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charts/chart2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4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Documents\Think Composites\"/>
    </mc:Choice>
  </mc:AlternateContent>
  <xr:revisionPtr revIDLastSave="0" documentId="13_ncr:1_{9875CB29-CBF8-49BD-B50F-7C17480C4E3C}" xr6:coauthVersionLast="46" xr6:coauthVersionMax="46" xr10:uidLastSave="{00000000-0000-0000-0000-000000000000}"/>
  <bookViews>
    <workbookView xWindow="-120" yWindow="-120" windowWidth="24240" windowHeight="13140" tabRatio="500" xr2:uid="{00000000-000D-0000-FFFF-FFFF00000000}"/>
  </bookViews>
  <sheets>
    <sheet name="Sheet1" sheetId="1" r:id="rId1"/>
    <sheet name="Sheet2" sheetId="12" r:id="rId2"/>
    <sheet name="Sheet3" sheetId="3" r:id="rId3"/>
    <sheet name="Sheet4" sheetId="4" r:id="rId4"/>
    <sheet name="Sheet5" sheetId="7" r:id="rId5"/>
    <sheet name="Sheet6" sheetId="6" r:id="rId6"/>
    <sheet name="Replacement" sheetId="8" r:id="rId7"/>
    <sheet name="Sheet8" sheetId="14" r:id="rId8"/>
    <sheet name="Replacement2" sheetId="15" r:id="rId9"/>
  </sheets>
  <calcPr calcId="181029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" i="6" l="1"/>
  <c r="F2" i="6"/>
  <c r="G2" i="8"/>
  <c r="F2" i="8"/>
  <c r="G2" i="3"/>
  <c r="F2" i="3"/>
  <c r="G2" i="12"/>
  <c r="F2" i="12"/>
  <c r="E4" i="3"/>
  <c r="E4" i="7"/>
  <c r="E4" i="12"/>
  <c r="E3" i="12"/>
  <c r="E13" i="8"/>
  <c r="D13" i="8"/>
  <c r="C13" i="8"/>
  <c r="BN5" i="3" l="1"/>
  <c r="BN7" i="3"/>
  <c r="BN8" i="3"/>
  <c r="BN9" i="3"/>
  <c r="BN10" i="3"/>
  <c r="BN11" i="3"/>
  <c r="BN12" i="3"/>
  <c r="BN13" i="3"/>
  <c r="BN14" i="3"/>
  <c r="H5" i="3"/>
  <c r="G5" i="3"/>
  <c r="T224" i="3" s="1"/>
  <c r="I5" i="3"/>
  <c r="G6" i="3"/>
  <c r="H6" i="3"/>
  <c r="AI224" i="3"/>
  <c r="H7" i="3"/>
  <c r="AX224" i="3" s="1"/>
  <c r="G7" i="3"/>
  <c r="I7" i="3"/>
  <c r="H8" i="3"/>
  <c r="G8" i="3"/>
  <c r="BW228" i="3" s="1"/>
  <c r="I8" i="3"/>
  <c r="H9" i="3"/>
  <c r="G9" i="3"/>
  <c r="I9" i="3"/>
  <c r="H10" i="3"/>
  <c r="DA213" i="3" s="1"/>
  <c r="G10" i="3"/>
  <c r="I10" i="3"/>
  <c r="H11" i="3"/>
  <c r="DF224" i="3" s="1"/>
  <c r="G11" i="3"/>
  <c r="I11" i="3"/>
  <c r="BN30" i="3"/>
  <c r="BN31" i="3"/>
  <c r="BN33" i="3"/>
  <c r="BN34" i="3"/>
  <c r="BN35" i="3"/>
  <c r="BN36" i="3"/>
  <c r="BN37" i="3"/>
  <c r="BN38" i="3"/>
  <c r="BN39" i="3"/>
  <c r="T198" i="3"/>
  <c r="AD213" i="3"/>
  <c r="AD228" i="3"/>
  <c r="AS213" i="3"/>
  <c r="AS228" i="3"/>
  <c r="AS274" i="3" s="1"/>
  <c r="DA228" i="3"/>
  <c r="CD58" i="12"/>
  <c r="CH58" i="12"/>
  <c r="G5" i="12"/>
  <c r="H5" i="12"/>
  <c r="I5" i="12"/>
  <c r="U254" i="12" s="1"/>
  <c r="G6" i="12"/>
  <c r="AS213" i="12" s="1"/>
  <c r="H6" i="12"/>
  <c r="G7" i="12"/>
  <c r="H7" i="12"/>
  <c r="I7" i="12"/>
  <c r="G8" i="12"/>
  <c r="H8" i="12"/>
  <c r="I8" i="12"/>
  <c r="G9" i="12"/>
  <c r="CL213" i="12" s="1"/>
  <c r="H9" i="12"/>
  <c r="I9" i="12"/>
  <c r="G10" i="12"/>
  <c r="H10" i="12"/>
  <c r="DA213" i="12" s="1"/>
  <c r="I10" i="12"/>
  <c r="G11" i="12"/>
  <c r="H11" i="12"/>
  <c r="DP213" i="12" s="1"/>
  <c r="I11" i="12"/>
  <c r="AD213" i="12"/>
  <c r="BH213" i="12"/>
  <c r="BW213" i="12"/>
  <c r="AA2" i="12"/>
  <c r="AA17" i="12"/>
  <c r="J21" i="12"/>
  <c r="B23" i="8"/>
  <c r="B24" i="8"/>
  <c r="D16" i="1"/>
  <c r="B26" i="8" s="1"/>
  <c r="B25" i="8"/>
  <c r="D23" i="8"/>
  <c r="D24" i="8"/>
  <c r="D25" i="8"/>
  <c r="BZ3" i="12"/>
  <c r="G5" i="7"/>
  <c r="H5" i="7"/>
  <c r="G6" i="7"/>
  <c r="H6" i="7"/>
  <c r="I6" i="7"/>
  <c r="G7" i="7"/>
  <c r="H7" i="7"/>
  <c r="I7" i="7"/>
  <c r="G8" i="7"/>
  <c r="H8" i="7"/>
  <c r="I8" i="7"/>
  <c r="G9" i="7"/>
  <c r="H9" i="7"/>
  <c r="I9" i="7"/>
  <c r="G10" i="7"/>
  <c r="H10" i="7"/>
  <c r="I10" i="7"/>
  <c r="G11" i="7"/>
  <c r="H11" i="7"/>
  <c r="I11" i="7"/>
  <c r="I5" i="7"/>
  <c r="H23" i="8"/>
  <c r="H24" i="8"/>
  <c r="H25" i="8"/>
  <c r="J23" i="8"/>
  <c r="J24" i="8"/>
  <c r="J25" i="8"/>
  <c r="C23" i="8"/>
  <c r="C24" i="8"/>
  <c r="C25" i="8"/>
  <c r="B23" i="3"/>
  <c r="B24" i="3"/>
  <c r="B25" i="3"/>
  <c r="B26" i="3"/>
  <c r="B27" i="3"/>
  <c r="B28" i="3"/>
  <c r="Z2" i="3"/>
  <c r="Z17" i="3"/>
  <c r="I21" i="3"/>
  <c r="BT2" i="15"/>
  <c r="BR2" i="15"/>
  <c r="AR66" i="4"/>
  <c r="G5" i="4"/>
  <c r="H5" i="4"/>
  <c r="I5" i="4"/>
  <c r="F2" i="4"/>
  <c r="G2" i="4"/>
  <c r="G6" i="4"/>
  <c r="H6" i="4"/>
  <c r="I6" i="4"/>
  <c r="G7" i="4"/>
  <c r="H7" i="4"/>
  <c r="I7" i="4"/>
  <c r="G8" i="4"/>
  <c r="H8" i="4"/>
  <c r="I8" i="4"/>
  <c r="G9" i="4"/>
  <c r="H9" i="4"/>
  <c r="I9" i="4"/>
  <c r="G10" i="4"/>
  <c r="H10" i="4"/>
  <c r="I10" i="4"/>
  <c r="G11" i="4"/>
  <c r="H11" i="4"/>
  <c r="I11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I66" i="4"/>
  <c r="AJ66" i="4"/>
  <c r="AK66" i="4"/>
  <c r="AL66" i="4"/>
  <c r="AM66" i="4"/>
  <c r="AN66" i="4"/>
  <c r="AO66" i="4"/>
  <c r="AP66" i="4"/>
  <c r="AQ66" i="4"/>
  <c r="AS66" i="4"/>
  <c r="AT66" i="4"/>
  <c r="AU66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G5" i="6"/>
  <c r="H5" i="6"/>
  <c r="I5" i="6"/>
  <c r="G6" i="6"/>
  <c r="H6" i="6"/>
  <c r="I6" i="6"/>
  <c r="G7" i="6"/>
  <c r="H7" i="6"/>
  <c r="I7" i="6"/>
  <c r="G8" i="6"/>
  <c r="H8" i="6"/>
  <c r="I8" i="6"/>
  <c r="G9" i="6"/>
  <c r="H9" i="6"/>
  <c r="I9" i="6"/>
  <c r="G10" i="6"/>
  <c r="H10" i="6"/>
  <c r="I10" i="6"/>
  <c r="G11" i="6"/>
  <c r="H11" i="6"/>
  <c r="I11" i="6"/>
  <c r="U224" i="3"/>
  <c r="U209" i="3"/>
  <c r="U239" i="3"/>
  <c r="U269" i="3" s="1"/>
  <c r="U254" i="3"/>
  <c r="AX4" i="6"/>
  <c r="AX5" i="6"/>
  <c r="AX6" i="6"/>
  <c r="AX7" i="6"/>
  <c r="AX8" i="6"/>
  <c r="AX9" i="6"/>
  <c r="AX10" i="6"/>
  <c r="AX11" i="6"/>
  <c r="AX12" i="6"/>
  <c r="AX13" i="6"/>
  <c r="AX14" i="6"/>
  <c r="AX15" i="6"/>
  <c r="AZ2" i="6"/>
  <c r="BA2" i="6"/>
  <c r="BB2" i="6"/>
  <c r="BC2" i="6"/>
  <c r="BD2" i="6"/>
  <c r="BE2" i="6"/>
  <c r="BF2" i="6"/>
  <c r="BG2" i="6"/>
  <c r="BH2" i="6"/>
  <c r="BI2" i="6"/>
  <c r="BJ2" i="6"/>
  <c r="BK2" i="6"/>
  <c r="AX4" i="7"/>
  <c r="AX5" i="7"/>
  <c r="AX6" i="7"/>
  <c r="AX7" i="7"/>
  <c r="AX8" i="7"/>
  <c r="AX9" i="7"/>
  <c r="AX10" i="7"/>
  <c r="AX11" i="7"/>
  <c r="AX12" i="7"/>
  <c r="AX13" i="7"/>
  <c r="AX14" i="7"/>
  <c r="AX15" i="7"/>
  <c r="AZ2" i="7"/>
  <c r="BA2" i="7"/>
  <c r="BB2" i="7"/>
  <c r="BC2" i="7"/>
  <c r="BD2" i="7"/>
  <c r="BE2" i="7"/>
  <c r="BF2" i="7"/>
  <c r="BG2" i="7"/>
  <c r="BH2" i="7"/>
  <c r="BI2" i="7"/>
  <c r="BJ2" i="7"/>
  <c r="BK2" i="7"/>
  <c r="I23" i="8"/>
  <c r="I24" i="8"/>
  <c r="I25" i="8"/>
  <c r="AZ94" i="4"/>
  <c r="BA94" i="4"/>
  <c r="BB94" i="4"/>
  <c r="BC94" i="4"/>
  <c r="BD94" i="4"/>
  <c r="BE94" i="4"/>
  <c r="BF94" i="4"/>
  <c r="BG94" i="4"/>
  <c r="BH94" i="4"/>
  <c r="BI94" i="4"/>
  <c r="BJ94" i="4"/>
  <c r="BK94" i="4"/>
  <c r="BU94" i="4"/>
  <c r="BU95" i="4"/>
  <c r="AX96" i="4"/>
  <c r="BU96" i="4"/>
  <c r="AX97" i="4"/>
  <c r="AX98" i="4"/>
  <c r="AX99" i="4"/>
  <c r="AX100" i="4"/>
  <c r="AX101" i="4"/>
  <c r="AX102" i="4"/>
  <c r="AX103" i="4"/>
  <c r="AX104" i="4"/>
  <c r="AX105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T17" i="4"/>
  <c r="T47" i="4"/>
  <c r="T62" i="4"/>
  <c r="T77" i="4"/>
  <c r="T92" i="4"/>
  <c r="T107" i="4"/>
  <c r="AY92" i="4"/>
  <c r="U2" i="4"/>
  <c r="U17" i="4"/>
  <c r="U47" i="4"/>
  <c r="U62" i="4"/>
  <c r="U77" i="4"/>
  <c r="U92" i="4"/>
  <c r="U107" i="4"/>
  <c r="AZ92" i="4"/>
  <c r="V2" i="4"/>
  <c r="V17" i="4"/>
  <c r="V47" i="4"/>
  <c r="V62" i="4"/>
  <c r="V77" i="4"/>
  <c r="V92" i="4"/>
  <c r="V107" i="4"/>
  <c r="BA92" i="4"/>
  <c r="W2" i="4"/>
  <c r="W17" i="4"/>
  <c r="W47" i="4"/>
  <c r="W62" i="4"/>
  <c r="W77" i="4"/>
  <c r="W92" i="4"/>
  <c r="W107" i="4"/>
  <c r="BB92" i="4"/>
  <c r="X2" i="4"/>
  <c r="X17" i="4"/>
  <c r="X47" i="4"/>
  <c r="X62" i="4"/>
  <c r="X77" i="4"/>
  <c r="X92" i="4"/>
  <c r="X107" i="4"/>
  <c r="BC92" i="4"/>
  <c r="Y2" i="4"/>
  <c r="Y17" i="4"/>
  <c r="Y47" i="4"/>
  <c r="Y62" i="4"/>
  <c r="Y77" i="4"/>
  <c r="Y92" i="4"/>
  <c r="Y107" i="4"/>
  <c r="BD92" i="4"/>
  <c r="Z2" i="4"/>
  <c r="Z17" i="4"/>
  <c r="Z47" i="4"/>
  <c r="Z62" i="4"/>
  <c r="Z77" i="4"/>
  <c r="Z92" i="4"/>
  <c r="Z107" i="4"/>
  <c r="BE92" i="4"/>
  <c r="AA2" i="4"/>
  <c r="AA17" i="4"/>
  <c r="AA47" i="4"/>
  <c r="AA62" i="4"/>
  <c r="AA77" i="4"/>
  <c r="AA92" i="4"/>
  <c r="AA107" i="4"/>
  <c r="BF92" i="4"/>
  <c r="AB2" i="4"/>
  <c r="AB17" i="4"/>
  <c r="AB47" i="4"/>
  <c r="AB62" i="4"/>
  <c r="AB77" i="4"/>
  <c r="AB92" i="4"/>
  <c r="AB107" i="4"/>
  <c r="BG92" i="4"/>
  <c r="AC2" i="4"/>
  <c r="AC17" i="4"/>
  <c r="AC47" i="4"/>
  <c r="AC62" i="4"/>
  <c r="AC77" i="4"/>
  <c r="AC92" i="4"/>
  <c r="AC107" i="4"/>
  <c r="BH92" i="4"/>
  <c r="AD2" i="4"/>
  <c r="AD17" i="4"/>
  <c r="AD47" i="4"/>
  <c r="AD62" i="4"/>
  <c r="AD77" i="4"/>
  <c r="AD92" i="4"/>
  <c r="AD107" i="4"/>
  <c r="BI92" i="4"/>
  <c r="AE2" i="4"/>
  <c r="AE17" i="4"/>
  <c r="AE47" i="4"/>
  <c r="AE62" i="4"/>
  <c r="AE77" i="4"/>
  <c r="AE92" i="4"/>
  <c r="AE107" i="4"/>
  <c r="BJ92" i="4"/>
  <c r="AF2" i="4"/>
  <c r="AF17" i="4"/>
  <c r="AF47" i="4"/>
  <c r="AF62" i="4"/>
  <c r="AF77" i="4"/>
  <c r="AF92" i="4"/>
  <c r="AF107" i="4"/>
  <c r="BK92" i="4"/>
  <c r="BL92" i="4"/>
  <c r="BM92" i="4"/>
  <c r="AX89" i="4"/>
  <c r="AX90" i="4"/>
  <c r="AX91" i="4"/>
  <c r="BM91" i="4"/>
  <c r="AX92" i="4"/>
  <c r="AX93" i="4"/>
  <c r="D58" i="1"/>
  <c r="E58" i="1"/>
  <c r="U2" i="12"/>
  <c r="BT2" i="8"/>
  <c r="BR2" i="8"/>
  <c r="AK47" i="15"/>
  <c r="AK32" i="15"/>
  <c r="H23" i="15"/>
  <c r="H24" i="15"/>
  <c r="H25" i="15"/>
  <c r="I23" i="15"/>
  <c r="I24" i="15"/>
  <c r="I25" i="15"/>
  <c r="I26" i="15"/>
  <c r="J23" i="15"/>
  <c r="J24" i="15"/>
  <c r="J25" i="15"/>
  <c r="B23" i="15"/>
  <c r="B24" i="15"/>
  <c r="B25" i="15"/>
  <c r="B26" i="15"/>
  <c r="C23" i="15"/>
  <c r="C24" i="15"/>
  <c r="C25" i="15"/>
  <c r="D23" i="15"/>
  <c r="D24" i="15"/>
  <c r="D25" i="15"/>
  <c r="D26" i="15"/>
  <c r="AK17" i="15"/>
  <c r="U17" i="15"/>
  <c r="T17" i="15"/>
  <c r="S17" i="15"/>
  <c r="R17" i="15"/>
  <c r="N17" i="15"/>
  <c r="M17" i="15"/>
  <c r="L17" i="15"/>
  <c r="K17" i="15"/>
  <c r="J17" i="15"/>
  <c r="F17" i="15"/>
  <c r="B17" i="15"/>
  <c r="R16" i="15"/>
  <c r="N16" i="15"/>
  <c r="J16" i="15"/>
  <c r="F16" i="15"/>
  <c r="B16" i="15"/>
  <c r="R15" i="15"/>
  <c r="N15" i="15"/>
  <c r="J15" i="15"/>
  <c r="F15" i="15"/>
  <c r="B15" i="15"/>
  <c r="R14" i="15"/>
  <c r="N14" i="15"/>
  <c r="J14" i="15"/>
  <c r="F14" i="15"/>
  <c r="B14" i="15"/>
  <c r="S13" i="15"/>
  <c r="Q13" i="15"/>
  <c r="P13" i="15"/>
  <c r="O13" i="15"/>
  <c r="K13" i="15"/>
  <c r="I13" i="15"/>
  <c r="H13" i="15"/>
  <c r="G13" i="15"/>
  <c r="N12" i="15"/>
  <c r="F12" i="15"/>
  <c r="B12" i="15"/>
  <c r="E4" i="15"/>
  <c r="BB2" i="15"/>
  <c r="AK2" i="15"/>
  <c r="AI63" i="14"/>
  <c r="F2" i="14"/>
  <c r="G2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S4" i="14"/>
  <c r="S5" i="14"/>
  <c r="S6" i="14"/>
  <c r="S7" i="14"/>
  <c r="S8" i="14"/>
  <c r="S9" i="14"/>
  <c r="S10" i="14"/>
  <c r="S11" i="14"/>
  <c r="S12" i="14"/>
  <c r="S13" i="14"/>
  <c r="S14" i="14"/>
  <c r="S15" i="14"/>
  <c r="U2" i="14"/>
  <c r="V2" i="14"/>
  <c r="W2" i="14"/>
  <c r="X2" i="14"/>
  <c r="Y2" i="14"/>
  <c r="Z2" i="14"/>
  <c r="AA2" i="14"/>
  <c r="AB2" i="14"/>
  <c r="AC2" i="14"/>
  <c r="AD2" i="14"/>
  <c r="AE2" i="14"/>
  <c r="AF2" i="14"/>
  <c r="S30" i="14"/>
  <c r="S60" i="14"/>
  <c r="S75" i="14"/>
  <c r="S90" i="14"/>
  <c r="S29" i="14"/>
  <c r="S59" i="14"/>
  <c r="S74" i="14"/>
  <c r="S89" i="14"/>
  <c r="S28" i="14"/>
  <c r="S58" i="14"/>
  <c r="S73" i="14"/>
  <c r="S88" i="14"/>
  <c r="S27" i="14"/>
  <c r="S57" i="14"/>
  <c r="S72" i="14"/>
  <c r="S87" i="14"/>
  <c r="S26" i="14"/>
  <c r="S56" i="14"/>
  <c r="S71" i="14"/>
  <c r="S86" i="14"/>
  <c r="S25" i="14"/>
  <c r="S55" i="14"/>
  <c r="S70" i="14"/>
  <c r="S85" i="14"/>
  <c r="S24" i="14"/>
  <c r="S54" i="14"/>
  <c r="S69" i="14"/>
  <c r="S84" i="14"/>
  <c r="S23" i="14"/>
  <c r="S53" i="14"/>
  <c r="S68" i="14"/>
  <c r="S83" i="14"/>
  <c r="S22" i="14"/>
  <c r="S52" i="14"/>
  <c r="S67" i="14"/>
  <c r="S82" i="14"/>
  <c r="S21" i="14"/>
  <c r="S51" i="14"/>
  <c r="S66" i="14"/>
  <c r="S81" i="14"/>
  <c r="S20" i="14"/>
  <c r="S50" i="14"/>
  <c r="S65" i="14"/>
  <c r="S80" i="14"/>
  <c r="S19" i="14"/>
  <c r="S49" i="14"/>
  <c r="S64" i="14"/>
  <c r="S79" i="14"/>
  <c r="S18" i="14"/>
  <c r="S48" i="14"/>
  <c r="S63" i="14"/>
  <c r="S78" i="14"/>
  <c r="AF17" i="14"/>
  <c r="AF47" i="14"/>
  <c r="AF62" i="14"/>
  <c r="AF77" i="14"/>
  <c r="AE17" i="14"/>
  <c r="AE47" i="14"/>
  <c r="AE62" i="14"/>
  <c r="AE77" i="14"/>
  <c r="AD17" i="14"/>
  <c r="AD47" i="14"/>
  <c r="AD62" i="14"/>
  <c r="AD77" i="14"/>
  <c r="AC17" i="14"/>
  <c r="AC47" i="14"/>
  <c r="AC62" i="14"/>
  <c r="AC77" i="14"/>
  <c r="AB17" i="14"/>
  <c r="AB47" i="14"/>
  <c r="AB62" i="14"/>
  <c r="AB77" i="14"/>
  <c r="AA17" i="14"/>
  <c r="AA47" i="14"/>
  <c r="AA62" i="14"/>
  <c r="AA77" i="14"/>
  <c r="Z17" i="14"/>
  <c r="Z47" i="14"/>
  <c r="Z62" i="14"/>
  <c r="Z77" i="14"/>
  <c r="Y17" i="14"/>
  <c r="Y47" i="14"/>
  <c r="Y62" i="14"/>
  <c r="Y77" i="14"/>
  <c r="X17" i="14"/>
  <c r="X47" i="14"/>
  <c r="X62" i="14"/>
  <c r="X77" i="14"/>
  <c r="W17" i="14"/>
  <c r="W47" i="14"/>
  <c r="W62" i="14"/>
  <c r="W77" i="14"/>
  <c r="V17" i="14"/>
  <c r="V47" i="14"/>
  <c r="V62" i="14"/>
  <c r="V77" i="14"/>
  <c r="U17" i="14"/>
  <c r="U47" i="14"/>
  <c r="U62" i="14"/>
  <c r="U77" i="14"/>
  <c r="T17" i="14"/>
  <c r="T47" i="14"/>
  <c r="T62" i="14"/>
  <c r="T77" i="14"/>
  <c r="AU90" i="14"/>
  <c r="AT90" i="14"/>
  <c r="AS90" i="14"/>
  <c r="AR90" i="14"/>
  <c r="AQ90" i="14"/>
  <c r="AP90" i="14"/>
  <c r="AO90" i="14"/>
  <c r="AN90" i="14"/>
  <c r="AM90" i="14"/>
  <c r="AL90" i="14"/>
  <c r="AK90" i="14"/>
  <c r="AJ90" i="14"/>
  <c r="AI90" i="14"/>
  <c r="AH4" i="14"/>
  <c r="AH5" i="14"/>
  <c r="AH6" i="14"/>
  <c r="AH7" i="14"/>
  <c r="AH8" i="14"/>
  <c r="AH9" i="14"/>
  <c r="AH10" i="14"/>
  <c r="AH11" i="14"/>
  <c r="AH12" i="14"/>
  <c r="AH13" i="14"/>
  <c r="AH14" i="14"/>
  <c r="AH15" i="14"/>
  <c r="AH30" i="14"/>
  <c r="AH60" i="14"/>
  <c r="AH75" i="14"/>
  <c r="AH90" i="14"/>
  <c r="AU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H29" i="14"/>
  <c r="AH59" i="14"/>
  <c r="AH74" i="14"/>
  <c r="AH89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28" i="14"/>
  <c r="AH58" i="14"/>
  <c r="AH73" i="14"/>
  <c r="AH88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27" i="14"/>
  <c r="AH57" i="14"/>
  <c r="AH72" i="14"/>
  <c r="AH87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26" i="14"/>
  <c r="AH56" i="14"/>
  <c r="AH71" i="14"/>
  <c r="AH86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25" i="14"/>
  <c r="AH55" i="14"/>
  <c r="AH70" i="14"/>
  <c r="AH85" i="14"/>
  <c r="AU84" i="14"/>
  <c r="AT84" i="14"/>
  <c r="AS84" i="14"/>
  <c r="AR84" i="14"/>
  <c r="AQ84" i="14"/>
  <c r="AP84" i="14"/>
  <c r="AO84" i="14"/>
  <c r="AN84" i="14"/>
  <c r="AM84" i="14"/>
  <c r="AL84" i="14"/>
  <c r="AK84" i="14"/>
  <c r="AJ84" i="14"/>
  <c r="AI84" i="14"/>
  <c r="AH24" i="14"/>
  <c r="AH54" i="14"/>
  <c r="AH69" i="14"/>
  <c r="AH84" i="14"/>
  <c r="AU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H23" i="14"/>
  <c r="AH53" i="14"/>
  <c r="AH68" i="14"/>
  <c r="AH83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22" i="14"/>
  <c r="AH52" i="14"/>
  <c r="AH67" i="14"/>
  <c r="AH82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21" i="14"/>
  <c r="AH51" i="14"/>
  <c r="AH66" i="14"/>
  <c r="AH81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20" i="14"/>
  <c r="AH50" i="14"/>
  <c r="AH65" i="14"/>
  <c r="AH80" i="14"/>
  <c r="AU79" i="14"/>
  <c r="AT79" i="14"/>
  <c r="AS79" i="14"/>
  <c r="AR79" i="14"/>
  <c r="AQ79" i="14"/>
  <c r="AP79" i="14"/>
  <c r="AO79" i="14"/>
  <c r="AN79" i="14"/>
  <c r="AM79" i="14"/>
  <c r="AL79" i="14"/>
  <c r="AK79" i="14"/>
  <c r="AJ79" i="14"/>
  <c r="AI79" i="14"/>
  <c r="AH19" i="14"/>
  <c r="AH49" i="14"/>
  <c r="AH64" i="14"/>
  <c r="AH79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18" i="14"/>
  <c r="AH48" i="14"/>
  <c r="AH63" i="14"/>
  <c r="AH78" i="14"/>
  <c r="AJ2" i="14"/>
  <c r="AK2" i="14"/>
  <c r="AL2" i="14"/>
  <c r="AM2" i="14"/>
  <c r="AN2" i="14"/>
  <c r="AO2" i="14"/>
  <c r="AP2" i="14"/>
  <c r="AQ2" i="14"/>
  <c r="AR2" i="14"/>
  <c r="AS2" i="14"/>
  <c r="AT2" i="14"/>
  <c r="AU2" i="14"/>
  <c r="AU17" i="14"/>
  <c r="AU47" i="14"/>
  <c r="AU62" i="14"/>
  <c r="AU77" i="14"/>
  <c r="AT17" i="14"/>
  <c r="AT47" i="14"/>
  <c r="AT62" i="14"/>
  <c r="AT77" i="14"/>
  <c r="AS17" i="14"/>
  <c r="AS47" i="14"/>
  <c r="AS62" i="14"/>
  <c r="AS77" i="14"/>
  <c r="AR17" i="14"/>
  <c r="AR47" i="14"/>
  <c r="AR62" i="14"/>
  <c r="AR77" i="14"/>
  <c r="AQ17" i="14"/>
  <c r="AQ47" i="14"/>
  <c r="AQ62" i="14"/>
  <c r="AQ77" i="14"/>
  <c r="AP17" i="14"/>
  <c r="AP47" i="14"/>
  <c r="AP62" i="14"/>
  <c r="AP77" i="14"/>
  <c r="AO17" i="14"/>
  <c r="AO47" i="14"/>
  <c r="AO62" i="14"/>
  <c r="AO77" i="14"/>
  <c r="AN17" i="14"/>
  <c r="AN47" i="14"/>
  <c r="AN62" i="14"/>
  <c r="AN77" i="14"/>
  <c r="AM17" i="14"/>
  <c r="AM47" i="14"/>
  <c r="AM62" i="14"/>
  <c r="AM77" i="14"/>
  <c r="AL17" i="14"/>
  <c r="AL47" i="14"/>
  <c r="AL62" i="14"/>
  <c r="AL77" i="14"/>
  <c r="AK17" i="14"/>
  <c r="AK47" i="14"/>
  <c r="AK62" i="14"/>
  <c r="AK77" i="14"/>
  <c r="AJ17" i="14"/>
  <c r="AJ47" i="14"/>
  <c r="AJ62" i="14"/>
  <c r="AJ77" i="14"/>
  <c r="AI17" i="14"/>
  <c r="AI47" i="14"/>
  <c r="AI62" i="14"/>
  <c r="AI77" i="14"/>
  <c r="AG62" i="14"/>
  <c r="AU60" i="14"/>
  <c r="AT60" i="14"/>
  <c r="AS60" i="14"/>
  <c r="AR60" i="14"/>
  <c r="AQ60" i="14"/>
  <c r="AP60" i="14"/>
  <c r="AO60" i="14"/>
  <c r="AN60" i="14"/>
  <c r="AM60" i="14"/>
  <c r="AL60" i="14"/>
  <c r="AK60" i="14"/>
  <c r="AJ60" i="14"/>
  <c r="AI60" i="14"/>
  <c r="AU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U58" i="14"/>
  <c r="AT58" i="14"/>
  <c r="AS58" i="14"/>
  <c r="AR58" i="14"/>
  <c r="AQ58" i="14"/>
  <c r="AP58" i="14"/>
  <c r="AO58" i="14"/>
  <c r="AN58" i="14"/>
  <c r="AM58" i="14"/>
  <c r="AL58" i="14"/>
  <c r="AK58" i="14"/>
  <c r="AJ58" i="14"/>
  <c r="AI58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U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U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G47" i="14"/>
  <c r="AH45" i="14"/>
  <c r="S45" i="14"/>
  <c r="AH44" i="14"/>
  <c r="S44" i="14"/>
  <c r="AH43" i="14"/>
  <c r="S43" i="14"/>
  <c r="AH42" i="14"/>
  <c r="S42" i="14"/>
  <c r="AH41" i="14"/>
  <c r="S41" i="14"/>
  <c r="AH40" i="14"/>
  <c r="S40" i="14"/>
  <c r="AH39" i="14"/>
  <c r="S39" i="14"/>
  <c r="AH38" i="14"/>
  <c r="S38" i="14"/>
  <c r="AH37" i="14"/>
  <c r="S37" i="14"/>
  <c r="AH36" i="14"/>
  <c r="S36" i="14"/>
  <c r="AH35" i="14"/>
  <c r="S35" i="14"/>
  <c r="AH34" i="14"/>
  <c r="S34" i="14"/>
  <c r="AH33" i="14"/>
  <c r="S33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AG17" i="14"/>
  <c r="AX4" i="14"/>
  <c r="AX5" i="14"/>
  <c r="AX6" i="14"/>
  <c r="AX7" i="14"/>
  <c r="AX8" i="14"/>
  <c r="AX9" i="14"/>
  <c r="AX10" i="14"/>
  <c r="AX11" i="14"/>
  <c r="AX12" i="14"/>
  <c r="AX13" i="14"/>
  <c r="AX14" i="14"/>
  <c r="AX15" i="14"/>
  <c r="E4" i="14"/>
  <c r="BL2" i="14"/>
  <c r="AZ2" i="14"/>
  <c r="BA2" i="14"/>
  <c r="BB2" i="14"/>
  <c r="BC2" i="14"/>
  <c r="BD2" i="14"/>
  <c r="BE2" i="14"/>
  <c r="BF2" i="14"/>
  <c r="BG2" i="14"/>
  <c r="BH2" i="14"/>
  <c r="BI2" i="14"/>
  <c r="BJ2" i="14"/>
  <c r="BK2" i="14"/>
  <c r="AV2" i="14"/>
  <c r="AG2" i="14"/>
  <c r="EJ224" i="3"/>
  <c r="EJ239" i="3"/>
  <c r="EJ285" i="3"/>
  <c r="EJ269" i="3"/>
  <c r="ET213" i="3"/>
  <c r="ET228" i="3"/>
  <c r="ET274" i="3"/>
  <c r="ET258" i="3"/>
  <c r="DU224" i="3"/>
  <c r="DU239" i="3"/>
  <c r="DU285" i="3"/>
  <c r="DU269" i="3"/>
  <c r="EE213" i="3"/>
  <c r="EE228" i="3"/>
  <c r="EE274" i="3"/>
  <c r="EE258" i="3"/>
  <c r="D31" i="1"/>
  <c r="G31" i="1"/>
  <c r="I6" i="3"/>
  <c r="I6" i="12"/>
  <c r="F12" i="8"/>
  <c r="N12" i="8"/>
  <c r="G13" i="8"/>
  <c r="H13" i="8"/>
  <c r="I13" i="8"/>
  <c r="K13" i="8"/>
  <c r="O13" i="8"/>
  <c r="P13" i="8"/>
  <c r="Q13" i="8"/>
  <c r="S13" i="8"/>
  <c r="F14" i="8"/>
  <c r="J14" i="8"/>
  <c r="N14" i="8"/>
  <c r="R14" i="8"/>
  <c r="F15" i="8"/>
  <c r="J15" i="8"/>
  <c r="N15" i="8"/>
  <c r="R15" i="8"/>
  <c r="F16" i="8"/>
  <c r="J16" i="8"/>
  <c r="N16" i="8"/>
  <c r="R16" i="8"/>
  <c r="F17" i="8"/>
  <c r="J17" i="8"/>
  <c r="K17" i="8"/>
  <c r="L17" i="8"/>
  <c r="M17" i="8"/>
  <c r="N17" i="8"/>
  <c r="R17" i="8"/>
  <c r="S17" i="8"/>
  <c r="T17" i="8"/>
  <c r="U17" i="8"/>
  <c r="B14" i="8"/>
  <c r="B15" i="8"/>
  <c r="B16" i="8"/>
  <c r="B17" i="8"/>
  <c r="B12" i="8"/>
  <c r="ET213" i="12"/>
  <c r="ET228" i="12"/>
  <c r="ET273" i="12"/>
  <c r="ET258" i="12"/>
  <c r="EE213" i="12"/>
  <c r="EE228" i="12"/>
  <c r="EE273" i="12"/>
  <c r="EE258" i="12"/>
  <c r="S14" i="3"/>
  <c r="S44" i="3"/>
  <c r="AD224" i="3"/>
  <c r="AD209" i="3"/>
  <c r="AD239" i="3"/>
  <c r="AD254" i="3"/>
  <c r="AC224" i="3"/>
  <c r="AC269" i="3" s="1"/>
  <c r="AC209" i="3"/>
  <c r="AC239" i="3"/>
  <c r="AC254" i="3"/>
  <c r="AB224" i="3"/>
  <c r="AB269" i="3" s="1"/>
  <c r="AB209" i="3"/>
  <c r="AB239" i="3"/>
  <c r="AB254" i="3"/>
  <c r="AA224" i="3"/>
  <c r="AA209" i="3"/>
  <c r="AA239" i="3"/>
  <c r="AA254" i="3"/>
  <c r="Z224" i="3"/>
  <c r="Z269" i="3" s="1"/>
  <c r="Z209" i="3"/>
  <c r="Z239" i="3"/>
  <c r="Z254" i="3"/>
  <c r="Y224" i="3"/>
  <c r="Y209" i="3"/>
  <c r="Y239" i="3"/>
  <c r="Y285" i="3" s="1"/>
  <c r="Y301" i="3" s="1"/>
  <c r="Y254" i="3"/>
  <c r="X224" i="3"/>
  <c r="X209" i="3"/>
  <c r="X239" i="3"/>
  <c r="X254" i="3"/>
  <c r="W224" i="3"/>
  <c r="W209" i="3"/>
  <c r="W239" i="3"/>
  <c r="W285" i="3" s="1"/>
  <c r="W301" i="3" s="1"/>
  <c r="W254" i="3"/>
  <c r="V224" i="3"/>
  <c r="V209" i="3"/>
  <c r="V239" i="3"/>
  <c r="V269" i="3" s="1"/>
  <c r="V254" i="3"/>
  <c r="S301" i="3"/>
  <c r="S317" i="3"/>
  <c r="S333" i="3"/>
  <c r="S349" i="3"/>
  <c r="S366" i="3"/>
  <c r="S382" i="3"/>
  <c r="S399" i="3"/>
  <c r="S415" i="3"/>
  <c r="S431" i="3"/>
  <c r="S448" i="3"/>
  <c r="S13" i="3"/>
  <c r="S43" i="3"/>
  <c r="AD223" i="3"/>
  <c r="AD284" i="3" s="1"/>
  <c r="AD208" i="3"/>
  <c r="AD238" i="3"/>
  <c r="AD253" i="3"/>
  <c r="AC223" i="3"/>
  <c r="AC268" i="3" s="1"/>
  <c r="AC208" i="3"/>
  <c r="AC238" i="3"/>
  <c r="AC253" i="3"/>
  <c r="AB223" i="3"/>
  <c r="AB268" i="3" s="1"/>
  <c r="AB208" i="3"/>
  <c r="AB238" i="3"/>
  <c r="AB284" i="3"/>
  <c r="AB300" i="3" s="1"/>
  <c r="AB253" i="3"/>
  <c r="AA223" i="3"/>
  <c r="AA208" i="3"/>
  <c r="AA238" i="3"/>
  <c r="AA268" i="3"/>
  <c r="AA253" i="3"/>
  <c r="Z223" i="3"/>
  <c r="Z208" i="3"/>
  <c r="Z238" i="3"/>
  <c r="Z253" i="3"/>
  <c r="Y223" i="3"/>
  <c r="Y208" i="3"/>
  <c r="Y238" i="3"/>
  <c r="Y253" i="3"/>
  <c r="X223" i="3"/>
  <c r="X208" i="3"/>
  <c r="X238" i="3"/>
  <c r="X253" i="3"/>
  <c r="W223" i="3"/>
  <c r="W268" i="3" s="1"/>
  <c r="W208" i="3"/>
  <c r="W238" i="3"/>
  <c r="W284" i="3" s="1"/>
  <c r="W253" i="3"/>
  <c r="V223" i="3"/>
  <c r="V284" i="3" s="1"/>
  <c r="V208" i="3"/>
  <c r="V238" i="3"/>
  <c r="V253" i="3"/>
  <c r="S300" i="3"/>
  <c r="S316" i="3"/>
  <c r="S332" i="3"/>
  <c r="S348" i="3"/>
  <c r="S365" i="3"/>
  <c r="S381" i="3"/>
  <c r="S398" i="3"/>
  <c r="S414" i="3"/>
  <c r="S430" i="3"/>
  <c r="S447" i="3"/>
  <c r="AB217" i="3"/>
  <c r="AB202" i="3"/>
  <c r="AB232" i="3"/>
  <c r="AB247" i="3"/>
  <c r="AC217" i="3"/>
  <c r="AC202" i="3"/>
  <c r="AC232" i="3"/>
  <c r="AC247" i="3"/>
  <c r="AA218" i="3"/>
  <c r="AA263" i="3" s="1"/>
  <c r="AA203" i="3"/>
  <c r="AA233" i="3"/>
  <c r="AA248" i="3"/>
  <c r="AB218" i="3"/>
  <c r="AB203" i="3"/>
  <c r="AB233" i="3"/>
  <c r="AB248" i="3"/>
  <c r="AC218" i="3"/>
  <c r="AC263" i="3" s="1"/>
  <c r="AC327" i="3" s="1"/>
  <c r="AC203" i="3"/>
  <c r="AC233" i="3"/>
  <c r="AC279" i="3"/>
  <c r="AC295" i="3" s="1"/>
  <c r="AC248" i="3"/>
  <c r="Z219" i="3"/>
  <c r="Z280" i="3" s="1"/>
  <c r="Z296" i="3" s="1"/>
  <c r="Z204" i="3"/>
  <c r="Z234" i="3"/>
  <c r="Z249" i="3"/>
  <c r="AA219" i="3"/>
  <c r="AA264" i="3" s="1"/>
  <c r="AA204" i="3"/>
  <c r="AA234" i="3"/>
  <c r="AA280" i="3" s="1"/>
  <c r="AA296" i="3" s="1"/>
  <c r="AA249" i="3"/>
  <c r="AB219" i="3"/>
  <c r="AB204" i="3"/>
  <c r="AB234" i="3"/>
  <c r="AB249" i="3"/>
  <c r="AC219" i="3"/>
  <c r="AC280" i="3" s="1"/>
  <c r="AC296" i="3" s="1"/>
  <c r="AC204" i="3"/>
  <c r="AC234" i="3"/>
  <c r="AC264" i="3"/>
  <c r="AC249" i="3"/>
  <c r="S12" i="3"/>
  <c r="S42" i="3"/>
  <c r="AD222" i="3"/>
  <c r="AD207" i="3"/>
  <c r="AD237" i="3"/>
  <c r="AD252" i="3"/>
  <c r="AC222" i="3"/>
  <c r="AC207" i="3"/>
  <c r="AC237" i="3"/>
  <c r="AC252" i="3"/>
  <c r="AB222" i="3"/>
  <c r="AB207" i="3"/>
  <c r="AB237" i="3"/>
  <c r="AB267" i="3" s="1"/>
  <c r="AB252" i="3"/>
  <c r="AA222" i="3"/>
  <c r="AA267" i="3" s="1"/>
  <c r="AA207" i="3"/>
  <c r="AA237" i="3"/>
  <c r="AA252" i="3"/>
  <c r="Z222" i="3"/>
  <c r="Z207" i="3"/>
  <c r="Z237" i="3"/>
  <c r="Z283" i="3" s="1"/>
  <c r="Z299" i="3" s="1"/>
  <c r="Z252" i="3"/>
  <c r="Y222" i="3"/>
  <c r="Y207" i="3"/>
  <c r="Y237" i="3"/>
  <c r="Y267" i="3" s="1"/>
  <c r="Y252" i="3"/>
  <c r="X222" i="3"/>
  <c r="X207" i="3"/>
  <c r="X237" i="3"/>
  <c r="X252" i="3"/>
  <c r="W222" i="3"/>
  <c r="W207" i="3"/>
  <c r="W237" i="3"/>
  <c r="W252" i="3"/>
  <c r="S299" i="3"/>
  <c r="S315" i="3"/>
  <c r="S331" i="3"/>
  <c r="S347" i="3"/>
  <c r="S364" i="3"/>
  <c r="S380" i="3"/>
  <c r="S397" i="3"/>
  <c r="S413" i="3"/>
  <c r="S429" i="3"/>
  <c r="S446" i="3"/>
  <c r="S11" i="3"/>
  <c r="S41" i="3"/>
  <c r="AD221" i="3"/>
  <c r="AD282" i="3" s="1"/>
  <c r="AD298" i="3" s="1"/>
  <c r="AD206" i="3"/>
  <c r="AD236" i="3"/>
  <c r="AD251" i="3"/>
  <c r="AC221" i="3"/>
  <c r="AC282" i="3" s="1"/>
  <c r="AC206" i="3"/>
  <c r="AC236" i="3"/>
  <c r="AC251" i="3"/>
  <c r="AB221" i="3"/>
  <c r="AB206" i="3"/>
  <c r="AB236" i="3"/>
  <c r="AB251" i="3"/>
  <c r="AA221" i="3"/>
  <c r="AA266" i="3" s="1"/>
  <c r="AA206" i="3"/>
  <c r="AA236" i="3"/>
  <c r="AA251" i="3"/>
  <c r="Z221" i="3"/>
  <c r="Z206" i="3"/>
  <c r="Z236" i="3"/>
  <c r="Z251" i="3"/>
  <c r="Y221" i="3"/>
  <c r="Y282" i="3" s="1"/>
  <c r="Y298" i="3" s="1"/>
  <c r="Y330" i="3" s="1"/>
  <c r="Y206" i="3"/>
  <c r="Y236" i="3"/>
  <c r="Y266" i="3"/>
  <c r="Y251" i="3"/>
  <c r="X221" i="3"/>
  <c r="X282" i="3" s="1"/>
  <c r="X298" i="3" s="1"/>
  <c r="X206" i="3"/>
  <c r="X236" i="3"/>
  <c r="X251" i="3"/>
  <c r="S298" i="3"/>
  <c r="S314" i="3"/>
  <c r="S330" i="3"/>
  <c r="S346" i="3"/>
  <c r="S363" i="3"/>
  <c r="S379" i="3"/>
  <c r="S396" i="3"/>
  <c r="S412" i="3"/>
  <c r="S428" i="3"/>
  <c r="S445" i="3"/>
  <c r="S10" i="3"/>
  <c r="S40" i="3"/>
  <c r="AD220" i="3"/>
  <c r="AD265" i="3" s="1"/>
  <c r="AD205" i="3"/>
  <c r="AD235" i="3"/>
  <c r="AD250" i="3"/>
  <c r="AC220" i="3"/>
  <c r="AC205" i="3"/>
  <c r="AC235" i="3"/>
  <c r="AC250" i="3"/>
  <c r="AB220" i="3"/>
  <c r="AB265" i="3" s="1"/>
  <c r="AB205" i="3"/>
  <c r="AB235" i="3"/>
  <c r="AB281" i="3"/>
  <c r="AB297" i="3" s="1"/>
  <c r="AB250" i="3"/>
  <c r="AA220" i="3"/>
  <c r="AA281" i="3" s="1"/>
  <c r="AA297" i="3" s="1"/>
  <c r="AA205" i="3"/>
  <c r="AA235" i="3"/>
  <c r="AA250" i="3"/>
  <c r="Z220" i="3"/>
  <c r="Z265" i="3" s="1"/>
  <c r="Z205" i="3"/>
  <c r="Z235" i="3"/>
  <c r="Z250" i="3"/>
  <c r="Y220" i="3"/>
  <c r="Y205" i="3"/>
  <c r="Y235" i="3"/>
  <c r="Y250" i="3"/>
  <c r="S297" i="3"/>
  <c r="S313" i="3"/>
  <c r="S329" i="3"/>
  <c r="S345" i="3"/>
  <c r="S362" i="3"/>
  <c r="S378" i="3"/>
  <c r="S395" i="3"/>
  <c r="S411" i="3"/>
  <c r="S427" i="3"/>
  <c r="S444" i="3"/>
  <c r="S9" i="3"/>
  <c r="S39" i="3"/>
  <c r="AD219" i="3"/>
  <c r="AD264" i="3" s="1"/>
  <c r="AD328" i="3" s="1"/>
  <c r="AD204" i="3"/>
  <c r="AD234" i="3"/>
  <c r="AD280" i="3"/>
  <c r="AD296" i="3" s="1"/>
  <c r="AD249" i="3"/>
  <c r="S296" i="3"/>
  <c r="S312" i="3"/>
  <c r="S328" i="3"/>
  <c r="S344" i="3"/>
  <c r="S361" i="3"/>
  <c r="S377" i="3"/>
  <c r="S394" i="3"/>
  <c r="S410" i="3"/>
  <c r="S426" i="3"/>
  <c r="S443" i="3"/>
  <c r="S8" i="3"/>
  <c r="S38" i="3"/>
  <c r="AD218" i="3"/>
  <c r="AD203" i="3"/>
  <c r="AD233" i="3"/>
  <c r="AD248" i="3"/>
  <c r="S295" i="3"/>
  <c r="S311" i="3"/>
  <c r="S327" i="3"/>
  <c r="S343" i="3"/>
  <c r="S360" i="3"/>
  <c r="S376" i="3"/>
  <c r="S393" i="3"/>
  <c r="S409" i="3"/>
  <c r="S425" i="3"/>
  <c r="S442" i="3"/>
  <c r="S7" i="3"/>
  <c r="S37" i="3"/>
  <c r="AD217" i="3"/>
  <c r="AD202" i="3"/>
  <c r="AD232" i="3"/>
  <c r="AD247" i="3"/>
  <c r="S294" i="3"/>
  <c r="S310" i="3"/>
  <c r="S326" i="3"/>
  <c r="S342" i="3"/>
  <c r="S359" i="3"/>
  <c r="S375" i="3"/>
  <c r="S392" i="3"/>
  <c r="S408" i="3"/>
  <c r="S424" i="3"/>
  <c r="S441" i="3"/>
  <c r="AE293" i="3"/>
  <c r="AE325" i="3"/>
  <c r="AE309" i="3"/>
  <c r="AD216" i="3"/>
  <c r="AD277" i="3" s="1"/>
  <c r="AD293" i="3" s="1"/>
  <c r="AD201" i="3"/>
  <c r="AD231" i="3"/>
  <c r="AD261" i="3"/>
  <c r="AD246" i="3"/>
  <c r="AC216" i="3"/>
  <c r="AC201" i="3"/>
  <c r="AC231" i="3"/>
  <c r="AC261" i="3" s="1"/>
  <c r="AC246" i="3"/>
  <c r="AB216" i="3"/>
  <c r="AB261" i="3" s="1"/>
  <c r="AB201" i="3"/>
  <c r="AB231" i="3"/>
  <c r="AB246" i="3"/>
  <c r="S5" i="3"/>
  <c r="S35" i="3"/>
  <c r="AD215" i="3"/>
  <c r="AD200" i="3"/>
  <c r="AD230" i="3"/>
  <c r="AD245" i="3"/>
  <c r="AC215" i="3"/>
  <c r="AC260" i="3" s="1"/>
  <c r="AC200" i="3"/>
  <c r="AC230" i="3"/>
  <c r="AC276" i="3"/>
  <c r="AC292" i="3" s="1"/>
  <c r="AC245" i="3"/>
  <c r="S292" i="3"/>
  <c r="S308" i="3"/>
  <c r="S324" i="3"/>
  <c r="S340" i="3"/>
  <c r="S357" i="3"/>
  <c r="S373" i="3"/>
  <c r="S390" i="3"/>
  <c r="S406" i="3"/>
  <c r="S422" i="3"/>
  <c r="S439" i="3"/>
  <c r="S4" i="3"/>
  <c r="S34" i="3"/>
  <c r="AD214" i="3"/>
  <c r="AD199" i="3"/>
  <c r="AD229" i="3"/>
  <c r="AD275" i="3" s="1"/>
  <c r="AD291" i="3" s="1"/>
  <c r="AD244" i="3"/>
  <c r="S291" i="3"/>
  <c r="S307" i="3"/>
  <c r="S323" i="3"/>
  <c r="S339" i="3"/>
  <c r="S356" i="3"/>
  <c r="S372" i="3"/>
  <c r="S389" i="3"/>
  <c r="S405" i="3"/>
  <c r="S421" i="3"/>
  <c r="S438" i="3"/>
  <c r="S3" i="3"/>
  <c r="S33" i="3"/>
  <c r="S290" i="3"/>
  <c r="S306" i="3"/>
  <c r="S322" i="3"/>
  <c r="S338" i="3"/>
  <c r="S355" i="3"/>
  <c r="S371" i="3"/>
  <c r="S388" i="3"/>
  <c r="S404" i="3"/>
  <c r="S420" i="3"/>
  <c r="S437" i="3"/>
  <c r="AE354" i="3"/>
  <c r="AE370" i="3"/>
  <c r="AE387" i="3"/>
  <c r="AE403" i="3"/>
  <c r="AE419" i="3"/>
  <c r="AE436" i="3"/>
  <c r="AD2" i="3"/>
  <c r="AD17" i="3"/>
  <c r="AD47" i="3"/>
  <c r="AD62" i="3"/>
  <c r="AD77" i="3"/>
  <c r="AD92" i="3"/>
  <c r="AD107" i="3"/>
  <c r="AD122" i="3"/>
  <c r="AD137" i="3"/>
  <c r="AD152" i="3"/>
  <c r="AD167" i="3"/>
  <c r="AD182" i="3"/>
  <c r="AD197" i="3"/>
  <c r="AD212" i="3"/>
  <c r="AD227" i="3"/>
  <c r="AD242" i="3"/>
  <c r="AD257" i="3"/>
  <c r="AD273" i="3"/>
  <c r="AD289" i="3"/>
  <c r="AD305" i="3"/>
  <c r="AD321" i="3"/>
  <c r="AD337" i="3"/>
  <c r="AD354" i="3"/>
  <c r="AD370" i="3"/>
  <c r="AD387" i="3"/>
  <c r="AD403" i="3"/>
  <c r="AD419" i="3"/>
  <c r="AD436" i="3"/>
  <c r="AC2" i="3"/>
  <c r="AC17" i="3"/>
  <c r="AC47" i="3"/>
  <c r="AC62" i="3"/>
  <c r="AC77" i="3"/>
  <c r="AC92" i="3"/>
  <c r="AC107" i="3"/>
  <c r="AC122" i="3"/>
  <c r="AC137" i="3"/>
  <c r="AC152" i="3"/>
  <c r="AC167" i="3"/>
  <c r="AC182" i="3"/>
  <c r="AC197" i="3"/>
  <c r="AC212" i="3"/>
  <c r="AC227" i="3"/>
  <c r="AC242" i="3"/>
  <c r="AC257" i="3"/>
  <c r="AC273" i="3"/>
  <c r="AC289" i="3"/>
  <c r="AC305" i="3"/>
  <c r="AC321" i="3"/>
  <c r="AC337" i="3"/>
  <c r="AC354" i="3"/>
  <c r="AC370" i="3"/>
  <c r="AC387" i="3"/>
  <c r="AC403" i="3"/>
  <c r="AC419" i="3"/>
  <c r="AC436" i="3"/>
  <c r="AB2" i="3"/>
  <c r="AB17" i="3"/>
  <c r="AB47" i="3"/>
  <c r="AB62" i="3"/>
  <c r="AB77" i="3"/>
  <c r="AB92" i="3"/>
  <c r="AB107" i="3"/>
  <c r="AB122" i="3"/>
  <c r="AB137" i="3"/>
  <c r="AB152" i="3"/>
  <c r="AB167" i="3"/>
  <c r="AB182" i="3"/>
  <c r="AB197" i="3"/>
  <c r="AB212" i="3"/>
  <c r="AB227" i="3"/>
  <c r="AB242" i="3"/>
  <c r="AB257" i="3"/>
  <c r="AB273" i="3"/>
  <c r="AB289" i="3"/>
  <c r="AB305" i="3"/>
  <c r="AB321" i="3"/>
  <c r="AB337" i="3"/>
  <c r="AB354" i="3"/>
  <c r="AB370" i="3"/>
  <c r="AB387" i="3"/>
  <c r="AB403" i="3"/>
  <c r="AB419" i="3"/>
  <c r="AB436" i="3"/>
  <c r="AA2" i="3"/>
  <c r="AA17" i="3"/>
  <c r="AA47" i="3"/>
  <c r="AA62" i="3"/>
  <c r="AA77" i="3"/>
  <c r="AA92" i="3"/>
  <c r="AA107" i="3"/>
  <c r="AA122" i="3"/>
  <c r="AA137" i="3"/>
  <c r="AA152" i="3"/>
  <c r="AA167" i="3"/>
  <c r="AA182" i="3"/>
  <c r="AA197" i="3"/>
  <c r="AA212" i="3"/>
  <c r="AA227" i="3"/>
  <c r="AA242" i="3"/>
  <c r="AA257" i="3"/>
  <c r="AA273" i="3"/>
  <c r="AA289" i="3"/>
  <c r="AA305" i="3"/>
  <c r="AA321" i="3"/>
  <c r="AA337" i="3"/>
  <c r="AA354" i="3"/>
  <c r="AA370" i="3"/>
  <c r="AA387" i="3"/>
  <c r="AA403" i="3"/>
  <c r="AA419" i="3"/>
  <c r="AA436" i="3"/>
  <c r="Z47" i="3"/>
  <c r="Z62" i="3"/>
  <c r="Z77" i="3"/>
  <c r="Z92" i="3"/>
  <c r="Z107" i="3"/>
  <c r="Z122" i="3"/>
  <c r="Z137" i="3"/>
  <c r="Z152" i="3"/>
  <c r="Z167" i="3"/>
  <c r="Z182" i="3"/>
  <c r="Z197" i="3"/>
  <c r="Z212" i="3"/>
  <c r="Z227" i="3"/>
  <c r="Z242" i="3"/>
  <c r="Z257" i="3"/>
  <c r="Z273" i="3"/>
  <c r="Z289" i="3"/>
  <c r="Z305" i="3"/>
  <c r="Z321" i="3"/>
  <c r="Z337" i="3"/>
  <c r="Z354" i="3"/>
  <c r="Z370" i="3"/>
  <c r="Z387" i="3"/>
  <c r="Z403" i="3"/>
  <c r="Z419" i="3"/>
  <c r="Z436" i="3"/>
  <c r="Y2" i="3"/>
  <c r="Y17" i="3"/>
  <c r="Y47" i="3"/>
  <c r="Y62" i="3"/>
  <c r="Y77" i="3"/>
  <c r="Y92" i="3"/>
  <c r="Y107" i="3"/>
  <c r="Y122" i="3"/>
  <c r="Y137" i="3"/>
  <c r="Y152" i="3"/>
  <c r="Y167" i="3"/>
  <c r="Y182" i="3"/>
  <c r="Y197" i="3"/>
  <c r="Y212" i="3"/>
  <c r="Y227" i="3"/>
  <c r="Y242" i="3"/>
  <c r="Y257" i="3"/>
  <c r="Y273" i="3"/>
  <c r="Y289" i="3"/>
  <c r="Y305" i="3"/>
  <c r="Y321" i="3"/>
  <c r="Y337" i="3"/>
  <c r="Y354" i="3"/>
  <c r="Y370" i="3"/>
  <c r="Y387" i="3"/>
  <c r="Y403" i="3"/>
  <c r="Y419" i="3"/>
  <c r="Y436" i="3"/>
  <c r="X2" i="3"/>
  <c r="X17" i="3"/>
  <c r="X47" i="3"/>
  <c r="X62" i="3"/>
  <c r="X77" i="3"/>
  <c r="X92" i="3"/>
  <c r="X107" i="3"/>
  <c r="X122" i="3"/>
  <c r="X137" i="3"/>
  <c r="X152" i="3"/>
  <c r="X167" i="3"/>
  <c r="X182" i="3"/>
  <c r="X197" i="3"/>
  <c r="X212" i="3"/>
  <c r="X227" i="3"/>
  <c r="X242" i="3"/>
  <c r="X257" i="3"/>
  <c r="X273" i="3"/>
  <c r="X289" i="3"/>
  <c r="X305" i="3"/>
  <c r="X321" i="3"/>
  <c r="X337" i="3"/>
  <c r="X354" i="3"/>
  <c r="X370" i="3"/>
  <c r="X387" i="3"/>
  <c r="X403" i="3"/>
  <c r="X419" i="3"/>
  <c r="X436" i="3"/>
  <c r="W2" i="3"/>
  <c r="W17" i="3"/>
  <c r="W47" i="3"/>
  <c r="W62" i="3"/>
  <c r="W77" i="3"/>
  <c r="W92" i="3"/>
  <c r="W107" i="3"/>
  <c r="W122" i="3"/>
  <c r="W137" i="3"/>
  <c r="W152" i="3"/>
  <c r="W167" i="3"/>
  <c r="W182" i="3"/>
  <c r="W197" i="3"/>
  <c r="W212" i="3"/>
  <c r="W227" i="3"/>
  <c r="W242" i="3"/>
  <c r="W257" i="3"/>
  <c r="W273" i="3"/>
  <c r="W289" i="3"/>
  <c r="W305" i="3"/>
  <c r="W321" i="3"/>
  <c r="W337" i="3"/>
  <c r="W354" i="3"/>
  <c r="W370" i="3"/>
  <c r="W387" i="3"/>
  <c r="W403" i="3"/>
  <c r="W419" i="3"/>
  <c r="W436" i="3"/>
  <c r="V2" i="3"/>
  <c r="V17" i="3"/>
  <c r="V47" i="3"/>
  <c r="V62" i="3"/>
  <c r="V77" i="3"/>
  <c r="V92" i="3"/>
  <c r="V107" i="3"/>
  <c r="V122" i="3"/>
  <c r="V137" i="3"/>
  <c r="V152" i="3"/>
  <c r="V167" i="3"/>
  <c r="V182" i="3"/>
  <c r="V197" i="3"/>
  <c r="V212" i="3"/>
  <c r="V227" i="3"/>
  <c r="V242" i="3"/>
  <c r="V257" i="3"/>
  <c r="V273" i="3"/>
  <c r="V289" i="3"/>
  <c r="V305" i="3"/>
  <c r="V321" i="3"/>
  <c r="V337" i="3"/>
  <c r="V354" i="3"/>
  <c r="V370" i="3"/>
  <c r="V387" i="3"/>
  <c r="V403" i="3"/>
  <c r="V419" i="3"/>
  <c r="V436" i="3"/>
  <c r="U2" i="3"/>
  <c r="U17" i="3"/>
  <c r="U47" i="3"/>
  <c r="U62" i="3"/>
  <c r="U77" i="3"/>
  <c r="U92" i="3"/>
  <c r="U107" i="3"/>
  <c r="U122" i="3"/>
  <c r="U137" i="3"/>
  <c r="U152" i="3"/>
  <c r="U167" i="3"/>
  <c r="U182" i="3"/>
  <c r="U197" i="3"/>
  <c r="U212" i="3"/>
  <c r="U227" i="3"/>
  <c r="U242" i="3"/>
  <c r="U257" i="3"/>
  <c r="U273" i="3"/>
  <c r="U289" i="3"/>
  <c r="U305" i="3"/>
  <c r="U321" i="3"/>
  <c r="U337" i="3"/>
  <c r="U354" i="3"/>
  <c r="U370" i="3"/>
  <c r="U387" i="3"/>
  <c r="U403" i="3"/>
  <c r="U419" i="3"/>
  <c r="U436" i="3"/>
  <c r="T2" i="3"/>
  <c r="T17" i="3"/>
  <c r="T47" i="3"/>
  <c r="T62" i="3"/>
  <c r="T77" i="3"/>
  <c r="T92" i="3"/>
  <c r="T107" i="3"/>
  <c r="T122" i="3"/>
  <c r="T137" i="3"/>
  <c r="T152" i="3"/>
  <c r="T167" i="3"/>
  <c r="T182" i="3"/>
  <c r="T197" i="3"/>
  <c r="T212" i="3"/>
  <c r="T227" i="3"/>
  <c r="T242" i="3"/>
  <c r="T257" i="3"/>
  <c r="T273" i="3"/>
  <c r="T289" i="3"/>
  <c r="T305" i="3"/>
  <c r="T321" i="3"/>
  <c r="T337" i="3"/>
  <c r="T354" i="3"/>
  <c r="T370" i="3"/>
  <c r="T387" i="3"/>
  <c r="T403" i="3"/>
  <c r="T419" i="3"/>
  <c r="T436" i="3"/>
  <c r="DR213" i="3"/>
  <c r="DR228" i="3"/>
  <c r="DR258" i="3"/>
  <c r="DR274" i="3"/>
  <c r="DR243" i="3"/>
  <c r="DR290" i="3"/>
  <c r="DR322" i="3"/>
  <c r="DR306" i="3"/>
  <c r="ET214" i="3"/>
  <c r="ET229" i="3"/>
  <c r="ET259" i="3"/>
  <c r="ET275" i="3"/>
  <c r="ET244" i="3"/>
  <c r="ET291" i="3"/>
  <c r="ET323" i="3"/>
  <c r="ET307" i="3"/>
  <c r="ES215" i="3"/>
  <c r="ES230" i="3"/>
  <c r="ES260" i="3"/>
  <c r="ES276" i="3"/>
  <c r="ES245" i="3"/>
  <c r="ES292" i="3"/>
  <c r="ES324" i="3"/>
  <c r="ES308" i="3"/>
  <c r="ER216" i="3"/>
  <c r="ER231" i="3"/>
  <c r="ER261" i="3"/>
  <c r="ER277" i="3"/>
  <c r="ER246" i="3"/>
  <c r="ER293" i="3"/>
  <c r="ER325" i="3"/>
  <c r="ER309" i="3"/>
  <c r="EQ218" i="3"/>
  <c r="EQ233" i="3"/>
  <c r="EQ263" i="3"/>
  <c r="EQ279" i="3"/>
  <c r="EQ248" i="3"/>
  <c r="EQ295" i="3"/>
  <c r="EQ327" i="3"/>
  <c r="EQ311" i="3"/>
  <c r="EQ219" i="3"/>
  <c r="EQ234" i="3"/>
  <c r="EQ264" i="3"/>
  <c r="EQ280" i="3"/>
  <c r="EQ249" i="3"/>
  <c r="EQ296" i="3"/>
  <c r="EQ328" i="3"/>
  <c r="EQ312" i="3"/>
  <c r="EQ220" i="3"/>
  <c r="EQ235" i="3"/>
  <c r="EQ265" i="3"/>
  <c r="EQ281" i="3"/>
  <c r="EQ250" i="3"/>
  <c r="EQ297" i="3"/>
  <c r="EQ329" i="3"/>
  <c r="EQ313" i="3"/>
  <c r="EQ221" i="3"/>
  <c r="EQ236" i="3"/>
  <c r="EQ266" i="3"/>
  <c r="EQ282" i="3"/>
  <c r="EQ251" i="3"/>
  <c r="EQ298" i="3"/>
  <c r="EQ330" i="3"/>
  <c r="EQ314" i="3"/>
  <c r="EQ222" i="3"/>
  <c r="EQ237" i="3"/>
  <c r="EQ267" i="3"/>
  <c r="EQ283" i="3"/>
  <c r="EQ252" i="3"/>
  <c r="EQ299" i="3"/>
  <c r="EQ331" i="3"/>
  <c r="EQ315" i="3"/>
  <c r="EQ223" i="3"/>
  <c r="EQ238" i="3"/>
  <c r="EQ268" i="3"/>
  <c r="EQ284" i="3"/>
  <c r="EQ253" i="3"/>
  <c r="EQ300" i="3"/>
  <c r="EQ332" i="3"/>
  <c r="EQ316" i="3"/>
  <c r="EQ224" i="3"/>
  <c r="EQ239" i="3"/>
  <c r="EQ269" i="3"/>
  <c r="EQ285" i="3"/>
  <c r="EQ254" i="3"/>
  <c r="EQ301" i="3"/>
  <c r="EQ333" i="3"/>
  <c r="EQ317" i="3"/>
  <c r="DM270" i="3"/>
  <c r="DM286" i="3"/>
  <c r="DM302" i="3"/>
  <c r="DM334" i="3"/>
  <c r="DM318" i="3"/>
  <c r="DM225" i="3"/>
  <c r="DM240" i="3"/>
  <c r="DM271" i="3"/>
  <c r="DM287" i="3"/>
  <c r="DM255" i="3"/>
  <c r="DM303" i="3"/>
  <c r="DM335" i="3"/>
  <c r="DM319" i="3"/>
  <c r="EP219" i="3"/>
  <c r="EP234" i="3"/>
  <c r="EP264" i="3"/>
  <c r="EP280" i="3"/>
  <c r="EP249" i="3"/>
  <c r="EP296" i="3"/>
  <c r="EP328" i="3"/>
  <c r="EP312" i="3"/>
  <c r="EP220" i="3"/>
  <c r="EP235" i="3"/>
  <c r="EP265" i="3"/>
  <c r="EP281" i="3"/>
  <c r="EP250" i="3"/>
  <c r="EP297" i="3"/>
  <c r="EP329" i="3"/>
  <c r="EP313" i="3"/>
  <c r="EP221" i="3"/>
  <c r="EP236" i="3"/>
  <c r="EP266" i="3"/>
  <c r="EP282" i="3"/>
  <c r="EP251" i="3"/>
  <c r="EP298" i="3"/>
  <c r="EP330" i="3"/>
  <c r="EP314" i="3"/>
  <c r="EP222" i="3"/>
  <c r="EP237" i="3"/>
  <c r="EP267" i="3"/>
  <c r="EP283" i="3"/>
  <c r="EP252" i="3"/>
  <c r="EP299" i="3"/>
  <c r="EP331" i="3"/>
  <c r="EP315" i="3"/>
  <c r="EP223" i="3"/>
  <c r="EP238" i="3"/>
  <c r="EP268" i="3"/>
  <c r="EP284" i="3"/>
  <c r="EP253" i="3"/>
  <c r="EP300" i="3"/>
  <c r="EP332" i="3"/>
  <c r="EP316" i="3"/>
  <c r="EP224" i="3"/>
  <c r="EP239" i="3"/>
  <c r="EP269" i="3"/>
  <c r="EP285" i="3"/>
  <c r="EP254" i="3"/>
  <c r="EP301" i="3"/>
  <c r="EP333" i="3"/>
  <c r="EP317" i="3"/>
  <c r="DL270" i="3"/>
  <c r="DL286" i="3"/>
  <c r="DL302" i="3"/>
  <c r="DL334" i="3"/>
  <c r="DL318" i="3"/>
  <c r="DL225" i="3"/>
  <c r="DL240" i="3"/>
  <c r="DL271" i="3"/>
  <c r="DL287" i="3"/>
  <c r="DL255" i="3"/>
  <c r="DL303" i="3"/>
  <c r="DL335" i="3"/>
  <c r="DL319" i="3"/>
  <c r="EO220" i="3"/>
  <c r="EO235" i="3"/>
  <c r="EO265" i="3"/>
  <c r="EO281" i="3"/>
  <c r="EO250" i="3"/>
  <c r="EO297" i="3"/>
  <c r="EO329" i="3"/>
  <c r="EO313" i="3"/>
  <c r="EO221" i="3"/>
  <c r="EO236" i="3"/>
  <c r="EO266" i="3"/>
  <c r="EO282" i="3"/>
  <c r="EO251" i="3"/>
  <c r="EO298" i="3"/>
  <c r="EO330" i="3"/>
  <c r="EO314" i="3"/>
  <c r="EO222" i="3"/>
  <c r="EO237" i="3"/>
  <c r="EO267" i="3"/>
  <c r="EO283" i="3"/>
  <c r="EO252" i="3"/>
  <c r="EO299" i="3"/>
  <c r="EO331" i="3"/>
  <c r="EO315" i="3"/>
  <c r="EO223" i="3"/>
  <c r="EO238" i="3"/>
  <c r="EO268" i="3"/>
  <c r="EO284" i="3"/>
  <c r="EO253" i="3"/>
  <c r="EO300" i="3"/>
  <c r="EO332" i="3"/>
  <c r="EO316" i="3"/>
  <c r="EO224" i="3"/>
  <c r="EO239" i="3"/>
  <c r="EO269" i="3"/>
  <c r="EO285" i="3"/>
  <c r="EO254" i="3"/>
  <c r="EO301" i="3"/>
  <c r="EO333" i="3"/>
  <c r="EO317" i="3"/>
  <c r="DK270" i="3"/>
  <c r="DK286" i="3"/>
  <c r="DK302" i="3"/>
  <c r="DK334" i="3"/>
  <c r="DK318" i="3"/>
  <c r="DK225" i="3"/>
  <c r="DK240" i="3"/>
  <c r="DK271" i="3"/>
  <c r="DK287" i="3"/>
  <c r="DK255" i="3"/>
  <c r="DK303" i="3"/>
  <c r="DK335" i="3"/>
  <c r="DK319" i="3"/>
  <c r="EN221" i="3"/>
  <c r="EN236" i="3"/>
  <c r="EN266" i="3"/>
  <c r="EN282" i="3"/>
  <c r="EN251" i="3"/>
  <c r="EN298" i="3"/>
  <c r="EN330" i="3"/>
  <c r="EN314" i="3"/>
  <c r="EN222" i="3"/>
  <c r="EN237" i="3"/>
  <c r="EN267" i="3"/>
  <c r="EN283" i="3"/>
  <c r="EN252" i="3"/>
  <c r="EN299" i="3"/>
  <c r="EN331" i="3"/>
  <c r="EN315" i="3"/>
  <c r="EN223" i="3"/>
  <c r="EN238" i="3"/>
  <c r="EN268" i="3"/>
  <c r="EN284" i="3"/>
  <c r="EN253" i="3"/>
  <c r="EN300" i="3"/>
  <c r="EN332" i="3"/>
  <c r="EN316" i="3"/>
  <c r="EN224" i="3"/>
  <c r="EN239" i="3"/>
  <c r="EN269" i="3"/>
  <c r="EN285" i="3"/>
  <c r="EN254" i="3"/>
  <c r="EN301" i="3"/>
  <c r="EN333" i="3"/>
  <c r="EN317" i="3"/>
  <c r="DJ270" i="3"/>
  <c r="DJ286" i="3"/>
  <c r="DJ302" i="3"/>
  <c r="DJ334" i="3"/>
  <c r="DJ318" i="3"/>
  <c r="DJ225" i="3"/>
  <c r="DJ240" i="3"/>
  <c r="DJ271" i="3"/>
  <c r="DJ287" i="3"/>
  <c r="DJ255" i="3"/>
  <c r="DJ303" i="3"/>
  <c r="DJ335" i="3"/>
  <c r="DJ319" i="3"/>
  <c r="EM222" i="3"/>
  <c r="EM237" i="3"/>
  <c r="EM267" i="3"/>
  <c r="EM283" i="3"/>
  <c r="EM252" i="3"/>
  <c r="EM299" i="3"/>
  <c r="EM331" i="3"/>
  <c r="EM315" i="3"/>
  <c r="EM223" i="3"/>
  <c r="EM238" i="3"/>
  <c r="EM268" i="3"/>
  <c r="EM284" i="3"/>
  <c r="EM253" i="3"/>
  <c r="EM300" i="3"/>
  <c r="EM332" i="3"/>
  <c r="EM316" i="3"/>
  <c r="EM224" i="3"/>
  <c r="EM239" i="3"/>
  <c r="EM269" i="3"/>
  <c r="EM285" i="3"/>
  <c r="EM254" i="3"/>
  <c r="EM301" i="3"/>
  <c r="EM333" i="3"/>
  <c r="EM317" i="3"/>
  <c r="DI270" i="3"/>
  <c r="DI286" i="3"/>
  <c r="DI302" i="3"/>
  <c r="DI334" i="3"/>
  <c r="DI318" i="3"/>
  <c r="DI225" i="3"/>
  <c r="DI240" i="3"/>
  <c r="DI271" i="3"/>
  <c r="DI287" i="3"/>
  <c r="DI255" i="3"/>
  <c r="DI303" i="3"/>
  <c r="DI335" i="3"/>
  <c r="DI319" i="3"/>
  <c r="EL223" i="3"/>
  <c r="EL238" i="3"/>
  <c r="EL268" i="3"/>
  <c r="EL284" i="3"/>
  <c r="EL253" i="3"/>
  <c r="EL300" i="3"/>
  <c r="EL332" i="3"/>
  <c r="EL316" i="3"/>
  <c r="EL224" i="3"/>
  <c r="EL239" i="3"/>
  <c r="EL269" i="3"/>
  <c r="EL285" i="3"/>
  <c r="EL254" i="3"/>
  <c r="EL301" i="3"/>
  <c r="EL333" i="3"/>
  <c r="EL317" i="3"/>
  <c r="DH270" i="3"/>
  <c r="DH286" i="3"/>
  <c r="DH302" i="3"/>
  <c r="DH334" i="3"/>
  <c r="DH318" i="3"/>
  <c r="DH225" i="3"/>
  <c r="DH240" i="3"/>
  <c r="DH271" i="3"/>
  <c r="DH287" i="3"/>
  <c r="DH255" i="3"/>
  <c r="DH303" i="3"/>
  <c r="DH335" i="3"/>
  <c r="DH319" i="3"/>
  <c r="EK224" i="3"/>
  <c r="EK239" i="3"/>
  <c r="EK269" i="3"/>
  <c r="EK285" i="3"/>
  <c r="EK254" i="3"/>
  <c r="EK301" i="3"/>
  <c r="EK333" i="3"/>
  <c r="EK317" i="3"/>
  <c r="DG270" i="3"/>
  <c r="DG286" i="3"/>
  <c r="DG302" i="3"/>
  <c r="DG334" i="3"/>
  <c r="DG318" i="3"/>
  <c r="DG225" i="3"/>
  <c r="DG240" i="3"/>
  <c r="DG271" i="3"/>
  <c r="DG287" i="3"/>
  <c r="DG255" i="3"/>
  <c r="DG303" i="3"/>
  <c r="DG335" i="3"/>
  <c r="DG319" i="3"/>
  <c r="DF270" i="3"/>
  <c r="DF286" i="3"/>
  <c r="DF302" i="3"/>
  <c r="DF334" i="3"/>
  <c r="DF318" i="3"/>
  <c r="DF225" i="3"/>
  <c r="DF240" i="3"/>
  <c r="DF271" i="3"/>
  <c r="DF287" i="3"/>
  <c r="DF255" i="3"/>
  <c r="DF303" i="3"/>
  <c r="DF335" i="3"/>
  <c r="DF319" i="3"/>
  <c r="DC213" i="3"/>
  <c r="DC228" i="3"/>
  <c r="DC258" i="3"/>
  <c r="DC274" i="3"/>
  <c r="DC243" i="3"/>
  <c r="DC290" i="3"/>
  <c r="DC322" i="3"/>
  <c r="DC306" i="3"/>
  <c r="EE214" i="3"/>
  <c r="EE229" i="3"/>
  <c r="EE259" i="3"/>
  <c r="EE275" i="3"/>
  <c r="EE244" i="3"/>
  <c r="EE291" i="3"/>
  <c r="EE323" i="3"/>
  <c r="EE307" i="3"/>
  <c r="ED215" i="3"/>
  <c r="ED230" i="3"/>
  <c r="ED260" i="3"/>
  <c r="ED276" i="3"/>
  <c r="ED245" i="3"/>
  <c r="ED292" i="3"/>
  <c r="ED324" i="3"/>
  <c r="ED308" i="3"/>
  <c r="EC216" i="3"/>
  <c r="EC231" i="3"/>
  <c r="EC261" i="3"/>
  <c r="EC277" i="3"/>
  <c r="EC246" i="3"/>
  <c r="EC293" i="3"/>
  <c r="EC325" i="3"/>
  <c r="EC309" i="3"/>
  <c r="EB218" i="3"/>
  <c r="EB233" i="3"/>
  <c r="EB263" i="3"/>
  <c r="EB279" i="3"/>
  <c r="EB248" i="3"/>
  <c r="EB295" i="3"/>
  <c r="EB327" i="3"/>
  <c r="EB311" i="3"/>
  <c r="EB219" i="3"/>
  <c r="EB234" i="3"/>
  <c r="EB264" i="3"/>
  <c r="EB280" i="3"/>
  <c r="EB249" i="3"/>
  <c r="EB296" i="3"/>
  <c r="EB328" i="3"/>
  <c r="EB312" i="3"/>
  <c r="EB220" i="3"/>
  <c r="EB235" i="3"/>
  <c r="EB265" i="3"/>
  <c r="EB281" i="3"/>
  <c r="EB250" i="3"/>
  <c r="EB297" i="3"/>
  <c r="EB329" i="3"/>
  <c r="EB313" i="3"/>
  <c r="EB221" i="3"/>
  <c r="EB236" i="3"/>
  <c r="EB266" i="3"/>
  <c r="EB282" i="3"/>
  <c r="EB251" i="3"/>
  <c r="EB298" i="3"/>
  <c r="EB330" i="3"/>
  <c r="EB314" i="3"/>
  <c r="EB222" i="3"/>
  <c r="EB237" i="3"/>
  <c r="EB267" i="3"/>
  <c r="EB283" i="3"/>
  <c r="EB252" i="3"/>
  <c r="EB299" i="3"/>
  <c r="EB331" i="3"/>
  <c r="EB315" i="3"/>
  <c r="EB223" i="3"/>
  <c r="EB238" i="3"/>
  <c r="EB268" i="3"/>
  <c r="EB284" i="3"/>
  <c r="EB253" i="3"/>
  <c r="EB300" i="3"/>
  <c r="EB332" i="3"/>
  <c r="EB316" i="3"/>
  <c r="EB224" i="3"/>
  <c r="EB239" i="3"/>
  <c r="EB269" i="3"/>
  <c r="EB285" i="3"/>
  <c r="EB254" i="3"/>
  <c r="EB301" i="3"/>
  <c r="EB333" i="3"/>
  <c r="EB317" i="3"/>
  <c r="CX270" i="3"/>
  <c r="CX286" i="3"/>
  <c r="CX302" i="3"/>
  <c r="CX334" i="3"/>
  <c r="CX318" i="3"/>
  <c r="CX225" i="3"/>
  <c r="CX240" i="3"/>
  <c r="CX271" i="3"/>
  <c r="CX287" i="3"/>
  <c r="CX255" i="3"/>
  <c r="CX303" i="3"/>
  <c r="CX335" i="3"/>
  <c r="CX319" i="3"/>
  <c r="EA219" i="3"/>
  <c r="EA234" i="3"/>
  <c r="EA264" i="3"/>
  <c r="EA280" i="3"/>
  <c r="EA249" i="3"/>
  <c r="EA296" i="3"/>
  <c r="EA328" i="3"/>
  <c r="EA312" i="3"/>
  <c r="EA220" i="3"/>
  <c r="EA235" i="3"/>
  <c r="EA265" i="3"/>
  <c r="EA281" i="3"/>
  <c r="EA250" i="3"/>
  <c r="EA297" i="3"/>
  <c r="EA329" i="3"/>
  <c r="EA313" i="3"/>
  <c r="EA221" i="3"/>
  <c r="EA236" i="3"/>
  <c r="EA266" i="3"/>
  <c r="EA282" i="3"/>
  <c r="EA251" i="3"/>
  <c r="EA298" i="3"/>
  <c r="EA330" i="3"/>
  <c r="EA314" i="3"/>
  <c r="EA222" i="3"/>
  <c r="EA237" i="3"/>
  <c r="EA267" i="3"/>
  <c r="EA283" i="3"/>
  <c r="EA252" i="3"/>
  <c r="EA299" i="3"/>
  <c r="EA331" i="3"/>
  <c r="EA315" i="3"/>
  <c r="EA223" i="3"/>
  <c r="EA238" i="3"/>
  <c r="EA268" i="3"/>
  <c r="EA284" i="3"/>
  <c r="EA253" i="3"/>
  <c r="EA300" i="3"/>
  <c r="EA332" i="3"/>
  <c r="EA316" i="3"/>
  <c r="EA224" i="3"/>
  <c r="EA239" i="3"/>
  <c r="EA269" i="3"/>
  <c r="EA285" i="3"/>
  <c r="EA254" i="3"/>
  <c r="EA301" i="3"/>
  <c r="EA333" i="3"/>
  <c r="EA317" i="3"/>
  <c r="CW270" i="3"/>
  <c r="CW286" i="3"/>
  <c r="CW302" i="3"/>
  <c r="CW334" i="3"/>
  <c r="CW318" i="3"/>
  <c r="CW225" i="3"/>
  <c r="CW240" i="3"/>
  <c r="CW271" i="3"/>
  <c r="CW287" i="3"/>
  <c r="CW255" i="3"/>
  <c r="CW303" i="3"/>
  <c r="CW335" i="3"/>
  <c r="CW319" i="3"/>
  <c r="DZ220" i="3"/>
  <c r="DZ235" i="3"/>
  <c r="DZ265" i="3"/>
  <c r="DZ281" i="3"/>
  <c r="DZ250" i="3"/>
  <c r="DZ297" i="3"/>
  <c r="DZ329" i="3"/>
  <c r="DZ313" i="3"/>
  <c r="DZ221" i="3"/>
  <c r="DZ236" i="3"/>
  <c r="DZ266" i="3"/>
  <c r="DZ282" i="3"/>
  <c r="DZ251" i="3"/>
  <c r="DZ298" i="3"/>
  <c r="DZ330" i="3"/>
  <c r="DZ314" i="3"/>
  <c r="DZ222" i="3"/>
  <c r="DZ237" i="3"/>
  <c r="DZ267" i="3"/>
  <c r="DZ283" i="3"/>
  <c r="DZ252" i="3"/>
  <c r="DZ299" i="3"/>
  <c r="DZ331" i="3"/>
  <c r="DZ315" i="3"/>
  <c r="DZ223" i="3"/>
  <c r="DZ238" i="3"/>
  <c r="DZ268" i="3"/>
  <c r="DZ284" i="3"/>
  <c r="DZ253" i="3"/>
  <c r="DZ300" i="3"/>
  <c r="DZ332" i="3"/>
  <c r="DZ316" i="3"/>
  <c r="DZ224" i="3"/>
  <c r="DZ239" i="3"/>
  <c r="DZ269" i="3"/>
  <c r="DZ285" i="3"/>
  <c r="DZ254" i="3"/>
  <c r="DZ301" i="3"/>
  <c r="DZ333" i="3"/>
  <c r="DZ317" i="3"/>
  <c r="CV270" i="3"/>
  <c r="CV286" i="3"/>
  <c r="CV302" i="3"/>
  <c r="CV334" i="3"/>
  <c r="CV318" i="3"/>
  <c r="CV225" i="3"/>
  <c r="CV240" i="3"/>
  <c r="CV271" i="3"/>
  <c r="CV287" i="3"/>
  <c r="CV255" i="3"/>
  <c r="CV303" i="3"/>
  <c r="CV335" i="3"/>
  <c r="CV319" i="3"/>
  <c r="DY221" i="3"/>
  <c r="DY236" i="3"/>
  <c r="DY266" i="3"/>
  <c r="DY282" i="3"/>
  <c r="DY251" i="3"/>
  <c r="DY298" i="3"/>
  <c r="DY330" i="3"/>
  <c r="DY314" i="3"/>
  <c r="DY222" i="3"/>
  <c r="DY237" i="3"/>
  <c r="DY267" i="3"/>
  <c r="DY283" i="3"/>
  <c r="DY252" i="3"/>
  <c r="DY299" i="3"/>
  <c r="DY331" i="3"/>
  <c r="DY315" i="3"/>
  <c r="DY223" i="3"/>
  <c r="DY238" i="3"/>
  <c r="DY268" i="3"/>
  <c r="DY284" i="3"/>
  <c r="DY253" i="3"/>
  <c r="DY300" i="3"/>
  <c r="DY332" i="3"/>
  <c r="DY316" i="3"/>
  <c r="DY224" i="3"/>
  <c r="DY239" i="3"/>
  <c r="DY269" i="3"/>
  <c r="DY285" i="3"/>
  <c r="DY254" i="3"/>
  <c r="DY301" i="3"/>
  <c r="DY333" i="3"/>
  <c r="DY317" i="3"/>
  <c r="CU270" i="3"/>
  <c r="CU286" i="3"/>
  <c r="CU302" i="3"/>
  <c r="CU334" i="3"/>
  <c r="CU318" i="3"/>
  <c r="CU225" i="3"/>
  <c r="CU240" i="3"/>
  <c r="CU271" i="3"/>
  <c r="CU287" i="3"/>
  <c r="CU255" i="3"/>
  <c r="CU303" i="3"/>
  <c r="CU335" i="3"/>
  <c r="CU319" i="3"/>
  <c r="DX222" i="3"/>
  <c r="DX237" i="3"/>
  <c r="DX267" i="3"/>
  <c r="DX283" i="3"/>
  <c r="DX252" i="3"/>
  <c r="DX299" i="3"/>
  <c r="DX331" i="3"/>
  <c r="DX315" i="3"/>
  <c r="DX223" i="3"/>
  <c r="DX238" i="3"/>
  <c r="DX268" i="3"/>
  <c r="DX284" i="3"/>
  <c r="DX253" i="3"/>
  <c r="DX300" i="3"/>
  <c r="DX332" i="3"/>
  <c r="DX316" i="3"/>
  <c r="DX224" i="3"/>
  <c r="DX239" i="3"/>
  <c r="DX269" i="3"/>
  <c r="DX285" i="3"/>
  <c r="DX254" i="3"/>
  <c r="DX301" i="3"/>
  <c r="DX333" i="3"/>
  <c r="DX317" i="3"/>
  <c r="CT270" i="3"/>
  <c r="CT286" i="3"/>
  <c r="CT302" i="3"/>
  <c r="CT334" i="3"/>
  <c r="CT318" i="3"/>
  <c r="CT225" i="3"/>
  <c r="CT240" i="3"/>
  <c r="CT271" i="3"/>
  <c r="CT287" i="3"/>
  <c r="CT255" i="3"/>
  <c r="CT303" i="3"/>
  <c r="CT335" i="3"/>
  <c r="CT319" i="3"/>
  <c r="DW223" i="3"/>
  <c r="DW238" i="3"/>
  <c r="DW268" i="3"/>
  <c r="DW284" i="3"/>
  <c r="DW253" i="3"/>
  <c r="DW300" i="3"/>
  <c r="DW332" i="3"/>
  <c r="DW316" i="3"/>
  <c r="DW224" i="3"/>
  <c r="DW239" i="3"/>
  <c r="DW269" i="3"/>
  <c r="DW285" i="3"/>
  <c r="DW254" i="3"/>
  <c r="DW301" i="3"/>
  <c r="DW333" i="3"/>
  <c r="DW317" i="3"/>
  <c r="CS270" i="3"/>
  <c r="CS286" i="3"/>
  <c r="CS302" i="3"/>
  <c r="CS334" i="3"/>
  <c r="CS318" i="3"/>
  <c r="CS225" i="3"/>
  <c r="CS240" i="3"/>
  <c r="CS271" i="3"/>
  <c r="CS287" i="3"/>
  <c r="CS255" i="3"/>
  <c r="CS303" i="3"/>
  <c r="CS335" i="3"/>
  <c r="CS319" i="3"/>
  <c r="DV224" i="3"/>
  <c r="DV239" i="3"/>
  <c r="DV269" i="3"/>
  <c r="DV285" i="3"/>
  <c r="DV254" i="3"/>
  <c r="DV301" i="3"/>
  <c r="DV333" i="3"/>
  <c r="DV317" i="3"/>
  <c r="CR270" i="3"/>
  <c r="CR286" i="3"/>
  <c r="CR302" i="3"/>
  <c r="CR334" i="3"/>
  <c r="CR318" i="3"/>
  <c r="CR225" i="3"/>
  <c r="CR240" i="3"/>
  <c r="CR271" i="3"/>
  <c r="CR287" i="3"/>
  <c r="CR255" i="3"/>
  <c r="CR303" i="3"/>
  <c r="CR335" i="3"/>
  <c r="CR319" i="3"/>
  <c r="CQ270" i="3"/>
  <c r="CQ286" i="3"/>
  <c r="CQ302" i="3"/>
  <c r="CQ334" i="3"/>
  <c r="CQ318" i="3"/>
  <c r="CQ225" i="3"/>
  <c r="CQ240" i="3"/>
  <c r="CQ271" i="3"/>
  <c r="CQ287" i="3"/>
  <c r="CQ255" i="3"/>
  <c r="CQ303" i="3"/>
  <c r="CQ335" i="3"/>
  <c r="CQ319" i="3"/>
  <c r="DP214" i="3"/>
  <c r="DP229" i="3"/>
  <c r="DP244" i="3"/>
  <c r="DO215" i="3"/>
  <c r="DO260" i="3" s="1"/>
  <c r="DO230" i="3"/>
  <c r="DO245" i="3"/>
  <c r="DN216" i="3"/>
  <c r="DN231" i="3"/>
  <c r="DN246" i="3"/>
  <c r="DM218" i="3"/>
  <c r="DM233" i="3"/>
  <c r="DM248" i="3"/>
  <c r="DL219" i="3"/>
  <c r="DL264" i="3" s="1"/>
  <c r="DL234" i="3"/>
  <c r="DL249" i="3"/>
  <c r="DK220" i="3"/>
  <c r="DK265" i="3" s="1"/>
  <c r="DK235" i="3"/>
  <c r="DK250" i="3"/>
  <c r="DJ221" i="3"/>
  <c r="DJ266" i="3" s="1"/>
  <c r="DJ236" i="3"/>
  <c r="DJ251" i="3"/>
  <c r="DI222" i="3"/>
  <c r="DI267" i="3" s="1"/>
  <c r="DI237" i="3"/>
  <c r="DI252" i="3"/>
  <c r="DH223" i="3"/>
  <c r="DH238" i="3"/>
  <c r="DH253" i="3"/>
  <c r="DG224" i="3"/>
  <c r="DG269" i="3" s="1"/>
  <c r="DG239" i="3"/>
  <c r="DG254" i="3"/>
  <c r="DA214" i="3"/>
  <c r="DA229" i="3"/>
  <c r="CZ215" i="3"/>
  <c r="CZ230" i="3"/>
  <c r="CY216" i="3"/>
  <c r="CY261" i="3" s="1"/>
  <c r="CY231" i="3"/>
  <c r="CX218" i="3"/>
  <c r="CX263" i="3" s="1"/>
  <c r="CX233" i="3"/>
  <c r="CW219" i="3"/>
  <c r="CW234" i="3"/>
  <c r="CV220" i="3"/>
  <c r="CV235" i="3"/>
  <c r="CU221" i="3"/>
  <c r="CU266" i="3" s="1"/>
  <c r="CU236" i="3"/>
  <c r="CT222" i="3"/>
  <c r="CT267" i="3" s="1"/>
  <c r="CT237" i="3"/>
  <c r="CS223" i="3"/>
  <c r="CS238" i="3"/>
  <c r="CR224" i="3"/>
  <c r="CR239" i="3"/>
  <c r="CN213" i="3"/>
  <c r="CN243" i="3"/>
  <c r="CL244" i="3"/>
  <c r="CK245" i="3"/>
  <c r="CJ246" i="3"/>
  <c r="CI248" i="3"/>
  <c r="CH234" i="3"/>
  <c r="CH249" i="3"/>
  <c r="CG250" i="3"/>
  <c r="CF251" i="3"/>
  <c r="CE222" i="3"/>
  <c r="CE252" i="3"/>
  <c r="CD253" i="3"/>
  <c r="CC254" i="3"/>
  <c r="CB270" i="3"/>
  <c r="CB286" i="3"/>
  <c r="CB302" i="3"/>
  <c r="CB334" i="3"/>
  <c r="CB318" i="3"/>
  <c r="BY213" i="3"/>
  <c r="BY228" i="3"/>
  <c r="BY243" i="3"/>
  <c r="BW214" i="3"/>
  <c r="BW229" i="3"/>
  <c r="BW244" i="3"/>
  <c r="BV215" i="3"/>
  <c r="BV230" i="3"/>
  <c r="BV245" i="3"/>
  <c r="BU216" i="3"/>
  <c r="BU231" i="3"/>
  <c r="BU246" i="3"/>
  <c r="BT218" i="3"/>
  <c r="BT263" i="3" s="1"/>
  <c r="BT233" i="3"/>
  <c r="BT248" i="3"/>
  <c r="BS219" i="3"/>
  <c r="BS234" i="3"/>
  <c r="BS249" i="3"/>
  <c r="BR220" i="3"/>
  <c r="BR235" i="3"/>
  <c r="BR250" i="3"/>
  <c r="BQ221" i="3"/>
  <c r="BQ236" i="3"/>
  <c r="BQ251" i="3"/>
  <c r="BP222" i="3"/>
  <c r="BP237" i="3"/>
  <c r="BP252" i="3"/>
  <c r="BO223" i="3"/>
  <c r="BO238" i="3"/>
  <c r="BO253" i="3"/>
  <c r="BN224" i="3"/>
  <c r="BN239" i="3"/>
  <c r="BN254" i="3"/>
  <c r="BM270" i="3"/>
  <c r="BM286" i="3"/>
  <c r="BM302" i="3"/>
  <c r="BM334" i="3"/>
  <c r="BM318" i="3"/>
  <c r="BJ213" i="3"/>
  <c r="BJ228" i="3"/>
  <c r="BJ274" i="3" s="1"/>
  <c r="BJ243" i="3"/>
  <c r="BH214" i="3"/>
  <c r="BH229" i="3"/>
  <c r="BH244" i="3"/>
  <c r="BG215" i="3"/>
  <c r="BG230" i="3"/>
  <c r="BG245" i="3"/>
  <c r="BF216" i="3"/>
  <c r="BF231" i="3"/>
  <c r="BF246" i="3"/>
  <c r="BE218" i="3"/>
  <c r="BE233" i="3"/>
  <c r="BE248" i="3"/>
  <c r="BD219" i="3"/>
  <c r="BD234" i="3"/>
  <c r="BD249" i="3"/>
  <c r="BC220" i="3"/>
  <c r="BC235" i="3"/>
  <c r="BC250" i="3"/>
  <c r="BB221" i="3"/>
  <c r="BB236" i="3"/>
  <c r="BB251" i="3"/>
  <c r="BA222" i="3"/>
  <c r="BA237" i="3"/>
  <c r="BA252" i="3"/>
  <c r="AZ223" i="3"/>
  <c r="AZ238" i="3"/>
  <c r="AZ253" i="3"/>
  <c r="AY224" i="3"/>
  <c r="AY239" i="3"/>
  <c r="AY254" i="3"/>
  <c r="AX270" i="3"/>
  <c r="AX286" i="3"/>
  <c r="AX302" i="3"/>
  <c r="AX334" i="3"/>
  <c r="AX318" i="3"/>
  <c r="AU213" i="3"/>
  <c r="AU258" i="3" s="1"/>
  <c r="AU228" i="3"/>
  <c r="AU274" i="3"/>
  <c r="AU290" i="3" s="1"/>
  <c r="AU306" i="3" s="1"/>
  <c r="AU243" i="3"/>
  <c r="DR225" i="3"/>
  <c r="DR240" i="3"/>
  <c r="DR271" i="3"/>
  <c r="DR287" i="3"/>
  <c r="DR255" i="3"/>
  <c r="DR303" i="3"/>
  <c r="DR335" i="3"/>
  <c r="DR319" i="3"/>
  <c r="DQ225" i="3"/>
  <c r="DQ240" i="3"/>
  <c r="DQ271" i="3"/>
  <c r="DQ287" i="3"/>
  <c r="DQ255" i="3"/>
  <c r="DQ303" i="3"/>
  <c r="DQ335" i="3"/>
  <c r="DQ319" i="3"/>
  <c r="DP225" i="3"/>
  <c r="DP240" i="3"/>
  <c r="DP271" i="3"/>
  <c r="DP287" i="3"/>
  <c r="DP255" i="3"/>
  <c r="DP303" i="3"/>
  <c r="DP335" i="3"/>
  <c r="DP319" i="3"/>
  <c r="DO225" i="3"/>
  <c r="DO240" i="3"/>
  <c r="DO271" i="3"/>
  <c r="DO287" i="3"/>
  <c r="DO255" i="3"/>
  <c r="DO303" i="3"/>
  <c r="DO335" i="3"/>
  <c r="DO319" i="3"/>
  <c r="DN225" i="3"/>
  <c r="DN240" i="3"/>
  <c r="DN271" i="3"/>
  <c r="DN287" i="3"/>
  <c r="DN255" i="3"/>
  <c r="DN303" i="3"/>
  <c r="DN335" i="3"/>
  <c r="DN319" i="3"/>
  <c r="AH384" i="3"/>
  <c r="AW384" i="3"/>
  <c r="AW401" i="3"/>
  <c r="BL401" i="3"/>
  <c r="CA401" i="3"/>
  <c r="CP401" i="3"/>
  <c r="DE401" i="3"/>
  <c r="EI417" i="3"/>
  <c r="EI433" i="3"/>
  <c r="DC225" i="3"/>
  <c r="DC240" i="3"/>
  <c r="DC271" i="3"/>
  <c r="DC287" i="3"/>
  <c r="DC255" i="3"/>
  <c r="DC303" i="3"/>
  <c r="DC335" i="3"/>
  <c r="DC319" i="3"/>
  <c r="DB225" i="3"/>
  <c r="DB240" i="3"/>
  <c r="DB271" i="3"/>
  <c r="DB287" i="3"/>
  <c r="DB255" i="3"/>
  <c r="DB303" i="3"/>
  <c r="DB335" i="3"/>
  <c r="DB319" i="3"/>
  <c r="DA225" i="3"/>
  <c r="DA240" i="3"/>
  <c r="DA271" i="3"/>
  <c r="DA287" i="3"/>
  <c r="DA255" i="3"/>
  <c r="DA303" i="3"/>
  <c r="DA335" i="3"/>
  <c r="DA319" i="3"/>
  <c r="CZ225" i="3"/>
  <c r="CZ240" i="3"/>
  <c r="CZ271" i="3"/>
  <c r="CZ287" i="3"/>
  <c r="CZ255" i="3"/>
  <c r="CZ303" i="3"/>
  <c r="CZ335" i="3"/>
  <c r="CZ319" i="3"/>
  <c r="CY225" i="3"/>
  <c r="CY240" i="3"/>
  <c r="CY271" i="3"/>
  <c r="CY287" i="3"/>
  <c r="CY255" i="3"/>
  <c r="CY303" i="3"/>
  <c r="CY335" i="3"/>
  <c r="CY319" i="3"/>
  <c r="DT417" i="3"/>
  <c r="DT433" i="3"/>
  <c r="DE417" i="3"/>
  <c r="DE433" i="3"/>
  <c r="CP417" i="3"/>
  <c r="CP433" i="3"/>
  <c r="CN255" i="3"/>
  <c r="CM255" i="3"/>
  <c r="CL255" i="3"/>
  <c r="CK240" i="3"/>
  <c r="CK255" i="3"/>
  <c r="CJ255" i="3"/>
  <c r="CI255" i="3"/>
  <c r="CH225" i="3"/>
  <c r="CH255" i="3"/>
  <c r="CG255" i="3"/>
  <c r="CF255" i="3"/>
  <c r="CE255" i="3"/>
  <c r="CD255" i="3"/>
  <c r="CC240" i="3"/>
  <c r="CC255" i="3"/>
  <c r="CB255" i="3"/>
  <c r="CA417" i="3"/>
  <c r="CA433" i="3"/>
  <c r="BY225" i="3"/>
  <c r="BY240" i="3"/>
  <c r="BY271" i="3" s="1"/>
  <c r="BY255" i="3"/>
  <c r="BX225" i="3"/>
  <c r="BX271" i="3" s="1"/>
  <c r="BX240" i="3"/>
  <c r="BX287" i="3"/>
  <c r="BX303" i="3" s="1"/>
  <c r="BX255" i="3"/>
  <c r="BW225" i="3"/>
  <c r="BW271" i="3" s="1"/>
  <c r="BW335" i="3" s="1"/>
  <c r="BW240" i="3"/>
  <c r="BW287" i="3"/>
  <c r="BW303" i="3" s="1"/>
  <c r="BW255" i="3"/>
  <c r="BV225" i="3"/>
  <c r="BV240" i="3"/>
  <c r="BV255" i="3"/>
  <c r="BU225" i="3"/>
  <c r="BU271" i="3" s="1"/>
  <c r="BU335" i="3" s="1"/>
  <c r="BU240" i="3"/>
  <c r="BU287" i="3"/>
  <c r="BU303" i="3" s="1"/>
  <c r="BU255" i="3"/>
  <c r="BT225" i="3"/>
  <c r="BT287" i="3" s="1"/>
  <c r="BT303" i="3" s="1"/>
  <c r="BT240" i="3"/>
  <c r="BT271" i="3"/>
  <c r="BT255" i="3"/>
  <c r="BS225" i="3"/>
  <c r="BS240" i="3"/>
  <c r="BS255" i="3"/>
  <c r="BR225" i="3"/>
  <c r="BR240" i="3"/>
  <c r="BR271" i="3"/>
  <c r="BR287" i="3"/>
  <c r="BR303" i="3" s="1"/>
  <c r="BR255" i="3"/>
  <c r="BQ225" i="3"/>
  <c r="BQ287" i="3" s="1"/>
  <c r="BQ303" i="3" s="1"/>
  <c r="BQ335" i="3" s="1"/>
  <c r="BQ240" i="3"/>
  <c r="BQ271" i="3"/>
  <c r="BQ255" i="3"/>
  <c r="BP225" i="3"/>
  <c r="BP271" i="3" s="1"/>
  <c r="BP240" i="3"/>
  <c r="BP255" i="3"/>
  <c r="BO225" i="3"/>
  <c r="BO240" i="3"/>
  <c r="BO271" i="3"/>
  <c r="BO335" i="3" s="1"/>
  <c r="BO287" i="3"/>
  <c r="BO303" i="3" s="1"/>
  <c r="BO255" i="3"/>
  <c r="BN225" i="3"/>
  <c r="BN287" i="3" s="1"/>
  <c r="BN240" i="3"/>
  <c r="BN271" i="3" s="1"/>
  <c r="BN255" i="3"/>
  <c r="BM225" i="3"/>
  <c r="BM271" i="3" s="1"/>
  <c r="BM240" i="3"/>
  <c r="BM255" i="3"/>
  <c r="AW417" i="3"/>
  <c r="BL417" i="3"/>
  <c r="BL433" i="3"/>
  <c r="BJ225" i="3"/>
  <c r="BJ240" i="3"/>
  <c r="BJ287" i="3" s="1"/>
  <c r="BJ303" i="3" s="1"/>
  <c r="BJ255" i="3"/>
  <c r="BI225" i="3"/>
  <c r="BI240" i="3"/>
  <c r="BI287" i="3" s="1"/>
  <c r="BI303" i="3" s="1"/>
  <c r="BI255" i="3"/>
  <c r="BH225" i="3"/>
  <c r="BH271" i="3" s="1"/>
  <c r="BH240" i="3"/>
  <c r="BH287" i="3"/>
  <c r="BH303" i="3" s="1"/>
  <c r="BH319" i="3" s="1"/>
  <c r="BH255" i="3"/>
  <c r="BG225" i="3"/>
  <c r="BG240" i="3"/>
  <c r="BG255" i="3"/>
  <c r="BF225" i="3"/>
  <c r="BF240" i="3"/>
  <c r="BF255" i="3"/>
  <c r="BE225" i="3"/>
  <c r="BE271" i="3" s="1"/>
  <c r="BE240" i="3"/>
  <c r="BE255" i="3"/>
  <c r="BD225" i="3"/>
  <c r="BD287" i="3" s="1"/>
  <c r="BD303" i="3" s="1"/>
  <c r="BD240" i="3"/>
  <c r="BD255" i="3"/>
  <c r="BC225" i="3"/>
  <c r="BC240" i="3"/>
  <c r="BC287" i="3"/>
  <c r="BC303" i="3" s="1"/>
  <c r="BC255" i="3"/>
  <c r="BB225" i="3"/>
  <c r="BB271" i="3" s="1"/>
  <c r="BB240" i="3"/>
  <c r="BB255" i="3"/>
  <c r="BA225" i="3"/>
  <c r="BA271" i="3" s="1"/>
  <c r="BA240" i="3"/>
  <c r="BA287" i="3"/>
  <c r="BA303" i="3" s="1"/>
  <c r="BA255" i="3"/>
  <c r="AZ225" i="3"/>
  <c r="AZ287" i="3" s="1"/>
  <c r="AZ303" i="3" s="1"/>
  <c r="AZ240" i="3"/>
  <c r="AZ255" i="3"/>
  <c r="AY225" i="3"/>
  <c r="AY240" i="3"/>
  <c r="AY255" i="3"/>
  <c r="AX225" i="3"/>
  <c r="AX271" i="3" s="1"/>
  <c r="AX240" i="3"/>
  <c r="AX255" i="3"/>
  <c r="AW433" i="3"/>
  <c r="AU225" i="3"/>
  <c r="AU271" i="3" s="1"/>
  <c r="AU240" i="3"/>
  <c r="AU287" i="3"/>
  <c r="AU303" i="3" s="1"/>
  <c r="AU255" i="3"/>
  <c r="AS214" i="3"/>
  <c r="AS275" i="3" s="1"/>
  <c r="AS291" i="3" s="1"/>
  <c r="AS323" i="3" s="1"/>
  <c r="AS229" i="3"/>
  <c r="AS259" i="3"/>
  <c r="AS244" i="3"/>
  <c r="AR215" i="3"/>
  <c r="AR260" i="3" s="1"/>
  <c r="AR230" i="3"/>
  <c r="AR245" i="3"/>
  <c r="AQ216" i="3"/>
  <c r="AQ231" i="3"/>
  <c r="AQ246" i="3"/>
  <c r="AP218" i="3"/>
  <c r="AP233" i="3"/>
  <c r="AP248" i="3"/>
  <c r="AO219" i="3"/>
  <c r="AO264" i="3" s="1"/>
  <c r="AO234" i="3"/>
  <c r="AO280" i="3"/>
  <c r="AO296" i="3" s="1"/>
  <c r="AO249" i="3"/>
  <c r="AN220" i="3"/>
  <c r="AN265" i="3" s="1"/>
  <c r="AN329" i="3" s="1"/>
  <c r="AN235" i="3"/>
  <c r="AN281" i="3"/>
  <c r="AN297" i="3" s="1"/>
  <c r="AN250" i="3"/>
  <c r="AM221" i="3"/>
  <c r="AM236" i="3"/>
  <c r="AM251" i="3"/>
  <c r="AL222" i="3"/>
  <c r="AL267" i="3" s="1"/>
  <c r="AL237" i="3"/>
  <c r="AL283" i="3"/>
  <c r="AL299" i="3" s="1"/>
  <c r="AL252" i="3"/>
  <c r="AK223" i="3"/>
  <c r="AK284" i="3" s="1"/>
  <c r="AK300" i="3" s="1"/>
  <c r="AK332" i="3" s="1"/>
  <c r="AK238" i="3"/>
  <c r="AK268" i="3"/>
  <c r="AK253" i="3"/>
  <c r="AJ224" i="3"/>
  <c r="AJ269" i="3" s="1"/>
  <c r="AJ239" i="3"/>
  <c r="AJ254" i="3"/>
  <c r="AI270" i="3"/>
  <c r="AI286" i="3"/>
  <c r="AI302" i="3"/>
  <c r="AI334" i="3"/>
  <c r="AI318" i="3"/>
  <c r="AH401" i="3"/>
  <c r="AH417" i="3"/>
  <c r="AH433" i="3"/>
  <c r="DR270" i="3"/>
  <c r="DR286" i="3"/>
  <c r="DR302" i="3"/>
  <c r="DR334" i="3"/>
  <c r="DR318" i="3"/>
  <c r="DQ270" i="3"/>
  <c r="DQ286" i="3"/>
  <c r="DQ302" i="3"/>
  <c r="DQ334" i="3"/>
  <c r="DQ318" i="3"/>
  <c r="DP270" i="3"/>
  <c r="DP286" i="3"/>
  <c r="DP302" i="3"/>
  <c r="DP334" i="3"/>
  <c r="DP318" i="3"/>
  <c r="DO270" i="3"/>
  <c r="DO286" i="3"/>
  <c r="DO302" i="3"/>
  <c r="DO334" i="3"/>
  <c r="DO318" i="3"/>
  <c r="DN270" i="3"/>
  <c r="DN286" i="3"/>
  <c r="DN302" i="3"/>
  <c r="DN334" i="3"/>
  <c r="DN318" i="3"/>
  <c r="S383" i="3"/>
  <c r="AH383" i="3"/>
  <c r="AW383" i="3"/>
  <c r="AW400" i="3"/>
  <c r="BL400" i="3"/>
  <c r="CA400" i="3"/>
  <c r="CP400" i="3"/>
  <c r="DE400" i="3"/>
  <c r="EI416" i="3"/>
  <c r="EI432" i="3"/>
  <c r="DC270" i="3"/>
  <c r="DC286" i="3"/>
  <c r="DC302" i="3"/>
  <c r="DC334" i="3"/>
  <c r="DC318" i="3"/>
  <c r="DB270" i="3"/>
  <c r="DB286" i="3"/>
  <c r="DB302" i="3"/>
  <c r="DB334" i="3"/>
  <c r="DB318" i="3"/>
  <c r="DA270" i="3"/>
  <c r="DA286" i="3"/>
  <c r="DA302" i="3"/>
  <c r="DA334" i="3"/>
  <c r="DA318" i="3"/>
  <c r="CZ270" i="3"/>
  <c r="CZ286" i="3"/>
  <c r="CZ302" i="3"/>
  <c r="CZ334" i="3"/>
  <c r="CZ318" i="3"/>
  <c r="CY270" i="3"/>
  <c r="CY286" i="3"/>
  <c r="CY302" i="3"/>
  <c r="CY334" i="3"/>
  <c r="CY318" i="3"/>
  <c r="DT416" i="3"/>
  <c r="DT432" i="3"/>
  <c r="DE416" i="3"/>
  <c r="DE432" i="3"/>
  <c r="CP416" i="3"/>
  <c r="CP432" i="3"/>
  <c r="CN270" i="3"/>
  <c r="CN286" i="3"/>
  <c r="CN302" i="3"/>
  <c r="CN334" i="3"/>
  <c r="CN318" i="3"/>
  <c r="CM270" i="3"/>
  <c r="CM286" i="3"/>
  <c r="CM302" i="3"/>
  <c r="CM334" i="3"/>
  <c r="CM318" i="3"/>
  <c r="CL270" i="3"/>
  <c r="CL286" i="3"/>
  <c r="CL302" i="3"/>
  <c r="CL334" i="3"/>
  <c r="CL318" i="3"/>
  <c r="CK270" i="3"/>
  <c r="CK286" i="3"/>
  <c r="CK302" i="3"/>
  <c r="CK334" i="3"/>
  <c r="CK318" i="3"/>
  <c r="CJ270" i="3"/>
  <c r="CJ286" i="3"/>
  <c r="CJ302" i="3"/>
  <c r="CJ334" i="3"/>
  <c r="CJ318" i="3"/>
  <c r="CI270" i="3"/>
  <c r="CI286" i="3"/>
  <c r="CI302" i="3"/>
  <c r="CI334" i="3"/>
  <c r="CI318" i="3"/>
  <c r="CH270" i="3"/>
  <c r="CH286" i="3"/>
  <c r="CH302" i="3"/>
  <c r="CH334" i="3"/>
  <c r="CH318" i="3"/>
  <c r="CG270" i="3"/>
  <c r="CG286" i="3"/>
  <c r="CG302" i="3"/>
  <c r="CG334" i="3"/>
  <c r="CG318" i="3"/>
  <c r="CF270" i="3"/>
  <c r="CF286" i="3"/>
  <c r="CF302" i="3"/>
  <c r="CF334" i="3"/>
  <c r="CF318" i="3"/>
  <c r="CE270" i="3"/>
  <c r="CE286" i="3"/>
  <c r="CE302" i="3"/>
  <c r="CE334" i="3"/>
  <c r="CE318" i="3"/>
  <c r="CD270" i="3"/>
  <c r="CD286" i="3"/>
  <c r="CD302" i="3"/>
  <c r="CD334" i="3"/>
  <c r="CD318" i="3"/>
  <c r="CC270" i="3"/>
  <c r="CC286" i="3"/>
  <c r="CC302" i="3"/>
  <c r="CC334" i="3"/>
  <c r="CC318" i="3"/>
  <c r="CA416" i="3"/>
  <c r="CA432" i="3"/>
  <c r="BY270" i="3"/>
  <c r="BY286" i="3"/>
  <c r="BY302" i="3"/>
  <c r="BY334" i="3"/>
  <c r="BY318" i="3"/>
  <c r="BX270" i="3"/>
  <c r="BX286" i="3"/>
  <c r="BX302" i="3"/>
  <c r="BX334" i="3"/>
  <c r="BX318" i="3"/>
  <c r="BW270" i="3"/>
  <c r="BW286" i="3"/>
  <c r="BW302" i="3"/>
  <c r="BW334" i="3"/>
  <c r="BW318" i="3"/>
  <c r="BV270" i="3"/>
  <c r="BV286" i="3"/>
  <c r="BV302" i="3"/>
  <c r="BV334" i="3"/>
  <c r="BV318" i="3"/>
  <c r="BU270" i="3"/>
  <c r="BU286" i="3"/>
  <c r="BU302" i="3"/>
  <c r="BU334" i="3"/>
  <c r="BU318" i="3"/>
  <c r="BT270" i="3"/>
  <c r="BT286" i="3"/>
  <c r="BT302" i="3"/>
  <c r="BT334" i="3"/>
  <c r="BT318" i="3"/>
  <c r="BS270" i="3"/>
  <c r="BS286" i="3"/>
  <c r="BS302" i="3"/>
  <c r="BS334" i="3"/>
  <c r="BS318" i="3"/>
  <c r="BR270" i="3"/>
  <c r="BR286" i="3"/>
  <c r="BR302" i="3"/>
  <c r="BR334" i="3"/>
  <c r="BR318" i="3"/>
  <c r="BQ270" i="3"/>
  <c r="BQ286" i="3"/>
  <c r="BQ302" i="3"/>
  <c r="BQ334" i="3"/>
  <c r="BQ318" i="3"/>
  <c r="BP270" i="3"/>
  <c r="BP286" i="3"/>
  <c r="BP302" i="3"/>
  <c r="BP334" i="3"/>
  <c r="BP318" i="3"/>
  <c r="BO270" i="3"/>
  <c r="BO286" i="3"/>
  <c r="BO302" i="3"/>
  <c r="BO334" i="3"/>
  <c r="BO318" i="3"/>
  <c r="BN270" i="3"/>
  <c r="BN286" i="3"/>
  <c r="BN302" i="3"/>
  <c r="BN334" i="3"/>
  <c r="BN318" i="3"/>
  <c r="AW416" i="3"/>
  <c r="BL416" i="3"/>
  <c r="BL432" i="3"/>
  <c r="BJ270" i="3"/>
  <c r="BJ286" i="3"/>
  <c r="BJ302" i="3"/>
  <c r="BJ334" i="3"/>
  <c r="BJ318" i="3"/>
  <c r="BI270" i="3"/>
  <c r="BI286" i="3"/>
  <c r="BI302" i="3"/>
  <c r="BI334" i="3"/>
  <c r="BI318" i="3"/>
  <c r="BH270" i="3"/>
  <c r="BH286" i="3"/>
  <c r="BH302" i="3"/>
  <c r="BH334" i="3"/>
  <c r="BH318" i="3"/>
  <c r="BG270" i="3"/>
  <c r="BG286" i="3"/>
  <c r="BG302" i="3"/>
  <c r="BG334" i="3"/>
  <c r="BG318" i="3"/>
  <c r="BF270" i="3"/>
  <c r="BF286" i="3"/>
  <c r="BF302" i="3"/>
  <c r="BF334" i="3"/>
  <c r="BF318" i="3"/>
  <c r="BE270" i="3"/>
  <c r="BE286" i="3"/>
  <c r="BE302" i="3"/>
  <c r="BE334" i="3"/>
  <c r="BE318" i="3"/>
  <c r="BD270" i="3"/>
  <c r="BD286" i="3"/>
  <c r="BD302" i="3"/>
  <c r="BD334" i="3"/>
  <c r="BD318" i="3"/>
  <c r="BC270" i="3"/>
  <c r="BC286" i="3"/>
  <c r="BC302" i="3"/>
  <c r="BC334" i="3"/>
  <c r="BC318" i="3"/>
  <c r="BB270" i="3"/>
  <c r="BB286" i="3"/>
  <c r="BB302" i="3"/>
  <c r="BB334" i="3"/>
  <c r="BB318" i="3"/>
  <c r="BA270" i="3"/>
  <c r="BA286" i="3"/>
  <c r="BA302" i="3"/>
  <c r="BA334" i="3"/>
  <c r="BA318" i="3"/>
  <c r="AZ270" i="3"/>
  <c r="AZ286" i="3"/>
  <c r="AZ302" i="3"/>
  <c r="AZ334" i="3"/>
  <c r="AZ318" i="3"/>
  <c r="AY270" i="3"/>
  <c r="AY286" i="3"/>
  <c r="AY302" i="3"/>
  <c r="AY334" i="3"/>
  <c r="AY318" i="3"/>
  <c r="AW432" i="3"/>
  <c r="AU270" i="3"/>
  <c r="AU286" i="3"/>
  <c r="AU302" i="3"/>
  <c r="AU334" i="3"/>
  <c r="AU318" i="3"/>
  <c r="AT270" i="3"/>
  <c r="AT286" i="3"/>
  <c r="AT302" i="3"/>
  <c r="AT334" i="3"/>
  <c r="AT318" i="3"/>
  <c r="AS270" i="3"/>
  <c r="AS286" i="3"/>
  <c r="AS302" i="3"/>
  <c r="AS334" i="3"/>
  <c r="AS318" i="3"/>
  <c r="AR270" i="3"/>
  <c r="AR286" i="3"/>
  <c r="AR302" i="3"/>
  <c r="AR334" i="3"/>
  <c r="AR318" i="3"/>
  <c r="AQ270" i="3"/>
  <c r="AQ286" i="3"/>
  <c r="AQ302" i="3"/>
  <c r="AQ334" i="3"/>
  <c r="AQ318" i="3"/>
  <c r="AP270" i="3"/>
  <c r="AP286" i="3"/>
  <c r="AP302" i="3"/>
  <c r="AP334" i="3"/>
  <c r="AP318" i="3"/>
  <c r="AO270" i="3"/>
  <c r="AO286" i="3"/>
  <c r="AO302" i="3"/>
  <c r="AO334" i="3"/>
  <c r="AO318" i="3"/>
  <c r="AN270" i="3"/>
  <c r="AN286" i="3"/>
  <c r="AN302" i="3"/>
  <c r="AN334" i="3"/>
  <c r="AN318" i="3"/>
  <c r="AM270" i="3"/>
  <c r="AM286" i="3"/>
  <c r="AM302" i="3"/>
  <c r="AM334" i="3"/>
  <c r="AM318" i="3"/>
  <c r="AL270" i="3"/>
  <c r="AL286" i="3"/>
  <c r="AL302" i="3"/>
  <c r="AL334" i="3"/>
  <c r="AL318" i="3"/>
  <c r="AK270" i="3"/>
  <c r="AK286" i="3"/>
  <c r="AK302" i="3"/>
  <c r="AK334" i="3"/>
  <c r="AK318" i="3"/>
  <c r="AJ270" i="3"/>
  <c r="AJ286" i="3"/>
  <c r="AJ302" i="3"/>
  <c r="AJ334" i="3"/>
  <c r="AJ318" i="3"/>
  <c r="AH400" i="3"/>
  <c r="AH416" i="3"/>
  <c r="AH432" i="3"/>
  <c r="S400" i="3"/>
  <c r="S416" i="3"/>
  <c r="S432" i="3"/>
  <c r="DR224" i="3"/>
  <c r="DR239" i="3"/>
  <c r="DR269" i="3"/>
  <c r="DR285" i="3"/>
  <c r="DR254" i="3"/>
  <c r="DR301" i="3"/>
  <c r="DR333" i="3"/>
  <c r="DR317" i="3"/>
  <c r="ET224" i="3"/>
  <c r="ET239" i="3"/>
  <c r="ET269" i="3"/>
  <c r="ET285" i="3"/>
  <c r="ET254" i="3"/>
  <c r="ET301" i="3"/>
  <c r="ET333" i="3"/>
  <c r="ET317" i="3"/>
  <c r="ES224" i="3"/>
  <c r="ES239" i="3"/>
  <c r="ES269" i="3"/>
  <c r="ES285" i="3"/>
  <c r="ES254" i="3"/>
  <c r="ES301" i="3"/>
  <c r="ES333" i="3"/>
  <c r="ES317" i="3"/>
  <c r="ER224" i="3"/>
  <c r="ER239" i="3"/>
  <c r="ER269" i="3"/>
  <c r="ER285" i="3"/>
  <c r="ER254" i="3"/>
  <c r="ER301" i="3"/>
  <c r="ER333" i="3"/>
  <c r="ER317" i="3"/>
  <c r="AH382" i="3"/>
  <c r="AW382" i="3"/>
  <c r="AW399" i="3"/>
  <c r="BL399" i="3"/>
  <c r="CA399" i="3"/>
  <c r="CP399" i="3"/>
  <c r="DE399" i="3"/>
  <c r="EI415" i="3"/>
  <c r="EI431" i="3"/>
  <c r="DC224" i="3"/>
  <c r="DC239" i="3"/>
  <c r="DC269" i="3"/>
  <c r="DC285" i="3"/>
  <c r="DC254" i="3"/>
  <c r="DC301" i="3"/>
  <c r="DC333" i="3"/>
  <c r="DC317" i="3"/>
  <c r="EE224" i="3"/>
  <c r="EE239" i="3"/>
  <c r="EE269" i="3"/>
  <c r="EE285" i="3"/>
  <c r="EE254" i="3"/>
  <c r="EE301" i="3"/>
  <c r="EE333" i="3"/>
  <c r="EE317" i="3"/>
  <c r="ED224" i="3"/>
  <c r="ED239" i="3"/>
  <c r="ED269" i="3"/>
  <c r="ED285" i="3"/>
  <c r="ED254" i="3"/>
  <c r="ED301" i="3"/>
  <c r="ED333" i="3"/>
  <c r="ED317" i="3"/>
  <c r="EC224" i="3"/>
  <c r="EC239" i="3"/>
  <c r="EC269" i="3"/>
  <c r="EC285" i="3"/>
  <c r="EC254" i="3"/>
  <c r="EC301" i="3"/>
  <c r="EC333" i="3"/>
  <c r="EC317" i="3"/>
  <c r="DT415" i="3"/>
  <c r="DT431" i="3"/>
  <c r="DP224" i="3"/>
  <c r="DP269" i="3" s="1"/>
  <c r="DP239" i="3"/>
  <c r="DP254" i="3"/>
  <c r="DO224" i="3"/>
  <c r="DO239" i="3"/>
  <c r="DO269" i="3" s="1"/>
  <c r="DO285" i="3"/>
  <c r="DO301" i="3" s="1"/>
  <c r="DO254" i="3"/>
  <c r="DN224" i="3"/>
  <c r="DN239" i="3"/>
  <c r="DN254" i="3"/>
  <c r="DM224" i="3"/>
  <c r="DM239" i="3"/>
  <c r="DM269" i="3"/>
  <c r="DM285" i="3"/>
  <c r="DM301" i="3" s="1"/>
  <c r="DM254" i="3"/>
  <c r="DL224" i="3"/>
  <c r="DL269" i="3" s="1"/>
  <c r="DL239" i="3"/>
  <c r="DL285" i="3"/>
  <c r="DL301" i="3" s="1"/>
  <c r="DL254" i="3"/>
  <c r="DK224" i="3"/>
  <c r="DK269" i="3" s="1"/>
  <c r="DK239" i="3"/>
  <c r="DK254" i="3"/>
  <c r="DJ224" i="3"/>
  <c r="DJ239" i="3"/>
  <c r="DJ269" i="3" s="1"/>
  <c r="DJ285" i="3"/>
  <c r="DJ301" i="3" s="1"/>
  <c r="DJ254" i="3"/>
  <c r="DI224" i="3"/>
  <c r="DI285" i="3" s="1"/>
  <c r="DI301" i="3" s="1"/>
  <c r="DI239" i="3"/>
  <c r="DI269" i="3" s="1"/>
  <c r="DI254" i="3"/>
  <c r="DH224" i="3"/>
  <c r="DH269" i="3" s="1"/>
  <c r="DH239" i="3"/>
  <c r="DH254" i="3"/>
  <c r="DE415" i="3"/>
  <c r="DE431" i="3"/>
  <c r="DA224" i="3"/>
  <c r="DA239" i="3"/>
  <c r="DA254" i="3"/>
  <c r="CZ224" i="3"/>
  <c r="CZ239" i="3"/>
  <c r="CZ254" i="3"/>
  <c r="CY224" i="3"/>
  <c r="CY239" i="3"/>
  <c r="CY254" i="3"/>
  <c r="CX224" i="3"/>
  <c r="CX239" i="3"/>
  <c r="CX254" i="3"/>
  <c r="CW224" i="3"/>
  <c r="CW239" i="3"/>
  <c r="CW254" i="3"/>
  <c r="CV224" i="3"/>
  <c r="CV239" i="3"/>
  <c r="CV254" i="3"/>
  <c r="CU224" i="3"/>
  <c r="CU239" i="3"/>
  <c r="CU254" i="3"/>
  <c r="CT224" i="3"/>
  <c r="CT239" i="3"/>
  <c r="CT254" i="3"/>
  <c r="CS224" i="3"/>
  <c r="CS239" i="3"/>
  <c r="CS254" i="3"/>
  <c r="CP415" i="3"/>
  <c r="CP431" i="3"/>
  <c r="CN254" i="3"/>
  <c r="CL239" i="3"/>
  <c r="CL254" i="3"/>
  <c r="CK254" i="3"/>
  <c r="CJ254" i="3"/>
  <c r="CI254" i="3"/>
  <c r="CH224" i="3"/>
  <c r="CH254" i="3"/>
  <c r="CG254" i="3"/>
  <c r="CF254" i="3"/>
  <c r="CE239" i="3"/>
  <c r="CE254" i="3"/>
  <c r="CD254" i="3"/>
  <c r="CA415" i="3"/>
  <c r="CA431" i="3"/>
  <c r="BY224" i="3"/>
  <c r="BY239" i="3"/>
  <c r="BY254" i="3"/>
  <c r="BW224" i="3"/>
  <c r="BW239" i="3"/>
  <c r="BW254" i="3"/>
  <c r="BV224" i="3"/>
  <c r="BV239" i="3"/>
  <c r="BV269" i="3" s="1"/>
  <c r="BV254" i="3"/>
  <c r="BU224" i="3"/>
  <c r="BU239" i="3"/>
  <c r="BU254" i="3"/>
  <c r="BT224" i="3"/>
  <c r="BT285" i="3" s="1"/>
  <c r="BT239" i="3"/>
  <c r="BT254" i="3"/>
  <c r="BS224" i="3"/>
  <c r="BS239" i="3"/>
  <c r="BS254" i="3"/>
  <c r="BR224" i="3"/>
  <c r="BR285" i="3" s="1"/>
  <c r="BR301" i="3" s="1"/>
  <c r="BR239" i="3"/>
  <c r="BR254" i="3"/>
  <c r="BQ224" i="3"/>
  <c r="BQ239" i="3"/>
  <c r="BQ254" i="3"/>
  <c r="BP224" i="3"/>
  <c r="BP239" i="3"/>
  <c r="BP269" i="3" s="1"/>
  <c r="BP254" i="3"/>
  <c r="BO224" i="3"/>
  <c r="BO239" i="3"/>
  <c r="BO269" i="3" s="1"/>
  <c r="BO254" i="3"/>
  <c r="AW415" i="3"/>
  <c r="BL415" i="3"/>
  <c r="BL431" i="3"/>
  <c r="BJ224" i="3"/>
  <c r="BJ239" i="3"/>
  <c r="BJ254" i="3"/>
  <c r="BH224" i="3"/>
  <c r="BH239" i="3"/>
  <c r="BH254" i="3"/>
  <c r="BG224" i="3"/>
  <c r="BG239" i="3"/>
  <c r="BG254" i="3"/>
  <c r="BF224" i="3"/>
  <c r="BF239" i="3"/>
  <c r="BF254" i="3"/>
  <c r="BE224" i="3"/>
  <c r="BE239" i="3"/>
  <c r="BE254" i="3"/>
  <c r="BD224" i="3"/>
  <c r="BD239" i="3"/>
  <c r="BD254" i="3"/>
  <c r="BC224" i="3"/>
  <c r="BC239" i="3"/>
  <c r="BC254" i="3"/>
  <c r="BB224" i="3"/>
  <c r="BB239" i="3"/>
  <c r="BB254" i="3"/>
  <c r="BA224" i="3"/>
  <c r="BA239" i="3"/>
  <c r="BA254" i="3"/>
  <c r="AZ224" i="3"/>
  <c r="AZ239" i="3"/>
  <c r="AZ254" i="3"/>
  <c r="AW431" i="3"/>
  <c r="AU224" i="3"/>
  <c r="AU269" i="3" s="1"/>
  <c r="AU239" i="3"/>
  <c r="AU254" i="3"/>
  <c r="AS224" i="3"/>
  <c r="AS269" i="3" s="1"/>
  <c r="AS239" i="3"/>
  <c r="AS254" i="3"/>
  <c r="AR224" i="3"/>
  <c r="AR269" i="3" s="1"/>
  <c r="AR239" i="3"/>
  <c r="AR254" i="3"/>
  <c r="AQ224" i="3"/>
  <c r="AQ269" i="3" s="1"/>
  <c r="AQ239" i="3"/>
  <c r="AQ254" i="3"/>
  <c r="AP224" i="3"/>
  <c r="AP239" i="3"/>
  <c r="AP254" i="3"/>
  <c r="AO224" i="3"/>
  <c r="AO239" i="3"/>
  <c r="AO254" i="3"/>
  <c r="AN224" i="3"/>
  <c r="AN239" i="3"/>
  <c r="AN254" i="3"/>
  <c r="AM224" i="3"/>
  <c r="AM269" i="3" s="1"/>
  <c r="AM239" i="3"/>
  <c r="AM254" i="3"/>
  <c r="AL224" i="3"/>
  <c r="AL269" i="3" s="1"/>
  <c r="AL239" i="3"/>
  <c r="AL254" i="3"/>
  <c r="AK224" i="3"/>
  <c r="AK269" i="3" s="1"/>
  <c r="AK239" i="3"/>
  <c r="AK254" i="3"/>
  <c r="AH399" i="3"/>
  <c r="AH415" i="3"/>
  <c r="AH431" i="3"/>
  <c r="DR223" i="3"/>
  <c r="DR238" i="3"/>
  <c r="DR268" i="3"/>
  <c r="DR284" i="3"/>
  <c r="DR253" i="3"/>
  <c r="DR300" i="3"/>
  <c r="DR332" i="3"/>
  <c r="DR316" i="3"/>
  <c r="ET223" i="3"/>
  <c r="ET238" i="3"/>
  <c r="ET268" i="3"/>
  <c r="ET284" i="3"/>
  <c r="ET253" i="3"/>
  <c r="ET300" i="3"/>
  <c r="ET332" i="3"/>
  <c r="ET316" i="3"/>
  <c r="ES223" i="3"/>
  <c r="ES238" i="3"/>
  <c r="ES268" i="3"/>
  <c r="ES284" i="3"/>
  <c r="ES253" i="3"/>
  <c r="ES300" i="3"/>
  <c r="ES332" i="3"/>
  <c r="ES316" i="3"/>
  <c r="ER223" i="3"/>
  <c r="ER238" i="3"/>
  <c r="ER268" i="3"/>
  <c r="ER284" i="3"/>
  <c r="ER253" i="3"/>
  <c r="ER300" i="3"/>
  <c r="ER332" i="3"/>
  <c r="ER316" i="3"/>
  <c r="AH381" i="3"/>
  <c r="AW381" i="3"/>
  <c r="AW398" i="3"/>
  <c r="BL398" i="3"/>
  <c r="CA398" i="3"/>
  <c r="CP398" i="3"/>
  <c r="DE398" i="3"/>
  <c r="EI414" i="3"/>
  <c r="EI430" i="3"/>
  <c r="DC223" i="3"/>
  <c r="DC238" i="3"/>
  <c r="DC268" i="3"/>
  <c r="DC284" i="3"/>
  <c r="DC253" i="3"/>
  <c r="DC300" i="3"/>
  <c r="DC332" i="3"/>
  <c r="DC316" i="3"/>
  <c r="EE223" i="3"/>
  <c r="EE238" i="3"/>
  <c r="EE268" i="3"/>
  <c r="EE284" i="3"/>
  <c r="EE253" i="3"/>
  <c r="EE300" i="3"/>
  <c r="EE332" i="3"/>
  <c r="EE316" i="3"/>
  <c r="ED223" i="3"/>
  <c r="ED238" i="3"/>
  <c r="ED268" i="3"/>
  <c r="ED284" i="3"/>
  <c r="ED253" i="3"/>
  <c r="ED300" i="3"/>
  <c r="ED332" i="3"/>
  <c r="ED316" i="3"/>
  <c r="EC223" i="3"/>
  <c r="EC238" i="3"/>
  <c r="EC268" i="3"/>
  <c r="EC284" i="3"/>
  <c r="EC253" i="3"/>
  <c r="EC300" i="3"/>
  <c r="EC332" i="3"/>
  <c r="EC316" i="3"/>
  <c r="DT414" i="3"/>
  <c r="DT430" i="3"/>
  <c r="DP223" i="3"/>
  <c r="DP238" i="3"/>
  <c r="DP268" i="3" s="1"/>
  <c r="DP253" i="3"/>
  <c r="DO223" i="3"/>
  <c r="DO238" i="3"/>
  <c r="DO268" i="3" s="1"/>
  <c r="DO253" i="3"/>
  <c r="DN223" i="3"/>
  <c r="DN238" i="3"/>
  <c r="DN268" i="3" s="1"/>
  <c r="DN253" i="3"/>
  <c r="DM223" i="3"/>
  <c r="DM238" i="3"/>
  <c r="DM253" i="3"/>
  <c r="DL223" i="3"/>
  <c r="DL238" i="3"/>
  <c r="DL253" i="3"/>
  <c r="DK223" i="3"/>
  <c r="DK238" i="3"/>
  <c r="DK253" i="3"/>
  <c r="DJ223" i="3"/>
  <c r="DJ238" i="3"/>
  <c r="DJ268" i="3" s="1"/>
  <c r="DJ253" i="3"/>
  <c r="DI223" i="3"/>
  <c r="DI238" i="3"/>
  <c r="DI253" i="3"/>
  <c r="DE414" i="3"/>
  <c r="DE430" i="3"/>
  <c r="DA223" i="3"/>
  <c r="DA268" i="3" s="1"/>
  <c r="DA238" i="3"/>
  <c r="DA253" i="3"/>
  <c r="CZ223" i="3"/>
  <c r="CZ268" i="3" s="1"/>
  <c r="CZ238" i="3"/>
  <c r="CZ253" i="3"/>
  <c r="CY223" i="3"/>
  <c r="CY238" i="3"/>
  <c r="CY253" i="3"/>
  <c r="CX223" i="3"/>
  <c r="CX238" i="3"/>
  <c r="CX253" i="3"/>
  <c r="CW223" i="3"/>
  <c r="CW238" i="3"/>
  <c r="CW253" i="3"/>
  <c r="CV223" i="3"/>
  <c r="CV268" i="3" s="1"/>
  <c r="CV238" i="3"/>
  <c r="CV253" i="3"/>
  <c r="CU223" i="3"/>
  <c r="CU268" i="3" s="1"/>
  <c r="CU238" i="3"/>
  <c r="CU253" i="3"/>
  <c r="CT223" i="3"/>
  <c r="CT268" i="3" s="1"/>
  <c r="CT238" i="3"/>
  <c r="CT253" i="3"/>
  <c r="CP414" i="3"/>
  <c r="CP430" i="3"/>
  <c r="CN223" i="3"/>
  <c r="CN253" i="3"/>
  <c r="CL253" i="3"/>
  <c r="CK253" i="3"/>
  <c r="CJ253" i="3"/>
  <c r="CI223" i="3"/>
  <c r="CI253" i="3"/>
  <c r="CH253" i="3"/>
  <c r="CG253" i="3"/>
  <c r="CF253" i="3"/>
  <c r="CE223" i="3"/>
  <c r="CE253" i="3"/>
  <c r="CA414" i="3"/>
  <c r="CA430" i="3"/>
  <c r="BY223" i="3"/>
  <c r="BY238" i="3"/>
  <c r="BY253" i="3"/>
  <c r="BW223" i="3"/>
  <c r="BW284" i="3" s="1"/>
  <c r="BW300" i="3" s="1"/>
  <c r="BW238" i="3"/>
  <c r="BW253" i="3"/>
  <c r="BV223" i="3"/>
  <c r="BV238" i="3"/>
  <c r="BV253" i="3"/>
  <c r="BU223" i="3"/>
  <c r="BU284" i="3" s="1"/>
  <c r="BU300" i="3" s="1"/>
  <c r="BU238" i="3"/>
  <c r="BU253" i="3"/>
  <c r="BT223" i="3"/>
  <c r="BT238" i="3"/>
  <c r="BT253" i="3"/>
  <c r="BS223" i="3"/>
  <c r="BS284" i="3" s="1"/>
  <c r="BS300" i="3" s="1"/>
  <c r="BS238" i="3"/>
  <c r="BS253" i="3"/>
  <c r="BR223" i="3"/>
  <c r="BR238" i="3"/>
  <c r="BR253" i="3"/>
  <c r="BQ223" i="3"/>
  <c r="BQ284" i="3" s="1"/>
  <c r="BQ300" i="3" s="1"/>
  <c r="BQ238" i="3"/>
  <c r="BQ253" i="3"/>
  <c r="BP223" i="3"/>
  <c r="BP238" i="3"/>
  <c r="BP253" i="3"/>
  <c r="AW414" i="3"/>
  <c r="BL414" i="3"/>
  <c r="BL430" i="3"/>
  <c r="BJ223" i="3"/>
  <c r="BJ238" i="3"/>
  <c r="BJ253" i="3"/>
  <c r="BH223" i="3"/>
  <c r="BH238" i="3"/>
  <c r="BH253" i="3"/>
  <c r="BG223" i="3"/>
  <c r="BG238" i="3"/>
  <c r="BG253" i="3"/>
  <c r="BF223" i="3"/>
  <c r="BF238" i="3"/>
  <c r="BF253" i="3"/>
  <c r="BE223" i="3"/>
  <c r="BE238" i="3"/>
  <c r="BE253" i="3"/>
  <c r="BD223" i="3"/>
  <c r="BD238" i="3"/>
  <c r="BD253" i="3"/>
  <c r="BC223" i="3"/>
  <c r="BC238" i="3"/>
  <c r="BC253" i="3"/>
  <c r="BB223" i="3"/>
  <c r="BB238" i="3"/>
  <c r="BB253" i="3"/>
  <c r="BA223" i="3"/>
  <c r="BA238" i="3"/>
  <c r="BA253" i="3"/>
  <c r="AW430" i="3"/>
  <c r="AU223" i="3"/>
  <c r="AU238" i="3"/>
  <c r="AU253" i="3"/>
  <c r="AS223" i="3"/>
  <c r="AS238" i="3"/>
  <c r="AS253" i="3"/>
  <c r="AR223" i="3"/>
  <c r="AR238" i="3"/>
  <c r="AR253" i="3"/>
  <c r="AQ223" i="3"/>
  <c r="AQ238" i="3"/>
  <c r="AQ253" i="3"/>
  <c r="AP223" i="3"/>
  <c r="AP238" i="3"/>
  <c r="AP253" i="3"/>
  <c r="AO223" i="3"/>
  <c r="AO238" i="3"/>
  <c r="AO253" i="3"/>
  <c r="AN223" i="3"/>
  <c r="AN238" i="3"/>
  <c r="AN253" i="3"/>
  <c r="AM223" i="3"/>
  <c r="AM238" i="3"/>
  <c r="AM253" i="3"/>
  <c r="AL223" i="3"/>
  <c r="AL238" i="3"/>
  <c r="AL253" i="3"/>
  <c r="AH398" i="3"/>
  <c r="AH414" i="3"/>
  <c r="AH430" i="3"/>
  <c r="DR222" i="3"/>
  <c r="DR237" i="3"/>
  <c r="DR267" i="3"/>
  <c r="DR283" i="3"/>
  <c r="DR252" i="3"/>
  <c r="DR299" i="3"/>
  <c r="DR331" i="3"/>
  <c r="DR315" i="3"/>
  <c r="ET222" i="3"/>
  <c r="ET237" i="3"/>
  <c r="ET267" i="3"/>
  <c r="ET283" i="3"/>
  <c r="ET252" i="3"/>
  <c r="ET299" i="3"/>
  <c r="ET331" i="3"/>
  <c r="ET315" i="3"/>
  <c r="ES222" i="3"/>
  <c r="ES237" i="3"/>
  <c r="ES267" i="3"/>
  <c r="ES283" i="3"/>
  <c r="ES252" i="3"/>
  <c r="ES299" i="3"/>
  <c r="ES331" i="3"/>
  <c r="ES315" i="3"/>
  <c r="ER222" i="3"/>
  <c r="ER237" i="3"/>
  <c r="ER267" i="3"/>
  <c r="ER283" i="3"/>
  <c r="ER252" i="3"/>
  <c r="ER299" i="3"/>
  <c r="ER331" i="3"/>
  <c r="ER315" i="3"/>
  <c r="AH380" i="3"/>
  <c r="AW380" i="3"/>
  <c r="AW397" i="3"/>
  <c r="BL397" i="3"/>
  <c r="CA397" i="3"/>
  <c r="CP397" i="3"/>
  <c r="DE397" i="3"/>
  <c r="EI413" i="3"/>
  <c r="EI429" i="3"/>
  <c r="DC222" i="3"/>
  <c r="DC237" i="3"/>
  <c r="DC267" i="3"/>
  <c r="DC283" i="3"/>
  <c r="DC252" i="3"/>
  <c r="DC299" i="3"/>
  <c r="DC331" i="3"/>
  <c r="DC315" i="3"/>
  <c r="EE222" i="3"/>
  <c r="EE237" i="3"/>
  <c r="EE267" i="3"/>
  <c r="EE283" i="3"/>
  <c r="EE252" i="3"/>
  <c r="EE299" i="3"/>
  <c r="EE331" i="3"/>
  <c r="EE315" i="3"/>
  <c r="ED222" i="3"/>
  <c r="ED237" i="3"/>
  <c r="ED267" i="3"/>
  <c r="ED283" i="3"/>
  <c r="ED252" i="3"/>
  <c r="ED299" i="3"/>
  <c r="ED331" i="3"/>
  <c r="ED315" i="3"/>
  <c r="EC222" i="3"/>
  <c r="EC237" i="3"/>
  <c r="EC267" i="3"/>
  <c r="EC283" i="3"/>
  <c r="EC252" i="3"/>
  <c r="EC299" i="3"/>
  <c r="EC331" i="3"/>
  <c r="EC315" i="3"/>
  <c r="DT413" i="3"/>
  <c r="DT429" i="3"/>
  <c r="DP222" i="3"/>
  <c r="DP237" i="3"/>
  <c r="DP267" i="3" s="1"/>
  <c r="DP252" i="3"/>
  <c r="DO222" i="3"/>
  <c r="DO237" i="3"/>
  <c r="DO267" i="3" s="1"/>
  <c r="DO252" i="3"/>
  <c r="DN222" i="3"/>
  <c r="DN237" i="3"/>
  <c r="DN267" i="3" s="1"/>
  <c r="DN252" i="3"/>
  <c r="DM222" i="3"/>
  <c r="DM237" i="3"/>
  <c r="DM267" i="3" s="1"/>
  <c r="DM252" i="3"/>
  <c r="DL222" i="3"/>
  <c r="DL283" i="3" s="1"/>
  <c r="DL299" i="3" s="1"/>
  <c r="DL237" i="3"/>
  <c r="DL252" i="3"/>
  <c r="DK222" i="3"/>
  <c r="DK283" i="3" s="1"/>
  <c r="DK299" i="3" s="1"/>
  <c r="DK237" i="3"/>
  <c r="DK252" i="3"/>
  <c r="DJ222" i="3"/>
  <c r="DJ237" i="3"/>
  <c r="DJ252" i="3"/>
  <c r="DE413" i="3"/>
  <c r="DE429" i="3"/>
  <c r="DA222" i="3"/>
  <c r="DA237" i="3"/>
  <c r="DA252" i="3"/>
  <c r="CZ222" i="3"/>
  <c r="CZ237" i="3"/>
  <c r="CZ252" i="3"/>
  <c r="CY222" i="3"/>
  <c r="CY237" i="3"/>
  <c r="CY252" i="3"/>
  <c r="CX222" i="3"/>
  <c r="CX237" i="3"/>
  <c r="CX252" i="3"/>
  <c r="CW222" i="3"/>
  <c r="CW237" i="3"/>
  <c r="CW252" i="3"/>
  <c r="CV222" i="3"/>
  <c r="CV237" i="3"/>
  <c r="CV252" i="3"/>
  <c r="CU222" i="3"/>
  <c r="CU237" i="3"/>
  <c r="CU252" i="3"/>
  <c r="CP413" i="3"/>
  <c r="CP429" i="3"/>
  <c r="CN222" i="3"/>
  <c r="CN252" i="3"/>
  <c r="CL252" i="3"/>
  <c r="CK222" i="3"/>
  <c r="CK237" i="3"/>
  <c r="CK252" i="3"/>
  <c r="CJ252" i="3"/>
  <c r="CI252" i="3"/>
  <c r="CH222" i="3"/>
  <c r="CH252" i="3"/>
  <c r="CG252" i="3"/>
  <c r="CF252" i="3"/>
  <c r="CA413" i="3"/>
  <c r="CA429" i="3"/>
  <c r="BY222" i="3"/>
  <c r="BY237" i="3"/>
  <c r="BY252" i="3"/>
  <c r="BW222" i="3"/>
  <c r="BW237" i="3"/>
  <c r="BW267" i="3" s="1"/>
  <c r="BW252" i="3"/>
  <c r="BV222" i="3"/>
  <c r="BV237" i="3"/>
  <c r="BV267" i="3" s="1"/>
  <c r="BV252" i="3"/>
  <c r="BU222" i="3"/>
  <c r="BU237" i="3"/>
  <c r="BU252" i="3"/>
  <c r="BT222" i="3"/>
  <c r="BT237" i="3"/>
  <c r="BT252" i="3"/>
  <c r="BS222" i="3"/>
  <c r="BS237" i="3"/>
  <c r="BS252" i="3"/>
  <c r="BR222" i="3"/>
  <c r="BR237" i="3"/>
  <c r="BR252" i="3"/>
  <c r="BQ222" i="3"/>
  <c r="BQ237" i="3"/>
  <c r="BQ267" i="3" s="1"/>
  <c r="BQ252" i="3"/>
  <c r="AW413" i="3"/>
  <c r="BL413" i="3"/>
  <c r="BL429" i="3"/>
  <c r="BJ222" i="3"/>
  <c r="BJ237" i="3"/>
  <c r="BJ252" i="3"/>
  <c r="BH222" i="3"/>
  <c r="BH237" i="3"/>
  <c r="BH252" i="3"/>
  <c r="BG222" i="3"/>
  <c r="BG237" i="3"/>
  <c r="BG267" i="3"/>
  <c r="BG283" i="3"/>
  <c r="BG299" i="3" s="1"/>
  <c r="BG252" i="3"/>
  <c r="BF222" i="3"/>
  <c r="BF237" i="3"/>
  <c r="BF252" i="3"/>
  <c r="BE222" i="3"/>
  <c r="BE237" i="3"/>
  <c r="BE252" i="3"/>
  <c r="BD222" i="3"/>
  <c r="BD237" i="3"/>
  <c r="BD267" i="3"/>
  <c r="BD283" i="3"/>
  <c r="BD299" i="3" s="1"/>
  <c r="BD252" i="3"/>
  <c r="BC222" i="3"/>
  <c r="BC237" i="3"/>
  <c r="BC267" i="3"/>
  <c r="BC283" i="3"/>
  <c r="BC252" i="3"/>
  <c r="BB222" i="3"/>
  <c r="BB237" i="3"/>
  <c r="BB252" i="3"/>
  <c r="AW429" i="3"/>
  <c r="AU222" i="3"/>
  <c r="AU237" i="3"/>
  <c r="AU267" i="3" s="1"/>
  <c r="AU252" i="3"/>
  <c r="AS222" i="3"/>
  <c r="AS237" i="3"/>
  <c r="AS252" i="3"/>
  <c r="AR222" i="3"/>
  <c r="AR283" i="3" s="1"/>
  <c r="AR299" i="3" s="1"/>
  <c r="AR237" i="3"/>
  <c r="AR252" i="3"/>
  <c r="AQ222" i="3"/>
  <c r="AQ237" i="3"/>
  <c r="AQ267" i="3" s="1"/>
  <c r="AQ252" i="3"/>
  <c r="AP222" i="3"/>
  <c r="AP283" i="3" s="1"/>
  <c r="AP237" i="3"/>
  <c r="AP252" i="3"/>
  <c r="AO222" i="3"/>
  <c r="AO237" i="3"/>
  <c r="AO267" i="3" s="1"/>
  <c r="AO252" i="3"/>
  <c r="AN222" i="3"/>
  <c r="AN283" i="3" s="1"/>
  <c r="AN299" i="3" s="1"/>
  <c r="AN237" i="3"/>
  <c r="AN252" i="3"/>
  <c r="AM222" i="3"/>
  <c r="AM237" i="3"/>
  <c r="AM267" i="3" s="1"/>
  <c r="AM252" i="3"/>
  <c r="AH397" i="3"/>
  <c r="AH413" i="3"/>
  <c r="AH429" i="3"/>
  <c r="DR221" i="3"/>
  <c r="DR236" i="3"/>
  <c r="DR266" i="3"/>
  <c r="DR282" i="3"/>
  <c r="DR251" i="3"/>
  <c r="DR298" i="3"/>
  <c r="DR330" i="3"/>
  <c r="DR314" i="3"/>
  <c r="ET221" i="3"/>
  <c r="ET236" i="3"/>
  <c r="ET266" i="3"/>
  <c r="ET282" i="3"/>
  <c r="ET251" i="3"/>
  <c r="ET298" i="3"/>
  <c r="ET330" i="3"/>
  <c r="ET314" i="3"/>
  <c r="ES221" i="3"/>
  <c r="ES236" i="3"/>
  <c r="ES266" i="3"/>
  <c r="ES282" i="3"/>
  <c r="ES251" i="3"/>
  <c r="ES298" i="3"/>
  <c r="ES330" i="3"/>
  <c r="ES314" i="3"/>
  <c r="ER221" i="3"/>
  <c r="ER236" i="3"/>
  <c r="ER266" i="3"/>
  <c r="ER282" i="3"/>
  <c r="ER251" i="3"/>
  <c r="ER298" i="3"/>
  <c r="ER330" i="3"/>
  <c r="ER314" i="3"/>
  <c r="AH379" i="3"/>
  <c r="AW379" i="3"/>
  <c r="AW396" i="3"/>
  <c r="BL396" i="3"/>
  <c r="CA396" i="3"/>
  <c r="CP396" i="3"/>
  <c r="DE396" i="3"/>
  <c r="EI412" i="3"/>
  <c r="EI428" i="3"/>
  <c r="DC221" i="3"/>
  <c r="DC236" i="3"/>
  <c r="DC266" i="3"/>
  <c r="DC282" i="3"/>
  <c r="DC251" i="3"/>
  <c r="DC298" i="3"/>
  <c r="DC330" i="3"/>
  <c r="DC314" i="3"/>
  <c r="EE221" i="3"/>
  <c r="EE236" i="3"/>
  <c r="EE266" i="3"/>
  <c r="EE282" i="3"/>
  <c r="EE251" i="3"/>
  <c r="EE298" i="3"/>
  <c r="EE330" i="3"/>
  <c r="EE314" i="3"/>
  <c r="ED221" i="3"/>
  <c r="ED236" i="3"/>
  <c r="ED266" i="3"/>
  <c r="ED282" i="3"/>
  <c r="ED251" i="3"/>
  <c r="ED298" i="3"/>
  <c r="ED330" i="3"/>
  <c r="ED314" i="3"/>
  <c r="EC221" i="3"/>
  <c r="EC236" i="3"/>
  <c r="EC266" i="3"/>
  <c r="EC282" i="3"/>
  <c r="EC251" i="3"/>
  <c r="EC298" i="3"/>
  <c r="EC330" i="3"/>
  <c r="EC314" i="3"/>
  <c r="DT412" i="3"/>
  <c r="DT428" i="3"/>
  <c r="DP221" i="3"/>
  <c r="DP236" i="3"/>
  <c r="DP251" i="3"/>
  <c r="DO221" i="3"/>
  <c r="DO236" i="3"/>
  <c r="DO251" i="3"/>
  <c r="DN221" i="3"/>
  <c r="DN236" i="3"/>
  <c r="DN251" i="3"/>
  <c r="DM221" i="3"/>
  <c r="DM236" i="3"/>
  <c r="DM251" i="3"/>
  <c r="DL221" i="3"/>
  <c r="DL236" i="3"/>
  <c r="DL251" i="3"/>
  <c r="DK221" i="3"/>
  <c r="DK236" i="3"/>
  <c r="DK251" i="3"/>
  <c r="DE412" i="3"/>
  <c r="DE428" i="3"/>
  <c r="DA221" i="3"/>
  <c r="DA236" i="3"/>
  <c r="DA266" i="3" s="1"/>
  <c r="DA251" i="3"/>
  <c r="CZ221" i="3"/>
  <c r="CZ236" i="3"/>
  <c r="CZ251" i="3"/>
  <c r="CY221" i="3"/>
  <c r="CY236" i="3"/>
  <c r="CY251" i="3"/>
  <c r="CX221" i="3"/>
  <c r="CX236" i="3"/>
  <c r="CX251" i="3"/>
  <c r="CW221" i="3"/>
  <c r="CW236" i="3"/>
  <c r="CW251" i="3"/>
  <c r="CV221" i="3"/>
  <c r="CV236" i="3"/>
  <c r="CV266" i="3" s="1"/>
  <c r="CV251" i="3"/>
  <c r="CP412" i="3"/>
  <c r="CP428" i="3"/>
  <c r="CN251" i="3"/>
  <c r="CL236" i="3"/>
  <c r="CL251" i="3"/>
  <c r="CK251" i="3"/>
  <c r="CJ236" i="3"/>
  <c r="CJ251" i="3"/>
  <c r="CI251" i="3"/>
  <c r="CH221" i="3"/>
  <c r="CH236" i="3"/>
  <c r="CH251" i="3"/>
  <c r="CG236" i="3"/>
  <c r="CG251" i="3"/>
  <c r="CA412" i="3"/>
  <c r="CA428" i="3"/>
  <c r="BY221" i="3"/>
  <c r="BY236" i="3"/>
  <c r="BY251" i="3"/>
  <c r="BW221" i="3"/>
  <c r="BW236" i="3"/>
  <c r="BW251" i="3"/>
  <c r="BV221" i="3"/>
  <c r="BV236" i="3"/>
  <c r="BV251" i="3"/>
  <c r="BU221" i="3"/>
  <c r="BU236" i="3"/>
  <c r="BU251" i="3"/>
  <c r="BT221" i="3"/>
  <c r="BT236" i="3"/>
  <c r="BT251" i="3"/>
  <c r="BS221" i="3"/>
  <c r="BS236" i="3"/>
  <c r="BS251" i="3"/>
  <c r="BR221" i="3"/>
  <c r="BR236" i="3"/>
  <c r="BR251" i="3"/>
  <c r="AW412" i="3"/>
  <c r="BL412" i="3"/>
  <c r="BL428" i="3"/>
  <c r="BJ221" i="3"/>
  <c r="BJ266" i="3" s="1"/>
  <c r="BJ236" i="3"/>
  <c r="BJ282" i="3"/>
  <c r="BJ298" i="3" s="1"/>
  <c r="BJ251" i="3"/>
  <c r="BH221" i="3"/>
  <c r="BH236" i="3"/>
  <c r="BH251" i="3"/>
  <c r="BG221" i="3"/>
  <c r="BG266" i="3" s="1"/>
  <c r="BG236" i="3"/>
  <c r="BG251" i="3"/>
  <c r="BF221" i="3"/>
  <c r="BF236" i="3"/>
  <c r="BF266" i="3"/>
  <c r="BF282" i="3"/>
  <c r="BF298" i="3" s="1"/>
  <c r="BF251" i="3"/>
  <c r="BE221" i="3"/>
  <c r="BE236" i="3"/>
  <c r="BE251" i="3"/>
  <c r="BD221" i="3"/>
  <c r="BD236" i="3"/>
  <c r="BD266" i="3"/>
  <c r="BD282" i="3"/>
  <c r="BD298" i="3" s="1"/>
  <c r="BD251" i="3"/>
  <c r="BC221" i="3"/>
  <c r="BC236" i="3"/>
  <c r="BC266" i="3"/>
  <c r="BC330" i="3" s="1"/>
  <c r="BC282" i="3"/>
  <c r="BC298" i="3" s="1"/>
  <c r="BC251" i="3"/>
  <c r="AW428" i="3"/>
  <c r="AU221" i="3"/>
  <c r="AU236" i="3"/>
  <c r="AU266" i="3" s="1"/>
  <c r="AU251" i="3"/>
  <c r="AS221" i="3"/>
  <c r="AS236" i="3"/>
  <c r="AS251" i="3"/>
  <c r="AR221" i="3"/>
  <c r="AR236" i="3"/>
  <c r="AR266" i="3" s="1"/>
  <c r="AR251" i="3"/>
  <c r="AQ221" i="3"/>
  <c r="AQ236" i="3"/>
  <c r="AQ251" i="3"/>
  <c r="AP221" i="3"/>
  <c r="AP236" i="3"/>
  <c r="AP251" i="3"/>
  <c r="AO221" i="3"/>
  <c r="AO236" i="3"/>
  <c r="AO251" i="3"/>
  <c r="AN221" i="3"/>
  <c r="AN236" i="3"/>
  <c r="AN266" i="3" s="1"/>
  <c r="AN251" i="3"/>
  <c r="AH396" i="3"/>
  <c r="AH412" i="3"/>
  <c r="AH428" i="3"/>
  <c r="DR220" i="3"/>
  <c r="DR235" i="3"/>
  <c r="DR265" i="3"/>
  <c r="DR281" i="3"/>
  <c r="DR250" i="3"/>
  <c r="DR297" i="3"/>
  <c r="DR329" i="3"/>
  <c r="DR313" i="3"/>
  <c r="ET220" i="3"/>
  <c r="ET235" i="3"/>
  <c r="ET265" i="3"/>
  <c r="ET281" i="3"/>
  <c r="ET250" i="3"/>
  <c r="ET297" i="3"/>
  <c r="ET329" i="3"/>
  <c r="ET313" i="3"/>
  <c r="ES220" i="3"/>
  <c r="ES235" i="3"/>
  <c r="ES265" i="3"/>
  <c r="ES281" i="3"/>
  <c r="ES250" i="3"/>
  <c r="ES297" i="3"/>
  <c r="ES329" i="3"/>
  <c r="ES313" i="3"/>
  <c r="ER220" i="3"/>
  <c r="ER235" i="3"/>
  <c r="ER265" i="3"/>
  <c r="ER281" i="3"/>
  <c r="ER250" i="3"/>
  <c r="ER297" i="3"/>
  <c r="ER329" i="3"/>
  <c r="ER313" i="3"/>
  <c r="AH378" i="3"/>
  <c r="AW378" i="3"/>
  <c r="AW395" i="3"/>
  <c r="BL395" i="3"/>
  <c r="CA395" i="3"/>
  <c r="CP395" i="3"/>
  <c r="DE395" i="3"/>
  <c r="EI411" i="3"/>
  <c r="EI427" i="3"/>
  <c r="DC220" i="3"/>
  <c r="DC235" i="3"/>
  <c r="DC265" i="3"/>
  <c r="DC281" i="3"/>
  <c r="DC250" i="3"/>
  <c r="DC297" i="3"/>
  <c r="DC329" i="3"/>
  <c r="DC313" i="3"/>
  <c r="EE220" i="3"/>
  <c r="EE235" i="3"/>
  <c r="EE265" i="3"/>
  <c r="EE281" i="3"/>
  <c r="EE250" i="3"/>
  <c r="EE297" i="3"/>
  <c r="EE329" i="3"/>
  <c r="EE313" i="3"/>
  <c r="ED220" i="3"/>
  <c r="ED235" i="3"/>
  <c r="ED265" i="3"/>
  <c r="ED281" i="3"/>
  <c r="ED250" i="3"/>
  <c r="ED297" i="3"/>
  <c r="ED329" i="3"/>
  <c r="ED313" i="3"/>
  <c r="EC220" i="3"/>
  <c r="EC235" i="3"/>
  <c r="EC265" i="3"/>
  <c r="EC281" i="3"/>
  <c r="EC250" i="3"/>
  <c r="EC297" i="3"/>
  <c r="EC329" i="3"/>
  <c r="EC313" i="3"/>
  <c r="DT411" i="3"/>
  <c r="DT427" i="3"/>
  <c r="DP220" i="3"/>
  <c r="DP265" i="3" s="1"/>
  <c r="DP235" i="3"/>
  <c r="DP250" i="3"/>
  <c r="DO220" i="3"/>
  <c r="DO265" i="3" s="1"/>
  <c r="DO235" i="3"/>
  <c r="DO281" i="3"/>
  <c r="DO297" i="3" s="1"/>
  <c r="DO250" i="3"/>
  <c r="DN220" i="3"/>
  <c r="DN235" i="3"/>
  <c r="DN250" i="3"/>
  <c r="DM220" i="3"/>
  <c r="DM281" i="3" s="1"/>
  <c r="DM297" i="3" s="1"/>
  <c r="DM235" i="3"/>
  <c r="DM250" i="3"/>
  <c r="DL220" i="3"/>
  <c r="DL235" i="3"/>
  <c r="DL265" i="3"/>
  <c r="DL281" i="3"/>
  <c r="DL297" i="3" s="1"/>
  <c r="DL313" i="3" s="1"/>
  <c r="DL250" i="3"/>
  <c r="DE411" i="3"/>
  <c r="DE427" i="3"/>
  <c r="DA220" i="3"/>
  <c r="DA235" i="3"/>
  <c r="DA265" i="3" s="1"/>
  <c r="DA250" i="3"/>
  <c r="CZ220" i="3"/>
  <c r="CZ265" i="3" s="1"/>
  <c r="CZ235" i="3"/>
  <c r="CZ250" i="3"/>
  <c r="CY220" i="3"/>
  <c r="CY265" i="3" s="1"/>
  <c r="CY235" i="3"/>
  <c r="CY250" i="3"/>
  <c r="CX220" i="3"/>
  <c r="CX235" i="3"/>
  <c r="CX250" i="3"/>
  <c r="CW220" i="3"/>
  <c r="CW235" i="3"/>
  <c r="CW250" i="3"/>
  <c r="CP411" i="3"/>
  <c r="CP427" i="3"/>
  <c r="CN235" i="3"/>
  <c r="CN250" i="3"/>
  <c r="CL220" i="3"/>
  <c r="CL250" i="3"/>
  <c r="CK220" i="3"/>
  <c r="CK265" i="3" s="1"/>
  <c r="CK235" i="3"/>
  <c r="CK250" i="3"/>
  <c r="CJ220" i="3"/>
  <c r="CJ235" i="3"/>
  <c r="CJ250" i="3"/>
  <c r="CI220" i="3"/>
  <c r="CI265" i="3" s="1"/>
  <c r="CI235" i="3"/>
  <c r="CI250" i="3"/>
  <c r="CH220" i="3"/>
  <c r="CH235" i="3"/>
  <c r="CH250" i="3"/>
  <c r="CA411" i="3"/>
  <c r="CA427" i="3"/>
  <c r="BY220" i="3"/>
  <c r="BY235" i="3"/>
  <c r="BY250" i="3"/>
  <c r="BW220" i="3"/>
  <c r="BW235" i="3"/>
  <c r="BW250" i="3"/>
  <c r="BV220" i="3"/>
  <c r="BV235" i="3"/>
  <c r="BV250" i="3"/>
  <c r="BU220" i="3"/>
  <c r="BU235" i="3"/>
  <c r="BU250" i="3"/>
  <c r="BT220" i="3"/>
  <c r="BT235" i="3"/>
  <c r="BT250" i="3"/>
  <c r="BS220" i="3"/>
  <c r="BS235" i="3"/>
  <c r="BS250" i="3"/>
  <c r="AW411" i="3"/>
  <c r="BL411" i="3"/>
  <c r="BL427" i="3"/>
  <c r="BJ220" i="3"/>
  <c r="BJ235" i="3"/>
  <c r="BJ250" i="3"/>
  <c r="BH220" i="3"/>
  <c r="BH235" i="3"/>
  <c r="BH250" i="3"/>
  <c r="BG220" i="3"/>
  <c r="BG235" i="3"/>
  <c r="BG250" i="3"/>
  <c r="BF220" i="3"/>
  <c r="BF235" i="3"/>
  <c r="BF250" i="3"/>
  <c r="BE220" i="3"/>
  <c r="BE235" i="3"/>
  <c r="BE250" i="3"/>
  <c r="BD220" i="3"/>
  <c r="BD235" i="3"/>
  <c r="BD250" i="3"/>
  <c r="AW427" i="3"/>
  <c r="AU220" i="3"/>
  <c r="AU235" i="3"/>
  <c r="AU250" i="3"/>
  <c r="AS220" i="3"/>
  <c r="AS265" i="3" s="1"/>
  <c r="AS235" i="3"/>
  <c r="AS250" i="3"/>
  <c r="AR220" i="3"/>
  <c r="AR281" i="3" s="1"/>
  <c r="AR297" i="3" s="1"/>
  <c r="AR235" i="3"/>
  <c r="AR250" i="3"/>
  <c r="AQ220" i="3"/>
  <c r="AQ235" i="3"/>
  <c r="AQ250" i="3"/>
  <c r="AP220" i="3"/>
  <c r="AP235" i="3"/>
  <c r="AP265" i="3"/>
  <c r="AP250" i="3"/>
  <c r="AO220" i="3"/>
  <c r="AO235" i="3"/>
  <c r="AO265" i="3"/>
  <c r="AO250" i="3"/>
  <c r="AH395" i="3"/>
  <c r="AH411" i="3"/>
  <c r="AH427" i="3"/>
  <c r="DR219" i="3"/>
  <c r="DR234" i="3"/>
  <c r="DR264" i="3"/>
  <c r="DR280" i="3"/>
  <c r="DR249" i="3"/>
  <c r="DR296" i="3"/>
  <c r="DR328" i="3"/>
  <c r="DR312" i="3"/>
  <c r="ET219" i="3"/>
  <c r="ET234" i="3"/>
  <c r="ET264" i="3"/>
  <c r="ET280" i="3"/>
  <c r="ET249" i="3"/>
  <c r="ET296" i="3"/>
  <c r="ET328" i="3"/>
  <c r="ET312" i="3"/>
  <c r="ES219" i="3"/>
  <c r="ES234" i="3"/>
  <c r="ES264" i="3"/>
  <c r="ES280" i="3"/>
  <c r="ES249" i="3"/>
  <c r="ES296" i="3"/>
  <c r="ES328" i="3"/>
  <c r="ES312" i="3"/>
  <c r="ER219" i="3"/>
  <c r="ER234" i="3"/>
  <c r="ER264" i="3"/>
  <c r="ER280" i="3"/>
  <c r="ER249" i="3"/>
  <c r="ER296" i="3"/>
  <c r="ER328" i="3"/>
  <c r="ER312" i="3"/>
  <c r="AH377" i="3"/>
  <c r="AW377" i="3"/>
  <c r="AW394" i="3"/>
  <c r="BL394" i="3"/>
  <c r="CA394" i="3"/>
  <c r="CP394" i="3"/>
  <c r="DE394" i="3"/>
  <c r="EI410" i="3"/>
  <c r="EI426" i="3"/>
  <c r="DC219" i="3"/>
  <c r="DC234" i="3"/>
  <c r="DC264" i="3"/>
  <c r="DC280" i="3"/>
  <c r="DC249" i="3"/>
  <c r="DC296" i="3"/>
  <c r="DC328" i="3"/>
  <c r="DC312" i="3"/>
  <c r="EE219" i="3"/>
  <c r="EE234" i="3"/>
  <c r="EE264" i="3"/>
  <c r="EE280" i="3"/>
  <c r="EE249" i="3"/>
  <c r="EE296" i="3"/>
  <c r="EE328" i="3"/>
  <c r="EE312" i="3"/>
  <c r="ED219" i="3"/>
  <c r="ED234" i="3"/>
  <c r="ED264" i="3"/>
  <c r="ED280" i="3"/>
  <c r="ED249" i="3"/>
  <c r="ED296" i="3"/>
  <c r="ED328" i="3"/>
  <c r="ED312" i="3"/>
  <c r="EC219" i="3"/>
  <c r="EC234" i="3"/>
  <c r="EC264" i="3"/>
  <c r="EC280" i="3"/>
  <c r="EC249" i="3"/>
  <c r="EC296" i="3"/>
  <c r="EC328" i="3"/>
  <c r="EC312" i="3"/>
  <c r="DT410" i="3"/>
  <c r="DT426" i="3"/>
  <c r="DP219" i="3"/>
  <c r="DP234" i="3"/>
  <c r="DP264" i="3" s="1"/>
  <c r="DP249" i="3"/>
  <c r="DO219" i="3"/>
  <c r="DO234" i="3"/>
  <c r="DO280" i="3" s="1"/>
  <c r="DO296" i="3" s="1"/>
  <c r="DO249" i="3"/>
  <c r="DN219" i="3"/>
  <c r="DN234" i="3"/>
  <c r="DN264" i="3"/>
  <c r="DN249" i="3"/>
  <c r="DM219" i="3"/>
  <c r="DM234" i="3"/>
  <c r="DM280" i="3" s="1"/>
  <c r="DM296" i="3" s="1"/>
  <c r="DM249" i="3"/>
  <c r="DE410" i="3"/>
  <c r="DE426" i="3"/>
  <c r="DA219" i="3"/>
  <c r="DA280" i="3" s="1"/>
  <c r="DA234" i="3"/>
  <c r="DA249" i="3"/>
  <c r="DA296" i="3"/>
  <c r="CZ219" i="3"/>
  <c r="CZ234" i="3"/>
  <c r="CZ249" i="3"/>
  <c r="CY219" i="3"/>
  <c r="CY264" i="3" s="1"/>
  <c r="CY234" i="3"/>
  <c r="CY249" i="3"/>
  <c r="CX219" i="3"/>
  <c r="CX264" i="3" s="1"/>
  <c r="CX234" i="3"/>
  <c r="CX249" i="3"/>
  <c r="CP410" i="3"/>
  <c r="CP426" i="3"/>
  <c r="CN219" i="3"/>
  <c r="CN234" i="3"/>
  <c r="CN280" i="3"/>
  <c r="CN296" i="3" s="1"/>
  <c r="CN249" i="3"/>
  <c r="CL219" i="3"/>
  <c r="CL234" i="3"/>
  <c r="CL280" i="3"/>
  <c r="CL249" i="3"/>
  <c r="CK219" i="3"/>
  <c r="CK234" i="3"/>
  <c r="CK249" i="3"/>
  <c r="CJ219" i="3"/>
  <c r="CJ234" i="3"/>
  <c r="CJ249" i="3"/>
  <c r="CI219" i="3"/>
  <c r="CI234" i="3"/>
  <c r="CI249" i="3"/>
  <c r="CA410" i="3"/>
  <c r="CA426" i="3"/>
  <c r="BY219" i="3"/>
  <c r="BY234" i="3"/>
  <c r="BY280" i="3"/>
  <c r="BY249" i="3"/>
  <c r="BW219" i="3"/>
  <c r="BW234" i="3"/>
  <c r="BW249" i="3"/>
  <c r="BV219" i="3"/>
  <c r="BV264" i="3" s="1"/>
  <c r="BV234" i="3"/>
  <c r="BV249" i="3"/>
  <c r="BU219" i="3"/>
  <c r="BU280" i="3" s="1"/>
  <c r="BU296" i="3" s="1"/>
  <c r="BU234" i="3"/>
  <c r="BU249" i="3"/>
  <c r="BT219" i="3"/>
  <c r="BT234" i="3"/>
  <c r="BT249" i="3"/>
  <c r="AW410" i="3"/>
  <c r="BL410" i="3"/>
  <c r="BL426" i="3"/>
  <c r="BJ219" i="3"/>
  <c r="BJ234" i="3"/>
  <c r="BJ249" i="3"/>
  <c r="BH219" i="3"/>
  <c r="BH234" i="3"/>
  <c r="BH249" i="3"/>
  <c r="BG219" i="3"/>
  <c r="BG234" i="3"/>
  <c r="BG249" i="3"/>
  <c r="BF219" i="3"/>
  <c r="BF234" i="3"/>
  <c r="BF249" i="3"/>
  <c r="BE219" i="3"/>
  <c r="BE234" i="3"/>
  <c r="BE249" i="3"/>
  <c r="AW426" i="3"/>
  <c r="AU219" i="3"/>
  <c r="AU234" i="3"/>
  <c r="AU249" i="3"/>
  <c r="AS219" i="3"/>
  <c r="AS234" i="3"/>
  <c r="AS249" i="3"/>
  <c r="AR219" i="3"/>
  <c r="AR264" i="3" s="1"/>
  <c r="AR234" i="3"/>
  <c r="AR249" i="3"/>
  <c r="AQ219" i="3"/>
  <c r="AQ264" i="3" s="1"/>
  <c r="AQ234" i="3"/>
  <c r="AQ249" i="3"/>
  <c r="AP219" i="3"/>
  <c r="AP234" i="3"/>
  <c r="AP249" i="3"/>
  <c r="AH394" i="3"/>
  <c r="AH410" i="3"/>
  <c r="AH426" i="3"/>
  <c r="DR218" i="3"/>
  <c r="DR233" i="3"/>
  <c r="DR263" i="3"/>
  <c r="DR279" i="3"/>
  <c r="DR248" i="3"/>
  <c r="DR295" i="3"/>
  <c r="DR327" i="3"/>
  <c r="DR311" i="3"/>
  <c r="ET218" i="3"/>
  <c r="ET233" i="3"/>
  <c r="ET263" i="3"/>
  <c r="ET279" i="3"/>
  <c r="ET248" i="3"/>
  <c r="ET295" i="3"/>
  <c r="ET327" i="3"/>
  <c r="ET311" i="3"/>
  <c r="ES218" i="3"/>
  <c r="ES233" i="3"/>
  <c r="ES263" i="3"/>
  <c r="ES279" i="3"/>
  <c r="ES248" i="3"/>
  <c r="ES295" i="3"/>
  <c r="ES327" i="3"/>
  <c r="ES311" i="3"/>
  <c r="ER218" i="3"/>
  <c r="ER233" i="3"/>
  <c r="ER263" i="3"/>
  <c r="ER279" i="3"/>
  <c r="ER248" i="3"/>
  <c r="ER295" i="3"/>
  <c r="ER327" i="3"/>
  <c r="ER311" i="3"/>
  <c r="AH376" i="3"/>
  <c r="AW376" i="3"/>
  <c r="AW393" i="3"/>
  <c r="BL393" i="3"/>
  <c r="CA393" i="3"/>
  <c r="CP393" i="3"/>
  <c r="DE393" i="3"/>
  <c r="EI409" i="3"/>
  <c r="EI425" i="3"/>
  <c r="DC218" i="3"/>
  <c r="DC233" i="3"/>
  <c r="DC263" i="3"/>
  <c r="DC279" i="3"/>
  <c r="DC248" i="3"/>
  <c r="DC295" i="3"/>
  <c r="DC327" i="3"/>
  <c r="DC311" i="3"/>
  <c r="EE218" i="3"/>
  <c r="EE233" i="3"/>
  <c r="EE263" i="3"/>
  <c r="EE279" i="3"/>
  <c r="EE248" i="3"/>
  <c r="EE295" i="3"/>
  <c r="EE327" i="3"/>
  <c r="EE311" i="3"/>
  <c r="ED218" i="3"/>
  <c r="ED233" i="3"/>
  <c r="ED263" i="3"/>
  <c r="ED279" i="3"/>
  <c r="ED248" i="3"/>
  <c r="ED295" i="3"/>
  <c r="ED327" i="3"/>
  <c r="ED311" i="3"/>
  <c r="EC218" i="3"/>
  <c r="EC233" i="3"/>
  <c r="EC263" i="3"/>
  <c r="EC279" i="3"/>
  <c r="EC248" i="3"/>
  <c r="EC295" i="3"/>
  <c r="EC327" i="3"/>
  <c r="EC311" i="3"/>
  <c r="DT409" i="3"/>
  <c r="DT425" i="3"/>
  <c r="DP218" i="3"/>
  <c r="DP233" i="3"/>
  <c r="DP263" i="3" s="1"/>
  <c r="DP248" i="3"/>
  <c r="DO218" i="3"/>
  <c r="DO279" i="3" s="1"/>
  <c r="DO233" i="3"/>
  <c r="DO248" i="3"/>
  <c r="DO295" i="3"/>
  <c r="DN218" i="3"/>
  <c r="DN233" i="3"/>
  <c r="DN263" i="3" s="1"/>
  <c r="DN248" i="3"/>
  <c r="DE409" i="3"/>
  <c r="DE425" i="3"/>
  <c r="DA218" i="3"/>
  <c r="DA233" i="3"/>
  <c r="DA279" i="3"/>
  <c r="DA295" i="3" s="1"/>
  <c r="DA248" i="3"/>
  <c r="CZ218" i="3"/>
  <c r="CZ233" i="3"/>
  <c r="CZ248" i="3"/>
  <c r="CY218" i="3"/>
  <c r="CY233" i="3"/>
  <c r="CY248" i="3"/>
  <c r="CP409" i="3"/>
  <c r="CP425" i="3"/>
  <c r="CN218" i="3"/>
  <c r="CN233" i="3"/>
  <c r="CN263" i="3" s="1"/>
  <c r="CN248" i="3"/>
  <c r="CL218" i="3"/>
  <c r="CL233" i="3"/>
  <c r="CL263" i="3"/>
  <c r="CL248" i="3"/>
  <c r="CK218" i="3"/>
  <c r="CK233" i="3"/>
  <c r="CK263" i="3" s="1"/>
  <c r="CK248" i="3"/>
  <c r="CJ218" i="3"/>
  <c r="CJ233" i="3"/>
  <c r="CJ263" i="3"/>
  <c r="CJ248" i="3"/>
  <c r="CA409" i="3"/>
  <c r="CA425" i="3"/>
  <c r="BY218" i="3"/>
  <c r="BY233" i="3"/>
  <c r="BY248" i="3"/>
  <c r="BW218" i="3"/>
  <c r="BW233" i="3"/>
  <c r="BW248" i="3"/>
  <c r="BV218" i="3"/>
  <c r="BV233" i="3"/>
  <c r="BV279" i="3" s="1"/>
  <c r="BV295" i="3" s="1"/>
  <c r="BV248" i="3"/>
  <c r="BU218" i="3"/>
  <c r="BU233" i="3"/>
  <c r="BU248" i="3"/>
  <c r="AW409" i="3"/>
  <c r="BL409" i="3"/>
  <c r="BL425" i="3"/>
  <c r="BJ218" i="3"/>
  <c r="BJ263" i="3" s="1"/>
  <c r="BJ233" i="3"/>
  <c r="BJ248" i="3"/>
  <c r="BH218" i="3"/>
  <c r="BH279" i="3" s="1"/>
  <c r="BH295" i="3" s="1"/>
  <c r="BH233" i="3"/>
  <c r="BH248" i="3"/>
  <c r="BG218" i="3"/>
  <c r="BG233" i="3"/>
  <c r="BG248" i="3"/>
  <c r="BF218" i="3"/>
  <c r="BF233" i="3"/>
  <c r="BF248" i="3"/>
  <c r="AW425" i="3"/>
  <c r="AU218" i="3"/>
  <c r="AU233" i="3"/>
  <c r="AU263" i="3" s="1"/>
  <c r="AU248" i="3"/>
  <c r="AS218" i="3"/>
  <c r="AS233" i="3"/>
  <c r="AS248" i="3"/>
  <c r="AR218" i="3"/>
  <c r="AR279" i="3" s="1"/>
  <c r="AR295" i="3" s="1"/>
  <c r="AR233" i="3"/>
  <c r="AR263" i="3" s="1"/>
  <c r="AR248" i="3"/>
  <c r="AQ218" i="3"/>
  <c r="AQ233" i="3"/>
  <c r="AQ248" i="3"/>
  <c r="AH393" i="3"/>
  <c r="AH409" i="3"/>
  <c r="AH425" i="3"/>
  <c r="DR217" i="3"/>
  <c r="DR232" i="3"/>
  <c r="DR262" i="3"/>
  <c r="DR278" i="3"/>
  <c r="DR247" i="3"/>
  <c r="DR294" i="3"/>
  <c r="DR326" i="3"/>
  <c r="DR310" i="3"/>
  <c r="ET217" i="3"/>
  <c r="ET232" i="3"/>
  <c r="ET262" i="3"/>
  <c r="ET278" i="3"/>
  <c r="ET247" i="3"/>
  <c r="ET294" i="3"/>
  <c r="ET326" i="3"/>
  <c r="ET310" i="3"/>
  <c r="ES217" i="3"/>
  <c r="ES232" i="3"/>
  <c r="ES262" i="3"/>
  <c r="ES278" i="3"/>
  <c r="ES247" i="3"/>
  <c r="ES294" i="3"/>
  <c r="ES326" i="3"/>
  <c r="ES310" i="3"/>
  <c r="ER217" i="3"/>
  <c r="ER232" i="3"/>
  <c r="ER262" i="3"/>
  <c r="ER278" i="3"/>
  <c r="ER247" i="3"/>
  <c r="ER294" i="3"/>
  <c r="ER326" i="3"/>
  <c r="ER310" i="3"/>
  <c r="AH375" i="3"/>
  <c r="AW375" i="3"/>
  <c r="AW392" i="3"/>
  <c r="BL392" i="3"/>
  <c r="CA392" i="3"/>
  <c r="CP392" i="3"/>
  <c r="DE392" i="3"/>
  <c r="EI408" i="3"/>
  <c r="EI424" i="3"/>
  <c r="DC217" i="3"/>
  <c r="DC232" i="3"/>
  <c r="DC262" i="3"/>
  <c r="DC278" i="3"/>
  <c r="DC247" i="3"/>
  <c r="DC294" i="3"/>
  <c r="DC326" i="3"/>
  <c r="DC310" i="3"/>
  <c r="EE217" i="3"/>
  <c r="EE232" i="3"/>
  <c r="EE262" i="3"/>
  <c r="EE278" i="3"/>
  <c r="EE247" i="3"/>
  <c r="EE294" i="3"/>
  <c r="EE326" i="3"/>
  <c r="EE310" i="3"/>
  <c r="ED217" i="3"/>
  <c r="ED232" i="3"/>
  <c r="ED262" i="3"/>
  <c r="ED278" i="3"/>
  <c r="ED247" i="3"/>
  <c r="ED294" i="3"/>
  <c r="ED326" i="3"/>
  <c r="ED310" i="3"/>
  <c r="EC217" i="3"/>
  <c r="EC232" i="3"/>
  <c r="EC262" i="3"/>
  <c r="EC278" i="3"/>
  <c r="EC247" i="3"/>
  <c r="EC294" i="3"/>
  <c r="EC326" i="3"/>
  <c r="EC310" i="3"/>
  <c r="DT408" i="3"/>
  <c r="DT424" i="3"/>
  <c r="DP217" i="3"/>
  <c r="DP278" i="3" s="1"/>
  <c r="DP294" i="3" s="1"/>
  <c r="DP232" i="3"/>
  <c r="DP247" i="3"/>
  <c r="DO217" i="3"/>
  <c r="DO262" i="3" s="1"/>
  <c r="DO232" i="3"/>
  <c r="DO247" i="3"/>
  <c r="DN217" i="3"/>
  <c r="DN232" i="3"/>
  <c r="DN262" i="3" s="1"/>
  <c r="DN247" i="3"/>
  <c r="DE408" i="3"/>
  <c r="DE424" i="3"/>
  <c r="DA217" i="3"/>
  <c r="DA232" i="3"/>
  <c r="DA247" i="3"/>
  <c r="CZ217" i="3"/>
  <c r="CZ262" i="3" s="1"/>
  <c r="CZ232" i="3"/>
  <c r="CZ278" i="3"/>
  <c r="CZ294" i="3" s="1"/>
  <c r="CZ247" i="3"/>
  <c r="CY217" i="3"/>
  <c r="CY232" i="3"/>
  <c r="CY247" i="3"/>
  <c r="CP408" i="3"/>
  <c r="CP424" i="3"/>
  <c r="CN217" i="3"/>
  <c r="CN232" i="3"/>
  <c r="CN247" i="3"/>
  <c r="CL217" i="3"/>
  <c r="CL232" i="3"/>
  <c r="CL262" i="3"/>
  <c r="CL247" i="3"/>
  <c r="CK217" i="3"/>
  <c r="CK232" i="3"/>
  <c r="CK247" i="3"/>
  <c r="CJ217" i="3"/>
  <c r="CJ232" i="3"/>
  <c r="CJ262" i="3"/>
  <c r="CJ247" i="3"/>
  <c r="CA408" i="3"/>
  <c r="CA424" i="3"/>
  <c r="BY217" i="3"/>
  <c r="BY232" i="3"/>
  <c r="BY247" i="3"/>
  <c r="BW217" i="3"/>
  <c r="BW232" i="3"/>
  <c r="BW247" i="3"/>
  <c r="BV217" i="3"/>
  <c r="BV232" i="3"/>
  <c r="BV278" i="3" s="1"/>
  <c r="BV294" i="3" s="1"/>
  <c r="BV247" i="3"/>
  <c r="BU217" i="3"/>
  <c r="BU232" i="3"/>
  <c r="BU247" i="3"/>
  <c r="AW408" i="3"/>
  <c r="BL408" i="3"/>
  <c r="BL424" i="3"/>
  <c r="BJ217" i="3"/>
  <c r="BJ262" i="3" s="1"/>
  <c r="BJ232" i="3"/>
  <c r="BJ247" i="3"/>
  <c r="BH217" i="3"/>
  <c r="BH278" i="3" s="1"/>
  <c r="BH294" i="3" s="1"/>
  <c r="BH232" i="3"/>
  <c r="BH247" i="3"/>
  <c r="BG217" i="3"/>
  <c r="BG232" i="3"/>
  <c r="BG247" i="3"/>
  <c r="BF217" i="3"/>
  <c r="BF232" i="3"/>
  <c r="BF247" i="3"/>
  <c r="AW424" i="3"/>
  <c r="AU217" i="3"/>
  <c r="AU232" i="3"/>
  <c r="AU247" i="3"/>
  <c r="AS217" i="3"/>
  <c r="AS232" i="3"/>
  <c r="AS247" i="3"/>
  <c r="AR217" i="3"/>
  <c r="AR232" i="3"/>
  <c r="AR247" i="3"/>
  <c r="AQ217" i="3"/>
  <c r="AQ232" i="3"/>
  <c r="AQ247" i="3"/>
  <c r="AH392" i="3"/>
  <c r="AH408" i="3"/>
  <c r="AH424" i="3"/>
  <c r="DR293" i="3"/>
  <c r="DR325" i="3"/>
  <c r="DR309" i="3"/>
  <c r="DQ293" i="3"/>
  <c r="DQ325" i="3"/>
  <c r="DQ309" i="3"/>
  <c r="ET216" i="3"/>
  <c r="ET231" i="3"/>
  <c r="ET261" i="3"/>
  <c r="ET277" i="3"/>
  <c r="ET246" i="3"/>
  <c r="ET293" i="3"/>
  <c r="ET325" i="3"/>
  <c r="ET309" i="3"/>
  <c r="ES216" i="3"/>
  <c r="ES231" i="3"/>
  <c r="ES261" i="3"/>
  <c r="ES277" i="3"/>
  <c r="ES246" i="3"/>
  <c r="ES293" i="3"/>
  <c r="ES325" i="3"/>
  <c r="ES309" i="3"/>
  <c r="S374" i="3"/>
  <c r="AH374" i="3"/>
  <c r="AW374" i="3"/>
  <c r="AW391" i="3"/>
  <c r="BL391" i="3"/>
  <c r="CA391" i="3"/>
  <c r="CP391" i="3"/>
  <c r="DE391" i="3"/>
  <c r="EI407" i="3"/>
  <c r="EI423" i="3"/>
  <c r="DC293" i="3"/>
  <c r="DC325" i="3"/>
  <c r="DC309" i="3"/>
  <c r="DB293" i="3"/>
  <c r="DB325" i="3"/>
  <c r="DB309" i="3"/>
  <c r="EE216" i="3"/>
  <c r="EE231" i="3"/>
  <c r="EE261" i="3"/>
  <c r="EE277" i="3"/>
  <c r="EE246" i="3"/>
  <c r="EE293" i="3"/>
  <c r="EE325" i="3"/>
  <c r="EE309" i="3"/>
  <c r="ED216" i="3"/>
  <c r="ED231" i="3"/>
  <c r="ED261" i="3"/>
  <c r="ED277" i="3"/>
  <c r="ED246" i="3"/>
  <c r="ED293" i="3"/>
  <c r="ED325" i="3"/>
  <c r="ED309" i="3"/>
  <c r="DT407" i="3"/>
  <c r="DT423" i="3"/>
  <c r="DP216" i="3"/>
  <c r="DP231" i="3"/>
  <c r="DP246" i="3"/>
  <c r="DO216" i="3"/>
  <c r="DO277" i="3" s="1"/>
  <c r="DO293" i="3" s="1"/>
  <c r="DO231" i="3"/>
  <c r="DO246" i="3"/>
  <c r="DE407" i="3"/>
  <c r="DE423" i="3"/>
  <c r="DA216" i="3"/>
  <c r="DA231" i="3"/>
  <c r="DA277" i="3"/>
  <c r="DA246" i="3"/>
  <c r="CZ216" i="3"/>
  <c r="CZ231" i="3"/>
  <c r="CZ277" i="3"/>
  <c r="CZ293" i="3" s="1"/>
  <c r="CZ246" i="3"/>
  <c r="CP407" i="3"/>
  <c r="CP423" i="3"/>
  <c r="CN293" i="3"/>
  <c r="CN325" i="3"/>
  <c r="CN309" i="3"/>
  <c r="CM293" i="3"/>
  <c r="CM325" i="3"/>
  <c r="CM309" i="3"/>
  <c r="CL216" i="3"/>
  <c r="CL231" i="3"/>
  <c r="CL277" i="3"/>
  <c r="CL246" i="3"/>
  <c r="CK216" i="3"/>
  <c r="CK231" i="3"/>
  <c r="CK277" i="3"/>
  <c r="CK293" i="3" s="1"/>
  <c r="CK246" i="3"/>
  <c r="CA407" i="3"/>
  <c r="CA423" i="3"/>
  <c r="BY293" i="3"/>
  <c r="BY325" i="3"/>
  <c r="BY309" i="3"/>
  <c r="BX293" i="3"/>
  <c r="BX325" i="3"/>
  <c r="BX309" i="3"/>
  <c r="BW216" i="3"/>
  <c r="BW231" i="3"/>
  <c r="BW277" i="3"/>
  <c r="BW246" i="3"/>
  <c r="BV216" i="3"/>
  <c r="BV261" i="3" s="1"/>
  <c r="BV231" i="3"/>
  <c r="BV277" i="3"/>
  <c r="BV293" i="3" s="1"/>
  <c r="BV246" i="3"/>
  <c r="AW407" i="3"/>
  <c r="BL407" i="3"/>
  <c r="BL423" i="3"/>
  <c r="BJ293" i="3"/>
  <c r="BJ325" i="3"/>
  <c r="BJ309" i="3"/>
  <c r="BI293" i="3"/>
  <c r="BI325" i="3"/>
  <c r="BI309" i="3"/>
  <c r="BH216" i="3"/>
  <c r="BH277" i="3" s="1"/>
  <c r="BH293" i="3" s="1"/>
  <c r="BH231" i="3"/>
  <c r="BH261" i="3"/>
  <c r="BH246" i="3"/>
  <c r="BG216" i="3"/>
  <c r="BG231" i="3"/>
  <c r="BG246" i="3"/>
  <c r="AW423" i="3"/>
  <c r="AU293" i="3"/>
  <c r="AU325" i="3"/>
  <c r="AU309" i="3"/>
  <c r="AT293" i="3"/>
  <c r="AT325" i="3"/>
  <c r="AT309" i="3"/>
  <c r="AS216" i="3"/>
  <c r="AS277" i="3" s="1"/>
  <c r="AS293" i="3" s="1"/>
  <c r="AS231" i="3"/>
  <c r="AS246" i="3"/>
  <c r="AR216" i="3"/>
  <c r="AR231" i="3"/>
  <c r="AR246" i="3"/>
  <c r="AH391" i="3"/>
  <c r="AH407" i="3"/>
  <c r="AH423" i="3"/>
  <c r="S391" i="3"/>
  <c r="S407" i="3"/>
  <c r="S423" i="3"/>
  <c r="DR215" i="3"/>
  <c r="DR230" i="3"/>
  <c r="DR260" i="3"/>
  <c r="DR276" i="3"/>
  <c r="DR245" i="3"/>
  <c r="DR292" i="3"/>
  <c r="DR324" i="3"/>
  <c r="DR308" i="3"/>
  <c r="ET215" i="3"/>
  <c r="ET230" i="3"/>
  <c r="ET260" i="3"/>
  <c r="ET276" i="3"/>
  <c r="ET245" i="3"/>
  <c r="ET292" i="3"/>
  <c r="ET324" i="3"/>
  <c r="ET308" i="3"/>
  <c r="AH373" i="3"/>
  <c r="AW373" i="3"/>
  <c r="AW390" i="3"/>
  <c r="BL390" i="3"/>
  <c r="CA390" i="3"/>
  <c r="CP390" i="3"/>
  <c r="DE390" i="3"/>
  <c r="EI406" i="3"/>
  <c r="EI422" i="3"/>
  <c r="DC215" i="3"/>
  <c r="DC230" i="3"/>
  <c r="DC260" i="3"/>
  <c r="DC276" i="3"/>
  <c r="DC245" i="3"/>
  <c r="DC292" i="3"/>
  <c r="DC324" i="3"/>
  <c r="DC308" i="3"/>
  <c r="EE215" i="3"/>
  <c r="EE230" i="3"/>
  <c r="EE260" i="3"/>
  <c r="EE276" i="3"/>
  <c r="EE245" i="3"/>
  <c r="EE292" i="3"/>
  <c r="EE324" i="3"/>
  <c r="EE308" i="3"/>
  <c r="DT406" i="3"/>
  <c r="DT422" i="3"/>
  <c r="DP215" i="3"/>
  <c r="DP260" i="3" s="1"/>
  <c r="DP230" i="3"/>
  <c r="DP276" i="3"/>
  <c r="DP292" i="3" s="1"/>
  <c r="DP245" i="3"/>
  <c r="DE406" i="3"/>
  <c r="DE422" i="3"/>
  <c r="DA215" i="3"/>
  <c r="DA230" i="3"/>
  <c r="DA245" i="3"/>
  <c r="CP406" i="3"/>
  <c r="CP422" i="3"/>
  <c r="CN215" i="3"/>
  <c r="CN260" i="3" s="1"/>
  <c r="CN230" i="3"/>
  <c r="CN245" i="3"/>
  <c r="CL215" i="3"/>
  <c r="CL230" i="3"/>
  <c r="CL260" i="3"/>
  <c r="CL276" i="3"/>
  <c r="CL292" i="3" s="1"/>
  <c r="CL245" i="3"/>
  <c r="CA406" i="3"/>
  <c r="CA422" i="3"/>
  <c r="BY215" i="3"/>
  <c r="BY260" i="3" s="1"/>
  <c r="BY230" i="3"/>
  <c r="BY245" i="3"/>
  <c r="BW215" i="3"/>
  <c r="BW230" i="3"/>
  <c r="BW245" i="3"/>
  <c r="AW406" i="3"/>
  <c r="BL406" i="3"/>
  <c r="BL422" i="3"/>
  <c r="BJ215" i="3"/>
  <c r="BJ230" i="3"/>
  <c r="BJ260" i="3" s="1"/>
  <c r="BJ245" i="3"/>
  <c r="BH215" i="3"/>
  <c r="BH230" i="3"/>
  <c r="BH260" i="3" s="1"/>
  <c r="BH245" i="3"/>
  <c r="AW422" i="3"/>
  <c r="AU215" i="3"/>
  <c r="AU230" i="3"/>
  <c r="AU245" i="3"/>
  <c r="AS215" i="3"/>
  <c r="AS230" i="3"/>
  <c r="AS245" i="3"/>
  <c r="AH390" i="3"/>
  <c r="AH406" i="3"/>
  <c r="AH422" i="3"/>
  <c r="DR214" i="3"/>
  <c r="DR229" i="3"/>
  <c r="DR259" i="3"/>
  <c r="DR275" i="3"/>
  <c r="DR244" i="3"/>
  <c r="DR291" i="3"/>
  <c r="DR323" i="3"/>
  <c r="DR307" i="3"/>
  <c r="AH372" i="3"/>
  <c r="AW372" i="3"/>
  <c r="AW389" i="3"/>
  <c r="BL389" i="3"/>
  <c r="CA389" i="3"/>
  <c r="CP389" i="3"/>
  <c r="DE389" i="3"/>
  <c r="EI405" i="3"/>
  <c r="EI421" i="3"/>
  <c r="DC214" i="3"/>
  <c r="DC229" i="3"/>
  <c r="DC259" i="3"/>
  <c r="DC275" i="3"/>
  <c r="DC244" i="3"/>
  <c r="DC291" i="3"/>
  <c r="DC323" i="3"/>
  <c r="DC307" i="3"/>
  <c r="DT405" i="3"/>
  <c r="DT421" i="3"/>
  <c r="DE405" i="3"/>
  <c r="DE421" i="3"/>
  <c r="CP405" i="3"/>
  <c r="CP421" i="3"/>
  <c r="CN214" i="3"/>
  <c r="CN229" i="3"/>
  <c r="CN259" i="3"/>
  <c r="CN323" i="3" s="1"/>
  <c r="CN275" i="3"/>
  <c r="CN291" i="3" s="1"/>
  <c r="CN244" i="3"/>
  <c r="CA405" i="3"/>
  <c r="CA421" i="3"/>
  <c r="BY214" i="3"/>
  <c r="BY229" i="3"/>
  <c r="BY244" i="3"/>
  <c r="AW405" i="3"/>
  <c r="BL405" i="3"/>
  <c r="BL421" i="3"/>
  <c r="BJ214" i="3"/>
  <c r="BJ229" i="3"/>
  <c r="BJ259" i="3" s="1"/>
  <c r="BJ244" i="3"/>
  <c r="AW421" i="3"/>
  <c r="AU214" i="3"/>
  <c r="AU229" i="3"/>
  <c r="AU244" i="3"/>
  <c r="AH389" i="3"/>
  <c r="AH405" i="3"/>
  <c r="AH421" i="3"/>
  <c r="AH371" i="3"/>
  <c r="AW371" i="3"/>
  <c r="AW388" i="3"/>
  <c r="BL388" i="3"/>
  <c r="CA388" i="3"/>
  <c r="CP388" i="3"/>
  <c r="DE388" i="3"/>
  <c r="EI404" i="3"/>
  <c r="EI420" i="3"/>
  <c r="DT404" i="3"/>
  <c r="DT420" i="3"/>
  <c r="DE404" i="3"/>
  <c r="DE420" i="3"/>
  <c r="CP404" i="3"/>
  <c r="CP420" i="3"/>
  <c r="CA404" i="3"/>
  <c r="CA420" i="3"/>
  <c r="AW404" i="3"/>
  <c r="BL404" i="3"/>
  <c r="BL420" i="3"/>
  <c r="AW420" i="3"/>
  <c r="AH388" i="3"/>
  <c r="AH404" i="3"/>
  <c r="AH420" i="3"/>
  <c r="AU370" i="3"/>
  <c r="BJ370" i="3"/>
  <c r="BJ387" i="3"/>
  <c r="BY387" i="3"/>
  <c r="CN387" i="3"/>
  <c r="DC387" i="3"/>
  <c r="DR387" i="3"/>
  <c r="EV403" i="3"/>
  <c r="EV419" i="3"/>
  <c r="AT370" i="3"/>
  <c r="BI370" i="3"/>
  <c r="BI387" i="3"/>
  <c r="BX387" i="3"/>
  <c r="CM387" i="3"/>
  <c r="DB387" i="3"/>
  <c r="DQ387" i="3"/>
  <c r="EU403" i="3"/>
  <c r="EU419" i="3"/>
  <c r="BH387" i="3"/>
  <c r="BW387" i="3"/>
  <c r="CL387" i="3"/>
  <c r="DA387" i="3"/>
  <c r="DP387" i="3"/>
  <c r="ET403" i="3"/>
  <c r="ET419" i="3"/>
  <c r="BG387" i="3"/>
  <c r="BV387" i="3"/>
  <c r="CK387" i="3"/>
  <c r="CZ387" i="3"/>
  <c r="DO387" i="3"/>
  <c r="ES403" i="3"/>
  <c r="ES419" i="3"/>
  <c r="BF387" i="3"/>
  <c r="BU387" i="3"/>
  <c r="CJ387" i="3"/>
  <c r="CY387" i="3"/>
  <c r="DN387" i="3"/>
  <c r="ER403" i="3"/>
  <c r="ER419" i="3"/>
  <c r="BE387" i="3"/>
  <c r="BT387" i="3"/>
  <c r="CI387" i="3"/>
  <c r="CX387" i="3"/>
  <c r="DM387" i="3"/>
  <c r="EQ403" i="3"/>
  <c r="EQ419" i="3"/>
  <c r="BD387" i="3"/>
  <c r="BS387" i="3"/>
  <c r="CH387" i="3"/>
  <c r="CW387" i="3"/>
  <c r="DL387" i="3"/>
  <c r="EP403" i="3"/>
  <c r="EP419" i="3"/>
  <c r="BC387" i="3"/>
  <c r="BR387" i="3"/>
  <c r="CG387" i="3"/>
  <c r="CV387" i="3"/>
  <c r="DK387" i="3"/>
  <c r="EO403" i="3"/>
  <c r="EO419" i="3"/>
  <c r="BB387" i="3"/>
  <c r="BQ387" i="3"/>
  <c r="CF387" i="3"/>
  <c r="CU387" i="3"/>
  <c r="DJ387" i="3"/>
  <c r="EN403" i="3"/>
  <c r="EN419" i="3"/>
  <c r="BA387" i="3"/>
  <c r="BP387" i="3"/>
  <c r="CE387" i="3"/>
  <c r="CT387" i="3"/>
  <c r="DI387" i="3"/>
  <c r="EM403" i="3"/>
  <c r="EM419" i="3"/>
  <c r="AZ387" i="3"/>
  <c r="BO387" i="3"/>
  <c r="CD387" i="3"/>
  <c r="CS387" i="3"/>
  <c r="DH387" i="3"/>
  <c r="EL403" i="3"/>
  <c r="EL419" i="3"/>
  <c r="AY387" i="3"/>
  <c r="BN387" i="3"/>
  <c r="CC387" i="3"/>
  <c r="CR387" i="3"/>
  <c r="DG387" i="3"/>
  <c r="EK403" i="3"/>
  <c r="EK419" i="3"/>
  <c r="AX387" i="3"/>
  <c r="BM387" i="3"/>
  <c r="CB387" i="3"/>
  <c r="CQ387" i="3"/>
  <c r="DF387" i="3"/>
  <c r="EJ403" i="3"/>
  <c r="EJ419" i="3"/>
  <c r="EG403" i="3"/>
  <c r="EG419" i="3"/>
  <c r="EF403" i="3"/>
  <c r="EF419" i="3"/>
  <c r="EE403" i="3"/>
  <c r="EE419" i="3"/>
  <c r="ED403" i="3"/>
  <c r="ED419" i="3"/>
  <c r="EC403" i="3"/>
  <c r="EC419" i="3"/>
  <c r="EB403" i="3"/>
  <c r="EB419" i="3"/>
  <c r="EA403" i="3"/>
  <c r="EA419" i="3"/>
  <c r="DZ403" i="3"/>
  <c r="DZ419" i="3"/>
  <c r="DY403" i="3"/>
  <c r="DY419" i="3"/>
  <c r="DX403" i="3"/>
  <c r="DX419" i="3"/>
  <c r="DW403" i="3"/>
  <c r="DW419" i="3"/>
  <c r="DV403" i="3"/>
  <c r="DV419" i="3"/>
  <c r="DU403" i="3"/>
  <c r="DU419" i="3"/>
  <c r="DR403" i="3"/>
  <c r="DR419" i="3"/>
  <c r="DQ403" i="3"/>
  <c r="DQ419" i="3"/>
  <c r="DP403" i="3"/>
  <c r="DP419" i="3"/>
  <c r="DO403" i="3"/>
  <c r="DO419" i="3"/>
  <c r="DN403" i="3"/>
  <c r="DN419" i="3"/>
  <c r="DM403" i="3"/>
  <c r="DM419" i="3"/>
  <c r="DL403" i="3"/>
  <c r="DL419" i="3"/>
  <c r="DK403" i="3"/>
  <c r="DK419" i="3"/>
  <c r="DJ403" i="3"/>
  <c r="DJ419" i="3"/>
  <c r="DI403" i="3"/>
  <c r="DI419" i="3"/>
  <c r="DH403" i="3"/>
  <c r="DH419" i="3"/>
  <c r="DG403" i="3"/>
  <c r="DG419" i="3"/>
  <c r="DF403" i="3"/>
  <c r="DF419" i="3"/>
  <c r="DC403" i="3"/>
  <c r="DC419" i="3"/>
  <c r="DB403" i="3"/>
  <c r="DB419" i="3"/>
  <c r="DA403" i="3"/>
  <c r="DA419" i="3"/>
  <c r="CZ403" i="3"/>
  <c r="CZ419" i="3"/>
  <c r="CY403" i="3"/>
  <c r="CY419" i="3"/>
  <c r="CX403" i="3"/>
  <c r="CX419" i="3"/>
  <c r="CW403" i="3"/>
  <c r="CW419" i="3"/>
  <c r="CV403" i="3"/>
  <c r="CV419" i="3"/>
  <c r="CU403" i="3"/>
  <c r="CU419" i="3"/>
  <c r="CT403" i="3"/>
  <c r="CT419" i="3"/>
  <c r="CS403" i="3"/>
  <c r="CS419" i="3"/>
  <c r="CR403" i="3"/>
  <c r="CR419" i="3"/>
  <c r="CQ403" i="3"/>
  <c r="CQ419" i="3"/>
  <c r="CN403" i="3"/>
  <c r="CN419" i="3"/>
  <c r="CM403" i="3"/>
  <c r="CM419" i="3"/>
  <c r="CL403" i="3"/>
  <c r="CL419" i="3"/>
  <c r="CK403" i="3"/>
  <c r="CK419" i="3"/>
  <c r="CJ403" i="3"/>
  <c r="CJ419" i="3"/>
  <c r="CI403" i="3"/>
  <c r="CI419" i="3"/>
  <c r="CH403" i="3"/>
  <c r="CH419" i="3"/>
  <c r="CG403" i="3"/>
  <c r="CG419" i="3"/>
  <c r="CF403" i="3"/>
  <c r="CF419" i="3"/>
  <c r="CE403" i="3"/>
  <c r="CE419" i="3"/>
  <c r="CD403" i="3"/>
  <c r="CD419" i="3"/>
  <c r="CC403" i="3"/>
  <c r="CC419" i="3"/>
  <c r="CB403" i="3"/>
  <c r="CB419" i="3"/>
  <c r="BY403" i="3"/>
  <c r="BY419" i="3"/>
  <c r="BX403" i="3"/>
  <c r="BX419" i="3"/>
  <c r="BW403" i="3"/>
  <c r="BW419" i="3"/>
  <c r="BV403" i="3"/>
  <c r="BV419" i="3"/>
  <c r="BU403" i="3"/>
  <c r="BU419" i="3"/>
  <c r="BT403" i="3"/>
  <c r="BT419" i="3"/>
  <c r="BS403" i="3"/>
  <c r="BS419" i="3"/>
  <c r="BR403" i="3"/>
  <c r="BR419" i="3"/>
  <c r="BQ403" i="3"/>
  <c r="BQ419" i="3"/>
  <c r="BP403" i="3"/>
  <c r="BP419" i="3"/>
  <c r="BO403" i="3"/>
  <c r="BO419" i="3"/>
  <c r="BN403" i="3"/>
  <c r="BN419" i="3"/>
  <c r="BM403" i="3"/>
  <c r="BM419" i="3"/>
  <c r="BJ403" i="3"/>
  <c r="BJ419" i="3"/>
  <c r="BI403" i="3"/>
  <c r="BI419" i="3"/>
  <c r="BH403" i="3"/>
  <c r="BH419" i="3"/>
  <c r="BG403" i="3"/>
  <c r="BG419" i="3"/>
  <c r="BF403" i="3"/>
  <c r="BF419" i="3"/>
  <c r="BE403" i="3"/>
  <c r="BE419" i="3"/>
  <c r="BD403" i="3"/>
  <c r="BD419" i="3"/>
  <c r="BC403" i="3"/>
  <c r="BC419" i="3"/>
  <c r="BB403" i="3"/>
  <c r="BB419" i="3"/>
  <c r="BA403" i="3"/>
  <c r="BA419" i="3"/>
  <c r="AZ403" i="3"/>
  <c r="AZ419" i="3"/>
  <c r="AY403" i="3"/>
  <c r="AY419" i="3"/>
  <c r="AX403" i="3"/>
  <c r="AX419" i="3"/>
  <c r="AU387" i="3"/>
  <c r="AU403" i="3"/>
  <c r="AU419" i="3"/>
  <c r="AT386" i="3"/>
  <c r="AT402" i="3"/>
  <c r="AT418" i="3"/>
  <c r="AS418" i="3"/>
  <c r="AR418" i="3"/>
  <c r="AQ418" i="3"/>
  <c r="AP418" i="3"/>
  <c r="AO418" i="3"/>
  <c r="AN418" i="3"/>
  <c r="AM418" i="3"/>
  <c r="AL418" i="3"/>
  <c r="AK418" i="3"/>
  <c r="EV225" i="3"/>
  <c r="EV240" i="3"/>
  <c r="EV271" i="3"/>
  <c r="EV287" i="3"/>
  <c r="EV255" i="3"/>
  <c r="EV303" i="3"/>
  <c r="EV335" i="3"/>
  <c r="EV319" i="3"/>
  <c r="EU225" i="3"/>
  <c r="EU240" i="3"/>
  <c r="EU271" i="3"/>
  <c r="EU287" i="3"/>
  <c r="EU255" i="3"/>
  <c r="EU303" i="3"/>
  <c r="EU335" i="3"/>
  <c r="EU319" i="3"/>
  <c r="ET225" i="3"/>
  <c r="ET240" i="3"/>
  <c r="ET271" i="3"/>
  <c r="ET287" i="3"/>
  <c r="ET255" i="3"/>
  <c r="ET303" i="3"/>
  <c r="ET335" i="3"/>
  <c r="ET319" i="3"/>
  <c r="ES225" i="3"/>
  <c r="ES240" i="3"/>
  <c r="ES271" i="3"/>
  <c r="ES287" i="3"/>
  <c r="ES255" i="3"/>
  <c r="ES303" i="3"/>
  <c r="ES335" i="3"/>
  <c r="ES319" i="3"/>
  <c r="ER225" i="3"/>
  <c r="ER240" i="3"/>
  <c r="ER271" i="3"/>
  <c r="ER287" i="3"/>
  <c r="ER255" i="3"/>
  <c r="ER303" i="3"/>
  <c r="ER335" i="3"/>
  <c r="ER319" i="3"/>
  <c r="EQ225" i="3"/>
  <c r="EQ240" i="3"/>
  <c r="EQ271" i="3"/>
  <c r="EQ287" i="3"/>
  <c r="EQ255" i="3"/>
  <c r="EQ303" i="3"/>
  <c r="EQ335" i="3"/>
  <c r="EQ319" i="3"/>
  <c r="EP225" i="3"/>
  <c r="EP240" i="3"/>
  <c r="EP271" i="3"/>
  <c r="EP287" i="3"/>
  <c r="EP255" i="3"/>
  <c r="EP303" i="3"/>
  <c r="EP335" i="3"/>
  <c r="EP319" i="3"/>
  <c r="EO225" i="3"/>
  <c r="EO240" i="3"/>
  <c r="EO271" i="3"/>
  <c r="EO287" i="3"/>
  <c r="EO255" i="3"/>
  <c r="EO303" i="3"/>
  <c r="EO335" i="3"/>
  <c r="EO319" i="3"/>
  <c r="EN225" i="3"/>
  <c r="EN240" i="3"/>
  <c r="EN271" i="3"/>
  <c r="EN287" i="3"/>
  <c r="EN255" i="3"/>
  <c r="EN303" i="3"/>
  <c r="EN335" i="3"/>
  <c r="EN319" i="3"/>
  <c r="EM225" i="3"/>
  <c r="EM240" i="3"/>
  <c r="EM271" i="3"/>
  <c r="EM287" i="3"/>
  <c r="EM255" i="3"/>
  <c r="EM303" i="3"/>
  <c r="EM335" i="3"/>
  <c r="EM319" i="3"/>
  <c r="EL225" i="3"/>
  <c r="EL240" i="3"/>
  <c r="EL271" i="3"/>
  <c r="EL287" i="3"/>
  <c r="EL255" i="3"/>
  <c r="EL303" i="3"/>
  <c r="EL335" i="3"/>
  <c r="EL319" i="3"/>
  <c r="EK225" i="3"/>
  <c r="EK240" i="3"/>
  <c r="EK271" i="3"/>
  <c r="EK287" i="3"/>
  <c r="EK255" i="3"/>
  <c r="EK303" i="3"/>
  <c r="EK335" i="3"/>
  <c r="EK319" i="3"/>
  <c r="EJ225" i="3"/>
  <c r="EJ240" i="3"/>
  <c r="EJ271" i="3"/>
  <c r="EJ287" i="3"/>
  <c r="EJ255" i="3"/>
  <c r="EJ303" i="3"/>
  <c r="EJ335" i="3"/>
  <c r="EJ319" i="3"/>
  <c r="DT401" i="3"/>
  <c r="EI401" i="3"/>
  <c r="EG225" i="3"/>
  <c r="EG240" i="3"/>
  <c r="EG271" i="3"/>
  <c r="EG287" i="3"/>
  <c r="EG255" i="3"/>
  <c r="EG303" i="3"/>
  <c r="EG335" i="3"/>
  <c r="EG319" i="3"/>
  <c r="EF225" i="3"/>
  <c r="EF240" i="3"/>
  <c r="EF271" i="3"/>
  <c r="EF287" i="3"/>
  <c r="EF255" i="3"/>
  <c r="EF303" i="3"/>
  <c r="EF335" i="3"/>
  <c r="EF319" i="3"/>
  <c r="EE225" i="3"/>
  <c r="EE240" i="3"/>
  <c r="EE271" i="3"/>
  <c r="EE287" i="3"/>
  <c r="EE255" i="3"/>
  <c r="EE303" i="3"/>
  <c r="EE335" i="3"/>
  <c r="EE319" i="3"/>
  <c r="ED225" i="3"/>
  <c r="ED240" i="3"/>
  <c r="ED271" i="3"/>
  <c r="ED287" i="3"/>
  <c r="ED255" i="3"/>
  <c r="ED303" i="3"/>
  <c r="ED335" i="3"/>
  <c r="ED319" i="3"/>
  <c r="EC225" i="3"/>
  <c r="EC240" i="3"/>
  <c r="EC271" i="3"/>
  <c r="EC287" i="3"/>
  <c r="EC255" i="3"/>
  <c r="EC303" i="3"/>
  <c r="EC335" i="3"/>
  <c r="EC319" i="3"/>
  <c r="EB225" i="3"/>
  <c r="EB240" i="3"/>
  <c r="EB271" i="3"/>
  <c r="EB287" i="3"/>
  <c r="EB255" i="3"/>
  <c r="EB303" i="3"/>
  <c r="EB335" i="3"/>
  <c r="EB319" i="3"/>
  <c r="EA225" i="3"/>
  <c r="EA240" i="3"/>
  <c r="EA271" i="3"/>
  <c r="EA287" i="3"/>
  <c r="EA255" i="3"/>
  <c r="EA303" i="3"/>
  <c r="EA335" i="3"/>
  <c r="EA319" i="3"/>
  <c r="DZ225" i="3"/>
  <c r="DZ240" i="3"/>
  <c r="DZ271" i="3"/>
  <c r="DZ287" i="3"/>
  <c r="DZ255" i="3"/>
  <c r="DZ303" i="3"/>
  <c r="DZ335" i="3"/>
  <c r="DZ319" i="3"/>
  <c r="DY225" i="3"/>
  <c r="DY240" i="3"/>
  <c r="DY271" i="3"/>
  <c r="DY287" i="3"/>
  <c r="DY255" i="3"/>
  <c r="DY303" i="3"/>
  <c r="DY335" i="3"/>
  <c r="DY319" i="3"/>
  <c r="DX225" i="3"/>
  <c r="DX240" i="3"/>
  <c r="DX271" i="3"/>
  <c r="DX287" i="3"/>
  <c r="DX255" i="3"/>
  <c r="DX303" i="3"/>
  <c r="DX335" i="3"/>
  <c r="DX319" i="3"/>
  <c r="DW225" i="3"/>
  <c r="DW240" i="3"/>
  <c r="DW271" i="3"/>
  <c r="DW287" i="3"/>
  <c r="DW255" i="3"/>
  <c r="DW303" i="3"/>
  <c r="DW335" i="3"/>
  <c r="DW319" i="3"/>
  <c r="DV225" i="3"/>
  <c r="DV240" i="3"/>
  <c r="DV271" i="3"/>
  <c r="DV287" i="3"/>
  <c r="DV255" i="3"/>
  <c r="DV303" i="3"/>
  <c r="DV335" i="3"/>
  <c r="DV319" i="3"/>
  <c r="DU225" i="3"/>
  <c r="DU240" i="3"/>
  <c r="DU271" i="3"/>
  <c r="DU287" i="3"/>
  <c r="DU255" i="3"/>
  <c r="DU303" i="3"/>
  <c r="DU335" i="3"/>
  <c r="DU319" i="3"/>
  <c r="EV239" i="3"/>
  <c r="EV270" i="3"/>
  <c r="EV286" i="3"/>
  <c r="EV302" i="3"/>
  <c r="EV334" i="3"/>
  <c r="EV318" i="3"/>
  <c r="EU239" i="3"/>
  <c r="EU270" i="3"/>
  <c r="EU286" i="3"/>
  <c r="EU302" i="3"/>
  <c r="EU334" i="3"/>
  <c r="EU318" i="3"/>
  <c r="ET270" i="3"/>
  <c r="ET286" i="3"/>
  <c r="ET302" i="3"/>
  <c r="ET334" i="3"/>
  <c r="ET318" i="3"/>
  <c r="ES270" i="3"/>
  <c r="ES286" i="3"/>
  <c r="ES302" i="3"/>
  <c r="ES334" i="3"/>
  <c r="ES318" i="3"/>
  <c r="ER270" i="3"/>
  <c r="ER286" i="3"/>
  <c r="ER302" i="3"/>
  <c r="ER334" i="3"/>
  <c r="ER318" i="3"/>
  <c r="EQ270" i="3"/>
  <c r="EQ286" i="3"/>
  <c r="EQ302" i="3"/>
  <c r="EQ334" i="3"/>
  <c r="EQ318" i="3"/>
  <c r="EP270" i="3"/>
  <c r="EP286" i="3"/>
  <c r="EP302" i="3"/>
  <c r="EP334" i="3"/>
  <c r="EP318" i="3"/>
  <c r="EO270" i="3"/>
  <c r="EO286" i="3"/>
  <c r="EO302" i="3"/>
  <c r="EO334" i="3"/>
  <c r="EO318" i="3"/>
  <c r="EN270" i="3"/>
  <c r="EN286" i="3"/>
  <c r="EN302" i="3"/>
  <c r="EN334" i="3"/>
  <c r="EN318" i="3"/>
  <c r="EM270" i="3"/>
  <c r="EM286" i="3"/>
  <c r="EM302" i="3"/>
  <c r="EM334" i="3"/>
  <c r="EM318" i="3"/>
  <c r="EL270" i="3"/>
  <c r="EL286" i="3"/>
  <c r="EL302" i="3"/>
  <c r="EL334" i="3"/>
  <c r="EL318" i="3"/>
  <c r="EK270" i="3"/>
  <c r="EK286" i="3"/>
  <c r="EK302" i="3"/>
  <c r="EK334" i="3"/>
  <c r="EK318" i="3"/>
  <c r="EJ270" i="3"/>
  <c r="EJ286" i="3"/>
  <c r="EJ302" i="3"/>
  <c r="EJ334" i="3"/>
  <c r="EJ318" i="3"/>
  <c r="DT400" i="3"/>
  <c r="EI400" i="3"/>
  <c r="EG270" i="3"/>
  <c r="EG286" i="3"/>
  <c r="EG302" i="3"/>
  <c r="EG334" i="3"/>
  <c r="EG318" i="3"/>
  <c r="EF270" i="3"/>
  <c r="EF286" i="3"/>
  <c r="EF302" i="3"/>
  <c r="EF334" i="3"/>
  <c r="EF318" i="3"/>
  <c r="EE270" i="3"/>
  <c r="EE286" i="3"/>
  <c r="EE302" i="3"/>
  <c r="EE334" i="3"/>
  <c r="EE318" i="3"/>
  <c r="ED270" i="3"/>
  <c r="ED286" i="3"/>
  <c r="ED302" i="3"/>
  <c r="ED334" i="3"/>
  <c r="ED318" i="3"/>
  <c r="EC270" i="3"/>
  <c r="EC286" i="3"/>
  <c r="EC302" i="3"/>
  <c r="EC334" i="3"/>
  <c r="EC318" i="3"/>
  <c r="EB270" i="3"/>
  <c r="EB286" i="3"/>
  <c r="EB302" i="3"/>
  <c r="EB334" i="3"/>
  <c r="EB318" i="3"/>
  <c r="EA270" i="3"/>
  <c r="EA286" i="3"/>
  <c r="EA302" i="3"/>
  <c r="EA334" i="3"/>
  <c r="EA318" i="3"/>
  <c r="DZ270" i="3"/>
  <c r="DZ286" i="3"/>
  <c r="DZ302" i="3"/>
  <c r="DZ334" i="3"/>
  <c r="DZ318" i="3"/>
  <c r="DY270" i="3"/>
  <c r="DY286" i="3"/>
  <c r="DY302" i="3"/>
  <c r="DY334" i="3"/>
  <c r="DY318" i="3"/>
  <c r="DX270" i="3"/>
  <c r="DX286" i="3"/>
  <c r="DX302" i="3"/>
  <c r="DX334" i="3"/>
  <c r="DX318" i="3"/>
  <c r="DW270" i="3"/>
  <c r="DW286" i="3"/>
  <c r="DW302" i="3"/>
  <c r="DW334" i="3"/>
  <c r="DW318" i="3"/>
  <c r="DV270" i="3"/>
  <c r="DV286" i="3"/>
  <c r="DV302" i="3"/>
  <c r="DV334" i="3"/>
  <c r="DV318" i="3"/>
  <c r="DU270" i="3"/>
  <c r="DU286" i="3"/>
  <c r="DU302" i="3"/>
  <c r="DU334" i="3"/>
  <c r="DU318" i="3"/>
  <c r="EV224" i="3"/>
  <c r="EV238" i="3"/>
  <c r="EV269" i="3"/>
  <c r="EV285" i="3"/>
  <c r="EV254" i="3"/>
  <c r="EV301" i="3"/>
  <c r="EV333" i="3"/>
  <c r="EV317" i="3"/>
  <c r="EU224" i="3"/>
  <c r="EU238" i="3"/>
  <c r="EU269" i="3"/>
  <c r="EU285" i="3"/>
  <c r="EU254" i="3"/>
  <c r="EU301" i="3"/>
  <c r="EU333" i="3"/>
  <c r="EU317" i="3"/>
  <c r="DT399" i="3"/>
  <c r="EI399" i="3"/>
  <c r="EG224" i="3"/>
  <c r="EG239" i="3"/>
  <c r="EG269" i="3"/>
  <c r="EG285" i="3"/>
  <c r="EG254" i="3"/>
  <c r="EG301" i="3"/>
  <c r="EG333" i="3"/>
  <c r="EG317" i="3"/>
  <c r="EF224" i="3"/>
  <c r="EF239" i="3"/>
  <c r="EF269" i="3"/>
  <c r="EF285" i="3"/>
  <c r="EF254" i="3"/>
  <c r="EF301" i="3"/>
  <c r="EF333" i="3"/>
  <c r="EF317" i="3"/>
  <c r="EV223" i="3"/>
  <c r="EV237" i="3"/>
  <c r="EV268" i="3"/>
  <c r="EV284" i="3"/>
  <c r="EV253" i="3"/>
  <c r="EV300" i="3"/>
  <c r="EV332" i="3"/>
  <c r="EV316" i="3"/>
  <c r="EU223" i="3"/>
  <c r="EU237" i="3"/>
  <c r="EU268" i="3"/>
  <c r="EU284" i="3"/>
  <c r="EU253" i="3"/>
  <c r="EU300" i="3"/>
  <c r="EU332" i="3"/>
  <c r="EU316" i="3"/>
  <c r="DT398" i="3"/>
  <c r="EI398" i="3"/>
  <c r="EG223" i="3"/>
  <c r="EG238" i="3"/>
  <c r="EG268" i="3"/>
  <c r="EG284" i="3"/>
  <c r="EG253" i="3"/>
  <c r="EG300" i="3"/>
  <c r="EG332" i="3"/>
  <c r="EG316" i="3"/>
  <c r="EF223" i="3"/>
  <c r="EF238" i="3"/>
  <c r="EF268" i="3"/>
  <c r="EF284" i="3"/>
  <c r="EF253" i="3"/>
  <c r="EF300" i="3"/>
  <c r="EF332" i="3"/>
  <c r="EF316" i="3"/>
  <c r="EV222" i="3"/>
  <c r="EV236" i="3"/>
  <c r="EV267" i="3"/>
  <c r="EV283" i="3"/>
  <c r="EV252" i="3"/>
  <c r="EV299" i="3"/>
  <c r="EV331" i="3"/>
  <c r="EV315" i="3"/>
  <c r="EU222" i="3"/>
  <c r="EU236" i="3"/>
  <c r="EU267" i="3"/>
  <c r="EU283" i="3"/>
  <c r="EU252" i="3"/>
  <c r="EU299" i="3"/>
  <c r="EU331" i="3"/>
  <c r="EU315" i="3"/>
  <c r="DT397" i="3"/>
  <c r="EI397" i="3"/>
  <c r="EG222" i="3"/>
  <c r="EG237" i="3"/>
  <c r="EG267" i="3"/>
  <c r="EG283" i="3"/>
  <c r="EG252" i="3"/>
  <c r="EG299" i="3"/>
  <c r="EG331" i="3"/>
  <c r="EG315" i="3"/>
  <c r="EF222" i="3"/>
  <c r="EF237" i="3"/>
  <c r="EF267" i="3"/>
  <c r="EF283" i="3"/>
  <c r="EF252" i="3"/>
  <c r="EF299" i="3"/>
  <c r="EF331" i="3"/>
  <c r="EF315" i="3"/>
  <c r="EV221" i="3"/>
  <c r="EV235" i="3"/>
  <c r="EV266" i="3"/>
  <c r="EV282" i="3"/>
  <c r="EV251" i="3"/>
  <c r="EV298" i="3"/>
  <c r="EV330" i="3"/>
  <c r="EV314" i="3"/>
  <c r="EU221" i="3"/>
  <c r="EU235" i="3"/>
  <c r="EU266" i="3"/>
  <c r="EU282" i="3"/>
  <c r="EU251" i="3"/>
  <c r="EU298" i="3"/>
  <c r="EU330" i="3"/>
  <c r="EU314" i="3"/>
  <c r="DT396" i="3"/>
  <c r="EI396" i="3"/>
  <c r="EG221" i="3"/>
  <c r="EG236" i="3"/>
  <c r="EG266" i="3"/>
  <c r="EG282" i="3"/>
  <c r="EG251" i="3"/>
  <c r="EG298" i="3"/>
  <c r="EG330" i="3"/>
  <c r="EG314" i="3"/>
  <c r="EF221" i="3"/>
  <c r="EF236" i="3"/>
  <c r="EF266" i="3"/>
  <c r="EF282" i="3"/>
  <c r="EF251" i="3"/>
  <c r="EF298" i="3"/>
  <c r="EF330" i="3"/>
  <c r="EF314" i="3"/>
  <c r="EV220" i="3"/>
  <c r="EV234" i="3"/>
  <c r="EV265" i="3"/>
  <c r="EV281" i="3"/>
  <c r="EV250" i="3"/>
  <c r="EV297" i="3"/>
  <c r="EV329" i="3"/>
  <c r="EV313" i="3"/>
  <c r="EU220" i="3"/>
  <c r="EU234" i="3"/>
  <c r="EU265" i="3"/>
  <c r="EU281" i="3"/>
  <c r="EU250" i="3"/>
  <c r="EU297" i="3"/>
  <c r="EU329" i="3"/>
  <c r="EU313" i="3"/>
  <c r="DT395" i="3"/>
  <c r="EI395" i="3"/>
  <c r="EG220" i="3"/>
  <c r="EG235" i="3"/>
  <c r="EG265" i="3"/>
  <c r="EG281" i="3"/>
  <c r="EG250" i="3"/>
  <c r="EG297" i="3"/>
  <c r="EG329" i="3"/>
  <c r="EG313" i="3"/>
  <c r="EF220" i="3"/>
  <c r="EF235" i="3"/>
  <c r="EF265" i="3"/>
  <c r="EF281" i="3"/>
  <c r="EF250" i="3"/>
  <c r="EF297" i="3"/>
  <c r="EF329" i="3"/>
  <c r="EF313" i="3"/>
  <c r="EV219" i="3"/>
  <c r="EV233" i="3"/>
  <c r="EV264" i="3"/>
  <c r="EV280" i="3"/>
  <c r="EV249" i="3"/>
  <c r="EV296" i="3"/>
  <c r="EV328" i="3"/>
  <c r="EV312" i="3"/>
  <c r="EU219" i="3"/>
  <c r="EU233" i="3"/>
  <c r="EU264" i="3"/>
  <c r="EU280" i="3"/>
  <c r="EU249" i="3"/>
  <c r="EU296" i="3"/>
  <c r="EU328" i="3"/>
  <c r="EU312" i="3"/>
  <c r="DT394" i="3"/>
  <c r="EI394" i="3"/>
  <c r="EG219" i="3"/>
  <c r="EG234" i="3"/>
  <c r="EG264" i="3"/>
  <c r="EG280" i="3"/>
  <c r="EG249" i="3"/>
  <c r="EG296" i="3"/>
  <c r="EG328" i="3"/>
  <c r="EG312" i="3"/>
  <c r="EF219" i="3"/>
  <c r="EF234" i="3"/>
  <c r="EF264" i="3"/>
  <c r="EF280" i="3"/>
  <c r="EF249" i="3"/>
  <c r="EF296" i="3"/>
  <c r="EF328" i="3"/>
  <c r="EF312" i="3"/>
  <c r="EV218" i="3"/>
  <c r="EV232" i="3"/>
  <c r="EV263" i="3"/>
  <c r="EV279" i="3"/>
  <c r="EV248" i="3"/>
  <c r="EV295" i="3"/>
  <c r="EV327" i="3"/>
  <c r="EV311" i="3"/>
  <c r="EU218" i="3"/>
  <c r="EU232" i="3"/>
  <c r="EU263" i="3"/>
  <c r="EU279" i="3"/>
  <c r="EU248" i="3"/>
  <c r="EU295" i="3"/>
  <c r="EU327" i="3"/>
  <c r="EU311" i="3"/>
  <c r="DT393" i="3"/>
  <c r="EI393" i="3"/>
  <c r="EG218" i="3"/>
  <c r="EG233" i="3"/>
  <c r="EG263" i="3"/>
  <c r="EG279" i="3"/>
  <c r="EG248" i="3"/>
  <c r="EG295" i="3"/>
  <c r="EG327" i="3"/>
  <c r="EG311" i="3"/>
  <c r="EF218" i="3"/>
  <c r="EF233" i="3"/>
  <c r="EF263" i="3"/>
  <c r="EF279" i="3"/>
  <c r="EF248" i="3"/>
  <c r="EF295" i="3"/>
  <c r="EF327" i="3"/>
  <c r="EF311" i="3"/>
  <c r="EV217" i="3"/>
  <c r="EV231" i="3"/>
  <c r="EV262" i="3"/>
  <c r="EV278" i="3"/>
  <c r="EV247" i="3"/>
  <c r="EV294" i="3"/>
  <c r="EV326" i="3"/>
  <c r="EV310" i="3"/>
  <c r="EU217" i="3"/>
  <c r="EU231" i="3"/>
  <c r="EU262" i="3"/>
  <c r="EU278" i="3"/>
  <c r="EU247" i="3"/>
  <c r="EU294" i="3"/>
  <c r="EU326" i="3"/>
  <c r="EU310" i="3"/>
  <c r="DT392" i="3"/>
  <c r="EI392" i="3"/>
  <c r="EG217" i="3"/>
  <c r="EG232" i="3"/>
  <c r="EG262" i="3"/>
  <c r="EG278" i="3"/>
  <c r="EG247" i="3"/>
  <c r="EG294" i="3"/>
  <c r="EG326" i="3"/>
  <c r="EG310" i="3"/>
  <c r="EF217" i="3"/>
  <c r="EF232" i="3"/>
  <c r="EF262" i="3"/>
  <c r="EF278" i="3"/>
  <c r="EF247" i="3"/>
  <c r="EF294" i="3"/>
  <c r="EF326" i="3"/>
  <c r="EF310" i="3"/>
  <c r="EV293" i="3"/>
  <c r="EV325" i="3"/>
  <c r="EV309" i="3"/>
  <c r="EU293" i="3"/>
  <c r="EU325" i="3"/>
  <c r="EU309" i="3"/>
  <c r="DT391" i="3"/>
  <c r="EI391" i="3"/>
  <c r="EG293" i="3"/>
  <c r="EG325" i="3"/>
  <c r="EG309" i="3"/>
  <c r="EF293" i="3"/>
  <c r="EF325" i="3"/>
  <c r="EF309" i="3"/>
  <c r="EV215" i="3"/>
  <c r="EV230" i="3"/>
  <c r="EV260" i="3"/>
  <c r="EV276" i="3"/>
  <c r="EV245" i="3"/>
  <c r="EV292" i="3"/>
  <c r="EV324" i="3"/>
  <c r="EV308" i="3"/>
  <c r="EU215" i="3"/>
  <c r="EU230" i="3"/>
  <c r="EU260" i="3"/>
  <c r="EU276" i="3"/>
  <c r="EU245" i="3"/>
  <c r="EU292" i="3"/>
  <c r="EU324" i="3"/>
  <c r="EU308" i="3"/>
  <c r="DT390" i="3"/>
  <c r="EI390" i="3"/>
  <c r="EG215" i="3"/>
  <c r="EG230" i="3"/>
  <c r="EG260" i="3"/>
  <c r="EG276" i="3"/>
  <c r="EG245" i="3"/>
  <c r="EG292" i="3"/>
  <c r="EG324" i="3"/>
  <c r="EG308" i="3"/>
  <c r="EF215" i="3"/>
  <c r="EF230" i="3"/>
  <c r="EF260" i="3"/>
  <c r="EF276" i="3"/>
  <c r="EF245" i="3"/>
  <c r="EF292" i="3"/>
  <c r="EF324" i="3"/>
  <c r="EF308" i="3"/>
  <c r="EV214" i="3"/>
  <c r="EV229" i="3"/>
  <c r="EV259" i="3"/>
  <c r="EV275" i="3"/>
  <c r="EV244" i="3"/>
  <c r="EV291" i="3"/>
  <c r="EV323" i="3"/>
  <c r="EV307" i="3"/>
  <c r="EU214" i="3"/>
  <c r="EU229" i="3"/>
  <c r="EU259" i="3"/>
  <c r="EU275" i="3"/>
  <c r="EU244" i="3"/>
  <c r="EU291" i="3"/>
  <c r="EU323" i="3"/>
  <c r="EU307" i="3"/>
  <c r="DT389" i="3"/>
  <c r="EI389" i="3"/>
  <c r="EG214" i="3"/>
  <c r="EG229" i="3"/>
  <c r="EG259" i="3"/>
  <c r="EG275" i="3"/>
  <c r="EG244" i="3"/>
  <c r="EG291" i="3"/>
  <c r="EG323" i="3"/>
  <c r="EG307" i="3"/>
  <c r="EF214" i="3"/>
  <c r="EF229" i="3"/>
  <c r="EF259" i="3"/>
  <c r="EF275" i="3"/>
  <c r="EF244" i="3"/>
  <c r="EF291" i="3"/>
  <c r="EF323" i="3"/>
  <c r="EF307" i="3"/>
  <c r="EV213" i="3"/>
  <c r="EV228" i="3"/>
  <c r="EV258" i="3"/>
  <c r="EV274" i="3"/>
  <c r="EV243" i="3"/>
  <c r="EV290" i="3"/>
  <c r="EV322" i="3"/>
  <c r="EV306" i="3"/>
  <c r="EU213" i="3"/>
  <c r="EU228" i="3"/>
  <c r="EU258" i="3"/>
  <c r="EU274" i="3"/>
  <c r="EU243" i="3"/>
  <c r="EU290" i="3"/>
  <c r="EU322" i="3"/>
  <c r="EU306" i="3"/>
  <c r="DT388" i="3"/>
  <c r="EI388" i="3"/>
  <c r="EG213" i="3"/>
  <c r="EG228" i="3"/>
  <c r="EG258" i="3"/>
  <c r="EG274" i="3"/>
  <c r="EG243" i="3"/>
  <c r="EG290" i="3"/>
  <c r="EG322" i="3"/>
  <c r="EG306" i="3"/>
  <c r="EF213" i="3"/>
  <c r="EF228" i="3"/>
  <c r="EF258" i="3"/>
  <c r="EF274" i="3"/>
  <c r="EF243" i="3"/>
  <c r="EF290" i="3"/>
  <c r="EF322" i="3"/>
  <c r="EF306" i="3"/>
  <c r="EG387" i="3"/>
  <c r="EV387" i="3"/>
  <c r="EF387" i="3"/>
  <c r="EU387" i="3"/>
  <c r="EE387" i="3"/>
  <c r="ET387" i="3"/>
  <c r="ED387" i="3"/>
  <c r="ES387" i="3"/>
  <c r="EC387" i="3"/>
  <c r="ER387" i="3"/>
  <c r="EB387" i="3"/>
  <c r="EQ387" i="3"/>
  <c r="EA387" i="3"/>
  <c r="EP387" i="3"/>
  <c r="DZ387" i="3"/>
  <c r="EO387" i="3"/>
  <c r="DY387" i="3"/>
  <c r="EN387" i="3"/>
  <c r="DX387" i="3"/>
  <c r="EM387" i="3"/>
  <c r="DW387" i="3"/>
  <c r="EL387" i="3"/>
  <c r="DV387" i="3"/>
  <c r="EK387" i="3"/>
  <c r="DU387" i="3"/>
  <c r="EJ387" i="3"/>
  <c r="EI384" i="3"/>
  <c r="DT384" i="3"/>
  <c r="DE384" i="3"/>
  <c r="CP384" i="3"/>
  <c r="CA384" i="3"/>
  <c r="BL384" i="3"/>
  <c r="EI383" i="3"/>
  <c r="DT383" i="3"/>
  <c r="DE383" i="3"/>
  <c r="CP383" i="3"/>
  <c r="CA383" i="3"/>
  <c r="BL383" i="3"/>
  <c r="BL382" i="3"/>
  <c r="CA382" i="3"/>
  <c r="DT382" i="3"/>
  <c r="EI382" i="3"/>
  <c r="CP382" i="3"/>
  <c r="DE382" i="3"/>
  <c r="BL381" i="3"/>
  <c r="CA381" i="3"/>
  <c r="DT381" i="3"/>
  <c r="EI381" i="3"/>
  <c r="CP381" i="3"/>
  <c r="DE381" i="3"/>
  <c r="BL380" i="3"/>
  <c r="CA380" i="3"/>
  <c r="DT380" i="3"/>
  <c r="EI380" i="3"/>
  <c r="CP380" i="3"/>
  <c r="DE380" i="3"/>
  <c r="BL379" i="3"/>
  <c r="CA379" i="3"/>
  <c r="DT379" i="3"/>
  <c r="EI379" i="3"/>
  <c r="CP379" i="3"/>
  <c r="DE379" i="3"/>
  <c r="BL378" i="3"/>
  <c r="CA378" i="3"/>
  <c r="DT378" i="3"/>
  <c r="EI378" i="3"/>
  <c r="CP378" i="3"/>
  <c r="DE378" i="3"/>
  <c r="BL377" i="3"/>
  <c r="CA377" i="3"/>
  <c r="DT377" i="3"/>
  <c r="EI377" i="3"/>
  <c r="CP377" i="3"/>
  <c r="DE377" i="3"/>
  <c r="BL376" i="3"/>
  <c r="CA376" i="3"/>
  <c r="DT376" i="3"/>
  <c r="EI376" i="3"/>
  <c r="CP376" i="3"/>
  <c r="DE376" i="3"/>
  <c r="BL375" i="3"/>
  <c r="CA375" i="3"/>
  <c r="DT375" i="3"/>
  <c r="EI375" i="3"/>
  <c r="CP375" i="3"/>
  <c r="DE375" i="3"/>
  <c r="BL374" i="3"/>
  <c r="CA374" i="3"/>
  <c r="DT374" i="3"/>
  <c r="EI374" i="3"/>
  <c r="CP374" i="3"/>
  <c r="DE374" i="3"/>
  <c r="BL373" i="3"/>
  <c r="CA373" i="3"/>
  <c r="DT373" i="3"/>
  <c r="EI373" i="3"/>
  <c r="CP373" i="3"/>
  <c r="DE373" i="3"/>
  <c r="BL372" i="3"/>
  <c r="CA372" i="3"/>
  <c r="DT372" i="3"/>
  <c r="EI372" i="3"/>
  <c r="CP372" i="3"/>
  <c r="DE372" i="3"/>
  <c r="BL371" i="3"/>
  <c r="CA371" i="3"/>
  <c r="DT371" i="3"/>
  <c r="EI371" i="3"/>
  <c r="CP371" i="3"/>
  <c r="DE371" i="3"/>
  <c r="EV370" i="3"/>
  <c r="EU370" i="3"/>
  <c r="BH370" i="3"/>
  <c r="BW370" i="3"/>
  <c r="CL370" i="3"/>
  <c r="EE370" i="3"/>
  <c r="ET370" i="3"/>
  <c r="BG370" i="3"/>
  <c r="BV370" i="3"/>
  <c r="CK370" i="3"/>
  <c r="ED370" i="3"/>
  <c r="ES370" i="3"/>
  <c r="BF370" i="3"/>
  <c r="BU370" i="3"/>
  <c r="CJ370" i="3"/>
  <c r="EC370" i="3"/>
  <c r="ER370" i="3"/>
  <c r="BE370" i="3"/>
  <c r="BT370" i="3"/>
  <c r="CI370" i="3"/>
  <c r="EB370" i="3"/>
  <c r="EQ370" i="3"/>
  <c r="BD370" i="3"/>
  <c r="BS370" i="3"/>
  <c r="CH370" i="3"/>
  <c r="EA370" i="3"/>
  <c r="EP370" i="3"/>
  <c r="BC370" i="3"/>
  <c r="BR370" i="3"/>
  <c r="CG370" i="3"/>
  <c r="DZ370" i="3"/>
  <c r="EO370" i="3"/>
  <c r="BB370" i="3"/>
  <c r="BQ370" i="3"/>
  <c r="CF370" i="3"/>
  <c r="DY370" i="3"/>
  <c r="EN370" i="3"/>
  <c r="BA370" i="3"/>
  <c r="BP370" i="3"/>
  <c r="CE370" i="3"/>
  <c r="DX370" i="3"/>
  <c r="EM370" i="3"/>
  <c r="AZ370" i="3"/>
  <c r="BO370" i="3"/>
  <c r="CD370" i="3"/>
  <c r="DW370" i="3"/>
  <c r="EL370" i="3"/>
  <c r="AY370" i="3"/>
  <c r="BN370" i="3"/>
  <c r="CC370" i="3"/>
  <c r="DV370" i="3"/>
  <c r="EK370" i="3"/>
  <c r="AI370" i="3"/>
  <c r="AX370" i="3"/>
  <c r="BM370" i="3"/>
  <c r="CB370" i="3"/>
  <c r="DU370" i="3"/>
  <c r="EJ370" i="3"/>
  <c r="EG370" i="3"/>
  <c r="EF370" i="3"/>
  <c r="DR370" i="3"/>
  <c r="DQ370" i="3"/>
  <c r="DA370" i="3"/>
  <c r="DP370" i="3"/>
  <c r="CZ370" i="3"/>
  <c r="DO370" i="3"/>
  <c r="CY370" i="3"/>
  <c r="DN370" i="3"/>
  <c r="CX370" i="3"/>
  <c r="DM370" i="3"/>
  <c r="CW370" i="3"/>
  <c r="DL370" i="3"/>
  <c r="CV370" i="3"/>
  <c r="DK370" i="3"/>
  <c r="CU370" i="3"/>
  <c r="DJ370" i="3"/>
  <c r="CT370" i="3"/>
  <c r="DI370" i="3"/>
  <c r="CS370" i="3"/>
  <c r="DH370" i="3"/>
  <c r="CR370" i="3"/>
  <c r="DG370" i="3"/>
  <c r="CQ370" i="3"/>
  <c r="DF370" i="3"/>
  <c r="DC370" i="3"/>
  <c r="DB370" i="3"/>
  <c r="CN370" i="3"/>
  <c r="CM370" i="3"/>
  <c r="BY370" i="3"/>
  <c r="BX370" i="3"/>
  <c r="EV351" i="3"/>
  <c r="EU351" i="3"/>
  <c r="ET351" i="3"/>
  <c r="ES351" i="3"/>
  <c r="ER351" i="3"/>
  <c r="EQ351" i="3"/>
  <c r="EP351" i="3"/>
  <c r="EO351" i="3"/>
  <c r="EN351" i="3"/>
  <c r="EM351" i="3"/>
  <c r="EL351" i="3"/>
  <c r="EK351" i="3"/>
  <c r="EJ351" i="3"/>
  <c r="AW225" i="3"/>
  <c r="CA225" i="3"/>
  <c r="DE225" i="3"/>
  <c r="EI225" i="3"/>
  <c r="EI240" i="3"/>
  <c r="EI255" i="3"/>
  <c r="EI271" i="3"/>
  <c r="EI287" i="3"/>
  <c r="EI303" i="3"/>
  <c r="EI319" i="3"/>
  <c r="EI335" i="3"/>
  <c r="EI351" i="3"/>
  <c r="EG351" i="3"/>
  <c r="EF351" i="3"/>
  <c r="EE351" i="3"/>
  <c r="ED351" i="3"/>
  <c r="EC351" i="3"/>
  <c r="EB351" i="3"/>
  <c r="EA351" i="3"/>
  <c r="DZ351" i="3"/>
  <c r="DY351" i="3"/>
  <c r="DX351" i="3"/>
  <c r="DW351" i="3"/>
  <c r="DV351" i="3"/>
  <c r="DU351" i="3"/>
  <c r="BL225" i="3"/>
  <c r="CP225" i="3"/>
  <c r="DT225" i="3"/>
  <c r="DT240" i="3"/>
  <c r="DT255" i="3"/>
  <c r="DT271" i="3"/>
  <c r="DT287" i="3"/>
  <c r="DT303" i="3"/>
  <c r="DT319" i="3"/>
  <c r="DT335" i="3"/>
  <c r="DT351" i="3"/>
  <c r="DR351" i="3"/>
  <c r="DQ351" i="3"/>
  <c r="DP351" i="3"/>
  <c r="DO351" i="3"/>
  <c r="DN351" i="3"/>
  <c r="DM351" i="3"/>
  <c r="AA165" i="3" s="1"/>
  <c r="DL351" i="3"/>
  <c r="DK351" i="3"/>
  <c r="DJ351" i="3"/>
  <c r="DI351" i="3"/>
  <c r="DH351" i="3"/>
  <c r="DG351" i="3"/>
  <c r="DF351" i="3"/>
  <c r="DE240" i="3"/>
  <c r="DE255" i="3"/>
  <c r="DE271" i="3"/>
  <c r="DE287" i="3"/>
  <c r="DE303" i="3"/>
  <c r="DE319" i="3"/>
  <c r="DE335" i="3"/>
  <c r="DE351" i="3"/>
  <c r="DC351" i="3"/>
  <c r="DB351" i="3"/>
  <c r="DA351" i="3"/>
  <c r="CZ351" i="3"/>
  <c r="CY351" i="3"/>
  <c r="CX351" i="3"/>
  <c r="CW351" i="3"/>
  <c r="CV351" i="3"/>
  <c r="CU351" i="3"/>
  <c r="X150" i="3" s="1"/>
  <c r="CT351" i="3"/>
  <c r="CS351" i="3"/>
  <c r="CR351" i="3"/>
  <c r="CQ351" i="3"/>
  <c r="CP240" i="3"/>
  <c r="CP255" i="3"/>
  <c r="CP271" i="3"/>
  <c r="CP287" i="3"/>
  <c r="CP303" i="3"/>
  <c r="CP319" i="3"/>
  <c r="CP335" i="3"/>
  <c r="CP351" i="3"/>
  <c r="CA240" i="3"/>
  <c r="CA255" i="3"/>
  <c r="CA271" i="3"/>
  <c r="CA287" i="3"/>
  <c r="CA303" i="3"/>
  <c r="CA319" i="3"/>
  <c r="CA335" i="3"/>
  <c r="CA351" i="3"/>
  <c r="BL240" i="3"/>
  <c r="BL255" i="3"/>
  <c r="BL271" i="3"/>
  <c r="BL287" i="3"/>
  <c r="BL303" i="3"/>
  <c r="BL319" i="3"/>
  <c r="BL335" i="3"/>
  <c r="BL351" i="3"/>
  <c r="AW240" i="3"/>
  <c r="AW255" i="3"/>
  <c r="AW271" i="3"/>
  <c r="AW287" i="3"/>
  <c r="AW303" i="3"/>
  <c r="AW319" i="3"/>
  <c r="AW335" i="3"/>
  <c r="AW351" i="3"/>
  <c r="AH225" i="3"/>
  <c r="AH240" i="3"/>
  <c r="AH255" i="3"/>
  <c r="AH271" i="3"/>
  <c r="AH287" i="3"/>
  <c r="AH303" i="3"/>
  <c r="AH319" i="3"/>
  <c r="AH335" i="3"/>
  <c r="AH351" i="3"/>
  <c r="EV350" i="3"/>
  <c r="ER341" i="3"/>
  <c r="ET350" i="3"/>
  <c r="ES350" i="3"/>
  <c r="ER350" i="3"/>
  <c r="EQ350" i="3"/>
  <c r="EP350" i="3"/>
  <c r="EO350" i="3"/>
  <c r="EN350" i="3"/>
  <c r="EM350" i="3"/>
  <c r="EL350" i="3"/>
  <c r="EK350" i="3"/>
  <c r="EJ350" i="3"/>
  <c r="EI270" i="3"/>
  <c r="EI286" i="3"/>
  <c r="EI302" i="3"/>
  <c r="EI318" i="3"/>
  <c r="EI334" i="3"/>
  <c r="EI350" i="3"/>
  <c r="EG350" i="3"/>
  <c r="EC341" i="3"/>
  <c r="EE350" i="3"/>
  <c r="ED350" i="3"/>
  <c r="EC350" i="3"/>
  <c r="EB350" i="3"/>
  <c r="EA350" i="3"/>
  <c r="DZ350" i="3"/>
  <c r="DY350" i="3"/>
  <c r="DX350" i="3"/>
  <c r="DW350" i="3"/>
  <c r="DV350" i="3"/>
  <c r="DU350" i="3"/>
  <c r="DT270" i="3"/>
  <c r="DT286" i="3"/>
  <c r="DT302" i="3"/>
  <c r="DT318" i="3"/>
  <c r="DT334" i="3"/>
  <c r="DT350" i="3"/>
  <c r="DR350" i="3"/>
  <c r="DP350" i="3"/>
  <c r="DO350" i="3"/>
  <c r="DN350" i="3"/>
  <c r="DM350" i="3"/>
  <c r="DL350" i="3"/>
  <c r="DK350" i="3"/>
  <c r="DJ350" i="3"/>
  <c r="DI350" i="3"/>
  <c r="DH350" i="3"/>
  <c r="DG350" i="3"/>
  <c r="DF350" i="3"/>
  <c r="DE270" i="3"/>
  <c r="DE286" i="3"/>
  <c r="DE302" i="3"/>
  <c r="DE318" i="3"/>
  <c r="DE334" i="3"/>
  <c r="DE350" i="3"/>
  <c r="DC350" i="3"/>
  <c r="DA350" i="3"/>
  <c r="CZ350" i="3"/>
  <c r="CY350" i="3"/>
  <c r="CX350" i="3"/>
  <c r="CW350" i="3"/>
  <c r="CV350" i="3"/>
  <c r="CU350" i="3"/>
  <c r="CT350" i="3"/>
  <c r="CS350" i="3"/>
  <c r="CR350" i="3"/>
  <c r="CQ350" i="3"/>
  <c r="CP270" i="3"/>
  <c r="CP286" i="3"/>
  <c r="CP302" i="3"/>
  <c r="CP318" i="3"/>
  <c r="CP334" i="3"/>
  <c r="CP350" i="3"/>
  <c r="CN350" i="3"/>
  <c r="CL350" i="3"/>
  <c r="CK350" i="3"/>
  <c r="CJ350" i="3"/>
  <c r="CI350" i="3"/>
  <c r="CH350" i="3"/>
  <c r="CG350" i="3"/>
  <c r="CF350" i="3"/>
  <c r="CE350" i="3"/>
  <c r="CD350" i="3"/>
  <c r="CC350" i="3"/>
  <c r="CB350" i="3"/>
  <c r="CA270" i="3"/>
  <c r="CA286" i="3"/>
  <c r="CA302" i="3"/>
  <c r="CA318" i="3"/>
  <c r="CA334" i="3"/>
  <c r="CA350" i="3"/>
  <c r="BY350" i="3"/>
  <c r="BW350" i="3"/>
  <c r="BV350" i="3"/>
  <c r="BU350" i="3"/>
  <c r="BT350" i="3"/>
  <c r="BS350" i="3"/>
  <c r="BR350" i="3"/>
  <c r="BQ350" i="3"/>
  <c r="BP350" i="3"/>
  <c r="BO350" i="3"/>
  <c r="BN350" i="3"/>
  <c r="BM350" i="3"/>
  <c r="BL270" i="3"/>
  <c r="BL286" i="3"/>
  <c r="BL302" i="3"/>
  <c r="BL318" i="3"/>
  <c r="BL334" i="3"/>
  <c r="BL350" i="3"/>
  <c r="BJ350" i="3"/>
  <c r="BH350" i="3"/>
  <c r="BG350" i="3"/>
  <c r="BF350" i="3"/>
  <c r="BE350" i="3"/>
  <c r="BD350" i="3"/>
  <c r="BC350" i="3"/>
  <c r="BB350" i="3"/>
  <c r="BA350" i="3"/>
  <c r="AZ350" i="3"/>
  <c r="AY350" i="3"/>
  <c r="AX350" i="3"/>
  <c r="AW270" i="3"/>
  <c r="AW286" i="3"/>
  <c r="AW302" i="3"/>
  <c r="AW318" i="3"/>
  <c r="AW334" i="3"/>
  <c r="AW350" i="3"/>
  <c r="AU350" i="3"/>
  <c r="AS350" i="3"/>
  <c r="AR350" i="3"/>
  <c r="AQ350" i="3"/>
  <c r="AP350" i="3"/>
  <c r="AO350" i="3"/>
  <c r="AN350" i="3"/>
  <c r="AM350" i="3"/>
  <c r="AL350" i="3"/>
  <c r="AK350" i="3"/>
  <c r="AJ350" i="3"/>
  <c r="AI350" i="3"/>
  <c r="AH270" i="3"/>
  <c r="AH286" i="3"/>
  <c r="AH302" i="3"/>
  <c r="AH318" i="3"/>
  <c r="AH334" i="3"/>
  <c r="AH350" i="3"/>
  <c r="S270" i="3"/>
  <c r="S286" i="3"/>
  <c r="S302" i="3"/>
  <c r="S318" i="3"/>
  <c r="S334" i="3"/>
  <c r="S350" i="3"/>
  <c r="EV349" i="3"/>
  <c r="ET349" i="3"/>
  <c r="ES349" i="3"/>
  <c r="ER349" i="3"/>
  <c r="EQ349" i="3"/>
  <c r="EP349" i="3"/>
  <c r="EO349" i="3"/>
  <c r="EN349" i="3"/>
  <c r="EM349" i="3"/>
  <c r="EL349" i="3"/>
  <c r="EK349" i="3"/>
  <c r="EI301" i="3"/>
  <c r="EI317" i="3"/>
  <c r="EI333" i="3"/>
  <c r="EI349" i="3"/>
  <c r="EG349" i="3"/>
  <c r="EE349" i="3"/>
  <c r="ED349" i="3"/>
  <c r="EC349" i="3"/>
  <c r="EB349" i="3"/>
  <c r="EA349" i="3"/>
  <c r="DZ349" i="3"/>
  <c r="DY349" i="3"/>
  <c r="DX349" i="3"/>
  <c r="DW349" i="3"/>
  <c r="DV349" i="3"/>
  <c r="DT301" i="3"/>
  <c r="DT317" i="3"/>
  <c r="DT333" i="3"/>
  <c r="DT349" i="3"/>
  <c r="DR349" i="3"/>
  <c r="DE301" i="3"/>
  <c r="DE317" i="3"/>
  <c r="DE333" i="3"/>
  <c r="DE349" i="3"/>
  <c r="DC349" i="3"/>
  <c r="CP301" i="3"/>
  <c r="CP317" i="3"/>
  <c r="CP333" i="3"/>
  <c r="CP349" i="3"/>
  <c r="CA301" i="3"/>
  <c r="CA317" i="3"/>
  <c r="CA333" i="3"/>
  <c r="CA349" i="3"/>
  <c r="BL301" i="3"/>
  <c r="BL317" i="3"/>
  <c r="BL333" i="3"/>
  <c r="BL349" i="3"/>
  <c r="AW301" i="3"/>
  <c r="AW317" i="3"/>
  <c r="AW333" i="3"/>
  <c r="AW349" i="3"/>
  <c r="AH301" i="3"/>
  <c r="AH317" i="3"/>
  <c r="AH333" i="3"/>
  <c r="AH349" i="3"/>
  <c r="EV348" i="3"/>
  <c r="ET348" i="3"/>
  <c r="ES348" i="3"/>
  <c r="ER348" i="3"/>
  <c r="EQ348" i="3"/>
  <c r="EP348" i="3"/>
  <c r="EO348" i="3"/>
  <c r="EN348" i="3"/>
  <c r="EM348" i="3"/>
  <c r="EL348" i="3"/>
  <c r="EI300" i="3"/>
  <c r="EI316" i="3"/>
  <c r="EI332" i="3"/>
  <c r="EI348" i="3"/>
  <c r="EG348" i="3"/>
  <c r="EE348" i="3"/>
  <c r="ED348" i="3"/>
  <c r="EC348" i="3"/>
  <c r="EB348" i="3"/>
  <c r="EA348" i="3"/>
  <c r="DZ348" i="3"/>
  <c r="DY348" i="3"/>
  <c r="DX348" i="3"/>
  <c r="DW348" i="3"/>
  <c r="DT300" i="3"/>
  <c r="DT316" i="3"/>
  <c r="DT332" i="3"/>
  <c r="DT348" i="3"/>
  <c r="DR348" i="3"/>
  <c r="DE300" i="3"/>
  <c r="DE316" i="3"/>
  <c r="DE332" i="3"/>
  <c r="DE348" i="3"/>
  <c r="DC348" i="3"/>
  <c r="CP300" i="3"/>
  <c r="CP316" i="3"/>
  <c r="CP332" i="3"/>
  <c r="CP348" i="3"/>
  <c r="CA300" i="3"/>
  <c r="CA316" i="3"/>
  <c r="CA332" i="3"/>
  <c r="CA348" i="3"/>
  <c r="BL300" i="3"/>
  <c r="BL316" i="3"/>
  <c r="BL332" i="3"/>
  <c r="BL348" i="3"/>
  <c r="AW300" i="3"/>
  <c r="AW316" i="3"/>
  <c r="AW332" i="3"/>
  <c r="AW348" i="3"/>
  <c r="AH300" i="3"/>
  <c r="AH316" i="3"/>
  <c r="AH332" i="3"/>
  <c r="AH348" i="3"/>
  <c r="EV347" i="3"/>
  <c r="ET347" i="3"/>
  <c r="ES347" i="3"/>
  <c r="ER347" i="3"/>
  <c r="EQ347" i="3"/>
  <c r="EP347" i="3"/>
  <c r="EO347" i="3"/>
  <c r="EN347" i="3"/>
  <c r="EM347" i="3"/>
  <c r="EI299" i="3"/>
  <c r="EI315" i="3"/>
  <c r="EI331" i="3"/>
  <c r="EI347" i="3"/>
  <c r="EG347" i="3"/>
  <c r="EE347" i="3"/>
  <c r="ED347" i="3"/>
  <c r="EC347" i="3"/>
  <c r="EB347" i="3"/>
  <c r="EA347" i="3"/>
  <c r="DZ347" i="3"/>
  <c r="DY347" i="3"/>
  <c r="DX347" i="3"/>
  <c r="DT299" i="3"/>
  <c r="DT315" i="3"/>
  <c r="DT331" i="3"/>
  <c r="DT347" i="3"/>
  <c r="DR347" i="3"/>
  <c r="DE299" i="3"/>
  <c r="DE315" i="3"/>
  <c r="DE331" i="3"/>
  <c r="DE347" i="3"/>
  <c r="DC347" i="3"/>
  <c r="CP299" i="3"/>
  <c r="CP315" i="3"/>
  <c r="CP331" i="3"/>
  <c r="CP347" i="3"/>
  <c r="CA299" i="3"/>
  <c r="CA315" i="3"/>
  <c r="CA331" i="3"/>
  <c r="CA347" i="3"/>
  <c r="BL299" i="3"/>
  <c r="BL315" i="3"/>
  <c r="BL331" i="3"/>
  <c r="BL347" i="3"/>
  <c r="AW299" i="3"/>
  <c r="AW315" i="3"/>
  <c r="AW331" i="3"/>
  <c r="AW347" i="3"/>
  <c r="AH299" i="3"/>
  <c r="AH315" i="3"/>
  <c r="AH331" i="3"/>
  <c r="AH347" i="3"/>
  <c r="EV346" i="3"/>
  <c r="ET346" i="3"/>
  <c r="ES346" i="3"/>
  <c r="ER346" i="3"/>
  <c r="EQ346" i="3"/>
  <c r="EP346" i="3"/>
  <c r="EO346" i="3"/>
  <c r="EN346" i="3"/>
  <c r="EI298" i="3"/>
  <c r="EI314" i="3"/>
  <c r="EI330" i="3"/>
  <c r="EI346" i="3"/>
  <c r="EG346" i="3"/>
  <c r="EE346" i="3"/>
  <c r="ED346" i="3"/>
  <c r="EC346" i="3"/>
  <c r="EB346" i="3"/>
  <c r="EA346" i="3"/>
  <c r="DZ346" i="3"/>
  <c r="DY346" i="3"/>
  <c r="DT298" i="3"/>
  <c r="DT314" i="3"/>
  <c r="DT330" i="3"/>
  <c r="DT346" i="3"/>
  <c r="DR346" i="3"/>
  <c r="DE298" i="3"/>
  <c r="DE314" i="3"/>
  <c r="DE330" i="3"/>
  <c r="DE346" i="3"/>
  <c r="DC346" i="3"/>
  <c r="CP298" i="3"/>
  <c r="CP314" i="3"/>
  <c r="CP330" i="3"/>
  <c r="CP346" i="3"/>
  <c r="CA298" i="3"/>
  <c r="CA314" i="3"/>
  <c r="CA330" i="3"/>
  <c r="CA346" i="3"/>
  <c r="BL298" i="3"/>
  <c r="BL314" i="3"/>
  <c r="BL330" i="3"/>
  <c r="BL346" i="3"/>
  <c r="AW298" i="3"/>
  <c r="AW314" i="3"/>
  <c r="AW330" i="3"/>
  <c r="AW346" i="3"/>
  <c r="AH298" i="3"/>
  <c r="AH314" i="3"/>
  <c r="AH330" i="3"/>
  <c r="AH346" i="3"/>
  <c r="EV345" i="3"/>
  <c r="ET345" i="3"/>
  <c r="ES345" i="3"/>
  <c r="ER345" i="3"/>
  <c r="EQ345" i="3"/>
  <c r="EP345" i="3"/>
  <c r="EO345" i="3"/>
  <c r="EI297" i="3"/>
  <c r="EI313" i="3"/>
  <c r="EI329" i="3"/>
  <c r="EI345" i="3"/>
  <c r="EG345" i="3"/>
  <c r="EE345" i="3"/>
  <c r="ED345" i="3"/>
  <c r="EC345" i="3"/>
  <c r="EB345" i="3"/>
  <c r="EA345" i="3"/>
  <c r="DZ345" i="3"/>
  <c r="DT297" i="3"/>
  <c r="DT313" i="3"/>
  <c r="DT329" i="3"/>
  <c r="DT345" i="3"/>
  <c r="DR345" i="3"/>
  <c r="DE297" i="3"/>
  <c r="DE313" i="3"/>
  <c r="DE329" i="3"/>
  <c r="DE345" i="3"/>
  <c r="DC345" i="3"/>
  <c r="CP297" i="3"/>
  <c r="CP313" i="3"/>
  <c r="CP329" i="3"/>
  <c r="CP345" i="3"/>
  <c r="CA297" i="3"/>
  <c r="CA313" i="3"/>
  <c r="CA329" i="3"/>
  <c r="CA345" i="3"/>
  <c r="BL297" i="3"/>
  <c r="BL313" i="3"/>
  <c r="BL329" i="3"/>
  <c r="BL345" i="3"/>
  <c r="AW297" i="3"/>
  <c r="AW313" i="3"/>
  <c r="AW329" i="3"/>
  <c r="AW345" i="3"/>
  <c r="AH297" i="3"/>
  <c r="AH313" i="3"/>
  <c r="AH329" i="3"/>
  <c r="AH345" i="3"/>
  <c r="EV344" i="3"/>
  <c r="ET344" i="3"/>
  <c r="ES344" i="3"/>
  <c r="ER344" i="3"/>
  <c r="EQ344" i="3"/>
  <c r="EP344" i="3"/>
  <c r="EI296" i="3"/>
  <c r="EI312" i="3"/>
  <c r="EI328" i="3"/>
  <c r="EI344" i="3"/>
  <c r="EG344" i="3"/>
  <c r="EE344" i="3"/>
  <c r="ED344" i="3"/>
  <c r="EC344" i="3"/>
  <c r="EB344" i="3"/>
  <c r="EA344" i="3"/>
  <c r="DT296" i="3"/>
  <c r="DT312" i="3"/>
  <c r="DT328" i="3"/>
  <c r="DT344" i="3"/>
  <c r="DR344" i="3"/>
  <c r="DE296" i="3"/>
  <c r="DE312" i="3"/>
  <c r="DE328" i="3"/>
  <c r="DE344" i="3"/>
  <c r="DC344" i="3"/>
  <c r="CP296" i="3"/>
  <c r="CP312" i="3"/>
  <c r="CP328" i="3"/>
  <c r="CP344" i="3"/>
  <c r="CA296" i="3"/>
  <c r="CA312" i="3"/>
  <c r="CA328" i="3"/>
  <c r="CA344" i="3"/>
  <c r="BL296" i="3"/>
  <c r="BL312" i="3"/>
  <c r="BL328" i="3"/>
  <c r="BL344" i="3"/>
  <c r="AW296" i="3"/>
  <c r="AW312" i="3"/>
  <c r="AW328" i="3"/>
  <c r="AW344" i="3"/>
  <c r="AH296" i="3"/>
  <c r="AH312" i="3"/>
  <c r="AH328" i="3"/>
  <c r="AH344" i="3"/>
  <c r="EV343" i="3"/>
  <c r="ET343" i="3"/>
  <c r="ES343" i="3"/>
  <c r="ER343" i="3"/>
  <c r="EQ343" i="3"/>
  <c r="EI295" i="3"/>
  <c r="EI311" i="3"/>
  <c r="EI327" i="3"/>
  <c r="EI343" i="3"/>
  <c r="EG343" i="3"/>
  <c r="EE343" i="3"/>
  <c r="ED343" i="3"/>
  <c r="EC343" i="3"/>
  <c r="EB343" i="3"/>
  <c r="DT295" i="3"/>
  <c r="DT311" i="3"/>
  <c r="DT327" i="3"/>
  <c r="DT343" i="3"/>
  <c r="DR343" i="3"/>
  <c r="DE295" i="3"/>
  <c r="DE311" i="3"/>
  <c r="DE327" i="3"/>
  <c r="DE343" i="3"/>
  <c r="DC343" i="3"/>
  <c r="CP295" i="3"/>
  <c r="CP311" i="3"/>
  <c r="CP327" i="3"/>
  <c r="CP343" i="3"/>
  <c r="CA295" i="3"/>
  <c r="CA311" i="3"/>
  <c r="CA327" i="3"/>
  <c r="CA343" i="3"/>
  <c r="BL295" i="3"/>
  <c r="BL311" i="3"/>
  <c r="BL327" i="3"/>
  <c r="BL343" i="3"/>
  <c r="AW295" i="3"/>
  <c r="AW311" i="3"/>
  <c r="AW327" i="3"/>
  <c r="AW343" i="3"/>
  <c r="AH295" i="3"/>
  <c r="AH311" i="3"/>
  <c r="AH327" i="3"/>
  <c r="AH343" i="3"/>
  <c r="EV342" i="3"/>
  <c r="ET342" i="3"/>
  <c r="ES342" i="3"/>
  <c r="ER342" i="3"/>
  <c r="EI294" i="3"/>
  <c r="EI310" i="3"/>
  <c r="EI326" i="3"/>
  <c r="EI342" i="3"/>
  <c r="EG342" i="3"/>
  <c r="EE342" i="3"/>
  <c r="ED342" i="3"/>
  <c r="EC342" i="3"/>
  <c r="DT294" i="3"/>
  <c r="DT310" i="3"/>
  <c r="DT326" i="3"/>
  <c r="DT342" i="3"/>
  <c r="DR342" i="3"/>
  <c r="DE294" i="3"/>
  <c r="DE310" i="3"/>
  <c r="DE326" i="3"/>
  <c r="DE342" i="3"/>
  <c r="DC342" i="3"/>
  <c r="CP294" i="3"/>
  <c r="CP310" i="3"/>
  <c r="CP326" i="3"/>
  <c r="CP342" i="3"/>
  <c r="CA294" i="3"/>
  <c r="CA310" i="3"/>
  <c r="CA326" i="3"/>
  <c r="CA342" i="3"/>
  <c r="BL294" i="3"/>
  <c r="BL310" i="3"/>
  <c r="BL326" i="3"/>
  <c r="BL342" i="3"/>
  <c r="AW294" i="3"/>
  <c r="AW310" i="3"/>
  <c r="AW326" i="3"/>
  <c r="AW342" i="3"/>
  <c r="AH294" i="3"/>
  <c r="AH310" i="3"/>
  <c r="AH326" i="3"/>
  <c r="AH342" i="3"/>
  <c r="ET341" i="3"/>
  <c r="ES341" i="3"/>
  <c r="EI293" i="3"/>
  <c r="EI309" i="3"/>
  <c r="EI325" i="3"/>
  <c r="EI341" i="3"/>
  <c r="EE341" i="3"/>
  <c r="ED341" i="3"/>
  <c r="DT293" i="3"/>
  <c r="DT309" i="3"/>
  <c r="DT325" i="3"/>
  <c r="DT341" i="3"/>
  <c r="DE293" i="3"/>
  <c r="DE309" i="3"/>
  <c r="DE325" i="3"/>
  <c r="DE341" i="3"/>
  <c r="CP293" i="3"/>
  <c r="CP309" i="3"/>
  <c r="CP325" i="3"/>
  <c r="CP341" i="3"/>
  <c r="CA293" i="3"/>
  <c r="CA309" i="3"/>
  <c r="CA325" i="3"/>
  <c r="CA341" i="3"/>
  <c r="BL293" i="3"/>
  <c r="BL309" i="3"/>
  <c r="BL325" i="3"/>
  <c r="BL341" i="3"/>
  <c r="AW293" i="3"/>
  <c r="AW309" i="3"/>
  <c r="AW325" i="3"/>
  <c r="AW341" i="3"/>
  <c r="AH293" i="3"/>
  <c r="AH309" i="3"/>
  <c r="AH325" i="3"/>
  <c r="AH341" i="3"/>
  <c r="S293" i="3"/>
  <c r="S309" i="3"/>
  <c r="S325" i="3"/>
  <c r="S341" i="3"/>
  <c r="EV340" i="3"/>
  <c r="ET340" i="3"/>
  <c r="ES340" i="3"/>
  <c r="EI292" i="3"/>
  <c r="EI308" i="3"/>
  <c r="EI324" i="3"/>
  <c r="EI340" i="3"/>
  <c r="EG340" i="3"/>
  <c r="EE340" i="3"/>
  <c r="ED340" i="3"/>
  <c r="DT292" i="3"/>
  <c r="DT308" i="3"/>
  <c r="DT324" i="3"/>
  <c r="DT340" i="3"/>
  <c r="DR340" i="3"/>
  <c r="DE292" i="3"/>
  <c r="DE308" i="3"/>
  <c r="DE324" i="3"/>
  <c r="DE340" i="3"/>
  <c r="DC340" i="3"/>
  <c r="CP292" i="3"/>
  <c r="CP308" i="3"/>
  <c r="CP324" i="3"/>
  <c r="CP340" i="3"/>
  <c r="CA292" i="3"/>
  <c r="CA308" i="3"/>
  <c r="CA324" i="3"/>
  <c r="CA340" i="3"/>
  <c r="BL292" i="3"/>
  <c r="BL308" i="3"/>
  <c r="BL324" i="3"/>
  <c r="BL340" i="3"/>
  <c r="AW292" i="3"/>
  <c r="AW308" i="3"/>
  <c r="AW324" i="3"/>
  <c r="AW340" i="3"/>
  <c r="AH292" i="3"/>
  <c r="AH308" i="3"/>
  <c r="AH324" i="3"/>
  <c r="AH340" i="3"/>
  <c r="EV339" i="3"/>
  <c r="ET339" i="3"/>
  <c r="EI291" i="3"/>
  <c r="EI307" i="3"/>
  <c r="EI323" i="3"/>
  <c r="EI339" i="3"/>
  <c r="EG339" i="3"/>
  <c r="EE339" i="3"/>
  <c r="DT291" i="3"/>
  <c r="DT307" i="3"/>
  <c r="DT323" i="3"/>
  <c r="DT339" i="3"/>
  <c r="DR339" i="3"/>
  <c r="DE291" i="3"/>
  <c r="DE307" i="3"/>
  <c r="DE323" i="3"/>
  <c r="DE339" i="3"/>
  <c r="DC339" i="3"/>
  <c r="CP291" i="3"/>
  <c r="CP307" i="3"/>
  <c r="CP323" i="3"/>
  <c r="CP339" i="3"/>
  <c r="CA291" i="3"/>
  <c r="CA307" i="3"/>
  <c r="CA323" i="3"/>
  <c r="CA339" i="3"/>
  <c r="BL291" i="3"/>
  <c r="BL307" i="3"/>
  <c r="BL323" i="3"/>
  <c r="BL339" i="3"/>
  <c r="AW291" i="3"/>
  <c r="AW307" i="3"/>
  <c r="AW323" i="3"/>
  <c r="AW339" i="3"/>
  <c r="AH291" i="3"/>
  <c r="AH307" i="3"/>
  <c r="AH323" i="3"/>
  <c r="AH339" i="3"/>
  <c r="EV338" i="3"/>
  <c r="EI290" i="3"/>
  <c r="EI306" i="3"/>
  <c r="EI322" i="3"/>
  <c r="EI338" i="3"/>
  <c r="EG338" i="3"/>
  <c r="DT290" i="3"/>
  <c r="DT306" i="3"/>
  <c r="DT322" i="3"/>
  <c r="DT338" i="3"/>
  <c r="DR338" i="3"/>
  <c r="DE290" i="3"/>
  <c r="DE306" i="3"/>
  <c r="DE322" i="3"/>
  <c r="DE338" i="3"/>
  <c r="DC338" i="3"/>
  <c r="CP290" i="3"/>
  <c r="CP306" i="3"/>
  <c r="CP322" i="3"/>
  <c r="CP338" i="3"/>
  <c r="CA290" i="3"/>
  <c r="CA306" i="3"/>
  <c r="CA322" i="3"/>
  <c r="CA338" i="3"/>
  <c r="BL290" i="3"/>
  <c r="BL306" i="3"/>
  <c r="BL322" i="3"/>
  <c r="BL338" i="3"/>
  <c r="AW290" i="3"/>
  <c r="AW306" i="3"/>
  <c r="AW322" i="3"/>
  <c r="AW338" i="3"/>
  <c r="AH290" i="3"/>
  <c r="AH306" i="3"/>
  <c r="AH322" i="3"/>
  <c r="AH338" i="3"/>
  <c r="BJ212" i="3"/>
  <c r="CN212" i="3"/>
  <c r="DR212" i="3"/>
  <c r="EV212" i="3"/>
  <c r="EV227" i="3"/>
  <c r="EV242" i="3"/>
  <c r="EV257" i="3"/>
  <c r="EV273" i="3"/>
  <c r="EV289" i="3"/>
  <c r="EV305" i="3"/>
  <c r="EV321" i="3"/>
  <c r="EV337" i="3"/>
  <c r="BH212" i="3"/>
  <c r="CL212" i="3"/>
  <c r="DP212" i="3"/>
  <c r="ET212" i="3"/>
  <c r="ET227" i="3"/>
  <c r="ET242" i="3"/>
  <c r="ET257" i="3"/>
  <c r="ET273" i="3"/>
  <c r="ET289" i="3"/>
  <c r="ET305" i="3"/>
  <c r="ET321" i="3"/>
  <c r="ET337" i="3"/>
  <c r="BG212" i="3"/>
  <c r="CK212" i="3"/>
  <c r="DO212" i="3"/>
  <c r="ES212" i="3"/>
  <c r="ES227" i="3"/>
  <c r="ES242" i="3"/>
  <c r="ES257" i="3"/>
  <c r="ES273" i="3"/>
  <c r="ES289" i="3"/>
  <c r="ES305" i="3"/>
  <c r="ES321" i="3"/>
  <c r="ES337" i="3"/>
  <c r="BF212" i="3"/>
  <c r="CJ212" i="3"/>
  <c r="DN212" i="3"/>
  <c r="ER212" i="3"/>
  <c r="ER227" i="3"/>
  <c r="ER242" i="3"/>
  <c r="ER257" i="3"/>
  <c r="ER273" i="3"/>
  <c r="ER289" i="3"/>
  <c r="ER305" i="3"/>
  <c r="ER321" i="3"/>
  <c r="ER337" i="3"/>
  <c r="BE212" i="3"/>
  <c r="CI212" i="3"/>
  <c r="DM212" i="3"/>
  <c r="EQ212" i="3"/>
  <c r="EQ227" i="3"/>
  <c r="EQ242" i="3"/>
  <c r="EQ257" i="3"/>
  <c r="EQ273" i="3"/>
  <c r="EQ289" i="3"/>
  <c r="EQ305" i="3"/>
  <c r="EQ321" i="3"/>
  <c r="EQ337" i="3"/>
  <c r="BD212" i="3"/>
  <c r="CH212" i="3"/>
  <c r="DL212" i="3"/>
  <c r="EP212" i="3"/>
  <c r="EP227" i="3"/>
  <c r="EP242" i="3"/>
  <c r="EP257" i="3"/>
  <c r="EP273" i="3"/>
  <c r="EP289" i="3"/>
  <c r="EP305" i="3"/>
  <c r="EP321" i="3"/>
  <c r="EP337" i="3"/>
  <c r="BC212" i="3"/>
  <c r="CG212" i="3"/>
  <c r="DK212" i="3"/>
  <c r="EO212" i="3"/>
  <c r="EO227" i="3"/>
  <c r="EO242" i="3"/>
  <c r="EO257" i="3"/>
  <c r="EO273" i="3"/>
  <c r="EO289" i="3"/>
  <c r="EO305" i="3"/>
  <c r="EO321" i="3"/>
  <c r="EO337" i="3"/>
  <c r="BB212" i="3"/>
  <c r="CF212" i="3"/>
  <c r="DJ212" i="3"/>
  <c r="EN212" i="3"/>
  <c r="EN227" i="3"/>
  <c r="EN242" i="3"/>
  <c r="EN257" i="3"/>
  <c r="EN273" i="3"/>
  <c r="EN289" i="3"/>
  <c r="EN305" i="3"/>
  <c r="EN321" i="3"/>
  <c r="EN337" i="3"/>
  <c r="BA212" i="3"/>
  <c r="CE212" i="3"/>
  <c r="DI212" i="3"/>
  <c r="EM212" i="3"/>
  <c r="EM227" i="3"/>
  <c r="EM242" i="3"/>
  <c r="EM257" i="3"/>
  <c r="EM273" i="3"/>
  <c r="EM289" i="3"/>
  <c r="EM305" i="3"/>
  <c r="EM321" i="3"/>
  <c r="EM337" i="3"/>
  <c r="AZ212" i="3"/>
  <c r="CD212" i="3"/>
  <c r="DH212" i="3"/>
  <c r="EL212" i="3"/>
  <c r="EL227" i="3"/>
  <c r="EL242" i="3"/>
  <c r="EL257" i="3"/>
  <c r="EL273" i="3"/>
  <c r="EL289" i="3"/>
  <c r="EL305" i="3"/>
  <c r="EL321" i="3"/>
  <c r="EL337" i="3"/>
  <c r="AY212" i="3"/>
  <c r="CC212" i="3"/>
  <c r="DG212" i="3"/>
  <c r="EK212" i="3"/>
  <c r="EK227" i="3"/>
  <c r="EK242" i="3"/>
  <c r="EK257" i="3"/>
  <c r="EK273" i="3"/>
  <c r="EK289" i="3"/>
  <c r="EK305" i="3"/>
  <c r="EK321" i="3"/>
  <c r="EK337" i="3"/>
  <c r="AX212" i="3"/>
  <c r="CB212" i="3"/>
  <c r="DF212" i="3"/>
  <c r="EJ212" i="3"/>
  <c r="EJ227" i="3"/>
  <c r="EJ242" i="3"/>
  <c r="EJ257" i="3"/>
  <c r="EJ273" i="3"/>
  <c r="EJ289" i="3"/>
  <c r="EJ305" i="3"/>
  <c r="EJ321" i="3"/>
  <c r="EJ337" i="3"/>
  <c r="BY212" i="3"/>
  <c r="DC212" i="3"/>
  <c r="EG212" i="3"/>
  <c r="EG227" i="3"/>
  <c r="EG242" i="3"/>
  <c r="EG257" i="3"/>
  <c r="EG273" i="3"/>
  <c r="EG289" i="3"/>
  <c r="EG305" i="3"/>
  <c r="EG321" i="3"/>
  <c r="EG337" i="3"/>
  <c r="BW212" i="3"/>
  <c r="DA212" i="3"/>
  <c r="EE212" i="3"/>
  <c r="EE227" i="3"/>
  <c r="EE242" i="3"/>
  <c r="EE257" i="3"/>
  <c r="EE273" i="3"/>
  <c r="EE289" i="3"/>
  <c r="EE305" i="3"/>
  <c r="EE321" i="3"/>
  <c r="EE337" i="3"/>
  <c r="BV212" i="3"/>
  <c r="CZ212" i="3"/>
  <c r="ED212" i="3"/>
  <c r="ED227" i="3"/>
  <c r="ED242" i="3"/>
  <c r="ED257" i="3"/>
  <c r="ED273" i="3"/>
  <c r="ED289" i="3"/>
  <c r="ED305" i="3"/>
  <c r="ED321" i="3"/>
  <c r="ED337" i="3"/>
  <c r="BU212" i="3"/>
  <c r="CY212" i="3"/>
  <c r="EC212" i="3"/>
  <c r="EC227" i="3"/>
  <c r="EC242" i="3"/>
  <c r="EC257" i="3"/>
  <c r="EC273" i="3"/>
  <c r="EC289" i="3"/>
  <c r="EC305" i="3"/>
  <c r="EC321" i="3"/>
  <c r="EC337" i="3"/>
  <c r="BT212" i="3"/>
  <c r="CX212" i="3"/>
  <c r="EB212" i="3"/>
  <c r="EB227" i="3"/>
  <c r="EB242" i="3"/>
  <c r="EB257" i="3"/>
  <c r="EB273" i="3"/>
  <c r="EB289" i="3"/>
  <c r="EB305" i="3"/>
  <c r="EB321" i="3"/>
  <c r="EB337" i="3"/>
  <c r="BS212" i="3"/>
  <c r="CW212" i="3"/>
  <c r="EA212" i="3"/>
  <c r="EA227" i="3"/>
  <c r="EA242" i="3"/>
  <c r="EA257" i="3"/>
  <c r="EA273" i="3"/>
  <c r="EA289" i="3"/>
  <c r="EA305" i="3"/>
  <c r="EA321" i="3"/>
  <c r="EA337" i="3"/>
  <c r="BR212" i="3"/>
  <c r="CV212" i="3"/>
  <c r="DZ212" i="3"/>
  <c r="DZ227" i="3"/>
  <c r="DZ242" i="3"/>
  <c r="DZ257" i="3"/>
  <c r="DZ273" i="3"/>
  <c r="DZ289" i="3"/>
  <c r="DZ305" i="3"/>
  <c r="DZ321" i="3"/>
  <c r="DZ337" i="3"/>
  <c r="BQ212" i="3"/>
  <c r="CU212" i="3"/>
  <c r="DY212" i="3"/>
  <c r="DY227" i="3"/>
  <c r="DY242" i="3"/>
  <c r="DY257" i="3"/>
  <c r="DY273" i="3"/>
  <c r="DY289" i="3"/>
  <c r="DY305" i="3"/>
  <c r="DY321" i="3"/>
  <c r="DY337" i="3"/>
  <c r="BP212" i="3"/>
  <c r="CT212" i="3"/>
  <c r="DX212" i="3"/>
  <c r="DX227" i="3"/>
  <c r="DX242" i="3"/>
  <c r="DX257" i="3"/>
  <c r="DX273" i="3"/>
  <c r="DX289" i="3"/>
  <c r="DX305" i="3"/>
  <c r="DX321" i="3"/>
  <c r="DX337" i="3"/>
  <c r="BO212" i="3"/>
  <c r="CS212" i="3"/>
  <c r="DW212" i="3"/>
  <c r="DW227" i="3"/>
  <c r="DW242" i="3"/>
  <c r="DW257" i="3"/>
  <c r="DW273" i="3"/>
  <c r="DW289" i="3"/>
  <c r="DW305" i="3"/>
  <c r="DW321" i="3"/>
  <c r="DW337" i="3"/>
  <c r="BN212" i="3"/>
  <c r="CR212" i="3"/>
  <c r="DV212" i="3"/>
  <c r="DV227" i="3"/>
  <c r="DV242" i="3"/>
  <c r="DV257" i="3"/>
  <c r="DV273" i="3"/>
  <c r="DV289" i="3"/>
  <c r="DV305" i="3"/>
  <c r="DV321" i="3"/>
  <c r="DV337" i="3"/>
  <c r="BM212" i="3"/>
  <c r="CQ212" i="3"/>
  <c r="DU212" i="3"/>
  <c r="DU227" i="3"/>
  <c r="DU242" i="3"/>
  <c r="DU257" i="3"/>
  <c r="DU273" i="3"/>
  <c r="DU289" i="3"/>
  <c r="DU305" i="3"/>
  <c r="DU321" i="3"/>
  <c r="DU337" i="3"/>
  <c r="DR227" i="3"/>
  <c r="DR242" i="3"/>
  <c r="DR257" i="3"/>
  <c r="DR273" i="3"/>
  <c r="DR289" i="3"/>
  <c r="DR305" i="3"/>
  <c r="DR321" i="3"/>
  <c r="DR337" i="3"/>
  <c r="DP227" i="3"/>
  <c r="DP242" i="3"/>
  <c r="DP257" i="3"/>
  <c r="DP273" i="3"/>
  <c r="DP289" i="3"/>
  <c r="DP305" i="3"/>
  <c r="DP321" i="3"/>
  <c r="DP337" i="3"/>
  <c r="DO227" i="3"/>
  <c r="DO242" i="3"/>
  <c r="DO257" i="3"/>
  <c r="DO273" i="3"/>
  <c r="DO289" i="3"/>
  <c r="DO305" i="3"/>
  <c r="DO321" i="3"/>
  <c r="DO337" i="3"/>
  <c r="DN227" i="3"/>
  <c r="DN242" i="3"/>
  <c r="DN257" i="3"/>
  <c r="DN273" i="3"/>
  <c r="DN289" i="3"/>
  <c r="DN305" i="3"/>
  <c r="DN321" i="3"/>
  <c r="DN337" i="3"/>
  <c r="DM227" i="3"/>
  <c r="DM242" i="3"/>
  <c r="DM257" i="3"/>
  <c r="DM273" i="3"/>
  <c r="DM289" i="3"/>
  <c r="DM305" i="3"/>
  <c r="DM321" i="3"/>
  <c r="DM337" i="3"/>
  <c r="DL227" i="3"/>
  <c r="DL242" i="3"/>
  <c r="DL257" i="3"/>
  <c r="DL273" i="3"/>
  <c r="DL289" i="3"/>
  <c r="DL305" i="3"/>
  <c r="DL321" i="3"/>
  <c r="DL337" i="3"/>
  <c r="DK227" i="3"/>
  <c r="DK242" i="3"/>
  <c r="DK257" i="3"/>
  <c r="DK273" i="3"/>
  <c r="DK289" i="3"/>
  <c r="DK305" i="3"/>
  <c r="DK321" i="3"/>
  <c r="DK337" i="3"/>
  <c r="DJ227" i="3"/>
  <c r="DJ242" i="3"/>
  <c r="DJ257" i="3"/>
  <c r="DJ273" i="3"/>
  <c r="DJ289" i="3"/>
  <c r="DJ305" i="3"/>
  <c r="DJ321" i="3"/>
  <c r="DJ337" i="3"/>
  <c r="DI227" i="3"/>
  <c r="DI242" i="3"/>
  <c r="DI257" i="3"/>
  <c r="DI273" i="3"/>
  <c r="DI289" i="3"/>
  <c r="DI305" i="3"/>
  <c r="DI321" i="3"/>
  <c r="DI337" i="3"/>
  <c r="DH227" i="3"/>
  <c r="DH242" i="3"/>
  <c r="DH257" i="3"/>
  <c r="DH273" i="3"/>
  <c r="DH289" i="3"/>
  <c r="DH305" i="3"/>
  <c r="DH321" i="3"/>
  <c r="DH337" i="3"/>
  <c r="DG227" i="3"/>
  <c r="DG242" i="3"/>
  <c r="DG257" i="3"/>
  <c r="DG273" i="3"/>
  <c r="DG289" i="3"/>
  <c r="DG305" i="3"/>
  <c r="DG321" i="3"/>
  <c r="DG337" i="3"/>
  <c r="DF227" i="3"/>
  <c r="DF242" i="3"/>
  <c r="DF257" i="3"/>
  <c r="DF273" i="3"/>
  <c r="DF289" i="3"/>
  <c r="DF305" i="3"/>
  <c r="DF321" i="3"/>
  <c r="DF337" i="3"/>
  <c r="DC227" i="3"/>
  <c r="DC242" i="3"/>
  <c r="DC257" i="3"/>
  <c r="DC273" i="3"/>
  <c r="DC289" i="3"/>
  <c r="DC305" i="3"/>
  <c r="DC321" i="3"/>
  <c r="DC337" i="3"/>
  <c r="DA227" i="3"/>
  <c r="DA242" i="3"/>
  <c r="DA257" i="3"/>
  <c r="DA273" i="3"/>
  <c r="DA289" i="3"/>
  <c r="DA305" i="3"/>
  <c r="DA321" i="3"/>
  <c r="DA337" i="3"/>
  <c r="CZ227" i="3"/>
  <c r="CZ242" i="3"/>
  <c r="CZ257" i="3"/>
  <c r="CZ273" i="3"/>
  <c r="CZ289" i="3"/>
  <c r="CZ305" i="3"/>
  <c r="CZ321" i="3"/>
  <c r="CZ337" i="3"/>
  <c r="CY227" i="3"/>
  <c r="CY242" i="3"/>
  <c r="CY257" i="3"/>
  <c r="CY273" i="3"/>
  <c r="CY289" i="3"/>
  <c r="CY305" i="3"/>
  <c r="CY321" i="3"/>
  <c r="CY337" i="3"/>
  <c r="CX227" i="3"/>
  <c r="CX242" i="3"/>
  <c r="CX257" i="3"/>
  <c r="CX273" i="3"/>
  <c r="CX289" i="3"/>
  <c r="CX305" i="3"/>
  <c r="CX321" i="3"/>
  <c r="CX337" i="3"/>
  <c r="CW227" i="3"/>
  <c r="CW242" i="3"/>
  <c r="CW257" i="3"/>
  <c r="CW273" i="3"/>
  <c r="CW289" i="3"/>
  <c r="CW305" i="3"/>
  <c r="CW321" i="3"/>
  <c r="CW337" i="3"/>
  <c r="CV227" i="3"/>
  <c r="CV242" i="3"/>
  <c r="CV257" i="3"/>
  <c r="CV273" i="3"/>
  <c r="CV289" i="3"/>
  <c r="CV305" i="3"/>
  <c r="CV321" i="3"/>
  <c r="CV337" i="3"/>
  <c r="CU227" i="3"/>
  <c r="CU242" i="3"/>
  <c r="CU257" i="3"/>
  <c r="CU273" i="3"/>
  <c r="CU289" i="3"/>
  <c r="CU305" i="3"/>
  <c r="CU321" i="3"/>
  <c r="CU337" i="3"/>
  <c r="CT227" i="3"/>
  <c r="CT242" i="3"/>
  <c r="CT257" i="3"/>
  <c r="CT273" i="3"/>
  <c r="CT289" i="3"/>
  <c r="CT305" i="3"/>
  <c r="CT321" i="3"/>
  <c r="CT337" i="3"/>
  <c r="CS227" i="3"/>
  <c r="CS242" i="3"/>
  <c r="CS257" i="3"/>
  <c r="CS273" i="3"/>
  <c r="CS289" i="3"/>
  <c r="CS305" i="3"/>
  <c r="CS321" i="3"/>
  <c r="CS337" i="3"/>
  <c r="CR227" i="3"/>
  <c r="CR242" i="3"/>
  <c r="CR257" i="3"/>
  <c r="CR273" i="3"/>
  <c r="CR289" i="3"/>
  <c r="CR305" i="3"/>
  <c r="CR321" i="3"/>
  <c r="CR337" i="3"/>
  <c r="CQ227" i="3"/>
  <c r="CQ242" i="3"/>
  <c r="CQ257" i="3"/>
  <c r="CQ273" i="3"/>
  <c r="CQ289" i="3"/>
  <c r="CQ305" i="3"/>
  <c r="CQ321" i="3"/>
  <c r="CQ337" i="3"/>
  <c r="CN227" i="3"/>
  <c r="CN242" i="3"/>
  <c r="CN257" i="3"/>
  <c r="CN273" i="3"/>
  <c r="CN289" i="3"/>
  <c r="CN305" i="3"/>
  <c r="CN321" i="3"/>
  <c r="CN337" i="3"/>
  <c r="CL227" i="3"/>
  <c r="CL242" i="3"/>
  <c r="CL257" i="3"/>
  <c r="CL273" i="3"/>
  <c r="CL289" i="3"/>
  <c r="CL305" i="3"/>
  <c r="CL321" i="3"/>
  <c r="CL337" i="3"/>
  <c r="CK227" i="3"/>
  <c r="CK242" i="3"/>
  <c r="CK257" i="3"/>
  <c r="CK273" i="3"/>
  <c r="CK289" i="3"/>
  <c r="CK305" i="3"/>
  <c r="CK321" i="3"/>
  <c r="CK337" i="3"/>
  <c r="CJ227" i="3"/>
  <c r="CJ242" i="3"/>
  <c r="CJ257" i="3"/>
  <c r="CJ273" i="3"/>
  <c r="CJ289" i="3"/>
  <c r="CJ305" i="3"/>
  <c r="CJ321" i="3"/>
  <c r="CJ337" i="3"/>
  <c r="CI227" i="3"/>
  <c r="CI242" i="3"/>
  <c r="CI257" i="3"/>
  <c r="CI273" i="3"/>
  <c r="CI289" i="3"/>
  <c r="CI305" i="3"/>
  <c r="CI321" i="3"/>
  <c r="CI337" i="3"/>
  <c r="CH227" i="3"/>
  <c r="CH242" i="3"/>
  <c r="CH257" i="3"/>
  <c r="CH273" i="3"/>
  <c r="CH289" i="3"/>
  <c r="CH305" i="3"/>
  <c r="CH321" i="3"/>
  <c r="CH337" i="3"/>
  <c r="CG227" i="3"/>
  <c r="CG242" i="3"/>
  <c r="CG257" i="3"/>
  <c r="CG273" i="3"/>
  <c r="CG289" i="3"/>
  <c r="CG305" i="3"/>
  <c r="CG321" i="3"/>
  <c r="CG337" i="3"/>
  <c r="CF227" i="3"/>
  <c r="CF242" i="3"/>
  <c r="CF257" i="3"/>
  <c r="CF273" i="3"/>
  <c r="CF289" i="3"/>
  <c r="CF305" i="3"/>
  <c r="CF321" i="3"/>
  <c r="CF337" i="3"/>
  <c r="CE227" i="3"/>
  <c r="CE242" i="3"/>
  <c r="CE257" i="3"/>
  <c r="CE273" i="3"/>
  <c r="CE289" i="3"/>
  <c r="CE305" i="3"/>
  <c r="CE321" i="3"/>
  <c r="CE337" i="3"/>
  <c r="CD227" i="3"/>
  <c r="CD242" i="3"/>
  <c r="CD257" i="3"/>
  <c r="CD273" i="3"/>
  <c r="CD289" i="3"/>
  <c r="CD305" i="3"/>
  <c r="CD321" i="3"/>
  <c r="CD337" i="3"/>
  <c r="CC227" i="3"/>
  <c r="CC242" i="3"/>
  <c r="CC257" i="3"/>
  <c r="CC273" i="3"/>
  <c r="CC289" i="3"/>
  <c r="CC305" i="3"/>
  <c r="CC321" i="3"/>
  <c r="CC337" i="3"/>
  <c r="CB227" i="3"/>
  <c r="CB242" i="3"/>
  <c r="CB257" i="3"/>
  <c r="CB273" i="3"/>
  <c r="CB289" i="3"/>
  <c r="CB305" i="3"/>
  <c r="CB321" i="3"/>
  <c r="CB337" i="3"/>
  <c r="BY227" i="3"/>
  <c r="BY242" i="3"/>
  <c r="BY257" i="3"/>
  <c r="BY273" i="3"/>
  <c r="BY289" i="3"/>
  <c r="BY305" i="3"/>
  <c r="BY321" i="3"/>
  <c r="BY337" i="3"/>
  <c r="BW227" i="3"/>
  <c r="BW242" i="3"/>
  <c r="BW257" i="3"/>
  <c r="BW273" i="3"/>
  <c r="BW289" i="3"/>
  <c r="BW305" i="3"/>
  <c r="BW321" i="3"/>
  <c r="BW337" i="3"/>
  <c r="BV227" i="3"/>
  <c r="BV242" i="3"/>
  <c r="BV257" i="3"/>
  <c r="BV273" i="3"/>
  <c r="BV289" i="3"/>
  <c r="BV305" i="3"/>
  <c r="BV321" i="3"/>
  <c r="BV337" i="3"/>
  <c r="BU227" i="3"/>
  <c r="BU242" i="3"/>
  <c r="BU257" i="3"/>
  <c r="BU273" i="3"/>
  <c r="BU289" i="3"/>
  <c r="BU305" i="3"/>
  <c r="BU321" i="3"/>
  <c r="BU337" i="3"/>
  <c r="BT227" i="3"/>
  <c r="BT242" i="3"/>
  <c r="BT257" i="3"/>
  <c r="BT273" i="3"/>
  <c r="BT289" i="3"/>
  <c r="BT305" i="3"/>
  <c r="BT321" i="3"/>
  <c r="BT337" i="3"/>
  <c r="BS227" i="3"/>
  <c r="BS242" i="3"/>
  <c r="BS257" i="3"/>
  <c r="BS273" i="3"/>
  <c r="BS289" i="3"/>
  <c r="BS305" i="3"/>
  <c r="BS321" i="3"/>
  <c r="BS337" i="3"/>
  <c r="BR227" i="3"/>
  <c r="BR242" i="3"/>
  <c r="BR257" i="3"/>
  <c r="BR273" i="3"/>
  <c r="BR289" i="3"/>
  <c r="BR305" i="3"/>
  <c r="BR321" i="3"/>
  <c r="BR337" i="3"/>
  <c r="BQ227" i="3"/>
  <c r="BQ242" i="3"/>
  <c r="BQ257" i="3"/>
  <c r="BQ273" i="3"/>
  <c r="BQ289" i="3"/>
  <c r="BQ305" i="3"/>
  <c r="BQ321" i="3"/>
  <c r="BQ337" i="3"/>
  <c r="BP227" i="3"/>
  <c r="BP242" i="3"/>
  <c r="BP257" i="3"/>
  <c r="BP273" i="3"/>
  <c r="BP289" i="3"/>
  <c r="BP305" i="3"/>
  <c r="BP321" i="3"/>
  <c r="BP337" i="3"/>
  <c r="BO227" i="3"/>
  <c r="BO242" i="3"/>
  <c r="BO257" i="3"/>
  <c r="BO273" i="3"/>
  <c r="BO289" i="3"/>
  <c r="BO305" i="3"/>
  <c r="BO321" i="3"/>
  <c r="BO337" i="3"/>
  <c r="BN227" i="3"/>
  <c r="BN242" i="3"/>
  <c r="BN257" i="3"/>
  <c r="BN273" i="3"/>
  <c r="BN289" i="3"/>
  <c r="BN305" i="3"/>
  <c r="BN321" i="3"/>
  <c r="BN337" i="3"/>
  <c r="BM227" i="3"/>
  <c r="BM242" i="3"/>
  <c r="BM257" i="3"/>
  <c r="BM273" i="3"/>
  <c r="BM289" i="3"/>
  <c r="BM305" i="3"/>
  <c r="BM321" i="3"/>
  <c r="BM337" i="3"/>
  <c r="BJ227" i="3"/>
  <c r="BJ242" i="3"/>
  <c r="BJ257" i="3"/>
  <c r="BJ273" i="3"/>
  <c r="BJ289" i="3"/>
  <c r="BJ305" i="3"/>
  <c r="BJ321" i="3"/>
  <c r="BJ337" i="3"/>
  <c r="BH227" i="3"/>
  <c r="BH242" i="3"/>
  <c r="BH257" i="3"/>
  <c r="BH273" i="3"/>
  <c r="BH289" i="3"/>
  <c r="BH305" i="3"/>
  <c r="BH321" i="3"/>
  <c r="BH337" i="3"/>
  <c r="BG227" i="3"/>
  <c r="BG242" i="3"/>
  <c r="BG257" i="3"/>
  <c r="BG273" i="3"/>
  <c r="BG289" i="3"/>
  <c r="BG305" i="3"/>
  <c r="BG321" i="3"/>
  <c r="BG337" i="3"/>
  <c r="BF227" i="3"/>
  <c r="BF242" i="3"/>
  <c r="BF257" i="3"/>
  <c r="BF273" i="3"/>
  <c r="BF289" i="3"/>
  <c r="BF305" i="3"/>
  <c r="BF321" i="3"/>
  <c r="BF337" i="3"/>
  <c r="BE227" i="3"/>
  <c r="BE242" i="3"/>
  <c r="BE257" i="3"/>
  <c r="BE273" i="3"/>
  <c r="BE289" i="3"/>
  <c r="BE305" i="3"/>
  <c r="BE321" i="3"/>
  <c r="BE337" i="3"/>
  <c r="BD227" i="3"/>
  <c r="BD242" i="3"/>
  <c r="BD257" i="3"/>
  <c r="BD273" i="3"/>
  <c r="BD289" i="3"/>
  <c r="BD305" i="3"/>
  <c r="BD321" i="3"/>
  <c r="BD337" i="3"/>
  <c r="BC227" i="3"/>
  <c r="BC242" i="3"/>
  <c r="BC257" i="3"/>
  <c r="BC273" i="3"/>
  <c r="BC289" i="3"/>
  <c r="BC305" i="3"/>
  <c r="BC321" i="3"/>
  <c r="BC337" i="3"/>
  <c r="BB227" i="3"/>
  <c r="BB242" i="3"/>
  <c r="BB257" i="3"/>
  <c r="BB273" i="3"/>
  <c r="BB289" i="3"/>
  <c r="BB305" i="3"/>
  <c r="BB321" i="3"/>
  <c r="BB337" i="3"/>
  <c r="BA227" i="3"/>
  <c r="BA242" i="3"/>
  <c r="BA257" i="3"/>
  <c r="BA273" i="3"/>
  <c r="BA289" i="3"/>
  <c r="BA305" i="3"/>
  <c r="BA321" i="3"/>
  <c r="BA337" i="3"/>
  <c r="AZ227" i="3"/>
  <c r="AZ242" i="3"/>
  <c r="AZ257" i="3"/>
  <c r="AZ273" i="3"/>
  <c r="AZ289" i="3"/>
  <c r="AZ305" i="3"/>
  <c r="AZ321" i="3"/>
  <c r="AZ337" i="3"/>
  <c r="AY227" i="3"/>
  <c r="AY242" i="3"/>
  <c r="AY257" i="3"/>
  <c r="AY273" i="3"/>
  <c r="AY289" i="3"/>
  <c r="AY305" i="3"/>
  <c r="AY321" i="3"/>
  <c r="AY337" i="3"/>
  <c r="AX227" i="3"/>
  <c r="AX242" i="3"/>
  <c r="AX257" i="3"/>
  <c r="AX273" i="3"/>
  <c r="AX289" i="3"/>
  <c r="AX305" i="3"/>
  <c r="AX321" i="3"/>
  <c r="AX337" i="3"/>
  <c r="AU212" i="3"/>
  <c r="AU227" i="3"/>
  <c r="AU242" i="3"/>
  <c r="AU257" i="3"/>
  <c r="AU273" i="3"/>
  <c r="AU289" i="3"/>
  <c r="AU305" i="3"/>
  <c r="AU321" i="3"/>
  <c r="AU337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S289" i="3"/>
  <c r="AS305" i="3"/>
  <c r="AR289" i="3"/>
  <c r="AR305" i="3"/>
  <c r="AQ289" i="3"/>
  <c r="AQ305" i="3"/>
  <c r="AP289" i="3"/>
  <c r="AP305" i="3"/>
  <c r="AO289" i="3"/>
  <c r="AO305" i="3"/>
  <c r="AN289" i="3"/>
  <c r="AN305" i="3"/>
  <c r="AM289" i="3"/>
  <c r="AM305" i="3"/>
  <c r="AL289" i="3"/>
  <c r="AL305" i="3"/>
  <c r="AK289" i="3"/>
  <c r="AK305" i="3"/>
  <c r="AJ289" i="3"/>
  <c r="AJ305" i="3"/>
  <c r="AI289" i="3"/>
  <c r="AI305" i="3"/>
  <c r="AS212" i="3"/>
  <c r="AS227" i="3"/>
  <c r="AS257" i="3"/>
  <c r="AR212" i="3"/>
  <c r="AR227" i="3"/>
  <c r="AR257" i="3"/>
  <c r="AQ212" i="3"/>
  <c r="AQ227" i="3"/>
  <c r="AQ257" i="3"/>
  <c r="AP212" i="3"/>
  <c r="AP227" i="3"/>
  <c r="AP257" i="3"/>
  <c r="AO212" i="3"/>
  <c r="AO227" i="3"/>
  <c r="AO257" i="3"/>
  <c r="AN212" i="3"/>
  <c r="AN227" i="3"/>
  <c r="AN257" i="3"/>
  <c r="AM212" i="3"/>
  <c r="AM227" i="3"/>
  <c r="AM257" i="3"/>
  <c r="AL212" i="3"/>
  <c r="AL227" i="3"/>
  <c r="AL257" i="3"/>
  <c r="AK212" i="3"/>
  <c r="AK227" i="3"/>
  <c r="AK257" i="3"/>
  <c r="AJ212" i="3"/>
  <c r="AJ227" i="3"/>
  <c r="AJ257" i="3"/>
  <c r="AI212" i="3"/>
  <c r="AI227" i="3"/>
  <c r="AI257" i="3"/>
  <c r="S29" i="3"/>
  <c r="S59" i="3"/>
  <c r="S74" i="3"/>
  <c r="S89" i="3"/>
  <c r="S104" i="3"/>
  <c r="S119" i="3"/>
  <c r="S134" i="3"/>
  <c r="S148" i="3"/>
  <c r="S163" i="3"/>
  <c r="S178" i="3"/>
  <c r="S194" i="3"/>
  <c r="S209" i="3"/>
  <c r="S224" i="3"/>
  <c r="S239" i="3"/>
  <c r="S254" i="3"/>
  <c r="S28" i="3"/>
  <c r="S58" i="3"/>
  <c r="S73" i="3"/>
  <c r="S88" i="3"/>
  <c r="S103" i="3"/>
  <c r="S118" i="3"/>
  <c r="S133" i="3"/>
  <c r="S147" i="3"/>
  <c r="S162" i="3"/>
  <c r="S177" i="3"/>
  <c r="S193" i="3"/>
  <c r="S208" i="3"/>
  <c r="S223" i="3"/>
  <c r="S238" i="3"/>
  <c r="S253" i="3"/>
  <c r="S27" i="3"/>
  <c r="S57" i="3"/>
  <c r="S72" i="3"/>
  <c r="S87" i="3"/>
  <c r="S102" i="3"/>
  <c r="S117" i="3"/>
  <c r="S132" i="3"/>
  <c r="S146" i="3"/>
  <c r="S161" i="3"/>
  <c r="S176" i="3"/>
  <c r="S192" i="3"/>
  <c r="S207" i="3"/>
  <c r="S222" i="3"/>
  <c r="S237" i="3"/>
  <c r="S252" i="3"/>
  <c r="S26" i="3"/>
  <c r="S56" i="3"/>
  <c r="S71" i="3"/>
  <c r="S86" i="3"/>
  <c r="S101" i="3"/>
  <c r="S116" i="3"/>
  <c r="S131" i="3"/>
  <c r="S145" i="3"/>
  <c r="S160" i="3"/>
  <c r="S175" i="3"/>
  <c r="S191" i="3"/>
  <c r="S206" i="3"/>
  <c r="S221" i="3"/>
  <c r="S236" i="3"/>
  <c r="S251" i="3"/>
  <c r="S25" i="3"/>
  <c r="S55" i="3"/>
  <c r="S70" i="3"/>
  <c r="S85" i="3"/>
  <c r="S100" i="3"/>
  <c r="S115" i="3"/>
  <c r="S130" i="3"/>
  <c r="S144" i="3"/>
  <c r="S159" i="3"/>
  <c r="S174" i="3"/>
  <c r="S190" i="3"/>
  <c r="S205" i="3"/>
  <c r="S220" i="3"/>
  <c r="S235" i="3"/>
  <c r="S250" i="3"/>
  <c r="S24" i="3"/>
  <c r="S54" i="3"/>
  <c r="S69" i="3"/>
  <c r="S84" i="3"/>
  <c r="S99" i="3"/>
  <c r="S114" i="3"/>
  <c r="S129" i="3"/>
  <c r="S143" i="3"/>
  <c r="S158" i="3"/>
  <c r="S173" i="3"/>
  <c r="S189" i="3"/>
  <c r="S204" i="3"/>
  <c r="S219" i="3"/>
  <c r="S234" i="3"/>
  <c r="S249" i="3"/>
  <c r="S23" i="3"/>
  <c r="S53" i="3"/>
  <c r="S68" i="3"/>
  <c r="S83" i="3"/>
  <c r="S98" i="3"/>
  <c r="S113" i="3"/>
  <c r="S128" i="3"/>
  <c r="S142" i="3"/>
  <c r="S157" i="3"/>
  <c r="S172" i="3"/>
  <c r="S188" i="3"/>
  <c r="S203" i="3"/>
  <c r="S218" i="3"/>
  <c r="S233" i="3"/>
  <c r="S248" i="3"/>
  <c r="S22" i="3"/>
  <c r="S52" i="3"/>
  <c r="S67" i="3"/>
  <c r="S82" i="3"/>
  <c r="S97" i="3"/>
  <c r="S112" i="3"/>
  <c r="S127" i="3"/>
  <c r="S141" i="3"/>
  <c r="S156" i="3"/>
  <c r="S171" i="3"/>
  <c r="S187" i="3"/>
  <c r="S202" i="3"/>
  <c r="S217" i="3"/>
  <c r="S232" i="3"/>
  <c r="S247" i="3"/>
  <c r="S20" i="3"/>
  <c r="S50" i="3"/>
  <c r="S65" i="3"/>
  <c r="S80" i="3"/>
  <c r="S95" i="3"/>
  <c r="S110" i="3"/>
  <c r="S125" i="3"/>
  <c r="S140" i="3"/>
  <c r="S155" i="3"/>
  <c r="S170" i="3"/>
  <c r="S185" i="3"/>
  <c r="S200" i="3"/>
  <c r="S215" i="3"/>
  <c r="S230" i="3"/>
  <c r="S245" i="3"/>
  <c r="S19" i="3"/>
  <c r="S49" i="3"/>
  <c r="S64" i="3"/>
  <c r="S79" i="3"/>
  <c r="S94" i="3"/>
  <c r="S109" i="3"/>
  <c r="S124" i="3"/>
  <c r="S139" i="3"/>
  <c r="S154" i="3"/>
  <c r="S169" i="3"/>
  <c r="S184" i="3"/>
  <c r="S199" i="3"/>
  <c r="S214" i="3"/>
  <c r="S229" i="3"/>
  <c r="S244" i="3"/>
  <c r="S18" i="3"/>
  <c r="S48" i="3"/>
  <c r="S63" i="3"/>
  <c r="S78" i="3"/>
  <c r="S93" i="3"/>
  <c r="S108" i="3"/>
  <c r="S123" i="3"/>
  <c r="S138" i="3"/>
  <c r="S153" i="3"/>
  <c r="S168" i="3"/>
  <c r="S183" i="3"/>
  <c r="S198" i="3"/>
  <c r="S213" i="3"/>
  <c r="S228" i="3"/>
  <c r="S243" i="3"/>
  <c r="AS242" i="3"/>
  <c r="AR242" i="3"/>
  <c r="AQ242" i="3"/>
  <c r="AP242" i="3"/>
  <c r="AO242" i="3"/>
  <c r="AN242" i="3"/>
  <c r="AM242" i="3"/>
  <c r="AL242" i="3"/>
  <c r="AK242" i="3"/>
  <c r="AJ242" i="3"/>
  <c r="AI242" i="3"/>
  <c r="S75" i="3"/>
  <c r="S90" i="3" s="1"/>
  <c r="S105" i="3" s="1"/>
  <c r="S120" i="3" s="1"/>
  <c r="S135" i="3" s="1"/>
  <c r="S149" i="3" s="1"/>
  <c r="S164" i="3" s="1"/>
  <c r="S179" i="3" s="1"/>
  <c r="S195" i="3" s="1"/>
  <c r="S210" i="3" s="1"/>
  <c r="S225" i="3" s="1"/>
  <c r="AW224" i="3"/>
  <c r="BL224" i="3"/>
  <c r="CP224" i="3"/>
  <c r="CA224" i="3"/>
  <c r="AH224" i="3"/>
  <c r="AW223" i="3"/>
  <c r="BL223" i="3"/>
  <c r="CP223" i="3"/>
  <c r="CA223" i="3"/>
  <c r="AH223" i="3"/>
  <c r="AW222" i="3"/>
  <c r="BL222" i="3"/>
  <c r="CP222" i="3"/>
  <c r="CA222" i="3"/>
  <c r="AH222" i="3"/>
  <c r="AW221" i="3"/>
  <c r="BL221" i="3"/>
  <c r="CP221" i="3"/>
  <c r="CA221" i="3"/>
  <c r="AH221" i="3"/>
  <c r="AW220" i="3"/>
  <c r="BL220" i="3"/>
  <c r="CP220" i="3"/>
  <c r="CA220" i="3"/>
  <c r="AH220" i="3"/>
  <c r="AW219" i="3"/>
  <c r="BL219" i="3"/>
  <c r="CP219" i="3"/>
  <c r="CA219" i="3"/>
  <c r="AH219" i="3"/>
  <c r="AW218" i="3"/>
  <c r="BL218" i="3"/>
  <c r="CP218" i="3"/>
  <c r="CA218" i="3"/>
  <c r="AH218" i="3"/>
  <c r="AW217" i="3"/>
  <c r="BL217" i="3"/>
  <c r="CP217" i="3"/>
  <c r="CA217" i="3"/>
  <c r="AH217" i="3"/>
  <c r="AW215" i="3"/>
  <c r="BL215" i="3"/>
  <c r="CP215" i="3"/>
  <c r="CA215" i="3"/>
  <c r="AH215" i="3"/>
  <c r="AW214" i="3"/>
  <c r="BL214" i="3"/>
  <c r="CP214" i="3"/>
  <c r="CA214" i="3"/>
  <c r="AH214" i="3"/>
  <c r="AW213" i="3"/>
  <c r="BL213" i="3"/>
  <c r="CP213" i="3"/>
  <c r="CA213" i="3"/>
  <c r="AH213" i="3"/>
  <c r="Q187" i="3"/>
  <c r="Q186" i="3"/>
  <c r="AE165" i="3"/>
  <c r="AD165" i="3"/>
  <c r="AC165" i="3"/>
  <c r="AB165" i="3"/>
  <c r="Z165" i="3"/>
  <c r="Y165" i="3"/>
  <c r="X165" i="3"/>
  <c r="W165" i="3"/>
  <c r="V165" i="3"/>
  <c r="U165" i="3"/>
  <c r="T165" i="3"/>
  <c r="S150" i="3"/>
  <c r="S165" i="3"/>
  <c r="AE150" i="3"/>
  <c r="AD150" i="3"/>
  <c r="AC150" i="3"/>
  <c r="AB150" i="3"/>
  <c r="AA150" i="3"/>
  <c r="Z150" i="3"/>
  <c r="Y150" i="3"/>
  <c r="W150" i="3"/>
  <c r="V150" i="3"/>
  <c r="U150" i="3"/>
  <c r="T150" i="3"/>
  <c r="M62" i="3"/>
  <c r="M76" i="3"/>
  <c r="L62" i="3"/>
  <c r="L76" i="3"/>
  <c r="K62" i="3"/>
  <c r="K76" i="3"/>
  <c r="J62" i="3"/>
  <c r="J76" i="3"/>
  <c r="I62" i="3"/>
  <c r="I76" i="3"/>
  <c r="H62" i="3"/>
  <c r="H76" i="3"/>
  <c r="G62" i="3"/>
  <c r="G76" i="3"/>
  <c r="F62" i="3"/>
  <c r="F76" i="3"/>
  <c r="E62" i="3"/>
  <c r="E76" i="3"/>
  <c r="D62" i="3"/>
  <c r="D76" i="3"/>
  <c r="C62" i="3"/>
  <c r="C76" i="3"/>
  <c r="AM68" i="3"/>
  <c r="AM69" i="3"/>
  <c r="AM70" i="3"/>
  <c r="AM71" i="3"/>
  <c r="AM72" i="3"/>
  <c r="AM73" i="3"/>
  <c r="AM74" i="3"/>
  <c r="AM75" i="3"/>
  <c r="AN68" i="3"/>
  <c r="AN69" i="3"/>
  <c r="AN70" i="3"/>
  <c r="AN71" i="3"/>
  <c r="AN72" i="3"/>
  <c r="AN73" i="3"/>
  <c r="AN74" i="3"/>
  <c r="AN75" i="3"/>
  <c r="AO68" i="3"/>
  <c r="AO69" i="3"/>
  <c r="AO70" i="3"/>
  <c r="AO71" i="3"/>
  <c r="AO72" i="3"/>
  <c r="AO73" i="3"/>
  <c r="AO74" i="3"/>
  <c r="AO75" i="3"/>
  <c r="AP68" i="3"/>
  <c r="AP69" i="3"/>
  <c r="AP70" i="3"/>
  <c r="AP71" i="3"/>
  <c r="AP72" i="3"/>
  <c r="AP73" i="3"/>
  <c r="AP74" i="3"/>
  <c r="AP75" i="3"/>
  <c r="AQ68" i="3"/>
  <c r="AQ69" i="3"/>
  <c r="AQ70" i="3"/>
  <c r="AQ71" i="3"/>
  <c r="AQ72" i="3"/>
  <c r="AQ73" i="3"/>
  <c r="AQ74" i="3"/>
  <c r="AQ75" i="3"/>
  <c r="AR68" i="3"/>
  <c r="AR69" i="3"/>
  <c r="AR70" i="3"/>
  <c r="AR71" i="3"/>
  <c r="AR72" i="3"/>
  <c r="AR73" i="3"/>
  <c r="AR74" i="3"/>
  <c r="AR75" i="3"/>
  <c r="AS68" i="3"/>
  <c r="AS69" i="3"/>
  <c r="AS70" i="3"/>
  <c r="AS71" i="3"/>
  <c r="AS72" i="3"/>
  <c r="AS73" i="3"/>
  <c r="AS74" i="3"/>
  <c r="AS75" i="3"/>
  <c r="AT75" i="3"/>
  <c r="B29" i="3"/>
  <c r="B31" i="3"/>
  <c r="B32" i="3"/>
  <c r="B33" i="3"/>
  <c r="B47" i="3"/>
  <c r="B61" i="3"/>
  <c r="B75" i="3"/>
  <c r="AT74" i="3"/>
  <c r="B46" i="3"/>
  <c r="B60" i="3"/>
  <c r="B74" i="3"/>
  <c r="AT73" i="3"/>
  <c r="B45" i="3"/>
  <c r="B59" i="3"/>
  <c r="B73" i="3"/>
  <c r="AT72" i="3"/>
  <c r="AT71" i="3"/>
  <c r="B43" i="3"/>
  <c r="B57" i="3"/>
  <c r="B71" i="3"/>
  <c r="AT70" i="3"/>
  <c r="B42" i="3"/>
  <c r="B56" i="3"/>
  <c r="B70" i="3"/>
  <c r="AT69" i="3"/>
  <c r="B41" i="3"/>
  <c r="B55" i="3"/>
  <c r="B69" i="3"/>
  <c r="AT68" i="3"/>
  <c r="B40" i="3"/>
  <c r="B54" i="3"/>
  <c r="B68" i="3"/>
  <c r="B39" i="3"/>
  <c r="B53" i="3"/>
  <c r="B67" i="3"/>
  <c r="B38" i="3"/>
  <c r="B52" i="3"/>
  <c r="B66" i="3"/>
  <c r="B37" i="3"/>
  <c r="B51" i="3"/>
  <c r="B65" i="3"/>
  <c r="B36" i="3"/>
  <c r="B50" i="3"/>
  <c r="B64" i="3"/>
  <c r="AM63" i="3"/>
  <c r="AN63" i="3"/>
  <c r="AO63" i="3"/>
  <c r="AP63" i="3"/>
  <c r="AQ63" i="3"/>
  <c r="AR63" i="3"/>
  <c r="AS63" i="3"/>
  <c r="AT63" i="3"/>
  <c r="AT62" i="3"/>
  <c r="AL62" i="3"/>
  <c r="AK62" i="3"/>
  <c r="AJ62" i="3"/>
  <c r="AT61" i="3"/>
  <c r="AL61" i="3"/>
  <c r="AK61" i="3"/>
  <c r="AJ61" i="3"/>
  <c r="AT60" i="3"/>
  <c r="AL60" i="3"/>
  <c r="AK60" i="3"/>
  <c r="AJ60" i="3"/>
  <c r="AT59" i="3"/>
  <c r="AL59" i="3"/>
  <c r="AK59" i="3"/>
  <c r="AJ59" i="3"/>
  <c r="AT58" i="3"/>
  <c r="AL58" i="3"/>
  <c r="AK58" i="3"/>
  <c r="AJ58" i="3"/>
  <c r="AT57" i="3"/>
  <c r="AL57" i="3"/>
  <c r="AK57" i="3"/>
  <c r="AJ57" i="3"/>
  <c r="AT56" i="3"/>
  <c r="AK56" i="3"/>
  <c r="AJ56" i="3"/>
  <c r="BN53" i="3"/>
  <c r="BO52" i="3"/>
  <c r="BN52" i="3"/>
  <c r="BP51" i="3"/>
  <c r="BO51" i="3"/>
  <c r="BN51" i="3"/>
  <c r="BQ50" i="3"/>
  <c r="BP50" i="3"/>
  <c r="BO50" i="3"/>
  <c r="BN50" i="3"/>
  <c r="BR49" i="3"/>
  <c r="BQ49" i="3"/>
  <c r="BP49" i="3"/>
  <c r="BO49" i="3"/>
  <c r="BN49" i="3"/>
  <c r="BS48" i="3"/>
  <c r="BR48" i="3"/>
  <c r="BQ48" i="3"/>
  <c r="BP48" i="3"/>
  <c r="BO48" i="3"/>
  <c r="BN48" i="3"/>
  <c r="BT47" i="3"/>
  <c r="BS47" i="3"/>
  <c r="BR47" i="3"/>
  <c r="BQ47" i="3"/>
  <c r="BP47" i="3"/>
  <c r="BO47" i="3"/>
  <c r="BN47" i="3"/>
  <c r="BU46" i="3"/>
  <c r="BT46" i="3"/>
  <c r="BS46" i="3"/>
  <c r="BR46" i="3"/>
  <c r="BQ46" i="3"/>
  <c r="BP46" i="3"/>
  <c r="BO46" i="3"/>
  <c r="BN46" i="3"/>
  <c r="BU45" i="3"/>
  <c r="BT45" i="3"/>
  <c r="BS45" i="3"/>
  <c r="BR45" i="3"/>
  <c r="BQ45" i="3"/>
  <c r="BP45" i="3"/>
  <c r="BO45" i="3"/>
  <c r="BN45" i="3"/>
  <c r="BV44" i="3"/>
  <c r="BU44" i="3"/>
  <c r="BT44" i="3"/>
  <c r="BS44" i="3"/>
  <c r="BR44" i="3"/>
  <c r="BQ44" i="3"/>
  <c r="BP44" i="3"/>
  <c r="BO44" i="3"/>
  <c r="BN44" i="3"/>
  <c r="BW43" i="3"/>
  <c r="BV43" i="3"/>
  <c r="BU43" i="3"/>
  <c r="BT43" i="3"/>
  <c r="BS43" i="3"/>
  <c r="BR43" i="3"/>
  <c r="BQ43" i="3"/>
  <c r="BP43" i="3"/>
  <c r="BO43" i="3"/>
  <c r="BN43" i="3"/>
  <c r="BX42" i="3"/>
  <c r="BW42" i="3"/>
  <c r="BV42" i="3"/>
  <c r="BU42" i="3"/>
  <c r="BT42" i="3"/>
  <c r="BS42" i="3"/>
  <c r="BR42" i="3"/>
  <c r="BQ42" i="3"/>
  <c r="BP42" i="3"/>
  <c r="BO42" i="3"/>
  <c r="BN42" i="3"/>
  <c r="AD32" i="3"/>
  <c r="AC32" i="3"/>
  <c r="AB32" i="3"/>
  <c r="AA32" i="3"/>
  <c r="Z32" i="3"/>
  <c r="Y32" i="3"/>
  <c r="X32" i="3"/>
  <c r="W32" i="3"/>
  <c r="V32" i="3"/>
  <c r="U32" i="3"/>
  <c r="T32" i="3"/>
  <c r="M21" i="3"/>
  <c r="L21" i="3"/>
  <c r="K21" i="3"/>
  <c r="J21" i="3"/>
  <c r="H21" i="3"/>
  <c r="G21" i="3"/>
  <c r="F21" i="3"/>
  <c r="E21" i="3"/>
  <c r="D21" i="3"/>
  <c r="C21" i="3"/>
  <c r="AD2" i="12"/>
  <c r="AD254" i="12"/>
  <c r="AC2" i="12"/>
  <c r="AC254" i="12"/>
  <c r="AB2" i="12"/>
  <c r="AB254" i="12"/>
  <c r="AA254" i="12"/>
  <c r="Z2" i="12"/>
  <c r="Z254" i="12"/>
  <c r="Y2" i="12"/>
  <c r="Y254" i="12"/>
  <c r="X2" i="12"/>
  <c r="X254" i="12"/>
  <c r="W2" i="12"/>
  <c r="W254" i="12"/>
  <c r="V2" i="12"/>
  <c r="V254" i="12"/>
  <c r="S59" i="12"/>
  <c r="S74" i="12"/>
  <c r="S89" i="12"/>
  <c r="S104" i="12"/>
  <c r="S119" i="12"/>
  <c r="S134" i="12"/>
  <c r="S149" i="12"/>
  <c r="S164" i="12"/>
  <c r="S179" i="12"/>
  <c r="S194" i="12"/>
  <c r="S209" i="12"/>
  <c r="S224" i="12"/>
  <c r="S239" i="12"/>
  <c r="S254" i="12"/>
  <c r="S269" i="12"/>
  <c r="S284" i="12"/>
  <c r="S299" i="12"/>
  <c r="S314" i="12"/>
  <c r="S329" i="12"/>
  <c r="S344" i="12"/>
  <c r="S360" i="12"/>
  <c r="S376" i="12"/>
  <c r="S392" i="12"/>
  <c r="S407" i="12"/>
  <c r="S422" i="12"/>
  <c r="S438" i="12"/>
  <c r="AD223" i="12"/>
  <c r="AD283" i="12" s="1"/>
  <c r="AD298" i="12" s="1"/>
  <c r="AD208" i="12"/>
  <c r="AD238" i="12"/>
  <c r="AD268" i="12" s="1"/>
  <c r="AD253" i="12"/>
  <c r="AC223" i="12"/>
  <c r="AC268" i="12" s="1"/>
  <c r="AC208" i="12"/>
  <c r="AC238" i="12"/>
  <c r="AC253" i="12"/>
  <c r="AB223" i="12"/>
  <c r="AB208" i="12"/>
  <c r="AB238" i="12"/>
  <c r="AB253" i="12"/>
  <c r="AA223" i="12"/>
  <c r="AA208" i="12"/>
  <c r="AA238" i="12"/>
  <c r="AA253" i="12"/>
  <c r="Z223" i="12"/>
  <c r="Z208" i="12"/>
  <c r="Z238" i="12"/>
  <c r="Z268" i="12" s="1"/>
  <c r="Z253" i="12"/>
  <c r="Y223" i="12"/>
  <c r="Y208" i="12"/>
  <c r="Y238" i="12"/>
  <c r="Y253" i="12"/>
  <c r="X223" i="12"/>
  <c r="X208" i="12"/>
  <c r="X238" i="12"/>
  <c r="X253" i="12"/>
  <c r="W223" i="12"/>
  <c r="W268" i="12" s="1"/>
  <c r="W208" i="12"/>
  <c r="W238" i="12"/>
  <c r="W253" i="12"/>
  <c r="V223" i="12"/>
  <c r="V283" i="12" s="1"/>
  <c r="V298" i="12" s="1"/>
  <c r="V208" i="12"/>
  <c r="V238" i="12"/>
  <c r="V253" i="12"/>
  <c r="S58" i="12"/>
  <c r="S73" i="12"/>
  <c r="S88" i="12"/>
  <c r="S103" i="12"/>
  <c r="S118" i="12"/>
  <c r="S133" i="12"/>
  <c r="S148" i="12"/>
  <c r="S163" i="12"/>
  <c r="S178" i="12"/>
  <c r="S193" i="12"/>
  <c r="S208" i="12"/>
  <c r="S223" i="12"/>
  <c r="S238" i="12"/>
  <c r="S253" i="12"/>
  <c r="S268" i="12"/>
  <c r="S283" i="12"/>
  <c r="S298" i="12"/>
  <c r="S313" i="12"/>
  <c r="S328" i="12"/>
  <c r="S343" i="12"/>
  <c r="S359" i="12"/>
  <c r="S375" i="12"/>
  <c r="S391" i="12"/>
  <c r="S406" i="12"/>
  <c r="S421" i="12"/>
  <c r="S437" i="12"/>
  <c r="AD222" i="12"/>
  <c r="AD267" i="12" s="1"/>
  <c r="AD207" i="12"/>
  <c r="AD237" i="12"/>
  <c r="AD282" i="12" s="1"/>
  <c r="AD297" i="12" s="1"/>
  <c r="AD252" i="12"/>
  <c r="AC222" i="12"/>
  <c r="AC207" i="12"/>
  <c r="AC237" i="12"/>
  <c r="AC267" i="12" s="1"/>
  <c r="AC252" i="12"/>
  <c r="AB222" i="12"/>
  <c r="AB207" i="12"/>
  <c r="AB237" i="12"/>
  <c r="AB252" i="12"/>
  <c r="AA222" i="12"/>
  <c r="AA207" i="12"/>
  <c r="AA237" i="12"/>
  <c r="AA282" i="12" s="1"/>
  <c r="AA297" i="12" s="1"/>
  <c r="AA252" i="12"/>
  <c r="Z222" i="12"/>
  <c r="Z207" i="12"/>
  <c r="Z237" i="12"/>
  <c r="Z267" i="12" s="1"/>
  <c r="Z252" i="12"/>
  <c r="Y222" i="12"/>
  <c r="Y282" i="12" s="1"/>
  <c r="Y297" i="12" s="1"/>
  <c r="Y207" i="12"/>
  <c r="Y237" i="12"/>
  <c r="Y252" i="12"/>
  <c r="X222" i="12"/>
  <c r="X207" i="12"/>
  <c r="X237" i="12"/>
  <c r="X282" i="12" s="1"/>
  <c r="X297" i="12" s="1"/>
  <c r="X252" i="12"/>
  <c r="W222" i="12"/>
  <c r="W207" i="12"/>
  <c r="W237" i="12"/>
  <c r="W252" i="12"/>
  <c r="S57" i="12"/>
  <c r="S72" i="12"/>
  <c r="S87" i="12"/>
  <c r="S102" i="12"/>
  <c r="S117" i="12"/>
  <c r="S132" i="12"/>
  <c r="S147" i="12"/>
  <c r="S162" i="12"/>
  <c r="S177" i="12"/>
  <c r="S192" i="12"/>
  <c r="S207" i="12"/>
  <c r="S222" i="12"/>
  <c r="S237" i="12"/>
  <c r="S252" i="12"/>
  <c r="S267" i="12"/>
  <c r="S282" i="12"/>
  <c r="S297" i="12"/>
  <c r="S312" i="12"/>
  <c r="S327" i="12"/>
  <c r="S342" i="12"/>
  <c r="S358" i="12"/>
  <c r="S374" i="12"/>
  <c r="S390" i="12"/>
  <c r="S405" i="12"/>
  <c r="S420" i="12"/>
  <c r="S436" i="12"/>
  <c r="AD221" i="12"/>
  <c r="AD206" i="12"/>
  <c r="AD236" i="12"/>
  <c r="AD251" i="12"/>
  <c r="AC221" i="12"/>
  <c r="AC266" i="12" s="1"/>
  <c r="AC206" i="12"/>
  <c r="AC236" i="12"/>
  <c r="AC281" i="12"/>
  <c r="AC296" i="12" s="1"/>
  <c r="AC251" i="12"/>
  <c r="AB221" i="12"/>
  <c r="AB206" i="12"/>
  <c r="AB236" i="12"/>
  <c r="AB266" i="12" s="1"/>
  <c r="AB251" i="12"/>
  <c r="AA221" i="12"/>
  <c r="AA206" i="12"/>
  <c r="AA236" i="12"/>
  <c r="AA266" i="12" s="1"/>
  <c r="AA251" i="12"/>
  <c r="Z221" i="12"/>
  <c r="Z266" i="12" s="1"/>
  <c r="Z206" i="12"/>
  <c r="Z236" i="12"/>
  <c r="Z251" i="12"/>
  <c r="Y221" i="12"/>
  <c r="Y206" i="12"/>
  <c r="Y236" i="12"/>
  <c r="Y251" i="12"/>
  <c r="X221" i="12"/>
  <c r="X206" i="12"/>
  <c r="X236" i="12"/>
  <c r="X251" i="12"/>
  <c r="S56" i="12"/>
  <c r="S71" i="12"/>
  <c r="S86" i="12"/>
  <c r="S101" i="12"/>
  <c r="S116" i="12"/>
  <c r="S131" i="12"/>
  <c r="S146" i="12"/>
  <c r="S161" i="12"/>
  <c r="S176" i="12"/>
  <c r="S191" i="12"/>
  <c r="S206" i="12"/>
  <c r="S221" i="12"/>
  <c r="S236" i="12"/>
  <c r="S251" i="12"/>
  <c r="S266" i="12"/>
  <c r="S281" i="12"/>
  <c r="S296" i="12"/>
  <c r="S311" i="12"/>
  <c r="S326" i="12"/>
  <c r="S341" i="12"/>
  <c r="S357" i="12"/>
  <c r="S373" i="12"/>
  <c r="S389" i="12"/>
  <c r="S404" i="12"/>
  <c r="S419" i="12"/>
  <c r="S435" i="12"/>
  <c r="AD220" i="12"/>
  <c r="AD265" i="12" s="1"/>
  <c r="AD205" i="12"/>
  <c r="AD235" i="12"/>
  <c r="AD250" i="12"/>
  <c r="AC220" i="12"/>
  <c r="AC205" i="12"/>
  <c r="AC235" i="12"/>
  <c r="AC265" i="12" s="1"/>
  <c r="AC250" i="12"/>
  <c r="AB220" i="12"/>
  <c r="AB205" i="12"/>
  <c r="AB235" i="12"/>
  <c r="AB265" i="12" s="1"/>
  <c r="AB250" i="12"/>
  <c r="AA220" i="12"/>
  <c r="AA205" i="12"/>
  <c r="AA235" i="12"/>
  <c r="AA280" i="12" s="1"/>
  <c r="AA295" i="12" s="1"/>
  <c r="AA250" i="12"/>
  <c r="Z220" i="12"/>
  <c r="Z205" i="12"/>
  <c r="Z235" i="12"/>
  <c r="Z250" i="12"/>
  <c r="Y220" i="12"/>
  <c r="Y265" i="12" s="1"/>
  <c r="Y205" i="12"/>
  <c r="Y235" i="12"/>
  <c r="Y280" i="12" s="1"/>
  <c r="Y295" i="12" s="1"/>
  <c r="Y250" i="12"/>
  <c r="S55" i="12"/>
  <c r="S70" i="12"/>
  <c r="S85" i="12"/>
  <c r="S100" i="12"/>
  <c r="S115" i="12"/>
  <c r="S130" i="12"/>
  <c r="S145" i="12"/>
  <c r="S160" i="12"/>
  <c r="S175" i="12"/>
  <c r="S190" i="12"/>
  <c r="S205" i="12"/>
  <c r="S220" i="12"/>
  <c r="S235" i="12"/>
  <c r="S250" i="12"/>
  <c r="S265" i="12"/>
  <c r="S280" i="12"/>
  <c r="S295" i="12"/>
  <c r="S310" i="12"/>
  <c r="S325" i="12"/>
  <c r="S340" i="12"/>
  <c r="S356" i="12"/>
  <c r="S372" i="12"/>
  <c r="S388" i="12"/>
  <c r="S403" i="12"/>
  <c r="S418" i="12"/>
  <c r="S434" i="12"/>
  <c r="AD219" i="12"/>
  <c r="AD204" i="12"/>
  <c r="AD234" i="12"/>
  <c r="AD249" i="12"/>
  <c r="AC219" i="12"/>
  <c r="AC279" i="12" s="1"/>
  <c r="AC204" i="12"/>
  <c r="AC234" i="12"/>
  <c r="AC264" i="12"/>
  <c r="AC249" i="12"/>
  <c r="AB219" i="12"/>
  <c r="AB204" i="12"/>
  <c r="AB234" i="12"/>
  <c r="AB249" i="12"/>
  <c r="AA219" i="12"/>
  <c r="AA204" i="12"/>
  <c r="AA234" i="12"/>
  <c r="AA279" i="12" s="1"/>
  <c r="AA294" i="12" s="1"/>
  <c r="AA249" i="12"/>
  <c r="Z219" i="12"/>
  <c r="Z204" i="12"/>
  <c r="Z234" i="12"/>
  <c r="Z249" i="12"/>
  <c r="S54" i="12"/>
  <c r="S69" i="12"/>
  <c r="S84" i="12"/>
  <c r="S99" i="12"/>
  <c r="S114" i="12"/>
  <c r="S129" i="12"/>
  <c r="S144" i="12"/>
  <c r="S159" i="12"/>
  <c r="S174" i="12"/>
  <c r="S189" i="12"/>
  <c r="S204" i="12"/>
  <c r="S219" i="12"/>
  <c r="S234" i="12"/>
  <c r="S249" i="12"/>
  <c r="S264" i="12"/>
  <c r="S279" i="12"/>
  <c r="S294" i="12"/>
  <c r="S309" i="12"/>
  <c r="S324" i="12"/>
  <c r="S339" i="12"/>
  <c r="S355" i="12"/>
  <c r="S371" i="12"/>
  <c r="S387" i="12"/>
  <c r="S402" i="12"/>
  <c r="S417" i="12"/>
  <c r="S433" i="12"/>
  <c r="AD218" i="12"/>
  <c r="AD278" i="12" s="1"/>
  <c r="AD293" i="12" s="1"/>
  <c r="AD203" i="12"/>
  <c r="AD233" i="12"/>
  <c r="AD248" i="12"/>
  <c r="AC218" i="12"/>
  <c r="AC263" i="12" s="1"/>
  <c r="AC203" i="12"/>
  <c r="AC233" i="12"/>
  <c r="AC248" i="12"/>
  <c r="AB218" i="12"/>
  <c r="AB278" i="12" s="1"/>
  <c r="AB293" i="12" s="1"/>
  <c r="AB203" i="12"/>
  <c r="AB233" i="12"/>
  <c r="AB248" i="12"/>
  <c r="AA218" i="12"/>
  <c r="AA203" i="12"/>
  <c r="AA233" i="12"/>
  <c r="AA263" i="12" s="1"/>
  <c r="AA248" i="12"/>
  <c r="S53" i="12"/>
  <c r="S68" i="12"/>
  <c r="S83" i="12"/>
  <c r="S98" i="12"/>
  <c r="S113" i="12"/>
  <c r="S128" i="12"/>
  <c r="S143" i="12"/>
  <c r="S158" i="12"/>
  <c r="S173" i="12"/>
  <c r="S188" i="12"/>
  <c r="S203" i="12"/>
  <c r="S218" i="12"/>
  <c r="S233" i="12"/>
  <c r="S248" i="12"/>
  <c r="S263" i="12"/>
  <c r="S278" i="12"/>
  <c r="S293" i="12"/>
  <c r="S308" i="12"/>
  <c r="S323" i="12"/>
  <c r="S338" i="12"/>
  <c r="S354" i="12"/>
  <c r="S370" i="12"/>
  <c r="S386" i="12"/>
  <c r="S401" i="12"/>
  <c r="S416" i="12"/>
  <c r="S432" i="12"/>
  <c r="AD217" i="12"/>
  <c r="AD262" i="12" s="1"/>
  <c r="AD202" i="12"/>
  <c r="AD232" i="12"/>
  <c r="AD277" i="12"/>
  <c r="AD292" i="12" s="1"/>
  <c r="AD322" i="12" s="1"/>
  <c r="AD247" i="12"/>
  <c r="AC217" i="12"/>
  <c r="AC202" i="12"/>
  <c r="AC232" i="12"/>
  <c r="AC262" i="12" s="1"/>
  <c r="AC247" i="12"/>
  <c r="AB217" i="12"/>
  <c r="AB202" i="12"/>
  <c r="AB232" i="12"/>
  <c r="AB262" i="12" s="1"/>
  <c r="AB247" i="12"/>
  <c r="AA217" i="12"/>
  <c r="S52" i="12"/>
  <c r="S67" i="12"/>
  <c r="S82" i="12"/>
  <c r="S97" i="12"/>
  <c r="S112" i="12"/>
  <c r="S127" i="12"/>
  <c r="S142" i="12"/>
  <c r="S157" i="12"/>
  <c r="S172" i="12"/>
  <c r="S187" i="12"/>
  <c r="S202" i="12"/>
  <c r="S217" i="12"/>
  <c r="S232" i="12"/>
  <c r="S247" i="12"/>
  <c r="S262" i="12"/>
  <c r="S277" i="12"/>
  <c r="S292" i="12"/>
  <c r="S307" i="12"/>
  <c r="S322" i="12"/>
  <c r="S337" i="12"/>
  <c r="S353" i="12"/>
  <c r="S369" i="12"/>
  <c r="S385" i="12"/>
  <c r="S400" i="12"/>
  <c r="S415" i="12"/>
  <c r="S431" i="12"/>
  <c r="AD216" i="12"/>
  <c r="AD261" i="12" s="1"/>
  <c r="AD201" i="12"/>
  <c r="AD231" i="12"/>
  <c r="AD246" i="12"/>
  <c r="AC216" i="12"/>
  <c r="AC201" i="12"/>
  <c r="AC231" i="12"/>
  <c r="AC246" i="12"/>
  <c r="AB216" i="12"/>
  <c r="AB201" i="12"/>
  <c r="AB231" i="12"/>
  <c r="AB261" i="12"/>
  <c r="AB306" i="12" s="1"/>
  <c r="AB276" i="12"/>
  <c r="AB291" i="12" s="1"/>
  <c r="AB246" i="12"/>
  <c r="S51" i="12"/>
  <c r="S66" i="12"/>
  <c r="S81" i="12"/>
  <c r="S96" i="12"/>
  <c r="S111" i="12"/>
  <c r="S126" i="12"/>
  <c r="S141" i="12"/>
  <c r="S156" i="12"/>
  <c r="S171" i="12"/>
  <c r="S186" i="12"/>
  <c r="S201" i="12"/>
  <c r="S216" i="12"/>
  <c r="S231" i="12"/>
  <c r="S246" i="12"/>
  <c r="S261" i="12"/>
  <c r="S276" i="12"/>
  <c r="S291" i="12"/>
  <c r="S306" i="12"/>
  <c r="S321" i="12"/>
  <c r="S336" i="12"/>
  <c r="S352" i="12"/>
  <c r="S368" i="12"/>
  <c r="S384" i="12"/>
  <c r="S399" i="12"/>
  <c r="S414" i="12"/>
  <c r="S430" i="12"/>
  <c r="AD215" i="12"/>
  <c r="AD260" i="12" s="1"/>
  <c r="AD200" i="12"/>
  <c r="AD230" i="12"/>
  <c r="AD275" i="12"/>
  <c r="AD290" i="12" s="1"/>
  <c r="AD245" i="12"/>
  <c r="AC215" i="12"/>
  <c r="AC275" i="12" s="1"/>
  <c r="AC290" i="12" s="1"/>
  <c r="AC200" i="12"/>
  <c r="AC230" i="12"/>
  <c r="AC260" i="12"/>
  <c r="AC245" i="12"/>
  <c r="S50" i="12"/>
  <c r="S65" i="12"/>
  <c r="S80" i="12"/>
  <c r="S95" i="12"/>
  <c r="S110" i="12"/>
  <c r="S125" i="12"/>
  <c r="S140" i="12"/>
  <c r="S155" i="12"/>
  <c r="S170" i="12"/>
  <c r="S185" i="12"/>
  <c r="S200" i="12"/>
  <c r="S215" i="12"/>
  <c r="S230" i="12"/>
  <c r="S245" i="12"/>
  <c r="S260" i="12"/>
  <c r="S275" i="12"/>
  <c r="S290" i="12"/>
  <c r="S305" i="12"/>
  <c r="S320" i="12"/>
  <c r="S335" i="12"/>
  <c r="S351" i="12"/>
  <c r="S367" i="12"/>
  <c r="S383" i="12"/>
  <c r="S398" i="12"/>
  <c r="S413" i="12"/>
  <c r="S429" i="12"/>
  <c r="AD214" i="12"/>
  <c r="AD199" i="12"/>
  <c r="AD229" i="12"/>
  <c r="AD244" i="12"/>
  <c r="S49" i="12"/>
  <c r="S64" i="12"/>
  <c r="S79" i="12"/>
  <c r="S94" i="12"/>
  <c r="S109" i="12"/>
  <c r="S124" i="12"/>
  <c r="S139" i="12"/>
  <c r="S154" i="12"/>
  <c r="S169" i="12"/>
  <c r="S184" i="12"/>
  <c r="S199" i="12"/>
  <c r="S214" i="12"/>
  <c r="S229" i="12"/>
  <c r="S244" i="12"/>
  <c r="S259" i="12"/>
  <c r="S274" i="12"/>
  <c r="S289" i="12"/>
  <c r="S304" i="12"/>
  <c r="S319" i="12"/>
  <c r="S334" i="12"/>
  <c r="S350" i="12"/>
  <c r="S366" i="12"/>
  <c r="S382" i="12"/>
  <c r="S397" i="12"/>
  <c r="S412" i="12"/>
  <c r="S428" i="12"/>
  <c r="S48" i="12"/>
  <c r="S63" i="12"/>
  <c r="S78" i="12"/>
  <c r="S93" i="12"/>
  <c r="S108" i="12"/>
  <c r="S123" i="12"/>
  <c r="S138" i="12"/>
  <c r="S153" i="12"/>
  <c r="S168" i="12"/>
  <c r="S183" i="12"/>
  <c r="S198" i="12"/>
  <c r="S213" i="12"/>
  <c r="S228" i="12"/>
  <c r="S243" i="12"/>
  <c r="S258" i="12"/>
  <c r="S273" i="12"/>
  <c r="S288" i="12"/>
  <c r="S303" i="12"/>
  <c r="S318" i="12"/>
  <c r="S333" i="12"/>
  <c r="S349" i="12"/>
  <c r="S365" i="12"/>
  <c r="S381" i="12"/>
  <c r="S396" i="12"/>
  <c r="S411" i="12"/>
  <c r="S427" i="12"/>
  <c r="AE426" i="12"/>
  <c r="AD17" i="12"/>
  <c r="AD47" i="12"/>
  <c r="AD62" i="12"/>
  <c r="AD77" i="12"/>
  <c r="AD92" i="12"/>
  <c r="AD107" i="12"/>
  <c r="AD122" i="12"/>
  <c r="AD137" i="12"/>
  <c r="AD152" i="12"/>
  <c r="AD167" i="12"/>
  <c r="AD182" i="12"/>
  <c r="AD197" i="12"/>
  <c r="AD212" i="12"/>
  <c r="AD227" i="12"/>
  <c r="AD242" i="12"/>
  <c r="AD257" i="12"/>
  <c r="AD272" i="12"/>
  <c r="AD287" i="12"/>
  <c r="AD302" i="12"/>
  <c r="AD317" i="12"/>
  <c r="AD332" i="12"/>
  <c r="AD348" i="12"/>
  <c r="AD364" i="12"/>
  <c r="AD380" i="12"/>
  <c r="AD395" i="12"/>
  <c r="AD410" i="12"/>
  <c r="AD426" i="12"/>
  <c r="AC17" i="12"/>
  <c r="AC47" i="12"/>
  <c r="AC62" i="12"/>
  <c r="AC77" i="12"/>
  <c r="AC92" i="12"/>
  <c r="AC107" i="12"/>
  <c r="AC122" i="12"/>
  <c r="AC137" i="12"/>
  <c r="AC152" i="12"/>
  <c r="AC167" i="12"/>
  <c r="AC182" i="12"/>
  <c r="AC197" i="12"/>
  <c r="AC212" i="12"/>
  <c r="AC227" i="12"/>
  <c r="AC242" i="12"/>
  <c r="AC257" i="12"/>
  <c r="AC272" i="12"/>
  <c r="AC287" i="12"/>
  <c r="AC302" i="12"/>
  <c r="AC317" i="12"/>
  <c r="AC332" i="12"/>
  <c r="AC348" i="12"/>
  <c r="AC364" i="12"/>
  <c r="AC380" i="12"/>
  <c r="AC395" i="12"/>
  <c r="AC410" i="12"/>
  <c r="AC426" i="12"/>
  <c r="AB17" i="12"/>
  <c r="AB47" i="12"/>
  <c r="AB62" i="12"/>
  <c r="AB77" i="12"/>
  <c r="AB92" i="12"/>
  <c r="AB107" i="12"/>
  <c r="AB122" i="12"/>
  <c r="AB137" i="12"/>
  <c r="AB152" i="12"/>
  <c r="AB167" i="12"/>
  <c r="AB182" i="12"/>
  <c r="AB197" i="12"/>
  <c r="AB212" i="12"/>
  <c r="AB227" i="12"/>
  <c r="AB242" i="12"/>
  <c r="AB257" i="12"/>
  <c r="AB272" i="12"/>
  <c r="AB287" i="12"/>
  <c r="AB302" i="12"/>
  <c r="AB317" i="12"/>
  <c r="AB332" i="12"/>
  <c r="AB348" i="12"/>
  <c r="AB364" i="12"/>
  <c r="AB380" i="12"/>
  <c r="AB395" i="12"/>
  <c r="AB410" i="12"/>
  <c r="AB426" i="12"/>
  <c r="AA47" i="12"/>
  <c r="AA62" i="12"/>
  <c r="AA77" i="12"/>
  <c r="AA92" i="12"/>
  <c r="AA107" i="12"/>
  <c r="AA122" i="12"/>
  <c r="AA137" i="12"/>
  <c r="AA152" i="12"/>
  <c r="AA167" i="12"/>
  <c r="AA182" i="12"/>
  <c r="AA197" i="12"/>
  <c r="AA212" i="12"/>
  <c r="AA227" i="12"/>
  <c r="AA242" i="12"/>
  <c r="AA257" i="12"/>
  <c r="AA272" i="12"/>
  <c r="AA287" i="12"/>
  <c r="AA302" i="12"/>
  <c r="AA317" i="12"/>
  <c r="AA332" i="12"/>
  <c r="AA348" i="12"/>
  <c r="AA364" i="12"/>
  <c r="AA380" i="12"/>
  <c r="AA395" i="12"/>
  <c r="AA410" i="12"/>
  <c r="AA426" i="12"/>
  <c r="Z17" i="12"/>
  <c r="Z47" i="12"/>
  <c r="Z62" i="12"/>
  <c r="Z77" i="12"/>
  <c r="Z92" i="12"/>
  <c r="Z107" i="12"/>
  <c r="Z122" i="12"/>
  <c r="Z137" i="12"/>
  <c r="Z152" i="12"/>
  <c r="Z167" i="12"/>
  <c r="Z182" i="12"/>
  <c r="Z197" i="12"/>
  <c r="Z212" i="12"/>
  <c r="Z227" i="12"/>
  <c r="Z242" i="12"/>
  <c r="Z257" i="12"/>
  <c r="Z272" i="12"/>
  <c r="Z287" i="12"/>
  <c r="Z302" i="12"/>
  <c r="Z317" i="12"/>
  <c r="Z332" i="12"/>
  <c r="Z348" i="12"/>
  <c r="Z364" i="12"/>
  <c r="Z380" i="12"/>
  <c r="Z395" i="12"/>
  <c r="Z410" i="12"/>
  <c r="Z426" i="12"/>
  <c r="Y17" i="12"/>
  <c r="Y47" i="12"/>
  <c r="Y62" i="12"/>
  <c r="Y77" i="12"/>
  <c r="Y92" i="12"/>
  <c r="Y107" i="12"/>
  <c r="Y122" i="12"/>
  <c r="Y137" i="12"/>
  <c r="Y152" i="12"/>
  <c r="Y167" i="12"/>
  <c r="Y182" i="12"/>
  <c r="Y197" i="12"/>
  <c r="Y212" i="12"/>
  <c r="Y227" i="12"/>
  <c r="Y242" i="12"/>
  <c r="Y257" i="12"/>
  <c r="Y272" i="12"/>
  <c r="Y287" i="12"/>
  <c r="Y302" i="12"/>
  <c r="Y317" i="12"/>
  <c r="Y332" i="12"/>
  <c r="Y348" i="12"/>
  <c r="Y364" i="12"/>
  <c r="Y380" i="12"/>
  <c r="Y395" i="12"/>
  <c r="Y410" i="12"/>
  <c r="Y426" i="12"/>
  <c r="X17" i="12"/>
  <c r="X47" i="12"/>
  <c r="X62" i="12"/>
  <c r="X77" i="12"/>
  <c r="X92" i="12"/>
  <c r="X107" i="12"/>
  <c r="X122" i="12"/>
  <c r="X137" i="12"/>
  <c r="X152" i="12"/>
  <c r="X167" i="12"/>
  <c r="X182" i="12"/>
  <c r="X197" i="12"/>
  <c r="X212" i="12"/>
  <c r="X227" i="12"/>
  <c r="X242" i="12"/>
  <c r="X257" i="12"/>
  <c r="X272" i="12"/>
  <c r="X287" i="12"/>
  <c r="X302" i="12"/>
  <c r="X317" i="12"/>
  <c r="X332" i="12"/>
  <c r="X348" i="12"/>
  <c r="X364" i="12"/>
  <c r="X380" i="12"/>
  <c r="X395" i="12"/>
  <c r="X410" i="12"/>
  <c r="X426" i="12"/>
  <c r="W17" i="12"/>
  <c r="W47" i="12"/>
  <c r="W62" i="12"/>
  <c r="W77" i="12"/>
  <c r="W92" i="12"/>
  <c r="W107" i="12"/>
  <c r="W122" i="12"/>
  <c r="W137" i="12"/>
  <c r="W152" i="12"/>
  <c r="W167" i="12"/>
  <c r="W182" i="12"/>
  <c r="W197" i="12"/>
  <c r="W212" i="12"/>
  <c r="W227" i="12"/>
  <c r="W242" i="12"/>
  <c r="W257" i="12"/>
  <c r="W272" i="12"/>
  <c r="W287" i="12"/>
  <c r="W302" i="12"/>
  <c r="W317" i="12"/>
  <c r="W332" i="12"/>
  <c r="W348" i="12"/>
  <c r="W364" i="12"/>
  <c r="W380" i="12"/>
  <c r="W395" i="12"/>
  <c r="W410" i="12"/>
  <c r="W426" i="12"/>
  <c r="V17" i="12"/>
  <c r="V47" i="12"/>
  <c r="V62" i="12"/>
  <c r="V77" i="12"/>
  <c r="V92" i="12"/>
  <c r="V107" i="12"/>
  <c r="V122" i="12"/>
  <c r="V137" i="12"/>
  <c r="V152" i="12"/>
  <c r="V167" i="12"/>
  <c r="V182" i="12"/>
  <c r="V197" i="12"/>
  <c r="V212" i="12"/>
  <c r="V227" i="12"/>
  <c r="V242" i="12"/>
  <c r="V257" i="12"/>
  <c r="V272" i="12"/>
  <c r="V287" i="12"/>
  <c r="V302" i="12"/>
  <c r="V317" i="12"/>
  <c r="V332" i="12"/>
  <c r="V348" i="12"/>
  <c r="V364" i="12"/>
  <c r="V380" i="12"/>
  <c r="V395" i="12"/>
  <c r="V410" i="12"/>
  <c r="V426" i="12"/>
  <c r="U17" i="12"/>
  <c r="U47" i="12"/>
  <c r="U62" i="12"/>
  <c r="U77" i="12"/>
  <c r="U92" i="12"/>
  <c r="U107" i="12"/>
  <c r="U122" i="12"/>
  <c r="U137" i="12"/>
  <c r="U152" i="12"/>
  <c r="U167" i="12"/>
  <c r="U182" i="12"/>
  <c r="U197" i="12"/>
  <c r="U212" i="12"/>
  <c r="U227" i="12"/>
  <c r="U242" i="12"/>
  <c r="U257" i="12"/>
  <c r="U272" i="12"/>
  <c r="U287" i="12"/>
  <c r="U302" i="12"/>
  <c r="U317" i="12"/>
  <c r="U332" i="12"/>
  <c r="U348" i="12"/>
  <c r="U364" i="12"/>
  <c r="U380" i="12"/>
  <c r="U395" i="12"/>
  <c r="U410" i="12"/>
  <c r="U426" i="12"/>
  <c r="T2" i="12"/>
  <c r="T17" i="12"/>
  <c r="T47" i="12"/>
  <c r="T62" i="12"/>
  <c r="T77" i="12"/>
  <c r="T92" i="12"/>
  <c r="T107" i="12"/>
  <c r="T122" i="12"/>
  <c r="T137" i="12"/>
  <c r="T152" i="12"/>
  <c r="T167" i="12"/>
  <c r="T182" i="12"/>
  <c r="T197" i="12"/>
  <c r="T212" i="12"/>
  <c r="T227" i="12"/>
  <c r="T242" i="12"/>
  <c r="T257" i="12"/>
  <c r="T272" i="12"/>
  <c r="T287" i="12"/>
  <c r="T302" i="12"/>
  <c r="T317" i="12"/>
  <c r="T332" i="12"/>
  <c r="T348" i="12"/>
  <c r="T364" i="12"/>
  <c r="T380" i="12"/>
  <c r="T395" i="12"/>
  <c r="T410" i="12"/>
  <c r="T426" i="12"/>
  <c r="DR213" i="12"/>
  <c r="DR228" i="12"/>
  <c r="DR258" i="12"/>
  <c r="DR273" i="12"/>
  <c r="DR243" i="12"/>
  <c r="DR288" i="12"/>
  <c r="DR318" i="12"/>
  <c r="DR303" i="12"/>
  <c r="DQ213" i="12"/>
  <c r="DQ228" i="12"/>
  <c r="DQ258" i="12"/>
  <c r="DQ273" i="12"/>
  <c r="DQ243" i="12"/>
  <c r="DQ288" i="12"/>
  <c r="DQ318" i="12"/>
  <c r="DQ303" i="12"/>
  <c r="ET214" i="12"/>
  <c r="ET229" i="12"/>
  <c r="ET259" i="12"/>
  <c r="ET274" i="12"/>
  <c r="ET244" i="12"/>
  <c r="ET289" i="12"/>
  <c r="ET319" i="12"/>
  <c r="ET304" i="12"/>
  <c r="ES215" i="12"/>
  <c r="ES230" i="12"/>
  <c r="ES260" i="12"/>
  <c r="ES275" i="12"/>
  <c r="ES245" i="12"/>
  <c r="ES290" i="12"/>
  <c r="ES320" i="12"/>
  <c r="ES305" i="12"/>
  <c r="ER216" i="12"/>
  <c r="ER231" i="12"/>
  <c r="ER261" i="12"/>
  <c r="ER276" i="12"/>
  <c r="ER246" i="12"/>
  <c r="ER291" i="12"/>
  <c r="ER321" i="12"/>
  <c r="ER306" i="12"/>
  <c r="EQ217" i="12"/>
  <c r="EQ232" i="12"/>
  <c r="EQ262" i="12"/>
  <c r="EQ277" i="12"/>
  <c r="EQ218" i="12"/>
  <c r="EQ233" i="12"/>
  <c r="EQ263" i="12"/>
  <c r="EQ278" i="12"/>
  <c r="EQ248" i="12"/>
  <c r="EQ293" i="12"/>
  <c r="EQ323" i="12"/>
  <c r="EQ308" i="12"/>
  <c r="EQ219" i="12"/>
  <c r="EQ234" i="12"/>
  <c r="EQ264" i="12"/>
  <c r="EQ279" i="12"/>
  <c r="EQ249" i="12"/>
  <c r="EQ294" i="12"/>
  <c r="EQ324" i="12"/>
  <c r="EQ309" i="12"/>
  <c r="EQ220" i="12"/>
  <c r="EQ235" i="12"/>
  <c r="EQ265" i="12"/>
  <c r="EQ280" i="12"/>
  <c r="EQ250" i="12"/>
  <c r="EQ295" i="12"/>
  <c r="EQ325" i="12"/>
  <c r="EQ310" i="12"/>
  <c r="EQ221" i="12"/>
  <c r="EQ236" i="12"/>
  <c r="EQ266" i="12"/>
  <c r="EQ281" i="12"/>
  <c r="EQ251" i="12"/>
  <c r="EQ296" i="12"/>
  <c r="EQ326" i="12"/>
  <c r="EQ311" i="12"/>
  <c r="EQ222" i="12"/>
  <c r="EQ237" i="12"/>
  <c r="EQ267" i="12"/>
  <c r="EQ282" i="12"/>
  <c r="EQ252" i="12"/>
  <c r="EQ297" i="12"/>
  <c r="EQ327" i="12"/>
  <c r="EQ312" i="12"/>
  <c r="EQ223" i="12"/>
  <c r="EQ238" i="12"/>
  <c r="EQ268" i="12"/>
  <c r="EQ283" i="12"/>
  <c r="EQ253" i="12"/>
  <c r="EQ298" i="12"/>
  <c r="EQ328" i="12"/>
  <c r="EQ313" i="12"/>
  <c r="EQ254" i="12"/>
  <c r="DM254" i="12"/>
  <c r="DM225" i="12"/>
  <c r="DM240" i="12"/>
  <c r="DM270" i="12"/>
  <c r="DM285" i="12"/>
  <c r="DM255" i="12"/>
  <c r="DM300" i="12"/>
  <c r="DM330" i="12"/>
  <c r="DM315" i="12"/>
  <c r="EP219" i="12"/>
  <c r="EP234" i="12"/>
  <c r="EP264" i="12"/>
  <c r="EP279" i="12"/>
  <c r="EP249" i="12"/>
  <c r="EP294" i="12"/>
  <c r="EP324" i="12"/>
  <c r="EP309" i="12"/>
  <c r="EP220" i="12"/>
  <c r="EP235" i="12"/>
  <c r="EP265" i="12"/>
  <c r="EP280" i="12"/>
  <c r="EP250" i="12"/>
  <c r="EP295" i="12"/>
  <c r="EP325" i="12"/>
  <c r="EP310" i="12"/>
  <c r="EP221" i="12"/>
  <c r="EP236" i="12"/>
  <c r="EP266" i="12"/>
  <c r="EP281" i="12"/>
  <c r="EP251" i="12"/>
  <c r="EP296" i="12"/>
  <c r="EP326" i="12"/>
  <c r="EP311" i="12"/>
  <c r="EP222" i="12"/>
  <c r="EP237" i="12"/>
  <c r="EP267" i="12"/>
  <c r="EP282" i="12"/>
  <c r="EP252" i="12"/>
  <c r="EP297" i="12"/>
  <c r="EP327" i="12"/>
  <c r="EP312" i="12"/>
  <c r="EP223" i="12"/>
  <c r="EP238" i="12"/>
  <c r="EP268" i="12"/>
  <c r="EP283" i="12"/>
  <c r="EP253" i="12"/>
  <c r="EP298" i="12"/>
  <c r="EP328" i="12"/>
  <c r="EP313" i="12"/>
  <c r="EP254" i="12"/>
  <c r="DL254" i="12"/>
  <c r="DL225" i="12"/>
  <c r="DL240" i="12"/>
  <c r="DL270" i="12"/>
  <c r="DL285" i="12"/>
  <c r="DL255" i="12"/>
  <c r="DL300" i="12"/>
  <c r="DL330" i="12"/>
  <c r="DL315" i="12"/>
  <c r="EO220" i="12"/>
  <c r="EO235" i="12"/>
  <c r="EO265" i="12"/>
  <c r="EO280" i="12"/>
  <c r="EO250" i="12"/>
  <c r="EO295" i="12"/>
  <c r="EO325" i="12"/>
  <c r="EO310" i="12"/>
  <c r="EO221" i="12"/>
  <c r="EO236" i="12"/>
  <c r="EO266" i="12"/>
  <c r="EO281" i="12"/>
  <c r="EO251" i="12"/>
  <c r="EO296" i="12"/>
  <c r="EO326" i="12"/>
  <c r="EO311" i="12"/>
  <c r="EO222" i="12"/>
  <c r="EO237" i="12"/>
  <c r="EO267" i="12"/>
  <c r="EO282" i="12"/>
  <c r="EO252" i="12"/>
  <c r="EO297" i="12"/>
  <c r="EO327" i="12"/>
  <c r="EO312" i="12"/>
  <c r="EO223" i="12"/>
  <c r="EO238" i="12"/>
  <c r="EO268" i="12"/>
  <c r="EO283" i="12"/>
  <c r="EO253" i="12"/>
  <c r="EO298" i="12"/>
  <c r="EO328" i="12"/>
  <c r="EO313" i="12"/>
  <c r="EO254" i="12"/>
  <c r="DK254" i="12"/>
  <c r="DK225" i="12"/>
  <c r="DK240" i="12"/>
  <c r="DK270" i="12"/>
  <c r="DK285" i="12"/>
  <c r="DK255" i="12"/>
  <c r="DK300" i="12"/>
  <c r="DK330" i="12"/>
  <c r="DK315" i="12"/>
  <c r="EN221" i="12"/>
  <c r="EN236" i="12"/>
  <c r="EN266" i="12"/>
  <c r="EN281" i="12"/>
  <c r="EN251" i="12"/>
  <c r="EN296" i="12"/>
  <c r="EN326" i="12"/>
  <c r="EN311" i="12"/>
  <c r="EN222" i="12"/>
  <c r="EN237" i="12"/>
  <c r="EN267" i="12"/>
  <c r="EN282" i="12"/>
  <c r="EN252" i="12"/>
  <c r="EN297" i="12"/>
  <c r="EN327" i="12"/>
  <c r="EN312" i="12"/>
  <c r="EN223" i="12"/>
  <c r="EN238" i="12"/>
  <c r="EN268" i="12"/>
  <c r="EN283" i="12"/>
  <c r="EN253" i="12"/>
  <c r="EN298" i="12"/>
  <c r="EN328" i="12"/>
  <c r="EN313" i="12"/>
  <c r="EN254" i="12"/>
  <c r="DJ254" i="12"/>
  <c r="DJ225" i="12"/>
  <c r="DJ240" i="12"/>
  <c r="DJ270" i="12"/>
  <c r="DJ285" i="12"/>
  <c r="DJ255" i="12"/>
  <c r="DJ300" i="12"/>
  <c r="DJ330" i="12"/>
  <c r="DJ315" i="12"/>
  <c r="EM222" i="12"/>
  <c r="EM237" i="12"/>
  <c r="EM267" i="12"/>
  <c r="EM282" i="12"/>
  <c r="EM252" i="12"/>
  <c r="EM297" i="12"/>
  <c r="EM327" i="12"/>
  <c r="EM312" i="12"/>
  <c r="EM223" i="12"/>
  <c r="EM238" i="12"/>
  <c r="EM268" i="12"/>
  <c r="EM283" i="12"/>
  <c r="EM253" i="12"/>
  <c r="EM298" i="12"/>
  <c r="EM328" i="12"/>
  <c r="EM313" i="12"/>
  <c r="EM254" i="12"/>
  <c r="DI254" i="12"/>
  <c r="DI225" i="12"/>
  <c r="DI240" i="12"/>
  <c r="DI270" i="12"/>
  <c r="DI285" i="12"/>
  <c r="DI255" i="12"/>
  <c r="DI300" i="12"/>
  <c r="DI330" i="12"/>
  <c r="DI315" i="12"/>
  <c r="EL223" i="12"/>
  <c r="EL238" i="12"/>
  <c r="EL268" i="12"/>
  <c r="EL283" i="12"/>
  <c r="EL253" i="12"/>
  <c r="EL298" i="12"/>
  <c r="EL328" i="12"/>
  <c r="EL313" i="12"/>
  <c r="EL254" i="12"/>
  <c r="DH254" i="12"/>
  <c r="DH225" i="12"/>
  <c r="DH240" i="12"/>
  <c r="DH270" i="12"/>
  <c r="DH285" i="12"/>
  <c r="DH255" i="12"/>
  <c r="DH300" i="12"/>
  <c r="DH330" i="12"/>
  <c r="DH315" i="12"/>
  <c r="EK254" i="12"/>
  <c r="DG254" i="12"/>
  <c r="DG225" i="12"/>
  <c r="DG240" i="12"/>
  <c r="DG270" i="12"/>
  <c r="DG285" i="12"/>
  <c r="DG255" i="12"/>
  <c r="DG300" i="12"/>
  <c r="DG330" i="12"/>
  <c r="DG315" i="12"/>
  <c r="DF225" i="12"/>
  <c r="DF240" i="12"/>
  <c r="DF270" i="12"/>
  <c r="DF285" i="12"/>
  <c r="DF255" i="12"/>
  <c r="DF300" i="12"/>
  <c r="DF330" i="12"/>
  <c r="DF315" i="12"/>
  <c r="DC213" i="12"/>
  <c r="DC228" i="12"/>
  <c r="DC258" i="12"/>
  <c r="DC273" i="12"/>
  <c r="DC243" i="12"/>
  <c r="DC288" i="12"/>
  <c r="DC318" i="12"/>
  <c r="DC303" i="12"/>
  <c r="DB213" i="12"/>
  <c r="DB228" i="12"/>
  <c r="DB258" i="12"/>
  <c r="DB273" i="12"/>
  <c r="DB243" i="12"/>
  <c r="DB288" i="12"/>
  <c r="DB318" i="12"/>
  <c r="DB303" i="12"/>
  <c r="EE214" i="12"/>
  <c r="EE229" i="12"/>
  <c r="EE259" i="12"/>
  <c r="EE274" i="12"/>
  <c r="EE244" i="12"/>
  <c r="EE289" i="12"/>
  <c r="EE319" i="12"/>
  <c r="EE304" i="12"/>
  <c r="ED215" i="12"/>
  <c r="ED230" i="12"/>
  <c r="ED260" i="12"/>
  <c r="ED275" i="12"/>
  <c r="ED245" i="12"/>
  <c r="ED290" i="12"/>
  <c r="ED320" i="12"/>
  <c r="ED305" i="12"/>
  <c r="EC216" i="12"/>
  <c r="EC231" i="12"/>
  <c r="EC261" i="12"/>
  <c r="EC276" i="12"/>
  <c r="EC246" i="12"/>
  <c r="EC291" i="12"/>
  <c r="EC321" i="12"/>
  <c r="EC306" i="12"/>
  <c r="EB217" i="12"/>
  <c r="EB232" i="12"/>
  <c r="EB262" i="12"/>
  <c r="EB277" i="12"/>
  <c r="EB218" i="12"/>
  <c r="EB233" i="12"/>
  <c r="EB263" i="12"/>
  <c r="EB278" i="12"/>
  <c r="EB248" i="12"/>
  <c r="EB293" i="12"/>
  <c r="EB323" i="12"/>
  <c r="EB308" i="12"/>
  <c r="EB219" i="12"/>
  <c r="EB234" i="12"/>
  <c r="EB264" i="12"/>
  <c r="EB279" i="12"/>
  <c r="EB249" i="12"/>
  <c r="EB294" i="12"/>
  <c r="EB324" i="12"/>
  <c r="EB309" i="12"/>
  <c r="EB220" i="12"/>
  <c r="EB235" i="12"/>
  <c r="EB265" i="12"/>
  <c r="EB280" i="12"/>
  <c r="EB250" i="12"/>
  <c r="EB295" i="12"/>
  <c r="EB325" i="12"/>
  <c r="EB310" i="12"/>
  <c r="EB221" i="12"/>
  <c r="EB236" i="12"/>
  <c r="EB266" i="12"/>
  <c r="EB281" i="12"/>
  <c r="EB251" i="12"/>
  <c r="EB296" i="12"/>
  <c r="EB326" i="12"/>
  <c r="EB311" i="12"/>
  <c r="EB222" i="12"/>
  <c r="EB237" i="12"/>
  <c r="EB267" i="12"/>
  <c r="EB282" i="12"/>
  <c r="EB252" i="12"/>
  <c r="EB297" i="12"/>
  <c r="EB327" i="12"/>
  <c r="EB312" i="12"/>
  <c r="EB223" i="12"/>
  <c r="EB238" i="12"/>
  <c r="EB268" i="12"/>
  <c r="EB283" i="12"/>
  <c r="EB253" i="12"/>
  <c r="EB298" i="12"/>
  <c r="EB328" i="12"/>
  <c r="EB313" i="12"/>
  <c r="EB254" i="12"/>
  <c r="CX254" i="12"/>
  <c r="CX225" i="12"/>
  <c r="CX240" i="12"/>
  <c r="CX270" i="12"/>
  <c r="CX285" i="12"/>
  <c r="CX255" i="12"/>
  <c r="CX300" i="12"/>
  <c r="CX330" i="12"/>
  <c r="CX315" i="12"/>
  <c r="EA219" i="12"/>
  <c r="EA234" i="12"/>
  <c r="EA264" i="12"/>
  <c r="EA279" i="12"/>
  <c r="EA249" i="12"/>
  <c r="EA294" i="12"/>
  <c r="EA324" i="12"/>
  <c r="EA309" i="12"/>
  <c r="EA220" i="12"/>
  <c r="EA235" i="12"/>
  <c r="EA265" i="12"/>
  <c r="EA280" i="12"/>
  <c r="EA250" i="12"/>
  <c r="EA295" i="12"/>
  <c r="EA325" i="12"/>
  <c r="EA310" i="12"/>
  <c r="EA221" i="12"/>
  <c r="EA236" i="12"/>
  <c r="EA266" i="12"/>
  <c r="EA281" i="12"/>
  <c r="EA251" i="12"/>
  <c r="EA296" i="12"/>
  <c r="EA326" i="12"/>
  <c r="EA311" i="12"/>
  <c r="EA222" i="12"/>
  <c r="EA237" i="12"/>
  <c r="EA267" i="12"/>
  <c r="EA282" i="12"/>
  <c r="EA252" i="12"/>
  <c r="EA297" i="12"/>
  <c r="EA327" i="12"/>
  <c r="EA312" i="12"/>
  <c r="EA223" i="12"/>
  <c r="EA238" i="12"/>
  <c r="EA268" i="12"/>
  <c r="EA283" i="12"/>
  <c r="EA253" i="12"/>
  <c r="EA298" i="12"/>
  <c r="EA328" i="12"/>
  <c r="EA313" i="12"/>
  <c r="EA254" i="12"/>
  <c r="CW254" i="12"/>
  <c r="CW225" i="12"/>
  <c r="CW240" i="12"/>
  <c r="CW270" i="12"/>
  <c r="CW285" i="12"/>
  <c r="CW255" i="12"/>
  <c r="CW300" i="12"/>
  <c r="CW330" i="12"/>
  <c r="CW315" i="12"/>
  <c r="DZ220" i="12"/>
  <c r="DZ235" i="12"/>
  <c r="DZ265" i="12"/>
  <c r="DZ280" i="12"/>
  <c r="DZ250" i="12"/>
  <c r="DZ295" i="12"/>
  <c r="DZ325" i="12"/>
  <c r="DZ310" i="12"/>
  <c r="DZ221" i="12"/>
  <c r="DZ236" i="12"/>
  <c r="DZ266" i="12"/>
  <c r="DZ281" i="12"/>
  <c r="DZ251" i="12"/>
  <c r="DZ296" i="12"/>
  <c r="DZ326" i="12"/>
  <c r="DZ311" i="12"/>
  <c r="DZ222" i="12"/>
  <c r="DZ237" i="12"/>
  <c r="DZ267" i="12"/>
  <c r="DZ282" i="12"/>
  <c r="DZ252" i="12"/>
  <c r="DZ297" i="12"/>
  <c r="DZ327" i="12"/>
  <c r="DZ312" i="12"/>
  <c r="DZ223" i="12"/>
  <c r="DZ238" i="12"/>
  <c r="DZ268" i="12"/>
  <c r="DZ283" i="12"/>
  <c r="DZ253" i="12"/>
  <c r="DZ298" i="12"/>
  <c r="DZ328" i="12"/>
  <c r="DZ313" i="12"/>
  <c r="DZ254" i="12"/>
  <c r="CV254" i="12"/>
  <c r="CV225" i="12"/>
  <c r="CV240" i="12"/>
  <c r="CV270" i="12"/>
  <c r="CV285" i="12"/>
  <c r="CV255" i="12"/>
  <c r="CV300" i="12"/>
  <c r="CV330" i="12"/>
  <c r="CV315" i="12"/>
  <c r="DY221" i="12"/>
  <c r="DY236" i="12"/>
  <c r="DY266" i="12"/>
  <c r="DY281" i="12"/>
  <c r="DY251" i="12"/>
  <c r="DY296" i="12"/>
  <c r="DY326" i="12"/>
  <c r="DY311" i="12"/>
  <c r="DY222" i="12"/>
  <c r="DY237" i="12"/>
  <c r="DY267" i="12"/>
  <c r="DY282" i="12"/>
  <c r="DY252" i="12"/>
  <c r="DY297" i="12"/>
  <c r="DY327" i="12"/>
  <c r="DY312" i="12"/>
  <c r="DY223" i="12"/>
  <c r="DY238" i="12"/>
  <c r="DY268" i="12"/>
  <c r="DY283" i="12"/>
  <c r="DY253" i="12"/>
  <c r="DY298" i="12"/>
  <c r="DY328" i="12"/>
  <c r="DY313" i="12"/>
  <c r="DY254" i="12"/>
  <c r="CU254" i="12"/>
  <c r="CU225" i="12"/>
  <c r="CU240" i="12"/>
  <c r="CU270" i="12"/>
  <c r="CU285" i="12"/>
  <c r="CU255" i="12"/>
  <c r="CU300" i="12"/>
  <c r="CU330" i="12"/>
  <c r="CU315" i="12"/>
  <c r="DX222" i="12"/>
  <c r="DX237" i="12"/>
  <c r="DX267" i="12"/>
  <c r="DX282" i="12"/>
  <c r="DX252" i="12"/>
  <c r="DX297" i="12"/>
  <c r="DX327" i="12"/>
  <c r="DX312" i="12"/>
  <c r="DX223" i="12"/>
  <c r="DX238" i="12"/>
  <c r="DX268" i="12"/>
  <c r="DX283" i="12"/>
  <c r="DX253" i="12"/>
  <c r="DX298" i="12"/>
  <c r="DX328" i="12"/>
  <c r="DX313" i="12"/>
  <c r="DX254" i="12"/>
  <c r="CT254" i="12"/>
  <c r="CT225" i="12"/>
  <c r="CT240" i="12"/>
  <c r="CT270" i="12"/>
  <c r="CT285" i="12"/>
  <c r="CT255" i="12"/>
  <c r="CT300" i="12"/>
  <c r="CT330" i="12"/>
  <c r="CT315" i="12"/>
  <c r="DW223" i="12"/>
  <c r="DW238" i="12"/>
  <c r="DW268" i="12"/>
  <c r="DW283" i="12"/>
  <c r="DW253" i="12"/>
  <c r="DW298" i="12"/>
  <c r="DW328" i="12"/>
  <c r="DW313" i="12"/>
  <c r="DW254" i="12"/>
  <c r="CS254" i="12"/>
  <c r="CS225" i="12"/>
  <c r="CS240" i="12"/>
  <c r="CS270" i="12"/>
  <c r="CS285" i="12"/>
  <c r="CS255" i="12"/>
  <c r="CS300" i="12"/>
  <c r="CS330" i="12"/>
  <c r="CS315" i="12"/>
  <c r="DV254" i="12"/>
  <c r="CR254" i="12"/>
  <c r="CR225" i="12"/>
  <c r="CR240" i="12"/>
  <c r="CR270" i="12"/>
  <c r="CR285" i="12"/>
  <c r="CR255" i="12"/>
  <c r="CR300" i="12"/>
  <c r="CR330" i="12"/>
  <c r="CR315" i="12"/>
  <c r="CQ225" i="12"/>
  <c r="CQ240" i="12"/>
  <c r="CQ270" i="12"/>
  <c r="CQ285" i="12"/>
  <c r="CQ255" i="12"/>
  <c r="CQ300" i="12"/>
  <c r="CQ330" i="12"/>
  <c r="CQ315" i="12"/>
  <c r="DP214" i="12"/>
  <c r="DP229" i="12"/>
  <c r="DP244" i="12"/>
  <c r="DO215" i="12"/>
  <c r="DO260" i="12" s="1"/>
  <c r="DO230" i="12"/>
  <c r="DO245" i="12"/>
  <c r="DN216" i="12"/>
  <c r="DN261" i="12" s="1"/>
  <c r="DN231" i="12"/>
  <c r="DN246" i="12"/>
  <c r="DM217" i="12"/>
  <c r="DL219" i="12"/>
  <c r="DL264" i="12" s="1"/>
  <c r="DL234" i="12"/>
  <c r="DL249" i="12"/>
  <c r="DK220" i="12"/>
  <c r="DK235" i="12"/>
  <c r="DK250" i="12"/>
  <c r="DJ221" i="12"/>
  <c r="DJ236" i="12"/>
  <c r="DJ251" i="12"/>
  <c r="DI222" i="12"/>
  <c r="DI267" i="12" s="1"/>
  <c r="DI237" i="12"/>
  <c r="DI252" i="12"/>
  <c r="DH223" i="12"/>
  <c r="DH268" i="12" s="1"/>
  <c r="DH238" i="12"/>
  <c r="DH253" i="12"/>
  <c r="DA214" i="12"/>
  <c r="DA259" i="12" s="1"/>
  <c r="DA229" i="12"/>
  <c r="DA244" i="12"/>
  <c r="CZ215" i="12"/>
  <c r="CZ260" i="12" s="1"/>
  <c r="CZ230" i="12"/>
  <c r="CZ245" i="12"/>
  <c r="CY216" i="12"/>
  <c r="CY231" i="12"/>
  <c r="CY246" i="12"/>
  <c r="CX217" i="12"/>
  <c r="CW219" i="12"/>
  <c r="CW264" i="12" s="1"/>
  <c r="CW234" i="12"/>
  <c r="CW249" i="12"/>
  <c r="CV220" i="12"/>
  <c r="CV235" i="12"/>
  <c r="CV280" i="12"/>
  <c r="CV295" i="12" s="1"/>
  <c r="CV250" i="12"/>
  <c r="CU221" i="12"/>
  <c r="CU266" i="12" s="1"/>
  <c r="CU236" i="12"/>
  <c r="CU251" i="12"/>
  <c r="CT222" i="12"/>
  <c r="CT267" i="12" s="1"/>
  <c r="CT237" i="12"/>
  <c r="CT282" i="12"/>
  <c r="CT297" i="12" s="1"/>
  <c r="CT252" i="12"/>
  <c r="CS223" i="12"/>
  <c r="CS268" i="12" s="1"/>
  <c r="CS238" i="12"/>
  <c r="CS253" i="12"/>
  <c r="CN213" i="12"/>
  <c r="CN258" i="12" s="1"/>
  <c r="CN228" i="12"/>
  <c r="CN273" i="12"/>
  <c r="CN288" i="12" s="1"/>
  <c r="CN243" i="12"/>
  <c r="CM213" i="12"/>
  <c r="CM258" i="12" s="1"/>
  <c r="CM228" i="12"/>
  <c r="CM243" i="12"/>
  <c r="CL214" i="12"/>
  <c r="CL259" i="12" s="1"/>
  <c r="CL229" i="12"/>
  <c r="CL274" i="12"/>
  <c r="CL289" i="12" s="1"/>
  <c r="CL244" i="12"/>
  <c r="CK215" i="12"/>
  <c r="CK260" i="12" s="1"/>
  <c r="CK230" i="12"/>
  <c r="CK245" i="12"/>
  <c r="CJ216" i="12"/>
  <c r="CJ261" i="12" s="1"/>
  <c r="CJ231" i="12"/>
  <c r="CJ276" i="12"/>
  <c r="CJ291" i="12" s="1"/>
  <c r="CJ246" i="12"/>
  <c r="CI217" i="12"/>
  <c r="CH219" i="12"/>
  <c r="CH279" i="12" s="1"/>
  <c r="CH234" i="12"/>
  <c r="CH264" i="12"/>
  <c r="CH249" i="12"/>
  <c r="CG220" i="12"/>
  <c r="CG235" i="12"/>
  <c r="CG265" i="12" s="1"/>
  <c r="CG250" i="12"/>
  <c r="CF221" i="12"/>
  <c r="CF281" i="12" s="1"/>
  <c r="CF236" i="12"/>
  <c r="CF266" i="12"/>
  <c r="CF251" i="12"/>
  <c r="CE222" i="12"/>
  <c r="CE237" i="12"/>
  <c r="CE267" i="12" s="1"/>
  <c r="CE252" i="12"/>
  <c r="CD223" i="12"/>
  <c r="CD283" i="12" s="1"/>
  <c r="CD298" i="12" s="1"/>
  <c r="CD238" i="12"/>
  <c r="CD268" i="12"/>
  <c r="CD253" i="12"/>
  <c r="CC254" i="12"/>
  <c r="CB225" i="12"/>
  <c r="CB270" i="12" s="1"/>
  <c r="CB240" i="12"/>
  <c r="CB255" i="12"/>
  <c r="BY213" i="12"/>
  <c r="BY228" i="12"/>
  <c r="BY243" i="12"/>
  <c r="BX213" i="12"/>
  <c r="BX228" i="12"/>
  <c r="BX243" i="12"/>
  <c r="BW214" i="12"/>
  <c r="BW259" i="12" s="1"/>
  <c r="BW229" i="12"/>
  <c r="BW244" i="12"/>
  <c r="BV215" i="12"/>
  <c r="BV230" i="12"/>
  <c r="BV245" i="12"/>
  <c r="BU216" i="12"/>
  <c r="BU231" i="12"/>
  <c r="BU246" i="12"/>
  <c r="BT217" i="12"/>
  <c r="BS219" i="12"/>
  <c r="BS234" i="12"/>
  <c r="BS249" i="12"/>
  <c r="BR220" i="12"/>
  <c r="BR235" i="12"/>
  <c r="BR250" i="12"/>
  <c r="BQ221" i="12"/>
  <c r="BQ236" i="12"/>
  <c r="BQ251" i="12"/>
  <c r="BP222" i="12"/>
  <c r="BP237" i="12"/>
  <c r="BP252" i="12"/>
  <c r="BO223" i="12"/>
  <c r="BO238" i="12"/>
  <c r="BO253" i="12"/>
  <c r="BN254" i="12"/>
  <c r="BM225" i="12"/>
  <c r="BM270" i="12" s="1"/>
  <c r="BM240" i="12"/>
  <c r="BM285" i="12"/>
  <c r="BM300" i="12" s="1"/>
  <c r="BM315" i="12" s="1"/>
  <c r="BM255" i="12"/>
  <c r="BJ213" i="12"/>
  <c r="BJ228" i="12"/>
  <c r="BJ273" i="12" s="1"/>
  <c r="BJ288" i="12" s="1"/>
  <c r="BJ243" i="12"/>
  <c r="BI213" i="12"/>
  <c r="BI258" i="12" s="1"/>
  <c r="BI228" i="12"/>
  <c r="BI273" i="12"/>
  <c r="BI288" i="12" s="1"/>
  <c r="BI243" i="12"/>
  <c r="BH214" i="12"/>
  <c r="BH229" i="12"/>
  <c r="BH274" i="12" s="1"/>
  <c r="BH289" i="12" s="1"/>
  <c r="BH244" i="12"/>
  <c r="BG215" i="12"/>
  <c r="BG260" i="12" s="1"/>
  <c r="BG230" i="12"/>
  <c r="BG275" i="12"/>
  <c r="BG290" i="12" s="1"/>
  <c r="BG245" i="12"/>
  <c r="BF216" i="12"/>
  <c r="BF231" i="12"/>
  <c r="BF276" i="12" s="1"/>
  <c r="BF291" i="12" s="1"/>
  <c r="BF246" i="12"/>
  <c r="BE217" i="12"/>
  <c r="BD219" i="12"/>
  <c r="BD264" i="12" s="1"/>
  <c r="BD234" i="12"/>
  <c r="BD279" i="12"/>
  <c r="BD294" i="12" s="1"/>
  <c r="BD324" i="12" s="1"/>
  <c r="BD249" i="12"/>
  <c r="BC220" i="12"/>
  <c r="BC265" i="12" s="1"/>
  <c r="BC325" i="12" s="1"/>
  <c r="BC235" i="12"/>
  <c r="BC280" i="12"/>
  <c r="BC295" i="12" s="1"/>
  <c r="BC250" i="12"/>
  <c r="BB221" i="12"/>
  <c r="BB236" i="12"/>
  <c r="BB251" i="12"/>
  <c r="BA222" i="12"/>
  <c r="BA267" i="12" s="1"/>
  <c r="BA237" i="12"/>
  <c r="BA282" i="12"/>
  <c r="BA297" i="12" s="1"/>
  <c r="BA327" i="12" s="1"/>
  <c r="BA252" i="12"/>
  <c r="AZ223" i="12"/>
  <c r="AZ268" i="12" s="1"/>
  <c r="AZ238" i="12"/>
  <c r="AZ283" i="12"/>
  <c r="AZ298" i="12" s="1"/>
  <c r="AZ253" i="12"/>
  <c r="AY254" i="12"/>
  <c r="AX225" i="12"/>
  <c r="AX240" i="12"/>
  <c r="AX255" i="12"/>
  <c r="AU213" i="12"/>
  <c r="AU228" i="12"/>
  <c r="AU243" i="12"/>
  <c r="DR225" i="12"/>
  <c r="DR240" i="12"/>
  <c r="DR270" i="12"/>
  <c r="DR285" i="12"/>
  <c r="DR255" i="12"/>
  <c r="DR300" i="12"/>
  <c r="DR330" i="12"/>
  <c r="DR315" i="12"/>
  <c r="DQ225" i="12"/>
  <c r="DQ240" i="12"/>
  <c r="DQ270" i="12"/>
  <c r="DQ285" i="12"/>
  <c r="DQ255" i="12"/>
  <c r="DQ300" i="12"/>
  <c r="DQ330" i="12"/>
  <c r="DQ315" i="12"/>
  <c r="DP225" i="12"/>
  <c r="DP240" i="12"/>
  <c r="DP270" i="12"/>
  <c r="DP285" i="12"/>
  <c r="DP255" i="12"/>
  <c r="DP300" i="12"/>
  <c r="DP330" i="12"/>
  <c r="DP315" i="12"/>
  <c r="DO225" i="12"/>
  <c r="DO240" i="12"/>
  <c r="DO270" i="12"/>
  <c r="DO285" i="12"/>
  <c r="DO255" i="12"/>
  <c r="DO300" i="12"/>
  <c r="DO330" i="12"/>
  <c r="DO315" i="12"/>
  <c r="DN225" i="12"/>
  <c r="DN240" i="12"/>
  <c r="DN270" i="12"/>
  <c r="DN285" i="12"/>
  <c r="DN255" i="12"/>
  <c r="DN300" i="12"/>
  <c r="DN330" i="12"/>
  <c r="DN315" i="12"/>
  <c r="AH377" i="12"/>
  <c r="AW377" i="12"/>
  <c r="AW393" i="12"/>
  <c r="BL393" i="12"/>
  <c r="CA393" i="12"/>
  <c r="CP393" i="12"/>
  <c r="DE393" i="12"/>
  <c r="EI408" i="12"/>
  <c r="EI423" i="12"/>
  <c r="DC225" i="12"/>
  <c r="DC240" i="12"/>
  <c r="DC270" i="12"/>
  <c r="DC285" i="12"/>
  <c r="DC255" i="12"/>
  <c r="DC300" i="12"/>
  <c r="DC330" i="12"/>
  <c r="DC315" i="12"/>
  <c r="DB225" i="12"/>
  <c r="DB240" i="12"/>
  <c r="DB270" i="12"/>
  <c r="DB285" i="12"/>
  <c r="DB255" i="12"/>
  <c r="DB300" i="12"/>
  <c r="DB330" i="12"/>
  <c r="DB315" i="12"/>
  <c r="DA225" i="12"/>
  <c r="DA240" i="12"/>
  <c r="DA270" i="12"/>
  <c r="DA285" i="12"/>
  <c r="DA255" i="12"/>
  <c r="DA300" i="12"/>
  <c r="DA330" i="12"/>
  <c r="DA315" i="12"/>
  <c r="CZ225" i="12"/>
  <c r="CZ240" i="12"/>
  <c r="CZ270" i="12"/>
  <c r="CZ285" i="12"/>
  <c r="CZ255" i="12"/>
  <c r="CZ300" i="12"/>
  <c r="CZ330" i="12"/>
  <c r="CZ315" i="12"/>
  <c r="CY225" i="12"/>
  <c r="CY240" i="12"/>
  <c r="CY270" i="12"/>
  <c r="CY285" i="12"/>
  <c r="CY255" i="12"/>
  <c r="CY300" i="12"/>
  <c r="CY330" i="12"/>
  <c r="CY315" i="12"/>
  <c r="DT408" i="12"/>
  <c r="DT423" i="12"/>
  <c r="DE408" i="12"/>
  <c r="DE423" i="12"/>
  <c r="CP408" i="12"/>
  <c r="CP423" i="12"/>
  <c r="CN225" i="12"/>
  <c r="CN270" i="12" s="1"/>
  <c r="CN330" i="12" s="1"/>
  <c r="CN240" i="12"/>
  <c r="CN285" i="12"/>
  <c r="CN300" i="12" s="1"/>
  <c r="CN255" i="12"/>
  <c r="CM225" i="12"/>
  <c r="CM285" i="12" s="1"/>
  <c r="CM300" i="12" s="1"/>
  <c r="CM240" i="12"/>
  <c r="CM270" i="12"/>
  <c r="CM255" i="12"/>
  <c r="CL225" i="12"/>
  <c r="CL240" i="12"/>
  <c r="CL255" i="12"/>
  <c r="CK225" i="12"/>
  <c r="CK270" i="12" s="1"/>
  <c r="CK240" i="12"/>
  <c r="CK285" i="12"/>
  <c r="CK300" i="12" s="1"/>
  <c r="CK330" i="12" s="1"/>
  <c r="CK255" i="12"/>
  <c r="CJ225" i="12"/>
  <c r="CJ270" i="12" s="1"/>
  <c r="CJ330" i="12" s="1"/>
  <c r="CJ240" i="12"/>
  <c r="CJ285" i="12"/>
  <c r="CJ300" i="12" s="1"/>
  <c r="CJ255" i="12"/>
  <c r="CI225" i="12"/>
  <c r="CI240" i="12"/>
  <c r="CI255" i="12"/>
  <c r="CH225" i="12"/>
  <c r="CH270" i="12" s="1"/>
  <c r="CH240" i="12"/>
  <c r="CH285" i="12"/>
  <c r="CH300" i="12" s="1"/>
  <c r="CH330" i="12" s="1"/>
  <c r="CH255" i="12"/>
  <c r="CG225" i="12"/>
  <c r="CG270" i="12" s="1"/>
  <c r="CG240" i="12"/>
  <c r="CG285" i="12"/>
  <c r="CG300" i="12" s="1"/>
  <c r="CG255" i="12"/>
  <c r="CF225" i="12"/>
  <c r="CF240" i="12"/>
  <c r="CF255" i="12"/>
  <c r="CE225" i="12"/>
  <c r="CE270" i="12" s="1"/>
  <c r="CE240" i="12"/>
  <c r="CE285" i="12"/>
  <c r="CE300" i="12" s="1"/>
  <c r="CE255" i="12"/>
  <c r="CD225" i="12"/>
  <c r="CD270" i="12" s="1"/>
  <c r="CD240" i="12"/>
  <c r="CD285" i="12"/>
  <c r="CD300" i="12" s="1"/>
  <c r="CD255" i="12"/>
  <c r="CC225" i="12"/>
  <c r="CC240" i="12"/>
  <c r="CC255" i="12"/>
  <c r="CA408" i="12"/>
  <c r="CA423" i="12"/>
  <c r="BY225" i="12"/>
  <c r="BY240" i="12"/>
  <c r="BY255" i="12"/>
  <c r="BX225" i="12"/>
  <c r="BX240" i="12"/>
  <c r="BX255" i="12"/>
  <c r="BW225" i="12"/>
  <c r="BW240" i="12"/>
  <c r="BW255" i="12"/>
  <c r="BV225" i="12"/>
  <c r="BV240" i="12"/>
  <c r="BV255" i="12"/>
  <c r="BU225" i="12"/>
  <c r="BU240" i="12"/>
  <c r="BU255" i="12"/>
  <c r="BT225" i="12"/>
  <c r="BT240" i="12"/>
  <c r="BT255" i="12"/>
  <c r="BS225" i="12"/>
  <c r="BS240" i="12"/>
  <c r="BS255" i="12"/>
  <c r="BR225" i="12"/>
  <c r="BR240" i="12"/>
  <c r="BR255" i="12"/>
  <c r="BQ225" i="12"/>
  <c r="BQ240" i="12"/>
  <c r="BQ255" i="12"/>
  <c r="BP225" i="12"/>
  <c r="BP240" i="12"/>
  <c r="BP255" i="12"/>
  <c r="BO225" i="12"/>
  <c r="BO240" i="12"/>
  <c r="BO255" i="12"/>
  <c r="BN225" i="12"/>
  <c r="BN240" i="12"/>
  <c r="BN255" i="12"/>
  <c r="AW408" i="12"/>
  <c r="BL408" i="12"/>
  <c r="BL423" i="12"/>
  <c r="BJ225" i="12"/>
  <c r="BJ270" i="12" s="1"/>
  <c r="BJ240" i="12"/>
  <c r="BJ255" i="12"/>
  <c r="BI225" i="12"/>
  <c r="BI270" i="12" s="1"/>
  <c r="BI240" i="12"/>
  <c r="BI255" i="12"/>
  <c r="BH225" i="12"/>
  <c r="BH270" i="12" s="1"/>
  <c r="BH240" i="12"/>
  <c r="BH255" i="12"/>
  <c r="BG225" i="12"/>
  <c r="BG270" i="12" s="1"/>
  <c r="BG240" i="12"/>
  <c r="BG255" i="12"/>
  <c r="BF225" i="12"/>
  <c r="BF270" i="12" s="1"/>
  <c r="BF240" i="12"/>
  <c r="BF255" i="12"/>
  <c r="BE225" i="12"/>
  <c r="BE270" i="12" s="1"/>
  <c r="BE240" i="12"/>
  <c r="BE255" i="12"/>
  <c r="BD225" i="12"/>
  <c r="BD270" i="12" s="1"/>
  <c r="BD240" i="12"/>
  <c r="BD255" i="12"/>
  <c r="BC225" i="12"/>
  <c r="BC270" i="12" s="1"/>
  <c r="BC240" i="12"/>
  <c r="BC255" i="12"/>
  <c r="BB225" i="12"/>
  <c r="BB270" i="12" s="1"/>
  <c r="BB240" i="12"/>
  <c r="BB255" i="12"/>
  <c r="BA225" i="12"/>
  <c r="BA270" i="12" s="1"/>
  <c r="BA240" i="12"/>
  <c r="BA255" i="12"/>
  <c r="AZ225" i="12"/>
  <c r="AZ270" i="12" s="1"/>
  <c r="AZ240" i="12"/>
  <c r="AZ255" i="12"/>
  <c r="AY225" i="12"/>
  <c r="AY270" i="12" s="1"/>
  <c r="AY240" i="12"/>
  <c r="AY255" i="12"/>
  <c r="AW423" i="12"/>
  <c r="AU225" i="12"/>
  <c r="AU240" i="12"/>
  <c r="AU255" i="12"/>
  <c r="AT212" i="12"/>
  <c r="AT227" i="12"/>
  <c r="AT242" i="12"/>
  <c r="AS214" i="12"/>
  <c r="AS229" i="12"/>
  <c r="AS244" i="12"/>
  <c r="AR215" i="12"/>
  <c r="AR230" i="12"/>
  <c r="AR245" i="12"/>
  <c r="AQ216" i="12"/>
  <c r="AQ231" i="12"/>
  <c r="AQ246" i="12"/>
  <c r="AP217" i="12"/>
  <c r="AO219" i="12"/>
  <c r="AO234" i="12"/>
  <c r="AO279" i="12"/>
  <c r="AO294" i="12" s="1"/>
  <c r="AO249" i="12"/>
  <c r="AN220" i="12"/>
  <c r="AN280" i="12" s="1"/>
  <c r="AN295" i="12" s="1"/>
  <c r="AN235" i="12"/>
  <c r="AN265" i="12" s="1"/>
  <c r="AN250" i="12"/>
  <c r="AM221" i="12"/>
  <c r="AM236" i="12"/>
  <c r="AM281" i="12"/>
  <c r="AM296" i="12" s="1"/>
  <c r="AM251" i="12"/>
  <c r="AL222" i="12"/>
  <c r="AL237" i="12"/>
  <c r="AL282" i="12"/>
  <c r="AL297" i="12" s="1"/>
  <c r="AL252" i="12"/>
  <c r="AK223" i="12"/>
  <c r="AK283" i="12" s="1"/>
  <c r="AK298" i="12" s="1"/>
  <c r="AK238" i="12"/>
  <c r="AK253" i="12"/>
  <c r="AJ239" i="12"/>
  <c r="AJ254" i="12"/>
  <c r="AH393" i="12"/>
  <c r="AH408" i="12"/>
  <c r="AH423" i="12"/>
  <c r="DR224" i="12"/>
  <c r="DR239" i="12"/>
  <c r="DR269" i="12"/>
  <c r="DR284" i="12"/>
  <c r="DR254" i="12"/>
  <c r="DR299" i="12"/>
  <c r="DR329" i="12"/>
  <c r="DR314" i="12"/>
  <c r="DQ224" i="12"/>
  <c r="DQ239" i="12"/>
  <c r="DQ269" i="12"/>
  <c r="DQ284" i="12"/>
  <c r="DQ254" i="12"/>
  <c r="DQ299" i="12"/>
  <c r="DQ329" i="12"/>
  <c r="DQ314" i="12"/>
  <c r="ET254" i="12"/>
  <c r="DP254" i="12"/>
  <c r="ES254" i="12"/>
  <c r="DO254" i="12"/>
  <c r="ER254" i="12"/>
  <c r="DN254" i="12"/>
  <c r="AH376" i="12"/>
  <c r="AW376" i="12"/>
  <c r="AW392" i="12"/>
  <c r="BL392" i="12"/>
  <c r="CA392" i="12"/>
  <c r="CP392" i="12"/>
  <c r="DE392" i="12"/>
  <c r="EI407" i="12"/>
  <c r="EI422" i="12"/>
  <c r="DC224" i="12"/>
  <c r="DC239" i="12"/>
  <c r="DC269" i="12"/>
  <c r="DC284" i="12"/>
  <c r="DC254" i="12"/>
  <c r="DC299" i="12"/>
  <c r="DC329" i="12"/>
  <c r="DC314" i="12"/>
  <c r="DB224" i="12"/>
  <c r="DB239" i="12"/>
  <c r="DB269" i="12"/>
  <c r="DB284" i="12"/>
  <c r="DB254" i="12"/>
  <c r="DB299" i="12"/>
  <c r="DB329" i="12"/>
  <c r="DB314" i="12"/>
  <c r="EE254" i="12"/>
  <c r="DA254" i="12"/>
  <c r="ED254" i="12"/>
  <c r="CZ254" i="12"/>
  <c r="EC254" i="12"/>
  <c r="CY254" i="12"/>
  <c r="DT407" i="12"/>
  <c r="DT422" i="12"/>
  <c r="DE407" i="12"/>
  <c r="DE422" i="12"/>
  <c r="CP407" i="12"/>
  <c r="CP422" i="12"/>
  <c r="CN224" i="12"/>
  <c r="CN239" i="12"/>
  <c r="CN269" i="12" s="1"/>
  <c r="CN254" i="12"/>
  <c r="CM224" i="12"/>
  <c r="CM284" i="12" s="1"/>
  <c r="CM299" i="12" s="1"/>
  <c r="CM239" i="12"/>
  <c r="CM254" i="12"/>
  <c r="CL254" i="12"/>
  <c r="CK254" i="12"/>
  <c r="CJ254" i="12"/>
  <c r="CI254" i="12"/>
  <c r="CH254" i="12"/>
  <c r="CG254" i="12"/>
  <c r="CF254" i="12"/>
  <c r="CE254" i="12"/>
  <c r="CD254" i="12"/>
  <c r="CA407" i="12"/>
  <c r="CA422" i="12"/>
  <c r="BY224" i="12"/>
  <c r="BY239" i="12"/>
  <c r="BY254" i="12"/>
  <c r="BX224" i="12"/>
  <c r="BX239" i="12"/>
  <c r="BX254" i="12"/>
  <c r="BW254" i="12"/>
  <c r="BV254" i="12"/>
  <c r="BU254" i="12"/>
  <c r="BT254" i="12"/>
  <c r="BS254" i="12"/>
  <c r="BR254" i="12"/>
  <c r="BQ254" i="12"/>
  <c r="BP254" i="12"/>
  <c r="BO254" i="12"/>
  <c r="AW407" i="12"/>
  <c r="BL407" i="12"/>
  <c r="BL422" i="12"/>
  <c r="BJ224" i="12"/>
  <c r="BJ239" i="12"/>
  <c r="BJ254" i="12"/>
  <c r="BI224" i="12"/>
  <c r="BI239" i="12"/>
  <c r="BI254" i="12"/>
  <c r="BH254" i="12"/>
  <c r="BG254" i="12"/>
  <c r="BF254" i="12"/>
  <c r="BE254" i="12"/>
  <c r="BD254" i="12"/>
  <c r="BC254" i="12"/>
  <c r="BB254" i="12"/>
  <c r="BA254" i="12"/>
  <c r="AZ254" i="12"/>
  <c r="AW422" i="12"/>
  <c r="AU224" i="12"/>
  <c r="AU269" i="12" s="1"/>
  <c r="AU239" i="12"/>
  <c r="AU284" i="12"/>
  <c r="AU299" i="12" s="1"/>
  <c r="AU254" i="12"/>
  <c r="AT224" i="12"/>
  <c r="AT239" i="12"/>
  <c r="AT254" i="12"/>
  <c r="AS224" i="12"/>
  <c r="AS239" i="12"/>
  <c r="AS254" i="12"/>
  <c r="AR224" i="12"/>
  <c r="AR239" i="12"/>
  <c r="AR254" i="12"/>
  <c r="AQ224" i="12"/>
  <c r="AQ239" i="12"/>
  <c r="AQ254" i="12"/>
  <c r="AP224" i="12"/>
  <c r="AP239" i="12"/>
  <c r="AP269" i="12"/>
  <c r="AP329" i="12" s="1"/>
  <c r="AP284" i="12"/>
  <c r="AP299" i="12" s="1"/>
  <c r="AP254" i="12"/>
  <c r="AO224" i="12"/>
  <c r="AO239" i="12"/>
  <c r="AO254" i="12"/>
  <c r="AN224" i="12"/>
  <c r="AN239" i="12"/>
  <c r="AN284" i="12" s="1"/>
  <c r="AN269" i="12"/>
  <c r="AN254" i="12"/>
  <c r="AM224" i="12"/>
  <c r="AM239" i="12"/>
  <c r="AM254" i="12"/>
  <c r="AL224" i="12"/>
  <c r="AL269" i="12" s="1"/>
  <c r="AL239" i="12"/>
  <c r="AL284" i="12"/>
  <c r="AL299" i="12" s="1"/>
  <c r="AL254" i="12"/>
  <c r="AK224" i="12"/>
  <c r="AK239" i="12"/>
  <c r="AK254" i="12"/>
  <c r="AH392" i="12"/>
  <c r="AH407" i="12"/>
  <c r="AH422" i="12"/>
  <c r="DR223" i="12"/>
  <c r="DR238" i="12"/>
  <c r="DR268" i="12"/>
  <c r="DR283" i="12"/>
  <c r="DR253" i="12"/>
  <c r="DR298" i="12"/>
  <c r="DR328" i="12"/>
  <c r="DR313" i="12"/>
  <c r="DQ223" i="12"/>
  <c r="DQ238" i="12"/>
  <c r="DQ268" i="12"/>
  <c r="DQ283" i="12"/>
  <c r="DQ253" i="12"/>
  <c r="DQ298" i="12"/>
  <c r="DQ328" i="12"/>
  <c r="DQ313" i="12"/>
  <c r="ET223" i="12"/>
  <c r="ET238" i="12"/>
  <c r="ET268" i="12"/>
  <c r="ET283" i="12"/>
  <c r="ET253" i="12"/>
  <c r="ET298" i="12"/>
  <c r="ET328" i="12"/>
  <c r="ET313" i="12"/>
  <c r="ES223" i="12"/>
  <c r="ES238" i="12"/>
  <c r="ES268" i="12"/>
  <c r="ES283" i="12"/>
  <c r="ES253" i="12"/>
  <c r="ES298" i="12"/>
  <c r="ES328" i="12"/>
  <c r="ES313" i="12"/>
  <c r="ER223" i="12"/>
  <c r="ER238" i="12"/>
  <c r="ER268" i="12"/>
  <c r="ER283" i="12"/>
  <c r="ER253" i="12"/>
  <c r="ER298" i="12"/>
  <c r="ER328" i="12"/>
  <c r="ER313" i="12"/>
  <c r="AH375" i="12"/>
  <c r="AW375" i="12"/>
  <c r="AW391" i="12"/>
  <c r="BL391" i="12"/>
  <c r="CA391" i="12"/>
  <c r="CP391" i="12"/>
  <c r="DE391" i="12"/>
  <c r="EI406" i="12"/>
  <c r="EI421" i="12"/>
  <c r="DC223" i="12"/>
  <c r="DC238" i="12"/>
  <c r="DC268" i="12"/>
  <c r="DC283" i="12"/>
  <c r="DC253" i="12"/>
  <c r="DC298" i="12"/>
  <c r="DC328" i="12"/>
  <c r="DC313" i="12"/>
  <c r="DB223" i="12"/>
  <c r="DB238" i="12"/>
  <c r="DB268" i="12"/>
  <c r="DB283" i="12"/>
  <c r="DB253" i="12"/>
  <c r="DB298" i="12"/>
  <c r="DB328" i="12"/>
  <c r="DB313" i="12"/>
  <c r="EE223" i="12"/>
  <c r="EE238" i="12"/>
  <c r="EE268" i="12"/>
  <c r="EE283" i="12"/>
  <c r="EE253" i="12"/>
  <c r="EE298" i="12"/>
  <c r="EE328" i="12"/>
  <c r="EE313" i="12"/>
  <c r="ED223" i="12"/>
  <c r="ED238" i="12"/>
  <c r="ED268" i="12"/>
  <c r="ED283" i="12"/>
  <c r="ED253" i="12"/>
  <c r="ED298" i="12"/>
  <c r="ED328" i="12"/>
  <c r="ED313" i="12"/>
  <c r="EC223" i="12"/>
  <c r="EC238" i="12"/>
  <c r="EC268" i="12"/>
  <c r="EC283" i="12"/>
  <c r="EC253" i="12"/>
  <c r="EC298" i="12"/>
  <c r="EC328" i="12"/>
  <c r="EC313" i="12"/>
  <c r="DT406" i="12"/>
  <c r="DT421" i="12"/>
  <c r="DP223" i="12"/>
  <c r="DP268" i="12" s="1"/>
  <c r="DP238" i="12"/>
  <c r="DP253" i="12"/>
  <c r="DO223" i="12"/>
  <c r="DO238" i="12"/>
  <c r="DO268" i="12"/>
  <c r="DO283" i="12"/>
  <c r="DO298" i="12" s="1"/>
  <c r="DO253" i="12"/>
  <c r="DN223" i="12"/>
  <c r="DN238" i="12"/>
  <c r="DN253" i="12"/>
  <c r="DM223" i="12"/>
  <c r="DM238" i="12"/>
  <c r="DM268" i="12"/>
  <c r="DM283" i="12"/>
  <c r="DM298" i="12" s="1"/>
  <c r="DM253" i="12"/>
  <c r="DL223" i="12"/>
  <c r="DL238" i="12"/>
  <c r="DL253" i="12"/>
  <c r="DK223" i="12"/>
  <c r="DK238" i="12"/>
  <c r="DK268" i="12" s="1"/>
  <c r="DK253" i="12"/>
  <c r="DJ223" i="12"/>
  <c r="DJ238" i="12"/>
  <c r="DJ253" i="12"/>
  <c r="DI223" i="12"/>
  <c r="DI238" i="12"/>
  <c r="DI253" i="12"/>
  <c r="DE406" i="12"/>
  <c r="DE421" i="12"/>
  <c r="DA223" i="12"/>
  <c r="DA268" i="12" s="1"/>
  <c r="DA238" i="12"/>
  <c r="DA253" i="12"/>
  <c r="CZ223" i="12"/>
  <c r="CZ268" i="12" s="1"/>
  <c r="CZ238" i="12"/>
  <c r="CZ253" i="12"/>
  <c r="CY223" i="12"/>
  <c r="CY238" i="12"/>
  <c r="CY253" i="12"/>
  <c r="CX223" i="12"/>
  <c r="CX238" i="12"/>
  <c r="CX268" i="12" s="1"/>
  <c r="CX253" i="12"/>
  <c r="CW223" i="12"/>
  <c r="CW283" i="12" s="1"/>
  <c r="CW298" i="12" s="1"/>
  <c r="CW313" i="12" s="1"/>
  <c r="CW238" i="12"/>
  <c r="CW268" i="12"/>
  <c r="CW253" i="12"/>
  <c r="CV223" i="12"/>
  <c r="CV238" i="12"/>
  <c r="CV253" i="12"/>
  <c r="CU223" i="12"/>
  <c r="CU238" i="12"/>
  <c r="CU253" i="12"/>
  <c r="CT223" i="12"/>
  <c r="CT283" i="12" s="1"/>
  <c r="CT298" i="12" s="1"/>
  <c r="CT238" i="12"/>
  <c r="CT253" i="12"/>
  <c r="CP406" i="12"/>
  <c r="CP421" i="12"/>
  <c r="CN223" i="12"/>
  <c r="CN238" i="12"/>
  <c r="CN253" i="12"/>
  <c r="CM223" i="12"/>
  <c r="CM238" i="12"/>
  <c r="CM253" i="12"/>
  <c r="CL223" i="12"/>
  <c r="CL238" i="12"/>
  <c r="CL253" i="12"/>
  <c r="CK223" i="12"/>
  <c r="CK238" i="12"/>
  <c r="CK253" i="12"/>
  <c r="CJ223" i="12"/>
  <c r="CJ238" i="12"/>
  <c r="CJ253" i="12"/>
  <c r="CI223" i="12"/>
  <c r="CI238" i="12"/>
  <c r="CI253" i="12"/>
  <c r="CH223" i="12"/>
  <c r="CH238" i="12"/>
  <c r="CH253" i="12"/>
  <c r="CG223" i="12"/>
  <c r="CG238" i="12"/>
  <c r="CG253" i="12"/>
  <c r="CF223" i="12"/>
  <c r="CF238" i="12"/>
  <c r="CF253" i="12"/>
  <c r="CE223" i="12"/>
  <c r="CE238" i="12"/>
  <c r="CE253" i="12"/>
  <c r="CA406" i="12"/>
  <c r="CA421" i="12"/>
  <c r="BY223" i="12"/>
  <c r="BY268" i="12" s="1"/>
  <c r="BY238" i="12"/>
  <c r="BY283" i="12"/>
  <c r="BY253" i="12"/>
  <c r="BX223" i="12"/>
  <c r="BX238" i="12"/>
  <c r="BX268" i="12" s="1"/>
  <c r="BX283" i="12"/>
  <c r="BX298" i="12" s="1"/>
  <c r="BX328" i="12" s="1"/>
  <c r="BX253" i="12"/>
  <c r="BW223" i="12"/>
  <c r="BW283" i="12" s="1"/>
  <c r="BW238" i="12"/>
  <c r="BW268" i="12" s="1"/>
  <c r="BW253" i="12"/>
  <c r="BV223" i="12"/>
  <c r="BV238" i="12"/>
  <c r="BV253" i="12"/>
  <c r="BU223" i="12"/>
  <c r="BU268" i="12" s="1"/>
  <c r="BU238" i="12"/>
  <c r="BU253" i="12"/>
  <c r="BT223" i="12"/>
  <c r="BT238" i="12"/>
  <c r="BT268" i="12"/>
  <c r="BT283" i="12"/>
  <c r="BT298" i="12" s="1"/>
  <c r="BT253" i="12"/>
  <c r="BS223" i="12"/>
  <c r="BS283" i="12" s="1"/>
  <c r="BS238" i="12"/>
  <c r="BS268" i="12"/>
  <c r="BS253" i="12"/>
  <c r="BR223" i="12"/>
  <c r="BR238" i="12"/>
  <c r="BR253" i="12"/>
  <c r="BQ223" i="12"/>
  <c r="BQ268" i="12" s="1"/>
  <c r="BQ238" i="12"/>
  <c r="BQ283" i="12"/>
  <c r="BQ253" i="12"/>
  <c r="BP223" i="12"/>
  <c r="BP238" i="12"/>
  <c r="BP268" i="12" s="1"/>
  <c r="BP283" i="12"/>
  <c r="BP298" i="12" s="1"/>
  <c r="BP328" i="12" s="1"/>
  <c r="BP253" i="12"/>
  <c r="AW406" i="12"/>
  <c r="BL406" i="12"/>
  <c r="BL421" i="12"/>
  <c r="BJ223" i="12"/>
  <c r="BJ238" i="12"/>
  <c r="BJ253" i="12"/>
  <c r="BI223" i="12"/>
  <c r="BI238" i="12"/>
  <c r="BI253" i="12"/>
  <c r="BH223" i="12"/>
  <c r="BH268" i="12" s="1"/>
  <c r="BH238" i="12"/>
  <c r="BH253" i="12"/>
  <c r="BG223" i="12"/>
  <c r="BG268" i="12" s="1"/>
  <c r="BG238" i="12"/>
  <c r="BG253" i="12"/>
  <c r="BF223" i="12"/>
  <c r="BF238" i="12"/>
  <c r="BF253" i="12"/>
  <c r="BE223" i="12"/>
  <c r="BE238" i="12"/>
  <c r="BE253" i="12"/>
  <c r="BD223" i="12"/>
  <c r="BD238" i="12"/>
  <c r="BD253" i="12"/>
  <c r="BC223" i="12"/>
  <c r="BC238" i="12"/>
  <c r="BC253" i="12"/>
  <c r="BB223" i="12"/>
  <c r="BB238" i="12"/>
  <c r="BB253" i="12"/>
  <c r="BA223" i="12"/>
  <c r="BA238" i="12"/>
  <c r="BA253" i="12"/>
  <c r="AW421" i="12"/>
  <c r="AU223" i="12"/>
  <c r="AU268" i="12" s="1"/>
  <c r="AU238" i="12"/>
  <c r="AU253" i="12"/>
  <c r="AT223" i="12"/>
  <c r="AT238" i="12"/>
  <c r="AT253" i="12"/>
  <c r="AS223" i="12"/>
  <c r="AS268" i="12" s="1"/>
  <c r="AS238" i="12"/>
  <c r="AS253" i="12"/>
  <c r="AR223" i="12"/>
  <c r="AR238" i="12"/>
  <c r="AR253" i="12"/>
  <c r="AQ223" i="12"/>
  <c r="AQ268" i="12" s="1"/>
  <c r="AQ238" i="12"/>
  <c r="AQ253" i="12"/>
  <c r="AP223" i="12"/>
  <c r="AP238" i="12"/>
  <c r="AP253" i="12"/>
  <c r="AO223" i="12"/>
  <c r="AO238" i="12"/>
  <c r="AO253" i="12"/>
  <c r="AN223" i="12"/>
  <c r="AN238" i="12"/>
  <c r="AN253" i="12"/>
  <c r="AM223" i="12"/>
  <c r="AM238" i="12"/>
  <c r="AM253" i="12"/>
  <c r="AL223" i="12"/>
  <c r="AL238" i="12"/>
  <c r="AL253" i="12"/>
  <c r="AH391" i="12"/>
  <c r="AH406" i="12"/>
  <c r="AH421" i="12"/>
  <c r="DR222" i="12"/>
  <c r="DR237" i="12"/>
  <c r="DR267" i="12"/>
  <c r="DR282" i="12"/>
  <c r="DR252" i="12"/>
  <c r="DR297" i="12"/>
  <c r="DR327" i="12"/>
  <c r="DR312" i="12"/>
  <c r="DQ222" i="12"/>
  <c r="DQ237" i="12"/>
  <c r="DQ267" i="12"/>
  <c r="DQ282" i="12"/>
  <c r="DQ252" i="12"/>
  <c r="DQ297" i="12"/>
  <c r="DQ327" i="12"/>
  <c r="DQ312" i="12"/>
  <c r="ET222" i="12"/>
  <c r="ET237" i="12"/>
  <c r="ET267" i="12"/>
  <c r="ET282" i="12"/>
  <c r="ET252" i="12"/>
  <c r="ET297" i="12"/>
  <c r="ET327" i="12"/>
  <c r="ET312" i="12"/>
  <c r="ES222" i="12"/>
  <c r="ES237" i="12"/>
  <c r="ES267" i="12"/>
  <c r="ES282" i="12"/>
  <c r="ES252" i="12"/>
  <c r="ES297" i="12"/>
  <c r="ES327" i="12"/>
  <c r="ES312" i="12"/>
  <c r="ER222" i="12"/>
  <c r="ER237" i="12"/>
  <c r="ER267" i="12"/>
  <c r="ER282" i="12"/>
  <c r="ER252" i="12"/>
  <c r="ER297" i="12"/>
  <c r="ER327" i="12"/>
  <c r="ER312" i="12"/>
  <c r="AH374" i="12"/>
  <c r="AW374" i="12"/>
  <c r="AW390" i="12"/>
  <c r="BL390" i="12"/>
  <c r="CA390" i="12"/>
  <c r="CP390" i="12"/>
  <c r="DE390" i="12"/>
  <c r="EI405" i="12"/>
  <c r="EI420" i="12"/>
  <c r="DC222" i="12"/>
  <c r="DC237" i="12"/>
  <c r="DC267" i="12"/>
  <c r="DC282" i="12"/>
  <c r="DC252" i="12"/>
  <c r="DC297" i="12"/>
  <c r="DC327" i="12"/>
  <c r="DC312" i="12"/>
  <c r="DB222" i="12"/>
  <c r="DB237" i="12"/>
  <c r="DB267" i="12"/>
  <c r="DB282" i="12"/>
  <c r="DB252" i="12"/>
  <c r="DB297" i="12"/>
  <c r="DB327" i="12"/>
  <c r="DB312" i="12"/>
  <c r="EE222" i="12"/>
  <c r="EE237" i="12"/>
  <c r="EE267" i="12"/>
  <c r="EE282" i="12"/>
  <c r="EE252" i="12"/>
  <c r="EE297" i="12"/>
  <c r="EE327" i="12"/>
  <c r="EE312" i="12"/>
  <c r="ED222" i="12"/>
  <c r="ED237" i="12"/>
  <c r="ED267" i="12"/>
  <c r="ED282" i="12"/>
  <c r="ED252" i="12"/>
  <c r="ED297" i="12"/>
  <c r="ED327" i="12"/>
  <c r="ED312" i="12"/>
  <c r="EC222" i="12"/>
  <c r="EC237" i="12"/>
  <c r="EC267" i="12"/>
  <c r="EC282" i="12"/>
  <c r="EC252" i="12"/>
  <c r="EC297" i="12"/>
  <c r="EC327" i="12"/>
  <c r="EC312" i="12"/>
  <c r="DT405" i="12"/>
  <c r="DT420" i="12"/>
  <c r="DP222" i="12"/>
  <c r="DP237" i="12"/>
  <c r="DP267" i="12" s="1"/>
  <c r="DP252" i="12"/>
  <c r="DO222" i="12"/>
  <c r="DO282" i="12" s="1"/>
  <c r="DO297" i="12" s="1"/>
  <c r="DO237" i="12"/>
  <c r="DO267" i="12"/>
  <c r="DO252" i="12"/>
  <c r="DN222" i="12"/>
  <c r="DN237" i="12"/>
  <c r="DN252" i="12"/>
  <c r="DM222" i="12"/>
  <c r="DM237" i="12"/>
  <c r="DM252" i="12"/>
  <c r="DL222" i="12"/>
  <c r="DL237" i="12"/>
  <c r="DL252" i="12"/>
  <c r="DK222" i="12"/>
  <c r="DK282" i="12" s="1"/>
  <c r="DK237" i="12"/>
  <c r="DK267" i="12"/>
  <c r="DK252" i="12"/>
  <c r="DJ222" i="12"/>
  <c r="DJ237" i="12"/>
  <c r="DJ267" i="12" s="1"/>
  <c r="DJ252" i="12"/>
  <c r="DE405" i="12"/>
  <c r="DE420" i="12"/>
  <c r="DA222" i="12"/>
  <c r="DA267" i="12" s="1"/>
  <c r="DA237" i="12"/>
  <c r="DA252" i="12"/>
  <c r="CZ222" i="12"/>
  <c r="CZ267" i="12" s="1"/>
  <c r="CZ237" i="12"/>
  <c r="CZ252" i="12"/>
  <c r="CY222" i="12"/>
  <c r="CY267" i="12" s="1"/>
  <c r="CY237" i="12"/>
  <c r="CY252" i="12"/>
  <c r="CX222" i="12"/>
  <c r="CX267" i="12" s="1"/>
  <c r="CX237" i="12"/>
  <c r="CX252" i="12"/>
  <c r="CW222" i="12"/>
  <c r="CW237" i="12"/>
  <c r="CW252" i="12"/>
  <c r="CV222" i="12"/>
  <c r="CV237" i="12"/>
  <c r="CV252" i="12"/>
  <c r="CU222" i="12"/>
  <c r="CU237" i="12"/>
  <c r="CU252" i="12"/>
  <c r="CP405" i="12"/>
  <c r="CP420" i="12"/>
  <c r="CN222" i="12"/>
  <c r="CN237" i="12"/>
  <c r="CN252" i="12"/>
  <c r="CM222" i="12"/>
  <c r="CM237" i="12"/>
  <c r="CM252" i="12"/>
  <c r="CL222" i="12"/>
  <c r="CL237" i="12"/>
  <c r="CL252" i="12"/>
  <c r="CK222" i="12"/>
  <c r="CK237" i="12"/>
  <c r="CK252" i="12"/>
  <c r="CJ222" i="12"/>
  <c r="CJ237" i="12"/>
  <c r="CJ252" i="12"/>
  <c r="CI222" i="12"/>
  <c r="CI237" i="12"/>
  <c r="CI252" i="12"/>
  <c r="CH222" i="12"/>
  <c r="CH237" i="12"/>
  <c r="CH252" i="12"/>
  <c r="CG222" i="12"/>
  <c r="CG237" i="12"/>
  <c r="CG252" i="12"/>
  <c r="CF222" i="12"/>
  <c r="CF237" i="12"/>
  <c r="CF252" i="12"/>
  <c r="CA405" i="12"/>
  <c r="CA420" i="12"/>
  <c r="BY222" i="12"/>
  <c r="BY267" i="12" s="1"/>
  <c r="BY237" i="12"/>
  <c r="BY282" i="12"/>
  <c r="BY252" i="12"/>
  <c r="BX222" i="12"/>
  <c r="BX267" i="12" s="1"/>
  <c r="BX237" i="12"/>
  <c r="BX282" i="12"/>
  <c r="BX297" i="12" s="1"/>
  <c r="BX252" i="12"/>
  <c r="BW222" i="12"/>
  <c r="BW237" i="12"/>
  <c r="BW267" i="12"/>
  <c r="BW252" i="12"/>
  <c r="BV222" i="12"/>
  <c r="BV282" i="12" s="1"/>
  <c r="BV297" i="12" s="1"/>
  <c r="BV327" i="12" s="1"/>
  <c r="BV237" i="12"/>
  <c r="BV267" i="12" s="1"/>
  <c r="BV252" i="12"/>
  <c r="BU222" i="12"/>
  <c r="BU237" i="12"/>
  <c r="BU252" i="12"/>
  <c r="BT222" i="12"/>
  <c r="BT237" i="12"/>
  <c r="BT267" i="12"/>
  <c r="BT327" i="12" s="1"/>
  <c r="BT282" i="12"/>
  <c r="BT297" i="12" s="1"/>
  <c r="BT252" i="12"/>
  <c r="BS222" i="12"/>
  <c r="BS282" i="12" s="1"/>
  <c r="BS237" i="12"/>
  <c r="BS267" i="12"/>
  <c r="BS252" i="12"/>
  <c r="BR222" i="12"/>
  <c r="BR237" i="12"/>
  <c r="BR252" i="12"/>
  <c r="BQ222" i="12"/>
  <c r="BQ267" i="12" s="1"/>
  <c r="BQ237" i="12"/>
  <c r="BQ282" i="12"/>
  <c r="BQ252" i="12"/>
  <c r="AW405" i="12"/>
  <c r="BL405" i="12"/>
  <c r="BL420" i="12"/>
  <c r="BJ222" i="12"/>
  <c r="BJ237" i="12"/>
  <c r="BJ252" i="12"/>
  <c r="BI222" i="12"/>
  <c r="BI237" i="12"/>
  <c r="BI252" i="12"/>
  <c r="BH222" i="12"/>
  <c r="BH237" i="12"/>
  <c r="BH252" i="12"/>
  <c r="BG222" i="12"/>
  <c r="BG237" i="12"/>
  <c r="BG252" i="12"/>
  <c r="BF222" i="12"/>
  <c r="BF237" i="12"/>
  <c r="BF252" i="12"/>
  <c r="BE222" i="12"/>
  <c r="BE237" i="12"/>
  <c r="BE252" i="12"/>
  <c r="BD222" i="12"/>
  <c r="BD237" i="12"/>
  <c r="BD252" i="12"/>
  <c r="BC222" i="12"/>
  <c r="BC237" i="12"/>
  <c r="BC252" i="12"/>
  <c r="BB222" i="12"/>
  <c r="BB237" i="12"/>
  <c r="BB252" i="12"/>
  <c r="AW420" i="12"/>
  <c r="AU222" i="12"/>
  <c r="AU267" i="12" s="1"/>
  <c r="AU237" i="12"/>
  <c r="AU252" i="12"/>
  <c r="AT222" i="12"/>
  <c r="AT237" i="12"/>
  <c r="AT282" i="12" s="1"/>
  <c r="AT297" i="12" s="1"/>
  <c r="AT252" i="12"/>
  <c r="AS222" i="12"/>
  <c r="AS237" i="12"/>
  <c r="AS252" i="12"/>
  <c r="AR222" i="12"/>
  <c r="AR237" i="12"/>
  <c r="AR252" i="12"/>
  <c r="AQ222" i="12"/>
  <c r="AQ237" i="12"/>
  <c r="AQ252" i="12"/>
  <c r="AP222" i="12"/>
  <c r="AP237" i="12"/>
  <c r="AP282" i="12" s="1"/>
  <c r="AP252" i="12"/>
  <c r="AO222" i="12"/>
  <c r="AO267" i="12" s="1"/>
  <c r="AO237" i="12"/>
  <c r="AO282" i="12"/>
  <c r="AO297" i="12" s="1"/>
  <c r="AO252" i="12"/>
  <c r="AN222" i="12"/>
  <c r="AN237" i="12"/>
  <c r="AN252" i="12"/>
  <c r="AM222" i="12"/>
  <c r="AM267" i="12" s="1"/>
  <c r="AM237" i="12"/>
  <c r="AM252" i="12"/>
  <c r="AH390" i="12"/>
  <c r="AH405" i="12"/>
  <c r="AH420" i="12"/>
  <c r="DR221" i="12"/>
  <c r="DR236" i="12"/>
  <c r="DR266" i="12"/>
  <c r="DR281" i="12"/>
  <c r="DR251" i="12"/>
  <c r="DR296" i="12"/>
  <c r="DR326" i="12"/>
  <c r="DR311" i="12"/>
  <c r="DQ221" i="12"/>
  <c r="DQ236" i="12"/>
  <c r="DQ266" i="12"/>
  <c r="DQ281" i="12"/>
  <c r="DQ251" i="12"/>
  <c r="DQ296" i="12"/>
  <c r="DQ326" i="12"/>
  <c r="DQ311" i="12"/>
  <c r="ET221" i="12"/>
  <c r="ET236" i="12"/>
  <c r="ET266" i="12"/>
  <c r="ET281" i="12"/>
  <c r="ET251" i="12"/>
  <c r="ET296" i="12"/>
  <c r="ET326" i="12"/>
  <c r="ET311" i="12"/>
  <c r="ES221" i="12"/>
  <c r="ES236" i="12"/>
  <c r="ES266" i="12"/>
  <c r="ES281" i="12"/>
  <c r="ES251" i="12"/>
  <c r="ES296" i="12"/>
  <c r="ES326" i="12"/>
  <c r="ES311" i="12"/>
  <c r="ER221" i="12"/>
  <c r="ER236" i="12"/>
  <c r="ER266" i="12"/>
  <c r="ER281" i="12"/>
  <c r="ER251" i="12"/>
  <c r="ER296" i="12"/>
  <c r="ER326" i="12"/>
  <c r="ER311" i="12"/>
  <c r="AH373" i="12"/>
  <c r="AW373" i="12"/>
  <c r="AW389" i="12"/>
  <c r="BL389" i="12"/>
  <c r="CA389" i="12"/>
  <c r="CP389" i="12"/>
  <c r="DE389" i="12"/>
  <c r="EI404" i="12"/>
  <c r="EI419" i="12"/>
  <c r="DC221" i="12"/>
  <c r="DC236" i="12"/>
  <c r="DC266" i="12"/>
  <c r="DC281" i="12"/>
  <c r="DC251" i="12"/>
  <c r="DC296" i="12"/>
  <c r="DC326" i="12"/>
  <c r="DC311" i="12"/>
  <c r="DB221" i="12"/>
  <c r="DB236" i="12"/>
  <c r="DB266" i="12"/>
  <c r="DB281" i="12"/>
  <c r="DB251" i="12"/>
  <c r="DB296" i="12"/>
  <c r="DB326" i="12"/>
  <c r="DB311" i="12"/>
  <c r="EE221" i="12"/>
  <c r="EE236" i="12"/>
  <c r="EE266" i="12"/>
  <c r="EE281" i="12"/>
  <c r="EE251" i="12"/>
  <c r="EE296" i="12"/>
  <c r="EE326" i="12"/>
  <c r="EE311" i="12"/>
  <c r="ED221" i="12"/>
  <c r="ED236" i="12"/>
  <c r="ED266" i="12"/>
  <c r="ED281" i="12"/>
  <c r="ED251" i="12"/>
  <c r="ED296" i="12"/>
  <c r="ED326" i="12"/>
  <c r="ED311" i="12"/>
  <c r="EC221" i="12"/>
  <c r="EC236" i="12"/>
  <c r="EC266" i="12"/>
  <c r="EC281" i="12"/>
  <c r="EC251" i="12"/>
  <c r="EC296" i="12"/>
  <c r="EC326" i="12"/>
  <c r="EC311" i="12"/>
  <c r="DT404" i="12"/>
  <c r="DT419" i="12"/>
  <c r="DP221" i="12"/>
  <c r="DP281" i="12" s="1"/>
  <c r="DP236" i="12"/>
  <c r="DP251" i="12"/>
  <c r="DO221" i="12"/>
  <c r="DO236" i="12"/>
  <c r="DO251" i="12"/>
  <c r="DN221" i="12"/>
  <c r="DN236" i="12"/>
  <c r="DN251" i="12"/>
  <c r="DM221" i="12"/>
  <c r="DM236" i="12"/>
  <c r="DM251" i="12"/>
  <c r="DL221" i="12"/>
  <c r="DL236" i="12"/>
  <c r="DL266" i="12" s="1"/>
  <c r="DL251" i="12"/>
  <c r="DK221" i="12"/>
  <c r="DK236" i="12"/>
  <c r="DK251" i="12"/>
  <c r="DE404" i="12"/>
  <c r="DE419" i="12"/>
  <c r="DA221" i="12"/>
  <c r="DA236" i="12"/>
  <c r="DA251" i="12"/>
  <c r="CZ221" i="12"/>
  <c r="CZ236" i="12"/>
  <c r="CZ251" i="12"/>
  <c r="CY221" i="12"/>
  <c r="CY236" i="12"/>
  <c r="CY251" i="12"/>
  <c r="CX221" i="12"/>
  <c r="CX236" i="12"/>
  <c r="CX281" i="12"/>
  <c r="CX296" i="12" s="1"/>
  <c r="CX251" i="12"/>
  <c r="CW221" i="12"/>
  <c r="CW236" i="12"/>
  <c r="CW251" i="12"/>
  <c r="CV221" i="12"/>
  <c r="CV266" i="12" s="1"/>
  <c r="CV236" i="12"/>
  <c r="CV281" i="12"/>
  <c r="CV251" i="12"/>
  <c r="CP404" i="12"/>
  <c r="CP419" i="12"/>
  <c r="CN221" i="12"/>
  <c r="CN236" i="12"/>
  <c r="CN251" i="12"/>
  <c r="CM221" i="12"/>
  <c r="CM236" i="12"/>
  <c r="CM251" i="12"/>
  <c r="CL221" i="12"/>
  <c r="CL236" i="12"/>
  <c r="CL251" i="12"/>
  <c r="CK221" i="12"/>
  <c r="CK281" i="12" s="1"/>
  <c r="CK296" i="12" s="1"/>
  <c r="CK236" i="12"/>
  <c r="CK251" i="12"/>
  <c r="CJ221" i="12"/>
  <c r="CJ236" i="12"/>
  <c r="CJ266" i="12" s="1"/>
  <c r="CJ251" i="12"/>
  <c r="CI221" i="12"/>
  <c r="CI236" i="12"/>
  <c r="CI266" i="12"/>
  <c r="CI251" i="12"/>
  <c r="CH221" i="12"/>
  <c r="CH236" i="12"/>
  <c r="CH251" i="12"/>
  <c r="CG221" i="12"/>
  <c r="CG236" i="12"/>
  <c r="CG251" i="12"/>
  <c r="CA404" i="12"/>
  <c r="CA419" i="12"/>
  <c r="BY221" i="12"/>
  <c r="BY236" i="12"/>
  <c r="BY281" i="12"/>
  <c r="BY296" i="12" s="1"/>
  <c r="BY251" i="12"/>
  <c r="BX221" i="12"/>
  <c r="BX266" i="12" s="1"/>
  <c r="BX236" i="12"/>
  <c r="BX281" i="12"/>
  <c r="BX296" i="12" s="1"/>
  <c r="BX251" i="12"/>
  <c r="BW221" i="12"/>
  <c r="BW236" i="12"/>
  <c r="BW281" i="12"/>
  <c r="BW296" i="12" s="1"/>
  <c r="BW251" i="12"/>
  <c r="BV221" i="12"/>
  <c r="BV266" i="12" s="1"/>
  <c r="BV236" i="12"/>
  <c r="BV281" i="12"/>
  <c r="BV296" i="12" s="1"/>
  <c r="BV251" i="12"/>
  <c r="BU221" i="12"/>
  <c r="BU236" i="12"/>
  <c r="BU281" i="12"/>
  <c r="BU296" i="12" s="1"/>
  <c r="BU251" i="12"/>
  <c r="BT221" i="12"/>
  <c r="BT266" i="12" s="1"/>
  <c r="BT236" i="12"/>
  <c r="BT281" i="12"/>
  <c r="BT296" i="12" s="1"/>
  <c r="BT311" i="12" s="1"/>
  <c r="BT251" i="12"/>
  <c r="BS221" i="12"/>
  <c r="BS236" i="12"/>
  <c r="BS281" i="12"/>
  <c r="BS296" i="12" s="1"/>
  <c r="BS251" i="12"/>
  <c r="BR221" i="12"/>
  <c r="BR236" i="12"/>
  <c r="BR281" i="12" s="1"/>
  <c r="BR296" i="12" s="1"/>
  <c r="BR251" i="12"/>
  <c r="AW404" i="12"/>
  <c r="BL404" i="12"/>
  <c r="BL419" i="12"/>
  <c r="BJ221" i="12"/>
  <c r="BJ236" i="12"/>
  <c r="BJ251" i="12"/>
  <c r="BI221" i="12"/>
  <c r="BI236" i="12"/>
  <c r="BI251" i="12"/>
  <c r="BH221" i="12"/>
  <c r="BH236" i="12"/>
  <c r="BH251" i="12"/>
  <c r="BG221" i="12"/>
  <c r="BG236" i="12"/>
  <c r="BG251" i="12"/>
  <c r="BF221" i="12"/>
  <c r="BF236" i="12"/>
  <c r="BF251" i="12"/>
  <c r="BE221" i="12"/>
  <c r="BE236" i="12"/>
  <c r="BE251" i="12"/>
  <c r="BD221" i="12"/>
  <c r="BD236" i="12"/>
  <c r="BD251" i="12"/>
  <c r="BC221" i="12"/>
  <c r="BC236" i="12"/>
  <c r="BC251" i="12"/>
  <c r="AW419" i="12"/>
  <c r="AU221" i="12"/>
  <c r="AU236" i="12"/>
  <c r="AU251" i="12"/>
  <c r="AT221" i="12"/>
  <c r="AT236" i="12"/>
  <c r="AT251" i="12"/>
  <c r="AS221" i="12"/>
  <c r="AS266" i="12" s="1"/>
  <c r="AS236" i="12"/>
  <c r="AS281" i="12"/>
  <c r="AS296" i="12" s="1"/>
  <c r="AS251" i="12"/>
  <c r="AR221" i="12"/>
  <c r="AR236" i="12"/>
  <c r="AR281" i="12" s="1"/>
  <c r="AR251" i="12"/>
  <c r="AQ221" i="12"/>
  <c r="AQ266" i="12" s="1"/>
  <c r="AQ236" i="12"/>
  <c r="AQ281" i="12"/>
  <c r="AQ296" i="12" s="1"/>
  <c r="AQ251" i="12"/>
  <c r="AP221" i="12"/>
  <c r="AP236" i="12"/>
  <c r="AP281" i="12" s="1"/>
  <c r="AP251" i="12"/>
  <c r="AO221" i="12"/>
  <c r="AO281" i="12" s="1"/>
  <c r="AO296" i="12" s="1"/>
  <c r="AO236" i="12"/>
  <c r="AO251" i="12"/>
  <c r="AN221" i="12"/>
  <c r="AN236" i="12"/>
  <c r="AN281" i="12" s="1"/>
  <c r="AN296" i="12" s="1"/>
  <c r="AN251" i="12"/>
  <c r="AH389" i="12"/>
  <c r="AH404" i="12"/>
  <c r="AH419" i="12"/>
  <c r="DR220" i="12"/>
  <c r="DR235" i="12"/>
  <c r="DR265" i="12"/>
  <c r="DR280" i="12"/>
  <c r="DR250" i="12"/>
  <c r="DR295" i="12"/>
  <c r="DR325" i="12"/>
  <c r="DR310" i="12"/>
  <c r="DQ220" i="12"/>
  <c r="DQ235" i="12"/>
  <c r="DQ265" i="12"/>
  <c r="DQ280" i="12"/>
  <c r="DQ250" i="12"/>
  <c r="DQ295" i="12"/>
  <c r="DQ325" i="12"/>
  <c r="DQ310" i="12"/>
  <c r="ET220" i="12"/>
  <c r="ET235" i="12"/>
  <c r="ET265" i="12"/>
  <c r="ET280" i="12"/>
  <c r="ET250" i="12"/>
  <c r="ET295" i="12"/>
  <c r="ET325" i="12"/>
  <c r="ET310" i="12"/>
  <c r="ES220" i="12"/>
  <c r="ES235" i="12"/>
  <c r="ES265" i="12"/>
  <c r="ES280" i="12"/>
  <c r="ES250" i="12"/>
  <c r="ES295" i="12"/>
  <c r="ES325" i="12"/>
  <c r="ES310" i="12"/>
  <c r="ER220" i="12"/>
  <c r="ER235" i="12"/>
  <c r="ER265" i="12"/>
  <c r="ER280" i="12"/>
  <c r="ER250" i="12"/>
  <c r="ER295" i="12"/>
  <c r="ER325" i="12"/>
  <c r="ER310" i="12"/>
  <c r="AH372" i="12"/>
  <c r="AW372" i="12"/>
  <c r="AW388" i="12"/>
  <c r="BL388" i="12"/>
  <c r="CA388" i="12"/>
  <c r="CP388" i="12"/>
  <c r="DE388" i="12"/>
  <c r="EI403" i="12"/>
  <c r="EI418" i="12"/>
  <c r="DC220" i="12"/>
  <c r="DC235" i="12"/>
  <c r="DC265" i="12"/>
  <c r="DC280" i="12"/>
  <c r="DC250" i="12"/>
  <c r="DC295" i="12"/>
  <c r="DC325" i="12"/>
  <c r="DC310" i="12"/>
  <c r="DB220" i="12"/>
  <c r="DB235" i="12"/>
  <c r="DB265" i="12"/>
  <c r="DB280" i="12"/>
  <c r="DB250" i="12"/>
  <c r="DB295" i="12"/>
  <c r="DB325" i="12"/>
  <c r="DB310" i="12"/>
  <c r="EE220" i="12"/>
  <c r="EE235" i="12"/>
  <c r="EE265" i="12"/>
  <c r="EE280" i="12"/>
  <c r="EE250" i="12"/>
  <c r="EE295" i="12"/>
  <c r="EE325" i="12"/>
  <c r="EE310" i="12"/>
  <c r="ED220" i="12"/>
  <c r="ED235" i="12"/>
  <c r="ED265" i="12"/>
  <c r="ED280" i="12"/>
  <c r="ED250" i="12"/>
  <c r="ED295" i="12"/>
  <c r="ED325" i="12"/>
  <c r="ED310" i="12"/>
  <c r="EC220" i="12"/>
  <c r="EC235" i="12"/>
  <c r="EC265" i="12"/>
  <c r="EC280" i="12"/>
  <c r="EC250" i="12"/>
  <c r="EC295" i="12"/>
  <c r="EC325" i="12"/>
  <c r="EC310" i="12"/>
  <c r="DT403" i="12"/>
  <c r="DT418" i="12"/>
  <c r="DP220" i="12"/>
  <c r="DP280" i="12" s="1"/>
  <c r="DP295" i="12" s="1"/>
  <c r="DP235" i="12"/>
  <c r="DP250" i="12"/>
  <c r="DO220" i="12"/>
  <c r="DO235" i="12"/>
  <c r="DO265" i="12" s="1"/>
  <c r="DO250" i="12"/>
  <c r="DN220" i="12"/>
  <c r="DN280" i="12" s="1"/>
  <c r="DN295" i="12" s="1"/>
  <c r="DN235" i="12"/>
  <c r="DN250" i="12"/>
  <c r="DM220" i="12"/>
  <c r="DM235" i="12"/>
  <c r="DM265" i="12" s="1"/>
  <c r="DM250" i="12"/>
  <c r="DL220" i="12"/>
  <c r="DL280" i="12" s="1"/>
  <c r="DL235" i="12"/>
  <c r="DL250" i="12"/>
  <c r="DE403" i="12"/>
  <c r="DE418" i="12"/>
  <c r="DA220" i="12"/>
  <c r="DA235" i="12"/>
  <c r="DA280" i="12"/>
  <c r="DA250" i="12"/>
  <c r="CZ220" i="12"/>
  <c r="CZ235" i="12"/>
  <c r="CZ280" i="12" s="1"/>
  <c r="CZ295" i="12" s="1"/>
  <c r="CZ250" i="12"/>
  <c r="CY220" i="12"/>
  <c r="CY235" i="12"/>
  <c r="CY280" i="12"/>
  <c r="CY250" i="12"/>
  <c r="CX220" i="12"/>
  <c r="CX235" i="12"/>
  <c r="CX280" i="12" s="1"/>
  <c r="CX295" i="12" s="1"/>
  <c r="CX250" i="12"/>
  <c r="CW220" i="12"/>
  <c r="CW235" i="12"/>
  <c r="CW280" i="12"/>
  <c r="CW250" i="12"/>
  <c r="CP403" i="12"/>
  <c r="CP418" i="12"/>
  <c r="CN220" i="12"/>
  <c r="CN235" i="12"/>
  <c r="CN250" i="12"/>
  <c r="CM220" i="12"/>
  <c r="CM235" i="12"/>
  <c r="CM250" i="12"/>
  <c r="CL220" i="12"/>
  <c r="CL235" i="12"/>
  <c r="CL250" i="12"/>
  <c r="CK220" i="12"/>
  <c r="CK235" i="12"/>
  <c r="CK250" i="12"/>
  <c r="CJ220" i="12"/>
  <c r="CJ235" i="12"/>
  <c r="CJ250" i="12"/>
  <c r="CI220" i="12"/>
  <c r="CI235" i="12"/>
  <c r="CI250" i="12"/>
  <c r="CH220" i="12"/>
  <c r="CH235" i="12"/>
  <c r="CH250" i="12"/>
  <c r="CA403" i="12"/>
  <c r="CA418" i="12"/>
  <c r="BY220" i="12"/>
  <c r="BY265" i="12" s="1"/>
  <c r="BY235" i="12"/>
  <c r="BY250" i="12"/>
  <c r="BX220" i="12"/>
  <c r="BX235" i="12"/>
  <c r="BX280" i="12"/>
  <c r="BX295" i="12" s="1"/>
  <c r="BX250" i="12"/>
  <c r="BW220" i="12"/>
  <c r="BW265" i="12" s="1"/>
  <c r="BW235" i="12"/>
  <c r="BW250" i="12"/>
  <c r="BV220" i="12"/>
  <c r="BV280" i="12" s="1"/>
  <c r="BV295" i="12" s="1"/>
  <c r="BV235" i="12"/>
  <c r="BV250" i="12"/>
  <c r="BU220" i="12"/>
  <c r="BU265" i="12" s="1"/>
  <c r="BU235" i="12"/>
  <c r="BU250" i="12"/>
  <c r="BT220" i="12"/>
  <c r="BT280" i="12" s="1"/>
  <c r="BT295" i="12" s="1"/>
  <c r="BT235" i="12"/>
  <c r="BT250" i="12"/>
  <c r="BS220" i="12"/>
  <c r="BS265" i="12" s="1"/>
  <c r="BS235" i="12"/>
  <c r="BS250" i="12"/>
  <c r="AW403" i="12"/>
  <c r="BL403" i="12"/>
  <c r="BL418" i="12"/>
  <c r="BJ220" i="12"/>
  <c r="BJ235" i="12"/>
  <c r="BJ250" i="12"/>
  <c r="BI220" i="12"/>
  <c r="BI235" i="12"/>
  <c r="BI250" i="12"/>
  <c r="BH220" i="12"/>
  <c r="BH235" i="12"/>
  <c r="BH250" i="12"/>
  <c r="BG220" i="12"/>
  <c r="BG235" i="12"/>
  <c r="BG250" i="12"/>
  <c r="BF220" i="12"/>
  <c r="BF235" i="12"/>
  <c r="BF250" i="12"/>
  <c r="BE220" i="12"/>
  <c r="BE235" i="12"/>
  <c r="BE250" i="12"/>
  <c r="BD220" i="12"/>
  <c r="BD235" i="12"/>
  <c r="BD250" i="12"/>
  <c r="AW418" i="12"/>
  <c r="AU220" i="12"/>
  <c r="AU265" i="12" s="1"/>
  <c r="AU235" i="12"/>
  <c r="AU280" i="12"/>
  <c r="AU295" i="12" s="1"/>
  <c r="AU250" i="12"/>
  <c r="AT220" i="12"/>
  <c r="AT265" i="12" s="1"/>
  <c r="AT235" i="12"/>
  <c r="AT250" i="12"/>
  <c r="AS220" i="12"/>
  <c r="AS265" i="12" s="1"/>
  <c r="AS235" i="12"/>
  <c r="AS280" i="12"/>
  <c r="AS295" i="12" s="1"/>
  <c r="AS250" i="12"/>
  <c r="AR220" i="12"/>
  <c r="AR265" i="12" s="1"/>
  <c r="AR235" i="12"/>
  <c r="AR250" i="12"/>
  <c r="AQ220" i="12"/>
  <c r="AQ265" i="12" s="1"/>
  <c r="AQ235" i="12"/>
  <c r="AQ280" i="12"/>
  <c r="AQ295" i="12" s="1"/>
  <c r="AQ310" i="12" s="1"/>
  <c r="AQ250" i="12"/>
  <c r="AP220" i="12"/>
  <c r="AP265" i="12" s="1"/>
  <c r="AP235" i="12"/>
  <c r="AP250" i="12"/>
  <c r="AO220" i="12"/>
  <c r="AO235" i="12"/>
  <c r="AO250" i="12"/>
  <c r="AH388" i="12"/>
  <c r="AH403" i="12"/>
  <c r="AH418" i="12"/>
  <c r="DR219" i="12"/>
  <c r="DR234" i="12"/>
  <c r="DR264" i="12"/>
  <c r="DR279" i="12"/>
  <c r="DR249" i="12"/>
  <c r="DR294" i="12"/>
  <c r="DR324" i="12"/>
  <c r="DR309" i="12"/>
  <c r="DQ219" i="12"/>
  <c r="DQ234" i="12"/>
  <c r="DQ264" i="12"/>
  <c r="DQ279" i="12"/>
  <c r="DQ249" i="12"/>
  <c r="DQ294" i="12"/>
  <c r="DQ324" i="12"/>
  <c r="DQ309" i="12"/>
  <c r="ET219" i="12"/>
  <c r="ET234" i="12"/>
  <c r="ET264" i="12"/>
  <c r="ET279" i="12"/>
  <c r="ET249" i="12"/>
  <c r="ET294" i="12"/>
  <c r="ET324" i="12"/>
  <c r="ET309" i="12"/>
  <c r="ES219" i="12"/>
  <c r="ES234" i="12"/>
  <c r="ES264" i="12"/>
  <c r="ES279" i="12"/>
  <c r="ES249" i="12"/>
  <c r="ES294" i="12"/>
  <c r="ES324" i="12"/>
  <c r="ES309" i="12"/>
  <c r="ER219" i="12"/>
  <c r="ER234" i="12"/>
  <c r="ER264" i="12"/>
  <c r="ER279" i="12"/>
  <c r="ER249" i="12"/>
  <c r="ER294" i="12"/>
  <c r="ER324" i="12"/>
  <c r="ER309" i="12"/>
  <c r="AH371" i="12"/>
  <c r="AW371" i="12"/>
  <c r="AW387" i="12"/>
  <c r="BL387" i="12"/>
  <c r="CA387" i="12"/>
  <c r="CP387" i="12"/>
  <c r="DE387" i="12"/>
  <c r="EI402" i="12"/>
  <c r="EI417" i="12"/>
  <c r="DC219" i="12"/>
  <c r="DC234" i="12"/>
  <c r="DC264" i="12"/>
  <c r="DC279" i="12"/>
  <c r="DC249" i="12"/>
  <c r="DC294" i="12"/>
  <c r="DC324" i="12"/>
  <c r="DC309" i="12"/>
  <c r="DB219" i="12"/>
  <c r="DB234" i="12"/>
  <c r="DB264" i="12"/>
  <c r="DB279" i="12"/>
  <c r="DB249" i="12"/>
  <c r="DB294" i="12"/>
  <c r="DB324" i="12"/>
  <c r="DB309" i="12"/>
  <c r="EE219" i="12"/>
  <c r="EE234" i="12"/>
  <c r="EE264" i="12"/>
  <c r="EE279" i="12"/>
  <c r="EE249" i="12"/>
  <c r="EE294" i="12"/>
  <c r="EE324" i="12"/>
  <c r="EE309" i="12"/>
  <c r="ED219" i="12"/>
  <c r="ED234" i="12"/>
  <c r="ED264" i="12"/>
  <c r="ED279" i="12"/>
  <c r="ED249" i="12"/>
  <c r="ED294" i="12"/>
  <c r="ED324" i="12"/>
  <c r="ED309" i="12"/>
  <c r="EC219" i="12"/>
  <c r="EC234" i="12"/>
  <c r="EC264" i="12"/>
  <c r="EC279" i="12"/>
  <c r="EC249" i="12"/>
  <c r="EC294" i="12"/>
  <c r="EC324" i="12"/>
  <c r="EC309" i="12"/>
  <c r="DT402" i="12"/>
  <c r="DT417" i="12"/>
  <c r="DP219" i="12"/>
  <c r="DP279" i="12" s="1"/>
  <c r="DP294" i="12" s="1"/>
  <c r="DP234" i="12"/>
  <c r="DP249" i="12"/>
  <c r="DO219" i="12"/>
  <c r="DO234" i="12"/>
  <c r="DO264" i="12"/>
  <c r="DO249" i="12"/>
  <c r="DN219" i="12"/>
  <c r="DN264" i="12" s="1"/>
  <c r="DN234" i="12"/>
  <c r="DN249" i="12"/>
  <c r="DM219" i="12"/>
  <c r="DM234" i="12"/>
  <c r="DM264" i="12" s="1"/>
  <c r="DM249" i="12"/>
  <c r="DE402" i="12"/>
  <c r="DE417" i="12"/>
  <c r="DA219" i="12"/>
  <c r="DA264" i="12" s="1"/>
  <c r="DA234" i="12"/>
  <c r="DA249" i="12"/>
  <c r="CZ219" i="12"/>
  <c r="CZ264" i="12" s="1"/>
  <c r="CZ234" i="12"/>
  <c r="CZ279" i="12"/>
  <c r="CZ294" i="12" s="1"/>
  <c r="CZ309" i="12" s="1"/>
  <c r="CZ249" i="12"/>
  <c r="CY219" i="12"/>
  <c r="CY264" i="12" s="1"/>
  <c r="CY234" i="12"/>
  <c r="CY249" i="12"/>
  <c r="CX219" i="12"/>
  <c r="CX234" i="12"/>
  <c r="CX249" i="12"/>
  <c r="CP402" i="12"/>
  <c r="CP417" i="12"/>
  <c r="CN219" i="12"/>
  <c r="CN234" i="12"/>
  <c r="CN249" i="12"/>
  <c r="CM219" i="12"/>
  <c r="CM234" i="12"/>
  <c r="CM249" i="12"/>
  <c r="CL219" i="12"/>
  <c r="CL234" i="12"/>
  <c r="CL249" i="12"/>
  <c r="CK219" i="12"/>
  <c r="CK234" i="12"/>
  <c r="CK249" i="12"/>
  <c r="CJ219" i="12"/>
  <c r="CJ234" i="12"/>
  <c r="CJ249" i="12"/>
  <c r="CI219" i="12"/>
  <c r="CI279" i="12" s="1"/>
  <c r="CI294" i="12" s="1"/>
  <c r="CI234" i="12"/>
  <c r="CI249" i="12"/>
  <c r="CA402" i="12"/>
  <c r="CA417" i="12"/>
  <c r="BY219" i="12"/>
  <c r="BY234" i="12"/>
  <c r="BY279" i="12" s="1"/>
  <c r="BY249" i="12"/>
  <c r="BX219" i="12"/>
  <c r="BX234" i="12"/>
  <c r="BX279" i="12"/>
  <c r="BX249" i="12"/>
  <c r="BW219" i="12"/>
  <c r="BW234" i="12"/>
  <c r="BW279" i="12" s="1"/>
  <c r="BW294" i="12" s="1"/>
  <c r="BW249" i="12"/>
  <c r="BV219" i="12"/>
  <c r="BV234" i="12"/>
  <c r="BV279" i="12"/>
  <c r="BV249" i="12"/>
  <c r="BU219" i="12"/>
  <c r="BU234" i="12"/>
  <c r="BU279" i="12" s="1"/>
  <c r="BU249" i="12"/>
  <c r="BT219" i="12"/>
  <c r="BT234" i="12"/>
  <c r="BT279" i="12"/>
  <c r="BT249" i="12"/>
  <c r="AW402" i="12"/>
  <c r="BL402" i="12"/>
  <c r="BL417" i="12"/>
  <c r="BJ219" i="12"/>
  <c r="BJ234" i="12"/>
  <c r="BJ249" i="12"/>
  <c r="BI219" i="12"/>
  <c r="BI234" i="12"/>
  <c r="BI249" i="12"/>
  <c r="BH219" i="12"/>
  <c r="BH234" i="12"/>
  <c r="BH249" i="12"/>
  <c r="BG219" i="12"/>
  <c r="BG234" i="12"/>
  <c r="BG249" i="12"/>
  <c r="BF219" i="12"/>
  <c r="BF234" i="12"/>
  <c r="BF249" i="12"/>
  <c r="BE219" i="12"/>
  <c r="BE234" i="12"/>
  <c r="BE249" i="12"/>
  <c r="AW417" i="12"/>
  <c r="AU219" i="12"/>
  <c r="AU234" i="12"/>
  <c r="AU249" i="12"/>
  <c r="AT219" i="12"/>
  <c r="AT264" i="12" s="1"/>
  <c r="AT234" i="12"/>
  <c r="AT249" i="12"/>
  <c r="AS219" i="12"/>
  <c r="AS234" i="12"/>
  <c r="AS279" i="12"/>
  <c r="AS249" i="12"/>
  <c r="AR219" i="12"/>
  <c r="AR234" i="12"/>
  <c r="AR279" i="12" s="1"/>
  <c r="AR294" i="12" s="1"/>
  <c r="AR249" i="12"/>
  <c r="AQ219" i="12"/>
  <c r="AQ234" i="12"/>
  <c r="AQ249" i="12"/>
  <c r="AP219" i="12"/>
  <c r="AP264" i="12" s="1"/>
  <c r="AP234" i="12"/>
  <c r="AP249" i="12"/>
  <c r="AH387" i="12"/>
  <c r="AH402" i="12"/>
  <c r="AH417" i="12"/>
  <c r="DR218" i="12"/>
  <c r="DR233" i="12"/>
  <c r="DR263" i="12"/>
  <c r="DR278" i="12"/>
  <c r="DR248" i="12"/>
  <c r="DR293" i="12"/>
  <c r="DR323" i="12"/>
  <c r="DR308" i="12"/>
  <c r="DQ218" i="12"/>
  <c r="DQ233" i="12"/>
  <c r="DQ263" i="12"/>
  <c r="DQ278" i="12"/>
  <c r="DQ248" i="12"/>
  <c r="DQ293" i="12"/>
  <c r="DQ323" i="12"/>
  <c r="DQ308" i="12"/>
  <c r="ET218" i="12"/>
  <c r="ET233" i="12"/>
  <c r="ET263" i="12"/>
  <c r="ET278" i="12"/>
  <c r="ET248" i="12"/>
  <c r="ET293" i="12"/>
  <c r="ET323" i="12"/>
  <c r="ET308" i="12"/>
  <c r="ES218" i="12"/>
  <c r="ES233" i="12"/>
  <c r="ES263" i="12"/>
  <c r="ES278" i="12"/>
  <c r="ES248" i="12"/>
  <c r="ES293" i="12"/>
  <c r="ES323" i="12"/>
  <c r="ES308" i="12"/>
  <c r="ER218" i="12"/>
  <c r="ER233" i="12"/>
  <c r="ER263" i="12"/>
  <c r="ER278" i="12"/>
  <c r="ER248" i="12"/>
  <c r="ER293" i="12"/>
  <c r="ER323" i="12"/>
  <c r="ER308" i="12"/>
  <c r="AH370" i="12"/>
  <c r="AW370" i="12"/>
  <c r="AW386" i="12"/>
  <c r="BL386" i="12"/>
  <c r="CA386" i="12"/>
  <c r="CP386" i="12"/>
  <c r="DE386" i="12"/>
  <c r="EI401" i="12"/>
  <c r="EI416" i="12"/>
  <c r="DC218" i="12"/>
  <c r="DC233" i="12"/>
  <c r="DC263" i="12"/>
  <c r="DC278" i="12"/>
  <c r="DC248" i="12"/>
  <c r="DC293" i="12"/>
  <c r="DC323" i="12"/>
  <c r="DC308" i="12"/>
  <c r="DB218" i="12"/>
  <c r="DB233" i="12"/>
  <c r="DB263" i="12"/>
  <c r="DB278" i="12"/>
  <c r="DB248" i="12"/>
  <c r="DB293" i="12"/>
  <c r="DB323" i="12"/>
  <c r="DB308" i="12"/>
  <c r="EE218" i="12"/>
  <c r="EE233" i="12"/>
  <c r="EE263" i="12"/>
  <c r="EE278" i="12"/>
  <c r="EE248" i="12"/>
  <c r="EE293" i="12"/>
  <c r="EE323" i="12"/>
  <c r="EE308" i="12"/>
  <c r="ED218" i="12"/>
  <c r="ED233" i="12"/>
  <c r="ED263" i="12"/>
  <c r="ED278" i="12"/>
  <c r="ED248" i="12"/>
  <c r="ED293" i="12"/>
  <c r="ED323" i="12"/>
  <c r="ED308" i="12"/>
  <c r="EC218" i="12"/>
  <c r="EC233" i="12"/>
  <c r="EC263" i="12"/>
  <c r="EC278" i="12"/>
  <c r="EC248" i="12"/>
  <c r="EC293" i="12"/>
  <c r="EC323" i="12"/>
  <c r="EC308" i="12"/>
  <c r="DT401" i="12"/>
  <c r="DT416" i="12"/>
  <c r="DP218" i="12"/>
  <c r="DP233" i="12"/>
  <c r="DP278" i="12" s="1"/>
  <c r="DP293" i="12" s="1"/>
  <c r="DP248" i="12"/>
  <c r="DO218" i="12"/>
  <c r="DO233" i="12"/>
  <c r="DO278" i="12" s="1"/>
  <c r="DO293" i="12" s="1"/>
  <c r="DO263" i="12"/>
  <c r="DO248" i="12"/>
  <c r="DN218" i="12"/>
  <c r="DN263" i="12" s="1"/>
  <c r="DN233" i="12"/>
  <c r="DN248" i="12"/>
  <c r="DM218" i="12"/>
  <c r="DM233" i="12"/>
  <c r="DM263" i="12" s="1"/>
  <c r="DM248" i="12"/>
  <c r="DE401" i="12"/>
  <c r="DE416" i="12"/>
  <c r="DA218" i="12"/>
  <c r="DA263" i="12" s="1"/>
  <c r="DA233" i="12"/>
  <c r="DA248" i="12"/>
  <c r="CZ218" i="12"/>
  <c r="CZ278" i="12" s="1"/>
  <c r="CZ293" i="12" s="1"/>
  <c r="CZ233" i="12"/>
  <c r="CZ248" i="12"/>
  <c r="CY218" i="12"/>
  <c r="CY233" i="12"/>
  <c r="CY248" i="12"/>
  <c r="CX218" i="12"/>
  <c r="CX233" i="12"/>
  <c r="CX248" i="12"/>
  <c r="CP401" i="12"/>
  <c r="CP416" i="12"/>
  <c r="CN218" i="12"/>
  <c r="CN233" i="12"/>
  <c r="CN248" i="12"/>
  <c r="CM218" i="12"/>
  <c r="CM233" i="12"/>
  <c r="CM263" i="12" s="1"/>
  <c r="CM248" i="12"/>
  <c r="CL218" i="12"/>
  <c r="CL233" i="12"/>
  <c r="CL248" i="12"/>
  <c r="CK218" i="12"/>
  <c r="CK233" i="12"/>
  <c r="CK263" i="12" s="1"/>
  <c r="CK248" i="12"/>
  <c r="CJ218" i="12"/>
  <c r="CJ278" i="12" s="1"/>
  <c r="CJ233" i="12"/>
  <c r="CJ248" i="12"/>
  <c r="CI218" i="12"/>
  <c r="CI278" i="12" s="1"/>
  <c r="CI293" i="12" s="1"/>
  <c r="CI233" i="12"/>
  <c r="CI248" i="12"/>
  <c r="CA401" i="12"/>
  <c r="CA416" i="12"/>
  <c r="BY218" i="12"/>
  <c r="BY233" i="12"/>
  <c r="BY278" i="12" s="1"/>
  <c r="BY248" i="12"/>
  <c r="BX218" i="12"/>
  <c r="BX233" i="12"/>
  <c r="BX278" i="12"/>
  <c r="BX248" i="12"/>
  <c r="BW218" i="12"/>
  <c r="BW233" i="12"/>
  <c r="BW278" i="12" s="1"/>
  <c r="BW293" i="12" s="1"/>
  <c r="BW248" i="12"/>
  <c r="BV218" i="12"/>
  <c r="BV233" i="12"/>
  <c r="BV278" i="12"/>
  <c r="BV248" i="12"/>
  <c r="BU218" i="12"/>
  <c r="BU233" i="12"/>
  <c r="BU248" i="12"/>
  <c r="BT218" i="12"/>
  <c r="BT263" i="12" s="1"/>
  <c r="BT233" i="12"/>
  <c r="BT248" i="12"/>
  <c r="AW401" i="12"/>
  <c r="BL401" i="12"/>
  <c r="BL416" i="12"/>
  <c r="BJ218" i="12"/>
  <c r="BJ233" i="12"/>
  <c r="BJ248" i="12"/>
  <c r="BI218" i="12"/>
  <c r="BI233" i="12"/>
  <c r="BI248" i="12"/>
  <c r="BH218" i="12"/>
  <c r="BH233" i="12"/>
  <c r="BH248" i="12"/>
  <c r="BG218" i="12"/>
  <c r="BG233" i="12"/>
  <c r="BG248" i="12"/>
  <c r="BF218" i="12"/>
  <c r="BF233" i="12"/>
  <c r="BF248" i="12"/>
  <c r="BE218" i="12"/>
  <c r="BE233" i="12"/>
  <c r="BE248" i="12"/>
  <c r="AW416" i="12"/>
  <c r="AU218" i="12"/>
  <c r="AU233" i="12"/>
  <c r="AU278" i="12"/>
  <c r="AU248" i="12"/>
  <c r="AT218" i="12"/>
  <c r="AT233" i="12"/>
  <c r="AT278" i="12" s="1"/>
  <c r="AT293" i="12" s="1"/>
  <c r="AT248" i="12"/>
  <c r="AS218" i="12"/>
  <c r="AS233" i="12"/>
  <c r="AS248" i="12"/>
  <c r="AR218" i="12"/>
  <c r="AR263" i="12" s="1"/>
  <c r="AR233" i="12"/>
  <c r="AR248" i="12"/>
  <c r="AQ218" i="12"/>
  <c r="AQ263" i="12" s="1"/>
  <c r="AQ233" i="12"/>
  <c r="AQ248" i="12"/>
  <c r="AP218" i="12"/>
  <c r="AP278" i="12" s="1"/>
  <c r="AP293" i="12" s="1"/>
  <c r="AP233" i="12"/>
  <c r="AP248" i="12"/>
  <c r="AH386" i="12"/>
  <c r="AH401" i="12"/>
  <c r="AH416" i="12"/>
  <c r="DR217" i="12"/>
  <c r="DR232" i="12"/>
  <c r="DR262" i="12"/>
  <c r="DR277" i="12"/>
  <c r="DR247" i="12"/>
  <c r="DR292" i="12"/>
  <c r="DR322" i="12"/>
  <c r="DR307" i="12"/>
  <c r="DQ217" i="12"/>
  <c r="DQ232" i="12"/>
  <c r="DQ262" i="12"/>
  <c r="DQ277" i="12"/>
  <c r="DQ247" i="12"/>
  <c r="DQ292" i="12"/>
  <c r="DQ322" i="12"/>
  <c r="DQ307" i="12"/>
  <c r="ET217" i="12"/>
  <c r="ET232" i="12"/>
  <c r="ET262" i="12"/>
  <c r="ET277" i="12"/>
  <c r="ET247" i="12"/>
  <c r="ET292" i="12"/>
  <c r="ET322" i="12"/>
  <c r="ET307" i="12"/>
  <c r="ES217" i="12"/>
  <c r="ES232" i="12"/>
  <c r="ES262" i="12"/>
  <c r="ES277" i="12"/>
  <c r="ES247" i="12"/>
  <c r="ES292" i="12"/>
  <c r="ES322" i="12"/>
  <c r="ES307" i="12"/>
  <c r="ER217" i="12"/>
  <c r="ER232" i="12"/>
  <c r="ER262" i="12"/>
  <c r="ER277" i="12"/>
  <c r="ER247" i="12"/>
  <c r="ER292" i="12"/>
  <c r="ER322" i="12"/>
  <c r="ER307" i="12"/>
  <c r="AH369" i="12"/>
  <c r="AW369" i="12"/>
  <c r="AW385" i="12"/>
  <c r="BL385" i="12"/>
  <c r="CA385" i="12"/>
  <c r="CP385" i="12"/>
  <c r="DE385" i="12"/>
  <c r="EI400" i="12"/>
  <c r="EI415" i="12"/>
  <c r="DC217" i="12"/>
  <c r="DC232" i="12"/>
  <c r="DC262" i="12"/>
  <c r="DC277" i="12"/>
  <c r="DC247" i="12"/>
  <c r="DC292" i="12"/>
  <c r="DC322" i="12"/>
  <c r="DC307" i="12"/>
  <c r="DB217" i="12"/>
  <c r="DB232" i="12"/>
  <c r="DB262" i="12"/>
  <c r="DB277" i="12"/>
  <c r="DB247" i="12"/>
  <c r="DB292" i="12"/>
  <c r="DB322" i="12"/>
  <c r="DB307" i="12"/>
  <c r="EE217" i="12"/>
  <c r="EE232" i="12"/>
  <c r="EE262" i="12"/>
  <c r="EE277" i="12"/>
  <c r="EE247" i="12"/>
  <c r="EE292" i="12"/>
  <c r="EE322" i="12"/>
  <c r="EE307" i="12"/>
  <c r="ED217" i="12"/>
  <c r="ED232" i="12"/>
  <c r="ED262" i="12"/>
  <c r="ED277" i="12"/>
  <c r="ED247" i="12"/>
  <c r="ED292" i="12"/>
  <c r="ED322" i="12"/>
  <c r="ED307" i="12"/>
  <c r="EC217" i="12"/>
  <c r="EC232" i="12"/>
  <c r="EC262" i="12"/>
  <c r="EC277" i="12"/>
  <c r="EC247" i="12"/>
  <c r="EC292" i="12"/>
  <c r="EC322" i="12"/>
  <c r="EC307" i="12"/>
  <c r="DT400" i="12"/>
  <c r="DT415" i="12"/>
  <c r="DP217" i="12"/>
  <c r="DP232" i="12"/>
  <c r="DP277" i="12" s="1"/>
  <c r="DP292" i="12" s="1"/>
  <c r="DP247" i="12"/>
  <c r="DO217" i="12"/>
  <c r="DO232" i="12"/>
  <c r="DO277" i="12" s="1"/>
  <c r="DO247" i="12"/>
  <c r="DO292" i="12"/>
  <c r="DN217" i="12"/>
  <c r="DN232" i="12"/>
  <c r="DN277" i="12" s="1"/>
  <c r="DN292" i="12" s="1"/>
  <c r="DN247" i="12"/>
  <c r="DE400" i="12"/>
  <c r="DE415" i="12"/>
  <c r="DA217" i="12"/>
  <c r="DA277" i="12" s="1"/>
  <c r="DA292" i="12" s="1"/>
  <c r="DA232" i="12"/>
  <c r="DA247" i="12"/>
  <c r="CZ217" i="12"/>
  <c r="CZ262" i="12" s="1"/>
  <c r="CZ232" i="12"/>
  <c r="CZ247" i="12"/>
  <c r="CY217" i="12"/>
  <c r="CY232" i="12"/>
  <c r="CY247" i="12"/>
  <c r="CP400" i="12"/>
  <c r="CP415" i="12"/>
  <c r="CN217" i="12"/>
  <c r="CN232" i="12"/>
  <c r="CN247" i="12"/>
  <c r="CM217" i="12"/>
  <c r="CM262" i="12" s="1"/>
  <c r="CM232" i="12"/>
  <c r="CM247" i="12"/>
  <c r="CL217" i="12"/>
  <c r="CL232" i="12"/>
  <c r="CL247" i="12"/>
  <c r="CK217" i="12"/>
  <c r="CK232" i="12"/>
  <c r="CK262" i="12"/>
  <c r="CK247" i="12"/>
  <c r="CJ217" i="12"/>
  <c r="CJ232" i="12"/>
  <c r="CJ247" i="12"/>
  <c r="CA400" i="12"/>
  <c r="CA415" i="12"/>
  <c r="BY217" i="12"/>
  <c r="BY262" i="12" s="1"/>
  <c r="BY232" i="12"/>
  <c r="BY277" i="12"/>
  <c r="BY292" i="12" s="1"/>
  <c r="BY307" i="12" s="1"/>
  <c r="BY247" i="12"/>
  <c r="BX217" i="12"/>
  <c r="BX262" i="12" s="1"/>
  <c r="BX232" i="12"/>
  <c r="BX247" i="12"/>
  <c r="BW217" i="12"/>
  <c r="BW232" i="12"/>
  <c r="BW247" i="12"/>
  <c r="BV217" i="12"/>
  <c r="BV262" i="12" s="1"/>
  <c r="BV232" i="12"/>
  <c r="BV247" i="12"/>
  <c r="BU217" i="12"/>
  <c r="BU232" i="12"/>
  <c r="BU277" i="12"/>
  <c r="BU292" i="12" s="1"/>
  <c r="BU247" i="12"/>
  <c r="AW400" i="12"/>
  <c r="BL400" i="12"/>
  <c r="BL415" i="12"/>
  <c r="BJ217" i="12"/>
  <c r="BJ232" i="12"/>
  <c r="BJ247" i="12"/>
  <c r="BI217" i="12"/>
  <c r="BI232" i="12"/>
  <c r="BI247" i="12"/>
  <c r="BH217" i="12"/>
  <c r="BH232" i="12"/>
  <c r="BH247" i="12"/>
  <c r="BG217" i="12"/>
  <c r="BG232" i="12"/>
  <c r="BG247" i="12"/>
  <c r="BF217" i="12"/>
  <c r="BF232" i="12"/>
  <c r="BF247" i="12"/>
  <c r="AW415" i="12"/>
  <c r="AU217" i="12"/>
  <c r="AU232" i="12"/>
  <c r="AU247" i="12"/>
  <c r="AT217" i="12"/>
  <c r="AT262" i="12" s="1"/>
  <c r="AT232" i="12"/>
  <c r="AT247" i="12"/>
  <c r="AS217" i="12"/>
  <c r="AS262" i="12" s="1"/>
  <c r="AS232" i="12"/>
  <c r="AS247" i="12"/>
  <c r="AR217" i="12"/>
  <c r="AR277" i="12" s="1"/>
  <c r="AR292" i="12" s="1"/>
  <c r="AR232" i="12"/>
  <c r="AR247" i="12"/>
  <c r="AQ217" i="12"/>
  <c r="AQ262" i="12" s="1"/>
  <c r="AQ232" i="12"/>
  <c r="AQ247" i="12"/>
  <c r="AH385" i="12"/>
  <c r="AH400" i="12"/>
  <c r="AH415" i="12"/>
  <c r="DR216" i="12"/>
  <c r="DR231" i="12"/>
  <c r="DR261" i="12"/>
  <c r="DR276" i="12"/>
  <c r="DR246" i="12"/>
  <c r="DR291" i="12"/>
  <c r="DR321" i="12"/>
  <c r="DR306" i="12"/>
  <c r="DQ216" i="12"/>
  <c r="DQ231" i="12"/>
  <c r="DQ261" i="12"/>
  <c r="DQ276" i="12"/>
  <c r="DQ246" i="12"/>
  <c r="DQ291" i="12"/>
  <c r="DQ321" i="12"/>
  <c r="DQ306" i="12"/>
  <c r="ET216" i="12"/>
  <c r="ET231" i="12"/>
  <c r="ET261" i="12"/>
  <c r="ET276" i="12"/>
  <c r="ET246" i="12"/>
  <c r="ET291" i="12"/>
  <c r="ET321" i="12"/>
  <c r="ET306" i="12"/>
  <c r="ES216" i="12"/>
  <c r="ES231" i="12"/>
  <c r="ES261" i="12"/>
  <c r="ES276" i="12"/>
  <c r="ES246" i="12"/>
  <c r="ES291" i="12"/>
  <c r="ES321" i="12"/>
  <c r="ES306" i="12"/>
  <c r="AH368" i="12"/>
  <c r="AW368" i="12"/>
  <c r="AW384" i="12"/>
  <c r="BL384" i="12"/>
  <c r="CA384" i="12"/>
  <c r="CP384" i="12"/>
  <c r="DE384" i="12"/>
  <c r="EI399" i="12"/>
  <c r="EI414" i="12"/>
  <c r="DC216" i="12"/>
  <c r="DC231" i="12"/>
  <c r="DC261" i="12"/>
  <c r="DC276" i="12"/>
  <c r="DC246" i="12"/>
  <c r="DC291" i="12"/>
  <c r="DC321" i="12"/>
  <c r="DC306" i="12"/>
  <c r="DB216" i="12"/>
  <c r="DB231" i="12"/>
  <c r="DB261" i="12"/>
  <c r="DB276" i="12"/>
  <c r="DB246" i="12"/>
  <c r="DB291" i="12"/>
  <c r="DB321" i="12"/>
  <c r="DB306" i="12"/>
  <c r="EE216" i="12"/>
  <c r="EE231" i="12"/>
  <c r="EE261" i="12"/>
  <c r="EE276" i="12"/>
  <c r="EE246" i="12"/>
  <c r="EE291" i="12"/>
  <c r="EE321" i="12"/>
  <c r="EE306" i="12"/>
  <c r="ED216" i="12"/>
  <c r="ED231" i="12"/>
  <c r="ED261" i="12"/>
  <c r="ED276" i="12"/>
  <c r="ED246" i="12"/>
  <c r="ED291" i="12"/>
  <c r="ED321" i="12"/>
  <c r="ED306" i="12"/>
  <c r="DT399" i="12"/>
  <c r="DT414" i="12"/>
  <c r="DP216" i="12"/>
  <c r="DP231" i="12"/>
  <c r="DP246" i="12"/>
  <c r="DO216" i="12"/>
  <c r="DO261" i="12" s="1"/>
  <c r="DO231" i="12"/>
  <c r="DO276" i="12" s="1"/>
  <c r="DO291" i="12" s="1"/>
  <c r="DO246" i="12"/>
  <c r="DE399" i="12"/>
  <c r="DE414" i="12"/>
  <c r="DA216" i="12"/>
  <c r="DA231" i="12"/>
  <c r="DA246" i="12"/>
  <c r="CZ216" i="12"/>
  <c r="CZ231" i="12"/>
  <c r="CZ276" i="12" s="1"/>
  <c r="CZ291" i="12" s="1"/>
  <c r="CZ246" i="12"/>
  <c r="CP399" i="12"/>
  <c r="CP414" i="12"/>
  <c r="CN216" i="12"/>
  <c r="CN261" i="12" s="1"/>
  <c r="CN231" i="12"/>
  <c r="CN246" i="12"/>
  <c r="CM216" i="12"/>
  <c r="CM231" i="12"/>
  <c r="CM246" i="12"/>
  <c r="CL216" i="12"/>
  <c r="CL261" i="12" s="1"/>
  <c r="CL231" i="12"/>
  <c r="CL246" i="12"/>
  <c r="CK216" i="12"/>
  <c r="CK231" i="12"/>
  <c r="CK246" i="12"/>
  <c r="CA399" i="12"/>
  <c r="CA414" i="12"/>
  <c r="BY216" i="12"/>
  <c r="BY261" i="12" s="1"/>
  <c r="BY231" i="12"/>
  <c r="BY276" i="12"/>
  <c r="BY291" i="12" s="1"/>
  <c r="BY246" i="12"/>
  <c r="BX216" i="12"/>
  <c r="BX231" i="12"/>
  <c r="BX246" i="12"/>
  <c r="BW216" i="12"/>
  <c r="BW231" i="12"/>
  <c r="BW246" i="12"/>
  <c r="BV216" i="12"/>
  <c r="BV261" i="12" s="1"/>
  <c r="BV231" i="12"/>
  <c r="BV246" i="12"/>
  <c r="AW399" i="12"/>
  <c r="BL399" i="12"/>
  <c r="BL414" i="12"/>
  <c r="BJ216" i="12"/>
  <c r="BJ231" i="12"/>
  <c r="BJ246" i="12"/>
  <c r="BI216" i="12"/>
  <c r="BI231" i="12"/>
  <c r="BI246" i="12"/>
  <c r="BH216" i="12"/>
  <c r="BH231" i="12"/>
  <c r="BH246" i="12"/>
  <c r="BG216" i="12"/>
  <c r="BG231" i="12"/>
  <c r="BG246" i="12"/>
  <c r="AW414" i="12"/>
  <c r="AU216" i="12"/>
  <c r="AU231" i="12"/>
  <c r="AU276" i="12"/>
  <c r="AU291" i="12" s="1"/>
  <c r="AU246" i="12"/>
  <c r="AT216" i="12"/>
  <c r="AT231" i="12"/>
  <c r="AT246" i="12"/>
  <c r="AS216" i="12"/>
  <c r="AS231" i="12"/>
  <c r="AS246" i="12"/>
  <c r="AR216" i="12"/>
  <c r="AR231" i="12"/>
  <c r="AR276" i="12"/>
  <c r="AR291" i="12" s="1"/>
  <c r="AR246" i="12"/>
  <c r="AH384" i="12"/>
  <c r="AH399" i="12"/>
  <c r="AH414" i="12"/>
  <c r="DR215" i="12"/>
  <c r="DR230" i="12"/>
  <c r="DR260" i="12"/>
  <c r="DR275" i="12"/>
  <c r="DR245" i="12"/>
  <c r="DR290" i="12"/>
  <c r="DR320" i="12"/>
  <c r="DR305" i="12"/>
  <c r="DQ215" i="12"/>
  <c r="DQ230" i="12"/>
  <c r="DQ260" i="12"/>
  <c r="DQ275" i="12"/>
  <c r="DQ245" i="12"/>
  <c r="DQ290" i="12"/>
  <c r="DQ320" i="12"/>
  <c r="DQ305" i="12"/>
  <c r="ET215" i="12"/>
  <c r="ET230" i="12"/>
  <c r="ET260" i="12"/>
  <c r="ET275" i="12"/>
  <c r="ET245" i="12"/>
  <c r="ET290" i="12"/>
  <c r="ET320" i="12"/>
  <c r="ET305" i="12"/>
  <c r="AH367" i="12"/>
  <c r="AW367" i="12"/>
  <c r="AW383" i="12"/>
  <c r="BL383" i="12"/>
  <c r="CA383" i="12"/>
  <c r="CP383" i="12"/>
  <c r="DE383" i="12"/>
  <c r="EI398" i="12"/>
  <c r="EI413" i="12"/>
  <c r="DC215" i="12"/>
  <c r="DC230" i="12"/>
  <c r="DC260" i="12"/>
  <c r="DC275" i="12"/>
  <c r="DC245" i="12"/>
  <c r="DC290" i="12"/>
  <c r="DC320" i="12"/>
  <c r="DC305" i="12"/>
  <c r="DB215" i="12"/>
  <c r="DB230" i="12"/>
  <c r="DB260" i="12"/>
  <c r="DB275" i="12"/>
  <c r="DB245" i="12"/>
  <c r="DB290" i="12"/>
  <c r="DB320" i="12"/>
  <c r="DB305" i="12"/>
  <c r="EE215" i="12"/>
  <c r="EE230" i="12"/>
  <c r="EE260" i="12"/>
  <c r="EE275" i="12"/>
  <c r="EE245" i="12"/>
  <c r="EE290" i="12"/>
  <c r="EE320" i="12"/>
  <c r="EE305" i="12"/>
  <c r="DT398" i="12"/>
  <c r="DT413" i="12"/>
  <c r="DP215" i="12"/>
  <c r="DP260" i="12" s="1"/>
  <c r="DP230" i="12"/>
  <c r="DP245" i="12"/>
  <c r="DE398" i="12"/>
  <c r="DE413" i="12"/>
  <c r="DA215" i="12"/>
  <c r="DA230" i="12"/>
  <c r="DA275" i="12" s="1"/>
  <c r="DA290" i="12" s="1"/>
  <c r="DA245" i="12"/>
  <c r="CP398" i="12"/>
  <c r="CP413" i="12"/>
  <c r="CN215" i="12"/>
  <c r="CN260" i="12" s="1"/>
  <c r="CN230" i="12"/>
  <c r="CN245" i="12"/>
  <c r="CM215" i="12"/>
  <c r="CM275" i="12" s="1"/>
  <c r="CM290" i="12" s="1"/>
  <c r="CM230" i="12"/>
  <c r="CM245" i="12"/>
  <c r="CL215" i="12"/>
  <c r="CL230" i="12"/>
  <c r="CL260" i="12" s="1"/>
  <c r="CL245" i="12"/>
  <c r="CA398" i="12"/>
  <c r="CA413" i="12"/>
  <c r="BY215" i="12"/>
  <c r="BY260" i="12" s="1"/>
  <c r="BY230" i="12"/>
  <c r="BY245" i="12"/>
  <c r="BX215" i="12"/>
  <c r="BX275" i="12" s="1"/>
  <c r="BX290" i="12" s="1"/>
  <c r="BX230" i="12"/>
  <c r="BX245" i="12"/>
  <c r="BW215" i="12"/>
  <c r="BW260" i="12" s="1"/>
  <c r="BW230" i="12"/>
  <c r="BW245" i="12"/>
  <c r="AW398" i="12"/>
  <c r="BL398" i="12"/>
  <c r="BL413" i="12"/>
  <c r="BJ215" i="12"/>
  <c r="BJ260" i="12" s="1"/>
  <c r="BJ230" i="12"/>
  <c r="BJ245" i="12"/>
  <c r="BI215" i="12"/>
  <c r="BI260" i="12" s="1"/>
  <c r="BI320" i="12" s="1"/>
  <c r="BI230" i="12"/>
  <c r="BI275" i="12"/>
  <c r="BI290" i="12" s="1"/>
  <c r="BI245" i="12"/>
  <c r="BH215" i="12"/>
  <c r="BH260" i="12" s="1"/>
  <c r="BH230" i="12"/>
  <c r="BH275" i="12"/>
  <c r="BH245" i="12"/>
  <c r="AW413" i="12"/>
  <c r="AU215" i="12"/>
  <c r="AU260" i="12" s="1"/>
  <c r="AU230" i="12"/>
  <c r="AU245" i="12"/>
  <c r="AT215" i="12"/>
  <c r="AT230" i="12"/>
  <c r="AT245" i="12"/>
  <c r="AS215" i="12"/>
  <c r="AS230" i="12"/>
  <c r="AS260" i="12" s="1"/>
  <c r="AS245" i="12"/>
  <c r="AH383" i="12"/>
  <c r="AH398" i="12"/>
  <c r="AH413" i="12"/>
  <c r="DR214" i="12"/>
  <c r="DR229" i="12"/>
  <c r="DR259" i="12"/>
  <c r="DR274" i="12"/>
  <c r="DR244" i="12"/>
  <c r="DR289" i="12"/>
  <c r="DR319" i="12"/>
  <c r="DR304" i="12"/>
  <c r="DQ214" i="12"/>
  <c r="DQ229" i="12"/>
  <c r="DQ259" i="12"/>
  <c r="DQ274" i="12"/>
  <c r="DQ244" i="12"/>
  <c r="DQ289" i="12"/>
  <c r="DQ319" i="12"/>
  <c r="DQ304" i="12"/>
  <c r="AH366" i="12"/>
  <c r="AW366" i="12"/>
  <c r="AW382" i="12"/>
  <c r="BL382" i="12"/>
  <c r="CA382" i="12"/>
  <c r="CP382" i="12"/>
  <c r="DE382" i="12"/>
  <c r="EI397" i="12"/>
  <c r="EI412" i="12"/>
  <c r="DC214" i="12"/>
  <c r="DC229" i="12"/>
  <c r="DC259" i="12"/>
  <c r="DC274" i="12"/>
  <c r="DC244" i="12"/>
  <c r="DC289" i="12"/>
  <c r="DC319" i="12"/>
  <c r="DC304" i="12"/>
  <c r="DB214" i="12"/>
  <c r="DB229" i="12"/>
  <c r="DB259" i="12"/>
  <c r="DB274" i="12"/>
  <c r="DB244" i="12"/>
  <c r="DB289" i="12"/>
  <c r="DB319" i="12"/>
  <c r="DB304" i="12"/>
  <c r="DT397" i="12"/>
  <c r="DT412" i="12"/>
  <c r="DE397" i="12"/>
  <c r="DE412" i="12"/>
  <c r="CP397" i="12"/>
  <c r="CP412" i="12"/>
  <c r="CN214" i="12"/>
  <c r="CN229" i="12"/>
  <c r="CN244" i="12"/>
  <c r="CM214" i="12"/>
  <c r="CM229" i="12"/>
  <c r="CM244" i="12"/>
  <c r="CA397" i="12"/>
  <c r="CA412" i="12"/>
  <c r="BY214" i="12"/>
  <c r="BY274" i="12" s="1"/>
  <c r="BY289" i="12" s="1"/>
  <c r="BY229" i="12"/>
  <c r="BY259" i="12"/>
  <c r="BY244" i="12"/>
  <c r="BX214" i="12"/>
  <c r="BX259" i="12" s="1"/>
  <c r="BX229" i="12"/>
  <c r="BX274" i="12"/>
  <c r="BX244" i="12"/>
  <c r="AW397" i="12"/>
  <c r="BL397" i="12"/>
  <c r="BL412" i="12"/>
  <c r="BJ214" i="12"/>
  <c r="BJ259" i="12" s="1"/>
  <c r="BJ229" i="12"/>
  <c r="BJ244" i="12"/>
  <c r="BI214" i="12"/>
  <c r="BI259" i="12" s="1"/>
  <c r="BI229" i="12"/>
  <c r="BI274" i="12"/>
  <c r="BI289" i="12" s="1"/>
  <c r="BI244" i="12"/>
  <c r="AW412" i="12"/>
  <c r="AU214" i="12"/>
  <c r="AU229" i="12"/>
  <c r="AU259" i="12"/>
  <c r="AU274" i="12"/>
  <c r="AU289" i="12" s="1"/>
  <c r="AU244" i="12"/>
  <c r="AT214" i="12"/>
  <c r="AT259" i="12" s="1"/>
  <c r="AT229" i="12"/>
  <c r="AT244" i="12"/>
  <c r="AH382" i="12"/>
  <c r="AH397" i="12"/>
  <c r="AH412" i="12"/>
  <c r="AH365" i="12"/>
  <c r="AW365" i="12"/>
  <c r="AW381" i="12"/>
  <c r="BL381" i="12"/>
  <c r="CA381" i="12"/>
  <c r="CP381" i="12"/>
  <c r="DE381" i="12"/>
  <c r="EI396" i="12"/>
  <c r="EI411" i="12"/>
  <c r="DT396" i="12"/>
  <c r="DT411" i="12"/>
  <c r="DE396" i="12"/>
  <c r="DE411" i="12"/>
  <c r="CP396" i="12"/>
  <c r="CP411" i="12"/>
  <c r="CA396" i="12"/>
  <c r="CA411" i="12"/>
  <c r="AW396" i="12"/>
  <c r="BL396" i="12"/>
  <c r="BL411" i="12"/>
  <c r="AW411" i="12"/>
  <c r="AT213" i="12"/>
  <c r="AT258" i="12" s="1"/>
  <c r="AT228" i="12"/>
  <c r="AT273" i="12"/>
  <c r="AT288" i="12" s="1"/>
  <c r="AT243" i="12"/>
  <c r="AH381" i="12"/>
  <c r="AH396" i="12"/>
  <c r="AH411" i="12"/>
  <c r="AU364" i="12"/>
  <c r="BJ364" i="12"/>
  <c r="BJ380" i="12"/>
  <c r="BY380" i="12"/>
  <c r="CN380" i="12"/>
  <c r="DC380" i="12"/>
  <c r="DR380" i="12"/>
  <c r="EV395" i="12"/>
  <c r="EV410" i="12"/>
  <c r="AT364" i="12"/>
  <c r="BI364" i="12"/>
  <c r="BI380" i="12"/>
  <c r="BX380" i="12"/>
  <c r="CM380" i="12"/>
  <c r="DB380" i="12"/>
  <c r="DQ380" i="12"/>
  <c r="EU395" i="12"/>
  <c r="EU410" i="12"/>
  <c r="BH380" i="12"/>
  <c r="BW380" i="12"/>
  <c r="CL380" i="12"/>
  <c r="DA380" i="12"/>
  <c r="DP380" i="12"/>
  <c r="ET395" i="12"/>
  <c r="ET410" i="12"/>
  <c r="BG380" i="12"/>
  <c r="BV380" i="12"/>
  <c r="CK380" i="12"/>
  <c r="CZ380" i="12"/>
  <c r="DO380" i="12"/>
  <c r="ES395" i="12"/>
  <c r="ES410" i="12"/>
  <c r="BF380" i="12"/>
  <c r="BU380" i="12"/>
  <c r="CJ380" i="12"/>
  <c r="CY380" i="12"/>
  <c r="DN380" i="12"/>
  <c r="ER395" i="12"/>
  <c r="ER410" i="12"/>
  <c r="BE380" i="12"/>
  <c r="BT380" i="12"/>
  <c r="CI380" i="12"/>
  <c r="CX380" i="12"/>
  <c r="DM380" i="12"/>
  <c r="EQ395" i="12"/>
  <c r="EQ410" i="12"/>
  <c r="BD380" i="12"/>
  <c r="BS380" i="12"/>
  <c r="CH380" i="12"/>
  <c r="CW380" i="12"/>
  <c r="DL380" i="12"/>
  <c r="EP395" i="12"/>
  <c r="EP410" i="12"/>
  <c r="BC380" i="12"/>
  <c r="BR380" i="12"/>
  <c r="CG380" i="12"/>
  <c r="CV380" i="12"/>
  <c r="DK380" i="12"/>
  <c r="EO395" i="12"/>
  <c r="EO410" i="12"/>
  <c r="BB380" i="12"/>
  <c r="BQ380" i="12"/>
  <c r="CF380" i="12"/>
  <c r="CU380" i="12"/>
  <c r="DJ380" i="12"/>
  <c r="EN395" i="12"/>
  <c r="EN410" i="12"/>
  <c r="BA380" i="12"/>
  <c r="BP380" i="12"/>
  <c r="CE380" i="12"/>
  <c r="CT380" i="12"/>
  <c r="DI380" i="12"/>
  <c r="EM395" i="12"/>
  <c r="EM410" i="12"/>
  <c r="AZ380" i="12"/>
  <c r="BO380" i="12"/>
  <c r="CD380" i="12"/>
  <c r="CS380" i="12"/>
  <c r="DH380" i="12"/>
  <c r="EL395" i="12"/>
  <c r="EL410" i="12"/>
  <c r="AY380" i="12"/>
  <c r="BN380" i="12"/>
  <c r="CC380" i="12"/>
  <c r="CR380" i="12"/>
  <c r="DG380" i="12"/>
  <c r="EK395" i="12"/>
  <c r="EK410" i="12"/>
  <c r="AX380" i="12"/>
  <c r="BM380" i="12"/>
  <c r="CB380" i="12"/>
  <c r="CQ380" i="12"/>
  <c r="DF380" i="12"/>
  <c r="EJ395" i="12"/>
  <c r="EJ410" i="12"/>
  <c r="EG395" i="12"/>
  <c r="EG410" i="12"/>
  <c r="EF395" i="12"/>
  <c r="EF410" i="12"/>
  <c r="EE395" i="12"/>
  <c r="EE410" i="12"/>
  <c r="ED395" i="12"/>
  <c r="ED410" i="12"/>
  <c r="EC395" i="12"/>
  <c r="EC410" i="12"/>
  <c r="EB395" i="12"/>
  <c r="EB410" i="12"/>
  <c r="EA395" i="12"/>
  <c r="EA410" i="12"/>
  <c r="DZ395" i="12"/>
  <c r="DZ410" i="12"/>
  <c r="DY395" i="12"/>
  <c r="DY410" i="12"/>
  <c r="DX395" i="12"/>
  <c r="DX410" i="12"/>
  <c r="DW395" i="12"/>
  <c r="DW410" i="12"/>
  <c r="DV395" i="12"/>
  <c r="DV410" i="12"/>
  <c r="DU395" i="12"/>
  <c r="DU410" i="12"/>
  <c r="DR395" i="12"/>
  <c r="DR410" i="12"/>
  <c r="DQ395" i="12"/>
  <c r="DQ410" i="12"/>
  <c r="DP395" i="12"/>
  <c r="DP410" i="12"/>
  <c r="DO395" i="12"/>
  <c r="DO410" i="12"/>
  <c r="DN395" i="12"/>
  <c r="DN410" i="12"/>
  <c r="DM395" i="12"/>
  <c r="DM410" i="12"/>
  <c r="DL395" i="12"/>
  <c r="DL410" i="12"/>
  <c r="DK395" i="12"/>
  <c r="DK410" i="12"/>
  <c r="DJ395" i="12"/>
  <c r="DJ410" i="12"/>
  <c r="DI395" i="12"/>
  <c r="DI410" i="12"/>
  <c r="DH395" i="12"/>
  <c r="DH410" i="12"/>
  <c r="DG395" i="12"/>
  <c r="DG410" i="12"/>
  <c r="DF395" i="12"/>
  <c r="DF410" i="12"/>
  <c r="DC395" i="12"/>
  <c r="DC410" i="12"/>
  <c r="DB395" i="12"/>
  <c r="DB410" i="12"/>
  <c r="DA395" i="12"/>
  <c r="DA410" i="12"/>
  <c r="CZ395" i="12"/>
  <c r="CZ410" i="12"/>
  <c r="CY395" i="12"/>
  <c r="CY410" i="12"/>
  <c r="CX395" i="12"/>
  <c r="CX410" i="12"/>
  <c r="CW395" i="12"/>
  <c r="CW410" i="12"/>
  <c r="CV395" i="12"/>
  <c r="CV410" i="12"/>
  <c r="CU395" i="12"/>
  <c r="CU410" i="12"/>
  <c r="CT395" i="12"/>
  <c r="CT410" i="12"/>
  <c r="CS395" i="12"/>
  <c r="CS410" i="12"/>
  <c r="CR395" i="12"/>
  <c r="CR410" i="12"/>
  <c r="CQ395" i="12"/>
  <c r="CQ410" i="12"/>
  <c r="CN395" i="12"/>
  <c r="CN410" i="12"/>
  <c r="CM395" i="12"/>
  <c r="CM410" i="12"/>
  <c r="CL395" i="12"/>
  <c r="CL410" i="12"/>
  <c r="CK395" i="12"/>
  <c r="CK410" i="12"/>
  <c r="CJ395" i="12"/>
  <c r="CJ410" i="12"/>
  <c r="CI395" i="12"/>
  <c r="CI410" i="12"/>
  <c r="CH395" i="12"/>
  <c r="CH410" i="12"/>
  <c r="CG395" i="12"/>
  <c r="CG410" i="12"/>
  <c r="CF395" i="12"/>
  <c r="CF410" i="12"/>
  <c r="CE395" i="12"/>
  <c r="CE410" i="12"/>
  <c r="CD395" i="12"/>
  <c r="CD410" i="12"/>
  <c r="CC395" i="12"/>
  <c r="CC410" i="12"/>
  <c r="CB395" i="12"/>
  <c r="CB410" i="12"/>
  <c r="BY395" i="12"/>
  <c r="BY410" i="12"/>
  <c r="BX395" i="12"/>
  <c r="BX410" i="12"/>
  <c r="BW395" i="12"/>
  <c r="BW410" i="12"/>
  <c r="BV395" i="12"/>
  <c r="BV410" i="12"/>
  <c r="BU395" i="12"/>
  <c r="BU410" i="12"/>
  <c r="BT395" i="12"/>
  <c r="BT410" i="12"/>
  <c r="BS395" i="12"/>
  <c r="BS410" i="12"/>
  <c r="BR395" i="12"/>
  <c r="BR410" i="12"/>
  <c r="BQ395" i="12"/>
  <c r="BQ410" i="12"/>
  <c r="BP395" i="12"/>
  <c r="BP410" i="12"/>
  <c r="BO395" i="12"/>
  <c r="BO410" i="12"/>
  <c r="BN395" i="12"/>
  <c r="BN410" i="12"/>
  <c r="BM395" i="12"/>
  <c r="BM410" i="12"/>
  <c r="BJ395" i="12"/>
  <c r="BJ410" i="12"/>
  <c r="BI395" i="12"/>
  <c r="BI410" i="12"/>
  <c r="BH395" i="12"/>
  <c r="BH410" i="12"/>
  <c r="BG395" i="12"/>
  <c r="BG410" i="12"/>
  <c r="BF395" i="12"/>
  <c r="BF410" i="12"/>
  <c r="BE395" i="12"/>
  <c r="BE410" i="12"/>
  <c r="BD395" i="12"/>
  <c r="BD410" i="12"/>
  <c r="BC395" i="12"/>
  <c r="BC410" i="12"/>
  <c r="BB395" i="12"/>
  <c r="BB410" i="12"/>
  <c r="BA395" i="12"/>
  <c r="BA410" i="12"/>
  <c r="AZ395" i="12"/>
  <c r="AZ410" i="12"/>
  <c r="AY395" i="12"/>
  <c r="AY410" i="12"/>
  <c r="AX395" i="12"/>
  <c r="AX410" i="12"/>
  <c r="AU380" i="12"/>
  <c r="AU395" i="12"/>
  <c r="AU410" i="12"/>
  <c r="AT379" i="12"/>
  <c r="AT394" i="12"/>
  <c r="AT409" i="12"/>
  <c r="AS409" i="12"/>
  <c r="AR409" i="12"/>
  <c r="AQ409" i="12"/>
  <c r="AP409" i="12"/>
  <c r="AO409" i="12"/>
  <c r="AN409" i="12"/>
  <c r="AM409" i="12"/>
  <c r="AL409" i="12"/>
  <c r="AK409" i="12"/>
  <c r="EV225" i="12"/>
  <c r="EV240" i="12"/>
  <c r="EV270" i="12"/>
  <c r="EV285" i="12"/>
  <c r="EV255" i="12"/>
  <c r="EV300" i="12"/>
  <c r="EV330" i="12"/>
  <c r="EV315" i="12"/>
  <c r="EU225" i="12"/>
  <c r="EU240" i="12"/>
  <c r="EU270" i="12"/>
  <c r="EU285" i="12"/>
  <c r="EU255" i="12"/>
  <c r="EU300" i="12"/>
  <c r="EU330" i="12"/>
  <c r="EU315" i="12"/>
  <c r="ET225" i="12"/>
  <c r="ET240" i="12"/>
  <c r="ET270" i="12"/>
  <c r="ET285" i="12"/>
  <c r="ET255" i="12"/>
  <c r="ET300" i="12"/>
  <c r="ET330" i="12"/>
  <c r="ET315" i="12"/>
  <c r="ES225" i="12"/>
  <c r="ES240" i="12"/>
  <c r="ES270" i="12"/>
  <c r="ES285" i="12"/>
  <c r="ES255" i="12"/>
  <c r="ES300" i="12"/>
  <c r="ES330" i="12"/>
  <c r="ES315" i="12"/>
  <c r="ER225" i="12"/>
  <c r="ER240" i="12"/>
  <c r="ER270" i="12"/>
  <c r="ER285" i="12"/>
  <c r="ER255" i="12"/>
  <c r="ER300" i="12"/>
  <c r="ER330" i="12"/>
  <c r="ER315" i="12"/>
  <c r="EQ225" i="12"/>
  <c r="EQ240" i="12"/>
  <c r="EQ270" i="12"/>
  <c r="EQ285" i="12"/>
  <c r="EQ255" i="12"/>
  <c r="EQ300" i="12"/>
  <c r="EQ330" i="12"/>
  <c r="EQ315" i="12"/>
  <c r="EP225" i="12"/>
  <c r="EP240" i="12"/>
  <c r="EP270" i="12"/>
  <c r="EP285" i="12"/>
  <c r="EP255" i="12"/>
  <c r="EP300" i="12"/>
  <c r="EP330" i="12"/>
  <c r="EP315" i="12"/>
  <c r="EO225" i="12"/>
  <c r="EO240" i="12"/>
  <c r="EO270" i="12"/>
  <c r="EO285" i="12"/>
  <c r="EO255" i="12"/>
  <c r="EO300" i="12"/>
  <c r="EO330" i="12"/>
  <c r="EO315" i="12"/>
  <c r="EN225" i="12"/>
  <c r="EN240" i="12"/>
  <c r="EN270" i="12"/>
  <c r="EN285" i="12"/>
  <c r="EN255" i="12"/>
  <c r="EN300" i="12"/>
  <c r="EN330" i="12"/>
  <c r="EN315" i="12"/>
  <c r="EM225" i="12"/>
  <c r="EM240" i="12"/>
  <c r="EM270" i="12"/>
  <c r="EM285" i="12"/>
  <c r="EM255" i="12"/>
  <c r="EM300" i="12"/>
  <c r="EM330" i="12"/>
  <c r="EM315" i="12"/>
  <c r="EL225" i="12"/>
  <c r="EL240" i="12"/>
  <c r="EL270" i="12"/>
  <c r="EL285" i="12"/>
  <c r="EL255" i="12"/>
  <c r="EL300" i="12"/>
  <c r="EL330" i="12"/>
  <c r="EL315" i="12"/>
  <c r="EK225" i="12"/>
  <c r="EK240" i="12"/>
  <c r="EK270" i="12"/>
  <c r="EK285" i="12"/>
  <c r="EK255" i="12"/>
  <c r="EK300" i="12"/>
  <c r="EK330" i="12"/>
  <c r="EK315" i="12"/>
  <c r="EJ225" i="12"/>
  <c r="EJ240" i="12"/>
  <c r="EJ270" i="12"/>
  <c r="EJ285" i="12"/>
  <c r="EJ255" i="12"/>
  <c r="EJ300" i="12"/>
  <c r="EJ330" i="12"/>
  <c r="EJ315" i="12"/>
  <c r="DT393" i="12"/>
  <c r="EI393" i="12"/>
  <c r="EG225" i="12"/>
  <c r="EG240" i="12"/>
  <c r="EG270" i="12"/>
  <c r="EG285" i="12"/>
  <c r="EG255" i="12"/>
  <c r="EG300" i="12"/>
  <c r="EG330" i="12"/>
  <c r="EG315" i="12"/>
  <c r="EF225" i="12"/>
  <c r="EF240" i="12"/>
  <c r="EF270" i="12"/>
  <c r="EF285" i="12"/>
  <c r="EF255" i="12"/>
  <c r="EF300" i="12"/>
  <c r="EF330" i="12"/>
  <c r="EF315" i="12"/>
  <c r="EE225" i="12"/>
  <c r="EE240" i="12"/>
  <c r="EE270" i="12"/>
  <c r="EE285" i="12"/>
  <c r="EE255" i="12"/>
  <c r="EE300" i="12"/>
  <c r="EE330" i="12"/>
  <c r="EE315" i="12"/>
  <c r="ED225" i="12"/>
  <c r="ED240" i="12"/>
  <c r="ED270" i="12"/>
  <c r="ED285" i="12"/>
  <c r="ED255" i="12"/>
  <c r="ED300" i="12"/>
  <c r="ED330" i="12"/>
  <c r="ED315" i="12"/>
  <c r="EC225" i="12"/>
  <c r="EC240" i="12"/>
  <c r="EC270" i="12"/>
  <c r="EC285" i="12"/>
  <c r="EC255" i="12"/>
  <c r="EC300" i="12"/>
  <c r="EC330" i="12"/>
  <c r="EC315" i="12"/>
  <c r="EB225" i="12"/>
  <c r="EB240" i="12"/>
  <c r="EB270" i="12"/>
  <c r="EB285" i="12"/>
  <c r="EB255" i="12"/>
  <c r="EB300" i="12"/>
  <c r="EB330" i="12"/>
  <c r="EB315" i="12"/>
  <c r="EA225" i="12"/>
  <c r="EA240" i="12"/>
  <c r="EA270" i="12"/>
  <c r="EA285" i="12"/>
  <c r="EA255" i="12"/>
  <c r="EA300" i="12"/>
  <c r="EA330" i="12"/>
  <c r="EA315" i="12"/>
  <c r="DZ225" i="12"/>
  <c r="DZ240" i="12"/>
  <c r="DZ270" i="12"/>
  <c r="DZ285" i="12"/>
  <c r="DZ255" i="12"/>
  <c r="DZ300" i="12"/>
  <c r="DZ330" i="12"/>
  <c r="DZ315" i="12"/>
  <c r="DY225" i="12"/>
  <c r="DY240" i="12"/>
  <c r="DY270" i="12"/>
  <c r="DY285" i="12"/>
  <c r="DY255" i="12"/>
  <c r="DY300" i="12"/>
  <c r="DY330" i="12"/>
  <c r="DY315" i="12"/>
  <c r="DX225" i="12"/>
  <c r="DX240" i="12"/>
  <c r="DX270" i="12"/>
  <c r="DX285" i="12"/>
  <c r="DX255" i="12"/>
  <c r="DX300" i="12"/>
  <c r="DX330" i="12"/>
  <c r="DX315" i="12"/>
  <c r="DW225" i="12"/>
  <c r="DW240" i="12"/>
  <c r="DW270" i="12"/>
  <c r="DW285" i="12"/>
  <c r="DW255" i="12"/>
  <c r="DW300" i="12"/>
  <c r="DW330" i="12"/>
  <c r="DW315" i="12"/>
  <c r="DV225" i="12"/>
  <c r="DV240" i="12"/>
  <c r="DV270" i="12"/>
  <c r="DV285" i="12"/>
  <c r="DV255" i="12"/>
  <c r="DV300" i="12"/>
  <c r="DV330" i="12"/>
  <c r="DV315" i="12"/>
  <c r="DU225" i="12"/>
  <c r="DU240" i="12"/>
  <c r="DU270" i="12"/>
  <c r="DU285" i="12"/>
  <c r="DU255" i="12"/>
  <c r="DU300" i="12"/>
  <c r="DU330" i="12"/>
  <c r="DU315" i="12"/>
  <c r="EV224" i="12"/>
  <c r="EV239" i="12"/>
  <c r="EV269" i="12"/>
  <c r="EV284" i="12"/>
  <c r="EV254" i="12"/>
  <c r="EV299" i="12"/>
  <c r="EV329" i="12"/>
  <c r="EV314" i="12"/>
  <c r="EU224" i="12"/>
  <c r="EU239" i="12"/>
  <c r="EU269" i="12"/>
  <c r="EU284" i="12"/>
  <c r="EU254" i="12"/>
  <c r="EU299" i="12"/>
  <c r="EU329" i="12"/>
  <c r="EU314" i="12"/>
  <c r="DT392" i="12"/>
  <c r="EI392" i="12"/>
  <c r="EG224" i="12"/>
  <c r="EG239" i="12"/>
  <c r="EG269" i="12"/>
  <c r="EG284" i="12"/>
  <c r="EG254" i="12"/>
  <c r="EG299" i="12"/>
  <c r="EG329" i="12"/>
  <c r="EG314" i="12"/>
  <c r="EF224" i="12"/>
  <c r="EF239" i="12"/>
  <c r="EF269" i="12"/>
  <c r="EF284" i="12"/>
  <c r="EF254" i="12"/>
  <c r="EF299" i="12"/>
  <c r="EF329" i="12"/>
  <c r="EF314" i="12"/>
  <c r="EV223" i="12"/>
  <c r="EV238" i="12"/>
  <c r="EV268" i="12"/>
  <c r="EV283" i="12"/>
  <c r="EV253" i="12"/>
  <c r="EV298" i="12"/>
  <c r="EV328" i="12"/>
  <c r="EV313" i="12"/>
  <c r="EU223" i="12"/>
  <c r="EU238" i="12"/>
  <c r="EU268" i="12"/>
  <c r="EU283" i="12"/>
  <c r="EU253" i="12"/>
  <c r="EU298" i="12"/>
  <c r="EU328" i="12"/>
  <c r="EU313" i="12"/>
  <c r="DT391" i="12"/>
  <c r="EI391" i="12"/>
  <c r="EG223" i="12"/>
  <c r="EG238" i="12"/>
  <c r="EG268" i="12"/>
  <c r="EG283" i="12"/>
  <c r="EG253" i="12"/>
  <c r="EG298" i="12"/>
  <c r="EG328" i="12"/>
  <c r="EG313" i="12"/>
  <c r="EF223" i="12"/>
  <c r="EF238" i="12"/>
  <c r="EF268" i="12"/>
  <c r="EF283" i="12"/>
  <c r="EF253" i="12"/>
  <c r="EF298" i="12"/>
  <c r="EF328" i="12"/>
  <c r="EF313" i="12"/>
  <c r="EV222" i="12"/>
  <c r="EV237" i="12"/>
  <c r="EV267" i="12"/>
  <c r="EV282" i="12"/>
  <c r="EV252" i="12"/>
  <c r="EV297" i="12"/>
  <c r="EV327" i="12"/>
  <c r="EV312" i="12"/>
  <c r="EU222" i="12"/>
  <c r="EU237" i="12"/>
  <c r="EU267" i="12"/>
  <c r="EU282" i="12"/>
  <c r="EU252" i="12"/>
  <c r="EU297" i="12"/>
  <c r="EU327" i="12"/>
  <c r="EU312" i="12"/>
  <c r="DT390" i="12"/>
  <c r="EI390" i="12"/>
  <c r="EG222" i="12"/>
  <c r="EG237" i="12"/>
  <c r="EG267" i="12"/>
  <c r="EG282" i="12"/>
  <c r="EG252" i="12"/>
  <c r="EG297" i="12"/>
  <c r="EG327" i="12"/>
  <c r="EG312" i="12"/>
  <c r="EF222" i="12"/>
  <c r="EF237" i="12"/>
  <c r="EF267" i="12"/>
  <c r="EF282" i="12"/>
  <c r="EF252" i="12"/>
  <c r="EF297" i="12"/>
  <c r="EF327" i="12"/>
  <c r="EF312" i="12"/>
  <c r="EV221" i="12"/>
  <c r="EV236" i="12"/>
  <c r="EV266" i="12"/>
  <c r="EV281" i="12"/>
  <c r="EV251" i="12"/>
  <c r="EV296" i="12"/>
  <c r="EV326" i="12"/>
  <c r="EV311" i="12"/>
  <c r="EU221" i="12"/>
  <c r="EU236" i="12"/>
  <c r="EU266" i="12"/>
  <c r="EU281" i="12"/>
  <c r="EU251" i="12"/>
  <c r="EU296" i="12"/>
  <c r="EU326" i="12"/>
  <c r="EU311" i="12"/>
  <c r="DT389" i="12"/>
  <c r="EI389" i="12"/>
  <c r="EG221" i="12"/>
  <c r="EG236" i="12"/>
  <c r="EG266" i="12"/>
  <c r="EG281" i="12"/>
  <c r="EG251" i="12"/>
  <c r="EG296" i="12"/>
  <c r="EG326" i="12"/>
  <c r="EG311" i="12"/>
  <c r="EF221" i="12"/>
  <c r="EF236" i="12"/>
  <c r="EF266" i="12"/>
  <c r="EF281" i="12"/>
  <c r="EF251" i="12"/>
  <c r="EF296" i="12"/>
  <c r="EF326" i="12"/>
  <c r="EF311" i="12"/>
  <c r="EV220" i="12"/>
  <c r="EV235" i="12"/>
  <c r="EV265" i="12"/>
  <c r="EV280" i="12"/>
  <c r="EV250" i="12"/>
  <c r="EV295" i="12"/>
  <c r="EV325" i="12"/>
  <c r="EV310" i="12"/>
  <c r="EU220" i="12"/>
  <c r="EU235" i="12"/>
  <c r="EU265" i="12"/>
  <c r="EU280" i="12"/>
  <c r="EU250" i="12"/>
  <c r="EU295" i="12"/>
  <c r="EU325" i="12"/>
  <c r="EU310" i="12"/>
  <c r="DT388" i="12"/>
  <c r="EI388" i="12"/>
  <c r="EG220" i="12"/>
  <c r="EG235" i="12"/>
  <c r="EG265" i="12"/>
  <c r="EG280" i="12"/>
  <c r="EG250" i="12"/>
  <c r="EG295" i="12"/>
  <c r="EG325" i="12"/>
  <c r="EG310" i="12"/>
  <c r="EF220" i="12"/>
  <c r="EF235" i="12"/>
  <c r="EF265" i="12"/>
  <c r="EF280" i="12"/>
  <c r="EF250" i="12"/>
  <c r="EF295" i="12"/>
  <c r="EF325" i="12"/>
  <c r="EF310" i="12"/>
  <c r="EV219" i="12"/>
  <c r="EV234" i="12"/>
  <c r="EV264" i="12"/>
  <c r="EV279" i="12"/>
  <c r="EV249" i="12"/>
  <c r="EV294" i="12"/>
  <c r="EV324" i="12"/>
  <c r="EV309" i="12"/>
  <c r="EU219" i="12"/>
  <c r="EU234" i="12"/>
  <c r="EU264" i="12"/>
  <c r="EU279" i="12"/>
  <c r="EU249" i="12"/>
  <c r="EU294" i="12"/>
  <c r="EU324" i="12"/>
  <c r="EU309" i="12"/>
  <c r="DT387" i="12"/>
  <c r="EI387" i="12"/>
  <c r="EG219" i="12"/>
  <c r="EG234" i="12"/>
  <c r="EG264" i="12"/>
  <c r="EG279" i="12"/>
  <c r="EG249" i="12"/>
  <c r="EG294" i="12"/>
  <c r="EG324" i="12"/>
  <c r="EG309" i="12"/>
  <c r="EF219" i="12"/>
  <c r="EF234" i="12"/>
  <c r="EF264" i="12"/>
  <c r="EF279" i="12"/>
  <c r="EF249" i="12"/>
  <c r="EF294" i="12"/>
  <c r="EF324" i="12"/>
  <c r="EF309" i="12"/>
  <c r="EV218" i="12"/>
  <c r="EV233" i="12"/>
  <c r="EV263" i="12"/>
  <c r="EV278" i="12"/>
  <c r="EV248" i="12"/>
  <c r="EV293" i="12"/>
  <c r="EV323" i="12"/>
  <c r="EV308" i="12"/>
  <c r="EU218" i="12"/>
  <c r="EU233" i="12"/>
  <c r="EU263" i="12"/>
  <c r="EU278" i="12"/>
  <c r="EU248" i="12"/>
  <c r="EU293" i="12"/>
  <c r="EU323" i="12"/>
  <c r="EU308" i="12"/>
  <c r="DT386" i="12"/>
  <c r="EI386" i="12"/>
  <c r="EG218" i="12"/>
  <c r="EG233" i="12"/>
  <c r="EG263" i="12"/>
  <c r="EG278" i="12"/>
  <c r="EG248" i="12"/>
  <c r="EG293" i="12"/>
  <c r="EG323" i="12"/>
  <c r="EG308" i="12"/>
  <c r="EF218" i="12"/>
  <c r="EF233" i="12"/>
  <c r="EF263" i="12"/>
  <c r="EF278" i="12"/>
  <c r="EF248" i="12"/>
  <c r="EF293" i="12"/>
  <c r="EF323" i="12"/>
  <c r="EF308" i="12"/>
  <c r="EV217" i="12"/>
  <c r="EV232" i="12"/>
  <c r="EV262" i="12"/>
  <c r="EV277" i="12"/>
  <c r="EV247" i="12"/>
  <c r="EV292" i="12"/>
  <c r="EV322" i="12"/>
  <c r="EV307" i="12"/>
  <c r="EU217" i="12"/>
  <c r="EU232" i="12"/>
  <c r="EU262" i="12"/>
  <c r="EU277" i="12"/>
  <c r="EU247" i="12"/>
  <c r="EU292" i="12"/>
  <c r="EU322" i="12"/>
  <c r="EU307" i="12"/>
  <c r="DT385" i="12"/>
  <c r="EI385" i="12"/>
  <c r="EG217" i="12"/>
  <c r="EG232" i="12"/>
  <c r="EG262" i="12"/>
  <c r="EG277" i="12"/>
  <c r="EG247" i="12"/>
  <c r="EG292" i="12"/>
  <c r="EG322" i="12"/>
  <c r="EG307" i="12"/>
  <c r="EF217" i="12"/>
  <c r="EF232" i="12"/>
  <c r="EF262" i="12"/>
  <c r="EF277" i="12"/>
  <c r="EF247" i="12"/>
  <c r="EF292" i="12"/>
  <c r="EF322" i="12"/>
  <c r="EF307" i="12"/>
  <c r="EV216" i="12"/>
  <c r="EV231" i="12"/>
  <c r="EV261" i="12"/>
  <c r="EV276" i="12"/>
  <c r="EV246" i="12"/>
  <c r="EV291" i="12"/>
  <c r="EV321" i="12"/>
  <c r="EV306" i="12"/>
  <c r="EU216" i="12"/>
  <c r="EU231" i="12"/>
  <c r="EU261" i="12"/>
  <c r="EU276" i="12"/>
  <c r="EU246" i="12"/>
  <c r="EU291" i="12"/>
  <c r="EU321" i="12"/>
  <c r="EU306" i="12"/>
  <c r="DT384" i="12"/>
  <c r="EI384" i="12"/>
  <c r="EG216" i="12"/>
  <c r="EG231" i="12"/>
  <c r="EG261" i="12"/>
  <c r="EG276" i="12"/>
  <c r="EG246" i="12"/>
  <c r="EG291" i="12"/>
  <c r="EG321" i="12"/>
  <c r="EG306" i="12"/>
  <c r="EF216" i="12"/>
  <c r="EF231" i="12"/>
  <c r="EF261" i="12"/>
  <c r="EF276" i="12"/>
  <c r="EF246" i="12"/>
  <c r="EF291" i="12"/>
  <c r="EF321" i="12"/>
  <c r="EF306" i="12"/>
  <c r="EV215" i="12"/>
  <c r="EV230" i="12"/>
  <c r="EV260" i="12"/>
  <c r="EV275" i="12"/>
  <c r="EV245" i="12"/>
  <c r="EV290" i="12"/>
  <c r="EV320" i="12"/>
  <c r="EV305" i="12"/>
  <c r="EU215" i="12"/>
  <c r="EU230" i="12"/>
  <c r="EU260" i="12"/>
  <c r="EU275" i="12"/>
  <c r="EU245" i="12"/>
  <c r="EU290" i="12"/>
  <c r="EU320" i="12"/>
  <c r="EU305" i="12"/>
  <c r="DT383" i="12"/>
  <c r="EI383" i="12"/>
  <c r="EG215" i="12"/>
  <c r="EG230" i="12"/>
  <c r="EG260" i="12"/>
  <c r="EG275" i="12"/>
  <c r="EG245" i="12"/>
  <c r="EG290" i="12"/>
  <c r="EG320" i="12"/>
  <c r="EG305" i="12"/>
  <c r="EF215" i="12"/>
  <c r="EF230" i="12"/>
  <c r="EF260" i="12"/>
  <c r="EF275" i="12"/>
  <c r="EF245" i="12"/>
  <c r="EF290" i="12"/>
  <c r="EF320" i="12"/>
  <c r="EF305" i="12"/>
  <c r="EV214" i="12"/>
  <c r="EV229" i="12"/>
  <c r="EV259" i="12"/>
  <c r="EV274" i="12"/>
  <c r="EV244" i="12"/>
  <c r="EV289" i="12"/>
  <c r="EV319" i="12"/>
  <c r="EV304" i="12"/>
  <c r="EU214" i="12"/>
  <c r="EU229" i="12"/>
  <c r="EU259" i="12"/>
  <c r="EU274" i="12"/>
  <c r="EU244" i="12"/>
  <c r="EU289" i="12"/>
  <c r="EU319" i="12"/>
  <c r="EU304" i="12"/>
  <c r="DT382" i="12"/>
  <c r="EI382" i="12"/>
  <c r="EG214" i="12"/>
  <c r="EG229" i="12"/>
  <c r="EG259" i="12"/>
  <c r="EG274" i="12"/>
  <c r="EG244" i="12"/>
  <c r="EG289" i="12"/>
  <c r="EG319" i="12"/>
  <c r="EG304" i="12"/>
  <c r="EF214" i="12"/>
  <c r="EF229" i="12"/>
  <c r="EF259" i="12"/>
  <c r="EF274" i="12"/>
  <c r="EF244" i="12"/>
  <c r="EF289" i="12"/>
  <c r="EF319" i="12"/>
  <c r="EF304" i="12"/>
  <c r="EV213" i="12"/>
  <c r="EV228" i="12"/>
  <c r="EV258" i="12"/>
  <c r="EV273" i="12"/>
  <c r="EV243" i="12"/>
  <c r="EV288" i="12"/>
  <c r="EV318" i="12"/>
  <c r="EV303" i="12"/>
  <c r="EU213" i="12"/>
  <c r="EU228" i="12"/>
  <c r="EU258" i="12"/>
  <c r="EU273" i="12"/>
  <c r="EU243" i="12"/>
  <c r="EU288" i="12"/>
  <c r="EU318" i="12"/>
  <c r="EU303" i="12"/>
  <c r="DT381" i="12"/>
  <c r="EI381" i="12"/>
  <c r="EG213" i="12"/>
  <c r="EG228" i="12"/>
  <c r="EG258" i="12"/>
  <c r="EG273" i="12"/>
  <c r="EG243" i="12"/>
  <c r="EG288" i="12"/>
  <c r="EG318" i="12"/>
  <c r="EG303" i="12"/>
  <c r="EF213" i="12"/>
  <c r="EF228" i="12"/>
  <c r="EF258" i="12"/>
  <c r="EF273" i="12"/>
  <c r="EF243" i="12"/>
  <c r="EF288" i="12"/>
  <c r="EF318" i="12"/>
  <c r="EF303" i="12"/>
  <c r="EG380" i="12"/>
  <c r="EV380" i="12"/>
  <c r="EF380" i="12"/>
  <c r="EU380" i="12"/>
  <c r="EE380" i="12"/>
  <c r="ET380" i="12"/>
  <c r="ED380" i="12"/>
  <c r="ES380" i="12"/>
  <c r="EC380" i="12"/>
  <c r="ER380" i="12"/>
  <c r="EB380" i="12"/>
  <c r="EQ380" i="12"/>
  <c r="EA380" i="12"/>
  <c r="EP380" i="12"/>
  <c r="DZ380" i="12"/>
  <c r="EO380" i="12"/>
  <c r="DY380" i="12"/>
  <c r="EN380" i="12"/>
  <c r="DX380" i="12"/>
  <c r="EM380" i="12"/>
  <c r="DW380" i="12"/>
  <c r="EL380" i="12"/>
  <c r="DV380" i="12"/>
  <c r="EK380" i="12"/>
  <c r="DU380" i="12"/>
  <c r="EJ380" i="12"/>
  <c r="EI377" i="12"/>
  <c r="DT377" i="12"/>
  <c r="DE377" i="12"/>
  <c r="CP377" i="12"/>
  <c r="CA377" i="12"/>
  <c r="BL377" i="12"/>
  <c r="EI376" i="12"/>
  <c r="DT376" i="12"/>
  <c r="DE376" i="12"/>
  <c r="CP376" i="12"/>
  <c r="CA376" i="12"/>
  <c r="BL376" i="12"/>
  <c r="BL375" i="12"/>
  <c r="CA375" i="12"/>
  <c r="DT375" i="12"/>
  <c r="EI375" i="12"/>
  <c r="CP375" i="12"/>
  <c r="DE375" i="12"/>
  <c r="BL374" i="12"/>
  <c r="CA374" i="12"/>
  <c r="DT374" i="12"/>
  <c r="EI374" i="12"/>
  <c r="CP374" i="12"/>
  <c r="DE374" i="12"/>
  <c r="BL373" i="12"/>
  <c r="CA373" i="12"/>
  <c r="DT373" i="12"/>
  <c r="EI373" i="12"/>
  <c r="CP373" i="12"/>
  <c r="DE373" i="12"/>
  <c r="BL372" i="12"/>
  <c r="CA372" i="12"/>
  <c r="DT372" i="12"/>
  <c r="EI372" i="12"/>
  <c r="CP372" i="12"/>
  <c r="DE372" i="12"/>
  <c r="BL371" i="12"/>
  <c r="CA371" i="12"/>
  <c r="DT371" i="12"/>
  <c r="EI371" i="12"/>
  <c r="CP371" i="12"/>
  <c r="DE371" i="12"/>
  <c r="BL370" i="12"/>
  <c r="CA370" i="12"/>
  <c r="DT370" i="12"/>
  <c r="EI370" i="12"/>
  <c r="CP370" i="12"/>
  <c r="DE370" i="12"/>
  <c r="BL369" i="12"/>
  <c r="CA369" i="12"/>
  <c r="DT369" i="12"/>
  <c r="EI369" i="12"/>
  <c r="CP369" i="12"/>
  <c r="DE369" i="12"/>
  <c r="BL368" i="12"/>
  <c r="CA368" i="12"/>
  <c r="DT368" i="12"/>
  <c r="EI368" i="12"/>
  <c r="CP368" i="12"/>
  <c r="DE368" i="12"/>
  <c r="BL367" i="12"/>
  <c r="CA367" i="12"/>
  <c r="DT367" i="12"/>
  <c r="EI367" i="12"/>
  <c r="CP367" i="12"/>
  <c r="DE367" i="12"/>
  <c r="BL366" i="12"/>
  <c r="CA366" i="12"/>
  <c r="DT366" i="12"/>
  <c r="EI366" i="12"/>
  <c r="CP366" i="12"/>
  <c r="DE366" i="12"/>
  <c r="BL365" i="12"/>
  <c r="CA365" i="12"/>
  <c r="DT365" i="12"/>
  <c r="EI365" i="12"/>
  <c r="CP365" i="12"/>
  <c r="DE365" i="12"/>
  <c r="EV364" i="12"/>
  <c r="EU364" i="12"/>
  <c r="BH364" i="12"/>
  <c r="BW364" i="12"/>
  <c r="CL364" i="12"/>
  <c r="EE364" i="12"/>
  <c r="ET364" i="12"/>
  <c r="BG364" i="12"/>
  <c r="BV364" i="12"/>
  <c r="CK364" i="12"/>
  <c r="ED364" i="12"/>
  <c r="ES364" i="12"/>
  <c r="BF364" i="12"/>
  <c r="BU364" i="12"/>
  <c r="CJ364" i="12"/>
  <c r="EC364" i="12"/>
  <c r="ER364" i="12"/>
  <c r="BE364" i="12"/>
  <c r="BT364" i="12"/>
  <c r="CI364" i="12"/>
  <c r="EB364" i="12"/>
  <c r="EQ364" i="12"/>
  <c r="BD364" i="12"/>
  <c r="BS364" i="12"/>
  <c r="CH364" i="12"/>
  <c r="EA364" i="12"/>
  <c r="EP364" i="12"/>
  <c r="BC364" i="12"/>
  <c r="BR364" i="12"/>
  <c r="CG364" i="12"/>
  <c r="DZ364" i="12"/>
  <c r="EO364" i="12"/>
  <c r="BB364" i="12"/>
  <c r="BQ364" i="12"/>
  <c r="CF364" i="12"/>
  <c r="DY364" i="12"/>
  <c r="EN364" i="12"/>
  <c r="BA364" i="12"/>
  <c r="BP364" i="12"/>
  <c r="CE364" i="12"/>
  <c r="DX364" i="12"/>
  <c r="EM364" i="12"/>
  <c r="AZ364" i="12"/>
  <c r="BO364" i="12"/>
  <c r="CD364" i="12"/>
  <c r="DW364" i="12"/>
  <c r="EL364" i="12"/>
  <c r="AY364" i="12"/>
  <c r="BN364" i="12"/>
  <c r="CC364" i="12"/>
  <c r="DV364" i="12"/>
  <c r="EK364" i="12"/>
  <c r="AI364" i="12"/>
  <c r="AX364" i="12"/>
  <c r="BM364" i="12"/>
  <c r="CB364" i="12"/>
  <c r="DU364" i="12"/>
  <c r="EJ364" i="12"/>
  <c r="EG364" i="12"/>
  <c r="EF364" i="12"/>
  <c r="DR364" i="12"/>
  <c r="DQ364" i="12"/>
  <c r="DA364" i="12"/>
  <c r="DP364" i="12"/>
  <c r="CZ364" i="12"/>
  <c r="DO364" i="12"/>
  <c r="CY364" i="12"/>
  <c r="DN364" i="12"/>
  <c r="CX364" i="12"/>
  <c r="DM364" i="12"/>
  <c r="CW364" i="12"/>
  <c r="DL364" i="12"/>
  <c r="CV364" i="12"/>
  <c r="DK364" i="12"/>
  <c r="CU364" i="12"/>
  <c r="DJ364" i="12"/>
  <c r="CT364" i="12"/>
  <c r="DI364" i="12"/>
  <c r="CS364" i="12"/>
  <c r="DH364" i="12"/>
  <c r="CR364" i="12"/>
  <c r="DG364" i="12"/>
  <c r="CQ364" i="12"/>
  <c r="DF364" i="12"/>
  <c r="DC364" i="12"/>
  <c r="DB364" i="12"/>
  <c r="CN364" i="12"/>
  <c r="CM364" i="12"/>
  <c r="BY364" i="12"/>
  <c r="BX364" i="12"/>
  <c r="AE348" i="12"/>
  <c r="EV345" i="12"/>
  <c r="EU345" i="12"/>
  <c r="ET345" i="12"/>
  <c r="ES345" i="12"/>
  <c r="ER345" i="12"/>
  <c r="EQ345" i="12"/>
  <c r="EP345" i="12"/>
  <c r="EO345" i="12"/>
  <c r="EN345" i="12"/>
  <c r="EM345" i="12"/>
  <c r="EL345" i="12"/>
  <c r="EK345" i="12"/>
  <c r="EJ345" i="12"/>
  <c r="S225" i="12"/>
  <c r="AW225" i="12"/>
  <c r="CA225" i="12"/>
  <c r="DE225" i="12"/>
  <c r="EI225" i="12"/>
  <c r="EI240" i="12"/>
  <c r="EI255" i="12"/>
  <c r="EI270" i="12"/>
  <c r="EI285" i="12"/>
  <c r="EI300" i="12"/>
  <c r="EI315" i="12"/>
  <c r="EI330" i="12"/>
  <c r="EI345" i="12"/>
  <c r="EG345" i="12"/>
  <c r="EF345" i="12"/>
  <c r="EE345" i="12"/>
  <c r="ED345" i="12"/>
  <c r="EC345" i="12"/>
  <c r="EB345" i="12"/>
  <c r="EA345" i="12"/>
  <c r="DZ345" i="12"/>
  <c r="DY345" i="12"/>
  <c r="DX345" i="12"/>
  <c r="DW345" i="12"/>
  <c r="DV345" i="12"/>
  <c r="DU345" i="12"/>
  <c r="BL225" i="12"/>
  <c r="CP225" i="12"/>
  <c r="DT225" i="12"/>
  <c r="DT240" i="12"/>
  <c r="DT255" i="12"/>
  <c r="DT270" i="12"/>
  <c r="DT285" i="12"/>
  <c r="DT300" i="12"/>
  <c r="DT315" i="12"/>
  <c r="DT330" i="12"/>
  <c r="DT345" i="12"/>
  <c r="DR345" i="12"/>
  <c r="DQ345" i="12"/>
  <c r="DP345" i="12"/>
  <c r="DO345" i="12"/>
  <c r="AC165" i="12" s="1"/>
  <c r="DN345" i="12"/>
  <c r="AB165" i="12" s="1"/>
  <c r="DM345" i="12"/>
  <c r="AA165" i="12" s="1"/>
  <c r="DL345" i="12"/>
  <c r="Z165" i="12" s="1"/>
  <c r="DK345" i="12"/>
  <c r="DJ345" i="12"/>
  <c r="X165" i="12" s="1"/>
  <c r="DI345" i="12"/>
  <c r="DH345" i="12"/>
  <c r="DG345" i="12"/>
  <c r="U165" i="12" s="1"/>
  <c r="DF345" i="12"/>
  <c r="T165" i="12" s="1"/>
  <c r="DE240" i="12"/>
  <c r="DE255" i="12"/>
  <c r="DE270" i="12"/>
  <c r="DE285" i="12"/>
  <c r="DE300" i="12"/>
  <c r="DE315" i="12"/>
  <c r="DE330" i="12"/>
  <c r="DE345" i="12"/>
  <c r="DC345" i="12"/>
  <c r="DB345" i="12"/>
  <c r="DA345" i="12"/>
  <c r="CZ345" i="12"/>
  <c r="AC150" i="12" s="1"/>
  <c r="CY345" i="12"/>
  <c r="CX345" i="12"/>
  <c r="CW345" i="12"/>
  <c r="Z150" i="12" s="1"/>
  <c r="CV345" i="12"/>
  <c r="CU345" i="12"/>
  <c r="X150" i="12" s="1"/>
  <c r="CT345" i="12"/>
  <c r="W150" i="12" s="1"/>
  <c r="CS345" i="12"/>
  <c r="CR345" i="12"/>
  <c r="U150" i="12" s="1"/>
  <c r="CQ345" i="12"/>
  <c r="T150" i="12" s="1"/>
  <c r="CP240" i="12"/>
  <c r="CP255" i="12"/>
  <c r="CP270" i="12"/>
  <c r="CP285" i="12"/>
  <c r="CP300" i="12"/>
  <c r="CP315" i="12"/>
  <c r="CP330" i="12"/>
  <c r="CP345" i="12"/>
  <c r="CA240" i="12"/>
  <c r="CA255" i="12"/>
  <c r="CA270" i="12"/>
  <c r="CA285" i="12"/>
  <c r="CA300" i="12"/>
  <c r="CA315" i="12"/>
  <c r="CA330" i="12"/>
  <c r="CA345" i="12"/>
  <c r="BL240" i="12"/>
  <c r="BL255" i="12"/>
  <c r="BL270" i="12"/>
  <c r="BL285" i="12"/>
  <c r="BL300" i="12"/>
  <c r="BL315" i="12"/>
  <c r="BL330" i="12"/>
  <c r="BL345" i="12"/>
  <c r="AW240" i="12"/>
  <c r="AW255" i="12"/>
  <c r="AW270" i="12"/>
  <c r="AW285" i="12"/>
  <c r="AW300" i="12"/>
  <c r="AW315" i="12"/>
  <c r="AW330" i="12"/>
  <c r="AW345" i="12"/>
  <c r="AH225" i="12"/>
  <c r="AH240" i="12"/>
  <c r="AH255" i="12"/>
  <c r="AH270" i="12"/>
  <c r="AH285" i="12"/>
  <c r="AH300" i="12"/>
  <c r="AH315" i="12"/>
  <c r="AH330" i="12"/>
  <c r="EV344" i="12"/>
  <c r="AW224" i="12"/>
  <c r="CA224" i="12"/>
  <c r="DE224" i="12"/>
  <c r="EI224" i="12"/>
  <c r="EI239" i="12"/>
  <c r="EI254" i="12"/>
  <c r="EI269" i="12"/>
  <c r="EI284" i="12"/>
  <c r="EI299" i="12"/>
  <c r="EI314" i="12"/>
  <c r="EI329" i="12"/>
  <c r="EI344" i="12"/>
  <c r="EG344" i="12"/>
  <c r="BL224" i="12"/>
  <c r="CP224" i="12"/>
  <c r="DT224" i="12"/>
  <c r="DT239" i="12"/>
  <c r="DT254" i="12"/>
  <c r="DT269" i="12"/>
  <c r="DT284" i="12"/>
  <c r="DT299" i="12"/>
  <c r="DT314" i="12"/>
  <c r="DT329" i="12"/>
  <c r="DT344" i="12"/>
  <c r="DR344" i="12"/>
  <c r="DE239" i="12"/>
  <c r="DE254" i="12"/>
  <c r="DE269" i="12"/>
  <c r="DE284" i="12"/>
  <c r="DE299" i="12"/>
  <c r="DE314" i="12"/>
  <c r="DE329" i="12"/>
  <c r="DE344" i="12"/>
  <c r="DC344" i="12"/>
  <c r="CP239" i="12"/>
  <c r="CP254" i="12"/>
  <c r="CP269" i="12"/>
  <c r="CP284" i="12"/>
  <c r="CP299" i="12"/>
  <c r="CP314" i="12"/>
  <c r="CP329" i="12"/>
  <c r="CP344" i="12"/>
  <c r="CA239" i="12"/>
  <c r="CA254" i="12"/>
  <c r="CA269" i="12"/>
  <c r="CA284" i="12"/>
  <c r="CA299" i="12"/>
  <c r="CA314" i="12"/>
  <c r="CA329" i="12"/>
  <c r="CA344" i="12"/>
  <c r="BL239" i="12"/>
  <c r="BL254" i="12"/>
  <c r="BL269" i="12"/>
  <c r="BL284" i="12"/>
  <c r="BL299" i="12"/>
  <c r="BL314" i="12"/>
  <c r="BL329" i="12"/>
  <c r="BL344" i="12"/>
  <c r="AW239" i="12"/>
  <c r="AW254" i="12"/>
  <c r="AW269" i="12"/>
  <c r="AW284" i="12"/>
  <c r="AW299" i="12"/>
  <c r="AW314" i="12"/>
  <c r="AW329" i="12"/>
  <c r="AW344" i="12"/>
  <c r="AH224" i="12"/>
  <c r="AH239" i="12"/>
  <c r="AH254" i="12"/>
  <c r="AH269" i="12"/>
  <c r="AH284" i="12"/>
  <c r="AH299" i="12"/>
  <c r="AH314" i="12"/>
  <c r="AH329" i="12"/>
  <c r="AH344" i="12"/>
  <c r="EV343" i="12"/>
  <c r="ET343" i="12"/>
  <c r="ES343" i="12"/>
  <c r="ER343" i="12"/>
  <c r="EQ343" i="12"/>
  <c r="EP343" i="12"/>
  <c r="EO343" i="12"/>
  <c r="EN343" i="12"/>
  <c r="EM343" i="12"/>
  <c r="EL343" i="12"/>
  <c r="AW223" i="12"/>
  <c r="CA223" i="12"/>
  <c r="DE223" i="12"/>
  <c r="EI223" i="12"/>
  <c r="EI238" i="12"/>
  <c r="EI253" i="12"/>
  <c r="EI268" i="12"/>
  <c r="EI283" i="12"/>
  <c r="EI298" i="12"/>
  <c r="EI313" i="12"/>
  <c r="EI328" i="12"/>
  <c r="EI343" i="12"/>
  <c r="EG343" i="12"/>
  <c r="EE343" i="12"/>
  <c r="ED343" i="12"/>
  <c r="EC343" i="12"/>
  <c r="EB343" i="12"/>
  <c r="EA343" i="12"/>
  <c r="DZ343" i="12"/>
  <c r="DY343" i="12"/>
  <c r="DX343" i="12"/>
  <c r="DW343" i="12"/>
  <c r="BL223" i="12"/>
  <c r="CP223" i="12"/>
  <c r="DT223" i="12"/>
  <c r="DT238" i="12"/>
  <c r="DT253" i="12"/>
  <c r="DT268" i="12"/>
  <c r="DT283" i="12"/>
  <c r="DT298" i="12"/>
  <c r="DT313" i="12"/>
  <c r="DT328" i="12"/>
  <c r="DT343" i="12"/>
  <c r="DR343" i="12"/>
  <c r="DE238" i="12"/>
  <c r="DE253" i="12"/>
  <c r="DE268" i="12"/>
  <c r="DE283" i="12"/>
  <c r="DE298" i="12"/>
  <c r="DE313" i="12"/>
  <c r="DE328" i="12"/>
  <c r="DE343" i="12"/>
  <c r="DC343" i="12"/>
  <c r="CP238" i="12"/>
  <c r="CP253" i="12"/>
  <c r="CP268" i="12"/>
  <c r="CP283" i="12"/>
  <c r="CP298" i="12"/>
  <c r="CP313" i="12"/>
  <c r="CP328" i="12"/>
  <c r="CP343" i="12"/>
  <c r="CA238" i="12"/>
  <c r="CA253" i="12"/>
  <c r="CA268" i="12"/>
  <c r="CA283" i="12"/>
  <c r="CA298" i="12"/>
  <c r="CA313" i="12"/>
  <c r="CA328" i="12"/>
  <c r="CA343" i="12"/>
  <c r="BL238" i="12"/>
  <c r="BL253" i="12"/>
  <c r="BL268" i="12"/>
  <c r="BL283" i="12"/>
  <c r="BL298" i="12"/>
  <c r="BL313" i="12"/>
  <c r="BL328" i="12"/>
  <c r="BL343" i="12"/>
  <c r="AW238" i="12"/>
  <c r="AW253" i="12"/>
  <c r="AW268" i="12"/>
  <c r="AW283" i="12"/>
  <c r="AW298" i="12"/>
  <c r="AW313" i="12"/>
  <c r="AW328" i="12"/>
  <c r="AW343" i="12"/>
  <c r="AH223" i="12"/>
  <c r="AH238" i="12"/>
  <c r="AH253" i="12"/>
  <c r="AH268" i="12"/>
  <c r="AH283" i="12"/>
  <c r="AH298" i="12"/>
  <c r="AH313" i="12"/>
  <c r="AH328" i="12"/>
  <c r="AH343" i="12"/>
  <c r="EV342" i="12"/>
  <c r="ET342" i="12"/>
  <c r="ES342" i="12"/>
  <c r="ER342" i="12"/>
  <c r="EQ342" i="12"/>
  <c r="EP342" i="12"/>
  <c r="EO342" i="12"/>
  <c r="EN342" i="12"/>
  <c r="EM342" i="12"/>
  <c r="AW222" i="12"/>
  <c r="CA222" i="12"/>
  <c r="DE222" i="12"/>
  <c r="EI222" i="12"/>
  <c r="EI237" i="12"/>
  <c r="EI252" i="12"/>
  <c r="EI267" i="12"/>
  <c r="EI282" i="12"/>
  <c r="EI297" i="12"/>
  <c r="EI312" i="12"/>
  <c r="EI327" i="12"/>
  <c r="EI342" i="12"/>
  <c r="EG342" i="12"/>
  <c r="EE342" i="12"/>
  <c r="ED342" i="12"/>
  <c r="EC342" i="12"/>
  <c r="EB342" i="12"/>
  <c r="EA342" i="12"/>
  <c r="DZ342" i="12"/>
  <c r="DY342" i="12"/>
  <c r="DX342" i="12"/>
  <c r="BL222" i="12"/>
  <c r="CP222" i="12"/>
  <c r="DT222" i="12"/>
  <c r="DT237" i="12"/>
  <c r="DT252" i="12"/>
  <c r="DT267" i="12"/>
  <c r="DT282" i="12"/>
  <c r="DT297" i="12"/>
  <c r="DT312" i="12"/>
  <c r="DT327" i="12"/>
  <c r="DT342" i="12"/>
  <c r="DR342" i="12"/>
  <c r="DE237" i="12"/>
  <c r="DE252" i="12"/>
  <c r="DE267" i="12"/>
  <c r="DE282" i="12"/>
  <c r="DE297" i="12"/>
  <c r="DE312" i="12"/>
  <c r="DE327" i="12"/>
  <c r="DE342" i="12"/>
  <c r="DC342" i="12"/>
  <c r="CP237" i="12"/>
  <c r="CP252" i="12"/>
  <c r="CP267" i="12"/>
  <c r="CP282" i="12"/>
  <c r="CP297" i="12"/>
  <c r="CP312" i="12"/>
  <c r="CP327" i="12"/>
  <c r="CP342" i="12"/>
  <c r="CA237" i="12"/>
  <c r="CA252" i="12"/>
  <c r="CA267" i="12"/>
  <c r="CA282" i="12"/>
  <c r="CA297" i="12"/>
  <c r="CA312" i="12"/>
  <c r="CA327" i="12"/>
  <c r="CA342" i="12"/>
  <c r="BL237" i="12"/>
  <c r="BL252" i="12"/>
  <c r="BL267" i="12"/>
  <c r="BL282" i="12"/>
  <c r="BL297" i="12"/>
  <c r="BL312" i="12"/>
  <c r="BL327" i="12"/>
  <c r="BL342" i="12"/>
  <c r="AW237" i="12"/>
  <c r="AW252" i="12"/>
  <c r="AW267" i="12"/>
  <c r="AW282" i="12"/>
  <c r="AW297" i="12"/>
  <c r="AW312" i="12"/>
  <c r="AW327" i="12"/>
  <c r="AW342" i="12"/>
  <c r="AH222" i="12"/>
  <c r="AH237" i="12"/>
  <c r="AH252" i="12"/>
  <c r="AH267" i="12"/>
  <c r="AH282" i="12"/>
  <c r="AH297" i="12"/>
  <c r="AH312" i="12"/>
  <c r="AH327" i="12"/>
  <c r="AH342" i="12"/>
  <c r="EV341" i="12"/>
  <c r="ET341" i="12"/>
  <c r="ES341" i="12"/>
  <c r="ER341" i="12"/>
  <c r="EQ341" i="12"/>
  <c r="EP341" i="12"/>
  <c r="EO341" i="12"/>
  <c r="EN341" i="12"/>
  <c r="AW221" i="12"/>
  <c r="CA221" i="12"/>
  <c r="DE221" i="12"/>
  <c r="EI221" i="12"/>
  <c r="EI236" i="12"/>
  <c r="EI251" i="12"/>
  <c r="EI266" i="12"/>
  <c r="EI281" i="12"/>
  <c r="EI296" i="12"/>
  <c r="EI311" i="12"/>
  <c r="EI326" i="12"/>
  <c r="EI341" i="12"/>
  <c r="EG341" i="12"/>
  <c r="EE341" i="12"/>
  <c r="ED341" i="12"/>
  <c r="EC341" i="12"/>
  <c r="EB341" i="12"/>
  <c r="EA341" i="12"/>
  <c r="DZ341" i="12"/>
  <c r="DY341" i="12"/>
  <c r="BL221" i="12"/>
  <c r="CP221" i="12"/>
  <c r="DT221" i="12"/>
  <c r="DT236" i="12"/>
  <c r="DT251" i="12"/>
  <c r="DT266" i="12"/>
  <c r="DT281" i="12"/>
  <c r="DT296" i="12"/>
  <c r="DT311" i="12"/>
  <c r="DT326" i="12"/>
  <c r="DT341" i="12"/>
  <c r="DR341" i="12"/>
  <c r="DE236" i="12"/>
  <c r="DE251" i="12"/>
  <c r="DE266" i="12"/>
  <c r="DE281" i="12"/>
  <c r="DE296" i="12"/>
  <c r="DE311" i="12"/>
  <c r="DE326" i="12"/>
  <c r="DE341" i="12"/>
  <c r="DC341" i="12"/>
  <c r="CP236" i="12"/>
  <c r="CP251" i="12"/>
  <c r="CP266" i="12"/>
  <c r="CP281" i="12"/>
  <c r="CP296" i="12"/>
  <c r="CP311" i="12"/>
  <c r="CP326" i="12"/>
  <c r="CP341" i="12"/>
  <c r="CA236" i="12"/>
  <c r="CA251" i="12"/>
  <c r="CA266" i="12"/>
  <c r="CA281" i="12"/>
  <c r="CA296" i="12"/>
  <c r="CA311" i="12"/>
  <c r="CA326" i="12"/>
  <c r="CA341" i="12"/>
  <c r="BL236" i="12"/>
  <c r="BL251" i="12"/>
  <c r="BL266" i="12"/>
  <c r="BL281" i="12"/>
  <c r="BL296" i="12"/>
  <c r="BL311" i="12"/>
  <c r="BL326" i="12"/>
  <c r="BL341" i="12"/>
  <c r="AW236" i="12"/>
  <c r="AW251" i="12"/>
  <c r="AW266" i="12"/>
  <c r="AW281" i="12"/>
  <c r="AW296" i="12"/>
  <c r="AW311" i="12"/>
  <c r="AW326" i="12"/>
  <c r="AW341" i="12"/>
  <c r="AH221" i="12"/>
  <c r="AH236" i="12"/>
  <c r="AH251" i="12"/>
  <c r="AH266" i="12"/>
  <c r="AH281" i="12"/>
  <c r="AH296" i="12"/>
  <c r="AH311" i="12"/>
  <c r="AH326" i="12"/>
  <c r="AH341" i="12"/>
  <c r="EV340" i="12"/>
  <c r="ET340" i="12"/>
  <c r="ES340" i="12"/>
  <c r="ER340" i="12"/>
  <c r="EQ340" i="12"/>
  <c r="EP340" i="12"/>
  <c r="EO340" i="12"/>
  <c r="AW220" i="12"/>
  <c r="CA220" i="12"/>
  <c r="DE220" i="12"/>
  <c r="EI220" i="12"/>
  <c r="EI235" i="12"/>
  <c r="EI250" i="12"/>
  <c r="EI265" i="12"/>
  <c r="EI280" i="12"/>
  <c r="EI295" i="12"/>
  <c r="EI310" i="12"/>
  <c r="EI325" i="12"/>
  <c r="EI340" i="12"/>
  <c r="EG340" i="12"/>
  <c r="EE340" i="12"/>
  <c r="ED340" i="12"/>
  <c r="EC340" i="12"/>
  <c r="EB340" i="12"/>
  <c r="EA340" i="12"/>
  <c r="DZ340" i="12"/>
  <c r="BL220" i="12"/>
  <c r="CP220" i="12"/>
  <c r="DT220" i="12"/>
  <c r="DT235" i="12"/>
  <c r="DT250" i="12"/>
  <c r="DT265" i="12"/>
  <c r="DT280" i="12"/>
  <c r="DT295" i="12"/>
  <c r="DT310" i="12"/>
  <c r="DT325" i="12"/>
  <c r="DT340" i="12"/>
  <c r="DR340" i="12"/>
  <c r="DE235" i="12"/>
  <c r="DE250" i="12"/>
  <c r="DE265" i="12"/>
  <c r="DE280" i="12"/>
  <c r="DE295" i="12"/>
  <c r="DE310" i="12"/>
  <c r="DE325" i="12"/>
  <c r="DE340" i="12"/>
  <c r="DC340" i="12"/>
  <c r="CP235" i="12"/>
  <c r="CP250" i="12"/>
  <c r="CP265" i="12"/>
  <c r="CP280" i="12"/>
  <c r="CP295" i="12"/>
  <c r="CP310" i="12"/>
  <c r="CP325" i="12"/>
  <c r="CP340" i="12"/>
  <c r="CA235" i="12"/>
  <c r="CA250" i="12"/>
  <c r="CA265" i="12"/>
  <c r="CA280" i="12"/>
  <c r="CA295" i="12"/>
  <c r="CA310" i="12"/>
  <c r="CA325" i="12"/>
  <c r="CA340" i="12"/>
  <c r="BL235" i="12"/>
  <c r="BL250" i="12"/>
  <c r="BL265" i="12"/>
  <c r="BL280" i="12"/>
  <c r="BL295" i="12"/>
  <c r="BL310" i="12"/>
  <c r="BL325" i="12"/>
  <c r="BL340" i="12"/>
  <c r="AW235" i="12"/>
  <c r="AW250" i="12"/>
  <c r="AW265" i="12"/>
  <c r="AW280" i="12"/>
  <c r="AW295" i="12"/>
  <c r="AW310" i="12"/>
  <c r="AW325" i="12"/>
  <c r="AW340" i="12"/>
  <c r="AH220" i="12"/>
  <c r="AH235" i="12"/>
  <c r="AH250" i="12"/>
  <c r="AH265" i="12"/>
  <c r="AH280" i="12"/>
  <c r="AH295" i="12"/>
  <c r="AH310" i="12"/>
  <c r="AH325" i="12"/>
  <c r="AH340" i="12"/>
  <c r="EV339" i="12"/>
  <c r="ET339" i="12"/>
  <c r="ES339" i="12"/>
  <c r="ER339" i="12"/>
  <c r="EQ339" i="12"/>
  <c r="EP339" i="12"/>
  <c r="AW219" i="12"/>
  <c r="CA219" i="12"/>
  <c r="DE219" i="12"/>
  <c r="EI219" i="12"/>
  <c r="EI234" i="12"/>
  <c r="EI249" i="12"/>
  <c r="EI264" i="12"/>
  <c r="EI279" i="12"/>
  <c r="EI294" i="12"/>
  <c r="EI309" i="12"/>
  <c r="EI324" i="12"/>
  <c r="EI339" i="12"/>
  <c r="EG339" i="12"/>
  <c r="EE339" i="12"/>
  <c r="ED339" i="12"/>
  <c r="EC339" i="12"/>
  <c r="EB339" i="12"/>
  <c r="EA339" i="12"/>
  <c r="BL219" i="12"/>
  <c r="CP219" i="12"/>
  <c r="DT219" i="12"/>
  <c r="DT234" i="12"/>
  <c r="DT249" i="12"/>
  <c r="DT264" i="12"/>
  <c r="DT279" i="12"/>
  <c r="DT294" i="12"/>
  <c r="DT309" i="12"/>
  <c r="DT324" i="12"/>
  <c r="DT339" i="12"/>
  <c r="DR339" i="12"/>
  <c r="DE234" i="12"/>
  <c r="DE249" i="12"/>
  <c r="DE264" i="12"/>
  <c r="DE279" i="12"/>
  <c r="DE294" i="12"/>
  <c r="DE309" i="12"/>
  <c r="DE324" i="12"/>
  <c r="DE339" i="12"/>
  <c r="DC339" i="12"/>
  <c r="CP234" i="12"/>
  <c r="CP249" i="12"/>
  <c r="CP264" i="12"/>
  <c r="CP279" i="12"/>
  <c r="CP294" i="12"/>
  <c r="CP309" i="12"/>
  <c r="CP324" i="12"/>
  <c r="CP339" i="12"/>
  <c r="CA234" i="12"/>
  <c r="CA249" i="12"/>
  <c r="CA264" i="12"/>
  <c r="CA279" i="12"/>
  <c r="CA294" i="12"/>
  <c r="CA309" i="12"/>
  <c r="CA324" i="12"/>
  <c r="CA339" i="12"/>
  <c r="BL234" i="12"/>
  <c r="BL249" i="12"/>
  <c r="BL264" i="12"/>
  <c r="BL279" i="12"/>
  <c r="BL294" i="12"/>
  <c r="BL309" i="12"/>
  <c r="BL324" i="12"/>
  <c r="BL339" i="12"/>
  <c r="AW234" i="12"/>
  <c r="AW249" i="12"/>
  <c r="AW264" i="12"/>
  <c r="AW279" i="12"/>
  <c r="AW294" i="12"/>
  <c r="AW309" i="12"/>
  <c r="AW324" i="12"/>
  <c r="AW339" i="12"/>
  <c r="AH219" i="12"/>
  <c r="AH234" i="12"/>
  <c r="AH249" i="12"/>
  <c r="AH264" i="12"/>
  <c r="AH279" i="12"/>
  <c r="AH294" i="12"/>
  <c r="AH309" i="12"/>
  <c r="AH324" i="12"/>
  <c r="AH339" i="12"/>
  <c r="EV338" i="12"/>
  <c r="ET338" i="12"/>
  <c r="ES338" i="12"/>
  <c r="ER338" i="12"/>
  <c r="EQ338" i="12"/>
  <c r="AW218" i="12"/>
  <c r="CA218" i="12"/>
  <c r="DE218" i="12"/>
  <c r="EI218" i="12"/>
  <c r="EI233" i="12"/>
  <c r="EI248" i="12"/>
  <c r="EI263" i="12"/>
  <c r="EI278" i="12"/>
  <c r="EI293" i="12"/>
  <c r="EI308" i="12"/>
  <c r="EI323" i="12"/>
  <c r="EI338" i="12"/>
  <c r="EG338" i="12"/>
  <c r="EE338" i="12"/>
  <c r="ED338" i="12"/>
  <c r="EC338" i="12"/>
  <c r="EB338" i="12"/>
  <c r="BL218" i="12"/>
  <c r="CP218" i="12"/>
  <c r="DT218" i="12"/>
  <c r="DT233" i="12"/>
  <c r="DT248" i="12"/>
  <c r="DT263" i="12"/>
  <c r="DT278" i="12"/>
  <c r="DT293" i="12"/>
  <c r="DT308" i="12"/>
  <c r="DT323" i="12"/>
  <c r="DT338" i="12"/>
  <c r="DR338" i="12"/>
  <c r="DE233" i="12"/>
  <c r="DE248" i="12"/>
  <c r="DE263" i="12"/>
  <c r="DE278" i="12"/>
  <c r="DE293" i="12"/>
  <c r="DE308" i="12"/>
  <c r="DE323" i="12"/>
  <c r="DE338" i="12"/>
  <c r="DC338" i="12"/>
  <c r="CP233" i="12"/>
  <c r="CP248" i="12"/>
  <c r="CP263" i="12"/>
  <c r="CP278" i="12"/>
  <c r="CP293" i="12"/>
  <c r="CP308" i="12"/>
  <c r="CP323" i="12"/>
  <c r="CP338" i="12"/>
  <c r="CA233" i="12"/>
  <c r="CA248" i="12"/>
  <c r="CA263" i="12"/>
  <c r="CA278" i="12"/>
  <c r="CA293" i="12"/>
  <c r="CA308" i="12"/>
  <c r="CA323" i="12"/>
  <c r="CA338" i="12"/>
  <c r="BL233" i="12"/>
  <c r="BL248" i="12"/>
  <c r="BL263" i="12"/>
  <c r="BL278" i="12"/>
  <c r="BL293" i="12"/>
  <c r="BL308" i="12"/>
  <c r="BL323" i="12"/>
  <c r="BL338" i="12"/>
  <c r="AW233" i="12"/>
  <c r="AW248" i="12"/>
  <c r="AW263" i="12"/>
  <c r="AW278" i="12"/>
  <c r="AW293" i="12"/>
  <c r="AW308" i="12"/>
  <c r="AW323" i="12"/>
  <c r="AW338" i="12"/>
  <c r="AH218" i="12"/>
  <c r="AH233" i="12"/>
  <c r="AH248" i="12"/>
  <c r="AH263" i="12"/>
  <c r="AH278" i="12"/>
  <c r="AH293" i="12"/>
  <c r="AH308" i="12"/>
  <c r="AH323" i="12"/>
  <c r="AH338" i="12"/>
  <c r="EV337" i="12"/>
  <c r="ET337" i="12"/>
  <c r="ES337" i="12"/>
  <c r="ER337" i="12"/>
  <c r="AW217" i="12"/>
  <c r="CA217" i="12"/>
  <c r="DE217" i="12"/>
  <c r="EI217" i="12"/>
  <c r="EI232" i="12"/>
  <c r="EI247" i="12"/>
  <c r="EI262" i="12"/>
  <c r="EI277" i="12"/>
  <c r="EI292" i="12"/>
  <c r="EI307" i="12"/>
  <c r="EI322" i="12"/>
  <c r="EI337" i="12"/>
  <c r="EG337" i="12"/>
  <c r="EE337" i="12"/>
  <c r="ED337" i="12"/>
  <c r="EC337" i="12"/>
  <c r="BL217" i="12"/>
  <c r="CP217" i="12"/>
  <c r="DT217" i="12"/>
  <c r="DT232" i="12"/>
  <c r="DT247" i="12"/>
  <c r="DT262" i="12"/>
  <c r="DT277" i="12"/>
  <c r="DT292" i="12"/>
  <c r="DT307" i="12"/>
  <c r="DT322" i="12"/>
  <c r="DT337" i="12"/>
  <c r="DR337" i="12"/>
  <c r="DE232" i="12"/>
  <c r="DE247" i="12"/>
  <c r="DE262" i="12"/>
  <c r="DE277" i="12"/>
  <c r="DE292" i="12"/>
  <c r="DE307" i="12"/>
  <c r="DE322" i="12"/>
  <c r="DE337" i="12"/>
  <c r="DC337" i="12"/>
  <c r="CP232" i="12"/>
  <c r="CP247" i="12"/>
  <c r="CP262" i="12"/>
  <c r="CP277" i="12"/>
  <c r="CP292" i="12"/>
  <c r="CP307" i="12"/>
  <c r="CP322" i="12"/>
  <c r="CP337" i="12"/>
  <c r="CA232" i="12"/>
  <c r="CA247" i="12"/>
  <c r="CA262" i="12"/>
  <c r="CA277" i="12"/>
  <c r="CA292" i="12"/>
  <c r="CA307" i="12"/>
  <c r="CA322" i="12"/>
  <c r="CA337" i="12"/>
  <c r="BL232" i="12"/>
  <c r="BL247" i="12"/>
  <c r="BL262" i="12"/>
  <c r="BL277" i="12"/>
  <c r="BL292" i="12"/>
  <c r="BL307" i="12"/>
  <c r="BL322" i="12"/>
  <c r="BL337" i="12"/>
  <c r="AW232" i="12"/>
  <c r="AW247" i="12"/>
  <c r="AW262" i="12"/>
  <c r="AW277" i="12"/>
  <c r="AW292" i="12"/>
  <c r="AW307" i="12"/>
  <c r="AW322" i="12"/>
  <c r="AW337" i="12"/>
  <c r="AH217" i="12"/>
  <c r="AH232" i="12"/>
  <c r="AH247" i="12"/>
  <c r="AH262" i="12"/>
  <c r="AH277" i="12"/>
  <c r="AH292" i="12"/>
  <c r="AH307" i="12"/>
  <c r="AH322" i="12"/>
  <c r="AH337" i="12"/>
  <c r="EV336" i="12"/>
  <c r="ET336" i="12"/>
  <c r="ES336" i="12"/>
  <c r="ER336" i="12"/>
  <c r="AW216" i="12"/>
  <c r="CA216" i="12"/>
  <c r="DE216" i="12"/>
  <c r="EI216" i="12"/>
  <c r="EI231" i="12"/>
  <c r="EI246" i="12"/>
  <c r="EI261" i="12"/>
  <c r="EI276" i="12"/>
  <c r="EI291" i="12"/>
  <c r="EI306" i="12"/>
  <c r="EI321" i="12"/>
  <c r="EI336" i="12"/>
  <c r="EG336" i="12"/>
  <c r="EE336" i="12"/>
  <c r="ED336" i="12"/>
  <c r="EC336" i="12"/>
  <c r="BL216" i="12"/>
  <c r="CP216" i="12"/>
  <c r="DT216" i="12"/>
  <c r="DT231" i="12"/>
  <c r="DT246" i="12"/>
  <c r="DT261" i="12"/>
  <c r="DT276" i="12"/>
  <c r="DT291" i="12"/>
  <c r="DT306" i="12"/>
  <c r="DT321" i="12"/>
  <c r="DT336" i="12"/>
  <c r="DR336" i="12"/>
  <c r="DE231" i="12"/>
  <c r="DE246" i="12"/>
  <c r="DE261" i="12"/>
  <c r="DE276" i="12"/>
  <c r="DE291" i="12"/>
  <c r="DE306" i="12"/>
  <c r="DE321" i="12"/>
  <c r="DE336" i="12"/>
  <c r="DC336" i="12"/>
  <c r="CP231" i="12"/>
  <c r="CP246" i="12"/>
  <c r="CP261" i="12"/>
  <c r="CP276" i="12"/>
  <c r="CP291" i="12"/>
  <c r="CP306" i="12"/>
  <c r="CP321" i="12"/>
  <c r="CP336" i="12"/>
  <c r="CA231" i="12"/>
  <c r="CA246" i="12"/>
  <c r="CA261" i="12"/>
  <c r="CA276" i="12"/>
  <c r="CA291" i="12"/>
  <c r="CA306" i="12"/>
  <c r="CA321" i="12"/>
  <c r="CA336" i="12"/>
  <c r="BL231" i="12"/>
  <c r="BL246" i="12"/>
  <c r="BL261" i="12"/>
  <c r="BL276" i="12"/>
  <c r="BL291" i="12"/>
  <c r="BL306" i="12"/>
  <c r="BL321" i="12"/>
  <c r="BL336" i="12"/>
  <c r="AW231" i="12"/>
  <c r="AW246" i="12"/>
  <c r="AW261" i="12"/>
  <c r="AW276" i="12"/>
  <c r="AW291" i="12"/>
  <c r="AW306" i="12"/>
  <c r="AW321" i="12"/>
  <c r="AW336" i="12"/>
  <c r="AH216" i="12"/>
  <c r="AH231" i="12"/>
  <c r="AH246" i="12"/>
  <c r="AH261" i="12"/>
  <c r="AH276" i="12"/>
  <c r="AH291" i="12"/>
  <c r="AH306" i="12"/>
  <c r="AH321" i="12"/>
  <c r="AH336" i="12"/>
  <c r="EV335" i="12"/>
  <c r="ET335" i="12"/>
  <c r="ES335" i="12"/>
  <c r="AW215" i="12"/>
  <c r="CA215" i="12"/>
  <c r="DE215" i="12"/>
  <c r="EI215" i="12"/>
  <c r="EI230" i="12"/>
  <c r="EI245" i="12"/>
  <c r="EI260" i="12"/>
  <c r="EI275" i="12"/>
  <c r="EI290" i="12"/>
  <c r="EI305" i="12"/>
  <c r="EI320" i="12"/>
  <c r="EI335" i="12"/>
  <c r="EG335" i="12"/>
  <c r="EE335" i="12"/>
  <c r="ED335" i="12"/>
  <c r="BL215" i="12"/>
  <c r="CP215" i="12"/>
  <c r="DT215" i="12"/>
  <c r="DT230" i="12"/>
  <c r="DT245" i="12"/>
  <c r="DT260" i="12"/>
  <c r="DT275" i="12"/>
  <c r="DT290" i="12"/>
  <c r="DT305" i="12"/>
  <c r="DT320" i="12"/>
  <c r="DT335" i="12"/>
  <c r="DR335" i="12"/>
  <c r="DE230" i="12"/>
  <c r="DE245" i="12"/>
  <c r="DE260" i="12"/>
  <c r="DE275" i="12"/>
  <c r="DE290" i="12"/>
  <c r="DE305" i="12"/>
  <c r="DE320" i="12"/>
  <c r="DE335" i="12"/>
  <c r="DC335" i="12"/>
  <c r="CP230" i="12"/>
  <c r="CP245" i="12"/>
  <c r="CP260" i="12"/>
  <c r="CP275" i="12"/>
  <c r="CP290" i="12"/>
  <c r="CP305" i="12"/>
  <c r="CP320" i="12"/>
  <c r="CP335" i="12"/>
  <c r="CA230" i="12"/>
  <c r="CA245" i="12"/>
  <c r="CA260" i="12"/>
  <c r="CA275" i="12"/>
  <c r="CA290" i="12"/>
  <c r="CA305" i="12"/>
  <c r="CA320" i="12"/>
  <c r="CA335" i="12"/>
  <c r="BL230" i="12"/>
  <c r="BL245" i="12"/>
  <c r="BL260" i="12"/>
  <c r="BL275" i="12"/>
  <c r="BL290" i="12"/>
  <c r="BL305" i="12"/>
  <c r="BL320" i="12"/>
  <c r="BL335" i="12"/>
  <c r="AW230" i="12"/>
  <c r="AW245" i="12"/>
  <c r="AW260" i="12"/>
  <c r="AW275" i="12"/>
  <c r="AW290" i="12"/>
  <c r="AW305" i="12"/>
  <c r="AW320" i="12"/>
  <c r="AW335" i="12"/>
  <c r="AH215" i="12"/>
  <c r="AH230" i="12"/>
  <c r="AH245" i="12"/>
  <c r="AH260" i="12"/>
  <c r="AH275" i="12"/>
  <c r="AH290" i="12"/>
  <c r="AH305" i="12"/>
  <c r="AH320" i="12"/>
  <c r="AH335" i="12"/>
  <c r="EV334" i="12"/>
  <c r="ET334" i="12"/>
  <c r="AW214" i="12"/>
  <c r="CA214" i="12"/>
  <c r="DE214" i="12"/>
  <c r="EI214" i="12"/>
  <c r="EI229" i="12"/>
  <c r="EI244" i="12"/>
  <c r="EI259" i="12"/>
  <c r="EI274" i="12"/>
  <c r="EI289" i="12"/>
  <c r="EI304" i="12"/>
  <c r="EI319" i="12"/>
  <c r="EI334" i="12"/>
  <c r="EG334" i="12"/>
  <c r="EE334" i="12"/>
  <c r="BL214" i="12"/>
  <c r="CP214" i="12"/>
  <c r="DT214" i="12"/>
  <c r="DT229" i="12"/>
  <c r="DT244" i="12"/>
  <c r="DT259" i="12"/>
  <c r="DT274" i="12"/>
  <c r="DT289" i="12"/>
  <c r="DT304" i="12"/>
  <c r="DT319" i="12"/>
  <c r="DT334" i="12"/>
  <c r="DR334" i="12"/>
  <c r="DE229" i="12"/>
  <c r="DE244" i="12"/>
  <c r="DE259" i="12"/>
  <c r="DE274" i="12"/>
  <c r="DE289" i="12"/>
  <c r="DE304" i="12"/>
  <c r="DE319" i="12"/>
  <c r="DE334" i="12"/>
  <c r="DC334" i="12"/>
  <c r="CP229" i="12"/>
  <c r="CP244" i="12"/>
  <c r="CP259" i="12"/>
  <c r="CP274" i="12"/>
  <c r="CP289" i="12"/>
  <c r="CP304" i="12"/>
  <c r="CP319" i="12"/>
  <c r="CP334" i="12"/>
  <c r="CA229" i="12"/>
  <c r="CA244" i="12"/>
  <c r="CA259" i="12"/>
  <c r="CA274" i="12"/>
  <c r="CA289" i="12"/>
  <c r="CA304" i="12"/>
  <c r="CA319" i="12"/>
  <c r="CA334" i="12"/>
  <c r="BL229" i="12"/>
  <c r="BL244" i="12"/>
  <c r="BL259" i="12"/>
  <c r="BL274" i="12"/>
  <c r="BL289" i="12"/>
  <c r="BL304" i="12"/>
  <c r="BL319" i="12"/>
  <c r="BL334" i="12"/>
  <c r="AW229" i="12"/>
  <c r="AW244" i="12"/>
  <c r="AW259" i="12"/>
  <c r="AW274" i="12"/>
  <c r="AW289" i="12"/>
  <c r="AW304" i="12"/>
  <c r="AW319" i="12"/>
  <c r="AW334" i="12"/>
  <c r="AH214" i="12"/>
  <c r="AH229" i="12"/>
  <c r="AH244" i="12"/>
  <c r="AH259" i="12"/>
  <c r="AH274" i="12"/>
  <c r="AH289" i="12"/>
  <c r="AH304" i="12"/>
  <c r="AH319" i="12"/>
  <c r="AH334" i="12"/>
  <c r="EV333" i="12"/>
  <c r="AW213" i="12"/>
  <c r="CA213" i="12"/>
  <c r="DE213" i="12"/>
  <c r="EI213" i="12"/>
  <c r="EI228" i="12"/>
  <c r="EI243" i="12"/>
  <c r="EI258" i="12"/>
  <c r="EI273" i="12"/>
  <c r="EI288" i="12"/>
  <c r="EI303" i="12"/>
  <c r="EI318" i="12"/>
  <c r="EI333" i="12"/>
  <c r="EG333" i="12"/>
  <c r="BL213" i="12"/>
  <c r="CP213" i="12"/>
  <c r="DT213" i="12"/>
  <c r="DT228" i="12"/>
  <c r="DT243" i="12"/>
  <c r="DT258" i="12"/>
  <c r="DT273" i="12"/>
  <c r="DT288" i="12"/>
  <c r="DT303" i="12"/>
  <c r="DT318" i="12"/>
  <c r="DT333" i="12"/>
  <c r="DR333" i="12"/>
  <c r="DE228" i="12"/>
  <c r="DE243" i="12"/>
  <c r="DE258" i="12"/>
  <c r="DE273" i="12"/>
  <c r="DE288" i="12"/>
  <c r="DE303" i="12"/>
  <c r="DE318" i="12"/>
  <c r="DE333" i="12"/>
  <c r="DC333" i="12"/>
  <c r="CP228" i="12"/>
  <c r="CP243" i="12"/>
  <c r="CP258" i="12"/>
  <c r="CP273" i="12"/>
  <c r="CP288" i="12"/>
  <c r="CP303" i="12"/>
  <c r="CP318" i="12"/>
  <c r="CP333" i="12"/>
  <c r="CA228" i="12"/>
  <c r="CA243" i="12"/>
  <c r="CA258" i="12"/>
  <c r="CA273" i="12"/>
  <c r="CA288" i="12"/>
  <c r="CA303" i="12"/>
  <c r="CA318" i="12"/>
  <c r="CA333" i="12"/>
  <c r="BL228" i="12"/>
  <c r="BL243" i="12"/>
  <c r="BL258" i="12"/>
  <c r="BL273" i="12"/>
  <c r="BL288" i="12"/>
  <c r="BL303" i="12"/>
  <c r="BL318" i="12"/>
  <c r="BL333" i="12"/>
  <c r="AW228" i="12"/>
  <c r="AW243" i="12"/>
  <c r="AW258" i="12"/>
  <c r="AW273" i="12"/>
  <c r="AW288" i="12"/>
  <c r="AW303" i="12"/>
  <c r="AW318" i="12"/>
  <c r="AW333" i="12"/>
  <c r="AH213" i="12"/>
  <c r="AH228" i="12"/>
  <c r="AH243" i="12"/>
  <c r="AH258" i="12"/>
  <c r="AH273" i="12"/>
  <c r="AH288" i="12"/>
  <c r="AH303" i="12"/>
  <c r="AH318" i="12"/>
  <c r="AH333" i="12"/>
  <c r="BJ212" i="12"/>
  <c r="CN212" i="12"/>
  <c r="DR212" i="12"/>
  <c r="EV212" i="12"/>
  <c r="EV227" i="12"/>
  <c r="EV242" i="12"/>
  <c r="EV257" i="12"/>
  <c r="EV272" i="12"/>
  <c r="EV287" i="12"/>
  <c r="EV302" i="12"/>
  <c r="EV317" i="12"/>
  <c r="EV332" i="12"/>
  <c r="BH212" i="12"/>
  <c r="CL212" i="12"/>
  <c r="DP212" i="12"/>
  <c r="ET212" i="12"/>
  <c r="ET227" i="12"/>
  <c r="ET242" i="12"/>
  <c r="ET257" i="12"/>
  <c r="ET272" i="12"/>
  <c r="ET287" i="12"/>
  <c r="ET302" i="12"/>
  <c r="ET317" i="12"/>
  <c r="ET332" i="12"/>
  <c r="BG212" i="12"/>
  <c r="CK212" i="12"/>
  <c r="DO212" i="12"/>
  <c r="ES212" i="12"/>
  <c r="ES227" i="12"/>
  <c r="ES242" i="12"/>
  <c r="ES257" i="12"/>
  <c r="ES272" i="12"/>
  <c r="ES287" i="12"/>
  <c r="ES302" i="12"/>
  <c r="ES317" i="12"/>
  <c r="ES332" i="12"/>
  <c r="BF212" i="12"/>
  <c r="CJ212" i="12"/>
  <c r="DN212" i="12"/>
  <c r="ER212" i="12"/>
  <c r="ER227" i="12"/>
  <c r="ER242" i="12"/>
  <c r="ER257" i="12"/>
  <c r="ER272" i="12"/>
  <c r="ER287" i="12"/>
  <c r="ER302" i="12"/>
  <c r="ER317" i="12"/>
  <c r="ER332" i="12"/>
  <c r="BE212" i="12"/>
  <c r="CI212" i="12"/>
  <c r="DM212" i="12"/>
  <c r="EQ212" i="12"/>
  <c r="EQ227" i="12"/>
  <c r="EQ242" i="12"/>
  <c r="EQ257" i="12"/>
  <c r="EQ272" i="12"/>
  <c r="EQ287" i="12"/>
  <c r="EQ302" i="12"/>
  <c r="EQ317" i="12"/>
  <c r="EQ332" i="12"/>
  <c r="BD212" i="12"/>
  <c r="CH212" i="12"/>
  <c r="DL212" i="12"/>
  <c r="EP212" i="12"/>
  <c r="EP227" i="12"/>
  <c r="EP242" i="12"/>
  <c r="EP257" i="12"/>
  <c r="EP272" i="12"/>
  <c r="EP287" i="12"/>
  <c r="EP302" i="12"/>
  <c r="EP317" i="12"/>
  <c r="EP332" i="12"/>
  <c r="BC212" i="12"/>
  <c r="CG212" i="12"/>
  <c r="DK212" i="12"/>
  <c r="EO212" i="12"/>
  <c r="EO227" i="12"/>
  <c r="EO242" i="12"/>
  <c r="EO257" i="12"/>
  <c r="EO272" i="12"/>
  <c r="EO287" i="12"/>
  <c r="EO302" i="12"/>
  <c r="EO317" i="12"/>
  <c r="EO332" i="12"/>
  <c r="BB212" i="12"/>
  <c r="CF212" i="12"/>
  <c r="DJ212" i="12"/>
  <c r="EN212" i="12"/>
  <c r="EN227" i="12"/>
  <c r="EN242" i="12"/>
  <c r="EN257" i="12"/>
  <c r="EN272" i="12"/>
  <c r="EN287" i="12"/>
  <c r="EN302" i="12"/>
  <c r="EN317" i="12"/>
  <c r="EN332" i="12"/>
  <c r="BA212" i="12"/>
  <c r="CE212" i="12"/>
  <c r="DI212" i="12"/>
  <c r="EM212" i="12"/>
  <c r="EM227" i="12"/>
  <c r="EM242" i="12"/>
  <c r="EM257" i="12"/>
  <c r="EM272" i="12"/>
  <c r="EM287" i="12"/>
  <c r="EM302" i="12"/>
  <c r="EM317" i="12"/>
  <c r="EM332" i="12"/>
  <c r="AZ212" i="12"/>
  <c r="CD212" i="12"/>
  <c r="DH212" i="12"/>
  <c r="EL212" i="12"/>
  <c r="EL227" i="12"/>
  <c r="EL242" i="12"/>
  <c r="EL257" i="12"/>
  <c r="EL272" i="12"/>
  <c r="EL287" i="12"/>
  <c r="EL302" i="12"/>
  <c r="EL317" i="12"/>
  <c r="EL332" i="12"/>
  <c r="AY212" i="12"/>
  <c r="CC212" i="12"/>
  <c r="DG212" i="12"/>
  <c r="EK212" i="12"/>
  <c r="EK227" i="12"/>
  <c r="EK242" i="12"/>
  <c r="EK257" i="12"/>
  <c r="EK272" i="12"/>
  <c r="EK287" i="12"/>
  <c r="EK302" i="12"/>
  <c r="EK317" i="12"/>
  <c r="EK332" i="12"/>
  <c r="AX212" i="12"/>
  <c r="CB212" i="12"/>
  <c r="DF212" i="12"/>
  <c r="EJ212" i="12"/>
  <c r="EJ227" i="12"/>
  <c r="EJ242" i="12"/>
  <c r="EJ257" i="12"/>
  <c r="EJ272" i="12"/>
  <c r="EJ287" i="12"/>
  <c r="EJ302" i="12"/>
  <c r="EJ317" i="12"/>
  <c r="EJ332" i="12"/>
  <c r="BY212" i="12"/>
  <c r="DC212" i="12"/>
  <c r="EG212" i="12"/>
  <c r="EG227" i="12"/>
  <c r="EG242" i="12"/>
  <c r="EG257" i="12"/>
  <c r="EG272" i="12"/>
  <c r="EG287" i="12"/>
  <c r="EG302" i="12"/>
  <c r="EG317" i="12"/>
  <c r="EG332" i="12"/>
  <c r="BW212" i="12"/>
  <c r="DA212" i="12"/>
  <c r="EE212" i="12"/>
  <c r="EE227" i="12"/>
  <c r="EE242" i="12"/>
  <c r="EE257" i="12"/>
  <c r="EE272" i="12"/>
  <c r="EE287" i="12"/>
  <c r="EE302" i="12"/>
  <c r="EE317" i="12"/>
  <c r="EE332" i="12"/>
  <c r="BV212" i="12"/>
  <c r="CZ212" i="12"/>
  <c r="ED212" i="12"/>
  <c r="ED227" i="12"/>
  <c r="ED242" i="12"/>
  <c r="ED257" i="12"/>
  <c r="ED272" i="12"/>
  <c r="ED287" i="12"/>
  <c r="ED302" i="12"/>
  <c r="ED317" i="12"/>
  <c r="ED332" i="12"/>
  <c r="BU212" i="12"/>
  <c r="CY212" i="12"/>
  <c r="EC212" i="12"/>
  <c r="EC227" i="12"/>
  <c r="EC242" i="12"/>
  <c r="EC257" i="12"/>
  <c r="EC272" i="12"/>
  <c r="EC287" i="12"/>
  <c r="EC302" i="12"/>
  <c r="EC317" i="12"/>
  <c r="EC332" i="12"/>
  <c r="BT212" i="12"/>
  <c r="CX212" i="12"/>
  <c r="EB212" i="12"/>
  <c r="EB227" i="12"/>
  <c r="EB242" i="12"/>
  <c r="EB257" i="12"/>
  <c r="EB272" i="12"/>
  <c r="EB287" i="12"/>
  <c r="EB302" i="12"/>
  <c r="EB317" i="12"/>
  <c r="EB332" i="12"/>
  <c r="BS212" i="12"/>
  <c r="CW212" i="12"/>
  <c r="EA212" i="12"/>
  <c r="EA227" i="12"/>
  <c r="EA242" i="12"/>
  <c r="EA257" i="12"/>
  <c r="EA272" i="12"/>
  <c r="EA287" i="12"/>
  <c r="EA302" i="12"/>
  <c r="EA317" i="12"/>
  <c r="EA332" i="12"/>
  <c r="BR212" i="12"/>
  <c r="CV212" i="12"/>
  <c r="DZ212" i="12"/>
  <c r="DZ227" i="12"/>
  <c r="DZ242" i="12"/>
  <c r="DZ257" i="12"/>
  <c r="DZ272" i="12"/>
  <c r="DZ287" i="12"/>
  <c r="DZ302" i="12"/>
  <c r="DZ317" i="12"/>
  <c r="DZ332" i="12"/>
  <c r="BQ212" i="12"/>
  <c r="CU212" i="12"/>
  <c r="DY212" i="12"/>
  <c r="DY227" i="12"/>
  <c r="DY242" i="12"/>
  <c r="DY257" i="12"/>
  <c r="DY272" i="12"/>
  <c r="DY287" i="12"/>
  <c r="DY302" i="12"/>
  <c r="DY317" i="12"/>
  <c r="DY332" i="12"/>
  <c r="BP212" i="12"/>
  <c r="CT212" i="12"/>
  <c r="DX212" i="12"/>
  <c r="DX227" i="12"/>
  <c r="DX242" i="12"/>
  <c r="DX257" i="12"/>
  <c r="DX272" i="12"/>
  <c r="DX287" i="12"/>
  <c r="DX302" i="12"/>
  <c r="DX317" i="12"/>
  <c r="DX332" i="12"/>
  <c r="BO212" i="12"/>
  <c r="CS212" i="12"/>
  <c r="DW212" i="12"/>
  <c r="DW227" i="12"/>
  <c r="DW242" i="12"/>
  <c r="DW257" i="12"/>
  <c r="DW272" i="12"/>
  <c r="DW287" i="12"/>
  <c r="DW302" i="12"/>
  <c r="DW317" i="12"/>
  <c r="DW332" i="12"/>
  <c r="BN212" i="12"/>
  <c r="CR212" i="12"/>
  <c r="DV212" i="12"/>
  <c r="DV227" i="12"/>
  <c r="DV242" i="12"/>
  <c r="DV257" i="12"/>
  <c r="DV272" i="12"/>
  <c r="DV287" i="12"/>
  <c r="DV302" i="12"/>
  <c r="DV317" i="12"/>
  <c r="DV332" i="12"/>
  <c r="BM212" i="12"/>
  <c r="CQ212" i="12"/>
  <c r="DU212" i="12"/>
  <c r="DU227" i="12"/>
  <c r="DU242" i="12"/>
  <c r="DU257" i="12"/>
  <c r="DU272" i="12"/>
  <c r="DU287" i="12"/>
  <c r="DU302" i="12"/>
  <c r="DU317" i="12"/>
  <c r="DU332" i="12"/>
  <c r="DR227" i="12"/>
  <c r="DR242" i="12"/>
  <c r="DR257" i="12"/>
  <c r="DR272" i="12"/>
  <c r="DR287" i="12"/>
  <c r="DR302" i="12"/>
  <c r="DR317" i="12"/>
  <c r="DR332" i="12"/>
  <c r="DP227" i="12"/>
  <c r="DP242" i="12"/>
  <c r="DP257" i="12"/>
  <c r="DP272" i="12"/>
  <c r="DP287" i="12"/>
  <c r="DP302" i="12"/>
  <c r="DP317" i="12"/>
  <c r="DP332" i="12"/>
  <c r="DO227" i="12"/>
  <c r="DO242" i="12"/>
  <c r="DO257" i="12"/>
  <c r="DO272" i="12"/>
  <c r="DO287" i="12"/>
  <c r="DO302" i="12"/>
  <c r="DO317" i="12"/>
  <c r="DO332" i="12"/>
  <c r="DN227" i="12"/>
  <c r="DN242" i="12"/>
  <c r="DN257" i="12"/>
  <c r="DN272" i="12"/>
  <c r="DN287" i="12"/>
  <c r="DN302" i="12"/>
  <c r="DN317" i="12"/>
  <c r="DN332" i="12"/>
  <c r="DM227" i="12"/>
  <c r="DM242" i="12"/>
  <c r="DM257" i="12"/>
  <c r="DM272" i="12"/>
  <c r="DM287" i="12"/>
  <c r="DM302" i="12"/>
  <c r="DM317" i="12"/>
  <c r="DM332" i="12"/>
  <c r="DL227" i="12"/>
  <c r="DL242" i="12"/>
  <c r="DL257" i="12"/>
  <c r="DL272" i="12"/>
  <c r="DL287" i="12"/>
  <c r="DL302" i="12"/>
  <c r="DL317" i="12"/>
  <c r="DL332" i="12"/>
  <c r="DK227" i="12"/>
  <c r="DK242" i="12"/>
  <c r="DK257" i="12"/>
  <c r="DK272" i="12"/>
  <c r="DK287" i="12"/>
  <c r="DK302" i="12"/>
  <c r="DK317" i="12"/>
  <c r="DK332" i="12"/>
  <c r="DJ227" i="12"/>
  <c r="DJ242" i="12"/>
  <c r="DJ257" i="12"/>
  <c r="DJ272" i="12"/>
  <c r="DJ287" i="12"/>
  <c r="DJ302" i="12"/>
  <c r="DJ317" i="12"/>
  <c r="DJ332" i="12"/>
  <c r="DI227" i="12"/>
  <c r="DI242" i="12"/>
  <c r="DI257" i="12"/>
  <c r="DI272" i="12"/>
  <c r="DI287" i="12"/>
  <c r="DI302" i="12"/>
  <c r="DI317" i="12"/>
  <c r="DI332" i="12"/>
  <c r="DH227" i="12"/>
  <c r="DH242" i="12"/>
  <c r="DH257" i="12"/>
  <c r="DH272" i="12"/>
  <c r="DH287" i="12"/>
  <c r="DH302" i="12"/>
  <c r="DH317" i="12"/>
  <c r="DH332" i="12"/>
  <c r="DG227" i="12"/>
  <c r="DG242" i="12"/>
  <c r="DG257" i="12"/>
  <c r="DG272" i="12"/>
  <c r="DG287" i="12"/>
  <c r="DG302" i="12"/>
  <c r="DG317" i="12"/>
  <c r="DG332" i="12"/>
  <c r="DF227" i="12"/>
  <c r="DF242" i="12"/>
  <c r="DF257" i="12"/>
  <c r="DF272" i="12"/>
  <c r="DF287" i="12"/>
  <c r="DF302" i="12"/>
  <c r="DF317" i="12"/>
  <c r="DF332" i="12"/>
  <c r="DC227" i="12"/>
  <c r="DC242" i="12"/>
  <c r="DC257" i="12"/>
  <c r="DC272" i="12"/>
  <c r="DC287" i="12"/>
  <c r="DC302" i="12"/>
  <c r="DC317" i="12"/>
  <c r="DC332" i="12"/>
  <c r="DA227" i="12"/>
  <c r="DA242" i="12"/>
  <c r="DA257" i="12"/>
  <c r="DA272" i="12"/>
  <c r="DA287" i="12"/>
  <c r="DA302" i="12"/>
  <c r="DA317" i="12"/>
  <c r="DA332" i="12"/>
  <c r="CZ227" i="12"/>
  <c r="CZ242" i="12"/>
  <c r="CZ257" i="12"/>
  <c r="CZ272" i="12"/>
  <c r="CZ287" i="12"/>
  <c r="CZ302" i="12"/>
  <c r="CZ317" i="12"/>
  <c r="CZ332" i="12"/>
  <c r="CY227" i="12"/>
  <c r="CY242" i="12"/>
  <c r="CY257" i="12"/>
  <c r="CY272" i="12"/>
  <c r="CY287" i="12"/>
  <c r="CY302" i="12"/>
  <c r="CY317" i="12"/>
  <c r="CY332" i="12"/>
  <c r="CX227" i="12"/>
  <c r="CX242" i="12"/>
  <c r="CX257" i="12"/>
  <c r="CX272" i="12"/>
  <c r="CX287" i="12"/>
  <c r="CX302" i="12"/>
  <c r="CX317" i="12"/>
  <c r="CX332" i="12"/>
  <c r="CW227" i="12"/>
  <c r="CW242" i="12"/>
  <c r="CW257" i="12"/>
  <c r="CW272" i="12"/>
  <c r="CW287" i="12"/>
  <c r="CW302" i="12"/>
  <c r="CW317" i="12"/>
  <c r="CW332" i="12"/>
  <c r="CV227" i="12"/>
  <c r="CV242" i="12"/>
  <c r="CV257" i="12"/>
  <c r="CV272" i="12"/>
  <c r="CV287" i="12"/>
  <c r="CV302" i="12"/>
  <c r="CV317" i="12"/>
  <c r="CV332" i="12"/>
  <c r="CU227" i="12"/>
  <c r="CU242" i="12"/>
  <c r="CU257" i="12"/>
  <c r="CU272" i="12"/>
  <c r="CU287" i="12"/>
  <c r="CU302" i="12"/>
  <c r="CU317" i="12"/>
  <c r="CU332" i="12"/>
  <c r="CT227" i="12"/>
  <c r="CT242" i="12"/>
  <c r="CT257" i="12"/>
  <c r="CT272" i="12"/>
  <c r="CT287" i="12"/>
  <c r="CT302" i="12"/>
  <c r="CT317" i="12"/>
  <c r="CT332" i="12"/>
  <c r="CS227" i="12"/>
  <c r="CS242" i="12"/>
  <c r="CS257" i="12"/>
  <c r="CS272" i="12"/>
  <c r="CS287" i="12"/>
  <c r="CS302" i="12"/>
  <c r="CS317" i="12"/>
  <c r="CS332" i="12"/>
  <c r="CR227" i="12"/>
  <c r="CR242" i="12"/>
  <c r="CR257" i="12"/>
  <c r="CR272" i="12"/>
  <c r="CR287" i="12"/>
  <c r="CR302" i="12"/>
  <c r="CR317" i="12"/>
  <c r="CR332" i="12"/>
  <c r="CQ227" i="12"/>
  <c r="CQ242" i="12"/>
  <c r="CQ257" i="12"/>
  <c r="CQ272" i="12"/>
  <c r="CQ287" i="12"/>
  <c r="CQ302" i="12"/>
  <c r="CQ317" i="12"/>
  <c r="CQ332" i="12"/>
  <c r="CN227" i="12"/>
  <c r="CN242" i="12"/>
  <c r="CN257" i="12"/>
  <c r="CN272" i="12"/>
  <c r="CN287" i="12"/>
  <c r="CN302" i="12"/>
  <c r="CN317" i="12"/>
  <c r="CN332" i="12"/>
  <c r="CL227" i="12"/>
  <c r="CL242" i="12"/>
  <c r="CL257" i="12"/>
  <c r="CL272" i="12"/>
  <c r="CL287" i="12"/>
  <c r="CL302" i="12"/>
  <c r="CL317" i="12"/>
  <c r="CL332" i="12"/>
  <c r="CK227" i="12"/>
  <c r="CK242" i="12"/>
  <c r="CK257" i="12"/>
  <c r="CK272" i="12"/>
  <c r="CK287" i="12"/>
  <c r="CK302" i="12"/>
  <c r="CK317" i="12"/>
  <c r="CK332" i="12"/>
  <c r="CJ227" i="12"/>
  <c r="CJ242" i="12"/>
  <c r="CJ257" i="12"/>
  <c r="CJ272" i="12"/>
  <c r="CJ287" i="12"/>
  <c r="CJ302" i="12"/>
  <c r="CJ317" i="12"/>
  <c r="CJ332" i="12"/>
  <c r="CI227" i="12"/>
  <c r="CI242" i="12"/>
  <c r="CI257" i="12"/>
  <c r="CI272" i="12"/>
  <c r="CI287" i="12"/>
  <c r="CI302" i="12"/>
  <c r="CI317" i="12"/>
  <c r="CI332" i="12"/>
  <c r="CH227" i="12"/>
  <c r="CH242" i="12"/>
  <c r="CH257" i="12"/>
  <c r="CH272" i="12"/>
  <c r="CH287" i="12"/>
  <c r="CH302" i="12"/>
  <c r="CH317" i="12"/>
  <c r="CH332" i="12"/>
  <c r="CG227" i="12"/>
  <c r="CG242" i="12"/>
  <c r="CG257" i="12"/>
  <c r="CG272" i="12"/>
  <c r="CG287" i="12"/>
  <c r="CG302" i="12"/>
  <c r="CG317" i="12"/>
  <c r="CG332" i="12"/>
  <c r="CF227" i="12"/>
  <c r="CF242" i="12"/>
  <c r="CF257" i="12"/>
  <c r="CF272" i="12"/>
  <c r="CF287" i="12"/>
  <c r="CF302" i="12"/>
  <c r="CF317" i="12"/>
  <c r="CF332" i="12"/>
  <c r="CE227" i="12"/>
  <c r="CE242" i="12"/>
  <c r="CE257" i="12"/>
  <c r="CE272" i="12"/>
  <c r="CE287" i="12"/>
  <c r="CE302" i="12"/>
  <c r="CE317" i="12"/>
  <c r="CE332" i="12"/>
  <c r="CD227" i="12"/>
  <c r="CD242" i="12"/>
  <c r="CD257" i="12"/>
  <c r="CD272" i="12"/>
  <c r="CD287" i="12"/>
  <c r="CD302" i="12"/>
  <c r="CD317" i="12"/>
  <c r="CD332" i="12"/>
  <c r="CC227" i="12"/>
  <c r="CC242" i="12"/>
  <c r="CC257" i="12"/>
  <c r="CC272" i="12"/>
  <c r="CC287" i="12"/>
  <c r="CC302" i="12"/>
  <c r="CC317" i="12"/>
  <c r="CC332" i="12"/>
  <c r="CB227" i="12"/>
  <c r="CB242" i="12"/>
  <c r="CB257" i="12"/>
  <c r="CB272" i="12"/>
  <c r="CB287" i="12"/>
  <c r="CB302" i="12"/>
  <c r="CB317" i="12"/>
  <c r="CB332" i="12"/>
  <c r="BY227" i="12"/>
  <c r="BY242" i="12"/>
  <c r="BY257" i="12"/>
  <c r="BY272" i="12"/>
  <c r="BY287" i="12"/>
  <c r="BY302" i="12"/>
  <c r="BY317" i="12"/>
  <c r="BY332" i="12"/>
  <c r="BW227" i="12"/>
  <c r="BW242" i="12"/>
  <c r="BW257" i="12"/>
  <c r="BW272" i="12"/>
  <c r="BW287" i="12"/>
  <c r="BW302" i="12"/>
  <c r="BW317" i="12"/>
  <c r="BW332" i="12"/>
  <c r="BV227" i="12"/>
  <c r="BV242" i="12"/>
  <c r="BV257" i="12"/>
  <c r="BV272" i="12"/>
  <c r="BV287" i="12"/>
  <c r="BV302" i="12"/>
  <c r="BV317" i="12"/>
  <c r="BV332" i="12"/>
  <c r="BU227" i="12"/>
  <c r="BU242" i="12"/>
  <c r="BU257" i="12"/>
  <c r="BU272" i="12"/>
  <c r="BU287" i="12"/>
  <c r="BU302" i="12"/>
  <c r="BU317" i="12"/>
  <c r="BU332" i="12"/>
  <c r="BT227" i="12"/>
  <c r="BT242" i="12"/>
  <c r="BT257" i="12"/>
  <c r="BT272" i="12"/>
  <c r="BT287" i="12"/>
  <c r="BT302" i="12"/>
  <c r="BT317" i="12"/>
  <c r="BT332" i="12"/>
  <c r="BS227" i="12"/>
  <c r="BS242" i="12"/>
  <c r="BS257" i="12"/>
  <c r="BS272" i="12"/>
  <c r="BS287" i="12"/>
  <c r="BS302" i="12"/>
  <c r="BS317" i="12"/>
  <c r="BS332" i="12"/>
  <c r="BR227" i="12"/>
  <c r="BR242" i="12"/>
  <c r="BR257" i="12"/>
  <c r="BR272" i="12"/>
  <c r="BR287" i="12"/>
  <c r="BR302" i="12"/>
  <c r="BR317" i="12"/>
  <c r="BR332" i="12"/>
  <c r="BQ227" i="12"/>
  <c r="BQ242" i="12"/>
  <c r="BQ257" i="12"/>
  <c r="BQ272" i="12"/>
  <c r="BQ287" i="12"/>
  <c r="BQ302" i="12"/>
  <c r="BQ317" i="12"/>
  <c r="BQ332" i="12"/>
  <c r="BP227" i="12"/>
  <c r="BP242" i="12"/>
  <c r="BP257" i="12"/>
  <c r="BP272" i="12"/>
  <c r="BP287" i="12"/>
  <c r="BP302" i="12"/>
  <c r="BP317" i="12"/>
  <c r="BP332" i="12"/>
  <c r="BO227" i="12"/>
  <c r="BO242" i="12"/>
  <c r="BO257" i="12"/>
  <c r="BO272" i="12"/>
  <c r="BO287" i="12"/>
  <c r="BO302" i="12"/>
  <c r="BO317" i="12"/>
  <c r="BO332" i="12"/>
  <c r="BN227" i="12"/>
  <c r="BN242" i="12"/>
  <c r="BN257" i="12"/>
  <c r="BN272" i="12"/>
  <c r="BN287" i="12"/>
  <c r="BN302" i="12"/>
  <c r="BN317" i="12"/>
  <c r="BN332" i="12"/>
  <c r="BM227" i="12"/>
  <c r="BM242" i="12"/>
  <c r="BM257" i="12"/>
  <c r="BM272" i="12"/>
  <c r="BM287" i="12"/>
  <c r="BM302" i="12"/>
  <c r="BM317" i="12"/>
  <c r="BM332" i="12"/>
  <c r="BJ227" i="12"/>
  <c r="BJ242" i="12"/>
  <c r="BJ257" i="12"/>
  <c r="BJ272" i="12"/>
  <c r="BJ287" i="12"/>
  <c r="BJ302" i="12"/>
  <c r="BJ317" i="12"/>
  <c r="BJ332" i="12"/>
  <c r="BH227" i="12"/>
  <c r="BH242" i="12"/>
  <c r="BH257" i="12"/>
  <c r="BH272" i="12"/>
  <c r="BH287" i="12"/>
  <c r="BH302" i="12"/>
  <c r="BH317" i="12"/>
  <c r="BH332" i="12"/>
  <c r="BG227" i="12"/>
  <c r="BG242" i="12"/>
  <c r="BG257" i="12"/>
  <c r="BG272" i="12"/>
  <c r="BG287" i="12"/>
  <c r="BG302" i="12"/>
  <c r="BG317" i="12"/>
  <c r="BG332" i="12"/>
  <c r="BF227" i="12"/>
  <c r="BF242" i="12"/>
  <c r="BF257" i="12"/>
  <c r="BF272" i="12"/>
  <c r="BF287" i="12"/>
  <c r="BF302" i="12"/>
  <c r="BF317" i="12"/>
  <c r="BF332" i="12"/>
  <c r="BE227" i="12"/>
  <c r="BE242" i="12"/>
  <c r="BE257" i="12"/>
  <c r="BE272" i="12"/>
  <c r="BE287" i="12"/>
  <c r="BE302" i="12"/>
  <c r="BE317" i="12"/>
  <c r="BE332" i="12"/>
  <c r="BD227" i="12"/>
  <c r="BD242" i="12"/>
  <c r="BD257" i="12"/>
  <c r="BD272" i="12"/>
  <c r="BD287" i="12"/>
  <c r="BD302" i="12"/>
  <c r="BD317" i="12"/>
  <c r="BD332" i="12"/>
  <c r="BC227" i="12"/>
  <c r="BC242" i="12"/>
  <c r="BC257" i="12"/>
  <c r="BC272" i="12"/>
  <c r="BC287" i="12"/>
  <c r="BC302" i="12"/>
  <c r="BC317" i="12"/>
  <c r="BC332" i="12"/>
  <c r="BB227" i="12"/>
  <c r="BB242" i="12"/>
  <c r="BB257" i="12"/>
  <c r="BB272" i="12"/>
  <c r="BB287" i="12"/>
  <c r="BB302" i="12"/>
  <c r="BB317" i="12"/>
  <c r="BB332" i="12"/>
  <c r="BA227" i="12"/>
  <c r="BA242" i="12"/>
  <c r="BA257" i="12"/>
  <c r="BA272" i="12"/>
  <c r="BA287" i="12"/>
  <c r="BA302" i="12"/>
  <c r="BA317" i="12"/>
  <c r="BA332" i="12"/>
  <c r="AZ227" i="12"/>
  <c r="AZ242" i="12"/>
  <c r="AZ257" i="12"/>
  <c r="AZ272" i="12"/>
  <c r="AZ287" i="12"/>
  <c r="AZ302" i="12"/>
  <c r="AZ317" i="12"/>
  <c r="AZ332" i="12"/>
  <c r="AY227" i="12"/>
  <c r="AY242" i="12"/>
  <c r="AY257" i="12"/>
  <c r="AY272" i="12"/>
  <c r="AY287" i="12"/>
  <c r="AY302" i="12"/>
  <c r="AY317" i="12"/>
  <c r="AY332" i="12"/>
  <c r="AX227" i="12"/>
  <c r="AX242" i="12"/>
  <c r="AX257" i="12"/>
  <c r="AX272" i="12"/>
  <c r="AX287" i="12"/>
  <c r="AX302" i="12"/>
  <c r="AX317" i="12"/>
  <c r="AX332" i="12"/>
  <c r="AU212" i="12"/>
  <c r="AU227" i="12"/>
  <c r="AU242" i="12"/>
  <c r="AU257" i="12"/>
  <c r="AU272" i="12"/>
  <c r="AU287" i="12"/>
  <c r="AU302" i="12"/>
  <c r="AU317" i="12"/>
  <c r="AU332" i="12"/>
  <c r="BI212" i="12"/>
  <c r="CM212" i="12"/>
  <c r="DQ212" i="12"/>
  <c r="EU212" i="12"/>
  <c r="EU227" i="12"/>
  <c r="EU242" i="12"/>
  <c r="EU257" i="12"/>
  <c r="EU272" i="12"/>
  <c r="EU287" i="12"/>
  <c r="EU302" i="12"/>
  <c r="EU317" i="12"/>
  <c r="BX212" i="12"/>
  <c r="DB212" i="12"/>
  <c r="EF212" i="12"/>
  <c r="EF227" i="12"/>
  <c r="EF242" i="12"/>
  <c r="EF257" i="12"/>
  <c r="EF272" i="12"/>
  <c r="EF287" i="12"/>
  <c r="EF302" i="12"/>
  <c r="EF317" i="12"/>
  <c r="DQ227" i="12"/>
  <c r="DQ242" i="12"/>
  <c r="DQ257" i="12"/>
  <c r="DQ272" i="12"/>
  <c r="DQ287" i="12"/>
  <c r="DQ302" i="12"/>
  <c r="DQ317" i="12"/>
  <c r="DB227" i="12"/>
  <c r="DB242" i="12"/>
  <c r="DB257" i="12"/>
  <c r="DB272" i="12"/>
  <c r="DB287" i="12"/>
  <c r="DB302" i="12"/>
  <c r="DB317" i="12"/>
  <c r="CM227" i="12"/>
  <c r="CM242" i="12"/>
  <c r="CM257" i="12"/>
  <c r="CM272" i="12"/>
  <c r="CM287" i="12"/>
  <c r="CM302" i="12"/>
  <c r="CM317" i="12"/>
  <c r="BX227" i="12"/>
  <c r="BX242" i="12"/>
  <c r="BX257" i="12"/>
  <c r="BX272" i="12"/>
  <c r="BX287" i="12"/>
  <c r="BX302" i="12"/>
  <c r="BX317" i="12"/>
  <c r="BI227" i="12"/>
  <c r="BI242" i="12"/>
  <c r="BI257" i="12"/>
  <c r="BI272" i="12"/>
  <c r="BI287" i="12"/>
  <c r="BI302" i="12"/>
  <c r="BI317" i="12"/>
  <c r="AT316" i="12"/>
  <c r="AS316" i="12"/>
  <c r="AR316" i="12"/>
  <c r="AQ316" i="12"/>
  <c r="AP316" i="12"/>
  <c r="AO316" i="12"/>
  <c r="AN316" i="12"/>
  <c r="AM316" i="12"/>
  <c r="AL316" i="12"/>
  <c r="AK316" i="12"/>
  <c r="AJ316" i="12"/>
  <c r="AI316" i="12"/>
  <c r="AS272" i="12"/>
  <c r="AS287" i="12"/>
  <c r="AS302" i="12"/>
  <c r="AR272" i="12"/>
  <c r="AR287" i="12"/>
  <c r="AR302" i="12"/>
  <c r="AQ272" i="12"/>
  <c r="AQ287" i="12"/>
  <c r="AQ302" i="12"/>
  <c r="AP272" i="12"/>
  <c r="AP287" i="12"/>
  <c r="AP302" i="12"/>
  <c r="AO272" i="12"/>
  <c r="AO287" i="12"/>
  <c r="AO302" i="12"/>
  <c r="AN272" i="12"/>
  <c r="AN287" i="12"/>
  <c r="AN302" i="12"/>
  <c r="AM272" i="12"/>
  <c r="AM287" i="12"/>
  <c r="AM302" i="12"/>
  <c r="AL272" i="12"/>
  <c r="AL287" i="12"/>
  <c r="AL302" i="12"/>
  <c r="AK272" i="12"/>
  <c r="AK287" i="12"/>
  <c r="AK302" i="12"/>
  <c r="AJ272" i="12"/>
  <c r="AJ287" i="12"/>
  <c r="AJ302" i="12"/>
  <c r="AI272" i="12"/>
  <c r="AI287" i="12"/>
  <c r="AI302" i="12"/>
  <c r="AS212" i="12"/>
  <c r="AS227" i="12"/>
  <c r="AS257" i="12"/>
  <c r="AR212" i="12"/>
  <c r="AR227" i="12"/>
  <c r="AR257" i="12"/>
  <c r="AQ212" i="12"/>
  <c r="AQ227" i="12"/>
  <c r="AQ257" i="12"/>
  <c r="AP212" i="12"/>
  <c r="AP227" i="12"/>
  <c r="AP257" i="12"/>
  <c r="AO212" i="12"/>
  <c r="AO227" i="12"/>
  <c r="AO257" i="12"/>
  <c r="AN212" i="12"/>
  <c r="AN227" i="12"/>
  <c r="AN257" i="12"/>
  <c r="AM212" i="12"/>
  <c r="AM227" i="12"/>
  <c r="AM257" i="12"/>
  <c r="AL212" i="12"/>
  <c r="AL227" i="12"/>
  <c r="AL257" i="12"/>
  <c r="AK212" i="12"/>
  <c r="AK227" i="12"/>
  <c r="AK257" i="12"/>
  <c r="AJ212" i="12"/>
  <c r="AJ227" i="12"/>
  <c r="AJ257" i="12"/>
  <c r="AI212" i="12"/>
  <c r="AI227" i="12"/>
  <c r="AI257" i="12"/>
  <c r="AS242" i="12"/>
  <c r="AR242" i="12"/>
  <c r="AQ242" i="12"/>
  <c r="AP242" i="12"/>
  <c r="AO242" i="12"/>
  <c r="AN242" i="12"/>
  <c r="AM242" i="12"/>
  <c r="AL242" i="12"/>
  <c r="AK242" i="12"/>
  <c r="AJ242" i="12"/>
  <c r="AI242" i="12"/>
  <c r="AD225" i="12"/>
  <c r="AC225" i="12"/>
  <c r="AB225" i="12"/>
  <c r="AA225" i="12"/>
  <c r="Z225" i="12"/>
  <c r="Y225" i="12"/>
  <c r="X225" i="12"/>
  <c r="W225" i="12"/>
  <c r="V225" i="12"/>
  <c r="U225" i="12"/>
  <c r="T225" i="12"/>
  <c r="Q187" i="12"/>
  <c r="Q186" i="12"/>
  <c r="AD135" i="12"/>
  <c r="AD165" i="12"/>
  <c r="AC135" i="12"/>
  <c r="AB135" i="12"/>
  <c r="AA135" i="12"/>
  <c r="Z135" i="12"/>
  <c r="Y135" i="12"/>
  <c r="Y165" i="12"/>
  <c r="X135" i="12"/>
  <c r="W135" i="12"/>
  <c r="W165" i="12"/>
  <c r="V135" i="12"/>
  <c r="V165" i="12"/>
  <c r="U135" i="12"/>
  <c r="T135" i="12"/>
  <c r="S135" i="12"/>
  <c r="S150" i="12"/>
  <c r="S165" i="12"/>
  <c r="AD150" i="12"/>
  <c r="AB150" i="12"/>
  <c r="AA150" i="12"/>
  <c r="Y150" i="12"/>
  <c r="V150" i="12"/>
  <c r="AM68" i="12"/>
  <c r="AM69" i="12"/>
  <c r="AM70" i="12"/>
  <c r="AM71" i="12"/>
  <c r="AM72" i="12"/>
  <c r="AM73" i="12"/>
  <c r="AM74" i="12"/>
  <c r="AM75" i="12"/>
  <c r="AN68" i="12"/>
  <c r="AN69" i="12"/>
  <c r="AN70" i="12"/>
  <c r="AN71" i="12"/>
  <c r="AN72" i="12"/>
  <c r="AN73" i="12"/>
  <c r="AN74" i="12"/>
  <c r="AN75" i="12"/>
  <c r="AO68" i="12"/>
  <c r="AO69" i="12"/>
  <c r="AO70" i="12"/>
  <c r="AO71" i="12"/>
  <c r="AO72" i="12"/>
  <c r="AO73" i="12"/>
  <c r="AO74" i="12"/>
  <c r="AO75" i="12"/>
  <c r="AP68" i="12"/>
  <c r="AP69" i="12"/>
  <c r="AP70" i="12"/>
  <c r="AP71" i="12"/>
  <c r="AP72" i="12"/>
  <c r="AP73" i="12"/>
  <c r="AP74" i="12"/>
  <c r="AP75" i="12"/>
  <c r="AQ68" i="12"/>
  <c r="AQ69" i="12"/>
  <c r="AQ70" i="12"/>
  <c r="AQ71" i="12"/>
  <c r="AQ72" i="12"/>
  <c r="AQ73" i="12"/>
  <c r="AQ74" i="12"/>
  <c r="AQ75" i="12"/>
  <c r="AR68" i="12"/>
  <c r="AR69" i="12"/>
  <c r="AR70" i="12"/>
  <c r="AR71" i="12"/>
  <c r="AR72" i="12"/>
  <c r="AR73" i="12"/>
  <c r="AR74" i="12"/>
  <c r="AR75" i="12"/>
  <c r="AS68" i="12"/>
  <c r="AS69" i="12"/>
  <c r="AS70" i="12"/>
  <c r="AS71" i="12"/>
  <c r="AS72" i="12"/>
  <c r="AS73" i="12"/>
  <c r="AS74" i="12"/>
  <c r="AS75" i="12"/>
  <c r="AT75" i="12"/>
  <c r="AT74" i="12"/>
  <c r="AT73" i="12"/>
  <c r="AT72" i="12"/>
  <c r="AT71" i="12"/>
  <c r="AT70" i="12"/>
  <c r="AT69" i="12"/>
  <c r="AT68" i="12"/>
  <c r="AM63" i="12"/>
  <c r="AN63" i="12"/>
  <c r="AO63" i="12"/>
  <c r="AP63" i="12"/>
  <c r="AQ63" i="12"/>
  <c r="AR63" i="12"/>
  <c r="AS63" i="12"/>
  <c r="AT63" i="12"/>
  <c r="AT62" i="12"/>
  <c r="AL62" i="12"/>
  <c r="AK62" i="12"/>
  <c r="AJ62" i="12"/>
  <c r="AT61" i="12"/>
  <c r="AL61" i="12"/>
  <c r="AK61" i="12"/>
  <c r="AJ61" i="12"/>
  <c r="AT60" i="12"/>
  <c r="AL60" i="12"/>
  <c r="AK60" i="12"/>
  <c r="AJ60" i="12"/>
  <c r="AT59" i="12"/>
  <c r="AL59" i="12"/>
  <c r="AK59" i="12"/>
  <c r="AJ59" i="12"/>
  <c r="AT58" i="12"/>
  <c r="AL58" i="12"/>
  <c r="AK58" i="12"/>
  <c r="AJ58" i="12"/>
  <c r="AT57" i="12"/>
  <c r="AL57" i="12"/>
  <c r="AK57" i="12"/>
  <c r="AJ57" i="12"/>
  <c r="AT56" i="12"/>
  <c r="AK56" i="12"/>
  <c r="AJ56" i="12"/>
  <c r="BN53" i="12"/>
  <c r="BO52" i="12"/>
  <c r="BN52" i="12"/>
  <c r="AT52" i="12"/>
  <c r="AS52" i="12"/>
  <c r="AR52" i="12"/>
  <c r="AQ52" i="12"/>
  <c r="AP52" i="12"/>
  <c r="AO52" i="12"/>
  <c r="AN52" i="12"/>
  <c r="AM52" i="12"/>
  <c r="AL52" i="12"/>
  <c r="AK52" i="12"/>
  <c r="BP51" i="12"/>
  <c r="BO51" i="12"/>
  <c r="BN51" i="12"/>
  <c r="AT51" i="12"/>
  <c r="AS51" i="12"/>
  <c r="AR51" i="12"/>
  <c r="AQ51" i="12"/>
  <c r="AP51" i="12"/>
  <c r="AO51" i="12"/>
  <c r="AN51" i="12"/>
  <c r="AM51" i="12"/>
  <c r="AL51" i="12"/>
  <c r="BQ50" i="12"/>
  <c r="BP50" i="12"/>
  <c r="BO50" i="12"/>
  <c r="BN50" i="12"/>
  <c r="AT50" i="12"/>
  <c r="AS50" i="12"/>
  <c r="AR50" i="12"/>
  <c r="AQ50" i="12"/>
  <c r="AP50" i="12"/>
  <c r="AO50" i="12"/>
  <c r="AN50" i="12"/>
  <c r="AM50" i="12"/>
  <c r="BR49" i="12"/>
  <c r="BQ49" i="12"/>
  <c r="BP49" i="12"/>
  <c r="BO49" i="12"/>
  <c r="BN49" i="12"/>
  <c r="AT49" i="12"/>
  <c r="AS49" i="12"/>
  <c r="AR49" i="12"/>
  <c r="AQ49" i="12"/>
  <c r="AP49" i="12"/>
  <c r="AO49" i="12"/>
  <c r="AN49" i="12"/>
  <c r="BS48" i="12"/>
  <c r="BR48" i="12"/>
  <c r="BQ48" i="12"/>
  <c r="BP48" i="12"/>
  <c r="BO48" i="12"/>
  <c r="BN48" i="12"/>
  <c r="AT48" i="12"/>
  <c r="AS48" i="12"/>
  <c r="AR48" i="12"/>
  <c r="AQ48" i="12"/>
  <c r="AP48" i="12"/>
  <c r="AO48" i="12"/>
  <c r="BT47" i="12"/>
  <c r="BS47" i="12"/>
  <c r="BR47" i="12"/>
  <c r="BQ47" i="12"/>
  <c r="BP47" i="12"/>
  <c r="BO47" i="12"/>
  <c r="BN47" i="12"/>
  <c r="AT47" i="12"/>
  <c r="AS47" i="12"/>
  <c r="AR47" i="12"/>
  <c r="AQ47" i="12"/>
  <c r="AP47" i="12"/>
  <c r="BU46" i="12"/>
  <c r="BT46" i="12"/>
  <c r="BS46" i="12"/>
  <c r="BR46" i="12"/>
  <c r="BQ46" i="12"/>
  <c r="BP46" i="12"/>
  <c r="BO46" i="12"/>
  <c r="BN46" i="12"/>
  <c r="AT46" i="12"/>
  <c r="AS46" i="12"/>
  <c r="AR46" i="12"/>
  <c r="AQ46" i="12"/>
  <c r="BU45" i="12"/>
  <c r="BT45" i="12"/>
  <c r="BS45" i="12"/>
  <c r="BR45" i="12"/>
  <c r="BQ45" i="12"/>
  <c r="BP45" i="12"/>
  <c r="BO45" i="12"/>
  <c r="BN45" i="12"/>
  <c r="AT45" i="12"/>
  <c r="AS45" i="12"/>
  <c r="AR45" i="12"/>
  <c r="BV44" i="12"/>
  <c r="BU44" i="12"/>
  <c r="BT44" i="12"/>
  <c r="BS44" i="12"/>
  <c r="BR44" i="12"/>
  <c r="BQ44" i="12"/>
  <c r="BP44" i="12"/>
  <c r="BO44" i="12"/>
  <c r="BN44" i="12"/>
  <c r="AT44" i="12"/>
  <c r="AS44" i="12"/>
  <c r="BW43" i="12"/>
  <c r="BV43" i="12"/>
  <c r="BU43" i="12"/>
  <c r="BT43" i="12"/>
  <c r="BS43" i="12"/>
  <c r="BR43" i="12"/>
  <c r="BQ43" i="12"/>
  <c r="BP43" i="12"/>
  <c r="BO43" i="12"/>
  <c r="BN43" i="12"/>
  <c r="AT43" i="12"/>
  <c r="B23" i="12"/>
  <c r="B24" i="12"/>
  <c r="B25" i="12"/>
  <c r="B26" i="12"/>
  <c r="B27" i="12"/>
  <c r="B28" i="12"/>
  <c r="B29" i="12"/>
  <c r="B43" i="12"/>
  <c r="BX42" i="12"/>
  <c r="BW42" i="12"/>
  <c r="BV42" i="12"/>
  <c r="BU42" i="12"/>
  <c r="BT42" i="12"/>
  <c r="BS42" i="12"/>
  <c r="BR42" i="12"/>
  <c r="BQ42" i="12"/>
  <c r="BP42" i="12"/>
  <c r="BO42" i="12"/>
  <c r="BN42" i="12"/>
  <c r="B42" i="12"/>
  <c r="B41" i="12"/>
  <c r="B40" i="12"/>
  <c r="B39" i="12"/>
  <c r="B38" i="12"/>
  <c r="B37" i="12"/>
  <c r="B36" i="12"/>
  <c r="B31" i="12"/>
  <c r="B32" i="12"/>
  <c r="B33" i="12"/>
  <c r="AD32" i="12"/>
  <c r="AC32" i="12"/>
  <c r="AB32" i="12"/>
  <c r="AA32" i="12"/>
  <c r="Z32" i="12"/>
  <c r="Y32" i="12"/>
  <c r="X32" i="12"/>
  <c r="W32" i="12"/>
  <c r="V32" i="12"/>
  <c r="U32" i="12"/>
  <c r="T32" i="12"/>
  <c r="M21" i="12"/>
  <c r="L21" i="12"/>
  <c r="K21" i="12"/>
  <c r="I21" i="12"/>
  <c r="H21" i="12"/>
  <c r="G21" i="12"/>
  <c r="F21" i="12"/>
  <c r="E21" i="12"/>
  <c r="D21" i="12"/>
  <c r="C21" i="12"/>
  <c r="AI3" i="12"/>
  <c r="S3" i="12"/>
  <c r="E16" i="1"/>
  <c r="BB2" i="8"/>
  <c r="AK47" i="8"/>
  <c r="AK32" i="8"/>
  <c r="AK17" i="8"/>
  <c r="E4" i="8"/>
  <c r="AK2" i="8"/>
  <c r="AX4" i="4"/>
  <c r="AX5" i="4"/>
  <c r="AX6" i="4"/>
  <c r="AX7" i="4"/>
  <c r="AX8" i="4"/>
  <c r="AX9" i="4"/>
  <c r="AX10" i="4"/>
  <c r="AX11" i="4"/>
  <c r="AX12" i="4"/>
  <c r="AX13" i="4"/>
  <c r="AX14" i="4"/>
  <c r="AX15" i="4"/>
  <c r="AZ2" i="4"/>
  <c r="BA2" i="4"/>
  <c r="BB2" i="4"/>
  <c r="BC2" i="4"/>
  <c r="BD2" i="4"/>
  <c r="BE2" i="4"/>
  <c r="BF2" i="4"/>
  <c r="BG2" i="4"/>
  <c r="BH2" i="4"/>
  <c r="BI2" i="4"/>
  <c r="BJ2" i="4"/>
  <c r="BK2" i="4"/>
  <c r="S349" i="7"/>
  <c r="S365" i="7"/>
  <c r="S381" i="7"/>
  <c r="S396" i="7"/>
  <c r="S411" i="7"/>
  <c r="S427" i="7"/>
  <c r="S443" i="7"/>
  <c r="T348" i="7"/>
  <c r="T364" i="7"/>
  <c r="AI364" i="7"/>
  <c r="AH365" i="7"/>
  <c r="S183" i="7"/>
  <c r="S198" i="7"/>
  <c r="S213" i="7"/>
  <c r="AW213" i="7"/>
  <c r="CA213" i="7"/>
  <c r="DE213" i="7"/>
  <c r="DE228" i="7"/>
  <c r="DE243" i="7"/>
  <c r="DE258" i="7"/>
  <c r="DE273" i="7"/>
  <c r="DE288" i="7"/>
  <c r="DE303" i="7"/>
  <c r="DE318" i="7"/>
  <c r="DE333" i="7"/>
  <c r="AW228" i="7"/>
  <c r="AW243" i="7"/>
  <c r="AW258" i="7"/>
  <c r="AW273" i="7"/>
  <c r="AW288" i="7"/>
  <c r="AW303" i="7"/>
  <c r="AW318" i="7"/>
  <c r="AW333" i="7"/>
  <c r="AH213" i="7"/>
  <c r="AH228" i="7"/>
  <c r="AH243" i="7"/>
  <c r="AH258" i="7"/>
  <c r="AH273" i="7"/>
  <c r="AH288" i="7"/>
  <c r="AH303" i="7"/>
  <c r="AH318" i="7"/>
  <c r="AH333" i="7"/>
  <c r="EI213" i="7"/>
  <c r="EI228" i="7"/>
  <c r="EI243" i="7"/>
  <c r="EI258" i="7"/>
  <c r="EI273" i="7"/>
  <c r="EI288" i="7"/>
  <c r="EI303" i="7"/>
  <c r="EI318" i="7"/>
  <c r="EI333" i="7"/>
  <c r="T182" i="7"/>
  <c r="T197" i="7"/>
  <c r="T212" i="7"/>
  <c r="S153" i="7"/>
  <c r="S168" i="7"/>
  <c r="AH168" i="7"/>
  <c r="AW168" i="7"/>
  <c r="BL168" i="7"/>
  <c r="CA168" i="7"/>
  <c r="CP168" i="7"/>
  <c r="DE168" i="7"/>
  <c r="U2" i="7"/>
  <c r="U152" i="7"/>
  <c r="U167" i="7"/>
  <c r="T152" i="7"/>
  <c r="T167" i="7"/>
  <c r="AI167" i="7"/>
  <c r="AX167" i="7"/>
  <c r="BM167" i="7"/>
  <c r="CB167" i="7"/>
  <c r="CQ167" i="7"/>
  <c r="DF167" i="7"/>
  <c r="F112" i="7"/>
  <c r="G112" i="7"/>
  <c r="E112" i="7"/>
  <c r="H112" i="7"/>
  <c r="I112" i="7"/>
  <c r="J112" i="7"/>
  <c r="F111" i="7"/>
  <c r="G111" i="7"/>
  <c r="E111" i="7"/>
  <c r="H111" i="7"/>
  <c r="I111" i="7"/>
  <c r="F110" i="7"/>
  <c r="G110" i="7"/>
  <c r="E110" i="7"/>
  <c r="H110" i="7"/>
  <c r="I110" i="7"/>
  <c r="F109" i="7"/>
  <c r="G109" i="7"/>
  <c r="E109" i="7"/>
  <c r="H109" i="7"/>
  <c r="I109" i="7"/>
  <c r="J109" i="7"/>
  <c r="F108" i="7"/>
  <c r="G108" i="7"/>
  <c r="E108" i="7"/>
  <c r="H108" i="7"/>
  <c r="I108" i="7"/>
  <c r="J108" i="7"/>
  <c r="F107" i="7"/>
  <c r="G107" i="7"/>
  <c r="E107" i="7"/>
  <c r="I107" i="7"/>
  <c r="F106" i="7"/>
  <c r="G106" i="7"/>
  <c r="E106" i="7"/>
  <c r="H106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S18" i="7"/>
  <c r="S48" i="7"/>
  <c r="S63" i="7"/>
  <c r="S78" i="7"/>
  <c r="S93" i="7"/>
  <c r="S108" i="7"/>
  <c r="S123" i="7"/>
  <c r="S138" i="7"/>
  <c r="AI17" i="7"/>
  <c r="AI47" i="7"/>
  <c r="AI62" i="7"/>
  <c r="AI77" i="7"/>
  <c r="AH4" i="7"/>
  <c r="AH34" i="7"/>
  <c r="AH33" i="7"/>
  <c r="S33" i="7"/>
  <c r="AJ2" i="7"/>
  <c r="AJ32" i="7"/>
  <c r="AI32" i="7"/>
  <c r="T32" i="7"/>
  <c r="AH19" i="7"/>
  <c r="AH49" i="7"/>
  <c r="AH64" i="7"/>
  <c r="AH79" i="7"/>
  <c r="AH18" i="7"/>
  <c r="AH48" i="7"/>
  <c r="AH63" i="7"/>
  <c r="AH78" i="7"/>
  <c r="B22" i="7"/>
  <c r="B38" i="7"/>
  <c r="B54" i="7"/>
  <c r="B70" i="7"/>
  <c r="B86" i="7"/>
  <c r="U17" i="7"/>
  <c r="U47" i="7"/>
  <c r="U62" i="7"/>
  <c r="U77" i="7"/>
  <c r="U92" i="7"/>
  <c r="U107" i="7"/>
  <c r="U122" i="7"/>
  <c r="U137" i="7"/>
  <c r="T17" i="7"/>
  <c r="T47" i="7"/>
  <c r="T62" i="7"/>
  <c r="T77" i="7"/>
  <c r="T92" i="7"/>
  <c r="T107" i="7"/>
  <c r="T122" i="7"/>
  <c r="T137" i="7"/>
  <c r="L236" i="7"/>
  <c r="N234" i="7"/>
  <c r="M234" i="7"/>
  <c r="AH5" i="7"/>
  <c r="AH6" i="7"/>
  <c r="AH7" i="7"/>
  <c r="AH35" i="7"/>
  <c r="S4" i="7"/>
  <c r="S34" i="7"/>
  <c r="AK2" i="7"/>
  <c r="AK32" i="7"/>
  <c r="AJ17" i="7"/>
  <c r="AJ47" i="7"/>
  <c r="AJ62" i="7"/>
  <c r="AJ77" i="7"/>
  <c r="V2" i="7"/>
  <c r="AH22" i="7"/>
  <c r="AH52" i="7"/>
  <c r="AH67" i="7"/>
  <c r="AH82" i="7"/>
  <c r="AH8" i="7"/>
  <c r="AH37" i="7"/>
  <c r="J111" i="7"/>
  <c r="AX212" i="7"/>
  <c r="AI212" i="7"/>
  <c r="AI227" i="7"/>
  <c r="AI242" i="7"/>
  <c r="AI257" i="7"/>
  <c r="AI272" i="7"/>
  <c r="AI287" i="7"/>
  <c r="AI302" i="7"/>
  <c r="AI317" i="7"/>
  <c r="AI332" i="7"/>
  <c r="T227" i="7"/>
  <c r="T242" i="7"/>
  <c r="T257" i="7"/>
  <c r="T272" i="7"/>
  <c r="T287" i="7"/>
  <c r="T302" i="7"/>
  <c r="T317" i="7"/>
  <c r="T332" i="7"/>
  <c r="V32" i="7"/>
  <c r="W2" i="7"/>
  <c r="V152" i="7"/>
  <c r="V167" i="7"/>
  <c r="V17" i="7"/>
  <c r="I106" i="7"/>
  <c r="J106" i="7"/>
  <c r="J110" i="7"/>
  <c r="AJ167" i="7"/>
  <c r="AY167" i="7"/>
  <c r="BN167" i="7"/>
  <c r="CC167" i="7"/>
  <c r="CR167" i="7"/>
  <c r="DG167" i="7"/>
  <c r="U182" i="7"/>
  <c r="U197" i="7"/>
  <c r="U212" i="7"/>
  <c r="N232" i="7"/>
  <c r="L238" i="7"/>
  <c r="AH20" i="7"/>
  <c r="AH50" i="7"/>
  <c r="AH65" i="7"/>
  <c r="AH80" i="7"/>
  <c r="M235" i="7"/>
  <c r="L233" i="7"/>
  <c r="N235" i="7"/>
  <c r="L237" i="7"/>
  <c r="C21" i="7"/>
  <c r="C37" i="7"/>
  <c r="C53" i="7"/>
  <c r="C69" i="7"/>
  <c r="C85" i="7"/>
  <c r="U32" i="7"/>
  <c r="H107" i="7"/>
  <c r="J107" i="7"/>
  <c r="BL213" i="7"/>
  <c r="N237" i="7"/>
  <c r="M238" i="7"/>
  <c r="M232" i="7"/>
  <c r="M236" i="7"/>
  <c r="AK17" i="7"/>
  <c r="AK47" i="7"/>
  <c r="AK62" i="7"/>
  <c r="AK77" i="7"/>
  <c r="AH36" i="7"/>
  <c r="S154" i="7"/>
  <c r="S169" i="7"/>
  <c r="N233" i="7"/>
  <c r="L235" i="7"/>
  <c r="AL2" i="7"/>
  <c r="L234" i="7"/>
  <c r="N236" i="7"/>
  <c r="AH21" i="7"/>
  <c r="AH51" i="7"/>
  <c r="AH66" i="7"/>
  <c r="AH81" i="7"/>
  <c r="S5" i="7"/>
  <c r="M233" i="7"/>
  <c r="M237" i="7"/>
  <c r="S19" i="7"/>
  <c r="D21" i="7"/>
  <c r="D37" i="7"/>
  <c r="D53" i="7"/>
  <c r="D69" i="7"/>
  <c r="D85" i="7"/>
  <c r="S228" i="7"/>
  <c r="S243" i="7"/>
  <c r="S258" i="7"/>
  <c r="S273" i="7"/>
  <c r="S288" i="7"/>
  <c r="S303" i="7"/>
  <c r="S318" i="7"/>
  <c r="S333" i="7"/>
  <c r="CA228" i="7"/>
  <c r="CA243" i="7"/>
  <c r="CA258" i="7"/>
  <c r="CA273" i="7"/>
  <c r="CA288" i="7"/>
  <c r="CA303" i="7"/>
  <c r="CA318" i="7"/>
  <c r="CA333" i="7"/>
  <c r="L232" i="7"/>
  <c r="N238" i="7"/>
  <c r="AW365" i="7"/>
  <c r="AH381" i="7"/>
  <c r="AH396" i="7"/>
  <c r="AH411" i="7"/>
  <c r="AI380" i="7"/>
  <c r="AI395" i="7"/>
  <c r="AI410" i="7"/>
  <c r="AX364" i="7"/>
  <c r="T380" i="7"/>
  <c r="T395" i="7"/>
  <c r="T410" i="7"/>
  <c r="T426" i="7"/>
  <c r="T442" i="7"/>
  <c r="S155" i="7"/>
  <c r="S170" i="7"/>
  <c r="S20" i="7"/>
  <c r="S35" i="7"/>
  <c r="S6" i="7"/>
  <c r="S184" i="7"/>
  <c r="S199" i="7"/>
  <c r="S214" i="7"/>
  <c r="AH169" i="7"/>
  <c r="AW169" i="7"/>
  <c r="BL169" i="7"/>
  <c r="CA169" i="7"/>
  <c r="CP169" i="7"/>
  <c r="DE169" i="7"/>
  <c r="W152" i="7"/>
  <c r="W167" i="7"/>
  <c r="W17" i="7"/>
  <c r="W32" i="7"/>
  <c r="X2" i="7"/>
  <c r="AJ212" i="7"/>
  <c r="AJ227" i="7"/>
  <c r="AJ242" i="7"/>
  <c r="AJ257" i="7"/>
  <c r="AJ272" i="7"/>
  <c r="AJ287" i="7"/>
  <c r="AJ302" i="7"/>
  <c r="AJ317" i="7"/>
  <c r="AJ332" i="7"/>
  <c r="U227" i="7"/>
  <c r="U242" i="7"/>
  <c r="U257" i="7"/>
  <c r="U272" i="7"/>
  <c r="U287" i="7"/>
  <c r="U302" i="7"/>
  <c r="U317" i="7"/>
  <c r="U332" i="7"/>
  <c r="U348" i="7"/>
  <c r="U364" i="7"/>
  <c r="AY212" i="7"/>
  <c r="AH23" i="7"/>
  <c r="AH53" i="7"/>
  <c r="AH68" i="7"/>
  <c r="AH83" i="7"/>
  <c r="AH9" i="7"/>
  <c r="AH38" i="7"/>
  <c r="AW381" i="7"/>
  <c r="BL365" i="7"/>
  <c r="CA365" i="7"/>
  <c r="CP365" i="7"/>
  <c r="DE365" i="7"/>
  <c r="DT365" i="7"/>
  <c r="EI365" i="7"/>
  <c r="EX365" i="7"/>
  <c r="FM365" i="7"/>
  <c r="BL228" i="7"/>
  <c r="BL243" i="7"/>
  <c r="BL258" i="7"/>
  <c r="BL273" i="7"/>
  <c r="BL288" i="7"/>
  <c r="BL303" i="7"/>
  <c r="BL318" i="7"/>
  <c r="BL333" i="7"/>
  <c r="CP213" i="7"/>
  <c r="AK167" i="7"/>
  <c r="AZ167" i="7"/>
  <c r="BO167" i="7"/>
  <c r="CD167" i="7"/>
  <c r="CS167" i="7"/>
  <c r="DH167" i="7"/>
  <c r="V182" i="7"/>
  <c r="V197" i="7"/>
  <c r="V212" i="7"/>
  <c r="AX380" i="7"/>
  <c r="BM364" i="7"/>
  <c r="CB364" i="7"/>
  <c r="CQ364" i="7"/>
  <c r="DF364" i="7"/>
  <c r="DU364" i="7"/>
  <c r="EJ364" i="7"/>
  <c r="EY364" i="7"/>
  <c r="FN364" i="7"/>
  <c r="AX227" i="7"/>
  <c r="AX242" i="7"/>
  <c r="AX257" i="7"/>
  <c r="AX272" i="7"/>
  <c r="AX287" i="7"/>
  <c r="AX302" i="7"/>
  <c r="AX317" i="7"/>
  <c r="AX332" i="7"/>
  <c r="CB212" i="7"/>
  <c r="BM212" i="7"/>
  <c r="S49" i="7"/>
  <c r="S64" i="7"/>
  <c r="S79" i="7"/>
  <c r="S94" i="7"/>
  <c r="S109" i="7"/>
  <c r="S124" i="7"/>
  <c r="S139" i="7"/>
  <c r="B23" i="7"/>
  <c r="B39" i="7"/>
  <c r="B55" i="7"/>
  <c r="B71" i="7"/>
  <c r="B87" i="7"/>
  <c r="AL17" i="7"/>
  <c r="AL47" i="7"/>
  <c r="AL62" i="7"/>
  <c r="AL77" i="7"/>
  <c r="AL32" i="7"/>
  <c r="AM2" i="7"/>
  <c r="E21" i="7"/>
  <c r="E37" i="7"/>
  <c r="E53" i="7"/>
  <c r="E69" i="7"/>
  <c r="E85" i="7"/>
  <c r="V47" i="7"/>
  <c r="V62" i="7"/>
  <c r="V77" i="7"/>
  <c r="V92" i="7"/>
  <c r="V107" i="7"/>
  <c r="V122" i="7"/>
  <c r="V137" i="7"/>
  <c r="E4" i="6"/>
  <c r="E4" i="4"/>
  <c r="H4" i="6"/>
  <c r="H4" i="4"/>
  <c r="AH39" i="7"/>
  <c r="AH10" i="7"/>
  <c r="AH24" i="7"/>
  <c r="AH54" i="7"/>
  <c r="AH69" i="7"/>
  <c r="AH84" i="7"/>
  <c r="W182" i="7"/>
  <c r="W197" i="7"/>
  <c r="W212" i="7"/>
  <c r="AL167" i="7"/>
  <c r="BA167" i="7"/>
  <c r="BP167" i="7"/>
  <c r="CE167" i="7"/>
  <c r="CT167" i="7"/>
  <c r="DI167" i="7"/>
  <c r="AM32" i="7"/>
  <c r="AN2" i="7"/>
  <c r="AM17" i="7"/>
  <c r="AM47" i="7"/>
  <c r="AM62" i="7"/>
  <c r="AM77" i="7"/>
  <c r="CP228" i="7"/>
  <c r="CP243" i="7"/>
  <c r="CP258" i="7"/>
  <c r="CP273" i="7"/>
  <c r="CP288" i="7"/>
  <c r="CP303" i="7"/>
  <c r="CP318" i="7"/>
  <c r="CP333" i="7"/>
  <c r="DT213" i="7"/>
  <c r="DT228" i="7"/>
  <c r="DT243" i="7"/>
  <c r="DT258" i="7"/>
  <c r="DT273" i="7"/>
  <c r="DT288" i="7"/>
  <c r="DT303" i="7"/>
  <c r="DT318" i="7"/>
  <c r="DT333" i="7"/>
  <c r="U380" i="7"/>
  <c r="U395" i="7"/>
  <c r="U410" i="7"/>
  <c r="U426" i="7"/>
  <c r="U442" i="7"/>
  <c r="AJ364" i="7"/>
  <c r="F21" i="7"/>
  <c r="F37" i="7"/>
  <c r="F53" i="7"/>
  <c r="F69" i="7"/>
  <c r="F85" i="7"/>
  <c r="W47" i="7"/>
  <c r="W62" i="7"/>
  <c r="W77" i="7"/>
  <c r="W92" i="7"/>
  <c r="W107" i="7"/>
  <c r="W122" i="7"/>
  <c r="W137" i="7"/>
  <c r="S21" i="7"/>
  <c r="S156" i="7"/>
  <c r="S171" i="7"/>
  <c r="S36" i="7"/>
  <c r="S7" i="7"/>
  <c r="BM227" i="7"/>
  <c r="BM242" i="7"/>
  <c r="BM257" i="7"/>
  <c r="BM272" i="7"/>
  <c r="BM287" i="7"/>
  <c r="BM302" i="7"/>
  <c r="BM317" i="7"/>
  <c r="BM332" i="7"/>
  <c r="CQ212" i="7"/>
  <c r="AX395" i="7"/>
  <c r="AX410" i="7"/>
  <c r="BM380" i="7"/>
  <c r="DF212" i="7"/>
  <c r="CB227" i="7"/>
  <c r="CB242" i="7"/>
  <c r="CB257" i="7"/>
  <c r="CB272" i="7"/>
  <c r="CB287" i="7"/>
  <c r="CB302" i="7"/>
  <c r="CB317" i="7"/>
  <c r="CB332" i="7"/>
  <c r="V227" i="7"/>
  <c r="V242" i="7"/>
  <c r="V257" i="7"/>
  <c r="V272" i="7"/>
  <c r="V287" i="7"/>
  <c r="V302" i="7"/>
  <c r="V317" i="7"/>
  <c r="V332" i="7"/>
  <c r="V348" i="7"/>
  <c r="V364" i="7"/>
  <c r="AK212" i="7"/>
  <c r="AK227" i="7"/>
  <c r="AK242" i="7"/>
  <c r="AK257" i="7"/>
  <c r="AK272" i="7"/>
  <c r="AK287" i="7"/>
  <c r="AK302" i="7"/>
  <c r="AK317" i="7"/>
  <c r="AK332" i="7"/>
  <c r="AZ212" i="7"/>
  <c r="X152" i="7"/>
  <c r="X167" i="7"/>
  <c r="Y2" i="7"/>
  <c r="X32" i="7"/>
  <c r="X17" i="7"/>
  <c r="B24" i="7"/>
  <c r="B40" i="7"/>
  <c r="B56" i="7"/>
  <c r="B72" i="7"/>
  <c r="B88" i="7"/>
  <c r="S50" i="7"/>
  <c r="S65" i="7"/>
  <c r="S80" i="7"/>
  <c r="S95" i="7"/>
  <c r="S110" i="7"/>
  <c r="S125" i="7"/>
  <c r="S140" i="7"/>
  <c r="AW396" i="7"/>
  <c r="BL381" i="7"/>
  <c r="CA381" i="7"/>
  <c r="AY227" i="7"/>
  <c r="AY242" i="7"/>
  <c r="AY257" i="7"/>
  <c r="AY272" i="7"/>
  <c r="AY287" i="7"/>
  <c r="AY302" i="7"/>
  <c r="AY317" i="7"/>
  <c r="AY332" i="7"/>
  <c r="CC212" i="7"/>
  <c r="BN212" i="7"/>
  <c r="S229" i="7"/>
  <c r="S244" i="7"/>
  <c r="S259" i="7"/>
  <c r="S274" i="7"/>
  <c r="S289" i="7"/>
  <c r="S304" i="7"/>
  <c r="S319" i="7"/>
  <c r="S334" i="7"/>
  <c r="S350" i="7"/>
  <c r="S366" i="7"/>
  <c r="AH214" i="7"/>
  <c r="AH229" i="7"/>
  <c r="AH244" i="7"/>
  <c r="AH259" i="7"/>
  <c r="AH274" i="7"/>
  <c r="AH289" i="7"/>
  <c r="AH304" i="7"/>
  <c r="AH319" i="7"/>
  <c r="AH334" i="7"/>
  <c r="AW214" i="7"/>
  <c r="AH170" i="7"/>
  <c r="AW170" i="7"/>
  <c r="BL170" i="7"/>
  <c r="CA170" i="7"/>
  <c r="CP170" i="7"/>
  <c r="DE170" i="7"/>
  <c r="S185" i="7"/>
  <c r="S200" i="7"/>
  <c r="S215" i="7"/>
  <c r="E107" i="6"/>
  <c r="F107" i="6"/>
  <c r="G107" i="6"/>
  <c r="H107" i="6"/>
  <c r="I107" i="6"/>
  <c r="J107" i="6"/>
  <c r="B130" i="6"/>
  <c r="C130" i="6"/>
  <c r="E130" i="6"/>
  <c r="F130" i="6"/>
  <c r="D130" i="6"/>
  <c r="G130" i="6"/>
  <c r="H130" i="6"/>
  <c r="I130" i="6"/>
  <c r="J130" i="6"/>
  <c r="K130" i="6"/>
  <c r="B129" i="6"/>
  <c r="C129" i="6"/>
  <c r="E129" i="6"/>
  <c r="F129" i="6"/>
  <c r="D129" i="6"/>
  <c r="G129" i="6"/>
  <c r="H129" i="6"/>
  <c r="I129" i="6"/>
  <c r="J129" i="6"/>
  <c r="K129" i="6"/>
  <c r="B128" i="6"/>
  <c r="C128" i="6"/>
  <c r="E128" i="6"/>
  <c r="F128" i="6"/>
  <c r="D128" i="6"/>
  <c r="G128" i="6"/>
  <c r="H128" i="6"/>
  <c r="I128" i="6"/>
  <c r="J128" i="6"/>
  <c r="K128" i="6"/>
  <c r="B127" i="6"/>
  <c r="C127" i="6"/>
  <c r="E127" i="6"/>
  <c r="F127" i="6"/>
  <c r="D127" i="6"/>
  <c r="G127" i="6"/>
  <c r="H127" i="6"/>
  <c r="I127" i="6"/>
  <c r="J127" i="6"/>
  <c r="K127" i="6"/>
  <c r="B126" i="6"/>
  <c r="C126" i="6"/>
  <c r="E126" i="6"/>
  <c r="F126" i="6"/>
  <c r="D126" i="6"/>
  <c r="G126" i="6"/>
  <c r="H126" i="6"/>
  <c r="I126" i="6"/>
  <c r="J126" i="6"/>
  <c r="K126" i="6"/>
  <c r="B125" i="6"/>
  <c r="C125" i="6"/>
  <c r="E125" i="6"/>
  <c r="F125" i="6"/>
  <c r="D125" i="6"/>
  <c r="G125" i="6"/>
  <c r="H125" i="6"/>
  <c r="I125" i="6"/>
  <c r="J125" i="6"/>
  <c r="K125" i="6"/>
  <c r="B124" i="6"/>
  <c r="C124" i="6"/>
  <c r="E124" i="6"/>
  <c r="F124" i="6"/>
  <c r="D124" i="6"/>
  <c r="G124" i="6"/>
  <c r="H124" i="6"/>
  <c r="I124" i="6"/>
  <c r="J124" i="6"/>
  <c r="K124" i="6"/>
  <c r="E112" i="6"/>
  <c r="F112" i="6"/>
  <c r="G112" i="6"/>
  <c r="H112" i="6"/>
  <c r="I112" i="6"/>
  <c r="J112" i="6"/>
  <c r="B121" i="6"/>
  <c r="C121" i="6"/>
  <c r="E121" i="6"/>
  <c r="F121" i="6"/>
  <c r="D121" i="6"/>
  <c r="G121" i="6"/>
  <c r="H121" i="6"/>
  <c r="I121" i="6"/>
  <c r="J121" i="6"/>
  <c r="E111" i="6"/>
  <c r="F111" i="6"/>
  <c r="G111" i="6"/>
  <c r="H111" i="6"/>
  <c r="I111" i="6"/>
  <c r="J111" i="6"/>
  <c r="B120" i="6"/>
  <c r="C120" i="6"/>
  <c r="E120" i="6"/>
  <c r="F120" i="6"/>
  <c r="D120" i="6"/>
  <c r="G120" i="6"/>
  <c r="H120" i="6"/>
  <c r="I120" i="6"/>
  <c r="J120" i="6"/>
  <c r="E110" i="6"/>
  <c r="F110" i="6"/>
  <c r="G110" i="6"/>
  <c r="H110" i="6"/>
  <c r="I110" i="6"/>
  <c r="J110" i="6"/>
  <c r="B119" i="6"/>
  <c r="C119" i="6"/>
  <c r="E119" i="6"/>
  <c r="F119" i="6"/>
  <c r="D119" i="6"/>
  <c r="G119" i="6"/>
  <c r="H119" i="6"/>
  <c r="I119" i="6"/>
  <c r="J119" i="6"/>
  <c r="E109" i="6"/>
  <c r="F109" i="6"/>
  <c r="G109" i="6"/>
  <c r="H109" i="6"/>
  <c r="I109" i="6"/>
  <c r="J109" i="6"/>
  <c r="B118" i="6"/>
  <c r="C118" i="6"/>
  <c r="E118" i="6"/>
  <c r="F118" i="6"/>
  <c r="D118" i="6"/>
  <c r="G118" i="6"/>
  <c r="H118" i="6"/>
  <c r="I118" i="6"/>
  <c r="J118" i="6"/>
  <c r="E108" i="6"/>
  <c r="F108" i="6"/>
  <c r="G108" i="6"/>
  <c r="H108" i="6"/>
  <c r="I108" i="6"/>
  <c r="J108" i="6"/>
  <c r="B117" i="6"/>
  <c r="C117" i="6"/>
  <c r="E117" i="6"/>
  <c r="F117" i="6"/>
  <c r="D117" i="6"/>
  <c r="G117" i="6"/>
  <c r="H117" i="6"/>
  <c r="I117" i="6"/>
  <c r="J117" i="6"/>
  <c r="B116" i="6"/>
  <c r="C116" i="6"/>
  <c r="E116" i="6"/>
  <c r="F116" i="6"/>
  <c r="D116" i="6"/>
  <c r="G116" i="6"/>
  <c r="H116" i="6"/>
  <c r="I116" i="6"/>
  <c r="J116" i="6"/>
  <c r="E106" i="6"/>
  <c r="F106" i="6"/>
  <c r="G106" i="6"/>
  <c r="H106" i="6"/>
  <c r="I106" i="6"/>
  <c r="J106" i="6"/>
  <c r="B115" i="6"/>
  <c r="C115" i="6"/>
  <c r="E115" i="6"/>
  <c r="F115" i="6"/>
  <c r="D115" i="6"/>
  <c r="G115" i="6"/>
  <c r="H115" i="6"/>
  <c r="I115" i="6"/>
  <c r="J115" i="6"/>
  <c r="L112" i="6"/>
  <c r="N112" i="6"/>
  <c r="K112" i="6"/>
  <c r="M112" i="6"/>
  <c r="L111" i="6"/>
  <c r="N111" i="6"/>
  <c r="K111" i="6"/>
  <c r="M111" i="6"/>
  <c r="L110" i="6"/>
  <c r="N110" i="6"/>
  <c r="K110" i="6"/>
  <c r="M110" i="6"/>
  <c r="L109" i="6"/>
  <c r="N109" i="6"/>
  <c r="K109" i="6"/>
  <c r="M109" i="6"/>
  <c r="L108" i="6"/>
  <c r="N108" i="6"/>
  <c r="K108" i="6"/>
  <c r="M108" i="6"/>
  <c r="L107" i="6"/>
  <c r="N107" i="6"/>
  <c r="K107" i="6"/>
  <c r="M107" i="6"/>
  <c r="L106" i="6"/>
  <c r="N106" i="6"/>
  <c r="K106" i="6"/>
  <c r="M106" i="6"/>
  <c r="L232" i="4"/>
  <c r="M232" i="4"/>
  <c r="L233" i="4"/>
  <c r="M233" i="4"/>
  <c r="N233" i="4"/>
  <c r="L234" i="4"/>
  <c r="M234" i="4"/>
  <c r="N234" i="4"/>
  <c r="L235" i="4"/>
  <c r="M235" i="4"/>
  <c r="N235" i="4"/>
  <c r="L236" i="4"/>
  <c r="N236" i="4"/>
  <c r="L237" i="4"/>
  <c r="M237" i="4"/>
  <c r="N237" i="4"/>
  <c r="L238" i="4"/>
  <c r="M238" i="4"/>
  <c r="N238" i="4"/>
  <c r="N232" i="4"/>
  <c r="AL78" i="4"/>
  <c r="AP78" i="4"/>
  <c r="AT78" i="4"/>
  <c r="AK79" i="4"/>
  <c r="AO79" i="4"/>
  <c r="AS79" i="4"/>
  <c r="AJ80" i="4"/>
  <c r="AN80" i="4"/>
  <c r="AR80" i="4"/>
  <c r="AI81" i="4"/>
  <c r="AM81" i="4"/>
  <c r="AQ81" i="4"/>
  <c r="AU81" i="4"/>
  <c r="AL82" i="4"/>
  <c r="AP82" i="4"/>
  <c r="AT82" i="4"/>
  <c r="AK83" i="4"/>
  <c r="AO83" i="4"/>
  <c r="AS83" i="4"/>
  <c r="AJ84" i="4"/>
  <c r="AN84" i="4"/>
  <c r="AR84" i="4"/>
  <c r="AI85" i="4"/>
  <c r="AM85" i="4"/>
  <c r="AQ85" i="4"/>
  <c r="AU85" i="4"/>
  <c r="AK87" i="4"/>
  <c r="AO87" i="4"/>
  <c r="AS87" i="4"/>
  <c r="AI89" i="4"/>
  <c r="AM89" i="4"/>
  <c r="AQ89" i="4"/>
  <c r="AU89" i="4"/>
  <c r="S4" i="4"/>
  <c r="S5" i="4"/>
  <c r="S154" i="4"/>
  <c r="S169" i="4"/>
  <c r="S184" i="4"/>
  <c r="S199" i="4"/>
  <c r="S214" i="4"/>
  <c r="S229" i="4"/>
  <c r="S244" i="4"/>
  <c r="S259" i="4"/>
  <c r="S274" i="4"/>
  <c r="S289" i="4"/>
  <c r="S304" i="4"/>
  <c r="S319" i="4"/>
  <c r="S334" i="4"/>
  <c r="S350" i="4"/>
  <c r="S366" i="4"/>
  <c r="S349" i="4"/>
  <c r="S365" i="4"/>
  <c r="S381" i="4"/>
  <c r="S396" i="4"/>
  <c r="S411" i="4"/>
  <c r="S427" i="4"/>
  <c r="S443" i="4"/>
  <c r="U152" i="4"/>
  <c r="U167" i="4"/>
  <c r="U182" i="4"/>
  <c r="U197" i="4"/>
  <c r="U212" i="4"/>
  <c r="T348" i="4"/>
  <c r="T364" i="4"/>
  <c r="T380" i="4"/>
  <c r="T395" i="4"/>
  <c r="T410" i="4"/>
  <c r="T426" i="4"/>
  <c r="T442" i="4"/>
  <c r="AH365" i="4"/>
  <c r="AW365" i="4"/>
  <c r="AW381" i="4"/>
  <c r="BL381" i="4"/>
  <c r="CA381" i="4"/>
  <c r="AW396" i="4"/>
  <c r="AH381" i="4"/>
  <c r="AH396" i="4"/>
  <c r="AH411" i="4"/>
  <c r="AI364" i="4"/>
  <c r="BL365" i="4"/>
  <c r="CA365" i="4"/>
  <c r="CP365" i="4"/>
  <c r="DE365" i="4"/>
  <c r="DT365" i="4"/>
  <c r="EI365" i="4"/>
  <c r="EX365" i="4"/>
  <c r="FM365" i="4"/>
  <c r="AW214" i="4"/>
  <c r="CA214" i="4"/>
  <c r="DE214" i="4"/>
  <c r="EI214" i="4"/>
  <c r="EI229" i="4"/>
  <c r="EI244" i="4"/>
  <c r="EI259" i="4"/>
  <c r="EI274" i="4"/>
  <c r="EI289" i="4"/>
  <c r="EI304" i="4"/>
  <c r="EI319" i="4"/>
  <c r="EI334" i="4"/>
  <c r="BL214" i="4"/>
  <c r="CP214" i="4"/>
  <c r="DT214" i="4"/>
  <c r="DT229" i="4"/>
  <c r="DT244" i="4"/>
  <c r="DT259" i="4"/>
  <c r="DT274" i="4"/>
  <c r="DT289" i="4"/>
  <c r="DT304" i="4"/>
  <c r="DT319" i="4"/>
  <c r="DT334" i="4"/>
  <c r="DE229" i="4"/>
  <c r="DE244" i="4"/>
  <c r="DE259" i="4"/>
  <c r="DE274" i="4"/>
  <c r="DE289" i="4"/>
  <c r="DE304" i="4"/>
  <c r="DE319" i="4"/>
  <c r="DE334" i="4"/>
  <c r="CP229" i="4"/>
  <c r="CP244" i="4"/>
  <c r="CP259" i="4"/>
  <c r="CP274" i="4"/>
  <c r="CP289" i="4"/>
  <c r="CP304" i="4"/>
  <c r="CP319" i="4"/>
  <c r="CP334" i="4"/>
  <c r="CA229" i="4"/>
  <c r="CA244" i="4"/>
  <c r="CA259" i="4"/>
  <c r="CA274" i="4"/>
  <c r="CA289" i="4"/>
  <c r="CA304" i="4"/>
  <c r="CA319" i="4"/>
  <c r="CA334" i="4"/>
  <c r="BL229" i="4"/>
  <c r="BL244" i="4"/>
  <c r="BL259" i="4"/>
  <c r="BL274" i="4"/>
  <c r="BL289" i="4"/>
  <c r="BL304" i="4"/>
  <c r="BL319" i="4"/>
  <c r="BL334" i="4"/>
  <c r="AW229" i="4"/>
  <c r="AW244" i="4"/>
  <c r="AW259" i="4"/>
  <c r="AW274" i="4"/>
  <c r="AW289" i="4"/>
  <c r="AW304" i="4"/>
  <c r="AW319" i="4"/>
  <c r="AW334" i="4"/>
  <c r="AH214" i="4"/>
  <c r="AH229" i="4"/>
  <c r="AH244" i="4"/>
  <c r="AH259" i="4"/>
  <c r="AH274" i="4"/>
  <c r="AH289" i="4"/>
  <c r="AH304" i="4"/>
  <c r="AH319" i="4"/>
  <c r="AH334" i="4"/>
  <c r="S183" i="4"/>
  <c r="S198" i="4"/>
  <c r="S213" i="4"/>
  <c r="T182" i="4"/>
  <c r="T197" i="4"/>
  <c r="T212" i="4"/>
  <c r="AX212" i="4"/>
  <c r="CB212" i="4"/>
  <c r="DF212" i="4"/>
  <c r="EJ212" i="4"/>
  <c r="EJ227" i="4"/>
  <c r="EJ242" i="4"/>
  <c r="EJ257" i="4"/>
  <c r="EJ272" i="4"/>
  <c r="EJ287" i="4"/>
  <c r="EJ302" i="4"/>
  <c r="EJ317" i="4"/>
  <c r="EJ332" i="4"/>
  <c r="BM212" i="4"/>
  <c r="CQ212" i="4"/>
  <c r="DU212" i="4"/>
  <c r="DU227" i="4"/>
  <c r="DU242" i="4"/>
  <c r="DU257" i="4"/>
  <c r="DU272" i="4"/>
  <c r="DU287" i="4"/>
  <c r="DU302" i="4"/>
  <c r="DU317" i="4"/>
  <c r="DU332" i="4"/>
  <c r="BM227" i="4"/>
  <c r="BM242" i="4"/>
  <c r="BM257" i="4"/>
  <c r="BM272" i="4"/>
  <c r="BM287" i="4"/>
  <c r="BM302" i="4"/>
  <c r="BM317" i="4"/>
  <c r="BM332" i="4"/>
  <c r="AX227" i="4"/>
  <c r="AX242" i="4"/>
  <c r="AX257" i="4"/>
  <c r="AX272" i="4"/>
  <c r="AX287" i="4"/>
  <c r="AX302" i="4"/>
  <c r="AX317" i="4"/>
  <c r="AX332" i="4"/>
  <c r="AI212" i="4"/>
  <c r="AI227" i="4"/>
  <c r="AI242" i="4"/>
  <c r="AI257" i="4"/>
  <c r="AI272" i="4"/>
  <c r="AI287" i="4"/>
  <c r="AI302" i="4"/>
  <c r="AI317" i="4"/>
  <c r="AI332" i="4"/>
  <c r="T227" i="4"/>
  <c r="T242" i="4"/>
  <c r="T257" i="4"/>
  <c r="T272" i="4"/>
  <c r="T287" i="4"/>
  <c r="T302" i="4"/>
  <c r="T317" i="4"/>
  <c r="T332" i="4"/>
  <c r="M236" i="4"/>
  <c r="AH169" i="4"/>
  <c r="AW169" i="4"/>
  <c r="BL169" i="4"/>
  <c r="CA169" i="4"/>
  <c r="CP169" i="4"/>
  <c r="DE169" i="4"/>
  <c r="S153" i="4"/>
  <c r="S168" i="4"/>
  <c r="AH168" i="4"/>
  <c r="AW168" i="4"/>
  <c r="BL168" i="4"/>
  <c r="CA168" i="4"/>
  <c r="CP168" i="4"/>
  <c r="DE168" i="4"/>
  <c r="AJ167" i="4"/>
  <c r="AY179" i="4"/>
  <c r="BN167" i="4"/>
  <c r="CC167" i="4"/>
  <c r="CR167" i="4"/>
  <c r="DG167" i="4"/>
  <c r="T152" i="4"/>
  <c r="T167" i="4"/>
  <c r="AI167" i="4"/>
  <c r="AX167" i="4"/>
  <c r="BM167" i="4"/>
  <c r="CB167" i="4"/>
  <c r="CQ167" i="4"/>
  <c r="DF167" i="4"/>
  <c r="S20" i="4"/>
  <c r="S50" i="4"/>
  <c r="S65" i="4"/>
  <c r="S80" i="4"/>
  <c r="S95" i="4"/>
  <c r="S110" i="4"/>
  <c r="S125" i="4"/>
  <c r="S140" i="4"/>
  <c r="S19" i="4"/>
  <c r="S49" i="4"/>
  <c r="S64" i="4"/>
  <c r="S79" i="4"/>
  <c r="S94" i="4"/>
  <c r="S109" i="4"/>
  <c r="S124" i="4"/>
  <c r="S139" i="4"/>
  <c r="S18" i="4"/>
  <c r="S48" i="4"/>
  <c r="S63" i="4"/>
  <c r="S78" i="4"/>
  <c r="S93" i="4"/>
  <c r="S108" i="4"/>
  <c r="S123" i="4"/>
  <c r="S138" i="4"/>
  <c r="V122" i="4"/>
  <c r="V137" i="4"/>
  <c r="U122" i="4"/>
  <c r="U137" i="4"/>
  <c r="T122" i="4"/>
  <c r="T137" i="4"/>
  <c r="E112" i="4"/>
  <c r="F112" i="4"/>
  <c r="G112" i="4"/>
  <c r="E111" i="4"/>
  <c r="F111" i="4"/>
  <c r="G111" i="4"/>
  <c r="E110" i="4"/>
  <c r="F110" i="4"/>
  <c r="G110" i="4"/>
  <c r="E109" i="4"/>
  <c r="F109" i="4"/>
  <c r="G109" i="4"/>
  <c r="E108" i="4"/>
  <c r="F108" i="4"/>
  <c r="G108" i="4"/>
  <c r="E107" i="4"/>
  <c r="F107" i="4"/>
  <c r="G107" i="4"/>
  <c r="E106" i="4"/>
  <c r="F106" i="4"/>
  <c r="G106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4" i="4"/>
  <c r="AH5" i="4"/>
  <c r="AT89" i="4"/>
  <c r="AS89" i="4"/>
  <c r="AR89" i="4"/>
  <c r="AP89" i="4"/>
  <c r="AO89" i="4"/>
  <c r="AN89" i="4"/>
  <c r="AL89" i="4"/>
  <c r="AK89" i="4"/>
  <c r="AJ89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B24" i="4"/>
  <c r="B40" i="4"/>
  <c r="B56" i="4"/>
  <c r="B72" i="4"/>
  <c r="B88" i="4"/>
  <c r="AU87" i="4"/>
  <c r="AT87" i="4"/>
  <c r="AR87" i="4"/>
  <c r="AQ87" i="4"/>
  <c r="AP87" i="4"/>
  <c r="AN87" i="4"/>
  <c r="AM87" i="4"/>
  <c r="AL87" i="4"/>
  <c r="AJ87" i="4"/>
  <c r="AI87" i="4"/>
  <c r="B23" i="4"/>
  <c r="B39" i="4"/>
  <c r="B55" i="4"/>
  <c r="B71" i="4"/>
  <c r="B87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B22" i="4"/>
  <c r="B38" i="4"/>
  <c r="B54" i="4"/>
  <c r="B70" i="4"/>
  <c r="B86" i="4"/>
  <c r="AT85" i="4"/>
  <c r="AS85" i="4"/>
  <c r="AR85" i="4"/>
  <c r="AP85" i="4"/>
  <c r="AO85" i="4"/>
  <c r="AN85" i="4"/>
  <c r="AL85" i="4"/>
  <c r="AK85" i="4"/>
  <c r="AJ85" i="4"/>
  <c r="E21" i="4"/>
  <c r="E37" i="4"/>
  <c r="E53" i="4"/>
  <c r="E69" i="4"/>
  <c r="E85" i="4"/>
  <c r="D21" i="4"/>
  <c r="D37" i="4"/>
  <c r="D53" i="4"/>
  <c r="D69" i="4"/>
  <c r="D85" i="4"/>
  <c r="C21" i="4"/>
  <c r="C37" i="4"/>
  <c r="C53" i="4"/>
  <c r="C69" i="4"/>
  <c r="C85" i="4"/>
  <c r="AU84" i="4"/>
  <c r="AT84" i="4"/>
  <c r="AS84" i="4"/>
  <c r="AQ84" i="4"/>
  <c r="AP84" i="4"/>
  <c r="AO84" i="4"/>
  <c r="AM84" i="4"/>
  <c r="AL84" i="4"/>
  <c r="AK84" i="4"/>
  <c r="AI84" i="4"/>
  <c r="AU83" i="4"/>
  <c r="AT83" i="4"/>
  <c r="AR83" i="4"/>
  <c r="AQ83" i="4"/>
  <c r="AP83" i="4"/>
  <c r="AN83" i="4"/>
  <c r="AM83" i="4"/>
  <c r="AL83" i="4"/>
  <c r="AJ83" i="4"/>
  <c r="AI83" i="4"/>
  <c r="AU82" i="4"/>
  <c r="AS82" i="4"/>
  <c r="AR82" i="4"/>
  <c r="AQ82" i="4"/>
  <c r="AO82" i="4"/>
  <c r="AN82" i="4"/>
  <c r="AM82" i="4"/>
  <c r="AK82" i="4"/>
  <c r="AJ82" i="4"/>
  <c r="AI82" i="4"/>
  <c r="AT81" i="4"/>
  <c r="AS81" i="4"/>
  <c r="AR81" i="4"/>
  <c r="AP81" i="4"/>
  <c r="AO81" i="4"/>
  <c r="AN81" i="4"/>
  <c r="AL81" i="4"/>
  <c r="AK81" i="4"/>
  <c r="AJ81" i="4"/>
  <c r="AU80" i="4"/>
  <c r="AT80" i="4"/>
  <c r="AS80" i="4"/>
  <c r="AQ80" i="4"/>
  <c r="AP80" i="4"/>
  <c r="AO80" i="4"/>
  <c r="AM80" i="4"/>
  <c r="AL80" i="4"/>
  <c r="AK80" i="4"/>
  <c r="AI80" i="4"/>
  <c r="AU79" i="4"/>
  <c r="AT79" i="4"/>
  <c r="AR79" i="4"/>
  <c r="AQ79" i="4"/>
  <c r="AP79" i="4"/>
  <c r="AN79" i="4"/>
  <c r="AM79" i="4"/>
  <c r="AL79" i="4"/>
  <c r="AJ79" i="4"/>
  <c r="AI79" i="4"/>
  <c r="AH19" i="4"/>
  <c r="AH49" i="4"/>
  <c r="AH64" i="4"/>
  <c r="AH79" i="4"/>
  <c r="AU78" i="4"/>
  <c r="AS78" i="4"/>
  <c r="AR78" i="4"/>
  <c r="AQ78" i="4"/>
  <c r="AO78" i="4"/>
  <c r="AN78" i="4"/>
  <c r="AM78" i="4"/>
  <c r="AK78" i="4"/>
  <c r="AJ78" i="4"/>
  <c r="AI78" i="4"/>
  <c r="AH18" i="4"/>
  <c r="AH48" i="4"/>
  <c r="AH63" i="4"/>
  <c r="AH78" i="4"/>
  <c r="AJ2" i="4"/>
  <c r="AK2" i="4"/>
  <c r="AL2" i="4"/>
  <c r="AJ17" i="4"/>
  <c r="AJ47" i="4"/>
  <c r="AJ62" i="4"/>
  <c r="AJ77" i="4"/>
  <c r="AI17" i="4"/>
  <c r="AI47" i="4"/>
  <c r="AI62" i="4"/>
  <c r="AI77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S35" i="4"/>
  <c r="AH34" i="4"/>
  <c r="S34" i="4"/>
  <c r="AH33" i="4"/>
  <c r="S33" i="4"/>
  <c r="AK32" i="4"/>
  <c r="AJ32" i="4"/>
  <c r="AI32" i="4"/>
  <c r="V32" i="4"/>
  <c r="U32" i="4"/>
  <c r="T32" i="4"/>
  <c r="H106" i="4"/>
  <c r="I106" i="4"/>
  <c r="H108" i="4"/>
  <c r="I108" i="4"/>
  <c r="H110" i="4"/>
  <c r="I110" i="4"/>
  <c r="H112" i="4"/>
  <c r="I112" i="4"/>
  <c r="AM2" i="4"/>
  <c r="AL17" i="4"/>
  <c r="AL47" i="4"/>
  <c r="AL62" i="4"/>
  <c r="AL77" i="4"/>
  <c r="AL32" i="4"/>
  <c r="AH20" i="4"/>
  <c r="AH50" i="4"/>
  <c r="AH65" i="4"/>
  <c r="AH80" i="4"/>
  <c r="AH6" i="4"/>
  <c r="AH35" i="4"/>
  <c r="I107" i="4"/>
  <c r="H107" i="4"/>
  <c r="J107" i="4"/>
  <c r="I109" i="4"/>
  <c r="H109" i="4"/>
  <c r="J109" i="4"/>
  <c r="I111" i="4"/>
  <c r="H111" i="4"/>
  <c r="J111" i="4"/>
  <c r="U227" i="4"/>
  <c r="U242" i="4"/>
  <c r="U257" i="4"/>
  <c r="U272" i="4"/>
  <c r="U287" i="4"/>
  <c r="U302" i="4"/>
  <c r="U317" i="4"/>
  <c r="U332" i="4"/>
  <c r="U348" i="4"/>
  <c r="U364" i="4"/>
  <c r="AY224" i="4"/>
  <c r="AJ212" i="4"/>
  <c r="AJ227" i="4"/>
  <c r="AJ242" i="4"/>
  <c r="AJ257" i="4"/>
  <c r="AJ272" i="4"/>
  <c r="AJ287" i="4"/>
  <c r="AJ302" i="4"/>
  <c r="AJ317" i="4"/>
  <c r="AJ332" i="4"/>
  <c r="AK17" i="4"/>
  <c r="AK47" i="4"/>
  <c r="AK62" i="4"/>
  <c r="AK77" i="4"/>
  <c r="CB227" i="4"/>
  <c r="CB242" i="4"/>
  <c r="CB257" i="4"/>
  <c r="CB272" i="4"/>
  <c r="CB287" i="4"/>
  <c r="CB302" i="4"/>
  <c r="CB317" i="4"/>
  <c r="CB332" i="4"/>
  <c r="CQ227" i="4"/>
  <c r="CQ242" i="4"/>
  <c r="CQ257" i="4"/>
  <c r="CQ272" i="4"/>
  <c r="CQ287" i="4"/>
  <c r="CQ302" i="4"/>
  <c r="CQ317" i="4"/>
  <c r="CQ332" i="4"/>
  <c r="DF227" i="4"/>
  <c r="DF242" i="4"/>
  <c r="DF257" i="4"/>
  <c r="DF272" i="4"/>
  <c r="DF287" i="4"/>
  <c r="DF302" i="4"/>
  <c r="DF317" i="4"/>
  <c r="DF332" i="4"/>
  <c r="AH213" i="4"/>
  <c r="AH228" i="4"/>
  <c r="AH243" i="4"/>
  <c r="AH258" i="4"/>
  <c r="AH273" i="4"/>
  <c r="AH288" i="4"/>
  <c r="AH303" i="4"/>
  <c r="AH318" i="4"/>
  <c r="AH333" i="4"/>
  <c r="AW213" i="4"/>
  <c r="S228" i="4"/>
  <c r="S243" i="4"/>
  <c r="S258" i="4"/>
  <c r="S273" i="4"/>
  <c r="S288" i="4"/>
  <c r="S303" i="4"/>
  <c r="S318" i="4"/>
  <c r="S333" i="4"/>
  <c r="AX364" i="4"/>
  <c r="AI380" i="4"/>
  <c r="AI395" i="4"/>
  <c r="AI410" i="4"/>
  <c r="CP381" i="4"/>
  <c r="CA396" i="4"/>
  <c r="CA411" i="4"/>
  <c r="V152" i="4"/>
  <c r="V167" i="4"/>
  <c r="S382" i="4"/>
  <c r="S397" i="4"/>
  <c r="S412" i="4"/>
  <c r="S428" i="4"/>
  <c r="S444" i="4"/>
  <c r="AH366" i="4"/>
  <c r="AW411" i="4"/>
  <c r="BL396" i="4"/>
  <c r="BL411" i="4"/>
  <c r="S155" i="4"/>
  <c r="S170" i="4"/>
  <c r="S6" i="4"/>
  <c r="AW229" i="7"/>
  <c r="AW244" i="7"/>
  <c r="AW259" i="7"/>
  <c r="AW274" i="7"/>
  <c r="AW289" i="7"/>
  <c r="AW304" i="7"/>
  <c r="AW319" i="7"/>
  <c r="AW334" i="7"/>
  <c r="BL214" i="7"/>
  <c r="CA214" i="7"/>
  <c r="CC227" i="7"/>
  <c r="CC242" i="7"/>
  <c r="CC257" i="7"/>
  <c r="CC272" i="7"/>
  <c r="CC287" i="7"/>
  <c r="CC302" i="7"/>
  <c r="CC317" i="7"/>
  <c r="CC332" i="7"/>
  <c r="DG212" i="7"/>
  <c r="S51" i="7"/>
  <c r="S66" i="7"/>
  <c r="S81" i="7"/>
  <c r="S96" i="7"/>
  <c r="S111" i="7"/>
  <c r="S126" i="7"/>
  <c r="S141" i="7"/>
  <c r="B25" i="7"/>
  <c r="B41" i="7"/>
  <c r="B57" i="7"/>
  <c r="B73" i="7"/>
  <c r="B89" i="7"/>
  <c r="V380" i="7"/>
  <c r="V395" i="7"/>
  <c r="V410" i="7"/>
  <c r="V426" i="7"/>
  <c r="V442" i="7"/>
  <c r="AK364" i="7"/>
  <c r="BM395" i="7"/>
  <c r="BM410" i="7"/>
  <c r="CB380" i="7"/>
  <c r="S37" i="7"/>
  <c r="S22" i="7"/>
  <c r="S157" i="7"/>
  <c r="S172" i="7"/>
  <c r="S8" i="7"/>
  <c r="AH11" i="7"/>
  <c r="AH40" i="7"/>
  <c r="AH25" i="7"/>
  <c r="AH55" i="7"/>
  <c r="AH70" i="7"/>
  <c r="AH85" i="7"/>
  <c r="AW215" i="7"/>
  <c r="AH215" i="7"/>
  <c r="AH230" i="7"/>
  <c r="AH245" i="7"/>
  <c r="AH260" i="7"/>
  <c r="AH275" i="7"/>
  <c r="AH290" i="7"/>
  <c r="AH305" i="7"/>
  <c r="AH320" i="7"/>
  <c r="AH335" i="7"/>
  <c r="S230" i="7"/>
  <c r="S245" i="7"/>
  <c r="S260" i="7"/>
  <c r="S275" i="7"/>
  <c r="S290" i="7"/>
  <c r="S305" i="7"/>
  <c r="S320" i="7"/>
  <c r="S335" i="7"/>
  <c r="S351" i="7"/>
  <c r="S367" i="7"/>
  <c r="AH366" i="7"/>
  <c r="S382" i="7"/>
  <c r="S397" i="7"/>
  <c r="S412" i="7"/>
  <c r="S428" i="7"/>
  <c r="S444" i="7"/>
  <c r="CA396" i="7"/>
  <c r="CA411" i="7"/>
  <c r="CP381" i="7"/>
  <c r="X182" i="7"/>
  <c r="X197" i="7"/>
  <c r="X212" i="7"/>
  <c r="AM167" i="7"/>
  <c r="BB167" i="7"/>
  <c r="BQ167" i="7"/>
  <c r="CF167" i="7"/>
  <c r="CU167" i="7"/>
  <c r="DJ167" i="7"/>
  <c r="AN17" i="7"/>
  <c r="AN47" i="7"/>
  <c r="AN62" i="7"/>
  <c r="AN77" i="7"/>
  <c r="AO2" i="7"/>
  <c r="AN32" i="7"/>
  <c r="Z2" i="7"/>
  <c r="Y32" i="7"/>
  <c r="Y152" i="7"/>
  <c r="Y167" i="7"/>
  <c r="Y17" i="7"/>
  <c r="CR212" i="7"/>
  <c r="BN227" i="7"/>
  <c r="BN242" i="7"/>
  <c r="BN257" i="7"/>
  <c r="BN272" i="7"/>
  <c r="BN287" i="7"/>
  <c r="BN302" i="7"/>
  <c r="BN317" i="7"/>
  <c r="BN332" i="7"/>
  <c r="AW411" i="7"/>
  <c r="BL396" i="7"/>
  <c r="BL411" i="7"/>
  <c r="X47" i="7"/>
  <c r="X62" i="7"/>
  <c r="X77" i="7"/>
  <c r="X92" i="7"/>
  <c r="X107" i="7"/>
  <c r="X122" i="7"/>
  <c r="X137" i="7"/>
  <c r="G21" i="7"/>
  <c r="G37" i="7"/>
  <c r="G53" i="7"/>
  <c r="G69" i="7"/>
  <c r="G85" i="7"/>
  <c r="CD212" i="7"/>
  <c r="BO212" i="7"/>
  <c r="AZ227" i="7"/>
  <c r="AZ242" i="7"/>
  <c r="AZ257" i="7"/>
  <c r="AZ272" i="7"/>
  <c r="AZ287" i="7"/>
  <c r="AZ302" i="7"/>
  <c r="AZ317" i="7"/>
  <c r="AZ332" i="7"/>
  <c r="DF227" i="7"/>
  <c r="DF242" i="7"/>
  <c r="DF257" i="7"/>
  <c r="DF272" i="7"/>
  <c r="DF287" i="7"/>
  <c r="DF302" i="7"/>
  <c r="DF317" i="7"/>
  <c r="DF332" i="7"/>
  <c r="EJ212" i="7"/>
  <c r="EJ227" i="7"/>
  <c r="EJ242" i="7"/>
  <c r="EJ257" i="7"/>
  <c r="EJ272" i="7"/>
  <c r="EJ287" i="7"/>
  <c r="EJ302" i="7"/>
  <c r="EJ317" i="7"/>
  <c r="EJ332" i="7"/>
  <c r="CQ227" i="7"/>
  <c r="CQ242" i="7"/>
  <c r="CQ257" i="7"/>
  <c r="CQ272" i="7"/>
  <c r="CQ287" i="7"/>
  <c r="CQ302" i="7"/>
  <c r="CQ317" i="7"/>
  <c r="CQ332" i="7"/>
  <c r="DU212" i="7"/>
  <c r="DU227" i="7"/>
  <c r="DU242" i="7"/>
  <c r="DU257" i="7"/>
  <c r="DU272" i="7"/>
  <c r="DU287" i="7"/>
  <c r="DU302" i="7"/>
  <c r="DU317" i="7"/>
  <c r="DU332" i="7"/>
  <c r="S186" i="7"/>
  <c r="S201" i="7"/>
  <c r="S216" i="7"/>
  <c r="AH171" i="7"/>
  <c r="AW171" i="7"/>
  <c r="BL171" i="7"/>
  <c r="CA171" i="7"/>
  <c r="CP171" i="7"/>
  <c r="DE171" i="7"/>
  <c r="AJ380" i="7"/>
  <c r="AJ395" i="7"/>
  <c r="AJ410" i="7"/>
  <c r="AY364" i="7"/>
  <c r="W227" i="7"/>
  <c r="W242" i="7"/>
  <c r="W257" i="7"/>
  <c r="W272" i="7"/>
  <c r="W287" i="7"/>
  <c r="W302" i="7"/>
  <c r="W317" i="7"/>
  <c r="W332" i="7"/>
  <c r="W348" i="7"/>
  <c r="W364" i="7"/>
  <c r="BA212" i="7"/>
  <c r="AL212" i="7"/>
  <c r="AL227" i="7"/>
  <c r="AL242" i="7"/>
  <c r="AL257" i="7"/>
  <c r="AL272" i="7"/>
  <c r="AL287" i="7"/>
  <c r="AL302" i="7"/>
  <c r="AL317" i="7"/>
  <c r="AL332" i="7"/>
  <c r="V182" i="4"/>
  <c r="V197" i="4"/>
  <c r="V212" i="4"/>
  <c r="AK167" i="4"/>
  <c r="AZ179" i="4"/>
  <c r="BO167" i="4"/>
  <c r="CD167" i="4"/>
  <c r="CS167" i="4"/>
  <c r="DH167" i="4"/>
  <c r="W152" i="4"/>
  <c r="W167" i="4"/>
  <c r="W122" i="4"/>
  <c r="W137" i="4"/>
  <c r="F21" i="4"/>
  <c r="F37" i="4"/>
  <c r="F53" i="4"/>
  <c r="F69" i="4"/>
  <c r="F85" i="4"/>
  <c r="W32" i="4"/>
  <c r="AX380" i="4"/>
  <c r="BM364" i="4"/>
  <c r="CB364" i="4"/>
  <c r="CQ364" i="4"/>
  <c r="DF364" i="4"/>
  <c r="DU364" i="4"/>
  <c r="EJ364" i="4"/>
  <c r="EY364" i="4"/>
  <c r="FN364" i="4"/>
  <c r="J112" i="4"/>
  <c r="J108" i="4"/>
  <c r="S156" i="4"/>
  <c r="S171" i="4"/>
  <c r="S7" i="4"/>
  <c r="S21" i="4"/>
  <c r="S36" i="4"/>
  <c r="AH382" i="4"/>
  <c r="AH397" i="4"/>
  <c r="AH412" i="4"/>
  <c r="AW366" i="4"/>
  <c r="CC212" i="4"/>
  <c r="BN212" i="4"/>
  <c r="AY239" i="4"/>
  <c r="AY254" i="4"/>
  <c r="AY269" i="4"/>
  <c r="AY284" i="4"/>
  <c r="AY299" i="4"/>
  <c r="AY314" i="4"/>
  <c r="AY329" i="4"/>
  <c r="AY344" i="4"/>
  <c r="S185" i="4"/>
  <c r="S200" i="4"/>
  <c r="S215" i="4"/>
  <c r="AH170" i="4"/>
  <c r="AW170" i="4"/>
  <c r="BL170" i="4"/>
  <c r="CA170" i="4"/>
  <c r="CP170" i="4"/>
  <c r="DE170" i="4"/>
  <c r="DE381" i="4"/>
  <c r="CP396" i="4"/>
  <c r="CP411" i="4"/>
  <c r="AW228" i="4"/>
  <c r="AW243" i="4"/>
  <c r="AW258" i="4"/>
  <c r="AW273" i="4"/>
  <c r="AW288" i="4"/>
  <c r="AW303" i="4"/>
  <c r="AW318" i="4"/>
  <c r="AW333" i="4"/>
  <c r="CA213" i="4"/>
  <c r="BL213" i="4"/>
  <c r="U380" i="4"/>
  <c r="U395" i="4"/>
  <c r="U410" i="4"/>
  <c r="U426" i="4"/>
  <c r="U442" i="4"/>
  <c r="AJ364" i="4"/>
  <c r="AH7" i="4"/>
  <c r="AH36" i="4"/>
  <c r="AH21" i="4"/>
  <c r="AH51" i="4"/>
  <c r="AH66" i="4"/>
  <c r="AH81" i="4"/>
  <c r="AM32" i="4"/>
  <c r="AN2" i="4"/>
  <c r="AM17" i="4"/>
  <c r="AM47" i="4"/>
  <c r="AM62" i="4"/>
  <c r="AM77" i="4"/>
  <c r="J110" i="4"/>
  <c r="J106" i="4"/>
  <c r="S231" i="7"/>
  <c r="S246" i="7"/>
  <c r="S261" i="7"/>
  <c r="S276" i="7"/>
  <c r="S291" i="7"/>
  <c r="S306" i="7"/>
  <c r="S321" i="7"/>
  <c r="S336" i="7"/>
  <c r="S352" i="7"/>
  <c r="S368" i="7"/>
  <c r="AH216" i="7"/>
  <c r="AH231" i="7"/>
  <c r="AH246" i="7"/>
  <c r="AH261" i="7"/>
  <c r="AH276" i="7"/>
  <c r="AH291" i="7"/>
  <c r="AH306" i="7"/>
  <c r="AH321" i="7"/>
  <c r="AH336" i="7"/>
  <c r="AW216" i="7"/>
  <c r="CP396" i="7"/>
  <c r="CP411" i="7"/>
  <c r="DE381" i="7"/>
  <c r="S52" i="7"/>
  <c r="S67" i="7"/>
  <c r="S82" i="7"/>
  <c r="S97" i="7"/>
  <c r="S112" i="7"/>
  <c r="S127" i="7"/>
  <c r="S142" i="7"/>
  <c r="B26" i="7"/>
  <c r="B42" i="7"/>
  <c r="B58" i="7"/>
  <c r="B74" i="7"/>
  <c r="B90" i="7"/>
  <c r="AY380" i="7"/>
  <c r="BN364" i="7"/>
  <c r="CC364" i="7"/>
  <c r="CR364" i="7"/>
  <c r="DG364" i="7"/>
  <c r="DV364" i="7"/>
  <c r="EK364" i="7"/>
  <c r="EZ364" i="7"/>
  <c r="FO364" i="7"/>
  <c r="CD227" i="7"/>
  <c r="CD242" i="7"/>
  <c r="CD257" i="7"/>
  <c r="CD272" i="7"/>
  <c r="CD287" i="7"/>
  <c r="CD302" i="7"/>
  <c r="CD317" i="7"/>
  <c r="CD332" i="7"/>
  <c r="DH212" i="7"/>
  <c r="AH41" i="7"/>
  <c r="AH26" i="7"/>
  <c r="AH56" i="7"/>
  <c r="AH71" i="7"/>
  <c r="AH86" i="7"/>
  <c r="AH12" i="7"/>
  <c r="AN167" i="7"/>
  <c r="BC167" i="7"/>
  <c r="BR167" i="7"/>
  <c r="CG167" i="7"/>
  <c r="CV167" i="7"/>
  <c r="DK167" i="7"/>
  <c r="Y182" i="7"/>
  <c r="Y197" i="7"/>
  <c r="Y212" i="7"/>
  <c r="AO32" i="7"/>
  <c r="AP2" i="7"/>
  <c r="AO17" i="7"/>
  <c r="AO47" i="7"/>
  <c r="AO62" i="7"/>
  <c r="AO77" i="7"/>
  <c r="CA215" i="7"/>
  <c r="AW230" i="7"/>
  <c r="AW245" i="7"/>
  <c r="AW260" i="7"/>
  <c r="AW275" i="7"/>
  <c r="AW290" i="7"/>
  <c r="AW305" i="7"/>
  <c r="AW320" i="7"/>
  <c r="AW335" i="7"/>
  <c r="BL215" i="7"/>
  <c r="S38" i="7"/>
  <c r="S9" i="7"/>
  <c r="S23" i="7"/>
  <c r="S158" i="7"/>
  <c r="S173" i="7"/>
  <c r="CB395" i="7"/>
  <c r="CB410" i="7"/>
  <c r="CQ380" i="7"/>
  <c r="AZ364" i="7"/>
  <c r="AK380" i="7"/>
  <c r="AK395" i="7"/>
  <c r="AK410" i="7"/>
  <c r="CP214" i="7"/>
  <c r="BL229" i="7"/>
  <c r="BL244" i="7"/>
  <c r="BL259" i="7"/>
  <c r="BL274" i="7"/>
  <c r="BL289" i="7"/>
  <c r="BL304" i="7"/>
  <c r="BL319" i="7"/>
  <c r="BL334" i="7"/>
  <c r="W380" i="7"/>
  <c r="W395" i="7"/>
  <c r="W410" i="7"/>
  <c r="W426" i="7"/>
  <c r="W442" i="7"/>
  <c r="AL364" i="7"/>
  <c r="BO227" i="7"/>
  <c r="BO242" i="7"/>
  <c r="BO257" i="7"/>
  <c r="BO272" i="7"/>
  <c r="BO287" i="7"/>
  <c r="BO302" i="7"/>
  <c r="BO317" i="7"/>
  <c r="BO332" i="7"/>
  <c r="CS212" i="7"/>
  <c r="Z32" i="7"/>
  <c r="Z152" i="7"/>
  <c r="Z167" i="7"/>
  <c r="Z17" i="7"/>
  <c r="AA2" i="7"/>
  <c r="S383" i="7"/>
  <c r="S398" i="7"/>
  <c r="S413" i="7"/>
  <c r="S429" i="7"/>
  <c r="S445" i="7"/>
  <c r="AH367" i="7"/>
  <c r="Y47" i="7"/>
  <c r="Y62" i="7"/>
  <c r="Y77" i="7"/>
  <c r="Y92" i="7"/>
  <c r="Y107" i="7"/>
  <c r="Y122" i="7"/>
  <c r="Y137" i="7"/>
  <c r="H21" i="7"/>
  <c r="H37" i="7"/>
  <c r="H53" i="7"/>
  <c r="H69" i="7"/>
  <c r="H85" i="7"/>
  <c r="CA229" i="7"/>
  <c r="CA244" i="7"/>
  <c r="CA259" i="7"/>
  <c r="CA274" i="7"/>
  <c r="CA289" i="7"/>
  <c r="CA304" i="7"/>
  <c r="CA319" i="7"/>
  <c r="CA334" i="7"/>
  <c r="DE214" i="7"/>
  <c r="BP212" i="7"/>
  <c r="BA227" i="7"/>
  <c r="BA242" i="7"/>
  <c r="BA257" i="7"/>
  <c r="BA272" i="7"/>
  <c r="BA287" i="7"/>
  <c r="BA302" i="7"/>
  <c r="BA317" i="7"/>
  <c r="BA332" i="7"/>
  <c r="CE212" i="7"/>
  <c r="CR227" i="7"/>
  <c r="CR242" i="7"/>
  <c r="CR257" i="7"/>
  <c r="CR272" i="7"/>
  <c r="CR287" i="7"/>
  <c r="CR302" i="7"/>
  <c r="CR317" i="7"/>
  <c r="CR332" i="7"/>
  <c r="DV212" i="7"/>
  <c r="DV227" i="7"/>
  <c r="DV242" i="7"/>
  <c r="DV257" i="7"/>
  <c r="DV272" i="7"/>
  <c r="DV287" i="7"/>
  <c r="DV302" i="7"/>
  <c r="DV317" i="7"/>
  <c r="DV332" i="7"/>
  <c r="BB212" i="7"/>
  <c r="AM212" i="7"/>
  <c r="AM227" i="7"/>
  <c r="AM242" i="7"/>
  <c r="AM257" i="7"/>
  <c r="AM272" i="7"/>
  <c r="AM287" i="7"/>
  <c r="AM302" i="7"/>
  <c r="AM317" i="7"/>
  <c r="AM332" i="7"/>
  <c r="X227" i="7"/>
  <c r="X242" i="7"/>
  <c r="X257" i="7"/>
  <c r="X272" i="7"/>
  <c r="X287" i="7"/>
  <c r="X302" i="7"/>
  <c r="X317" i="7"/>
  <c r="X332" i="7"/>
  <c r="X348" i="7"/>
  <c r="X364" i="7"/>
  <c r="AW366" i="7"/>
  <c r="AH382" i="7"/>
  <c r="AH397" i="7"/>
  <c r="AH412" i="7"/>
  <c r="AH172" i="7"/>
  <c r="AW172" i="7"/>
  <c r="BL172" i="7"/>
  <c r="CA172" i="7"/>
  <c r="CP172" i="7"/>
  <c r="DE172" i="7"/>
  <c r="S187" i="7"/>
  <c r="S202" i="7"/>
  <c r="S217" i="7"/>
  <c r="DG227" i="7"/>
  <c r="DG242" i="7"/>
  <c r="DG257" i="7"/>
  <c r="DG272" i="7"/>
  <c r="DG287" i="7"/>
  <c r="DG302" i="7"/>
  <c r="DG317" i="7"/>
  <c r="DG332" i="7"/>
  <c r="EK212" i="7"/>
  <c r="EK227" i="7"/>
  <c r="EK242" i="7"/>
  <c r="EK257" i="7"/>
  <c r="EK272" i="7"/>
  <c r="EK287" i="7"/>
  <c r="EK302" i="7"/>
  <c r="EK317" i="7"/>
  <c r="EK332" i="7"/>
  <c r="BM380" i="4"/>
  <c r="AX395" i="4"/>
  <c r="AX410" i="4"/>
  <c r="BL228" i="4"/>
  <c r="BL243" i="4"/>
  <c r="BL258" i="4"/>
  <c r="BL273" i="4"/>
  <c r="BL288" i="4"/>
  <c r="BL303" i="4"/>
  <c r="BL318" i="4"/>
  <c r="BL333" i="4"/>
  <c r="CP213" i="4"/>
  <c r="DT381" i="4"/>
  <c r="DE396" i="4"/>
  <c r="DE411" i="4"/>
  <c r="CR212" i="4"/>
  <c r="BN227" i="4"/>
  <c r="BN242" i="4"/>
  <c r="BN257" i="4"/>
  <c r="BN272" i="4"/>
  <c r="BN287" i="4"/>
  <c r="BN302" i="4"/>
  <c r="BN317" i="4"/>
  <c r="BN332" i="4"/>
  <c r="AN32" i="4"/>
  <c r="AN17" i="4"/>
  <c r="AN47" i="4"/>
  <c r="AN62" i="4"/>
  <c r="AN77" i="4"/>
  <c r="AO2" i="4"/>
  <c r="AH8" i="4"/>
  <c r="AH22" i="4"/>
  <c r="AH52" i="4"/>
  <c r="AH67" i="4"/>
  <c r="AH82" i="4"/>
  <c r="AH37" i="4"/>
  <c r="CA228" i="4"/>
  <c r="CA243" i="4"/>
  <c r="CA258" i="4"/>
  <c r="CA273" i="4"/>
  <c r="CA288" i="4"/>
  <c r="CA303" i="4"/>
  <c r="CA318" i="4"/>
  <c r="CA333" i="4"/>
  <c r="DE213" i="4"/>
  <c r="CC227" i="4"/>
  <c r="CC242" i="4"/>
  <c r="CC257" i="4"/>
  <c r="CC272" i="4"/>
  <c r="CC287" i="4"/>
  <c r="CC302" i="4"/>
  <c r="CC317" i="4"/>
  <c r="CC332" i="4"/>
  <c r="DG212" i="4"/>
  <c r="S51" i="4"/>
  <c r="S66" i="4"/>
  <c r="S81" i="4"/>
  <c r="S96" i="4"/>
  <c r="S111" i="4"/>
  <c r="S126" i="4"/>
  <c r="S141" i="4"/>
  <c r="B25" i="4"/>
  <c r="B41" i="4"/>
  <c r="B57" i="4"/>
  <c r="B73" i="4"/>
  <c r="B89" i="4"/>
  <c r="S186" i="4"/>
  <c r="S201" i="4"/>
  <c r="S216" i="4"/>
  <c r="AH171" i="4"/>
  <c r="AW171" i="4"/>
  <c r="BL171" i="4"/>
  <c r="CA171" i="4"/>
  <c r="CP171" i="4"/>
  <c r="DE171" i="4"/>
  <c r="W182" i="4"/>
  <c r="W197" i="4"/>
  <c r="W212" i="4"/>
  <c r="AL167" i="4"/>
  <c r="BA179" i="4"/>
  <c r="BP167" i="4"/>
  <c r="CE167" i="4"/>
  <c r="CT167" i="4"/>
  <c r="DI167" i="4"/>
  <c r="X152" i="4"/>
  <c r="X167" i="4"/>
  <c r="X122" i="4"/>
  <c r="X137" i="4"/>
  <c r="G21" i="4"/>
  <c r="G37" i="4"/>
  <c r="G53" i="4"/>
  <c r="G69" i="4"/>
  <c r="G85" i="4"/>
  <c r="X32" i="4"/>
  <c r="AY376" i="4"/>
  <c r="AJ380" i="4"/>
  <c r="AJ395" i="4"/>
  <c r="AJ410" i="4"/>
  <c r="S230" i="4"/>
  <c r="S245" i="4"/>
  <c r="S260" i="4"/>
  <c r="S275" i="4"/>
  <c r="S290" i="4"/>
  <c r="S305" i="4"/>
  <c r="S320" i="4"/>
  <c r="S335" i="4"/>
  <c r="S351" i="4"/>
  <c r="S367" i="4"/>
  <c r="AW215" i="4"/>
  <c r="AH215" i="4"/>
  <c r="AH230" i="4"/>
  <c r="AH245" i="4"/>
  <c r="AH260" i="4"/>
  <c r="AH275" i="4"/>
  <c r="AH290" i="4"/>
  <c r="AH305" i="4"/>
  <c r="AH320" i="4"/>
  <c r="AH335" i="4"/>
  <c r="AW382" i="4"/>
  <c r="BL366" i="4"/>
  <c r="CA366" i="4"/>
  <c r="CP366" i="4"/>
  <c r="DE366" i="4"/>
  <c r="DT366" i="4"/>
  <c r="EI366" i="4"/>
  <c r="EX366" i="4"/>
  <c r="FM366" i="4"/>
  <c r="S8" i="4"/>
  <c r="S157" i="4"/>
  <c r="S172" i="4"/>
  <c r="S37" i="4"/>
  <c r="S22" i="4"/>
  <c r="V227" i="4"/>
  <c r="V242" i="4"/>
  <c r="V257" i="4"/>
  <c r="V272" i="4"/>
  <c r="V287" i="4"/>
  <c r="V302" i="4"/>
  <c r="V317" i="4"/>
  <c r="V332" i="4"/>
  <c r="V348" i="4"/>
  <c r="V364" i="4"/>
  <c r="AZ224" i="4"/>
  <c r="AK212" i="4"/>
  <c r="AK227" i="4"/>
  <c r="AK242" i="4"/>
  <c r="AK257" i="4"/>
  <c r="AK272" i="4"/>
  <c r="AK287" i="4"/>
  <c r="AK302" i="4"/>
  <c r="AK317" i="4"/>
  <c r="AK332" i="4"/>
  <c r="BB227" i="7"/>
  <c r="BB242" i="7"/>
  <c r="BB257" i="7"/>
  <c r="BB272" i="7"/>
  <c r="BB287" i="7"/>
  <c r="BB302" i="7"/>
  <c r="BB317" i="7"/>
  <c r="BB332" i="7"/>
  <c r="CF212" i="7"/>
  <c r="BQ212" i="7"/>
  <c r="CE227" i="7"/>
  <c r="CE242" i="7"/>
  <c r="CE257" i="7"/>
  <c r="CE272" i="7"/>
  <c r="CE287" i="7"/>
  <c r="CE302" i="7"/>
  <c r="CE317" i="7"/>
  <c r="CE332" i="7"/>
  <c r="DI212" i="7"/>
  <c r="DE229" i="7"/>
  <c r="DE244" i="7"/>
  <c r="DE259" i="7"/>
  <c r="DE274" i="7"/>
  <c r="DE289" i="7"/>
  <c r="DE304" i="7"/>
  <c r="DE319" i="7"/>
  <c r="DE334" i="7"/>
  <c r="EI214" i="7"/>
  <c r="EI229" i="7"/>
  <c r="EI244" i="7"/>
  <c r="EI259" i="7"/>
  <c r="EI274" i="7"/>
  <c r="EI289" i="7"/>
  <c r="EI304" i="7"/>
  <c r="EI319" i="7"/>
  <c r="EI334" i="7"/>
  <c r="BL366" i="7"/>
  <c r="CA366" i="7"/>
  <c r="CP366" i="7"/>
  <c r="DE366" i="7"/>
  <c r="DT366" i="7"/>
  <c r="EI366" i="7"/>
  <c r="EX366" i="7"/>
  <c r="FM366" i="7"/>
  <c r="AW382" i="7"/>
  <c r="AA152" i="7"/>
  <c r="AA167" i="7"/>
  <c r="AA17" i="7"/>
  <c r="AB2" i="7"/>
  <c r="AA32" i="7"/>
  <c r="AZ380" i="7"/>
  <c r="BO364" i="7"/>
  <c r="CD364" i="7"/>
  <c r="CS364" i="7"/>
  <c r="DH364" i="7"/>
  <c r="DW364" i="7"/>
  <c r="EL364" i="7"/>
  <c r="FA364" i="7"/>
  <c r="FP364" i="7"/>
  <c r="S188" i="7"/>
  <c r="S203" i="7"/>
  <c r="S218" i="7"/>
  <c r="AH173" i="7"/>
  <c r="AW173" i="7"/>
  <c r="BL173" i="7"/>
  <c r="CA173" i="7"/>
  <c r="CP173" i="7"/>
  <c r="DE173" i="7"/>
  <c r="AW231" i="7"/>
  <c r="AW246" i="7"/>
  <c r="AW261" i="7"/>
  <c r="AW276" i="7"/>
  <c r="AW291" i="7"/>
  <c r="AW306" i="7"/>
  <c r="AW321" i="7"/>
  <c r="AW336" i="7"/>
  <c r="BL216" i="7"/>
  <c r="CA216" i="7"/>
  <c r="AW217" i="7"/>
  <c r="S232" i="7"/>
  <c r="S247" i="7"/>
  <c r="S262" i="7"/>
  <c r="S277" i="7"/>
  <c r="S292" i="7"/>
  <c r="S307" i="7"/>
  <c r="S322" i="7"/>
  <c r="S337" i="7"/>
  <c r="S353" i="7"/>
  <c r="S369" i="7"/>
  <c r="AH217" i="7"/>
  <c r="AH232" i="7"/>
  <c r="AH247" i="7"/>
  <c r="AH262" i="7"/>
  <c r="AH277" i="7"/>
  <c r="AH292" i="7"/>
  <c r="AH307" i="7"/>
  <c r="AH322" i="7"/>
  <c r="AH337" i="7"/>
  <c r="X380" i="7"/>
  <c r="X395" i="7"/>
  <c r="X410" i="7"/>
  <c r="X426" i="7"/>
  <c r="X442" i="7"/>
  <c r="AM364" i="7"/>
  <c r="BP227" i="7"/>
  <c r="BP242" i="7"/>
  <c r="BP257" i="7"/>
  <c r="BP272" i="7"/>
  <c r="BP287" i="7"/>
  <c r="BP302" i="7"/>
  <c r="BP317" i="7"/>
  <c r="BP332" i="7"/>
  <c r="CT212" i="7"/>
  <c r="AW367" i="7"/>
  <c r="AH383" i="7"/>
  <c r="AH398" i="7"/>
  <c r="AH413" i="7"/>
  <c r="Z47" i="7"/>
  <c r="Z62" i="7"/>
  <c r="Z77" i="7"/>
  <c r="Z92" i="7"/>
  <c r="Z107" i="7"/>
  <c r="Z122" i="7"/>
  <c r="Z137" i="7"/>
  <c r="I21" i="7"/>
  <c r="I37" i="7"/>
  <c r="I53" i="7"/>
  <c r="I69" i="7"/>
  <c r="I85" i="7"/>
  <c r="CS227" i="7"/>
  <c r="CS242" i="7"/>
  <c r="CS257" i="7"/>
  <c r="CS272" i="7"/>
  <c r="CS287" i="7"/>
  <c r="CS302" i="7"/>
  <c r="CS317" i="7"/>
  <c r="CS332" i="7"/>
  <c r="DW212" i="7"/>
  <c r="DW227" i="7"/>
  <c r="DW242" i="7"/>
  <c r="DW257" i="7"/>
  <c r="DW272" i="7"/>
  <c r="DW287" i="7"/>
  <c r="DW302" i="7"/>
  <c r="DW317" i="7"/>
  <c r="DW332" i="7"/>
  <c r="BA364" i="7"/>
  <c r="AL380" i="7"/>
  <c r="AL395" i="7"/>
  <c r="AL410" i="7"/>
  <c r="B27" i="7"/>
  <c r="B43" i="7"/>
  <c r="B59" i="7"/>
  <c r="B75" i="7"/>
  <c r="B91" i="7"/>
  <c r="S53" i="7"/>
  <c r="S68" i="7"/>
  <c r="S83" i="7"/>
  <c r="S98" i="7"/>
  <c r="S113" i="7"/>
  <c r="S128" i="7"/>
  <c r="S143" i="7"/>
  <c r="AP32" i="7"/>
  <c r="AQ2" i="7"/>
  <c r="AP17" i="7"/>
  <c r="AP47" i="7"/>
  <c r="AP62" i="7"/>
  <c r="AP77" i="7"/>
  <c r="AY395" i="7"/>
  <c r="AY410" i="7"/>
  <c r="BN380" i="7"/>
  <c r="AN212" i="7"/>
  <c r="AN227" i="7"/>
  <c r="AN242" i="7"/>
  <c r="AN257" i="7"/>
  <c r="AN272" i="7"/>
  <c r="AN287" i="7"/>
  <c r="AN302" i="7"/>
  <c r="AN317" i="7"/>
  <c r="AN332" i="7"/>
  <c r="Y227" i="7"/>
  <c r="Y242" i="7"/>
  <c r="Y257" i="7"/>
  <c r="Y272" i="7"/>
  <c r="Y287" i="7"/>
  <c r="Y302" i="7"/>
  <c r="Y317" i="7"/>
  <c r="Y332" i="7"/>
  <c r="Y348" i="7"/>
  <c r="Y364" i="7"/>
  <c r="BC212" i="7"/>
  <c r="DT214" i="7"/>
  <c r="DT229" i="7"/>
  <c r="DT244" i="7"/>
  <c r="DT259" i="7"/>
  <c r="DT274" i="7"/>
  <c r="DT289" i="7"/>
  <c r="DT304" i="7"/>
  <c r="DT319" i="7"/>
  <c r="DT334" i="7"/>
  <c r="CP229" i="7"/>
  <c r="CP244" i="7"/>
  <c r="CP259" i="7"/>
  <c r="CP274" i="7"/>
  <c r="CP289" i="7"/>
  <c r="CP304" i="7"/>
  <c r="CP319" i="7"/>
  <c r="CP334" i="7"/>
  <c r="BL230" i="7"/>
  <c r="BL245" i="7"/>
  <c r="BL260" i="7"/>
  <c r="BL275" i="7"/>
  <c r="BL290" i="7"/>
  <c r="BL305" i="7"/>
  <c r="BL320" i="7"/>
  <c r="BL335" i="7"/>
  <c r="CP215" i="7"/>
  <c r="DE396" i="7"/>
  <c r="DE411" i="7"/>
  <c r="DT381" i="7"/>
  <c r="Z182" i="7"/>
  <c r="Z197" i="7"/>
  <c r="Z212" i="7"/>
  <c r="AO167" i="7"/>
  <c r="BD167" i="7"/>
  <c r="BS167" i="7"/>
  <c r="CH167" i="7"/>
  <c r="CW167" i="7"/>
  <c r="DL167" i="7"/>
  <c r="CQ395" i="7"/>
  <c r="CQ410" i="7"/>
  <c r="DF380" i="7"/>
  <c r="S159" i="7"/>
  <c r="S174" i="7"/>
  <c r="S24" i="7"/>
  <c r="S10" i="7"/>
  <c r="S39" i="7"/>
  <c r="DE215" i="7"/>
  <c r="CA230" i="7"/>
  <c r="CA245" i="7"/>
  <c r="CA260" i="7"/>
  <c r="CA275" i="7"/>
  <c r="CA290" i="7"/>
  <c r="CA305" i="7"/>
  <c r="CA320" i="7"/>
  <c r="CA335" i="7"/>
  <c r="AH27" i="7"/>
  <c r="AH57" i="7"/>
  <c r="AH72" i="7"/>
  <c r="AH87" i="7"/>
  <c r="AH42" i="7"/>
  <c r="AH13" i="7"/>
  <c r="EL212" i="7"/>
  <c r="EL227" i="7"/>
  <c r="EL242" i="7"/>
  <c r="EL257" i="7"/>
  <c r="EL272" i="7"/>
  <c r="EL287" i="7"/>
  <c r="EL302" i="7"/>
  <c r="EL317" i="7"/>
  <c r="EL332" i="7"/>
  <c r="DH227" i="7"/>
  <c r="DH242" i="7"/>
  <c r="DH257" i="7"/>
  <c r="DH272" i="7"/>
  <c r="DH287" i="7"/>
  <c r="DH302" i="7"/>
  <c r="DH317" i="7"/>
  <c r="DH332" i="7"/>
  <c r="AH368" i="7"/>
  <c r="S384" i="7"/>
  <c r="S399" i="7"/>
  <c r="S414" i="7"/>
  <c r="S430" i="7"/>
  <c r="S446" i="7"/>
  <c r="AH367" i="4"/>
  <c r="S383" i="4"/>
  <c r="S398" i="4"/>
  <c r="S413" i="4"/>
  <c r="S429" i="4"/>
  <c r="S445" i="4"/>
  <c r="EI213" i="4"/>
  <c r="EI228" i="4"/>
  <c r="EI243" i="4"/>
  <c r="EI258" i="4"/>
  <c r="EI273" i="4"/>
  <c r="EI288" i="4"/>
  <c r="EI303" i="4"/>
  <c r="EI318" i="4"/>
  <c r="EI333" i="4"/>
  <c r="DE228" i="4"/>
  <c r="DE243" i="4"/>
  <c r="DE258" i="4"/>
  <c r="DE273" i="4"/>
  <c r="DE288" i="4"/>
  <c r="DE303" i="4"/>
  <c r="DE318" i="4"/>
  <c r="DE333" i="4"/>
  <c r="CP228" i="4"/>
  <c r="CP243" i="4"/>
  <c r="CP258" i="4"/>
  <c r="CP273" i="4"/>
  <c r="CP288" i="4"/>
  <c r="CP303" i="4"/>
  <c r="CP318" i="4"/>
  <c r="CP333" i="4"/>
  <c r="DT213" i="4"/>
  <c r="DT228" i="4"/>
  <c r="DT243" i="4"/>
  <c r="DT258" i="4"/>
  <c r="DT273" i="4"/>
  <c r="DT288" i="4"/>
  <c r="DT303" i="4"/>
  <c r="DT318" i="4"/>
  <c r="DT333" i="4"/>
  <c r="CD212" i="4"/>
  <c r="BO212" i="4"/>
  <c r="AZ239" i="4"/>
  <c r="AZ254" i="4"/>
  <c r="AZ269" i="4"/>
  <c r="AZ284" i="4"/>
  <c r="AZ299" i="4"/>
  <c r="AZ314" i="4"/>
  <c r="AZ329" i="4"/>
  <c r="AZ344" i="4"/>
  <c r="S187" i="4"/>
  <c r="S202" i="4"/>
  <c r="S217" i="4"/>
  <c r="AH172" i="4"/>
  <c r="AW172" i="4"/>
  <c r="BL172" i="4"/>
  <c r="CA172" i="4"/>
  <c r="CP172" i="4"/>
  <c r="DE172" i="4"/>
  <c r="AY392" i="4"/>
  <c r="BN364" i="4"/>
  <c r="CC364" i="4"/>
  <c r="CR364" i="4"/>
  <c r="DG364" i="4"/>
  <c r="DV364" i="4"/>
  <c r="EK364" i="4"/>
  <c r="EZ364" i="4"/>
  <c r="FO364" i="4"/>
  <c r="X182" i="4"/>
  <c r="X197" i="4"/>
  <c r="X212" i="4"/>
  <c r="AM167" i="4"/>
  <c r="BB179" i="4"/>
  <c r="BQ167" i="4"/>
  <c r="CF167" i="4"/>
  <c r="CU167" i="4"/>
  <c r="DJ167" i="4"/>
  <c r="EK212" i="4"/>
  <c r="EK227" i="4"/>
  <c r="EK242" i="4"/>
  <c r="EK257" i="4"/>
  <c r="EK272" i="4"/>
  <c r="EK287" i="4"/>
  <c r="EK302" i="4"/>
  <c r="EK317" i="4"/>
  <c r="EK332" i="4"/>
  <c r="DG227" i="4"/>
  <c r="DG242" i="4"/>
  <c r="DG257" i="4"/>
  <c r="DG272" i="4"/>
  <c r="DG287" i="4"/>
  <c r="DG302" i="4"/>
  <c r="DG317" i="4"/>
  <c r="DG332" i="4"/>
  <c r="B26" i="4"/>
  <c r="B42" i="4"/>
  <c r="B58" i="4"/>
  <c r="B74" i="4"/>
  <c r="B90" i="4"/>
  <c r="S52" i="4"/>
  <c r="S67" i="4"/>
  <c r="S82" i="4"/>
  <c r="S97" i="4"/>
  <c r="S112" i="4"/>
  <c r="S127" i="4"/>
  <c r="S142" i="4"/>
  <c r="AH23" i="4"/>
  <c r="AH53" i="4"/>
  <c r="AH68" i="4"/>
  <c r="AH83" i="4"/>
  <c r="AH38" i="4"/>
  <c r="AH9" i="4"/>
  <c r="BL382" i="4"/>
  <c r="CA382" i="4"/>
  <c r="AW397" i="4"/>
  <c r="W227" i="4"/>
  <c r="W242" i="4"/>
  <c r="W257" i="4"/>
  <c r="W272" i="4"/>
  <c r="W287" i="4"/>
  <c r="W302" i="4"/>
  <c r="W317" i="4"/>
  <c r="W332" i="4"/>
  <c r="W348" i="4"/>
  <c r="W364" i="4"/>
  <c r="AL212" i="4"/>
  <c r="AL227" i="4"/>
  <c r="AL242" i="4"/>
  <c r="AL257" i="4"/>
  <c r="AL272" i="4"/>
  <c r="AL287" i="4"/>
  <c r="AL302" i="4"/>
  <c r="AL317" i="4"/>
  <c r="AL332" i="4"/>
  <c r="BA224" i="4"/>
  <c r="AP2" i="4"/>
  <c r="AO17" i="4"/>
  <c r="AO47" i="4"/>
  <c r="AO62" i="4"/>
  <c r="AO77" i="4"/>
  <c r="AO32" i="4"/>
  <c r="CR227" i="4"/>
  <c r="CR242" i="4"/>
  <c r="CR257" i="4"/>
  <c r="CR272" i="4"/>
  <c r="CR287" i="4"/>
  <c r="CR302" i="4"/>
  <c r="CR317" i="4"/>
  <c r="CR332" i="4"/>
  <c r="DV212" i="4"/>
  <c r="DV227" i="4"/>
  <c r="DV242" i="4"/>
  <c r="DV257" i="4"/>
  <c r="DV272" i="4"/>
  <c r="DV287" i="4"/>
  <c r="DV302" i="4"/>
  <c r="DV317" i="4"/>
  <c r="DV332" i="4"/>
  <c r="V380" i="4"/>
  <c r="V395" i="4"/>
  <c r="V410" i="4"/>
  <c r="V426" i="4"/>
  <c r="V442" i="4"/>
  <c r="AK364" i="4"/>
  <c r="S158" i="4"/>
  <c r="S173" i="4"/>
  <c r="S9" i="4"/>
  <c r="S23" i="4"/>
  <c r="S38" i="4"/>
  <c r="BL215" i="4"/>
  <c r="CA215" i="4"/>
  <c r="AW230" i="4"/>
  <c r="AW245" i="4"/>
  <c r="AW260" i="4"/>
  <c r="AW275" i="4"/>
  <c r="AW290" i="4"/>
  <c r="AW305" i="4"/>
  <c r="AW320" i="4"/>
  <c r="AW335" i="4"/>
  <c r="Y152" i="4"/>
  <c r="Y167" i="4"/>
  <c r="H21" i="4"/>
  <c r="H37" i="4"/>
  <c r="H53" i="4"/>
  <c r="H69" i="4"/>
  <c r="H85" i="4"/>
  <c r="Y32" i="4"/>
  <c r="Y122" i="4"/>
  <c r="Y137" i="4"/>
  <c r="S231" i="4"/>
  <c r="S246" i="4"/>
  <c r="S261" i="4"/>
  <c r="S276" i="4"/>
  <c r="S291" i="4"/>
  <c r="S306" i="4"/>
  <c r="S321" i="4"/>
  <c r="S336" i="4"/>
  <c r="S352" i="4"/>
  <c r="S368" i="4"/>
  <c r="AW216" i="4"/>
  <c r="AH216" i="4"/>
  <c r="AH231" i="4"/>
  <c r="AH246" i="4"/>
  <c r="AH261" i="4"/>
  <c r="AH276" i="4"/>
  <c r="AH291" i="4"/>
  <c r="AH306" i="4"/>
  <c r="AH321" i="4"/>
  <c r="AH336" i="4"/>
  <c r="EI381" i="4"/>
  <c r="DT396" i="4"/>
  <c r="DT411" i="4"/>
  <c r="BM395" i="4"/>
  <c r="BM410" i="4"/>
  <c r="CB380" i="4"/>
  <c r="AH43" i="7"/>
  <c r="AH14" i="7"/>
  <c r="AH28" i="7"/>
  <c r="AH58" i="7"/>
  <c r="AH73" i="7"/>
  <c r="AH88" i="7"/>
  <c r="Z227" i="7"/>
  <c r="Z242" i="7"/>
  <c r="Z257" i="7"/>
  <c r="Z272" i="7"/>
  <c r="Z287" i="7"/>
  <c r="Z302" i="7"/>
  <c r="Z317" i="7"/>
  <c r="Z332" i="7"/>
  <c r="Z348" i="7"/>
  <c r="Z364" i="7"/>
  <c r="BD212" i="7"/>
  <c r="AO212" i="7"/>
  <c r="AO227" i="7"/>
  <c r="AO242" i="7"/>
  <c r="AO257" i="7"/>
  <c r="AO272" i="7"/>
  <c r="AO287" i="7"/>
  <c r="AO302" i="7"/>
  <c r="AO317" i="7"/>
  <c r="AO332" i="7"/>
  <c r="DX212" i="7"/>
  <c r="DX227" i="7"/>
  <c r="DX242" i="7"/>
  <c r="DX257" i="7"/>
  <c r="DX272" i="7"/>
  <c r="DX287" i="7"/>
  <c r="DX302" i="7"/>
  <c r="DX317" i="7"/>
  <c r="DX332" i="7"/>
  <c r="CT227" i="7"/>
  <c r="CT242" i="7"/>
  <c r="CT257" i="7"/>
  <c r="CT272" i="7"/>
  <c r="CT287" i="7"/>
  <c r="CT302" i="7"/>
  <c r="CT317" i="7"/>
  <c r="CT332" i="7"/>
  <c r="CP216" i="7"/>
  <c r="BL231" i="7"/>
  <c r="BL246" i="7"/>
  <c r="BL261" i="7"/>
  <c r="BL276" i="7"/>
  <c r="BL291" i="7"/>
  <c r="BL306" i="7"/>
  <c r="BL321" i="7"/>
  <c r="BL336" i="7"/>
  <c r="AH218" i="7"/>
  <c r="AH233" i="7"/>
  <c r="AH248" i="7"/>
  <c r="AH263" i="7"/>
  <c r="AH278" i="7"/>
  <c r="AH293" i="7"/>
  <c r="AH308" i="7"/>
  <c r="AH323" i="7"/>
  <c r="AH338" i="7"/>
  <c r="AW218" i="7"/>
  <c r="S233" i="7"/>
  <c r="S248" i="7"/>
  <c r="S263" i="7"/>
  <c r="S278" i="7"/>
  <c r="S293" i="7"/>
  <c r="S308" i="7"/>
  <c r="S323" i="7"/>
  <c r="S338" i="7"/>
  <c r="S354" i="7"/>
  <c r="S370" i="7"/>
  <c r="AB32" i="7"/>
  <c r="AB152" i="7"/>
  <c r="AB167" i="7"/>
  <c r="AB17" i="7"/>
  <c r="AC2" i="7"/>
  <c r="DJ212" i="7"/>
  <c r="CF227" i="7"/>
  <c r="CF242" i="7"/>
  <c r="CF257" i="7"/>
  <c r="CF272" i="7"/>
  <c r="CF287" i="7"/>
  <c r="CF302" i="7"/>
  <c r="CF317" i="7"/>
  <c r="CF332" i="7"/>
  <c r="DF395" i="7"/>
  <c r="DF410" i="7"/>
  <c r="DU380" i="7"/>
  <c r="DT396" i="7"/>
  <c r="DT411" i="7"/>
  <c r="EI381" i="7"/>
  <c r="BN395" i="7"/>
  <c r="BN410" i="7"/>
  <c r="CC380" i="7"/>
  <c r="BA380" i="7"/>
  <c r="BP364" i="7"/>
  <c r="CE364" i="7"/>
  <c r="CT364" i="7"/>
  <c r="DI364" i="7"/>
  <c r="DX364" i="7"/>
  <c r="EM364" i="7"/>
  <c r="FB364" i="7"/>
  <c r="FQ364" i="7"/>
  <c r="AH369" i="7"/>
  <c r="S385" i="7"/>
  <c r="S400" i="7"/>
  <c r="S415" i="7"/>
  <c r="S431" i="7"/>
  <c r="S447" i="7"/>
  <c r="AA47" i="7"/>
  <c r="AA62" i="7"/>
  <c r="AA77" i="7"/>
  <c r="AA92" i="7"/>
  <c r="AA107" i="7"/>
  <c r="AA122" i="7"/>
  <c r="AA137" i="7"/>
  <c r="J21" i="7"/>
  <c r="J37" i="7"/>
  <c r="J53" i="7"/>
  <c r="J69" i="7"/>
  <c r="J85" i="7"/>
  <c r="DI227" i="7"/>
  <c r="DI242" i="7"/>
  <c r="DI257" i="7"/>
  <c r="DI272" i="7"/>
  <c r="DI287" i="7"/>
  <c r="DI302" i="7"/>
  <c r="DI317" i="7"/>
  <c r="DI332" i="7"/>
  <c r="EM212" i="7"/>
  <c r="EM227" i="7"/>
  <c r="EM242" i="7"/>
  <c r="EM257" i="7"/>
  <c r="EM272" i="7"/>
  <c r="EM287" i="7"/>
  <c r="EM302" i="7"/>
  <c r="EM317" i="7"/>
  <c r="EM332" i="7"/>
  <c r="AH384" i="7"/>
  <c r="AH399" i="7"/>
  <c r="AH414" i="7"/>
  <c r="AW368" i="7"/>
  <c r="S40" i="7"/>
  <c r="S25" i="7"/>
  <c r="S11" i="7"/>
  <c r="S160" i="7"/>
  <c r="S175" i="7"/>
  <c r="AM380" i="7"/>
  <c r="AM395" i="7"/>
  <c r="AM410" i="7"/>
  <c r="BB364" i="7"/>
  <c r="CA217" i="7"/>
  <c r="AW232" i="7"/>
  <c r="AW247" i="7"/>
  <c r="AW262" i="7"/>
  <c r="AW277" i="7"/>
  <c r="AW292" i="7"/>
  <c r="AW307" i="7"/>
  <c r="AW322" i="7"/>
  <c r="AW337" i="7"/>
  <c r="BL217" i="7"/>
  <c r="AZ395" i="7"/>
  <c r="AZ410" i="7"/>
  <c r="BO380" i="7"/>
  <c r="AA182" i="7"/>
  <c r="AA197" i="7"/>
  <c r="AA212" i="7"/>
  <c r="AP167" i="7"/>
  <c r="BE167" i="7"/>
  <c r="BT167" i="7"/>
  <c r="CI167" i="7"/>
  <c r="CX167" i="7"/>
  <c r="DM167" i="7"/>
  <c r="EI215" i="7"/>
  <c r="EI230" i="7"/>
  <c r="EI245" i="7"/>
  <c r="EI260" i="7"/>
  <c r="EI275" i="7"/>
  <c r="EI290" i="7"/>
  <c r="EI305" i="7"/>
  <c r="EI320" i="7"/>
  <c r="EI335" i="7"/>
  <c r="DE230" i="7"/>
  <c r="DE245" i="7"/>
  <c r="DE260" i="7"/>
  <c r="DE275" i="7"/>
  <c r="DE290" i="7"/>
  <c r="DE305" i="7"/>
  <c r="DE320" i="7"/>
  <c r="DE335" i="7"/>
  <c r="AH174" i="7"/>
  <c r="AW174" i="7"/>
  <c r="BL174" i="7"/>
  <c r="CA174" i="7"/>
  <c r="CP174" i="7"/>
  <c r="DE174" i="7"/>
  <c r="S189" i="7"/>
  <c r="S204" i="7"/>
  <c r="S219" i="7"/>
  <c r="CP230" i="7"/>
  <c r="CP245" i="7"/>
  <c r="CP260" i="7"/>
  <c r="CP275" i="7"/>
  <c r="CP290" i="7"/>
  <c r="CP305" i="7"/>
  <c r="CP320" i="7"/>
  <c r="CP335" i="7"/>
  <c r="DT215" i="7"/>
  <c r="DT230" i="7"/>
  <c r="DT245" i="7"/>
  <c r="DT260" i="7"/>
  <c r="DT275" i="7"/>
  <c r="DT290" i="7"/>
  <c r="DT305" i="7"/>
  <c r="DT320" i="7"/>
  <c r="DT335" i="7"/>
  <c r="Y380" i="7"/>
  <c r="Y395" i="7"/>
  <c r="Y410" i="7"/>
  <c r="Y426" i="7"/>
  <c r="Y442" i="7"/>
  <c r="AN364" i="7"/>
  <c r="AQ32" i="7"/>
  <c r="AR2" i="7"/>
  <c r="AQ17" i="7"/>
  <c r="AQ47" i="7"/>
  <c r="AQ62" i="7"/>
  <c r="AQ77" i="7"/>
  <c r="S54" i="7"/>
  <c r="S69" i="7"/>
  <c r="S84" i="7"/>
  <c r="S99" i="7"/>
  <c r="S114" i="7"/>
  <c r="S129" i="7"/>
  <c r="S144" i="7"/>
  <c r="B28" i="7"/>
  <c r="B44" i="7"/>
  <c r="B60" i="7"/>
  <c r="B76" i="7"/>
  <c r="B92" i="7"/>
  <c r="BC227" i="7"/>
  <c r="BC242" i="7"/>
  <c r="BC257" i="7"/>
  <c r="BC272" i="7"/>
  <c r="BC287" i="7"/>
  <c r="BC302" i="7"/>
  <c r="BC317" i="7"/>
  <c r="BC332" i="7"/>
  <c r="CG212" i="7"/>
  <c r="BR212" i="7"/>
  <c r="BL367" i="7"/>
  <c r="CA367" i="7"/>
  <c r="CP367" i="7"/>
  <c r="DE367" i="7"/>
  <c r="DT367" i="7"/>
  <c r="EI367" i="7"/>
  <c r="EX367" i="7"/>
  <c r="FM367" i="7"/>
  <c r="AW383" i="7"/>
  <c r="CA231" i="7"/>
  <c r="CA246" i="7"/>
  <c r="CA261" i="7"/>
  <c r="CA276" i="7"/>
  <c r="CA291" i="7"/>
  <c r="CA306" i="7"/>
  <c r="CA321" i="7"/>
  <c r="CA336" i="7"/>
  <c r="DE216" i="7"/>
  <c r="AW397" i="7"/>
  <c r="BL382" i="7"/>
  <c r="CA382" i="7"/>
  <c r="BQ227" i="7"/>
  <c r="BQ242" i="7"/>
  <c r="BQ257" i="7"/>
  <c r="BQ272" i="7"/>
  <c r="BQ287" i="7"/>
  <c r="BQ302" i="7"/>
  <c r="BQ317" i="7"/>
  <c r="BQ332" i="7"/>
  <c r="CU212" i="7"/>
  <c r="AH368" i="4"/>
  <c r="S384" i="4"/>
  <c r="S399" i="4"/>
  <c r="S414" i="4"/>
  <c r="S430" i="4"/>
  <c r="S446" i="4"/>
  <c r="Y182" i="4"/>
  <c r="Y197" i="4"/>
  <c r="Y212" i="4"/>
  <c r="AN167" i="4"/>
  <c r="BC179" i="4"/>
  <c r="BR167" i="4"/>
  <c r="CG167" i="4"/>
  <c r="CV167" i="4"/>
  <c r="DK167" i="4"/>
  <c r="CP215" i="4"/>
  <c r="BL230" i="4"/>
  <c r="BL245" i="4"/>
  <c r="BL260" i="4"/>
  <c r="BL275" i="4"/>
  <c r="BL290" i="4"/>
  <c r="BL305" i="4"/>
  <c r="BL320" i="4"/>
  <c r="BL335" i="4"/>
  <c r="S188" i="4"/>
  <c r="S203" i="4"/>
  <c r="S218" i="4"/>
  <c r="AH173" i="4"/>
  <c r="AW173" i="4"/>
  <c r="BL173" i="4"/>
  <c r="CA173" i="4"/>
  <c r="CP173" i="4"/>
  <c r="DE173" i="4"/>
  <c r="CE212" i="4"/>
  <c r="BA239" i="4"/>
  <c r="BA254" i="4"/>
  <c r="BA269" i="4"/>
  <c r="BA284" i="4"/>
  <c r="BA299" i="4"/>
  <c r="BA314" i="4"/>
  <c r="BA329" i="4"/>
  <c r="BA344" i="4"/>
  <c r="BP212" i="4"/>
  <c r="CA397" i="4"/>
  <c r="CA412" i="4"/>
  <c r="CP382" i="4"/>
  <c r="DH212" i="4"/>
  <c r="CD227" i="4"/>
  <c r="CD242" i="4"/>
  <c r="CD257" i="4"/>
  <c r="CD272" i="4"/>
  <c r="CD287" i="4"/>
  <c r="CD302" i="4"/>
  <c r="CD317" i="4"/>
  <c r="CD332" i="4"/>
  <c r="EX381" i="4"/>
  <c r="EI396" i="4"/>
  <c r="EI411" i="4"/>
  <c r="Z152" i="4"/>
  <c r="Z167" i="4"/>
  <c r="I21" i="4"/>
  <c r="I37" i="4"/>
  <c r="I53" i="4"/>
  <c r="I69" i="4"/>
  <c r="I85" i="4"/>
  <c r="Z32" i="4"/>
  <c r="Z122" i="4"/>
  <c r="Z137" i="4"/>
  <c r="AZ376" i="4"/>
  <c r="AK380" i="4"/>
  <c r="AK395" i="4"/>
  <c r="AK410" i="4"/>
  <c r="AH24" i="4"/>
  <c r="AH54" i="4"/>
  <c r="AH69" i="4"/>
  <c r="AH84" i="4"/>
  <c r="AH10" i="4"/>
  <c r="AH39" i="4"/>
  <c r="X227" i="4"/>
  <c r="X242" i="4"/>
  <c r="X257" i="4"/>
  <c r="X272" i="4"/>
  <c r="X287" i="4"/>
  <c r="X302" i="4"/>
  <c r="X317" i="4"/>
  <c r="X332" i="4"/>
  <c r="X348" i="4"/>
  <c r="X364" i="4"/>
  <c r="BB224" i="4"/>
  <c r="AM212" i="4"/>
  <c r="AM227" i="4"/>
  <c r="AM242" i="4"/>
  <c r="AM257" i="4"/>
  <c r="AM272" i="4"/>
  <c r="AM287" i="4"/>
  <c r="AM302" i="4"/>
  <c r="AM317" i="4"/>
  <c r="AM332" i="4"/>
  <c r="S232" i="4"/>
  <c r="S247" i="4"/>
  <c r="S262" i="4"/>
  <c r="S277" i="4"/>
  <c r="S292" i="4"/>
  <c r="S307" i="4"/>
  <c r="S322" i="4"/>
  <c r="S337" i="4"/>
  <c r="S353" i="4"/>
  <c r="S369" i="4"/>
  <c r="AW217" i="4"/>
  <c r="AH217" i="4"/>
  <c r="AH232" i="4"/>
  <c r="AH247" i="4"/>
  <c r="AH262" i="4"/>
  <c r="AH277" i="4"/>
  <c r="AH292" i="4"/>
  <c r="AH307" i="4"/>
  <c r="AH322" i="4"/>
  <c r="AH337" i="4"/>
  <c r="CB395" i="4"/>
  <c r="CB410" i="4"/>
  <c r="CQ380" i="4"/>
  <c r="S53" i="4"/>
  <c r="S68" i="4"/>
  <c r="S83" i="4"/>
  <c r="S98" i="4"/>
  <c r="S113" i="4"/>
  <c r="S128" i="4"/>
  <c r="S143" i="4"/>
  <c r="B27" i="4"/>
  <c r="B43" i="4"/>
  <c r="B59" i="4"/>
  <c r="B75" i="4"/>
  <c r="B91" i="4"/>
  <c r="W380" i="4"/>
  <c r="W395" i="4"/>
  <c r="W410" i="4"/>
  <c r="W426" i="4"/>
  <c r="W442" i="4"/>
  <c r="AL364" i="4"/>
  <c r="BL216" i="4"/>
  <c r="CA216" i="4"/>
  <c r="AW231" i="4"/>
  <c r="AW246" i="4"/>
  <c r="AW261" i="4"/>
  <c r="AW276" i="4"/>
  <c r="AW291" i="4"/>
  <c r="AW306" i="4"/>
  <c r="AW321" i="4"/>
  <c r="AW336" i="4"/>
  <c r="DE215" i="4"/>
  <c r="CA230" i="4"/>
  <c r="CA245" i="4"/>
  <c r="CA260" i="4"/>
  <c r="CA275" i="4"/>
  <c r="CA290" i="4"/>
  <c r="CA305" i="4"/>
  <c r="CA320" i="4"/>
  <c r="CA335" i="4"/>
  <c r="S159" i="4"/>
  <c r="S174" i="4"/>
  <c r="S10" i="4"/>
  <c r="S39" i="4"/>
  <c r="S24" i="4"/>
  <c r="AQ2" i="4"/>
  <c r="AP17" i="4"/>
  <c r="AP47" i="4"/>
  <c r="AP62" i="4"/>
  <c r="AP77" i="4"/>
  <c r="AP32" i="4"/>
  <c r="AW412" i="4"/>
  <c r="BL397" i="4"/>
  <c r="BL412" i="4"/>
  <c r="AY407" i="4"/>
  <c r="AY422" i="4"/>
  <c r="BN380" i="4"/>
  <c r="BO227" i="4"/>
  <c r="BO242" i="4"/>
  <c r="BO257" i="4"/>
  <c r="BO272" i="4"/>
  <c r="BO287" i="4"/>
  <c r="BO302" i="4"/>
  <c r="BO317" i="4"/>
  <c r="BO332" i="4"/>
  <c r="CS212" i="4"/>
  <c r="AH383" i="4"/>
  <c r="AH398" i="4"/>
  <c r="AH413" i="4"/>
  <c r="AW367" i="4"/>
  <c r="AA227" i="7"/>
  <c r="AA242" i="7"/>
  <c r="AA257" i="7"/>
  <c r="AA272" i="7"/>
  <c r="AA287" i="7"/>
  <c r="AA302" i="7"/>
  <c r="AA317" i="7"/>
  <c r="AA332" i="7"/>
  <c r="AA348" i="7"/>
  <c r="AA364" i="7"/>
  <c r="BE212" i="7"/>
  <c r="AP212" i="7"/>
  <c r="AP227" i="7"/>
  <c r="AP242" i="7"/>
  <c r="AP257" i="7"/>
  <c r="AP272" i="7"/>
  <c r="AP287" i="7"/>
  <c r="AP302" i="7"/>
  <c r="AP317" i="7"/>
  <c r="AP332" i="7"/>
  <c r="S190" i="7"/>
  <c r="S205" i="7"/>
  <c r="S220" i="7"/>
  <c r="AH175" i="7"/>
  <c r="AW175" i="7"/>
  <c r="BL175" i="7"/>
  <c r="CA175" i="7"/>
  <c r="CP175" i="7"/>
  <c r="DE175" i="7"/>
  <c r="AW384" i="7"/>
  <c r="BL368" i="7"/>
  <c r="CA368" i="7"/>
  <c r="CP368" i="7"/>
  <c r="DE368" i="7"/>
  <c r="DT368" i="7"/>
  <c r="EI368" i="7"/>
  <c r="EX368" i="7"/>
  <c r="FM368" i="7"/>
  <c r="BA395" i="7"/>
  <c r="BA410" i="7"/>
  <c r="BP380" i="7"/>
  <c r="AB47" i="7"/>
  <c r="AB62" i="7"/>
  <c r="AB77" i="7"/>
  <c r="AB92" i="7"/>
  <c r="AB107" i="7"/>
  <c r="AB122" i="7"/>
  <c r="AB137" i="7"/>
  <c r="K21" i="7"/>
  <c r="K37" i="7"/>
  <c r="K53" i="7"/>
  <c r="K69" i="7"/>
  <c r="K85" i="7"/>
  <c r="BL218" i="7"/>
  <c r="AW233" i="7"/>
  <c r="AW248" i="7"/>
  <c r="AW263" i="7"/>
  <c r="AW278" i="7"/>
  <c r="AW293" i="7"/>
  <c r="AW308" i="7"/>
  <c r="AW323" i="7"/>
  <c r="AW338" i="7"/>
  <c r="CA218" i="7"/>
  <c r="Z380" i="7"/>
  <c r="Z395" i="7"/>
  <c r="Z410" i="7"/>
  <c r="Z426" i="7"/>
  <c r="Z442" i="7"/>
  <c r="AO364" i="7"/>
  <c r="CV212" i="7"/>
  <c r="BR227" i="7"/>
  <c r="BR242" i="7"/>
  <c r="BR257" i="7"/>
  <c r="BR272" i="7"/>
  <c r="BR287" i="7"/>
  <c r="BR302" i="7"/>
  <c r="BR317" i="7"/>
  <c r="BR332" i="7"/>
  <c r="AR17" i="7"/>
  <c r="AR47" i="7"/>
  <c r="AR62" i="7"/>
  <c r="AR77" i="7"/>
  <c r="AR32" i="7"/>
  <c r="AS2" i="7"/>
  <c r="AN380" i="7"/>
  <c r="AN395" i="7"/>
  <c r="AN410" i="7"/>
  <c r="BC364" i="7"/>
  <c r="S234" i="7"/>
  <c r="S249" i="7"/>
  <c r="S264" i="7"/>
  <c r="S279" i="7"/>
  <c r="S294" i="7"/>
  <c r="S309" i="7"/>
  <c r="S324" i="7"/>
  <c r="S339" i="7"/>
  <c r="S355" i="7"/>
  <c r="S371" i="7"/>
  <c r="AW219" i="7"/>
  <c r="AH219" i="7"/>
  <c r="AH234" i="7"/>
  <c r="AH249" i="7"/>
  <c r="AH264" i="7"/>
  <c r="AH279" i="7"/>
  <c r="AH294" i="7"/>
  <c r="AH309" i="7"/>
  <c r="AH324" i="7"/>
  <c r="AH339" i="7"/>
  <c r="BO395" i="7"/>
  <c r="BO410" i="7"/>
  <c r="CD380" i="7"/>
  <c r="DE217" i="7"/>
  <c r="CA232" i="7"/>
  <c r="CA247" i="7"/>
  <c r="CA262" i="7"/>
  <c r="CA277" i="7"/>
  <c r="CA292" i="7"/>
  <c r="CA307" i="7"/>
  <c r="CA322" i="7"/>
  <c r="CA337" i="7"/>
  <c r="S41" i="7"/>
  <c r="S26" i="7"/>
  <c r="S12" i="7"/>
  <c r="S161" i="7"/>
  <c r="S176" i="7"/>
  <c r="AW412" i="7"/>
  <c r="BL397" i="7"/>
  <c r="BL412" i="7"/>
  <c r="DK212" i="7"/>
  <c r="CG227" i="7"/>
  <c r="CG242" i="7"/>
  <c r="CG257" i="7"/>
  <c r="CG272" i="7"/>
  <c r="CG287" i="7"/>
  <c r="CG302" i="7"/>
  <c r="CG317" i="7"/>
  <c r="CG332" i="7"/>
  <c r="BB380" i="7"/>
  <c r="BQ364" i="7"/>
  <c r="CF364" i="7"/>
  <c r="CU364" i="7"/>
  <c r="DJ364" i="7"/>
  <c r="DY364" i="7"/>
  <c r="EN364" i="7"/>
  <c r="FC364" i="7"/>
  <c r="FR364" i="7"/>
  <c r="B29" i="7"/>
  <c r="B45" i="7"/>
  <c r="B61" i="7"/>
  <c r="B77" i="7"/>
  <c r="B93" i="7"/>
  <c r="S55" i="7"/>
  <c r="S70" i="7"/>
  <c r="S85" i="7"/>
  <c r="S100" i="7"/>
  <c r="S115" i="7"/>
  <c r="S130" i="7"/>
  <c r="S145" i="7"/>
  <c r="AH385" i="7"/>
  <c r="AH400" i="7"/>
  <c r="AH415" i="7"/>
  <c r="AW369" i="7"/>
  <c r="DJ227" i="7"/>
  <c r="DJ242" i="7"/>
  <c r="DJ257" i="7"/>
  <c r="DJ272" i="7"/>
  <c r="DJ287" i="7"/>
  <c r="DJ302" i="7"/>
  <c r="DJ317" i="7"/>
  <c r="DJ332" i="7"/>
  <c r="EN212" i="7"/>
  <c r="EN227" i="7"/>
  <c r="EN242" i="7"/>
  <c r="EN257" i="7"/>
  <c r="EN272" i="7"/>
  <c r="EN287" i="7"/>
  <c r="EN302" i="7"/>
  <c r="EN317" i="7"/>
  <c r="EN332" i="7"/>
  <c r="AH15" i="7"/>
  <c r="AH29" i="7"/>
  <c r="AH59" i="7"/>
  <c r="AH74" i="7"/>
  <c r="AH89" i="7"/>
  <c r="AH44" i="7"/>
  <c r="CA397" i="7"/>
  <c r="CA412" i="7"/>
  <c r="CP382" i="7"/>
  <c r="CC395" i="7"/>
  <c r="CC410" i="7"/>
  <c r="CR380" i="7"/>
  <c r="AB182" i="7"/>
  <c r="AB197" i="7"/>
  <c r="AB212" i="7"/>
  <c r="AQ167" i="7"/>
  <c r="BF167" i="7"/>
  <c r="BU167" i="7"/>
  <c r="CJ167" i="7"/>
  <c r="CY167" i="7"/>
  <c r="DN167" i="7"/>
  <c r="CU227" i="7"/>
  <c r="CU242" i="7"/>
  <c r="CU257" i="7"/>
  <c r="CU272" i="7"/>
  <c r="CU287" i="7"/>
  <c r="CU302" i="7"/>
  <c r="CU317" i="7"/>
  <c r="CU332" i="7"/>
  <c r="DY212" i="7"/>
  <c r="DY227" i="7"/>
  <c r="DY242" i="7"/>
  <c r="DY257" i="7"/>
  <c r="DY272" i="7"/>
  <c r="DY287" i="7"/>
  <c r="DY302" i="7"/>
  <c r="DY317" i="7"/>
  <c r="DY332" i="7"/>
  <c r="DE231" i="7"/>
  <c r="DE246" i="7"/>
  <c r="DE261" i="7"/>
  <c r="DE276" i="7"/>
  <c r="DE291" i="7"/>
  <c r="DE306" i="7"/>
  <c r="DE321" i="7"/>
  <c r="DE336" i="7"/>
  <c r="EI216" i="7"/>
  <c r="EI231" i="7"/>
  <c r="EI246" i="7"/>
  <c r="EI261" i="7"/>
  <c r="EI276" i="7"/>
  <c r="EI291" i="7"/>
  <c r="EI306" i="7"/>
  <c r="EI321" i="7"/>
  <c r="EI336" i="7"/>
  <c r="BL383" i="7"/>
  <c r="CA383" i="7"/>
  <c r="AW398" i="7"/>
  <c r="BL232" i="7"/>
  <c r="BL247" i="7"/>
  <c r="BL262" i="7"/>
  <c r="BL277" i="7"/>
  <c r="BL292" i="7"/>
  <c r="BL307" i="7"/>
  <c r="BL322" i="7"/>
  <c r="BL337" i="7"/>
  <c r="CP217" i="7"/>
  <c r="EX381" i="7"/>
  <c r="EI396" i="7"/>
  <c r="EI411" i="7"/>
  <c r="DU395" i="7"/>
  <c r="DU410" i="7"/>
  <c r="EJ380" i="7"/>
  <c r="AD2" i="7"/>
  <c r="AC152" i="7"/>
  <c r="AC167" i="7"/>
  <c r="AC17" i="7"/>
  <c r="AC32" i="7"/>
  <c r="S386" i="7"/>
  <c r="S401" i="7"/>
  <c r="S416" i="7"/>
  <c r="S432" i="7"/>
  <c r="S448" i="7"/>
  <c r="AH370" i="7"/>
  <c r="DT216" i="7"/>
  <c r="DT231" i="7"/>
  <c r="DT246" i="7"/>
  <c r="DT261" i="7"/>
  <c r="DT276" i="7"/>
  <c r="DT291" i="7"/>
  <c r="DT306" i="7"/>
  <c r="DT321" i="7"/>
  <c r="DT336" i="7"/>
  <c r="CP231" i="7"/>
  <c r="CP246" i="7"/>
  <c r="CP261" i="7"/>
  <c r="CP276" i="7"/>
  <c r="CP291" i="7"/>
  <c r="CP306" i="7"/>
  <c r="CP321" i="7"/>
  <c r="CP336" i="7"/>
  <c r="CH212" i="7"/>
  <c r="BS212" i="7"/>
  <c r="BD227" i="7"/>
  <c r="BD242" i="7"/>
  <c r="BD257" i="7"/>
  <c r="BD272" i="7"/>
  <c r="BD287" i="7"/>
  <c r="BD302" i="7"/>
  <c r="BD317" i="7"/>
  <c r="BD332" i="7"/>
  <c r="S385" i="4"/>
  <c r="S400" i="4"/>
  <c r="S415" i="4"/>
  <c r="S431" i="4"/>
  <c r="S447" i="4"/>
  <c r="AH369" i="4"/>
  <c r="BO364" i="4"/>
  <c r="CD364" i="4"/>
  <c r="CS364" i="4"/>
  <c r="DH364" i="4"/>
  <c r="DW364" i="4"/>
  <c r="EL364" i="4"/>
  <c r="FA364" i="4"/>
  <c r="FP364" i="4"/>
  <c r="AZ392" i="4"/>
  <c r="Z182" i="4"/>
  <c r="Z197" i="4"/>
  <c r="Z212" i="4"/>
  <c r="AO167" i="4"/>
  <c r="BD179" i="4"/>
  <c r="BS167" i="4"/>
  <c r="CH167" i="4"/>
  <c r="CW167" i="4"/>
  <c r="DL167" i="4"/>
  <c r="CT212" i="4"/>
  <c r="BP227" i="4"/>
  <c r="BP242" i="4"/>
  <c r="BP257" i="4"/>
  <c r="BP272" i="4"/>
  <c r="BP287" i="4"/>
  <c r="BP302" i="4"/>
  <c r="BP317" i="4"/>
  <c r="BP332" i="4"/>
  <c r="Y227" i="4"/>
  <c r="Y242" i="4"/>
  <c r="Y257" i="4"/>
  <c r="Y272" i="4"/>
  <c r="Y287" i="4"/>
  <c r="Y302" i="4"/>
  <c r="Y317" i="4"/>
  <c r="Y332" i="4"/>
  <c r="Y348" i="4"/>
  <c r="Y364" i="4"/>
  <c r="BC224" i="4"/>
  <c r="AN212" i="4"/>
  <c r="AN227" i="4"/>
  <c r="AN242" i="4"/>
  <c r="AN257" i="4"/>
  <c r="AN272" i="4"/>
  <c r="AN287" i="4"/>
  <c r="AN302" i="4"/>
  <c r="AN317" i="4"/>
  <c r="AN332" i="4"/>
  <c r="S160" i="4"/>
  <c r="S175" i="4"/>
  <c r="S11" i="4"/>
  <c r="S25" i="4"/>
  <c r="S40" i="4"/>
  <c r="AH11" i="4"/>
  <c r="AH40" i="4"/>
  <c r="AH25" i="4"/>
  <c r="AH55" i="4"/>
  <c r="AH70" i="4"/>
  <c r="AH85" i="4"/>
  <c r="B28" i="4"/>
  <c r="B44" i="4"/>
  <c r="B60" i="4"/>
  <c r="B76" i="4"/>
  <c r="B92" i="4"/>
  <c r="S54" i="4"/>
  <c r="S69" i="4"/>
  <c r="S84" i="4"/>
  <c r="S99" i="4"/>
  <c r="S114" i="4"/>
  <c r="S129" i="4"/>
  <c r="S144" i="4"/>
  <c r="BL231" i="4"/>
  <c r="BL246" i="4"/>
  <c r="BL261" i="4"/>
  <c r="BL276" i="4"/>
  <c r="BL291" i="4"/>
  <c r="BL306" i="4"/>
  <c r="BL321" i="4"/>
  <c r="BL336" i="4"/>
  <c r="CP216" i="4"/>
  <c r="BL217" i="4"/>
  <c r="CA217" i="4"/>
  <c r="AW232" i="4"/>
  <c r="AW247" i="4"/>
  <c r="AW262" i="4"/>
  <c r="AW277" i="4"/>
  <c r="AW292" i="4"/>
  <c r="AW307" i="4"/>
  <c r="AW322" i="4"/>
  <c r="AW337" i="4"/>
  <c r="X380" i="4"/>
  <c r="X395" i="4"/>
  <c r="X410" i="4"/>
  <c r="X426" i="4"/>
  <c r="X442" i="4"/>
  <c r="AM364" i="4"/>
  <c r="FM381" i="4"/>
  <c r="FM396" i="4"/>
  <c r="FM411" i="4"/>
  <c r="EX396" i="4"/>
  <c r="EX411" i="4"/>
  <c r="AW383" i="4"/>
  <c r="BL367" i="4"/>
  <c r="CA367" i="4"/>
  <c r="CP367" i="4"/>
  <c r="DE367" i="4"/>
  <c r="DT367" i="4"/>
  <c r="EI367" i="4"/>
  <c r="EX367" i="4"/>
  <c r="FM367" i="4"/>
  <c r="CC380" i="4"/>
  <c r="BN395" i="4"/>
  <c r="BN410" i="4"/>
  <c r="EI215" i="4"/>
  <c r="EI230" i="4"/>
  <c r="EI245" i="4"/>
  <c r="EI260" i="4"/>
  <c r="EI275" i="4"/>
  <c r="EI290" i="4"/>
  <c r="EI305" i="4"/>
  <c r="EI320" i="4"/>
  <c r="EI335" i="4"/>
  <c r="DE230" i="4"/>
  <c r="DE245" i="4"/>
  <c r="DE260" i="4"/>
  <c r="DE275" i="4"/>
  <c r="DE290" i="4"/>
  <c r="DE305" i="4"/>
  <c r="DE320" i="4"/>
  <c r="DE335" i="4"/>
  <c r="BA376" i="4"/>
  <c r="AL380" i="4"/>
  <c r="AL395" i="4"/>
  <c r="AL410" i="4"/>
  <c r="CQ395" i="4"/>
  <c r="CQ410" i="4"/>
  <c r="DF380" i="4"/>
  <c r="S233" i="4"/>
  <c r="S248" i="4"/>
  <c r="S263" i="4"/>
  <c r="S278" i="4"/>
  <c r="S293" i="4"/>
  <c r="S308" i="4"/>
  <c r="S323" i="4"/>
  <c r="S338" i="4"/>
  <c r="S354" i="4"/>
  <c r="S370" i="4"/>
  <c r="AW218" i="4"/>
  <c r="AH218" i="4"/>
  <c r="AH233" i="4"/>
  <c r="AH248" i="4"/>
  <c r="AH263" i="4"/>
  <c r="AH278" i="4"/>
  <c r="AH293" i="4"/>
  <c r="AH308" i="4"/>
  <c r="AH323" i="4"/>
  <c r="AH338" i="4"/>
  <c r="AA152" i="4"/>
  <c r="AA167" i="4"/>
  <c r="AA122" i="4"/>
  <c r="AA137" i="4"/>
  <c r="J21" i="4"/>
  <c r="J37" i="4"/>
  <c r="J53" i="4"/>
  <c r="J69" i="4"/>
  <c r="J85" i="4"/>
  <c r="AA32" i="4"/>
  <c r="EL212" i="4"/>
  <c r="EL227" i="4"/>
  <c r="EL242" i="4"/>
  <c r="EL257" i="4"/>
  <c r="EL272" i="4"/>
  <c r="EL287" i="4"/>
  <c r="EL302" i="4"/>
  <c r="EL317" i="4"/>
  <c r="EL332" i="4"/>
  <c r="DH227" i="4"/>
  <c r="DH242" i="4"/>
  <c r="DH257" i="4"/>
  <c r="DH272" i="4"/>
  <c r="DH287" i="4"/>
  <c r="DH302" i="4"/>
  <c r="DH317" i="4"/>
  <c r="DH332" i="4"/>
  <c r="DW212" i="4"/>
  <c r="DW227" i="4"/>
  <c r="DW242" i="4"/>
  <c r="DW257" i="4"/>
  <c r="DW272" i="4"/>
  <c r="DW287" i="4"/>
  <c r="DW302" i="4"/>
  <c r="DW317" i="4"/>
  <c r="DW332" i="4"/>
  <c r="CS227" i="4"/>
  <c r="CS242" i="4"/>
  <c r="CS257" i="4"/>
  <c r="CS272" i="4"/>
  <c r="CS287" i="4"/>
  <c r="CS302" i="4"/>
  <c r="CS317" i="4"/>
  <c r="CS332" i="4"/>
  <c r="AQ32" i="4"/>
  <c r="AR2" i="4"/>
  <c r="AQ17" i="4"/>
  <c r="AQ47" i="4"/>
  <c r="AQ62" i="4"/>
  <c r="AQ77" i="4"/>
  <c r="S189" i="4"/>
  <c r="S204" i="4"/>
  <c r="S219" i="4"/>
  <c r="AH174" i="4"/>
  <c r="AW174" i="4"/>
  <c r="BL174" i="4"/>
  <c r="CA174" i="4"/>
  <c r="CP174" i="4"/>
  <c r="DE174" i="4"/>
  <c r="DE216" i="4"/>
  <c r="CA231" i="4"/>
  <c r="CA246" i="4"/>
  <c r="CA261" i="4"/>
  <c r="CA276" i="4"/>
  <c r="CA291" i="4"/>
  <c r="CA306" i="4"/>
  <c r="CA321" i="4"/>
  <c r="CA336" i="4"/>
  <c r="CF212" i="4"/>
  <c r="BQ212" i="4"/>
  <c r="BB239" i="4"/>
  <c r="BB254" i="4"/>
  <c r="BB269" i="4"/>
  <c r="BB284" i="4"/>
  <c r="BB299" i="4"/>
  <c r="BB314" i="4"/>
  <c r="BB329" i="4"/>
  <c r="BB344" i="4"/>
  <c r="DE382" i="4"/>
  <c r="CP397" i="4"/>
  <c r="CP412" i="4"/>
  <c r="DI212" i="4"/>
  <c r="CE227" i="4"/>
  <c r="CE242" i="4"/>
  <c r="CE257" i="4"/>
  <c r="CE272" i="4"/>
  <c r="CE287" i="4"/>
  <c r="CE302" i="4"/>
  <c r="CE317" i="4"/>
  <c r="CE332" i="4"/>
  <c r="DT215" i="4"/>
  <c r="DT230" i="4"/>
  <c r="DT245" i="4"/>
  <c r="DT260" i="4"/>
  <c r="DT275" i="4"/>
  <c r="DT290" i="4"/>
  <c r="DT305" i="4"/>
  <c r="DT320" i="4"/>
  <c r="DT335" i="4"/>
  <c r="CP230" i="4"/>
  <c r="CP245" i="4"/>
  <c r="CP260" i="4"/>
  <c r="CP275" i="4"/>
  <c r="CP290" i="4"/>
  <c r="CP305" i="4"/>
  <c r="CP320" i="4"/>
  <c r="CP335" i="4"/>
  <c r="AH384" i="4"/>
  <c r="AH399" i="4"/>
  <c r="AH414" i="4"/>
  <c r="AW368" i="4"/>
  <c r="BS227" i="7"/>
  <c r="BS242" i="7"/>
  <c r="BS257" i="7"/>
  <c r="BS272" i="7"/>
  <c r="BS287" i="7"/>
  <c r="BS302" i="7"/>
  <c r="BS317" i="7"/>
  <c r="BS332" i="7"/>
  <c r="CW212" i="7"/>
  <c r="AC47" i="7"/>
  <c r="AC62" i="7"/>
  <c r="AC77" i="7"/>
  <c r="AC92" i="7"/>
  <c r="AC107" i="7"/>
  <c r="AC122" i="7"/>
  <c r="AC137" i="7"/>
  <c r="L21" i="7"/>
  <c r="L37" i="7"/>
  <c r="L53" i="7"/>
  <c r="L69" i="7"/>
  <c r="L85" i="7"/>
  <c r="AR167" i="7"/>
  <c r="BG167" i="7"/>
  <c r="BV167" i="7"/>
  <c r="CK167" i="7"/>
  <c r="CZ167" i="7"/>
  <c r="DO167" i="7"/>
  <c r="AC182" i="7"/>
  <c r="AC197" i="7"/>
  <c r="AC212" i="7"/>
  <c r="AW370" i="7"/>
  <c r="AH386" i="7"/>
  <c r="AH401" i="7"/>
  <c r="AH416" i="7"/>
  <c r="EJ395" i="7"/>
  <c r="EJ410" i="7"/>
  <c r="EY380" i="7"/>
  <c r="BF212" i="7"/>
  <c r="AQ212" i="7"/>
  <c r="AQ227" i="7"/>
  <c r="AQ242" i="7"/>
  <c r="AQ257" i="7"/>
  <c r="AQ272" i="7"/>
  <c r="AQ287" i="7"/>
  <c r="AQ302" i="7"/>
  <c r="AQ317" i="7"/>
  <c r="AQ332" i="7"/>
  <c r="AB227" i="7"/>
  <c r="AB242" i="7"/>
  <c r="AB257" i="7"/>
  <c r="AB272" i="7"/>
  <c r="AB287" i="7"/>
  <c r="AB302" i="7"/>
  <c r="AB317" i="7"/>
  <c r="AB332" i="7"/>
  <c r="AB348" i="7"/>
  <c r="AB364" i="7"/>
  <c r="CA398" i="7"/>
  <c r="CA413" i="7"/>
  <c r="CP383" i="7"/>
  <c r="CR395" i="7"/>
  <c r="CR410" i="7"/>
  <c r="DG380" i="7"/>
  <c r="B30" i="7"/>
  <c r="B46" i="7"/>
  <c r="B62" i="7"/>
  <c r="B78" i="7"/>
  <c r="B94" i="7"/>
  <c r="S56" i="7"/>
  <c r="S71" i="7"/>
  <c r="S86" i="7"/>
  <c r="S101" i="7"/>
  <c r="S116" i="7"/>
  <c r="S131" i="7"/>
  <c r="S146" i="7"/>
  <c r="CD395" i="7"/>
  <c r="CD410" i="7"/>
  <c r="CS380" i="7"/>
  <c r="S387" i="7"/>
  <c r="S402" i="7"/>
  <c r="S417" i="7"/>
  <c r="S433" i="7"/>
  <c r="S449" i="7"/>
  <c r="AH371" i="7"/>
  <c r="CA233" i="7"/>
  <c r="CA248" i="7"/>
  <c r="CA263" i="7"/>
  <c r="CA278" i="7"/>
  <c r="CA293" i="7"/>
  <c r="CA308" i="7"/>
  <c r="CA323" i="7"/>
  <c r="CA338" i="7"/>
  <c r="DE218" i="7"/>
  <c r="AW399" i="7"/>
  <c r="BL384" i="7"/>
  <c r="CA384" i="7"/>
  <c r="AH45" i="7"/>
  <c r="AH30" i="7"/>
  <c r="AH60" i="7"/>
  <c r="AH75" i="7"/>
  <c r="AH90" i="7"/>
  <c r="S42" i="7"/>
  <c r="S13" i="7"/>
  <c r="S27" i="7"/>
  <c r="S162" i="7"/>
  <c r="S177" i="7"/>
  <c r="EI217" i="7"/>
  <c r="EI232" i="7"/>
  <c r="EI247" i="7"/>
  <c r="EI262" i="7"/>
  <c r="EI277" i="7"/>
  <c r="EI292" i="7"/>
  <c r="EI307" i="7"/>
  <c r="EI322" i="7"/>
  <c r="EI337" i="7"/>
  <c r="DE232" i="7"/>
  <c r="DE247" i="7"/>
  <c r="DE262" i="7"/>
  <c r="DE277" i="7"/>
  <c r="DE292" i="7"/>
  <c r="DE307" i="7"/>
  <c r="DE322" i="7"/>
  <c r="DE337" i="7"/>
  <c r="AW234" i="7"/>
  <c r="AW249" i="7"/>
  <c r="AW264" i="7"/>
  <c r="AW279" i="7"/>
  <c r="AW294" i="7"/>
  <c r="AW309" i="7"/>
  <c r="AW324" i="7"/>
  <c r="AW339" i="7"/>
  <c r="CA219" i="7"/>
  <c r="BL219" i="7"/>
  <c r="AS32" i="7"/>
  <c r="AT2" i="7"/>
  <c r="AS17" i="7"/>
  <c r="AS47" i="7"/>
  <c r="AS62" i="7"/>
  <c r="AS77" i="7"/>
  <c r="CV227" i="7"/>
  <c r="CV242" i="7"/>
  <c r="CV257" i="7"/>
  <c r="CV272" i="7"/>
  <c r="CV287" i="7"/>
  <c r="CV302" i="7"/>
  <c r="CV317" i="7"/>
  <c r="CV332" i="7"/>
  <c r="DZ212" i="7"/>
  <c r="DZ227" i="7"/>
  <c r="DZ242" i="7"/>
  <c r="DZ257" i="7"/>
  <c r="DZ272" i="7"/>
  <c r="DZ287" i="7"/>
  <c r="DZ302" i="7"/>
  <c r="DZ317" i="7"/>
  <c r="DZ332" i="7"/>
  <c r="AP364" i="7"/>
  <c r="AA380" i="7"/>
  <c r="AA395" i="7"/>
  <c r="AA410" i="7"/>
  <c r="AA426" i="7"/>
  <c r="AA442" i="7"/>
  <c r="CH227" i="7"/>
  <c r="CH242" i="7"/>
  <c r="CH257" i="7"/>
  <c r="CH272" i="7"/>
  <c r="CH287" i="7"/>
  <c r="CH302" i="7"/>
  <c r="CH317" i="7"/>
  <c r="CH332" i="7"/>
  <c r="DL212" i="7"/>
  <c r="AD32" i="7"/>
  <c r="AE2" i="7"/>
  <c r="AD152" i="7"/>
  <c r="AD167" i="7"/>
  <c r="AD17" i="7"/>
  <c r="EX396" i="7"/>
  <c r="EX411" i="7"/>
  <c r="FM381" i="7"/>
  <c r="FM396" i="7"/>
  <c r="FM411" i="7"/>
  <c r="DE382" i="7"/>
  <c r="CP397" i="7"/>
  <c r="CP412" i="7"/>
  <c r="BB395" i="7"/>
  <c r="BB410" i="7"/>
  <c r="BQ380" i="7"/>
  <c r="DK227" i="7"/>
  <c r="DK242" i="7"/>
  <c r="DK257" i="7"/>
  <c r="DK272" i="7"/>
  <c r="DK287" i="7"/>
  <c r="DK302" i="7"/>
  <c r="DK317" i="7"/>
  <c r="DK332" i="7"/>
  <c r="EO212" i="7"/>
  <c r="EO227" i="7"/>
  <c r="EO242" i="7"/>
  <c r="EO257" i="7"/>
  <c r="EO272" i="7"/>
  <c r="EO287" i="7"/>
  <c r="EO302" i="7"/>
  <c r="EO317" i="7"/>
  <c r="EO332" i="7"/>
  <c r="BR364" i="7"/>
  <c r="CG364" i="7"/>
  <c r="CV364" i="7"/>
  <c r="DK364" i="7"/>
  <c r="DZ364" i="7"/>
  <c r="EO364" i="7"/>
  <c r="FD364" i="7"/>
  <c r="FS364" i="7"/>
  <c r="BC380" i="7"/>
  <c r="BP395" i="7"/>
  <c r="BP410" i="7"/>
  <c r="CE380" i="7"/>
  <c r="CP232" i="7"/>
  <c r="CP247" i="7"/>
  <c r="CP262" i="7"/>
  <c r="CP277" i="7"/>
  <c r="CP292" i="7"/>
  <c r="CP307" i="7"/>
  <c r="CP322" i="7"/>
  <c r="CP337" i="7"/>
  <c r="DT217" i="7"/>
  <c r="DT232" i="7"/>
  <c r="DT247" i="7"/>
  <c r="DT262" i="7"/>
  <c r="DT277" i="7"/>
  <c r="DT292" i="7"/>
  <c r="DT307" i="7"/>
  <c r="DT322" i="7"/>
  <c r="DT337" i="7"/>
  <c r="AW413" i="7"/>
  <c r="BL398" i="7"/>
  <c r="BL413" i="7"/>
  <c r="AW385" i="7"/>
  <c r="BL369" i="7"/>
  <c r="CA369" i="7"/>
  <c r="CP369" i="7"/>
  <c r="DE369" i="7"/>
  <c r="DT369" i="7"/>
  <c r="EI369" i="7"/>
  <c r="EX369" i="7"/>
  <c r="FM369" i="7"/>
  <c r="AH176" i="7"/>
  <c r="AW176" i="7"/>
  <c r="BL176" i="7"/>
  <c r="CA176" i="7"/>
  <c r="CP176" i="7"/>
  <c r="DE176" i="7"/>
  <c r="S191" i="7"/>
  <c r="S206" i="7"/>
  <c r="S221" i="7"/>
  <c r="AO380" i="7"/>
  <c r="AO395" i="7"/>
  <c r="AO410" i="7"/>
  <c r="BD364" i="7"/>
  <c r="BL233" i="7"/>
  <c r="BL248" i="7"/>
  <c r="BL263" i="7"/>
  <c r="BL278" i="7"/>
  <c r="BL293" i="7"/>
  <c r="BL308" i="7"/>
  <c r="BL323" i="7"/>
  <c r="BL338" i="7"/>
  <c r="CP218" i="7"/>
  <c r="S235" i="7"/>
  <c r="S250" i="7"/>
  <c r="S265" i="7"/>
  <c r="S280" i="7"/>
  <c r="S295" i="7"/>
  <c r="S310" i="7"/>
  <c r="S325" i="7"/>
  <c r="S340" i="7"/>
  <c r="S356" i="7"/>
  <c r="S372" i="7"/>
  <c r="AH220" i="7"/>
  <c r="AH235" i="7"/>
  <c r="AH250" i="7"/>
  <c r="AH265" i="7"/>
  <c r="AH280" i="7"/>
  <c r="AH295" i="7"/>
  <c r="AH310" i="7"/>
  <c r="AH325" i="7"/>
  <c r="AH340" i="7"/>
  <c r="AW220" i="7"/>
  <c r="BT212" i="7"/>
  <c r="BE227" i="7"/>
  <c r="BE242" i="7"/>
  <c r="BE257" i="7"/>
  <c r="BE272" i="7"/>
  <c r="BE287" i="7"/>
  <c r="BE302" i="7"/>
  <c r="BE317" i="7"/>
  <c r="BE332" i="7"/>
  <c r="CI212" i="7"/>
  <c r="EM212" i="4"/>
  <c r="EM227" i="4"/>
  <c r="EM242" i="4"/>
  <c r="EM257" i="4"/>
  <c r="EM272" i="4"/>
  <c r="EM287" i="4"/>
  <c r="EM302" i="4"/>
  <c r="EM317" i="4"/>
  <c r="EM332" i="4"/>
  <c r="DI227" i="4"/>
  <c r="DI242" i="4"/>
  <c r="DI257" i="4"/>
  <c r="DI272" i="4"/>
  <c r="DI287" i="4"/>
  <c r="DI302" i="4"/>
  <c r="DI317" i="4"/>
  <c r="DI332" i="4"/>
  <c r="CU212" i="4"/>
  <c r="BQ227" i="4"/>
  <c r="BQ242" i="4"/>
  <c r="BQ257" i="4"/>
  <c r="BQ272" i="4"/>
  <c r="BQ287" i="4"/>
  <c r="BQ302" i="4"/>
  <c r="BQ317" i="4"/>
  <c r="BQ332" i="4"/>
  <c r="AA182" i="4"/>
  <c r="AA197" i="4"/>
  <c r="AA212" i="4"/>
  <c r="AP167" i="4"/>
  <c r="BE179" i="4"/>
  <c r="BT167" i="4"/>
  <c r="CI167" i="4"/>
  <c r="CX167" i="4"/>
  <c r="DM167" i="4"/>
  <c r="AH370" i="4"/>
  <c r="S386" i="4"/>
  <c r="S401" i="4"/>
  <c r="S416" i="4"/>
  <c r="S432" i="4"/>
  <c r="S448" i="4"/>
  <c r="BA392" i="4"/>
  <c r="BP364" i="4"/>
  <c r="CE364" i="4"/>
  <c r="CT364" i="4"/>
  <c r="DI364" i="4"/>
  <c r="DX364" i="4"/>
  <c r="EM364" i="4"/>
  <c r="FB364" i="4"/>
  <c r="FQ364" i="4"/>
  <c r="CC395" i="4"/>
  <c r="CC410" i="4"/>
  <c r="CR380" i="4"/>
  <c r="DE217" i="4"/>
  <c r="CA232" i="4"/>
  <c r="CA247" i="4"/>
  <c r="CA262" i="4"/>
  <c r="CA277" i="4"/>
  <c r="CA292" i="4"/>
  <c r="CA307" i="4"/>
  <c r="CA322" i="4"/>
  <c r="CA337" i="4"/>
  <c r="AH12" i="4"/>
  <c r="AH26" i="4"/>
  <c r="AH56" i="4"/>
  <c r="AH71" i="4"/>
  <c r="AH86" i="4"/>
  <c r="AH41" i="4"/>
  <c r="S190" i="4"/>
  <c r="S205" i="4"/>
  <c r="S220" i="4"/>
  <c r="AH175" i="4"/>
  <c r="AW175" i="4"/>
  <c r="BL175" i="4"/>
  <c r="CA175" i="4"/>
  <c r="CP175" i="4"/>
  <c r="DE175" i="4"/>
  <c r="AZ407" i="4"/>
  <c r="AZ422" i="4"/>
  <c r="BO380" i="4"/>
  <c r="CF227" i="4"/>
  <c r="CF242" i="4"/>
  <c r="CF257" i="4"/>
  <c r="CF272" i="4"/>
  <c r="CF287" i="4"/>
  <c r="CF302" i="4"/>
  <c r="CF317" i="4"/>
  <c r="CF332" i="4"/>
  <c r="DJ212" i="4"/>
  <c r="S234" i="4"/>
  <c r="S249" i="4"/>
  <c r="S264" i="4"/>
  <c r="S279" i="4"/>
  <c r="S294" i="4"/>
  <c r="S309" i="4"/>
  <c r="S324" i="4"/>
  <c r="S339" i="4"/>
  <c r="S355" i="4"/>
  <c r="S371" i="4"/>
  <c r="AW219" i="4"/>
  <c r="AH219" i="4"/>
  <c r="AH234" i="4"/>
  <c r="AH249" i="4"/>
  <c r="AH264" i="4"/>
  <c r="AH279" i="4"/>
  <c r="AH294" i="4"/>
  <c r="AH309" i="4"/>
  <c r="AH324" i="4"/>
  <c r="AH339" i="4"/>
  <c r="AB152" i="4"/>
  <c r="AB167" i="4"/>
  <c r="AB122" i="4"/>
  <c r="AB137" i="4"/>
  <c r="K21" i="4"/>
  <c r="K37" i="4"/>
  <c r="K53" i="4"/>
  <c r="K69" i="4"/>
  <c r="K85" i="4"/>
  <c r="AB32" i="4"/>
  <c r="DU380" i="4"/>
  <c r="DF395" i="4"/>
  <c r="DF410" i="4"/>
  <c r="BB376" i="4"/>
  <c r="AM380" i="4"/>
  <c r="AM395" i="4"/>
  <c r="AM410" i="4"/>
  <c r="CP217" i="4"/>
  <c r="BL232" i="4"/>
  <c r="BL247" i="4"/>
  <c r="BL262" i="4"/>
  <c r="BL277" i="4"/>
  <c r="BL292" i="4"/>
  <c r="BL307" i="4"/>
  <c r="BL322" i="4"/>
  <c r="BL337" i="4"/>
  <c r="CT227" i="4"/>
  <c r="CT242" i="4"/>
  <c r="CT257" i="4"/>
  <c r="CT272" i="4"/>
  <c r="CT287" i="4"/>
  <c r="CT302" i="4"/>
  <c r="CT317" i="4"/>
  <c r="CT332" i="4"/>
  <c r="DX212" i="4"/>
  <c r="DX227" i="4"/>
  <c r="DX242" i="4"/>
  <c r="DX257" i="4"/>
  <c r="DX272" i="4"/>
  <c r="DX287" i="4"/>
  <c r="DX302" i="4"/>
  <c r="DX317" i="4"/>
  <c r="DX332" i="4"/>
  <c r="DT382" i="4"/>
  <c r="DE397" i="4"/>
  <c r="DE412" i="4"/>
  <c r="BL383" i="4"/>
  <c r="CA383" i="4"/>
  <c r="AW398" i="4"/>
  <c r="DT216" i="4"/>
  <c r="DT231" i="4"/>
  <c r="DT246" i="4"/>
  <c r="DT261" i="4"/>
  <c r="DT276" i="4"/>
  <c r="DT291" i="4"/>
  <c r="DT306" i="4"/>
  <c r="DT321" i="4"/>
  <c r="DT336" i="4"/>
  <c r="CP231" i="4"/>
  <c r="CP246" i="4"/>
  <c r="CP261" i="4"/>
  <c r="CP276" i="4"/>
  <c r="CP291" i="4"/>
  <c r="CP306" i="4"/>
  <c r="CP321" i="4"/>
  <c r="CP336" i="4"/>
  <c r="B29" i="4"/>
  <c r="B45" i="4"/>
  <c r="B61" i="4"/>
  <c r="B77" i="4"/>
  <c r="B93" i="4"/>
  <c r="S55" i="4"/>
  <c r="S70" i="4"/>
  <c r="S85" i="4"/>
  <c r="S100" i="4"/>
  <c r="S115" i="4"/>
  <c r="S130" i="4"/>
  <c r="S145" i="4"/>
  <c r="CG212" i="4"/>
  <c r="BC239" i="4"/>
  <c r="BC254" i="4"/>
  <c r="BC269" i="4"/>
  <c r="BC284" i="4"/>
  <c r="BC299" i="4"/>
  <c r="BC314" i="4"/>
  <c r="BC329" i="4"/>
  <c r="BC344" i="4"/>
  <c r="BR212" i="4"/>
  <c r="AH385" i="4"/>
  <c r="AH400" i="4"/>
  <c r="AH415" i="4"/>
  <c r="AW369" i="4"/>
  <c r="AW384" i="4"/>
  <c r="BL368" i="4"/>
  <c r="CA368" i="4"/>
  <c r="CP368" i="4"/>
  <c r="DE368" i="4"/>
  <c r="DT368" i="4"/>
  <c r="EI368" i="4"/>
  <c r="EX368" i="4"/>
  <c r="FM368" i="4"/>
  <c r="EI216" i="4"/>
  <c r="EI231" i="4"/>
  <c r="EI246" i="4"/>
  <c r="EI261" i="4"/>
  <c r="EI276" i="4"/>
  <c r="EI291" i="4"/>
  <c r="EI306" i="4"/>
  <c r="EI321" i="4"/>
  <c r="EI336" i="4"/>
  <c r="DE231" i="4"/>
  <c r="DE246" i="4"/>
  <c r="DE261" i="4"/>
  <c r="DE276" i="4"/>
  <c r="DE291" i="4"/>
  <c r="DE306" i="4"/>
  <c r="DE321" i="4"/>
  <c r="DE336" i="4"/>
  <c r="AR32" i="4"/>
  <c r="AR17" i="4"/>
  <c r="AR47" i="4"/>
  <c r="AR62" i="4"/>
  <c r="AR77" i="4"/>
  <c r="AS2" i="4"/>
  <c r="BL218" i="4"/>
  <c r="AW233" i="4"/>
  <c r="AW248" i="4"/>
  <c r="AW263" i="4"/>
  <c r="AW278" i="4"/>
  <c r="AW293" i="4"/>
  <c r="AW308" i="4"/>
  <c r="AW323" i="4"/>
  <c r="AW338" i="4"/>
  <c r="CA218" i="4"/>
  <c r="S12" i="4"/>
  <c r="S161" i="4"/>
  <c r="S176" i="4"/>
  <c r="S41" i="4"/>
  <c r="S26" i="4"/>
  <c r="Y380" i="4"/>
  <c r="Y395" i="4"/>
  <c r="Y410" i="4"/>
  <c r="Y426" i="4"/>
  <c r="Y442" i="4"/>
  <c r="AN364" i="4"/>
  <c r="Z227" i="4"/>
  <c r="Z242" i="4"/>
  <c r="Z257" i="4"/>
  <c r="Z272" i="4"/>
  <c r="Z287" i="4"/>
  <c r="Z302" i="4"/>
  <c r="Z317" i="4"/>
  <c r="Z332" i="4"/>
  <c r="Z348" i="4"/>
  <c r="Z364" i="4"/>
  <c r="BD224" i="4"/>
  <c r="AO212" i="4"/>
  <c r="AO227" i="4"/>
  <c r="AO242" i="4"/>
  <c r="AO257" i="4"/>
  <c r="AO272" i="4"/>
  <c r="AO287" i="4"/>
  <c r="AO302" i="4"/>
  <c r="AO317" i="4"/>
  <c r="AO332" i="4"/>
  <c r="CP233" i="7"/>
  <c r="CP248" i="7"/>
  <c r="CP263" i="7"/>
  <c r="CP278" i="7"/>
  <c r="CP293" i="7"/>
  <c r="CP308" i="7"/>
  <c r="CP323" i="7"/>
  <c r="CP338" i="7"/>
  <c r="DT218" i="7"/>
  <c r="DT233" i="7"/>
  <c r="DT248" i="7"/>
  <c r="DT263" i="7"/>
  <c r="DT278" i="7"/>
  <c r="DT293" i="7"/>
  <c r="DT308" i="7"/>
  <c r="DT323" i="7"/>
  <c r="DT338" i="7"/>
  <c r="AW235" i="7"/>
  <c r="AW250" i="7"/>
  <c r="AW265" i="7"/>
  <c r="AW280" i="7"/>
  <c r="AW295" i="7"/>
  <c r="AW310" i="7"/>
  <c r="AW325" i="7"/>
  <c r="AW340" i="7"/>
  <c r="BL220" i="7"/>
  <c r="CA220" i="7"/>
  <c r="CA234" i="7"/>
  <c r="CA249" i="7"/>
  <c r="CA264" i="7"/>
  <c r="CA279" i="7"/>
  <c r="CA294" i="7"/>
  <c r="CA309" i="7"/>
  <c r="CA324" i="7"/>
  <c r="CA339" i="7"/>
  <c r="DE219" i="7"/>
  <c r="BT227" i="7"/>
  <c r="BT242" i="7"/>
  <c r="BT257" i="7"/>
  <c r="BT272" i="7"/>
  <c r="BT287" i="7"/>
  <c r="BT302" i="7"/>
  <c r="BT317" i="7"/>
  <c r="BT332" i="7"/>
  <c r="CX212" i="7"/>
  <c r="DV380" i="7"/>
  <c r="DG395" i="7"/>
  <c r="DG410" i="7"/>
  <c r="BS364" i="7"/>
  <c r="CH364" i="7"/>
  <c r="CW364" i="7"/>
  <c r="DL364" i="7"/>
  <c r="EA364" i="7"/>
  <c r="EP364" i="7"/>
  <c r="FE364" i="7"/>
  <c r="FT364" i="7"/>
  <c r="BD380" i="7"/>
  <c r="AW400" i="7"/>
  <c r="BL385" i="7"/>
  <c r="CA385" i="7"/>
  <c r="S57" i="7"/>
  <c r="S72" i="7"/>
  <c r="S87" i="7"/>
  <c r="S102" i="7"/>
  <c r="S117" i="7"/>
  <c r="S132" i="7"/>
  <c r="S147" i="7"/>
  <c r="B31" i="7"/>
  <c r="B47" i="7"/>
  <c r="B63" i="7"/>
  <c r="B79" i="7"/>
  <c r="B95" i="7"/>
  <c r="AE152" i="7"/>
  <c r="AE167" i="7"/>
  <c r="AE17" i="7"/>
  <c r="AF2" i="7"/>
  <c r="AE32" i="7"/>
  <c r="BL234" i="7"/>
  <c r="BL249" i="7"/>
  <c r="BL264" i="7"/>
  <c r="BL279" i="7"/>
  <c r="BL294" i="7"/>
  <c r="BL309" i="7"/>
  <c r="BL324" i="7"/>
  <c r="BL339" i="7"/>
  <c r="CP219" i="7"/>
  <c r="CE395" i="7"/>
  <c r="CE410" i="7"/>
  <c r="CT380" i="7"/>
  <c r="S163" i="7"/>
  <c r="S178" i="7"/>
  <c r="S43" i="7"/>
  <c r="S28" i="7"/>
  <c r="S14" i="7"/>
  <c r="AW414" i="7"/>
  <c r="BL399" i="7"/>
  <c r="BL414" i="7"/>
  <c r="CS395" i="7"/>
  <c r="CS410" i="7"/>
  <c r="DH380" i="7"/>
  <c r="AQ364" i="7"/>
  <c r="AB380" i="7"/>
  <c r="AB395" i="7"/>
  <c r="AB410" i="7"/>
  <c r="AB426" i="7"/>
  <c r="AB442" i="7"/>
  <c r="CI227" i="7"/>
  <c r="CI242" i="7"/>
  <c r="CI257" i="7"/>
  <c r="CI272" i="7"/>
  <c r="CI287" i="7"/>
  <c r="CI302" i="7"/>
  <c r="CI317" i="7"/>
  <c r="CI332" i="7"/>
  <c r="DM212" i="7"/>
  <c r="S388" i="7"/>
  <c r="S403" i="7"/>
  <c r="S418" i="7"/>
  <c r="S434" i="7"/>
  <c r="S450" i="7"/>
  <c r="AH372" i="7"/>
  <c r="AW221" i="7"/>
  <c r="S236" i="7"/>
  <c r="S251" i="7"/>
  <c r="S266" i="7"/>
  <c r="S281" i="7"/>
  <c r="S296" i="7"/>
  <c r="S311" i="7"/>
  <c r="S326" i="7"/>
  <c r="S341" i="7"/>
  <c r="S357" i="7"/>
  <c r="S373" i="7"/>
  <c r="AH221" i="7"/>
  <c r="AH236" i="7"/>
  <c r="AH251" i="7"/>
  <c r="AH266" i="7"/>
  <c r="AH281" i="7"/>
  <c r="AH296" i="7"/>
  <c r="AH311" i="7"/>
  <c r="AH326" i="7"/>
  <c r="AH341" i="7"/>
  <c r="BR380" i="7"/>
  <c r="BC395" i="7"/>
  <c r="BC410" i="7"/>
  <c r="BQ395" i="7"/>
  <c r="BQ410" i="7"/>
  <c r="CF380" i="7"/>
  <c r="DE233" i="7"/>
  <c r="DE248" i="7"/>
  <c r="DE263" i="7"/>
  <c r="DE278" i="7"/>
  <c r="DE293" i="7"/>
  <c r="DE308" i="7"/>
  <c r="DE323" i="7"/>
  <c r="DE338" i="7"/>
  <c r="EI218" i="7"/>
  <c r="EI233" i="7"/>
  <c r="EI248" i="7"/>
  <c r="EI263" i="7"/>
  <c r="EI278" i="7"/>
  <c r="EI293" i="7"/>
  <c r="EI308" i="7"/>
  <c r="EI323" i="7"/>
  <c r="EI338" i="7"/>
  <c r="EY395" i="7"/>
  <c r="EY410" i="7"/>
  <c r="FN380" i="7"/>
  <c r="FN395" i="7"/>
  <c r="FN410" i="7"/>
  <c r="DE397" i="7"/>
  <c r="DE412" i="7"/>
  <c r="DT382" i="7"/>
  <c r="M21" i="7"/>
  <c r="M37" i="7"/>
  <c r="M53" i="7"/>
  <c r="M69" i="7"/>
  <c r="M85" i="7"/>
  <c r="AD47" i="7"/>
  <c r="AD62" i="7"/>
  <c r="AD77" i="7"/>
  <c r="AD92" i="7"/>
  <c r="AD107" i="7"/>
  <c r="AD122" i="7"/>
  <c r="AD137" i="7"/>
  <c r="EP212" i="7"/>
  <c r="EP227" i="7"/>
  <c r="EP242" i="7"/>
  <c r="EP257" i="7"/>
  <c r="EP272" i="7"/>
  <c r="EP287" i="7"/>
  <c r="EP302" i="7"/>
  <c r="EP317" i="7"/>
  <c r="EP332" i="7"/>
  <c r="DL227" i="7"/>
  <c r="DL242" i="7"/>
  <c r="DL257" i="7"/>
  <c r="DL272" i="7"/>
  <c r="DL287" i="7"/>
  <c r="DL302" i="7"/>
  <c r="DL317" i="7"/>
  <c r="DL332" i="7"/>
  <c r="AP380" i="7"/>
  <c r="AP395" i="7"/>
  <c r="AP410" i="7"/>
  <c r="BE364" i="7"/>
  <c r="AT17" i="7"/>
  <c r="AT47" i="7"/>
  <c r="AT62" i="7"/>
  <c r="AT77" i="7"/>
  <c r="AT32" i="7"/>
  <c r="AU2" i="7"/>
  <c r="AH387" i="7"/>
  <c r="AH402" i="7"/>
  <c r="AH417" i="7"/>
  <c r="AW371" i="7"/>
  <c r="CP398" i="7"/>
  <c r="CP413" i="7"/>
  <c r="DE383" i="7"/>
  <c r="AR212" i="7"/>
  <c r="AR227" i="7"/>
  <c r="AR242" i="7"/>
  <c r="AR257" i="7"/>
  <c r="AR272" i="7"/>
  <c r="AR287" i="7"/>
  <c r="AR302" i="7"/>
  <c r="AR317" i="7"/>
  <c r="AR332" i="7"/>
  <c r="BG212" i="7"/>
  <c r="AC227" i="7"/>
  <c r="AC242" i="7"/>
  <c r="AC257" i="7"/>
  <c r="AC272" i="7"/>
  <c r="AC287" i="7"/>
  <c r="AC302" i="7"/>
  <c r="AC317" i="7"/>
  <c r="AC332" i="7"/>
  <c r="AC348" i="7"/>
  <c r="AC364" i="7"/>
  <c r="CW227" i="7"/>
  <c r="CW242" i="7"/>
  <c r="CW257" i="7"/>
  <c r="CW272" i="7"/>
  <c r="CW287" i="7"/>
  <c r="CW302" i="7"/>
  <c r="CW317" i="7"/>
  <c r="CW332" i="7"/>
  <c r="EA212" i="7"/>
  <c r="EA227" i="7"/>
  <c r="EA242" i="7"/>
  <c r="EA257" i="7"/>
  <c r="EA272" i="7"/>
  <c r="EA287" i="7"/>
  <c r="EA302" i="7"/>
  <c r="EA317" i="7"/>
  <c r="EA332" i="7"/>
  <c r="AD182" i="7"/>
  <c r="AD197" i="7"/>
  <c r="AD212" i="7"/>
  <c r="AS167" i="7"/>
  <c r="BH167" i="7"/>
  <c r="BW167" i="7"/>
  <c r="CL167" i="7"/>
  <c r="DA167" i="7"/>
  <c r="DP167" i="7"/>
  <c r="S192" i="7"/>
  <c r="S207" i="7"/>
  <c r="S222" i="7"/>
  <c r="AH177" i="7"/>
  <c r="AW177" i="7"/>
  <c r="BL177" i="7"/>
  <c r="CA177" i="7"/>
  <c r="CP177" i="7"/>
  <c r="DE177" i="7"/>
  <c r="CA399" i="7"/>
  <c r="CA414" i="7"/>
  <c r="CP384" i="7"/>
  <c r="BF227" i="7"/>
  <c r="BF242" i="7"/>
  <c r="BF257" i="7"/>
  <c r="BF272" i="7"/>
  <c r="BF287" i="7"/>
  <c r="BF302" i="7"/>
  <c r="BF317" i="7"/>
  <c r="BF332" i="7"/>
  <c r="BU212" i="7"/>
  <c r="CJ212" i="7"/>
  <c r="AW386" i="7"/>
  <c r="BL370" i="7"/>
  <c r="CA370" i="7"/>
  <c r="CP370" i="7"/>
  <c r="DE370" i="7"/>
  <c r="DT370" i="7"/>
  <c r="EI370" i="7"/>
  <c r="EX370" i="7"/>
  <c r="FM370" i="7"/>
  <c r="BC376" i="4"/>
  <c r="AN380" i="4"/>
  <c r="AN395" i="4"/>
  <c r="AN410" i="4"/>
  <c r="S191" i="4"/>
  <c r="S206" i="4"/>
  <c r="S221" i="4"/>
  <c r="AH176" i="4"/>
  <c r="AW176" i="4"/>
  <c r="BL176" i="4"/>
  <c r="CA176" i="4"/>
  <c r="CP176" i="4"/>
  <c r="DE176" i="4"/>
  <c r="BL233" i="4"/>
  <c r="BL248" i="4"/>
  <c r="BL263" i="4"/>
  <c r="BL278" i="4"/>
  <c r="BL293" i="4"/>
  <c r="BL308" i="4"/>
  <c r="BL323" i="4"/>
  <c r="BL338" i="4"/>
  <c r="CP218" i="4"/>
  <c r="AW385" i="4"/>
  <c r="BL369" i="4"/>
  <c r="CA369" i="4"/>
  <c r="CP369" i="4"/>
  <c r="DE369" i="4"/>
  <c r="DT369" i="4"/>
  <c r="EI369" i="4"/>
  <c r="EX369" i="4"/>
  <c r="FM369" i="4"/>
  <c r="DK212" i="4"/>
  <c r="CG227" i="4"/>
  <c r="CG242" i="4"/>
  <c r="CG257" i="4"/>
  <c r="CG272" i="4"/>
  <c r="CG287" i="4"/>
  <c r="CG302" i="4"/>
  <c r="CG317" i="4"/>
  <c r="CG332" i="4"/>
  <c r="EI382" i="4"/>
  <c r="DT397" i="4"/>
  <c r="DT412" i="4"/>
  <c r="DT217" i="4"/>
  <c r="DT232" i="4"/>
  <c r="DT247" i="4"/>
  <c r="DT262" i="4"/>
  <c r="DT277" i="4"/>
  <c r="DT292" i="4"/>
  <c r="DT307" i="4"/>
  <c r="DT322" i="4"/>
  <c r="DT337" i="4"/>
  <c r="CP232" i="4"/>
  <c r="CP247" i="4"/>
  <c r="CP262" i="4"/>
  <c r="CP277" i="4"/>
  <c r="CP292" i="4"/>
  <c r="CP307" i="4"/>
  <c r="CP322" i="4"/>
  <c r="CP337" i="4"/>
  <c r="DU395" i="4"/>
  <c r="DU410" i="4"/>
  <c r="EJ380" i="4"/>
  <c r="AB182" i="4"/>
  <c r="AB197" i="4"/>
  <c r="AB212" i="4"/>
  <c r="AQ167" i="4"/>
  <c r="BF179" i="4"/>
  <c r="BU167" i="4"/>
  <c r="CJ167" i="4"/>
  <c r="CY167" i="4"/>
  <c r="DN167" i="4"/>
  <c r="AH371" i="4"/>
  <c r="S387" i="4"/>
  <c r="S402" i="4"/>
  <c r="S417" i="4"/>
  <c r="S433" i="4"/>
  <c r="S449" i="4"/>
  <c r="CR395" i="4"/>
  <c r="CR410" i="4"/>
  <c r="DG380" i="4"/>
  <c r="S162" i="4"/>
  <c r="S177" i="4"/>
  <c r="S13" i="4"/>
  <c r="S27" i="4"/>
  <c r="S42" i="4"/>
  <c r="AT2" i="4"/>
  <c r="AS17" i="4"/>
  <c r="AS47" i="4"/>
  <c r="AS62" i="4"/>
  <c r="AS77" i="4"/>
  <c r="AS32" i="4"/>
  <c r="AW413" i="4"/>
  <c r="BL398" i="4"/>
  <c r="BL413" i="4"/>
  <c r="AC152" i="4"/>
  <c r="AC167" i="4"/>
  <c r="L21" i="4"/>
  <c r="L37" i="4"/>
  <c r="L53" i="4"/>
  <c r="L69" i="4"/>
  <c r="L85" i="4"/>
  <c r="AC32" i="4"/>
  <c r="AC122" i="4"/>
  <c r="AC137" i="4"/>
  <c r="EN212" i="4"/>
  <c r="EN227" i="4"/>
  <c r="EN242" i="4"/>
  <c r="EN257" i="4"/>
  <c r="EN272" i="4"/>
  <c r="EN287" i="4"/>
  <c r="EN302" i="4"/>
  <c r="EN317" i="4"/>
  <c r="EN332" i="4"/>
  <c r="DJ227" i="4"/>
  <c r="DJ242" i="4"/>
  <c r="DJ257" i="4"/>
  <c r="DJ272" i="4"/>
  <c r="DJ287" i="4"/>
  <c r="DJ302" i="4"/>
  <c r="DJ317" i="4"/>
  <c r="DJ332" i="4"/>
  <c r="AH42" i="4"/>
  <c r="AH13" i="4"/>
  <c r="AH27" i="4"/>
  <c r="AH57" i="4"/>
  <c r="AH72" i="4"/>
  <c r="AH87" i="4"/>
  <c r="AH386" i="4"/>
  <c r="AH401" i="4"/>
  <c r="AH416" i="4"/>
  <c r="AW370" i="4"/>
  <c r="DY212" i="4"/>
  <c r="DY227" i="4"/>
  <c r="DY242" i="4"/>
  <c r="DY257" i="4"/>
  <c r="DY272" i="4"/>
  <c r="DY287" i="4"/>
  <c r="DY302" i="4"/>
  <c r="DY317" i="4"/>
  <c r="DY332" i="4"/>
  <c r="CU227" i="4"/>
  <c r="CU242" i="4"/>
  <c r="CU257" i="4"/>
  <c r="CU272" i="4"/>
  <c r="CU287" i="4"/>
  <c r="CU302" i="4"/>
  <c r="CU317" i="4"/>
  <c r="CU332" i="4"/>
  <c r="CH212" i="4"/>
  <c r="BS212" i="4"/>
  <c r="BD239" i="4"/>
  <c r="BD254" i="4"/>
  <c r="BD269" i="4"/>
  <c r="BD284" i="4"/>
  <c r="BD299" i="4"/>
  <c r="BD314" i="4"/>
  <c r="BD329" i="4"/>
  <c r="BD344" i="4"/>
  <c r="B30" i="4"/>
  <c r="B46" i="4"/>
  <c r="B62" i="4"/>
  <c r="B78" i="4"/>
  <c r="B94" i="4"/>
  <c r="S56" i="4"/>
  <c r="S71" i="4"/>
  <c r="S86" i="4"/>
  <c r="S101" i="4"/>
  <c r="S116" i="4"/>
  <c r="S131" i="4"/>
  <c r="S146" i="4"/>
  <c r="DE218" i="4"/>
  <c r="CA233" i="4"/>
  <c r="CA248" i="4"/>
  <c r="CA263" i="4"/>
  <c r="CA278" i="4"/>
  <c r="CA293" i="4"/>
  <c r="CA308" i="4"/>
  <c r="CA323" i="4"/>
  <c r="CA338" i="4"/>
  <c r="CV212" i="4"/>
  <c r="BR227" i="4"/>
  <c r="BR242" i="4"/>
  <c r="BR257" i="4"/>
  <c r="BR272" i="4"/>
  <c r="BR287" i="4"/>
  <c r="BR302" i="4"/>
  <c r="BR317" i="4"/>
  <c r="BR332" i="4"/>
  <c r="CA398" i="4"/>
  <c r="CA413" i="4"/>
  <c r="CP383" i="4"/>
  <c r="BB392" i="4"/>
  <c r="BQ364" i="4"/>
  <c r="CF364" i="4"/>
  <c r="CU364" i="4"/>
  <c r="DJ364" i="4"/>
  <c r="DY364" i="4"/>
  <c r="EN364" i="4"/>
  <c r="FC364" i="4"/>
  <c r="FR364" i="4"/>
  <c r="S235" i="4"/>
  <c r="S250" i="4"/>
  <c r="S265" i="4"/>
  <c r="S280" i="4"/>
  <c r="S295" i="4"/>
  <c r="S310" i="4"/>
  <c r="S325" i="4"/>
  <c r="S340" i="4"/>
  <c r="S356" i="4"/>
  <c r="S372" i="4"/>
  <c r="AW220" i="4"/>
  <c r="AH220" i="4"/>
  <c r="AH235" i="4"/>
  <c r="AH250" i="4"/>
  <c r="AH265" i="4"/>
  <c r="AH280" i="4"/>
  <c r="AH295" i="4"/>
  <c r="AH310" i="4"/>
  <c r="AH325" i="4"/>
  <c r="AH340" i="4"/>
  <c r="Z380" i="4"/>
  <c r="Z395" i="4"/>
  <c r="Z410" i="4"/>
  <c r="Z426" i="4"/>
  <c r="Z442" i="4"/>
  <c r="AO364" i="4"/>
  <c r="BL384" i="4"/>
  <c r="CA384" i="4"/>
  <c r="AW399" i="4"/>
  <c r="BL219" i="4"/>
  <c r="AW234" i="4"/>
  <c r="AW249" i="4"/>
  <c r="AW264" i="4"/>
  <c r="AW279" i="4"/>
  <c r="AW294" i="4"/>
  <c r="AW309" i="4"/>
  <c r="AW324" i="4"/>
  <c r="AW339" i="4"/>
  <c r="CA219" i="4"/>
  <c r="BO395" i="4"/>
  <c r="BO410" i="4"/>
  <c r="CD380" i="4"/>
  <c r="EI217" i="4"/>
  <c r="EI232" i="4"/>
  <c r="EI247" i="4"/>
  <c r="EI262" i="4"/>
  <c r="EI277" i="4"/>
  <c r="EI292" i="4"/>
  <c r="EI307" i="4"/>
  <c r="EI322" i="4"/>
  <c r="EI337" i="4"/>
  <c r="DE232" i="4"/>
  <c r="DE247" i="4"/>
  <c r="DE262" i="4"/>
  <c r="DE277" i="4"/>
  <c r="DE292" i="4"/>
  <c r="DE307" i="4"/>
  <c r="DE322" i="4"/>
  <c r="DE337" i="4"/>
  <c r="BA407" i="4"/>
  <c r="BA422" i="4"/>
  <c r="BP380" i="4"/>
  <c r="AA227" i="4"/>
  <c r="AA242" i="4"/>
  <c r="AA257" i="4"/>
  <c r="AA272" i="4"/>
  <c r="AA287" i="4"/>
  <c r="AA302" i="4"/>
  <c r="AA317" i="4"/>
  <c r="AA332" i="4"/>
  <c r="AA348" i="4"/>
  <c r="AA364" i="4"/>
  <c r="AP212" i="4"/>
  <c r="AP227" i="4"/>
  <c r="AP242" i="4"/>
  <c r="AP257" i="4"/>
  <c r="AP272" i="4"/>
  <c r="AP287" i="4"/>
  <c r="AP302" i="4"/>
  <c r="AP317" i="4"/>
  <c r="AP332" i="4"/>
  <c r="BE224" i="4"/>
  <c r="AW401" i="7"/>
  <c r="BL386" i="7"/>
  <c r="CA386" i="7"/>
  <c r="BG227" i="7"/>
  <c r="BG242" i="7"/>
  <c r="BG257" i="7"/>
  <c r="BG272" i="7"/>
  <c r="BG287" i="7"/>
  <c r="BG302" i="7"/>
  <c r="BG317" i="7"/>
  <c r="BG332" i="7"/>
  <c r="CK212" i="7"/>
  <c r="BV212" i="7"/>
  <c r="BR395" i="7"/>
  <c r="BR410" i="7"/>
  <c r="CG380" i="7"/>
  <c r="BS380" i="7"/>
  <c r="BD395" i="7"/>
  <c r="BD410" i="7"/>
  <c r="EB212" i="7"/>
  <c r="EB227" i="7"/>
  <c r="EB242" i="7"/>
  <c r="EB257" i="7"/>
  <c r="EB272" i="7"/>
  <c r="EB287" i="7"/>
  <c r="EB302" i="7"/>
  <c r="EB317" i="7"/>
  <c r="EB332" i="7"/>
  <c r="CX227" i="7"/>
  <c r="CX242" i="7"/>
  <c r="CX257" i="7"/>
  <c r="CX272" i="7"/>
  <c r="CX287" i="7"/>
  <c r="CX302" i="7"/>
  <c r="CX317" i="7"/>
  <c r="CX332" i="7"/>
  <c r="AC380" i="7"/>
  <c r="AC395" i="7"/>
  <c r="AC410" i="7"/>
  <c r="AC426" i="7"/>
  <c r="AC442" i="7"/>
  <c r="AR364" i="7"/>
  <c r="AQ380" i="7"/>
  <c r="AQ395" i="7"/>
  <c r="AQ410" i="7"/>
  <c r="BF364" i="7"/>
  <c r="DV395" i="7"/>
  <c r="DV410" i="7"/>
  <c r="EK380" i="7"/>
  <c r="AH178" i="7"/>
  <c r="AW178" i="7"/>
  <c r="BL178" i="7"/>
  <c r="CA178" i="7"/>
  <c r="CP178" i="7"/>
  <c r="DE178" i="7"/>
  <c r="S193" i="7"/>
  <c r="S208" i="7"/>
  <c r="S223" i="7"/>
  <c r="AH222" i="7"/>
  <c r="AH237" i="7"/>
  <c r="AH252" i="7"/>
  <c r="AH267" i="7"/>
  <c r="AH282" i="7"/>
  <c r="AH297" i="7"/>
  <c r="AH312" i="7"/>
  <c r="AH327" i="7"/>
  <c r="AH342" i="7"/>
  <c r="S237" i="7"/>
  <c r="S252" i="7"/>
  <c r="S267" i="7"/>
  <c r="S282" i="7"/>
  <c r="S297" i="7"/>
  <c r="S312" i="7"/>
  <c r="S327" i="7"/>
  <c r="S342" i="7"/>
  <c r="S358" i="7"/>
  <c r="S374" i="7"/>
  <c r="AW222" i="7"/>
  <c r="S44" i="7"/>
  <c r="S29" i="7"/>
  <c r="S15" i="7"/>
  <c r="S164" i="7"/>
  <c r="S179" i="7"/>
  <c r="AF152" i="7"/>
  <c r="AF167" i="7"/>
  <c r="AF32" i="7"/>
  <c r="AF17" i="7"/>
  <c r="CP385" i="7"/>
  <c r="CA400" i="7"/>
  <c r="CA415" i="7"/>
  <c r="CP220" i="7"/>
  <c r="BL235" i="7"/>
  <c r="BL250" i="7"/>
  <c r="BL265" i="7"/>
  <c r="BL280" i="7"/>
  <c r="BL295" i="7"/>
  <c r="BL310" i="7"/>
  <c r="BL325" i="7"/>
  <c r="BL340" i="7"/>
  <c r="BU227" i="7"/>
  <c r="BU242" i="7"/>
  <c r="BU257" i="7"/>
  <c r="BU272" i="7"/>
  <c r="BU287" i="7"/>
  <c r="BU302" i="7"/>
  <c r="BU317" i="7"/>
  <c r="BU332" i="7"/>
  <c r="CY212" i="7"/>
  <c r="CP399" i="7"/>
  <c r="CP414" i="7"/>
  <c r="DE384" i="7"/>
  <c r="AU32" i="7"/>
  <c r="AU17" i="7"/>
  <c r="AU47" i="7"/>
  <c r="AU62" i="7"/>
  <c r="AU77" i="7"/>
  <c r="BE380" i="7"/>
  <c r="BT364" i="7"/>
  <c r="CI364" i="7"/>
  <c r="CX364" i="7"/>
  <c r="DM364" i="7"/>
  <c r="EB364" i="7"/>
  <c r="EQ364" i="7"/>
  <c r="FF364" i="7"/>
  <c r="FU364" i="7"/>
  <c r="AH388" i="7"/>
  <c r="AH403" i="7"/>
  <c r="AH418" i="7"/>
  <c r="AW372" i="7"/>
  <c r="DW380" i="7"/>
  <c r="DH395" i="7"/>
  <c r="DH410" i="7"/>
  <c r="AE47" i="7"/>
  <c r="AE62" i="7"/>
  <c r="AE77" i="7"/>
  <c r="AE92" i="7"/>
  <c r="AE107" i="7"/>
  <c r="AE122" i="7"/>
  <c r="AE137" i="7"/>
  <c r="N21" i="7"/>
  <c r="N37" i="7"/>
  <c r="N53" i="7"/>
  <c r="N69" i="7"/>
  <c r="N85" i="7"/>
  <c r="AW415" i="7"/>
  <c r="BL400" i="7"/>
  <c r="BL415" i="7"/>
  <c r="DE234" i="7"/>
  <c r="DE249" i="7"/>
  <c r="DE264" i="7"/>
  <c r="DE279" i="7"/>
  <c r="DE294" i="7"/>
  <c r="DE309" i="7"/>
  <c r="DE324" i="7"/>
  <c r="DE339" i="7"/>
  <c r="EI219" i="7"/>
  <c r="EI234" i="7"/>
  <c r="EI249" i="7"/>
  <c r="EI264" i="7"/>
  <c r="EI279" i="7"/>
  <c r="EI294" i="7"/>
  <c r="EI309" i="7"/>
  <c r="EI324" i="7"/>
  <c r="EI339" i="7"/>
  <c r="DN212" i="7"/>
  <c r="CJ227" i="7"/>
  <c r="CJ242" i="7"/>
  <c r="CJ257" i="7"/>
  <c r="CJ272" i="7"/>
  <c r="CJ287" i="7"/>
  <c r="CJ302" i="7"/>
  <c r="CJ317" i="7"/>
  <c r="CJ332" i="7"/>
  <c r="AD227" i="7"/>
  <c r="AD242" i="7"/>
  <c r="AD257" i="7"/>
  <c r="AD272" i="7"/>
  <c r="AD287" i="7"/>
  <c r="AD302" i="7"/>
  <c r="AD317" i="7"/>
  <c r="AD332" i="7"/>
  <c r="AD348" i="7"/>
  <c r="AD364" i="7"/>
  <c r="BH212" i="7"/>
  <c r="AS212" i="7"/>
  <c r="AS227" i="7"/>
  <c r="AS242" i="7"/>
  <c r="AS257" i="7"/>
  <c r="AS272" i="7"/>
  <c r="AS287" i="7"/>
  <c r="AS302" i="7"/>
  <c r="AS317" i="7"/>
  <c r="AS332" i="7"/>
  <c r="DT397" i="7"/>
  <c r="DT412" i="7"/>
  <c r="EI382" i="7"/>
  <c r="CA221" i="7"/>
  <c r="AW236" i="7"/>
  <c r="AW251" i="7"/>
  <c r="AW266" i="7"/>
  <c r="AW281" i="7"/>
  <c r="AW296" i="7"/>
  <c r="AW311" i="7"/>
  <c r="AW326" i="7"/>
  <c r="AW341" i="7"/>
  <c r="BL221" i="7"/>
  <c r="CT395" i="7"/>
  <c r="CT410" i="7"/>
  <c r="DI380" i="7"/>
  <c r="DT219" i="7"/>
  <c r="DT234" i="7"/>
  <c r="DT249" i="7"/>
  <c r="DT264" i="7"/>
  <c r="DT279" i="7"/>
  <c r="DT294" i="7"/>
  <c r="DT309" i="7"/>
  <c r="DT324" i="7"/>
  <c r="DT339" i="7"/>
  <c r="CP234" i="7"/>
  <c r="CP249" i="7"/>
  <c r="CP264" i="7"/>
  <c r="CP279" i="7"/>
  <c r="CP294" i="7"/>
  <c r="CP309" i="7"/>
  <c r="CP324" i="7"/>
  <c r="CP339" i="7"/>
  <c r="CA235" i="7"/>
  <c r="CA250" i="7"/>
  <c r="CA265" i="7"/>
  <c r="CA280" i="7"/>
  <c r="CA295" i="7"/>
  <c r="CA310" i="7"/>
  <c r="CA325" i="7"/>
  <c r="CA340" i="7"/>
  <c r="DE220" i="7"/>
  <c r="DE398" i="7"/>
  <c r="DE413" i="7"/>
  <c r="DT383" i="7"/>
  <c r="BL371" i="7"/>
  <c r="CA371" i="7"/>
  <c r="CP371" i="7"/>
  <c r="DE371" i="7"/>
  <c r="DT371" i="7"/>
  <c r="EI371" i="7"/>
  <c r="EX371" i="7"/>
  <c r="FM371" i="7"/>
  <c r="AW387" i="7"/>
  <c r="CF395" i="7"/>
  <c r="CF410" i="7"/>
  <c r="CU380" i="7"/>
  <c r="AH373" i="7"/>
  <c r="S389" i="7"/>
  <c r="S404" i="7"/>
  <c r="S419" i="7"/>
  <c r="S435" i="7"/>
  <c r="S451" i="7"/>
  <c r="DM227" i="7"/>
  <c r="DM242" i="7"/>
  <c r="DM257" i="7"/>
  <c r="DM272" i="7"/>
  <c r="DM287" i="7"/>
  <c r="DM302" i="7"/>
  <c r="DM317" i="7"/>
  <c r="DM332" i="7"/>
  <c r="EQ212" i="7"/>
  <c r="EQ227" i="7"/>
  <c r="EQ242" i="7"/>
  <c r="EQ257" i="7"/>
  <c r="EQ272" i="7"/>
  <c r="EQ287" i="7"/>
  <c r="EQ302" i="7"/>
  <c r="EQ317" i="7"/>
  <c r="EQ332" i="7"/>
  <c r="S58" i="7"/>
  <c r="S73" i="7"/>
  <c r="S88" i="7"/>
  <c r="S103" i="7"/>
  <c r="S118" i="7"/>
  <c r="S133" i="7"/>
  <c r="S148" i="7"/>
  <c r="B32" i="7"/>
  <c r="B48" i="7"/>
  <c r="B64" i="7"/>
  <c r="B80" i="7"/>
  <c r="B96" i="7"/>
  <c r="AE182" i="7"/>
  <c r="AE197" i="7"/>
  <c r="AE212" i="7"/>
  <c r="AT167" i="7"/>
  <c r="BI167" i="7"/>
  <c r="BX167" i="7"/>
  <c r="CM167" i="7"/>
  <c r="DB167" i="7"/>
  <c r="DQ167" i="7"/>
  <c r="DE219" i="4"/>
  <c r="CA234" i="4"/>
  <c r="CA249" i="4"/>
  <c r="CA264" i="4"/>
  <c r="CA279" i="4"/>
  <c r="CA294" i="4"/>
  <c r="CA309" i="4"/>
  <c r="CA324" i="4"/>
  <c r="CA339" i="4"/>
  <c r="CA399" i="4"/>
  <c r="CA414" i="4"/>
  <c r="CP384" i="4"/>
  <c r="BL220" i="4"/>
  <c r="AW235" i="4"/>
  <c r="AW250" i="4"/>
  <c r="AW265" i="4"/>
  <c r="AW280" i="4"/>
  <c r="AW295" i="4"/>
  <c r="AW310" i="4"/>
  <c r="AW325" i="4"/>
  <c r="AW340" i="4"/>
  <c r="CA220" i="4"/>
  <c r="DE383" i="4"/>
  <c r="CP398" i="4"/>
  <c r="CP413" i="4"/>
  <c r="AH28" i="4"/>
  <c r="AH58" i="4"/>
  <c r="AH73" i="4"/>
  <c r="AH88" i="4"/>
  <c r="AH14" i="4"/>
  <c r="AH43" i="4"/>
  <c r="AC182" i="4"/>
  <c r="AC197" i="4"/>
  <c r="AC212" i="4"/>
  <c r="AR167" i="4"/>
  <c r="BG179" i="4"/>
  <c r="BV167" i="4"/>
  <c r="CK167" i="4"/>
  <c r="CZ167" i="4"/>
  <c r="DO167" i="4"/>
  <c r="S163" i="4"/>
  <c r="S178" i="4"/>
  <c r="S14" i="4"/>
  <c r="S43" i="4"/>
  <c r="S28" i="4"/>
  <c r="EJ395" i="4"/>
  <c r="EJ410" i="4"/>
  <c r="EY380" i="4"/>
  <c r="AA380" i="4"/>
  <c r="AA395" i="4"/>
  <c r="AA410" i="4"/>
  <c r="AA426" i="4"/>
  <c r="AA442" i="4"/>
  <c r="AP364" i="4"/>
  <c r="AO380" i="4"/>
  <c r="AO395" i="4"/>
  <c r="AO410" i="4"/>
  <c r="BD376" i="4"/>
  <c r="AH372" i="4"/>
  <c r="S388" i="4"/>
  <c r="S403" i="4"/>
  <c r="S418" i="4"/>
  <c r="S434" i="4"/>
  <c r="S450" i="4"/>
  <c r="DE233" i="4"/>
  <c r="DE248" i="4"/>
  <c r="DE263" i="4"/>
  <c r="DE278" i="4"/>
  <c r="DE293" i="4"/>
  <c r="DE308" i="4"/>
  <c r="DE323" i="4"/>
  <c r="DE338" i="4"/>
  <c r="EI218" i="4"/>
  <c r="EI233" i="4"/>
  <c r="EI248" i="4"/>
  <c r="EI263" i="4"/>
  <c r="EI278" i="4"/>
  <c r="EI293" i="4"/>
  <c r="EI308" i="4"/>
  <c r="EI323" i="4"/>
  <c r="EI338" i="4"/>
  <c r="BS227" i="4"/>
  <c r="BS242" i="4"/>
  <c r="BS257" i="4"/>
  <c r="BS272" i="4"/>
  <c r="BS287" i="4"/>
  <c r="BS302" i="4"/>
  <c r="BS317" i="4"/>
  <c r="BS332" i="4"/>
  <c r="CW212" i="4"/>
  <c r="AW386" i="4"/>
  <c r="BL370" i="4"/>
  <c r="CA370" i="4"/>
  <c r="CP370" i="4"/>
  <c r="DE370" i="4"/>
  <c r="DT370" i="4"/>
  <c r="EI370" i="4"/>
  <c r="EX370" i="4"/>
  <c r="FM370" i="4"/>
  <c r="AU2" i="4"/>
  <c r="AT17" i="4"/>
  <c r="AT47" i="4"/>
  <c r="AT62" i="4"/>
  <c r="AT77" i="4"/>
  <c r="AT32" i="4"/>
  <c r="S192" i="4"/>
  <c r="S207" i="4"/>
  <c r="S222" i="4"/>
  <c r="AH177" i="4"/>
  <c r="AW177" i="4"/>
  <c r="BL177" i="4"/>
  <c r="CA177" i="4"/>
  <c r="CP177" i="4"/>
  <c r="DE177" i="4"/>
  <c r="AH387" i="4"/>
  <c r="AH402" i="4"/>
  <c r="AH417" i="4"/>
  <c r="AW371" i="4"/>
  <c r="EI397" i="4"/>
  <c r="EI412" i="4"/>
  <c r="EX382" i="4"/>
  <c r="BL385" i="4"/>
  <c r="CA385" i="4"/>
  <c r="AW400" i="4"/>
  <c r="S236" i="4"/>
  <c r="S251" i="4"/>
  <c r="S266" i="4"/>
  <c r="S281" i="4"/>
  <c r="S296" i="4"/>
  <c r="S311" i="4"/>
  <c r="S326" i="4"/>
  <c r="S341" i="4"/>
  <c r="S357" i="4"/>
  <c r="S373" i="4"/>
  <c r="AW221" i="4"/>
  <c r="AH221" i="4"/>
  <c r="AH236" i="4"/>
  <c r="AH251" i="4"/>
  <c r="AH266" i="4"/>
  <c r="AH281" i="4"/>
  <c r="AH296" i="4"/>
  <c r="AH311" i="4"/>
  <c r="AH326" i="4"/>
  <c r="AH341" i="4"/>
  <c r="BP395" i="4"/>
  <c r="BP410" i="4"/>
  <c r="CE380" i="4"/>
  <c r="CS380" i="4"/>
  <c r="CD395" i="4"/>
  <c r="CD410" i="4"/>
  <c r="BL234" i="4"/>
  <c r="BL249" i="4"/>
  <c r="BL264" i="4"/>
  <c r="BL279" i="4"/>
  <c r="BL294" i="4"/>
  <c r="BL309" i="4"/>
  <c r="BL324" i="4"/>
  <c r="BL339" i="4"/>
  <c r="CP219" i="4"/>
  <c r="DL212" i="4"/>
  <c r="CH227" i="4"/>
  <c r="CH242" i="4"/>
  <c r="CH257" i="4"/>
  <c r="CH272" i="4"/>
  <c r="CH287" i="4"/>
  <c r="CH302" i="4"/>
  <c r="CH317" i="4"/>
  <c r="CH332" i="4"/>
  <c r="DG395" i="4"/>
  <c r="DG410" i="4"/>
  <c r="DV380" i="4"/>
  <c r="DT218" i="4"/>
  <c r="DT233" i="4"/>
  <c r="DT248" i="4"/>
  <c r="DT263" i="4"/>
  <c r="DT278" i="4"/>
  <c r="DT293" i="4"/>
  <c r="DT308" i="4"/>
  <c r="DT323" i="4"/>
  <c r="DT338" i="4"/>
  <c r="CP233" i="4"/>
  <c r="CP248" i="4"/>
  <c r="CP263" i="4"/>
  <c r="CP278" i="4"/>
  <c r="CP293" i="4"/>
  <c r="CP308" i="4"/>
  <c r="CP323" i="4"/>
  <c r="CP338" i="4"/>
  <c r="CI212" i="4"/>
  <c r="BE239" i="4"/>
  <c r="BE254" i="4"/>
  <c r="BE269" i="4"/>
  <c r="BE284" i="4"/>
  <c r="BE299" i="4"/>
  <c r="BE314" i="4"/>
  <c r="BE329" i="4"/>
  <c r="BE344" i="4"/>
  <c r="BT212" i="4"/>
  <c r="AW414" i="4"/>
  <c r="BL399" i="4"/>
  <c r="BL414" i="4"/>
  <c r="BB407" i="4"/>
  <c r="BB422" i="4"/>
  <c r="BQ380" i="4"/>
  <c r="CV227" i="4"/>
  <c r="CV242" i="4"/>
  <c r="CV257" i="4"/>
  <c r="CV272" i="4"/>
  <c r="CV287" i="4"/>
  <c r="CV302" i="4"/>
  <c r="CV317" i="4"/>
  <c r="CV332" i="4"/>
  <c r="DZ212" i="4"/>
  <c r="DZ227" i="4"/>
  <c r="DZ242" i="4"/>
  <c r="DZ257" i="4"/>
  <c r="DZ272" i="4"/>
  <c r="DZ287" i="4"/>
  <c r="DZ302" i="4"/>
  <c r="DZ317" i="4"/>
  <c r="DZ332" i="4"/>
  <c r="AD152" i="4"/>
  <c r="AD167" i="4"/>
  <c r="M21" i="4"/>
  <c r="M37" i="4"/>
  <c r="M53" i="4"/>
  <c r="M69" i="4"/>
  <c r="M85" i="4"/>
  <c r="AD32" i="4"/>
  <c r="AD122" i="4"/>
  <c r="AD137" i="4"/>
  <c r="S57" i="4"/>
  <c r="S72" i="4"/>
  <c r="S87" i="4"/>
  <c r="S102" i="4"/>
  <c r="S117" i="4"/>
  <c r="S132" i="4"/>
  <c r="S147" i="4"/>
  <c r="B31" i="4"/>
  <c r="B47" i="4"/>
  <c r="B63" i="4"/>
  <c r="B79" i="4"/>
  <c r="B95" i="4"/>
  <c r="AB227" i="4"/>
  <c r="AB242" i="4"/>
  <c r="AB257" i="4"/>
  <c r="AB272" i="4"/>
  <c r="AB287" i="4"/>
  <c r="AB302" i="4"/>
  <c r="AB317" i="4"/>
  <c r="AB332" i="4"/>
  <c r="AB348" i="4"/>
  <c r="AB364" i="4"/>
  <c r="BF224" i="4"/>
  <c r="AQ212" i="4"/>
  <c r="AQ227" i="4"/>
  <c r="AQ242" i="4"/>
  <c r="AQ257" i="4"/>
  <c r="AQ272" i="4"/>
  <c r="AQ287" i="4"/>
  <c r="AQ302" i="4"/>
  <c r="AQ317" i="4"/>
  <c r="AQ332" i="4"/>
  <c r="EO212" i="4"/>
  <c r="EO227" i="4"/>
  <c r="EO242" i="4"/>
  <c r="EO257" i="4"/>
  <c r="EO272" i="4"/>
  <c r="EO287" i="4"/>
  <c r="EO302" i="4"/>
  <c r="EO317" i="4"/>
  <c r="EO332" i="4"/>
  <c r="DK227" i="4"/>
  <c r="DK242" i="4"/>
  <c r="DK257" i="4"/>
  <c r="DK272" i="4"/>
  <c r="DK287" i="4"/>
  <c r="DK302" i="4"/>
  <c r="DK317" i="4"/>
  <c r="DK332" i="4"/>
  <c r="BC392" i="4"/>
  <c r="BR364" i="4"/>
  <c r="CG364" i="4"/>
  <c r="CV364" i="4"/>
  <c r="DK364" i="4"/>
  <c r="DZ364" i="4"/>
  <c r="EO364" i="4"/>
  <c r="FD364" i="4"/>
  <c r="FS364" i="4"/>
  <c r="DE221" i="7"/>
  <c r="CA236" i="7"/>
  <c r="CA251" i="7"/>
  <c r="CA266" i="7"/>
  <c r="CA281" i="7"/>
  <c r="CA296" i="7"/>
  <c r="CA311" i="7"/>
  <c r="CA326" i="7"/>
  <c r="CA341" i="7"/>
  <c r="CP400" i="7"/>
  <c r="CP415" i="7"/>
  <c r="DE385" i="7"/>
  <c r="S194" i="7"/>
  <c r="S209" i="7"/>
  <c r="S224" i="7"/>
  <c r="AH179" i="7"/>
  <c r="AW179" i="7"/>
  <c r="BL179" i="7"/>
  <c r="CA179" i="7"/>
  <c r="CP179" i="7"/>
  <c r="DE179" i="7"/>
  <c r="S390" i="7"/>
  <c r="S405" i="7"/>
  <c r="S420" i="7"/>
  <c r="S436" i="7"/>
  <c r="S452" i="7"/>
  <c r="AH374" i="7"/>
  <c r="CZ212" i="7"/>
  <c r="BV227" i="7"/>
  <c r="BV242" i="7"/>
  <c r="BV257" i="7"/>
  <c r="BV272" i="7"/>
  <c r="BV287" i="7"/>
  <c r="BV302" i="7"/>
  <c r="BV317" i="7"/>
  <c r="BV332" i="7"/>
  <c r="EI397" i="7"/>
  <c r="EI412" i="7"/>
  <c r="EX382" i="7"/>
  <c r="CL212" i="7"/>
  <c r="BW212" i="7"/>
  <c r="BH227" i="7"/>
  <c r="BH242" i="7"/>
  <c r="BH257" i="7"/>
  <c r="BH272" i="7"/>
  <c r="BH287" i="7"/>
  <c r="BH302" i="7"/>
  <c r="BH317" i="7"/>
  <c r="BH332" i="7"/>
  <c r="AF182" i="7"/>
  <c r="AF197" i="7"/>
  <c r="AF212" i="7"/>
  <c r="AU167" i="7"/>
  <c r="BJ167" i="7"/>
  <c r="BY167" i="7"/>
  <c r="CN167" i="7"/>
  <c r="DC167" i="7"/>
  <c r="DR167" i="7"/>
  <c r="S30" i="7"/>
  <c r="S165" i="7"/>
  <c r="S180" i="7"/>
  <c r="S45" i="7"/>
  <c r="CK227" i="7"/>
  <c r="CK242" i="7"/>
  <c r="CK257" i="7"/>
  <c r="CK272" i="7"/>
  <c r="CK287" i="7"/>
  <c r="CK302" i="7"/>
  <c r="CK317" i="7"/>
  <c r="CK332" i="7"/>
  <c r="DO212" i="7"/>
  <c r="BL236" i="7"/>
  <c r="BL251" i="7"/>
  <c r="BL266" i="7"/>
  <c r="BL281" i="7"/>
  <c r="BL296" i="7"/>
  <c r="BL311" i="7"/>
  <c r="BL326" i="7"/>
  <c r="BL341" i="7"/>
  <c r="CP221" i="7"/>
  <c r="AD380" i="7"/>
  <c r="AD395" i="7"/>
  <c r="AD410" i="7"/>
  <c r="AD426" i="7"/>
  <c r="AD442" i="7"/>
  <c r="AS364" i="7"/>
  <c r="S59" i="7"/>
  <c r="S74" i="7"/>
  <c r="S89" i="7"/>
  <c r="S104" i="7"/>
  <c r="S119" i="7"/>
  <c r="S134" i="7"/>
  <c r="S149" i="7"/>
  <c r="B33" i="7"/>
  <c r="B49" i="7"/>
  <c r="B65" i="7"/>
  <c r="B81" i="7"/>
  <c r="B97" i="7"/>
  <c r="EK395" i="7"/>
  <c r="EK410" i="7"/>
  <c r="EZ380" i="7"/>
  <c r="BF380" i="7"/>
  <c r="BU364" i="7"/>
  <c r="CJ364" i="7"/>
  <c r="CY364" i="7"/>
  <c r="DN364" i="7"/>
  <c r="EC364" i="7"/>
  <c r="ER364" i="7"/>
  <c r="FG364" i="7"/>
  <c r="FV364" i="7"/>
  <c r="AE227" i="7"/>
  <c r="AE242" i="7"/>
  <c r="AE257" i="7"/>
  <c r="AE272" i="7"/>
  <c r="AE287" i="7"/>
  <c r="AE302" i="7"/>
  <c r="AE317" i="7"/>
  <c r="AE332" i="7"/>
  <c r="AE348" i="7"/>
  <c r="AE364" i="7"/>
  <c r="BI212" i="7"/>
  <c r="AT212" i="7"/>
  <c r="AT227" i="7"/>
  <c r="AT242" i="7"/>
  <c r="AT257" i="7"/>
  <c r="AT272" i="7"/>
  <c r="AT287" i="7"/>
  <c r="AT302" i="7"/>
  <c r="AT317" i="7"/>
  <c r="AT332" i="7"/>
  <c r="DW395" i="7"/>
  <c r="DW410" i="7"/>
  <c r="EL380" i="7"/>
  <c r="AW388" i="7"/>
  <c r="BL372" i="7"/>
  <c r="CA372" i="7"/>
  <c r="CP372" i="7"/>
  <c r="DE372" i="7"/>
  <c r="DT372" i="7"/>
  <c r="EI372" i="7"/>
  <c r="EX372" i="7"/>
  <c r="FM372" i="7"/>
  <c r="DE399" i="7"/>
  <c r="DE414" i="7"/>
  <c r="DT384" i="7"/>
  <c r="CG395" i="7"/>
  <c r="CG410" i="7"/>
  <c r="CV380" i="7"/>
  <c r="AW416" i="7"/>
  <c r="BL401" i="7"/>
  <c r="BL416" i="7"/>
  <c r="AH389" i="7"/>
  <c r="AH404" i="7"/>
  <c r="AH419" i="7"/>
  <c r="AW373" i="7"/>
  <c r="CU395" i="7"/>
  <c r="CU410" i="7"/>
  <c r="DJ380" i="7"/>
  <c r="DT398" i="7"/>
  <c r="DT413" i="7"/>
  <c r="EI383" i="7"/>
  <c r="DN227" i="7"/>
  <c r="DN242" i="7"/>
  <c r="DN257" i="7"/>
  <c r="DN272" i="7"/>
  <c r="DN287" i="7"/>
  <c r="DN302" i="7"/>
  <c r="DN317" i="7"/>
  <c r="DN332" i="7"/>
  <c r="ER212" i="7"/>
  <c r="ER227" i="7"/>
  <c r="ER242" i="7"/>
  <c r="ER257" i="7"/>
  <c r="ER272" i="7"/>
  <c r="ER287" i="7"/>
  <c r="ER302" i="7"/>
  <c r="ER317" i="7"/>
  <c r="ER332" i="7"/>
  <c r="BE395" i="7"/>
  <c r="BE410" i="7"/>
  <c r="BT380" i="7"/>
  <c r="EC212" i="7"/>
  <c r="EC227" i="7"/>
  <c r="EC242" i="7"/>
  <c r="EC257" i="7"/>
  <c r="EC272" i="7"/>
  <c r="EC287" i="7"/>
  <c r="EC302" i="7"/>
  <c r="EC317" i="7"/>
  <c r="EC332" i="7"/>
  <c r="CY227" i="7"/>
  <c r="CY242" i="7"/>
  <c r="CY257" i="7"/>
  <c r="CY272" i="7"/>
  <c r="CY287" i="7"/>
  <c r="CY302" i="7"/>
  <c r="CY317" i="7"/>
  <c r="CY332" i="7"/>
  <c r="BL387" i="7"/>
  <c r="CA387" i="7"/>
  <c r="AW402" i="7"/>
  <c r="DE235" i="7"/>
  <c r="DE250" i="7"/>
  <c r="DE265" i="7"/>
  <c r="DE280" i="7"/>
  <c r="DE295" i="7"/>
  <c r="DE310" i="7"/>
  <c r="DE325" i="7"/>
  <c r="DE340" i="7"/>
  <c r="EI220" i="7"/>
  <c r="EI235" i="7"/>
  <c r="EI250" i="7"/>
  <c r="EI265" i="7"/>
  <c r="EI280" i="7"/>
  <c r="EI295" i="7"/>
  <c r="EI310" i="7"/>
  <c r="EI325" i="7"/>
  <c r="EI340" i="7"/>
  <c r="DI395" i="7"/>
  <c r="DI410" i="7"/>
  <c r="DX380" i="7"/>
  <c r="DT220" i="7"/>
  <c r="DT235" i="7"/>
  <c r="DT250" i="7"/>
  <c r="DT265" i="7"/>
  <c r="DT280" i="7"/>
  <c r="DT295" i="7"/>
  <c r="DT310" i="7"/>
  <c r="DT325" i="7"/>
  <c r="DT340" i="7"/>
  <c r="CP235" i="7"/>
  <c r="CP250" i="7"/>
  <c r="CP265" i="7"/>
  <c r="CP280" i="7"/>
  <c r="CP295" i="7"/>
  <c r="CP310" i="7"/>
  <c r="CP325" i="7"/>
  <c r="CP340" i="7"/>
  <c r="AF47" i="7"/>
  <c r="AF62" i="7"/>
  <c r="AF77" i="7"/>
  <c r="AF92" i="7"/>
  <c r="AF107" i="7"/>
  <c r="AF122" i="7"/>
  <c r="AF137" i="7"/>
  <c r="O21" i="7"/>
  <c r="O37" i="7"/>
  <c r="O53" i="7"/>
  <c r="O69" i="7"/>
  <c r="O85" i="7"/>
  <c r="BL222" i="7"/>
  <c r="AW237" i="7"/>
  <c r="AW252" i="7"/>
  <c r="AW267" i="7"/>
  <c r="AW282" i="7"/>
  <c r="AW297" i="7"/>
  <c r="AW312" i="7"/>
  <c r="AW327" i="7"/>
  <c r="AW342" i="7"/>
  <c r="CA222" i="7"/>
  <c r="S238" i="7"/>
  <c r="S253" i="7"/>
  <c r="S268" i="7"/>
  <c r="S283" i="7"/>
  <c r="S298" i="7"/>
  <c r="S313" i="7"/>
  <c r="S328" i="7"/>
  <c r="S343" i="7"/>
  <c r="S359" i="7"/>
  <c r="S375" i="7"/>
  <c r="AW223" i="7"/>
  <c r="AH223" i="7"/>
  <c r="AH238" i="7"/>
  <c r="AH253" i="7"/>
  <c r="AH268" i="7"/>
  <c r="AH283" i="7"/>
  <c r="AH298" i="7"/>
  <c r="AH313" i="7"/>
  <c r="AH328" i="7"/>
  <c r="AH343" i="7"/>
  <c r="AR380" i="7"/>
  <c r="AR395" i="7"/>
  <c r="AR410" i="7"/>
  <c r="BG364" i="7"/>
  <c r="BS395" i="7"/>
  <c r="BS410" i="7"/>
  <c r="CH380" i="7"/>
  <c r="CA401" i="7"/>
  <c r="CA416" i="7"/>
  <c r="CP386" i="7"/>
  <c r="BR380" i="4"/>
  <c r="BC407" i="4"/>
  <c r="BC422" i="4"/>
  <c r="CJ212" i="4"/>
  <c r="BU212" i="4"/>
  <c r="BF239" i="4"/>
  <c r="BF254" i="4"/>
  <c r="BF269" i="4"/>
  <c r="BF284" i="4"/>
  <c r="BF299" i="4"/>
  <c r="BF314" i="4"/>
  <c r="BF329" i="4"/>
  <c r="BF344" i="4"/>
  <c r="AD182" i="4"/>
  <c r="AD197" i="4"/>
  <c r="AD212" i="4"/>
  <c r="AS167" i="4"/>
  <c r="BH179" i="4"/>
  <c r="BW167" i="4"/>
  <c r="CL167" i="4"/>
  <c r="DA167" i="4"/>
  <c r="DP167" i="4"/>
  <c r="EK380" i="4"/>
  <c r="DV395" i="4"/>
  <c r="DV410" i="4"/>
  <c r="DT219" i="4"/>
  <c r="DT234" i="4"/>
  <c r="DT249" i="4"/>
  <c r="DT264" i="4"/>
  <c r="DT279" i="4"/>
  <c r="DT294" i="4"/>
  <c r="DT309" i="4"/>
  <c r="DT324" i="4"/>
  <c r="DT339" i="4"/>
  <c r="CP234" i="4"/>
  <c r="CP249" i="4"/>
  <c r="CP264" i="4"/>
  <c r="CP279" i="4"/>
  <c r="CP294" i="4"/>
  <c r="CP309" i="4"/>
  <c r="CP324" i="4"/>
  <c r="CP339" i="4"/>
  <c r="CE395" i="4"/>
  <c r="CE410" i="4"/>
  <c r="CT380" i="4"/>
  <c r="S389" i="4"/>
  <c r="S404" i="4"/>
  <c r="S419" i="4"/>
  <c r="S435" i="4"/>
  <c r="S451" i="4"/>
  <c r="AH373" i="4"/>
  <c r="S237" i="4"/>
  <c r="S252" i="4"/>
  <c r="S267" i="4"/>
  <c r="S282" i="4"/>
  <c r="S297" i="4"/>
  <c r="S312" i="4"/>
  <c r="S327" i="4"/>
  <c r="S342" i="4"/>
  <c r="S358" i="4"/>
  <c r="S374" i="4"/>
  <c r="AW222" i="4"/>
  <c r="AH222" i="4"/>
  <c r="AH237" i="4"/>
  <c r="AH252" i="4"/>
  <c r="AH267" i="4"/>
  <c r="AH282" i="4"/>
  <c r="AH297" i="4"/>
  <c r="AH312" i="4"/>
  <c r="AH327" i="4"/>
  <c r="AH342" i="4"/>
  <c r="BD392" i="4"/>
  <c r="BS364" i="4"/>
  <c r="CH364" i="4"/>
  <c r="CW364" i="4"/>
  <c r="DL364" i="4"/>
  <c r="EA364" i="4"/>
  <c r="EP364" i="4"/>
  <c r="FE364" i="4"/>
  <c r="FT364" i="4"/>
  <c r="EY395" i="4"/>
  <c r="EY410" i="4"/>
  <c r="FN380" i="4"/>
  <c r="FN395" i="4"/>
  <c r="FN410" i="4"/>
  <c r="S164" i="4"/>
  <c r="S179" i="4"/>
  <c r="S15" i="4"/>
  <c r="S29" i="4"/>
  <c r="S44" i="4"/>
  <c r="DT383" i="4"/>
  <c r="DE398" i="4"/>
  <c r="DE413" i="4"/>
  <c r="DE384" i="4"/>
  <c r="CP399" i="4"/>
  <c r="CP414" i="4"/>
  <c r="AB380" i="4"/>
  <c r="AB395" i="4"/>
  <c r="AB410" i="4"/>
  <c r="AB426" i="4"/>
  <c r="AB442" i="4"/>
  <c r="AQ364" i="4"/>
  <c r="DM212" i="4"/>
  <c r="CI227" i="4"/>
  <c r="CI242" i="4"/>
  <c r="CI257" i="4"/>
  <c r="CI272" i="4"/>
  <c r="CI287" i="4"/>
  <c r="CI302" i="4"/>
  <c r="CI317" i="4"/>
  <c r="CI332" i="4"/>
  <c r="AW415" i="4"/>
  <c r="BL400" i="4"/>
  <c r="BL415" i="4"/>
  <c r="AW387" i="4"/>
  <c r="BL371" i="4"/>
  <c r="CA371" i="4"/>
  <c r="CP371" i="4"/>
  <c r="DE371" i="4"/>
  <c r="DT371" i="4"/>
  <c r="EI371" i="4"/>
  <c r="EX371" i="4"/>
  <c r="FM371" i="4"/>
  <c r="BL386" i="4"/>
  <c r="CA386" i="4"/>
  <c r="AW401" i="4"/>
  <c r="S193" i="4"/>
  <c r="S208" i="4"/>
  <c r="S223" i="4"/>
  <c r="AH178" i="4"/>
  <c r="AW178" i="4"/>
  <c r="BL178" i="4"/>
  <c r="CA178" i="4"/>
  <c r="CP178" i="4"/>
  <c r="DE178" i="4"/>
  <c r="AH15" i="4"/>
  <c r="AH44" i="4"/>
  <c r="AH29" i="4"/>
  <c r="AH59" i="4"/>
  <c r="AH74" i="4"/>
  <c r="AH89" i="4"/>
  <c r="DE220" i="4"/>
  <c r="CA235" i="4"/>
  <c r="CA250" i="4"/>
  <c r="CA265" i="4"/>
  <c r="CA280" i="4"/>
  <c r="CA295" i="4"/>
  <c r="CA310" i="4"/>
  <c r="CA325" i="4"/>
  <c r="CA340" i="4"/>
  <c r="CA400" i="4"/>
  <c r="CA415" i="4"/>
  <c r="CP385" i="4"/>
  <c r="EA212" i="4"/>
  <c r="EA227" i="4"/>
  <c r="EA242" i="4"/>
  <c r="EA257" i="4"/>
  <c r="EA272" i="4"/>
  <c r="EA287" i="4"/>
  <c r="EA302" i="4"/>
  <c r="EA317" i="4"/>
  <c r="EA332" i="4"/>
  <c r="CW227" i="4"/>
  <c r="CW242" i="4"/>
  <c r="CW257" i="4"/>
  <c r="CW272" i="4"/>
  <c r="CW287" i="4"/>
  <c r="CW302" i="4"/>
  <c r="CW317" i="4"/>
  <c r="CW332" i="4"/>
  <c r="BE376" i="4"/>
  <c r="AP380" i="4"/>
  <c r="AP395" i="4"/>
  <c r="AP410" i="4"/>
  <c r="B32" i="4"/>
  <c r="B48" i="4"/>
  <c r="B64" i="4"/>
  <c r="B80" i="4"/>
  <c r="B96" i="4"/>
  <c r="S58" i="4"/>
  <c r="S73" i="4"/>
  <c r="S88" i="4"/>
  <c r="S103" i="4"/>
  <c r="S118" i="4"/>
  <c r="S133" i="4"/>
  <c r="S148" i="4"/>
  <c r="AE152" i="4"/>
  <c r="AE167" i="4"/>
  <c r="N21" i="4"/>
  <c r="N37" i="4"/>
  <c r="N53" i="4"/>
  <c r="N69" i="4"/>
  <c r="N85" i="4"/>
  <c r="AE122" i="4"/>
  <c r="AE137" i="4"/>
  <c r="AE32" i="4"/>
  <c r="CF380" i="4"/>
  <c r="BQ395" i="4"/>
  <c r="BQ410" i="4"/>
  <c r="CX212" i="4"/>
  <c r="BT227" i="4"/>
  <c r="BT242" i="4"/>
  <c r="BT257" i="4"/>
  <c r="BT272" i="4"/>
  <c r="BT287" i="4"/>
  <c r="BT302" i="4"/>
  <c r="BT317" i="4"/>
  <c r="BT332" i="4"/>
  <c r="EP212" i="4"/>
  <c r="EP227" i="4"/>
  <c r="EP242" i="4"/>
  <c r="EP257" i="4"/>
  <c r="EP272" i="4"/>
  <c r="EP287" i="4"/>
  <c r="EP302" i="4"/>
  <c r="EP317" i="4"/>
  <c r="EP332" i="4"/>
  <c r="DL227" i="4"/>
  <c r="DL242" i="4"/>
  <c r="DL257" i="4"/>
  <c r="DL272" i="4"/>
  <c r="DL287" i="4"/>
  <c r="DL302" i="4"/>
  <c r="DL317" i="4"/>
  <c r="DL332" i="4"/>
  <c r="CS395" i="4"/>
  <c r="CS410" i="4"/>
  <c r="DH380" i="4"/>
  <c r="BL221" i="4"/>
  <c r="AW236" i="4"/>
  <c r="AW251" i="4"/>
  <c r="AW266" i="4"/>
  <c r="AW281" i="4"/>
  <c r="AW296" i="4"/>
  <c r="AW311" i="4"/>
  <c r="AW326" i="4"/>
  <c r="AW341" i="4"/>
  <c r="CA221" i="4"/>
  <c r="FM382" i="4"/>
  <c r="FM397" i="4"/>
  <c r="FM412" i="4"/>
  <c r="EX397" i="4"/>
  <c r="EX412" i="4"/>
  <c r="AU32" i="4"/>
  <c r="AU17" i="4"/>
  <c r="AU47" i="4"/>
  <c r="AU62" i="4"/>
  <c r="AU77" i="4"/>
  <c r="AH388" i="4"/>
  <c r="AH403" i="4"/>
  <c r="AH418" i="4"/>
  <c r="AW372" i="4"/>
  <c r="AC227" i="4"/>
  <c r="AC242" i="4"/>
  <c r="AC257" i="4"/>
  <c r="AC272" i="4"/>
  <c r="AC287" i="4"/>
  <c r="AC302" i="4"/>
  <c r="AC317" i="4"/>
  <c r="AC332" i="4"/>
  <c r="AC348" i="4"/>
  <c r="AC364" i="4"/>
  <c r="BG224" i="4"/>
  <c r="AR212" i="4"/>
  <c r="AR227" i="4"/>
  <c r="AR242" i="4"/>
  <c r="AR257" i="4"/>
  <c r="AR272" i="4"/>
  <c r="AR287" i="4"/>
  <c r="AR302" i="4"/>
  <c r="AR317" i="4"/>
  <c r="AR332" i="4"/>
  <c r="BL235" i="4"/>
  <c r="BL250" i="4"/>
  <c r="BL265" i="4"/>
  <c r="BL280" i="4"/>
  <c r="BL295" i="4"/>
  <c r="BL310" i="4"/>
  <c r="BL325" i="4"/>
  <c r="BL340" i="4"/>
  <c r="CP220" i="4"/>
  <c r="DE234" i="4"/>
  <c r="DE249" i="4"/>
  <c r="DE264" i="4"/>
  <c r="DE279" i="4"/>
  <c r="DE294" i="4"/>
  <c r="DE309" i="4"/>
  <c r="DE324" i="4"/>
  <c r="DE339" i="4"/>
  <c r="EI219" i="4"/>
  <c r="EI234" i="4"/>
  <c r="EI249" i="4"/>
  <c r="EI264" i="4"/>
  <c r="EI279" i="4"/>
  <c r="EI294" i="4"/>
  <c r="EI309" i="4"/>
  <c r="EI324" i="4"/>
  <c r="EI339" i="4"/>
  <c r="S391" i="7"/>
  <c r="S406" i="7"/>
  <c r="S421" i="7"/>
  <c r="S437" i="7"/>
  <c r="S453" i="7"/>
  <c r="AH375" i="7"/>
  <c r="DE386" i="7"/>
  <c r="CP401" i="7"/>
  <c r="CP416" i="7"/>
  <c r="CH395" i="7"/>
  <c r="CH410" i="7"/>
  <c r="CW380" i="7"/>
  <c r="AW238" i="7"/>
  <c r="AW253" i="7"/>
  <c r="AW268" i="7"/>
  <c r="AW283" i="7"/>
  <c r="AW298" i="7"/>
  <c r="AW313" i="7"/>
  <c r="AW328" i="7"/>
  <c r="AW343" i="7"/>
  <c r="CA223" i="7"/>
  <c r="BL223" i="7"/>
  <c r="BT395" i="7"/>
  <c r="BT410" i="7"/>
  <c r="CI380" i="7"/>
  <c r="DJ395" i="7"/>
  <c r="DJ410" i="7"/>
  <c r="DY380" i="7"/>
  <c r="BX212" i="7"/>
  <c r="BI227" i="7"/>
  <c r="BI242" i="7"/>
  <c r="BI257" i="7"/>
  <c r="BI272" i="7"/>
  <c r="BI287" i="7"/>
  <c r="BI302" i="7"/>
  <c r="BI317" i="7"/>
  <c r="BI332" i="7"/>
  <c r="CM212" i="7"/>
  <c r="BF395" i="7"/>
  <c r="BF410" i="7"/>
  <c r="BU380" i="7"/>
  <c r="BH364" i="7"/>
  <c r="AS380" i="7"/>
  <c r="AS395" i="7"/>
  <c r="AS410" i="7"/>
  <c r="DO227" i="7"/>
  <c r="DO242" i="7"/>
  <c r="DO257" i="7"/>
  <c r="DO272" i="7"/>
  <c r="DO287" i="7"/>
  <c r="DO302" i="7"/>
  <c r="DO317" i="7"/>
  <c r="DO332" i="7"/>
  <c r="ES212" i="7"/>
  <c r="ES227" i="7"/>
  <c r="ES242" i="7"/>
  <c r="ES257" i="7"/>
  <c r="ES272" i="7"/>
  <c r="ES287" i="7"/>
  <c r="ES302" i="7"/>
  <c r="ES317" i="7"/>
  <c r="ES332" i="7"/>
  <c r="EX397" i="7"/>
  <c r="EX412" i="7"/>
  <c r="FM382" i="7"/>
  <c r="FM397" i="7"/>
  <c r="FM412" i="7"/>
  <c r="CZ227" i="7"/>
  <c r="CZ242" i="7"/>
  <c r="CZ257" i="7"/>
  <c r="CZ272" i="7"/>
  <c r="CZ287" i="7"/>
  <c r="CZ302" i="7"/>
  <c r="CZ317" i="7"/>
  <c r="CZ332" i="7"/>
  <c r="ED212" i="7"/>
  <c r="ED227" i="7"/>
  <c r="ED242" i="7"/>
  <c r="ED257" i="7"/>
  <c r="ED272" i="7"/>
  <c r="ED287" i="7"/>
  <c r="ED302" i="7"/>
  <c r="ED317" i="7"/>
  <c r="ED332" i="7"/>
  <c r="CA237" i="7"/>
  <c r="CA252" i="7"/>
  <c r="CA267" i="7"/>
  <c r="CA282" i="7"/>
  <c r="CA297" i="7"/>
  <c r="CA312" i="7"/>
  <c r="CA327" i="7"/>
  <c r="CA342" i="7"/>
  <c r="DE222" i="7"/>
  <c r="AW417" i="7"/>
  <c r="BL402" i="7"/>
  <c r="BL417" i="7"/>
  <c r="CV395" i="7"/>
  <c r="CV410" i="7"/>
  <c r="DK380" i="7"/>
  <c r="EI384" i="7"/>
  <c r="DT399" i="7"/>
  <c r="DT414" i="7"/>
  <c r="AW403" i="7"/>
  <c r="BL388" i="7"/>
  <c r="CA388" i="7"/>
  <c r="AE380" i="7"/>
  <c r="AE395" i="7"/>
  <c r="AE410" i="7"/>
  <c r="AE426" i="7"/>
  <c r="AE442" i="7"/>
  <c r="AT364" i="7"/>
  <c r="EZ395" i="7"/>
  <c r="EZ410" i="7"/>
  <c r="FO380" i="7"/>
  <c r="FO395" i="7"/>
  <c r="FO410" i="7"/>
  <c r="DX395" i="7"/>
  <c r="DX410" i="7"/>
  <c r="EM380" i="7"/>
  <c r="CA402" i="7"/>
  <c r="CA417" i="7"/>
  <c r="CP387" i="7"/>
  <c r="AW389" i="7"/>
  <c r="BL373" i="7"/>
  <c r="CA373" i="7"/>
  <c r="CP373" i="7"/>
  <c r="DE373" i="7"/>
  <c r="DT373" i="7"/>
  <c r="EI373" i="7"/>
  <c r="EX373" i="7"/>
  <c r="FM373" i="7"/>
  <c r="EL395" i="7"/>
  <c r="EL410" i="7"/>
  <c r="FA380" i="7"/>
  <c r="AH180" i="7"/>
  <c r="AW180" i="7"/>
  <c r="BL180" i="7"/>
  <c r="CA180" i="7"/>
  <c r="CP180" i="7"/>
  <c r="DE180" i="7"/>
  <c r="S195" i="7"/>
  <c r="S210" i="7"/>
  <c r="S225" i="7"/>
  <c r="BJ212" i="7"/>
  <c r="AU212" i="7"/>
  <c r="AU227" i="7"/>
  <c r="AU242" i="7"/>
  <c r="AU257" i="7"/>
  <c r="AU272" i="7"/>
  <c r="AU287" i="7"/>
  <c r="AU302" i="7"/>
  <c r="AU317" i="7"/>
  <c r="AU332" i="7"/>
  <c r="AF227" i="7"/>
  <c r="AF242" i="7"/>
  <c r="AF257" i="7"/>
  <c r="AF272" i="7"/>
  <c r="AF287" i="7"/>
  <c r="AF302" i="7"/>
  <c r="AF317" i="7"/>
  <c r="AF332" i="7"/>
  <c r="AF348" i="7"/>
  <c r="AF364" i="7"/>
  <c r="BW227" i="7"/>
  <c r="BW242" i="7"/>
  <c r="BW257" i="7"/>
  <c r="BW272" i="7"/>
  <c r="BW287" i="7"/>
  <c r="BW302" i="7"/>
  <c r="BW317" i="7"/>
  <c r="BW332" i="7"/>
  <c r="DA212" i="7"/>
  <c r="AW374" i="7"/>
  <c r="AH390" i="7"/>
  <c r="AH405" i="7"/>
  <c r="AH420" i="7"/>
  <c r="AH224" i="7"/>
  <c r="AH239" i="7"/>
  <c r="AH254" i="7"/>
  <c r="AH269" i="7"/>
  <c r="AH284" i="7"/>
  <c r="AH299" i="7"/>
  <c r="AH314" i="7"/>
  <c r="AH329" i="7"/>
  <c r="AH344" i="7"/>
  <c r="AW224" i="7"/>
  <c r="S239" i="7"/>
  <c r="S254" i="7"/>
  <c r="S269" i="7"/>
  <c r="S284" i="7"/>
  <c r="S299" i="7"/>
  <c r="S314" i="7"/>
  <c r="S329" i="7"/>
  <c r="S344" i="7"/>
  <c r="S360" i="7"/>
  <c r="S376" i="7"/>
  <c r="DE400" i="7"/>
  <c r="DE415" i="7"/>
  <c r="DT385" i="7"/>
  <c r="EI221" i="7"/>
  <c r="EI236" i="7"/>
  <c r="EI251" i="7"/>
  <c r="EI266" i="7"/>
  <c r="EI281" i="7"/>
  <c r="EI296" i="7"/>
  <c r="EI311" i="7"/>
  <c r="EI326" i="7"/>
  <c r="EI341" i="7"/>
  <c r="DE236" i="7"/>
  <c r="DE251" i="7"/>
  <c r="DE266" i="7"/>
  <c r="DE281" i="7"/>
  <c r="DE296" i="7"/>
  <c r="DE311" i="7"/>
  <c r="DE326" i="7"/>
  <c r="DE341" i="7"/>
  <c r="BG380" i="7"/>
  <c r="BV364" i="7"/>
  <c r="CK364" i="7"/>
  <c r="CZ364" i="7"/>
  <c r="DO364" i="7"/>
  <c r="ED364" i="7"/>
  <c r="ES364" i="7"/>
  <c r="FH364" i="7"/>
  <c r="FW364" i="7"/>
  <c r="BL237" i="7"/>
  <c r="BL252" i="7"/>
  <c r="BL267" i="7"/>
  <c r="BL282" i="7"/>
  <c r="BL297" i="7"/>
  <c r="BL312" i="7"/>
  <c r="BL327" i="7"/>
  <c r="BL342" i="7"/>
  <c r="CP222" i="7"/>
  <c r="EI398" i="7"/>
  <c r="EI413" i="7"/>
  <c r="EX383" i="7"/>
  <c r="CP236" i="7"/>
  <c r="CP251" i="7"/>
  <c r="CP266" i="7"/>
  <c r="CP281" i="7"/>
  <c r="CP296" i="7"/>
  <c r="CP311" i="7"/>
  <c r="CP326" i="7"/>
  <c r="CP341" i="7"/>
  <c r="DT221" i="7"/>
  <c r="DT236" i="7"/>
  <c r="DT251" i="7"/>
  <c r="DT266" i="7"/>
  <c r="DT281" i="7"/>
  <c r="DT296" i="7"/>
  <c r="DT311" i="7"/>
  <c r="DT326" i="7"/>
  <c r="DT341" i="7"/>
  <c r="B34" i="7"/>
  <c r="B50" i="7"/>
  <c r="B66" i="7"/>
  <c r="B82" i="7"/>
  <c r="B98" i="7"/>
  <c r="S60" i="7"/>
  <c r="S75" i="7"/>
  <c r="S90" i="7"/>
  <c r="S105" i="7"/>
  <c r="S120" i="7"/>
  <c r="S135" i="7"/>
  <c r="S150" i="7"/>
  <c r="CL227" i="7"/>
  <c r="CL242" i="7"/>
  <c r="CL257" i="7"/>
  <c r="CL272" i="7"/>
  <c r="CL287" i="7"/>
  <c r="CL302" i="7"/>
  <c r="CL317" i="7"/>
  <c r="CL332" i="7"/>
  <c r="DP212" i="7"/>
  <c r="DH395" i="4"/>
  <c r="DH410" i="4"/>
  <c r="DW380" i="4"/>
  <c r="AE182" i="4"/>
  <c r="AE197" i="4"/>
  <c r="AE212" i="4"/>
  <c r="AT167" i="4"/>
  <c r="BI179" i="4"/>
  <c r="BX167" i="4"/>
  <c r="CM167" i="4"/>
  <c r="DB167" i="4"/>
  <c r="DQ167" i="4"/>
  <c r="BE392" i="4"/>
  <c r="BT364" i="4"/>
  <c r="CI364" i="4"/>
  <c r="CX364" i="4"/>
  <c r="DM364" i="4"/>
  <c r="EB364" i="4"/>
  <c r="EQ364" i="4"/>
  <c r="FF364" i="4"/>
  <c r="FU364" i="4"/>
  <c r="AW416" i="4"/>
  <c r="BL401" i="4"/>
  <c r="BL416" i="4"/>
  <c r="BF376" i="4"/>
  <c r="AQ380" i="4"/>
  <c r="AQ395" i="4"/>
  <c r="AQ410" i="4"/>
  <c r="S165" i="4"/>
  <c r="S180" i="4"/>
  <c r="S30" i="4"/>
  <c r="S45" i="4"/>
  <c r="AH374" i="4"/>
  <c r="S390" i="4"/>
  <c r="S405" i="4"/>
  <c r="S420" i="4"/>
  <c r="S436" i="4"/>
  <c r="S452" i="4"/>
  <c r="EK395" i="4"/>
  <c r="EK410" i="4"/>
  <c r="EZ380" i="4"/>
  <c r="BU227" i="4"/>
  <c r="BU242" i="4"/>
  <c r="BU257" i="4"/>
  <c r="BU272" i="4"/>
  <c r="BU287" i="4"/>
  <c r="BU302" i="4"/>
  <c r="BU317" i="4"/>
  <c r="BU332" i="4"/>
  <c r="CY212" i="4"/>
  <c r="CK212" i="4"/>
  <c r="BV212" i="4"/>
  <c r="BG239" i="4"/>
  <c r="BG254" i="4"/>
  <c r="BG269" i="4"/>
  <c r="BG284" i="4"/>
  <c r="BG299" i="4"/>
  <c r="BG314" i="4"/>
  <c r="BG329" i="4"/>
  <c r="BG344" i="4"/>
  <c r="DE221" i="4"/>
  <c r="CA236" i="4"/>
  <c r="CA251" i="4"/>
  <c r="CA266" i="4"/>
  <c r="CA281" i="4"/>
  <c r="CA296" i="4"/>
  <c r="CA311" i="4"/>
  <c r="CA326" i="4"/>
  <c r="CA341" i="4"/>
  <c r="EB212" i="4"/>
  <c r="EB227" i="4"/>
  <c r="EB242" i="4"/>
  <c r="EB257" i="4"/>
  <c r="EB272" i="4"/>
  <c r="EB287" i="4"/>
  <c r="EB302" i="4"/>
  <c r="EB317" i="4"/>
  <c r="EB332" i="4"/>
  <c r="CX227" i="4"/>
  <c r="CX242" i="4"/>
  <c r="CX257" i="4"/>
  <c r="CX272" i="4"/>
  <c r="CX287" i="4"/>
  <c r="CX302" i="4"/>
  <c r="CX317" i="4"/>
  <c r="CX332" i="4"/>
  <c r="AH30" i="4"/>
  <c r="AH60" i="4"/>
  <c r="AH75" i="4"/>
  <c r="AH90" i="4"/>
  <c r="AH45" i="4"/>
  <c r="CA401" i="4"/>
  <c r="CA416" i="4"/>
  <c r="CP386" i="4"/>
  <c r="EI383" i="4"/>
  <c r="DT398" i="4"/>
  <c r="DT413" i="4"/>
  <c r="S194" i="4"/>
  <c r="S209" i="4"/>
  <c r="S224" i="4"/>
  <c r="AH179" i="4"/>
  <c r="AW179" i="4"/>
  <c r="BL179" i="4"/>
  <c r="CA179" i="4"/>
  <c r="CP179" i="4"/>
  <c r="DE179" i="4"/>
  <c r="BD407" i="4"/>
  <c r="BD422" i="4"/>
  <c r="BS380" i="4"/>
  <c r="AH389" i="4"/>
  <c r="AH404" i="4"/>
  <c r="AH419" i="4"/>
  <c r="AW373" i="4"/>
  <c r="CJ227" i="4"/>
  <c r="CJ242" i="4"/>
  <c r="CJ257" i="4"/>
  <c r="CJ272" i="4"/>
  <c r="CJ287" i="4"/>
  <c r="CJ302" i="4"/>
  <c r="CJ317" i="4"/>
  <c r="CJ332" i="4"/>
  <c r="DN212" i="4"/>
  <c r="DT220" i="4"/>
  <c r="DT235" i="4"/>
  <c r="DT250" i="4"/>
  <c r="DT265" i="4"/>
  <c r="DT280" i="4"/>
  <c r="DT295" i="4"/>
  <c r="DT310" i="4"/>
  <c r="DT325" i="4"/>
  <c r="DT340" i="4"/>
  <c r="CP235" i="4"/>
  <c r="CP250" i="4"/>
  <c r="CP265" i="4"/>
  <c r="CP280" i="4"/>
  <c r="CP295" i="4"/>
  <c r="CP310" i="4"/>
  <c r="CP325" i="4"/>
  <c r="CP340" i="4"/>
  <c r="AC380" i="4"/>
  <c r="AC395" i="4"/>
  <c r="AC410" i="4"/>
  <c r="AC426" i="4"/>
  <c r="AC442" i="4"/>
  <c r="AR364" i="4"/>
  <c r="AF152" i="4"/>
  <c r="AF167" i="4"/>
  <c r="AF122" i="4"/>
  <c r="AF137" i="4"/>
  <c r="AF32" i="4"/>
  <c r="O21" i="4"/>
  <c r="O37" i="4"/>
  <c r="O53" i="4"/>
  <c r="O69" i="4"/>
  <c r="O85" i="4"/>
  <c r="DE235" i="4"/>
  <c r="DE250" i="4"/>
  <c r="DE265" i="4"/>
  <c r="DE280" i="4"/>
  <c r="DE295" i="4"/>
  <c r="DE310" i="4"/>
  <c r="DE325" i="4"/>
  <c r="DE340" i="4"/>
  <c r="EI220" i="4"/>
  <c r="EI235" i="4"/>
  <c r="EI250" i="4"/>
  <c r="EI265" i="4"/>
  <c r="EI280" i="4"/>
  <c r="EI295" i="4"/>
  <c r="EI310" i="4"/>
  <c r="EI325" i="4"/>
  <c r="EI340" i="4"/>
  <c r="AD227" i="4"/>
  <c r="AD242" i="4"/>
  <c r="AD257" i="4"/>
  <c r="AD272" i="4"/>
  <c r="AD287" i="4"/>
  <c r="AD302" i="4"/>
  <c r="AD317" i="4"/>
  <c r="AD332" i="4"/>
  <c r="AD348" i="4"/>
  <c r="AD364" i="4"/>
  <c r="BH224" i="4"/>
  <c r="AS212" i="4"/>
  <c r="AS227" i="4"/>
  <c r="AS242" i="4"/>
  <c r="AS257" i="4"/>
  <c r="AS272" i="4"/>
  <c r="AS287" i="4"/>
  <c r="AS302" i="4"/>
  <c r="AS317" i="4"/>
  <c r="AS332" i="4"/>
  <c r="AW388" i="4"/>
  <c r="BL372" i="4"/>
  <c r="CA372" i="4"/>
  <c r="CP372" i="4"/>
  <c r="DE372" i="4"/>
  <c r="DT372" i="4"/>
  <c r="EI372" i="4"/>
  <c r="EX372" i="4"/>
  <c r="FM372" i="4"/>
  <c r="BL236" i="4"/>
  <c r="BL251" i="4"/>
  <c r="BL266" i="4"/>
  <c r="BL281" i="4"/>
  <c r="BL296" i="4"/>
  <c r="BL311" i="4"/>
  <c r="BL326" i="4"/>
  <c r="BL341" i="4"/>
  <c r="CP221" i="4"/>
  <c r="CU380" i="4"/>
  <c r="CF395" i="4"/>
  <c r="CF410" i="4"/>
  <c r="DE385" i="4"/>
  <c r="CP400" i="4"/>
  <c r="CP415" i="4"/>
  <c r="S238" i="4"/>
  <c r="S253" i="4"/>
  <c r="S268" i="4"/>
  <c r="S283" i="4"/>
  <c r="S298" i="4"/>
  <c r="S313" i="4"/>
  <c r="S328" i="4"/>
  <c r="S343" i="4"/>
  <c r="S359" i="4"/>
  <c r="S375" i="4"/>
  <c r="AW223" i="4"/>
  <c r="AH223" i="4"/>
  <c r="AH238" i="4"/>
  <c r="AH253" i="4"/>
  <c r="AH268" i="4"/>
  <c r="AH283" i="4"/>
  <c r="AH298" i="4"/>
  <c r="AH313" i="4"/>
  <c r="AH328" i="4"/>
  <c r="AH343" i="4"/>
  <c r="BL387" i="4"/>
  <c r="CA387" i="4"/>
  <c r="AW402" i="4"/>
  <c r="EQ212" i="4"/>
  <c r="EQ227" i="4"/>
  <c r="EQ242" i="4"/>
  <c r="EQ257" i="4"/>
  <c r="EQ272" i="4"/>
  <c r="EQ287" i="4"/>
  <c r="EQ302" i="4"/>
  <c r="EQ317" i="4"/>
  <c r="EQ332" i="4"/>
  <c r="DM227" i="4"/>
  <c r="DM242" i="4"/>
  <c r="DM257" i="4"/>
  <c r="DM272" i="4"/>
  <c r="DM287" i="4"/>
  <c r="DM302" i="4"/>
  <c r="DM317" i="4"/>
  <c r="DM332" i="4"/>
  <c r="DT384" i="4"/>
  <c r="DE399" i="4"/>
  <c r="DE414" i="4"/>
  <c r="B33" i="4"/>
  <c r="B49" i="4"/>
  <c r="B65" i="4"/>
  <c r="B81" i="4"/>
  <c r="B97" i="4"/>
  <c r="S59" i="4"/>
  <c r="S74" i="4"/>
  <c r="S89" i="4"/>
  <c r="S104" i="4"/>
  <c r="S119" i="4"/>
  <c r="S134" i="4"/>
  <c r="S149" i="4"/>
  <c r="BL222" i="4"/>
  <c r="AW237" i="4"/>
  <c r="AW252" i="4"/>
  <c r="AW267" i="4"/>
  <c r="AW282" i="4"/>
  <c r="AW297" i="4"/>
  <c r="AW312" i="4"/>
  <c r="AW327" i="4"/>
  <c r="AW342" i="4"/>
  <c r="CA222" i="4"/>
  <c r="DI380" i="4"/>
  <c r="CT395" i="4"/>
  <c r="CT410" i="4"/>
  <c r="BR395" i="4"/>
  <c r="BR410" i="4"/>
  <c r="CG380" i="4"/>
  <c r="BL224" i="7"/>
  <c r="AW239" i="7"/>
  <c r="AW254" i="7"/>
  <c r="AW269" i="7"/>
  <c r="AW284" i="7"/>
  <c r="AW299" i="7"/>
  <c r="AW314" i="7"/>
  <c r="AW329" i="7"/>
  <c r="AW344" i="7"/>
  <c r="CA224" i="7"/>
  <c r="S240" i="7"/>
  <c r="S255" i="7"/>
  <c r="S270" i="7"/>
  <c r="S285" i="7"/>
  <c r="S300" i="7"/>
  <c r="S315" i="7"/>
  <c r="S330" i="7"/>
  <c r="S345" i="7"/>
  <c r="S361" i="7"/>
  <c r="S377" i="7"/>
  <c r="AW225" i="7"/>
  <c r="AH225" i="7"/>
  <c r="AH240" i="7"/>
  <c r="AH255" i="7"/>
  <c r="AH270" i="7"/>
  <c r="AH285" i="7"/>
  <c r="AH300" i="7"/>
  <c r="AH315" i="7"/>
  <c r="AH330" i="7"/>
  <c r="AH345" i="7"/>
  <c r="FA395" i="7"/>
  <c r="FA410" i="7"/>
  <c r="FP380" i="7"/>
  <c r="FP395" i="7"/>
  <c r="FP410" i="7"/>
  <c r="AW404" i="7"/>
  <c r="BL389" i="7"/>
  <c r="CA389" i="7"/>
  <c r="CP402" i="7"/>
  <c r="CP417" i="7"/>
  <c r="DE387" i="7"/>
  <c r="EM395" i="7"/>
  <c r="EM410" i="7"/>
  <c r="FB380" i="7"/>
  <c r="DE237" i="7"/>
  <c r="DE252" i="7"/>
  <c r="DE267" i="7"/>
  <c r="DE282" i="7"/>
  <c r="DE297" i="7"/>
  <c r="DE312" i="7"/>
  <c r="DE327" i="7"/>
  <c r="DE342" i="7"/>
  <c r="EI222" i="7"/>
  <c r="EI237" i="7"/>
  <c r="EI252" i="7"/>
  <c r="EI267" i="7"/>
  <c r="EI282" i="7"/>
  <c r="EI297" i="7"/>
  <c r="EI312" i="7"/>
  <c r="EI327" i="7"/>
  <c r="EI342" i="7"/>
  <c r="BX227" i="7"/>
  <c r="BX242" i="7"/>
  <c r="BX257" i="7"/>
  <c r="BX272" i="7"/>
  <c r="BX287" i="7"/>
  <c r="BX302" i="7"/>
  <c r="BX317" i="7"/>
  <c r="BX332" i="7"/>
  <c r="DB212" i="7"/>
  <c r="EN380" i="7"/>
  <c r="DY395" i="7"/>
  <c r="DY410" i="7"/>
  <c r="DE401" i="7"/>
  <c r="DE416" i="7"/>
  <c r="DT386" i="7"/>
  <c r="EX398" i="7"/>
  <c r="EX413" i="7"/>
  <c r="FM383" i="7"/>
  <c r="FM398" i="7"/>
  <c r="FM413" i="7"/>
  <c r="CP237" i="7"/>
  <c r="CP252" i="7"/>
  <c r="CP267" i="7"/>
  <c r="CP282" i="7"/>
  <c r="CP297" i="7"/>
  <c r="CP312" i="7"/>
  <c r="CP327" i="7"/>
  <c r="CP342" i="7"/>
  <c r="DT222" i="7"/>
  <c r="DT237" i="7"/>
  <c r="DT252" i="7"/>
  <c r="DT267" i="7"/>
  <c r="DT282" i="7"/>
  <c r="DT297" i="7"/>
  <c r="DT312" i="7"/>
  <c r="DT327" i="7"/>
  <c r="DT342" i="7"/>
  <c r="DT400" i="7"/>
  <c r="DT415" i="7"/>
  <c r="EI385" i="7"/>
  <c r="DA227" i="7"/>
  <c r="DA242" i="7"/>
  <c r="DA257" i="7"/>
  <c r="DA272" i="7"/>
  <c r="DA287" i="7"/>
  <c r="DA302" i="7"/>
  <c r="DA317" i="7"/>
  <c r="DA332" i="7"/>
  <c r="EE212" i="7"/>
  <c r="EE227" i="7"/>
  <c r="EE242" i="7"/>
  <c r="EE257" i="7"/>
  <c r="EE272" i="7"/>
  <c r="EE287" i="7"/>
  <c r="EE302" i="7"/>
  <c r="EE317" i="7"/>
  <c r="EE332" i="7"/>
  <c r="AF380" i="7"/>
  <c r="AF395" i="7"/>
  <c r="AF410" i="7"/>
  <c r="AF426" i="7"/>
  <c r="AF442" i="7"/>
  <c r="AU364" i="7"/>
  <c r="EI399" i="7"/>
  <c r="EI414" i="7"/>
  <c r="EX384" i="7"/>
  <c r="DK395" i="7"/>
  <c r="DK410" i="7"/>
  <c r="DZ380" i="7"/>
  <c r="BH380" i="7"/>
  <c r="BW364" i="7"/>
  <c r="CL364" i="7"/>
  <c r="DA364" i="7"/>
  <c r="DP364" i="7"/>
  <c r="EE364" i="7"/>
  <c r="ET364" i="7"/>
  <c r="FI364" i="7"/>
  <c r="FX364" i="7"/>
  <c r="CJ380" i="7"/>
  <c r="BU395" i="7"/>
  <c r="BU410" i="7"/>
  <c r="BL238" i="7"/>
  <c r="BL253" i="7"/>
  <c r="BL268" i="7"/>
  <c r="BL283" i="7"/>
  <c r="BL298" i="7"/>
  <c r="BL313" i="7"/>
  <c r="BL328" i="7"/>
  <c r="BL343" i="7"/>
  <c r="CP223" i="7"/>
  <c r="AH391" i="7"/>
  <c r="AH406" i="7"/>
  <c r="AH421" i="7"/>
  <c r="AW375" i="7"/>
  <c r="ET212" i="7"/>
  <c r="ET227" i="7"/>
  <c r="ET242" i="7"/>
  <c r="ET257" i="7"/>
  <c r="ET272" i="7"/>
  <c r="ET287" i="7"/>
  <c r="ET302" i="7"/>
  <c r="ET317" i="7"/>
  <c r="ET332" i="7"/>
  <c r="DP227" i="7"/>
  <c r="DP242" i="7"/>
  <c r="DP257" i="7"/>
  <c r="DP272" i="7"/>
  <c r="DP287" i="7"/>
  <c r="DP302" i="7"/>
  <c r="DP317" i="7"/>
  <c r="DP332" i="7"/>
  <c r="BG395" i="7"/>
  <c r="BG410" i="7"/>
  <c r="BV380" i="7"/>
  <c r="AW390" i="7"/>
  <c r="BL374" i="7"/>
  <c r="CA374" i="7"/>
  <c r="CP374" i="7"/>
  <c r="DE374" i="7"/>
  <c r="DT374" i="7"/>
  <c r="EI374" i="7"/>
  <c r="EX374" i="7"/>
  <c r="FM374" i="7"/>
  <c r="BI364" i="7"/>
  <c r="AT380" i="7"/>
  <c r="AT395" i="7"/>
  <c r="AT410" i="7"/>
  <c r="CA403" i="7"/>
  <c r="CA418" i="7"/>
  <c r="CP388" i="7"/>
  <c r="CM227" i="7"/>
  <c r="CM242" i="7"/>
  <c r="CM257" i="7"/>
  <c r="CM272" i="7"/>
  <c r="CM287" i="7"/>
  <c r="CM302" i="7"/>
  <c r="CM317" i="7"/>
  <c r="CM332" i="7"/>
  <c r="DQ212" i="7"/>
  <c r="CA238" i="7"/>
  <c r="CA253" i="7"/>
  <c r="CA268" i="7"/>
  <c r="CA283" i="7"/>
  <c r="CA298" i="7"/>
  <c r="CA313" i="7"/>
  <c r="CA328" i="7"/>
  <c r="CA343" i="7"/>
  <c r="DE223" i="7"/>
  <c r="S392" i="7"/>
  <c r="S407" i="7"/>
  <c r="S422" i="7"/>
  <c r="S438" i="7"/>
  <c r="S454" i="7"/>
  <c r="AH376" i="7"/>
  <c r="BJ227" i="7"/>
  <c r="BJ242" i="7"/>
  <c r="BJ257" i="7"/>
  <c r="BJ272" i="7"/>
  <c r="BJ287" i="7"/>
  <c r="BJ302" i="7"/>
  <c r="BJ317" i="7"/>
  <c r="BJ332" i="7"/>
  <c r="CN212" i="7"/>
  <c r="BY212" i="7"/>
  <c r="AW418" i="7"/>
  <c r="BL403" i="7"/>
  <c r="BL418" i="7"/>
  <c r="CI395" i="7"/>
  <c r="CI410" i="7"/>
  <c r="CX380" i="7"/>
  <c r="CW395" i="7"/>
  <c r="CW410" i="7"/>
  <c r="DL380" i="7"/>
  <c r="DI395" i="4"/>
  <c r="DI410" i="4"/>
  <c r="DX380" i="4"/>
  <c r="DT385" i="4"/>
  <c r="DE400" i="4"/>
  <c r="DE415" i="4"/>
  <c r="CL212" i="4"/>
  <c r="BW212" i="4"/>
  <c r="BH239" i="4"/>
  <c r="BH254" i="4"/>
  <c r="BH269" i="4"/>
  <c r="BH284" i="4"/>
  <c r="BH299" i="4"/>
  <c r="BH314" i="4"/>
  <c r="BH329" i="4"/>
  <c r="BH344" i="4"/>
  <c r="BG376" i="4"/>
  <c r="AR380" i="4"/>
  <c r="AR395" i="4"/>
  <c r="AR410" i="4"/>
  <c r="ER212" i="4"/>
  <c r="ER227" i="4"/>
  <c r="ER242" i="4"/>
  <c r="ER257" i="4"/>
  <c r="ER272" i="4"/>
  <c r="ER287" i="4"/>
  <c r="ER302" i="4"/>
  <c r="ER317" i="4"/>
  <c r="ER332" i="4"/>
  <c r="DN227" i="4"/>
  <c r="DN242" i="4"/>
  <c r="DN257" i="4"/>
  <c r="DN272" i="4"/>
  <c r="DN287" i="4"/>
  <c r="DN302" i="4"/>
  <c r="DN317" i="4"/>
  <c r="DN332" i="4"/>
  <c r="CH380" i="4"/>
  <c r="BS395" i="4"/>
  <c r="BS410" i="4"/>
  <c r="CK227" i="4"/>
  <c r="CK242" i="4"/>
  <c r="CK257" i="4"/>
  <c r="CK272" i="4"/>
  <c r="CK287" i="4"/>
  <c r="CK302" i="4"/>
  <c r="CK317" i="4"/>
  <c r="CK332" i="4"/>
  <c r="DO212" i="4"/>
  <c r="S60" i="4"/>
  <c r="S75" i="4"/>
  <c r="S90" i="4"/>
  <c r="S105" i="4"/>
  <c r="S120" i="4"/>
  <c r="S135" i="4"/>
  <c r="S150" i="4"/>
  <c r="B34" i="4"/>
  <c r="B50" i="4"/>
  <c r="B66" i="4"/>
  <c r="B82" i="4"/>
  <c r="B98" i="4"/>
  <c r="CV380" i="4"/>
  <c r="CG395" i="4"/>
  <c r="CG410" i="4"/>
  <c r="DE222" i="4"/>
  <c r="CA237" i="4"/>
  <c r="CA252" i="4"/>
  <c r="CA267" i="4"/>
  <c r="CA282" i="4"/>
  <c r="CA297" i="4"/>
  <c r="CA312" i="4"/>
  <c r="CA327" i="4"/>
  <c r="CA342" i="4"/>
  <c r="BL223" i="4"/>
  <c r="AW238" i="4"/>
  <c r="AW253" i="4"/>
  <c r="AW268" i="4"/>
  <c r="AW283" i="4"/>
  <c r="AW298" i="4"/>
  <c r="AW313" i="4"/>
  <c r="AW328" i="4"/>
  <c r="AW343" i="4"/>
  <c r="CA223" i="4"/>
  <c r="AS364" i="4"/>
  <c r="AD380" i="4"/>
  <c r="AD395" i="4"/>
  <c r="AD410" i="4"/>
  <c r="AD426" i="4"/>
  <c r="AD442" i="4"/>
  <c r="EI398" i="4"/>
  <c r="EI413" i="4"/>
  <c r="EX383" i="4"/>
  <c r="DE236" i="4"/>
  <c r="DE251" i="4"/>
  <c r="DE266" i="4"/>
  <c r="DE281" i="4"/>
  <c r="DE296" i="4"/>
  <c r="DE311" i="4"/>
  <c r="DE326" i="4"/>
  <c r="DE341" i="4"/>
  <c r="EI221" i="4"/>
  <c r="EI236" i="4"/>
  <c r="EI251" i="4"/>
  <c r="EI266" i="4"/>
  <c r="EI281" i="4"/>
  <c r="EI296" i="4"/>
  <c r="EI311" i="4"/>
  <c r="EI326" i="4"/>
  <c r="EI341" i="4"/>
  <c r="EC212" i="4"/>
  <c r="EC227" i="4"/>
  <c r="EC242" i="4"/>
  <c r="EC257" i="4"/>
  <c r="EC272" i="4"/>
  <c r="EC287" i="4"/>
  <c r="EC302" i="4"/>
  <c r="EC317" i="4"/>
  <c r="EC332" i="4"/>
  <c r="CY227" i="4"/>
  <c r="CY242" i="4"/>
  <c r="CY257" i="4"/>
  <c r="CY272" i="4"/>
  <c r="CY287" i="4"/>
  <c r="CY302" i="4"/>
  <c r="CY317" i="4"/>
  <c r="CY332" i="4"/>
  <c r="S195" i="4"/>
  <c r="S210" i="4"/>
  <c r="S225" i="4"/>
  <c r="AH180" i="4"/>
  <c r="AW180" i="4"/>
  <c r="BL180" i="4"/>
  <c r="CA180" i="4"/>
  <c r="CP180" i="4"/>
  <c r="DE180" i="4"/>
  <c r="AE227" i="4"/>
  <c r="AE242" i="4"/>
  <c r="AE257" i="4"/>
  <c r="AE272" i="4"/>
  <c r="AE287" i="4"/>
  <c r="AE302" i="4"/>
  <c r="AE317" i="4"/>
  <c r="AE332" i="4"/>
  <c r="AE348" i="4"/>
  <c r="AE364" i="4"/>
  <c r="AT212" i="4"/>
  <c r="AT227" i="4"/>
  <c r="AT242" i="4"/>
  <c r="AT257" i="4"/>
  <c r="AT272" i="4"/>
  <c r="AT287" i="4"/>
  <c r="AT302" i="4"/>
  <c r="AT317" i="4"/>
  <c r="AT332" i="4"/>
  <c r="BI224" i="4"/>
  <c r="AW417" i="4"/>
  <c r="BL402" i="4"/>
  <c r="BL417" i="4"/>
  <c r="S391" i="4"/>
  <c r="S406" i="4"/>
  <c r="S421" i="4"/>
  <c r="S437" i="4"/>
  <c r="S453" i="4"/>
  <c r="AH375" i="4"/>
  <c r="DJ380" i="4"/>
  <c r="CU395" i="4"/>
  <c r="CU410" i="4"/>
  <c r="BL388" i="4"/>
  <c r="CA388" i="4"/>
  <c r="AW403" i="4"/>
  <c r="AW389" i="4"/>
  <c r="BL373" i="4"/>
  <c r="CA373" i="4"/>
  <c r="CP373" i="4"/>
  <c r="DE373" i="4"/>
  <c r="DT373" i="4"/>
  <c r="EI373" i="4"/>
  <c r="EX373" i="4"/>
  <c r="FM373" i="4"/>
  <c r="DE386" i="4"/>
  <c r="CP401" i="4"/>
  <c r="CP416" i="4"/>
  <c r="AH390" i="4"/>
  <c r="AH405" i="4"/>
  <c r="AH420" i="4"/>
  <c r="AW374" i="4"/>
  <c r="DW395" i="4"/>
  <c r="DW410" i="4"/>
  <c r="EL380" i="4"/>
  <c r="BL237" i="4"/>
  <c r="BL252" i="4"/>
  <c r="BL267" i="4"/>
  <c r="BL282" i="4"/>
  <c r="BL297" i="4"/>
  <c r="BL312" i="4"/>
  <c r="BL327" i="4"/>
  <c r="BL342" i="4"/>
  <c r="CP222" i="4"/>
  <c r="EI384" i="4"/>
  <c r="DT399" i="4"/>
  <c r="DT414" i="4"/>
  <c r="CA402" i="4"/>
  <c r="CA417" i="4"/>
  <c r="CP387" i="4"/>
  <c r="DT221" i="4"/>
  <c r="DT236" i="4"/>
  <c r="DT251" i="4"/>
  <c r="DT266" i="4"/>
  <c r="DT281" i="4"/>
  <c r="DT296" i="4"/>
  <c r="DT311" i="4"/>
  <c r="DT326" i="4"/>
  <c r="DT341" i="4"/>
  <c r="CP236" i="4"/>
  <c r="CP251" i="4"/>
  <c r="CP266" i="4"/>
  <c r="CP281" i="4"/>
  <c r="CP296" i="4"/>
  <c r="CP311" i="4"/>
  <c r="CP326" i="4"/>
  <c r="CP341" i="4"/>
  <c r="AF182" i="4"/>
  <c r="AF197" i="4"/>
  <c r="AF212" i="4"/>
  <c r="AU167" i="4"/>
  <c r="BJ179" i="4"/>
  <c r="BY167" i="4"/>
  <c r="CN167" i="4"/>
  <c r="DC167" i="4"/>
  <c r="DR167" i="4"/>
  <c r="S239" i="4"/>
  <c r="S254" i="4"/>
  <c r="S269" i="4"/>
  <c r="S284" i="4"/>
  <c r="S299" i="4"/>
  <c r="S314" i="4"/>
  <c r="S329" i="4"/>
  <c r="S344" i="4"/>
  <c r="S360" i="4"/>
  <c r="S376" i="4"/>
  <c r="AW224" i="4"/>
  <c r="AH224" i="4"/>
  <c r="AH239" i="4"/>
  <c r="AH254" i="4"/>
  <c r="AH269" i="4"/>
  <c r="AH284" i="4"/>
  <c r="AH299" i="4"/>
  <c r="AH314" i="4"/>
  <c r="AH329" i="4"/>
  <c r="AH344" i="4"/>
  <c r="CZ212" i="4"/>
  <c r="BV227" i="4"/>
  <c r="BV242" i="4"/>
  <c r="BV257" i="4"/>
  <c r="BV272" i="4"/>
  <c r="BV287" i="4"/>
  <c r="BV302" i="4"/>
  <c r="BV317" i="4"/>
  <c r="BV332" i="4"/>
  <c r="EZ395" i="4"/>
  <c r="EZ410" i="4"/>
  <c r="FO380" i="4"/>
  <c r="FO395" i="4"/>
  <c r="FO410" i="4"/>
  <c r="BF392" i="4"/>
  <c r="BU364" i="4"/>
  <c r="CJ364" i="4"/>
  <c r="CY364" i="4"/>
  <c r="DN364" i="4"/>
  <c r="EC364" i="4"/>
  <c r="ER364" i="4"/>
  <c r="FG364" i="4"/>
  <c r="FV364" i="4"/>
  <c r="BT380" i="4"/>
  <c r="BE407" i="4"/>
  <c r="BE422" i="4"/>
  <c r="EO380" i="7"/>
  <c r="DZ395" i="7"/>
  <c r="DZ410" i="7"/>
  <c r="BY227" i="7"/>
  <c r="BY242" i="7"/>
  <c r="BY257" i="7"/>
  <c r="BY272" i="7"/>
  <c r="BY287" i="7"/>
  <c r="BY302" i="7"/>
  <c r="BY317" i="7"/>
  <c r="BY332" i="7"/>
  <c r="DC212" i="7"/>
  <c r="BH395" i="7"/>
  <c r="BH410" i="7"/>
  <c r="BW380" i="7"/>
  <c r="EN395" i="7"/>
  <c r="EN410" i="7"/>
  <c r="FC380" i="7"/>
  <c r="AW419" i="7"/>
  <c r="BL404" i="7"/>
  <c r="BL419" i="7"/>
  <c r="AW240" i="7"/>
  <c r="AW255" i="7"/>
  <c r="AW270" i="7"/>
  <c r="AW285" i="7"/>
  <c r="AW300" i="7"/>
  <c r="AW315" i="7"/>
  <c r="AW330" i="7"/>
  <c r="AW345" i="7"/>
  <c r="CA225" i="7"/>
  <c r="BL225" i="7"/>
  <c r="BL239" i="7"/>
  <c r="BL254" i="7"/>
  <c r="BL269" i="7"/>
  <c r="BL284" i="7"/>
  <c r="BL299" i="7"/>
  <c r="BL314" i="7"/>
  <c r="BL329" i="7"/>
  <c r="BL344" i="7"/>
  <c r="CP224" i="7"/>
  <c r="CJ395" i="7"/>
  <c r="CJ410" i="7"/>
  <c r="CY380" i="7"/>
  <c r="DT401" i="7"/>
  <c r="DT416" i="7"/>
  <c r="EI386" i="7"/>
  <c r="CP389" i="7"/>
  <c r="CA404" i="7"/>
  <c r="CA419" i="7"/>
  <c r="CX395" i="7"/>
  <c r="CX410" i="7"/>
  <c r="DM380" i="7"/>
  <c r="DR212" i="7"/>
  <c r="CN227" i="7"/>
  <c r="CN242" i="7"/>
  <c r="CN257" i="7"/>
  <c r="CN272" i="7"/>
  <c r="CN287" i="7"/>
  <c r="CN302" i="7"/>
  <c r="CN317" i="7"/>
  <c r="CN332" i="7"/>
  <c r="AH392" i="7"/>
  <c r="AH407" i="7"/>
  <c r="AH422" i="7"/>
  <c r="AW376" i="7"/>
  <c r="DE238" i="7"/>
  <c r="DE253" i="7"/>
  <c r="DE268" i="7"/>
  <c r="DE283" i="7"/>
  <c r="DE298" i="7"/>
  <c r="DE313" i="7"/>
  <c r="DE328" i="7"/>
  <c r="DE343" i="7"/>
  <c r="EI223" i="7"/>
  <c r="EI238" i="7"/>
  <c r="EI253" i="7"/>
  <c r="EI268" i="7"/>
  <c r="EI283" i="7"/>
  <c r="EI298" i="7"/>
  <c r="EI313" i="7"/>
  <c r="EI328" i="7"/>
  <c r="EI343" i="7"/>
  <c r="CP403" i="7"/>
  <c r="CP418" i="7"/>
  <c r="DE388" i="7"/>
  <c r="AW405" i="7"/>
  <c r="BL390" i="7"/>
  <c r="CA390" i="7"/>
  <c r="BL375" i="7"/>
  <c r="CA375" i="7"/>
  <c r="CP375" i="7"/>
  <c r="DE375" i="7"/>
  <c r="DT375" i="7"/>
  <c r="EI375" i="7"/>
  <c r="EX375" i="7"/>
  <c r="FM375" i="7"/>
  <c r="AW391" i="7"/>
  <c r="CP238" i="7"/>
  <c r="CP253" i="7"/>
  <c r="CP268" i="7"/>
  <c r="CP283" i="7"/>
  <c r="CP298" i="7"/>
  <c r="CP313" i="7"/>
  <c r="CP328" i="7"/>
  <c r="CP343" i="7"/>
  <c r="DT223" i="7"/>
  <c r="DT238" i="7"/>
  <c r="DT253" i="7"/>
  <c r="DT268" i="7"/>
  <c r="DT283" i="7"/>
  <c r="DT298" i="7"/>
  <c r="DT313" i="7"/>
  <c r="DT328" i="7"/>
  <c r="DT343" i="7"/>
  <c r="EX399" i="7"/>
  <c r="EX414" i="7"/>
  <c r="FM384" i="7"/>
  <c r="FM399" i="7"/>
  <c r="FM414" i="7"/>
  <c r="AU380" i="7"/>
  <c r="AU395" i="7"/>
  <c r="AU410" i="7"/>
  <c r="BJ364" i="7"/>
  <c r="EX385" i="7"/>
  <c r="EI400" i="7"/>
  <c r="EI415" i="7"/>
  <c r="EF212" i="7"/>
  <c r="EF227" i="7"/>
  <c r="EF242" i="7"/>
  <c r="EF257" i="7"/>
  <c r="EF272" i="7"/>
  <c r="EF287" i="7"/>
  <c r="EF302" i="7"/>
  <c r="EF317" i="7"/>
  <c r="EF332" i="7"/>
  <c r="DB227" i="7"/>
  <c r="DB242" i="7"/>
  <c r="DB257" i="7"/>
  <c r="DB272" i="7"/>
  <c r="DB287" i="7"/>
  <c r="DB302" i="7"/>
  <c r="DB317" i="7"/>
  <c r="DB332" i="7"/>
  <c r="DT387" i="7"/>
  <c r="DE402" i="7"/>
  <c r="DE417" i="7"/>
  <c r="S393" i="7"/>
  <c r="S408" i="7"/>
  <c r="S423" i="7"/>
  <c r="S439" i="7"/>
  <c r="S455" i="7"/>
  <c r="AH377" i="7"/>
  <c r="DL395" i="7"/>
  <c r="DL410" i="7"/>
  <c r="EA380" i="7"/>
  <c r="EU212" i="7"/>
  <c r="EU227" i="7"/>
  <c r="EU242" i="7"/>
  <c r="EU257" i="7"/>
  <c r="EU272" i="7"/>
  <c r="EU287" i="7"/>
  <c r="EU302" i="7"/>
  <c r="EU317" i="7"/>
  <c r="EU332" i="7"/>
  <c r="DQ227" i="7"/>
  <c r="DQ242" i="7"/>
  <c r="DQ257" i="7"/>
  <c r="DQ272" i="7"/>
  <c r="DQ287" i="7"/>
  <c r="DQ302" i="7"/>
  <c r="DQ317" i="7"/>
  <c r="DQ332" i="7"/>
  <c r="BI380" i="7"/>
  <c r="BX364" i="7"/>
  <c r="CM364" i="7"/>
  <c r="DB364" i="7"/>
  <c r="DQ364" i="7"/>
  <c r="EF364" i="7"/>
  <c r="EU364" i="7"/>
  <c r="FJ364" i="7"/>
  <c r="FY364" i="7"/>
  <c r="CK380" i="7"/>
  <c r="BV395" i="7"/>
  <c r="BV410" i="7"/>
  <c r="FB395" i="7"/>
  <c r="FB410" i="7"/>
  <c r="FQ380" i="7"/>
  <c r="FQ395" i="7"/>
  <c r="FQ410" i="7"/>
  <c r="CA239" i="7"/>
  <c r="CA254" i="7"/>
  <c r="CA269" i="7"/>
  <c r="CA284" i="7"/>
  <c r="CA299" i="7"/>
  <c r="CA314" i="7"/>
  <c r="CA329" i="7"/>
  <c r="CA344" i="7"/>
  <c r="DE224" i="7"/>
  <c r="AH376" i="4"/>
  <c r="S392" i="4"/>
  <c r="S407" i="4"/>
  <c r="S422" i="4"/>
  <c r="S438" i="4"/>
  <c r="S454" i="4"/>
  <c r="EI399" i="4"/>
  <c r="EI414" i="4"/>
  <c r="EX384" i="4"/>
  <c r="DT386" i="4"/>
  <c r="DE401" i="4"/>
  <c r="DE416" i="4"/>
  <c r="CA403" i="4"/>
  <c r="CA418" i="4"/>
  <c r="CP388" i="4"/>
  <c r="FM383" i="4"/>
  <c r="FM398" i="4"/>
  <c r="FM413" i="4"/>
  <c r="EX398" i="4"/>
  <c r="EX413" i="4"/>
  <c r="DE223" i="4"/>
  <c r="CA238" i="4"/>
  <c r="CA253" i="4"/>
  <c r="CA268" i="4"/>
  <c r="CA283" i="4"/>
  <c r="CA298" i="4"/>
  <c r="CA313" i="4"/>
  <c r="CA328" i="4"/>
  <c r="CA343" i="4"/>
  <c r="DE237" i="4"/>
  <c r="DE252" i="4"/>
  <c r="DE267" i="4"/>
  <c r="DE282" i="4"/>
  <c r="DE297" i="4"/>
  <c r="DE312" i="4"/>
  <c r="DE327" i="4"/>
  <c r="DE342" i="4"/>
  <c r="EI222" i="4"/>
  <c r="EI237" i="4"/>
  <c r="EI252" i="4"/>
  <c r="EI267" i="4"/>
  <c r="EI282" i="4"/>
  <c r="EI297" i="4"/>
  <c r="EI312" i="4"/>
  <c r="EI327" i="4"/>
  <c r="EI342" i="4"/>
  <c r="CH395" i="4"/>
  <c r="CH410" i="4"/>
  <c r="CW380" i="4"/>
  <c r="BG392" i="4"/>
  <c r="BV364" i="4"/>
  <c r="CK364" i="4"/>
  <c r="CZ364" i="4"/>
  <c r="DO364" i="4"/>
  <c r="ED364" i="4"/>
  <c r="ES364" i="4"/>
  <c r="FH364" i="4"/>
  <c r="FW364" i="4"/>
  <c r="BF407" i="4"/>
  <c r="BF422" i="4"/>
  <c r="BU380" i="4"/>
  <c r="CZ227" i="4"/>
  <c r="CZ242" i="4"/>
  <c r="CZ257" i="4"/>
  <c r="CZ272" i="4"/>
  <c r="CZ287" i="4"/>
  <c r="CZ302" i="4"/>
  <c r="CZ317" i="4"/>
  <c r="CZ332" i="4"/>
  <c r="ED212" i="4"/>
  <c r="ED227" i="4"/>
  <c r="ED242" i="4"/>
  <c r="ED257" i="4"/>
  <c r="ED272" i="4"/>
  <c r="ED287" i="4"/>
  <c r="ED302" i="4"/>
  <c r="ED317" i="4"/>
  <c r="ED332" i="4"/>
  <c r="DE387" i="4"/>
  <c r="CP402" i="4"/>
  <c r="CP417" i="4"/>
  <c r="DT222" i="4"/>
  <c r="DT237" i="4"/>
  <c r="DT252" i="4"/>
  <c r="DT267" i="4"/>
  <c r="DT282" i="4"/>
  <c r="DT297" i="4"/>
  <c r="DT312" i="4"/>
  <c r="DT327" i="4"/>
  <c r="DT342" i="4"/>
  <c r="CP237" i="4"/>
  <c r="CP252" i="4"/>
  <c r="CP267" i="4"/>
  <c r="CP282" i="4"/>
  <c r="CP297" i="4"/>
  <c r="CP312" i="4"/>
  <c r="CP327" i="4"/>
  <c r="CP342" i="4"/>
  <c r="AW390" i="4"/>
  <c r="BL374" i="4"/>
  <c r="CA374" i="4"/>
  <c r="CP374" i="4"/>
  <c r="DE374" i="4"/>
  <c r="DT374" i="4"/>
  <c r="EI374" i="4"/>
  <c r="EX374" i="4"/>
  <c r="FM374" i="4"/>
  <c r="AE380" i="4"/>
  <c r="AE395" i="4"/>
  <c r="AE410" i="4"/>
  <c r="AE426" i="4"/>
  <c r="AE442" i="4"/>
  <c r="AT364" i="4"/>
  <c r="ES212" i="4"/>
  <c r="ES227" i="4"/>
  <c r="ES242" i="4"/>
  <c r="ES257" i="4"/>
  <c r="ES272" i="4"/>
  <c r="ES287" i="4"/>
  <c r="ES302" i="4"/>
  <c r="ES317" i="4"/>
  <c r="ES332" i="4"/>
  <c r="DO227" i="4"/>
  <c r="DO242" i="4"/>
  <c r="DO257" i="4"/>
  <c r="DO272" i="4"/>
  <c r="DO287" i="4"/>
  <c r="DO302" i="4"/>
  <c r="DO317" i="4"/>
  <c r="DO332" i="4"/>
  <c r="EI385" i="4"/>
  <c r="DT400" i="4"/>
  <c r="DT415" i="4"/>
  <c r="AF227" i="4"/>
  <c r="AF242" i="4"/>
  <c r="AF257" i="4"/>
  <c r="AF272" i="4"/>
  <c r="AF287" i="4"/>
  <c r="AF302" i="4"/>
  <c r="AF317" i="4"/>
  <c r="AF332" i="4"/>
  <c r="AF348" i="4"/>
  <c r="AF364" i="4"/>
  <c r="BJ224" i="4"/>
  <c r="AU212" i="4"/>
  <c r="AU227" i="4"/>
  <c r="AU242" i="4"/>
  <c r="AU257" i="4"/>
  <c r="AU272" i="4"/>
  <c r="AU287" i="4"/>
  <c r="AU302" i="4"/>
  <c r="AU317" i="4"/>
  <c r="AU332" i="4"/>
  <c r="BL389" i="4"/>
  <c r="CA389" i="4"/>
  <c r="AW404" i="4"/>
  <c r="DJ395" i="4"/>
  <c r="DJ410" i="4"/>
  <c r="DY380" i="4"/>
  <c r="BL238" i="4"/>
  <c r="BL253" i="4"/>
  <c r="BL268" i="4"/>
  <c r="BL283" i="4"/>
  <c r="BL298" i="4"/>
  <c r="BL313" i="4"/>
  <c r="BL328" i="4"/>
  <c r="BL343" i="4"/>
  <c r="CP223" i="4"/>
  <c r="CV395" i="4"/>
  <c r="CV410" i="4"/>
  <c r="DK380" i="4"/>
  <c r="BW227" i="4"/>
  <c r="BW242" i="4"/>
  <c r="BW257" i="4"/>
  <c r="BW272" i="4"/>
  <c r="BW287" i="4"/>
  <c r="BW302" i="4"/>
  <c r="BW317" i="4"/>
  <c r="BW332" i="4"/>
  <c r="DA212" i="4"/>
  <c r="DX395" i="4"/>
  <c r="DX410" i="4"/>
  <c r="EM380" i="4"/>
  <c r="CI380" i="4"/>
  <c r="BT395" i="4"/>
  <c r="BT410" i="4"/>
  <c r="BL224" i="4"/>
  <c r="AW239" i="4"/>
  <c r="AW254" i="4"/>
  <c r="AW269" i="4"/>
  <c r="AW284" i="4"/>
  <c r="AW299" i="4"/>
  <c r="AW314" i="4"/>
  <c r="AW329" i="4"/>
  <c r="AW344" i="4"/>
  <c r="CA224" i="4"/>
  <c r="FA380" i="4"/>
  <c r="EL395" i="4"/>
  <c r="EL410" i="4"/>
  <c r="AW418" i="4"/>
  <c r="BL403" i="4"/>
  <c r="BL418" i="4"/>
  <c r="AW375" i="4"/>
  <c r="AH391" i="4"/>
  <c r="AH406" i="4"/>
  <c r="AH421" i="4"/>
  <c r="CM212" i="4"/>
  <c r="BI239" i="4"/>
  <c r="BI254" i="4"/>
  <c r="BI269" i="4"/>
  <c r="BI284" i="4"/>
  <c r="BI299" i="4"/>
  <c r="BI314" i="4"/>
  <c r="BI329" i="4"/>
  <c r="BI344" i="4"/>
  <c r="BX212" i="4"/>
  <c r="S240" i="4"/>
  <c r="S255" i="4"/>
  <c r="S270" i="4"/>
  <c r="S285" i="4"/>
  <c r="S300" i="4"/>
  <c r="S315" i="4"/>
  <c r="S330" i="4"/>
  <c r="S345" i="4"/>
  <c r="S361" i="4"/>
  <c r="S377" i="4"/>
  <c r="AW225" i="4"/>
  <c r="AH225" i="4"/>
  <c r="AH240" i="4"/>
  <c r="AH255" i="4"/>
  <c r="AH270" i="4"/>
  <c r="AH285" i="4"/>
  <c r="AH300" i="4"/>
  <c r="AH315" i="4"/>
  <c r="AH330" i="4"/>
  <c r="AH345" i="4"/>
  <c r="AS380" i="4"/>
  <c r="AS395" i="4"/>
  <c r="AS410" i="4"/>
  <c r="BH376" i="4"/>
  <c r="DP212" i="4"/>
  <c r="CL227" i="4"/>
  <c r="CL242" i="4"/>
  <c r="CL257" i="4"/>
  <c r="CL272" i="4"/>
  <c r="CL287" i="4"/>
  <c r="CL302" i="4"/>
  <c r="CL317" i="4"/>
  <c r="CL332" i="4"/>
  <c r="BJ380" i="7"/>
  <c r="BY364" i="7"/>
  <c r="CN364" i="7"/>
  <c r="DC364" i="7"/>
  <c r="DR364" i="7"/>
  <c r="EG364" i="7"/>
  <c r="EV364" i="7"/>
  <c r="FK364" i="7"/>
  <c r="FZ364" i="7"/>
  <c r="DM395" i="7"/>
  <c r="DM410" i="7"/>
  <c r="EB380" i="7"/>
  <c r="BL240" i="7"/>
  <c r="BL255" i="7"/>
  <c r="BL270" i="7"/>
  <c r="BL285" i="7"/>
  <c r="BL300" i="7"/>
  <c r="BL315" i="7"/>
  <c r="BL330" i="7"/>
  <c r="BL345" i="7"/>
  <c r="CP225" i="7"/>
  <c r="CK395" i="7"/>
  <c r="CK410" i="7"/>
  <c r="CZ380" i="7"/>
  <c r="DE403" i="7"/>
  <c r="DE418" i="7"/>
  <c r="DT388" i="7"/>
  <c r="EI401" i="7"/>
  <c r="EI416" i="7"/>
  <c r="EX386" i="7"/>
  <c r="CA240" i="7"/>
  <c r="CA255" i="7"/>
  <c r="CA270" i="7"/>
  <c r="CA285" i="7"/>
  <c r="CA300" i="7"/>
  <c r="CA315" i="7"/>
  <c r="CA330" i="7"/>
  <c r="CA345" i="7"/>
  <c r="DE225" i="7"/>
  <c r="BI395" i="7"/>
  <c r="BI410" i="7"/>
  <c r="BX380" i="7"/>
  <c r="EA395" i="7"/>
  <c r="EA410" i="7"/>
  <c r="EP380" i="7"/>
  <c r="AH393" i="7"/>
  <c r="AH408" i="7"/>
  <c r="AH423" i="7"/>
  <c r="AW377" i="7"/>
  <c r="DT402" i="7"/>
  <c r="DT417" i="7"/>
  <c r="EI387" i="7"/>
  <c r="EX400" i="7"/>
  <c r="EX415" i="7"/>
  <c r="FM385" i="7"/>
  <c r="FM400" i="7"/>
  <c r="FM415" i="7"/>
  <c r="CA405" i="7"/>
  <c r="CA420" i="7"/>
  <c r="CP390" i="7"/>
  <c r="DR227" i="7"/>
  <c r="DR242" i="7"/>
  <c r="DR257" i="7"/>
  <c r="DR272" i="7"/>
  <c r="DR287" i="7"/>
  <c r="DR302" i="7"/>
  <c r="DR317" i="7"/>
  <c r="DR332" i="7"/>
  <c r="EV212" i="7"/>
  <c r="EV227" i="7"/>
  <c r="EV242" i="7"/>
  <c r="EV257" i="7"/>
  <c r="EV272" i="7"/>
  <c r="EV287" i="7"/>
  <c r="EV302" i="7"/>
  <c r="EV317" i="7"/>
  <c r="EV332" i="7"/>
  <c r="CP404" i="7"/>
  <c r="CP419" i="7"/>
  <c r="DE389" i="7"/>
  <c r="CY395" i="7"/>
  <c r="CY410" i="7"/>
  <c r="DN380" i="7"/>
  <c r="CP239" i="7"/>
  <c r="CP254" i="7"/>
  <c r="CP269" i="7"/>
  <c r="CP284" i="7"/>
  <c r="CP299" i="7"/>
  <c r="CP314" i="7"/>
  <c r="CP329" i="7"/>
  <c r="CP344" i="7"/>
  <c r="DT224" i="7"/>
  <c r="DT239" i="7"/>
  <c r="DT254" i="7"/>
  <c r="DT269" i="7"/>
  <c r="DT284" i="7"/>
  <c r="DT299" i="7"/>
  <c r="DT314" i="7"/>
  <c r="DT329" i="7"/>
  <c r="DT344" i="7"/>
  <c r="FC395" i="7"/>
  <c r="FC410" i="7"/>
  <c r="FR380" i="7"/>
  <c r="FR395" i="7"/>
  <c r="FR410" i="7"/>
  <c r="BW395" i="7"/>
  <c r="BW410" i="7"/>
  <c r="CL380" i="7"/>
  <c r="EI224" i="7"/>
  <c r="EI239" i="7"/>
  <c r="EI254" i="7"/>
  <c r="EI269" i="7"/>
  <c r="EI284" i="7"/>
  <c r="EI299" i="7"/>
  <c r="EI314" i="7"/>
  <c r="EI329" i="7"/>
  <c r="EI344" i="7"/>
  <c r="DE239" i="7"/>
  <c r="DE254" i="7"/>
  <c r="DE269" i="7"/>
  <c r="DE284" i="7"/>
  <c r="DE299" i="7"/>
  <c r="DE314" i="7"/>
  <c r="DE329" i="7"/>
  <c r="DE344" i="7"/>
  <c r="BL391" i="7"/>
  <c r="CA391" i="7"/>
  <c r="AW406" i="7"/>
  <c r="AW420" i="7"/>
  <c r="BL405" i="7"/>
  <c r="BL420" i="7"/>
  <c r="AW392" i="7"/>
  <c r="BL376" i="7"/>
  <c r="CA376" i="7"/>
  <c r="CP376" i="7"/>
  <c r="DE376" i="7"/>
  <c r="DT376" i="7"/>
  <c r="EI376" i="7"/>
  <c r="EX376" i="7"/>
  <c r="FM376" i="7"/>
  <c r="DC227" i="7"/>
  <c r="DC242" i="7"/>
  <c r="DC257" i="7"/>
  <c r="DC272" i="7"/>
  <c r="DC287" i="7"/>
  <c r="DC302" i="7"/>
  <c r="DC317" i="7"/>
  <c r="DC332" i="7"/>
  <c r="EG212" i="7"/>
  <c r="EG227" i="7"/>
  <c r="EG242" i="7"/>
  <c r="EG257" i="7"/>
  <c r="EG272" i="7"/>
  <c r="EG287" i="7"/>
  <c r="EG302" i="7"/>
  <c r="EG317" i="7"/>
  <c r="EG332" i="7"/>
  <c r="EO395" i="7"/>
  <c r="EO410" i="7"/>
  <c r="FD380" i="7"/>
  <c r="BH392" i="4"/>
  <c r="BW364" i="4"/>
  <c r="CL364" i="4"/>
  <c r="DA364" i="4"/>
  <c r="DP364" i="4"/>
  <c r="EE364" i="4"/>
  <c r="ET364" i="4"/>
  <c r="FI364" i="4"/>
  <c r="FX364" i="4"/>
  <c r="AH377" i="4"/>
  <c r="S393" i="4"/>
  <c r="S408" i="4"/>
  <c r="S423" i="4"/>
  <c r="S439" i="4"/>
  <c r="S455" i="4"/>
  <c r="BL239" i="4"/>
  <c r="BL254" i="4"/>
  <c r="BL269" i="4"/>
  <c r="BL284" i="4"/>
  <c r="BL299" i="4"/>
  <c r="BL314" i="4"/>
  <c r="BL329" i="4"/>
  <c r="BL344" i="4"/>
  <c r="CP224" i="4"/>
  <c r="CN212" i="4"/>
  <c r="BY212" i="4"/>
  <c r="BJ239" i="4"/>
  <c r="BJ254" i="4"/>
  <c r="BJ269" i="4"/>
  <c r="BJ284" i="4"/>
  <c r="BJ299" i="4"/>
  <c r="BJ314" i="4"/>
  <c r="BJ329" i="4"/>
  <c r="BJ344" i="4"/>
  <c r="CJ380" i="4"/>
  <c r="BU395" i="4"/>
  <c r="BU410" i="4"/>
  <c r="DL380" i="4"/>
  <c r="CW395" i="4"/>
  <c r="CW410" i="4"/>
  <c r="DE388" i="4"/>
  <c r="CP403" i="4"/>
  <c r="CP418" i="4"/>
  <c r="FM384" i="4"/>
  <c r="FM399" i="4"/>
  <c r="FM414" i="4"/>
  <c r="EX399" i="4"/>
  <c r="EX414" i="4"/>
  <c r="DB212" i="4"/>
  <c r="BX227" i="4"/>
  <c r="BX242" i="4"/>
  <c r="BX257" i="4"/>
  <c r="BX272" i="4"/>
  <c r="BX287" i="4"/>
  <c r="BX302" i="4"/>
  <c r="BX317" i="4"/>
  <c r="BX332" i="4"/>
  <c r="AW391" i="4"/>
  <c r="BL375" i="4"/>
  <c r="CA375" i="4"/>
  <c r="CP375" i="4"/>
  <c r="DE375" i="4"/>
  <c r="DT375" i="4"/>
  <c r="EI375" i="4"/>
  <c r="EX375" i="4"/>
  <c r="FM375" i="4"/>
  <c r="FA395" i="4"/>
  <c r="FA410" i="4"/>
  <c r="FP380" i="4"/>
  <c r="FP395" i="4"/>
  <c r="FP410" i="4"/>
  <c r="EE212" i="4"/>
  <c r="EE227" i="4"/>
  <c r="EE242" i="4"/>
  <c r="EE257" i="4"/>
  <c r="EE272" i="4"/>
  <c r="EE287" i="4"/>
  <c r="EE302" i="4"/>
  <c r="EE317" i="4"/>
  <c r="EE332" i="4"/>
  <c r="DA227" i="4"/>
  <c r="DA242" i="4"/>
  <c r="DA257" i="4"/>
  <c r="DA272" i="4"/>
  <c r="DA287" i="4"/>
  <c r="DA302" i="4"/>
  <c r="DA317" i="4"/>
  <c r="DA332" i="4"/>
  <c r="DT223" i="4"/>
  <c r="DT238" i="4"/>
  <c r="DT253" i="4"/>
  <c r="DT268" i="4"/>
  <c r="DT283" i="4"/>
  <c r="DT298" i="4"/>
  <c r="DT313" i="4"/>
  <c r="DT328" i="4"/>
  <c r="DT343" i="4"/>
  <c r="CP238" i="4"/>
  <c r="CP253" i="4"/>
  <c r="CP268" i="4"/>
  <c r="CP283" i="4"/>
  <c r="CP298" i="4"/>
  <c r="CP313" i="4"/>
  <c r="CP328" i="4"/>
  <c r="CP343" i="4"/>
  <c r="AW419" i="4"/>
  <c r="BL404" i="4"/>
  <c r="BL419" i="4"/>
  <c r="AU364" i="4"/>
  <c r="AF380" i="4"/>
  <c r="AF395" i="4"/>
  <c r="AF410" i="4"/>
  <c r="AF426" i="4"/>
  <c r="AF442" i="4"/>
  <c r="BL390" i="4"/>
  <c r="CA390" i="4"/>
  <c r="AW405" i="4"/>
  <c r="DT387" i="4"/>
  <c r="DE402" i="4"/>
  <c r="DE417" i="4"/>
  <c r="DE238" i="4"/>
  <c r="DE253" i="4"/>
  <c r="DE268" i="4"/>
  <c r="DE283" i="4"/>
  <c r="DE298" i="4"/>
  <c r="DE313" i="4"/>
  <c r="DE328" i="4"/>
  <c r="DE343" i="4"/>
  <c r="EI223" i="4"/>
  <c r="EI238" i="4"/>
  <c r="EI253" i="4"/>
  <c r="EI268" i="4"/>
  <c r="EI283" i="4"/>
  <c r="EI298" i="4"/>
  <c r="EI313" i="4"/>
  <c r="EI328" i="4"/>
  <c r="EI343" i="4"/>
  <c r="DE224" i="4"/>
  <c r="CA239" i="4"/>
  <c r="CA254" i="4"/>
  <c r="CA269" i="4"/>
  <c r="CA284" i="4"/>
  <c r="CA299" i="4"/>
  <c r="CA314" i="4"/>
  <c r="CA329" i="4"/>
  <c r="CA344" i="4"/>
  <c r="CX380" i="4"/>
  <c r="CI395" i="4"/>
  <c r="CI410" i="4"/>
  <c r="CA404" i="4"/>
  <c r="CA419" i="4"/>
  <c r="CP389" i="4"/>
  <c r="BI376" i="4"/>
  <c r="AT380" i="4"/>
  <c r="AT395" i="4"/>
  <c r="AT410" i="4"/>
  <c r="ET212" i="4"/>
  <c r="ET227" i="4"/>
  <c r="ET242" i="4"/>
  <c r="ET257" i="4"/>
  <c r="ET272" i="4"/>
  <c r="ET287" i="4"/>
  <c r="ET302" i="4"/>
  <c r="ET317" i="4"/>
  <c r="ET332" i="4"/>
  <c r="DP227" i="4"/>
  <c r="DP242" i="4"/>
  <c r="DP257" i="4"/>
  <c r="DP272" i="4"/>
  <c r="DP287" i="4"/>
  <c r="DP302" i="4"/>
  <c r="DP317" i="4"/>
  <c r="DP332" i="4"/>
  <c r="CA225" i="4"/>
  <c r="BL225" i="4"/>
  <c r="AW240" i="4"/>
  <c r="AW255" i="4"/>
  <c r="AW270" i="4"/>
  <c r="AW285" i="4"/>
  <c r="AW300" i="4"/>
  <c r="AW315" i="4"/>
  <c r="AW330" i="4"/>
  <c r="AW345" i="4"/>
  <c r="DQ212" i="4"/>
  <c r="CM227" i="4"/>
  <c r="CM242" i="4"/>
  <c r="CM257" i="4"/>
  <c r="CM272" i="4"/>
  <c r="CM287" i="4"/>
  <c r="CM302" i="4"/>
  <c r="CM317" i="4"/>
  <c r="CM332" i="4"/>
  <c r="EM395" i="4"/>
  <c r="EM410" i="4"/>
  <c r="FB380" i="4"/>
  <c r="DZ380" i="4"/>
  <c r="DK395" i="4"/>
  <c r="DK410" i="4"/>
  <c r="EN380" i="4"/>
  <c r="DY395" i="4"/>
  <c r="DY410" i="4"/>
  <c r="EI400" i="4"/>
  <c r="EI415" i="4"/>
  <c r="EX385" i="4"/>
  <c r="BV380" i="4"/>
  <c r="BG407" i="4"/>
  <c r="BG422" i="4"/>
  <c r="EI386" i="4"/>
  <c r="DT401" i="4"/>
  <c r="DT416" i="4"/>
  <c r="AW376" i="4"/>
  <c r="AH392" i="4"/>
  <c r="AH407" i="4"/>
  <c r="AH422" i="4"/>
  <c r="FD395" i="7"/>
  <c r="FD410" i="7"/>
  <c r="FS380" i="7"/>
  <c r="FS395" i="7"/>
  <c r="FS410" i="7"/>
  <c r="DE404" i="7"/>
  <c r="DE419" i="7"/>
  <c r="DT389" i="7"/>
  <c r="EI402" i="7"/>
  <c r="EI417" i="7"/>
  <c r="EX387" i="7"/>
  <c r="EP395" i="7"/>
  <c r="EP410" i="7"/>
  <c r="FE380" i="7"/>
  <c r="AW421" i="7"/>
  <c r="BL406" i="7"/>
  <c r="BL421" i="7"/>
  <c r="DN395" i="7"/>
  <c r="DN410" i="7"/>
  <c r="EC380" i="7"/>
  <c r="AW393" i="7"/>
  <c r="BL377" i="7"/>
  <c r="CA377" i="7"/>
  <c r="CP377" i="7"/>
  <c r="DE377" i="7"/>
  <c r="DT377" i="7"/>
  <c r="EI377" i="7"/>
  <c r="EX377" i="7"/>
  <c r="FM377" i="7"/>
  <c r="BX395" i="7"/>
  <c r="BX410" i="7"/>
  <c r="CM380" i="7"/>
  <c r="DE240" i="7"/>
  <c r="DE255" i="7"/>
  <c r="DE270" i="7"/>
  <c r="DE285" i="7"/>
  <c r="DE300" i="7"/>
  <c r="DE315" i="7"/>
  <c r="DE330" i="7"/>
  <c r="DE345" i="7"/>
  <c r="EI225" i="7"/>
  <c r="EI240" i="7"/>
  <c r="EI255" i="7"/>
  <c r="EI270" i="7"/>
  <c r="EI285" i="7"/>
  <c r="EI300" i="7"/>
  <c r="EI315" i="7"/>
  <c r="EI330" i="7"/>
  <c r="EI345" i="7"/>
  <c r="EI388" i="7"/>
  <c r="DT403" i="7"/>
  <c r="DT418" i="7"/>
  <c r="DT225" i="7"/>
  <c r="DT240" i="7"/>
  <c r="DT255" i="7"/>
  <c r="DT270" i="7"/>
  <c r="DT285" i="7"/>
  <c r="DT300" i="7"/>
  <c r="DT315" i="7"/>
  <c r="DT330" i="7"/>
  <c r="DT345" i="7"/>
  <c r="CP240" i="7"/>
  <c r="CP255" i="7"/>
  <c r="CP270" i="7"/>
  <c r="CP285" i="7"/>
  <c r="CP300" i="7"/>
  <c r="CP315" i="7"/>
  <c r="CP330" i="7"/>
  <c r="CP345" i="7"/>
  <c r="EB395" i="7"/>
  <c r="EB410" i="7"/>
  <c r="EQ380" i="7"/>
  <c r="BJ395" i="7"/>
  <c r="BJ410" i="7"/>
  <c r="BY380" i="7"/>
  <c r="DE390" i="7"/>
  <c r="CP405" i="7"/>
  <c r="CP420" i="7"/>
  <c r="FM386" i="7"/>
  <c r="FM401" i="7"/>
  <c r="FM416" i="7"/>
  <c r="EX401" i="7"/>
  <c r="EX416" i="7"/>
  <c r="CZ395" i="7"/>
  <c r="CZ410" i="7"/>
  <c r="DO380" i="7"/>
  <c r="AW407" i="7"/>
  <c r="BL392" i="7"/>
  <c r="CA392" i="7"/>
  <c r="CA406" i="7"/>
  <c r="CA421" i="7"/>
  <c r="CP391" i="7"/>
  <c r="CL395" i="7"/>
  <c r="CL410" i="7"/>
  <c r="DA380" i="7"/>
  <c r="FM385" i="4"/>
  <c r="FM400" i="4"/>
  <c r="FM415" i="4"/>
  <c r="EX400" i="4"/>
  <c r="EX415" i="4"/>
  <c r="DE225" i="4"/>
  <c r="CA240" i="4"/>
  <c r="CA255" i="4"/>
  <c r="CA270" i="4"/>
  <c r="CA285" i="4"/>
  <c r="CA300" i="4"/>
  <c r="CA315" i="4"/>
  <c r="CA330" i="4"/>
  <c r="CA345" i="4"/>
  <c r="BI392" i="4"/>
  <c r="BX364" i="4"/>
  <c r="CM364" i="4"/>
  <c r="DB364" i="4"/>
  <c r="DQ364" i="4"/>
  <c r="EF364" i="4"/>
  <c r="EU364" i="4"/>
  <c r="FJ364" i="4"/>
  <c r="FY364" i="4"/>
  <c r="CX395" i="4"/>
  <c r="CX410" i="4"/>
  <c r="DM380" i="4"/>
  <c r="CA405" i="4"/>
  <c r="CA420" i="4"/>
  <c r="CP390" i="4"/>
  <c r="AW406" i="4"/>
  <c r="BL391" i="4"/>
  <c r="CA391" i="4"/>
  <c r="EA380" i="4"/>
  <c r="DL395" i="4"/>
  <c r="DL410" i="4"/>
  <c r="DC212" i="4"/>
  <c r="BY227" i="4"/>
  <c r="BY242" i="4"/>
  <c r="BY257" i="4"/>
  <c r="BY272" i="4"/>
  <c r="BY287" i="4"/>
  <c r="BY302" i="4"/>
  <c r="BY317" i="4"/>
  <c r="BY332" i="4"/>
  <c r="EI401" i="4"/>
  <c r="EI416" i="4"/>
  <c r="EX386" i="4"/>
  <c r="DZ395" i="4"/>
  <c r="DZ410" i="4"/>
  <c r="EO380" i="4"/>
  <c r="EU212" i="4"/>
  <c r="EU227" i="4"/>
  <c r="EU242" i="4"/>
  <c r="EU257" i="4"/>
  <c r="EU272" i="4"/>
  <c r="EU287" i="4"/>
  <c r="EU302" i="4"/>
  <c r="EU317" i="4"/>
  <c r="EU332" i="4"/>
  <c r="DQ227" i="4"/>
  <c r="DQ242" i="4"/>
  <c r="DQ257" i="4"/>
  <c r="DQ272" i="4"/>
  <c r="DQ287" i="4"/>
  <c r="DQ302" i="4"/>
  <c r="DQ317" i="4"/>
  <c r="DQ332" i="4"/>
  <c r="DE389" i="4"/>
  <c r="CP404" i="4"/>
  <c r="CP419" i="4"/>
  <c r="DR212" i="4"/>
  <c r="CN227" i="4"/>
  <c r="CN242" i="4"/>
  <c r="CN257" i="4"/>
  <c r="CN272" i="4"/>
  <c r="CN287" i="4"/>
  <c r="CN302" i="4"/>
  <c r="CN317" i="4"/>
  <c r="CN332" i="4"/>
  <c r="AW377" i="4"/>
  <c r="AH393" i="4"/>
  <c r="AH408" i="4"/>
  <c r="AH423" i="4"/>
  <c r="FQ380" i="4"/>
  <c r="FQ395" i="4"/>
  <c r="FQ410" i="4"/>
  <c r="FB395" i="4"/>
  <c r="FB410" i="4"/>
  <c r="DE239" i="4"/>
  <c r="DE254" i="4"/>
  <c r="DE269" i="4"/>
  <c r="DE284" i="4"/>
  <c r="DE299" i="4"/>
  <c r="DE314" i="4"/>
  <c r="DE329" i="4"/>
  <c r="DE344" i="4"/>
  <c r="EI224" i="4"/>
  <c r="EI239" i="4"/>
  <c r="EI254" i="4"/>
  <c r="EI269" i="4"/>
  <c r="EI284" i="4"/>
  <c r="EI299" i="4"/>
  <c r="EI314" i="4"/>
  <c r="EI329" i="4"/>
  <c r="EI344" i="4"/>
  <c r="EI387" i="4"/>
  <c r="DT402" i="4"/>
  <c r="DT417" i="4"/>
  <c r="BJ376" i="4"/>
  <c r="AU380" i="4"/>
  <c r="AU395" i="4"/>
  <c r="AU410" i="4"/>
  <c r="DB227" i="4"/>
  <c r="DB242" i="4"/>
  <c r="DB257" i="4"/>
  <c r="DB272" i="4"/>
  <c r="DB287" i="4"/>
  <c r="DB302" i="4"/>
  <c r="DB317" i="4"/>
  <c r="DB332" i="4"/>
  <c r="EF212" i="4"/>
  <c r="EF227" i="4"/>
  <c r="EF242" i="4"/>
  <c r="EF257" i="4"/>
  <c r="EF272" i="4"/>
  <c r="EF287" i="4"/>
  <c r="EF302" i="4"/>
  <c r="EF317" i="4"/>
  <c r="EF332" i="4"/>
  <c r="DT388" i="4"/>
  <c r="DE403" i="4"/>
  <c r="DE418" i="4"/>
  <c r="CJ395" i="4"/>
  <c r="CJ410" i="4"/>
  <c r="CY380" i="4"/>
  <c r="DT224" i="4"/>
  <c r="DT239" i="4"/>
  <c r="DT254" i="4"/>
  <c r="DT269" i="4"/>
  <c r="DT284" i="4"/>
  <c r="DT299" i="4"/>
  <c r="DT314" i="4"/>
  <c r="DT329" i="4"/>
  <c r="DT344" i="4"/>
  <c r="CP239" i="4"/>
  <c r="CP254" i="4"/>
  <c r="CP269" i="4"/>
  <c r="CP284" i="4"/>
  <c r="CP299" i="4"/>
  <c r="CP314" i="4"/>
  <c r="CP329" i="4"/>
  <c r="CP344" i="4"/>
  <c r="AW392" i="4"/>
  <c r="BL376" i="4"/>
  <c r="CA376" i="4"/>
  <c r="CP376" i="4"/>
  <c r="DE376" i="4"/>
  <c r="DT376" i="4"/>
  <c r="EI376" i="4"/>
  <c r="EX376" i="4"/>
  <c r="FM376" i="4"/>
  <c r="BV395" i="4"/>
  <c r="BV410" i="4"/>
  <c r="CK380" i="4"/>
  <c r="EN395" i="4"/>
  <c r="EN410" i="4"/>
  <c r="FC380" i="4"/>
  <c r="CP225" i="4"/>
  <c r="BL240" i="4"/>
  <c r="BL255" i="4"/>
  <c r="BL270" i="4"/>
  <c r="BL285" i="4"/>
  <c r="BL300" i="4"/>
  <c r="BL315" i="4"/>
  <c r="BL330" i="4"/>
  <c r="BL345" i="4"/>
  <c r="AW420" i="4"/>
  <c r="BL405" i="4"/>
  <c r="BL420" i="4"/>
  <c r="BW380" i="4"/>
  <c r="BH407" i="4"/>
  <c r="BH422" i="4"/>
  <c r="AW422" i="7"/>
  <c r="BL407" i="7"/>
  <c r="BL422" i="7"/>
  <c r="AW408" i="7"/>
  <c r="BL393" i="7"/>
  <c r="CA393" i="7"/>
  <c r="EX402" i="7"/>
  <c r="EX417" i="7"/>
  <c r="FM387" i="7"/>
  <c r="FM402" i="7"/>
  <c r="FM417" i="7"/>
  <c r="CP406" i="7"/>
  <c r="CP421" i="7"/>
  <c r="DE391" i="7"/>
  <c r="DO395" i="7"/>
  <c r="DO410" i="7"/>
  <c r="ED380" i="7"/>
  <c r="FF380" i="7"/>
  <c r="EQ395" i="7"/>
  <c r="EQ410" i="7"/>
  <c r="DB380" i="7"/>
  <c r="CM395" i="7"/>
  <c r="CM410" i="7"/>
  <c r="EC395" i="7"/>
  <c r="EC410" i="7"/>
  <c r="ER380" i="7"/>
  <c r="DE405" i="7"/>
  <c r="DE420" i="7"/>
  <c r="DT390" i="7"/>
  <c r="EI403" i="7"/>
  <c r="EI418" i="7"/>
  <c r="EX388" i="7"/>
  <c r="FE395" i="7"/>
  <c r="FE410" i="7"/>
  <c r="FT380" i="7"/>
  <c r="FT395" i="7"/>
  <c r="FT410" i="7"/>
  <c r="DT404" i="7"/>
  <c r="DT419" i="7"/>
  <c r="EI389" i="7"/>
  <c r="DA395" i="7"/>
  <c r="DA410" i="7"/>
  <c r="DP380" i="7"/>
  <c r="CA407" i="7"/>
  <c r="CA422" i="7"/>
  <c r="CP392" i="7"/>
  <c r="BY395" i="7"/>
  <c r="BY410" i="7"/>
  <c r="CN380" i="7"/>
  <c r="CZ380" i="4"/>
  <c r="CK395" i="4"/>
  <c r="CK410" i="4"/>
  <c r="FD380" i="4"/>
  <c r="EO395" i="4"/>
  <c r="EO410" i="4"/>
  <c r="CA406" i="4"/>
  <c r="CA421" i="4"/>
  <c r="CP391" i="4"/>
  <c r="EB380" i="4"/>
  <c r="DM395" i="4"/>
  <c r="DM410" i="4"/>
  <c r="CL380" i="4"/>
  <c r="BW395" i="4"/>
  <c r="BW410" i="4"/>
  <c r="DT225" i="4"/>
  <c r="DT240" i="4"/>
  <c r="DT255" i="4"/>
  <c r="DT270" i="4"/>
  <c r="DT285" i="4"/>
  <c r="DT300" i="4"/>
  <c r="DT315" i="4"/>
  <c r="DT330" i="4"/>
  <c r="DT345" i="4"/>
  <c r="CP240" i="4"/>
  <c r="CP255" i="4"/>
  <c r="CP270" i="4"/>
  <c r="CP285" i="4"/>
  <c r="CP300" i="4"/>
  <c r="CP315" i="4"/>
  <c r="CP330" i="4"/>
  <c r="CP345" i="4"/>
  <c r="EI388" i="4"/>
  <c r="DT403" i="4"/>
  <c r="DT418" i="4"/>
  <c r="BJ392" i="4"/>
  <c r="BY364" i="4"/>
  <c r="CN364" i="4"/>
  <c r="DC364" i="4"/>
  <c r="DR364" i="4"/>
  <c r="EG364" i="4"/>
  <c r="EV364" i="4"/>
  <c r="FK364" i="4"/>
  <c r="FZ364" i="4"/>
  <c r="AW393" i="4"/>
  <c r="BL377" i="4"/>
  <c r="CA377" i="4"/>
  <c r="CP377" i="4"/>
  <c r="DE377" i="4"/>
  <c r="DT377" i="4"/>
  <c r="EI377" i="4"/>
  <c r="EX377" i="4"/>
  <c r="FM377" i="4"/>
  <c r="DT389" i="4"/>
  <c r="DE404" i="4"/>
  <c r="DE419" i="4"/>
  <c r="EG212" i="4"/>
  <c r="EG227" i="4"/>
  <c r="EG242" i="4"/>
  <c r="EG257" i="4"/>
  <c r="EG272" i="4"/>
  <c r="EG287" i="4"/>
  <c r="EG302" i="4"/>
  <c r="EG317" i="4"/>
  <c r="EG332" i="4"/>
  <c r="DC227" i="4"/>
  <c r="DC242" i="4"/>
  <c r="DC257" i="4"/>
  <c r="DC272" i="4"/>
  <c r="DC287" i="4"/>
  <c r="DC302" i="4"/>
  <c r="DC317" i="4"/>
  <c r="DC332" i="4"/>
  <c r="BL406" i="4"/>
  <c r="BL421" i="4"/>
  <c r="AW421" i="4"/>
  <c r="EI225" i="4"/>
  <c r="EI240" i="4"/>
  <c r="EI255" i="4"/>
  <c r="EI270" i="4"/>
  <c r="EI285" i="4"/>
  <c r="EI300" i="4"/>
  <c r="EI315" i="4"/>
  <c r="EI330" i="4"/>
  <c r="EI345" i="4"/>
  <c r="DE240" i="4"/>
  <c r="DE255" i="4"/>
  <c r="DE270" i="4"/>
  <c r="DE285" i="4"/>
  <c r="DE300" i="4"/>
  <c r="DE315" i="4"/>
  <c r="DE330" i="4"/>
  <c r="DE345" i="4"/>
  <c r="FR380" i="4"/>
  <c r="FR395" i="4"/>
  <c r="FR410" i="4"/>
  <c r="FC395" i="4"/>
  <c r="FC410" i="4"/>
  <c r="DN380" i="4"/>
  <c r="CY395" i="4"/>
  <c r="CY410" i="4"/>
  <c r="FM386" i="4"/>
  <c r="FM401" i="4"/>
  <c r="FM416" i="4"/>
  <c r="EX401" i="4"/>
  <c r="EX416" i="4"/>
  <c r="DE390" i="4"/>
  <c r="CP405" i="4"/>
  <c r="CP420" i="4"/>
  <c r="AW407" i="4"/>
  <c r="BL392" i="4"/>
  <c r="CA392" i="4"/>
  <c r="EI402" i="4"/>
  <c r="EI417" i="4"/>
  <c r="EX387" i="4"/>
  <c r="EV212" i="4"/>
  <c r="EV227" i="4"/>
  <c r="EV242" i="4"/>
  <c r="EV257" i="4"/>
  <c r="EV272" i="4"/>
  <c r="EV287" i="4"/>
  <c r="EV302" i="4"/>
  <c r="EV317" i="4"/>
  <c r="EV332" i="4"/>
  <c r="DR227" i="4"/>
  <c r="DR242" i="4"/>
  <c r="DR257" i="4"/>
  <c r="DR272" i="4"/>
  <c r="DR287" i="4"/>
  <c r="DR302" i="4"/>
  <c r="DR317" i="4"/>
  <c r="DR332" i="4"/>
  <c r="EP380" i="4"/>
  <c r="EA395" i="4"/>
  <c r="EA410" i="4"/>
  <c r="BX380" i="4"/>
  <c r="BI407" i="4"/>
  <c r="BI422" i="4"/>
  <c r="ED395" i="7"/>
  <c r="ED410" i="7"/>
  <c r="ES380" i="7"/>
  <c r="CA408" i="7"/>
  <c r="CA423" i="7"/>
  <c r="CP393" i="7"/>
  <c r="DC380" i="7"/>
  <c r="CN395" i="7"/>
  <c r="CN410" i="7"/>
  <c r="DP395" i="7"/>
  <c r="DP410" i="7"/>
  <c r="EE380" i="7"/>
  <c r="EX389" i="7"/>
  <c r="EI404" i="7"/>
  <c r="EI419" i="7"/>
  <c r="DT405" i="7"/>
  <c r="DT420" i="7"/>
  <c r="EI390" i="7"/>
  <c r="DB395" i="7"/>
  <c r="DB410" i="7"/>
  <c r="DQ380" i="7"/>
  <c r="AW423" i="7"/>
  <c r="BL408" i="7"/>
  <c r="BL423" i="7"/>
  <c r="FG380" i="7"/>
  <c r="ER395" i="7"/>
  <c r="ER410" i="7"/>
  <c r="DT391" i="7"/>
  <c r="DE406" i="7"/>
  <c r="DE421" i="7"/>
  <c r="CP407" i="7"/>
  <c r="CP422" i="7"/>
  <c r="DE392" i="7"/>
  <c r="EX403" i="7"/>
  <c r="EX418" i="7"/>
  <c r="FM388" i="7"/>
  <c r="FM403" i="7"/>
  <c r="FM418" i="7"/>
  <c r="FF395" i="7"/>
  <c r="FF410" i="7"/>
  <c r="FU380" i="7"/>
  <c r="FU395" i="7"/>
  <c r="FU410" i="7"/>
  <c r="DE391" i="4"/>
  <c r="CP406" i="4"/>
  <c r="CP421" i="4"/>
  <c r="CA407" i="4"/>
  <c r="CA422" i="4"/>
  <c r="CP392" i="4"/>
  <c r="BX395" i="4"/>
  <c r="BX410" i="4"/>
  <c r="CM380" i="4"/>
  <c r="BL407" i="4"/>
  <c r="BL422" i="4"/>
  <c r="AW422" i="4"/>
  <c r="EI389" i="4"/>
  <c r="DT404" i="4"/>
  <c r="DT419" i="4"/>
  <c r="BJ407" i="4"/>
  <c r="BJ422" i="4"/>
  <c r="BY380" i="4"/>
  <c r="EB395" i="4"/>
  <c r="EB410" i="4"/>
  <c r="EQ380" i="4"/>
  <c r="FS380" i="4"/>
  <c r="FS395" i="4"/>
  <c r="FS410" i="4"/>
  <c r="FD395" i="4"/>
  <c r="FD410" i="4"/>
  <c r="FM387" i="4"/>
  <c r="FM402" i="4"/>
  <c r="FM417" i="4"/>
  <c r="EX402" i="4"/>
  <c r="EX417" i="4"/>
  <c r="EP395" i="4"/>
  <c r="EP410" i="4"/>
  <c r="FE380" i="4"/>
  <c r="DT390" i="4"/>
  <c r="DE405" i="4"/>
  <c r="DE420" i="4"/>
  <c r="DN395" i="4"/>
  <c r="DN410" i="4"/>
  <c r="EC380" i="4"/>
  <c r="AW408" i="4"/>
  <c r="BL393" i="4"/>
  <c r="CA393" i="4"/>
  <c r="EI403" i="4"/>
  <c r="EI418" i="4"/>
  <c r="EX388" i="4"/>
  <c r="CL395" i="4"/>
  <c r="CL410" i="4"/>
  <c r="DA380" i="4"/>
  <c r="DO380" i="4"/>
  <c r="CZ395" i="4"/>
  <c r="CZ410" i="4"/>
  <c r="DE407" i="7"/>
  <c r="DE422" i="7"/>
  <c r="DT392" i="7"/>
  <c r="FG395" i="7"/>
  <c r="FG410" i="7"/>
  <c r="FV380" i="7"/>
  <c r="FV395" i="7"/>
  <c r="FV410" i="7"/>
  <c r="DQ395" i="7"/>
  <c r="DQ410" i="7"/>
  <c r="EF380" i="7"/>
  <c r="ES395" i="7"/>
  <c r="ES410" i="7"/>
  <c r="FH380" i="7"/>
  <c r="EX404" i="7"/>
  <c r="EX419" i="7"/>
  <c r="FM389" i="7"/>
  <c r="FM404" i="7"/>
  <c r="FM419" i="7"/>
  <c r="DC395" i="7"/>
  <c r="DC410" i="7"/>
  <c r="DR380" i="7"/>
  <c r="DT406" i="7"/>
  <c r="DT421" i="7"/>
  <c r="EI391" i="7"/>
  <c r="EI405" i="7"/>
  <c r="EI420" i="7"/>
  <c r="EX390" i="7"/>
  <c r="EE395" i="7"/>
  <c r="EE410" i="7"/>
  <c r="ET380" i="7"/>
  <c r="CP408" i="7"/>
  <c r="CP423" i="7"/>
  <c r="DE393" i="7"/>
  <c r="FM388" i="4"/>
  <c r="FM403" i="4"/>
  <c r="FM418" i="4"/>
  <c r="EX403" i="4"/>
  <c r="EX418" i="4"/>
  <c r="ER380" i="4"/>
  <c r="EC395" i="4"/>
  <c r="EC410" i="4"/>
  <c r="FT380" i="4"/>
  <c r="FT395" i="4"/>
  <c r="FT410" i="4"/>
  <c r="FE395" i="4"/>
  <c r="FE410" i="4"/>
  <c r="CN380" i="4"/>
  <c r="BY395" i="4"/>
  <c r="BY410" i="4"/>
  <c r="DE392" i="4"/>
  <c r="CP407" i="4"/>
  <c r="CP422" i="4"/>
  <c r="ED380" i="4"/>
  <c r="DO395" i="4"/>
  <c r="DO410" i="4"/>
  <c r="DP380" i="4"/>
  <c r="DA395" i="4"/>
  <c r="DA410" i="4"/>
  <c r="CA408" i="4"/>
  <c r="CA423" i="4"/>
  <c r="CP393" i="4"/>
  <c r="FF380" i="4"/>
  <c r="EQ395" i="4"/>
  <c r="EQ410" i="4"/>
  <c r="DB380" i="4"/>
  <c r="CM395" i="4"/>
  <c r="CM410" i="4"/>
  <c r="BL408" i="4"/>
  <c r="BL423" i="4"/>
  <c r="AW423" i="4"/>
  <c r="EI390" i="4"/>
  <c r="DT405" i="4"/>
  <c r="DT420" i="4"/>
  <c r="EI404" i="4"/>
  <c r="EI419" i="4"/>
  <c r="EX389" i="4"/>
  <c r="DT391" i="4"/>
  <c r="DE406" i="4"/>
  <c r="DE421" i="4"/>
  <c r="DE408" i="7"/>
  <c r="DE423" i="7"/>
  <c r="DT393" i="7"/>
  <c r="FM390" i="7"/>
  <c r="FM405" i="7"/>
  <c r="FM420" i="7"/>
  <c r="EX405" i="7"/>
  <c r="EX420" i="7"/>
  <c r="DR395" i="7"/>
  <c r="DR410" i="7"/>
  <c r="EG380" i="7"/>
  <c r="FH395" i="7"/>
  <c r="FH410" i="7"/>
  <c r="FW380" i="7"/>
  <c r="FW395" i="7"/>
  <c r="FW410" i="7"/>
  <c r="ET395" i="7"/>
  <c r="ET410" i="7"/>
  <c r="FI380" i="7"/>
  <c r="EI406" i="7"/>
  <c r="EI421" i="7"/>
  <c r="EX391" i="7"/>
  <c r="EF395" i="7"/>
  <c r="EF410" i="7"/>
  <c r="EU380" i="7"/>
  <c r="DT407" i="7"/>
  <c r="DT422" i="7"/>
  <c r="EI392" i="7"/>
  <c r="DE393" i="4"/>
  <c r="CP408" i="4"/>
  <c r="CP423" i="4"/>
  <c r="DT406" i="4"/>
  <c r="DT421" i="4"/>
  <c r="EI391" i="4"/>
  <c r="EI405" i="4"/>
  <c r="EI420" i="4"/>
  <c r="EX390" i="4"/>
  <c r="DB395" i="4"/>
  <c r="DB410" i="4"/>
  <c r="DQ380" i="4"/>
  <c r="ED395" i="4"/>
  <c r="ED410" i="4"/>
  <c r="ES380" i="4"/>
  <c r="DC380" i="4"/>
  <c r="CN395" i="4"/>
  <c r="CN410" i="4"/>
  <c r="FG380" i="4"/>
  <c r="ER395" i="4"/>
  <c r="ER410" i="4"/>
  <c r="FM389" i="4"/>
  <c r="FM404" i="4"/>
  <c r="FM419" i="4"/>
  <c r="EX404" i="4"/>
  <c r="EX419" i="4"/>
  <c r="FF395" i="4"/>
  <c r="FF410" i="4"/>
  <c r="FU380" i="4"/>
  <c r="FU395" i="4"/>
  <c r="FU410" i="4"/>
  <c r="DP395" i="4"/>
  <c r="DP410" i="4"/>
  <c r="EE380" i="4"/>
  <c r="DT392" i="4"/>
  <c r="DE407" i="4"/>
  <c r="DE422" i="4"/>
  <c r="EI407" i="7"/>
  <c r="EI422" i="7"/>
  <c r="EX392" i="7"/>
  <c r="EU395" i="7"/>
  <c r="EU410" i="7"/>
  <c r="FJ380" i="7"/>
  <c r="FX380" i="7"/>
  <c r="FX395" i="7"/>
  <c r="FX410" i="7"/>
  <c r="FI395" i="7"/>
  <c r="FI410" i="7"/>
  <c r="EG395" i="7"/>
  <c r="EG410" i="7"/>
  <c r="EV380" i="7"/>
  <c r="DT408" i="7"/>
  <c r="DT423" i="7"/>
  <c r="EI393" i="7"/>
  <c r="EX406" i="7"/>
  <c r="EX421" i="7"/>
  <c r="FM391" i="7"/>
  <c r="FM406" i="7"/>
  <c r="FM421" i="7"/>
  <c r="ET380" i="4"/>
  <c r="EE395" i="4"/>
  <c r="EE410" i="4"/>
  <c r="EF380" i="4"/>
  <c r="DQ395" i="4"/>
  <c r="DQ410" i="4"/>
  <c r="EX391" i="4"/>
  <c r="EI406" i="4"/>
  <c r="EI421" i="4"/>
  <c r="DR380" i="4"/>
  <c r="DC395" i="4"/>
  <c r="DC410" i="4"/>
  <c r="FH380" i="4"/>
  <c r="ES395" i="4"/>
  <c r="ES410" i="4"/>
  <c r="FM390" i="4"/>
  <c r="FM405" i="4"/>
  <c r="FM420" i="4"/>
  <c r="EX405" i="4"/>
  <c r="EX420" i="4"/>
  <c r="DT407" i="4"/>
  <c r="DT422" i="4"/>
  <c r="EI392" i="4"/>
  <c r="FV380" i="4"/>
  <c r="FV395" i="4"/>
  <c r="FV410" i="4"/>
  <c r="FG395" i="4"/>
  <c r="FG410" i="4"/>
  <c r="DT393" i="4"/>
  <c r="DE408" i="4"/>
  <c r="DE423" i="4"/>
  <c r="FY380" i="7"/>
  <c r="FY395" i="7"/>
  <c r="FY410" i="7"/>
  <c r="FJ395" i="7"/>
  <c r="FJ410" i="7"/>
  <c r="EI408" i="7"/>
  <c r="EI423" i="7"/>
  <c r="EX393" i="7"/>
  <c r="FM392" i="7"/>
  <c r="FM407" i="7"/>
  <c r="FM422" i="7"/>
  <c r="EX407" i="7"/>
  <c r="EX422" i="7"/>
  <c r="EV395" i="7"/>
  <c r="EV410" i="7"/>
  <c r="FK380" i="7"/>
  <c r="DR395" i="4"/>
  <c r="DR410" i="4"/>
  <c r="EG380" i="4"/>
  <c r="EU380" i="4"/>
  <c r="EF395" i="4"/>
  <c r="EF410" i="4"/>
  <c r="EX392" i="4"/>
  <c r="EI407" i="4"/>
  <c r="EI422" i="4"/>
  <c r="DT408" i="4"/>
  <c r="DT423" i="4"/>
  <c r="EI393" i="4"/>
  <c r="FH395" i="4"/>
  <c r="FH410" i="4"/>
  <c r="FW380" i="4"/>
  <c r="FW395" i="4"/>
  <c r="FW410" i="4"/>
  <c r="FM391" i="4"/>
  <c r="FM406" i="4"/>
  <c r="FM421" i="4"/>
  <c r="EX406" i="4"/>
  <c r="EX421" i="4"/>
  <c r="ET395" i="4"/>
  <c r="ET410" i="4"/>
  <c r="FI380" i="4"/>
  <c r="FK395" i="7"/>
  <c r="FK410" i="7"/>
  <c r="FZ380" i="7"/>
  <c r="FZ395" i="7"/>
  <c r="FZ410" i="7"/>
  <c r="EX408" i="7"/>
  <c r="EX423" i="7"/>
  <c r="FM393" i="7"/>
  <c r="FM408" i="7"/>
  <c r="FM423" i="7"/>
  <c r="FX380" i="4"/>
  <c r="FX395" i="4"/>
  <c r="FX410" i="4"/>
  <c r="FI395" i="4"/>
  <c r="FI410" i="4"/>
  <c r="EV380" i="4"/>
  <c r="EG395" i="4"/>
  <c r="EG410" i="4"/>
  <c r="FM392" i="4"/>
  <c r="FM407" i="4"/>
  <c r="FM422" i="4"/>
  <c r="EX407" i="4"/>
  <c r="EX422" i="4"/>
  <c r="EX393" i="4"/>
  <c r="EI408" i="4"/>
  <c r="EI423" i="4"/>
  <c r="FJ380" i="4"/>
  <c r="EU395" i="4"/>
  <c r="EU410" i="4"/>
  <c r="FM393" i="4"/>
  <c r="FM408" i="4"/>
  <c r="FM423" i="4"/>
  <c r="EX408" i="4"/>
  <c r="EX423" i="4"/>
  <c r="EV395" i="4"/>
  <c r="EV410" i="4"/>
  <c r="FK380" i="4"/>
  <c r="FJ395" i="4"/>
  <c r="FJ410" i="4"/>
  <c r="FY380" i="4"/>
  <c r="FY395" i="4"/>
  <c r="FY410" i="4"/>
  <c r="FZ380" i="4"/>
  <c r="FZ395" i="4"/>
  <c r="FZ410" i="4"/>
  <c r="FK395" i="4"/>
  <c r="FK410" i="4"/>
  <c r="B9" i="1"/>
  <c r="C9" i="1"/>
  <c r="D9" i="1"/>
  <c r="E9" i="1"/>
  <c r="BY319" i="12" l="1"/>
  <c r="DN262" i="12"/>
  <c r="DP262" i="12"/>
  <c r="CL263" i="12"/>
  <c r="DP264" i="12"/>
  <c r="BS325" i="12"/>
  <c r="DN265" i="12"/>
  <c r="BT312" i="12"/>
  <c r="BT342" i="12" s="1"/>
  <c r="AM268" i="12"/>
  <c r="AM283" i="12"/>
  <c r="AM298" i="12" s="1"/>
  <c r="AD264" i="12"/>
  <c r="AD279" i="12"/>
  <c r="AD294" i="12" s="1"/>
  <c r="AD324" i="12" s="1"/>
  <c r="X266" i="12"/>
  <c r="X281" i="12"/>
  <c r="X296" i="12" s="1"/>
  <c r="AR261" i="3"/>
  <c r="AR277" i="3"/>
  <c r="AR293" i="3" s="1"/>
  <c r="AU262" i="3"/>
  <c r="AU326" i="3" s="1"/>
  <c r="AU278" i="3"/>
  <c r="AU294" i="3" s="1"/>
  <c r="BJ265" i="3"/>
  <c r="BJ313" i="3" s="1"/>
  <c r="BJ281" i="3"/>
  <c r="BJ297" i="3" s="1"/>
  <c r="DJ283" i="3"/>
  <c r="DJ299" i="3" s="1"/>
  <c r="DJ267" i="3"/>
  <c r="DM282" i="12"/>
  <c r="DM297" i="12" s="1"/>
  <c r="DM267" i="12"/>
  <c r="AP268" i="12"/>
  <c r="AP283" i="12"/>
  <c r="AP298" i="12" s="1"/>
  <c r="CZ261" i="12"/>
  <c r="CZ321" i="12" s="1"/>
  <c r="AT263" i="12"/>
  <c r="AT308" i="12" s="1"/>
  <c r="BW263" i="12"/>
  <c r="BY263" i="12"/>
  <c r="CJ263" i="12"/>
  <c r="AR264" i="12"/>
  <c r="AR309" i="12" s="1"/>
  <c r="BU264" i="12"/>
  <c r="BW264" i="12"/>
  <c r="BW309" i="12" s="1"/>
  <c r="BY264" i="12"/>
  <c r="AO265" i="12"/>
  <c r="CX265" i="12"/>
  <c r="CX325" i="12" s="1"/>
  <c r="CZ265" i="12"/>
  <c r="CZ310" i="12" s="1"/>
  <c r="DL265" i="12"/>
  <c r="BR267" i="12"/>
  <c r="BR327" i="12" s="1"/>
  <c r="BR282" i="12"/>
  <c r="BR297" i="12" s="1"/>
  <c r="CV268" i="12"/>
  <c r="CV283" i="12"/>
  <c r="CV298" i="12" s="1"/>
  <c r="CV313" i="12" s="1"/>
  <c r="CF270" i="12"/>
  <c r="CF330" i="12" s="1"/>
  <c r="CF285" i="12"/>
  <c r="CF300" i="12" s="1"/>
  <c r="BB266" i="12"/>
  <c r="BB281" i="12"/>
  <c r="BB296" i="12" s="1"/>
  <c r="AR262" i="3"/>
  <c r="AR278" i="3"/>
  <c r="AR294" i="3" s="1"/>
  <c r="BY263" i="3"/>
  <c r="BY279" i="3"/>
  <c r="BY295" i="3" s="1"/>
  <c r="BY311" i="3" s="1"/>
  <c r="BG265" i="3"/>
  <c r="BG281" i="3"/>
  <c r="BG297" i="3" s="1"/>
  <c r="BY304" i="12"/>
  <c r="BY306" i="12"/>
  <c r="CK322" i="12"/>
  <c r="CJ293" i="12"/>
  <c r="CJ323" i="12" s="1"/>
  <c r="AS325" i="12"/>
  <c r="AU310" i="12"/>
  <c r="DL295" i="12"/>
  <c r="AS326" i="12"/>
  <c r="CZ266" i="12"/>
  <c r="CZ281" i="12"/>
  <c r="CZ296" i="12" s="1"/>
  <c r="AN268" i="12"/>
  <c r="AN283" i="12"/>
  <c r="AN298" i="12" s="1"/>
  <c r="AD312" i="12"/>
  <c r="AD342" i="12" s="1"/>
  <c r="AD358" i="12" s="1"/>
  <c r="AD327" i="12"/>
  <c r="AR284" i="12"/>
  <c r="AR299" i="12" s="1"/>
  <c r="AR269" i="12"/>
  <c r="BX289" i="12"/>
  <c r="BX319" i="12" s="1"/>
  <c r="BH290" i="12"/>
  <c r="BX260" i="12"/>
  <c r="BX320" i="12" s="1"/>
  <c r="CN275" i="12"/>
  <c r="CN290" i="12" s="1"/>
  <c r="CN305" i="12" s="1"/>
  <c r="BW261" i="12"/>
  <c r="CL276" i="12"/>
  <c r="CL291" i="12" s="1"/>
  <c r="CN276" i="12"/>
  <c r="CN291" i="12" s="1"/>
  <c r="CN321" i="12" s="1"/>
  <c r="AR262" i="12"/>
  <c r="AR307" i="12" s="1"/>
  <c r="BW262" i="12"/>
  <c r="CM277" i="12"/>
  <c r="CM292" i="12" s="1"/>
  <c r="DA262" i="12"/>
  <c r="DA322" i="12" s="1"/>
  <c r="AP263" i="12"/>
  <c r="AP308" i="12" s="1"/>
  <c r="AU293" i="12"/>
  <c r="BV293" i="12"/>
  <c r="CZ263" i="12"/>
  <c r="CZ308" i="12" s="1"/>
  <c r="AS294" i="12"/>
  <c r="AU264" i="12"/>
  <c r="BV294" i="12"/>
  <c r="CX264" i="12"/>
  <c r="CX324" i="12" s="1"/>
  <c r="BT265" i="12"/>
  <c r="BV265" i="12"/>
  <c r="BV310" i="12" s="1"/>
  <c r="CW295" i="12"/>
  <c r="CY295" i="12"/>
  <c r="DA295" i="12"/>
  <c r="DO280" i="12"/>
  <c r="DO295" i="12" s="1"/>
  <c r="AO266" i="12"/>
  <c r="CV296" i="12"/>
  <c r="CV326" i="12" s="1"/>
  <c r="DN281" i="12"/>
  <c r="DN296" i="12" s="1"/>
  <c r="DN266" i="12"/>
  <c r="AP297" i="12"/>
  <c r="DN282" i="12"/>
  <c r="DN297" i="12" s="1"/>
  <c r="DN267" i="12"/>
  <c r="BV268" i="12"/>
  <c r="CL308" i="3"/>
  <c r="CL324" i="3"/>
  <c r="CL340" i="3" s="1"/>
  <c r="BE265" i="3"/>
  <c r="BE281" i="3"/>
  <c r="BE297" i="3" s="1"/>
  <c r="BJ274" i="12"/>
  <c r="BJ289" i="12" s="1"/>
  <c r="BW275" i="12"/>
  <c r="BW290" i="12" s="1"/>
  <c r="AU261" i="12"/>
  <c r="AU306" i="12" s="1"/>
  <c r="DA261" i="12"/>
  <c r="BU262" i="12"/>
  <c r="BU307" i="12" s="1"/>
  <c r="CK277" i="12"/>
  <c r="CK292" i="12" s="1"/>
  <c r="CM278" i="12"/>
  <c r="CM293" i="12" s="1"/>
  <c r="CM323" i="12" s="1"/>
  <c r="CX263" i="12"/>
  <c r="DA279" i="12"/>
  <c r="DA294" i="12" s="1"/>
  <c r="DO279" i="12"/>
  <c r="DO294" i="12" s="1"/>
  <c r="AP280" i="12"/>
  <c r="AP295" i="12" s="1"/>
  <c r="AP310" i="12" s="1"/>
  <c r="AR280" i="12"/>
  <c r="AR295" i="12" s="1"/>
  <c r="AR310" i="12" s="1"/>
  <c r="AT280" i="12"/>
  <c r="AT295" i="12" s="1"/>
  <c r="BX265" i="12"/>
  <c r="AR296" i="12"/>
  <c r="BW282" i="12"/>
  <c r="AL268" i="12"/>
  <c r="AL283" i="12"/>
  <c r="AL298" i="12" s="1"/>
  <c r="AT268" i="12"/>
  <c r="AT328" i="12" s="1"/>
  <c r="AT283" i="12"/>
  <c r="AT298" i="12" s="1"/>
  <c r="BR268" i="12"/>
  <c r="BR283" i="12"/>
  <c r="BR298" i="12" s="1"/>
  <c r="BR328" i="12" s="1"/>
  <c r="DK283" i="12"/>
  <c r="DK298" i="12" s="1"/>
  <c r="AL329" i="12"/>
  <c r="AA268" i="12"/>
  <c r="AA283" i="12"/>
  <c r="AA298" i="12" s="1"/>
  <c r="BG261" i="3"/>
  <c r="BG325" i="3" s="1"/>
  <c r="BG277" i="3"/>
  <c r="BG293" i="3" s="1"/>
  <c r="BY262" i="3"/>
  <c r="BY278" i="3"/>
  <c r="BY294" i="3" s="1"/>
  <c r="BY310" i="3" s="1"/>
  <c r="BT264" i="3"/>
  <c r="BT280" i="3"/>
  <c r="BT296" i="3" s="1"/>
  <c r="AU266" i="12"/>
  <c r="AU281" i="12"/>
  <c r="AU296" i="12" s="1"/>
  <c r="AU326" i="12" s="1"/>
  <c r="AT274" i="12"/>
  <c r="AT289" i="12" s="1"/>
  <c r="DP275" i="12"/>
  <c r="DP290" i="12" s="1"/>
  <c r="DP320" i="12" s="1"/>
  <c r="AS261" i="12"/>
  <c r="CM261" i="12"/>
  <c r="AS277" i="12"/>
  <c r="AS292" i="12" s="1"/>
  <c r="AS307" i="12" s="1"/>
  <c r="CN262" i="12"/>
  <c r="CZ277" i="12"/>
  <c r="CZ292" i="12" s="1"/>
  <c r="CZ307" i="12" s="1"/>
  <c r="AQ278" i="12"/>
  <c r="AQ293" i="12" s="1"/>
  <c r="AQ308" i="12" s="1"/>
  <c r="AU263" i="12"/>
  <c r="BV263" i="12"/>
  <c r="BV308" i="12" s="1"/>
  <c r="BX263" i="12"/>
  <c r="DA278" i="12"/>
  <c r="DA293" i="12" s="1"/>
  <c r="DA308" i="12" s="1"/>
  <c r="AS264" i="12"/>
  <c r="BT264" i="12"/>
  <c r="BV264" i="12"/>
  <c r="BX264" i="12"/>
  <c r="BX324" i="12" s="1"/>
  <c r="BS280" i="12"/>
  <c r="BS295" i="12" s="1"/>
  <c r="BU280" i="12"/>
  <c r="BU295" i="12" s="1"/>
  <c r="BU310" i="12" s="1"/>
  <c r="BW280" i="12"/>
  <c r="BW295" i="12" s="1"/>
  <c r="BW325" i="12" s="1"/>
  <c r="CW265" i="12"/>
  <c r="CW310" i="12" s="1"/>
  <c r="CY265" i="12"/>
  <c r="DA265" i="12"/>
  <c r="DM280" i="12"/>
  <c r="DM295" i="12" s="1"/>
  <c r="DP265" i="12"/>
  <c r="DP325" i="12" s="1"/>
  <c r="AP296" i="12"/>
  <c r="AT266" i="12"/>
  <c r="AT281" i="12"/>
  <c r="AT296" i="12" s="1"/>
  <c r="AT311" i="12" s="1"/>
  <c r="AS267" i="12"/>
  <c r="AS282" i="12"/>
  <c r="AS297" i="12" s="1"/>
  <c r="AS312" i="12" s="1"/>
  <c r="BU267" i="12"/>
  <c r="BU282" i="12"/>
  <c r="DL282" i="12"/>
  <c r="DL297" i="12" s="1"/>
  <c r="DL312" i="12" s="1"/>
  <c r="DL342" i="12" s="1"/>
  <c r="DL267" i="12"/>
  <c r="AO268" i="12"/>
  <c r="AO283" i="12"/>
  <c r="AO298" i="12" s="1"/>
  <c r="DI283" i="12"/>
  <c r="DI298" i="12" s="1"/>
  <c r="DI268" i="12"/>
  <c r="CI270" i="12"/>
  <c r="CI285" i="12"/>
  <c r="CI300" i="12" s="1"/>
  <c r="Y310" i="12"/>
  <c r="Y340" i="12" s="1"/>
  <c r="Y356" i="12" s="1"/>
  <c r="Y325" i="12"/>
  <c r="CZ326" i="3"/>
  <c r="AU279" i="3"/>
  <c r="AU295" i="3" s="1"/>
  <c r="AU327" i="3" s="1"/>
  <c r="CL270" i="12"/>
  <c r="CL285" i="12"/>
  <c r="CL300" i="12" s="1"/>
  <c r="CL330" i="12" s="1"/>
  <c r="AU275" i="12"/>
  <c r="AU290" i="12" s="1"/>
  <c r="AU320" i="12" s="1"/>
  <c r="CM260" i="12"/>
  <c r="BV276" i="12"/>
  <c r="BV291" i="12" s="1"/>
  <c r="BV306" i="12" s="1"/>
  <c r="CK261" i="12"/>
  <c r="BV277" i="12"/>
  <c r="BV292" i="12" s="1"/>
  <c r="CJ262" i="12"/>
  <c r="CL262" i="12"/>
  <c r="CI263" i="12"/>
  <c r="CI323" i="12" s="1"/>
  <c r="CI264" i="12"/>
  <c r="CI309" i="12" s="1"/>
  <c r="DA309" i="12"/>
  <c r="BY280" i="12"/>
  <c r="BY295" i="12" s="1"/>
  <c r="BY310" i="12" s="1"/>
  <c r="AS311" i="12"/>
  <c r="AS341" i="12" s="1"/>
  <c r="DO281" i="12"/>
  <c r="DO296" i="12" s="1"/>
  <c r="DO266" i="12"/>
  <c r="BX327" i="12"/>
  <c r="AR268" i="12"/>
  <c r="AR283" i="12"/>
  <c r="AR298" i="12" s="1"/>
  <c r="AT269" i="12"/>
  <c r="AT284" i="12"/>
  <c r="AT299" i="12" s="1"/>
  <c r="CC270" i="12"/>
  <c r="CC285" i="12"/>
  <c r="CC300" i="12" s="1"/>
  <c r="BH267" i="3"/>
  <c r="BH283" i="3"/>
  <c r="BH299" i="3" s="1"/>
  <c r="BS266" i="12"/>
  <c r="BU266" i="12"/>
  <c r="BU311" i="12" s="1"/>
  <c r="BW266" i="12"/>
  <c r="BY266" i="12"/>
  <c r="CH281" i="12"/>
  <c r="CH296" i="12" s="1"/>
  <c r="CX266" i="12"/>
  <c r="CX326" i="12" s="1"/>
  <c r="DK281" i="12"/>
  <c r="DK296" i="12" s="1"/>
  <c r="DP266" i="12"/>
  <c r="DP326" i="12" s="1"/>
  <c r="AQ267" i="12"/>
  <c r="CF282" i="12"/>
  <c r="CF297" i="12" s="1"/>
  <c r="CV267" i="12"/>
  <c r="DP282" i="12"/>
  <c r="DP297" i="12" s="1"/>
  <c r="BC268" i="12"/>
  <c r="BV283" i="12"/>
  <c r="BV298" i="12" s="1"/>
  <c r="BV328" i="12" s="1"/>
  <c r="CX283" i="12"/>
  <c r="CX298" i="12" s="1"/>
  <c r="CX328" i="12" s="1"/>
  <c r="AN299" i="12"/>
  <c r="AN314" i="12" s="1"/>
  <c r="AM266" i="12"/>
  <c r="AO264" i="12"/>
  <c r="AO309" i="12" s="1"/>
  <c r="BF261" i="12"/>
  <c r="BH259" i="12"/>
  <c r="BH304" i="12" s="1"/>
  <c r="BJ258" i="12"/>
  <c r="CE282" i="12"/>
  <c r="CE297" i="12" s="1"/>
  <c r="CG280" i="12"/>
  <c r="CG295" i="12" s="1"/>
  <c r="DJ266" i="12"/>
  <c r="DP259" i="12"/>
  <c r="AD276" i="12"/>
  <c r="AD291" i="12" s="1"/>
  <c r="AC278" i="12"/>
  <c r="AC293" i="12" s="1"/>
  <c r="AA265" i="12"/>
  <c r="AB281" i="12"/>
  <c r="AB296" i="12" s="1"/>
  <c r="X268" i="12"/>
  <c r="BJ276" i="3"/>
  <c r="BJ292" i="3" s="1"/>
  <c r="BV262" i="3"/>
  <c r="BV310" i="3" s="1"/>
  <c r="BV263" i="3"/>
  <c r="BV327" i="3" s="1"/>
  <c r="CN279" i="3"/>
  <c r="CN295" i="3" s="1"/>
  <c r="CZ263" i="3"/>
  <c r="AR280" i="3"/>
  <c r="AR296" i="3" s="1"/>
  <c r="AU264" i="3"/>
  <c r="DM264" i="3"/>
  <c r="DO264" i="3"/>
  <c r="BG282" i="3"/>
  <c r="BG298" i="3" s="1"/>
  <c r="BG314" i="3" s="1"/>
  <c r="CH266" i="3"/>
  <c r="CH330" i="3" s="1"/>
  <c r="CH282" i="3"/>
  <c r="CH298" i="3" s="1"/>
  <c r="DL266" i="3"/>
  <c r="DL282" i="3"/>
  <c r="DL298" i="3" s="1"/>
  <c r="BT268" i="3"/>
  <c r="BT284" i="3"/>
  <c r="BT300" i="3" s="1"/>
  <c r="CE284" i="3"/>
  <c r="CE300" i="3" s="1"/>
  <c r="DM333" i="3"/>
  <c r="DM317" i="3"/>
  <c r="DO317" i="3"/>
  <c r="DO333" i="3"/>
  <c r="BY287" i="3"/>
  <c r="BY303" i="3" s="1"/>
  <c r="BY335" i="3" s="1"/>
  <c r="AB278" i="3"/>
  <c r="AB294" i="3" s="1"/>
  <c r="AB326" i="3" s="1"/>
  <c r="AB262" i="3"/>
  <c r="W300" i="3"/>
  <c r="AD285" i="3"/>
  <c r="AD301" i="3" s="1"/>
  <c r="AD269" i="3"/>
  <c r="CN228" i="3"/>
  <c r="CJ216" i="3"/>
  <c r="CE237" i="3"/>
  <c r="CM225" i="3"/>
  <c r="CM271" i="3" s="1"/>
  <c r="CH240" i="3"/>
  <c r="CE225" i="3"/>
  <c r="CN224" i="3"/>
  <c r="CH239" i="3"/>
  <c r="CN238" i="3"/>
  <c r="CI238" i="3"/>
  <c r="CE238" i="3"/>
  <c r="CE268" i="3" s="1"/>
  <c r="CJ231" i="3"/>
  <c r="CJ261" i="3" s="1"/>
  <c r="CG220" i="3"/>
  <c r="CM240" i="3"/>
  <c r="CJ225" i="3"/>
  <c r="CE240" i="3"/>
  <c r="CB225" i="3"/>
  <c r="CN239" i="3"/>
  <c r="CI224" i="3"/>
  <c r="CF224" i="3"/>
  <c r="CJ223" i="3"/>
  <c r="CF223" i="3"/>
  <c r="CH237" i="3"/>
  <c r="CF222" i="3"/>
  <c r="CL235" i="3"/>
  <c r="CL265" i="3" s="1"/>
  <c r="CL214" i="3"/>
  <c r="CG235" i="3"/>
  <c r="CD223" i="3"/>
  <c r="CD268" i="3" s="1"/>
  <c r="CJ240" i="3"/>
  <c r="CG225" i="3"/>
  <c r="CB240" i="3"/>
  <c r="CJ224" i="3"/>
  <c r="CI239" i="3"/>
  <c r="CF239" i="3"/>
  <c r="CJ238" i="3"/>
  <c r="CF238" i="3"/>
  <c r="CL222" i="3"/>
  <c r="CI222" i="3"/>
  <c r="CF237" i="3"/>
  <c r="CN221" i="3"/>
  <c r="CK221" i="3"/>
  <c r="CI221" i="3"/>
  <c r="CL229" i="3"/>
  <c r="CI218" i="3"/>
  <c r="CI263" i="3" s="1"/>
  <c r="CD238" i="3"/>
  <c r="CL225" i="3"/>
  <c r="CG240" i="3"/>
  <c r="CD225" i="3"/>
  <c r="CK224" i="3"/>
  <c r="CJ239" i="3"/>
  <c r="CD224" i="3"/>
  <c r="CK223" i="3"/>
  <c r="CG223" i="3"/>
  <c r="CL237" i="3"/>
  <c r="CI237" i="3"/>
  <c r="CN236" i="3"/>
  <c r="CK236" i="3"/>
  <c r="CI236" i="3"/>
  <c r="CG221" i="3"/>
  <c r="CN220" i="3"/>
  <c r="CI233" i="3"/>
  <c r="CF221" i="3"/>
  <c r="CL240" i="3"/>
  <c r="CI225" i="3"/>
  <c r="CD240" i="3"/>
  <c r="CK239" i="3"/>
  <c r="CG224" i="3"/>
  <c r="CD239" i="3"/>
  <c r="CK238" i="3"/>
  <c r="CG238" i="3"/>
  <c r="CK215" i="3"/>
  <c r="CF236" i="3"/>
  <c r="CC224" i="3"/>
  <c r="CN225" i="3"/>
  <c r="CI240" i="3"/>
  <c r="CF225" i="3"/>
  <c r="CF287" i="3" s="1"/>
  <c r="CF303" i="3" s="1"/>
  <c r="CG239" i="3"/>
  <c r="CL223" i="3"/>
  <c r="CH223" i="3"/>
  <c r="CN237" i="3"/>
  <c r="CN283" i="3" s="1"/>
  <c r="CN299" i="3" s="1"/>
  <c r="CJ222" i="3"/>
  <c r="CG222" i="3"/>
  <c r="CK230" i="3"/>
  <c r="CH219" i="3"/>
  <c r="CH280" i="3" s="1"/>
  <c r="CH296" i="3" s="1"/>
  <c r="CC239" i="3"/>
  <c r="CN240" i="3"/>
  <c r="CK225" i="3"/>
  <c r="CF240" i="3"/>
  <c r="CC225" i="3"/>
  <c r="CL224" i="3"/>
  <c r="CE224" i="3"/>
  <c r="CL238" i="3"/>
  <c r="CH238" i="3"/>
  <c r="CJ237" i="3"/>
  <c r="CG237" i="3"/>
  <c r="CL221" i="3"/>
  <c r="CJ221" i="3"/>
  <c r="DP296" i="12"/>
  <c r="DK297" i="12"/>
  <c r="DA283" i="12"/>
  <c r="DA298" i="12" s="1"/>
  <c r="DA328" i="12" s="1"/>
  <c r="CN284" i="12"/>
  <c r="CN299" i="12" s="1"/>
  <c r="AZ285" i="12"/>
  <c r="AZ300" i="12" s="1"/>
  <c r="BB285" i="12"/>
  <c r="BB300" i="12" s="1"/>
  <c r="BD285" i="12"/>
  <c r="BD300" i="12" s="1"/>
  <c r="BF285" i="12"/>
  <c r="BF300" i="12" s="1"/>
  <c r="BH285" i="12"/>
  <c r="BH300" i="12" s="1"/>
  <c r="BJ285" i="12"/>
  <c r="BJ300" i="12" s="1"/>
  <c r="CV265" i="12"/>
  <c r="CV325" i="12" s="1"/>
  <c r="CY261" i="12"/>
  <c r="AB277" i="12"/>
  <c r="AB292" i="12" s="1"/>
  <c r="AA264" i="12"/>
  <c r="AC280" i="12"/>
  <c r="AC295" i="12" s="1"/>
  <c r="AD266" i="12"/>
  <c r="AA267" i="12"/>
  <c r="CK261" i="3"/>
  <c r="CZ261" i="3"/>
  <c r="CZ325" i="3" s="1"/>
  <c r="DO261" i="3"/>
  <c r="CK278" i="3"/>
  <c r="CK294" i="3" s="1"/>
  <c r="DP262" i="3"/>
  <c r="CK279" i="3"/>
  <c r="CK295" i="3" s="1"/>
  <c r="CI264" i="3"/>
  <c r="CN264" i="3"/>
  <c r="CN312" i="3" s="1"/>
  <c r="BD265" i="3"/>
  <c r="BF265" i="3"/>
  <c r="BH265" i="3"/>
  <c r="CH265" i="3"/>
  <c r="CJ265" i="3"/>
  <c r="BE266" i="3"/>
  <c r="BE282" i="3"/>
  <c r="BE298" i="3" s="1"/>
  <c r="BJ330" i="3"/>
  <c r="DO266" i="3"/>
  <c r="DO282" i="3"/>
  <c r="DO298" i="3" s="1"/>
  <c r="DO314" i="3" s="1"/>
  <c r="BJ267" i="3"/>
  <c r="BJ315" i="3" s="1"/>
  <c r="BJ283" i="3"/>
  <c r="BJ299" i="3" s="1"/>
  <c r="DI333" i="3"/>
  <c r="DK317" i="3"/>
  <c r="AP263" i="3"/>
  <c r="AP279" i="3"/>
  <c r="AP295" i="3" s="1"/>
  <c r="AS307" i="3"/>
  <c r="AS339" i="3" s="1"/>
  <c r="AU319" i="3"/>
  <c r="AU351" i="3" s="1"/>
  <c r="AU335" i="3"/>
  <c r="AD309" i="3"/>
  <c r="AD325" i="3"/>
  <c r="AU329" i="12"/>
  <c r="CD330" i="12"/>
  <c r="CG330" i="12"/>
  <c r="AZ328" i="12"/>
  <c r="AC294" i="12"/>
  <c r="DO329" i="3"/>
  <c r="DO313" i="3"/>
  <c r="DO345" i="3" s="1"/>
  <c r="BG315" i="3"/>
  <c r="BG331" i="3"/>
  <c r="DN315" i="3"/>
  <c r="BR268" i="3"/>
  <c r="BR284" i="3"/>
  <c r="BR300" i="3" s="1"/>
  <c r="BS271" i="3"/>
  <c r="BS335" i="3" s="1"/>
  <c r="BS287" i="3"/>
  <c r="BS303" i="3" s="1"/>
  <c r="W332" i="3"/>
  <c r="CL228" i="3"/>
  <c r="BR266" i="12"/>
  <c r="DL281" i="12"/>
  <c r="DL296" i="12" s="1"/>
  <c r="AT267" i="12"/>
  <c r="CG282" i="12"/>
  <c r="CG297" i="12" s="1"/>
  <c r="CW267" i="12"/>
  <c r="BD268" i="12"/>
  <c r="BU283" i="12"/>
  <c r="CY268" i="12"/>
  <c r="AL267" i="12"/>
  <c r="AL312" i="12" s="1"/>
  <c r="CK275" i="12"/>
  <c r="CK290" i="12" s="1"/>
  <c r="CM273" i="12"/>
  <c r="CM288" i="12" s="1"/>
  <c r="CS283" i="12"/>
  <c r="CS298" i="12" s="1"/>
  <c r="CU281" i="12"/>
  <c r="CU296" i="12" s="1"/>
  <c r="CW279" i="12"/>
  <c r="CW294" i="12" s="1"/>
  <c r="DK265" i="12"/>
  <c r="AB263" i="12"/>
  <c r="AB323" i="12" s="1"/>
  <c r="AB264" i="12"/>
  <c r="AD280" i="12"/>
  <c r="AD295" i="12" s="1"/>
  <c r="X267" i="12"/>
  <c r="W283" i="12"/>
  <c r="W298" i="12" s="1"/>
  <c r="CN276" i="3"/>
  <c r="CN292" i="3" s="1"/>
  <c r="CN324" i="3" s="1"/>
  <c r="AS261" i="3"/>
  <c r="BW293" i="3"/>
  <c r="CL293" i="3"/>
  <c r="CL325" i="3" s="1"/>
  <c r="DA293" i="3"/>
  <c r="AQ262" i="3"/>
  <c r="DN278" i="3"/>
  <c r="DN294" i="3" s="1"/>
  <c r="AQ263" i="3"/>
  <c r="BU264" i="3"/>
  <c r="BU312" i="3" s="1"/>
  <c r="BY296" i="3"/>
  <c r="DM265" i="3"/>
  <c r="BD330" i="3"/>
  <c r="DM266" i="3"/>
  <c r="DM330" i="3" s="1"/>
  <c r="DM282" i="3"/>
  <c r="DM298" i="3" s="1"/>
  <c r="CN267" i="3"/>
  <c r="CN315" i="3" s="1"/>
  <c r="AJ317" i="3"/>
  <c r="AB313" i="3"/>
  <c r="AB329" i="3"/>
  <c r="AB264" i="3"/>
  <c r="AB280" i="3"/>
  <c r="AB296" i="3" s="1"/>
  <c r="BV326" i="12"/>
  <c r="BX311" i="12"/>
  <c r="CI281" i="12"/>
  <c r="CI296" i="12" s="1"/>
  <c r="CI311" i="12" s="1"/>
  <c r="AQ283" i="12"/>
  <c r="AQ298" i="12" s="1"/>
  <c r="AS283" i="12"/>
  <c r="AS298" i="12" s="1"/>
  <c r="AU283" i="12"/>
  <c r="AU298" i="12" s="1"/>
  <c r="AU328" i="12" s="1"/>
  <c r="BG320" i="12"/>
  <c r="BI318" i="12"/>
  <c r="CF296" i="12"/>
  <c r="CH294" i="12"/>
  <c r="Z282" i="12"/>
  <c r="Z297" i="12" s="1"/>
  <c r="V268" i="12"/>
  <c r="Y268" i="12"/>
  <c r="BF262" i="3"/>
  <c r="BF310" i="3" s="1"/>
  <c r="BU262" i="3"/>
  <c r="BF263" i="3"/>
  <c r="BU263" i="3"/>
  <c r="DA263" i="3"/>
  <c r="DO263" i="3"/>
  <c r="DO327" i="3" s="1"/>
  <c r="AQ280" i="3"/>
  <c r="AQ296" i="3" s="1"/>
  <c r="AQ312" i="3" s="1"/>
  <c r="CL264" i="3"/>
  <c r="CI281" i="3"/>
  <c r="CI297" i="3" s="1"/>
  <c r="CI313" i="3" s="1"/>
  <c r="CK281" i="3"/>
  <c r="CK297" i="3" s="1"/>
  <c r="DP281" i="3"/>
  <c r="DP297" i="3" s="1"/>
  <c r="DP313" i="3" s="1"/>
  <c r="DP266" i="3"/>
  <c r="DP282" i="3"/>
  <c r="DP298" i="3" s="1"/>
  <c r="DP314" i="3" s="1"/>
  <c r="BE267" i="3"/>
  <c r="BE315" i="3" s="1"/>
  <c r="BE283" i="3"/>
  <c r="BE299" i="3" s="1"/>
  <c r="CH267" i="3"/>
  <c r="CH283" i="3"/>
  <c r="CH299" i="3" s="1"/>
  <c r="CH331" i="3" s="1"/>
  <c r="BP268" i="3"/>
  <c r="BP284" i="3"/>
  <c r="BP300" i="3" s="1"/>
  <c r="BY268" i="3"/>
  <c r="BY284" i="3"/>
  <c r="BY300" i="3" s="1"/>
  <c r="CN268" i="3"/>
  <c r="CN284" i="3"/>
  <c r="CN300" i="3" s="1"/>
  <c r="DP333" i="3"/>
  <c r="AK316" i="3"/>
  <c r="AK348" i="3" s="1"/>
  <c r="AL315" i="3"/>
  <c r="AL347" i="3" s="1"/>
  <c r="AL331" i="3"/>
  <c r="AC267" i="3"/>
  <c r="AC283" i="3"/>
  <c r="AC299" i="3" s="1"/>
  <c r="AN266" i="12"/>
  <c r="AN326" i="12" s="1"/>
  <c r="AP266" i="12"/>
  <c r="AP311" i="12" s="1"/>
  <c r="AR266" i="12"/>
  <c r="AR326" i="12" s="1"/>
  <c r="DM266" i="12"/>
  <c r="AN267" i="12"/>
  <c r="AP267" i="12"/>
  <c r="CU267" i="12"/>
  <c r="DJ282" i="12"/>
  <c r="DJ297" i="12" s="1"/>
  <c r="AY285" i="12"/>
  <c r="AY300" i="12" s="1"/>
  <c r="AY330" i="12" s="1"/>
  <c r="BA285" i="12"/>
  <c r="BA300" i="12" s="1"/>
  <c r="BC285" i="12"/>
  <c r="BC300" i="12" s="1"/>
  <c r="BE285" i="12"/>
  <c r="BE300" i="12" s="1"/>
  <c r="BG285" i="12"/>
  <c r="BG300" i="12" s="1"/>
  <c r="BI285" i="12"/>
  <c r="BI300" i="12" s="1"/>
  <c r="AD263" i="12"/>
  <c r="Z281" i="12"/>
  <c r="Z296" i="12" s="1"/>
  <c r="Y267" i="12"/>
  <c r="Y327" i="12" s="1"/>
  <c r="AB267" i="12"/>
  <c r="X283" i="12"/>
  <c r="X298" i="12" s="1"/>
  <c r="AC283" i="12"/>
  <c r="AC298" i="12" s="1"/>
  <c r="BH276" i="3"/>
  <c r="BH292" i="3" s="1"/>
  <c r="BW261" i="3"/>
  <c r="CL261" i="3"/>
  <c r="DA261" i="3"/>
  <c r="DA262" i="3"/>
  <c r="DA326" i="3" s="1"/>
  <c r="CY263" i="3"/>
  <c r="AS264" i="3"/>
  <c r="BY264" i="3"/>
  <c r="AU265" i="3"/>
  <c r="BH266" i="3"/>
  <c r="BH330" i="3" s="1"/>
  <c r="BH282" i="3"/>
  <c r="BH298" i="3" s="1"/>
  <c r="DK266" i="3"/>
  <c r="DK282" i="3"/>
  <c r="DK298" i="3" s="1"/>
  <c r="DK314" i="3" s="1"/>
  <c r="DL333" i="3"/>
  <c r="DL317" i="3"/>
  <c r="DN269" i="3"/>
  <c r="DN285" i="3"/>
  <c r="DN301" i="3" s="1"/>
  <c r="DN333" i="3" s="1"/>
  <c r="AQ261" i="3"/>
  <c r="AQ277" i="3"/>
  <c r="AQ293" i="3" s="1"/>
  <c r="BN303" i="3"/>
  <c r="BN335" i="3" s="1"/>
  <c r="BV271" i="3"/>
  <c r="BV319" i="3" s="1"/>
  <c r="BV287" i="3"/>
  <c r="BV303" i="3" s="1"/>
  <c r="BT328" i="12"/>
  <c r="CM269" i="12"/>
  <c r="AK268" i="12"/>
  <c r="AB321" i="12"/>
  <c r="AB336" i="12" s="1"/>
  <c r="AB352" i="12" s="1"/>
  <c r="BG278" i="3"/>
  <c r="BG294" i="3" s="1"/>
  <c r="BG279" i="3"/>
  <c r="BG295" i="3" s="1"/>
  <c r="CI329" i="3"/>
  <c r="DN265" i="3"/>
  <c r="DN281" i="3"/>
  <c r="DN297" i="3" s="1"/>
  <c r="CX266" i="3"/>
  <c r="DN266" i="3"/>
  <c r="DN282" i="3"/>
  <c r="DN298" i="3" s="1"/>
  <c r="BB267" i="3"/>
  <c r="BB283" i="3"/>
  <c r="BB299" i="3" s="1"/>
  <c r="BF267" i="3"/>
  <c r="BF331" i="3" s="1"/>
  <c r="BF283" i="3"/>
  <c r="BF299" i="3" s="1"/>
  <c r="CK267" i="3"/>
  <c r="CK315" i="3" s="1"/>
  <c r="CK283" i="3"/>
  <c r="CK299" i="3" s="1"/>
  <c r="BV268" i="3"/>
  <c r="BV284" i="3"/>
  <c r="BV300" i="3" s="1"/>
  <c r="CI268" i="3"/>
  <c r="CI284" i="3"/>
  <c r="CI300" i="3" s="1"/>
  <c r="CH269" i="3"/>
  <c r="CH333" i="3" s="1"/>
  <c r="CH285" i="3"/>
  <c r="CH301" i="3" s="1"/>
  <c r="AM266" i="3"/>
  <c r="AM282" i="3"/>
  <c r="AM298" i="3" s="1"/>
  <c r="Y265" i="3"/>
  <c r="Y281" i="3"/>
  <c r="Y297" i="3" s="1"/>
  <c r="CW265" i="3"/>
  <c r="AP266" i="3"/>
  <c r="AU283" i="3"/>
  <c r="AU299" i="3" s="1"/>
  <c r="AU331" i="3" s="1"/>
  <c r="DO283" i="3"/>
  <c r="DO299" i="3" s="1"/>
  <c r="CX268" i="3"/>
  <c r="AO269" i="3"/>
  <c r="BU269" i="3"/>
  <c r="DH285" i="3"/>
  <c r="DH301" i="3" s="1"/>
  <c r="DH317" i="3" s="1"/>
  <c r="DK285" i="3"/>
  <c r="DK301" i="3" s="1"/>
  <c r="DK333" i="3" s="1"/>
  <c r="DP285" i="3"/>
  <c r="DP301" i="3" s="1"/>
  <c r="DP317" i="3" s="1"/>
  <c r="DP349" i="3" s="1"/>
  <c r="BE287" i="3"/>
  <c r="BE303" i="3" s="1"/>
  <c r="BE319" i="3" s="1"/>
  <c r="BI271" i="3"/>
  <c r="DM263" i="3"/>
  <c r="AD268" i="3"/>
  <c r="W269" i="3"/>
  <c r="U285" i="3"/>
  <c r="U301" i="3" s="1"/>
  <c r="U333" i="3" s="1"/>
  <c r="CB224" i="3"/>
  <c r="AS266" i="3"/>
  <c r="CY266" i="3"/>
  <c r="AR267" i="3"/>
  <c r="BC299" i="3"/>
  <c r="BC331" i="3" s="1"/>
  <c r="BQ283" i="3"/>
  <c r="BQ299" i="3" s="1"/>
  <c r="BT267" i="3"/>
  <c r="DK267" i="3"/>
  <c r="DM268" i="3"/>
  <c r="BS269" i="3"/>
  <c r="BC271" i="3"/>
  <c r="BC319" i="3" s="1"/>
  <c r="BY258" i="3"/>
  <c r="CV265" i="3"/>
  <c r="CZ260" i="3"/>
  <c r="DH268" i="3"/>
  <c r="DP259" i="3"/>
  <c r="AD260" i="3"/>
  <c r="Z281" i="3"/>
  <c r="Z297" i="3" s="1"/>
  <c r="AB266" i="3"/>
  <c r="Z267" i="3"/>
  <c r="AB283" i="3"/>
  <c r="AB299" i="3" s="1"/>
  <c r="Y269" i="3"/>
  <c r="BH228" i="3"/>
  <c r="Y314" i="3"/>
  <c r="Y346" i="3" s="1"/>
  <c r="Y363" i="3" s="1"/>
  <c r="AD300" i="3"/>
  <c r="CX265" i="3"/>
  <c r="AQ266" i="3"/>
  <c r="AQ330" i="3" s="1"/>
  <c r="CW266" i="3"/>
  <c r="AP267" i="3"/>
  <c r="DP283" i="3"/>
  <c r="DP299" i="3" s="1"/>
  <c r="BQ268" i="3"/>
  <c r="BS268" i="3"/>
  <c r="BU268" i="3"/>
  <c r="BW268" i="3"/>
  <c r="CY268" i="3"/>
  <c r="DK268" i="3"/>
  <c r="AP269" i="3"/>
  <c r="BT301" i="3"/>
  <c r="AJ285" i="3"/>
  <c r="AJ301" i="3" s="1"/>
  <c r="AJ333" i="3" s="1"/>
  <c r="AR276" i="3"/>
  <c r="AR292" i="3" s="1"/>
  <c r="AR324" i="3" s="1"/>
  <c r="BM287" i="3"/>
  <c r="BM303" i="3" s="1"/>
  <c r="BM335" i="3" s="1"/>
  <c r="BP287" i="3"/>
  <c r="BP303" i="3" s="1"/>
  <c r="BJ258" i="3"/>
  <c r="BJ306" i="3" s="1"/>
  <c r="BV260" i="3"/>
  <c r="CS268" i="3"/>
  <c r="CW264" i="3"/>
  <c r="DA259" i="3"/>
  <c r="DN261" i="3"/>
  <c r="AD262" i="3"/>
  <c r="AC266" i="3"/>
  <c r="AD266" i="3"/>
  <c r="AD330" i="3" s="1"/>
  <c r="W267" i="3"/>
  <c r="AA283" i="3"/>
  <c r="AA299" i="3" s="1"/>
  <c r="V268" i="3"/>
  <c r="V285" i="3"/>
  <c r="V301" i="3" s="1"/>
  <c r="AS258" i="3"/>
  <c r="BW213" i="3"/>
  <c r="CZ266" i="3"/>
  <c r="AP299" i="3"/>
  <c r="AP331" i="3" s="1"/>
  <c r="AS267" i="3"/>
  <c r="BU267" i="3"/>
  <c r="BT269" i="3"/>
  <c r="BT317" i="3" s="1"/>
  <c r="BG260" i="3"/>
  <c r="AD259" i="3"/>
  <c r="Y283" i="3"/>
  <c r="Y299" i="3" s="1"/>
  <c r="Y268" i="3"/>
  <c r="AC284" i="3"/>
  <c r="X269" i="3"/>
  <c r="Z285" i="3"/>
  <c r="Z301" i="3" s="1"/>
  <c r="Z333" i="3" s="1"/>
  <c r="DP228" i="3"/>
  <c r="AD274" i="3"/>
  <c r="DA281" i="3"/>
  <c r="DA297" i="3" s="1"/>
  <c r="AO266" i="3"/>
  <c r="AN267" i="3"/>
  <c r="BY267" i="3"/>
  <c r="DL267" i="3"/>
  <c r="DN283" i="3"/>
  <c r="DN299" i="3" s="1"/>
  <c r="CW268" i="3"/>
  <c r="DI268" i="3"/>
  <c r="AN269" i="3"/>
  <c r="BO285" i="3"/>
  <c r="BO301" i="3" s="1"/>
  <c r="BV285" i="3"/>
  <c r="BV301" i="3" s="1"/>
  <c r="AZ271" i="3"/>
  <c r="AZ335" i="3" s="1"/>
  <c r="BD271" i="3"/>
  <c r="BF271" i="3"/>
  <c r="BJ271" i="3"/>
  <c r="AA265" i="3"/>
  <c r="X266" i="3"/>
  <c r="X283" i="3"/>
  <c r="X299" i="3" s="1"/>
  <c r="Z264" i="3"/>
  <c r="V300" i="3"/>
  <c r="V332" i="3" s="1"/>
  <c r="AA284" i="3"/>
  <c r="AA300" i="3" s="1"/>
  <c r="DP213" i="3"/>
  <c r="DL268" i="3"/>
  <c r="BR335" i="3"/>
  <c r="BH275" i="3"/>
  <c r="BH291" i="3" s="1"/>
  <c r="AC298" i="3"/>
  <c r="DP324" i="12"/>
  <c r="DP309" i="12"/>
  <c r="DP339" i="12" s="1"/>
  <c r="AT325" i="12"/>
  <c r="AT310" i="12"/>
  <c r="BW326" i="12"/>
  <c r="BW311" i="12"/>
  <c r="AT318" i="12"/>
  <c r="AT303" i="12"/>
  <c r="AU305" i="12"/>
  <c r="CM320" i="12"/>
  <c r="CM305" i="12"/>
  <c r="BX261" i="12"/>
  <c r="BX276" i="12"/>
  <c r="BX291" i="12" s="1"/>
  <c r="DP276" i="12"/>
  <c r="DP291" i="12" s="1"/>
  <c r="DP261" i="12"/>
  <c r="AQ264" i="12"/>
  <c r="AQ279" i="12"/>
  <c r="AQ294" i="12" s="1"/>
  <c r="CY325" i="12"/>
  <c r="CY310" i="12"/>
  <c r="BI319" i="12"/>
  <c r="BI304" i="12"/>
  <c r="CM259" i="12"/>
  <c r="CM274" i="12"/>
  <c r="CM289" i="12" s="1"/>
  <c r="AS275" i="12"/>
  <c r="AS290" i="12" s="1"/>
  <c r="AS320" i="12" s="1"/>
  <c r="AU262" i="12"/>
  <c r="AU277" i="12"/>
  <c r="AU292" i="12" s="1"/>
  <c r="CY262" i="12"/>
  <c r="CY277" i="12"/>
  <c r="CY292" i="12" s="1"/>
  <c r="AU319" i="12"/>
  <c r="AU304" i="12"/>
  <c r="BY334" i="12"/>
  <c r="AT261" i="12"/>
  <c r="AT276" i="12"/>
  <c r="AT291" i="12" s="1"/>
  <c r="BU263" i="12"/>
  <c r="BU278" i="12"/>
  <c r="BU293" i="12" s="1"/>
  <c r="CY263" i="12"/>
  <c r="CY278" i="12"/>
  <c r="CY293" i="12" s="1"/>
  <c r="CK264" i="12"/>
  <c r="CK279" i="12"/>
  <c r="CK294" i="12" s="1"/>
  <c r="BE266" i="12"/>
  <c r="BE281" i="12"/>
  <c r="BE296" i="12" s="1"/>
  <c r="AS263" i="12"/>
  <c r="AS278" i="12"/>
  <c r="AS293" i="12" s="1"/>
  <c r="BE264" i="12"/>
  <c r="BE279" i="12"/>
  <c r="BE294" i="12" s="1"/>
  <c r="BT325" i="12"/>
  <c r="BT310" i="12"/>
  <c r="CG281" i="12"/>
  <c r="CG296" i="12" s="1"/>
  <c r="CG266" i="12"/>
  <c r="BX304" i="12"/>
  <c r="CN259" i="12"/>
  <c r="CN274" i="12"/>
  <c r="CN289" i="12" s="1"/>
  <c r="AT260" i="12"/>
  <c r="AT275" i="12"/>
  <c r="AT290" i="12" s="1"/>
  <c r="AO326" i="12"/>
  <c r="AO311" i="12"/>
  <c r="AO341" i="12" s="1"/>
  <c r="AT319" i="12"/>
  <c r="AT304" i="12"/>
  <c r="BJ319" i="12"/>
  <c r="BJ304" i="12"/>
  <c r="BH305" i="12"/>
  <c r="BH320" i="12"/>
  <c r="DN307" i="12"/>
  <c r="DN322" i="12"/>
  <c r="DP322" i="12"/>
  <c r="BI265" i="12"/>
  <c r="BI280" i="12"/>
  <c r="BI295" i="12" s="1"/>
  <c r="BJ275" i="12"/>
  <c r="BJ290" i="12" s="1"/>
  <c r="BJ320" i="12" s="1"/>
  <c r="DP305" i="12"/>
  <c r="DP335" i="12" s="1"/>
  <c r="AD155" i="12" s="1"/>
  <c r="AS276" i="12"/>
  <c r="AS291" i="12" s="1"/>
  <c r="AS306" i="12" s="1"/>
  <c r="AS336" i="12" s="1"/>
  <c r="BW276" i="12"/>
  <c r="BW291" i="12" s="1"/>
  <c r="CL306" i="12"/>
  <c r="CM276" i="12"/>
  <c r="CM291" i="12" s="1"/>
  <c r="CM306" i="12" s="1"/>
  <c r="DA276" i="12"/>
  <c r="DA291" i="12" s="1"/>
  <c r="DA321" i="12" s="1"/>
  <c r="DO306" i="12"/>
  <c r="AR322" i="12"/>
  <c r="AT277" i="12"/>
  <c r="AT292" i="12" s="1"/>
  <c r="BG262" i="12"/>
  <c r="BG277" i="12"/>
  <c r="BG292" i="12" s="1"/>
  <c r="BI262" i="12"/>
  <c r="BI277" i="12"/>
  <c r="BI292" i="12" s="1"/>
  <c r="BY322" i="12"/>
  <c r="BY337" i="12" s="1"/>
  <c r="CJ277" i="12"/>
  <c r="CJ292" i="12" s="1"/>
  <c r="CJ307" i="12" s="1"/>
  <c r="CM307" i="12"/>
  <c r="CN277" i="12"/>
  <c r="CN292" i="12" s="1"/>
  <c r="CN307" i="12" s="1"/>
  <c r="AP323" i="12"/>
  <c r="AR278" i="12"/>
  <c r="AR293" i="12" s="1"/>
  <c r="BT278" i="12"/>
  <c r="BT293" i="12" s="1"/>
  <c r="CX278" i="12"/>
  <c r="CX293" i="12" s="1"/>
  <c r="CX308" i="12" s="1"/>
  <c r="DM278" i="12"/>
  <c r="DM293" i="12" s="1"/>
  <c r="DM323" i="12" s="1"/>
  <c r="DO323" i="12"/>
  <c r="DO308" i="12"/>
  <c r="AP279" i="12"/>
  <c r="AP294" i="12" s="1"/>
  <c r="AP309" i="12" s="1"/>
  <c r="BH264" i="12"/>
  <c r="BH279" i="12"/>
  <c r="BH294" i="12" s="1"/>
  <c r="BV324" i="12"/>
  <c r="BX294" i="12"/>
  <c r="BX309" i="12" s="1"/>
  <c r="CZ324" i="12"/>
  <c r="CZ339" i="12" s="1"/>
  <c r="AC144" i="12" s="1"/>
  <c r="AQ325" i="12"/>
  <c r="AQ340" i="12" s="1"/>
  <c r="BD265" i="12"/>
  <c r="BD280" i="12"/>
  <c r="BD295" i="12" s="1"/>
  <c r="BY325" i="12"/>
  <c r="BY340" i="12" s="1"/>
  <c r="AT326" i="12"/>
  <c r="BH266" i="12"/>
  <c r="BH281" i="12"/>
  <c r="BH296" i="12" s="1"/>
  <c r="BT326" i="12"/>
  <c r="BT341" i="12" s="1"/>
  <c r="BY275" i="12"/>
  <c r="BY290" i="12" s="1"/>
  <c r="BY320" i="12" s="1"/>
  <c r="DA260" i="12"/>
  <c r="BG261" i="12"/>
  <c r="BG276" i="12"/>
  <c r="BG291" i="12" s="1"/>
  <c r="BI261" i="12"/>
  <c r="BI276" i="12"/>
  <c r="BI291" i="12" s="1"/>
  <c r="AQ277" i="12"/>
  <c r="AQ292" i="12" s="1"/>
  <c r="AQ307" i="12" s="1"/>
  <c r="BV322" i="12"/>
  <c r="BX277" i="12"/>
  <c r="BX292" i="12" s="1"/>
  <c r="BX307" i="12" s="1"/>
  <c r="AU323" i="12"/>
  <c r="BW323" i="12"/>
  <c r="BY293" i="12"/>
  <c r="BY308" i="12" s="1"/>
  <c r="CI308" i="12"/>
  <c r="CL278" i="12"/>
  <c r="CL293" i="12" s="1"/>
  <c r="CL308" i="12" s="1"/>
  <c r="DA323" i="12"/>
  <c r="DA338" i="12" s="1"/>
  <c r="AD143" i="12" s="1"/>
  <c r="AS324" i="12"/>
  <c r="AU279" i="12"/>
  <c r="AU294" i="12" s="1"/>
  <c r="AU309" i="12" s="1"/>
  <c r="BU294" i="12"/>
  <c r="BU309" i="12" s="1"/>
  <c r="CM264" i="12"/>
  <c r="CM279" i="12"/>
  <c r="CM294" i="12" s="1"/>
  <c r="CY279" i="12"/>
  <c r="CY294" i="12" s="1"/>
  <c r="CY309" i="12" s="1"/>
  <c r="DN279" i="12"/>
  <c r="DN294" i="12" s="1"/>
  <c r="DN324" i="12" s="1"/>
  <c r="BG265" i="12"/>
  <c r="BG280" i="12"/>
  <c r="BG295" i="12" s="1"/>
  <c r="BV325" i="12"/>
  <c r="CI265" i="12"/>
  <c r="CI280" i="12"/>
  <c r="CI295" i="12" s="1"/>
  <c r="CK265" i="12"/>
  <c r="CK280" i="12"/>
  <c r="CK295" i="12" s="1"/>
  <c r="CM265" i="12"/>
  <c r="CM280" i="12"/>
  <c r="CM295" i="12" s="1"/>
  <c r="DA325" i="12"/>
  <c r="AQ326" i="12"/>
  <c r="BC266" i="12"/>
  <c r="BC281" i="12"/>
  <c r="BC296" i="12" s="1"/>
  <c r="BY326" i="12"/>
  <c r="DN311" i="12"/>
  <c r="DN326" i="12"/>
  <c r="AS321" i="12"/>
  <c r="BW321" i="12"/>
  <c r="AT322" i="12"/>
  <c r="AR323" i="12"/>
  <c r="BF263" i="12"/>
  <c r="BF278" i="12"/>
  <c r="BF293" i="12" s="1"/>
  <c r="BH263" i="12"/>
  <c r="BH278" i="12"/>
  <c r="BH293" i="12" s="1"/>
  <c r="BJ263" i="12"/>
  <c r="BJ278" i="12"/>
  <c r="BJ293" i="12" s="1"/>
  <c r="BT323" i="12"/>
  <c r="CN263" i="12"/>
  <c r="CN278" i="12"/>
  <c r="CN293" i="12" s="1"/>
  <c r="AP324" i="12"/>
  <c r="BF264" i="12"/>
  <c r="BF279" i="12"/>
  <c r="BF294" i="12" s="1"/>
  <c r="CJ264" i="12"/>
  <c r="CJ279" i="12"/>
  <c r="CJ294" i="12" s="1"/>
  <c r="BJ265" i="12"/>
  <c r="BJ280" i="12"/>
  <c r="BJ295" i="12" s="1"/>
  <c r="BW310" i="12"/>
  <c r="DM325" i="12"/>
  <c r="DM310" i="12"/>
  <c r="DO325" i="12"/>
  <c r="DO310" i="12"/>
  <c r="DO340" i="12" s="1"/>
  <c r="AR311" i="12"/>
  <c r="AR341" i="12" s="1"/>
  <c r="BF266" i="12"/>
  <c r="BF281" i="12"/>
  <c r="BF296" i="12" s="1"/>
  <c r="CL281" i="12"/>
  <c r="CL296" i="12" s="1"/>
  <c r="CL266" i="12"/>
  <c r="CW266" i="12"/>
  <c r="CW281" i="12"/>
  <c r="CW296" i="12" s="1"/>
  <c r="CY266" i="12"/>
  <c r="CY281" i="12"/>
  <c r="CY296" i="12" s="1"/>
  <c r="DA266" i="12"/>
  <c r="DA281" i="12"/>
  <c r="DA296" i="12" s="1"/>
  <c r="DP311" i="12"/>
  <c r="BI267" i="12"/>
  <c r="BI282" i="12"/>
  <c r="BI297" i="12" s="1"/>
  <c r="BI305" i="12"/>
  <c r="BX322" i="12"/>
  <c r="DP307" i="12"/>
  <c r="BY323" i="12"/>
  <c r="AU324" i="12"/>
  <c r="BI264" i="12"/>
  <c r="BI279" i="12"/>
  <c r="BI294" i="12" s="1"/>
  <c r="BU324" i="12"/>
  <c r="CY324" i="12"/>
  <c r="BE265" i="12"/>
  <c r="BE280" i="12"/>
  <c r="BE295" i="12" s="1"/>
  <c r="BI266" i="12"/>
  <c r="BI281" i="12"/>
  <c r="BI296" i="12" s="1"/>
  <c r="DL311" i="12"/>
  <c r="DL326" i="12"/>
  <c r="BJ318" i="12"/>
  <c r="BJ303" i="12"/>
  <c r="CL275" i="12"/>
  <c r="CL290" i="12" s="1"/>
  <c r="CL320" i="12" s="1"/>
  <c r="BY321" i="12"/>
  <c r="BY336" i="12" s="1"/>
  <c r="CK276" i="12"/>
  <c r="CK291" i="12" s="1"/>
  <c r="CK321" i="12" s="1"/>
  <c r="CN306" i="12"/>
  <c r="BF262" i="12"/>
  <c r="BF277" i="12"/>
  <c r="BF292" i="12" s="1"/>
  <c r="BH262" i="12"/>
  <c r="BH277" i="12"/>
  <c r="BH292" i="12" s="1"/>
  <c r="BJ262" i="12"/>
  <c r="BJ277" i="12"/>
  <c r="BJ292" i="12" s="1"/>
  <c r="BU322" i="12"/>
  <c r="BU337" i="12" s="1"/>
  <c r="BW277" i="12"/>
  <c r="BW292" i="12" s="1"/>
  <c r="BW307" i="12" s="1"/>
  <c r="CK307" i="12"/>
  <c r="CK337" i="12" s="1"/>
  <c r="CL277" i="12"/>
  <c r="CL292" i="12" s="1"/>
  <c r="CL322" i="12" s="1"/>
  <c r="CZ322" i="12"/>
  <c r="AT323" i="12"/>
  <c r="BV323" i="12"/>
  <c r="BV338" i="12" s="1"/>
  <c r="BX293" i="12"/>
  <c r="BX308" i="12" s="1"/>
  <c r="CK278" i="12"/>
  <c r="CK293" i="12" s="1"/>
  <c r="CK323" i="12" s="1"/>
  <c r="CZ323" i="12"/>
  <c r="CZ338" i="12" s="1"/>
  <c r="AC143" i="12" s="1"/>
  <c r="AR324" i="12"/>
  <c r="AR339" i="12" s="1"/>
  <c r="AT279" i="12"/>
  <c r="AT294" i="12" s="1"/>
  <c r="AT309" i="12" s="1"/>
  <c r="BT294" i="12"/>
  <c r="BT309" i="12" s="1"/>
  <c r="CL264" i="12"/>
  <c r="CL279" i="12"/>
  <c r="CL294" i="12" s="1"/>
  <c r="CX279" i="12"/>
  <c r="CX294" i="12" s="1"/>
  <c r="CX309" i="12" s="1"/>
  <c r="DM279" i="12"/>
  <c r="DM294" i="12" s="1"/>
  <c r="DM324" i="12" s="1"/>
  <c r="DO324" i="12"/>
  <c r="DO309" i="12"/>
  <c r="AO280" i="12"/>
  <c r="AO295" i="12" s="1"/>
  <c r="AO310" i="12" s="1"/>
  <c r="AU325" i="12"/>
  <c r="BH265" i="12"/>
  <c r="BH280" i="12"/>
  <c r="BH295" i="12" s="1"/>
  <c r="BU325" i="12"/>
  <c r="CZ325" i="12"/>
  <c r="CZ340" i="12" s="1"/>
  <c r="AC145" i="12" s="1"/>
  <c r="AP326" i="12"/>
  <c r="AP341" i="12" s="1"/>
  <c r="BD266" i="12"/>
  <c r="BD281" i="12"/>
  <c r="BD296" i="12" s="1"/>
  <c r="BX326" i="12"/>
  <c r="CZ326" i="12"/>
  <c r="CZ311" i="12"/>
  <c r="BY305" i="12"/>
  <c r="AR261" i="12"/>
  <c r="BH261" i="12"/>
  <c r="BH276" i="12"/>
  <c r="BH291" i="12" s="1"/>
  <c r="BJ261" i="12"/>
  <c r="BJ276" i="12"/>
  <c r="BJ291" i="12" s="1"/>
  <c r="BV321" i="12"/>
  <c r="BV336" i="12" s="1"/>
  <c r="CL321" i="12"/>
  <c r="DO321" i="12"/>
  <c r="AS322" i="12"/>
  <c r="AS337" i="12" s="1"/>
  <c r="BV307" i="12"/>
  <c r="BV337" i="12" s="1"/>
  <c r="CM322" i="12"/>
  <c r="DO262" i="12"/>
  <c r="AU308" i="12"/>
  <c r="AU338" i="12" s="1"/>
  <c r="BW308" i="12"/>
  <c r="CM308" i="12"/>
  <c r="DN278" i="12"/>
  <c r="DN293" i="12" s="1"/>
  <c r="DN323" i="12" s="1"/>
  <c r="DP263" i="12"/>
  <c r="BG264" i="12"/>
  <c r="BG279" i="12"/>
  <c r="BG294" i="12" s="1"/>
  <c r="BW324" i="12"/>
  <c r="BW339" i="12" s="1"/>
  <c r="BY294" i="12"/>
  <c r="DA324" i="12"/>
  <c r="DA339" i="12" s="1"/>
  <c r="AD144" i="12" s="1"/>
  <c r="AR325" i="12"/>
  <c r="CH265" i="12"/>
  <c r="CH280" i="12"/>
  <c r="CH295" i="12" s="1"/>
  <c r="CJ265" i="12"/>
  <c r="CJ280" i="12"/>
  <c r="CJ295" i="12" s="1"/>
  <c r="CL265" i="12"/>
  <c r="CL280" i="12"/>
  <c r="CL295" i="12" s="1"/>
  <c r="CN265" i="12"/>
  <c r="CN280" i="12"/>
  <c r="CN295" i="12" s="1"/>
  <c r="CW325" i="12"/>
  <c r="CW340" i="12" s="1"/>
  <c r="Z145" i="12" s="1"/>
  <c r="DA310" i="12"/>
  <c r="DA340" i="12" s="1"/>
  <c r="AD145" i="12" s="1"/>
  <c r="AQ311" i="12"/>
  <c r="AQ341" i="12" s="1"/>
  <c r="BG266" i="12"/>
  <c r="BG281" i="12"/>
  <c r="BG296" i="12" s="1"/>
  <c r="BU326" i="12"/>
  <c r="BU341" i="12" s="1"/>
  <c r="BY311" i="12"/>
  <c r="BY341" i="12" s="1"/>
  <c r="CI326" i="12"/>
  <c r="CI341" i="12" s="1"/>
  <c r="CU268" i="12"/>
  <c r="CU283" i="12"/>
  <c r="CU298" i="12" s="1"/>
  <c r="BW306" i="12"/>
  <c r="BW336" i="12" s="1"/>
  <c r="AT307" i="12"/>
  <c r="BW322" i="12"/>
  <c r="AR308" i="12"/>
  <c r="BE263" i="12"/>
  <c r="BE278" i="12"/>
  <c r="BE293" i="12" s="1"/>
  <c r="BG263" i="12"/>
  <c r="BG278" i="12"/>
  <c r="BG293" i="12" s="1"/>
  <c r="BI263" i="12"/>
  <c r="BI278" i="12"/>
  <c r="BI293" i="12" s="1"/>
  <c r="BT308" i="12"/>
  <c r="BT338" i="12" s="1"/>
  <c r="CJ308" i="12"/>
  <c r="CJ338" i="12" s="1"/>
  <c r="AT324" i="12"/>
  <c r="BJ264" i="12"/>
  <c r="BJ279" i="12"/>
  <c r="BJ294" i="12" s="1"/>
  <c r="CN264" i="12"/>
  <c r="CN279" i="12"/>
  <c r="CN294" i="12" s="1"/>
  <c r="AO325" i="12"/>
  <c r="AS310" i="12"/>
  <c r="AS340" i="12" s="1"/>
  <c r="BF265" i="12"/>
  <c r="BF280" i="12"/>
  <c r="BF295" i="12" s="1"/>
  <c r="BS310" i="12"/>
  <c r="CX310" i="12"/>
  <c r="CX340" i="12" s="1"/>
  <c r="AA145" i="12" s="1"/>
  <c r="DL325" i="12"/>
  <c r="DL310" i="12"/>
  <c r="DN325" i="12"/>
  <c r="DN310" i="12"/>
  <c r="BJ266" i="12"/>
  <c r="BJ281" i="12"/>
  <c r="BJ296" i="12" s="1"/>
  <c r="BV311" i="12"/>
  <c r="BV341" i="12" s="1"/>
  <c r="AR267" i="12"/>
  <c r="AR282" i="12"/>
  <c r="AR297" i="12" s="1"/>
  <c r="DJ312" i="12"/>
  <c r="DJ342" i="12" s="1"/>
  <c r="X177" i="12" s="1"/>
  <c r="DJ327" i="12"/>
  <c r="CH266" i="12"/>
  <c r="CJ281" i="12"/>
  <c r="CJ296" i="12" s="1"/>
  <c r="CJ311" i="12" s="1"/>
  <c r="CM281" i="12"/>
  <c r="CM296" i="12" s="1"/>
  <c r="CM266" i="12"/>
  <c r="DK266" i="12"/>
  <c r="AO327" i="12"/>
  <c r="AQ282" i="12"/>
  <c r="AQ297" i="12" s="1"/>
  <c r="AQ312" i="12" s="1"/>
  <c r="BD267" i="12"/>
  <c r="BD282" i="12"/>
  <c r="BD297" i="12" s="1"/>
  <c r="BQ297" i="12"/>
  <c r="BQ312" i="12" s="1"/>
  <c r="BU297" i="12"/>
  <c r="BU312" i="12" s="1"/>
  <c r="BX312" i="12"/>
  <c r="BY297" i="12"/>
  <c r="CI282" i="12"/>
  <c r="CI297" i="12" s="1"/>
  <c r="CK282" i="12"/>
  <c r="CK297" i="12" s="1"/>
  <c r="CM282" i="12"/>
  <c r="CM297" i="12" s="1"/>
  <c r="CU282" i="12"/>
  <c r="CU297" i="12" s="1"/>
  <c r="CU312" i="12" s="1"/>
  <c r="CW282" i="12"/>
  <c r="CW297" i="12" s="1"/>
  <c r="CW327" i="12" s="1"/>
  <c r="CY282" i="12"/>
  <c r="CY297" i="12" s="1"/>
  <c r="DA282" i="12"/>
  <c r="DA297" i="12" s="1"/>
  <c r="DA312" i="12" s="1"/>
  <c r="DA342" i="12" s="1"/>
  <c r="AD147" i="12" s="1"/>
  <c r="DO312" i="12"/>
  <c r="DO342" i="12" s="1"/>
  <c r="AC162" i="12" s="1"/>
  <c r="DO327" i="12"/>
  <c r="BF268" i="12"/>
  <c r="BP313" i="12"/>
  <c r="BP343" i="12" s="1"/>
  <c r="BQ298" i="12"/>
  <c r="BT313" i="12"/>
  <c r="BT343" i="12" s="1"/>
  <c r="BU298" i="12"/>
  <c r="BX313" i="12"/>
  <c r="BY298" i="12"/>
  <c r="CW328" i="12"/>
  <c r="CW343" i="12" s="1"/>
  <c r="Z148" i="12" s="1"/>
  <c r="DM328" i="12"/>
  <c r="DM313" i="12"/>
  <c r="AK269" i="12"/>
  <c r="AK284" i="12"/>
  <c r="AK299" i="12" s="1"/>
  <c r="AM269" i="12"/>
  <c r="AO269" i="12"/>
  <c r="AO284" i="12"/>
  <c r="AO299" i="12" s="1"/>
  <c r="AQ269" i="12"/>
  <c r="AS269" i="12"/>
  <c r="AS284" i="12"/>
  <c r="AS299" i="12" s="1"/>
  <c r="CN314" i="12"/>
  <c r="CM315" i="12"/>
  <c r="CM330" i="12"/>
  <c r="AN282" i="12"/>
  <c r="AN297" i="12" s="1"/>
  <c r="AN312" i="12" s="1"/>
  <c r="AT327" i="12"/>
  <c r="BG267" i="12"/>
  <c r="BG282" i="12"/>
  <c r="BG297" i="12" s="1"/>
  <c r="BQ327" i="12"/>
  <c r="BU327" i="12"/>
  <c r="DL327" i="12"/>
  <c r="AL328" i="12"/>
  <c r="AL313" i="12"/>
  <c r="AN328" i="12"/>
  <c r="AN313" i="12"/>
  <c r="AN343" i="12" s="1"/>
  <c r="AP328" i="12"/>
  <c r="AP313" i="12"/>
  <c r="AR328" i="12"/>
  <c r="AR313" i="12"/>
  <c r="BA268" i="12"/>
  <c r="BI268" i="12"/>
  <c r="CE283" i="12"/>
  <c r="CE298" i="12" s="1"/>
  <c r="CG283" i="12"/>
  <c r="CG298" i="12" s="1"/>
  <c r="CI283" i="12"/>
  <c r="CI298" i="12" s="1"/>
  <c r="CK283" i="12"/>
  <c r="CK298" i="12" s="1"/>
  <c r="CM283" i="12"/>
  <c r="CM298" i="12" s="1"/>
  <c r="AS259" i="12"/>
  <c r="AS274" i="12"/>
  <c r="AS289" i="12" s="1"/>
  <c r="BO270" i="12"/>
  <c r="BO285" i="12"/>
  <c r="BO300" i="12" s="1"/>
  <c r="BW270" i="12"/>
  <c r="BW285" i="12"/>
  <c r="BW300" i="12" s="1"/>
  <c r="AQ327" i="12"/>
  <c r="BB267" i="12"/>
  <c r="BB282" i="12"/>
  <c r="BB297" i="12" s="1"/>
  <c r="BJ267" i="12"/>
  <c r="BJ282" i="12"/>
  <c r="BJ297" i="12" s="1"/>
  <c r="CU327" i="12"/>
  <c r="CY327" i="12"/>
  <c r="CY312" i="12"/>
  <c r="DA327" i="12"/>
  <c r="AR314" i="12"/>
  <c r="AR329" i="12"/>
  <c r="AN325" i="12"/>
  <c r="AN310" i="12"/>
  <c r="BE267" i="12"/>
  <c r="BE282" i="12"/>
  <c r="BE297" i="12" s="1"/>
  <c r="DN312" i="12"/>
  <c r="DN327" i="12"/>
  <c r="CI315" i="12"/>
  <c r="CI330" i="12"/>
  <c r="X327" i="12"/>
  <c r="X312" i="12"/>
  <c r="CK266" i="12"/>
  <c r="CX311" i="12"/>
  <c r="CX341" i="12" s="1"/>
  <c r="AA146" i="12" s="1"/>
  <c r="DM281" i="12"/>
  <c r="DM296" i="12" s="1"/>
  <c r="DM311" i="12" s="1"/>
  <c r="DO311" i="12"/>
  <c r="DO341" i="12" s="1"/>
  <c r="DO326" i="12"/>
  <c r="AM282" i="12"/>
  <c r="AM297" i="12" s="1"/>
  <c r="AM312" i="12" s="1"/>
  <c r="AO312" i="12"/>
  <c r="AO342" i="12" s="1"/>
  <c r="AS327" i="12"/>
  <c r="AS342" i="12" s="1"/>
  <c r="AU282" i="12"/>
  <c r="AU297" i="12" s="1"/>
  <c r="AU312" i="12" s="1"/>
  <c r="BH267" i="12"/>
  <c r="BH282" i="12"/>
  <c r="BH297" i="12" s="1"/>
  <c r="BS297" i="12"/>
  <c r="BS312" i="12" s="1"/>
  <c r="BV312" i="12"/>
  <c r="BV342" i="12" s="1"/>
  <c r="BW297" i="12"/>
  <c r="CH282" i="12"/>
  <c r="CH297" i="12" s="1"/>
  <c r="CJ282" i="12"/>
  <c r="CJ297" i="12" s="1"/>
  <c r="CL282" i="12"/>
  <c r="CL297" i="12" s="1"/>
  <c r="CN282" i="12"/>
  <c r="CN297" i="12" s="1"/>
  <c r="CV282" i="12"/>
  <c r="CV297" i="12" s="1"/>
  <c r="CV327" i="12" s="1"/>
  <c r="CX282" i="12"/>
  <c r="CX297" i="12" s="1"/>
  <c r="CX327" i="12" s="1"/>
  <c r="CZ282" i="12"/>
  <c r="CZ297" i="12" s="1"/>
  <c r="DK312" i="12"/>
  <c r="DK327" i="12"/>
  <c r="BB268" i="12"/>
  <c r="BJ268" i="12"/>
  <c r="BR313" i="12"/>
  <c r="BR343" i="12" s="1"/>
  <c r="BS298" i="12"/>
  <c r="BV313" i="12"/>
  <c r="BV343" i="12" s="1"/>
  <c r="BW298" i="12"/>
  <c r="CZ283" i="12"/>
  <c r="CZ298" i="12" s="1"/>
  <c r="CZ328" i="12" s="1"/>
  <c r="DJ268" i="12"/>
  <c r="DJ283" i="12"/>
  <c r="DJ298" i="12" s="1"/>
  <c r="DL268" i="12"/>
  <c r="AT257" i="12"/>
  <c r="AT272" i="12"/>
  <c r="AT287" i="12" s="1"/>
  <c r="BA330" i="12"/>
  <c r="BA315" i="12"/>
  <c r="BC330" i="12"/>
  <c r="BC315" i="12"/>
  <c r="BE330" i="12"/>
  <c r="BE315" i="12"/>
  <c r="BE345" i="12" s="1"/>
  <c r="BG330" i="12"/>
  <c r="BG315" i="12"/>
  <c r="BI330" i="12"/>
  <c r="BI315" i="12"/>
  <c r="BP270" i="12"/>
  <c r="BP285" i="12"/>
  <c r="BP300" i="12" s="1"/>
  <c r="BX270" i="12"/>
  <c r="BX285" i="12"/>
  <c r="BX300" i="12" s="1"/>
  <c r="BB311" i="12"/>
  <c r="BB341" i="12" s="1"/>
  <c r="BB326" i="12"/>
  <c r="CN281" i="12"/>
  <c r="CN296" i="12" s="1"/>
  <c r="AP327" i="12"/>
  <c r="AT312" i="12"/>
  <c r="BC267" i="12"/>
  <c r="BC282" i="12"/>
  <c r="BC297" i="12" s="1"/>
  <c r="DP312" i="12"/>
  <c r="DP327" i="12"/>
  <c r="AM328" i="12"/>
  <c r="AM313" i="12"/>
  <c r="AM343" i="12" s="1"/>
  <c r="AO328" i="12"/>
  <c r="AO313" i="12"/>
  <c r="AQ328" i="12"/>
  <c r="AQ313" i="12"/>
  <c r="AS328" i="12"/>
  <c r="AS313" i="12"/>
  <c r="BE268" i="12"/>
  <c r="CF283" i="12"/>
  <c r="CF298" i="12" s="1"/>
  <c r="CH283" i="12"/>
  <c r="CH298" i="12" s="1"/>
  <c r="CJ283" i="12"/>
  <c r="CJ298" i="12" s="1"/>
  <c r="CL283" i="12"/>
  <c r="CL298" i="12" s="1"/>
  <c r="CN283" i="12"/>
  <c r="CN298" i="12" s="1"/>
  <c r="CN268" i="12"/>
  <c r="CX313" i="12"/>
  <c r="CX343" i="12" s="1"/>
  <c r="AA148" i="12" s="1"/>
  <c r="BY269" i="12"/>
  <c r="BY284" i="12"/>
  <c r="BY299" i="12" s="1"/>
  <c r="AM327" i="12"/>
  <c r="AU327" i="12"/>
  <c r="BF267" i="12"/>
  <c r="BF282" i="12"/>
  <c r="BF297" i="12" s="1"/>
  <c r="CZ327" i="12"/>
  <c r="CZ312" i="12"/>
  <c r="DM312" i="12"/>
  <c r="DM342" i="12" s="1"/>
  <c r="AA177" i="12" s="1"/>
  <c r="DM327" i="12"/>
  <c r="CZ313" i="12"/>
  <c r="DI328" i="12"/>
  <c r="DI313" i="12"/>
  <c r="DN268" i="12"/>
  <c r="DN283" i="12"/>
  <c r="DN298" i="12" s="1"/>
  <c r="CE315" i="12"/>
  <c r="CE330" i="12"/>
  <c r="CN266" i="12"/>
  <c r="CF267" i="12"/>
  <c r="CG267" i="12"/>
  <c r="CH267" i="12"/>
  <c r="CI267" i="12"/>
  <c r="CJ267" i="12"/>
  <c r="CK267" i="12"/>
  <c r="CL267" i="12"/>
  <c r="CM267" i="12"/>
  <c r="CN267" i="12"/>
  <c r="CE268" i="12"/>
  <c r="CF268" i="12"/>
  <c r="CG268" i="12"/>
  <c r="CH268" i="12"/>
  <c r="CI268" i="12"/>
  <c r="CJ268" i="12"/>
  <c r="CK268" i="12"/>
  <c r="CL268" i="12"/>
  <c r="CM268" i="12"/>
  <c r="CT268" i="12"/>
  <c r="AZ330" i="12"/>
  <c r="AZ315" i="12"/>
  <c r="BB330" i="12"/>
  <c r="BB315" i="12"/>
  <c r="BB345" i="12" s="1"/>
  <c r="BD330" i="12"/>
  <c r="BD315" i="12"/>
  <c r="BF330" i="12"/>
  <c r="BF315" i="12"/>
  <c r="BH330" i="12"/>
  <c r="BH315" i="12"/>
  <c r="BJ330" i="12"/>
  <c r="BJ315" i="12"/>
  <c r="BJ345" i="12" s="1"/>
  <c r="BT270" i="12"/>
  <c r="BT285" i="12"/>
  <c r="BT300" i="12" s="1"/>
  <c r="BI303" i="12"/>
  <c r="BQ266" i="12"/>
  <c r="BQ281" i="12"/>
  <c r="BQ296" i="12" s="1"/>
  <c r="CE327" i="12"/>
  <c r="CE312" i="12"/>
  <c r="CG325" i="12"/>
  <c r="CG310" i="12"/>
  <c r="AC320" i="12"/>
  <c r="AC305" i="12"/>
  <c r="AD320" i="12"/>
  <c r="AD305" i="12"/>
  <c r="Z264" i="12"/>
  <c r="Z279" i="12"/>
  <c r="Z294" i="12" s="1"/>
  <c r="AB279" i="12"/>
  <c r="AB294" i="12" s="1"/>
  <c r="Z265" i="12"/>
  <c r="Z280" i="12"/>
  <c r="Z295" i="12" s="1"/>
  <c r="AB280" i="12"/>
  <c r="AB295" i="12" s="1"/>
  <c r="Y266" i="12"/>
  <c r="Y281" i="12"/>
  <c r="Y296" i="12" s="1"/>
  <c r="AA281" i="12"/>
  <c r="AA296" i="12" s="1"/>
  <c r="AC328" i="12"/>
  <c r="AC313" i="12"/>
  <c r="BA283" i="12"/>
  <c r="BA298" i="12" s="1"/>
  <c r="BB283" i="12"/>
  <c r="BB298" i="12" s="1"/>
  <c r="BC283" i="12"/>
  <c r="BC298" i="12" s="1"/>
  <c r="BC328" i="12" s="1"/>
  <c r="BD283" i="12"/>
  <c r="BD298" i="12" s="1"/>
  <c r="BD328" i="12" s="1"/>
  <c r="BE283" i="12"/>
  <c r="BE298" i="12" s="1"/>
  <c r="BF283" i="12"/>
  <c r="BF298" i="12" s="1"/>
  <c r="BG283" i="12"/>
  <c r="BG298" i="12" s="1"/>
  <c r="BG328" i="12" s="1"/>
  <c r="BH283" i="12"/>
  <c r="BH298" i="12" s="1"/>
  <c r="BH328" i="12" s="1"/>
  <c r="BI283" i="12"/>
  <c r="BI298" i="12" s="1"/>
  <c r="BJ283" i="12"/>
  <c r="BJ298" i="12" s="1"/>
  <c r="CY283" i="12"/>
  <c r="CY298" i="12" s="1"/>
  <c r="DL283" i="12"/>
  <c r="DL298" i="12" s="1"/>
  <c r="DP283" i="12"/>
  <c r="DP298" i="12" s="1"/>
  <c r="DP328" i="12" s="1"/>
  <c r="AM284" i="12"/>
  <c r="AM299" i="12" s="1"/>
  <c r="AQ284" i="12"/>
  <c r="AQ299" i="12" s="1"/>
  <c r="AK328" i="12"/>
  <c r="BR270" i="12"/>
  <c r="BR285" i="12"/>
  <c r="BR300" i="12" s="1"/>
  <c r="BO268" i="12"/>
  <c r="BO283" i="12"/>
  <c r="BO298" i="12" s="1"/>
  <c r="BU261" i="12"/>
  <c r="AD321" i="12"/>
  <c r="AD306" i="12"/>
  <c r="AD307" i="12"/>
  <c r="AD337" i="12" s="1"/>
  <c r="AD353" i="12" s="1"/>
  <c r="AC324" i="12"/>
  <c r="AC309" i="12"/>
  <c r="AD309" i="12"/>
  <c r="AC325" i="12"/>
  <c r="AC310" i="12"/>
  <c r="AD325" i="12"/>
  <c r="AD310" i="12"/>
  <c r="AB326" i="12"/>
  <c r="AB311" i="12"/>
  <c r="AC326" i="12"/>
  <c r="AC311" i="12"/>
  <c r="AC341" i="12" s="1"/>
  <c r="AC357" i="12" s="1"/>
  <c r="AD328" i="12"/>
  <c r="AD313" i="12"/>
  <c r="AR325" i="3"/>
  <c r="AR309" i="3"/>
  <c r="AU314" i="12"/>
  <c r="AU344" i="12" s="1"/>
  <c r="BI269" i="12"/>
  <c r="BI284" i="12"/>
  <c r="BI299" i="12" s="1"/>
  <c r="AQ261" i="12"/>
  <c r="AQ276" i="12"/>
  <c r="AQ291" i="12" s="1"/>
  <c r="BU270" i="12"/>
  <c r="BU285" i="12"/>
  <c r="BU300" i="12" s="1"/>
  <c r="CD315" i="12"/>
  <c r="CD345" i="12" s="1"/>
  <c r="CH315" i="12"/>
  <c r="CH345" i="12" s="1"/>
  <c r="CL315" i="12"/>
  <c r="CL345" i="12" s="1"/>
  <c r="AU258" i="12"/>
  <c r="AU273" i="12"/>
  <c r="AU288" i="12" s="1"/>
  <c r="BA312" i="12"/>
  <c r="BA342" i="12" s="1"/>
  <c r="BR265" i="12"/>
  <c r="BR280" i="12"/>
  <c r="BR295" i="12" s="1"/>
  <c r="BX258" i="12"/>
  <c r="CJ321" i="12"/>
  <c r="CJ306" i="12"/>
  <c r="CL319" i="12"/>
  <c r="CL304" i="12"/>
  <c r="CL334" i="12" s="1"/>
  <c r="CN318" i="12"/>
  <c r="CN303" i="12"/>
  <c r="CT327" i="12"/>
  <c r="CT312" i="12"/>
  <c r="AA278" i="12"/>
  <c r="AA293" i="12" s="1"/>
  <c r="AA323" i="12" s="1"/>
  <c r="V328" i="12"/>
  <c r="V313" i="12"/>
  <c r="CD328" i="12"/>
  <c r="CD313" i="12"/>
  <c r="CF326" i="12"/>
  <c r="CF311" i="12"/>
  <c r="CH324" i="12"/>
  <c r="CH309" i="12"/>
  <c r="AD259" i="12"/>
  <c r="AD274" i="12"/>
  <c r="AD289" i="12" s="1"/>
  <c r="AA324" i="12"/>
  <c r="AA309" i="12"/>
  <c r="AA325" i="12"/>
  <c r="AA310" i="12"/>
  <c r="Z326" i="12"/>
  <c r="Z311" i="12"/>
  <c r="AB268" i="12"/>
  <c r="AB283" i="12"/>
  <c r="AB298" i="12" s="1"/>
  <c r="DK328" i="12"/>
  <c r="DK313" i="12"/>
  <c r="DO328" i="12"/>
  <c r="DO313" i="12"/>
  <c r="AL314" i="12"/>
  <c r="AL344" i="12" s="1"/>
  <c r="AP314" i="12"/>
  <c r="AP344" i="12" s="1"/>
  <c r="AT314" i="12"/>
  <c r="CN329" i="12"/>
  <c r="BS270" i="12"/>
  <c r="BS285" i="12"/>
  <c r="BS300" i="12" s="1"/>
  <c r="CC315" i="12"/>
  <c r="CG315" i="12"/>
  <c r="CG345" i="12" s="1"/>
  <c r="CK315" i="12"/>
  <c r="CK345" i="12" s="1"/>
  <c r="AZ313" i="12"/>
  <c r="BD309" i="12"/>
  <c r="BD339" i="12" s="1"/>
  <c r="BP267" i="12"/>
  <c r="BP282" i="12"/>
  <c r="BP297" i="12" s="1"/>
  <c r="BV260" i="12"/>
  <c r="DN306" i="12"/>
  <c r="AC323" i="12"/>
  <c r="AC308" i="12"/>
  <c r="W267" i="12"/>
  <c r="W282" i="12"/>
  <c r="W297" i="12" s="1"/>
  <c r="BX269" i="12"/>
  <c r="BX284" i="12"/>
  <c r="BX299" i="12" s="1"/>
  <c r="AO324" i="12"/>
  <c r="AO339" i="12" s="1"/>
  <c r="AR260" i="12"/>
  <c r="AR275" i="12"/>
  <c r="AR290" i="12" s="1"/>
  <c r="BN270" i="12"/>
  <c r="BN285" i="12"/>
  <c r="BN300" i="12" s="1"/>
  <c r="BV270" i="12"/>
  <c r="BV285" i="12"/>
  <c r="BV300" i="12" s="1"/>
  <c r="BG305" i="12"/>
  <c r="BG335" i="12" s="1"/>
  <c r="BM330" i="12"/>
  <c r="BM345" i="12" s="1"/>
  <c r="BS264" i="12"/>
  <c r="BS279" i="12"/>
  <c r="BS294" i="12" s="1"/>
  <c r="BY258" i="12"/>
  <c r="AC261" i="12"/>
  <c r="AC276" i="12"/>
  <c r="AC291" i="12" s="1"/>
  <c r="AB324" i="12"/>
  <c r="AB309" i="12"/>
  <c r="AB325" i="12"/>
  <c r="AB310" i="12"/>
  <c r="AA326" i="12"/>
  <c r="AA311" i="12"/>
  <c r="BW262" i="3"/>
  <c r="BW278" i="3"/>
  <c r="BW294" i="3" s="1"/>
  <c r="AS263" i="3"/>
  <c r="AS279" i="3"/>
  <c r="AS295" i="3" s="1"/>
  <c r="BJ269" i="12"/>
  <c r="BJ284" i="12"/>
  <c r="BJ299" i="12" s="1"/>
  <c r="AK313" i="12"/>
  <c r="AK343" i="12" s="1"/>
  <c r="AL327" i="12"/>
  <c r="AL342" i="12" s="1"/>
  <c r="AU270" i="12"/>
  <c r="AU285" i="12"/>
  <c r="AU300" i="12" s="1"/>
  <c r="BQ270" i="12"/>
  <c r="BQ285" i="12"/>
  <c r="BQ300" i="12" s="1"/>
  <c r="BY270" i="12"/>
  <c r="BY285" i="12"/>
  <c r="BY300" i="12" s="1"/>
  <c r="CF315" i="12"/>
  <c r="CF345" i="12" s="1"/>
  <c r="CJ315" i="12"/>
  <c r="CJ345" i="12" s="1"/>
  <c r="CN315" i="12"/>
  <c r="CN345" i="12" s="1"/>
  <c r="AX270" i="12"/>
  <c r="AX285" i="12"/>
  <c r="AX300" i="12" s="1"/>
  <c r="BC310" i="12"/>
  <c r="BC340" i="12" s="1"/>
  <c r="BH319" i="12"/>
  <c r="BH334" i="12" s="1"/>
  <c r="CK320" i="12"/>
  <c r="CK305" i="12"/>
  <c r="CK335" i="12" s="1"/>
  <c r="CM318" i="12"/>
  <c r="CM303" i="12"/>
  <c r="CS328" i="12"/>
  <c r="CS313" i="12"/>
  <c r="CU326" i="12"/>
  <c r="CU311" i="12"/>
  <c r="CW324" i="12"/>
  <c r="CW309" i="12"/>
  <c r="CW339" i="12" s="1"/>
  <c r="Z144" i="12" s="1"/>
  <c r="AB322" i="12"/>
  <c r="AB307" i="12"/>
  <c r="AD323" i="12"/>
  <c r="AD308" i="12"/>
  <c r="Z327" i="12"/>
  <c r="Z312" i="12"/>
  <c r="AA327" i="12"/>
  <c r="AA312" i="12"/>
  <c r="W328" i="12"/>
  <c r="W313" i="12"/>
  <c r="X328" i="12"/>
  <c r="X313" i="12"/>
  <c r="CY276" i="12"/>
  <c r="CY291" i="12" s="1"/>
  <c r="CY321" i="12" s="1"/>
  <c r="CZ275" i="12"/>
  <c r="CZ290" i="12" s="1"/>
  <c r="CZ320" i="12" s="1"/>
  <c r="DA274" i="12"/>
  <c r="DA289" i="12" s="1"/>
  <c r="DA319" i="12" s="1"/>
  <c r="DH283" i="12"/>
  <c r="DH298" i="12" s="1"/>
  <c r="DH313" i="12" s="1"/>
  <c r="DI282" i="12"/>
  <c r="DI297" i="12" s="1"/>
  <c r="DI327" i="12" s="1"/>
  <c r="DJ281" i="12"/>
  <c r="DJ296" i="12" s="1"/>
  <c r="DK280" i="12"/>
  <c r="DK295" i="12" s="1"/>
  <c r="DK325" i="12" s="1"/>
  <c r="DL279" i="12"/>
  <c r="DL294" i="12" s="1"/>
  <c r="DL324" i="12" s="1"/>
  <c r="AD281" i="12"/>
  <c r="AD296" i="12" s="1"/>
  <c r="AD311" i="12" s="1"/>
  <c r="AB282" i="12"/>
  <c r="AB297" i="12" s="1"/>
  <c r="AB327" i="12" s="1"/>
  <c r="Y283" i="12"/>
  <c r="Y298" i="12" s="1"/>
  <c r="Y328" i="12" s="1"/>
  <c r="BJ275" i="3"/>
  <c r="BJ291" i="3" s="1"/>
  <c r="BJ323" i="3" s="1"/>
  <c r="DP324" i="3"/>
  <c r="DP308" i="3"/>
  <c r="AR326" i="3"/>
  <c r="AR310" i="3"/>
  <c r="DN276" i="12"/>
  <c r="DN291" i="12" s="1"/>
  <c r="DN321" i="12" s="1"/>
  <c r="DO275" i="12"/>
  <c r="DO290" i="12" s="1"/>
  <c r="DO320" i="12" s="1"/>
  <c r="DP274" i="12"/>
  <c r="DP289" i="12" s="1"/>
  <c r="DP304" i="12" s="1"/>
  <c r="AC277" i="12"/>
  <c r="AC292" i="12" s="1"/>
  <c r="AC322" i="12" s="1"/>
  <c r="AC282" i="12"/>
  <c r="AC297" i="12" s="1"/>
  <c r="AC327" i="12" s="1"/>
  <c r="Z283" i="12"/>
  <c r="Z298" i="12" s="1"/>
  <c r="Z328" i="12" s="1"/>
  <c r="BV325" i="3"/>
  <c r="BV309" i="3"/>
  <c r="CK325" i="3"/>
  <c r="CK309" i="3"/>
  <c r="CK341" i="3" s="1"/>
  <c r="CY262" i="3"/>
  <c r="CY278" i="3"/>
  <c r="CY294" i="3" s="1"/>
  <c r="BW263" i="3"/>
  <c r="BW279" i="3"/>
  <c r="BW295" i="3" s="1"/>
  <c r="BH324" i="3"/>
  <c r="BH308" i="3"/>
  <c r="BH340" i="3" s="1"/>
  <c r="BH325" i="3"/>
  <c r="BH309" i="3"/>
  <c r="DO325" i="3"/>
  <c r="DO309" i="3"/>
  <c r="AR327" i="3"/>
  <c r="AR311" i="3"/>
  <c r="AP264" i="3"/>
  <c r="AP280" i="3"/>
  <c r="AP296" i="3" s="1"/>
  <c r="BW264" i="3"/>
  <c r="BW280" i="3"/>
  <c r="BW296" i="3" s="1"/>
  <c r="AU259" i="3"/>
  <c r="AU275" i="3"/>
  <c r="AU291" i="3" s="1"/>
  <c r="AS260" i="3"/>
  <c r="AS276" i="3"/>
  <c r="AS292" i="3" s="1"/>
  <c r="DA260" i="3"/>
  <c r="DA276" i="3"/>
  <c r="DA292" i="3" s="1"/>
  <c r="AS325" i="3"/>
  <c r="AS309" i="3"/>
  <c r="CN307" i="3"/>
  <c r="CN339" i="3" s="1"/>
  <c r="CN308" i="3"/>
  <c r="CN340" i="3" s="1"/>
  <c r="CN278" i="3"/>
  <c r="CN294" i="3" s="1"/>
  <c r="CN262" i="3"/>
  <c r="BU276" i="12"/>
  <c r="BU291" i="12" s="1"/>
  <c r="BV275" i="12"/>
  <c r="BV290" i="12" s="1"/>
  <c r="BW274" i="12"/>
  <c r="BW289" i="12" s="1"/>
  <c r="BW319" i="12" s="1"/>
  <c r="BX273" i="12"/>
  <c r="BX288" i="12" s="1"/>
  <c r="BY273" i="12"/>
  <c r="BY288" i="12" s="1"/>
  <c r="CB285" i="12"/>
  <c r="CB300" i="12" s="1"/>
  <c r="CB330" i="12" s="1"/>
  <c r="BW260" i="3"/>
  <c r="BW276" i="3"/>
  <c r="BW292" i="3" s="1"/>
  <c r="BW325" i="3"/>
  <c r="BW309" i="3"/>
  <c r="DA325" i="3"/>
  <c r="DA309" i="3"/>
  <c r="AQ310" i="3"/>
  <c r="AS262" i="3"/>
  <c r="AS278" i="3"/>
  <c r="AS294" i="3" s="1"/>
  <c r="DP310" i="3"/>
  <c r="DP326" i="3"/>
  <c r="CN311" i="3"/>
  <c r="CN327" i="3"/>
  <c r="BY259" i="3"/>
  <c r="BY275" i="3"/>
  <c r="BY291" i="3" s="1"/>
  <c r="AU260" i="3"/>
  <c r="AU276" i="3"/>
  <c r="AU292" i="3" s="1"/>
  <c r="BJ324" i="3"/>
  <c r="BJ308" i="3"/>
  <c r="DN310" i="3"/>
  <c r="DN326" i="3"/>
  <c r="CK311" i="3"/>
  <c r="CK343" i="3" s="1"/>
  <c r="CK327" i="3"/>
  <c r="BY276" i="3"/>
  <c r="BY292" i="3" s="1"/>
  <c r="BY324" i="3" s="1"/>
  <c r="AQ278" i="3"/>
  <c r="AQ294" i="3" s="1"/>
  <c r="AQ326" i="3" s="1"/>
  <c r="AU310" i="3"/>
  <c r="AU342" i="3" s="1"/>
  <c r="BG262" i="3"/>
  <c r="BJ278" i="3"/>
  <c r="BJ294" i="3" s="1"/>
  <c r="CZ310" i="3"/>
  <c r="CZ342" i="3" s="1"/>
  <c r="AC141" i="3" s="1"/>
  <c r="DA278" i="3"/>
  <c r="DA294" i="3" s="1"/>
  <c r="AQ279" i="3"/>
  <c r="AQ295" i="3" s="1"/>
  <c r="AQ327" i="3" s="1"/>
  <c r="AU311" i="3"/>
  <c r="BG263" i="3"/>
  <c r="BJ279" i="3"/>
  <c r="BJ295" i="3" s="1"/>
  <c r="BJ327" i="3" s="1"/>
  <c r="DA327" i="3"/>
  <c r="DN279" i="3"/>
  <c r="DN295" i="3" s="1"/>
  <c r="DN311" i="3" s="1"/>
  <c r="BE264" i="3"/>
  <c r="BE280" i="3"/>
  <c r="BE296" i="3" s="1"/>
  <c r="BG264" i="3"/>
  <c r="BG280" i="3"/>
  <c r="BG296" i="3" s="1"/>
  <c r="BJ264" i="3"/>
  <c r="BJ280" i="3"/>
  <c r="BJ296" i="3" s="1"/>
  <c r="BT328" i="3"/>
  <c r="BV280" i="3"/>
  <c r="BV296" i="3" s="1"/>
  <c r="CL296" i="3"/>
  <c r="DP328" i="3"/>
  <c r="BE313" i="3"/>
  <c r="BE329" i="3"/>
  <c r="BG313" i="3"/>
  <c r="BG329" i="3"/>
  <c r="BF278" i="3"/>
  <c r="BF294" i="3" s="1"/>
  <c r="BF326" i="3" s="1"/>
  <c r="BU278" i="3"/>
  <c r="BU294" i="3" s="1"/>
  <c r="BU326" i="3" s="1"/>
  <c r="CK262" i="3"/>
  <c r="CL278" i="3"/>
  <c r="CL294" i="3" s="1"/>
  <c r="CL310" i="3" s="1"/>
  <c r="DO278" i="3"/>
  <c r="DO294" i="3" s="1"/>
  <c r="DO326" i="3" s="1"/>
  <c r="BF279" i="3"/>
  <c r="BF295" i="3" s="1"/>
  <c r="BF327" i="3" s="1"/>
  <c r="BU279" i="3"/>
  <c r="BU295" i="3" s="1"/>
  <c r="BU327" i="3" s="1"/>
  <c r="CL279" i="3"/>
  <c r="CL295" i="3" s="1"/>
  <c r="CL311" i="3" s="1"/>
  <c r="CZ279" i="3"/>
  <c r="CZ295" i="3" s="1"/>
  <c r="CZ311" i="3" s="1"/>
  <c r="AR328" i="3"/>
  <c r="AU280" i="3"/>
  <c r="AU296" i="3" s="1"/>
  <c r="AU312" i="3" s="1"/>
  <c r="CJ264" i="3"/>
  <c r="CJ280" i="3"/>
  <c r="CJ296" i="3" s="1"/>
  <c r="DN280" i="3"/>
  <c r="DN296" i="3" s="1"/>
  <c r="DN328" i="3" s="1"/>
  <c r="DP280" i="3"/>
  <c r="DP296" i="3" s="1"/>
  <c r="DP312" i="3" s="1"/>
  <c r="BV265" i="3"/>
  <c r="BV281" i="3"/>
  <c r="BV297" i="3" s="1"/>
  <c r="DP261" i="3"/>
  <c r="DP277" i="3"/>
  <c r="DP293" i="3" s="1"/>
  <c r="BJ326" i="3"/>
  <c r="BJ310" i="3"/>
  <c r="BV328" i="3"/>
  <c r="CZ280" i="3"/>
  <c r="CZ296" i="3" s="1"/>
  <c r="CZ264" i="3"/>
  <c r="DN330" i="3"/>
  <c r="DN314" i="3"/>
  <c r="CY279" i="3"/>
  <c r="CY295" i="3" s="1"/>
  <c r="CY311" i="3" s="1"/>
  <c r="DA311" i="3"/>
  <c r="DA343" i="3" s="1"/>
  <c r="AD142" i="3" s="1"/>
  <c r="DO311" i="3"/>
  <c r="DO343" i="3" s="1"/>
  <c r="AC172" i="3" s="1"/>
  <c r="DP279" i="3"/>
  <c r="DP295" i="3" s="1"/>
  <c r="DP327" i="3" s="1"/>
  <c r="AQ328" i="3"/>
  <c r="AQ344" i="3" s="1"/>
  <c r="AS280" i="3"/>
  <c r="AS296" i="3" s="1"/>
  <c r="AS312" i="3" s="1"/>
  <c r="BF264" i="3"/>
  <c r="BF280" i="3"/>
  <c r="BF296" i="3" s="1"/>
  <c r="BH264" i="3"/>
  <c r="BH280" i="3"/>
  <c r="BH296" i="3" s="1"/>
  <c r="BT312" i="3"/>
  <c r="BT344" i="3" s="1"/>
  <c r="BY328" i="3"/>
  <c r="CI280" i="3"/>
  <c r="CI296" i="3" s="1"/>
  <c r="CI312" i="3" s="1"/>
  <c r="DM328" i="3"/>
  <c r="DM312" i="3"/>
  <c r="DM344" i="3" s="1"/>
  <c r="BH262" i="3"/>
  <c r="CJ278" i="3"/>
  <c r="CJ294" i="3" s="1"/>
  <c r="CJ310" i="3" s="1"/>
  <c r="BH263" i="3"/>
  <c r="CJ279" i="3"/>
  <c r="CJ295" i="3" s="1"/>
  <c r="CJ327" i="3" s="1"/>
  <c r="AR312" i="3"/>
  <c r="BU328" i="3"/>
  <c r="CK264" i="3"/>
  <c r="CK280" i="3"/>
  <c r="CK296" i="3" s="1"/>
  <c r="DO328" i="3"/>
  <c r="DO312" i="3"/>
  <c r="DO344" i="3" s="1"/>
  <c r="AQ281" i="3"/>
  <c r="AQ297" i="3" s="1"/>
  <c r="AQ265" i="3"/>
  <c r="CW267" i="3"/>
  <c r="CW283" i="3"/>
  <c r="CW299" i="3" s="1"/>
  <c r="CY327" i="3"/>
  <c r="AS328" i="3"/>
  <c r="BV312" i="3"/>
  <c r="BV344" i="3" s="1"/>
  <c r="AN314" i="3"/>
  <c r="BF314" i="3"/>
  <c r="BF330" i="3"/>
  <c r="DA264" i="3"/>
  <c r="AP281" i="3"/>
  <c r="AP297" i="3" s="1"/>
  <c r="AP313" i="3" s="1"/>
  <c r="BD281" i="3"/>
  <c r="BD297" i="3" s="1"/>
  <c r="BD329" i="3" s="1"/>
  <c r="BH281" i="3"/>
  <c r="BH297" i="3" s="1"/>
  <c r="BH329" i="3" s="1"/>
  <c r="BS265" i="3"/>
  <c r="BS281" i="3"/>
  <c r="BS297" i="3" s="1"/>
  <c r="CH281" i="3"/>
  <c r="CH297" i="3" s="1"/>
  <c r="CH329" i="3" s="1"/>
  <c r="DN329" i="3"/>
  <c r="AN282" i="3"/>
  <c r="AN298" i="3" s="1"/>
  <c r="AN330" i="3" s="1"/>
  <c r="AP282" i="3"/>
  <c r="AP298" i="3" s="1"/>
  <c r="AP330" i="3" s="1"/>
  <c r="AR282" i="3"/>
  <c r="AR298" i="3" s="1"/>
  <c r="AR330" i="3" s="1"/>
  <c r="AU282" i="3"/>
  <c r="AU298" i="3" s="1"/>
  <c r="AU330" i="3" s="1"/>
  <c r="DA314" i="3"/>
  <c r="BD315" i="3"/>
  <c r="BH315" i="3"/>
  <c r="DJ315" i="3"/>
  <c r="DJ331" i="3"/>
  <c r="AO328" i="3"/>
  <c r="AO312" i="3"/>
  <c r="BG271" i="3"/>
  <c r="BG287" i="3"/>
  <c r="BG303" i="3" s="1"/>
  <c r="BX319" i="3"/>
  <c r="BX351" i="3" s="1"/>
  <c r="BX335" i="3"/>
  <c r="CC271" i="3"/>
  <c r="CC287" i="3"/>
  <c r="CC303" i="3" s="1"/>
  <c r="CK271" i="3"/>
  <c r="CK287" i="3"/>
  <c r="CK303" i="3" s="1"/>
  <c r="AO281" i="3"/>
  <c r="AO297" i="3" s="1"/>
  <c r="AO313" i="3" s="1"/>
  <c r="BY265" i="3"/>
  <c r="BY281" i="3"/>
  <c r="BY297" i="3" s="1"/>
  <c r="BE314" i="3"/>
  <c r="BJ314" i="3"/>
  <c r="BJ346" i="3" s="1"/>
  <c r="BR266" i="3"/>
  <c r="BR282" i="3"/>
  <c r="BR298" i="3" s="1"/>
  <c r="BT266" i="3"/>
  <c r="BT282" i="3"/>
  <c r="BT298" i="3" s="1"/>
  <c r="BV266" i="3"/>
  <c r="BV282" i="3"/>
  <c r="BV298" i="3" s="1"/>
  <c r="BY266" i="3"/>
  <c r="BY282" i="3"/>
  <c r="BY298" i="3" s="1"/>
  <c r="CW282" i="3"/>
  <c r="CW298" i="3" s="1"/>
  <c r="CW314" i="3" s="1"/>
  <c r="CY282" i="3"/>
  <c r="CY298" i="3" s="1"/>
  <c r="DA282" i="3"/>
  <c r="DA298" i="3" s="1"/>
  <c r="DA330" i="3" s="1"/>
  <c r="DP330" i="3"/>
  <c r="DP346" i="3" s="1"/>
  <c r="BU265" i="3"/>
  <c r="BU281" i="3"/>
  <c r="BU297" i="3" s="1"/>
  <c r="CH314" i="3"/>
  <c r="CH346" i="3" s="1"/>
  <c r="AM315" i="3"/>
  <c r="AQ331" i="3"/>
  <c r="BR267" i="3"/>
  <c r="BR283" i="3"/>
  <c r="BR299" i="3" s="1"/>
  <c r="DO315" i="3"/>
  <c r="DO331" i="3"/>
  <c r="BQ285" i="3"/>
  <c r="BQ301" i="3" s="1"/>
  <c r="BQ269" i="3"/>
  <c r="AO314" i="3"/>
  <c r="BD314" i="3"/>
  <c r="BH314" i="3"/>
  <c r="BH346" i="3" s="1"/>
  <c r="AM283" i="3"/>
  <c r="AM299" i="3" s="1"/>
  <c r="AM331" i="3" s="1"/>
  <c r="AO283" i="3"/>
  <c r="AO299" i="3" s="1"/>
  <c r="AO331" i="3" s="1"/>
  <c r="AQ283" i="3"/>
  <c r="AQ299" i="3" s="1"/>
  <c r="AQ315" i="3" s="1"/>
  <c r="AS283" i="3"/>
  <c r="AS299" i="3" s="1"/>
  <c r="AS315" i="3" s="1"/>
  <c r="BE331" i="3"/>
  <c r="BE347" i="3" s="1"/>
  <c r="BJ331" i="3"/>
  <c r="BJ347" i="3" s="1"/>
  <c r="CY280" i="3"/>
  <c r="CY296" i="3" s="1"/>
  <c r="CY328" i="3" s="1"/>
  <c r="AR265" i="3"/>
  <c r="AU281" i="3"/>
  <c r="AU297" i="3" s="1"/>
  <c r="AU329" i="3" s="1"/>
  <c r="BF281" i="3"/>
  <c r="BF297" i="3" s="1"/>
  <c r="BW265" i="3"/>
  <c r="BW281" i="3"/>
  <c r="BW297" i="3" s="1"/>
  <c r="CJ281" i="3"/>
  <c r="CJ297" i="3" s="1"/>
  <c r="CJ313" i="3" s="1"/>
  <c r="DL329" i="3"/>
  <c r="DL345" i="3" s="1"/>
  <c r="DP329" i="3"/>
  <c r="DP345" i="3" s="1"/>
  <c r="AO282" i="3"/>
  <c r="AO298" i="3" s="1"/>
  <c r="AO330" i="3" s="1"/>
  <c r="AQ282" i="3"/>
  <c r="AQ298" i="3" s="1"/>
  <c r="AS282" i="3"/>
  <c r="AS298" i="3" s="1"/>
  <c r="AS330" i="3" s="1"/>
  <c r="CV314" i="3"/>
  <c r="BB315" i="3"/>
  <c r="DK315" i="3"/>
  <c r="DK331" i="3"/>
  <c r="CX280" i="3"/>
  <c r="CX296" i="3" s="1"/>
  <c r="CX312" i="3" s="1"/>
  <c r="AS281" i="3"/>
  <c r="AS297" i="3" s="1"/>
  <c r="AS313" i="3" s="1"/>
  <c r="BT265" i="3"/>
  <c r="BT281" i="3"/>
  <c r="BT297" i="3" s="1"/>
  <c r="DA329" i="3"/>
  <c r="DA313" i="3"/>
  <c r="BC314" i="3"/>
  <c r="BC346" i="3" s="1"/>
  <c r="BS266" i="3"/>
  <c r="BS282" i="3"/>
  <c r="BS298" i="3" s="1"/>
  <c r="BU266" i="3"/>
  <c r="BU282" i="3"/>
  <c r="BU298" i="3" s="1"/>
  <c r="BW266" i="3"/>
  <c r="BW282" i="3"/>
  <c r="BW298" i="3" s="1"/>
  <c r="CV282" i="3"/>
  <c r="CV298" i="3" s="1"/>
  <c r="CV330" i="3" s="1"/>
  <c r="CX282" i="3"/>
  <c r="CX298" i="3" s="1"/>
  <c r="CX314" i="3" s="1"/>
  <c r="CZ282" i="3"/>
  <c r="CZ298" i="3" s="1"/>
  <c r="CZ330" i="3" s="1"/>
  <c r="DL330" i="3"/>
  <c r="BD331" i="3"/>
  <c r="BH331" i="3"/>
  <c r="DP315" i="3"/>
  <c r="DP331" i="3"/>
  <c r="CW329" i="3"/>
  <c r="DM314" i="3"/>
  <c r="DM346" i="3" s="1"/>
  <c r="AA175" i="3" s="1"/>
  <c r="AN331" i="3"/>
  <c r="AN315" i="3"/>
  <c r="AR331" i="3"/>
  <c r="AR315" i="3"/>
  <c r="AU315" i="3"/>
  <c r="BQ331" i="3"/>
  <c r="BQ315" i="3"/>
  <c r="BS267" i="3"/>
  <c r="BS283" i="3"/>
  <c r="BS299" i="3" s="1"/>
  <c r="DM283" i="3"/>
  <c r="DM299" i="3" s="1"/>
  <c r="DM331" i="3" s="1"/>
  <c r="BA269" i="3"/>
  <c r="BA285" i="3"/>
  <c r="BA301" i="3" s="1"/>
  <c r="BC269" i="3"/>
  <c r="BC285" i="3"/>
  <c r="BC301" i="3" s="1"/>
  <c r="BE269" i="3"/>
  <c r="BE285" i="3"/>
  <c r="BE301" i="3" s="1"/>
  <c r="BG269" i="3"/>
  <c r="BG285" i="3"/>
  <c r="BG301" i="3" s="1"/>
  <c r="BJ269" i="3"/>
  <c r="BJ285" i="3"/>
  <c r="BJ301" i="3" s="1"/>
  <c r="BT333" i="3"/>
  <c r="BT349" i="3" s="1"/>
  <c r="BW285" i="3"/>
  <c r="BW301" i="3" s="1"/>
  <c r="BW269" i="3"/>
  <c r="AY271" i="3"/>
  <c r="AY287" i="3"/>
  <c r="AY303" i="3" s="1"/>
  <c r="BT283" i="3"/>
  <c r="BT299" i="3" s="1"/>
  <c r="BT331" i="3" s="1"/>
  <c r="BU283" i="3"/>
  <c r="BU299" i="3" s="1"/>
  <c r="BU331" i="3" s="1"/>
  <c r="BV283" i="3"/>
  <c r="BV299" i="3" s="1"/>
  <c r="BV331" i="3" s="1"/>
  <c r="BW283" i="3"/>
  <c r="BW299" i="3" s="1"/>
  <c r="BW331" i="3" s="1"/>
  <c r="BY283" i="3"/>
  <c r="BY299" i="3" s="1"/>
  <c r="CY267" i="3"/>
  <c r="CY283" i="3"/>
  <c r="CY299" i="3" s="1"/>
  <c r="DN331" i="3"/>
  <c r="DN347" i="3" s="1"/>
  <c r="AL268" i="3"/>
  <c r="AL284" i="3"/>
  <c r="AL300" i="3" s="1"/>
  <c r="AN268" i="3"/>
  <c r="AN284" i="3"/>
  <c r="AN300" i="3" s="1"/>
  <c r="AP268" i="3"/>
  <c r="AP284" i="3"/>
  <c r="AP300" i="3" s="1"/>
  <c r="AR268" i="3"/>
  <c r="AR284" i="3"/>
  <c r="AR300" i="3" s="1"/>
  <c r="AU268" i="3"/>
  <c r="AU284" i="3"/>
  <c r="AU300" i="3" s="1"/>
  <c r="BQ332" i="3"/>
  <c r="BQ316" i="3"/>
  <c r="BS332" i="3"/>
  <c r="BS316" i="3"/>
  <c r="BS348" i="3" s="1"/>
  <c r="BU332" i="3"/>
  <c r="BU316" i="3"/>
  <c r="BU348" i="3" s="1"/>
  <c r="BW332" i="3"/>
  <c r="BW316" i="3"/>
  <c r="DJ284" i="3"/>
  <c r="DJ300" i="3" s="1"/>
  <c r="DJ332" i="3" s="1"/>
  <c r="DL284" i="3"/>
  <c r="DL300" i="3" s="1"/>
  <c r="DL332" i="3" s="1"/>
  <c r="DN284" i="3"/>
  <c r="DN300" i="3" s="1"/>
  <c r="DN332" i="3" s="1"/>
  <c r="DP284" i="3"/>
  <c r="DP300" i="3" s="1"/>
  <c r="DP332" i="3" s="1"/>
  <c r="BT319" i="3"/>
  <c r="BT335" i="3"/>
  <c r="CV267" i="3"/>
  <c r="CV283" i="3"/>
  <c r="CV299" i="3" s="1"/>
  <c r="DA267" i="3"/>
  <c r="DA283" i="3"/>
  <c r="DA299" i="3" s="1"/>
  <c r="BB268" i="3"/>
  <c r="BB284" i="3"/>
  <c r="BB300" i="3" s="1"/>
  <c r="BD268" i="3"/>
  <c r="BD284" i="3"/>
  <c r="BD300" i="3" s="1"/>
  <c r="BF268" i="3"/>
  <c r="BF284" i="3"/>
  <c r="BF300" i="3" s="1"/>
  <c r="BH268" i="3"/>
  <c r="BH284" i="3"/>
  <c r="BH300" i="3" s="1"/>
  <c r="BV317" i="3"/>
  <c r="BV349" i="3" s="1"/>
  <c r="BV333" i="3"/>
  <c r="DJ333" i="3"/>
  <c r="DJ317" i="3"/>
  <c r="DJ349" i="3" s="1"/>
  <c r="CI316" i="3"/>
  <c r="CI332" i="3"/>
  <c r="CN316" i="3"/>
  <c r="CN348" i="3" s="1"/>
  <c r="CN332" i="3"/>
  <c r="CY269" i="3"/>
  <c r="CY285" i="3"/>
  <c r="CY301" i="3" s="1"/>
  <c r="BP319" i="3"/>
  <c r="BP335" i="3"/>
  <c r="CX267" i="3"/>
  <c r="CX283" i="3"/>
  <c r="CX299" i="3" s="1"/>
  <c r="AZ269" i="3"/>
  <c r="AZ285" i="3"/>
  <c r="AZ301" i="3" s="1"/>
  <c r="BB269" i="3"/>
  <c r="BB285" i="3"/>
  <c r="BB301" i="3" s="1"/>
  <c r="BD269" i="3"/>
  <c r="BD285" i="3"/>
  <c r="BD301" i="3" s="1"/>
  <c r="BF269" i="3"/>
  <c r="BF285" i="3"/>
  <c r="BF301" i="3" s="1"/>
  <c r="BH269" i="3"/>
  <c r="BH285" i="3"/>
  <c r="BH301" i="3" s="1"/>
  <c r="CW269" i="3"/>
  <c r="CW285" i="3"/>
  <c r="CW301" i="3" s="1"/>
  <c r="CW281" i="3"/>
  <c r="CW297" i="3" s="1"/>
  <c r="CW313" i="3" s="1"/>
  <c r="CX281" i="3"/>
  <c r="CX297" i="3" s="1"/>
  <c r="CX329" i="3" s="1"/>
  <c r="CY281" i="3"/>
  <c r="CY297" i="3" s="1"/>
  <c r="CY329" i="3" s="1"/>
  <c r="CZ281" i="3"/>
  <c r="CZ297" i="3" s="1"/>
  <c r="CZ313" i="3" s="1"/>
  <c r="CU267" i="3"/>
  <c r="CU283" i="3"/>
  <c r="CU299" i="3" s="1"/>
  <c r="AM268" i="3"/>
  <c r="AM284" i="3"/>
  <c r="AM300" i="3" s="1"/>
  <c r="AO268" i="3"/>
  <c r="AO284" i="3"/>
  <c r="AO300" i="3" s="1"/>
  <c r="AQ268" i="3"/>
  <c r="AQ284" i="3"/>
  <c r="AQ300" i="3" s="1"/>
  <c r="AS268" i="3"/>
  <c r="AS284" i="3"/>
  <c r="AS300" i="3" s="1"/>
  <c r="BP332" i="3"/>
  <c r="BP316" i="3"/>
  <c r="BR332" i="3"/>
  <c r="BR316" i="3"/>
  <c r="BR348" i="3" s="1"/>
  <c r="BT332" i="3"/>
  <c r="BT316" i="3"/>
  <c r="BT348" i="3" s="1"/>
  <c r="BV332" i="3"/>
  <c r="BV316" i="3"/>
  <c r="BV348" i="3" s="1"/>
  <c r="BY332" i="3"/>
  <c r="BY316" i="3"/>
  <c r="DI284" i="3"/>
  <c r="DI300" i="3" s="1"/>
  <c r="DI332" i="3" s="1"/>
  <c r="DK284" i="3"/>
  <c r="DK300" i="3" s="1"/>
  <c r="DK332" i="3" s="1"/>
  <c r="DM284" i="3"/>
  <c r="DM300" i="3" s="1"/>
  <c r="DM332" i="3" s="1"/>
  <c r="DO284" i="3"/>
  <c r="DO300" i="3" s="1"/>
  <c r="DO332" i="3" s="1"/>
  <c r="BO333" i="3"/>
  <c r="BO317" i="3"/>
  <c r="BO349" i="3" s="1"/>
  <c r="CU269" i="3"/>
  <c r="CU285" i="3"/>
  <c r="CU301" i="3" s="1"/>
  <c r="BO268" i="3"/>
  <c r="BO284" i="3"/>
  <c r="BO300" i="3" s="1"/>
  <c r="BW259" i="3"/>
  <c r="BW275" i="3"/>
  <c r="BW291" i="3" s="1"/>
  <c r="CZ267" i="3"/>
  <c r="CZ283" i="3"/>
  <c r="CZ299" i="3" s="1"/>
  <c r="BA268" i="3"/>
  <c r="BA284" i="3"/>
  <c r="BA300" i="3" s="1"/>
  <c r="BC268" i="3"/>
  <c r="BC284" i="3"/>
  <c r="BC300" i="3" s="1"/>
  <c r="BE268" i="3"/>
  <c r="BE284" i="3"/>
  <c r="BE300" i="3" s="1"/>
  <c r="BG268" i="3"/>
  <c r="BG284" i="3"/>
  <c r="BG300" i="3" s="1"/>
  <c r="BJ268" i="3"/>
  <c r="BJ284" i="3"/>
  <c r="BJ300" i="3" s="1"/>
  <c r="CS269" i="3"/>
  <c r="CS285" i="3"/>
  <c r="CS301" i="3" s="1"/>
  <c r="AZ268" i="3"/>
  <c r="AZ284" i="3"/>
  <c r="AZ300" i="3" s="1"/>
  <c r="CT269" i="3"/>
  <c r="CT285" i="3"/>
  <c r="CT301" i="3" s="1"/>
  <c r="CV269" i="3"/>
  <c r="CV285" i="3"/>
  <c r="CV301" i="3" s="1"/>
  <c r="CX269" i="3"/>
  <c r="CX285" i="3"/>
  <c r="CX301" i="3" s="1"/>
  <c r="CZ269" i="3"/>
  <c r="CZ285" i="3"/>
  <c r="CZ301" i="3" s="1"/>
  <c r="CH271" i="3"/>
  <c r="CH287" i="3"/>
  <c r="CH303" i="3" s="1"/>
  <c r="BE263" i="3"/>
  <c r="BE279" i="3"/>
  <c r="BE295" i="3" s="1"/>
  <c r="BP285" i="3"/>
  <c r="BP301" i="3" s="1"/>
  <c r="BP333" i="3" s="1"/>
  <c r="AX287" i="3"/>
  <c r="AX303" i="3" s="1"/>
  <c r="AX319" i="3" s="1"/>
  <c r="BD335" i="3"/>
  <c r="BF287" i="3"/>
  <c r="BF303" i="3" s="1"/>
  <c r="BF319" i="3" s="1"/>
  <c r="CF271" i="3"/>
  <c r="CN271" i="3"/>
  <c r="CN287" i="3"/>
  <c r="CN303" i="3" s="1"/>
  <c r="BC265" i="3"/>
  <c r="BC281" i="3"/>
  <c r="BC297" i="3" s="1"/>
  <c r="BR265" i="3"/>
  <c r="BR281" i="3"/>
  <c r="BR297" i="3" s="1"/>
  <c r="Z266" i="3"/>
  <c r="Z282" i="3"/>
  <c r="Z298" i="3" s="1"/>
  <c r="Y331" i="3"/>
  <c r="Y315" i="3"/>
  <c r="Z331" i="3"/>
  <c r="Z315" i="3"/>
  <c r="Y333" i="3"/>
  <c r="Y317" i="3"/>
  <c r="Y349" i="3" s="1"/>
  <c r="Y366" i="3" s="1"/>
  <c r="BA335" i="3"/>
  <c r="BI335" i="3"/>
  <c r="BO319" i="3"/>
  <c r="BO351" i="3" s="1"/>
  <c r="BS319" i="3"/>
  <c r="BS351" i="3" s="1"/>
  <c r="BW319" i="3"/>
  <c r="BW351" i="3" s="1"/>
  <c r="CI271" i="3"/>
  <c r="CI287" i="3"/>
  <c r="CI303" i="3" s="1"/>
  <c r="BF261" i="3"/>
  <c r="BF277" i="3"/>
  <c r="BF293" i="3" s="1"/>
  <c r="BU261" i="3"/>
  <c r="BU277" i="3"/>
  <c r="BU293" i="3" s="1"/>
  <c r="AA332" i="3"/>
  <c r="AA316" i="3"/>
  <c r="AA348" i="3" s="1"/>
  <c r="AA365" i="3" s="1"/>
  <c r="AB332" i="3"/>
  <c r="AB316" i="3"/>
  <c r="DA269" i="3"/>
  <c r="DA285" i="3"/>
  <c r="DA301" i="3" s="1"/>
  <c r="AX335" i="3"/>
  <c r="CD271" i="3"/>
  <c r="CD287" i="3"/>
  <c r="CD303" i="3" s="1"/>
  <c r="CL271" i="3"/>
  <c r="CL287" i="3"/>
  <c r="CL303" i="3" s="1"/>
  <c r="BA267" i="3"/>
  <c r="BA283" i="3"/>
  <c r="BA299" i="3" s="1"/>
  <c r="BP267" i="3"/>
  <c r="BP283" i="3"/>
  <c r="BP299" i="3" s="1"/>
  <c r="CR269" i="3"/>
  <c r="CR285" i="3"/>
  <c r="CT284" i="3"/>
  <c r="CT300" i="3" s="1"/>
  <c r="CT316" i="3" s="1"/>
  <c r="CU284" i="3"/>
  <c r="CU300" i="3" s="1"/>
  <c r="CU332" i="3" s="1"/>
  <c r="CV284" i="3"/>
  <c r="CV300" i="3" s="1"/>
  <c r="CV316" i="3" s="1"/>
  <c r="CW284" i="3"/>
  <c r="CW300" i="3" s="1"/>
  <c r="CW316" i="3" s="1"/>
  <c r="CX284" i="3"/>
  <c r="CX300" i="3" s="1"/>
  <c r="CX316" i="3" s="1"/>
  <c r="CY284" i="3"/>
  <c r="CY300" i="3" s="1"/>
  <c r="CZ284" i="3"/>
  <c r="CZ300" i="3" s="1"/>
  <c r="CZ332" i="3" s="1"/>
  <c r="DA284" i="3"/>
  <c r="DA300" i="3" s="1"/>
  <c r="DA316" i="3" s="1"/>
  <c r="AK285" i="3"/>
  <c r="AK301" i="3" s="1"/>
  <c r="AK333" i="3" s="1"/>
  <c r="AL285" i="3"/>
  <c r="AL301" i="3" s="1"/>
  <c r="AL333" i="3" s="1"/>
  <c r="AM285" i="3"/>
  <c r="AM301" i="3" s="1"/>
  <c r="AM317" i="3" s="1"/>
  <c r="AN285" i="3"/>
  <c r="AN301" i="3" s="1"/>
  <c r="AN333" i="3" s="1"/>
  <c r="AO285" i="3"/>
  <c r="AO301" i="3" s="1"/>
  <c r="AO317" i="3" s="1"/>
  <c r="AP285" i="3"/>
  <c r="AP301" i="3" s="1"/>
  <c r="AP333" i="3" s="1"/>
  <c r="AQ285" i="3"/>
  <c r="AQ301" i="3" s="1"/>
  <c r="AQ333" i="3" s="1"/>
  <c r="AR285" i="3"/>
  <c r="AR301" i="3" s="1"/>
  <c r="AR333" i="3" s="1"/>
  <c r="AS285" i="3"/>
  <c r="AS301" i="3" s="1"/>
  <c r="AS317" i="3" s="1"/>
  <c r="AU285" i="3"/>
  <c r="AU301" i="3" s="1"/>
  <c r="AU333" i="3" s="1"/>
  <c r="BU285" i="3"/>
  <c r="BU301" i="3" s="1"/>
  <c r="BU317" i="3" s="1"/>
  <c r="BN319" i="3"/>
  <c r="BN351" i="3" s="1"/>
  <c r="BR319" i="3"/>
  <c r="BR351" i="3" s="1"/>
  <c r="CG271" i="3"/>
  <c r="CG287" i="3"/>
  <c r="CG303" i="3" s="1"/>
  <c r="BD264" i="3"/>
  <c r="BD280" i="3"/>
  <c r="BD296" i="3" s="1"/>
  <c r="BS264" i="3"/>
  <c r="BS280" i="3"/>
  <c r="BS296" i="3" s="1"/>
  <c r="BR269" i="3"/>
  <c r="BY269" i="3"/>
  <c r="BY285" i="3"/>
  <c r="BY301" i="3" s="1"/>
  <c r="DI317" i="3"/>
  <c r="DI349" i="3" s="1"/>
  <c r="AN313" i="3"/>
  <c r="AN345" i="3" s="1"/>
  <c r="BB287" i="3"/>
  <c r="BB303" i="3" s="1"/>
  <c r="BB319" i="3" s="1"/>
  <c r="BD319" i="3"/>
  <c r="BH335" i="3"/>
  <c r="BH351" i="3" s="1"/>
  <c r="CB271" i="3"/>
  <c r="CB287" i="3"/>
  <c r="CB303" i="3" s="1"/>
  <c r="CJ271" i="3"/>
  <c r="CJ287" i="3"/>
  <c r="CJ303" i="3" s="1"/>
  <c r="AU322" i="3"/>
  <c r="AU338" i="3" s="1"/>
  <c r="AY269" i="3"/>
  <c r="AY285" i="3"/>
  <c r="AY301" i="3" s="1"/>
  <c r="BN269" i="3"/>
  <c r="BN285" i="3"/>
  <c r="BN301" i="3" s="1"/>
  <c r="Z328" i="3"/>
  <c r="Z312" i="3"/>
  <c r="BS285" i="3"/>
  <c r="BS301" i="3" s="1"/>
  <c r="BS333" i="3" s="1"/>
  <c r="BA319" i="3"/>
  <c r="BI319" i="3"/>
  <c r="BM319" i="3"/>
  <c r="BQ319" i="3"/>
  <c r="BQ351" i="3" s="1"/>
  <c r="BU319" i="3"/>
  <c r="BU351" i="3" s="1"/>
  <c r="BY319" i="3"/>
  <c r="CE271" i="3"/>
  <c r="CE287" i="3"/>
  <c r="CE303" i="3" s="1"/>
  <c r="BB266" i="3"/>
  <c r="BB282" i="3"/>
  <c r="BB298" i="3" s="1"/>
  <c r="BQ266" i="3"/>
  <c r="BQ282" i="3"/>
  <c r="BQ298" i="3" s="1"/>
  <c r="BJ290" i="3"/>
  <c r="CF266" i="3"/>
  <c r="CF282" i="3"/>
  <c r="CF298" i="3" s="1"/>
  <c r="CH264" i="3"/>
  <c r="CL259" i="3"/>
  <c r="CL275" i="3"/>
  <c r="CL291" i="3" s="1"/>
  <c r="AA329" i="3"/>
  <c r="AA313" i="3"/>
  <c r="AC328" i="3"/>
  <c r="AC312" i="3"/>
  <c r="AB328" i="3"/>
  <c r="AB312" i="3"/>
  <c r="AB344" i="3" s="1"/>
  <c r="AB361" i="3" s="1"/>
  <c r="BT279" i="3"/>
  <c r="BT295" i="3" s="1"/>
  <c r="BT311" i="3" s="1"/>
  <c r="BV276" i="3"/>
  <c r="BV292" i="3" s="1"/>
  <c r="BV308" i="3" s="1"/>
  <c r="BY274" i="3"/>
  <c r="BY290" i="3" s="1"/>
  <c r="BY306" i="3" s="1"/>
  <c r="Y329" i="3"/>
  <c r="Y313" i="3"/>
  <c r="X330" i="3"/>
  <c r="X314" i="3"/>
  <c r="AC330" i="3"/>
  <c r="AC314" i="3"/>
  <c r="AD314" i="3"/>
  <c r="AC300" i="3"/>
  <c r="AC316" i="3" s="1"/>
  <c r="Z317" i="3"/>
  <c r="Z349" i="3" s="1"/>
  <c r="Z366" i="3" s="1"/>
  <c r="AA269" i="3"/>
  <c r="AA285" i="3"/>
  <c r="AA301" i="3" s="1"/>
  <c r="BV324" i="3"/>
  <c r="AA331" i="3"/>
  <c r="AA315" i="3"/>
  <c r="DA244" i="3"/>
  <c r="CZ245" i="3"/>
  <c r="CY246" i="3"/>
  <c r="CX248" i="3"/>
  <c r="CW249" i="3"/>
  <c r="CV250" i="3"/>
  <c r="CU251" i="3"/>
  <c r="CT252" i="3"/>
  <c r="CS253" i="3"/>
  <c r="CR254" i="3"/>
  <c r="BW274" i="3"/>
  <c r="BW258" i="3"/>
  <c r="BG276" i="3"/>
  <c r="BG292" i="3" s="1"/>
  <c r="BG324" i="3" s="1"/>
  <c r="BH259" i="3"/>
  <c r="CC269" i="3"/>
  <c r="CC285" i="3"/>
  <c r="CC301" i="3" s="1"/>
  <c r="CE267" i="3"/>
  <c r="CE283" i="3"/>
  <c r="CE299" i="3" s="1"/>
  <c r="CG265" i="3"/>
  <c r="CG281" i="3"/>
  <c r="CG297" i="3" s="1"/>
  <c r="CK260" i="3"/>
  <c r="CK276" i="3"/>
  <c r="CK292" i="3" s="1"/>
  <c r="CN258" i="3"/>
  <c r="CN274" i="3"/>
  <c r="CN290" i="3" s="1"/>
  <c r="AC315" i="3"/>
  <c r="AD267" i="3"/>
  <c r="AD283" i="3"/>
  <c r="AD299" i="3" s="1"/>
  <c r="AA328" i="3"/>
  <c r="AA312" i="3"/>
  <c r="AD333" i="3"/>
  <c r="AD317" i="3"/>
  <c r="AD323" i="3"/>
  <c r="AD307" i="3"/>
  <c r="AD339" i="3" s="1"/>
  <c r="AD356" i="3" s="1"/>
  <c r="AD263" i="3"/>
  <c r="AD312" i="3"/>
  <c r="AD344" i="3" s="1"/>
  <c r="AD361" i="3" s="1"/>
  <c r="Z329" i="3"/>
  <c r="Z313" i="3"/>
  <c r="X267" i="3"/>
  <c r="AC311" i="3"/>
  <c r="AC343" i="3" s="1"/>
  <c r="AC360" i="3" s="1"/>
  <c r="AB263" i="3"/>
  <c r="AB279" i="3"/>
  <c r="AB295" i="3" s="1"/>
  <c r="AC262" i="3"/>
  <c r="W316" i="3"/>
  <c r="W348" i="3" s="1"/>
  <c r="W365" i="3" s="1"/>
  <c r="X268" i="3"/>
  <c r="X284" i="3"/>
  <c r="X300" i="3" s="1"/>
  <c r="Z268" i="3"/>
  <c r="U317" i="3"/>
  <c r="DP258" i="3"/>
  <c r="AD258" i="3"/>
  <c r="DA274" i="3"/>
  <c r="DA258" i="3"/>
  <c r="DO308" i="3"/>
  <c r="AC324" i="3"/>
  <c r="AC308" i="3"/>
  <c r="AC265" i="3"/>
  <c r="AC281" i="3"/>
  <c r="AC297" i="3" s="1"/>
  <c r="AB331" i="3"/>
  <c r="AB315" i="3"/>
  <c r="AD332" i="3"/>
  <c r="AD316" i="3"/>
  <c r="AD348" i="3" s="1"/>
  <c r="AD365" i="3" s="1"/>
  <c r="V333" i="3"/>
  <c r="V317" i="3"/>
  <c r="W333" i="3"/>
  <c r="W317" i="3"/>
  <c r="W349" i="3" s="1"/>
  <c r="W366" i="3" s="1"/>
  <c r="AB277" i="3"/>
  <c r="AB293" i="3" s="1"/>
  <c r="AB325" i="3" s="1"/>
  <c r="AD278" i="3"/>
  <c r="AD294" i="3" s="1"/>
  <c r="AD310" i="3" s="1"/>
  <c r="X285" i="3"/>
  <c r="X301" i="3" s="1"/>
  <c r="X333" i="3" s="1"/>
  <c r="CL213" i="3"/>
  <c r="BH213" i="3"/>
  <c r="CQ224" i="3"/>
  <c r="BM224" i="3"/>
  <c r="CS284" i="3"/>
  <c r="CT283" i="3"/>
  <c r="CU282" i="3"/>
  <c r="CU298" i="3" s="1"/>
  <c r="CU330" i="3" s="1"/>
  <c r="CV281" i="3"/>
  <c r="CV297" i="3" s="1"/>
  <c r="CV329" i="3" s="1"/>
  <c r="CW280" i="3"/>
  <c r="CX279" i="3"/>
  <c r="CY277" i="3"/>
  <c r="CY293" i="3" s="1"/>
  <c r="CY325" i="3" s="1"/>
  <c r="CZ276" i="3"/>
  <c r="CZ292" i="3" s="1"/>
  <c r="CZ324" i="3" s="1"/>
  <c r="DA275" i="3"/>
  <c r="DG285" i="3"/>
  <c r="DG301" i="3" s="1"/>
  <c r="DG333" i="3" s="1"/>
  <c r="DH284" i="3"/>
  <c r="DH300" i="3" s="1"/>
  <c r="DH332" i="3" s="1"/>
  <c r="DI283" i="3"/>
  <c r="DI299" i="3" s="1"/>
  <c r="DI331" i="3" s="1"/>
  <c r="DJ282" i="3"/>
  <c r="DJ298" i="3" s="1"/>
  <c r="DJ330" i="3" s="1"/>
  <c r="DK281" i="3"/>
  <c r="DK297" i="3" s="1"/>
  <c r="DK329" i="3" s="1"/>
  <c r="DL280" i="3"/>
  <c r="DL296" i="3" s="1"/>
  <c r="DL328" i="3" s="1"/>
  <c r="DM279" i="3"/>
  <c r="DM295" i="3" s="1"/>
  <c r="DM327" i="3" s="1"/>
  <c r="DN277" i="3"/>
  <c r="DN293" i="3" s="1"/>
  <c r="DN325" i="3" s="1"/>
  <c r="DO276" i="3"/>
  <c r="DO292" i="3" s="1"/>
  <c r="DO324" i="3" s="1"/>
  <c r="DP275" i="3"/>
  <c r="DP291" i="3" s="1"/>
  <c r="DP323" i="3" s="1"/>
  <c r="AC277" i="3"/>
  <c r="AC293" i="3" s="1"/>
  <c r="AC325" i="3" s="1"/>
  <c r="AD281" i="3"/>
  <c r="AD297" i="3" s="1"/>
  <c r="AD329" i="3" s="1"/>
  <c r="AA282" i="3"/>
  <c r="AA298" i="3" s="1"/>
  <c r="AA330" i="3" s="1"/>
  <c r="W283" i="3"/>
  <c r="W299" i="3" s="1"/>
  <c r="W331" i="3" s="1"/>
  <c r="AA279" i="3"/>
  <c r="AA295" i="3" s="1"/>
  <c r="AA327" i="3" s="1"/>
  <c r="Y284" i="3"/>
  <c r="Y300" i="3" s="1"/>
  <c r="Y332" i="3" s="1"/>
  <c r="AB285" i="3"/>
  <c r="AB301" i="3" s="1"/>
  <c r="AB317" i="3" s="1"/>
  <c r="AD276" i="3"/>
  <c r="AD292" i="3" s="1"/>
  <c r="AD324" i="3" s="1"/>
  <c r="AD279" i="3"/>
  <c r="AD295" i="3" s="1"/>
  <c r="AB282" i="3"/>
  <c r="AB298" i="3" s="1"/>
  <c r="AC278" i="3"/>
  <c r="AC294" i="3" s="1"/>
  <c r="Z284" i="3"/>
  <c r="Z300" i="3" s="1"/>
  <c r="AC285" i="3"/>
  <c r="AC301" i="3" s="1"/>
  <c r="AC317" i="3" s="1"/>
  <c r="X162" i="12"/>
  <c r="AD170" i="12"/>
  <c r="AA162" i="12"/>
  <c r="H26" i="8"/>
  <c r="C26" i="8"/>
  <c r="C26" i="15"/>
  <c r="E26" i="15" s="1"/>
  <c r="J26" i="15"/>
  <c r="H26" i="15"/>
  <c r="I26" i="8"/>
  <c r="D26" i="8"/>
  <c r="J26" i="8"/>
  <c r="A2" i="12"/>
  <c r="A2" i="8"/>
  <c r="A2" i="6"/>
  <c r="A2" i="7"/>
  <c r="A2" i="3"/>
  <c r="A2" i="15"/>
  <c r="A2" i="14"/>
  <c r="A2" i="4"/>
  <c r="D2" i="3"/>
  <c r="D2" i="7"/>
  <c r="D2" i="6"/>
  <c r="D2" i="15"/>
  <c r="D2" i="14"/>
  <c r="D2" i="8"/>
  <c r="D2" i="12"/>
  <c r="D2" i="4"/>
  <c r="C2" i="3"/>
  <c r="C2" i="7"/>
  <c r="C2" i="6"/>
  <c r="C2" i="15"/>
  <c r="C2" i="14"/>
  <c r="C2" i="8"/>
  <c r="C2" i="4"/>
  <c r="C2" i="12"/>
  <c r="B2" i="3"/>
  <c r="B2" i="6"/>
  <c r="E2" i="6" s="1"/>
  <c r="B2" i="12"/>
  <c r="CI1" i="12" s="1"/>
  <c r="G14" i="1"/>
  <c r="B2" i="7"/>
  <c r="B2" i="14"/>
  <c r="G16" i="1"/>
  <c r="B2" i="15"/>
  <c r="B2" i="4"/>
  <c r="B2" i="8"/>
  <c r="F9" i="1"/>
  <c r="Q58" i="1" s="1"/>
  <c r="G58" i="1" l="1"/>
  <c r="Q65" i="1"/>
  <c r="G56" i="1"/>
  <c r="G57" i="1"/>
  <c r="Z1" i="12"/>
  <c r="CG1" i="12"/>
  <c r="X1" i="12"/>
  <c r="CE1" i="12"/>
  <c r="V1" i="12"/>
  <c r="CC1" i="12"/>
  <c r="T1" i="12"/>
  <c r="CA1" i="12"/>
  <c r="CE316" i="3"/>
  <c r="CE332" i="3"/>
  <c r="Z177" i="12"/>
  <c r="Z162" i="12"/>
  <c r="AU341" i="12"/>
  <c r="AC348" i="3"/>
  <c r="AC365" i="3" s="1"/>
  <c r="AD163" i="3"/>
  <c r="AD178" i="3"/>
  <c r="AD346" i="3"/>
  <c r="AD363" i="3" s="1"/>
  <c r="AD339" i="12"/>
  <c r="AD355" i="12" s="1"/>
  <c r="CX339" i="12"/>
  <c r="AA144" i="12" s="1"/>
  <c r="CF269" i="3"/>
  <c r="CF285" i="3"/>
  <c r="CF301" i="3" s="1"/>
  <c r="CI324" i="12"/>
  <c r="CI339" i="12" s="1"/>
  <c r="AC177" i="12"/>
  <c r="AC157" i="3"/>
  <c r="AB349" i="3"/>
  <c r="AB366" i="3" s="1"/>
  <c r="DG317" i="3"/>
  <c r="AC332" i="3"/>
  <c r="CM287" i="3"/>
  <c r="CM303" i="3" s="1"/>
  <c r="V316" i="3"/>
  <c r="DJ316" i="3"/>
  <c r="DJ348" i="3" s="1"/>
  <c r="BF313" i="3"/>
  <c r="AQ347" i="3"/>
  <c r="BU344" i="3"/>
  <c r="AP314" i="3"/>
  <c r="CY343" i="3"/>
  <c r="AB142" i="3" s="1"/>
  <c r="BJ329" i="3"/>
  <c r="BJ345" i="3" s="1"/>
  <c r="DN342" i="3"/>
  <c r="CZ309" i="3"/>
  <c r="BY308" i="3"/>
  <c r="DJ326" i="12"/>
  <c r="CY306" i="12"/>
  <c r="CY313" i="12"/>
  <c r="CX312" i="12"/>
  <c r="AU313" i="12"/>
  <c r="AU343" i="12" s="1"/>
  <c r="DK342" i="12"/>
  <c r="AM342" i="12"/>
  <c r="CW312" i="12"/>
  <c r="CM345" i="12"/>
  <c r="BX323" i="12"/>
  <c r="AR338" i="12"/>
  <c r="DA307" i="12"/>
  <c r="DA337" i="12" s="1"/>
  <c r="AD142" i="12" s="1"/>
  <c r="CV311" i="12"/>
  <c r="AU321" i="12"/>
  <c r="AU336" i="12" s="1"/>
  <c r="DP337" i="12"/>
  <c r="CX323" i="12"/>
  <c r="DN341" i="12"/>
  <c r="CI338" i="12"/>
  <c r="AB345" i="3"/>
  <c r="AB362" i="3" s="1"/>
  <c r="DM329" i="3"/>
  <c r="DM313" i="3"/>
  <c r="DM345" i="3" s="1"/>
  <c r="BG347" i="3"/>
  <c r="CE269" i="3"/>
  <c r="CE285" i="3"/>
  <c r="CE301" i="3" s="1"/>
  <c r="CG269" i="3"/>
  <c r="CG285" i="3"/>
  <c r="CG301" i="3" s="1"/>
  <c r="CG266" i="3"/>
  <c r="CG282" i="3"/>
  <c r="CG298" i="3" s="1"/>
  <c r="CG314" i="3" s="1"/>
  <c r="CD269" i="3"/>
  <c r="CD317" i="3" s="1"/>
  <c r="CD285" i="3"/>
  <c r="CD301" i="3" s="1"/>
  <c r="CI269" i="3"/>
  <c r="CI285" i="3"/>
  <c r="CI301" i="3" s="1"/>
  <c r="AU311" i="12"/>
  <c r="BW320" i="12"/>
  <c r="BW305" i="12"/>
  <c r="BW335" i="12" s="1"/>
  <c r="BV309" i="12"/>
  <c r="BV339" i="12" s="1"/>
  <c r="BY327" i="3"/>
  <c r="BY343" i="3" s="1"/>
  <c r="CN320" i="12"/>
  <c r="DN316" i="3"/>
  <c r="DN348" i="3" s="1"/>
  <c r="AB177" i="3" s="1"/>
  <c r="CI345" i="3"/>
  <c r="CK268" i="3"/>
  <c r="CK284" i="3"/>
  <c r="CK300" i="3" s="1"/>
  <c r="AA160" i="3"/>
  <c r="DA291" i="3"/>
  <c r="CS300" i="3"/>
  <c r="AB333" i="3"/>
  <c r="CI279" i="3"/>
  <c r="CI295" i="3" s="1"/>
  <c r="CI327" i="3" s="1"/>
  <c r="AC346" i="3"/>
  <c r="AC363" i="3" s="1"/>
  <c r="BV340" i="3"/>
  <c r="CD284" i="3"/>
  <c r="CD300" i="3" s="1"/>
  <c r="BE335" i="3"/>
  <c r="BE351" i="3" s="1"/>
  <c r="AB310" i="3"/>
  <c r="AB342" i="3" s="1"/>
  <c r="AB359" i="3" s="1"/>
  <c r="AX351" i="3"/>
  <c r="CW345" i="3"/>
  <c r="Z144" i="3" s="1"/>
  <c r="BP351" i="3"/>
  <c r="AR347" i="3"/>
  <c r="CY313" i="3"/>
  <c r="BF315" i="3"/>
  <c r="BF347" i="3" s="1"/>
  <c r="AQ314" i="3"/>
  <c r="AQ346" i="3" s="1"/>
  <c r="DK330" i="3"/>
  <c r="DK346" i="3" s="1"/>
  <c r="AR344" i="3"/>
  <c r="BH313" i="3"/>
  <c r="AU328" i="3"/>
  <c r="CN343" i="3"/>
  <c r="CL309" i="3"/>
  <c r="AR343" i="3"/>
  <c r="AD326" i="12"/>
  <c r="CD343" i="12"/>
  <c r="CV310" i="12"/>
  <c r="CV340" i="12" s="1"/>
  <c r="Y145" i="12" s="1"/>
  <c r="CJ336" i="12"/>
  <c r="AB341" i="12"/>
  <c r="AB357" i="12" s="1"/>
  <c r="AC339" i="12"/>
  <c r="AC355" i="12" s="1"/>
  <c r="BD345" i="12"/>
  <c r="CV312" i="12"/>
  <c r="AY315" i="12"/>
  <c r="AR344" i="12"/>
  <c r="AR340" i="12"/>
  <c r="BT340" i="12"/>
  <c r="BB331" i="3"/>
  <c r="AC331" i="3"/>
  <c r="AZ319" i="3"/>
  <c r="AZ351" i="3" s="1"/>
  <c r="BY312" i="3"/>
  <c r="BC315" i="3"/>
  <c r="AP327" i="3"/>
  <c r="AP311" i="3"/>
  <c r="CL269" i="3"/>
  <c r="CL285" i="3"/>
  <c r="CL301" i="3" s="1"/>
  <c r="CG267" i="3"/>
  <c r="CG283" i="3"/>
  <c r="CG299" i="3" s="1"/>
  <c r="CI266" i="3"/>
  <c r="CI282" i="3"/>
  <c r="CI298" i="3" s="1"/>
  <c r="AR308" i="3"/>
  <c r="AR340" i="3" s="1"/>
  <c r="CC330" i="12"/>
  <c r="CC345" i="12" s="1"/>
  <c r="AA313" i="12"/>
  <c r="AA328" i="12"/>
  <c r="BR312" i="12"/>
  <c r="BR342" i="12" s="1"/>
  <c r="BM351" i="3"/>
  <c r="BW340" i="12"/>
  <c r="BA351" i="3"/>
  <c r="DH343" i="12"/>
  <c r="V178" i="12" s="1"/>
  <c r="AN329" i="12"/>
  <c r="AN344" i="12" s="1"/>
  <c r="AU340" i="12"/>
  <c r="CZ337" i="12"/>
  <c r="AC142" i="12" s="1"/>
  <c r="AQ322" i="12"/>
  <c r="AP338" i="12"/>
  <c r="AQ325" i="3"/>
  <c r="AQ309" i="3"/>
  <c r="AQ341" i="3" s="1"/>
  <c r="AJ349" i="3"/>
  <c r="BG330" i="3"/>
  <c r="BG346" i="3" s="1"/>
  <c r="DK349" i="3"/>
  <c r="CJ266" i="3"/>
  <c r="CJ282" i="3"/>
  <c r="CJ298" i="3" s="1"/>
  <c r="CJ267" i="3"/>
  <c r="CJ315" i="3" s="1"/>
  <c r="CJ283" i="3"/>
  <c r="CJ299" i="3" s="1"/>
  <c r="CK269" i="3"/>
  <c r="CK285" i="3"/>
  <c r="CK301" i="3" s="1"/>
  <c r="CK266" i="3"/>
  <c r="CK282" i="3"/>
  <c r="CK298" i="3" s="1"/>
  <c r="CL281" i="3"/>
  <c r="CL297" i="3" s="1"/>
  <c r="CL313" i="3" s="1"/>
  <c r="AS309" i="12"/>
  <c r="AS339" i="12" s="1"/>
  <c r="AC309" i="3"/>
  <c r="DN309" i="3"/>
  <c r="CJ277" i="3"/>
  <c r="CJ293" i="3" s="1"/>
  <c r="CJ325" i="3" s="1"/>
  <c r="BJ322" i="3"/>
  <c r="BY331" i="3"/>
  <c r="AP315" i="3"/>
  <c r="CX346" i="3"/>
  <c r="AA145" i="3" s="1"/>
  <c r="DO330" i="3"/>
  <c r="DO346" i="3" s="1"/>
  <c r="CW330" i="3"/>
  <c r="AS344" i="3"/>
  <c r="BG345" i="3"/>
  <c r="DP342" i="3"/>
  <c r="DO310" i="3"/>
  <c r="AZ343" i="12"/>
  <c r="BH313" i="12"/>
  <c r="DP342" i="12"/>
  <c r="DN342" i="12"/>
  <c r="CU342" i="12"/>
  <c r="X147" i="12" s="1"/>
  <c r="AN311" i="12"/>
  <c r="AN341" i="12" s="1"/>
  <c r="BS340" i="12"/>
  <c r="BT324" i="12"/>
  <c r="BT339" i="12" s="1"/>
  <c r="DA306" i="12"/>
  <c r="DA336" i="12" s="1"/>
  <c r="AD141" i="12" s="1"/>
  <c r="CL323" i="12"/>
  <c r="CL338" i="12" s="1"/>
  <c r="BH335" i="12"/>
  <c r="AC174" i="3"/>
  <c r="AC159" i="3"/>
  <c r="BE330" i="3"/>
  <c r="BE346" i="3" s="1"/>
  <c r="CL266" i="3"/>
  <c r="CL282" i="3"/>
  <c r="CL298" i="3" s="1"/>
  <c r="CN331" i="3"/>
  <c r="CN266" i="3"/>
  <c r="CN282" i="3"/>
  <c r="CN298" i="3" s="1"/>
  <c r="CJ269" i="3"/>
  <c r="CJ285" i="3"/>
  <c r="CJ301" i="3" s="1"/>
  <c r="CF267" i="3"/>
  <c r="CF283" i="3"/>
  <c r="CF299" i="3" s="1"/>
  <c r="DH333" i="3"/>
  <c r="DH349" i="3" s="1"/>
  <c r="CZ306" i="12"/>
  <c r="CZ336" i="12" s="1"/>
  <c r="AC141" i="12" s="1"/>
  <c r="BU340" i="12"/>
  <c r="DP341" i="12"/>
  <c r="AU335" i="12"/>
  <c r="X317" i="3"/>
  <c r="CY332" i="3"/>
  <c r="BU315" i="3"/>
  <c r="BF311" i="3"/>
  <c r="BV326" i="3"/>
  <c r="BV342" i="3" s="1"/>
  <c r="CX295" i="3"/>
  <c r="V349" i="3"/>
  <c r="V366" i="3" s="1"/>
  <c r="AC340" i="3"/>
  <c r="AC357" i="3" s="1"/>
  <c r="AC347" i="3"/>
  <c r="AC364" i="3" s="1"/>
  <c r="CV313" i="3"/>
  <c r="BY351" i="3"/>
  <c r="BC335" i="3"/>
  <c r="BC351" i="3" s="1"/>
  <c r="BF335" i="3"/>
  <c r="BF351" i="3" s="1"/>
  <c r="CH317" i="3"/>
  <c r="AO333" i="3"/>
  <c r="AO349" i="3" s="1"/>
  <c r="BT351" i="3"/>
  <c r="DM315" i="3"/>
  <c r="BD346" i="3"/>
  <c r="CH313" i="3"/>
  <c r="CH345" i="3" s="1"/>
  <c r="DN346" i="3"/>
  <c r="AU343" i="3"/>
  <c r="BV341" i="3"/>
  <c r="Z342" i="12"/>
  <c r="Z358" i="12" s="1"/>
  <c r="AB308" i="12"/>
  <c r="AB338" i="12" s="1"/>
  <c r="AB354" i="12" s="1"/>
  <c r="Z341" i="12"/>
  <c r="Z357" i="12" s="1"/>
  <c r="DH328" i="12"/>
  <c r="AD336" i="12"/>
  <c r="AD352" i="12" s="1"/>
  <c r="DA313" i="12"/>
  <c r="DP310" i="12"/>
  <c r="BY324" i="12"/>
  <c r="BW338" i="12"/>
  <c r="DO339" i="12"/>
  <c r="BV340" i="12"/>
  <c r="DO338" i="12"/>
  <c r="AR337" i="12"/>
  <c r="BJ334" i="12"/>
  <c r="BJ335" i="3"/>
  <c r="BJ319" i="3"/>
  <c r="DP274" i="3"/>
  <c r="CK331" i="3"/>
  <c r="CK347" i="3" s="1"/>
  <c r="CM329" i="12"/>
  <c r="CM314" i="12"/>
  <c r="DN317" i="3"/>
  <c r="DN349" i="3" s="1"/>
  <c r="CN347" i="3"/>
  <c r="AD341" i="3"/>
  <c r="AD358" i="3" s="1"/>
  <c r="CH284" i="3"/>
  <c r="CH300" i="3" s="1"/>
  <c r="CH268" i="3"/>
  <c r="CN269" i="3"/>
  <c r="CN285" i="3"/>
  <c r="CN301" i="3" s="1"/>
  <c r="DO349" i="3"/>
  <c r="DL314" i="3"/>
  <c r="DL346" i="3" s="1"/>
  <c r="BF321" i="12"/>
  <c r="BF306" i="12"/>
  <c r="BF336" i="12" s="1"/>
  <c r="AT329" i="12"/>
  <c r="BX325" i="12"/>
  <c r="BX310" i="12"/>
  <c r="AP312" i="12"/>
  <c r="AP342" i="12" s="1"/>
  <c r="CN328" i="3"/>
  <c r="CN344" i="3" s="1"/>
  <c r="DI315" i="3"/>
  <c r="CN265" i="3"/>
  <c r="CN281" i="3"/>
  <c r="CN297" i="3" s="1"/>
  <c r="BB347" i="3"/>
  <c r="AB314" i="3"/>
  <c r="U349" i="3"/>
  <c r="U366" i="3" s="1"/>
  <c r="BY322" i="3"/>
  <c r="BY338" i="3" s="1"/>
  <c r="CX330" i="3"/>
  <c r="AS331" i="3"/>
  <c r="AS347" i="3" s="1"/>
  <c r="CY330" i="3"/>
  <c r="BY344" i="3"/>
  <c r="AU344" i="3"/>
  <c r="BG309" i="3"/>
  <c r="BG341" i="3" s="1"/>
  <c r="AS341" i="3"/>
  <c r="AD341" i="12"/>
  <c r="AD357" i="12" s="1"/>
  <c r="Y312" i="12"/>
  <c r="Y342" i="12" s="1"/>
  <c r="Y358" i="12" s="1"/>
  <c r="DP313" i="12"/>
  <c r="BC345" i="12"/>
  <c r="AU342" i="12"/>
  <c r="AT313" i="12"/>
  <c r="AL343" i="12"/>
  <c r="BW337" i="12"/>
  <c r="CN336" i="12"/>
  <c r="DL341" i="12"/>
  <c r="BC347" i="3"/>
  <c r="AM314" i="3"/>
  <c r="AM346" i="3" s="1"/>
  <c r="AM330" i="3"/>
  <c r="DN313" i="3"/>
  <c r="DN345" i="3" s="1"/>
  <c r="DL349" i="3"/>
  <c r="CL284" i="3"/>
  <c r="CL300" i="3" s="1"/>
  <c r="CL268" i="3"/>
  <c r="CI283" i="3"/>
  <c r="CI299" i="3" s="1"/>
  <c r="CI267" i="3"/>
  <c r="CI315" i="3" s="1"/>
  <c r="CF268" i="3"/>
  <c r="CF284" i="3"/>
  <c r="CF300" i="3" s="1"/>
  <c r="DM349" i="3"/>
  <c r="AP325" i="12"/>
  <c r="AP340" i="12" s="1"/>
  <c r="BY326" i="3"/>
  <c r="BY342" i="3" s="1"/>
  <c r="BV311" i="3"/>
  <c r="BV343" i="3" s="1"/>
  <c r="BW348" i="3"/>
  <c r="DA345" i="3"/>
  <c r="AD144" i="3" s="1"/>
  <c r="CW346" i="3"/>
  <c r="Z145" i="3" s="1"/>
  <c r="CH315" i="3"/>
  <c r="CH347" i="3" s="1"/>
  <c r="DA310" i="3"/>
  <c r="DA342" i="3" s="1"/>
  <c r="AD141" i="3" s="1"/>
  <c r="AB339" i="12"/>
  <c r="AB355" i="12" s="1"/>
  <c r="AO343" i="12"/>
  <c r="AN340" i="12"/>
  <c r="CY342" i="12"/>
  <c r="AB147" i="12" s="1"/>
  <c r="DN340" i="12"/>
  <c r="AQ323" i="12"/>
  <c r="AQ338" i="12" s="1"/>
  <c r="DL315" i="3"/>
  <c r="DL347" i="3" s="1"/>
  <c r="DL331" i="3"/>
  <c r="BV335" i="3"/>
  <c r="BV351" i="3" s="1"/>
  <c r="CK329" i="3"/>
  <c r="CK313" i="3"/>
  <c r="CK345" i="3" s="1"/>
  <c r="BR326" i="12"/>
  <c r="BR311" i="12"/>
  <c r="CG268" i="3"/>
  <c r="CG284" i="3"/>
  <c r="CG300" i="3" s="1"/>
  <c r="CL283" i="3"/>
  <c r="CL299" i="3" s="1"/>
  <c r="CL331" i="3" s="1"/>
  <c r="CL267" i="3"/>
  <c r="CJ268" i="3"/>
  <c r="CJ284" i="3"/>
  <c r="CJ300" i="3" s="1"/>
  <c r="AM326" i="12"/>
  <c r="AM311" i="12"/>
  <c r="BS326" i="12"/>
  <c r="BS311" i="12"/>
  <c r="BS341" i="12" s="1"/>
  <c r="CN335" i="12"/>
  <c r="X311" i="12"/>
  <c r="X326" i="12"/>
  <c r="BX305" i="12"/>
  <c r="AC349" i="3"/>
  <c r="AC366" i="3" s="1"/>
  <c r="CW296" i="3"/>
  <c r="AB327" i="3"/>
  <c r="AB311" i="3"/>
  <c r="AD326" i="3"/>
  <c r="AD342" i="3" s="1"/>
  <c r="AD359" i="3" s="1"/>
  <c r="AA344" i="3"/>
  <c r="AA361" i="3" s="1"/>
  <c r="CN322" i="3"/>
  <c r="CN306" i="3"/>
  <c r="CE331" i="3"/>
  <c r="CE315" i="3"/>
  <c r="AC333" i="3"/>
  <c r="AD308" i="3"/>
  <c r="AD340" i="3" s="1"/>
  <c r="AD357" i="3" s="1"/>
  <c r="DJ314" i="3"/>
  <c r="DJ346" i="3" s="1"/>
  <c r="AA345" i="3"/>
  <c r="AA362" i="3" s="1"/>
  <c r="BD351" i="3"/>
  <c r="BR333" i="3"/>
  <c r="BR317" i="3"/>
  <c r="BD328" i="3"/>
  <c r="BD312" i="3"/>
  <c r="AB330" i="3"/>
  <c r="AB346" i="3" s="1"/>
  <c r="AB363" i="3" s="1"/>
  <c r="CN335" i="3"/>
  <c r="CN319" i="3"/>
  <c r="CN351" i="3" s="1"/>
  <c r="BT327" i="3"/>
  <c r="BT343" i="3" s="1"/>
  <c r="AZ332" i="3"/>
  <c r="AZ316" i="3"/>
  <c r="CU333" i="3"/>
  <c r="CU317" i="3"/>
  <c r="AQ332" i="3"/>
  <c r="AQ316" i="3"/>
  <c r="AQ348" i="3" s="1"/>
  <c r="DO316" i="3"/>
  <c r="DO348" i="3" s="1"/>
  <c r="CX332" i="3"/>
  <c r="CX348" i="3" s="1"/>
  <c r="AA147" i="3" s="1"/>
  <c r="CE348" i="3"/>
  <c r="AR332" i="3"/>
  <c r="AR316" i="3"/>
  <c r="AY335" i="3"/>
  <c r="AY319" i="3"/>
  <c r="DL316" i="3"/>
  <c r="DL348" i="3" s="1"/>
  <c r="CU316" i="3"/>
  <c r="CU348" i="3" s="1"/>
  <c r="X147" i="3" s="1"/>
  <c r="BQ347" i="3"/>
  <c r="AN347" i="3"/>
  <c r="BU330" i="3"/>
  <c r="BU314" i="3"/>
  <c r="BT313" i="3"/>
  <c r="BT329" i="3"/>
  <c r="CW332" i="3"/>
  <c r="CW348" i="3" s="1"/>
  <c r="Z147" i="3" s="1"/>
  <c r="CZ314" i="3"/>
  <c r="CZ346" i="3" s="1"/>
  <c r="AC145" i="3" s="1"/>
  <c r="AS314" i="3"/>
  <c r="AS346" i="3" s="1"/>
  <c r="AP317" i="3"/>
  <c r="AP349" i="3" s="1"/>
  <c r="BV315" i="3"/>
  <c r="BV347" i="3" s="1"/>
  <c r="CZ329" i="3"/>
  <c r="CZ345" i="3" s="1"/>
  <c r="AC144" i="3" s="1"/>
  <c r="BY313" i="3"/>
  <c r="BY329" i="3"/>
  <c r="DA332" i="3"/>
  <c r="DA348" i="3" s="1"/>
  <c r="AD147" i="3" s="1"/>
  <c r="BF346" i="3"/>
  <c r="CK328" i="3"/>
  <c r="CK312" i="3"/>
  <c r="BD313" i="3"/>
  <c r="BD345" i="3" s="1"/>
  <c r="AS329" i="3"/>
  <c r="AS345" i="3" s="1"/>
  <c r="CY312" i="3"/>
  <c r="CY344" i="3" s="1"/>
  <c r="AB143" i="3" s="1"/>
  <c r="AU324" i="3"/>
  <c r="AU308" i="3"/>
  <c r="CL341" i="3"/>
  <c r="AU323" i="3"/>
  <c r="AU307" i="3"/>
  <c r="BU311" i="3"/>
  <c r="BU343" i="3" s="1"/>
  <c r="W343" i="12"/>
  <c r="W359" i="12" s="1"/>
  <c r="AB337" i="12"/>
  <c r="AB353" i="12" s="1"/>
  <c r="CS343" i="12"/>
  <c r="V148" i="12" s="1"/>
  <c r="BQ330" i="12"/>
  <c r="BQ315" i="12"/>
  <c r="AS327" i="3"/>
  <c r="AS311" i="3"/>
  <c r="BJ307" i="3"/>
  <c r="BJ339" i="3" s="1"/>
  <c r="AA341" i="12"/>
  <c r="AA357" i="12" s="1"/>
  <c r="CZ305" i="12"/>
  <c r="CZ335" i="12" s="1"/>
  <c r="AC140" i="12" s="1"/>
  <c r="BV330" i="12"/>
  <c r="BV315" i="12"/>
  <c r="CI328" i="3"/>
  <c r="CI344" i="3" s="1"/>
  <c r="DP319" i="12"/>
  <c r="DP334" i="12" s="1"/>
  <c r="DN327" i="3"/>
  <c r="DN343" i="3" s="1"/>
  <c r="AA339" i="12"/>
  <c r="AA355" i="12" s="1"/>
  <c r="CH339" i="12"/>
  <c r="V343" i="12"/>
  <c r="V359" i="12" s="1"/>
  <c r="AU318" i="12"/>
  <c r="AU303" i="12"/>
  <c r="BU321" i="12"/>
  <c r="BU306" i="12"/>
  <c r="AD335" i="12"/>
  <c r="AD351" i="12" s="1"/>
  <c r="CE342" i="12"/>
  <c r="BT330" i="12"/>
  <c r="BT315" i="12"/>
  <c r="BT345" i="12" s="1"/>
  <c r="CK313" i="12"/>
  <c r="CK328" i="12"/>
  <c r="CM312" i="12"/>
  <c r="CM327" i="12"/>
  <c r="CN311" i="12"/>
  <c r="CN326" i="12"/>
  <c r="CE345" i="12"/>
  <c r="BY329" i="12"/>
  <c r="BY314" i="12"/>
  <c r="BE328" i="12"/>
  <c r="BE313" i="12"/>
  <c r="BX330" i="12"/>
  <c r="BX315" i="12"/>
  <c r="AT317" i="12"/>
  <c r="AT302" i="12"/>
  <c r="BH327" i="12"/>
  <c r="BH312" i="12"/>
  <c r="BJ327" i="12"/>
  <c r="BJ312" i="12"/>
  <c r="BA328" i="12"/>
  <c r="BA313" i="12"/>
  <c r="BG327" i="12"/>
  <c r="BG312" i="12"/>
  <c r="AQ314" i="12"/>
  <c r="AQ329" i="12"/>
  <c r="DA343" i="12"/>
  <c r="AD148" i="12" s="1"/>
  <c r="BD327" i="12"/>
  <c r="BD312" i="12"/>
  <c r="BJ326" i="12"/>
  <c r="BJ311" i="12"/>
  <c r="CN309" i="12"/>
  <c r="CN324" i="12"/>
  <c r="BJ321" i="12"/>
  <c r="BJ306" i="12"/>
  <c r="CV341" i="12"/>
  <c r="Y146" i="12" s="1"/>
  <c r="BJ322" i="12"/>
  <c r="BJ307" i="12"/>
  <c r="CY311" i="12"/>
  <c r="CY326" i="12"/>
  <c r="CN308" i="12"/>
  <c r="CN323" i="12"/>
  <c r="CK325" i="12"/>
  <c r="CK310" i="12"/>
  <c r="BY338" i="12"/>
  <c r="BI321" i="12"/>
  <c r="BI306" i="12"/>
  <c r="BH326" i="12"/>
  <c r="BH311" i="12"/>
  <c r="BH341" i="12" s="1"/>
  <c r="DN309" i="12"/>
  <c r="DN339" i="12" s="1"/>
  <c r="CJ326" i="12"/>
  <c r="CJ341" i="12" s="1"/>
  <c r="BE326" i="12"/>
  <c r="BE311" i="12"/>
  <c r="CY323" i="12"/>
  <c r="CY308" i="12"/>
  <c r="CK306" i="12"/>
  <c r="CK336" i="12" s="1"/>
  <c r="BW341" i="12"/>
  <c r="BY309" i="12"/>
  <c r="BY339" i="12" s="1"/>
  <c r="DO340" i="3"/>
  <c r="DG349" i="3"/>
  <c r="CV345" i="3"/>
  <c r="Y144" i="3" s="1"/>
  <c r="Y316" i="3"/>
  <c r="Y348" i="3" s="1"/>
  <c r="Y365" i="3" s="1"/>
  <c r="BG308" i="3"/>
  <c r="BG340" i="3" s="1"/>
  <c r="CE335" i="3"/>
  <c r="CE319" i="3"/>
  <c r="AY333" i="3"/>
  <c r="AY317" i="3"/>
  <c r="BA331" i="3"/>
  <c r="BA315" i="3"/>
  <c r="DA333" i="3"/>
  <c r="DA317" i="3"/>
  <c r="BF325" i="3"/>
  <c r="BF309" i="3"/>
  <c r="CX333" i="3"/>
  <c r="CX317" i="3"/>
  <c r="CX349" i="3" s="1"/>
  <c r="AA148" i="3" s="1"/>
  <c r="BG332" i="3"/>
  <c r="BG316" i="3"/>
  <c r="CZ331" i="3"/>
  <c r="CZ315" i="3"/>
  <c r="BF333" i="3"/>
  <c r="BF317" i="3"/>
  <c r="DM316" i="3"/>
  <c r="DM348" i="3" s="1"/>
  <c r="CY333" i="3"/>
  <c r="CY317" i="3"/>
  <c r="CV332" i="3"/>
  <c r="CV348" i="3" s="1"/>
  <c r="Y147" i="3" s="1"/>
  <c r="X163" i="3"/>
  <c r="X178" i="3"/>
  <c r="BF332" i="3"/>
  <c r="BF316" i="3"/>
  <c r="CV331" i="3"/>
  <c r="CV315" i="3"/>
  <c r="CV347" i="3" s="1"/>
  <c r="Y146" i="3" s="1"/>
  <c r="CY331" i="3"/>
  <c r="CY315" i="3"/>
  <c r="BW317" i="3"/>
  <c r="BW333" i="3"/>
  <c r="BE333" i="3"/>
  <c r="BE317" i="3"/>
  <c r="X162" i="3"/>
  <c r="X177" i="3"/>
  <c r="AR329" i="3"/>
  <c r="AR313" i="3"/>
  <c r="CX313" i="3"/>
  <c r="CX345" i="3" s="1"/>
  <c r="AA144" i="3" s="1"/>
  <c r="BT330" i="3"/>
  <c r="BT314" i="3"/>
  <c r="BT346" i="3" s="1"/>
  <c r="BG335" i="3"/>
  <c r="BG319" i="3"/>
  <c r="BH347" i="3"/>
  <c r="AN346" i="3"/>
  <c r="CW331" i="3"/>
  <c r="CW315" i="3"/>
  <c r="CW347" i="3" s="1"/>
  <c r="Z146" i="3" s="1"/>
  <c r="AP346" i="3"/>
  <c r="AA173" i="3"/>
  <c r="AA158" i="3"/>
  <c r="BF328" i="3"/>
  <c r="BF312" i="3"/>
  <c r="BF344" i="3" s="1"/>
  <c r="AB175" i="3"/>
  <c r="AB160" i="3"/>
  <c r="BJ311" i="3"/>
  <c r="BJ343" i="3" s="1"/>
  <c r="CL328" i="3"/>
  <c r="CL312" i="3"/>
  <c r="CL344" i="3" s="1"/>
  <c r="BE328" i="3"/>
  <c r="BE312" i="3"/>
  <c r="AD171" i="3"/>
  <c r="AD156" i="3"/>
  <c r="CN310" i="3"/>
  <c r="CN326" i="3"/>
  <c r="AP329" i="3"/>
  <c r="AP345" i="3" s="1"/>
  <c r="CL327" i="3"/>
  <c r="CL343" i="3" s="1"/>
  <c r="DP311" i="3"/>
  <c r="DP343" i="3" s="1"/>
  <c r="AX330" i="12"/>
  <c r="AX315" i="12"/>
  <c r="AX345" i="12" s="1"/>
  <c r="AQ311" i="3"/>
  <c r="AQ343" i="3" s="1"/>
  <c r="DN336" i="12"/>
  <c r="BI329" i="12"/>
  <c r="BI314" i="12"/>
  <c r="Y326" i="12"/>
  <c r="Y311" i="12"/>
  <c r="CJ313" i="12"/>
  <c r="CJ328" i="12"/>
  <c r="CL312" i="12"/>
  <c r="CL327" i="12"/>
  <c r="AA308" i="12"/>
  <c r="AA338" i="12" s="1"/>
  <c r="AA354" i="12" s="1"/>
  <c r="DP343" i="12"/>
  <c r="BH343" i="12"/>
  <c r="CV342" i="12"/>
  <c r="Y147" i="12" s="1"/>
  <c r="DL328" i="12"/>
  <c r="DL313" i="12"/>
  <c r="DL343" i="12" s="1"/>
  <c r="BJ328" i="12"/>
  <c r="BJ313" i="12"/>
  <c r="CK311" i="12"/>
  <c r="CK326" i="12"/>
  <c r="AB162" i="12"/>
  <c r="AB177" i="12"/>
  <c r="AS319" i="12"/>
  <c r="AS304" i="12"/>
  <c r="AS334" i="12" s="1"/>
  <c r="BF328" i="12"/>
  <c r="BF313" i="12"/>
  <c r="AQ342" i="12"/>
  <c r="BI323" i="12"/>
  <c r="BI308" i="12"/>
  <c r="CN325" i="12"/>
  <c r="CN310" i="12"/>
  <c r="BH325" i="12"/>
  <c r="BH310" i="12"/>
  <c r="CL309" i="12"/>
  <c r="CL324" i="12"/>
  <c r="BI326" i="12"/>
  <c r="BI311" i="12"/>
  <c r="DN308" i="12"/>
  <c r="DN338" i="12" s="1"/>
  <c r="AC160" i="12"/>
  <c r="AC175" i="12"/>
  <c r="CJ309" i="12"/>
  <c r="CJ324" i="12"/>
  <c r="CM309" i="12"/>
  <c r="CM324" i="12"/>
  <c r="BI322" i="12"/>
  <c r="BI307" i="12"/>
  <c r="CL336" i="12"/>
  <c r="CG326" i="12"/>
  <c r="CG311" i="12"/>
  <c r="AS323" i="12"/>
  <c r="AS308" i="12"/>
  <c r="CM321" i="12"/>
  <c r="CT299" i="3"/>
  <c r="Z332" i="3"/>
  <c r="Z316" i="3"/>
  <c r="X331" i="3"/>
  <c r="X315" i="3"/>
  <c r="CK324" i="3"/>
  <c r="CK308" i="3"/>
  <c r="CC333" i="3"/>
  <c r="CC317" i="3"/>
  <c r="CC349" i="3" s="1"/>
  <c r="AA333" i="3"/>
  <c r="AA317" i="3"/>
  <c r="DP307" i="3"/>
  <c r="DP339" i="3" s="1"/>
  <c r="DH316" i="3"/>
  <c r="DH348" i="3" s="1"/>
  <c r="AB309" i="3"/>
  <c r="AB341" i="3" s="1"/>
  <c r="AB358" i="3" s="1"/>
  <c r="Z344" i="3"/>
  <c r="Z361" i="3" s="1"/>
  <c r="CG335" i="3"/>
  <c r="CG319" i="3"/>
  <c r="CG351" i="3" s="1"/>
  <c r="V348" i="3"/>
  <c r="V365" i="3" s="1"/>
  <c r="AB348" i="3"/>
  <c r="AB365" i="3" s="1"/>
  <c r="Z330" i="3"/>
  <c r="Z314" i="3"/>
  <c r="CF335" i="3"/>
  <c r="CF319" i="3"/>
  <c r="BE327" i="3"/>
  <c r="BE311" i="3"/>
  <c r="BE343" i="3" s="1"/>
  <c r="CS333" i="3"/>
  <c r="CS317" i="3"/>
  <c r="AO332" i="3"/>
  <c r="AO316" i="3"/>
  <c r="DK316" i="3"/>
  <c r="DK348" i="3" s="1"/>
  <c r="AS333" i="3"/>
  <c r="AS349" i="3" s="1"/>
  <c r="CT332" i="3"/>
  <c r="CT348" i="3" s="1"/>
  <c r="W147" i="3" s="1"/>
  <c r="AP332" i="3"/>
  <c r="AP316" i="3"/>
  <c r="BW315" i="3"/>
  <c r="BW347" i="3" s="1"/>
  <c r="AU347" i="3"/>
  <c r="AQ317" i="3"/>
  <c r="AQ349" i="3" s="1"/>
  <c r="BS330" i="3"/>
  <c r="BS314" i="3"/>
  <c r="BS346" i="3" s="1"/>
  <c r="DK347" i="3"/>
  <c r="AD159" i="3"/>
  <c r="AD174" i="3"/>
  <c r="CY316" i="3"/>
  <c r="CY348" i="3" s="1"/>
  <c r="AB147" i="3" s="1"/>
  <c r="BT315" i="3"/>
  <c r="BT347" i="3" s="1"/>
  <c r="AO315" i="3"/>
  <c r="AO347" i="3" s="1"/>
  <c r="AO344" i="3"/>
  <c r="BD347" i="3"/>
  <c r="BS313" i="3"/>
  <c r="BS329" i="3"/>
  <c r="AQ329" i="3"/>
  <c r="AQ313" i="3"/>
  <c r="CZ327" i="3"/>
  <c r="CZ343" i="3" s="1"/>
  <c r="AC142" i="3" s="1"/>
  <c r="BV313" i="3"/>
  <c r="BV329" i="3"/>
  <c r="BU333" i="3"/>
  <c r="BU349" i="3" s="1"/>
  <c r="BY323" i="3"/>
  <c r="BY307" i="3"/>
  <c r="BW341" i="3"/>
  <c r="BU310" i="3"/>
  <c r="BU342" i="3" s="1"/>
  <c r="AA342" i="12"/>
  <c r="AA358" i="12" s="1"/>
  <c r="DI312" i="12"/>
  <c r="DI342" i="12" s="1"/>
  <c r="AU330" i="12"/>
  <c r="AU315" i="12"/>
  <c r="Z313" i="12"/>
  <c r="Z343" i="12" s="1"/>
  <c r="Z359" i="12" s="1"/>
  <c r="AB340" i="12"/>
  <c r="AB356" i="12" s="1"/>
  <c r="BY318" i="12"/>
  <c r="BY303" i="12"/>
  <c r="BN330" i="12"/>
  <c r="BN315" i="12"/>
  <c r="BN345" i="12" s="1"/>
  <c r="W327" i="12"/>
  <c r="W312" i="12"/>
  <c r="AC307" i="12"/>
  <c r="AC337" i="12" s="1"/>
  <c r="AC353" i="12" s="1"/>
  <c r="CF341" i="12"/>
  <c r="AB312" i="12"/>
  <c r="AB342" i="12" s="1"/>
  <c r="AB358" i="12" s="1"/>
  <c r="BO328" i="12"/>
  <c r="BO313" i="12"/>
  <c r="AC335" i="12"/>
  <c r="AC351" i="12" s="1"/>
  <c r="BW304" i="12"/>
  <c r="BW334" i="12" s="1"/>
  <c r="CI313" i="12"/>
  <c r="CI343" i="12" s="1"/>
  <c r="CI328" i="12"/>
  <c r="CK312" i="12"/>
  <c r="CK327" i="12"/>
  <c r="CN313" i="12"/>
  <c r="CN328" i="12"/>
  <c r="BP330" i="12"/>
  <c r="BP315" i="12"/>
  <c r="BB328" i="12"/>
  <c r="BB313" i="12"/>
  <c r="X342" i="12"/>
  <c r="X358" i="12" s="1"/>
  <c r="CY328" i="12"/>
  <c r="CY343" i="12" s="1"/>
  <c r="AB148" i="12" s="1"/>
  <c r="BB327" i="12"/>
  <c r="BB312" i="12"/>
  <c r="AO314" i="12"/>
  <c r="AO329" i="12"/>
  <c r="DP340" i="12"/>
  <c r="BH321" i="12"/>
  <c r="BH306" i="12"/>
  <c r="BH322" i="12"/>
  <c r="BH307" i="12"/>
  <c r="BJ333" i="12"/>
  <c r="BI327" i="12"/>
  <c r="BI312" i="12"/>
  <c r="CW311" i="12"/>
  <c r="CW341" i="12" s="1"/>
  <c r="Z146" i="12" s="1"/>
  <c r="CW326" i="12"/>
  <c r="BC326" i="12"/>
  <c r="BC311" i="12"/>
  <c r="CI325" i="12"/>
  <c r="CI310" i="12"/>
  <c r="BU339" i="12"/>
  <c r="BG321" i="12"/>
  <c r="BG306" i="12"/>
  <c r="BH324" i="12"/>
  <c r="BH309" i="12"/>
  <c r="CL307" i="12"/>
  <c r="CL337" i="12" s="1"/>
  <c r="DM309" i="12"/>
  <c r="DM339" i="12" s="1"/>
  <c r="BU323" i="12"/>
  <c r="BU308" i="12"/>
  <c r="BU338" i="12" s="1"/>
  <c r="AS305" i="12"/>
  <c r="AS335" i="12" s="1"/>
  <c r="BJ305" i="12"/>
  <c r="BJ335" i="12" s="1"/>
  <c r="AB347" i="3"/>
  <c r="AB364" i="3" s="1"/>
  <c r="DM311" i="3"/>
  <c r="DM343" i="3" s="1"/>
  <c r="Z345" i="3"/>
  <c r="Z362" i="3" s="1"/>
  <c r="AD331" i="3"/>
  <c r="AD315" i="3"/>
  <c r="BH323" i="3"/>
  <c r="BH307" i="3"/>
  <c r="AA347" i="3"/>
  <c r="AA364" i="3" s="1"/>
  <c r="AA311" i="3"/>
  <c r="AA343" i="3" s="1"/>
  <c r="AA360" i="3" s="1"/>
  <c r="X346" i="3"/>
  <c r="X363" i="3" s="1"/>
  <c r="CH328" i="3"/>
  <c r="CH312" i="3"/>
  <c r="BQ330" i="3"/>
  <c r="BQ314" i="3"/>
  <c r="BQ346" i="3" s="1"/>
  <c r="CZ308" i="3"/>
  <c r="CZ340" i="3" s="1"/>
  <c r="AC140" i="3" s="1"/>
  <c r="CL335" i="3"/>
  <c r="CL319" i="3"/>
  <c r="CI335" i="3"/>
  <c r="CI319" i="3"/>
  <c r="Z347" i="3"/>
  <c r="Z364" i="3" s="1"/>
  <c r="CV333" i="3"/>
  <c r="CV317" i="3"/>
  <c r="CV349" i="3" s="1"/>
  <c r="Y148" i="3" s="1"/>
  <c r="CH349" i="3"/>
  <c r="BE332" i="3"/>
  <c r="BE316" i="3"/>
  <c r="BW323" i="3"/>
  <c r="BW307" i="3"/>
  <c r="BY348" i="3"/>
  <c r="BP348" i="3"/>
  <c r="BD333" i="3"/>
  <c r="BD317" i="3"/>
  <c r="DI316" i="3"/>
  <c r="DI348" i="3" s="1"/>
  <c r="BD332" i="3"/>
  <c r="BD316" i="3"/>
  <c r="BQ348" i="3"/>
  <c r="BC333" i="3"/>
  <c r="BC317" i="3"/>
  <c r="BP317" i="3"/>
  <c r="BP349" i="3" s="1"/>
  <c r="CZ316" i="3"/>
  <c r="CZ348" i="3" s="1"/>
  <c r="AC147" i="3" s="1"/>
  <c r="Z159" i="3"/>
  <c r="Z174" i="3"/>
  <c r="BR330" i="3"/>
  <c r="BR314" i="3"/>
  <c r="CK335" i="3"/>
  <c r="CK319" i="3"/>
  <c r="CK351" i="3" s="1"/>
  <c r="CJ329" i="3"/>
  <c r="CJ345" i="3" s="1"/>
  <c r="CJ311" i="3"/>
  <c r="CJ343" i="3" s="1"/>
  <c r="AR314" i="3"/>
  <c r="AR346" i="3" s="1"/>
  <c r="BJ342" i="3"/>
  <c r="DP344" i="3"/>
  <c r="BG326" i="3"/>
  <c r="BG310" i="3"/>
  <c r="AB171" i="3"/>
  <c r="AB156" i="3"/>
  <c r="DN312" i="3"/>
  <c r="DN344" i="3" s="1"/>
  <c r="AS326" i="3"/>
  <c r="AS310" i="3"/>
  <c r="DO341" i="3"/>
  <c r="CY326" i="3"/>
  <c r="CY310" i="3"/>
  <c r="AR342" i="3"/>
  <c r="CL326" i="3"/>
  <c r="CL342" i="3" s="1"/>
  <c r="AC338" i="12"/>
  <c r="AC354" i="12" s="1"/>
  <c r="DK310" i="12"/>
  <c r="DK340" i="12" s="1"/>
  <c r="DO343" i="12"/>
  <c r="AB328" i="12"/>
  <c r="AB313" i="12"/>
  <c r="CT342" i="12"/>
  <c r="W147" i="12" s="1"/>
  <c r="BX318" i="12"/>
  <c r="BX303" i="12"/>
  <c r="AR341" i="3"/>
  <c r="AD340" i="12"/>
  <c r="AD356" i="12" s="1"/>
  <c r="BH345" i="12"/>
  <c r="AZ345" i="12"/>
  <c r="CH313" i="12"/>
  <c r="CH328" i="12"/>
  <c r="CJ312" i="12"/>
  <c r="CJ327" i="12"/>
  <c r="DA304" i="12"/>
  <c r="DA334" i="12" s="1"/>
  <c r="AD139" i="12" s="1"/>
  <c r="AS343" i="12"/>
  <c r="DO305" i="12"/>
  <c r="DO335" i="12" s="1"/>
  <c r="BI345" i="12"/>
  <c r="BA345" i="12"/>
  <c r="DJ328" i="12"/>
  <c r="DJ313" i="12"/>
  <c r="DJ343" i="12" s="1"/>
  <c r="BE327" i="12"/>
  <c r="BE312" i="12"/>
  <c r="CW342" i="12"/>
  <c r="Z147" i="12" s="1"/>
  <c r="AR343" i="12"/>
  <c r="AM314" i="12"/>
  <c r="AM344" i="12" s="1"/>
  <c r="AM329" i="12"/>
  <c r="BY328" i="12"/>
  <c r="BY313" i="12"/>
  <c r="BY343" i="12" s="1"/>
  <c r="BY327" i="12"/>
  <c r="BY312" i="12"/>
  <c r="DK311" i="12"/>
  <c r="DK326" i="12"/>
  <c r="AR327" i="12"/>
  <c r="AR312" i="12"/>
  <c r="BF325" i="12"/>
  <c r="BF310" i="12"/>
  <c r="BF340" i="12" s="1"/>
  <c r="BJ324" i="12"/>
  <c r="BJ309" i="12"/>
  <c r="BG323" i="12"/>
  <c r="BG308" i="12"/>
  <c r="BG338" i="12" s="1"/>
  <c r="BG326" i="12"/>
  <c r="BG311" i="12"/>
  <c r="CL325" i="12"/>
  <c r="CL310" i="12"/>
  <c r="CL340" i="12" s="1"/>
  <c r="AR321" i="12"/>
  <c r="AR306" i="12"/>
  <c r="AO340" i="12"/>
  <c r="BE325" i="12"/>
  <c r="BE310" i="12"/>
  <c r="CK308" i="12"/>
  <c r="CK338" i="12" s="1"/>
  <c r="CL311" i="12"/>
  <c r="CL326" i="12"/>
  <c r="DM340" i="12"/>
  <c r="BJ323" i="12"/>
  <c r="BJ308" i="12"/>
  <c r="AU339" i="12"/>
  <c r="DA320" i="12"/>
  <c r="DA305" i="12"/>
  <c r="AP339" i="12"/>
  <c r="BG322" i="12"/>
  <c r="BG307" i="12"/>
  <c r="CL305" i="12"/>
  <c r="CL335" i="12" s="1"/>
  <c r="CN322" i="12"/>
  <c r="CN337" i="12" s="1"/>
  <c r="CM319" i="12"/>
  <c r="CM304" i="12"/>
  <c r="X349" i="3"/>
  <c r="X366" i="3" s="1"/>
  <c r="CU314" i="3"/>
  <c r="CU346" i="3" s="1"/>
  <c r="X145" i="3" s="1"/>
  <c r="CJ335" i="3"/>
  <c r="CJ319" i="3"/>
  <c r="CJ351" i="3" s="1"/>
  <c r="W178" i="3"/>
  <c r="W163" i="3"/>
  <c r="CR301" i="3"/>
  <c r="BR329" i="3"/>
  <c r="BR313" i="3"/>
  <c r="CH335" i="3"/>
  <c r="CH319" i="3"/>
  <c r="AM332" i="3"/>
  <c r="AM316" i="3"/>
  <c r="AN332" i="3"/>
  <c r="AN316" i="3"/>
  <c r="AU317" i="3"/>
  <c r="AU349" i="3" s="1"/>
  <c r="BU347" i="3"/>
  <c r="CY345" i="3"/>
  <c r="AB144" i="3" s="1"/>
  <c r="CV346" i="3"/>
  <c r="Y145" i="3" s="1"/>
  <c r="AK317" i="3"/>
  <c r="AK349" i="3" s="1"/>
  <c r="AO346" i="3"/>
  <c r="AM347" i="3"/>
  <c r="BU313" i="3"/>
  <c r="BU329" i="3"/>
  <c r="BS317" i="3"/>
  <c r="BS349" i="3" s="1"/>
  <c r="DA346" i="3"/>
  <c r="AD145" i="3" s="1"/>
  <c r="AC173" i="3"/>
  <c r="AC158" i="3"/>
  <c r="BH327" i="3"/>
  <c r="BH311" i="3"/>
  <c r="BH345" i="3"/>
  <c r="BF343" i="3"/>
  <c r="AQ342" i="3"/>
  <c r="DA324" i="3"/>
  <c r="DA308" i="3"/>
  <c r="BW328" i="3"/>
  <c r="BW312" i="3"/>
  <c r="AC312" i="12"/>
  <c r="AC342" i="12" s="1"/>
  <c r="AC358" i="12" s="1"/>
  <c r="BS324" i="12"/>
  <c r="BS309" i="12"/>
  <c r="BS339" i="12" s="1"/>
  <c r="AR320" i="12"/>
  <c r="AR305" i="12"/>
  <c r="BR330" i="12"/>
  <c r="BR315" i="12"/>
  <c r="BR345" i="12" s="1"/>
  <c r="Z325" i="12"/>
  <c r="Z310" i="12"/>
  <c r="DL309" i="12"/>
  <c r="DL339" i="12" s="1"/>
  <c r="CG313" i="12"/>
  <c r="CG328" i="12"/>
  <c r="CI312" i="12"/>
  <c r="CI342" i="12" s="1"/>
  <c r="CI327" i="12"/>
  <c r="DN328" i="12"/>
  <c r="DN313" i="12"/>
  <c r="BF327" i="12"/>
  <c r="BF312" i="12"/>
  <c r="Y162" i="12"/>
  <c r="Y177" i="12"/>
  <c r="BW327" i="12"/>
  <c r="BW312" i="12"/>
  <c r="CV328" i="12"/>
  <c r="CV343" i="12" s="1"/>
  <c r="Y148" i="12" s="1"/>
  <c r="CM311" i="12"/>
  <c r="CM326" i="12"/>
  <c r="DM326" i="12"/>
  <c r="DM341" i="12" s="1"/>
  <c r="BY335" i="12"/>
  <c r="BD326" i="12"/>
  <c r="BD311" i="12"/>
  <c r="BF322" i="12"/>
  <c r="BF307" i="12"/>
  <c r="BF337" i="12" s="1"/>
  <c r="BC313" i="12"/>
  <c r="BC343" i="12" s="1"/>
  <c r="BF324" i="12"/>
  <c r="BF309" i="12"/>
  <c r="BD325" i="12"/>
  <c r="BD310" i="12"/>
  <c r="DN337" i="12"/>
  <c r="CY322" i="12"/>
  <c r="CY307" i="12"/>
  <c r="CY337" i="12" s="1"/>
  <c r="AB142" i="12" s="1"/>
  <c r="AQ324" i="12"/>
  <c r="AQ309" i="12"/>
  <c r="BX321" i="12"/>
  <c r="BX306" i="12"/>
  <c r="DM308" i="12"/>
  <c r="DM338" i="12" s="1"/>
  <c r="AD159" i="12"/>
  <c r="AD174" i="12"/>
  <c r="DN341" i="3"/>
  <c r="DK313" i="3"/>
  <c r="DK345" i="3" s="1"/>
  <c r="BJ338" i="3"/>
  <c r="CY309" i="3"/>
  <c r="CY341" i="3" s="1"/>
  <c r="AA314" i="3"/>
  <c r="AA346" i="3" s="1"/>
  <c r="AA363" i="3" s="1"/>
  <c r="W315" i="3"/>
  <c r="W347" i="3" s="1"/>
  <c r="W364" i="3" s="1"/>
  <c r="Y345" i="3"/>
  <c r="Y362" i="3" s="1"/>
  <c r="CF330" i="3"/>
  <c r="CF314" i="3"/>
  <c r="CF346" i="3" s="1"/>
  <c r="BB330" i="3"/>
  <c r="BB314" i="3"/>
  <c r="BN333" i="3"/>
  <c r="BN317" i="3"/>
  <c r="BN349" i="3" s="1"/>
  <c r="CR333" i="3"/>
  <c r="CR317" i="3"/>
  <c r="CD335" i="3"/>
  <c r="CD319" i="3"/>
  <c r="CD351" i="3" s="1"/>
  <c r="Y347" i="3"/>
  <c r="Y364" i="3" s="1"/>
  <c r="BB335" i="3"/>
  <c r="BB351" i="3" s="1"/>
  <c r="CT333" i="3"/>
  <c r="CT317" i="3"/>
  <c r="CT349" i="3" s="1"/>
  <c r="W148" i="3" s="1"/>
  <c r="BC332" i="3"/>
  <c r="BC316" i="3"/>
  <c r="BO332" i="3"/>
  <c r="BO316" i="3"/>
  <c r="BO348" i="3" s="1"/>
  <c r="CW333" i="3"/>
  <c r="CW317" i="3"/>
  <c r="BB333" i="3"/>
  <c r="BB317" i="3"/>
  <c r="BB349" i="3" s="1"/>
  <c r="CX331" i="3"/>
  <c r="CX315" i="3"/>
  <c r="AM333" i="3"/>
  <c r="AM349" i="3" s="1"/>
  <c r="BB332" i="3"/>
  <c r="BB316" i="3"/>
  <c r="BJ333" i="3"/>
  <c r="BJ317" i="3"/>
  <c r="BA333" i="3"/>
  <c r="BA317" i="3"/>
  <c r="DP347" i="3"/>
  <c r="AN317" i="3"/>
  <c r="AN349" i="3" s="1"/>
  <c r="DO347" i="3"/>
  <c r="BR331" i="3"/>
  <c r="BR315" i="3"/>
  <c r="BY330" i="3"/>
  <c r="BY314" i="3"/>
  <c r="BY346" i="3" s="1"/>
  <c r="CC335" i="3"/>
  <c r="CC319" i="3"/>
  <c r="AR317" i="3"/>
  <c r="AR349" i="3" s="1"/>
  <c r="BF329" i="3"/>
  <c r="BF345" i="3" s="1"/>
  <c r="AO329" i="3"/>
  <c r="AO345" i="3" s="1"/>
  <c r="BE345" i="3"/>
  <c r="BJ328" i="3"/>
  <c r="BJ312" i="3"/>
  <c r="BJ344" i="3" s="1"/>
  <c r="BG327" i="3"/>
  <c r="BG311" i="3"/>
  <c r="BJ340" i="3"/>
  <c r="BH341" i="3"/>
  <c r="BW327" i="3"/>
  <c r="BW311" i="3"/>
  <c r="CZ341" i="3"/>
  <c r="DP340" i="3"/>
  <c r="CJ326" i="3"/>
  <c r="CJ342" i="3" s="1"/>
  <c r="BV320" i="12"/>
  <c r="BV305" i="12"/>
  <c r="BV335" i="12" s="1"/>
  <c r="DK343" i="12"/>
  <c r="AD319" i="12"/>
  <c r="AD304" i="12"/>
  <c r="CN333" i="12"/>
  <c r="BR325" i="12"/>
  <c r="BR310" i="12"/>
  <c r="BU330" i="12"/>
  <c r="BU315" i="12"/>
  <c r="BU345" i="12" s="1"/>
  <c r="AD343" i="12"/>
  <c r="AD359" i="12" s="1"/>
  <c r="AC340" i="12"/>
  <c r="AC356" i="12" s="1"/>
  <c r="AC343" i="12"/>
  <c r="AC359" i="12" s="1"/>
  <c r="BQ326" i="12"/>
  <c r="BQ311" i="12"/>
  <c r="BF345" i="12"/>
  <c r="CT328" i="12"/>
  <c r="CT313" i="12"/>
  <c r="CT343" i="12" s="1"/>
  <c r="W148" i="12" s="1"/>
  <c r="CF313" i="12"/>
  <c r="CF343" i="12" s="1"/>
  <c r="CF328" i="12"/>
  <c r="CH312" i="12"/>
  <c r="CH327" i="12"/>
  <c r="CB315" i="12"/>
  <c r="CB345" i="12" s="1"/>
  <c r="DI343" i="12"/>
  <c r="CZ342" i="12"/>
  <c r="AC147" i="12" s="1"/>
  <c r="AQ343" i="12"/>
  <c r="BS327" i="12"/>
  <c r="BS342" i="12" s="1"/>
  <c r="BG345" i="12"/>
  <c r="AY345" i="12"/>
  <c r="BW328" i="12"/>
  <c r="BW313" i="12"/>
  <c r="CI345" i="12"/>
  <c r="BD313" i="12"/>
  <c r="BD343" i="12" s="1"/>
  <c r="BW330" i="12"/>
  <c r="BW315" i="12"/>
  <c r="AP343" i="12"/>
  <c r="CN344" i="12"/>
  <c r="AK314" i="12"/>
  <c r="AK329" i="12"/>
  <c r="BU328" i="12"/>
  <c r="BU313" i="12"/>
  <c r="BU342" i="12"/>
  <c r="BE323" i="12"/>
  <c r="BE308" i="12"/>
  <c r="CU313" i="12"/>
  <c r="CU328" i="12"/>
  <c r="CJ325" i="12"/>
  <c r="CJ310" i="12"/>
  <c r="AD172" i="12"/>
  <c r="AD157" i="12"/>
  <c r="BH323" i="12"/>
  <c r="BH308" i="12"/>
  <c r="BG325" i="12"/>
  <c r="BG310" i="12"/>
  <c r="BG340" i="12" s="1"/>
  <c r="AN327" i="12"/>
  <c r="AN342" i="12" s="1"/>
  <c r="AT320" i="12"/>
  <c r="AT305" i="12"/>
  <c r="CJ322" i="12"/>
  <c r="CJ337" i="12" s="1"/>
  <c r="AT321" i="12"/>
  <c r="AT306" i="12"/>
  <c r="X332" i="3"/>
  <c r="X316" i="3"/>
  <c r="X348" i="3" s="1"/>
  <c r="X365" i="3" s="1"/>
  <c r="BH274" i="3"/>
  <c r="BH258" i="3"/>
  <c r="AC329" i="3"/>
  <c r="AC313" i="3"/>
  <c r="AC345" i="3" s="1"/>
  <c r="AC362" i="3" s="1"/>
  <c r="AC326" i="3"/>
  <c r="AC310" i="3"/>
  <c r="AD327" i="3"/>
  <c r="AD311" i="3"/>
  <c r="AD343" i="3" s="1"/>
  <c r="AD360" i="3" s="1"/>
  <c r="AD349" i="3"/>
  <c r="AD366" i="3" s="1"/>
  <c r="CG329" i="3"/>
  <c r="CG313" i="3"/>
  <c r="AD313" i="3"/>
  <c r="AD345" i="3" s="1"/>
  <c r="AD362" i="3" s="1"/>
  <c r="DL312" i="3"/>
  <c r="DL344" i="3" s="1"/>
  <c r="AC344" i="3"/>
  <c r="AC361" i="3" s="1"/>
  <c r="BI351" i="3"/>
  <c r="CB335" i="3"/>
  <c r="CB319" i="3"/>
  <c r="BS328" i="3"/>
  <c r="BS312" i="3"/>
  <c r="BC329" i="3"/>
  <c r="BC313" i="3"/>
  <c r="AS332" i="3"/>
  <c r="AS316" i="3"/>
  <c r="CU331" i="3"/>
  <c r="CU315" i="3"/>
  <c r="CI348" i="3"/>
  <c r="AU332" i="3"/>
  <c r="AU316" i="3"/>
  <c r="AU348" i="3" s="1"/>
  <c r="AL332" i="3"/>
  <c r="AL316" i="3"/>
  <c r="DP316" i="3"/>
  <c r="DP348" i="3" s="1"/>
  <c r="AL317" i="3"/>
  <c r="AL349" i="3" s="1"/>
  <c r="AP347" i="3"/>
  <c r="BW330" i="3"/>
  <c r="BW314" i="3"/>
  <c r="AC175" i="3"/>
  <c r="AC160" i="3"/>
  <c r="BW313" i="3"/>
  <c r="BW329" i="3"/>
  <c r="BQ317" i="3"/>
  <c r="BQ333" i="3"/>
  <c r="BY315" i="3"/>
  <c r="BY347" i="3" s="1"/>
  <c r="DJ347" i="3"/>
  <c r="CY314" i="3"/>
  <c r="CY346" i="3" s="1"/>
  <c r="AB145" i="3" s="1"/>
  <c r="DA328" i="3"/>
  <c r="DA312" i="3"/>
  <c r="CX328" i="3"/>
  <c r="CX344" i="3" s="1"/>
  <c r="AA143" i="3" s="1"/>
  <c r="BH326" i="3"/>
  <c r="BH310" i="3"/>
  <c r="CZ312" i="3"/>
  <c r="CZ344" i="3" s="1"/>
  <c r="AC143" i="3" s="1"/>
  <c r="CZ328" i="3"/>
  <c r="DP325" i="3"/>
  <c r="DP309" i="3"/>
  <c r="CJ312" i="3"/>
  <c r="CJ328" i="3"/>
  <c r="AU314" i="3"/>
  <c r="AU346" i="3" s="1"/>
  <c r="AU313" i="3"/>
  <c r="AU345" i="3" s="1"/>
  <c r="DA341" i="3"/>
  <c r="AS324" i="3"/>
  <c r="AS308" i="3"/>
  <c r="AS340" i="3" s="1"/>
  <c r="X343" i="12"/>
  <c r="X359" i="12" s="1"/>
  <c r="AD338" i="12"/>
  <c r="AD354" i="12" s="1"/>
  <c r="CU341" i="12"/>
  <c r="X146" i="12" s="1"/>
  <c r="BY330" i="12"/>
  <c r="BY315" i="12"/>
  <c r="BJ329" i="12"/>
  <c r="BJ314" i="12"/>
  <c r="BS330" i="12"/>
  <c r="BS315" i="12"/>
  <c r="AA340" i="12"/>
  <c r="AA356" i="12" s="1"/>
  <c r="Y313" i="12"/>
  <c r="Y343" i="12" s="1"/>
  <c r="Y359" i="12" s="1"/>
  <c r="DJ311" i="12"/>
  <c r="CG340" i="12"/>
  <c r="CM313" i="12"/>
  <c r="CM328" i="12"/>
  <c r="CE313" i="12"/>
  <c r="CE343" i="12" s="1"/>
  <c r="CE328" i="12"/>
  <c r="CG312" i="12"/>
  <c r="CG327" i="12"/>
  <c r="AC176" i="12"/>
  <c r="AC161" i="12"/>
  <c r="BG313" i="12"/>
  <c r="BG343" i="12" s="1"/>
  <c r="DM343" i="12"/>
  <c r="BQ342" i="12"/>
  <c r="DL340" i="12"/>
  <c r="BG324" i="12"/>
  <c r="BG309" i="12"/>
  <c r="BG339" i="12" s="1"/>
  <c r="DO307" i="12"/>
  <c r="DO322" i="12"/>
  <c r="CZ341" i="12"/>
  <c r="AC146" i="12" s="1"/>
  <c r="DA311" i="12"/>
  <c r="DA341" i="12" s="1"/>
  <c r="AD146" i="12" s="1"/>
  <c r="DA326" i="12"/>
  <c r="CM325" i="12"/>
  <c r="CM310" i="12"/>
  <c r="AQ337" i="12"/>
  <c r="DO336" i="12"/>
  <c r="BE324" i="12"/>
  <c r="BE309" i="12"/>
  <c r="CK309" i="12"/>
  <c r="CK339" i="12" s="1"/>
  <c r="CK324" i="12"/>
  <c r="AU322" i="12"/>
  <c r="AU307" i="12"/>
  <c r="CL274" i="3"/>
  <c r="CL258" i="3"/>
  <c r="DI347" i="3"/>
  <c r="AC341" i="3"/>
  <c r="AC358" i="3" s="1"/>
  <c r="CL323" i="3"/>
  <c r="CL307" i="3"/>
  <c r="CD332" i="3"/>
  <c r="CD316" i="3"/>
  <c r="CD348" i="3" s="1"/>
  <c r="CM335" i="3"/>
  <c r="CM319" i="3"/>
  <c r="BY317" i="3"/>
  <c r="BY333" i="3"/>
  <c r="BP331" i="3"/>
  <c r="BP315" i="3"/>
  <c r="BU325" i="3"/>
  <c r="BU309" i="3"/>
  <c r="BU341" i="3" s="1"/>
  <c r="CZ333" i="3"/>
  <c r="CZ317" i="3"/>
  <c r="BJ332" i="3"/>
  <c r="BJ316" i="3"/>
  <c r="BJ348" i="3" s="1"/>
  <c r="BA332" i="3"/>
  <c r="BA316" i="3"/>
  <c r="BH333" i="3"/>
  <c r="BH317" i="3"/>
  <c r="BH349" i="3" s="1"/>
  <c r="AZ333" i="3"/>
  <c r="AZ317" i="3"/>
  <c r="BH332" i="3"/>
  <c r="BH316" i="3"/>
  <c r="BH348" i="3" s="1"/>
  <c r="DA331" i="3"/>
  <c r="DA315" i="3"/>
  <c r="AB176" i="3"/>
  <c r="AB161" i="3"/>
  <c r="BG333" i="3"/>
  <c r="BG317" i="3"/>
  <c r="AB162" i="3"/>
  <c r="BS331" i="3"/>
  <c r="BS315" i="3"/>
  <c r="DM347" i="3"/>
  <c r="AD160" i="3"/>
  <c r="AD175" i="3"/>
  <c r="BV330" i="3"/>
  <c r="BV314" i="3"/>
  <c r="BH328" i="3"/>
  <c r="BH312" i="3"/>
  <c r="BF342" i="3"/>
  <c r="CK310" i="3"/>
  <c r="CK326" i="3"/>
  <c r="BG328" i="3"/>
  <c r="BG312" i="3"/>
  <c r="BW324" i="3"/>
  <c r="BW308" i="3"/>
  <c r="BW340" i="3" s="1"/>
  <c r="AP328" i="3"/>
  <c r="AP312" i="3"/>
  <c r="DO342" i="3"/>
  <c r="BY340" i="3"/>
  <c r="BW326" i="3"/>
  <c r="BW310" i="3"/>
  <c r="AC321" i="12"/>
  <c r="AC306" i="12"/>
  <c r="AC336" i="12" s="1"/>
  <c r="AC352" i="12" s="1"/>
  <c r="BX329" i="12"/>
  <c r="BX314" i="12"/>
  <c r="BP327" i="12"/>
  <c r="BP312" i="12"/>
  <c r="BP342" i="12" s="1"/>
  <c r="CY336" i="12"/>
  <c r="AB141" i="12" s="1"/>
  <c r="AQ321" i="12"/>
  <c r="AQ306" i="12"/>
  <c r="Z324" i="12"/>
  <c r="Z309" i="12"/>
  <c r="Z339" i="12" s="1"/>
  <c r="Z355" i="12" s="1"/>
  <c r="CL313" i="12"/>
  <c r="CL328" i="12"/>
  <c r="CN312" i="12"/>
  <c r="CN327" i="12"/>
  <c r="CF312" i="12"/>
  <c r="CF327" i="12"/>
  <c r="CZ343" i="12"/>
  <c r="AC148" i="12" s="1"/>
  <c r="CX342" i="12"/>
  <c r="AA147" i="12" s="1"/>
  <c r="BC327" i="12"/>
  <c r="BC312" i="12"/>
  <c r="BS328" i="12"/>
  <c r="BS313" i="12"/>
  <c r="BO330" i="12"/>
  <c r="BO315" i="12"/>
  <c r="BI328" i="12"/>
  <c r="BI313" i="12"/>
  <c r="AS314" i="12"/>
  <c r="AS329" i="12"/>
  <c r="BQ328" i="12"/>
  <c r="BQ313" i="12"/>
  <c r="CH326" i="12"/>
  <c r="CH311" i="12"/>
  <c r="CH325" i="12"/>
  <c r="CH310" i="12"/>
  <c r="CH340" i="12" s="1"/>
  <c r="DP323" i="12"/>
  <c r="DP308" i="12"/>
  <c r="Z176" i="12"/>
  <c r="Z161" i="12"/>
  <c r="BI324" i="12"/>
  <c r="BI309" i="12"/>
  <c r="BF326" i="12"/>
  <c r="BF311" i="12"/>
  <c r="BF341" i="12" s="1"/>
  <c r="BJ325" i="12"/>
  <c r="BJ310" i="12"/>
  <c r="BF323" i="12"/>
  <c r="BF308" i="12"/>
  <c r="CY339" i="12"/>
  <c r="AB144" i="12" s="1"/>
  <c r="CX338" i="12"/>
  <c r="AA143" i="12" s="1"/>
  <c r="BI325" i="12"/>
  <c r="BI310" i="12"/>
  <c r="CN319" i="12"/>
  <c r="CN304" i="12"/>
  <c r="AU334" i="12"/>
  <c r="CY340" i="12"/>
  <c r="AB145" i="12" s="1"/>
  <c r="DP306" i="12"/>
  <c r="DP321" i="12"/>
  <c r="E26" i="8"/>
  <c r="K26" i="15"/>
  <c r="K26" i="8"/>
  <c r="G15" i="1"/>
  <c r="B75" i="1" s="1"/>
  <c r="U18" i="14"/>
  <c r="X3" i="14"/>
  <c r="AC18" i="14"/>
  <c r="AF3" i="14"/>
  <c r="U4" i="14"/>
  <c r="Z19" i="14"/>
  <c r="AC4" i="14"/>
  <c r="U5" i="14"/>
  <c r="Z20" i="14"/>
  <c r="AC5" i="14"/>
  <c r="U6" i="14"/>
  <c r="Z21" i="14"/>
  <c r="AC6" i="14"/>
  <c r="U7" i="14"/>
  <c r="Z22" i="14"/>
  <c r="AC7" i="14"/>
  <c r="U8" i="14"/>
  <c r="Z23" i="14"/>
  <c r="AC8" i="14"/>
  <c r="U9" i="14"/>
  <c r="Z24" i="14"/>
  <c r="AC9" i="14"/>
  <c r="U10" i="14"/>
  <c r="Z25" i="14"/>
  <c r="AC10" i="14"/>
  <c r="U11" i="14"/>
  <c r="Z26" i="14"/>
  <c r="AC11" i="14"/>
  <c r="U12" i="14"/>
  <c r="Z27" i="14"/>
  <c r="AC12" i="14"/>
  <c r="U13" i="14"/>
  <c r="Z28" i="14"/>
  <c r="AC13" i="14"/>
  <c r="U14" i="14"/>
  <c r="Z29" i="14"/>
  <c r="AC14" i="14"/>
  <c r="U15" i="14"/>
  <c r="Z30" i="14"/>
  <c r="AC15" i="14"/>
  <c r="X18" i="14"/>
  <c r="AA3" i="14"/>
  <c r="AF18" i="14"/>
  <c r="U19" i="14"/>
  <c r="X4" i="14"/>
  <c r="AC19" i="14"/>
  <c r="AF4" i="14"/>
  <c r="U20" i="14"/>
  <c r="X5" i="14"/>
  <c r="AC20" i="14"/>
  <c r="AF5" i="14"/>
  <c r="U21" i="14"/>
  <c r="X6" i="14"/>
  <c r="AC21" i="14"/>
  <c r="AF6" i="14"/>
  <c r="U22" i="14"/>
  <c r="X7" i="14"/>
  <c r="AC22" i="14"/>
  <c r="AF7" i="14"/>
  <c r="U23" i="14"/>
  <c r="X8" i="14"/>
  <c r="AC23" i="14"/>
  <c r="AF8" i="14"/>
  <c r="U24" i="14"/>
  <c r="X9" i="14"/>
  <c r="AC24" i="14"/>
  <c r="AF9" i="14"/>
  <c r="U25" i="14"/>
  <c r="X10" i="14"/>
  <c r="AC25" i="14"/>
  <c r="AF10" i="14"/>
  <c r="U26" i="14"/>
  <c r="X11" i="14"/>
  <c r="AC26" i="14"/>
  <c r="AF11" i="14"/>
  <c r="U27" i="14"/>
  <c r="X12" i="14"/>
  <c r="AC27" i="14"/>
  <c r="AF12" i="14"/>
  <c r="U28" i="14"/>
  <c r="X13" i="14"/>
  <c r="AC28" i="14"/>
  <c r="AF13" i="14"/>
  <c r="U29" i="14"/>
  <c r="V3" i="14"/>
  <c r="AA18" i="14"/>
  <c r="AD3" i="14"/>
  <c r="X19" i="14"/>
  <c r="AA4" i="14"/>
  <c r="AF19" i="14"/>
  <c r="X20" i="14"/>
  <c r="AA5" i="14"/>
  <c r="AF20" i="14"/>
  <c r="X21" i="14"/>
  <c r="AA6" i="14"/>
  <c r="AF21" i="14"/>
  <c r="X22" i="14"/>
  <c r="AA7" i="14"/>
  <c r="AF22" i="14"/>
  <c r="X23" i="14"/>
  <c r="AA8" i="14"/>
  <c r="AF23" i="14"/>
  <c r="X24" i="14"/>
  <c r="AA9" i="14"/>
  <c r="AF24" i="14"/>
  <c r="X25" i="14"/>
  <c r="AA10" i="14"/>
  <c r="AF25" i="14"/>
  <c r="X26" i="14"/>
  <c r="AA11" i="14"/>
  <c r="AF26" i="14"/>
  <c r="X27" i="14"/>
  <c r="AA12" i="14"/>
  <c r="AF27" i="14"/>
  <c r="X28" i="14"/>
  <c r="AA13" i="14"/>
  <c r="AF28" i="14"/>
  <c r="X29" i="14"/>
  <c r="AA14" i="14"/>
  <c r="AF29" i="14"/>
  <c r="X30" i="14"/>
  <c r="AA15" i="14"/>
  <c r="AF30" i="14"/>
  <c r="V18" i="14"/>
  <c r="Y3" i="14"/>
  <c r="AD18" i="14"/>
  <c r="V4" i="14"/>
  <c r="AA19" i="14"/>
  <c r="AD4" i="14"/>
  <c r="V5" i="14"/>
  <c r="AA20" i="14"/>
  <c r="AD5" i="14"/>
  <c r="V6" i="14"/>
  <c r="AA21" i="14"/>
  <c r="AD6" i="14"/>
  <c r="V7" i="14"/>
  <c r="AA22" i="14"/>
  <c r="AD7" i="14"/>
  <c r="V8" i="14"/>
  <c r="AA23" i="14"/>
  <c r="AD8" i="14"/>
  <c r="V9" i="14"/>
  <c r="AA24" i="14"/>
  <c r="AD9" i="14"/>
  <c r="V10" i="14"/>
  <c r="AA25" i="14"/>
  <c r="AD10" i="14"/>
  <c r="V11" i="14"/>
  <c r="AA26" i="14"/>
  <c r="AD11" i="14"/>
  <c r="V12" i="14"/>
  <c r="AA27" i="14"/>
  <c r="AD12" i="14"/>
  <c r="V13" i="14"/>
  <c r="T3" i="14"/>
  <c r="W3" i="14"/>
  <c r="AB18" i="14"/>
  <c r="AE3" i="14"/>
  <c r="T4" i="14"/>
  <c r="Y19" i="14"/>
  <c r="AB4" i="14"/>
  <c r="T5" i="14"/>
  <c r="Y20" i="14"/>
  <c r="AB5" i="14"/>
  <c r="T6" i="14"/>
  <c r="Y21" i="14"/>
  <c r="AB6" i="14"/>
  <c r="T7" i="14"/>
  <c r="Y22" i="14"/>
  <c r="AB7" i="14"/>
  <c r="T8" i="14"/>
  <c r="Y23" i="14"/>
  <c r="AB8" i="14"/>
  <c r="T9" i="14"/>
  <c r="Y24" i="14"/>
  <c r="AB9" i="14"/>
  <c r="T10" i="14"/>
  <c r="Y25" i="14"/>
  <c r="AB10" i="14"/>
  <c r="T11" i="14"/>
  <c r="Y26" i="14"/>
  <c r="AB11" i="14"/>
  <c r="T12" i="14"/>
  <c r="Y27" i="14"/>
  <c r="AB12" i="14"/>
  <c r="T13" i="14"/>
  <c r="Y28" i="14"/>
  <c r="AB13" i="14"/>
  <c r="T14" i="14"/>
  <c r="Y29" i="14"/>
  <c r="AB14" i="14"/>
  <c r="T15" i="14"/>
  <c r="Y30" i="14"/>
  <c r="AB15" i="14"/>
  <c r="T18" i="14"/>
  <c r="W18" i="14"/>
  <c r="Z3" i="14"/>
  <c r="AE18" i="14"/>
  <c r="T19" i="14"/>
  <c r="W4" i="14"/>
  <c r="AB19" i="14"/>
  <c r="AE4" i="14"/>
  <c r="T20" i="14"/>
  <c r="W5" i="14"/>
  <c r="AB20" i="14"/>
  <c r="AE5" i="14"/>
  <c r="T21" i="14"/>
  <c r="W6" i="14"/>
  <c r="AB21" i="14"/>
  <c r="AE6" i="14"/>
  <c r="T22" i="14"/>
  <c r="W7" i="14"/>
  <c r="AB22" i="14"/>
  <c r="AE7" i="14"/>
  <c r="T23" i="14"/>
  <c r="W8" i="14"/>
  <c r="AB23" i="14"/>
  <c r="AE8" i="14"/>
  <c r="T24" i="14"/>
  <c r="W9" i="14"/>
  <c r="AB24" i="14"/>
  <c r="AE9" i="14"/>
  <c r="T25" i="14"/>
  <c r="W10" i="14"/>
  <c r="AB25" i="14"/>
  <c r="AE10" i="14"/>
  <c r="T26" i="14"/>
  <c r="W11" i="14"/>
  <c r="AB26" i="14"/>
  <c r="AE11" i="14"/>
  <c r="T27" i="14"/>
  <c r="W12" i="14"/>
  <c r="AB27" i="14"/>
  <c r="AE12" i="14"/>
  <c r="T28" i="14"/>
  <c r="W13" i="14"/>
  <c r="AB28" i="14"/>
  <c r="AE13" i="14"/>
  <c r="T29" i="14"/>
  <c r="W14" i="14"/>
  <c r="AB29" i="14"/>
  <c r="AE14" i="14"/>
  <c r="T30" i="14"/>
  <c r="W15" i="14"/>
  <c r="AB30" i="14"/>
  <c r="AE15" i="14"/>
  <c r="Y18" i="14"/>
  <c r="V19" i="14"/>
  <c r="AD20" i="14"/>
  <c r="Y7" i="14"/>
  <c r="V23" i="14"/>
  <c r="AD24" i="14"/>
  <c r="Y11" i="14"/>
  <c r="V27" i="14"/>
  <c r="V29" i="14"/>
  <c r="Y15" i="14"/>
  <c r="AD30" i="14"/>
  <c r="Z18" i="14"/>
  <c r="W19" i="14"/>
  <c r="AE20" i="14"/>
  <c r="Z7" i="14"/>
  <c r="W23" i="14"/>
  <c r="AE24" i="14"/>
  <c r="Z11" i="14"/>
  <c r="W27" i="14"/>
  <c r="AD13" i="14"/>
  <c r="W29" i="14"/>
  <c r="Z15" i="14"/>
  <c r="AE30" i="14"/>
  <c r="AB3" i="14"/>
  <c r="Y4" i="14"/>
  <c r="V20" i="14"/>
  <c r="AD21" i="14"/>
  <c r="Y8" i="14"/>
  <c r="V24" i="14"/>
  <c r="AD25" i="14"/>
  <c r="Y12" i="14"/>
  <c r="V28" i="14"/>
  <c r="AD28" i="14"/>
  <c r="X14" i="14"/>
  <c r="AC29" i="14"/>
  <c r="U30" i="14"/>
  <c r="AF15" i="14"/>
  <c r="AC3" i="14"/>
  <c r="Z4" i="14"/>
  <c r="W20" i="14"/>
  <c r="AE21" i="14"/>
  <c r="Z8" i="14"/>
  <c r="W24" i="14"/>
  <c r="AE25" i="14"/>
  <c r="Z12" i="14"/>
  <c r="W28" i="14"/>
  <c r="AE28" i="14"/>
  <c r="AD14" i="14"/>
  <c r="V15" i="14"/>
  <c r="AA30" i="14"/>
  <c r="Y5" i="14"/>
  <c r="V21" i="14"/>
  <c r="AD22" i="14"/>
  <c r="Y9" i="14"/>
  <c r="V25" i="14"/>
  <c r="AD26" i="14"/>
  <c r="Y13" i="14"/>
  <c r="Y14" i="14"/>
  <c r="AD29" i="14"/>
  <c r="V30" i="14"/>
  <c r="U3" i="14"/>
  <c r="Z5" i="14"/>
  <c r="W21" i="14"/>
  <c r="AE22" i="14"/>
  <c r="Z9" i="14"/>
  <c r="W25" i="14"/>
  <c r="AE26" i="14"/>
  <c r="Z13" i="14"/>
  <c r="Z14" i="14"/>
  <c r="AE29" i="14"/>
  <c r="W30" i="14"/>
  <c r="AE19" i="14"/>
  <c r="Z6" i="14"/>
  <c r="W22" i="14"/>
  <c r="AE23" i="14"/>
  <c r="Z10" i="14"/>
  <c r="W26" i="14"/>
  <c r="AE27" i="14"/>
  <c r="V14" i="14"/>
  <c r="AA29" i="14"/>
  <c r="AD15" i="14"/>
  <c r="Y6" i="14"/>
  <c r="AD27" i="14"/>
  <c r="V22" i="14"/>
  <c r="AA28" i="14"/>
  <c r="AD23" i="14"/>
  <c r="AF14" i="14"/>
  <c r="Y10" i="14"/>
  <c r="X15" i="14"/>
  <c r="AD19" i="14"/>
  <c r="V26" i="14"/>
  <c r="AC30" i="14"/>
  <c r="T33" i="14"/>
  <c r="U33" i="14"/>
  <c r="W33" i="14"/>
  <c r="Y33" i="14"/>
  <c r="AA33" i="14"/>
  <c r="AC33" i="14"/>
  <c r="AE33" i="14"/>
  <c r="T34" i="14"/>
  <c r="V34" i="14"/>
  <c r="X34" i="14"/>
  <c r="Z34" i="14"/>
  <c r="AB34" i="14"/>
  <c r="AD34" i="14"/>
  <c r="AF34" i="14"/>
  <c r="U35" i="14"/>
  <c r="W35" i="14"/>
  <c r="Y35" i="14"/>
  <c r="AA35" i="14"/>
  <c r="AC35" i="14"/>
  <c r="AE35" i="14"/>
  <c r="T36" i="14"/>
  <c r="V36" i="14"/>
  <c r="X36" i="14"/>
  <c r="Z36" i="14"/>
  <c r="AB36" i="14"/>
  <c r="AD36" i="14"/>
  <c r="AF36" i="14"/>
  <c r="U37" i="14"/>
  <c r="W37" i="14"/>
  <c r="Y37" i="14"/>
  <c r="AA37" i="14"/>
  <c r="AC37" i="14"/>
  <c r="AE37" i="14"/>
  <c r="T38" i="14"/>
  <c r="V38" i="14"/>
  <c r="X38" i="14"/>
  <c r="Z38" i="14"/>
  <c r="AB38" i="14"/>
  <c r="AD38" i="14"/>
  <c r="AF38" i="14"/>
  <c r="U39" i="14"/>
  <c r="W39" i="14"/>
  <c r="Y39" i="14"/>
  <c r="AA39" i="14"/>
  <c r="AC39" i="14"/>
  <c r="AE39" i="14"/>
  <c r="T40" i="14"/>
  <c r="V40" i="14"/>
  <c r="X40" i="14"/>
  <c r="Z40" i="14"/>
  <c r="AB40" i="14"/>
  <c r="AD40" i="14"/>
  <c r="AF40" i="14"/>
  <c r="U41" i="14"/>
  <c r="W41" i="14"/>
  <c r="Y41" i="14"/>
  <c r="AA41" i="14"/>
  <c r="AC41" i="14"/>
  <c r="AE41" i="14"/>
  <c r="T42" i="14"/>
  <c r="V42" i="14"/>
  <c r="X42" i="14"/>
  <c r="Z42" i="14"/>
  <c r="AB42" i="14"/>
  <c r="AD42" i="14"/>
  <c r="AF42" i="14"/>
  <c r="U43" i="14"/>
  <c r="W43" i="14"/>
  <c r="Y43" i="14"/>
  <c r="AA43" i="14"/>
  <c r="AC43" i="14"/>
  <c r="AE43" i="14"/>
  <c r="T44" i="14"/>
  <c r="V44" i="14"/>
  <c r="X44" i="14"/>
  <c r="Z44" i="14"/>
  <c r="AB44" i="14"/>
  <c r="AD44" i="14"/>
  <c r="AF44" i="14"/>
  <c r="U45" i="14"/>
  <c r="W45" i="14"/>
  <c r="Y45" i="14"/>
  <c r="AA45" i="14"/>
  <c r="AC45" i="14"/>
  <c r="AE45" i="14"/>
  <c r="V1" i="14"/>
  <c r="V63" i="14"/>
  <c r="X63" i="14"/>
  <c r="Z63" i="14"/>
  <c r="AB63" i="14"/>
  <c r="AD63" i="14"/>
  <c r="AF63" i="14"/>
  <c r="U64" i="14"/>
  <c r="W64" i="14"/>
  <c r="Y64" i="14"/>
  <c r="AA64" i="14"/>
  <c r="AC64" i="14"/>
  <c r="AE64" i="14"/>
  <c r="T65" i="14"/>
  <c r="V65" i="14"/>
  <c r="X65" i="14"/>
  <c r="Z65" i="14"/>
  <c r="AB65" i="14"/>
  <c r="AD65" i="14"/>
  <c r="AF65" i="14"/>
  <c r="U66" i="14"/>
  <c r="W66" i="14"/>
  <c r="Y66" i="14"/>
  <c r="AA66" i="14"/>
  <c r="AC66" i="14"/>
  <c r="AE66" i="14"/>
  <c r="T67" i="14"/>
  <c r="V67" i="14"/>
  <c r="X67" i="14"/>
  <c r="Z67" i="14"/>
  <c r="AB67" i="14"/>
  <c r="AD67" i="14"/>
  <c r="AF67" i="14"/>
  <c r="U68" i="14"/>
  <c r="W68" i="14"/>
  <c r="Y68" i="14"/>
  <c r="AA68" i="14"/>
  <c r="AC68" i="14"/>
  <c r="AE68" i="14"/>
  <c r="T69" i="14"/>
  <c r="V69" i="14"/>
  <c r="X69" i="14"/>
  <c r="Z69" i="14"/>
  <c r="AB69" i="14"/>
  <c r="AD69" i="14"/>
  <c r="AF69" i="14"/>
  <c r="U70" i="14"/>
  <c r="W70" i="14"/>
  <c r="Y70" i="14"/>
  <c r="AA70" i="14"/>
  <c r="AC70" i="14"/>
  <c r="AE70" i="14"/>
  <c r="T71" i="14"/>
  <c r="V71" i="14"/>
  <c r="X71" i="14"/>
  <c r="Z71" i="14"/>
  <c r="AB71" i="14"/>
  <c r="AD71" i="14"/>
  <c r="AF71" i="14"/>
  <c r="U72" i="14"/>
  <c r="W72" i="14"/>
  <c r="Y72" i="14"/>
  <c r="AA72" i="14"/>
  <c r="AC72" i="14"/>
  <c r="AE72" i="14"/>
  <c r="T73" i="14"/>
  <c r="V73" i="14"/>
  <c r="X73" i="14"/>
  <c r="Z73" i="14"/>
  <c r="AB73" i="14"/>
  <c r="AD73" i="14"/>
  <c r="AF73" i="14"/>
  <c r="U74" i="14"/>
  <c r="W74" i="14"/>
  <c r="Y74" i="14"/>
  <c r="AA74" i="14"/>
  <c r="AC74" i="14"/>
  <c r="AE74" i="14"/>
  <c r="T75" i="14"/>
  <c r="V75" i="14"/>
  <c r="X75" i="14"/>
  <c r="Z75" i="14"/>
  <c r="AB75" i="14"/>
  <c r="AD75" i="14"/>
  <c r="AF75" i="14"/>
  <c r="Z1" i="14"/>
  <c r="V33" i="14"/>
  <c r="X33" i="14"/>
  <c r="Z33" i="14"/>
  <c r="AB33" i="14"/>
  <c r="AD33" i="14"/>
  <c r="AF33" i="14"/>
  <c r="U34" i="14"/>
  <c r="W34" i="14"/>
  <c r="Y34" i="14"/>
  <c r="AA34" i="14"/>
  <c r="AC34" i="14"/>
  <c r="AE34" i="14"/>
  <c r="T35" i="14"/>
  <c r="V35" i="14"/>
  <c r="X35" i="14"/>
  <c r="Z35" i="14"/>
  <c r="AB35" i="14"/>
  <c r="AD35" i="14"/>
  <c r="AF35" i="14"/>
  <c r="U36" i="14"/>
  <c r="W36" i="14"/>
  <c r="Y36" i="14"/>
  <c r="AA36" i="14"/>
  <c r="AC36" i="14"/>
  <c r="AE36" i="14"/>
  <c r="T37" i="14"/>
  <c r="V37" i="14"/>
  <c r="X37" i="14"/>
  <c r="Z37" i="14"/>
  <c r="AB37" i="14"/>
  <c r="AD37" i="14"/>
  <c r="AF37" i="14"/>
  <c r="U38" i="14"/>
  <c r="W38" i="14"/>
  <c r="Y38" i="14"/>
  <c r="AA38" i="14"/>
  <c r="AC38" i="14"/>
  <c r="AE38" i="14"/>
  <c r="T39" i="14"/>
  <c r="V39" i="14"/>
  <c r="X39" i="14"/>
  <c r="Z39" i="14"/>
  <c r="AB39" i="14"/>
  <c r="AD39" i="14"/>
  <c r="AF39" i="14"/>
  <c r="U40" i="14"/>
  <c r="W40" i="14"/>
  <c r="Y40" i="14"/>
  <c r="AA40" i="14"/>
  <c r="AC40" i="14"/>
  <c r="AE40" i="14"/>
  <c r="T41" i="14"/>
  <c r="V41" i="14"/>
  <c r="X41" i="14"/>
  <c r="Z41" i="14"/>
  <c r="AB41" i="14"/>
  <c r="AD41" i="14"/>
  <c r="AF41" i="14"/>
  <c r="U42" i="14"/>
  <c r="W42" i="14"/>
  <c r="Y42" i="14"/>
  <c r="AA42" i="14"/>
  <c r="AC42" i="14"/>
  <c r="AE42" i="14"/>
  <c r="T43" i="14"/>
  <c r="V43" i="14"/>
  <c r="X43" i="14"/>
  <c r="Z43" i="14"/>
  <c r="AB43" i="14"/>
  <c r="AD43" i="14"/>
  <c r="AF43" i="14"/>
  <c r="U44" i="14"/>
  <c r="W44" i="14"/>
  <c r="Y44" i="14"/>
  <c r="AA44" i="14"/>
  <c r="AC44" i="14"/>
  <c r="AE44" i="14"/>
  <c r="T45" i="14"/>
  <c r="V45" i="14"/>
  <c r="X45" i="14"/>
  <c r="Z45" i="14"/>
  <c r="AB45" i="14"/>
  <c r="AD45" i="14"/>
  <c r="AF45" i="14"/>
  <c r="T1" i="14"/>
  <c r="AB1" i="14"/>
  <c r="T63" i="14"/>
  <c r="U63" i="14"/>
  <c r="W63" i="14"/>
  <c r="Y63" i="14"/>
  <c r="AA63" i="14"/>
  <c r="AC63" i="14"/>
  <c r="AE63" i="14"/>
  <c r="T64" i="14"/>
  <c r="V64" i="14"/>
  <c r="X64" i="14"/>
  <c r="Z64" i="14"/>
  <c r="AB64" i="14"/>
  <c r="AD64" i="14"/>
  <c r="AF64" i="14"/>
  <c r="U65" i="14"/>
  <c r="W65" i="14"/>
  <c r="Y65" i="14"/>
  <c r="AA65" i="14"/>
  <c r="AC65" i="14"/>
  <c r="AE65" i="14"/>
  <c r="T66" i="14"/>
  <c r="V66" i="14"/>
  <c r="X66" i="14"/>
  <c r="Z66" i="14"/>
  <c r="AB66" i="14"/>
  <c r="AD66" i="14"/>
  <c r="AF66" i="14"/>
  <c r="U67" i="14"/>
  <c r="W67" i="14"/>
  <c r="Y67" i="14"/>
  <c r="AA67" i="14"/>
  <c r="AC67" i="14"/>
  <c r="AE67" i="14"/>
  <c r="T68" i="14"/>
  <c r="V68" i="14"/>
  <c r="X68" i="14"/>
  <c r="Z68" i="14"/>
  <c r="AB68" i="14"/>
  <c r="AD68" i="14"/>
  <c r="AF68" i="14"/>
  <c r="U69" i="14"/>
  <c r="W69" i="14"/>
  <c r="Y69" i="14"/>
  <c r="AA69" i="14"/>
  <c r="AC69" i="14"/>
  <c r="AE69" i="14"/>
  <c r="T70" i="14"/>
  <c r="V70" i="14"/>
  <c r="X70" i="14"/>
  <c r="Z70" i="14"/>
  <c r="AB70" i="14"/>
  <c r="AD70" i="14"/>
  <c r="AF70" i="14"/>
  <c r="U71" i="14"/>
  <c r="W71" i="14"/>
  <c r="Y71" i="14"/>
  <c r="AA71" i="14"/>
  <c r="AC71" i="14"/>
  <c r="AE71" i="14"/>
  <c r="T72" i="14"/>
  <c r="V72" i="14"/>
  <c r="X72" i="14"/>
  <c r="Z72" i="14"/>
  <c r="AB72" i="14"/>
  <c r="AD72" i="14"/>
  <c r="AF72" i="14"/>
  <c r="U73" i="14"/>
  <c r="W73" i="14"/>
  <c r="Y73" i="14"/>
  <c r="AA73" i="14"/>
  <c r="AC73" i="14"/>
  <c r="AE73" i="14"/>
  <c r="T74" i="14"/>
  <c r="V74" i="14"/>
  <c r="X74" i="14"/>
  <c r="Z74" i="14"/>
  <c r="AB74" i="14"/>
  <c r="AD74" i="14"/>
  <c r="AF74" i="14"/>
  <c r="U75" i="14"/>
  <c r="W75" i="14"/>
  <c r="Y75" i="14"/>
  <c r="AA75" i="14"/>
  <c r="AC75" i="14"/>
  <c r="AE75" i="14"/>
  <c r="X1" i="14"/>
  <c r="E2" i="7"/>
  <c r="F2" i="7" s="1"/>
  <c r="W33" i="7"/>
  <c r="W18" i="7"/>
  <c r="U3" i="7"/>
  <c r="V33" i="7"/>
  <c r="Y3" i="7"/>
  <c r="T3" i="7"/>
  <c r="T18" i="7"/>
  <c r="X33" i="7"/>
  <c r="U18" i="7"/>
  <c r="Y33" i="7"/>
  <c r="Y18" i="7"/>
  <c r="AB3" i="7"/>
  <c r="Z33" i="7"/>
  <c r="Z18" i="7"/>
  <c r="AC3" i="7"/>
  <c r="U33" i="7"/>
  <c r="V3" i="7"/>
  <c r="W3" i="7"/>
  <c r="V18" i="7"/>
  <c r="X3" i="7"/>
  <c r="AA33" i="7"/>
  <c r="AD18" i="7"/>
  <c r="AF33" i="7"/>
  <c r="AF18" i="7"/>
  <c r="U4" i="7"/>
  <c r="Z34" i="7"/>
  <c r="Z19" i="7"/>
  <c r="AC4" i="7"/>
  <c r="T35" i="7"/>
  <c r="T20" i="7"/>
  <c r="W5" i="7"/>
  <c r="AB35" i="7"/>
  <c r="AB20" i="7"/>
  <c r="AE5" i="7"/>
  <c r="Z3" i="7"/>
  <c r="AC18" i="7"/>
  <c r="AE18" i="7"/>
  <c r="V4" i="7"/>
  <c r="AA34" i="7"/>
  <c r="AA19" i="7"/>
  <c r="AD4" i="7"/>
  <c r="U35" i="7"/>
  <c r="U20" i="7"/>
  <c r="X5" i="7"/>
  <c r="AC35" i="7"/>
  <c r="AC20" i="7"/>
  <c r="AF5" i="7"/>
  <c r="W36" i="7"/>
  <c r="W21" i="7"/>
  <c r="AB18" i="7"/>
  <c r="AD33" i="7"/>
  <c r="AE33" i="7"/>
  <c r="T34" i="7"/>
  <c r="T19" i="7"/>
  <c r="W4" i="7"/>
  <c r="AB34" i="7"/>
  <c r="AB19" i="7"/>
  <c r="AE4" i="7"/>
  <c r="V35" i="7"/>
  <c r="V20" i="7"/>
  <c r="Y5" i="7"/>
  <c r="AD35" i="7"/>
  <c r="AD20" i="7"/>
  <c r="X18" i="7"/>
  <c r="AC33" i="7"/>
  <c r="U34" i="7"/>
  <c r="U19" i="7"/>
  <c r="X4" i="7"/>
  <c r="AC34" i="7"/>
  <c r="AC19" i="7"/>
  <c r="AF4" i="7"/>
  <c r="W35" i="7"/>
  <c r="W20" i="7"/>
  <c r="Z5" i="7"/>
  <c r="AE35" i="7"/>
  <c r="AE20" i="7"/>
  <c r="T33" i="7"/>
  <c r="AB33" i="7"/>
  <c r="V34" i="7"/>
  <c r="V19" i="7"/>
  <c r="Y4" i="7"/>
  <c r="AD34" i="7"/>
  <c r="AD19" i="7"/>
  <c r="X35" i="7"/>
  <c r="X20" i="7"/>
  <c r="AA5" i="7"/>
  <c r="AF35" i="7"/>
  <c r="AF20" i="7"/>
  <c r="AA18" i="7"/>
  <c r="AF3" i="7"/>
  <c r="W34" i="7"/>
  <c r="W19" i="7"/>
  <c r="Z4" i="7"/>
  <c r="AE34" i="7"/>
  <c r="AE19" i="7"/>
  <c r="T5" i="7"/>
  <c r="Y35" i="7"/>
  <c r="Y20" i="7"/>
  <c r="AB5" i="7"/>
  <c r="V6" i="7"/>
  <c r="X34" i="7"/>
  <c r="X19" i="7"/>
  <c r="AA4" i="7"/>
  <c r="AF34" i="7"/>
  <c r="AF19" i="7"/>
  <c r="U5" i="7"/>
  <c r="Z35" i="7"/>
  <c r="Z20" i="7"/>
  <c r="AC5" i="7"/>
  <c r="AA3" i="7"/>
  <c r="Y6" i="7"/>
  <c r="AD36" i="7"/>
  <c r="AD21" i="7"/>
  <c r="X37" i="7"/>
  <c r="X22" i="7"/>
  <c r="AA7" i="7"/>
  <c r="AF37" i="7"/>
  <c r="AF22" i="7"/>
  <c r="U8" i="7"/>
  <c r="Z38" i="7"/>
  <c r="Z23" i="7"/>
  <c r="T36" i="7"/>
  <c r="U36" i="7"/>
  <c r="W6" i="7"/>
  <c r="Z6" i="7"/>
  <c r="AE36" i="7"/>
  <c r="AE21" i="7"/>
  <c r="T7" i="7"/>
  <c r="Y37" i="7"/>
  <c r="Y22" i="7"/>
  <c r="AB7" i="7"/>
  <c r="V8" i="7"/>
  <c r="X36" i="7"/>
  <c r="X21" i="7"/>
  <c r="AA6" i="7"/>
  <c r="AF36" i="7"/>
  <c r="AF21" i="7"/>
  <c r="U7" i="7"/>
  <c r="Z37" i="7"/>
  <c r="Z22" i="7"/>
  <c r="AC7" i="7"/>
  <c r="T38" i="7"/>
  <c r="T23" i="7"/>
  <c r="W8" i="7"/>
  <c r="AE3" i="7"/>
  <c r="Y34" i="7"/>
  <c r="V21" i="7"/>
  <c r="Y36" i="7"/>
  <c r="Y21" i="7"/>
  <c r="AB6" i="7"/>
  <c r="V7" i="7"/>
  <c r="AA37" i="7"/>
  <c r="AA22" i="7"/>
  <c r="AD7" i="7"/>
  <c r="U38" i="7"/>
  <c r="U23" i="7"/>
  <c r="AD3" i="7"/>
  <c r="Y19" i="7"/>
  <c r="AA35" i="7"/>
  <c r="Z36" i="7"/>
  <c r="Z21" i="7"/>
  <c r="T4" i="7"/>
  <c r="AB4" i="7"/>
  <c r="V5" i="7"/>
  <c r="U21" i="7"/>
  <c r="AB36" i="7"/>
  <c r="AB21" i="7"/>
  <c r="AE6" i="7"/>
  <c r="V37" i="7"/>
  <c r="V22" i="7"/>
  <c r="Y7" i="7"/>
  <c r="AD5" i="7"/>
  <c r="U6" i="7"/>
  <c r="AC36" i="7"/>
  <c r="T22" i="7"/>
  <c r="W37" i="7"/>
  <c r="AB37" i="7"/>
  <c r="X38" i="7"/>
  <c r="AB38" i="7"/>
  <c r="AB23" i="7"/>
  <c r="AE8" i="7"/>
  <c r="V39" i="7"/>
  <c r="V24" i="7"/>
  <c r="AA20" i="7"/>
  <c r="AA36" i="7"/>
  <c r="AF6" i="7"/>
  <c r="U37" i="7"/>
  <c r="Z7" i="7"/>
  <c r="AC22" i="7"/>
  <c r="AF7" i="7"/>
  <c r="V23" i="7"/>
  <c r="Y38" i="7"/>
  <c r="AC38" i="7"/>
  <c r="AC23" i="7"/>
  <c r="AF8" i="7"/>
  <c r="W39" i="7"/>
  <c r="W24" i="7"/>
  <c r="Z9" i="7"/>
  <c r="AE39" i="7"/>
  <c r="AE24" i="7"/>
  <c r="T10" i="7"/>
  <c r="X6" i="7"/>
  <c r="AD6" i="7"/>
  <c r="X7" i="7"/>
  <c r="AD37" i="7"/>
  <c r="W38" i="7"/>
  <c r="AD38" i="7"/>
  <c r="AD23" i="7"/>
  <c r="X39" i="7"/>
  <c r="X24" i="7"/>
  <c r="AA21" i="7"/>
  <c r="AC21" i="7"/>
  <c r="W22" i="7"/>
  <c r="AE22" i="7"/>
  <c r="AE38" i="7"/>
  <c r="AE23" i="7"/>
  <c r="T9" i="7"/>
  <c r="U22" i="7"/>
  <c r="V36" i="7"/>
  <c r="T37" i="7"/>
  <c r="AC37" i="7"/>
  <c r="X8" i="7"/>
  <c r="X23" i="7"/>
  <c r="Z8" i="7"/>
  <c r="AA8" i="7"/>
  <c r="AB8" i="7"/>
  <c r="V9" i="7"/>
  <c r="T6" i="7"/>
  <c r="AC6" i="7"/>
  <c r="W7" i="7"/>
  <c r="AD22" i="7"/>
  <c r="Y8" i="7"/>
  <c r="AA23" i="7"/>
  <c r="AC8" i="7"/>
  <c r="T39" i="7"/>
  <c r="T24" i="7"/>
  <c r="W9" i="7"/>
  <c r="AB39" i="7"/>
  <c r="AB24" i="7"/>
  <c r="AE9" i="7"/>
  <c r="AE37" i="7"/>
  <c r="AA38" i="7"/>
  <c r="U24" i="7"/>
  <c r="Z24" i="7"/>
  <c r="AF9" i="7"/>
  <c r="AF24" i="7"/>
  <c r="Y40" i="7"/>
  <c r="Y25" i="7"/>
  <c r="AB10" i="7"/>
  <c r="AF38" i="7"/>
  <c r="X9" i="7"/>
  <c r="Y39" i="7"/>
  <c r="AA39" i="7"/>
  <c r="U10" i="7"/>
  <c r="V10" i="7"/>
  <c r="W10" i="7"/>
  <c r="Z40" i="7"/>
  <c r="Z25" i="7"/>
  <c r="AC10" i="7"/>
  <c r="T41" i="7"/>
  <c r="T26" i="7"/>
  <c r="T8" i="7"/>
  <c r="W23" i="7"/>
  <c r="Y23" i="7"/>
  <c r="Z39" i="7"/>
  <c r="AF39" i="7"/>
  <c r="AA40" i="7"/>
  <c r="AA25" i="7"/>
  <c r="AF23" i="7"/>
  <c r="AD9" i="7"/>
  <c r="AD24" i="7"/>
  <c r="T25" i="7"/>
  <c r="U25" i="7"/>
  <c r="V25" i="7"/>
  <c r="W25" i="7"/>
  <c r="T21" i="7"/>
  <c r="AD8" i="7"/>
  <c r="AC9" i="7"/>
  <c r="AC24" i="7"/>
  <c r="T40" i="7"/>
  <c r="U40" i="7"/>
  <c r="V40" i="7"/>
  <c r="W40" i="7"/>
  <c r="X10" i="7"/>
  <c r="AB22" i="7"/>
  <c r="V38" i="7"/>
  <c r="U9" i="7"/>
  <c r="AB9" i="7"/>
  <c r="AD39" i="7"/>
  <c r="Y10" i="7"/>
  <c r="AD40" i="7"/>
  <c r="AD25" i="7"/>
  <c r="U39" i="7"/>
  <c r="Y24" i="7"/>
  <c r="AA9" i="7"/>
  <c r="AC39" i="7"/>
  <c r="AE7" i="7"/>
  <c r="Y9" i="7"/>
  <c r="AA24" i="7"/>
  <c r="X40" i="7"/>
  <c r="X25" i="7"/>
  <c r="AA10" i="7"/>
  <c r="Z10" i="7"/>
  <c r="AC40" i="7"/>
  <c r="W41" i="7"/>
  <c r="W26" i="7"/>
  <c r="Z11" i="7"/>
  <c r="AE41" i="7"/>
  <c r="AE26" i="7"/>
  <c r="T12" i="7"/>
  <c r="Y42" i="7"/>
  <c r="Y27" i="7"/>
  <c r="AB12" i="7"/>
  <c r="V13" i="7"/>
  <c r="AA43" i="7"/>
  <c r="AA28" i="7"/>
  <c r="U11" i="7"/>
  <c r="U26" i="7"/>
  <c r="X41" i="7"/>
  <c r="X26" i="7"/>
  <c r="AA11" i="7"/>
  <c r="AF41" i="7"/>
  <c r="AF26" i="7"/>
  <c r="U12" i="7"/>
  <c r="Z42" i="7"/>
  <c r="Z27" i="7"/>
  <c r="AC12" i="7"/>
  <c r="T43" i="7"/>
  <c r="T28" i="7"/>
  <c r="W13" i="7"/>
  <c r="AB43" i="7"/>
  <c r="AB28" i="7"/>
  <c r="AE13" i="7"/>
  <c r="T11" i="7"/>
  <c r="Y41" i="7"/>
  <c r="Y26" i="7"/>
  <c r="AB11" i="7"/>
  <c r="V12" i="7"/>
  <c r="AA42" i="7"/>
  <c r="AA27" i="7"/>
  <c r="AD12" i="7"/>
  <c r="U43" i="7"/>
  <c r="U28" i="7"/>
  <c r="X13" i="7"/>
  <c r="AB40" i="7"/>
  <c r="AF10" i="7"/>
  <c r="AF25" i="7"/>
  <c r="U41" i="7"/>
  <c r="Z41" i="7"/>
  <c r="Z26" i="7"/>
  <c r="AC11" i="7"/>
  <c r="T42" i="7"/>
  <c r="T27" i="7"/>
  <c r="W12" i="7"/>
  <c r="AB42" i="7"/>
  <c r="AB27" i="7"/>
  <c r="AE12" i="7"/>
  <c r="V43" i="7"/>
  <c r="V28" i="7"/>
  <c r="Y13" i="7"/>
  <c r="AC25" i="7"/>
  <c r="AE10" i="7"/>
  <c r="AE25" i="7"/>
  <c r="V11" i="7"/>
  <c r="AA41" i="7"/>
  <c r="AA26" i="7"/>
  <c r="AD11" i="7"/>
  <c r="U42" i="7"/>
  <c r="U27" i="7"/>
  <c r="X12" i="7"/>
  <c r="AC42" i="7"/>
  <c r="AC27" i="7"/>
  <c r="AF12" i="7"/>
  <c r="W43" i="7"/>
  <c r="W28" i="7"/>
  <c r="Z13" i="7"/>
  <c r="AF40" i="7"/>
  <c r="W11" i="7"/>
  <c r="AB41" i="7"/>
  <c r="AB26" i="7"/>
  <c r="AE11" i="7"/>
  <c r="V42" i="7"/>
  <c r="V27" i="7"/>
  <c r="Y12" i="7"/>
  <c r="AD42" i="7"/>
  <c r="AD27" i="7"/>
  <c r="X43" i="7"/>
  <c r="X28" i="7"/>
  <c r="AA13" i="7"/>
  <c r="AB25" i="7"/>
  <c r="V41" i="7"/>
  <c r="V26" i="7"/>
  <c r="Y11" i="7"/>
  <c r="AD41" i="7"/>
  <c r="AD26" i="7"/>
  <c r="X42" i="7"/>
  <c r="X27" i="7"/>
  <c r="AA12" i="7"/>
  <c r="AF42" i="7"/>
  <c r="AF27" i="7"/>
  <c r="U13" i="7"/>
  <c r="Z43" i="7"/>
  <c r="Z28" i="7"/>
  <c r="AD13" i="7"/>
  <c r="AD28" i="7"/>
  <c r="T44" i="7"/>
  <c r="T29" i="7"/>
  <c r="W14" i="7"/>
  <c r="AB44" i="7"/>
  <c r="AB29" i="7"/>
  <c r="AE14" i="7"/>
  <c r="V45" i="7"/>
  <c r="V30" i="7"/>
  <c r="Y15" i="7"/>
  <c r="AD45" i="7"/>
  <c r="AD30" i="7"/>
  <c r="AC41" i="7"/>
  <c r="W42" i="7"/>
  <c r="AE43" i="7"/>
  <c r="U44" i="7"/>
  <c r="U29" i="7"/>
  <c r="X14" i="7"/>
  <c r="AC44" i="7"/>
  <c r="AC29" i="7"/>
  <c r="AF14" i="7"/>
  <c r="W45" i="7"/>
  <c r="W30" i="7"/>
  <c r="Z15" i="7"/>
  <c r="AE45" i="7"/>
  <c r="AE30" i="7"/>
  <c r="AC26" i="7"/>
  <c r="W27" i="7"/>
  <c r="AE42" i="7"/>
  <c r="Y43" i="7"/>
  <c r="AC28" i="7"/>
  <c r="AD43" i="7"/>
  <c r="V44" i="7"/>
  <c r="V29" i="7"/>
  <c r="Y14" i="7"/>
  <c r="AD44" i="7"/>
  <c r="AD29" i="7"/>
  <c r="X45" i="7"/>
  <c r="X30" i="7"/>
  <c r="AA15" i="7"/>
  <c r="AF45" i="7"/>
  <c r="AF30" i="7"/>
  <c r="X11" i="7"/>
  <c r="AE27" i="7"/>
  <c r="Y28" i="7"/>
  <c r="AF13" i="7"/>
  <c r="W44" i="7"/>
  <c r="W29" i="7"/>
  <c r="Z14" i="7"/>
  <c r="AE44" i="7"/>
  <c r="AE29" i="7"/>
  <c r="T15" i="7"/>
  <c r="Y45" i="7"/>
  <c r="Y30" i="7"/>
  <c r="AB15" i="7"/>
  <c r="AE40" i="7"/>
  <c r="AF11" i="7"/>
  <c r="Z12" i="7"/>
  <c r="T13" i="7"/>
  <c r="AC13" i="7"/>
  <c r="X44" i="7"/>
  <c r="X29" i="7"/>
  <c r="AA14" i="7"/>
  <c r="AF44" i="7"/>
  <c r="AF29" i="7"/>
  <c r="U15" i="7"/>
  <c r="Z45" i="7"/>
  <c r="Z30" i="7"/>
  <c r="AC15" i="7"/>
  <c r="AC43" i="7"/>
  <c r="T14" i="7"/>
  <c r="Y44" i="7"/>
  <c r="Y29" i="7"/>
  <c r="AB14" i="7"/>
  <c r="V15" i="7"/>
  <c r="AA45" i="7"/>
  <c r="AA30" i="7"/>
  <c r="AD15" i="7"/>
  <c r="AD10" i="7"/>
  <c r="AB13" i="7"/>
  <c r="AF43" i="7"/>
  <c r="AF28" i="7"/>
  <c r="U14" i="7"/>
  <c r="Z44" i="7"/>
  <c r="Z29" i="7"/>
  <c r="AC14" i="7"/>
  <c r="T45" i="7"/>
  <c r="T30" i="7"/>
  <c r="W15" i="7"/>
  <c r="AB45" i="7"/>
  <c r="AB30" i="7"/>
  <c r="AE15" i="7"/>
  <c r="AD14" i="7"/>
  <c r="X15" i="7"/>
  <c r="AE28" i="7"/>
  <c r="AA44" i="7"/>
  <c r="U45" i="7"/>
  <c r="V14" i="7"/>
  <c r="AC30" i="7"/>
  <c r="AF15" i="7"/>
  <c r="AA29" i="7"/>
  <c r="U30" i="7"/>
  <c r="AC45" i="7"/>
  <c r="Q59" i="1"/>
  <c r="R58" i="1"/>
  <c r="Q15" i="1"/>
  <c r="BB1" i="14" s="1"/>
  <c r="AR1" i="15" s="1"/>
  <c r="X33" i="4"/>
  <c r="X18" i="4"/>
  <c r="Y63" i="4"/>
  <c r="AA3" i="4"/>
  <c r="AF33" i="4"/>
  <c r="AF18" i="4"/>
  <c r="U4" i="4"/>
  <c r="Y33" i="4"/>
  <c r="Y18" i="4"/>
  <c r="Z63" i="4"/>
  <c r="AB3" i="4"/>
  <c r="T64" i="4"/>
  <c r="AC6" i="4"/>
  <c r="T3" i="4"/>
  <c r="U3" i="4"/>
  <c r="Z33" i="4"/>
  <c r="Z18" i="4"/>
  <c r="AA63" i="4"/>
  <c r="AC3" i="4"/>
  <c r="T34" i="4"/>
  <c r="T19" i="4"/>
  <c r="U64" i="4"/>
  <c r="V3" i="4"/>
  <c r="AA33" i="4"/>
  <c r="AA18" i="4"/>
  <c r="AB63" i="4"/>
  <c r="AD3" i="4"/>
  <c r="U34" i="4"/>
  <c r="U19" i="4"/>
  <c r="V64" i="4"/>
  <c r="AC66" i="4"/>
  <c r="T63" i="4"/>
  <c r="U63" i="4"/>
  <c r="W3" i="4"/>
  <c r="AB33" i="4"/>
  <c r="AB18" i="4"/>
  <c r="AC63" i="4"/>
  <c r="AE3" i="4"/>
  <c r="V34" i="4"/>
  <c r="V19" i="4"/>
  <c r="W64" i="4"/>
  <c r="AC36" i="4"/>
  <c r="T33" i="4"/>
  <c r="T18" i="4"/>
  <c r="U33" i="4"/>
  <c r="U18" i="4"/>
  <c r="V63" i="4"/>
  <c r="X3" i="4"/>
  <c r="AC33" i="4"/>
  <c r="AC18" i="4"/>
  <c r="AD63" i="4"/>
  <c r="AF3" i="4"/>
  <c r="W34" i="4"/>
  <c r="W19" i="4"/>
  <c r="AC21" i="4"/>
  <c r="W33" i="4"/>
  <c r="W18" i="4"/>
  <c r="X63" i="4"/>
  <c r="Z3" i="4"/>
  <c r="AE33" i="4"/>
  <c r="AE18" i="4"/>
  <c r="AF63" i="4"/>
  <c r="T4" i="4"/>
  <c r="X34" i="4"/>
  <c r="X19" i="4"/>
  <c r="Y64" i="4"/>
  <c r="AA4" i="4"/>
  <c r="AF34" i="4"/>
  <c r="AF19" i="4"/>
  <c r="U5" i="4"/>
  <c r="Z35" i="4"/>
  <c r="Z20" i="4"/>
  <c r="AA65" i="4"/>
  <c r="AC5" i="4"/>
  <c r="T36" i="4"/>
  <c r="T21" i="4"/>
  <c r="U66" i="4"/>
  <c r="W6" i="4"/>
  <c r="AB36" i="4"/>
  <c r="AB21" i="4"/>
  <c r="AD66" i="4"/>
  <c r="AF6" i="4"/>
  <c r="W4" i="4"/>
  <c r="Y34" i="4"/>
  <c r="Y19" i="4"/>
  <c r="Z64" i="4"/>
  <c r="AB4" i="4"/>
  <c r="T65" i="4"/>
  <c r="V5" i="4"/>
  <c r="AA35" i="4"/>
  <c r="AA20" i="4"/>
  <c r="AB65" i="4"/>
  <c r="AD5" i="4"/>
  <c r="U36" i="4"/>
  <c r="U21" i="4"/>
  <c r="V66" i="4"/>
  <c r="X6" i="4"/>
  <c r="AD36" i="4"/>
  <c r="AD21" i="4"/>
  <c r="AE66" i="4"/>
  <c r="Z34" i="4"/>
  <c r="Z19" i="4"/>
  <c r="AA64" i="4"/>
  <c r="AC4" i="4"/>
  <c r="T35" i="4"/>
  <c r="T20" i="4"/>
  <c r="U65" i="4"/>
  <c r="W5" i="4"/>
  <c r="AB35" i="4"/>
  <c r="AB20" i="4"/>
  <c r="AC65" i="4"/>
  <c r="AE5" i="4"/>
  <c r="V36" i="4"/>
  <c r="V21" i="4"/>
  <c r="W66" i="4"/>
  <c r="Y6" i="4"/>
  <c r="V33" i="4"/>
  <c r="AD33" i="4"/>
  <c r="AA34" i="4"/>
  <c r="AA19" i="4"/>
  <c r="AB64" i="4"/>
  <c r="AD4" i="4"/>
  <c r="U35" i="4"/>
  <c r="U20" i="4"/>
  <c r="V65" i="4"/>
  <c r="X5" i="4"/>
  <c r="AC35" i="4"/>
  <c r="AC20" i="4"/>
  <c r="AD65" i="4"/>
  <c r="AF5" i="4"/>
  <c r="W36" i="4"/>
  <c r="W21" i="4"/>
  <c r="X66" i="4"/>
  <c r="Z6" i="4"/>
  <c r="V18" i="4"/>
  <c r="AD18" i="4"/>
  <c r="V4" i="4"/>
  <c r="AB34" i="4"/>
  <c r="AB19" i="4"/>
  <c r="AC64" i="4"/>
  <c r="AE4" i="4"/>
  <c r="V35" i="4"/>
  <c r="V20" i="4"/>
  <c r="W65" i="4"/>
  <c r="Y5" i="4"/>
  <c r="AD35" i="4"/>
  <c r="AD20" i="4"/>
  <c r="AE65" i="4"/>
  <c r="X36" i="4"/>
  <c r="X21" i="4"/>
  <c r="Y66" i="4"/>
  <c r="AA6" i="4"/>
  <c r="W63" i="4"/>
  <c r="AE63" i="4"/>
  <c r="X4" i="4"/>
  <c r="AC34" i="4"/>
  <c r="AC19" i="4"/>
  <c r="AD64" i="4"/>
  <c r="AF4" i="4"/>
  <c r="W35" i="4"/>
  <c r="W20" i="4"/>
  <c r="X65" i="4"/>
  <c r="Z5" i="4"/>
  <c r="AE35" i="4"/>
  <c r="AE20" i="4"/>
  <c r="AF65" i="4"/>
  <c r="T6" i="4"/>
  <c r="Y36" i="4"/>
  <c r="Y21" i="4"/>
  <c r="Z66" i="4"/>
  <c r="AB6" i="4"/>
  <c r="Y3" i="4"/>
  <c r="X64" i="4"/>
  <c r="Z4" i="4"/>
  <c r="AE34" i="4"/>
  <c r="AE19" i="4"/>
  <c r="AF64" i="4"/>
  <c r="T5" i="4"/>
  <c r="Y35" i="4"/>
  <c r="Y20" i="4"/>
  <c r="Z65" i="4"/>
  <c r="AB5" i="4"/>
  <c r="T66" i="4"/>
  <c r="V6" i="4"/>
  <c r="AA36" i="4"/>
  <c r="AA21" i="4"/>
  <c r="AB66" i="4"/>
  <c r="AD34" i="4"/>
  <c r="Y65" i="4"/>
  <c r="U6" i="4"/>
  <c r="T7" i="4"/>
  <c r="V67" i="4"/>
  <c r="X7" i="4"/>
  <c r="AC37" i="4"/>
  <c r="AC22" i="4"/>
  <c r="AD67" i="4"/>
  <c r="AF7" i="4"/>
  <c r="W38" i="4"/>
  <c r="W23" i="4"/>
  <c r="X68" i="4"/>
  <c r="Z8" i="4"/>
  <c r="AE38" i="4"/>
  <c r="AE23" i="4"/>
  <c r="AF68" i="4"/>
  <c r="T9" i="4"/>
  <c r="Y39" i="4"/>
  <c r="Y24" i="4"/>
  <c r="Z69" i="4"/>
  <c r="AB9" i="4"/>
  <c r="T70" i="4"/>
  <c r="V10" i="4"/>
  <c r="AA40" i="4"/>
  <c r="AA25" i="4"/>
  <c r="AB70" i="4"/>
  <c r="AD10" i="4"/>
  <c r="U41" i="4"/>
  <c r="U26" i="4"/>
  <c r="V71" i="4"/>
  <c r="X11" i="4"/>
  <c r="AC41" i="4"/>
  <c r="AC26" i="4"/>
  <c r="AD71" i="4"/>
  <c r="AF11" i="4"/>
  <c r="AD19" i="4"/>
  <c r="AD6" i="4"/>
  <c r="AF21" i="4"/>
  <c r="T22" i="4"/>
  <c r="V37" i="4"/>
  <c r="V22" i="4"/>
  <c r="W67" i="4"/>
  <c r="Y7" i="4"/>
  <c r="AD37" i="4"/>
  <c r="AD22" i="4"/>
  <c r="AE67" i="4"/>
  <c r="X38" i="4"/>
  <c r="X23" i="4"/>
  <c r="Y68" i="4"/>
  <c r="AA8" i="4"/>
  <c r="AF38" i="4"/>
  <c r="AF23" i="4"/>
  <c r="U9" i="4"/>
  <c r="Z39" i="4"/>
  <c r="Z24" i="4"/>
  <c r="AA69" i="4"/>
  <c r="AC9" i="4"/>
  <c r="T40" i="4"/>
  <c r="T25" i="4"/>
  <c r="U70" i="4"/>
  <c r="W10" i="4"/>
  <c r="AB40" i="4"/>
  <c r="AB25" i="4"/>
  <c r="AC70" i="4"/>
  <c r="AE10" i="4"/>
  <c r="V41" i="4"/>
  <c r="V26" i="4"/>
  <c r="W71" i="4"/>
  <c r="Y11" i="4"/>
  <c r="AD41" i="4"/>
  <c r="AD26" i="4"/>
  <c r="AE71" i="4"/>
  <c r="AE64" i="4"/>
  <c r="AA5" i="4"/>
  <c r="AE21" i="4"/>
  <c r="AF66" i="4"/>
  <c r="T67" i="4"/>
  <c r="W37" i="4"/>
  <c r="W22" i="4"/>
  <c r="X67" i="4"/>
  <c r="Z7" i="4"/>
  <c r="AE37" i="4"/>
  <c r="AE22" i="4"/>
  <c r="AF67" i="4"/>
  <c r="T8" i="4"/>
  <c r="Y38" i="4"/>
  <c r="Y23" i="4"/>
  <c r="Z68" i="4"/>
  <c r="AB8" i="4"/>
  <c r="T69" i="4"/>
  <c r="V9" i="4"/>
  <c r="AA39" i="4"/>
  <c r="AA24" i="4"/>
  <c r="AB69" i="4"/>
  <c r="AD9" i="4"/>
  <c r="U40" i="4"/>
  <c r="U25" i="4"/>
  <c r="V70" i="4"/>
  <c r="X10" i="4"/>
  <c r="AC40" i="4"/>
  <c r="AC25" i="4"/>
  <c r="AD70" i="4"/>
  <c r="AF10" i="4"/>
  <c r="W41" i="4"/>
  <c r="W26" i="4"/>
  <c r="X71" i="4"/>
  <c r="Z11" i="4"/>
  <c r="AE41" i="4"/>
  <c r="AE26" i="4"/>
  <c r="AF71" i="4"/>
  <c r="T12" i="4"/>
  <c r="AE6" i="4"/>
  <c r="AF36" i="4"/>
  <c r="T37" i="4"/>
  <c r="U7" i="4"/>
  <c r="X37" i="4"/>
  <c r="X22" i="4"/>
  <c r="Y67" i="4"/>
  <c r="AA7" i="4"/>
  <c r="AF37" i="4"/>
  <c r="AF22" i="4"/>
  <c r="U8" i="4"/>
  <c r="Z38" i="4"/>
  <c r="Z23" i="4"/>
  <c r="AA68" i="4"/>
  <c r="AC8" i="4"/>
  <c r="T39" i="4"/>
  <c r="T24" i="4"/>
  <c r="U69" i="4"/>
  <c r="W9" i="4"/>
  <c r="AB39" i="4"/>
  <c r="AB24" i="4"/>
  <c r="AC69" i="4"/>
  <c r="AE9" i="4"/>
  <c r="V40" i="4"/>
  <c r="V25" i="4"/>
  <c r="W70" i="4"/>
  <c r="Y10" i="4"/>
  <c r="AD40" i="4"/>
  <c r="AD25" i="4"/>
  <c r="AE70" i="4"/>
  <c r="X41" i="4"/>
  <c r="X26" i="4"/>
  <c r="Y71" i="4"/>
  <c r="AA11" i="4"/>
  <c r="Y4" i="4"/>
  <c r="Z36" i="4"/>
  <c r="Y37" i="4"/>
  <c r="Y22" i="4"/>
  <c r="Z67" i="4"/>
  <c r="AB7" i="4"/>
  <c r="T68" i="4"/>
  <c r="V8" i="4"/>
  <c r="AA38" i="4"/>
  <c r="AA23" i="4"/>
  <c r="AB68" i="4"/>
  <c r="AD8" i="4"/>
  <c r="U39" i="4"/>
  <c r="U24" i="4"/>
  <c r="V69" i="4"/>
  <c r="X9" i="4"/>
  <c r="AC39" i="4"/>
  <c r="AC24" i="4"/>
  <c r="AD69" i="4"/>
  <c r="AF9" i="4"/>
  <c r="W40" i="4"/>
  <c r="W25" i="4"/>
  <c r="X70" i="4"/>
  <c r="Z10" i="4"/>
  <c r="AE40" i="4"/>
  <c r="AE25" i="4"/>
  <c r="AF70" i="4"/>
  <c r="T11" i="4"/>
  <c r="Y41" i="4"/>
  <c r="Y26" i="4"/>
  <c r="Z71" i="4"/>
  <c r="AB11" i="4"/>
  <c r="Z21" i="4"/>
  <c r="AE36" i="4"/>
  <c r="U67" i="4"/>
  <c r="U22" i="4"/>
  <c r="Z37" i="4"/>
  <c r="Z22" i="4"/>
  <c r="AA67" i="4"/>
  <c r="AC7" i="4"/>
  <c r="T38" i="4"/>
  <c r="T23" i="4"/>
  <c r="U68" i="4"/>
  <c r="W8" i="4"/>
  <c r="AB38" i="4"/>
  <c r="AB23" i="4"/>
  <c r="AC68" i="4"/>
  <c r="AE8" i="4"/>
  <c r="V39" i="4"/>
  <c r="V24" i="4"/>
  <c r="W69" i="4"/>
  <c r="Y9" i="4"/>
  <c r="AD39" i="4"/>
  <c r="AD24" i="4"/>
  <c r="AE69" i="4"/>
  <c r="X40" i="4"/>
  <c r="X25" i="4"/>
  <c r="Y70" i="4"/>
  <c r="AA10" i="4"/>
  <c r="AF40" i="4"/>
  <c r="AF25" i="4"/>
  <c r="U11" i="4"/>
  <c r="Z41" i="4"/>
  <c r="Z26" i="4"/>
  <c r="AA71" i="4"/>
  <c r="AC11" i="4"/>
  <c r="T42" i="4"/>
  <c r="T27" i="4"/>
  <c r="U72" i="4"/>
  <c r="W12" i="4"/>
  <c r="X20" i="4"/>
  <c r="AF20" i="4"/>
  <c r="W7" i="4"/>
  <c r="AB37" i="4"/>
  <c r="AB22" i="4"/>
  <c r="AC67" i="4"/>
  <c r="AE7" i="4"/>
  <c r="V38" i="4"/>
  <c r="V23" i="4"/>
  <c r="W68" i="4"/>
  <c r="Y8" i="4"/>
  <c r="AD38" i="4"/>
  <c r="AD23" i="4"/>
  <c r="AE68" i="4"/>
  <c r="X39" i="4"/>
  <c r="X24" i="4"/>
  <c r="Y69" i="4"/>
  <c r="AA9" i="4"/>
  <c r="AF39" i="4"/>
  <c r="AF24" i="4"/>
  <c r="U10" i="4"/>
  <c r="Z40" i="4"/>
  <c r="Z25" i="4"/>
  <c r="AA70" i="4"/>
  <c r="AC10" i="4"/>
  <c r="T41" i="4"/>
  <c r="T26" i="4"/>
  <c r="U71" i="4"/>
  <c r="W11" i="4"/>
  <c r="AB41" i="4"/>
  <c r="AB26" i="4"/>
  <c r="AC71" i="4"/>
  <c r="AE11" i="4"/>
  <c r="U37" i="4"/>
  <c r="V7" i="4"/>
  <c r="AD7" i="4"/>
  <c r="W39" i="4"/>
  <c r="AE39" i="4"/>
  <c r="Y25" i="4"/>
  <c r="Y12" i="4"/>
  <c r="AD42" i="4"/>
  <c r="AD27" i="4"/>
  <c r="AE72" i="4"/>
  <c r="X43" i="4"/>
  <c r="X28" i="4"/>
  <c r="Y73" i="4"/>
  <c r="AA13" i="4"/>
  <c r="AF43" i="4"/>
  <c r="AF28" i="4"/>
  <c r="U14" i="4"/>
  <c r="Z44" i="4"/>
  <c r="Z29" i="4"/>
  <c r="AA74" i="4"/>
  <c r="AC14" i="4"/>
  <c r="T45" i="4"/>
  <c r="T30" i="4"/>
  <c r="U75" i="4"/>
  <c r="W15" i="4"/>
  <c r="AB45" i="4"/>
  <c r="AB30" i="4"/>
  <c r="AC75" i="4"/>
  <c r="AE15" i="4"/>
  <c r="X35" i="4"/>
  <c r="W24" i="4"/>
  <c r="AE24" i="4"/>
  <c r="Z70" i="4"/>
  <c r="V11" i="4"/>
  <c r="AD11" i="4"/>
  <c r="Z12" i="4"/>
  <c r="AE42" i="4"/>
  <c r="AE27" i="4"/>
  <c r="AF72" i="4"/>
  <c r="T13" i="4"/>
  <c r="Y43" i="4"/>
  <c r="Y28" i="4"/>
  <c r="Z73" i="4"/>
  <c r="AB13" i="4"/>
  <c r="T74" i="4"/>
  <c r="V14" i="4"/>
  <c r="AA44" i="4"/>
  <c r="AA29" i="4"/>
  <c r="AB74" i="4"/>
  <c r="AD14" i="4"/>
  <c r="U45" i="4"/>
  <c r="U30" i="4"/>
  <c r="V75" i="4"/>
  <c r="X15" i="4"/>
  <c r="AC45" i="4"/>
  <c r="AC30" i="4"/>
  <c r="AD75" i="4"/>
  <c r="AF15" i="4"/>
  <c r="U38" i="4"/>
  <c r="AC38" i="4"/>
  <c r="X69" i="4"/>
  <c r="AF69" i="4"/>
  <c r="U27" i="4"/>
  <c r="V27" i="4"/>
  <c r="W27" i="4"/>
  <c r="Y72" i="4"/>
  <c r="AA12" i="4"/>
  <c r="AF42" i="4"/>
  <c r="AF27" i="4"/>
  <c r="U13" i="4"/>
  <c r="Z43" i="4"/>
  <c r="Z28" i="4"/>
  <c r="AA73" i="4"/>
  <c r="AC13" i="4"/>
  <c r="T44" i="4"/>
  <c r="T29" i="4"/>
  <c r="U74" i="4"/>
  <c r="W14" i="4"/>
  <c r="AB44" i="4"/>
  <c r="AB29" i="4"/>
  <c r="AC74" i="4"/>
  <c r="AE14" i="4"/>
  <c r="V45" i="4"/>
  <c r="V30" i="4"/>
  <c r="W75" i="4"/>
  <c r="Y15" i="4"/>
  <c r="AD45" i="4"/>
  <c r="AD30" i="4"/>
  <c r="AE75" i="4"/>
  <c r="AF35" i="4"/>
  <c r="U23" i="4"/>
  <c r="AC23" i="4"/>
  <c r="T10" i="4"/>
  <c r="AB10" i="4"/>
  <c r="T72" i="4"/>
  <c r="V12" i="4"/>
  <c r="X12" i="4"/>
  <c r="Y42" i="4"/>
  <c r="Y27" i="4"/>
  <c r="Z72" i="4"/>
  <c r="AB12" i="4"/>
  <c r="T73" i="4"/>
  <c r="V13" i="4"/>
  <c r="AA43" i="4"/>
  <c r="AA28" i="4"/>
  <c r="AB73" i="4"/>
  <c r="AD13" i="4"/>
  <c r="U44" i="4"/>
  <c r="U29" i="4"/>
  <c r="V74" i="4"/>
  <c r="X14" i="4"/>
  <c r="AC44" i="4"/>
  <c r="AC29" i="4"/>
  <c r="AD74" i="4"/>
  <c r="AF14" i="4"/>
  <c r="W45" i="4"/>
  <c r="W30" i="4"/>
  <c r="X75" i="4"/>
  <c r="Z15" i="4"/>
  <c r="AE45" i="4"/>
  <c r="AE30" i="4"/>
  <c r="AF75" i="4"/>
  <c r="Z1" i="4"/>
  <c r="AA37" i="4"/>
  <c r="V68" i="4"/>
  <c r="AD68" i="4"/>
  <c r="Z9" i="4"/>
  <c r="W72" i="4"/>
  <c r="Z42" i="4"/>
  <c r="Z27" i="4"/>
  <c r="AA72" i="4"/>
  <c r="AC12" i="4"/>
  <c r="T43" i="4"/>
  <c r="T28" i="4"/>
  <c r="U73" i="4"/>
  <c r="W13" i="4"/>
  <c r="AB43" i="4"/>
  <c r="AB28" i="4"/>
  <c r="AC73" i="4"/>
  <c r="AE13" i="4"/>
  <c r="V44" i="4"/>
  <c r="V29" i="4"/>
  <c r="W74" i="4"/>
  <c r="Y14" i="4"/>
  <c r="AD44" i="4"/>
  <c r="AD29" i="4"/>
  <c r="AE74" i="4"/>
  <c r="X45" i="4"/>
  <c r="X30" i="4"/>
  <c r="Y75" i="4"/>
  <c r="AA15" i="4"/>
  <c r="AF45" i="4"/>
  <c r="AF30" i="4"/>
  <c r="T1" i="4"/>
  <c r="AA66" i="4"/>
  <c r="AA22" i="4"/>
  <c r="AA41" i="4"/>
  <c r="AF41" i="4"/>
  <c r="U12" i="4"/>
  <c r="V72" i="4"/>
  <c r="W42" i="4"/>
  <c r="X72" i="4"/>
  <c r="X27" i="4"/>
  <c r="AA42" i="4"/>
  <c r="AA27" i="4"/>
  <c r="AB72" i="4"/>
  <c r="AD12" i="4"/>
  <c r="U43" i="4"/>
  <c r="U28" i="4"/>
  <c r="V73" i="4"/>
  <c r="X13" i="4"/>
  <c r="AC43" i="4"/>
  <c r="AC28" i="4"/>
  <c r="AD73" i="4"/>
  <c r="AF13" i="4"/>
  <c r="W44" i="4"/>
  <c r="W29" i="4"/>
  <c r="X74" i="4"/>
  <c r="Z14" i="4"/>
  <c r="AE44" i="4"/>
  <c r="AE29" i="4"/>
  <c r="AF74" i="4"/>
  <c r="T15" i="4"/>
  <c r="Y45" i="4"/>
  <c r="Y30" i="4"/>
  <c r="Z75" i="4"/>
  <c r="AB15" i="4"/>
  <c r="Y40" i="4"/>
  <c r="T71" i="4"/>
  <c r="AB71" i="4"/>
  <c r="AF26" i="4"/>
  <c r="U42" i="4"/>
  <c r="AC42" i="4"/>
  <c r="AC27" i="4"/>
  <c r="AD72" i="4"/>
  <c r="AF12" i="4"/>
  <c r="W43" i="4"/>
  <c r="W28" i="4"/>
  <c r="X73" i="4"/>
  <c r="Z13" i="4"/>
  <c r="AE43" i="4"/>
  <c r="AE28" i="4"/>
  <c r="AF73" i="4"/>
  <c r="T14" i="4"/>
  <c r="Y44" i="4"/>
  <c r="Y29" i="4"/>
  <c r="Z74" i="4"/>
  <c r="AB14" i="4"/>
  <c r="T75" i="4"/>
  <c r="V15" i="4"/>
  <c r="AA45" i="4"/>
  <c r="AA30" i="4"/>
  <c r="AB75" i="4"/>
  <c r="AD15" i="4"/>
  <c r="V43" i="4"/>
  <c r="AD43" i="4"/>
  <c r="Y74" i="4"/>
  <c r="U15" i="4"/>
  <c r="AC15" i="4"/>
  <c r="V28" i="4"/>
  <c r="AD28" i="4"/>
  <c r="X8" i="4"/>
  <c r="X42" i="4"/>
  <c r="AB42" i="4"/>
  <c r="W73" i="4"/>
  <c r="AE73" i="4"/>
  <c r="AA14" i="4"/>
  <c r="AB27" i="4"/>
  <c r="AF8" i="4"/>
  <c r="V42" i="4"/>
  <c r="AC72" i="4"/>
  <c r="Y13" i="4"/>
  <c r="Z45" i="4"/>
  <c r="AA26" i="4"/>
  <c r="Z30" i="4"/>
  <c r="AB67" i="4"/>
  <c r="X29" i="4"/>
  <c r="AF29" i="4"/>
  <c r="X44" i="4"/>
  <c r="AF44" i="4"/>
  <c r="AE12" i="4"/>
  <c r="AA75" i="4"/>
  <c r="AJ207" i="4"/>
  <c r="AJ199" i="4"/>
  <c r="AJ189" i="4"/>
  <c r="AV209" i="4"/>
  <c r="AV191" i="4"/>
  <c r="AV206" i="4"/>
  <c r="AV188" i="4"/>
  <c r="AJ206" i="4"/>
  <c r="AJ198" i="4"/>
  <c r="AJ188" i="4"/>
  <c r="AV207" i="4"/>
  <c r="AV189" i="4"/>
  <c r="AV204" i="4"/>
  <c r="AV186" i="4"/>
  <c r="AJ205" i="4"/>
  <c r="AJ195" i="4"/>
  <c r="AJ187" i="4"/>
  <c r="AV205" i="4"/>
  <c r="AV187" i="4"/>
  <c r="AV202" i="4"/>
  <c r="AV184" i="4"/>
  <c r="AJ204" i="4"/>
  <c r="AJ194" i="4"/>
  <c r="AJ186" i="4"/>
  <c r="AV203" i="4"/>
  <c r="AV185" i="4"/>
  <c r="AV200" i="4"/>
  <c r="X1" i="4"/>
  <c r="AJ203" i="4"/>
  <c r="AJ193" i="4"/>
  <c r="AJ185" i="4"/>
  <c r="AV201" i="4"/>
  <c r="AV183" i="4"/>
  <c r="AV198" i="4"/>
  <c r="AJ210" i="4"/>
  <c r="AJ202" i="4"/>
  <c r="AJ192" i="4"/>
  <c r="AJ184" i="4"/>
  <c r="AV199" i="4"/>
  <c r="AB1" i="4"/>
  <c r="AV194" i="4"/>
  <c r="AJ209" i="4"/>
  <c r="AJ201" i="4"/>
  <c r="AJ191" i="4"/>
  <c r="AJ183" i="4"/>
  <c r="AV195" i="4"/>
  <c r="AV210" i="4"/>
  <c r="AV192" i="4"/>
  <c r="AJ208" i="4"/>
  <c r="AJ200" i="4"/>
  <c r="AJ190" i="4"/>
  <c r="V1" i="4"/>
  <c r="AV193" i="4"/>
  <c r="AV208" i="4"/>
  <c r="AV190" i="4"/>
  <c r="Q14" i="1"/>
  <c r="AZ1" i="4"/>
  <c r="AP1" i="8"/>
  <c r="C14" i="15"/>
  <c r="C14" i="8"/>
  <c r="AB1" i="15"/>
  <c r="CA1" i="15"/>
  <c r="BW1" i="15"/>
  <c r="X1" i="15"/>
  <c r="BY1" i="15"/>
  <c r="Z1" i="15"/>
  <c r="AF1" i="15"/>
  <c r="CE1" i="15"/>
  <c r="AD1" i="15"/>
  <c r="CC1" i="15"/>
  <c r="E2" i="15"/>
  <c r="F2" i="15" s="1"/>
  <c r="Q66" i="1"/>
  <c r="CF58" i="12"/>
  <c r="AZ1" i="6"/>
  <c r="AZ17" i="4"/>
  <c r="AZ1" i="7"/>
  <c r="AZ17" i="7"/>
  <c r="G59" i="1"/>
  <c r="U13" i="12"/>
  <c r="T44" i="12"/>
  <c r="AJ40" i="12" s="1"/>
  <c r="U28" i="12"/>
  <c r="T12" i="12"/>
  <c r="U12" i="12"/>
  <c r="V12" i="12"/>
  <c r="T27" i="12"/>
  <c r="U27" i="12"/>
  <c r="V27" i="12"/>
  <c r="T11" i="12"/>
  <c r="U11" i="12"/>
  <c r="T13" i="12"/>
  <c r="U43" i="12"/>
  <c r="AK39" i="12" s="1"/>
  <c r="T26" i="12"/>
  <c r="T14" i="12"/>
  <c r="T28" i="12"/>
  <c r="T42" i="12"/>
  <c r="AJ38" i="12" s="1"/>
  <c r="U42" i="12"/>
  <c r="AK38" i="12" s="1"/>
  <c r="V42" i="12"/>
  <c r="AL38" i="12" s="1"/>
  <c r="T29" i="12"/>
  <c r="T39" i="12"/>
  <c r="AJ35" i="12" s="1"/>
  <c r="U39" i="12"/>
  <c r="AK35" i="12" s="1"/>
  <c r="V39" i="12"/>
  <c r="AL35" i="12" s="1"/>
  <c r="W39" i="12"/>
  <c r="AM35" i="12" s="1"/>
  <c r="X39" i="12"/>
  <c r="AN35" i="12" s="1"/>
  <c r="Y39" i="12"/>
  <c r="AO35" i="12" s="1"/>
  <c r="U41" i="12"/>
  <c r="AK37" i="12" s="1"/>
  <c r="T38" i="12"/>
  <c r="AJ34" i="12" s="1"/>
  <c r="U38" i="12"/>
  <c r="AK34" i="12" s="1"/>
  <c r="V38" i="12"/>
  <c r="AL34" i="12" s="1"/>
  <c r="T41" i="12"/>
  <c r="AJ37" i="12" s="1"/>
  <c r="V11" i="12"/>
  <c r="W11" i="12"/>
  <c r="V26" i="12"/>
  <c r="W26" i="12"/>
  <c r="T10" i="12"/>
  <c r="U10" i="12"/>
  <c r="V10" i="12"/>
  <c r="W10" i="12"/>
  <c r="X10" i="12"/>
  <c r="T25" i="12"/>
  <c r="U25" i="12"/>
  <c r="V25" i="12"/>
  <c r="W25" i="12"/>
  <c r="X25" i="12"/>
  <c r="T9" i="12"/>
  <c r="U9" i="12"/>
  <c r="V9" i="12"/>
  <c r="W9" i="12"/>
  <c r="X9" i="12"/>
  <c r="Y9" i="12"/>
  <c r="V41" i="12"/>
  <c r="AL37" i="12" s="1"/>
  <c r="W41" i="12"/>
  <c r="AM37" i="12" s="1"/>
  <c r="T24" i="12"/>
  <c r="U24" i="12"/>
  <c r="V24" i="12"/>
  <c r="W24" i="12"/>
  <c r="AB1" i="12"/>
  <c r="T40" i="12"/>
  <c r="AJ36" i="12" s="1"/>
  <c r="U40" i="12"/>
  <c r="AK36" i="12" s="1"/>
  <c r="X24" i="12"/>
  <c r="W8" i="12"/>
  <c r="X8" i="12"/>
  <c r="Y8" i="12"/>
  <c r="Z8" i="12"/>
  <c r="V40" i="12"/>
  <c r="AL36" i="12" s="1"/>
  <c r="V8" i="12"/>
  <c r="W23" i="12"/>
  <c r="X23" i="12"/>
  <c r="Y23" i="12"/>
  <c r="Z23" i="12"/>
  <c r="T7" i="12"/>
  <c r="U7" i="12"/>
  <c r="V7" i="12"/>
  <c r="W7" i="12"/>
  <c r="X7" i="12"/>
  <c r="Y7" i="12"/>
  <c r="Z7" i="12"/>
  <c r="W40" i="12"/>
  <c r="AM36" i="12" s="1"/>
  <c r="Y24" i="12"/>
  <c r="V23" i="12"/>
  <c r="T22" i="12"/>
  <c r="U22" i="12"/>
  <c r="V22" i="12"/>
  <c r="W22" i="12"/>
  <c r="X22" i="12"/>
  <c r="Y22" i="12"/>
  <c r="Z22" i="12"/>
  <c r="T6" i="12"/>
  <c r="U6" i="12"/>
  <c r="V6" i="12"/>
  <c r="W6" i="12"/>
  <c r="X40" i="12"/>
  <c r="AN36" i="12" s="1"/>
  <c r="U8" i="12"/>
  <c r="W38" i="12"/>
  <c r="AM34" i="12" s="1"/>
  <c r="X38" i="12"/>
  <c r="AN34" i="12" s="1"/>
  <c r="Y38" i="12"/>
  <c r="AO34" i="12" s="1"/>
  <c r="Z38" i="12"/>
  <c r="AP34" i="12" s="1"/>
  <c r="T21" i="12"/>
  <c r="U21" i="12"/>
  <c r="V21" i="12"/>
  <c r="W21" i="12"/>
  <c r="X21" i="12"/>
  <c r="T43" i="12"/>
  <c r="AJ39" i="12" s="1"/>
  <c r="T8" i="12"/>
  <c r="U23" i="12"/>
  <c r="T37" i="12"/>
  <c r="AJ33" i="12" s="1"/>
  <c r="U37" i="12"/>
  <c r="AK33" i="12" s="1"/>
  <c r="V37" i="12"/>
  <c r="AL33" i="12" s="1"/>
  <c r="W37" i="12"/>
  <c r="AM33" i="12" s="1"/>
  <c r="X37" i="12"/>
  <c r="AN33" i="12" s="1"/>
  <c r="Y37" i="12"/>
  <c r="AO33" i="12" s="1"/>
  <c r="T36" i="12"/>
  <c r="AJ32" i="12" s="1"/>
  <c r="T19" i="12"/>
  <c r="U19" i="12"/>
  <c r="X36" i="12"/>
  <c r="AN32" i="12" s="1"/>
  <c r="T35" i="12"/>
  <c r="AJ31" i="12" s="1"/>
  <c r="U35" i="12"/>
  <c r="AK31" i="12" s="1"/>
  <c r="V35" i="12"/>
  <c r="AL31" i="12" s="1"/>
  <c r="W35" i="12"/>
  <c r="AM31" i="12" s="1"/>
  <c r="X35" i="12"/>
  <c r="AN31" i="12" s="1"/>
  <c r="Y35" i="12"/>
  <c r="AO31" i="12" s="1"/>
  <c r="Z35" i="12"/>
  <c r="AP31" i="12" s="1"/>
  <c r="AA35" i="12"/>
  <c r="AQ31" i="12" s="1"/>
  <c r="AB35" i="12"/>
  <c r="AR31" i="12" s="1"/>
  <c r="W36" i="12"/>
  <c r="AM32" i="12" s="1"/>
  <c r="AA6" i="12"/>
  <c r="Z37" i="12"/>
  <c r="AP33" i="12" s="1"/>
  <c r="Y21" i="12"/>
  <c r="Z21" i="12"/>
  <c r="AA21" i="12"/>
  <c r="T5" i="12"/>
  <c r="U5" i="12"/>
  <c r="V5" i="12"/>
  <c r="W5" i="12"/>
  <c r="X5" i="12"/>
  <c r="Y5" i="12"/>
  <c r="Z5" i="12"/>
  <c r="Z6" i="12"/>
  <c r="U4" i="12"/>
  <c r="Z36" i="12"/>
  <c r="AP32" i="12" s="1"/>
  <c r="V20" i="12"/>
  <c r="T4" i="12"/>
  <c r="V4" i="12"/>
  <c r="W4" i="12"/>
  <c r="X4" i="12"/>
  <c r="Y4" i="12"/>
  <c r="Z4" i="12"/>
  <c r="AA4" i="12"/>
  <c r="AB4" i="12"/>
  <c r="AC4" i="12"/>
  <c r="U26" i="12"/>
  <c r="AA7" i="12"/>
  <c r="AB5" i="12"/>
  <c r="U34" i="12"/>
  <c r="AK30" i="12" s="1"/>
  <c r="V19" i="12"/>
  <c r="W19" i="12"/>
  <c r="X19" i="12"/>
  <c r="Y19" i="12"/>
  <c r="Z19" i="12"/>
  <c r="AA19" i="12"/>
  <c r="AB19" i="12"/>
  <c r="AC19" i="12"/>
  <c r="T3" i="12"/>
  <c r="U3" i="12"/>
  <c r="V3" i="12"/>
  <c r="W3" i="12"/>
  <c r="AA36" i="12"/>
  <c r="W20" i="12"/>
  <c r="Z20" i="12"/>
  <c r="AB20" i="12"/>
  <c r="T34" i="12"/>
  <c r="AJ30" i="12" s="1"/>
  <c r="T18" i="12"/>
  <c r="U18" i="12"/>
  <c r="U36" i="12"/>
  <c r="AK32" i="12" s="1"/>
  <c r="V36" i="12"/>
  <c r="AL32" i="12" s="1"/>
  <c r="AA5" i="12"/>
  <c r="V34" i="12"/>
  <c r="AL30" i="12" s="1"/>
  <c r="W34" i="12"/>
  <c r="AM30" i="12" s="1"/>
  <c r="X34" i="12"/>
  <c r="AN30" i="12" s="1"/>
  <c r="Y34" i="12"/>
  <c r="AO30" i="12" s="1"/>
  <c r="Z34" i="12"/>
  <c r="AP30" i="12" s="1"/>
  <c r="AA34" i="12"/>
  <c r="AQ30" i="12" s="1"/>
  <c r="AB34" i="12"/>
  <c r="AR30" i="12" s="1"/>
  <c r="AC34" i="12"/>
  <c r="AS30" i="12" s="1"/>
  <c r="X6" i="12"/>
  <c r="T20" i="12"/>
  <c r="X20" i="12"/>
  <c r="AA20" i="12"/>
  <c r="T33" i="12"/>
  <c r="AJ29" i="12" s="1"/>
  <c r="U33" i="12"/>
  <c r="AK29" i="12" s="1"/>
  <c r="V33" i="12"/>
  <c r="AL29" i="12" s="1"/>
  <c r="W33" i="12"/>
  <c r="AM29" i="12" s="1"/>
  <c r="X33" i="12"/>
  <c r="AN29" i="12" s="1"/>
  <c r="Y33" i="12"/>
  <c r="AO29" i="12" s="1"/>
  <c r="Y6" i="12"/>
  <c r="V18" i="12"/>
  <c r="X3" i="12"/>
  <c r="Y18" i="12"/>
  <c r="W18" i="12"/>
  <c r="X18" i="12"/>
  <c r="T23" i="12"/>
  <c r="AD18" i="12"/>
  <c r="Z3" i="12"/>
  <c r="AA3" i="12"/>
  <c r="AB3" i="12"/>
  <c r="AC3" i="12"/>
  <c r="AD33" i="12"/>
  <c r="Y36" i="12"/>
  <c r="AO32" i="12" s="1"/>
  <c r="U20" i="12"/>
  <c r="Z33" i="12"/>
  <c r="AP29" i="12" s="1"/>
  <c r="AA33" i="12"/>
  <c r="AQ29" i="12" s="1"/>
  <c r="AB33" i="12"/>
  <c r="AR29" i="12" s="1"/>
  <c r="AC33" i="12"/>
  <c r="AS29" i="12" s="1"/>
  <c r="AB18" i="12"/>
  <c r="Y20" i="12"/>
  <c r="AC18" i="12"/>
  <c r="Y3" i="12"/>
  <c r="Z18" i="12"/>
  <c r="AD3" i="12"/>
  <c r="AA18" i="12"/>
  <c r="AA22" i="12"/>
  <c r="E2" i="12"/>
  <c r="C74" i="1"/>
  <c r="C72" i="1"/>
  <c r="E2" i="14"/>
  <c r="C73" i="1"/>
  <c r="E2" i="4"/>
  <c r="C16" i="15"/>
  <c r="C16" i="8"/>
  <c r="AB1" i="6"/>
  <c r="Z1" i="6"/>
  <c r="X1" i="6"/>
  <c r="V1" i="6"/>
  <c r="T1" i="6"/>
  <c r="Z1" i="8"/>
  <c r="BW1" i="8"/>
  <c r="CA1" i="8"/>
  <c r="BY1" i="8"/>
  <c r="AB1" i="8"/>
  <c r="CE1" i="8"/>
  <c r="AF1" i="8"/>
  <c r="X1" i="8"/>
  <c r="CC1" i="8"/>
  <c r="AD1" i="8"/>
  <c r="E2" i="8"/>
  <c r="BB1" i="6"/>
  <c r="BB1" i="7"/>
  <c r="BB17" i="7"/>
  <c r="BB17" i="4"/>
  <c r="E2" i="3"/>
  <c r="AE18" i="3"/>
  <c r="AE28" i="3"/>
  <c r="AE25" i="3"/>
  <c r="AE19" i="3"/>
  <c r="AE29" i="3"/>
  <c r="AE22" i="3"/>
  <c r="AE27" i="3"/>
  <c r="AE23" i="3"/>
  <c r="AE20" i="3"/>
  <c r="AE26" i="3"/>
  <c r="AE21" i="3"/>
  <c r="AE24" i="3"/>
  <c r="AB159" i="3" l="1"/>
  <c r="AB174" i="3"/>
  <c r="V163" i="3"/>
  <c r="V178" i="3"/>
  <c r="Z160" i="3"/>
  <c r="Z175" i="3"/>
  <c r="Y175" i="3"/>
  <c r="Y160" i="3"/>
  <c r="AC174" i="12"/>
  <c r="AC159" i="12"/>
  <c r="CN334" i="12"/>
  <c r="BJ340" i="12"/>
  <c r="DP338" i="12"/>
  <c r="BC342" i="12"/>
  <c r="BS345" i="3"/>
  <c r="CS349" i="3"/>
  <c r="V148" i="3" s="1"/>
  <c r="AA349" i="3"/>
  <c r="AA366" i="3" s="1"/>
  <c r="Z348" i="3"/>
  <c r="Z365" i="3" s="1"/>
  <c r="CN340" i="12"/>
  <c r="BE344" i="3"/>
  <c r="CK340" i="12"/>
  <c r="BJ342" i="12"/>
  <c r="BE343" i="12"/>
  <c r="BQ345" i="12"/>
  <c r="AZ348" i="3"/>
  <c r="BR349" i="3"/>
  <c r="V163" i="12"/>
  <c r="CG316" i="3"/>
  <c r="CG348" i="3" s="1"/>
  <c r="CG332" i="3"/>
  <c r="CH316" i="3"/>
  <c r="CH348" i="3" s="1"/>
  <c r="CH332" i="3"/>
  <c r="CJ317" i="3"/>
  <c r="CJ349" i="3" s="1"/>
  <c r="CJ333" i="3"/>
  <c r="CJ331" i="3"/>
  <c r="CJ347" i="3" s="1"/>
  <c r="CI333" i="3"/>
  <c r="CI317" i="3"/>
  <c r="CI349" i="3" s="1"/>
  <c r="CE317" i="3"/>
  <c r="CE333" i="3"/>
  <c r="Z176" i="3"/>
  <c r="Z161" i="3"/>
  <c r="AA178" i="3"/>
  <c r="AA163" i="3"/>
  <c r="CN317" i="3"/>
  <c r="CN333" i="3"/>
  <c r="CK333" i="3"/>
  <c r="CK317" i="3"/>
  <c r="CK349" i="3" s="1"/>
  <c r="AP344" i="3"/>
  <c r="BG349" i="3"/>
  <c r="AZ349" i="3"/>
  <c r="CZ349" i="3"/>
  <c r="AC148" i="3" s="1"/>
  <c r="CM351" i="3"/>
  <c r="CJ340" i="12"/>
  <c r="BR340" i="12"/>
  <c r="BG343" i="3"/>
  <c r="CC351" i="3"/>
  <c r="CX347" i="3"/>
  <c r="AA146" i="3" s="1"/>
  <c r="BC348" i="3"/>
  <c r="CR349" i="3"/>
  <c r="U148" i="3" s="1"/>
  <c r="BD341" i="12"/>
  <c r="AR335" i="12"/>
  <c r="AR336" i="12"/>
  <c r="BJ339" i="12"/>
  <c r="BY342" i="12"/>
  <c r="BE342" i="12"/>
  <c r="BG336" i="12"/>
  <c r="W342" i="12"/>
  <c r="W358" i="12" s="1"/>
  <c r="AU345" i="12"/>
  <c r="BE349" i="3"/>
  <c r="BF348" i="3"/>
  <c r="BF349" i="3"/>
  <c r="BF341" i="3"/>
  <c r="CE351" i="3"/>
  <c r="BJ336" i="12"/>
  <c r="AU333" i="12"/>
  <c r="BV345" i="12"/>
  <c r="AU340" i="3"/>
  <c r="CN338" i="3"/>
  <c r="AM341" i="12"/>
  <c r="BR341" i="12"/>
  <c r="AB175" i="12"/>
  <c r="AB160" i="12"/>
  <c r="CF316" i="3"/>
  <c r="CF348" i="3" s="1"/>
  <c r="CF332" i="3"/>
  <c r="BJ351" i="3"/>
  <c r="CX327" i="3"/>
  <c r="CX311" i="3"/>
  <c r="CX343" i="3" s="1"/>
  <c r="AA142" i="3" s="1"/>
  <c r="AD161" i="12"/>
  <c r="AD176" i="12"/>
  <c r="AD162" i="12"/>
  <c r="AD177" i="12"/>
  <c r="CI330" i="3"/>
  <c r="CI314" i="3"/>
  <c r="CS316" i="3"/>
  <c r="CS348" i="3" s="1"/>
  <c r="V147" i="3" s="1"/>
  <c r="CS332" i="3"/>
  <c r="CD333" i="3"/>
  <c r="CN314" i="3"/>
  <c r="CN346" i="3" s="1"/>
  <c r="CN330" i="3"/>
  <c r="DA323" i="3"/>
  <c r="DA307" i="3"/>
  <c r="CD349" i="3"/>
  <c r="AA174" i="3"/>
  <c r="AA159" i="3"/>
  <c r="DJ341" i="12"/>
  <c r="BQ349" i="3"/>
  <c r="AK344" i="12"/>
  <c r="CG343" i="12"/>
  <c r="CJ342" i="12"/>
  <c r="AO344" i="12"/>
  <c r="BV345" i="3"/>
  <c r="CN338" i="12"/>
  <c r="AQ344" i="12"/>
  <c r="BY345" i="3"/>
  <c r="BT345" i="3"/>
  <c r="CI331" i="3"/>
  <c r="CI347" i="3" s="1"/>
  <c r="CN329" i="3"/>
  <c r="CN313" i="3"/>
  <c r="CN345" i="3" s="1"/>
  <c r="CJ330" i="3"/>
  <c r="CJ314" i="3"/>
  <c r="CJ346" i="3" s="1"/>
  <c r="CG331" i="3"/>
  <c r="CG315" i="3"/>
  <c r="CG347" i="3" s="1"/>
  <c r="CH341" i="12"/>
  <c r="BO345" i="12"/>
  <c r="AQ336" i="12"/>
  <c r="CI311" i="3"/>
  <c r="CI343" i="3" s="1"/>
  <c r="CK341" i="12"/>
  <c r="BW349" i="3"/>
  <c r="CJ309" i="3"/>
  <c r="CJ332" i="3"/>
  <c r="CJ316" i="3"/>
  <c r="CL332" i="3"/>
  <c r="CL316" i="3"/>
  <c r="AB163" i="3"/>
  <c r="AB178" i="3"/>
  <c r="Y178" i="3"/>
  <c r="Y163" i="3"/>
  <c r="CG330" i="3"/>
  <c r="CG346" i="3" s="1"/>
  <c r="AB176" i="12"/>
  <c r="AB161" i="12"/>
  <c r="BW342" i="3"/>
  <c r="BG344" i="3"/>
  <c r="BS347" i="3"/>
  <c r="DA347" i="3"/>
  <c r="AD146" i="3" s="1"/>
  <c r="BA348" i="3"/>
  <c r="BP347" i="3"/>
  <c r="CL339" i="3"/>
  <c r="CG342" i="12"/>
  <c r="CJ344" i="3"/>
  <c r="BW345" i="3"/>
  <c r="CH343" i="12"/>
  <c r="CN343" i="12"/>
  <c r="AO348" i="3"/>
  <c r="CL339" i="12"/>
  <c r="BF343" i="12"/>
  <c r="BJ343" i="12"/>
  <c r="CN342" i="3"/>
  <c r="CY338" i="12"/>
  <c r="AB143" i="12" s="1"/>
  <c r="CY341" i="12"/>
  <c r="AB146" i="12" s="1"/>
  <c r="BJ341" i="12"/>
  <c r="AB343" i="3"/>
  <c r="AB360" i="3" s="1"/>
  <c r="X341" i="12"/>
  <c r="X357" i="12" s="1"/>
  <c r="CL315" i="3"/>
  <c r="CL347" i="3" s="1"/>
  <c r="AC163" i="3"/>
  <c r="AC178" i="3"/>
  <c r="AC173" i="12"/>
  <c r="AC158" i="12"/>
  <c r="CL330" i="3"/>
  <c r="CL314" i="3"/>
  <c r="CK314" i="3"/>
  <c r="CK330" i="3"/>
  <c r="AA343" i="12"/>
  <c r="AA359" i="12" s="1"/>
  <c r="CL333" i="3"/>
  <c r="CL317" i="3"/>
  <c r="CL349" i="3" s="1"/>
  <c r="CK316" i="3"/>
  <c r="CK332" i="3"/>
  <c r="CL329" i="3"/>
  <c r="CL345" i="3" s="1"/>
  <c r="BF338" i="12"/>
  <c r="BQ343" i="12"/>
  <c r="BS343" i="12"/>
  <c r="BW339" i="3"/>
  <c r="CI351" i="3"/>
  <c r="BC341" i="12"/>
  <c r="CY349" i="3"/>
  <c r="AB148" i="3" s="1"/>
  <c r="BJ337" i="12"/>
  <c r="BA343" i="12"/>
  <c r="BX345" i="12"/>
  <c r="AS343" i="3"/>
  <c r="Z163" i="3"/>
  <c r="Z178" i="3"/>
  <c r="CF331" i="3"/>
  <c r="CF315" i="3"/>
  <c r="CF347" i="3" s="1"/>
  <c r="AP343" i="3"/>
  <c r="CG333" i="3"/>
  <c r="CG317" i="3"/>
  <c r="CF317" i="3"/>
  <c r="CF333" i="3"/>
  <c r="AB172" i="3"/>
  <c r="AB157" i="3"/>
  <c r="AA161" i="12"/>
  <c r="AA176" i="12"/>
  <c r="AD169" i="12"/>
  <c r="AD154" i="12"/>
  <c r="G17" i="1"/>
  <c r="C15" i="8"/>
  <c r="X176" i="12"/>
  <c r="X161" i="12"/>
  <c r="AD170" i="3"/>
  <c r="AD155" i="3"/>
  <c r="X178" i="12"/>
  <c r="X163" i="12"/>
  <c r="W162" i="12"/>
  <c r="W177" i="12"/>
  <c r="CT331" i="3"/>
  <c r="CT315" i="3"/>
  <c r="U178" i="3"/>
  <c r="U163" i="3"/>
  <c r="C15" i="15"/>
  <c r="DP336" i="12"/>
  <c r="CF342" i="12"/>
  <c r="AU337" i="12"/>
  <c r="AD177" i="3"/>
  <c r="AD162" i="3"/>
  <c r="AS348" i="3"/>
  <c r="CU343" i="12"/>
  <c r="X148" i="12" s="1"/>
  <c r="CH342" i="12"/>
  <c r="AD334" i="12"/>
  <c r="AD350" i="12" s="1"/>
  <c r="BJ349" i="3"/>
  <c r="BF339" i="12"/>
  <c r="BF342" i="12"/>
  <c r="Z159" i="12"/>
  <c r="Z174" i="12"/>
  <c r="BU345" i="3"/>
  <c r="AN348" i="3"/>
  <c r="CL341" i="12"/>
  <c r="CY342" i="3"/>
  <c r="AB141" i="3" s="1"/>
  <c r="BG342" i="3"/>
  <c r="BC349" i="3"/>
  <c r="AD347" i="3"/>
  <c r="AD364" i="3" s="1"/>
  <c r="CI340" i="12"/>
  <c r="BB342" i="12"/>
  <c r="BO343" i="12"/>
  <c r="AD163" i="12"/>
  <c r="AD178" i="12"/>
  <c r="AC170" i="3"/>
  <c r="AC155" i="3"/>
  <c r="AC170" i="12"/>
  <c r="AC155" i="12"/>
  <c r="BB1" i="4"/>
  <c r="BD5" i="4" s="1"/>
  <c r="Z175" i="12"/>
  <c r="Z160" i="12"/>
  <c r="DA344" i="3"/>
  <c r="AD143" i="3" s="1"/>
  <c r="AL348" i="3"/>
  <c r="AC342" i="3"/>
  <c r="AC359" i="3" s="1"/>
  <c r="BH338" i="12"/>
  <c r="BE338" i="12"/>
  <c r="BW343" i="3"/>
  <c r="BR347" i="3"/>
  <c r="CW349" i="3"/>
  <c r="Z148" i="3" s="1"/>
  <c r="BB346" i="3"/>
  <c r="AQ339" i="12"/>
  <c r="Z340" i="12"/>
  <c r="Z356" i="12" s="1"/>
  <c r="BH343" i="3"/>
  <c r="DA335" i="12"/>
  <c r="AD140" i="12" s="1"/>
  <c r="BG341" i="12"/>
  <c r="AR342" i="12"/>
  <c r="AB343" i="12"/>
  <c r="AB359" i="12" s="1"/>
  <c r="BR346" i="3"/>
  <c r="CH344" i="3"/>
  <c r="AA174" i="12"/>
  <c r="AA159" i="12"/>
  <c r="BH337" i="12"/>
  <c r="BY333" i="12"/>
  <c r="AQ345" i="3"/>
  <c r="Y162" i="3"/>
  <c r="Y177" i="3"/>
  <c r="CF351" i="3"/>
  <c r="CK340" i="3"/>
  <c r="AS338" i="12"/>
  <c r="CZ347" i="3"/>
  <c r="AC146" i="3" s="1"/>
  <c r="DA349" i="3"/>
  <c r="AD148" i="3" s="1"/>
  <c r="AB159" i="12"/>
  <c r="AB174" i="12"/>
  <c r="BH342" i="12"/>
  <c r="BY344" i="12"/>
  <c r="CK343" i="12"/>
  <c r="AC177" i="3"/>
  <c r="AC162" i="3"/>
  <c r="AR1" i="8"/>
  <c r="CN342" i="12"/>
  <c r="BV346" i="3"/>
  <c r="BS345" i="12"/>
  <c r="DP341" i="3"/>
  <c r="BC345" i="3"/>
  <c r="Z173" i="3"/>
  <c r="Z158" i="3"/>
  <c r="BW345" i="12"/>
  <c r="Y163" i="12"/>
  <c r="Y178" i="12"/>
  <c r="BB348" i="3"/>
  <c r="Y159" i="3"/>
  <c r="Y174" i="3"/>
  <c r="DN343" i="12"/>
  <c r="BW344" i="3"/>
  <c r="AM348" i="3"/>
  <c r="BE340" i="12"/>
  <c r="AD173" i="3"/>
  <c r="AD158" i="3"/>
  <c r="AB156" i="12"/>
  <c r="AB171" i="12"/>
  <c r="Z162" i="3"/>
  <c r="Z177" i="3"/>
  <c r="AC178" i="12"/>
  <c r="AC163" i="12"/>
  <c r="AS342" i="3"/>
  <c r="BD348" i="3"/>
  <c r="AA172" i="3"/>
  <c r="AA157" i="3"/>
  <c r="BH339" i="12"/>
  <c r="BH336" i="12"/>
  <c r="CK342" i="12"/>
  <c r="BY339" i="3"/>
  <c r="Z346" i="3"/>
  <c r="Z363" i="3" s="1"/>
  <c r="V177" i="3"/>
  <c r="V162" i="3"/>
  <c r="X347" i="3"/>
  <c r="X364" i="3" s="1"/>
  <c r="CG341" i="12"/>
  <c r="CJ339" i="12"/>
  <c r="BH340" i="12"/>
  <c r="CL342" i="12"/>
  <c r="AR345" i="3"/>
  <c r="CY347" i="3"/>
  <c r="AB146" i="3" s="1"/>
  <c r="BG348" i="3"/>
  <c r="BA347" i="3"/>
  <c r="CJ341" i="3"/>
  <c r="CN339" i="12"/>
  <c r="BG342" i="12"/>
  <c r="BU346" i="3"/>
  <c r="AY351" i="3"/>
  <c r="X160" i="3"/>
  <c r="X175" i="3"/>
  <c r="AS344" i="12"/>
  <c r="CL343" i="12"/>
  <c r="AC171" i="3"/>
  <c r="AC156" i="3"/>
  <c r="CK342" i="3"/>
  <c r="BY349" i="3"/>
  <c r="BE339" i="12"/>
  <c r="BJ344" i="12"/>
  <c r="X161" i="3"/>
  <c r="X176" i="3"/>
  <c r="BW346" i="3"/>
  <c r="BS344" i="3"/>
  <c r="CG345" i="3"/>
  <c r="BU343" i="12"/>
  <c r="BW342" i="12"/>
  <c r="DA340" i="3"/>
  <c r="AD140" i="3" s="1"/>
  <c r="CH351" i="3"/>
  <c r="BJ338" i="12"/>
  <c r="DK341" i="12"/>
  <c r="Y160" i="12"/>
  <c r="Y175" i="12"/>
  <c r="BE348" i="3"/>
  <c r="CL351" i="3"/>
  <c r="BB343" i="12"/>
  <c r="AP348" i="3"/>
  <c r="AD169" i="3"/>
  <c r="AD154" i="3"/>
  <c r="Z163" i="12"/>
  <c r="Z178" i="12"/>
  <c r="AD158" i="12"/>
  <c r="AD173" i="12"/>
  <c r="W161" i="3"/>
  <c r="W176" i="3"/>
  <c r="W178" i="12"/>
  <c r="W163" i="12"/>
  <c r="AD176" i="3"/>
  <c r="AD161" i="3"/>
  <c r="AB172" i="12"/>
  <c r="AB157" i="12"/>
  <c r="AB173" i="3"/>
  <c r="AB158" i="3"/>
  <c r="W162" i="3"/>
  <c r="W177" i="3"/>
  <c r="AD175" i="12"/>
  <c r="AD160" i="12"/>
  <c r="Y161" i="3"/>
  <c r="Y176" i="3"/>
  <c r="CJ343" i="12"/>
  <c r="CN341" i="12"/>
  <c r="AU339" i="3"/>
  <c r="CK344" i="3"/>
  <c r="AR348" i="3"/>
  <c r="CU349" i="3"/>
  <c r="X148" i="3" s="1"/>
  <c r="BD344" i="3"/>
  <c r="AA178" i="12"/>
  <c r="AA163" i="12"/>
  <c r="AC176" i="3"/>
  <c r="AC161" i="3"/>
  <c r="BH344" i="3"/>
  <c r="AA176" i="3"/>
  <c r="AA161" i="3"/>
  <c r="AC171" i="12"/>
  <c r="AC156" i="12"/>
  <c r="DO337" i="12"/>
  <c r="BY345" i="12"/>
  <c r="BH342" i="3"/>
  <c r="CU347" i="3"/>
  <c r="X146" i="3" s="1"/>
  <c r="CB351" i="3"/>
  <c r="BW343" i="12"/>
  <c r="BQ341" i="12"/>
  <c r="BA349" i="3"/>
  <c r="AA173" i="12"/>
  <c r="AA158" i="12"/>
  <c r="BD340" i="12"/>
  <c r="BR345" i="3"/>
  <c r="BG337" i="12"/>
  <c r="AA175" i="12"/>
  <c r="AA160" i="12"/>
  <c r="BD349" i="3"/>
  <c r="BH339" i="3"/>
  <c r="BP345" i="12"/>
  <c r="AB158" i="12"/>
  <c r="AB173" i="12"/>
  <c r="Y341" i="12"/>
  <c r="Y357" i="12" s="1"/>
  <c r="AD172" i="3"/>
  <c r="AD157" i="3"/>
  <c r="BG351" i="3"/>
  <c r="AA177" i="3"/>
  <c r="AA162" i="3"/>
  <c r="AY349" i="3"/>
  <c r="BE341" i="12"/>
  <c r="BD342" i="12"/>
  <c r="BU336" i="12"/>
  <c r="CE347" i="3"/>
  <c r="CW328" i="3"/>
  <c r="CW312" i="3"/>
  <c r="AD89" i="14"/>
  <c r="AA88" i="14"/>
  <c r="X87" i="14"/>
  <c r="U86" i="14"/>
  <c r="AE84" i="14"/>
  <c r="AB83" i="14"/>
  <c r="Y82" i="14"/>
  <c r="V81" i="14"/>
  <c r="AF79" i="14"/>
  <c r="AC78" i="14"/>
  <c r="T87" i="14"/>
  <c r="AD85" i="14"/>
  <c r="AA84" i="14"/>
  <c r="X83" i="14"/>
  <c r="U82" i="14"/>
  <c r="AE80" i="14"/>
  <c r="AB79" i="14"/>
  <c r="Y78" i="14"/>
  <c r="AF89" i="14"/>
  <c r="AC88" i="14"/>
  <c r="Z87" i="14"/>
  <c r="W86" i="14"/>
  <c r="T85" i="14"/>
  <c r="AD83" i="14"/>
  <c r="AA82" i="14"/>
  <c r="X81" i="14"/>
  <c r="U80" i="14"/>
  <c r="AE78" i="14"/>
  <c r="AC86" i="4"/>
  <c r="AA85" i="4"/>
  <c r="AC90" i="14"/>
  <c r="Z89" i="14"/>
  <c r="W88" i="14"/>
  <c r="AD87" i="4"/>
  <c r="G2" i="7"/>
  <c r="AE78" i="4"/>
  <c r="AF79" i="4"/>
  <c r="T86" i="4"/>
  <c r="AB82" i="4"/>
  <c r="W90" i="14"/>
  <c r="T89" i="14"/>
  <c r="AD87" i="14"/>
  <c r="AA86" i="14"/>
  <c r="X85" i="14"/>
  <c r="U84" i="14"/>
  <c r="AE82" i="14"/>
  <c r="V79" i="4"/>
  <c r="AE79" i="4"/>
  <c r="Z80" i="4"/>
  <c r="G2" i="15"/>
  <c r="X88" i="4"/>
  <c r="AB81" i="4"/>
  <c r="AD83" i="4"/>
  <c r="W83" i="4"/>
  <c r="Y90" i="14"/>
  <c r="V89" i="14"/>
  <c r="AF87" i="14"/>
  <c r="AC86" i="14"/>
  <c r="Z85" i="14"/>
  <c r="W84" i="14"/>
  <c r="T83" i="14"/>
  <c r="AD81" i="14"/>
  <c r="AA80" i="14"/>
  <c r="X79" i="14"/>
  <c r="U78" i="14"/>
  <c r="AE88" i="4"/>
  <c r="AB88" i="4"/>
  <c r="AD79" i="4"/>
  <c r="U79" i="4"/>
  <c r="AD88" i="4"/>
  <c r="AB86" i="4"/>
  <c r="AB87" i="4"/>
  <c r="AD85" i="4"/>
  <c r="AB84" i="4"/>
  <c r="Y79" i="4"/>
  <c r="AA90" i="14"/>
  <c r="X89" i="14"/>
  <c r="U88" i="14"/>
  <c r="AE86" i="14"/>
  <c r="AB85" i="14"/>
  <c r="Y84" i="14"/>
  <c r="V83" i="14"/>
  <c r="AF81" i="14"/>
  <c r="AC80" i="14"/>
  <c r="Z79" i="14"/>
  <c r="W78" i="14"/>
  <c r="AF82" i="4"/>
  <c r="W86" i="4"/>
  <c r="U85" i="4"/>
  <c r="AA88" i="4"/>
  <c r="V90" i="14"/>
  <c r="AF88" i="14"/>
  <c r="AC87" i="14"/>
  <c r="Z86" i="14"/>
  <c r="W85" i="14"/>
  <c r="T84" i="14"/>
  <c r="AD82" i="14"/>
  <c r="AA81" i="14"/>
  <c r="X80" i="14"/>
  <c r="U79" i="14"/>
  <c r="U87" i="4"/>
  <c r="Z81" i="4"/>
  <c r="V83" i="4"/>
  <c r="Y88" i="4"/>
  <c r="AE85" i="4"/>
  <c r="AC84" i="4"/>
  <c r="AA83" i="4"/>
  <c r="W79" i="4"/>
  <c r="U78" i="4"/>
  <c r="T78" i="4"/>
  <c r="AC87" i="4"/>
  <c r="U88" i="4"/>
  <c r="AD78" i="4"/>
  <c r="AE83" i="4"/>
  <c r="AD80" i="4"/>
  <c r="AD81" i="4"/>
  <c r="Z87" i="4"/>
  <c r="U83" i="4"/>
  <c r="U82" i="4"/>
  <c r="AF85" i="4"/>
  <c r="AD84" i="4"/>
  <c r="AB83" i="4"/>
  <c r="AF81" i="4"/>
  <c r="Z84" i="4"/>
  <c r="X83" i="4"/>
  <c r="V82" i="4"/>
  <c r="V81" i="4"/>
  <c r="T80" i="4"/>
  <c r="AE89" i="14"/>
  <c r="AB88" i="14"/>
  <c r="Y87" i="14"/>
  <c r="V86" i="14"/>
  <c r="AF84" i="14"/>
  <c r="AC83" i="14"/>
  <c r="Z82" i="14"/>
  <c r="W81" i="14"/>
  <c r="T80" i="14"/>
  <c r="X84" i="4"/>
  <c r="AC82" i="4"/>
  <c r="AB79" i="4"/>
  <c r="AA80" i="4"/>
  <c r="AB81" i="14"/>
  <c r="Y80" i="14"/>
  <c r="V79" i="14"/>
  <c r="T78" i="14"/>
  <c r="X86" i="4"/>
  <c r="W82" i="4"/>
  <c r="AD86" i="4"/>
  <c r="AB85" i="4"/>
  <c r="Z79" i="4"/>
  <c r="AF78" i="4"/>
  <c r="U90" i="14"/>
  <c r="AE88" i="14"/>
  <c r="AB87" i="14"/>
  <c r="Y86" i="14"/>
  <c r="V85" i="14"/>
  <c r="AF83" i="14"/>
  <c r="AC82" i="14"/>
  <c r="Z81" i="14"/>
  <c r="W80" i="14"/>
  <c r="T79" i="14"/>
  <c r="Z83" i="4"/>
  <c r="Z90" i="14"/>
  <c r="W89" i="14"/>
  <c r="T88" i="14"/>
  <c r="W249" i="12"/>
  <c r="AL249" i="12"/>
  <c r="BA249" i="12"/>
  <c r="BP249" i="12"/>
  <c r="CE249" i="12"/>
  <c r="CT249" i="12"/>
  <c r="DI249" i="12"/>
  <c r="W69" i="12"/>
  <c r="W84" i="12" s="1"/>
  <c r="DX249" i="12"/>
  <c r="EM249" i="12"/>
  <c r="AE248" i="3"/>
  <c r="DQ248" i="3"/>
  <c r="BI248" i="3"/>
  <c r="BX248" i="3"/>
  <c r="AT247" i="3"/>
  <c r="CM248" i="3"/>
  <c r="DB248" i="3"/>
  <c r="DQ243" i="3"/>
  <c r="DB243" i="3"/>
  <c r="BI243" i="3"/>
  <c r="AE243" i="3"/>
  <c r="BX243" i="3"/>
  <c r="CM243" i="3"/>
  <c r="Y93" i="12"/>
  <c r="Y48" i="12"/>
  <c r="AO3" i="12"/>
  <c r="AD198" i="12"/>
  <c r="AT29" i="12"/>
  <c r="AQ32" i="12"/>
  <c r="AQ33" i="12"/>
  <c r="CH244" i="12"/>
  <c r="CW244" i="12"/>
  <c r="DL244" i="12"/>
  <c r="Z64" i="12"/>
  <c r="Z79" i="12" s="1"/>
  <c r="Z244" i="12"/>
  <c r="AO244" i="12"/>
  <c r="BD244" i="12"/>
  <c r="BS244" i="12"/>
  <c r="EP244" i="12"/>
  <c r="EA244" i="12"/>
  <c r="AP17" i="12"/>
  <c r="BN251" i="12"/>
  <c r="U71" i="12"/>
  <c r="U86" i="12" s="1"/>
  <c r="CC251" i="12"/>
  <c r="AY251" i="12"/>
  <c r="CR251" i="12"/>
  <c r="AJ251" i="12"/>
  <c r="DG251" i="12"/>
  <c r="U251" i="12"/>
  <c r="DV251" i="12"/>
  <c r="EK251" i="12"/>
  <c r="V94" i="12"/>
  <c r="AL4" i="12"/>
  <c r="V49" i="12"/>
  <c r="X95" i="12"/>
  <c r="AN5" i="12"/>
  <c r="X50" i="12"/>
  <c r="BD247" i="12"/>
  <c r="BS247" i="12"/>
  <c r="CH247" i="12"/>
  <c r="CW247" i="12"/>
  <c r="DL247" i="12"/>
  <c r="Z67" i="12"/>
  <c r="Z82" i="12" s="1"/>
  <c r="AO247" i="12"/>
  <c r="Z247" i="12"/>
  <c r="EP247" i="12"/>
  <c r="EA247" i="12"/>
  <c r="Y249" i="12"/>
  <c r="AN249" i="12"/>
  <c r="BC249" i="12"/>
  <c r="BR249" i="12"/>
  <c r="CG249" i="12"/>
  <c r="CV249" i="12"/>
  <c r="DK249" i="12"/>
  <c r="Y69" i="12"/>
  <c r="Y84" i="12" s="1"/>
  <c r="EO249" i="12"/>
  <c r="DZ249" i="12"/>
  <c r="AK7" i="12"/>
  <c r="U97" i="12"/>
  <c r="AK6" i="12"/>
  <c r="U52" i="12"/>
  <c r="Z98" i="12"/>
  <c r="AP8" i="12"/>
  <c r="Z53" i="12"/>
  <c r="U74" i="12"/>
  <c r="X74" i="12"/>
  <c r="AC74" i="12"/>
  <c r="Z74" i="12"/>
  <c r="W74" i="12"/>
  <c r="AB74" i="12"/>
  <c r="Y74" i="12"/>
  <c r="V74" i="12"/>
  <c r="AD74" i="12"/>
  <c r="AA74" i="12"/>
  <c r="AL250" i="12"/>
  <c r="BA250" i="12"/>
  <c r="BP250" i="12"/>
  <c r="CE250" i="12"/>
  <c r="CT250" i="12"/>
  <c r="DI250" i="12"/>
  <c r="W70" i="12"/>
  <c r="W85" i="12" s="1"/>
  <c r="W250" i="12"/>
  <c r="EM250" i="12"/>
  <c r="DX250" i="12"/>
  <c r="AN10" i="12"/>
  <c r="X100" i="12"/>
  <c r="X55" i="12"/>
  <c r="T56" i="12"/>
  <c r="AJ11" i="12"/>
  <c r="U58" i="12"/>
  <c r="U103" i="12"/>
  <c r="AK13" i="12"/>
  <c r="AB406" i="12"/>
  <c r="X406" i="12"/>
  <c r="AB405" i="12"/>
  <c r="X405" i="12"/>
  <c r="AD373" i="12"/>
  <c r="AA389" i="12"/>
  <c r="Z373" i="12"/>
  <c r="AB403" i="12"/>
  <c r="AC387" i="12"/>
  <c r="AB371" i="12"/>
  <c r="AC386" i="12"/>
  <c r="AB370" i="12"/>
  <c r="AD384" i="12"/>
  <c r="AC368" i="12"/>
  <c r="EV365" i="12"/>
  <c r="EQ402" i="12"/>
  <c r="EQ404" i="12"/>
  <c r="EQ406" i="12"/>
  <c r="EQ408" i="12"/>
  <c r="EP388" i="12"/>
  <c r="EP390" i="12"/>
  <c r="EN373" i="12"/>
  <c r="EN375" i="12"/>
  <c r="EN377" i="12"/>
  <c r="EM405" i="12"/>
  <c r="EL391" i="12"/>
  <c r="DH393" i="12"/>
  <c r="EG396" i="12"/>
  <c r="EB387" i="12"/>
  <c r="EB389" i="12"/>
  <c r="EB391" i="12"/>
  <c r="CX393" i="12"/>
  <c r="DZ372" i="12"/>
  <c r="DZ374" i="12"/>
  <c r="DY404" i="12"/>
  <c r="DY406" i="12"/>
  <c r="DY408" i="12"/>
  <c r="DX390" i="12"/>
  <c r="DV377" i="12"/>
  <c r="DR396" i="12"/>
  <c r="DP382" i="12"/>
  <c r="DJ373" i="12"/>
  <c r="DH391" i="12"/>
  <c r="DA366" i="12"/>
  <c r="CY384" i="12"/>
  <c r="CV403" i="12"/>
  <c r="CS375" i="12"/>
  <c r="CQ408" i="12"/>
  <c r="CL366" i="12"/>
  <c r="CJ384" i="12"/>
  <c r="CG403" i="12"/>
  <c r="CD375" i="12"/>
  <c r="CB393" i="12"/>
  <c r="BW397" i="12"/>
  <c r="BR388" i="12"/>
  <c r="BO406" i="12"/>
  <c r="BJ365" i="12"/>
  <c r="BH382" i="12"/>
  <c r="BB373" i="12"/>
  <c r="AZ391" i="12"/>
  <c r="AU396" i="12"/>
  <c r="DQ393" i="12"/>
  <c r="DO393" i="12"/>
  <c r="DR377" i="12"/>
  <c r="DO408" i="12"/>
  <c r="DJ377" i="12"/>
  <c r="DG408" i="12"/>
  <c r="DB408" i="12"/>
  <c r="CW377" i="12"/>
  <c r="CT408" i="12"/>
  <c r="CM408" i="12"/>
  <c r="CK408" i="12"/>
  <c r="CI408" i="12"/>
  <c r="CG408" i="12"/>
  <c r="CE408" i="12"/>
  <c r="CC408" i="12"/>
  <c r="BJ393" i="12"/>
  <c r="BH393" i="12"/>
  <c r="BF393" i="12"/>
  <c r="BD393" i="12"/>
  <c r="BB393" i="12"/>
  <c r="AZ393" i="12"/>
  <c r="AR398" i="12"/>
  <c r="AO371" i="12"/>
  <c r="AM389" i="12"/>
  <c r="EV407" i="12"/>
  <c r="DB392" i="12"/>
  <c r="CM376" i="12"/>
  <c r="BY392" i="12"/>
  <c r="BJ407" i="12"/>
  <c r="AT392" i="12"/>
  <c r="AR392" i="12"/>
  <c r="AP392" i="12"/>
  <c r="AN392" i="12"/>
  <c r="AL392" i="12"/>
  <c r="EU406" i="12"/>
  <c r="ES406" i="12"/>
  <c r="DC391" i="12"/>
  <c r="EE391" i="12"/>
  <c r="EC391" i="12"/>
  <c r="DO391" i="12"/>
  <c r="DM391" i="12"/>
  <c r="DK391" i="12"/>
  <c r="DI391" i="12"/>
  <c r="CZ391" i="12"/>
  <c r="CX391" i="12"/>
  <c r="CV391" i="12"/>
  <c r="CT391" i="12"/>
  <c r="CN375" i="12"/>
  <c r="CL375" i="12"/>
  <c r="CJ375" i="12"/>
  <c r="CH375" i="12"/>
  <c r="CF375" i="12"/>
  <c r="BY391" i="12"/>
  <c r="BW391" i="12"/>
  <c r="BU391" i="12"/>
  <c r="BS391" i="12"/>
  <c r="BQ391" i="12"/>
  <c r="BI406" i="12"/>
  <c r="BG406" i="12"/>
  <c r="BE406" i="12"/>
  <c r="BC406" i="12"/>
  <c r="BA406" i="12"/>
  <c r="AT391" i="12"/>
  <c r="AR391" i="12"/>
  <c r="AP391" i="12"/>
  <c r="AN391" i="12"/>
  <c r="AL391" i="12"/>
  <c r="EV405" i="12"/>
  <c r="ET405" i="12"/>
  <c r="ER405" i="12"/>
  <c r="DB390" i="12"/>
  <c r="ED390" i="12"/>
  <c r="DP390" i="12"/>
  <c r="DN390" i="12"/>
  <c r="DL390" i="12"/>
  <c r="DJ390" i="12"/>
  <c r="CZ390" i="12"/>
  <c r="CX390" i="12"/>
  <c r="CV390" i="12"/>
  <c r="CM374" i="12"/>
  <c r="CK374" i="12"/>
  <c r="CI374" i="12"/>
  <c r="CG374" i="12"/>
  <c r="BY390" i="12"/>
  <c r="BW390" i="12"/>
  <c r="BU390" i="12"/>
  <c r="BS390" i="12"/>
  <c r="BQ390" i="12"/>
  <c r="BJ405" i="12"/>
  <c r="BH405" i="12"/>
  <c r="BF405" i="12"/>
  <c r="BD405" i="12"/>
  <c r="BB405" i="12"/>
  <c r="AT390" i="12"/>
  <c r="AR390" i="12"/>
  <c r="AP390" i="12"/>
  <c r="AN390" i="12"/>
  <c r="EU404" i="12"/>
  <c r="ES404" i="12"/>
  <c r="DC389" i="12"/>
  <c r="EE389" i="12"/>
  <c r="EC389" i="12"/>
  <c r="DO389" i="12"/>
  <c r="DM389" i="12"/>
  <c r="DK389" i="12"/>
  <c r="CZ389" i="12"/>
  <c r="CX389" i="12"/>
  <c r="CV389" i="12"/>
  <c r="CN373" i="12"/>
  <c r="CL373" i="12"/>
  <c r="CJ373" i="12"/>
  <c r="CH373" i="12"/>
  <c r="BY389" i="12"/>
  <c r="BW389" i="12"/>
  <c r="BU389" i="12"/>
  <c r="BS389" i="12"/>
  <c r="BI404" i="12"/>
  <c r="BG404" i="12"/>
  <c r="BE404" i="12"/>
  <c r="BC404" i="12"/>
  <c r="AT389" i="12"/>
  <c r="AR389" i="12"/>
  <c r="AP389" i="12"/>
  <c r="AN389" i="12"/>
  <c r="EV403" i="12"/>
  <c r="ET403" i="12"/>
  <c r="ER403" i="12"/>
  <c r="DB388" i="12"/>
  <c r="ED388" i="12"/>
  <c r="DP388" i="12"/>
  <c r="DN388" i="12"/>
  <c r="DL388" i="12"/>
  <c r="CZ388" i="12"/>
  <c r="CX388" i="12"/>
  <c r="CM372" i="12"/>
  <c r="CK372" i="12"/>
  <c r="CI372" i="12"/>
  <c r="BY388" i="12"/>
  <c r="BW388" i="12"/>
  <c r="BU388" i="12"/>
  <c r="BS388" i="12"/>
  <c r="BJ403" i="12"/>
  <c r="BH403" i="12"/>
  <c r="BF403" i="12"/>
  <c r="BD403" i="12"/>
  <c r="AT388" i="12"/>
  <c r="AR388" i="12"/>
  <c r="AP388" i="12"/>
  <c r="EU402" i="12"/>
  <c r="ES402" i="12"/>
  <c r="DC387" i="12"/>
  <c r="EE387" i="12"/>
  <c r="EC387" i="12"/>
  <c r="DO387" i="12"/>
  <c r="DM387" i="12"/>
  <c r="CZ387" i="12"/>
  <c r="CX387" i="12"/>
  <c r="CN371" i="12"/>
  <c r="CL371" i="12"/>
  <c r="CJ371" i="12"/>
  <c r="BY387" i="12"/>
  <c r="BW387" i="12"/>
  <c r="BU387" i="12"/>
  <c r="BI402" i="12"/>
  <c r="BG402" i="12"/>
  <c r="BE402" i="12"/>
  <c r="AT387" i="12"/>
  <c r="AR387" i="12"/>
  <c r="AP387" i="12"/>
  <c r="EV401" i="12"/>
  <c r="ET401" i="12"/>
  <c r="ER401" i="12"/>
  <c r="DB386" i="12"/>
  <c r="ED386" i="12"/>
  <c r="DP386" i="12"/>
  <c r="DN386" i="12"/>
  <c r="DA386" i="12"/>
  <c r="CY386" i="12"/>
  <c r="CM370" i="12"/>
  <c r="CK370" i="12"/>
  <c r="CI370" i="12"/>
  <c r="BX386" i="12"/>
  <c r="BV386" i="12"/>
  <c r="BT386" i="12"/>
  <c r="BJ401" i="12"/>
  <c r="BH401" i="12"/>
  <c r="BF401" i="12"/>
  <c r="AU386" i="12"/>
  <c r="AS386" i="12"/>
  <c r="AQ386" i="12"/>
  <c r="EU400" i="12"/>
  <c r="ES400" i="12"/>
  <c r="DC385" i="12"/>
  <c r="EE385" i="12"/>
  <c r="EC385" i="12"/>
  <c r="DO385" i="12"/>
  <c r="DA385" i="12"/>
  <c r="CY385" i="12"/>
  <c r="CN369" i="12"/>
  <c r="CL369" i="12"/>
  <c r="CJ369" i="12"/>
  <c r="BX385" i="12"/>
  <c r="BV385" i="12"/>
  <c r="BI400" i="12"/>
  <c r="BG400" i="12"/>
  <c r="AU385" i="12"/>
  <c r="AS385" i="12"/>
  <c r="AQ385" i="12"/>
  <c r="EV399" i="12"/>
  <c r="ET399" i="12"/>
  <c r="DC384" i="12"/>
  <c r="EE384" i="12"/>
  <c r="DP384" i="12"/>
  <c r="DA384" i="12"/>
  <c r="CM368" i="12"/>
  <c r="CK368" i="12"/>
  <c r="BX384" i="12"/>
  <c r="BV384" i="12"/>
  <c r="BJ399" i="12"/>
  <c r="BH399" i="12"/>
  <c r="AU384" i="12"/>
  <c r="AS384" i="12"/>
  <c r="EU398" i="12"/>
  <c r="DC383" i="12"/>
  <c r="EE383" i="12"/>
  <c r="DA383" i="12"/>
  <c r="CN367" i="12"/>
  <c r="CL367" i="12"/>
  <c r="BX383" i="12"/>
  <c r="BI398" i="12"/>
  <c r="AU383" i="12"/>
  <c r="AS383" i="12"/>
  <c r="EV397" i="12"/>
  <c r="DC382" i="12"/>
  <c r="CM366" i="12"/>
  <c r="BX382" i="12"/>
  <c r="BJ397" i="12"/>
  <c r="AU382" i="12"/>
  <c r="AT381" i="12"/>
  <c r="EO393" i="12"/>
  <c r="EG393" i="12"/>
  <c r="DY393" i="12"/>
  <c r="EF391" i="12"/>
  <c r="EU389" i="12"/>
  <c r="EF387" i="12"/>
  <c r="EU385" i="12"/>
  <c r="EF383" i="12"/>
  <c r="EU381" i="12"/>
  <c r="AP377" i="12"/>
  <c r="AC391" i="12"/>
  <c r="AB375" i="12"/>
  <c r="Y391" i="12"/>
  <c r="X375" i="12"/>
  <c r="AC390" i="12"/>
  <c r="AB374" i="12"/>
  <c r="Y390" i="12"/>
  <c r="X374" i="12"/>
  <c r="AA404" i="12"/>
  <c r="AC388" i="12"/>
  <c r="AB372" i="12"/>
  <c r="Y388" i="12"/>
  <c r="AC402" i="12"/>
  <c r="AC401" i="12"/>
  <c r="AB385" i="12"/>
  <c r="AD399" i="12"/>
  <c r="ES383" i="12"/>
  <c r="EQ371" i="12"/>
  <c r="EQ373" i="12"/>
  <c r="EQ375" i="12"/>
  <c r="EQ377" i="12"/>
  <c r="EP403" i="12"/>
  <c r="EP405" i="12"/>
  <c r="EO389" i="12"/>
  <c r="EO391" i="12"/>
  <c r="DK393" i="12"/>
  <c r="EM374" i="12"/>
  <c r="EL406" i="12"/>
  <c r="EL408" i="12"/>
  <c r="EG365" i="12"/>
  <c r="EB402" i="12"/>
  <c r="EB404" i="12"/>
  <c r="EB406" i="12"/>
  <c r="EB408" i="12"/>
  <c r="EA388" i="12"/>
  <c r="EA390" i="12"/>
  <c r="DY373" i="12"/>
  <c r="DY375" i="12"/>
  <c r="DY377" i="12"/>
  <c r="DX405" i="12"/>
  <c r="DW391" i="12"/>
  <c r="CS393" i="12"/>
  <c r="DR365" i="12"/>
  <c r="DP397" i="12"/>
  <c r="DK388" i="12"/>
  <c r="DH406" i="12"/>
  <c r="CY399" i="12"/>
  <c r="CV372" i="12"/>
  <c r="CT390" i="12"/>
  <c r="CQ377" i="12"/>
  <c r="CM381" i="12"/>
  <c r="CJ399" i="12"/>
  <c r="CG372" i="12"/>
  <c r="CE390" i="12"/>
  <c r="CB408" i="12"/>
  <c r="BW366" i="12"/>
  <c r="BU384" i="12"/>
  <c r="BR403" i="12"/>
  <c r="BO375" i="12"/>
  <c r="BM393" i="12"/>
  <c r="BH397" i="12"/>
  <c r="BC388" i="12"/>
  <c r="AZ406" i="12"/>
  <c r="AU365" i="12"/>
  <c r="EU408" i="12"/>
  <c r="ES408" i="12"/>
  <c r="DC393" i="12"/>
  <c r="DA393" i="12"/>
  <c r="CY393" i="12"/>
  <c r="DO377" i="12"/>
  <c r="DL408" i="12"/>
  <c r="DG377" i="12"/>
  <c r="DB377" i="12"/>
  <c r="CY408" i="12"/>
  <c r="CT377" i="12"/>
  <c r="CM377" i="12"/>
  <c r="CK377" i="12"/>
  <c r="CI377" i="12"/>
  <c r="CG377" i="12"/>
  <c r="CE377" i="12"/>
  <c r="CC377" i="12"/>
  <c r="BX393" i="12"/>
  <c r="BV393" i="12"/>
  <c r="BT393" i="12"/>
  <c r="BR393" i="12"/>
  <c r="BP393" i="12"/>
  <c r="BN393" i="12"/>
  <c r="BJ408" i="12"/>
  <c r="BH408" i="12"/>
  <c r="BF408" i="12"/>
  <c r="BD408" i="12"/>
  <c r="BB408" i="12"/>
  <c r="AZ408" i="12"/>
  <c r="AU393" i="12"/>
  <c r="AR367" i="12"/>
  <c r="AM404" i="12"/>
  <c r="EV376" i="12"/>
  <c r="EF407" i="12"/>
  <c r="DB407" i="12"/>
  <c r="BY407" i="12"/>
  <c r="BJ376" i="12"/>
  <c r="AT407" i="12"/>
  <c r="AR407" i="12"/>
  <c r="AP407" i="12"/>
  <c r="AN407" i="12"/>
  <c r="AL407" i="12"/>
  <c r="EU375" i="12"/>
  <c r="ES375" i="12"/>
  <c r="EG406" i="12"/>
  <c r="EE406" i="12"/>
  <c r="EC406" i="12"/>
  <c r="DQ406" i="12"/>
  <c r="DO406" i="12"/>
  <c r="DM406" i="12"/>
  <c r="DK406" i="12"/>
  <c r="DI406" i="12"/>
  <c r="DB406" i="12"/>
  <c r="CZ406" i="12"/>
  <c r="CX406" i="12"/>
  <c r="CV406" i="12"/>
  <c r="CT406" i="12"/>
  <c r="BY406" i="12"/>
  <c r="BW406" i="12"/>
  <c r="BU406" i="12"/>
  <c r="BS406" i="12"/>
  <c r="BQ406" i="12"/>
  <c r="BI375" i="12"/>
  <c r="BG375" i="12"/>
  <c r="BE375" i="12"/>
  <c r="BC375" i="12"/>
  <c r="BA375" i="12"/>
  <c r="AT406" i="12"/>
  <c r="AR406" i="12"/>
  <c r="AP406" i="12"/>
  <c r="AN406" i="12"/>
  <c r="AL406" i="12"/>
  <c r="EV374" i="12"/>
  <c r="ET374" i="12"/>
  <c r="ER374" i="12"/>
  <c r="EF405" i="12"/>
  <c r="ED405" i="12"/>
  <c r="DP405" i="12"/>
  <c r="DN405" i="12"/>
  <c r="DL405" i="12"/>
  <c r="DJ405" i="12"/>
  <c r="DB405" i="12"/>
  <c r="CZ405" i="12"/>
  <c r="CX405" i="12"/>
  <c r="CV405" i="12"/>
  <c r="BY405" i="12"/>
  <c r="BW405" i="12"/>
  <c r="BU405" i="12"/>
  <c r="BS405" i="12"/>
  <c r="BQ405" i="12"/>
  <c r="BJ374" i="12"/>
  <c r="BH374" i="12"/>
  <c r="BF374" i="12"/>
  <c r="BD374" i="12"/>
  <c r="BB374" i="12"/>
  <c r="AT405" i="12"/>
  <c r="AR405" i="12"/>
  <c r="AP405" i="12"/>
  <c r="AN405" i="12"/>
  <c r="EU373" i="12"/>
  <c r="ES373" i="12"/>
  <c r="EG404" i="12"/>
  <c r="EE404" i="12"/>
  <c r="EC404" i="12"/>
  <c r="DQ404" i="12"/>
  <c r="DO404" i="12"/>
  <c r="DM404" i="12"/>
  <c r="DK404" i="12"/>
  <c r="DB404" i="12"/>
  <c r="CZ404" i="12"/>
  <c r="CX404" i="12"/>
  <c r="CV404" i="12"/>
  <c r="BY404" i="12"/>
  <c r="BW404" i="12"/>
  <c r="BU404" i="12"/>
  <c r="BS404" i="12"/>
  <c r="BI373" i="12"/>
  <c r="BG373" i="12"/>
  <c r="BE373" i="12"/>
  <c r="BC373" i="12"/>
  <c r="AT404" i="12"/>
  <c r="AR404" i="12"/>
  <c r="AP404" i="12"/>
  <c r="AN404" i="12"/>
  <c r="EV372" i="12"/>
  <c r="ET372" i="12"/>
  <c r="ER372" i="12"/>
  <c r="EF403" i="12"/>
  <c r="ED403" i="12"/>
  <c r="DP403" i="12"/>
  <c r="DN403" i="12"/>
  <c r="DL403" i="12"/>
  <c r="DB403" i="12"/>
  <c r="CZ403" i="12"/>
  <c r="CX403" i="12"/>
  <c r="BY403" i="12"/>
  <c r="BW403" i="12"/>
  <c r="BU403" i="12"/>
  <c r="BS403" i="12"/>
  <c r="BJ372" i="12"/>
  <c r="BH372" i="12"/>
  <c r="BF372" i="12"/>
  <c r="BD372" i="12"/>
  <c r="AT403" i="12"/>
  <c r="AR403" i="12"/>
  <c r="AP403" i="12"/>
  <c r="EU371" i="12"/>
  <c r="ES371" i="12"/>
  <c r="EG402" i="12"/>
  <c r="EE402" i="12"/>
  <c r="EC402" i="12"/>
  <c r="DQ402" i="12"/>
  <c r="DO402" i="12"/>
  <c r="DM402" i="12"/>
  <c r="DB402" i="12"/>
  <c r="CZ402" i="12"/>
  <c r="CX402" i="12"/>
  <c r="BY402" i="12"/>
  <c r="BW402" i="12"/>
  <c r="BU402" i="12"/>
  <c r="BI371" i="12"/>
  <c r="BG371" i="12"/>
  <c r="BE371" i="12"/>
  <c r="AT402" i="12"/>
  <c r="AR402" i="12"/>
  <c r="AP402" i="12"/>
  <c r="EV370" i="12"/>
  <c r="ET370" i="12"/>
  <c r="ER370" i="12"/>
  <c r="EF401" i="12"/>
  <c r="ED401" i="12"/>
  <c r="DP401" i="12"/>
  <c r="DN401" i="12"/>
  <c r="DA401" i="12"/>
  <c r="CY401" i="12"/>
  <c r="BX401" i="12"/>
  <c r="BV401" i="12"/>
  <c r="BT401" i="12"/>
  <c r="BJ370" i="12"/>
  <c r="BH370" i="12"/>
  <c r="BF370" i="12"/>
  <c r="AU401" i="12"/>
  <c r="AS401" i="12"/>
  <c r="AQ401" i="12"/>
  <c r="EU369" i="12"/>
  <c r="ES369" i="12"/>
  <c r="EG400" i="12"/>
  <c r="EE400" i="12"/>
  <c r="EC400" i="12"/>
  <c r="DQ400" i="12"/>
  <c r="DO400" i="12"/>
  <c r="DA400" i="12"/>
  <c r="CY400" i="12"/>
  <c r="BX400" i="12"/>
  <c r="BV400" i="12"/>
  <c r="BI369" i="12"/>
  <c r="BG369" i="12"/>
  <c r="AU400" i="12"/>
  <c r="AS400" i="12"/>
  <c r="AQ400" i="12"/>
  <c r="EV368" i="12"/>
  <c r="ET368" i="12"/>
  <c r="EG399" i="12"/>
  <c r="EE399" i="12"/>
  <c r="DP399" i="12"/>
  <c r="DA399" i="12"/>
  <c r="BX399" i="12"/>
  <c r="BV399" i="12"/>
  <c r="BJ368" i="12"/>
  <c r="BH368" i="12"/>
  <c r="AU399" i="12"/>
  <c r="AS399" i="12"/>
  <c r="EU367" i="12"/>
  <c r="EG398" i="12"/>
  <c r="EE398" i="12"/>
  <c r="DQ398" i="12"/>
  <c r="DA398" i="12"/>
  <c r="BX398" i="12"/>
  <c r="BI367" i="12"/>
  <c r="AU398" i="12"/>
  <c r="AS398" i="12"/>
  <c r="EV366" i="12"/>
  <c r="EG397" i="12"/>
  <c r="BX397" i="12"/>
  <c r="BJ366" i="12"/>
  <c r="AU397" i="12"/>
  <c r="AT396" i="12"/>
  <c r="EV393" i="12"/>
  <c r="EN393" i="12"/>
  <c r="EF393" i="12"/>
  <c r="DX393" i="12"/>
  <c r="EG392" i="12"/>
  <c r="EV390" i="12"/>
  <c r="EG388" i="12"/>
  <c r="EV386" i="12"/>
  <c r="EG384" i="12"/>
  <c r="EV382" i="12"/>
  <c r="AO377" i="12"/>
  <c r="AC406" i="12"/>
  <c r="Y406" i="12"/>
  <c r="AC405" i="12"/>
  <c r="Y405" i="12"/>
  <c r="AB389" i="12"/>
  <c r="AA373" i="12"/>
  <c r="X389" i="12"/>
  <c r="AC403" i="12"/>
  <c r="Y403" i="12"/>
  <c r="AD387" i="12"/>
  <c r="AC371" i="12"/>
  <c r="Z387" i="12"/>
  <c r="AD386" i="12"/>
  <c r="AC370" i="12"/>
  <c r="AB400" i="12"/>
  <c r="AD368" i="12"/>
  <c r="AC383" i="12"/>
  <c r="AD382" i="12"/>
  <c r="ES398" i="12"/>
  <c r="ER384" i="12"/>
  <c r="EP372" i="12"/>
  <c r="EP374" i="12"/>
  <c r="EO404" i="12"/>
  <c r="EO406" i="12"/>
  <c r="EO408" i="12"/>
  <c r="EN390" i="12"/>
  <c r="EL375" i="12"/>
  <c r="EL377" i="12"/>
  <c r="DF393" i="12"/>
  <c r="ED383" i="12"/>
  <c r="EB371" i="12"/>
  <c r="EB373" i="12"/>
  <c r="EB375" i="12"/>
  <c r="EB377" i="12"/>
  <c r="EA403" i="12"/>
  <c r="EA405" i="12"/>
  <c r="DZ389" i="12"/>
  <c r="DZ391" i="12"/>
  <c r="CV393" i="12"/>
  <c r="DX374" i="12"/>
  <c r="DW406" i="12"/>
  <c r="DW408" i="12"/>
  <c r="DP366" i="12"/>
  <c r="DN384" i="12"/>
  <c r="DK403" i="12"/>
  <c r="DH375" i="12"/>
  <c r="DF408" i="12"/>
  <c r="DB396" i="12"/>
  <c r="CY368" i="12"/>
  <c r="CW387" i="12"/>
  <c r="CT405" i="12"/>
  <c r="CM396" i="12"/>
  <c r="CJ368" i="12"/>
  <c r="CH387" i="12"/>
  <c r="CE405" i="12"/>
  <c r="CB377" i="12"/>
  <c r="BX381" i="12"/>
  <c r="BU399" i="12"/>
  <c r="BR372" i="12"/>
  <c r="BP390" i="12"/>
  <c r="BM408" i="12"/>
  <c r="BH366" i="12"/>
  <c r="BF384" i="12"/>
  <c r="BC403" i="12"/>
  <c r="AZ375" i="12"/>
  <c r="AX393" i="12"/>
  <c r="EU377" i="12"/>
  <c r="ES377" i="12"/>
  <c r="EG408" i="12"/>
  <c r="EE408" i="12"/>
  <c r="EC408" i="12"/>
  <c r="DQ408" i="12"/>
  <c r="DL377" i="12"/>
  <c r="DI408" i="12"/>
  <c r="CY377" i="12"/>
  <c r="CV408" i="12"/>
  <c r="BX408" i="12"/>
  <c r="BV408" i="12"/>
  <c r="BT408" i="12"/>
  <c r="BR408" i="12"/>
  <c r="BP408" i="12"/>
  <c r="BN408" i="12"/>
  <c r="BJ377" i="12"/>
  <c r="BH377" i="12"/>
  <c r="BF377" i="12"/>
  <c r="BD377" i="12"/>
  <c r="BB377" i="12"/>
  <c r="AZ377" i="12"/>
  <c r="AU408" i="12"/>
  <c r="AS382" i="12"/>
  <c r="AM373" i="12"/>
  <c r="AK391" i="12"/>
  <c r="EF376" i="12"/>
  <c r="DR407" i="12"/>
  <c r="DB376" i="12"/>
  <c r="CN392" i="12"/>
  <c r="BY376" i="12"/>
  <c r="AT377" i="12"/>
  <c r="AR376" i="12"/>
  <c r="AP376" i="12"/>
  <c r="AN376" i="12"/>
  <c r="AL376" i="12"/>
  <c r="EG375" i="12"/>
  <c r="EE375" i="12"/>
  <c r="EC375" i="12"/>
  <c r="DQ375" i="12"/>
  <c r="DO375" i="12"/>
  <c r="DM375" i="12"/>
  <c r="DK375" i="12"/>
  <c r="DI375" i="12"/>
  <c r="DB375" i="12"/>
  <c r="CZ375" i="12"/>
  <c r="CX375" i="12"/>
  <c r="CV375" i="12"/>
  <c r="CT375" i="12"/>
  <c r="CM391" i="12"/>
  <c r="CK391" i="12"/>
  <c r="CI391" i="12"/>
  <c r="CG391" i="12"/>
  <c r="CE391" i="12"/>
  <c r="BY375" i="12"/>
  <c r="BW375" i="12"/>
  <c r="BU375" i="12"/>
  <c r="BS375" i="12"/>
  <c r="BQ375" i="12"/>
  <c r="AT376" i="12"/>
  <c r="AR375" i="12"/>
  <c r="AP375" i="12"/>
  <c r="AN375" i="12"/>
  <c r="AL375" i="12"/>
  <c r="EF374" i="12"/>
  <c r="ED374" i="12"/>
  <c r="DR405" i="12"/>
  <c r="DP374" i="12"/>
  <c r="DN374" i="12"/>
  <c r="DL374" i="12"/>
  <c r="DJ374" i="12"/>
  <c r="DB374" i="12"/>
  <c r="CZ374" i="12"/>
  <c r="CX374" i="12"/>
  <c r="CV374" i="12"/>
  <c r="CN390" i="12"/>
  <c r="CL390" i="12"/>
  <c r="CJ390" i="12"/>
  <c r="CH390" i="12"/>
  <c r="CF390" i="12"/>
  <c r="BY374" i="12"/>
  <c r="BW374" i="12"/>
  <c r="BU374" i="12"/>
  <c r="BS374" i="12"/>
  <c r="BQ374" i="12"/>
  <c r="AT375" i="12"/>
  <c r="AR374" i="12"/>
  <c r="AP374" i="12"/>
  <c r="AN374" i="12"/>
  <c r="EG373" i="12"/>
  <c r="EE373" i="12"/>
  <c r="EC373" i="12"/>
  <c r="DQ373" i="12"/>
  <c r="DO373" i="12"/>
  <c r="DM373" i="12"/>
  <c r="DK373" i="12"/>
  <c r="DB373" i="12"/>
  <c r="CZ373" i="12"/>
  <c r="CX373" i="12"/>
  <c r="CV373" i="12"/>
  <c r="CM389" i="12"/>
  <c r="CK389" i="12"/>
  <c r="CI389" i="12"/>
  <c r="CG389" i="12"/>
  <c r="BY373" i="12"/>
  <c r="BW373" i="12"/>
  <c r="BU373" i="12"/>
  <c r="BS373" i="12"/>
  <c r="AT374" i="12"/>
  <c r="AR373" i="12"/>
  <c r="AP373" i="12"/>
  <c r="AN373" i="12"/>
  <c r="EF372" i="12"/>
  <c r="ED372" i="12"/>
  <c r="DR403" i="12"/>
  <c r="DP372" i="12"/>
  <c r="DN372" i="12"/>
  <c r="DL372" i="12"/>
  <c r="DB372" i="12"/>
  <c r="CZ372" i="12"/>
  <c r="CX372" i="12"/>
  <c r="CN388" i="12"/>
  <c r="CL388" i="12"/>
  <c r="CJ388" i="12"/>
  <c r="CH388" i="12"/>
  <c r="BY372" i="12"/>
  <c r="BW372" i="12"/>
  <c r="BU372" i="12"/>
  <c r="BS372" i="12"/>
  <c r="AT373" i="12"/>
  <c r="AR372" i="12"/>
  <c r="AP372" i="12"/>
  <c r="EG371" i="12"/>
  <c r="EE371" i="12"/>
  <c r="EC371" i="12"/>
  <c r="DQ371" i="12"/>
  <c r="DO371" i="12"/>
  <c r="DM371" i="12"/>
  <c r="DB371" i="12"/>
  <c r="CZ371" i="12"/>
  <c r="CX371" i="12"/>
  <c r="CM387" i="12"/>
  <c r="CK387" i="12"/>
  <c r="CI387" i="12"/>
  <c r="BY371" i="12"/>
  <c r="BW371" i="12"/>
  <c r="BU371" i="12"/>
  <c r="AT372" i="12"/>
  <c r="AR371" i="12"/>
  <c r="AP371" i="12"/>
  <c r="EF370" i="12"/>
  <c r="ED370" i="12"/>
  <c r="DR401" i="12"/>
  <c r="DP370" i="12"/>
  <c r="DN370" i="12"/>
  <c r="DC401" i="12"/>
  <c r="DA370" i="12"/>
  <c r="CY370" i="12"/>
  <c r="CN386" i="12"/>
  <c r="CL386" i="12"/>
  <c r="CJ386" i="12"/>
  <c r="BX370" i="12"/>
  <c r="BV370" i="12"/>
  <c r="BT370" i="12"/>
  <c r="AU370" i="12"/>
  <c r="AS370" i="12"/>
  <c r="AQ370" i="12"/>
  <c r="EG369" i="12"/>
  <c r="EE369" i="12"/>
  <c r="EC369" i="12"/>
  <c r="DQ369" i="12"/>
  <c r="DO369" i="12"/>
  <c r="DC400" i="12"/>
  <c r="DA369" i="12"/>
  <c r="CY369" i="12"/>
  <c r="CM385" i="12"/>
  <c r="CK385" i="12"/>
  <c r="BX369" i="12"/>
  <c r="BV369" i="12"/>
  <c r="AU369" i="12"/>
  <c r="AS369" i="12"/>
  <c r="AQ369" i="12"/>
  <c r="EG368" i="12"/>
  <c r="EE368" i="12"/>
  <c r="DR399" i="12"/>
  <c r="DP368" i="12"/>
  <c r="DC399" i="12"/>
  <c r="DA368" i="12"/>
  <c r="CN384" i="12"/>
  <c r="CL384" i="12"/>
  <c r="BX368" i="12"/>
  <c r="BV368" i="12"/>
  <c r="AU368" i="12"/>
  <c r="AS368" i="12"/>
  <c r="EG367" i="12"/>
  <c r="EE367" i="12"/>
  <c r="DQ367" i="12"/>
  <c r="DC398" i="12"/>
  <c r="DA367" i="12"/>
  <c r="CM383" i="12"/>
  <c r="BX367" i="12"/>
  <c r="AU367" i="12"/>
  <c r="AS367" i="12"/>
  <c r="EG366" i="12"/>
  <c r="DR397" i="12"/>
  <c r="DC397" i="12"/>
  <c r="CN382" i="12"/>
  <c r="BX366" i="12"/>
  <c r="AU366" i="12"/>
  <c r="AT366" i="12"/>
  <c r="EU393" i="12"/>
  <c r="EM393" i="12"/>
  <c r="EE393" i="12"/>
  <c r="DW393" i="12"/>
  <c r="EF392" i="12"/>
  <c r="EU390" i="12"/>
  <c r="EF388" i="12"/>
  <c r="EU386" i="12"/>
  <c r="EF384" i="12"/>
  <c r="EU382" i="12"/>
  <c r="AN377" i="12"/>
  <c r="AD391" i="12"/>
  <c r="AC375" i="12"/>
  <c r="Z391" i="12"/>
  <c r="Y375" i="12"/>
  <c r="V391" i="12"/>
  <c r="AD390" i="12"/>
  <c r="AC374" i="12"/>
  <c r="Z390" i="12"/>
  <c r="Y374" i="12"/>
  <c r="AB404" i="12"/>
  <c r="X404" i="12"/>
  <c r="AD388" i="12"/>
  <c r="AC372" i="12"/>
  <c r="Z388" i="12"/>
  <c r="Y372" i="12"/>
  <c r="AD402" i="12"/>
  <c r="Z402" i="12"/>
  <c r="AD401" i="12"/>
  <c r="AC385" i="12"/>
  <c r="AB369" i="12"/>
  <c r="AC398" i="12"/>
  <c r="AD397" i="12"/>
  <c r="DQ381" i="12"/>
  <c r="ES367" i="12"/>
  <c r="ER399" i="12"/>
  <c r="EQ386" i="12"/>
  <c r="EQ388" i="12"/>
  <c r="EQ390" i="12"/>
  <c r="EO373" i="12"/>
  <c r="EO375" i="12"/>
  <c r="EO377" i="12"/>
  <c r="EN405" i="12"/>
  <c r="EM391" i="12"/>
  <c r="DI393" i="12"/>
  <c r="EJ408" i="12"/>
  <c r="ED398" i="12"/>
  <c r="EC384" i="12"/>
  <c r="EA372" i="12"/>
  <c r="EA374" i="12"/>
  <c r="DZ404" i="12"/>
  <c r="DZ406" i="12"/>
  <c r="DZ408" i="12"/>
  <c r="DY390" i="12"/>
  <c r="DW375" i="12"/>
  <c r="DW377" i="12"/>
  <c r="CQ393" i="12"/>
  <c r="DN399" i="12"/>
  <c r="DK372" i="12"/>
  <c r="DI390" i="12"/>
  <c r="DF377" i="12"/>
  <c r="DB365" i="12"/>
  <c r="CZ383" i="12"/>
  <c r="CW402" i="12"/>
  <c r="CT374" i="12"/>
  <c r="CM365" i="12"/>
  <c r="CK383" i="12"/>
  <c r="CH402" i="12"/>
  <c r="CE374" i="12"/>
  <c r="BX396" i="12"/>
  <c r="BU368" i="12"/>
  <c r="BS387" i="12"/>
  <c r="BP405" i="12"/>
  <c r="BM377" i="12"/>
  <c r="BI381" i="12"/>
  <c r="BF399" i="12"/>
  <c r="BC372" i="12"/>
  <c r="BA390" i="12"/>
  <c r="AX408" i="12"/>
  <c r="EG377" i="12"/>
  <c r="EE377" i="12"/>
  <c r="EC377" i="12"/>
  <c r="DQ377" i="12"/>
  <c r="DN408" i="12"/>
  <c r="DI377" i="12"/>
  <c r="DA408" i="12"/>
  <c r="CV377" i="12"/>
  <c r="CS408" i="12"/>
  <c r="CN393" i="12"/>
  <c r="CL393" i="12"/>
  <c r="CJ393" i="12"/>
  <c r="CH393" i="12"/>
  <c r="CF393" i="12"/>
  <c r="CD393" i="12"/>
  <c r="BX377" i="12"/>
  <c r="BV377" i="12"/>
  <c r="BT377" i="12"/>
  <c r="BR377" i="12"/>
  <c r="BP377" i="12"/>
  <c r="BN377" i="12"/>
  <c r="AU377" i="12"/>
  <c r="AS397" i="12"/>
  <c r="AN388" i="12"/>
  <c r="AK406" i="12"/>
  <c r="DQ392" i="12"/>
  <c r="DR376" i="12"/>
  <c r="CN407" i="12"/>
  <c r="BI392" i="12"/>
  <c r="DR391" i="12"/>
  <c r="ET391" i="12"/>
  <c r="ER391" i="12"/>
  <c r="CM406" i="12"/>
  <c r="CK406" i="12"/>
  <c r="CI406" i="12"/>
  <c r="CG406" i="12"/>
  <c r="CE406" i="12"/>
  <c r="BJ391" i="12"/>
  <c r="BH391" i="12"/>
  <c r="BF391" i="12"/>
  <c r="BD391" i="12"/>
  <c r="BB391" i="12"/>
  <c r="DQ390" i="12"/>
  <c r="ES390" i="12"/>
  <c r="DR374" i="12"/>
  <c r="CN405" i="12"/>
  <c r="CL405" i="12"/>
  <c r="CJ405" i="12"/>
  <c r="CH405" i="12"/>
  <c r="CF405" i="12"/>
  <c r="BI390" i="12"/>
  <c r="BG390" i="12"/>
  <c r="BE390" i="12"/>
  <c r="BC390" i="12"/>
  <c r="DR389" i="12"/>
  <c r="ET389" i="12"/>
  <c r="ER389" i="12"/>
  <c r="CM404" i="12"/>
  <c r="CK404" i="12"/>
  <c r="CI404" i="12"/>
  <c r="CG404" i="12"/>
  <c r="BJ389" i="12"/>
  <c r="BH389" i="12"/>
  <c r="BF389" i="12"/>
  <c r="BD389" i="12"/>
  <c r="DQ388" i="12"/>
  <c r="ES388" i="12"/>
  <c r="DR372" i="12"/>
  <c r="CN403" i="12"/>
  <c r="CL403" i="12"/>
  <c r="CJ403" i="12"/>
  <c r="CH403" i="12"/>
  <c r="BI388" i="12"/>
  <c r="BG388" i="12"/>
  <c r="BE388" i="12"/>
  <c r="DR387" i="12"/>
  <c r="ET387" i="12"/>
  <c r="ER387" i="12"/>
  <c r="CM402" i="12"/>
  <c r="CK402" i="12"/>
  <c r="CI402" i="12"/>
  <c r="BJ387" i="12"/>
  <c r="BH387" i="12"/>
  <c r="BF387" i="12"/>
  <c r="DQ386" i="12"/>
  <c r="ES386" i="12"/>
  <c r="DR370" i="12"/>
  <c r="DC370" i="12"/>
  <c r="CN401" i="12"/>
  <c r="CL401" i="12"/>
  <c r="CJ401" i="12"/>
  <c r="BI386" i="12"/>
  <c r="BG386" i="12"/>
  <c r="BE386" i="12"/>
  <c r="DR385" i="12"/>
  <c r="ET385" i="12"/>
  <c r="ER385" i="12"/>
  <c r="DC369" i="12"/>
  <c r="CM400" i="12"/>
  <c r="CK400" i="12"/>
  <c r="BJ385" i="12"/>
  <c r="BH385" i="12"/>
  <c r="BF385" i="12"/>
  <c r="DQ384" i="12"/>
  <c r="ES384" i="12"/>
  <c r="DR368" i="12"/>
  <c r="DC368" i="12"/>
  <c r="CN399" i="12"/>
  <c r="CL399" i="12"/>
  <c r="BI384" i="12"/>
  <c r="BG384" i="12"/>
  <c r="DR383" i="12"/>
  <c r="ET383" i="12"/>
  <c r="DC367" i="12"/>
  <c r="CM398" i="12"/>
  <c r="BJ383" i="12"/>
  <c r="BH383" i="12"/>
  <c r="DQ382" i="12"/>
  <c r="DR366" i="12"/>
  <c r="DC366" i="12"/>
  <c r="CN397" i="12"/>
  <c r="BI382" i="12"/>
  <c r="ET393" i="12"/>
  <c r="EL393" i="12"/>
  <c r="ED393" i="12"/>
  <c r="DV393" i="12"/>
  <c r="EV391" i="12"/>
  <c r="EG389" i="12"/>
  <c r="EV387" i="12"/>
  <c r="EG385" i="12"/>
  <c r="EV383" i="12"/>
  <c r="EG381" i="12"/>
  <c r="AM377" i="12"/>
  <c r="R334" i="12"/>
  <c r="AD406" i="12"/>
  <c r="Z406" i="12"/>
  <c r="V406" i="12"/>
  <c r="AD405" i="12"/>
  <c r="Z405" i="12"/>
  <c r="AC389" i="12"/>
  <c r="AB373" i="12"/>
  <c r="Y389" i="12"/>
  <c r="X373" i="12"/>
  <c r="AD403" i="12"/>
  <c r="Z403" i="12"/>
  <c r="AD371" i="12"/>
  <c r="AA387" i="12"/>
  <c r="Z371" i="12"/>
  <c r="AD370" i="12"/>
  <c r="AA386" i="12"/>
  <c r="AC400" i="12"/>
  <c r="AB384" i="12"/>
  <c r="AD383" i="12"/>
  <c r="AC367" i="12"/>
  <c r="AD366" i="12"/>
  <c r="EU396" i="12"/>
  <c r="ET382" i="12"/>
  <c r="ER368" i="12"/>
  <c r="EQ401" i="12"/>
  <c r="EQ403" i="12"/>
  <c r="EQ405" i="12"/>
  <c r="EP387" i="12"/>
  <c r="EP389" i="12"/>
  <c r="EP391" i="12"/>
  <c r="DL393" i="12"/>
  <c r="EN374" i="12"/>
  <c r="EM406" i="12"/>
  <c r="EM408" i="12"/>
  <c r="EJ377" i="12"/>
  <c r="DB381" i="12"/>
  <c r="ED367" i="12"/>
  <c r="EC399" i="12"/>
  <c r="EB386" i="12"/>
  <c r="EB388" i="12"/>
  <c r="EB390" i="12"/>
  <c r="DZ373" i="12"/>
  <c r="DZ375" i="12"/>
  <c r="DZ377" i="12"/>
  <c r="DY405" i="12"/>
  <c r="DX391" i="12"/>
  <c r="CT393" i="12"/>
  <c r="DU408" i="12"/>
  <c r="DQ396" i="12"/>
  <c r="DN368" i="12"/>
  <c r="DL387" i="12"/>
  <c r="DI405" i="12"/>
  <c r="CZ398" i="12"/>
  <c r="CW371" i="12"/>
  <c r="CU389" i="12"/>
  <c r="CN381" i="12"/>
  <c r="CK398" i="12"/>
  <c r="CH371" i="12"/>
  <c r="CF389" i="12"/>
  <c r="BX365" i="12"/>
  <c r="BV383" i="12"/>
  <c r="BS402" i="12"/>
  <c r="BP374" i="12"/>
  <c r="BI396" i="12"/>
  <c r="BF368" i="12"/>
  <c r="BD387" i="12"/>
  <c r="BA405" i="12"/>
  <c r="AX377" i="12"/>
  <c r="DR393" i="12"/>
  <c r="DP393" i="12"/>
  <c r="DN393" i="12"/>
  <c r="DN377" i="12"/>
  <c r="DK408" i="12"/>
  <c r="DA377" i="12"/>
  <c r="CX408" i="12"/>
  <c r="CS377" i="12"/>
  <c r="CN408" i="12"/>
  <c r="CL408" i="12"/>
  <c r="CJ408" i="12"/>
  <c r="CH408" i="12"/>
  <c r="CF408" i="12"/>
  <c r="CD408" i="12"/>
  <c r="BI393" i="12"/>
  <c r="BG393" i="12"/>
  <c r="BE393" i="12"/>
  <c r="BC393" i="12"/>
  <c r="BA393" i="12"/>
  <c r="AY393" i="12"/>
  <c r="AS366" i="12"/>
  <c r="AQ384" i="12"/>
  <c r="AN403" i="12"/>
  <c r="AK375" i="12"/>
  <c r="EU407" i="12"/>
  <c r="DC392" i="12"/>
  <c r="CN376" i="12"/>
  <c r="BX392" i="12"/>
  <c r="BI407" i="12"/>
  <c r="AU392" i="12"/>
  <c r="AS392" i="12"/>
  <c r="AQ392" i="12"/>
  <c r="AO392" i="12"/>
  <c r="AM392" i="12"/>
  <c r="AK392" i="12"/>
  <c r="EV406" i="12"/>
  <c r="ET406" i="12"/>
  <c r="ER406" i="12"/>
  <c r="DB391" i="12"/>
  <c r="ED391" i="12"/>
  <c r="DP391" i="12"/>
  <c r="DN391" i="12"/>
  <c r="DL391" i="12"/>
  <c r="DJ391" i="12"/>
  <c r="DA391" i="12"/>
  <c r="CY391" i="12"/>
  <c r="CW391" i="12"/>
  <c r="CU391" i="12"/>
  <c r="CM375" i="12"/>
  <c r="CK375" i="12"/>
  <c r="CI375" i="12"/>
  <c r="CG375" i="12"/>
  <c r="CE375" i="12"/>
  <c r="BX391" i="12"/>
  <c r="BV391" i="12"/>
  <c r="BT391" i="12"/>
  <c r="BR391" i="12"/>
  <c r="BP391" i="12"/>
  <c r="BJ406" i="12"/>
  <c r="BH406" i="12"/>
  <c r="BF406" i="12"/>
  <c r="BD406" i="12"/>
  <c r="BB406" i="12"/>
  <c r="AU391" i="12"/>
  <c r="AS391" i="12"/>
  <c r="AQ391" i="12"/>
  <c r="AO391" i="12"/>
  <c r="AM391" i="12"/>
  <c r="EU405" i="12"/>
  <c r="ES405" i="12"/>
  <c r="DC390" i="12"/>
  <c r="EE390" i="12"/>
  <c r="EC390" i="12"/>
  <c r="DO390" i="12"/>
  <c r="DM390" i="12"/>
  <c r="DK390" i="12"/>
  <c r="DA390" i="12"/>
  <c r="CY390" i="12"/>
  <c r="CW390" i="12"/>
  <c r="CU390" i="12"/>
  <c r="CN374" i="12"/>
  <c r="CL374" i="12"/>
  <c r="CJ374" i="12"/>
  <c r="CH374" i="12"/>
  <c r="CF374" i="12"/>
  <c r="BX390" i="12"/>
  <c r="BV390" i="12"/>
  <c r="BT390" i="12"/>
  <c r="BR390" i="12"/>
  <c r="BI405" i="12"/>
  <c r="BG405" i="12"/>
  <c r="BE405" i="12"/>
  <c r="BC405" i="12"/>
  <c r="AU390" i="12"/>
  <c r="AS390" i="12"/>
  <c r="AQ390" i="12"/>
  <c r="AO390" i="12"/>
  <c r="AM390" i="12"/>
  <c r="EV404" i="12"/>
  <c r="ET404" i="12"/>
  <c r="ER404" i="12"/>
  <c r="DB389" i="12"/>
  <c r="ED389" i="12"/>
  <c r="DP389" i="12"/>
  <c r="DN389" i="12"/>
  <c r="DL389" i="12"/>
  <c r="DA389" i="12"/>
  <c r="CY389" i="12"/>
  <c r="CW389" i="12"/>
  <c r="CM373" i="12"/>
  <c r="CK373" i="12"/>
  <c r="CI373" i="12"/>
  <c r="CG373" i="12"/>
  <c r="BX389" i="12"/>
  <c r="BV389" i="12"/>
  <c r="BT389" i="12"/>
  <c r="BR389" i="12"/>
  <c r="BJ404" i="12"/>
  <c r="BH404" i="12"/>
  <c r="BF404" i="12"/>
  <c r="BD404" i="12"/>
  <c r="AU389" i="12"/>
  <c r="AS389" i="12"/>
  <c r="AQ389" i="12"/>
  <c r="AO389" i="12"/>
  <c r="EU403" i="12"/>
  <c r="ES403" i="12"/>
  <c r="DC388" i="12"/>
  <c r="EE388" i="12"/>
  <c r="EC388" i="12"/>
  <c r="DO388" i="12"/>
  <c r="DM388" i="12"/>
  <c r="DA388" i="12"/>
  <c r="CY388" i="12"/>
  <c r="CW388" i="12"/>
  <c r="CN372" i="12"/>
  <c r="CL372" i="12"/>
  <c r="CJ372" i="12"/>
  <c r="CH372" i="12"/>
  <c r="BX388" i="12"/>
  <c r="BV388" i="12"/>
  <c r="BT388" i="12"/>
  <c r="BI403" i="12"/>
  <c r="BG403" i="12"/>
  <c r="BE403" i="12"/>
  <c r="AU388" i="12"/>
  <c r="AS388" i="12"/>
  <c r="AQ388" i="12"/>
  <c r="AO388" i="12"/>
  <c r="EV402" i="12"/>
  <c r="ET402" i="12"/>
  <c r="ER402" i="12"/>
  <c r="DB387" i="12"/>
  <c r="ED387" i="12"/>
  <c r="DP387" i="12"/>
  <c r="DN387" i="12"/>
  <c r="DA387" i="12"/>
  <c r="CY387" i="12"/>
  <c r="CM371" i="12"/>
  <c r="CK371" i="12"/>
  <c r="CI371" i="12"/>
  <c r="BX387" i="12"/>
  <c r="BV387" i="12"/>
  <c r="BT387" i="12"/>
  <c r="BJ402" i="12"/>
  <c r="BH402" i="12"/>
  <c r="BF402" i="12"/>
  <c r="AU387" i="12"/>
  <c r="AS387" i="12"/>
  <c r="AQ387" i="12"/>
  <c r="EU401" i="12"/>
  <c r="ES401" i="12"/>
  <c r="DC386" i="12"/>
  <c r="EE386" i="12"/>
  <c r="EC386" i="12"/>
  <c r="DO386" i="12"/>
  <c r="DM386" i="12"/>
  <c r="CZ386" i="12"/>
  <c r="CX386" i="12"/>
  <c r="CN370" i="12"/>
  <c r="CL370" i="12"/>
  <c r="CJ370" i="12"/>
  <c r="BY386" i="12"/>
  <c r="BW386" i="12"/>
  <c r="BU386" i="12"/>
  <c r="BI401" i="12"/>
  <c r="BG401" i="12"/>
  <c r="BE401" i="12"/>
  <c r="AT386" i="12"/>
  <c r="AR386" i="12"/>
  <c r="AP386" i="12"/>
  <c r="EV400" i="12"/>
  <c r="ET400" i="12"/>
  <c r="ER400" i="12"/>
  <c r="DB385" i="12"/>
  <c r="ED385" i="12"/>
  <c r="DP385" i="12"/>
  <c r="DN385" i="12"/>
  <c r="CZ385" i="12"/>
  <c r="CM369" i="12"/>
  <c r="CK369" i="12"/>
  <c r="BY385" i="12"/>
  <c r="BW385" i="12"/>
  <c r="BU385" i="12"/>
  <c r="BJ400" i="12"/>
  <c r="BH400" i="12"/>
  <c r="BF400" i="12"/>
  <c r="AT385" i="12"/>
  <c r="AR385" i="12"/>
  <c r="EU399" i="12"/>
  <c r="ES399" i="12"/>
  <c r="DB384" i="12"/>
  <c r="ED384" i="12"/>
  <c r="DO384" i="12"/>
  <c r="CZ384" i="12"/>
  <c r="CN368" i="12"/>
  <c r="CL368" i="12"/>
  <c r="BY384" i="12"/>
  <c r="BW384" i="12"/>
  <c r="BI399" i="12"/>
  <c r="BG399" i="12"/>
  <c r="AT384" i="12"/>
  <c r="AR384" i="12"/>
  <c r="EV398" i="12"/>
  <c r="ET398" i="12"/>
  <c r="DB383" i="12"/>
  <c r="DP383" i="12"/>
  <c r="CM367" i="12"/>
  <c r="BY383" i="12"/>
  <c r="BW383" i="12"/>
  <c r="BJ398" i="12"/>
  <c r="BH398" i="12"/>
  <c r="AT383" i="12"/>
  <c r="EU397" i="12"/>
  <c r="DB382" i="12"/>
  <c r="CN366" i="12"/>
  <c r="BY382" i="12"/>
  <c r="BI397" i="12"/>
  <c r="AT382" i="12"/>
  <c r="ES393" i="12"/>
  <c r="EK393" i="12"/>
  <c r="EC393" i="12"/>
  <c r="DU393" i="12"/>
  <c r="EU391" i="12"/>
  <c r="EF389" i="12"/>
  <c r="EU387" i="12"/>
  <c r="EF385" i="12"/>
  <c r="EU383" i="12"/>
  <c r="EF381" i="12"/>
  <c r="AL377" i="12"/>
  <c r="AD375" i="12"/>
  <c r="AA391" i="12"/>
  <c r="Z375" i="12"/>
  <c r="W391" i="12"/>
  <c r="V375" i="12"/>
  <c r="AD374" i="12"/>
  <c r="AA390" i="12"/>
  <c r="Z374" i="12"/>
  <c r="W390" i="12"/>
  <c r="AC404" i="12"/>
  <c r="Y404" i="12"/>
  <c r="AD372" i="12"/>
  <c r="AA388" i="12"/>
  <c r="Z372" i="12"/>
  <c r="AA402" i="12"/>
  <c r="AA401" i="12"/>
  <c r="AD385" i="12"/>
  <c r="AC369" i="12"/>
  <c r="AB399" i="12"/>
  <c r="AD398" i="12"/>
  <c r="EU365" i="12"/>
  <c r="ET397" i="12"/>
  <c r="EQ370" i="12"/>
  <c r="EQ372" i="12"/>
  <c r="EQ374" i="12"/>
  <c r="EP402" i="12"/>
  <c r="EP404" i="12"/>
  <c r="EP406" i="12"/>
  <c r="EP408" i="12"/>
  <c r="EO388" i="12"/>
  <c r="EO390" i="12"/>
  <c r="EM375" i="12"/>
  <c r="EM377" i="12"/>
  <c r="DG393" i="12"/>
  <c r="EF396" i="12"/>
  <c r="EE382" i="12"/>
  <c r="EC368" i="12"/>
  <c r="EB401" i="12"/>
  <c r="EB403" i="12"/>
  <c r="EB405" i="12"/>
  <c r="EA387" i="12"/>
  <c r="EA389" i="12"/>
  <c r="EA391" i="12"/>
  <c r="CW393" i="12"/>
  <c r="DY374" i="12"/>
  <c r="DX406" i="12"/>
  <c r="DX408" i="12"/>
  <c r="DU377" i="12"/>
  <c r="DQ365" i="12"/>
  <c r="DO383" i="12"/>
  <c r="DL402" i="12"/>
  <c r="DI374" i="12"/>
  <c r="CZ367" i="12"/>
  <c r="CU404" i="12"/>
  <c r="CN396" i="12"/>
  <c r="CK367" i="12"/>
  <c r="CF404" i="12"/>
  <c r="BY381" i="12"/>
  <c r="BV398" i="12"/>
  <c r="BS371" i="12"/>
  <c r="BQ389" i="12"/>
  <c r="BI365" i="12"/>
  <c r="BG383" i="12"/>
  <c r="BD402" i="12"/>
  <c r="BA374" i="12"/>
  <c r="EV408" i="12"/>
  <c r="ET408" i="12"/>
  <c r="ER408" i="12"/>
  <c r="DB393" i="12"/>
  <c r="CZ393" i="12"/>
  <c r="DP408" i="12"/>
  <c r="DK377" i="12"/>
  <c r="DH408" i="12"/>
  <c r="DC408" i="12"/>
  <c r="CX377" i="12"/>
  <c r="CU408" i="12"/>
  <c r="CN377" i="12"/>
  <c r="CL377" i="12"/>
  <c r="CJ377" i="12"/>
  <c r="CH377" i="12"/>
  <c r="CF377" i="12"/>
  <c r="CD377" i="12"/>
  <c r="BY393" i="12"/>
  <c r="BW393" i="12"/>
  <c r="BU393" i="12"/>
  <c r="BS393" i="12"/>
  <c r="BQ393" i="12"/>
  <c r="BO393" i="12"/>
  <c r="BI408" i="12"/>
  <c r="BG408" i="12"/>
  <c r="BE408" i="12"/>
  <c r="BC408" i="12"/>
  <c r="BA408" i="12"/>
  <c r="AY408" i="12"/>
  <c r="AT380" i="12"/>
  <c r="AQ399" i="12"/>
  <c r="AN372" i="12"/>
  <c r="AL390" i="12"/>
  <c r="EU376" i="12"/>
  <c r="EG407" i="12"/>
  <c r="DQ407" i="12"/>
  <c r="BX407" i="12"/>
  <c r="BI376" i="12"/>
  <c r="AU407" i="12"/>
  <c r="AS407" i="12"/>
  <c r="AQ407" i="12"/>
  <c r="AO407" i="12"/>
  <c r="AM407" i="12"/>
  <c r="AK407" i="12"/>
  <c r="EV375" i="12"/>
  <c r="ET375" i="12"/>
  <c r="ER375" i="12"/>
  <c r="EF406" i="12"/>
  <c r="ED406" i="12"/>
  <c r="DP406" i="12"/>
  <c r="DN406" i="12"/>
  <c r="DL406" i="12"/>
  <c r="DJ406" i="12"/>
  <c r="DA406" i="12"/>
  <c r="CY406" i="12"/>
  <c r="CW406" i="12"/>
  <c r="CU406" i="12"/>
  <c r="BX406" i="12"/>
  <c r="BV406" i="12"/>
  <c r="BT406" i="12"/>
  <c r="BR406" i="12"/>
  <c r="BP406" i="12"/>
  <c r="BJ375" i="12"/>
  <c r="BH375" i="12"/>
  <c r="BF375" i="12"/>
  <c r="BD375" i="12"/>
  <c r="BB375" i="12"/>
  <c r="AU406" i="12"/>
  <c r="AS406" i="12"/>
  <c r="AQ406" i="12"/>
  <c r="AO406" i="12"/>
  <c r="AM406" i="12"/>
  <c r="EU374" i="12"/>
  <c r="ES374" i="12"/>
  <c r="EG405" i="12"/>
  <c r="EE405" i="12"/>
  <c r="EC405" i="12"/>
  <c r="DQ405" i="12"/>
  <c r="DO405" i="12"/>
  <c r="DM405" i="12"/>
  <c r="DK405" i="12"/>
  <c r="DA405" i="12"/>
  <c r="CY405" i="12"/>
  <c r="CW405" i="12"/>
  <c r="CU405" i="12"/>
  <c r="BX405" i="12"/>
  <c r="BV405" i="12"/>
  <c r="BT405" i="12"/>
  <c r="BR405" i="12"/>
  <c r="BI374" i="12"/>
  <c r="BG374" i="12"/>
  <c r="BE374" i="12"/>
  <c r="BC374" i="12"/>
  <c r="AU405" i="12"/>
  <c r="AS405" i="12"/>
  <c r="AQ405" i="12"/>
  <c r="AO405" i="12"/>
  <c r="AM405" i="12"/>
  <c r="EV373" i="12"/>
  <c r="ET373" i="12"/>
  <c r="ER373" i="12"/>
  <c r="EF404" i="12"/>
  <c r="ED404" i="12"/>
  <c r="DP404" i="12"/>
  <c r="DN404" i="12"/>
  <c r="DL404" i="12"/>
  <c r="DA404" i="12"/>
  <c r="CY404" i="12"/>
  <c r="CW404" i="12"/>
  <c r="BX404" i="12"/>
  <c r="BV404" i="12"/>
  <c r="BT404" i="12"/>
  <c r="BR404" i="12"/>
  <c r="BJ373" i="12"/>
  <c r="BH373" i="12"/>
  <c r="BF373" i="12"/>
  <c r="BD373" i="12"/>
  <c r="AU404" i="12"/>
  <c r="AS404" i="12"/>
  <c r="AQ404" i="12"/>
  <c r="AO404" i="12"/>
  <c r="EU372" i="12"/>
  <c r="ES372" i="12"/>
  <c r="EG403" i="12"/>
  <c r="EE403" i="12"/>
  <c r="EC403" i="12"/>
  <c r="DQ403" i="12"/>
  <c r="DO403" i="12"/>
  <c r="DM403" i="12"/>
  <c r="DA403" i="12"/>
  <c r="CY403" i="12"/>
  <c r="CW403" i="12"/>
  <c r="BX403" i="12"/>
  <c r="BV403" i="12"/>
  <c r="BT403" i="12"/>
  <c r="BI372" i="12"/>
  <c r="BG372" i="12"/>
  <c r="BE372" i="12"/>
  <c r="AU403" i="12"/>
  <c r="AS403" i="12"/>
  <c r="AQ403" i="12"/>
  <c r="AO403" i="12"/>
  <c r="EV371" i="12"/>
  <c r="ET371" i="12"/>
  <c r="ER371" i="12"/>
  <c r="EF402" i="12"/>
  <c r="ED402" i="12"/>
  <c r="DP402" i="12"/>
  <c r="DN402" i="12"/>
  <c r="DA402" i="12"/>
  <c r="CY402" i="12"/>
  <c r="BX402" i="12"/>
  <c r="BV402" i="12"/>
  <c r="BT402" i="12"/>
  <c r="BJ371" i="12"/>
  <c r="BH371" i="12"/>
  <c r="BF371" i="12"/>
  <c r="AU402" i="12"/>
  <c r="AS402" i="12"/>
  <c r="AQ402" i="12"/>
  <c r="EU370" i="12"/>
  <c r="ES370" i="12"/>
  <c r="EG401" i="12"/>
  <c r="EE401" i="12"/>
  <c r="EC401" i="12"/>
  <c r="DQ401" i="12"/>
  <c r="DO401" i="12"/>
  <c r="DM401" i="12"/>
  <c r="DB401" i="12"/>
  <c r="CZ401" i="12"/>
  <c r="CX401" i="12"/>
  <c r="BY401" i="12"/>
  <c r="BW401" i="12"/>
  <c r="BU401" i="12"/>
  <c r="BI370" i="12"/>
  <c r="BG370" i="12"/>
  <c r="BE370" i="12"/>
  <c r="AT401" i="12"/>
  <c r="AR401" i="12"/>
  <c r="AP401" i="12"/>
  <c r="EV369" i="12"/>
  <c r="ET369" i="12"/>
  <c r="ER369" i="12"/>
  <c r="EF400" i="12"/>
  <c r="ED400" i="12"/>
  <c r="DP400" i="12"/>
  <c r="DN400" i="12"/>
  <c r="DB400" i="12"/>
  <c r="CZ400" i="12"/>
  <c r="BY400" i="12"/>
  <c r="BW400" i="12"/>
  <c r="BU400" i="12"/>
  <c r="BJ369" i="12"/>
  <c r="BH369" i="12"/>
  <c r="BF369" i="12"/>
  <c r="AT400" i="12"/>
  <c r="AR400" i="12"/>
  <c r="EU368" i="12"/>
  <c r="ES368" i="12"/>
  <c r="EF399" i="12"/>
  <c r="ED399" i="12"/>
  <c r="DQ399" i="12"/>
  <c r="DO399" i="12"/>
  <c r="DB399" i="12"/>
  <c r="CZ399" i="12"/>
  <c r="BY399" i="12"/>
  <c r="BW399" i="12"/>
  <c r="BI368" i="12"/>
  <c r="BG368" i="12"/>
  <c r="AT399" i="12"/>
  <c r="AR399" i="12"/>
  <c r="EV367" i="12"/>
  <c r="ET367" i="12"/>
  <c r="EF398" i="12"/>
  <c r="DP398" i="12"/>
  <c r="DB398" i="12"/>
  <c r="BY398" i="12"/>
  <c r="BW398" i="12"/>
  <c r="BJ367" i="12"/>
  <c r="BH367" i="12"/>
  <c r="AT398" i="12"/>
  <c r="EU366" i="12"/>
  <c r="EF397" i="12"/>
  <c r="DQ397" i="12"/>
  <c r="DB397" i="12"/>
  <c r="BY397" i="12"/>
  <c r="BI366" i="12"/>
  <c r="AT397" i="12"/>
  <c r="ER393" i="12"/>
  <c r="EJ393" i="12"/>
  <c r="EB393" i="12"/>
  <c r="EV392" i="12"/>
  <c r="EG390" i="12"/>
  <c r="EV388" i="12"/>
  <c r="EG386" i="12"/>
  <c r="EV384" i="12"/>
  <c r="EG382" i="12"/>
  <c r="AS377" i="12"/>
  <c r="AK377" i="12"/>
  <c r="AA406" i="12"/>
  <c r="W406" i="12"/>
  <c r="AA405" i="12"/>
  <c r="W405" i="12"/>
  <c r="AD389" i="12"/>
  <c r="AC373" i="12"/>
  <c r="Z389" i="12"/>
  <c r="Y373" i="12"/>
  <c r="AA403" i="12"/>
  <c r="AB387" i="12"/>
  <c r="AA371" i="12"/>
  <c r="AB386" i="12"/>
  <c r="AA370" i="12"/>
  <c r="AD400" i="12"/>
  <c r="AC384" i="12"/>
  <c r="AB368" i="12"/>
  <c r="AD367" i="12"/>
  <c r="DR381" i="12"/>
  <c r="ET366" i="12"/>
  <c r="EP371" i="12"/>
  <c r="EP373" i="12"/>
  <c r="EP375" i="12"/>
  <c r="EP377" i="12"/>
  <c r="EO403" i="12"/>
  <c r="EO405" i="12"/>
  <c r="EN389" i="12"/>
  <c r="EN391" i="12"/>
  <c r="DJ393" i="12"/>
  <c r="EK408" i="12"/>
  <c r="EF365" i="12"/>
  <c r="EE397" i="12"/>
  <c r="EB370" i="12"/>
  <c r="EB372" i="12"/>
  <c r="EB374" i="12"/>
  <c r="EA402" i="12"/>
  <c r="EA404" i="12"/>
  <c r="EA406" i="12"/>
  <c r="EA408" i="12"/>
  <c r="DZ388" i="12"/>
  <c r="DZ390" i="12"/>
  <c r="DX375" i="12"/>
  <c r="DX377" i="12"/>
  <c r="CR393" i="12"/>
  <c r="DO398" i="12"/>
  <c r="DL371" i="12"/>
  <c r="DJ389" i="12"/>
  <c r="DC396" i="12"/>
  <c r="DA382" i="12"/>
  <c r="CU373" i="12"/>
  <c r="CS391" i="12"/>
  <c r="CN365" i="12"/>
  <c r="CL382" i="12"/>
  <c r="CF373" i="12"/>
  <c r="CD391" i="12"/>
  <c r="BY396" i="12"/>
  <c r="BV367" i="12"/>
  <c r="BQ404" i="12"/>
  <c r="BJ381" i="12"/>
  <c r="BG398" i="12"/>
  <c r="BD371" i="12"/>
  <c r="BB389" i="12"/>
  <c r="EV377" i="12"/>
  <c r="ET377" i="12"/>
  <c r="ER377" i="12"/>
  <c r="EF408" i="12"/>
  <c r="ED408" i="12"/>
  <c r="DP377" i="12"/>
  <c r="DM408" i="12"/>
  <c r="DH377" i="12"/>
  <c r="DC377" i="12"/>
  <c r="CZ408" i="12"/>
  <c r="CU377" i="12"/>
  <c r="CR408" i="12"/>
  <c r="BY408" i="12"/>
  <c r="BW408" i="12"/>
  <c r="BU408" i="12"/>
  <c r="BS408" i="12"/>
  <c r="BQ408" i="12"/>
  <c r="BO408" i="12"/>
  <c r="BI377" i="12"/>
  <c r="BG377" i="12"/>
  <c r="BE377" i="12"/>
  <c r="BC377" i="12"/>
  <c r="BA377" i="12"/>
  <c r="AY377" i="12"/>
  <c r="AT395" i="12"/>
  <c r="AQ368" i="12"/>
  <c r="AO387" i="12"/>
  <c r="AL405" i="12"/>
  <c r="EG376" i="12"/>
  <c r="DQ376" i="12"/>
  <c r="DC407" i="12"/>
  <c r="CM392" i="12"/>
  <c r="BX376" i="12"/>
  <c r="AU376" i="12"/>
  <c r="AS376" i="12"/>
  <c r="AQ376" i="12"/>
  <c r="AO376" i="12"/>
  <c r="AM376" i="12"/>
  <c r="AK376" i="12"/>
  <c r="EF375" i="12"/>
  <c r="ED375" i="12"/>
  <c r="DR406" i="12"/>
  <c r="DP375" i="12"/>
  <c r="DN375" i="12"/>
  <c r="DL375" i="12"/>
  <c r="DJ375" i="12"/>
  <c r="DC406" i="12"/>
  <c r="DA375" i="12"/>
  <c r="CY375" i="12"/>
  <c r="CW375" i="12"/>
  <c r="CU375" i="12"/>
  <c r="CN391" i="12"/>
  <c r="CL391" i="12"/>
  <c r="CJ391" i="12"/>
  <c r="CH391" i="12"/>
  <c r="CF391" i="12"/>
  <c r="BX375" i="12"/>
  <c r="BV375" i="12"/>
  <c r="BT375" i="12"/>
  <c r="BR375" i="12"/>
  <c r="BP375" i="12"/>
  <c r="AU375" i="12"/>
  <c r="AS375" i="12"/>
  <c r="AQ375" i="12"/>
  <c r="AO375" i="12"/>
  <c r="AM375" i="12"/>
  <c r="EG374" i="12"/>
  <c r="EE374" i="12"/>
  <c r="EC374" i="12"/>
  <c r="DQ374" i="12"/>
  <c r="DO374" i="12"/>
  <c r="DM374" i="12"/>
  <c r="DK374" i="12"/>
  <c r="DC405" i="12"/>
  <c r="DA374" i="12"/>
  <c r="CY374" i="12"/>
  <c r="CW374" i="12"/>
  <c r="CU374" i="12"/>
  <c r="CM390" i="12"/>
  <c r="CK390" i="12"/>
  <c r="CI390" i="12"/>
  <c r="CG390" i="12"/>
  <c r="BX374" i="12"/>
  <c r="BV374" i="12"/>
  <c r="BT374" i="12"/>
  <c r="BR374" i="12"/>
  <c r="AU374" i="12"/>
  <c r="AS374" i="12"/>
  <c r="AQ374" i="12"/>
  <c r="AO374" i="12"/>
  <c r="AM374" i="12"/>
  <c r="EF373" i="12"/>
  <c r="ED373" i="12"/>
  <c r="DR404" i="12"/>
  <c r="DP373" i="12"/>
  <c r="DN373" i="12"/>
  <c r="DL373" i="12"/>
  <c r="DC404" i="12"/>
  <c r="DA373" i="12"/>
  <c r="CY373" i="12"/>
  <c r="CW373" i="12"/>
  <c r="CN389" i="12"/>
  <c r="CL389" i="12"/>
  <c r="CJ389" i="12"/>
  <c r="CH389" i="12"/>
  <c r="BX373" i="12"/>
  <c r="BV373" i="12"/>
  <c r="BT373" i="12"/>
  <c r="BR373" i="12"/>
  <c r="AU373" i="12"/>
  <c r="AS373" i="12"/>
  <c r="AQ373" i="12"/>
  <c r="AO373" i="12"/>
  <c r="EG372" i="12"/>
  <c r="EE372" i="12"/>
  <c r="EC372" i="12"/>
  <c r="DQ372" i="12"/>
  <c r="DO372" i="12"/>
  <c r="DM372" i="12"/>
  <c r="DC403" i="12"/>
  <c r="DA372" i="12"/>
  <c r="CY372" i="12"/>
  <c r="CW372" i="12"/>
  <c r="CM388" i="12"/>
  <c r="CK388" i="12"/>
  <c r="CI388" i="12"/>
  <c r="BX372" i="12"/>
  <c r="BV372" i="12"/>
  <c r="BT372" i="12"/>
  <c r="AU372" i="12"/>
  <c r="AS372" i="12"/>
  <c r="AQ372" i="12"/>
  <c r="AO372" i="12"/>
  <c r="EF371" i="12"/>
  <c r="ED371" i="12"/>
  <c r="AB391" i="12"/>
  <c r="AA375" i="12"/>
  <c r="X391" i="12"/>
  <c r="X421" i="12" s="1"/>
  <c r="X437" i="12" s="1"/>
  <c r="W375" i="12"/>
  <c r="AB390" i="12"/>
  <c r="AA374" i="12"/>
  <c r="X390" i="12"/>
  <c r="W374" i="12"/>
  <c r="AD404" i="12"/>
  <c r="Z404" i="12"/>
  <c r="AB388" i="12"/>
  <c r="AA372" i="12"/>
  <c r="AB402" i="12"/>
  <c r="AB401" i="12"/>
  <c r="AD369" i="12"/>
  <c r="AC399" i="12"/>
  <c r="EV396" i="12"/>
  <c r="EQ387" i="12"/>
  <c r="EQ389" i="12"/>
  <c r="EQ391" i="12"/>
  <c r="DM393" i="12"/>
  <c r="EO372" i="12"/>
  <c r="EO374" i="12"/>
  <c r="EN404" i="12"/>
  <c r="EN406" i="12"/>
  <c r="EN408" i="12"/>
  <c r="EM390" i="12"/>
  <c r="EK377" i="12"/>
  <c r="DC381" i="12"/>
  <c r="EE366" i="12"/>
  <c r="EA371" i="12"/>
  <c r="EA373" i="12"/>
  <c r="EA375" i="12"/>
  <c r="EA377" i="12"/>
  <c r="DZ403" i="12"/>
  <c r="DZ405" i="12"/>
  <c r="DY389" i="12"/>
  <c r="DY391" i="12"/>
  <c r="CU393" i="12"/>
  <c r="DV408" i="12"/>
  <c r="DO367" i="12"/>
  <c r="DJ404" i="12"/>
  <c r="DC365" i="12"/>
  <c r="DA397" i="12"/>
  <c r="CV388" i="12"/>
  <c r="CS406" i="12"/>
  <c r="CL397" i="12"/>
  <c r="CG388" i="12"/>
  <c r="CD406" i="12"/>
  <c r="BY365" i="12"/>
  <c r="BW382" i="12"/>
  <c r="BQ373" i="12"/>
  <c r="BO391" i="12"/>
  <c r="BJ396" i="12"/>
  <c r="BG367" i="12"/>
  <c r="BB404" i="12"/>
  <c r="AU381" i="12"/>
  <c r="EF377" i="12"/>
  <c r="ED377" i="12"/>
  <c r="DR408" i="12"/>
  <c r="DM377" i="12"/>
  <c r="DJ408" i="12"/>
  <c r="CZ377" i="12"/>
  <c r="CW408" i="12"/>
  <c r="CR377" i="12"/>
  <c r="CM393" i="12"/>
  <c r="CK393" i="12"/>
  <c r="CI393" i="12"/>
  <c r="CG393" i="12"/>
  <c r="CE393" i="12"/>
  <c r="CC393" i="12"/>
  <c r="BY377" i="12"/>
  <c r="BW377" i="12"/>
  <c r="BU377" i="12"/>
  <c r="BS377" i="12"/>
  <c r="BQ377" i="12"/>
  <c r="BO377" i="12"/>
  <c r="AT365" i="12"/>
  <c r="AR383" i="12"/>
  <c r="AO402" i="12"/>
  <c r="AL374" i="12"/>
  <c r="DR392" i="12"/>
  <c r="DC376" i="12"/>
  <c r="CM407" i="12"/>
  <c r="BJ392" i="12"/>
  <c r="DQ391" i="12"/>
  <c r="ES391" i="12"/>
  <c r="DR375" i="12"/>
  <c r="DC375" i="12"/>
  <c r="CN406" i="12"/>
  <c r="CL406" i="12"/>
  <c r="CJ406" i="12"/>
  <c r="CH406" i="12"/>
  <c r="CF406" i="12"/>
  <c r="BI391" i="12"/>
  <c r="BG391" i="12"/>
  <c r="BE391" i="12"/>
  <c r="BC391" i="12"/>
  <c r="BA391" i="12"/>
  <c r="DR390" i="12"/>
  <c r="ET390" i="12"/>
  <c r="ER390" i="12"/>
  <c r="DC374" i="12"/>
  <c r="CM405" i="12"/>
  <c r="CK405" i="12"/>
  <c r="CI405" i="12"/>
  <c r="CG405" i="12"/>
  <c r="BJ390" i="12"/>
  <c r="BH390" i="12"/>
  <c r="BF390" i="12"/>
  <c r="BD390" i="12"/>
  <c r="BB390" i="12"/>
  <c r="DQ389" i="12"/>
  <c r="ES389" i="12"/>
  <c r="DR373" i="12"/>
  <c r="DC373" i="12"/>
  <c r="CN404" i="12"/>
  <c r="CL404" i="12"/>
  <c r="CJ404" i="12"/>
  <c r="CH404" i="12"/>
  <c r="BI389" i="12"/>
  <c r="BG389" i="12"/>
  <c r="BE389" i="12"/>
  <c r="BC389" i="12"/>
  <c r="DR388" i="12"/>
  <c r="ET388" i="12"/>
  <c r="ER388" i="12"/>
  <c r="DC372" i="12"/>
  <c r="CM403" i="12"/>
  <c r="CK403" i="12"/>
  <c r="CI403" i="12"/>
  <c r="BJ388" i="12"/>
  <c r="BH388" i="12"/>
  <c r="BF388" i="12"/>
  <c r="BD388" i="12"/>
  <c r="DQ387" i="12"/>
  <c r="ES387" i="12"/>
  <c r="DR371" i="12"/>
  <c r="DC371" i="12"/>
  <c r="CN402" i="12"/>
  <c r="CL402" i="12"/>
  <c r="CJ402" i="12"/>
  <c r="BI387" i="12"/>
  <c r="BG387" i="12"/>
  <c r="BE387" i="12"/>
  <c r="DR386" i="12"/>
  <c r="ET386" i="12"/>
  <c r="ER386" i="12"/>
  <c r="CM401" i="12"/>
  <c r="CK401" i="12"/>
  <c r="CI401" i="12"/>
  <c r="BJ386" i="12"/>
  <c r="BH386" i="12"/>
  <c r="BF386" i="12"/>
  <c r="DQ385" i="12"/>
  <c r="ES385" i="12"/>
  <c r="DR369" i="12"/>
  <c r="CN400" i="12"/>
  <c r="CL400" i="12"/>
  <c r="CJ400" i="12"/>
  <c r="BI385" i="12"/>
  <c r="BG385" i="12"/>
  <c r="DR384" i="12"/>
  <c r="ET384" i="12"/>
  <c r="CM399" i="12"/>
  <c r="CK399" i="12"/>
  <c r="BJ384" i="12"/>
  <c r="BH384" i="12"/>
  <c r="DQ383" i="12"/>
  <c r="DR367" i="12"/>
  <c r="CN398" i="12"/>
  <c r="CL398" i="12"/>
  <c r="BI383" i="12"/>
  <c r="DR382" i="12"/>
  <c r="CM397" i="12"/>
  <c r="BJ382" i="12"/>
  <c r="EP393" i="12"/>
  <c r="DZ393" i="12"/>
  <c r="EG391" i="12"/>
  <c r="EV389" i="12"/>
  <c r="EG387" i="12"/>
  <c r="EV385" i="12"/>
  <c r="EG383" i="12"/>
  <c r="EV381" i="12"/>
  <c r="AQ377" i="12"/>
  <c r="AI377" i="12"/>
  <c r="DP371" i="12"/>
  <c r="BT371" i="12"/>
  <c r="AU371" i="12"/>
  <c r="DM370" i="12"/>
  <c r="CM386" i="12"/>
  <c r="AR370" i="12"/>
  <c r="CJ385" i="12"/>
  <c r="DR398" i="12"/>
  <c r="CL383" i="12"/>
  <c r="EF382" i="12"/>
  <c r="DN371" i="12"/>
  <c r="CN387" i="12"/>
  <c r="AS371" i="12"/>
  <c r="EG370" i="12"/>
  <c r="CK386" i="12"/>
  <c r="AP370" i="12"/>
  <c r="EF369" i="12"/>
  <c r="DQ368" i="12"/>
  <c r="CM384" i="12"/>
  <c r="CM414" i="12" s="1"/>
  <c r="DP367" i="12"/>
  <c r="EF366" i="12"/>
  <c r="EQ393" i="12"/>
  <c r="EU384" i="12"/>
  <c r="CL387" i="12"/>
  <c r="AQ371" i="12"/>
  <c r="EE370" i="12"/>
  <c r="CI386" i="12"/>
  <c r="ED369" i="12"/>
  <c r="DB369" i="12"/>
  <c r="DO368" i="12"/>
  <c r="CK384" i="12"/>
  <c r="CM382" i="12"/>
  <c r="CJ387" i="12"/>
  <c r="EC370" i="12"/>
  <c r="DB370" i="12"/>
  <c r="CZ369" i="12"/>
  <c r="BY369" i="12"/>
  <c r="BY367" i="12"/>
  <c r="AT368" i="12"/>
  <c r="AT367" i="12"/>
  <c r="AR377" i="12"/>
  <c r="DC402" i="12"/>
  <c r="CZ370" i="12"/>
  <c r="BW369" i="12"/>
  <c r="DB367" i="12"/>
  <c r="BW367" i="12"/>
  <c r="DQ366" i="12"/>
  <c r="EA393" i="12"/>
  <c r="EF390" i="12"/>
  <c r="AJ377" i="12"/>
  <c r="DA371" i="12"/>
  <c r="CX370" i="12"/>
  <c r="BY370" i="12"/>
  <c r="DR400" i="12"/>
  <c r="BU369" i="12"/>
  <c r="AT370" i="12"/>
  <c r="EF368" i="12"/>
  <c r="DB368" i="12"/>
  <c r="BY368" i="12"/>
  <c r="AT369" i="12"/>
  <c r="EF367" i="12"/>
  <c r="BY366" i="12"/>
  <c r="EU392" i="12"/>
  <c r="CY371" i="12"/>
  <c r="BX371" i="12"/>
  <c r="DQ370" i="12"/>
  <c r="BW370" i="12"/>
  <c r="DP369" i="12"/>
  <c r="CN385" i="12"/>
  <c r="AR369" i="12"/>
  <c r="ED368" i="12"/>
  <c r="CZ368" i="12"/>
  <c r="BW368" i="12"/>
  <c r="AR368" i="12"/>
  <c r="EF386" i="12"/>
  <c r="DR402" i="12"/>
  <c r="BV371" i="12"/>
  <c r="DO370" i="12"/>
  <c r="BU370" i="12"/>
  <c r="AT371" i="12"/>
  <c r="DN369" i="12"/>
  <c r="CL385" i="12"/>
  <c r="CN383" i="12"/>
  <c r="DB366" i="12"/>
  <c r="EU388" i="12"/>
  <c r="AM254" i="4"/>
  <c r="BB266" i="4"/>
  <c r="BQ254" i="4"/>
  <c r="CF254" i="4"/>
  <c r="CU254" i="4"/>
  <c r="DJ254" i="4"/>
  <c r="X254" i="4"/>
  <c r="DY254" i="4"/>
  <c r="EN254" i="4"/>
  <c r="AF188" i="4"/>
  <c r="AF98" i="4"/>
  <c r="AF53" i="4"/>
  <c r="AS253" i="4"/>
  <c r="BH265" i="4"/>
  <c r="BW253" i="4"/>
  <c r="CL253" i="4"/>
  <c r="DA253" i="4"/>
  <c r="DP253" i="4"/>
  <c r="AD253" i="4"/>
  <c r="EE253" i="4"/>
  <c r="ET253" i="4"/>
  <c r="AB90" i="4"/>
  <c r="BI266" i="4"/>
  <c r="BX254" i="4"/>
  <c r="CM254" i="4"/>
  <c r="DB254" i="4"/>
  <c r="DQ254" i="4"/>
  <c r="AT254" i="4"/>
  <c r="AE254" i="4"/>
  <c r="EF254" i="4"/>
  <c r="EU254" i="4"/>
  <c r="BG265" i="4"/>
  <c r="BV253" i="4"/>
  <c r="CK253" i="4"/>
  <c r="CZ253" i="4"/>
  <c r="DO253" i="4"/>
  <c r="AR253" i="4"/>
  <c r="AC253" i="4"/>
  <c r="ED253" i="4"/>
  <c r="ES253" i="4"/>
  <c r="BE264" i="4"/>
  <c r="BT252" i="4"/>
  <c r="CI252" i="4"/>
  <c r="CX252" i="4"/>
  <c r="DM252" i="4"/>
  <c r="AP252" i="4"/>
  <c r="AA252" i="4"/>
  <c r="EQ252" i="4"/>
  <c r="EB252" i="4"/>
  <c r="BQ255" i="4"/>
  <c r="CF255" i="4"/>
  <c r="CU255" i="4"/>
  <c r="DJ255" i="4"/>
  <c r="X255" i="4"/>
  <c r="BB267" i="4"/>
  <c r="AM255" i="4"/>
  <c r="DY255" i="4"/>
  <c r="EN255" i="4"/>
  <c r="CE255" i="4"/>
  <c r="CT255" i="4"/>
  <c r="DI255" i="4"/>
  <c r="W255" i="4"/>
  <c r="AL255" i="4"/>
  <c r="BP255" i="4"/>
  <c r="BA267" i="4"/>
  <c r="EM255" i="4"/>
  <c r="DX255" i="4"/>
  <c r="CC254" i="4"/>
  <c r="CR254" i="4"/>
  <c r="DG254" i="4"/>
  <c r="U254" i="4"/>
  <c r="AJ254" i="4"/>
  <c r="BN254" i="4"/>
  <c r="AY266" i="4"/>
  <c r="DV254" i="4"/>
  <c r="EK254" i="4"/>
  <c r="AB192" i="4"/>
  <c r="AB102" i="4"/>
  <c r="AB57" i="4"/>
  <c r="T190" i="4"/>
  <c r="T100" i="4"/>
  <c r="T55" i="4"/>
  <c r="W90" i="4"/>
  <c r="U89" i="4"/>
  <c r="DC252" i="4"/>
  <c r="DR252" i="4"/>
  <c r="AF252" i="4"/>
  <c r="AU252" i="4"/>
  <c r="BJ264" i="4"/>
  <c r="CN252" i="4"/>
  <c r="BY252" i="4"/>
  <c r="EG252" i="4"/>
  <c r="EV252" i="4"/>
  <c r="V90" i="4"/>
  <c r="T89" i="4"/>
  <c r="AE195" i="4"/>
  <c r="AE60" i="4"/>
  <c r="AE105" i="4"/>
  <c r="BJ90" i="4" s="1"/>
  <c r="AC194" i="4"/>
  <c r="AC59" i="4"/>
  <c r="AC104" i="4"/>
  <c r="BH89" i="4" s="1"/>
  <c r="AX252" i="4"/>
  <c r="BM252" i="4"/>
  <c r="CB252" i="4"/>
  <c r="AI252" i="4"/>
  <c r="DF252" i="4"/>
  <c r="T252" i="4"/>
  <c r="CQ252" i="4"/>
  <c r="DU252" i="4"/>
  <c r="EJ252" i="4"/>
  <c r="Y189" i="4"/>
  <c r="X99" i="4"/>
  <c r="Y54" i="4"/>
  <c r="W188" i="4"/>
  <c r="V98" i="4"/>
  <c r="W53" i="4"/>
  <c r="AJ247" i="4"/>
  <c r="AY259" i="4"/>
  <c r="BN247" i="4"/>
  <c r="CC247" i="4"/>
  <c r="DG247" i="4"/>
  <c r="U247" i="4"/>
  <c r="CR247" i="4"/>
  <c r="DV247" i="4"/>
  <c r="EK247" i="4"/>
  <c r="T191" i="4"/>
  <c r="T56" i="4"/>
  <c r="T101" i="4"/>
  <c r="AF189" i="4"/>
  <c r="AF54" i="4"/>
  <c r="AF99" i="4"/>
  <c r="AD188" i="4"/>
  <c r="AC98" i="4"/>
  <c r="AD53" i="4"/>
  <c r="BR247" i="4"/>
  <c r="CG247" i="4"/>
  <c r="CV247" i="4"/>
  <c r="DK247" i="4"/>
  <c r="Y247" i="4"/>
  <c r="BC259" i="4"/>
  <c r="AN247" i="4"/>
  <c r="DZ247" i="4"/>
  <c r="EO247" i="4"/>
  <c r="CF247" i="4"/>
  <c r="CU247" i="4"/>
  <c r="DJ247" i="4"/>
  <c r="X247" i="4"/>
  <c r="AM247" i="4"/>
  <c r="BQ247" i="4"/>
  <c r="BB259" i="4"/>
  <c r="DY247" i="4"/>
  <c r="EN247" i="4"/>
  <c r="DB251" i="4"/>
  <c r="DQ251" i="4"/>
  <c r="AE251" i="4"/>
  <c r="AT251" i="4"/>
  <c r="BI263" i="4"/>
  <c r="CM251" i="4"/>
  <c r="BX251" i="4"/>
  <c r="EU251" i="4"/>
  <c r="EF251" i="4"/>
  <c r="CZ250" i="4"/>
  <c r="DO250" i="4"/>
  <c r="AC250" i="4"/>
  <c r="AR250" i="4"/>
  <c r="BG262" i="4"/>
  <c r="CK250" i="4"/>
  <c r="BV250" i="4"/>
  <c r="ED250" i="4"/>
  <c r="ES250" i="4"/>
  <c r="CX249" i="4"/>
  <c r="DM249" i="4"/>
  <c r="AA249" i="4"/>
  <c r="AP249" i="4"/>
  <c r="BE261" i="4"/>
  <c r="CI249" i="4"/>
  <c r="BT249" i="4"/>
  <c r="EB249" i="4"/>
  <c r="EQ249" i="4"/>
  <c r="T188" i="4"/>
  <c r="T53" i="4"/>
  <c r="T82" i="4"/>
  <c r="Y191" i="4"/>
  <c r="Y101" i="4"/>
  <c r="Y56" i="4"/>
  <c r="W190" i="4"/>
  <c r="W55" i="4"/>
  <c r="W100" i="4"/>
  <c r="U189" i="4"/>
  <c r="U54" i="4"/>
  <c r="T99" i="4"/>
  <c r="DP247" i="4"/>
  <c r="AD247" i="4"/>
  <c r="AS247" i="4"/>
  <c r="BH259" i="4"/>
  <c r="BW247" i="4"/>
  <c r="DA247" i="4"/>
  <c r="CL247" i="4"/>
  <c r="ET247" i="4"/>
  <c r="EE247" i="4"/>
  <c r="AD186" i="4"/>
  <c r="AD51" i="4"/>
  <c r="AC96" i="4"/>
  <c r="U251" i="4"/>
  <c r="AJ251" i="4"/>
  <c r="AY263" i="4"/>
  <c r="BN251" i="4"/>
  <c r="CC251" i="4"/>
  <c r="DG251" i="4"/>
  <c r="CR251" i="4"/>
  <c r="DV251" i="4"/>
  <c r="EK251" i="4"/>
  <c r="AB189" i="4"/>
  <c r="AB54" i="4"/>
  <c r="AA99" i="4"/>
  <c r="Z188" i="4"/>
  <c r="Z53" i="4"/>
  <c r="Y98" i="4"/>
  <c r="X187" i="4"/>
  <c r="W97" i="4"/>
  <c r="X52" i="4"/>
  <c r="BC258" i="4"/>
  <c r="BR246" i="4"/>
  <c r="CG246" i="4"/>
  <c r="CV246" i="4"/>
  <c r="DK246" i="4"/>
  <c r="AN246" i="4"/>
  <c r="Y246" i="4"/>
  <c r="DZ246" i="4"/>
  <c r="EO246" i="4"/>
  <c r="BA257" i="4"/>
  <c r="BP245" i="4"/>
  <c r="CE245" i="4"/>
  <c r="CT245" i="4"/>
  <c r="DI245" i="4"/>
  <c r="AL245" i="4"/>
  <c r="W245" i="4"/>
  <c r="EM245" i="4"/>
  <c r="DX245" i="4"/>
  <c r="W78" i="4"/>
  <c r="Y185" i="4"/>
  <c r="X95" i="4"/>
  <c r="Y50" i="4"/>
  <c r="V184" i="4"/>
  <c r="V49" i="4"/>
  <c r="U94" i="4"/>
  <c r="X186" i="4"/>
  <c r="W96" i="4"/>
  <c r="X51" i="4"/>
  <c r="V185" i="4"/>
  <c r="U95" i="4"/>
  <c r="V50" i="4"/>
  <c r="X244" i="4"/>
  <c r="AM244" i="4"/>
  <c r="BB256" i="4"/>
  <c r="BQ244" i="4"/>
  <c r="CF244" i="4"/>
  <c r="DJ244" i="4"/>
  <c r="CU244" i="4"/>
  <c r="DY244" i="4"/>
  <c r="EN244" i="4"/>
  <c r="W243" i="4"/>
  <c r="AL243" i="4"/>
  <c r="BA255" i="4"/>
  <c r="BP243" i="4"/>
  <c r="CE243" i="4"/>
  <c r="CT243" i="4"/>
  <c r="DI243" i="4"/>
  <c r="EM243" i="4"/>
  <c r="DX243" i="4"/>
  <c r="CI243" i="4"/>
  <c r="CX243" i="4"/>
  <c r="DM243" i="4"/>
  <c r="AA243" i="4"/>
  <c r="AP243" i="4"/>
  <c r="BT243" i="4"/>
  <c r="BE255" i="4"/>
  <c r="EQ243" i="4"/>
  <c r="EB243" i="4"/>
  <c r="CW243" i="4"/>
  <c r="DL243" i="4"/>
  <c r="Z243" i="4"/>
  <c r="AO243" i="4"/>
  <c r="BD255" i="4"/>
  <c r="CH243" i="4"/>
  <c r="BS243" i="4"/>
  <c r="EA243" i="4"/>
  <c r="EP243" i="4"/>
  <c r="DK243" i="4"/>
  <c r="Y243" i="4"/>
  <c r="AN243" i="4"/>
  <c r="BC255" i="4"/>
  <c r="BR243" i="4"/>
  <c r="CV243" i="4"/>
  <c r="CG243" i="4"/>
  <c r="EO243" i="4"/>
  <c r="DZ243" i="4"/>
  <c r="BI14" i="7"/>
  <c r="AD104" i="7"/>
  <c r="AD59" i="7"/>
  <c r="BG13" i="7"/>
  <c r="AB58" i="7"/>
  <c r="AB103" i="7"/>
  <c r="BH15" i="7"/>
  <c r="AC105" i="7"/>
  <c r="AC60" i="7"/>
  <c r="BG15" i="7"/>
  <c r="AB105" i="7"/>
  <c r="AB60" i="7"/>
  <c r="BE14" i="7"/>
  <c r="Z59" i="7"/>
  <c r="Z104" i="7"/>
  <c r="AT252" i="7"/>
  <c r="BI252" i="7"/>
  <c r="BX252" i="7"/>
  <c r="CM252" i="7"/>
  <c r="DB252" i="7"/>
  <c r="DQ252" i="7"/>
  <c r="AE252" i="7"/>
  <c r="EF252" i="7"/>
  <c r="EU252" i="7"/>
  <c r="DO253" i="7"/>
  <c r="BG253" i="7"/>
  <c r="AR253" i="7"/>
  <c r="AC253" i="7"/>
  <c r="CZ253" i="7"/>
  <c r="CK253" i="7"/>
  <c r="BV253" i="7"/>
  <c r="ED253" i="7"/>
  <c r="ES253" i="7"/>
  <c r="DQ255" i="7"/>
  <c r="AE255" i="7"/>
  <c r="AT255" i="7"/>
  <c r="BX255" i="7"/>
  <c r="CM255" i="7"/>
  <c r="BI255" i="7"/>
  <c r="DB255" i="7"/>
  <c r="EU255" i="7"/>
  <c r="EF255" i="7"/>
  <c r="DO254" i="7"/>
  <c r="AC254" i="7"/>
  <c r="AR254" i="7"/>
  <c r="BG254" i="7"/>
  <c r="BV254" i="7"/>
  <c r="CK254" i="7"/>
  <c r="CZ254" i="7"/>
  <c r="ES254" i="7"/>
  <c r="ED254" i="7"/>
  <c r="V255" i="7"/>
  <c r="AK255" i="7"/>
  <c r="AZ255" i="7"/>
  <c r="BO255" i="7"/>
  <c r="CD255" i="7"/>
  <c r="CS255" i="7"/>
  <c r="DH255" i="7"/>
  <c r="DW255" i="7"/>
  <c r="EL255" i="7"/>
  <c r="T254" i="7"/>
  <c r="AI254" i="7"/>
  <c r="AX254" i="7"/>
  <c r="BM254" i="7"/>
  <c r="CB254" i="7"/>
  <c r="CQ254" i="7"/>
  <c r="DF254" i="7"/>
  <c r="EJ254" i="7"/>
  <c r="DU254" i="7"/>
  <c r="AZ13" i="7"/>
  <c r="U58" i="7"/>
  <c r="U103" i="7"/>
  <c r="AD251" i="7"/>
  <c r="AS251" i="7"/>
  <c r="BH251" i="7"/>
  <c r="BW251" i="7"/>
  <c r="CL251" i="7"/>
  <c r="DA251" i="7"/>
  <c r="DP251" i="7"/>
  <c r="ET251" i="7"/>
  <c r="EE251" i="7"/>
  <c r="BF13" i="7"/>
  <c r="AA58" i="7"/>
  <c r="AA103" i="7"/>
  <c r="AU250" i="7"/>
  <c r="DC250" i="7"/>
  <c r="BY250" i="7"/>
  <c r="BJ250" i="7"/>
  <c r="AF250" i="7"/>
  <c r="DR250" i="7"/>
  <c r="CN250" i="7"/>
  <c r="EV250" i="7"/>
  <c r="EG250" i="7"/>
  <c r="DF253" i="7"/>
  <c r="T253" i="7"/>
  <c r="AI253" i="7"/>
  <c r="AX253" i="7"/>
  <c r="BM253" i="7"/>
  <c r="CQ253" i="7"/>
  <c r="CB253" i="7"/>
  <c r="EJ253" i="7"/>
  <c r="DU253" i="7"/>
  <c r="AA253" i="7"/>
  <c r="CI253" i="7"/>
  <c r="BT253" i="7"/>
  <c r="DM253" i="7"/>
  <c r="BE253" i="7"/>
  <c r="CX253" i="7"/>
  <c r="AP253" i="7"/>
  <c r="EQ253" i="7"/>
  <c r="EB253" i="7"/>
  <c r="AY12" i="7"/>
  <c r="T57" i="7"/>
  <c r="T102" i="7"/>
  <c r="BT249" i="7"/>
  <c r="AA249" i="7"/>
  <c r="DM249" i="7"/>
  <c r="CX249" i="7"/>
  <c r="CI249" i="7"/>
  <c r="BE249" i="7"/>
  <c r="AP249" i="7"/>
  <c r="EB249" i="7"/>
  <c r="EQ249" i="7"/>
  <c r="BH250" i="7"/>
  <c r="BW250" i="7"/>
  <c r="DP250" i="7"/>
  <c r="DA250" i="7"/>
  <c r="AS250" i="7"/>
  <c r="CL250" i="7"/>
  <c r="AD250" i="7"/>
  <c r="ET250" i="7"/>
  <c r="EE250" i="7"/>
  <c r="BU247" i="7"/>
  <c r="CJ247" i="7"/>
  <c r="CY247" i="7"/>
  <c r="DN247" i="7"/>
  <c r="AQ247" i="7"/>
  <c r="AB247" i="7"/>
  <c r="BF247" i="7"/>
  <c r="ER247" i="7"/>
  <c r="EC247" i="7"/>
  <c r="BH9" i="7"/>
  <c r="AB99" i="7"/>
  <c r="AC54" i="7"/>
  <c r="BN250" i="7"/>
  <c r="CC250" i="7"/>
  <c r="CR250" i="7"/>
  <c r="DG250" i="7"/>
  <c r="U250" i="7"/>
  <c r="AJ250" i="7"/>
  <c r="AY250" i="7"/>
  <c r="EK250" i="7"/>
  <c r="DV250" i="7"/>
  <c r="BA10" i="7"/>
  <c r="V55" i="7"/>
  <c r="V100" i="7"/>
  <c r="BF249" i="7"/>
  <c r="CY249" i="7"/>
  <c r="CJ249" i="7"/>
  <c r="BU249" i="7"/>
  <c r="AQ249" i="7"/>
  <c r="AB249" i="7"/>
  <c r="DN249" i="7"/>
  <c r="ER249" i="7"/>
  <c r="EC249" i="7"/>
  <c r="BD8" i="7"/>
  <c r="X98" i="7"/>
  <c r="Y53" i="7"/>
  <c r="BG8" i="7"/>
  <c r="AB53" i="7"/>
  <c r="AA98" i="7"/>
  <c r="DJ249" i="7"/>
  <c r="BB249" i="7"/>
  <c r="BQ249" i="7"/>
  <c r="AM249" i="7"/>
  <c r="X249" i="7"/>
  <c r="CU249" i="7"/>
  <c r="CF249" i="7"/>
  <c r="DY249" i="7"/>
  <c r="EN249" i="7"/>
  <c r="BI6" i="7"/>
  <c r="AC96" i="7"/>
  <c r="AD51" i="7"/>
  <c r="DI249" i="7"/>
  <c r="W249" i="7"/>
  <c r="BP249" i="7"/>
  <c r="CE249" i="7"/>
  <c r="BA249" i="7"/>
  <c r="CT249" i="7"/>
  <c r="AL249" i="7"/>
  <c r="EM249" i="7"/>
  <c r="DX249" i="7"/>
  <c r="BO248" i="7"/>
  <c r="CD248" i="7"/>
  <c r="CS248" i="7"/>
  <c r="AK248" i="7"/>
  <c r="V248" i="7"/>
  <c r="DH248" i="7"/>
  <c r="AZ248" i="7"/>
  <c r="DW248" i="7"/>
  <c r="EL248" i="7"/>
  <c r="AA245" i="7"/>
  <c r="AP245" i="7"/>
  <c r="BE245" i="7"/>
  <c r="BT245" i="7"/>
  <c r="CI245" i="7"/>
  <c r="CX245" i="7"/>
  <c r="DM245" i="7"/>
  <c r="EQ245" i="7"/>
  <c r="EB245" i="7"/>
  <c r="BI5" i="7"/>
  <c r="AC95" i="7"/>
  <c r="AD50" i="7"/>
  <c r="DC246" i="7"/>
  <c r="DR246" i="7"/>
  <c r="AF246" i="7"/>
  <c r="BY246" i="7"/>
  <c r="AU246" i="7"/>
  <c r="CN246" i="7"/>
  <c r="BJ246" i="7"/>
  <c r="EV246" i="7"/>
  <c r="EG246" i="7"/>
  <c r="BG7" i="7"/>
  <c r="AA97" i="7"/>
  <c r="AB52" i="7"/>
  <c r="BE6" i="7"/>
  <c r="Z51" i="7"/>
  <c r="Y96" i="7"/>
  <c r="AZ8" i="7"/>
  <c r="T98" i="7"/>
  <c r="U53" i="7"/>
  <c r="AD246" i="7"/>
  <c r="AS246" i="7"/>
  <c r="BH246" i="7"/>
  <c r="DA246" i="7"/>
  <c r="BW246" i="7"/>
  <c r="DP246" i="7"/>
  <c r="CL246" i="7"/>
  <c r="ET246" i="7"/>
  <c r="EE246" i="7"/>
  <c r="AO245" i="7"/>
  <c r="BD245" i="7"/>
  <c r="BS245" i="7"/>
  <c r="CH245" i="7"/>
  <c r="CW245" i="7"/>
  <c r="DL245" i="7"/>
  <c r="Z245" i="7"/>
  <c r="EP245" i="7"/>
  <c r="EA245" i="7"/>
  <c r="CX243" i="7"/>
  <c r="DM243" i="7"/>
  <c r="CI243" i="7"/>
  <c r="BT243" i="7"/>
  <c r="BE243" i="7"/>
  <c r="AP243" i="7"/>
  <c r="AA243" i="7"/>
  <c r="EB243" i="7"/>
  <c r="EQ243" i="7"/>
  <c r="BK4" i="7"/>
  <c r="AF94" i="7"/>
  <c r="AF49" i="7"/>
  <c r="CS245" i="7"/>
  <c r="DH245" i="7"/>
  <c r="V245" i="7"/>
  <c r="AK245" i="7"/>
  <c r="AZ245" i="7"/>
  <c r="BO245" i="7"/>
  <c r="CD245" i="7"/>
  <c r="EL245" i="7"/>
  <c r="DW245" i="7"/>
  <c r="CQ244" i="7"/>
  <c r="DF244" i="7"/>
  <c r="T244" i="7"/>
  <c r="AI244" i="7"/>
  <c r="AX244" i="7"/>
  <c r="BM244" i="7"/>
  <c r="CB244" i="7"/>
  <c r="DU244" i="7"/>
  <c r="EJ244" i="7"/>
  <c r="BK5" i="7"/>
  <c r="AF95" i="7"/>
  <c r="AF50" i="7"/>
  <c r="BI4" i="7"/>
  <c r="AC94" i="7"/>
  <c r="AD49" i="7"/>
  <c r="AF243" i="7"/>
  <c r="AU243" i="7"/>
  <c r="BJ243" i="7"/>
  <c r="BY243" i="7"/>
  <c r="CN243" i="7"/>
  <c r="DC243" i="7"/>
  <c r="DR243" i="7"/>
  <c r="EG243" i="7"/>
  <c r="EV243" i="7"/>
  <c r="BB3" i="7"/>
  <c r="W48" i="7"/>
  <c r="W93" i="7"/>
  <c r="AY3" i="7"/>
  <c r="T48" i="7"/>
  <c r="T93" i="7"/>
  <c r="AE90" i="14"/>
  <c r="AB89" i="14"/>
  <c r="Y88" i="14"/>
  <c r="V87" i="14"/>
  <c r="AF85" i="14"/>
  <c r="AC84" i="14"/>
  <c r="Z83" i="14"/>
  <c r="W82" i="14"/>
  <c r="T81" i="14"/>
  <c r="AD79" i="14"/>
  <c r="AA78" i="14"/>
  <c r="X90" i="14"/>
  <c r="U89" i="14"/>
  <c r="AE87" i="14"/>
  <c r="AB86" i="14"/>
  <c r="Y85" i="14"/>
  <c r="V84" i="14"/>
  <c r="AF82" i="14"/>
  <c r="AC81" i="14"/>
  <c r="Z80" i="14"/>
  <c r="W79" i="14"/>
  <c r="Y51" i="14"/>
  <c r="Y59" i="14"/>
  <c r="Z53" i="14"/>
  <c r="X59" i="14"/>
  <c r="Z56" i="14"/>
  <c r="Y60" i="14"/>
  <c r="W59" i="14"/>
  <c r="W57" i="14"/>
  <c r="W55" i="14"/>
  <c r="W53" i="14"/>
  <c r="W51" i="14"/>
  <c r="W49" i="14"/>
  <c r="T60" i="14"/>
  <c r="AB54" i="14"/>
  <c r="T52" i="14"/>
  <c r="AD54" i="14"/>
  <c r="V52" i="14"/>
  <c r="AA54" i="14"/>
  <c r="AC60" i="14"/>
  <c r="U58" i="14"/>
  <c r="AC52" i="14"/>
  <c r="U50" i="14"/>
  <c r="DQ252" i="3"/>
  <c r="BI252" i="3"/>
  <c r="AE252" i="3"/>
  <c r="BX252" i="3"/>
  <c r="CM252" i="3"/>
  <c r="DB252" i="3"/>
  <c r="AT251" i="3"/>
  <c r="T27" i="3"/>
  <c r="CA25" i="12" s="1"/>
  <c r="U27" i="3"/>
  <c r="CB25" i="12" s="1"/>
  <c r="V27" i="3"/>
  <c r="CC25" i="12" s="1"/>
  <c r="T11" i="3"/>
  <c r="CA11" i="12" s="1"/>
  <c r="U11" i="3"/>
  <c r="CB11" i="12" s="1"/>
  <c r="T43" i="3"/>
  <c r="CA39" i="12" s="1"/>
  <c r="U43" i="3"/>
  <c r="CB39" i="12" s="1"/>
  <c r="T26" i="3"/>
  <c r="CA24" i="12" s="1"/>
  <c r="U26" i="3"/>
  <c r="CB24" i="12" s="1"/>
  <c r="V26" i="3"/>
  <c r="CC24" i="12" s="1"/>
  <c r="T44" i="3"/>
  <c r="CA40" i="12" s="1"/>
  <c r="T13" i="3"/>
  <c r="CA13" i="12" s="1"/>
  <c r="T41" i="3"/>
  <c r="CA37" i="12" s="1"/>
  <c r="U41" i="3"/>
  <c r="CB37" i="12" s="1"/>
  <c r="T14" i="3"/>
  <c r="CA14" i="12" s="1"/>
  <c r="T29" i="3"/>
  <c r="CA27" i="12" s="1"/>
  <c r="T28" i="3"/>
  <c r="CA26" i="12" s="1"/>
  <c r="AB1" i="3"/>
  <c r="Z1" i="3"/>
  <c r="U13" i="3"/>
  <c r="CB13" i="12" s="1"/>
  <c r="U42" i="3"/>
  <c r="CB38" i="12" s="1"/>
  <c r="V11" i="3"/>
  <c r="CC11" i="12" s="1"/>
  <c r="W26" i="3"/>
  <c r="CD24" i="12" s="1"/>
  <c r="T39" i="3"/>
  <c r="CA35" i="12" s="1"/>
  <c r="U28" i="3"/>
  <c r="CB26" i="12" s="1"/>
  <c r="V12" i="3"/>
  <c r="CC12" i="12" s="1"/>
  <c r="V41" i="3"/>
  <c r="CC37" i="12" s="1"/>
  <c r="W41" i="3"/>
  <c r="CD37" i="12" s="1"/>
  <c r="V42" i="3"/>
  <c r="CC38" i="12" s="1"/>
  <c r="T12" i="3"/>
  <c r="CA12" i="12" s="1"/>
  <c r="T10" i="3"/>
  <c r="CA10" i="12" s="1"/>
  <c r="U10" i="3"/>
  <c r="CB10" i="12" s="1"/>
  <c r="V10" i="3"/>
  <c r="CC10" i="12" s="1"/>
  <c r="T42" i="3"/>
  <c r="CA38" i="12" s="1"/>
  <c r="T25" i="3"/>
  <c r="CA23" i="12" s="1"/>
  <c r="U25" i="3"/>
  <c r="CB23" i="12" s="1"/>
  <c r="V25" i="3"/>
  <c r="CC23" i="12" s="1"/>
  <c r="W25" i="3"/>
  <c r="CD23" i="12" s="1"/>
  <c r="X25" i="3"/>
  <c r="CE23" i="12" s="1"/>
  <c r="W11" i="3"/>
  <c r="CD11" i="12" s="1"/>
  <c r="T40" i="3"/>
  <c r="CA36" i="12" s="1"/>
  <c r="U9" i="3"/>
  <c r="CB9" i="12" s="1"/>
  <c r="V9" i="3"/>
  <c r="CC9" i="12" s="1"/>
  <c r="W9" i="3"/>
  <c r="CD9" i="12" s="1"/>
  <c r="X9" i="3"/>
  <c r="CE9" i="12" s="1"/>
  <c r="Y9" i="3"/>
  <c r="CF9" i="12" s="1"/>
  <c r="U40" i="3"/>
  <c r="CB36" i="12" s="1"/>
  <c r="X10" i="3"/>
  <c r="CE10" i="12" s="1"/>
  <c r="U24" i="3"/>
  <c r="CB22" i="12" s="1"/>
  <c r="V24" i="3"/>
  <c r="CC22" i="12" s="1"/>
  <c r="W24" i="3"/>
  <c r="CD22" i="12" s="1"/>
  <c r="X24" i="3"/>
  <c r="CE22" i="12" s="1"/>
  <c r="Y24" i="3"/>
  <c r="CF22" i="12" s="1"/>
  <c r="V40" i="3"/>
  <c r="CC36" i="12" s="1"/>
  <c r="X40" i="3"/>
  <c r="CE36" i="12" s="1"/>
  <c r="T9" i="3"/>
  <c r="CA9" i="12" s="1"/>
  <c r="CA66" i="12" s="1"/>
  <c r="T23" i="3"/>
  <c r="CA21" i="12" s="1"/>
  <c r="U12" i="3"/>
  <c r="CB12" i="12" s="1"/>
  <c r="W10" i="3"/>
  <c r="CD10" i="12" s="1"/>
  <c r="T24" i="3"/>
  <c r="CA22" i="12" s="1"/>
  <c r="U39" i="3"/>
  <c r="CB35" i="12" s="1"/>
  <c r="V39" i="3"/>
  <c r="CC35" i="12" s="1"/>
  <c r="W39" i="3"/>
  <c r="CD35" i="12" s="1"/>
  <c r="X39" i="3"/>
  <c r="CE35" i="12" s="1"/>
  <c r="Y39" i="3"/>
  <c r="CF35" i="12" s="1"/>
  <c r="U8" i="3"/>
  <c r="CB8" i="12" s="1"/>
  <c r="V23" i="3"/>
  <c r="CC21" i="12" s="1"/>
  <c r="W23" i="3"/>
  <c r="CD21" i="12" s="1"/>
  <c r="X23" i="3"/>
  <c r="CE21" i="12" s="1"/>
  <c r="Y23" i="3"/>
  <c r="CF21" i="12" s="1"/>
  <c r="Z23" i="3"/>
  <c r="CG21" i="12" s="1"/>
  <c r="T7" i="3"/>
  <c r="CA7" i="12" s="1"/>
  <c r="U7" i="3"/>
  <c r="CB7" i="12" s="1"/>
  <c r="U23" i="3"/>
  <c r="CB21" i="12" s="1"/>
  <c r="T22" i="3"/>
  <c r="CA20" i="12" s="1"/>
  <c r="U22" i="3"/>
  <c r="CB20" i="12" s="1"/>
  <c r="U38" i="3"/>
  <c r="CB34" i="12" s="1"/>
  <c r="V38" i="3"/>
  <c r="CC34" i="12" s="1"/>
  <c r="W38" i="3"/>
  <c r="CD34" i="12" s="1"/>
  <c r="X38" i="3"/>
  <c r="CE34" i="12" s="1"/>
  <c r="Y38" i="3"/>
  <c r="CF34" i="12" s="1"/>
  <c r="Z38" i="3"/>
  <c r="CG34" i="12" s="1"/>
  <c r="T8" i="3"/>
  <c r="CA8" i="12" s="1"/>
  <c r="T37" i="3"/>
  <c r="CA33" i="12" s="1"/>
  <c r="T38" i="3"/>
  <c r="CA34" i="12" s="1"/>
  <c r="W40" i="3"/>
  <c r="CD36" i="12" s="1"/>
  <c r="U36" i="3"/>
  <c r="CB32" i="12" s="1"/>
  <c r="V36" i="3"/>
  <c r="CC32" i="12" s="1"/>
  <c r="V8" i="3"/>
  <c r="CC8" i="12" s="1"/>
  <c r="W8" i="3"/>
  <c r="CD8" i="12" s="1"/>
  <c r="W7" i="3"/>
  <c r="CD7" i="12" s="1"/>
  <c r="X7" i="3"/>
  <c r="CE7" i="12" s="1"/>
  <c r="Y7" i="3"/>
  <c r="CF7" i="12" s="1"/>
  <c r="Z7" i="3"/>
  <c r="CG7" i="12" s="1"/>
  <c r="X8" i="3"/>
  <c r="CE8" i="12" s="1"/>
  <c r="V7" i="3"/>
  <c r="CC7" i="12" s="1"/>
  <c r="W22" i="3"/>
  <c r="CD20" i="12" s="1"/>
  <c r="X22" i="3"/>
  <c r="CE20" i="12" s="1"/>
  <c r="Y22" i="3"/>
  <c r="CF20" i="12" s="1"/>
  <c r="Z22" i="3"/>
  <c r="CG20" i="12" s="1"/>
  <c r="Y8" i="3"/>
  <c r="CF8" i="12" s="1"/>
  <c r="Z8" i="3"/>
  <c r="CG8" i="12" s="1"/>
  <c r="V22" i="3"/>
  <c r="CC20" i="12" s="1"/>
  <c r="U6" i="3"/>
  <c r="CB6" i="12" s="1"/>
  <c r="V37" i="3"/>
  <c r="CC33" i="12" s="1"/>
  <c r="W37" i="3"/>
  <c r="CD33" i="12" s="1"/>
  <c r="X37" i="3"/>
  <c r="CE33" i="12" s="1"/>
  <c r="Y37" i="3"/>
  <c r="CF33" i="12" s="1"/>
  <c r="Z37" i="3"/>
  <c r="CG33" i="12" s="1"/>
  <c r="AA37" i="3"/>
  <c r="U37" i="3"/>
  <c r="CB33" i="12" s="1"/>
  <c r="W36" i="3"/>
  <c r="CD32" i="12" s="1"/>
  <c r="X36" i="3"/>
  <c r="CE32" i="12" s="1"/>
  <c r="Y36" i="3"/>
  <c r="CF32" i="12" s="1"/>
  <c r="Z36" i="3"/>
  <c r="CG32" i="12" s="1"/>
  <c r="AA36" i="3"/>
  <c r="CH32" i="12" s="1"/>
  <c r="U21" i="3"/>
  <c r="CB19" i="12" s="1"/>
  <c r="V6" i="3"/>
  <c r="CC6" i="12" s="1"/>
  <c r="T35" i="3"/>
  <c r="CA31" i="12" s="1"/>
  <c r="U35" i="3"/>
  <c r="CB31" i="12" s="1"/>
  <c r="V35" i="3"/>
  <c r="CC31" i="12" s="1"/>
  <c r="W35" i="3"/>
  <c r="CD31" i="12" s="1"/>
  <c r="V21" i="3"/>
  <c r="CC19" i="12" s="1"/>
  <c r="AA7" i="3"/>
  <c r="CH7" i="12" s="1"/>
  <c r="AA22" i="3"/>
  <c r="CH20" i="12" s="1"/>
  <c r="W6" i="3"/>
  <c r="CD6" i="12" s="1"/>
  <c r="X6" i="3"/>
  <c r="CE6" i="12" s="1"/>
  <c r="Y6" i="3"/>
  <c r="CF6" i="12" s="1"/>
  <c r="Z6" i="3"/>
  <c r="CG6" i="12" s="1"/>
  <c r="AA6" i="3"/>
  <c r="CH6" i="12" s="1"/>
  <c r="T20" i="3"/>
  <c r="CA18" i="12" s="1"/>
  <c r="U20" i="3"/>
  <c r="CB18" i="12" s="1"/>
  <c r="U5" i="3"/>
  <c r="CB5" i="12" s="1"/>
  <c r="W20" i="3"/>
  <c r="CD18" i="12" s="1"/>
  <c r="T34" i="3"/>
  <c r="CA30" i="12" s="1"/>
  <c r="U34" i="3"/>
  <c r="CB30" i="12" s="1"/>
  <c r="V34" i="3"/>
  <c r="CC30" i="12" s="1"/>
  <c r="W34" i="3"/>
  <c r="CD30" i="12" s="1"/>
  <c r="X34" i="3"/>
  <c r="CE30" i="12" s="1"/>
  <c r="Y34" i="3"/>
  <c r="CF30" i="12" s="1"/>
  <c r="Z5" i="3"/>
  <c r="CG5" i="12" s="1"/>
  <c r="W21" i="3"/>
  <c r="CD19" i="12" s="1"/>
  <c r="Y5" i="3"/>
  <c r="CF5" i="12" s="1"/>
  <c r="Z20" i="3"/>
  <c r="CG18" i="12" s="1"/>
  <c r="X21" i="3"/>
  <c r="CE19" i="12" s="1"/>
  <c r="X5" i="3"/>
  <c r="CE5" i="12" s="1"/>
  <c r="Y20" i="3"/>
  <c r="CF18" i="12" s="1"/>
  <c r="Z35" i="3"/>
  <c r="CG31" i="12" s="1"/>
  <c r="Y21" i="3"/>
  <c r="CF19" i="12" s="1"/>
  <c r="V5" i="3"/>
  <c r="CC5" i="12" s="1"/>
  <c r="X20" i="3"/>
  <c r="CE18" i="12" s="1"/>
  <c r="Y35" i="3"/>
  <c r="CF31" i="12" s="1"/>
  <c r="AA5" i="3"/>
  <c r="CH5" i="12" s="1"/>
  <c r="AB5" i="3"/>
  <c r="CI5" i="12" s="1"/>
  <c r="Z21" i="3"/>
  <c r="CG19" i="12" s="1"/>
  <c r="V20" i="3"/>
  <c r="CC18" i="12" s="1"/>
  <c r="X35" i="3"/>
  <c r="CE31" i="12" s="1"/>
  <c r="AA20" i="3"/>
  <c r="CH18" i="12" s="1"/>
  <c r="AB20" i="3"/>
  <c r="CI18" i="12" s="1"/>
  <c r="T4" i="3"/>
  <c r="CA4" i="12" s="1"/>
  <c r="U4" i="3"/>
  <c r="CB4" i="12" s="1"/>
  <c r="V4" i="3"/>
  <c r="CC4" i="12" s="1"/>
  <c r="T5" i="3"/>
  <c r="CA5" i="12" s="1"/>
  <c r="W5" i="3"/>
  <c r="CD5" i="12" s="1"/>
  <c r="AA35" i="3"/>
  <c r="CH31" i="12" s="1"/>
  <c r="AB35" i="3"/>
  <c r="CI31" i="12" s="1"/>
  <c r="Z4" i="3"/>
  <c r="CG4" i="12" s="1"/>
  <c r="AA4" i="3"/>
  <c r="CH4" i="12" s="1"/>
  <c r="AB4" i="3"/>
  <c r="CI4" i="12" s="1"/>
  <c r="AC4" i="3"/>
  <c r="CJ4" i="12" s="1"/>
  <c r="V19" i="3"/>
  <c r="CC17" i="12" s="1"/>
  <c r="Z19" i="3"/>
  <c r="CG17" i="12" s="1"/>
  <c r="AA19" i="3"/>
  <c r="CH17" i="12" s="1"/>
  <c r="AB19" i="3"/>
  <c r="CI17" i="12" s="1"/>
  <c r="AC19" i="3"/>
  <c r="CJ17" i="12" s="1"/>
  <c r="T3" i="3"/>
  <c r="CA3" i="12" s="1"/>
  <c r="U3" i="3"/>
  <c r="CB3" i="12" s="1"/>
  <c r="V3" i="3"/>
  <c r="CC3" i="12" s="1"/>
  <c r="W3" i="3"/>
  <c r="CD3" i="12" s="1"/>
  <c r="X3" i="3"/>
  <c r="CE3" i="12" s="1"/>
  <c r="Y3" i="3"/>
  <c r="CF3" i="12" s="1"/>
  <c r="T19" i="3"/>
  <c r="CA17" i="12" s="1"/>
  <c r="U19" i="3"/>
  <c r="CB17" i="12" s="1"/>
  <c r="X4" i="3"/>
  <c r="CE4" i="12" s="1"/>
  <c r="T18" i="3"/>
  <c r="CA16" i="12" s="1"/>
  <c r="U18" i="3"/>
  <c r="CB16" i="12" s="1"/>
  <c r="V18" i="3"/>
  <c r="CC16" i="12" s="1"/>
  <c r="W18" i="3"/>
  <c r="CD16" i="12" s="1"/>
  <c r="AA21" i="3"/>
  <c r="CH19" i="12" s="1"/>
  <c r="X19" i="3"/>
  <c r="CE17" i="12" s="1"/>
  <c r="Y4" i="3"/>
  <c r="CF4" i="12" s="1"/>
  <c r="Z34" i="3"/>
  <c r="CG30" i="12" s="1"/>
  <c r="AA34" i="3"/>
  <c r="CH30" i="12" s="1"/>
  <c r="AB34" i="3"/>
  <c r="CI30" i="12" s="1"/>
  <c r="AC34" i="3"/>
  <c r="CJ30" i="12" s="1"/>
  <c r="W4" i="3"/>
  <c r="CD4" i="12" s="1"/>
  <c r="Y19" i="3"/>
  <c r="CF17" i="12" s="1"/>
  <c r="T33" i="3"/>
  <c r="CA29" i="12" s="1"/>
  <c r="U33" i="3"/>
  <c r="CB29" i="12" s="1"/>
  <c r="V33" i="3"/>
  <c r="CC29" i="12" s="1"/>
  <c r="W33" i="3"/>
  <c r="CD29" i="12" s="1"/>
  <c r="X33" i="3"/>
  <c r="CE29" i="12" s="1"/>
  <c r="Y33" i="3"/>
  <c r="CF29" i="12" s="1"/>
  <c r="Z33" i="3"/>
  <c r="CG29" i="12" s="1"/>
  <c r="AA33" i="3"/>
  <c r="CH29" i="12" s="1"/>
  <c r="AB33" i="3"/>
  <c r="CI29" i="12" s="1"/>
  <c r="AC33" i="3"/>
  <c r="CJ29" i="12" s="1"/>
  <c r="W19" i="3"/>
  <c r="CD17" i="12" s="1"/>
  <c r="AA3" i="3"/>
  <c r="CH3" i="12" s="1"/>
  <c r="Y18" i="3"/>
  <c r="CF16" i="12" s="1"/>
  <c r="AA18" i="3"/>
  <c r="CH16" i="12" s="1"/>
  <c r="AD18" i="3"/>
  <c r="CK16" i="12" s="1"/>
  <c r="AP7" i="3"/>
  <c r="AN8" i="3"/>
  <c r="AP33" i="3"/>
  <c r="Z3" i="3"/>
  <c r="CG3" i="12" s="1"/>
  <c r="AC3" i="3"/>
  <c r="CJ3" i="12" s="1"/>
  <c r="AP20" i="3"/>
  <c r="Z18" i="3"/>
  <c r="CG16" i="12" s="1"/>
  <c r="AC18" i="3"/>
  <c r="CJ16" i="12" s="1"/>
  <c r="AB3" i="3"/>
  <c r="CI3" i="12" s="1"/>
  <c r="X18" i="3"/>
  <c r="CE16" i="12" s="1"/>
  <c r="AB18" i="3"/>
  <c r="CI16" i="12" s="1"/>
  <c r="T1" i="3"/>
  <c r="T36" i="3"/>
  <c r="CA32" i="12" s="1"/>
  <c r="T6" i="3"/>
  <c r="CA6" i="12" s="1"/>
  <c r="T21" i="3"/>
  <c r="CA19" i="12" s="1"/>
  <c r="AT29" i="3"/>
  <c r="AT16" i="3"/>
  <c r="AN33" i="3"/>
  <c r="AN20" i="3"/>
  <c r="AJ35" i="3"/>
  <c r="AJ22" i="3"/>
  <c r="AP30" i="3"/>
  <c r="AP17" i="3"/>
  <c r="AP31" i="3"/>
  <c r="AP18" i="3"/>
  <c r="AQ30" i="3"/>
  <c r="AQ17" i="3"/>
  <c r="AQ32" i="3"/>
  <c r="AQ19" i="3"/>
  <c r="AQ29" i="3"/>
  <c r="AQ16" i="3"/>
  <c r="AJ13" i="3"/>
  <c r="AP4" i="3"/>
  <c r="AQ3" i="3"/>
  <c r="X1" i="3"/>
  <c r="AQ4" i="3"/>
  <c r="V1" i="3"/>
  <c r="AQ6" i="3"/>
  <c r="AP3" i="3"/>
  <c r="AT3" i="3"/>
  <c r="AP5" i="3"/>
  <c r="AN7" i="3"/>
  <c r="AJ39" i="3"/>
  <c r="AK38" i="3"/>
  <c r="AK11" i="3"/>
  <c r="AM36" i="3"/>
  <c r="AK36" i="3"/>
  <c r="AN9" i="3"/>
  <c r="AL9" i="3"/>
  <c r="AN34" i="3"/>
  <c r="AL34" i="3"/>
  <c r="AJ34" i="3"/>
  <c r="AM7" i="3"/>
  <c r="AK7" i="3"/>
  <c r="AN6" i="3"/>
  <c r="AL6" i="3"/>
  <c r="AJ6" i="3"/>
  <c r="AO18" i="3"/>
  <c r="AM18" i="3"/>
  <c r="AK18" i="3"/>
  <c r="AS4" i="3"/>
  <c r="AN17" i="3"/>
  <c r="AL17" i="3"/>
  <c r="AJ17" i="3"/>
  <c r="AS16" i="3"/>
  <c r="AP16" i="3"/>
  <c r="AN16" i="3"/>
  <c r="AL16" i="3"/>
  <c r="AJ16" i="3"/>
  <c r="AJ26" i="3"/>
  <c r="AK25" i="3"/>
  <c r="AK37" i="3"/>
  <c r="AM23" i="3"/>
  <c r="AK23" i="3"/>
  <c r="AN35" i="3"/>
  <c r="AL35" i="3"/>
  <c r="AN21" i="3"/>
  <c r="AL21" i="3"/>
  <c r="AJ21" i="3"/>
  <c r="AM33" i="3"/>
  <c r="AK33" i="3"/>
  <c r="AP32" i="3"/>
  <c r="AN32" i="3"/>
  <c r="AL32" i="3"/>
  <c r="AJ32" i="3"/>
  <c r="AQ5" i="3"/>
  <c r="AS30" i="3"/>
  <c r="AK24" i="3"/>
  <c r="AN22" i="3"/>
  <c r="AL22" i="3"/>
  <c r="AM20" i="3"/>
  <c r="AK20" i="3"/>
  <c r="AP19" i="3"/>
  <c r="AN19" i="3"/>
  <c r="AL19" i="3"/>
  <c r="AJ19" i="3"/>
  <c r="AQ31" i="3"/>
  <c r="AN5" i="3"/>
  <c r="AL5" i="3"/>
  <c r="AJ5" i="3"/>
  <c r="AS17" i="3"/>
  <c r="AO4" i="3"/>
  <c r="AM4" i="3"/>
  <c r="AK4" i="3"/>
  <c r="AR3" i="3"/>
  <c r="AO3" i="3"/>
  <c r="AM3" i="3"/>
  <c r="AK3" i="3"/>
  <c r="AP6" i="3"/>
  <c r="AJ12" i="3"/>
  <c r="AL10" i="3"/>
  <c r="AJ10" i="3"/>
  <c r="AM8" i="3"/>
  <c r="AK8" i="3"/>
  <c r="AO7" i="3"/>
  <c r="AQ18" i="3"/>
  <c r="AN31" i="3"/>
  <c r="AL31" i="3"/>
  <c r="AJ31" i="3"/>
  <c r="AO30" i="3"/>
  <c r="AM30" i="3"/>
  <c r="AK30" i="3"/>
  <c r="AR29" i="3"/>
  <c r="AO29" i="3"/>
  <c r="AM29" i="3"/>
  <c r="AK29" i="3"/>
  <c r="AJ9" i="3"/>
  <c r="AD3" i="3"/>
  <c r="CK3" i="12" s="1"/>
  <c r="AJ38" i="3"/>
  <c r="AL11" i="3"/>
  <c r="AJ11" i="3"/>
  <c r="AL36" i="3"/>
  <c r="AJ36" i="3"/>
  <c r="AM9" i="3"/>
  <c r="AK9" i="3"/>
  <c r="AO8" i="3"/>
  <c r="AM34" i="3"/>
  <c r="AK34" i="3"/>
  <c r="AO33" i="3"/>
  <c r="AL7" i="3"/>
  <c r="AJ7" i="3"/>
  <c r="AO6" i="3"/>
  <c r="AM6" i="3"/>
  <c r="AK6" i="3"/>
  <c r="AN18" i="3"/>
  <c r="AL18" i="3"/>
  <c r="AJ18" i="3"/>
  <c r="AR4" i="3"/>
  <c r="AO17" i="3"/>
  <c r="AM17" i="3"/>
  <c r="AK17" i="3"/>
  <c r="AR16" i="3"/>
  <c r="AO16" i="3"/>
  <c r="AM16" i="3"/>
  <c r="AK16" i="3"/>
  <c r="AD33" i="3"/>
  <c r="CK29" i="12" s="1"/>
  <c r="AJ25" i="3"/>
  <c r="AL37" i="3"/>
  <c r="AJ37" i="3"/>
  <c r="AL23" i="3"/>
  <c r="AJ23" i="3"/>
  <c r="AM35" i="3"/>
  <c r="AK35" i="3"/>
  <c r="AO34" i="3"/>
  <c r="AM21" i="3"/>
  <c r="AK21" i="3"/>
  <c r="AO20" i="3"/>
  <c r="AL33" i="3"/>
  <c r="AJ33" i="3"/>
  <c r="AO32" i="3"/>
  <c r="AM32" i="3"/>
  <c r="AK32" i="3"/>
  <c r="AR5" i="3"/>
  <c r="AR30" i="3"/>
  <c r="AL24" i="3"/>
  <c r="AJ24" i="3"/>
  <c r="AM22" i="3"/>
  <c r="AK22" i="3"/>
  <c r="AO21" i="3"/>
  <c r="AL20" i="3"/>
  <c r="AJ20" i="3"/>
  <c r="AO19" i="3"/>
  <c r="AM19" i="3"/>
  <c r="AK19" i="3"/>
  <c r="AR31" i="3"/>
  <c r="AO5" i="3"/>
  <c r="AM5" i="3"/>
  <c r="AK5" i="3"/>
  <c r="AR17" i="3"/>
  <c r="AN4" i="3"/>
  <c r="AL4" i="3"/>
  <c r="AJ4" i="3"/>
  <c r="AS3" i="3"/>
  <c r="AN3" i="3"/>
  <c r="AL3" i="3"/>
  <c r="AJ3" i="3"/>
  <c r="AK12" i="3"/>
  <c r="AM10" i="3"/>
  <c r="AK10" i="3"/>
  <c r="AL8" i="3"/>
  <c r="AJ8" i="3"/>
  <c r="AR18" i="3"/>
  <c r="AO31" i="3"/>
  <c r="AM31" i="3"/>
  <c r="AK31" i="3"/>
  <c r="AN30" i="3"/>
  <c r="AL30" i="3"/>
  <c r="AJ30" i="3"/>
  <c r="AS29" i="3"/>
  <c r="AP29" i="3"/>
  <c r="AN29" i="3"/>
  <c r="AL29" i="3"/>
  <c r="AJ29" i="3"/>
  <c r="AC93" i="12"/>
  <c r="AS3" i="12"/>
  <c r="AC48" i="12"/>
  <c r="DA243" i="12"/>
  <c r="DP243" i="12"/>
  <c r="AD243" i="12"/>
  <c r="BH243" i="12"/>
  <c r="BW243" i="12"/>
  <c r="AS243" i="12"/>
  <c r="CL243" i="12"/>
  <c r="ET243" i="12"/>
  <c r="ET288" i="12" s="1"/>
  <c r="AT16" i="12"/>
  <c r="EE243" i="12"/>
  <c r="EE288" i="12" s="1"/>
  <c r="AD63" i="12"/>
  <c r="Y243" i="12"/>
  <c r="AN243" i="12"/>
  <c r="BC243" i="12"/>
  <c r="Y63" i="12"/>
  <c r="Y78" i="12" s="1"/>
  <c r="BR243" i="12"/>
  <c r="CG243" i="12"/>
  <c r="CV243" i="12"/>
  <c r="DK243" i="12"/>
  <c r="EO243" i="12"/>
  <c r="DZ243" i="12"/>
  <c r="AO16" i="12"/>
  <c r="W93" i="12"/>
  <c r="AM3" i="12"/>
  <c r="W48" i="12"/>
  <c r="CG244" i="12"/>
  <c r="CV244" i="12"/>
  <c r="DK244" i="12"/>
  <c r="Y64" i="12"/>
  <c r="Y79" i="12" s="1"/>
  <c r="Y244" i="12"/>
  <c r="AN244" i="12"/>
  <c r="BC244" i="12"/>
  <c r="BR244" i="12"/>
  <c r="EO244" i="12"/>
  <c r="DZ244" i="12"/>
  <c r="AO17" i="12"/>
  <c r="AC49" i="12"/>
  <c r="AC94" i="12"/>
  <c r="AS4" i="12"/>
  <c r="AJ4" i="12"/>
  <c r="T49" i="12"/>
  <c r="W50" i="12"/>
  <c r="W95" i="12"/>
  <c r="AM5" i="12"/>
  <c r="X66" i="12"/>
  <c r="X81" i="12" s="1"/>
  <c r="X246" i="12"/>
  <c r="AM246" i="12"/>
  <c r="BB246" i="12"/>
  <c r="BQ246" i="12"/>
  <c r="CF246" i="12"/>
  <c r="DJ246" i="12"/>
  <c r="CU246" i="12"/>
  <c r="EN246" i="12"/>
  <c r="DY246" i="12"/>
  <c r="AN20" i="12"/>
  <c r="AN22" i="12"/>
  <c r="AN19" i="12"/>
  <c r="BC247" i="12"/>
  <c r="BR247" i="12"/>
  <c r="CG247" i="12"/>
  <c r="CV247" i="12"/>
  <c r="DK247" i="12"/>
  <c r="Y67" i="12"/>
  <c r="Y82" i="12" s="1"/>
  <c r="Y247" i="12"/>
  <c r="AN247" i="12"/>
  <c r="DZ247" i="12"/>
  <c r="EO247" i="12"/>
  <c r="AO8" i="12"/>
  <c r="Y53" i="12"/>
  <c r="Y98" i="12"/>
  <c r="BO252" i="12"/>
  <c r="CD252" i="12"/>
  <c r="CS252" i="12"/>
  <c r="DH252" i="12"/>
  <c r="V72" i="12"/>
  <c r="V87" i="12" s="1"/>
  <c r="V252" i="12"/>
  <c r="AZ252" i="12"/>
  <c r="AK252" i="12"/>
  <c r="EL252" i="12"/>
  <c r="DW252" i="12"/>
  <c r="AQ252" i="4"/>
  <c r="BF264" i="4"/>
  <c r="BU252" i="4"/>
  <c r="CJ252" i="4"/>
  <c r="CY252" i="4"/>
  <c r="DN252" i="4"/>
  <c r="AB252" i="4"/>
  <c r="EC252" i="4"/>
  <c r="ER252" i="4"/>
  <c r="AK253" i="4"/>
  <c r="AZ265" i="4"/>
  <c r="BO253" i="4"/>
  <c r="CD253" i="4"/>
  <c r="CS253" i="4"/>
  <c r="DH253" i="4"/>
  <c r="V253" i="4"/>
  <c r="DW253" i="4"/>
  <c r="EL253" i="4"/>
  <c r="AA255" i="4"/>
  <c r="AP255" i="4"/>
  <c r="BE267" i="4"/>
  <c r="BT255" i="4"/>
  <c r="CI255" i="4"/>
  <c r="CX255" i="4"/>
  <c r="DM255" i="4"/>
  <c r="EQ255" i="4"/>
  <c r="EB255" i="4"/>
  <c r="T194" i="4"/>
  <c r="T104" i="4"/>
  <c r="T59" i="4"/>
  <c r="AF192" i="4"/>
  <c r="AF57" i="4"/>
  <c r="AF102" i="4"/>
  <c r="AP247" i="4"/>
  <c r="BE259" i="4"/>
  <c r="BT247" i="4"/>
  <c r="CI247" i="4"/>
  <c r="CX247" i="4"/>
  <c r="DM247" i="4"/>
  <c r="AA247" i="4"/>
  <c r="EQ247" i="4"/>
  <c r="EB247" i="4"/>
  <c r="AE193" i="4"/>
  <c r="AE103" i="4"/>
  <c r="AE58" i="4"/>
  <c r="AC192" i="4"/>
  <c r="AC102" i="4"/>
  <c r="AC57" i="4"/>
  <c r="AR248" i="4"/>
  <c r="BG260" i="4"/>
  <c r="BV248" i="4"/>
  <c r="CK248" i="4"/>
  <c r="CZ248" i="4"/>
  <c r="DO248" i="4"/>
  <c r="AC248" i="4"/>
  <c r="ES248" i="4"/>
  <c r="ED248" i="4"/>
  <c r="CS255" i="4"/>
  <c r="DH255" i="4"/>
  <c r="V255" i="4"/>
  <c r="AK255" i="4"/>
  <c r="AZ267" i="4"/>
  <c r="CD255" i="4"/>
  <c r="BO255" i="4"/>
  <c r="DW255" i="4"/>
  <c r="EL255" i="4"/>
  <c r="CQ254" i="4"/>
  <c r="DF254" i="4"/>
  <c r="T254" i="4"/>
  <c r="AI254" i="4"/>
  <c r="AX254" i="4"/>
  <c r="CB254" i="4"/>
  <c r="BM254" i="4"/>
  <c r="DU254" i="4"/>
  <c r="EJ254" i="4"/>
  <c r="DG255" i="4"/>
  <c r="U255" i="4"/>
  <c r="AJ255" i="4"/>
  <c r="AY267" i="4"/>
  <c r="BN255" i="4"/>
  <c r="CR255" i="4"/>
  <c r="CC255" i="4"/>
  <c r="DV255" i="4"/>
  <c r="EK255" i="4"/>
  <c r="AB193" i="4"/>
  <c r="AB58" i="4"/>
  <c r="AB103" i="4"/>
  <c r="Z192" i="4"/>
  <c r="Z102" i="4"/>
  <c r="Z57" i="4"/>
  <c r="AC90" i="4"/>
  <c r="AA89" i="4"/>
  <c r="X253" i="4"/>
  <c r="AM253" i="4"/>
  <c r="BB265" i="4"/>
  <c r="BQ253" i="4"/>
  <c r="CF253" i="4"/>
  <c r="DJ253" i="4"/>
  <c r="CU253" i="4"/>
  <c r="EN253" i="4"/>
  <c r="DY253" i="4"/>
  <c r="W191" i="4"/>
  <c r="W101" i="4"/>
  <c r="W56" i="4"/>
  <c r="U190" i="4"/>
  <c r="U55" i="4"/>
  <c r="U100" i="4"/>
  <c r="AD248" i="4"/>
  <c r="AS248" i="4"/>
  <c r="BH260" i="4"/>
  <c r="BW248" i="4"/>
  <c r="CL248" i="4"/>
  <c r="DA248" i="4"/>
  <c r="DP248" i="4"/>
  <c r="ET248" i="4"/>
  <c r="EE248" i="4"/>
  <c r="AB247" i="4"/>
  <c r="AQ247" i="4"/>
  <c r="BF259" i="4"/>
  <c r="BU247" i="4"/>
  <c r="CJ247" i="4"/>
  <c r="CY247" i="4"/>
  <c r="DN247" i="4"/>
  <c r="EC247" i="4"/>
  <c r="ER247" i="4"/>
  <c r="AA190" i="4"/>
  <c r="AA55" i="4"/>
  <c r="AA100" i="4"/>
  <c r="W84" i="4"/>
  <c r="CL250" i="4"/>
  <c r="DA250" i="4"/>
  <c r="DP250" i="4"/>
  <c r="AD250" i="4"/>
  <c r="AS250" i="4"/>
  <c r="BW250" i="4"/>
  <c r="BH262" i="4"/>
  <c r="EE250" i="4"/>
  <c r="ET250" i="4"/>
  <c r="CJ249" i="4"/>
  <c r="CY249" i="4"/>
  <c r="DN249" i="4"/>
  <c r="AB249" i="4"/>
  <c r="AQ249" i="4"/>
  <c r="BU249" i="4"/>
  <c r="BF261" i="4"/>
  <c r="EC249" i="4"/>
  <c r="ER249" i="4"/>
  <c r="CH248" i="4"/>
  <c r="CW248" i="4"/>
  <c r="DL248" i="4"/>
  <c r="Z248" i="4"/>
  <c r="AO248" i="4"/>
  <c r="BS248" i="4"/>
  <c r="BD260" i="4"/>
  <c r="EA248" i="4"/>
  <c r="EP248" i="4"/>
  <c r="DR248" i="4"/>
  <c r="AF248" i="4"/>
  <c r="AU248" i="4"/>
  <c r="BJ260" i="4"/>
  <c r="BY248" i="4"/>
  <c r="DC248" i="4"/>
  <c r="CN248" i="4"/>
  <c r="EG248" i="4"/>
  <c r="EV248" i="4"/>
  <c r="AS244" i="4"/>
  <c r="BH256" i="4"/>
  <c r="BW244" i="4"/>
  <c r="CL244" i="4"/>
  <c r="DA244" i="4"/>
  <c r="DP244" i="4"/>
  <c r="AD244" i="4"/>
  <c r="ET244" i="4"/>
  <c r="EE244" i="4"/>
  <c r="V186" i="4"/>
  <c r="U96" i="4"/>
  <c r="V51" i="4"/>
  <c r="AE244" i="4"/>
  <c r="AT244" i="4"/>
  <c r="BI256" i="4"/>
  <c r="BX244" i="4"/>
  <c r="CM244" i="4"/>
  <c r="DB244" i="4"/>
  <c r="DQ244" i="4"/>
  <c r="EU244" i="4"/>
  <c r="EF244" i="4"/>
  <c r="AA186" i="4"/>
  <c r="AA51" i="4"/>
  <c r="Z96" i="4"/>
  <c r="W80" i="4"/>
  <c r="AS243" i="4"/>
  <c r="BH255" i="4"/>
  <c r="BW243" i="4"/>
  <c r="CL243" i="4"/>
  <c r="DA243" i="4"/>
  <c r="DP243" i="4"/>
  <c r="AD243" i="4"/>
  <c r="EE243" i="4"/>
  <c r="ET243" i="4"/>
  <c r="CK245" i="4"/>
  <c r="CZ245" i="4"/>
  <c r="DO245" i="4"/>
  <c r="AC245" i="4"/>
  <c r="AR245" i="4"/>
  <c r="BV245" i="4"/>
  <c r="BG257" i="4"/>
  <c r="ED245" i="4"/>
  <c r="ES245" i="4"/>
  <c r="CI244" i="4"/>
  <c r="CX244" i="4"/>
  <c r="DM244" i="4"/>
  <c r="AA244" i="4"/>
  <c r="AP244" i="4"/>
  <c r="BT244" i="4"/>
  <c r="BE256" i="4"/>
  <c r="EQ244" i="4"/>
  <c r="EB244" i="4"/>
  <c r="AE185" i="4"/>
  <c r="AD95" i="4"/>
  <c r="AE50" i="4"/>
  <c r="AE95" i="4"/>
  <c r="AC184" i="4"/>
  <c r="AB94" i="4"/>
  <c r="AC49" i="4"/>
  <c r="AB246" i="4"/>
  <c r="AQ246" i="4"/>
  <c r="BU246" i="4"/>
  <c r="CJ246" i="4"/>
  <c r="DN246" i="4"/>
  <c r="CY246" i="4"/>
  <c r="BF258" i="4"/>
  <c r="EC246" i="4"/>
  <c r="ER246" i="4"/>
  <c r="Z245" i="4"/>
  <c r="AO245" i="4"/>
  <c r="BD257" i="4"/>
  <c r="BS245" i="4"/>
  <c r="CH245" i="4"/>
  <c r="DL245" i="4"/>
  <c r="CW245" i="4"/>
  <c r="EA245" i="4"/>
  <c r="EP245" i="4"/>
  <c r="X183" i="4"/>
  <c r="X93" i="4"/>
  <c r="X48" i="4"/>
  <c r="BO244" i="4"/>
  <c r="V244" i="4"/>
  <c r="AZ256" i="4"/>
  <c r="AK244" i="4"/>
  <c r="CD244" i="4"/>
  <c r="DH244" i="4"/>
  <c r="CS244" i="4"/>
  <c r="EL244" i="4"/>
  <c r="DW244" i="4"/>
  <c r="AC255" i="7"/>
  <c r="AR255" i="7"/>
  <c r="BG255" i="7"/>
  <c r="BV255" i="7"/>
  <c r="CK255" i="7"/>
  <c r="CZ255" i="7"/>
  <c r="DO255" i="7"/>
  <c r="ED255" i="7"/>
  <c r="ES255" i="7"/>
  <c r="BJ15" i="7"/>
  <c r="AE105" i="7"/>
  <c r="AE60" i="7"/>
  <c r="BH14" i="7"/>
  <c r="AC59" i="7"/>
  <c r="AC104" i="7"/>
  <c r="BI10" i="7"/>
  <c r="AD100" i="7"/>
  <c r="AD55" i="7"/>
  <c r="BG14" i="7"/>
  <c r="AB104" i="7"/>
  <c r="AB59" i="7"/>
  <c r="BQ254" i="7"/>
  <c r="CF254" i="7"/>
  <c r="CU254" i="7"/>
  <c r="DJ254" i="7"/>
  <c r="X254" i="7"/>
  <c r="AM254" i="7"/>
  <c r="BB254" i="7"/>
  <c r="DY254" i="7"/>
  <c r="EN254" i="7"/>
  <c r="BC11" i="7"/>
  <c r="X101" i="7"/>
  <c r="X56" i="7"/>
  <c r="DA254" i="7"/>
  <c r="DP254" i="7"/>
  <c r="AD254" i="7"/>
  <c r="AS254" i="7"/>
  <c r="BH254" i="7"/>
  <c r="BW254" i="7"/>
  <c r="CL254" i="7"/>
  <c r="ET254" i="7"/>
  <c r="EE254" i="7"/>
  <c r="AF252" i="7"/>
  <c r="AU252" i="7"/>
  <c r="BJ252" i="7"/>
  <c r="BY252" i="7"/>
  <c r="CN252" i="7"/>
  <c r="DC252" i="7"/>
  <c r="DR252" i="7"/>
  <c r="EV252" i="7"/>
  <c r="EG252" i="7"/>
  <c r="AZ252" i="7"/>
  <c r="BO252" i="7"/>
  <c r="CD252" i="7"/>
  <c r="CS252" i="7"/>
  <c r="DH252" i="7"/>
  <c r="AK252" i="7"/>
  <c r="V252" i="7"/>
  <c r="DW252" i="7"/>
  <c r="EL252" i="7"/>
  <c r="BE13" i="7"/>
  <c r="Z58" i="7"/>
  <c r="Z103" i="7"/>
  <c r="BC12" i="7"/>
  <c r="X57" i="7"/>
  <c r="X102" i="7"/>
  <c r="BA11" i="7"/>
  <c r="V101" i="7"/>
  <c r="V56" i="7"/>
  <c r="CD253" i="7"/>
  <c r="CS253" i="7"/>
  <c r="DH253" i="7"/>
  <c r="V253" i="7"/>
  <c r="AK253" i="7"/>
  <c r="BO253" i="7"/>
  <c r="AZ253" i="7"/>
  <c r="DW253" i="7"/>
  <c r="EL253" i="7"/>
  <c r="CB252" i="7"/>
  <c r="CQ252" i="7"/>
  <c r="DF252" i="7"/>
  <c r="T252" i="7"/>
  <c r="AI252" i="7"/>
  <c r="BM252" i="7"/>
  <c r="AX252" i="7"/>
  <c r="EJ252" i="7"/>
  <c r="DU252" i="7"/>
  <c r="BK10" i="7"/>
  <c r="AF100" i="7"/>
  <c r="AF55" i="7"/>
  <c r="CX252" i="7"/>
  <c r="DM252" i="7"/>
  <c r="AA252" i="7"/>
  <c r="AP252" i="7"/>
  <c r="BE252" i="7"/>
  <c r="CI252" i="7"/>
  <c r="BT252" i="7"/>
  <c r="EB252" i="7"/>
  <c r="EQ252" i="7"/>
  <c r="AY11" i="7"/>
  <c r="T56" i="7"/>
  <c r="T101" i="7"/>
  <c r="BF11" i="7"/>
  <c r="AA56" i="7"/>
  <c r="AA101" i="7"/>
  <c r="BD9" i="7"/>
  <c r="Y54" i="7"/>
  <c r="X99" i="7"/>
  <c r="BC10" i="7"/>
  <c r="X100" i="7"/>
  <c r="X55" i="7"/>
  <c r="BI8" i="7"/>
  <c r="AC98" i="7"/>
  <c r="AD53" i="7"/>
  <c r="CX250" i="7"/>
  <c r="DM250" i="7"/>
  <c r="AA250" i="7"/>
  <c r="AP250" i="7"/>
  <c r="BE250" i="7"/>
  <c r="BT250" i="7"/>
  <c r="CI250" i="7"/>
  <c r="EQ250" i="7"/>
  <c r="EB250" i="7"/>
  <c r="BM251" i="7"/>
  <c r="AX251" i="7"/>
  <c r="AI251" i="7"/>
  <c r="T251" i="7"/>
  <c r="DF251" i="7"/>
  <c r="CQ251" i="7"/>
  <c r="CB251" i="7"/>
  <c r="DU251" i="7"/>
  <c r="EJ251" i="7"/>
  <c r="AZ10" i="7"/>
  <c r="U100" i="7"/>
  <c r="U55" i="7"/>
  <c r="Y250" i="7"/>
  <c r="AN250" i="7"/>
  <c r="BC250" i="7"/>
  <c r="BR250" i="7"/>
  <c r="CG250" i="7"/>
  <c r="DK250" i="7"/>
  <c r="CV250" i="7"/>
  <c r="EO250" i="7"/>
  <c r="DZ250" i="7"/>
  <c r="U249" i="7"/>
  <c r="AJ249" i="7"/>
  <c r="AY249" i="7"/>
  <c r="BN249" i="7"/>
  <c r="CR249" i="7"/>
  <c r="DG249" i="7"/>
  <c r="CC249" i="7"/>
  <c r="DV249" i="7"/>
  <c r="EK249" i="7"/>
  <c r="BF8" i="7"/>
  <c r="AA53" i="7"/>
  <c r="Z98" i="7"/>
  <c r="AY247" i="7"/>
  <c r="BN247" i="7"/>
  <c r="CC247" i="7"/>
  <c r="CR247" i="7"/>
  <c r="U247" i="7"/>
  <c r="AJ247" i="7"/>
  <c r="DG247" i="7"/>
  <c r="DV247" i="7"/>
  <c r="EK247" i="7"/>
  <c r="AE247" i="7"/>
  <c r="AT247" i="7"/>
  <c r="BI247" i="7"/>
  <c r="BX247" i="7"/>
  <c r="DB247" i="7"/>
  <c r="DQ247" i="7"/>
  <c r="CM247" i="7"/>
  <c r="EF247" i="7"/>
  <c r="EU247" i="7"/>
  <c r="BC6" i="7"/>
  <c r="W96" i="7"/>
  <c r="X51" i="7"/>
  <c r="BK7" i="7"/>
  <c r="AF97" i="7"/>
  <c r="AF52" i="7"/>
  <c r="BD7" i="7"/>
  <c r="Y52" i="7"/>
  <c r="X97" i="7"/>
  <c r="AJ246" i="7"/>
  <c r="CR246" i="7"/>
  <c r="CC246" i="7"/>
  <c r="BN246" i="7"/>
  <c r="AY246" i="7"/>
  <c r="U246" i="7"/>
  <c r="DG246" i="7"/>
  <c r="DV246" i="7"/>
  <c r="EK246" i="7"/>
  <c r="BI7" i="7"/>
  <c r="AC97" i="7"/>
  <c r="AD52" i="7"/>
  <c r="CG246" i="7"/>
  <c r="CV246" i="7"/>
  <c r="DK246" i="7"/>
  <c r="Y246" i="7"/>
  <c r="BC246" i="7"/>
  <c r="AN246" i="7"/>
  <c r="BR246" i="7"/>
  <c r="EO246" i="7"/>
  <c r="DZ246" i="7"/>
  <c r="CQ248" i="7"/>
  <c r="DF248" i="7"/>
  <c r="T248" i="7"/>
  <c r="AI248" i="7"/>
  <c r="BM248" i="7"/>
  <c r="AX248" i="7"/>
  <c r="CB248" i="7"/>
  <c r="EJ248" i="7"/>
  <c r="DU248" i="7"/>
  <c r="AF247" i="7"/>
  <c r="AU247" i="7"/>
  <c r="BJ247" i="7"/>
  <c r="CN247" i="7"/>
  <c r="DR247" i="7"/>
  <c r="DC247" i="7"/>
  <c r="BY247" i="7"/>
  <c r="EG247" i="7"/>
  <c r="EV247" i="7"/>
  <c r="BA6" i="7"/>
  <c r="U96" i="7"/>
  <c r="V51" i="7"/>
  <c r="BI244" i="7"/>
  <c r="BX244" i="7"/>
  <c r="CM244" i="7"/>
  <c r="DB244" i="7"/>
  <c r="DQ244" i="7"/>
  <c r="AE244" i="7"/>
  <c r="AT244" i="7"/>
  <c r="EU244" i="7"/>
  <c r="EF244" i="7"/>
  <c r="BW244" i="7"/>
  <c r="CL244" i="7"/>
  <c r="DA244" i="7"/>
  <c r="DP244" i="7"/>
  <c r="AD244" i="7"/>
  <c r="AS244" i="7"/>
  <c r="BH244" i="7"/>
  <c r="ET244" i="7"/>
  <c r="EE244" i="7"/>
  <c r="BV243" i="7"/>
  <c r="CK243" i="7"/>
  <c r="BG243" i="7"/>
  <c r="AR243" i="7"/>
  <c r="AC243" i="7"/>
  <c r="DO243" i="7"/>
  <c r="CZ243" i="7"/>
  <c r="ED243" i="7"/>
  <c r="ES243" i="7"/>
  <c r="T245" i="7"/>
  <c r="AI245" i="7"/>
  <c r="AX245" i="7"/>
  <c r="BM245" i="7"/>
  <c r="CB245" i="7"/>
  <c r="CQ245" i="7"/>
  <c r="DF245" i="7"/>
  <c r="DU245" i="7"/>
  <c r="EJ245" i="7"/>
  <c r="BA3" i="7"/>
  <c r="V48" i="7"/>
  <c r="V93" i="7"/>
  <c r="BG3" i="7"/>
  <c r="AB93" i="7"/>
  <c r="AB48" i="7"/>
  <c r="BD3" i="7"/>
  <c r="Y48" i="7"/>
  <c r="Y93" i="7"/>
  <c r="X60" i="14"/>
  <c r="AD60" i="14"/>
  <c r="Z51" i="14"/>
  <c r="Z54" i="14"/>
  <c r="Y58" i="14"/>
  <c r="V60" i="14"/>
  <c r="Y49" i="14"/>
  <c r="AB59" i="14"/>
  <c r="T57" i="14"/>
  <c r="AB51" i="14"/>
  <c r="T49" i="14"/>
  <c r="V57" i="14"/>
  <c r="AD51" i="14"/>
  <c r="V49" i="14"/>
  <c r="AA59" i="14"/>
  <c r="AA51" i="14"/>
  <c r="AD48" i="14"/>
  <c r="AF57" i="14"/>
  <c r="AF55" i="14"/>
  <c r="AF53" i="14"/>
  <c r="AF51" i="14"/>
  <c r="AF49" i="14"/>
  <c r="AC57" i="14"/>
  <c r="U55" i="14"/>
  <c r="AC49" i="14"/>
  <c r="W100" i="12"/>
  <c r="W55" i="12"/>
  <c r="AM10" i="12"/>
  <c r="CX247" i="12"/>
  <c r="CI247" i="12"/>
  <c r="BT247" i="12"/>
  <c r="EQ247" i="12"/>
  <c r="EQ292" i="12" s="1"/>
  <c r="DM247" i="12"/>
  <c r="BE247" i="12"/>
  <c r="AA247" i="12"/>
  <c r="EB247" i="12"/>
  <c r="EB292" i="12" s="1"/>
  <c r="AP247" i="12"/>
  <c r="BF243" i="12"/>
  <c r="BU243" i="12"/>
  <c r="CJ243" i="12"/>
  <c r="CY243" i="12"/>
  <c r="AB63" i="12"/>
  <c r="AB78" i="12" s="1"/>
  <c r="AB243" i="12"/>
  <c r="DN243" i="12"/>
  <c r="AQ243" i="12"/>
  <c r="ER243" i="12"/>
  <c r="EC243" i="12"/>
  <c r="AR16" i="12"/>
  <c r="U65" i="12"/>
  <c r="U80" i="12" s="1"/>
  <c r="U245" i="12"/>
  <c r="AJ245" i="12"/>
  <c r="AY245" i="12"/>
  <c r="CC245" i="12"/>
  <c r="CR245" i="12"/>
  <c r="BN245" i="12"/>
  <c r="DG245" i="12"/>
  <c r="DV245" i="12"/>
  <c r="EK245" i="12"/>
  <c r="AK21" i="12"/>
  <c r="AK18" i="12"/>
  <c r="AR3" i="12"/>
  <c r="AB93" i="12"/>
  <c r="AB48" i="12"/>
  <c r="T68" i="12"/>
  <c r="T83" i="12" s="1"/>
  <c r="T248" i="12"/>
  <c r="AI248" i="12"/>
  <c r="AX248" i="12"/>
  <c r="BM248" i="12"/>
  <c r="CB248" i="12"/>
  <c r="DF248" i="12"/>
  <c r="CQ248" i="12"/>
  <c r="EJ248" i="12"/>
  <c r="DU248" i="12"/>
  <c r="AJ22" i="12"/>
  <c r="X48" i="12"/>
  <c r="X93" i="12"/>
  <c r="AN3" i="12"/>
  <c r="BN243" i="12"/>
  <c r="CR243" i="12"/>
  <c r="U243" i="12"/>
  <c r="CC243" i="12"/>
  <c r="AJ243" i="12"/>
  <c r="DG243" i="12"/>
  <c r="U63" i="12"/>
  <c r="U78" i="12" s="1"/>
  <c r="AY243" i="12"/>
  <c r="EK243" i="12"/>
  <c r="DV243" i="12"/>
  <c r="AK16" i="12"/>
  <c r="V93" i="12"/>
  <c r="V48" i="12"/>
  <c r="AL3" i="12"/>
  <c r="CF244" i="12"/>
  <c r="CU244" i="12"/>
  <c r="DJ244" i="12"/>
  <c r="X64" i="12"/>
  <c r="X79" i="12" s="1"/>
  <c r="X244" i="12"/>
  <c r="AM244" i="12"/>
  <c r="BB244" i="12"/>
  <c r="BQ244" i="12"/>
  <c r="EN244" i="12"/>
  <c r="DY244" i="12"/>
  <c r="AN17" i="12"/>
  <c r="AB94" i="12"/>
  <c r="AB49" i="12"/>
  <c r="AR4" i="12"/>
  <c r="V65" i="12"/>
  <c r="V80" i="12" s="1"/>
  <c r="V245" i="12"/>
  <c r="AK245" i="12"/>
  <c r="AZ245" i="12"/>
  <c r="CD245" i="12"/>
  <c r="CS245" i="12"/>
  <c r="DH245" i="12"/>
  <c r="BO245" i="12"/>
  <c r="EL245" i="12"/>
  <c r="DW245" i="12"/>
  <c r="AL21" i="12"/>
  <c r="AL18" i="12"/>
  <c r="V95" i="12"/>
  <c r="AL5" i="12"/>
  <c r="V50" i="12"/>
  <c r="DI246" i="12"/>
  <c r="W246" i="12"/>
  <c r="AL246" i="12"/>
  <c r="BA246" i="12"/>
  <c r="BP246" i="12"/>
  <c r="CE246" i="12"/>
  <c r="CT246" i="12"/>
  <c r="W66" i="12"/>
  <c r="W81" i="12" s="1"/>
  <c r="EM246" i="12"/>
  <c r="DX246" i="12"/>
  <c r="AM20" i="12"/>
  <c r="AM19" i="12"/>
  <c r="AM22" i="12"/>
  <c r="AK8" i="12"/>
  <c r="U53" i="12"/>
  <c r="U98" i="12"/>
  <c r="BB247" i="12"/>
  <c r="BQ247" i="12"/>
  <c r="CF247" i="12"/>
  <c r="CU247" i="12"/>
  <c r="DJ247" i="12"/>
  <c r="X67" i="12"/>
  <c r="X82" i="12" s="1"/>
  <c r="X247" i="12"/>
  <c r="AM247" i="12"/>
  <c r="EN247" i="12"/>
  <c r="DY247" i="12"/>
  <c r="AN23" i="12"/>
  <c r="BS248" i="12"/>
  <c r="CH248" i="12"/>
  <c r="CW248" i="12"/>
  <c r="DL248" i="12"/>
  <c r="Z68" i="12"/>
  <c r="Z83" i="12" s="1"/>
  <c r="Z248" i="12"/>
  <c r="AO248" i="12"/>
  <c r="BD248" i="12"/>
  <c r="EP248" i="12"/>
  <c r="EA248" i="12"/>
  <c r="X53" i="12"/>
  <c r="X98" i="12"/>
  <c r="AN8" i="12"/>
  <c r="V249" i="12"/>
  <c r="AK249" i="12"/>
  <c r="AZ249" i="12"/>
  <c r="BO249" i="12"/>
  <c r="CD249" i="12"/>
  <c r="CS249" i="12"/>
  <c r="DH249" i="12"/>
  <c r="V69" i="12"/>
  <c r="V84" i="12" s="1"/>
  <c r="EL249" i="12"/>
  <c r="DW249" i="12"/>
  <c r="AL25" i="12"/>
  <c r="X54" i="12"/>
  <c r="AN9" i="12"/>
  <c r="X99" i="12"/>
  <c r="AJ250" i="12"/>
  <c r="AY250" i="12"/>
  <c r="BN250" i="12"/>
  <c r="CC250" i="12"/>
  <c r="CR250" i="12"/>
  <c r="DG250" i="12"/>
  <c r="U70" i="12"/>
  <c r="U85" i="12" s="1"/>
  <c r="U250" i="12"/>
  <c r="EK250" i="12"/>
  <c r="DV250" i="12"/>
  <c r="AK26" i="12"/>
  <c r="AL10" i="12"/>
  <c r="V55" i="12"/>
  <c r="V100" i="12"/>
  <c r="BN252" i="12"/>
  <c r="CC252" i="12"/>
  <c r="CR252" i="12"/>
  <c r="DG252" i="12"/>
  <c r="U72" i="12"/>
  <c r="U87" i="12" s="1"/>
  <c r="U252" i="12"/>
  <c r="AJ252" i="12"/>
  <c r="AY252" i="12"/>
  <c r="EK252" i="12"/>
  <c r="DV252" i="12"/>
  <c r="V57" i="12"/>
  <c r="AL12" i="12"/>
  <c r="V102" i="12"/>
  <c r="AO255" i="4"/>
  <c r="BD267" i="4"/>
  <c r="BS255" i="4"/>
  <c r="CH255" i="4"/>
  <c r="CW255" i="4"/>
  <c r="DL255" i="4"/>
  <c r="Z255" i="4"/>
  <c r="EA255" i="4"/>
  <c r="EP255" i="4"/>
  <c r="AA194" i="4"/>
  <c r="AA104" i="4"/>
  <c r="AA59" i="4"/>
  <c r="AC195" i="4"/>
  <c r="AC105" i="4"/>
  <c r="AC60" i="4"/>
  <c r="AF88" i="4"/>
  <c r="AB195" i="4"/>
  <c r="AB105" i="4"/>
  <c r="AB60" i="4"/>
  <c r="Z194" i="4"/>
  <c r="Z104" i="4"/>
  <c r="BE89" i="4" s="1"/>
  <c r="Z59" i="4"/>
  <c r="X193" i="4"/>
  <c r="X103" i="4"/>
  <c r="X58" i="4"/>
  <c r="CU252" i="4"/>
  <c r="DJ252" i="4"/>
  <c r="CF252" i="4"/>
  <c r="X252" i="4"/>
  <c r="AM252" i="4"/>
  <c r="BB264" i="4"/>
  <c r="BQ252" i="4"/>
  <c r="EN252" i="4"/>
  <c r="DY252" i="4"/>
  <c r="AA81" i="4"/>
  <c r="AE89" i="4"/>
  <c r="AC88" i="4"/>
  <c r="AA87" i="4"/>
  <c r="FP396" i="4"/>
  <c r="FC365" i="4"/>
  <c r="FV393" i="4"/>
  <c r="FN393" i="4"/>
  <c r="FS392" i="4"/>
  <c r="FX391" i="4"/>
  <c r="FP391" i="4"/>
  <c r="FU390" i="4"/>
  <c r="FZ389" i="4"/>
  <c r="FR389" i="4"/>
  <c r="FW388" i="4"/>
  <c r="FO388" i="4"/>
  <c r="FT387" i="4"/>
  <c r="FY386" i="4"/>
  <c r="FQ386" i="4"/>
  <c r="FV385" i="4"/>
  <c r="FN385" i="4"/>
  <c r="FS384" i="4"/>
  <c r="FX383" i="4"/>
  <c r="FP383" i="4"/>
  <c r="FU382" i="4"/>
  <c r="FZ365" i="4"/>
  <c r="FP381" i="4"/>
  <c r="FC396" i="4"/>
  <c r="FG377" i="4"/>
  <c r="EY377" i="4"/>
  <c r="FD376" i="4"/>
  <c r="FI375" i="4"/>
  <c r="FA375" i="4"/>
  <c r="FF374" i="4"/>
  <c r="FK373" i="4"/>
  <c r="FC373" i="4"/>
  <c r="FH372" i="4"/>
  <c r="EZ372" i="4"/>
  <c r="FE371" i="4"/>
  <c r="FJ370" i="4"/>
  <c r="FB370" i="4"/>
  <c r="FG369" i="4"/>
  <c r="EY369" i="4"/>
  <c r="FD368" i="4"/>
  <c r="FI367" i="4"/>
  <c r="FA367" i="4"/>
  <c r="FF366" i="4"/>
  <c r="FX365" i="4"/>
  <c r="FA396" i="4"/>
  <c r="FH408" i="4"/>
  <c r="FS407" i="4"/>
  <c r="EZ407" i="4"/>
  <c r="FH406" i="4"/>
  <c r="FS405" i="4"/>
  <c r="EZ405" i="4"/>
  <c r="FH404" i="4"/>
  <c r="FS403" i="4"/>
  <c r="EZ403" i="4"/>
  <c r="FH402" i="4"/>
  <c r="FS401" i="4"/>
  <c r="EZ401" i="4"/>
  <c r="FH400" i="4"/>
  <c r="FS399" i="4"/>
  <c r="EZ399" i="4"/>
  <c r="FH398" i="4"/>
  <c r="FS397" i="4"/>
  <c r="EZ397" i="4"/>
  <c r="FD396" i="4"/>
  <c r="FO377" i="4"/>
  <c r="FY376" i="4"/>
  <c r="FG392" i="4"/>
  <c r="FS375" i="4"/>
  <c r="FA391" i="4"/>
  <c r="FK390" i="4"/>
  <c r="FW373" i="4"/>
  <c r="FE389" i="4"/>
  <c r="FQ372" i="4"/>
  <c r="EY388" i="4"/>
  <c r="FI387" i="4"/>
  <c r="FU370" i="4"/>
  <c r="FC386" i="4"/>
  <c r="FO369" i="4"/>
  <c r="FY368" i="4"/>
  <c r="FG384" i="4"/>
  <c r="FS367" i="4"/>
  <c r="FA383" i="4"/>
  <c r="FK382" i="4"/>
  <c r="FW365" i="4"/>
  <c r="EZ396" i="4"/>
  <c r="FJ393" i="4"/>
  <c r="FV376" i="4"/>
  <c r="FD392" i="4"/>
  <c r="FP375" i="4"/>
  <c r="FZ374" i="4"/>
  <c r="FH390" i="4"/>
  <c r="FV373" i="4"/>
  <c r="FD389" i="4"/>
  <c r="FP372" i="4"/>
  <c r="FZ371" i="4"/>
  <c r="FH387" i="4"/>
  <c r="FT370" i="4"/>
  <c r="FP369" i="4"/>
  <c r="FZ368" i="4"/>
  <c r="FH384" i="4"/>
  <c r="FT367" i="4"/>
  <c r="FB383" i="4"/>
  <c r="FN366" i="4"/>
  <c r="FR381" i="4"/>
  <c r="FT406" i="4"/>
  <c r="FX403" i="4"/>
  <c r="FI401" i="4"/>
  <c r="FT398" i="4"/>
  <c r="FX406" i="4"/>
  <c r="FT399" i="4"/>
  <c r="FR408" i="4"/>
  <c r="FR406" i="4"/>
  <c r="FR404" i="4"/>
  <c r="FR402" i="4"/>
  <c r="FR400" i="4"/>
  <c r="FR398" i="4"/>
  <c r="EZ381" i="4"/>
  <c r="FE403" i="4"/>
  <c r="FV408" i="4"/>
  <c r="FV406" i="4"/>
  <c r="FV404" i="4"/>
  <c r="FV402" i="4"/>
  <c r="FV400" i="4"/>
  <c r="FV398" i="4"/>
  <c r="FX408" i="4"/>
  <c r="FP398" i="4"/>
  <c r="FY365" i="4"/>
  <c r="FO381" i="4"/>
  <c r="FB396" i="4"/>
  <c r="FU393" i="4"/>
  <c r="FZ392" i="4"/>
  <c r="FR392" i="4"/>
  <c r="FW391" i="4"/>
  <c r="FO391" i="4"/>
  <c r="FT390" i="4"/>
  <c r="FY389" i="4"/>
  <c r="FQ389" i="4"/>
  <c r="FV388" i="4"/>
  <c r="FN388" i="4"/>
  <c r="FS387" i="4"/>
  <c r="FX386" i="4"/>
  <c r="FP386" i="4"/>
  <c r="FU385" i="4"/>
  <c r="FZ384" i="4"/>
  <c r="FR384" i="4"/>
  <c r="FW383" i="4"/>
  <c r="FO383" i="4"/>
  <c r="FT382" i="4"/>
  <c r="FY396" i="4"/>
  <c r="FN365" i="4"/>
  <c r="FB381" i="4"/>
  <c r="FF377" i="4"/>
  <c r="FK376" i="4"/>
  <c r="FC376" i="4"/>
  <c r="FH375" i="4"/>
  <c r="EZ375" i="4"/>
  <c r="FE374" i="4"/>
  <c r="FJ373" i="4"/>
  <c r="FB373" i="4"/>
  <c r="FG372" i="4"/>
  <c r="EY372" i="4"/>
  <c r="FD371" i="4"/>
  <c r="FI370" i="4"/>
  <c r="FA370" i="4"/>
  <c r="FF369" i="4"/>
  <c r="FK368" i="4"/>
  <c r="FC368" i="4"/>
  <c r="FH367" i="4"/>
  <c r="EZ367" i="4"/>
  <c r="FE366" i="4"/>
  <c r="FV381" i="4"/>
  <c r="FY408" i="4"/>
  <c r="FF408" i="4"/>
  <c r="FQ407" i="4"/>
  <c r="FY406" i="4"/>
  <c r="FF406" i="4"/>
  <c r="FQ405" i="4"/>
  <c r="FY404" i="4"/>
  <c r="FF404" i="4"/>
  <c r="FQ403" i="4"/>
  <c r="FY402" i="4"/>
  <c r="FF402" i="4"/>
  <c r="FQ401" i="4"/>
  <c r="FY400" i="4"/>
  <c r="FF400" i="4"/>
  <c r="FQ399" i="4"/>
  <c r="FY398" i="4"/>
  <c r="FF398" i="4"/>
  <c r="FQ397" i="4"/>
  <c r="FY381" i="4"/>
  <c r="FA365" i="4"/>
  <c r="FK393" i="4"/>
  <c r="FW376" i="4"/>
  <c r="FE392" i="4"/>
  <c r="FQ375" i="4"/>
  <c r="EY391" i="4"/>
  <c r="FI390" i="4"/>
  <c r="FU373" i="4"/>
  <c r="FC389" i="4"/>
  <c r="FO372" i="4"/>
  <c r="FY371" i="4"/>
  <c r="FG387" i="4"/>
  <c r="FS370" i="4"/>
  <c r="FA386" i="4"/>
  <c r="FK385" i="4"/>
  <c r="FW368" i="4"/>
  <c r="FE384" i="4"/>
  <c r="FQ367" i="4"/>
  <c r="EY383" i="4"/>
  <c r="FI382" i="4"/>
  <c r="FU381" i="4"/>
  <c r="FZ377" i="4"/>
  <c r="FH393" i="4"/>
  <c r="FT376" i="4"/>
  <c r="FB392" i="4"/>
  <c r="FN375" i="4"/>
  <c r="FX374" i="4"/>
  <c r="FF390" i="4"/>
  <c r="FT373" i="4"/>
  <c r="FB389" i="4"/>
  <c r="FN372" i="4"/>
  <c r="FX371" i="4"/>
  <c r="FF387" i="4"/>
  <c r="FR370" i="4"/>
  <c r="FB386" i="4"/>
  <c r="FN369" i="4"/>
  <c r="FX368" i="4"/>
  <c r="FF384" i="4"/>
  <c r="FR367" i="4"/>
  <c r="EZ383" i="4"/>
  <c r="FJ382" i="4"/>
  <c r="FJ365" i="4"/>
  <c r="FE406" i="4"/>
  <c r="FP403" i="4"/>
  <c r="FA401" i="4"/>
  <c r="FE398" i="4"/>
  <c r="FI406" i="4"/>
  <c r="FE399" i="4"/>
  <c r="FK408" i="4"/>
  <c r="FK406" i="4"/>
  <c r="FK404" i="4"/>
  <c r="FK402" i="4"/>
  <c r="FK400" i="4"/>
  <c r="FK398" i="4"/>
  <c r="FT407" i="4"/>
  <c r="FP402" i="4"/>
  <c r="FN408" i="4"/>
  <c r="FN406" i="4"/>
  <c r="FN404" i="4"/>
  <c r="FN402" i="4"/>
  <c r="FN400" i="4"/>
  <c r="FN398" i="4"/>
  <c r="FA408" i="4"/>
  <c r="FT397" i="4"/>
  <c r="FX396" i="4"/>
  <c r="FK365" i="4"/>
  <c r="FA381" i="4"/>
  <c r="FT393" i="4"/>
  <c r="FY392" i="4"/>
  <c r="FQ392" i="4"/>
  <c r="FV391" i="4"/>
  <c r="FN391" i="4"/>
  <c r="FS390" i="4"/>
  <c r="FX389" i="4"/>
  <c r="FP389" i="4"/>
  <c r="FU388" i="4"/>
  <c r="FZ387" i="4"/>
  <c r="FR387" i="4"/>
  <c r="FW386" i="4"/>
  <c r="FO386" i="4"/>
  <c r="FT385" i="4"/>
  <c r="FY384" i="4"/>
  <c r="FQ384" i="4"/>
  <c r="FV383" i="4"/>
  <c r="FN383" i="4"/>
  <c r="FS382" i="4"/>
  <c r="FX381" i="4"/>
  <c r="FK396" i="4"/>
  <c r="EZ365" i="4"/>
  <c r="FE377" i="4"/>
  <c r="FJ376" i="4"/>
  <c r="FB376" i="4"/>
  <c r="FG375" i="4"/>
  <c r="EY375" i="4"/>
  <c r="FD374" i="4"/>
  <c r="FI373" i="4"/>
  <c r="FA373" i="4"/>
  <c r="FF372" i="4"/>
  <c r="FK371" i="4"/>
  <c r="FC371" i="4"/>
  <c r="FH370" i="4"/>
  <c r="EZ370" i="4"/>
  <c r="FE369" i="4"/>
  <c r="FJ368" i="4"/>
  <c r="FB368" i="4"/>
  <c r="FG367" i="4"/>
  <c r="EY367" i="4"/>
  <c r="FD366" i="4"/>
  <c r="FS396" i="4"/>
  <c r="FW408" i="4"/>
  <c r="FD408" i="4"/>
  <c r="FO407" i="4"/>
  <c r="FW406" i="4"/>
  <c r="FD406" i="4"/>
  <c r="FO405" i="4"/>
  <c r="FW404" i="4"/>
  <c r="FD404" i="4"/>
  <c r="FO403" i="4"/>
  <c r="FW402" i="4"/>
  <c r="FD402" i="4"/>
  <c r="FO401" i="4"/>
  <c r="FW400" i="4"/>
  <c r="FD400" i="4"/>
  <c r="FO399" i="4"/>
  <c r="FW398" i="4"/>
  <c r="FD398" i="4"/>
  <c r="FO397" i="4"/>
  <c r="FV396" i="4"/>
  <c r="EY381" i="4"/>
  <c r="FI393" i="4"/>
  <c r="FU376" i="4"/>
  <c r="FC392" i="4"/>
  <c r="FO375" i="4"/>
  <c r="FY374" i="4"/>
  <c r="FG390" i="4"/>
  <c r="FS373" i="4"/>
  <c r="FA389" i="4"/>
  <c r="FK388" i="4"/>
  <c r="FW371" i="4"/>
  <c r="FE387" i="4"/>
  <c r="FQ370" i="4"/>
  <c r="EY386" i="4"/>
  <c r="FI385" i="4"/>
  <c r="FU368" i="4"/>
  <c r="FC384" i="4"/>
  <c r="FO367" i="4"/>
  <c r="FY366" i="4"/>
  <c r="FG382" i="4"/>
  <c r="FR396" i="4"/>
  <c r="FX377" i="4"/>
  <c r="FF393" i="4"/>
  <c r="FR376" i="4"/>
  <c r="EZ392" i="4"/>
  <c r="FJ391" i="4"/>
  <c r="FV374" i="4"/>
  <c r="FD390" i="4"/>
  <c r="FR373" i="4"/>
  <c r="EZ389" i="4"/>
  <c r="FJ388" i="4"/>
  <c r="FV371" i="4"/>
  <c r="FD387" i="4"/>
  <c r="FP370" i="4"/>
  <c r="EZ386" i="4"/>
  <c r="FJ385" i="4"/>
  <c r="FV368" i="4"/>
  <c r="FD384" i="4"/>
  <c r="FP367" i="4"/>
  <c r="FZ366" i="4"/>
  <c r="FH382" i="4"/>
  <c r="FT408" i="4"/>
  <c r="FX405" i="4"/>
  <c r="FI403" i="4"/>
  <c r="FT400" i="4"/>
  <c r="FX397" i="4"/>
  <c r="FE405" i="4"/>
  <c r="FI398" i="4"/>
  <c r="FC408" i="4"/>
  <c r="FC406" i="4"/>
  <c r="FC404" i="4"/>
  <c r="FC402" i="4"/>
  <c r="FC400" i="4"/>
  <c r="FC398" i="4"/>
  <c r="FE407" i="4"/>
  <c r="FA402" i="4"/>
  <c r="FG408" i="4"/>
  <c r="FG406" i="4"/>
  <c r="FG404" i="4"/>
  <c r="FG402" i="4"/>
  <c r="FG400" i="4"/>
  <c r="FG398" i="4"/>
  <c r="FP404" i="4"/>
  <c r="FW381" i="4"/>
  <c r="FJ396" i="4"/>
  <c r="EY365" i="4"/>
  <c r="FS393" i="4"/>
  <c r="FX392" i="4"/>
  <c r="FP392" i="4"/>
  <c r="FU391" i="4"/>
  <c r="FZ390" i="4"/>
  <c r="FR390" i="4"/>
  <c r="FW389" i="4"/>
  <c r="FO389" i="4"/>
  <c r="FT388" i="4"/>
  <c r="FY387" i="4"/>
  <c r="FQ387" i="4"/>
  <c r="FV386" i="4"/>
  <c r="FN386" i="4"/>
  <c r="FS385" i="4"/>
  <c r="FX384" i="4"/>
  <c r="FP384" i="4"/>
  <c r="FU383" i="4"/>
  <c r="FZ382" i="4"/>
  <c r="FR382" i="4"/>
  <c r="FV365" i="4"/>
  <c r="FJ381" i="4"/>
  <c r="EY396" i="4"/>
  <c r="FD377" i="4"/>
  <c r="FI376" i="4"/>
  <c r="FA376" i="4"/>
  <c r="FF375" i="4"/>
  <c r="FK374" i="4"/>
  <c r="FC374" i="4"/>
  <c r="FH373" i="4"/>
  <c r="EZ373" i="4"/>
  <c r="FE372" i="4"/>
  <c r="FJ371" i="4"/>
  <c r="FB371" i="4"/>
  <c r="FG370" i="4"/>
  <c r="EY370" i="4"/>
  <c r="FD369" i="4"/>
  <c r="FI368" i="4"/>
  <c r="FA368" i="4"/>
  <c r="FF367" i="4"/>
  <c r="FK366" i="4"/>
  <c r="FC366" i="4"/>
  <c r="FP365" i="4"/>
  <c r="FU408" i="4"/>
  <c r="FB408" i="4"/>
  <c r="FJ407" i="4"/>
  <c r="FU406" i="4"/>
  <c r="FB406" i="4"/>
  <c r="FJ405" i="4"/>
  <c r="FU404" i="4"/>
  <c r="FB404" i="4"/>
  <c r="FJ403" i="4"/>
  <c r="FU402" i="4"/>
  <c r="FB402" i="4"/>
  <c r="FJ401" i="4"/>
  <c r="FU400" i="4"/>
  <c r="FB400" i="4"/>
  <c r="FJ399" i="4"/>
  <c r="FU398" i="4"/>
  <c r="FB398" i="4"/>
  <c r="FJ397" i="4"/>
  <c r="FS365" i="4"/>
  <c r="FY377" i="4"/>
  <c r="FG393" i="4"/>
  <c r="FS376" i="4"/>
  <c r="FA392" i="4"/>
  <c r="FK391" i="4"/>
  <c r="FW374" i="4"/>
  <c r="FE390" i="4"/>
  <c r="FQ373" i="4"/>
  <c r="EY389" i="4"/>
  <c r="FI388" i="4"/>
  <c r="FU371" i="4"/>
  <c r="FC387" i="4"/>
  <c r="FO370" i="4"/>
  <c r="FY369" i="4"/>
  <c r="FG385" i="4"/>
  <c r="FS368" i="4"/>
  <c r="FA384" i="4"/>
  <c r="FK383" i="4"/>
  <c r="FW366" i="4"/>
  <c r="FE382" i="4"/>
  <c r="FO365" i="4"/>
  <c r="FV377" i="4"/>
  <c r="FD393" i="4"/>
  <c r="FP376" i="4"/>
  <c r="FZ375" i="4"/>
  <c r="FH391" i="4"/>
  <c r="FT374" i="4"/>
  <c r="FP373" i="4"/>
  <c r="FZ372" i="4"/>
  <c r="FH388" i="4"/>
  <c r="FT371" i="4"/>
  <c r="FB387" i="4"/>
  <c r="FN370" i="4"/>
  <c r="FZ369" i="4"/>
  <c r="FH385" i="4"/>
  <c r="FT368" i="4"/>
  <c r="FB384" i="4"/>
  <c r="FN367" i="4"/>
  <c r="FX366" i="4"/>
  <c r="FF382" i="4"/>
  <c r="FE408" i="4"/>
  <c r="FP405" i="4"/>
  <c r="FA403" i="4"/>
  <c r="FE400" i="4"/>
  <c r="FP397" i="4"/>
  <c r="FA404" i="4"/>
  <c r="FE397" i="4"/>
  <c r="FV407" i="4"/>
  <c r="FV405" i="4"/>
  <c r="FV403" i="4"/>
  <c r="FV401" i="4"/>
  <c r="FV399" i="4"/>
  <c r="FV397" i="4"/>
  <c r="FP406" i="4"/>
  <c r="FX398" i="4"/>
  <c r="EY408" i="4"/>
  <c r="EY406" i="4"/>
  <c r="EY404" i="4"/>
  <c r="EY402" i="4"/>
  <c r="EY400" i="4"/>
  <c r="EY398" i="4"/>
  <c r="FI404" i="4"/>
  <c r="FU365" i="4"/>
  <c r="FI381" i="4"/>
  <c r="FZ393" i="4"/>
  <c r="FR393" i="4"/>
  <c r="FW392" i="4"/>
  <c r="FO392" i="4"/>
  <c r="FT391" i="4"/>
  <c r="FY390" i="4"/>
  <c r="FQ390" i="4"/>
  <c r="FV389" i="4"/>
  <c r="FN389" i="4"/>
  <c r="FS388" i="4"/>
  <c r="FX387" i="4"/>
  <c r="FP387" i="4"/>
  <c r="FU386" i="4"/>
  <c r="FZ385" i="4"/>
  <c r="FR385" i="4"/>
  <c r="FW384" i="4"/>
  <c r="FO384" i="4"/>
  <c r="FT383" i="4"/>
  <c r="FY382" i="4"/>
  <c r="FQ382" i="4"/>
  <c r="FU396" i="4"/>
  <c r="FH365" i="4"/>
  <c r="FK377" i="4"/>
  <c r="FC377" i="4"/>
  <c r="FH376" i="4"/>
  <c r="EZ376" i="4"/>
  <c r="FE375" i="4"/>
  <c r="FJ374" i="4"/>
  <c r="FB374" i="4"/>
  <c r="FG373" i="4"/>
  <c r="EY373" i="4"/>
  <c r="FD372" i="4"/>
  <c r="FI371" i="4"/>
  <c r="FA371" i="4"/>
  <c r="FF370" i="4"/>
  <c r="FK369" i="4"/>
  <c r="FC369" i="4"/>
  <c r="FH368" i="4"/>
  <c r="EZ368" i="4"/>
  <c r="FE367" i="4"/>
  <c r="FJ366" i="4"/>
  <c r="FB366" i="4"/>
  <c r="FN381" i="4"/>
  <c r="FS408" i="4"/>
  <c r="EZ408" i="4"/>
  <c r="FH407" i="4"/>
  <c r="FS406" i="4"/>
  <c r="EZ406" i="4"/>
  <c r="FH405" i="4"/>
  <c r="FS404" i="4"/>
  <c r="EZ404" i="4"/>
  <c r="FH403" i="4"/>
  <c r="FS402" i="4"/>
  <c r="EZ402" i="4"/>
  <c r="FH401" i="4"/>
  <c r="FS400" i="4"/>
  <c r="EZ400" i="4"/>
  <c r="FH399" i="4"/>
  <c r="FS398" i="4"/>
  <c r="EZ398" i="4"/>
  <c r="FH397" i="4"/>
  <c r="FQ381" i="4"/>
  <c r="FW377" i="4"/>
  <c r="FE393" i="4"/>
  <c r="FQ376" i="4"/>
  <c r="EY392" i="4"/>
  <c r="FI391" i="4"/>
  <c r="FU374" i="4"/>
  <c r="FC390" i="4"/>
  <c r="FO373" i="4"/>
  <c r="FY372" i="4"/>
  <c r="FG388" i="4"/>
  <c r="FS371" i="4"/>
  <c r="FA387" i="4"/>
  <c r="FK386" i="4"/>
  <c r="FW369" i="4"/>
  <c r="FE385" i="4"/>
  <c r="FQ368" i="4"/>
  <c r="EY384" i="4"/>
  <c r="FI383" i="4"/>
  <c r="FU366" i="4"/>
  <c r="FC382" i="4"/>
  <c r="FK381" i="4"/>
  <c r="FT377" i="4"/>
  <c r="FB393" i="4"/>
  <c r="FN376" i="4"/>
  <c r="FX375" i="4"/>
  <c r="FF391" i="4"/>
  <c r="FR374" i="4"/>
  <c r="FB390" i="4"/>
  <c r="FN373" i="4"/>
  <c r="FX372" i="4"/>
  <c r="FF388" i="4"/>
  <c r="FR371" i="4"/>
  <c r="EZ387" i="4"/>
  <c r="FJ386" i="4"/>
  <c r="FX369" i="4"/>
  <c r="FF385" i="4"/>
  <c r="FR368" i="4"/>
  <c r="EZ384" i="4"/>
  <c r="FJ383" i="4"/>
  <c r="FV366" i="4"/>
  <c r="FD382" i="4"/>
  <c r="FX407" i="4"/>
  <c r="FI405" i="4"/>
  <c r="FT402" i="4"/>
  <c r="FX399" i="4"/>
  <c r="FI397" i="4"/>
  <c r="FT401" i="4"/>
  <c r="FW396" i="4"/>
  <c r="FN407" i="4"/>
  <c r="FN405" i="4"/>
  <c r="FN403" i="4"/>
  <c r="FN401" i="4"/>
  <c r="FN399" i="4"/>
  <c r="FN397" i="4"/>
  <c r="FA406" i="4"/>
  <c r="FA398" i="4"/>
  <c r="FZ407" i="4"/>
  <c r="FZ405" i="4"/>
  <c r="FZ403" i="4"/>
  <c r="FZ401" i="4"/>
  <c r="FZ399" i="4"/>
  <c r="FZ397" i="4"/>
  <c r="FX402" i="4"/>
  <c r="FT396" i="4"/>
  <c r="FG365" i="4"/>
  <c r="FY393" i="4"/>
  <c r="FQ393" i="4"/>
  <c r="FV392" i="4"/>
  <c r="FN392" i="4"/>
  <c r="FS391" i="4"/>
  <c r="FX390" i="4"/>
  <c r="FP390" i="4"/>
  <c r="FU389" i="4"/>
  <c r="FZ388" i="4"/>
  <c r="FR388" i="4"/>
  <c r="FW387" i="4"/>
  <c r="FO387" i="4"/>
  <c r="FT386" i="4"/>
  <c r="FY385" i="4"/>
  <c r="FQ385" i="4"/>
  <c r="FV384" i="4"/>
  <c r="FN384" i="4"/>
  <c r="FS383" i="4"/>
  <c r="FX382" i="4"/>
  <c r="FP382" i="4"/>
  <c r="FT381" i="4"/>
  <c r="FG396" i="4"/>
  <c r="FJ377" i="4"/>
  <c r="FB377" i="4"/>
  <c r="FG376" i="4"/>
  <c r="EY376" i="4"/>
  <c r="FD375" i="4"/>
  <c r="FI374" i="4"/>
  <c r="FA374" i="4"/>
  <c r="FF373" i="4"/>
  <c r="FK372" i="4"/>
  <c r="FC372" i="4"/>
  <c r="FH371" i="4"/>
  <c r="EZ371" i="4"/>
  <c r="FE370" i="4"/>
  <c r="FJ369" i="4"/>
  <c r="FB369" i="4"/>
  <c r="FG368" i="4"/>
  <c r="EY368" i="4"/>
  <c r="FD367" i="4"/>
  <c r="FI366" i="4"/>
  <c r="FA366" i="4"/>
  <c r="FI396" i="4"/>
  <c r="FQ408" i="4"/>
  <c r="FY407" i="4"/>
  <c r="FF407" i="4"/>
  <c r="FQ406" i="4"/>
  <c r="FY405" i="4"/>
  <c r="FF405" i="4"/>
  <c r="FQ404" i="4"/>
  <c r="FY403" i="4"/>
  <c r="FF403" i="4"/>
  <c r="FQ402" i="4"/>
  <c r="FY401" i="4"/>
  <c r="FF401" i="4"/>
  <c r="FQ400" i="4"/>
  <c r="FY399" i="4"/>
  <c r="FF399" i="4"/>
  <c r="FQ398" i="4"/>
  <c r="FY397" i="4"/>
  <c r="FF397" i="4"/>
  <c r="FN396" i="4"/>
  <c r="FU377" i="4"/>
  <c r="FC393" i="4"/>
  <c r="FO376" i="4"/>
  <c r="FY375" i="4"/>
  <c r="FG391" i="4"/>
  <c r="FS374" i="4"/>
  <c r="FA390" i="4"/>
  <c r="FK389" i="4"/>
  <c r="FW372" i="4"/>
  <c r="FE388" i="4"/>
  <c r="FQ371" i="4"/>
  <c r="EY387" i="4"/>
  <c r="FI386" i="4"/>
  <c r="FU369" i="4"/>
  <c r="FC385" i="4"/>
  <c r="FO368" i="4"/>
  <c r="FY367" i="4"/>
  <c r="FG383" i="4"/>
  <c r="FS366" i="4"/>
  <c r="FA382" i="4"/>
  <c r="FH396" i="4"/>
  <c r="FR377" i="4"/>
  <c r="EZ393" i="4"/>
  <c r="FJ392" i="4"/>
  <c r="FV375" i="4"/>
  <c r="FD391" i="4"/>
  <c r="FP374" i="4"/>
  <c r="EZ390" i="4"/>
  <c r="FJ389" i="4"/>
  <c r="FV372" i="4"/>
  <c r="FD388" i="4"/>
  <c r="FP371" i="4"/>
  <c r="FZ370" i="4"/>
  <c r="FH386" i="4"/>
  <c r="FV369" i="4"/>
  <c r="FD385" i="4"/>
  <c r="FP368" i="4"/>
  <c r="FZ367" i="4"/>
  <c r="FH383" i="4"/>
  <c r="FT366" i="4"/>
  <c r="FP407" i="4"/>
  <c r="FA405" i="4"/>
  <c r="FE402" i="4"/>
  <c r="FP399" i="4"/>
  <c r="FA397" i="4"/>
  <c r="FE401" i="4"/>
  <c r="FH381" i="4"/>
  <c r="FG407" i="4"/>
  <c r="FG405" i="4"/>
  <c r="FG403" i="4"/>
  <c r="FG401" i="4"/>
  <c r="FG399" i="4"/>
  <c r="FG397" i="4"/>
  <c r="FT405" i="4"/>
  <c r="FZ381" i="4"/>
  <c r="FR407" i="4"/>
  <c r="FR405" i="4"/>
  <c r="FR403" i="4"/>
  <c r="FR401" i="4"/>
  <c r="FR399" i="4"/>
  <c r="FR397" i="4"/>
  <c r="FI402" i="4"/>
  <c r="FS381" i="4"/>
  <c r="FF396" i="4"/>
  <c r="FX393" i="4"/>
  <c r="FP393" i="4"/>
  <c r="FU392" i="4"/>
  <c r="FZ391" i="4"/>
  <c r="FR391" i="4"/>
  <c r="FW390" i="4"/>
  <c r="FO390" i="4"/>
  <c r="FT389" i="4"/>
  <c r="FY388" i="4"/>
  <c r="FQ388" i="4"/>
  <c r="FV387" i="4"/>
  <c r="FN387" i="4"/>
  <c r="FS386" i="4"/>
  <c r="FX385" i="4"/>
  <c r="FP385" i="4"/>
  <c r="FU384" i="4"/>
  <c r="FZ383" i="4"/>
  <c r="FR383" i="4"/>
  <c r="FW382" i="4"/>
  <c r="FO382" i="4"/>
  <c r="FR365" i="4"/>
  <c r="FF381" i="4"/>
  <c r="FI377" i="4"/>
  <c r="FA377" i="4"/>
  <c r="FF376" i="4"/>
  <c r="FK375" i="4"/>
  <c r="FC375" i="4"/>
  <c r="FH374" i="4"/>
  <c r="EZ374" i="4"/>
  <c r="FE373" i="4"/>
  <c r="FJ372" i="4"/>
  <c r="FB372" i="4"/>
  <c r="FG371" i="4"/>
  <c r="EY371" i="4"/>
  <c r="FD370" i="4"/>
  <c r="FI369" i="4"/>
  <c r="FA369" i="4"/>
  <c r="FF368" i="4"/>
  <c r="FK367" i="4"/>
  <c r="FC367" i="4"/>
  <c r="FH366" i="4"/>
  <c r="EZ366" i="4"/>
  <c r="FF365" i="4"/>
  <c r="FO408" i="4"/>
  <c r="FW407" i="4"/>
  <c r="FD407" i="4"/>
  <c r="FO406" i="4"/>
  <c r="FW405" i="4"/>
  <c r="FD405" i="4"/>
  <c r="FO404" i="4"/>
  <c r="FW403" i="4"/>
  <c r="FD403" i="4"/>
  <c r="FO402" i="4"/>
  <c r="FW401" i="4"/>
  <c r="FD401" i="4"/>
  <c r="FO400" i="4"/>
  <c r="FW399" i="4"/>
  <c r="FD399" i="4"/>
  <c r="FO398" i="4"/>
  <c r="FW397" i="4"/>
  <c r="FD397" i="4"/>
  <c r="FI365" i="4"/>
  <c r="FS377" i="4"/>
  <c r="FA393" i="4"/>
  <c r="FK392" i="4"/>
  <c r="FW375" i="4"/>
  <c r="FE391" i="4"/>
  <c r="FQ374" i="4"/>
  <c r="EY390" i="4"/>
  <c r="FI389" i="4"/>
  <c r="FU372" i="4"/>
  <c r="FC388" i="4"/>
  <c r="FO371" i="4"/>
  <c r="FY370" i="4"/>
  <c r="FG386" i="4"/>
  <c r="FS369" i="4"/>
  <c r="FA385" i="4"/>
  <c r="FK384" i="4"/>
  <c r="FW367" i="4"/>
  <c r="FE383" i="4"/>
  <c r="FQ366" i="4"/>
  <c r="EY382" i="4"/>
  <c r="FE365" i="4"/>
  <c r="FP377" i="4"/>
  <c r="FZ376" i="4"/>
  <c r="FH392" i="4"/>
  <c r="FT375" i="4"/>
  <c r="FB391" i="4"/>
  <c r="FN374" i="4"/>
  <c r="FZ373" i="4"/>
  <c r="FH389" i="4"/>
  <c r="FT372" i="4"/>
  <c r="FB388" i="4"/>
  <c r="FN371" i="4"/>
  <c r="FX370" i="4"/>
  <c r="FF386" i="4"/>
  <c r="FT369" i="4"/>
  <c r="FB385" i="4"/>
  <c r="FN368" i="4"/>
  <c r="FX367" i="4"/>
  <c r="FF383" i="4"/>
  <c r="FR366" i="4"/>
  <c r="FB382" i="4"/>
  <c r="FI407" i="4"/>
  <c r="FT404" i="4"/>
  <c r="FX401" i="4"/>
  <c r="FI399" i="4"/>
  <c r="FP408" i="4"/>
  <c r="FP400" i="4"/>
  <c r="FB365" i="4"/>
  <c r="EY407" i="4"/>
  <c r="EY405" i="4"/>
  <c r="EY403" i="4"/>
  <c r="EY401" i="4"/>
  <c r="EY399" i="4"/>
  <c r="EY397" i="4"/>
  <c r="FX404" i="4"/>
  <c r="FT365" i="4"/>
  <c r="FK407" i="4"/>
  <c r="FK405" i="4"/>
  <c r="FK403" i="4"/>
  <c r="FK401" i="4"/>
  <c r="FK399" i="4"/>
  <c r="FK397" i="4"/>
  <c r="FX400" i="4"/>
  <c r="FQ365" i="4"/>
  <c r="FE381" i="4"/>
  <c r="FW393" i="4"/>
  <c r="FO393" i="4"/>
  <c r="FT392" i="4"/>
  <c r="FY391" i="4"/>
  <c r="FQ391" i="4"/>
  <c r="FV390" i="4"/>
  <c r="FN390" i="4"/>
  <c r="FS389" i="4"/>
  <c r="FX388" i="4"/>
  <c r="FP388" i="4"/>
  <c r="FU387" i="4"/>
  <c r="FZ386" i="4"/>
  <c r="FR386" i="4"/>
  <c r="FW385" i="4"/>
  <c r="FO385" i="4"/>
  <c r="FT384" i="4"/>
  <c r="FY383" i="4"/>
  <c r="FQ383" i="4"/>
  <c r="FV382" i="4"/>
  <c r="FN382" i="4"/>
  <c r="FQ396" i="4"/>
  <c r="FD365" i="4"/>
  <c r="FH377" i="4"/>
  <c r="EZ377" i="4"/>
  <c r="FE376" i="4"/>
  <c r="FJ375" i="4"/>
  <c r="FB375" i="4"/>
  <c r="FG374" i="4"/>
  <c r="EY374" i="4"/>
  <c r="FD373" i="4"/>
  <c r="FI372" i="4"/>
  <c r="FA372" i="4"/>
  <c r="FF371" i="4"/>
  <c r="FK370" i="4"/>
  <c r="FC370" i="4"/>
  <c r="FH369" i="4"/>
  <c r="EZ369" i="4"/>
  <c r="FE368" i="4"/>
  <c r="FJ367" i="4"/>
  <c r="FB367" i="4"/>
  <c r="FG366" i="4"/>
  <c r="EY366" i="4"/>
  <c r="FD381" i="4"/>
  <c r="FJ408" i="4"/>
  <c r="FU407" i="4"/>
  <c r="FB407" i="4"/>
  <c r="FJ406" i="4"/>
  <c r="FU405" i="4"/>
  <c r="FB405" i="4"/>
  <c r="FJ404" i="4"/>
  <c r="FU403" i="4"/>
  <c r="FB403" i="4"/>
  <c r="FJ402" i="4"/>
  <c r="FU401" i="4"/>
  <c r="FB401" i="4"/>
  <c r="FJ400" i="4"/>
  <c r="FU399" i="4"/>
  <c r="FB399" i="4"/>
  <c r="FJ398" i="4"/>
  <c r="FU397" i="4"/>
  <c r="FB397" i="4"/>
  <c r="FG381" i="4"/>
  <c r="FQ377" i="4"/>
  <c r="EY393" i="4"/>
  <c r="FI392" i="4"/>
  <c r="FU375" i="4"/>
  <c r="FC391" i="4"/>
  <c r="FO374" i="4"/>
  <c r="FY373" i="4"/>
  <c r="FG389" i="4"/>
  <c r="FS372" i="4"/>
  <c r="FA388" i="4"/>
  <c r="FK387" i="4"/>
  <c r="FW370" i="4"/>
  <c r="FE386" i="4"/>
  <c r="FQ369" i="4"/>
  <c r="EY385" i="4"/>
  <c r="FI384" i="4"/>
  <c r="FU367" i="4"/>
  <c r="FC383" i="4"/>
  <c r="FO366" i="4"/>
  <c r="FZ396" i="4"/>
  <c r="FC381" i="4"/>
  <c r="FN377" i="4"/>
  <c r="FX376" i="4"/>
  <c r="FF392" i="4"/>
  <c r="FR375" i="4"/>
  <c r="EZ391" i="4"/>
  <c r="FJ390" i="4"/>
  <c r="FX373" i="4"/>
  <c r="FF389" i="4"/>
  <c r="FR372" i="4"/>
  <c r="EZ388" i="4"/>
  <c r="FJ387" i="4"/>
  <c r="FV370" i="4"/>
  <c r="FD386" i="4"/>
  <c r="FR369" i="4"/>
  <c r="EZ385" i="4"/>
  <c r="FJ384" i="4"/>
  <c r="FV367" i="4"/>
  <c r="FD383" i="4"/>
  <c r="FP366" i="4"/>
  <c r="EZ382" i="4"/>
  <c r="FA407" i="4"/>
  <c r="FE404" i="4"/>
  <c r="FP401" i="4"/>
  <c r="FA399" i="4"/>
  <c r="FI408" i="4"/>
  <c r="FA400" i="4"/>
  <c r="FZ408" i="4"/>
  <c r="FZ406" i="4"/>
  <c r="FZ404" i="4"/>
  <c r="FZ402" i="4"/>
  <c r="FZ400" i="4"/>
  <c r="FZ398" i="4"/>
  <c r="FO396" i="4"/>
  <c r="FT403" i="4"/>
  <c r="FE396" i="4"/>
  <c r="FC407" i="4"/>
  <c r="FC405" i="4"/>
  <c r="FC403" i="4"/>
  <c r="FC401" i="4"/>
  <c r="FC399" i="4"/>
  <c r="FC397" i="4"/>
  <c r="FI400" i="4"/>
  <c r="AF194" i="4"/>
  <c r="AF104" i="4"/>
  <c r="BK89" i="4" s="1"/>
  <c r="AF59" i="4"/>
  <c r="AD193" i="4"/>
  <c r="AD58" i="4"/>
  <c r="AD103" i="4"/>
  <c r="CG252" i="4"/>
  <c r="CV252" i="4"/>
  <c r="DK252" i="4"/>
  <c r="Y252" i="4"/>
  <c r="AN252" i="4"/>
  <c r="BR252" i="4"/>
  <c r="BC264" i="4"/>
  <c r="EO252" i="4"/>
  <c r="DZ252" i="4"/>
  <c r="AJ248" i="4"/>
  <c r="AY260" i="4"/>
  <c r="BN248" i="4"/>
  <c r="CC248" i="4"/>
  <c r="CR248" i="4"/>
  <c r="DG248" i="4"/>
  <c r="U248" i="4"/>
  <c r="DV248" i="4"/>
  <c r="EK248" i="4"/>
  <c r="AA192" i="4"/>
  <c r="AA102" i="4"/>
  <c r="AA57" i="4"/>
  <c r="Z88" i="4"/>
  <c r="AD191" i="4"/>
  <c r="AD101" i="4"/>
  <c r="AD56" i="4"/>
  <c r="AB255" i="4"/>
  <c r="AQ255" i="4"/>
  <c r="BF267" i="4"/>
  <c r="BU255" i="4"/>
  <c r="CJ255" i="4"/>
  <c r="DN255" i="4"/>
  <c r="CY255" i="4"/>
  <c r="EC255" i="4"/>
  <c r="ER255" i="4"/>
  <c r="Z254" i="4"/>
  <c r="AO254" i="4"/>
  <c r="BD266" i="4"/>
  <c r="BS254" i="4"/>
  <c r="CH254" i="4"/>
  <c r="DL254" i="4"/>
  <c r="CW254" i="4"/>
  <c r="EP254" i="4"/>
  <c r="EA254" i="4"/>
  <c r="AD187" i="4"/>
  <c r="AD52" i="4"/>
  <c r="AC97" i="4"/>
  <c r="U86" i="4"/>
  <c r="AF249" i="4"/>
  <c r="AU249" i="4"/>
  <c r="BJ261" i="4"/>
  <c r="BY249" i="4"/>
  <c r="CN249" i="4"/>
  <c r="DC249" i="4"/>
  <c r="DR249" i="4"/>
  <c r="EG249" i="4"/>
  <c r="EV249" i="4"/>
  <c r="AC191" i="4"/>
  <c r="AC56" i="4"/>
  <c r="AC101" i="4"/>
  <c r="Y85" i="4"/>
  <c r="AZ261" i="4"/>
  <c r="BO249" i="4"/>
  <c r="CD249" i="4"/>
  <c r="CS249" i="4"/>
  <c r="DH249" i="4"/>
  <c r="AK249" i="4"/>
  <c r="V249" i="4"/>
  <c r="EL249" i="4"/>
  <c r="DW249" i="4"/>
  <c r="AX248" i="4"/>
  <c r="BM248" i="4"/>
  <c r="CB248" i="4"/>
  <c r="CQ248" i="4"/>
  <c r="DF248" i="4"/>
  <c r="AI248" i="4"/>
  <c r="T248" i="4"/>
  <c r="EJ248" i="4"/>
  <c r="DU248" i="4"/>
  <c r="BX250" i="4"/>
  <c r="CM250" i="4"/>
  <c r="DB250" i="4"/>
  <c r="DQ250" i="4"/>
  <c r="AE250" i="4"/>
  <c r="BI262" i="4"/>
  <c r="AT250" i="4"/>
  <c r="EU250" i="4"/>
  <c r="EF250" i="4"/>
  <c r="BV249" i="4"/>
  <c r="CK249" i="4"/>
  <c r="CZ249" i="4"/>
  <c r="DO249" i="4"/>
  <c r="AC249" i="4"/>
  <c r="BG261" i="4"/>
  <c r="AR249" i="4"/>
  <c r="ED249" i="4"/>
  <c r="ES249" i="4"/>
  <c r="BT248" i="4"/>
  <c r="CI248" i="4"/>
  <c r="CX248" i="4"/>
  <c r="DM248" i="4"/>
  <c r="AA248" i="4"/>
  <c r="BE260" i="4"/>
  <c r="AP248" i="4"/>
  <c r="EQ248" i="4"/>
  <c r="EB248" i="4"/>
  <c r="U187" i="4"/>
  <c r="T97" i="4"/>
  <c r="U52" i="4"/>
  <c r="Z191" i="4"/>
  <c r="Z101" i="4"/>
  <c r="Z56" i="4"/>
  <c r="X190" i="4"/>
  <c r="X55" i="4"/>
  <c r="X100" i="4"/>
  <c r="V189" i="4"/>
  <c r="U99" i="4"/>
  <c r="V54" i="4"/>
  <c r="DB247" i="4"/>
  <c r="DQ247" i="4"/>
  <c r="AE247" i="4"/>
  <c r="AT247" i="4"/>
  <c r="BI259" i="4"/>
  <c r="CM247" i="4"/>
  <c r="BX247" i="4"/>
  <c r="EU247" i="4"/>
  <c r="EF247" i="4"/>
  <c r="DB246" i="4"/>
  <c r="DQ246" i="4"/>
  <c r="BI258" i="4"/>
  <c r="AT246" i="4"/>
  <c r="AE246" i="4"/>
  <c r="BX246" i="4"/>
  <c r="CM246" i="4"/>
  <c r="EF246" i="4"/>
  <c r="EU246" i="4"/>
  <c r="DH251" i="4"/>
  <c r="V251" i="4"/>
  <c r="AK251" i="4"/>
  <c r="AZ263" i="4"/>
  <c r="BO251" i="4"/>
  <c r="CS251" i="4"/>
  <c r="CD251" i="4"/>
  <c r="EL251" i="4"/>
  <c r="DW251" i="4"/>
  <c r="DF250" i="4"/>
  <c r="T250" i="4"/>
  <c r="AI250" i="4"/>
  <c r="AX250" i="4"/>
  <c r="BM250" i="4"/>
  <c r="CQ250" i="4"/>
  <c r="CB250" i="4"/>
  <c r="DU250" i="4"/>
  <c r="EJ250" i="4"/>
  <c r="Y187" i="4"/>
  <c r="X97" i="4"/>
  <c r="Y52" i="4"/>
  <c r="AF191" i="4"/>
  <c r="AF101" i="4"/>
  <c r="AF56" i="4"/>
  <c r="AD190" i="4"/>
  <c r="AD100" i="4"/>
  <c r="AD55" i="4"/>
  <c r="Y249" i="4"/>
  <c r="AN249" i="4"/>
  <c r="BC261" i="4"/>
  <c r="BR249" i="4"/>
  <c r="CG249" i="4"/>
  <c r="DK249" i="4"/>
  <c r="CV249" i="4"/>
  <c r="DZ249" i="4"/>
  <c r="EO249" i="4"/>
  <c r="W248" i="4"/>
  <c r="AL248" i="4"/>
  <c r="BA260" i="4"/>
  <c r="BP248" i="4"/>
  <c r="CE248" i="4"/>
  <c r="DI248" i="4"/>
  <c r="CT248" i="4"/>
  <c r="EM248" i="4"/>
  <c r="DX248" i="4"/>
  <c r="T187" i="4"/>
  <c r="T52" i="4"/>
  <c r="T81" i="4"/>
  <c r="T186" i="4"/>
  <c r="T51" i="4"/>
  <c r="AF184" i="4"/>
  <c r="AF94" i="4"/>
  <c r="AF49" i="4"/>
  <c r="Y81" i="4"/>
  <c r="BO245" i="4"/>
  <c r="CD245" i="4"/>
  <c r="CS245" i="4"/>
  <c r="DH245" i="4"/>
  <c r="V245" i="4"/>
  <c r="AZ257" i="4"/>
  <c r="AK245" i="4"/>
  <c r="DW245" i="4"/>
  <c r="EL245" i="4"/>
  <c r="AK243" i="4"/>
  <c r="AZ255" i="4"/>
  <c r="BO243" i="4"/>
  <c r="CD243" i="4"/>
  <c r="CS243" i="4"/>
  <c r="DH243" i="4"/>
  <c r="V243" i="4"/>
  <c r="EL243" i="4"/>
  <c r="DW243" i="4"/>
  <c r="AC80" i="4"/>
  <c r="AA79" i="4"/>
  <c r="DG246" i="4"/>
  <c r="U246" i="4"/>
  <c r="AJ246" i="4"/>
  <c r="AY258" i="4"/>
  <c r="BN246" i="4"/>
  <c r="CR246" i="4"/>
  <c r="CC246" i="4"/>
  <c r="DV246" i="4"/>
  <c r="EK246" i="4"/>
  <c r="AB184" i="4"/>
  <c r="AA94" i="4"/>
  <c r="AB49" i="4"/>
  <c r="T184" i="4"/>
  <c r="T49" i="4"/>
  <c r="AC246" i="4"/>
  <c r="BG258" i="4"/>
  <c r="CK246" i="4"/>
  <c r="DO246" i="4"/>
  <c r="AR246" i="4"/>
  <c r="BV246" i="4"/>
  <c r="CZ246" i="4"/>
  <c r="ED246" i="4"/>
  <c r="ES246" i="4"/>
  <c r="V78" i="4"/>
  <c r="AC81" i="4"/>
  <c r="V183" i="4"/>
  <c r="V48" i="4"/>
  <c r="V93" i="4"/>
  <c r="U183" i="4"/>
  <c r="U93" i="4"/>
  <c r="U48" i="4"/>
  <c r="U184" i="4"/>
  <c r="T94" i="4"/>
  <c r="U49" i="4"/>
  <c r="BA14" i="7"/>
  <c r="V59" i="7"/>
  <c r="V104" i="7"/>
  <c r="BS255" i="7"/>
  <c r="CH255" i="7"/>
  <c r="CW255" i="7"/>
  <c r="DL255" i="7"/>
  <c r="Z255" i="7"/>
  <c r="AO255" i="7"/>
  <c r="BD255" i="7"/>
  <c r="EP255" i="7"/>
  <c r="EA255" i="7"/>
  <c r="CG255" i="7"/>
  <c r="CV255" i="7"/>
  <c r="DK255" i="7"/>
  <c r="Y255" i="7"/>
  <c r="AN255" i="7"/>
  <c r="BC255" i="7"/>
  <c r="BR255" i="7"/>
  <c r="EO255" i="7"/>
  <c r="DZ255" i="7"/>
  <c r="CE254" i="7"/>
  <c r="CT254" i="7"/>
  <c r="DI254" i="7"/>
  <c r="W254" i="7"/>
  <c r="AL254" i="7"/>
  <c r="BA254" i="7"/>
  <c r="BP254" i="7"/>
  <c r="DX254" i="7"/>
  <c r="EM254" i="7"/>
  <c r="DC255" i="7"/>
  <c r="DR255" i="7"/>
  <c r="BJ255" i="7"/>
  <c r="BY255" i="7"/>
  <c r="CN255" i="7"/>
  <c r="AF255" i="7"/>
  <c r="AU255" i="7"/>
  <c r="EG255" i="7"/>
  <c r="EV255" i="7"/>
  <c r="BE15" i="7"/>
  <c r="Z60" i="7"/>
  <c r="Z105" i="7"/>
  <c r="BC14" i="7"/>
  <c r="X59" i="7"/>
  <c r="X104" i="7"/>
  <c r="BJ14" i="7"/>
  <c r="AE59" i="7"/>
  <c r="AE104" i="7"/>
  <c r="BD11" i="7"/>
  <c r="Y101" i="7"/>
  <c r="Y56" i="7"/>
  <c r="BB253" i="7"/>
  <c r="BQ253" i="7"/>
  <c r="CF253" i="7"/>
  <c r="CU253" i="7"/>
  <c r="DJ253" i="7"/>
  <c r="AM253" i="7"/>
  <c r="X253" i="7"/>
  <c r="EN253" i="7"/>
  <c r="DY253" i="7"/>
  <c r="BJ13" i="7"/>
  <c r="AE103" i="7"/>
  <c r="AE58" i="7"/>
  <c r="BH12" i="7"/>
  <c r="AC102" i="7"/>
  <c r="AC57" i="7"/>
  <c r="BA13" i="7"/>
  <c r="V58" i="7"/>
  <c r="V103" i="7"/>
  <c r="AE251" i="7"/>
  <c r="AT251" i="7"/>
  <c r="BI251" i="7"/>
  <c r="BX251" i="7"/>
  <c r="CM251" i="7"/>
  <c r="DQ251" i="7"/>
  <c r="DB251" i="7"/>
  <c r="EU251" i="7"/>
  <c r="EF251" i="7"/>
  <c r="BE10" i="7"/>
  <c r="Z100" i="7"/>
  <c r="Z55" i="7"/>
  <c r="BJ7" i="7"/>
  <c r="AD97" i="7"/>
  <c r="AE52" i="7"/>
  <c r="AE97" i="7"/>
  <c r="BD10" i="7"/>
  <c r="Y100" i="7"/>
  <c r="Y55" i="7"/>
  <c r="CB250" i="7"/>
  <c r="CQ250" i="7"/>
  <c r="DF250" i="7"/>
  <c r="T250" i="7"/>
  <c r="AI250" i="7"/>
  <c r="AX250" i="7"/>
  <c r="BM250" i="7"/>
  <c r="EJ250" i="7"/>
  <c r="DU250" i="7"/>
  <c r="BB9" i="7"/>
  <c r="V99" i="7"/>
  <c r="W54" i="7"/>
  <c r="AS247" i="7"/>
  <c r="BH247" i="7"/>
  <c r="BW247" i="7"/>
  <c r="CL247" i="7"/>
  <c r="DP247" i="7"/>
  <c r="AD247" i="7"/>
  <c r="DA247" i="7"/>
  <c r="ET247" i="7"/>
  <c r="EE247" i="7"/>
  <c r="BE8" i="7"/>
  <c r="Z53" i="7"/>
  <c r="Y98" i="7"/>
  <c r="AY10" i="7"/>
  <c r="T100" i="7"/>
  <c r="T55" i="7"/>
  <c r="BK8" i="7"/>
  <c r="AF98" i="7"/>
  <c r="AF53" i="7"/>
  <c r="V249" i="7"/>
  <c r="AK249" i="7"/>
  <c r="AZ249" i="7"/>
  <c r="CD249" i="7"/>
  <c r="CS249" i="7"/>
  <c r="BO249" i="7"/>
  <c r="DH249" i="7"/>
  <c r="EL249" i="7"/>
  <c r="DW249" i="7"/>
  <c r="BA5" i="7"/>
  <c r="U95" i="7"/>
  <c r="V50" i="7"/>
  <c r="BF6" i="7"/>
  <c r="Z96" i="7"/>
  <c r="AA51" i="7"/>
  <c r="DK247" i="7"/>
  <c r="Y247" i="7"/>
  <c r="AN247" i="7"/>
  <c r="CG247" i="7"/>
  <c r="BC247" i="7"/>
  <c r="CV247" i="7"/>
  <c r="BR247" i="7"/>
  <c r="DZ247" i="7"/>
  <c r="EO247" i="7"/>
  <c r="BB6" i="7"/>
  <c r="V96" i="7"/>
  <c r="W51" i="7"/>
  <c r="BD6" i="7"/>
  <c r="X96" i="7"/>
  <c r="Y51" i="7"/>
  <c r="AZ5" i="7"/>
  <c r="U50" i="7"/>
  <c r="T95" i="7"/>
  <c r="BY245" i="7"/>
  <c r="CN245" i="7"/>
  <c r="DC245" i="7"/>
  <c r="AF245" i="7"/>
  <c r="BJ245" i="7"/>
  <c r="DR245" i="7"/>
  <c r="AU245" i="7"/>
  <c r="EV245" i="7"/>
  <c r="EG245" i="7"/>
  <c r="CM245" i="7"/>
  <c r="DB245" i="7"/>
  <c r="DQ245" i="7"/>
  <c r="AE245" i="7"/>
  <c r="AT245" i="7"/>
  <c r="BX245" i="7"/>
  <c r="BI245" i="7"/>
  <c r="EF245" i="7"/>
  <c r="EU245" i="7"/>
  <c r="CK244" i="7"/>
  <c r="CZ244" i="7"/>
  <c r="DO244" i="7"/>
  <c r="AC244" i="7"/>
  <c r="AR244" i="7"/>
  <c r="BG244" i="7"/>
  <c r="BV244" i="7"/>
  <c r="ED244" i="7"/>
  <c r="ES244" i="7"/>
  <c r="CU243" i="7"/>
  <c r="X243" i="7"/>
  <c r="AM243" i="7"/>
  <c r="CF243" i="7"/>
  <c r="BQ243" i="7"/>
  <c r="BB243" i="7"/>
  <c r="DJ243" i="7"/>
  <c r="DY243" i="7"/>
  <c r="EN243" i="7"/>
  <c r="BJ4" i="7"/>
  <c r="AE49" i="7"/>
  <c r="AD94" i="7"/>
  <c r="AE94" i="7"/>
  <c r="DO245" i="7"/>
  <c r="AC245" i="7"/>
  <c r="AR245" i="7"/>
  <c r="BG245" i="7"/>
  <c r="BV245" i="7"/>
  <c r="CK245" i="7"/>
  <c r="CZ245" i="7"/>
  <c r="ED245" i="7"/>
  <c r="ES245" i="7"/>
  <c r="DM244" i="7"/>
  <c r="AA244" i="7"/>
  <c r="AP244" i="7"/>
  <c r="BE244" i="7"/>
  <c r="BT244" i="7"/>
  <c r="CI244" i="7"/>
  <c r="CX244" i="7"/>
  <c r="EQ244" i="7"/>
  <c r="EB244" i="7"/>
  <c r="BE3" i="7"/>
  <c r="Z48" i="7"/>
  <c r="Z93" i="7"/>
  <c r="BH243" i="7"/>
  <c r="BW243" i="7"/>
  <c r="AS243" i="7"/>
  <c r="AD243" i="7"/>
  <c r="DP243" i="7"/>
  <c r="DA243" i="7"/>
  <c r="CL243" i="7"/>
  <c r="ET243" i="7"/>
  <c r="EE243" i="7"/>
  <c r="T90" i="14"/>
  <c r="AD88" i="14"/>
  <c r="AA87" i="14"/>
  <c r="X86" i="14"/>
  <c r="U85" i="14"/>
  <c r="AE83" i="14"/>
  <c r="AB82" i="14"/>
  <c r="Y81" i="14"/>
  <c r="V80" i="14"/>
  <c r="AF78" i="14"/>
  <c r="Y55" i="14"/>
  <c r="AD59" i="14"/>
  <c r="AB48" i="14"/>
  <c r="AE60" i="14"/>
  <c r="AE58" i="14"/>
  <c r="AE56" i="14"/>
  <c r="AE54" i="14"/>
  <c r="AE52" i="14"/>
  <c r="AE50" i="14"/>
  <c r="AB56" i="14"/>
  <c r="T54" i="14"/>
  <c r="AE48" i="14"/>
  <c r="AD56" i="14"/>
  <c r="V54" i="14"/>
  <c r="AA56" i="14"/>
  <c r="U60" i="14"/>
  <c r="AC54" i="14"/>
  <c r="U52" i="14"/>
  <c r="AE247" i="3"/>
  <c r="CM247" i="3"/>
  <c r="AT245" i="3"/>
  <c r="DB247" i="3"/>
  <c r="DQ247" i="3"/>
  <c r="BI247" i="3"/>
  <c r="BX247" i="3"/>
  <c r="G63" i="1"/>
  <c r="G65" i="1"/>
  <c r="CF42" i="12" s="1"/>
  <c r="A8" i="6"/>
  <c r="D15" i="15"/>
  <c r="D73" i="1"/>
  <c r="D15" i="8"/>
  <c r="BG243" i="12"/>
  <c r="BV243" i="12"/>
  <c r="CK243" i="12"/>
  <c r="CZ243" i="12"/>
  <c r="AC63" i="12"/>
  <c r="AC243" i="12"/>
  <c r="DO243" i="12"/>
  <c r="AR243" i="12"/>
  <c r="AS16" i="12"/>
  <c r="ES243" i="12"/>
  <c r="ED243" i="12"/>
  <c r="AQ3" i="12"/>
  <c r="AA93" i="12"/>
  <c r="AA48" i="12"/>
  <c r="X243" i="12"/>
  <c r="AM243" i="12"/>
  <c r="BB243" i="12"/>
  <c r="BQ243" i="12"/>
  <c r="CF243" i="12"/>
  <c r="CU243" i="12"/>
  <c r="DJ243" i="12"/>
  <c r="X63" i="12"/>
  <c r="X78" i="12" s="1"/>
  <c r="EN243" i="12"/>
  <c r="DY243" i="12"/>
  <c r="AN16" i="12"/>
  <c r="BO243" i="12"/>
  <c r="CS243" i="12"/>
  <c r="V243" i="12"/>
  <c r="V63" i="12"/>
  <c r="V78" i="12" s="1"/>
  <c r="AZ243" i="12"/>
  <c r="DH243" i="12"/>
  <c r="CD243" i="12"/>
  <c r="AK243" i="12"/>
  <c r="DW243" i="12"/>
  <c r="EL243" i="12"/>
  <c r="AL16" i="12"/>
  <c r="AA65" i="12"/>
  <c r="AA80" i="12" s="1"/>
  <c r="AA245" i="12"/>
  <c r="AP245" i="12"/>
  <c r="BE245" i="12"/>
  <c r="CX245" i="12"/>
  <c r="CI245" i="12"/>
  <c r="BT245" i="12"/>
  <c r="DM245" i="12"/>
  <c r="EQ245" i="12"/>
  <c r="EB245" i="12"/>
  <c r="AQ18" i="12"/>
  <c r="BM243" i="12"/>
  <c r="CB243" i="12"/>
  <c r="CQ243" i="12"/>
  <c r="DF243" i="12"/>
  <c r="T63" i="12"/>
  <c r="T243" i="12"/>
  <c r="AX243" i="12"/>
  <c r="AI243" i="12"/>
  <c r="EJ243" i="12"/>
  <c r="DU243" i="12"/>
  <c r="AJ16" i="12"/>
  <c r="U93" i="12"/>
  <c r="AK3" i="12"/>
  <c r="U48" i="12"/>
  <c r="CE244" i="12"/>
  <c r="CT244" i="12"/>
  <c r="DI244" i="12"/>
  <c r="W64" i="12"/>
  <c r="W79" i="12" s="1"/>
  <c r="W244" i="12"/>
  <c r="AL244" i="12"/>
  <c r="BA244" i="12"/>
  <c r="BP244" i="12"/>
  <c r="EM244" i="12"/>
  <c r="DX244" i="12"/>
  <c r="AM17" i="12"/>
  <c r="AQ4" i="12"/>
  <c r="AA94" i="12"/>
  <c r="AA49" i="12"/>
  <c r="U95" i="12"/>
  <c r="U50" i="12"/>
  <c r="AK5" i="12"/>
  <c r="AK246" i="12"/>
  <c r="BO246" i="12"/>
  <c r="CS246" i="12"/>
  <c r="DH246" i="12"/>
  <c r="V246" i="12"/>
  <c r="AZ246" i="12"/>
  <c r="CD246" i="12"/>
  <c r="V66" i="12"/>
  <c r="V81" i="12" s="1"/>
  <c r="EL246" i="12"/>
  <c r="DW246" i="12"/>
  <c r="AL22" i="12"/>
  <c r="AL19" i="12"/>
  <c r="AL20" i="12"/>
  <c r="BA247" i="12"/>
  <c r="BP247" i="12"/>
  <c r="CE247" i="12"/>
  <c r="CT247" i="12"/>
  <c r="DI247" i="12"/>
  <c r="W67" i="12"/>
  <c r="W82" i="12" s="1"/>
  <c r="W247" i="12"/>
  <c r="AL247" i="12"/>
  <c r="EM247" i="12"/>
  <c r="DX247" i="12"/>
  <c r="AM23" i="12"/>
  <c r="Z97" i="12"/>
  <c r="Z52" i="12"/>
  <c r="AP6" i="12"/>
  <c r="AP7" i="12"/>
  <c r="BR248" i="12"/>
  <c r="CG248" i="12"/>
  <c r="CV248" i="12"/>
  <c r="DK248" i="12"/>
  <c r="Y68" i="12"/>
  <c r="Y248" i="12"/>
  <c r="AN248" i="12"/>
  <c r="BC248" i="12"/>
  <c r="EO248" i="12"/>
  <c r="DZ248" i="12"/>
  <c r="W53" i="12"/>
  <c r="AM8" i="12"/>
  <c r="W98" i="12"/>
  <c r="U249" i="12"/>
  <c r="AJ249" i="12"/>
  <c r="AY249" i="12"/>
  <c r="BN249" i="12"/>
  <c r="CC249" i="12"/>
  <c r="CR249" i="12"/>
  <c r="DG249" i="12"/>
  <c r="U69" i="12"/>
  <c r="EK249" i="12"/>
  <c r="DV249" i="12"/>
  <c r="AK25" i="12"/>
  <c r="W54" i="12"/>
  <c r="W99" i="12"/>
  <c r="AM9" i="12"/>
  <c r="AI250" i="12"/>
  <c r="AX250" i="12"/>
  <c r="BM250" i="12"/>
  <c r="CB250" i="12"/>
  <c r="CQ250" i="12"/>
  <c r="DF250" i="12"/>
  <c r="T70" i="12"/>
  <c r="T85" i="12" s="1"/>
  <c r="T250" i="12"/>
  <c r="EJ250" i="12"/>
  <c r="DU250" i="12"/>
  <c r="AJ24" i="12"/>
  <c r="U100" i="12"/>
  <c r="AK10" i="12"/>
  <c r="U55" i="12"/>
  <c r="AM11" i="12"/>
  <c r="W101" i="12"/>
  <c r="W56" i="12"/>
  <c r="BM252" i="12"/>
  <c r="CB252" i="12"/>
  <c r="CQ252" i="12"/>
  <c r="DF252" i="12"/>
  <c r="T72" i="12"/>
  <c r="T87" i="12" s="1"/>
  <c r="T252" i="12"/>
  <c r="AI252" i="12"/>
  <c r="AX252" i="12"/>
  <c r="EJ252" i="12"/>
  <c r="DU252" i="12"/>
  <c r="AJ26" i="12"/>
  <c r="U102" i="12"/>
  <c r="AK12" i="12"/>
  <c r="U57" i="12"/>
  <c r="AZ1" i="14"/>
  <c r="AP1" i="15" s="1"/>
  <c r="Q16" i="1"/>
  <c r="R16" i="1" s="1"/>
  <c r="AA90" i="4"/>
  <c r="AP251" i="4"/>
  <c r="BE263" i="4"/>
  <c r="BT251" i="4"/>
  <c r="CI251" i="4"/>
  <c r="CX251" i="4"/>
  <c r="DM251" i="4"/>
  <c r="AA251" i="4"/>
  <c r="EQ251" i="4"/>
  <c r="EB251" i="4"/>
  <c r="U195" i="4"/>
  <c r="U105" i="4"/>
  <c r="AZ90" i="4" s="1"/>
  <c r="U60" i="4"/>
  <c r="V195" i="4"/>
  <c r="V105" i="4"/>
  <c r="V60" i="4"/>
  <c r="AE253" i="4"/>
  <c r="AT253" i="4"/>
  <c r="BI265" i="4"/>
  <c r="BX253" i="4"/>
  <c r="CM253" i="4"/>
  <c r="DB253" i="4"/>
  <c r="DQ253" i="4"/>
  <c r="EU253" i="4"/>
  <c r="EF253" i="4"/>
  <c r="AC252" i="4"/>
  <c r="AR252" i="4"/>
  <c r="BG264" i="4"/>
  <c r="BV252" i="4"/>
  <c r="CK252" i="4"/>
  <c r="CZ252" i="4"/>
  <c r="DO252" i="4"/>
  <c r="ED252" i="4"/>
  <c r="ES252" i="4"/>
  <c r="Z90" i="4"/>
  <c r="X89" i="4"/>
  <c r="V88" i="4"/>
  <c r="X87" i="4"/>
  <c r="BW254" i="4"/>
  <c r="CL254" i="4"/>
  <c r="DA254" i="4"/>
  <c r="DP254" i="4"/>
  <c r="AD254" i="4"/>
  <c r="BH266" i="4"/>
  <c r="AS254" i="4"/>
  <c r="EE254" i="4"/>
  <c r="ET254" i="4"/>
  <c r="BU253" i="4"/>
  <c r="CJ253" i="4"/>
  <c r="CY253" i="4"/>
  <c r="DN253" i="4"/>
  <c r="AB253" i="4"/>
  <c r="BF265" i="4"/>
  <c r="AQ253" i="4"/>
  <c r="EC253" i="4"/>
  <c r="ER253" i="4"/>
  <c r="BS252" i="4"/>
  <c r="CH252" i="4"/>
  <c r="CW252" i="4"/>
  <c r="DL252" i="4"/>
  <c r="Z252" i="4"/>
  <c r="BD264" i="4"/>
  <c r="AO252" i="4"/>
  <c r="EP252" i="4"/>
  <c r="EA252" i="4"/>
  <c r="AF90" i="4"/>
  <c r="AD89" i="4"/>
  <c r="AE194" i="4"/>
  <c r="AE59" i="4"/>
  <c r="AE104" i="4"/>
  <c r="AC193" i="4"/>
  <c r="AC103" i="4"/>
  <c r="AC58" i="4"/>
  <c r="Y87" i="4"/>
  <c r="AF195" i="4"/>
  <c r="AF105" i="4"/>
  <c r="BK90" i="4" s="1"/>
  <c r="AF60" i="4"/>
  <c r="AD194" i="4"/>
  <c r="AD59" i="4"/>
  <c r="AD104" i="4"/>
  <c r="DK253" i="4"/>
  <c r="Y253" i="4"/>
  <c r="AN253" i="4"/>
  <c r="BC265" i="4"/>
  <c r="BR253" i="4"/>
  <c r="CV253" i="4"/>
  <c r="CG253" i="4"/>
  <c r="DZ253" i="4"/>
  <c r="EO253" i="4"/>
  <c r="V191" i="4"/>
  <c r="V101" i="4"/>
  <c r="V56" i="4"/>
  <c r="AE87" i="4"/>
  <c r="V187" i="4"/>
  <c r="V52" i="4"/>
  <c r="U97" i="4"/>
  <c r="T251" i="4"/>
  <c r="AI251" i="4"/>
  <c r="AX251" i="4"/>
  <c r="BM251" i="4"/>
  <c r="CB251" i="4"/>
  <c r="CQ251" i="4"/>
  <c r="DF251" i="4"/>
  <c r="DU251" i="4"/>
  <c r="EJ251" i="4"/>
  <c r="Y188" i="4"/>
  <c r="Y53" i="4"/>
  <c r="X98" i="4"/>
  <c r="W187" i="4"/>
  <c r="W52" i="4"/>
  <c r="V97" i="4"/>
  <c r="AA86" i="4"/>
  <c r="BB262" i="4"/>
  <c r="BQ250" i="4"/>
  <c r="CF250" i="4"/>
  <c r="CU250" i="4"/>
  <c r="DJ250" i="4"/>
  <c r="AM250" i="4"/>
  <c r="X250" i="4"/>
  <c r="DY250" i="4"/>
  <c r="EN250" i="4"/>
  <c r="AO246" i="4"/>
  <c r="BD258" i="4"/>
  <c r="BS246" i="4"/>
  <c r="CH246" i="4"/>
  <c r="CW246" i="4"/>
  <c r="DL246" i="4"/>
  <c r="Z246" i="4"/>
  <c r="EP246" i="4"/>
  <c r="EA246" i="4"/>
  <c r="Y184" i="4"/>
  <c r="X94" i="4"/>
  <c r="Y49" i="4"/>
  <c r="Y190" i="4"/>
  <c r="Y100" i="4"/>
  <c r="Y55" i="4"/>
  <c r="W189" i="4"/>
  <c r="V99" i="4"/>
  <c r="W54" i="4"/>
  <c r="U188" i="4"/>
  <c r="T98" i="4"/>
  <c r="U53" i="4"/>
  <c r="V85" i="4"/>
  <c r="T84" i="4"/>
  <c r="AA185" i="4"/>
  <c r="AA50" i="4"/>
  <c r="Z95" i="4"/>
  <c r="AA188" i="4"/>
  <c r="Z98" i="4"/>
  <c r="AA53" i="4"/>
  <c r="U186" i="4"/>
  <c r="T96" i="4"/>
  <c r="U51" i="4"/>
  <c r="AB185" i="4"/>
  <c r="AB50" i="4"/>
  <c r="AA95" i="4"/>
  <c r="Z184" i="4"/>
  <c r="Z49" i="4"/>
  <c r="Y94" i="4"/>
  <c r="AF80" i="4"/>
  <c r="BQ246" i="4"/>
  <c r="CF246" i="4"/>
  <c r="CU246" i="4"/>
  <c r="DJ246" i="4"/>
  <c r="X246" i="4"/>
  <c r="BB258" i="4"/>
  <c r="AM246" i="4"/>
  <c r="DY246" i="4"/>
  <c r="EN246" i="4"/>
  <c r="Z186" i="4"/>
  <c r="Z51" i="4"/>
  <c r="Y96" i="4"/>
  <c r="X185" i="4"/>
  <c r="W95" i="4"/>
  <c r="X50" i="4"/>
  <c r="CY245" i="4"/>
  <c r="DN245" i="4"/>
  <c r="AB245" i="4"/>
  <c r="AQ245" i="4"/>
  <c r="BF257" i="4"/>
  <c r="CJ245" i="4"/>
  <c r="BU245" i="4"/>
  <c r="ER245" i="4"/>
  <c r="EC245" i="4"/>
  <c r="CW244" i="4"/>
  <c r="DL244" i="4"/>
  <c r="Z244" i="4"/>
  <c r="AO244" i="4"/>
  <c r="BD256" i="4"/>
  <c r="CH244" i="4"/>
  <c r="BS244" i="4"/>
  <c r="EP244" i="4"/>
  <c r="EA244" i="4"/>
  <c r="W186" i="4"/>
  <c r="V96" i="4"/>
  <c r="W51" i="4"/>
  <c r="U185" i="4"/>
  <c r="U50" i="4"/>
  <c r="T95" i="4"/>
  <c r="BA256" i="4"/>
  <c r="W244" i="4"/>
  <c r="CT244" i="4"/>
  <c r="CE244" i="4"/>
  <c r="BP244" i="4"/>
  <c r="DI244" i="4"/>
  <c r="AL244" i="4"/>
  <c r="DX244" i="4"/>
  <c r="EM244" i="4"/>
  <c r="AY255" i="4"/>
  <c r="BN243" i="4"/>
  <c r="CC243" i="4"/>
  <c r="CR243" i="4"/>
  <c r="DG243" i="4"/>
  <c r="AJ243" i="4"/>
  <c r="U243" i="4"/>
  <c r="DV243" i="4"/>
  <c r="EK243" i="4"/>
  <c r="AE183" i="4"/>
  <c r="AE93" i="4"/>
  <c r="AE48" i="4"/>
  <c r="T183" i="4"/>
  <c r="T48" i="4"/>
  <c r="T93" i="4"/>
  <c r="AF243" i="4"/>
  <c r="AU243" i="4"/>
  <c r="BJ255" i="4"/>
  <c r="BY243" i="4"/>
  <c r="CN243" i="4"/>
  <c r="DR243" i="4"/>
  <c r="DC243" i="4"/>
  <c r="EG243" i="4"/>
  <c r="EV243" i="4"/>
  <c r="AQ255" i="7"/>
  <c r="BF255" i="7"/>
  <c r="BU255" i="7"/>
  <c r="CJ255" i="7"/>
  <c r="CY255" i="7"/>
  <c r="DN255" i="7"/>
  <c r="AB255" i="7"/>
  <c r="ER255" i="7"/>
  <c r="EC255" i="7"/>
  <c r="AO254" i="7"/>
  <c r="BD254" i="7"/>
  <c r="BS254" i="7"/>
  <c r="CH254" i="7"/>
  <c r="CW254" i="7"/>
  <c r="DL254" i="7"/>
  <c r="Z254" i="7"/>
  <c r="EP254" i="7"/>
  <c r="EA254" i="7"/>
  <c r="BI15" i="7"/>
  <c r="AD60" i="7"/>
  <c r="AD105" i="7"/>
  <c r="BC254" i="7"/>
  <c r="BR254" i="7"/>
  <c r="CG254" i="7"/>
  <c r="CV254" i="7"/>
  <c r="DK254" i="7"/>
  <c r="Y254" i="7"/>
  <c r="AN254" i="7"/>
  <c r="DZ254" i="7"/>
  <c r="EO254" i="7"/>
  <c r="BH13" i="7"/>
  <c r="AC103" i="7"/>
  <c r="AC58" i="7"/>
  <c r="BD14" i="7"/>
  <c r="Y104" i="7"/>
  <c r="Y59" i="7"/>
  <c r="DA253" i="7"/>
  <c r="AS253" i="7"/>
  <c r="AD253" i="7"/>
  <c r="DP253" i="7"/>
  <c r="CL253" i="7"/>
  <c r="BW253" i="7"/>
  <c r="BH253" i="7"/>
  <c r="EE253" i="7"/>
  <c r="ET253" i="7"/>
  <c r="BF12" i="7"/>
  <c r="AA102" i="7"/>
  <c r="AA57" i="7"/>
  <c r="BJ11" i="7"/>
  <c r="AE56" i="7"/>
  <c r="AE101" i="7"/>
  <c r="BP253" i="7"/>
  <c r="CE253" i="7"/>
  <c r="CT253" i="7"/>
  <c r="DI253" i="7"/>
  <c r="W253" i="7"/>
  <c r="BA253" i="7"/>
  <c r="AL253" i="7"/>
  <c r="EM253" i="7"/>
  <c r="DX253" i="7"/>
  <c r="BN252" i="7"/>
  <c r="CC252" i="7"/>
  <c r="CR252" i="7"/>
  <c r="DG252" i="7"/>
  <c r="U252" i="7"/>
  <c r="AY252" i="7"/>
  <c r="AJ252" i="7"/>
  <c r="EK252" i="7"/>
  <c r="DV252" i="7"/>
  <c r="BJ12" i="7"/>
  <c r="AE57" i="7"/>
  <c r="AE102" i="7"/>
  <c r="BH11" i="7"/>
  <c r="AC101" i="7"/>
  <c r="AC56" i="7"/>
  <c r="BC13" i="7"/>
  <c r="X103" i="7"/>
  <c r="X58" i="7"/>
  <c r="BA12" i="7"/>
  <c r="V102" i="7"/>
  <c r="V57" i="7"/>
  <c r="DJ251" i="7"/>
  <c r="X251" i="7"/>
  <c r="AM251" i="7"/>
  <c r="BB251" i="7"/>
  <c r="BQ251" i="7"/>
  <c r="CU251" i="7"/>
  <c r="CF251" i="7"/>
  <c r="DY251" i="7"/>
  <c r="EN251" i="7"/>
  <c r="BF10" i="7"/>
  <c r="AA100" i="7"/>
  <c r="AA55" i="7"/>
  <c r="AI246" i="7"/>
  <c r="AX246" i="7"/>
  <c r="BM246" i="7"/>
  <c r="DF246" i="7"/>
  <c r="T246" i="7"/>
  <c r="CB246" i="7"/>
  <c r="CQ246" i="7"/>
  <c r="DU246" i="7"/>
  <c r="EJ246" i="7"/>
  <c r="BH10" i="7"/>
  <c r="AC55" i="7"/>
  <c r="AC100" i="7"/>
  <c r="DR249" i="7"/>
  <c r="BY249" i="7"/>
  <c r="AU249" i="7"/>
  <c r="AF249" i="7"/>
  <c r="DC249" i="7"/>
  <c r="CN249" i="7"/>
  <c r="BJ249" i="7"/>
  <c r="EV249" i="7"/>
  <c r="EG249" i="7"/>
  <c r="BB7" i="7"/>
  <c r="W52" i="7"/>
  <c r="V97" i="7"/>
  <c r="AM248" i="7"/>
  <c r="BB248" i="7"/>
  <c r="BQ248" i="7"/>
  <c r="DJ248" i="7"/>
  <c r="CU248" i="7"/>
  <c r="CF248" i="7"/>
  <c r="X248" i="7"/>
  <c r="EN248" i="7"/>
  <c r="DY248" i="7"/>
  <c r="AY9" i="7"/>
  <c r="T54" i="7"/>
  <c r="W247" i="7"/>
  <c r="AL247" i="7"/>
  <c r="BA247" i="7"/>
  <c r="BP247" i="7"/>
  <c r="DI247" i="7"/>
  <c r="CE247" i="7"/>
  <c r="CT247" i="7"/>
  <c r="EM247" i="7"/>
  <c r="DX247" i="7"/>
  <c r="DA248" i="7"/>
  <c r="DP248" i="7"/>
  <c r="AD248" i="7"/>
  <c r="BH248" i="7"/>
  <c r="BW248" i="7"/>
  <c r="CL248" i="7"/>
  <c r="AS248" i="7"/>
  <c r="EE248" i="7"/>
  <c r="ET248" i="7"/>
  <c r="BG247" i="7"/>
  <c r="BV247" i="7"/>
  <c r="CK247" i="7"/>
  <c r="CZ247" i="7"/>
  <c r="AC247" i="7"/>
  <c r="AR247" i="7"/>
  <c r="DO247" i="7"/>
  <c r="ED247" i="7"/>
  <c r="ES247" i="7"/>
  <c r="AK247" i="7"/>
  <c r="AZ247" i="7"/>
  <c r="BO247" i="7"/>
  <c r="CD247" i="7"/>
  <c r="V247" i="7"/>
  <c r="CS247" i="7"/>
  <c r="DH247" i="7"/>
  <c r="EL247" i="7"/>
  <c r="DW247" i="7"/>
  <c r="BG4" i="7"/>
  <c r="AA94" i="7"/>
  <c r="AB49" i="7"/>
  <c r="CI247" i="7"/>
  <c r="CX247" i="7"/>
  <c r="DM247" i="7"/>
  <c r="BE247" i="7"/>
  <c r="AA247" i="7"/>
  <c r="BT247" i="7"/>
  <c r="AP247" i="7"/>
  <c r="EB247" i="7"/>
  <c r="EQ247" i="7"/>
  <c r="BH7" i="7"/>
  <c r="AC52" i="7"/>
  <c r="AB97" i="7"/>
  <c r="BF7" i="7"/>
  <c r="Z97" i="7"/>
  <c r="AA52" i="7"/>
  <c r="AU244" i="7"/>
  <c r="BJ244" i="7"/>
  <c r="BY244" i="7"/>
  <c r="CN244" i="7"/>
  <c r="DC244" i="7"/>
  <c r="DR244" i="7"/>
  <c r="AF244" i="7"/>
  <c r="EV244" i="7"/>
  <c r="EG244" i="7"/>
  <c r="BG5" i="7"/>
  <c r="AB50" i="7"/>
  <c r="AA95" i="7"/>
  <c r="BE4" i="7"/>
  <c r="Z49" i="7"/>
  <c r="Y94" i="7"/>
  <c r="BD4" i="7"/>
  <c r="X94" i="7"/>
  <c r="Y49" i="7"/>
  <c r="BJ5" i="7"/>
  <c r="AD95" i="7"/>
  <c r="AE95" i="7"/>
  <c r="AE50" i="7"/>
  <c r="BH4" i="7"/>
  <c r="AB94" i="7"/>
  <c r="AC49" i="7"/>
  <c r="CG243" i="7"/>
  <c r="Y243" i="7"/>
  <c r="AN243" i="7"/>
  <c r="BR243" i="7"/>
  <c r="DK243" i="7"/>
  <c r="BC243" i="7"/>
  <c r="CV243" i="7"/>
  <c r="EO243" i="7"/>
  <c r="DZ243" i="7"/>
  <c r="AZ3" i="7"/>
  <c r="U48" i="7"/>
  <c r="U93" i="7"/>
  <c r="AD78" i="14"/>
  <c r="AF59" i="14"/>
  <c r="V59" i="14"/>
  <c r="Z49" i="14"/>
  <c r="Y57" i="14"/>
  <c r="Z52" i="14"/>
  <c r="Y56" i="14"/>
  <c r="Z48" i="14"/>
  <c r="T59" i="14"/>
  <c r="AB53" i="14"/>
  <c r="T51" i="14"/>
  <c r="AD53" i="14"/>
  <c r="V51" i="14"/>
  <c r="Y48" i="14"/>
  <c r="AA53" i="14"/>
  <c r="V48" i="14"/>
  <c r="X57" i="14"/>
  <c r="X55" i="14"/>
  <c r="X53" i="14"/>
  <c r="X51" i="14"/>
  <c r="X49" i="14"/>
  <c r="AC59" i="14"/>
  <c r="U57" i="14"/>
  <c r="AC51" i="14"/>
  <c r="U49" i="14"/>
  <c r="CF62" i="12"/>
  <c r="AE249" i="3"/>
  <c r="CM249" i="3"/>
  <c r="DB249" i="3"/>
  <c r="BX249" i="3"/>
  <c r="DQ249" i="3"/>
  <c r="BI249" i="3"/>
  <c r="AT248" i="3"/>
  <c r="BX254" i="3"/>
  <c r="CM254" i="3"/>
  <c r="DB254" i="3"/>
  <c r="AT253" i="3"/>
  <c r="AE254" i="3"/>
  <c r="BI254" i="3"/>
  <c r="DQ254" i="3"/>
  <c r="BE243" i="12"/>
  <c r="BT243" i="12"/>
  <c r="CI243" i="12"/>
  <c r="CX243" i="12"/>
  <c r="AA63" i="12"/>
  <c r="AA78" i="12" s="1"/>
  <c r="AA243" i="12"/>
  <c r="AP243" i="12"/>
  <c r="DM243" i="12"/>
  <c r="EQ243" i="12"/>
  <c r="EB243" i="12"/>
  <c r="AQ16" i="12"/>
  <c r="AT3" i="12"/>
  <c r="AD93" i="12"/>
  <c r="AD48" i="12"/>
  <c r="Z48" i="12"/>
  <c r="Z93" i="12"/>
  <c r="AP3" i="12"/>
  <c r="CT243" i="12"/>
  <c r="W243" i="12"/>
  <c r="W63" i="12"/>
  <c r="W78" i="12" s="1"/>
  <c r="DI243" i="12"/>
  <c r="BP243" i="12"/>
  <c r="BA243" i="12"/>
  <c r="AL243" i="12"/>
  <c r="CE243" i="12"/>
  <c r="EM243" i="12"/>
  <c r="DX243" i="12"/>
  <c r="AM16" i="12"/>
  <c r="Y51" i="12"/>
  <c r="Y96" i="12"/>
  <c r="X65" i="12"/>
  <c r="X245" i="12"/>
  <c r="AM245" i="12"/>
  <c r="BB245" i="12"/>
  <c r="CF245" i="12"/>
  <c r="CU245" i="12"/>
  <c r="DJ245" i="12"/>
  <c r="BQ245" i="12"/>
  <c r="EN245" i="12"/>
  <c r="DY245" i="12"/>
  <c r="AN21" i="12"/>
  <c r="AN18" i="12"/>
  <c r="AJ3" i="12"/>
  <c r="T48" i="12"/>
  <c r="CD244" i="12"/>
  <c r="CS244" i="12"/>
  <c r="DH244" i="12"/>
  <c r="V64" i="12"/>
  <c r="V244" i="12"/>
  <c r="AK244" i="12"/>
  <c r="AZ244" i="12"/>
  <c r="BO244" i="12"/>
  <c r="EL244" i="12"/>
  <c r="DW244" i="12"/>
  <c r="AL17" i="12"/>
  <c r="Z94" i="12"/>
  <c r="AP4" i="12"/>
  <c r="Z49" i="12"/>
  <c r="U49" i="12"/>
  <c r="U94" i="12"/>
  <c r="AK4" i="12"/>
  <c r="AJ5" i="12"/>
  <c r="T50" i="12"/>
  <c r="AJ246" i="12"/>
  <c r="BN246" i="12"/>
  <c r="CR246" i="12"/>
  <c r="DG246" i="12"/>
  <c r="U66" i="12"/>
  <c r="U81" i="12" s="1"/>
  <c r="AY246" i="12"/>
  <c r="CC246" i="12"/>
  <c r="U246" i="12"/>
  <c r="EK246" i="12"/>
  <c r="DV246" i="12"/>
  <c r="AK20" i="12"/>
  <c r="AK19" i="12"/>
  <c r="AK22" i="12"/>
  <c r="W51" i="12"/>
  <c r="W96" i="12"/>
  <c r="AZ247" i="12"/>
  <c r="BO247" i="12"/>
  <c r="CD247" i="12"/>
  <c r="CS247" i="12"/>
  <c r="DH247" i="12"/>
  <c r="V67" i="12"/>
  <c r="V82" i="12" s="1"/>
  <c r="V247" i="12"/>
  <c r="AK247" i="12"/>
  <c r="EL247" i="12"/>
  <c r="DW247" i="12"/>
  <c r="AL23" i="12"/>
  <c r="Y52" i="12"/>
  <c r="AO6" i="12"/>
  <c r="AO7" i="12"/>
  <c r="Y97" i="12"/>
  <c r="BQ248" i="12"/>
  <c r="CF248" i="12"/>
  <c r="CU248" i="12"/>
  <c r="DJ248" i="12"/>
  <c r="X68" i="12"/>
  <c r="X83" i="12" s="1"/>
  <c r="X248" i="12"/>
  <c r="AM248" i="12"/>
  <c r="BB248" i="12"/>
  <c r="EN248" i="12"/>
  <c r="DY248" i="12"/>
  <c r="X249" i="12"/>
  <c r="AM249" i="12"/>
  <c r="BB249" i="12"/>
  <c r="BQ249" i="12"/>
  <c r="CF249" i="12"/>
  <c r="CU249" i="12"/>
  <c r="DJ249" i="12"/>
  <c r="X69" i="12"/>
  <c r="X84" i="12" s="1"/>
  <c r="EN249" i="12"/>
  <c r="DY249" i="12"/>
  <c r="T249" i="12"/>
  <c r="AI249" i="12"/>
  <c r="AX249" i="12"/>
  <c r="BM249" i="12"/>
  <c r="CB249" i="12"/>
  <c r="CQ249" i="12"/>
  <c r="DF249" i="12"/>
  <c r="T69" i="12"/>
  <c r="T84" i="12" s="1"/>
  <c r="EJ249" i="12"/>
  <c r="DU249" i="12"/>
  <c r="AJ23" i="12"/>
  <c r="V54" i="12"/>
  <c r="AL9" i="12"/>
  <c r="V99" i="12"/>
  <c r="AJ10" i="12"/>
  <c r="T55" i="12"/>
  <c r="V101" i="12"/>
  <c r="V56" i="12"/>
  <c r="AL11" i="12"/>
  <c r="T74" i="12"/>
  <c r="T89" i="12" s="1"/>
  <c r="T254" i="12"/>
  <c r="AX254" i="12"/>
  <c r="CB254" i="12"/>
  <c r="DF254" i="12"/>
  <c r="AI254" i="12"/>
  <c r="BM254" i="12"/>
  <c r="CQ254" i="12"/>
  <c r="EJ254" i="12"/>
  <c r="DU254" i="12"/>
  <c r="AX251" i="12"/>
  <c r="BM251" i="12"/>
  <c r="CQ251" i="12"/>
  <c r="T71" i="12"/>
  <c r="T86" i="12" s="1"/>
  <c r="AI251" i="12"/>
  <c r="DF251" i="12"/>
  <c r="T251" i="12"/>
  <c r="CB251" i="12"/>
  <c r="EJ251" i="12"/>
  <c r="DU251" i="12"/>
  <c r="AJ25" i="12"/>
  <c r="AJ12" i="12"/>
  <c r="T57" i="12"/>
  <c r="AE192" i="4"/>
  <c r="AE102" i="4"/>
  <c r="AE57" i="4"/>
  <c r="W88" i="4"/>
  <c r="Y89" i="4"/>
  <c r="T90" i="4"/>
  <c r="BC267" i="4"/>
  <c r="BR255" i="4"/>
  <c r="CG255" i="4"/>
  <c r="CV255" i="4"/>
  <c r="DK255" i="4"/>
  <c r="AN255" i="4"/>
  <c r="Y255" i="4"/>
  <c r="DZ255" i="4"/>
  <c r="EO255" i="4"/>
  <c r="BA266" i="4"/>
  <c r="BP254" i="4"/>
  <c r="CE254" i="4"/>
  <c r="CT254" i="4"/>
  <c r="DI254" i="4"/>
  <c r="AL254" i="4"/>
  <c r="W254" i="4"/>
  <c r="EM254" i="4"/>
  <c r="DX254" i="4"/>
  <c r="AY265" i="4"/>
  <c r="BN253" i="4"/>
  <c r="CC253" i="4"/>
  <c r="CR253" i="4"/>
  <c r="DG253" i="4"/>
  <c r="AJ253" i="4"/>
  <c r="U253" i="4"/>
  <c r="DV253" i="4"/>
  <c r="EK253" i="4"/>
  <c r="BY255" i="4"/>
  <c r="CN255" i="4"/>
  <c r="DC255" i="4"/>
  <c r="DR255" i="4"/>
  <c r="AF255" i="4"/>
  <c r="BJ267" i="4"/>
  <c r="AU255" i="4"/>
  <c r="EG255" i="4"/>
  <c r="EV255" i="4"/>
  <c r="CM255" i="4"/>
  <c r="DB255" i="4"/>
  <c r="DQ255" i="4"/>
  <c r="AE255" i="4"/>
  <c r="AT255" i="4"/>
  <c r="BX255" i="4"/>
  <c r="BI267" i="4"/>
  <c r="EF255" i="4"/>
  <c r="EU255" i="4"/>
  <c r="CK254" i="4"/>
  <c r="CZ254" i="4"/>
  <c r="DO254" i="4"/>
  <c r="AC254" i="4"/>
  <c r="AR254" i="4"/>
  <c r="BV254" i="4"/>
  <c r="BG266" i="4"/>
  <c r="ED254" i="4"/>
  <c r="ES254" i="4"/>
  <c r="CI253" i="4"/>
  <c r="CX253" i="4"/>
  <c r="DM253" i="4"/>
  <c r="AA253" i="4"/>
  <c r="AP253" i="4"/>
  <c r="BT253" i="4"/>
  <c r="BE265" i="4"/>
  <c r="EQ253" i="4"/>
  <c r="EB253" i="4"/>
  <c r="X192" i="4"/>
  <c r="X57" i="4"/>
  <c r="X102" i="4"/>
  <c r="AE90" i="4"/>
  <c r="AC89" i="4"/>
  <c r="AL252" i="4"/>
  <c r="CE252" i="4"/>
  <c r="BA264" i="4"/>
  <c r="W252" i="4"/>
  <c r="CT252" i="4"/>
  <c r="DI252" i="4"/>
  <c r="BP252" i="4"/>
  <c r="DX252" i="4"/>
  <c r="EM252" i="4"/>
  <c r="AD90" i="4"/>
  <c r="AB89" i="4"/>
  <c r="Z85" i="4"/>
  <c r="W195" i="4"/>
  <c r="W60" i="4"/>
  <c r="W105" i="4"/>
  <c r="U194" i="4"/>
  <c r="U59" i="4"/>
  <c r="U104" i="4"/>
  <c r="AD252" i="4"/>
  <c r="AS252" i="4"/>
  <c r="BH264" i="4"/>
  <c r="BW252" i="4"/>
  <c r="CL252" i="4"/>
  <c r="DP252" i="4"/>
  <c r="DA252" i="4"/>
  <c r="EE252" i="4"/>
  <c r="ET252" i="4"/>
  <c r="AA189" i="4"/>
  <c r="Z99" i="4"/>
  <c r="AA54" i="4"/>
  <c r="AU245" i="4"/>
  <c r="BJ257" i="4"/>
  <c r="BY245" i="4"/>
  <c r="CN245" i="4"/>
  <c r="DC245" i="4"/>
  <c r="DR245" i="4"/>
  <c r="AF245" i="4"/>
  <c r="EG245" i="4"/>
  <c r="EV245" i="4"/>
  <c r="BD263" i="4"/>
  <c r="BS251" i="4"/>
  <c r="CH251" i="4"/>
  <c r="CW251" i="4"/>
  <c r="DL251" i="4"/>
  <c r="AO251" i="4"/>
  <c r="Z251" i="4"/>
  <c r="EA251" i="4"/>
  <c r="EP251" i="4"/>
  <c r="AE188" i="4"/>
  <c r="AD98" i="4"/>
  <c r="AE98" i="4"/>
  <c r="AE53" i="4"/>
  <c r="AC187" i="4"/>
  <c r="AB97" i="4"/>
  <c r="AC52" i="4"/>
  <c r="AB191" i="4"/>
  <c r="AB56" i="4"/>
  <c r="AB101" i="4"/>
  <c r="Z190" i="4"/>
  <c r="Z55" i="4"/>
  <c r="Z100" i="4"/>
  <c r="X189" i="4"/>
  <c r="X54" i="4"/>
  <c r="W99" i="4"/>
  <c r="V188" i="4"/>
  <c r="U98" i="4"/>
  <c r="V53" i="4"/>
  <c r="AA191" i="4"/>
  <c r="AA56" i="4"/>
  <c r="AA101" i="4"/>
  <c r="W85" i="4"/>
  <c r="U84" i="4"/>
  <c r="CN247" i="4"/>
  <c r="DC247" i="4"/>
  <c r="DR247" i="4"/>
  <c r="AF247" i="4"/>
  <c r="AU247" i="4"/>
  <c r="BY247" i="4"/>
  <c r="BJ259" i="4"/>
  <c r="EG247" i="4"/>
  <c r="EV247" i="4"/>
  <c r="CT251" i="4"/>
  <c r="DI251" i="4"/>
  <c r="W251" i="4"/>
  <c r="AL251" i="4"/>
  <c r="BA263" i="4"/>
  <c r="CE251" i="4"/>
  <c r="BP251" i="4"/>
  <c r="EM251" i="4"/>
  <c r="DX251" i="4"/>
  <c r="CR250" i="4"/>
  <c r="DG250" i="4"/>
  <c r="U250" i="4"/>
  <c r="AJ250" i="4"/>
  <c r="AY262" i="4"/>
  <c r="CC250" i="4"/>
  <c r="BN250" i="4"/>
  <c r="EK250" i="4"/>
  <c r="DV250" i="4"/>
  <c r="AB188" i="4"/>
  <c r="AB53" i="4"/>
  <c r="AA98" i="4"/>
  <c r="Z187" i="4"/>
  <c r="Y97" i="4"/>
  <c r="Z52" i="4"/>
  <c r="AE190" i="4"/>
  <c r="AE100" i="4"/>
  <c r="AE55" i="4"/>
  <c r="AC189" i="4"/>
  <c r="AC54" i="4"/>
  <c r="AB99" i="4"/>
  <c r="Y83" i="4"/>
  <c r="DH247" i="4"/>
  <c r="V247" i="4"/>
  <c r="AK247" i="4"/>
  <c r="AZ259" i="4"/>
  <c r="BO247" i="4"/>
  <c r="CS247" i="4"/>
  <c r="CD247" i="4"/>
  <c r="EL247" i="4"/>
  <c r="DW247" i="4"/>
  <c r="AC251" i="4"/>
  <c r="AR251" i="4"/>
  <c r="BG263" i="4"/>
  <c r="BV251" i="4"/>
  <c r="CK251" i="4"/>
  <c r="DO251" i="4"/>
  <c r="CZ251" i="4"/>
  <c r="ED251" i="4"/>
  <c r="ES251" i="4"/>
  <c r="AA250" i="4"/>
  <c r="AP250" i="4"/>
  <c r="BE262" i="4"/>
  <c r="BT250" i="4"/>
  <c r="CI250" i="4"/>
  <c r="DM250" i="4"/>
  <c r="CX250" i="4"/>
  <c r="EQ250" i="4"/>
  <c r="EB250" i="4"/>
  <c r="T189" i="4"/>
  <c r="T54" i="4"/>
  <c r="AF187" i="4"/>
  <c r="AF52" i="4"/>
  <c r="AF97" i="4"/>
  <c r="Y80" i="4"/>
  <c r="X79" i="4"/>
  <c r="BI257" i="4"/>
  <c r="BX245" i="4"/>
  <c r="CM245" i="4"/>
  <c r="DB245" i="4"/>
  <c r="DQ245" i="4"/>
  <c r="AT245" i="4"/>
  <c r="AE245" i="4"/>
  <c r="EU245" i="4"/>
  <c r="EF245" i="4"/>
  <c r="BG256" i="4"/>
  <c r="BV244" i="4"/>
  <c r="CK244" i="4"/>
  <c r="CZ244" i="4"/>
  <c r="DO244" i="4"/>
  <c r="AR244" i="4"/>
  <c r="AC244" i="4"/>
  <c r="ED244" i="4"/>
  <c r="ES244" i="4"/>
  <c r="AE184" i="4"/>
  <c r="AE49" i="4"/>
  <c r="AD94" i="4"/>
  <c r="AE94" i="4"/>
  <c r="X81" i="4"/>
  <c r="V80" i="4"/>
  <c r="AD185" i="4"/>
  <c r="AC95" i="4"/>
  <c r="AD50" i="4"/>
  <c r="DK244" i="4"/>
  <c r="Y244" i="4"/>
  <c r="AN244" i="4"/>
  <c r="BC256" i="4"/>
  <c r="BR244" i="4"/>
  <c r="CV244" i="4"/>
  <c r="CG244" i="4"/>
  <c r="DZ244" i="4"/>
  <c r="EO244" i="4"/>
  <c r="U81" i="4"/>
  <c r="AF244" i="4"/>
  <c r="AU244" i="4"/>
  <c r="BJ256" i="4"/>
  <c r="BY244" i="4"/>
  <c r="CN244" i="4"/>
  <c r="DR244" i="4"/>
  <c r="DC244" i="4"/>
  <c r="EG244" i="4"/>
  <c r="EV244" i="4"/>
  <c r="AE243" i="4"/>
  <c r="AT243" i="4"/>
  <c r="BI255" i="4"/>
  <c r="BX243" i="4"/>
  <c r="CM243" i="4"/>
  <c r="DB243" i="4"/>
  <c r="DQ243" i="4"/>
  <c r="EU243" i="4"/>
  <c r="EF243" i="4"/>
  <c r="AC78" i="4"/>
  <c r="CC244" i="4"/>
  <c r="CR244" i="4"/>
  <c r="DG244" i="4"/>
  <c r="U244" i="4"/>
  <c r="AJ244" i="4"/>
  <c r="BN244" i="4"/>
  <c r="AY256" i="4"/>
  <c r="DV244" i="4"/>
  <c r="EK244" i="4"/>
  <c r="CQ244" i="4"/>
  <c r="DF244" i="4"/>
  <c r="T244" i="4"/>
  <c r="AI244" i="4"/>
  <c r="AX244" i="4"/>
  <c r="CB244" i="4"/>
  <c r="BM244" i="4"/>
  <c r="EJ244" i="4"/>
  <c r="DU244" i="4"/>
  <c r="AC186" i="4"/>
  <c r="AC51" i="4"/>
  <c r="AB96" i="4"/>
  <c r="AZ15" i="7"/>
  <c r="U105" i="7"/>
  <c r="U60" i="7"/>
  <c r="AY13" i="7"/>
  <c r="T58" i="7"/>
  <c r="T103" i="7"/>
  <c r="AY15" i="7"/>
  <c r="T105" i="7"/>
  <c r="T60" i="7"/>
  <c r="BK13" i="7"/>
  <c r="AF58" i="7"/>
  <c r="AF103" i="7"/>
  <c r="BF15" i="7"/>
  <c r="AA105" i="7"/>
  <c r="AA60" i="7"/>
  <c r="AL252" i="7"/>
  <c r="BA252" i="7"/>
  <c r="BP252" i="7"/>
  <c r="CE252" i="7"/>
  <c r="CT252" i="7"/>
  <c r="DI252" i="7"/>
  <c r="W252" i="7"/>
  <c r="DX252" i="7"/>
  <c r="EM252" i="7"/>
  <c r="DI255" i="7"/>
  <c r="W255" i="7"/>
  <c r="AL255" i="7"/>
  <c r="BA255" i="7"/>
  <c r="BP255" i="7"/>
  <c r="CE255" i="7"/>
  <c r="CT255" i="7"/>
  <c r="DX255" i="7"/>
  <c r="EM255" i="7"/>
  <c r="DG254" i="7"/>
  <c r="U254" i="7"/>
  <c r="AJ254" i="7"/>
  <c r="AY254" i="7"/>
  <c r="BN254" i="7"/>
  <c r="CC254" i="7"/>
  <c r="CR254" i="7"/>
  <c r="DV254" i="7"/>
  <c r="EK254" i="7"/>
  <c r="AD255" i="7"/>
  <c r="AS255" i="7"/>
  <c r="BH255" i="7"/>
  <c r="BW255" i="7"/>
  <c r="CL255" i="7"/>
  <c r="DA255" i="7"/>
  <c r="DP255" i="7"/>
  <c r="ET255" i="7"/>
  <c r="EE255" i="7"/>
  <c r="AB254" i="7"/>
  <c r="AQ254" i="7"/>
  <c r="BF254" i="7"/>
  <c r="BU254" i="7"/>
  <c r="CJ254" i="7"/>
  <c r="CY254" i="7"/>
  <c r="DN254" i="7"/>
  <c r="EC254" i="7"/>
  <c r="ER254" i="7"/>
  <c r="BI13" i="7"/>
  <c r="AD58" i="7"/>
  <c r="AD103" i="7"/>
  <c r="V251" i="7"/>
  <c r="AK251" i="7"/>
  <c r="AZ251" i="7"/>
  <c r="BO251" i="7"/>
  <c r="CD251" i="7"/>
  <c r="CS251" i="7"/>
  <c r="DH251" i="7"/>
  <c r="EL251" i="7"/>
  <c r="DW251" i="7"/>
  <c r="BI250" i="7"/>
  <c r="DQ250" i="7"/>
  <c r="CM250" i="7"/>
  <c r="BX250" i="7"/>
  <c r="AT250" i="7"/>
  <c r="AE250" i="7"/>
  <c r="DB250" i="7"/>
  <c r="EF250" i="7"/>
  <c r="EU250" i="7"/>
  <c r="DN253" i="7"/>
  <c r="BU253" i="7"/>
  <c r="BF253" i="7"/>
  <c r="CY253" i="7"/>
  <c r="AQ253" i="7"/>
  <c r="CJ253" i="7"/>
  <c r="AB253" i="7"/>
  <c r="EC253" i="7"/>
  <c r="ER253" i="7"/>
  <c r="DL252" i="7"/>
  <c r="Z252" i="7"/>
  <c r="AO252" i="7"/>
  <c r="BD252" i="7"/>
  <c r="BS252" i="7"/>
  <c r="CW252" i="7"/>
  <c r="CH252" i="7"/>
  <c r="EA252" i="7"/>
  <c r="EP252" i="7"/>
  <c r="BG12" i="7"/>
  <c r="AB57" i="7"/>
  <c r="AB102" i="7"/>
  <c r="BE11" i="7"/>
  <c r="Z101" i="7"/>
  <c r="Z56" i="7"/>
  <c r="BF9" i="7"/>
  <c r="Z99" i="7"/>
  <c r="AA54" i="7"/>
  <c r="BG9" i="7"/>
  <c r="AB54" i="7"/>
  <c r="AA99" i="7"/>
  <c r="AL250" i="7"/>
  <c r="BA250" i="7"/>
  <c r="BP250" i="7"/>
  <c r="CE250" i="7"/>
  <c r="W250" i="7"/>
  <c r="CT250" i="7"/>
  <c r="DI250" i="7"/>
  <c r="EM250" i="7"/>
  <c r="DX250" i="7"/>
  <c r="BK9" i="7"/>
  <c r="AF54" i="7"/>
  <c r="AF99" i="7"/>
  <c r="AI249" i="7"/>
  <c r="AX249" i="7"/>
  <c r="BM249" i="7"/>
  <c r="CB249" i="7"/>
  <c r="DF249" i="7"/>
  <c r="CQ249" i="7"/>
  <c r="T249" i="7"/>
  <c r="DU249" i="7"/>
  <c r="EJ249" i="7"/>
  <c r="BH6" i="7"/>
  <c r="AC51" i="7"/>
  <c r="AB96" i="7"/>
  <c r="BC8" i="7"/>
  <c r="W98" i="7"/>
  <c r="X53" i="7"/>
  <c r="CM249" i="7"/>
  <c r="BI249" i="7"/>
  <c r="AT249" i="7"/>
  <c r="AE249" i="7"/>
  <c r="DQ249" i="7"/>
  <c r="DB249" i="7"/>
  <c r="BX249" i="7"/>
  <c r="EF249" i="7"/>
  <c r="EU249" i="7"/>
  <c r="DO248" i="7"/>
  <c r="AC248" i="7"/>
  <c r="AR248" i="7"/>
  <c r="BV248" i="7"/>
  <c r="CK248" i="7"/>
  <c r="CZ248" i="7"/>
  <c r="BG248" i="7"/>
  <c r="ES248" i="7"/>
  <c r="ED248" i="7"/>
  <c r="BE7" i="7"/>
  <c r="Y97" i="7"/>
  <c r="Z52" i="7"/>
  <c r="BJ8" i="7"/>
  <c r="AE53" i="7"/>
  <c r="AE98" i="7"/>
  <c r="AD98" i="7"/>
  <c r="AY4" i="7"/>
  <c r="T49" i="7"/>
  <c r="Y244" i="7"/>
  <c r="AN244" i="7"/>
  <c r="BC244" i="7"/>
  <c r="BR244" i="7"/>
  <c r="CG244" i="7"/>
  <c r="CV244" i="7"/>
  <c r="DK244" i="7"/>
  <c r="DZ244" i="7"/>
  <c r="EO244" i="7"/>
  <c r="V246" i="7"/>
  <c r="CD246" i="7"/>
  <c r="BO246" i="7"/>
  <c r="AZ246" i="7"/>
  <c r="AK246" i="7"/>
  <c r="DH246" i="7"/>
  <c r="CS246" i="7"/>
  <c r="DW246" i="7"/>
  <c r="EL246" i="7"/>
  <c r="CU246" i="7"/>
  <c r="DJ246" i="7"/>
  <c r="X246" i="7"/>
  <c r="AM246" i="7"/>
  <c r="BQ246" i="7"/>
  <c r="BB246" i="7"/>
  <c r="CF246" i="7"/>
  <c r="DY246" i="7"/>
  <c r="EN246" i="7"/>
  <c r="AY7" i="7"/>
  <c r="T52" i="7"/>
  <c r="BF3" i="7"/>
  <c r="AA48" i="7"/>
  <c r="AA93" i="7"/>
  <c r="BF5" i="7"/>
  <c r="Z95" i="7"/>
  <c r="AA50" i="7"/>
  <c r="BE5" i="7"/>
  <c r="Y95" i="7"/>
  <c r="Z50" i="7"/>
  <c r="BC4" i="7"/>
  <c r="W94" i="7"/>
  <c r="X49" i="7"/>
  <c r="DA245" i="7"/>
  <c r="DP245" i="7"/>
  <c r="AD245" i="7"/>
  <c r="AS245" i="7"/>
  <c r="BH245" i="7"/>
  <c r="CL245" i="7"/>
  <c r="BW245" i="7"/>
  <c r="EE245" i="7"/>
  <c r="ET245" i="7"/>
  <c r="CY244" i="7"/>
  <c r="DN244" i="7"/>
  <c r="AB244" i="7"/>
  <c r="AQ244" i="7"/>
  <c r="BF244" i="7"/>
  <c r="BU244" i="7"/>
  <c r="CJ244" i="7"/>
  <c r="EC244" i="7"/>
  <c r="ER244" i="7"/>
  <c r="BC5" i="7"/>
  <c r="X50" i="7"/>
  <c r="W95" i="7"/>
  <c r="BA4" i="7"/>
  <c r="U94" i="7"/>
  <c r="V49" i="7"/>
  <c r="BC3" i="7"/>
  <c r="X93" i="7"/>
  <c r="X48" i="7"/>
  <c r="BH3" i="7"/>
  <c r="AC48" i="7"/>
  <c r="AC93" i="7"/>
  <c r="DI243" i="7"/>
  <c r="W243" i="7"/>
  <c r="AL243" i="7"/>
  <c r="BA243" i="7"/>
  <c r="BP243" i="7"/>
  <c r="CE243" i="7"/>
  <c r="CT243" i="7"/>
  <c r="EM243" i="7"/>
  <c r="DX243" i="7"/>
  <c r="AF90" i="14"/>
  <c r="AC89" i="14"/>
  <c r="Z88" i="14"/>
  <c r="W87" i="14"/>
  <c r="T86" i="14"/>
  <c r="AD84" i="14"/>
  <c r="AA83" i="14"/>
  <c r="X82" i="14"/>
  <c r="U81" i="14"/>
  <c r="AE79" i="14"/>
  <c r="AB78" i="14"/>
  <c r="Z50" i="14"/>
  <c r="Y54" i="14"/>
  <c r="AC48" i="14"/>
  <c r="Z60" i="14"/>
  <c r="W60" i="14"/>
  <c r="W58" i="14"/>
  <c r="W56" i="14"/>
  <c r="W54" i="14"/>
  <c r="W52" i="14"/>
  <c r="W50" i="14"/>
  <c r="AB58" i="14"/>
  <c r="T56" i="14"/>
  <c r="AB50" i="14"/>
  <c r="W48" i="14"/>
  <c r="V56" i="14"/>
  <c r="AD50" i="14"/>
  <c r="AA58" i="14"/>
  <c r="AA50" i="14"/>
  <c r="AC56" i="14"/>
  <c r="U54" i="14"/>
  <c r="AF48" i="14"/>
  <c r="AJ7" i="12"/>
  <c r="T52" i="12"/>
  <c r="AE244" i="3"/>
  <c r="AT243" i="3"/>
  <c r="DQ244" i="3"/>
  <c r="BI244" i="3"/>
  <c r="DB244" i="3"/>
  <c r="CM244" i="3"/>
  <c r="BX244" i="3"/>
  <c r="C75" i="1"/>
  <c r="D72" i="1"/>
  <c r="D14" i="15"/>
  <c r="D14" i="8"/>
  <c r="BD243" i="12"/>
  <c r="BS243" i="12"/>
  <c r="CH243" i="12"/>
  <c r="CW243" i="12"/>
  <c r="Z63" i="12"/>
  <c r="Z78" i="12" s="1"/>
  <c r="Z243" i="12"/>
  <c r="AO243" i="12"/>
  <c r="DL243" i="12"/>
  <c r="EA243" i="12"/>
  <c r="EP243" i="12"/>
  <c r="AP16" i="12"/>
  <c r="T65" i="12"/>
  <c r="T80" i="12" s="1"/>
  <c r="T245" i="12"/>
  <c r="AI245" i="12"/>
  <c r="AX245" i="12"/>
  <c r="CB245" i="12"/>
  <c r="CQ245" i="12"/>
  <c r="DF245" i="12"/>
  <c r="BM245" i="12"/>
  <c r="EJ245" i="12"/>
  <c r="DU245" i="12"/>
  <c r="AJ18" i="12"/>
  <c r="AB65" i="12"/>
  <c r="AB80" i="12" s="1"/>
  <c r="AB245" i="12"/>
  <c r="BF245" i="12"/>
  <c r="BU245" i="12"/>
  <c r="DN245" i="12"/>
  <c r="CY245" i="12"/>
  <c r="AQ245" i="12"/>
  <c r="CJ245" i="12"/>
  <c r="ER245" i="12"/>
  <c r="EC245" i="12"/>
  <c r="AR18" i="12"/>
  <c r="CK244" i="12"/>
  <c r="CZ244" i="12"/>
  <c r="DO244" i="12"/>
  <c r="AC64" i="12"/>
  <c r="AC79" i="12" s="1"/>
  <c r="AC244" i="12"/>
  <c r="AR244" i="12"/>
  <c r="BG244" i="12"/>
  <c r="BV244" i="12"/>
  <c r="ES244" i="12"/>
  <c r="AS17" i="12"/>
  <c r="ED244" i="12"/>
  <c r="Y94" i="12"/>
  <c r="AO4" i="12"/>
  <c r="Y49" i="12"/>
  <c r="Z51" i="12"/>
  <c r="Z96" i="12"/>
  <c r="AA246" i="12"/>
  <c r="AP246" i="12"/>
  <c r="BE246" i="12"/>
  <c r="BT246" i="12"/>
  <c r="CX246" i="12"/>
  <c r="AA66" i="12"/>
  <c r="AA81" i="12" s="1"/>
  <c r="DM246" i="12"/>
  <c r="CI246" i="12"/>
  <c r="EQ246" i="12"/>
  <c r="EB246" i="12"/>
  <c r="AQ19" i="12"/>
  <c r="AQ20" i="12"/>
  <c r="U64" i="12"/>
  <c r="U244" i="12"/>
  <c r="AJ244" i="12"/>
  <c r="AY244" i="12"/>
  <c r="BN244" i="12"/>
  <c r="CC244" i="12"/>
  <c r="CR244" i="12"/>
  <c r="DG244" i="12"/>
  <c r="EK244" i="12"/>
  <c r="DV244" i="12"/>
  <c r="AK17" i="12"/>
  <c r="AI246" i="12"/>
  <c r="AX246" i="12"/>
  <c r="BM246" i="12"/>
  <c r="CB246" i="12"/>
  <c r="CQ246" i="12"/>
  <c r="DF246" i="12"/>
  <c r="T246" i="12"/>
  <c r="T66" i="12"/>
  <c r="T81" i="12" s="1"/>
  <c r="EJ246" i="12"/>
  <c r="DU246" i="12"/>
  <c r="AJ19" i="12"/>
  <c r="AJ20" i="12"/>
  <c r="V96" i="12"/>
  <c r="V51" i="12"/>
  <c r="AY247" i="12"/>
  <c r="BN247" i="12"/>
  <c r="CC247" i="12"/>
  <c r="CR247" i="12"/>
  <c r="DG247" i="12"/>
  <c r="U67" i="12"/>
  <c r="U247" i="12"/>
  <c r="AJ247" i="12"/>
  <c r="DV247" i="12"/>
  <c r="EK247" i="12"/>
  <c r="AK23" i="12"/>
  <c r="AN7" i="12"/>
  <c r="X97" i="12"/>
  <c r="X52" i="12"/>
  <c r="AN6" i="12"/>
  <c r="BP248" i="12"/>
  <c r="CE248" i="12"/>
  <c r="CT248" i="12"/>
  <c r="DI248" i="12"/>
  <c r="W68" i="12"/>
  <c r="W83" i="12" s="1"/>
  <c r="W248" i="12"/>
  <c r="AL248" i="12"/>
  <c r="BA248" i="12"/>
  <c r="EM248" i="12"/>
  <c r="DX248" i="12"/>
  <c r="AM24" i="12"/>
  <c r="U99" i="12"/>
  <c r="U54" i="12"/>
  <c r="AK9" i="12"/>
  <c r="BA251" i="12"/>
  <c r="BP251" i="12"/>
  <c r="CE251" i="12"/>
  <c r="CT251" i="12"/>
  <c r="DI251" i="12"/>
  <c r="W71" i="12"/>
  <c r="W86" i="12" s="1"/>
  <c r="W251" i="12"/>
  <c r="AL251" i="12"/>
  <c r="EM251" i="12"/>
  <c r="DX251" i="12"/>
  <c r="CC253" i="12"/>
  <c r="CR253" i="12"/>
  <c r="DG253" i="12"/>
  <c r="U73" i="12"/>
  <c r="U253" i="12"/>
  <c r="AJ253" i="12"/>
  <c r="AY253" i="12"/>
  <c r="BN253" i="12"/>
  <c r="EK253" i="12"/>
  <c r="DV253" i="12"/>
  <c r="Y193" i="4"/>
  <c r="Y103" i="4"/>
  <c r="Y58" i="4"/>
  <c r="AB194" i="4"/>
  <c r="AB104" i="4"/>
  <c r="AB59" i="4"/>
  <c r="Z193" i="4"/>
  <c r="Z58" i="4"/>
  <c r="Z103" i="4"/>
  <c r="V87" i="4"/>
  <c r="Y194" i="4"/>
  <c r="Y104" i="4"/>
  <c r="Y59" i="4"/>
  <c r="W193" i="4"/>
  <c r="W103" i="4"/>
  <c r="W58" i="4"/>
  <c r="W87" i="4"/>
  <c r="V192" i="4"/>
  <c r="V102" i="4"/>
  <c r="V57" i="4"/>
  <c r="DA255" i="4"/>
  <c r="DP255" i="4"/>
  <c r="AD255" i="4"/>
  <c r="AS255" i="4"/>
  <c r="BH267" i="4"/>
  <c r="CL255" i="4"/>
  <c r="BW255" i="4"/>
  <c r="ET255" i="4"/>
  <c r="EE255" i="4"/>
  <c r="CY254" i="4"/>
  <c r="DN254" i="4"/>
  <c r="AB254" i="4"/>
  <c r="AQ254" i="4"/>
  <c r="BF266" i="4"/>
  <c r="CJ254" i="4"/>
  <c r="BU254" i="4"/>
  <c r="ER254" i="4"/>
  <c r="EC254" i="4"/>
  <c r="CW253" i="4"/>
  <c r="DL253" i="4"/>
  <c r="Z253" i="4"/>
  <c r="AO253" i="4"/>
  <c r="BD265" i="4"/>
  <c r="CH253" i="4"/>
  <c r="BS253" i="4"/>
  <c r="EA253" i="4"/>
  <c r="EP253" i="4"/>
  <c r="V252" i="4"/>
  <c r="AK252" i="4"/>
  <c r="AZ264" i="4"/>
  <c r="CS252" i="4"/>
  <c r="CD252" i="4"/>
  <c r="BO252" i="4"/>
  <c r="DH252" i="4"/>
  <c r="DW252" i="4"/>
  <c r="EL252" i="4"/>
  <c r="DO255" i="4"/>
  <c r="AC255" i="4"/>
  <c r="AR255" i="4"/>
  <c r="BG267" i="4"/>
  <c r="BV255" i="4"/>
  <c r="CZ255" i="4"/>
  <c r="CK255" i="4"/>
  <c r="ED255" i="4"/>
  <c r="ES255" i="4"/>
  <c r="DM254" i="4"/>
  <c r="AA254" i="4"/>
  <c r="AP254" i="4"/>
  <c r="BE266" i="4"/>
  <c r="BT254" i="4"/>
  <c r="CX254" i="4"/>
  <c r="CI254" i="4"/>
  <c r="EQ254" i="4"/>
  <c r="EB254" i="4"/>
  <c r="T193" i="4"/>
  <c r="T58" i="4"/>
  <c r="T103" i="4"/>
  <c r="AT249" i="4"/>
  <c r="BI261" i="4"/>
  <c r="BX249" i="4"/>
  <c r="CM249" i="4"/>
  <c r="DB249" i="4"/>
  <c r="DQ249" i="4"/>
  <c r="AE249" i="4"/>
  <c r="EU249" i="4"/>
  <c r="EF249" i="4"/>
  <c r="U90" i="4"/>
  <c r="AF253" i="4"/>
  <c r="AU253" i="4"/>
  <c r="BJ265" i="4"/>
  <c r="BY253" i="4"/>
  <c r="CN253" i="4"/>
  <c r="DR253" i="4"/>
  <c r="DC253" i="4"/>
  <c r="EG253" i="4"/>
  <c r="EV253" i="4"/>
  <c r="AE191" i="4"/>
  <c r="AE101" i="4"/>
  <c r="AE56" i="4"/>
  <c r="AC190" i="4"/>
  <c r="AC55" i="4"/>
  <c r="AC100" i="4"/>
  <c r="Y84" i="4"/>
  <c r="V248" i="4"/>
  <c r="AK248" i="4"/>
  <c r="AZ260" i="4"/>
  <c r="BO248" i="4"/>
  <c r="CD248" i="4"/>
  <c r="CS248" i="4"/>
  <c r="DH248" i="4"/>
  <c r="DW248" i="4"/>
  <c r="EL248" i="4"/>
  <c r="AM245" i="4"/>
  <c r="BB257" i="4"/>
  <c r="BQ245" i="4"/>
  <c r="CF245" i="4"/>
  <c r="CU245" i="4"/>
  <c r="DJ245" i="4"/>
  <c r="X245" i="4"/>
  <c r="EN245" i="4"/>
  <c r="DY245" i="4"/>
  <c r="AE84" i="4"/>
  <c r="AC83" i="4"/>
  <c r="AA82" i="4"/>
  <c r="Z86" i="4"/>
  <c r="X85" i="4"/>
  <c r="V84" i="4"/>
  <c r="T83" i="4"/>
  <c r="Y86" i="4"/>
  <c r="CD250" i="4"/>
  <c r="CS250" i="4"/>
  <c r="DH250" i="4"/>
  <c r="V250" i="4"/>
  <c r="AK250" i="4"/>
  <c r="BO250" i="4"/>
  <c r="AZ262" i="4"/>
  <c r="DW250" i="4"/>
  <c r="EL250" i="4"/>
  <c r="CB249" i="4"/>
  <c r="CQ249" i="4"/>
  <c r="DF249" i="4"/>
  <c r="T249" i="4"/>
  <c r="AI249" i="4"/>
  <c r="BM249" i="4"/>
  <c r="AX249" i="4"/>
  <c r="DU249" i="4"/>
  <c r="EJ249" i="4"/>
  <c r="AE186" i="4"/>
  <c r="AD96" i="4"/>
  <c r="AE96" i="4"/>
  <c r="AE51" i="4"/>
  <c r="X82" i="4"/>
  <c r="AE86" i="4"/>
  <c r="AC85" i="4"/>
  <c r="AA84" i="4"/>
  <c r="DJ248" i="4"/>
  <c r="X248" i="4"/>
  <c r="AM248" i="4"/>
  <c r="BB260" i="4"/>
  <c r="BQ248" i="4"/>
  <c r="CU248" i="4"/>
  <c r="CF248" i="4"/>
  <c r="DY248" i="4"/>
  <c r="EN248" i="4"/>
  <c r="AF83" i="4"/>
  <c r="AD82" i="4"/>
  <c r="Y245" i="4"/>
  <c r="AN245" i="4"/>
  <c r="BC257" i="4"/>
  <c r="BR245" i="4"/>
  <c r="CG245" i="4"/>
  <c r="CV245" i="4"/>
  <c r="DK245" i="4"/>
  <c r="EO245" i="4"/>
  <c r="DZ245" i="4"/>
  <c r="Y183" i="4"/>
  <c r="Y93" i="4"/>
  <c r="Y48" i="4"/>
  <c r="AE80" i="4"/>
  <c r="AC79" i="4"/>
  <c r="CE246" i="4"/>
  <c r="CT246" i="4"/>
  <c r="DI246" i="4"/>
  <c r="W246" i="4"/>
  <c r="AL246" i="4"/>
  <c r="BP246" i="4"/>
  <c r="BA258" i="4"/>
  <c r="EM246" i="4"/>
  <c r="DX246" i="4"/>
  <c r="CC245" i="4"/>
  <c r="CR245" i="4"/>
  <c r="DG245" i="4"/>
  <c r="U245" i="4"/>
  <c r="AJ245" i="4"/>
  <c r="BN245" i="4"/>
  <c r="AY257" i="4"/>
  <c r="DV245" i="4"/>
  <c r="EK245" i="4"/>
  <c r="Y186" i="4"/>
  <c r="X96" i="4"/>
  <c r="Y51" i="4"/>
  <c r="W185" i="4"/>
  <c r="V95" i="4"/>
  <c r="W50" i="4"/>
  <c r="AE81" i="4"/>
  <c r="AB80" i="4"/>
  <c r="T246" i="4"/>
  <c r="AI246" i="4"/>
  <c r="AX246" i="4"/>
  <c r="BM246" i="4"/>
  <c r="CB246" i="4"/>
  <c r="DF246" i="4"/>
  <c r="CQ246" i="4"/>
  <c r="DU246" i="4"/>
  <c r="EJ246" i="4"/>
  <c r="AF183" i="4"/>
  <c r="AF93" i="4"/>
  <c r="AF48" i="4"/>
  <c r="BM243" i="4"/>
  <c r="CB243" i="4"/>
  <c r="CQ243" i="4"/>
  <c r="DF243" i="4"/>
  <c r="AX243" i="4"/>
  <c r="AI243" i="4"/>
  <c r="DU243" i="4"/>
  <c r="EJ243" i="4"/>
  <c r="BU243" i="4"/>
  <c r="CJ243" i="4"/>
  <c r="CY243" i="4"/>
  <c r="DN243" i="4"/>
  <c r="AB243" i="4"/>
  <c r="BF255" i="4"/>
  <c r="AQ243" i="4"/>
  <c r="EC243" i="4"/>
  <c r="ER243" i="4"/>
  <c r="T79" i="4"/>
  <c r="AA183" i="4"/>
  <c r="AA48" i="4"/>
  <c r="AA93" i="4"/>
  <c r="U255" i="7"/>
  <c r="AJ255" i="7"/>
  <c r="AY255" i="7"/>
  <c r="BN255" i="7"/>
  <c r="CC255" i="7"/>
  <c r="CR255" i="7"/>
  <c r="DG255" i="7"/>
  <c r="DV255" i="7"/>
  <c r="EK255" i="7"/>
  <c r="BB15" i="7"/>
  <c r="W60" i="7"/>
  <c r="W105" i="7"/>
  <c r="AZ14" i="7"/>
  <c r="U104" i="7"/>
  <c r="U59" i="7"/>
  <c r="BE255" i="7"/>
  <c r="BT255" i="7"/>
  <c r="CI255" i="7"/>
  <c r="CX255" i="7"/>
  <c r="DM255" i="7"/>
  <c r="AA255" i="7"/>
  <c r="AP255" i="7"/>
  <c r="EB255" i="7"/>
  <c r="EQ255" i="7"/>
  <c r="AY14" i="7"/>
  <c r="T104" i="7"/>
  <c r="T59" i="7"/>
  <c r="BY254" i="7"/>
  <c r="CN254" i="7"/>
  <c r="DC254" i="7"/>
  <c r="DR254" i="7"/>
  <c r="AF254" i="7"/>
  <c r="AU254" i="7"/>
  <c r="BJ254" i="7"/>
  <c r="EV254" i="7"/>
  <c r="EG254" i="7"/>
  <c r="BE12" i="7"/>
  <c r="Z57" i="7"/>
  <c r="Z102" i="7"/>
  <c r="CS254" i="7"/>
  <c r="DH254" i="7"/>
  <c r="V254" i="7"/>
  <c r="AK254" i="7"/>
  <c r="AZ254" i="7"/>
  <c r="BO254" i="7"/>
  <c r="CD254" i="7"/>
  <c r="EL254" i="7"/>
  <c r="DW254" i="7"/>
  <c r="X252" i="7"/>
  <c r="AM252" i="7"/>
  <c r="BB252" i="7"/>
  <c r="BQ252" i="7"/>
  <c r="CF252" i="7"/>
  <c r="CU252" i="7"/>
  <c r="DJ252" i="7"/>
  <c r="EN252" i="7"/>
  <c r="DY252" i="7"/>
  <c r="BH252" i="7"/>
  <c r="BW252" i="7"/>
  <c r="CL252" i="7"/>
  <c r="DA252" i="7"/>
  <c r="DP252" i="7"/>
  <c r="AS252" i="7"/>
  <c r="AD252" i="7"/>
  <c r="ET252" i="7"/>
  <c r="EE252" i="7"/>
  <c r="BF251" i="7"/>
  <c r="BU251" i="7"/>
  <c r="CJ251" i="7"/>
  <c r="CY251" i="7"/>
  <c r="DN251" i="7"/>
  <c r="AQ251" i="7"/>
  <c r="AB251" i="7"/>
  <c r="ER251" i="7"/>
  <c r="EC251" i="7"/>
  <c r="BK12" i="7"/>
  <c r="AF102" i="7"/>
  <c r="AF57" i="7"/>
  <c r="BI11" i="7"/>
  <c r="AD101" i="7"/>
  <c r="AD56" i="7"/>
  <c r="BJ10" i="7"/>
  <c r="AE100" i="7"/>
  <c r="AE55" i="7"/>
  <c r="CJ252" i="7"/>
  <c r="CY252" i="7"/>
  <c r="DN252" i="7"/>
  <c r="AB252" i="7"/>
  <c r="AQ252" i="7"/>
  <c r="BU252" i="7"/>
  <c r="BF252" i="7"/>
  <c r="EC252" i="7"/>
  <c r="ER252" i="7"/>
  <c r="CH251" i="7"/>
  <c r="CW251" i="7"/>
  <c r="DL251" i="7"/>
  <c r="Z251" i="7"/>
  <c r="AO251" i="7"/>
  <c r="BS251" i="7"/>
  <c r="BD251" i="7"/>
  <c r="EA251" i="7"/>
  <c r="EP251" i="7"/>
  <c r="CR253" i="7"/>
  <c r="DG253" i="7"/>
  <c r="U253" i="7"/>
  <c r="AJ253" i="7"/>
  <c r="AY253" i="7"/>
  <c r="CC253" i="7"/>
  <c r="BN253" i="7"/>
  <c r="EK253" i="7"/>
  <c r="DV253" i="7"/>
  <c r="BG11" i="7"/>
  <c r="AB56" i="7"/>
  <c r="AB101" i="7"/>
  <c r="AJ251" i="7"/>
  <c r="AY251" i="7"/>
  <c r="U251" i="7"/>
  <c r="BN251" i="7"/>
  <c r="CC251" i="7"/>
  <c r="CR251" i="7"/>
  <c r="DG251" i="7"/>
  <c r="EK251" i="7"/>
  <c r="DV251" i="7"/>
  <c r="X250" i="7"/>
  <c r="AM250" i="7"/>
  <c r="BB250" i="7"/>
  <c r="BQ250" i="7"/>
  <c r="CF250" i="7"/>
  <c r="CU250" i="7"/>
  <c r="DJ250" i="7"/>
  <c r="EN250" i="7"/>
  <c r="DY250" i="7"/>
  <c r="CV249" i="7"/>
  <c r="AN249" i="7"/>
  <c r="BC249" i="7"/>
  <c r="DK249" i="7"/>
  <c r="CG249" i="7"/>
  <c r="Y249" i="7"/>
  <c r="BR249" i="7"/>
  <c r="DZ249" i="7"/>
  <c r="EO249" i="7"/>
  <c r="AZ9" i="7"/>
  <c r="U54" i="7"/>
  <c r="T99" i="7"/>
  <c r="AD249" i="7"/>
  <c r="DA249" i="7"/>
  <c r="BW249" i="7"/>
  <c r="BH249" i="7"/>
  <c r="AS249" i="7"/>
  <c r="DP249" i="7"/>
  <c r="CL249" i="7"/>
  <c r="ET249" i="7"/>
  <c r="EE249" i="7"/>
  <c r="Y248" i="7"/>
  <c r="BR248" i="7"/>
  <c r="CG248" i="7"/>
  <c r="AN248" i="7"/>
  <c r="CV248" i="7"/>
  <c r="BC248" i="7"/>
  <c r="DK248" i="7"/>
  <c r="DZ248" i="7"/>
  <c r="EO248" i="7"/>
  <c r="DL250" i="7"/>
  <c r="Z250" i="7"/>
  <c r="AO250" i="7"/>
  <c r="BD250" i="7"/>
  <c r="BS250" i="7"/>
  <c r="CW250" i="7"/>
  <c r="CH250" i="7"/>
  <c r="EP250" i="7"/>
  <c r="EA250" i="7"/>
  <c r="BC9" i="7"/>
  <c r="X54" i="7"/>
  <c r="W99" i="7"/>
  <c r="AY6" i="7"/>
  <c r="T51" i="7"/>
  <c r="CM248" i="7"/>
  <c r="DB248" i="7"/>
  <c r="DQ248" i="7"/>
  <c r="AT248" i="7"/>
  <c r="BI248" i="7"/>
  <c r="BX248" i="7"/>
  <c r="AE248" i="7"/>
  <c r="EU248" i="7"/>
  <c r="EF248" i="7"/>
  <c r="AC246" i="7"/>
  <c r="AR246" i="7"/>
  <c r="BG246" i="7"/>
  <c r="BV246" i="7"/>
  <c r="DO246" i="7"/>
  <c r="CK246" i="7"/>
  <c r="CZ246" i="7"/>
  <c r="ED246" i="7"/>
  <c r="ES246" i="7"/>
  <c r="BM247" i="7"/>
  <c r="CB247" i="7"/>
  <c r="CQ247" i="7"/>
  <c r="DF247" i="7"/>
  <c r="AI247" i="7"/>
  <c r="AX247" i="7"/>
  <c r="T247" i="7"/>
  <c r="EJ247" i="7"/>
  <c r="DU247" i="7"/>
  <c r="BJ6" i="7"/>
  <c r="AE51" i="7"/>
  <c r="AE96" i="7"/>
  <c r="AD96" i="7"/>
  <c r="BA7" i="7"/>
  <c r="U97" i="7"/>
  <c r="V52" i="7"/>
  <c r="CW247" i="7"/>
  <c r="DL247" i="7"/>
  <c r="Z247" i="7"/>
  <c r="BS247" i="7"/>
  <c r="AO247" i="7"/>
  <c r="CH247" i="7"/>
  <c r="BD247" i="7"/>
  <c r="EP247" i="7"/>
  <c r="EA247" i="7"/>
  <c r="X247" i="7"/>
  <c r="AM247" i="7"/>
  <c r="BB247" i="7"/>
  <c r="CU247" i="7"/>
  <c r="BQ247" i="7"/>
  <c r="DJ247" i="7"/>
  <c r="CF247" i="7"/>
  <c r="EN247" i="7"/>
  <c r="DY247" i="7"/>
  <c r="BF4" i="7"/>
  <c r="Z94" i="7"/>
  <c r="AA49" i="7"/>
  <c r="BC245" i="7"/>
  <c r="BR245" i="7"/>
  <c r="CG245" i="7"/>
  <c r="CV245" i="7"/>
  <c r="DK245" i="7"/>
  <c r="Y245" i="7"/>
  <c r="AN245" i="7"/>
  <c r="DZ245" i="7"/>
  <c r="EO245" i="7"/>
  <c r="BA244" i="7"/>
  <c r="BP244" i="7"/>
  <c r="CE244" i="7"/>
  <c r="CT244" i="7"/>
  <c r="DI244" i="7"/>
  <c r="W244" i="7"/>
  <c r="AL244" i="7"/>
  <c r="EM244" i="7"/>
  <c r="DX244" i="7"/>
  <c r="BO244" i="7"/>
  <c r="CD244" i="7"/>
  <c r="CS244" i="7"/>
  <c r="DH244" i="7"/>
  <c r="V244" i="7"/>
  <c r="AK244" i="7"/>
  <c r="AZ244" i="7"/>
  <c r="EL244" i="7"/>
  <c r="DW244" i="7"/>
  <c r="CJ243" i="7"/>
  <c r="CY243" i="7"/>
  <c r="BU243" i="7"/>
  <c r="BF243" i="7"/>
  <c r="AQ243" i="7"/>
  <c r="AB243" i="7"/>
  <c r="DN243" i="7"/>
  <c r="EC243" i="7"/>
  <c r="ER243" i="7"/>
  <c r="AB245" i="7"/>
  <c r="AQ245" i="7"/>
  <c r="BF245" i="7"/>
  <c r="BU245" i="7"/>
  <c r="CJ245" i="7"/>
  <c r="CY245" i="7"/>
  <c r="DN245" i="7"/>
  <c r="ER245" i="7"/>
  <c r="EC245" i="7"/>
  <c r="Z244" i="7"/>
  <c r="AO244" i="7"/>
  <c r="BD244" i="7"/>
  <c r="BS244" i="7"/>
  <c r="CH244" i="7"/>
  <c r="CW244" i="7"/>
  <c r="DL244" i="7"/>
  <c r="EA244" i="7"/>
  <c r="EP244" i="7"/>
  <c r="AJ243" i="7"/>
  <c r="BN243" i="7"/>
  <c r="AY243" i="7"/>
  <c r="U243" i="7"/>
  <c r="CC243" i="7"/>
  <c r="CR243" i="7"/>
  <c r="DG243" i="7"/>
  <c r="EK243" i="7"/>
  <c r="DV243" i="7"/>
  <c r="AD90" i="14"/>
  <c r="AA89" i="14"/>
  <c r="X88" i="14"/>
  <c r="U87" i="14"/>
  <c r="AE85" i="14"/>
  <c r="AB84" i="14"/>
  <c r="Y83" i="14"/>
  <c r="V82" i="14"/>
  <c r="AF80" i="14"/>
  <c r="AC79" i="14"/>
  <c r="Z78" i="14"/>
  <c r="Z59" i="14"/>
  <c r="U48" i="14"/>
  <c r="Z57" i="14"/>
  <c r="AF60" i="14"/>
  <c r="AB55" i="14"/>
  <c r="T53" i="14"/>
  <c r="T48" i="14"/>
  <c r="AD55" i="14"/>
  <c r="V53" i="14"/>
  <c r="AA55" i="14"/>
  <c r="AF58" i="14"/>
  <c r="AF56" i="14"/>
  <c r="AF54" i="14"/>
  <c r="AF52" i="14"/>
  <c r="AF50" i="14"/>
  <c r="U59" i="14"/>
  <c r="AC53" i="14"/>
  <c r="U51" i="14"/>
  <c r="Y99" i="12"/>
  <c r="AO9" i="12"/>
  <c r="Y54" i="12"/>
  <c r="DB251" i="3"/>
  <c r="BX251" i="3"/>
  <c r="AE251" i="3"/>
  <c r="DQ251" i="3"/>
  <c r="BI251" i="3"/>
  <c r="CM251" i="3"/>
  <c r="AT250" i="3"/>
  <c r="DQ250" i="3"/>
  <c r="AE250" i="3"/>
  <c r="DB250" i="3"/>
  <c r="BI250" i="3"/>
  <c r="BX250" i="3"/>
  <c r="CM250" i="3"/>
  <c r="AT249" i="3"/>
  <c r="FZ381" i="6"/>
  <c r="FX365" i="6"/>
  <c r="FU396" i="6"/>
  <c r="FR381" i="6"/>
  <c r="FP365" i="6"/>
  <c r="FK396" i="6"/>
  <c r="FH381" i="6"/>
  <c r="FF365" i="6"/>
  <c r="FC396" i="6"/>
  <c r="EZ381" i="6"/>
  <c r="FZ377" i="6"/>
  <c r="FW408" i="6"/>
  <c r="FT393" i="6"/>
  <c r="FR377" i="6"/>
  <c r="FO408" i="6"/>
  <c r="FJ393" i="6"/>
  <c r="FH377" i="6"/>
  <c r="FE408" i="6"/>
  <c r="FB393" i="6"/>
  <c r="EZ377" i="6"/>
  <c r="FY407" i="6"/>
  <c r="FV392" i="6"/>
  <c r="FT376" i="6"/>
  <c r="FQ407" i="6"/>
  <c r="FN392" i="6"/>
  <c r="FJ376" i="6"/>
  <c r="FG407" i="6"/>
  <c r="FD392" i="6"/>
  <c r="FB376" i="6"/>
  <c r="EY407" i="6"/>
  <c r="FX391" i="6"/>
  <c r="FV375" i="6"/>
  <c r="FS406" i="6"/>
  <c r="FP391" i="6"/>
  <c r="FN375" i="6"/>
  <c r="FI406" i="6"/>
  <c r="FF391" i="6"/>
  <c r="FD375" i="6"/>
  <c r="FA406" i="6"/>
  <c r="FZ390" i="6"/>
  <c r="FX374" i="6"/>
  <c r="FU405" i="6"/>
  <c r="FR390" i="6"/>
  <c r="FP374" i="6"/>
  <c r="FK405" i="6"/>
  <c r="FH390" i="6"/>
  <c r="FF374" i="6"/>
  <c r="FC405" i="6"/>
  <c r="EZ390" i="6"/>
  <c r="FZ373" i="6"/>
  <c r="FW404" i="6"/>
  <c r="FT389" i="6"/>
  <c r="FR373" i="6"/>
  <c r="FO404" i="6"/>
  <c r="FJ389" i="6"/>
  <c r="FH373" i="6"/>
  <c r="FE404" i="6"/>
  <c r="FB389" i="6"/>
  <c r="EZ373" i="6"/>
  <c r="FY403" i="6"/>
  <c r="FV388" i="6"/>
  <c r="FT372" i="6"/>
  <c r="FQ403" i="6"/>
  <c r="FN388" i="6"/>
  <c r="FJ372" i="6"/>
  <c r="FG403" i="6"/>
  <c r="FD388" i="6"/>
  <c r="FB372" i="6"/>
  <c r="EY403" i="6"/>
  <c r="FX387" i="6"/>
  <c r="FV371" i="6"/>
  <c r="FS402" i="6"/>
  <c r="FP387" i="6"/>
  <c r="FN371" i="6"/>
  <c r="FI402" i="6"/>
  <c r="FF387" i="6"/>
  <c r="FD371" i="6"/>
  <c r="FA402" i="6"/>
  <c r="FZ386" i="6"/>
  <c r="FX370" i="6"/>
  <c r="FU401" i="6"/>
  <c r="FR386" i="6"/>
  <c r="FP370" i="6"/>
  <c r="FK401" i="6"/>
  <c r="FH386" i="6"/>
  <c r="FF370" i="6"/>
  <c r="FC401" i="6"/>
  <c r="EZ386" i="6"/>
  <c r="FZ369" i="6"/>
  <c r="FW400" i="6"/>
  <c r="FT385" i="6"/>
  <c r="FR369" i="6"/>
  <c r="FO400" i="6"/>
  <c r="FJ385" i="6"/>
  <c r="FH369" i="6"/>
  <c r="FE400" i="6"/>
  <c r="FB385" i="6"/>
  <c r="EZ369" i="6"/>
  <c r="FY399" i="6"/>
  <c r="FV384" i="6"/>
  <c r="FT368" i="6"/>
  <c r="FQ399" i="6"/>
  <c r="FN384" i="6"/>
  <c r="FJ368" i="6"/>
  <c r="FG399" i="6"/>
  <c r="FD384" i="6"/>
  <c r="FB368" i="6"/>
  <c r="EY399" i="6"/>
  <c r="FX383" i="6"/>
  <c r="FV367" i="6"/>
  <c r="FS398" i="6"/>
  <c r="FP383" i="6"/>
  <c r="FN367" i="6"/>
  <c r="FI398" i="6"/>
  <c r="FF383" i="6"/>
  <c r="FD367" i="6"/>
  <c r="FA398" i="6"/>
  <c r="FZ382" i="6"/>
  <c r="FX366" i="6"/>
  <c r="FU397" i="6"/>
  <c r="FR382" i="6"/>
  <c r="FP366" i="6"/>
  <c r="FK397" i="6"/>
  <c r="FH382" i="6"/>
  <c r="FF366" i="6"/>
  <c r="FC397" i="6"/>
  <c r="EZ382" i="6"/>
  <c r="FZ396" i="6"/>
  <c r="FW381" i="6"/>
  <c r="FU365" i="6"/>
  <c r="FR396" i="6"/>
  <c r="FO381" i="6"/>
  <c r="FK365" i="6"/>
  <c r="FH396" i="6"/>
  <c r="FE381" i="6"/>
  <c r="FC365" i="6"/>
  <c r="EZ396" i="6"/>
  <c r="FY393" i="6"/>
  <c r="FW377" i="6"/>
  <c r="FT408" i="6"/>
  <c r="FQ393" i="6"/>
  <c r="FO377" i="6"/>
  <c r="FJ408" i="6"/>
  <c r="FG393" i="6"/>
  <c r="FE377" i="6"/>
  <c r="FB408" i="6"/>
  <c r="EY393" i="6"/>
  <c r="FY376" i="6"/>
  <c r="FV407" i="6"/>
  <c r="FS392" i="6"/>
  <c r="FQ376" i="6"/>
  <c r="FN407" i="6"/>
  <c r="FI392" i="6"/>
  <c r="FG376" i="6"/>
  <c r="FD407" i="6"/>
  <c r="FA392" i="6"/>
  <c r="EY376" i="6"/>
  <c r="FX406" i="6"/>
  <c r="FU391" i="6"/>
  <c r="FS375" i="6"/>
  <c r="FP406" i="6"/>
  <c r="FK391" i="6"/>
  <c r="FI375" i="6"/>
  <c r="FF406" i="6"/>
  <c r="FC391" i="6"/>
  <c r="FA375" i="6"/>
  <c r="FZ405" i="6"/>
  <c r="FW390" i="6"/>
  <c r="FU374" i="6"/>
  <c r="FR405" i="6"/>
  <c r="FO390" i="6"/>
  <c r="FK374" i="6"/>
  <c r="FH405" i="6"/>
  <c r="FE390" i="6"/>
  <c r="FC374" i="6"/>
  <c r="EZ405" i="6"/>
  <c r="FY389" i="6"/>
  <c r="FW373" i="6"/>
  <c r="FT404" i="6"/>
  <c r="FQ389" i="6"/>
  <c r="FO373" i="6"/>
  <c r="FJ404" i="6"/>
  <c r="FG389" i="6"/>
  <c r="FE373" i="6"/>
  <c r="FB404" i="6"/>
  <c r="EY389" i="6"/>
  <c r="FY372" i="6"/>
  <c r="FV403" i="6"/>
  <c r="FS388" i="6"/>
  <c r="FQ372" i="6"/>
  <c r="FN403" i="6"/>
  <c r="FI388" i="6"/>
  <c r="FG372" i="6"/>
  <c r="FD403" i="6"/>
  <c r="FA388" i="6"/>
  <c r="EY372" i="6"/>
  <c r="FX402" i="6"/>
  <c r="FU387" i="6"/>
  <c r="FS371" i="6"/>
  <c r="FP402" i="6"/>
  <c r="FK387" i="6"/>
  <c r="FI371" i="6"/>
  <c r="FF402" i="6"/>
  <c r="FC387" i="6"/>
  <c r="FA371" i="6"/>
  <c r="FZ401" i="6"/>
  <c r="FW386" i="6"/>
  <c r="FU370" i="6"/>
  <c r="FR401" i="6"/>
  <c r="FO386" i="6"/>
  <c r="FK370" i="6"/>
  <c r="FH401" i="6"/>
  <c r="FE386" i="6"/>
  <c r="FC370" i="6"/>
  <c r="EZ401" i="6"/>
  <c r="FY385" i="6"/>
  <c r="FW369" i="6"/>
  <c r="FT400" i="6"/>
  <c r="FQ385" i="6"/>
  <c r="FO369" i="6"/>
  <c r="FJ400" i="6"/>
  <c r="FG385" i="6"/>
  <c r="FE369" i="6"/>
  <c r="FB400" i="6"/>
  <c r="EY385" i="6"/>
  <c r="FY368" i="6"/>
  <c r="FV399" i="6"/>
  <c r="FS384" i="6"/>
  <c r="FQ368" i="6"/>
  <c r="FN399" i="6"/>
  <c r="FI384" i="6"/>
  <c r="FG368" i="6"/>
  <c r="FD399" i="6"/>
  <c r="FA384" i="6"/>
  <c r="EY368" i="6"/>
  <c r="FX398" i="6"/>
  <c r="FU383" i="6"/>
  <c r="FS367" i="6"/>
  <c r="FP398" i="6"/>
  <c r="FK383" i="6"/>
  <c r="FI367" i="6"/>
  <c r="FF398" i="6"/>
  <c r="FC383" i="6"/>
  <c r="FA367" i="6"/>
  <c r="FZ397" i="6"/>
  <c r="FW382" i="6"/>
  <c r="FU366" i="6"/>
  <c r="FR397" i="6"/>
  <c r="FO382" i="6"/>
  <c r="FK366" i="6"/>
  <c r="FH397" i="6"/>
  <c r="FE382" i="6"/>
  <c r="FC366" i="6"/>
  <c r="EZ397" i="6"/>
  <c r="FZ365" i="6"/>
  <c r="FW396" i="6"/>
  <c r="FT381" i="6"/>
  <c r="FR365" i="6"/>
  <c r="FO396" i="6"/>
  <c r="FJ381" i="6"/>
  <c r="FH365" i="6"/>
  <c r="FE396" i="6"/>
  <c r="FB381" i="6"/>
  <c r="EZ365" i="6"/>
  <c r="FY408" i="6"/>
  <c r="FV393" i="6"/>
  <c r="FT377" i="6"/>
  <c r="FQ408" i="6"/>
  <c r="FN393" i="6"/>
  <c r="FJ377" i="6"/>
  <c r="FG408" i="6"/>
  <c r="FD393" i="6"/>
  <c r="FB377" i="6"/>
  <c r="EY408" i="6"/>
  <c r="FX392" i="6"/>
  <c r="FV376" i="6"/>
  <c r="FS407" i="6"/>
  <c r="FP392" i="6"/>
  <c r="FN376" i="6"/>
  <c r="FI407" i="6"/>
  <c r="FF392" i="6"/>
  <c r="FD376" i="6"/>
  <c r="FA407" i="6"/>
  <c r="FZ391" i="6"/>
  <c r="FX375" i="6"/>
  <c r="FU406" i="6"/>
  <c r="FR391" i="6"/>
  <c r="FP375" i="6"/>
  <c r="FK406" i="6"/>
  <c r="FH391" i="6"/>
  <c r="FF375" i="6"/>
  <c r="FC406" i="6"/>
  <c r="EZ391" i="6"/>
  <c r="FZ374" i="6"/>
  <c r="FW405" i="6"/>
  <c r="FT390" i="6"/>
  <c r="FR374" i="6"/>
  <c r="FO405" i="6"/>
  <c r="FJ390" i="6"/>
  <c r="FH374" i="6"/>
  <c r="FE405" i="6"/>
  <c r="FB390" i="6"/>
  <c r="EZ374" i="6"/>
  <c r="FY404" i="6"/>
  <c r="FV389" i="6"/>
  <c r="FT373" i="6"/>
  <c r="FQ404" i="6"/>
  <c r="FN389" i="6"/>
  <c r="FJ373" i="6"/>
  <c r="FG404" i="6"/>
  <c r="FD389" i="6"/>
  <c r="FB373" i="6"/>
  <c r="EY404" i="6"/>
  <c r="FX388" i="6"/>
  <c r="FV372" i="6"/>
  <c r="FS403" i="6"/>
  <c r="FP388" i="6"/>
  <c r="FN372" i="6"/>
  <c r="FI403" i="6"/>
  <c r="FF388" i="6"/>
  <c r="FD372" i="6"/>
  <c r="FA403" i="6"/>
  <c r="FZ387" i="6"/>
  <c r="FX371" i="6"/>
  <c r="FU402" i="6"/>
  <c r="FR387" i="6"/>
  <c r="FP371" i="6"/>
  <c r="FK402" i="6"/>
  <c r="FH387" i="6"/>
  <c r="FF371" i="6"/>
  <c r="FC402" i="6"/>
  <c r="EZ387" i="6"/>
  <c r="FZ370" i="6"/>
  <c r="FW401" i="6"/>
  <c r="FT386" i="6"/>
  <c r="FR370" i="6"/>
  <c r="FO401" i="6"/>
  <c r="FJ386" i="6"/>
  <c r="FH370" i="6"/>
  <c r="FE401" i="6"/>
  <c r="FB386" i="6"/>
  <c r="EZ370" i="6"/>
  <c r="FY400" i="6"/>
  <c r="FV385" i="6"/>
  <c r="FT369" i="6"/>
  <c r="FQ400" i="6"/>
  <c r="FN385" i="6"/>
  <c r="FJ369" i="6"/>
  <c r="FG400" i="6"/>
  <c r="FD385" i="6"/>
  <c r="FB369" i="6"/>
  <c r="EY400" i="6"/>
  <c r="FX384" i="6"/>
  <c r="FV368" i="6"/>
  <c r="FS399" i="6"/>
  <c r="FP384" i="6"/>
  <c r="FN368" i="6"/>
  <c r="FI399" i="6"/>
  <c r="FF384" i="6"/>
  <c r="FD368" i="6"/>
  <c r="FA399" i="6"/>
  <c r="FZ383" i="6"/>
  <c r="FX367" i="6"/>
  <c r="FU398" i="6"/>
  <c r="FR383" i="6"/>
  <c r="FP367" i="6"/>
  <c r="FK398" i="6"/>
  <c r="FH383" i="6"/>
  <c r="FF367" i="6"/>
  <c r="FC398" i="6"/>
  <c r="EZ383" i="6"/>
  <c r="FZ366" i="6"/>
  <c r="FW397" i="6"/>
  <c r="FT382" i="6"/>
  <c r="FR366" i="6"/>
  <c r="FO397" i="6"/>
  <c r="FJ382" i="6"/>
  <c r="FH366" i="6"/>
  <c r="FE397" i="6"/>
  <c r="FB382" i="6"/>
  <c r="EZ366" i="6"/>
  <c r="FY381" i="6"/>
  <c r="FW365" i="6"/>
  <c r="FT396" i="6"/>
  <c r="FQ381" i="6"/>
  <c r="FO365" i="6"/>
  <c r="FJ396" i="6"/>
  <c r="FG381" i="6"/>
  <c r="FE365" i="6"/>
  <c r="FB396" i="6"/>
  <c r="EY381" i="6"/>
  <c r="FY377" i="6"/>
  <c r="FV408" i="6"/>
  <c r="FS393" i="6"/>
  <c r="FQ377" i="6"/>
  <c r="FN408" i="6"/>
  <c r="FI393" i="6"/>
  <c r="FG377" i="6"/>
  <c r="FD408" i="6"/>
  <c r="FA393" i="6"/>
  <c r="EY377" i="6"/>
  <c r="FX407" i="6"/>
  <c r="FU392" i="6"/>
  <c r="FS376" i="6"/>
  <c r="FP407" i="6"/>
  <c r="FK392" i="6"/>
  <c r="FI376" i="6"/>
  <c r="FF407" i="6"/>
  <c r="FC392" i="6"/>
  <c r="FA376" i="6"/>
  <c r="FZ406" i="6"/>
  <c r="FW391" i="6"/>
  <c r="FU375" i="6"/>
  <c r="FR406" i="6"/>
  <c r="FO391" i="6"/>
  <c r="FK375" i="6"/>
  <c r="FH406" i="6"/>
  <c r="FE391" i="6"/>
  <c r="FC375" i="6"/>
  <c r="EZ406" i="6"/>
  <c r="FY390" i="6"/>
  <c r="FW374" i="6"/>
  <c r="FT405" i="6"/>
  <c r="FQ390" i="6"/>
  <c r="FO374" i="6"/>
  <c r="FJ405" i="6"/>
  <c r="FG390" i="6"/>
  <c r="FE374" i="6"/>
  <c r="FB405" i="6"/>
  <c r="EY390" i="6"/>
  <c r="FY373" i="6"/>
  <c r="FV404" i="6"/>
  <c r="FS389" i="6"/>
  <c r="FQ373" i="6"/>
  <c r="FN404" i="6"/>
  <c r="FI389" i="6"/>
  <c r="FG373" i="6"/>
  <c r="FD404" i="6"/>
  <c r="FA389" i="6"/>
  <c r="EY373" i="6"/>
  <c r="FX403" i="6"/>
  <c r="FU388" i="6"/>
  <c r="FS372" i="6"/>
  <c r="FP403" i="6"/>
  <c r="FK388" i="6"/>
  <c r="FI372" i="6"/>
  <c r="FF403" i="6"/>
  <c r="FC388" i="6"/>
  <c r="FA372" i="6"/>
  <c r="FZ402" i="6"/>
  <c r="FW387" i="6"/>
  <c r="FU371" i="6"/>
  <c r="FR402" i="6"/>
  <c r="FO387" i="6"/>
  <c r="FK371" i="6"/>
  <c r="FH402" i="6"/>
  <c r="FE387" i="6"/>
  <c r="FC371" i="6"/>
  <c r="EZ402" i="6"/>
  <c r="FY386" i="6"/>
  <c r="FW370" i="6"/>
  <c r="FT401" i="6"/>
  <c r="FQ386" i="6"/>
  <c r="FO370" i="6"/>
  <c r="FJ401" i="6"/>
  <c r="FG386" i="6"/>
  <c r="FE370" i="6"/>
  <c r="FB401" i="6"/>
  <c r="EY386" i="6"/>
  <c r="FY369" i="6"/>
  <c r="FV400" i="6"/>
  <c r="FS385" i="6"/>
  <c r="FQ369" i="6"/>
  <c r="FN400" i="6"/>
  <c r="FI385" i="6"/>
  <c r="FG369" i="6"/>
  <c r="FD400" i="6"/>
  <c r="FA385" i="6"/>
  <c r="EY369" i="6"/>
  <c r="FX399" i="6"/>
  <c r="FU384" i="6"/>
  <c r="FS368" i="6"/>
  <c r="FP399" i="6"/>
  <c r="FK384" i="6"/>
  <c r="FI368" i="6"/>
  <c r="FF399" i="6"/>
  <c r="FC384" i="6"/>
  <c r="FA368" i="6"/>
  <c r="FZ398" i="6"/>
  <c r="FW383" i="6"/>
  <c r="FU367" i="6"/>
  <c r="FR398" i="6"/>
  <c r="FO383" i="6"/>
  <c r="FK367" i="6"/>
  <c r="FH398" i="6"/>
  <c r="FE383" i="6"/>
  <c r="FC367" i="6"/>
  <c r="EZ398" i="6"/>
  <c r="FY382" i="6"/>
  <c r="FW366" i="6"/>
  <c r="FT397" i="6"/>
  <c r="FQ382" i="6"/>
  <c r="FO366" i="6"/>
  <c r="FJ397" i="6"/>
  <c r="FG382" i="6"/>
  <c r="FE366" i="6"/>
  <c r="FB397" i="6"/>
  <c r="EY382" i="6"/>
  <c r="FY396" i="6"/>
  <c r="FV381" i="6"/>
  <c r="FT365" i="6"/>
  <c r="FQ396" i="6"/>
  <c r="FN381" i="6"/>
  <c r="FJ365" i="6"/>
  <c r="FG396" i="6"/>
  <c r="FD381" i="6"/>
  <c r="FB365" i="6"/>
  <c r="EY396" i="6"/>
  <c r="FX393" i="6"/>
  <c r="FV377" i="6"/>
  <c r="FS408" i="6"/>
  <c r="FP393" i="6"/>
  <c r="FN377" i="6"/>
  <c r="FI408" i="6"/>
  <c r="FF393" i="6"/>
  <c r="FD377" i="6"/>
  <c r="FA408" i="6"/>
  <c r="FZ392" i="6"/>
  <c r="FX376" i="6"/>
  <c r="FU407" i="6"/>
  <c r="FR392" i="6"/>
  <c r="FP376" i="6"/>
  <c r="FK407" i="6"/>
  <c r="FH392" i="6"/>
  <c r="FF376" i="6"/>
  <c r="FC407" i="6"/>
  <c r="EZ392" i="6"/>
  <c r="FZ375" i="6"/>
  <c r="FW406" i="6"/>
  <c r="FT391" i="6"/>
  <c r="FR375" i="6"/>
  <c r="FO406" i="6"/>
  <c r="FJ391" i="6"/>
  <c r="FH375" i="6"/>
  <c r="FE406" i="6"/>
  <c r="FB391" i="6"/>
  <c r="EZ375" i="6"/>
  <c r="FY405" i="6"/>
  <c r="FV390" i="6"/>
  <c r="FT374" i="6"/>
  <c r="FQ405" i="6"/>
  <c r="FN390" i="6"/>
  <c r="FJ374" i="6"/>
  <c r="FG405" i="6"/>
  <c r="FD390" i="6"/>
  <c r="FB374" i="6"/>
  <c r="EY405" i="6"/>
  <c r="FX389" i="6"/>
  <c r="FV373" i="6"/>
  <c r="FS404" i="6"/>
  <c r="FP389" i="6"/>
  <c r="FN373" i="6"/>
  <c r="FI404" i="6"/>
  <c r="FF389" i="6"/>
  <c r="FD373" i="6"/>
  <c r="FA404" i="6"/>
  <c r="FZ388" i="6"/>
  <c r="FX372" i="6"/>
  <c r="FU403" i="6"/>
  <c r="FR388" i="6"/>
  <c r="FP372" i="6"/>
  <c r="FK403" i="6"/>
  <c r="FH388" i="6"/>
  <c r="FF372" i="6"/>
  <c r="FC403" i="6"/>
  <c r="EZ388" i="6"/>
  <c r="FZ371" i="6"/>
  <c r="FW402" i="6"/>
  <c r="FT387" i="6"/>
  <c r="FR371" i="6"/>
  <c r="FO402" i="6"/>
  <c r="FJ387" i="6"/>
  <c r="FH371" i="6"/>
  <c r="FE402" i="6"/>
  <c r="FB387" i="6"/>
  <c r="EZ371" i="6"/>
  <c r="FY401" i="6"/>
  <c r="FV386" i="6"/>
  <c r="FT370" i="6"/>
  <c r="FQ401" i="6"/>
  <c r="FN386" i="6"/>
  <c r="FJ370" i="6"/>
  <c r="FG401" i="6"/>
  <c r="FD386" i="6"/>
  <c r="FB370" i="6"/>
  <c r="EY401" i="6"/>
  <c r="FX385" i="6"/>
  <c r="FV369" i="6"/>
  <c r="FS400" i="6"/>
  <c r="FP385" i="6"/>
  <c r="FN369" i="6"/>
  <c r="FI400" i="6"/>
  <c r="FF385" i="6"/>
  <c r="FD369" i="6"/>
  <c r="FA400" i="6"/>
  <c r="FZ384" i="6"/>
  <c r="FX368" i="6"/>
  <c r="FU399" i="6"/>
  <c r="FR384" i="6"/>
  <c r="FP368" i="6"/>
  <c r="FK399" i="6"/>
  <c r="FH384" i="6"/>
  <c r="FF368" i="6"/>
  <c r="FC399" i="6"/>
  <c r="EZ384" i="6"/>
  <c r="FZ367" i="6"/>
  <c r="FW398" i="6"/>
  <c r="FT383" i="6"/>
  <c r="FR367" i="6"/>
  <c r="FO398" i="6"/>
  <c r="FJ383" i="6"/>
  <c r="FH367" i="6"/>
  <c r="FE398" i="6"/>
  <c r="FB383" i="6"/>
  <c r="EZ367" i="6"/>
  <c r="FY397" i="6"/>
  <c r="FV382" i="6"/>
  <c r="FT366" i="6"/>
  <c r="FQ397" i="6"/>
  <c r="FN382" i="6"/>
  <c r="FJ366" i="6"/>
  <c r="FG397" i="6"/>
  <c r="FD382" i="6"/>
  <c r="FB366" i="6"/>
  <c r="EY397" i="6"/>
  <c r="FY365" i="6"/>
  <c r="FV396" i="6"/>
  <c r="FS381" i="6"/>
  <c r="FQ365" i="6"/>
  <c r="FN396" i="6"/>
  <c r="FI381" i="6"/>
  <c r="FG365" i="6"/>
  <c r="FD396" i="6"/>
  <c r="FA381" i="6"/>
  <c r="EY365" i="6"/>
  <c r="FX408" i="6"/>
  <c r="FU393" i="6"/>
  <c r="FS377" i="6"/>
  <c r="FP408" i="6"/>
  <c r="FK393" i="6"/>
  <c r="FI377" i="6"/>
  <c r="FF408" i="6"/>
  <c r="FC393" i="6"/>
  <c r="FA377" i="6"/>
  <c r="FZ407" i="6"/>
  <c r="FW392" i="6"/>
  <c r="FU376" i="6"/>
  <c r="FR407" i="6"/>
  <c r="FO392" i="6"/>
  <c r="FK376" i="6"/>
  <c r="FH407" i="6"/>
  <c r="FE392" i="6"/>
  <c r="FC376" i="6"/>
  <c r="EZ407" i="6"/>
  <c r="FY391" i="6"/>
  <c r="FW375" i="6"/>
  <c r="FT406" i="6"/>
  <c r="FQ391" i="6"/>
  <c r="FO375" i="6"/>
  <c r="FJ406" i="6"/>
  <c r="FG391" i="6"/>
  <c r="FE375" i="6"/>
  <c r="FB406" i="6"/>
  <c r="EY391" i="6"/>
  <c r="FY374" i="6"/>
  <c r="FV405" i="6"/>
  <c r="FS390" i="6"/>
  <c r="FQ374" i="6"/>
  <c r="FN405" i="6"/>
  <c r="FI390" i="6"/>
  <c r="FG374" i="6"/>
  <c r="FD405" i="6"/>
  <c r="FA390" i="6"/>
  <c r="EY374" i="6"/>
  <c r="FX404" i="6"/>
  <c r="FU389" i="6"/>
  <c r="FS373" i="6"/>
  <c r="FP404" i="6"/>
  <c r="FK389" i="6"/>
  <c r="FI373" i="6"/>
  <c r="FF404" i="6"/>
  <c r="FC389" i="6"/>
  <c r="FA373" i="6"/>
  <c r="FZ403" i="6"/>
  <c r="FW388" i="6"/>
  <c r="FU372" i="6"/>
  <c r="FR403" i="6"/>
  <c r="FO388" i="6"/>
  <c r="FK372" i="6"/>
  <c r="FH403" i="6"/>
  <c r="FE388" i="6"/>
  <c r="FC372" i="6"/>
  <c r="EZ403" i="6"/>
  <c r="FY387" i="6"/>
  <c r="FW371" i="6"/>
  <c r="FT402" i="6"/>
  <c r="FQ387" i="6"/>
  <c r="FO371" i="6"/>
  <c r="FJ402" i="6"/>
  <c r="FG387" i="6"/>
  <c r="FE371" i="6"/>
  <c r="FB402" i="6"/>
  <c r="EY387" i="6"/>
  <c r="FY370" i="6"/>
  <c r="FV401" i="6"/>
  <c r="FS386" i="6"/>
  <c r="FQ370" i="6"/>
  <c r="FN401" i="6"/>
  <c r="FI386" i="6"/>
  <c r="FG370" i="6"/>
  <c r="FD401" i="6"/>
  <c r="FA386" i="6"/>
  <c r="EY370" i="6"/>
  <c r="FX400" i="6"/>
  <c r="FU385" i="6"/>
  <c r="FS369" i="6"/>
  <c r="FP400" i="6"/>
  <c r="FK385" i="6"/>
  <c r="FI369" i="6"/>
  <c r="FF400" i="6"/>
  <c r="FC385" i="6"/>
  <c r="FA369" i="6"/>
  <c r="FZ399" i="6"/>
  <c r="FW384" i="6"/>
  <c r="FU368" i="6"/>
  <c r="FR399" i="6"/>
  <c r="FO384" i="6"/>
  <c r="FK368" i="6"/>
  <c r="FH399" i="6"/>
  <c r="FE384" i="6"/>
  <c r="FC368" i="6"/>
  <c r="EZ399" i="6"/>
  <c r="FY383" i="6"/>
  <c r="FW367" i="6"/>
  <c r="FT398" i="6"/>
  <c r="FQ383" i="6"/>
  <c r="FO367" i="6"/>
  <c r="FJ398" i="6"/>
  <c r="FG383" i="6"/>
  <c r="FE367" i="6"/>
  <c r="FB398" i="6"/>
  <c r="EY383" i="6"/>
  <c r="FY366" i="6"/>
  <c r="FV397" i="6"/>
  <c r="FS382" i="6"/>
  <c r="FQ366" i="6"/>
  <c r="FN397" i="6"/>
  <c r="FI382" i="6"/>
  <c r="FG366" i="6"/>
  <c r="FD397" i="6"/>
  <c r="FA382" i="6"/>
  <c r="EY366" i="6"/>
  <c r="FX381" i="6"/>
  <c r="FV365" i="6"/>
  <c r="FS396" i="6"/>
  <c r="FP381" i="6"/>
  <c r="FN365" i="6"/>
  <c r="FI396" i="6"/>
  <c r="FF381" i="6"/>
  <c r="FD365" i="6"/>
  <c r="FA396" i="6"/>
  <c r="FZ393" i="6"/>
  <c r="FX377" i="6"/>
  <c r="FU408" i="6"/>
  <c r="FR393" i="6"/>
  <c r="FP377" i="6"/>
  <c r="FK408" i="6"/>
  <c r="FH393" i="6"/>
  <c r="FF377" i="6"/>
  <c r="FC408" i="6"/>
  <c r="EZ393" i="6"/>
  <c r="FZ376" i="6"/>
  <c r="FW407" i="6"/>
  <c r="FT392" i="6"/>
  <c r="FR376" i="6"/>
  <c r="FO407" i="6"/>
  <c r="FJ392" i="6"/>
  <c r="FH376" i="6"/>
  <c r="FE407" i="6"/>
  <c r="FB392" i="6"/>
  <c r="EZ376" i="6"/>
  <c r="FY406" i="6"/>
  <c r="FV391" i="6"/>
  <c r="FT375" i="6"/>
  <c r="FQ406" i="6"/>
  <c r="FN391" i="6"/>
  <c r="FJ375" i="6"/>
  <c r="FG406" i="6"/>
  <c r="FD391" i="6"/>
  <c r="FB375" i="6"/>
  <c r="EY406" i="6"/>
  <c r="FX390" i="6"/>
  <c r="FV374" i="6"/>
  <c r="FS405" i="6"/>
  <c r="FP390" i="6"/>
  <c r="FN374" i="6"/>
  <c r="FI405" i="6"/>
  <c r="FF390" i="6"/>
  <c r="FD374" i="6"/>
  <c r="FA405" i="6"/>
  <c r="FZ389" i="6"/>
  <c r="FX373" i="6"/>
  <c r="FU404" i="6"/>
  <c r="FR389" i="6"/>
  <c r="FP373" i="6"/>
  <c r="FK404" i="6"/>
  <c r="FH389" i="6"/>
  <c r="FF373" i="6"/>
  <c r="FC404" i="6"/>
  <c r="EZ389" i="6"/>
  <c r="FZ372" i="6"/>
  <c r="FW403" i="6"/>
  <c r="FT388" i="6"/>
  <c r="FR372" i="6"/>
  <c r="FO403" i="6"/>
  <c r="FJ388" i="6"/>
  <c r="FH372" i="6"/>
  <c r="FE403" i="6"/>
  <c r="FB388" i="6"/>
  <c r="EZ372" i="6"/>
  <c r="FY402" i="6"/>
  <c r="FV387" i="6"/>
  <c r="FT371" i="6"/>
  <c r="FQ402" i="6"/>
  <c r="FN387" i="6"/>
  <c r="FJ371" i="6"/>
  <c r="FG402" i="6"/>
  <c r="FD387" i="6"/>
  <c r="FB371" i="6"/>
  <c r="EY402" i="6"/>
  <c r="FX386" i="6"/>
  <c r="FV370" i="6"/>
  <c r="FS401" i="6"/>
  <c r="FP386" i="6"/>
  <c r="FN370" i="6"/>
  <c r="FI401" i="6"/>
  <c r="FF386" i="6"/>
  <c r="FD370" i="6"/>
  <c r="FA401" i="6"/>
  <c r="FZ385" i="6"/>
  <c r="FX369" i="6"/>
  <c r="FU400" i="6"/>
  <c r="FR385" i="6"/>
  <c r="FP369" i="6"/>
  <c r="FK400" i="6"/>
  <c r="FH385" i="6"/>
  <c r="FF369" i="6"/>
  <c r="FC400" i="6"/>
  <c r="EZ385" i="6"/>
  <c r="FZ368" i="6"/>
  <c r="FW399" i="6"/>
  <c r="FT384" i="6"/>
  <c r="FR368" i="6"/>
  <c r="FO399" i="6"/>
  <c r="FJ384" i="6"/>
  <c r="FH368" i="6"/>
  <c r="FE399" i="6"/>
  <c r="FB384" i="6"/>
  <c r="EZ368" i="6"/>
  <c r="FY398" i="6"/>
  <c r="FV383" i="6"/>
  <c r="FT367" i="6"/>
  <c r="FQ398" i="6"/>
  <c r="FN383" i="6"/>
  <c r="FJ367" i="6"/>
  <c r="FG398" i="6"/>
  <c r="FD383" i="6"/>
  <c r="FB367" i="6"/>
  <c r="EY398" i="6"/>
  <c r="FX382" i="6"/>
  <c r="FV366" i="6"/>
  <c r="FS397" i="6"/>
  <c r="FP382" i="6"/>
  <c r="FN366" i="6"/>
  <c r="FI397" i="6"/>
  <c r="FF382" i="6"/>
  <c r="FD366" i="6"/>
  <c r="FA397" i="6"/>
  <c r="FX396" i="6"/>
  <c r="FU381" i="6"/>
  <c r="FS365" i="6"/>
  <c r="FP396" i="6"/>
  <c r="FK381" i="6"/>
  <c r="FI365" i="6"/>
  <c r="FF396" i="6"/>
  <c r="FC381" i="6"/>
  <c r="FA365" i="6"/>
  <c r="FZ408" i="6"/>
  <c r="FW393" i="6"/>
  <c r="FU377" i="6"/>
  <c r="FR408" i="6"/>
  <c r="FO393" i="6"/>
  <c r="FK377" i="6"/>
  <c r="FH408" i="6"/>
  <c r="FE393" i="6"/>
  <c r="FC377" i="6"/>
  <c r="EZ408" i="6"/>
  <c r="FY392" i="6"/>
  <c r="FW376" i="6"/>
  <c r="FT407" i="6"/>
  <c r="FQ392" i="6"/>
  <c r="FO376" i="6"/>
  <c r="FJ407" i="6"/>
  <c r="FG392" i="6"/>
  <c r="FE376" i="6"/>
  <c r="FB407" i="6"/>
  <c r="EY392" i="6"/>
  <c r="FY375" i="6"/>
  <c r="FV406" i="6"/>
  <c r="FS391" i="6"/>
  <c r="FQ375" i="6"/>
  <c r="FN406" i="6"/>
  <c r="FI391" i="6"/>
  <c r="FG375" i="6"/>
  <c r="FD406" i="6"/>
  <c r="FA391" i="6"/>
  <c r="EY375" i="6"/>
  <c r="FX405" i="6"/>
  <c r="FU390" i="6"/>
  <c r="FS374" i="6"/>
  <c r="FP405" i="6"/>
  <c r="FK390" i="6"/>
  <c r="FI374" i="6"/>
  <c r="FF405" i="6"/>
  <c r="FC390" i="6"/>
  <c r="FA374" i="6"/>
  <c r="FZ404" i="6"/>
  <c r="FW389" i="6"/>
  <c r="FU373" i="6"/>
  <c r="FR404" i="6"/>
  <c r="FO389" i="6"/>
  <c r="FK373" i="6"/>
  <c r="FH404" i="6"/>
  <c r="FE389" i="6"/>
  <c r="FC373" i="6"/>
  <c r="EZ404" i="6"/>
  <c r="FY388" i="6"/>
  <c r="FW372" i="6"/>
  <c r="FT403" i="6"/>
  <c r="FQ388" i="6"/>
  <c r="FO372" i="6"/>
  <c r="FJ403" i="6"/>
  <c r="FG388" i="6"/>
  <c r="FE372" i="6"/>
  <c r="FB403" i="6"/>
  <c r="EY388" i="6"/>
  <c r="FY371" i="6"/>
  <c r="FV402" i="6"/>
  <c r="FS387" i="6"/>
  <c r="FQ371" i="6"/>
  <c r="FN402" i="6"/>
  <c r="FI387" i="6"/>
  <c r="FG371" i="6"/>
  <c r="FD402" i="6"/>
  <c r="FA387" i="6"/>
  <c r="EY371" i="6"/>
  <c r="FX401" i="6"/>
  <c r="FU386" i="6"/>
  <c r="FS370" i="6"/>
  <c r="FP401" i="6"/>
  <c r="FK386" i="6"/>
  <c r="FI370" i="6"/>
  <c r="FF401" i="6"/>
  <c r="FC386" i="6"/>
  <c r="FA370" i="6"/>
  <c r="FZ400" i="6"/>
  <c r="FW385" i="6"/>
  <c r="FU369" i="6"/>
  <c r="FR400" i="6"/>
  <c r="FO385" i="6"/>
  <c r="FK369" i="6"/>
  <c r="FH400" i="6"/>
  <c r="FE385" i="6"/>
  <c r="FC369" i="6"/>
  <c r="EZ400" i="6"/>
  <c r="FY384" i="6"/>
  <c r="FW368" i="6"/>
  <c r="FT399" i="6"/>
  <c r="FQ384" i="6"/>
  <c r="FO368" i="6"/>
  <c r="FJ399" i="6"/>
  <c r="FG384" i="6"/>
  <c r="FE368" i="6"/>
  <c r="FB399" i="6"/>
  <c r="EY384" i="6"/>
  <c r="FY367" i="6"/>
  <c r="FV398" i="6"/>
  <c r="FS383" i="6"/>
  <c r="FQ367" i="6"/>
  <c r="FN398" i="6"/>
  <c r="FI383" i="6"/>
  <c r="FG367" i="6"/>
  <c r="FD398" i="6"/>
  <c r="FA383" i="6"/>
  <c r="EY367" i="6"/>
  <c r="FX397" i="6"/>
  <c r="FU382" i="6"/>
  <c r="FS366" i="6"/>
  <c r="FP397" i="6"/>
  <c r="FK382" i="6"/>
  <c r="FI366" i="6"/>
  <c r="FF397" i="6"/>
  <c r="FC382" i="6"/>
  <c r="FA366" i="6"/>
  <c r="D74" i="1"/>
  <c r="D16" i="15"/>
  <c r="D16" i="8"/>
  <c r="U44" i="12"/>
  <c r="AD44" i="12"/>
  <c r="AA44" i="12"/>
  <c r="X44" i="12"/>
  <c r="AC44" i="12"/>
  <c r="Z44" i="12"/>
  <c r="W44" i="12"/>
  <c r="AM1" i="12"/>
  <c r="AK1" i="12"/>
  <c r="AB44" i="12"/>
  <c r="Y44" i="12"/>
  <c r="V44" i="12"/>
  <c r="Y65" i="12"/>
  <c r="Y80" i="12" s="1"/>
  <c r="Y245" i="12"/>
  <c r="AN245" i="12"/>
  <c r="BC245" i="12"/>
  <c r="CG245" i="12"/>
  <c r="CV245" i="12"/>
  <c r="BR245" i="12"/>
  <c r="DK245" i="12"/>
  <c r="DZ245" i="12"/>
  <c r="EO245" i="12"/>
  <c r="AO21" i="12"/>
  <c r="AO18" i="12"/>
  <c r="X96" i="12"/>
  <c r="X51" i="12"/>
  <c r="Z65" i="12"/>
  <c r="Z80" i="12" s="1"/>
  <c r="Z245" i="12"/>
  <c r="AO245" i="12"/>
  <c r="BD245" i="12"/>
  <c r="DL245" i="12"/>
  <c r="BS245" i="12"/>
  <c r="CW245" i="12"/>
  <c r="CH245" i="12"/>
  <c r="EP245" i="12"/>
  <c r="EA245" i="12"/>
  <c r="AP21" i="12"/>
  <c r="AP18" i="12"/>
  <c r="CJ244" i="12"/>
  <c r="CY244" i="12"/>
  <c r="DN244" i="12"/>
  <c r="AB64" i="12"/>
  <c r="AB244" i="12"/>
  <c r="AQ244" i="12"/>
  <c r="BF244" i="12"/>
  <c r="BU244" i="12"/>
  <c r="ER244" i="12"/>
  <c r="EC244" i="12"/>
  <c r="AR17" i="12"/>
  <c r="AB95" i="12"/>
  <c r="AR5" i="12"/>
  <c r="AB50" i="12"/>
  <c r="X94" i="12"/>
  <c r="AN4" i="12"/>
  <c r="X49" i="12"/>
  <c r="Z95" i="12"/>
  <c r="AP5" i="12"/>
  <c r="Z50" i="12"/>
  <c r="AO246" i="12"/>
  <c r="BD246" i="12"/>
  <c r="BS246" i="12"/>
  <c r="CH246" i="12"/>
  <c r="DL246" i="12"/>
  <c r="Z66" i="12"/>
  <c r="Z246" i="12"/>
  <c r="CW246" i="12"/>
  <c r="EP246" i="12"/>
  <c r="EA246" i="12"/>
  <c r="AP20" i="12"/>
  <c r="AP19" i="12"/>
  <c r="DF244" i="12"/>
  <c r="T64" i="12"/>
  <c r="T244" i="12"/>
  <c r="AI244" i="12"/>
  <c r="AX244" i="12"/>
  <c r="BM244" i="12"/>
  <c r="CB244" i="12"/>
  <c r="CQ244" i="12"/>
  <c r="EJ244" i="12"/>
  <c r="DU244" i="12"/>
  <c r="AJ17" i="12"/>
  <c r="U248" i="12"/>
  <c r="CC248" i="12"/>
  <c r="BN248" i="12"/>
  <c r="AY248" i="12"/>
  <c r="AJ248" i="12"/>
  <c r="DG248" i="12"/>
  <c r="CR248" i="12"/>
  <c r="U68" i="12"/>
  <c r="EK248" i="12"/>
  <c r="DV248" i="12"/>
  <c r="AK24" i="12"/>
  <c r="U96" i="12"/>
  <c r="U51" i="12"/>
  <c r="AX247" i="12"/>
  <c r="BM247" i="12"/>
  <c r="CB247" i="12"/>
  <c r="CQ247" i="12"/>
  <c r="DF247" i="12"/>
  <c r="T67" i="12"/>
  <c r="T247" i="12"/>
  <c r="AI247" i="12"/>
  <c r="EJ247" i="12"/>
  <c r="DU247" i="12"/>
  <c r="AJ21" i="12"/>
  <c r="AM7" i="12"/>
  <c r="W52" i="12"/>
  <c r="AM6" i="12"/>
  <c r="W97" i="12"/>
  <c r="V98" i="12"/>
  <c r="V53" i="12"/>
  <c r="AL8" i="12"/>
  <c r="AJ9" i="12"/>
  <c r="T54" i="12"/>
  <c r="CE65" i="12"/>
  <c r="AZ251" i="12"/>
  <c r="BO251" i="12"/>
  <c r="CD251" i="12"/>
  <c r="CS251" i="12"/>
  <c r="DH251" i="12"/>
  <c r="V71" i="12"/>
  <c r="V251" i="12"/>
  <c r="AK251" i="12"/>
  <c r="EL251" i="12"/>
  <c r="DW251" i="12"/>
  <c r="AI253" i="12"/>
  <c r="T253" i="12"/>
  <c r="AX253" i="12"/>
  <c r="CB253" i="12"/>
  <c r="DF253" i="12"/>
  <c r="T73" i="12"/>
  <c r="T88" i="12" s="1"/>
  <c r="BM253" i="12"/>
  <c r="CQ253" i="12"/>
  <c r="EJ253" i="12"/>
  <c r="DU253" i="12"/>
  <c r="AJ27" i="12"/>
  <c r="AJ13" i="12"/>
  <c r="T58" i="12"/>
  <c r="Z89" i="4"/>
  <c r="CN251" i="4"/>
  <c r="DC251" i="4"/>
  <c r="DR251" i="4"/>
  <c r="AF251" i="4"/>
  <c r="AU251" i="4"/>
  <c r="BY251" i="4"/>
  <c r="BJ263" i="4"/>
  <c r="EV251" i="4"/>
  <c r="EG251" i="4"/>
  <c r="T195" i="4"/>
  <c r="T105" i="4"/>
  <c r="T60" i="4"/>
  <c r="AF193" i="4"/>
  <c r="AF103" i="4"/>
  <c r="AF58" i="4"/>
  <c r="AD192" i="4"/>
  <c r="AD57" i="4"/>
  <c r="AD102" i="4"/>
  <c r="U192" i="4"/>
  <c r="U57" i="4"/>
  <c r="U102" i="4"/>
  <c r="AA195" i="4"/>
  <c r="AA105" i="4"/>
  <c r="AA60" i="4"/>
  <c r="W89" i="4"/>
  <c r="Z189" i="4"/>
  <c r="Y99" i="4"/>
  <c r="Z54" i="4"/>
  <c r="Z195" i="4"/>
  <c r="Z60" i="4"/>
  <c r="Z105" i="4"/>
  <c r="X194" i="4"/>
  <c r="X59" i="4"/>
  <c r="X104" i="4"/>
  <c r="V193" i="4"/>
  <c r="V58" i="4"/>
  <c r="V103" i="4"/>
  <c r="T87" i="4"/>
  <c r="AJ252" i="4"/>
  <c r="AY264" i="4"/>
  <c r="BN252" i="4"/>
  <c r="DG252" i="4"/>
  <c r="U252" i="4"/>
  <c r="CR252" i="4"/>
  <c r="CC252" i="4"/>
  <c r="DV252" i="4"/>
  <c r="EK252" i="4"/>
  <c r="AF87" i="4"/>
  <c r="AL249" i="4"/>
  <c r="BA261" i="4"/>
  <c r="BP249" i="4"/>
  <c r="CE249" i="4"/>
  <c r="CT249" i="4"/>
  <c r="DI249" i="4"/>
  <c r="W249" i="4"/>
  <c r="EM249" i="4"/>
  <c r="DX249" i="4"/>
  <c r="T255" i="4"/>
  <c r="AI255" i="4"/>
  <c r="AX255" i="4"/>
  <c r="BM255" i="4"/>
  <c r="CB255" i="4"/>
  <c r="DF255" i="4"/>
  <c r="CQ255" i="4"/>
  <c r="DU255" i="4"/>
  <c r="EJ255" i="4"/>
  <c r="Y192" i="4"/>
  <c r="Y102" i="4"/>
  <c r="Y57" i="4"/>
  <c r="X249" i="4"/>
  <c r="AM249" i="4"/>
  <c r="BB261" i="4"/>
  <c r="BQ249" i="4"/>
  <c r="CF249" i="4"/>
  <c r="CU249" i="4"/>
  <c r="DJ249" i="4"/>
  <c r="DY249" i="4"/>
  <c r="EN249" i="4"/>
  <c r="W192" i="4"/>
  <c r="W57" i="4"/>
  <c r="W102" i="4"/>
  <c r="U191" i="4"/>
  <c r="U56" i="4"/>
  <c r="U101" i="4"/>
  <c r="BH261" i="4"/>
  <c r="BW249" i="4"/>
  <c r="CL249" i="4"/>
  <c r="DA249" i="4"/>
  <c r="DP249" i="4"/>
  <c r="AS249" i="4"/>
  <c r="AD249" i="4"/>
  <c r="ET249" i="4"/>
  <c r="EE249" i="4"/>
  <c r="BF260" i="4"/>
  <c r="BU248" i="4"/>
  <c r="CJ248" i="4"/>
  <c r="CY248" i="4"/>
  <c r="DN248" i="4"/>
  <c r="AQ248" i="4"/>
  <c r="AB248" i="4"/>
  <c r="EC248" i="4"/>
  <c r="ER248" i="4"/>
  <c r="BD259" i="4"/>
  <c r="BS247" i="4"/>
  <c r="CH247" i="4"/>
  <c r="CW247" i="4"/>
  <c r="DL247" i="4"/>
  <c r="AO247" i="4"/>
  <c r="Z247" i="4"/>
  <c r="EA247" i="4"/>
  <c r="EP247" i="4"/>
  <c r="BR251" i="4"/>
  <c r="CG251" i="4"/>
  <c r="CV251" i="4"/>
  <c r="DK251" i="4"/>
  <c r="Y251" i="4"/>
  <c r="BC263" i="4"/>
  <c r="AN251" i="4"/>
  <c r="EO251" i="4"/>
  <c r="DZ251" i="4"/>
  <c r="BP250" i="4"/>
  <c r="CE250" i="4"/>
  <c r="CT250" i="4"/>
  <c r="DI250" i="4"/>
  <c r="W250" i="4"/>
  <c r="BA262" i="4"/>
  <c r="AL250" i="4"/>
  <c r="DX250" i="4"/>
  <c r="EM250" i="4"/>
  <c r="BN249" i="4"/>
  <c r="CC249" i="4"/>
  <c r="CR249" i="4"/>
  <c r="DG249" i="4"/>
  <c r="U249" i="4"/>
  <c r="AY261" i="4"/>
  <c r="AJ249" i="4"/>
  <c r="DV249" i="4"/>
  <c r="EK249" i="4"/>
  <c r="AB187" i="4"/>
  <c r="AB52" i="4"/>
  <c r="AA97" i="4"/>
  <c r="CF251" i="4"/>
  <c r="CU251" i="4"/>
  <c r="DJ251" i="4"/>
  <c r="X251" i="4"/>
  <c r="AM251" i="4"/>
  <c r="BQ251" i="4"/>
  <c r="BB263" i="4"/>
  <c r="DY251" i="4"/>
  <c r="EN251" i="4"/>
  <c r="AA187" i="4"/>
  <c r="Z97" i="4"/>
  <c r="AA52" i="4"/>
  <c r="T192" i="4"/>
  <c r="T102" i="4"/>
  <c r="T57" i="4"/>
  <c r="AF190" i="4"/>
  <c r="AF55" i="4"/>
  <c r="AF100" i="4"/>
  <c r="AD189" i="4"/>
  <c r="AC99" i="4"/>
  <c r="AD54" i="4"/>
  <c r="CV248" i="4"/>
  <c r="DK248" i="4"/>
  <c r="Y248" i="4"/>
  <c r="AN248" i="4"/>
  <c r="BC260" i="4"/>
  <c r="CG248" i="4"/>
  <c r="BR248" i="4"/>
  <c r="DZ248" i="4"/>
  <c r="EO248" i="4"/>
  <c r="CT247" i="4"/>
  <c r="DI247" i="4"/>
  <c r="W247" i="4"/>
  <c r="AL247" i="4"/>
  <c r="BA259" i="4"/>
  <c r="CE247" i="4"/>
  <c r="BP247" i="4"/>
  <c r="EM247" i="4"/>
  <c r="DX247" i="4"/>
  <c r="DP251" i="4"/>
  <c r="AD251" i="4"/>
  <c r="AS251" i="4"/>
  <c r="BH263" i="4"/>
  <c r="BW251" i="4"/>
  <c r="DA251" i="4"/>
  <c r="CL251" i="4"/>
  <c r="ET251" i="4"/>
  <c r="EE251" i="4"/>
  <c r="DN250" i="4"/>
  <c r="AB250" i="4"/>
  <c r="AQ250" i="4"/>
  <c r="BF262" i="4"/>
  <c r="BU250" i="4"/>
  <c r="CY250" i="4"/>
  <c r="CJ250" i="4"/>
  <c r="ER250" i="4"/>
  <c r="EC250" i="4"/>
  <c r="DL249" i="4"/>
  <c r="Z249" i="4"/>
  <c r="AO249" i="4"/>
  <c r="BD261" i="4"/>
  <c r="BS249" i="4"/>
  <c r="CW249" i="4"/>
  <c r="CH249" i="4"/>
  <c r="EP249" i="4"/>
  <c r="EA249" i="4"/>
  <c r="AX247" i="4"/>
  <c r="BM247" i="4"/>
  <c r="AI247" i="4"/>
  <c r="T247" i="4"/>
  <c r="CB247" i="4"/>
  <c r="CQ247" i="4"/>
  <c r="DF247" i="4"/>
  <c r="DU247" i="4"/>
  <c r="EJ247" i="4"/>
  <c r="X191" i="4"/>
  <c r="X101" i="4"/>
  <c r="X56" i="4"/>
  <c r="V190" i="4"/>
  <c r="V100" i="4"/>
  <c r="V55" i="4"/>
  <c r="AE248" i="4"/>
  <c r="AT248" i="4"/>
  <c r="BI260" i="4"/>
  <c r="BX248" i="4"/>
  <c r="CM248" i="4"/>
  <c r="DQ248" i="4"/>
  <c r="DB248" i="4"/>
  <c r="EU248" i="4"/>
  <c r="EF248" i="4"/>
  <c r="AC247" i="4"/>
  <c r="AR247" i="4"/>
  <c r="BG259" i="4"/>
  <c r="BV247" i="4"/>
  <c r="CK247" i="4"/>
  <c r="DO247" i="4"/>
  <c r="CZ247" i="4"/>
  <c r="ES247" i="4"/>
  <c r="ED247" i="4"/>
  <c r="AB186" i="4"/>
  <c r="AA96" i="4"/>
  <c r="AB51" i="4"/>
  <c r="Z185" i="4"/>
  <c r="Y95" i="4"/>
  <c r="Z50" i="4"/>
  <c r="X184" i="4"/>
  <c r="X49" i="4"/>
  <c r="W94" i="4"/>
  <c r="BW245" i="4"/>
  <c r="CL245" i="4"/>
  <c r="DA245" i="4"/>
  <c r="DP245" i="4"/>
  <c r="AD245" i="4"/>
  <c r="BH257" i="4"/>
  <c r="AS245" i="4"/>
  <c r="EE245" i="4"/>
  <c r="ET245" i="4"/>
  <c r="BU244" i="4"/>
  <c r="CJ244" i="4"/>
  <c r="CY244" i="4"/>
  <c r="DN244" i="4"/>
  <c r="AB244" i="4"/>
  <c r="BF256" i="4"/>
  <c r="AQ244" i="4"/>
  <c r="EC244" i="4"/>
  <c r="ER244" i="4"/>
  <c r="W81" i="4"/>
  <c r="U80" i="4"/>
  <c r="DP246" i="4"/>
  <c r="AD246" i="4"/>
  <c r="BW246" i="4"/>
  <c r="DA246" i="4"/>
  <c r="AS246" i="4"/>
  <c r="BH258" i="4"/>
  <c r="CL246" i="4"/>
  <c r="EE246" i="4"/>
  <c r="ET246" i="4"/>
  <c r="DM245" i="4"/>
  <c r="AA245" i="4"/>
  <c r="AP245" i="4"/>
  <c r="BE257" i="4"/>
  <c r="BT245" i="4"/>
  <c r="CX245" i="4"/>
  <c r="CI245" i="4"/>
  <c r="EQ245" i="4"/>
  <c r="EB245" i="4"/>
  <c r="W184" i="4"/>
  <c r="W49" i="4"/>
  <c r="V94" i="4"/>
  <c r="AA184" i="4"/>
  <c r="Z94" i="4"/>
  <c r="AA49" i="4"/>
  <c r="Z183" i="4"/>
  <c r="Z93" i="4"/>
  <c r="Z48" i="4"/>
  <c r="AD183" i="4"/>
  <c r="AD48" i="4"/>
  <c r="AD93" i="4"/>
  <c r="AC183" i="4"/>
  <c r="AC93" i="4"/>
  <c r="AC48" i="4"/>
  <c r="AB183" i="4"/>
  <c r="AB48" i="4"/>
  <c r="AB93" i="4"/>
  <c r="Y78" i="4"/>
  <c r="AA254" i="7"/>
  <c r="AP254" i="7"/>
  <c r="BE254" i="7"/>
  <c r="BT254" i="7"/>
  <c r="CI254" i="7"/>
  <c r="CX254" i="7"/>
  <c r="DM254" i="7"/>
  <c r="EQ254" i="7"/>
  <c r="EB254" i="7"/>
  <c r="CM253" i="7"/>
  <c r="AE253" i="7"/>
  <c r="DB253" i="7"/>
  <c r="DQ253" i="7"/>
  <c r="BI253" i="7"/>
  <c r="BX253" i="7"/>
  <c r="AT253" i="7"/>
  <c r="EF253" i="7"/>
  <c r="EU253" i="7"/>
  <c r="AU253" i="7"/>
  <c r="BJ253" i="7"/>
  <c r="BY253" i="7"/>
  <c r="CN253" i="7"/>
  <c r="DC253" i="7"/>
  <c r="DR253" i="7"/>
  <c r="AF253" i="7"/>
  <c r="EG253" i="7"/>
  <c r="EV253" i="7"/>
  <c r="BK11" i="7"/>
  <c r="AF56" i="7"/>
  <c r="AF101" i="7"/>
  <c r="CM254" i="7"/>
  <c r="DB254" i="7"/>
  <c r="DQ254" i="7"/>
  <c r="AE254" i="7"/>
  <c r="AT254" i="7"/>
  <c r="BI254" i="7"/>
  <c r="BX254" i="7"/>
  <c r="EU254" i="7"/>
  <c r="EF254" i="7"/>
  <c r="AN253" i="7"/>
  <c r="BC253" i="7"/>
  <c r="BR253" i="7"/>
  <c r="CG253" i="7"/>
  <c r="CV253" i="7"/>
  <c r="DK253" i="7"/>
  <c r="Y253" i="7"/>
  <c r="EO253" i="7"/>
  <c r="DZ253" i="7"/>
  <c r="CU255" i="7"/>
  <c r="DJ255" i="7"/>
  <c r="X255" i="7"/>
  <c r="AM255" i="7"/>
  <c r="BB255" i="7"/>
  <c r="BQ255" i="7"/>
  <c r="CF255" i="7"/>
  <c r="DY255" i="7"/>
  <c r="EN255" i="7"/>
  <c r="AR251" i="7"/>
  <c r="BG251" i="7"/>
  <c r="BV251" i="7"/>
  <c r="CK251" i="7"/>
  <c r="CZ251" i="7"/>
  <c r="DO251" i="7"/>
  <c r="AC251" i="7"/>
  <c r="ED251" i="7"/>
  <c r="ES251" i="7"/>
  <c r="BK14" i="7"/>
  <c r="AF59" i="7"/>
  <c r="AF104" i="7"/>
  <c r="BD15" i="7"/>
  <c r="Y105" i="7"/>
  <c r="Y60" i="7"/>
  <c r="BB14" i="7"/>
  <c r="W104" i="7"/>
  <c r="W59" i="7"/>
  <c r="Z253" i="7"/>
  <c r="AO253" i="7"/>
  <c r="BD253" i="7"/>
  <c r="BS253" i="7"/>
  <c r="CH253" i="7"/>
  <c r="CW253" i="7"/>
  <c r="DL253" i="7"/>
  <c r="EP253" i="7"/>
  <c r="EA253" i="7"/>
  <c r="BV250" i="7"/>
  <c r="CK250" i="7"/>
  <c r="AC250" i="7"/>
  <c r="AR250" i="7"/>
  <c r="DO250" i="7"/>
  <c r="CZ250" i="7"/>
  <c r="BG250" i="7"/>
  <c r="ES250" i="7"/>
  <c r="ED250" i="7"/>
  <c r="BB13" i="7"/>
  <c r="W58" i="7"/>
  <c r="W103" i="7"/>
  <c r="AZ12" i="7"/>
  <c r="U102" i="7"/>
  <c r="U57" i="7"/>
  <c r="AZ11" i="7"/>
  <c r="U101" i="7"/>
  <c r="U56" i="7"/>
  <c r="Y252" i="7"/>
  <c r="AN252" i="7"/>
  <c r="BC252" i="7"/>
  <c r="BR252" i="7"/>
  <c r="CG252" i="7"/>
  <c r="DK252" i="7"/>
  <c r="CV252" i="7"/>
  <c r="EO252" i="7"/>
  <c r="DZ252" i="7"/>
  <c r="W251" i="7"/>
  <c r="AL251" i="7"/>
  <c r="BA251" i="7"/>
  <c r="BP251" i="7"/>
  <c r="CE251" i="7"/>
  <c r="DI251" i="7"/>
  <c r="CT251" i="7"/>
  <c r="EM251" i="7"/>
  <c r="DX251" i="7"/>
  <c r="AZ250" i="7"/>
  <c r="BO250" i="7"/>
  <c r="CD250" i="7"/>
  <c r="CS250" i="7"/>
  <c r="DH250" i="7"/>
  <c r="V250" i="7"/>
  <c r="AK250" i="7"/>
  <c r="EL250" i="7"/>
  <c r="DW250" i="7"/>
  <c r="BI9" i="7"/>
  <c r="AD54" i="7"/>
  <c r="AC99" i="7"/>
  <c r="BA248" i="7"/>
  <c r="BP248" i="7"/>
  <c r="CE248" i="7"/>
  <c r="W248" i="7"/>
  <c r="DI248" i="7"/>
  <c r="CT248" i="7"/>
  <c r="AL248" i="7"/>
  <c r="EM248" i="7"/>
  <c r="DX248" i="7"/>
  <c r="CH249" i="7"/>
  <c r="AO249" i="7"/>
  <c r="Z249" i="7"/>
  <c r="DL249" i="7"/>
  <c r="CW249" i="7"/>
  <c r="BS249" i="7"/>
  <c r="BD249" i="7"/>
  <c r="EP249" i="7"/>
  <c r="EA249" i="7"/>
  <c r="BJ9" i="7"/>
  <c r="AE99" i="7"/>
  <c r="AE54" i="7"/>
  <c r="AD99" i="7"/>
  <c r="BH8" i="7"/>
  <c r="AB98" i="7"/>
  <c r="AC53" i="7"/>
  <c r="BA9" i="7"/>
  <c r="U99" i="7"/>
  <c r="V54" i="7"/>
  <c r="BE246" i="7"/>
  <c r="BT246" i="7"/>
  <c r="CI246" i="7"/>
  <c r="CX246" i="7"/>
  <c r="DM246" i="7"/>
  <c r="AA246" i="7"/>
  <c r="AP246" i="7"/>
  <c r="EB246" i="7"/>
  <c r="EQ246" i="7"/>
  <c r="BE9" i="7"/>
  <c r="Y99" i="7"/>
  <c r="Z54" i="7"/>
  <c r="BK6" i="7"/>
  <c r="AF51" i="7"/>
  <c r="AF96" i="7"/>
  <c r="AB248" i="7"/>
  <c r="AQ248" i="7"/>
  <c r="BF248" i="7"/>
  <c r="CJ248" i="7"/>
  <c r="CY248" i="7"/>
  <c r="DN248" i="7"/>
  <c r="BU248" i="7"/>
  <c r="ER248" i="7"/>
  <c r="EC248" i="7"/>
  <c r="BS246" i="7"/>
  <c r="CH246" i="7"/>
  <c r="CW246" i="7"/>
  <c r="DL246" i="7"/>
  <c r="AO246" i="7"/>
  <c r="Z246" i="7"/>
  <c r="BD246" i="7"/>
  <c r="EA246" i="7"/>
  <c r="EP246" i="7"/>
  <c r="BI3" i="7"/>
  <c r="AD93" i="7"/>
  <c r="AD48" i="7"/>
  <c r="BJ3" i="7"/>
  <c r="AE48" i="7"/>
  <c r="AE93" i="7"/>
  <c r="BA8" i="7"/>
  <c r="U98" i="7"/>
  <c r="V53" i="7"/>
  <c r="DQ246" i="7"/>
  <c r="AE246" i="7"/>
  <c r="AT246" i="7"/>
  <c r="CM246" i="7"/>
  <c r="BI246" i="7"/>
  <c r="DB246" i="7"/>
  <c r="BX246" i="7"/>
  <c r="EU246" i="7"/>
  <c r="EF246" i="7"/>
  <c r="BS248" i="7"/>
  <c r="Z248" i="7"/>
  <c r="CH248" i="7"/>
  <c r="AO248" i="7"/>
  <c r="CW248" i="7"/>
  <c r="BD248" i="7"/>
  <c r="DL248" i="7"/>
  <c r="EA248" i="7"/>
  <c r="EP248" i="7"/>
  <c r="BH5" i="7"/>
  <c r="AB95" i="7"/>
  <c r="AC50" i="7"/>
  <c r="BQ245" i="7"/>
  <c r="CF245" i="7"/>
  <c r="CU245" i="7"/>
  <c r="DJ245" i="7"/>
  <c r="X245" i="7"/>
  <c r="AM245" i="7"/>
  <c r="BB245" i="7"/>
  <c r="DY245" i="7"/>
  <c r="EN245" i="7"/>
  <c r="CE245" i="7"/>
  <c r="CT245" i="7"/>
  <c r="DI245" i="7"/>
  <c r="W245" i="7"/>
  <c r="AL245" i="7"/>
  <c r="BA245" i="7"/>
  <c r="BP245" i="7"/>
  <c r="DX245" i="7"/>
  <c r="EM245" i="7"/>
  <c r="CC244" i="7"/>
  <c r="CR244" i="7"/>
  <c r="DG244" i="7"/>
  <c r="U244" i="7"/>
  <c r="AJ244" i="7"/>
  <c r="AY244" i="7"/>
  <c r="BN244" i="7"/>
  <c r="EK244" i="7"/>
  <c r="DV244" i="7"/>
  <c r="BD5" i="7"/>
  <c r="Y50" i="7"/>
  <c r="X95" i="7"/>
  <c r="BB4" i="7"/>
  <c r="V94" i="7"/>
  <c r="W49" i="7"/>
  <c r="BP246" i="7"/>
  <c r="BA246" i="7"/>
  <c r="DI246" i="7"/>
  <c r="AL246" i="7"/>
  <c r="W246" i="7"/>
  <c r="CE246" i="7"/>
  <c r="CT246" i="7"/>
  <c r="EM246" i="7"/>
  <c r="DX246" i="7"/>
  <c r="DG245" i="7"/>
  <c r="U245" i="7"/>
  <c r="AJ245" i="7"/>
  <c r="AY245" i="7"/>
  <c r="BN245" i="7"/>
  <c r="CC245" i="7"/>
  <c r="CR245" i="7"/>
  <c r="EK245" i="7"/>
  <c r="DV245" i="7"/>
  <c r="AE243" i="7"/>
  <c r="AT243" i="7"/>
  <c r="BI243" i="7"/>
  <c r="BX243" i="7"/>
  <c r="CM243" i="7"/>
  <c r="DB243" i="7"/>
  <c r="DQ243" i="7"/>
  <c r="EF243" i="7"/>
  <c r="EU243" i="7"/>
  <c r="V243" i="7"/>
  <c r="AK243" i="7"/>
  <c r="AZ243" i="7"/>
  <c r="BO243" i="7"/>
  <c r="CD243" i="7"/>
  <c r="CS243" i="7"/>
  <c r="DH243" i="7"/>
  <c r="DW243" i="7"/>
  <c r="EL243" i="7"/>
  <c r="BS243" i="7"/>
  <c r="DL243" i="7"/>
  <c r="Z243" i="7"/>
  <c r="BD243" i="7"/>
  <c r="CW243" i="7"/>
  <c r="AO243" i="7"/>
  <c r="CH243" i="7"/>
  <c r="EP243" i="7"/>
  <c r="EA243" i="7"/>
  <c r="Z1" i="7"/>
  <c r="AB1" i="7"/>
  <c r="T1" i="7"/>
  <c r="V1" i="7"/>
  <c r="X1" i="7"/>
  <c r="AB90" i="14"/>
  <c r="Y89" i="14"/>
  <c r="V88" i="14"/>
  <c r="AF86" i="14"/>
  <c r="AC85" i="14"/>
  <c r="Z84" i="14"/>
  <c r="W83" i="14"/>
  <c r="T82" i="14"/>
  <c r="AD80" i="14"/>
  <c r="AA79" i="14"/>
  <c r="X78" i="14"/>
  <c r="Z55" i="14"/>
  <c r="Z58" i="14"/>
  <c r="Y53" i="14"/>
  <c r="AD58" i="14"/>
  <c r="Y52" i="14"/>
  <c r="AE59" i="14"/>
  <c r="AE57" i="14"/>
  <c r="AE55" i="14"/>
  <c r="AE53" i="14"/>
  <c r="AE51" i="14"/>
  <c r="AE49" i="14"/>
  <c r="AB60" i="14"/>
  <c r="T58" i="14"/>
  <c r="AB52" i="14"/>
  <c r="T50" i="14"/>
  <c r="V58" i="14"/>
  <c r="AD52" i="14"/>
  <c r="V50" i="14"/>
  <c r="AA60" i="14"/>
  <c r="AA52" i="14"/>
  <c r="AA48" i="14"/>
  <c r="AC58" i="14"/>
  <c r="U56" i="14"/>
  <c r="AC50" i="14"/>
  <c r="X48" i="14"/>
  <c r="AK250" i="12"/>
  <c r="AZ250" i="12"/>
  <c r="BO250" i="12"/>
  <c r="CD250" i="12"/>
  <c r="CS250" i="12"/>
  <c r="DH250" i="12"/>
  <c r="V70" i="12"/>
  <c r="V250" i="12"/>
  <c r="EL250" i="12"/>
  <c r="DW250" i="12"/>
  <c r="AE245" i="3"/>
  <c r="CM245" i="3"/>
  <c r="DB245" i="3"/>
  <c r="AT244" i="3"/>
  <c r="DQ245" i="3"/>
  <c r="BI245" i="3"/>
  <c r="BX245" i="3"/>
  <c r="DB253" i="3"/>
  <c r="BX253" i="3"/>
  <c r="DQ253" i="3"/>
  <c r="BI253" i="3"/>
  <c r="AE253" i="3"/>
  <c r="AT252" i="3"/>
  <c r="CM253" i="3"/>
  <c r="G64" i="1"/>
  <c r="CH42" i="12" s="1"/>
  <c r="AQ5" i="12"/>
  <c r="AA95" i="12"/>
  <c r="AA50" i="12"/>
  <c r="W65" i="12"/>
  <c r="W245" i="12"/>
  <c r="AL245" i="12"/>
  <c r="BA245" i="12"/>
  <c r="CE245" i="12"/>
  <c r="CT245" i="12"/>
  <c r="DI245" i="12"/>
  <c r="BP245" i="12"/>
  <c r="EM245" i="12"/>
  <c r="DX245" i="12"/>
  <c r="AM21" i="12"/>
  <c r="AM18" i="12"/>
  <c r="CI244" i="12"/>
  <c r="CX244" i="12"/>
  <c r="DM244" i="12"/>
  <c r="AA64" i="12"/>
  <c r="AA244" i="12"/>
  <c r="AP244" i="12"/>
  <c r="BE244" i="12"/>
  <c r="BT244" i="12"/>
  <c r="EQ244" i="12"/>
  <c r="EB244" i="12"/>
  <c r="AQ17" i="12"/>
  <c r="AQ6" i="12"/>
  <c r="AQ7" i="12"/>
  <c r="AA51" i="12"/>
  <c r="AA202" i="12"/>
  <c r="AA96" i="12"/>
  <c r="W49" i="12"/>
  <c r="W94" i="12"/>
  <c r="AM4" i="12"/>
  <c r="Y50" i="12"/>
  <c r="Y95" i="12"/>
  <c r="AO5" i="12"/>
  <c r="AN246" i="12"/>
  <c r="BC246" i="12"/>
  <c r="BR246" i="12"/>
  <c r="CG246" i="12"/>
  <c r="DK246" i="12"/>
  <c r="Y66" i="12"/>
  <c r="Y246" i="12"/>
  <c r="CV246" i="12"/>
  <c r="EO246" i="12"/>
  <c r="DZ246" i="12"/>
  <c r="AO19" i="12"/>
  <c r="AO22" i="12"/>
  <c r="AO20" i="12"/>
  <c r="T53" i="12"/>
  <c r="AJ8" i="12"/>
  <c r="T51" i="12"/>
  <c r="AJ6" i="12"/>
  <c r="BO248" i="12"/>
  <c r="CD248" i="12"/>
  <c r="CS248" i="12"/>
  <c r="DH248" i="12"/>
  <c r="V68" i="12"/>
  <c r="V83" i="12" s="1"/>
  <c r="V248" i="12"/>
  <c r="AK248" i="12"/>
  <c r="AZ248" i="12"/>
  <c r="EL248" i="12"/>
  <c r="DW248" i="12"/>
  <c r="AL24" i="12"/>
  <c r="V97" i="12"/>
  <c r="AL7" i="12"/>
  <c r="V52" i="12"/>
  <c r="AL6" i="12"/>
  <c r="AM250" i="12"/>
  <c r="BB250" i="12"/>
  <c r="BQ250" i="12"/>
  <c r="CF250" i="12"/>
  <c r="CU250" i="12"/>
  <c r="DJ250" i="12"/>
  <c r="X70" i="12"/>
  <c r="X250" i="12"/>
  <c r="EN250" i="12"/>
  <c r="DY250" i="12"/>
  <c r="AJ14" i="12"/>
  <c r="T59" i="12"/>
  <c r="U56" i="12"/>
  <c r="AK11" i="12"/>
  <c r="U101" i="12"/>
  <c r="C17" i="15"/>
  <c r="C17" i="8"/>
  <c r="AU254" i="4"/>
  <c r="BJ266" i="4"/>
  <c r="BY254" i="4"/>
  <c r="CN254" i="4"/>
  <c r="DC254" i="4"/>
  <c r="DR254" i="4"/>
  <c r="AF254" i="4"/>
  <c r="EG254" i="4"/>
  <c r="EV254" i="4"/>
  <c r="X188" i="4"/>
  <c r="W98" i="4"/>
  <c r="X53" i="4"/>
  <c r="AD195" i="4"/>
  <c r="AD105" i="4"/>
  <c r="AD60" i="4"/>
  <c r="Y254" i="4"/>
  <c r="AN254" i="4"/>
  <c r="BC266" i="4"/>
  <c r="BR254" i="4"/>
  <c r="CG254" i="4"/>
  <c r="CV254" i="4"/>
  <c r="DK254" i="4"/>
  <c r="DZ254" i="4"/>
  <c r="EO254" i="4"/>
  <c r="W253" i="4"/>
  <c r="AL253" i="4"/>
  <c r="BA265" i="4"/>
  <c r="BP253" i="4"/>
  <c r="CE253" i="4"/>
  <c r="CT253" i="4"/>
  <c r="DI253" i="4"/>
  <c r="DX253" i="4"/>
  <c r="EM253" i="4"/>
  <c r="AF89" i="4"/>
  <c r="Y90" i="4"/>
  <c r="BO254" i="4"/>
  <c r="CD254" i="4"/>
  <c r="CS254" i="4"/>
  <c r="DH254" i="4"/>
  <c r="V254" i="4"/>
  <c r="AZ266" i="4"/>
  <c r="AK254" i="4"/>
  <c r="EL254" i="4"/>
  <c r="DW254" i="4"/>
  <c r="BM253" i="4"/>
  <c r="CB253" i="4"/>
  <c r="CQ253" i="4"/>
  <c r="DF253" i="4"/>
  <c r="T253" i="4"/>
  <c r="AX253" i="4"/>
  <c r="AI253" i="4"/>
  <c r="EJ253" i="4"/>
  <c r="DU253" i="4"/>
  <c r="X90" i="4"/>
  <c r="V89" i="4"/>
  <c r="T88" i="4"/>
  <c r="AB190" i="4"/>
  <c r="AB100" i="4"/>
  <c r="AB55" i="4"/>
  <c r="Y195" i="4"/>
  <c r="Y60" i="4"/>
  <c r="Y105" i="4"/>
  <c r="W194" i="4"/>
  <c r="W104" i="4"/>
  <c r="BB89" i="4" s="1"/>
  <c r="W59" i="4"/>
  <c r="U193" i="4"/>
  <c r="U103" i="4"/>
  <c r="U118" i="4" s="1"/>
  <c r="U133" i="4" s="1"/>
  <c r="U58" i="4"/>
  <c r="AF84" i="4"/>
  <c r="X195" i="4"/>
  <c r="X105" i="4"/>
  <c r="BC90" i="4" s="1"/>
  <c r="X60" i="4"/>
  <c r="V194" i="4"/>
  <c r="V59" i="4"/>
  <c r="V104" i="4"/>
  <c r="DQ252" i="4"/>
  <c r="AE252" i="4"/>
  <c r="AT252" i="4"/>
  <c r="BI264" i="4"/>
  <c r="BX252" i="4"/>
  <c r="DB252" i="4"/>
  <c r="CM252" i="4"/>
  <c r="EF252" i="4"/>
  <c r="EU252" i="4"/>
  <c r="AA193" i="4"/>
  <c r="AA58" i="4"/>
  <c r="AA103" i="4"/>
  <c r="AN250" i="4"/>
  <c r="BC262" i="4"/>
  <c r="BR250" i="4"/>
  <c r="CG250" i="4"/>
  <c r="CV250" i="4"/>
  <c r="DK250" i="4"/>
  <c r="Y250" i="4"/>
  <c r="DZ250" i="4"/>
  <c r="EO250" i="4"/>
  <c r="AB251" i="4"/>
  <c r="AQ251" i="4"/>
  <c r="BF263" i="4"/>
  <c r="BU251" i="4"/>
  <c r="CJ251" i="4"/>
  <c r="CY251" i="4"/>
  <c r="DN251" i="4"/>
  <c r="EC251" i="4"/>
  <c r="ER251" i="4"/>
  <c r="Z250" i="4"/>
  <c r="AO250" i="4"/>
  <c r="BD262" i="4"/>
  <c r="BS250" i="4"/>
  <c r="CH250" i="4"/>
  <c r="CW250" i="4"/>
  <c r="DL250" i="4"/>
  <c r="EP250" i="4"/>
  <c r="EA250" i="4"/>
  <c r="AE187" i="4"/>
  <c r="AE97" i="4"/>
  <c r="AE52" i="4"/>
  <c r="AD97" i="4"/>
  <c r="BJ262" i="4"/>
  <c r="BY250" i="4"/>
  <c r="CN250" i="4"/>
  <c r="DC250" i="4"/>
  <c r="DR250" i="4"/>
  <c r="AU250" i="4"/>
  <c r="AF250" i="4"/>
  <c r="EG250" i="4"/>
  <c r="EV250" i="4"/>
  <c r="Z82" i="4"/>
  <c r="AE189" i="4"/>
  <c r="AD99" i="4"/>
  <c r="AE54" i="4"/>
  <c r="AE99" i="4"/>
  <c r="AC188" i="4"/>
  <c r="AB98" i="4"/>
  <c r="AC53" i="4"/>
  <c r="Y82" i="4"/>
  <c r="AF86" i="4"/>
  <c r="AE82" i="4"/>
  <c r="CN246" i="4"/>
  <c r="DC246" i="4"/>
  <c r="BJ258" i="4"/>
  <c r="AU246" i="4"/>
  <c r="AF246" i="4"/>
  <c r="DR246" i="4"/>
  <c r="BY246" i="4"/>
  <c r="EG246" i="4"/>
  <c r="EV246" i="4"/>
  <c r="V86" i="4"/>
  <c r="T85" i="4"/>
  <c r="AA246" i="4"/>
  <c r="AP246" i="4"/>
  <c r="BE258" i="4"/>
  <c r="BT246" i="4"/>
  <c r="CI246" i="4"/>
  <c r="CX246" i="4"/>
  <c r="DM246" i="4"/>
  <c r="EB246" i="4"/>
  <c r="EQ246" i="4"/>
  <c r="T185" i="4"/>
  <c r="T50" i="4"/>
  <c r="X80" i="4"/>
  <c r="AF185" i="4"/>
  <c r="AF95" i="4"/>
  <c r="AF50" i="4"/>
  <c r="AD184" i="4"/>
  <c r="AD49" i="4"/>
  <c r="AC94" i="4"/>
  <c r="CS246" i="4"/>
  <c r="DH246" i="4"/>
  <c r="V246" i="4"/>
  <c r="AK246" i="4"/>
  <c r="AZ258" i="4"/>
  <c r="CD246" i="4"/>
  <c r="BO246" i="4"/>
  <c r="DW246" i="4"/>
  <c r="EL246" i="4"/>
  <c r="CQ245" i="4"/>
  <c r="DF245" i="4"/>
  <c r="T245" i="4"/>
  <c r="AI245" i="4"/>
  <c r="AX245" i="4"/>
  <c r="CB245" i="4"/>
  <c r="BM245" i="4"/>
  <c r="DU245" i="4"/>
  <c r="EJ245" i="4"/>
  <c r="AF186" i="4"/>
  <c r="AF96" i="4"/>
  <c r="AF51" i="4"/>
  <c r="AC185" i="4"/>
  <c r="AC50" i="4"/>
  <c r="AB95" i="4"/>
  <c r="X78" i="4"/>
  <c r="BG255" i="4"/>
  <c r="BV243" i="4"/>
  <c r="CK243" i="4"/>
  <c r="CZ243" i="4"/>
  <c r="DO243" i="4"/>
  <c r="AR243" i="4"/>
  <c r="AC243" i="4"/>
  <c r="ED243" i="4"/>
  <c r="ES243" i="4"/>
  <c r="W183" i="4"/>
  <c r="W93" i="4"/>
  <c r="W48" i="4"/>
  <c r="AB78" i="4"/>
  <c r="AA78" i="4"/>
  <c r="Z78" i="4"/>
  <c r="X243" i="4"/>
  <c r="AM243" i="4"/>
  <c r="BB255" i="4"/>
  <c r="BQ243" i="4"/>
  <c r="CF243" i="4"/>
  <c r="DJ243" i="4"/>
  <c r="CU243" i="4"/>
  <c r="DY243" i="4"/>
  <c r="EN243" i="4"/>
  <c r="BK15" i="7"/>
  <c r="AF105" i="7"/>
  <c r="AF60" i="7"/>
  <c r="BC15" i="7"/>
  <c r="X60" i="7"/>
  <c r="X105" i="7"/>
  <c r="AI255" i="7"/>
  <c r="AX255" i="7"/>
  <c r="BM255" i="7"/>
  <c r="CB255" i="7"/>
  <c r="CQ255" i="7"/>
  <c r="DF255" i="7"/>
  <c r="T255" i="7"/>
  <c r="DU255" i="7"/>
  <c r="EJ255" i="7"/>
  <c r="BA15" i="7"/>
  <c r="V105" i="7"/>
  <c r="V60" i="7"/>
  <c r="BF14" i="7"/>
  <c r="AA104" i="7"/>
  <c r="AA59" i="7"/>
  <c r="CJ250" i="7"/>
  <c r="CY250" i="7"/>
  <c r="DN250" i="7"/>
  <c r="AQ250" i="7"/>
  <c r="AB250" i="7"/>
  <c r="BF250" i="7"/>
  <c r="BU250" i="7"/>
  <c r="ER250" i="7"/>
  <c r="EC250" i="7"/>
  <c r="BD12" i="7"/>
  <c r="Y57" i="7"/>
  <c r="Y102" i="7"/>
  <c r="BB11" i="7"/>
  <c r="W56" i="7"/>
  <c r="W101" i="7"/>
  <c r="BV252" i="7"/>
  <c r="CK252" i="7"/>
  <c r="CZ252" i="7"/>
  <c r="DO252" i="7"/>
  <c r="AC252" i="7"/>
  <c r="BG252" i="7"/>
  <c r="AR252" i="7"/>
  <c r="ES252" i="7"/>
  <c r="ED252" i="7"/>
  <c r="BT251" i="7"/>
  <c r="CI251" i="7"/>
  <c r="CX251" i="7"/>
  <c r="DM251" i="7"/>
  <c r="AA251" i="7"/>
  <c r="BE251" i="7"/>
  <c r="AP251" i="7"/>
  <c r="EQ251" i="7"/>
  <c r="EB251" i="7"/>
  <c r="BD13" i="7"/>
  <c r="Y58" i="7"/>
  <c r="Y103" i="7"/>
  <c r="BB12" i="7"/>
  <c r="W102" i="7"/>
  <c r="W57" i="7"/>
  <c r="BI12" i="7"/>
  <c r="AD102" i="7"/>
  <c r="AD57" i="7"/>
  <c r="CV251" i="7"/>
  <c r="DK251" i="7"/>
  <c r="Y251" i="7"/>
  <c r="AN251" i="7"/>
  <c r="BC251" i="7"/>
  <c r="CG251" i="7"/>
  <c r="BR251" i="7"/>
  <c r="DZ251" i="7"/>
  <c r="EO251" i="7"/>
  <c r="DR251" i="7"/>
  <c r="AF251" i="7"/>
  <c r="AU251" i="7"/>
  <c r="BJ251" i="7"/>
  <c r="BY251" i="7"/>
  <c r="DC251" i="7"/>
  <c r="CN251" i="7"/>
  <c r="EG251" i="7"/>
  <c r="EV251" i="7"/>
  <c r="AR249" i="7"/>
  <c r="DO249" i="7"/>
  <c r="CK249" i="7"/>
  <c r="BV249" i="7"/>
  <c r="BG249" i="7"/>
  <c r="AC249" i="7"/>
  <c r="CZ249" i="7"/>
  <c r="ED249" i="7"/>
  <c r="ES249" i="7"/>
  <c r="BY248" i="7"/>
  <c r="CN248" i="7"/>
  <c r="DC248" i="7"/>
  <c r="DR248" i="7"/>
  <c r="AF248" i="7"/>
  <c r="AU248" i="7"/>
  <c r="BJ248" i="7"/>
  <c r="EG248" i="7"/>
  <c r="EV248" i="7"/>
  <c r="AY8" i="7"/>
  <c r="T53" i="7"/>
  <c r="BB10" i="7"/>
  <c r="W55" i="7"/>
  <c r="W100" i="7"/>
  <c r="BG10" i="7"/>
  <c r="AB100" i="7"/>
  <c r="AB55" i="7"/>
  <c r="DM248" i="7"/>
  <c r="BT248" i="7"/>
  <c r="AA248" i="7"/>
  <c r="CI248" i="7"/>
  <c r="AP248" i="7"/>
  <c r="CX248" i="7"/>
  <c r="BE248" i="7"/>
  <c r="EQ248" i="7"/>
  <c r="EB248" i="7"/>
  <c r="BC7" i="7"/>
  <c r="W97" i="7"/>
  <c r="X52" i="7"/>
  <c r="AZ6" i="7"/>
  <c r="U51" i="7"/>
  <c r="T96" i="7"/>
  <c r="AQ246" i="7"/>
  <c r="BF246" i="7"/>
  <c r="BU246" i="7"/>
  <c r="CJ246" i="7"/>
  <c r="AB246" i="7"/>
  <c r="CY246" i="7"/>
  <c r="DN246" i="7"/>
  <c r="ER246" i="7"/>
  <c r="EC246" i="7"/>
  <c r="CC248" i="7"/>
  <c r="CR248" i="7"/>
  <c r="DG248" i="7"/>
  <c r="U248" i="7"/>
  <c r="AY248" i="7"/>
  <c r="AJ248" i="7"/>
  <c r="BN248" i="7"/>
  <c r="EK248" i="7"/>
  <c r="DV248" i="7"/>
  <c r="BG6" i="7"/>
  <c r="AA96" i="7"/>
  <c r="AB51" i="7"/>
  <c r="BB8" i="7"/>
  <c r="V98" i="7"/>
  <c r="W53" i="7"/>
  <c r="AZ7" i="7"/>
  <c r="U52" i="7"/>
  <c r="T97" i="7"/>
  <c r="AM244" i="7"/>
  <c r="BB244" i="7"/>
  <c r="BQ244" i="7"/>
  <c r="CF244" i="7"/>
  <c r="CU244" i="7"/>
  <c r="DJ244" i="7"/>
  <c r="X244" i="7"/>
  <c r="DY244" i="7"/>
  <c r="EN244" i="7"/>
  <c r="AY5" i="7"/>
  <c r="T50" i="7"/>
  <c r="BK3" i="7"/>
  <c r="AF48" i="7"/>
  <c r="AF93" i="7"/>
  <c r="BB5" i="7"/>
  <c r="V95" i="7"/>
  <c r="W50" i="7"/>
  <c r="AZ4" i="7"/>
  <c r="U49" i="7"/>
  <c r="T94" i="7"/>
  <c r="BM243" i="7"/>
  <c r="CB243" i="7"/>
  <c r="AI243" i="7"/>
  <c r="CQ243" i="7"/>
  <c r="AX243" i="7"/>
  <c r="DF243" i="7"/>
  <c r="EJ243" i="7"/>
  <c r="DU243" i="7"/>
  <c r="AD86" i="14"/>
  <c r="AA85" i="14"/>
  <c r="X84" i="14"/>
  <c r="U83" i="14"/>
  <c r="AE81" i="14"/>
  <c r="AB80" i="14"/>
  <c r="Y79" i="14"/>
  <c r="V78" i="14"/>
  <c r="Y50" i="14"/>
  <c r="AB57" i="14"/>
  <c r="T55" i="14"/>
  <c r="AB49" i="14"/>
  <c r="AD57" i="14"/>
  <c r="V55" i="14"/>
  <c r="AD49" i="14"/>
  <c r="AA57" i="14"/>
  <c r="AA49" i="14"/>
  <c r="X58" i="14"/>
  <c r="X56" i="14"/>
  <c r="X54" i="14"/>
  <c r="X52" i="14"/>
  <c r="X50" i="14"/>
  <c r="AC55" i="14"/>
  <c r="U53" i="14"/>
  <c r="CA67" i="12" l="1"/>
  <c r="CF61" i="12"/>
  <c r="CC63" i="12"/>
  <c r="CG61" i="12"/>
  <c r="CA68" i="12"/>
  <c r="CD67" i="12"/>
  <c r="CC68" i="12"/>
  <c r="CE63" i="12"/>
  <c r="CF65" i="12"/>
  <c r="CB68" i="12"/>
  <c r="CD68" i="12"/>
  <c r="CC62" i="12"/>
  <c r="CI41" i="12"/>
  <c r="CD41" i="12"/>
  <c r="CF41" i="12"/>
  <c r="CC41" i="12"/>
  <c r="CB69" i="12"/>
  <c r="CJ41" i="12"/>
  <c r="CH41" i="12"/>
  <c r="CG41" i="12"/>
  <c r="CE66" i="12"/>
  <c r="CK41" i="12"/>
  <c r="CE41" i="12"/>
  <c r="CI62" i="12"/>
  <c r="CG65" i="12"/>
  <c r="CC69" i="12"/>
  <c r="CB41" i="12"/>
  <c r="CF66" i="12"/>
  <c r="CB70" i="12"/>
  <c r="CC66" i="12"/>
  <c r="CC67" i="12"/>
  <c r="CE67" i="12"/>
  <c r="CB67" i="12"/>
  <c r="CD65" i="12"/>
  <c r="CB65" i="12"/>
  <c r="CB66" i="12"/>
  <c r="CC64" i="12"/>
  <c r="CD66" i="12"/>
  <c r="CD64" i="12"/>
  <c r="CA71" i="12"/>
  <c r="CL71" i="12" s="1"/>
  <c r="CM71" i="12" s="1"/>
  <c r="CC65" i="12"/>
  <c r="CF63" i="12"/>
  <c r="CF64" i="12"/>
  <c r="CH62" i="12"/>
  <c r="CB64" i="12"/>
  <c r="CG64" i="12"/>
  <c r="CE64" i="12"/>
  <c r="CA63" i="12"/>
  <c r="CC60" i="12"/>
  <c r="CJ61" i="12"/>
  <c r="CC61" i="12"/>
  <c r="CE62" i="12"/>
  <c r="CD61" i="12"/>
  <c r="CH63" i="12"/>
  <c r="CG63" i="12"/>
  <c r="CE61" i="12"/>
  <c r="CH61" i="12"/>
  <c r="CB63" i="12"/>
  <c r="CD63" i="12"/>
  <c r="CG62" i="12"/>
  <c r="CB62" i="12"/>
  <c r="CD62" i="12"/>
  <c r="CA65" i="12"/>
  <c r="CH60" i="12"/>
  <c r="CI61" i="12"/>
  <c r="CB61" i="12"/>
  <c r="CI60" i="12"/>
  <c r="CK60" i="12"/>
  <c r="CA70" i="12"/>
  <c r="CD60" i="12"/>
  <c r="CA62" i="12"/>
  <c r="CJ60" i="12"/>
  <c r="CB60" i="12"/>
  <c r="CG60" i="12"/>
  <c r="CA61" i="12"/>
  <c r="CF60" i="12"/>
  <c r="CE60" i="12"/>
  <c r="CA64" i="12"/>
  <c r="CA69" i="12"/>
  <c r="Z113" i="4"/>
  <c r="Z128" i="4" s="1"/>
  <c r="CA41" i="12"/>
  <c r="CA60" i="12"/>
  <c r="BA8" i="4"/>
  <c r="V192" i="12"/>
  <c r="DH222" i="12" s="1"/>
  <c r="BA15" i="4"/>
  <c r="BK13" i="4"/>
  <c r="AZ13" i="4"/>
  <c r="BD15" i="4"/>
  <c r="AZ11" i="4"/>
  <c r="AZ4" i="4"/>
  <c r="BF12" i="4"/>
  <c r="AZ12" i="4"/>
  <c r="BH6" i="4"/>
  <c r="BE12" i="4"/>
  <c r="BE3" i="4"/>
  <c r="BJ6" i="4"/>
  <c r="BF13" i="4"/>
  <c r="BF10" i="4"/>
  <c r="BD11" i="4"/>
  <c r="BF5" i="4"/>
  <c r="AZ9" i="4"/>
  <c r="Z115" i="4"/>
  <c r="Z130" i="4" s="1"/>
  <c r="BA9" i="4"/>
  <c r="BI15" i="4"/>
  <c r="BG6" i="4"/>
  <c r="BD12" i="4"/>
  <c r="BK5" i="4"/>
  <c r="BB4" i="4"/>
  <c r="BA10" i="4"/>
  <c r="BG7" i="4"/>
  <c r="BC14" i="4"/>
  <c r="BK3" i="4"/>
  <c r="BB5" i="4"/>
  <c r="BD14" i="4"/>
  <c r="BG14" i="4"/>
  <c r="BH9" i="4"/>
  <c r="BE7" i="4"/>
  <c r="BE10" i="4"/>
  <c r="BH7" i="4"/>
  <c r="AE108" i="4"/>
  <c r="AE123" i="4" s="1"/>
  <c r="BC5" i="4"/>
  <c r="BE4" i="4"/>
  <c r="AZ6" i="4"/>
  <c r="BK15" i="4"/>
  <c r="BA3" i="4"/>
  <c r="BI10" i="4"/>
  <c r="BA6" i="4"/>
  <c r="AZ10" i="4"/>
  <c r="BC6" i="4"/>
  <c r="BJ15" i="4"/>
  <c r="AY10" i="4"/>
  <c r="BK8" i="4"/>
  <c r="BJ7" i="4"/>
  <c r="BC15" i="4"/>
  <c r="BC4" i="4"/>
  <c r="BK10" i="4"/>
  <c r="BF3" i="4"/>
  <c r="BD6" i="4"/>
  <c r="BH10" i="4"/>
  <c r="BB6" i="4"/>
  <c r="BD4" i="4"/>
  <c r="BB7" i="4"/>
  <c r="BA7" i="4"/>
  <c r="BD7" i="4"/>
  <c r="BE11" i="4"/>
  <c r="BI11" i="4"/>
  <c r="BK14" i="4"/>
  <c r="BC13" i="4"/>
  <c r="BG15" i="4"/>
  <c r="BF14" i="4"/>
  <c r="BF6" i="4"/>
  <c r="BB11" i="4"/>
  <c r="BJ13" i="4"/>
  <c r="BA4" i="4"/>
  <c r="BE8" i="4"/>
  <c r="BK9" i="4"/>
  <c r="BB3" i="4"/>
  <c r="BH5" i="4"/>
  <c r="BI4" i="4"/>
  <c r="BG10" i="4"/>
  <c r="BF7" i="4"/>
  <c r="BB13" i="4"/>
  <c r="BE13" i="4"/>
  <c r="BK7" i="4"/>
  <c r="BG11" i="4"/>
  <c r="BJ12" i="4"/>
  <c r="AY3" i="4"/>
  <c r="BE6" i="4"/>
  <c r="BJ14" i="4"/>
  <c r="AZ3" i="4"/>
  <c r="BG4" i="4"/>
  <c r="BK4" i="4"/>
  <c r="BJ5" i="4"/>
  <c r="BA5" i="4"/>
  <c r="BI6" i="4"/>
  <c r="BB8" i="4"/>
  <c r="BH14" i="4"/>
  <c r="AY5" i="4"/>
  <c r="BG3" i="4"/>
  <c r="BI3" i="4"/>
  <c r="BC11" i="4"/>
  <c r="BB12" i="4"/>
  <c r="BA13" i="4"/>
  <c r="BE15" i="4"/>
  <c r="BF15" i="4"/>
  <c r="BD3" i="4"/>
  <c r="BJ11" i="4"/>
  <c r="AY13" i="4"/>
  <c r="BJ4" i="4"/>
  <c r="BJ10" i="4"/>
  <c r="BG8" i="4"/>
  <c r="BF11" i="4"/>
  <c r="BF9" i="4"/>
  <c r="BG5" i="4"/>
  <c r="BB9" i="4"/>
  <c r="BI14" i="4"/>
  <c r="AY7" i="4"/>
  <c r="AZ7" i="4"/>
  <c r="BI7" i="4"/>
  <c r="AY14" i="4"/>
  <c r="BB10" i="4"/>
  <c r="AY11" i="4"/>
  <c r="BJ9" i="4"/>
  <c r="BB14" i="4"/>
  <c r="BC8" i="4"/>
  <c r="BF4" i="4"/>
  <c r="BI12" i="4"/>
  <c r="AY15" i="4"/>
  <c r="BA12" i="4"/>
  <c r="BD13" i="4"/>
  <c r="BI5" i="4"/>
  <c r="BC9" i="4"/>
  <c r="BJ8" i="4"/>
  <c r="BB15" i="4"/>
  <c r="BD8" i="4"/>
  <c r="BK11" i="4"/>
  <c r="BC10" i="4"/>
  <c r="BC7" i="4"/>
  <c r="BG9" i="4"/>
  <c r="AY8" i="4"/>
  <c r="BI8" i="4"/>
  <c r="BG12" i="4"/>
  <c r="BK6" i="4"/>
  <c r="BE5" i="4"/>
  <c r="BI9" i="4"/>
  <c r="BC12" i="4"/>
  <c r="BJ3" i="4"/>
  <c r="AZ5" i="4"/>
  <c r="BF8" i="4"/>
  <c r="BD10" i="4"/>
  <c r="AZ15" i="4"/>
  <c r="BE14" i="4"/>
  <c r="BH4" i="4"/>
  <c r="BG13" i="4"/>
  <c r="BK12" i="4"/>
  <c r="BD9" i="4"/>
  <c r="BH8" i="4"/>
  <c r="BA14" i="4"/>
  <c r="BH3" i="4"/>
  <c r="AY12" i="4"/>
  <c r="BE9" i="4"/>
  <c r="AY9" i="4"/>
  <c r="AZ14" i="4"/>
  <c r="AZ8" i="4"/>
  <c r="BA11" i="4"/>
  <c r="BH13" i="4"/>
  <c r="AY4" i="4"/>
  <c r="AY6" i="4"/>
  <c r="BH11" i="4"/>
  <c r="BI13" i="4"/>
  <c r="BH15" i="4"/>
  <c r="BC3" i="4"/>
  <c r="BH12" i="4"/>
  <c r="CT347" i="3"/>
  <c r="W146" i="3" s="1"/>
  <c r="CK348" i="3"/>
  <c r="CF349" i="3"/>
  <c r="CL348" i="3"/>
  <c r="DA339" i="3"/>
  <c r="AD139" i="3" s="1"/>
  <c r="CI346" i="3"/>
  <c r="CE349" i="3"/>
  <c r="CG349" i="3"/>
  <c r="CK346" i="3"/>
  <c r="CJ348" i="3"/>
  <c r="CN349" i="3"/>
  <c r="CL346" i="3"/>
  <c r="AA115" i="4"/>
  <c r="AA130" i="4" s="1"/>
  <c r="AD156" i="12"/>
  <c r="AD171" i="12"/>
  <c r="Y176" i="12"/>
  <c r="Y161" i="12"/>
  <c r="AB178" i="12"/>
  <c r="AB163" i="12"/>
  <c r="CW344" i="3"/>
  <c r="Z143" i="3" s="1"/>
  <c r="AC172" i="12"/>
  <c r="AC157" i="12"/>
  <c r="AC116" i="4"/>
  <c r="AC131" i="4" s="1"/>
  <c r="AF115" i="4"/>
  <c r="AF130" i="4" s="1"/>
  <c r="AF108" i="4"/>
  <c r="AF123" i="4" s="1"/>
  <c r="AE109" i="4"/>
  <c r="AE124" i="4" s="1"/>
  <c r="Y118" i="4"/>
  <c r="BD103" i="4" s="1"/>
  <c r="T110" i="4"/>
  <c r="AY95" i="4" s="1"/>
  <c r="Z109" i="12"/>
  <c r="Z124" i="12" s="1"/>
  <c r="Z184" i="12"/>
  <c r="BS214" i="12" s="1"/>
  <c r="X186" i="12"/>
  <c r="CU216" i="12" s="1"/>
  <c r="AD108" i="4"/>
  <c r="AD123" i="4" s="1"/>
  <c r="AD114" i="4"/>
  <c r="AD129" i="4" s="1"/>
  <c r="Y184" i="12"/>
  <c r="Y199" i="12" s="1"/>
  <c r="T188" i="12"/>
  <c r="AX218" i="12" s="1"/>
  <c r="W116" i="4"/>
  <c r="W131" i="4" s="1"/>
  <c r="AB117" i="4"/>
  <c r="AB132" i="4" s="1"/>
  <c r="X111" i="12"/>
  <c r="X126" i="12" s="1"/>
  <c r="W120" i="4"/>
  <c r="W135" i="4" s="1"/>
  <c r="BW412" i="12"/>
  <c r="Y109" i="12"/>
  <c r="Y124" i="12" s="1"/>
  <c r="CV418" i="12"/>
  <c r="AM43" i="12"/>
  <c r="W111" i="12"/>
  <c r="W126" i="12" s="1"/>
  <c r="AD117" i="4"/>
  <c r="AD132" i="4" s="1"/>
  <c r="AB113" i="4"/>
  <c r="AB128" i="4" s="1"/>
  <c r="AC114" i="4"/>
  <c r="BH99" i="4" s="1"/>
  <c r="AB114" i="4"/>
  <c r="AB129" i="4" s="1"/>
  <c r="AA118" i="4"/>
  <c r="AA133" i="4" s="1"/>
  <c r="BG421" i="12"/>
  <c r="AE119" i="4"/>
  <c r="AE134" i="4" s="1"/>
  <c r="AE113" i="4"/>
  <c r="AE128" i="4" s="1"/>
  <c r="ET416" i="12"/>
  <c r="AJ47" i="12"/>
  <c r="AE118" i="4"/>
  <c r="AE133" i="4" s="1"/>
  <c r="EQ417" i="12"/>
  <c r="Z110" i="4"/>
  <c r="Z125" i="4" s="1"/>
  <c r="AB118" i="4"/>
  <c r="AB133" i="4" s="1"/>
  <c r="AA113" i="4"/>
  <c r="AA128" i="4" s="1"/>
  <c r="Y109" i="4"/>
  <c r="Y124" i="4" s="1"/>
  <c r="X118" i="4"/>
  <c r="X133" i="4" s="1"/>
  <c r="AA186" i="12"/>
  <c r="AA216" i="12" s="1"/>
  <c r="T189" i="12"/>
  <c r="EJ234" i="12" s="1"/>
  <c r="AF109" i="4"/>
  <c r="AF124" i="4" s="1"/>
  <c r="W113" i="4"/>
  <c r="W128" i="4" s="1"/>
  <c r="T116" i="4"/>
  <c r="T131" i="4" s="1"/>
  <c r="AN43" i="12"/>
  <c r="AE73" i="3"/>
  <c r="U191" i="12"/>
  <c r="AY221" i="12" s="1"/>
  <c r="Y114" i="12"/>
  <c r="AE115" i="4"/>
  <c r="BJ100" i="4" s="1"/>
  <c r="U115" i="4"/>
  <c r="U130" i="4" s="1"/>
  <c r="BJ414" i="12"/>
  <c r="Y189" i="12"/>
  <c r="EO234" i="12" s="1"/>
  <c r="AD115" i="4"/>
  <c r="AD130" i="4" s="1"/>
  <c r="ET414" i="12"/>
  <c r="U116" i="12"/>
  <c r="U131" i="12" s="1"/>
  <c r="U119" i="4"/>
  <c r="U134" i="4" s="1"/>
  <c r="AC108" i="4"/>
  <c r="AC123" i="4" s="1"/>
  <c r="T192" i="12"/>
  <c r="CQ222" i="12" s="1"/>
  <c r="W187" i="12"/>
  <c r="BP217" i="12" s="1"/>
  <c r="W112" i="12"/>
  <c r="W127" i="12" s="1"/>
  <c r="W184" i="12"/>
  <c r="BP214" i="12" s="1"/>
  <c r="AB120" i="4"/>
  <c r="AB135" i="4" s="1"/>
  <c r="FT414" i="4"/>
  <c r="FK411" i="4"/>
  <c r="FK424" i="4" s="1"/>
  <c r="W109" i="12"/>
  <c r="W124" i="12" s="1"/>
  <c r="FF413" i="4"/>
  <c r="Z118" i="4"/>
  <c r="Z133" i="4" s="1"/>
  <c r="W186" i="12"/>
  <c r="BP216" i="12" s="1"/>
  <c r="FH419" i="4"/>
  <c r="AO43" i="12"/>
  <c r="AP43" i="12"/>
  <c r="ES415" i="12"/>
  <c r="BC419" i="12"/>
  <c r="AB112" i="4"/>
  <c r="AB127" i="4" s="1"/>
  <c r="FH422" i="4"/>
  <c r="FI419" i="4"/>
  <c r="AA119" i="4"/>
  <c r="AA134" i="4" s="1"/>
  <c r="V113" i="4"/>
  <c r="V128" i="4" s="1"/>
  <c r="T186" i="12"/>
  <c r="BM216" i="12" s="1"/>
  <c r="X109" i="12"/>
  <c r="X124" i="12" s="1"/>
  <c r="FI416" i="4"/>
  <c r="X184" i="12"/>
  <c r="BB214" i="12" s="1"/>
  <c r="W114" i="4"/>
  <c r="W129" i="4" s="1"/>
  <c r="AU411" i="12"/>
  <c r="AU424" i="12" s="1"/>
  <c r="Z109" i="4"/>
  <c r="Z124" i="4" s="1"/>
  <c r="AF112" i="4"/>
  <c r="AF127" i="4" s="1"/>
  <c r="AB116" i="4"/>
  <c r="AB131" i="4" s="1"/>
  <c r="V111" i="4"/>
  <c r="V126" i="4" s="1"/>
  <c r="AC117" i="4"/>
  <c r="AC132" i="4" s="1"/>
  <c r="BD418" i="12"/>
  <c r="BI421" i="12"/>
  <c r="V109" i="4"/>
  <c r="V124" i="4" s="1"/>
  <c r="U112" i="4"/>
  <c r="U127" i="4" s="1"/>
  <c r="FY413" i="4"/>
  <c r="AM47" i="12"/>
  <c r="AM45" i="12"/>
  <c r="BH5" i="14"/>
  <c r="W117" i="4"/>
  <c r="W132" i="4" s="1"/>
  <c r="Y115" i="4"/>
  <c r="Y130" i="4" s="1"/>
  <c r="BF10" i="14"/>
  <c r="V110" i="4"/>
  <c r="V125" i="4" s="1"/>
  <c r="AF118" i="4"/>
  <c r="AF133" i="4" s="1"/>
  <c r="AB111" i="4"/>
  <c r="AB126" i="4" s="1"/>
  <c r="AA185" i="12"/>
  <c r="DM215" i="12" s="1"/>
  <c r="AN47" i="12"/>
  <c r="BI13" i="14"/>
  <c r="X187" i="12"/>
  <c r="BB217" i="12" s="1"/>
  <c r="BB11" i="14"/>
  <c r="AC118" i="4"/>
  <c r="AC133" i="4" s="1"/>
  <c r="Z111" i="4"/>
  <c r="Z126" i="4" s="1"/>
  <c r="CL415" i="12"/>
  <c r="BA13" i="14"/>
  <c r="BE14" i="14"/>
  <c r="BK3" i="14"/>
  <c r="W110" i="4"/>
  <c r="W125" i="4" s="1"/>
  <c r="AC109" i="4"/>
  <c r="AC124" i="4" s="1"/>
  <c r="BJ10" i="14"/>
  <c r="AD108" i="12"/>
  <c r="AD123" i="12" s="1"/>
  <c r="W189" i="12"/>
  <c r="BP219" i="12" s="1"/>
  <c r="AD118" i="4"/>
  <c r="BF7" i="14"/>
  <c r="T108" i="4"/>
  <c r="AY93" i="4" s="1"/>
  <c r="U115" i="12"/>
  <c r="U130" i="12" s="1"/>
  <c r="T112" i="4"/>
  <c r="T127" i="4" s="1"/>
  <c r="BG15" i="14"/>
  <c r="AR44" i="12"/>
  <c r="X112" i="12"/>
  <c r="X127" i="12" s="1"/>
  <c r="AZ12" i="14"/>
  <c r="T194" i="12"/>
  <c r="T209" i="12" s="1"/>
  <c r="AD113" i="4"/>
  <c r="AD128" i="4" s="1"/>
  <c r="FY421" i="4"/>
  <c r="FJ416" i="4"/>
  <c r="AC120" i="4"/>
  <c r="AC135" i="4" s="1"/>
  <c r="W118" i="4"/>
  <c r="W133" i="4" s="1"/>
  <c r="BC5" i="14"/>
  <c r="BC13" i="14"/>
  <c r="BA10" i="14"/>
  <c r="BG12" i="14"/>
  <c r="X119" i="4"/>
  <c r="X134" i="4" s="1"/>
  <c r="BK7" i="14"/>
  <c r="BG10" i="14"/>
  <c r="BG13" i="14"/>
  <c r="BD9" i="14"/>
  <c r="BC12" i="14"/>
  <c r="AZ11" i="14"/>
  <c r="BF15" i="14"/>
  <c r="AY5" i="14"/>
  <c r="BJ4" i="14"/>
  <c r="BJ12" i="14"/>
  <c r="BD8" i="14"/>
  <c r="AZ6" i="14"/>
  <c r="BA8" i="14"/>
  <c r="BA11" i="14"/>
  <c r="BB13" i="14"/>
  <c r="AY6" i="14"/>
  <c r="BC7" i="14"/>
  <c r="BF4" i="14"/>
  <c r="BI12" i="14"/>
  <c r="BD5" i="14"/>
  <c r="BK9" i="14"/>
  <c r="BH11" i="14"/>
  <c r="BB5" i="14"/>
  <c r="BE5" i="14"/>
  <c r="BD12" i="14"/>
  <c r="BH13" i="14"/>
  <c r="BA5" i="14"/>
  <c r="BG7" i="14"/>
  <c r="BJ6" i="14"/>
  <c r="BJ14" i="14"/>
  <c r="BE13" i="14"/>
  <c r="BH8" i="14"/>
  <c r="BE12" i="14"/>
  <c r="BB3" i="14"/>
  <c r="BB15" i="14"/>
  <c r="BC6" i="14"/>
  <c r="BF8" i="14"/>
  <c r="AZ8" i="14"/>
  <c r="BC9" i="14"/>
  <c r="BF12" i="14"/>
  <c r="BG4" i="14"/>
  <c r="AY3" i="14"/>
  <c r="BF5" i="14"/>
  <c r="BB7" i="14"/>
  <c r="AY14" i="14"/>
  <c r="BE4" i="14"/>
  <c r="BC3" i="14"/>
  <c r="BF3" i="14"/>
  <c r="BI7" i="14"/>
  <c r="AY13" i="14"/>
  <c r="BJ8" i="14"/>
  <c r="BD7" i="14"/>
  <c r="BE10" i="14"/>
  <c r="BK13" i="14"/>
  <c r="AZ3" i="14"/>
  <c r="BG5" i="14"/>
  <c r="BH6" i="14"/>
  <c r="BC8" i="14"/>
  <c r="BH10" i="14"/>
  <c r="BC11" i="14"/>
  <c r="BI4" i="14"/>
  <c r="AY10" i="14"/>
  <c r="BK5" i="14"/>
  <c r="AY8" i="14"/>
  <c r="BF13" i="14"/>
  <c r="BH3" i="14"/>
  <c r="BA6" i="14"/>
  <c r="BE3" i="14"/>
  <c r="X111" i="4"/>
  <c r="X126" i="4" s="1"/>
  <c r="AJ46" i="12"/>
  <c r="FA417" i="4"/>
  <c r="T190" i="12"/>
  <c r="DF220" i="12" s="1"/>
  <c r="AZ14" i="14"/>
  <c r="BK11" i="14"/>
  <c r="BI10" i="14"/>
  <c r="BK15" i="14"/>
  <c r="AZ9" i="14"/>
  <c r="BI5" i="14"/>
  <c r="AY11" i="14"/>
  <c r="BB9" i="14"/>
  <c r="BE15" i="14"/>
  <c r="BC4" i="14"/>
  <c r="BI8" i="14"/>
  <c r="BA14" i="14"/>
  <c r="T120" i="4"/>
  <c r="T135" i="4" s="1"/>
  <c r="AZ4" i="14"/>
  <c r="BA3" i="14"/>
  <c r="BD11" i="14"/>
  <c r="AA110" i="12"/>
  <c r="AA125" i="12" s="1"/>
  <c r="FC412" i="6"/>
  <c r="FQ414" i="6"/>
  <c r="FA417" i="6"/>
  <c r="FO419" i="6"/>
  <c r="EY422" i="6"/>
  <c r="FK411" i="6"/>
  <c r="FK424" i="6" s="1"/>
  <c r="AJ42" i="12"/>
  <c r="D44" i="1" s="1"/>
  <c r="AB110" i="4"/>
  <c r="AB125" i="4" s="1"/>
  <c r="AD111" i="4"/>
  <c r="BI96" i="4" s="1"/>
  <c r="FS419" i="4"/>
  <c r="BJ418" i="12"/>
  <c r="EQ421" i="12"/>
  <c r="FG414" i="6"/>
  <c r="FU416" i="6"/>
  <c r="FE419" i="6"/>
  <c r="FS421" i="6"/>
  <c r="FC411" i="6"/>
  <c r="FC424" i="6" s="1"/>
  <c r="AD109" i="4"/>
  <c r="AD124" i="4" s="1"/>
  <c r="Z114" i="4"/>
  <c r="Z129" i="4" s="1"/>
  <c r="U183" i="12"/>
  <c r="AY213" i="12" s="1"/>
  <c r="T119" i="4"/>
  <c r="T134" i="4" s="1"/>
  <c r="BC421" i="12"/>
  <c r="CM423" i="12"/>
  <c r="AC112" i="4"/>
  <c r="AC127" i="4" s="1"/>
  <c r="T75" i="3"/>
  <c r="BH416" i="12"/>
  <c r="W108" i="4"/>
  <c r="W123" i="4" s="1"/>
  <c r="AJ52" i="12"/>
  <c r="AA111" i="12"/>
  <c r="AA126" i="12" s="1"/>
  <c r="FX411" i="4"/>
  <c r="FX424" i="4" s="1"/>
  <c r="AM49" i="3"/>
  <c r="BJ412" i="12"/>
  <c r="BG417" i="12"/>
  <c r="BB420" i="12"/>
  <c r="W109" i="4"/>
  <c r="W124" i="4" s="1"/>
  <c r="Z110" i="12"/>
  <c r="Z125" i="12" s="1"/>
  <c r="BJ5" i="14"/>
  <c r="Z185" i="12"/>
  <c r="CW215" i="12" s="1"/>
  <c r="V117" i="12"/>
  <c r="W112" i="4"/>
  <c r="W127" i="4" s="1"/>
  <c r="AT42" i="12"/>
  <c r="CN413" i="12"/>
  <c r="BH420" i="12"/>
  <c r="ET420" i="12"/>
  <c r="CG423" i="12"/>
  <c r="AA112" i="4"/>
  <c r="AA127" i="4" s="1"/>
  <c r="AB119" i="4"/>
  <c r="AB134" i="4" s="1"/>
  <c r="FK417" i="4"/>
  <c r="CI416" i="12"/>
  <c r="AQ44" i="12"/>
  <c r="V119" i="4"/>
  <c r="V134" i="4" s="1"/>
  <c r="EZ412" i="4"/>
  <c r="FN422" i="4"/>
  <c r="AL45" i="12"/>
  <c r="Y114" i="4"/>
  <c r="Y129" i="4" s="1"/>
  <c r="AB110" i="12"/>
  <c r="AB125" i="12" s="1"/>
  <c r="FG419" i="4"/>
  <c r="FV420" i="4"/>
  <c r="FH421" i="4"/>
  <c r="FG423" i="4"/>
  <c r="U109" i="4"/>
  <c r="U124" i="4" s="1"/>
  <c r="AB185" i="12"/>
  <c r="BU215" i="12" s="1"/>
  <c r="AC110" i="4"/>
  <c r="AC125" i="4" s="1"/>
  <c r="U117" i="12"/>
  <c r="U132" i="12" s="1"/>
  <c r="BG11" i="14"/>
  <c r="AD112" i="4"/>
  <c r="AD127" i="4" s="1"/>
  <c r="AJ51" i="12"/>
  <c r="U192" i="12"/>
  <c r="CR222" i="12" s="1"/>
  <c r="FI413" i="4"/>
  <c r="FV419" i="4"/>
  <c r="FB417" i="4"/>
  <c r="FJ414" i="4"/>
  <c r="V187" i="12"/>
  <c r="V202" i="12" s="1"/>
  <c r="U108" i="12"/>
  <c r="U123" i="12" s="1"/>
  <c r="FA420" i="4"/>
  <c r="FS421" i="4"/>
  <c r="EZ414" i="4"/>
  <c r="BH418" i="12"/>
  <c r="BJ422" i="12"/>
  <c r="DY419" i="12"/>
  <c r="AB420" i="12"/>
  <c r="AB436" i="12" s="1"/>
  <c r="EY414" i="6"/>
  <c r="FK416" i="6"/>
  <c r="FY418" i="6"/>
  <c r="FI421" i="6"/>
  <c r="FW423" i="6"/>
  <c r="V117" i="4"/>
  <c r="V132" i="4" s="1"/>
  <c r="AD116" i="4"/>
  <c r="AD131" i="4" s="1"/>
  <c r="CK423" i="12"/>
  <c r="X113" i="4"/>
  <c r="X128" i="4" s="1"/>
  <c r="Z112" i="12"/>
  <c r="Z127" i="12" s="1"/>
  <c r="U108" i="4"/>
  <c r="U123" i="4" s="1"/>
  <c r="FD415" i="4"/>
  <c r="Z117" i="4"/>
  <c r="Z132" i="4" s="1"/>
  <c r="BG415" i="12"/>
  <c r="BF416" i="12"/>
  <c r="ES419" i="12"/>
  <c r="AJ48" i="12"/>
  <c r="Z187" i="12"/>
  <c r="BD217" i="12" s="1"/>
  <c r="FE423" i="4"/>
  <c r="FJ418" i="4"/>
  <c r="FF423" i="4"/>
  <c r="FI415" i="4"/>
  <c r="W115" i="12"/>
  <c r="W130" i="12" s="1"/>
  <c r="ES417" i="12"/>
  <c r="BI419" i="12"/>
  <c r="W190" i="12"/>
  <c r="EM235" i="12" s="1"/>
  <c r="AB109" i="4"/>
  <c r="AB124" i="4" s="1"/>
  <c r="CG418" i="12"/>
  <c r="U116" i="4"/>
  <c r="U131" i="4" s="1"/>
  <c r="U117" i="4"/>
  <c r="U132" i="4" s="1"/>
  <c r="AL46" i="12"/>
  <c r="AP44" i="12"/>
  <c r="FU412" i="6"/>
  <c r="FE415" i="6"/>
  <c r="FS417" i="6"/>
  <c r="FC420" i="6"/>
  <c r="FQ422" i="6"/>
  <c r="V111" i="12"/>
  <c r="V126" i="12" s="1"/>
  <c r="AA117" i="4"/>
  <c r="AA132" i="4" s="1"/>
  <c r="AR413" i="12"/>
  <c r="V112" i="12"/>
  <c r="V127" i="12" s="1"/>
  <c r="V186" i="12"/>
  <c r="DH216" i="12" s="1"/>
  <c r="FI422" i="4"/>
  <c r="FW423" i="4"/>
  <c r="FF416" i="4"/>
  <c r="FT419" i="4"/>
  <c r="FY415" i="4"/>
  <c r="FB423" i="4"/>
  <c r="AL50" i="12"/>
  <c r="BF420" i="12"/>
  <c r="CE423" i="12"/>
  <c r="X116" i="4"/>
  <c r="X131" i="4" s="1"/>
  <c r="T193" i="12"/>
  <c r="T208" i="12" s="1"/>
  <c r="Y187" i="12"/>
  <c r="BR217" i="12" s="1"/>
  <c r="AE74" i="3"/>
  <c r="U185" i="12"/>
  <c r="DG215" i="12" s="1"/>
  <c r="BA421" i="12"/>
  <c r="EM420" i="12"/>
  <c r="EQ419" i="12"/>
  <c r="AB418" i="12"/>
  <c r="AB434" i="12" s="1"/>
  <c r="FK412" i="6"/>
  <c r="FY414" i="6"/>
  <c r="FI417" i="6"/>
  <c r="FW419" i="6"/>
  <c r="FG422" i="6"/>
  <c r="FU411" i="6"/>
  <c r="FU424" i="6" s="1"/>
  <c r="FN413" i="6"/>
  <c r="FZ415" i="6"/>
  <c r="FJ418" i="6"/>
  <c r="FX420" i="6"/>
  <c r="FH423" i="6"/>
  <c r="FT413" i="6"/>
  <c r="FD416" i="6"/>
  <c r="FR418" i="6"/>
  <c r="FB421" i="6"/>
  <c r="FP423" i="6"/>
  <c r="FW413" i="6"/>
  <c r="FG416" i="6"/>
  <c r="FU418" i="6"/>
  <c r="FE421" i="6"/>
  <c r="FS423" i="6"/>
  <c r="FZ413" i="6"/>
  <c r="FJ416" i="6"/>
  <c r="FX418" i="6"/>
  <c r="FH421" i="6"/>
  <c r="FV423" i="6"/>
  <c r="FA414" i="6"/>
  <c r="FO416" i="6"/>
  <c r="EY419" i="6"/>
  <c r="FK421" i="6"/>
  <c r="FY423" i="6"/>
  <c r="FD414" i="6"/>
  <c r="FR416" i="6"/>
  <c r="FB419" i="6"/>
  <c r="FP421" i="6"/>
  <c r="EZ411" i="6"/>
  <c r="EZ424" i="6" s="1"/>
  <c r="AE70" i="3"/>
  <c r="AN45" i="12"/>
  <c r="AE64" i="3"/>
  <c r="AA183" i="12"/>
  <c r="CX213" i="12" s="1"/>
  <c r="AE67" i="3"/>
  <c r="BA9" i="14"/>
  <c r="BI415" i="12"/>
  <c r="BE417" i="12"/>
  <c r="BE421" i="12"/>
  <c r="AB421" i="12"/>
  <c r="AB437" i="12" s="1"/>
  <c r="CM422" i="12"/>
  <c r="AE114" i="4"/>
  <c r="AE129" i="4" s="1"/>
  <c r="AE71" i="3"/>
  <c r="AE66" i="3"/>
  <c r="AJ50" i="12"/>
  <c r="AE69" i="3"/>
  <c r="BH414" i="12"/>
  <c r="BJ416" i="12"/>
  <c r="AF111" i="4"/>
  <c r="BK96" i="4" s="1"/>
  <c r="V115" i="4"/>
  <c r="V130" i="4" s="1"/>
  <c r="AE111" i="4"/>
  <c r="AE126" i="4" s="1"/>
  <c r="Y112" i="12"/>
  <c r="Y127" i="12" s="1"/>
  <c r="X112" i="4"/>
  <c r="X127" i="4" s="1"/>
  <c r="FC420" i="4"/>
  <c r="FT421" i="4"/>
  <c r="FB414" i="4"/>
  <c r="FK421" i="4"/>
  <c r="FW413" i="4"/>
  <c r="FA413" i="4"/>
  <c r="FR419" i="4"/>
  <c r="X114" i="4"/>
  <c r="BI417" i="12"/>
  <c r="ES421" i="12"/>
  <c r="FV413" i="6"/>
  <c r="FF416" i="6"/>
  <c r="FT418" i="6"/>
  <c r="FD421" i="6"/>
  <c r="FR423" i="6"/>
  <c r="FY413" i="6"/>
  <c r="FI416" i="6"/>
  <c r="FW418" i="6"/>
  <c r="FG421" i="6"/>
  <c r="FU423" i="6"/>
  <c r="EZ414" i="6"/>
  <c r="FN416" i="6"/>
  <c r="FZ418" i="6"/>
  <c r="FJ421" i="6"/>
  <c r="FX423" i="6"/>
  <c r="FC414" i="6"/>
  <c r="FQ416" i="6"/>
  <c r="FA419" i="6"/>
  <c r="FO421" i="6"/>
  <c r="EY411" i="6"/>
  <c r="EY424" i="6" s="1"/>
  <c r="FF414" i="6"/>
  <c r="FT416" i="6"/>
  <c r="FD419" i="6"/>
  <c r="FR421" i="6"/>
  <c r="FB411" i="6"/>
  <c r="FB424" i="6" s="1"/>
  <c r="FI414" i="6"/>
  <c r="FW416" i="6"/>
  <c r="FG419" i="6"/>
  <c r="FU421" i="6"/>
  <c r="FE411" i="6"/>
  <c r="FE424" i="6" s="1"/>
  <c r="EZ412" i="6"/>
  <c r="FN414" i="6"/>
  <c r="FZ416" i="6"/>
  <c r="FJ419" i="6"/>
  <c r="FX421" i="6"/>
  <c r="FH411" i="6"/>
  <c r="FH424" i="6" s="1"/>
  <c r="AC115" i="4"/>
  <c r="AC130" i="4" s="1"/>
  <c r="AJ45" i="12"/>
  <c r="FH411" i="4"/>
  <c r="FH424" i="4" s="1"/>
  <c r="AL42" i="3"/>
  <c r="AM44" i="3"/>
  <c r="CN417" i="12"/>
  <c r="ER420" i="12"/>
  <c r="AF110" i="4"/>
  <c r="AF125" i="4" s="1"/>
  <c r="V118" i="4"/>
  <c r="V133" i="4" s="1"/>
  <c r="BJ13" i="14"/>
  <c r="FP414" i="4"/>
  <c r="FO419" i="4"/>
  <c r="AQ42" i="3"/>
  <c r="BI413" i="12"/>
  <c r="BO421" i="12"/>
  <c r="AE65" i="3"/>
  <c r="U110" i="12"/>
  <c r="U125" i="12" s="1"/>
  <c r="AD110" i="4"/>
  <c r="AD125" i="4" s="1"/>
  <c r="ER416" i="12"/>
  <c r="BJ420" i="12"/>
  <c r="AA111" i="4"/>
  <c r="AA126" i="4" s="1"/>
  <c r="Z112" i="4"/>
  <c r="Z127" i="4" s="1"/>
  <c r="FI413" i="6"/>
  <c r="FW415" i="6"/>
  <c r="FG418" i="6"/>
  <c r="FU420" i="6"/>
  <c r="FE423" i="6"/>
  <c r="AA116" i="4"/>
  <c r="AA131" i="4" s="1"/>
  <c r="U190" i="12"/>
  <c r="AJ220" i="12" s="1"/>
  <c r="BH9" i="14"/>
  <c r="BJ11" i="14"/>
  <c r="BD10" i="14"/>
  <c r="V108" i="4"/>
  <c r="V123" i="4" s="1"/>
  <c r="FF419" i="4"/>
  <c r="FC421" i="4"/>
  <c r="FT422" i="4"/>
  <c r="EY412" i="4"/>
  <c r="FR413" i="4"/>
  <c r="FP423" i="4"/>
  <c r="FV414" i="4"/>
  <c r="FU419" i="4"/>
  <c r="EZ417" i="4"/>
  <c r="FG415" i="4"/>
  <c r="FD414" i="4"/>
  <c r="EZ419" i="4"/>
  <c r="EY416" i="4"/>
  <c r="FS412" i="4"/>
  <c r="FR417" i="4"/>
  <c r="FQ422" i="4"/>
  <c r="FA416" i="4"/>
  <c r="FT412" i="4"/>
  <c r="FR422" i="4"/>
  <c r="AJ47" i="3"/>
  <c r="AJ45" i="3"/>
  <c r="AP44" i="3"/>
  <c r="AP43" i="3"/>
  <c r="CI423" i="12"/>
  <c r="DA412" i="12"/>
  <c r="AQ417" i="12"/>
  <c r="BX417" i="12"/>
  <c r="ED417" i="12"/>
  <c r="BA89" i="4"/>
  <c r="V114" i="12"/>
  <c r="V129" i="12" s="1"/>
  <c r="FQ413" i="4"/>
  <c r="FQ415" i="4"/>
  <c r="BE419" i="12"/>
  <c r="CG420" i="12"/>
  <c r="AD120" i="4"/>
  <c r="AD135" i="4" s="1"/>
  <c r="Z116" i="4"/>
  <c r="Z131" i="4" s="1"/>
  <c r="FE413" i="4"/>
  <c r="FA423" i="4"/>
  <c r="FJ422" i="4"/>
  <c r="FE415" i="4"/>
  <c r="FX422" i="4"/>
  <c r="FF420" i="4"/>
  <c r="FG417" i="4"/>
  <c r="FS414" i="4"/>
  <c r="AB108" i="12"/>
  <c r="AB123" i="12" s="1"/>
  <c r="BG419" i="12"/>
  <c r="CD421" i="12"/>
  <c r="Y117" i="4"/>
  <c r="Y132" i="4" s="1"/>
  <c r="V113" i="12"/>
  <c r="V128" i="12" s="1"/>
  <c r="FI412" i="6"/>
  <c r="FW414" i="6"/>
  <c r="FG417" i="6"/>
  <c r="FU419" i="6"/>
  <c r="FE422" i="6"/>
  <c r="FS411" i="6"/>
  <c r="FS424" i="6" s="1"/>
  <c r="T113" i="4"/>
  <c r="T128" i="4" s="1"/>
  <c r="W113" i="12"/>
  <c r="W128" i="12" s="1"/>
  <c r="AA109" i="4"/>
  <c r="AA124" i="4" s="1"/>
  <c r="U114" i="4"/>
  <c r="U129" i="4" s="1"/>
  <c r="FD416" i="4"/>
  <c r="FS411" i="4"/>
  <c r="FS424" i="4" s="1"/>
  <c r="FZ411" i="4"/>
  <c r="FZ424" i="4" s="1"/>
  <c r="FH413" i="4"/>
  <c r="FD418" i="4"/>
  <c r="EZ423" i="4"/>
  <c r="FC415" i="4"/>
  <c r="FT416" i="4"/>
  <c r="FQ412" i="4"/>
  <c r="FP417" i="4"/>
  <c r="FO422" i="4"/>
  <c r="FC417" i="4"/>
  <c r="FA411" i="4"/>
  <c r="FA424" i="4" s="1"/>
  <c r="EY413" i="4"/>
  <c r="FR414" i="4"/>
  <c r="FQ419" i="4"/>
  <c r="AQ45" i="3"/>
  <c r="AE63" i="3"/>
  <c r="CJ415" i="12"/>
  <c r="BB419" i="12"/>
  <c r="AD419" i="12"/>
  <c r="AD435" i="12" s="1"/>
  <c r="Y110" i="12"/>
  <c r="Y125" i="12" s="1"/>
  <c r="Y110" i="4"/>
  <c r="Y125" i="4" s="1"/>
  <c r="V189" i="12"/>
  <c r="CS219" i="12" s="1"/>
  <c r="V112" i="4"/>
  <c r="V127" i="4" s="1"/>
  <c r="AM49" i="12"/>
  <c r="FO415" i="4"/>
  <c r="FN420" i="4"/>
  <c r="FK414" i="4"/>
  <c r="FF411" i="4"/>
  <c r="FF424" i="4" s="1"/>
  <c r="FW420" i="4"/>
  <c r="FI421" i="4"/>
  <c r="FN411" i="4"/>
  <c r="FN424" i="4" s="1"/>
  <c r="FH415" i="4"/>
  <c r="FG414" i="4"/>
  <c r="FV415" i="4"/>
  <c r="AB183" i="12"/>
  <c r="AB213" i="12" s="1"/>
  <c r="AP45" i="3"/>
  <c r="W119" i="4"/>
  <c r="W134" i="4" s="1"/>
  <c r="U111" i="12"/>
  <c r="U126" i="12" s="1"/>
  <c r="FA413" i="6"/>
  <c r="FO415" i="6"/>
  <c r="EY418" i="6"/>
  <c r="FK420" i="6"/>
  <c r="FY422" i="6"/>
  <c r="U113" i="4"/>
  <c r="U128" i="4" s="1"/>
  <c r="BG89" i="4"/>
  <c r="X117" i="4"/>
  <c r="X132" i="4" s="1"/>
  <c r="AE117" i="4"/>
  <c r="AE132" i="4" s="1"/>
  <c r="Z108" i="12"/>
  <c r="Z123" i="12" s="1"/>
  <c r="BH14" i="14"/>
  <c r="BC10" i="14"/>
  <c r="BD3" i="14"/>
  <c r="BG8" i="14"/>
  <c r="BE7" i="14"/>
  <c r="BK14" i="14"/>
  <c r="W114" i="12"/>
  <c r="W129" i="12" s="1"/>
  <c r="FJ417" i="4"/>
  <c r="FF422" i="4"/>
  <c r="FI414" i="4"/>
  <c r="FG411" i="4"/>
  <c r="FG424" i="4" s="1"/>
  <c r="FW415" i="4"/>
  <c r="FB418" i="4"/>
  <c r="FA415" i="4"/>
  <c r="EY420" i="4"/>
  <c r="FS416" i="4"/>
  <c r="FG421" i="4"/>
  <c r="FT413" i="4"/>
  <c r="FK413" i="4"/>
  <c r="FX414" i="4"/>
  <c r="FW419" i="4"/>
  <c r="FD417" i="4"/>
  <c r="EZ422" i="4"/>
  <c r="FC414" i="4"/>
  <c r="FA419" i="4"/>
  <c r="FT415" i="4"/>
  <c r="FP411" i="4"/>
  <c r="FP424" i="4" s="1"/>
  <c r="FQ416" i="4"/>
  <c r="FP421" i="4"/>
  <c r="CM416" i="12"/>
  <c r="ER418" i="12"/>
  <c r="BD420" i="12"/>
  <c r="CC423" i="12"/>
  <c r="X420" i="12"/>
  <c r="X436" i="12" s="1"/>
  <c r="CI418" i="12"/>
  <c r="AB115" i="4"/>
  <c r="AB130" i="4" s="1"/>
  <c r="Y185" i="12"/>
  <c r="BC215" i="12" s="1"/>
  <c r="AQ45" i="12"/>
  <c r="AA120" i="4"/>
  <c r="AA135" i="4" s="1"/>
  <c r="U186" i="12"/>
  <c r="CR216" i="12" s="1"/>
  <c r="T185" i="12"/>
  <c r="T200" i="12" s="1"/>
  <c r="AA110" i="4"/>
  <c r="AA125" i="4" s="1"/>
  <c r="AZ7" i="14"/>
  <c r="BI11" i="14"/>
  <c r="BI14" i="14"/>
  <c r="FR416" i="4"/>
  <c r="FO414" i="4"/>
  <c r="FY411" i="4"/>
  <c r="FY424" i="4" s="1"/>
  <c r="AJ50" i="3"/>
  <c r="AM42" i="3"/>
  <c r="AL44" i="3"/>
  <c r="BF418" i="12"/>
  <c r="ET418" i="12"/>
  <c r="DY421" i="12"/>
  <c r="CL421" i="12"/>
  <c r="BL8" i="7"/>
  <c r="BM8" i="7" s="1"/>
  <c r="AE112" i="4"/>
  <c r="AE127" i="4" s="1"/>
  <c r="AP223" i="4"/>
  <c r="BE235" i="4"/>
  <c r="BT223" i="4"/>
  <c r="CI223" i="4"/>
  <c r="CX223" i="4"/>
  <c r="AA208" i="4"/>
  <c r="DM223" i="4"/>
  <c r="AA223" i="4"/>
  <c r="EQ223" i="4"/>
  <c r="EB223" i="4"/>
  <c r="X120" i="4"/>
  <c r="X135" i="4" s="1"/>
  <c r="AA79" i="12"/>
  <c r="AA109" i="12" s="1"/>
  <c r="AA124" i="12" s="1"/>
  <c r="AA184" i="12"/>
  <c r="AB198" i="4"/>
  <c r="AQ213" i="4"/>
  <c r="BF225" i="4"/>
  <c r="BU213" i="4"/>
  <c r="CJ213" i="4"/>
  <c r="AB213" i="4"/>
  <c r="DN213" i="4"/>
  <c r="CY213" i="4"/>
  <c r="EC213" i="4"/>
  <c r="ER213" i="4"/>
  <c r="DA213" i="4"/>
  <c r="AD213" i="4"/>
  <c r="DP213" i="4"/>
  <c r="AD198" i="4"/>
  <c r="AS213" i="4"/>
  <c r="BH225" i="4"/>
  <c r="CL213" i="4"/>
  <c r="BW213" i="4"/>
  <c r="EE213" i="4"/>
  <c r="ET213" i="4"/>
  <c r="AF220" i="4"/>
  <c r="DR220" i="4"/>
  <c r="AF205" i="4"/>
  <c r="AU220" i="4"/>
  <c r="BJ232" i="4"/>
  <c r="BY220" i="4"/>
  <c r="DC220" i="4"/>
  <c r="CN220" i="4"/>
  <c r="EG220" i="4"/>
  <c r="EV220" i="4"/>
  <c r="AW190" i="4"/>
  <c r="CX217" i="4"/>
  <c r="AA217" i="4"/>
  <c r="DM217" i="4"/>
  <c r="AA202" i="4"/>
  <c r="AP217" i="4"/>
  <c r="BE229" i="4"/>
  <c r="CI217" i="4"/>
  <c r="BT217" i="4"/>
  <c r="EQ217" i="4"/>
  <c r="EB217" i="4"/>
  <c r="Z120" i="4"/>
  <c r="Z135" i="4" s="1"/>
  <c r="BE90" i="4"/>
  <c r="AZ103" i="4"/>
  <c r="T82" i="12"/>
  <c r="T187" i="12"/>
  <c r="U104" i="12"/>
  <c r="U59" i="12"/>
  <c r="FX412" i="6"/>
  <c r="FH415" i="6"/>
  <c r="FV417" i="6"/>
  <c r="FF420" i="6"/>
  <c r="FT422" i="6"/>
  <c r="EY413" i="6"/>
  <c r="FK415" i="6"/>
  <c r="FY417" i="6"/>
  <c r="FI420" i="6"/>
  <c r="FW422" i="6"/>
  <c r="FB413" i="6"/>
  <c r="FP415" i="6"/>
  <c r="EZ418" i="6"/>
  <c r="FN420" i="6"/>
  <c r="FZ422" i="6"/>
  <c r="FE413" i="6"/>
  <c r="FS415" i="6"/>
  <c r="FC418" i="6"/>
  <c r="FQ420" i="6"/>
  <c r="FA423" i="6"/>
  <c r="FH413" i="6"/>
  <c r="FV415" i="6"/>
  <c r="FF418" i="6"/>
  <c r="FT420" i="6"/>
  <c r="FD423" i="6"/>
  <c r="FK413" i="6"/>
  <c r="FY415" i="6"/>
  <c r="FI418" i="6"/>
  <c r="FW420" i="6"/>
  <c r="FG423" i="6"/>
  <c r="FP413" i="6"/>
  <c r="EZ416" i="6"/>
  <c r="FN418" i="6"/>
  <c r="FZ420" i="6"/>
  <c r="FJ423" i="6"/>
  <c r="BL15" i="7"/>
  <c r="BM15" i="7" s="1"/>
  <c r="T119" i="12"/>
  <c r="T134" i="12" s="1"/>
  <c r="DC215" i="4"/>
  <c r="AF215" i="4"/>
  <c r="DR215" i="4"/>
  <c r="AF200" i="4"/>
  <c r="AU215" i="4"/>
  <c r="BJ227" i="4"/>
  <c r="CN215" i="4"/>
  <c r="BY215" i="4"/>
  <c r="EG215" i="4"/>
  <c r="EV215" i="4"/>
  <c r="AW185" i="4"/>
  <c r="DB219" i="4"/>
  <c r="AE219" i="4"/>
  <c r="DQ219" i="4"/>
  <c r="AE204" i="4"/>
  <c r="AT219" i="4"/>
  <c r="BI231" i="4"/>
  <c r="CM219" i="4"/>
  <c r="BX219" i="4"/>
  <c r="EU219" i="4"/>
  <c r="EF219" i="4"/>
  <c r="AT217" i="4"/>
  <c r="BI229" i="4"/>
  <c r="BX217" i="4"/>
  <c r="CM217" i="4"/>
  <c r="DB217" i="4"/>
  <c r="AE217" i="4"/>
  <c r="DQ217" i="4"/>
  <c r="AE202" i="4"/>
  <c r="EF217" i="4"/>
  <c r="EU217" i="4"/>
  <c r="X210" i="4"/>
  <c r="AM225" i="4"/>
  <c r="BB237" i="4"/>
  <c r="BQ225" i="4"/>
  <c r="CF225" i="4"/>
  <c r="X225" i="4"/>
  <c r="DJ225" i="4"/>
  <c r="CU225" i="4"/>
  <c r="EN225" i="4"/>
  <c r="DY225" i="4"/>
  <c r="X85" i="12"/>
  <c r="X115" i="12" s="1"/>
  <c r="X190" i="12"/>
  <c r="AP214" i="4"/>
  <c r="BE226" i="4"/>
  <c r="BT214" i="4"/>
  <c r="CI214" i="4"/>
  <c r="CX214" i="4"/>
  <c r="AA199" i="4"/>
  <c r="DM214" i="4"/>
  <c r="AA214" i="4"/>
  <c r="EQ214" i="4"/>
  <c r="EB214" i="4"/>
  <c r="T118" i="12"/>
  <c r="T133" i="12" s="1"/>
  <c r="AP213" i="4"/>
  <c r="BE225" i="4"/>
  <c r="BT213" i="4"/>
  <c r="CI213" i="4"/>
  <c r="CX213" i="4"/>
  <c r="AA198" i="4"/>
  <c r="DM213" i="4"/>
  <c r="AA213" i="4"/>
  <c r="EQ213" i="4"/>
  <c r="EB213" i="4"/>
  <c r="AJ224" i="4"/>
  <c r="AY236" i="4"/>
  <c r="BN224" i="4"/>
  <c r="CC224" i="4"/>
  <c r="CR224" i="4"/>
  <c r="U209" i="4"/>
  <c r="U224" i="4"/>
  <c r="DG224" i="4"/>
  <c r="DV224" i="4"/>
  <c r="EK224" i="4"/>
  <c r="BI90" i="4"/>
  <c r="V120" i="4"/>
  <c r="V135" i="4" s="1"/>
  <c r="BA90" i="4"/>
  <c r="BF90" i="4"/>
  <c r="U84" i="12"/>
  <c r="U114" i="12" s="1"/>
  <c r="U129" i="12" s="1"/>
  <c r="U189" i="12"/>
  <c r="Y83" i="12"/>
  <c r="Y113" i="12" s="1"/>
  <c r="Y128" i="12" s="1"/>
  <c r="Y188" i="12"/>
  <c r="AQ43" i="12"/>
  <c r="W224" i="4"/>
  <c r="DI224" i="4"/>
  <c r="W209" i="4"/>
  <c r="AL224" i="4"/>
  <c r="BA236" i="4"/>
  <c r="BP224" i="4"/>
  <c r="CT224" i="4"/>
  <c r="CE224" i="4"/>
  <c r="EM224" i="4"/>
  <c r="DX224" i="4"/>
  <c r="BF232" i="4"/>
  <c r="BU220" i="4"/>
  <c r="CJ220" i="4"/>
  <c r="CY220" i="4"/>
  <c r="AB220" i="4"/>
  <c r="DN220" i="4"/>
  <c r="AB205" i="4"/>
  <c r="AQ220" i="4"/>
  <c r="EC220" i="4"/>
  <c r="ER220" i="4"/>
  <c r="AM63" i="7"/>
  <c r="AJ63" i="7"/>
  <c r="AP63" i="7"/>
  <c r="AI63" i="7"/>
  <c r="AQ63" i="7"/>
  <c r="AK63" i="7"/>
  <c r="AL63" i="7"/>
  <c r="AS63" i="7"/>
  <c r="AT63" i="7"/>
  <c r="AI64" i="7"/>
  <c r="AQ64" i="7"/>
  <c r="AK65" i="7"/>
  <c r="AS65" i="7"/>
  <c r="AR63" i="7"/>
  <c r="AJ64" i="7"/>
  <c r="AR64" i="7"/>
  <c r="AL65" i="7"/>
  <c r="AT65" i="7"/>
  <c r="AO63" i="7"/>
  <c r="AK64" i="7"/>
  <c r="AS64" i="7"/>
  <c r="AM65" i="7"/>
  <c r="AU65" i="7"/>
  <c r="AL64" i="7"/>
  <c r="AT64" i="7"/>
  <c r="AN65" i="7"/>
  <c r="AN63" i="7"/>
  <c r="AM64" i="7"/>
  <c r="AU64" i="7"/>
  <c r="AO65" i="7"/>
  <c r="AN64" i="7"/>
  <c r="AP65" i="7"/>
  <c r="AJ66" i="7"/>
  <c r="AU63" i="7"/>
  <c r="AO64" i="7"/>
  <c r="AI65" i="7"/>
  <c r="AQ65" i="7"/>
  <c r="AI66" i="7"/>
  <c r="AM66" i="7"/>
  <c r="AU66" i="7"/>
  <c r="AO67" i="7"/>
  <c r="AI68" i="7"/>
  <c r="AN66" i="7"/>
  <c r="AP67" i="7"/>
  <c r="AJ68" i="7"/>
  <c r="AL66" i="7"/>
  <c r="AO66" i="7"/>
  <c r="AI67" i="7"/>
  <c r="AQ67" i="7"/>
  <c r="AK68" i="7"/>
  <c r="AK66" i="7"/>
  <c r="AP66" i="7"/>
  <c r="AJ67" i="7"/>
  <c r="AR67" i="7"/>
  <c r="AR65" i="7"/>
  <c r="AS66" i="7"/>
  <c r="AM67" i="7"/>
  <c r="AS67" i="7"/>
  <c r="AL68" i="7"/>
  <c r="AS68" i="7"/>
  <c r="AM69" i="7"/>
  <c r="AT68" i="7"/>
  <c r="AN69" i="7"/>
  <c r="AU67" i="7"/>
  <c r="AU68" i="7"/>
  <c r="AP64" i="7"/>
  <c r="AJ65" i="7"/>
  <c r="AQ66" i="7"/>
  <c r="AK67" i="7"/>
  <c r="AT67" i="7"/>
  <c r="AJ69" i="7"/>
  <c r="AT66" i="7"/>
  <c r="AN67" i="7"/>
  <c r="AM68" i="7"/>
  <c r="AO68" i="7"/>
  <c r="AP68" i="7"/>
  <c r="AQ68" i="7"/>
  <c r="AK69" i="7"/>
  <c r="AS69" i="7"/>
  <c r="AN68" i="7"/>
  <c r="AO69" i="7"/>
  <c r="AP70" i="7"/>
  <c r="AU69" i="7"/>
  <c r="AQ70" i="7"/>
  <c r="AR68" i="7"/>
  <c r="AT69" i="7"/>
  <c r="AI70" i="7"/>
  <c r="AJ70" i="7"/>
  <c r="AK70" i="7"/>
  <c r="AL70" i="7"/>
  <c r="AR70" i="7"/>
  <c r="AI69" i="7"/>
  <c r="AR69" i="7"/>
  <c r="AM70" i="7"/>
  <c r="AU70" i="7"/>
  <c r="AL69" i="7"/>
  <c r="AQ69" i="7"/>
  <c r="AR66" i="7"/>
  <c r="AL67" i="7"/>
  <c r="AP69" i="7"/>
  <c r="AO70" i="7"/>
  <c r="AN71" i="7"/>
  <c r="AP72" i="7"/>
  <c r="AJ73" i="7"/>
  <c r="AR73" i="7"/>
  <c r="AO71" i="7"/>
  <c r="AI72" i="7"/>
  <c r="AQ72" i="7"/>
  <c r="AK73" i="7"/>
  <c r="AS73" i="7"/>
  <c r="AJ71" i="7"/>
  <c r="AP71" i="7"/>
  <c r="AJ72" i="7"/>
  <c r="AR72" i="7"/>
  <c r="AL73" i="7"/>
  <c r="AI71" i="7"/>
  <c r="AQ71" i="7"/>
  <c r="AK72" i="7"/>
  <c r="AS72" i="7"/>
  <c r="AM73" i="7"/>
  <c r="AR71" i="7"/>
  <c r="AL72" i="7"/>
  <c r="AT72" i="7"/>
  <c r="AN73" i="7"/>
  <c r="AT70" i="7"/>
  <c r="AK71" i="7"/>
  <c r="AS71" i="7"/>
  <c r="AM72" i="7"/>
  <c r="AU72" i="7"/>
  <c r="AO73" i="7"/>
  <c r="AN70" i="7"/>
  <c r="AS70" i="7"/>
  <c r="AM71" i="7"/>
  <c r="AU71" i="7"/>
  <c r="AO72" i="7"/>
  <c r="AI73" i="7"/>
  <c r="AK74" i="7"/>
  <c r="AS74" i="7"/>
  <c r="AM75" i="7"/>
  <c r="AU75" i="7"/>
  <c r="AL74" i="7"/>
  <c r="AT74" i="7"/>
  <c r="AN75" i="7"/>
  <c r="AL71" i="7"/>
  <c r="AM74" i="7"/>
  <c r="AU74" i="7"/>
  <c r="AO75" i="7"/>
  <c r="AT71" i="7"/>
  <c r="AN72" i="7"/>
  <c r="AN74" i="7"/>
  <c r="AP75" i="7"/>
  <c r="AP73" i="7"/>
  <c r="AU73" i="7"/>
  <c r="AO74" i="7"/>
  <c r="AI75" i="7"/>
  <c r="AQ75" i="7"/>
  <c r="AP74" i="7"/>
  <c r="AJ75" i="7"/>
  <c r="AR75" i="7"/>
  <c r="AI74" i="7"/>
  <c r="AQ74" i="7"/>
  <c r="AK75" i="7"/>
  <c r="AS75" i="7"/>
  <c r="AQ73" i="7"/>
  <c r="AT75" i="7"/>
  <c r="AT73" i="7"/>
  <c r="AR74" i="7"/>
  <c r="AL75" i="7"/>
  <c r="AJ74" i="7"/>
  <c r="AM221" i="4"/>
  <c r="BB233" i="4"/>
  <c r="BQ221" i="4"/>
  <c r="CF221" i="4"/>
  <c r="CU221" i="4"/>
  <c r="X206" i="4"/>
  <c r="X221" i="4"/>
  <c r="DJ221" i="4"/>
  <c r="DY221" i="4"/>
  <c r="EN221" i="4"/>
  <c r="T117" i="4"/>
  <c r="T132" i="4" s="1"/>
  <c r="AN222" i="4"/>
  <c r="BC234" i="4"/>
  <c r="BR222" i="4"/>
  <c r="CG222" i="4"/>
  <c r="CV222" i="4"/>
  <c r="Y207" i="4"/>
  <c r="DK222" i="4"/>
  <c r="Y222" i="4"/>
  <c r="EO222" i="4"/>
  <c r="DZ222" i="4"/>
  <c r="CR222" i="4"/>
  <c r="U222" i="4"/>
  <c r="DG222" i="4"/>
  <c r="U207" i="4"/>
  <c r="AY234" i="4"/>
  <c r="CC222" i="4"/>
  <c r="BN222" i="4"/>
  <c r="AJ222" i="4"/>
  <c r="DV222" i="4"/>
  <c r="EK222" i="4"/>
  <c r="BY223" i="4"/>
  <c r="CN223" i="4"/>
  <c r="DC223" i="4"/>
  <c r="AF223" i="4"/>
  <c r="DR223" i="4"/>
  <c r="AF208" i="4"/>
  <c r="BJ235" i="4"/>
  <c r="AU223" i="4"/>
  <c r="EG223" i="4"/>
  <c r="EV223" i="4"/>
  <c r="AW193" i="4"/>
  <c r="W59" i="12"/>
  <c r="W104" i="12"/>
  <c r="FS413" i="6"/>
  <c r="FC416" i="6"/>
  <c r="FQ418" i="6"/>
  <c r="FA421" i="6"/>
  <c r="FO423" i="6"/>
  <c r="FF412" i="6"/>
  <c r="FT414" i="6"/>
  <c r="FD417" i="6"/>
  <c r="FR419" i="6"/>
  <c r="FB422" i="6"/>
  <c r="FP411" i="6"/>
  <c r="FP424" i="6" s="1"/>
  <c r="FN412" i="6"/>
  <c r="FZ414" i="6"/>
  <c r="FJ417" i="6"/>
  <c r="FX419" i="6"/>
  <c r="FH422" i="6"/>
  <c r="FV411" i="6"/>
  <c r="FV424" i="6" s="1"/>
  <c r="FQ412" i="6"/>
  <c r="FA415" i="6"/>
  <c r="FO417" i="6"/>
  <c r="EY420" i="6"/>
  <c r="FK422" i="6"/>
  <c r="FY411" i="6"/>
  <c r="FY424" i="6" s="1"/>
  <c r="FT412" i="6"/>
  <c r="FD415" i="6"/>
  <c r="FR417" i="6"/>
  <c r="FB420" i="6"/>
  <c r="FP422" i="6"/>
  <c r="FW412" i="6"/>
  <c r="FG415" i="6"/>
  <c r="FU417" i="6"/>
  <c r="FE420" i="6"/>
  <c r="FS422" i="6"/>
  <c r="FZ412" i="6"/>
  <c r="FJ415" i="6"/>
  <c r="FX417" i="6"/>
  <c r="FH420" i="6"/>
  <c r="FV422" i="6"/>
  <c r="U88" i="12"/>
  <c r="U118" i="12" s="1"/>
  <c r="U193" i="12"/>
  <c r="CU215" i="4"/>
  <c r="X215" i="4"/>
  <c r="DJ215" i="4"/>
  <c r="X200" i="4"/>
  <c r="AM215" i="4"/>
  <c r="BB227" i="4"/>
  <c r="CF215" i="4"/>
  <c r="BQ215" i="4"/>
  <c r="DY215" i="4"/>
  <c r="EN215" i="4"/>
  <c r="BC89" i="4"/>
  <c r="AK225" i="4"/>
  <c r="AZ237" i="4"/>
  <c r="BO225" i="4"/>
  <c r="CD225" i="4"/>
  <c r="CS225" i="4"/>
  <c r="V225" i="4"/>
  <c r="DH225" i="4"/>
  <c r="V210" i="4"/>
  <c r="DW225" i="4"/>
  <c r="EL225" i="4"/>
  <c r="W191" i="12"/>
  <c r="EM236" i="12" s="1"/>
  <c r="AM46" i="12"/>
  <c r="AR215" i="4"/>
  <c r="BG227" i="4"/>
  <c r="BV215" i="4"/>
  <c r="CK215" i="4"/>
  <c r="CZ215" i="4"/>
  <c r="AC200" i="4"/>
  <c r="AC215" i="4"/>
  <c r="DO215" i="4"/>
  <c r="ED215" i="4"/>
  <c r="ES215" i="4"/>
  <c r="Y120" i="4"/>
  <c r="Y135" i="4" s="1"/>
  <c r="BD90" i="4"/>
  <c r="BB230" i="4"/>
  <c r="BQ218" i="4"/>
  <c r="CF218" i="4"/>
  <c r="CU218" i="4"/>
  <c r="X218" i="4"/>
  <c r="DJ218" i="4"/>
  <c r="X203" i="4"/>
  <c r="AM218" i="4"/>
  <c r="DY218" i="4"/>
  <c r="EN218" i="4"/>
  <c r="AO44" i="12"/>
  <c r="V85" i="12"/>
  <c r="V115" i="12" s="1"/>
  <c r="V130" i="12" s="1"/>
  <c r="V190" i="12"/>
  <c r="FX407" i="7"/>
  <c r="FG404" i="7"/>
  <c r="FV399" i="7"/>
  <c r="EZ393" i="7"/>
  <c r="FB404" i="7"/>
  <c r="FS398" i="7"/>
  <c r="FF407" i="7"/>
  <c r="FA398" i="7"/>
  <c r="FG389" i="7"/>
  <c r="FV384" i="7"/>
  <c r="FB401" i="7"/>
  <c r="FD390" i="7"/>
  <c r="FY384" i="7"/>
  <c r="FI391" i="7"/>
  <c r="FZ382" i="7"/>
  <c r="FW374" i="7"/>
  <c r="FQ369" i="7"/>
  <c r="FO405" i="7"/>
  <c r="FH387" i="7"/>
  <c r="EY377" i="7"/>
  <c r="FN372" i="7"/>
  <c r="FX367" i="7"/>
  <c r="FD392" i="7"/>
  <c r="FJ375" i="7"/>
  <c r="FQ404" i="7"/>
  <c r="FX376" i="7"/>
  <c r="FZ367" i="7"/>
  <c r="FH374" i="7"/>
  <c r="FZ377" i="7"/>
  <c r="FA377" i="7"/>
  <c r="FK376" i="7"/>
  <c r="FS384" i="7"/>
  <c r="FE401" i="7"/>
  <c r="FU405" i="7"/>
  <c r="FC393" i="7"/>
  <c r="FV390" i="7"/>
  <c r="FT407" i="7"/>
  <c r="FC404" i="7"/>
  <c r="FR399" i="7"/>
  <c r="FW392" i="7"/>
  <c r="FY403" i="7"/>
  <c r="FO398" i="7"/>
  <c r="FZ406" i="7"/>
  <c r="FT397" i="7"/>
  <c r="FC389" i="7"/>
  <c r="FR384" i="7"/>
  <c r="FU400" i="7"/>
  <c r="EZ390" i="7"/>
  <c r="FU384" i="7"/>
  <c r="FA391" i="7"/>
  <c r="FV382" i="7"/>
  <c r="FS374" i="7"/>
  <c r="FH369" i="7"/>
  <c r="FY404" i="7"/>
  <c r="EZ387" i="7"/>
  <c r="FZ376" i="7"/>
  <c r="FI372" i="7"/>
  <c r="FT367" i="7"/>
  <c r="FV391" i="7"/>
  <c r="FB375" i="7"/>
  <c r="FJ403" i="7"/>
  <c r="FP376" i="7"/>
  <c r="FR367" i="7"/>
  <c r="FS373" i="7"/>
  <c r="FI377" i="7"/>
  <c r="FV375" i="7"/>
  <c r="EY374" i="7"/>
  <c r="FB377" i="7"/>
  <c r="FE405" i="7"/>
  <c r="EY396" i="7"/>
  <c r="FU399" i="7"/>
  <c r="FP399" i="7"/>
  <c r="FT402" i="7"/>
  <c r="FW396" i="7"/>
  <c r="FE386" i="7"/>
  <c r="FW391" i="7"/>
  <c r="FV398" i="7"/>
  <c r="FO376" i="7"/>
  <c r="FY365" i="7"/>
  <c r="FO381" i="7"/>
  <c r="FG369" i="7"/>
  <c r="FN381" i="7"/>
  <c r="FI383" i="7"/>
  <c r="FQ383" i="7"/>
  <c r="FA365" i="7"/>
  <c r="FA404" i="7"/>
  <c r="FP385" i="7"/>
  <c r="FZ396" i="7"/>
  <c r="FD365" i="7"/>
  <c r="FV368" i="7"/>
  <c r="FB382" i="7"/>
  <c r="FX390" i="7"/>
  <c r="FI403" i="7"/>
  <c r="FQ397" i="7"/>
  <c r="FT387" i="7"/>
  <c r="FP392" i="7"/>
  <c r="FS383" i="7"/>
  <c r="FQ391" i="7"/>
  <c r="FC365" i="7"/>
  <c r="FR371" i="7"/>
  <c r="FS377" i="7"/>
  <c r="FZ399" i="7"/>
  <c r="FW407" i="7"/>
  <c r="FS391" i="7"/>
  <c r="FE398" i="7"/>
  <c r="FU377" i="7"/>
  <c r="EZ367" i="7"/>
  <c r="FU382" i="7"/>
  <c r="FR372" i="7"/>
  <c r="FJ393" i="7"/>
  <c r="FW405" i="7"/>
  <c r="EY368" i="7"/>
  <c r="EZ381" i="7"/>
  <c r="FE383" i="7"/>
  <c r="FZ403" i="7"/>
  <c r="FI406" i="7"/>
  <c r="FW389" i="7"/>
  <c r="FD377" i="7"/>
  <c r="FD382" i="7"/>
  <c r="FT382" i="7"/>
  <c r="FV387" i="7"/>
  <c r="FW375" i="7"/>
  <c r="FV385" i="7"/>
  <c r="FW388" i="7"/>
  <c r="FI366" i="7"/>
  <c r="FU381" i="7"/>
  <c r="FE371" i="7"/>
  <c r="FG407" i="7"/>
  <c r="FV403" i="7"/>
  <c r="FE399" i="7"/>
  <c r="FJ392" i="7"/>
  <c r="FH403" i="7"/>
  <c r="FB398" i="7"/>
  <c r="FA406" i="7"/>
  <c r="FV396" i="7"/>
  <c r="FV388" i="7"/>
  <c r="FE384" i="7"/>
  <c r="FO399" i="7"/>
  <c r="FO389" i="7"/>
  <c r="FD384" i="7"/>
  <c r="FC390" i="7"/>
  <c r="FI382" i="7"/>
  <c r="FF374" i="7"/>
  <c r="FW368" i="7"/>
  <c r="FB403" i="7"/>
  <c r="FB386" i="7"/>
  <c r="FN376" i="7"/>
  <c r="FX371" i="7"/>
  <c r="FG367" i="7"/>
  <c r="EY390" i="7"/>
  <c r="FW373" i="7"/>
  <c r="FS399" i="7"/>
  <c r="FZ375" i="7"/>
  <c r="FT366" i="7"/>
  <c r="FF371" i="7"/>
  <c r="FN375" i="7"/>
  <c r="FC372" i="7"/>
  <c r="FA369" i="7"/>
  <c r="FB408" i="7"/>
  <c r="EY400" i="7"/>
  <c r="FJ404" i="7"/>
  <c r="FA392" i="7"/>
  <c r="FC407" i="7"/>
  <c r="FR403" i="7"/>
  <c r="FA399" i="7"/>
  <c r="FF392" i="7"/>
  <c r="FD403" i="7"/>
  <c r="FY397" i="7"/>
  <c r="FT405" i="7"/>
  <c r="FN396" i="7"/>
  <c r="FR388" i="7"/>
  <c r="FA384" i="7"/>
  <c r="FF399" i="7"/>
  <c r="FJ389" i="7"/>
  <c r="EZ384" i="7"/>
  <c r="FV389" i="7"/>
  <c r="FE382" i="7"/>
  <c r="FB374" i="7"/>
  <c r="FS368" i="7"/>
  <c r="FW401" i="7"/>
  <c r="FU385" i="7"/>
  <c r="FI376" i="7"/>
  <c r="FT371" i="7"/>
  <c r="FC367" i="7"/>
  <c r="FZ389" i="7"/>
  <c r="FO373" i="7"/>
  <c r="FF397" i="7"/>
  <c r="FR375" i="7"/>
  <c r="FK366" i="7"/>
  <c r="FQ370" i="7"/>
  <c r="FX374" i="7"/>
  <c r="FX370" i="7"/>
  <c r="FP366" i="7"/>
  <c r="FS408" i="7"/>
  <c r="EY404" i="7"/>
  <c r="FS392" i="7"/>
  <c r="FJ398" i="7"/>
  <c r="FK397" i="7"/>
  <c r="FK400" i="7"/>
  <c r="FN392" i="7"/>
  <c r="EY385" i="7"/>
  <c r="FQ390" i="7"/>
  <c r="FZ391" i="7"/>
  <c r="FD375" i="7"/>
  <c r="FU406" i="7"/>
  <c r="FG377" i="7"/>
  <c r="FE368" i="7"/>
  <c r="EZ376" i="7"/>
  <c r="FN377" i="7"/>
  <c r="FO375" i="7"/>
  <c r="FP382" i="7"/>
  <c r="FI365" i="7"/>
  <c r="FG383" i="7"/>
  <c r="FG388" i="7"/>
  <c r="FU398" i="7"/>
  <c r="FN366" i="7"/>
  <c r="FC374" i="7"/>
  <c r="FZ365" i="7"/>
  <c r="FA401" i="7"/>
  <c r="EY393" i="7"/>
  <c r="FR386" i="7"/>
  <c r="FS389" i="7"/>
  <c r="FG381" i="7"/>
  <c r="FJ386" i="7"/>
  <c r="FP390" i="7"/>
  <c r="FA367" i="7"/>
  <c r="FN371" i="7"/>
  <c r="FR397" i="7"/>
  <c r="FZ402" i="7"/>
  <c r="FZ384" i="7"/>
  <c r="FH390" i="7"/>
  <c r="FR391" i="7"/>
  <c r="FJ376" i="7"/>
  <c r="FU365" i="7"/>
  <c r="FJ381" i="7"/>
  <c r="FK371" i="7"/>
  <c r="FT388" i="7"/>
  <c r="FI393" i="7"/>
  <c r="FV365" i="7"/>
  <c r="FR373" i="7"/>
  <c r="FT372" i="7"/>
  <c r="FI399" i="7"/>
  <c r="FC397" i="7"/>
  <c r="FF387" i="7"/>
  <c r="FO374" i="7"/>
  <c r="FV376" i="7"/>
  <c r="FU374" i="7"/>
  <c r="FB373" i="7"/>
  <c r="FD372" i="7"/>
  <c r="FN382" i="7"/>
  <c r="FT399" i="7"/>
  <c r="FV373" i="7"/>
  <c r="FK388" i="7"/>
  <c r="FQ408" i="7"/>
  <c r="FE403" i="7"/>
  <c r="FP398" i="7"/>
  <c r="FP408" i="7"/>
  <c r="FS402" i="7"/>
  <c r="FH397" i="7"/>
  <c r="FV404" i="7"/>
  <c r="FO393" i="7"/>
  <c r="FE388" i="7"/>
  <c r="FP383" i="7"/>
  <c r="FH398" i="7"/>
  <c r="FY388" i="7"/>
  <c r="FV406" i="7"/>
  <c r="FX388" i="7"/>
  <c r="FT381" i="7"/>
  <c r="FQ373" i="7"/>
  <c r="FF368" i="7"/>
  <c r="EZ400" i="7"/>
  <c r="FO384" i="7"/>
  <c r="FX375" i="7"/>
  <c r="FG371" i="7"/>
  <c r="FV366" i="7"/>
  <c r="FC388" i="7"/>
  <c r="FQ372" i="7"/>
  <c r="FC392" i="7"/>
  <c r="FT374" i="7"/>
  <c r="FN365" i="7"/>
  <c r="FU368" i="7"/>
  <c r="FA373" i="7"/>
  <c r="FE367" i="7"/>
  <c r="FV367" i="7"/>
  <c r="FP407" i="7"/>
  <c r="FX398" i="7"/>
  <c r="EZ403" i="7"/>
  <c r="FK405" i="7"/>
  <c r="FP389" i="7"/>
  <c r="FH408" i="7"/>
  <c r="FA403" i="7"/>
  <c r="FK398" i="7"/>
  <c r="FG408" i="7"/>
  <c r="FO402" i="7"/>
  <c r="FD397" i="7"/>
  <c r="FN404" i="7"/>
  <c r="FF393" i="7"/>
  <c r="FA388" i="7"/>
  <c r="FK383" i="7"/>
  <c r="EZ398" i="7"/>
  <c r="FU388" i="7"/>
  <c r="FE406" i="7"/>
  <c r="FP388" i="7"/>
  <c r="FP381" i="7"/>
  <c r="FH373" i="7"/>
  <c r="FB368" i="7"/>
  <c r="FJ399" i="7"/>
  <c r="FF384" i="7"/>
  <c r="FT375" i="7"/>
  <c r="FC371" i="7"/>
  <c r="FR366" i="7"/>
  <c r="FN387" i="7"/>
  <c r="FH372" i="7"/>
  <c r="FU391" i="7"/>
  <c r="FK374" i="7"/>
  <c r="FE365" i="7"/>
  <c r="FD368" i="7"/>
  <c r="FK372" i="7"/>
  <c r="EY366" i="7"/>
  <c r="EZ404" i="7"/>
  <c r="FH407" i="7"/>
  <c r="FX402" i="7"/>
  <c r="EY408" i="7"/>
  <c r="EZ397" i="7"/>
  <c r="FY392" i="7"/>
  <c r="FC398" i="7"/>
  <c r="FX403" i="7"/>
  <c r="FX383" i="7"/>
  <c r="FF389" i="7"/>
  <c r="FN389" i="7"/>
  <c r="FY373" i="7"/>
  <c r="FF401" i="7"/>
  <c r="FE376" i="7"/>
  <c r="EY367" i="7"/>
  <c r="FF373" i="7"/>
  <c r="FI375" i="7"/>
  <c r="EZ370" i="7"/>
  <c r="FR369" i="7"/>
  <c r="FR401" i="7"/>
  <c r="FY402" i="7"/>
  <c r="FY383" i="7"/>
  <c r="FD389" i="7"/>
  <c r="FZ400" i="7"/>
  <c r="FN369" i="7"/>
  <c r="FW367" i="7"/>
  <c r="FT398" i="7"/>
  <c r="FC405" i="7"/>
  <c r="FI384" i="7"/>
  <c r="FH388" i="7"/>
  <c r="FU375" i="7"/>
  <c r="EZ382" i="7"/>
  <c r="FK382" i="7"/>
  <c r="FP386" i="7"/>
  <c r="FJ373" i="7"/>
  <c r="FD393" i="7"/>
  <c r="FI398" i="7"/>
  <c r="FT383" i="7"/>
  <c r="FB389" i="7"/>
  <c r="EZ375" i="7"/>
  <c r="FD406" i="7"/>
  <c r="FI370" i="7"/>
  <c r="FV383" i="7"/>
  <c r="FB388" i="7"/>
  <c r="FN391" i="7"/>
  <c r="FI369" i="7"/>
  <c r="FT392" i="7"/>
  <c r="FA397" i="7"/>
  <c r="EY389" i="7"/>
  <c r="FY371" i="7"/>
  <c r="FN374" i="7"/>
  <c r="FF369" i="7"/>
  <c r="FH400" i="7"/>
  <c r="FK385" i="7"/>
  <c r="EZ377" i="7"/>
  <c r="FR383" i="7"/>
  <c r="FG386" i="7"/>
  <c r="FE369" i="7"/>
  <c r="FO401" i="7"/>
  <c r="FJ407" i="7"/>
  <c r="FP402" i="7"/>
  <c r="EY398" i="7"/>
  <c r="FR407" i="7"/>
  <c r="FB402" i="7"/>
  <c r="FS396" i="7"/>
  <c r="FP403" i="7"/>
  <c r="FH392" i="7"/>
  <c r="FP387" i="7"/>
  <c r="FV407" i="7"/>
  <c r="FB397" i="7"/>
  <c r="FD388" i="7"/>
  <c r="FZ404" i="7"/>
  <c r="FZ387" i="7"/>
  <c r="FC381" i="7"/>
  <c r="FW372" i="7"/>
  <c r="FQ367" i="7"/>
  <c r="FO397" i="7"/>
  <c r="FF383" i="7"/>
  <c r="FG375" i="7"/>
  <c r="FV370" i="7"/>
  <c r="FE366" i="7"/>
  <c r="FR385" i="7"/>
  <c r="FJ371" i="7"/>
  <c r="FY389" i="7"/>
  <c r="FN373" i="7"/>
  <c r="FV402" i="7"/>
  <c r="FH366" i="7"/>
  <c r="FP370" i="7"/>
  <c r="FQ396" i="7"/>
  <c r="FQ374" i="7"/>
  <c r="EZ408" i="7"/>
  <c r="FV397" i="7"/>
  <c r="FU401" i="7"/>
  <c r="EY403" i="7"/>
  <c r="FW408" i="7"/>
  <c r="FB407" i="7"/>
  <c r="FK402" i="7"/>
  <c r="FZ397" i="7"/>
  <c r="FI407" i="7"/>
  <c r="FY401" i="7"/>
  <c r="FO396" i="7"/>
  <c r="FG403" i="7"/>
  <c r="EZ392" i="7"/>
  <c r="FK387" i="7"/>
  <c r="FE407" i="7"/>
  <c r="FU396" i="7"/>
  <c r="EZ388" i="7"/>
  <c r="FI404" i="7"/>
  <c r="FR387" i="7"/>
  <c r="EY381" i="7"/>
  <c r="FS372" i="7"/>
  <c r="FH367" i="7"/>
  <c r="FY396" i="7"/>
  <c r="FB383" i="7"/>
  <c r="FC375" i="7"/>
  <c r="FR370" i="7"/>
  <c r="FA366" i="7"/>
  <c r="FA385" i="7"/>
  <c r="FB371" i="7"/>
  <c r="FH389" i="7"/>
  <c r="FE373" i="7"/>
  <c r="FI400" i="7"/>
  <c r="FS365" i="7"/>
  <c r="EY370" i="7"/>
  <c r="FW390" i="7"/>
  <c r="FS369" i="7"/>
  <c r="FV408" i="7"/>
  <c r="FV401" i="7"/>
  <c r="FJ406" i="7"/>
  <c r="FT393" i="7"/>
  <c r="FG391" i="7"/>
  <c r="FY393" i="7"/>
  <c r="FG399" i="7"/>
  <c r="FY406" i="7"/>
  <c r="FW387" i="7"/>
  <c r="FI387" i="7"/>
  <c r="FO372" i="7"/>
  <c r="FH396" i="7"/>
  <c r="EY375" i="7"/>
  <c r="FX365" i="7"/>
  <c r="FU370" i="7"/>
  <c r="FX372" i="7"/>
  <c r="FB365" i="7"/>
  <c r="FJ388" i="7"/>
  <c r="FF398" i="7"/>
  <c r="FS397" i="7"/>
  <c r="FK381" i="7"/>
  <c r="FW383" i="7"/>
  <c r="FX386" i="7"/>
  <c r="FD408" i="7"/>
  <c r="FQ389" i="7"/>
  <c r="FK396" i="7"/>
  <c r="FN400" i="7"/>
  <c r="FK408" i="7"/>
  <c r="FS385" i="7"/>
  <c r="EZ373" i="7"/>
  <c r="FR376" i="7"/>
  <c r="FD374" i="7"/>
  <c r="FW371" i="7"/>
  <c r="FO408" i="7"/>
  <c r="FW406" i="7"/>
  <c r="FT391" i="7"/>
  <c r="FQ406" i="7"/>
  <c r="FS387" i="7"/>
  <c r="FE389" i="7"/>
  <c r="FU373" i="7"/>
  <c r="FQ400" i="7"/>
  <c r="FC369" i="7"/>
  <c r="FE381" i="7"/>
  <c r="EZ383" i="7"/>
  <c r="FX382" i="7"/>
  <c r="FN406" i="7"/>
  <c r="FC399" i="7"/>
  <c r="FO392" i="7"/>
  <c r="FV386" i="7"/>
  <c r="FQ384" i="7"/>
  <c r="FD369" i="7"/>
  <c r="FE372" i="7"/>
  <c r="FD402" i="7"/>
  <c r="FT376" i="7"/>
  <c r="FB391" i="7"/>
  <c r="FJ374" i="7"/>
  <c r="FT377" i="7"/>
  <c r="FY376" i="7"/>
  <c r="FG405" i="7"/>
  <c r="FQ366" i="7"/>
  <c r="FJ408" i="7"/>
  <c r="FP406" i="7"/>
  <c r="EY402" i="7"/>
  <c r="FN397" i="7"/>
  <c r="FS406" i="7"/>
  <c r="FH401" i="7"/>
  <c r="FB396" i="7"/>
  <c r="FR402" i="7"/>
  <c r="FP391" i="7"/>
  <c r="EY387" i="7"/>
  <c r="FH406" i="7"/>
  <c r="FN393" i="7"/>
  <c r="FO387" i="7"/>
  <c r="FN402" i="7"/>
  <c r="FT386" i="7"/>
  <c r="FQ377" i="7"/>
  <c r="FF372" i="7"/>
  <c r="FW366" i="7"/>
  <c r="FA393" i="7"/>
  <c r="FQ382" i="7"/>
  <c r="FV374" i="7"/>
  <c r="FE370" i="7"/>
  <c r="FP365" i="7"/>
  <c r="FJ383" i="7"/>
  <c r="FW369" i="7"/>
  <c r="FW386" i="7"/>
  <c r="FG372" i="7"/>
  <c r="FG390" i="7"/>
  <c r="FF405" i="7"/>
  <c r="FT368" i="7"/>
  <c r="FZ383" i="7"/>
  <c r="FD387" i="7"/>
  <c r="FV405" i="7"/>
  <c r="FP396" i="7"/>
  <c r="FJ400" i="7"/>
  <c r="FV400" i="7"/>
  <c r="FF408" i="7"/>
  <c r="FK406" i="7"/>
  <c r="FZ401" i="7"/>
  <c r="FI397" i="7"/>
  <c r="FO406" i="7"/>
  <c r="FD401" i="7"/>
  <c r="FX393" i="7"/>
  <c r="FI402" i="7"/>
  <c r="FK391" i="7"/>
  <c r="FZ386" i="7"/>
  <c r="EZ406" i="7"/>
  <c r="FE393" i="7"/>
  <c r="FJ387" i="7"/>
  <c r="FX401" i="7"/>
  <c r="FK386" i="7"/>
  <c r="FH377" i="7"/>
  <c r="FB372" i="7"/>
  <c r="FS366" i="7"/>
  <c r="FK392" i="7"/>
  <c r="FH382" i="7"/>
  <c r="FR374" i="7"/>
  <c r="FA370" i="7"/>
  <c r="FK365" i="7"/>
  <c r="FA383" i="7"/>
  <c r="FO369" i="7"/>
  <c r="FF386" i="7"/>
  <c r="EY372" i="7"/>
  <c r="FA389" i="7"/>
  <c r="FU402" i="7"/>
  <c r="FC368" i="7"/>
  <c r="FO382" i="7"/>
  <c r="FD383" i="7"/>
  <c r="FE408" i="7"/>
  <c r="FP400" i="7"/>
  <c r="EZ405" i="7"/>
  <c r="FR392" i="7"/>
  <c r="FE390" i="7"/>
  <c r="FZ407" i="7"/>
  <c r="FQ392" i="7"/>
  <c r="FD404" i="7"/>
  <c r="FQ386" i="7"/>
  <c r="FX384" i="7"/>
  <c r="FD371" i="7"/>
  <c r="FS390" i="7"/>
  <c r="FX373" i="7"/>
  <c r="FR404" i="7"/>
  <c r="EZ368" i="7"/>
  <c r="FT370" i="7"/>
  <c r="EZ389" i="7"/>
  <c r="FU372" i="7"/>
  <c r="FT401" i="7"/>
  <c r="FF391" i="7"/>
  <c r="FY375" i="7"/>
  <c r="FX377" i="7"/>
  <c r="FF377" i="7"/>
  <c r="FA381" i="7"/>
  <c r="EY382" i="7"/>
  <c r="FX408" i="7"/>
  <c r="FW393" i="7"/>
  <c r="FJ405" i="7"/>
  <c r="EY405" i="7"/>
  <c r="FJ370" i="7"/>
  <c r="FI374" i="7"/>
  <c r="FY368" i="7"/>
  <c r="FW397" i="7"/>
  <c r="FA408" i="7"/>
  <c r="FF404" i="7"/>
  <c r="FK389" i="7"/>
  <c r="FW403" i="7"/>
  <c r="FH386" i="7"/>
  <c r="FA387" i="7"/>
  <c r="FJ372" i="7"/>
  <c r="FR393" i="7"/>
  <c r="FC377" i="7"/>
  <c r="FA368" i="7"/>
  <c r="FS375" i="7"/>
  <c r="FE377" i="7"/>
  <c r="FY374" i="7"/>
  <c r="FI381" i="7"/>
  <c r="FB399" i="7"/>
  <c r="FF406" i="7"/>
  <c r="FN384" i="7"/>
  <c r="FG401" i="7"/>
  <c r="FO366" i="7"/>
  <c r="FX369" i="7"/>
  <c r="FQ385" i="7"/>
  <c r="FN367" i="7"/>
  <c r="FB387" i="7"/>
  <c r="FU371" i="7"/>
  <c r="FK375" i="7"/>
  <c r="FS371" i="7"/>
  <c r="FJ377" i="7"/>
  <c r="FY381" i="7"/>
  <c r="FU407" i="7"/>
  <c r="EY406" i="7"/>
  <c r="FN401" i="7"/>
  <c r="FX396" i="7"/>
  <c r="FB406" i="7"/>
  <c r="FS400" i="7"/>
  <c r="FK393" i="7"/>
  <c r="FK401" i="7"/>
  <c r="EY391" i="7"/>
  <c r="FN386" i="7"/>
  <c r="FB405" i="7"/>
  <c r="FG392" i="7"/>
  <c r="FY386" i="7"/>
  <c r="FA400" i="7"/>
  <c r="FN385" i="7"/>
  <c r="FW376" i="7"/>
  <c r="FQ371" i="7"/>
  <c r="FF366" i="7"/>
  <c r="FH391" i="7"/>
  <c r="FW381" i="7"/>
  <c r="FE374" i="7"/>
  <c r="FP369" i="7"/>
  <c r="EY365" i="7"/>
  <c r="FC382" i="7"/>
  <c r="FQ368" i="7"/>
  <c r="FJ384" i="7"/>
  <c r="FI371" i="7"/>
  <c r="FI385" i="7"/>
  <c r="FZ393" i="7"/>
  <c r="FG366" i="7"/>
  <c r="FF375" i="7"/>
  <c r="FY370" i="7"/>
  <c r="FP404" i="7"/>
  <c r="FH393" i="7"/>
  <c r="EZ399" i="7"/>
  <c r="FR398" i="7"/>
  <c r="FQ407" i="7"/>
  <c r="FZ405" i="7"/>
  <c r="FI401" i="7"/>
  <c r="FT396" i="7"/>
  <c r="FY405" i="7"/>
  <c r="FO400" i="7"/>
  <c r="FG393" i="7"/>
  <c r="FC401" i="7"/>
  <c r="FZ390" i="7"/>
  <c r="FI386" i="7"/>
  <c r="FU404" i="7"/>
  <c r="EY392" i="7"/>
  <c r="FU386" i="7"/>
  <c r="FK399" i="7"/>
  <c r="FE385" i="7"/>
  <c r="FS376" i="7"/>
  <c r="FH371" i="7"/>
  <c r="FB366" i="7"/>
  <c r="EZ391" i="7"/>
  <c r="FS381" i="7"/>
  <c r="FA374" i="7"/>
  <c r="FK369" i="7"/>
  <c r="FX405" i="7"/>
  <c r="FV381" i="7"/>
  <c r="FH368" i="7"/>
  <c r="FU383" i="7"/>
  <c r="FA371" i="7"/>
  <c r="FC384" i="7"/>
  <c r="FF390" i="7"/>
  <c r="FR365" i="7"/>
  <c r="EZ374" i="7"/>
  <c r="EZ366" i="7"/>
  <c r="EY407" i="7"/>
  <c r="FN399" i="7"/>
  <c r="FU403" i="7"/>
  <c r="FR406" i="7"/>
  <c r="FR408" i="7"/>
  <c r="FW404" i="7"/>
  <c r="FA390" i="7"/>
  <c r="FS401" i="7"/>
  <c r="FF385" i="7"/>
  <c r="FC383" i="7"/>
  <c r="FY369" i="7"/>
  <c r="FY387" i="7"/>
  <c r="FV372" i="7"/>
  <c r="FA396" i="7"/>
  <c r="FF365" i="7"/>
  <c r="FG368" i="7"/>
  <c r="FQ381" i="7"/>
  <c r="FE387" i="7"/>
  <c r="FC391" i="7"/>
  <c r="FQ388" i="7"/>
  <c r="FD373" i="7"/>
  <c r="FP375" i="7"/>
  <c r="EZ372" i="7"/>
  <c r="FO367" i="7"/>
  <c r="FD407" i="7"/>
  <c r="FQ405" i="7"/>
  <c r="FQ402" i="7"/>
  <c r="FI396" i="7"/>
  <c r="FU367" i="7"/>
  <c r="FA372" i="7"/>
  <c r="FY400" i="7"/>
  <c r="FC376" i="7"/>
  <c r="FT406" i="7"/>
  <c r="FQ401" i="7"/>
  <c r="FI388" i="7"/>
  <c r="FJ401" i="7"/>
  <c r="FB385" i="7"/>
  <c r="FP384" i="7"/>
  <c r="EZ371" i="7"/>
  <c r="FJ390" i="7"/>
  <c r="FA376" i="7"/>
  <c r="FZ366" i="7"/>
  <c r="FY372" i="7"/>
  <c r="FA375" i="7"/>
  <c r="FJ369" i="7"/>
  <c r="FK368" i="7"/>
  <c r="FY407" i="7"/>
  <c r="FQ403" i="7"/>
  <c r="FS405" i="7"/>
  <c r="FT390" i="7"/>
  <c r="FH404" i="7"/>
  <c r="FP367" i="7"/>
  <c r="FG376" i="7"/>
  <c r="FP374" i="7"/>
  <c r="FH384" i="7"/>
  <c r="EZ369" i="7"/>
  <c r="FC373" i="7"/>
  <c r="FD366" i="7"/>
  <c r="FY366" i="7"/>
  <c r="FZ381" i="7"/>
  <c r="EZ407" i="7"/>
  <c r="FN405" i="7"/>
  <c r="FX400" i="7"/>
  <c r="FG396" i="7"/>
  <c r="FH405" i="7"/>
  <c r="FB400" i="7"/>
  <c r="FZ392" i="7"/>
  <c r="FE400" i="7"/>
  <c r="FN390" i="7"/>
  <c r="FX385" i="7"/>
  <c r="FO403" i="7"/>
  <c r="FO391" i="7"/>
  <c r="FD386" i="7"/>
  <c r="FP397" i="7"/>
  <c r="FG384" i="7"/>
  <c r="FF376" i="7"/>
  <c r="FW370" i="7"/>
  <c r="FQ365" i="7"/>
  <c r="FB390" i="7"/>
  <c r="FF381" i="7"/>
  <c r="FP373" i="7"/>
  <c r="EY369" i="7"/>
  <c r="FE402" i="7"/>
  <c r="FW377" i="7"/>
  <c r="FJ367" i="7"/>
  <c r="FS382" i="7"/>
  <c r="FC370" i="7"/>
  <c r="FG382" i="7"/>
  <c r="FO386" i="7"/>
  <c r="FP401" i="7"/>
  <c r="FH370" i="7"/>
  <c r="FR389" i="7"/>
  <c r="FN403" i="7"/>
  <c r="FB392" i="7"/>
  <c r="FU397" i="7"/>
  <c r="FE396" i="7"/>
  <c r="FZ408" i="7"/>
  <c r="FI405" i="7"/>
  <c r="FT400" i="7"/>
  <c r="FC396" i="7"/>
  <c r="FD405" i="7"/>
  <c r="FY399" i="7"/>
  <c r="FV392" i="7"/>
  <c r="FX399" i="7"/>
  <c r="FI390" i="7"/>
  <c r="FT385" i="7"/>
  <c r="FF403" i="7"/>
  <c r="FJ391" i="7"/>
  <c r="EZ386" i="7"/>
  <c r="EY397" i="7"/>
  <c r="EY384" i="7"/>
  <c r="FB376" i="7"/>
  <c r="FS370" i="7"/>
  <c r="FH365" i="7"/>
  <c r="FU389" i="7"/>
  <c r="FB381" i="7"/>
  <c r="FK373" i="7"/>
  <c r="FZ368" i="7"/>
  <c r="EY401" i="7"/>
  <c r="FO377" i="7"/>
  <c r="FB367" i="7"/>
  <c r="FJ382" i="7"/>
  <c r="FV369" i="7"/>
  <c r="FR381" i="7"/>
  <c r="FH385" i="7"/>
  <c r="FR396" i="7"/>
  <c r="FB369" i="7"/>
  <c r="FT384" i="7"/>
  <c r="FX406" i="7"/>
  <c r="FG398" i="7"/>
  <c r="FJ402" i="7"/>
  <c r="FE404" i="7"/>
  <c r="FS407" i="7"/>
  <c r="FF402" i="7"/>
  <c r="FN388" i="7"/>
  <c r="FY398" i="7"/>
  <c r="FU408" i="7"/>
  <c r="FA382" i="7"/>
  <c r="FO368" i="7"/>
  <c r="FD385" i="7"/>
  <c r="FP371" i="7"/>
  <c r="FI389" i="7"/>
  <c r="EZ396" i="7"/>
  <c r="FC366" i="7"/>
  <c r="FG374" i="7"/>
  <c r="FR377" i="7"/>
  <c r="FX387" i="7"/>
  <c r="FW385" i="7"/>
  <c r="FO370" i="7"/>
  <c r="FG373" i="7"/>
  <c r="FU366" i="7"/>
  <c r="FB384" i="7"/>
  <c r="FY408" i="7"/>
  <c r="FW402" i="7"/>
  <c r="FR390" i="7"/>
  <c r="FW399" i="7"/>
  <c r="EY388" i="7"/>
  <c r="EZ365" i="7"/>
  <c r="FT369" i="7"/>
  <c r="EZ385" i="7"/>
  <c r="FX366" i="7"/>
  <c r="FK404" i="7"/>
  <c r="FW398" i="7"/>
  <c r="FC387" i="7"/>
  <c r="FQ398" i="7"/>
  <c r="FO407" i="7"/>
  <c r="EY383" i="7"/>
  <c r="FU369" i="7"/>
  <c r="FQ387" i="7"/>
  <c r="FZ374" i="7"/>
  <c r="FT365" i="7"/>
  <c r="FD370" i="7"/>
  <c r="FP372" i="7"/>
  <c r="FC408" i="7"/>
  <c r="FY385" i="7"/>
  <c r="FK407" i="7"/>
  <c r="FW400" i="7"/>
  <c r="FD400" i="7"/>
  <c r="FC386" i="7"/>
  <c r="FY391" i="7"/>
  <c r="FG365" i="7"/>
  <c r="FZ371" i="7"/>
  <c r="FH381" i="7"/>
  <c r="FR400" i="7"/>
  <c r="FJ366" i="7"/>
  <c r="FZ370" i="7"/>
  <c r="FO390" i="7"/>
  <c r="FO383" i="7"/>
  <c r="FN408" i="7"/>
  <c r="FX404" i="7"/>
  <c r="FG400" i="7"/>
  <c r="FU393" i="7"/>
  <c r="FS404" i="7"/>
  <c r="FH399" i="7"/>
  <c r="FI392" i="7"/>
  <c r="EY399" i="7"/>
  <c r="FX389" i="7"/>
  <c r="FG385" i="7"/>
  <c r="FH402" i="7"/>
  <c r="FY390" i="7"/>
  <c r="FO385" i="7"/>
  <c r="FS393" i="7"/>
  <c r="FN383" i="7"/>
  <c r="FQ375" i="7"/>
  <c r="FF370" i="7"/>
  <c r="FT408" i="7"/>
  <c r="FO388" i="7"/>
  <c r="FP377" i="7"/>
  <c r="EY373" i="7"/>
  <c r="FN368" i="7"/>
  <c r="FN398" i="7"/>
  <c r="FQ376" i="7"/>
  <c r="FW365" i="7"/>
  <c r="FD381" i="7"/>
  <c r="FX368" i="7"/>
  <c r="FU376" i="7"/>
  <c r="FW382" i="7"/>
  <c r="EY386" i="7"/>
  <c r="FJ365" i="7"/>
  <c r="FE375" i="7"/>
  <c r="FG402" i="7"/>
  <c r="FA407" i="7"/>
  <c r="FJ396" i="7"/>
  <c r="FX391" i="7"/>
  <c r="FI408" i="7"/>
  <c r="FT404" i="7"/>
  <c r="FC400" i="7"/>
  <c r="FQ393" i="7"/>
  <c r="FO404" i="7"/>
  <c r="FD399" i="7"/>
  <c r="FE392" i="7"/>
  <c r="FZ398" i="7"/>
  <c r="FT389" i="7"/>
  <c r="FC385" i="7"/>
  <c r="EZ402" i="7"/>
  <c r="FU390" i="7"/>
  <c r="FJ385" i="7"/>
  <c r="FB393" i="7"/>
  <c r="FH383" i="7"/>
  <c r="FH375" i="7"/>
  <c r="FB370" i="7"/>
  <c r="FN407" i="7"/>
  <c r="FF388" i="7"/>
  <c r="FK377" i="7"/>
  <c r="FZ372" i="7"/>
  <c r="FI368" i="7"/>
  <c r="FG397" i="7"/>
  <c r="FH376" i="7"/>
  <c r="FO365" i="7"/>
  <c r="FV377" i="7"/>
  <c r="FP368" i="7"/>
  <c r="FD376" i="7"/>
  <c r="FF382" i="7"/>
  <c r="FZ385" i="7"/>
  <c r="FU392" i="7"/>
  <c r="FG370" i="7"/>
  <c r="FG406" i="7"/>
  <c r="FE397" i="7"/>
  <c r="EZ401" i="7"/>
  <c r="FA402" i="7"/>
  <c r="FA405" i="7"/>
  <c r="FQ399" i="7"/>
  <c r="FG387" i="7"/>
  <c r="FD396" i="7"/>
  <c r="FT403" i="7"/>
  <c r="FY377" i="7"/>
  <c r="FD367" i="7"/>
  <c r="FY382" i="7"/>
  <c r="FN370" i="7"/>
  <c r="FK384" i="7"/>
  <c r="FK414" i="7" s="1"/>
  <c r="FS388" i="7"/>
  <c r="FX397" i="7"/>
  <c r="FZ369" i="7"/>
  <c r="FF367" i="7"/>
  <c r="FP405" i="7"/>
  <c r="FY367" i="7"/>
  <c r="EY371" i="7"/>
  <c r="FD391" i="7"/>
  <c r="FV371" i="7"/>
  <c r="FR405" i="7"/>
  <c r="FF400" i="7"/>
  <c r="FZ388" i="7"/>
  <c r="FJ397" i="7"/>
  <c r="FS403" i="7"/>
  <c r="FK367" i="7"/>
  <c r="EY376" i="7"/>
  <c r="FI373" i="7"/>
  <c r="FC402" i="7"/>
  <c r="FF396" i="7"/>
  <c r="FA386" i="7"/>
  <c r="FV393" i="7"/>
  <c r="FC403" i="7"/>
  <c r="FX381" i="7"/>
  <c r="FJ368" i="7"/>
  <c r="FW384" i="7"/>
  <c r="FT373" i="7"/>
  <c r="FK403" i="7"/>
  <c r="FS367" i="7"/>
  <c r="FK370" i="7"/>
  <c r="FU387" i="7"/>
  <c r="FO371" i="7"/>
  <c r="FC406" i="7"/>
  <c r="FP393" i="7"/>
  <c r="FX392" i="7"/>
  <c r="FR382" i="7"/>
  <c r="FS386" i="7"/>
  <c r="FE391" i="7"/>
  <c r="FI367" i="7"/>
  <c r="FZ373" i="7"/>
  <c r="FK390" i="7"/>
  <c r="FD398" i="7"/>
  <c r="FR368" i="7"/>
  <c r="Z108" i="4"/>
  <c r="Z123" i="4" s="1"/>
  <c r="BS215" i="4"/>
  <c r="CH215" i="4"/>
  <c r="CW215" i="4"/>
  <c r="Z215" i="4"/>
  <c r="DL215" i="4"/>
  <c r="Z200" i="4"/>
  <c r="BD227" i="4"/>
  <c r="AO215" i="4"/>
  <c r="EA215" i="4"/>
  <c r="EP215" i="4"/>
  <c r="CT222" i="4"/>
  <c r="DI222" i="4"/>
  <c r="CE222" i="4"/>
  <c r="BP222" i="4"/>
  <c r="BA234" i="4"/>
  <c r="W207" i="4"/>
  <c r="W222" i="4"/>
  <c r="AL222" i="4"/>
  <c r="DX222" i="4"/>
  <c r="EM222" i="4"/>
  <c r="CS223" i="4"/>
  <c r="V223" i="4"/>
  <c r="DH223" i="4"/>
  <c r="V208" i="4"/>
  <c r="AK223" i="4"/>
  <c r="AZ235" i="4"/>
  <c r="CD223" i="4"/>
  <c r="BO223" i="4"/>
  <c r="EL223" i="4"/>
  <c r="DW223" i="4"/>
  <c r="CW225" i="4"/>
  <c r="Z225" i="4"/>
  <c r="DL225" i="4"/>
  <c r="Z210" i="4"/>
  <c r="AO225" i="4"/>
  <c r="BD237" i="4"/>
  <c r="CH225" i="4"/>
  <c r="BS225" i="4"/>
  <c r="EP225" i="4"/>
  <c r="EA225" i="4"/>
  <c r="Z104" i="12"/>
  <c r="Z59" i="12"/>
  <c r="FD413" i="6"/>
  <c r="FR415" i="6"/>
  <c r="FB418" i="6"/>
  <c r="FP420" i="6"/>
  <c r="EZ423" i="6"/>
  <c r="FG413" i="6"/>
  <c r="FU415" i="6"/>
  <c r="FE418" i="6"/>
  <c r="FS420" i="6"/>
  <c r="FC423" i="6"/>
  <c r="FJ413" i="6"/>
  <c r="FX415" i="6"/>
  <c r="FH418" i="6"/>
  <c r="FV420" i="6"/>
  <c r="FF423" i="6"/>
  <c r="FO413" i="6"/>
  <c r="EY416" i="6"/>
  <c r="FK418" i="6"/>
  <c r="FY420" i="6"/>
  <c r="FI423" i="6"/>
  <c r="FR413" i="6"/>
  <c r="FB416" i="6"/>
  <c r="FP418" i="6"/>
  <c r="EZ421" i="6"/>
  <c r="FN423" i="6"/>
  <c r="FU413" i="6"/>
  <c r="FE416" i="6"/>
  <c r="FS418" i="6"/>
  <c r="FC421" i="6"/>
  <c r="FQ423" i="6"/>
  <c r="FX413" i="6"/>
  <c r="FH416" i="6"/>
  <c r="FV418" i="6"/>
  <c r="FF421" i="6"/>
  <c r="FT423" i="6"/>
  <c r="AC216" i="4"/>
  <c r="AR216" i="4"/>
  <c r="BV216" i="4"/>
  <c r="CZ216" i="4"/>
  <c r="AC201" i="4"/>
  <c r="BG228" i="4"/>
  <c r="CK216" i="4"/>
  <c r="DO216" i="4"/>
  <c r="ES216" i="4"/>
  <c r="ED216" i="4"/>
  <c r="BI234" i="4"/>
  <c r="BX222" i="4"/>
  <c r="CM222" i="4"/>
  <c r="DB222" i="4"/>
  <c r="AE222" i="4"/>
  <c r="DQ222" i="4"/>
  <c r="AE207" i="4"/>
  <c r="AT222" i="4"/>
  <c r="EU222" i="4"/>
  <c r="EF222" i="4"/>
  <c r="V79" i="12"/>
  <c r="V109" i="12" s="1"/>
  <c r="V124" i="12" s="1"/>
  <c r="V184" i="12"/>
  <c r="AD209" i="4"/>
  <c r="AS224" i="4"/>
  <c r="BH236" i="4"/>
  <c r="BW224" i="4"/>
  <c r="CL224" i="4"/>
  <c r="AD224" i="4"/>
  <c r="DP224" i="4"/>
  <c r="DA224" i="4"/>
  <c r="EE224" i="4"/>
  <c r="ET224" i="4"/>
  <c r="CZ218" i="4"/>
  <c r="AC218" i="4"/>
  <c r="DO218" i="4"/>
  <c r="AC203" i="4"/>
  <c r="AR218" i="4"/>
  <c r="BG230" i="4"/>
  <c r="CK218" i="4"/>
  <c r="BV218" i="4"/>
  <c r="ES218" i="4"/>
  <c r="ED218" i="4"/>
  <c r="AH36" i="12"/>
  <c r="AK49" i="12"/>
  <c r="AA232" i="12"/>
  <c r="DM232" i="12"/>
  <c r="BE232" i="12"/>
  <c r="AP232" i="12"/>
  <c r="CX232" i="12"/>
  <c r="CI232" i="12"/>
  <c r="BT232" i="12"/>
  <c r="AC213" i="4"/>
  <c r="DO213" i="4"/>
  <c r="AC198" i="4"/>
  <c r="AR213" i="4"/>
  <c r="BG225" i="4"/>
  <c r="BV213" i="4"/>
  <c r="CZ213" i="4"/>
  <c r="CK213" i="4"/>
  <c r="ED213" i="4"/>
  <c r="ES213" i="4"/>
  <c r="AD219" i="4"/>
  <c r="DP219" i="4"/>
  <c r="AD204" i="4"/>
  <c r="AS219" i="4"/>
  <c r="BH231" i="4"/>
  <c r="BW219" i="4"/>
  <c r="DA219" i="4"/>
  <c r="CL219" i="4"/>
  <c r="ET219" i="4"/>
  <c r="EE219" i="4"/>
  <c r="T222" i="4"/>
  <c r="DF222" i="4"/>
  <c r="T207" i="4"/>
  <c r="BM222" i="4"/>
  <c r="CQ222" i="4"/>
  <c r="AI222" i="4"/>
  <c r="CB222" i="4"/>
  <c r="AX222" i="4"/>
  <c r="DU222" i="4"/>
  <c r="AK192" i="4"/>
  <c r="EJ222" i="4"/>
  <c r="U83" i="12"/>
  <c r="U113" i="12" s="1"/>
  <c r="U128" i="12" s="1"/>
  <c r="U188" i="12"/>
  <c r="AC104" i="12"/>
  <c r="AC59" i="12"/>
  <c r="E16" i="15"/>
  <c r="E16" i="8"/>
  <c r="FB414" i="6"/>
  <c r="FP416" i="6"/>
  <c r="EZ419" i="6"/>
  <c r="FN421" i="6"/>
  <c r="FZ423" i="6"/>
  <c r="FE414" i="6"/>
  <c r="FS416" i="6"/>
  <c r="FC419" i="6"/>
  <c r="FQ421" i="6"/>
  <c r="FA411" i="6"/>
  <c r="FA424" i="6" s="1"/>
  <c r="FH414" i="6"/>
  <c r="FV416" i="6"/>
  <c r="FF419" i="6"/>
  <c r="FT421" i="6"/>
  <c r="FD411" i="6"/>
  <c r="FD424" i="6" s="1"/>
  <c r="EY412" i="6"/>
  <c r="FK414" i="6"/>
  <c r="FY416" i="6"/>
  <c r="FI419" i="6"/>
  <c r="FW421" i="6"/>
  <c r="FG411" i="6"/>
  <c r="FG424" i="6" s="1"/>
  <c r="FB412" i="6"/>
  <c r="FP414" i="6"/>
  <c r="EZ417" i="6"/>
  <c r="FN419" i="6"/>
  <c r="FZ421" i="6"/>
  <c r="FJ411" i="6"/>
  <c r="FJ424" i="6" s="1"/>
  <c r="FE412" i="6"/>
  <c r="FS414" i="6"/>
  <c r="FC417" i="6"/>
  <c r="FQ419" i="6"/>
  <c r="FA422" i="6"/>
  <c r="FO411" i="6"/>
  <c r="FO424" i="6" s="1"/>
  <c r="FH412" i="6"/>
  <c r="FV414" i="6"/>
  <c r="FF417" i="6"/>
  <c r="FT419" i="6"/>
  <c r="FD422" i="6"/>
  <c r="FR411" i="6"/>
  <c r="FR424" i="6" s="1"/>
  <c r="T111" i="12"/>
  <c r="T126" i="12" s="1"/>
  <c r="AE205" i="4"/>
  <c r="AT220" i="4"/>
  <c r="BI232" i="4"/>
  <c r="BX220" i="4"/>
  <c r="CM220" i="4"/>
  <c r="AE220" i="4"/>
  <c r="DQ220" i="4"/>
  <c r="DB220" i="4"/>
  <c r="EU220" i="4"/>
  <c r="EF220" i="4"/>
  <c r="AB218" i="4"/>
  <c r="DN218" i="4"/>
  <c r="AB203" i="4"/>
  <c r="AQ218" i="4"/>
  <c r="BF230" i="4"/>
  <c r="BU218" i="4"/>
  <c r="CY218" i="4"/>
  <c r="CJ218" i="4"/>
  <c r="EC218" i="4"/>
  <c r="ER218" i="4"/>
  <c r="AP219" i="4"/>
  <c r="BE231" i="4"/>
  <c r="BT219" i="4"/>
  <c r="CI219" i="4"/>
  <c r="CX219" i="4"/>
  <c r="AA219" i="4"/>
  <c r="DM219" i="4"/>
  <c r="AA204" i="4"/>
  <c r="EQ219" i="4"/>
  <c r="EB219" i="4"/>
  <c r="X207" i="4"/>
  <c r="X222" i="4"/>
  <c r="AM222" i="4"/>
  <c r="BB234" i="4"/>
  <c r="BQ222" i="4"/>
  <c r="CF222" i="4"/>
  <c r="CU222" i="4"/>
  <c r="DJ222" i="4"/>
  <c r="EN222" i="4"/>
  <c r="DY222" i="4"/>
  <c r="AY90" i="4"/>
  <c r="X80" i="12"/>
  <c r="X110" i="12" s="1"/>
  <c r="X125" i="12" s="1"/>
  <c r="X185" i="12"/>
  <c r="AL216" i="4"/>
  <c r="BA228" i="4"/>
  <c r="BP216" i="4"/>
  <c r="CE216" i="4"/>
  <c r="CT216" i="4"/>
  <c r="W201" i="4"/>
  <c r="DI216" i="4"/>
  <c r="W216" i="4"/>
  <c r="EM216" i="4"/>
  <c r="DX216" i="4"/>
  <c r="AO214" i="4"/>
  <c r="BD226" i="4"/>
  <c r="BS214" i="4"/>
  <c r="CH214" i="4"/>
  <c r="CW214" i="4"/>
  <c r="Z214" i="4"/>
  <c r="DL214" i="4"/>
  <c r="Z199" i="4"/>
  <c r="EP214" i="4"/>
  <c r="EA214" i="4"/>
  <c r="AY228" i="4"/>
  <c r="BN216" i="4"/>
  <c r="CC216" i="4"/>
  <c r="CR216" i="4"/>
  <c r="U216" i="4"/>
  <c r="DG216" i="4"/>
  <c r="U201" i="4"/>
  <c r="AJ216" i="4"/>
  <c r="EK216" i="4"/>
  <c r="DV216" i="4"/>
  <c r="AN218" i="4"/>
  <c r="BC230" i="4"/>
  <c r="BR218" i="4"/>
  <c r="CG218" i="4"/>
  <c r="CV218" i="4"/>
  <c r="Y218" i="4"/>
  <c r="DK218" i="4"/>
  <c r="Y203" i="4"/>
  <c r="DZ218" i="4"/>
  <c r="EO218" i="4"/>
  <c r="AC223" i="4"/>
  <c r="DO223" i="4"/>
  <c r="AC208" i="4"/>
  <c r="AR223" i="4"/>
  <c r="BG235" i="4"/>
  <c r="BV223" i="4"/>
  <c r="CZ223" i="4"/>
  <c r="CK223" i="4"/>
  <c r="ED223" i="4"/>
  <c r="ES223" i="4"/>
  <c r="AK50" i="12"/>
  <c r="AH37" i="12"/>
  <c r="AJ214" i="4"/>
  <c r="AY226" i="4"/>
  <c r="BN214" i="4"/>
  <c r="CC214" i="4"/>
  <c r="CR214" i="4"/>
  <c r="U199" i="4"/>
  <c r="DG214" i="4"/>
  <c r="U214" i="4"/>
  <c r="DV214" i="4"/>
  <c r="EK214" i="4"/>
  <c r="CS213" i="4"/>
  <c r="V213" i="4"/>
  <c r="DH213" i="4"/>
  <c r="V198" i="4"/>
  <c r="AK213" i="4"/>
  <c r="AZ225" i="4"/>
  <c r="CD213" i="4"/>
  <c r="BO213" i="4"/>
  <c r="DW213" i="4"/>
  <c r="EL213" i="4"/>
  <c r="BL5" i="7"/>
  <c r="BM5" i="7" s="1"/>
  <c r="CE213" i="4"/>
  <c r="CT213" i="4"/>
  <c r="W213" i="4"/>
  <c r="DI213" i="4"/>
  <c r="W198" i="4"/>
  <c r="AL213" i="4"/>
  <c r="BP213" i="4"/>
  <c r="BA225" i="4"/>
  <c r="EM213" i="4"/>
  <c r="DX213" i="4"/>
  <c r="DA214" i="4"/>
  <c r="AD214" i="4"/>
  <c r="DP214" i="4"/>
  <c r="AD199" i="4"/>
  <c r="AS214" i="4"/>
  <c r="BH226" i="4"/>
  <c r="CL214" i="4"/>
  <c r="BW214" i="4"/>
  <c r="EE214" i="4"/>
  <c r="ET214" i="4"/>
  <c r="V209" i="4"/>
  <c r="AK224" i="4"/>
  <c r="AZ236" i="4"/>
  <c r="BO224" i="4"/>
  <c r="CD224" i="4"/>
  <c r="V224" i="4"/>
  <c r="DH224" i="4"/>
  <c r="CS224" i="4"/>
  <c r="DW224" i="4"/>
  <c r="EL224" i="4"/>
  <c r="Y81" i="12"/>
  <c r="Y111" i="12" s="1"/>
  <c r="Y126" i="12" s="1"/>
  <c r="Y186" i="12"/>
  <c r="AB108" i="4"/>
  <c r="AB123" i="4" s="1"/>
  <c r="AO213" i="4"/>
  <c r="BD225" i="4"/>
  <c r="BS213" i="4"/>
  <c r="CH213" i="4"/>
  <c r="CW213" i="4"/>
  <c r="Z213" i="4"/>
  <c r="DL213" i="4"/>
  <c r="Z198" i="4"/>
  <c r="EP213" i="4"/>
  <c r="EA213" i="4"/>
  <c r="W214" i="4"/>
  <c r="BA226" i="4"/>
  <c r="BP214" i="4"/>
  <c r="DI214" i="4"/>
  <c r="AL214" i="4"/>
  <c r="CT214" i="4"/>
  <c r="W199" i="4"/>
  <c r="CE214" i="4"/>
  <c r="DX214" i="4"/>
  <c r="EM214" i="4"/>
  <c r="CJ217" i="4"/>
  <c r="CY217" i="4"/>
  <c r="AB217" i="4"/>
  <c r="DN217" i="4"/>
  <c r="AB202" i="4"/>
  <c r="AQ217" i="4"/>
  <c r="BU217" i="4"/>
  <c r="BF229" i="4"/>
  <c r="EC217" i="4"/>
  <c r="ER217" i="4"/>
  <c r="V86" i="12"/>
  <c r="V116" i="12" s="1"/>
  <c r="V131" i="12" s="1"/>
  <c r="V191" i="12"/>
  <c r="V188" i="12"/>
  <c r="DW233" i="12" s="1"/>
  <c r="T79" i="12"/>
  <c r="T184" i="12"/>
  <c r="Z81" i="12"/>
  <c r="Z111" i="12" s="1"/>
  <c r="Z126" i="12" s="1"/>
  <c r="Z186" i="12"/>
  <c r="V59" i="12"/>
  <c r="V104" i="12"/>
  <c r="X59" i="12"/>
  <c r="X104" i="12"/>
  <c r="FP412" i="6"/>
  <c r="EZ415" i="6"/>
  <c r="FN417" i="6"/>
  <c r="FZ419" i="6"/>
  <c r="FJ422" i="6"/>
  <c r="FX411" i="6"/>
  <c r="FX424" i="6" s="1"/>
  <c r="FS412" i="6"/>
  <c r="FC415" i="6"/>
  <c r="FQ417" i="6"/>
  <c r="FA420" i="6"/>
  <c r="FO422" i="6"/>
  <c r="FV412" i="6"/>
  <c r="FF415" i="6"/>
  <c r="FT417" i="6"/>
  <c r="FD420" i="6"/>
  <c r="FR422" i="6"/>
  <c r="FY412" i="6"/>
  <c r="FI415" i="6"/>
  <c r="FW417" i="6"/>
  <c r="FG420" i="6"/>
  <c r="FU422" i="6"/>
  <c r="EZ413" i="6"/>
  <c r="FN415" i="6"/>
  <c r="FZ417" i="6"/>
  <c r="FJ420" i="6"/>
  <c r="FX422" i="6"/>
  <c r="FC413" i="6"/>
  <c r="FQ415" i="6"/>
  <c r="FA418" i="6"/>
  <c r="FO420" i="6"/>
  <c r="EY423" i="6"/>
  <c r="FF413" i="6"/>
  <c r="FT415" i="6"/>
  <c r="FD418" i="6"/>
  <c r="FR420" i="6"/>
  <c r="FB423" i="6"/>
  <c r="AT221" i="4"/>
  <c r="BI233" i="4"/>
  <c r="BX221" i="4"/>
  <c r="DB221" i="4"/>
  <c r="AE221" i="4"/>
  <c r="DQ221" i="4"/>
  <c r="CM221" i="4"/>
  <c r="AE206" i="4"/>
  <c r="EF221" i="4"/>
  <c r="EU221" i="4"/>
  <c r="T208" i="4"/>
  <c r="AI223" i="4"/>
  <c r="AX223" i="4"/>
  <c r="BM223" i="4"/>
  <c r="CB223" i="4"/>
  <c r="T223" i="4"/>
  <c r="DF223" i="4"/>
  <c r="CQ223" i="4"/>
  <c r="DU223" i="4"/>
  <c r="EJ223" i="4"/>
  <c r="AK193" i="4"/>
  <c r="AO223" i="4"/>
  <c r="BD235" i="4"/>
  <c r="BS223" i="4"/>
  <c r="CH223" i="4"/>
  <c r="CW223" i="4"/>
  <c r="Z223" i="4"/>
  <c r="DL223" i="4"/>
  <c r="Z208" i="4"/>
  <c r="EP223" i="4"/>
  <c r="EA223" i="4"/>
  <c r="BC235" i="4"/>
  <c r="BR223" i="4"/>
  <c r="CG223" i="4"/>
  <c r="CV223" i="4"/>
  <c r="Y223" i="4"/>
  <c r="DK223" i="4"/>
  <c r="Y208" i="4"/>
  <c r="AN223" i="4"/>
  <c r="EO223" i="4"/>
  <c r="DZ223" i="4"/>
  <c r="CM214" i="4"/>
  <c r="DB214" i="4"/>
  <c r="AE214" i="4"/>
  <c r="DQ214" i="4"/>
  <c r="AE199" i="4"/>
  <c r="AT214" i="4"/>
  <c r="BX214" i="4"/>
  <c r="BI226" i="4"/>
  <c r="EU214" i="4"/>
  <c r="EF214" i="4"/>
  <c r="AU217" i="4"/>
  <c r="BJ229" i="4"/>
  <c r="BY217" i="4"/>
  <c r="CN217" i="4"/>
  <c r="DC217" i="4"/>
  <c r="AF202" i="4"/>
  <c r="DR217" i="4"/>
  <c r="AF217" i="4"/>
  <c r="EG217" i="4"/>
  <c r="EV217" i="4"/>
  <c r="AW187" i="4"/>
  <c r="CX221" i="4"/>
  <c r="AA221" i="4"/>
  <c r="DM221" i="4"/>
  <c r="AA206" i="4"/>
  <c r="AP221" i="4"/>
  <c r="BE233" i="4"/>
  <c r="CI221" i="4"/>
  <c r="BT221" i="4"/>
  <c r="EQ221" i="4"/>
  <c r="EB221" i="4"/>
  <c r="CF219" i="4"/>
  <c r="CU219" i="4"/>
  <c r="X219" i="4"/>
  <c r="DJ219" i="4"/>
  <c r="X204" i="4"/>
  <c r="AM219" i="4"/>
  <c r="BQ219" i="4"/>
  <c r="BB231" i="4"/>
  <c r="DY219" i="4"/>
  <c r="EN219" i="4"/>
  <c r="CJ221" i="4"/>
  <c r="CY221" i="4"/>
  <c r="AB221" i="4"/>
  <c r="DN221" i="4"/>
  <c r="AB206" i="4"/>
  <c r="AQ221" i="4"/>
  <c r="BU221" i="4"/>
  <c r="BF233" i="4"/>
  <c r="EC221" i="4"/>
  <c r="ER221" i="4"/>
  <c r="BL9" i="7"/>
  <c r="BM9" i="7" s="1"/>
  <c r="T213" i="4"/>
  <c r="T198" i="4"/>
  <c r="AI213" i="4"/>
  <c r="AX213" i="4"/>
  <c r="BM213" i="4"/>
  <c r="CB213" i="4"/>
  <c r="DF213" i="4"/>
  <c r="CQ213" i="4"/>
  <c r="EJ213" i="4"/>
  <c r="AK183" i="4"/>
  <c r="DU213" i="4"/>
  <c r="T117" i="12"/>
  <c r="T132" i="12" s="1"/>
  <c r="U223" i="4"/>
  <c r="DG223" i="4"/>
  <c r="U208" i="4"/>
  <c r="AJ223" i="4"/>
  <c r="AY235" i="4"/>
  <c r="BN223" i="4"/>
  <c r="CR223" i="4"/>
  <c r="CC223" i="4"/>
  <c r="EK223" i="4"/>
  <c r="DV223" i="4"/>
  <c r="Y225" i="4"/>
  <c r="DK225" i="4"/>
  <c r="Y210" i="4"/>
  <c r="AN225" i="4"/>
  <c r="BC237" i="4"/>
  <c r="BR225" i="4"/>
  <c r="CV225" i="4"/>
  <c r="CG225" i="4"/>
  <c r="DZ225" i="4"/>
  <c r="EO225" i="4"/>
  <c r="AK220" i="4"/>
  <c r="AZ232" i="4"/>
  <c r="BO220" i="4"/>
  <c r="CD220" i="4"/>
  <c r="CS220" i="4"/>
  <c r="V205" i="4"/>
  <c r="DH220" i="4"/>
  <c r="V220" i="4"/>
  <c r="EL220" i="4"/>
  <c r="DW220" i="4"/>
  <c r="CI225" i="4"/>
  <c r="CX225" i="4"/>
  <c r="AA225" i="4"/>
  <c r="DM225" i="4"/>
  <c r="AA210" i="4"/>
  <c r="AP225" i="4"/>
  <c r="BT225" i="4"/>
  <c r="BE237" i="4"/>
  <c r="EQ225" i="4"/>
  <c r="EB225" i="4"/>
  <c r="BW222" i="4"/>
  <c r="CL222" i="4"/>
  <c r="DA222" i="4"/>
  <c r="AD222" i="4"/>
  <c r="DP222" i="4"/>
  <c r="AD207" i="4"/>
  <c r="BH234" i="4"/>
  <c r="AS222" i="4"/>
  <c r="ET222" i="4"/>
  <c r="EE222" i="4"/>
  <c r="BM225" i="4"/>
  <c r="CB225" i="4"/>
  <c r="CQ225" i="4"/>
  <c r="T225" i="4"/>
  <c r="DF225" i="4"/>
  <c r="T210" i="4"/>
  <c r="AX225" i="4"/>
  <c r="AI225" i="4"/>
  <c r="EJ225" i="4"/>
  <c r="AK195" i="4"/>
  <c r="DU225" i="4"/>
  <c r="AB79" i="12"/>
  <c r="AB109" i="12" s="1"/>
  <c r="AB124" i="12" s="1"/>
  <c r="AB184" i="12"/>
  <c r="Y59" i="12"/>
  <c r="Y104" i="12"/>
  <c r="AA104" i="12"/>
  <c r="AA59" i="12"/>
  <c r="FQ413" i="6"/>
  <c r="FA416" i="6"/>
  <c r="FO418" i="6"/>
  <c r="EY421" i="6"/>
  <c r="FK423" i="6"/>
  <c r="AA108" i="4"/>
  <c r="AA123" i="4" s="1"/>
  <c r="W215" i="4"/>
  <c r="DI215" i="4"/>
  <c r="W200" i="4"/>
  <c r="AL215" i="4"/>
  <c r="BA227" i="4"/>
  <c r="BP215" i="4"/>
  <c r="CT215" i="4"/>
  <c r="CE215" i="4"/>
  <c r="EM215" i="4"/>
  <c r="DX215" i="4"/>
  <c r="Y119" i="4"/>
  <c r="Y134" i="4" s="1"/>
  <c r="BD89" i="4"/>
  <c r="U79" i="12"/>
  <c r="U109" i="12" s="1"/>
  <c r="U124" i="12" s="1"/>
  <c r="U184" i="12"/>
  <c r="AD200" i="4"/>
  <c r="AS215" i="4"/>
  <c r="BH227" i="4"/>
  <c r="BW215" i="4"/>
  <c r="CL215" i="4"/>
  <c r="AD215" i="4"/>
  <c r="DP215" i="4"/>
  <c r="DA215" i="4"/>
  <c r="EE215" i="4"/>
  <c r="ET215" i="4"/>
  <c r="T114" i="12"/>
  <c r="T129" i="12" s="1"/>
  <c r="AU216" i="4"/>
  <c r="DR216" i="4"/>
  <c r="DC216" i="4"/>
  <c r="CN216" i="4"/>
  <c r="BY216" i="4"/>
  <c r="BJ228" i="4"/>
  <c r="AF201" i="4"/>
  <c r="AF216" i="4"/>
  <c r="EV216" i="4"/>
  <c r="AW186" i="4"/>
  <c r="EG216" i="4"/>
  <c r="AI215" i="4"/>
  <c r="AX215" i="4"/>
  <c r="BM215" i="4"/>
  <c r="CB215" i="4"/>
  <c r="CQ215" i="4"/>
  <c r="T215" i="4"/>
  <c r="DF215" i="4"/>
  <c r="T200" i="4"/>
  <c r="EJ215" i="4"/>
  <c r="AK185" i="4"/>
  <c r="DU215" i="4"/>
  <c r="AS225" i="4"/>
  <c r="BH237" i="4"/>
  <c r="BW225" i="4"/>
  <c r="CL225" i="4"/>
  <c r="DA225" i="4"/>
  <c r="AD225" i="4"/>
  <c r="DP225" i="4"/>
  <c r="AD210" i="4"/>
  <c r="EE225" i="4"/>
  <c r="ET225" i="4"/>
  <c r="W80" i="12"/>
  <c r="W110" i="12" s="1"/>
  <c r="W125" i="12" s="1"/>
  <c r="W185" i="12"/>
  <c r="BQ214" i="4"/>
  <c r="CF214" i="4"/>
  <c r="CU214" i="4"/>
  <c r="X214" i="4"/>
  <c r="DJ214" i="4"/>
  <c r="X199" i="4"/>
  <c r="BB226" i="4"/>
  <c r="AM214" i="4"/>
  <c r="DY214" i="4"/>
  <c r="EN214" i="4"/>
  <c r="BU216" i="4"/>
  <c r="CJ216" i="4"/>
  <c r="CY216" i="4"/>
  <c r="AB201" i="4"/>
  <c r="BF228" i="4"/>
  <c r="AB216" i="4"/>
  <c r="AQ216" i="4"/>
  <c r="DN216" i="4"/>
  <c r="ER216" i="4"/>
  <c r="EC216" i="4"/>
  <c r="BN221" i="4"/>
  <c r="CC221" i="4"/>
  <c r="CR221" i="4"/>
  <c r="U221" i="4"/>
  <c r="DG221" i="4"/>
  <c r="U206" i="4"/>
  <c r="AY233" i="4"/>
  <c r="AJ221" i="4"/>
  <c r="EK221" i="4"/>
  <c r="DV221" i="4"/>
  <c r="CU224" i="4"/>
  <c r="X224" i="4"/>
  <c r="DJ224" i="4"/>
  <c r="X209" i="4"/>
  <c r="AM224" i="4"/>
  <c r="BB236" i="4"/>
  <c r="CF224" i="4"/>
  <c r="BQ224" i="4"/>
  <c r="DY224" i="4"/>
  <c r="EN224" i="4"/>
  <c r="BD231" i="4"/>
  <c r="BS219" i="4"/>
  <c r="CH219" i="4"/>
  <c r="CW219" i="4"/>
  <c r="Z219" i="4"/>
  <c r="DL219" i="4"/>
  <c r="Z204" i="4"/>
  <c r="AO219" i="4"/>
  <c r="EP219" i="4"/>
  <c r="EA219" i="4"/>
  <c r="AB59" i="12"/>
  <c r="AB104" i="12"/>
  <c r="AD59" i="12"/>
  <c r="AD104" i="12"/>
  <c r="FJ414" i="6"/>
  <c r="FX416" i="6"/>
  <c r="FH419" i="6"/>
  <c r="FV421" i="6"/>
  <c r="FF411" i="6"/>
  <c r="FF424" i="6" s="1"/>
  <c r="FA412" i="6"/>
  <c r="FO414" i="6"/>
  <c r="EY417" i="6"/>
  <c r="FK419" i="6"/>
  <c r="FY421" i="6"/>
  <c r="FI411" i="6"/>
  <c r="FI424" i="6" s="1"/>
  <c r="FD412" i="6"/>
  <c r="FR414" i="6"/>
  <c r="FB417" i="6"/>
  <c r="FP419" i="6"/>
  <c r="EZ422" i="6"/>
  <c r="FN411" i="6"/>
  <c r="FN424" i="6" s="1"/>
  <c r="FG412" i="6"/>
  <c r="FU414" i="6"/>
  <c r="FE417" i="6"/>
  <c r="FS419" i="6"/>
  <c r="FC422" i="6"/>
  <c r="FQ411" i="6"/>
  <c r="FQ424" i="6" s="1"/>
  <c r="FJ412" i="6"/>
  <c r="FX414" i="6"/>
  <c r="FH417" i="6"/>
  <c r="FV419" i="6"/>
  <c r="FF422" i="6"/>
  <c r="FT411" i="6"/>
  <c r="FT424" i="6" s="1"/>
  <c r="FO412" i="6"/>
  <c r="EY415" i="6"/>
  <c r="FK417" i="6"/>
  <c r="FY419" i="6"/>
  <c r="FI422" i="6"/>
  <c r="FW411" i="6"/>
  <c r="FW424" i="6" s="1"/>
  <c r="FR412" i="6"/>
  <c r="FB415" i="6"/>
  <c r="FP417" i="6"/>
  <c r="EZ420" i="6"/>
  <c r="FN422" i="6"/>
  <c r="FZ411" i="6"/>
  <c r="FZ424" i="6" s="1"/>
  <c r="AH34" i="12"/>
  <c r="AK47" i="12"/>
  <c r="U82" i="12"/>
  <c r="U112" i="12" s="1"/>
  <c r="U127" i="12" s="1"/>
  <c r="U187" i="12"/>
  <c r="BL7" i="7"/>
  <c r="BM7" i="7" s="1"/>
  <c r="T78" i="12"/>
  <c r="T183" i="12"/>
  <c r="AQ42" i="12"/>
  <c r="AC78" i="12"/>
  <c r="AC108" i="12" s="1"/>
  <c r="AC123" i="12" s="1"/>
  <c r="AC183" i="12"/>
  <c r="AR220" i="4"/>
  <c r="BG232" i="4"/>
  <c r="BV220" i="4"/>
  <c r="CK220" i="4"/>
  <c r="CZ220" i="4"/>
  <c r="AC220" i="4"/>
  <c r="DO220" i="4"/>
  <c r="AC205" i="4"/>
  <c r="ED220" i="4"/>
  <c r="ES220" i="4"/>
  <c r="AQ224" i="4"/>
  <c r="BF236" i="4"/>
  <c r="BU224" i="4"/>
  <c r="CJ224" i="4"/>
  <c r="CY224" i="4"/>
  <c r="AB224" i="4"/>
  <c r="DN224" i="4"/>
  <c r="AB209" i="4"/>
  <c r="EC224" i="4"/>
  <c r="ER224" i="4"/>
  <c r="T110" i="12"/>
  <c r="T125" i="12" s="1"/>
  <c r="AI219" i="4"/>
  <c r="AX219" i="4"/>
  <c r="BM219" i="4"/>
  <c r="CB219" i="4"/>
  <c r="CQ219" i="4"/>
  <c r="T204" i="4"/>
  <c r="DF219" i="4"/>
  <c r="T219" i="4"/>
  <c r="DU219" i="4"/>
  <c r="AK189" i="4"/>
  <c r="EJ219" i="4"/>
  <c r="AC204" i="4"/>
  <c r="AR219" i="4"/>
  <c r="BG231" i="4"/>
  <c r="BV219" i="4"/>
  <c r="CK219" i="4"/>
  <c r="AC219" i="4"/>
  <c r="DO219" i="4"/>
  <c r="CZ219" i="4"/>
  <c r="ED219" i="4"/>
  <c r="ES219" i="4"/>
  <c r="Z217" i="4"/>
  <c r="DL217" i="4"/>
  <c r="Z202" i="4"/>
  <c r="AO217" i="4"/>
  <c r="BD229" i="4"/>
  <c r="BS217" i="4"/>
  <c r="CW217" i="4"/>
  <c r="CH217" i="4"/>
  <c r="EP217" i="4"/>
  <c r="EA217" i="4"/>
  <c r="T116" i="12"/>
  <c r="T131" i="12" s="1"/>
  <c r="AJ215" i="4"/>
  <c r="AY227" i="4"/>
  <c r="BN215" i="4"/>
  <c r="CC215" i="4"/>
  <c r="CR215" i="4"/>
  <c r="U200" i="4"/>
  <c r="U215" i="4"/>
  <c r="DG215" i="4"/>
  <c r="DV215" i="4"/>
  <c r="EK215" i="4"/>
  <c r="AQ215" i="4"/>
  <c r="BF227" i="4"/>
  <c r="BU215" i="4"/>
  <c r="CJ215" i="4"/>
  <c r="CY215" i="4"/>
  <c r="AB215" i="4"/>
  <c r="DN215" i="4"/>
  <c r="AB200" i="4"/>
  <c r="ER215" i="4"/>
  <c r="EC215" i="4"/>
  <c r="V114" i="4"/>
  <c r="V129" i="4" s="1"/>
  <c r="AF210" i="4"/>
  <c r="AU225" i="4"/>
  <c r="BJ237" i="4"/>
  <c r="BY225" i="4"/>
  <c r="CN225" i="4"/>
  <c r="AF225" i="4"/>
  <c r="DR225" i="4"/>
  <c r="DC225" i="4"/>
  <c r="EG225" i="4"/>
  <c r="EV225" i="4"/>
  <c r="AW195" i="4"/>
  <c r="BF11" i="14"/>
  <c r="AY9" i="14"/>
  <c r="BJ9" i="14"/>
  <c r="BG3" i="14"/>
  <c r="T217" i="4"/>
  <c r="DF217" i="4"/>
  <c r="T202" i="4"/>
  <c r="CB217" i="4"/>
  <c r="CQ217" i="4"/>
  <c r="BM217" i="4"/>
  <c r="AX217" i="4"/>
  <c r="AI217" i="4"/>
  <c r="DU217" i="4"/>
  <c r="AK187" i="4"/>
  <c r="EJ217" i="4"/>
  <c r="BH233" i="4"/>
  <c r="BW221" i="4"/>
  <c r="CL221" i="4"/>
  <c r="DA221" i="4"/>
  <c r="AD221" i="4"/>
  <c r="DP221" i="4"/>
  <c r="AD206" i="4"/>
  <c r="AS221" i="4"/>
  <c r="EE221" i="4"/>
  <c r="ET221" i="4"/>
  <c r="FC411" i="4"/>
  <c r="FC424" i="4" s="1"/>
  <c r="FE416" i="4"/>
  <c r="FD411" i="4"/>
  <c r="FD424" i="4" s="1"/>
  <c r="FV412" i="4"/>
  <c r="FU417" i="4"/>
  <c r="FB415" i="4"/>
  <c r="FQ418" i="4"/>
  <c r="FN414" i="4"/>
  <c r="FZ418" i="4"/>
  <c r="FY423" i="4"/>
  <c r="FN419" i="4"/>
  <c r="FZ423" i="4"/>
  <c r="FD423" i="4"/>
  <c r="FE420" i="4"/>
  <c r="FV416" i="4"/>
  <c r="FU421" i="4"/>
  <c r="EZ416" i="4"/>
  <c r="FQ414" i="4"/>
  <c r="FP419" i="4"/>
  <c r="EZ413" i="4"/>
  <c r="FP416" i="4"/>
  <c r="FO421" i="4"/>
  <c r="FH414" i="4"/>
  <c r="FP413" i="4"/>
  <c r="FO418" i="4"/>
  <c r="FN423" i="4"/>
  <c r="BG237" i="4"/>
  <c r="BV225" i="4"/>
  <c r="CK225" i="4"/>
  <c r="CZ225" i="4"/>
  <c r="AC225" i="4"/>
  <c r="DO225" i="4"/>
  <c r="AC210" i="4"/>
  <c r="AR225" i="4"/>
  <c r="ED225" i="4"/>
  <c r="ES225" i="4"/>
  <c r="AN46" i="12"/>
  <c r="T113" i="12"/>
  <c r="T128" i="12" s="1"/>
  <c r="AM48" i="12"/>
  <c r="X108" i="4"/>
  <c r="X123" i="4" s="1"/>
  <c r="AB208" i="4"/>
  <c r="AQ223" i="4"/>
  <c r="BF235" i="4"/>
  <c r="BU223" i="4"/>
  <c r="CJ223" i="4"/>
  <c r="AB223" i="4"/>
  <c r="DN223" i="4"/>
  <c r="CY223" i="4"/>
  <c r="EC223" i="4"/>
  <c r="ER223" i="4"/>
  <c r="AF117" i="4"/>
  <c r="AF132" i="4" s="1"/>
  <c r="AK51" i="3"/>
  <c r="AH38" i="3"/>
  <c r="AR44" i="3"/>
  <c r="AJ46" i="3"/>
  <c r="AS43" i="3"/>
  <c r="AM46" i="3"/>
  <c r="AK50" i="3"/>
  <c r="AH37" i="3"/>
  <c r="AC93" i="3"/>
  <c r="AC48" i="3"/>
  <c r="AA93" i="3"/>
  <c r="AA48" i="3"/>
  <c r="BM243" i="3"/>
  <c r="CB243" i="3"/>
  <c r="CQ243" i="3"/>
  <c r="DF243" i="3"/>
  <c r="T63" i="3"/>
  <c r="T78" i="3" s="1"/>
  <c r="T243" i="3"/>
  <c r="AI243" i="3"/>
  <c r="AX243" i="3"/>
  <c r="EJ243" i="3"/>
  <c r="DU243" i="3"/>
  <c r="U93" i="3"/>
  <c r="U48" i="3"/>
  <c r="AB49" i="3"/>
  <c r="AB94" i="3"/>
  <c r="U94" i="3"/>
  <c r="U49" i="3"/>
  <c r="AA50" i="3"/>
  <c r="AA95" i="3"/>
  <c r="X246" i="3"/>
  <c r="AM246" i="3"/>
  <c r="BB246" i="3"/>
  <c r="BQ246" i="3"/>
  <c r="CF246" i="3"/>
  <c r="CU246" i="3"/>
  <c r="X66" i="3"/>
  <c r="X81" i="3" s="1"/>
  <c r="DJ246" i="3"/>
  <c r="EN246" i="3"/>
  <c r="DY246" i="3"/>
  <c r="Z96" i="3"/>
  <c r="Z51" i="3"/>
  <c r="BA247" i="3"/>
  <c r="BP247" i="3"/>
  <c r="CE247" i="3"/>
  <c r="CT247" i="3"/>
  <c r="DI247" i="3"/>
  <c r="W67" i="3"/>
  <c r="W82" i="3" s="1"/>
  <c r="W247" i="3"/>
  <c r="AL247" i="3"/>
  <c r="EM247" i="3"/>
  <c r="DX247" i="3"/>
  <c r="V53" i="3"/>
  <c r="V98" i="3"/>
  <c r="U97" i="3"/>
  <c r="U52" i="3"/>
  <c r="AI248" i="3"/>
  <c r="AX248" i="3"/>
  <c r="CB248" i="3"/>
  <c r="DF248" i="3"/>
  <c r="T68" i="3"/>
  <c r="T83" i="3" s="1"/>
  <c r="BM248" i="3"/>
  <c r="T248" i="3"/>
  <c r="CQ248" i="3"/>
  <c r="EJ248" i="3"/>
  <c r="DU248" i="3"/>
  <c r="AY249" i="3"/>
  <c r="BN249" i="3"/>
  <c r="CC249" i="3"/>
  <c r="CR249" i="3"/>
  <c r="DG249" i="3"/>
  <c r="U69" i="3"/>
  <c r="U84" i="3" s="1"/>
  <c r="U249" i="3"/>
  <c r="AJ249" i="3"/>
  <c r="EK249" i="3"/>
  <c r="DV249" i="3"/>
  <c r="V100" i="3"/>
  <c r="V55" i="3"/>
  <c r="U73" i="3"/>
  <c r="U88" i="3" s="1"/>
  <c r="U253" i="3"/>
  <c r="AY253" i="3"/>
  <c r="BN253" i="3"/>
  <c r="CC253" i="3"/>
  <c r="CR253" i="3"/>
  <c r="DG253" i="3"/>
  <c r="AJ253" i="3"/>
  <c r="EK253" i="3"/>
  <c r="DV253" i="3"/>
  <c r="T253" i="3"/>
  <c r="AI253" i="3"/>
  <c r="AX253" i="3"/>
  <c r="BM253" i="3"/>
  <c r="CB253" i="3"/>
  <c r="CQ253" i="3"/>
  <c r="T73" i="3"/>
  <c r="T88" i="3" s="1"/>
  <c r="DF253" i="3"/>
  <c r="EJ253" i="3"/>
  <c r="DU253" i="3"/>
  <c r="DG251" i="3"/>
  <c r="U251" i="3"/>
  <c r="AY251" i="3"/>
  <c r="BN251" i="3"/>
  <c r="AJ251" i="3"/>
  <c r="CR251" i="3"/>
  <c r="U71" i="3"/>
  <c r="U86" i="3" s="1"/>
  <c r="CC251" i="3"/>
  <c r="EK251" i="3"/>
  <c r="DV251" i="3"/>
  <c r="DF252" i="3"/>
  <c r="T72" i="3"/>
  <c r="T87" i="3" s="1"/>
  <c r="AI252" i="3"/>
  <c r="BM252" i="3"/>
  <c r="CB252" i="3"/>
  <c r="T252" i="3"/>
  <c r="CQ252" i="3"/>
  <c r="AX252" i="3"/>
  <c r="EJ252" i="3"/>
  <c r="DU252" i="3"/>
  <c r="BH15" i="14"/>
  <c r="AY7" i="14"/>
  <c r="BB6" i="14"/>
  <c r="BB14" i="14"/>
  <c r="BE8" i="14"/>
  <c r="V199" i="4"/>
  <c r="AK214" i="4"/>
  <c r="AZ226" i="4"/>
  <c r="BO214" i="4"/>
  <c r="CD214" i="4"/>
  <c r="V214" i="4"/>
  <c r="DH214" i="4"/>
  <c r="CS214" i="4"/>
  <c r="EL214" i="4"/>
  <c r="DW214" i="4"/>
  <c r="BH228" i="4"/>
  <c r="BW216" i="4"/>
  <c r="AD201" i="4"/>
  <c r="AS216" i="4"/>
  <c r="CL216" i="4"/>
  <c r="AD216" i="4"/>
  <c r="DP216" i="4"/>
  <c r="DA216" i="4"/>
  <c r="EE216" i="4"/>
  <c r="ET216" i="4"/>
  <c r="AX220" i="4"/>
  <c r="BM220" i="4"/>
  <c r="CB220" i="4"/>
  <c r="CQ220" i="4"/>
  <c r="T220" i="4"/>
  <c r="DF220" i="4"/>
  <c r="T205" i="4"/>
  <c r="AI220" i="4"/>
  <c r="EJ220" i="4"/>
  <c r="AK190" i="4"/>
  <c r="DU220" i="4"/>
  <c r="EU417" i="12"/>
  <c r="DQ417" i="12"/>
  <c r="CM418" i="12"/>
  <c r="CN421" i="12"/>
  <c r="CR423" i="12"/>
  <c r="DV423" i="12"/>
  <c r="AC414" i="12"/>
  <c r="AC430" i="12" s="1"/>
  <c r="Z419" i="12"/>
  <c r="Z435" i="12" s="1"/>
  <c r="BS423" i="12"/>
  <c r="ED423" i="12"/>
  <c r="CZ423" i="12"/>
  <c r="BG413" i="12"/>
  <c r="EA421" i="12"/>
  <c r="EK423" i="12"/>
  <c r="DG423" i="12"/>
  <c r="EF414" i="12"/>
  <c r="DB414" i="12"/>
  <c r="BU415" i="12"/>
  <c r="ED415" i="12"/>
  <c r="BT417" i="12"/>
  <c r="DN417" i="12"/>
  <c r="AQ418" i="12"/>
  <c r="BX418" i="12"/>
  <c r="DM418" i="12"/>
  <c r="AQ419" i="12"/>
  <c r="BT419" i="12"/>
  <c r="CY419" i="12"/>
  <c r="DK420" i="12"/>
  <c r="AM421" i="12"/>
  <c r="DJ421" i="12"/>
  <c r="BX422" i="12"/>
  <c r="CF419" i="12"/>
  <c r="EB416" i="12"/>
  <c r="AA416" i="12"/>
  <c r="AA432" i="12" s="1"/>
  <c r="Y419" i="12"/>
  <c r="Y435" i="12" s="1"/>
  <c r="BH417" i="12"/>
  <c r="BE418" i="12"/>
  <c r="ES418" i="12"/>
  <c r="BI420" i="12"/>
  <c r="EU420" i="12"/>
  <c r="DQ420" i="12"/>
  <c r="CF423" i="12"/>
  <c r="CZ413" i="12"/>
  <c r="EM421" i="12"/>
  <c r="AD418" i="12"/>
  <c r="AD434" i="12" s="1"/>
  <c r="CJ418" i="12"/>
  <c r="CN420" i="12"/>
  <c r="CI421" i="12"/>
  <c r="CN422" i="12"/>
  <c r="ED413" i="12"/>
  <c r="EN420" i="12"/>
  <c r="AC413" i="12"/>
  <c r="AC429" i="12" s="1"/>
  <c r="AD417" i="12"/>
  <c r="AD433" i="12" s="1"/>
  <c r="BX423" i="12"/>
  <c r="CM411" i="12"/>
  <c r="CM424" i="12" s="1"/>
  <c r="DW423" i="12"/>
  <c r="CS423" i="12"/>
  <c r="EO423" i="12"/>
  <c r="DK423" i="12"/>
  <c r="BX412" i="12"/>
  <c r="EE414" i="12"/>
  <c r="DO415" i="12"/>
  <c r="AU416" i="12"/>
  <c r="CZ417" i="12"/>
  <c r="AP418" i="12"/>
  <c r="BU418" i="12"/>
  <c r="DL418" i="12"/>
  <c r="AN419" i="12"/>
  <c r="BS419" i="12"/>
  <c r="CV419" i="12"/>
  <c r="DC419" i="12"/>
  <c r="EG419" i="12"/>
  <c r="BY420" i="12"/>
  <c r="DJ420" i="12"/>
  <c r="CZ421" i="12"/>
  <c r="AZ421" i="12"/>
  <c r="EB423" i="12"/>
  <c r="CX423" i="12"/>
  <c r="Z194" i="12"/>
  <c r="Z89" i="12"/>
  <c r="Z188" i="12"/>
  <c r="AE68" i="3"/>
  <c r="BL14" i="7"/>
  <c r="BM14" i="7" s="1"/>
  <c r="Y216" i="4"/>
  <c r="DK216" i="4"/>
  <c r="Y201" i="4"/>
  <c r="AN216" i="4"/>
  <c r="BC228" i="4"/>
  <c r="BR216" i="4"/>
  <c r="CV216" i="4"/>
  <c r="CG216" i="4"/>
  <c r="EO216" i="4"/>
  <c r="DZ216" i="4"/>
  <c r="BC225" i="4"/>
  <c r="BR213" i="4"/>
  <c r="CG213" i="4"/>
  <c r="CV213" i="4"/>
  <c r="Y213" i="4"/>
  <c r="DK213" i="4"/>
  <c r="Y198" i="4"/>
  <c r="AN213" i="4"/>
  <c r="DZ213" i="4"/>
  <c r="EO213" i="4"/>
  <c r="T118" i="4"/>
  <c r="T133" i="4" s="1"/>
  <c r="BL13" i="7"/>
  <c r="BM13" i="7" s="1"/>
  <c r="CD218" i="4"/>
  <c r="CS218" i="4"/>
  <c r="V218" i="4"/>
  <c r="DH218" i="4"/>
  <c r="V203" i="4"/>
  <c r="AK218" i="4"/>
  <c r="BO218" i="4"/>
  <c r="AZ230" i="4"/>
  <c r="EL218" i="4"/>
  <c r="DW218" i="4"/>
  <c r="CH220" i="4"/>
  <c r="CW220" i="4"/>
  <c r="Z220" i="4"/>
  <c r="DL220" i="4"/>
  <c r="Z205" i="4"/>
  <c r="AO220" i="4"/>
  <c r="BS220" i="4"/>
  <c r="BD232" i="4"/>
  <c r="EP220" i="4"/>
  <c r="EA220" i="4"/>
  <c r="BV217" i="4"/>
  <c r="CK217" i="4"/>
  <c r="CZ217" i="4"/>
  <c r="AC217" i="4"/>
  <c r="DO217" i="4"/>
  <c r="AC202" i="4"/>
  <c r="BG229" i="4"/>
  <c r="AR217" i="4"/>
  <c r="ES217" i="4"/>
  <c r="ED217" i="4"/>
  <c r="AO45" i="12"/>
  <c r="AJ44" i="12"/>
  <c r="CM213" i="4"/>
  <c r="DB213" i="4"/>
  <c r="AE213" i="4"/>
  <c r="DQ213" i="4"/>
  <c r="AE198" i="4"/>
  <c r="AT213" i="4"/>
  <c r="BX213" i="4"/>
  <c r="BI225" i="4"/>
  <c r="EF213" i="4"/>
  <c r="EU213" i="4"/>
  <c r="X109" i="4"/>
  <c r="X124" i="4" s="1"/>
  <c r="AL217" i="4"/>
  <c r="BA229" i="4"/>
  <c r="BP217" i="4"/>
  <c r="CE217" i="4"/>
  <c r="CT217" i="4"/>
  <c r="W217" i="4"/>
  <c r="DI217" i="4"/>
  <c r="W202" i="4"/>
  <c r="EM217" i="4"/>
  <c r="DX217" i="4"/>
  <c r="AE224" i="4"/>
  <c r="DQ224" i="4"/>
  <c r="AE209" i="4"/>
  <c r="AT224" i="4"/>
  <c r="BI236" i="4"/>
  <c r="BX224" i="4"/>
  <c r="DB224" i="4"/>
  <c r="CM224" i="4"/>
  <c r="EU224" i="4"/>
  <c r="EF224" i="4"/>
  <c r="AY237" i="4"/>
  <c r="BN225" i="4"/>
  <c r="CC225" i="4"/>
  <c r="CR225" i="4"/>
  <c r="U225" i="4"/>
  <c r="DG225" i="4"/>
  <c r="U210" i="4"/>
  <c r="AJ225" i="4"/>
  <c r="EK225" i="4"/>
  <c r="DV225" i="4"/>
  <c r="U213" i="4"/>
  <c r="DG213" i="4"/>
  <c r="U198" i="4"/>
  <c r="AJ213" i="4"/>
  <c r="AY225" i="4"/>
  <c r="BN213" i="4"/>
  <c r="CR213" i="4"/>
  <c r="CC213" i="4"/>
  <c r="EK213" i="4"/>
  <c r="DV213" i="4"/>
  <c r="BY214" i="4"/>
  <c r="CN214" i="4"/>
  <c r="DC214" i="4"/>
  <c r="AF214" i="4"/>
  <c r="DR214" i="4"/>
  <c r="AF199" i="4"/>
  <c r="BJ226" i="4"/>
  <c r="AU214" i="4"/>
  <c r="EV214" i="4"/>
  <c r="AW184" i="4"/>
  <c r="EG214" i="4"/>
  <c r="AF116" i="4"/>
  <c r="AF131" i="4" s="1"/>
  <c r="EZ415" i="4"/>
  <c r="FP418" i="4"/>
  <c r="FO423" i="4"/>
  <c r="FK422" i="4"/>
  <c r="FZ413" i="4"/>
  <c r="FY418" i="4"/>
  <c r="FX423" i="4"/>
  <c r="FH416" i="4"/>
  <c r="FD421" i="4"/>
  <c r="FG413" i="4"/>
  <c r="FE418" i="4"/>
  <c r="FC423" i="4"/>
  <c r="FF421" i="4"/>
  <c r="FG418" i="4"/>
  <c r="FW414" i="4"/>
  <c r="FI411" i="4"/>
  <c r="FI424" i="4" s="1"/>
  <c r="FH418" i="4"/>
  <c r="FR412" i="4"/>
  <c r="FQ417" i="4"/>
  <c r="FP422" i="4"/>
  <c r="FJ421" i="4"/>
  <c r="FK418" i="4"/>
  <c r="FI423" i="4"/>
  <c r="FY414" i="4"/>
  <c r="FX419" i="4"/>
  <c r="FH423" i="4"/>
  <c r="FK415" i="4"/>
  <c r="FI420" i="4"/>
  <c r="FX416" i="4"/>
  <c r="FW421" i="4"/>
  <c r="FH420" i="4"/>
  <c r="FK412" i="4"/>
  <c r="FI417" i="4"/>
  <c r="FG422" i="4"/>
  <c r="FX413" i="4"/>
  <c r="FW418" i="4"/>
  <c r="FV423" i="4"/>
  <c r="X114" i="12"/>
  <c r="X129" i="12" s="1"/>
  <c r="X113" i="12"/>
  <c r="X128" i="12" s="1"/>
  <c r="EQ322" i="12"/>
  <c r="EQ307" i="12"/>
  <c r="BH12" i="14"/>
  <c r="BK10" i="14"/>
  <c r="BF14" i="14"/>
  <c r="AY4" i="14"/>
  <c r="BD4" i="14"/>
  <c r="BE6" i="14"/>
  <c r="BQ213" i="4"/>
  <c r="CF213" i="4"/>
  <c r="CU213" i="4"/>
  <c r="X213" i="4"/>
  <c r="DJ213" i="4"/>
  <c r="X198" i="4"/>
  <c r="BB225" i="4"/>
  <c r="AM213" i="4"/>
  <c r="DY213" i="4"/>
  <c r="EN213" i="4"/>
  <c r="AC214" i="4"/>
  <c r="DO214" i="4"/>
  <c r="AC199" i="4"/>
  <c r="AR214" i="4"/>
  <c r="BG226" i="4"/>
  <c r="BV214" i="4"/>
  <c r="CZ214" i="4"/>
  <c r="CK214" i="4"/>
  <c r="ED214" i="4"/>
  <c r="ES214" i="4"/>
  <c r="U111" i="4"/>
  <c r="U126" i="4" s="1"/>
  <c r="BT220" i="4"/>
  <c r="CI220" i="4"/>
  <c r="CX220" i="4"/>
  <c r="AA220" i="4"/>
  <c r="DM220" i="4"/>
  <c r="AA205" i="4"/>
  <c r="BE232" i="4"/>
  <c r="AP220" i="4"/>
  <c r="EQ220" i="4"/>
  <c r="EB220" i="4"/>
  <c r="CK222" i="4"/>
  <c r="CZ222" i="4"/>
  <c r="AC222" i="4"/>
  <c r="DO222" i="4"/>
  <c r="AC207" i="4"/>
  <c r="AR222" i="4"/>
  <c r="BV222" i="4"/>
  <c r="BG234" i="4"/>
  <c r="ED222" i="4"/>
  <c r="ES222" i="4"/>
  <c r="AJ43" i="12"/>
  <c r="AJ42" i="3"/>
  <c r="AK44" i="3"/>
  <c r="AH31" i="3"/>
  <c r="AR43" i="3"/>
  <c r="AL46" i="3"/>
  <c r="AH29" i="3"/>
  <c r="AK42" i="3"/>
  <c r="AJ44" i="3"/>
  <c r="AQ43" i="3"/>
  <c r="AM1" i="3"/>
  <c r="AK1" i="3"/>
  <c r="Z93" i="3"/>
  <c r="Z48" i="3"/>
  <c r="W244" i="3"/>
  <c r="AL244" i="3"/>
  <c r="CE244" i="3"/>
  <c r="BP244" i="3"/>
  <c r="BA244" i="3"/>
  <c r="DI244" i="3"/>
  <c r="CT244" i="3"/>
  <c r="W64" i="3"/>
  <c r="W79" i="3" s="1"/>
  <c r="EM244" i="3"/>
  <c r="DX244" i="3"/>
  <c r="X94" i="3"/>
  <c r="X49" i="3"/>
  <c r="T48" i="3"/>
  <c r="AA94" i="3"/>
  <c r="AA49" i="3"/>
  <c r="T49" i="3"/>
  <c r="T94" i="3"/>
  <c r="Z65" i="3"/>
  <c r="Z80" i="3" s="1"/>
  <c r="Z245" i="3"/>
  <c r="AO245" i="3"/>
  <c r="BD245" i="3"/>
  <c r="BS245" i="3"/>
  <c r="CH245" i="3"/>
  <c r="CW245" i="3"/>
  <c r="DL245" i="3"/>
  <c r="EP245" i="3"/>
  <c r="EA245" i="3"/>
  <c r="Y51" i="3"/>
  <c r="Y96" i="3"/>
  <c r="U96" i="3"/>
  <c r="U51" i="3"/>
  <c r="V52" i="3"/>
  <c r="V97" i="3"/>
  <c r="T52" i="3"/>
  <c r="T97" i="3"/>
  <c r="T99" i="3"/>
  <c r="T54" i="3"/>
  <c r="X100" i="3"/>
  <c r="X55" i="3"/>
  <c r="W56" i="3"/>
  <c r="W101" i="3"/>
  <c r="U55" i="3"/>
  <c r="U100" i="3"/>
  <c r="AX254" i="3"/>
  <c r="CB254" i="3"/>
  <c r="DF254" i="3"/>
  <c r="T254" i="3"/>
  <c r="AI254" i="3"/>
  <c r="BM254" i="3"/>
  <c r="CQ254" i="3"/>
  <c r="EJ254" i="3"/>
  <c r="EJ301" i="3" s="1"/>
  <c r="DU254" i="3"/>
  <c r="DU301" i="3" s="1"/>
  <c r="T74" i="3"/>
  <c r="CQ251" i="3"/>
  <c r="DF251" i="3"/>
  <c r="T251" i="3"/>
  <c r="AX251" i="3"/>
  <c r="BM251" i="3"/>
  <c r="AI251" i="3"/>
  <c r="T71" i="3"/>
  <c r="T86" i="3" s="1"/>
  <c r="CB251" i="3"/>
  <c r="EJ251" i="3"/>
  <c r="DU251" i="3"/>
  <c r="AE72" i="3"/>
  <c r="W111" i="4"/>
  <c r="W126" i="4" s="1"/>
  <c r="AA114" i="4"/>
  <c r="AA129" i="4" s="1"/>
  <c r="W205" i="4"/>
  <c r="AL220" i="4"/>
  <c r="BA232" i="4"/>
  <c r="BP220" i="4"/>
  <c r="CE220" i="4"/>
  <c r="W220" i="4"/>
  <c r="DI220" i="4"/>
  <c r="CT220" i="4"/>
  <c r="DX220" i="4"/>
  <c r="EM220" i="4"/>
  <c r="T218" i="4"/>
  <c r="DF218" i="4"/>
  <c r="T203" i="4"/>
  <c r="AI218" i="4"/>
  <c r="AX218" i="4"/>
  <c r="BM218" i="4"/>
  <c r="CQ218" i="4"/>
  <c r="CB218" i="4"/>
  <c r="DU218" i="4"/>
  <c r="AK188" i="4"/>
  <c r="EJ218" i="4"/>
  <c r="CN219" i="4"/>
  <c r="DC219" i="4"/>
  <c r="AF219" i="4"/>
  <c r="DR219" i="4"/>
  <c r="AF204" i="4"/>
  <c r="AU219" i="4"/>
  <c r="BY219" i="4"/>
  <c r="BJ231" i="4"/>
  <c r="EG219" i="4"/>
  <c r="EV219" i="4"/>
  <c r="AW189" i="4"/>
  <c r="AZ89" i="4"/>
  <c r="CN415" i="12"/>
  <c r="EV422" i="12"/>
  <c r="DR422" i="12"/>
  <c r="BU423" i="12"/>
  <c r="EF423" i="12"/>
  <c r="DB423" i="12"/>
  <c r="EA419" i="12"/>
  <c r="AA418" i="12"/>
  <c r="AA434" i="12" s="1"/>
  <c r="EF412" i="12"/>
  <c r="DB412" i="12"/>
  <c r="DP413" i="12"/>
  <c r="BW414" i="12"/>
  <c r="BW415" i="12"/>
  <c r="EF415" i="12"/>
  <c r="DB415" i="12"/>
  <c r="CX416" i="12"/>
  <c r="BV417" i="12"/>
  <c r="DP417" i="12"/>
  <c r="AS418" i="12"/>
  <c r="DO418" i="12"/>
  <c r="AS419" i="12"/>
  <c r="BV419" i="12"/>
  <c r="DA419" i="12"/>
  <c r="DM420" i="12"/>
  <c r="AO421" i="12"/>
  <c r="DL421" i="12"/>
  <c r="AK422" i="12"/>
  <c r="AY423" i="12"/>
  <c r="DL417" i="12"/>
  <c r="CT423" i="12"/>
  <c r="DX423" i="12"/>
  <c r="ET412" i="12"/>
  <c r="BI412" i="12"/>
  <c r="BJ417" i="12"/>
  <c r="BG418" i="12"/>
  <c r="EU418" i="12"/>
  <c r="DQ418" i="12"/>
  <c r="BB421" i="12"/>
  <c r="CH423" i="12"/>
  <c r="AC415" i="12"/>
  <c r="AC431" i="12" s="1"/>
  <c r="Z421" i="12"/>
  <c r="Z437" i="12" s="1"/>
  <c r="CL418" i="12"/>
  <c r="CK421" i="12"/>
  <c r="AS412" i="12"/>
  <c r="AX423" i="12"/>
  <c r="CW417" i="12"/>
  <c r="DW421" i="12"/>
  <c r="EO421" i="12"/>
  <c r="AB415" i="12"/>
  <c r="AB431" i="12" s="1"/>
  <c r="Y420" i="12"/>
  <c r="Y436" i="12" s="1"/>
  <c r="EG414" i="12"/>
  <c r="DC414" i="12"/>
  <c r="BV415" i="12"/>
  <c r="EC415" i="12"/>
  <c r="BU417" i="12"/>
  <c r="DM417" i="12"/>
  <c r="AR418" i="12"/>
  <c r="BW418" i="12"/>
  <c r="DN418" i="12"/>
  <c r="AP419" i="12"/>
  <c r="BU419" i="12"/>
  <c r="CX419" i="12"/>
  <c r="DL420" i="12"/>
  <c r="AL421" i="12"/>
  <c r="DI421" i="12"/>
  <c r="CB423" i="12"/>
  <c r="CY414" i="12"/>
  <c r="EB421" i="12"/>
  <c r="EL423" i="12"/>
  <c r="DH423" i="12"/>
  <c r="AH38" i="12"/>
  <c r="AK51" i="12"/>
  <c r="AC194" i="12"/>
  <c r="AC89" i="12"/>
  <c r="CT219" i="4"/>
  <c r="W219" i="4"/>
  <c r="DI219" i="4"/>
  <c r="W204" i="4"/>
  <c r="AL219" i="4"/>
  <c r="BA231" i="4"/>
  <c r="CE219" i="4"/>
  <c r="BP219" i="4"/>
  <c r="EM219" i="4"/>
  <c r="DX219" i="4"/>
  <c r="BC226" i="4"/>
  <c r="BR214" i="4"/>
  <c r="CG214" i="4"/>
  <c r="CV214" i="4"/>
  <c r="Y214" i="4"/>
  <c r="DK214" i="4"/>
  <c r="Y199" i="4"/>
  <c r="AN214" i="4"/>
  <c r="DZ214" i="4"/>
  <c r="EO214" i="4"/>
  <c r="AZ229" i="4"/>
  <c r="BO217" i="4"/>
  <c r="CD217" i="4"/>
  <c r="CS217" i="4"/>
  <c r="V217" i="4"/>
  <c r="DH217" i="4"/>
  <c r="V202" i="4"/>
  <c r="AK217" i="4"/>
  <c r="EL217" i="4"/>
  <c r="DW217" i="4"/>
  <c r="AD119" i="4"/>
  <c r="AD134" i="4" s="1"/>
  <c r="AP45" i="12"/>
  <c r="E15" i="15"/>
  <c r="E15" i="8"/>
  <c r="AU221" i="4"/>
  <c r="BJ233" i="4"/>
  <c r="CN221" i="4"/>
  <c r="DC221" i="4"/>
  <c r="AF206" i="4"/>
  <c r="BY221" i="4"/>
  <c r="AF221" i="4"/>
  <c r="DR221" i="4"/>
  <c r="EG221" i="4"/>
  <c r="EV221" i="4"/>
  <c r="AW191" i="4"/>
  <c r="X220" i="4"/>
  <c r="DJ220" i="4"/>
  <c r="X205" i="4"/>
  <c r="AM220" i="4"/>
  <c r="BB232" i="4"/>
  <c r="BQ220" i="4"/>
  <c r="CU220" i="4"/>
  <c r="CF220" i="4"/>
  <c r="DY220" i="4"/>
  <c r="EN220" i="4"/>
  <c r="U217" i="4"/>
  <c r="U202" i="4"/>
  <c r="AJ217" i="4"/>
  <c r="AY229" i="4"/>
  <c r="BN217" i="4"/>
  <c r="CC217" i="4"/>
  <c r="CR217" i="4"/>
  <c r="DG217" i="4"/>
  <c r="DV217" i="4"/>
  <c r="EK217" i="4"/>
  <c r="BH229" i="4"/>
  <c r="BW217" i="4"/>
  <c r="CL217" i="4"/>
  <c r="DA217" i="4"/>
  <c r="AD217" i="4"/>
  <c r="DP217" i="4"/>
  <c r="AD202" i="4"/>
  <c r="AS217" i="4"/>
  <c r="EE217" i="4"/>
  <c r="ET217" i="4"/>
  <c r="FJ420" i="4"/>
  <c r="FX418" i="4"/>
  <c r="FB421" i="4"/>
  <c r="FC418" i="4"/>
  <c r="FU414" i="4"/>
  <c r="FP420" i="4"/>
  <c r="FD412" i="4"/>
  <c r="EY414" i="4"/>
  <c r="FR415" i="4"/>
  <c r="FQ420" i="4"/>
  <c r="FZ412" i="4"/>
  <c r="FY417" i="4"/>
  <c r="FH412" i="4"/>
  <c r="EY411" i="4"/>
  <c r="EY424" i="4" s="1"/>
  <c r="FS420" i="4"/>
  <c r="FF414" i="4"/>
  <c r="FB419" i="4"/>
  <c r="EY421" i="4"/>
  <c r="FS417" i="4"/>
  <c r="EY418" i="4"/>
  <c r="BQ223" i="4"/>
  <c r="CF223" i="4"/>
  <c r="CU223" i="4"/>
  <c r="X223" i="4"/>
  <c r="DJ223" i="4"/>
  <c r="X208" i="4"/>
  <c r="BB235" i="4"/>
  <c r="AM223" i="4"/>
  <c r="EN223" i="4"/>
  <c r="DY223" i="4"/>
  <c r="BU225" i="4"/>
  <c r="CJ225" i="4"/>
  <c r="CY225" i="4"/>
  <c r="AB225" i="4"/>
  <c r="DN225" i="4"/>
  <c r="AB210" i="4"/>
  <c r="BF237" i="4"/>
  <c r="AQ225" i="4"/>
  <c r="EC225" i="4"/>
  <c r="ER225" i="4"/>
  <c r="AN42" i="12"/>
  <c r="AE110" i="4"/>
  <c r="AE125" i="4" s="1"/>
  <c r="AU222" i="4"/>
  <c r="BJ234" i="4"/>
  <c r="BY222" i="4"/>
  <c r="CN222" i="4"/>
  <c r="DC222" i="4"/>
  <c r="AF222" i="4"/>
  <c r="DR222" i="4"/>
  <c r="AF207" i="4"/>
  <c r="AW192" i="4"/>
  <c r="EV222" i="4"/>
  <c r="EG222" i="4"/>
  <c r="EE303" i="12"/>
  <c r="EE318" i="12"/>
  <c r="AO46" i="3"/>
  <c r="CJ243" i="3"/>
  <c r="AB243" i="3"/>
  <c r="AB63" i="3"/>
  <c r="AB78" i="3" s="1"/>
  <c r="CY243" i="3"/>
  <c r="BU243" i="3"/>
  <c r="BF243" i="3"/>
  <c r="AQ243" i="3"/>
  <c r="DN243" i="3"/>
  <c r="EC243" i="3"/>
  <c r="ER243" i="3"/>
  <c r="Y94" i="3"/>
  <c r="Y49" i="3"/>
  <c r="U244" i="3"/>
  <c r="AJ244" i="3"/>
  <c r="AY244" i="3"/>
  <c r="BN244" i="3"/>
  <c r="CR244" i="3"/>
  <c r="U64" i="3"/>
  <c r="U79" i="3" s="1"/>
  <c r="CC244" i="3"/>
  <c r="DG244" i="3"/>
  <c r="EK244" i="3"/>
  <c r="DV244" i="3"/>
  <c r="CK244" i="3"/>
  <c r="CZ244" i="3"/>
  <c r="DO244" i="3"/>
  <c r="AC64" i="3"/>
  <c r="AC79" i="3" s="1"/>
  <c r="AC244" i="3"/>
  <c r="AR244" i="3"/>
  <c r="BG244" i="3"/>
  <c r="BV244" i="3"/>
  <c r="ES244" i="3"/>
  <c r="ED244" i="3"/>
  <c r="Z49" i="3"/>
  <c r="Z94" i="3"/>
  <c r="AQ245" i="3"/>
  <c r="BF245" i="3"/>
  <c r="BU245" i="3"/>
  <c r="CJ245" i="3"/>
  <c r="CY245" i="3"/>
  <c r="DN245" i="3"/>
  <c r="AB245" i="3"/>
  <c r="AB65" i="3"/>
  <c r="AB80" i="3" s="1"/>
  <c r="EC245" i="3"/>
  <c r="ER245" i="3"/>
  <c r="X65" i="3"/>
  <c r="X80" i="3" s="1"/>
  <c r="X245" i="3"/>
  <c r="AM245" i="3"/>
  <c r="BB245" i="3"/>
  <c r="BQ245" i="3"/>
  <c r="CF245" i="3"/>
  <c r="CU245" i="3"/>
  <c r="DJ245" i="3"/>
  <c r="EN245" i="3"/>
  <c r="DY245" i="3"/>
  <c r="Y95" i="3"/>
  <c r="Y50" i="3"/>
  <c r="X51" i="3"/>
  <c r="X96" i="3"/>
  <c r="V67" i="3"/>
  <c r="V82" i="3" s="1"/>
  <c r="AZ247" i="3"/>
  <c r="BO247" i="3"/>
  <c r="CD247" i="3"/>
  <c r="CS247" i="3"/>
  <c r="DH247" i="3"/>
  <c r="V247" i="3"/>
  <c r="AK247" i="3"/>
  <c r="EL247" i="3"/>
  <c r="DW247" i="3"/>
  <c r="X53" i="3"/>
  <c r="X98" i="3"/>
  <c r="DL248" i="3"/>
  <c r="Z68" i="3"/>
  <c r="Z83" i="3" s="1"/>
  <c r="Z248" i="3"/>
  <c r="AO248" i="3"/>
  <c r="CW248" i="3"/>
  <c r="BD248" i="3"/>
  <c r="CH248" i="3"/>
  <c r="BS248" i="3"/>
  <c r="EA248" i="3"/>
  <c r="EP248" i="3"/>
  <c r="AM250" i="3"/>
  <c r="BB250" i="3"/>
  <c r="X70" i="3"/>
  <c r="X85" i="3" s="1"/>
  <c r="BQ250" i="3"/>
  <c r="X250" i="3"/>
  <c r="CF250" i="3"/>
  <c r="CU250" i="3"/>
  <c r="DJ250" i="3"/>
  <c r="EN250" i="3"/>
  <c r="DY250" i="3"/>
  <c r="T100" i="3"/>
  <c r="T55" i="3"/>
  <c r="W251" i="3"/>
  <c r="AL251" i="3"/>
  <c r="BA251" i="3"/>
  <c r="W71" i="3"/>
  <c r="W86" i="3" s="1"/>
  <c r="BP251" i="3"/>
  <c r="CE251" i="3"/>
  <c r="CT251" i="3"/>
  <c r="DI251" i="3"/>
  <c r="EM251" i="3"/>
  <c r="DX251" i="3"/>
  <c r="T59" i="3"/>
  <c r="T104" i="3"/>
  <c r="AZ5" i="14"/>
  <c r="BF9" i="14"/>
  <c r="BG9" i="14"/>
  <c r="BB8" i="14"/>
  <c r="BD15" i="14"/>
  <c r="BD14" i="14"/>
  <c r="T114" i="4"/>
  <c r="T129" i="4" s="1"/>
  <c r="BP218" i="4"/>
  <c r="CE218" i="4"/>
  <c r="CT218" i="4"/>
  <c r="W218" i="4"/>
  <c r="DI218" i="4"/>
  <c r="W203" i="4"/>
  <c r="BA230" i="4"/>
  <c r="AL218" i="4"/>
  <c r="DX218" i="4"/>
  <c r="EM218" i="4"/>
  <c r="AT225" i="4"/>
  <c r="BI237" i="4"/>
  <c r="BX225" i="4"/>
  <c r="CM225" i="4"/>
  <c r="DB225" i="4"/>
  <c r="AE210" i="4"/>
  <c r="DQ225" i="4"/>
  <c r="AE225" i="4"/>
  <c r="EU225" i="4"/>
  <c r="EF225" i="4"/>
  <c r="AF113" i="4"/>
  <c r="AF128" i="4" s="1"/>
  <c r="EV412" i="12"/>
  <c r="DR412" i="12"/>
  <c r="EU421" i="12"/>
  <c r="DQ421" i="12"/>
  <c r="BW423" i="12"/>
  <c r="EA417" i="12"/>
  <c r="W421" i="12"/>
  <c r="W437" i="12" s="1"/>
  <c r="EF413" i="12"/>
  <c r="DB413" i="12"/>
  <c r="BY414" i="12"/>
  <c r="BY415" i="12"/>
  <c r="CZ416" i="12"/>
  <c r="AU418" i="12"/>
  <c r="EC418" i="12"/>
  <c r="AU419" i="12"/>
  <c r="BX419" i="12"/>
  <c r="DL419" i="12"/>
  <c r="AM420" i="12"/>
  <c r="DO420" i="12"/>
  <c r="AQ421" i="12"/>
  <c r="BP421" i="12"/>
  <c r="DN421" i="12"/>
  <c r="AM422" i="12"/>
  <c r="DC422" i="12"/>
  <c r="EG422" i="12"/>
  <c r="BA423" i="12"/>
  <c r="DN423" i="12"/>
  <c r="ER423" i="12"/>
  <c r="DX421" i="12"/>
  <c r="DL423" i="12"/>
  <c r="EP423" i="12"/>
  <c r="AC419" i="12"/>
  <c r="AC435" i="12" s="1"/>
  <c r="ET413" i="12"/>
  <c r="ES414" i="12"/>
  <c r="ER415" i="12"/>
  <c r="BI418" i="12"/>
  <c r="BD419" i="12"/>
  <c r="ER419" i="12"/>
  <c r="BD421" i="12"/>
  <c r="BI422" i="12"/>
  <c r="CJ423" i="12"/>
  <c r="BI411" i="12"/>
  <c r="BI424" i="12" s="1"/>
  <c r="CN418" i="12"/>
  <c r="CM421" i="12"/>
  <c r="BX411" i="12"/>
  <c r="BX424" i="12" s="1"/>
  <c r="ER414" i="12"/>
  <c r="BU414" i="12"/>
  <c r="CT420" i="12"/>
  <c r="EO419" i="12"/>
  <c r="EG412" i="12"/>
  <c r="DC412" i="12"/>
  <c r="DA413" i="12"/>
  <c r="BV414" i="12"/>
  <c r="BX415" i="12"/>
  <c r="EE415" i="12"/>
  <c r="CY416" i="12"/>
  <c r="BW417" i="12"/>
  <c r="DO417" i="12"/>
  <c r="AT418" i="12"/>
  <c r="BY418" i="12"/>
  <c r="DP418" i="12"/>
  <c r="AR419" i="12"/>
  <c r="BW419" i="12"/>
  <c r="CZ419" i="12"/>
  <c r="DN420" i="12"/>
  <c r="AN421" i="12"/>
  <c r="DK421" i="12"/>
  <c r="AL422" i="12"/>
  <c r="BY422" i="12"/>
  <c r="EF422" i="12"/>
  <c r="DB422" i="12"/>
  <c r="AZ423" i="12"/>
  <c r="EB419" i="12"/>
  <c r="EL421" i="12"/>
  <c r="AC416" i="12"/>
  <c r="AC432" i="12" s="1"/>
  <c r="AA194" i="12"/>
  <c r="AA89" i="12"/>
  <c r="X194" i="12"/>
  <c r="X89" i="12"/>
  <c r="AS228" i="12"/>
  <c r="BH228" i="12"/>
  <c r="BW228" i="12"/>
  <c r="CL228" i="12"/>
  <c r="DP228" i="12"/>
  <c r="AD228" i="12"/>
  <c r="DA228" i="12"/>
  <c r="BL6" i="7"/>
  <c r="BM6" i="7" s="1"/>
  <c r="AE116" i="4"/>
  <c r="AE131" i="4" s="1"/>
  <c r="CE223" i="4"/>
  <c r="CT223" i="4"/>
  <c r="W223" i="4"/>
  <c r="DI223" i="4"/>
  <c r="W208" i="4"/>
  <c r="AL223" i="4"/>
  <c r="BP223" i="4"/>
  <c r="BA235" i="4"/>
  <c r="EM223" i="4"/>
  <c r="DX223" i="4"/>
  <c r="BL4" i="7"/>
  <c r="BM4" i="7" s="1"/>
  <c r="AK43" i="12"/>
  <c r="AH30" i="12"/>
  <c r="AP42" i="12"/>
  <c r="Y111" i="4"/>
  <c r="Y126" i="4" s="1"/>
  <c r="T111" i="4"/>
  <c r="T126" i="4" s="1"/>
  <c r="AA203" i="4"/>
  <c r="AP218" i="4"/>
  <c r="BE230" i="4"/>
  <c r="BT218" i="4"/>
  <c r="CI218" i="4"/>
  <c r="AA218" i="4"/>
  <c r="DM218" i="4"/>
  <c r="CX218" i="4"/>
  <c r="EQ218" i="4"/>
  <c r="EB218" i="4"/>
  <c r="BI89" i="4"/>
  <c r="W116" i="12"/>
  <c r="AK42" i="12"/>
  <c r="AH29" i="12"/>
  <c r="AA108" i="12"/>
  <c r="AA123" i="12" s="1"/>
  <c r="BL10" i="7"/>
  <c r="BM10" i="7" s="1"/>
  <c r="T109" i="4"/>
  <c r="T124" i="4" s="1"/>
  <c r="AI214" i="4"/>
  <c r="AX214" i="4"/>
  <c r="BM214" i="4"/>
  <c r="CB214" i="4"/>
  <c r="CQ214" i="4"/>
  <c r="T214" i="4"/>
  <c r="DF214" i="4"/>
  <c r="T199" i="4"/>
  <c r="AK184" i="4"/>
  <c r="EJ214" i="4"/>
  <c r="DU214" i="4"/>
  <c r="DA223" i="4"/>
  <c r="AD223" i="4"/>
  <c r="DP223" i="4"/>
  <c r="AD208" i="4"/>
  <c r="AS223" i="4"/>
  <c r="BH235" i="4"/>
  <c r="CL223" i="4"/>
  <c r="BW223" i="4"/>
  <c r="EE223" i="4"/>
  <c r="ET223" i="4"/>
  <c r="EZ421" i="4"/>
  <c r="FC413" i="4"/>
  <c r="FA418" i="4"/>
  <c r="EY423" i="4"/>
  <c r="FE411" i="4"/>
  <c r="FE424" i="4" s="1"/>
  <c r="FB412" i="4"/>
  <c r="FP415" i="4"/>
  <c r="FO420" i="4"/>
  <c r="FK419" i="4"/>
  <c r="FX420" i="4"/>
  <c r="FQ411" i="4"/>
  <c r="FQ424" i="4" s="1"/>
  <c r="FZ415" i="4"/>
  <c r="FY420" i="4"/>
  <c r="FE412" i="4"/>
  <c r="FA422" i="4"/>
  <c r="FU413" i="4"/>
  <c r="FT418" i="4"/>
  <c r="FS423" i="4"/>
  <c r="FO416" i="4"/>
  <c r="FN421" i="4"/>
  <c r="FU411" i="4"/>
  <c r="FU424" i="4" s="1"/>
  <c r="FV411" i="4"/>
  <c r="FV424" i="4" s="1"/>
  <c r="FO413" i="4"/>
  <c r="FN418" i="4"/>
  <c r="FZ422" i="4"/>
  <c r="FN415" i="4"/>
  <c r="FZ419" i="4"/>
  <c r="BJ89" i="4"/>
  <c r="X188" i="12"/>
  <c r="EN233" i="12" s="1"/>
  <c r="AL42" i="12"/>
  <c r="X108" i="12"/>
  <c r="X123" i="12" s="1"/>
  <c r="AR42" i="12"/>
  <c r="BK4" i="14"/>
  <c r="BK12" i="14"/>
  <c r="BA4" i="14"/>
  <c r="BG6" i="14"/>
  <c r="BA15" i="14"/>
  <c r="BI15" i="14"/>
  <c r="AK216" i="4"/>
  <c r="AZ228" i="4"/>
  <c r="BO216" i="4"/>
  <c r="CD216" i="4"/>
  <c r="CS216" i="4"/>
  <c r="V216" i="4"/>
  <c r="DH216" i="4"/>
  <c r="V201" i="4"/>
  <c r="EL216" i="4"/>
  <c r="DW216" i="4"/>
  <c r="AL221" i="4"/>
  <c r="BA233" i="4"/>
  <c r="BP221" i="4"/>
  <c r="CE221" i="4"/>
  <c r="CT221" i="4"/>
  <c r="W221" i="4"/>
  <c r="DI221" i="4"/>
  <c r="W206" i="4"/>
  <c r="DX221" i="4"/>
  <c r="EM221" i="4"/>
  <c r="AO46" i="12"/>
  <c r="AS43" i="12"/>
  <c r="AM42" i="12"/>
  <c r="AN42" i="3"/>
  <c r="AO44" i="3"/>
  <c r="AL50" i="3"/>
  <c r="AK47" i="3"/>
  <c r="AH34" i="3"/>
  <c r="AO42" i="3"/>
  <c r="AN44" i="3"/>
  <c r="AN46" i="3"/>
  <c r="BQ243" i="3"/>
  <c r="CF243" i="3"/>
  <c r="CU243" i="3"/>
  <c r="X243" i="3"/>
  <c r="AM243" i="3"/>
  <c r="X63" i="3"/>
  <c r="X78" i="3" s="1"/>
  <c r="BB243" i="3"/>
  <c r="DJ243" i="3"/>
  <c r="EN243" i="3"/>
  <c r="DY243" i="3"/>
  <c r="AN47" i="3"/>
  <c r="X244" i="3"/>
  <c r="AM244" i="3"/>
  <c r="BB244" i="3"/>
  <c r="X64" i="3"/>
  <c r="X79" i="3" s="1"/>
  <c r="CF244" i="3"/>
  <c r="CU244" i="3"/>
  <c r="DJ244" i="3"/>
  <c r="BQ244" i="3"/>
  <c r="EN244" i="3"/>
  <c r="DY244" i="3"/>
  <c r="T244" i="3"/>
  <c r="AI244" i="3"/>
  <c r="AX244" i="3"/>
  <c r="BM244" i="3"/>
  <c r="CQ244" i="3"/>
  <c r="DF244" i="3"/>
  <c r="CB244" i="3"/>
  <c r="T64" i="3"/>
  <c r="T79" i="3" s="1"/>
  <c r="EJ244" i="3"/>
  <c r="DU244" i="3"/>
  <c r="CJ244" i="3"/>
  <c r="CY244" i="3"/>
  <c r="DN244" i="3"/>
  <c r="AB64" i="3"/>
  <c r="AB79" i="3" s="1"/>
  <c r="AB244" i="3"/>
  <c r="AQ244" i="3"/>
  <c r="BF244" i="3"/>
  <c r="BU244" i="3"/>
  <c r="ER244" i="3"/>
  <c r="EC244" i="3"/>
  <c r="AP245" i="3"/>
  <c r="BE245" i="3"/>
  <c r="BT245" i="3"/>
  <c r="CI245" i="3"/>
  <c r="CX245" i="3"/>
  <c r="DM245" i="3"/>
  <c r="AA245" i="3"/>
  <c r="AA65" i="3"/>
  <c r="AA80" i="3" s="1"/>
  <c r="EQ245" i="3"/>
  <c r="EB245" i="3"/>
  <c r="V95" i="3"/>
  <c r="V50" i="3"/>
  <c r="W246" i="3"/>
  <c r="AL246" i="3"/>
  <c r="BA246" i="3"/>
  <c r="BP246" i="3"/>
  <c r="CE246" i="3"/>
  <c r="CT246" i="3"/>
  <c r="W66" i="3"/>
  <c r="W81" i="3" s="1"/>
  <c r="DI246" i="3"/>
  <c r="EM246" i="3"/>
  <c r="DX246" i="3"/>
  <c r="W65" i="3"/>
  <c r="W80" i="3" s="1"/>
  <c r="W245" i="3"/>
  <c r="AL245" i="3"/>
  <c r="BA245" i="3"/>
  <c r="CT245" i="3"/>
  <c r="DI245" i="3"/>
  <c r="BP245" i="3"/>
  <c r="CE245" i="3"/>
  <c r="EM245" i="3"/>
  <c r="DX245" i="3"/>
  <c r="W96" i="3"/>
  <c r="W51" i="3"/>
  <c r="V96" i="3"/>
  <c r="V51" i="3"/>
  <c r="Z98" i="3"/>
  <c r="Z53" i="3"/>
  <c r="Z97" i="3"/>
  <c r="Z52" i="3"/>
  <c r="DK248" i="3"/>
  <c r="Y68" i="3"/>
  <c r="Y83" i="3" s="1"/>
  <c r="Y248" i="3"/>
  <c r="AN248" i="3"/>
  <c r="BC248" i="3"/>
  <c r="CG248" i="3"/>
  <c r="BR248" i="3"/>
  <c r="CV248" i="3"/>
  <c r="EO248" i="3"/>
  <c r="DZ248" i="3"/>
  <c r="Y99" i="3"/>
  <c r="Y54" i="3"/>
  <c r="AL250" i="3"/>
  <c r="BA250" i="3"/>
  <c r="DI250" i="3"/>
  <c r="W70" i="3"/>
  <c r="W85" i="3" s="1"/>
  <c r="W250" i="3"/>
  <c r="BP250" i="3"/>
  <c r="CT250" i="3"/>
  <c r="CE250" i="3"/>
  <c r="EM250" i="3"/>
  <c r="DX250" i="3"/>
  <c r="T102" i="3"/>
  <c r="T57" i="3"/>
  <c r="V101" i="3"/>
  <c r="V56" i="3"/>
  <c r="X201" i="4"/>
  <c r="AM216" i="4"/>
  <c r="BB228" i="4"/>
  <c r="BQ216" i="4"/>
  <c r="CF216" i="4"/>
  <c r="X216" i="4"/>
  <c r="DJ216" i="4"/>
  <c r="CU216" i="4"/>
  <c r="DY216" i="4"/>
  <c r="EN216" i="4"/>
  <c r="X110" i="4"/>
  <c r="X125" i="4" s="1"/>
  <c r="AM217" i="4"/>
  <c r="BB229" i="4"/>
  <c r="BQ217" i="4"/>
  <c r="CF217" i="4"/>
  <c r="CU217" i="4"/>
  <c r="X202" i="4"/>
  <c r="DJ217" i="4"/>
  <c r="X217" i="4"/>
  <c r="DY217" i="4"/>
  <c r="EN217" i="4"/>
  <c r="AQ219" i="4"/>
  <c r="BF231" i="4"/>
  <c r="BU219" i="4"/>
  <c r="CJ219" i="4"/>
  <c r="CY219" i="4"/>
  <c r="AB204" i="4"/>
  <c r="DN219" i="4"/>
  <c r="AB219" i="4"/>
  <c r="EC219" i="4"/>
  <c r="ER219" i="4"/>
  <c r="Y116" i="4"/>
  <c r="Y131" i="4" s="1"/>
  <c r="AC119" i="4"/>
  <c r="AC134" i="4" s="1"/>
  <c r="AY89" i="4"/>
  <c r="BB90" i="4"/>
  <c r="BJ230" i="4"/>
  <c r="BY218" i="4"/>
  <c r="CN218" i="4"/>
  <c r="DC218" i="4"/>
  <c r="AF218" i="4"/>
  <c r="DR218" i="4"/>
  <c r="AF203" i="4"/>
  <c r="AU218" i="4"/>
  <c r="EG218" i="4"/>
  <c r="EV218" i="4"/>
  <c r="AW188" i="4"/>
  <c r="EV418" i="12"/>
  <c r="DR418" i="12"/>
  <c r="CH419" i="12"/>
  <c r="CI420" i="12"/>
  <c r="AB416" i="12"/>
  <c r="AB432" i="12" s="1"/>
  <c r="BY423" i="12"/>
  <c r="BQ419" i="12"/>
  <c r="DO413" i="12"/>
  <c r="AT413" i="12"/>
  <c r="AR415" i="12"/>
  <c r="BU416" i="12"/>
  <c r="DM416" i="12"/>
  <c r="AS417" i="12"/>
  <c r="DB417" i="12"/>
  <c r="EF417" i="12"/>
  <c r="EE418" i="12"/>
  <c r="DN419" i="12"/>
  <c r="AO420" i="12"/>
  <c r="BR420" i="12"/>
  <c r="EC420" i="12"/>
  <c r="AS421" i="12"/>
  <c r="BR421" i="12"/>
  <c r="DP421" i="12"/>
  <c r="AO422" i="12"/>
  <c r="BC423" i="12"/>
  <c r="ET423" i="12"/>
  <c r="DP423" i="12"/>
  <c r="CN411" i="12"/>
  <c r="CN424" i="12" s="1"/>
  <c r="EP421" i="12"/>
  <c r="AA417" i="12"/>
  <c r="AA433" i="12" s="1"/>
  <c r="DR413" i="12"/>
  <c r="EV413" i="12"/>
  <c r="DQ414" i="12"/>
  <c r="EU414" i="12"/>
  <c r="ET415" i="12"/>
  <c r="BF419" i="12"/>
  <c r="ET419" i="12"/>
  <c r="BF421" i="12"/>
  <c r="ER421" i="12"/>
  <c r="EU422" i="12"/>
  <c r="DQ422" i="12"/>
  <c r="CL423" i="12"/>
  <c r="CK413" i="12"/>
  <c r="DI420" i="12"/>
  <c r="DY420" i="12"/>
  <c r="AD421" i="12"/>
  <c r="AD437" i="12" s="1"/>
  <c r="CK415" i="12"/>
  <c r="CJ416" i="12"/>
  <c r="DF423" i="12"/>
  <c r="EJ423" i="12"/>
  <c r="X419" i="12"/>
  <c r="X435" i="12" s="1"/>
  <c r="BN423" i="12"/>
  <c r="AC420" i="12"/>
  <c r="AC436" i="12" s="1"/>
  <c r="EE413" i="12"/>
  <c r="BX414" i="12"/>
  <c r="EG415" i="12"/>
  <c r="DC415" i="12"/>
  <c r="DA416" i="12"/>
  <c r="AP417" i="12"/>
  <c r="BY417" i="12"/>
  <c r="EC417" i="12"/>
  <c r="ED418" i="12"/>
  <c r="AT419" i="12"/>
  <c r="BY419" i="12"/>
  <c r="DK419" i="12"/>
  <c r="AN420" i="12"/>
  <c r="DP420" i="12"/>
  <c r="AP421" i="12"/>
  <c r="BQ421" i="12"/>
  <c r="DM421" i="12"/>
  <c r="AN422" i="12"/>
  <c r="BB423" i="12"/>
  <c r="BH412" i="12"/>
  <c r="DH421" i="12"/>
  <c r="EB417" i="12"/>
  <c r="AD194" i="12"/>
  <c r="AD89" i="12"/>
  <c r="U194" i="12"/>
  <c r="U89" i="12"/>
  <c r="AN44" i="12"/>
  <c r="AO42" i="12"/>
  <c r="BM216" i="4"/>
  <c r="CB216" i="4"/>
  <c r="CQ216" i="4"/>
  <c r="T216" i="4"/>
  <c r="DF216" i="4"/>
  <c r="T201" i="4"/>
  <c r="AX216" i="4"/>
  <c r="AI216" i="4"/>
  <c r="DU216" i="4"/>
  <c r="EJ216" i="4"/>
  <c r="AK186" i="4"/>
  <c r="BV221" i="4"/>
  <c r="CK221" i="4"/>
  <c r="CZ221" i="4"/>
  <c r="AC221" i="4"/>
  <c r="DO221" i="4"/>
  <c r="AC206" i="4"/>
  <c r="BG233" i="4"/>
  <c r="AR221" i="4"/>
  <c r="ED221" i="4"/>
  <c r="ES221" i="4"/>
  <c r="FX415" i="4"/>
  <c r="FT411" i="4"/>
  <c r="FT424" i="4" s="1"/>
  <c r="FJ413" i="4"/>
  <c r="FF418" i="4"/>
  <c r="FU416" i="4"/>
  <c r="FG420" i="4"/>
  <c r="FW416" i="4"/>
  <c r="FV421" i="4"/>
  <c r="FI412" i="4"/>
  <c r="FE422" i="4"/>
  <c r="FV418" i="4"/>
  <c r="FU423" i="4"/>
  <c r="FR411" i="4"/>
  <c r="FR424" i="4" s="1"/>
  <c r="FH417" i="4"/>
  <c r="FD422" i="4"/>
  <c r="FE419" i="4"/>
  <c r="FU420" i="4"/>
  <c r="Z119" i="4"/>
  <c r="Z134" i="4" s="1"/>
  <c r="BE236" i="4"/>
  <c r="BT224" i="4"/>
  <c r="CI224" i="4"/>
  <c r="CX224" i="4"/>
  <c r="AA224" i="4"/>
  <c r="DM224" i="4"/>
  <c r="AA209" i="4"/>
  <c r="AP224" i="4"/>
  <c r="EQ224" i="4"/>
  <c r="EB224" i="4"/>
  <c r="AL48" i="12"/>
  <c r="X189" i="12"/>
  <c r="EN234" i="12" s="1"/>
  <c r="AR43" i="12"/>
  <c r="Z207" i="4"/>
  <c r="AO222" i="4"/>
  <c r="BD234" i="4"/>
  <c r="BS222" i="4"/>
  <c r="CH222" i="4"/>
  <c r="Z222" i="4"/>
  <c r="DL222" i="4"/>
  <c r="CW222" i="4"/>
  <c r="EP222" i="4"/>
  <c r="EA222" i="4"/>
  <c r="AM44" i="12"/>
  <c r="AC109" i="12"/>
  <c r="AC124" i="12" s="1"/>
  <c r="W108" i="12"/>
  <c r="W123" i="12" s="1"/>
  <c r="ET303" i="12"/>
  <c r="ET318" i="12"/>
  <c r="AS42" i="3"/>
  <c r="AM47" i="3"/>
  <c r="AR42" i="3"/>
  <c r="AL48" i="3"/>
  <c r="AB48" i="3"/>
  <c r="AB93" i="3"/>
  <c r="AP46" i="3"/>
  <c r="Y244" i="3"/>
  <c r="CG244" i="3"/>
  <c r="CV244" i="3"/>
  <c r="DK244" i="3"/>
  <c r="AN244" i="3"/>
  <c r="Y64" i="3"/>
  <c r="Y79" i="3" s="1"/>
  <c r="BC244" i="3"/>
  <c r="BR244" i="3"/>
  <c r="EO244" i="3"/>
  <c r="DZ244" i="3"/>
  <c r="AA246" i="3"/>
  <c r="AP246" i="3"/>
  <c r="BE246" i="3"/>
  <c r="BT246" i="3"/>
  <c r="CI246" i="3"/>
  <c r="CX246" i="3"/>
  <c r="AA66" i="3"/>
  <c r="AA81" i="3" s="1"/>
  <c r="DM246" i="3"/>
  <c r="EQ246" i="3"/>
  <c r="EB246" i="3"/>
  <c r="Y93" i="3"/>
  <c r="Y48" i="3"/>
  <c r="CI244" i="3"/>
  <c r="CX244" i="3"/>
  <c r="DM244" i="3"/>
  <c r="AA64" i="3"/>
  <c r="AA79" i="3" s="1"/>
  <c r="AA244" i="3"/>
  <c r="AP244" i="3"/>
  <c r="BE244" i="3"/>
  <c r="BT244" i="3"/>
  <c r="EQ244" i="3"/>
  <c r="EB244" i="3"/>
  <c r="Y246" i="3"/>
  <c r="AN246" i="3"/>
  <c r="BC246" i="3"/>
  <c r="BR246" i="3"/>
  <c r="CG246" i="3"/>
  <c r="CV246" i="3"/>
  <c r="Y66" i="3"/>
  <c r="Y81" i="3" s="1"/>
  <c r="DK246" i="3"/>
  <c r="EO246" i="3"/>
  <c r="DZ246" i="3"/>
  <c r="Z50" i="3"/>
  <c r="Z95" i="3"/>
  <c r="U50" i="3"/>
  <c r="U95" i="3"/>
  <c r="BE247" i="3"/>
  <c r="BT247" i="3"/>
  <c r="CI247" i="3"/>
  <c r="AA67" i="3"/>
  <c r="AA82" i="3" s="1"/>
  <c r="AA247" i="3"/>
  <c r="DM247" i="3"/>
  <c r="CX247" i="3"/>
  <c r="AP247" i="3"/>
  <c r="EQ247" i="3"/>
  <c r="EB247" i="3"/>
  <c r="U246" i="3"/>
  <c r="AJ246" i="3"/>
  <c r="AY246" i="3"/>
  <c r="CR246" i="3"/>
  <c r="CC246" i="3"/>
  <c r="U66" i="3"/>
  <c r="U81" i="3" s="1"/>
  <c r="BN246" i="3"/>
  <c r="DG246" i="3"/>
  <c r="EK246" i="3"/>
  <c r="DV246" i="3"/>
  <c r="Y53" i="3"/>
  <c r="Y98" i="3"/>
  <c r="Y97" i="3"/>
  <c r="Y52" i="3"/>
  <c r="DJ248" i="3"/>
  <c r="X68" i="3"/>
  <c r="X83" i="3" s="1"/>
  <c r="X248" i="3"/>
  <c r="AM248" i="3"/>
  <c r="BB248" i="3"/>
  <c r="BQ248" i="3"/>
  <c r="CF248" i="3"/>
  <c r="CU248" i="3"/>
  <c r="EN248" i="3"/>
  <c r="DY248" i="3"/>
  <c r="BC249" i="3"/>
  <c r="BR249" i="3"/>
  <c r="CG249" i="3"/>
  <c r="CV249" i="3"/>
  <c r="Y69" i="3"/>
  <c r="Y84" i="3" s="1"/>
  <c r="Y249" i="3"/>
  <c r="DK249" i="3"/>
  <c r="AN249" i="3"/>
  <c r="EO249" i="3"/>
  <c r="DZ249" i="3"/>
  <c r="X54" i="3"/>
  <c r="X99" i="3"/>
  <c r="AK250" i="3"/>
  <c r="AZ250" i="3"/>
  <c r="BO250" i="3"/>
  <c r="CD250" i="3"/>
  <c r="CS250" i="3"/>
  <c r="DH250" i="3"/>
  <c r="V70" i="3"/>
  <c r="V85" i="3" s="1"/>
  <c r="V250" i="3"/>
  <c r="EL250" i="3"/>
  <c r="DW250" i="3"/>
  <c r="U56" i="3"/>
  <c r="U101" i="3"/>
  <c r="BH7" i="14"/>
  <c r="BA7" i="14"/>
  <c r="AY15" i="14"/>
  <c r="BB10" i="14"/>
  <c r="BE11" i="14"/>
  <c r="BD6" i="14"/>
  <c r="BL3" i="7"/>
  <c r="BL12" i="7"/>
  <c r="BM12" i="7" s="1"/>
  <c r="CG215" i="4"/>
  <c r="CV215" i="4"/>
  <c r="Y215" i="4"/>
  <c r="DK215" i="4"/>
  <c r="Y200" i="4"/>
  <c r="AN215" i="4"/>
  <c r="BR215" i="4"/>
  <c r="BC227" i="4"/>
  <c r="DZ215" i="4"/>
  <c r="EO215" i="4"/>
  <c r="Y113" i="4"/>
  <c r="Y128" i="4" s="1"/>
  <c r="AC113" i="4"/>
  <c r="AC128" i="4" s="1"/>
  <c r="CY222" i="4"/>
  <c r="AB222" i="4"/>
  <c r="DN222" i="4"/>
  <c r="AB207" i="4"/>
  <c r="AQ222" i="4"/>
  <c r="BF234" i="4"/>
  <c r="CJ222" i="4"/>
  <c r="BU222" i="4"/>
  <c r="EC222" i="4"/>
  <c r="ER222" i="4"/>
  <c r="EV420" i="12"/>
  <c r="DR420" i="12"/>
  <c r="CJ419" i="12"/>
  <c r="CK420" i="12"/>
  <c r="CF421" i="12"/>
  <c r="BJ411" i="12"/>
  <c r="BJ424" i="12" s="1"/>
  <c r="AL420" i="12"/>
  <c r="AA421" i="12"/>
  <c r="AA437" i="12" s="1"/>
  <c r="AT415" i="12"/>
  <c r="BW416" i="12"/>
  <c r="DO416" i="12"/>
  <c r="AU417" i="12"/>
  <c r="DC418" i="12"/>
  <c r="EG418" i="12"/>
  <c r="DP419" i="12"/>
  <c r="AQ420" i="12"/>
  <c r="BT420" i="12"/>
  <c r="CU420" i="12"/>
  <c r="EE420" i="12"/>
  <c r="AU421" i="12"/>
  <c r="BT421" i="12"/>
  <c r="CU421" i="12"/>
  <c r="ED421" i="12"/>
  <c r="AQ422" i="12"/>
  <c r="BE423" i="12"/>
  <c r="DR423" i="12"/>
  <c r="EV423" i="12"/>
  <c r="EP419" i="12"/>
  <c r="BG414" i="12"/>
  <c r="BF415" i="12"/>
  <c r="DR415" i="12"/>
  <c r="EV415" i="12"/>
  <c r="BH419" i="12"/>
  <c r="DR419" i="12"/>
  <c r="EV419" i="12"/>
  <c r="BH421" i="12"/>
  <c r="ET421" i="12"/>
  <c r="CN423" i="12"/>
  <c r="EQ420" i="12"/>
  <c r="Z420" i="12"/>
  <c r="Z436" i="12" s="1"/>
  <c r="CM413" i="12"/>
  <c r="CM415" i="12"/>
  <c r="CL416" i="12"/>
  <c r="CI417" i="12"/>
  <c r="CG419" i="12"/>
  <c r="CF420" i="12"/>
  <c r="BF414" i="12"/>
  <c r="CV423" i="12"/>
  <c r="DZ423" i="12"/>
  <c r="AU423" i="12"/>
  <c r="BP423" i="12"/>
  <c r="BC418" i="12"/>
  <c r="ES413" i="12"/>
  <c r="Y418" i="12"/>
  <c r="Y434" i="12" s="1"/>
  <c r="AS413" i="12"/>
  <c r="EG413" i="12"/>
  <c r="DC413" i="12"/>
  <c r="AQ415" i="12"/>
  <c r="BT416" i="12"/>
  <c r="DN416" i="12"/>
  <c r="AR417" i="12"/>
  <c r="EE417" i="12"/>
  <c r="EF418" i="12"/>
  <c r="DB418" i="12"/>
  <c r="DM419" i="12"/>
  <c r="AP420" i="12"/>
  <c r="BQ420" i="12"/>
  <c r="ED420" i="12"/>
  <c r="AR421" i="12"/>
  <c r="BS421" i="12"/>
  <c r="DO421" i="12"/>
  <c r="AP422" i="12"/>
  <c r="BD423" i="12"/>
  <c r="CJ414" i="12"/>
  <c r="AC417" i="12"/>
  <c r="AC433" i="12" s="1"/>
  <c r="AN48" i="12"/>
  <c r="V194" i="12"/>
  <c r="V89" i="12"/>
  <c r="AH32" i="12"/>
  <c r="AK45" i="12"/>
  <c r="AA222" i="4"/>
  <c r="DM222" i="4"/>
  <c r="AA207" i="4"/>
  <c r="AP222" i="4"/>
  <c r="BE234" i="4"/>
  <c r="BT222" i="4"/>
  <c r="CX222" i="4"/>
  <c r="CI222" i="4"/>
  <c r="EQ222" i="4"/>
  <c r="EB222" i="4"/>
  <c r="FR421" i="4"/>
  <c r="FP412" i="4"/>
  <c r="FO417" i="4"/>
  <c r="FI418" i="4"/>
  <c r="FB416" i="4"/>
  <c r="AK46" i="12"/>
  <c r="AH33" i="12"/>
  <c r="AL44" i="12"/>
  <c r="V108" i="12"/>
  <c r="V123" i="12" s="1"/>
  <c r="X183" i="12"/>
  <c r="EN228" i="12" s="1"/>
  <c r="EB322" i="12"/>
  <c r="EB307" i="12"/>
  <c r="BH4" i="14"/>
  <c r="BK6" i="14"/>
  <c r="BI3" i="14"/>
  <c r="BI6" i="14"/>
  <c r="AY12" i="14"/>
  <c r="BD13" i="14"/>
  <c r="BC15" i="14"/>
  <c r="BF89" i="4"/>
  <c r="CM223" i="4"/>
  <c r="DB223" i="4"/>
  <c r="AE223" i="4"/>
  <c r="DQ223" i="4"/>
  <c r="AE208" i="4"/>
  <c r="AT223" i="4"/>
  <c r="BX223" i="4"/>
  <c r="BI235" i="4"/>
  <c r="EF223" i="4"/>
  <c r="EU223" i="4"/>
  <c r="W183" i="12"/>
  <c r="AS42" i="12"/>
  <c r="AL47" i="3"/>
  <c r="AJ43" i="3"/>
  <c r="AH32" i="3"/>
  <c r="AK45" i="3"/>
  <c r="AO47" i="3"/>
  <c r="AD48" i="3"/>
  <c r="AD93" i="3"/>
  <c r="AJ49" i="3"/>
  <c r="AK43" i="3"/>
  <c r="AH30" i="3"/>
  <c r="AL45" i="3"/>
  <c r="AN48" i="3"/>
  <c r="AT42" i="3"/>
  <c r="AJ52" i="3"/>
  <c r="CK243" i="3"/>
  <c r="CZ243" i="3"/>
  <c r="DO243" i="3"/>
  <c r="AC243" i="3"/>
  <c r="AR243" i="3"/>
  <c r="BG243" i="3"/>
  <c r="BV243" i="3"/>
  <c r="AC63" i="3"/>
  <c r="AC78" i="3" s="1"/>
  <c r="ES243" i="3"/>
  <c r="ED243" i="3"/>
  <c r="DA243" i="3"/>
  <c r="DA290" i="3" s="1"/>
  <c r="DP243" i="3"/>
  <c r="DP290" i="3" s="1"/>
  <c r="AD243" i="3"/>
  <c r="AD290" i="3" s="1"/>
  <c r="AS243" i="3"/>
  <c r="AS290" i="3" s="1"/>
  <c r="BH243" i="3"/>
  <c r="BH290" i="3" s="1"/>
  <c r="BW243" i="3"/>
  <c r="BW290" i="3" s="1"/>
  <c r="CL243" i="3"/>
  <c r="CL290" i="3" s="1"/>
  <c r="AD63" i="3"/>
  <c r="ET243" i="3"/>
  <c r="ET290" i="3" s="1"/>
  <c r="EE243" i="3"/>
  <c r="EE290" i="3" s="1"/>
  <c r="W94" i="3"/>
  <c r="W49" i="3"/>
  <c r="BP243" i="3"/>
  <c r="CE243" i="3"/>
  <c r="CT243" i="3"/>
  <c r="W63" i="3"/>
  <c r="W78" i="3" s="1"/>
  <c r="W243" i="3"/>
  <c r="AL243" i="3"/>
  <c r="BA243" i="3"/>
  <c r="DI243" i="3"/>
  <c r="EM243" i="3"/>
  <c r="DX243" i="3"/>
  <c r="X48" i="3"/>
  <c r="X93" i="3"/>
  <c r="CH244" i="3"/>
  <c r="CW244" i="3"/>
  <c r="DL244" i="3"/>
  <c r="Z64" i="3"/>
  <c r="Z79" i="3" s="1"/>
  <c r="Z244" i="3"/>
  <c r="AO244" i="3"/>
  <c r="BD244" i="3"/>
  <c r="BS244" i="3"/>
  <c r="EP244" i="3"/>
  <c r="EA244" i="3"/>
  <c r="W95" i="3"/>
  <c r="W50" i="3"/>
  <c r="V65" i="3"/>
  <c r="V80" i="3" s="1"/>
  <c r="V245" i="3"/>
  <c r="AK245" i="3"/>
  <c r="BO245" i="3"/>
  <c r="AZ245" i="3"/>
  <c r="DH245" i="3"/>
  <c r="CS245" i="3"/>
  <c r="CD245" i="3"/>
  <c r="EL245" i="3"/>
  <c r="DW245" i="3"/>
  <c r="U65" i="3"/>
  <c r="U80" i="3" s="1"/>
  <c r="U245" i="3"/>
  <c r="AJ245" i="3"/>
  <c r="BN245" i="3"/>
  <c r="CC245" i="3"/>
  <c r="DG245" i="3"/>
  <c r="AY245" i="3"/>
  <c r="CR245" i="3"/>
  <c r="EK245" i="3"/>
  <c r="DV245" i="3"/>
  <c r="AA97" i="3"/>
  <c r="AA52" i="3"/>
  <c r="BD247" i="3"/>
  <c r="BS247" i="3"/>
  <c r="CH247" i="3"/>
  <c r="Z67" i="3"/>
  <c r="Z82" i="3" s="1"/>
  <c r="Z247" i="3"/>
  <c r="DL247" i="3"/>
  <c r="AO247" i="3"/>
  <c r="CW247" i="3"/>
  <c r="EP247" i="3"/>
  <c r="EA247" i="3"/>
  <c r="X97" i="3"/>
  <c r="X52" i="3"/>
  <c r="CR247" i="3"/>
  <c r="U67" i="3"/>
  <c r="U82" i="3" s="1"/>
  <c r="CC247" i="3"/>
  <c r="BN247" i="3"/>
  <c r="AY247" i="3"/>
  <c r="AJ247" i="3"/>
  <c r="U247" i="3"/>
  <c r="DG247" i="3"/>
  <c r="EK247" i="3"/>
  <c r="DV247" i="3"/>
  <c r="DI248" i="3"/>
  <c r="W68" i="3"/>
  <c r="W83" i="3" s="1"/>
  <c r="W248" i="3"/>
  <c r="AL248" i="3"/>
  <c r="BA248" i="3"/>
  <c r="BP248" i="3"/>
  <c r="CE248" i="3"/>
  <c r="CT248" i="3"/>
  <c r="EM248" i="3"/>
  <c r="DX248" i="3"/>
  <c r="T249" i="3"/>
  <c r="AX249" i="3"/>
  <c r="BM249" i="3"/>
  <c r="CB249" i="3"/>
  <c r="CQ249" i="3"/>
  <c r="DF249" i="3"/>
  <c r="AI249" i="3"/>
  <c r="T69" i="3"/>
  <c r="T84" i="3" s="1"/>
  <c r="EJ249" i="3"/>
  <c r="DU249" i="3"/>
  <c r="BB249" i="3"/>
  <c r="BQ249" i="3"/>
  <c r="CF249" i="3"/>
  <c r="CU249" i="3"/>
  <c r="DJ249" i="3"/>
  <c r="X69" i="3"/>
  <c r="X84" i="3" s="1"/>
  <c r="X249" i="3"/>
  <c r="AM249" i="3"/>
  <c r="EN249" i="3"/>
  <c r="DY249" i="3"/>
  <c r="W54" i="3"/>
  <c r="W99" i="3"/>
  <c r="AJ250" i="3"/>
  <c r="AY250" i="3"/>
  <c r="BN250" i="3"/>
  <c r="CC250" i="3"/>
  <c r="CR250" i="3"/>
  <c r="DG250" i="3"/>
  <c r="U70" i="3"/>
  <c r="U85" i="3" s="1"/>
  <c r="U250" i="3"/>
  <c r="EK250" i="3"/>
  <c r="DV250" i="3"/>
  <c r="U103" i="3"/>
  <c r="U58" i="3"/>
  <c r="T103" i="3"/>
  <c r="T58" i="3"/>
  <c r="T101" i="3"/>
  <c r="T56" i="3"/>
  <c r="AC111" i="4"/>
  <c r="AC126" i="4" s="1"/>
  <c r="U204" i="4"/>
  <c r="AJ219" i="4"/>
  <c r="AY231" i="4"/>
  <c r="BN219" i="4"/>
  <c r="CC219" i="4"/>
  <c r="U219" i="4"/>
  <c r="DG219" i="4"/>
  <c r="CR219" i="4"/>
  <c r="EK219" i="4"/>
  <c r="DV219" i="4"/>
  <c r="Y206" i="4"/>
  <c r="AN221" i="4"/>
  <c r="BC233" i="4"/>
  <c r="BR221" i="4"/>
  <c r="CG221" i="4"/>
  <c r="Y221" i="4"/>
  <c r="DK221" i="4"/>
  <c r="CV221" i="4"/>
  <c r="DZ221" i="4"/>
  <c r="EO221" i="4"/>
  <c r="CL218" i="4"/>
  <c r="DA218" i="4"/>
  <c r="AD218" i="4"/>
  <c r="DP218" i="4"/>
  <c r="AD203" i="4"/>
  <c r="AS218" i="4"/>
  <c r="BW218" i="4"/>
  <c r="BH230" i="4"/>
  <c r="ET218" i="4"/>
  <c r="EE218" i="4"/>
  <c r="CB221" i="4"/>
  <c r="CQ221" i="4"/>
  <c r="T221" i="4"/>
  <c r="DF221" i="4"/>
  <c r="T206" i="4"/>
  <c r="AI221" i="4"/>
  <c r="BM221" i="4"/>
  <c r="AX221" i="4"/>
  <c r="DU221" i="4"/>
  <c r="AK191" i="4"/>
  <c r="EJ221" i="4"/>
  <c r="BG90" i="4"/>
  <c r="CJ417" i="12"/>
  <c r="CL413" i="12"/>
  <c r="EV414" i="12"/>
  <c r="DR414" i="12"/>
  <c r="EU415" i="12"/>
  <c r="DQ415" i="12"/>
  <c r="CL419" i="12"/>
  <c r="CM420" i="12"/>
  <c r="CH421" i="12"/>
  <c r="AO417" i="12"/>
  <c r="CL412" i="12"/>
  <c r="DJ419" i="12"/>
  <c r="DZ420" i="12"/>
  <c r="EN423" i="12"/>
  <c r="DJ423" i="12"/>
  <c r="EV411" i="12"/>
  <c r="EV424" i="12" s="1"/>
  <c r="DR411" i="12"/>
  <c r="DR424" i="12" s="1"/>
  <c r="AB417" i="12"/>
  <c r="AB433" i="12" s="1"/>
  <c r="EO420" i="12"/>
  <c r="AD415" i="12"/>
  <c r="AD431" i="12" s="1"/>
  <c r="W420" i="12"/>
  <c r="W436" i="12" s="1"/>
  <c r="AT412" i="12"/>
  <c r="AR414" i="12"/>
  <c r="CZ414" i="12"/>
  <c r="CZ415" i="12"/>
  <c r="AP416" i="12"/>
  <c r="BY416" i="12"/>
  <c r="EC416" i="12"/>
  <c r="CW418" i="12"/>
  <c r="ED419" i="12"/>
  <c r="AS420" i="12"/>
  <c r="BV420" i="12"/>
  <c r="CW420" i="12"/>
  <c r="DC420" i="12"/>
  <c r="EG420" i="12"/>
  <c r="BV421" i="12"/>
  <c r="CW421" i="12"/>
  <c r="DB421" i="12"/>
  <c r="EF421" i="12"/>
  <c r="AS422" i="12"/>
  <c r="BG423" i="12"/>
  <c r="BV413" i="12"/>
  <c r="CU419" i="12"/>
  <c r="EP417" i="12"/>
  <c r="AD413" i="12"/>
  <c r="AD429" i="12" s="1"/>
  <c r="DQ412" i="12"/>
  <c r="EU412" i="12"/>
  <c r="BI414" i="12"/>
  <c r="BH415" i="12"/>
  <c r="BE416" i="12"/>
  <c r="ES416" i="12"/>
  <c r="ER417" i="12"/>
  <c r="BJ419" i="12"/>
  <c r="BC420" i="12"/>
  <c r="BJ421" i="12"/>
  <c r="DR421" i="12"/>
  <c r="EV421" i="12"/>
  <c r="AN418" i="12"/>
  <c r="BS417" i="12"/>
  <c r="EC414" i="12"/>
  <c r="EQ418" i="12"/>
  <c r="EU411" i="12"/>
  <c r="EU424" i="12" s="1"/>
  <c r="DQ411" i="12"/>
  <c r="DQ424" i="12" s="1"/>
  <c r="CN412" i="12"/>
  <c r="CN416" i="12"/>
  <c r="CK417" i="12"/>
  <c r="CI419" i="12"/>
  <c r="CH420" i="12"/>
  <c r="CH417" i="12"/>
  <c r="DZ421" i="12"/>
  <c r="AD416" i="12"/>
  <c r="AD432" i="12" s="1"/>
  <c r="AB419" i="12"/>
  <c r="AB435" i="12" s="1"/>
  <c r="BR423" i="12"/>
  <c r="CY423" i="12"/>
  <c r="EC423" i="12"/>
  <c r="CE420" i="12"/>
  <c r="EA420" i="12"/>
  <c r="Y421" i="12"/>
  <c r="Y437" i="12" s="1"/>
  <c r="AT411" i="12"/>
  <c r="AU413" i="12"/>
  <c r="AS415" i="12"/>
  <c r="BV416" i="12"/>
  <c r="DP416" i="12"/>
  <c r="AT417" i="12"/>
  <c r="DC417" i="12"/>
  <c r="EG417" i="12"/>
  <c r="DO419" i="12"/>
  <c r="AR420" i="12"/>
  <c r="BS420" i="12"/>
  <c r="CV420" i="12"/>
  <c r="EF420" i="12"/>
  <c r="DB420" i="12"/>
  <c r="AT421" i="12"/>
  <c r="BU421" i="12"/>
  <c r="CT421" i="12"/>
  <c r="EC421" i="12"/>
  <c r="AR422" i="12"/>
  <c r="BF423" i="12"/>
  <c r="DO423" i="12"/>
  <c r="ES423" i="12"/>
  <c r="AJ49" i="12"/>
  <c r="Y89" i="12"/>
  <c r="Y194" i="12"/>
  <c r="Y108" i="12"/>
  <c r="Y123" i="12" s="1"/>
  <c r="BY213" i="4"/>
  <c r="CN213" i="4"/>
  <c r="DC213" i="4"/>
  <c r="AF213" i="4"/>
  <c r="DR213" i="4"/>
  <c r="AF198" i="4"/>
  <c r="BJ225" i="4"/>
  <c r="AU213" i="4"/>
  <c r="EG213" i="4"/>
  <c r="EV213" i="4"/>
  <c r="AW183" i="4"/>
  <c r="CD222" i="4"/>
  <c r="CS222" i="4"/>
  <c r="V222" i="4"/>
  <c r="DH222" i="4"/>
  <c r="AK222" i="4"/>
  <c r="AZ234" i="4"/>
  <c r="V207" i="4"/>
  <c r="BO222" i="4"/>
  <c r="EL222" i="4"/>
  <c r="DW222" i="4"/>
  <c r="E14" i="15"/>
  <c r="E14" i="8"/>
  <c r="Y112" i="4"/>
  <c r="Y127" i="4" s="1"/>
  <c r="BX218" i="4"/>
  <c r="CM218" i="4"/>
  <c r="DB218" i="4"/>
  <c r="AE218" i="4"/>
  <c r="DQ218" i="4"/>
  <c r="AE203" i="4"/>
  <c r="BI230" i="4"/>
  <c r="AT218" i="4"/>
  <c r="EU218" i="4"/>
  <c r="EF218" i="4"/>
  <c r="AL225" i="4"/>
  <c r="BA237" i="4"/>
  <c r="BP225" i="4"/>
  <c r="CE225" i="4"/>
  <c r="CT225" i="4"/>
  <c r="W210" i="4"/>
  <c r="DI225" i="4"/>
  <c r="W225" i="4"/>
  <c r="EM225" i="4"/>
  <c r="DX225" i="4"/>
  <c r="AL49" i="12"/>
  <c r="AL47" i="12"/>
  <c r="Z183" i="12"/>
  <c r="EP228" i="12" s="1"/>
  <c r="CW216" i="4"/>
  <c r="Z216" i="4"/>
  <c r="DL216" i="4"/>
  <c r="Z201" i="4"/>
  <c r="AO216" i="4"/>
  <c r="BD228" i="4"/>
  <c r="CH216" i="4"/>
  <c r="BS216" i="4"/>
  <c r="EP216" i="4"/>
  <c r="EA216" i="4"/>
  <c r="CR218" i="4"/>
  <c r="U218" i="4"/>
  <c r="DG218" i="4"/>
  <c r="U203" i="4"/>
  <c r="AJ218" i="4"/>
  <c r="AY230" i="4"/>
  <c r="CC218" i="4"/>
  <c r="BN218" i="4"/>
  <c r="DV218" i="4"/>
  <c r="EK218" i="4"/>
  <c r="CV220" i="4"/>
  <c r="Y220" i="4"/>
  <c r="DK220" i="4"/>
  <c r="Y205" i="4"/>
  <c r="AN220" i="4"/>
  <c r="BC232" i="4"/>
  <c r="CG220" i="4"/>
  <c r="BR220" i="4"/>
  <c r="DZ220" i="4"/>
  <c r="EO220" i="4"/>
  <c r="V116" i="4"/>
  <c r="V131" i="4" s="1"/>
  <c r="T115" i="12"/>
  <c r="T130" i="12" s="1"/>
  <c r="CD42" i="12"/>
  <c r="G66" i="1"/>
  <c r="AZ15" i="14"/>
  <c r="BJ3" i="14"/>
  <c r="BJ7" i="14"/>
  <c r="BJ15" i="14"/>
  <c r="AS220" i="4"/>
  <c r="BH232" i="4"/>
  <c r="BW220" i="4"/>
  <c r="CL220" i="4"/>
  <c r="DA220" i="4"/>
  <c r="AD205" i="4"/>
  <c r="DP220" i="4"/>
  <c r="AD220" i="4"/>
  <c r="ET220" i="4"/>
  <c r="EE220" i="4"/>
  <c r="Y202" i="4"/>
  <c r="AN217" i="4"/>
  <c r="BC229" i="4"/>
  <c r="BR217" i="4"/>
  <c r="CG217" i="4"/>
  <c r="Y217" i="4"/>
  <c r="DK217" i="4"/>
  <c r="CV217" i="4"/>
  <c r="DZ217" i="4"/>
  <c r="EO217" i="4"/>
  <c r="V219" i="4"/>
  <c r="DH219" i="4"/>
  <c r="V204" i="4"/>
  <c r="AK219" i="4"/>
  <c r="AZ231" i="4"/>
  <c r="BO219" i="4"/>
  <c r="CS219" i="4"/>
  <c r="CD219" i="4"/>
  <c r="DW219" i="4"/>
  <c r="EL219" i="4"/>
  <c r="Z221" i="4"/>
  <c r="DL221" i="4"/>
  <c r="Z206" i="4"/>
  <c r="AO221" i="4"/>
  <c r="BD233" i="4"/>
  <c r="BS221" i="4"/>
  <c r="CW221" i="4"/>
  <c r="CH221" i="4"/>
  <c r="EP221" i="4"/>
  <c r="EA221" i="4"/>
  <c r="AF119" i="4"/>
  <c r="AF134" i="4" s="1"/>
  <c r="FD413" i="4"/>
  <c r="EZ418" i="4"/>
  <c r="EY415" i="4"/>
  <c r="FQ421" i="4"/>
  <c r="FO412" i="4"/>
  <c r="FN417" i="4"/>
  <c r="FZ421" i="4"/>
  <c r="FJ419" i="4"/>
  <c r="FX412" i="4"/>
  <c r="FW417" i="4"/>
  <c r="FV422" i="4"/>
  <c r="FK416" i="4"/>
  <c r="FY412" i="4"/>
  <c r="FX417" i="4"/>
  <c r="FW422" i="4"/>
  <c r="FA414" i="4"/>
  <c r="EY419" i="4"/>
  <c r="FS415" i="4"/>
  <c r="FR420" i="4"/>
  <c r="FW411" i="4"/>
  <c r="FW424" i="4" s="1"/>
  <c r="FN413" i="4"/>
  <c r="FZ417" i="4"/>
  <c r="FY422" i="4"/>
  <c r="FK423" i="4"/>
  <c r="FZ414" i="4"/>
  <c r="FY419" i="4"/>
  <c r="FO411" i="4"/>
  <c r="FO424" i="4" s="1"/>
  <c r="FB413" i="4"/>
  <c r="FJ423" i="4"/>
  <c r="FK420" i="4"/>
  <c r="FY416" i="4"/>
  <c r="FX421" i="4"/>
  <c r="BS224" i="4"/>
  <c r="CH224" i="4"/>
  <c r="CW224" i="4"/>
  <c r="Z224" i="4"/>
  <c r="DL224" i="4"/>
  <c r="Z209" i="4"/>
  <c r="BD236" i="4"/>
  <c r="AO224" i="4"/>
  <c r="EP224" i="4"/>
  <c r="EA224" i="4"/>
  <c r="V110" i="12"/>
  <c r="V125" i="12" s="1"/>
  <c r="V183" i="12"/>
  <c r="EL228" i="12" s="1"/>
  <c r="BL11" i="7"/>
  <c r="BM11" i="7" s="1"/>
  <c r="AE215" i="4"/>
  <c r="DQ215" i="4"/>
  <c r="AE200" i="4"/>
  <c r="AT215" i="4"/>
  <c r="BI227" i="4"/>
  <c r="BX215" i="4"/>
  <c r="DB215" i="4"/>
  <c r="CM215" i="4"/>
  <c r="EU215" i="4"/>
  <c r="EF215" i="4"/>
  <c r="CI216" i="4"/>
  <c r="CX216" i="4"/>
  <c r="AA216" i="4"/>
  <c r="DM216" i="4"/>
  <c r="AA201" i="4"/>
  <c r="AP216" i="4"/>
  <c r="BT216" i="4"/>
  <c r="BE228" i="4"/>
  <c r="EQ216" i="4"/>
  <c r="EB216" i="4"/>
  <c r="AI224" i="4"/>
  <c r="AX224" i="4"/>
  <c r="BM224" i="4"/>
  <c r="CB224" i="4"/>
  <c r="CQ224" i="4"/>
  <c r="T224" i="4"/>
  <c r="DF224" i="4"/>
  <c r="T209" i="4"/>
  <c r="DU224" i="4"/>
  <c r="EJ224" i="4"/>
  <c r="AK194" i="4"/>
  <c r="AC184" i="12"/>
  <c r="ES229" i="12" s="1"/>
  <c r="AK49" i="3"/>
  <c r="AH36" i="3"/>
  <c r="AL43" i="3"/>
  <c r="AM45" i="3"/>
  <c r="AH35" i="3"/>
  <c r="AK48" i="3"/>
  <c r="AJ48" i="3"/>
  <c r="AL49" i="3"/>
  <c r="AM43" i="3"/>
  <c r="AN45" i="3"/>
  <c r="AP42" i="3"/>
  <c r="T246" i="3"/>
  <c r="AX246" i="3"/>
  <c r="CB246" i="3"/>
  <c r="DF246" i="3"/>
  <c r="AI246" i="3"/>
  <c r="BM246" i="3"/>
  <c r="CQ246" i="3"/>
  <c r="T66" i="3"/>
  <c r="T81" i="3" s="1"/>
  <c r="EJ246" i="3"/>
  <c r="DU246" i="3"/>
  <c r="BS243" i="3"/>
  <c r="CH243" i="3"/>
  <c r="Z243" i="3"/>
  <c r="AO243" i="3"/>
  <c r="DL243" i="3"/>
  <c r="Z63" i="3"/>
  <c r="Z78" i="3" s="1"/>
  <c r="CW243" i="3"/>
  <c r="BD243" i="3"/>
  <c r="EP243" i="3"/>
  <c r="EA243" i="3"/>
  <c r="BT243" i="3"/>
  <c r="CI243" i="3"/>
  <c r="AA243" i="3"/>
  <c r="DM243" i="3"/>
  <c r="AA63" i="3"/>
  <c r="AA78" i="3" s="1"/>
  <c r="BE243" i="3"/>
  <c r="CX243" i="3"/>
  <c r="AP243" i="3"/>
  <c r="EQ243" i="3"/>
  <c r="EB243" i="3"/>
  <c r="BO243" i="3"/>
  <c r="CD243" i="3"/>
  <c r="CS243" i="3"/>
  <c r="DH243" i="3"/>
  <c r="V63" i="3"/>
  <c r="V78" i="3" s="1"/>
  <c r="V243" i="3"/>
  <c r="AK243" i="3"/>
  <c r="AZ243" i="3"/>
  <c r="EL243" i="3"/>
  <c r="DW243" i="3"/>
  <c r="W48" i="3"/>
  <c r="W93" i="3"/>
  <c r="V244" i="3"/>
  <c r="AK244" i="3"/>
  <c r="DH244" i="3"/>
  <c r="CS244" i="3"/>
  <c r="CD244" i="3"/>
  <c r="V64" i="3"/>
  <c r="V79" i="3" s="1"/>
  <c r="BO244" i="3"/>
  <c r="AZ244" i="3"/>
  <c r="EL244" i="3"/>
  <c r="DW244" i="3"/>
  <c r="T50" i="3"/>
  <c r="T95" i="3"/>
  <c r="Z246" i="3"/>
  <c r="AO246" i="3"/>
  <c r="BD246" i="3"/>
  <c r="BS246" i="3"/>
  <c r="CH246" i="3"/>
  <c r="CW246" i="3"/>
  <c r="Z66" i="3"/>
  <c r="Z81" i="3" s="1"/>
  <c r="DL246" i="3"/>
  <c r="EP246" i="3"/>
  <c r="EA246" i="3"/>
  <c r="Y65" i="3"/>
  <c r="Y80" i="3" s="1"/>
  <c r="Y245" i="3"/>
  <c r="AN245" i="3"/>
  <c r="BC245" i="3"/>
  <c r="BR245" i="3"/>
  <c r="CG245" i="3"/>
  <c r="CV245" i="3"/>
  <c r="DK245" i="3"/>
  <c r="EO245" i="3"/>
  <c r="DZ245" i="3"/>
  <c r="T65" i="3"/>
  <c r="T80" i="3" s="1"/>
  <c r="T245" i="3"/>
  <c r="AI245" i="3"/>
  <c r="BM245" i="3"/>
  <c r="CB245" i="3"/>
  <c r="DF245" i="3"/>
  <c r="CQ245" i="3"/>
  <c r="AX245" i="3"/>
  <c r="EJ245" i="3"/>
  <c r="DU245" i="3"/>
  <c r="V246" i="3"/>
  <c r="AK246" i="3"/>
  <c r="AZ246" i="3"/>
  <c r="V66" i="3"/>
  <c r="V81" i="3" s="1"/>
  <c r="BO246" i="3"/>
  <c r="CD246" i="3"/>
  <c r="CS246" i="3"/>
  <c r="DH246" i="3"/>
  <c r="EL246" i="3"/>
  <c r="DW246" i="3"/>
  <c r="BC247" i="3"/>
  <c r="BR247" i="3"/>
  <c r="CG247" i="3"/>
  <c r="CV247" i="3"/>
  <c r="DK247" i="3"/>
  <c r="Y67" i="3"/>
  <c r="Y82" i="3" s="1"/>
  <c r="Y247" i="3"/>
  <c r="AN247" i="3"/>
  <c r="EO247" i="3"/>
  <c r="DZ247" i="3"/>
  <c r="W52" i="3"/>
  <c r="W97" i="3"/>
  <c r="T53" i="3"/>
  <c r="T98" i="3"/>
  <c r="CQ247" i="3"/>
  <c r="DF247" i="3"/>
  <c r="T67" i="3"/>
  <c r="T82" i="3" s="1"/>
  <c r="T247" i="3"/>
  <c r="CB247" i="3"/>
  <c r="AI247" i="3"/>
  <c r="BM247" i="3"/>
  <c r="AX247" i="3"/>
  <c r="EJ247" i="3"/>
  <c r="DU247" i="3"/>
  <c r="DH248" i="3"/>
  <c r="V68" i="3"/>
  <c r="V83" i="3" s="1"/>
  <c r="V248" i="3"/>
  <c r="AK248" i="3"/>
  <c r="AZ248" i="3"/>
  <c r="BO248" i="3"/>
  <c r="CD248" i="3"/>
  <c r="CS248" i="3"/>
  <c r="EL248" i="3"/>
  <c r="DW248" i="3"/>
  <c r="W55" i="3"/>
  <c r="W100" i="3"/>
  <c r="BA249" i="3"/>
  <c r="BP249" i="3"/>
  <c r="CE249" i="3"/>
  <c r="CT249" i="3"/>
  <c r="DI249" i="3"/>
  <c r="W69" i="3"/>
  <c r="W84" i="3" s="1"/>
  <c r="W249" i="3"/>
  <c r="AL249" i="3"/>
  <c r="EM249" i="3"/>
  <c r="DX249" i="3"/>
  <c r="V99" i="3"/>
  <c r="V54" i="3"/>
  <c r="AI250" i="3"/>
  <c r="AX250" i="3"/>
  <c r="BM250" i="3"/>
  <c r="CB250" i="3"/>
  <c r="CQ250" i="3"/>
  <c r="DF250" i="3"/>
  <c r="T70" i="3"/>
  <c r="T85" i="3" s="1"/>
  <c r="T250" i="3"/>
  <c r="EJ250" i="3"/>
  <c r="DU250" i="3"/>
  <c r="U415" i="3"/>
  <c r="U382" i="3"/>
  <c r="U399" i="3"/>
  <c r="AC415" i="3"/>
  <c r="Y415" i="3"/>
  <c r="AD414" i="3"/>
  <c r="Z414" i="3"/>
  <c r="V414" i="3"/>
  <c r="AA409" i="3"/>
  <c r="AB410" i="3"/>
  <c r="AB413" i="3"/>
  <c r="X413" i="3"/>
  <c r="AB396" i="3"/>
  <c r="AA379" i="3"/>
  <c r="X396" i="3"/>
  <c r="AD411" i="3"/>
  <c r="Z411" i="3"/>
  <c r="AB407" i="3"/>
  <c r="AD405" i="3"/>
  <c r="EV404" i="3"/>
  <c r="ES373" i="3"/>
  <c r="ER407" i="3"/>
  <c r="EQ394" i="3"/>
  <c r="EQ396" i="3"/>
  <c r="EQ398" i="3"/>
  <c r="EP378" i="3"/>
  <c r="EP380" i="3"/>
  <c r="EP382" i="3"/>
  <c r="EP416" i="3"/>
  <c r="EO396" i="3"/>
  <c r="EO398" i="3"/>
  <c r="EN380" i="3"/>
  <c r="EN382" i="3"/>
  <c r="EN416" i="3"/>
  <c r="EM398" i="3"/>
  <c r="EL381" i="3"/>
  <c r="EL417" i="3"/>
  <c r="EK399" i="3"/>
  <c r="EJ416" i="3"/>
  <c r="DC388" i="3"/>
  <c r="ED406" i="3"/>
  <c r="EC391" i="3"/>
  <c r="EB383" i="3"/>
  <c r="EA411" i="3"/>
  <c r="EA413" i="3"/>
  <c r="EA415" i="3"/>
  <c r="CW400" i="3"/>
  <c r="DZ383" i="3"/>
  <c r="DY413" i="3"/>
  <c r="DY415" i="3"/>
  <c r="CU400" i="3"/>
  <c r="DX383" i="3"/>
  <c r="DW414" i="3"/>
  <c r="CS401" i="3"/>
  <c r="DV384" i="3"/>
  <c r="CQ400" i="3"/>
  <c r="DO373" i="3"/>
  <c r="DM393" i="3"/>
  <c r="DJ412" i="3"/>
  <c r="DG382" i="3"/>
  <c r="DC371" i="3"/>
  <c r="DA405" i="3"/>
  <c r="CX376" i="3"/>
  <c r="CV395" i="3"/>
  <c r="CS414" i="3"/>
  <c r="CL405" i="3"/>
  <c r="CI376" i="3"/>
  <c r="CG395" i="3"/>
  <c r="CD414" i="3"/>
  <c r="CB383" i="3"/>
  <c r="BU407" i="3"/>
  <c r="BR378" i="3"/>
  <c r="BP397" i="3"/>
  <c r="BG390" i="3"/>
  <c r="BD410" i="3"/>
  <c r="BA380" i="3"/>
  <c r="AY399" i="3"/>
  <c r="AU404" i="3"/>
  <c r="DQ401" i="3"/>
  <c r="DO401" i="3"/>
  <c r="DR384" i="3"/>
  <c r="DO417" i="3"/>
  <c r="DJ384" i="3"/>
  <c r="DG417" i="3"/>
  <c r="DC417" i="3"/>
  <c r="CX384" i="3"/>
  <c r="CU417" i="3"/>
  <c r="BY417" i="3"/>
  <c r="BW417" i="3"/>
  <c r="BU417" i="3"/>
  <c r="BS417" i="3"/>
  <c r="BQ417" i="3"/>
  <c r="BO417" i="3"/>
  <c r="BM417" i="3"/>
  <c r="BJ384" i="3"/>
  <c r="BH384" i="3"/>
  <c r="BF384" i="3"/>
  <c r="BD384" i="3"/>
  <c r="BB384" i="3"/>
  <c r="AZ384" i="3"/>
  <c r="AX384" i="3"/>
  <c r="AS405" i="3"/>
  <c r="AP376" i="3"/>
  <c r="AN395" i="3"/>
  <c r="AK414" i="3"/>
  <c r="AI383" i="3"/>
  <c r="ES383" i="3"/>
  <c r="ER416" i="3"/>
  <c r="EC383" i="3"/>
  <c r="DQ383" i="3"/>
  <c r="DN416" i="3"/>
  <c r="DI383" i="3"/>
  <c r="DA416" i="3"/>
  <c r="CV383" i="3"/>
  <c r="CS416" i="3"/>
  <c r="CM383" i="3"/>
  <c r="CL416" i="3"/>
  <c r="CK400" i="3"/>
  <c r="CE383" i="3"/>
  <c r="CD416" i="3"/>
  <c r="CC400" i="3"/>
  <c r="BV383" i="3"/>
  <c r="BU416" i="3"/>
  <c r="BT400" i="3"/>
  <c r="BN383" i="3"/>
  <c r="BF383" i="3"/>
  <c r="BE416" i="3"/>
  <c r="BD400" i="3"/>
  <c r="AU416" i="3"/>
  <c r="AT400" i="3"/>
  <c r="AN383" i="3"/>
  <c r="AM416" i="3"/>
  <c r="AL400" i="3"/>
  <c r="EV415" i="3"/>
  <c r="ET415" i="3"/>
  <c r="ER415" i="3"/>
  <c r="ED399" i="3"/>
  <c r="DP399" i="3"/>
  <c r="DN399" i="3"/>
  <c r="DL399" i="3"/>
  <c r="DJ399" i="3"/>
  <c r="DH399" i="3"/>
  <c r="CZ399" i="3"/>
  <c r="CX399" i="3"/>
  <c r="CV399" i="3"/>
  <c r="CT399" i="3"/>
  <c r="CK382" i="3"/>
  <c r="CI382" i="3"/>
  <c r="CG382" i="3"/>
  <c r="CE382" i="3"/>
  <c r="BY399" i="3"/>
  <c r="BW399" i="3"/>
  <c r="BU399" i="3"/>
  <c r="BS399" i="3"/>
  <c r="BQ399" i="3"/>
  <c r="BO399" i="3"/>
  <c r="BJ415" i="3"/>
  <c r="BH415" i="3"/>
  <c r="BF415" i="3"/>
  <c r="BD415" i="3"/>
  <c r="BB415" i="3"/>
  <c r="AZ415" i="3"/>
  <c r="ES398" i="3"/>
  <c r="DR381" i="3"/>
  <c r="DC381" i="3"/>
  <c r="CN414" i="3"/>
  <c r="CL414" i="3"/>
  <c r="CJ414" i="3"/>
  <c r="CH414" i="3"/>
  <c r="CF414" i="3"/>
  <c r="BG398" i="3"/>
  <c r="BE398" i="3"/>
  <c r="BC398" i="3"/>
  <c r="BA398" i="3"/>
  <c r="DR397" i="3"/>
  <c r="ET397" i="3"/>
  <c r="ER397" i="3"/>
  <c r="DC380" i="3"/>
  <c r="CK413" i="3"/>
  <c r="CI413" i="3"/>
  <c r="CG413" i="3"/>
  <c r="BJ397" i="3"/>
  <c r="BH397" i="3"/>
  <c r="BF397" i="3"/>
  <c r="BD397" i="3"/>
  <c r="BB397" i="3"/>
  <c r="ES396" i="3"/>
  <c r="DR379" i="3"/>
  <c r="DC379" i="3"/>
  <c r="CN412" i="3"/>
  <c r="CL412" i="3"/>
  <c r="CJ412" i="3"/>
  <c r="CH412" i="3"/>
  <c r="BG396" i="3"/>
  <c r="BE396" i="3"/>
  <c r="BC396" i="3"/>
  <c r="DR395" i="3"/>
  <c r="AD399" i="3"/>
  <c r="AC382" i="3"/>
  <c r="Z399" i="3"/>
  <c r="Y382" i="3"/>
  <c r="V399" i="3"/>
  <c r="AD381" i="3"/>
  <c r="AA398" i="3"/>
  <c r="Z381" i="3"/>
  <c r="W398" i="3"/>
  <c r="V381" i="3"/>
  <c r="AC392" i="3"/>
  <c r="AA376" i="3"/>
  <c r="AA394" i="3"/>
  <c r="AB377" i="3"/>
  <c r="AC397" i="3"/>
  <c r="AB380" i="3"/>
  <c r="Y397" i="3"/>
  <c r="X380" i="3"/>
  <c r="AB412" i="3"/>
  <c r="X412" i="3"/>
  <c r="AD378" i="3"/>
  <c r="AA395" i="3"/>
  <c r="Z378" i="3"/>
  <c r="AC391" i="3"/>
  <c r="AB374" i="3"/>
  <c r="AC390" i="3"/>
  <c r="AD372" i="3"/>
  <c r="EV371" i="3"/>
  <c r="ET389" i="3"/>
  <c r="ER374" i="3"/>
  <c r="EQ410" i="3"/>
  <c r="EQ412" i="3"/>
  <c r="EQ414" i="3"/>
  <c r="DM401" i="3"/>
  <c r="EP383" i="3"/>
  <c r="EO412" i="3"/>
  <c r="EO414" i="3"/>
  <c r="DK401" i="3"/>
  <c r="EN383" i="3"/>
  <c r="EM414" i="3"/>
  <c r="DI401" i="3"/>
  <c r="EL384" i="3"/>
  <c r="EK415" i="3"/>
  <c r="DG400" i="3"/>
  <c r="EJ383" i="3"/>
  <c r="EG404" i="3"/>
  <c r="ED373" i="3"/>
  <c r="EC407" i="3"/>
  <c r="EB394" i="3"/>
  <c r="EB396" i="3"/>
  <c r="EB398" i="3"/>
  <c r="EA378" i="3"/>
  <c r="EA380" i="3"/>
  <c r="EA382" i="3"/>
  <c r="EA416" i="3"/>
  <c r="DZ396" i="3"/>
  <c r="DZ398" i="3"/>
  <c r="DY380" i="3"/>
  <c r="DY382" i="3"/>
  <c r="DY416" i="3"/>
  <c r="DX398" i="3"/>
  <c r="DW381" i="3"/>
  <c r="DW417" i="3"/>
  <c r="DV399" i="3"/>
  <c r="DU416" i="3"/>
  <c r="DR404" i="3"/>
  <c r="DP389" i="3"/>
  <c r="DM409" i="3"/>
  <c r="DJ379" i="3"/>
  <c r="DH398" i="3"/>
  <c r="DA372" i="3"/>
  <c r="CY391" i="3"/>
  <c r="CV411" i="3"/>
  <c r="CS381" i="3"/>
  <c r="CQ416" i="3"/>
  <c r="CL372" i="3"/>
  <c r="CJ391" i="3"/>
  <c r="CG411" i="3"/>
  <c r="CD381" i="3"/>
  <c r="BU374" i="3"/>
  <c r="BS394" i="3"/>
  <c r="BP413" i="3"/>
  <c r="BJ388" i="3"/>
  <c r="BG406" i="3"/>
  <c r="BD377" i="3"/>
  <c r="BB396" i="3"/>
  <c r="AY415" i="3"/>
  <c r="AU371" i="3"/>
  <c r="EU417" i="3"/>
  <c r="ES417" i="3"/>
  <c r="DC401" i="3"/>
  <c r="DA401" i="3"/>
  <c r="CY401" i="3"/>
  <c r="DO384" i="3"/>
  <c r="DL417" i="3"/>
  <c r="DG384" i="3"/>
  <c r="DC384" i="3"/>
  <c r="CZ417" i="3"/>
  <c r="CU384" i="3"/>
  <c r="CR417" i="3"/>
  <c r="CN401" i="3"/>
  <c r="CL401" i="3"/>
  <c r="CJ401" i="3"/>
  <c r="CH401" i="3"/>
  <c r="CF401" i="3"/>
  <c r="CD401" i="3"/>
  <c r="CB401" i="3"/>
  <c r="BY384" i="3"/>
  <c r="BW384" i="3"/>
  <c r="BU384" i="3"/>
  <c r="BS384" i="3"/>
  <c r="BQ384" i="3"/>
  <c r="BO384" i="3"/>
  <c r="BM384" i="3"/>
  <c r="AS372" i="3"/>
  <c r="AQ391" i="3"/>
  <c r="AN411" i="3"/>
  <c r="AK381" i="3"/>
  <c r="ER383" i="3"/>
  <c r="DN383" i="3"/>
  <c r="DK416" i="3"/>
  <c r="DA383" i="3"/>
  <c r="CX416" i="3"/>
  <c r="CS383" i="3"/>
  <c r="CL383" i="3"/>
  <c r="CK416" i="3"/>
  <c r="CJ400" i="3"/>
  <c r="CD383" i="3"/>
  <c r="CC416" i="3"/>
  <c r="BU383" i="3"/>
  <c r="BT416" i="3"/>
  <c r="BS400" i="3"/>
  <c r="BE383" i="3"/>
  <c r="BD416" i="3"/>
  <c r="BC400" i="3"/>
  <c r="AU383" i="3"/>
  <c r="AT416" i="3"/>
  <c r="AS400" i="3"/>
  <c r="AM383" i="3"/>
  <c r="AL416" i="3"/>
  <c r="AK400" i="3"/>
  <c r="EV382" i="3"/>
  <c r="ET382" i="3"/>
  <c r="ER382" i="3"/>
  <c r="ED415" i="3"/>
  <c r="DP415" i="3"/>
  <c r="DN415" i="3"/>
  <c r="DL415" i="3"/>
  <c r="DJ415" i="3"/>
  <c r="DH415" i="3"/>
  <c r="CZ415" i="3"/>
  <c r="CX415" i="3"/>
  <c r="CV415" i="3"/>
  <c r="CT415" i="3"/>
  <c r="BY415" i="3"/>
  <c r="BW415" i="3"/>
  <c r="BU415" i="3"/>
  <c r="BS415" i="3"/>
  <c r="BQ415" i="3"/>
  <c r="BO415" i="3"/>
  <c r="BJ382" i="3"/>
  <c r="BH382" i="3"/>
  <c r="BF382" i="3"/>
  <c r="BD382" i="3"/>
  <c r="BB382" i="3"/>
  <c r="AZ382" i="3"/>
  <c r="AR399" i="3"/>
  <c r="AP399" i="3"/>
  <c r="AN399" i="3"/>
  <c r="AL399" i="3"/>
  <c r="ES414" i="3"/>
  <c r="DC398" i="3"/>
  <c r="EE398" i="3"/>
  <c r="EC398" i="3"/>
  <c r="DO398" i="3"/>
  <c r="DM398" i="3"/>
  <c r="DK398" i="3"/>
  <c r="DI398" i="3"/>
  <c r="CZ398" i="3"/>
  <c r="CX398" i="3"/>
  <c r="CV398" i="3"/>
  <c r="CT398" i="3"/>
  <c r="CN381" i="3"/>
  <c r="CL381" i="3"/>
  <c r="CJ381" i="3"/>
  <c r="CH381" i="3"/>
  <c r="CF381" i="3"/>
  <c r="BY398" i="3"/>
  <c r="BW398" i="3"/>
  <c r="BU398" i="3"/>
  <c r="BS398" i="3"/>
  <c r="BQ398" i="3"/>
  <c r="BG414" i="3"/>
  <c r="BE414" i="3"/>
  <c r="BC414" i="3"/>
  <c r="BA414" i="3"/>
  <c r="AR398" i="3"/>
  <c r="AP398" i="3"/>
  <c r="AN398" i="3"/>
  <c r="AL398" i="3"/>
  <c r="EV413" i="3"/>
  <c r="ET413" i="3"/>
  <c r="ER413" i="3"/>
  <c r="ED397" i="3"/>
  <c r="DP397" i="3"/>
  <c r="DN397" i="3"/>
  <c r="DL397" i="3"/>
  <c r="DJ397" i="3"/>
  <c r="CZ397" i="3"/>
  <c r="CX397" i="3"/>
  <c r="CV397" i="3"/>
  <c r="CK380" i="3"/>
  <c r="CI380" i="3"/>
  <c r="CG380" i="3"/>
  <c r="BY397" i="3"/>
  <c r="BW397" i="3"/>
  <c r="BU397" i="3"/>
  <c r="BS397" i="3"/>
  <c r="BQ397" i="3"/>
  <c r="BJ413" i="3"/>
  <c r="BH413" i="3"/>
  <c r="BF413" i="3"/>
  <c r="BD413" i="3"/>
  <c r="BB413" i="3"/>
  <c r="AR397" i="3"/>
  <c r="AP397" i="3"/>
  <c r="AN397" i="3"/>
  <c r="ES412" i="3"/>
  <c r="DC396" i="3"/>
  <c r="EE396" i="3"/>
  <c r="EC396" i="3"/>
  <c r="DO396" i="3"/>
  <c r="DM396" i="3"/>
  <c r="DK396" i="3"/>
  <c r="CZ396" i="3"/>
  <c r="CX396" i="3"/>
  <c r="CV396" i="3"/>
  <c r="CN379" i="3"/>
  <c r="CL379" i="3"/>
  <c r="CJ379" i="3"/>
  <c r="CH379" i="3"/>
  <c r="BY396" i="3"/>
  <c r="BW396" i="3"/>
  <c r="BU396" i="3"/>
  <c r="BS396" i="3"/>
  <c r="BG412" i="3"/>
  <c r="BE412" i="3"/>
  <c r="BC412" i="3"/>
  <c r="AR396" i="3"/>
  <c r="AP396" i="3"/>
  <c r="AN396" i="3"/>
  <c r="EV411" i="3"/>
  <c r="ET411" i="3"/>
  <c r="ER411" i="3"/>
  <c r="ED395" i="3"/>
  <c r="DP395" i="3"/>
  <c r="DN395" i="3"/>
  <c r="DL395" i="3"/>
  <c r="CZ395" i="3"/>
  <c r="AD415" i="3"/>
  <c r="Z415" i="3"/>
  <c r="V415" i="3"/>
  <c r="AA414" i="3"/>
  <c r="W414" i="3"/>
  <c r="AC408" i="3"/>
  <c r="AA410" i="3"/>
  <c r="AC413" i="3"/>
  <c r="Y413" i="3"/>
  <c r="AC396" i="3"/>
  <c r="AB379" i="3"/>
  <c r="Y396" i="3"/>
  <c r="X379" i="3"/>
  <c r="AA411" i="3"/>
  <c r="AD392" i="3"/>
  <c r="AC407" i="3"/>
  <c r="AC406" i="3"/>
  <c r="ET405" i="3"/>
  <c r="EQ377" i="3"/>
  <c r="EQ379" i="3"/>
  <c r="EQ381" i="3"/>
  <c r="EQ417" i="3"/>
  <c r="EP394" i="3"/>
  <c r="EP396" i="3"/>
  <c r="EP398" i="3"/>
  <c r="EO379" i="3"/>
  <c r="EO381" i="3"/>
  <c r="EO417" i="3"/>
  <c r="EN396" i="3"/>
  <c r="EN398" i="3"/>
  <c r="EM381" i="3"/>
  <c r="EM417" i="3"/>
  <c r="EL399" i="3"/>
  <c r="EK382" i="3"/>
  <c r="EK416" i="3"/>
  <c r="EG371" i="3"/>
  <c r="EE389" i="3"/>
  <c r="EC374" i="3"/>
  <c r="EB410" i="3"/>
  <c r="EB412" i="3"/>
  <c r="EB414" i="3"/>
  <c r="CX401" i="3"/>
  <c r="EA383" i="3"/>
  <c r="DZ412" i="3"/>
  <c r="DZ414" i="3"/>
  <c r="CV401" i="3"/>
  <c r="DY383" i="3"/>
  <c r="DX414" i="3"/>
  <c r="CT401" i="3"/>
  <c r="DW384" i="3"/>
  <c r="DV415" i="3"/>
  <c r="CR400" i="3"/>
  <c r="DU383" i="3"/>
  <c r="DR371" i="3"/>
  <c r="DP405" i="3"/>
  <c r="DM376" i="3"/>
  <c r="DK395" i="3"/>
  <c r="DH414" i="3"/>
  <c r="CY407" i="3"/>
  <c r="CV378" i="3"/>
  <c r="CT397" i="3"/>
  <c r="CQ383" i="3"/>
  <c r="CJ407" i="3"/>
  <c r="CG378" i="3"/>
  <c r="CE397" i="3"/>
  <c r="BV390" i="3"/>
  <c r="BS410" i="3"/>
  <c r="BP380" i="3"/>
  <c r="BN399" i="3"/>
  <c r="BJ404" i="3"/>
  <c r="BG373" i="3"/>
  <c r="BE393" i="3"/>
  <c r="BB412" i="3"/>
  <c r="AY382" i="3"/>
  <c r="AX400" i="3"/>
  <c r="EU384" i="3"/>
  <c r="ES384" i="3"/>
  <c r="EG417" i="3"/>
  <c r="EE417" i="3"/>
  <c r="EC417" i="3"/>
  <c r="DQ417" i="3"/>
  <c r="DL384" i="3"/>
  <c r="DI417" i="3"/>
  <c r="CZ384" i="3"/>
  <c r="CW417" i="3"/>
  <c r="CR384" i="3"/>
  <c r="CN417" i="3"/>
  <c r="CL417" i="3"/>
  <c r="CJ417" i="3"/>
  <c r="CH417" i="3"/>
  <c r="CF417" i="3"/>
  <c r="CD417" i="3"/>
  <c r="CB417" i="3"/>
  <c r="BI401" i="3"/>
  <c r="BG401" i="3"/>
  <c r="BE401" i="3"/>
  <c r="BC401" i="3"/>
  <c r="BA401" i="3"/>
  <c r="AY401" i="3"/>
  <c r="AQ407" i="3"/>
  <c r="AN378" i="3"/>
  <c r="AL397" i="3"/>
  <c r="DC400" i="3"/>
  <c r="DP416" i="3"/>
  <c r="DK383" i="3"/>
  <c r="DH416" i="3"/>
  <c r="DC416" i="3"/>
  <c r="CX383" i="3"/>
  <c r="CU416" i="3"/>
  <c r="CK383" i="3"/>
  <c r="CJ416" i="3"/>
  <c r="CI400" i="3"/>
  <c r="CC383" i="3"/>
  <c r="BT383" i="3"/>
  <c r="BS416" i="3"/>
  <c r="BR400" i="3"/>
  <c r="BJ400" i="3"/>
  <c r="BD383" i="3"/>
  <c r="BC416" i="3"/>
  <c r="BB400" i="3"/>
  <c r="AT384" i="3"/>
  <c r="AS416" i="3"/>
  <c r="AR400" i="3"/>
  <c r="AL383" i="3"/>
  <c r="AK416" i="3"/>
  <c r="AJ400" i="3"/>
  <c r="ED382" i="3"/>
  <c r="DR415" i="3"/>
  <c r="DP382" i="3"/>
  <c r="DN382" i="3"/>
  <c r="DL382" i="3"/>
  <c r="DJ382" i="3"/>
  <c r="DH382" i="3"/>
  <c r="CZ382" i="3"/>
  <c r="CX382" i="3"/>
  <c r="CV382" i="3"/>
  <c r="CT382" i="3"/>
  <c r="CN399" i="3"/>
  <c r="CL399" i="3"/>
  <c r="CJ399" i="3"/>
  <c r="CH399" i="3"/>
  <c r="CF399" i="3"/>
  <c r="CD399" i="3"/>
  <c r="BY382" i="3"/>
  <c r="BW382" i="3"/>
  <c r="BU382" i="3"/>
  <c r="BS382" i="3"/>
  <c r="BQ382" i="3"/>
  <c r="BO382" i="3"/>
  <c r="AR415" i="3"/>
  <c r="AP415" i="3"/>
  <c r="AN415" i="3"/>
  <c r="AL415" i="3"/>
  <c r="ES381" i="3"/>
  <c r="EG414" i="3"/>
  <c r="EE414" i="3"/>
  <c r="EC414" i="3"/>
  <c r="DO414" i="3"/>
  <c r="DM414" i="3"/>
  <c r="DK414" i="3"/>
  <c r="DI414" i="3"/>
  <c r="CZ414" i="3"/>
  <c r="CX414" i="3"/>
  <c r="CV414" i="3"/>
  <c r="CT414" i="3"/>
  <c r="BY414" i="3"/>
  <c r="BW414" i="3"/>
  <c r="BU414" i="3"/>
  <c r="BS414" i="3"/>
  <c r="BQ414" i="3"/>
  <c r="BG381" i="3"/>
  <c r="BE381" i="3"/>
  <c r="BC381" i="3"/>
  <c r="BA381" i="3"/>
  <c r="AR414" i="3"/>
  <c r="AP414" i="3"/>
  <c r="AN414" i="3"/>
  <c r="AL414" i="3"/>
  <c r="EV380" i="3"/>
  <c r="ET380" i="3"/>
  <c r="ER380" i="3"/>
  <c r="ED413" i="3"/>
  <c r="DP413" i="3"/>
  <c r="DN413" i="3"/>
  <c r="DL413" i="3"/>
  <c r="DJ413" i="3"/>
  <c r="CZ413" i="3"/>
  <c r="CX413" i="3"/>
  <c r="CV413" i="3"/>
  <c r="BY413" i="3"/>
  <c r="BW413" i="3"/>
  <c r="BU413" i="3"/>
  <c r="BS413" i="3"/>
  <c r="BQ413" i="3"/>
  <c r="BJ380" i="3"/>
  <c r="BH380" i="3"/>
  <c r="BF380" i="3"/>
  <c r="BD380" i="3"/>
  <c r="BB380" i="3"/>
  <c r="AR413" i="3"/>
  <c r="AP413" i="3"/>
  <c r="AN413" i="3"/>
  <c r="ES379" i="3"/>
  <c r="EG412" i="3"/>
  <c r="EE412" i="3"/>
  <c r="EC412" i="3"/>
  <c r="DO412" i="3"/>
  <c r="DM412" i="3"/>
  <c r="DK412" i="3"/>
  <c r="CZ412" i="3"/>
  <c r="CX412" i="3"/>
  <c r="CV412" i="3"/>
  <c r="BY412" i="3"/>
  <c r="BW412" i="3"/>
  <c r="BU412" i="3"/>
  <c r="BS412" i="3"/>
  <c r="BG379" i="3"/>
  <c r="BE379" i="3"/>
  <c r="BC379" i="3"/>
  <c r="AR412" i="3"/>
  <c r="AP412" i="3"/>
  <c r="AN412" i="3"/>
  <c r="EV378" i="3"/>
  <c r="ET378" i="3"/>
  <c r="ER378" i="3"/>
  <c r="ED411" i="3"/>
  <c r="DP411" i="3"/>
  <c r="DN411" i="3"/>
  <c r="DL411" i="3"/>
  <c r="CZ411" i="3"/>
  <c r="CX411" i="3"/>
  <c r="AD382" i="3"/>
  <c r="AA399" i="3"/>
  <c r="Z382" i="3"/>
  <c r="W399" i="3"/>
  <c r="V382" i="3"/>
  <c r="AB398" i="3"/>
  <c r="AA381" i="3"/>
  <c r="X398" i="3"/>
  <c r="W381" i="3"/>
  <c r="AB392" i="3"/>
  <c r="AC375" i="3"/>
  <c r="AC393" i="3"/>
  <c r="Z394" i="3"/>
  <c r="AA377" i="3"/>
  <c r="AD397" i="3"/>
  <c r="AC380" i="3"/>
  <c r="Z397" i="3"/>
  <c r="Y380" i="3"/>
  <c r="AC412" i="3"/>
  <c r="Y412" i="3"/>
  <c r="AB395" i="3"/>
  <c r="AA378" i="3"/>
  <c r="AD393" i="3"/>
  <c r="AD408" i="3"/>
  <c r="AD391" i="3"/>
  <c r="AC374" i="3"/>
  <c r="AD390" i="3"/>
  <c r="AC373" i="3"/>
  <c r="ET372" i="3"/>
  <c r="EQ384" i="3"/>
  <c r="EP410" i="3"/>
  <c r="EP412" i="3"/>
  <c r="EP414" i="3"/>
  <c r="DL401" i="3"/>
  <c r="EO384" i="3"/>
  <c r="EN412" i="3"/>
  <c r="EN414" i="3"/>
  <c r="DJ401" i="3"/>
  <c r="EM384" i="3"/>
  <c r="EL415" i="3"/>
  <c r="DH400" i="3"/>
  <c r="EK383" i="3"/>
  <c r="DF401" i="3"/>
  <c r="EE405" i="3"/>
  <c r="EB377" i="3"/>
  <c r="EB379" i="3"/>
  <c r="EB381" i="3"/>
  <c r="EB417" i="3"/>
  <c r="EA394" i="3"/>
  <c r="EA396" i="3"/>
  <c r="EA398" i="3"/>
  <c r="DZ379" i="3"/>
  <c r="DZ381" i="3"/>
  <c r="DZ417" i="3"/>
  <c r="DY396" i="3"/>
  <c r="DY398" i="3"/>
  <c r="DX381" i="3"/>
  <c r="DX417" i="3"/>
  <c r="DW399" i="3"/>
  <c r="DV382" i="3"/>
  <c r="DV416" i="3"/>
  <c r="DP372" i="3"/>
  <c r="DN391" i="3"/>
  <c r="DK411" i="3"/>
  <c r="DH381" i="3"/>
  <c r="DF416" i="3"/>
  <c r="CY374" i="3"/>
  <c r="CW394" i="3"/>
  <c r="CT413" i="3"/>
  <c r="CJ374" i="3"/>
  <c r="CH394" i="3"/>
  <c r="CE413" i="3"/>
  <c r="BY388" i="3"/>
  <c r="BV406" i="3"/>
  <c r="BS377" i="3"/>
  <c r="BQ396" i="3"/>
  <c r="BN415" i="3"/>
  <c r="BJ371" i="3"/>
  <c r="BH389" i="3"/>
  <c r="BE409" i="3"/>
  <c r="BB379" i="3"/>
  <c r="AZ398" i="3"/>
  <c r="AX416" i="3"/>
  <c r="EG384" i="3"/>
  <c r="EE384" i="3"/>
  <c r="EC384" i="3"/>
  <c r="DQ384" i="3"/>
  <c r="DN417" i="3"/>
  <c r="DI384" i="3"/>
  <c r="DF417" i="3"/>
  <c r="DB417" i="3"/>
  <c r="CW384" i="3"/>
  <c r="CT417" i="3"/>
  <c r="CN384" i="3"/>
  <c r="CL384" i="3"/>
  <c r="CJ384" i="3"/>
  <c r="CH384" i="3"/>
  <c r="CF384" i="3"/>
  <c r="CD384" i="3"/>
  <c r="CB384" i="3"/>
  <c r="BX401" i="3"/>
  <c r="BV401" i="3"/>
  <c r="BT401" i="3"/>
  <c r="BR401" i="3"/>
  <c r="BP401" i="3"/>
  <c r="BN401" i="3"/>
  <c r="BI417" i="3"/>
  <c r="BG417" i="3"/>
  <c r="BE417" i="3"/>
  <c r="BC417" i="3"/>
  <c r="BA417" i="3"/>
  <c r="AY417" i="3"/>
  <c r="AU401" i="3"/>
  <c r="AQ374" i="3"/>
  <c r="AO394" i="3"/>
  <c r="AL413" i="3"/>
  <c r="DR400" i="3"/>
  <c r="EG416" i="3"/>
  <c r="DB400" i="3"/>
  <c r="DP383" i="3"/>
  <c r="DM416" i="3"/>
  <c r="DH383" i="3"/>
  <c r="DC383" i="3"/>
  <c r="CZ416" i="3"/>
  <c r="CU383" i="3"/>
  <c r="CR416" i="3"/>
  <c r="CJ383" i="3"/>
  <c r="CI416" i="3"/>
  <c r="CH400" i="3"/>
  <c r="BY400" i="3"/>
  <c r="BS383" i="3"/>
  <c r="BR416" i="3"/>
  <c r="BQ400" i="3"/>
  <c r="BJ416" i="3"/>
  <c r="BI400" i="3"/>
  <c r="BC383" i="3"/>
  <c r="BB416" i="3"/>
  <c r="BA400" i="3"/>
  <c r="AS383" i="3"/>
  <c r="AR416" i="3"/>
  <c r="AQ400" i="3"/>
  <c r="AK383" i="3"/>
  <c r="AJ416" i="3"/>
  <c r="ES399" i="3"/>
  <c r="DR382" i="3"/>
  <c r="CN415" i="3"/>
  <c r="CL415" i="3"/>
  <c r="CJ415" i="3"/>
  <c r="CH415" i="3"/>
  <c r="CF415" i="3"/>
  <c r="CD415" i="3"/>
  <c r="BG399" i="3"/>
  <c r="BE399" i="3"/>
  <c r="BC399" i="3"/>
  <c r="BA399" i="3"/>
  <c r="AR382" i="3"/>
  <c r="AP382" i="3"/>
  <c r="AN382" i="3"/>
  <c r="AL382" i="3"/>
  <c r="EG381" i="3"/>
  <c r="EE381" i="3"/>
  <c r="EC381" i="3"/>
  <c r="DO381" i="3"/>
  <c r="DM381" i="3"/>
  <c r="DK381" i="3"/>
  <c r="DI381" i="3"/>
  <c r="CZ381" i="3"/>
  <c r="CX381" i="3"/>
  <c r="CV381" i="3"/>
  <c r="CT381" i="3"/>
  <c r="CK398" i="3"/>
  <c r="CI398" i="3"/>
  <c r="CG398" i="3"/>
  <c r="CE398" i="3"/>
  <c r="BY381" i="3"/>
  <c r="BW381" i="3"/>
  <c r="BU381" i="3"/>
  <c r="BS381" i="3"/>
  <c r="BQ381" i="3"/>
  <c r="AR381" i="3"/>
  <c r="AP381" i="3"/>
  <c r="AN381" i="3"/>
  <c r="AL381" i="3"/>
  <c r="ED380" i="3"/>
  <c r="DR413" i="3"/>
  <c r="DP380" i="3"/>
  <c r="DN380" i="3"/>
  <c r="DL380" i="3"/>
  <c r="DJ380" i="3"/>
  <c r="CZ380" i="3"/>
  <c r="CX380" i="3"/>
  <c r="CV380" i="3"/>
  <c r="CN397" i="3"/>
  <c r="CL397" i="3"/>
  <c r="CJ397" i="3"/>
  <c r="CH397" i="3"/>
  <c r="CF397" i="3"/>
  <c r="BY380" i="3"/>
  <c r="BW380" i="3"/>
  <c r="BU380" i="3"/>
  <c r="BS380" i="3"/>
  <c r="BQ380" i="3"/>
  <c r="AR380" i="3"/>
  <c r="AP380" i="3"/>
  <c r="AN380" i="3"/>
  <c r="EG379" i="3"/>
  <c r="EE379" i="3"/>
  <c r="EC379" i="3"/>
  <c r="DO379" i="3"/>
  <c r="DM379" i="3"/>
  <c r="DK379" i="3"/>
  <c r="CZ379" i="3"/>
  <c r="CX379" i="3"/>
  <c r="CV379" i="3"/>
  <c r="CK396" i="3"/>
  <c r="CI396" i="3"/>
  <c r="CG396" i="3"/>
  <c r="BY379" i="3"/>
  <c r="BW379" i="3"/>
  <c r="BU379" i="3"/>
  <c r="BS379" i="3"/>
  <c r="AA415" i="3"/>
  <c r="W415" i="3"/>
  <c r="AB414" i="3"/>
  <c r="X414" i="3"/>
  <c r="AB408" i="3"/>
  <c r="AC409" i="3"/>
  <c r="Z410" i="3"/>
  <c r="AD413" i="3"/>
  <c r="Z413" i="3"/>
  <c r="AD396" i="3"/>
  <c r="AC379" i="3"/>
  <c r="Z396" i="3"/>
  <c r="Y379" i="3"/>
  <c r="AB411" i="3"/>
  <c r="AD394" i="3"/>
  <c r="AD409" i="3"/>
  <c r="AD375" i="3"/>
  <c r="AD407" i="3"/>
  <c r="AD406" i="3"/>
  <c r="EQ393" i="3"/>
  <c r="EQ395" i="3"/>
  <c r="EQ397" i="3"/>
  <c r="EQ399" i="3"/>
  <c r="EP377" i="3"/>
  <c r="EP379" i="3"/>
  <c r="EP381" i="3"/>
  <c r="EP417" i="3"/>
  <c r="EO395" i="3"/>
  <c r="EO397" i="3"/>
  <c r="EO399" i="3"/>
  <c r="EN379" i="3"/>
  <c r="EN381" i="3"/>
  <c r="EN417" i="3"/>
  <c r="EM397" i="3"/>
  <c r="EM399" i="3"/>
  <c r="EL382" i="3"/>
  <c r="EL416" i="3"/>
  <c r="EJ417" i="3"/>
  <c r="EE372" i="3"/>
  <c r="EB384" i="3"/>
  <c r="EA410" i="3"/>
  <c r="EA412" i="3"/>
  <c r="EA414" i="3"/>
  <c r="CW401" i="3"/>
  <c r="DZ384" i="3"/>
  <c r="DY412" i="3"/>
  <c r="DY414" i="3"/>
  <c r="CU401" i="3"/>
  <c r="DX384" i="3"/>
  <c r="DW415" i="3"/>
  <c r="CS400" i="3"/>
  <c r="DV383" i="3"/>
  <c r="CQ401" i="3"/>
  <c r="DN407" i="3"/>
  <c r="DK378" i="3"/>
  <c r="DI397" i="3"/>
  <c r="DF383" i="3"/>
  <c r="CZ390" i="3"/>
  <c r="CW410" i="3"/>
  <c r="CT380" i="3"/>
  <c r="CR399" i="3"/>
  <c r="CK390" i="3"/>
  <c r="CH410" i="3"/>
  <c r="CE380" i="3"/>
  <c r="CC399" i="3"/>
  <c r="BY404" i="3"/>
  <c r="BV373" i="3"/>
  <c r="BT393" i="3"/>
  <c r="BQ412" i="3"/>
  <c r="BN382" i="3"/>
  <c r="BM400" i="3"/>
  <c r="BH405" i="3"/>
  <c r="BE376" i="3"/>
  <c r="BC395" i="3"/>
  <c r="AZ414" i="3"/>
  <c r="AX383" i="3"/>
  <c r="DR401" i="3"/>
  <c r="DP401" i="3"/>
  <c r="DN401" i="3"/>
  <c r="DN384" i="3"/>
  <c r="DK417" i="3"/>
  <c r="DF384" i="3"/>
  <c r="DB384" i="3"/>
  <c r="CY417" i="3"/>
  <c r="CT384" i="3"/>
  <c r="CQ417" i="3"/>
  <c r="BX417" i="3"/>
  <c r="BV417" i="3"/>
  <c r="BT417" i="3"/>
  <c r="BR417" i="3"/>
  <c r="BP417" i="3"/>
  <c r="BN417" i="3"/>
  <c r="BI384" i="3"/>
  <c r="BG384" i="3"/>
  <c r="BE384" i="3"/>
  <c r="BC384" i="3"/>
  <c r="BA384" i="3"/>
  <c r="AY384" i="3"/>
  <c r="AU417" i="3"/>
  <c r="AR390" i="3"/>
  <c r="AO410" i="3"/>
  <c r="AL380" i="3"/>
  <c r="AJ399" i="3"/>
  <c r="EV416" i="3"/>
  <c r="DQ400" i="3"/>
  <c r="EG383" i="3"/>
  <c r="EF416" i="3"/>
  <c r="DA400" i="3"/>
  <c r="DR416" i="3"/>
  <c r="DM383" i="3"/>
  <c r="DJ416" i="3"/>
  <c r="CZ383" i="3"/>
  <c r="CW416" i="3"/>
  <c r="CR383" i="3"/>
  <c r="CI383" i="3"/>
  <c r="CH416" i="3"/>
  <c r="CG400" i="3"/>
  <c r="BY416" i="3"/>
  <c r="BX400" i="3"/>
  <c r="BR383" i="3"/>
  <c r="BQ416" i="3"/>
  <c r="BP400" i="3"/>
  <c r="BJ383" i="3"/>
  <c r="BI416" i="3"/>
  <c r="BH400" i="3"/>
  <c r="BB383" i="3"/>
  <c r="BA416" i="3"/>
  <c r="AZ400" i="3"/>
  <c r="AR383" i="3"/>
  <c r="AQ416" i="3"/>
  <c r="AP400" i="3"/>
  <c r="AJ383" i="3"/>
  <c r="ES415" i="3"/>
  <c r="DC399" i="3"/>
  <c r="EE399" i="3"/>
  <c r="EC399" i="3"/>
  <c r="DO399" i="3"/>
  <c r="DM399" i="3"/>
  <c r="DK399" i="3"/>
  <c r="DI399" i="3"/>
  <c r="DA399" i="3"/>
  <c r="CY399" i="3"/>
  <c r="CW399" i="3"/>
  <c r="CU399" i="3"/>
  <c r="CS399" i="3"/>
  <c r="CN382" i="3"/>
  <c r="CL382" i="3"/>
  <c r="CJ382" i="3"/>
  <c r="CH382" i="3"/>
  <c r="CF382" i="3"/>
  <c r="CD382" i="3"/>
  <c r="BV399" i="3"/>
  <c r="BT399" i="3"/>
  <c r="BR399" i="3"/>
  <c r="BP399" i="3"/>
  <c r="BG415" i="3"/>
  <c r="BE415" i="3"/>
  <c r="BC415" i="3"/>
  <c r="BA415" i="3"/>
  <c r="AU399" i="3"/>
  <c r="DR398" i="3"/>
  <c r="ET398" i="3"/>
  <c r="ER398" i="3"/>
  <c r="CK414" i="3"/>
  <c r="CI414" i="3"/>
  <c r="CG414" i="3"/>
  <c r="CE414" i="3"/>
  <c r="BJ398" i="3"/>
  <c r="BH398" i="3"/>
  <c r="BF398" i="3"/>
  <c r="BD398" i="3"/>
  <c r="BB398" i="3"/>
  <c r="ES397" i="3"/>
  <c r="DR380" i="3"/>
  <c r="CN413" i="3"/>
  <c r="CL413" i="3"/>
  <c r="CJ413" i="3"/>
  <c r="CH413" i="3"/>
  <c r="CF413" i="3"/>
  <c r="BG397" i="3"/>
  <c r="BE397" i="3"/>
  <c r="BC397" i="3"/>
  <c r="DR396" i="3"/>
  <c r="ET396" i="3"/>
  <c r="ER396" i="3"/>
  <c r="CK412" i="3"/>
  <c r="CI412" i="3"/>
  <c r="CG412" i="3"/>
  <c r="BJ396" i="3"/>
  <c r="BH396" i="3"/>
  <c r="BF396" i="3"/>
  <c r="BD396" i="3"/>
  <c r="ES395" i="3"/>
  <c r="DR378" i="3"/>
  <c r="AB399" i="3"/>
  <c r="AA382" i="3"/>
  <c r="X399" i="3"/>
  <c r="W382" i="3"/>
  <c r="AC398" i="3"/>
  <c r="AB381" i="3"/>
  <c r="Y398" i="3"/>
  <c r="X381" i="3"/>
  <c r="AB375" i="3"/>
  <c r="AB393" i="3"/>
  <c r="AC376" i="3"/>
  <c r="Z377" i="3"/>
  <c r="AC394" i="3"/>
  <c r="AD380" i="3"/>
  <c r="AA397" i="3"/>
  <c r="Z380" i="3"/>
  <c r="W397" i="3"/>
  <c r="AD412" i="3"/>
  <c r="Z412" i="3"/>
  <c r="AC395" i="3"/>
  <c r="AB378" i="3"/>
  <c r="Y395" i="3"/>
  <c r="AD410" i="3"/>
  <c r="AD376" i="3"/>
  <c r="AE391" i="3"/>
  <c r="AD374" i="3"/>
  <c r="AD373" i="3"/>
  <c r="EQ409" i="3"/>
  <c r="EQ411" i="3"/>
  <c r="EQ413" i="3"/>
  <c r="EQ415" i="3"/>
  <c r="DM400" i="3"/>
  <c r="EP384" i="3"/>
  <c r="EO411" i="3"/>
  <c r="EO413" i="3"/>
  <c r="EO415" i="3"/>
  <c r="DK400" i="3"/>
  <c r="EN384" i="3"/>
  <c r="EM413" i="3"/>
  <c r="EM415" i="3"/>
  <c r="DI400" i="3"/>
  <c r="EL383" i="3"/>
  <c r="DG401" i="3"/>
  <c r="EJ384" i="3"/>
  <c r="EB393" i="3"/>
  <c r="EB395" i="3"/>
  <c r="EB397" i="3"/>
  <c r="EB399" i="3"/>
  <c r="EA377" i="3"/>
  <c r="EA379" i="3"/>
  <c r="EA381" i="3"/>
  <c r="EA417" i="3"/>
  <c r="DZ395" i="3"/>
  <c r="DZ397" i="3"/>
  <c r="DZ399" i="3"/>
  <c r="DY379" i="3"/>
  <c r="DY381" i="3"/>
  <c r="DY417" i="3"/>
  <c r="DX397" i="3"/>
  <c r="DX399" i="3"/>
  <c r="DW382" i="3"/>
  <c r="DW416" i="3"/>
  <c r="DU417" i="3"/>
  <c r="DN374" i="3"/>
  <c r="DL394" i="3"/>
  <c r="DI413" i="3"/>
  <c r="CZ406" i="3"/>
  <c r="CW377" i="3"/>
  <c r="CU396" i="3"/>
  <c r="CR415" i="3"/>
  <c r="CN388" i="3"/>
  <c r="CK406" i="3"/>
  <c r="CH377" i="3"/>
  <c r="CF396" i="3"/>
  <c r="CC415" i="3"/>
  <c r="BY371" i="3"/>
  <c r="BW389" i="3"/>
  <c r="BT409" i="3"/>
  <c r="BQ379" i="3"/>
  <c r="BO398" i="3"/>
  <c r="BM416" i="3"/>
  <c r="BH372" i="3"/>
  <c r="BF391" i="3"/>
  <c r="BC411" i="3"/>
  <c r="AZ381" i="3"/>
  <c r="EV417" i="3"/>
  <c r="ET417" i="3"/>
  <c r="ER417" i="3"/>
  <c r="DB401" i="3"/>
  <c r="CZ401" i="3"/>
  <c r="DP417" i="3"/>
  <c r="DK384" i="3"/>
  <c r="DH417" i="3"/>
  <c r="CY384" i="3"/>
  <c r="CV417" i="3"/>
  <c r="CQ384" i="3"/>
  <c r="CM401" i="3"/>
  <c r="CK401" i="3"/>
  <c r="CI401" i="3"/>
  <c r="CG401" i="3"/>
  <c r="CE401" i="3"/>
  <c r="CC401" i="3"/>
  <c r="BX384" i="3"/>
  <c r="BV384" i="3"/>
  <c r="BT384" i="3"/>
  <c r="BR384" i="3"/>
  <c r="BP384" i="3"/>
  <c r="BN384" i="3"/>
  <c r="AU384" i="3"/>
  <c r="AR406" i="3"/>
  <c r="AO377" i="3"/>
  <c r="AM396" i="3"/>
  <c r="AJ415" i="3"/>
  <c r="EV383" i="3"/>
  <c r="EU416" i="3"/>
  <c r="DP400" i="3"/>
  <c r="EF383" i="3"/>
  <c r="EE416" i="3"/>
  <c r="CZ400" i="3"/>
  <c r="DR383" i="3"/>
  <c r="DO416" i="3"/>
  <c r="DJ383" i="3"/>
  <c r="DG416" i="3"/>
  <c r="DB416" i="3"/>
  <c r="CW383" i="3"/>
  <c r="CT416" i="3"/>
  <c r="CN400" i="3"/>
  <c r="CH383" i="3"/>
  <c r="CG416" i="3"/>
  <c r="CF400" i="3"/>
  <c r="BY383" i="3"/>
  <c r="BX416" i="3"/>
  <c r="BW400" i="3"/>
  <c r="BQ383" i="3"/>
  <c r="BP416" i="3"/>
  <c r="BO400" i="3"/>
  <c r="BI383" i="3"/>
  <c r="BH416" i="3"/>
  <c r="BG400" i="3"/>
  <c r="BA383" i="3"/>
  <c r="AZ416" i="3"/>
  <c r="AY400" i="3"/>
  <c r="AQ383" i="3"/>
  <c r="AP416" i="3"/>
  <c r="AO400" i="3"/>
  <c r="ES382" i="3"/>
  <c r="EG415" i="3"/>
  <c r="EE415" i="3"/>
  <c r="EC415" i="3"/>
  <c r="DO415" i="3"/>
  <c r="DM415" i="3"/>
  <c r="DK415" i="3"/>
  <c r="DI415" i="3"/>
  <c r="DA415" i="3"/>
  <c r="CY415" i="3"/>
  <c r="CW415" i="3"/>
  <c r="CU415" i="3"/>
  <c r="CS415" i="3"/>
  <c r="BV415" i="3"/>
  <c r="BT415" i="3"/>
  <c r="BR415" i="3"/>
  <c r="BP415" i="3"/>
  <c r="BG382" i="3"/>
  <c r="BE382" i="3"/>
  <c r="BC382" i="3"/>
  <c r="BA382" i="3"/>
  <c r="AU415" i="3"/>
  <c r="AS399" i="3"/>
  <c r="AQ399" i="3"/>
  <c r="AO399" i="3"/>
  <c r="AM399" i="3"/>
  <c r="AK399" i="3"/>
  <c r="EV414" i="3"/>
  <c r="ET414" i="3"/>
  <c r="ER414" i="3"/>
  <c r="ED398" i="3"/>
  <c r="DP398" i="3"/>
  <c r="DN398" i="3"/>
  <c r="DL398" i="3"/>
  <c r="DJ398" i="3"/>
  <c r="DA398" i="3"/>
  <c r="CY398" i="3"/>
  <c r="CW398" i="3"/>
  <c r="CU398" i="3"/>
  <c r="CK381" i="3"/>
  <c r="CI381" i="3"/>
  <c r="CG381" i="3"/>
  <c r="CE381" i="3"/>
  <c r="BV398" i="3"/>
  <c r="BT398" i="3"/>
  <c r="BR398" i="3"/>
  <c r="BP398" i="3"/>
  <c r="BJ414" i="3"/>
  <c r="BH414" i="3"/>
  <c r="BF414" i="3"/>
  <c r="BD414" i="3"/>
  <c r="BB414" i="3"/>
  <c r="AU398" i="3"/>
  <c r="AS398" i="3"/>
  <c r="AQ398" i="3"/>
  <c r="AO398" i="3"/>
  <c r="AM398" i="3"/>
  <c r="ES413" i="3"/>
  <c r="DC397" i="3"/>
  <c r="EE397" i="3"/>
  <c r="EC397" i="3"/>
  <c r="DO397" i="3"/>
  <c r="DM397" i="3"/>
  <c r="DK397" i="3"/>
  <c r="DA397" i="3"/>
  <c r="CY397" i="3"/>
  <c r="CW397" i="3"/>
  <c r="CU397" i="3"/>
  <c r="CN380" i="3"/>
  <c r="CL380" i="3"/>
  <c r="CJ380" i="3"/>
  <c r="CH380" i="3"/>
  <c r="CF380" i="3"/>
  <c r="BV397" i="3"/>
  <c r="BT397" i="3"/>
  <c r="BR397" i="3"/>
  <c r="BG413" i="3"/>
  <c r="BE413" i="3"/>
  <c r="BC413" i="3"/>
  <c r="AU397" i="3"/>
  <c r="AS397" i="3"/>
  <c r="AQ397" i="3"/>
  <c r="AO397" i="3"/>
  <c r="AM397" i="3"/>
  <c r="EV412" i="3"/>
  <c r="ET412" i="3"/>
  <c r="ER412" i="3"/>
  <c r="ED396" i="3"/>
  <c r="DP396" i="3"/>
  <c r="DN396" i="3"/>
  <c r="DL396" i="3"/>
  <c r="DA396" i="3"/>
  <c r="CY396" i="3"/>
  <c r="CW396" i="3"/>
  <c r="CK379" i="3"/>
  <c r="CI379" i="3"/>
  <c r="CG379" i="3"/>
  <c r="BV396" i="3"/>
  <c r="BT396" i="3"/>
  <c r="BR396" i="3"/>
  <c r="BJ412" i="3"/>
  <c r="BH412" i="3"/>
  <c r="BF412" i="3"/>
  <c r="BD412" i="3"/>
  <c r="AU396" i="3"/>
  <c r="AS396" i="3"/>
  <c r="AQ396" i="3"/>
  <c r="AO396" i="3"/>
  <c r="ES411" i="3"/>
  <c r="DC395" i="3"/>
  <c r="EE395" i="3"/>
  <c r="EC395" i="3"/>
  <c r="DO395" i="3"/>
  <c r="DM395" i="3"/>
  <c r="DA395" i="3"/>
  <c r="CY395" i="3"/>
  <c r="CW395" i="3"/>
  <c r="CN378" i="3"/>
  <c r="AB415" i="3"/>
  <c r="X415" i="3"/>
  <c r="AC414" i="3"/>
  <c r="Y414" i="3"/>
  <c r="AB409" i="3"/>
  <c r="AC410" i="3"/>
  <c r="AA413" i="3"/>
  <c r="W413" i="3"/>
  <c r="AD379" i="3"/>
  <c r="AA396" i="3"/>
  <c r="Z379" i="3"/>
  <c r="AC411" i="3"/>
  <c r="Y411" i="3"/>
  <c r="AD377" i="3"/>
  <c r="AE407" i="3"/>
  <c r="ES390" i="3"/>
  <c r="EQ376" i="3"/>
  <c r="EQ378" i="3"/>
  <c r="EQ380" i="3"/>
  <c r="EQ382" i="3"/>
  <c r="EQ416" i="3"/>
  <c r="EP395" i="3"/>
  <c r="EP397" i="3"/>
  <c r="EP399" i="3"/>
  <c r="EO378" i="3"/>
  <c r="EO380" i="3"/>
  <c r="EO382" i="3"/>
  <c r="EO416" i="3"/>
  <c r="EN397" i="3"/>
  <c r="EN399" i="3"/>
  <c r="EM380" i="3"/>
  <c r="EM382" i="3"/>
  <c r="EM416" i="3"/>
  <c r="EL398" i="3"/>
  <c r="EK417" i="3"/>
  <c r="EB409" i="3"/>
  <c r="EB411" i="3"/>
  <c r="EB413" i="3"/>
  <c r="EB415" i="3"/>
  <c r="CX400" i="3"/>
  <c r="EA384" i="3"/>
  <c r="DZ411" i="3"/>
  <c r="DZ413" i="3"/>
  <c r="DZ415" i="3"/>
  <c r="CV400" i="3"/>
  <c r="DY384" i="3"/>
  <c r="DX413" i="3"/>
  <c r="DX415" i="3"/>
  <c r="CT400" i="3"/>
  <c r="DW383" i="3"/>
  <c r="CR401" i="3"/>
  <c r="DU384" i="3"/>
  <c r="DO390" i="3"/>
  <c r="DL410" i="3"/>
  <c r="DI380" i="3"/>
  <c r="DG399" i="3"/>
  <c r="CZ373" i="3"/>
  <c r="CX393" i="3"/>
  <c r="CU412" i="3"/>
  <c r="CR382" i="3"/>
  <c r="CN404" i="3"/>
  <c r="CK373" i="3"/>
  <c r="CI393" i="3"/>
  <c r="CF412" i="3"/>
  <c r="CC382" i="3"/>
  <c r="CB400" i="3"/>
  <c r="BW405" i="3"/>
  <c r="BT376" i="3"/>
  <c r="BR395" i="3"/>
  <c r="BO414" i="3"/>
  <c r="BM383" i="3"/>
  <c r="BF407" i="3"/>
  <c r="BC378" i="3"/>
  <c r="BA397" i="3"/>
  <c r="EV384" i="3"/>
  <c r="ET384" i="3"/>
  <c r="ER384" i="3"/>
  <c r="EF417" i="3"/>
  <c r="ED417" i="3"/>
  <c r="DP384" i="3"/>
  <c r="DM417" i="3"/>
  <c r="DH384" i="3"/>
  <c r="DA417" i="3"/>
  <c r="CV384" i="3"/>
  <c r="CS417" i="3"/>
  <c r="CM417" i="3"/>
  <c r="CK417" i="3"/>
  <c r="CI417" i="3"/>
  <c r="CG417" i="3"/>
  <c r="CE417" i="3"/>
  <c r="CC417" i="3"/>
  <c r="BJ401" i="3"/>
  <c r="BH401" i="3"/>
  <c r="BF401" i="3"/>
  <c r="BD401" i="3"/>
  <c r="BB401" i="3"/>
  <c r="AZ401" i="3"/>
  <c r="AX401" i="3"/>
  <c r="AR373" i="3"/>
  <c r="AP393" i="3"/>
  <c r="AM412" i="3"/>
  <c r="AJ382" i="3"/>
  <c r="AI400" i="3"/>
  <c r="EU383" i="3"/>
  <c r="ET416" i="3"/>
  <c r="DO400" i="3"/>
  <c r="EE383" i="3"/>
  <c r="ED416" i="3"/>
  <c r="CY400" i="3"/>
  <c r="DO383" i="3"/>
  <c r="DL416" i="3"/>
  <c r="DG383" i="3"/>
  <c r="DB383" i="3"/>
  <c r="CY416" i="3"/>
  <c r="CT383" i="3"/>
  <c r="CN416" i="3"/>
  <c r="CM400" i="3"/>
  <c r="CG383" i="3"/>
  <c r="CF416" i="3"/>
  <c r="CE400" i="3"/>
  <c r="BX383" i="3"/>
  <c r="BW416" i="3"/>
  <c r="BV400" i="3"/>
  <c r="BP383" i="3"/>
  <c r="BO416" i="3"/>
  <c r="BN400" i="3"/>
  <c r="BH383" i="3"/>
  <c r="BG416" i="3"/>
  <c r="BF400" i="3"/>
  <c r="AZ383" i="3"/>
  <c r="AY416" i="3"/>
  <c r="AP383" i="3"/>
  <c r="AO416" i="3"/>
  <c r="AN400" i="3"/>
  <c r="EG382" i="3"/>
  <c r="EE382" i="3"/>
  <c r="EC382" i="3"/>
  <c r="DO382" i="3"/>
  <c r="DM382" i="3"/>
  <c r="DK382" i="3"/>
  <c r="DI382" i="3"/>
  <c r="DC415" i="3"/>
  <c r="DA382" i="3"/>
  <c r="CY382" i="3"/>
  <c r="CW382" i="3"/>
  <c r="CU382" i="3"/>
  <c r="CS382" i="3"/>
  <c r="CK399" i="3"/>
  <c r="CI399" i="3"/>
  <c r="CG399" i="3"/>
  <c r="CE399" i="3"/>
  <c r="BV382" i="3"/>
  <c r="BT382" i="3"/>
  <c r="BR382" i="3"/>
  <c r="BP382" i="3"/>
  <c r="AU382" i="3"/>
  <c r="AS415" i="3"/>
  <c r="AQ415" i="3"/>
  <c r="AO415" i="3"/>
  <c r="AM415" i="3"/>
  <c r="AK415" i="3"/>
  <c r="EV381" i="3"/>
  <c r="ET381" i="3"/>
  <c r="ER381" i="3"/>
  <c r="ED414" i="3"/>
  <c r="DP414" i="3"/>
  <c r="DN414" i="3"/>
  <c r="DL414" i="3"/>
  <c r="DJ414" i="3"/>
  <c r="DA414" i="3"/>
  <c r="CY414" i="3"/>
  <c r="CW414" i="3"/>
  <c r="CU414" i="3"/>
  <c r="BV414" i="3"/>
  <c r="BT414" i="3"/>
  <c r="BR414" i="3"/>
  <c r="BP414" i="3"/>
  <c r="BJ381" i="3"/>
  <c r="BH381" i="3"/>
  <c r="BF381" i="3"/>
  <c r="BD381" i="3"/>
  <c r="BB381" i="3"/>
  <c r="AU414" i="3"/>
  <c r="AS414" i="3"/>
  <c r="AQ414" i="3"/>
  <c r="AO414" i="3"/>
  <c r="AM414" i="3"/>
  <c r="ES380" i="3"/>
  <c r="EG413" i="3"/>
  <c r="EE413" i="3"/>
  <c r="EC413" i="3"/>
  <c r="DO413" i="3"/>
  <c r="DM413" i="3"/>
  <c r="DK413" i="3"/>
  <c r="DA413" i="3"/>
  <c r="CY413" i="3"/>
  <c r="CW413" i="3"/>
  <c r="CU413" i="3"/>
  <c r="BV413" i="3"/>
  <c r="BT413" i="3"/>
  <c r="BR413" i="3"/>
  <c r="BG380" i="3"/>
  <c r="BE380" i="3"/>
  <c r="BC380" i="3"/>
  <c r="AU413" i="3"/>
  <c r="AS413" i="3"/>
  <c r="AQ413" i="3"/>
  <c r="AO413" i="3"/>
  <c r="AM413" i="3"/>
  <c r="EV379" i="3"/>
  <c r="ET379" i="3"/>
  <c r="ER379" i="3"/>
  <c r="ED412" i="3"/>
  <c r="DP412" i="3"/>
  <c r="DN412" i="3"/>
  <c r="DL412" i="3"/>
  <c r="DA412" i="3"/>
  <c r="CY412" i="3"/>
  <c r="CW412" i="3"/>
  <c r="BV412" i="3"/>
  <c r="BT412" i="3"/>
  <c r="BR412" i="3"/>
  <c r="BJ379" i="3"/>
  <c r="BH379" i="3"/>
  <c r="AD398" i="3"/>
  <c r="AB376" i="3"/>
  <c r="AC378" i="3"/>
  <c r="ED390" i="3"/>
  <c r="EA395" i="3"/>
  <c r="DY399" i="3"/>
  <c r="DV417" i="3"/>
  <c r="CX409" i="3"/>
  <c r="BA413" i="3"/>
  <c r="DR417" i="3"/>
  <c r="CX417" i="3"/>
  <c r="CG384" i="3"/>
  <c r="BS401" i="3"/>
  <c r="BH417" i="3"/>
  <c r="AM379" i="3"/>
  <c r="AI416" i="3"/>
  <c r="DN400" i="3"/>
  <c r="ED383" i="3"/>
  <c r="ET399" i="3"/>
  <c r="DC382" i="3"/>
  <c r="DL381" i="3"/>
  <c r="CU381" i="3"/>
  <c r="CF398" i="3"/>
  <c r="BP381" i="3"/>
  <c r="AM381" i="3"/>
  <c r="EG380" i="3"/>
  <c r="DM380" i="3"/>
  <c r="CU380" i="3"/>
  <c r="AU380" i="3"/>
  <c r="ED379" i="3"/>
  <c r="BV379" i="3"/>
  <c r="AP379" i="3"/>
  <c r="EC411" i="3"/>
  <c r="DA378" i="3"/>
  <c r="BV411" i="3"/>
  <c r="BT411" i="3"/>
  <c r="BG378" i="3"/>
  <c r="BE378" i="3"/>
  <c r="AU411" i="3"/>
  <c r="AS411" i="3"/>
  <c r="AQ411" i="3"/>
  <c r="AO411" i="3"/>
  <c r="EV377" i="3"/>
  <c r="ET377" i="3"/>
  <c r="ER377" i="3"/>
  <c r="ED410" i="3"/>
  <c r="DP410" i="3"/>
  <c r="DN410" i="3"/>
  <c r="DA410" i="3"/>
  <c r="CY410" i="3"/>
  <c r="BV410" i="3"/>
  <c r="BT410" i="3"/>
  <c r="BJ377" i="3"/>
  <c r="BH377" i="3"/>
  <c r="BF377" i="3"/>
  <c r="AU410" i="3"/>
  <c r="AS410" i="3"/>
  <c r="AQ410" i="3"/>
  <c r="ES376" i="3"/>
  <c r="EG409" i="3"/>
  <c r="EE409" i="3"/>
  <c r="EC409" i="3"/>
  <c r="DO409" i="3"/>
  <c r="DA409" i="3"/>
  <c r="CY409" i="3"/>
  <c r="BV409" i="3"/>
  <c r="BG376" i="3"/>
  <c r="AU409" i="3"/>
  <c r="AS409" i="3"/>
  <c r="AQ409" i="3"/>
  <c r="EV375" i="3"/>
  <c r="ET375" i="3"/>
  <c r="ER375" i="3"/>
  <c r="ED408" i="3"/>
  <c r="DP408" i="3"/>
  <c r="DN408" i="3"/>
  <c r="CZ408" i="3"/>
  <c r="BY408" i="3"/>
  <c r="BW408" i="3"/>
  <c r="BU408" i="3"/>
  <c r="BJ375" i="3"/>
  <c r="BH375" i="3"/>
  <c r="BF375" i="3"/>
  <c r="AR408" i="3"/>
  <c r="ET391" i="3"/>
  <c r="EE391" i="3"/>
  <c r="DP391" i="3"/>
  <c r="DA391" i="3"/>
  <c r="CL391" i="3"/>
  <c r="BW391" i="3"/>
  <c r="BJ374" i="3"/>
  <c r="AS407" i="3"/>
  <c r="DR406" i="3"/>
  <c r="DP373" i="3"/>
  <c r="CN390" i="3"/>
  <c r="CL390" i="3"/>
  <c r="BY373" i="3"/>
  <c r="BW373" i="3"/>
  <c r="BY372" i="3"/>
  <c r="EU401" i="3"/>
  <c r="EM401" i="3"/>
  <c r="EE401" i="3"/>
  <c r="DW401" i="3"/>
  <c r="EU400" i="3"/>
  <c r="EQ400" i="3"/>
  <c r="EM400" i="3"/>
  <c r="EF400" i="3"/>
  <c r="EB400" i="3"/>
  <c r="DX400" i="3"/>
  <c r="EF399" i="3"/>
  <c r="EU397" i="3"/>
  <c r="EF395" i="3"/>
  <c r="EU393" i="3"/>
  <c r="EG391" i="3"/>
  <c r="EF389" i="3"/>
  <c r="AR384" i="3"/>
  <c r="AJ384" i="3"/>
  <c r="Y381" i="3"/>
  <c r="AC377" i="3"/>
  <c r="AA412" i="3"/>
  <c r="DJ400" i="3"/>
  <c r="DF400" i="3"/>
  <c r="EB376" i="3"/>
  <c r="EA397" i="3"/>
  <c r="DL377" i="3"/>
  <c r="CI409" i="3"/>
  <c r="BR411" i="3"/>
  <c r="CE384" i="3"/>
  <c r="BQ401" i="3"/>
  <c r="BF417" i="3"/>
  <c r="AK398" i="3"/>
  <c r="DQ416" i="3"/>
  <c r="CY383" i="3"/>
  <c r="CM416" i="3"/>
  <c r="BV416" i="3"/>
  <c r="AU400" i="3"/>
  <c r="AO383" i="3"/>
  <c r="ER399" i="3"/>
  <c r="BJ399" i="3"/>
  <c r="DJ381" i="3"/>
  <c r="DK380" i="3"/>
  <c r="DC412" i="3"/>
  <c r="CL396" i="3"/>
  <c r="BT379" i="3"/>
  <c r="BF379" i="3"/>
  <c r="AO412" i="3"/>
  <c r="ER395" i="3"/>
  <c r="EC378" i="3"/>
  <c r="DP378" i="3"/>
  <c r="DL378" i="3"/>
  <c r="CW411" i="3"/>
  <c r="CK395" i="3"/>
  <c r="CI395" i="3"/>
  <c r="BV378" i="3"/>
  <c r="BT378" i="3"/>
  <c r="AU378" i="3"/>
  <c r="AS378" i="3"/>
  <c r="AQ378" i="3"/>
  <c r="AO378" i="3"/>
  <c r="ED377" i="3"/>
  <c r="DR410" i="3"/>
  <c r="DP377" i="3"/>
  <c r="DN377" i="3"/>
  <c r="DC410" i="3"/>
  <c r="DA377" i="3"/>
  <c r="CY377" i="3"/>
  <c r="CN394" i="3"/>
  <c r="CL394" i="3"/>
  <c r="CJ394" i="3"/>
  <c r="BV377" i="3"/>
  <c r="BT377" i="3"/>
  <c r="AU377" i="3"/>
  <c r="AS377" i="3"/>
  <c r="AQ377" i="3"/>
  <c r="EG376" i="3"/>
  <c r="EE376" i="3"/>
  <c r="EC376" i="3"/>
  <c r="DO376" i="3"/>
  <c r="DC409" i="3"/>
  <c r="DA376" i="3"/>
  <c r="CY376" i="3"/>
  <c r="CK393" i="3"/>
  <c r="BV376" i="3"/>
  <c r="AU376" i="3"/>
  <c r="AS376" i="3"/>
  <c r="AQ376" i="3"/>
  <c r="ED375" i="3"/>
  <c r="DR408" i="3"/>
  <c r="DP375" i="3"/>
  <c r="DN375" i="3"/>
  <c r="CZ375" i="3"/>
  <c r="CN392" i="3"/>
  <c r="CL392" i="3"/>
  <c r="CJ392" i="3"/>
  <c r="BY375" i="3"/>
  <c r="BW375" i="3"/>
  <c r="BU375" i="3"/>
  <c r="AR375" i="3"/>
  <c r="ET407" i="3"/>
  <c r="EE407" i="3"/>
  <c r="DP407" i="3"/>
  <c r="DA407" i="3"/>
  <c r="CL407" i="3"/>
  <c r="BW407" i="3"/>
  <c r="BH391" i="3"/>
  <c r="AS374" i="3"/>
  <c r="DR373" i="3"/>
  <c r="CN406" i="3"/>
  <c r="CL406" i="3"/>
  <c r="DR389" i="3"/>
  <c r="BJ389" i="3"/>
  <c r="ET401" i="3"/>
  <c r="EL401" i="3"/>
  <c r="ED401" i="3"/>
  <c r="DV401" i="3"/>
  <c r="EV400" i="3"/>
  <c r="EV398" i="3"/>
  <c r="EG396" i="3"/>
  <c r="EV394" i="3"/>
  <c r="EG392" i="3"/>
  <c r="EG390" i="3"/>
  <c r="EV388" i="3"/>
  <c r="AQ384" i="3"/>
  <c r="AI384" i="3"/>
  <c r="AC381" i="3"/>
  <c r="X397" i="3"/>
  <c r="ES406" i="3"/>
  <c r="EP411" i="3"/>
  <c r="DL400" i="3"/>
  <c r="EN413" i="3"/>
  <c r="EB378" i="3"/>
  <c r="EB416" i="3"/>
  <c r="EA399" i="3"/>
  <c r="DJ396" i="3"/>
  <c r="CU379" i="3"/>
  <c r="DM384" i="3"/>
  <c r="CS384" i="3"/>
  <c r="CC384" i="3"/>
  <c r="BO401" i="3"/>
  <c r="BD417" i="3"/>
  <c r="ES416" i="3"/>
  <c r="CV416" i="3"/>
  <c r="BE400" i="3"/>
  <c r="AY383" i="3"/>
  <c r="CK415" i="3"/>
  <c r="ED381" i="3"/>
  <c r="EE380" i="3"/>
  <c r="AS380" i="3"/>
  <c r="DA379" i="3"/>
  <c r="CJ396" i="3"/>
  <c r="BR379" i="3"/>
  <c r="AO379" i="3"/>
  <c r="DO411" i="3"/>
  <c r="CZ378" i="3"/>
  <c r="CW378" i="3"/>
  <c r="CK411" i="3"/>
  <c r="CI411" i="3"/>
  <c r="BJ395" i="3"/>
  <c r="BH395" i="3"/>
  <c r="BF395" i="3"/>
  <c r="BD395" i="3"/>
  <c r="ES394" i="3"/>
  <c r="DR377" i="3"/>
  <c r="DC377" i="3"/>
  <c r="CN410" i="3"/>
  <c r="CL410" i="3"/>
  <c r="CJ410" i="3"/>
  <c r="BG394" i="3"/>
  <c r="BE394" i="3"/>
  <c r="DR393" i="3"/>
  <c r="ET393" i="3"/>
  <c r="ER393" i="3"/>
  <c r="DC376" i="3"/>
  <c r="CK409" i="3"/>
  <c r="BJ393" i="3"/>
  <c r="BH393" i="3"/>
  <c r="BF393" i="3"/>
  <c r="ES392" i="3"/>
  <c r="DR375" i="3"/>
  <c r="CN408" i="3"/>
  <c r="CL408" i="3"/>
  <c r="CJ408" i="3"/>
  <c r="BG392" i="3"/>
  <c r="ET374" i="3"/>
  <c r="EE374" i="3"/>
  <c r="DR407" i="3"/>
  <c r="DP374" i="3"/>
  <c r="DC407" i="3"/>
  <c r="DA374" i="3"/>
  <c r="CL374" i="3"/>
  <c r="BW374" i="3"/>
  <c r="BH407" i="3"/>
  <c r="DC390" i="3"/>
  <c r="EE390" i="3"/>
  <c r="DA390" i="3"/>
  <c r="CN373" i="3"/>
  <c r="CL373" i="3"/>
  <c r="AU390" i="3"/>
  <c r="AS390" i="3"/>
  <c r="EV405" i="3"/>
  <c r="DC389" i="3"/>
  <c r="BJ405" i="3"/>
  <c r="AU389" i="3"/>
  <c r="ES401" i="3"/>
  <c r="EK401" i="3"/>
  <c r="EC401" i="3"/>
  <c r="DU401" i="3"/>
  <c r="ER400" i="3"/>
  <c r="EN400" i="3"/>
  <c r="EJ400" i="3"/>
  <c r="EG400" i="3"/>
  <c r="EC400" i="3"/>
  <c r="DY400" i="3"/>
  <c r="DU400" i="3"/>
  <c r="EU398" i="3"/>
  <c r="EF396" i="3"/>
  <c r="EU394" i="3"/>
  <c r="EF392" i="3"/>
  <c r="EU391" i="3"/>
  <c r="EF390" i="3"/>
  <c r="EU388" i="3"/>
  <c r="AP384" i="3"/>
  <c r="Y399" i="3"/>
  <c r="AB397" i="3"/>
  <c r="AB391" i="3"/>
  <c r="AD389" i="3"/>
  <c r="EP413" i="3"/>
  <c r="EN415" i="3"/>
  <c r="EB380" i="3"/>
  <c r="DZ378" i="3"/>
  <c r="DZ416" i="3"/>
  <c r="DX416" i="3"/>
  <c r="DW398" i="3"/>
  <c r="CS398" i="3"/>
  <c r="CF379" i="3"/>
  <c r="CB416" i="3"/>
  <c r="BO381" i="3"/>
  <c r="DJ417" i="3"/>
  <c r="BM401" i="3"/>
  <c r="BB417" i="3"/>
  <c r="DL383" i="3"/>
  <c r="CN383" i="3"/>
  <c r="CD400" i="3"/>
  <c r="BW383" i="3"/>
  <c r="CI415" i="3"/>
  <c r="BH399" i="3"/>
  <c r="AS382" i="3"/>
  <c r="CN398" i="3"/>
  <c r="AU381" i="3"/>
  <c r="EC380" i="3"/>
  <c r="AQ380" i="3"/>
  <c r="DR412" i="3"/>
  <c r="CY379" i="3"/>
  <c r="CH396" i="3"/>
  <c r="BD379" i="3"/>
  <c r="AS412" i="3"/>
  <c r="AN379" i="3"/>
  <c r="DO378" i="3"/>
  <c r="CY411" i="3"/>
  <c r="CK378" i="3"/>
  <c r="CI378" i="3"/>
  <c r="BY395" i="3"/>
  <c r="BW395" i="3"/>
  <c r="BU395" i="3"/>
  <c r="BS395" i="3"/>
  <c r="BJ411" i="3"/>
  <c r="BH411" i="3"/>
  <c r="BF411" i="3"/>
  <c r="BD411" i="3"/>
  <c r="AR395" i="3"/>
  <c r="AP395" i="3"/>
  <c r="ES410" i="3"/>
  <c r="DC394" i="3"/>
  <c r="EE394" i="3"/>
  <c r="EC394" i="3"/>
  <c r="DO394" i="3"/>
  <c r="DM394" i="3"/>
  <c r="CZ394" i="3"/>
  <c r="CX394" i="3"/>
  <c r="CN377" i="3"/>
  <c r="CL377" i="3"/>
  <c r="CJ377" i="3"/>
  <c r="BY394" i="3"/>
  <c r="BW394" i="3"/>
  <c r="BU394" i="3"/>
  <c r="BG410" i="3"/>
  <c r="BE410" i="3"/>
  <c r="AR394" i="3"/>
  <c r="AP394" i="3"/>
  <c r="EV409" i="3"/>
  <c r="ET409" i="3"/>
  <c r="ER409" i="3"/>
  <c r="ED393" i="3"/>
  <c r="DP393" i="3"/>
  <c r="DN393" i="3"/>
  <c r="CZ393" i="3"/>
  <c r="CK376" i="3"/>
  <c r="BY393" i="3"/>
  <c r="BW393" i="3"/>
  <c r="BU393" i="3"/>
  <c r="BJ409" i="3"/>
  <c r="BH409" i="3"/>
  <c r="BF409" i="3"/>
  <c r="AR393" i="3"/>
  <c r="ES408" i="3"/>
  <c r="DC392" i="3"/>
  <c r="EE392" i="3"/>
  <c r="EC392" i="3"/>
  <c r="DO392" i="3"/>
  <c r="DA392" i="3"/>
  <c r="CY392" i="3"/>
  <c r="CN375" i="3"/>
  <c r="CL375" i="3"/>
  <c r="CJ375" i="3"/>
  <c r="BV392" i="3"/>
  <c r="BG408" i="3"/>
  <c r="AU392" i="3"/>
  <c r="AS392" i="3"/>
  <c r="AQ392" i="3"/>
  <c r="DR374" i="3"/>
  <c r="DC374" i="3"/>
  <c r="BH374" i="3"/>
  <c r="AR391" i="3"/>
  <c r="EG406" i="3"/>
  <c r="EE406" i="3"/>
  <c r="DA406" i="3"/>
  <c r="AU406" i="3"/>
  <c r="AS406" i="3"/>
  <c r="EV372" i="3"/>
  <c r="EG405" i="3"/>
  <c r="BJ372" i="3"/>
  <c r="AU405" i="3"/>
  <c r="ER401" i="3"/>
  <c r="EJ401" i="3"/>
  <c r="EB401" i="3"/>
  <c r="EV399" i="3"/>
  <c r="EG397" i="3"/>
  <c r="EV395" i="3"/>
  <c r="EG393" i="3"/>
  <c r="EV389" i="3"/>
  <c r="AO384" i="3"/>
  <c r="AC399" i="3"/>
  <c r="W380" i="3"/>
  <c r="DR388" i="3"/>
  <c r="EQ383" i="3"/>
  <c r="EP415" i="3"/>
  <c r="EK384" i="3"/>
  <c r="EB382" i="3"/>
  <c r="DZ380" i="3"/>
  <c r="DX380" i="3"/>
  <c r="DG415" i="3"/>
  <c r="CD398" i="3"/>
  <c r="EF384" i="3"/>
  <c r="AZ417" i="3"/>
  <c r="AS389" i="3"/>
  <c r="ET383" i="3"/>
  <c r="DI416" i="3"/>
  <c r="BF416" i="3"/>
  <c r="CG415" i="3"/>
  <c r="BF399" i="3"/>
  <c r="AQ382" i="3"/>
  <c r="DC414" i="3"/>
  <c r="DC413" i="3"/>
  <c r="BV380" i="3"/>
  <c r="AO380" i="3"/>
  <c r="DP379" i="3"/>
  <c r="CW379" i="3"/>
  <c r="AS379" i="3"/>
  <c r="EG411" i="3"/>
  <c r="EE411" i="3"/>
  <c r="DC411" i="3"/>
  <c r="CY378" i="3"/>
  <c r="BY411" i="3"/>
  <c r="BW411" i="3"/>
  <c r="BU411" i="3"/>
  <c r="BS411" i="3"/>
  <c r="BJ378" i="3"/>
  <c r="BH378" i="3"/>
  <c r="BF378" i="3"/>
  <c r="BD378" i="3"/>
  <c r="AR411" i="3"/>
  <c r="AP411" i="3"/>
  <c r="ES377" i="3"/>
  <c r="EG410" i="3"/>
  <c r="EE410" i="3"/>
  <c r="EC410" i="3"/>
  <c r="DO410" i="3"/>
  <c r="DM410" i="3"/>
  <c r="CZ410" i="3"/>
  <c r="CX410" i="3"/>
  <c r="BY410" i="3"/>
  <c r="BW410" i="3"/>
  <c r="BU410" i="3"/>
  <c r="BG377" i="3"/>
  <c r="BE377" i="3"/>
  <c r="AR410" i="3"/>
  <c r="AP410" i="3"/>
  <c r="EV376" i="3"/>
  <c r="ET376" i="3"/>
  <c r="ER376" i="3"/>
  <c r="ED409" i="3"/>
  <c r="DP409" i="3"/>
  <c r="DN409" i="3"/>
  <c r="CZ409" i="3"/>
  <c r="BY409" i="3"/>
  <c r="BW409" i="3"/>
  <c r="BU409" i="3"/>
  <c r="BJ376" i="3"/>
  <c r="BH376" i="3"/>
  <c r="BF376" i="3"/>
  <c r="AR409" i="3"/>
  <c r="ES375" i="3"/>
  <c r="EG408" i="3"/>
  <c r="EE408" i="3"/>
  <c r="EC408" i="3"/>
  <c r="DO408" i="3"/>
  <c r="DA408" i="3"/>
  <c r="CY408" i="3"/>
  <c r="BV408" i="3"/>
  <c r="BG375" i="3"/>
  <c r="AU408" i="3"/>
  <c r="AS408" i="3"/>
  <c r="AQ408" i="3"/>
  <c r="DQ391" i="3"/>
  <c r="ES391" i="3"/>
  <c r="DB391" i="3"/>
  <c r="ED391" i="3"/>
  <c r="DO391" i="3"/>
  <c r="CZ391" i="3"/>
  <c r="CM391" i="3"/>
  <c r="CK391" i="3"/>
  <c r="BX391" i="3"/>
  <c r="BV391" i="3"/>
  <c r="AT391" i="3"/>
  <c r="AR407" i="3"/>
  <c r="EG373" i="3"/>
  <c r="EE373" i="3"/>
  <c r="DC406" i="3"/>
  <c r="DA373" i="3"/>
  <c r="AU373" i="3"/>
  <c r="AS373" i="3"/>
  <c r="EG372" i="3"/>
  <c r="DR405" i="3"/>
  <c r="DC405" i="3"/>
  <c r="CN389" i="3"/>
  <c r="AU372" i="3"/>
  <c r="EQ401" i="3"/>
  <c r="EA401" i="3"/>
  <c r="ES400" i="3"/>
  <c r="EO400" i="3"/>
  <c r="EK400" i="3"/>
  <c r="ED400" i="3"/>
  <c r="DZ400" i="3"/>
  <c r="DV400" i="3"/>
  <c r="EU399" i="3"/>
  <c r="EF397" i="3"/>
  <c r="EU395" i="3"/>
  <c r="EF393" i="3"/>
  <c r="EF391" i="3"/>
  <c r="EU389" i="3"/>
  <c r="AN384" i="3"/>
  <c r="X382" i="3"/>
  <c r="AA380" i="3"/>
  <c r="Z395" i="3"/>
  <c r="DH401" i="3"/>
  <c r="DZ382" i="3"/>
  <c r="DX382" i="3"/>
  <c r="DC404" i="3"/>
  <c r="CN371" i="3"/>
  <c r="BF374" i="3"/>
  <c r="ED384" i="3"/>
  <c r="CM384" i="3"/>
  <c r="BY401" i="3"/>
  <c r="AX417" i="3"/>
  <c r="CE416" i="3"/>
  <c r="BN416" i="3"/>
  <c r="AM400" i="3"/>
  <c r="CE415" i="3"/>
  <c r="BD399" i="3"/>
  <c r="AO382" i="3"/>
  <c r="DR414" i="3"/>
  <c r="DA381" i="3"/>
  <c r="CL398" i="3"/>
  <c r="BV381" i="3"/>
  <c r="AS381" i="3"/>
  <c r="DA380" i="3"/>
  <c r="CK397" i="3"/>
  <c r="BT380" i="3"/>
  <c r="AM380" i="3"/>
  <c r="DN379" i="3"/>
  <c r="AR379" i="3"/>
  <c r="ET395" i="3"/>
  <c r="EG378" i="3"/>
  <c r="EE378" i="3"/>
  <c r="DR411" i="3"/>
  <c r="DN378" i="3"/>
  <c r="DC378" i="3"/>
  <c r="CL395" i="3"/>
  <c r="CJ395" i="3"/>
  <c r="CH395" i="3"/>
  <c r="BY378" i="3"/>
  <c r="BW378" i="3"/>
  <c r="BU378" i="3"/>
  <c r="BS378" i="3"/>
  <c r="AR378" i="3"/>
  <c r="AP378" i="3"/>
  <c r="EG377" i="3"/>
  <c r="EE377" i="3"/>
  <c r="EC377" i="3"/>
  <c r="DO377" i="3"/>
  <c r="DM377" i="3"/>
  <c r="CZ377" i="3"/>
  <c r="CX377" i="3"/>
  <c r="CK394" i="3"/>
  <c r="CI394" i="3"/>
  <c r="BY377" i="3"/>
  <c r="BW377" i="3"/>
  <c r="BU377" i="3"/>
  <c r="AR377" i="3"/>
  <c r="AP377" i="3"/>
  <c r="ED376" i="3"/>
  <c r="DR409" i="3"/>
  <c r="DP376" i="3"/>
  <c r="DN376" i="3"/>
  <c r="CZ376" i="3"/>
  <c r="CN393" i="3"/>
  <c r="CL393" i="3"/>
  <c r="CJ393" i="3"/>
  <c r="BY376" i="3"/>
  <c r="BW376" i="3"/>
  <c r="BU376" i="3"/>
  <c r="AR376" i="3"/>
  <c r="EG375" i="3"/>
  <c r="EE375" i="3"/>
  <c r="EC375" i="3"/>
  <c r="DO375" i="3"/>
  <c r="DC408" i="3"/>
  <c r="DA375" i="3"/>
  <c r="CY375" i="3"/>
  <c r="CK392" i="3"/>
  <c r="BV375" i="3"/>
  <c r="AU375" i="3"/>
  <c r="AS375" i="3"/>
  <c r="AQ375" i="3"/>
  <c r="DR391" i="3"/>
  <c r="EU407" i="3"/>
  <c r="ES407" i="3"/>
  <c r="DC391" i="3"/>
  <c r="EF407" i="3"/>
  <c r="ED407" i="3"/>
  <c r="DQ407" i="3"/>
  <c r="DO407" i="3"/>
  <c r="DB407" i="3"/>
  <c r="CZ407" i="3"/>
  <c r="CN391" i="3"/>
  <c r="CM407" i="3"/>
  <c r="CK407" i="3"/>
  <c r="BY391" i="3"/>
  <c r="BX407" i="3"/>
  <c r="BV407" i="3"/>
  <c r="BI391" i="3"/>
  <c r="BG391" i="3"/>
  <c r="AU391" i="3"/>
  <c r="AT407" i="3"/>
  <c r="AR374" i="3"/>
  <c r="DR390" i="3"/>
  <c r="ET390" i="3"/>
  <c r="DC373" i="3"/>
  <c r="BJ390" i="3"/>
  <c r="BH390" i="3"/>
  <c r="DR372" i="3"/>
  <c r="DC372" i="3"/>
  <c r="CN405" i="3"/>
  <c r="EP401" i="3"/>
  <c r="DZ401" i="3"/>
  <c r="EG398" i="3"/>
  <c r="EV396" i="3"/>
  <c r="EG394" i="3"/>
  <c r="EV392" i="3"/>
  <c r="EV390" i="3"/>
  <c r="EG388" i="3"/>
  <c r="AM384" i="3"/>
  <c r="AB382" i="3"/>
  <c r="V398" i="3"/>
  <c r="AA393" i="3"/>
  <c r="AD395" i="3"/>
  <c r="AE374" i="3"/>
  <c r="EO383" i="3"/>
  <c r="DA389" i="3"/>
  <c r="BW372" i="3"/>
  <c r="BD394" i="3"/>
  <c r="CK384" i="3"/>
  <c r="BW401" i="3"/>
  <c r="AP409" i="3"/>
  <c r="EC416" i="3"/>
  <c r="BG383" i="3"/>
  <c r="DR399" i="3"/>
  <c r="BB399" i="3"/>
  <c r="AM382" i="3"/>
  <c r="DP381" i="3"/>
  <c r="CY381" i="3"/>
  <c r="CJ398" i="3"/>
  <c r="BT381" i="3"/>
  <c r="AQ381" i="3"/>
  <c r="CY380" i="3"/>
  <c r="CI397" i="3"/>
  <c r="BR380" i="3"/>
  <c r="DL379" i="3"/>
  <c r="AU412" i="3"/>
  <c r="AQ412" i="3"/>
  <c r="DM411" i="3"/>
  <c r="CX395" i="3"/>
  <c r="CN395" i="3"/>
  <c r="CL411" i="3"/>
  <c r="CJ411" i="3"/>
  <c r="CH411" i="3"/>
  <c r="BG395" i="3"/>
  <c r="BE395" i="3"/>
  <c r="DR394" i="3"/>
  <c r="ET394" i="3"/>
  <c r="ER394" i="3"/>
  <c r="CK410" i="3"/>
  <c r="CI410" i="3"/>
  <c r="BJ394" i="3"/>
  <c r="BH394" i="3"/>
  <c r="BF394" i="3"/>
  <c r="ES393" i="3"/>
  <c r="DR376" i="3"/>
  <c r="CN409" i="3"/>
  <c r="CL409" i="3"/>
  <c r="CJ409" i="3"/>
  <c r="BG393" i="3"/>
  <c r="DR392" i="3"/>
  <c r="ET392" i="3"/>
  <c r="ER392" i="3"/>
  <c r="DC375" i="3"/>
  <c r="CK408" i="3"/>
  <c r="BJ392" i="3"/>
  <c r="BH392" i="3"/>
  <c r="BF392" i="3"/>
  <c r="EV407" i="3"/>
  <c r="EU374" i="3"/>
  <c r="ES374" i="3"/>
  <c r="EG407" i="3"/>
  <c r="EF374" i="3"/>
  <c r="ED374" i="3"/>
  <c r="DQ374" i="3"/>
  <c r="DO374" i="3"/>
  <c r="DB374" i="3"/>
  <c r="CZ374" i="3"/>
  <c r="CN407" i="3"/>
  <c r="CM374" i="3"/>
  <c r="CK374" i="3"/>
  <c r="BY407" i="3"/>
  <c r="BX374" i="3"/>
  <c r="BV374" i="3"/>
  <c r="BJ391" i="3"/>
  <c r="BI407" i="3"/>
  <c r="BG407" i="3"/>
  <c r="AU407" i="3"/>
  <c r="EV406" i="3"/>
  <c r="ET406" i="3"/>
  <c r="DP390" i="3"/>
  <c r="BY390" i="3"/>
  <c r="BW390" i="3"/>
  <c r="BJ406" i="3"/>
  <c r="BH406" i="3"/>
  <c r="CN372" i="3"/>
  <c r="BY389" i="3"/>
  <c r="EO401" i="3"/>
  <c r="EG401" i="3"/>
  <c r="DY401" i="3"/>
  <c r="ET400" i="3"/>
  <c r="EP400" i="3"/>
  <c r="EL400" i="3"/>
  <c r="EE400" i="3"/>
  <c r="EA400" i="3"/>
  <c r="DW400" i="3"/>
  <c r="EF398" i="3"/>
  <c r="EU396" i="3"/>
  <c r="EF394" i="3"/>
  <c r="EU392" i="3"/>
  <c r="EV391" i="3"/>
  <c r="EU390" i="3"/>
  <c r="EF388" i="3"/>
  <c r="AL384" i="3"/>
  <c r="R339" i="3"/>
  <c r="Z398" i="3"/>
  <c r="AB394" i="3"/>
  <c r="Y378" i="3"/>
  <c r="ER391" i="3"/>
  <c r="EM383" i="3"/>
  <c r="EL414" i="3"/>
  <c r="DY397" i="3"/>
  <c r="DO406" i="3"/>
  <c r="CL389" i="3"/>
  <c r="BU391" i="3"/>
  <c r="AU388" i="3"/>
  <c r="DA384" i="3"/>
  <c r="CI384" i="3"/>
  <c r="BU401" i="3"/>
  <c r="BJ417" i="3"/>
  <c r="CL400" i="3"/>
  <c r="CF383" i="3"/>
  <c r="BU400" i="3"/>
  <c r="BO383" i="3"/>
  <c r="AN416" i="3"/>
  <c r="AZ399" i="3"/>
  <c r="AK382" i="3"/>
  <c r="DN381" i="3"/>
  <c r="CW381" i="3"/>
  <c r="CH398" i="3"/>
  <c r="BR381" i="3"/>
  <c r="AO381" i="3"/>
  <c r="DO380" i="3"/>
  <c r="CW380" i="3"/>
  <c r="CG397" i="3"/>
  <c r="CN396" i="3"/>
  <c r="AU379" i="3"/>
  <c r="AQ379" i="3"/>
  <c r="ES378" i="3"/>
  <c r="ED378" i="3"/>
  <c r="DM378" i="3"/>
  <c r="DA411" i="3"/>
  <c r="CX378" i="3"/>
  <c r="CN411" i="3"/>
  <c r="CL378" i="3"/>
  <c r="CJ378" i="3"/>
  <c r="CH378" i="3"/>
  <c r="BV395" i="3"/>
  <c r="BT395" i="3"/>
  <c r="BG411" i="3"/>
  <c r="BE411" i="3"/>
  <c r="AU395" i="3"/>
  <c r="AS395" i="3"/>
  <c r="AQ395" i="3"/>
  <c r="AO395" i="3"/>
  <c r="EV410" i="3"/>
  <c r="ET410" i="3"/>
  <c r="ER410" i="3"/>
  <c r="ED394" i="3"/>
  <c r="DP394" i="3"/>
  <c r="DN394" i="3"/>
  <c r="DA394" i="3"/>
  <c r="CY394" i="3"/>
  <c r="CK377" i="3"/>
  <c r="CI377" i="3"/>
  <c r="BV394" i="3"/>
  <c r="BT394" i="3"/>
  <c r="BJ410" i="3"/>
  <c r="BH410" i="3"/>
  <c r="BF410" i="3"/>
  <c r="AU394" i="3"/>
  <c r="AS394" i="3"/>
  <c r="AQ394" i="3"/>
  <c r="ES409" i="3"/>
  <c r="DC393" i="3"/>
  <c r="EE393" i="3"/>
  <c r="EC393" i="3"/>
  <c r="DO393" i="3"/>
  <c r="DA393" i="3"/>
  <c r="CY393" i="3"/>
  <c r="CN376" i="3"/>
  <c r="CL376" i="3"/>
  <c r="CJ376" i="3"/>
  <c r="BV393" i="3"/>
  <c r="BG409" i="3"/>
  <c r="AU393" i="3"/>
  <c r="AS393" i="3"/>
  <c r="AQ393" i="3"/>
  <c r="EV408" i="3"/>
  <c r="ET408" i="3"/>
  <c r="ER408" i="3"/>
  <c r="ED392" i="3"/>
  <c r="DP392" i="3"/>
  <c r="DN392" i="3"/>
  <c r="CZ392" i="3"/>
  <c r="CK375" i="3"/>
  <c r="BY392" i="3"/>
  <c r="BW392" i="3"/>
  <c r="BU392" i="3"/>
  <c r="BJ408" i="3"/>
  <c r="BH408" i="3"/>
  <c r="BF408" i="3"/>
  <c r="AR392" i="3"/>
  <c r="EV374" i="3"/>
  <c r="EG374" i="3"/>
  <c r="CN374" i="3"/>
  <c r="BY374" i="3"/>
  <c r="BJ407" i="3"/>
  <c r="BI374" i="3"/>
  <c r="BG374" i="3"/>
  <c r="AU374" i="3"/>
  <c r="AS391" i="3"/>
  <c r="EV373" i="3"/>
  <c r="ET373" i="3"/>
  <c r="DP406" i="3"/>
  <c r="BY406" i="3"/>
  <c r="BW406" i="3"/>
  <c r="BJ373" i="3"/>
  <c r="BH373" i="3"/>
  <c r="BY405" i="3"/>
  <c r="EV401" i="3"/>
  <c r="EN401" i="3"/>
  <c r="EF401" i="3"/>
  <c r="DX401" i="3"/>
  <c r="EG399" i="3"/>
  <c r="EV397" i="3"/>
  <c r="EG395" i="3"/>
  <c r="EV393" i="3"/>
  <c r="EG389" i="3"/>
  <c r="AS384" i="3"/>
  <c r="AK384" i="3"/>
  <c r="T209" i="3"/>
  <c r="DH252" i="3"/>
  <c r="V72" i="3"/>
  <c r="V87" i="3" s="1"/>
  <c r="AK252" i="3"/>
  <c r="BO252" i="3"/>
  <c r="CD252" i="3"/>
  <c r="AZ252" i="3"/>
  <c r="V252" i="3"/>
  <c r="CS252" i="3"/>
  <c r="EL252" i="3"/>
  <c r="DW252" i="3"/>
  <c r="AZ13" i="14"/>
  <c r="BI9" i="14"/>
  <c r="BB4" i="14"/>
  <c r="BB12" i="14"/>
  <c r="BC14" i="14"/>
  <c r="U110" i="4"/>
  <c r="U125" i="4" s="1"/>
  <c r="W115" i="4"/>
  <c r="W130" i="4" s="1"/>
  <c r="AF114" i="4"/>
  <c r="AF129" i="4" s="1"/>
  <c r="BR219" i="4"/>
  <c r="CG219" i="4"/>
  <c r="CV219" i="4"/>
  <c r="Y219" i="4"/>
  <c r="DK219" i="4"/>
  <c r="Y204" i="4"/>
  <c r="BC231" i="4"/>
  <c r="AN219" i="4"/>
  <c r="DZ219" i="4"/>
  <c r="EO219" i="4"/>
  <c r="AR224" i="4"/>
  <c r="BG236" i="4"/>
  <c r="BV224" i="4"/>
  <c r="CK224" i="4"/>
  <c r="CZ224" i="4"/>
  <c r="AC209" i="4"/>
  <c r="AC224" i="4"/>
  <c r="DO224" i="4"/>
  <c r="ED224" i="4"/>
  <c r="ES224" i="4"/>
  <c r="CM412" i="12"/>
  <c r="CL417" i="12"/>
  <c r="EV416" i="12"/>
  <c r="DR416" i="12"/>
  <c r="DY423" i="12"/>
  <c r="CU423" i="12"/>
  <c r="DC411" i="12"/>
  <c r="DC424" i="12" s="1"/>
  <c r="EG411" i="12"/>
  <c r="EG424" i="12" s="1"/>
  <c r="CN419" i="12"/>
  <c r="CJ421" i="12"/>
  <c r="DZ418" i="12"/>
  <c r="EN421" i="12"/>
  <c r="BO423" i="12"/>
  <c r="BY411" i="12"/>
  <c r="BY424" i="12" s="1"/>
  <c r="EE412" i="12"/>
  <c r="EO418" i="12"/>
  <c r="BW413" i="12"/>
  <c r="AT414" i="12"/>
  <c r="DO414" i="12"/>
  <c r="DN415" i="12"/>
  <c r="AR416" i="12"/>
  <c r="EE416" i="12"/>
  <c r="CY417" i="12"/>
  <c r="BT418" i="12"/>
  <c r="CY418" i="12"/>
  <c r="DB419" i="12"/>
  <c r="EF419" i="12"/>
  <c r="AU420" i="12"/>
  <c r="BX420" i="12"/>
  <c r="CY420" i="12"/>
  <c r="BX421" i="12"/>
  <c r="CY421" i="12"/>
  <c r="AU422" i="12"/>
  <c r="BI423" i="12"/>
  <c r="EB420" i="12"/>
  <c r="AB414" i="12"/>
  <c r="AB430" i="12" s="1"/>
  <c r="BH413" i="12"/>
  <c r="BJ415" i="12"/>
  <c r="BG416" i="12"/>
  <c r="DQ416" i="12"/>
  <c r="EU416" i="12"/>
  <c r="ET417" i="12"/>
  <c r="BE420" i="12"/>
  <c r="CQ423" i="12"/>
  <c r="DU423" i="12"/>
  <c r="EQ416" i="12"/>
  <c r="Z418" i="12"/>
  <c r="Z434" i="12" s="1"/>
  <c r="AD420" i="12"/>
  <c r="AD436" i="12" s="1"/>
  <c r="CL414" i="12"/>
  <c r="CM417" i="12"/>
  <c r="CK419" i="12"/>
  <c r="CJ420" i="12"/>
  <c r="CE421" i="12"/>
  <c r="AK421" i="12"/>
  <c r="DZ419" i="12"/>
  <c r="Z417" i="12"/>
  <c r="Z433" i="12" s="1"/>
  <c r="BT423" i="12"/>
  <c r="EE423" i="12"/>
  <c r="DA423" i="12"/>
  <c r="DK418" i="12"/>
  <c r="EA418" i="12"/>
  <c r="AC418" i="12"/>
  <c r="AC434" i="12" s="1"/>
  <c r="AU412" i="12"/>
  <c r="AS414" i="12"/>
  <c r="DA414" i="12"/>
  <c r="AU415" i="12"/>
  <c r="CY415" i="12"/>
  <c r="AQ416" i="12"/>
  <c r="BX416" i="12"/>
  <c r="ED416" i="12"/>
  <c r="CX418" i="12"/>
  <c r="EC419" i="12"/>
  <c r="AT420" i="12"/>
  <c r="BU420" i="12"/>
  <c r="CX420" i="12"/>
  <c r="BW421" i="12"/>
  <c r="CV421" i="12"/>
  <c r="EE421" i="12"/>
  <c r="AT422" i="12"/>
  <c r="BH423" i="12"/>
  <c r="EU423" i="12"/>
  <c r="DQ423" i="12"/>
  <c r="BR418" i="12"/>
  <c r="DP412" i="12"/>
  <c r="DX420" i="12"/>
  <c r="EP420" i="12"/>
  <c r="AB89" i="12"/>
  <c r="AB194" i="12"/>
  <c r="AP46" i="12"/>
  <c r="Y183" i="12"/>
  <c r="EO228" i="12" s="1"/>
  <c r="AO47" i="12"/>
  <c r="Y108" i="4"/>
  <c r="Y123" i="4" s="1"/>
  <c r="AT216" i="4"/>
  <c r="BI228" i="4"/>
  <c r="AE216" i="4"/>
  <c r="AE201" i="4"/>
  <c r="DQ216" i="4"/>
  <c r="DB216" i="4"/>
  <c r="CM216" i="4"/>
  <c r="BX216" i="4"/>
  <c r="EU216" i="4"/>
  <c r="EF216" i="4"/>
  <c r="CG224" i="4"/>
  <c r="CV224" i="4"/>
  <c r="Y224" i="4"/>
  <c r="DK224" i="4"/>
  <c r="Y209" i="4"/>
  <c r="AN224" i="4"/>
  <c r="BR224" i="4"/>
  <c r="BC236" i="4"/>
  <c r="DZ224" i="4"/>
  <c r="EO224" i="4"/>
  <c r="D17" i="15"/>
  <c r="D75" i="1"/>
  <c r="D17" i="8"/>
  <c r="BE227" i="4"/>
  <c r="BT215" i="4"/>
  <c r="CI215" i="4"/>
  <c r="CX215" i="4"/>
  <c r="AA215" i="4"/>
  <c r="DM215" i="4"/>
  <c r="AA200" i="4"/>
  <c r="AP215" i="4"/>
  <c r="EQ215" i="4"/>
  <c r="EB215" i="4"/>
  <c r="AZ233" i="4"/>
  <c r="BO221" i="4"/>
  <c r="CD221" i="4"/>
  <c r="CS221" i="4"/>
  <c r="V221" i="4"/>
  <c r="DH221" i="4"/>
  <c r="V206" i="4"/>
  <c r="AK221" i="4"/>
  <c r="DW221" i="4"/>
  <c r="EL221" i="4"/>
  <c r="AF120" i="4"/>
  <c r="AF135" i="4" s="1"/>
  <c r="U120" i="4"/>
  <c r="U135" i="4" s="1"/>
  <c r="Q17" i="1"/>
  <c r="AH35" i="12"/>
  <c r="AK48" i="12"/>
  <c r="W188" i="12"/>
  <c r="EM233" i="12" s="1"/>
  <c r="AH31" i="12"/>
  <c r="AK44" i="12"/>
  <c r="AB199" i="4"/>
  <c r="AQ214" i="4"/>
  <c r="BF226" i="4"/>
  <c r="BU214" i="4"/>
  <c r="CJ214" i="4"/>
  <c r="AB214" i="4"/>
  <c r="DN214" i="4"/>
  <c r="CY214" i="4"/>
  <c r="EC214" i="4"/>
  <c r="ER214" i="4"/>
  <c r="X115" i="4"/>
  <c r="X130" i="4" s="1"/>
  <c r="DC224" i="4"/>
  <c r="AF224" i="4"/>
  <c r="DR224" i="4"/>
  <c r="AF209" i="4"/>
  <c r="AU224" i="4"/>
  <c r="BJ236" i="4"/>
  <c r="CN224" i="4"/>
  <c r="BY224" i="4"/>
  <c r="AW194" i="4"/>
  <c r="EV224" i="4"/>
  <c r="EG224" i="4"/>
  <c r="FN412" i="4"/>
  <c r="FZ416" i="4"/>
  <c r="FG416" i="4"/>
  <c r="FE421" i="4"/>
  <c r="FW412" i="4"/>
  <c r="FV417" i="4"/>
  <c r="FU422" i="4"/>
  <c r="EZ420" i="4"/>
  <c r="FA412" i="4"/>
  <c r="EY417" i="4"/>
  <c r="FS413" i="4"/>
  <c r="FR418" i="4"/>
  <c r="FQ423" i="4"/>
  <c r="FF415" i="4"/>
  <c r="FB420" i="4"/>
  <c r="FC412" i="4"/>
  <c r="EY422" i="4"/>
  <c r="FS418" i="4"/>
  <c r="FR423" i="4"/>
  <c r="FF412" i="4"/>
  <c r="FJ411" i="4"/>
  <c r="FJ424" i="4" s="1"/>
  <c r="FN416" i="4"/>
  <c r="FZ420" i="4"/>
  <c r="FJ415" i="4"/>
  <c r="FD420" i="4"/>
  <c r="FG412" i="4"/>
  <c r="FE417" i="4"/>
  <c r="FC422" i="4"/>
  <c r="FV413" i="4"/>
  <c r="FU418" i="4"/>
  <c r="FT423" i="4"/>
  <c r="FJ412" i="4"/>
  <c r="FF417" i="4"/>
  <c r="FB422" i="4"/>
  <c r="FE414" i="4"/>
  <c r="FC419" i="4"/>
  <c r="FB411" i="4"/>
  <c r="FB424" i="4" s="1"/>
  <c r="FU415" i="4"/>
  <c r="FT420" i="4"/>
  <c r="EZ411" i="4"/>
  <c r="EZ424" i="4" s="1"/>
  <c r="FD419" i="4"/>
  <c r="FC416" i="4"/>
  <c r="FA421" i="4"/>
  <c r="FU412" i="4"/>
  <c r="FT417" i="4"/>
  <c r="FS422" i="4"/>
  <c r="V185" i="12"/>
  <c r="DR341" i="3"/>
  <c r="EG341" i="3"/>
  <c r="EV341" i="3"/>
  <c r="AU341" i="3"/>
  <c r="BJ341" i="3"/>
  <c r="BY341" i="3"/>
  <c r="CN341" i="3"/>
  <c r="DC341" i="3"/>
  <c r="AZ10" i="14"/>
  <c r="BK8" i="14"/>
  <c r="BF6" i="14"/>
  <c r="BA12" i="14"/>
  <c r="BG14" i="14"/>
  <c r="BE9" i="14"/>
  <c r="AJ220" i="4"/>
  <c r="AY232" i="4"/>
  <c r="BN220" i="4"/>
  <c r="CC220" i="4"/>
  <c r="CR220" i="4"/>
  <c r="U220" i="4"/>
  <c r="DG220" i="4"/>
  <c r="U205" i="4"/>
  <c r="EK220" i="4"/>
  <c r="DV220" i="4"/>
  <c r="BH90" i="4"/>
  <c r="AN43" i="3"/>
  <c r="AO45" i="3"/>
  <c r="AM48" i="3"/>
  <c r="AJ51" i="3"/>
  <c r="AO43" i="3"/>
  <c r="AQ44" i="3"/>
  <c r="AH33" i="3"/>
  <c r="AK46" i="3"/>
  <c r="T96" i="3"/>
  <c r="T51" i="3"/>
  <c r="BR243" i="3"/>
  <c r="CG243" i="3"/>
  <c r="Y243" i="3"/>
  <c r="AN243" i="3"/>
  <c r="DK243" i="3"/>
  <c r="CV243" i="3"/>
  <c r="Y63" i="3"/>
  <c r="Y78" i="3" s="1"/>
  <c r="BC243" i="3"/>
  <c r="EO243" i="3"/>
  <c r="DZ243" i="3"/>
  <c r="BN243" i="3"/>
  <c r="CC243" i="3"/>
  <c r="CR243" i="3"/>
  <c r="DG243" i="3"/>
  <c r="U63" i="3"/>
  <c r="U78" i="3" s="1"/>
  <c r="U243" i="3"/>
  <c r="AJ243" i="3"/>
  <c r="AY243" i="3"/>
  <c r="EK243" i="3"/>
  <c r="DV243" i="3"/>
  <c r="V48" i="3"/>
  <c r="V93" i="3"/>
  <c r="AC94" i="3"/>
  <c r="AC49" i="3"/>
  <c r="V94" i="3"/>
  <c r="V49" i="3"/>
  <c r="AB50" i="3"/>
  <c r="AB95" i="3"/>
  <c r="X50" i="3"/>
  <c r="X95" i="3"/>
  <c r="AA51" i="3"/>
  <c r="AA96" i="3"/>
  <c r="BB247" i="3"/>
  <c r="BQ247" i="3"/>
  <c r="CF247" i="3"/>
  <c r="CU247" i="3"/>
  <c r="DJ247" i="3"/>
  <c r="X67" i="3"/>
  <c r="X82" i="3" s="1"/>
  <c r="X247" i="3"/>
  <c r="AM247" i="3"/>
  <c r="DY247" i="3"/>
  <c r="EN247" i="3"/>
  <c r="W98" i="3"/>
  <c r="W53" i="3"/>
  <c r="AJ248" i="3"/>
  <c r="U68" i="3"/>
  <c r="U83" i="3" s="1"/>
  <c r="U248" i="3"/>
  <c r="DG248" i="3"/>
  <c r="AY248" i="3"/>
  <c r="BN248" i="3"/>
  <c r="CC248" i="3"/>
  <c r="CR248" i="3"/>
  <c r="EK248" i="3"/>
  <c r="DV248" i="3"/>
  <c r="U98" i="3"/>
  <c r="U53" i="3"/>
  <c r="U102" i="3"/>
  <c r="U57" i="3"/>
  <c r="AZ249" i="3"/>
  <c r="BO249" i="3"/>
  <c r="CD249" i="3"/>
  <c r="CS249" i="3"/>
  <c r="DH249" i="3"/>
  <c r="V69" i="3"/>
  <c r="V84" i="3" s="1"/>
  <c r="V249" i="3"/>
  <c r="AK249" i="3"/>
  <c r="EL249" i="3"/>
  <c r="DW249" i="3"/>
  <c r="U54" i="3"/>
  <c r="U99" i="3"/>
  <c r="V102" i="3"/>
  <c r="V57" i="3"/>
  <c r="AD75" i="3"/>
  <c r="AC75" i="3"/>
  <c r="AB75" i="3"/>
  <c r="AA75" i="3"/>
  <c r="Z75" i="3"/>
  <c r="Y75" i="3"/>
  <c r="X75" i="3"/>
  <c r="W75" i="3"/>
  <c r="V75" i="3"/>
  <c r="U75" i="3"/>
  <c r="AZ251" i="3"/>
  <c r="BO251" i="3"/>
  <c r="V71" i="3"/>
  <c r="V86" i="3" s="1"/>
  <c r="DH251" i="3"/>
  <c r="CS251" i="3"/>
  <c r="AK251" i="3"/>
  <c r="CD251" i="3"/>
  <c r="V251" i="3"/>
  <c r="EL251" i="3"/>
  <c r="DW251" i="3"/>
  <c r="DG252" i="3"/>
  <c r="U72" i="3"/>
  <c r="U87" i="3" s="1"/>
  <c r="AJ252" i="3"/>
  <c r="BN252" i="3"/>
  <c r="CC252" i="3"/>
  <c r="AY252" i="3"/>
  <c r="U252" i="3"/>
  <c r="CR252" i="3"/>
  <c r="EK252" i="3"/>
  <c r="DV252" i="3"/>
  <c r="V200" i="4"/>
  <c r="AK215" i="4"/>
  <c r="AZ227" i="4"/>
  <c r="BO215" i="4"/>
  <c r="CD215" i="4"/>
  <c r="V215" i="4"/>
  <c r="DH215" i="4"/>
  <c r="CS215" i="4"/>
  <c r="DW215" i="4"/>
  <c r="EL215" i="4"/>
  <c r="AO218" i="4"/>
  <c r="BD230" i="4"/>
  <c r="BS218" i="4"/>
  <c r="CH218" i="4"/>
  <c r="CW218" i="4"/>
  <c r="Z203" i="4"/>
  <c r="DL218" i="4"/>
  <c r="Z218" i="4"/>
  <c r="EA218" i="4"/>
  <c r="EP218" i="4"/>
  <c r="AE120" i="4"/>
  <c r="AE135" i="4" s="1"/>
  <c r="T115" i="4"/>
  <c r="T130" i="4" s="1"/>
  <c r="CK414" i="12"/>
  <c r="CK416" i="12"/>
  <c r="EU413" i="12"/>
  <c r="DQ413" i="12"/>
  <c r="EU419" i="12"/>
  <c r="DQ419" i="12"/>
  <c r="DM423" i="12"/>
  <c r="EQ423" i="12"/>
  <c r="CK418" i="12"/>
  <c r="CS421" i="12"/>
  <c r="EN419" i="12"/>
  <c r="AT410" i="12"/>
  <c r="AT423" i="12" s="1"/>
  <c r="BQ423" i="12"/>
  <c r="EA423" i="12"/>
  <c r="CW423" i="12"/>
  <c r="AA420" i="12"/>
  <c r="AA436" i="12" s="1"/>
  <c r="BY412" i="12"/>
  <c r="BY413" i="12"/>
  <c r="ED414" i="12"/>
  <c r="DP415" i="12"/>
  <c r="AT416" i="12"/>
  <c r="DC416" i="12"/>
  <c r="EG416" i="12"/>
  <c r="DA417" i="12"/>
  <c r="AO418" i="12"/>
  <c r="BV418" i="12"/>
  <c r="DA418" i="12"/>
  <c r="AO419" i="12"/>
  <c r="BR419" i="12"/>
  <c r="CW419" i="12"/>
  <c r="DA420" i="12"/>
  <c r="DA421" i="12"/>
  <c r="AQ414" i="12"/>
  <c r="BD417" i="12"/>
  <c r="EB418" i="12"/>
  <c r="DB411" i="12"/>
  <c r="DB424" i="12" s="1"/>
  <c r="EF411" i="12"/>
  <c r="EF424" i="12" s="1"/>
  <c r="BJ413" i="12"/>
  <c r="BI416" i="12"/>
  <c r="BF417" i="12"/>
  <c r="DR417" i="12"/>
  <c r="EV417" i="12"/>
  <c r="BG420" i="12"/>
  <c r="ES420" i="12"/>
  <c r="CD423" i="12"/>
  <c r="BA420" i="12"/>
  <c r="DI423" i="12"/>
  <c r="EM423" i="12"/>
  <c r="V421" i="12"/>
  <c r="V437" i="12" s="1"/>
  <c r="CN414" i="12"/>
  <c r="CH418" i="12"/>
  <c r="CM419" i="12"/>
  <c r="CL420" i="12"/>
  <c r="CG421" i="12"/>
  <c r="BP420" i="12"/>
  <c r="DN414" i="12"/>
  <c r="AD412" i="12"/>
  <c r="AD428" i="12" s="1"/>
  <c r="BV423" i="12"/>
  <c r="EG423" i="12"/>
  <c r="DC423" i="12"/>
  <c r="BM423" i="12"/>
  <c r="AC421" i="12"/>
  <c r="AC437" i="12" s="1"/>
  <c r="BX413" i="12"/>
  <c r="AU414" i="12"/>
  <c r="DP414" i="12"/>
  <c r="DA415" i="12"/>
  <c r="AS416" i="12"/>
  <c r="EF416" i="12"/>
  <c r="DB416" i="12"/>
  <c r="CX417" i="12"/>
  <c r="BS418" i="12"/>
  <c r="CZ418" i="12"/>
  <c r="EE419" i="12"/>
  <c r="BW420" i="12"/>
  <c r="CZ420" i="12"/>
  <c r="BY421" i="12"/>
  <c r="CX421" i="12"/>
  <c r="DC421" i="12"/>
  <c r="EG421" i="12"/>
  <c r="AM419" i="12"/>
  <c r="BJ423" i="12"/>
  <c r="EP418" i="12"/>
  <c r="AD414" i="12"/>
  <c r="AD430" i="12" s="1"/>
  <c r="AA419" i="12"/>
  <c r="AA435" i="12" s="1"/>
  <c r="T191" i="12"/>
  <c r="EJ236" i="12" s="1"/>
  <c r="W194" i="12"/>
  <c r="W89" i="12"/>
  <c r="Z113" i="12"/>
  <c r="AL43" i="12"/>
  <c r="CL68" i="12" l="1"/>
  <c r="CM68" i="12" s="1"/>
  <c r="CL70" i="12"/>
  <c r="CM70" i="12" s="1"/>
  <c r="CL67" i="12"/>
  <c r="CM67" i="12" s="1"/>
  <c r="CL69" i="12"/>
  <c r="CM69" i="12" s="1"/>
  <c r="CL66" i="12"/>
  <c r="CM66" i="12" s="1"/>
  <c r="EL222" i="12"/>
  <c r="BE98" i="4"/>
  <c r="CL65" i="12"/>
  <c r="CM65" i="12" s="1"/>
  <c r="CL64" i="12"/>
  <c r="CM64" i="12" s="1"/>
  <c r="CL61" i="12"/>
  <c r="CM61" i="12" s="1"/>
  <c r="CL62" i="12"/>
  <c r="CM62" i="12" s="1"/>
  <c r="CL63" i="12"/>
  <c r="CM63" i="12" s="1"/>
  <c r="CL60" i="12"/>
  <c r="CM60" i="12" s="1"/>
  <c r="CD222" i="12"/>
  <c r="CS222" i="12"/>
  <c r="AK222" i="12"/>
  <c r="V222" i="12"/>
  <c r="BO222" i="12"/>
  <c r="AZ222" i="12"/>
  <c r="DW222" i="12"/>
  <c r="V207" i="12"/>
  <c r="CD237" i="12" s="1"/>
  <c r="EL237" i="12"/>
  <c r="DW237" i="12"/>
  <c r="DU235" i="12"/>
  <c r="EJ235" i="12"/>
  <c r="BH95" i="4"/>
  <c r="AI220" i="12"/>
  <c r="CG214" i="12"/>
  <c r="CY213" i="12"/>
  <c r="Y214" i="12"/>
  <c r="EO229" i="12"/>
  <c r="DZ229" i="12"/>
  <c r="DK214" i="12"/>
  <c r="CV214" i="12"/>
  <c r="BR214" i="12"/>
  <c r="BC214" i="12"/>
  <c r="DZ214" i="12"/>
  <c r="AN214" i="12"/>
  <c r="EO214" i="12"/>
  <c r="BF100" i="4"/>
  <c r="BL14" i="4"/>
  <c r="BM14" i="4" s="1"/>
  <c r="BL13" i="4"/>
  <c r="BM13" i="4" s="1"/>
  <c r="BL8" i="4"/>
  <c r="BM8" i="4" s="1"/>
  <c r="BE100" i="4"/>
  <c r="BL7" i="4"/>
  <c r="BM7" i="4" s="1"/>
  <c r="BL9" i="4"/>
  <c r="BM9" i="4" s="1"/>
  <c r="BL4" i="4"/>
  <c r="BM4" i="4" s="1"/>
  <c r="BL12" i="4"/>
  <c r="BM12" i="4" s="1"/>
  <c r="BL10" i="4"/>
  <c r="BM10" i="4" s="1"/>
  <c r="BL15" i="4"/>
  <c r="BM15" i="4" s="1"/>
  <c r="BL11" i="4"/>
  <c r="BM11" i="4" s="1"/>
  <c r="BL3" i="4"/>
  <c r="BM3" i="4" s="1"/>
  <c r="BL6" i="4"/>
  <c r="BM6" i="4" s="1"/>
  <c r="BL5" i="4"/>
  <c r="BM5" i="4" s="1"/>
  <c r="BJ93" i="4"/>
  <c r="AC129" i="4"/>
  <c r="T204" i="12"/>
  <c r="AI234" i="12" s="1"/>
  <c r="BI93" i="4"/>
  <c r="Z202" i="12"/>
  <c r="CH232" i="12" s="1"/>
  <c r="BK100" i="4"/>
  <c r="BK93" i="4"/>
  <c r="T218" i="12"/>
  <c r="W214" i="12"/>
  <c r="AY97" i="4"/>
  <c r="Y133" i="4"/>
  <c r="T125" i="4"/>
  <c r="CF216" i="12"/>
  <c r="BH101" i="4"/>
  <c r="DU233" i="12"/>
  <c r="EJ233" i="12"/>
  <c r="BM218" i="12"/>
  <c r="DX214" i="12"/>
  <c r="AL214" i="12"/>
  <c r="AI218" i="12"/>
  <c r="BA214" i="12"/>
  <c r="T203" i="12"/>
  <c r="CQ233" i="12" s="1"/>
  <c r="EM214" i="12"/>
  <c r="W199" i="12"/>
  <c r="CT229" i="12" s="1"/>
  <c r="DU218" i="12"/>
  <c r="CQ218" i="12"/>
  <c r="DI214" i="12"/>
  <c r="DX229" i="12"/>
  <c r="EJ218" i="12"/>
  <c r="CB218" i="12"/>
  <c r="CT214" i="12"/>
  <c r="EM229" i="12"/>
  <c r="DF218" i="12"/>
  <c r="CE214" i="12"/>
  <c r="CB215" i="12"/>
  <c r="EJ220" i="12"/>
  <c r="CQ220" i="12"/>
  <c r="BG104" i="4"/>
  <c r="CB220" i="12"/>
  <c r="BC104" i="4"/>
  <c r="BM220" i="12"/>
  <c r="AX220" i="12"/>
  <c r="T205" i="12"/>
  <c r="AX235" i="12" s="1"/>
  <c r="BD99" i="4"/>
  <c r="T220" i="12"/>
  <c r="DU220" i="12"/>
  <c r="EB216" i="12"/>
  <c r="BG102" i="4"/>
  <c r="BB101" i="4"/>
  <c r="EP229" i="12"/>
  <c r="BD214" i="12"/>
  <c r="BG105" i="4"/>
  <c r="BA98" i="4"/>
  <c r="EA214" i="12"/>
  <c r="AO214" i="12"/>
  <c r="EP214" i="12"/>
  <c r="Z199" i="12"/>
  <c r="CW229" i="12" s="1"/>
  <c r="Z214" i="12"/>
  <c r="DL214" i="12"/>
  <c r="CW214" i="12"/>
  <c r="CH214" i="12"/>
  <c r="EA229" i="12"/>
  <c r="DY231" i="12"/>
  <c r="X216" i="12"/>
  <c r="CX216" i="12"/>
  <c r="EN231" i="12"/>
  <c r="BQ216" i="12"/>
  <c r="BB216" i="12"/>
  <c r="AM216" i="12"/>
  <c r="X201" i="12"/>
  <c r="CU231" i="12" s="1"/>
  <c r="CU276" i="12" s="1"/>
  <c r="CU291" i="12" s="1"/>
  <c r="DY216" i="12"/>
  <c r="DJ216" i="12"/>
  <c r="EN216" i="12"/>
  <c r="BI99" i="4"/>
  <c r="CC221" i="12"/>
  <c r="CB216" i="12"/>
  <c r="U114" i="3"/>
  <c r="U129" i="3" s="1"/>
  <c r="BH103" i="4"/>
  <c r="BK103" i="4"/>
  <c r="BK97" i="4"/>
  <c r="BJ98" i="4"/>
  <c r="EQ216" i="12"/>
  <c r="CI216" i="12"/>
  <c r="EQ231" i="12"/>
  <c r="AA201" i="12"/>
  <c r="BT231" i="12" s="1"/>
  <c r="EB231" i="12"/>
  <c r="BG98" i="4"/>
  <c r="BT216" i="12"/>
  <c r="BE216" i="12"/>
  <c r="U189" i="3"/>
  <c r="U219" i="3" s="1"/>
  <c r="AP216" i="12"/>
  <c r="DM216" i="12"/>
  <c r="BB105" i="4"/>
  <c r="EK231" i="12"/>
  <c r="BN221" i="12"/>
  <c r="AX216" i="12"/>
  <c r="U206" i="12"/>
  <c r="U236" i="12" s="1"/>
  <c r="DU231" i="12"/>
  <c r="AI216" i="12"/>
  <c r="AN217" i="12"/>
  <c r="DG221" i="12"/>
  <c r="EJ231" i="12"/>
  <c r="T201" i="12"/>
  <c r="AX231" i="12" s="1"/>
  <c r="DV236" i="12"/>
  <c r="DV221" i="12"/>
  <c r="AJ221" i="12"/>
  <c r="DU216" i="12"/>
  <c r="T216" i="12"/>
  <c r="EK236" i="12"/>
  <c r="EK221" i="12"/>
  <c r="U221" i="12"/>
  <c r="EJ216" i="12"/>
  <c r="CQ216" i="12"/>
  <c r="BH100" i="4"/>
  <c r="CR221" i="12"/>
  <c r="BI102" i="4"/>
  <c r="DF216" i="12"/>
  <c r="BJ103" i="4"/>
  <c r="DU237" i="12"/>
  <c r="EJ237" i="12"/>
  <c r="BG96" i="4"/>
  <c r="W204" i="12"/>
  <c r="BA234" i="12" s="1"/>
  <c r="EM234" i="12"/>
  <c r="BC103" i="4"/>
  <c r="DF222" i="12"/>
  <c r="BG99" i="4"/>
  <c r="BE95" i="4"/>
  <c r="BC96" i="4"/>
  <c r="Y219" i="12"/>
  <c r="Z90" i="3"/>
  <c r="AZ97" i="4"/>
  <c r="AL220" i="12"/>
  <c r="BF104" i="4"/>
  <c r="BF103" i="4"/>
  <c r="AY105" i="4"/>
  <c r="BB99" i="4"/>
  <c r="DV228" i="12"/>
  <c r="BA217" i="12"/>
  <c r="EK228" i="12"/>
  <c r="W202" i="12"/>
  <c r="AL232" i="12" s="1"/>
  <c r="BE103" i="4"/>
  <c r="BD100" i="4"/>
  <c r="AL217" i="12"/>
  <c r="EM217" i="12"/>
  <c r="W217" i="12"/>
  <c r="DX217" i="12"/>
  <c r="DI217" i="12"/>
  <c r="CT217" i="12"/>
  <c r="DX232" i="12"/>
  <c r="CE217" i="12"/>
  <c r="EM232" i="12"/>
  <c r="DK219" i="12"/>
  <c r="EO219" i="12"/>
  <c r="EO264" i="12" s="1"/>
  <c r="CV219" i="12"/>
  <c r="AY101" i="4"/>
  <c r="DZ219" i="12"/>
  <c r="CG219" i="12"/>
  <c r="BR219" i="12"/>
  <c r="BC219" i="12"/>
  <c r="AN219" i="12"/>
  <c r="DZ234" i="12"/>
  <c r="Y204" i="12"/>
  <c r="CG234" i="12" s="1"/>
  <c r="BJ104" i="4"/>
  <c r="BF98" i="4"/>
  <c r="BG103" i="4"/>
  <c r="W112" i="3"/>
  <c r="W127" i="3" s="1"/>
  <c r="EQ230" i="12"/>
  <c r="AI219" i="12"/>
  <c r="T219" i="12"/>
  <c r="DF219" i="12"/>
  <c r="DU219" i="12"/>
  <c r="CQ219" i="12"/>
  <c r="AE130" i="4"/>
  <c r="EJ219" i="12"/>
  <c r="EJ279" i="12" s="1"/>
  <c r="EJ294" i="12" s="1"/>
  <c r="CB219" i="12"/>
  <c r="BM219" i="12"/>
  <c r="DU234" i="12"/>
  <c r="AX219" i="12"/>
  <c r="CB222" i="12"/>
  <c r="BB98" i="4"/>
  <c r="AX222" i="12"/>
  <c r="DW232" i="12"/>
  <c r="AI222" i="12"/>
  <c r="DW217" i="12"/>
  <c r="T207" i="12"/>
  <c r="AI237" i="12" s="1"/>
  <c r="BO217" i="12"/>
  <c r="T222" i="12"/>
  <c r="DZ232" i="12"/>
  <c r="V217" i="12"/>
  <c r="DU222" i="12"/>
  <c r="EJ222" i="12"/>
  <c r="BM222" i="12"/>
  <c r="BH93" i="4"/>
  <c r="AZ100" i="4"/>
  <c r="AZ101" i="4"/>
  <c r="U220" i="12"/>
  <c r="AZ104" i="4"/>
  <c r="BH105" i="4"/>
  <c r="CX215" i="12"/>
  <c r="EB230" i="12"/>
  <c r="W187" i="3"/>
  <c r="EM232" i="3" s="1"/>
  <c r="T118" i="3"/>
  <c r="T133" i="3" s="1"/>
  <c r="DG213" i="12"/>
  <c r="CC215" i="12"/>
  <c r="BH104" i="4"/>
  <c r="BI100" i="4"/>
  <c r="EQ215" i="12"/>
  <c r="EQ275" i="12" s="1"/>
  <c r="EQ290" i="12" s="1"/>
  <c r="CI215" i="12"/>
  <c r="EB215" i="12"/>
  <c r="BT215" i="12"/>
  <c r="AA200" i="12"/>
  <c r="CX230" i="12" s="1"/>
  <c r="BA96" i="4"/>
  <c r="AF126" i="4"/>
  <c r="AA215" i="12"/>
  <c r="DU230" i="12"/>
  <c r="AP215" i="12"/>
  <c r="DU215" i="12"/>
  <c r="BE215" i="12"/>
  <c r="T119" i="3"/>
  <c r="T134" i="3" s="1"/>
  <c r="AC109" i="3"/>
  <c r="AC124" i="3" s="1"/>
  <c r="AC184" i="3"/>
  <c r="BV214" i="3" s="1"/>
  <c r="EN214" i="12"/>
  <c r="AB110" i="3"/>
  <c r="AB125" i="3" s="1"/>
  <c r="X199" i="12"/>
  <c r="AM229" i="12" s="1"/>
  <c r="AB185" i="3"/>
  <c r="AB200" i="3" s="1"/>
  <c r="W201" i="12"/>
  <c r="BP231" i="12" s="1"/>
  <c r="BP276" i="12" s="1"/>
  <c r="BP291" i="12" s="1"/>
  <c r="AA111" i="3"/>
  <c r="AA126" i="3" s="1"/>
  <c r="BN222" i="12"/>
  <c r="EM216" i="12"/>
  <c r="BA216" i="12"/>
  <c r="AL216" i="12"/>
  <c r="EM231" i="12"/>
  <c r="W216" i="12"/>
  <c r="DX231" i="12"/>
  <c r="DI216" i="12"/>
  <c r="DU239" i="12"/>
  <c r="CB224" i="12"/>
  <c r="CT216" i="12"/>
  <c r="EJ239" i="12"/>
  <c r="CQ224" i="12"/>
  <c r="CE216" i="12"/>
  <c r="AA186" i="3"/>
  <c r="CI216" i="3" s="1"/>
  <c r="DX216" i="12"/>
  <c r="BE99" i="4"/>
  <c r="U205" i="12"/>
  <c r="CR235" i="12" s="1"/>
  <c r="DX234" i="12"/>
  <c r="AL219" i="12"/>
  <c r="DY214" i="12"/>
  <c r="AM214" i="12"/>
  <c r="DY229" i="12"/>
  <c r="AZ98" i="4"/>
  <c r="DV220" i="12"/>
  <c r="DG220" i="12"/>
  <c r="W219" i="12"/>
  <c r="X214" i="12"/>
  <c r="EN229" i="12"/>
  <c r="BB102" i="4"/>
  <c r="EK220" i="12"/>
  <c r="CR220" i="12"/>
  <c r="DI219" i="12"/>
  <c r="DJ214" i="12"/>
  <c r="EJ238" i="12"/>
  <c r="CC220" i="12"/>
  <c r="BJ96" i="4"/>
  <c r="DX219" i="12"/>
  <c r="CT219" i="12"/>
  <c r="BK95" i="4"/>
  <c r="CU214" i="12"/>
  <c r="DF223" i="12"/>
  <c r="BB93" i="4"/>
  <c r="BI105" i="4"/>
  <c r="BF95" i="4"/>
  <c r="DV235" i="12"/>
  <c r="BN220" i="12"/>
  <c r="EM219" i="12"/>
  <c r="CE219" i="12"/>
  <c r="CF214" i="12"/>
  <c r="AB183" i="3"/>
  <c r="ER228" i="3" s="1"/>
  <c r="EK235" i="12"/>
  <c r="AY220" i="12"/>
  <c r="BA219" i="12"/>
  <c r="BQ214" i="12"/>
  <c r="BG101" i="4"/>
  <c r="BG97" i="4"/>
  <c r="BH102" i="4"/>
  <c r="DF224" i="12"/>
  <c r="U90" i="3"/>
  <c r="BM224" i="12"/>
  <c r="BA95" i="4"/>
  <c r="AI224" i="12"/>
  <c r="W90" i="3"/>
  <c r="T224" i="12"/>
  <c r="DU224" i="12"/>
  <c r="AX224" i="12"/>
  <c r="EJ224" i="12"/>
  <c r="EJ269" i="12" s="1"/>
  <c r="DV215" i="12"/>
  <c r="CZ424" i="3"/>
  <c r="AC431" i="3"/>
  <c r="AC448" i="3" s="1"/>
  <c r="X429" i="3"/>
  <c r="X446" i="3" s="1"/>
  <c r="DA421" i="3"/>
  <c r="U116" i="3"/>
  <c r="U131" i="3" s="1"/>
  <c r="T183" i="3"/>
  <c r="AI213" i="3" s="1"/>
  <c r="U191" i="3"/>
  <c r="CR221" i="3" s="1"/>
  <c r="EP215" i="12"/>
  <c r="W113" i="3"/>
  <c r="W128" i="3" s="1"/>
  <c r="AP213" i="12"/>
  <c r="W188" i="3"/>
  <c r="CE218" i="3" s="1"/>
  <c r="W115" i="3"/>
  <c r="W130" i="3" s="1"/>
  <c r="BE96" i="4"/>
  <c r="FA416" i="7"/>
  <c r="AB215" i="12"/>
  <c r="BS215" i="12"/>
  <c r="BO219" i="12"/>
  <c r="V108" i="3"/>
  <c r="V123" i="3" s="1"/>
  <c r="ER230" i="12"/>
  <c r="V183" i="3"/>
  <c r="V213" i="3" s="1"/>
  <c r="BE105" i="4"/>
  <c r="X202" i="12"/>
  <c r="BQ232" i="12" s="1"/>
  <c r="AM217" i="12"/>
  <c r="CC222" i="12"/>
  <c r="AY104" i="4"/>
  <c r="BB95" i="4"/>
  <c r="BD95" i="4"/>
  <c r="BC217" i="12"/>
  <c r="FZ422" i="7"/>
  <c r="T123" i="4"/>
  <c r="DV237" i="12"/>
  <c r="DY217" i="12"/>
  <c r="X217" i="12"/>
  <c r="AY222" i="12"/>
  <c r="DY232" i="12"/>
  <c r="EO232" i="12"/>
  <c r="Y202" i="12"/>
  <c r="CV232" i="12" s="1"/>
  <c r="EK237" i="12"/>
  <c r="EN217" i="12"/>
  <c r="DJ217" i="12"/>
  <c r="AJ222" i="12"/>
  <c r="BC98" i="4"/>
  <c r="EN232" i="12"/>
  <c r="DZ217" i="12"/>
  <c r="Y217" i="12"/>
  <c r="AI223" i="12"/>
  <c r="AJ213" i="12"/>
  <c r="BI98" i="4"/>
  <c r="CU217" i="12"/>
  <c r="DV222" i="12"/>
  <c r="U207" i="12"/>
  <c r="CC237" i="12" s="1"/>
  <c r="EO217" i="12"/>
  <c r="DK217" i="12"/>
  <c r="CF217" i="12"/>
  <c r="EK222" i="12"/>
  <c r="U222" i="12"/>
  <c r="CV217" i="12"/>
  <c r="FK420" i="7"/>
  <c r="FD421" i="7"/>
  <c r="BQ217" i="12"/>
  <c r="DG222" i="12"/>
  <c r="CG217" i="12"/>
  <c r="BG100" i="4"/>
  <c r="BA103" i="4"/>
  <c r="BF102" i="4"/>
  <c r="BD105" i="4"/>
  <c r="FJ421" i="7"/>
  <c r="FR419" i="7"/>
  <c r="FZ411" i="7"/>
  <c r="FZ424" i="7" s="1"/>
  <c r="FS411" i="7"/>
  <c r="FS424" i="7" s="1"/>
  <c r="BB104" i="4"/>
  <c r="BB103" i="4"/>
  <c r="AZ216" i="12"/>
  <c r="AD126" i="4"/>
  <c r="FZ418" i="7"/>
  <c r="AD133" i="4"/>
  <c r="BI103" i="4"/>
  <c r="AB426" i="3"/>
  <c r="AB443" i="3" s="1"/>
  <c r="BS433" i="3"/>
  <c r="BF96" i="4"/>
  <c r="BA102" i="4"/>
  <c r="BN216" i="12"/>
  <c r="CC216" i="12"/>
  <c r="DG216" i="12"/>
  <c r="AY216" i="12"/>
  <c r="EA431" i="3"/>
  <c r="AD430" i="3"/>
  <c r="AD447" i="3" s="1"/>
  <c r="AJ216" i="12"/>
  <c r="BE93" i="4"/>
  <c r="U201" i="12"/>
  <c r="BN231" i="12" s="1"/>
  <c r="DV231" i="12"/>
  <c r="BL5" i="14"/>
  <c r="BM5" i="14" s="1"/>
  <c r="ED426" i="3"/>
  <c r="T191" i="3"/>
  <c r="BM221" i="3" s="1"/>
  <c r="CD216" i="12"/>
  <c r="DW231" i="12"/>
  <c r="T90" i="3"/>
  <c r="AK216" i="12"/>
  <c r="EL231" i="12"/>
  <c r="DW216" i="12"/>
  <c r="V216" i="12"/>
  <c r="DW430" i="3"/>
  <c r="EL216" i="12"/>
  <c r="CS216" i="12"/>
  <c r="DN424" i="3"/>
  <c r="AU425" i="3"/>
  <c r="Z427" i="3"/>
  <c r="Z444" i="3" s="1"/>
  <c r="CD430" i="3"/>
  <c r="AB429" i="3"/>
  <c r="AB446" i="3" s="1"/>
  <c r="ED422" i="3"/>
  <c r="BE102" i="4"/>
  <c r="V201" i="12"/>
  <c r="CD231" i="12" s="1"/>
  <c r="FY420" i="7"/>
  <c r="DV216" i="12"/>
  <c r="U216" i="12"/>
  <c r="W190" i="3"/>
  <c r="AL220" i="3" s="1"/>
  <c r="W108" i="3"/>
  <c r="W123" i="3" s="1"/>
  <c r="DY234" i="12"/>
  <c r="BL11" i="14"/>
  <c r="BM11" i="14" s="1"/>
  <c r="BO216" i="12"/>
  <c r="EK216" i="12"/>
  <c r="T116" i="3"/>
  <c r="T131" i="3" s="1"/>
  <c r="AD90" i="3"/>
  <c r="BH97" i="4"/>
  <c r="EL217" i="12"/>
  <c r="DH217" i="12"/>
  <c r="FU422" i="7"/>
  <c r="EY413" i="7"/>
  <c r="FG423" i="7"/>
  <c r="DU223" i="12"/>
  <c r="CQ223" i="12"/>
  <c r="DV213" i="12"/>
  <c r="U198" i="12"/>
  <c r="AY228" i="12" s="1"/>
  <c r="AY258" i="12" s="1"/>
  <c r="CS217" i="12"/>
  <c r="EJ223" i="12"/>
  <c r="BM223" i="12"/>
  <c r="EK213" i="12"/>
  <c r="U213" i="12"/>
  <c r="CD217" i="12"/>
  <c r="FX411" i="7"/>
  <c r="FX424" i="7" s="1"/>
  <c r="FY419" i="7"/>
  <c r="BG95" i="4"/>
  <c r="AX223" i="12"/>
  <c r="CR213" i="12"/>
  <c r="W109" i="3"/>
  <c r="W124" i="3" s="1"/>
  <c r="FU417" i="7"/>
  <c r="FO413" i="7"/>
  <c r="FB411" i="7"/>
  <c r="FB424" i="7" s="1"/>
  <c r="V109" i="3"/>
  <c r="V124" i="3" s="1"/>
  <c r="W184" i="3"/>
  <c r="AL214" i="3" s="1"/>
  <c r="T117" i="3"/>
  <c r="T132" i="3" s="1"/>
  <c r="AZ217" i="12"/>
  <c r="FH412" i="7"/>
  <c r="CB223" i="12"/>
  <c r="BN213" i="12"/>
  <c r="AB108" i="3"/>
  <c r="AB123" i="3" s="1"/>
  <c r="T192" i="3"/>
  <c r="BM222" i="3" s="1"/>
  <c r="AK217" i="12"/>
  <c r="FC413" i="7"/>
  <c r="T223" i="12"/>
  <c r="CC213" i="12"/>
  <c r="BA93" i="4"/>
  <c r="EL232" i="12"/>
  <c r="FW412" i="7"/>
  <c r="DU238" i="12"/>
  <c r="EL219" i="12"/>
  <c r="CD219" i="12"/>
  <c r="EC230" i="12"/>
  <c r="AB200" i="12"/>
  <c r="BU230" i="12" s="1"/>
  <c r="BU275" i="12" s="1"/>
  <c r="BU290" i="12" s="1"/>
  <c r="EA215" i="12"/>
  <c r="CH215" i="12"/>
  <c r="FV422" i="7"/>
  <c r="X110" i="3"/>
  <c r="X125" i="3" s="1"/>
  <c r="BF97" i="4"/>
  <c r="CL421" i="3"/>
  <c r="T193" i="3"/>
  <c r="AI223" i="3" s="1"/>
  <c r="AZ219" i="12"/>
  <c r="AZ99" i="4"/>
  <c r="AQ215" i="12"/>
  <c r="BD215" i="12"/>
  <c r="FF412" i="7"/>
  <c r="FJ415" i="7"/>
  <c r="FU416" i="7"/>
  <c r="CL432" i="3"/>
  <c r="BD426" i="3"/>
  <c r="BE101" i="4"/>
  <c r="Z110" i="3"/>
  <c r="Z125" i="3" s="1"/>
  <c r="AK219" i="12"/>
  <c r="CY215" i="12"/>
  <c r="Z200" i="12"/>
  <c r="CH230" i="12" s="1"/>
  <c r="EA230" i="12"/>
  <c r="FR411" i="7"/>
  <c r="FR424" i="7" s="1"/>
  <c r="FC414" i="7"/>
  <c r="X185" i="3"/>
  <c r="BB215" i="3" s="1"/>
  <c r="CI429" i="3"/>
  <c r="DJ428" i="3"/>
  <c r="BF99" i="4"/>
  <c r="U118" i="3"/>
  <c r="U133" i="3" s="1"/>
  <c r="BC97" i="4"/>
  <c r="DW234" i="12"/>
  <c r="V204" i="12"/>
  <c r="AZ234" i="12" s="1"/>
  <c r="BF215" i="12"/>
  <c r="Z215" i="12"/>
  <c r="EP230" i="12"/>
  <c r="FR422" i="7"/>
  <c r="EZ413" i="7"/>
  <c r="BU433" i="3"/>
  <c r="U193" i="3"/>
  <c r="DG223" i="3" s="1"/>
  <c r="W110" i="3"/>
  <c r="W125" i="3" s="1"/>
  <c r="BI95" i="4"/>
  <c r="Z185" i="3"/>
  <c r="AO215" i="3" s="1"/>
  <c r="BC102" i="4"/>
  <c r="EL234" i="12"/>
  <c r="V219" i="12"/>
  <c r="DN215" i="12"/>
  <c r="AO215" i="12"/>
  <c r="BJ97" i="4"/>
  <c r="X90" i="3"/>
  <c r="AZ431" i="3"/>
  <c r="DH219" i="12"/>
  <c r="EC215" i="12"/>
  <c r="CJ215" i="12"/>
  <c r="DL215" i="12"/>
  <c r="FR412" i="7"/>
  <c r="FO415" i="7"/>
  <c r="DW219" i="12"/>
  <c r="ER215" i="12"/>
  <c r="ER275" i="12" s="1"/>
  <c r="ER290" i="12" s="1"/>
  <c r="BB97" i="4"/>
  <c r="DO425" i="3"/>
  <c r="Z430" i="3"/>
  <c r="Z447" i="3" s="1"/>
  <c r="BJ426" i="3"/>
  <c r="EC213" i="12"/>
  <c r="DN213" i="12"/>
  <c r="BA100" i="4"/>
  <c r="BJ99" i="4"/>
  <c r="DF215" i="12"/>
  <c r="CI213" i="12"/>
  <c r="BE432" i="3"/>
  <c r="ET431" i="3"/>
  <c r="BF213" i="12"/>
  <c r="CQ215" i="12"/>
  <c r="BT213" i="12"/>
  <c r="EC228" i="12"/>
  <c r="ED425" i="3"/>
  <c r="CJ213" i="12"/>
  <c r="EJ230" i="12"/>
  <c r="BA104" i="4"/>
  <c r="EJ215" i="12"/>
  <c r="BM215" i="12"/>
  <c r="AA198" i="12"/>
  <c r="CX228" i="12" s="1"/>
  <c r="CX273" i="12" s="1"/>
  <c r="CX288" i="12" s="1"/>
  <c r="ER228" i="12"/>
  <c r="BU213" i="12"/>
  <c r="BD102" i="4"/>
  <c r="EB228" i="12"/>
  <c r="T215" i="12"/>
  <c r="EB213" i="12"/>
  <c r="AA213" i="12"/>
  <c r="CL428" i="3"/>
  <c r="AQ213" i="12"/>
  <c r="AY98" i="4"/>
  <c r="EQ228" i="12"/>
  <c r="AX215" i="12"/>
  <c r="BC101" i="4"/>
  <c r="EQ213" i="12"/>
  <c r="DM213" i="12"/>
  <c r="AQ425" i="3"/>
  <c r="X108" i="3"/>
  <c r="X123" i="3" s="1"/>
  <c r="AB198" i="12"/>
  <c r="CY228" i="12" s="1"/>
  <c r="BI97" i="4"/>
  <c r="BF101" i="4"/>
  <c r="AI215" i="12"/>
  <c r="BE213" i="12"/>
  <c r="BL13" i="14"/>
  <c r="BM13" i="14" s="1"/>
  <c r="CY426" i="3"/>
  <c r="AO427" i="3"/>
  <c r="BU432" i="3"/>
  <c r="BU423" i="3"/>
  <c r="ER213" i="12"/>
  <c r="BE97" i="4"/>
  <c r="BL10" i="14"/>
  <c r="BM10" i="14" s="1"/>
  <c r="CN428" i="3"/>
  <c r="AO217" i="12"/>
  <c r="BA220" i="12"/>
  <c r="CR215" i="12"/>
  <c r="FY412" i="7"/>
  <c r="FQ423" i="7"/>
  <c r="FC417" i="7"/>
  <c r="FD415" i="7"/>
  <c r="FY417" i="7"/>
  <c r="FC412" i="7"/>
  <c r="FP421" i="7"/>
  <c r="FN419" i="7"/>
  <c r="V184" i="3"/>
  <c r="V214" i="3" s="1"/>
  <c r="EA217" i="12"/>
  <c r="Z217" i="12"/>
  <c r="BA97" i="4"/>
  <c r="W205" i="12"/>
  <c r="AL235" i="12" s="1"/>
  <c r="EK215" i="12"/>
  <c r="BN215" i="12"/>
  <c r="FI416" i="7"/>
  <c r="AC90" i="3"/>
  <c r="ER423" i="3"/>
  <c r="EP217" i="12"/>
  <c r="DL217" i="12"/>
  <c r="EA232" i="12"/>
  <c r="W220" i="12"/>
  <c r="AY215" i="12"/>
  <c r="BL14" i="14"/>
  <c r="BM14" i="14" s="1"/>
  <c r="FQ417" i="7"/>
  <c r="FI420" i="7"/>
  <c r="AS426" i="3"/>
  <c r="CH217" i="12"/>
  <c r="EP232" i="12"/>
  <c r="DX220" i="12"/>
  <c r="DI220" i="12"/>
  <c r="U215" i="12"/>
  <c r="AB423" i="3"/>
  <c r="AB440" i="3" s="1"/>
  <c r="CW217" i="12"/>
  <c r="EM220" i="12"/>
  <c r="EM265" i="12" s="1"/>
  <c r="CT220" i="12"/>
  <c r="AJ215" i="12"/>
  <c r="EQ385" i="12"/>
  <c r="DV230" i="12"/>
  <c r="AN215" i="12"/>
  <c r="FP423" i="7"/>
  <c r="AZ93" i="4"/>
  <c r="T111" i="3"/>
  <c r="T126" i="3" s="1"/>
  <c r="DA426" i="3"/>
  <c r="BY422" i="3"/>
  <c r="CN430" i="3"/>
  <c r="BS217" i="12"/>
  <c r="CE220" i="12"/>
  <c r="U200" i="12"/>
  <c r="DG230" i="12" s="1"/>
  <c r="DG260" i="12" s="1"/>
  <c r="DX235" i="12"/>
  <c r="EK230" i="12"/>
  <c r="AZ102" i="4"/>
  <c r="T186" i="3"/>
  <c r="BM216" i="3" s="1"/>
  <c r="BM433" i="3"/>
  <c r="BP220" i="12"/>
  <c r="FQ415" i="7"/>
  <c r="FZ421" i="7"/>
  <c r="BI101" i="4"/>
  <c r="V430" i="3"/>
  <c r="V447" i="3" s="1"/>
  <c r="BF431" i="3"/>
  <c r="CK431" i="3"/>
  <c r="BJ433" i="3"/>
  <c r="DM427" i="3"/>
  <c r="BF423" i="3"/>
  <c r="BH432" i="3"/>
  <c r="EQ427" i="3"/>
  <c r="BN433" i="3"/>
  <c r="AZ430" i="3"/>
  <c r="EA428" i="3"/>
  <c r="CV431" i="3"/>
  <c r="FN420" i="7"/>
  <c r="ED424" i="3"/>
  <c r="CJ428" i="3"/>
  <c r="AA428" i="3"/>
  <c r="AA445" i="3" s="1"/>
  <c r="BP431" i="3"/>
  <c r="EB428" i="3"/>
  <c r="FF418" i="7"/>
  <c r="FI422" i="7"/>
  <c r="FX417" i="7"/>
  <c r="FA419" i="7"/>
  <c r="BF105" i="4"/>
  <c r="BY421" i="3"/>
  <c r="CJ426" i="3"/>
  <c r="CU430" i="3"/>
  <c r="EB431" i="3"/>
  <c r="ET430" i="3"/>
  <c r="CF431" i="3"/>
  <c r="EK431" i="3"/>
  <c r="X183" i="3"/>
  <c r="CF213" i="3" s="1"/>
  <c r="FX413" i="7"/>
  <c r="FV419" i="7"/>
  <c r="AB90" i="3"/>
  <c r="ET427" i="3"/>
  <c r="FT419" i="7"/>
  <c r="FO416" i="7"/>
  <c r="FQ411" i="7"/>
  <c r="FQ424" i="7" s="1"/>
  <c r="FH419" i="7"/>
  <c r="FK417" i="7"/>
  <c r="X129" i="4"/>
  <c r="BC99" i="4"/>
  <c r="W114" i="3"/>
  <c r="W129" i="3" s="1"/>
  <c r="AS421" i="3"/>
  <c r="EE424" i="3"/>
  <c r="DA422" i="3"/>
  <c r="EB385" i="12"/>
  <c r="FX422" i="7"/>
  <c r="V90" i="3"/>
  <c r="CJ430" i="3"/>
  <c r="AD427" i="3"/>
  <c r="AD444" i="3" s="1"/>
  <c r="CL427" i="3"/>
  <c r="DY431" i="3"/>
  <c r="DY233" i="12"/>
  <c r="T189" i="3"/>
  <c r="AX219" i="3" s="1"/>
  <c r="DX236" i="12"/>
  <c r="FB420" i="7"/>
  <c r="W119" i="12"/>
  <c r="W134" i="12" s="1"/>
  <c r="BW422" i="3"/>
  <c r="BH428" i="3"/>
  <c r="X114" i="3"/>
  <c r="X129" i="3" s="1"/>
  <c r="U190" i="3"/>
  <c r="AY220" i="3" s="1"/>
  <c r="BC105" i="4"/>
  <c r="U188" i="3"/>
  <c r="AJ218" i="3" s="1"/>
  <c r="AR424" i="3"/>
  <c r="AS425" i="3"/>
  <c r="DA425" i="3"/>
  <c r="AU426" i="3"/>
  <c r="BW433" i="3"/>
  <c r="AA425" i="3"/>
  <c r="AA442" i="3" s="1"/>
  <c r="BY433" i="3"/>
  <c r="BS427" i="3"/>
  <c r="BE426" i="3"/>
  <c r="BD427" i="3"/>
  <c r="ET423" i="3"/>
  <c r="EA427" i="3"/>
  <c r="BH433" i="3"/>
  <c r="DO422" i="3"/>
  <c r="AQ428" i="3"/>
  <c r="BT428" i="3"/>
  <c r="DJ430" i="3"/>
  <c r="CG433" i="3"/>
  <c r="CK430" i="3"/>
  <c r="BA433" i="3"/>
  <c r="DP429" i="3"/>
  <c r="AA426" i="3"/>
  <c r="AA443" i="3" s="1"/>
  <c r="DP431" i="3"/>
  <c r="T113" i="3"/>
  <c r="T128" i="3" s="1"/>
  <c r="U108" i="3"/>
  <c r="U123" i="3" s="1"/>
  <c r="BH98" i="4"/>
  <c r="Y215" i="12"/>
  <c r="FB414" i="7"/>
  <c r="FI415" i="7"/>
  <c r="FQ419" i="7"/>
  <c r="BA105" i="4"/>
  <c r="DP424" i="3"/>
  <c r="ET422" i="3"/>
  <c r="AQ424" i="3"/>
  <c r="CX426" i="3"/>
  <c r="ER427" i="3"/>
  <c r="BJ431" i="3"/>
  <c r="AK430" i="3"/>
  <c r="AM430" i="3"/>
  <c r="CF432" i="3"/>
  <c r="CK433" i="3"/>
  <c r="CF428" i="3"/>
  <c r="EQ425" i="3"/>
  <c r="BE431" i="3"/>
  <c r="CH432" i="3"/>
  <c r="EA426" i="3"/>
  <c r="BW428" i="3"/>
  <c r="BJ420" i="3"/>
  <c r="BJ434" i="3" s="1"/>
  <c r="CX431" i="3"/>
  <c r="T188" i="3"/>
  <c r="CB218" i="3" s="1"/>
  <c r="Y112" i="3"/>
  <c r="Y127" i="3" s="1"/>
  <c r="W111" i="3"/>
  <c r="W126" i="3" s="1"/>
  <c r="AA185" i="3"/>
  <c r="AA200" i="3" s="1"/>
  <c r="Y200" i="12"/>
  <c r="BR230" i="12" s="1"/>
  <c r="FD411" i="7"/>
  <c r="FD424" i="7" s="1"/>
  <c r="FG415" i="7"/>
  <c r="FI419" i="7"/>
  <c r="FH423" i="7"/>
  <c r="FF414" i="7"/>
  <c r="AU427" i="3"/>
  <c r="BB431" i="3"/>
  <c r="CH428" i="3"/>
  <c r="EL430" i="3"/>
  <c r="ED428" i="3"/>
  <c r="AU429" i="3"/>
  <c r="DK429" i="3"/>
  <c r="AO432" i="3"/>
  <c r="CM433" i="3"/>
  <c r="DL426" i="3"/>
  <c r="W429" i="3"/>
  <c r="W446" i="3" s="1"/>
  <c r="AP432" i="3"/>
  <c r="BG431" i="3"/>
  <c r="ES431" i="3"/>
  <c r="DY430" i="3"/>
  <c r="BY428" i="3"/>
  <c r="DK428" i="3"/>
  <c r="DI430" i="3"/>
  <c r="CZ431" i="3"/>
  <c r="EQ426" i="3"/>
  <c r="W186" i="3"/>
  <c r="CT216" i="3" s="1"/>
  <c r="BJ102" i="4"/>
  <c r="X109" i="3"/>
  <c r="X124" i="3" s="1"/>
  <c r="BL8" i="14"/>
  <c r="BM8" i="14" s="1"/>
  <c r="DK215" i="12"/>
  <c r="FH415" i="7"/>
  <c r="FD423" i="7"/>
  <c r="FR418" i="7"/>
  <c r="V117" i="3"/>
  <c r="V132" i="3" s="1"/>
  <c r="CI427" i="3"/>
  <c r="AD428" i="3"/>
  <c r="AD445" i="3" s="1"/>
  <c r="DZ430" i="3"/>
  <c r="EB426" i="3"/>
  <c r="CK432" i="3"/>
  <c r="T109" i="3"/>
  <c r="T124" i="3" s="1"/>
  <c r="Y119" i="12"/>
  <c r="Y134" i="12" s="1"/>
  <c r="CV215" i="12"/>
  <c r="DZ230" i="12"/>
  <c r="BD101" i="4"/>
  <c r="FY421" i="7"/>
  <c r="FQ418" i="7"/>
  <c r="FH422" i="7"/>
  <c r="FV413" i="7"/>
  <c r="FU421" i="7"/>
  <c r="FN412" i="7"/>
  <c r="FE413" i="7"/>
  <c r="V192" i="3"/>
  <c r="EL237" i="3" s="1"/>
  <c r="U192" i="3"/>
  <c r="U222" i="3" s="1"/>
  <c r="BW424" i="3"/>
  <c r="BV426" i="3"/>
  <c r="CX427" i="3"/>
  <c r="CH427" i="3"/>
  <c r="DO423" i="3"/>
  <c r="CW430" i="3"/>
  <c r="BT431" i="3"/>
  <c r="CH431" i="3"/>
  <c r="DJ429" i="3"/>
  <c r="AL430" i="3"/>
  <c r="DM430" i="3"/>
  <c r="DV431" i="3"/>
  <c r="BC430" i="3"/>
  <c r="AB428" i="3"/>
  <c r="AB445" i="3" s="1"/>
  <c r="BL3" i="14"/>
  <c r="BM3" i="14" s="1"/>
  <c r="Z113" i="3"/>
  <c r="Z128" i="3" s="1"/>
  <c r="DY228" i="12"/>
  <c r="BL6" i="14"/>
  <c r="BM6" i="14" s="1"/>
  <c r="DZ215" i="12"/>
  <c r="CG215" i="12"/>
  <c r="EO230" i="12"/>
  <c r="FO420" i="7"/>
  <c r="FC416" i="7"/>
  <c r="FR420" i="7"/>
  <c r="FU419" i="7"/>
  <c r="FG414" i="7"/>
  <c r="FI418" i="7"/>
  <c r="BG93" i="4"/>
  <c r="CY429" i="3"/>
  <c r="ER424" i="3"/>
  <c r="AR423" i="3"/>
  <c r="BV424" i="3"/>
  <c r="BW425" i="3"/>
  <c r="CN426" i="3"/>
  <c r="DP423" i="3"/>
  <c r="CY428" i="3"/>
  <c r="CY430" i="3"/>
  <c r="Y427" i="3"/>
  <c r="Y444" i="3" s="1"/>
  <c r="BJ430" i="3"/>
  <c r="AU431" i="3"/>
  <c r="DI429" i="3"/>
  <c r="AB427" i="3"/>
  <c r="AB444" i="3" s="1"/>
  <c r="Z426" i="3"/>
  <c r="Z443" i="3" s="1"/>
  <c r="ED427" i="3"/>
  <c r="DL429" i="3"/>
  <c r="AN430" i="3"/>
  <c r="AC429" i="3"/>
  <c r="AC446" i="3" s="1"/>
  <c r="BC428" i="3"/>
  <c r="BE430" i="3"/>
  <c r="BT432" i="3"/>
  <c r="V189" i="3"/>
  <c r="AZ219" i="3" s="1"/>
  <c r="Z188" i="3"/>
  <c r="DL218" i="3" s="1"/>
  <c r="X190" i="3"/>
  <c r="X205" i="3" s="1"/>
  <c r="BL7" i="14"/>
  <c r="BM7" i="14" s="1"/>
  <c r="EO215" i="12"/>
  <c r="BR215" i="12"/>
  <c r="EY416" i="7"/>
  <c r="FS423" i="7"/>
  <c r="FT415" i="7"/>
  <c r="FZ413" i="7"/>
  <c r="FE411" i="7"/>
  <c r="FE424" i="7" s="1"/>
  <c r="FK412" i="7"/>
  <c r="FP422" i="7"/>
  <c r="BK104" i="4"/>
  <c r="AA90" i="3"/>
  <c r="U113" i="3"/>
  <c r="U128" i="3" s="1"/>
  <c r="AS423" i="3"/>
  <c r="CS430" i="3"/>
  <c r="BF433" i="3"/>
  <c r="CY427" i="3"/>
  <c r="BR428" i="3"/>
  <c r="EB425" i="3"/>
  <c r="BF428" i="3"/>
  <c r="CI430" i="3"/>
  <c r="BQ428" i="3"/>
  <c r="CL431" i="3"/>
  <c r="AR432" i="3"/>
  <c r="AY433" i="3"/>
  <c r="AP430" i="3"/>
  <c r="BE428" i="3"/>
  <c r="AD108" i="3"/>
  <c r="AD123" i="3" s="1"/>
  <c r="X111" i="3"/>
  <c r="X126" i="3" s="1"/>
  <c r="U115" i="3"/>
  <c r="U130" i="3" s="1"/>
  <c r="U111" i="3"/>
  <c r="U126" i="3" s="1"/>
  <c r="FD416" i="7"/>
  <c r="FZ420" i="7"/>
  <c r="FY416" i="7"/>
  <c r="FN414" i="7"/>
  <c r="FX414" i="7"/>
  <c r="FF416" i="7"/>
  <c r="FZ416" i="7"/>
  <c r="FQ414" i="7"/>
  <c r="FJ418" i="7"/>
  <c r="FI417" i="7"/>
  <c r="FR413" i="7"/>
  <c r="EZ412" i="7"/>
  <c r="FP418" i="7"/>
  <c r="FP413" i="7"/>
  <c r="FG411" i="7"/>
  <c r="FG424" i="7" s="1"/>
  <c r="EZ414" i="7"/>
  <c r="EZ417" i="7"/>
  <c r="FZ412" i="7"/>
  <c r="BB96" i="4"/>
  <c r="ES432" i="3"/>
  <c r="DO432" i="3"/>
  <c r="CR431" i="3"/>
  <c r="DL237" i="4"/>
  <c r="DL267" i="4" s="1"/>
  <c r="Z237" i="4"/>
  <c r="Z267" i="4" s="1"/>
  <c r="AO237" i="4"/>
  <c r="AO267" i="4" s="1"/>
  <c r="BD249" i="4"/>
  <c r="BD294" i="4" s="1"/>
  <c r="BD309" i="4" s="1"/>
  <c r="BS237" i="4"/>
  <c r="BS282" i="4" s="1"/>
  <c r="BS297" i="4" s="1"/>
  <c r="CW237" i="4"/>
  <c r="CW282" i="4" s="1"/>
  <c r="CW297" i="4" s="1"/>
  <c r="CH237" i="4"/>
  <c r="CH267" i="4" s="1"/>
  <c r="EP237" i="4"/>
  <c r="EP282" i="4" s="1"/>
  <c r="EP297" i="4" s="1"/>
  <c r="EA237" i="4"/>
  <c r="EA282" i="4" s="1"/>
  <c r="EA297" i="4" s="1"/>
  <c r="U224" i="12"/>
  <c r="U209" i="12"/>
  <c r="AJ224" i="12"/>
  <c r="EK224" i="12"/>
  <c r="DG224" i="12"/>
  <c r="DV224" i="12"/>
  <c r="CR224" i="12"/>
  <c r="CC224" i="12"/>
  <c r="BN224" i="12"/>
  <c r="AY224" i="12"/>
  <c r="EE333" i="12"/>
  <c r="M61" i="12" s="1"/>
  <c r="EE396" i="12"/>
  <c r="EE365" i="12"/>
  <c r="CC232" i="4"/>
  <c r="CC262" i="4" s="1"/>
  <c r="U232" i="4"/>
  <c r="U277" i="4" s="1"/>
  <c r="U292" i="4" s="1"/>
  <c r="AJ232" i="4"/>
  <c r="AJ277" i="4" s="1"/>
  <c r="AJ292" i="4" s="1"/>
  <c r="AY244" i="4"/>
  <c r="AY289" i="4" s="1"/>
  <c r="AY304" i="4" s="1"/>
  <c r="BN232" i="4"/>
  <c r="BN262" i="4" s="1"/>
  <c r="CR232" i="4"/>
  <c r="CR262" i="4" s="1"/>
  <c r="DG232" i="4"/>
  <c r="DG262" i="4" s="1"/>
  <c r="EK232" i="4"/>
  <c r="EK277" i="4" s="1"/>
  <c r="EK292" i="4" s="1"/>
  <c r="DV232" i="4"/>
  <c r="DV262" i="4" s="1"/>
  <c r="CE234" i="4"/>
  <c r="CE264" i="4" s="1"/>
  <c r="CT234" i="4"/>
  <c r="CT264" i="4" s="1"/>
  <c r="DI234" i="4"/>
  <c r="DI264" i="4" s="1"/>
  <c r="W234" i="4"/>
  <c r="W264" i="4" s="1"/>
  <c r="AL234" i="4"/>
  <c r="AL279" i="4" s="1"/>
  <c r="AL294" i="4" s="1"/>
  <c r="BP234" i="4"/>
  <c r="BP264" i="4" s="1"/>
  <c r="BA246" i="4"/>
  <c r="BA291" i="4" s="1"/>
  <c r="BA306" i="4" s="1"/>
  <c r="DX234" i="4"/>
  <c r="DX279" i="4" s="1"/>
  <c r="DX294" i="4" s="1"/>
  <c r="EM234" i="4"/>
  <c r="EM279" i="4" s="1"/>
  <c r="EM294" i="4" s="1"/>
  <c r="AB195" i="3"/>
  <c r="AB105" i="3"/>
  <c r="Z218" i="12"/>
  <c r="Z203" i="12"/>
  <c r="AO218" i="12"/>
  <c r="BD218" i="12"/>
  <c r="BS218" i="12"/>
  <c r="CH218" i="12"/>
  <c r="CW218" i="12"/>
  <c r="DL218" i="12"/>
  <c r="EP218" i="12"/>
  <c r="EA218" i="12"/>
  <c r="DO234" i="4"/>
  <c r="DO279" i="4" s="1"/>
  <c r="DO294" i="4" s="1"/>
  <c r="AC234" i="4"/>
  <c r="AC279" i="4" s="1"/>
  <c r="AC294" i="4" s="1"/>
  <c r="AR234" i="4"/>
  <c r="AR279" i="4" s="1"/>
  <c r="AR294" i="4" s="1"/>
  <c r="BG246" i="4"/>
  <c r="BG276" i="4" s="1"/>
  <c r="BV234" i="4"/>
  <c r="BV279" i="4" s="1"/>
  <c r="BV294" i="4" s="1"/>
  <c r="CZ234" i="4"/>
  <c r="CZ264" i="4" s="1"/>
  <c r="CK234" i="4"/>
  <c r="CK279" i="4" s="1"/>
  <c r="CK294" i="4" s="1"/>
  <c r="ES234" i="4"/>
  <c r="ES264" i="4" s="1"/>
  <c r="ED234" i="4"/>
  <c r="ED279" i="4" s="1"/>
  <c r="ED294" i="4" s="1"/>
  <c r="BU232" i="4"/>
  <c r="BU262" i="4" s="1"/>
  <c r="CJ232" i="4"/>
  <c r="CJ277" i="4" s="1"/>
  <c r="CJ292" i="4" s="1"/>
  <c r="CY232" i="4"/>
  <c r="CY277" i="4" s="1"/>
  <c r="CY292" i="4" s="1"/>
  <c r="DN232" i="4"/>
  <c r="DN262" i="4" s="1"/>
  <c r="AB232" i="4"/>
  <c r="AB262" i="4" s="1"/>
  <c r="BF244" i="4"/>
  <c r="BF274" i="4" s="1"/>
  <c r="AQ232" i="4"/>
  <c r="AQ277" i="4" s="1"/>
  <c r="AQ292" i="4" s="1"/>
  <c r="ER232" i="4"/>
  <c r="ER277" i="4" s="1"/>
  <c r="ER292" i="4" s="1"/>
  <c r="EC232" i="4"/>
  <c r="EC262" i="4" s="1"/>
  <c r="AX230" i="12"/>
  <c r="BM230" i="12"/>
  <c r="CB230" i="12"/>
  <c r="CQ230" i="12"/>
  <c r="T230" i="12"/>
  <c r="AI230" i="12"/>
  <c r="DF230" i="12"/>
  <c r="CH240" i="4"/>
  <c r="CH270" i="4" s="1"/>
  <c r="CW240" i="4"/>
  <c r="CW285" i="4" s="1"/>
  <c r="CW300" i="4" s="1"/>
  <c r="DL240" i="4"/>
  <c r="DL270" i="4" s="1"/>
  <c r="Z240" i="4"/>
  <c r="Z270" i="4" s="1"/>
  <c r="AO240" i="4"/>
  <c r="AO285" i="4" s="1"/>
  <c r="AO300" i="4" s="1"/>
  <c r="BS240" i="4"/>
  <c r="BS270" i="4" s="1"/>
  <c r="BD252" i="4"/>
  <c r="BD297" i="4" s="1"/>
  <c r="BD312" i="4" s="1"/>
  <c r="EA240" i="4"/>
  <c r="EA270" i="4" s="1"/>
  <c r="EP240" i="4"/>
  <c r="EP270" i="4" s="1"/>
  <c r="FZ423" i="7"/>
  <c r="FT417" i="7"/>
  <c r="AN90" i="7"/>
  <c r="Y75" i="7"/>
  <c r="AJ86" i="7"/>
  <c r="U71" i="7"/>
  <c r="AI85" i="7"/>
  <c r="T70" i="7"/>
  <c r="AN84" i="7"/>
  <c r="Y69" i="7"/>
  <c r="AN79" i="7"/>
  <c r="Y64" i="7"/>
  <c r="CM234" i="4"/>
  <c r="CM264" i="4" s="1"/>
  <c r="DB234" i="4"/>
  <c r="DB264" i="4" s="1"/>
  <c r="DQ234" i="4"/>
  <c r="DQ264" i="4" s="1"/>
  <c r="AE234" i="4"/>
  <c r="AE264" i="4" s="1"/>
  <c r="AT234" i="4"/>
  <c r="AT264" i="4" s="1"/>
  <c r="BX234" i="4"/>
  <c r="BX279" i="4" s="1"/>
  <c r="BX294" i="4" s="1"/>
  <c r="BI246" i="4"/>
  <c r="BI291" i="4" s="1"/>
  <c r="BI306" i="4" s="1"/>
  <c r="EF234" i="4"/>
  <c r="EF264" i="4" s="1"/>
  <c r="EU234" i="4"/>
  <c r="EU279" i="4" s="1"/>
  <c r="EU294" i="4" s="1"/>
  <c r="ED229" i="12"/>
  <c r="BY424" i="3"/>
  <c r="BV425" i="3"/>
  <c r="EC425" i="3"/>
  <c r="CH430" i="3"/>
  <c r="BJ423" i="3"/>
  <c r="ET424" i="3"/>
  <c r="ES425" i="3"/>
  <c r="ER426" i="3"/>
  <c r="EV422" i="3"/>
  <c r="DR422" i="3"/>
  <c r="BY423" i="3"/>
  <c r="ED423" i="3"/>
  <c r="EV420" i="3"/>
  <c r="EV434" i="3" s="1"/>
  <c r="DR420" i="3"/>
  <c r="DR434" i="3" s="1"/>
  <c r="AS424" i="3"/>
  <c r="BY425" i="3"/>
  <c r="CZ426" i="3"/>
  <c r="AP427" i="3"/>
  <c r="BU427" i="3"/>
  <c r="EE422" i="3"/>
  <c r="BF427" i="3"/>
  <c r="BO433" i="3"/>
  <c r="CN424" i="3"/>
  <c r="CK427" i="3"/>
  <c r="EN432" i="3"/>
  <c r="DJ432" i="3"/>
  <c r="CF430" i="3"/>
  <c r="CE431" i="3"/>
  <c r="BF432" i="3"/>
  <c r="AX433" i="3"/>
  <c r="BA429" i="3"/>
  <c r="EP431" i="3"/>
  <c r="DO427" i="3"/>
  <c r="AS428" i="3"/>
  <c r="BV428" i="3"/>
  <c r="DA428" i="3"/>
  <c r="DM429" i="3"/>
  <c r="AO430" i="3"/>
  <c r="DL430" i="3"/>
  <c r="AK431" i="3"/>
  <c r="BO432" i="3"/>
  <c r="AM428" i="3"/>
  <c r="BO430" i="3"/>
  <c r="BG429" i="3"/>
  <c r="ES429" i="3"/>
  <c r="BV431" i="3"/>
  <c r="CS431" i="3"/>
  <c r="DO431" i="3"/>
  <c r="BP432" i="3"/>
  <c r="CQ433" i="3"/>
  <c r="DU433" i="3"/>
  <c r="EO429" i="3"/>
  <c r="AD426" i="3"/>
  <c r="AD443" i="3" s="1"/>
  <c r="AU433" i="3"/>
  <c r="BP433" i="3"/>
  <c r="BY420" i="3"/>
  <c r="BY434" i="3" s="1"/>
  <c r="DY428" i="3"/>
  <c r="AD422" i="3"/>
  <c r="AD439" i="3" s="1"/>
  <c r="AC425" i="3"/>
  <c r="AC442" i="3" s="1"/>
  <c r="CN431" i="3"/>
  <c r="BB432" i="3"/>
  <c r="CI432" i="3"/>
  <c r="BC433" i="3"/>
  <c r="Y428" i="3"/>
  <c r="Y445" i="3" s="1"/>
  <c r="DM428" i="3"/>
  <c r="AP429" i="3"/>
  <c r="BQ429" i="3"/>
  <c r="ED429" i="3"/>
  <c r="AR430" i="3"/>
  <c r="BS430" i="3"/>
  <c r="DO430" i="3"/>
  <c r="AP431" i="3"/>
  <c r="BC432" i="3"/>
  <c r="CJ432" i="3"/>
  <c r="CJ433" i="3"/>
  <c r="CY423" i="3"/>
  <c r="DZ428" i="3"/>
  <c r="V431" i="3"/>
  <c r="V448" i="3" s="1"/>
  <c r="BB429" i="3"/>
  <c r="BG430" i="3"/>
  <c r="DH431" i="3"/>
  <c r="DC420" i="3"/>
  <c r="DC434" i="3" s="1"/>
  <c r="EG420" i="3"/>
  <c r="EG434" i="3" s="1"/>
  <c r="W183" i="3"/>
  <c r="EM228" i="3" s="1"/>
  <c r="CH231" i="4"/>
  <c r="CH261" i="4" s="1"/>
  <c r="CW231" i="4"/>
  <c r="CW261" i="4" s="1"/>
  <c r="DL231" i="4"/>
  <c r="DL261" i="4" s="1"/>
  <c r="Z231" i="4"/>
  <c r="Z261" i="4" s="1"/>
  <c r="AO231" i="4"/>
  <c r="AO276" i="4" s="1"/>
  <c r="AO291" i="4" s="1"/>
  <c r="BS231" i="4"/>
  <c r="BS261" i="4" s="1"/>
  <c r="BD243" i="4"/>
  <c r="BD273" i="4" s="1"/>
  <c r="EA231" i="4"/>
  <c r="EA276" i="4" s="1"/>
  <c r="EA291" i="4" s="1"/>
  <c r="EP231" i="4"/>
  <c r="EP261" i="4" s="1"/>
  <c r="AA112" i="3"/>
  <c r="AA127" i="3" s="1"/>
  <c r="W185" i="3"/>
  <c r="EM230" i="3" s="1"/>
  <c r="BH306" i="3"/>
  <c r="BH322" i="3"/>
  <c r="AL213" i="12"/>
  <c r="CE213" i="12"/>
  <c r="BP213" i="12"/>
  <c r="BA213" i="12"/>
  <c r="W213" i="12"/>
  <c r="W198" i="12"/>
  <c r="DI213" i="12"/>
  <c r="CT213" i="12"/>
  <c r="EM213" i="12"/>
  <c r="DX213" i="12"/>
  <c r="BX238" i="4"/>
  <c r="BX268" i="4" s="1"/>
  <c r="CM238" i="4"/>
  <c r="CM268" i="4" s="1"/>
  <c r="DB238" i="4"/>
  <c r="DB268" i="4" s="1"/>
  <c r="DQ238" i="4"/>
  <c r="DQ268" i="4" s="1"/>
  <c r="AE238" i="4"/>
  <c r="AE268" i="4" s="1"/>
  <c r="BI250" i="4"/>
  <c r="BI280" i="4" s="1"/>
  <c r="AT238" i="4"/>
  <c r="AT283" i="4" s="1"/>
  <c r="AT298" i="4" s="1"/>
  <c r="EF238" i="4"/>
  <c r="EF283" i="4" s="1"/>
  <c r="EF298" i="4" s="1"/>
  <c r="EU238" i="4"/>
  <c r="EU283" i="4" s="1"/>
  <c r="EU298" i="4" s="1"/>
  <c r="BO224" i="12"/>
  <c r="V224" i="12"/>
  <c r="CD224" i="12"/>
  <c r="V209" i="12"/>
  <c r="EL224" i="12"/>
  <c r="DH224" i="12"/>
  <c r="DW224" i="12"/>
  <c r="CS224" i="12"/>
  <c r="AZ224" i="12"/>
  <c r="Y187" i="3"/>
  <c r="EO232" i="3" s="1"/>
  <c r="U110" i="3"/>
  <c r="U125" i="3" s="1"/>
  <c r="AP239" i="4"/>
  <c r="AP269" i="4" s="1"/>
  <c r="BE251" i="4"/>
  <c r="BE296" i="4" s="1"/>
  <c r="BE311" i="4" s="1"/>
  <c r="BT239" i="4"/>
  <c r="BT269" i="4" s="1"/>
  <c r="CI239" i="4"/>
  <c r="CI284" i="4" s="1"/>
  <c r="CI299" i="4" s="1"/>
  <c r="CX239" i="4"/>
  <c r="CX269" i="4" s="1"/>
  <c r="DM239" i="4"/>
  <c r="DM269" i="4" s="1"/>
  <c r="AA239" i="4"/>
  <c r="AA284" i="4" s="1"/>
  <c r="AA299" i="4" s="1"/>
  <c r="EQ239" i="4"/>
  <c r="EQ269" i="4" s="1"/>
  <c r="EB239" i="4"/>
  <c r="EB284" i="4" s="1"/>
  <c r="EB299" i="4" s="1"/>
  <c r="ET239" i="12"/>
  <c r="EE239" i="12"/>
  <c r="V111" i="3"/>
  <c r="V126" i="3" s="1"/>
  <c r="AI229" i="4"/>
  <c r="AI274" i="4" s="1"/>
  <c r="AI289" i="4" s="1"/>
  <c r="AX229" i="4"/>
  <c r="AX259" i="4" s="1"/>
  <c r="BM229" i="4"/>
  <c r="BM274" i="4" s="1"/>
  <c r="BM289" i="4" s="1"/>
  <c r="CB229" i="4"/>
  <c r="CB259" i="4" s="1"/>
  <c r="CQ229" i="4"/>
  <c r="CQ259" i="4" s="1"/>
  <c r="T229" i="4"/>
  <c r="T259" i="4" s="1"/>
  <c r="DF229" i="4"/>
  <c r="DF274" i="4" s="1"/>
  <c r="DF289" i="4" s="1"/>
  <c r="AK199" i="4"/>
  <c r="DU229" i="4"/>
  <c r="DU274" i="4" s="1"/>
  <c r="DU289" i="4" s="1"/>
  <c r="EJ229" i="4"/>
  <c r="EJ274" i="4" s="1"/>
  <c r="EJ289" i="4" s="1"/>
  <c r="BH258" i="12"/>
  <c r="BH273" i="12"/>
  <c r="BH288" i="12" s="1"/>
  <c r="BF252" i="4"/>
  <c r="BF282" i="4" s="1"/>
  <c r="BU240" i="4"/>
  <c r="BU270" i="4" s="1"/>
  <c r="CJ240" i="4"/>
  <c r="CJ270" i="4" s="1"/>
  <c r="CY240" i="4"/>
  <c r="CY270" i="4" s="1"/>
  <c r="DN240" i="4"/>
  <c r="DN270" i="4" s="1"/>
  <c r="AB240" i="4"/>
  <c r="AB285" i="4" s="1"/>
  <c r="AB300" i="4" s="1"/>
  <c r="AQ240" i="4"/>
  <c r="AQ270" i="4" s="1"/>
  <c r="ER240" i="4"/>
  <c r="ER285" i="4" s="1"/>
  <c r="ER300" i="4" s="1"/>
  <c r="EC240" i="4"/>
  <c r="EC285" i="4" s="1"/>
  <c r="EC300" i="4" s="1"/>
  <c r="AS232" i="4"/>
  <c r="AS277" i="4" s="1"/>
  <c r="AS292" i="4" s="1"/>
  <c r="BH244" i="4"/>
  <c r="BH274" i="4" s="1"/>
  <c r="BW232" i="4"/>
  <c r="BW262" i="4" s="1"/>
  <c r="CL232" i="4"/>
  <c r="CL262" i="4" s="1"/>
  <c r="DA232" i="4"/>
  <c r="DA277" i="4" s="1"/>
  <c r="DA292" i="4" s="1"/>
  <c r="DP232" i="4"/>
  <c r="DP277" i="4" s="1"/>
  <c r="DP292" i="4" s="1"/>
  <c r="AD232" i="4"/>
  <c r="AD277" i="4" s="1"/>
  <c r="AD292" i="4" s="1"/>
  <c r="ET232" i="4"/>
  <c r="ET262" i="4" s="1"/>
  <c r="EE232" i="4"/>
  <c r="EE262" i="4" s="1"/>
  <c r="CU235" i="4"/>
  <c r="CU265" i="4" s="1"/>
  <c r="DJ235" i="4"/>
  <c r="DJ265" i="4" s="1"/>
  <c r="X235" i="4"/>
  <c r="X265" i="4" s="1"/>
  <c r="AM235" i="4"/>
  <c r="AM280" i="4" s="1"/>
  <c r="AM295" i="4" s="1"/>
  <c r="BB247" i="4"/>
  <c r="BB277" i="4" s="1"/>
  <c r="CF235" i="4"/>
  <c r="CF265" i="4" s="1"/>
  <c r="BQ235" i="4"/>
  <c r="BQ280" i="4" s="1"/>
  <c r="BQ295" i="4" s="1"/>
  <c r="DY235" i="4"/>
  <c r="DY265" i="4" s="1"/>
  <c r="EN235" i="4"/>
  <c r="EN265" i="4" s="1"/>
  <c r="AK232" i="4"/>
  <c r="AK262" i="4" s="1"/>
  <c r="AZ244" i="4"/>
  <c r="AZ274" i="4" s="1"/>
  <c r="BO232" i="4"/>
  <c r="BO277" i="4" s="1"/>
  <c r="BO292" i="4" s="1"/>
  <c r="CD232" i="4"/>
  <c r="CD277" i="4" s="1"/>
  <c r="CD292" i="4" s="1"/>
  <c r="CS232" i="4"/>
  <c r="CS262" i="4" s="1"/>
  <c r="DH232" i="4"/>
  <c r="DH262" i="4" s="1"/>
  <c r="V232" i="4"/>
  <c r="V262" i="4" s="1"/>
  <c r="DW232" i="4"/>
  <c r="DW262" i="4" s="1"/>
  <c r="EL232" i="4"/>
  <c r="EL277" i="4" s="1"/>
  <c r="EL292" i="4" s="1"/>
  <c r="DI235" i="4"/>
  <c r="DI265" i="4" s="1"/>
  <c r="W235" i="4"/>
  <c r="W265" i="4" s="1"/>
  <c r="AL235" i="4"/>
  <c r="AL265" i="4" s="1"/>
  <c r="BA247" i="4"/>
  <c r="BA277" i="4" s="1"/>
  <c r="BP235" i="4"/>
  <c r="BP265" i="4" s="1"/>
  <c r="CT235" i="4"/>
  <c r="CT265" i="4" s="1"/>
  <c r="CE235" i="4"/>
  <c r="CE280" i="4" s="1"/>
  <c r="CE295" i="4" s="1"/>
  <c r="DX235" i="4"/>
  <c r="DX265" i="4" s="1"/>
  <c r="EM235" i="4"/>
  <c r="EM265" i="4" s="1"/>
  <c r="T112" i="3"/>
  <c r="T127" i="3" s="1"/>
  <c r="U186" i="3"/>
  <c r="EK231" i="3" s="1"/>
  <c r="T184" i="3"/>
  <c r="DU229" i="3" s="1"/>
  <c r="X184" i="3"/>
  <c r="EN229" i="3" s="1"/>
  <c r="U195" i="3"/>
  <c r="U105" i="3"/>
  <c r="AC195" i="3"/>
  <c r="AC105" i="3"/>
  <c r="EP233" i="12"/>
  <c r="AJ240" i="4"/>
  <c r="AJ270" i="4" s="1"/>
  <c r="AY252" i="4"/>
  <c r="AY282" i="4" s="1"/>
  <c r="BN240" i="4"/>
  <c r="BN270" i="4" s="1"/>
  <c r="CC240" i="4"/>
  <c r="CC270" i="4" s="1"/>
  <c r="CR240" i="4"/>
  <c r="CR270" i="4" s="1"/>
  <c r="DG240" i="4"/>
  <c r="DG270" i="4" s="1"/>
  <c r="U240" i="4"/>
  <c r="U285" i="4" s="1"/>
  <c r="U300" i="4" s="1"/>
  <c r="DV240" i="4"/>
  <c r="DV285" i="4" s="1"/>
  <c r="DV300" i="4" s="1"/>
  <c r="EK240" i="4"/>
  <c r="EK270" i="4" s="1"/>
  <c r="BO233" i="4"/>
  <c r="BO263" i="4" s="1"/>
  <c r="CD233" i="4"/>
  <c r="CD263" i="4" s="1"/>
  <c r="CS233" i="4"/>
  <c r="CS263" i="4" s="1"/>
  <c r="DH233" i="4"/>
  <c r="DH263" i="4" s="1"/>
  <c r="V233" i="4"/>
  <c r="V278" i="4" s="1"/>
  <c r="V293" i="4" s="1"/>
  <c r="AZ245" i="4"/>
  <c r="AZ275" i="4" s="1"/>
  <c r="AK233" i="4"/>
  <c r="AK278" i="4" s="1"/>
  <c r="AK293" i="4" s="1"/>
  <c r="DW233" i="4"/>
  <c r="DW263" i="4" s="1"/>
  <c r="EL233" i="4"/>
  <c r="EL278" i="4" s="1"/>
  <c r="EL293" i="4" s="1"/>
  <c r="CV231" i="4"/>
  <c r="CV261" i="4" s="1"/>
  <c r="DK231" i="4"/>
  <c r="DK261" i="4" s="1"/>
  <c r="Y231" i="4"/>
  <c r="Y261" i="4" s="1"/>
  <c r="AN231" i="4"/>
  <c r="AN261" i="4" s="1"/>
  <c r="BC243" i="4"/>
  <c r="BC288" i="4" s="1"/>
  <c r="BC303" i="4" s="1"/>
  <c r="CG231" i="4"/>
  <c r="CG261" i="4" s="1"/>
  <c r="BR231" i="4"/>
  <c r="BR276" i="4" s="1"/>
  <c r="BR291" i="4" s="1"/>
  <c r="DZ231" i="4"/>
  <c r="DZ276" i="4" s="1"/>
  <c r="DZ291" i="4" s="1"/>
  <c r="EO231" i="4"/>
  <c r="EO261" i="4" s="1"/>
  <c r="EP239" i="12"/>
  <c r="EA239" i="12"/>
  <c r="DH229" i="4"/>
  <c r="DH274" i="4" s="1"/>
  <c r="DH289" i="4" s="1"/>
  <c r="AK229" i="4"/>
  <c r="AK259" i="4" s="1"/>
  <c r="AZ241" i="4"/>
  <c r="AZ286" i="4" s="1"/>
  <c r="AZ301" i="4" s="1"/>
  <c r="BO229" i="4"/>
  <c r="BO274" i="4" s="1"/>
  <c r="BO289" i="4" s="1"/>
  <c r="CD229" i="4"/>
  <c r="CD259" i="4" s="1"/>
  <c r="CS229" i="4"/>
  <c r="CS259" i="4" s="1"/>
  <c r="V229" i="4"/>
  <c r="V259" i="4" s="1"/>
  <c r="EL229" i="4"/>
  <c r="EL274" i="4" s="1"/>
  <c r="EL289" i="4" s="1"/>
  <c r="DW229" i="4"/>
  <c r="DW274" i="4" s="1"/>
  <c r="DW289" i="4" s="1"/>
  <c r="U183" i="3"/>
  <c r="DV228" i="3" s="1"/>
  <c r="AC183" i="3"/>
  <c r="AQ230" i="4"/>
  <c r="AQ260" i="4" s="1"/>
  <c r="BF242" i="4"/>
  <c r="BF272" i="4" s="1"/>
  <c r="BU230" i="4"/>
  <c r="BU260" i="4" s="1"/>
  <c r="CJ230" i="4"/>
  <c r="CJ260" i="4" s="1"/>
  <c r="CY230" i="4"/>
  <c r="CY260" i="4" s="1"/>
  <c r="AB230" i="4"/>
  <c r="AB260" i="4" s="1"/>
  <c r="DN230" i="4"/>
  <c r="DN275" i="4" s="1"/>
  <c r="DN290" i="4" s="1"/>
  <c r="ER230" i="4"/>
  <c r="ER260" i="4" s="1"/>
  <c r="EC230" i="4"/>
  <c r="EC260" i="4" s="1"/>
  <c r="DU236" i="12"/>
  <c r="BJ101" i="4"/>
  <c r="AY248" i="4"/>
  <c r="AY278" i="4" s="1"/>
  <c r="BN236" i="4"/>
  <c r="BN281" i="4" s="1"/>
  <c r="BN296" i="4" s="1"/>
  <c r="CC236" i="4"/>
  <c r="CC266" i="4" s="1"/>
  <c r="CR236" i="4"/>
  <c r="CR281" i="4" s="1"/>
  <c r="CR296" i="4" s="1"/>
  <c r="DG236" i="4"/>
  <c r="DG266" i="4" s="1"/>
  <c r="U236" i="4"/>
  <c r="U281" i="4" s="1"/>
  <c r="U296" i="4" s="1"/>
  <c r="AJ236" i="4"/>
  <c r="AJ266" i="4" s="1"/>
  <c r="DV236" i="4"/>
  <c r="DV281" i="4" s="1"/>
  <c r="DV296" i="4" s="1"/>
  <c r="EK236" i="4"/>
  <c r="EK281" i="4" s="1"/>
  <c r="EK296" i="4" s="1"/>
  <c r="BC100" i="4"/>
  <c r="CR238" i="4"/>
  <c r="CR268" i="4" s="1"/>
  <c r="DG238" i="4"/>
  <c r="DG268" i="4" s="1"/>
  <c r="U238" i="4"/>
  <c r="U283" i="4" s="1"/>
  <c r="U298" i="4" s="1"/>
  <c r="AJ238" i="4"/>
  <c r="AJ268" i="4" s="1"/>
  <c r="AY250" i="4"/>
  <c r="AY295" i="4" s="1"/>
  <c r="AY310" i="4" s="1"/>
  <c r="CC238" i="4"/>
  <c r="CC283" i="4" s="1"/>
  <c r="CC298" i="4" s="1"/>
  <c r="BN238" i="4"/>
  <c r="BN283" i="4" s="1"/>
  <c r="BN298" i="4" s="1"/>
  <c r="EK238" i="4"/>
  <c r="EK283" i="4" s="1"/>
  <c r="EK298" i="4" s="1"/>
  <c r="DV238" i="4"/>
  <c r="DV283" i="4" s="1"/>
  <c r="DV298" i="4" s="1"/>
  <c r="DF228" i="4"/>
  <c r="DF258" i="4" s="1"/>
  <c r="T228" i="4"/>
  <c r="T258" i="4" s="1"/>
  <c r="AI228" i="4"/>
  <c r="AI258" i="4" s="1"/>
  <c r="AX228" i="4"/>
  <c r="AX273" i="4" s="1"/>
  <c r="AX288" i="4" s="1"/>
  <c r="BM228" i="4"/>
  <c r="BM273" i="4" s="1"/>
  <c r="BM288" i="4" s="1"/>
  <c r="CQ228" i="4"/>
  <c r="CQ258" i="4" s="1"/>
  <c r="CB228" i="4"/>
  <c r="CB258" i="4" s="1"/>
  <c r="EJ228" i="4"/>
  <c r="EJ273" i="4" s="1"/>
  <c r="EJ288" i="4" s="1"/>
  <c r="AK198" i="4"/>
  <c r="DU228" i="4"/>
  <c r="DU258" i="4" s="1"/>
  <c r="AF232" i="4"/>
  <c r="AF262" i="4" s="1"/>
  <c r="AU232" i="4"/>
  <c r="AU262" i="4" s="1"/>
  <c r="BJ244" i="4"/>
  <c r="BJ274" i="4" s="1"/>
  <c r="BY232" i="4"/>
  <c r="BY262" i="4" s="1"/>
  <c r="CN232" i="4"/>
  <c r="CN262" i="4" s="1"/>
  <c r="DR232" i="4"/>
  <c r="DR262" i="4" s="1"/>
  <c r="DC232" i="4"/>
  <c r="DC277" i="4" s="1"/>
  <c r="DC292" i="4" s="1"/>
  <c r="EG232" i="4"/>
  <c r="EG262" i="4" s="1"/>
  <c r="AW202" i="4"/>
  <c r="EV232" i="4"/>
  <c r="EV262" i="4" s="1"/>
  <c r="CW216" i="12"/>
  <c r="DL216" i="12"/>
  <c r="Z216" i="12"/>
  <c r="Z201" i="12"/>
  <c r="BD216" i="12"/>
  <c r="BS216" i="12"/>
  <c r="CH216" i="12"/>
  <c r="AO216" i="12"/>
  <c r="EP216" i="12"/>
  <c r="EA216" i="12"/>
  <c r="BP228" i="4"/>
  <c r="BP258" i="4" s="1"/>
  <c r="CE228" i="4"/>
  <c r="CE258" i="4" s="1"/>
  <c r="CT228" i="4"/>
  <c r="CT273" i="4" s="1"/>
  <c r="CT288" i="4" s="1"/>
  <c r="DI228" i="4"/>
  <c r="DI258" i="4" s="1"/>
  <c r="W228" i="4"/>
  <c r="W258" i="4" s="1"/>
  <c r="BA240" i="4"/>
  <c r="BA285" i="4" s="1"/>
  <c r="BA300" i="4" s="1"/>
  <c r="AL228" i="4"/>
  <c r="AL273" i="4" s="1"/>
  <c r="AL288" i="4" s="1"/>
  <c r="EM228" i="4"/>
  <c r="EM258" i="4" s="1"/>
  <c r="DX228" i="4"/>
  <c r="DX273" i="4" s="1"/>
  <c r="DX288" i="4" s="1"/>
  <c r="BQ215" i="12"/>
  <c r="CF215" i="12"/>
  <c r="CU215" i="12"/>
  <c r="DJ215" i="12"/>
  <c r="X200" i="12"/>
  <c r="AM215" i="12"/>
  <c r="BB215" i="12"/>
  <c r="X215" i="12"/>
  <c r="EN215" i="12"/>
  <c r="DY215" i="12"/>
  <c r="BL90" i="4"/>
  <c r="BM90" i="4" s="1"/>
  <c r="AC119" i="12"/>
  <c r="AC134" i="12" s="1"/>
  <c r="CX277" i="12"/>
  <c r="CX292" i="12" s="1"/>
  <c r="CX262" i="12"/>
  <c r="CK233" i="4"/>
  <c r="CK263" i="4" s="1"/>
  <c r="CZ233" i="4"/>
  <c r="CZ263" i="4" s="1"/>
  <c r="DO233" i="4"/>
  <c r="DO263" i="4" s="1"/>
  <c r="AC233" i="4"/>
  <c r="AC263" i="4" s="1"/>
  <c r="AR233" i="4"/>
  <c r="AR263" i="4" s="1"/>
  <c r="BV233" i="4"/>
  <c r="BV278" i="4" s="1"/>
  <c r="BV293" i="4" s="1"/>
  <c r="BG245" i="4"/>
  <c r="BG290" i="4" s="1"/>
  <c r="BG305" i="4" s="1"/>
  <c r="ED233" i="4"/>
  <c r="ED278" i="4" s="1"/>
  <c r="ED293" i="4" s="1"/>
  <c r="ES233" i="4"/>
  <c r="ES263" i="4" s="1"/>
  <c r="DP239" i="4"/>
  <c r="DP269" i="4" s="1"/>
  <c r="AD239" i="4"/>
  <c r="AD269" i="4" s="1"/>
  <c r="AS239" i="4"/>
  <c r="AS284" i="4" s="1"/>
  <c r="AS299" i="4" s="1"/>
  <c r="BH251" i="4"/>
  <c r="BH281" i="4" s="1"/>
  <c r="BW239" i="4"/>
  <c r="BW284" i="4" s="1"/>
  <c r="BW299" i="4" s="1"/>
  <c r="DA239" i="4"/>
  <c r="DA269" i="4" s="1"/>
  <c r="CL239" i="4"/>
  <c r="CL284" i="4" s="1"/>
  <c r="CL299" i="4" s="1"/>
  <c r="ET239" i="4"/>
  <c r="ET284" i="4" s="1"/>
  <c r="ET299" i="4" s="1"/>
  <c r="EE239" i="4"/>
  <c r="EE269" i="4" s="1"/>
  <c r="FX421" i="7"/>
  <c r="FU423" i="7"/>
  <c r="EZ415" i="7"/>
  <c r="FT414" i="7"/>
  <c r="FG412" i="7"/>
  <c r="FF411" i="7"/>
  <c r="FF424" i="7" s="1"/>
  <c r="FO421" i="7"/>
  <c r="FJ420" i="7"/>
  <c r="FV411" i="7"/>
  <c r="FV424" i="7" s="1"/>
  <c r="FW411" i="7"/>
  <c r="FW424" i="7" s="1"/>
  <c r="FG422" i="7"/>
  <c r="FR423" i="7"/>
  <c r="EY412" i="7"/>
  <c r="EZ419" i="7"/>
  <c r="FQ416" i="7"/>
  <c r="FK421" i="7"/>
  <c r="FO417" i="7"/>
  <c r="FV416" i="7"/>
  <c r="FW417" i="7"/>
  <c r="EZ422" i="7"/>
  <c r="FD418" i="7"/>
  <c r="FT422" i="7"/>
  <c r="FB419" i="7"/>
  <c r="FD419" i="7"/>
  <c r="FC422" i="7"/>
  <c r="FE418" i="7"/>
  <c r="FI423" i="7"/>
  <c r="FZ414" i="7"/>
  <c r="FS419" i="7"/>
  <c r="FG418" i="7"/>
  <c r="FJ419" i="7"/>
  <c r="FF422" i="7"/>
  <c r="EY420" i="7"/>
  <c r="FI412" i="7"/>
  <c r="FU411" i="7"/>
  <c r="FU424" i="7" s="1"/>
  <c r="FJ423" i="7"/>
  <c r="FR414" i="7"/>
  <c r="FI421" i="7"/>
  <c r="EL233" i="12"/>
  <c r="AK240" i="4"/>
  <c r="AK270" i="4" s="1"/>
  <c r="AZ252" i="4"/>
  <c r="AZ282" i="4" s="1"/>
  <c r="BO240" i="4"/>
  <c r="BO285" i="4" s="1"/>
  <c r="BO300" i="4" s="1"/>
  <c r="CD240" i="4"/>
  <c r="CD270" i="4" s="1"/>
  <c r="CS240" i="4"/>
  <c r="CS285" i="4" s="1"/>
  <c r="CS300" i="4" s="1"/>
  <c r="V240" i="4"/>
  <c r="V270" i="4" s="1"/>
  <c r="DH240" i="4"/>
  <c r="DH270" i="4" s="1"/>
  <c r="DW240" i="4"/>
  <c r="DW270" i="4" s="1"/>
  <c r="EL240" i="4"/>
  <c r="EL270" i="4" s="1"/>
  <c r="CF230" i="4"/>
  <c r="CF260" i="4" s="1"/>
  <c r="CU230" i="4"/>
  <c r="CU260" i="4" s="1"/>
  <c r="DJ230" i="4"/>
  <c r="DJ260" i="4" s="1"/>
  <c r="X230" i="4"/>
  <c r="X260" i="4" s="1"/>
  <c r="AM230" i="4"/>
  <c r="AM275" i="4" s="1"/>
  <c r="AM290" i="4" s="1"/>
  <c r="BQ230" i="4"/>
  <c r="BQ260" i="4" s="1"/>
  <c r="BB242" i="4"/>
  <c r="BB287" i="4" s="1"/>
  <c r="BB302" i="4" s="1"/>
  <c r="EN230" i="4"/>
  <c r="EN260" i="4" s="1"/>
  <c r="DY230" i="4"/>
  <c r="DY260" i="4" s="1"/>
  <c r="CC237" i="4"/>
  <c r="CC267" i="4" s="1"/>
  <c r="CR237" i="4"/>
  <c r="CR282" i="4" s="1"/>
  <c r="CR297" i="4" s="1"/>
  <c r="DG237" i="4"/>
  <c r="DG282" i="4" s="1"/>
  <c r="DG297" i="4" s="1"/>
  <c r="AJ237" i="4"/>
  <c r="AJ282" i="4" s="1"/>
  <c r="AJ297" i="4" s="1"/>
  <c r="BN237" i="4"/>
  <c r="BN267" i="4" s="1"/>
  <c r="U237" i="4"/>
  <c r="U267" i="4" s="1"/>
  <c r="AY249" i="4"/>
  <c r="AY279" i="4" s="1"/>
  <c r="DV237" i="4"/>
  <c r="DV267" i="4" s="1"/>
  <c r="EK237" i="4"/>
  <c r="EK282" i="4" s="1"/>
  <c r="EK297" i="4" s="1"/>
  <c r="AT88" i="7"/>
  <c r="AE73" i="7"/>
  <c r="AJ90" i="7"/>
  <c r="U75" i="7"/>
  <c r="AN89" i="7"/>
  <c r="Y74" i="7"/>
  <c r="AT89" i="7"/>
  <c r="AE74" i="7"/>
  <c r="AU86" i="7"/>
  <c r="AF71" i="7"/>
  <c r="AK86" i="7"/>
  <c r="V71" i="7"/>
  <c r="AK87" i="7"/>
  <c r="V72" i="7"/>
  <c r="AS88" i="7"/>
  <c r="AD73" i="7"/>
  <c r="AN86" i="7"/>
  <c r="Y71" i="7"/>
  <c r="AM85" i="7"/>
  <c r="X70" i="7"/>
  <c r="AT84" i="7"/>
  <c r="AE69" i="7"/>
  <c r="AK84" i="7"/>
  <c r="V69" i="7"/>
  <c r="AT82" i="7"/>
  <c r="AE67" i="7"/>
  <c r="AT83" i="7"/>
  <c r="AE68" i="7"/>
  <c r="AR82" i="7"/>
  <c r="AC67" i="7"/>
  <c r="AL81" i="7"/>
  <c r="W66" i="7"/>
  <c r="AI81" i="7"/>
  <c r="T66" i="7"/>
  <c r="AO80" i="7"/>
  <c r="Z65" i="7"/>
  <c r="AM80" i="7"/>
  <c r="X65" i="7"/>
  <c r="AR78" i="7"/>
  <c r="AC63" i="7"/>
  <c r="AK78" i="7"/>
  <c r="V63" i="7"/>
  <c r="AQ235" i="4"/>
  <c r="AQ265" i="4" s="1"/>
  <c r="BF247" i="4"/>
  <c r="BF277" i="4" s="1"/>
  <c r="BU235" i="4"/>
  <c r="BU265" i="4" s="1"/>
  <c r="CJ235" i="4"/>
  <c r="CJ265" i="4" s="1"/>
  <c r="CY235" i="4"/>
  <c r="CY265" i="4" s="1"/>
  <c r="DN235" i="4"/>
  <c r="DN265" i="4" s="1"/>
  <c r="AB235" i="4"/>
  <c r="AB280" i="4" s="1"/>
  <c r="AB295" i="4" s="1"/>
  <c r="EC235" i="4"/>
  <c r="EC265" i="4" s="1"/>
  <c r="ER235" i="4"/>
  <c r="ER265" i="4" s="1"/>
  <c r="Y218" i="12"/>
  <c r="Y203" i="12"/>
  <c r="AN218" i="12"/>
  <c r="BC218" i="12"/>
  <c r="BR218" i="12"/>
  <c r="CG218" i="12"/>
  <c r="CV218" i="12"/>
  <c r="DK218" i="12"/>
  <c r="EO218" i="12"/>
  <c r="DZ218" i="12"/>
  <c r="DC235" i="4"/>
  <c r="DC280" i="4" s="1"/>
  <c r="DC295" i="4" s="1"/>
  <c r="DR235" i="4"/>
  <c r="DR265" i="4" s="1"/>
  <c r="AF235" i="4"/>
  <c r="AF265" i="4" s="1"/>
  <c r="AU235" i="4"/>
  <c r="AU265" i="4" s="1"/>
  <c r="BJ247" i="4"/>
  <c r="BJ292" i="4" s="1"/>
  <c r="BJ307" i="4" s="1"/>
  <c r="CN235" i="4"/>
  <c r="CN265" i="4" s="1"/>
  <c r="BY235" i="4"/>
  <c r="BY280" i="4" s="1"/>
  <c r="BY295" i="4" s="1"/>
  <c r="EV235" i="4"/>
  <c r="EV280" i="4" s="1"/>
  <c r="EV295" i="4" s="1"/>
  <c r="AW205" i="4"/>
  <c r="EG235" i="4"/>
  <c r="EG265" i="4" s="1"/>
  <c r="BE429" i="3"/>
  <c r="DM431" i="3"/>
  <c r="CU433" i="3"/>
  <c r="DY433" i="3"/>
  <c r="DZ433" i="3"/>
  <c r="CV433" i="3"/>
  <c r="BQ430" i="3"/>
  <c r="CH433" i="3"/>
  <c r="AR235" i="4"/>
  <c r="AR265" i="4" s="1"/>
  <c r="BG247" i="4"/>
  <c r="BG277" i="4" s="1"/>
  <c r="BV235" i="4"/>
  <c r="BV265" i="4" s="1"/>
  <c r="CK235" i="4"/>
  <c r="CK265" i="4" s="1"/>
  <c r="CZ235" i="4"/>
  <c r="CZ280" i="4" s="1"/>
  <c r="CZ295" i="4" s="1"/>
  <c r="AC235" i="4"/>
  <c r="AC265" i="4" s="1"/>
  <c r="DO235" i="4"/>
  <c r="DO280" i="4" s="1"/>
  <c r="DO295" i="4" s="1"/>
  <c r="ED235" i="4"/>
  <c r="ED265" i="4" s="1"/>
  <c r="ES235" i="4"/>
  <c r="ES265" i="4" s="1"/>
  <c r="DH239" i="4"/>
  <c r="DH269" i="4" s="1"/>
  <c r="V239" i="4"/>
  <c r="V284" i="4" s="1"/>
  <c r="V299" i="4" s="1"/>
  <c r="AK239" i="4"/>
  <c r="AK269" i="4" s="1"/>
  <c r="AZ251" i="4"/>
  <c r="AZ296" i="4" s="1"/>
  <c r="AZ311" i="4" s="1"/>
  <c r="BO239" i="4"/>
  <c r="BO284" i="4" s="1"/>
  <c r="BO299" i="4" s="1"/>
  <c r="CS239" i="4"/>
  <c r="CS269" i="4" s="1"/>
  <c r="CD239" i="4"/>
  <c r="CD269" i="4" s="1"/>
  <c r="EL239" i="4"/>
  <c r="EL269" i="4" s="1"/>
  <c r="DW239" i="4"/>
  <c r="DW284" i="4" s="1"/>
  <c r="DW299" i="4" s="1"/>
  <c r="DA234" i="4"/>
  <c r="DA264" i="4" s="1"/>
  <c r="DP234" i="4"/>
  <c r="DP264" i="4" s="1"/>
  <c r="AD234" i="4"/>
  <c r="AD264" i="4" s="1"/>
  <c r="AS234" i="4"/>
  <c r="AS264" i="4" s="1"/>
  <c r="BH246" i="4"/>
  <c r="BH291" i="4" s="1"/>
  <c r="BH306" i="4" s="1"/>
  <c r="CL234" i="4"/>
  <c r="CL279" i="4" s="1"/>
  <c r="CL294" i="4" s="1"/>
  <c r="BW234" i="4"/>
  <c r="BW279" i="4" s="1"/>
  <c r="BW294" i="4" s="1"/>
  <c r="EE234" i="4"/>
  <c r="EE264" i="4" s="1"/>
  <c r="ET234" i="4"/>
  <c r="ET279" i="4" s="1"/>
  <c r="ET294" i="4" s="1"/>
  <c r="FF415" i="7"/>
  <c r="FH420" i="7"/>
  <c r="AR90" i="7"/>
  <c r="AC75" i="7"/>
  <c r="AO87" i="7"/>
  <c r="Z72" i="7"/>
  <c r="AP87" i="7"/>
  <c r="AA72" i="7"/>
  <c r="AS84" i="7"/>
  <c r="AD69" i="7"/>
  <c r="AO81" i="7"/>
  <c r="Z66" i="7"/>
  <c r="AJ79" i="7"/>
  <c r="U64" i="7"/>
  <c r="DH230" i="4"/>
  <c r="DH260" i="4" s="1"/>
  <c r="V230" i="4"/>
  <c r="V260" i="4" s="1"/>
  <c r="AK230" i="4"/>
  <c r="AK260" i="4" s="1"/>
  <c r="AZ242" i="4"/>
  <c r="AZ272" i="4" s="1"/>
  <c r="BO230" i="4"/>
  <c r="BO275" i="4" s="1"/>
  <c r="BO290" i="4" s="1"/>
  <c r="CS230" i="4"/>
  <c r="CS260" i="4" s="1"/>
  <c r="CD230" i="4"/>
  <c r="CD275" i="4" s="1"/>
  <c r="CD290" i="4" s="1"/>
  <c r="DW230" i="4"/>
  <c r="DW260" i="4" s="1"/>
  <c r="EL230" i="4"/>
  <c r="EL260" i="4" s="1"/>
  <c r="AZ105" i="4"/>
  <c r="AT231" i="4"/>
  <c r="AT276" i="4" s="1"/>
  <c r="AT291" i="4" s="1"/>
  <c r="AE231" i="4"/>
  <c r="AE261" i="4" s="1"/>
  <c r="DQ231" i="4"/>
  <c r="DQ276" i="4" s="1"/>
  <c r="DQ291" i="4" s="1"/>
  <c r="DB231" i="4"/>
  <c r="DB261" i="4" s="1"/>
  <c r="CM231" i="4"/>
  <c r="CM261" i="4" s="1"/>
  <c r="BX231" i="4"/>
  <c r="BX276" i="4" s="1"/>
  <c r="BX291" i="4" s="1"/>
  <c r="BI243" i="4"/>
  <c r="BI288" i="4" s="1"/>
  <c r="BI303" i="4" s="1"/>
  <c r="EU231" i="4"/>
  <c r="EU276" i="4" s="1"/>
  <c r="EU291" i="4" s="1"/>
  <c r="EF231" i="4"/>
  <c r="EF261" i="4" s="1"/>
  <c r="EE425" i="3"/>
  <c r="BT427" i="3"/>
  <c r="DP422" i="3"/>
  <c r="BF424" i="3"/>
  <c r="EV424" i="3"/>
  <c r="DR424" i="3"/>
  <c r="ET426" i="3"/>
  <c r="CN427" i="3"/>
  <c r="EF423" i="3"/>
  <c r="DB423" i="3"/>
  <c r="AU424" i="3"/>
  <c r="CY424" i="3"/>
  <c r="AR425" i="3"/>
  <c r="BU426" i="3"/>
  <c r="DM426" i="3"/>
  <c r="AR427" i="3"/>
  <c r="BW427" i="3"/>
  <c r="CD432" i="3"/>
  <c r="AS422" i="3"/>
  <c r="EG422" i="3"/>
  <c r="DC422" i="3"/>
  <c r="BH427" i="3"/>
  <c r="BJ421" i="3"/>
  <c r="ER431" i="3"/>
  <c r="CG431" i="3"/>
  <c r="CE432" i="3"/>
  <c r="AZ433" i="3"/>
  <c r="CB432" i="3"/>
  <c r="CX425" i="3"/>
  <c r="DV433" i="3"/>
  <c r="CR433" i="3"/>
  <c r="DX432" i="3"/>
  <c r="CT432" i="3"/>
  <c r="DZ432" i="3"/>
  <c r="CV432" i="3"/>
  <c r="EB432" i="3"/>
  <c r="CX432" i="3"/>
  <c r="EP429" i="3"/>
  <c r="EC427" i="3"/>
  <c r="AU428" i="3"/>
  <c r="DL428" i="3"/>
  <c r="AM429" i="3"/>
  <c r="DO429" i="3"/>
  <c r="AQ430" i="3"/>
  <c r="BP430" i="3"/>
  <c r="DN430" i="3"/>
  <c r="AM431" i="3"/>
  <c r="CN432" i="3"/>
  <c r="ED432" i="3"/>
  <c r="CZ432" i="3"/>
  <c r="CN420" i="3"/>
  <c r="CN434" i="3" s="1"/>
  <c r="DZ431" i="3"/>
  <c r="AC427" i="3"/>
  <c r="AC444" i="3" s="1"/>
  <c r="AC426" i="3"/>
  <c r="AC443" i="3" s="1"/>
  <c r="AC430" i="3"/>
  <c r="AC447" i="3" s="1"/>
  <c r="ES427" i="3"/>
  <c r="CU431" i="3"/>
  <c r="EC431" i="3"/>
  <c r="DQ432" i="3"/>
  <c r="EU432" i="3"/>
  <c r="BC427" i="3"/>
  <c r="EO427" i="3"/>
  <c r="BI432" i="3"/>
  <c r="EF432" i="3"/>
  <c r="DB432" i="3"/>
  <c r="BR433" i="3"/>
  <c r="W431" i="3"/>
  <c r="W448" i="3" s="1"/>
  <c r="DC432" i="3"/>
  <c r="EG432" i="3"/>
  <c r="BE433" i="3"/>
  <c r="BE425" i="3"/>
  <c r="CE429" i="3"/>
  <c r="EN430" i="3"/>
  <c r="DO428" i="3"/>
  <c r="AR429" i="3"/>
  <c r="BS429" i="3"/>
  <c r="CV429" i="3"/>
  <c r="BU430" i="3"/>
  <c r="CT430" i="3"/>
  <c r="EC430" i="3"/>
  <c r="AR431" i="3"/>
  <c r="CL433" i="3"/>
  <c r="BB428" i="3"/>
  <c r="AC422" i="3"/>
  <c r="AC439" i="3" s="1"/>
  <c r="AC424" i="3"/>
  <c r="AC441" i="3" s="1"/>
  <c r="BD429" i="3"/>
  <c r="ES430" i="3"/>
  <c r="BO431" i="3"/>
  <c r="DJ431" i="3"/>
  <c r="AT432" i="3"/>
  <c r="EO430" i="3"/>
  <c r="T110" i="3"/>
  <c r="T125" i="3" s="1"/>
  <c r="W240" i="4"/>
  <c r="W270" i="4" s="1"/>
  <c r="AL240" i="4"/>
  <c r="AL285" i="4" s="1"/>
  <c r="AL300" i="4" s="1"/>
  <c r="BA252" i="4"/>
  <c r="BA282" i="4" s="1"/>
  <c r="BP240" i="4"/>
  <c r="BP270" i="4" s="1"/>
  <c r="CE240" i="4"/>
  <c r="CE285" i="4" s="1"/>
  <c r="CE300" i="4" s="1"/>
  <c r="DI240" i="4"/>
  <c r="DI270" i="4" s="1"/>
  <c r="CT240" i="4"/>
  <c r="CT285" i="4" s="1"/>
  <c r="CT300" i="4" s="1"/>
  <c r="EM240" i="4"/>
  <c r="EM285" i="4" s="1"/>
  <c r="EM300" i="4" s="1"/>
  <c r="DX240" i="4"/>
  <c r="DX270" i="4" s="1"/>
  <c r="DX233" i="12"/>
  <c r="W189" i="3"/>
  <c r="EM234" i="3" s="1"/>
  <c r="AA187" i="3"/>
  <c r="EQ232" i="3" s="1"/>
  <c r="AS306" i="3"/>
  <c r="AS322" i="3"/>
  <c r="EB337" i="12"/>
  <c r="EB400" i="12"/>
  <c r="EB369" i="12"/>
  <c r="BR230" i="4"/>
  <c r="BR275" i="4" s="1"/>
  <c r="BR290" i="4" s="1"/>
  <c r="CG230" i="4"/>
  <c r="CG260" i="4" s="1"/>
  <c r="CV230" i="4"/>
  <c r="CV275" i="4" s="1"/>
  <c r="CV290" i="4" s="1"/>
  <c r="DK230" i="4"/>
  <c r="DK260" i="4" s="1"/>
  <c r="Y230" i="4"/>
  <c r="Y260" i="4" s="1"/>
  <c r="BC242" i="4"/>
  <c r="BC287" i="4" s="1"/>
  <c r="BC302" i="4" s="1"/>
  <c r="AN230" i="4"/>
  <c r="AN275" i="4" s="1"/>
  <c r="AN290" i="4" s="1"/>
  <c r="EO230" i="4"/>
  <c r="EO275" i="4" s="1"/>
  <c r="EO290" i="4" s="1"/>
  <c r="DZ230" i="4"/>
  <c r="DZ260" i="4" s="1"/>
  <c r="X189" i="3"/>
  <c r="EN234" i="3" s="1"/>
  <c r="Y113" i="3"/>
  <c r="Y128" i="3" s="1"/>
  <c r="ET381" i="12"/>
  <c r="DP224" i="12"/>
  <c r="BW224" i="12"/>
  <c r="CL224" i="12"/>
  <c r="AD224" i="12"/>
  <c r="AD209" i="12"/>
  <c r="EE224" i="12"/>
  <c r="DA224" i="12"/>
  <c r="ET224" i="12"/>
  <c r="BH224" i="12"/>
  <c r="AB234" i="4"/>
  <c r="AB264" i="4" s="1"/>
  <c r="AQ234" i="4"/>
  <c r="AQ264" i="4" s="1"/>
  <c r="BF246" i="4"/>
  <c r="BF291" i="4" s="1"/>
  <c r="BF306" i="4" s="1"/>
  <c r="BU234" i="4"/>
  <c r="BU264" i="4" s="1"/>
  <c r="CJ234" i="4"/>
  <c r="CJ264" i="4" s="1"/>
  <c r="DN234" i="4"/>
  <c r="DN279" i="4" s="1"/>
  <c r="DN294" i="4" s="1"/>
  <c r="CY234" i="4"/>
  <c r="CY279" i="4" s="1"/>
  <c r="CY294" i="4" s="1"/>
  <c r="ER234" i="4"/>
  <c r="ER279" i="4" s="1"/>
  <c r="ER294" i="4" s="1"/>
  <c r="EC234" i="4"/>
  <c r="EC279" i="4" s="1"/>
  <c r="EC294" i="4" s="1"/>
  <c r="V186" i="3"/>
  <c r="EL231" i="3" s="1"/>
  <c r="AK231" i="4"/>
  <c r="AK261" i="4" s="1"/>
  <c r="AZ243" i="4"/>
  <c r="AZ273" i="4" s="1"/>
  <c r="BO231" i="4"/>
  <c r="BO261" i="4" s="1"/>
  <c r="CD231" i="4"/>
  <c r="CD261" i="4" s="1"/>
  <c r="CS231" i="4"/>
  <c r="CS276" i="4" s="1"/>
  <c r="CS291" i="4" s="1"/>
  <c r="V231" i="4"/>
  <c r="V261" i="4" s="1"/>
  <c r="DH231" i="4"/>
  <c r="DH276" i="4" s="1"/>
  <c r="DH291" i="4" s="1"/>
  <c r="EL231" i="4"/>
  <c r="EL276" i="4" s="1"/>
  <c r="EL291" i="4" s="1"/>
  <c r="DW231" i="4"/>
  <c r="DW261" i="4" s="1"/>
  <c r="CL238" i="4"/>
  <c r="CL268" i="4" s="1"/>
  <c r="DA238" i="4"/>
  <c r="DA268" i="4" s="1"/>
  <c r="DP238" i="4"/>
  <c r="DP283" i="4" s="1"/>
  <c r="DP298" i="4" s="1"/>
  <c r="AD238" i="4"/>
  <c r="AD283" i="4" s="1"/>
  <c r="AD298" i="4" s="1"/>
  <c r="AS238" i="4"/>
  <c r="AS283" i="4" s="1"/>
  <c r="AS298" i="4" s="1"/>
  <c r="BW238" i="4"/>
  <c r="BW268" i="4" s="1"/>
  <c r="BH250" i="4"/>
  <c r="BH280" i="4" s="1"/>
  <c r="EE238" i="4"/>
  <c r="EE283" i="4" s="1"/>
  <c r="EE298" i="4" s="1"/>
  <c r="ET238" i="4"/>
  <c r="ET283" i="4" s="1"/>
  <c r="ET298" i="4" s="1"/>
  <c r="DM233" i="4"/>
  <c r="DM263" i="4" s="1"/>
  <c r="AA233" i="4"/>
  <c r="AA263" i="4" s="1"/>
  <c r="AP233" i="4"/>
  <c r="AP263" i="4" s="1"/>
  <c r="BE245" i="4"/>
  <c r="BE290" i="4" s="1"/>
  <c r="BE305" i="4" s="1"/>
  <c r="BT233" i="4"/>
  <c r="BT278" i="4" s="1"/>
  <c r="BT293" i="4" s="1"/>
  <c r="CX233" i="4"/>
  <c r="CX263" i="4" s="1"/>
  <c r="CI233" i="4"/>
  <c r="CI278" i="4" s="1"/>
  <c r="CI293" i="4" s="1"/>
  <c r="EQ233" i="4"/>
  <c r="EQ263" i="4" s="1"/>
  <c r="EB233" i="4"/>
  <c r="EB263" i="4" s="1"/>
  <c r="AS258" i="12"/>
  <c r="AS273" i="12"/>
  <c r="AS288" i="12" s="1"/>
  <c r="X186" i="3"/>
  <c r="EN231" i="3" s="1"/>
  <c r="Z109" i="3"/>
  <c r="Z124" i="3" s="1"/>
  <c r="Y109" i="3"/>
  <c r="Y124" i="3" s="1"/>
  <c r="AF236" i="4"/>
  <c r="AF266" i="4" s="1"/>
  <c r="AU236" i="4"/>
  <c r="AU281" i="4" s="1"/>
  <c r="AU296" i="4" s="1"/>
  <c r="BY236" i="4"/>
  <c r="BY266" i="4" s="1"/>
  <c r="CN236" i="4"/>
  <c r="CN281" i="4" s="1"/>
  <c r="CN296" i="4" s="1"/>
  <c r="DR236" i="4"/>
  <c r="DR266" i="4" s="1"/>
  <c r="BJ248" i="4"/>
  <c r="BJ293" i="4" s="1"/>
  <c r="BJ308" i="4" s="1"/>
  <c r="DC236" i="4"/>
  <c r="DC281" i="4" s="1"/>
  <c r="DC296" i="4" s="1"/>
  <c r="AW206" i="4"/>
  <c r="EV236" i="4"/>
  <c r="EV266" i="4" s="1"/>
  <c r="EG236" i="4"/>
  <c r="EG281" i="4" s="1"/>
  <c r="EG296" i="4" s="1"/>
  <c r="W191" i="3"/>
  <c r="Y111" i="3"/>
  <c r="Y126" i="3" s="1"/>
  <c r="V195" i="3"/>
  <c r="V105" i="3"/>
  <c r="AD195" i="3"/>
  <c r="AD105" i="3"/>
  <c r="BB240" i="4"/>
  <c r="BB270" i="4" s="1"/>
  <c r="BQ228" i="4"/>
  <c r="BQ273" i="4" s="1"/>
  <c r="BQ288" i="4" s="1"/>
  <c r="CF228" i="4"/>
  <c r="CF258" i="4" s="1"/>
  <c r="CU228" i="4"/>
  <c r="CU258" i="4" s="1"/>
  <c r="DJ228" i="4"/>
  <c r="DJ273" i="4" s="1"/>
  <c r="DJ288" i="4" s="1"/>
  <c r="X228" i="4"/>
  <c r="X273" i="4" s="1"/>
  <c r="X288" i="4" s="1"/>
  <c r="AM228" i="4"/>
  <c r="AM273" i="4" s="1"/>
  <c r="AM288" i="4" s="1"/>
  <c r="EN228" i="4"/>
  <c r="EN273" i="4" s="1"/>
  <c r="EN288" i="4" s="1"/>
  <c r="DY228" i="4"/>
  <c r="DY273" i="4" s="1"/>
  <c r="DY288" i="4" s="1"/>
  <c r="EA233" i="12"/>
  <c r="BJ241" i="4"/>
  <c r="BJ271" i="4" s="1"/>
  <c r="BY229" i="4"/>
  <c r="BY259" i="4" s="1"/>
  <c r="CN229" i="4"/>
  <c r="CN259" i="4" s="1"/>
  <c r="DC229" i="4"/>
  <c r="DC259" i="4" s="1"/>
  <c r="DR229" i="4"/>
  <c r="DR259" i="4" s="1"/>
  <c r="AF229" i="4"/>
  <c r="AF274" i="4" s="1"/>
  <c r="AF289" i="4" s="1"/>
  <c r="AU229" i="4"/>
  <c r="AU274" i="4" s="1"/>
  <c r="AU289" i="4" s="1"/>
  <c r="AW199" i="4"/>
  <c r="EG229" i="4"/>
  <c r="EG274" i="4" s="1"/>
  <c r="EG289" i="4" s="1"/>
  <c r="EV229" i="4"/>
  <c r="EV274" i="4" s="1"/>
  <c r="EV289" i="4" s="1"/>
  <c r="EP224" i="12"/>
  <c r="BS224" i="12"/>
  <c r="DL224" i="12"/>
  <c r="EA224" i="12"/>
  <c r="CW224" i="12"/>
  <c r="CH224" i="12"/>
  <c r="Z224" i="12"/>
  <c r="Z209" i="12"/>
  <c r="BD224" i="12"/>
  <c r="U112" i="3"/>
  <c r="U127" i="3" s="1"/>
  <c r="Z111" i="3"/>
  <c r="Z126" i="3" s="1"/>
  <c r="U109" i="3"/>
  <c r="U124" i="3" s="1"/>
  <c r="AR240" i="4"/>
  <c r="AR270" i="4" s="1"/>
  <c r="BG252" i="4"/>
  <c r="BG282" i="4" s="1"/>
  <c r="BV240" i="4"/>
  <c r="BV270" i="4" s="1"/>
  <c r="CK240" i="4"/>
  <c r="CK270" i="4" s="1"/>
  <c r="CZ240" i="4"/>
  <c r="CZ270" i="4" s="1"/>
  <c r="DO240" i="4"/>
  <c r="DO285" i="4" s="1"/>
  <c r="DO300" i="4" s="1"/>
  <c r="AC240" i="4"/>
  <c r="AC285" i="4" s="1"/>
  <c r="AC300" i="4" s="1"/>
  <c r="ES240" i="4"/>
  <c r="ES285" i="4" s="1"/>
  <c r="ES300" i="4" s="1"/>
  <c r="ED240" i="4"/>
  <c r="ED270" i="4" s="1"/>
  <c r="DO213" i="12"/>
  <c r="AC213" i="12"/>
  <c r="AC198" i="12"/>
  <c r="AR213" i="12"/>
  <c r="BV213" i="12"/>
  <c r="CK213" i="12"/>
  <c r="BG213" i="12"/>
  <c r="CZ213" i="12"/>
  <c r="ES213" i="12"/>
  <c r="ED213" i="12"/>
  <c r="AD119" i="12"/>
  <c r="AD134" i="12" s="1"/>
  <c r="AI230" i="4"/>
  <c r="AI275" i="4" s="1"/>
  <c r="AI290" i="4" s="1"/>
  <c r="AX230" i="4"/>
  <c r="AX260" i="4" s="1"/>
  <c r="BM230" i="4"/>
  <c r="BM275" i="4" s="1"/>
  <c r="BM290" i="4" s="1"/>
  <c r="CB230" i="4"/>
  <c r="CB260" i="4" s="1"/>
  <c r="CQ230" i="4"/>
  <c r="CQ275" i="4" s="1"/>
  <c r="CQ290" i="4" s="1"/>
  <c r="T230" i="4"/>
  <c r="T260" i="4" s="1"/>
  <c r="DF230" i="4"/>
  <c r="DF275" i="4" s="1"/>
  <c r="DF290" i="4" s="1"/>
  <c r="EJ230" i="4"/>
  <c r="EJ275" i="4" s="1"/>
  <c r="EJ290" i="4" s="1"/>
  <c r="AK200" i="4"/>
  <c r="DU230" i="4"/>
  <c r="DU275" i="4" s="1"/>
  <c r="DU290" i="4" s="1"/>
  <c r="AB199" i="12"/>
  <c r="AQ214" i="12"/>
  <c r="BF214" i="12"/>
  <c r="BU214" i="12"/>
  <c r="CJ214" i="12"/>
  <c r="CY214" i="12"/>
  <c r="DN214" i="12"/>
  <c r="AB214" i="12"/>
  <c r="ER214" i="12"/>
  <c r="EC214" i="12"/>
  <c r="BT240" i="4"/>
  <c r="BT270" i="4" s="1"/>
  <c r="CI240" i="4"/>
  <c r="CI270" i="4" s="1"/>
  <c r="CX240" i="4"/>
  <c r="CX270" i="4" s="1"/>
  <c r="DM240" i="4"/>
  <c r="DM270" i="4" s="1"/>
  <c r="AA240" i="4"/>
  <c r="AA270" i="4" s="1"/>
  <c r="BE252" i="4"/>
  <c r="BE297" i="4" s="1"/>
  <c r="BE312" i="4" s="1"/>
  <c r="AP240" i="4"/>
  <c r="AP270" i="4" s="1"/>
  <c r="EB240" i="4"/>
  <c r="EB285" i="4" s="1"/>
  <c r="EB300" i="4" s="1"/>
  <c r="EQ240" i="4"/>
  <c r="EQ270" i="4" s="1"/>
  <c r="AT236" i="4"/>
  <c r="AT266" i="4" s="1"/>
  <c r="BI248" i="4"/>
  <c r="BI293" i="4" s="1"/>
  <c r="BI308" i="4" s="1"/>
  <c r="CM236" i="4"/>
  <c r="CM266" i="4" s="1"/>
  <c r="DB236" i="4"/>
  <c r="DB281" i="4" s="1"/>
  <c r="DB296" i="4" s="1"/>
  <c r="AE236" i="4"/>
  <c r="AE266" i="4" s="1"/>
  <c r="DQ236" i="4"/>
  <c r="DQ266" i="4" s="1"/>
  <c r="BX236" i="4"/>
  <c r="BX266" i="4" s="1"/>
  <c r="EU236" i="4"/>
  <c r="EU281" i="4" s="1"/>
  <c r="EU296" i="4" s="1"/>
  <c r="EF236" i="4"/>
  <c r="EF281" i="4" s="1"/>
  <c r="EF296" i="4" s="1"/>
  <c r="EP231" i="12"/>
  <c r="EA231" i="12"/>
  <c r="BK102" i="4"/>
  <c r="AL229" i="4"/>
  <c r="AL259" i="4" s="1"/>
  <c r="BA241" i="4"/>
  <c r="BA271" i="4" s="1"/>
  <c r="DI229" i="4"/>
  <c r="DI259" i="4" s="1"/>
  <c r="CT229" i="4"/>
  <c r="CT274" i="4" s="1"/>
  <c r="CT289" i="4" s="1"/>
  <c r="BP229" i="4"/>
  <c r="BP259" i="4" s="1"/>
  <c r="CE229" i="4"/>
  <c r="CE274" i="4" s="1"/>
  <c r="CE289" i="4" s="1"/>
  <c r="W229" i="4"/>
  <c r="W274" i="4" s="1"/>
  <c r="W289" i="4" s="1"/>
  <c r="DX229" i="4"/>
  <c r="DX274" i="4" s="1"/>
  <c r="DX289" i="4" s="1"/>
  <c r="EM229" i="4"/>
  <c r="EM274" i="4" s="1"/>
  <c r="EM289" i="4" s="1"/>
  <c r="CV216" i="12"/>
  <c r="DK216" i="12"/>
  <c r="Y216" i="12"/>
  <c r="Y201" i="12"/>
  <c r="BC216" i="12"/>
  <c r="BR216" i="12"/>
  <c r="CG216" i="12"/>
  <c r="AN216" i="12"/>
  <c r="EO216" i="12"/>
  <c r="DZ216" i="12"/>
  <c r="AY96" i="4"/>
  <c r="CD228" i="4"/>
  <c r="CD258" i="4" s="1"/>
  <c r="CS228" i="4"/>
  <c r="CS258" i="4" s="1"/>
  <c r="DH228" i="4"/>
  <c r="DH258" i="4" s="1"/>
  <c r="V228" i="4"/>
  <c r="V258" i="4" s="1"/>
  <c r="AK228" i="4"/>
  <c r="AK273" i="4" s="1"/>
  <c r="AK288" i="4" s="1"/>
  <c r="BO228" i="4"/>
  <c r="BO258" i="4" s="1"/>
  <c r="AZ240" i="4"/>
  <c r="AZ285" i="4" s="1"/>
  <c r="AZ300" i="4" s="1"/>
  <c r="DW228" i="4"/>
  <c r="DW273" i="4" s="1"/>
  <c r="DW288" i="4" s="1"/>
  <c r="EL228" i="4"/>
  <c r="EL258" i="4" s="1"/>
  <c r="U229" i="4"/>
  <c r="U259" i="4" s="1"/>
  <c r="AJ229" i="4"/>
  <c r="AJ259" i="4" s="1"/>
  <c r="AY241" i="4"/>
  <c r="AY286" i="4" s="1"/>
  <c r="AY301" i="4" s="1"/>
  <c r="BN229" i="4"/>
  <c r="BN259" i="4" s="1"/>
  <c r="CC229" i="4"/>
  <c r="CC259" i="4" s="1"/>
  <c r="DG229" i="4"/>
  <c r="DG274" i="4" s="1"/>
  <c r="DG289" i="4" s="1"/>
  <c r="CR229" i="4"/>
  <c r="CR259" i="4" s="1"/>
  <c r="EK229" i="4"/>
  <c r="EK259" i="4" s="1"/>
  <c r="DV229" i="4"/>
  <c r="DV274" i="4" s="1"/>
  <c r="DV289" i="4" s="1"/>
  <c r="CZ238" i="4"/>
  <c r="CZ268" i="4" s="1"/>
  <c r="DO238" i="4"/>
  <c r="DO283" i="4" s="1"/>
  <c r="DO298" i="4" s="1"/>
  <c r="AC238" i="4"/>
  <c r="AC268" i="4" s="1"/>
  <c r="AR238" i="4"/>
  <c r="AR268" i="4" s="1"/>
  <c r="BG250" i="4"/>
  <c r="BG280" i="4" s="1"/>
  <c r="CK238" i="4"/>
  <c r="CK268" i="4" s="1"/>
  <c r="BV238" i="4"/>
  <c r="BV283" i="4" s="1"/>
  <c r="BV298" i="4" s="1"/>
  <c r="ES238" i="4"/>
  <c r="ES268" i="4" s="1"/>
  <c r="ED238" i="4"/>
  <c r="ED268" i="4" s="1"/>
  <c r="W231" i="4"/>
  <c r="W261" i="4" s="1"/>
  <c r="AL231" i="4"/>
  <c r="AL261" i="4" s="1"/>
  <c r="BA243" i="4"/>
  <c r="BA273" i="4" s="1"/>
  <c r="BP231" i="4"/>
  <c r="BP276" i="4" s="1"/>
  <c r="BP291" i="4" s="1"/>
  <c r="CE231" i="4"/>
  <c r="CE276" i="4" s="1"/>
  <c r="CE291" i="4" s="1"/>
  <c r="DI231" i="4"/>
  <c r="DI261" i="4" s="1"/>
  <c r="CT231" i="4"/>
  <c r="CT276" i="4" s="1"/>
  <c r="CT291" i="4" s="1"/>
  <c r="EM231" i="4"/>
  <c r="EM261" i="4" s="1"/>
  <c r="DX231" i="4"/>
  <c r="DX276" i="4" s="1"/>
  <c r="DX291" i="4" s="1"/>
  <c r="EN230" i="12"/>
  <c r="DY230" i="12"/>
  <c r="DQ235" i="4"/>
  <c r="DQ265" i="4" s="1"/>
  <c r="AE235" i="4"/>
  <c r="AE280" i="4" s="1"/>
  <c r="AE295" i="4" s="1"/>
  <c r="AT235" i="4"/>
  <c r="AT265" i="4" s="1"/>
  <c r="BI247" i="4"/>
  <c r="BX235" i="4"/>
  <c r="BX265" i="4" s="1"/>
  <c r="DB235" i="4"/>
  <c r="DB265" i="4" s="1"/>
  <c r="CM235" i="4"/>
  <c r="CM280" i="4" s="1"/>
  <c r="CM295" i="4" s="1"/>
  <c r="EU235" i="4"/>
  <c r="EU265" i="4" s="1"/>
  <c r="EF235" i="4"/>
  <c r="EF280" i="4" s="1"/>
  <c r="EF295" i="4" s="1"/>
  <c r="CZ228" i="4"/>
  <c r="CZ258" i="4" s="1"/>
  <c r="DO228" i="4"/>
  <c r="DO258" i="4" s="1"/>
  <c r="AC228" i="4"/>
  <c r="AC258" i="4" s="1"/>
  <c r="AR228" i="4"/>
  <c r="AR273" i="4" s="1"/>
  <c r="AR288" i="4" s="1"/>
  <c r="BG240" i="4"/>
  <c r="BG285" i="4" s="1"/>
  <c r="BG300" i="4" s="1"/>
  <c r="CK228" i="4"/>
  <c r="CK258" i="4" s="1"/>
  <c r="BV228" i="4"/>
  <c r="BV258" i="4" s="1"/>
  <c r="ES228" i="4"/>
  <c r="ES258" i="4" s="1"/>
  <c r="ED228" i="4"/>
  <c r="ED258" i="4" s="1"/>
  <c r="AP262" i="12"/>
  <c r="AP277" i="12"/>
  <c r="AP292" i="12" s="1"/>
  <c r="AT237" i="4"/>
  <c r="AT267" i="4" s="1"/>
  <c r="BI249" i="4"/>
  <c r="BI279" i="4" s="1"/>
  <c r="BX237" i="4"/>
  <c r="BX282" i="4" s="1"/>
  <c r="BX297" i="4" s="1"/>
  <c r="CM237" i="4"/>
  <c r="CM267" i="4" s="1"/>
  <c r="DB237" i="4"/>
  <c r="DB267" i="4" s="1"/>
  <c r="DQ237" i="4"/>
  <c r="DQ267" i="4" s="1"/>
  <c r="AE237" i="4"/>
  <c r="AE267" i="4" s="1"/>
  <c r="EU237" i="4"/>
  <c r="EU267" i="4" s="1"/>
  <c r="EF237" i="4"/>
  <c r="EF282" i="4" s="1"/>
  <c r="EF297" i="4" s="1"/>
  <c r="CD238" i="4"/>
  <c r="CD283" i="4" s="1"/>
  <c r="CD298" i="4" s="1"/>
  <c r="CS238" i="4"/>
  <c r="CS283" i="4" s="1"/>
  <c r="CS298" i="4" s="1"/>
  <c r="DH238" i="4"/>
  <c r="DH268" i="4" s="1"/>
  <c r="V238" i="4"/>
  <c r="V268" i="4" s="1"/>
  <c r="AK238" i="4"/>
  <c r="AK268" i="4" s="1"/>
  <c r="BO238" i="4"/>
  <c r="BO268" i="4" s="1"/>
  <c r="AZ250" i="4"/>
  <c r="AZ295" i="4" s="1"/>
  <c r="AZ310" i="4" s="1"/>
  <c r="DW238" i="4"/>
  <c r="DW268" i="4" s="1"/>
  <c r="EL238" i="4"/>
  <c r="EL283" i="4" s="1"/>
  <c r="EL298" i="4" s="1"/>
  <c r="CE237" i="4"/>
  <c r="CE267" i="4" s="1"/>
  <c r="W237" i="4"/>
  <c r="W267" i="4" s="1"/>
  <c r="CT237" i="4"/>
  <c r="CT282" i="4" s="1"/>
  <c r="CT297" i="4" s="1"/>
  <c r="DI237" i="4"/>
  <c r="DI267" i="4" s="1"/>
  <c r="BP237" i="4"/>
  <c r="BP267" i="4" s="1"/>
  <c r="AL237" i="4"/>
  <c r="AL267" i="4" s="1"/>
  <c r="BA249" i="4"/>
  <c r="BA294" i="4" s="1"/>
  <c r="BA309" i="4" s="1"/>
  <c r="EM237" i="4"/>
  <c r="EM267" i="4" s="1"/>
  <c r="DX237" i="4"/>
  <c r="DX282" i="4" s="1"/>
  <c r="DX297" i="4" s="1"/>
  <c r="FW414" i="7"/>
  <c r="FS418" i="7"/>
  <c r="FG417" i="7"/>
  <c r="FH413" i="7"/>
  <c r="FE422" i="7"/>
  <c r="FO418" i="7"/>
  <c r="FH411" i="7"/>
  <c r="FH424" i="7" s="1"/>
  <c r="FY415" i="7"/>
  <c r="FN418" i="7"/>
  <c r="EY414" i="7"/>
  <c r="FH414" i="7"/>
  <c r="FA420" i="7"/>
  <c r="FE415" i="7"/>
  <c r="FH421" i="7"/>
  <c r="FB417" i="7"/>
  <c r="FA411" i="7"/>
  <c r="FA424" i="7" s="1"/>
  <c r="FD413" i="7"/>
  <c r="FA413" i="7"/>
  <c r="FG420" i="7"/>
  <c r="FQ412" i="7"/>
  <c r="FN423" i="7"/>
  <c r="FO422" i="7"/>
  <c r="FA415" i="7"/>
  <c r="EY411" i="7"/>
  <c r="EY424" i="7" s="1"/>
  <c r="FF413" i="7"/>
  <c r="FK415" i="7"/>
  <c r="FT413" i="7"/>
  <c r="FH418" i="7"/>
  <c r="FY413" i="7"/>
  <c r="FY422" i="7"/>
  <c r="FU418" i="7"/>
  <c r="FO423" i="7"/>
  <c r="FK418" i="7"/>
  <c r="FT418" i="7"/>
  <c r="FR416" i="7"/>
  <c r="FG413" i="7"/>
  <c r="FU415" i="7"/>
  <c r="FC420" i="7"/>
  <c r="FW419" i="7"/>
  <c r="FC419" i="7"/>
  <c r="FY414" i="7"/>
  <c r="BC95" i="4"/>
  <c r="BI104" i="4"/>
  <c r="Y237" i="4"/>
  <c r="Y267" i="4" s="1"/>
  <c r="AN237" i="4"/>
  <c r="AN267" i="4" s="1"/>
  <c r="BC249" i="4"/>
  <c r="BC279" i="4" s="1"/>
  <c r="BR237" i="4"/>
  <c r="BR267" i="4" s="1"/>
  <c r="CG237" i="4"/>
  <c r="CG267" i="4" s="1"/>
  <c r="DK237" i="4"/>
  <c r="DK267" i="4" s="1"/>
  <c r="CV237" i="4"/>
  <c r="CV282" i="4" s="1"/>
  <c r="CV297" i="4" s="1"/>
  <c r="EO237" i="4"/>
  <c r="EO267" i="4" s="1"/>
  <c r="DZ237" i="4"/>
  <c r="DZ282" i="4" s="1"/>
  <c r="DZ297" i="4" s="1"/>
  <c r="AT90" i="7"/>
  <c r="AE75" i="7"/>
  <c r="AP89" i="7"/>
  <c r="AA74" i="7"/>
  <c r="AN87" i="7"/>
  <c r="Y72" i="7"/>
  <c r="AL89" i="7"/>
  <c r="W74" i="7"/>
  <c r="AM86" i="7"/>
  <c r="X71" i="7"/>
  <c r="AT85" i="7"/>
  <c r="AE70" i="7"/>
  <c r="AQ86" i="7"/>
  <c r="AB71" i="7"/>
  <c r="AK88" i="7"/>
  <c r="V73" i="7"/>
  <c r="AO85" i="7"/>
  <c r="Z70" i="7"/>
  <c r="AR84" i="7"/>
  <c r="AC69" i="7"/>
  <c r="AR83" i="7"/>
  <c r="AC68" i="7"/>
  <c r="AQ83" i="7"/>
  <c r="AB68" i="7"/>
  <c r="AK82" i="7"/>
  <c r="V67" i="7"/>
  <c r="AM84" i="7"/>
  <c r="X69" i="7"/>
  <c r="AJ82" i="7"/>
  <c r="U67" i="7"/>
  <c r="AJ83" i="7"/>
  <c r="U68" i="7"/>
  <c r="AQ80" i="7"/>
  <c r="AB65" i="7"/>
  <c r="AU79" i="7"/>
  <c r="AF64" i="7"/>
  <c r="AS79" i="7"/>
  <c r="AD64" i="7"/>
  <c r="AS80" i="7"/>
  <c r="AD65" i="7"/>
  <c r="AQ78" i="7"/>
  <c r="AB63" i="7"/>
  <c r="BK99" i="4"/>
  <c r="EO233" i="12"/>
  <c r="DZ233" i="12"/>
  <c r="AA228" i="4"/>
  <c r="AA273" i="4" s="1"/>
  <c r="AA288" i="4" s="1"/>
  <c r="AP228" i="4"/>
  <c r="AP273" i="4" s="1"/>
  <c r="AP288" i="4" s="1"/>
  <c r="BE240" i="4"/>
  <c r="BE270" i="4" s="1"/>
  <c r="BT228" i="4"/>
  <c r="BT258" i="4" s="1"/>
  <c r="CI228" i="4"/>
  <c r="CI273" i="4" s="1"/>
  <c r="CI288" i="4" s="1"/>
  <c r="DM228" i="4"/>
  <c r="DM258" i="4" s="1"/>
  <c r="CX228" i="4"/>
  <c r="CX273" i="4" s="1"/>
  <c r="CX288" i="4" s="1"/>
  <c r="EQ228" i="4"/>
  <c r="EQ273" i="4" s="1"/>
  <c r="EQ288" i="4" s="1"/>
  <c r="EB228" i="4"/>
  <c r="EB258" i="4" s="1"/>
  <c r="BM238" i="12"/>
  <c r="CQ238" i="12"/>
  <c r="AI238" i="12"/>
  <c r="T238" i="12"/>
  <c r="CB238" i="12"/>
  <c r="DF238" i="12"/>
  <c r="AX238" i="12"/>
  <c r="AT232" i="4"/>
  <c r="AT262" i="4" s="1"/>
  <c r="BI244" i="4"/>
  <c r="BI274" i="4" s="1"/>
  <c r="BX232" i="4"/>
  <c r="BX277" i="4" s="1"/>
  <c r="BX292" i="4" s="1"/>
  <c r="CM232" i="4"/>
  <c r="CM277" i="4" s="1"/>
  <c r="CM292" i="4" s="1"/>
  <c r="DB232" i="4"/>
  <c r="DB277" i="4" s="1"/>
  <c r="DB292" i="4" s="1"/>
  <c r="AE232" i="4"/>
  <c r="AE262" i="4" s="1"/>
  <c r="DQ232" i="4"/>
  <c r="DQ277" i="4" s="1"/>
  <c r="DQ292" i="4" s="1"/>
  <c r="EU232" i="4"/>
  <c r="EU262" i="4" s="1"/>
  <c r="EF232" i="4"/>
  <c r="EF262" i="4" s="1"/>
  <c r="DF217" i="12"/>
  <c r="T217" i="12"/>
  <c r="T202" i="12"/>
  <c r="AI217" i="12"/>
  <c r="AX217" i="12"/>
  <c r="BM217" i="12"/>
  <c r="CB217" i="12"/>
  <c r="CQ217" i="12"/>
  <c r="EJ217" i="12"/>
  <c r="DU217" i="12"/>
  <c r="Y430" i="3"/>
  <c r="Y447" i="3" s="1"/>
  <c r="DV432" i="3"/>
  <c r="CR432" i="3"/>
  <c r="BW306" i="3"/>
  <c r="BW322" i="3"/>
  <c r="BW273" i="12"/>
  <c r="BW288" i="12" s="1"/>
  <c r="BW258" i="12"/>
  <c r="W116" i="3"/>
  <c r="W131" i="3" s="1"/>
  <c r="T195" i="3"/>
  <c r="T105" i="3"/>
  <c r="AC108" i="3"/>
  <c r="AC123" i="3" s="1"/>
  <c r="CF239" i="4"/>
  <c r="CF284" i="4" s="1"/>
  <c r="CF299" i="4" s="1"/>
  <c r="CU239" i="4"/>
  <c r="CU269" i="4" s="1"/>
  <c r="DJ239" i="4"/>
  <c r="DJ269" i="4" s="1"/>
  <c r="X239" i="4"/>
  <c r="X269" i="4" s="1"/>
  <c r="AM239" i="4"/>
  <c r="AM284" i="4" s="1"/>
  <c r="AM299" i="4" s="1"/>
  <c r="BQ239" i="4"/>
  <c r="BQ269" i="4" s="1"/>
  <c r="BB251" i="4"/>
  <c r="BB281" i="4" s="1"/>
  <c r="EN239" i="4"/>
  <c r="EN269" i="4" s="1"/>
  <c r="DY239" i="4"/>
  <c r="DY284" i="4" s="1"/>
  <c r="DY299" i="4" s="1"/>
  <c r="CI236" i="4"/>
  <c r="CI266" i="4" s="1"/>
  <c r="CX236" i="4"/>
  <c r="CX281" i="4" s="1"/>
  <c r="CX296" i="4" s="1"/>
  <c r="DM236" i="4"/>
  <c r="DM266" i="4" s="1"/>
  <c r="AA236" i="4"/>
  <c r="AA266" i="4" s="1"/>
  <c r="AP236" i="4"/>
  <c r="AP281" i="4" s="1"/>
  <c r="AP296" i="4" s="1"/>
  <c r="BT236" i="4"/>
  <c r="BT266" i="4" s="1"/>
  <c r="BE248" i="4"/>
  <c r="BE293" i="4" s="1"/>
  <c r="BE308" i="4" s="1"/>
  <c r="EB236" i="4"/>
  <c r="EB266" i="4" s="1"/>
  <c r="EQ236" i="4"/>
  <c r="EQ281" i="4" s="1"/>
  <c r="EQ296" i="4" s="1"/>
  <c r="FD412" i="7"/>
  <c r="FP415" i="7"/>
  <c r="AR89" i="7"/>
  <c r="AC74" i="7"/>
  <c r="AS86" i="7"/>
  <c r="AD71" i="7"/>
  <c r="AU85" i="7"/>
  <c r="AF70" i="7"/>
  <c r="AR80" i="7"/>
  <c r="AC65" i="7"/>
  <c r="AU80" i="7"/>
  <c r="AF65" i="7"/>
  <c r="Z233" i="4"/>
  <c r="Z263" i="4" s="1"/>
  <c r="AO233" i="4"/>
  <c r="AO278" i="4" s="1"/>
  <c r="AO293" i="4" s="1"/>
  <c r="BD245" i="4"/>
  <c r="BD275" i="4" s="1"/>
  <c r="BS233" i="4"/>
  <c r="BS263" i="4" s="1"/>
  <c r="CH233" i="4"/>
  <c r="CH278" i="4" s="1"/>
  <c r="CH293" i="4" s="1"/>
  <c r="DL233" i="4"/>
  <c r="DL278" i="4" s="1"/>
  <c r="DL293" i="4" s="1"/>
  <c r="CW233" i="4"/>
  <c r="CW278" i="4" s="1"/>
  <c r="CW293" i="4" s="1"/>
  <c r="EA233" i="4"/>
  <c r="EA263" i="4" s="1"/>
  <c r="EP233" i="4"/>
  <c r="EP278" i="4" s="1"/>
  <c r="EP293" i="4" s="1"/>
  <c r="BO215" i="12"/>
  <c r="CD215" i="12"/>
  <c r="CS215" i="12"/>
  <c r="DH215" i="12"/>
  <c r="V200" i="12"/>
  <c r="AK215" i="12"/>
  <c r="V215" i="12"/>
  <c r="AZ215" i="12"/>
  <c r="EL215" i="12"/>
  <c r="DW215" i="12"/>
  <c r="DK213" i="12"/>
  <c r="Y198" i="12"/>
  <c r="AN213" i="12"/>
  <c r="BC213" i="12"/>
  <c r="BR213" i="12"/>
  <c r="CG213" i="12"/>
  <c r="Y213" i="12"/>
  <c r="CV213" i="12"/>
  <c r="EO213" i="12"/>
  <c r="DZ213" i="12"/>
  <c r="EG425" i="3"/>
  <c r="DC425" i="3"/>
  <c r="BV427" i="3"/>
  <c r="BH424" i="3"/>
  <c r="BG425" i="3"/>
  <c r="BF426" i="3"/>
  <c r="EV426" i="3"/>
  <c r="DR426" i="3"/>
  <c r="EG423" i="3"/>
  <c r="DC423" i="3"/>
  <c r="CJ425" i="3"/>
  <c r="CI426" i="3"/>
  <c r="CK429" i="3"/>
  <c r="BD431" i="3"/>
  <c r="BV423" i="3"/>
  <c r="ES423" i="3"/>
  <c r="DA424" i="3"/>
  <c r="BW426" i="3"/>
  <c r="DO426" i="3"/>
  <c r="BY427" i="3"/>
  <c r="AD421" i="3"/>
  <c r="AD438" i="3" s="1"/>
  <c r="AU422" i="3"/>
  <c r="ES424" i="3"/>
  <c r="ER425" i="3"/>
  <c r="BJ427" i="3"/>
  <c r="BH423" i="3"/>
  <c r="BQ433" i="3"/>
  <c r="CL422" i="3"/>
  <c r="BW423" i="3"/>
  <c r="CI431" i="3"/>
  <c r="AI432" i="3"/>
  <c r="BB433" i="3"/>
  <c r="EP427" i="3"/>
  <c r="EE427" i="3"/>
  <c r="DN428" i="3"/>
  <c r="AO429" i="3"/>
  <c r="BR429" i="3"/>
  <c r="EC429" i="3"/>
  <c r="AS430" i="3"/>
  <c r="BR430" i="3"/>
  <c r="DP430" i="3"/>
  <c r="AO431" i="3"/>
  <c r="AY432" i="3"/>
  <c r="CC433" i="3"/>
  <c r="DZ429" i="3"/>
  <c r="AE423" i="3"/>
  <c r="AE440" i="3" s="1"/>
  <c r="BB430" i="3"/>
  <c r="CW431" i="3"/>
  <c r="EE431" i="3"/>
  <c r="AZ432" i="3"/>
  <c r="CC431" i="3"/>
  <c r="CZ422" i="3"/>
  <c r="EQ431" i="3"/>
  <c r="CG428" i="3"/>
  <c r="CF429" i="3"/>
  <c r="BT433" i="3"/>
  <c r="BH421" i="3"/>
  <c r="CH426" i="3"/>
  <c r="DW431" i="3"/>
  <c r="AD423" i="3"/>
  <c r="AD440" i="3" s="1"/>
  <c r="AB424" i="3"/>
  <c r="AB441" i="3" s="1"/>
  <c r="AJ432" i="3"/>
  <c r="AL429" i="3"/>
  <c r="BG433" i="3"/>
  <c r="DK427" i="3"/>
  <c r="EN428" i="3"/>
  <c r="AC428" i="3"/>
  <c r="AC445" i="3" s="1"/>
  <c r="EC428" i="3"/>
  <c r="BU429" i="3"/>
  <c r="CX429" i="3"/>
  <c r="BW430" i="3"/>
  <c r="CV430" i="3"/>
  <c r="EE430" i="3"/>
  <c r="AK432" i="3"/>
  <c r="CN433" i="3"/>
  <c r="EC433" i="3"/>
  <c r="CY433" i="3"/>
  <c r="DH430" i="3"/>
  <c r="DX430" i="3"/>
  <c r="Z431" i="3"/>
  <c r="Z448" i="3" s="1"/>
  <c r="BF429" i="3"/>
  <c r="ER429" i="3"/>
  <c r="BQ431" i="3"/>
  <c r="DL431" i="3"/>
  <c r="CC432" i="3"/>
  <c r="BG422" i="3"/>
  <c r="CG427" i="3"/>
  <c r="EO428" i="3"/>
  <c r="BT231" i="4"/>
  <c r="BT261" i="4" s="1"/>
  <c r="CI231" i="4"/>
  <c r="CI261" i="4" s="1"/>
  <c r="CX231" i="4"/>
  <c r="CX261" i="4" s="1"/>
  <c r="DM231" i="4"/>
  <c r="DM276" i="4" s="1"/>
  <c r="DM291" i="4" s="1"/>
  <c r="AA231" i="4"/>
  <c r="AA261" i="4" s="1"/>
  <c r="BE243" i="4"/>
  <c r="BE273" i="4" s="1"/>
  <c r="AP231" i="4"/>
  <c r="AP276" i="4" s="1"/>
  <c r="AP291" i="4" s="1"/>
  <c r="EQ231" i="4"/>
  <c r="EQ276" i="4" s="1"/>
  <c r="EQ291" i="4" s="1"/>
  <c r="EB231" i="4"/>
  <c r="EB276" i="4" s="1"/>
  <c r="EB291" i="4" s="1"/>
  <c r="DK232" i="4"/>
  <c r="DK262" i="4" s="1"/>
  <c r="Y232" i="4"/>
  <c r="Y277" i="4" s="1"/>
  <c r="Y292" i="4" s="1"/>
  <c r="AN232" i="4"/>
  <c r="AN262" i="4" s="1"/>
  <c r="BC244" i="4"/>
  <c r="BC289" i="4" s="1"/>
  <c r="BC304" i="4" s="1"/>
  <c r="BR232" i="4"/>
  <c r="BR277" i="4" s="1"/>
  <c r="BR292" i="4" s="1"/>
  <c r="CV232" i="4"/>
  <c r="CV262" i="4" s="1"/>
  <c r="CG232" i="4"/>
  <c r="CG277" i="4" s="1"/>
  <c r="CG292" i="4" s="1"/>
  <c r="DZ232" i="4"/>
  <c r="DZ277" i="4" s="1"/>
  <c r="DZ292" i="4" s="1"/>
  <c r="EO232" i="4"/>
  <c r="EO277" i="4" s="1"/>
  <c r="EO292" i="4" s="1"/>
  <c r="CE47" i="12"/>
  <c r="CB51" i="12"/>
  <c r="CH46" i="12"/>
  <c r="CD45" i="12"/>
  <c r="CD48" i="12"/>
  <c r="CG46" i="12"/>
  <c r="CD44" i="12"/>
  <c r="CJ45" i="12"/>
  <c r="CC50" i="12"/>
  <c r="CG47" i="12"/>
  <c r="CC49" i="12"/>
  <c r="CA46" i="12"/>
  <c r="CC46" i="12"/>
  <c r="CF45" i="12"/>
  <c r="CF44" i="12"/>
  <c r="CD46" i="12"/>
  <c r="CC44" i="12"/>
  <c r="CA48" i="12"/>
  <c r="CC48" i="12"/>
  <c r="CD51" i="12"/>
  <c r="CK44" i="12"/>
  <c r="CE51" i="12"/>
  <c r="CB45" i="12"/>
  <c r="CB53" i="12"/>
  <c r="CE44" i="12"/>
  <c r="CD47" i="12"/>
  <c r="CF47" i="12"/>
  <c r="CA50" i="12"/>
  <c r="CB50" i="12"/>
  <c r="CE50" i="12"/>
  <c r="CF49" i="12"/>
  <c r="CF50" i="12"/>
  <c r="CA45" i="12"/>
  <c r="CB47" i="12"/>
  <c r="CG48" i="12"/>
  <c r="CC51" i="12"/>
  <c r="CD49" i="12"/>
  <c r="CD50" i="12"/>
  <c r="CB54" i="12"/>
  <c r="CA54" i="12"/>
  <c r="CI46" i="12"/>
  <c r="CH44" i="12"/>
  <c r="CE48" i="12"/>
  <c r="CG45" i="12"/>
  <c r="CI45" i="12"/>
  <c r="CH45" i="12"/>
  <c r="CH47" i="12"/>
  <c r="CC52" i="12"/>
  <c r="CA52" i="12"/>
  <c r="CC47" i="12"/>
  <c r="CC53" i="12"/>
  <c r="CG44" i="12"/>
  <c r="CF48" i="12"/>
  <c r="CI44" i="12"/>
  <c r="CD52" i="12"/>
  <c r="CF46" i="12"/>
  <c r="CA55" i="12"/>
  <c r="CL55" i="12" s="1"/>
  <c r="CM55" i="12" s="1"/>
  <c r="CE49" i="12"/>
  <c r="CE45" i="12"/>
  <c r="CA47" i="12"/>
  <c r="CB44" i="12"/>
  <c r="CB52" i="12"/>
  <c r="CA53" i="12"/>
  <c r="CB46" i="12"/>
  <c r="CG49" i="12"/>
  <c r="CA44" i="12"/>
  <c r="CA51" i="12"/>
  <c r="CA49" i="12"/>
  <c r="CJ44" i="12"/>
  <c r="CC45" i="12"/>
  <c r="CB49" i="12"/>
  <c r="CE46" i="12"/>
  <c r="CB48" i="12"/>
  <c r="AD306" i="3"/>
  <c r="AD322" i="3"/>
  <c r="U185" i="3"/>
  <c r="EK230" i="3" s="1"/>
  <c r="ET333" i="12"/>
  <c r="M75" i="12" s="1"/>
  <c r="ET396" i="12"/>
  <c r="ET365" i="12"/>
  <c r="AX231" i="4"/>
  <c r="BM231" i="4"/>
  <c r="BM261" i="4" s="1"/>
  <c r="CB231" i="4"/>
  <c r="CB261" i="4" s="1"/>
  <c r="CQ231" i="4"/>
  <c r="CQ261" i="4" s="1"/>
  <c r="DF231" i="4"/>
  <c r="DF276" i="4" s="1"/>
  <c r="DF291" i="4" s="1"/>
  <c r="T231" i="4"/>
  <c r="T276" i="4" s="1"/>
  <c r="T291" i="4" s="1"/>
  <c r="AI231" i="4"/>
  <c r="AI261" i="4" s="1"/>
  <c r="EJ231" i="4"/>
  <c r="EJ276" i="4" s="1"/>
  <c r="EJ291" i="4" s="1"/>
  <c r="AK201" i="4"/>
  <c r="DU231" i="4"/>
  <c r="DU261" i="4" s="1"/>
  <c r="AU233" i="4"/>
  <c r="AU263" i="4" s="1"/>
  <c r="BJ245" i="4"/>
  <c r="BJ275" i="4" s="1"/>
  <c r="BY233" i="4"/>
  <c r="BY278" i="4" s="1"/>
  <c r="BY293" i="4" s="1"/>
  <c r="CN233" i="4"/>
  <c r="CN263" i="4" s="1"/>
  <c r="DC233" i="4"/>
  <c r="DC263" i="4" s="1"/>
  <c r="DR233" i="4"/>
  <c r="DR278" i="4" s="1"/>
  <c r="DR293" i="4" s="1"/>
  <c r="AF233" i="4"/>
  <c r="AF278" i="4" s="1"/>
  <c r="AF293" i="4" s="1"/>
  <c r="AW203" i="4"/>
  <c r="EV233" i="4"/>
  <c r="EV278" i="4" s="1"/>
  <c r="EV293" i="4" s="1"/>
  <c r="EG233" i="4"/>
  <c r="EG278" i="4" s="1"/>
  <c r="EG293" i="4" s="1"/>
  <c r="BL89" i="4"/>
  <c r="BM89" i="4" s="1"/>
  <c r="Z112" i="3"/>
  <c r="Z127" i="3" s="1"/>
  <c r="V110" i="3"/>
  <c r="V125" i="3" s="1"/>
  <c r="DW230" i="12"/>
  <c r="AE240" i="4"/>
  <c r="AE270" i="4" s="1"/>
  <c r="AT240" i="4"/>
  <c r="AT270" i="4" s="1"/>
  <c r="BI252" i="4"/>
  <c r="BI282" i="4" s="1"/>
  <c r="BX240" i="4"/>
  <c r="BX270" i="4" s="1"/>
  <c r="CM240" i="4"/>
  <c r="CM285" i="4" s="1"/>
  <c r="CM300" i="4" s="1"/>
  <c r="DQ240" i="4"/>
  <c r="DQ270" i="4" s="1"/>
  <c r="DB240" i="4"/>
  <c r="DB270" i="4" s="1"/>
  <c r="EF240" i="4"/>
  <c r="EF285" i="4" s="1"/>
  <c r="EF300" i="4" s="1"/>
  <c r="EU240" i="4"/>
  <c r="EU270" i="4" s="1"/>
  <c r="X113" i="3"/>
  <c r="X128" i="3" s="1"/>
  <c r="Y184" i="3"/>
  <c r="DZ229" i="3" s="1"/>
  <c r="BB250" i="4"/>
  <c r="BB295" i="4" s="1"/>
  <c r="BB310" i="4" s="1"/>
  <c r="BQ238" i="4"/>
  <c r="BQ268" i="4" s="1"/>
  <c r="CF238" i="4"/>
  <c r="CF268" i="4" s="1"/>
  <c r="CU238" i="4"/>
  <c r="CU283" i="4" s="1"/>
  <c r="CU298" i="4" s="1"/>
  <c r="DJ238" i="4"/>
  <c r="DJ268" i="4" s="1"/>
  <c r="X238" i="4"/>
  <c r="X283" i="4" s="1"/>
  <c r="X298" i="4" s="1"/>
  <c r="AM238" i="4"/>
  <c r="AM268" i="4" s="1"/>
  <c r="EN238" i="4"/>
  <c r="EN283" i="4" s="1"/>
  <c r="EN298" i="4" s="1"/>
  <c r="DY238" i="4"/>
  <c r="DY268" i="4" s="1"/>
  <c r="AN229" i="4"/>
  <c r="AN274" i="4" s="1"/>
  <c r="AN289" i="4" s="1"/>
  <c r="BC241" i="4"/>
  <c r="BC271" i="4" s="1"/>
  <c r="BR229" i="4"/>
  <c r="BR259" i="4" s="1"/>
  <c r="CG229" i="4"/>
  <c r="CG259" i="4" s="1"/>
  <c r="CV229" i="4"/>
  <c r="CV274" i="4" s="1"/>
  <c r="CV289" i="4" s="1"/>
  <c r="DK229" i="4"/>
  <c r="DK274" i="4" s="1"/>
  <c r="DK289" i="4" s="1"/>
  <c r="Y229" i="4"/>
  <c r="Y274" i="4" s="1"/>
  <c r="Y289" i="4" s="1"/>
  <c r="DZ229" i="4"/>
  <c r="DZ259" i="4" s="1"/>
  <c r="EO229" i="4"/>
  <c r="EO274" i="4" s="1"/>
  <c r="EO289" i="4" s="1"/>
  <c r="T187" i="3"/>
  <c r="DU232" i="3" s="1"/>
  <c r="AA109" i="3"/>
  <c r="AA124" i="3" s="1"/>
  <c r="W195" i="3"/>
  <c r="W105" i="3"/>
  <c r="BV237" i="4"/>
  <c r="BV267" i="4" s="1"/>
  <c r="CK237" i="4"/>
  <c r="CK267" i="4" s="1"/>
  <c r="CZ237" i="4"/>
  <c r="CZ282" i="4" s="1"/>
  <c r="CZ297" i="4" s="1"/>
  <c r="DO237" i="4"/>
  <c r="DO267" i="4" s="1"/>
  <c r="AC237" i="4"/>
  <c r="AC267" i="4" s="1"/>
  <c r="BG249" i="4"/>
  <c r="BG279" i="4" s="1"/>
  <c r="AR237" i="4"/>
  <c r="AR267" i="4" s="1"/>
  <c r="ED237" i="4"/>
  <c r="ED282" i="4" s="1"/>
  <c r="ED297" i="4" s="1"/>
  <c r="ES237" i="4"/>
  <c r="ES267" i="4" s="1"/>
  <c r="CZ229" i="4"/>
  <c r="CZ259" i="4" s="1"/>
  <c r="DO229" i="4"/>
  <c r="DO259" i="4" s="1"/>
  <c r="AC229" i="4"/>
  <c r="AC274" i="4" s="1"/>
  <c r="AC289" i="4" s="1"/>
  <c r="AR229" i="4"/>
  <c r="AR259" i="4" s="1"/>
  <c r="BG241" i="4"/>
  <c r="BG286" i="4" s="1"/>
  <c r="BG301" i="4" s="1"/>
  <c r="CK229" i="4"/>
  <c r="CK259" i="4" s="1"/>
  <c r="BV229" i="4"/>
  <c r="BV274" i="4" s="1"/>
  <c r="BV289" i="4" s="1"/>
  <c r="ES229" i="4"/>
  <c r="ES259" i="4" s="1"/>
  <c r="ED229" i="4"/>
  <c r="ED259" i="4" s="1"/>
  <c r="BL4" i="14"/>
  <c r="BM4" i="14" s="1"/>
  <c r="AN228" i="4"/>
  <c r="AN258" i="4" s="1"/>
  <c r="BC240" i="4"/>
  <c r="BC270" i="4" s="1"/>
  <c r="BR228" i="4"/>
  <c r="BR258" i="4" s="1"/>
  <c r="CG228" i="4"/>
  <c r="CG273" i="4" s="1"/>
  <c r="CG288" i="4" s="1"/>
  <c r="CV228" i="4"/>
  <c r="CV258" i="4" s="1"/>
  <c r="DK228" i="4"/>
  <c r="DK273" i="4" s="1"/>
  <c r="DK288" i="4" s="1"/>
  <c r="Y228" i="4"/>
  <c r="Y273" i="4" s="1"/>
  <c r="Y288" i="4" s="1"/>
  <c r="DZ228" i="4"/>
  <c r="DZ273" i="4" s="1"/>
  <c r="DZ288" i="4" s="1"/>
  <c r="EO228" i="4"/>
  <c r="EO273" i="4" s="1"/>
  <c r="EO288" i="4" s="1"/>
  <c r="V115" i="3"/>
  <c r="V130" i="3" s="1"/>
  <c r="U187" i="3"/>
  <c r="EK232" i="3" s="1"/>
  <c r="Z186" i="3"/>
  <c r="U184" i="3"/>
  <c r="EK229" i="3" s="1"/>
  <c r="DX228" i="12"/>
  <c r="BD104" i="4"/>
  <c r="ES228" i="12"/>
  <c r="ED228" i="12"/>
  <c r="DG217" i="12"/>
  <c r="U217" i="12"/>
  <c r="U202" i="12"/>
  <c r="AJ217" i="12"/>
  <c r="AY217" i="12"/>
  <c r="BN217" i="12"/>
  <c r="CC217" i="12"/>
  <c r="CR217" i="12"/>
  <c r="EK217" i="12"/>
  <c r="DV217" i="12"/>
  <c r="BM234" i="12"/>
  <c r="AO234" i="4"/>
  <c r="AO264" i="4" s="1"/>
  <c r="BD246" i="4"/>
  <c r="BD291" i="4" s="1"/>
  <c r="BD306" i="4" s="1"/>
  <c r="BS234" i="4"/>
  <c r="BS264" i="4" s="1"/>
  <c r="CH234" i="4"/>
  <c r="CH264" i="4" s="1"/>
  <c r="CW234" i="4"/>
  <c r="CW264" i="4" s="1"/>
  <c r="DL234" i="4"/>
  <c r="DL279" i="4" s="1"/>
  <c r="DL294" i="4" s="1"/>
  <c r="Z234" i="4"/>
  <c r="Z279" i="4" s="1"/>
  <c r="Z294" i="4" s="1"/>
  <c r="EP234" i="4"/>
  <c r="EP264" i="4" s="1"/>
  <c r="EA234" i="4"/>
  <c r="EA279" i="4" s="1"/>
  <c r="EA294" i="4" s="1"/>
  <c r="AS240" i="4"/>
  <c r="AS270" i="4" s="1"/>
  <c r="BH252" i="4"/>
  <c r="BH282" i="4" s="1"/>
  <c r="BW240" i="4"/>
  <c r="BW270" i="4" s="1"/>
  <c r="CL240" i="4"/>
  <c r="CL270" i="4" s="1"/>
  <c r="DA240" i="4"/>
  <c r="DA285" i="4" s="1"/>
  <c r="DA300" i="4" s="1"/>
  <c r="AD240" i="4"/>
  <c r="AD270" i="4" s="1"/>
  <c r="DP240" i="4"/>
  <c r="DP285" i="4" s="1"/>
  <c r="DP300" i="4" s="1"/>
  <c r="EE240" i="4"/>
  <c r="EE285" i="4" s="1"/>
  <c r="EE300" i="4" s="1"/>
  <c r="ET240" i="4"/>
  <c r="ET285" i="4" s="1"/>
  <c r="ET300" i="4" s="1"/>
  <c r="ER229" i="12"/>
  <c r="EC229" i="12"/>
  <c r="V235" i="4"/>
  <c r="V265" i="4" s="1"/>
  <c r="AK235" i="4"/>
  <c r="AK280" i="4" s="1"/>
  <c r="AK295" i="4" s="1"/>
  <c r="AZ247" i="4"/>
  <c r="AZ277" i="4" s="1"/>
  <c r="BO235" i="4"/>
  <c r="BO265" i="4" s="1"/>
  <c r="CD235" i="4"/>
  <c r="CD280" i="4" s="1"/>
  <c r="CD295" i="4" s="1"/>
  <c r="DH235" i="4"/>
  <c r="DH265" i="4" s="1"/>
  <c r="CS235" i="4"/>
  <c r="CS280" i="4" s="1"/>
  <c r="CS295" i="4" s="1"/>
  <c r="DW235" i="4"/>
  <c r="DW265" i="4" s="1"/>
  <c r="EL235" i="4"/>
  <c r="EL280" i="4" s="1"/>
  <c r="EL295" i="4" s="1"/>
  <c r="BU236" i="4"/>
  <c r="BU266" i="4" s="1"/>
  <c r="CJ236" i="4"/>
  <c r="CJ281" i="4" s="1"/>
  <c r="CJ296" i="4" s="1"/>
  <c r="CY236" i="4"/>
  <c r="CY266" i="4" s="1"/>
  <c r="DN236" i="4"/>
  <c r="DN281" i="4" s="1"/>
  <c r="DN296" i="4" s="1"/>
  <c r="AB236" i="4"/>
  <c r="AB266" i="4" s="1"/>
  <c r="BF248" i="4"/>
  <c r="BF278" i="4" s="1"/>
  <c r="AQ236" i="4"/>
  <c r="AQ281" i="4" s="1"/>
  <c r="AQ296" i="4" s="1"/>
  <c r="ER236" i="4"/>
  <c r="ER266" i="4" s="1"/>
  <c r="EC236" i="4"/>
  <c r="EC281" i="4" s="1"/>
  <c r="EC296" i="4" s="1"/>
  <c r="BA99" i="4"/>
  <c r="X119" i="12"/>
  <c r="X134" i="12" s="1"/>
  <c r="AX214" i="12"/>
  <c r="T214" i="12"/>
  <c r="BM214" i="12"/>
  <c r="CB214" i="12"/>
  <c r="CQ214" i="12"/>
  <c r="DF214" i="12"/>
  <c r="T199" i="12"/>
  <c r="AI214" i="12"/>
  <c r="EJ214" i="12"/>
  <c r="DU214" i="12"/>
  <c r="AO228" i="4"/>
  <c r="AO258" i="4" s="1"/>
  <c r="BD240" i="4"/>
  <c r="BD285" i="4" s="1"/>
  <c r="BD300" i="4" s="1"/>
  <c r="BS228" i="4"/>
  <c r="BS273" i="4" s="1"/>
  <c r="BS288" i="4" s="1"/>
  <c r="CH228" i="4"/>
  <c r="CH258" i="4" s="1"/>
  <c r="CW228" i="4"/>
  <c r="CW273" i="4" s="1"/>
  <c r="CW288" i="4" s="1"/>
  <c r="Z228" i="4"/>
  <c r="Z273" i="4" s="1"/>
  <c r="Z288" i="4" s="1"/>
  <c r="DL228" i="4"/>
  <c r="DL258" i="4" s="1"/>
  <c r="EA228" i="4"/>
  <c r="EA273" i="4" s="1"/>
  <c r="EA288" i="4" s="1"/>
  <c r="EP228" i="4"/>
  <c r="EP258" i="4" s="1"/>
  <c r="EO231" i="12"/>
  <c r="DZ231" i="12"/>
  <c r="BD96" i="4"/>
  <c r="X237" i="4"/>
  <c r="X267" i="4" s="1"/>
  <c r="AM237" i="4"/>
  <c r="AM282" i="4" s="1"/>
  <c r="AM297" i="4" s="1"/>
  <c r="BB249" i="4"/>
  <c r="BB279" i="4" s="1"/>
  <c r="BQ237" i="4"/>
  <c r="BQ267" i="4" s="1"/>
  <c r="CF237" i="4"/>
  <c r="CF267" i="4" s="1"/>
  <c r="CU237" i="4"/>
  <c r="CU282" i="4" s="1"/>
  <c r="CU297" i="4" s="1"/>
  <c r="DJ237" i="4"/>
  <c r="DJ282" i="4" s="1"/>
  <c r="DJ297" i="4" s="1"/>
  <c r="EN237" i="4"/>
  <c r="EN267" i="4" s="1"/>
  <c r="DY237" i="4"/>
  <c r="DY282" i="4" s="1"/>
  <c r="DY297" i="4" s="1"/>
  <c r="BD98" i="4"/>
  <c r="BE262" i="12"/>
  <c r="BE277" i="12"/>
  <c r="BE292" i="12" s="1"/>
  <c r="V199" i="12"/>
  <c r="AK214" i="12"/>
  <c r="AZ214" i="12"/>
  <c r="BO214" i="12"/>
  <c r="CD214" i="12"/>
  <c r="CS214" i="12"/>
  <c r="DH214" i="12"/>
  <c r="V214" i="12"/>
  <c r="EL214" i="12"/>
  <c r="DW214" i="12"/>
  <c r="FZ415" i="7"/>
  <c r="FB423" i="7"/>
  <c r="FB422" i="7"/>
  <c r="FS412" i="7"/>
  <c r="FX415" i="7"/>
  <c r="FP414" i="7"/>
  <c r="FJ414" i="7"/>
  <c r="FN416" i="7"/>
  <c r="FI411" i="7"/>
  <c r="FI424" i="7" s="1"/>
  <c r="FA417" i="7"/>
  <c r="FQ422" i="7"/>
  <c r="FO412" i="7"/>
  <c r="FK416" i="7"/>
  <c r="FX423" i="7"/>
  <c r="FA423" i="7"/>
  <c r="FB421" i="7"/>
  <c r="FE419" i="7"/>
  <c r="FX416" i="7"/>
  <c r="FW420" i="7"/>
  <c r="FR417" i="7"/>
  <c r="FN421" i="7"/>
  <c r="FI414" i="7"/>
  <c r="FC418" i="7"/>
  <c r="FT411" i="7"/>
  <c r="FT424" i="7" s="1"/>
  <c r="FF417" i="7"/>
  <c r="EY423" i="7"/>
  <c r="FS422" i="7"/>
  <c r="FA414" i="7"/>
  <c r="FD414" i="7"/>
  <c r="FW418" i="7"/>
  <c r="FU412" i="7"/>
  <c r="FX420" i="7"/>
  <c r="FQ413" i="7"/>
  <c r="FW421" i="7"/>
  <c r="FV420" i="7"/>
  <c r="FD420" i="7"/>
  <c r="EZ423" i="7"/>
  <c r="CS220" i="12"/>
  <c r="DH220" i="12"/>
  <c r="V220" i="12"/>
  <c r="V205" i="12"/>
  <c r="AK220" i="12"/>
  <c r="AZ220" i="12"/>
  <c r="BO220" i="12"/>
  <c r="CD220" i="12"/>
  <c r="EL220" i="12"/>
  <c r="DW220" i="12"/>
  <c r="AQ88" i="7"/>
  <c r="AB73" i="7"/>
  <c r="AQ90" i="7"/>
  <c r="AB75" i="7"/>
  <c r="AT86" i="7"/>
  <c r="AE71" i="7"/>
  <c r="AU90" i="7"/>
  <c r="AF75" i="7"/>
  <c r="AS85" i="7"/>
  <c r="AD70" i="7"/>
  <c r="AN88" i="7"/>
  <c r="Y73" i="7"/>
  <c r="AI86" i="7"/>
  <c r="T71" i="7"/>
  <c r="AQ87" i="7"/>
  <c r="AB72" i="7"/>
  <c r="AP84" i="7"/>
  <c r="AA69" i="7"/>
  <c r="AI84" i="7"/>
  <c r="T69" i="7"/>
  <c r="AQ85" i="7"/>
  <c r="AB70" i="7"/>
  <c r="AP83" i="7"/>
  <c r="AA68" i="7"/>
  <c r="AQ81" i="7"/>
  <c r="AB66" i="7"/>
  <c r="AS83" i="7"/>
  <c r="AD68" i="7"/>
  <c r="AP81" i="7"/>
  <c r="AA66" i="7"/>
  <c r="AP82" i="7"/>
  <c r="AA67" i="7"/>
  <c r="AI80" i="7"/>
  <c r="T65" i="7"/>
  <c r="AM79" i="7"/>
  <c r="X64" i="7"/>
  <c r="AK79" i="7"/>
  <c r="V64" i="7"/>
  <c r="AK80" i="7"/>
  <c r="V65" i="7"/>
  <c r="AI78" i="7"/>
  <c r="T63" i="7"/>
  <c r="CC219" i="12"/>
  <c r="CR219" i="12"/>
  <c r="DG219" i="12"/>
  <c r="U219" i="12"/>
  <c r="U204" i="12"/>
  <c r="AJ219" i="12"/>
  <c r="AY219" i="12"/>
  <c r="BN219" i="12"/>
  <c r="DV219" i="12"/>
  <c r="EK219" i="12"/>
  <c r="EJ232" i="12"/>
  <c r="DU232" i="12"/>
  <c r="T112" i="12"/>
  <c r="T127" i="12" s="1"/>
  <c r="CL228" i="4"/>
  <c r="CL258" i="4" s="1"/>
  <c r="DA228" i="4"/>
  <c r="DA258" i="4" s="1"/>
  <c r="DP228" i="4"/>
  <c r="DP258" i="4" s="1"/>
  <c r="AD228" i="4"/>
  <c r="AD258" i="4" s="1"/>
  <c r="AS228" i="4"/>
  <c r="AS273" i="4" s="1"/>
  <c r="AS288" i="4" s="1"/>
  <c r="BW228" i="4"/>
  <c r="BW258" i="4" s="1"/>
  <c r="BH240" i="4"/>
  <c r="BH285" i="4" s="1"/>
  <c r="BH300" i="4" s="1"/>
  <c r="EE228" i="4"/>
  <c r="EE258" i="4" s="1"/>
  <c r="ET228" i="4"/>
  <c r="ET258" i="4" s="1"/>
  <c r="EF433" i="3"/>
  <c r="DB433" i="3"/>
  <c r="CS432" i="3"/>
  <c r="DW432" i="3"/>
  <c r="DX433" i="3"/>
  <c r="CT433" i="3"/>
  <c r="AN431" i="3"/>
  <c r="AY431" i="3"/>
  <c r="AC199" i="12"/>
  <c r="AR214" i="12"/>
  <c r="BG214" i="12"/>
  <c r="BV214" i="12"/>
  <c r="CK214" i="12"/>
  <c r="CZ214" i="12"/>
  <c r="DO214" i="12"/>
  <c r="AC214" i="12"/>
  <c r="ES214" i="12"/>
  <c r="ED214" i="12"/>
  <c r="AD235" i="4"/>
  <c r="AD265" i="4" s="1"/>
  <c r="AS235" i="4"/>
  <c r="AS265" i="4" s="1"/>
  <c r="BH247" i="4"/>
  <c r="BH277" i="4" s="1"/>
  <c r="BW235" i="4"/>
  <c r="BW265" i="4" s="1"/>
  <c r="CL235" i="4"/>
  <c r="CL280" i="4" s="1"/>
  <c r="CL295" i="4" s="1"/>
  <c r="DP235" i="4"/>
  <c r="DP280" i="4" s="1"/>
  <c r="DP295" i="4" s="1"/>
  <c r="DA235" i="4"/>
  <c r="DA280" i="4" s="1"/>
  <c r="DA295" i="4" s="1"/>
  <c r="EE235" i="4"/>
  <c r="EE280" i="4" s="1"/>
  <c r="EE295" i="4" s="1"/>
  <c r="ET235" i="4"/>
  <c r="ET280" i="4" s="1"/>
  <c r="ET295" i="4" s="1"/>
  <c r="EL239" i="12"/>
  <c r="DW239" i="12"/>
  <c r="BY234" i="4"/>
  <c r="BY264" i="4" s="1"/>
  <c r="CN234" i="4"/>
  <c r="CN264" i="4" s="1"/>
  <c r="DC234" i="4"/>
  <c r="DC264" i="4" s="1"/>
  <c r="DR234" i="4"/>
  <c r="DR264" i="4" s="1"/>
  <c r="AF234" i="4"/>
  <c r="AF279" i="4" s="1"/>
  <c r="AF294" i="4" s="1"/>
  <c r="BJ246" i="4"/>
  <c r="BJ276" i="4" s="1"/>
  <c r="AU234" i="4"/>
  <c r="AU279" i="4" s="1"/>
  <c r="AU294" i="4" s="1"/>
  <c r="EV234" i="4"/>
  <c r="EV264" i="4" s="1"/>
  <c r="EG234" i="4"/>
  <c r="EG279" i="4" s="1"/>
  <c r="EG294" i="4" s="1"/>
  <c r="AW204" i="4"/>
  <c r="T239" i="12"/>
  <c r="AX239" i="12"/>
  <c r="AI239" i="12"/>
  <c r="BM239" i="12"/>
  <c r="CQ239" i="12"/>
  <c r="CB239" i="12"/>
  <c r="DF239" i="12"/>
  <c r="CL229" i="4"/>
  <c r="CL274" i="4" s="1"/>
  <c r="CL289" i="4" s="1"/>
  <c r="DA229" i="4"/>
  <c r="DA259" i="4" s="1"/>
  <c r="DP229" i="4"/>
  <c r="DP274" i="4" s="1"/>
  <c r="DP289" i="4" s="1"/>
  <c r="AD229" i="4"/>
  <c r="AD259" i="4" s="1"/>
  <c r="AS229" i="4"/>
  <c r="AS274" i="4" s="1"/>
  <c r="AS289" i="4" s="1"/>
  <c r="BW229" i="4"/>
  <c r="BW259" i="4" s="1"/>
  <c r="BH241" i="4"/>
  <c r="BH286" i="4" s="1"/>
  <c r="BH301" i="4" s="1"/>
  <c r="EE229" i="4"/>
  <c r="EE259" i="4" s="1"/>
  <c r="ET229" i="4"/>
  <c r="ET274" i="4" s="1"/>
  <c r="ET289" i="4" s="1"/>
  <c r="CI277" i="12"/>
  <c r="CI292" i="12" s="1"/>
  <c r="CI262" i="12"/>
  <c r="FD422" i="7"/>
  <c r="AP90" i="7"/>
  <c r="AA75" i="7"/>
  <c r="AS87" i="7"/>
  <c r="AD72" i="7"/>
  <c r="AJ84" i="7"/>
  <c r="U69" i="7"/>
  <c r="AM81" i="7"/>
  <c r="X66" i="7"/>
  <c r="AL78" i="7"/>
  <c r="W63" i="7"/>
  <c r="Y90" i="3"/>
  <c r="U117" i="3"/>
  <c r="U132" i="3" s="1"/>
  <c r="AJ235" i="4"/>
  <c r="AJ265" i="4" s="1"/>
  <c r="AY247" i="4"/>
  <c r="AY277" i="4" s="1"/>
  <c r="BN235" i="4"/>
  <c r="BN265" i="4" s="1"/>
  <c r="CC235" i="4"/>
  <c r="CC265" i="4" s="1"/>
  <c r="CR235" i="4"/>
  <c r="CR280" i="4" s="1"/>
  <c r="CR295" i="4" s="1"/>
  <c r="U235" i="4"/>
  <c r="U265" i="4" s="1"/>
  <c r="DG235" i="4"/>
  <c r="DG280" i="4" s="1"/>
  <c r="DG295" i="4" s="1"/>
  <c r="EK235" i="4"/>
  <c r="EK265" i="4" s="1"/>
  <c r="DV235" i="4"/>
  <c r="DV280" i="4" s="1"/>
  <c r="DV295" i="4" s="1"/>
  <c r="DN229" i="4"/>
  <c r="DN259" i="4" s="1"/>
  <c r="AB229" i="4"/>
  <c r="AB259" i="4" s="1"/>
  <c r="AQ229" i="4"/>
  <c r="AQ274" i="4" s="1"/>
  <c r="AQ289" i="4" s="1"/>
  <c r="BF241" i="4"/>
  <c r="BF271" i="4" s="1"/>
  <c r="BU229" i="4"/>
  <c r="BU274" i="4" s="1"/>
  <c r="BU289" i="4" s="1"/>
  <c r="CY229" i="4"/>
  <c r="CY259" i="4" s="1"/>
  <c r="CJ229" i="4"/>
  <c r="CJ274" i="4" s="1"/>
  <c r="CJ289" i="4" s="1"/>
  <c r="ER229" i="4"/>
  <c r="ER274" i="4" s="1"/>
  <c r="ER289" i="4" s="1"/>
  <c r="EC229" i="4"/>
  <c r="EC259" i="4" s="1"/>
  <c r="W218" i="12"/>
  <c r="W203" i="12"/>
  <c r="AL218" i="12"/>
  <c r="BA218" i="12"/>
  <c r="BP218" i="12"/>
  <c r="CE218" i="12"/>
  <c r="CT218" i="12"/>
  <c r="DI218" i="12"/>
  <c r="EM218" i="12"/>
  <c r="DX218" i="12"/>
  <c r="EO259" i="12"/>
  <c r="Y229" i="12"/>
  <c r="AN229" i="12"/>
  <c r="BC229" i="12"/>
  <c r="BR229" i="12"/>
  <c r="CG229" i="12"/>
  <c r="CV229" i="12"/>
  <c r="DK229" i="12"/>
  <c r="BR239" i="4"/>
  <c r="BR269" i="4" s="1"/>
  <c r="CG239" i="4"/>
  <c r="CG269" i="4" s="1"/>
  <c r="CV239" i="4"/>
  <c r="CV269" i="4" s="1"/>
  <c r="DK239" i="4"/>
  <c r="DK284" i="4" s="1"/>
  <c r="DK299" i="4" s="1"/>
  <c r="Y239" i="4"/>
  <c r="Y269" i="4" s="1"/>
  <c r="BC251" i="4"/>
  <c r="BC281" i="4" s="1"/>
  <c r="AN239" i="4"/>
  <c r="AN284" i="4" s="1"/>
  <c r="AN299" i="4" s="1"/>
  <c r="EO239" i="4"/>
  <c r="EO269" i="4" s="1"/>
  <c r="DZ239" i="4"/>
  <c r="DZ269" i="4" s="1"/>
  <c r="AC239" i="4"/>
  <c r="AC269" i="4" s="1"/>
  <c r="AR239" i="4"/>
  <c r="AR269" i="4" s="1"/>
  <c r="BG251" i="4"/>
  <c r="BG281" i="4" s="1"/>
  <c r="BV239" i="4"/>
  <c r="BV284" i="4" s="1"/>
  <c r="BV299" i="4" s="1"/>
  <c r="CK239" i="4"/>
  <c r="CK284" i="4" s="1"/>
  <c r="CK299" i="4" s="1"/>
  <c r="DO239" i="4"/>
  <c r="DO269" i="4" s="1"/>
  <c r="CZ239" i="4"/>
  <c r="CZ284" i="4" s="1"/>
  <c r="CZ299" i="4" s="1"/>
  <c r="ED239" i="4"/>
  <c r="ED284" i="4" s="1"/>
  <c r="ED299" i="4" s="1"/>
  <c r="ES239" i="4"/>
  <c r="ES269" i="4" s="1"/>
  <c r="T239" i="3"/>
  <c r="AI239" i="3"/>
  <c r="BM239" i="3"/>
  <c r="CQ239" i="3"/>
  <c r="AX239" i="3"/>
  <c r="CB239" i="3"/>
  <c r="DF239" i="3"/>
  <c r="BT426" i="3"/>
  <c r="DN426" i="3"/>
  <c r="AQ427" i="3"/>
  <c r="CG429" i="3"/>
  <c r="BJ424" i="3"/>
  <c r="BH426" i="3"/>
  <c r="BE427" i="3"/>
  <c r="BH422" i="3"/>
  <c r="AU423" i="3"/>
  <c r="CN423" i="3"/>
  <c r="CK424" i="3"/>
  <c r="CL425" i="3"/>
  <c r="CK426" i="3"/>
  <c r="EL433" i="3"/>
  <c r="DH433" i="3"/>
  <c r="CN421" i="3"/>
  <c r="BX423" i="3"/>
  <c r="EU423" i="3"/>
  <c r="DQ423" i="3"/>
  <c r="DO424" i="3"/>
  <c r="CZ425" i="3"/>
  <c r="AP426" i="3"/>
  <c r="BY426" i="3"/>
  <c r="EC426" i="3"/>
  <c r="AU421" i="3"/>
  <c r="ET425" i="3"/>
  <c r="EV421" i="3"/>
  <c r="DR421" i="3"/>
  <c r="AU432" i="3"/>
  <c r="CN422" i="3"/>
  <c r="CL423" i="3"/>
  <c r="AN432" i="3"/>
  <c r="BN432" i="3"/>
  <c r="BD433" i="3"/>
  <c r="DG431" i="3"/>
  <c r="EN431" i="3"/>
  <c r="ES422" i="3"/>
  <c r="DC427" i="3"/>
  <c r="EG427" i="3"/>
  <c r="DP428" i="3"/>
  <c r="AQ429" i="3"/>
  <c r="BT429" i="3"/>
  <c r="CU429" i="3"/>
  <c r="EE429" i="3"/>
  <c r="AU430" i="3"/>
  <c r="BT430" i="3"/>
  <c r="ED430" i="3"/>
  <c r="AQ431" i="3"/>
  <c r="BW432" i="3"/>
  <c r="CE433" i="3"/>
  <c r="BW421" i="3"/>
  <c r="CU428" i="3"/>
  <c r="DZ427" i="3"/>
  <c r="X431" i="3"/>
  <c r="X448" i="3" s="1"/>
  <c r="BD428" i="3"/>
  <c r="ER428" i="3"/>
  <c r="BD430" i="3"/>
  <c r="CY431" i="3"/>
  <c r="DC431" i="3"/>
  <c r="EG431" i="3"/>
  <c r="BX432" i="3"/>
  <c r="AJ431" i="3"/>
  <c r="EM431" i="3"/>
  <c r="EQ429" i="3"/>
  <c r="Z428" i="3"/>
  <c r="Z445" i="3" s="1"/>
  <c r="CI428" i="3"/>
  <c r="CH429" i="3"/>
  <c r="BA431" i="3"/>
  <c r="AQ432" i="3"/>
  <c r="BQ432" i="3"/>
  <c r="EV432" i="3"/>
  <c r="DR432" i="3"/>
  <c r="BV433" i="3"/>
  <c r="EA430" i="3"/>
  <c r="Z429" i="3"/>
  <c r="Z446" i="3" s="1"/>
  <c r="AA431" i="3"/>
  <c r="AA448" i="3" s="1"/>
  <c r="CD431" i="3"/>
  <c r="BJ432" i="3"/>
  <c r="BI433" i="3"/>
  <c r="CZ427" i="3"/>
  <c r="EE428" i="3"/>
  <c r="BW429" i="3"/>
  <c r="CZ429" i="3"/>
  <c r="BY430" i="3"/>
  <c r="CX430" i="3"/>
  <c r="DC430" i="3"/>
  <c r="EG430" i="3"/>
  <c r="BS432" i="3"/>
  <c r="AQ423" i="3"/>
  <c r="DA433" i="3"/>
  <c r="EE433" i="3"/>
  <c r="CJ423" i="3"/>
  <c r="EB430" i="3"/>
  <c r="AC423" i="3"/>
  <c r="AC440" i="3" s="1"/>
  <c r="Y429" i="3"/>
  <c r="Y446" i="3" s="1"/>
  <c r="W430" i="3"/>
  <c r="W447" i="3" s="1"/>
  <c r="DR427" i="3"/>
  <c r="EV427" i="3"/>
  <c r="BH429" i="3"/>
  <c r="ET429" i="3"/>
  <c r="BS431" i="3"/>
  <c r="DN431" i="3"/>
  <c r="BD432" i="3"/>
  <c r="AN427" i="3"/>
  <c r="U431" i="3"/>
  <c r="U448" i="3" s="1"/>
  <c r="T185" i="3"/>
  <c r="EJ230" i="3" s="1"/>
  <c r="AI239" i="4"/>
  <c r="AI269" i="4" s="1"/>
  <c r="AX239" i="4"/>
  <c r="AX269" i="4" s="1"/>
  <c r="BM239" i="4"/>
  <c r="BM269" i="4" s="1"/>
  <c r="CB239" i="4"/>
  <c r="CB269" i="4" s="1"/>
  <c r="CQ239" i="4"/>
  <c r="CQ284" i="4" s="1"/>
  <c r="CQ299" i="4" s="1"/>
  <c r="T239" i="4"/>
  <c r="T269" i="4" s="1"/>
  <c r="DF239" i="4"/>
  <c r="DF269" i="4" s="1"/>
  <c r="EJ239" i="4"/>
  <c r="EJ269" i="4" s="1"/>
  <c r="AK209" i="4"/>
  <c r="DU239" i="4"/>
  <c r="DU284" i="4" s="1"/>
  <c r="DU299" i="4" s="1"/>
  <c r="BI245" i="4"/>
  <c r="BI290" i="4" s="1"/>
  <c r="BI305" i="4" s="1"/>
  <c r="BX233" i="4"/>
  <c r="BX278" i="4" s="1"/>
  <c r="BX293" i="4" s="1"/>
  <c r="CM233" i="4"/>
  <c r="CM263" i="4" s="1"/>
  <c r="DB233" i="4"/>
  <c r="DB263" i="4" s="1"/>
  <c r="DQ233" i="4"/>
  <c r="DQ278" i="4" s="1"/>
  <c r="DQ293" i="4" s="1"/>
  <c r="AE233" i="4"/>
  <c r="AE263" i="4" s="1"/>
  <c r="AT233" i="4"/>
  <c r="AT278" i="4" s="1"/>
  <c r="AT293" i="4" s="1"/>
  <c r="EU233" i="4"/>
  <c r="EU278" i="4" s="1"/>
  <c r="EU293" i="4" s="1"/>
  <c r="EF233" i="4"/>
  <c r="EF278" i="4" s="1"/>
  <c r="EF293" i="4" s="1"/>
  <c r="BM236" i="4"/>
  <c r="BM266" i="4" s="1"/>
  <c r="CB236" i="4"/>
  <c r="CB266" i="4" s="1"/>
  <c r="CQ236" i="4"/>
  <c r="CQ266" i="4" s="1"/>
  <c r="DF236" i="4"/>
  <c r="DF266" i="4" s="1"/>
  <c r="T236" i="4"/>
  <c r="T266" i="4" s="1"/>
  <c r="AX236" i="4"/>
  <c r="AX281" i="4" s="1"/>
  <c r="AX296" i="4" s="1"/>
  <c r="AI236" i="4"/>
  <c r="AI281" i="4" s="1"/>
  <c r="AI296" i="4" s="1"/>
  <c r="EJ236" i="4"/>
  <c r="EJ266" i="4" s="1"/>
  <c r="DU236" i="4"/>
  <c r="DU281" i="4" s="1"/>
  <c r="DU296" i="4" s="1"/>
  <c r="AK206" i="4"/>
  <c r="DK236" i="4"/>
  <c r="DK266" i="4" s="1"/>
  <c r="Y236" i="4"/>
  <c r="Y266" i="4" s="1"/>
  <c r="AN236" i="4"/>
  <c r="AN266" i="4" s="1"/>
  <c r="BC248" i="4"/>
  <c r="BC278" i="4" s="1"/>
  <c r="BR236" i="4"/>
  <c r="BR266" i="4" s="1"/>
  <c r="CV236" i="4"/>
  <c r="CV266" i="4" s="1"/>
  <c r="CG236" i="4"/>
  <c r="CG281" i="4" s="1"/>
  <c r="CG296" i="4" s="1"/>
  <c r="DZ236" i="4"/>
  <c r="DZ266" i="4" s="1"/>
  <c r="EO236" i="4"/>
  <c r="EO266" i="4" s="1"/>
  <c r="X112" i="3"/>
  <c r="X127" i="3" s="1"/>
  <c r="EE306" i="3"/>
  <c r="EE322" i="3"/>
  <c r="DP322" i="3"/>
  <c r="DP306" i="3"/>
  <c r="CF213" i="12"/>
  <c r="X213" i="12"/>
  <c r="CU213" i="12"/>
  <c r="DJ213" i="12"/>
  <c r="X198" i="12"/>
  <c r="AM213" i="12"/>
  <c r="BB213" i="12"/>
  <c r="BQ213" i="12"/>
  <c r="DY213" i="12"/>
  <c r="EN213" i="12"/>
  <c r="BP2" i="7"/>
  <c r="BQ3" i="7" s="1"/>
  <c r="BM3" i="7"/>
  <c r="Y188" i="3"/>
  <c r="EO233" i="3" s="1"/>
  <c r="Y108" i="3"/>
  <c r="Y123" i="3" s="1"/>
  <c r="CF219" i="12"/>
  <c r="CU219" i="12"/>
  <c r="DJ219" i="12"/>
  <c r="X219" i="12"/>
  <c r="X204" i="12"/>
  <c r="AM219" i="12"/>
  <c r="BB219" i="12"/>
  <c r="BQ219" i="12"/>
  <c r="EN219" i="12"/>
  <c r="DY219" i="12"/>
  <c r="X232" i="4"/>
  <c r="X277" i="4" s="1"/>
  <c r="X292" i="4" s="1"/>
  <c r="AM232" i="4"/>
  <c r="AM262" i="4" s="1"/>
  <c r="BB244" i="4"/>
  <c r="BB274" i="4" s="1"/>
  <c r="BQ232" i="4"/>
  <c r="BQ262" i="4" s="1"/>
  <c r="CF232" i="4"/>
  <c r="CF277" i="4" s="1"/>
  <c r="CF292" i="4" s="1"/>
  <c r="DJ232" i="4"/>
  <c r="DJ277" i="4" s="1"/>
  <c r="DJ292" i="4" s="1"/>
  <c r="CU232" i="4"/>
  <c r="CU277" i="4" s="1"/>
  <c r="CU292" i="4" s="1"/>
  <c r="EN232" i="4"/>
  <c r="EN277" i="4" s="1"/>
  <c r="EN292" i="4" s="1"/>
  <c r="DY232" i="4"/>
  <c r="DY277" i="4" s="1"/>
  <c r="DY292" i="4" s="1"/>
  <c r="DJ231" i="4"/>
  <c r="DJ261" i="4" s="1"/>
  <c r="X231" i="4"/>
  <c r="X261" i="4" s="1"/>
  <c r="AM231" i="4"/>
  <c r="AM261" i="4" s="1"/>
  <c r="BB243" i="4"/>
  <c r="BB273" i="4" s="1"/>
  <c r="BQ231" i="4"/>
  <c r="BQ261" i="4" s="1"/>
  <c r="CU231" i="4"/>
  <c r="CU261" i="4" s="1"/>
  <c r="CF231" i="4"/>
  <c r="CF276" i="4" s="1"/>
  <c r="CF291" i="4" s="1"/>
  <c r="DY231" i="4"/>
  <c r="DY276" i="4" s="1"/>
  <c r="DY291" i="4" s="1"/>
  <c r="EN231" i="4"/>
  <c r="EN261" i="4" s="1"/>
  <c r="Z187" i="3"/>
  <c r="EA232" i="3" s="1"/>
  <c r="V185" i="3"/>
  <c r="EL230" i="3" s="1"/>
  <c r="EL230" i="12"/>
  <c r="DA258" i="12"/>
  <c r="DA273" i="12"/>
  <c r="DA288" i="12" s="1"/>
  <c r="Y110" i="3"/>
  <c r="Y125" i="3" s="1"/>
  <c r="Z184" i="3"/>
  <c r="EA229" i="3" s="1"/>
  <c r="ED239" i="12"/>
  <c r="ES239" i="12"/>
  <c r="DU317" i="3"/>
  <c r="DU333" i="3"/>
  <c r="X115" i="3"/>
  <c r="X130" i="3" s="1"/>
  <c r="V112" i="3"/>
  <c r="V127" i="3" s="1"/>
  <c r="Y186" i="3"/>
  <c r="AA184" i="3"/>
  <c r="EQ229" i="3" s="1"/>
  <c r="X195" i="3"/>
  <c r="X105" i="3"/>
  <c r="BE247" i="4"/>
  <c r="BE277" i="4" s="1"/>
  <c r="BT235" i="4"/>
  <c r="BT265" i="4" s="1"/>
  <c r="CI235" i="4"/>
  <c r="CI265" i="4" s="1"/>
  <c r="CX235" i="4"/>
  <c r="CX265" i="4" s="1"/>
  <c r="DM235" i="4"/>
  <c r="DM265" i="4" s="1"/>
  <c r="AA235" i="4"/>
  <c r="AA280" i="4" s="1"/>
  <c r="AA295" i="4" s="1"/>
  <c r="AP235" i="4"/>
  <c r="AP265" i="4" s="1"/>
  <c r="EQ235" i="4"/>
  <c r="EQ280" i="4" s="1"/>
  <c r="EQ295" i="4" s="1"/>
  <c r="EB235" i="4"/>
  <c r="EB265" i="4" s="1"/>
  <c r="BX228" i="4"/>
  <c r="BX273" i="4" s="1"/>
  <c r="BX288" i="4" s="1"/>
  <c r="CM228" i="4"/>
  <c r="CM273" i="4" s="1"/>
  <c r="CM288" i="4" s="1"/>
  <c r="DB228" i="4"/>
  <c r="DB258" i="4" s="1"/>
  <c r="DQ228" i="4"/>
  <c r="DQ258" i="4" s="1"/>
  <c r="AE228" i="4"/>
  <c r="AE258" i="4" s="1"/>
  <c r="BI240" i="4"/>
  <c r="BI285" i="4" s="1"/>
  <c r="BI300" i="4" s="1"/>
  <c r="AT228" i="4"/>
  <c r="AT273" i="4" s="1"/>
  <c r="AT288" i="4" s="1"/>
  <c r="EF228" i="4"/>
  <c r="EF273" i="4" s="1"/>
  <c r="EF288" i="4" s="1"/>
  <c r="EU228" i="4"/>
  <c r="EU258" i="4" s="1"/>
  <c r="BG244" i="4"/>
  <c r="BG289" i="4" s="1"/>
  <c r="BG304" i="4" s="1"/>
  <c r="BV232" i="4"/>
  <c r="BV262" i="4" s="1"/>
  <c r="CK232" i="4"/>
  <c r="CK262" i="4" s="1"/>
  <c r="CZ232" i="4"/>
  <c r="CZ277" i="4" s="1"/>
  <c r="CZ292" i="4" s="1"/>
  <c r="DO232" i="4"/>
  <c r="DO277" i="4" s="1"/>
  <c r="DO292" i="4" s="1"/>
  <c r="AC232" i="4"/>
  <c r="AC277" i="4" s="1"/>
  <c r="AC292" i="4" s="1"/>
  <c r="AR232" i="4"/>
  <c r="AR262" i="4" s="1"/>
  <c r="ES232" i="4"/>
  <c r="ES277" i="4" s="1"/>
  <c r="ES292" i="4" s="1"/>
  <c r="ED232" i="4"/>
  <c r="ED277" i="4" s="1"/>
  <c r="ED292" i="4" s="1"/>
  <c r="V190" i="3"/>
  <c r="V113" i="3"/>
  <c r="V128" i="3" s="1"/>
  <c r="AB109" i="3"/>
  <c r="AB124" i="3" s="1"/>
  <c r="DR240" i="4"/>
  <c r="DR270" i="4" s="1"/>
  <c r="AF240" i="4"/>
  <c r="AF285" i="4" s="1"/>
  <c r="AF300" i="4" s="1"/>
  <c r="AU240" i="4"/>
  <c r="AU285" i="4" s="1"/>
  <c r="AU300" i="4" s="1"/>
  <c r="BJ252" i="4"/>
  <c r="BJ282" i="4" s="1"/>
  <c r="BY240" i="4"/>
  <c r="BY285" i="4" s="1"/>
  <c r="BY300" i="4" s="1"/>
  <c r="DC240" i="4"/>
  <c r="DC270" i="4" s="1"/>
  <c r="CN240" i="4"/>
  <c r="CN285" i="4" s="1"/>
  <c r="CN300" i="4" s="1"/>
  <c r="EV240" i="4"/>
  <c r="EV270" i="4" s="1"/>
  <c r="EG240" i="4"/>
  <c r="EG285" i="4" s="1"/>
  <c r="EG300" i="4" s="1"/>
  <c r="AW210" i="4"/>
  <c r="EM228" i="12"/>
  <c r="CW232" i="4"/>
  <c r="CW262" i="4" s="1"/>
  <c r="DL232" i="4"/>
  <c r="DL262" i="4" s="1"/>
  <c r="Z232" i="4"/>
  <c r="Z262" i="4" s="1"/>
  <c r="AO232" i="4"/>
  <c r="AO262" i="4" s="1"/>
  <c r="BD244" i="4"/>
  <c r="BD289" i="4" s="1"/>
  <c r="BD304" i="4" s="1"/>
  <c r="CH232" i="4"/>
  <c r="CH262" i="4" s="1"/>
  <c r="BS232" i="4"/>
  <c r="BS277" i="4" s="1"/>
  <c r="BS292" i="4" s="1"/>
  <c r="EA232" i="4"/>
  <c r="EA277" i="4" s="1"/>
  <c r="EA292" i="4" s="1"/>
  <c r="EP232" i="4"/>
  <c r="EP277" i="4" s="1"/>
  <c r="EP292" i="4" s="1"/>
  <c r="AZ96" i="4"/>
  <c r="EK232" i="12"/>
  <c r="DV232" i="12"/>
  <c r="AB119" i="12"/>
  <c r="AB134" i="12" s="1"/>
  <c r="AY102" i="4"/>
  <c r="BJ95" i="4"/>
  <c r="CT230" i="4"/>
  <c r="CT260" i="4" s="1"/>
  <c r="DI230" i="4"/>
  <c r="DI260" i="4" s="1"/>
  <c r="W230" i="4"/>
  <c r="W275" i="4" s="1"/>
  <c r="W290" i="4" s="1"/>
  <c r="AL230" i="4"/>
  <c r="AL260" i="4" s="1"/>
  <c r="BA242" i="4"/>
  <c r="BA272" i="4" s="1"/>
  <c r="CE230" i="4"/>
  <c r="CE260" i="4" s="1"/>
  <c r="BP230" i="4"/>
  <c r="BP275" i="4" s="1"/>
  <c r="BP290" i="4" s="1"/>
  <c r="EM230" i="4"/>
  <c r="EM275" i="4" s="1"/>
  <c r="EM290" i="4" s="1"/>
  <c r="DX230" i="4"/>
  <c r="DX260" i="4" s="1"/>
  <c r="BX229" i="4"/>
  <c r="BX259" i="4" s="1"/>
  <c r="CM229" i="4"/>
  <c r="CM259" i="4" s="1"/>
  <c r="DB229" i="4"/>
  <c r="DB259" i="4" s="1"/>
  <c r="DQ229" i="4"/>
  <c r="DQ274" i="4" s="1"/>
  <c r="DQ289" i="4" s="1"/>
  <c r="AE229" i="4"/>
  <c r="AE259" i="4" s="1"/>
  <c r="BI241" i="4"/>
  <c r="BI271" i="4" s="1"/>
  <c r="AT229" i="4"/>
  <c r="AT274" i="4" s="1"/>
  <c r="AT289" i="4" s="1"/>
  <c r="EU229" i="4"/>
  <c r="EU274" i="4" s="1"/>
  <c r="EU289" i="4" s="1"/>
  <c r="EF229" i="4"/>
  <c r="EF274" i="4" s="1"/>
  <c r="EF289" i="4" s="1"/>
  <c r="AN238" i="4"/>
  <c r="AN268" i="4" s="1"/>
  <c r="BC250" i="4"/>
  <c r="BC295" i="4" s="1"/>
  <c r="BC310" i="4" s="1"/>
  <c r="BR238" i="4"/>
  <c r="BR283" i="4" s="1"/>
  <c r="BR298" i="4" s="1"/>
  <c r="CG238" i="4"/>
  <c r="CG283" i="4" s="1"/>
  <c r="CG298" i="4" s="1"/>
  <c r="CV238" i="4"/>
  <c r="CV268" i="4" s="1"/>
  <c r="DK238" i="4"/>
  <c r="DK283" i="4" s="1"/>
  <c r="DK298" i="4" s="1"/>
  <c r="Y238" i="4"/>
  <c r="Y283" i="4" s="1"/>
  <c r="Y298" i="4" s="1"/>
  <c r="DZ238" i="4"/>
  <c r="DZ268" i="4" s="1"/>
  <c r="EO238" i="4"/>
  <c r="EO268" i="4" s="1"/>
  <c r="BK98" i="4"/>
  <c r="EJ229" i="12"/>
  <c r="DU229" i="12"/>
  <c r="T109" i="12"/>
  <c r="T124" i="12" s="1"/>
  <c r="CC218" i="12"/>
  <c r="U203" i="12"/>
  <c r="AY218" i="12"/>
  <c r="AJ218" i="12"/>
  <c r="U218" i="12"/>
  <c r="DG218" i="12"/>
  <c r="CR218" i="12"/>
  <c r="BN218" i="12"/>
  <c r="EK218" i="12"/>
  <c r="DV218" i="12"/>
  <c r="DM262" i="12"/>
  <c r="DM277" i="12"/>
  <c r="DM292" i="12" s="1"/>
  <c r="EL229" i="12"/>
  <c r="DW229" i="12"/>
  <c r="FX419" i="7"/>
  <c r="EY418" i="7"/>
  <c r="EZ416" i="7"/>
  <c r="FB415" i="7"/>
  <c r="FF420" i="7"/>
  <c r="EY421" i="7"/>
  <c r="FH416" i="7"/>
  <c r="FW416" i="7"/>
  <c r="EY417" i="7"/>
  <c r="FS417" i="7"/>
  <c r="FW413" i="7"/>
  <c r="FY423" i="7"/>
  <c r="FP417" i="7"/>
  <c r="FB418" i="7"/>
  <c r="FK413" i="7"/>
  <c r="FX418" i="7"/>
  <c r="FJ411" i="7"/>
  <c r="FJ424" i="7" s="1"/>
  <c r="FP412" i="7"/>
  <c r="FO419" i="7"/>
  <c r="FJ422" i="7"/>
  <c r="FV415" i="7"/>
  <c r="FB412" i="7"/>
  <c r="FI413" i="7"/>
  <c r="FE416" i="7"/>
  <c r="FV421" i="7"/>
  <c r="FV412" i="7"/>
  <c r="FC423" i="7"/>
  <c r="FH417" i="7"/>
  <c r="DW235" i="12"/>
  <c r="EL235" i="12"/>
  <c r="AS90" i="7"/>
  <c r="AD75" i="7"/>
  <c r="AI90" i="7"/>
  <c r="T75" i="7"/>
  <c r="AO90" i="7"/>
  <c r="Z75" i="7"/>
  <c r="AM90" i="7"/>
  <c r="X75" i="7"/>
  <c r="AN85" i="7"/>
  <c r="Y70" i="7"/>
  <c r="AT87" i="7"/>
  <c r="AE72" i="7"/>
  <c r="AL88" i="7"/>
  <c r="W73" i="7"/>
  <c r="AI87" i="7"/>
  <c r="T72" i="7"/>
  <c r="AL82" i="7"/>
  <c r="W67" i="7"/>
  <c r="AR85" i="7"/>
  <c r="AC70" i="7"/>
  <c r="AU84" i="7"/>
  <c r="AF69" i="7"/>
  <c r="AO83" i="7"/>
  <c r="Z68" i="7"/>
  <c r="AJ80" i="7"/>
  <c r="U65" i="7"/>
  <c r="AL83" i="7"/>
  <c r="W68" i="7"/>
  <c r="AK81" i="7"/>
  <c r="V66" i="7"/>
  <c r="AN81" i="7"/>
  <c r="Y66" i="7"/>
  <c r="AO79" i="7"/>
  <c r="Z64" i="7"/>
  <c r="AN78" i="7"/>
  <c r="Y63" i="7"/>
  <c r="AO78" i="7"/>
  <c r="Z63" i="7"/>
  <c r="AQ79" i="7"/>
  <c r="AB64" i="7"/>
  <c r="AP78" i="7"/>
  <c r="AA63" i="7"/>
  <c r="BA101" i="4"/>
  <c r="EK234" i="12"/>
  <c r="DV234" i="12"/>
  <c r="CU220" i="12"/>
  <c r="DJ220" i="12"/>
  <c r="X220" i="12"/>
  <c r="X205" i="12"/>
  <c r="AM220" i="12"/>
  <c r="BB220" i="12"/>
  <c r="BQ220" i="12"/>
  <c r="CF220" i="12"/>
  <c r="EN220" i="12"/>
  <c r="DY220" i="12"/>
  <c r="AY100" i="4"/>
  <c r="CN230" i="4"/>
  <c r="CN260" i="4" s="1"/>
  <c r="DC230" i="4"/>
  <c r="DC260" i="4" s="1"/>
  <c r="DR230" i="4"/>
  <c r="DR260" i="4" s="1"/>
  <c r="AF230" i="4"/>
  <c r="AF260" i="4" s="1"/>
  <c r="AU230" i="4"/>
  <c r="AU275" i="4" s="1"/>
  <c r="AU290" i="4" s="1"/>
  <c r="BY230" i="4"/>
  <c r="BY260" i="4" s="1"/>
  <c r="BJ242" i="4"/>
  <c r="BJ287" i="4" s="1"/>
  <c r="BJ302" i="4" s="1"/>
  <c r="EV230" i="4"/>
  <c r="EV275" i="4" s="1"/>
  <c r="EV290" i="4" s="1"/>
  <c r="EG230" i="4"/>
  <c r="EG260" i="4" s="1"/>
  <c r="AW200" i="4"/>
  <c r="AZ95" i="4"/>
  <c r="AA199" i="12"/>
  <c r="AP214" i="12"/>
  <c r="BE214" i="12"/>
  <c r="BT214" i="12"/>
  <c r="CI214" i="12"/>
  <c r="CX214" i="12"/>
  <c r="DM214" i="12"/>
  <c r="AA214" i="12"/>
  <c r="EQ214" i="12"/>
  <c r="EB214" i="12"/>
  <c r="EG421" i="3"/>
  <c r="DC421" i="3"/>
  <c r="CL424" i="3"/>
  <c r="BT425" i="3"/>
  <c r="EO431" i="3"/>
  <c r="BV422" i="3"/>
  <c r="DL213" i="12"/>
  <c r="Z213" i="12"/>
  <c r="Z198" i="12"/>
  <c r="AO213" i="12"/>
  <c r="BS213" i="12"/>
  <c r="CH213" i="12"/>
  <c r="CW213" i="12"/>
  <c r="BD213" i="12"/>
  <c r="EP213" i="12"/>
  <c r="EA213" i="12"/>
  <c r="BO237" i="4"/>
  <c r="BO267" i="4" s="1"/>
  <c r="CD237" i="4"/>
  <c r="CD267" i="4" s="1"/>
  <c r="CS237" i="4"/>
  <c r="CS282" i="4" s="1"/>
  <c r="CS297" i="4" s="1"/>
  <c r="V237" i="4"/>
  <c r="V267" i="4" s="1"/>
  <c r="AZ249" i="4"/>
  <c r="AZ279" i="4" s="1"/>
  <c r="DH237" i="4"/>
  <c r="DH282" i="4" s="1"/>
  <c r="DH297" i="4" s="1"/>
  <c r="AK237" i="4"/>
  <c r="AK282" i="4" s="1"/>
  <c r="AK297" i="4" s="1"/>
  <c r="EL237" i="4"/>
  <c r="EL282" i="4" s="1"/>
  <c r="EL297" i="4" s="1"/>
  <c r="DW237" i="4"/>
  <c r="DW267" i="4" s="1"/>
  <c r="CX237" i="4"/>
  <c r="CX282" i="4" s="1"/>
  <c r="CX297" i="4" s="1"/>
  <c r="DM237" i="4"/>
  <c r="DM267" i="4" s="1"/>
  <c r="AA237" i="4"/>
  <c r="AA282" i="4" s="1"/>
  <c r="AA297" i="4" s="1"/>
  <c r="AP237" i="4"/>
  <c r="AP267" i="4" s="1"/>
  <c r="BE249" i="4"/>
  <c r="BE294" i="4" s="1"/>
  <c r="BE309" i="4" s="1"/>
  <c r="CI237" i="4"/>
  <c r="CI282" i="4" s="1"/>
  <c r="CI297" i="4" s="1"/>
  <c r="BT237" i="4"/>
  <c r="BT282" i="4" s="1"/>
  <c r="BT297" i="4" s="1"/>
  <c r="EQ237" i="4"/>
  <c r="EQ282" i="4" s="1"/>
  <c r="EQ297" i="4" s="1"/>
  <c r="EB237" i="4"/>
  <c r="EB267" i="4" s="1"/>
  <c r="BL15" i="14"/>
  <c r="BM15" i="14" s="1"/>
  <c r="BG248" i="4"/>
  <c r="BG278" i="4" s="1"/>
  <c r="BV236" i="4"/>
  <c r="BV281" i="4" s="1"/>
  <c r="BV296" i="4" s="1"/>
  <c r="CK236" i="4"/>
  <c r="CK266" i="4" s="1"/>
  <c r="CZ236" i="4"/>
  <c r="CZ266" i="4" s="1"/>
  <c r="DO236" i="4"/>
  <c r="DO266" i="4" s="1"/>
  <c r="AC236" i="4"/>
  <c r="AC281" i="4" s="1"/>
  <c r="AC296" i="4" s="1"/>
  <c r="AR236" i="4"/>
  <c r="AR281" i="4" s="1"/>
  <c r="AR296" i="4" s="1"/>
  <c r="ES236" i="4"/>
  <c r="ES281" i="4" s="1"/>
  <c r="ES296" i="4" s="1"/>
  <c r="ED236" i="4"/>
  <c r="ED281" i="4" s="1"/>
  <c r="ED296" i="4" s="1"/>
  <c r="AA224" i="12"/>
  <c r="EQ224" i="12"/>
  <c r="BE224" i="12"/>
  <c r="AA209" i="12"/>
  <c r="DM224" i="12"/>
  <c r="EB224" i="12"/>
  <c r="BT224" i="12"/>
  <c r="CX224" i="12"/>
  <c r="CI224" i="12"/>
  <c r="DN228" i="4"/>
  <c r="DN273" i="4" s="1"/>
  <c r="DN288" i="4" s="1"/>
  <c r="AB228" i="4"/>
  <c r="AB273" i="4" s="1"/>
  <c r="AB288" i="4" s="1"/>
  <c r="AQ228" i="4"/>
  <c r="AQ258" i="4" s="1"/>
  <c r="BF240" i="4"/>
  <c r="BF270" i="4" s="1"/>
  <c r="BU228" i="4"/>
  <c r="BU273" i="4" s="1"/>
  <c r="BU288" i="4" s="1"/>
  <c r="CY228" i="4"/>
  <c r="CJ228" i="4"/>
  <c r="CJ273" i="4" s="1"/>
  <c r="CJ288" i="4" s="1"/>
  <c r="ER228" i="4"/>
  <c r="ER273" i="4" s="1"/>
  <c r="ER288" i="4" s="1"/>
  <c r="EC228" i="4"/>
  <c r="EC258" i="4" s="1"/>
  <c r="EM239" i="12"/>
  <c r="DX239" i="12"/>
  <c r="CN239" i="4"/>
  <c r="CN269" i="4" s="1"/>
  <c r="DC239" i="4"/>
  <c r="DC269" i="4" s="1"/>
  <c r="DR239" i="4"/>
  <c r="DR284" i="4" s="1"/>
  <c r="DR299" i="4" s="1"/>
  <c r="AF239" i="4"/>
  <c r="AF284" i="4" s="1"/>
  <c r="AF299" i="4" s="1"/>
  <c r="AU239" i="4"/>
  <c r="AU269" i="4" s="1"/>
  <c r="BY239" i="4"/>
  <c r="BY269" i="4" s="1"/>
  <c r="BJ251" i="4"/>
  <c r="BJ296" i="4" s="1"/>
  <c r="BJ311" i="4" s="1"/>
  <c r="AW209" i="4"/>
  <c r="EG239" i="4"/>
  <c r="EG284" i="4" s="1"/>
  <c r="EG299" i="4" s="1"/>
  <c r="EV239" i="4"/>
  <c r="EV284" i="4" s="1"/>
  <c r="EV299" i="4" s="1"/>
  <c r="E17" i="15"/>
  <c r="E17" i="8"/>
  <c r="DN224" i="12"/>
  <c r="BU224" i="12"/>
  <c r="AB224" i="12"/>
  <c r="AB209" i="12"/>
  <c r="CJ224" i="12"/>
  <c r="EC224" i="12"/>
  <c r="CY224" i="12"/>
  <c r="ER224" i="12"/>
  <c r="BF224" i="12"/>
  <c r="DP426" i="3"/>
  <c r="AS427" i="3"/>
  <c r="BG427" i="3"/>
  <c r="EV431" i="3"/>
  <c r="DR431" i="3"/>
  <c r="BJ422" i="3"/>
  <c r="BG423" i="3"/>
  <c r="CN425" i="3"/>
  <c r="AM432" i="3"/>
  <c r="CK423" i="3"/>
  <c r="EC424" i="3"/>
  <c r="DN425" i="3"/>
  <c r="AR426" i="3"/>
  <c r="EE426" i="3"/>
  <c r="BG424" i="3"/>
  <c r="BF425" i="3"/>
  <c r="EV425" i="3"/>
  <c r="DR425" i="3"/>
  <c r="EA429" i="3"/>
  <c r="DA423" i="3"/>
  <c r="CM432" i="3"/>
  <c r="CY432" i="3"/>
  <c r="EC432" i="3"/>
  <c r="CI425" i="3"/>
  <c r="EN429" i="3"/>
  <c r="CW427" i="3"/>
  <c r="AS429" i="3"/>
  <c r="BV429" i="3"/>
  <c r="CW429" i="3"/>
  <c r="EG429" i="3"/>
  <c r="DC429" i="3"/>
  <c r="BV430" i="3"/>
  <c r="AS431" i="3"/>
  <c r="ET432" i="3"/>
  <c r="DP432" i="3"/>
  <c r="AB425" i="3"/>
  <c r="AB442" i="3" s="1"/>
  <c r="ET428" i="3"/>
  <c r="BF430" i="3"/>
  <c r="ER430" i="3"/>
  <c r="DA431" i="3"/>
  <c r="DN433" i="3"/>
  <c r="ER433" i="3"/>
  <c r="BM432" i="3"/>
  <c r="EM429" i="3"/>
  <c r="CK428" i="3"/>
  <c r="CJ429" i="3"/>
  <c r="CE430" i="3"/>
  <c r="BC431" i="3"/>
  <c r="BX433" i="3"/>
  <c r="DN423" i="3"/>
  <c r="DL433" i="3"/>
  <c r="EP433" i="3"/>
  <c r="AD425" i="3"/>
  <c r="AD442" i="3" s="1"/>
  <c r="X430" i="3"/>
  <c r="X447" i="3" s="1"/>
  <c r="BR432" i="3"/>
  <c r="BN431" i="3"/>
  <c r="EL431" i="3"/>
  <c r="AD424" i="3"/>
  <c r="AD441" i="3" s="1"/>
  <c r="DL427" i="3"/>
  <c r="AN428" i="3"/>
  <c r="BS428" i="3"/>
  <c r="CV428" i="3"/>
  <c r="DC428" i="3"/>
  <c r="EG428" i="3"/>
  <c r="BY429" i="3"/>
  <c r="CZ430" i="3"/>
  <c r="CB433" i="3"/>
  <c r="DC433" i="3"/>
  <c r="EG433" i="3"/>
  <c r="ET421" i="3"/>
  <c r="AD431" i="3"/>
  <c r="AD448" i="3" s="1"/>
  <c r="BJ429" i="3"/>
  <c r="EV429" i="3"/>
  <c r="DR429" i="3"/>
  <c r="BU431" i="3"/>
  <c r="CT431" i="3"/>
  <c r="DO433" i="3"/>
  <c r="ES433" i="3"/>
  <c r="BP429" i="3"/>
  <c r="DM425" i="3"/>
  <c r="EC423" i="3"/>
  <c r="EM430" i="3"/>
  <c r="X428" i="3"/>
  <c r="X445" i="3" s="1"/>
  <c r="CW236" i="4"/>
  <c r="DL236" i="4"/>
  <c r="DL281" i="4" s="1"/>
  <c r="DL296" i="4" s="1"/>
  <c r="Z236" i="4"/>
  <c r="Z266" i="4" s="1"/>
  <c r="AO236" i="4"/>
  <c r="AO266" i="4" s="1"/>
  <c r="BD248" i="4"/>
  <c r="BD293" i="4" s="1"/>
  <c r="BD308" i="4" s="1"/>
  <c r="CH236" i="4"/>
  <c r="CH266" i="4" s="1"/>
  <c r="BS236" i="4"/>
  <c r="BS281" i="4" s="1"/>
  <c r="BS296" i="4" s="1"/>
  <c r="EA236" i="4"/>
  <c r="EA266" i="4" s="1"/>
  <c r="EP236" i="4"/>
  <c r="EP266" i="4" s="1"/>
  <c r="BK105" i="4"/>
  <c r="CG235" i="4"/>
  <c r="CG265" i="4" s="1"/>
  <c r="CV235" i="4"/>
  <c r="CV265" i="4" s="1"/>
  <c r="DK235" i="4"/>
  <c r="DK280" i="4" s="1"/>
  <c r="DK295" i="4" s="1"/>
  <c r="Y235" i="4"/>
  <c r="Y265" i="4" s="1"/>
  <c r="AN235" i="4"/>
  <c r="AN280" i="4" s="1"/>
  <c r="AN295" i="4" s="1"/>
  <c r="BR235" i="4"/>
  <c r="BR265" i="4" s="1"/>
  <c r="BC247" i="4"/>
  <c r="BC292" i="4" s="1"/>
  <c r="BC307" i="4" s="1"/>
  <c r="EO235" i="4"/>
  <c r="EO280" i="4" s="1"/>
  <c r="EO295" i="4" s="1"/>
  <c r="DZ235" i="4"/>
  <c r="DZ280" i="4" s="1"/>
  <c r="DZ295" i="4" s="1"/>
  <c r="Y224" i="12"/>
  <c r="Y209" i="12"/>
  <c r="BC224" i="12"/>
  <c r="BR224" i="12"/>
  <c r="EO224" i="12"/>
  <c r="DK224" i="12"/>
  <c r="DZ224" i="12"/>
  <c r="CG224" i="12"/>
  <c r="CV224" i="12"/>
  <c r="X187" i="3"/>
  <c r="EN232" i="3" s="1"/>
  <c r="ET322" i="3"/>
  <c r="ET306" i="3"/>
  <c r="DA306" i="3"/>
  <c r="DA322" i="3"/>
  <c r="BL12" i="14"/>
  <c r="BM12" i="14" s="1"/>
  <c r="CJ237" i="4"/>
  <c r="CJ267" i="4" s="1"/>
  <c r="CY237" i="4"/>
  <c r="CY267" i="4" s="1"/>
  <c r="DN237" i="4"/>
  <c r="DN282" i="4" s="1"/>
  <c r="DN297" i="4" s="1"/>
  <c r="AB237" i="4"/>
  <c r="AB267" i="4" s="1"/>
  <c r="AQ237" i="4"/>
  <c r="AQ282" i="4" s="1"/>
  <c r="AQ297" i="4" s="1"/>
  <c r="BU237" i="4"/>
  <c r="BF249" i="4"/>
  <c r="BF294" i="4" s="1"/>
  <c r="BF309" i="4" s="1"/>
  <c r="ER237" i="4"/>
  <c r="ER267" i="4" s="1"/>
  <c r="EC237" i="4"/>
  <c r="EC282" i="4" s="1"/>
  <c r="EC297" i="4" s="1"/>
  <c r="Y183" i="3"/>
  <c r="EO228" i="3" s="1"/>
  <c r="AD258" i="12"/>
  <c r="AD273" i="12"/>
  <c r="AD288" i="12" s="1"/>
  <c r="EN239" i="12"/>
  <c r="DY239" i="12"/>
  <c r="BA245" i="4"/>
  <c r="BA275" i="4" s="1"/>
  <c r="BP233" i="4"/>
  <c r="BP278" i="4" s="1"/>
  <c r="BP293" i="4" s="1"/>
  <c r="CE233" i="4"/>
  <c r="CE278" i="4" s="1"/>
  <c r="CE293" i="4" s="1"/>
  <c r="CT233" i="4"/>
  <c r="CT263" i="4" s="1"/>
  <c r="DI233" i="4"/>
  <c r="DI278" i="4" s="1"/>
  <c r="DI293" i="4" s="1"/>
  <c r="W233" i="4"/>
  <c r="W278" i="4" s="1"/>
  <c r="W293" i="4" s="1"/>
  <c r="AL233" i="4"/>
  <c r="AL263" i="4" s="1"/>
  <c r="DX233" i="4"/>
  <c r="DX263" i="4" s="1"/>
  <c r="EM233" i="4"/>
  <c r="EM278" i="4" s="1"/>
  <c r="EM293" i="4" s="1"/>
  <c r="T115" i="3"/>
  <c r="T130" i="3" s="1"/>
  <c r="X188" i="3"/>
  <c r="EN233" i="3" s="1"/>
  <c r="Y185" i="3"/>
  <c r="EO230" i="3" s="1"/>
  <c r="AU237" i="4"/>
  <c r="AU282" i="4" s="1"/>
  <c r="AU297" i="4" s="1"/>
  <c r="BJ249" i="4"/>
  <c r="BJ279" i="4" s="1"/>
  <c r="BY237" i="4"/>
  <c r="BY267" i="4" s="1"/>
  <c r="CN237" i="4"/>
  <c r="CN267" i="4" s="1"/>
  <c r="DC237" i="4"/>
  <c r="DC282" i="4" s="1"/>
  <c r="DC297" i="4" s="1"/>
  <c r="AF237" i="4"/>
  <c r="AF282" i="4" s="1"/>
  <c r="AF297" i="4" s="1"/>
  <c r="DR237" i="4"/>
  <c r="DR282" i="4" s="1"/>
  <c r="DR297" i="4" s="1"/>
  <c r="EV237" i="4"/>
  <c r="EV267" i="4" s="1"/>
  <c r="AW207" i="4"/>
  <c r="EG237" i="4"/>
  <c r="EG282" i="4" s="1"/>
  <c r="EG297" i="4" s="1"/>
  <c r="ED224" i="12"/>
  <c r="CZ224" i="12"/>
  <c r="ES224" i="12"/>
  <c r="BG224" i="12"/>
  <c r="DO224" i="12"/>
  <c r="BV224" i="12"/>
  <c r="AC224" i="12"/>
  <c r="CK224" i="12"/>
  <c r="AC209" i="12"/>
  <c r="CQ233" i="4"/>
  <c r="CQ263" i="4" s="1"/>
  <c r="DF233" i="4"/>
  <c r="DF263" i="4" s="1"/>
  <c r="T233" i="4"/>
  <c r="T263" i="4" s="1"/>
  <c r="AI233" i="4"/>
  <c r="AI278" i="4" s="1"/>
  <c r="AI293" i="4" s="1"/>
  <c r="AX233" i="4"/>
  <c r="AX278" i="4" s="1"/>
  <c r="AX293" i="4" s="1"/>
  <c r="CB233" i="4"/>
  <c r="CB263" i="4" s="1"/>
  <c r="BM233" i="4"/>
  <c r="BM278" i="4" s="1"/>
  <c r="BM293" i="4" s="1"/>
  <c r="AK203" i="4"/>
  <c r="DU233" i="4"/>
  <c r="DU263" i="4" s="1"/>
  <c r="EJ233" i="4"/>
  <c r="EJ263" i="4" s="1"/>
  <c r="EJ333" i="3"/>
  <c r="EJ317" i="3"/>
  <c r="Z108" i="3"/>
  <c r="Z123" i="3" s="1"/>
  <c r="Y195" i="3"/>
  <c r="Y105" i="3"/>
  <c r="AL232" i="4"/>
  <c r="AL277" i="4" s="1"/>
  <c r="AL292" i="4" s="1"/>
  <c r="BA244" i="4"/>
  <c r="BA274" i="4" s="1"/>
  <c r="BP232" i="4"/>
  <c r="BP262" i="4" s="1"/>
  <c r="CE232" i="4"/>
  <c r="CE262" i="4" s="1"/>
  <c r="CT232" i="4"/>
  <c r="CT277" i="4" s="1"/>
  <c r="CT292" i="4" s="1"/>
  <c r="W232" i="4"/>
  <c r="W277" i="4" s="1"/>
  <c r="W292" i="4" s="1"/>
  <c r="DI232" i="4"/>
  <c r="DI262" i="4" s="1"/>
  <c r="EM232" i="4"/>
  <c r="EM277" i="4" s="1"/>
  <c r="EM292" i="4" s="1"/>
  <c r="DX232" i="4"/>
  <c r="DX277" i="4" s="1"/>
  <c r="DX292" i="4" s="1"/>
  <c r="AI235" i="4"/>
  <c r="AI265" i="4" s="1"/>
  <c r="AX235" i="4"/>
  <c r="AX265" i="4" s="1"/>
  <c r="BM235" i="4"/>
  <c r="BM265" i="4" s="1"/>
  <c r="CB235" i="4"/>
  <c r="CB265" i="4" s="1"/>
  <c r="CQ235" i="4"/>
  <c r="CQ265" i="4" s="1"/>
  <c r="DF235" i="4"/>
  <c r="DF280" i="4" s="1"/>
  <c r="DF295" i="4" s="1"/>
  <c r="T235" i="4"/>
  <c r="T280" i="4" s="1"/>
  <c r="T295" i="4" s="1"/>
  <c r="EJ235" i="4"/>
  <c r="EJ265" i="4" s="1"/>
  <c r="AK205" i="4"/>
  <c r="DU235" i="4"/>
  <c r="DU280" i="4" s="1"/>
  <c r="DU295" i="4" s="1"/>
  <c r="AS231" i="4"/>
  <c r="AS276" i="4" s="1"/>
  <c r="AS291" i="4" s="1"/>
  <c r="BH243" i="4"/>
  <c r="BH273" i="4" s="1"/>
  <c r="BW231" i="4"/>
  <c r="BW261" i="4" s="1"/>
  <c r="DP231" i="4"/>
  <c r="DP261" i="4" s="1"/>
  <c r="DA231" i="4"/>
  <c r="DA261" i="4" s="1"/>
  <c r="CL231" i="4"/>
  <c r="CL261" i="4" s="1"/>
  <c r="AD231" i="4"/>
  <c r="AD276" i="4" s="1"/>
  <c r="AD291" i="4" s="1"/>
  <c r="EE231" i="4"/>
  <c r="EE261" i="4" s="1"/>
  <c r="ET231" i="4"/>
  <c r="ET261" i="4" s="1"/>
  <c r="AA108" i="3"/>
  <c r="AA123" i="3" s="1"/>
  <c r="AQ239" i="4"/>
  <c r="AQ269" i="4" s="1"/>
  <c r="BF251" i="4"/>
  <c r="BF281" i="4" s="1"/>
  <c r="BU239" i="4"/>
  <c r="BU269" i="4" s="1"/>
  <c r="CJ239" i="4"/>
  <c r="CJ284" i="4" s="1"/>
  <c r="CJ299" i="4" s="1"/>
  <c r="CY239" i="4"/>
  <c r="CY269" i="4" s="1"/>
  <c r="AB239" i="4"/>
  <c r="AB284" i="4" s="1"/>
  <c r="AB299" i="4" s="1"/>
  <c r="DN239" i="4"/>
  <c r="DN269" i="4" s="1"/>
  <c r="ER239" i="4"/>
  <c r="ER284" i="4" s="1"/>
  <c r="ER299" i="4" s="1"/>
  <c r="EC239" i="4"/>
  <c r="EC284" i="4" s="1"/>
  <c r="EC299" i="4" s="1"/>
  <c r="T213" i="12"/>
  <c r="T198" i="12"/>
  <c r="AI213" i="12"/>
  <c r="AX213" i="12"/>
  <c r="BM213" i="12"/>
  <c r="CB213" i="12"/>
  <c r="DF213" i="12"/>
  <c r="CQ213" i="12"/>
  <c r="DU213" i="12"/>
  <c r="EJ213" i="12"/>
  <c r="BF243" i="4"/>
  <c r="BF273" i="4" s="1"/>
  <c r="BU231" i="4"/>
  <c r="BU276" i="4" s="1"/>
  <c r="BU291" i="4" s="1"/>
  <c r="CJ231" i="4"/>
  <c r="CJ276" i="4" s="1"/>
  <c r="CJ291" i="4" s="1"/>
  <c r="DN231" i="4"/>
  <c r="DN261" i="4" s="1"/>
  <c r="AB231" i="4"/>
  <c r="AB276" i="4" s="1"/>
  <c r="AB291" i="4" s="1"/>
  <c r="AQ231" i="4"/>
  <c r="AQ276" i="4" s="1"/>
  <c r="AQ291" i="4" s="1"/>
  <c r="CY231" i="4"/>
  <c r="CY261" i="4" s="1"/>
  <c r="ER231" i="4"/>
  <c r="ER276" i="4" s="1"/>
  <c r="ER291" i="4" s="1"/>
  <c r="EC231" i="4"/>
  <c r="EC276" i="4" s="1"/>
  <c r="EC291" i="4" s="1"/>
  <c r="BB241" i="4"/>
  <c r="BB271" i="4" s="1"/>
  <c r="BQ229" i="4"/>
  <c r="BQ259" i="4" s="1"/>
  <c r="CF229" i="4"/>
  <c r="CF259" i="4" s="1"/>
  <c r="CU229" i="4"/>
  <c r="DJ229" i="4"/>
  <c r="DJ274" i="4" s="1"/>
  <c r="DJ289" i="4" s="1"/>
  <c r="X229" i="4"/>
  <c r="X274" i="4" s="1"/>
  <c r="X289" i="4" s="1"/>
  <c r="AM229" i="4"/>
  <c r="AM259" i="4" s="1"/>
  <c r="EN229" i="4"/>
  <c r="EN259" i="4" s="1"/>
  <c r="DY229" i="4"/>
  <c r="DY274" i="4" s="1"/>
  <c r="DY289" i="4" s="1"/>
  <c r="BP215" i="12"/>
  <c r="CE215" i="12"/>
  <c r="CT215" i="12"/>
  <c r="DI215" i="12"/>
  <c r="W200" i="12"/>
  <c r="AL215" i="12"/>
  <c r="BA215" i="12"/>
  <c r="W215" i="12"/>
  <c r="DX215" i="12"/>
  <c r="EM215" i="12"/>
  <c r="BC93" i="4"/>
  <c r="DP230" i="4"/>
  <c r="DP275" i="4" s="1"/>
  <c r="DP290" i="4" s="1"/>
  <c r="AD230" i="4"/>
  <c r="AD260" i="4" s="1"/>
  <c r="AS230" i="4"/>
  <c r="AS275" i="4" s="1"/>
  <c r="AS290" i="4" s="1"/>
  <c r="BH242" i="4"/>
  <c r="BH287" i="4" s="1"/>
  <c r="BH302" i="4" s="1"/>
  <c r="BW230" i="4"/>
  <c r="BW275" i="4" s="1"/>
  <c r="BW290" i="4" s="1"/>
  <c r="DA230" i="4"/>
  <c r="DA260" i="4" s="1"/>
  <c r="CL230" i="4"/>
  <c r="CL275" i="4" s="1"/>
  <c r="CL290" i="4" s="1"/>
  <c r="EE230" i="4"/>
  <c r="EE275" i="4" s="1"/>
  <c r="EE290" i="4" s="1"/>
  <c r="ET230" i="4"/>
  <c r="ET275" i="4" s="1"/>
  <c r="ET290" i="4" s="1"/>
  <c r="AY214" i="12"/>
  <c r="U214" i="12"/>
  <c r="BN214" i="12"/>
  <c r="CC214" i="12"/>
  <c r="CR214" i="12"/>
  <c r="U199" i="12"/>
  <c r="AJ214" i="12"/>
  <c r="DG214" i="12"/>
  <c r="EK214" i="12"/>
  <c r="DV214" i="12"/>
  <c r="AX240" i="4"/>
  <c r="AX270" i="4" s="1"/>
  <c r="BM240" i="4"/>
  <c r="BM270" i="4" s="1"/>
  <c r="CB240" i="4"/>
  <c r="CB270" i="4" s="1"/>
  <c r="CQ240" i="4"/>
  <c r="CQ285" i="4" s="1"/>
  <c r="CQ300" i="4" s="1"/>
  <c r="DF240" i="4"/>
  <c r="DF285" i="4" s="1"/>
  <c r="DF300" i="4" s="1"/>
  <c r="T240" i="4"/>
  <c r="T285" i="4" s="1"/>
  <c r="T300" i="4" s="1"/>
  <c r="AI240" i="4"/>
  <c r="AI270" i="4" s="1"/>
  <c r="EJ240" i="4"/>
  <c r="EJ285" i="4" s="1"/>
  <c r="EJ300" i="4" s="1"/>
  <c r="AK210" i="4"/>
  <c r="DU240" i="4"/>
  <c r="DU285" i="4" s="1"/>
  <c r="DU300" i="4" s="1"/>
  <c r="BQ234" i="4"/>
  <c r="BQ279" i="4" s="1"/>
  <c r="BQ294" i="4" s="1"/>
  <c r="CF234" i="4"/>
  <c r="CF264" i="4" s="1"/>
  <c r="CU234" i="4"/>
  <c r="CU264" i="4" s="1"/>
  <c r="DJ234" i="4"/>
  <c r="DJ264" i="4" s="1"/>
  <c r="X234" i="4"/>
  <c r="X264" i="4" s="1"/>
  <c r="BB246" i="4"/>
  <c r="BB291" i="4" s="1"/>
  <c r="BB306" i="4" s="1"/>
  <c r="AM234" i="4"/>
  <c r="AM264" i="4" s="1"/>
  <c r="EN234" i="4"/>
  <c r="EN279" i="4" s="1"/>
  <c r="EN294" i="4" s="1"/>
  <c r="DY234" i="4"/>
  <c r="DY279" i="4" s="1"/>
  <c r="DY294" i="4" s="1"/>
  <c r="AO238" i="4"/>
  <c r="AO268" i="4" s="1"/>
  <c r="BD250" i="4"/>
  <c r="BD280" i="4" s="1"/>
  <c r="BS238" i="4"/>
  <c r="BS268" i="4" s="1"/>
  <c r="CH238" i="4"/>
  <c r="CH268" i="4" s="1"/>
  <c r="CW238" i="4"/>
  <c r="CW283" i="4" s="1"/>
  <c r="CW298" i="4" s="1"/>
  <c r="Z238" i="4"/>
  <c r="Z268" i="4" s="1"/>
  <c r="DL238" i="4"/>
  <c r="DL268" i="4" s="1"/>
  <c r="EP238" i="4"/>
  <c r="EP268" i="4" s="1"/>
  <c r="EA238" i="4"/>
  <c r="EA283" i="4" s="1"/>
  <c r="EA298" i="4" s="1"/>
  <c r="V119" i="12"/>
  <c r="V134" i="12" s="1"/>
  <c r="V218" i="12"/>
  <c r="V203" i="12"/>
  <c r="AK218" i="12"/>
  <c r="AZ218" i="12"/>
  <c r="BO218" i="12"/>
  <c r="CD218" i="12"/>
  <c r="CS218" i="12"/>
  <c r="DH218" i="12"/>
  <c r="EL218" i="12"/>
  <c r="DW218" i="12"/>
  <c r="AJ231" i="4"/>
  <c r="AJ261" i="4" s="1"/>
  <c r="AY243" i="4"/>
  <c r="AY273" i="4" s="1"/>
  <c r="BN231" i="4"/>
  <c r="BN261" i="4" s="1"/>
  <c r="CC231" i="4"/>
  <c r="CC276" i="4" s="1"/>
  <c r="CC291" i="4" s="1"/>
  <c r="CR231" i="4"/>
  <c r="CR261" i="4" s="1"/>
  <c r="DG231" i="4"/>
  <c r="DG261" i="4" s="1"/>
  <c r="U231" i="4"/>
  <c r="U276" i="4" s="1"/>
  <c r="U291" i="4" s="1"/>
  <c r="DV231" i="4"/>
  <c r="DV276" i="4" s="1"/>
  <c r="DV291" i="4" s="1"/>
  <c r="EK231" i="4"/>
  <c r="EK261" i="4" s="1"/>
  <c r="EK233" i="12"/>
  <c r="DV233" i="12"/>
  <c r="BD93" i="4"/>
  <c r="AA262" i="12"/>
  <c r="AA277" i="12"/>
  <c r="AA292" i="12" s="1"/>
  <c r="CS232" i="12"/>
  <c r="DH232" i="12"/>
  <c r="V232" i="12"/>
  <c r="AK232" i="12"/>
  <c r="AZ232" i="12"/>
  <c r="BO232" i="12"/>
  <c r="CD232" i="12"/>
  <c r="FU420" i="7"/>
  <c r="FW415" i="7"/>
  <c r="EY422" i="7"/>
  <c r="FY411" i="7"/>
  <c r="FY424" i="7" s="1"/>
  <c r="FE420" i="7"/>
  <c r="FJ417" i="7"/>
  <c r="FX412" i="7"/>
  <c r="FS415" i="7"/>
  <c r="FK411" i="7"/>
  <c r="FK424" i="7" s="1"/>
  <c r="FG421" i="7"/>
  <c r="EZ418" i="7"/>
  <c r="FA418" i="7"/>
  <c r="FQ420" i="7"/>
  <c r="FA422" i="7"/>
  <c r="FB416" i="7"/>
  <c r="FQ421" i="7"/>
  <c r="FN411" i="7"/>
  <c r="FN424" i="7" s="1"/>
  <c r="FA421" i="7"/>
  <c r="FV414" i="7"/>
  <c r="DI221" i="12"/>
  <c r="W221" i="12"/>
  <c r="W206" i="12"/>
  <c r="AL221" i="12"/>
  <c r="BA221" i="12"/>
  <c r="BP221" i="12"/>
  <c r="CE221" i="12"/>
  <c r="CT221" i="12"/>
  <c r="DX221" i="12"/>
  <c r="EM221" i="12"/>
  <c r="BJ250" i="4"/>
  <c r="BJ280" i="4" s="1"/>
  <c r="BY238" i="4"/>
  <c r="BY268" i="4" s="1"/>
  <c r="CN238" i="4"/>
  <c r="DC238" i="4"/>
  <c r="DC268" i="4" s="1"/>
  <c r="DR238" i="4"/>
  <c r="DR268" i="4" s="1"/>
  <c r="AF238" i="4"/>
  <c r="AF283" i="4" s="1"/>
  <c r="AF298" i="4" s="1"/>
  <c r="AU238" i="4"/>
  <c r="AU268" i="4" s="1"/>
  <c r="EV238" i="4"/>
  <c r="EV268" i="4" s="1"/>
  <c r="EG238" i="4"/>
  <c r="EG283" i="4" s="1"/>
  <c r="EG298" i="4" s="1"/>
  <c r="AW208" i="4"/>
  <c r="X236" i="4"/>
  <c r="X281" i="4" s="1"/>
  <c r="X296" i="4" s="1"/>
  <c r="AM236" i="4"/>
  <c r="AM266" i="4" s="1"/>
  <c r="BB248" i="4"/>
  <c r="BB293" i="4" s="1"/>
  <c r="BB308" i="4" s="1"/>
  <c r="BQ236" i="4"/>
  <c r="BQ266" i="4" s="1"/>
  <c r="CF236" i="4"/>
  <c r="CF266" i="4" s="1"/>
  <c r="DJ236" i="4"/>
  <c r="DJ266" i="4" s="1"/>
  <c r="CU236" i="4"/>
  <c r="CU266" i="4" s="1"/>
  <c r="DY236" i="4"/>
  <c r="DY266" i="4" s="1"/>
  <c r="EN236" i="4"/>
  <c r="EN266" i="4" s="1"/>
  <c r="AK90" i="7"/>
  <c r="V75" i="7"/>
  <c r="AO89" i="7"/>
  <c r="Z74" i="7"/>
  <c r="AU89" i="7"/>
  <c r="AF74" i="7"/>
  <c r="AS89" i="7"/>
  <c r="AD74" i="7"/>
  <c r="AO88" i="7"/>
  <c r="Z73" i="7"/>
  <c r="AL87" i="7"/>
  <c r="W72" i="7"/>
  <c r="AR87" i="7"/>
  <c r="AC72" i="7"/>
  <c r="AO86" i="7"/>
  <c r="Z71" i="7"/>
  <c r="AR81" i="7"/>
  <c r="AC66" i="7"/>
  <c r="AL85" i="7"/>
  <c r="W70" i="7"/>
  <c r="AP85" i="7"/>
  <c r="AA70" i="7"/>
  <c r="AM83" i="7"/>
  <c r="X68" i="7"/>
  <c r="AP79" i="7"/>
  <c r="AA64" i="7"/>
  <c r="AS82" i="7"/>
  <c r="AD67" i="7"/>
  <c r="AK83" i="7"/>
  <c r="V68" i="7"/>
  <c r="AI83" i="7"/>
  <c r="T68" i="7"/>
  <c r="AU78" i="7"/>
  <c r="AF63" i="7"/>
  <c r="AN80" i="7"/>
  <c r="Y65" i="7"/>
  <c r="AT80" i="7"/>
  <c r="AE65" i="7"/>
  <c r="AI79" i="7"/>
  <c r="T64" i="7"/>
  <c r="AJ78" i="7"/>
  <c r="U63" i="7"/>
  <c r="AA229" i="4"/>
  <c r="AA274" i="4" s="1"/>
  <c r="AA289" i="4" s="1"/>
  <c r="AP229" i="4"/>
  <c r="AP274" i="4" s="1"/>
  <c r="AP289" i="4" s="1"/>
  <c r="BE241" i="4"/>
  <c r="BE271" i="4" s="1"/>
  <c r="BT229" i="4"/>
  <c r="BT259" i="4" s="1"/>
  <c r="CI229" i="4"/>
  <c r="CI274" i="4" s="1"/>
  <c r="CI289" i="4" s="1"/>
  <c r="DM229" i="4"/>
  <c r="DM259" i="4" s="1"/>
  <c r="CX229" i="4"/>
  <c r="CX274" i="4" s="1"/>
  <c r="CX289" i="4" s="1"/>
  <c r="EB229" i="4"/>
  <c r="EB274" i="4" s="1"/>
  <c r="EB289" i="4" s="1"/>
  <c r="EQ229" i="4"/>
  <c r="EQ259" i="4" s="1"/>
  <c r="EN235" i="12"/>
  <c r="DY235" i="12"/>
  <c r="U119" i="12"/>
  <c r="U134" i="12" s="1"/>
  <c r="CI232" i="4"/>
  <c r="CI262" i="4" s="1"/>
  <c r="CX232" i="4"/>
  <c r="CX277" i="4" s="1"/>
  <c r="CX292" i="4" s="1"/>
  <c r="DM232" i="4"/>
  <c r="DM262" i="4" s="1"/>
  <c r="AA232" i="4"/>
  <c r="AA262" i="4" s="1"/>
  <c r="AP232" i="4"/>
  <c r="AP277" i="4" s="1"/>
  <c r="AP292" i="4" s="1"/>
  <c r="BT232" i="4"/>
  <c r="BT277" i="4" s="1"/>
  <c r="BT292" i="4" s="1"/>
  <c r="BE244" i="4"/>
  <c r="BE274" i="4" s="1"/>
  <c r="EB232" i="4"/>
  <c r="EB277" i="4" s="1"/>
  <c r="EB292" i="4" s="1"/>
  <c r="EQ232" i="4"/>
  <c r="EQ277" i="4" s="1"/>
  <c r="EQ292" i="4" s="1"/>
  <c r="EQ229" i="12"/>
  <c r="EB229" i="12"/>
  <c r="BD97" i="4"/>
  <c r="AP230" i="4"/>
  <c r="AP260" i="4" s="1"/>
  <c r="BE242" i="4"/>
  <c r="BE287" i="4" s="1"/>
  <c r="BE302" i="4" s="1"/>
  <c r="BT230" i="4"/>
  <c r="BT260" i="4" s="1"/>
  <c r="CI230" i="4"/>
  <c r="CI260" i="4" s="1"/>
  <c r="CX230" i="4"/>
  <c r="CX275" i="4" s="1"/>
  <c r="CX290" i="4" s="1"/>
  <c r="DM230" i="4"/>
  <c r="DM275" i="4" s="1"/>
  <c r="DM290" i="4" s="1"/>
  <c r="AA230" i="4"/>
  <c r="AA275" i="4" s="1"/>
  <c r="AA290" i="4" s="1"/>
  <c r="EQ230" i="4"/>
  <c r="EQ260" i="4" s="1"/>
  <c r="EB230" i="4"/>
  <c r="EB275" i="4" s="1"/>
  <c r="EB290" i="4" s="1"/>
  <c r="CX433" i="3"/>
  <c r="EB433" i="3"/>
  <c r="AN429" i="3"/>
  <c r="W209" i="12"/>
  <c r="DI224" i="12"/>
  <c r="DX224" i="12"/>
  <c r="CT224" i="12"/>
  <c r="BA224" i="12"/>
  <c r="BP224" i="12"/>
  <c r="CE224" i="12"/>
  <c r="W224" i="12"/>
  <c r="EM224" i="12"/>
  <c r="AK236" i="4"/>
  <c r="AK266" i="4" s="1"/>
  <c r="AZ248" i="4"/>
  <c r="AZ278" i="4" s="1"/>
  <c r="BO236" i="4"/>
  <c r="BO266" i="4" s="1"/>
  <c r="CD236" i="4"/>
  <c r="CS236" i="4"/>
  <c r="CS281" i="4" s="1"/>
  <c r="CS296" i="4" s="1"/>
  <c r="DH236" i="4"/>
  <c r="DH281" i="4" s="1"/>
  <c r="DH296" i="4" s="1"/>
  <c r="V236" i="4"/>
  <c r="V281" i="4" s="1"/>
  <c r="V296" i="4" s="1"/>
  <c r="DW236" i="4"/>
  <c r="DW281" i="4" s="1"/>
  <c r="DW296" i="4" s="1"/>
  <c r="EL236" i="4"/>
  <c r="EL281" i="4" s="1"/>
  <c r="EL296" i="4" s="1"/>
  <c r="ER239" i="12"/>
  <c r="EC239" i="12"/>
  <c r="BC246" i="4"/>
  <c r="BC291" i="4" s="1"/>
  <c r="BC306" i="4" s="1"/>
  <c r="BR234" i="4"/>
  <c r="BR264" i="4" s="1"/>
  <c r="CG234" i="4"/>
  <c r="CG264" i="4" s="1"/>
  <c r="CV234" i="4"/>
  <c r="CV264" i="4" s="1"/>
  <c r="DK234" i="4"/>
  <c r="DK279" i="4" s="1"/>
  <c r="DK294" i="4" s="1"/>
  <c r="Y234" i="4"/>
  <c r="Y279" i="4" s="1"/>
  <c r="Y294" i="4" s="1"/>
  <c r="AN234" i="4"/>
  <c r="DZ234" i="4"/>
  <c r="DZ279" i="4" s="1"/>
  <c r="DZ294" i="4" s="1"/>
  <c r="EO234" i="4"/>
  <c r="EO279" i="4" s="1"/>
  <c r="EO294" i="4" s="1"/>
  <c r="CY425" i="3"/>
  <c r="AQ426" i="3"/>
  <c r="DY429" i="3"/>
  <c r="BI423" i="3"/>
  <c r="EV423" i="3"/>
  <c r="DR423" i="3"/>
  <c r="CM423" i="3"/>
  <c r="DP425" i="3"/>
  <c r="DC426" i="3"/>
  <c r="EG426" i="3"/>
  <c r="BH425" i="3"/>
  <c r="ES426" i="3"/>
  <c r="CK425" i="3"/>
  <c r="AP425" i="3"/>
  <c r="BG432" i="3"/>
  <c r="CI433" i="3"/>
  <c r="DX431" i="3"/>
  <c r="EB429" i="3"/>
  <c r="AB431" i="3"/>
  <c r="AB448" i="3" s="1"/>
  <c r="DR428" i="3"/>
  <c r="EV428" i="3"/>
  <c r="BH430" i="3"/>
  <c r="DI431" i="3"/>
  <c r="CG432" i="3"/>
  <c r="ET433" i="3"/>
  <c r="DP433" i="3"/>
  <c r="CK422" i="3"/>
  <c r="CL429" i="3"/>
  <c r="CG430" i="3"/>
  <c r="AO426" i="3"/>
  <c r="DH432" i="3"/>
  <c r="EL432" i="3"/>
  <c r="DJ433" i="3"/>
  <c r="EN433" i="3"/>
  <c r="AD429" i="3"/>
  <c r="AD446" i="3" s="1"/>
  <c r="EP430" i="3"/>
  <c r="DN427" i="3"/>
  <c r="AP428" i="3"/>
  <c r="BU428" i="3"/>
  <c r="CX428" i="3"/>
  <c r="AS432" i="3"/>
  <c r="CD433" i="3"/>
  <c r="DP421" i="3"/>
  <c r="EK432" i="3"/>
  <c r="DG432" i="3"/>
  <c r="EM433" i="3"/>
  <c r="DI433" i="3"/>
  <c r="EO433" i="3"/>
  <c r="DK433" i="3"/>
  <c r="DM433" i="3"/>
  <c r="EQ433" i="3"/>
  <c r="AA427" i="3"/>
  <c r="AA444" i="3" s="1"/>
  <c r="AA430" i="3"/>
  <c r="AA447" i="3" s="1"/>
  <c r="BA430" i="3"/>
  <c r="BW431" i="3"/>
  <c r="ED431" i="3"/>
  <c r="EU433" i="3"/>
  <c r="DQ433" i="3"/>
  <c r="CS433" i="3"/>
  <c r="DW433" i="3"/>
  <c r="DY432" i="3"/>
  <c r="CU432" i="3"/>
  <c r="EA432" i="3"/>
  <c r="CW432" i="3"/>
  <c r="EQ430" i="3"/>
  <c r="BD251" i="4"/>
  <c r="BD281" i="4" s="1"/>
  <c r="BS239" i="4"/>
  <c r="BS269" i="4" s="1"/>
  <c r="CH239" i="4"/>
  <c r="CH269" i="4" s="1"/>
  <c r="CW239" i="4"/>
  <c r="CW269" i="4" s="1"/>
  <c r="DL239" i="4"/>
  <c r="DL284" i="4" s="1"/>
  <c r="DL299" i="4" s="1"/>
  <c r="Z239" i="4"/>
  <c r="Z284" i="4" s="1"/>
  <c r="Z299" i="4" s="1"/>
  <c r="AO239" i="4"/>
  <c r="EA239" i="4"/>
  <c r="EA284" i="4" s="1"/>
  <c r="EA299" i="4" s="1"/>
  <c r="EP239" i="4"/>
  <c r="EP284" i="4" s="1"/>
  <c r="EP299" i="4" s="1"/>
  <c r="BH96" i="4"/>
  <c r="BJ240" i="4"/>
  <c r="BJ285" i="4" s="1"/>
  <c r="BJ300" i="4" s="1"/>
  <c r="BY228" i="4"/>
  <c r="BY273" i="4" s="1"/>
  <c r="BY288" i="4" s="1"/>
  <c r="CN228" i="4"/>
  <c r="CN273" i="4" s="1"/>
  <c r="CN288" i="4" s="1"/>
  <c r="DC228" i="4"/>
  <c r="DC258" i="4" s="1"/>
  <c r="DR228" i="4"/>
  <c r="DR258" i="4" s="1"/>
  <c r="AF228" i="4"/>
  <c r="AF273" i="4" s="1"/>
  <c r="AF288" i="4" s="1"/>
  <c r="AU228" i="4"/>
  <c r="AU273" i="4" s="1"/>
  <c r="AU288" i="4" s="1"/>
  <c r="EG228" i="4"/>
  <c r="EG273" i="4" s="1"/>
  <c r="EG288" i="4" s="1"/>
  <c r="AW198" i="4"/>
  <c r="EV228" i="4"/>
  <c r="EV258" i="4" s="1"/>
  <c r="EO239" i="12"/>
  <c r="DZ239" i="12"/>
  <c r="BW233" i="4"/>
  <c r="BW263" i="4" s="1"/>
  <c r="CL233" i="4"/>
  <c r="CL278" i="4" s="1"/>
  <c r="CL293" i="4" s="1"/>
  <c r="DA233" i="4"/>
  <c r="DA263" i="4" s="1"/>
  <c r="DP233" i="4"/>
  <c r="DP263" i="4" s="1"/>
  <c r="AD233" i="4"/>
  <c r="AD278" i="4" s="1"/>
  <c r="AD293" i="4" s="1"/>
  <c r="BH245" i="4"/>
  <c r="BH275" i="4" s="1"/>
  <c r="AS233" i="4"/>
  <c r="AS263" i="4" s="1"/>
  <c r="ET233" i="4"/>
  <c r="ET263" i="4" s="1"/>
  <c r="EE233" i="4"/>
  <c r="EE263" i="4" s="1"/>
  <c r="DG234" i="4"/>
  <c r="DG264" i="4" s="1"/>
  <c r="U234" i="4"/>
  <c r="U264" i="4" s="1"/>
  <c r="AJ234" i="4"/>
  <c r="AJ279" i="4" s="1"/>
  <c r="AJ294" i="4" s="1"/>
  <c r="AY246" i="4"/>
  <c r="AY276" i="4" s="1"/>
  <c r="BN234" i="4"/>
  <c r="BN279" i="4" s="1"/>
  <c r="BN294" i="4" s="1"/>
  <c r="CR234" i="4"/>
  <c r="CR279" i="4" s="1"/>
  <c r="CR294" i="4" s="1"/>
  <c r="CC234" i="4"/>
  <c r="CC279" i="4" s="1"/>
  <c r="CC294" i="4" s="1"/>
  <c r="DV234" i="4"/>
  <c r="DV264" i="4" s="1"/>
  <c r="EK234" i="4"/>
  <c r="EK279" i="4" s="1"/>
  <c r="EK294" i="4" s="1"/>
  <c r="V116" i="3"/>
  <c r="V131" i="3" s="1"/>
  <c r="Y114" i="3"/>
  <c r="Y129" i="3" s="1"/>
  <c r="X218" i="12"/>
  <c r="X203" i="12"/>
  <c r="AM218" i="12"/>
  <c r="BB218" i="12"/>
  <c r="BQ218" i="12"/>
  <c r="CF218" i="12"/>
  <c r="CU218" i="12"/>
  <c r="DJ218" i="12"/>
  <c r="EN218" i="12"/>
  <c r="DY218" i="12"/>
  <c r="BP238" i="4"/>
  <c r="BP268" i="4" s="1"/>
  <c r="CE238" i="4"/>
  <c r="CE268" i="4" s="1"/>
  <c r="CT238" i="4"/>
  <c r="CT268" i="4" s="1"/>
  <c r="DI238" i="4"/>
  <c r="DI268" i="4" s="1"/>
  <c r="W238" i="4"/>
  <c r="W268" i="4" s="1"/>
  <c r="BA250" i="4"/>
  <c r="BA295" i="4" s="1"/>
  <c r="BA310" i="4" s="1"/>
  <c r="AL238" i="4"/>
  <c r="AL283" i="4" s="1"/>
  <c r="AL298" i="4" s="1"/>
  <c r="EM238" i="4"/>
  <c r="EM268" i="4" s="1"/>
  <c r="DX238" i="4"/>
  <c r="DX268" i="4" s="1"/>
  <c r="DP273" i="12"/>
  <c r="DP288" i="12" s="1"/>
  <c r="DP258" i="12"/>
  <c r="BQ224" i="12"/>
  <c r="EN224" i="12"/>
  <c r="CF224" i="12"/>
  <c r="DJ224" i="12"/>
  <c r="DY224" i="12"/>
  <c r="X224" i="12"/>
  <c r="CU224" i="12"/>
  <c r="X209" i="12"/>
  <c r="BB224" i="12"/>
  <c r="T190" i="3"/>
  <c r="DU235" i="3" s="1"/>
  <c r="V187" i="3"/>
  <c r="DW232" i="3" s="1"/>
  <c r="Z183" i="3"/>
  <c r="Z195" i="3"/>
  <c r="Z105" i="3"/>
  <c r="BJ105" i="4"/>
  <c r="BB100" i="4"/>
  <c r="V188" i="3"/>
  <c r="AA110" i="3"/>
  <c r="AA125" i="3" s="1"/>
  <c r="AB184" i="3"/>
  <c r="AA183" i="3"/>
  <c r="EQ228" i="3" s="1"/>
  <c r="DN238" i="4"/>
  <c r="DN268" i="4" s="1"/>
  <c r="AB238" i="4"/>
  <c r="AB268" i="4" s="1"/>
  <c r="AQ238" i="4"/>
  <c r="AQ268" i="4" s="1"/>
  <c r="BF250" i="4"/>
  <c r="BF280" i="4" s="1"/>
  <c r="BU238" i="4"/>
  <c r="BU283" i="4" s="1"/>
  <c r="BU298" i="4" s="1"/>
  <c r="CY238" i="4"/>
  <c r="CY283" i="4" s="1"/>
  <c r="CY298" i="4" s="1"/>
  <c r="CJ238" i="4"/>
  <c r="CJ268" i="4" s="1"/>
  <c r="EC238" i="4"/>
  <c r="EC283" i="4" s="1"/>
  <c r="EC298" i="4" s="1"/>
  <c r="ER238" i="4"/>
  <c r="ER268" i="4" s="1"/>
  <c r="AS236" i="4"/>
  <c r="AS266" i="4" s="1"/>
  <c r="BH248" i="4"/>
  <c r="BH278" i="4" s="1"/>
  <c r="BW236" i="4"/>
  <c r="BW266" i="4" s="1"/>
  <c r="CL236" i="4"/>
  <c r="CL266" i="4" s="1"/>
  <c r="DA236" i="4"/>
  <c r="DA266" i="4" s="1"/>
  <c r="DP236" i="4"/>
  <c r="DP266" i="4" s="1"/>
  <c r="AD236" i="4"/>
  <c r="AD266" i="4" s="1"/>
  <c r="EE236" i="4"/>
  <c r="EE266" i="4" s="1"/>
  <c r="ET236" i="4"/>
  <c r="ET281" i="4" s="1"/>
  <c r="ET296" i="4" s="1"/>
  <c r="CQ232" i="4"/>
  <c r="CQ277" i="4" s="1"/>
  <c r="CQ292" i="4" s="1"/>
  <c r="DF232" i="4"/>
  <c r="DF277" i="4" s="1"/>
  <c r="DF292" i="4" s="1"/>
  <c r="CB232" i="4"/>
  <c r="CB262" i="4" s="1"/>
  <c r="BM232" i="4"/>
  <c r="AX232" i="4"/>
  <c r="AX277" i="4" s="1"/>
  <c r="AX292" i="4" s="1"/>
  <c r="T232" i="4"/>
  <c r="T262" i="4" s="1"/>
  <c r="AI232" i="4"/>
  <c r="AI277" i="4" s="1"/>
  <c r="AI292" i="4" s="1"/>
  <c r="DU232" i="4"/>
  <c r="DU262" i="4" s="1"/>
  <c r="EJ232" i="4"/>
  <c r="EJ277" i="4" s="1"/>
  <c r="EJ292" i="4" s="1"/>
  <c r="AK202" i="4"/>
  <c r="BL9" i="14"/>
  <c r="BM9" i="14" s="1"/>
  <c r="AY99" i="4"/>
  <c r="U230" i="4"/>
  <c r="U260" i="4" s="1"/>
  <c r="AJ230" i="4"/>
  <c r="AJ260" i="4" s="1"/>
  <c r="AY242" i="4"/>
  <c r="AY272" i="4" s="1"/>
  <c r="BN230" i="4"/>
  <c r="CC230" i="4"/>
  <c r="CC260" i="4" s="1"/>
  <c r="DG230" i="4"/>
  <c r="DG260" i="4" s="1"/>
  <c r="CR230" i="4"/>
  <c r="CR260" i="4" s="1"/>
  <c r="EK230" i="4"/>
  <c r="EK260" i="4" s="1"/>
  <c r="DV230" i="4"/>
  <c r="DV260" i="4" s="1"/>
  <c r="T234" i="4"/>
  <c r="T264" i="4" s="1"/>
  <c r="AI234" i="4"/>
  <c r="AI264" i="4" s="1"/>
  <c r="AX234" i="4"/>
  <c r="AX264" i="4" s="1"/>
  <c r="BM234" i="4"/>
  <c r="BM264" i="4" s="1"/>
  <c r="CB234" i="4"/>
  <c r="CB279" i="4" s="1"/>
  <c r="CB294" i="4" s="1"/>
  <c r="DF234" i="4"/>
  <c r="DF264" i="4" s="1"/>
  <c r="CQ234" i="4"/>
  <c r="CQ279" i="4" s="1"/>
  <c r="CQ294" i="4" s="1"/>
  <c r="DU234" i="4"/>
  <c r="DU264" i="4" s="1"/>
  <c r="EJ234" i="4"/>
  <c r="EJ279" i="4" s="1"/>
  <c r="EJ294" i="4" s="1"/>
  <c r="AK204" i="4"/>
  <c r="EJ228" i="12"/>
  <c r="DU228" i="12"/>
  <c r="T108" i="12"/>
  <c r="T123" i="12" s="1"/>
  <c r="EM230" i="12"/>
  <c r="DX230" i="12"/>
  <c r="BK101" i="4"/>
  <c r="AF231" i="4"/>
  <c r="AF261" i="4" s="1"/>
  <c r="DR231" i="4"/>
  <c r="DR276" i="4" s="1"/>
  <c r="DR291" i="4" s="1"/>
  <c r="DC231" i="4"/>
  <c r="DC276" i="4" s="1"/>
  <c r="DC291" i="4" s="1"/>
  <c r="CN231" i="4"/>
  <c r="CN261" i="4" s="1"/>
  <c r="BY231" i="4"/>
  <c r="BY261" i="4" s="1"/>
  <c r="BJ243" i="4"/>
  <c r="BJ288" i="4" s="1"/>
  <c r="BJ303" i="4" s="1"/>
  <c r="AU231" i="4"/>
  <c r="AU276" i="4" s="1"/>
  <c r="AU291" i="4" s="1"/>
  <c r="AW201" i="4"/>
  <c r="EG231" i="4"/>
  <c r="EG276" i="4" s="1"/>
  <c r="EG291" i="4" s="1"/>
  <c r="EV231" i="4"/>
  <c r="EV261" i="4" s="1"/>
  <c r="DV229" i="12"/>
  <c r="EK229" i="12"/>
  <c r="DH221" i="12"/>
  <c r="V221" i="12"/>
  <c r="V206" i="12"/>
  <c r="AK221" i="12"/>
  <c r="AZ221" i="12"/>
  <c r="BO221" i="12"/>
  <c r="CD221" i="12"/>
  <c r="CS221" i="12"/>
  <c r="EL221" i="12"/>
  <c r="DW221" i="12"/>
  <c r="AO229" i="4"/>
  <c r="AO259" i="4" s="1"/>
  <c r="BD241" i="4"/>
  <c r="BD286" i="4" s="1"/>
  <c r="BD301" i="4" s="1"/>
  <c r="BS229" i="4"/>
  <c r="BS259" i="4" s="1"/>
  <c r="CH229" i="4"/>
  <c r="CH259" i="4" s="1"/>
  <c r="CW229" i="4"/>
  <c r="CW274" i="4" s="1"/>
  <c r="CW289" i="4" s="1"/>
  <c r="Z229" i="4"/>
  <c r="Z259" i="4" s="1"/>
  <c r="DL229" i="4"/>
  <c r="DL259" i="4" s="1"/>
  <c r="EP229" i="4"/>
  <c r="EP274" i="4" s="1"/>
  <c r="EP289" i="4" s="1"/>
  <c r="EA229" i="4"/>
  <c r="EA274" i="4" s="1"/>
  <c r="EA289" i="4" s="1"/>
  <c r="CY233" i="4"/>
  <c r="CY278" i="4" s="1"/>
  <c r="CY293" i="4" s="1"/>
  <c r="DN233" i="4"/>
  <c r="DN278" i="4" s="1"/>
  <c r="DN293" i="4" s="1"/>
  <c r="AB233" i="4"/>
  <c r="AB263" i="4" s="1"/>
  <c r="AQ233" i="4"/>
  <c r="AQ278" i="4" s="1"/>
  <c r="AQ293" i="4" s="1"/>
  <c r="BF245" i="4"/>
  <c r="BF290" i="4" s="1"/>
  <c r="BF305" i="4" s="1"/>
  <c r="CJ233" i="4"/>
  <c r="CJ263" i="4" s="1"/>
  <c r="BU233" i="4"/>
  <c r="BU278" i="4" s="1"/>
  <c r="BU293" i="4" s="1"/>
  <c r="ER233" i="4"/>
  <c r="ER278" i="4" s="1"/>
  <c r="ER293" i="4" s="1"/>
  <c r="EC233" i="4"/>
  <c r="EC278" i="4" s="1"/>
  <c r="EC293" i="4" s="1"/>
  <c r="CQ237" i="4"/>
  <c r="CQ267" i="4" s="1"/>
  <c r="DF237" i="4"/>
  <c r="DF282" i="4" s="1"/>
  <c r="DF297" i="4" s="1"/>
  <c r="T237" i="4"/>
  <c r="T267" i="4" s="1"/>
  <c r="AX237" i="4"/>
  <c r="CB237" i="4"/>
  <c r="CB267" i="4" s="1"/>
  <c r="BM237" i="4"/>
  <c r="BM267" i="4" s="1"/>
  <c r="AI237" i="4"/>
  <c r="AI267" i="4" s="1"/>
  <c r="EJ237" i="4"/>
  <c r="EJ282" i="4" s="1"/>
  <c r="EJ297" i="4" s="1"/>
  <c r="AK207" i="4"/>
  <c r="DU237" i="4"/>
  <c r="DU267" i="4" s="1"/>
  <c r="AR231" i="4"/>
  <c r="AR261" i="4" s="1"/>
  <c r="BV231" i="4"/>
  <c r="CZ231" i="4"/>
  <c r="CZ261" i="4" s="1"/>
  <c r="AC231" i="4"/>
  <c r="AC261" i="4" s="1"/>
  <c r="BG243" i="4"/>
  <c r="BG273" i="4" s="1"/>
  <c r="CK231" i="4"/>
  <c r="CK276" i="4" s="1"/>
  <c r="CK291" i="4" s="1"/>
  <c r="DO231" i="4"/>
  <c r="DO261" i="4" s="1"/>
  <c r="ED231" i="4"/>
  <c r="ED276" i="4" s="1"/>
  <c r="ED291" i="4" s="1"/>
  <c r="ES231" i="4"/>
  <c r="ES261" i="4" s="1"/>
  <c r="FE421" i="7"/>
  <c r="FV423" i="7"/>
  <c r="FN413" i="7"/>
  <c r="FC421" i="7"/>
  <c r="EZ421" i="7"/>
  <c r="FN415" i="7"/>
  <c r="FK423" i="7"/>
  <c r="FK419" i="7"/>
  <c r="FF421" i="7"/>
  <c r="FS420" i="7"/>
  <c r="FE423" i="7"/>
  <c r="FD417" i="7"/>
  <c r="FJ413" i="7"/>
  <c r="FT421" i="7"/>
  <c r="FT423" i="7"/>
  <c r="FB413" i="7"/>
  <c r="FR415" i="7"/>
  <c r="FC411" i="7"/>
  <c r="FC424" i="7" s="1"/>
  <c r="FP416" i="7"/>
  <c r="FF419" i="7"/>
  <c r="FF423" i="7"/>
  <c r="FP419" i="7"/>
  <c r="FY418" i="7"/>
  <c r="FP420" i="7"/>
  <c r="EY415" i="7"/>
  <c r="FZ419" i="7"/>
  <c r="FE412" i="7"/>
  <c r="FE414" i="7"/>
  <c r="FV417" i="7"/>
  <c r="EZ411" i="7"/>
  <c r="EZ424" i="7" s="1"/>
  <c r="FS413" i="7"/>
  <c r="FU414" i="7"/>
  <c r="FG419" i="7"/>
  <c r="AM233" i="4"/>
  <c r="AM278" i="4" s="1"/>
  <c r="AM293" i="4" s="1"/>
  <c r="BB245" i="4"/>
  <c r="BB275" i="4" s="1"/>
  <c r="BQ233" i="4"/>
  <c r="BQ263" i="4" s="1"/>
  <c r="CF233" i="4"/>
  <c r="CF263" i="4" s="1"/>
  <c r="CU233" i="4"/>
  <c r="CU263" i="4" s="1"/>
  <c r="DJ233" i="4"/>
  <c r="DJ263" i="4" s="1"/>
  <c r="X233" i="4"/>
  <c r="X263" i="4" s="1"/>
  <c r="EN233" i="4"/>
  <c r="EN278" i="4" s="1"/>
  <c r="EN293" i="4" s="1"/>
  <c r="DY233" i="4"/>
  <c r="DY263" i="4" s="1"/>
  <c r="AY103" i="4"/>
  <c r="U208" i="12"/>
  <c r="AJ223" i="12"/>
  <c r="AY223" i="12"/>
  <c r="BN223" i="12"/>
  <c r="CC223" i="12"/>
  <c r="CR223" i="12"/>
  <c r="DG223" i="12"/>
  <c r="U223" i="12"/>
  <c r="DV223" i="12"/>
  <c r="EK223" i="12"/>
  <c r="AJ89" i="7"/>
  <c r="U74" i="7"/>
  <c r="AQ89" i="7"/>
  <c r="AB74" i="7"/>
  <c r="AU88" i="7"/>
  <c r="AF73" i="7"/>
  <c r="AM89" i="7"/>
  <c r="X74" i="7"/>
  <c r="AK89" i="7"/>
  <c r="V74" i="7"/>
  <c r="AU87" i="7"/>
  <c r="AF72" i="7"/>
  <c r="AR86" i="7"/>
  <c r="AC71" i="7"/>
  <c r="AJ87" i="7"/>
  <c r="U72" i="7"/>
  <c r="AR88" i="7"/>
  <c r="AC73" i="7"/>
  <c r="AQ84" i="7"/>
  <c r="AB69" i="7"/>
  <c r="AK85" i="7"/>
  <c r="V70" i="7"/>
  <c r="AO84" i="7"/>
  <c r="Z69" i="7"/>
  <c r="AN82" i="7"/>
  <c r="Y67" i="7"/>
  <c r="AU83" i="7"/>
  <c r="AF68" i="7"/>
  <c r="AM82" i="7"/>
  <c r="X67" i="7"/>
  <c r="AQ82" i="7"/>
  <c r="AB67" i="7"/>
  <c r="AO82" i="7"/>
  <c r="Z67" i="7"/>
  <c r="AJ81" i="7"/>
  <c r="U66" i="7"/>
  <c r="AT79" i="7"/>
  <c r="AE64" i="7"/>
  <c r="AL80" i="7"/>
  <c r="W65" i="7"/>
  <c r="AT78" i="7"/>
  <c r="AE63" i="7"/>
  <c r="AM78" i="7"/>
  <c r="X63" i="7"/>
  <c r="U239" i="4"/>
  <c r="U284" i="4" s="1"/>
  <c r="U299" i="4" s="1"/>
  <c r="AJ239" i="4"/>
  <c r="AY251" i="4"/>
  <c r="AY281" i="4" s="1"/>
  <c r="BN239" i="4"/>
  <c r="BN269" i="4" s="1"/>
  <c r="CC239" i="4"/>
  <c r="CC284" i="4" s="1"/>
  <c r="CC299" i="4" s="1"/>
  <c r="DG239" i="4"/>
  <c r="DG284" i="4" s="1"/>
  <c r="DG299" i="4" s="1"/>
  <c r="CR239" i="4"/>
  <c r="CR284" i="4" s="1"/>
  <c r="CR299" i="4" s="1"/>
  <c r="EK239" i="4"/>
  <c r="EK269" i="4" s="1"/>
  <c r="DV239" i="4"/>
  <c r="DV269" i="4" s="1"/>
  <c r="AA238" i="4"/>
  <c r="AA268" i="4" s="1"/>
  <c r="AP238" i="4"/>
  <c r="AP283" i="4" s="1"/>
  <c r="AP298" i="4" s="1"/>
  <c r="BE250" i="4"/>
  <c r="BT238" i="4"/>
  <c r="BT268" i="4" s="1"/>
  <c r="CI238" i="4"/>
  <c r="CI283" i="4" s="1"/>
  <c r="CI298" i="4" s="1"/>
  <c r="DM238" i="4"/>
  <c r="DM268" i="4" s="1"/>
  <c r="CX238" i="4"/>
  <c r="CX268" i="4" s="1"/>
  <c r="EB238" i="4"/>
  <c r="EB283" i="4" s="1"/>
  <c r="EB298" i="4" s="1"/>
  <c r="EQ238" i="4"/>
  <c r="EQ268" i="4" s="1"/>
  <c r="BF93" i="4"/>
  <c r="EP426" i="3"/>
  <c r="DF221" i="12"/>
  <c r="T221" i="12"/>
  <c r="T206" i="12"/>
  <c r="AI221" i="12"/>
  <c r="BM221" i="12"/>
  <c r="CQ221" i="12"/>
  <c r="AX221" i="12"/>
  <c r="CB221" i="12"/>
  <c r="EJ221" i="12"/>
  <c r="DU221" i="12"/>
  <c r="EL282" i="12"/>
  <c r="EL297" i="12" s="1"/>
  <c r="EA228" i="12"/>
  <c r="BU424" i="3"/>
  <c r="AU420" i="3"/>
  <c r="AU434" i="3" s="1"/>
  <c r="CJ427" i="3"/>
  <c r="CL430" i="3"/>
  <c r="CZ423" i="3"/>
  <c r="EG424" i="3"/>
  <c r="DC424" i="3"/>
  <c r="BU425" i="3"/>
  <c r="BH431" i="3"/>
  <c r="Y431" i="3"/>
  <c r="Y448" i="3" s="1"/>
  <c r="BJ425" i="3"/>
  <c r="BG426" i="3"/>
  <c r="DL432" i="3"/>
  <c r="EP432" i="3"/>
  <c r="CJ424" i="3"/>
  <c r="CL426" i="3"/>
  <c r="EJ432" i="3"/>
  <c r="DF432" i="3"/>
  <c r="EE423" i="3"/>
  <c r="ER432" i="3"/>
  <c r="DN432" i="3"/>
  <c r="BV432" i="3"/>
  <c r="BR427" i="3"/>
  <c r="DA427" i="3"/>
  <c r="AO428" i="3"/>
  <c r="CW428" i="3"/>
  <c r="DA429" i="3"/>
  <c r="DA430" i="3"/>
  <c r="ED433" i="3"/>
  <c r="CZ433" i="3"/>
  <c r="DX429" i="3"/>
  <c r="EB427" i="3"/>
  <c r="EK433" i="3"/>
  <c r="DG433" i="3"/>
  <c r="EM432" i="3"/>
  <c r="DI432" i="3"/>
  <c r="EO432" i="3"/>
  <c r="DK432" i="3"/>
  <c r="EQ432" i="3"/>
  <c r="DM432" i="3"/>
  <c r="AA429" i="3"/>
  <c r="AA446" i="3" s="1"/>
  <c r="BJ428" i="3"/>
  <c r="BC429" i="3"/>
  <c r="DR430" i="3"/>
  <c r="EV430" i="3"/>
  <c r="BR431" i="3"/>
  <c r="DK431" i="3"/>
  <c r="DA432" i="3"/>
  <c r="EE432" i="3"/>
  <c r="AR422" i="3"/>
  <c r="DR433" i="3"/>
  <c r="EV433" i="3"/>
  <c r="CW433" i="3"/>
  <c r="EA433" i="3"/>
  <c r="CN429" i="3"/>
  <c r="BA432" i="3"/>
  <c r="BY432" i="3"/>
  <c r="CW426" i="3"/>
  <c r="DF433" i="3"/>
  <c r="EJ433" i="3"/>
  <c r="AB430" i="3"/>
  <c r="AB447" i="3" s="1"/>
  <c r="CJ431" i="3"/>
  <c r="AX432" i="3"/>
  <c r="CT429" i="3"/>
  <c r="EE421" i="3"/>
  <c r="EP428" i="3"/>
  <c r="DP427" i="3"/>
  <c r="AR428" i="3"/>
  <c r="CZ428" i="3"/>
  <c r="DN429" i="3"/>
  <c r="DK430" i="3"/>
  <c r="AL431" i="3"/>
  <c r="CF433" i="3"/>
  <c r="BS426" i="3"/>
  <c r="BG428" i="3"/>
  <c r="ES428" i="3"/>
  <c r="BY431" i="3"/>
  <c r="AL432" i="3"/>
  <c r="CV427" i="3"/>
  <c r="DU432" i="3"/>
  <c r="CQ432" i="3"/>
  <c r="EQ428" i="3"/>
  <c r="V114" i="3"/>
  <c r="V129" i="3" s="1"/>
  <c r="DB230" i="4"/>
  <c r="DB260" i="4" s="1"/>
  <c r="DQ230" i="4"/>
  <c r="DQ260" i="4" s="1"/>
  <c r="AE230" i="4"/>
  <c r="AE260" i="4" s="1"/>
  <c r="AT230" i="4"/>
  <c r="AT260" i="4" s="1"/>
  <c r="BI242" i="4"/>
  <c r="BI272" i="4" s="1"/>
  <c r="CM230" i="4"/>
  <c r="CM260" i="4" s="1"/>
  <c r="BX230" i="4"/>
  <c r="BX275" i="4" s="1"/>
  <c r="BX290" i="4" s="1"/>
  <c r="EF230" i="4"/>
  <c r="EF275" i="4" s="1"/>
  <c r="EF290" i="4" s="1"/>
  <c r="EU230" i="4"/>
  <c r="EU260" i="4" s="1"/>
  <c r="V213" i="12"/>
  <c r="AK213" i="12"/>
  <c r="CD213" i="12"/>
  <c r="DH213" i="12"/>
  <c r="CS213" i="12"/>
  <c r="BO213" i="12"/>
  <c r="V198" i="12"/>
  <c r="AZ213" i="12"/>
  <c r="EL213" i="12"/>
  <c r="DW213" i="12"/>
  <c r="CS234" i="4"/>
  <c r="CS264" i="4" s="1"/>
  <c r="DH234" i="4"/>
  <c r="DH264" i="4" s="1"/>
  <c r="V234" i="4"/>
  <c r="V264" i="4" s="1"/>
  <c r="AK234" i="4"/>
  <c r="AK279" i="4" s="1"/>
  <c r="AK294" i="4" s="1"/>
  <c r="AZ246" i="4"/>
  <c r="AZ276" i="4" s="1"/>
  <c r="CD234" i="4"/>
  <c r="CD264" i="4" s="1"/>
  <c r="BO234" i="4"/>
  <c r="BO279" i="4" s="1"/>
  <c r="BO294" i="4" s="1"/>
  <c r="DW234" i="4"/>
  <c r="DW279" i="4" s="1"/>
  <c r="DW294" i="4" s="1"/>
  <c r="EL234" i="4"/>
  <c r="EL279" i="4" s="1"/>
  <c r="EL294" i="4" s="1"/>
  <c r="CC233" i="4"/>
  <c r="CC263" i="4" s="1"/>
  <c r="CR233" i="4"/>
  <c r="CR278" i="4" s="1"/>
  <c r="CR293" i="4" s="1"/>
  <c r="DG233" i="4"/>
  <c r="DG263" i="4" s="1"/>
  <c r="U233" i="4"/>
  <c r="U263" i="4" s="1"/>
  <c r="AJ233" i="4"/>
  <c r="AJ278" i="4" s="1"/>
  <c r="AJ293" i="4" s="1"/>
  <c r="BN233" i="4"/>
  <c r="BN263" i="4" s="1"/>
  <c r="AY245" i="4"/>
  <c r="AY290" i="4" s="1"/>
  <c r="AY305" i="4" s="1"/>
  <c r="DV233" i="4"/>
  <c r="DV278" i="4" s="1"/>
  <c r="DV293" i="4" s="1"/>
  <c r="EK233" i="4"/>
  <c r="EK278" i="4" s="1"/>
  <c r="EK293" i="4" s="1"/>
  <c r="CL306" i="3"/>
  <c r="CL322" i="3"/>
  <c r="DZ228" i="12"/>
  <c r="EK239" i="12"/>
  <c r="DV239" i="12"/>
  <c r="V191" i="3"/>
  <c r="Y189" i="3"/>
  <c r="EO234" i="3" s="1"/>
  <c r="AL236" i="4"/>
  <c r="AL266" i="4" s="1"/>
  <c r="BA248" i="4"/>
  <c r="BA278" i="4" s="1"/>
  <c r="BP236" i="4"/>
  <c r="BP266" i="4" s="1"/>
  <c r="CE236" i="4"/>
  <c r="CE266" i="4" s="1"/>
  <c r="CT236" i="4"/>
  <c r="CT281" i="4" s="1"/>
  <c r="CT296" i="4" s="1"/>
  <c r="W236" i="4"/>
  <c r="W281" i="4" s="1"/>
  <c r="W296" i="4" s="1"/>
  <c r="DI236" i="4"/>
  <c r="DI281" i="4" s="1"/>
  <c r="DI296" i="4" s="1"/>
  <c r="DX236" i="4"/>
  <c r="DX266" i="4" s="1"/>
  <c r="EM236" i="4"/>
  <c r="EM266" i="4" s="1"/>
  <c r="DW228" i="12"/>
  <c r="CL258" i="12"/>
  <c r="CL273" i="12"/>
  <c r="CL288" i="12" s="1"/>
  <c r="EQ239" i="12"/>
  <c r="EB239" i="12"/>
  <c r="EE381" i="12"/>
  <c r="T114" i="3"/>
  <c r="T129" i="3" s="1"/>
  <c r="AA195" i="3"/>
  <c r="AA105" i="3"/>
  <c r="EQ337" i="12"/>
  <c r="EQ400" i="12"/>
  <c r="EQ369" i="12"/>
  <c r="CR228" i="4"/>
  <c r="CR258" i="4" s="1"/>
  <c r="DG228" i="4"/>
  <c r="DG258" i="4" s="1"/>
  <c r="U228" i="4"/>
  <c r="U258" i="4" s="1"/>
  <c r="AJ228" i="4"/>
  <c r="AJ258" i="4" s="1"/>
  <c r="AY240" i="4"/>
  <c r="AY285" i="4" s="1"/>
  <c r="AY300" i="4" s="1"/>
  <c r="CC228" i="4"/>
  <c r="CC258" i="4" s="1"/>
  <c r="BN228" i="4"/>
  <c r="BN258" i="4" s="1"/>
  <c r="EK228" i="4"/>
  <c r="EK273" i="4" s="1"/>
  <c r="EK288" i="4" s="1"/>
  <c r="DV228" i="4"/>
  <c r="DV258" i="4" s="1"/>
  <c r="DB239" i="4"/>
  <c r="DB269" i="4" s="1"/>
  <c r="DQ239" i="4"/>
  <c r="DQ269" i="4" s="1"/>
  <c r="AE239" i="4"/>
  <c r="AE269" i="4" s="1"/>
  <c r="AT239" i="4"/>
  <c r="BI251" i="4"/>
  <c r="BI296" i="4" s="1"/>
  <c r="BI311" i="4" s="1"/>
  <c r="CM239" i="4"/>
  <c r="CM269" i="4" s="1"/>
  <c r="BX239" i="4"/>
  <c r="BX284" i="4" s="1"/>
  <c r="BX299" i="4" s="1"/>
  <c r="EU239" i="4"/>
  <c r="EU284" i="4" s="1"/>
  <c r="EU299" i="4" s="1"/>
  <c r="EF239" i="4"/>
  <c r="EF284" i="4" s="1"/>
  <c r="EF299" i="4" s="1"/>
  <c r="BS235" i="4"/>
  <c r="BS265" i="4" s="1"/>
  <c r="CH235" i="4"/>
  <c r="CH265" i="4" s="1"/>
  <c r="CW235" i="4"/>
  <c r="CW280" i="4" s="1"/>
  <c r="CW295" i="4" s="1"/>
  <c r="DL235" i="4"/>
  <c r="DL265" i="4" s="1"/>
  <c r="Z235" i="4"/>
  <c r="Z280" i="4" s="1"/>
  <c r="Z295" i="4" s="1"/>
  <c r="BD247" i="4"/>
  <c r="BD277" i="4" s="1"/>
  <c r="AO235" i="4"/>
  <c r="AO265" i="4" s="1"/>
  <c r="EA235" i="4"/>
  <c r="EA280" i="4" s="1"/>
  <c r="EA295" i="4" s="1"/>
  <c r="EP235" i="4"/>
  <c r="EP265" i="4" s="1"/>
  <c r="T108" i="3"/>
  <c r="T123" i="3" s="1"/>
  <c r="AA119" i="12"/>
  <c r="AA134" i="12" s="1"/>
  <c r="BH249" i="4"/>
  <c r="BH279" i="4" s="1"/>
  <c r="BW237" i="4"/>
  <c r="BW282" i="4" s="1"/>
  <c r="BW297" i="4" s="1"/>
  <c r="CL237" i="4"/>
  <c r="CL267" i="4" s="1"/>
  <c r="DA237" i="4"/>
  <c r="DA267" i="4" s="1"/>
  <c r="DP237" i="4"/>
  <c r="DP267" i="4" s="1"/>
  <c r="AD237" i="4"/>
  <c r="AD282" i="4" s="1"/>
  <c r="AD297" i="4" s="1"/>
  <c r="AS237" i="4"/>
  <c r="AS267" i="4" s="1"/>
  <c r="EE237" i="4"/>
  <c r="EE267" i="4" s="1"/>
  <c r="ET237" i="4"/>
  <c r="ET267" i="4" s="1"/>
  <c r="CV240" i="4"/>
  <c r="CV270" i="4" s="1"/>
  <c r="DK240" i="4"/>
  <c r="DK270" i="4" s="1"/>
  <c r="Y240" i="4"/>
  <c r="Y285" i="4" s="1"/>
  <c r="Y300" i="4" s="1"/>
  <c r="AN240" i="4"/>
  <c r="AN270" i="4" s="1"/>
  <c r="BC252" i="4"/>
  <c r="BC297" i="4" s="1"/>
  <c r="BC312" i="4" s="1"/>
  <c r="CG240" i="4"/>
  <c r="CG285" i="4" s="1"/>
  <c r="CG300" i="4" s="1"/>
  <c r="BR240" i="4"/>
  <c r="BR285" i="4" s="1"/>
  <c r="BR300" i="4" s="1"/>
  <c r="EO240" i="4"/>
  <c r="EO270" i="4" s="1"/>
  <c r="DZ240" i="4"/>
  <c r="DZ285" i="4" s="1"/>
  <c r="DZ300" i="4" s="1"/>
  <c r="DF238" i="4"/>
  <c r="DF268" i="4" s="1"/>
  <c r="T238" i="4"/>
  <c r="T268" i="4" s="1"/>
  <c r="AI238" i="4"/>
  <c r="AI268" i="4" s="1"/>
  <c r="AX238" i="4"/>
  <c r="AX268" i="4" s="1"/>
  <c r="BM238" i="4"/>
  <c r="BM268" i="4" s="1"/>
  <c r="CQ238" i="4"/>
  <c r="CQ268" i="4" s="1"/>
  <c r="CB238" i="4"/>
  <c r="CB283" i="4" s="1"/>
  <c r="CB298" i="4" s="1"/>
  <c r="EJ238" i="4"/>
  <c r="EJ268" i="4" s="1"/>
  <c r="AK208" i="4"/>
  <c r="DU238" i="4"/>
  <c r="DU268" i="4" s="1"/>
  <c r="EL236" i="12"/>
  <c r="DW236" i="12"/>
  <c r="AN233" i="4"/>
  <c r="AN278" i="4" s="1"/>
  <c r="AN293" i="4" s="1"/>
  <c r="BC245" i="4"/>
  <c r="BC290" i="4" s="1"/>
  <c r="BC305" i="4" s="1"/>
  <c r="BR233" i="4"/>
  <c r="BR278" i="4" s="1"/>
  <c r="BR293" i="4" s="1"/>
  <c r="CG233" i="4"/>
  <c r="CG263" i="4" s="1"/>
  <c r="CV233" i="4"/>
  <c r="CV278" i="4" s="1"/>
  <c r="CV293" i="4" s="1"/>
  <c r="Y233" i="4"/>
  <c r="Y263" i="4" s="1"/>
  <c r="DK233" i="4"/>
  <c r="DK263" i="4" s="1"/>
  <c r="EO233" i="4"/>
  <c r="EO278" i="4" s="1"/>
  <c r="EO293" i="4" s="1"/>
  <c r="DZ233" i="4"/>
  <c r="DZ263" i="4" s="1"/>
  <c r="AP234" i="4"/>
  <c r="AP264" i="4" s="1"/>
  <c r="BE246" i="4"/>
  <c r="BE276" i="4" s="1"/>
  <c r="BT234" i="4"/>
  <c r="BT279" i="4" s="1"/>
  <c r="BT294" i="4" s="1"/>
  <c r="CI234" i="4"/>
  <c r="CI264" i="4" s="1"/>
  <c r="CX234" i="4"/>
  <c r="CX279" i="4" s="1"/>
  <c r="CX294" i="4" s="1"/>
  <c r="AA234" i="4"/>
  <c r="AA264" i="4" s="1"/>
  <c r="DM234" i="4"/>
  <c r="DM279" i="4" s="1"/>
  <c r="DM294" i="4" s="1"/>
  <c r="EB234" i="4"/>
  <c r="EB279" i="4" s="1"/>
  <c r="EB294" i="4" s="1"/>
  <c r="EQ234" i="4"/>
  <c r="EQ279" i="4" s="1"/>
  <c r="EQ294" i="4" s="1"/>
  <c r="BT262" i="12"/>
  <c r="BT277" i="12"/>
  <c r="BT292" i="12" s="1"/>
  <c r="Z119" i="12"/>
  <c r="Z134" i="12" s="1"/>
  <c r="BD242" i="4"/>
  <c r="BD287" i="4" s="1"/>
  <c r="BD302" i="4" s="1"/>
  <c r="BS230" i="4"/>
  <c r="BS275" i="4" s="1"/>
  <c r="BS290" i="4" s="1"/>
  <c r="CH230" i="4"/>
  <c r="CH260" i="4" s="1"/>
  <c r="CW230" i="4"/>
  <c r="CW275" i="4" s="1"/>
  <c r="CW290" i="4" s="1"/>
  <c r="DL230" i="4"/>
  <c r="DL260" i="4" s="1"/>
  <c r="Z230" i="4"/>
  <c r="Z275" i="4" s="1"/>
  <c r="Z290" i="4" s="1"/>
  <c r="AO230" i="4"/>
  <c r="AO275" i="4" s="1"/>
  <c r="AO290" i="4" s="1"/>
  <c r="EA230" i="4"/>
  <c r="EA260" i="4" s="1"/>
  <c r="EP230" i="4"/>
  <c r="EP260" i="4" s="1"/>
  <c r="FS416" i="7"/>
  <c r="FC415" i="7"/>
  <c r="FA412" i="7"/>
  <c r="FJ412" i="7"/>
  <c r="FT420" i="7"/>
  <c r="FE417" i="7"/>
  <c r="FU413" i="7"/>
  <c r="FW423" i="7"/>
  <c r="FK422" i="7"/>
  <c r="FT416" i="7"/>
  <c r="FZ417" i="7"/>
  <c r="FG416" i="7"/>
  <c r="EY419" i="7"/>
  <c r="FN417" i="7"/>
  <c r="FP411" i="7"/>
  <c r="FP424" i="7" s="1"/>
  <c r="FO414" i="7"/>
  <c r="FR421" i="7"/>
  <c r="FJ416" i="7"/>
  <c r="FN422" i="7"/>
  <c r="FV418" i="7"/>
  <c r="FT412" i="7"/>
  <c r="FS421" i="7"/>
  <c r="FO411" i="7"/>
  <c r="FO424" i="7" s="1"/>
  <c r="EZ420" i="7"/>
  <c r="FW422" i="7"/>
  <c r="FS414" i="7"/>
  <c r="AC230" i="4"/>
  <c r="AC275" i="4" s="1"/>
  <c r="AC290" i="4" s="1"/>
  <c r="AR230" i="4"/>
  <c r="AR260" i="4" s="1"/>
  <c r="BG242" i="4"/>
  <c r="BG272" i="4" s="1"/>
  <c r="BV230" i="4"/>
  <c r="BV260" i="4" s="1"/>
  <c r="CK230" i="4"/>
  <c r="CK275" i="4" s="1"/>
  <c r="CK290" i="4" s="1"/>
  <c r="DO230" i="4"/>
  <c r="DO260" i="4" s="1"/>
  <c r="CZ230" i="4"/>
  <c r="CZ275" i="4" s="1"/>
  <c r="CZ290" i="4" s="1"/>
  <c r="ES230" i="4"/>
  <c r="ES275" i="4" s="1"/>
  <c r="ES290" i="4" s="1"/>
  <c r="ED230" i="4"/>
  <c r="ED275" i="4" s="1"/>
  <c r="ED290" i="4" s="1"/>
  <c r="EK238" i="12"/>
  <c r="DV238" i="12"/>
  <c r="BE104" i="4"/>
  <c r="AL90" i="7"/>
  <c r="W75" i="7"/>
  <c r="AI89" i="7"/>
  <c r="T74" i="7"/>
  <c r="AP88" i="7"/>
  <c r="AA73" i="7"/>
  <c r="AL86" i="7"/>
  <c r="W71" i="7"/>
  <c r="AI88" i="7"/>
  <c r="T73" i="7"/>
  <c r="AM87" i="7"/>
  <c r="X72" i="7"/>
  <c r="AM88" i="7"/>
  <c r="X73" i="7"/>
  <c r="AP86" i="7"/>
  <c r="AA71" i="7"/>
  <c r="AJ88" i="7"/>
  <c r="U73" i="7"/>
  <c r="AL84" i="7"/>
  <c r="W69" i="7"/>
  <c r="AJ85" i="7"/>
  <c r="U70" i="7"/>
  <c r="AN83" i="7"/>
  <c r="Y68" i="7"/>
  <c r="AT81" i="7"/>
  <c r="AE66" i="7"/>
  <c r="AU82" i="7"/>
  <c r="AF67" i="7"/>
  <c r="AS81" i="7"/>
  <c r="AD66" i="7"/>
  <c r="AI82" i="7"/>
  <c r="T67" i="7"/>
  <c r="AU81" i="7"/>
  <c r="AF66" i="7"/>
  <c r="AP80" i="7"/>
  <c r="AA65" i="7"/>
  <c r="AL79" i="7"/>
  <c r="W64" i="7"/>
  <c r="AR79" i="7"/>
  <c r="AC64" i="7"/>
  <c r="AS78" i="7"/>
  <c r="AD63" i="7"/>
  <c r="CT239" i="4"/>
  <c r="CT284" i="4" s="1"/>
  <c r="CT299" i="4" s="1"/>
  <c r="DI239" i="4"/>
  <c r="DI269" i="4" s="1"/>
  <c r="W239" i="4"/>
  <c r="W269" i="4" s="1"/>
  <c r="AL239" i="4"/>
  <c r="AL269" i="4" s="1"/>
  <c r="BA251" i="4"/>
  <c r="BA296" i="4" s="1"/>
  <c r="BA311" i="4" s="1"/>
  <c r="CE239" i="4"/>
  <c r="CE269" i="4" s="1"/>
  <c r="BP239" i="4"/>
  <c r="BP284" i="4" s="1"/>
  <c r="BP299" i="4" s="1"/>
  <c r="DX239" i="4"/>
  <c r="DX269" i="4" s="1"/>
  <c r="EM239" i="4"/>
  <c r="EM284" i="4" s="1"/>
  <c r="EM299" i="4" s="1"/>
  <c r="DJ240" i="4"/>
  <c r="DJ285" i="4" s="1"/>
  <c r="DJ300" i="4" s="1"/>
  <c r="X240" i="4"/>
  <c r="X270" i="4" s="1"/>
  <c r="AM240" i="4"/>
  <c r="AM285" i="4" s="1"/>
  <c r="AM300" i="4" s="1"/>
  <c r="BB252" i="4"/>
  <c r="BB282" i="4" s="1"/>
  <c r="BQ240" i="4"/>
  <c r="BQ270" i="4" s="1"/>
  <c r="CU240" i="4"/>
  <c r="CU270" i="4" s="1"/>
  <c r="CF240" i="4"/>
  <c r="CF285" i="4" s="1"/>
  <c r="CF300" i="4" s="1"/>
  <c r="EN240" i="4"/>
  <c r="EN270" i="4" s="1"/>
  <c r="DY240" i="4"/>
  <c r="DY270" i="4" s="1"/>
  <c r="BO237" i="12" l="1"/>
  <c r="BO267" i="12" s="1"/>
  <c r="V237" i="12"/>
  <c r="V267" i="12" s="1"/>
  <c r="EO274" i="12"/>
  <c r="EO289" i="12" s="1"/>
  <c r="EL267" i="12"/>
  <c r="CO59" i="12"/>
  <c r="CP60" i="12" s="1"/>
  <c r="CP61" i="12" s="1"/>
  <c r="CQ60" i="12" s="1"/>
  <c r="S63" i="1" s="1"/>
  <c r="CD282" i="12"/>
  <c r="CD297" i="12" s="1"/>
  <c r="CS237" i="12"/>
  <c r="CS267" i="12" s="1"/>
  <c r="AZ237" i="12"/>
  <c r="AZ267" i="12" s="1"/>
  <c r="DH237" i="12"/>
  <c r="DH282" i="12" s="1"/>
  <c r="DH297" i="12" s="1"/>
  <c r="AK237" i="12"/>
  <c r="AK267" i="12" s="1"/>
  <c r="CY258" i="12"/>
  <c r="DW267" i="12"/>
  <c r="CG259" i="12"/>
  <c r="DW282" i="12"/>
  <c r="DW297" i="12" s="1"/>
  <c r="DK259" i="12"/>
  <c r="EJ265" i="12"/>
  <c r="DU265" i="12"/>
  <c r="EO262" i="12"/>
  <c r="Z232" i="12"/>
  <c r="Z262" i="12" s="1"/>
  <c r="CV274" i="12"/>
  <c r="CV289" i="12" s="1"/>
  <c r="AN259" i="12"/>
  <c r="Y259" i="12"/>
  <c r="DZ259" i="12"/>
  <c r="DZ274" i="12"/>
  <c r="DZ289" i="12" s="1"/>
  <c r="T234" i="12"/>
  <c r="T279" i="12" s="1"/>
  <c r="T294" i="12" s="1"/>
  <c r="DF234" i="12"/>
  <c r="DF264" i="12" s="1"/>
  <c r="CQ234" i="12"/>
  <c r="CQ264" i="12" s="1"/>
  <c r="CB234" i="12"/>
  <c r="CB264" i="12" s="1"/>
  <c r="AX234" i="12"/>
  <c r="AX264" i="12" s="1"/>
  <c r="BD232" i="12"/>
  <c r="BD262" i="12" s="1"/>
  <c r="AO232" i="12"/>
  <c r="AO277" i="12" s="1"/>
  <c r="AO292" i="12" s="1"/>
  <c r="DL232" i="12"/>
  <c r="DL262" i="12" s="1"/>
  <c r="BR259" i="12"/>
  <c r="CW232" i="12"/>
  <c r="CW277" i="12" s="1"/>
  <c r="CW292" i="12" s="1"/>
  <c r="BS232" i="12"/>
  <c r="BS277" i="12" s="1"/>
  <c r="BS292" i="12" s="1"/>
  <c r="EB261" i="12"/>
  <c r="BC259" i="12"/>
  <c r="CE229" i="12"/>
  <c r="CE274" i="12" s="1"/>
  <c r="CE289" i="12" s="1"/>
  <c r="BP2" i="4"/>
  <c r="BQ3" i="4" s="1"/>
  <c r="BQ4" i="4" s="1"/>
  <c r="BR4" i="4" s="1"/>
  <c r="P2" i="8" s="1"/>
  <c r="EM259" i="12"/>
  <c r="BP229" i="12"/>
  <c r="BP259" i="12" s="1"/>
  <c r="BA229" i="12"/>
  <c r="BA259" i="12" s="1"/>
  <c r="AL229" i="12"/>
  <c r="AL259" i="12" s="1"/>
  <c r="W229" i="12"/>
  <c r="W259" i="12" s="1"/>
  <c r="DI229" i="12"/>
  <c r="DI259" i="12" s="1"/>
  <c r="EM274" i="12"/>
  <c r="EM289" i="12" s="1"/>
  <c r="EA259" i="12"/>
  <c r="CT274" i="12"/>
  <c r="CT289" i="12" s="1"/>
  <c r="DU263" i="12"/>
  <c r="AI235" i="12"/>
  <c r="AI280" i="12" s="1"/>
  <c r="AI295" i="12" s="1"/>
  <c r="CQ235" i="12"/>
  <c r="CQ280" i="12" s="1"/>
  <c r="CQ295" i="12" s="1"/>
  <c r="DX274" i="12"/>
  <c r="DX289" i="12" s="1"/>
  <c r="DX259" i="12"/>
  <c r="EJ280" i="12"/>
  <c r="EJ295" i="12" s="1"/>
  <c r="DU278" i="12"/>
  <c r="DU293" i="12" s="1"/>
  <c r="CQ263" i="12"/>
  <c r="EJ263" i="12"/>
  <c r="EJ278" i="12"/>
  <c r="EJ293" i="12" s="1"/>
  <c r="T235" i="12"/>
  <c r="T265" i="12" s="1"/>
  <c r="CB260" i="12"/>
  <c r="DF235" i="12"/>
  <c r="DF265" i="12" s="1"/>
  <c r="CB235" i="12"/>
  <c r="CB280" i="12" s="1"/>
  <c r="CB295" i="12" s="1"/>
  <c r="T233" i="12"/>
  <c r="T278" i="12" s="1"/>
  <c r="T293" i="12" s="1"/>
  <c r="BM235" i="12"/>
  <c r="BM265" i="12" s="1"/>
  <c r="CB233" i="12"/>
  <c r="CB263" i="12" s="1"/>
  <c r="BM233" i="12"/>
  <c r="BM263" i="12" s="1"/>
  <c r="DF233" i="12"/>
  <c r="DF263" i="12" s="1"/>
  <c r="AX233" i="12"/>
  <c r="AX278" i="12" s="1"/>
  <c r="AX293" i="12" s="1"/>
  <c r="DU280" i="12"/>
  <c r="DU295" i="12" s="1"/>
  <c r="AI233" i="12"/>
  <c r="AI263" i="12" s="1"/>
  <c r="BA231" i="12"/>
  <c r="BA261" i="12" s="1"/>
  <c r="BN261" i="12"/>
  <c r="EB276" i="12"/>
  <c r="EB291" i="12" s="1"/>
  <c r="AX280" i="12"/>
  <c r="AX295" i="12" s="1"/>
  <c r="AM231" i="12"/>
  <c r="AM261" i="12" s="1"/>
  <c r="EA274" i="12"/>
  <c r="EA289" i="12" s="1"/>
  <c r="CF231" i="12"/>
  <c r="CF261" i="12" s="1"/>
  <c r="BQ231" i="12"/>
  <c r="BQ261" i="12" s="1"/>
  <c r="BB231" i="12"/>
  <c r="BB261" i="12" s="1"/>
  <c r="X231" i="12"/>
  <c r="X261" i="12" s="1"/>
  <c r="DJ231" i="12"/>
  <c r="DJ261" i="12" s="1"/>
  <c r="DY261" i="12"/>
  <c r="DV236" i="3"/>
  <c r="EQ260" i="12"/>
  <c r="EQ305" i="12" s="1"/>
  <c r="EM280" i="12"/>
  <c r="EM295" i="12" s="1"/>
  <c r="EM325" i="12" s="1"/>
  <c r="DY276" i="12"/>
  <c r="DY291" i="12" s="1"/>
  <c r="BN221" i="3"/>
  <c r="U221" i="3"/>
  <c r="T275" i="12"/>
  <c r="T290" i="12" s="1"/>
  <c r="EQ261" i="12"/>
  <c r="EP274" i="12"/>
  <c r="EP289" i="12" s="1"/>
  <c r="Z120" i="3"/>
  <c r="Z135" i="3" s="1"/>
  <c r="Z179" i="3" s="1"/>
  <c r="EQ276" i="12"/>
  <c r="EQ291" i="12" s="1"/>
  <c r="BR234" i="12"/>
  <c r="BR264" i="12" s="1"/>
  <c r="AL234" i="12"/>
  <c r="AL279" i="12" s="1"/>
  <c r="AL294" i="12" s="1"/>
  <c r="EN261" i="12"/>
  <c r="AI231" i="12"/>
  <c r="AI261" i="12" s="1"/>
  <c r="U206" i="3"/>
  <c r="BN236" i="3" s="1"/>
  <c r="BM231" i="12"/>
  <c r="BM261" i="12" s="1"/>
  <c r="EJ267" i="12"/>
  <c r="DG221" i="3"/>
  <c r="V120" i="3"/>
  <c r="V135" i="3" s="1"/>
  <c r="V164" i="3" s="1"/>
  <c r="T231" i="12"/>
  <c r="T261" i="12" s="1"/>
  <c r="CC221" i="3"/>
  <c r="DF231" i="12"/>
  <c r="DF261" i="12" s="1"/>
  <c r="U120" i="3"/>
  <c r="U135" i="3" s="1"/>
  <c r="U164" i="3" s="1"/>
  <c r="DV221" i="3"/>
  <c r="AY221" i="3"/>
  <c r="CQ231" i="12"/>
  <c r="CQ261" i="12" s="1"/>
  <c r="EK236" i="3"/>
  <c r="EK221" i="3"/>
  <c r="AJ221" i="3"/>
  <c r="CB231" i="12"/>
  <c r="CB261" i="12" s="1"/>
  <c r="AX268" i="12"/>
  <c r="EJ284" i="12"/>
  <c r="EJ299" i="12" s="1"/>
  <c r="EJ314" i="12" s="1"/>
  <c r="EP259" i="12"/>
  <c r="AX276" i="12"/>
  <c r="AX291" i="12" s="1"/>
  <c r="CW274" i="12"/>
  <c r="CW289" i="12" s="1"/>
  <c r="EJ282" i="12"/>
  <c r="EJ297" i="12" s="1"/>
  <c r="EN276" i="12"/>
  <c r="EN291" i="12" s="1"/>
  <c r="EP262" i="12"/>
  <c r="AZ264" i="12"/>
  <c r="CE217" i="3"/>
  <c r="DL229" i="12"/>
  <c r="DL259" i="12" s="1"/>
  <c r="AL217" i="3"/>
  <c r="CH229" i="12"/>
  <c r="CH259" i="12" s="1"/>
  <c r="CD268" i="4"/>
  <c r="CD328" i="4" s="1"/>
  <c r="BS229" i="12"/>
  <c r="BS259" i="12" s="1"/>
  <c r="Z229" i="12"/>
  <c r="Z259" i="12" s="1"/>
  <c r="AI279" i="12"/>
  <c r="AI294" i="12" s="1"/>
  <c r="BD229" i="12"/>
  <c r="BD259" i="12" s="1"/>
  <c r="CC236" i="12"/>
  <c r="CC266" i="12" s="1"/>
  <c r="AO229" i="12"/>
  <c r="AO259" i="12" s="1"/>
  <c r="BA217" i="3"/>
  <c r="BF230" i="12"/>
  <c r="BF260" i="12" s="1"/>
  <c r="W202" i="3"/>
  <c r="CE232" i="3" s="1"/>
  <c r="DU279" i="12"/>
  <c r="DU294" i="12" s="1"/>
  <c r="EK281" i="12"/>
  <c r="EK296" i="12" s="1"/>
  <c r="BT261" i="12"/>
  <c r="EK266" i="12"/>
  <c r="BE231" i="12"/>
  <c r="BE261" i="12" s="1"/>
  <c r="AP231" i="12"/>
  <c r="AP276" i="12" s="1"/>
  <c r="AP291" i="12" s="1"/>
  <c r="AA231" i="12"/>
  <c r="AA261" i="12" s="1"/>
  <c r="DM231" i="12"/>
  <c r="DM261" i="12" s="1"/>
  <c r="CX231" i="12"/>
  <c r="CX261" i="12" s="1"/>
  <c r="CI231" i="12"/>
  <c r="CI261" i="12" s="1"/>
  <c r="EK276" i="12"/>
  <c r="EK291" i="12" s="1"/>
  <c r="DX267" i="4"/>
  <c r="DX327" i="4" s="1"/>
  <c r="EM282" i="4"/>
  <c r="EM297" i="4" s="1"/>
  <c r="EM312" i="4" s="1"/>
  <c r="EK219" i="3"/>
  <c r="DG219" i="3"/>
  <c r="W234" i="12"/>
  <c r="W279" i="12" s="1"/>
  <c r="W294" i="12" s="1"/>
  <c r="CR219" i="3"/>
  <c r="DV234" i="3"/>
  <c r="DI234" i="12"/>
  <c r="DI264" i="12" s="1"/>
  <c r="BC234" i="12"/>
  <c r="BC264" i="12" s="1"/>
  <c r="CC219" i="3"/>
  <c r="EK234" i="3"/>
  <c r="ET277" i="4"/>
  <c r="ET292" i="4" s="1"/>
  <c r="ET322" i="4" s="1"/>
  <c r="CT234" i="12"/>
  <c r="CT264" i="12" s="1"/>
  <c r="AN234" i="12"/>
  <c r="AN279" i="12" s="1"/>
  <c r="AN294" i="12" s="1"/>
  <c r="BN219" i="3"/>
  <c r="EC270" i="4"/>
  <c r="EC330" i="4" s="1"/>
  <c r="CE234" i="12"/>
  <c r="CE264" i="12" s="1"/>
  <c r="Y234" i="12"/>
  <c r="Y264" i="12" s="1"/>
  <c r="AY219" i="3"/>
  <c r="BP234" i="12"/>
  <c r="BP264" i="12" s="1"/>
  <c r="DK234" i="12"/>
  <c r="DK264" i="12" s="1"/>
  <c r="AJ219" i="3"/>
  <c r="CV234" i="12"/>
  <c r="CV279" i="12" s="1"/>
  <c r="CV294" i="12" s="1"/>
  <c r="U204" i="3"/>
  <c r="DG234" i="3" s="1"/>
  <c r="DV219" i="3"/>
  <c r="EB275" i="12"/>
  <c r="EB290" i="12" s="1"/>
  <c r="DV266" i="12"/>
  <c r="U266" i="12"/>
  <c r="DU267" i="12"/>
  <c r="DX217" i="3"/>
  <c r="W217" i="3"/>
  <c r="BN236" i="12"/>
  <c r="BN266" i="12" s="1"/>
  <c r="EM217" i="3"/>
  <c r="EM262" i="3" s="1"/>
  <c r="DI217" i="3"/>
  <c r="DV281" i="12"/>
  <c r="DV296" i="12" s="1"/>
  <c r="DG236" i="12"/>
  <c r="DG266" i="12" s="1"/>
  <c r="CT217" i="3"/>
  <c r="AJ236" i="12"/>
  <c r="AJ266" i="12" s="1"/>
  <c r="CR236" i="12"/>
  <c r="CR266" i="12" s="1"/>
  <c r="BP217" i="3"/>
  <c r="AY236" i="12"/>
  <c r="AY266" i="12" s="1"/>
  <c r="DU261" i="12"/>
  <c r="DU264" i="12"/>
  <c r="EJ261" i="12"/>
  <c r="EL268" i="4"/>
  <c r="EL313" i="4" s="1"/>
  <c r="DU276" i="12"/>
  <c r="DU291" i="12" s="1"/>
  <c r="BT230" i="12"/>
  <c r="BT260" i="12" s="1"/>
  <c r="CD274" i="4"/>
  <c r="CD289" i="4" s="1"/>
  <c r="CD304" i="4" s="1"/>
  <c r="AR264" i="4"/>
  <c r="AR324" i="4" s="1"/>
  <c r="EM264" i="12"/>
  <c r="BQ258" i="4"/>
  <c r="BQ318" i="4" s="1"/>
  <c r="BI295" i="4"/>
  <c r="BI310" i="4" s="1"/>
  <c r="BI325" i="4" s="1"/>
  <c r="EG277" i="4"/>
  <c r="EG292" i="4" s="1"/>
  <c r="EG322" i="4" s="1"/>
  <c r="EJ276" i="12"/>
  <c r="EJ291" i="12" s="1"/>
  <c r="EO279" i="12"/>
  <c r="EO294" i="12" s="1"/>
  <c r="EO309" i="12" s="1"/>
  <c r="AX237" i="12"/>
  <c r="AX267" i="12" s="1"/>
  <c r="T237" i="12"/>
  <c r="T282" i="12" s="1"/>
  <c r="T297" i="12" s="1"/>
  <c r="EK258" i="12"/>
  <c r="BV285" i="4"/>
  <c r="BV300" i="4" s="1"/>
  <c r="BV330" i="4" s="1"/>
  <c r="DX262" i="12"/>
  <c r="DI232" i="12"/>
  <c r="DI262" i="12" s="1"/>
  <c r="EA267" i="4"/>
  <c r="EA312" i="4" s="1"/>
  <c r="ED214" i="3"/>
  <c r="AR214" i="3"/>
  <c r="CC285" i="4"/>
  <c r="CC300" i="4" s="1"/>
  <c r="CC315" i="4" s="1"/>
  <c r="DX277" i="12"/>
  <c r="DX292" i="12" s="1"/>
  <c r="DC275" i="4"/>
  <c r="DC290" i="4" s="1"/>
  <c r="DC320" i="4" s="1"/>
  <c r="DW262" i="12"/>
  <c r="AL280" i="12"/>
  <c r="AL295" i="12" s="1"/>
  <c r="BQ220" i="3"/>
  <c r="EC264" i="4"/>
  <c r="EC324" i="4" s="1"/>
  <c r="CY213" i="3"/>
  <c r="EJ283" i="12"/>
  <c r="EJ298" i="12" s="1"/>
  <c r="EC280" i="4"/>
  <c r="EC295" i="4" s="1"/>
  <c r="EC310" i="4" s="1"/>
  <c r="EJ264" i="12"/>
  <c r="EJ309" i="12" s="1"/>
  <c r="DN213" i="3"/>
  <c r="AI259" i="4"/>
  <c r="AI304" i="4" s="1"/>
  <c r="AB213" i="3"/>
  <c r="DF284" i="12"/>
  <c r="DF299" i="12" s="1"/>
  <c r="EC228" i="3"/>
  <c r="AQ213" i="3"/>
  <c r="DU282" i="12"/>
  <c r="DU297" i="12" s="1"/>
  <c r="EJ268" i="12"/>
  <c r="BQ275" i="4"/>
  <c r="BQ290" i="4" s="1"/>
  <c r="BQ305" i="4" s="1"/>
  <c r="EM216" i="3"/>
  <c r="BF213" i="3"/>
  <c r="CL269" i="4"/>
  <c r="CL314" i="4" s="1"/>
  <c r="CE216" i="3"/>
  <c r="BU213" i="3"/>
  <c r="DW280" i="4"/>
  <c r="DW295" i="4" s="1"/>
  <c r="DW325" i="4" s="1"/>
  <c r="EC213" i="3"/>
  <c r="CJ213" i="3"/>
  <c r="BN282" i="4"/>
  <c r="BN297" i="4" s="1"/>
  <c r="BN327" i="4" s="1"/>
  <c r="DU259" i="4"/>
  <c r="DU319" i="4" s="1"/>
  <c r="ER213" i="3"/>
  <c r="ER258" i="3" s="1"/>
  <c r="AB198" i="3"/>
  <c r="AB228" i="3" s="1"/>
  <c r="CX284" i="4"/>
  <c r="CX299" i="4" s="1"/>
  <c r="CX314" i="4" s="1"/>
  <c r="EM262" i="12"/>
  <c r="BG214" i="3"/>
  <c r="V262" i="12"/>
  <c r="CC235" i="12"/>
  <c r="CC265" i="12" s="1"/>
  <c r="ES214" i="3"/>
  <c r="AC199" i="3"/>
  <c r="DO229" i="3" s="1"/>
  <c r="CB269" i="12"/>
  <c r="BN235" i="12"/>
  <c r="BN265" i="12" s="1"/>
  <c r="AC214" i="3"/>
  <c r="ED229" i="3"/>
  <c r="AY235" i="12"/>
  <c r="AY280" i="12" s="1"/>
  <c r="AY295" i="12" s="1"/>
  <c r="DO214" i="3"/>
  <c r="ES229" i="3"/>
  <c r="AJ235" i="12"/>
  <c r="AJ265" i="12" s="1"/>
  <c r="CZ214" i="3"/>
  <c r="DF268" i="12"/>
  <c r="U235" i="12"/>
  <c r="U265" i="12" s="1"/>
  <c r="CK214" i="3"/>
  <c r="CG264" i="12"/>
  <c r="DG235" i="12"/>
  <c r="DG265" i="12" s="1"/>
  <c r="EB260" i="12"/>
  <c r="DW277" i="12"/>
  <c r="DW292" i="12" s="1"/>
  <c r="BN266" i="4"/>
  <c r="BN311" i="4" s="1"/>
  <c r="BM264" i="12"/>
  <c r="BB292" i="4"/>
  <c r="BB307" i="4" s="1"/>
  <c r="BB322" i="4" s="1"/>
  <c r="BP273" i="4"/>
  <c r="BP288" i="4" s="1"/>
  <c r="BP303" i="4" s="1"/>
  <c r="EM277" i="12"/>
  <c r="EM292" i="12" s="1"/>
  <c r="CB273" i="4"/>
  <c r="CB288" i="4" s="1"/>
  <c r="CB303" i="4" s="1"/>
  <c r="DV258" i="12"/>
  <c r="DU269" i="12"/>
  <c r="DZ279" i="12"/>
  <c r="DZ294" i="12" s="1"/>
  <c r="AL277" i="12"/>
  <c r="AL292" i="12" s="1"/>
  <c r="W232" i="12"/>
  <c r="W262" i="12" s="1"/>
  <c r="DZ264" i="12"/>
  <c r="CT232" i="12"/>
  <c r="CT262" i="12" s="1"/>
  <c r="CT279" i="4"/>
  <c r="CT294" i="4" s="1"/>
  <c r="CT324" i="4" s="1"/>
  <c r="DZ262" i="12"/>
  <c r="AJ262" i="4"/>
  <c r="AJ322" i="4" s="1"/>
  <c r="CE265" i="4"/>
  <c r="CE310" i="4" s="1"/>
  <c r="BS276" i="4"/>
  <c r="BS291" i="4" s="1"/>
  <c r="BS321" i="4" s="1"/>
  <c r="CE232" i="12"/>
  <c r="CE262" i="12" s="1"/>
  <c r="BP232" i="12"/>
  <c r="BP262" i="12" s="1"/>
  <c r="DU284" i="12"/>
  <c r="DU299" i="12" s="1"/>
  <c r="EO277" i="12"/>
  <c r="EO292" i="12" s="1"/>
  <c r="BA232" i="12"/>
  <c r="BA262" i="12" s="1"/>
  <c r="CS213" i="3"/>
  <c r="AX222" i="3"/>
  <c r="BF276" i="4"/>
  <c r="BF321" i="4" s="1"/>
  <c r="EV281" i="4"/>
  <c r="EV296" i="4" s="1"/>
  <c r="EV311" i="4" s="1"/>
  <c r="CY275" i="4"/>
  <c r="CY290" i="4" s="1"/>
  <c r="CY305" i="4" s="1"/>
  <c r="AI282" i="12"/>
  <c r="AI297" i="12" s="1"/>
  <c r="DV280" i="12"/>
  <c r="DV295" i="12" s="1"/>
  <c r="EP277" i="12"/>
  <c r="EP292" i="12" s="1"/>
  <c r="DF237" i="12"/>
  <c r="DF267" i="12" s="1"/>
  <c r="AB215" i="3"/>
  <c r="CB237" i="12"/>
  <c r="CB282" i="12" s="1"/>
  <c r="CB297" i="12" s="1"/>
  <c r="ED263" i="4"/>
  <c r="ED323" i="4" s="1"/>
  <c r="EM261" i="12"/>
  <c r="CQ237" i="12"/>
  <c r="CQ267" i="12" s="1"/>
  <c r="BM237" i="12"/>
  <c r="BM267" i="12" s="1"/>
  <c r="EK261" i="12"/>
  <c r="DX232" i="3"/>
  <c r="BO277" i="12"/>
  <c r="BO292" i="12" s="1"/>
  <c r="DI231" i="12"/>
  <c r="DI276" i="12" s="1"/>
  <c r="DI291" i="12" s="1"/>
  <c r="W231" i="12"/>
  <c r="W261" i="12" s="1"/>
  <c r="AL231" i="12"/>
  <c r="AL276" i="12" s="1"/>
  <c r="AL291" i="12" s="1"/>
  <c r="CT231" i="12"/>
  <c r="CT276" i="12" s="1"/>
  <c r="CT291" i="12" s="1"/>
  <c r="CE231" i="12"/>
  <c r="CE276" i="12" s="1"/>
  <c r="CE291" i="12" s="1"/>
  <c r="T208" i="3"/>
  <c r="CQ238" i="3" s="1"/>
  <c r="BF287" i="4"/>
  <c r="BF302" i="4" s="1"/>
  <c r="BF332" i="4" s="1"/>
  <c r="EM276" i="12"/>
  <c r="EM291" i="12" s="1"/>
  <c r="AZ262" i="12"/>
  <c r="DV223" i="3"/>
  <c r="DW222" i="3"/>
  <c r="AJ223" i="3"/>
  <c r="CD222" i="3"/>
  <c r="X229" i="12"/>
  <c r="X259" i="12" s="1"/>
  <c r="AJ281" i="4"/>
  <c r="AJ296" i="4" s="1"/>
  <c r="AJ311" i="4" s="1"/>
  <c r="BO262" i="4"/>
  <c r="BO322" i="4" s="1"/>
  <c r="U223" i="3"/>
  <c r="V222" i="3"/>
  <c r="AF280" i="4"/>
  <c r="AF295" i="4" s="1"/>
  <c r="AF325" i="4" s="1"/>
  <c r="BM268" i="12"/>
  <c r="CC223" i="3"/>
  <c r="BO222" i="3"/>
  <c r="DF218" i="3"/>
  <c r="CD276" i="12"/>
  <c r="CD291" i="12" s="1"/>
  <c r="EK223" i="3"/>
  <c r="BN223" i="3"/>
  <c r="DH222" i="3"/>
  <c r="BM218" i="3"/>
  <c r="AZ231" i="12"/>
  <c r="AZ261" i="12" s="1"/>
  <c r="T223" i="3"/>
  <c r="AY223" i="3"/>
  <c r="AK222" i="3"/>
  <c r="EJ233" i="3"/>
  <c r="W280" i="4"/>
  <c r="W295" i="4" s="1"/>
  <c r="W325" i="4" s="1"/>
  <c r="AX218" i="3"/>
  <c r="DJ229" i="12"/>
  <c r="DJ259" i="12" s="1"/>
  <c r="BO231" i="12"/>
  <c r="BO276" i="12" s="1"/>
  <c r="BO291" i="12" s="1"/>
  <c r="DF223" i="3"/>
  <c r="DV238" i="3"/>
  <c r="CR223" i="3"/>
  <c r="V207" i="3"/>
  <c r="CS237" i="3" s="1"/>
  <c r="DU233" i="3"/>
  <c r="T203" i="3"/>
  <c r="CB233" i="3" s="1"/>
  <c r="CB263" i="3" s="1"/>
  <c r="CU229" i="12"/>
  <c r="CU274" i="12" s="1"/>
  <c r="CU289" i="12" s="1"/>
  <c r="CS231" i="12"/>
  <c r="CS276" i="12" s="1"/>
  <c r="CS291" i="12" s="1"/>
  <c r="CQ223" i="3"/>
  <c r="EK238" i="3"/>
  <c r="DU218" i="3"/>
  <c r="T218" i="3"/>
  <c r="CF229" i="12"/>
  <c r="CF259" i="12" s="1"/>
  <c r="AK231" i="12"/>
  <c r="AK261" i="12" s="1"/>
  <c r="DU223" i="3"/>
  <c r="CB223" i="3"/>
  <c r="EJ238" i="3"/>
  <c r="U208" i="3"/>
  <c r="AY238" i="3" s="1"/>
  <c r="CS222" i="3"/>
  <c r="EJ218" i="3"/>
  <c r="CQ218" i="3"/>
  <c r="BQ229" i="12"/>
  <c r="BQ274" i="12" s="1"/>
  <c r="BQ289" i="12" s="1"/>
  <c r="V231" i="12"/>
  <c r="V261" i="12" s="1"/>
  <c r="T283" i="12"/>
  <c r="T298" i="12" s="1"/>
  <c r="EJ223" i="3"/>
  <c r="BM223" i="3"/>
  <c r="DU238" i="3"/>
  <c r="AI218" i="3"/>
  <c r="CQ269" i="12"/>
  <c r="BB229" i="12"/>
  <c r="BB259" i="12" s="1"/>
  <c r="DH231" i="12"/>
  <c r="DH276" i="12" s="1"/>
  <c r="DH291" i="12" s="1"/>
  <c r="AX223" i="3"/>
  <c r="CH277" i="12"/>
  <c r="CH292" i="12" s="1"/>
  <c r="EL222" i="3"/>
  <c r="EL283" i="3" s="1"/>
  <c r="EL299" i="3" s="1"/>
  <c r="AZ222" i="3"/>
  <c r="BM269" i="12"/>
  <c r="CX260" i="12"/>
  <c r="DV265" i="12"/>
  <c r="DM285" i="4"/>
  <c r="DM300" i="4" s="1"/>
  <c r="DM315" i="4" s="1"/>
  <c r="BP274" i="4"/>
  <c r="BP289" i="4" s="1"/>
  <c r="BP319" i="4" s="1"/>
  <c r="CF269" i="4"/>
  <c r="CF314" i="4" s="1"/>
  <c r="AK234" i="12"/>
  <c r="AK279" i="12" s="1"/>
  <c r="AK294" i="12" s="1"/>
  <c r="DX258" i="4"/>
  <c r="DX303" i="4" s="1"/>
  <c r="DU260" i="12"/>
  <c r="BD290" i="4"/>
  <c r="BD305" i="4" s="1"/>
  <c r="BD335" i="4" s="1"/>
  <c r="CN277" i="4"/>
  <c r="CN292" i="4" s="1"/>
  <c r="CN307" i="4" s="1"/>
  <c r="V263" i="4"/>
  <c r="V308" i="4" s="1"/>
  <c r="DX279" i="12"/>
  <c r="DX294" i="12" s="1"/>
  <c r="DW237" i="3"/>
  <c r="AE282" i="4"/>
  <c r="AE297" i="4" s="1"/>
  <c r="AE312" i="4" s="1"/>
  <c r="U268" i="4"/>
  <c r="U313" i="4" s="1"/>
  <c r="W260" i="4"/>
  <c r="W305" i="4" s="1"/>
  <c r="AB120" i="3"/>
  <c r="AB135" i="3" s="1"/>
  <c r="AB164" i="3" s="1"/>
  <c r="T120" i="3"/>
  <c r="T135" i="3" s="1"/>
  <c r="T164" i="3" s="1"/>
  <c r="V234" i="12"/>
  <c r="V264" i="12" s="1"/>
  <c r="EC215" i="3"/>
  <c r="DN215" i="3"/>
  <c r="AB230" i="12"/>
  <c r="AB275" i="12" s="1"/>
  <c r="AB290" i="12" s="1"/>
  <c r="DH234" i="12"/>
  <c r="DH279" i="12" s="1"/>
  <c r="DH294" i="12" s="1"/>
  <c r="EC230" i="3"/>
  <c r="ER215" i="3"/>
  <c r="CY215" i="3"/>
  <c r="CJ230" i="12"/>
  <c r="CJ275" i="12" s="1"/>
  <c r="CJ290" i="12" s="1"/>
  <c r="AM259" i="12"/>
  <c r="CS234" i="12"/>
  <c r="CS264" i="12" s="1"/>
  <c r="ER230" i="3"/>
  <c r="BU215" i="3"/>
  <c r="AQ230" i="12"/>
  <c r="AQ260" i="12" s="1"/>
  <c r="EK273" i="12"/>
  <c r="EK288" i="12" s="1"/>
  <c r="DU275" i="12"/>
  <c r="DU290" i="12" s="1"/>
  <c r="CD234" i="12"/>
  <c r="CJ215" i="3"/>
  <c r="DN230" i="12"/>
  <c r="DN275" i="12" s="1"/>
  <c r="DN290" i="12" s="1"/>
  <c r="BA264" i="12"/>
  <c r="BO234" i="12"/>
  <c r="BO279" i="12" s="1"/>
  <c r="BO294" i="12" s="1"/>
  <c r="BF215" i="3"/>
  <c r="CY230" i="12"/>
  <c r="CY275" i="12" s="1"/>
  <c r="CY290" i="12" s="1"/>
  <c r="DZ232" i="3"/>
  <c r="AQ215" i="3"/>
  <c r="EJ261" i="4"/>
  <c r="EJ321" i="4" s="1"/>
  <c r="AZ290" i="4"/>
  <c r="AZ305" i="4" s="1"/>
  <c r="AZ320" i="4" s="1"/>
  <c r="CG258" i="4"/>
  <c r="CG318" i="4" s="1"/>
  <c r="DM261" i="4"/>
  <c r="DM321" i="4" s="1"/>
  <c r="DV275" i="12"/>
  <c r="DV290" i="12" s="1"/>
  <c r="DV282" i="12"/>
  <c r="DV297" i="12" s="1"/>
  <c r="EP260" i="12"/>
  <c r="EE273" i="4"/>
  <c r="EE288" i="4" s="1"/>
  <c r="EE318" i="4" s="1"/>
  <c r="DN280" i="4"/>
  <c r="DN295" i="4" s="1"/>
  <c r="DN310" i="4" s="1"/>
  <c r="EO260" i="12"/>
  <c r="EN259" i="12"/>
  <c r="ED273" i="4"/>
  <c r="ED288" i="4" s="1"/>
  <c r="ED303" i="4" s="1"/>
  <c r="CJ262" i="4"/>
  <c r="CJ307" i="4" s="1"/>
  <c r="CW270" i="4"/>
  <c r="CW330" i="4" s="1"/>
  <c r="CI230" i="12"/>
  <c r="CI275" i="12" s="1"/>
  <c r="CI290" i="12" s="1"/>
  <c r="EM279" i="12"/>
  <c r="EM294" i="12" s="1"/>
  <c r="CZ273" i="4"/>
  <c r="CZ288" i="4" s="1"/>
  <c r="CZ303" i="4" s="1"/>
  <c r="BE230" i="12"/>
  <c r="BE260" i="12" s="1"/>
  <c r="AE265" i="4"/>
  <c r="AE310" i="4" s="1"/>
  <c r="BF297" i="4"/>
  <c r="BF312" i="4" s="1"/>
  <c r="BF342" i="4" s="1"/>
  <c r="Z276" i="4"/>
  <c r="Z291" i="4" s="1"/>
  <c r="Z321" i="4" s="1"/>
  <c r="AP230" i="12"/>
  <c r="AP260" i="12" s="1"/>
  <c r="EM264" i="4"/>
  <c r="EM309" i="4" s="1"/>
  <c r="DM230" i="12"/>
  <c r="DM260" i="12" s="1"/>
  <c r="CK283" i="4"/>
  <c r="CK298" i="4" s="1"/>
  <c r="CK313" i="4" s="1"/>
  <c r="EM218" i="3"/>
  <c r="EP267" i="4"/>
  <c r="EP312" i="4" s="1"/>
  <c r="AA230" i="12"/>
  <c r="AA275" i="12" s="1"/>
  <c r="AA290" i="12" s="1"/>
  <c r="DX264" i="12"/>
  <c r="U262" i="4"/>
  <c r="U322" i="4" s="1"/>
  <c r="DL282" i="4"/>
  <c r="DL297" i="4" s="1"/>
  <c r="DL312" i="4" s="1"/>
  <c r="AS262" i="4"/>
  <c r="AS307" i="4" s="1"/>
  <c r="DK275" i="4"/>
  <c r="DK290" i="4" s="1"/>
  <c r="DK305" i="4" s="1"/>
  <c r="DH277" i="4"/>
  <c r="DH292" i="4" s="1"/>
  <c r="DH307" i="4" s="1"/>
  <c r="EO275" i="12"/>
  <c r="EO290" i="12" s="1"/>
  <c r="BV264" i="4"/>
  <c r="BV309" i="4" s="1"/>
  <c r="X220" i="3"/>
  <c r="BA216" i="3"/>
  <c r="DX231" i="3"/>
  <c r="BW269" i="4"/>
  <c r="BW314" i="4" s="1"/>
  <c r="CF220" i="3"/>
  <c r="BP216" i="3"/>
  <c r="EM231" i="3"/>
  <c r="AM220" i="3"/>
  <c r="AL216" i="3"/>
  <c r="CC267" i="12"/>
  <c r="DY262" i="12"/>
  <c r="DJ220" i="3"/>
  <c r="W201" i="3"/>
  <c r="BA231" i="3" s="1"/>
  <c r="BE282" i="4"/>
  <c r="BE342" i="4" s="1"/>
  <c r="BV263" i="4"/>
  <c r="BV308" i="4" s="1"/>
  <c r="DY220" i="3"/>
  <c r="BB220" i="3"/>
  <c r="Y259" i="4"/>
  <c r="Y304" i="4" s="1"/>
  <c r="W216" i="3"/>
  <c r="AX284" i="12"/>
  <c r="AX299" i="12" s="1"/>
  <c r="EN235" i="3"/>
  <c r="EN220" i="3"/>
  <c r="CU220" i="3"/>
  <c r="DI216" i="3"/>
  <c r="EN274" i="12"/>
  <c r="EN289" i="12" s="1"/>
  <c r="DY235" i="3"/>
  <c r="DX216" i="3"/>
  <c r="BA235" i="12"/>
  <c r="BA265" i="12" s="1"/>
  <c r="DI235" i="12"/>
  <c r="DI265" i="12" s="1"/>
  <c r="DY269" i="4"/>
  <c r="DY314" i="4" s="1"/>
  <c r="EG269" i="4"/>
  <c r="EG329" i="4" s="1"/>
  <c r="W235" i="12"/>
  <c r="W265" i="12" s="1"/>
  <c r="DY274" i="12"/>
  <c r="DY289" i="12" s="1"/>
  <c r="DP260" i="4"/>
  <c r="DP305" i="4" s="1"/>
  <c r="DR267" i="4"/>
  <c r="DR312" i="4" s="1"/>
  <c r="CT235" i="12"/>
  <c r="CT265" i="12" s="1"/>
  <c r="EJ231" i="3"/>
  <c r="CE235" i="12"/>
  <c r="CE280" i="12" s="1"/>
  <c r="CE295" i="12" s="1"/>
  <c r="DU231" i="3"/>
  <c r="W262" i="4"/>
  <c r="W307" i="4" s="1"/>
  <c r="CX266" i="4"/>
  <c r="CX326" i="4" s="1"/>
  <c r="BP235" i="12"/>
  <c r="BP280" i="12" s="1"/>
  <c r="BP295" i="12" s="1"/>
  <c r="AP282" i="4"/>
  <c r="AP297" i="4" s="1"/>
  <c r="AP327" i="4" s="1"/>
  <c r="DX261" i="12"/>
  <c r="DR275" i="4"/>
  <c r="DR290" i="4" s="1"/>
  <c r="DR320" i="4" s="1"/>
  <c r="BF285" i="4"/>
  <c r="BF300" i="4" s="1"/>
  <c r="BF315" i="4" s="1"/>
  <c r="BM283" i="12"/>
  <c r="BM298" i="12" s="1"/>
  <c r="DH285" i="4"/>
  <c r="DH300" i="4" s="1"/>
  <c r="DH315" i="4" s="1"/>
  <c r="DF216" i="3"/>
  <c r="EK280" i="12"/>
  <c r="EK295" i="12" s="1"/>
  <c r="CQ275" i="12"/>
  <c r="CQ290" i="12" s="1"/>
  <c r="BE279" i="4"/>
  <c r="BE324" i="4" s="1"/>
  <c r="BQ284" i="4"/>
  <c r="BQ299" i="4" s="1"/>
  <c r="BQ329" i="4" s="1"/>
  <c r="AE278" i="4"/>
  <c r="AE293" i="4" s="1"/>
  <c r="AE323" i="4" s="1"/>
  <c r="AA278" i="4"/>
  <c r="AA293" i="4" s="1"/>
  <c r="AA323" i="4" s="1"/>
  <c r="BE216" i="3"/>
  <c r="BX262" i="4"/>
  <c r="BX307" i="4" s="1"/>
  <c r="DX276" i="12"/>
  <c r="DX291" i="12" s="1"/>
  <c r="DY259" i="12"/>
  <c r="T281" i="4"/>
  <c r="T296" i="4" s="1"/>
  <c r="T311" i="4" s="1"/>
  <c r="CJ275" i="4"/>
  <c r="CJ290" i="4" s="1"/>
  <c r="CJ305" i="4" s="1"/>
  <c r="X276" i="4"/>
  <c r="X291" i="4" s="1"/>
  <c r="X321" i="4" s="1"/>
  <c r="EJ216" i="3"/>
  <c r="AI216" i="3"/>
  <c r="CB216" i="3"/>
  <c r="BM260" i="12"/>
  <c r="AX216" i="3"/>
  <c r="T201" i="3"/>
  <c r="AX231" i="3" s="1"/>
  <c r="T216" i="3"/>
  <c r="CQ216" i="3"/>
  <c r="DU216" i="3"/>
  <c r="CY281" i="4"/>
  <c r="CY296" i="4" s="1"/>
  <c r="CY326" i="4" s="1"/>
  <c r="BT216" i="3"/>
  <c r="CS270" i="4"/>
  <c r="CS315" i="4" s="1"/>
  <c r="DH275" i="4"/>
  <c r="DH290" i="4" s="1"/>
  <c r="DH305" i="4" s="1"/>
  <c r="X275" i="4"/>
  <c r="X290" i="4" s="1"/>
  <c r="X320" i="4" s="1"/>
  <c r="AP216" i="3"/>
  <c r="DL277" i="4"/>
  <c r="DL292" i="4" s="1"/>
  <c r="DL322" i="4" s="1"/>
  <c r="CL264" i="4"/>
  <c r="CL309" i="4" s="1"/>
  <c r="AA201" i="3"/>
  <c r="BE231" i="3" s="1"/>
  <c r="EB231" i="3"/>
  <c r="CH273" i="4"/>
  <c r="CH288" i="4" s="1"/>
  <c r="CH303" i="4" s="1"/>
  <c r="AA216" i="3"/>
  <c r="EQ231" i="3"/>
  <c r="EK267" i="12"/>
  <c r="AJ231" i="12"/>
  <c r="AJ261" i="12" s="1"/>
  <c r="U231" i="12"/>
  <c r="U261" i="12" s="1"/>
  <c r="EK265" i="12"/>
  <c r="ED283" i="4"/>
  <c r="ED298" i="4" s="1"/>
  <c r="ED328" i="4" s="1"/>
  <c r="DM216" i="3"/>
  <c r="CM276" i="4"/>
  <c r="CM291" i="4" s="1"/>
  <c r="CM306" i="4" s="1"/>
  <c r="CW279" i="4"/>
  <c r="CW294" i="4" s="1"/>
  <c r="CW309" i="4" s="1"/>
  <c r="CU267" i="4"/>
  <c r="CU312" i="4" s="1"/>
  <c r="DG267" i="4"/>
  <c r="DG327" i="4" s="1"/>
  <c r="EB216" i="3"/>
  <c r="CX216" i="3"/>
  <c r="DH261" i="4"/>
  <c r="DH306" i="4" s="1"/>
  <c r="CB283" i="12"/>
  <c r="CB298" i="12" s="1"/>
  <c r="EQ216" i="3"/>
  <c r="AI260" i="12"/>
  <c r="EL261" i="12"/>
  <c r="EN262" i="12"/>
  <c r="CU281" i="4"/>
  <c r="CU296" i="4" s="1"/>
  <c r="CU311" i="4" s="1"/>
  <c r="AM265" i="4"/>
  <c r="AM325" i="4" s="1"/>
  <c r="DV261" i="12"/>
  <c r="CR265" i="12"/>
  <c r="AN276" i="4"/>
  <c r="AN291" i="4" s="1"/>
  <c r="AN306" i="4" s="1"/>
  <c r="DU278" i="4"/>
  <c r="DU293" i="4" s="1"/>
  <c r="DU308" i="4" s="1"/>
  <c r="EB262" i="4"/>
  <c r="EB307" i="4" s="1"/>
  <c r="CT270" i="4"/>
  <c r="CT315" i="4" s="1"/>
  <c r="EK268" i="4"/>
  <c r="EK328" i="4" s="1"/>
  <c r="DG231" i="12"/>
  <c r="DG276" i="12" s="1"/>
  <c r="DG291" i="12" s="1"/>
  <c r="BV273" i="4"/>
  <c r="BV288" i="4" s="1"/>
  <c r="BV303" i="4" s="1"/>
  <c r="CH279" i="4"/>
  <c r="CH294" i="4" s="1"/>
  <c r="CH309" i="4" s="1"/>
  <c r="AL270" i="4"/>
  <c r="AL315" i="4" s="1"/>
  <c r="CD285" i="4"/>
  <c r="CD300" i="4" s="1"/>
  <c r="CD315" i="4" s="1"/>
  <c r="EL263" i="4"/>
  <c r="EL323" i="4" s="1"/>
  <c r="DY277" i="12"/>
  <c r="DY292" i="12" s="1"/>
  <c r="CR222" i="3"/>
  <c r="CR267" i="4"/>
  <c r="CR312" i="4" s="1"/>
  <c r="DR263" i="4"/>
  <c r="DR323" i="4" s="1"/>
  <c r="AD120" i="3"/>
  <c r="AD135" i="3" s="1"/>
  <c r="AD164" i="3" s="1"/>
  <c r="BA218" i="3"/>
  <c r="CC231" i="12"/>
  <c r="CC276" i="12" s="1"/>
  <c r="CC291" i="12" s="1"/>
  <c r="CV259" i="4"/>
  <c r="CV304" i="4" s="1"/>
  <c r="DL215" i="3"/>
  <c r="AK274" i="4"/>
  <c r="AK289" i="4" s="1"/>
  <c r="AK319" i="4" s="1"/>
  <c r="DJ275" i="4"/>
  <c r="DJ290" i="4" s="1"/>
  <c r="DJ320" i="4" s="1"/>
  <c r="CR280" i="12"/>
  <c r="CR295" i="12" s="1"/>
  <c r="Y280" i="4"/>
  <c r="Y295" i="4" s="1"/>
  <c r="Y310" i="4" s="1"/>
  <c r="ET273" i="4"/>
  <c r="ET288" i="4" s="1"/>
  <c r="ET303" i="4" s="1"/>
  <c r="AI284" i="12"/>
  <c r="AI299" i="12" s="1"/>
  <c r="AY231" i="12"/>
  <c r="AY261" i="12" s="1"/>
  <c r="CZ267" i="4"/>
  <c r="CZ327" i="4" s="1"/>
  <c r="CY280" i="4"/>
  <c r="CY295" i="4" s="1"/>
  <c r="CY310" i="4" s="1"/>
  <c r="W120" i="3"/>
  <c r="W135" i="3" s="1"/>
  <c r="W179" i="3" s="1"/>
  <c r="DY280" i="4"/>
  <c r="DY295" i="4" s="1"/>
  <c r="DY325" i="4" s="1"/>
  <c r="AY237" i="12"/>
  <c r="AY267" i="12" s="1"/>
  <c r="EB258" i="12"/>
  <c r="EJ260" i="12"/>
  <c r="CR231" i="12"/>
  <c r="CR261" i="12" s="1"/>
  <c r="BH296" i="4"/>
  <c r="BH311" i="4" s="1"/>
  <c r="BH326" i="4" s="1"/>
  <c r="CG274" i="4"/>
  <c r="CG289" i="4" s="1"/>
  <c r="CG304" i="4" s="1"/>
  <c r="EJ232" i="3"/>
  <c r="DV267" i="12"/>
  <c r="DU273" i="4"/>
  <c r="DU288" i="4" s="1"/>
  <c r="DU318" i="4" s="1"/>
  <c r="T273" i="4"/>
  <c r="T288" i="4" s="1"/>
  <c r="T318" i="4" s="1"/>
  <c r="DZ260" i="12"/>
  <c r="EQ273" i="12"/>
  <c r="EQ288" i="12" s="1"/>
  <c r="EC275" i="12"/>
  <c r="EC290" i="12" s="1"/>
  <c r="DP265" i="4"/>
  <c r="DP310" i="4" s="1"/>
  <c r="DR283" i="4"/>
  <c r="DR298" i="4" s="1"/>
  <c r="DR328" i="4" s="1"/>
  <c r="AM215" i="3"/>
  <c r="DW276" i="12"/>
  <c r="DW291" i="12" s="1"/>
  <c r="DW228" i="3"/>
  <c r="DH213" i="3"/>
  <c r="ER263" i="4"/>
  <c r="ER308" i="4" s="1"/>
  <c r="AQ262" i="4"/>
  <c r="AQ322" i="4" s="1"/>
  <c r="BD282" i="4"/>
  <c r="BD327" i="4" s="1"/>
  <c r="T275" i="4"/>
  <c r="T290" i="4" s="1"/>
  <c r="T305" i="4" s="1"/>
  <c r="T269" i="12"/>
  <c r="T274" i="4"/>
  <c r="T289" i="4" s="1"/>
  <c r="T304" i="4" s="1"/>
  <c r="CD213" i="3"/>
  <c r="AI275" i="12"/>
  <c r="AI290" i="12" s="1"/>
  <c r="EE277" i="4"/>
  <c r="EE292" i="4" s="1"/>
  <c r="EE322" i="4" s="1"/>
  <c r="EF279" i="4"/>
  <c r="EF294" i="4" s="1"/>
  <c r="EF324" i="4" s="1"/>
  <c r="BO213" i="3"/>
  <c r="DW264" i="12"/>
  <c r="AZ281" i="4"/>
  <c r="AZ326" i="4" s="1"/>
  <c r="BU285" i="4"/>
  <c r="BU300" i="4" s="1"/>
  <c r="BU330" i="4" s="1"/>
  <c r="CI258" i="4"/>
  <c r="CI303" i="4" s="1"/>
  <c r="AZ213" i="3"/>
  <c r="ES279" i="4"/>
  <c r="ES294" i="4" s="1"/>
  <c r="ES309" i="4" s="1"/>
  <c r="BE281" i="4"/>
  <c r="BE341" i="4" s="1"/>
  <c r="CM282" i="4"/>
  <c r="CM297" i="4" s="1"/>
  <c r="CM312" i="4" s="1"/>
  <c r="DZ277" i="12"/>
  <c r="DZ292" i="12" s="1"/>
  <c r="AK213" i="3"/>
  <c r="AM269" i="4"/>
  <c r="AM314" i="4" s="1"/>
  <c r="BP280" i="4"/>
  <c r="BP295" i="4" s="1"/>
  <c r="BP325" i="4" s="1"/>
  <c r="BP220" i="3"/>
  <c r="DV273" i="12"/>
  <c r="DV288" i="12" s="1"/>
  <c r="DW213" i="3"/>
  <c r="V198" i="3"/>
  <c r="V228" i="3" s="1"/>
  <c r="V274" i="3" s="1"/>
  <c r="V290" i="3" s="1"/>
  <c r="EL228" i="3"/>
  <c r="EK235" i="3"/>
  <c r="EL213" i="3"/>
  <c r="AX260" i="12"/>
  <c r="EL264" i="12"/>
  <c r="BQ277" i="12"/>
  <c r="BQ292" i="12" s="1"/>
  <c r="CZ262" i="4"/>
  <c r="CZ307" i="4" s="1"/>
  <c r="T206" i="3"/>
  <c r="CQ236" i="3" s="1"/>
  <c r="CL259" i="4"/>
  <c r="CL304" i="4" s="1"/>
  <c r="CH282" i="4"/>
  <c r="CH297" i="4" s="1"/>
  <c r="CH327" i="4" s="1"/>
  <c r="EK282" i="12"/>
  <c r="EK297" i="12" s="1"/>
  <c r="BA214" i="3"/>
  <c r="CB228" i="3"/>
  <c r="ES284" i="4"/>
  <c r="ES299" i="4" s="1"/>
  <c r="ES314" i="4" s="1"/>
  <c r="AA258" i="4"/>
  <c r="AA303" i="4" s="1"/>
  <c r="DV277" i="4"/>
  <c r="DV292" i="4" s="1"/>
  <c r="DV307" i="4" s="1"/>
  <c r="BC272" i="4"/>
  <c r="BC317" i="4" s="1"/>
  <c r="T284" i="12"/>
  <c r="T299" i="12" s="1"/>
  <c r="DC278" i="4"/>
  <c r="DC293" i="4" s="1"/>
  <c r="DC308" i="4" s="1"/>
  <c r="DK277" i="4"/>
  <c r="DK292" i="4" s="1"/>
  <c r="DK307" i="4" s="1"/>
  <c r="DU236" i="3"/>
  <c r="AM232" i="12"/>
  <c r="AM262" i="12" s="1"/>
  <c r="ED285" i="4"/>
  <c r="ED300" i="4" s="1"/>
  <c r="ED330" i="4" s="1"/>
  <c r="BD230" i="12"/>
  <c r="BD260" i="12" s="1"/>
  <c r="CI276" i="4"/>
  <c r="CI291" i="4" s="1"/>
  <c r="CI321" i="4" s="1"/>
  <c r="EJ213" i="3"/>
  <c r="DC285" i="4"/>
  <c r="DC300" i="4" s="1"/>
  <c r="DC315" i="4" s="1"/>
  <c r="EM229" i="3"/>
  <c r="AD268" i="4"/>
  <c r="AD313" i="4" s="1"/>
  <c r="AD279" i="4"/>
  <c r="AD294" i="4" s="1"/>
  <c r="AD309" i="4" s="1"/>
  <c r="AZ271" i="4"/>
  <c r="AZ331" i="4" s="1"/>
  <c r="EP263" i="4"/>
  <c r="EP323" i="4" s="1"/>
  <c r="CD276" i="4"/>
  <c r="CD291" i="4" s="1"/>
  <c r="CD306" i="4" s="1"/>
  <c r="DO268" i="4"/>
  <c r="DO328" i="4" s="1"/>
  <c r="DG281" i="4"/>
  <c r="DG296" i="4" s="1"/>
  <c r="DG311" i="4" s="1"/>
  <c r="CF283" i="4"/>
  <c r="CF298" i="4" s="1"/>
  <c r="CF313" i="4" s="1"/>
  <c r="AK262" i="12"/>
  <c r="AY271" i="4"/>
  <c r="AY316" i="4" s="1"/>
  <c r="CQ228" i="3"/>
  <c r="CQ221" i="3"/>
  <c r="DU213" i="3"/>
  <c r="T213" i="3"/>
  <c r="DX229" i="3"/>
  <c r="EJ236" i="3"/>
  <c r="BB232" i="12"/>
  <c r="BB262" i="12" s="1"/>
  <c r="AC264" i="4"/>
  <c r="AC324" i="4" s="1"/>
  <c r="EJ229" i="3"/>
  <c r="W214" i="3"/>
  <c r="BS230" i="12"/>
  <c r="BS260" i="12" s="1"/>
  <c r="BM228" i="3"/>
  <c r="T221" i="3"/>
  <c r="DF213" i="3"/>
  <c r="X232" i="12"/>
  <c r="X262" i="12" s="1"/>
  <c r="DB279" i="4"/>
  <c r="DB294" i="4" s="1"/>
  <c r="DB324" i="4" s="1"/>
  <c r="DX214" i="3"/>
  <c r="CT214" i="3"/>
  <c r="EB273" i="12"/>
  <c r="EB288" i="12" s="1"/>
  <c r="AX228" i="3"/>
  <c r="CW218" i="3"/>
  <c r="DF221" i="3"/>
  <c r="CQ213" i="3"/>
  <c r="DH277" i="12"/>
  <c r="DH292" i="12" s="1"/>
  <c r="AA276" i="4"/>
  <c r="AA291" i="4" s="1"/>
  <c r="AA306" i="4" s="1"/>
  <c r="DJ232" i="12"/>
  <c r="DJ262" i="12" s="1"/>
  <c r="DO270" i="4"/>
  <c r="DO315" i="4" s="1"/>
  <c r="EM214" i="3"/>
  <c r="CE214" i="3"/>
  <c r="AI283" i="12"/>
  <c r="AI298" i="12" s="1"/>
  <c r="DL230" i="12"/>
  <c r="DL260" i="12" s="1"/>
  <c r="AI228" i="3"/>
  <c r="AI274" i="3" s="1"/>
  <c r="AI290" i="3" s="1"/>
  <c r="CB221" i="3"/>
  <c r="AX275" i="12"/>
  <c r="AX290" i="12" s="1"/>
  <c r="BU277" i="4"/>
  <c r="BU292" i="4" s="1"/>
  <c r="BU307" i="4" s="1"/>
  <c r="CB213" i="3"/>
  <c r="CS262" i="12"/>
  <c r="CI281" i="4"/>
  <c r="CI296" i="4" s="1"/>
  <c r="CI311" i="4" s="1"/>
  <c r="EF276" i="4"/>
  <c r="EF291" i="4" s="1"/>
  <c r="EF321" i="4" s="1"/>
  <c r="CU232" i="12"/>
  <c r="CU262" i="12" s="1"/>
  <c r="BP214" i="3"/>
  <c r="AO230" i="12"/>
  <c r="AO260" i="12" s="1"/>
  <c r="CW267" i="4"/>
  <c r="CW327" i="4" s="1"/>
  <c r="CH260" i="12"/>
  <c r="T228" i="3"/>
  <c r="DU221" i="3"/>
  <c r="AX221" i="3"/>
  <c r="BM213" i="3"/>
  <c r="EJ275" i="12"/>
  <c r="EJ290" i="12" s="1"/>
  <c r="EP285" i="4"/>
  <c r="EP300" i="4" s="1"/>
  <c r="EP330" i="4" s="1"/>
  <c r="DI214" i="3"/>
  <c r="Z230" i="12"/>
  <c r="Z275" i="12" s="1"/>
  <c r="Z290" i="12" s="1"/>
  <c r="DU228" i="3"/>
  <c r="DF228" i="3"/>
  <c r="EJ221" i="3"/>
  <c r="AI221" i="3"/>
  <c r="AX213" i="3"/>
  <c r="AU266" i="4"/>
  <c r="AU326" i="4" s="1"/>
  <c r="Y284" i="4"/>
  <c r="Y299" i="4" s="1"/>
  <c r="Y314" i="4" s="1"/>
  <c r="CH285" i="4"/>
  <c r="CH300" i="4" s="1"/>
  <c r="CH330" i="4" s="1"/>
  <c r="EC277" i="4"/>
  <c r="EC292" i="4" s="1"/>
  <c r="EC307" i="4" s="1"/>
  <c r="CC277" i="4"/>
  <c r="CC292" i="4" s="1"/>
  <c r="CC322" i="4" s="1"/>
  <c r="CF232" i="12"/>
  <c r="CF262" i="12" s="1"/>
  <c r="W199" i="3"/>
  <c r="W229" i="3" s="1"/>
  <c r="DX264" i="4"/>
  <c r="DX324" i="4" s="1"/>
  <c r="CW230" i="12"/>
  <c r="CW260" i="12" s="1"/>
  <c r="EJ228" i="3"/>
  <c r="Z200" i="3"/>
  <c r="DL230" i="3" s="1"/>
  <c r="BP261" i="4"/>
  <c r="BP306" i="4" s="1"/>
  <c r="ER260" i="12"/>
  <c r="ER305" i="12" s="1"/>
  <c r="DO262" i="4"/>
  <c r="DO307" i="4" s="1"/>
  <c r="AC259" i="4"/>
  <c r="AC304" i="4" s="1"/>
  <c r="DX218" i="3"/>
  <c r="BP218" i="3"/>
  <c r="DQ281" i="4"/>
  <c r="DQ296" i="4" s="1"/>
  <c r="DQ326" i="4" s="1"/>
  <c r="BE275" i="4"/>
  <c r="BE320" i="4" s="1"/>
  <c r="BN237" i="12"/>
  <c r="BN282" i="12" s="1"/>
  <c r="BN297" i="12" s="1"/>
  <c r="DX233" i="3"/>
  <c r="Z277" i="4"/>
  <c r="Z292" i="4" s="1"/>
  <c r="Z307" i="4" s="1"/>
  <c r="EA215" i="3"/>
  <c r="CW215" i="3"/>
  <c r="EN277" i="12"/>
  <c r="EN292" i="12" s="1"/>
  <c r="CS268" i="4"/>
  <c r="CS328" i="4" s="1"/>
  <c r="CV276" i="4"/>
  <c r="CV291" i="4" s="1"/>
  <c r="CV306" i="4" s="1"/>
  <c r="AL218" i="3"/>
  <c r="AJ237" i="12"/>
  <c r="AJ267" i="12" s="1"/>
  <c r="CQ283" i="12"/>
  <c r="CQ298" i="12" s="1"/>
  <c r="DM284" i="4"/>
  <c r="DM299" i="4" s="1"/>
  <c r="DM314" i="4" s="1"/>
  <c r="BA286" i="4"/>
  <c r="BA301" i="4" s="1"/>
  <c r="BA316" i="4" s="1"/>
  <c r="EC266" i="4"/>
  <c r="EC311" i="4" s="1"/>
  <c r="EE276" i="4"/>
  <c r="EE291" i="4" s="1"/>
  <c r="EE321" i="4" s="1"/>
  <c r="EM233" i="3"/>
  <c r="BN285" i="4"/>
  <c r="BN300" i="4" s="1"/>
  <c r="BN330" i="4" s="1"/>
  <c r="EP215" i="3"/>
  <c r="BS215" i="3"/>
  <c r="W203" i="3"/>
  <c r="W233" i="3" s="1"/>
  <c r="CN266" i="4"/>
  <c r="CN311" i="4" s="1"/>
  <c r="U237" i="12"/>
  <c r="U282" i="12" s="1"/>
  <c r="U297" i="12" s="1"/>
  <c r="T270" i="4"/>
  <c r="T315" i="4" s="1"/>
  <c r="CH275" i="12"/>
  <c r="CH290" i="12" s="1"/>
  <c r="EA230" i="3"/>
  <c r="DW277" i="4"/>
  <c r="DW292" i="4" s="1"/>
  <c r="DW322" i="4" s="1"/>
  <c r="Z215" i="3"/>
  <c r="CD278" i="4"/>
  <c r="CD293" i="4" s="1"/>
  <c r="CD323" i="4" s="1"/>
  <c r="W218" i="3"/>
  <c r="CG282" i="4"/>
  <c r="CG297" i="4" s="1"/>
  <c r="CG327" i="4" s="1"/>
  <c r="AE283" i="4"/>
  <c r="AE298" i="4" s="1"/>
  <c r="AE313" i="4" s="1"/>
  <c r="DG237" i="12"/>
  <c r="DG267" i="12" s="1"/>
  <c r="EB215" i="3"/>
  <c r="ER282" i="4"/>
  <c r="ER297" i="4" s="1"/>
  <c r="ER312" i="4" s="1"/>
  <c r="EP230" i="3"/>
  <c r="CH215" i="3"/>
  <c r="CD262" i="12"/>
  <c r="DI218" i="3"/>
  <c r="EO276" i="4"/>
  <c r="EO291" i="4" s="1"/>
  <c r="EO306" i="4" s="1"/>
  <c r="DM215" i="3"/>
  <c r="EL276" i="12"/>
  <c r="EL291" i="12" s="1"/>
  <c r="DV276" i="12"/>
  <c r="DV291" i="12" s="1"/>
  <c r="DY231" i="3"/>
  <c r="AL264" i="4"/>
  <c r="AL309" i="4" s="1"/>
  <c r="CM262" i="4"/>
  <c r="CM307" i="4" s="1"/>
  <c r="BD215" i="3"/>
  <c r="CT218" i="3"/>
  <c r="DQ280" i="4"/>
  <c r="DQ295" i="4" s="1"/>
  <c r="DQ310" i="4" s="1"/>
  <c r="CR237" i="12"/>
  <c r="ER264" i="4"/>
  <c r="ER309" i="4" s="1"/>
  <c r="CK273" i="4"/>
  <c r="CK288" i="4" s="1"/>
  <c r="CK303" i="4" s="1"/>
  <c r="EL277" i="12"/>
  <c r="EL292" i="12" s="1"/>
  <c r="DW230" i="3"/>
  <c r="Z258" i="4"/>
  <c r="Z303" i="4" s="1"/>
  <c r="BJ278" i="4"/>
  <c r="BJ338" i="4" s="1"/>
  <c r="AQ280" i="4"/>
  <c r="AQ295" i="4" s="1"/>
  <c r="AQ325" i="4" s="1"/>
  <c r="BH295" i="4"/>
  <c r="BH310" i="4" s="1"/>
  <c r="BH325" i="4" s="1"/>
  <c r="BM260" i="4"/>
  <c r="BM305" i="4" s="1"/>
  <c r="BN268" i="4"/>
  <c r="BN313" i="4" s="1"/>
  <c r="BX261" i="4"/>
  <c r="BX321" i="4" s="1"/>
  <c r="EG275" i="4"/>
  <c r="EG290" i="4" s="1"/>
  <c r="EG320" i="4" s="1"/>
  <c r="DY258" i="4"/>
  <c r="DY318" i="4" s="1"/>
  <c r="EO284" i="4"/>
  <c r="EO299" i="4" s="1"/>
  <c r="EO329" i="4" s="1"/>
  <c r="AE277" i="4"/>
  <c r="AE292" i="4" s="1"/>
  <c r="AE307" i="4" s="1"/>
  <c r="BO282" i="4"/>
  <c r="BO297" i="4" s="1"/>
  <c r="BO312" i="4" s="1"/>
  <c r="CK282" i="4"/>
  <c r="CK297" i="4" s="1"/>
  <c r="CK327" i="4" s="1"/>
  <c r="CV259" i="12"/>
  <c r="BO280" i="4"/>
  <c r="BO295" i="4" s="1"/>
  <c r="BO310" i="4" s="1"/>
  <c r="CV273" i="4"/>
  <c r="CV288" i="4" s="1"/>
  <c r="CV303" i="4" s="1"/>
  <c r="CG262" i="4"/>
  <c r="CG307" i="4" s="1"/>
  <c r="EQ261" i="4"/>
  <c r="EQ321" i="4" s="1"/>
  <c r="CG232" i="12"/>
  <c r="CG262" i="12" s="1"/>
  <c r="BD288" i="4"/>
  <c r="BD303" i="4" s="1"/>
  <c r="BD318" i="4" s="1"/>
  <c r="BA276" i="4"/>
  <c r="BA321" i="4" s="1"/>
  <c r="ED264" i="4"/>
  <c r="ED309" i="4" s="1"/>
  <c r="CV277" i="12"/>
  <c r="CV292" i="12" s="1"/>
  <c r="CV262" i="12"/>
  <c r="AJ230" i="12"/>
  <c r="AJ260" i="12" s="1"/>
  <c r="EU264" i="4"/>
  <c r="EU324" i="4" s="1"/>
  <c r="AU280" i="4"/>
  <c r="AU295" i="4" s="1"/>
  <c r="AU310" i="4" s="1"/>
  <c r="EA285" i="4"/>
  <c r="EA300" i="4" s="1"/>
  <c r="EA315" i="4" s="1"/>
  <c r="DO264" i="4"/>
  <c r="DO324" i="4" s="1"/>
  <c r="EJ222" i="3"/>
  <c r="EF267" i="4"/>
  <c r="EF327" i="4" s="1"/>
  <c r="AX269" i="12"/>
  <c r="ER280" i="4"/>
  <c r="ER295" i="4" s="1"/>
  <c r="ER325" i="4" s="1"/>
  <c r="DZ267" i="4"/>
  <c r="DZ327" i="4" s="1"/>
  <c r="AB281" i="4"/>
  <c r="AB296" i="4" s="1"/>
  <c r="AB311" i="4" s="1"/>
  <c r="BR232" i="12"/>
  <c r="BR277" i="12" s="1"/>
  <c r="BR292" i="12" s="1"/>
  <c r="BL103" i="4"/>
  <c r="BM103" i="4" s="1"/>
  <c r="BU258" i="4"/>
  <c r="BU303" i="4" s="1"/>
  <c r="CM279" i="4"/>
  <c r="CM294" i="4" s="1"/>
  <c r="CM309" i="4" s="1"/>
  <c r="BC232" i="12"/>
  <c r="BC262" i="12" s="1"/>
  <c r="BQ282" i="4"/>
  <c r="BQ297" i="4" s="1"/>
  <c r="BQ312" i="4" s="1"/>
  <c r="Z283" i="4"/>
  <c r="Z298" i="4" s="1"/>
  <c r="Z313" i="4" s="1"/>
  <c r="BO283" i="4"/>
  <c r="BO298" i="4" s="1"/>
  <c r="BO313" i="4" s="1"/>
  <c r="CB274" i="4"/>
  <c r="CB289" i="4" s="1"/>
  <c r="CB304" i="4" s="1"/>
  <c r="BN228" i="12"/>
  <c r="BN258" i="12" s="1"/>
  <c r="AC283" i="4"/>
  <c r="AC298" i="4" s="1"/>
  <c r="AC313" i="4" s="1"/>
  <c r="AN232" i="12"/>
  <c r="AN262" i="12" s="1"/>
  <c r="Y282" i="4"/>
  <c r="Y297" i="4" s="1"/>
  <c r="Y327" i="4" s="1"/>
  <c r="ER262" i="4"/>
  <c r="ER322" i="4" s="1"/>
  <c r="DU237" i="3"/>
  <c r="EL262" i="12"/>
  <c r="AP266" i="4"/>
  <c r="AP311" i="4" s="1"/>
  <c r="AA265" i="4"/>
  <c r="AA310" i="4" s="1"/>
  <c r="DI263" i="4"/>
  <c r="DI308" i="4" s="1"/>
  <c r="X198" i="3"/>
  <c r="CU228" i="3" s="1"/>
  <c r="BP282" i="4"/>
  <c r="BP297" i="4" s="1"/>
  <c r="BP312" i="4" s="1"/>
  <c r="Y232" i="12"/>
  <c r="Y277" i="12" s="1"/>
  <c r="Y292" i="12" s="1"/>
  <c r="BY277" i="4"/>
  <c r="BY292" i="4" s="1"/>
  <c r="BY307" i="4" s="1"/>
  <c r="EC260" i="12"/>
  <c r="DK232" i="12"/>
  <c r="DK262" i="12" s="1"/>
  <c r="CQ273" i="4"/>
  <c r="CQ288" i="4" s="1"/>
  <c r="CQ303" i="4" s="1"/>
  <c r="DH214" i="3"/>
  <c r="DB285" i="4"/>
  <c r="DB300" i="4" s="1"/>
  <c r="DB330" i="4" s="1"/>
  <c r="EL279" i="12"/>
  <c r="EL294" i="12" s="1"/>
  <c r="DK269" i="4"/>
  <c r="DK314" i="4" s="1"/>
  <c r="CR274" i="4"/>
  <c r="CR289" i="4" s="1"/>
  <c r="CR304" i="4" s="1"/>
  <c r="AT268" i="4"/>
  <c r="AT313" i="4" s="1"/>
  <c r="CR218" i="3"/>
  <c r="DO282" i="4"/>
  <c r="DO297" i="4" s="1"/>
  <c r="DO312" i="4" s="1"/>
  <c r="AQ279" i="4"/>
  <c r="AQ294" i="4" s="1"/>
  <c r="AQ309" i="4" s="1"/>
  <c r="BO270" i="4"/>
  <c r="BO315" i="4" s="1"/>
  <c r="DG276" i="4"/>
  <c r="DG291" i="4" s="1"/>
  <c r="DG306" i="4" s="1"/>
  <c r="CB275" i="4"/>
  <c r="CB290" i="4" s="1"/>
  <c r="CB305" i="4" s="1"/>
  <c r="U230" i="12"/>
  <c r="U275" i="12" s="1"/>
  <c r="U290" i="12" s="1"/>
  <c r="BW283" i="4"/>
  <c r="BW298" i="4" s="1"/>
  <c r="BW328" i="4" s="1"/>
  <c r="AJ228" i="12"/>
  <c r="AJ273" i="12" s="1"/>
  <c r="AJ288" i="12" s="1"/>
  <c r="BM276" i="4"/>
  <c r="BM291" i="4" s="1"/>
  <c r="BM321" i="4" s="1"/>
  <c r="AZ214" i="3"/>
  <c r="DG283" i="4"/>
  <c r="DG298" i="4" s="1"/>
  <c r="DG328" i="4" s="1"/>
  <c r="EJ237" i="3"/>
  <c r="CB222" i="3"/>
  <c r="AC120" i="3"/>
  <c r="AC135" i="3" s="1"/>
  <c r="AC164" i="3" s="1"/>
  <c r="CI259" i="4"/>
  <c r="CI304" i="4" s="1"/>
  <c r="CR230" i="12"/>
  <c r="CR260" i="12" s="1"/>
  <c r="CJ285" i="4"/>
  <c r="CJ300" i="4" s="1"/>
  <c r="CJ330" i="4" s="1"/>
  <c r="U228" i="12"/>
  <c r="U273" i="12" s="1"/>
  <c r="U288" i="12" s="1"/>
  <c r="CS277" i="4"/>
  <c r="CS292" i="4" s="1"/>
  <c r="CS307" i="4" s="1"/>
  <c r="V276" i="4"/>
  <c r="V291" i="4" s="1"/>
  <c r="V306" i="4" s="1"/>
  <c r="BO214" i="3"/>
  <c r="DF222" i="3"/>
  <c r="CF281" i="4"/>
  <c r="CF296" i="4" s="1"/>
  <c r="CF311" i="4" s="1"/>
  <c r="BA292" i="4"/>
  <c r="BA307" i="4" s="1"/>
  <c r="BA337" i="4" s="1"/>
  <c r="V282" i="12"/>
  <c r="V297" i="12" s="1"/>
  <c r="CC230" i="12"/>
  <c r="CC275" i="12" s="1"/>
  <c r="CC290" i="12" s="1"/>
  <c r="AE281" i="4"/>
  <c r="AE296" i="4" s="1"/>
  <c r="AE311" i="4" s="1"/>
  <c r="DC274" i="4"/>
  <c r="DC289" i="4" s="1"/>
  <c r="DC304" i="4" s="1"/>
  <c r="DG228" i="12"/>
  <c r="DG273" i="12" s="1"/>
  <c r="DG288" i="12" s="1"/>
  <c r="DP270" i="4"/>
  <c r="DP315" i="4" s="1"/>
  <c r="CK280" i="4"/>
  <c r="CK295" i="4" s="1"/>
  <c r="CK310" i="4" s="1"/>
  <c r="AK214" i="3"/>
  <c r="DF259" i="4"/>
  <c r="DF319" i="4" s="1"/>
  <c r="AI222" i="3"/>
  <c r="EK260" i="12"/>
  <c r="EA260" i="12"/>
  <c r="AN282" i="4"/>
  <c r="AN297" i="4" s="1"/>
  <c r="AN327" i="4" s="1"/>
  <c r="T278" i="4"/>
  <c r="T293" i="4" s="1"/>
  <c r="T308" i="4" s="1"/>
  <c r="BI297" i="4"/>
  <c r="BI312" i="4" s="1"/>
  <c r="BI342" i="4" s="1"/>
  <c r="EB273" i="4"/>
  <c r="EB288" i="4" s="1"/>
  <c r="EB303" i="4" s="1"/>
  <c r="BN230" i="12"/>
  <c r="BN260" i="12" s="1"/>
  <c r="CC281" i="4"/>
  <c r="CC296" i="4" s="1"/>
  <c r="CC326" i="4" s="1"/>
  <c r="CV260" i="4"/>
  <c r="CV320" i="4" s="1"/>
  <c r="X258" i="4"/>
  <c r="X318" i="4" s="1"/>
  <c r="DW214" i="3"/>
  <c r="CS214" i="3"/>
  <c r="AS269" i="4"/>
  <c r="AS314" i="4" s="1"/>
  <c r="T207" i="3"/>
  <c r="AI237" i="3" s="1"/>
  <c r="DW229" i="3"/>
  <c r="T204" i="3"/>
  <c r="CQ234" i="3" s="1"/>
  <c r="ED267" i="4"/>
  <c r="ED327" i="4" s="1"/>
  <c r="BH289" i="4"/>
  <c r="BH304" i="4" s="1"/>
  <c r="BH334" i="4" s="1"/>
  <c r="AE274" i="4"/>
  <c r="AE289" i="4" s="1"/>
  <c r="AE319" i="4" s="1"/>
  <c r="AY230" i="12"/>
  <c r="AY260" i="12" s="1"/>
  <c r="CR228" i="12"/>
  <c r="CR258" i="12" s="1"/>
  <c r="AL282" i="4"/>
  <c r="AL297" i="4" s="1"/>
  <c r="AL327" i="4" s="1"/>
  <c r="EL214" i="3"/>
  <c r="CD214" i="3"/>
  <c r="DC262" i="4"/>
  <c r="DC307" i="4" s="1"/>
  <c r="T222" i="3"/>
  <c r="EL229" i="3"/>
  <c r="CD261" i="12"/>
  <c r="BT284" i="4"/>
  <c r="BT299" i="4" s="1"/>
  <c r="BT329" i="4" s="1"/>
  <c r="DY213" i="3"/>
  <c r="BS267" i="4"/>
  <c r="BS312" i="4" s="1"/>
  <c r="CC228" i="12"/>
  <c r="CC273" i="12" s="1"/>
  <c r="CC288" i="12" s="1"/>
  <c r="DF273" i="4"/>
  <c r="DF288" i="4" s="1"/>
  <c r="DF303" i="4" s="1"/>
  <c r="CF280" i="4"/>
  <c r="CF295" i="4" s="1"/>
  <c r="CF310" i="4" s="1"/>
  <c r="DB283" i="4"/>
  <c r="DB298" i="4" s="1"/>
  <c r="DB313" i="4" s="1"/>
  <c r="EQ258" i="12"/>
  <c r="V199" i="3"/>
  <c r="CD229" i="3" s="1"/>
  <c r="CQ222" i="3"/>
  <c r="DJ213" i="3"/>
  <c r="BG270" i="4"/>
  <c r="BG315" i="4" s="1"/>
  <c r="DH259" i="4"/>
  <c r="DH304" i="4" s="1"/>
  <c r="DU222" i="3"/>
  <c r="ES274" i="4"/>
  <c r="ES289" i="4" s="1"/>
  <c r="ES319" i="4" s="1"/>
  <c r="EQ266" i="4"/>
  <c r="EQ326" i="4" s="1"/>
  <c r="DG285" i="4"/>
  <c r="DG300" i="4" s="1"/>
  <c r="DG315" i="4" s="1"/>
  <c r="CR265" i="4"/>
  <c r="CR310" i="4" s="1"/>
  <c r="ER281" i="4"/>
  <c r="ER296" i="4" s="1"/>
  <c r="ER326" i="4" s="1"/>
  <c r="ES282" i="4"/>
  <c r="ES297" i="4" s="1"/>
  <c r="ES327" i="4" s="1"/>
  <c r="DW258" i="4"/>
  <c r="DW318" i="4" s="1"/>
  <c r="EC261" i="4"/>
  <c r="EC306" i="4" s="1"/>
  <c r="EU273" i="4"/>
  <c r="EU288" i="4" s="1"/>
  <c r="EU303" i="4" s="1"/>
  <c r="CD260" i="4"/>
  <c r="CD320" i="4" s="1"/>
  <c r="AS388" i="3"/>
  <c r="DZ228" i="3"/>
  <c r="EM260" i="4"/>
  <c r="EM305" i="4" s="1"/>
  <c r="BR282" i="4"/>
  <c r="BR297" i="4" s="1"/>
  <c r="BR312" i="4" s="1"/>
  <c r="DI274" i="4"/>
  <c r="DI289" i="4" s="1"/>
  <c r="DI304" i="4" s="1"/>
  <c r="CS265" i="4"/>
  <c r="CS310" i="4" s="1"/>
  <c r="DN263" i="4"/>
  <c r="DN308" i="4" s="1"/>
  <c r="CE261" i="4"/>
  <c r="CE306" i="4" s="1"/>
  <c r="BT267" i="4"/>
  <c r="BT312" i="4" s="1"/>
  <c r="CX283" i="4"/>
  <c r="CX298" i="4" s="1"/>
  <c r="CX313" i="4" s="1"/>
  <c r="EM270" i="4"/>
  <c r="EM330" i="4" s="1"/>
  <c r="BA270" i="4"/>
  <c r="BA330" i="4" s="1"/>
  <c r="AR266" i="4"/>
  <c r="AR311" i="4" s="1"/>
  <c r="DB262" i="4"/>
  <c r="DB307" i="4" s="1"/>
  <c r="ER270" i="4"/>
  <c r="ER315" i="4" s="1"/>
  <c r="EE268" i="4"/>
  <c r="EE328" i="4" s="1"/>
  <c r="CM283" i="4"/>
  <c r="CM298" i="4" s="1"/>
  <c r="CM328" i="4" s="1"/>
  <c r="BA220" i="3"/>
  <c r="CZ269" i="4"/>
  <c r="CZ314" i="4" s="1"/>
  <c r="EG280" i="4"/>
  <c r="EG295" i="4" s="1"/>
  <c r="EG310" i="4" s="1"/>
  <c r="DQ282" i="4"/>
  <c r="DQ297" i="4" s="1"/>
  <c r="DQ312" i="4" s="1"/>
  <c r="AC280" i="4"/>
  <c r="AC295" i="4" s="1"/>
  <c r="AC310" i="4" s="1"/>
  <c r="DU260" i="4"/>
  <c r="DU305" i="4" s="1"/>
  <c r="AZ289" i="4"/>
  <c r="AZ304" i="4" s="1"/>
  <c r="AZ334" i="4" s="1"/>
  <c r="CI285" i="4"/>
  <c r="CI300" i="4" s="1"/>
  <c r="CI330" i="4" s="1"/>
  <c r="W205" i="3"/>
  <c r="BP235" i="3" s="1"/>
  <c r="CQ278" i="12"/>
  <c r="CQ293" i="12" s="1"/>
  <c r="DB280" i="4"/>
  <c r="DB295" i="4" s="1"/>
  <c r="DB310" i="4" s="1"/>
  <c r="AD262" i="4"/>
  <c r="AD307" i="4" s="1"/>
  <c r="DU268" i="12"/>
  <c r="BG275" i="4"/>
  <c r="BG335" i="4" s="1"/>
  <c r="U205" i="3"/>
  <c r="CR235" i="3" s="1"/>
  <c r="CB276" i="4"/>
  <c r="CB291" i="4" s="1"/>
  <c r="CB321" i="4" s="1"/>
  <c r="DX261" i="4"/>
  <c r="DX306" i="4" s="1"/>
  <c r="W220" i="3"/>
  <c r="AT261" i="4"/>
  <c r="AT306" i="4" s="1"/>
  <c r="CV277" i="4"/>
  <c r="CV292" i="4" s="1"/>
  <c r="CV322" i="4" s="1"/>
  <c r="AK284" i="4"/>
  <c r="AK299" i="4" s="1"/>
  <c r="AK329" i="4" s="1"/>
  <c r="BX285" i="4"/>
  <c r="BX300" i="4" s="1"/>
  <c r="BX315" i="4" s="1"/>
  <c r="CJ228" i="12"/>
  <c r="CJ273" i="12" s="1"/>
  <c r="CJ288" i="12" s="1"/>
  <c r="DX220" i="3"/>
  <c r="DI220" i="3"/>
  <c r="DW231" i="3"/>
  <c r="CM281" i="4"/>
  <c r="CM296" i="4" s="1"/>
  <c r="CM311" i="4" s="1"/>
  <c r="DR280" i="4"/>
  <c r="DR295" i="4" s="1"/>
  <c r="DR325" i="4" s="1"/>
  <c r="DJ278" i="4"/>
  <c r="DJ293" i="4" s="1"/>
  <c r="DJ323" i="4" s="1"/>
  <c r="BT263" i="4"/>
  <c r="BT308" i="4" s="1"/>
  <c r="DP278" i="4"/>
  <c r="DP293" i="4" s="1"/>
  <c r="DP308" i="4" s="1"/>
  <c r="DK268" i="4"/>
  <c r="DK313" i="4" s="1"/>
  <c r="EM220" i="3"/>
  <c r="CT220" i="3"/>
  <c r="CY274" i="4"/>
  <c r="CY289" i="4" s="1"/>
  <c r="CY319" i="4" s="1"/>
  <c r="EV263" i="4"/>
  <c r="EV323" i="4" s="1"/>
  <c r="DX235" i="3"/>
  <c r="AO270" i="4"/>
  <c r="AO315" i="4" s="1"/>
  <c r="AX258" i="4"/>
  <c r="AX303" i="4" s="1"/>
  <c r="V277" i="12"/>
  <c r="V292" i="12" s="1"/>
  <c r="CE220" i="3"/>
  <c r="V273" i="4"/>
  <c r="V288" i="4" s="1"/>
  <c r="V303" i="4" s="1"/>
  <c r="DJ283" i="4"/>
  <c r="DJ298" i="4" s="1"/>
  <c r="DJ313" i="4" s="1"/>
  <c r="X280" i="4"/>
  <c r="X295" i="4" s="1"/>
  <c r="X310" i="4" s="1"/>
  <c r="DA284" i="4"/>
  <c r="DA299" i="4" s="1"/>
  <c r="DA329" i="4" s="1"/>
  <c r="DW261" i="12"/>
  <c r="EM235" i="3"/>
  <c r="DA275" i="4"/>
  <c r="DA290" i="4" s="1"/>
  <c r="DA305" i="4" s="1"/>
  <c r="Y262" i="4"/>
  <c r="Y322" i="4" s="1"/>
  <c r="CU262" i="4"/>
  <c r="CU307" i="4" s="1"/>
  <c r="CV281" i="4"/>
  <c r="CV296" i="4" s="1"/>
  <c r="CV326" i="4" s="1"/>
  <c r="DX234" i="3"/>
  <c r="X200" i="3"/>
  <c r="X230" i="3" s="1"/>
  <c r="DV222" i="3"/>
  <c r="BN222" i="3"/>
  <c r="DY275" i="4"/>
  <c r="DY290" i="4" s="1"/>
  <c r="DY320" i="4" s="1"/>
  <c r="DW278" i="4"/>
  <c r="DW293" i="4" s="1"/>
  <c r="DW323" i="4" s="1"/>
  <c r="CE270" i="4"/>
  <c r="CE315" i="4" s="1"/>
  <c r="AP228" i="12"/>
  <c r="AP258" i="12" s="1"/>
  <c r="EL284" i="4"/>
  <c r="EL299" i="4" s="1"/>
  <c r="EL314" i="4" s="1"/>
  <c r="AF267" i="4"/>
  <c r="AF312" i="4" s="1"/>
  <c r="CN278" i="4"/>
  <c r="CN293" i="4" s="1"/>
  <c r="CN308" i="4" s="1"/>
  <c r="BU280" i="4"/>
  <c r="BU295" i="4" s="1"/>
  <c r="BU325" i="4" s="1"/>
  <c r="DJ279" i="4"/>
  <c r="DJ294" i="4" s="1"/>
  <c r="DJ309" i="4" s="1"/>
  <c r="EA275" i="12"/>
  <c r="EA290" i="12" s="1"/>
  <c r="EG266" i="4"/>
  <c r="EG326" i="4" s="1"/>
  <c r="CD265" i="4"/>
  <c r="CD310" i="4" s="1"/>
  <c r="DX275" i="4"/>
  <c r="DX290" i="4" s="1"/>
  <c r="DX305" i="4" s="1"/>
  <c r="T261" i="4"/>
  <c r="T306" i="4" s="1"/>
  <c r="DJ215" i="3"/>
  <c r="EK222" i="3"/>
  <c r="AY222" i="3"/>
  <c r="BT281" i="4"/>
  <c r="BT296" i="4" s="1"/>
  <c r="BT311" i="4" s="1"/>
  <c r="CI228" i="12"/>
  <c r="AL276" i="4"/>
  <c r="AL291" i="4" s="1"/>
  <c r="AL321" i="4" s="1"/>
  <c r="CD282" i="4"/>
  <c r="CD297" i="4" s="1"/>
  <c r="CD312" i="4" s="1"/>
  <c r="CX275" i="12"/>
  <c r="CX290" i="12" s="1"/>
  <c r="CU215" i="3"/>
  <c r="CC222" i="3"/>
  <c r="DV282" i="4"/>
  <c r="DV297" i="4" s="1"/>
  <c r="DV327" i="4" s="1"/>
  <c r="BM275" i="12"/>
  <c r="BM290" i="12" s="1"/>
  <c r="DL273" i="4"/>
  <c r="DL288" i="4" s="1"/>
  <c r="DL303" i="4" s="1"/>
  <c r="W276" i="4"/>
  <c r="W291" i="4" s="1"/>
  <c r="W321" i="4" s="1"/>
  <c r="BT228" i="12"/>
  <c r="BT273" i="12" s="1"/>
  <c r="BT288" i="12" s="1"/>
  <c r="AZ297" i="4"/>
  <c r="AZ312" i="4" s="1"/>
  <c r="AZ327" i="4" s="1"/>
  <c r="EK285" i="4"/>
  <c r="EK300" i="4" s="1"/>
  <c r="EK330" i="4" s="1"/>
  <c r="EN230" i="3"/>
  <c r="CM265" i="4"/>
  <c r="CM310" i="4" s="1"/>
  <c r="Y268" i="4"/>
  <c r="Y328" i="4" s="1"/>
  <c r="AY274" i="4"/>
  <c r="AY334" i="4" s="1"/>
  <c r="CX285" i="4"/>
  <c r="CX300" i="4" s="1"/>
  <c r="CX315" i="4" s="1"/>
  <c r="EA262" i="4"/>
  <c r="EA307" i="4" s="1"/>
  <c r="DX228" i="3"/>
  <c r="CS267" i="4"/>
  <c r="CS327" i="4" s="1"/>
  <c r="CF215" i="3"/>
  <c r="DG222" i="3"/>
  <c r="DU283" i="12"/>
  <c r="DU298" i="12" s="1"/>
  <c r="DV237" i="3"/>
  <c r="W259" i="4"/>
  <c r="W304" i="4" s="1"/>
  <c r="BE228" i="12"/>
  <c r="DX280" i="12"/>
  <c r="DX295" i="12" s="1"/>
  <c r="DY230" i="3"/>
  <c r="EO265" i="4"/>
  <c r="EO325" i="4" s="1"/>
  <c r="BG291" i="4"/>
  <c r="BG306" i="4" s="1"/>
  <c r="BG321" i="4" s="1"/>
  <c r="AE273" i="4"/>
  <c r="AE288" i="4" s="1"/>
  <c r="AE303" i="4" s="1"/>
  <c r="EJ281" i="4"/>
  <c r="EJ296" i="4" s="1"/>
  <c r="EJ311" i="4" s="1"/>
  <c r="BN274" i="4"/>
  <c r="BN289" i="4" s="1"/>
  <c r="BN319" i="4" s="1"/>
  <c r="DY215" i="3"/>
  <c r="X215" i="3"/>
  <c r="AJ222" i="3"/>
  <c r="V275" i="4"/>
  <c r="V290" i="4" s="1"/>
  <c r="V320" i="4" s="1"/>
  <c r="EK237" i="3"/>
  <c r="DN260" i="4"/>
  <c r="DN305" i="4" s="1"/>
  <c r="AA228" i="12"/>
  <c r="AA273" i="12" s="1"/>
  <c r="AA288" i="12" s="1"/>
  <c r="DI279" i="4"/>
  <c r="DI294" i="4" s="1"/>
  <c r="DI324" i="4" s="1"/>
  <c r="CX280" i="4"/>
  <c r="CX295" i="4" s="1"/>
  <c r="CX310" i="4" s="1"/>
  <c r="DY234" i="3"/>
  <c r="CQ269" i="4"/>
  <c r="CQ314" i="4" s="1"/>
  <c r="CF275" i="4"/>
  <c r="CF290" i="4" s="1"/>
  <c r="CF305" i="4" s="1"/>
  <c r="BR261" i="4"/>
  <c r="BR306" i="4" s="1"/>
  <c r="CG275" i="4"/>
  <c r="CG290" i="4" s="1"/>
  <c r="CG320" i="4" s="1"/>
  <c r="DN274" i="4"/>
  <c r="DN289" i="4" s="1"/>
  <c r="DN304" i="4" s="1"/>
  <c r="BS278" i="4"/>
  <c r="BS293" i="4" s="1"/>
  <c r="BS308" i="4" s="1"/>
  <c r="BW264" i="4"/>
  <c r="BW309" i="4" s="1"/>
  <c r="BV280" i="4"/>
  <c r="BV295" i="4" s="1"/>
  <c r="BV310" i="4" s="1"/>
  <c r="DW279" i="12"/>
  <c r="DW294" i="12" s="1"/>
  <c r="BJ291" i="4"/>
  <c r="BJ306" i="4" s="1"/>
  <c r="BJ321" i="4" s="1"/>
  <c r="EN215" i="3"/>
  <c r="BQ215" i="3"/>
  <c r="U207" i="3"/>
  <c r="CR237" i="3" s="1"/>
  <c r="V283" i="4"/>
  <c r="V298" i="4" s="1"/>
  <c r="V313" i="4" s="1"/>
  <c r="CT259" i="12"/>
  <c r="EA261" i="4"/>
  <c r="EA321" i="4" s="1"/>
  <c r="EK275" i="12"/>
  <c r="EK290" i="12" s="1"/>
  <c r="DM228" i="12"/>
  <c r="DM258" i="12" s="1"/>
  <c r="DF260" i="12"/>
  <c r="CU261" i="12"/>
  <c r="CU306" i="12" s="1"/>
  <c r="EJ259" i="4"/>
  <c r="EJ319" i="4" s="1"/>
  <c r="EJ235" i="3"/>
  <c r="CU280" i="4"/>
  <c r="CU295" i="4" s="1"/>
  <c r="CU310" i="4" s="1"/>
  <c r="X120" i="3"/>
  <c r="X135" i="3" s="1"/>
  <c r="X164" i="3" s="1"/>
  <c r="EO229" i="3"/>
  <c r="CY262" i="4"/>
  <c r="CY307" i="4" s="1"/>
  <c r="BR260" i="12"/>
  <c r="BR275" i="12"/>
  <c r="BR290" i="12" s="1"/>
  <c r="DF283" i="12"/>
  <c r="DF298" i="12" s="1"/>
  <c r="EP275" i="12"/>
  <c r="EP290" i="12" s="1"/>
  <c r="AJ220" i="3"/>
  <c r="BB296" i="4"/>
  <c r="BB311" i="4" s="1"/>
  <c r="BB341" i="4" s="1"/>
  <c r="BM259" i="4"/>
  <c r="BM304" i="4" s="1"/>
  <c r="AQ228" i="12"/>
  <c r="AQ273" i="12" s="1"/>
  <c r="AQ288" i="12" s="1"/>
  <c r="BD279" i="4"/>
  <c r="BD339" i="4" s="1"/>
  <c r="BX264" i="4"/>
  <c r="BX309" i="4" s="1"/>
  <c r="DN266" i="4"/>
  <c r="DN311" i="4" s="1"/>
  <c r="U282" i="4"/>
  <c r="U297" i="4" s="1"/>
  <c r="U312" i="4" s="1"/>
  <c r="DJ280" i="4"/>
  <c r="DJ295" i="4" s="1"/>
  <c r="DJ310" i="4" s="1"/>
  <c r="BC230" i="12"/>
  <c r="DV235" i="3"/>
  <c r="AS259" i="4"/>
  <c r="AS304" i="4" s="1"/>
  <c r="U220" i="3"/>
  <c r="DY283" i="4"/>
  <c r="DY298" i="4" s="1"/>
  <c r="DY328" i="4" s="1"/>
  <c r="DJ259" i="4"/>
  <c r="DJ304" i="4" s="1"/>
  <c r="BU228" i="12"/>
  <c r="BU258" i="12" s="1"/>
  <c r="CE273" i="4"/>
  <c r="CE288" i="4" s="1"/>
  <c r="CE318" i="4" s="1"/>
  <c r="ER275" i="4"/>
  <c r="ER290" i="4" s="1"/>
  <c r="ER305" i="4" s="1"/>
  <c r="EJ258" i="4"/>
  <c r="EJ303" i="4" s="1"/>
  <c r="DK230" i="12"/>
  <c r="DK275" i="12" s="1"/>
  <c r="DK290" i="12" s="1"/>
  <c r="ER258" i="12"/>
  <c r="EC273" i="12"/>
  <c r="EC288" i="12" s="1"/>
  <c r="ER258" i="4"/>
  <c r="ER318" i="4" s="1"/>
  <c r="EO282" i="4"/>
  <c r="EO297" i="4" s="1"/>
  <c r="EO312" i="4" s="1"/>
  <c r="BB272" i="4"/>
  <c r="BB317" i="4" s="1"/>
  <c r="DV220" i="3"/>
  <c r="DG220" i="3"/>
  <c r="CK278" i="4"/>
  <c r="CK293" i="4" s="1"/>
  <c r="CK308" i="4" s="1"/>
  <c r="BH276" i="4"/>
  <c r="BH321" i="4" s="1"/>
  <c r="AX265" i="12"/>
  <c r="ES280" i="4"/>
  <c r="ES295" i="4" s="1"/>
  <c r="ES325" i="4" s="1"/>
  <c r="CF262" i="4"/>
  <c r="CF307" i="4" s="1"/>
  <c r="BF228" i="12"/>
  <c r="BF273" i="12" s="1"/>
  <c r="BF288" i="12" s="1"/>
  <c r="BE272" i="4"/>
  <c r="BE332" i="4" s="1"/>
  <c r="CW276" i="4"/>
  <c r="CW291" i="4" s="1"/>
  <c r="CW306" i="4" s="1"/>
  <c r="DQ262" i="4"/>
  <c r="DQ307" i="4" s="1"/>
  <c r="DP268" i="4"/>
  <c r="DP328" i="4" s="1"/>
  <c r="AN230" i="12"/>
  <c r="AN260" i="12" s="1"/>
  <c r="EK220" i="3"/>
  <c r="CR220" i="3"/>
  <c r="BX283" i="4"/>
  <c r="BX298" i="4" s="1"/>
  <c r="BX313" i="4" s="1"/>
  <c r="AB228" i="12"/>
  <c r="AB273" i="12" s="1"/>
  <c r="AB288" i="12" s="1"/>
  <c r="CR283" i="4"/>
  <c r="CR298" i="4" s="1"/>
  <c r="CR313" i="4" s="1"/>
  <c r="ES278" i="4"/>
  <c r="ES293" i="4" s="1"/>
  <c r="ES308" i="4" s="1"/>
  <c r="AK277" i="4"/>
  <c r="AK292" i="4" s="1"/>
  <c r="AK307" i="4" s="1"/>
  <c r="DW285" i="4"/>
  <c r="DW300" i="4" s="1"/>
  <c r="DW330" i="4" s="1"/>
  <c r="Y230" i="12"/>
  <c r="BJ277" i="4"/>
  <c r="BJ322" i="4" s="1"/>
  <c r="CL285" i="4"/>
  <c r="CL300" i="4" s="1"/>
  <c r="CL315" i="4" s="1"/>
  <c r="CC220" i="3"/>
  <c r="DI282" i="4"/>
  <c r="DI297" i="4" s="1"/>
  <c r="DI327" i="4" s="1"/>
  <c r="EK266" i="4"/>
  <c r="EK311" i="4" s="1"/>
  <c r="EN258" i="4"/>
  <c r="EN303" i="4" s="1"/>
  <c r="DN228" i="12"/>
  <c r="DN258" i="12" s="1"/>
  <c r="CZ285" i="4"/>
  <c r="CZ300" i="4" s="1"/>
  <c r="CZ330" i="4" s="1"/>
  <c r="CX258" i="4"/>
  <c r="CX303" i="4" s="1"/>
  <c r="CR277" i="4"/>
  <c r="CR292" i="4" s="1"/>
  <c r="CR307" i="4" s="1"/>
  <c r="CV230" i="12"/>
  <c r="CV260" i="12" s="1"/>
  <c r="CZ279" i="4"/>
  <c r="CZ294" i="4" s="1"/>
  <c r="CZ309" i="4" s="1"/>
  <c r="AZ292" i="4"/>
  <c r="AZ307" i="4" s="1"/>
  <c r="AZ337" i="4" s="1"/>
  <c r="AR280" i="4"/>
  <c r="AR295" i="4" s="1"/>
  <c r="AR325" i="4" s="1"/>
  <c r="BO278" i="4"/>
  <c r="BO293" i="4" s="1"/>
  <c r="BO323" i="4" s="1"/>
  <c r="AY297" i="4"/>
  <c r="AY312" i="4" s="1"/>
  <c r="AY342" i="4" s="1"/>
  <c r="BN220" i="3"/>
  <c r="EL262" i="4"/>
  <c r="EL322" i="4" s="1"/>
  <c r="BA288" i="4"/>
  <c r="BA303" i="4" s="1"/>
  <c r="BA318" i="4" s="1"/>
  <c r="BO273" i="4"/>
  <c r="BO288" i="4" s="1"/>
  <c r="BO318" i="4" s="1"/>
  <c r="DF278" i="4"/>
  <c r="DF293" i="4" s="1"/>
  <c r="DF323" i="4" s="1"/>
  <c r="EB269" i="4"/>
  <c r="EB329" i="4" s="1"/>
  <c r="EB270" i="4"/>
  <c r="EB330" i="4" s="1"/>
  <c r="AS280" i="4"/>
  <c r="AS295" i="4" s="1"/>
  <c r="AS325" i="4" s="1"/>
  <c r="CC274" i="4"/>
  <c r="CC289" i="4" s="1"/>
  <c r="CC304" i="4" s="1"/>
  <c r="AY293" i="4"/>
  <c r="AY308" i="4" s="1"/>
  <c r="AY323" i="4" s="1"/>
  <c r="AP284" i="4"/>
  <c r="AP299" i="4" s="1"/>
  <c r="AP314" i="4" s="1"/>
  <c r="DV268" i="4"/>
  <c r="DV328" i="4" s="1"/>
  <c r="DF275" i="12"/>
  <c r="DF290" i="12" s="1"/>
  <c r="CG230" i="12"/>
  <c r="CG260" i="12" s="1"/>
  <c r="AF270" i="4"/>
  <c r="AF330" i="4" s="1"/>
  <c r="CR264" i="4"/>
  <c r="CR309" i="4" s="1"/>
  <c r="DL266" i="4"/>
  <c r="DL326" i="4" s="1"/>
  <c r="DR269" i="4"/>
  <c r="DR329" i="4" s="1"/>
  <c r="BL97" i="4"/>
  <c r="BM97" i="4" s="1"/>
  <c r="BL98" i="4"/>
  <c r="BM98" i="4" s="1"/>
  <c r="EU268" i="4"/>
  <c r="EU313" i="4" s="1"/>
  <c r="AT279" i="4"/>
  <c r="AT294" i="4" s="1"/>
  <c r="AT324" i="4" s="1"/>
  <c r="AP258" i="4"/>
  <c r="AP318" i="4" s="1"/>
  <c r="DP281" i="4"/>
  <c r="DP296" i="4" s="1"/>
  <c r="DP311" i="4" s="1"/>
  <c r="EQ230" i="3"/>
  <c r="EK228" i="3"/>
  <c r="CU268" i="4"/>
  <c r="CU313" i="4" s="1"/>
  <c r="CX258" i="12"/>
  <c r="CX303" i="12" s="1"/>
  <c r="CU276" i="4"/>
  <c r="CU291" i="4" s="1"/>
  <c r="CU321" i="4" s="1"/>
  <c r="EP276" i="4"/>
  <c r="EP291" i="4" s="1"/>
  <c r="EP306" i="4" s="1"/>
  <c r="EK267" i="4"/>
  <c r="EK327" i="4" s="1"/>
  <c r="DJ258" i="4"/>
  <c r="DJ318" i="4" s="1"/>
  <c r="AA215" i="3"/>
  <c r="EN280" i="4"/>
  <c r="EN295" i="4" s="1"/>
  <c r="EN325" i="4" s="1"/>
  <c r="EC258" i="12"/>
  <c r="DV260" i="12"/>
  <c r="DF267" i="4"/>
  <c r="DF327" i="4" s="1"/>
  <c r="CH277" i="4"/>
  <c r="CH292" i="4" s="1"/>
  <c r="CH322" i="4" s="1"/>
  <c r="ED274" i="4"/>
  <c r="ED289" i="4" s="1"/>
  <c r="ED319" i="4" s="1"/>
  <c r="CD284" i="4"/>
  <c r="CD299" i="4" s="1"/>
  <c r="CD314" i="4" s="1"/>
  <c r="CT259" i="4"/>
  <c r="CT319" i="4" s="1"/>
  <c r="U270" i="4"/>
  <c r="U330" i="4" s="1"/>
  <c r="EQ215" i="3"/>
  <c r="CX215" i="3"/>
  <c r="EV265" i="4"/>
  <c r="EV325" i="4" s="1"/>
  <c r="AX261" i="12"/>
  <c r="CN274" i="4"/>
  <c r="CN289" i="4" s="1"/>
  <c r="CN304" i="4" s="1"/>
  <c r="AC278" i="4"/>
  <c r="AC293" i="4" s="1"/>
  <c r="AC308" i="4" s="1"/>
  <c r="U266" i="4"/>
  <c r="U311" i="4" s="1"/>
  <c r="CY264" i="4"/>
  <c r="CY324" i="4" s="1"/>
  <c r="BT215" i="3"/>
  <c r="BV268" i="4"/>
  <c r="BV313" i="4" s="1"/>
  <c r="BO276" i="4"/>
  <c r="BO291" i="4" s="1"/>
  <c r="BO306" i="4" s="1"/>
  <c r="EQ284" i="4"/>
  <c r="EQ299" i="4" s="1"/>
  <c r="EQ329" i="4" s="1"/>
  <c r="EK274" i="4"/>
  <c r="EK289" i="4" s="1"/>
  <c r="EK319" i="4" s="1"/>
  <c r="BG292" i="4"/>
  <c r="BG307" i="4" s="1"/>
  <c r="BG337" i="4" s="1"/>
  <c r="EO260" i="4"/>
  <c r="EO320" i="4" s="1"/>
  <c r="CI215" i="3"/>
  <c r="AQ273" i="4"/>
  <c r="AQ288" i="4" s="1"/>
  <c r="AQ303" i="4" s="1"/>
  <c r="DB274" i="4"/>
  <c r="DB289" i="4" s="1"/>
  <c r="DB304" i="4" s="1"/>
  <c r="U281" i="12"/>
  <c r="U296" i="12" s="1"/>
  <c r="CQ264" i="4"/>
  <c r="CQ309" i="4" s="1"/>
  <c r="BC273" i="4"/>
  <c r="BC318" i="4" s="1"/>
  <c r="CZ274" i="4"/>
  <c r="CZ289" i="4" s="1"/>
  <c r="CZ319" i="4" s="1"/>
  <c r="AA120" i="3"/>
  <c r="AA135" i="3" s="1"/>
  <c r="AA164" i="3" s="1"/>
  <c r="ER273" i="12"/>
  <c r="ER288" i="12" s="1"/>
  <c r="AP275" i="4"/>
  <c r="AP290" i="4" s="1"/>
  <c r="AP320" i="4" s="1"/>
  <c r="CJ280" i="4"/>
  <c r="CJ295" i="4" s="1"/>
  <c r="CJ310" i="4" s="1"/>
  <c r="Y258" i="4"/>
  <c r="Y303" i="4" s="1"/>
  <c r="DQ273" i="4"/>
  <c r="DQ288" i="4" s="1"/>
  <c r="DQ303" i="4" s="1"/>
  <c r="Y120" i="3"/>
  <c r="Y135" i="3" s="1"/>
  <c r="Y179" i="3" s="1"/>
  <c r="CM270" i="4"/>
  <c r="CM315" i="4" s="1"/>
  <c r="Y274" i="12"/>
  <c r="Y289" i="12" s="1"/>
  <c r="DG265" i="4"/>
  <c r="DG310" i="4" s="1"/>
  <c r="CU275" i="4"/>
  <c r="CU290" i="4" s="1"/>
  <c r="CU320" i="4" s="1"/>
  <c r="EE388" i="3"/>
  <c r="W273" i="4"/>
  <c r="W288" i="4" s="1"/>
  <c r="W303" i="4" s="1"/>
  <c r="AB270" i="4"/>
  <c r="AB330" i="4" s="1"/>
  <c r="BE215" i="3"/>
  <c r="AR278" i="4"/>
  <c r="AR293" i="4" s="1"/>
  <c r="AR308" i="4" s="1"/>
  <c r="CC282" i="4"/>
  <c r="CC297" i="4" s="1"/>
  <c r="CC312" i="4" s="1"/>
  <c r="CD273" i="4"/>
  <c r="CD288" i="4" s="1"/>
  <c r="CD303" i="4" s="1"/>
  <c r="DR281" i="4"/>
  <c r="DR296" i="4" s="1"/>
  <c r="DR326" i="4" s="1"/>
  <c r="CV284" i="4"/>
  <c r="CV299" i="4" s="1"/>
  <c r="CV329" i="4" s="1"/>
  <c r="AF269" i="4"/>
  <c r="AF314" i="4" s="1"/>
  <c r="CF282" i="4"/>
  <c r="CF297" i="4" s="1"/>
  <c r="CF312" i="4" s="1"/>
  <c r="DI277" i="4"/>
  <c r="DI292" i="4" s="1"/>
  <c r="DI307" i="4" s="1"/>
  <c r="BA297" i="4"/>
  <c r="BA312" i="4" s="1"/>
  <c r="BA327" i="4" s="1"/>
  <c r="CQ260" i="4"/>
  <c r="CQ305" i="4" s="1"/>
  <c r="EL273" i="4"/>
  <c r="EL288" i="4" s="1"/>
  <c r="EL303" i="4" s="1"/>
  <c r="CW263" i="4"/>
  <c r="CW308" i="4" s="1"/>
  <c r="AP215" i="3"/>
  <c r="DN277" i="4"/>
  <c r="DN292" i="4" s="1"/>
  <c r="DN322" i="4" s="1"/>
  <c r="BL93" i="4"/>
  <c r="BM93" i="4" s="1"/>
  <c r="EA277" i="12"/>
  <c r="EA292" i="12" s="1"/>
  <c r="CJ261" i="4"/>
  <c r="CJ306" i="4" s="1"/>
  <c r="EB230" i="3"/>
  <c r="AO282" i="4"/>
  <c r="AO297" i="4" s="1"/>
  <c r="AO312" i="4" s="1"/>
  <c r="BJ289" i="4"/>
  <c r="BJ304" i="4" s="1"/>
  <c r="BJ319" i="4" s="1"/>
  <c r="DA262" i="4"/>
  <c r="DA307" i="4" s="1"/>
  <c r="EL285" i="4"/>
  <c r="EL300" i="4" s="1"/>
  <c r="EL315" i="4" s="1"/>
  <c r="CJ266" i="4"/>
  <c r="CJ326" i="4" s="1"/>
  <c r="ED280" i="4"/>
  <c r="ED295" i="4" s="1"/>
  <c r="ED310" i="4" s="1"/>
  <c r="EE411" i="12"/>
  <c r="EE424" i="12" s="1"/>
  <c r="Z203" i="3"/>
  <c r="BS233" i="3" s="1"/>
  <c r="BV269" i="4"/>
  <c r="BV314" i="4" s="1"/>
  <c r="EA262" i="12"/>
  <c r="EJ278" i="4"/>
  <c r="EJ293" i="4" s="1"/>
  <c r="EJ323" i="4" s="1"/>
  <c r="ED266" i="4"/>
  <c r="ED311" i="4" s="1"/>
  <c r="DW276" i="4"/>
  <c r="DW291" i="4" s="1"/>
  <c r="DW306" i="4" s="1"/>
  <c r="CT258" i="4"/>
  <c r="CT303" i="4" s="1"/>
  <c r="CR266" i="4"/>
  <c r="CR311" i="4" s="1"/>
  <c r="DX265" i="12"/>
  <c r="CJ279" i="4"/>
  <c r="CJ294" i="4" s="1"/>
  <c r="CJ309" i="4" s="1"/>
  <c r="EE265" i="4"/>
  <c r="EE310" i="4" s="1"/>
  <c r="CL54" i="12"/>
  <c r="CM54" i="12" s="1"/>
  <c r="U218" i="3"/>
  <c r="T265" i="4"/>
  <c r="T310" i="4" s="1"/>
  <c r="CL283" i="4"/>
  <c r="CL298" i="4" s="1"/>
  <c r="CL313" i="4" s="1"/>
  <c r="CH218" i="3"/>
  <c r="CQ281" i="4"/>
  <c r="CQ296" i="4" s="1"/>
  <c r="CQ326" i="4" s="1"/>
  <c r="DY285" i="4"/>
  <c r="DY300" i="4" s="1"/>
  <c r="DY315" i="4" s="1"/>
  <c r="BD272" i="4"/>
  <c r="BD317" i="4" s="1"/>
  <c r="BW277" i="4"/>
  <c r="BW292" i="4" s="1"/>
  <c r="BW307" i="4" s="1"/>
  <c r="DK281" i="4"/>
  <c r="DK296" i="4" s="1"/>
  <c r="DK311" i="4" s="1"/>
  <c r="DX285" i="4"/>
  <c r="DX300" i="4" s="1"/>
  <c r="DX330" i="4" s="1"/>
  <c r="BO269" i="4"/>
  <c r="BO329" i="4" s="1"/>
  <c r="AC282" i="4"/>
  <c r="AC297" i="4" s="1"/>
  <c r="AC327" i="4" s="1"/>
  <c r="DP273" i="4"/>
  <c r="DP288" i="4" s="1"/>
  <c r="DP303" i="4" s="1"/>
  <c r="BS285" i="4"/>
  <c r="BS300" i="4" s="1"/>
  <c r="BS330" i="4" s="1"/>
  <c r="CS274" i="4"/>
  <c r="CS289" i="4" s="1"/>
  <c r="CS304" i="4" s="1"/>
  <c r="AY218" i="3"/>
  <c r="EB415" i="12"/>
  <c r="AS279" i="4"/>
  <c r="AS294" i="4" s="1"/>
  <c r="AS309" i="4" s="1"/>
  <c r="AF277" i="4"/>
  <c r="AF292" i="4" s="1"/>
  <c r="AF322" i="4" s="1"/>
  <c r="W263" i="4"/>
  <c r="W308" i="4" s="1"/>
  <c r="EP218" i="3"/>
  <c r="BS218" i="3"/>
  <c r="AB274" i="4"/>
  <c r="AB289" i="4" s="1"/>
  <c r="AB319" i="4" s="1"/>
  <c r="DM277" i="4"/>
  <c r="DM292" i="4" s="1"/>
  <c r="DM322" i="4" s="1"/>
  <c r="BU275" i="4"/>
  <c r="BU290" i="4" s="1"/>
  <c r="BU305" i="4" s="1"/>
  <c r="BY279" i="4"/>
  <c r="BY294" i="4" s="1"/>
  <c r="BY309" i="4" s="1"/>
  <c r="CQ276" i="4"/>
  <c r="CQ291" i="4" s="1"/>
  <c r="CQ306" i="4" s="1"/>
  <c r="T260" i="12"/>
  <c r="AI269" i="12"/>
  <c r="CY285" i="4"/>
  <c r="CY300" i="4" s="1"/>
  <c r="CY315" i="4" s="1"/>
  <c r="AI268" i="12"/>
  <c r="BW388" i="3"/>
  <c r="DV233" i="3"/>
  <c r="DV218" i="3"/>
  <c r="CC218" i="3"/>
  <c r="BF292" i="4"/>
  <c r="BF307" i="4" s="1"/>
  <c r="BF337" i="4" s="1"/>
  <c r="EA218" i="3"/>
  <c r="BD218" i="3"/>
  <c r="EJ262" i="4"/>
  <c r="EJ307" i="4" s="1"/>
  <c r="CH276" i="4"/>
  <c r="CH291" i="4" s="1"/>
  <c r="CH306" i="4" s="1"/>
  <c r="BF289" i="4"/>
  <c r="BF304" i="4" s="1"/>
  <c r="BF319" i="4" s="1"/>
  <c r="EG259" i="4"/>
  <c r="EG319" i="4" s="1"/>
  <c r="DL264" i="4"/>
  <c r="DL309" i="4" s="1"/>
  <c r="ET268" i="4"/>
  <c r="ET328" i="4" s="1"/>
  <c r="AK285" i="4"/>
  <c r="AK300" i="4" s="1"/>
  <c r="AK330" i="4" s="1"/>
  <c r="DO273" i="4"/>
  <c r="DO288" i="4" s="1"/>
  <c r="DO318" i="4" s="1"/>
  <c r="EE282" i="4"/>
  <c r="EE297" i="4" s="1"/>
  <c r="EE312" i="4" s="1"/>
  <c r="AE276" i="4"/>
  <c r="AE291" i="4" s="1"/>
  <c r="AE306" i="4" s="1"/>
  <c r="CS275" i="4"/>
  <c r="CS290" i="4" s="1"/>
  <c r="CS305" i="4" s="1"/>
  <c r="EK233" i="3"/>
  <c r="EK218" i="3"/>
  <c r="BN218" i="3"/>
  <c r="DB273" i="4"/>
  <c r="DB288" i="4" s="1"/>
  <c r="DB303" i="4" s="1"/>
  <c r="Z218" i="3"/>
  <c r="BG293" i="4"/>
  <c r="BG308" i="4" s="1"/>
  <c r="BG323" i="4" s="1"/>
  <c r="AF275" i="4"/>
  <c r="AF290" i="4" s="1"/>
  <c r="AF305" i="4" s="1"/>
  <c r="BL99" i="4"/>
  <c r="BM99" i="4" s="1"/>
  <c r="DI275" i="4"/>
  <c r="DI290" i="4" s="1"/>
  <c r="DI320" i="4" s="1"/>
  <c r="CN280" i="4"/>
  <c r="CN295" i="4" s="1"/>
  <c r="CN310" i="4" s="1"/>
  <c r="EN275" i="4"/>
  <c r="EN290" i="4" s="1"/>
  <c r="EN320" i="4" s="1"/>
  <c r="W285" i="4"/>
  <c r="W300" i="4" s="1"/>
  <c r="W330" i="4" s="1"/>
  <c r="DH278" i="4"/>
  <c r="DH293" i="4" s="1"/>
  <c r="DH323" i="4" s="1"/>
  <c r="EA233" i="3"/>
  <c r="U203" i="3"/>
  <c r="BN233" i="3" s="1"/>
  <c r="BX280" i="4"/>
  <c r="BX295" i="4" s="1"/>
  <c r="BX310" i="4" s="1"/>
  <c r="AX274" i="4"/>
  <c r="AX289" i="4" s="1"/>
  <c r="AX304" i="4" s="1"/>
  <c r="AO218" i="3"/>
  <c r="DB278" i="4"/>
  <c r="DB293" i="4" s="1"/>
  <c r="DB308" i="4" s="1"/>
  <c r="EV269" i="4"/>
  <c r="EV329" i="4" s="1"/>
  <c r="BI276" i="4"/>
  <c r="BI321" i="4" s="1"/>
  <c r="DR285" i="4"/>
  <c r="DR300" i="4" s="1"/>
  <c r="DR315" i="4" s="1"/>
  <c r="CK285" i="4"/>
  <c r="CK300" i="4" s="1"/>
  <c r="CK315" i="4" s="1"/>
  <c r="CF273" i="4"/>
  <c r="CF288" i="4" s="1"/>
  <c r="CF318" i="4" s="1"/>
  <c r="BT273" i="4"/>
  <c r="BT288" i="4" s="1"/>
  <c r="BT303" i="4" s="1"/>
  <c r="CE282" i="4"/>
  <c r="CE297" i="4" s="1"/>
  <c r="CE327" i="4" s="1"/>
  <c r="DB282" i="4"/>
  <c r="DB297" i="4" s="1"/>
  <c r="DB327" i="4" s="1"/>
  <c r="CD262" i="4"/>
  <c r="CD307" i="4" s="1"/>
  <c r="EB260" i="4"/>
  <c r="EB305" i="4" s="1"/>
  <c r="BP279" i="4"/>
  <c r="BP294" i="4" s="1"/>
  <c r="BP309" i="4" s="1"/>
  <c r="Y276" i="4"/>
  <c r="Y291" i="4" s="1"/>
  <c r="Y321" i="4" s="1"/>
  <c r="EP233" i="3"/>
  <c r="DG218" i="3"/>
  <c r="CZ276" i="4"/>
  <c r="CZ291" i="4" s="1"/>
  <c r="CZ306" i="4" s="1"/>
  <c r="AI280" i="4"/>
  <c r="AI295" i="4" s="1"/>
  <c r="AI310" i="4" s="1"/>
  <c r="BX267" i="4"/>
  <c r="BX327" i="4" s="1"/>
  <c r="EF270" i="4"/>
  <c r="EF315" i="4" s="1"/>
  <c r="CL388" i="3"/>
  <c r="CC282" i="12"/>
  <c r="CC297" i="12" s="1"/>
  <c r="AC260" i="4"/>
  <c r="AC320" i="4" s="1"/>
  <c r="BM258" i="4"/>
  <c r="BM303" i="4" s="1"/>
  <c r="AM213" i="3"/>
  <c r="DC265" i="4"/>
  <c r="DC310" i="4" s="1"/>
  <c r="EP259" i="4"/>
  <c r="EP304" i="4" s="1"/>
  <c r="DQ259" i="4"/>
  <c r="DQ304" i="4" s="1"/>
  <c r="CI269" i="4"/>
  <c r="CI314" i="4" s="1"/>
  <c r="DO274" i="4"/>
  <c r="DO289" i="4" s="1"/>
  <c r="DO304" i="4" s="1"/>
  <c r="DF261" i="4"/>
  <c r="DF321" i="4" s="1"/>
  <c r="EP232" i="3"/>
  <c r="DX259" i="4"/>
  <c r="DX304" i="4" s="1"/>
  <c r="AM258" i="4"/>
  <c r="AM303" i="4" s="1"/>
  <c r="V269" i="4"/>
  <c r="V329" i="4" s="1"/>
  <c r="ED261" i="4"/>
  <c r="ED321" i="4" s="1"/>
  <c r="AI219" i="3"/>
  <c r="EM276" i="4"/>
  <c r="EM291" i="4" s="1"/>
  <c r="EM306" i="4" s="1"/>
  <c r="DZ275" i="4"/>
  <c r="DZ290" i="4" s="1"/>
  <c r="DZ320" i="4" s="1"/>
  <c r="EN213" i="3"/>
  <c r="X213" i="3"/>
  <c r="DK265" i="4"/>
  <c r="DK325" i="4" s="1"/>
  <c r="AK264" i="4"/>
  <c r="AK309" i="4" s="1"/>
  <c r="CK269" i="4"/>
  <c r="CK314" i="4" s="1"/>
  <c r="CH281" i="4"/>
  <c r="CH296" i="4" s="1"/>
  <c r="CH326" i="4" s="1"/>
  <c r="BA279" i="4"/>
  <c r="BA324" i="4" s="1"/>
  <c r="DH273" i="4"/>
  <c r="DH288" i="4" s="1"/>
  <c r="DH318" i="4" s="1"/>
  <c r="AQ261" i="4"/>
  <c r="AQ306" i="4" s="1"/>
  <c r="AK263" i="4"/>
  <c r="AK308" i="4" s="1"/>
  <c r="AO261" i="4"/>
  <c r="AO321" i="4" s="1"/>
  <c r="DU219" i="3"/>
  <c r="T219" i="3"/>
  <c r="Y281" i="4"/>
  <c r="Y296" i="4" s="1"/>
  <c r="Y326" i="4" s="1"/>
  <c r="CW258" i="4"/>
  <c r="CW318" i="4" s="1"/>
  <c r="DB266" i="4"/>
  <c r="DB326" i="4" s="1"/>
  <c r="BL101" i="4"/>
  <c r="BM101" i="4" s="1"/>
  <c r="AD273" i="4"/>
  <c r="AD288" i="4" s="1"/>
  <c r="AD318" i="4" s="1"/>
  <c r="DW283" i="4"/>
  <c r="DW298" i="4" s="1"/>
  <c r="DW313" i="4" s="1"/>
  <c r="CZ278" i="4"/>
  <c r="CZ293" i="4" s="1"/>
  <c r="CZ308" i="4" s="1"/>
  <c r="DA279" i="4"/>
  <c r="DA294" i="4" s="1"/>
  <c r="DA309" i="4" s="1"/>
  <c r="DP284" i="4"/>
  <c r="DP299" i="4" s="1"/>
  <c r="DP314" i="4" s="1"/>
  <c r="CU284" i="4"/>
  <c r="CU299" i="4" s="1"/>
  <c r="CU329" i="4" s="1"/>
  <c r="AO277" i="4"/>
  <c r="AO292" i="4" s="1"/>
  <c r="AO307" i="4" s="1"/>
  <c r="ET264" i="4"/>
  <c r="ET309" i="4" s="1"/>
  <c r="EN228" i="3"/>
  <c r="DQ279" i="4"/>
  <c r="DQ294" i="4" s="1"/>
  <c r="DQ324" i="4" s="1"/>
  <c r="EJ219" i="3"/>
  <c r="DF219" i="3"/>
  <c r="DF262" i="4"/>
  <c r="DF322" i="4" s="1"/>
  <c r="DU234" i="3"/>
  <c r="AX283" i="12"/>
  <c r="AX298" i="12" s="1"/>
  <c r="BW276" i="4"/>
  <c r="BW291" i="4" s="1"/>
  <c r="BW321" i="4" s="1"/>
  <c r="DV270" i="4"/>
  <c r="DV330" i="4" s="1"/>
  <c r="DN267" i="4"/>
  <c r="DN327" i="4" s="1"/>
  <c r="BQ213" i="3"/>
  <c r="EA281" i="4"/>
  <c r="EA296" i="4" s="1"/>
  <c r="EA311" i="4" s="1"/>
  <c r="CG284" i="4"/>
  <c r="CG299" i="4" s="1"/>
  <c r="CG314" i="4" s="1"/>
  <c r="BN277" i="4"/>
  <c r="BN292" i="4" s="1"/>
  <c r="BN322" i="4" s="1"/>
  <c r="BV266" i="4"/>
  <c r="BV326" i="4" s="1"/>
  <c r="EA278" i="4"/>
  <c r="EA293" i="4" s="1"/>
  <c r="EA323" i="4" s="1"/>
  <c r="BW274" i="4"/>
  <c r="BW289" i="4" s="1"/>
  <c r="BW304" i="4" s="1"/>
  <c r="CG276" i="4"/>
  <c r="CG291" i="4" s="1"/>
  <c r="CG306" i="4" s="1"/>
  <c r="ES273" i="4"/>
  <c r="ES288" i="4" s="1"/>
  <c r="ES318" i="4" s="1"/>
  <c r="AZ288" i="4"/>
  <c r="AZ303" i="4" s="1"/>
  <c r="AZ333" i="4" s="1"/>
  <c r="DY228" i="3"/>
  <c r="CQ219" i="3"/>
  <c r="AK219" i="3"/>
  <c r="DU283" i="4"/>
  <c r="DU298" i="4" s="1"/>
  <c r="DU328" i="4" s="1"/>
  <c r="CR275" i="4"/>
  <c r="CR290" i="4" s="1"/>
  <c r="CR305" i="4" s="1"/>
  <c r="AQ285" i="4"/>
  <c r="AQ300" i="4" s="1"/>
  <c r="AQ315" i="4" s="1"/>
  <c r="DX230" i="3"/>
  <c r="EB229" i="3"/>
  <c r="EJ234" i="3"/>
  <c r="DZ278" i="4"/>
  <c r="DZ293" i="4" s="1"/>
  <c r="DZ323" i="4" s="1"/>
  <c r="EQ285" i="4"/>
  <c r="EQ300" i="4" s="1"/>
  <c r="EQ330" i="4" s="1"/>
  <c r="ET276" i="4"/>
  <c r="ET291" i="4" s="1"/>
  <c r="ET306" i="4" s="1"/>
  <c r="AO280" i="4"/>
  <c r="AO295" i="4" s="1"/>
  <c r="AO310" i="4" s="1"/>
  <c r="CI263" i="4"/>
  <c r="CI308" i="4" s="1"/>
  <c r="BB213" i="3"/>
  <c r="CB277" i="4"/>
  <c r="CB292" i="4" s="1"/>
  <c r="CB322" i="4" s="1"/>
  <c r="DA283" i="4"/>
  <c r="DA298" i="4" s="1"/>
  <c r="DA328" i="4" s="1"/>
  <c r="ET388" i="3"/>
  <c r="EG270" i="4"/>
  <c r="EG315" i="4" s="1"/>
  <c r="CN279" i="4"/>
  <c r="CN294" i="4" s="1"/>
  <c r="CN309" i="4" s="1"/>
  <c r="CY284" i="4"/>
  <c r="CY299" i="4" s="1"/>
  <c r="CY314" i="4" s="1"/>
  <c r="DR274" i="4"/>
  <c r="DR289" i="4" s="1"/>
  <c r="DR304" i="4" s="1"/>
  <c r="V277" i="4"/>
  <c r="V292" i="4" s="1"/>
  <c r="V322" i="4" s="1"/>
  <c r="BL95" i="4"/>
  <c r="BM95" i="4" s="1"/>
  <c r="DI273" i="4"/>
  <c r="DI288" i="4" s="1"/>
  <c r="DI303" i="4" s="1"/>
  <c r="DP262" i="4"/>
  <c r="DP307" i="4" s="1"/>
  <c r="DQ283" i="4"/>
  <c r="DQ298" i="4" s="1"/>
  <c r="DQ313" i="4" s="1"/>
  <c r="DP259" i="4"/>
  <c r="DP319" i="4" s="1"/>
  <c r="CB219" i="3"/>
  <c r="EQ258" i="4"/>
  <c r="EQ318" i="4" s="1"/>
  <c r="DH262" i="12"/>
  <c r="AJ274" i="4"/>
  <c r="AJ289" i="4" s="1"/>
  <c r="AJ319" i="4" s="1"/>
  <c r="X279" i="4"/>
  <c r="X294" i="4" s="1"/>
  <c r="X309" i="4" s="1"/>
  <c r="BC294" i="4"/>
  <c r="BC309" i="4" s="1"/>
  <c r="BC324" i="4" s="1"/>
  <c r="CZ283" i="4"/>
  <c r="CZ298" i="4" s="1"/>
  <c r="CZ313" i="4" s="1"/>
  <c r="DF270" i="4"/>
  <c r="DF315" i="4" s="1"/>
  <c r="DN284" i="4"/>
  <c r="DN299" i="4" s="1"/>
  <c r="DN314" i="4" s="1"/>
  <c r="CU213" i="3"/>
  <c r="CX276" i="4"/>
  <c r="CX291" i="4" s="1"/>
  <c r="CX321" i="4" s="1"/>
  <c r="U280" i="4"/>
  <c r="U295" i="4" s="1"/>
  <c r="U310" i="4" s="1"/>
  <c r="X268" i="4"/>
  <c r="X313" i="4" s="1"/>
  <c r="EB232" i="3"/>
  <c r="BL102" i="4"/>
  <c r="BM102" i="4" s="1"/>
  <c r="CQ274" i="4"/>
  <c r="CQ289" i="4" s="1"/>
  <c r="CQ304" i="4" s="1"/>
  <c r="DV230" i="3"/>
  <c r="BI273" i="4"/>
  <c r="BI333" i="4" s="1"/>
  <c r="EF258" i="4"/>
  <c r="EF318" i="4" s="1"/>
  <c r="AB275" i="4"/>
  <c r="AB290" i="4" s="1"/>
  <c r="AB305" i="4" s="1"/>
  <c r="CL49" i="12"/>
  <c r="CM49" i="12" s="1"/>
  <c r="CL47" i="12"/>
  <c r="CM47" i="12" s="1"/>
  <c r="CL50" i="12"/>
  <c r="CM50" i="12" s="1"/>
  <c r="CL46" i="12"/>
  <c r="CM46" i="12" s="1"/>
  <c r="DW259" i="4"/>
  <c r="DW304" i="4" s="1"/>
  <c r="DL285" i="4"/>
  <c r="DL300" i="4" s="1"/>
  <c r="DL315" i="4" s="1"/>
  <c r="AM267" i="4"/>
  <c r="AM312" i="4" s="1"/>
  <c r="BM219" i="3"/>
  <c r="EQ264" i="4"/>
  <c r="EQ309" i="4" s="1"/>
  <c r="AQ263" i="4"/>
  <c r="AQ308" i="4" s="1"/>
  <c r="CC268" i="4"/>
  <c r="CC313" i="4" s="1"/>
  <c r="EO259" i="4"/>
  <c r="EO319" i="4" s="1"/>
  <c r="EG267" i="4"/>
  <c r="EG327" i="4" s="1"/>
  <c r="V282" i="4"/>
  <c r="V297" i="4" s="1"/>
  <c r="V312" i="4" s="1"/>
  <c r="BW273" i="4"/>
  <c r="BW288" i="4" s="1"/>
  <c r="BW303" i="4" s="1"/>
  <c r="CV283" i="4"/>
  <c r="CV298" i="4" s="1"/>
  <c r="CV313" i="4" s="1"/>
  <c r="AY280" i="4"/>
  <c r="AY325" i="4" s="1"/>
  <c r="EQ415" i="12"/>
  <c r="AN285" i="4"/>
  <c r="AN300" i="4" s="1"/>
  <c r="AN315" i="4" s="1"/>
  <c r="BL105" i="4"/>
  <c r="BM105" i="4" s="1"/>
  <c r="CK274" i="4"/>
  <c r="CK289" i="4" s="1"/>
  <c r="CK304" i="4" s="1"/>
  <c r="EK264" i="4"/>
  <c r="EK324" i="4" s="1"/>
  <c r="T284" i="4"/>
  <c r="T299" i="4" s="1"/>
  <c r="T314" i="4" s="1"/>
  <c r="U269" i="4"/>
  <c r="U329" i="4" s="1"/>
  <c r="EM273" i="4"/>
  <c r="EM288" i="4" s="1"/>
  <c r="EM318" i="4" s="1"/>
  <c r="DV266" i="4"/>
  <c r="DV311" i="4" s="1"/>
  <c r="CL277" i="4"/>
  <c r="CL292" i="4" s="1"/>
  <c r="CL322" i="4" s="1"/>
  <c r="BU279" i="4"/>
  <c r="BU294" i="4" s="1"/>
  <c r="AJ264" i="4"/>
  <c r="DG269" i="4"/>
  <c r="DG314" i="4" s="1"/>
  <c r="BJ295" i="4"/>
  <c r="BJ310" i="4" s="1"/>
  <c r="BJ325" i="4" s="1"/>
  <c r="DZ275" i="12"/>
  <c r="DZ290" i="12" s="1"/>
  <c r="CQ262" i="4"/>
  <c r="CQ322" i="4" s="1"/>
  <c r="BN273" i="4"/>
  <c r="BN288" i="4" s="1"/>
  <c r="BN303" i="4" s="1"/>
  <c r="AI263" i="4"/>
  <c r="AI323" i="4" s="1"/>
  <c r="DW266" i="4"/>
  <c r="CG268" i="4"/>
  <c r="CG328" i="4" s="1"/>
  <c r="AB265" i="4"/>
  <c r="AB310" i="4" s="1"/>
  <c r="V285" i="4"/>
  <c r="V300" i="4" s="1"/>
  <c r="V315" i="4" s="1"/>
  <c r="CB275" i="12"/>
  <c r="CB290" i="12" s="1"/>
  <c r="BL104" i="4"/>
  <c r="BM104" i="4" s="1"/>
  <c r="BA280" i="4"/>
  <c r="BA340" i="4" s="1"/>
  <c r="DJ262" i="4"/>
  <c r="EM280" i="4"/>
  <c r="EM295" i="4" s="1"/>
  <c r="EM310" i="4" s="1"/>
  <c r="AB277" i="4"/>
  <c r="AB292" i="4" s="1"/>
  <c r="AB307" i="4" s="1"/>
  <c r="DK276" i="4"/>
  <c r="DK291" i="4" s="1"/>
  <c r="DK321" i="4" s="1"/>
  <c r="EQ278" i="4"/>
  <c r="EQ293" i="4" s="1"/>
  <c r="EQ308" i="4" s="1"/>
  <c r="AM260" i="4"/>
  <c r="AM305" i="4" s="1"/>
  <c r="CS284" i="4"/>
  <c r="CS299" i="4" s="1"/>
  <c r="ED262" i="4"/>
  <c r="V204" i="3"/>
  <c r="AK234" i="3" s="1"/>
  <c r="AL262" i="12"/>
  <c r="BX281" i="4"/>
  <c r="BX296" i="4" s="1"/>
  <c r="BX311" i="4" s="1"/>
  <c r="X259" i="4"/>
  <c r="X319" i="4" s="1"/>
  <c r="EL232" i="3"/>
  <c r="BE285" i="4"/>
  <c r="BE300" i="4" s="1"/>
  <c r="EJ267" i="4"/>
  <c r="AU277" i="4"/>
  <c r="AU292" i="4" s="1"/>
  <c r="AU322" i="4" s="1"/>
  <c r="BQ265" i="4"/>
  <c r="BQ310" i="4" s="1"/>
  <c r="DX281" i="4"/>
  <c r="DX296" i="4" s="1"/>
  <c r="DX311" i="4" s="1"/>
  <c r="CU273" i="4"/>
  <c r="CU288" i="4" s="1"/>
  <c r="CU303" i="4" s="1"/>
  <c r="CS261" i="4"/>
  <c r="CS306" i="4" s="1"/>
  <c r="X266" i="4"/>
  <c r="X311" i="4" s="1"/>
  <c r="BD271" i="4"/>
  <c r="BD316" i="4" s="1"/>
  <c r="Y275" i="4"/>
  <c r="Y290" i="4" s="1"/>
  <c r="Y305" i="4" s="1"/>
  <c r="BI289" i="4"/>
  <c r="BI304" i="4" s="1"/>
  <c r="BI334" i="4" s="1"/>
  <c r="CU279" i="4"/>
  <c r="CU294" i="4" s="1"/>
  <c r="CU324" i="4" s="1"/>
  <c r="ES283" i="4"/>
  <c r="ES298" i="4" s="1"/>
  <c r="ES313" i="4" s="1"/>
  <c r="DF260" i="4"/>
  <c r="DF305" i="4" s="1"/>
  <c r="CL276" i="4"/>
  <c r="CL291" i="4" s="1"/>
  <c r="BG274" i="4"/>
  <c r="Z282" i="4"/>
  <c r="Z297" i="4" s="1"/>
  <c r="Z327" i="4" s="1"/>
  <c r="CI267" i="4"/>
  <c r="CI327" i="4" s="1"/>
  <c r="EO281" i="4"/>
  <c r="EO296" i="4" s="1"/>
  <c r="EO311" i="4" s="1"/>
  <c r="CL48" i="12"/>
  <c r="CM48" i="12" s="1"/>
  <c r="AP259" i="4"/>
  <c r="EE284" i="4"/>
  <c r="EE299" i="4" s="1"/>
  <c r="EE329" i="4" s="1"/>
  <c r="BD270" i="4"/>
  <c r="BD330" i="4" s="1"/>
  <c r="EB278" i="4"/>
  <c r="EB293" i="4" s="1"/>
  <c r="EB323" i="4" s="1"/>
  <c r="BQ276" i="4"/>
  <c r="BQ291" i="4" s="1"/>
  <c r="BQ321" i="4" s="1"/>
  <c r="BH388" i="3"/>
  <c r="EK262" i="4"/>
  <c r="EK307" i="4" s="1"/>
  <c r="DW219" i="3"/>
  <c r="V219" i="3"/>
  <c r="CT267" i="4"/>
  <c r="CT312" i="4" s="1"/>
  <c r="DV259" i="4"/>
  <c r="DV319" i="4" s="1"/>
  <c r="EC275" i="4"/>
  <c r="EC290" i="4" s="1"/>
  <c r="EC320" i="4" s="1"/>
  <c r="AU264" i="4"/>
  <c r="AU324" i="4" s="1"/>
  <c r="DZ284" i="4"/>
  <c r="DZ299" i="4" s="1"/>
  <c r="DZ314" i="4" s="1"/>
  <c r="BH271" i="4"/>
  <c r="BH331" i="4" s="1"/>
  <c r="AI283" i="4"/>
  <c r="AI298" i="4" s="1"/>
  <c r="AI313" i="4" s="1"/>
  <c r="BO259" i="4"/>
  <c r="BO304" i="4" s="1"/>
  <c r="CS273" i="4"/>
  <c r="CS288" i="4" s="1"/>
  <c r="CS318" i="4" s="1"/>
  <c r="CE279" i="4"/>
  <c r="CE294" i="4" s="1"/>
  <c r="CE324" i="4" s="1"/>
  <c r="BP285" i="4"/>
  <c r="BP300" i="4" s="1"/>
  <c r="BP315" i="4" s="1"/>
  <c r="EU261" i="4"/>
  <c r="EU306" i="4" s="1"/>
  <c r="AD284" i="4"/>
  <c r="AD299" i="4" s="1"/>
  <c r="AD314" i="4" s="1"/>
  <c r="BR263" i="4"/>
  <c r="BR308" i="4" s="1"/>
  <c r="CR285" i="4"/>
  <c r="CR300" i="4" s="1"/>
  <c r="DZ281" i="4"/>
  <c r="DZ296" i="4" s="1"/>
  <c r="EN263" i="4"/>
  <c r="EN308" i="4" s="1"/>
  <c r="EE274" i="4"/>
  <c r="EE289" i="4" s="1"/>
  <c r="EE319" i="4" s="1"/>
  <c r="DX262" i="4"/>
  <c r="DX322" i="4" s="1"/>
  <c r="DW269" i="4"/>
  <c r="DW314" i="4" s="1"/>
  <c r="DN258" i="4"/>
  <c r="DN303" i="4" s="1"/>
  <c r="DY267" i="4"/>
  <c r="DY312" i="4" s="1"/>
  <c r="EN284" i="4"/>
  <c r="EN299" i="4" s="1"/>
  <c r="BI270" i="4"/>
  <c r="BI330" i="4" s="1"/>
  <c r="DN264" i="4"/>
  <c r="DN309" i="4" s="1"/>
  <c r="BR274" i="12"/>
  <c r="BR289" i="12" s="1"/>
  <c r="EL219" i="3"/>
  <c r="DH219" i="3"/>
  <c r="EN282" i="4"/>
  <c r="EN297" i="4" s="1"/>
  <c r="EN327" i="4" s="1"/>
  <c r="BY274" i="4"/>
  <c r="BY289" i="4" s="1"/>
  <c r="BY319" i="4" s="1"/>
  <c r="BO260" i="4"/>
  <c r="BO305" i="4" s="1"/>
  <c r="DU282" i="4"/>
  <c r="DU297" i="4" s="1"/>
  <c r="DU327" i="4" s="1"/>
  <c r="DA270" i="4"/>
  <c r="DA315" i="4" s="1"/>
  <c r="CY276" i="4"/>
  <c r="CY291" i="4" s="1"/>
  <c r="CY321" i="4" s="1"/>
  <c r="Z269" i="4"/>
  <c r="Z314" i="4" s="1"/>
  <c r="BM282" i="4"/>
  <c r="BM297" i="4" s="1"/>
  <c r="BM312" i="4" s="1"/>
  <c r="BP261" i="12"/>
  <c r="EV277" i="4"/>
  <c r="EV292" i="4" s="1"/>
  <c r="EV307" i="4" s="1"/>
  <c r="AS278" i="4"/>
  <c r="AS293" i="4" s="1"/>
  <c r="AS308" i="4" s="1"/>
  <c r="BL100" i="4"/>
  <c r="BM100" i="4" s="1"/>
  <c r="CQ268" i="12"/>
  <c r="BM284" i="12"/>
  <c r="BM299" i="12" s="1"/>
  <c r="EC269" i="4"/>
  <c r="EC314" i="4" s="1"/>
  <c r="CS278" i="4"/>
  <c r="CS293" i="4" s="1"/>
  <c r="CS323" i="4" s="1"/>
  <c r="DY261" i="4"/>
  <c r="DY321" i="4" s="1"/>
  <c r="ES266" i="4"/>
  <c r="ES311" i="4" s="1"/>
  <c r="CX267" i="4"/>
  <c r="CX312" i="4" s="1"/>
  <c r="BW278" i="4"/>
  <c r="BW293" i="4" s="1"/>
  <c r="BW323" i="4" s="1"/>
  <c r="U274" i="4"/>
  <c r="U289" i="4" s="1"/>
  <c r="U319" i="4" s="1"/>
  <c r="DU270" i="4"/>
  <c r="DU330" i="4" s="1"/>
  <c r="EB280" i="4"/>
  <c r="EB295" i="4" s="1"/>
  <c r="AB258" i="4"/>
  <c r="BQ264" i="4"/>
  <c r="BQ309" i="4" s="1"/>
  <c r="DI280" i="4"/>
  <c r="DI295" i="4" s="1"/>
  <c r="DI310" i="4" s="1"/>
  <c r="DC266" i="4"/>
  <c r="DC311" i="4" s="1"/>
  <c r="Z285" i="4"/>
  <c r="Z300" i="4" s="1"/>
  <c r="Z315" i="4" s="1"/>
  <c r="AR282" i="4"/>
  <c r="AR297" i="4" s="1"/>
  <c r="AR312" i="4" s="1"/>
  <c r="DL276" i="4"/>
  <c r="DL291" i="4" s="1"/>
  <c r="DL321" i="4" s="1"/>
  <c r="EU282" i="4"/>
  <c r="EU297" i="4" s="1"/>
  <c r="CJ269" i="4"/>
  <c r="CJ314" i="4" s="1"/>
  <c r="EL259" i="4"/>
  <c r="EL319" i="4" s="1"/>
  <c r="CS219" i="3"/>
  <c r="EM259" i="4"/>
  <c r="EM304" i="4" s="1"/>
  <c r="CB279" i="12"/>
  <c r="CB294" i="12" s="1"/>
  <c r="ES270" i="4"/>
  <c r="ES330" i="4" s="1"/>
  <c r="DG275" i="12"/>
  <c r="DG290" i="12" s="1"/>
  <c r="DR273" i="4"/>
  <c r="DR288" i="4" s="1"/>
  <c r="DR318" i="4" s="1"/>
  <c r="BY265" i="4"/>
  <c r="BY310" i="4" s="1"/>
  <c r="DL283" i="4"/>
  <c r="DL298" i="4" s="1"/>
  <c r="DL313" i="4" s="1"/>
  <c r="AD280" i="4"/>
  <c r="AD295" i="4" s="1"/>
  <c r="AD325" i="4" s="1"/>
  <c r="DM283" i="4"/>
  <c r="DM298" i="4" s="1"/>
  <c r="DM313" i="4" s="1"/>
  <c r="AJ267" i="4"/>
  <c r="AJ312" i="4" s="1"/>
  <c r="DF281" i="4"/>
  <c r="DF296" i="4" s="1"/>
  <c r="ET265" i="4"/>
  <c r="ET325" i="4" s="1"/>
  <c r="DF284" i="4"/>
  <c r="DF299" i="4" s="1"/>
  <c r="DF314" i="4" s="1"/>
  <c r="EL234" i="3"/>
  <c r="ED260" i="4"/>
  <c r="ED320" i="4" s="1"/>
  <c r="AA285" i="4"/>
  <c r="AA300" i="4" s="1"/>
  <c r="AA315" i="4" s="1"/>
  <c r="DM278" i="4"/>
  <c r="DM293" i="4" s="1"/>
  <c r="DM308" i="4" s="1"/>
  <c r="BH292" i="4"/>
  <c r="BH307" i="4" s="1"/>
  <c r="EC274" i="4"/>
  <c r="EC289" i="4" s="1"/>
  <c r="BB289" i="4"/>
  <c r="BB304" i="4" s="1"/>
  <c r="BB334" i="4" s="1"/>
  <c r="CT261" i="4"/>
  <c r="CT306" i="4" s="1"/>
  <c r="BH272" i="4"/>
  <c r="BH332" i="4" s="1"/>
  <c r="ER269" i="4"/>
  <c r="ER314" i="4" s="1"/>
  <c r="CX260" i="4"/>
  <c r="CX305" i="4" s="1"/>
  <c r="AE279" i="4"/>
  <c r="AE294" i="4" s="1"/>
  <c r="AE309" i="4" s="1"/>
  <c r="DH284" i="4"/>
  <c r="DH299" i="4" s="1"/>
  <c r="EJ270" i="4"/>
  <c r="CW265" i="4"/>
  <c r="CW325" i="4" s="1"/>
  <c r="BB280" i="4"/>
  <c r="BB325" i="4" s="1"/>
  <c r="DL263" i="4"/>
  <c r="DL308" i="4" s="1"/>
  <c r="AZ279" i="12"/>
  <c r="AZ294" i="12" s="1"/>
  <c r="AL265" i="12"/>
  <c r="ER261" i="4"/>
  <c r="CD219" i="3"/>
  <c r="CR269" i="4"/>
  <c r="CR314" i="4" s="1"/>
  <c r="AB269" i="4"/>
  <c r="AB314" i="4" s="1"/>
  <c r="EV259" i="4"/>
  <c r="EV319" i="4" s="1"/>
  <c r="DI283" i="4"/>
  <c r="DI298" i="4" s="1"/>
  <c r="DI313" i="4" s="1"/>
  <c r="DK264" i="4"/>
  <c r="DK309" i="4" s="1"/>
  <c r="DZ265" i="4"/>
  <c r="DZ325" i="4" s="1"/>
  <c r="AM270" i="4"/>
  <c r="AM315" i="4" s="1"/>
  <c r="AP279" i="4"/>
  <c r="AP294" i="4" s="1"/>
  <c r="AP324" i="4" s="1"/>
  <c r="BE278" i="4"/>
  <c r="BE338" i="4" s="1"/>
  <c r="EC268" i="4"/>
  <c r="EC313" i="4" s="1"/>
  <c r="AT275" i="4"/>
  <c r="AT290" i="4" s="1"/>
  <c r="AT305" i="4" s="1"/>
  <c r="EO263" i="4"/>
  <c r="EO323" i="4" s="1"/>
  <c r="AF276" i="4"/>
  <c r="AF291" i="4" s="1"/>
  <c r="AF306" i="4" s="1"/>
  <c r="U275" i="4"/>
  <c r="U290" i="4" s="1"/>
  <c r="EF268" i="4"/>
  <c r="EF313" i="4" s="1"/>
  <c r="BC276" i="4"/>
  <c r="BC321" i="4" s="1"/>
  <c r="DW234" i="3"/>
  <c r="BF293" i="4"/>
  <c r="BF308" i="4" s="1"/>
  <c r="BF323" i="4" s="1"/>
  <c r="CJ258" i="4"/>
  <c r="CJ303" i="4" s="1"/>
  <c r="CK261" i="4"/>
  <c r="CK306" i="4" s="1"/>
  <c r="CK264" i="4"/>
  <c r="CK309" i="4" s="1"/>
  <c r="AU284" i="4"/>
  <c r="AU299" i="4" s="1"/>
  <c r="X278" i="4"/>
  <c r="X293" i="4" s="1"/>
  <c r="DU266" i="4"/>
  <c r="DU326" i="4" s="1"/>
  <c r="AQ259" i="4"/>
  <c r="AQ319" i="4" s="1"/>
  <c r="BX258" i="4"/>
  <c r="BX303" i="4" s="1"/>
  <c r="DN285" i="4"/>
  <c r="DN300" i="4" s="1"/>
  <c r="DN315" i="4" s="1"/>
  <c r="EO262" i="4"/>
  <c r="ET270" i="4"/>
  <c r="EU285" i="4"/>
  <c r="EU300" i="4" s="1"/>
  <c r="EU330" i="4" s="1"/>
  <c r="BO219" i="3"/>
  <c r="CY268" i="4"/>
  <c r="CY313" i="4" s="1"/>
  <c r="AN263" i="4"/>
  <c r="AN323" i="4" s="1"/>
  <c r="BC282" i="4"/>
  <c r="BC327" i="4" s="1"/>
  <c r="EE260" i="4"/>
  <c r="EE320" i="4" s="1"/>
  <c r="AY275" i="4"/>
  <c r="BT275" i="4"/>
  <c r="BT290" i="4" s="1"/>
  <c r="BT320" i="4" s="1"/>
  <c r="EV276" i="4"/>
  <c r="EV291" i="4" s="1"/>
  <c r="EV321" i="4" s="1"/>
  <c r="AS261" i="4"/>
  <c r="AS306" i="4" s="1"/>
  <c r="AU258" i="4"/>
  <c r="AU303" i="4" s="1"/>
  <c r="AI267" i="12"/>
  <c r="EK276" i="4"/>
  <c r="EK291" i="4" s="1"/>
  <c r="EK321" i="4" s="1"/>
  <c r="AU270" i="4"/>
  <c r="AU315" i="4" s="1"/>
  <c r="CH262" i="12"/>
  <c r="BC280" i="4"/>
  <c r="CB284" i="12"/>
  <c r="CB299" i="12" s="1"/>
  <c r="BY263" i="4"/>
  <c r="BY308" i="4" s="1"/>
  <c r="BR268" i="4"/>
  <c r="BR328" i="4" s="1"/>
  <c r="CE263" i="4"/>
  <c r="CE323" i="4" s="1"/>
  <c r="X78" i="7"/>
  <c r="X108" i="7" s="1"/>
  <c r="X123" i="7" s="1"/>
  <c r="X183" i="7"/>
  <c r="U81" i="7"/>
  <c r="U111" i="7" s="1"/>
  <c r="U126" i="7" s="1"/>
  <c r="U186" i="7"/>
  <c r="AF83" i="7"/>
  <c r="AF113" i="7" s="1"/>
  <c r="AF128" i="7" s="1"/>
  <c r="AF188" i="7"/>
  <c r="AB84" i="7"/>
  <c r="AB114" i="7" s="1"/>
  <c r="AB129" i="7" s="1"/>
  <c r="AB189" i="7"/>
  <c r="AF87" i="7"/>
  <c r="AF117" i="7" s="1"/>
  <c r="AF132" i="7" s="1"/>
  <c r="AF192" i="7"/>
  <c r="AB89" i="7"/>
  <c r="AB119" i="7" s="1"/>
  <c r="AB134" i="7" s="1"/>
  <c r="AB194" i="7"/>
  <c r="EK268" i="12"/>
  <c r="EK283" i="12"/>
  <c r="EK298" i="12" s="1"/>
  <c r="DW266" i="12"/>
  <c r="DW281" i="12"/>
  <c r="DW296" i="12" s="1"/>
  <c r="EJ283" i="4"/>
  <c r="EJ298" i="4" s="1"/>
  <c r="EJ313" i="4" s="1"/>
  <c r="AB199" i="3"/>
  <c r="AQ214" i="3"/>
  <c r="BF214" i="3"/>
  <c r="BU214" i="3"/>
  <c r="CJ214" i="3"/>
  <c r="CY214" i="3"/>
  <c r="DN214" i="3"/>
  <c r="AB214" i="3"/>
  <c r="EC214" i="3"/>
  <c r="ER214" i="3"/>
  <c r="AT284" i="4"/>
  <c r="AT299" i="4" s="1"/>
  <c r="DX269" i="12"/>
  <c r="DX284" i="12"/>
  <c r="DX299" i="12" s="1"/>
  <c r="EL263" i="12"/>
  <c r="EL278" i="12"/>
  <c r="EL293" i="12" s="1"/>
  <c r="CF235" i="3"/>
  <c r="AM235" i="3"/>
  <c r="X235" i="3"/>
  <c r="BB235" i="3"/>
  <c r="CU235" i="3"/>
  <c r="DJ235" i="3"/>
  <c r="BQ235" i="3"/>
  <c r="EJ349" i="3"/>
  <c r="EU349" i="3" s="1"/>
  <c r="EJ382" i="3"/>
  <c r="EJ415" i="3"/>
  <c r="BR215" i="3"/>
  <c r="Y200" i="3"/>
  <c r="AN215" i="3"/>
  <c r="BC215" i="3"/>
  <c r="Y215" i="3"/>
  <c r="CG215" i="3"/>
  <c r="CV215" i="3"/>
  <c r="DK215" i="3"/>
  <c r="EO215" i="3"/>
  <c r="DZ215" i="3"/>
  <c r="ER229" i="3"/>
  <c r="DA338" i="3"/>
  <c r="AD138" i="3" s="1"/>
  <c r="DA371" i="3"/>
  <c r="DA404" i="3"/>
  <c r="DZ269" i="12"/>
  <c r="DZ284" i="12"/>
  <c r="DZ299" i="12" s="1"/>
  <c r="BI287" i="4"/>
  <c r="BI302" i="4" s="1"/>
  <c r="BI317" i="4" s="1"/>
  <c r="EA258" i="12"/>
  <c r="EA273" i="12"/>
  <c r="EA288" i="12" s="1"/>
  <c r="EQ259" i="12"/>
  <c r="EQ274" i="12"/>
  <c r="EQ289" i="12" s="1"/>
  <c r="AA229" i="12"/>
  <c r="AA274" i="12" s="1"/>
  <c r="AA289" i="12" s="1"/>
  <c r="AP229" i="12"/>
  <c r="AP259" i="12" s="1"/>
  <c r="BE229" i="12"/>
  <c r="BE274" i="12" s="1"/>
  <c r="BE289" i="12" s="1"/>
  <c r="BT229" i="12"/>
  <c r="BT259" i="12" s="1"/>
  <c r="CI229" i="12"/>
  <c r="CX229" i="12"/>
  <c r="CX259" i="12" s="1"/>
  <c r="DM229" i="12"/>
  <c r="DM274" i="12" s="1"/>
  <c r="DM289" i="12" s="1"/>
  <c r="CF235" i="12"/>
  <c r="CF265" i="12" s="1"/>
  <c r="CU235" i="12"/>
  <c r="CU265" i="12" s="1"/>
  <c r="DJ235" i="12"/>
  <c r="DJ280" i="12" s="1"/>
  <c r="DJ295" i="12" s="1"/>
  <c r="X235" i="12"/>
  <c r="X265" i="12" s="1"/>
  <c r="AM235" i="12"/>
  <c r="AM280" i="12" s="1"/>
  <c r="AM295" i="12" s="1"/>
  <c r="BB235" i="12"/>
  <c r="BB280" i="12" s="1"/>
  <c r="BB295" i="12" s="1"/>
  <c r="BQ235" i="12"/>
  <c r="BQ265" i="12" s="1"/>
  <c r="AB79" i="7"/>
  <c r="AB109" i="7" s="1"/>
  <c r="AB124" i="7" s="1"/>
  <c r="AB184" i="7"/>
  <c r="Y81" i="7"/>
  <c r="Y111" i="7" s="1"/>
  <c r="Y126" i="7" s="1"/>
  <c r="Y186" i="7"/>
  <c r="Z83" i="7"/>
  <c r="Z113" i="7" s="1"/>
  <c r="Z128" i="7" s="1"/>
  <c r="Z188" i="7"/>
  <c r="T87" i="7"/>
  <c r="T117" i="7" s="1"/>
  <c r="T132" i="7" s="1"/>
  <c r="T192" i="7"/>
  <c r="X90" i="7"/>
  <c r="X120" i="7" s="1"/>
  <c r="X135" i="7" s="1"/>
  <c r="X195" i="7"/>
  <c r="BS260" i="4"/>
  <c r="AK277" i="12"/>
  <c r="AK292" i="12" s="1"/>
  <c r="EK263" i="12"/>
  <c r="EK278" i="12"/>
  <c r="EK293" i="12" s="1"/>
  <c r="BQ228" i="12"/>
  <c r="BQ273" i="12" s="1"/>
  <c r="BQ288" i="12" s="1"/>
  <c r="CF228" i="12"/>
  <c r="CF258" i="12" s="1"/>
  <c r="CU228" i="12"/>
  <c r="DJ228" i="12"/>
  <c r="BB228" i="12"/>
  <c r="BB258" i="12" s="1"/>
  <c r="X228" i="12"/>
  <c r="X258" i="12" s="1"/>
  <c r="AM228" i="12"/>
  <c r="AM273" i="12" s="1"/>
  <c r="AM288" i="12" s="1"/>
  <c r="AO284" i="4"/>
  <c r="AO299" i="4" s="1"/>
  <c r="DF269" i="3"/>
  <c r="DF285" i="3"/>
  <c r="DF301" i="3" s="1"/>
  <c r="AN279" i="4"/>
  <c r="AN294" i="4" s="1"/>
  <c r="EO304" i="12"/>
  <c r="EO319" i="12"/>
  <c r="U84" i="7"/>
  <c r="U114" i="7" s="1"/>
  <c r="U129" i="7" s="1"/>
  <c r="U189" i="7"/>
  <c r="T277" i="4"/>
  <c r="T292" i="4" s="1"/>
  <c r="T322" i="4" s="1"/>
  <c r="ED259" i="12"/>
  <c r="ED274" i="12"/>
  <c r="ED289" i="12" s="1"/>
  <c r="AJ284" i="4"/>
  <c r="AJ299" i="4" s="1"/>
  <c r="CT269" i="4"/>
  <c r="T78" i="7"/>
  <c r="T108" i="7" s="1"/>
  <c r="T123" i="7" s="1"/>
  <c r="T183" i="7"/>
  <c r="T80" i="7"/>
  <c r="T110" i="7" s="1"/>
  <c r="T125" i="7" s="1"/>
  <c r="T185" i="7"/>
  <c r="AB81" i="7"/>
  <c r="AB111" i="7" s="1"/>
  <c r="AB126" i="7" s="1"/>
  <c r="AB186" i="7"/>
  <c r="AA84" i="7"/>
  <c r="AA114" i="7" s="1"/>
  <c r="AA129" i="7" s="1"/>
  <c r="AA189" i="7"/>
  <c r="AD85" i="7"/>
  <c r="AD115" i="7" s="1"/>
  <c r="AD130" i="7" s="1"/>
  <c r="AD190" i="7"/>
  <c r="AB88" i="7"/>
  <c r="AB118" i="7" s="1"/>
  <c r="AB133" i="7" s="1"/>
  <c r="AB193" i="7"/>
  <c r="BE322" i="12"/>
  <c r="BE307" i="12"/>
  <c r="BM262" i="4"/>
  <c r="EV282" i="4"/>
  <c r="EV297" i="4" s="1"/>
  <c r="EV327" i="4" s="1"/>
  <c r="DZ262" i="4"/>
  <c r="DZ258" i="12"/>
  <c r="DZ273" i="12"/>
  <c r="DZ288" i="12" s="1"/>
  <c r="CV228" i="12"/>
  <c r="CV273" i="12" s="1"/>
  <c r="CV288" i="12" s="1"/>
  <c r="DK228" i="12"/>
  <c r="DK273" i="12" s="1"/>
  <c r="DK288" i="12" s="1"/>
  <c r="Y228" i="12"/>
  <c r="Y258" i="12" s="1"/>
  <c r="AN228" i="12"/>
  <c r="AN258" i="12" s="1"/>
  <c r="BC228" i="12"/>
  <c r="BC258" i="12" s="1"/>
  <c r="BR228" i="12"/>
  <c r="BR258" i="12" s="1"/>
  <c r="CG228" i="12"/>
  <c r="CG258" i="12" s="1"/>
  <c r="DW260" i="12"/>
  <c r="DW275" i="12"/>
  <c r="DW290" i="12" s="1"/>
  <c r="DK278" i="4"/>
  <c r="DK293" i="4" s="1"/>
  <c r="DK308" i="4" s="1"/>
  <c r="CU274" i="4"/>
  <c r="CU289" i="4" s="1"/>
  <c r="AD281" i="4"/>
  <c r="AD296" i="4" s="1"/>
  <c r="AD311" i="4" s="1"/>
  <c r="BE295" i="4"/>
  <c r="BE310" i="4" s="1"/>
  <c r="CW260" i="4"/>
  <c r="CY263" i="4"/>
  <c r="BB276" i="4"/>
  <c r="CG270" i="4"/>
  <c r="EP269" i="12"/>
  <c r="EP284" i="12"/>
  <c r="EP299" i="12" s="1"/>
  <c r="W221" i="3"/>
  <c r="DI221" i="3"/>
  <c r="W206" i="3"/>
  <c r="AL221" i="3"/>
  <c r="BA221" i="3"/>
  <c r="BP221" i="3"/>
  <c r="CE221" i="3"/>
  <c r="CT221" i="3"/>
  <c r="EM221" i="3"/>
  <c r="DX221" i="3"/>
  <c r="BP263" i="4"/>
  <c r="AX276" i="4"/>
  <c r="AX291" i="4" s="1"/>
  <c r="CY273" i="12"/>
  <c r="CY288" i="12" s="1"/>
  <c r="CL263" i="4"/>
  <c r="CN258" i="4"/>
  <c r="CR263" i="4"/>
  <c r="CD281" i="4"/>
  <c r="CD296" i="4" s="1"/>
  <c r="CD267" i="12"/>
  <c r="EQ262" i="4"/>
  <c r="Z81" i="7"/>
  <c r="Z111" i="7" s="1"/>
  <c r="Z126" i="7" s="1"/>
  <c r="Z186" i="7"/>
  <c r="AC90" i="7"/>
  <c r="AC120" i="7" s="1"/>
  <c r="AC135" i="7" s="1"/>
  <c r="AC195" i="7"/>
  <c r="EN264" i="4"/>
  <c r="CQ270" i="4"/>
  <c r="BU261" i="4"/>
  <c r="DU277" i="4"/>
  <c r="DU292" i="4" s="1"/>
  <c r="DU307" i="4" s="1"/>
  <c r="CY273" i="4"/>
  <c r="CY288" i="4" s="1"/>
  <c r="DJ270" i="4"/>
  <c r="X80" i="7"/>
  <c r="X110" i="7" s="1"/>
  <c r="X125" i="7" s="1"/>
  <c r="X185" i="7"/>
  <c r="AC82" i="7"/>
  <c r="AC112" i="7" s="1"/>
  <c r="AC127" i="7" s="1"/>
  <c r="AC187" i="7"/>
  <c r="AE84" i="7"/>
  <c r="AE114" i="7" s="1"/>
  <c r="AE129" i="7" s="1"/>
  <c r="AE189" i="7"/>
  <c r="V87" i="7"/>
  <c r="V117" i="7" s="1"/>
  <c r="V132" i="7" s="1"/>
  <c r="V192" i="7"/>
  <c r="Y89" i="7"/>
  <c r="Y119" i="7" s="1"/>
  <c r="Y134" i="7" s="1"/>
  <c r="Y194" i="7"/>
  <c r="BB278" i="4"/>
  <c r="CN283" i="4"/>
  <c r="CN298" i="4" s="1"/>
  <c r="AX267" i="4"/>
  <c r="CC261" i="4"/>
  <c r="Y270" i="4"/>
  <c r="BN275" i="4"/>
  <c r="BN290" i="4" s="1"/>
  <c r="DU265" i="4"/>
  <c r="Z265" i="4"/>
  <c r="EU269" i="4"/>
  <c r="EK258" i="4"/>
  <c r="U225" i="3"/>
  <c r="U210" i="3"/>
  <c r="W266" i="4"/>
  <c r="BU282" i="4"/>
  <c r="BU297" i="4" s="1"/>
  <c r="BR281" i="4"/>
  <c r="BR296" i="4" s="1"/>
  <c r="BR326" i="4" s="1"/>
  <c r="AX266" i="4"/>
  <c r="CW281" i="4"/>
  <c r="CW296" i="4" s="1"/>
  <c r="EU275" i="4"/>
  <c r="EU290" i="4" s="1"/>
  <c r="EU305" i="4" s="1"/>
  <c r="EB228" i="3"/>
  <c r="CS266" i="4"/>
  <c r="BV276" i="4"/>
  <c r="BV291" i="4" s="1"/>
  <c r="BI292" i="4"/>
  <c r="BI307" i="4" s="1"/>
  <c r="EP263" i="12"/>
  <c r="EP278" i="12"/>
  <c r="EP293" i="12" s="1"/>
  <c r="U239" i="12"/>
  <c r="U269" i="12" s="1"/>
  <c r="DG239" i="12"/>
  <c r="DG284" i="12" s="1"/>
  <c r="DG299" i="12" s="1"/>
  <c r="CR239" i="12"/>
  <c r="CR269" i="12" s="1"/>
  <c r="CC239" i="12"/>
  <c r="CC269" i="12" s="1"/>
  <c r="BN239" i="12"/>
  <c r="BN269" i="12" s="1"/>
  <c r="AY239" i="12"/>
  <c r="AY269" i="12" s="1"/>
  <c r="EL264" i="4"/>
  <c r="AZ221" i="3"/>
  <c r="DH221" i="3"/>
  <c r="V221" i="3"/>
  <c r="CS221" i="3"/>
  <c r="AK221" i="3"/>
  <c r="CD221" i="3"/>
  <c r="V206" i="3"/>
  <c r="BO221" i="3"/>
  <c r="EL221" i="3"/>
  <c r="DW221" i="3"/>
  <c r="AC79" i="7"/>
  <c r="AC109" i="7" s="1"/>
  <c r="AC124" i="7" s="1"/>
  <c r="AC184" i="7"/>
  <c r="T82" i="7"/>
  <c r="T112" i="7" s="1"/>
  <c r="T127" i="7" s="1"/>
  <c r="T187" i="7"/>
  <c r="Y83" i="7"/>
  <c r="Y113" i="7" s="1"/>
  <c r="Y128" i="7" s="1"/>
  <c r="Y188" i="7"/>
  <c r="AA86" i="7"/>
  <c r="AA116" i="7" s="1"/>
  <c r="AA131" i="7" s="1"/>
  <c r="AA191" i="7"/>
  <c r="W86" i="7"/>
  <c r="W116" i="7" s="1"/>
  <c r="W131" i="7" s="1"/>
  <c r="W191" i="7"/>
  <c r="DL274" i="4"/>
  <c r="DL289" i="4" s="1"/>
  <c r="DL304" i="4" s="1"/>
  <c r="CL338" i="3"/>
  <c r="CL371" i="3"/>
  <c r="CL404" i="3"/>
  <c r="DL269" i="4"/>
  <c r="DH266" i="4"/>
  <c r="DV268" i="12"/>
  <c r="DV283" i="12"/>
  <c r="DV298" i="12" s="1"/>
  <c r="U238" i="12"/>
  <c r="U268" i="12" s="1"/>
  <c r="AJ238" i="12"/>
  <c r="AJ268" i="12" s="1"/>
  <c r="AY238" i="12"/>
  <c r="AY268" i="12" s="1"/>
  <c r="BN238" i="12"/>
  <c r="BN283" i="12" s="1"/>
  <c r="BN298" i="12" s="1"/>
  <c r="CC238" i="12"/>
  <c r="CC283" i="12" s="1"/>
  <c r="CC298" i="12" s="1"/>
  <c r="CR238" i="12"/>
  <c r="CR283" i="12" s="1"/>
  <c r="CR298" i="12" s="1"/>
  <c r="DG238" i="12"/>
  <c r="DG268" i="12" s="1"/>
  <c r="EL281" i="12"/>
  <c r="EL296" i="12" s="1"/>
  <c r="EL266" i="12"/>
  <c r="AT269" i="4"/>
  <c r="Z225" i="3"/>
  <c r="Z210" i="3"/>
  <c r="Y80" i="7"/>
  <c r="Y110" i="7" s="1"/>
  <c r="Y125" i="7" s="1"/>
  <c r="Y185" i="7"/>
  <c r="AD82" i="7"/>
  <c r="AD112" i="7" s="1"/>
  <c r="AD127" i="7" s="1"/>
  <c r="AD187" i="7"/>
  <c r="W85" i="7"/>
  <c r="W115" i="7" s="1"/>
  <c r="W130" i="7" s="1"/>
  <c r="W190" i="7"/>
  <c r="W87" i="7"/>
  <c r="W117" i="7" s="1"/>
  <c r="W132" i="7" s="1"/>
  <c r="W192" i="7"/>
  <c r="Z89" i="7"/>
  <c r="Z119" i="7" s="1"/>
  <c r="Z134" i="7" s="1"/>
  <c r="Z194" i="7"/>
  <c r="CT236" i="12"/>
  <c r="CT266" i="12" s="1"/>
  <c r="DI236" i="12"/>
  <c r="DI266" i="12" s="1"/>
  <c r="W236" i="12"/>
  <c r="W281" i="12" s="1"/>
  <c r="W296" i="12" s="1"/>
  <c r="AL236" i="12"/>
  <c r="AL266" i="12" s="1"/>
  <c r="BA236" i="12"/>
  <c r="BA266" i="12" s="1"/>
  <c r="BP236" i="12"/>
  <c r="BP281" i="12" s="1"/>
  <c r="BP296" i="12" s="1"/>
  <c r="CE236" i="12"/>
  <c r="AM263" i="4"/>
  <c r="AO260" i="4"/>
  <c r="BE291" i="4"/>
  <c r="BE306" i="4" s="1"/>
  <c r="BE321" i="4" s="1"/>
  <c r="BC275" i="4"/>
  <c r="BU260" i="12"/>
  <c r="EM260" i="12"/>
  <c r="EM275" i="12"/>
  <c r="EM290" i="12" s="1"/>
  <c r="BS280" i="4"/>
  <c r="BS295" i="4" s="1"/>
  <c r="BS310" i="4" s="1"/>
  <c r="EJ399" i="3"/>
  <c r="BB218" i="3"/>
  <c r="BQ218" i="3"/>
  <c r="CF218" i="3"/>
  <c r="CU218" i="3"/>
  <c r="DJ218" i="3"/>
  <c r="X218" i="3"/>
  <c r="X203" i="3"/>
  <c r="AM218" i="3"/>
  <c r="EN218" i="3"/>
  <c r="DY218" i="3"/>
  <c r="Y213" i="3"/>
  <c r="Y198" i="3"/>
  <c r="AN213" i="3"/>
  <c r="CG213" i="3"/>
  <c r="CV213" i="3"/>
  <c r="BC213" i="3"/>
  <c r="DK213" i="3"/>
  <c r="BR213" i="3"/>
  <c r="EO213" i="3"/>
  <c r="DZ213" i="3"/>
  <c r="ET338" i="3"/>
  <c r="ET371" i="3"/>
  <c r="ET404" i="3"/>
  <c r="BJ270" i="4"/>
  <c r="DQ263" i="4"/>
  <c r="AZ291" i="4"/>
  <c r="AZ306" i="4" s="1"/>
  <c r="AZ336" i="4" s="1"/>
  <c r="EC269" i="12"/>
  <c r="EC284" i="12"/>
  <c r="EC299" i="12" s="1"/>
  <c r="CH263" i="4"/>
  <c r="BE239" i="12"/>
  <c r="BE269" i="12" s="1"/>
  <c r="AA239" i="12"/>
  <c r="AA269" i="12" s="1"/>
  <c r="DM239" i="12"/>
  <c r="DM269" i="12" s="1"/>
  <c r="BT239" i="12"/>
  <c r="BT269" i="12" s="1"/>
  <c r="CX239" i="12"/>
  <c r="CX284" i="12" s="1"/>
  <c r="CX299" i="12" s="1"/>
  <c r="CI239" i="12"/>
  <c r="CI284" i="12" s="1"/>
  <c r="CI299" i="12" s="1"/>
  <c r="EP258" i="12"/>
  <c r="EP273" i="12"/>
  <c r="EP288" i="12" s="1"/>
  <c r="BQ285" i="4"/>
  <c r="BQ300" i="4" s="1"/>
  <c r="BQ315" i="4" s="1"/>
  <c r="EA275" i="4"/>
  <c r="EA290" i="4" s="1"/>
  <c r="EA320" i="4" s="1"/>
  <c r="BT264" i="4"/>
  <c r="EA259" i="4"/>
  <c r="AL274" i="4"/>
  <c r="AL289" i="4" s="1"/>
  <c r="AL319" i="4" s="1"/>
  <c r="BM283" i="4"/>
  <c r="BM298" i="4" s="1"/>
  <c r="BM313" i="4" s="1"/>
  <c r="AM279" i="4"/>
  <c r="AM294" i="4" s="1"/>
  <c r="BW267" i="4"/>
  <c r="AS260" i="4"/>
  <c r="AC270" i="4"/>
  <c r="AL262" i="4"/>
  <c r="DU399" i="3"/>
  <c r="AU267" i="4"/>
  <c r="BQ4" i="7"/>
  <c r="BR4" i="7" s="1"/>
  <c r="BR3" i="7"/>
  <c r="AN265" i="4"/>
  <c r="AO269" i="4"/>
  <c r="CB269" i="3"/>
  <c r="CB285" i="3"/>
  <c r="CB301" i="3" s="1"/>
  <c r="AN264" i="4"/>
  <c r="DX263" i="12"/>
  <c r="DX278" i="12"/>
  <c r="DX293" i="12" s="1"/>
  <c r="DI233" i="12"/>
  <c r="DI278" i="12" s="1"/>
  <c r="DI293" i="12" s="1"/>
  <c r="W233" i="12"/>
  <c r="W263" i="12" s="1"/>
  <c r="AL233" i="12"/>
  <c r="AL263" i="12" s="1"/>
  <c r="BA233" i="12"/>
  <c r="BA263" i="12" s="1"/>
  <c r="BP233" i="12"/>
  <c r="BP278" i="12" s="1"/>
  <c r="BP293" i="12" s="1"/>
  <c r="CE233" i="12"/>
  <c r="CE278" i="12" s="1"/>
  <c r="CE293" i="12" s="1"/>
  <c r="CT233" i="12"/>
  <c r="CT263" i="12" s="1"/>
  <c r="CX262" i="4"/>
  <c r="EC263" i="4"/>
  <c r="AK265" i="4"/>
  <c r="ES274" i="12"/>
  <c r="ES289" i="12" s="1"/>
  <c r="ES259" i="12"/>
  <c r="AC229" i="12"/>
  <c r="AC259" i="12" s="1"/>
  <c r="AR229" i="12"/>
  <c r="AR259" i="12" s="1"/>
  <c r="BG229" i="12"/>
  <c r="BG259" i="12" s="1"/>
  <c r="BV229" i="12"/>
  <c r="BV259" i="12" s="1"/>
  <c r="CK229" i="12"/>
  <c r="CK259" i="12" s="1"/>
  <c r="CZ229" i="12"/>
  <c r="CZ274" i="12" s="1"/>
  <c r="CZ289" i="12" s="1"/>
  <c r="DO229" i="12"/>
  <c r="DO274" i="12" s="1"/>
  <c r="DO289" i="12" s="1"/>
  <c r="AP268" i="4"/>
  <c r="BE289" i="4"/>
  <c r="BE304" i="4" s="1"/>
  <c r="BE334" i="4" s="1"/>
  <c r="AA259" i="4"/>
  <c r="AJ269" i="4"/>
  <c r="BN234" i="12"/>
  <c r="BN264" i="12" s="1"/>
  <c r="CC234" i="12"/>
  <c r="CC264" i="12" s="1"/>
  <c r="CR234" i="12"/>
  <c r="CR264" i="12" s="1"/>
  <c r="DG234" i="12"/>
  <c r="DG264" i="12" s="1"/>
  <c r="U234" i="12"/>
  <c r="U279" i="12" s="1"/>
  <c r="U294" i="12" s="1"/>
  <c r="AJ234" i="12"/>
  <c r="AJ279" i="12" s="1"/>
  <c r="AJ294" i="12" s="1"/>
  <c r="AY234" i="12"/>
  <c r="AY264" i="12" s="1"/>
  <c r="BG287" i="4"/>
  <c r="BG302" i="4" s="1"/>
  <c r="BG317" i="4" s="1"/>
  <c r="BU263" i="4"/>
  <c r="DU274" i="12"/>
  <c r="DU289" i="12" s="1"/>
  <c r="DU259" i="12"/>
  <c r="CB268" i="4"/>
  <c r="AN283" i="4"/>
  <c r="AN298" i="4" s="1"/>
  <c r="AN313" i="4" s="1"/>
  <c r="DR261" i="4"/>
  <c r="AM274" i="4"/>
  <c r="AM289" i="4" s="1"/>
  <c r="AM304" i="4" s="1"/>
  <c r="AJ275" i="4"/>
  <c r="AJ290" i="4" s="1"/>
  <c r="AJ320" i="4" s="1"/>
  <c r="BM277" i="4"/>
  <c r="BM292" i="4" s="1"/>
  <c r="AJ217" i="3"/>
  <c r="BN217" i="3"/>
  <c r="U217" i="3"/>
  <c r="DG217" i="3"/>
  <c r="U202" i="3"/>
  <c r="CR217" i="3"/>
  <c r="CC217" i="3"/>
  <c r="AY217" i="3"/>
  <c r="EK217" i="3"/>
  <c r="DV217" i="3"/>
  <c r="AX263" i="4"/>
  <c r="CE281" i="4"/>
  <c r="CE296" i="4" s="1"/>
  <c r="CE326" i="4" s="1"/>
  <c r="BY258" i="4"/>
  <c r="BI275" i="4"/>
  <c r="CL51" i="12"/>
  <c r="CM51" i="12" s="1"/>
  <c r="BS284" i="4"/>
  <c r="BS299" i="4" s="1"/>
  <c r="BS329" i="4" s="1"/>
  <c r="BR279" i="4"/>
  <c r="BR294" i="4" s="1"/>
  <c r="BR324" i="4" s="1"/>
  <c r="EO258" i="12"/>
  <c r="EO273" i="12"/>
  <c r="EO288" i="12" s="1"/>
  <c r="ER259" i="4"/>
  <c r="EL275" i="12"/>
  <c r="EL290" i="12" s="1"/>
  <c r="EL260" i="12"/>
  <c r="AF85" i="7"/>
  <c r="AF115" i="7" s="1"/>
  <c r="AF130" i="7" s="1"/>
  <c r="AF190" i="7"/>
  <c r="AY294" i="4"/>
  <c r="AY309" i="4" s="1"/>
  <c r="AY339" i="4" s="1"/>
  <c r="CS277" i="12"/>
  <c r="CS292" i="12" s="1"/>
  <c r="CM274" i="4"/>
  <c r="CM289" i="4" s="1"/>
  <c r="CM319" i="4" s="1"/>
  <c r="DP282" i="4"/>
  <c r="DP297" i="4" s="1"/>
  <c r="DP312" i="4" s="1"/>
  <c r="CU259" i="4"/>
  <c r="CC275" i="4"/>
  <c r="CC290" i="4" s="1"/>
  <c r="CC305" i="4" s="1"/>
  <c r="CK277" i="4"/>
  <c r="CK292" i="4" s="1"/>
  <c r="CK322" i="4" s="1"/>
  <c r="CI280" i="4"/>
  <c r="CI295" i="4" s="1"/>
  <c r="CI310" i="4" s="1"/>
  <c r="BE280" i="4"/>
  <c r="EQ274" i="4"/>
  <c r="EQ289" i="4" s="1"/>
  <c r="EQ304" i="4" s="1"/>
  <c r="AD80" i="7"/>
  <c r="AD110" i="7" s="1"/>
  <c r="AD125" i="7" s="1"/>
  <c r="AD185" i="7"/>
  <c r="U83" i="7"/>
  <c r="U113" i="7" s="1"/>
  <c r="U128" i="7" s="1"/>
  <c r="U188" i="7"/>
  <c r="AB83" i="7"/>
  <c r="AB113" i="7" s="1"/>
  <c r="AB128" i="7" s="1"/>
  <c r="AB188" i="7"/>
  <c r="V88" i="7"/>
  <c r="V118" i="7" s="1"/>
  <c r="V133" i="7" s="1"/>
  <c r="V193" i="7"/>
  <c r="W89" i="7"/>
  <c r="W119" i="7" s="1"/>
  <c r="W134" i="7" s="1"/>
  <c r="W194" i="7"/>
  <c r="AM274" i="12"/>
  <c r="AM289" i="12" s="1"/>
  <c r="CF278" i="4"/>
  <c r="CF293" i="4" s="1"/>
  <c r="CF323" i="4" s="1"/>
  <c r="AC276" i="4"/>
  <c r="AC291" i="4" s="1"/>
  <c r="AC306" i="4" s="1"/>
  <c r="AP307" i="12"/>
  <c r="AP322" i="12"/>
  <c r="CB282" i="4"/>
  <c r="CB297" i="4" s="1"/>
  <c r="CB327" i="4" s="1"/>
  <c r="CH274" i="4"/>
  <c r="CH289" i="4" s="1"/>
  <c r="CH304" i="4" s="1"/>
  <c r="CV263" i="4"/>
  <c r="DZ261" i="12"/>
  <c r="DZ276" i="12"/>
  <c r="DZ291" i="12" s="1"/>
  <c r="T283" i="4"/>
  <c r="T298" i="4" s="1"/>
  <c r="T328" i="4" s="1"/>
  <c r="EO283" i="4"/>
  <c r="EO298" i="4" s="1"/>
  <c r="EO313" i="4" s="1"/>
  <c r="BA287" i="4"/>
  <c r="BA302" i="4" s="1"/>
  <c r="BA317" i="4" s="1"/>
  <c r="BU284" i="4"/>
  <c r="BU299" i="4" s="1"/>
  <c r="BU314" i="4" s="1"/>
  <c r="AX262" i="4"/>
  <c r="CJ283" i="4"/>
  <c r="CJ298" i="4" s="1"/>
  <c r="CJ313" i="4" s="1"/>
  <c r="Z239" i="12"/>
  <c r="Z269" i="12" s="1"/>
  <c r="BD239" i="12"/>
  <c r="BD269" i="12" s="1"/>
  <c r="BS239" i="12"/>
  <c r="BS284" i="12" s="1"/>
  <c r="BS299" i="12" s="1"/>
  <c r="DL239" i="12"/>
  <c r="DL269" i="12" s="1"/>
  <c r="CW239" i="12"/>
  <c r="CW269" i="12" s="1"/>
  <c r="CH239" i="12"/>
  <c r="CH269" i="12" s="1"/>
  <c r="AN273" i="4"/>
  <c r="AN288" i="4" s="1"/>
  <c r="AN303" i="4" s="1"/>
  <c r="EA265" i="4"/>
  <c r="AR274" i="4"/>
  <c r="AR289" i="4" s="1"/>
  <c r="AR304" i="4" s="1"/>
  <c r="AF264" i="4"/>
  <c r="AN259" i="4"/>
  <c r="DG277" i="4"/>
  <c r="DG292" i="4" s="1"/>
  <c r="DG307" i="4" s="1"/>
  <c r="DX278" i="4"/>
  <c r="DX293" i="4" s="1"/>
  <c r="DX308" i="4" s="1"/>
  <c r="CE283" i="4"/>
  <c r="CE298" i="4" s="1"/>
  <c r="CE328" i="4" s="1"/>
  <c r="CD216" i="3"/>
  <c r="CS216" i="3"/>
  <c r="DH216" i="3"/>
  <c r="V216" i="3"/>
  <c r="BO216" i="3"/>
  <c r="V201" i="3"/>
  <c r="AK216" i="3"/>
  <c r="AZ216" i="3"/>
  <c r="EL216" i="3"/>
  <c r="DW216" i="3"/>
  <c r="X262" i="4"/>
  <c r="EE269" i="12"/>
  <c r="EE284" i="12"/>
  <c r="EE299" i="12" s="1"/>
  <c r="AX261" i="4"/>
  <c r="DJ219" i="3"/>
  <c r="X219" i="3"/>
  <c r="X204" i="3"/>
  <c r="AM219" i="3"/>
  <c r="BB219" i="3"/>
  <c r="BQ219" i="3"/>
  <c r="CF219" i="3"/>
  <c r="CU219" i="3"/>
  <c r="EN219" i="3"/>
  <c r="DY219" i="3"/>
  <c r="AA267" i="4"/>
  <c r="CC264" i="4"/>
  <c r="ET278" i="4"/>
  <c r="ET293" i="4" s="1"/>
  <c r="ET308" i="4" s="1"/>
  <c r="EV273" i="4"/>
  <c r="EV288" i="4" s="1"/>
  <c r="EV303" i="4" s="1"/>
  <c r="AT263" i="4"/>
  <c r="DV263" i="4"/>
  <c r="CH284" i="4"/>
  <c r="CH299" i="4" s="1"/>
  <c r="CH329" i="4" s="1"/>
  <c r="AP261" i="4"/>
  <c r="DO284" i="4"/>
  <c r="DO299" i="4" s="1"/>
  <c r="DO314" i="4" s="1"/>
  <c r="CD266" i="4"/>
  <c r="DY232" i="3"/>
  <c r="BB294" i="4"/>
  <c r="BB309" i="4" s="1"/>
  <c r="BB324" i="4" s="1"/>
  <c r="BS258" i="4"/>
  <c r="CM258" i="4"/>
  <c r="BR274" i="4"/>
  <c r="BR289" i="4" s="1"/>
  <c r="BR319" i="4" s="1"/>
  <c r="EN268" i="4"/>
  <c r="AT285" i="4"/>
  <c r="AT300" i="4" s="1"/>
  <c r="AT330" i="4" s="1"/>
  <c r="DU276" i="4"/>
  <c r="DU291" i="4" s="1"/>
  <c r="DU306" i="4" s="1"/>
  <c r="BR260" i="4"/>
  <c r="AD263" i="4"/>
  <c r="CB284" i="4"/>
  <c r="CB299" i="4" s="1"/>
  <c r="CB314" i="4" s="1"/>
  <c r="CC280" i="4"/>
  <c r="CC295" i="4" s="1"/>
  <c r="CC310" i="4" s="1"/>
  <c r="CJ230" i="3"/>
  <c r="CY230" i="3"/>
  <c r="DN230" i="3"/>
  <c r="AB230" i="3"/>
  <c r="AQ230" i="3"/>
  <c r="BU230" i="3"/>
  <c r="BF230" i="3"/>
  <c r="AO263" i="4"/>
  <c r="CY258" i="4"/>
  <c r="BT262" i="4"/>
  <c r="DM273" i="4"/>
  <c r="DM288" i="4" s="1"/>
  <c r="DM303" i="4" s="1"/>
  <c r="W284" i="4"/>
  <c r="W299" i="4" s="1"/>
  <c r="W314" i="4" s="1"/>
  <c r="EN281" i="4"/>
  <c r="EN296" i="4" s="1"/>
  <c r="EN326" i="4" s="1"/>
  <c r="CN268" i="4"/>
  <c r="AK283" i="4"/>
  <c r="AK298" i="4" s="1"/>
  <c r="AK313" i="4" s="1"/>
  <c r="AR258" i="4"/>
  <c r="AX282" i="4"/>
  <c r="AX297" i="4" s="1"/>
  <c r="CJ278" i="4"/>
  <c r="CJ293" i="4" s="1"/>
  <c r="CJ308" i="4" s="1"/>
  <c r="DI276" i="4"/>
  <c r="DI291" i="4" s="1"/>
  <c r="DI321" i="4" s="1"/>
  <c r="DG259" i="4"/>
  <c r="EA258" i="4"/>
  <c r="EA276" i="12"/>
  <c r="EA291" i="12" s="1"/>
  <c r="EA261" i="12"/>
  <c r="DF283" i="4"/>
  <c r="DF298" i="4" s="1"/>
  <c r="DF313" i="4" s="1"/>
  <c r="DZ283" i="4"/>
  <c r="DZ298" i="4" s="1"/>
  <c r="DZ328" i="4" s="1"/>
  <c r="DM281" i="4"/>
  <c r="DM296" i="4" s="1"/>
  <c r="DM326" i="4" s="1"/>
  <c r="BU281" i="4"/>
  <c r="BU296" i="4" s="1"/>
  <c r="BU311" i="4" s="1"/>
  <c r="DZ270" i="4"/>
  <c r="AP285" i="4"/>
  <c r="AP300" i="4" s="1"/>
  <c r="AP315" i="4" s="1"/>
  <c r="AI260" i="4"/>
  <c r="DF269" i="12"/>
  <c r="DN276" i="4"/>
  <c r="DN291" i="4" s="1"/>
  <c r="DN321" i="4" s="1"/>
  <c r="BD276" i="4"/>
  <c r="BN260" i="4"/>
  <c r="AR285" i="4"/>
  <c r="AR300" i="4" s="1"/>
  <c r="AR315" i="4" s="1"/>
  <c r="BC285" i="4"/>
  <c r="BC300" i="4" s="1"/>
  <c r="BC315" i="4" s="1"/>
  <c r="BG271" i="4"/>
  <c r="BV282" i="4"/>
  <c r="BV297" i="4" s="1"/>
  <c r="BV312" i="4" s="1"/>
  <c r="CF214" i="3"/>
  <c r="X199" i="3"/>
  <c r="CU214" i="3"/>
  <c r="DJ214" i="3"/>
  <c r="BQ214" i="3"/>
  <c r="BB214" i="3"/>
  <c r="X214" i="3"/>
  <c r="AM214" i="3"/>
  <c r="EN214" i="3"/>
  <c r="DY214" i="3"/>
  <c r="CQ278" i="4"/>
  <c r="CQ293" i="4" s="1"/>
  <c r="CQ308" i="4" s="1"/>
  <c r="EM263" i="4"/>
  <c r="CT283" i="4"/>
  <c r="CT298" i="4" s="1"/>
  <c r="CT328" i="4" s="1"/>
  <c r="DY229" i="3"/>
  <c r="AI276" i="4"/>
  <c r="AI291" i="4" s="1"/>
  <c r="AI306" i="4" s="1"/>
  <c r="DK217" i="3"/>
  <c r="Y217" i="3"/>
  <c r="Y202" i="3"/>
  <c r="AN217" i="3"/>
  <c r="BC217" i="3"/>
  <c r="BR217" i="3"/>
  <c r="CG217" i="3"/>
  <c r="CV217" i="3"/>
  <c r="EO217" i="3"/>
  <c r="DZ217" i="3"/>
  <c r="BU267" i="4"/>
  <c r="DX258" i="12"/>
  <c r="DX273" i="12"/>
  <c r="DX288" i="12" s="1"/>
  <c r="BX263" i="4"/>
  <c r="U278" i="4"/>
  <c r="U293" i="4" s="1"/>
  <c r="U308" i="4" s="1"/>
  <c r="BC274" i="4"/>
  <c r="CW266" i="4"/>
  <c r="CV279" i="4"/>
  <c r="CV294" i="4" s="1"/>
  <c r="CV309" i="4" s="1"/>
  <c r="DQ261" i="4"/>
  <c r="AK275" i="4"/>
  <c r="AK290" i="4" s="1"/>
  <c r="AK320" i="4" s="1"/>
  <c r="CC269" i="4"/>
  <c r="Y84" i="7"/>
  <c r="Y114" i="7" s="1"/>
  <c r="Y129" i="7" s="1"/>
  <c r="Y189" i="7"/>
  <c r="BV261" i="4"/>
  <c r="BI277" i="4"/>
  <c r="BG295" i="4"/>
  <c r="BG310" i="4" s="1"/>
  <c r="BG325" i="4" s="1"/>
  <c r="BI278" i="4"/>
  <c r="AI273" i="4"/>
  <c r="AI288" i="4" s="1"/>
  <c r="AI318" i="4" s="1"/>
  <c r="BT285" i="4"/>
  <c r="BT300" i="4" s="1"/>
  <c r="BT315" i="4" s="1"/>
  <c r="AD275" i="4"/>
  <c r="AD290" i="4" s="1"/>
  <c r="AD320" i="4" s="1"/>
  <c r="AU259" i="4"/>
  <c r="CB278" i="4"/>
  <c r="CB293" i="4" s="1"/>
  <c r="CB308" i="4" s="1"/>
  <c r="CB281" i="4"/>
  <c r="CB296" i="4" s="1"/>
  <c r="CB326" i="4" s="1"/>
  <c r="DW258" i="12"/>
  <c r="DW273" i="12"/>
  <c r="DW288" i="12" s="1"/>
  <c r="CX259" i="4"/>
  <c r="AE78" i="7"/>
  <c r="AE108" i="7" s="1"/>
  <c r="AE123" i="7" s="1"/>
  <c r="AE183" i="7"/>
  <c r="Z82" i="7"/>
  <c r="Z112" i="7" s="1"/>
  <c r="Z127" i="7" s="1"/>
  <c r="Z187" i="7"/>
  <c r="Y82" i="7"/>
  <c r="Y112" i="7" s="1"/>
  <c r="Y127" i="7" s="1"/>
  <c r="Y187" i="7"/>
  <c r="AC88" i="7"/>
  <c r="AC118" i="7" s="1"/>
  <c r="AC133" i="7" s="1"/>
  <c r="AC193" i="7"/>
  <c r="V89" i="7"/>
  <c r="V119" i="7" s="1"/>
  <c r="V134" i="7" s="1"/>
  <c r="V194" i="7"/>
  <c r="U89" i="7"/>
  <c r="U119" i="7" s="1"/>
  <c r="U134" i="7" s="1"/>
  <c r="U194" i="7"/>
  <c r="AZ218" i="3"/>
  <c r="BO218" i="3"/>
  <c r="CD218" i="3"/>
  <c r="CS218" i="3"/>
  <c r="DH218" i="3"/>
  <c r="V218" i="3"/>
  <c r="V203" i="3"/>
  <c r="AK218" i="3"/>
  <c r="EL218" i="3"/>
  <c r="DW218" i="3"/>
  <c r="AJ273" i="4"/>
  <c r="AJ288" i="4" s="1"/>
  <c r="AJ303" i="4" s="1"/>
  <c r="Z213" i="3"/>
  <c r="Z198" i="3"/>
  <c r="CH213" i="3"/>
  <c r="BS213" i="3"/>
  <c r="DL213" i="3"/>
  <c r="BD213" i="3"/>
  <c r="CW213" i="3"/>
  <c r="AO213" i="3"/>
  <c r="EP213" i="3"/>
  <c r="EA213" i="3"/>
  <c r="DY269" i="12"/>
  <c r="DY284" i="12"/>
  <c r="DY299" i="12" s="1"/>
  <c r="DW233" i="3"/>
  <c r="EM269" i="12"/>
  <c r="EM284" i="12"/>
  <c r="EM299" i="12" s="1"/>
  <c r="W239" i="12"/>
  <c r="DI239" i="12"/>
  <c r="DI269" i="12" s="1"/>
  <c r="CT239" i="12"/>
  <c r="CT284" i="12" s="1"/>
  <c r="CT299" i="12" s="1"/>
  <c r="BA239" i="12"/>
  <c r="BA284" i="12" s="1"/>
  <c r="BA299" i="12" s="1"/>
  <c r="BP239" i="12"/>
  <c r="BP269" i="12" s="1"/>
  <c r="CE239" i="12"/>
  <c r="CE284" i="12" s="1"/>
  <c r="CE299" i="12" s="1"/>
  <c r="BB297" i="4"/>
  <c r="BB312" i="4" s="1"/>
  <c r="BB327" i="4" s="1"/>
  <c r="BA281" i="4"/>
  <c r="EM266" i="12"/>
  <c r="EM281" i="12"/>
  <c r="EM296" i="12" s="1"/>
  <c r="AO274" i="4"/>
  <c r="AO289" i="4" s="1"/>
  <c r="AO319" i="4" s="1"/>
  <c r="DV259" i="12"/>
  <c r="DV274" i="12"/>
  <c r="DV289" i="12" s="1"/>
  <c r="DX260" i="12"/>
  <c r="DX275" i="12"/>
  <c r="DX290" i="12" s="1"/>
  <c r="ES269" i="12"/>
  <c r="ES284" i="12"/>
  <c r="ES299" i="12" s="1"/>
  <c r="AD303" i="12"/>
  <c r="AD318" i="12"/>
  <c r="EO284" i="12"/>
  <c r="EO299" i="12" s="1"/>
  <c r="EO269" i="12"/>
  <c r="DY265" i="12"/>
  <c r="DY280" i="12"/>
  <c r="DY295" i="12" s="1"/>
  <c r="Z78" i="7"/>
  <c r="Z108" i="7" s="1"/>
  <c r="Z123" i="7" s="1"/>
  <c r="Z183" i="7"/>
  <c r="V81" i="7"/>
  <c r="V111" i="7" s="1"/>
  <c r="V126" i="7" s="1"/>
  <c r="V186" i="7"/>
  <c r="AF84" i="7"/>
  <c r="AF114" i="7" s="1"/>
  <c r="AF129" i="7" s="1"/>
  <c r="AF189" i="7"/>
  <c r="W88" i="7"/>
  <c r="W118" i="7" s="1"/>
  <c r="W133" i="7" s="1"/>
  <c r="W193" i="7"/>
  <c r="Z90" i="7"/>
  <c r="Z120" i="7" s="1"/>
  <c r="Z135" i="7" s="1"/>
  <c r="Z195" i="7"/>
  <c r="BB290" i="4"/>
  <c r="BB305" i="4" s="1"/>
  <c r="BB335" i="4" s="1"/>
  <c r="ET282" i="4"/>
  <c r="ET297" i="4" s="1"/>
  <c r="ET312" i="4" s="1"/>
  <c r="ET260" i="4"/>
  <c r="CS220" i="3"/>
  <c r="DH220" i="3"/>
  <c r="V220" i="3"/>
  <c r="V205" i="3"/>
  <c r="AK220" i="3"/>
  <c r="AZ220" i="3"/>
  <c r="BO220" i="3"/>
  <c r="CD220" i="3"/>
  <c r="EL220" i="3"/>
  <c r="DW220" i="3"/>
  <c r="EM262" i="4"/>
  <c r="AF259" i="4"/>
  <c r="X225" i="3"/>
  <c r="X210" i="3"/>
  <c r="DU349" i="3"/>
  <c r="EF349" i="3" s="1"/>
  <c r="DU415" i="3"/>
  <c r="DU382" i="3"/>
  <c r="Z199" i="3"/>
  <c r="AO214" i="3"/>
  <c r="BD214" i="3"/>
  <c r="BS214" i="3"/>
  <c r="CH214" i="3"/>
  <c r="CW214" i="3"/>
  <c r="DL214" i="3"/>
  <c r="Z214" i="3"/>
  <c r="EP214" i="3"/>
  <c r="EA214" i="3"/>
  <c r="BQ234" i="12"/>
  <c r="BQ264" i="12" s="1"/>
  <c r="CF234" i="12"/>
  <c r="CF264" i="12" s="1"/>
  <c r="CU234" i="12"/>
  <c r="CU264" i="12" s="1"/>
  <c r="DJ234" i="12"/>
  <c r="DJ279" i="12" s="1"/>
  <c r="DJ294" i="12" s="1"/>
  <c r="X234" i="12"/>
  <c r="X279" i="12" s="1"/>
  <c r="X294" i="12" s="1"/>
  <c r="BB234" i="12"/>
  <c r="BB264" i="12" s="1"/>
  <c r="AM234" i="12"/>
  <c r="AM279" i="12" s="1"/>
  <c r="AM294" i="12" s="1"/>
  <c r="DP338" i="3"/>
  <c r="DP371" i="3"/>
  <c r="DP404" i="3"/>
  <c r="BO264" i="4"/>
  <c r="BM215" i="3"/>
  <c r="CB215" i="3"/>
  <c r="CQ215" i="3"/>
  <c r="T215" i="3"/>
  <c r="T200" i="3"/>
  <c r="AX215" i="3"/>
  <c r="AI215" i="3"/>
  <c r="DF215" i="3"/>
  <c r="EJ215" i="3"/>
  <c r="DU215" i="3"/>
  <c r="AX269" i="3"/>
  <c r="AX285" i="3"/>
  <c r="AX301" i="3" s="1"/>
  <c r="CI275" i="4"/>
  <c r="CI290" i="4" s="1"/>
  <c r="CI305" i="4" s="1"/>
  <c r="EM263" i="12"/>
  <c r="EM278" i="12"/>
  <c r="EM293" i="12" s="1"/>
  <c r="AD87" i="7"/>
  <c r="AD117" i="7" s="1"/>
  <c r="AD132" i="7" s="1"/>
  <c r="AD192" i="7"/>
  <c r="DN283" i="4"/>
  <c r="DN298" i="4" s="1"/>
  <c r="DN313" i="4" s="1"/>
  <c r="DG273" i="4"/>
  <c r="DG288" i="4" s="1"/>
  <c r="DG318" i="4" s="1"/>
  <c r="CV280" i="4"/>
  <c r="CV295" i="4" s="1"/>
  <c r="CV325" i="4" s="1"/>
  <c r="CG274" i="12"/>
  <c r="CG289" i="12" s="1"/>
  <c r="EQ283" i="4"/>
  <c r="EQ298" i="4" s="1"/>
  <c r="EQ328" i="4" s="1"/>
  <c r="AU260" i="4"/>
  <c r="DV284" i="4"/>
  <c r="DV299" i="4" s="1"/>
  <c r="DV329" i="4" s="1"/>
  <c r="V80" i="7"/>
  <c r="V110" i="7" s="1"/>
  <c r="V125" i="7" s="1"/>
  <c r="V185" i="7"/>
  <c r="AA82" i="7"/>
  <c r="AA112" i="7" s="1"/>
  <c r="AA127" i="7" s="1"/>
  <c r="AA187" i="7"/>
  <c r="AA83" i="7"/>
  <c r="AA113" i="7" s="1"/>
  <c r="AA128" i="7" s="1"/>
  <c r="AA188" i="7"/>
  <c r="AB87" i="7"/>
  <c r="AB117" i="7" s="1"/>
  <c r="AB132" i="7" s="1"/>
  <c r="AB192" i="7"/>
  <c r="AF90" i="7"/>
  <c r="AF120" i="7" s="1"/>
  <c r="AF135" i="7" s="1"/>
  <c r="AF195" i="7"/>
  <c r="CD235" i="12"/>
  <c r="CD265" i="12" s="1"/>
  <c r="CS235" i="12"/>
  <c r="CS265" i="12" s="1"/>
  <c r="DH235" i="12"/>
  <c r="V235" i="12"/>
  <c r="AK235" i="12"/>
  <c r="AK265" i="12" s="1"/>
  <c r="AZ235" i="12"/>
  <c r="AZ280" i="12" s="1"/>
  <c r="AZ295" i="12" s="1"/>
  <c r="BO235" i="12"/>
  <c r="BO265" i="12" s="1"/>
  <c r="AI282" i="4"/>
  <c r="AI297" i="4" s="1"/>
  <c r="AI327" i="4" s="1"/>
  <c r="EJ259" i="12"/>
  <c r="EJ274" i="12"/>
  <c r="EJ289" i="12" s="1"/>
  <c r="CZ265" i="4"/>
  <c r="AI279" i="4"/>
  <c r="AI294" i="4" s="1"/>
  <c r="AI324" i="4" s="1"/>
  <c r="AX280" i="4"/>
  <c r="AX295" i="4" s="1"/>
  <c r="AX325" i="4" s="1"/>
  <c r="CH280" i="4"/>
  <c r="CH295" i="4" s="1"/>
  <c r="CH325" i="4" s="1"/>
  <c r="AT258" i="4"/>
  <c r="DB284" i="4"/>
  <c r="DB299" i="4" s="1"/>
  <c r="DB314" i="4" s="1"/>
  <c r="CR273" i="4"/>
  <c r="CR288" i="4" s="1"/>
  <c r="CR303" i="4" s="1"/>
  <c r="W225" i="3"/>
  <c r="W210" i="3"/>
  <c r="CX278" i="4"/>
  <c r="CX293" i="4" s="1"/>
  <c r="CX308" i="4" s="1"/>
  <c r="AM276" i="4"/>
  <c r="AM291" i="4" s="1"/>
  <c r="AM306" i="4" s="1"/>
  <c r="CZ281" i="4"/>
  <c r="CZ296" i="4" s="1"/>
  <c r="CZ311" i="4" s="1"/>
  <c r="BN264" i="4"/>
  <c r="BH290" i="4"/>
  <c r="BH305" i="4" s="1"/>
  <c r="BH320" i="4" s="1"/>
  <c r="EG258" i="4"/>
  <c r="CL44" i="12"/>
  <c r="AI284" i="4"/>
  <c r="AI299" i="4" s="1"/>
  <c r="AI329" i="4" s="1"/>
  <c r="AN274" i="12"/>
  <c r="AN289" i="12" s="1"/>
  <c r="BO281" i="4"/>
  <c r="BO296" i="4" s="1"/>
  <c r="BO326" i="4" s="1"/>
  <c r="CI230" i="3"/>
  <c r="CX230" i="3"/>
  <c r="DM230" i="3"/>
  <c r="AA230" i="3"/>
  <c r="AP230" i="3"/>
  <c r="BT230" i="3"/>
  <c r="BE230" i="3"/>
  <c r="CQ280" i="4"/>
  <c r="CQ295" i="4" s="1"/>
  <c r="CQ310" i="4" s="1"/>
  <c r="BR262" i="4"/>
  <c r="BG296" i="4"/>
  <c r="BG311" i="4" s="1"/>
  <c r="BG326" i="4" s="1"/>
  <c r="EB268" i="4"/>
  <c r="AS258" i="4"/>
  <c r="CI277" i="4"/>
  <c r="CI292" i="4" s="1"/>
  <c r="CI307" i="4" s="1"/>
  <c r="AM281" i="4"/>
  <c r="AM296" i="4" s="1"/>
  <c r="AM326" i="4" s="1"/>
  <c r="CX264" i="4"/>
  <c r="EO261" i="12"/>
  <c r="EO276" i="12"/>
  <c r="EO291" i="12" s="1"/>
  <c r="AA281" i="4"/>
  <c r="AA296" i="4" s="1"/>
  <c r="AA311" i="4" s="1"/>
  <c r="AQ266" i="4"/>
  <c r="DA282" i="4"/>
  <c r="DA297" i="4" s="1"/>
  <c r="DA312" i="4" s="1"/>
  <c r="BQ274" i="4"/>
  <c r="BQ289" i="4" s="1"/>
  <c r="BQ319" i="4" s="1"/>
  <c r="AO279" i="4"/>
  <c r="AO294" i="4" s="1"/>
  <c r="AO309" i="4" s="1"/>
  <c r="CZ228" i="12"/>
  <c r="CZ273" i="12" s="1"/>
  <c r="CZ288" i="12" s="1"/>
  <c r="DO228" i="12"/>
  <c r="DO258" i="12" s="1"/>
  <c r="AC228" i="12"/>
  <c r="AC273" i="12" s="1"/>
  <c r="AC288" i="12" s="1"/>
  <c r="BG228" i="12"/>
  <c r="BG258" i="12" s="1"/>
  <c r="BV228" i="12"/>
  <c r="BV273" i="12" s="1"/>
  <c r="BV288" i="12" s="1"/>
  <c r="CK228" i="12"/>
  <c r="CK273" i="12" s="1"/>
  <c r="CK288" i="12" s="1"/>
  <c r="AR228" i="12"/>
  <c r="AR258" i="12" s="1"/>
  <c r="BD274" i="4"/>
  <c r="BP277" i="4"/>
  <c r="BP292" i="4" s="1"/>
  <c r="BP307" i="4" s="1"/>
  <c r="CC273" i="4"/>
  <c r="CC288" i="4" s="1"/>
  <c r="CC303" i="4" s="1"/>
  <c r="CT280" i="4"/>
  <c r="CT295" i="4" s="1"/>
  <c r="CT325" i="4" s="1"/>
  <c r="BH239" i="12"/>
  <c r="BH269" i="12" s="1"/>
  <c r="DP239" i="12"/>
  <c r="DP269" i="12" s="1"/>
  <c r="BW239" i="12"/>
  <c r="BW269" i="12" s="1"/>
  <c r="CL239" i="12"/>
  <c r="CL284" i="12" s="1"/>
  <c r="CL299" i="12" s="1"/>
  <c r="AD239" i="12"/>
  <c r="AD269" i="12" s="1"/>
  <c r="DA239" i="12"/>
  <c r="DA284" i="12" s="1"/>
  <c r="DA299" i="12" s="1"/>
  <c r="EQ267" i="4"/>
  <c r="EP228" i="3"/>
  <c r="BC274" i="12"/>
  <c r="BC289" i="12" s="1"/>
  <c r="CI268" i="4"/>
  <c r="AD84" i="7"/>
  <c r="AD114" i="7" s="1"/>
  <c r="AD129" i="7" s="1"/>
  <c r="AD189" i="7"/>
  <c r="AZ280" i="4"/>
  <c r="EO285" i="4"/>
  <c r="EO300" i="4" s="1"/>
  <c r="EO315" i="4" s="1"/>
  <c r="BY276" i="4"/>
  <c r="BY291" i="4" s="1"/>
  <c r="BY306" i="4" s="1"/>
  <c r="BS279" i="4"/>
  <c r="BS294" i="4" s="1"/>
  <c r="BS309" i="4" s="1"/>
  <c r="EF269" i="4"/>
  <c r="EC267" i="4"/>
  <c r="AT277" i="4"/>
  <c r="AT292" i="4" s="1"/>
  <c r="AT307" i="4" s="1"/>
  <c r="BE286" i="4"/>
  <c r="BE301" i="4" s="1"/>
  <c r="BE316" i="4" s="1"/>
  <c r="Z80" i="7"/>
  <c r="Z110" i="7" s="1"/>
  <c r="Z125" i="7" s="1"/>
  <c r="Z185" i="7"/>
  <c r="AE83" i="7"/>
  <c r="AE113" i="7" s="1"/>
  <c r="AE128" i="7" s="1"/>
  <c r="AE188" i="7"/>
  <c r="X85" i="7"/>
  <c r="X115" i="7" s="1"/>
  <c r="X130" i="7" s="1"/>
  <c r="X190" i="7"/>
  <c r="V86" i="7"/>
  <c r="V116" i="7" s="1"/>
  <c r="V131" i="7" s="1"/>
  <c r="V191" i="7"/>
  <c r="U90" i="7"/>
  <c r="U120" i="7" s="1"/>
  <c r="U135" i="7" s="1"/>
  <c r="U195" i="7"/>
  <c r="EV283" i="4"/>
  <c r="EV298" i="4" s="1"/>
  <c r="EV328" i="4" s="1"/>
  <c r="Z260" i="4"/>
  <c r="Y278" i="4"/>
  <c r="Y293" i="4" s="1"/>
  <c r="Y308" i="4" s="1"/>
  <c r="EP261" i="12"/>
  <c r="EP276" i="12"/>
  <c r="EP291" i="12" s="1"/>
  <c r="BP260" i="4"/>
  <c r="EJ260" i="4"/>
  <c r="EP279" i="4"/>
  <c r="EP294" i="4" s="1"/>
  <c r="EP324" i="4" s="1"/>
  <c r="BM279" i="4"/>
  <c r="BM294" i="4" s="1"/>
  <c r="BM309" i="4" s="1"/>
  <c r="BS262" i="4"/>
  <c r="DP276" i="4"/>
  <c r="DP291" i="4" s="1"/>
  <c r="DP321" i="4" s="1"/>
  <c r="BV277" i="4"/>
  <c r="BV292" i="4" s="1"/>
  <c r="BV322" i="4" s="1"/>
  <c r="CE277" i="4"/>
  <c r="CE292" i="4" s="1"/>
  <c r="CE307" i="4" s="1"/>
  <c r="BJ286" i="4"/>
  <c r="BJ301" i="4" s="1"/>
  <c r="BJ316" i="4" s="1"/>
  <c r="CB214" i="3"/>
  <c r="CQ214" i="3"/>
  <c r="DF214" i="3"/>
  <c r="T214" i="3"/>
  <c r="T199" i="3"/>
  <c r="AI214" i="3"/>
  <c r="AX214" i="3"/>
  <c r="BM214" i="3"/>
  <c r="EJ214" i="3"/>
  <c r="DU214" i="3"/>
  <c r="BC286" i="4"/>
  <c r="BC301" i="4" s="1"/>
  <c r="BC331" i="4" s="1"/>
  <c r="CN282" i="4"/>
  <c r="CN297" i="4" s="1"/>
  <c r="CN312" i="4" s="1"/>
  <c r="AK276" i="4"/>
  <c r="AK291" i="4" s="1"/>
  <c r="AK321" i="4" s="1"/>
  <c r="AM277" i="4"/>
  <c r="AM292" i="4" s="1"/>
  <c r="AM322" i="4" s="1"/>
  <c r="BJ290" i="4"/>
  <c r="BJ305" i="4" s="1"/>
  <c r="BJ335" i="4" s="1"/>
  <c r="DW235" i="3"/>
  <c r="EM273" i="12"/>
  <c r="EM288" i="12" s="1"/>
  <c r="EM258" i="12"/>
  <c r="DA278" i="4"/>
  <c r="DA293" i="4" s="1"/>
  <c r="DA323" i="4" s="1"/>
  <c r="DC273" i="4"/>
  <c r="DC288" i="4" s="1"/>
  <c r="DC303" i="4" s="1"/>
  <c r="EU263" i="4"/>
  <c r="W213" i="3"/>
  <c r="W198" i="3"/>
  <c r="AL213" i="3"/>
  <c r="BA213" i="3"/>
  <c r="BP213" i="3"/>
  <c r="CE213" i="3"/>
  <c r="CT213" i="3"/>
  <c r="DI213" i="3"/>
  <c r="EM213" i="3"/>
  <c r="DX213" i="3"/>
  <c r="BU259" i="4"/>
  <c r="BN280" i="4"/>
  <c r="BN295" i="4" s="1"/>
  <c r="BN310" i="4" s="1"/>
  <c r="BQ281" i="4"/>
  <c r="BQ296" i="4" s="1"/>
  <c r="BQ311" i="4" s="1"/>
  <c r="EA264" i="4"/>
  <c r="BR273" i="4"/>
  <c r="BR288" i="4" s="1"/>
  <c r="BR318" i="4" s="1"/>
  <c r="DQ284" i="4"/>
  <c r="DQ299" i="4" s="1"/>
  <c r="DQ329" i="4" s="1"/>
  <c r="AB225" i="3"/>
  <c r="AB210" i="3"/>
  <c r="BQ283" i="4"/>
  <c r="BQ298" i="4" s="1"/>
  <c r="BQ328" i="4" s="1"/>
  <c r="AA277" i="4"/>
  <c r="AA292" i="4" s="1"/>
  <c r="AA307" i="4" s="1"/>
  <c r="W79" i="7"/>
  <c r="W109" i="7" s="1"/>
  <c r="W124" i="7" s="1"/>
  <c r="W184" i="7"/>
  <c r="AD81" i="7"/>
  <c r="AD111" i="7" s="1"/>
  <c r="AD126" i="7" s="1"/>
  <c r="AD186" i="7"/>
  <c r="U85" i="7"/>
  <c r="U115" i="7" s="1"/>
  <c r="U130" i="7" s="1"/>
  <c r="U190" i="7"/>
  <c r="X88" i="7"/>
  <c r="X118" i="7" s="1"/>
  <c r="X133" i="7" s="1"/>
  <c r="X193" i="7"/>
  <c r="AA88" i="7"/>
  <c r="AA118" i="7" s="1"/>
  <c r="AA133" i="7" s="1"/>
  <c r="AA193" i="7"/>
  <c r="BT322" i="12"/>
  <c r="BT307" i="12"/>
  <c r="U261" i="4"/>
  <c r="EF259" i="4"/>
  <c r="CL303" i="12"/>
  <c r="CL318" i="12"/>
  <c r="Z281" i="4"/>
  <c r="Z296" i="4" s="1"/>
  <c r="Z326" i="4" s="1"/>
  <c r="EL258" i="12"/>
  <c r="EL273" i="12"/>
  <c r="EL288" i="12" s="1"/>
  <c r="DA273" i="4"/>
  <c r="DA288" i="4" s="1"/>
  <c r="DA318" i="4" s="1"/>
  <c r="EP262" i="4"/>
  <c r="EL233" i="3"/>
  <c r="EQ275" i="4"/>
  <c r="EQ290" i="4" s="1"/>
  <c r="EQ305" i="4" s="1"/>
  <c r="U78" i="7"/>
  <c r="U108" i="7" s="1"/>
  <c r="U123" i="7" s="1"/>
  <c r="U183" i="7"/>
  <c r="AF78" i="7"/>
  <c r="AF108" i="7" s="1"/>
  <c r="AF123" i="7" s="1"/>
  <c r="AF183" i="7"/>
  <c r="AA79" i="7"/>
  <c r="AA109" i="7" s="1"/>
  <c r="AA124" i="7" s="1"/>
  <c r="AA184" i="7"/>
  <c r="AC81" i="7"/>
  <c r="AC111" i="7" s="1"/>
  <c r="AC126" i="7" s="1"/>
  <c r="AC186" i="7"/>
  <c r="Z88" i="7"/>
  <c r="Z118" i="7" s="1"/>
  <c r="Z133" i="7" s="1"/>
  <c r="Z193" i="7"/>
  <c r="V90" i="7"/>
  <c r="V120" i="7" s="1"/>
  <c r="V135" i="7" s="1"/>
  <c r="V195" i="7"/>
  <c r="DX266" i="12"/>
  <c r="DX281" i="12"/>
  <c r="DX296" i="12" s="1"/>
  <c r="EB264" i="4"/>
  <c r="AS282" i="4"/>
  <c r="AS297" i="4" s="1"/>
  <c r="AS312" i="4" s="1"/>
  <c r="EK259" i="12"/>
  <c r="EK274" i="12"/>
  <c r="EK289" i="12" s="1"/>
  <c r="DF279" i="4"/>
  <c r="DF294" i="4" s="1"/>
  <c r="DF309" i="4" s="1"/>
  <c r="AQ283" i="4"/>
  <c r="AQ298" i="4" s="1"/>
  <c r="AQ313" i="4" s="1"/>
  <c r="BI281" i="4"/>
  <c r="BA293" i="4"/>
  <c r="BA308" i="4" s="1"/>
  <c r="BA338" i="4" s="1"/>
  <c r="DV279" i="4"/>
  <c r="DV294" i="4" s="1"/>
  <c r="DV309" i="4" s="1"/>
  <c r="BF239" i="12"/>
  <c r="BF269" i="12" s="1"/>
  <c r="DN239" i="12"/>
  <c r="DN269" i="12" s="1"/>
  <c r="BU239" i="12"/>
  <c r="BU269" i="12" s="1"/>
  <c r="AB239" i="12"/>
  <c r="AB269" i="12" s="1"/>
  <c r="CJ239" i="12"/>
  <c r="CJ269" i="12" s="1"/>
  <c r="CY239" i="12"/>
  <c r="CY284" i="12" s="1"/>
  <c r="CY299" i="12" s="1"/>
  <c r="EL236" i="3"/>
  <c r="EQ269" i="12"/>
  <c r="EQ284" i="12"/>
  <c r="EQ299" i="12" s="1"/>
  <c r="CF261" i="4"/>
  <c r="EP229" i="3"/>
  <c r="AA283" i="4"/>
  <c r="AA298" i="4" s="1"/>
  <c r="AA328" i="4" s="1"/>
  <c r="EN265" i="12"/>
  <c r="EN280" i="12"/>
  <c r="EN295" i="12" s="1"/>
  <c r="DM322" i="12"/>
  <c r="DM307" i="12"/>
  <c r="DJ267" i="4"/>
  <c r="AO283" i="4"/>
  <c r="AO298" i="4" s="1"/>
  <c r="AO328" i="4" s="1"/>
  <c r="BB286" i="4"/>
  <c r="BB301" i="4" s="1"/>
  <c r="BB331" i="4" s="1"/>
  <c r="T279" i="4"/>
  <c r="T294" i="4" s="1"/>
  <c r="T309" i="4" s="1"/>
  <c r="DK258" i="4"/>
  <c r="BD292" i="4"/>
  <c r="BD307" i="4" s="1"/>
  <c r="BD337" i="4" s="1"/>
  <c r="DA303" i="12"/>
  <c r="DA318" i="12"/>
  <c r="EN258" i="12"/>
  <c r="EN273" i="12"/>
  <c r="EN288" i="12" s="1"/>
  <c r="DP388" i="3"/>
  <c r="BX260" i="4"/>
  <c r="CQ269" i="3"/>
  <c r="CQ285" i="3"/>
  <c r="CQ301" i="3" s="1"/>
  <c r="DJ281" i="4"/>
  <c r="DJ296" i="4" s="1"/>
  <c r="DJ311" i="4" s="1"/>
  <c r="ES260" i="4"/>
  <c r="DW259" i="12"/>
  <c r="DW274" i="12"/>
  <c r="DW289" i="12" s="1"/>
  <c r="BS274" i="4"/>
  <c r="BS289" i="4" s="1"/>
  <c r="BS304" i="4" s="1"/>
  <c r="CG278" i="4"/>
  <c r="CG293" i="4" s="1"/>
  <c r="CG308" i="4" s="1"/>
  <c r="CV285" i="4"/>
  <c r="CV300" i="4" s="1"/>
  <c r="CV315" i="4" s="1"/>
  <c r="AI285" i="4"/>
  <c r="AI300" i="4" s="1"/>
  <c r="AI315" i="4" s="1"/>
  <c r="DV275" i="4"/>
  <c r="DV290" i="4" s="1"/>
  <c r="DV320" i="4" s="1"/>
  <c r="EV285" i="4"/>
  <c r="EV300" i="4" s="1"/>
  <c r="EV315" i="4" s="1"/>
  <c r="BW281" i="4"/>
  <c r="BW296" i="4" s="1"/>
  <c r="BW326" i="4" s="1"/>
  <c r="BU268" i="4"/>
  <c r="AL278" i="4"/>
  <c r="AL293" i="4" s="1"/>
  <c r="AL308" i="4" s="1"/>
  <c r="BN278" i="4"/>
  <c r="BN293" i="4" s="1"/>
  <c r="BN308" i="4" s="1"/>
  <c r="CL52" i="12"/>
  <c r="CM52" i="12" s="1"/>
  <c r="CL45" i="12"/>
  <c r="CM45" i="12" s="1"/>
  <c r="CS279" i="4"/>
  <c r="CS294" i="4" s="1"/>
  <c r="CS309" i="4" s="1"/>
  <c r="EP269" i="4"/>
  <c r="DZ264" i="4"/>
  <c r="AJ280" i="4"/>
  <c r="AJ295" i="4" s="1"/>
  <c r="AJ325" i="4" s="1"/>
  <c r="BY275" i="4"/>
  <c r="BY290" i="4" s="1"/>
  <c r="BY305" i="4" s="1"/>
  <c r="AD86" i="7"/>
  <c r="AD116" i="7" s="1"/>
  <c r="AD131" i="7" s="1"/>
  <c r="AD191" i="7"/>
  <c r="BM279" i="12"/>
  <c r="BM294" i="12" s="1"/>
  <c r="BW338" i="3"/>
  <c r="BW404" i="3"/>
  <c r="BW371" i="3"/>
  <c r="CQ232" i="12"/>
  <c r="CQ262" i="12" s="1"/>
  <c r="DF232" i="12"/>
  <c r="DF277" i="12" s="1"/>
  <c r="DF292" i="12" s="1"/>
  <c r="T232" i="12"/>
  <c r="T262" i="12" s="1"/>
  <c r="AI232" i="12"/>
  <c r="AI262" i="12" s="1"/>
  <c r="AX232" i="12"/>
  <c r="AX262" i="12" s="1"/>
  <c r="BM232" i="12"/>
  <c r="BM277" i="12" s="1"/>
  <c r="BM292" i="12" s="1"/>
  <c r="CB232" i="12"/>
  <c r="CB262" i="12" s="1"/>
  <c r="BJ272" i="4"/>
  <c r="AD79" i="7"/>
  <c r="AD109" i="7" s="1"/>
  <c r="AD124" i="7" s="1"/>
  <c r="AD184" i="7"/>
  <c r="U82" i="7"/>
  <c r="U112" i="7" s="1"/>
  <c r="U127" i="7" s="1"/>
  <c r="U187" i="7"/>
  <c r="AC83" i="7"/>
  <c r="AC113" i="7" s="1"/>
  <c r="AC128" i="7" s="1"/>
  <c r="AC188" i="7"/>
  <c r="AB86" i="7"/>
  <c r="AB116" i="7" s="1"/>
  <c r="AB131" i="7" s="1"/>
  <c r="AB191" i="7"/>
  <c r="Y87" i="7"/>
  <c r="Y117" i="7" s="1"/>
  <c r="Y132" i="7" s="1"/>
  <c r="Y192" i="7"/>
  <c r="BY283" i="4"/>
  <c r="BY298" i="4" s="1"/>
  <c r="BY328" i="4" s="1"/>
  <c r="ES276" i="4"/>
  <c r="ES291" i="4" s="1"/>
  <c r="ES306" i="4" s="1"/>
  <c r="CQ260" i="12"/>
  <c r="AD274" i="4"/>
  <c r="AD289" i="4" s="1"/>
  <c r="AD304" i="4" s="1"/>
  <c r="BW260" i="4"/>
  <c r="AS285" i="4"/>
  <c r="AS300" i="4" s="1"/>
  <c r="AS330" i="4" s="1"/>
  <c r="ED258" i="12"/>
  <c r="ED273" i="12"/>
  <c r="ED288" i="12" s="1"/>
  <c r="AD261" i="4"/>
  <c r="AD225" i="3"/>
  <c r="AD210" i="3"/>
  <c r="W279" i="4"/>
  <c r="W294" i="4" s="1"/>
  <c r="W309" i="4" s="1"/>
  <c r="EM283" i="4"/>
  <c r="EM298" i="4" s="1"/>
  <c r="EM313" i="4" s="1"/>
  <c r="AC266" i="4"/>
  <c r="AS338" i="3"/>
  <c r="AS404" i="3"/>
  <c r="AS371" i="3"/>
  <c r="CL265" i="4"/>
  <c r="CD279" i="4"/>
  <c r="CD294" i="4" s="1"/>
  <c r="CD309" i="4" s="1"/>
  <c r="EA269" i="4"/>
  <c r="EA228" i="3"/>
  <c r="BF286" i="4"/>
  <c r="BF301" i="4" s="1"/>
  <c r="BF331" i="4" s="1"/>
  <c r="AY292" i="4"/>
  <c r="AY307" i="4" s="1"/>
  <c r="AY322" i="4" s="1"/>
  <c r="EU277" i="4"/>
  <c r="EU292" i="4" s="1"/>
  <c r="EU322" i="4" s="1"/>
  <c r="CW268" i="4"/>
  <c r="AQ275" i="4"/>
  <c r="AQ290" i="4" s="1"/>
  <c r="AQ320" i="4" s="1"/>
  <c r="BG297" i="4"/>
  <c r="BG312" i="4" s="1"/>
  <c r="BG327" i="4" s="1"/>
  <c r="AF258" i="4"/>
  <c r="BT283" i="4"/>
  <c r="BT298" i="4" s="1"/>
  <c r="BT313" i="4" s="1"/>
  <c r="BH270" i="4"/>
  <c r="EM269" i="4"/>
  <c r="CK260" i="4"/>
  <c r="AT282" i="4"/>
  <c r="AT297" i="4" s="1"/>
  <c r="AT312" i="4" s="1"/>
  <c r="CD277" i="12"/>
  <c r="CD292" i="12" s="1"/>
  <c r="DP279" i="4"/>
  <c r="DP294" i="4" s="1"/>
  <c r="DP309" i="4" s="1"/>
  <c r="BB230" i="12"/>
  <c r="BB260" i="12" s="1"/>
  <c r="BQ230" i="12"/>
  <c r="BQ260" i="12" s="1"/>
  <c r="CF230" i="12"/>
  <c r="CF260" i="12" s="1"/>
  <c r="CU230" i="12"/>
  <c r="CU275" i="12" s="1"/>
  <c r="CU290" i="12" s="1"/>
  <c r="X230" i="12"/>
  <c r="X275" i="12" s="1"/>
  <c r="X290" i="12" s="1"/>
  <c r="AM230" i="12"/>
  <c r="AM260" i="12" s="1"/>
  <c r="DJ230" i="12"/>
  <c r="DJ275" i="12" s="1"/>
  <c r="DJ290" i="12" s="1"/>
  <c r="AK258" i="4"/>
  <c r="AD267" i="4"/>
  <c r="AI262" i="4"/>
  <c r="CG279" i="12"/>
  <c r="CG294" i="12" s="1"/>
  <c r="DZ258" i="4"/>
  <c r="CC216" i="3"/>
  <c r="DG216" i="3"/>
  <c r="AJ216" i="3"/>
  <c r="BN216" i="3"/>
  <c r="U216" i="3"/>
  <c r="CR216" i="3"/>
  <c r="U201" i="3"/>
  <c r="AY216" i="3"/>
  <c r="EK216" i="3"/>
  <c r="DV216" i="3"/>
  <c r="DX283" i="4"/>
  <c r="DX298" i="4" s="1"/>
  <c r="DX328" i="4" s="1"/>
  <c r="EL235" i="3"/>
  <c r="EK263" i="4"/>
  <c r="V279" i="4"/>
  <c r="V294" i="4" s="1"/>
  <c r="V309" i="4" s="1"/>
  <c r="CW284" i="4"/>
  <c r="CW299" i="4" s="1"/>
  <c r="CW314" i="4" s="1"/>
  <c r="BT276" i="4"/>
  <c r="BT291" i="4" s="1"/>
  <c r="BT306" i="4" s="1"/>
  <c r="EL275" i="4"/>
  <c r="EL290" i="4" s="1"/>
  <c r="EL320" i="4" s="1"/>
  <c r="DX284" i="4"/>
  <c r="DX299" i="4" s="1"/>
  <c r="DX329" i="4" s="1"/>
  <c r="T85" i="7"/>
  <c r="T115" i="7" s="1"/>
  <c r="T130" i="7" s="1"/>
  <c r="T190" i="7"/>
  <c r="DM264" i="4"/>
  <c r="AL258" i="4"/>
  <c r="BV259" i="4"/>
  <c r="DZ233" i="3"/>
  <c r="EF263" i="4"/>
  <c r="BE288" i="4"/>
  <c r="BE303" i="4" s="1"/>
  <c r="BE318" i="4" s="1"/>
  <c r="V266" i="4"/>
  <c r="EN285" i="4"/>
  <c r="EN300" i="4" s="1"/>
  <c r="EN315" i="4" s="1"/>
  <c r="CE275" i="4"/>
  <c r="CE290" i="4" s="1"/>
  <c r="CE320" i="4" s="1"/>
  <c r="EV260" i="4"/>
  <c r="W80" i="7"/>
  <c r="W110" i="7" s="1"/>
  <c r="W125" i="7" s="1"/>
  <c r="W185" i="7"/>
  <c r="AB82" i="7"/>
  <c r="AB112" i="7" s="1"/>
  <c r="AB127" i="7" s="1"/>
  <c r="AB187" i="7"/>
  <c r="Z84" i="7"/>
  <c r="Z114" i="7" s="1"/>
  <c r="Z129" i="7" s="1"/>
  <c r="Z189" i="7"/>
  <c r="U87" i="7"/>
  <c r="U117" i="7" s="1"/>
  <c r="U132" i="7" s="1"/>
  <c r="U192" i="7"/>
  <c r="X89" i="7"/>
  <c r="X119" i="7" s="1"/>
  <c r="X134" i="7" s="1"/>
  <c r="X194" i="7"/>
  <c r="BH294" i="4"/>
  <c r="BH309" i="4" s="1"/>
  <c r="BH324" i="4" s="1"/>
  <c r="DF265" i="4"/>
  <c r="DJ276" i="4"/>
  <c r="DJ291" i="4" s="1"/>
  <c r="DJ321" i="4" s="1"/>
  <c r="AJ263" i="4"/>
  <c r="EJ258" i="12"/>
  <c r="EJ273" i="12"/>
  <c r="EJ288" i="12" s="1"/>
  <c r="DF228" i="12"/>
  <c r="DF258" i="12" s="1"/>
  <c r="T228" i="12"/>
  <c r="T258" i="12" s="1"/>
  <c r="AI228" i="12"/>
  <c r="AI273" i="12" s="1"/>
  <c r="AI288" i="12" s="1"/>
  <c r="AX228" i="12"/>
  <c r="AX258" i="12" s="1"/>
  <c r="BM228" i="12"/>
  <c r="BM258" i="12" s="1"/>
  <c r="CQ228" i="12"/>
  <c r="CQ273" i="12" s="1"/>
  <c r="CQ288" i="12" s="1"/>
  <c r="CB228" i="12"/>
  <c r="CB273" i="12" s="1"/>
  <c r="CB288" i="12" s="1"/>
  <c r="Y225" i="3"/>
  <c r="Y210" i="3"/>
  <c r="AC239" i="12"/>
  <c r="AC269" i="12" s="1"/>
  <c r="CZ239" i="12"/>
  <c r="CZ284" i="12" s="1"/>
  <c r="CZ299" i="12" s="1"/>
  <c r="BG239" i="12"/>
  <c r="BG269" i="12" s="1"/>
  <c r="DO239" i="12"/>
  <c r="DO269" i="12" s="1"/>
  <c r="BV239" i="12"/>
  <c r="BV269" i="12" s="1"/>
  <c r="CK239" i="12"/>
  <c r="CK269" i="12" s="1"/>
  <c r="ED269" i="12"/>
  <c r="ED284" i="12"/>
  <c r="ED299" i="12" s="1"/>
  <c r="AL268" i="4"/>
  <c r="BD296" i="4"/>
  <c r="BD311" i="4" s="1"/>
  <c r="BD341" i="4" s="1"/>
  <c r="DW236" i="3"/>
  <c r="AP262" i="4"/>
  <c r="Y78" i="7"/>
  <c r="Y108" i="7" s="1"/>
  <c r="Y123" i="7" s="1"/>
  <c r="Y183" i="7"/>
  <c r="W83" i="7"/>
  <c r="W113" i="7" s="1"/>
  <c r="W128" i="7" s="1"/>
  <c r="W188" i="7"/>
  <c r="AC85" i="7"/>
  <c r="AC115" i="7" s="1"/>
  <c r="AC130" i="7" s="1"/>
  <c r="AC190" i="7"/>
  <c r="AE87" i="7"/>
  <c r="AE117" i="7" s="1"/>
  <c r="AE132" i="7" s="1"/>
  <c r="AE192" i="7"/>
  <c r="T90" i="7"/>
  <c r="T120" i="7" s="1"/>
  <c r="T135" i="7" s="1"/>
  <c r="T195" i="7"/>
  <c r="DY278" i="4"/>
  <c r="DY293" i="4" s="1"/>
  <c r="DY308" i="4" s="1"/>
  <c r="AJ276" i="4"/>
  <c r="AJ291" i="4" s="1"/>
  <c r="AJ306" i="4" s="1"/>
  <c r="BR270" i="4"/>
  <c r="BH293" i="4"/>
  <c r="BH308" i="4" s="1"/>
  <c r="BH338" i="4" s="1"/>
  <c r="BF295" i="4"/>
  <c r="BF310" i="4" s="1"/>
  <c r="BF325" i="4" s="1"/>
  <c r="V274" i="4"/>
  <c r="V289" i="4" s="1"/>
  <c r="V319" i="4" s="1"/>
  <c r="BP281" i="4"/>
  <c r="BP296" i="4" s="1"/>
  <c r="BP311" i="4" s="1"/>
  <c r="DY258" i="12"/>
  <c r="DY273" i="12"/>
  <c r="DY288" i="12" s="1"/>
  <c r="AY291" i="4"/>
  <c r="AY306" i="4" s="1"/>
  <c r="AY336" i="4" s="1"/>
  <c r="BM269" i="3"/>
  <c r="BM285" i="3"/>
  <c r="BM301" i="3" s="1"/>
  <c r="W78" i="7"/>
  <c r="W108" i="7" s="1"/>
  <c r="W123" i="7" s="1"/>
  <c r="W183" i="7"/>
  <c r="AA90" i="7"/>
  <c r="AA120" i="7" s="1"/>
  <c r="AA135" i="7" s="1"/>
  <c r="AA195" i="7"/>
  <c r="CW277" i="4"/>
  <c r="CW292" i="4" s="1"/>
  <c r="CW307" i="4" s="1"/>
  <c r="EK264" i="12"/>
  <c r="EK279" i="12"/>
  <c r="EK294" i="12" s="1"/>
  <c r="V79" i="7"/>
  <c r="V109" i="7" s="1"/>
  <c r="V124" i="7" s="1"/>
  <c r="V184" i="7"/>
  <c r="AA81" i="7"/>
  <c r="AA111" i="7" s="1"/>
  <c r="AA126" i="7" s="1"/>
  <c r="AA186" i="7"/>
  <c r="AB85" i="7"/>
  <c r="AB115" i="7" s="1"/>
  <c r="AB130" i="7" s="1"/>
  <c r="AB190" i="7"/>
  <c r="T86" i="7"/>
  <c r="T116" i="7" s="1"/>
  <c r="T131" i="7" s="1"/>
  <c r="T191" i="7"/>
  <c r="AE86" i="7"/>
  <c r="AE116" i="7" s="1"/>
  <c r="AE131" i="7" s="1"/>
  <c r="AE191" i="7"/>
  <c r="DW265" i="12"/>
  <c r="DW280" i="12"/>
  <c r="DW295" i="12" s="1"/>
  <c r="CH275" i="4"/>
  <c r="CH290" i="4" s="1"/>
  <c r="CH320" i="4" s="1"/>
  <c r="DH283" i="4"/>
  <c r="DH298" i="4" s="1"/>
  <c r="DH328" i="4" s="1"/>
  <c r="DO276" i="4"/>
  <c r="DO291" i="4" s="1"/>
  <c r="DO321" i="4" s="1"/>
  <c r="EL259" i="12"/>
  <c r="EL274" i="12"/>
  <c r="EL289" i="12" s="1"/>
  <c r="V229" i="12"/>
  <c r="V259" i="12" s="1"/>
  <c r="AK229" i="12"/>
  <c r="AK259" i="12" s="1"/>
  <c r="AZ229" i="12"/>
  <c r="AZ259" i="12" s="1"/>
  <c r="BO229" i="12"/>
  <c r="BO259" i="12" s="1"/>
  <c r="CD229" i="12"/>
  <c r="CD259" i="12" s="1"/>
  <c r="CS229" i="12"/>
  <c r="CS259" i="12" s="1"/>
  <c r="DH229" i="12"/>
  <c r="DH259" i="12" s="1"/>
  <c r="CI279" i="4"/>
  <c r="CI294" i="4" s="1"/>
  <c r="CI309" i="4" s="1"/>
  <c r="AI229" i="12"/>
  <c r="AI259" i="12" s="1"/>
  <c r="T229" i="12"/>
  <c r="T259" i="12" s="1"/>
  <c r="AX229" i="12"/>
  <c r="AX259" i="12" s="1"/>
  <c r="CB229" i="12"/>
  <c r="CB259" i="12" s="1"/>
  <c r="CQ229" i="12"/>
  <c r="CQ274" i="12" s="1"/>
  <c r="CQ289" i="12" s="1"/>
  <c r="DF229" i="12"/>
  <c r="DF274" i="12" s="1"/>
  <c r="DF289" i="12" s="1"/>
  <c r="BM229" i="12"/>
  <c r="BM259" i="12" s="1"/>
  <c r="BD295" i="4"/>
  <c r="BD310" i="4" s="1"/>
  <c r="BD340" i="4" s="1"/>
  <c r="AT259" i="4"/>
  <c r="AL275" i="4"/>
  <c r="AL290" i="4" s="1"/>
  <c r="AL305" i="4" s="1"/>
  <c r="AB261" i="4"/>
  <c r="DU279" i="4"/>
  <c r="DU294" i="4" s="1"/>
  <c r="DU309" i="4" s="1"/>
  <c r="EJ280" i="4"/>
  <c r="EJ295" i="4" s="1"/>
  <c r="EJ325" i="4" s="1"/>
  <c r="EP280" i="4"/>
  <c r="EP295" i="4" s="1"/>
  <c r="EP325" i="4" s="1"/>
  <c r="AI217" i="3"/>
  <c r="AX217" i="3"/>
  <c r="BM217" i="3"/>
  <c r="CB217" i="3"/>
  <c r="CQ217" i="3"/>
  <c r="T217" i="3"/>
  <c r="T202" i="3"/>
  <c r="DF217" i="3"/>
  <c r="EJ217" i="3"/>
  <c r="DU217" i="3"/>
  <c r="DC279" i="4"/>
  <c r="DC294" i="4" s="1"/>
  <c r="DC324" i="4" s="1"/>
  <c r="Y214" i="3"/>
  <c r="Y199" i="3"/>
  <c r="AN214" i="3"/>
  <c r="BC214" i="3"/>
  <c r="BR214" i="3"/>
  <c r="CG214" i="3"/>
  <c r="CV214" i="3"/>
  <c r="DK214" i="3"/>
  <c r="EO214" i="3"/>
  <c r="DZ214" i="3"/>
  <c r="EN276" i="4"/>
  <c r="EN291" i="4" s="1"/>
  <c r="EN306" i="4" s="1"/>
  <c r="BF279" i="4"/>
  <c r="DU269" i="4"/>
  <c r="EL266" i="4"/>
  <c r="BJ281" i="4"/>
  <c r="DI284" i="4"/>
  <c r="DI299" i="4" s="1"/>
  <c r="DI329" i="4" s="1"/>
  <c r="CT262" i="4"/>
  <c r="CT278" i="4"/>
  <c r="CT293" i="4" s="1"/>
  <c r="CT323" i="4" s="1"/>
  <c r="EF260" i="4"/>
  <c r="DU262" i="12"/>
  <c r="DU277" i="12"/>
  <c r="DU292" i="12" s="1"/>
  <c r="AY273" i="12"/>
  <c r="AY288" i="12" s="1"/>
  <c r="AY303" i="12" s="1"/>
  <c r="X285" i="4"/>
  <c r="X300" i="4" s="1"/>
  <c r="X330" i="4" s="1"/>
  <c r="AY296" i="4"/>
  <c r="AY311" i="4" s="1"/>
  <c r="AY326" i="4" s="1"/>
  <c r="CE284" i="4"/>
  <c r="CE299" i="4" s="1"/>
  <c r="CE329" i="4" s="1"/>
  <c r="DY281" i="4"/>
  <c r="DY296" i="4" s="1"/>
  <c r="DY311" i="4" s="1"/>
  <c r="DO278" i="4"/>
  <c r="DO293" i="4" s="1"/>
  <c r="DO323" i="4" s="1"/>
  <c r="EU280" i="4"/>
  <c r="EU295" i="4" s="1"/>
  <c r="EU325" i="4" s="1"/>
  <c r="BN276" i="4"/>
  <c r="BN291" i="4" s="1"/>
  <c r="BN321" i="4" s="1"/>
  <c r="AO273" i="4"/>
  <c r="AO288" i="4" s="1"/>
  <c r="AO318" i="4" s="1"/>
  <c r="BS283" i="4"/>
  <c r="BS298" i="4" s="1"/>
  <c r="BS313" i="4" s="1"/>
  <c r="BX274" i="4"/>
  <c r="BX289" i="4" s="1"/>
  <c r="BX304" i="4" s="1"/>
  <c r="EB281" i="4"/>
  <c r="EB296" i="4" s="1"/>
  <c r="EB311" i="4" s="1"/>
  <c r="DC261" i="4"/>
  <c r="DY259" i="4"/>
  <c r="AI264" i="12"/>
  <c r="ES258" i="12"/>
  <c r="ES273" i="12"/>
  <c r="ES288" i="12" s="1"/>
  <c r="AX279" i="4"/>
  <c r="AX294" i="4" s="1"/>
  <c r="AX309" i="4" s="1"/>
  <c r="AY287" i="4"/>
  <c r="AY302" i="4" s="1"/>
  <c r="AY317" i="4" s="1"/>
  <c r="BJ297" i="4"/>
  <c r="BJ312" i="4" s="1"/>
  <c r="BJ327" i="4" s="1"/>
  <c r="CL281" i="4"/>
  <c r="CL296" i="4" s="1"/>
  <c r="CL311" i="4" s="1"/>
  <c r="AR277" i="4"/>
  <c r="AR292" i="4" s="1"/>
  <c r="AR307" i="4" s="1"/>
  <c r="AP280" i="4"/>
  <c r="AP295" i="4" s="1"/>
  <c r="AP310" i="4" s="1"/>
  <c r="DQ285" i="4"/>
  <c r="DQ300" i="4" s="1"/>
  <c r="DQ315" i="4" s="1"/>
  <c r="AU278" i="4"/>
  <c r="AU293" i="4" s="1"/>
  <c r="AU308" i="4" s="1"/>
  <c r="DM217" i="3"/>
  <c r="AA217" i="3"/>
  <c r="AA202" i="3"/>
  <c r="BT217" i="3"/>
  <c r="BE217" i="3"/>
  <c r="CI217" i="3"/>
  <c r="AP217" i="3"/>
  <c r="CX217" i="3"/>
  <c r="EB217" i="3"/>
  <c r="EQ217" i="3"/>
  <c r="BC293" i="4"/>
  <c r="BC308" i="4" s="1"/>
  <c r="BC323" i="4" s="1"/>
  <c r="BM281" i="4"/>
  <c r="BM296" i="4" s="1"/>
  <c r="BM311" i="4" s="1"/>
  <c r="AK267" i="4"/>
  <c r="CG280" i="4"/>
  <c r="CG295" i="4" s="1"/>
  <c r="CG310" i="4" s="1"/>
  <c r="AX284" i="4"/>
  <c r="AX299" i="4" s="1"/>
  <c r="AX329" i="4" s="1"/>
  <c r="CG279" i="4"/>
  <c r="CG294" i="4" s="1"/>
  <c r="CG324" i="4" s="1"/>
  <c r="DW275" i="4"/>
  <c r="DW290" i="4" s="1"/>
  <c r="DW320" i="4" s="1"/>
  <c r="AA87" i="7"/>
  <c r="AA117" i="7" s="1"/>
  <c r="AA132" i="7" s="1"/>
  <c r="AA192" i="7"/>
  <c r="AZ270" i="4"/>
  <c r="EL265" i="4"/>
  <c r="DV273" i="4"/>
  <c r="DV288" i="4" s="1"/>
  <c r="DV303" i="4" s="1"/>
  <c r="AF281" i="4"/>
  <c r="AF296" i="4" s="1"/>
  <c r="AF326" i="4" s="1"/>
  <c r="DC267" i="4"/>
  <c r="W283" i="4"/>
  <c r="W298" i="4" s="1"/>
  <c r="W313" i="4" s="1"/>
  <c r="CN275" i="4"/>
  <c r="CN290" i="4" s="1"/>
  <c r="CN305" i="4" s="1"/>
  <c r="EF277" i="4"/>
  <c r="EF292" i="4" s="1"/>
  <c r="EF322" i="4" s="1"/>
  <c r="EB259" i="4"/>
  <c r="BN284" i="4"/>
  <c r="BN299" i="4" s="1"/>
  <c r="BN314" i="4" s="1"/>
  <c r="V78" i="7"/>
  <c r="V108" i="7" s="1"/>
  <c r="V123" i="7" s="1"/>
  <c r="V183" i="7"/>
  <c r="T81" i="7"/>
  <c r="T111" i="7" s="1"/>
  <c r="T126" i="7" s="1"/>
  <c r="T186" i="7"/>
  <c r="AE82" i="7"/>
  <c r="AE112" i="7" s="1"/>
  <c r="AE127" i="7" s="1"/>
  <c r="AE187" i="7"/>
  <c r="Y86" i="7"/>
  <c r="Y116" i="7" s="1"/>
  <c r="Y131" i="7" s="1"/>
  <c r="Y191" i="7"/>
  <c r="AF86" i="7"/>
  <c r="AF116" i="7" s="1"/>
  <c r="AF131" i="7" s="1"/>
  <c r="AF191" i="7"/>
  <c r="AE88" i="7"/>
  <c r="AE118" i="7" s="1"/>
  <c r="AE133" i="7" s="1"/>
  <c r="AE193" i="7"/>
  <c r="DK282" i="4"/>
  <c r="DK297" i="4" s="1"/>
  <c r="DK312" i="4" s="1"/>
  <c r="AT280" i="4"/>
  <c r="AT295" i="4" s="1"/>
  <c r="AT325" i="4" s="1"/>
  <c r="AA279" i="4"/>
  <c r="AA294" i="4" s="1"/>
  <c r="AA309" i="4" s="1"/>
  <c r="CW259" i="4"/>
  <c r="CE259" i="4"/>
  <c r="AT281" i="4"/>
  <c r="AT296" i="4" s="1"/>
  <c r="AT326" i="4" s="1"/>
  <c r="CH283" i="4"/>
  <c r="CH298" i="4" s="1"/>
  <c r="CH313" i="4" s="1"/>
  <c r="BI286" i="4"/>
  <c r="BI301" i="4" s="1"/>
  <c r="BI316" i="4" s="1"/>
  <c r="CF279" i="4"/>
  <c r="CF294" i="4" s="1"/>
  <c r="CF324" i="4" s="1"/>
  <c r="CF274" i="4"/>
  <c r="CF289" i="4" s="1"/>
  <c r="CF319" i="4" s="1"/>
  <c r="DO265" i="4"/>
  <c r="EJ264" i="4"/>
  <c r="BY270" i="4"/>
  <c r="AB283" i="4"/>
  <c r="AB298" i="4" s="1"/>
  <c r="AB328" i="4" s="1"/>
  <c r="ES262" i="4"/>
  <c r="BT280" i="4"/>
  <c r="BT295" i="4" s="1"/>
  <c r="BT325" i="4" s="1"/>
  <c r="DR279" i="4"/>
  <c r="DR294" i="4" s="1"/>
  <c r="DR309" i="4" s="1"/>
  <c r="DZ274" i="4"/>
  <c r="DZ289" i="4" s="1"/>
  <c r="DZ304" i="4" s="1"/>
  <c r="BY281" i="4"/>
  <c r="BY296" i="4" s="1"/>
  <c r="BY311" i="4" s="1"/>
  <c r="AE285" i="4"/>
  <c r="AE300" i="4" s="1"/>
  <c r="AE330" i="4" s="1"/>
  <c r="EL261" i="4"/>
  <c r="DY262" i="4"/>
  <c r="EG263" i="4"/>
  <c r="DO281" i="4"/>
  <c r="DO296" i="4" s="1"/>
  <c r="DO311" i="4" s="1"/>
  <c r="DW284" i="12"/>
  <c r="DW299" i="12" s="1"/>
  <c r="DW269" i="12"/>
  <c r="DM282" i="4"/>
  <c r="DM297" i="4" s="1"/>
  <c r="DM327" i="4" s="1"/>
  <c r="BH338" i="3"/>
  <c r="BH404" i="3"/>
  <c r="BH371" i="3"/>
  <c r="U279" i="4"/>
  <c r="U294" i="4" s="1"/>
  <c r="U324" i="4" s="1"/>
  <c r="EE278" i="4"/>
  <c r="EE293" i="4" s="1"/>
  <c r="EE323" i="4" s="1"/>
  <c r="AR284" i="4"/>
  <c r="AR299" i="4" s="1"/>
  <c r="AR329" i="4" s="1"/>
  <c r="BC296" i="4"/>
  <c r="BC311" i="4" s="1"/>
  <c r="BC326" i="4" s="1"/>
  <c r="DM260" i="4"/>
  <c r="DL275" i="4"/>
  <c r="DL290" i="4" s="1"/>
  <c r="DL305" i="4" s="1"/>
  <c r="CQ283" i="4"/>
  <c r="CQ298" i="4" s="1"/>
  <c r="CQ313" i="4" s="1"/>
  <c r="AJ283" i="4"/>
  <c r="AJ298" i="4" s="1"/>
  <c r="AJ313" i="4" s="1"/>
  <c r="DV269" i="12"/>
  <c r="DV284" i="12"/>
  <c r="DV299" i="12" s="1"/>
  <c r="CY282" i="4"/>
  <c r="CY297" i="4" s="1"/>
  <c r="CY312" i="4" s="1"/>
  <c r="AZ287" i="4"/>
  <c r="AZ302" i="4" s="1"/>
  <c r="AZ317" i="4" s="1"/>
  <c r="AA80" i="7"/>
  <c r="AA110" i="7" s="1"/>
  <c r="AA125" i="7" s="1"/>
  <c r="AA185" i="7"/>
  <c r="AF82" i="7"/>
  <c r="AF112" i="7" s="1"/>
  <c r="AF127" i="7" s="1"/>
  <c r="AF187" i="7"/>
  <c r="W84" i="7"/>
  <c r="W114" i="7" s="1"/>
  <c r="W129" i="7" s="1"/>
  <c r="W189" i="7"/>
  <c r="X87" i="7"/>
  <c r="X117" i="7" s="1"/>
  <c r="X132" i="7" s="1"/>
  <c r="X192" i="7"/>
  <c r="T89" i="7"/>
  <c r="T119" i="7" s="1"/>
  <c r="T134" i="7" s="1"/>
  <c r="T194" i="7"/>
  <c r="AF268" i="4"/>
  <c r="BH288" i="4"/>
  <c r="BH303" i="4" s="1"/>
  <c r="BH333" i="4" s="1"/>
  <c r="BQ277" i="4"/>
  <c r="BQ292" i="4" s="1"/>
  <c r="BQ307" i="4" s="1"/>
  <c r="AB282" i="4"/>
  <c r="AB297" i="4" s="1"/>
  <c r="AB312" i="4" s="1"/>
  <c r="EP281" i="4"/>
  <c r="EP296" i="4" s="1"/>
  <c r="EP311" i="4" s="1"/>
  <c r="V228" i="12"/>
  <c r="V258" i="12" s="1"/>
  <c r="BO228" i="12"/>
  <c r="BO258" i="12" s="1"/>
  <c r="AZ228" i="12"/>
  <c r="AZ258" i="12" s="1"/>
  <c r="DH228" i="12"/>
  <c r="DH273" i="12" s="1"/>
  <c r="DH288" i="12" s="1"/>
  <c r="AK228" i="12"/>
  <c r="AK273" i="12" s="1"/>
  <c r="AK288" i="12" s="1"/>
  <c r="CS228" i="12"/>
  <c r="CS258" i="12" s="1"/>
  <c r="CD228" i="12"/>
  <c r="CD273" i="12" s="1"/>
  <c r="CD288" i="12" s="1"/>
  <c r="CQ236" i="12"/>
  <c r="CQ266" i="12" s="1"/>
  <c r="DF236" i="12"/>
  <c r="DF281" i="12" s="1"/>
  <c r="DF296" i="12" s="1"/>
  <c r="T236" i="12"/>
  <c r="T281" i="12" s="1"/>
  <c r="T296" i="12" s="1"/>
  <c r="AX236" i="12"/>
  <c r="AX266" i="12" s="1"/>
  <c r="AI236" i="12"/>
  <c r="AI281" i="12" s="1"/>
  <c r="AI296" i="12" s="1"/>
  <c r="BM236" i="12"/>
  <c r="BM281" i="12" s="1"/>
  <c r="BM296" i="12" s="1"/>
  <c r="CB236" i="12"/>
  <c r="CB266" i="12" s="1"/>
  <c r="AL284" i="4"/>
  <c r="AL299" i="4" s="1"/>
  <c r="AL314" i="4" s="1"/>
  <c r="EN269" i="12"/>
  <c r="EN284" i="12"/>
  <c r="EN299" i="12" s="1"/>
  <c r="DY263" i="12"/>
  <c r="DY278" i="12"/>
  <c r="DY293" i="12" s="1"/>
  <c r="DJ233" i="12"/>
  <c r="DJ263" i="12" s="1"/>
  <c r="X233" i="12"/>
  <c r="X278" i="12" s="1"/>
  <c r="X293" i="12" s="1"/>
  <c r="AM233" i="12"/>
  <c r="BB233" i="12"/>
  <c r="BB278" i="12" s="1"/>
  <c r="BB293" i="12" s="1"/>
  <c r="BQ233" i="12"/>
  <c r="BQ263" i="12" s="1"/>
  <c r="CF233" i="12"/>
  <c r="CF278" i="12" s="1"/>
  <c r="CF293" i="12" s="1"/>
  <c r="CU233" i="12"/>
  <c r="CU263" i="12" s="1"/>
  <c r="AL281" i="4"/>
  <c r="AL296" i="4" s="1"/>
  <c r="AL326" i="4" s="1"/>
  <c r="EB261" i="4"/>
  <c r="T79" i="7"/>
  <c r="T109" i="7" s="1"/>
  <c r="T124" i="7" s="1"/>
  <c r="T184" i="7"/>
  <c r="T83" i="7"/>
  <c r="T113" i="7" s="1"/>
  <c r="T128" i="7" s="1"/>
  <c r="T188" i="7"/>
  <c r="X83" i="7"/>
  <c r="X113" i="7" s="1"/>
  <c r="X128" i="7" s="1"/>
  <c r="X188" i="7"/>
  <c r="Z86" i="7"/>
  <c r="Z116" i="7" s="1"/>
  <c r="Z131" i="7" s="1"/>
  <c r="Z191" i="7"/>
  <c r="AD89" i="7"/>
  <c r="AD119" i="7" s="1"/>
  <c r="AD134" i="7" s="1"/>
  <c r="AD194" i="7"/>
  <c r="DO275" i="4"/>
  <c r="DO290" i="4" s="1"/>
  <c r="DO305" i="4" s="1"/>
  <c r="AA322" i="12"/>
  <c r="AA307" i="12"/>
  <c r="AD285" i="4"/>
  <c r="AD300" i="4" s="1"/>
  <c r="AD315" i="4" s="1"/>
  <c r="DU258" i="12"/>
  <c r="DU273" i="12"/>
  <c r="DU288" i="12" s="1"/>
  <c r="AS281" i="4"/>
  <c r="AS296" i="4" s="1"/>
  <c r="AS311" i="4" s="1"/>
  <c r="ER283" i="4"/>
  <c r="ER298" i="4" s="1"/>
  <c r="ER313" i="4" s="1"/>
  <c r="AY270" i="4"/>
  <c r="DM280" i="4"/>
  <c r="DM295" i="4" s="1"/>
  <c r="DM310" i="4" s="1"/>
  <c r="EM281" i="4"/>
  <c r="EM296" i="4" s="1"/>
  <c r="EM311" i="4" s="1"/>
  <c r="AF263" i="4"/>
  <c r="DY233" i="3"/>
  <c r="DJ217" i="3"/>
  <c r="X217" i="3"/>
  <c r="X202" i="3"/>
  <c r="AM217" i="3"/>
  <c r="BB217" i="3"/>
  <c r="BQ217" i="3"/>
  <c r="CF217" i="3"/>
  <c r="CU217" i="3"/>
  <c r="DY217" i="3"/>
  <c r="EN217" i="3"/>
  <c r="CV239" i="12"/>
  <c r="CV269" i="12" s="1"/>
  <c r="Y239" i="12"/>
  <c r="Y284" i="12" s="1"/>
  <c r="Y299" i="12" s="1"/>
  <c r="BC239" i="12"/>
  <c r="BC269" i="12" s="1"/>
  <c r="BR239" i="12"/>
  <c r="BR284" i="12" s="1"/>
  <c r="BR299" i="12" s="1"/>
  <c r="DK239" i="12"/>
  <c r="DK269" i="12" s="1"/>
  <c r="CG239" i="12"/>
  <c r="CG269" i="12" s="1"/>
  <c r="DW282" i="4"/>
  <c r="DW297" i="4" s="1"/>
  <c r="DW327" i="4" s="1"/>
  <c r="AK281" i="4"/>
  <c r="AK296" i="4" s="1"/>
  <c r="AK311" i="4" s="1"/>
  <c r="CG266" i="4"/>
  <c r="DM274" i="4"/>
  <c r="DM289" i="4" s="1"/>
  <c r="DM304" i="4" s="1"/>
  <c r="BP269" i="4"/>
  <c r="AR275" i="4"/>
  <c r="AR290" i="4" s="1"/>
  <c r="AR320" i="4" s="1"/>
  <c r="AC273" i="4"/>
  <c r="AC288" i="4" s="1"/>
  <c r="AC303" i="4" s="1"/>
  <c r="CQ282" i="4"/>
  <c r="CQ297" i="4" s="1"/>
  <c r="CQ312" i="4" s="1"/>
  <c r="BF275" i="4"/>
  <c r="EP283" i="4"/>
  <c r="EP298" i="4" s="1"/>
  <c r="EP313" i="4" s="1"/>
  <c r="AX285" i="4"/>
  <c r="AX300" i="4" s="1"/>
  <c r="AX315" i="4" s="1"/>
  <c r="AQ284" i="4"/>
  <c r="AQ299" i="4" s="1"/>
  <c r="AQ329" i="4" s="1"/>
  <c r="DG275" i="4"/>
  <c r="DG290" i="4" s="1"/>
  <c r="DG305" i="4" s="1"/>
  <c r="BX269" i="4"/>
  <c r="AA199" i="3"/>
  <c r="AP214" i="3"/>
  <c r="BE214" i="3"/>
  <c r="BT214" i="3"/>
  <c r="CI214" i="3"/>
  <c r="CX214" i="3"/>
  <c r="DM214" i="3"/>
  <c r="AA214" i="3"/>
  <c r="EQ214" i="3"/>
  <c r="EB214" i="3"/>
  <c r="BA290" i="4"/>
  <c r="BA305" i="4" s="1"/>
  <c r="BA320" i="4" s="1"/>
  <c r="DY264" i="12"/>
  <c r="DY279" i="12"/>
  <c r="DY294" i="12" s="1"/>
  <c r="EE338" i="3"/>
  <c r="EE371" i="3"/>
  <c r="EE404" i="3"/>
  <c r="AO281" i="4"/>
  <c r="AO296" i="4" s="1"/>
  <c r="AO311" i="4" s="1"/>
  <c r="AI269" i="3"/>
  <c r="AI285" i="3"/>
  <c r="AI301" i="3" s="1"/>
  <c r="AZ293" i="4"/>
  <c r="AZ308" i="4" s="1"/>
  <c r="AZ323" i="4" s="1"/>
  <c r="EC273" i="4"/>
  <c r="EC288" i="4" s="1"/>
  <c r="EC303" i="4" s="1"/>
  <c r="ET269" i="4"/>
  <c r="DK285" i="4"/>
  <c r="DK300" i="4" s="1"/>
  <c r="DK315" i="4" s="1"/>
  <c r="DA276" i="4"/>
  <c r="DA291" i="4" s="1"/>
  <c r="DA306" i="4" s="1"/>
  <c r="DI266" i="4"/>
  <c r="DG279" i="4"/>
  <c r="DG294" i="4" s="1"/>
  <c r="DG309" i="4" s="1"/>
  <c r="DC284" i="4"/>
  <c r="DC299" i="4" s="1"/>
  <c r="DC329" i="4" s="1"/>
  <c r="CF270" i="4"/>
  <c r="DV264" i="12"/>
  <c r="DV279" i="12"/>
  <c r="DV294" i="12" s="1"/>
  <c r="EL265" i="12"/>
  <c r="EL280" i="12"/>
  <c r="EL295" i="12" s="1"/>
  <c r="AZ277" i="12"/>
  <c r="AZ292" i="12" s="1"/>
  <c r="DA274" i="4"/>
  <c r="DA289" i="4" s="1"/>
  <c r="DA319" i="4" s="1"/>
  <c r="CR232" i="12"/>
  <c r="CR262" i="12" s="1"/>
  <c r="DG232" i="12"/>
  <c r="DG262" i="12" s="1"/>
  <c r="U232" i="12"/>
  <c r="U262" i="12" s="1"/>
  <c r="AJ232" i="12"/>
  <c r="AJ277" i="12" s="1"/>
  <c r="AJ292" i="12" s="1"/>
  <c r="AY232" i="12"/>
  <c r="AY262" i="12" s="1"/>
  <c r="BN232" i="12"/>
  <c r="BN277" i="12" s="1"/>
  <c r="BN292" i="12" s="1"/>
  <c r="CC232" i="12"/>
  <c r="CC262" i="12" s="1"/>
  <c r="BF296" i="4"/>
  <c r="BF311" i="4" s="1"/>
  <c r="BF341" i="4" s="1"/>
  <c r="ET266" i="4"/>
  <c r="CC214" i="3"/>
  <c r="CR214" i="3"/>
  <c r="U214" i="3"/>
  <c r="AJ214" i="3"/>
  <c r="BN214" i="3"/>
  <c r="AY214" i="3"/>
  <c r="DG214" i="3"/>
  <c r="U199" i="3"/>
  <c r="EK214" i="3"/>
  <c r="DV214" i="3"/>
  <c r="BA289" i="4"/>
  <c r="BA304" i="4" s="1"/>
  <c r="BA334" i="4" s="1"/>
  <c r="BE292" i="4"/>
  <c r="BE307" i="4" s="1"/>
  <c r="BE322" i="4" s="1"/>
  <c r="DV229" i="3"/>
  <c r="AA269" i="4"/>
  <c r="AD388" i="3"/>
  <c r="AN281" i="4"/>
  <c r="AN296" i="4" s="1"/>
  <c r="AN311" i="4" s="1"/>
  <c r="AI266" i="4"/>
  <c r="DH267" i="4"/>
  <c r="CL53" i="12"/>
  <c r="CM53" i="12" s="1"/>
  <c r="BW280" i="4"/>
  <c r="BW295" i="4" s="1"/>
  <c r="BW310" i="4" s="1"/>
  <c r="AZ230" i="12"/>
  <c r="AZ260" i="12" s="1"/>
  <c r="BO230" i="12"/>
  <c r="BO260" i="12" s="1"/>
  <c r="CD230" i="12"/>
  <c r="CD275" i="12" s="1"/>
  <c r="CD290" i="12" s="1"/>
  <c r="CS230" i="12"/>
  <c r="CS275" i="12" s="1"/>
  <c r="CS290" i="12" s="1"/>
  <c r="V230" i="12"/>
  <c r="V275" i="12" s="1"/>
  <c r="V290" i="12" s="1"/>
  <c r="DH230" i="12"/>
  <c r="DH275" i="12" s="1"/>
  <c r="DH290" i="12" s="1"/>
  <c r="AK230" i="12"/>
  <c r="AK275" i="12" s="1"/>
  <c r="AK290" i="12" s="1"/>
  <c r="EK280" i="4"/>
  <c r="EK295" i="4" s="1"/>
  <c r="EK325" i="4" s="1"/>
  <c r="AF80" i="7"/>
  <c r="AF110" i="7" s="1"/>
  <c r="AF125" i="7" s="1"/>
  <c r="AF185" i="7"/>
  <c r="AC89" i="7"/>
  <c r="AC119" i="7" s="1"/>
  <c r="AC134" i="7" s="1"/>
  <c r="AC194" i="7"/>
  <c r="AX275" i="4"/>
  <c r="AX290" i="4" s="1"/>
  <c r="AX320" i="4" s="1"/>
  <c r="T225" i="3"/>
  <c r="T210" i="3"/>
  <c r="DB276" i="4"/>
  <c r="DB291" i="4" s="1"/>
  <c r="DB306" i="4" s="1"/>
  <c r="EJ262" i="12"/>
  <c r="EJ277" i="12"/>
  <c r="EJ292" i="12" s="1"/>
  <c r="AF79" i="7"/>
  <c r="AF109" i="7" s="1"/>
  <c r="AF124" i="7" s="1"/>
  <c r="AF184" i="7"/>
  <c r="X84" i="7"/>
  <c r="X114" i="7" s="1"/>
  <c r="X129" i="7" s="1"/>
  <c r="X189" i="7"/>
  <c r="AC84" i="7"/>
  <c r="AC114" i="7" s="1"/>
  <c r="AC129" i="7" s="1"/>
  <c r="AC189" i="7"/>
  <c r="AE85" i="7"/>
  <c r="AE115" i="7" s="1"/>
  <c r="AE130" i="7" s="1"/>
  <c r="AE190" i="7"/>
  <c r="AA89" i="7"/>
  <c r="AA119" i="7" s="1"/>
  <c r="AA134" i="7" s="1"/>
  <c r="AA194" i="7"/>
  <c r="EG268" i="4"/>
  <c r="BV275" i="4"/>
  <c r="BV290" i="4" s="1"/>
  <c r="BV305" i="4" s="1"/>
  <c r="X282" i="4"/>
  <c r="X297" i="4" s="1"/>
  <c r="X327" i="4" s="1"/>
  <c r="ET259" i="4"/>
  <c r="BM285" i="4"/>
  <c r="BM300" i="4" s="1"/>
  <c r="BM330" i="4" s="1"/>
  <c r="EC274" i="12"/>
  <c r="EC289" i="12" s="1"/>
  <c r="EC259" i="12"/>
  <c r="EE270" i="4"/>
  <c r="X284" i="4"/>
  <c r="X299" i="4" s="1"/>
  <c r="X314" i="4" s="1"/>
  <c r="EA269" i="12"/>
  <c r="EA284" i="12"/>
  <c r="EA299" i="12" s="1"/>
  <c r="CM284" i="4"/>
  <c r="CM299" i="4" s="1"/>
  <c r="CM314" i="4" s="1"/>
  <c r="BM263" i="4"/>
  <c r="BY282" i="4"/>
  <c r="BY297" i="4" s="1"/>
  <c r="BY327" i="4" s="1"/>
  <c r="CF216" i="3"/>
  <c r="CU216" i="3"/>
  <c r="DJ216" i="3"/>
  <c r="X216" i="3"/>
  <c r="X201" i="3"/>
  <c r="AM216" i="3"/>
  <c r="BQ216" i="3"/>
  <c r="BB216" i="3"/>
  <c r="EN216" i="3"/>
  <c r="DY216" i="3"/>
  <c r="CT266" i="4"/>
  <c r="BB288" i="4"/>
  <c r="BB303" i="4" s="1"/>
  <c r="BB333" i="4" s="1"/>
  <c r="ET411" i="12"/>
  <c r="ET424" i="12" s="1"/>
  <c r="CJ282" i="4"/>
  <c r="CJ297" i="4" s="1"/>
  <c r="CJ312" i="4" s="1"/>
  <c r="DI219" i="3"/>
  <c r="W219" i="3"/>
  <c r="W204" i="3"/>
  <c r="AL219" i="3"/>
  <c r="BA219" i="3"/>
  <c r="BP219" i="3"/>
  <c r="CE219" i="3"/>
  <c r="CT219" i="3"/>
  <c r="EM219" i="3"/>
  <c r="DX219" i="3"/>
  <c r="AA260" i="4"/>
  <c r="DV265" i="4"/>
  <c r="CL273" i="4"/>
  <c r="CL288" i="4" s="1"/>
  <c r="CL303" i="4" s="1"/>
  <c r="CB268" i="12"/>
  <c r="BI294" i="4"/>
  <c r="BI309" i="4" s="1"/>
  <c r="BI324" i="4" s="1"/>
  <c r="DZ234" i="3"/>
  <c r="BT276" i="12"/>
  <c r="BT291" i="12" s="1"/>
  <c r="W282" i="4"/>
  <c r="W297" i="4" s="1"/>
  <c r="W312" i="4" s="1"/>
  <c r="CW259" i="12"/>
  <c r="CX322" i="12"/>
  <c r="CX307" i="12"/>
  <c r="EE279" i="4"/>
  <c r="EE294" i="4" s="1"/>
  <c r="EE324" i="4" s="1"/>
  <c r="AR283" i="4"/>
  <c r="AR298" i="4" s="1"/>
  <c r="AR313" i="4" s="1"/>
  <c r="V280" i="4"/>
  <c r="V295" i="4" s="1"/>
  <c r="V325" i="4" s="1"/>
  <c r="CN276" i="4"/>
  <c r="CN291" i="4" s="1"/>
  <c r="CN321" i="4" s="1"/>
  <c r="BH297" i="4"/>
  <c r="BH312" i="4" s="1"/>
  <c r="BH342" i="4" s="1"/>
  <c r="DJ284" i="4"/>
  <c r="DJ299" i="4" s="1"/>
  <c r="DJ329" i="4" s="1"/>
  <c r="CB280" i="4"/>
  <c r="CB295" i="4" s="1"/>
  <c r="CB310" i="4" s="1"/>
  <c r="AE284" i="4"/>
  <c r="AE299" i="4" s="1"/>
  <c r="AE314" i="4" s="1"/>
  <c r="U273" i="4"/>
  <c r="U288" i="4" s="1"/>
  <c r="U303" i="4" s="1"/>
  <c r="AC225" i="3"/>
  <c r="AC210" i="3"/>
  <c r="AS268" i="4"/>
  <c r="AN260" i="4"/>
  <c r="W228" i="12"/>
  <c r="W273" i="12" s="1"/>
  <c r="W288" i="12" s="1"/>
  <c r="BP228" i="12"/>
  <c r="BP258" i="12" s="1"/>
  <c r="CT228" i="12"/>
  <c r="CT258" i="12" s="1"/>
  <c r="CE228" i="12"/>
  <c r="CE258" i="12" s="1"/>
  <c r="AL228" i="12"/>
  <c r="AL273" i="12" s="1"/>
  <c r="AL288" i="12" s="1"/>
  <c r="DI228" i="12"/>
  <c r="BA228" i="12"/>
  <c r="BA258" i="12" s="1"/>
  <c r="BP215" i="3"/>
  <c r="CT215" i="3"/>
  <c r="AL215" i="3"/>
  <c r="DI215" i="3"/>
  <c r="W215" i="3"/>
  <c r="W200" i="3"/>
  <c r="CE215" i="3"/>
  <c r="BA215" i="3"/>
  <c r="EM215" i="3"/>
  <c r="DX215" i="3"/>
  <c r="AZ294" i="4"/>
  <c r="AZ309" i="4" s="1"/>
  <c r="AZ339" i="4" s="1"/>
  <c r="DI285" i="4"/>
  <c r="DI300" i="4" s="1"/>
  <c r="DI315" i="4" s="1"/>
  <c r="DA265" i="4"/>
  <c r="DW264" i="4"/>
  <c r="BY284" i="4"/>
  <c r="BY299" i="4" s="1"/>
  <c r="BY314" i="4" s="1"/>
  <c r="U86" i="7"/>
  <c r="U116" i="7" s="1"/>
  <c r="U131" i="7" s="1"/>
  <c r="U191" i="7"/>
  <c r="DC283" i="4"/>
  <c r="DC298" i="4" s="1"/>
  <c r="DC313" i="4" s="1"/>
  <c r="T282" i="4"/>
  <c r="T297" i="4" s="1"/>
  <c r="T312" i="4" s="1"/>
  <c r="Z274" i="4"/>
  <c r="Z289" i="4" s="1"/>
  <c r="Z304" i="4" s="1"/>
  <c r="DL280" i="4"/>
  <c r="DL295" i="4" s="1"/>
  <c r="DL310" i="4" s="1"/>
  <c r="AJ285" i="4"/>
  <c r="AJ300" i="4" s="1"/>
  <c r="AJ315" i="4" s="1"/>
  <c r="BJ273" i="4"/>
  <c r="AA225" i="3"/>
  <c r="AA210" i="3"/>
  <c r="EL312" i="12"/>
  <c r="EL327" i="12"/>
  <c r="DU266" i="12"/>
  <c r="DU281" i="12"/>
  <c r="DU296" i="12" s="1"/>
  <c r="AE79" i="7"/>
  <c r="AE109" i="7" s="1"/>
  <c r="AE124" i="7" s="1"/>
  <c r="AE184" i="7"/>
  <c r="X82" i="7"/>
  <c r="X112" i="7" s="1"/>
  <c r="X127" i="7" s="1"/>
  <c r="X187" i="7"/>
  <c r="V85" i="7"/>
  <c r="V115" i="7" s="1"/>
  <c r="V130" i="7" s="1"/>
  <c r="V190" i="7"/>
  <c r="AC86" i="7"/>
  <c r="AC116" i="7" s="1"/>
  <c r="AC131" i="7" s="1"/>
  <c r="AC191" i="7"/>
  <c r="AF88" i="7"/>
  <c r="AF118" i="7" s="1"/>
  <c r="AF133" i="7" s="1"/>
  <c r="AF193" i="7"/>
  <c r="AC262" i="4"/>
  <c r="DH217" i="3"/>
  <c r="V217" i="3"/>
  <c r="V202" i="3"/>
  <c r="AK217" i="3"/>
  <c r="AZ217" i="3"/>
  <c r="BO217" i="3"/>
  <c r="CD217" i="3"/>
  <c r="CS217" i="3"/>
  <c r="EL217" i="3"/>
  <c r="DW217" i="3"/>
  <c r="EN263" i="12"/>
  <c r="EN278" i="12"/>
  <c r="EN293" i="12" s="1"/>
  <c r="EL267" i="4"/>
  <c r="DK274" i="12"/>
  <c r="DK289" i="12" s="1"/>
  <c r="BG288" i="4"/>
  <c r="BG303" i="4" s="1"/>
  <c r="BG318" i="4" s="1"/>
  <c r="AX283" i="4"/>
  <c r="AX298" i="4" s="1"/>
  <c r="AX313" i="4" s="1"/>
  <c r="AJ229" i="12"/>
  <c r="AY229" i="12"/>
  <c r="AY274" i="12" s="1"/>
  <c r="AY289" i="12" s="1"/>
  <c r="BN229" i="12"/>
  <c r="BN274" i="12" s="1"/>
  <c r="BN289" i="12" s="1"/>
  <c r="CC229" i="12"/>
  <c r="CC274" i="12" s="1"/>
  <c r="CC289" i="12" s="1"/>
  <c r="CR229" i="12"/>
  <c r="CR274" i="12" s="1"/>
  <c r="CR289" i="12" s="1"/>
  <c r="U229" i="12"/>
  <c r="U259" i="12" s="1"/>
  <c r="DG229" i="12"/>
  <c r="DG259" i="12" s="1"/>
  <c r="BA230" i="12"/>
  <c r="BA260" i="12" s="1"/>
  <c r="BP230" i="12"/>
  <c r="BP260" i="12" s="1"/>
  <c r="CE230" i="12"/>
  <c r="CE275" i="12" s="1"/>
  <c r="CE290" i="12" s="1"/>
  <c r="CT230" i="12"/>
  <c r="CT275" i="12" s="1"/>
  <c r="CT290" i="12" s="1"/>
  <c r="W230" i="12"/>
  <c r="W275" i="12" s="1"/>
  <c r="W290" i="12" s="1"/>
  <c r="DI230" i="12"/>
  <c r="DI260" i="12" s="1"/>
  <c r="AL230" i="12"/>
  <c r="AL260" i="12" s="1"/>
  <c r="Z264" i="4"/>
  <c r="Y264" i="4"/>
  <c r="AA78" i="7"/>
  <c r="AA108" i="7" s="1"/>
  <c r="AA123" i="7" s="1"/>
  <c r="AA183" i="7"/>
  <c r="Z79" i="7"/>
  <c r="Z109" i="7" s="1"/>
  <c r="Z124" i="7" s="1"/>
  <c r="Z184" i="7"/>
  <c r="U80" i="7"/>
  <c r="U110" i="7" s="1"/>
  <c r="U125" i="7" s="1"/>
  <c r="U185" i="7"/>
  <c r="W82" i="7"/>
  <c r="W112" i="7" s="1"/>
  <c r="W127" i="7" s="1"/>
  <c r="W187" i="7"/>
  <c r="Y85" i="7"/>
  <c r="Y115" i="7" s="1"/>
  <c r="Y130" i="7" s="1"/>
  <c r="Y190" i="7"/>
  <c r="AD90" i="7"/>
  <c r="AD120" i="7" s="1"/>
  <c r="AD135" i="7" s="1"/>
  <c r="AD195" i="7"/>
  <c r="AU261" i="4"/>
  <c r="BF288" i="4"/>
  <c r="BF303" i="4" s="1"/>
  <c r="BF318" i="4" s="1"/>
  <c r="EE281" i="4"/>
  <c r="EE296" i="4" s="1"/>
  <c r="EE326" i="4" s="1"/>
  <c r="CG216" i="3"/>
  <c r="CV216" i="3"/>
  <c r="DK216" i="3"/>
  <c r="Y216" i="3"/>
  <c r="Y201" i="3"/>
  <c r="AN216" i="3"/>
  <c r="BR216" i="3"/>
  <c r="BC216" i="3"/>
  <c r="EO216" i="3"/>
  <c r="DZ216" i="3"/>
  <c r="EG264" i="4"/>
  <c r="DK259" i="4"/>
  <c r="BP283" i="4"/>
  <c r="BP298" i="4" s="1"/>
  <c r="BP313" i="4" s="1"/>
  <c r="BO215" i="3"/>
  <c r="CD215" i="3"/>
  <c r="CS215" i="3"/>
  <c r="V215" i="3"/>
  <c r="V200" i="3"/>
  <c r="AZ215" i="3"/>
  <c r="AK215" i="3"/>
  <c r="DH215" i="3"/>
  <c r="EL215" i="3"/>
  <c r="DW215" i="3"/>
  <c r="CK281" i="4"/>
  <c r="CK296" i="4" s="1"/>
  <c r="CK326" i="4" s="1"/>
  <c r="EN279" i="12"/>
  <c r="EN294" i="12" s="1"/>
  <c r="EN264" i="12"/>
  <c r="AQ267" i="4"/>
  <c r="CC278" i="4"/>
  <c r="CC293" i="4" s="1"/>
  <c r="CC308" i="4" s="1"/>
  <c r="T269" i="3"/>
  <c r="T285" i="3"/>
  <c r="T301" i="3" s="1"/>
  <c r="X81" i="7"/>
  <c r="X111" i="7" s="1"/>
  <c r="X126" i="7" s="1"/>
  <c r="X186" i="7"/>
  <c r="CR276" i="4"/>
  <c r="CR291" i="4" s="1"/>
  <c r="CR306" i="4" s="1"/>
  <c r="DQ275" i="4"/>
  <c r="DQ290" i="4" s="1"/>
  <c r="DQ320" i="4" s="1"/>
  <c r="X79" i="7"/>
  <c r="X109" i="7" s="1"/>
  <c r="X124" i="7" s="1"/>
  <c r="X184" i="7"/>
  <c r="AD83" i="7"/>
  <c r="AD113" i="7" s="1"/>
  <c r="AD128" i="7" s="1"/>
  <c r="AD188" i="7"/>
  <c r="T84" i="7"/>
  <c r="T114" i="7" s="1"/>
  <c r="T129" i="7" s="1"/>
  <c r="T189" i="7"/>
  <c r="Y88" i="7"/>
  <c r="Y118" i="7" s="1"/>
  <c r="Y133" i="7" s="1"/>
  <c r="Y193" i="7"/>
  <c r="AB90" i="7"/>
  <c r="AB120" i="7" s="1"/>
  <c r="AB135" i="7" s="1"/>
  <c r="AB195" i="7"/>
  <c r="CV267" i="4"/>
  <c r="AU283" i="4"/>
  <c r="AU298" i="4" s="1"/>
  <c r="AU328" i="4" s="1"/>
  <c r="BQ278" i="4"/>
  <c r="BQ293" i="4" s="1"/>
  <c r="BQ323" i="4" s="1"/>
  <c r="EP275" i="4"/>
  <c r="EP290" i="4" s="1"/>
  <c r="EP305" i="4" s="1"/>
  <c r="AY288" i="4"/>
  <c r="AY303" i="4" s="1"/>
  <c r="AY318" i="4" s="1"/>
  <c r="EA268" i="4"/>
  <c r="CL282" i="4"/>
  <c r="CL297" i="4" s="1"/>
  <c r="CL327" i="4" s="1"/>
  <c r="CQ284" i="12"/>
  <c r="CQ299" i="12" s="1"/>
  <c r="DV262" i="12"/>
  <c r="DV277" i="12"/>
  <c r="DV292" i="12" s="1"/>
  <c r="CH216" i="3"/>
  <c r="CW216" i="3"/>
  <c r="DL216" i="3"/>
  <c r="Z216" i="3"/>
  <c r="Z201" i="3"/>
  <c r="AO216" i="3"/>
  <c r="BS216" i="3"/>
  <c r="BD216" i="3"/>
  <c r="EP216" i="3"/>
  <c r="EA216" i="3"/>
  <c r="EV279" i="4"/>
  <c r="EV294" i="4" s="1"/>
  <c r="EV324" i="4" s="1"/>
  <c r="BJ294" i="4"/>
  <c r="BJ309" i="4" s="1"/>
  <c r="BJ339" i="4" s="1"/>
  <c r="AD338" i="3"/>
  <c r="AD404" i="3"/>
  <c r="AD371" i="3"/>
  <c r="BC277" i="4"/>
  <c r="BD278" i="4"/>
  <c r="DB275" i="4"/>
  <c r="DB290" i="4" s="1"/>
  <c r="DB305" i="4" s="1"/>
  <c r="EP231" i="3"/>
  <c r="AC284" i="4"/>
  <c r="AC299" i="4" s="1"/>
  <c r="AC329" i="4" s="1"/>
  <c r="AN269" i="4"/>
  <c r="BO282" i="12"/>
  <c r="BO297" i="12" s="1"/>
  <c r="CU285" i="4"/>
  <c r="CU300" i="4" s="1"/>
  <c r="CU315" i="4" s="1"/>
  <c r="EU266" i="4"/>
  <c r="EO258" i="4"/>
  <c r="BW303" i="12"/>
  <c r="BW318" i="12"/>
  <c r="EN262" i="4"/>
  <c r="BN276" i="12"/>
  <c r="BN291" i="12" s="1"/>
  <c r="EK284" i="4"/>
  <c r="EK299" i="4" s="1"/>
  <c r="EK314" i="4" s="1"/>
  <c r="BO262" i="12"/>
  <c r="DV261" i="4"/>
  <c r="BL96" i="4"/>
  <c r="BM96" i="4" s="1"/>
  <c r="EP273" i="4"/>
  <c r="EP288" i="4" s="1"/>
  <c r="EP318" i="4" s="1"/>
  <c r="DH280" i="4"/>
  <c r="DH295" i="4" s="1"/>
  <c r="DH310" i="4" s="1"/>
  <c r="ER259" i="12"/>
  <c r="ER274" i="12"/>
  <c r="ER289" i="12" s="1"/>
  <c r="AB229" i="12"/>
  <c r="AB259" i="12" s="1"/>
  <c r="AQ229" i="12"/>
  <c r="AQ259" i="12" s="1"/>
  <c r="BF229" i="12"/>
  <c r="BF259" i="12" s="1"/>
  <c r="BU229" i="12"/>
  <c r="BU259" i="12" s="1"/>
  <c r="CJ229" i="12"/>
  <c r="CJ259" i="12" s="1"/>
  <c r="CY229" i="12"/>
  <c r="CY274" i="12" s="1"/>
  <c r="CY289" i="12" s="1"/>
  <c r="DN229" i="12"/>
  <c r="DN259" i="12" s="1"/>
  <c r="EG261" i="4"/>
  <c r="EK275" i="4"/>
  <c r="EK290" i="4" s="1"/>
  <c r="EK305" i="4" s="1"/>
  <c r="BA279" i="12"/>
  <c r="BA294" i="12" s="1"/>
  <c r="BM280" i="4"/>
  <c r="BM295" i="4" s="1"/>
  <c r="BM325" i="4" s="1"/>
  <c r="DZ261" i="4"/>
  <c r="V225" i="3"/>
  <c r="V210" i="3"/>
  <c r="DZ231" i="3"/>
  <c r="AN277" i="4"/>
  <c r="AN292" i="4" s="1"/>
  <c r="AN307" i="4" s="1"/>
  <c r="BS266" i="4"/>
  <c r="CM275" i="4"/>
  <c r="CM290" i="4" s="1"/>
  <c r="CM320" i="4" s="1"/>
  <c r="EJ284" i="4"/>
  <c r="EJ299" i="4" s="1"/>
  <c r="EJ314" i="4" s="1"/>
  <c r="EO264" i="4"/>
  <c r="BR284" i="4"/>
  <c r="BR299" i="4" s="1"/>
  <c r="BR314" i="4" s="1"/>
  <c r="CN284" i="4"/>
  <c r="CN299" i="4" s="1"/>
  <c r="CN314" i="4" s="1"/>
  <c r="U79" i="7"/>
  <c r="U109" i="7" s="1"/>
  <c r="U124" i="7" s="1"/>
  <c r="U184" i="7"/>
  <c r="Z87" i="7"/>
  <c r="Z117" i="7" s="1"/>
  <c r="Z132" i="7" s="1"/>
  <c r="Z192" i="7"/>
  <c r="CZ260" i="4"/>
  <c r="AB278" i="4"/>
  <c r="AB293" i="4" s="1"/>
  <c r="AB308" i="4" s="1"/>
  <c r="DR277" i="4"/>
  <c r="DR292" i="4" s="1"/>
  <c r="DR322" i="4" s="1"/>
  <c r="CB264" i="4"/>
  <c r="CN270" i="4"/>
  <c r="DX236" i="3"/>
  <c r="CM278" i="4"/>
  <c r="CM293" i="4" s="1"/>
  <c r="CM323" i="4" s="1"/>
  <c r="DH279" i="4"/>
  <c r="DH294" i="4" s="1"/>
  <c r="DH324" i="4" s="1"/>
  <c r="CJ259" i="4"/>
  <c r="T268" i="12"/>
  <c r="DZ278" i="12"/>
  <c r="DZ293" i="12" s="1"/>
  <c r="DZ263" i="12"/>
  <c r="DK233" i="12"/>
  <c r="DK263" i="12" s="1"/>
  <c r="Y233" i="12"/>
  <c r="Y278" i="12" s="1"/>
  <c r="Y293" i="12" s="1"/>
  <c r="AN233" i="12"/>
  <c r="AN278" i="12" s="1"/>
  <c r="AN293" i="12" s="1"/>
  <c r="BC233" i="12"/>
  <c r="BC263" i="12" s="1"/>
  <c r="BR233" i="12"/>
  <c r="BR263" i="12" s="1"/>
  <c r="CG233" i="12"/>
  <c r="CG278" i="12" s="1"/>
  <c r="CG293" i="12" s="1"/>
  <c r="CV233" i="12"/>
  <c r="CV263" i="12" s="1"/>
  <c r="AC78" i="7"/>
  <c r="AC108" i="7" s="1"/>
  <c r="AC123" i="7" s="1"/>
  <c r="AC183" i="7"/>
  <c r="W81" i="7"/>
  <c r="W111" i="7" s="1"/>
  <c r="W126" i="7" s="1"/>
  <c r="W186" i="7"/>
  <c r="V84" i="7"/>
  <c r="V114" i="7" s="1"/>
  <c r="V129" i="7" s="1"/>
  <c r="V189" i="7"/>
  <c r="AD88" i="7"/>
  <c r="AD118" i="7" s="1"/>
  <c r="AD133" i="7" s="1"/>
  <c r="AD193" i="7"/>
  <c r="AE89" i="7"/>
  <c r="AE119" i="7" s="1"/>
  <c r="AE134" i="7" s="1"/>
  <c r="AE194" i="7"/>
  <c r="CU278" i="4"/>
  <c r="CU293" i="4" s="1"/>
  <c r="CU308" i="4" s="1"/>
  <c r="AR276" i="4"/>
  <c r="AR291" i="4" s="1"/>
  <c r="AR306" i="4" s="1"/>
  <c r="EF265" i="4"/>
  <c r="DY260" i="12"/>
  <c r="DY275" i="12"/>
  <c r="DY290" i="12" s="1"/>
  <c r="EF266" i="4"/>
  <c r="DY264" i="4"/>
  <c r="CB285" i="4"/>
  <c r="CB300" i="4" s="1"/>
  <c r="CB330" i="4" s="1"/>
  <c r="CL260" i="4"/>
  <c r="EN274" i="4"/>
  <c r="EN289" i="4" s="1"/>
  <c r="EN319" i="4" s="1"/>
  <c r="DA281" i="4"/>
  <c r="DA296" i="4" s="1"/>
  <c r="DA311" i="4" s="1"/>
  <c r="AC198" i="3"/>
  <c r="AC213" i="3"/>
  <c r="AR213" i="3"/>
  <c r="BG213" i="3"/>
  <c r="BV213" i="3"/>
  <c r="CK213" i="3"/>
  <c r="CZ213" i="3"/>
  <c r="DO213" i="3"/>
  <c r="ES213" i="3"/>
  <c r="ED213" i="3"/>
  <c r="BB285" i="4"/>
  <c r="BB300" i="4" s="1"/>
  <c r="BB315" i="4" s="1"/>
  <c r="EQ265" i="4"/>
  <c r="DX280" i="4"/>
  <c r="DX295" i="4" s="1"/>
  <c r="DX325" i="4" s="1"/>
  <c r="AM283" i="4"/>
  <c r="AM298" i="4" s="1"/>
  <c r="AM328" i="4" s="1"/>
  <c r="AP278" i="4"/>
  <c r="AP293" i="4" s="1"/>
  <c r="AP308" i="4" s="1"/>
  <c r="EL269" i="12"/>
  <c r="EL284" i="12"/>
  <c r="EL299" i="12" s="1"/>
  <c r="EB282" i="4"/>
  <c r="EB297" i="4" s="1"/>
  <c r="EB312" i="4" s="1"/>
  <c r="BR280" i="4"/>
  <c r="BR295" i="4" s="1"/>
  <c r="BR310" i="4" s="1"/>
  <c r="AE275" i="4"/>
  <c r="AE290" i="4" s="1"/>
  <c r="AE305" i="4" s="1"/>
  <c r="BM284" i="4"/>
  <c r="BM299" i="4" s="1"/>
  <c r="BM314" i="4" s="1"/>
  <c r="ED269" i="4"/>
  <c r="BQ262" i="12"/>
  <c r="Z278" i="4"/>
  <c r="Z293" i="4" s="1"/>
  <c r="Z323" i="4" s="1"/>
  <c r="BT274" i="4"/>
  <c r="BT289" i="4" s="1"/>
  <c r="BT304" i="4" s="1"/>
  <c r="EU259" i="4"/>
  <c r="CT275" i="4"/>
  <c r="CT290" i="4" s="1"/>
  <c r="CT320" i="4" s="1"/>
  <c r="BW285" i="4"/>
  <c r="BW300" i="4" s="1"/>
  <c r="BW330" i="4" s="1"/>
  <c r="BG294" i="4"/>
  <c r="BG309" i="4" s="1"/>
  <c r="BG324" i="4" s="1"/>
  <c r="AL280" i="4"/>
  <c r="AL295" i="4" s="1"/>
  <c r="AL310" i="4" s="1"/>
  <c r="AB279" i="4"/>
  <c r="AB294" i="4" s="1"/>
  <c r="AB309" i="4" s="1"/>
  <c r="EK269" i="12"/>
  <c r="EK284" i="12"/>
  <c r="EK299" i="12" s="1"/>
  <c r="ES228" i="3"/>
  <c r="DG278" i="4"/>
  <c r="DG293" i="4" s="1"/>
  <c r="DG323" i="4" s="1"/>
  <c r="AD78" i="7"/>
  <c r="AD108" i="7" s="1"/>
  <c r="AD123" i="7" s="1"/>
  <c r="AD183" i="7"/>
  <c r="AF81" i="7"/>
  <c r="AF111" i="7" s="1"/>
  <c r="AF126" i="7" s="1"/>
  <c r="AF186" i="7"/>
  <c r="AE81" i="7"/>
  <c r="AE111" i="7" s="1"/>
  <c r="AE126" i="7" s="1"/>
  <c r="AE186" i="7"/>
  <c r="U88" i="7"/>
  <c r="U118" i="7" s="1"/>
  <c r="U133" i="7" s="1"/>
  <c r="U193" i="7"/>
  <c r="T88" i="7"/>
  <c r="T118" i="7" s="1"/>
  <c r="T133" i="7" s="1"/>
  <c r="T193" i="7"/>
  <c r="W90" i="7"/>
  <c r="W120" i="7" s="1"/>
  <c r="W135" i="7" s="1"/>
  <c r="W195" i="7"/>
  <c r="DK219" i="3"/>
  <c r="Y219" i="3"/>
  <c r="Y204" i="3"/>
  <c r="AN219" i="3"/>
  <c r="BR219" i="3"/>
  <c r="CG219" i="3"/>
  <c r="CV219" i="3"/>
  <c r="BC219" i="3"/>
  <c r="EO219" i="3"/>
  <c r="DZ219" i="3"/>
  <c r="DZ230" i="3"/>
  <c r="EJ266" i="12"/>
  <c r="EJ281" i="12"/>
  <c r="EJ296" i="12" s="1"/>
  <c r="CS236" i="12"/>
  <c r="CS266" i="12" s="1"/>
  <c r="DH236" i="12"/>
  <c r="DH266" i="12" s="1"/>
  <c r="V236" i="12"/>
  <c r="V266" i="12" s="1"/>
  <c r="AK236" i="12"/>
  <c r="AK281" i="12" s="1"/>
  <c r="AK296" i="12" s="1"/>
  <c r="AZ236" i="12"/>
  <c r="AZ266" i="12" s="1"/>
  <c r="BO236" i="12"/>
  <c r="BO281" i="12" s="1"/>
  <c r="BO296" i="12" s="1"/>
  <c r="CD236" i="12"/>
  <c r="CD266" i="12" s="1"/>
  <c r="AA213" i="3"/>
  <c r="AA198" i="3"/>
  <c r="CI213" i="3"/>
  <c r="DM213" i="3"/>
  <c r="BE213" i="3"/>
  <c r="CX213" i="3"/>
  <c r="AP213" i="3"/>
  <c r="BT213" i="3"/>
  <c r="EQ213" i="3"/>
  <c r="EB213" i="3"/>
  <c r="CQ220" i="3"/>
  <c r="DF220" i="3"/>
  <c r="T220" i="3"/>
  <c r="T205" i="3"/>
  <c r="AI220" i="3"/>
  <c r="AX220" i="3"/>
  <c r="BM220" i="3"/>
  <c r="CB220" i="3"/>
  <c r="EJ220" i="3"/>
  <c r="DU220" i="3"/>
  <c r="BB239" i="12"/>
  <c r="BB269" i="12" s="1"/>
  <c r="BQ239" i="12"/>
  <c r="BQ284" i="12" s="1"/>
  <c r="BQ299" i="12" s="1"/>
  <c r="CF239" i="12"/>
  <c r="CF269" i="12" s="1"/>
  <c r="DJ239" i="12"/>
  <c r="DJ269" i="12" s="1"/>
  <c r="CU239" i="12"/>
  <c r="CU269" i="12" s="1"/>
  <c r="X239" i="12"/>
  <c r="X284" i="12" s="1"/>
  <c r="X299" i="12" s="1"/>
  <c r="DP303" i="12"/>
  <c r="DP318" i="12"/>
  <c r="AE80" i="7"/>
  <c r="AE110" i="7" s="1"/>
  <c r="AE125" i="7" s="1"/>
  <c r="AE185" i="7"/>
  <c r="V83" i="7"/>
  <c r="V113" i="7" s="1"/>
  <c r="V128" i="7" s="1"/>
  <c r="V188" i="7"/>
  <c r="AA85" i="7"/>
  <c r="AA115" i="7" s="1"/>
  <c r="AA130" i="7" s="1"/>
  <c r="AA190" i="7"/>
  <c r="AC87" i="7"/>
  <c r="AC117" i="7" s="1"/>
  <c r="AC132" i="7" s="1"/>
  <c r="AC192" i="7"/>
  <c r="AF89" i="7"/>
  <c r="AF119" i="7" s="1"/>
  <c r="AF134" i="7" s="1"/>
  <c r="AF194" i="7"/>
  <c r="DW263" i="12"/>
  <c r="DW278" i="12"/>
  <c r="DW293" i="12" s="1"/>
  <c r="DH233" i="12"/>
  <c r="DH263" i="12" s="1"/>
  <c r="V233" i="12"/>
  <c r="V263" i="12" s="1"/>
  <c r="AK233" i="12"/>
  <c r="AK263" i="12" s="1"/>
  <c r="AZ233" i="12"/>
  <c r="AZ263" i="12" s="1"/>
  <c r="BO233" i="12"/>
  <c r="BO278" i="12" s="1"/>
  <c r="BO293" i="12" s="1"/>
  <c r="CD233" i="12"/>
  <c r="CD278" i="12" s="1"/>
  <c r="CD293" i="12" s="1"/>
  <c r="CS233" i="12"/>
  <c r="CS263" i="12" s="1"/>
  <c r="EC229" i="3"/>
  <c r="DA388" i="3"/>
  <c r="DU230" i="3"/>
  <c r="ER269" i="12"/>
  <c r="ER284" i="12"/>
  <c r="ER299" i="12" s="1"/>
  <c r="EB269" i="12"/>
  <c r="EB284" i="12"/>
  <c r="EB299" i="12" s="1"/>
  <c r="CW228" i="12"/>
  <c r="CW273" i="12" s="1"/>
  <c r="CW288" i="12" s="1"/>
  <c r="DL228" i="12"/>
  <c r="DL258" i="12" s="1"/>
  <c r="Z228" i="12"/>
  <c r="Z273" i="12" s="1"/>
  <c r="Z288" i="12" s="1"/>
  <c r="BD228" i="12"/>
  <c r="BD258" i="12" s="1"/>
  <c r="BS228" i="12"/>
  <c r="BS273" i="12" s="1"/>
  <c r="BS288" i="12" s="1"/>
  <c r="AO228" i="12"/>
  <c r="AO258" i="12" s="1"/>
  <c r="CH228" i="12"/>
  <c r="CH258" i="12" s="1"/>
  <c r="EB259" i="12"/>
  <c r="EB274" i="12"/>
  <c r="EB289" i="12" s="1"/>
  <c r="DV278" i="12"/>
  <c r="DV293" i="12" s="1"/>
  <c r="DV263" i="12"/>
  <c r="BN233" i="12"/>
  <c r="BN278" i="12" s="1"/>
  <c r="BN293" i="12" s="1"/>
  <c r="AY233" i="12"/>
  <c r="AY278" i="12" s="1"/>
  <c r="AY293" i="12" s="1"/>
  <c r="AJ233" i="12"/>
  <c r="AJ278" i="12" s="1"/>
  <c r="AJ293" i="12" s="1"/>
  <c r="U233" i="12"/>
  <c r="U278" i="12" s="1"/>
  <c r="U293" i="12" s="1"/>
  <c r="DG233" i="12"/>
  <c r="DG263" i="12" s="1"/>
  <c r="CR233" i="12"/>
  <c r="CR278" i="12" s="1"/>
  <c r="CR293" i="12" s="1"/>
  <c r="CC233" i="12"/>
  <c r="CC278" i="12" s="1"/>
  <c r="CC293" i="12" s="1"/>
  <c r="DL217" i="3"/>
  <c r="Z217" i="3"/>
  <c r="Z202" i="3"/>
  <c r="BD217" i="3"/>
  <c r="BS217" i="3"/>
  <c r="CH217" i="3"/>
  <c r="AO217" i="3"/>
  <c r="CW217" i="3"/>
  <c r="EP217" i="3"/>
  <c r="EA217" i="3"/>
  <c r="BC218" i="3"/>
  <c r="BR218" i="3"/>
  <c r="CG218" i="3"/>
  <c r="CV218" i="3"/>
  <c r="DK218" i="3"/>
  <c r="Y218" i="3"/>
  <c r="Y203" i="3"/>
  <c r="AN218" i="3"/>
  <c r="EO218" i="3"/>
  <c r="DZ218" i="3"/>
  <c r="CI322" i="12"/>
  <c r="CI307" i="12"/>
  <c r="EK262" i="12"/>
  <c r="EK277" i="12"/>
  <c r="EK292" i="12" s="1"/>
  <c r="BN215" i="3"/>
  <c r="CC215" i="3"/>
  <c r="CR215" i="3"/>
  <c r="U215" i="3"/>
  <c r="U200" i="3"/>
  <c r="AY215" i="3"/>
  <c r="DG215" i="3"/>
  <c r="AJ215" i="3"/>
  <c r="EK215" i="3"/>
  <c r="DV215" i="3"/>
  <c r="EA231" i="3"/>
  <c r="AC80" i="7"/>
  <c r="AC110" i="7" s="1"/>
  <c r="AC125" i="7" s="1"/>
  <c r="AC185" i="7"/>
  <c r="AB78" i="7"/>
  <c r="AB108" i="7" s="1"/>
  <c r="AB123" i="7" s="1"/>
  <c r="AB183" i="7"/>
  <c r="AB80" i="7"/>
  <c r="AB110" i="7" s="1"/>
  <c r="AB125" i="7" s="1"/>
  <c r="AB185" i="7"/>
  <c r="V82" i="7"/>
  <c r="V112" i="7" s="1"/>
  <c r="V127" i="7" s="1"/>
  <c r="V187" i="7"/>
  <c r="Z85" i="7"/>
  <c r="Z115" i="7" s="1"/>
  <c r="Z130" i="7" s="1"/>
  <c r="Z190" i="7"/>
  <c r="X86" i="7"/>
  <c r="X116" i="7" s="1"/>
  <c r="X131" i="7" s="1"/>
  <c r="X191" i="7"/>
  <c r="AE90" i="7"/>
  <c r="AE120" i="7" s="1"/>
  <c r="AE135" i="7" s="1"/>
  <c r="AE195" i="7"/>
  <c r="CG231" i="12"/>
  <c r="CV231" i="12"/>
  <c r="CV261" i="12" s="1"/>
  <c r="DK231" i="12"/>
  <c r="DK261" i="12" s="1"/>
  <c r="AN231" i="12"/>
  <c r="AN276" i="12" s="1"/>
  <c r="AN291" i="12" s="1"/>
  <c r="BC231" i="12"/>
  <c r="BC261" i="12" s="1"/>
  <c r="Y231" i="12"/>
  <c r="Y261" i="12" s="1"/>
  <c r="BR231" i="12"/>
  <c r="BR261" i="12" s="1"/>
  <c r="AS303" i="12"/>
  <c r="AS318" i="12"/>
  <c r="ET269" i="12"/>
  <c r="ET284" i="12"/>
  <c r="ET299" i="12" s="1"/>
  <c r="EO231" i="3"/>
  <c r="EM236" i="3"/>
  <c r="EO263" i="12"/>
  <c r="EO278" i="12"/>
  <c r="EO293" i="12" s="1"/>
  <c r="EN260" i="12"/>
  <c r="EN275" i="12"/>
  <c r="EN290" i="12" s="1"/>
  <c r="CH231" i="12"/>
  <c r="CH261" i="12" s="1"/>
  <c r="CW231" i="12"/>
  <c r="CW261" i="12" s="1"/>
  <c r="DL231" i="12"/>
  <c r="DL261" i="12" s="1"/>
  <c r="AO231" i="12"/>
  <c r="AO261" i="12" s="1"/>
  <c r="BD231" i="12"/>
  <c r="BD261" i="12" s="1"/>
  <c r="BS231" i="12"/>
  <c r="BS261" i="12" s="1"/>
  <c r="Z231" i="12"/>
  <c r="Z261" i="12" s="1"/>
  <c r="U213" i="3"/>
  <c r="U198" i="3"/>
  <c r="AJ213" i="3"/>
  <c r="AY213" i="3"/>
  <c r="BN213" i="3"/>
  <c r="CC213" i="3"/>
  <c r="CR213" i="3"/>
  <c r="DG213" i="3"/>
  <c r="EK213" i="3"/>
  <c r="DV213" i="3"/>
  <c r="BH318" i="12"/>
  <c r="BH303" i="12"/>
  <c r="DV231" i="3"/>
  <c r="AZ239" i="12"/>
  <c r="AZ269" i="12" s="1"/>
  <c r="BO239" i="12"/>
  <c r="BO284" i="12" s="1"/>
  <c r="BO299" i="12" s="1"/>
  <c r="CD239" i="12"/>
  <c r="CD269" i="12" s="1"/>
  <c r="V239" i="12"/>
  <c r="V269" i="12" s="1"/>
  <c r="DH239" i="12"/>
  <c r="DH269" i="12" s="1"/>
  <c r="CS239" i="12"/>
  <c r="CS269" i="12" s="1"/>
  <c r="DV232" i="3"/>
  <c r="Y79" i="7"/>
  <c r="Y109" i="7" s="1"/>
  <c r="Y124" i="7" s="1"/>
  <c r="Y184" i="7"/>
  <c r="Y90" i="7"/>
  <c r="Y120" i="7" s="1"/>
  <c r="Y135" i="7" s="1"/>
  <c r="Y195" i="7"/>
  <c r="EA263" i="12"/>
  <c r="EA278" i="12"/>
  <c r="EA293" i="12" s="1"/>
  <c r="DL233" i="12"/>
  <c r="DL263" i="12" s="1"/>
  <c r="Z233" i="12"/>
  <c r="Z263" i="12" s="1"/>
  <c r="AO233" i="12"/>
  <c r="AO263" i="12" s="1"/>
  <c r="BD233" i="12"/>
  <c r="BD263" i="12" s="1"/>
  <c r="BS233" i="12"/>
  <c r="BS263" i="12" s="1"/>
  <c r="CH233" i="12"/>
  <c r="CH278" i="12" s="1"/>
  <c r="CH293" i="12" s="1"/>
  <c r="CW233" i="12"/>
  <c r="CW263" i="12" s="1"/>
  <c r="AJ269" i="12"/>
  <c r="AJ284" i="12"/>
  <c r="AJ299" i="12" s="1"/>
  <c r="ED228" i="3"/>
  <c r="BP2" i="14"/>
  <c r="BQ3" i="14" s="1"/>
  <c r="DK304" i="12" l="1"/>
  <c r="CS282" i="12"/>
  <c r="CS297" i="12" s="1"/>
  <c r="CS312" i="12" s="1"/>
  <c r="BO312" i="12"/>
  <c r="V327" i="12"/>
  <c r="CQ61" i="12"/>
  <c r="S64" i="1" s="1"/>
  <c r="AZ282" i="12"/>
  <c r="AZ297" i="12" s="1"/>
  <c r="AZ327" i="12" s="1"/>
  <c r="DH267" i="12"/>
  <c r="DH312" i="12" s="1"/>
  <c r="DW327" i="12"/>
  <c r="DW405" i="12" s="1"/>
  <c r="AK282" i="12"/>
  <c r="AK297" i="12" s="1"/>
  <c r="AK312" i="12" s="1"/>
  <c r="EO322" i="12"/>
  <c r="DW312" i="12"/>
  <c r="CY303" i="12"/>
  <c r="CV304" i="12"/>
  <c r="CG304" i="12"/>
  <c r="DU310" i="12"/>
  <c r="Z277" i="12"/>
  <c r="Z292" i="12" s="1"/>
  <c r="Z307" i="12" s="1"/>
  <c r="EJ310" i="12"/>
  <c r="AN319" i="12"/>
  <c r="CE259" i="12"/>
  <c r="CE304" i="12" s="1"/>
  <c r="BD277" i="12"/>
  <c r="BD292" i="12" s="1"/>
  <c r="BD307" i="12" s="1"/>
  <c r="Y304" i="12"/>
  <c r="DZ304" i="12"/>
  <c r="DZ319" i="12"/>
  <c r="T264" i="12"/>
  <c r="T309" i="12" s="1"/>
  <c r="BR304" i="12"/>
  <c r="DF279" i="12"/>
  <c r="DF294" i="12" s="1"/>
  <c r="DF309" i="12" s="1"/>
  <c r="CW262" i="12"/>
  <c r="CW322" i="12" s="1"/>
  <c r="CQ279" i="12"/>
  <c r="CQ294" i="12" s="1"/>
  <c r="CQ324" i="12" s="1"/>
  <c r="BS262" i="12"/>
  <c r="BS307" i="12" s="1"/>
  <c r="EQ277" i="3"/>
  <c r="EQ293" i="3" s="1"/>
  <c r="AX279" i="12"/>
  <c r="AX294" i="12" s="1"/>
  <c r="AX309" i="12" s="1"/>
  <c r="EJ284" i="3"/>
  <c r="EJ300" i="3" s="1"/>
  <c r="DL277" i="12"/>
  <c r="DL292" i="12" s="1"/>
  <c r="DL307" i="12" s="1"/>
  <c r="AO262" i="12"/>
  <c r="AO322" i="12" s="1"/>
  <c r="BR3" i="4"/>
  <c r="N2" i="8" s="1"/>
  <c r="BQ2" i="8" s="1"/>
  <c r="BV3" i="8" s="1"/>
  <c r="BC304" i="12"/>
  <c r="EB306" i="12"/>
  <c r="BN306" i="12"/>
  <c r="BP274" i="12"/>
  <c r="BP289" i="12" s="1"/>
  <c r="BP304" i="12" s="1"/>
  <c r="AP261" i="12"/>
  <c r="AP306" i="12" s="1"/>
  <c r="BM280" i="12"/>
  <c r="BM295" i="12" s="1"/>
  <c r="BM325" i="12" s="1"/>
  <c r="CT319" i="12"/>
  <c r="BA274" i="12"/>
  <c r="BA289" i="12" s="1"/>
  <c r="BA304" i="12" s="1"/>
  <c r="EA319" i="12"/>
  <c r="AL274" i="12"/>
  <c r="AL289" i="12" s="1"/>
  <c r="AL304" i="12" s="1"/>
  <c r="EM304" i="12"/>
  <c r="CQ265" i="12"/>
  <c r="CQ325" i="12" s="1"/>
  <c r="W274" i="12"/>
  <c r="W289" i="12" s="1"/>
  <c r="W304" i="12" s="1"/>
  <c r="DI274" i="12"/>
  <c r="DI289" i="12" s="1"/>
  <c r="DI304" i="12" s="1"/>
  <c r="EJ325" i="12"/>
  <c r="EM319" i="12"/>
  <c r="V179" i="3"/>
  <c r="BA276" i="12"/>
  <c r="BA291" i="12" s="1"/>
  <c r="BA306" i="12" s="1"/>
  <c r="AI265" i="12"/>
  <c r="AI310" i="12" s="1"/>
  <c r="CB320" i="12"/>
  <c r="DU308" i="12"/>
  <c r="DX304" i="12"/>
  <c r="DX319" i="12"/>
  <c r="EJ308" i="12"/>
  <c r="EM310" i="12"/>
  <c r="EM340" i="12" s="1"/>
  <c r="F68" i="12" s="1"/>
  <c r="DL274" i="12"/>
  <c r="DL289" i="12" s="1"/>
  <c r="DL304" i="12" s="1"/>
  <c r="BQ276" i="12"/>
  <c r="BQ291" i="12" s="1"/>
  <c r="BQ321" i="12" s="1"/>
  <c r="T263" i="12"/>
  <c r="T308" i="12" s="1"/>
  <c r="AI278" i="12"/>
  <c r="AI293" i="12" s="1"/>
  <c r="AI308" i="12" s="1"/>
  <c r="CQ323" i="12"/>
  <c r="EJ323" i="12"/>
  <c r="DF278" i="12"/>
  <c r="DF293" i="12" s="1"/>
  <c r="DF308" i="12" s="1"/>
  <c r="DU323" i="12"/>
  <c r="AM276" i="12"/>
  <c r="AM291" i="12" s="1"/>
  <c r="AM321" i="12" s="1"/>
  <c r="CC330" i="4"/>
  <c r="CC345" i="4" s="1"/>
  <c r="CC180" i="4" s="1"/>
  <c r="EB321" i="12"/>
  <c r="T280" i="12"/>
  <c r="T295" i="12" s="1"/>
  <c r="T325" i="12" s="1"/>
  <c r="CB278" i="12"/>
  <c r="CB293" i="12" s="1"/>
  <c r="CB323" i="12" s="1"/>
  <c r="ET307" i="4"/>
  <c r="ET400" i="4" s="1"/>
  <c r="W264" i="12"/>
  <c r="W324" i="12" s="1"/>
  <c r="BP279" i="12"/>
  <c r="BP294" i="12" s="1"/>
  <c r="BP324" i="12" s="1"/>
  <c r="AX310" i="12"/>
  <c r="BM278" i="12"/>
  <c r="BM293" i="12" s="1"/>
  <c r="BM308" i="12" s="1"/>
  <c r="AJ238" i="3"/>
  <c r="AJ268" i="3" s="1"/>
  <c r="DM276" i="12"/>
  <c r="DM291" i="12" s="1"/>
  <c r="DM306" i="12" s="1"/>
  <c r="DU325" i="12"/>
  <c r="CB265" i="12"/>
  <c r="CB310" i="12" s="1"/>
  <c r="DY321" i="12"/>
  <c r="AX328" i="12"/>
  <c r="AX263" i="12"/>
  <c r="AX308" i="12" s="1"/>
  <c r="DF280" i="12"/>
  <c r="DF295" i="12" s="1"/>
  <c r="DF325" i="12" s="1"/>
  <c r="EA304" i="12"/>
  <c r="BB276" i="12"/>
  <c r="BB291" i="12" s="1"/>
  <c r="BB306" i="12" s="1"/>
  <c r="V149" i="3"/>
  <c r="CQ276" i="12"/>
  <c r="CQ291" i="12" s="1"/>
  <c r="CQ306" i="12" s="1"/>
  <c r="DY306" i="12"/>
  <c r="BR279" i="12"/>
  <c r="BR294" i="12" s="1"/>
  <c r="BR309" i="12" s="1"/>
  <c r="AX306" i="12"/>
  <c r="BD274" i="12"/>
  <c r="BD289" i="12" s="1"/>
  <c r="BD304" i="12" s="1"/>
  <c r="CF276" i="12"/>
  <c r="CF291" i="12" s="1"/>
  <c r="CF306" i="12" s="1"/>
  <c r="Z164" i="3"/>
  <c r="Z149" i="3"/>
  <c r="BP232" i="3"/>
  <c r="BP278" i="3" s="1"/>
  <c r="BP294" i="3" s="1"/>
  <c r="Y279" i="12"/>
  <c r="Y294" i="12" s="1"/>
  <c r="Y309" i="12" s="1"/>
  <c r="BF275" i="12"/>
  <c r="BF290" i="12" s="1"/>
  <c r="BF320" i="12" s="1"/>
  <c r="CC234" i="3"/>
  <c r="CC264" i="3" s="1"/>
  <c r="CE279" i="12"/>
  <c r="CE294" i="12" s="1"/>
  <c r="CE309" i="12" s="1"/>
  <c r="U234" i="3"/>
  <c r="U264" i="3" s="1"/>
  <c r="EM327" i="4"/>
  <c r="EM342" i="4" s="1"/>
  <c r="CD313" i="4"/>
  <c r="CD343" i="4" s="1"/>
  <c r="CD178" i="4" s="1"/>
  <c r="DJ276" i="12"/>
  <c r="DJ291" i="12" s="1"/>
  <c r="DJ306" i="12" s="1"/>
  <c r="CR234" i="3"/>
  <c r="CR264" i="3" s="1"/>
  <c r="EQ306" i="12"/>
  <c r="EK264" i="3"/>
  <c r="DV266" i="3"/>
  <c r="AJ236" i="3"/>
  <c r="AJ282" i="3" s="1"/>
  <c r="AJ298" i="3" s="1"/>
  <c r="EQ321" i="12"/>
  <c r="X276" i="12"/>
  <c r="X291" i="12" s="1"/>
  <c r="X306" i="12" s="1"/>
  <c r="AL264" i="12"/>
  <c r="AL309" i="12" s="1"/>
  <c r="DV282" i="3"/>
  <c r="DV298" i="3" s="1"/>
  <c r="EK280" i="3"/>
  <c r="EK296" i="3" s="1"/>
  <c r="EP304" i="12"/>
  <c r="BA232" i="3"/>
  <c r="BA262" i="3" s="1"/>
  <c r="AL232" i="3"/>
  <c r="AL278" i="3" s="1"/>
  <c r="AL294" i="3" s="1"/>
  <c r="W232" i="3"/>
  <c r="W278" i="3" s="1"/>
  <c r="W294" i="3" s="1"/>
  <c r="EP319" i="12"/>
  <c r="DI232" i="3"/>
  <c r="DI262" i="3" s="1"/>
  <c r="AZ324" i="12"/>
  <c r="CT232" i="3"/>
  <c r="CT278" i="3" s="1"/>
  <c r="CT294" i="3" s="1"/>
  <c r="EQ320" i="12"/>
  <c r="EQ367" i="12" s="1"/>
  <c r="BM276" i="12"/>
  <c r="BM291" i="12" s="1"/>
  <c r="BM306" i="12" s="1"/>
  <c r="AA276" i="12"/>
  <c r="AA291" i="12" s="1"/>
  <c r="AA306" i="12" s="1"/>
  <c r="CE278" i="3"/>
  <c r="CE294" i="3" s="1"/>
  <c r="EJ329" i="12"/>
  <c r="EJ392" i="12" s="1"/>
  <c r="CB324" i="12"/>
  <c r="DW322" i="12"/>
  <c r="CC281" i="12"/>
  <c r="CC296" i="12" s="1"/>
  <c r="CC311" i="12" s="1"/>
  <c r="CH274" i="12"/>
  <c r="CH289" i="12" s="1"/>
  <c r="CH304" i="12" s="1"/>
  <c r="T276" i="12"/>
  <c r="T291" i="12" s="1"/>
  <c r="T321" i="12" s="1"/>
  <c r="EJ312" i="12"/>
  <c r="T305" i="12"/>
  <c r="BQ320" i="4"/>
  <c r="BQ367" i="4" s="1"/>
  <c r="BN282" i="3"/>
  <c r="BN298" i="3" s="1"/>
  <c r="ED275" i="3"/>
  <c r="ED291" i="3" s="1"/>
  <c r="DG264" i="3"/>
  <c r="EC309" i="4"/>
  <c r="EC387" i="4" s="1"/>
  <c r="BN234" i="3"/>
  <c r="BN280" i="3" s="1"/>
  <c r="BN296" i="3" s="1"/>
  <c r="AY234" i="3"/>
  <c r="AY264" i="3" s="1"/>
  <c r="CB276" i="12"/>
  <c r="CB291" i="12" s="1"/>
  <c r="CB306" i="12" s="1"/>
  <c r="Z274" i="12"/>
  <c r="Z289" i="12" s="1"/>
  <c r="Z304" i="12" s="1"/>
  <c r="AJ234" i="3"/>
  <c r="AJ280" i="3" s="1"/>
  <c r="AJ296" i="3" s="1"/>
  <c r="BE276" i="12"/>
  <c r="BE291" i="12" s="1"/>
  <c r="BE321" i="12" s="1"/>
  <c r="EP307" i="12"/>
  <c r="CR281" i="12"/>
  <c r="CR296" i="12" s="1"/>
  <c r="CR311" i="12" s="1"/>
  <c r="EN306" i="12"/>
  <c r="EJ327" i="12"/>
  <c r="BT275" i="12"/>
  <c r="BT290" i="12" s="1"/>
  <c r="BT320" i="12" s="1"/>
  <c r="EK311" i="12"/>
  <c r="EK266" i="3"/>
  <c r="EK282" i="3"/>
  <c r="EK298" i="3" s="1"/>
  <c r="AI276" i="12"/>
  <c r="AI291" i="12" s="1"/>
  <c r="AI306" i="12" s="1"/>
  <c r="EK326" i="12"/>
  <c r="EN321" i="12"/>
  <c r="CI276" i="12"/>
  <c r="CI291" i="12" s="1"/>
  <c r="CI306" i="12" s="1"/>
  <c r="AO274" i="12"/>
  <c r="AO289" i="12" s="1"/>
  <c r="AO304" i="12" s="1"/>
  <c r="DF276" i="12"/>
  <c r="DF291" i="12" s="1"/>
  <c r="DF321" i="12" s="1"/>
  <c r="EJ324" i="12"/>
  <c r="EJ387" i="12" s="1"/>
  <c r="U179" i="3"/>
  <c r="BB337" i="4"/>
  <c r="BB384" i="4" s="1"/>
  <c r="CF329" i="4"/>
  <c r="CF344" i="4" s="1"/>
  <c r="CF179" i="4" s="1"/>
  <c r="U236" i="3"/>
  <c r="U266" i="3" s="1"/>
  <c r="BE327" i="4"/>
  <c r="BE389" i="4" s="1"/>
  <c r="U149" i="3"/>
  <c r="CC236" i="3"/>
  <c r="CC282" i="3" s="1"/>
  <c r="CC298" i="3" s="1"/>
  <c r="AY236" i="3"/>
  <c r="AY266" i="3" s="1"/>
  <c r="DG236" i="3"/>
  <c r="DG266" i="3" s="1"/>
  <c r="EG307" i="4"/>
  <c r="EG385" i="4" s="1"/>
  <c r="CR236" i="3"/>
  <c r="CR266" i="3" s="1"/>
  <c r="DU324" i="12"/>
  <c r="EB305" i="12"/>
  <c r="BS274" i="12"/>
  <c r="BS289" i="12" s="1"/>
  <c r="BS304" i="12" s="1"/>
  <c r="BT306" i="12"/>
  <c r="EJ306" i="12"/>
  <c r="EJ321" i="12"/>
  <c r="BQ303" i="4"/>
  <c r="BQ381" i="4" s="1"/>
  <c r="DJ305" i="4"/>
  <c r="DJ398" i="4" s="1"/>
  <c r="DG281" i="12"/>
  <c r="DG296" i="12" s="1"/>
  <c r="DG326" i="12" s="1"/>
  <c r="CD321" i="4"/>
  <c r="CD384" i="4" s="1"/>
  <c r="AQ228" i="3"/>
  <c r="AQ274" i="3" s="1"/>
  <c r="AQ290" i="3" s="1"/>
  <c r="EC325" i="4"/>
  <c r="EC372" i="4" s="1"/>
  <c r="DX278" i="3"/>
  <c r="DX294" i="3" s="1"/>
  <c r="DF282" i="12"/>
  <c r="DF297" i="12" s="1"/>
  <c r="DF312" i="12" s="1"/>
  <c r="AL307" i="12"/>
  <c r="AJ326" i="4"/>
  <c r="AJ373" i="4" s="1"/>
  <c r="ED259" i="3"/>
  <c r="BF317" i="4"/>
  <c r="BF395" i="4" s="1"/>
  <c r="BM309" i="12"/>
  <c r="BC279" i="12"/>
  <c r="BC294" i="12" s="1"/>
  <c r="BC309" i="12" s="1"/>
  <c r="DX312" i="4"/>
  <c r="DX342" i="4" s="1"/>
  <c r="CE325" i="4"/>
  <c r="CE340" i="4" s="1"/>
  <c r="CE175" i="4" s="1"/>
  <c r="DC305" i="4"/>
  <c r="DC383" i="4" s="1"/>
  <c r="EM278" i="3"/>
  <c r="EM294" i="3" s="1"/>
  <c r="EM326" i="3" s="1"/>
  <c r="CT279" i="12"/>
  <c r="CT294" i="12" s="1"/>
  <c r="CT309" i="12" s="1"/>
  <c r="CX276" i="12"/>
  <c r="CX291" i="12" s="1"/>
  <c r="CX321" i="12" s="1"/>
  <c r="DU321" i="12"/>
  <c r="CE265" i="12"/>
  <c r="CE325" i="12" s="1"/>
  <c r="DU309" i="12"/>
  <c r="DI279" i="12"/>
  <c r="DI294" i="12" s="1"/>
  <c r="DI309" i="12" s="1"/>
  <c r="DV311" i="12"/>
  <c r="EK306" i="12"/>
  <c r="T267" i="12"/>
  <c r="T327" i="12" s="1"/>
  <c r="CB318" i="4"/>
  <c r="CB333" i="4" s="1"/>
  <c r="CB168" i="4" s="1"/>
  <c r="AN264" i="12"/>
  <c r="AN309" i="12" s="1"/>
  <c r="DV280" i="3"/>
  <c r="DV296" i="3" s="1"/>
  <c r="DV326" i="12"/>
  <c r="V307" i="12"/>
  <c r="DK279" i="12"/>
  <c r="DK294" i="12" s="1"/>
  <c r="DK309" i="12" s="1"/>
  <c r="DU306" i="12"/>
  <c r="AR309" i="4"/>
  <c r="AR339" i="4" s="1"/>
  <c r="AR174" i="4" s="1"/>
  <c r="DV264" i="3"/>
  <c r="U311" i="12"/>
  <c r="DX262" i="3"/>
  <c r="DU312" i="12"/>
  <c r="CV264" i="12"/>
  <c r="CV324" i="12" s="1"/>
  <c r="EC315" i="4"/>
  <c r="EC345" i="4" s="1"/>
  <c r="DW307" i="12"/>
  <c r="CK229" i="3"/>
  <c r="CK259" i="3" s="1"/>
  <c r="CT277" i="12"/>
  <c r="CT292" i="12" s="1"/>
  <c r="CT307" i="12" s="1"/>
  <c r="DU323" i="4"/>
  <c r="DU386" i="4" s="1"/>
  <c r="CL330" i="4"/>
  <c r="CL345" i="4" s="1"/>
  <c r="CL180" i="4" s="1"/>
  <c r="DH330" i="4"/>
  <c r="DH393" i="4" s="1"/>
  <c r="CD237" i="3"/>
  <c r="CD283" i="3" s="1"/>
  <c r="CD299" i="3" s="1"/>
  <c r="Y313" i="4"/>
  <c r="Y343" i="4" s="1"/>
  <c r="CZ229" i="3"/>
  <c r="CZ275" i="3" s="1"/>
  <c r="CZ291" i="3" s="1"/>
  <c r="BV315" i="4"/>
  <c r="BV345" i="4" s="1"/>
  <c r="BV180" i="4" s="1"/>
  <c r="BV229" i="3"/>
  <c r="BV259" i="3" s="1"/>
  <c r="BG229" i="3"/>
  <c r="BG259" i="3" s="1"/>
  <c r="AJ280" i="12"/>
  <c r="AJ295" i="12" s="1"/>
  <c r="AJ310" i="12" s="1"/>
  <c r="EL328" i="4"/>
  <c r="EL343" i="4" s="1"/>
  <c r="BM314" i="12"/>
  <c r="AR229" i="3"/>
  <c r="AR259" i="3" s="1"/>
  <c r="CT309" i="4"/>
  <c r="CT387" i="4" s="1"/>
  <c r="CY320" i="4"/>
  <c r="CY383" i="4" s="1"/>
  <c r="BN281" i="12"/>
  <c r="BN296" i="12" s="1"/>
  <c r="BN311" i="12" s="1"/>
  <c r="AC229" i="3"/>
  <c r="AC259" i="3" s="1"/>
  <c r="BI340" i="4"/>
  <c r="BI387" i="4" s="1"/>
  <c r="AF310" i="4"/>
  <c r="AF403" i="4" s="1"/>
  <c r="AJ281" i="12"/>
  <c r="AJ296" i="12" s="1"/>
  <c r="AJ326" i="12" s="1"/>
  <c r="BF228" i="3"/>
  <c r="BF258" i="3" s="1"/>
  <c r="BU228" i="3"/>
  <c r="BU274" i="3" s="1"/>
  <c r="BU290" i="3" s="1"/>
  <c r="CJ228" i="3"/>
  <c r="CJ258" i="3" s="1"/>
  <c r="CY228" i="3"/>
  <c r="CY274" i="3" s="1"/>
  <c r="CY290" i="3" s="1"/>
  <c r="DN228" i="3"/>
  <c r="DN258" i="3" s="1"/>
  <c r="BF276" i="3"/>
  <c r="BF292" i="3" s="1"/>
  <c r="EA327" i="4"/>
  <c r="EA342" i="4" s="1"/>
  <c r="CD319" i="4"/>
  <c r="CD334" i="4" s="1"/>
  <c r="CD169" i="4" s="1"/>
  <c r="EO324" i="12"/>
  <c r="EO387" i="12" s="1"/>
  <c r="AY281" i="12"/>
  <c r="AY296" i="12" s="1"/>
  <c r="AY311" i="12" s="1"/>
  <c r="AL310" i="12"/>
  <c r="AX282" i="12"/>
  <c r="AX297" i="12" s="1"/>
  <c r="AX312" i="12" s="1"/>
  <c r="AI258" i="3"/>
  <c r="AI306" i="3" s="1"/>
  <c r="DH228" i="3"/>
  <c r="DH258" i="3" s="1"/>
  <c r="BQ265" i="3"/>
  <c r="BD342" i="4"/>
  <c r="BD357" i="4" s="1"/>
  <c r="BD192" i="4" s="1"/>
  <c r="CM327" i="4"/>
  <c r="CM390" i="4" s="1"/>
  <c r="DP325" i="4"/>
  <c r="DP388" i="4" s="1"/>
  <c r="EM309" i="12"/>
  <c r="EK303" i="12"/>
  <c r="DI277" i="12"/>
  <c r="DI292" i="12" s="1"/>
  <c r="DI307" i="12" s="1"/>
  <c r="BU322" i="4"/>
  <c r="BU337" i="4" s="1"/>
  <c r="BU172" i="4" s="1"/>
  <c r="AK264" i="12"/>
  <c r="AK309" i="12" s="1"/>
  <c r="AL330" i="4"/>
  <c r="AL345" i="4" s="1"/>
  <c r="AL180" i="4" s="1"/>
  <c r="AD149" i="3"/>
  <c r="EL267" i="3"/>
  <c r="EL331" i="3" s="1"/>
  <c r="DX322" i="12"/>
  <c r="DF318" i="4"/>
  <c r="DF396" i="4" s="1"/>
  <c r="ED318" i="4"/>
  <c r="ED333" i="4" s="1"/>
  <c r="ED312" i="4"/>
  <c r="ED342" i="4" s="1"/>
  <c r="ES259" i="3"/>
  <c r="EB320" i="12"/>
  <c r="DX307" i="12"/>
  <c r="W322" i="4"/>
  <c r="W385" i="4" s="1"/>
  <c r="AM281" i="3"/>
  <c r="AM297" i="3" s="1"/>
  <c r="BF327" i="4"/>
  <c r="BF405" i="4" s="1"/>
  <c r="W276" i="12"/>
  <c r="W291" i="12" s="1"/>
  <c r="W306" i="12" s="1"/>
  <c r="DV268" i="3"/>
  <c r="BB228" i="3"/>
  <c r="BB258" i="3" s="1"/>
  <c r="ER274" i="3"/>
  <c r="ER290" i="3" s="1"/>
  <c r="ER306" i="3" s="1"/>
  <c r="ED308" i="4"/>
  <c r="ED338" i="4" s="1"/>
  <c r="EV326" i="4"/>
  <c r="EV389" i="4" s="1"/>
  <c r="ES275" i="3"/>
  <c r="ES291" i="3" s="1"/>
  <c r="CL329" i="4"/>
  <c r="CL344" i="4" s="1"/>
  <c r="CL179" i="4" s="1"/>
  <c r="EF312" i="4"/>
  <c r="EF390" i="4" s="1"/>
  <c r="EJ268" i="3"/>
  <c r="DV284" i="3"/>
  <c r="DV300" i="3" s="1"/>
  <c r="AE308" i="4"/>
  <c r="AE370" i="4" s="1"/>
  <c r="AY265" i="12"/>
  <c r="AY310" i="12" s="1"/>
  <c r="BS306" i="4"/>
  <c r="BS384" i="4" s="1"/>
  <c r="CS279" i="12"/>
  <c r="CS294" i="12" s="1"/>
  <c r="CS324" i="12" s="1"/>
  <c r="AI319" i="4"/>
  <c r="AI382" i="4" s="1"/>
  <c r="CR325" i="4"/>
  <c r="CR388" i="4" s="1"/>
  <c r="W277" i="12"/>
  <c r="W292" i="12" s="1"/>
  <c r="W307" i="12" s="1"/>
  <c r="DN276" i="3"/>
  <c r="DN292" i="3" s="1"/>
  <c r="AZ335" i="4"/>
  <c r="AZ350" i="4" s="1"/>
  <c r="AZ185" i="4" s="1"/>
  <c r="DN260" i="12"/>
  <c r="DN305" i="12" s="1"/>
  <c r="CH307" i="12"/>
  <c r="BN312" i="4"/>
  <c r="BN405" i="4" s="1"/>
  <c r="BF330" i="4"/>
  <c r="BF393" i="4" s="1"/>
  <c r="DY329" i="4"/>
  <c r="DY344" i="4" s="1"/>
  <c r="CG309" i="12"/>
  <c r="EK268" i="3"/>
  <c r="CT229" i="3"/>
  <c r="CT259" i="3" s="1"/>
  <c r="AI320" i="12"/>
  <c r="AN273" i="12"/>
  <c r="AN288" i="12" s="1"/>
  <c r="AN303" i="12" s="1"/>
  <c r="AK276" i="12"/>
  <c r="AK291" i="12" s="1"/>
  <c r="AK321" i="12" s="1"/>
  <c r="DB328" i="4"/>
  <c r="DB343" i="4" s="1"/>
  <c r="BN326" i="4"/>
  <c r="BN389" i="4" s="1"/>
  <c r="EM307" i="12"/>
  <c r="CX329" i="4"/>
  <c r="CX392" i="4" s="1"/>
  <c r="AI312" i="12"/>
  <c r="CB329" i="12"/>
  <c r="DU314" i="12"/>
  <c r="DZ307" i="12"/>
  <c r="DU268" i="3"/>
  <c r="DB315" i="4"/>
  <c r="DB393" i="4" s="1"/>
  <c r="DZ309" i="12"/>
  <c r="EC274" i="3"/>
  <c r="EC290" i="3" s="1"/>
  <c r="EJ313" i="12"/>
  <c r="AE304" i="4"/>
  <c r="AE382" i="4" s="1"/>
  <c r="ES324" i="4"/>
  <c r="ES387" i="4" s="1"/>
  <c r="AN312" i="4"/>
  <c r="AN374" i="4" s="1"/>
  <c r="AM277" i="12"/>
  <c r="AM292" i="12" s="1"/>
  <c r="AM307" i="12" s="1"/>
  <c r="DF328" i="12"/>
  <c r="DB325" i="4"/>
  <c r="DB340" i="4" s="1"/>
  <c r="EE307" i="4"/>
  <c r="EE369" i="4" s="1"/>
  <c r="ES329" i="4"/>
  <c r="ES344" i="4" s="1"/>
  <c r="AD324" i="4"/>
  <c r="AD387" i="4" s="1"/>
  <c r="BN280" i="12"/>
  <c r="BN295" i="12" s="1"/>
  <c r="BN310" i="12" s="1"/>
  <c r="EM322" i="12"/>
  <c r="EB261" i="3"/>
  <c r="DM330" i="4"/>
  <c r="DM345" i="4" s="1"/>
  <c r="DM180" i="4" s="1"/>
  <c r="EJ328" i="12"/>
  <c r="DP330" i="4"/>
  <c r="DP345" i="4" s="1"/>
  <c r="DP180" i="4" s="1"/>
  <c r="V276" i="12"/>
  <c r="V291" i="12" s="1"/>
  <c r="V321" i="12" s="1"/>
  <c r="DO322" i="4"/>
  <c r="DO337" i="4" s="1"/>
  <c r="DO172" i="4" s="1"/>
  <c r="BA277" i="12"/>
  <c r="BA292" i="12" s="1"/>
  <c r="BA307" i="12" s="1"/>
  <c r="AQ310" i="4"/>
  <c r="AQ388" i="4" s="1"/>
  <c r="AM310" i="4"/>
  <c r="AM388" i="4" s="1"/>
  <c r="U280" i="12"/>
  <c r="U295" i="12" s="1"/>
  <c r="U325" i="12" s="1"/>
  <c r="ED313" i="4"/>
  <c r="ED391" i="4" s="1"/>
  <c r="V323" i="4"/>
  <c r="V338" i="4" s="1"/>
  <c r="BO261" i="12"/>
  <c r="BO306" i="12" s="1"/>
  <c r="AQ260" i="3"/>
  <c r="DJ265" i="3"/>
  <c r="V279" i="12"/>
  <c r="V294" i="12" s="1"/>
  <c r="V324" i="12" s="1"/>
  <c r="EC258" i="3"/>
  <c r="BH341" i="4"/>
  <c r="BH404" i="4" s="1"/>
  <c r="CU259" i="12"/>
  <c r="CU304" i="12" s="1"/>
  <c r="BY322" i="4"/>
  <c r="BY337" i="4" s="1"/>
  <c r="BY172" i="4" s="1"/>
  <c r="EK313" i="4"/>
  <c r="EK391" i="4" s="1"/>
  <c r="DH261" i="12"/>
  <c r="DH306" i="12" s="1"/>
  <c r="DX277" i="3"/>
  <c r="DX293" i="3" s="1"/>
  <c r="DW310" i="4"/>
  <c r="DW372" i="4" s="1"/>
  <c r="DU327" i="12"/>
  <c r="CN322" i="4"/>
  <c r="CN385" i="4" s="1"/>
  <c r="DZ324" i="12"/>
  <c r="DU329" i="12"/>
  <c r="EO305" i="12"/>
  <c r="AY268" i="3"/>
  <c r="EG325" i="4"/>
  <c r="EG340" i="4" s="1"/>
  <c r="CC238" i="3"/>
  <c r="CC284" i="3" s="1"/>
  <c r="CC300" i="3" s="1"/>
  <c r="DU304" i="4"/>
  <c r="DU397" i="4" s="1"/>
  <c r="DG238" i="3"/>
  <c r="DG268" i="3" s="1"/>
  <c r="CG303" i="4"/>
  <c r="CG333" i="4" s="1"/>
  <c r="CG168" i="4" s="1"/>
  <c r="DI261" i="12"/>
  <c r="DI306" i="12" s="1"/>
  <c r="AB260" i="12"/>
  <c r="AB305" i="12" s="1"/>
  <c r="U238" i="3"/>
  <c r="U284" i="3" s="1"/>
  <c r="U300" i="3" s="1"/>
  <c r="EK284" i="3"/>
  <c r="EK300" i="3" s="1"/>
  <c r="AZ307" i="12"/>
  <c r="CR238" i="3"/>
  <c r="CR268" i="3" s="1"/>
  <c r="DY310" i="4"/>
  <c r="DY403" i="4" s="1"/>
  <c r="CU265" i="3"/>
  <c r="EV310" i="4"/>
  <c r="EV340" i="4" s="1"/>
  <c r="BN238" i="3"/>
  <c r="BN268" i="3" s="1"/>
  <c r="CB267" i="12"/>
  <c r="CB312" i="12" s="1"/>
  <c r="DL306" i="4"/>
  <c r="DL336" i="4" s="1"/>
  <c r="DL171" i="4" s="1"/>
  <c r="AA321" i="4"/>
  <c r="AA336" i="4" s="1"/>
  <c r="BF336" i="4"/>
  <c r="BF351" i="4" s="1"/>
  <c r="BF186" i="4" s="1"/>
  <c r="AE327" i="4"/>
  <c r="AE390" i="4" s="1"/>
  <c r="AB258" i="3"/>
  <c r="BA309" i="12"/>
  <c r="BV323" i="4"/>
  <c r="BV401" i="4" s="1"/>
  <c r="DR313" i="4"/>
  <c r="DR375" i="4" s="1"/>
  <c r="EM277" i="3"/>
  <c r="EM293" i="3" s="1"/>
  <c r="EO310" i="4"/>
  <c r="EO340" i="4" s="1"/>
  <c r="BB326" i="4"/>
  <c r="BB419" i="4" s="1"/>
  <c r="BP318" i="4"/>
  <c r="BP333" i="4" s="1"/>
  <c r="BP168" i="4" s="1"/>
  <c r="BP277" i="12"/>
  <c r="BP292" i="12" s="1"/>
  <c r="DO259" i="3"/>
  <c r="DV303" i="12"/>
  <c r="DH321" i="4"/>
  <c r="DH399" i="4" s="1"/>
  <c r="DG280" i="12"/>
  <c r="DG295" i="12" s="1"/>
  <c r="DG310" i="12" s="1"/>
  <c r="CC280" i="12"/>
  <c r="CC295" i="12" s="1"/>
  <c r="CC310" i="12" s="1"/>
  <c r="CB231" i="3"/>
  <c r="CB261" i="3" s="1"/>
  <c r="CE277" i="12"/>
  <c r="CE292" i="12" s="1"/>
  <c r="CE307" i="12" s="1"/>
  <c r="DU261" i="3"/>
  <c r="EN319" i="12"/>
  <c r="EO307" i="12"/>
  <c r="CQ314" i="12"/>
  <c r="BB265" i="12"/>
  <c r="BB310" i="12" s="1"/>
  <c r="BT326" i="4"/>
  <c r="BT389" i="4" s="1"/>
  <c r="CW312" i="4"/>
  <c r="CW390" i="4" s="1"/>
  <c r="CQ329" i="4"/>
  <c r="CQ407" i="4" s="1"/>
  <c r="CQ318" i="4"/>
  <c r="CQ381" i="4" s="1"/>
  <c r="AJ307" i="4"/>
  <c r="AJ400" i="4" s="1"/>
  <c r="EL308" i="4"/>
  <c r="EL338" i="4" s="1"/>
  <c r="CB238" i="3"/>
  <c r="CB268" i="3" s="1"/>
  <c r="BM233" i="3"/>
  <c r="BM263" i="3" s="1"/>
  <c r="DR327" i="4"/>
  <c r="DR390" i="4" s="1"/>
  <c r="EP322" i="12"/>
  <c r="CH315" i="4"/>
  <c r="CH377" i="4" s="1"/>
  <c r="BT231" i="3"/>
  <c r="BT261" i="3" s="1"/>
  <c r="BE335" i="4"/>
  <c r="BE350" i="4" s="1"/>
  <c r="BE185" i="4" s="1"/>
  <c r="CW230" i="3"/>
  <c r="CW276" i="3" s="1"/>
  <c r="CW292" i="3" s="1"/>
  <c r="EM324" i="4"/>
  <c r="EM387" i="4" s="1"/>
  <c r="Z230" i="3"/>
  <c r="Z276" i="3" s="1"/>
  <c r="Z292" i="3" s="1"/>
  <c r="AP312" i="4"/>
  <c r="AP390" i="4" s="1"/>
  <c r="EP305" i="12"/>
  <c r="DU284" i="3"/>
  <c r="DU300" i="3" s="1"/>
  <c r="CQ268" i="3"/>
  <c r="DV310" i="12"/>
  <c r="AI305" i="12"/>
  <c r="DW267" i="3"/>
  <c r="CU327" i="4"/>
  <c r="CU342" i="4" s="1"/>
  <c r="EK321" i="12"/>
  <c r="DL327" i="4"/>
  <c r="DL405" i="4" s="1"/>
  <c r="T233" i="3"/>
  <c r="T279" i="3" s="1"/>
  <c r="T295" i="3" s="1"/>
  <c r="CH230" i="3"/>
  <c r="CH260" i="3" s="1"/>
  <c r="BM238" i="3"/>
  <c r="BM284" i="3" s="1"/>
  <c r="BM300" i="3" s="1"/>
  <c r="Y325" i="4"/>
  <c r="Y403" i="4" s="1"/>
  <c r="DW283" i="3"/>
  <c r="DW299" i="3" s="1"/>
  <c r="AK307" i="12"/>
  <c r="DH264" i="12"/>
  <c r="DH309" i="12" s="1"/>
  <c r="U328" i="4"/>
  <c r="U343" i="4" s="1"/>
  <c r="AP305" i="4"/>
  <c r="AP383" i="4" s="1"/>
  <c r="BB274" i="12"/>
  <c r="BB289" i="12" s="1"/>
  <c r="BB304" i="12" s="1"/>
  <c r="DR310" i="4"/>
  <c r="DR340" i="4" s="1"/>
  <c r="DR175" i="4" s="1"/>
  <c r="CQ233" i="3"/>
  <c r="CQ263" i="3" s="1"/>
  <c r="AO230" i="3"/>
  <c r="AO260" i="3" s="1"/>
  <c r="AX238" i="3"/>
  <c r="AX268" i="3" s="1"/>
  <c r="BU276" i="3"/>
  <c r="BU292" i="3" s="1"/>
  <c r="BQ259" i="12"/>
  <c r="BQ304" i="12" s="1"/>
  <c r="DF233" i="3"/>
  <c r="DF263" i="3" s="1"/>
  <c r="BD230" i="3"/>
  <c r="BD260" i="3" s="1"/>
  <c r="AI238" i="3"/>
  <c r="AI284" i="3" s="1"/>
  <c r="AI300" i="3" s="1"/>
  <c r="AD179" i="3"/>
  <c r="DH303" i="4"/>
  <c r="DH381" i="4" s="1"/>
  <c r="DM306" i="4"/>
  <c r="DM336" i="4" s="1"/>
  <c r="DM171" i="4" s="1"/>
  <c r="CV321" i="4"/>
  <c r="CV399" i="4" s="1"/>
  <c r="AX233" i="3"/>
  <c r="AX263" i="3" s="1"/>
  <c r="AL261" i="12"/>
  <c r="AL321" i="12" s="1"/>
  <c r="T238" i="3"/>
  <c r="T268" i="3" s="1"/>
  <c r="DX261" i="3"/>
  <c r="DO313" i="4"/>
  <c r="DO343" i="4" s="1"/>
  <c r="DO178" i="4" s="1"/>
  <c r="CV311" i="4"/>
  <c r="CV389" i="4" s="1"/>
  <c r="BV324" i="4"/>
  <c r="BV339" i="4" s="1"/>
  <c r="BV174" i="4" s="1"/>
  <c r="DU303" i="4"/>
  <c r="DU396" i="4" s="1"/>
  <c r="AI233" i="3"/>
  <c r="AI279" i="3" s="1"/>
  <c r="AI295" i="3" s="1"/>
  <c r="DV325" i="12"/>
  <c r="BS230" i="3"/>
  <c r="BS260" i="3" s="1"/>
  <c r="DF238" i="3"/>
  <c r="DF268" i="3" s="1"/>
  <c r="CY260" i="3"/>
  <c r="DQ319" i="4"/>
  <c r="DQ382" i="4" s="1"/>
  <c r="AA260" i="12"/>
  <c r="AA305" i="12" s="1"/>
  <c r="DZ305" i="12"/>
  <c r="CY304" i="4"/>
  <c r="CY382" i="4" s="1"/>
  <c r="DN323" i="4"/>
  <c r="DN386" i="4" s="1"/>
  <c r="BP310" i="4"/>
  <c r="BP388" i="4" s="1"/>
  <c r="BS269" i="12"/>
  <c r="BS329" i="12" s="1"/>
  <c r="EM321" i="12"/>
  <c r="BQ314" i="4"/>
  <c r="BQ407" i="4" s="1"/>
  <c r="T231" i="3"/>
  <c r="T261" i="3" s="1"/>
  <c r="T326" i="4"/>
  <c r="T341" i="4" s="1"/>
  <c r="CS330" i="4"/>
  <c r="CS393" i="4" s="1"/>
  <c r="AJ282" i="12"/>
  <c r="AJ297" i="12" s="1"/>
  <c r="AJ312" i="12" s="1"/>
  <c r="CQ231" i="3"/>
  <c r="CQ261" i="3" s="1"/>
  <c r="CK328" i="4"/>
  <c r="CK391" i="4" s="1"/>
  <c r="BM231" i="3"/>
  <c r="BM261" i="3" s="1"/>
  <c r="W231" i="3"/>
  <c r="W277" i="3" s="1"/>
  <c r="W293" i="3" s="1"/>
  <c r="AI231" i="3"/>
  <c r="AI261" i="3" s="1"/>
  <c r="BP304" i="4"/>
  <c r="BP334" i="4" s="1"/>
  <c r="BP169" i="4" s="1"/>
  <c r="DG261" i="12"/>
  <c r="DG306" i="12" s="1"/>
  <c r="CT231" i="3"/>
  <c r="CT261" i="3" s="1"/>
  <c r="EJ306" i="4"/>
  <c r="EJ384" i="4" s="1"/>
  <c r="AY340" i="4"/>
  <c r="AY418" i="4" s="1"/>
  <c r="DF231" i="3"/>
  <c r="DF261" i="3" s="1"/>
  <c r="DY303" i="4"/>
  <c r="DY333" i="4" s="1"/>
  <c r="DI280" i="12"/>
  <c r="DI295" i="12" s="1"/>
  <c r="DI310" i="12" s="1"/>
  <c r="DR305" i="4"/>
  <c r="DR383" i="4" s="1"/>
  <c r="AK304" i="4"/>
  <c r="AK334" i="4" s="1"/>
  <c r="AK169" i="4" s="1"/>
  <c r="EL307" i="12"/>
  <c r="EJ261" i="3"/>
  <c r="EM306" i="12"/>
  <c r="CC235" i="3"/>
  <c r="CC265" i="3" s="1"/>
  <c r="CZ318" i="4"/>
  <c r="CZ396" i="4" s="1"/>
  <c r="AB276" i="3"/>
  <c r="AB292" i="3" s="1"/>
  <c r="EJ277" i="3"/>
  <c r="EJ293" i="3" s="1"/>
  <c r="BO307" i="4"/>
  <c r="BO369" i="4" s="1"/>
  <c r="CH318" i="4"/>
  <c r="CH333" i="4" s="1"/>
  <c r="CH168" i="4" s="1"/>
  <c r="CS261" i="12"/>
  <c r="CS321" i="12" s="1"/>
  <c r="DH319" i="4"/>
  <c r="DH382" i="4" s="1"/>
  <c r="DK320" i="4"/>
  <c r="DK383" i="4" s="1"/>
  <c r="DX324" i="12"/>
  <c r="CW321" i="4"/>
  <c r="CW384" i="4" s="1"/>
  <c r="CJ276" i="3"/>
  <c r="CJ292" i="3" s="1"/>
  <c r="AM319" i="12"/>
  <c r="CY325" i="4"/>
  <c r="CY340" i="4" s="1"/>
  <c r="EJ326" i="4"/>
  <c r="EJ389" i="4" s="1"/>
  <c r="AB258" i="12"/>
  <c r="AB303" i="12" s="1"/>
  <c r="DN325" i="4"/>
  <c r="DN388" i="4" s="1"/>
  <c r="CD306" i="12"/>
  <c r="DJ303" i="4"/>
  <c r="DJ381" i="4" s="1"/>
  <c r="DU305" i="12"/>
  <c r="EK312" i="12"/>
  <c r="EL306" i="12"/>
  <c r="EJ279" i="3"/>
  <c r="EJ295" i="3" s="1"/>
  <c r="CS267" i="3"/>
  <c r="BO264" i="12"/>
  <c r="BO309" i="12" s="1"/>
  <c r="EN304" i="12"/>
  <c r="EJ263" i="3"/>
  <c r="V237" i="3"/>
  <c r="V267" i="3" s="1"/>
  <c r="W320" i="4"/>
  <c r="W383" i="4" s="1"/>
  <c r="CJ322" i="4"/>
  <c r="CJ337" i="4" s="1"/>
  <c r="CJ172" i="4" s="1"/>
  <c r="Z306" i="4"/>
  <c r="Z368" i="4" s="1"/>
  <c r="DH237" i="3"/>
  <c r="DH267" i="3" s="1"/>
  <c r="AQ275" i="12"/>
  <c r="AQ290" i="12" s="1"/>
  <c r="AQ305" i="12" s="1"/>
  <c r="DU279" i="3"/>
  <c r="DU295" i="3" s="1"/>
  <c r="ET318" i="4"/>
  <c r="ET333" i="4" s="1"/>
  <c r="W310" i="4"/>
  <c r="W388" i="4" s="1"/>
  <c r="EC305" i="4"/>
  <c r="EC383" i="4" s="1"/>
  <c r="AZ237" i="3"/>
  <c r="AZ283" i="3" s="1"/>
  <c r="AZ299" i="3" s="1"/>
  <c r="AK237" i="3"/>
  <c r="AK267" i="3" s="1"/>
  <c r="BB281" i="3"/>
  <c r="BB297" i="3" s="1"/>
  <c r="BM313" i="12"/>
  <c r="X265" i="3"/>
  <c r="BO237" i="3"/>
  <c r="BO267" i="3" s="1"/>
  <c r="DX309" i="12"/>
  <c r="CX311" i="4"/>
  <c r="CX341" i="4" s="1"/>
  <c r="CT261" i="12"/>
  <c r="CT306" i="12" s="1"/>
  <c r="CQ282" i="12"/>
  <c r="CQ297" i="12" s="1"/>
  <c r="CQ312" i="12" s="1"/>
  <c r="DU320" i="12"/>
  <c r="EE305" i="4"/>
  <c r="EE383" i="4" s="1"/>
  <c r="CY306" i="4"/>
  <c r="CY368" i="4" s="1"/>
  <c r="DV320" i="12"/>
  <c r="EK318" i="12"/>
  <c r="CG312" i="4"/>
  <c r="CG342" i="4" s="1"/>
  <c r="CG177" i="4" s="1"/>
  <c r="BD320" i="4"/>
  <c r="BD382" i="4" s="1"/>
  <c r="CE261" i="12"/>
  <c r="CE306" i="12" s="1"/>
  <c r="AB179" i="3"/>
  <c r="CF274" i="12"/>
  <c r="CF289" i="12" s="1"/>
  <c r="CF304" i="12" s="1"/>
  <c r="CS312" i="4"/>
  <c r="CS342" i="4" s="1"/>
  <c r="DC330" i="4"/>
  <c r="DC393" i="4" s="1"/>
  <c r="EC326" i="4"/>
  <c r="EC373" i="4" s="1"/>
  <c r="BM282" i="12"/>
  <c r="BM297" i="12" s="1"/>
  <c r="BM312" i="12" s="1"/>
  <c r="EO305" i="4"/>
  <c r="EO335" i="4" s="1"/>
  <c r="EK327" i="12"/>
  <c r="AA149" i="3"/>
  <c r="DC323" i="4"/>
  <c r="DC386" i="4" s="1"/>
  <c r="CN324" i="4"/>
  <c r="CN387" i="4" s="1"/>
  <c r="DU263" i="3"/>
  <c r="X274" i="12"/>
  <c r="X289" i="12" s="1"/>
  <c r="DJ274" i="12"/>
  <c r="DJ289" i="12" s="1"/>
  <c r="DJ304" i="12" s="1"/>
  <c r="BM274" i="3"/>
  <c r="BM290" i="3" s="1"/>
  <c r="EO320" i="12"/>
  <c r="CX330" i="4"/>
  <c r="CX345" i="4" s="1"/>
  <c r="EO314" i="4"/>
  <c r="EO392" i="4" s="1"/>
  <c r="BP327" i="4"/>
  <c r="BP342" i="4" s="1"/>
  <c r="BP177" i="4" s="1"/>
  <c r="AB149" i="3"/>
  <c r="DJ230" i="3"/>
  <c r="DJ260" i="3" s="1"/>
  <c r="U276" i="12"/>
  <c r="U291" i="12" s="1"/>
  <c r="U306" i="12" s="1"/>
  <c r="AI329" i="12"/>
  <c r="CX305" i="12"/>
  <c r="BU260" i="3"/>
  <c r="DN284" i="12"/>
  <c r="DN299" i="12" s="1"/>
  <c r="DN314" i="12" s="1"/>
  <c r="AZ276" i="12"/>
  <c r="AZ291" i="12" s="1"/>
  <c r="AZ306" i="12" s="1"/>
  <c r="CJ260" i="3"/>
  <c r="BR273" i="12"/>
  <c r="BR288" i="12" s="1"/>
  <c r="BR303" i="12" s="1"/>
  <c r="DL318" i="4"/>
  <c r="DL333" i="4" s="1"/>
  <c r="DL168" i="4" s="1"/>
  <c r="CB274" i="3"/>
  <c r="CB290" i="3" s="1"/>
  <c r="CB234" i="3"/>
  <c r="CB264" i="3" s="1"/>
  <c r="AD328" i="4"/>
  <c r="AD406" i="4" s="1"/>
  <c r="BN268" i="12"/>
  <c r="BN313" i="12" s="1"/>
  <c r="DO330" i="4"/>
  <c r="DO345" i="4" s="1"/>
  <c r="DO180" i="4" s="1"/>
  <c r="AE325" i="4"/>
  <c r="AE372" i="4" s="1"/>
  <c r="DX318" i="4"/>
  <c r="DX381" i="4" s="1"/>
  <c r="EM261" i="3"/>
  <c r="CF328" i="4"/>
  <c r="CF391" i="4" s="1"/>
  <c r="DV318" i="12"/>
  <c r="X305" i="4"/>
  <c r="X383" i="4" s="1"/>
  <c r="EP327" i="4"/>
  <c r="EP374" i="4" s="1"/>
  <c r="Z328" i="4"/>
  <c r="Z391" i="4" s="1"/>
  <c r="U260" i="12"/>
  <c r="U305" i="12" s="1"/>
  <c r="X306" i="4"/>
  <c r="X384" i="4" s="1"/>
  <c r="CK318" i="4"/>
  <c r="CK396" i="4" s="1"/>
  <c r="AC179" i="3"/>
  <c r="EQ261" i="3"/>
  <c r="EG314" i="4"/>
  <c r="EG376" i="4" s="1"/>
  <c r="AC149" i="3"/>
  <c r="CD307" i="12"/>
  <c r="CR319" i="4"/>
  <c r="CR382" i="4" s="1"/>
  <c r="DU283" i="3"/>
  <c r="DU299" i="3" s="1"/>
  <c r="DU266" i="3"/>
  <c r="AO325" i="4"/>
  <c r="AO388" i="4" s="1"/>
  <c r="ER260" i="3"/>
  <c r="W280" i="12"/>
  <c r="W295" i="12" s="1"/>
  <c r="W310" i="12" s="1"/>
  <c r="DY281" i="3"/>
  <c r="DY297" i="3" s="1"/>
  <c r="DI263" i="12"/>
  <c r="DI308" i="12" s="1"/>
  <c r="CF273" i="12"/>
  <c r="CF288" i="12" s="1"/>
  <c r="CF303" i="12" s="1"/>
  <c r="DV312" i="12"/>
  <c r="DL311" i="4"/>
  <c r="DL341" i="4" s="1"/>
  <c r="DL176" i="4" s="1"/>
  <c r="CW315" i="4"/>
  <c r="CW393" i="4" s="1"/>
  <c r="BW322" i="4"/>
  <c r="BW400" i="4" s="1"/>
  <c r="DY265" i="3"/>
  <c r="T149" i="3"/>
  <c r="AP275" i="12"/>
  <c r="AP290" i="12" s="1"/>
  <c r="AP305" i="12" s="1"/>
  <c r="U307" i="4"/>
  <c r="U385" i="4" s="1"/>
  <c r="T179" i="3"/>
  <c r="CC312" i="12"/>
  <c r="ER276" i="3"/>
  <c r="ER292" i="3" s="1"/>
  <c r="CL324" i="4"/>
  <c r="CL339" i="4" s="1"/>
  <c r="CL174" i="4" s="1"/>
  <c r="EA330" i="4"/>
  <c r="EA345" i="4" s="1"/>
  <c r="EB318" i="4"/>
  <c r="EB381" i="4" s="1"/>
  <c r="BO229" i="3"/>
  <c r="BO259" i="3" s="1"/>
  <c r="Y319" i="4"/>
  <c r="Y334" i="4" s="1"/>
  <c r="DP320" i="4"/>
  <c r="DP335" i="4" s="1"/>
  <c r="DP170" i="4" s="1"/>
  <c r="CY260" i="12"/>
  <c r="CY305" i="12" s="1"/>
  <c r="DG312" i="4"/>
  <c r="DG390" i="4" s="1"/>
  <c r="CY311" i="4"/>
  <c r="CY389" i="4" s="1"/>
  <c r="EB277" i="3"/>
  <c r="EB293" i="3" s="1"/>
  <c r="DY304" i="12"/>
  <c r="CS274" i="12"/>
  <c r="CS289" i="12" s="1"/>
  <c r="CS304" i="12" s="1"/>
  <c r="T237" i="3"/>
  <c r="T267" i="3" s="1"/>
  <c r="BM236" i="3"/>
  <c r="BM282" i="3" s="1"/>
  <c r="BM298" i="3" s="1"/>
  <c r="DV327" i="12"/>
  <c r="EC260" i="3"/>
  <c r="X179" i="3"/>
  <c r="EJ258" i="3"/>
  <c r="DX263" i="3"/>
  <c r="BP265" i="3"/>
  <c r="DB309" i="4"/>
  <c r="DB387" i="4" s="1"/>
  <c r="BX306" i="4"/>
  <c r="BX399" i="4" s="1"/>
  <c r="EE303" i="4"/>
  <c r="EE381" i="4" s="1"/>
  <c r="AL229" i="3"/>
  <c r="AL275" i="3" s="1"/>
  <c r="AL291" i="3" s="1"/>
  <c r="BE276" i="3"/>
  <c r="BE292" i="3" s="1"/>
  <c r="DQ322" i="4"/>
  <c r="DQ337" i="4" s="1"/>
  <c r="DQ172" i="4" s="1"/>
  <c r="CH312" i="4"/>
  <c r="CH342" i="4" s="1"/>
  <c r="CH177" i="4" s="1"/>
  <c r="CV319" i="12"/>
  <c r="AM329" i="4"/>
  <c r="AM392" i="4" s="1"/>
  <c r="AY338" i="4"/>
  <c r="AY401" i="4" s="1"/>
  <c r="DY319" i="12"/>
  <c r="BA229" i="3"/>
  <c r="BA259" i="3" s="1"/>
  <c r="DF304" i="4"/>
  <c r="DF382" i="4" s="1"/>
  <c r="BS275" i="12"/>
  <c r="BS290" i="12" s="1"/>
  <c r="BS320" i="12" s="1"/>
  <c r="CJ260" i="12"/>
  <c r="CJ320" i="12" s="1"/>
  <c r="EC276" i="3"/>
  <c r="EC292" i="3" s="1"/>
  <c r="CE229" i="3"/>
  <c r="CE259" i="3" s="1"/>
  <c r="DO327" i="4"/>
  <c r="DO390" i="4" s="1"/>
  <c r="BP229" i="3"/>
  <c r="BP259" i="3" s="1"/>
  <c r="EM324" i="12"/>
  <c r="AX277" i="3"/>
  <c r="AX293" i="3" s="1"/>
  <c r="CU277" i="12"/>
  <c r="CU292" i="12" s="1"/>
  <c r="CU307" i="12" s="1"/>
  <c r="CD264" i="12"/>
  <c r="CD279" i="12"/>
  <c r="CD294" i="12" s="1"/>
  <c r="BW329" i="4"/>
  <c r="BW392" i="4" s="1"/>
  <c r="BQ258" i="12"/>
  <c r="BQ303" i="12" s="1"/>
  <c r="BG322" i="4"/>
  <c r="BG415" i="4" s="1"/>
  <c r="DI229" i="3"/>
  <c r="DI275" i="3" s="1"/>
  <c r="DI291" i="3" s="1"/>
  <c r="DR314" i="4"/>
  <c r="DR344" i="4" s="1"/>
  <c r="DR179" i="4" s="1"/>
  <c r="BN273" i="12"/>
  <c r="BN288" i="12" s="1"/>
  <c r="BN303" i="12" s="1"/>
  <c r="AS322" i="4"/>
  <c r="AS385" i="4" s="1"/>
  <c r="BE261" i="3"/>
  <c r="DL260" i="3"/>
  <c r="BA336" i="4"/>
  <c r="BA399" i="4" s="1"/>
  <c r="DH307" i="12"/>
  <c r="DA320" i="4"/>
  <c r="DA383" i="4" s="1"/>
  <c r="DY305" i="4"/>
  <c r="DY335" i="4" s="1"/>
  <c r="CH284" i="12"/>
  <c r="CH299" i="12" s="1"/>
  <c r="CH329" i="12" s="1"/>
  <c r="DF312" i="4"/>
  <c r="DF390" i="4" s="1"/>
  <c r="AI313" i="12"/>
  <c r="BP265" i="12"/>
  <c r="BP310" i="12" s="1"/>
  <c r="DX320" i="4"/>
  <c r="DX367" i="4" s="1"/>
  <c r="EN265" i="3"/>
  <c r="AX329" i="12"/>
  <c r="DM275" i="12"/>
  <c r="DM290" i="12" s="1"/>
  <c r="EN322" i="12"/>
  <c r="EB320" i="4"/>
  <c r="EB383" i="4" s="1"/>
  <c r="DA314" i="4"/>
  <c r="DA344" i="4" s="1"/>
  <c r="DY307" i="12"/>
  <c r="EK267" i="3"/>
  <c r="CI260" i="12"/>
  <c r="BA261" i="3"/>
  <c r="DI231" i="3"/>
  <c r="DI277" i="3" s="1"/>
  <c r="DI293" i="3" s="1"/>
  <c r="DM231" i="3"/>
  <c r="DM261" i="3" s="1"/>
  <c r="BG320" i="4"/>
  <c r="BG398" i="4" s="1"/>
  <c r="EE313" i="4"/>
  <c r="EE406" i="4" s="1"/>
  <c r="DH322" i="4"/>
  <c r="DH385" i="4" s="1"/>
  <c r="CC327" i="4"/>
  <c r="CC405" i="4" s="1"/>
  <c r="CG275" i="12"/>
  <c r="CG290" i="12" s="1"/>
  <c r="CG305" i="12" s="1"/>
  <c r="EM263" i="3"/>
  <c r="EM320" i="4"/>
  <c r="EM335" i="4" s="1"/>
  <c r="CE231" i="3"/>
  <c r="CE261" i="3" s="1"/>
  <c r="ES312" i="4"/>
  <c r="ES390" i="4" s="1"/>
  <c r="CK258" i="12"/>
  <c r="CK318" i="12" s="1"/>
  <c r="T303" i="4"/>
  <c r="T381" i="4" s="1"/>
  <c r="BP231" i="3"/>
  <c r="BP277" i="3" s="1"/>
  <c r="BP293" i="3" s="1"/>
  <c r="BI327" i="4"/>
  <c r="BI405" i="4" s="1"/>
  <c r="EL329" i="4"/>
  <c r="EL376" i="4" s="1"/>
  <c r="BA280" i="12"/>
  <c r="BA295" i="12" s="1"/>
  <c r="BA325" i="12" s="1"/>
  <c r="AZ319" i="4"/>
  <c r="AZ397" i="4" s="1"/>
  <c r="AL306" i="4"/>
  <c r="AL384" i="4" s="1"/>
  <c r="AU325" i="4"/>
  <c r="AU340" i="4" s="1"/>
  <c r="AU175" i="4" s="1"/>
  <c r="DG325" i="4"/>
  <c r="DG340" i="4" s="1"/>
  <c r="DG175" i="4" s="1"/>
  <c r="EN281" i="3"/>
  <c r="EN297" i="3" s="1"/>
  <c r="W306" i="4"/>
  <c r="W336" i="4" s="1"/>
  <c r="AL231" i="3"/>
  <c r="AL261" i="3" s="1"/>
  <c r="AE318" i="4"/>
  <c r="AE381" i="4" s="1"/>
  <c r="CD325" i="4"/>
  <c r="CD340" i="4" s="1"/>
  <c r="CD175" i="4" s="1"/>
  <c r="AK314" i="4"/>
  <c r="AK344" i="4" s="1"/>
  <c r="AK179" i="4" s="1"/>
  <c r="BE275" i="12"/>
  <c r="BE290" i="12" s="1"/>
  <c r="BE305" i="12" s="1"/>
  <c r="AA231" i="3"/>
  <c r="AA261" i="3" s="1"/>
  <c r="BE339" i="4"/>
  <c r="BE402" i="4" s="1"/>
  <c r="CW303" i="4"/>
  <c r="CW381" i="4" s="1"/>
  <c r="CR259" i="12"/>
  <c r="CR304" i="12" s="1"/>
  <c r="EJ266" i="3"/>
  <c r="EJ320" i="12"/>
  <c r="BM305" i="12"/>
  <c r="DX306" i="12"/>
  <c r="CF281" i="3"/>
  <c r="CF297" i="3" s="1"/>
  <c r="X263" i="12"/>
  <c r="X323" i="12" s="1"/>
  <c r="ED325" i="4"/>
  <c r="ED388" i="4" s="1"/>
  <c r="CX231" i="3"/>
  <c r="CX261" i="3" s="1"/>
  <c r="AA179" i="3"/>
  <c r="DI322" i="4"/>
  <c r="DI400" i="4" s="1"/>
  <c r="V305" i="4"/>
  <c r="V383" i="4" s="1"/>
  <c r="EG311" i="4"/>
  <c r="EG341" i="4" s="1"/>
  <c r="CI231" i="3"/>
  <c r="CI261" i="3" s="1"/>
  <c r="EJ282" i="3"/>
  <c r="EJ298" i="3" s="1"/>
  <c r="BM320" i="12"/>
  <c r="BP321" i="4"/>
  <c r="BP384" i="4" s="1"/>
  <c r="DK326" i="4"/>
  <c r="DK373" i="4" s="1"/>
  <c r="CU326" i="4"/>
  <c r="CU389" i="4" s="1"/>
  <c r="CT280" i="12"/>
  <c r="CT295" i="12" s="1"/>
  <c r="CT310" i="12" s="1"/>
  <c r="AY276" i="12"/>
  <c r="AY291" i="12" s="1"/>
  <c r="AY306" i="12" s="1"/>
  <c r="CT269" i="12"/>
  <c r="CT329" i="12" s="1"/>
  <c r="AB304" i="4"/>
  <c r="AB334" i="4" s="1"/>
  <c r="AY319" i="4"/>
  <c r="AY349" i="4" s="1"/>
  <c r="AY184" i="4" s="1"/>
  <c r="BG336" i="4"/>
  <c r="BG383" i="4" s="1"/>
  <c r="CV319" i="4"/>
  <c r="CV334" i="4" s="1"/>
  <c r="EP308" i="4"/>
  <c r="EP338" i="4" s="1"/>
  <c r="DX321" i="12"/>
  <c r="CT304" i="4"/>
  <c r="CT397" i="4" s="1"/>
  <c r="AB326" i="4"/>
  <c r="AB389" i="4" s="1"/>
  <c r="DM273" i="12"/>
  <c r="DM288" i="12" s="1"/>
  <c r="DM303" i="12" s="1"/>
  <c r="AP231" i="3"/>
  <c r="AP277" i="3" s="1"/>
  <c r="AP293" i="3" s="1"/>
  <c r="BN315" i="4"/>
  <c r="BN408" i="4" s="1"/>
  <c r="CF320" i="4"/>
  <c r="CF335" i="4" s="1"/>
  <c r="CF170" i="4" s="1"/>
  <c r="CG277" i="12"/>
  <c r="CG292" i="12" s="1"/>
  <c r="CG307" i="12" s="1"/>
  <c r="BJ336" i="4"/>
  <c r="BJ351" i="4" s="1"/>
  <c r="BJ186" i="4" s="1"/>
  <c r="DG283" i="12"/>
  <c r="DG298" i="12" s="1"/>
  <c r="DG313" i="12" s="1"/>
  <c r="CV307" i="4"/>
  <c r="CV337" i="4" s="1"/>
  <c r="CF265" i="3"/>
  <c r="CY322" i="4"/>
  <c r="CY369" i="4" s="1"/>
  <c r="EO321" i="4"/>
  <c r="EO384" i="4" s="1"/>
  <c r="EV308" i="4"/>
  <c r="EV386" i="4" s="1"/>
  <c r="DW321" i="4"/>
  <c r="DW368" i="4" s="1"/>
  <c r="EB276" i="3"/>
  <c r="EB292" i="3" s="1"/>
  <c r="DW306" i="12"/>
  <c r="EJ305" i="12"/>
  <c r="CF277" i="12"/>
  <c r="CF292" i="12" s="1"/>
  <c r="CF307" i="12" s="1"/>
  <c r="EK265" i="3"/>
  <c r="BR321" i="4"/>
  <c r="BR384" i="4" s="1"/>
  <c r="DU258" i="3"/>
  <c r="DJ308" i="4"/>
  <c r="DJ386" i="4" s="1"/>
  <c r="CZ315" i="4"/>
  <c r="CZ408" i="4" s="1"/>
  <c r="DU277" i="3"/>
  <c r="DU293" i="3" s="1"/>
  <c r="DH320" i="4"/>
  <c r="DH383" i="4" s="1"/>
  <c r="AA308" i="4"/>
  <c r="AA401" i="4" s="1"/>
  <c r="CG319" i="4"/>
  <c r="CG382" i="4" s="1"/>
  <c r="CH307" i="4"/>
  <c r="CH385" i="4" s="1"/>
  <c r="AP303" i="4"/>
  <c r="AP381" i="4" s="1"/>
  <c r="ER323" i="4"/>
  <c r="ER370" i="4" s="1"/>
  <c r="CM321" i="4"/>
  <c r="CM368" i="4" s="1"/>
  <c r="BV328" i="4"/>
  <c r="BV343" i="4" s="1"/>
  <c r="BV178" i="4" s="1"/>
  <c r="CJ320" i="4"/>
  <c r="CJ335" i="4" s="1"/>
  <c r="CJ170" i="4" s="1"/>
  <c r="CR327" i="4"/>
  <c r="CR342" i="4" s="1"/>
  <c r="ER303" i="12"/>
  <c r="DW309" i="12"/>
  <c r="EL321" i="12"/>
  <c r="EK310" i="12"/>
  <c r="EV304" i="4"/>
  <c r="EV334" i="4" s="1"/>
  <c r="DI325" i="4"/>
  <c r="DI388" i="4" s="1"/>
  <c r="BV318" i="4"/>
  <c r="BV333" i="4" s="1"/>
  <c r="BV168" i="4" s="1"/>
  <c r="BM328" i="12"/>
  <c r="CR310" i="12"/>
  <c r="AJ275" i="12"/>
  <c r="AJ290" i="12" s="1"/>
  <c r="AJ320" i="12" s="1"/>
  <c r="EB322" i="4"/>
  <c r="EB385" i="4" s="1"/>
  <c r="BH336" i="4"/>
  <c r="BH399" i="4" s="1"/>
  <c r="X149" i="3"/>
  <c r="AY282" i="12"/>
  <c r="AY297" i="12" s="1"/>
  <c r="AY312" i="12" s="1"/>
  <c r="DZ322" i="12"/>
  <c r="DL307" i="4"/>
  <c r="DL385" i="4" s="1"/>
  <c r="CD330" i="4"/>
  <c r="CD345" i="4" s="1"/>
  <c r="CD180" i="4" s="1"/>
  <c r="DR319" i="4"/>
  <c r="DR382" i="4" s="1"/>
  <c r="CG329" i="4"/>
  <c r="CG376" i="4" s="1"/>
  <c r="CD305" i="4"/>
  <c r="CD383" i="4" s="1"/>
  <c r="AJ276" i="12"/>
  <c r="AJ291" i="12" s="1"/>
  <c r="AJ306" i="12" s="1"/>
  <c r="T320" i="4"/>
  <c r="T335" i="4" s="1"/>
  <c r="BX322" i="4"/>
  <c r="BX385" i="4" s="1"/>
  <c r="DW324" i="12"/>
  <c r="EK325" i="12"/>
  <c r="AA318" i="4"/>
  <c r="AA381" i="4" s="1"/>
  <c r="CK330" i="4"/>
  <c r="CK345" i="4" s="1"/>
  <c r="CK180" i="4" s="1"/>
  <c r="BC333" i="4"/>
  <c r="BC396" i="4" s="1"/>
  <c r="DJ325" i="4"/>
  <c r="DJ403" i="4" s="1"/>
  <c r="CL307" i="4"/>
  <c r="CL385" i="4" s="1"/>
  <c r="ED315" i="4"/>
  <c r="ED345" i="4" s="1"/>
  <c r="EQ306" i="4"/>
  <c r="EQ384" i="4" s="1"/>
  <c r="DF259" i="12"/>
  <c r="DF304" i="12" s="1"/>
  <c r="AX320" i="12"/>
  <c r="EM265" i="3"/>
  <c r="EL275" i="3"/>
  <c r="EL291" i="3" s="1"/>
  <c r="DW275" i="3"/>
  <c r="DW291" i="3" s="1"/>
  <c r="EA276" i="3"/>
  <c r="EA292" i="3" s="1"/>
  <c r="CX328" i="4"/>
  <c r="CX391" i="4" s="1"/>
  <c r="DU282" i="3"/>
  <c r="DU298" i="3" s="1"/>
  <c r="CB258" i="3"/>
  <c r="BA342" i="4"/>
  <c r="BA405" i="4" s="1"/>
  <c r="BM258" i="3"/>
  <c r="BA269" i="12"/>
  <c r="BA314" i="12" s="1"/>
  <c r="DF305" i="12"/>
  <c r="EL258" i="3"/>
  <c r="DU274" i="3"/>
  <c r="DU290" i="3" s="1"/>
  <c r="DI281" i="12"/>
  <c r="DI296" i="12" s="1"/>
  <c r="DI311" i="12" s="1"/>
  <c r="AU309" i="4"/>
  <c r="AU387" i="4" s="1"/>
  <c r="EU321" i="4"/>
  <c r="EU336" i="4" s="1"/>
  <c r="BN284" i="12"/>
  <c r="BN299" i="12" s="1"/>
  <c r="BN329" i="12" s="1"/>
  <c r="EJ274" i="3"/>
  <c r="EJ290" i="3" s="1"/>
  <c r="DV283" i="3"/>
  <c r="DV299" i="3" s="1"/>
  <c r="DV306" i="12"/>
  <c r="DX275" i="3"/>
  <c r="DX291" i="3" s="1"/>
  <c r="BT323" i="4"/>
  <c r="BT386" i="4" s="1"/>
  <c r="Z318" i="4"/>
  <c r="Z381" i="4" s="1"/>
  <c r="AA325" i="4"/>
  <c r="AA340" i="4" s="1"/>
  <c r="ER318" i="12"/>
  <c r="DB319" i="4"/>
  <c r="DB382" i="4" s="1"/>
  <c r="EQ303" i="12"/>
  <c r="T258" i="3"/>
  <c r="CZ259" i="12"/>
  <c r="CZ304" i="12" s="1"/>
  <c r="EQ276" i="3"/>
  <c r="EQ292" i="3" s="1"/>
  <c r="AQ307" i="4"/>
  <c r="AQ385" i="4" s="1"/>
  <c r="EP315" i="4"/>
  <c r="EP345" i="4" s="1"/>
  <c r="W149" i="3"/>
  <c r="EL259" i="3"/>
  <c r="DR308" i="4"/>
  <c r="DR338" i="4" s="1"/>
  <c r="DR173" i="4" s="1"/>
  <c r="CW275" i="12"/>
  <c r="CW290" i="12" s="1"/>
  <c r="CW305" i="12" s="1"/>
  <c r="BV329" i="4"/>
  <c r="BV344" i="4" s="1"/>
  <c r="BV179" i="4" s="1"/>
  <c r="EA260" i="3"/>
  <c r="AY327" i="4"/>
  <c r="AY420" i="4" s="1"/>
  <c r="EK312" i="4"/>
  <c r="EK390" i="4" s="1"/>
  <c r="CH324" i="4"/>
  <c r="CH339" i="4" s="1"/>
  <c r="CH174" i="4" s="1"/>
  <c r="AN321" i="4"/>
  <c r="AN384" i="4" s="1"/>
  <c r="EF309" i="4"/>
  <c r="EF387" i="4" s="1"/>
  <c r="AQ324" i="4"/>
  <c r="AQ402" i="4" s="1"/>
  <c r="BO280" i="12"/>
  <c r="BO295" i="12" s="1"/>
  <c r="BO325" i="12" s="1"/>
  <c r="BT284" i="12"/>
  <c r="BT299" i="12" s="1"/>
  <c r="BT314" i="12" s="1"/>
  <c r="BS327" i="4"/>
  <c r="BS405" i="4" s="1"/>
  <c r="DW259" i="3"/>
  <c r="CR322" i="4"/>
  <c r="CR400" i="4" s="1"/>
  <c r="BE326" i="4"/>
  <c r="BE356" i="4" s="1"/>
  <c r="BE191" i="4" s="1"/>
  <c r="CX276" i="3"/>
  <c r="CX292" i="3" s="1"/>
  <c r="U264" i="12"/>
  <c r="U309" i="12" s="1"/>
  <c r="AX305" i="12"/>
  <c r="AS310" i="4"/>
  <c r="AS388" i="4" s="1"/>
  <c r="EC320" i="12"/>
  <c r="W235" i="3"/>
  <c r="W265" i="3" s="1"/>
  <c r="DI233" i="3"/>
  <c r="DI263" i="3" s="1"/>
  <c r="AU311" i="4"/>
  <c r="AU373" i="4" s="1"/>
  <c r="DV321" i="12"/>
  <c r="AF307" i="4"/>
  <c r="AF337" i="4" s="1"/>
  <c r="AB274" i="3"/>
  <c r="AB290" i="3" s="1"/>
  <c r="CB306" i="4"/>
  <c r="CB384" i="4" s="1"/>
  <c r="W164" i="3"/>
  <c r="CR325" i="12"/>
  <c r="CW324" i="4"/>
  <c r="CW387" i="4" s="1"/>
  <c r="T329" i="12"/>
  <c r="EB303" i="12"/>
  <c r="BJ323" i="4"/>
  <c r="BJ353" i="4" s="1"/>
  <c r="BJ188" i="4" s="1"/>
  <c r="EL324" i="12"/>
  <c r="DI312" i="4"/>
  <c r="DI390" i="4" s="1"/>
  <c r="CS320" i="4"/>
  <c r="CS335" i="4" s="1"/>
  <c r="CT330" i="4"/>
  <c r="CT393" i="4" s="1"/>
  <c r="EB318" i="12"/>
  <c r="U327" i="4"/>
  <c r="U390" i="4" s="1"/>
  <c r="AC309" i="4"/>
  <c r="AC339" i="4" s="1"/>
  <c r="AE322" i="4"/>
  <c r="AE337" i="4" s="1"/>
  <c r="CS280" i="12"/>
  <c r="CS295" i="12" s="1"/>
  <c r="CS325" i="12" s="1"/>
  <c r="CV314" i="4"/>
  <c r="CV376" i="4" s="1"/>
  <c r="CS228" i="3"/>
  <c r="CK323" i="4"/>
  <c r="CK338" i="4" s="1"/>
  <c r="CK173" i="4" s="1"/>
  <c r="ER310" i="4"/>
  <c r="ER340" i="4" s="1"/>
  <c r="BA325" i="4"/>
  <c r="BA403" i="4" s="1"/>
  <c r="CR328" i="4"/>
  <c r="CR375" i="4" s="1"/>
  <c r="EE306" i="4"/>
  <c r="EE336" i="4" s="1"/>
  <c r="DX279" i="3"/>
  <c r="DX295" i="3" s="1"/>
  <c r="CS313" i="4"/>
  <c r="CS391" i="4" s="1"/>
  <c r="T314" i="12"/>
  <c r="CC261" i="12"/>
  <c r="CC306" i="12" s="1"/>
  <c r="CD228" i="3"/>
  <c r="CD274" i="3" s="1"/>
  <c r="CD290" i="3" s="1"/>
  <c r="AE328" i="4"/>
  <c r="AE391" i="4" s="1"/>
  <c r="T330" i="4"/>
  <c r="T393" i="4" s="1"/>
  <c r="DV267" i="3"/>
  <c r="EP320" i="12"/>
  <c r="DQ311" i="4"/>
  <c r="DQ404" i="4" s="1"/>
  <c r="BO228" i="3"/>
  <c r="BO258" i="3" s="1"/>
  <c r="ER324" i="4"/>
  <c r="ER387" i="4" s="1"/>
  <c r="BH340" i="4"/>
  <c r="BH403" i="4" s="1"/>
  <c r="DQ318" i="4"/>
  <c r="DQ381" i="4" s="1"/>
  <c r="AY331" i="4"/>
  <c r="AY394" i="4" s="1"/>
  <c r="EL307" i="4"/>
  <c r="EL385" i="4" s="1"/>
  <c r="AZ228" i="3"/>
  <c r="AZ274" i="3" s="1"/>
  <c r="AZ290" i="3" s="1"/>
  <c r="W318" i="4"/>
  <c r="W333" i="4" s="1"/>
  <c r="ED304" i="4"/>
  <c r="ED382" i="4" s="1"/>
  <c r="CZ322" i="4"/>
  <c r="CZ385" i="4" s="1"/>
  <c r="AI314" i="12"/>
  <c r="CQ277" i="12"/>
  <c r="CQ292" i="12" s="1"/>
  <c r="CQ322" i="12" s="1"/>
  <c r="AL324" i="4"/>
  <c r="AL339" i="4" s="1"/>
  <c r="AL174" i="4" s="1"/>
  <c r="AK228" i="3"/>
  <c r="AK258" i="3" s="1"/>
  <c r="CF280" i="12"/>
  <c r="CF295" i="12" s="1"/>
  <c r="CF325" i="12" s="1"/>
  <c r="AZ341" i="4"/>
  <c r="AZ404" i="4" s="1"/>
  <c r="CS307" i="12"/>
  <c r="BV284" i="12"/>
  <c r="BV299" i="12" s="1"/>
  <c r="BV329" i="12" s="1"/>
  <c r="CQ258" i="12"/>
  <c r="CQ303" i="12" s="1"/>
  <c r="CV275" i="12"/>
  <c r="CV290" i="12" s="1"/>
  <c r="CV305" i="12" s="1"/>
  <c r="DO259" i="12"/>
  <c r="DO304" i="12" s="1"/>
  <c r="DK258" i="12"/>
  <c r="DK303" i="12" s="1"/>
  <c r="EK305" i="12"/>
  <c r="BT260" i="3"/>
  <c r="DP284" i="12"/>
  <c r="DP299" i="12" s="1"/>
  <c r="DP329" i="12" s="1"/>
  <c r="CU279" i="12"/>
  <c r="CU294" i="12" s="1"/>
  <c r="CU324" i="12" s="1"/>
  <c r="T329" i="4"/>
  <c r="T376" i="4" s="1"/>
  <c r="EF303" i="4"/>
  <c r="EF365" i="4" s="1"/>
  <c r="Z260" i="12"/>
  <c r="Z305" i="12" s="1"/>
  <c r="DI318" i="4"/>
  <c r="DI381" i="4" s="1"/>
  <c r="CJ258" i="12"/>
  <c r="CJ318" i="12" s="1"/>
  <c r="DG279" i="12"/>
  <c r="DG294" i="12" s="1"/>
  <c r="DG309" i="12" s="1"/>
  <c r="CH320" i="12"/>
  <c r="BQ275" i="12"/>
  <c r="BQ290" i="12" s="1"/>
  <c r="BQ305" i="12" s="1"/>
  <c r="DB312" i="4"/>
  <c r="DB390" i="4" s="1"/>
  <c r="EJ283" i="3"/>
  <c r="EJ299" i="3" s="1"/>
  <c r="DW258" i="3"/>
  <c r="EP321" i="4"/>
  <c r="EP384" i="4" s="1"/>
  <c r="Y319" i="12"/>
  <c r="DC319" i="4"/>
  <c r="DC334" i="4" s="1"/>
  <c r="DF313" i="12"/>
  <c r="AQ304" i="4"/>
  <c r="AQ334" i="4" s="1"/>
  <c r="AQ169" i="4" s="1"/>
  <c r="CV307" i="12"/>
  <c r="AI327" i="12"/>
  <c r="DW329" i="4"/>
  <c r="DW344" i="4" s="1"/>
  <c r="Y312" i="4"/>
  <c r="Y390" i="4" s="1"/>
  <c r="AK264" i="3"/>
  <c r="EJ267" i="3"/>
  <c r="AT309" i="4"/>
  <c r="AT387" i="4" s="1"/>
  <c r="EQ311" i="4"/>
  <c r="EQ389" i="4" s="1"/>
  <c r="AR323" i="4"/>
  <c r="AR338" i="4" s="1"/>
  <c r="AR173" i="4" s="1"/>
  <c r="CJ318" i="4"/>
  <c r="CJ381" i="4" s="1"/>
  <c r="ES328" i="4"/>
  <c r="ES375" i="4" s="1"/>
  <c r="CT318" i="4"/>
  <c r="CT333" i="4" s="1"/>
  <c r="CB277" i="12"/>
  <c r="CB292" i="12" s="1"/>
  <c r="CB307" i="12" s="1"/>
  <c r="CS273" i="12"/>
  <c r="CS288" i="12" s="1"/>
  <c r="CS318" i="12" s="1"/>
  <c r="DC326" i="4"/>
  <c r="DC389" i="4" s="1"/>
  <c r="CI276" i="3"/>
  <c r="CI292" i="3" s="1"/>
  <c r="AB325" i="4"/>
  <c r="AB403" i="4" s="1"/>
  <c r="CV305" i="4"/>
  <c r="CV383" i="4" s="1"/>
  <c r="AD310" i="4"/>
  <c r="AD403" i="4" s="1"/>
  <c r="AX314" i="12"/>
  <c r="AQ321" i="4"/>
  <c r="AQ384" i="4" s="1"/>
  <c r="DC322" i="4"/>
  <c r="DC369" i="4" s="1"/>
  <c r="DI328" i="4"/>
  <c r="DI343" i="4" s="1"/>
  <c r="DI178" i="4" s="1"/>
  <c r="DG321" i="4"/>
  <c r="DG368" i="4" s="1"/>
  <c r="CE308" i="4"/>
  <c r="CE338" i="4" s="1"/>
  <c r="CE173" i="4" s="1"/>
  <c r="EL309" i="12"/>
  <c r="EQ260" i="3"/>
  <c r="DU267" i="3"/>
  <c r="CG322" i="4"/>
  <c r="CG337" i="4" s="1"/>
  <c r="CG172" i="4" s="1"/>
  <c r="BT276" i="3"/>
  <c r="BT292" i="3" s="1"/>
  <c r="AN308" i="4"/>
  <c r="AN386" i="4" s="1"/>
  <c r="X264" i="12"/>
  <c r="X309" i="12" s="1"/>
  <c r="V321" i="4"/>
  <c r="V336" i="4" s="1"/>
  <c r="T325" i="4"/>
  <c r="T388" i="4" s="1"/>
  <c r="EA305" i="12"/>
  <c r="U267" i="12"/>
  <c r="W278" i="12"/>
  <c r="W293" i="12" s="1"/>
  <c r="W323" i="12" s="1"/>
  <c r="BC277" i="12"/>
  <c r="BC292" i="12" s="1"/>
  <c r="BC307" i="12" s="1"/>
  <c r="DK260" i="12"/>
  <c r="DK320" i="12" s="1"/>
  <c r="BA235" i="3"/>
  <c r="BA281" i="3" s="1"/>
  <c r="BA297" i="3" s="1"/>
  <c r="CF228" i="3"/>
  <c r="CF274" i="3" s="1"/>
  <c r="CF290" i="3" s="1"/>
  <c r="EF306" i="4"/>
  <c r="EF336" i="4" s="1"/>
  <c r="AN277" i="12"/>
  <c r="AN292" i="12" s="1"/>
  <c r="AN307" i="12" s="1"/>
  <c r="CM330" i="4"/>
  <c r="CM345" i="4" s="1"/>
  <c r="CM180" i="4" s="1"/>
  <c r="BM234" i="3"/>
  <c r="BM280" i="3" s="1"/>
  <c r="BM296" i="3" s="1"/>
  <c r="EM281" i="3"/>
  <c r="EM297" i="3" s="1"/>
  <c r="EM315" i="4"/>
  <c r="EM377" i="4" s="1"/>
  <c r="W279" i="3"/>
  <c r="W295" i="3" s="1"/>
  <c r="CQ258" i="3"/>
  <c r="CQ266" i="3"/>
  <c r="AL235" i="3"/>
  <c r="AL265" i="3" s="1"/>
  <c r="BQ228" i="3"/>
  <c r="BQ258" i="3" s="1"/>
  <c r="BO330" i="4"/>
  <c r="BO345" i="4" s="1"/>
  <c r="BO180" i="4" s="1"/>
  <c r="CN326" i="4"/>
  <c r="CN389" i="4" s="1"/>
  <c r="CL319" i="4"/>
  <c r="CL382" i="4" s="1"/>
  <c r="CZ312" i="4"/>
  <c r="CZ390" i="4" s="1"/>
  <c r="W259" i="3"/>
  <c r="AX234" i="3"/>
  <c r="AX264" i="3" s="1"/>
  <c r="DU312" i="4"/>
  <c r="DU390" i="4" s="1"/>
  <c r="DL275" i="12"/>
  <c r="DL290" i="12" s="1"/>
  <c r="DL305" i="12" s="1"/>
  <c r="CD259" i="3"/>
  <c r="X277" i="12"/>
  <c r="X292" i="12" s="1"/>
  <c r="X307" i="12" s="1"/>
  <c r="U326" i="4"/>
  <c r="U389" i="4" s="1"/>
  <c r="CT235" i="3"/>
  <c r="CT265" i="3" s="1"/>
  <c r="CE309" i="4"/>
  <c r="CE387" i="4" s="1"/>
  <c r="X228" i="3"/>
  <c r="X258" i="3" s="1"/>
  <c r="CN323" i="4"/>
  <c r="CN386" i="4" s="1"/>
  <c r="EN307" i="12"/>
  <c r="DW274" i="3"/>
  <c r="DW290" i="3" s="1"/>
  <c r="CV322" i="12"/>
  <c r="DG313" i="4"/>
  <c r="DG406" i="4" s="1"/>
  <c r="AI234" i="3"/>
  <c r="AI264" i="3" s="1"/>
  <c r="DP323" i="4"/>
  <c r="DP401" i="4" s="1"/>
  <c r="DL324" i="4"/>
  <c r="DL339" i="4" s="1"/>
  <c r="DL174" i="4" s="1"/>
  <c r="DF258" i="3"/>
  <c r="CE235" i="3"/>
  <c r="CE265" i="3" s="1"/>
  <c r="DJ228" i="3"/>
  <c r="DJ258" i="3" s="1"/>
  <c r="AX318" i="4"/>
  <c r="AX396" i="4" s="1"/>
  <c r="CF327" i="4"/>
  <c r="CF342" i="4" s="1"/>
  <c r="CF177" i="4" s="1"/>
  <c r="BC332" i="4"/>
  <c r="BC347" i="4" s="1"/>
  <c r="BC182" i="4" s="1"/>
  <c r="T234" i="3"/>
  <c r="T264" i="3" s="1"/>
  <c r="AZ322" i="4"/>
  <c r="AZ400" i="4" s="1"/>
  <c r="BY323" i="4"/>
  <c r="BY338" i="4" s="1"/>
  <c r="BY173" i="4" s="1"/>
  <c r="EK320" i="12"/>
  <c r="BI319" i="4"/>
  <c r="BI397" i="4" s="1"/>
  <c r="CC311" i="4"/>
  <c r="CC341" i="4" s="1"/>
  <c r="CC176" i="4" s="1"/>
  <c r="CC307" i="4"/>
  <c r="CC337" i="4" s="1"/>
  <c r="CC172" i="4" s="1"/>
  <c r="CM324" i="4"/>
  <c r="CM387" i="4" s="1"/>
  <c r="DI319" i="4"/>
  <c r="DI382" i="4" s="1"/>
  <c r="BA331" i="4"/>
  <c r="BA346" i="4" s="1"/>
  <c r="BA181" i="4" s="1"/>
  <c r="DF234" i="3"/>
  <c r="DF280" i="3" s="1"/>
  <c r="DF296" i="3" s="1"/>
  <c r="CS322" i="4"/>
  <c r="CS400" i="4" s="1"/>
  <c r="DY322" i="12"/>
  <c r="BQ279" i="12"/>
  <c r="BQ294" i="12" s="1"/>
  <c r="BQ309" i="12" s="1"/>
  <c r="DI235" i="3"/>
  <c r="DI281" i="3" s="1"/>
  <c r="DI297" i="3" s="1"/>
  <c r="AM228" i="3"/>
  <c r="AM274" i="3" s="1"/>
  <c r="AM290" i="3" s="1"/>
  <c r="CI306" i="4"/>
  <c r="CI384" i="4" s="1"/>
  <c r="CV318" i="4"/>
  <c r="CV381" i="4" s="1"/>
  <c r="CI318" i="4"/>
  <c r="CI381" i="4" s="1"/>
  <c r="AE326" i="4"/>
  <c r="AE341" i="4" s="1"/>
  <c r="CC258" i="12"/>
  <c r="CC303" i="12" s="1"/>
  <c r="EC321" i="4"/>
  <c r="EC336" i="4" s="1"/>
  <c r="ET324" i="4"/>
  <c r="ET339" i="4" s="1"/>
  <c r="AX313" i="12"/>
  <c r="CR276" i="12"/>
  <c r="CR291" i="12" s="1"/>
  <c r="CR306" i="12" s="1"/>
  <c r="EL304" i="4"/>
  <c r="EL366" i="4" s="1"/>
  <c r="EO327" i="4"/>
  <c r="EO342" i="4" s="1"/>
  <c r="DX281" i="3"/>
  <c r="DX297" i="3" s="1"/>
  <c r="AM265" i="12"/>
  <c r="AM310" i="12" s="1"/>
  <c r="BU315" i="4"/>
  <c r="BU408" i="4" s="1"/>
  <c r="Y311" i="4"/>
  <c r="Y373" i="4" s="1"/>
  <c r="DM329" i="4"/>
  <c r="DM392" i="4" s="1"/>
  <c r="CT233" i="3"/>
  <c r="CT279" i="3" s="1"/>
  <c r="CT295" i="3" s="1"/>
  <c r="CI326" i="4"/>
  <c r="CI404" i="4" s="1"/>
  <c r="BN275" i="12"/>
  <c r="BN290" i="12" s="1"/>
  <c r="BN320" i="12" s="1"/>
  <c r="CU230" i="3"/>
  <c r="CU260" i="3" s="1"/>
  <c r="BO325" i="4"/>
  <c r="BO340" i="4" s="1"/>
  <c r="BO175" i="4" s="1"/>
  <c r="AI236" i="3"/>
  <c r="AI282" i="3" s="1"/>
  <c r="AI298" i="3" s="1"/>
  <c r="AF327" i="4"/>
  <c r="AF390" i="4" s="1"/>
  <c r="CC260" i="12"/>
  <c r="CC320" i="12" s="1"/>
  <c r="AI267" i="3"/>
  <c r="ED324" i="4"/>
  <c r="ED387" i="4" s="1"/>
  <c r="T319" i="4"/>
  <c r="T366" i="4" s="1"/>
  <c r="CE233" i="3"/>
  <c r="CE279" i="3" s="1"/>
  <c r="CE295" i="3" s="1"/>
  <c r="CU318" i="4"/>
  <c r="CU381" i="4" s="1"/>
  <c r="BN235" i="3"/>
  <c r="BN281" i="3" s="1"/>
  <c r="BN297" i="3" s="1"/>
  <c r="CF230" i="3"/>
  <c r="CF260" i="3" s="1"/>
  <c r="T236" i="3"/>
  <c r="T266" i="3" s="1"/>
  <c r="DI323" i="4"/>
  <c r="DI386" i="4" s="1"/>
  <c r="DW321" i="12"/>
  <c r="CI315" i="4"/>
  <c r="CI408" i="4" s="1"/>
  <c r="EP276" i="3"/>
  <c r="EP292" i="3" s="1"/>
  <c r="BP233" i="3"/>
  <c r="BP263" i="3" s="1"/>
  <c r="AY235" i="3"/>
  <c r="AY281" i="3" s="1"/>
  <c r="AY297" i="3" s="1"/>
  <c r="BQ230" i="3"/>
  <c r="BQ260" i="3" s="1"/>
  <c r="BX330" i="4"/>
  <c r="BX345" i="4" s="1"/>
  <c r="BX180" i="4" s="1"/>
  <c r="BA333" i="4"/>
  <c r="BA380" i="4" s="1"/>
  <c r="W319" i="4"/>
  <c r="W334" i="4" s="1"/>
  <c r="AO327" i="4"/>
  <c r="AO390" i="4" s="1"/>
  <c r="AC328" i="4"/>
  <c r="AC391" i="4" s="1"/>
  <c r="AZ316" i="4"/>
  <c r="AZ346" i="4" s="1"/>
  <c r="AZ181" i="4" s="1"/>
  <c r="AO330" i="4"/>
  <c r="AO393" i="4" s="1"/>
  <c r="EG305" i="4"/>
  <c r="EG383" i="4" s="1"/>
  <c r="DN320" i="4"/>
  <c r="DN398" i="4" s="1"/>
  <c r="AC312" i="4"/>
  <c r="AC342" i="4" s="1"/>
  <c r="BU318" i="4"/>
  <c r="BU333" i="4" s="1"/>
  <c r="BU168" i="4" s="1"/>
  <c r="U258" i="12"/>
  <c r="U318" i="12" s="1"/>
  <c r="EC322" i="4"/>
  <c r="EC385" i="4" s="1"/>
  <c r="BA233" i="3"/>
  <c r="BA263" i="3" s="1"/>
  <c r="CQ274" i="3"/>
  <c r="CQ290" i="3" s="1"/>
  <c r="AJ235" i="3"/>
  <c r="AJ265" i="3" s="1"/>
  <c r="BB230" i="3"/>
  <c r="BB276" i="3" s="1"/>
  <c r="BB292" i="3" s="1"/>
  <c r="CD308" i="4"/>
  <c r="CD386" i="4" s="1"/>
  <c r="EG330" i="4"/>
  <c r="EG345" i="4" s="1"/>
  <c r="CM313" i="4"/>
  <c r="CM391" i="4" s="1"/>
  <c r="AX236" i="3"/>
  <c r="AX266" i="3" s="1"/>
  <c r="BD275" i="12"/>
  <c r="BD290" i="12" s="1"/>
  <c r="BD320" i="12" s="1"/>
  <c r="AA260" i="3"/>
  <c r="BU273" i="12"/>
  <c r="BU288" i="12" s="1"/>
  <c r="BU303" i="12" s="1"/>
  <c r="DV265" i="3"/>
  <c r="DX259" i="3"/>
  <c r="BM319" i="4"/>
  <c r="BM382" i="4" s="1"/>
  <c r="BO321" i="4"/>
  <c r="BO368" i="4" s="1"/>
  <c r="AL233" i="3"/>
  <c r="AL263" i="3" s="1"/>
  <c r="U235" i="3"/>
  <c r="U265" i="3" s="1"/>
  <c r="CD327" i="4"/>
  <c r="CD390" i="4" s="1"/>
  <c r="BX326" i="4"/>
  <c r="BX404" i="4" s="1"/>
  <c r="AX321" i="12"/>
  <c r="CB236" i="3"/>
  <c r="Y273" i="12"/>
  <c r="Y288" i="12" s="1"/>
  <c r="Y318" i="12" s="1"/>
  <c r="T274" i="3"/>
  <c r="T290" i="3" s="1"/>
  <c r="DV322" i="4"/>
  <c r="DV337" i="4" s="1"/>
  <c r="ES304" i="4"/>
  <c r="ES334" i="4" s="1"/>
  <c r="EK326" i="4"/>
  <c r="EK341" i="4" s="1"/>
  <c r="AP329" i="4"/>
  <c r="AP344" i="4" s="1"/>
  <c r="AP179" i="4" s="1"/>
  <c r="EK279" i="3"/>
  <c r="EK295" i="3" s="1"/>
  <c r="AM258" i="12"/>
  <c r="AM303" i="12" s="1"/>
  <c r="BO273" i="12"/>
  <c r="BO288" i="12" s="1"/>
  <c r="BO303" i="12" s="1"/>
  <c r="DG235" i="3"/>
  <c r="DG281" i="3" s="1"/>
  <c r="DG297" i="3" s="1"/>
  <c r="EL274" i="3"/>
  <c r="EL290" i="3" s="1"/>
  <c r="AM230" i="3"/>
  <c r="AM260" i="3" s="1"/>
  <c r="BU320" i="4"/>
  <c r="BU335" i="4" s="1"/>
  <c r="BU170" i="4" s="1"/>
  <c r="DF236" i="3"/>
  <c r="DF282" i="3" s="1"/>
  <c r="DF298" i="3" s="1"/>
  <c r="DQ325" i="4"/>
  <c r="DQ388" i="4" s="1"/>
  <c r="CG305" i="4"/>
  <c r="CG383" i="4" s="1"/>
  <c r="BR327" i="4"/>
  <c r="BR342" i="4" s="1"/>
  <c r="BR177" i="4" s="1"/>
  <c r="DH308" i="4"/>
  <c r="DH386" i="4" s="1"/>
  <c r="CD322" i="4"/>
  <c r="CD337" i="4" s="1"/>
  <c r="CD172" i="4" s="1"/>
  <c r="BP284" i="12"/>
  <c r="BP299" i="12" s="1"/>
  <c r="BP314" i="12" s="1"/>
  <c r="EA322" i="12"/>
  <c r="DX309" i="4"/>
  <c r="DX402" i="4" s="1"/>
  <c r="BD324" i="4"/>
  <c r="BD354" i="4" s="1"/>
  <c r="BD189" i="4" s="1"/>
  <c r="ER320" i="12"/>
  <c r="ER367" i="12" s="1"/>
  <c r="DN260" i="3"/>
  <c r="DX265" i="3"/>
  <c r="BS323" i="4"/>
  <c r="BS338" i="4" s="1"/>
  <c r="BS173" i="4" s="1"/>
  <c r="DG282" i="12"/>
  <c r="DG297" i="12" s="1"/>
  <c r="DG327" i="12" s="1"/>
  <c r="CU281" i="3"/>
  <c r="CU297" i="3" s="1"/>
  <c r="BA315" i="4"/>
  <c r="BA408" i="4" s="1"/>
  <c r="EM279" i="3"/>
  <c r="EM295" i="3" s="1"/>
  <c r="V314" i="4"/>
  <c r="V392" i="4" s="1"/>
  <c r="DM323" i="4"/>
  <c r="DM386" i="4" s="1"/>
  <c r="CQ307" i="4"/>
  <c r="CQ385" i="4" s="1"/>
  <c r="CH305" i="12"/>
  <c r="DQ328" i="4"/>
  <c r="DQ343" i="4" s="1"/>
  <c r="DQ178" i="4" s="1"/>
  <c r="BC339" i="4"/>
  <c r="BC402" i="4" s="1"/>
  <c r="V328" i="4"/>
  <c r="V391" i="4" s="1"/>
  <c r="EN312" i="4"/>
  <c r="EN405" i="4" s="1"/>
  <c r="Y263" i="12"/>
  <c r="Y308" i="12" s="1"/>
  <c r="DP329" i="4"/>
  <c r="DP344" i="4" s="1"/>
  <c r="DP179" i="4" s="1"/>
  <c r="BI336" i="4"/>
  <c r="BI351" i="4" s="1"/>
  <c r="BI186" i="4" s="1"/>
  <c r="EJ304" i="4"/>
  <c r="EJ382" i="4" s="1"/>
  <c r="AS319" i="4"/>
  <c r="AS334" i="4" s="1"/>
  <c r="AS169" i="4" s="1"/>
  <c r="CB305" i="12"/>
  <c r="CW323" i="4"/>
  <c r="CW370" i="4" s="1"/>
  <c r="DG326" i="4"/>
  <c r="DG341" i="4" s="1"/>
  <c r="DG176" i="4" s="1"/>
  <c r="EM303" i="4"/>
  <c r="EM333" i="4" s="1"/>
  <c r="AB260" i="3"/>
  <c r="DU315" i="4"/>
  <c r="DU345" i="4" s="1"/>
  <c r="DI309" i="4"/>
  <c r="DI339" i="4" s="1"/>
  <c r="DI174" i="4" s="1"/>
  <c r="EQ323" i="4"/>
  <c r="EQ386" i="4" s="1"/>
  <c r="CR320" i="4"/>
  <c r="CR383" i="4" s="1"/>
  <c r="AO275" i="12"/>
  <c r="AO290" i="12" s="1"/>
  <c r="AO305" i="12" s="1"/>
  <c r="BN267" i="12"/>
  <c r="BN312" i="12" s="1"/>
  <c r="BA339" i="4"/>
  <c r="BA402" i="4" s="1"/>
  <c r="BU310" i="4"/>
  <c r="BU372" i="4" s="1"/>
  <c r="ER329" i="4"/>
  <c r="ER392" i="4" s="1"/>
  <c r="ED305" i="4"/>
  <c r="ED335" i="4" s="1"/>
  <c r="EQ324" i="4"/>
  <c r="EQ339" i="4" s="1"/>
  <c r="EL264" i="3"/>
  <c r="DG277" i="12"/>
  <c r="DG292" i="12" s="1"/>
  <c r="DG307" i="12" s="1"/>
  <c r="EF330" i="4"/>
  <c r="EF393" i="4" s="1"/>
  <c r="DL284" i="12"/>
  <c r="DL299" i="12" s="1"/>
  <c r="DL314" i="12" s="1"/>
  <c r="AA330" i="4"/>
  <c r="AA345" i="4" s="1"/>
  <c r="DK322" i="4"/>
  <c r="DK337" i="4" s="1"/>
  <c r="DK172" i="4" s="1"/>
  <c r="AC274" i="12"/>
  <c r="AC289" i="12" s="1"/>
  <c r="AC319" i="12" s="1"/>
  <c r="EN258" i="3"/>
  <c r="DF307" i="4"/>
  <c r="DF337" i="4" s="1"/>
  <c r="DF172" i="4" s="1"/>
  <c r="EP319" i="4"/>
  <c r="EP382" i="4" s="1"/>
  <c r="ER320" i="4"/>
  <c r="ER335" i="4" s="1"/>
  <c r="CM322" i="4"/>
  <c r="CM337" i="4" s="1"/>
  <c r="CM172" i="4" s="1"/>
  <c r="BG338" i="4"/>
  <c r="BG401" i="4" s="1"/>
  <c r="DL323" i="4"/>
  <c r="DL338" i="4" s="1"/>
  <c r="DL173" i="4" s="1"/>
  <c r="CB320" i="4"/>
  <c r="CB383" i="4" s="1"/>
  <c r="CS260" i="12"/>
  <c r="CS305" i="12" s="1"/>
  <c r="BB273" i="12"/>
  <c r="BB288" i="12" s="1"/>
  <c r="BB303" i="12" s="1"/>
  <c r="CQ311" i="4"/>
  <c r="CQ341" i="4" s="1"/>
  <c r="DB311" i="4"/>
  <c r="DB389" i="4" s="1"/>
  <c r="DK328" i="4"/>
  <c r="DK343" i="4" s="1"/>
  <c r="DK178" i="4" s="1"/>
  <c r="U284" i="12"/>
  <c r="U299" i="12" s="1"/>
  <c r="U329" i="12" s="1"/>
  <c r="ET420" i="3"/>
  <c r="M75" i="3" s="1"/>
  <c r="ET321" i="4"/>
  <c r="ET336" i="4" s="1"/>
  <c r="BQ306" i="4"/>
  <c r="BQ336" i="4" s="1"/>
  <c r="BQ171" i="4" s="1"/>
  <c r="DJ277" i="12"/>
  <c r="DJ292" i="12" s="1"/>
  <c r="DJ307" i="12" s="1"/>
  <c r="DM260" i="3"/>
  <c r="CQ328" i="12"/>
  <c r="EM259" i="3"/>
  <c r="AX258" i="3"/>
  <c r="CB309" i="12"/>
  <c r="DG269" i="12"/>
  <c r="DG314" i="12" s="1"/>
  <c r="EK263" i="3"/>
  <c r="Y306" i="4"/>
  <c r="Y384" i="4" s="1"/>
  <c r="AI308" i="4"/>
  <c r="AI338" i="4" s="1"/>
  <c r="AI173" i="4" s="1"/>
  <c r="DN307" i="4"/>
  <c r="DN337" i="4" s="1"/>
  <c r="DN172" i="4" s="1"/>
  <c r="DY327" i="4"/>
  <c r="DY342" i="4" s="1"/>
  <c r="AT328" i="4"/>
  <c r="AT391" i="4" s="1"/>
  <c r="DM276" i="3"/>
  <c r="DM292" i="3" s="1"/>
  <c r="AN330" i="4"/>
  <c r="AN393" i="4" s="1"/>
  <c r="DV305" i="12"/>
  <c r="AU330" i="4"/>
  <c r="AU393" i="4" s="1"/>
  <c r="CC328" i="4"/>
  <c r="CC375" i="4" s="1"/>
  <c r="DZ310" i="4"/>
  <c r="DZ388" i="4" s="1"/>
  <c r="CS319" i="4"/>
  <c r="CS397" i="4" s="1"/>
  <c r="BH316" i="4"/>
  <c r="BH346" i="4" s="1"/>
  <c r="BH181" i="4" s="1"/>
  <c r="BM327" i="4"/>
  <c r="BM405" i="4" s="1"/>
  <c r="BB277" i="12"/>
  <c r="BB292" i="12" s="1"/>
  <c r="BB307" i="12" s="1"/>
  <c r="AE324" i="4"/>
  <c r="AE339" i="4" s="1"/>
  <c r="ED326" i="4"/>
  <c r="ED404" i="4" s="1"/>
  <c r="T320" i="12"/>
  <c r="AJ327" i="4"/>
  <c r="AJ390" i="4" s="1"/>
  <c r="CK312" i="4"/>
  <c r="CK405" i="4" s="1"/>
  <c r="EK322" i="4"/>
  <c r="EK385" i="4" s="1"/>
  <c r="BR323" i="4"/>
  <c r="BR370" i="4" s="1"/>
  <c r="AZ318" i="4"/>
  <c r="AZ348" i="4" s="1"/>
  <c r="AZ183" i="4" s="1"/>
  <c r="EE325" i="4"/>
  <c r="EE388" i="4" s="1"/>
  <c r="CC327" i="12"/>
  <c r="BD332" i="4"/>
  <c r="BD395" i="4" s="1"/>
  <c r="AX274" i="3"/>
  <c r="AX290" i="3" s="1"/>
  <c r="AL325" i="12"/>
  <c r="EC329" i="4"/>
  <c r="EC392" i="4" s="1"/>
  <c r="CQ313" i="12"/>
  <c r="CD321" i="12"/>
  <c r="AM320" i="4"/>
  <c r="AM335" i="4" s="1"/>
  <c r="AM170" i="4" s="1"/>
  <c r="DN330" i="4"/>
  <c r="DN393" i="4" s="1"/>
  <c r="ER311" i="4"/>
  <c r="ER389" i="4" s="1"/>
  <c r="AF315" i="4"/>
  <c r="AF393" i="4" s="1"/>
  <c r="CI329" i="4"/>
  <c r="CI344" i="4" s="1"/>
  <c r="CI179" i="4" s="1"/>
  <c r="Y329" i="4"/>
  <c r="Y376" i="4" s="1"/>
  <c r="DF330" i="4"/>
  <c r="DF408" i="4" s="1"/>
  <c r="DI305" i="4"/>
  <c r="DI335" i="4" s="1"/>
  <c r="DI170" i="4" s="1"/>
  <c r="CK324" i="4"/>
  <c r="CK371" i="4" s="1"/>
  <c r="BF284" i="12"/>
  <c r="BF299" i="12" s="1"/>
  <c r="BF329" i="12" s="1"/>
  <c r="BX325" i="4"/>
  <c r="BX372" i="4" s="1"/>
  <c r="DF274" i="3"/>
  <c r="DF290" i="3" s="1"/>
  <c r="EL330" i="4"/>
  <c r="EL345" i="4" s="1"/>
  <c r="EM275" i="3"/>
  <c r="EM291" i="3" s="1"/>
  <c r="DK310" i="4"/>
  <c r="DK340" i="4" s="1"/>
  <c r="DK175" i="4" s="1"/>
  <c r="AO322" i="4"/>
  <c r="AO385" i="4" s="1"/>
  <c r="DU280" i="3"/>
  <c r="DU296" i="3" s="1"/>
  <c r="DJ265" i="12"/>
  <c r="DJ325" i="12" s="1"/>
  <c r="AF321" i="4"/>
  <c r="AF336" i="4" s="1"/>
  <c r="X304" i="4"/>
  <c r="X382" i="4" s="1"/>
  <c r="EC305" i="12"/>
  <c r="BW313" i="4"/>
  <c r="BW391" i="4" s="1"/>
  <c r="EM319" i="4"/>
  <c r="EM382" i="4" s="1"/>
  <c r="AY233" i="3"/>
  <c r="AY279" i="3" s="1"/>
  <c r="AY295" i="3" s="1"/>
  <c r="Y149" i="3"/>
  <c r="DV312" i="4"/>
  <c r="DV342" i="4" s="1"/>
  <c r="EB315" i="4"/>
  <c r="EB393" i="4" s="1"/>
  <c r="CU306" i="4"/>
  <c r="CU384" i="4" s="1"/>
  <c r="AY283" i="12"/>
  <c r="AY298" i="12" s="1"/>
  <c r="AY313" i="12" s="1"/>
  <c r="AQ330" i="4"/>
  <c r="AQ393" i="4" s="1"/>
  <c r="BV274" i="12"/>
  <c r="BV289" i="12" s="1"/>
  <c r="BV319" i="12" s="1"/>
  <c r="AR326" i="4"/>
  <c r="AR389" i="4" s="1"/>
  <c r="BO308" i="4"/>
  <c r="BO401" i="4" s="1"/>
  <c r="U233" i="3"/>
  <c r="V318" i="4"/>
  <c r="V381" i="4" s="1"/>
  <c r="CZ328" i="4"/>
  <c r="CZ391" i="4" s="1"/>
  <c r="AD329" i="4"/>
  <c r="AD407" i="4" s="1"/>
  <c r="CF326" i="4"/>
  <c r="CF389" i="4" s="1"/>
  <c r="AY275" i="12"/>
  <c r="AY290" i="12" s="1"/>
  <c r="AY305" i="12" s="1"/>
  <c r="BJ337" i="4"/>
  <c r="BJ384" i="4" s="1"/>
  <c r="BN328" i="4"/>
  <c r="BN343" i="4" s="1"/>
  <c r="BN178" i="4" s="1"/>
  <c r="EN260" i="3"/>
  <c r="EK283" i="3"/>
  <c r="EK299" i="3" s="1"/>
  <c r="AQ323" i="4"/>
  <c r="AQ338" i="4" s="1"/>
  <c r="AQ173" i="4" s="1"/>
  <c r="BN279" i="12"/>
  <c r="BN294" i="12" s="1"/>
  <c r="BN309" i="12" s="1"/>
  <c r="AC284" i="12"/>
  <c r="AC299" i="12" s="1"/>
  <c r="AC329" i="12" s="1"/>
  <c r="Z330" i="4"/>
  <c r="Z393" i="4" s="1"/>
  <c r="ES303" i="4"/>
  <c r="ES381" i="4" s="1"/>
  <c r="BS315" i="4"/>
  <c r="BS393" i="4" s="1"/>
  <c r="DG233" i="3"/>
  <c r="DG263" i="3" s="1"/>
  <c r="CU314" i="4"/>
  <c r="CU392" i="4" s="1"/>
  <c r="CK325" i="4"/>
  <c r="CK340" i="4" s="1"/>
  <c r="CK175" i="4" s="1"/>
  <c r="CI323" i="4"/>
  <c r="CI386" i="4" s="1"/>
  <c r="Z322" i="4"/>
  <c r="Z400" i="4" s="1"/>
  <c r="DV281" i="3"/>
  <c r="DV297" i="3" s="1"/>
  <c r="EP260" i="3"/>
  <c r="BF334" i="4"/>
  <c r="BF397" i="4" s="1"/>
  <c r="DK324" i="4"/>
  <c r="DK371" i="4" s="1"/>
  <c r="AJ233" i="3"/>
  <c r="U304" i="4"/>
  <c r="U382" i="4" s="1"/>
  <c r="EO308" i="4"/>
  <c r="EO386" i="4" s="1"/>
  <c r="AC319" i="4"/>
  <c r="AC334" i="4" s="1"/>
  <c r="DA322" i="4"/>
  <c r="DA337" i="4" s="1"/>
  <c r="ER327" i="4"/>
  <c r="ER390" i="4" s="1"/>
  <c r="EL322" i="12"/>
  <c r="AD322" i="4"/>
  <c r="AD369" i="4" s="1"/>
  <c r="W263" i="3"/>
  <c r="Z329" i="4"/>
  <c r="Z344" i="4" s="1"/>
  <c r="DJ260" i="12"/>
  <c r="DJ305" i="12" s="1"/>
  <c r="BP324" i="4"/>
  <c r="BP339" i="4" s="1"/>
  <c r="BP174" i="4" s="1"/>
  <c r="CE321" i="4"/>
  <c r="CE384" i="4" s="1"/>
  <c r="BO328" i="4"/>
  <c r="BO343" i="4" s="1"/>
  <c r="BO178" i="4" s="1"/>
  <c r="CR233" i="3"/>
  <c r="CR279" i="3" s="1"/>
  <c r="CR295" i="3" s="1"/>
  <c r="DF320" i="4"/>
  <c r="DF383" i="4" s="1"/>
  <c r="CR282" i="12"/>
  <c r="CR297" i="12" s="1"/>
  <c r="CR267" i="12"/>
  <c r="EQ318" i="12"/>
  <c r="T323" i="4"/>
  <c r="T386" i="4" s="1"/>
  <c r="CI319" i="4"/>
  <c r="CI382" i="4" s="1"/>
  <c r="CX318" i="4"/>
  <c r="CX333" i="4" s="1"/>
  <c r="BD333" i="4"/>
  <c r="BD396" i="4" s="1"/>
  <c r="CC233" i="3"/>
  <c r="CC263" i="3" s="1"/>
  <c r="BR262" i="12"/>
  <c r="BR307" i="12" s="1"/>
  <c r="DW307" i="4"/>
  <c r="DW337" i="4" s="1"/>
  <c r="DN318" i="4"/>
  <c r="DN333" i="4" s="1"/>
  <c r="DN168" i="4" s="1"/>
  <c r="CZ304" i="4"/>
  <c r="CZ382" i="4" s="1"/>
  <c r="W266" i="12"/>
  <c r="W326" i="12" s="1"/>
  <c r="CI260" i="3"/>
  <c r="BG274" i="12"/>
  <c r="BG289" i="12" s="1"/>
  <c r="BG304" i="12" s="1"/>
  <c r="EU318" i="4"/>
  <c r="EU333" i="4" s="1"/>
  <c r="BE259" i="12"/>
  <c r="BE319" i="12" s="1"/>
  <c r="X303" i="4"/>
  <c r="X396" i="4" s="1"/>
  <c r="ER303" i="4"/>
  <c r="ER381" i="4" s="1"/>
  <c r="DL330" i="4"/>
  <c r="DL345" i="4" s="1"/>
  <c r="DL180" i="4" s="1"/>
  <c r="CS325" i="4"/>
  <c r="CS388" i="4" s="1"/>
  <c r="BM320" i="4"/>
  <c r="BM383" i="4" s="1"/>
  <c r="DG330" i="4"/>
  <c r="DG393" i="4" s="1"/>
  <c r="DK329" i="4"/>
  <c r="DK392" i="4" s="1"/>
  <c r="BH319" i="4"/>
  <c r="BH349" i="4" s="1"/>
  <c r="BH184" i="4" s="1"/>
  <c r="BO327" i="4"/>
  <c r="BO390" i="4" s="1"/>
  <c r="CF325" i="4"/>
  <c r="CF388" i="4" s="1"/>
  <c r="DG329" i="4"/>
  <c r="DG392" i="4" s="1"/>
  <c r="BQ327" i="4"/>
  <c r="BQ405" i="4" s="1"/>
  <c r="EP263" i="3"/>
  <c r="BG273" i="12"/>
  <c r="BG288" i="12" s="1"/>
  <c r="BG303" i="12" s="1"/>
  <c r="Y320" i="4"/>
  <c r="Y383" i="4" s="1"/>
  <c r="V322" i="12"/>
  <c r="EA322" i="4"/>
  <c r="EA337" i="4" s="1"/>
  <c r="CX320" i="12"/>
  <c r="Y262" i="12"/>
  <c r="DG258" i="12"/>
  <c r="BA273" i="12"/>
  <c r="BA288" i="12" s="1"/>
  <c r="BA318" i="12" s="1"/>
  <c r="BA278" i="12"/>
  <c r="BA293" i="12" s="1"/>
  <c r="BA308" i="12" s="1"/>
  <c r="CU305" i="4"/>
  <c r="CU398" i="4" s="1"/>
  <c r="DH234" i="3"/>
  <c r="DH280" i="3" s="1"/>
  <c r="DH296" i="3" s="1"/>
  <c r="DJ264" i="12"/>
  <c r="DJ309" i="12" s="1"/>
  <c r="BG330" i="4"/>
  <c r="BG377" i="4" s="1"/>
  <c r="X281" i="3"/>
  <c r="X297" i="3" s="1"/>
  <c r="EN318" i="4"/>
  <c r="EN381" i="4" s="1"/>
  <c r="DZ312" i="4"/>
  <c r="DZ342" i="4" s="1"/>
  <c r="DN324" i="4"/>
  <c r="DN387" i="4" s="1"/>
  <c r="EU309" i="4"/>
  <c r="EU387" i="4" s="1"/>
  <c r="CG313" i="4"/>
  <c r="CG343" i="4" s="1"/>
  <c r="CG178" i="4" s="1"/>
  <c r="T321" i="4"/>
  <c r="T384" i="4" s="1"/>
  <c r="DU313" i="12"/>
  <c r="ES310" i="4"/>
  <c r="ES388" i="4" s="1"/>
  <c r="DX321" i="4"/>
  <c r="DX384" i="4" s="1"/>
  <c r="AK322" i="4"/>
  <c r="AK385" i="4" s="1"/>
  <c r="DV315" i="4"/>
  <c r="DV393" i="4" s="1"/>
  <c r="CZ329" i="4"/>
  <c r="CZ392" i="4" s="1"/>
  <c r="CQ308" i="12"/>
  <c r="DG237" i="3"/>
  <c r="DG267" i="3" s="1"/>
  <c r="ER307" i="4"/>
  <c r="ER400" i="4" s="1"/>
  <c r="EN323" i="4"/>
  <c r="EN370" i="4" s="1"/>
  <c r="AR327" i="4"/>
  <c r="AR390" i="4" s="1"/>
  <c r="V258" i="3"/>
  <c r="V322" i="3" s="1"/>
  <c r="BN304" i="4"/>
  <c r="BN334" i="4" s="1"/>
  <c r="BN169" i="4" s="1"/>
  <c r="DF266" i="12"/>
  <c r="DF311" i="12" s="1"/>
  <c r="CT304" i="12"/>
  <c r="BP263" i="12"/>
  <c r="BP308" i="12" s="1"/>
  <c r="CX260" i="3"/>
  <c r="CZ323" i="4"/>
  <c r="CZ338" i="4" s="1"/>
  <c r="CC268" i="12"/>
  <c r="CC313" i="12" s="1"/>
  <c r="V234" i="3"/>
  <c r="V280" i="3" s="1"/>
  <c r="V296" i="3" s="1"/>
  <c r="BA322" i="4"/>
  <c r="BA415" i="4" s="1"/>
  <c r="DU264" i="3"/>
  <c r="BO303" i="4"/>
  <c r="BO333" i="4" s="1"/>
  <c r="BO168" i="4" s="1"/>
  <c r="CT327" i="4"/>
  <c r="CT390" i="4" s="1"/>
  <c r="CV258" i="12"/>
  <c r="CV318" i="12" s="1"/>
  <c r="BE323" i="4"/>
  <c r="BE353" i="4" s="1"/>
  <c r="BE188" i="4" s="1"/>
  <c r="DR303" i="4"/>
  <c r="DR381" i="4" s="1"/>
  <c r="DO309" i="4"/>
  <c r="DO339" i="4" s="1"/>
  <c r="DO174" i="4" s="1"/>
  <c r="V327" i="4"/>
  <c r="V390" i="4" s="1"/>
  <c r="DY260" i="3"/>
  <c r="EJ318" i="4"/>
  <c r="EJ381" i="4" s="1"/>
  <c r="BT327" i="4"/>
  <c r="BT342" i="4" s="1"/>
  <c r="BT177" i="4" s="1"/>
  <c r="CU322" i="4"/>
  <c r="CU337" i="4" s="1"/>
  <c r="CF322" i="4"/>
  <c r="CF337" i="4" s="1"/>
  <c r="CF172" i="4" s="1"/>
  <c r="CX269" i="12"/>
  <c r="CX314" i="12" s="1"/>
  <c r="CS234" i="3"/>
  <c r="CS264" i="3" s="1"/>
  <c r="EA320" i="12"/>
  <c r="DW315" i="4"/>
  <c r="DW345" i="4" s="1"/>
  <c r="Z312" i="4"/>
  <c r="Z342" i="4" s="1"/>
  <c r="BX324" i="4"/>
  <c r="BX387" i="4" s="1"/>
  <c r="BT314" i="4"/>
  <c r="BT392" i="4" s="1"/>
  <c r="CJ329" i="4"/>
  <c r="CJ392" i="4" s="1"/>
  <c r="DQ309" i="4"/>
  <c r="DQ371" i="4" s="1"/>
  <c r="AS329" i="4"/>
  <c r="AS376" i="4" s="1"/>
  <c r="DZ308" i="4"/>
  <c r="DZ338" i="4" s="1"/>
  <c r="BB332" i="4"/>
  <c r="BB395" i="4" s="1"/>
  <c r="CR275" i="12"/>
  <c r="CR290" i="12" s="1"/>
  <c r="CR305" i="12" s="1"/>
  <c r="DU311" i="4"/>
  <c r="DU389" i="4" s="1"/>
  <c r="BO320" i="4"/>
  <c r="BO383" i="4" s="1"/>
  <c r="CE330" i="4"/>
  <c r="CE377" i="4" s="1"/>
  <c r="EK309" i="4"/>
  <c r="EK339" i="4" s="1"/>
  <c r="DO303" i="4"/>
  <c r="DO333" i="4" s="1"/>
  <c r="DO168" i="4" s="1"/>
  <c r="EN276" i="3"/>
  <c r="EN292" i="3" s="1"/>
  <c r="BC336" i="4"/>
  <c r="BC399" i="4" s="1"/>
  <c r="EK281" i="3"/>
  <c r="EK297" i="3" s="1"/>
  <c r="AP326" i="4"/>
  <c r="AP341" i="4" s="1"/>
  <c r="AP176" i="4" s="1"/>
  <c r="EM325" i="4"/>
  <c r="EM340" i="4" s="1"/>
  <c r="CR273" i="12"/>
  <c r="CR288" i="12" s="1"/>
  <c r="CR303" i="12" s="1"/>
  <c r="AP274" i="12"/>
  <c r="AP289" i="12" s="1"/>
  <c r="AP319" i="12" s="1"/>
  <c r="DB322" i="4"/>
  <c r="DB337" i="4" s="1"/>
  <c r="AU307" i="4"/>
  <c r="AU369" i="4" s="1"/>
  <c r="CD234" i="3"/>
  <c r="CD280" i="3" s="1"/>
  <c r="CD296" i="3" s="1"/>
  <c r="DV313" i="4"/>
  <c r="DV406" i="4" s="1"/>
  <c r="CE312" i="4"/>
  <c r="CE342" i="4" s="1"/>
  <c r="CE177" i="4" s="1"/>
  <c r="CX306" i="4"/>
  <c r="CX399" i="4" s="1"/>
  <c r="EA308" i="4"/>
  <c r="EA338" i="4" s="1"/>
  <c r="CX325" i="4"/>
  <c r="CX388" i="4" s="1"/>
  <c r="BO234" i="3"/>
  <c r="BO280" i="3" s="1"/>
  <c r="BO296" i="3" s="1"/>
  <c r="BW324" i="4"/>
  <c r="BW339" i="4" s="1"/>
  <c r="BW174" i="4" s="1"/>
  <c r="CZ321" i="4"/>
  <c r="CZ336" i="4" s="1"/>
  <c r="ES326" i="4"/>
  <c r="ES341" i="4" s="1"/>
  <c r="BU4" i="4"/>
  <c r="EN310" i="4"/>
  <c r="EN340" i="4" s="1"/>
  <c r="DN273" i="12"/>
  <c r="DN288" i="12" s="1"/>
  <c r="DN303" i="12" s="1"/>
  <c r="AZ234" i="3"/>
  <c r="AZ264" i="3" s="1"/>
  <c r="BI318" i="4"/>
  <c r="BI348" i="4" s="1"/>
  <c r="BI183" i="4" s="1"/>
  <c r="CS303" i="4"/>
  <c r="CS333" i="4" s="1"/>
  <c r="AJ304" i="4"/>
  <c r="AJ397" i="4" s="1"/>
  <c r="CR329" i="4"/>
  <c r="CR376" i="4" s="1"/>
  <c r="BQ324" i="4"/>
  <c r="BQ387" i="4" s="1"/>
  <c r="CB319" i="4"/>
  <c r="CB382" i="4" s="1"/>
  <c r="AM265" i="3"/>
  <c r="AJ258" i="12"/>
  <c r="AJ303" i="12" s="1"/>
  <c r="DX325" i="12"/>
  <c r="DK277" i="12"/>
  <c r="DK292" i="12" s="1"/>
  <c r="DK307" i="12" s="1"/>
  <c r="EA307" i="12"/>
  <c r="DV263" i="3"/>
  <c r="BB319" i="4"/>
  <c r="BB397" i="4" s="1"/>
  <c r="EV306" i="4"/>
  <c r="EV336" i="4" s="1"/>
  <c r="BM237" i="3"/>
  <c r="BM267" i="3" s="1"/>
  <c r="CR265" i="3"/>
  <c r="CU260" i="12"/>
  <c r="CU305" i="12" s="1"/>
  <c r="DN326" i="4"/>
  <c r="DN373" i="4" s="1"/>
  <c r="DF308" i="4"/>
  <c r="DF386" i="4" s="1"/>
  <c r="CR268" i="12"/>
  <c r="CR313" i="12" s="1"/>
  <c r="AO233" i="3"/>
  <c r="AO263" i="3" s="1"/>
  <c r="BO314" i="4"/>
  <c r="BO392" i="4" s="1"/>
  <c r="DY258" i="3"/>
  <c r="CQ237" i="3"/>
  <c r="CQ267" i="3" s="1"/>
  <c r="DF273" i="12"/>
  <c r="DF288" i="12" s="1"/>
  <c r="DF303" i="12" s="1"/>
  <c r="BM306" i="4"/>
  <c r="BM336" i="4" s="1"/>
  <c r="BM171" i="4" s="1"/>
  <c r="DJ281" i="3"/>
  <c r="DJ297" i="3" s="1"/>
  <c r="DW303" i="4"/>
  <c r="DW333" i="4" s="1"/>
  <c r="AR310" i="4"/>
  <c r="AR340" i="4" s="1"/>
  <c r="AR175" i="4" s="1"/>
  <c r="AL312" i="4"/>
  <c r="AL390" i="4" s="1"/>
  <c r="CX274" i="12"/>
  <c r="CX289" i="12" s="1"/>
  <c r="CX304" i="12" s="1"/>
  <c r="CM325" i="4"/>
  <c r="CM372" i="4" s="1"/>
  <c r="CS229" i="3"/>
  <c r="CS275" i="3" s="1"/>
  <c r="CS291" i="3" s="1"/>
  <c r="EA306" i="4"/>
  <c r="EA399" i="4" s="1"/>
  <c r="X325" i="4"/>
  <c r="X340" i="4" s="1"/>
  <c r="BV325" i="4"/>
  <c r="BV340" i="4" s="1"/>
  <c r="BV175" i="4" s="1"/>
  <c r="EK304" i="4"/>
  <c r="EK382" i="4" s="1"/>
  <c r="DF237" i="3"/>
  <c r="DF267" i="3" s="1"/>
  <c r="DW319" i="4"/>
  <c r="DW334" i="4" s="1"/>
  <c r="CJ315" i="4"/>
  <c r="CJ345" i="4" s="1"/>
  <c r="CJ180" i="4" s="1"/>
  <c r="DH229" i="3"/>
  <c r="AS324" i="4"/>
  <c r="AS387" i="4" s="1"/>
  <c r="EG312" i="4"/>
  <c r="EG390" i="4" s="1"/>
  <c r="CB237" i="3"/>
  <c r="CB283" i="3" s="1"/>
  <c r="CB299" i="3" s="1"/>
  <c r="CU325" i="4"/>
  <c r="CU388" i="4" s="1"/>
  <c r="V312" i="12"/>
  <c r="V390" i="12" s="1"/>
  <c r="CQ264" i="3"/>
  <c r="DW328" i="4"/>
  <c r="DW391" i="4" s="1"/>
  <c r="DU328" i="12"/>
  <c r="AK229" i="3"/>
  <c r="AK275" i="3" s="1"/>
  <c r="AK291" i="3" s="1"/>
  <c r="BF258" i="12"/>
  <c r="BF303" i="12" s="1"/>
  <c r="CB307" i="4"/>
  <c r="CB385" i="4" s="1"/>
  <c r="EQ315" i="4"/>
  <c r="EQ393" i="4" s="1"/>
  <c r="AX237" i="3"/>
  <c r="AX283" i="3" s="1"/>
  <c r="AX299" i="3" s="1"/>
  <c r="CB274" i="12"/>
  <c r="CB289" i="12" s="1"/>
  <c r="CB304" i="12" s="1"/>
  <c r="DI275" i="12"/>
  <c r="DI290" i="12" s="1"/>
  <c r="DI320" i="12" s="1"/>
  <c r="DG280" i="3"/>
  <c r="DG296" i="3" s="1"/>
  <c r="ER330" i="4"/>
  <c r="ER345" i="4" s="1"/>
  <c r="DY313" i="4"/>
  <c r="DY391" i="4" s="1"/>
  <c r="AZ229" i="3"/>
  <c r="X276" i="3"/>
  <c r="X292" i="3" s="1"/>
  <c r="EB260" i="3"/>
  <c r="AA276" i="3"/>
  <c r="AA292" i="3" s="1"/>
  <c r="DU320" i="4"/>
  <c r="DU383" i="4" s="1"/>
  <c r="V229" i="3"/>
  <c r="V275" i="3" s="1"/>
  <c r="V291" i="3" s="1"/>
  <c r="DY276" i="3"/>
  <c r="DY292" i="3" s="1"/>
  <c r="AO306" i="4"/>
  <c r="AO368" i="4" s="1"/>
  <c r="AP273" i="12"/>
  <c r="AP288" i="12" s="1"/>
  <c r="AP318" i="12" s="1"/>
  <c r="AB284" i="12"/>
  <c r="AB299" i="12" s="1"/>
  <c r="AB329" i="12" s="1"/>
  <c r="BC342" i="4"/>
  <c r="BC420" i="4" s="1"/>
  <c r="X280" i="12"/>
  <c r="X295" i="12" s="1"/>
  <c r="X310" i="12" s="1"/>
  <c r="EK315" i="4"/>
  <c r="EK393" i="4" s="1"/>
  <c r="CJ311" i="4"/>
  <c r="CJ373" i="4" s="1"/>
  <c r="ED306" i="4"/>
  <c r="ED384" i="4" s="1"/>
  <c r="CS321" i="4"/>
  <c r="CS336" i="4" s="1"/>
  <c r="U314" i="4"/>
  <c r="U376" i="4" s="1"/>
  <c r="DQ327" i="4"/>
  <c r="DQ342" i="4" s="1"/>
  <c r="DQ177" i="4" s="1"/>
  <c r="BR305" i="12"/>
  <c r="CZ324" i="4"/>
  <c r="CZ339" i="4" s="1"/>
  <c r="BN318" i="4"/>
  <c r="BN381" i="4" s="1"/>
  <c r="AQ318" i="4"/>
  <c r="AQ396" i="4" s="1"/>
  <c r="AT321" i="4"/>
  <c r="AT384" i="4" s="1"/>
  <c r="EO326" i="4"/>
  <c r="EO389" i="4" s="1"/>
  <c r="CY329" i="4"/>
  <c r="CY344" i="4" s="1"/>
  <c r="DP326" i="4"/>
  <c r="DP389" i="4" s="1"/>
  <c r="CL269" i="12"/>
  <c r="CL314" i="12" s="1"/>
  <c r="DM328" i="4"/>
  <c r="DM375" i="4" s="1"/>
  <c r="DV279" i="3"/>
  <c r="DV295" i="3" s="1"/>
  <c r="BX318" i="4"/>
  <c r="BX333" i="4" s="1"/>
  <c r="BX168" i="4" s="1"/>
  <c r="BH317" i="4"/>
  <c r="BH347" i="4" s="1"/>
  <c r="BH182" i="4" s="1"/>
  <c r="DR330" i="4"/>
  <c r="DR393" i="4" s="1"/>
  <c r="BM329" i="12"/>
  <c r="EG304" i="4"/>
  <c r="EG334" i="4" s="1"/>
  <c r="DP304" i="4"/>
  <c r="DP334" i="4" s="1"/>
  <c r="DP169" i="4" s="1"/>
  <c r="CX320" i="4"/>
  <c r="CX383" i="4" s="1"/>
  <c r="DV326" i="4"/>
  <c r="DV404" i="4" s="1"/>
  <c r="DP313" i="4"/>
  <c r="DP343" i="4" s="1"/>
  <c r="DP178" i="4" s="1"/>
  <c r="CK321" i="4"/>
  <c r="CK384" i="4" s="1"/>
  <c r="EA326" i="4"/>
  <c r="EA341" i="4" s="1"/>
  <c r="DZ329" i="4"/>
  <c r="DZ344" i="4" s="1"/>
  <c r="BQ281" i="3"/>
  <c r="BQ297" i="3" s="1"/>
  <c r="CR267" i="3"/>
  <c r="CR283" i="3"/>
  <c r="CR299" i="3" s="1"/>
  <c r="ES323" i="4"/>
  <c r="ES401" i="4" s="1"/>
  <c r="AA258" i="12"/>
  <c r="AA303" i="12" s="1"/>
  <c r="DP318" i="4"/>
  <c r="DP365" i="4" s="1"/>
  <c r="U315" i="4"/>
  <c r="U393" i="4" s="1"/>
  <c r="T273" i="12"/>
  <c r="T288" i="12" s="1"/>
  <c r="T318" i="12" s="1"/>
  <c r="CH311" i="4"/>
  <c r="CH389" i="4" s="1"/>
  <c r="AZ342" i="4"/>
  <c r="AZ357" i="4" s="1"/>
  <c r="AZ192" i="4" s="1"/>
  <c r="AB315" i="4"/>
  <c r="AB393" i="4" s="1"/>
  <c r="Y164" i="3"/>
  <c r="CY309" i="4"/>
  <c r="CY387" i="4" s="1"/>
  <c r="U237" i="3"/>
  <c r="CI312" i="4"/>
  <c r="CI405" i="4" s="1"/>
  <c r="F73" i="1"/>
  <c r="J73" i="1" s="1"/>
  <c r="BP266" i="12"/>
  <c r="BP326" i="12" s="1"/>
  <c r="EC328" i="4"/>
  <c r="EC343" i="4" s="1"/>
  <c r="T266" i="12"/>
  <c r="T326" i="12" s="1"/>
  <c r="V274" i="12"/>
  <c r="V289" i="12" s="1"/>
  <c r="V304" i="12" s="1"/>
  <c r="CC279" i="12"/>
  <c r="CC294" i="12" s="1"/>
  <c r="CC309" i="12" s="1"/>
  <c r="CK274" i="12"/>
  <c r="CK289" i="12" s="1"/>
  <c r="CK304" i="12" s="1"/>
  <c r="CE263" i="12"/>
  <c r="CE308" i="12" s="1"/>
  <c r="Y307" i="4"/>
  <c r="Y369" i="4" s="1"/>
  <c r="CR324" i="4"/>
  <c r="CR371" i="4" s="1"/>
  <c r="CC237" i="3"/>
  <c r="AB329" i="4"/>
  <c r="AB344" i="4" s="1"/>
  <c r="CT321" i="4"/>
  <c r="CT399" i="4" s="1"/>
  <c r="BJ340" i="4"/>
  <c r="BJ403" i="4" s="1"/>
  <c r="EE304" i="4"/>
  <c r="EE382" i="4" s="1"/>
  <c r="BT258" i="12"/>
  <c r="CM326" i="4"/>
  <c r="CM341" i="4" s="1"/>
  <c r="CM176" i="4" s="1"/>
  <c r="DB323" i="4"/>
  <c r="DB386" i="4" s="1"/>
  <c r="BW319" i="4"/>
  <c r="BW366" i="4" s="1"/>
  <c r="BQ280" i="12"/>
  <c r="BQ295" i="12" s="1"/>
  <c r="BQ325" i="12" s="1"/>
  <c r="AC258" i="12"/>
  <c r="AC303" i="12" s="1"/>
  <c r="AI325" i="4"/>
  <c r="AI340" i="4" s="1"/>
  <c r="AI175" i="4" s="1"/>
  <c r="AY237" i="3"/>
  <c r="AY283" i="3" s="1"/>
  <c r="AY299" i="3" s="1"/>
  <c r="AM327" i="4"/>
  <c r="AM342" i="4" s="1"/>
  <c r="AM177" i="4" s="1"/>
  <c r="DN319" i="4"/>
  <c r="DN382" i="4" s="1"/>
  <c r="BQ325" i="4"/>
  <c r="BQ388" i="4" s="1"/>
  <c r="CC319" i="4"/>
  <c r="CC382" i="4" s="1"/>
  <c r="DX310" i="12"/>
  <c r="DN312" i="4"/>
  <c r="DN342" i="4" s="1"/>
  <c r="DN177" i="4" s="1"/>
  <c r="BY324" i="4"/>
  <c r="BY371" i="4" s="1"/>
  <c r="CU321" i="12"/>
  <c r="CU384" i="12" s="1"/>
  <c r="EL280" i="3"/>
  <c r="EL296" i="3" s="1"/>
  <c r="CQ259" i="12"/>
  <c r="CQ304" i="12" s="1"/>
  <c r="EJ322" i="4"/>
  <c r="EJ385" i="4" s="1"/>
  <c r="BW284" i="12"/>
  <c r="BW299" i="12" s="1"/>
  <c r="BW329" i="12" s="1"/>
  <c r="DX319" i="4"/>
  <c r="DX397" i="4" s="1"/>
  <c r="DA324" i="4"/>
  <c r="DA387" i="4" s="1"/>
  <c r="AP276" i="3"/>
  <c r="AP292" i="3" s="1"/>
  <c r="CX327" i="4"/>
  <c r="CX390" i="4" s="1"/>
  <c r="AJ237" i="3"/>
  <c r="AJ267" i="3" s="1"/>
  <c r="EJ431" i="3"/>
  <c r="C64" i="3" s="1"/>
  <c r="N64" i="3" s="1"/>
  <c r="BJ334" i="4"/>
  <c r="BJ397" i="4" s="1"/>
  <c r="CW310" i="4"/>
  <c r="CW388" i="4" s="1"/>
  <c r="EE327" i="4"/>
  <c r="EE390" i="4" s="1"/>
  <c r="DW264" i="3"/>
  <c r="DO275" i="3"/>
  <c r="DO291" i="3" s="1"/>
  <c r="DV304" i="4"/>
  <c r="DV382" i="4" s="1"/>
  <c r="DJ328" i="4"/>
  <c r="DJ391" i="4" s="1"/>
  <c r="AI328" i="12"/>
  <c r="U325" i="4"/>
  <c r="U388" i="4" s="1"/>
  <c r="BY325" i="4"/>
  <c r="BY388" i="4" s="1"/>
  <c r="AC325" i="4"/>
  <c r="AC403" i="4" s="1"/>
  <c r="BR320" i="12"/>
  <c r="W315" i="4"/>
  <c r="W393" i="4" s="1"/>
  <c r="AX325" i="12"/>
  <c r="BW318" i="4"/>
  <c r="BW333" i="4" s="1"/>
  <c r="BW168" i="4" s="1"/>
  <c r="CQ284" i="3"/>
  <c r="CQ300" i="3" s="1"/>
  <c r="BU284" i="12"/>
  <c r="BU299" i="12" s="1"/>
  <c r="BU329" i="12" s="1"/>
  <c r="X324" i="4"/>
  <c r="X371" i="4" s="1"/>
  <c r="AB322" i="4"/>
  <c r="AB369" i="4" s="1"/>
  <c r="BN237" i="3"/>
  <c r="DW308" i="4"/>
  <c r="DW338" i="4" s="1"/>
  <c r="CE303" i="4"/>
  <c r="CE333" i="4" s="1"/>
  <c r="CE168" i="4" s="1"/>
  <c r="BD315" i="4"/>
  <c r="BD393" i="4" s="1"/>
  <c r="AL322" i="12"/>
  <c r="AS321" i="4"/>
  <c r="AS384" i="4" s="1"/>
  <c r="AF329" i="4"/>
  <c r="AF392" i="4" s="1"/>
  <c r="DJ324" i="4"/>
  <c r="DJ387" i="4" s="1"/>
  <c r="AS323" i="4"/>
  <c r="AS338" i="4" s="1"/>
  <c r="AS173" i="4" s="1"/>
  <c r="AQ258" i="12"/>
  <c r="AQ318" i="12" s="1"/>
  <c r="AN275" i="12"/>
  <c r="AN290" i="12" s="1"/>
  <c r="AN320" i="12" s="1"/>
  <c r="CL420" i="3"/>
  <c r="CL434" i="3" s="1"/>
  <c r="CI273" i="12"/>
  <c r="CI288" i="12" s="1"/>
  <c r="CI258" i="12"/>
  <c r="BE258" i="12"/>
  <c r="BE273" i="12"/>
  <c r="BE288" i="12" s="1"/>
  <c r="EK306" i="4"/>
  <c r="EK384" i="4" s="1"/>
  <c r="EJ264" i="3"/>
  <c r="EA279" i="3"/>
  <c r="EA295" i="3" s="1"/>
  <c r="EC303" i="12"/>
  <c r="CN319" i="4"/>
  <c r="CN334" i="4" s="1"/>
  <c r="CN169" i="4" s="1"/>
  <c r="DF262" i="12"/>
  <c r="DF322" i="12" s="1"/>
  <c r="AD303" i="4"/>
  <c r="AD365" i="4" s="1"/>
  <c r="EQ314" i="4"/>
  <c r="EQ344" i="4" s="1"/>
  <c r="EO304" i="4"/>
  <c r="EO334" i="4" s="1"/>
  <c r="X326" i="4"/>
  <c r="X389" i="4" s="1"/>
  <c r="DM259" i="12"/>
  <c r="DM304" i="12" s="1"/>
  <c r="CJ321" i="4"/>
  <c r="CJ384" i="4" s="1"/>
  <c r="V307" i="4"/>
  <c r="V337" i="4" s="1"/>
  <c r="DO319" i="4"/>
  <c r="DO334" i="4" s="1"/>
  <c r="DO169" i="4" s="1"/>
  <c r="CQ280" i="3"/>
  <c r="CQ296" i="3" s="1"/>
  <c r="BC260" i="12"/>
  <c r="BC275" i="12"/>
  <c r="BC290" i="12" s="1"/>
  <c r="DX315" i="4"/>
  <c r="DX345" i="4" s="1"/>
  <c r="BX328" i="4"/>
  <c r="BX343" i="4" s="1"/>
  <c r="BX178" i="4" s="1"/>
  <c r="ES315" i="4"/>
  <c r="ES345" i="4" s="1"/>
  <c r="BF322" i="4"/>
  <c r="BF352" i="4" s="1"/>
  <c r="BF187" i="4" s="1"/>
  <c r="W275" i="3"/>
  <c r="W291" i="3" s="1"/>
  <c r="EP279" i="3"/>
  <c r="EP295" i="3" s="1"/>
  <c r="CQ319" i="4"/>
  <c r="CQ334" i="4" s="1"/>
  <c r="BN263" i="3"/>
  <c r="CH322" i="12"/>
  <c r="CD318" i="4"/>
  <c r="CD396" i="4" s="1"/>
  <c r="DN329" i="4"/>
  <c r="DN392" i="4" s="1"/>
  <c r="Y260" i="12"/>
  <c r="Y275" i="12"/>
  <c r="Y290" i="12" s="1"/>
  <c r="DY274" i="3"/>
  <c r="DY290" i="3" s="1"/>
  <c r="AI328" i="4"/>
  <c r="AI391" i="4" s="1"/>
  <c r="BH284" i="12"/>
  <c r="BH299" i="12" s="1"/>
  <c r="BH314" i="12" s="1"/>
  <c r="CJ325" i="4"/>
  <c r="CJ340" i="4" s="1"/>
  <c r="CJ175" i="4" s="1"/>
  <c r="AM330" i="4"/>
  <c r="AM393" i="4" s="1"/>
  <c r="DF320" i="12"/>
  <c r="CW284" i="12"/>
  <c r="CW299" i="12" s="1"/>
  <c r="CW314" i="12" s="1"/>
  <c r="CE269" i="12"/>
  <c r="CE314" i="12" s="1"/>
  <c r="AS420" i="3"/>
  <c r="AS433" i="3" s="1"/>
  <c r="CN325" i="4"/>
  <c r="CN388" i="4" s="1"/>
  <c r="BN307" i="4"/>
  <c r="BN385" i="4" s="1"/>
  <c r="CQ320" i="4"/>
  <c r="CQ383" i="4" s="1"/>
  <c r="BE317" i="4"/>
  <c r="BE395" i="4" s="1"/>
  <c r="AC305" i="4"/>
  <c r="AC335" i="4" s="1"/>
  <c r="EU328" i="4"/>
  <c r="EU406" i="4" s="1"/>
  <c r="AY279" i="12"/>
  <c r="AY294" i="12" s="1"/>
  <c r="AY309" i="12" s="1"/>
  <c r="CS308" i="4"/>
  <c r="CS370" i="4" s="1"/>
  <c r="EQ303" i="4"/>
  <c r="EQ333" i="4" s="1"/>
  <c r="DW280" i="3"/>
  <c r="DW296" i="3" s="1"/>
  <c r="CU328" i="4"/>
  <c r="CU391" i="4" s="1"/>
  <c r="DJ278" i="12"/>
  <c r="DJ293" i="12" s="1"/>
  <c r="DJ308" i="12" s="1"/>
  <c r="AK323" i="4"/>
  <c r="AK386" i="4" s="1"/>
  <c r="CZ258" i="12"/>
  <c r="CZ303" i="12" s="1"/>
  <c r="DM307" i="4"/>
  <c r="DM337" i="4" s="1"/>
  <c r="DM172" i="4" s="1"/>
  <c r="DJ319" i="4"/>
  <c r="DJ366" i="4" s="1"/>
  <c r="ET313" i="4"/>
  <c r="ET391" i="4" s="1"/>
  <c r="BC273" i="12"/>
  <c r="BC288" i="12" s="1"/>
  <c r="BC303" i="12" s="1"/>
  <c r="DL276" i="3"/>
  <c r="DL292" i="3" s="1"/>
  <c r="CY276" i="3"/>
  <c r="CY292" i="3" s="1"/>
  <c r="U326" i="12"/>
  <c r="EB314" i="4"/>
  <c r="EB376" i="4" s="1"/>
  <c r="S65" i="1"/>
  <c r="CF303" i="4"/>
  <c r="CF381" i="4" s="1"/>
  <c r="AK324" i="4"/>
  <c r="AK387" i="4" s="1"/>
  <c r="CR284" i="12"/>
  <c r="CR299" i="12" s="1"/>
  <c r="CR314" i="12" s="1"/>
  <c r="BS263" i="3"/>
  <c r="BS279" i="3"/>
  <c r="BS295" i="3" s="1"/>
  <c r="Y269" i="12"/>
  <c r="Y329" i="12" s="1"/>
  <c r="EA263" i="3"/>
  <c r="AX319" i="4"/>
  <c r="AX382" i="4" s="1"/>
  <c r="DB318" i="4"/>
  <c r="DB333" i="4" s="1"/>
  <c r="DF306" i="4"/>
  <c r="DF384" i="4" s="1"/>
  <c r="CI269" i="12"/>
  <c r="CI329" i="12" s="1"/>
  <c r="CE262" i="3"/>
  <c r="CP67" i="12"/>
  <c r="U65" i="1" s="1"/>
  <c r="V65" i="1" s="1"/>
  <c r="BD233" i="3"/>
  <c r="CR279" i="12"/>
  <c r="CR294" i="12" s="1"/>
  <c r="CR324" i="12" s="1"/>
  <c r="CC284" i="12"/>
  <c r="CC299" i="12" s="1"/>
  <c r="CC329" i="12" s="1"/>
  <c r="CL328" i="4"/>
  <c r="CL343" i="4" s="1"/>
  <c r="CL178" i="4" s="1"/>
  <c r="DA313" i="4"/>
  <c r="DA343" i="4" s="1"/>
  <c r="EM321" i="4"/>
  <c r="EM368" i="4" s="1"/>
  <c r="BW308" i="4"/>
  <c r="BW338" i="4" s="1"/>
  <c r="BW173" i="4" s="1"/>
  <c r="BW306" i="4"/>
  <c r="BW368" i="4" s="1"/>
  <c r="EJ280" i="3"/>
  <c r="EJ296" i="3" s="1"/>
  <c r="T277" i="12"/>
  <c r="T292" i="12" s="1"/>
  <c r="T307" i="12" s="1"/>
  <c r="CW233" i="3"/>
  <c r="CW263" i="3" s="1"/>
  <c r="CK329" i="4"/>
  <c r="CK392" i="4" s="1"/>
  <c r="EN274" i="3"/>
  <c r="EN290" i="3" s="1"/>
  <c r="AZ309" i="12"/>
  <c r="CF279" i="12"/>
  <c r="CF294" i="12" s="1"/>
  <c r="CF309" i="12" s="1"/>
  <c r="CY330" i="4"/>
  <c r="CY345" i="4" s="1"/>
  <c r="EN305" i="4"/>
  <c r="EN383" i="4" s="1"/>
  <c r="CT278" i="12"/>
  <c r="CT293" i="12" s="1"/>
  <c r="CT308" i="12" s="1"/>
  <c r="BM318" i="4"/>
  <c r="BM381" i="4" s="1"/>
  <c r="DR311" i="4"/>
  <c r="DR389" i="4" s="1"/>
  <c r="DL233" i="3"/>
  <c r="DL263" i="3" s="1"/>
  <c r="AA259" i="12"/>
  <c r="AA319" i="12" s="1"/>
  <c r="Y318" i="4"/>
  <c r="Y381" i="4" s="1"/>
  <c r="CU274" i="3"/>
  <c r="CU290" i="3" s="1"/>
  <c r="DH322" i="12"/>
  <c r="AK315" i="4"/>
  <c r="AK345" i="4" s="1"/>
  <c r="AK180" i="4" s="1"/>
  <c r="EL318" i="4"/>
  <c r="EL381" i="4" s="1"/>
  <c r="EC318" i="12"/>
  <c r="BV311" i="4"/>
  <c r="BV341" i="4" s="1"/>
  <c r="BV176" i="4" s="1"/>
  <c r="CQ324" i="4"/>
  <c r="CQ387" i="4" s="1"/>
  <c r="CU280" i="12"/>
  <c r="CU295" i="12" s="1"/>
  <c r="CU325" i="12" s="1"/>
  <c r="ET310" i="4"/>
  <c r="ET340" i="4" s="1"/>
  <c r="U283" i="12"/>
  <c r="U298" i="12" s="1"/>
  <c r="U313" i="12" s="1"/>
  <c r="Z233" i="3"/>
  <c r="CD329" i="4"/>
  <c r="CD344" i="4" s="1"/>
  <c r="CD179" i="4" s="1"/>
  <c r="DA420" i="3"/>
  <c r="DA434" i="3" s="1"/>
  <c r="BA281" i="12"/>
  <c r="BA296" i="12" s="1"/>
  <c r="BA326" i="12" s="1"/>
  <c r="CX318" i="12"/>
  <c r="CX396" i="12" s="1"/>
  <c r="BT318" i="4"/>
  <c r="BT381" i="4" s="1"/>
  <c r="Z284" i="12"/>
  <c r="Z299" i="12" s="1"/>
  <c r="Z329" i="12" s="1"/>
  <c r="AC323" i="4"/>
  <c r="AC386" i="4" s="1"/>
  <c r="CR326" i="4"/>
  <c r="CR389" i="4" s="1"/>
  <c r="CH233" i="3"/>
  <c r="EF328" i="4"/>
  <c r="EF391" i="4" s="1"/>
  <c r="AD355" i="3"/>
  <c r="M33" i="3" s="1"/>
  <c r="DK306" i="4"/>
  <c r="DK384" i="4" s="1"/>
  <c r="DZ305" i="4"/>
  <c r="DZ398" i="4" s="1"/>
  <c r="BR313" i="4"/>
  <c r="BR391" i="4" s="1"/>
  <c r="BR319" i="12"/>
  <c r="DL328" i="4"/>
  <c r="DL391" i="4" s="1"/>
  <c r="CU309" i="4"/>
  <c r="CU387" i="4" s="1"/>
  <c r="BF260" i="3"/>
  <c r="AB320" i="4"/>
  <c r="AB335" i="4" s="1"/>
  <c r="X328" i="4"/>
  <c r="X391" i="4" s="1"/>
  <c r="EJ308" i="4"/>
  <c r="EJ338" i="4" s="1"/>
  <c r="DP381" i="12"/>
  <c r="BB265" i="3"/>
  <c r="BT274" i="12"/>
  <c r="BT289" i="12" s="1"/>
  <c r="BT304" i="12" s="1"/>
  <c r="AE321" i="4"/>
  <c r="AE399" i="4" s="1"/>
  <c r="DA381" i="12"/>
  <c r="DA330" i="4"/>
  <c r="DA393" i="4" s="1"/>
  <c r="AD381" i="12"/>
  <c r="DC325" i="4"/>
  <c r="DC388" i="4" s="1"/>
  <c r="DZ320" i="12"/>
  <c r="BF338" i="4"/>
  <c r="BF401" i="4" s="1"/>
  <c r="AU318" i="4"/>
  <c r="AU381" i="4" s="1"/>
  <c r="DU313" i="4"/>
  <c r="DU406" i="4" s="1"/>
  <c r="G72" i="1"/>
  <c r="AM318" i="4"/>
  <c r="AM381" i="4" s="1"/>
  <c r="CJ324" i="4"/>
  <c r="CJ387" i="4" s="1"/>
  <c r="AA284" i="12"/>
  <c r="AA299" i="12" s="1"/>
  <c r="AA314" i="12" s="1"/>
  <c r="BP330" i="4"/>
  <c r="BP393" i="4" s="1"/>
  <c r="AF320" i="4"/>
  <c r="AF383" i="4" s="1"/>
  <c r="CG321" i="4"/>
  <c r="CG384" i="4" s="1"/>
  <c r="W323" i="4"/>
  <c r="W386" i="4" s="1"/>
  <c r="BB340" i="4"/>
  <c r="BB418" i="4" s="1"/>
  <c r="DX307" i="4"/>
  <c r="DX337" i="4" s="1"/>
  <c r="DX326" i="4"/>
  <c r="DX341" i="4" s="1"/>
  <c r="CG284" i="12"/>
  <c r="CG299" i="12" s="1"/>
  <c r="CG329" i="12" s="1"/>
  <c r="CV328" i="4"/>
  <c r="CV391" i="4" s="1"/>
  <c r="CF275" i="12"/>
  <c r="CF290" i="12" s="1"/>
  <c r="CF320" i="12" s="1"/>
  <c r="DP322" i="4"/>
  <c r="DP385" i="4" s="1"/>
  <c r="CT281" i="12"/>
  <c r="CT296" i="12" s="1"/>
  <c r="CT311" i="12" s="1"/>
  <c r="AD284" i="12"/>
  <c r="AD299" i="12" s="1"/>
  <c r="AD314" i="12" s="1"/>
  <c r="X273" i="12"/>
  <c r="X288" i="12" s="1"/>
  <c r="X318" i="12" s="1"/>
  <c r="CQ321" i="4"/>
  <c r="CQ399" i="4" s="1"/>
  <c r="BX312" i="4"/>
  <c r="BX342" i="4" s="1"/>
  <c r="BX177" i="4" s="1"/>
  <c r="CH321" i="4"/>
  <c r="CH384" i="4" s="1"/>
  <c r="CY328" i="4"/>
  <c r="CY391" i="4" s="1"/>
  <c r="DY330" i="4"/>
  <c r="DY393" i="4" s="1"/>
  <c r="V330" i="4"/>
  <c r="V393" i="4" s="1"/>
  <c r="F72" i="1"/>
  <c r="G14" i="15" s="1"/>
  <c r="CD280" i="12"/>
  <c r="CD295" i="12" s="1"/>
  <c r="CD325" i="12" s="1"/>
  <c r="EV314" i="4"/>
  <c r="EV392" i="4" s="1"/>
  <c r="AT320" i="4"/>
  <c r="AT383" i="4" s="1"/>
  <c r="EB308" i="4"/>
  <c r="EB370" i="4" s="1"/>
  <c r="U277" i="12"/>
  <c r="U292" i="12" s="1"/>
  <c r="U307" i="12" s="1"/>
  <c r="EL390" i="12"/>
  <c r="BW381" i="12"/>
  <c r="EU315" i="4"/>
  <c r="EU393" i="4" s="1"/>
  <c r="BQ269" i="12"/>
  <c r="BQ314" i="12" s="1"/>
  <c r="AN263" i="12"/>
  <c r="AN308" i="12" s="1"/>
  <c r="BR276" i="12"/>
  <c r="BR291" i="12" s="1"/>
  <c r="BR321" i="12" s="1"/>
  <c r="EE420" i="3"/>
  <c r="M61" i="3" s="1"/>
  <c r="T307" i="4"/>
  <c r="T385" i="4" s="1"/>
  <c r="DF329" i="4"/>
  <c r="DF392" i="4" s="1"/>
  <c r="AO273" i="12"/>
  <c r="AO288" i="12" s="1"/>
  <c r="AO303" i="12" s="1"/>
  <c r="AK266" i="12"/>
  <c r="AK311" i="12" s="1"/>
  <c r="CB314" i="12"/>
  <c r="BH420" i="3"/>
  <c r="BH434" i="3" s="1"/>
  <c r="EE314" i="4"/>
  <c r="EE392" i="4" s="1"/>
  <c r="AQ274" i="12"/>
  <c r="AQ289" i="12" s="1"/>
  <c r="AQ319" i="12" s="1"/>
  <c r="BC284" i="12"/>
  <c r="BC299" i="12" s="1"/>
  <c r="BC314" i="12" s="1"/>
  <c r="AK260" i="12"/>
  <c r="AK320" i="12" s="1"/>
  <c r="AJ263" i="12"/>
  <c r="AJ308" i="12" s="1"/>
  <c r="X308" i="4"/>
  <c r="X323" i="4"/>
  <c r="EJ315" i="4"/>
  <c r="EJ330" i="4"/>
  <c r="EU327" i="4"/>
  <c r="EU312" i="4"/>
  <c r="AB318" i="4"/>
  <c r="AB303" i="4"/>
  <c r="DZ326" i="4"/>
  <c r="DZ311" i="4"/>
  <c r="ED307" i="4"/>
  <c r="ED322" i="4"/>
  <c r="CG276" i="12"/>
  <c r="CG291" i="12" s="1"/>
  <c r="CG261" i="12"/>
  <c r="G73" i="1"/>
  <c r="H15" i="8" s="1"/>
  <c r="BU3" i="4"/>
  <c r="BD276" i="12"/>
  <c r="BD291" i="12" s="1"/>
  <c r="BD306" i="12" s="1"/>
  <c r="DH284" i="12"/>
  <c r="DH299" i="12" s="1"/>
  <c r="DH314" i="12" s="1"/>
  <c r="BT305" i="4"/>
  <c r="BT398" i="4" s="1"/>
  <c r="AY320" i="4"/>
  <c r="AY335" i="4"/>
  <c r="EO307" i="4"/>
  <c r="EO322" i="4"/>
  <c r="AU314" i="4"/>
  <c r="AU329" i="4"/>
  <c r="U320" i="4"/>
  <c r="U305" i="4"/>
  <c r="ER306" i="4"/>
  <c r="ER321" i="4"/>
  <c r="DH314" i="4"/>
  <c r="DH329" i="4"/>
  <c r="BH322" i="4"/>
  <c r="BH337" i="4"/>
  <c r="DF311" i="4"/>
  <c r="DF326" i="4"/>
  <c r="EB325" i="4"/>
  <c r="EB310" i="4"/>
  <c r="BP321" i="12"/>
  <c r="BP306" i="12"/>
  <c r="EN314" i="4"/>
  <c r="EN329" i="4"/>
  <c r="CR315" i="4"/>
  <c r="CR330" i="4"/>
  <c r="AP319" i="4"/>
  <c r="AP304" i="4"/>
  <c r="CL306" i="4"/>
  <c r="CL321" i="4"/>
  <c r="BE315" i="4"/>
  <c r="BE330" i="4"/>
  <c r="CS314" i="4"/>
  <c r="CS329" i="4"/>
  <c r="DJ307" i="4"/>
  <c r="DJ322" i="4"/>
  <c r="BU309" i="4"/>
  <c r="BU324" i="4"/>
  <c r="AM278" i="12"/>
  <c r="AM293" i="12" s="1"/>
  <c r="AM263" i="12"/>
  <c r="BC340" i="4"/>
  <c r="BC325" i="4"/>
  <c r="ET315" i="4"/>
  <c r="ET330" i="4"/>
  <c r="EC319" i="4"/>
  <c r="EC304" i="4"/>
  <c r="DG305" i="12"/>
  <c r="DG320" i="12"/>
  <c r="BG319" i="4"/>
  <c r="BG334" i="4"/>
  <c r="EJ312" i="4"/>
  <c r="EJ327" i="4"/>
  <c r="DW326" i="4"/>
  <c r="DW311" i="4"/>
  <c r="AJ309" i="4"/>
  <c r="AJ324" i="4"/>
  <c r="G74" i="1"/>
  <c r="K74" i="1" s="1"/>
  <c r="AP309" i="4"/>
  <c r="AP387" i="4" s="1"/>
  <c r="BC276" i="12"/>
  <c r="BC291" i="12" s="1"/>
  <c r="BC306" i="12" s="1"/>
  <c r="DH260" i="12"/>
  <c r="DH305" i="12" s="1"/>
  <c r="AJ274" i="12"/>
  <c r="AJ289" i="12" s="1"/>
  <c r="AJ259" i="12"/>
  <c r="EV322" i="4"/>
  <c r="EV337" i="4" s="1"/>
  <c r="BE284" i="12"/>
  <c r="BE299" i="12" s="1"/>
  <c r="BE329" i="12" s="1"/>
  <c r="DI273" i="12"/>
  <c r="DI288" i="12" s="1"/>
  <c r="DI258" i="12"/>
  <c r="BH381" i="12"/>
  <c r="DH274" i="12"/>
  <c r="DH289" i="12" s="1"/>
  <c r="DH304" i="12" s="1"/>
  <c r="AI258" i="12"/>
  <c r="AI318" i="12" s="1"/>
  <c r="DY306" i="4"/>
  <c r="DY384" i="4" s="1"/>
  <c r="W284" i="12"/>
  <c r="W299" i="12" s="1"/>
  <c r="W269" i="12"/>
  <c r="BD331" i="4"/>
  <c r="CI259" i="12"/>
  <c r="CI274" i="12"/>
  <c r="CI289" i="12" s="1"/>
  <c r="AB274" i="12"/>
  <c r="AB289" i="12" s="1"/>
  <c r="AB304" i="12" s="1"/>
  <c r="CV284" i="12"/>
  <c r="CV299" i="12" s="1"/>
  <c r="CV314" i="12" s="1"/>
  <c r="CK319" i="4"/>
  <c r="CK334" i="4" s="1"/>
  <c r="CK169" i="4" s="1"/>
  <c r="BY304" i="4"/>
  <c r="BY382" i="4" s="1"/>
  <c r="CG273" i="12"/>
  <c r="CG288" i="12" s="1"/>
  <c r="CG318" i="12" s="1"/>
  <c r="BO319" i="4"/>
  <c r="BO382" i="4" s="1"/>
  <c r="V265" i="12"/>
  <c r="V280" i="12"/>
  <c r="V295" i="12" s="1"/>
  <c r="AM324" i="4"/>
  <c r="AM309" i="4"/>
  <c r="CE266" i="12"/>
  <c r="CE281" i="12"/>
  <c r="CE296" i="12" s="1"/>
  <c r="BB284" i="12"/>
  <c r="BB299" i="12" s="1"/>
  <c r="BB329" i="12" s="1"/>
  <c r="DH280" i="12"/>
  <c r="DH295" i="12" s="1"/>
  <c r="DH265" i="12"/>
  <c r="BI315" i="4"/>
  <c r="DJ273" i="12"/>
  <c r="DJ288" i="12" s="1"/>
  <c r="DJ258" i="12"/>
  <c r="BU2" i="4"/>
  <c r="CL381" i="12"/>
  <c r="CU273" i="12"/>
  <c r="CU288" i="12" s="1"/>
  <c r="CU258" i="12"/>
  <c r="AZ274" i="12"/>
  <c r="AZ289" i="12" s="1"/>
  <c r="AZ319" i="12" s="1"/>
  <c r="CC320" i="4"/>
  <c r="CC335" i="4" s="1"/>
  <c r="CC170" i="4" s="1"/>
  <c r="EV312" i="4"/>
  <c r="EV390" i="4" s="1"/>
  <c r="AY284" i="12"/>
  <c r="AY299" i="12" s="1"/>
  <c r="AY329" i="12" s="1"/>
  <c r="AX261" i="3"/>
  <c r="CZ269" i="12"/>
  <c r="CZ329" i="12" s="1"/>
  <c r="BT385" i="12"/>
  <c r="BA332" i="4"/>
  <c r="BA347" i="4" s="1"/>
  <c r="BA182" i="4" s="1"/>
  <c r="AI266" i="12"/>
  <c r="AI311" i="12" s="1"/>
  <c r="AK280" i="3"/>
  <c r="AK296" i="3" s="1"/>
  <c r="BW420" i="3"/>
  <c r="BW434" i="3" s="1"/>
  <c r="DP420" i="3"/>
  <c r="DP434" i="3" s="1"/>
  <c r="AQ276" i="3"/>
  <c r="AQ292" i="3" s="1"/>
  <c r="AY324" i="4"/>
  <c r="AY402" i="4" s="1"/>
  <c r="AN225" i="7"/>
  <c r="BC225" i="7"/>
  <c r="BR225" i="7"/>
  <c r="CG225" i="7"/>
  <c r="CV225" i="7"/>
  <c r="Y225" i="7"/>
  <c r="DK225" i="7"/>
  <c r="Y210" i="7"/>
  <c r="EO225" i="7"/>
  <c r="DZ225" i="7"/>
  <c r="BH333" i="12"/>
  <c r="BH396" i="12"/>
  <c r="BH365" i="12"/>
  <c r="DZ279" i="3"/>
  <c r="DZ295" i="3" s="1"/>
  <c r="DZ263" i="3"/>
  <c r="BS2" i="8"/>
  <c r="BW2" i="8" s="1"/>
  <c r="X2" i="8"/>
  <c r="AF209" i="7"/>
  <c r="AU224" i="7"/>
  <c r="BJ224" i="7"/>
  <c r="BY224" i="7"/>
  <c r="CN224" i="7"/>
  <c r="DC224" i="7"/>
  <c r="DR224" i="7"/>
  <c r="AF224" i="7"/>
  <c r="EV224" i="7"/>
  <c r="EG224" i="7"/>
  <c r="AT215" i="7"/>
  <c r="BI215" i="7"/>
  <c r="BX215" i="7"/>
  <c r="CM215" i="7"/>
  <c r="DB215" i="7"/>
  <c r="AE215" i="7"/>
  <c r="AE200" i="7"/>
  <c r="DQ215" i="7"/>
  <c r="EF215" i="7"/>
  <c r="EU215" i="7"/>
  <c r="DP333" i="12"/>
  <c r="DP396" i="12"/>
  <c r="DP365" i="12"/>
  <c r="EJ265" i="3"/>
  <c r="EJ281" i="3"/>
  <c r="EJ297" i="3" s="1"/>
  <c r="AO278" i="12"/>
  <c r="AO293" i="12" s="1"/>
  <c r="AO323" i="12" s="1"/>
  <c r="EL329" i="12"/>
  <c r="EL314" i="12"/>
  <c r="CL305" i="4"/>
  <c r="CL320" i="4"/>
  <c r="EF325" i="4"/>
  <c r="EF310" i="4"/>
  <c r="CB309" i="4"/>
  <c r="CB324" i="4"/>
  <c r="AJ214" i="7"/>
  <c r="AY214" i="7"/>
  <c r="BN214" i="7"/>
  <c r="CC214" i="7"/>
  <c r="CR214" i="7"/>
  <c r="U214" i="7"/>
  <c r="DG214" i="7"/>
  <c r="U199" i="7"/>
  <c r="EK214" i="7"/>
  <c r="DV214" i="7"/>
  <c r="ER304" i="12"/>
  <c r="ER319" i="12"/>
  <c r="EN322" i="4"/>
  <c r="EN307" i="4"/>
  <c r="DV307" i="12"/>
  <c r="DV322" i="12"/>
  <c r="CY225" i="7"/>
  <c r="AB225" i="7"/>
  <c r="DN225" i="7"/>
  <c r="AB210" i="7"/>
  <c r="AQ225" i="7"/>
  <c r="BF225" i="7"/>
  <c r="BU225" i="7"/>
  <c r="CJ225" i="7"/>
  <c r="ER225" i="7"/>
  <c r="EC225" i="7"/>
  <c r="CU214" i="7"/>
  <c r="X214" i="7"/>
  <c r="DJ214" i="7"/>
  <c r="X199" i="7"/>
  <c r="AM214" i="7"/>
  <c r="BB214" i="7"/>
  <c r="BQ214" i="7"/>
  <c r="CF214" i="7"/>
  <c r="DY214" i="7"/>
  <c r="EN214" i="7"/>
  <c r="EO261" i="3"/>
  <c r="EO277" i="3"/>
  <c r="EO293" i="3" s="1"/>
  <c r="AY263" i="12"/>
  <c r="Z309" i="4"/>
  <c r="Z324" i="4"/>
  <c r="AC307" i="4"/>
  <c r="AC322" i="4"/>
  <c r="V220" i="7"/>
  <c r="DH220" i="7"/>
  <c r="AK220" i="7"/>
  <c r="AZ220" i="7"/>
  <c r="BO220" i="7"/>
  <c r="CD220" i="7"/>
  <c r="CS220" i="7"/>
  <c r="V205" i="7"/>
  <c r="EL220" i="7"/>
  <c r="DW220" i="7"/>
  <c r="EM260" i="3"/>
  <c r="EM276" i="3"/>
  <c r="EM292" i="3" s="1"/>
  <c r="DY261" i="3"/>
  <c r="DY277" i="3"/>
  <c r="DY293" i="3" s="1"/>
  <c r="BM308" i="4"/>
  <c r="BM323" i="4"/>
  <c r="EG328" i="4"/>
  <c r="EG313" i="4"/>
  <c r="BG224" i="7"/>
  <c r="BV224" i="7"/>
  <c r="CK224" i="7"/>
  <c r="CZ224" i="7"/>
  <c r="AC224" i="7"/>
  <c r="DO224" i="7"/>
  <c r="AC209" i="7"/>
  <c r="AR224" i="7"/>
  <c r="ED224" i="7"/>
  <c r="ES224" i="7"/>
  <c r="AA314" i="4"/>
  <c r="AA329" i="4"/>
  <c r="EL310" i="12"/>
  <c r="EL325" i="12"/>
  <c r="BX314" i="4"/>
  <c r="BX329" i="4"/>
  <c r="DY262" i="3"/>
  <c r="DY278" i="3"/>
  <c r="DY294" i="3" s="1"/>
  <c r="AI218" i="7"/>
  <c r="AX218" i="7"/>
  <c r="BM218" i="7"/>
  <c r="CB218" i="7"/>
  <c r="CQ218" i="7"/>
  <c r="T218" i="7"/>
  <c r="T203" i="7"/>
  <c r="DF218" i="7"/>
  <c r="EJ218" i="7"/>
  <c r="DU218" i="7"/>
  <c r="DY308" i="12"/>
  <c r="DY323" i="12"/>
  <c r="DY322" i="4"/>
  <c r="DY307" i="4"/>
  <c r="EB304" i="4"/>
  <c r="EB319" i="4"/>
  <c r="ES303" i="12"/>
  <c r="ES318" i="12"/>
  <c r="DZ275" i="3"/>
  <c r="DZ291" i="3" s="1"/>
  <c r="DZ259" i="3"/>
  <c r="Y229" i="3"/>
  <c r="Y275" i="3" s="1"/>
  <c r="Y291" i="3" s="1"/>
  <c r="AN229" i="3"/>
  <c r="AN275" i="3" s="1"/>
  <c r="AN291" i="3" s="1"/>
  <c r="BC229" i="3"/>
  <c r="BC259" i="3" s="1"/>
  <c r="BR229" i="3"/>
  <c r="BR259" i="3" s="1"/>
  <c r="CG229" i="3"/>
  <c r="CG259" i="3" s="1"/>
  <c r="CV229" i="3"/>
  <c r="CV275" i="3" s="1"/>
  <c r="CV291" i="3" s="1"/>
  <c r="DK229" i="3"/>
  <c r="DK275" i="3" s="1"/>
  <c r="DK291" i="3" s="1"/>
  <c r="T232" i="3"/>
  <c r="T262" i="3" s="1"/>
  <c r="AI232" i="3"/>
  <c r="AI262" i="3" s="1"/>
  <c r="AX232" i="3"/>
  <c r="AX262" i="3" s="1"/>
  <c r="BM232" i="3"/>
  <c r="BM262" i="3" s="1"/>
  <c r="DF232" i="3"/>
  <c r="DF278" i="3" s="1"/>
  <c r="DF294" i="3" s="1"/>
  <c r="CQ232" i="3"/>
  <c r="CQ262" i="3" s="1"/>
  <c r="CB232" i="3"/>
  <c r="CB278" i="3" s="1"/>
  <c r="CB294" i="3" s="1"/>
  <c r="AJ262" i="12"/>
  <c r="BM221" i="7"/>
  <c r="T206" i="7"/>
  <c r="DF221" i="7"/>
  <c r="CQ221" i="7"/>
  <c r="CB221" i="7"/>
  <c r="T221" i="7"/>
  <c r="AI221" i="7"/>
  <c r="AX221" i="7"/>
  <c r="EJ221" i="7"/>
  <c r="DU221" i="7"/>
  <c r="DY303" i="12"/>
  <c r="DY318" i="12"/>
  <c r="U263" i="12"/>
  <c r="CQ225" i="7"/>
  <c r="T225" i="7"/>
  <c r="DF225" i="7"/>
  <c r="T210" i="7"/>
  <c r="AI225" i="7"/>
  <c r="AX225" i="7"/>
  <c r="BM225" i="7"/>
  <c r="CB225" i="7"/>
  <c r="EJ225" i="7"/>
  <c r="DU225" i="7"/>
  <c r="BR213" i="7"/>
  <c r="CG213" i="7"/>
  <c r="Y198" i="7"/>
  <c r="DK213" i="7"/>
  <c r="BC213" i="7"/>
  <c r="CV213" i="7"/>
  <c r="AN213" i="7"/>
  <c r="Y213" i="7"/>
  <c r="EO213" i="7"/>
  <c r="DZ213" i="7"/>
  <c r="AP307" i="4"/>
  <c r="AP322" i="4"/>
  <c r="ED329" i="12"/>
  <c r="ED314" i="12"/>
  <c r="BO263" i="12"/>
  <c r="CU258" i="3"/>
  <c r="U207" i="7"/>
  <c r="AJ222" i="7"/>
  <c r="AY222" i="7"/>
  <c r="BN222" i="7"/>
  <c r="CC222" i="7"/>
  <c r="U222" i="7"/>
  <c r="DG222" i="7"/>
  <c r="CR222" i="7"/>
  <c r="EK222" i="7"/>
  <c r="DV222" i="7"/>
  <c r="V311" i="4"/>
  <c r="V326" i="4"/>
  <c r="AD312" i="4"/>
  <c r="AD327" i="4"/>
  <c r="AF303" i="4"/>
  <c r="AF318" i="4"/>
  <c r="CW313" i="4"/>
  <c r="CW328" i="4"/>
  <c r="AC311" i="4"/>
  <c r="AC326" i="4"/>
  <c r="AD270" i="3"/>
  <c r="AD286" i="3"/>
  <c r="AD302" i="3" s="1"/>
  <c r="AN261" i="12"/>
  <c r="U217" i="7"/>
  <c r="DG217" i="7"/>
  <c r="U202" i="7"/>
  <c r="AJ217" i="7"/>
  <c r="CC217" i="7"/>
  <c r="AY217" i="7"/>
  <c r="CR217" i="7"/>
  <c r="BN217" i="7"/>
  <c r="EK217" i="7"/>
  <c r="DV217" i="7"/>
  <c r="DJ312" i="4"/>
  <c r="DJ327" i="4"/>
  <c r="DM385" i="12"/>
  <c r="CW258" i="12"/>
  <c r="BR269" i="12"/>
  <c r="BE214" i="7"/>
  <c r="BT214" i="7"/>
  <c r="CI214" i="7"/>
  <c r="CX214" i="7"/>
  <c r="AA214" i="7"/>
  <c r="DM214" i="7"/>
  <c r="AA199" i="7"/>
  <c r="AP214" i="7"/>
  <c r="EB214" i="7"/>
  <c r="EQ214" i="7"/>
  <c r="BB263" i="12"/>
  <c r="X223" i="7"/>
  <c r="DJ223" i="7"/>
  <c r="X208" i="7"/>
  <c r="AM223" i="7"/>
  <c r="BB223" i="7"/>
  <c r="BQ223" i="7"/>
  <c r="CU223" i="7"/>
  <c r="CF223" i="7"/>
  <c r="EN223" i="7"/>
  <c r="DY223" i="7"/>
  <c r="EA309" i="4"/>
  <c r="EA324" i="4"/>
  <c r="EU323" i="4"/>
  <c r="EU308" i="4"/>
  <c r="BO269" i="12"/>
  <c r="EJ320" i="4"/>
  <c r="EJ305" i="4"/>
  <c r="EG303" i="4"/>
  <c r="EG318" i="4"/>
  <c r="AX274" i="12"/>
  <c r="AX289" i="12" s="1"/>
  <c r="AX319" i="12" s="1"/>
  <c r="CR263" i="12"/>
  <c r="BD273" i="12"/>
  <c r="BD288" i="12" s="1"/>
  <c r="BD303" i="12" s="1"/>
  <c r="ES329" i="12"/>
  <c r="ES314" i="12"/>
  <c r="DX305" i="12"/>
  <c r="DX320" i="12"/>
  <c r="DV304" i="12"/>
  <c r="DV319" i="12"/>
  <c r="CS278" i="12"/>
  <c r="CS293" i="12" s="1"/>
  <c r="CS323" i="12" s="1"/>
  <c r="DY329" i="12"/>
  <c r="DY314" i="12"/>
  <c r="AK258" i="12"/>
  <c r="DL278" i="12"/>
  <c r="DL293" i="12" s="1"/>
  <c r="DL308" i="12" s="1"/>
  <c r="BV306" i="4"/>
  <c r="BV321" i="4"/>
  <c r="V284" i="12"/>
  <c r="V299" i="12" s="1"/>
  <c r="V329" i="12" s="1"/>
  <c r="BD336" i="4"/>
  <c r="BD321" i="4"/>
  <c r="AR303" i="4"/>
  <c r="AR318" i="4"/>
  <c r="AO323" i="4"/>
  <c r="AO308" i="4"/>
  <c r="AP385" i="12"/>
  <c r="AK223" i="7"/>
  <c r="AZ223" i="7"/>
  <c r="BO223" i="7"/>
  <c r="CD223" i="7"/>
  <c r="CS223" i="7"/>
  <c r="V208" i="7"/>
  <c r="DH223" i="7"/>
  <c r="V223" i="7"/>
  <c r="EL223" i="7"/>
  <c r="DW223" i="7"/>
  <c r="EL305" i="12"/>
  <c r="EL320" i="12"/>
  <c r="U232" i="3"/>
  <c r="U278" i="3" s="1"/>
  <c r="U294" i="3" s="1"/>
  <c r="AY232" i="3"/>
  <c r="AY262" i="3" s="1"/>
  <c r="AJ232" i="3"/>
  <c r="AJ262" i="3" s="1"/>
  <c r="DG232" i="3"/>
  <c r="DG278" i="3" s="1"/>
  <c r="DG294" i="3" s="1"/>
  <c r="CR232" i="3"/>
  <c r="CR262" i="3" s="1"/>
  <c r="CC232" i="3"/>
  <c r="CC262" i="3" s="1"/>
  <c r="BN232" i="3"/>
  <c r="BN278" i="3" s="1"/>
  <c r="BN294" i="3" s="1"/>
  <c r="T274" i="12"/>
  <c r="T289" i="12" s="1"/>
  <c r="T304" i="12" s="1"/>
  <c r="CB317" i="3"/>
  <c r="CB333" i="3"/>
  <c r="BN263" i="12"/>
  <c r="CH308" i="4"/>
  <c r="CH323" i="4"/>
  <c r="EC329" i="12"/>
  <c r="EC314" i="12"/>
  <c r="DY263" i="3"/>
  <c r="DY279" i="3"/>
  <c r="DY295" i="3" s="1"/>
  <c r="CE260" i="12"/>
  <c r="AM308" i="4"/>
  <c r="AM323" i="4"/>
  <c r="AL220" i="7"/>
  <c r="BA220" i="7"/>
  <c r="BP220" i="7"/>
  <c r="CE220" i="7"/>
  <c r="CT220" i="7"/>
  <c r="DI220" i="7"/>
  <c r="W205" i="7"/>
  <c r="W220" i="7"/>
  <c r="EM220" i="7"/>
  <c r="DX220" i="7"/>
  <c r="EL311" i="12"/>
  <c r="EL326" i="12"/>
  <c r="AX281" i="12"/>
  <c r="AX296" i="12" s="1"/>
  <c r="AX326" i="12" s="1"/>
  <c r="AA206" i="7"/>
  <c r="AP221" i="7"/>
  <c r="BE221" i="7"/>
  <c r="BT221" i="7"/>
  <c r="CI221" i="7"/>
  <c r="AA221" i="7"/>
  <c r="DM221" i="7"/>
  <c r="CX221" i="7"/>
  <c r="EB221" i="7"/>
  <c r="EQ221" i="7"/>
  <c r="EU314" i="4"/>
  <c r="EU329" i="4"/>
  <c r="Z276" i="12"/>
  <c r="Z291" i="12" s="1"/>
  <c r="Z306" i="12" s="1"/>
  <c r="CC306" i="4"/>
  <c r="CC321" i="4"/>
  <c r="DK278" i="12"/>
  <c r="DK293" i="12" s="1"/>
  <c r="DK308" i="12" s="1"/>
  <c r="EQ307" i="4"/>
  <c r="EQ322" i="4"/>
  <c r="DX266" i="3"/>
  <c r="DX282" i="3"/>
  <c r="DX298" i="3" s="1"/>
  <c r="BB321" i="4"/>
  <c r="BB336" i="4"/>
  <c r="CY308" i="4"/>
  <c r="CY323" i="4"/>
  <c r="CD260" i="12"/>
  <c r="DZ307" i="4"/>
  <c r="DZ322" i="4"/>
  <c r="BE319" i="4"/>
  <c r="BE397" i="4" s="1"/>
  <c r="CC219" i="7"/>
  <c r="CR219" i="7"/>
  <c r="U219" i="7"/>
  <c r="DG219" i="7"/>
  <c r="U204" i="7"/>
  <c r="AJ219" i="7"/>
  <c r="AY219" i="7"/>
  <c r="BN219" i="7"/>
  <c r="EK219" i="7"/>
  <c r="DV219" i="7"/>
  <c r="EO382" i="12"/>
  <c r="BB279" i="12"/>
  <c r="BB294" i="12" s="1"/>
  <c r="BB309" i="12" s="1"/>
  <c r="BS218" i="7"/>
  <c r="Z218" i="7"/>
  <c r="Z203" i="7"/>
  <c r="CH218" i="7"/>
  <c r="CW218" i="7"/>
  <c r="DL218" i="7"/>
  <c r="AO218" i="7"/>
  <c r="BD218" i="7"/>
  <c r="EA218" i="7"/>
  <c r="EP218" i="7"/>
  <c r="AZ321" i="4"/>
  <c r="AZ399" i="4" s="1"/>
  <c r="DO284" i="12"/>
  <c r="DO299" i="12" s="1"/>
  <c r="DO314" i="12" s="1"/>
  <c r="V278" i="12"/>
  <c r="V293" i="12" s="1"/>
  <c r="V323" i="12" s="1"/>
  <c r="AL281" i="12"/>
  <c r="AL296" i="12" s="1"/>
  <c r="AL311" i="12" s="1"/>
  <c r="CU284" i="12"/>
  <c r="CU299" i="12" s="1"/>
  <c r="CU314" i="12" s="1"/>
  <c r="EK313" i="12"/>
  <c r="EK328" i="12"/>
  <c r="CT310" i="4"/>
  <c r="AB324" i="4"/>
  <c r="AB387" i="4" s="1"/>
  <c r="DQ330" i="4"/>
  <c r="DQ393" i="4" s="1"/>
  <c r="BH327" i="4"/>
  <c r="DJ306" i="4"/>
  <c r="CT305" i="4"/>
  <c r="DC314" i="4"/>
  <c r="CT308" i="4"/>
  <c r="CT386" i="4" s="1"/>
  <c r="DN306" i="4"/>
  <c r="AY333" i="4"/>
  <c r="AY396" i="4" s="1"/>
  <c r="EE311" i="4"/>
  <c r="AI312" i="4"/>
  <c r="DQ305" i="4"/>
  <c r="DV318" i="4"/>
  <c r="DV381" i="4" s="1"/>
  <c r="CE314" i="4"/>
  <c r="AK305" i="4"/>
  <c r="AK383" i="4" s="1"/>
  <c r="AI321" i="4"/>
  <c r="AI384" i="4" s="1"/>
  <c r="BW315" i="4"/>
  <c r="BW393" i="4" s="1"/>
  <c r="CG319" i="12"/>
  <c r="BQ322" i="4"/>
  <c r="BQ385" i="4" s="1"/>
  <c r="AU313" i="4"/>
  <c r="AU391" i="4" s="1"/>
  <c r="BO327" i="12"/>
  <c r="BO390" i="12" s="1"/>
  <c r="DA308" i="4"/>
  <c r="DO306" i="4"/>
  <c r="CE311" i="4"/>
  <c r="DK330" i="4"/>
  <c r="DK393" i="4" s="1"/>
  <c r="BE336" i="4"/>
  <c r="BE399" i="4" s="1"/>
  <c r="AI303" i="4"/>
  <c r="AI381" i="4" s="1"/>
  <c r="DI306" i="4"/>
  <c r="AT322" i="4"/>
  <c r="AT385" i="4" s="1"/>
  <c r="BG339" i="4"/>
  <c r="BG402" i="4" s="1"/>
  <c r="BF316" i="4"/>
  <c r="BF394" i="4" s="1"/>
  <c r="AP325" i="4"/>
  <c r="AP388" i="4" s="1"/>
  <c r="EB327" i="4"/>
  <c r="EB390" i="4" s="1"/>
  <c r="BM310" i="4"/>
  <c r="BM388" i="4" s="1"/>
  <c r="EV313" i="4"/>
  <c r="EV391" i="4" s="1"/>
  <c r="AZ338" i="4"/>
  <c r="AZ401" i="4" s="1"/>
  <c r="CT313" i="4"/>
  <c r="CH319" i="4"/>
  <c r="CH382" i="4" s="1"/>
  <c r="CC323" i="4"/>
  <c r="CC386" i="4" s="1"/>
  <c r="DX314" i="4"/>
  <c r="Z308" i="4"/>
  <c r="CI325" i="4"/>
  <c r="CI388" i="4" s="1"/>
  <c r="BB316" i="4"/>
  <c r="BD326" i="4"/>
  <c r="BD404" i="4" s="1"/>
  <c r="CF308" i="4"/>
  <c r="AT310" i="4"/>
  <c r="BE333" i="4"/>
  <c r="BE396" i="4" s="1"/>
  <c r="AM313" i="4"/>
  <c r="AM391" i="4" s="1"/>
  <c r="BS324" i="4"/>
  <c r="BS387" i="4" s="1"/>
  <c r="BR329" i="4"/>
  <c r="BR392" i="4" s="1"/>
  <c r="BB318" i="4"/>
  <c r="AL320" i="4"/>
  <c r="AL383" i="4" s="1"/>
  <c r="Z311" i="4"/>
  <c r="Z389" i="4" s="1"/>
  <c r="BY312" i="4"/>
  <c r="BY390" i="4" s="1"/>
  <c r="CS327" i="12"/>
  <c r="CS390" i="12" s="1"/>
  <c r="ES321" i="4"/>
  <c r="ES384" i="4" s="1"/>
  <c r="CS324" i="4"/>
  <c r="CS387" i="4" s="1"/>
  <c r="CQ328" i="4"/>
  <c r="CQ391" i="4" s="1"/>
  <c r="CU330" i="4"/>
  <c r="CU393" i="4" s="1"/>
  <c r="BI339" i="4"/>
  <c r="BI402" i="4" s="1"/>
  <c r="AD330" i="4"/>
  <c r="AD393" i="4" s="1"/>
  <c r="CQ329" i="12"/>
  <c r="CM308" i="4"/>
  <c r="CY327" i="4"/>
  <c r="CY390" i="4" s="1"/>
  <c r="BY313" i="4"/>
  <c r="CM305" i="4"/>
  <c r="CM383" i="4" s="1"/>
  <c r="BD322" i="4"/>
  <c r="DZ313" i="4"/>
  <c r="T324" i="4"/>
  <c r="T387" i="4" s="1"/>
  <c r="DP324" i="4"/>
  <c r="DP387" i="4" s="1"/>
  <c r="BG342" i="4"/>
  <c r="BG405" i="4" s="1"/>
  <c r="BC330" i="4"/>
  <c r="BC393" i="4" s="1"/>
  <c r="AY337" i="4"/>
  <c r="AY400" i="4" s="1"/>
  <c r="BR311" i="4"/>
  <c r="CE305" i="4"/>
  <c r="CE383" i="4" s="1"/>
  <c r="BA319" i="4"/>
  <c r="EN304" i="4"/>
  <c r="EN382" i="4" s="1"/>
  <c r="V324" i="4"/>
  <c r="V387" i="4" s="1"/>
  <c r="EJ328" i="4"/>
  <c r="EJ391" i="4" s="1"/>
  <c r="EN330" i="4"/>
  <c r="EN393" i="4" s="1"/>
  <c r="BB339" i="4"/>
  <c r="BB402" i="4" s="1"/>
  <c r="AY321" i="4"/>
  <c r="DR307" i="4"/>
  <c r="AK306" i="4"/>
  <c r="AM307" i="4"/>
  <c r="AN328" i="4"/>
  <c r="AN391" i="4" s="1"/>
  <c r="CZ326" i="4"/>
  <c r="CZ389" i="4" s="1"/>
  <c r="EJ310" i="4"/>
  <c r="EJ388" i="4" s="1"/>
  <c r="BQ304" i="4"/>
  <c r="EQ320" i="4"/>
  <c r="EQ383" i="4" s="1"/>
  <c r="AI309" i="4"/>
  <c r="AI387" i="4" s="1"/>
  <c r="BA323" i="4"/>
  <c r="BA401" i="4" s="1"/>
  <c r="DP327" i="4"/>
  <c r="DP390" i="4" s="1"/>
  <c r="BR3" i="14"/>
  <c r="BQ4" i="14"/>
  <c r="BR4" i="14" s="1"/>
  <c r="BI225" i="7"/>
  <c r="BX225" i="7"/>
  <c r="CM225" i="7"/>
  <c r="AE210" i="7"/>
  <c r="AE225" i="7"/>
  <c r="DQ225" i="7"/>
  <c r="AT225" i="7"/>
  <c r="DB225" i="7"/>
  <c r="EU225" i="7"/>
  <c r="EF225" i="7"/>
  <c r="BU215" i="7"/>
  <c r="CJ215" i="7"/>
  <c r="CY215" i="7"/>
  <c r="AB215" i="7"/>
  <c r="DN215" i="7"/>
  <c r="AB200" i="7"/>
  <c r="AQ215" i="7"/>
  <c r="BF215" i="7"/>
  <c r="ER215" i="7"/>
  <c r="EC215" i="7"/>
  <c r="AY230" i="3"/>
  <c r="AY260" i="3" s="1"/>
  <c r="BN230" i="3"/>
  <c r="BN276" i="3" s="1"/>
  <c r="BN292" i="3" s="1"/>
  <c r="CC230" i="3"/>
  <c r="CC276" i="3" s="1"/>
  <c r="CC292" i="3" s="1"/>
  <c r="DG230" i="3"/>
  <c r="DG260" i="3" s="1"/>
  <c r="AJ230" i="3"/>
  <c r="AJ260" i="3" s="1"/>
  <c r="U230" i="3"/>
  <c r="CR230" i="3"/>
  <c r="CR260" i="3" s="1"/>
  <c r="EO263" i="3"/>
  <c r="EO279" i="3"/>
  <c r="EO295" i="3" s="1"/>
  <c r="DV308" i="12"/>
  <c r="DV323" i="12"/>
  <c r="EB329" i="12"/>
  <c r="EB314" i="12"/>
  <c r="AJ223" i="7"/>
  <c r="AY223" i="7"/>
  <c r="BN223" i="7"/>
  <c r="CC223" i="7"/>
  <c r="CR223" i="7"/>
  <c r="U223" i="7"/>
  <c r="DG223" i="7"/>
  <c r="U208" i="7"/>
  <c r="DV223" i="7"/>
  <c r="EK223" i="7"/>
  <c r="ED258" i="3"/>
  <c r="ED274" i="3"/>
  <c r="ED290" i="3" s="1"/>
  <c r="BO219" i="7"/>
  <c r="CD219" i="7"/>
  <c r="CS219" i="7"/>
  <c r="V219" i="7"/>
  <c r="AK219" i="7"/>
  <c r="V204" i="7"/>
  <c r="DH219" i="7"/>
  <c r="AZ219" i="7"/>
  <c r="DW219" i="7"/>
  <c r="EL219" i="7"/>
  <c r="T313" i="12"/>
  <c r="T328" i="12"/>
  <c r="EA277" i="3"/>
  <c r="EA293" i="3" s="1"/>
  <c r="EA261" i="3"/>
  <c r="AM216" i="7"/>
  <c r="BB216" i="7"/>
  <c r="BQ216" i="7"/>
  <c r="CF216" i="7"/>
  <c r="CU216" i="7"/>
  <c r="X201" i="7"/>
  <c r="DJ216" i="7"/>
  <c r="X216" i="7"/>
  <c r="DY216" i="7"/>
  <c r="EN216" i="7"/>
  <c r="T317" i="3"/>
  <c r="T333" i="3"/>
  <c r="EN309" i="12"/>
  <c r="EN324" i="12"/>
  <c r="AZ230" i="3"/>
  <c r="AZ260" i="3" s="1"/>
  <c r="BO230" i="3"/>
  <c r="BO260" i="3" s="1"/>
  <c r="CD230" i="3"/>
  <c r="CD260" i="3" s="1"/>
  <c r="DH230" i="3"/>
  <c r="DH260" i="3" s="1"/>
  <c r="CS230" i="3"/>
  <c r="CS260" i="3" s="1"/>
  <c r="AK230" i="3"/>
  <c r="AK260" i="3" s="1"/>
  <c r="V230" i="3"/>
  <c r="V276" i="3" s="1"/>
  <c r="V292" i="3" s="1"/>
  <c r="CE217" i="7"/>
  <c r="CT217" i="7"/>
  <c r="W217" i="7"/>
  <c r="DI217" i="7"/>
  <c r="W202" i="7"/>
  <c r="BA217" i="7"/>
  <c r="BP217" i="7"/>
  <c r="AL217" i="7"/>
  <c r="DX217" i="7"/>
  <c r="EM217" i="7"/>
  <c r="EL312" i="4"/>
  <c r="EL327" i="4"/>
  <c r="EN308" i="12"/>
  <c r="EN323" i="12"/>
  <c r="EN261" i="3"/>
  <c r="EN277" i="3"/>
  <c r="EN293" i="3" s="1"/>
  <c r="ET304" i="4"/>
  <c r="ET319" i="4"/>
  <c r="CI224" i="7"/>
  <c r="CX224" i="7"/>
  <c r="AA224" i="7"/>
  <c r="DM224" i="7"/>
  <c r="AA209" i="7"/>
  <c r="AP224" i="7"/>
  <c r="BE224" i="7"/>
  <c r="BT224" i="7"/>
  <c r="EB224" i="7"/>
  <c r="EQ224" i="7"/>
  <c r="DC214" i="7"/>
  <c r="AF214" i="7"/>
  <c r="DR214" i="7"/>
  <c r="AF199" i="7"/>
  <c r="AU214" i="7"/>
  <c r="BJ214" i="7"/>
  <c r="BY214" i="7"/>
  <c r="CN214" i="7"/>
  <c r="EV214" i="7"/>
  <c r="EG214" i="7"/>
  <c r="DV309" i="12"/>
  <c r="DV324" i="12"/>
  <c r="DY309" i="12"/>
  <c r="DY324" i="12"/>
  <c r="AY315" i="4"/>
  <c r="AY330" i="4"/>
  <c r="BY217" i="7"/>
  <c r="CN217" i="7"/>
  <c r="DC217" i="7"/>
  <c r="AF217" i="7"/>
  <c r="DR217" i="7"/>
  <c r="AU217" i="7"/>
  <c r="AF202" i="7"/>
  <c r="BJ217" i="7"/>
  <c r="EV217" i="7"/>
  <c r="EG217" i="7"/>
  <c r="EL306" i="4"/>
  <c r="EL321" i="4"/>
  <c r="BX223" i="7"/>
  <c r="CM223" i="7"/>
  <c r="DB223" i="7"/>
  <c r="DQ223" i="7"/>
  <c r="BI223" i="7"/>
  <c r="AE223" i="7"/>
  <c r="AT223" i="7"/>
  <c r="AE208" i="7"/>
  <c r="EU223" i="7"/>
  <c r="EF223" i="7"/>
  <c r="T216" i="7"/>
  <c r="DF216" i="7"/>
  <c r="T201" i="7"/>
  <c r="AX216" i="7"/>
  <c r="AI216" i="7"/>
  <c r="BM216" i="7"/>
  <c r="CQ216" i="7"/>
  <c r="CB216" i="7"/>
  <c r="DU216" i="7"/>
  <c r="EJ216" i="7"/>
  <c r="DC312" i="4"/>
  <c r="DC327" i="4"/>
  <c r="AI309" i="12"/>
  <c r="AI324" i="12"/>
  <c r="EO259" i="3"/>
  <c r="EO275" i="3"/>
  <c r="EO291" i="3" s="1"/>
  <c r="DW310" i="12"/>
  <c r="DW325" i="12"/>
  <c r="BA275" i="12"/>
  <c r="BA290" i="12" s="1"/>
  <c r="BA305" i="12" s="1"/>
  <c r="CS284" i="12"/>
  <c r="CS299" i="12" s="1"/>
  <c r="CS314" i="12" s="1"/>
  <c r="DZ303" i="4"/>
  <c r="DZ318" i="4"/>
  <c r="AK303" i="4"/>
  <c r="AK318" i="4"/>
  <c r="EM314" i="4"/>
  <c r="EM329" i="4"/>
  <c r="BX305" i="4"/>
  <c r="BX320" i="4"/>
  <c r="BI326" i="4"/>
  <c r="BI341" i="4"/>
  <c r="BU304" i="4"/>
  <c r="BU319" i="4"/>
  <c r="AZ284" i="12"/>
  <c r="AZ299" i="12" s="1"/>
  <c r="AZ329" i="12" s="1"/>
  <c r="CC225" i="7"/>
  <c r="CR225" i="7"/>
  <c r="U225" i="7"/>
  <c r="DG225" i="7"/>
  <c r="U210" i="7"/>
  <c r="AJ225" i="7"/>
  <c r="AY225" i="7"/>
  <c r="BN225" i="7"/>
  <c r="EK225" i="7"/>
  <c r="DV225" i="7"/>
  <c r="CW215" i="7"/>
  <c r="Z215" i="7"/>
  <c r="DL215" i="7"/>
  <c r="Z200" i="7"/>
  <c r="AO215" i="7"/>
  <c r="BD215" i="7"/>
  <c r="BS215" i="7"/>
  <c r="CH215" i="7"/>
  <c r="EP215" i="7"/>
  <c r="EA215" i="7"/>
  <c r="EC312" i="4"/>
  <c r="EC327" i="4"/>
  <c r="AZ325" i="4"/>
  <c r="AZ340" i="4"/>
  <c r="CJ274" i="12"/>
  <c r="CJ289" i="12" s="1"/>
  <c r="CJ319" i="12" s="1"/>
  <c r="EO306" i="12"/>
  <c r="EO321" i="12"/>
  <c r="AS303" i="4"/>
  <c r="AS318" i="4"/>
  <c r="CZ310" i="4"/>
  <c r="CZ325" i="4"/>
  <c r="AU225" i="7"/>
  <c r="BJ225" i="7"/>
  <c r="BY225" i="7"/>
  <c r="AF225" i="7"/>
  <c r="DR225" i="7"/>
  <c r="AF210" i="7"/>
  <c r="DC225" i="7"/>
  <c r="CN225" i="7"/>
  <c r="EV225" i="7"/>
  <c r="EG225" i="7"/>
  <c r="AK215" i="7"/>
  <c r="AZ215" i="7"/>
  <c r="BO215" i="7"/>
  <c r="CD215" i="7"/>
  <c r="CS215" i="7"/>
  <c r="V215" i="7"/>
  <c r="DH215" i="7"/>
  <c r="V200" i="7"/>
  <c r="EL215" i="7"/>
  <c r="DW215" i="7"/>
  <c r="DW265" i="3"/>
  <c r="DW281" i="3"/>
  <c r="DW297" i="3" s="1"/>
  <c r="W208" i="7"/>
  <c r="AL223" i="7"/>
  <c r="BA223" i="7"/>
  <c r="BP223" i="7"/>
  <c r="CE223" i="7"/>
  <c r="W223" i="7"/>
  <c r="DI223" i="7"/>
  <c r="CT223" i="7"/>
  <c r="EM223" i="7"/>
  <c r="DX223" i="7"/>
  <c r="AX273" i="12"/>
  <c r="AX288" i="12" s="1"/>
  <c r="AX303" i="12" s="1"/>
  <c r="AK224" i="7"/>
  <c r="AZ224" i="7"/>
  <c r="BO224" i="7"/>
  <c r="CD224" i="7"/>
  <c r="CS224" i="7"/>
  <c r="V224" i="7"/>
  <c r="DH224" i="7"/>
  <c r="V209" i="7"/>
  <c r="EL224" i="7"/>
  <c r="DW224" i="7"/>
  <c r="AE213" i="7"/>
  <c r="CM213" i="7"/>
  <c r="DB213" i="7"/>
  <c r="DQ213" i="7"/>
  <c r="AE198" i="7"/>
  <c r="AT213" i="7"/>
  <c r="BI213" i="7"/>
  <c r="BX213" i="7"/>
  <c r="EU213" i="7"/>
  <c r="EF213" i="7"/>
  <c r="BX323" i="4"/>
  <c r="BX308" i="4"/>
  <c r="DY259" i="3"/>
  <c r="DY275" i="3"/>
  <c r="DY291" i="3" s="1"/>
  <c r="BQ229" i="3"/>
  <c r="BQ259" i="3" s="1"/>
  <c r="CF229" i="3"/>
  <c r="AM229" i="3"/>
  <c r="AM275" i="3" s="1"/>
  <c r="AM291" i="3" s="1"/>
  <c r="X229" i="3"/>
  <c r="X259" i="3" s="1"/>
  <c r="CU229" i="3"/>
  <c r="CU259" i="3" s="1"/>
  <c r="DJ229" i="3"/>
  <c r="DJ259" i="3" s="1"/>
  <c r="BB229" i="3"/>
  <c r="BB275" i="3" s="1"/>
  <c r="BB291" i="3" s="1"/>
  <c r="DG304" i="4"/>
  <c r="DG319" i="4"/>
  <c r="CV278" i="12"/>
  <c r="CV293" i="12" s="1"/>
  <c r="CV308" i="12" s="1"/>
  <c r="AP306" i="4"/>
  <c r="AP321" i="4"/>
  <c r="EE329" i="12"/>
  <c r="EE314" i="12"/>
  <c r="BO231" i="3"/>
  <c r="BO261" i="3" s="1"/>
  <c r="CD231" i="3"/>
  <c r="CD261" i="3" s="1"/>
  <c r="CS231" i="3"/>
  <c r="CS261" i="3" s="1"/>
  <c r="DH231" i="3"/>
  <c r="DH277" i="3" s="1"/>
  <c r="DH293" i="3" s="1"/>
  <c r="V231" i="3"/>
  <c r="V261" i="3" s="1"/>
  <c r="AK231" i="3"/>
  <c r="AK261" i="3" s="1"/>
  <c r="AZ231" i="3"/>
  <c r="AZ261" i="3" s="1"/>
  <c r="CY259" i="12"/>
  <c r="AP337" i="12"/>
  <c r="AP369" i="12"/>
  <c r="AP400" i="12"/>
  <c r="BE325" i="4"/>
  <c r="BE340" i="4"/>
  <c r="AP260" i="3"/>
  <c r="BO274" i="12"/>
  <c r="BO289" i="12" s="1"/>
  <c r="BO304" i="12" s="1"/>
  <c r="AU327" i="4"/>
  <c r="AU312" i="4"/>
  <c r="AL322" i="4"/>
  <c r="AL307" i="4"/>
  <c r="BW327" i="4"/>
  <c r="BW312" i="4"/>
  <c r="EP303" i="12"/>
  <c r="EP318" i="12"/>
  <c r="X260" i="3"/>
  <c r="DQ308" i="4"/>
  <c r="DQ323" i="4"/>
  <c r="EN263" i="3"/>
  <c r="EN279" i="3"/>
  <c r="EN295" i="3" s="1"/>
  <c r="AT314" i="4"/>
  <c r="AT329" i="4"/>
  <c r="CD258" i="12"/>
  <c r="CR281" i="3"/>
  <c r="CR297" i="3" s="1"/>
  <c r="X260" i="12"/>
  <c r="AK328" i="4"/>
  <c r="AK391" i="4" s="1"/>
  <c r="BX219" i="7"/>
  <c r="DQ219" i="7"/>
  <c r="DB219" i="7"/>
  <c r="CM219" i="7"/>
  <c r="BI219" i="7"/>
  <c r="AE219" i="7"/>
  <c r="AT219" i="7"/>
  <c r="AE204" i="7"/>
  <c r="EU219" i="7"/>
  <c r="EF219" i="7"/>
  <c r="BU321" i="4"/>
  <c r="BU306" i="4"/>
  <c r="BP323" i="4"/>
  <c r="BP308" i="4"/>
  <c r="EM266" i="3"/>
  <c r="EM282" i="3"/>
  <c r="EM298" i="3" s="1"/>
  <c r="BV258" i="12"/>
  <c r="BM262" i="12"/>
  <c r="AZ265" i="12"/>
  <c r="AA204" i="7"/>
  <c r="CI219" i="7"/>
  <c r="BT219" i="7"/>
  <c r="BE219" i="7"/>
  <c r="AA219" i="7"/>
  <c r="AP219" i="7"/>
  <c r="DM219" i="7"/>
  <c r="CX219" i="7"/>
  <c r="EB219" i="7"/>
  <c r="EQ219" i="7"/>
  <c r="CT314" i="4"/>
  <c r="CT329" i="4"/>
  <c r="EO334" i="12"/>
  <c r="H74" i="12" s="1"/>
  <c r="EO366" i="12"/>
  <c r="EO397" i="12"/>
  <c r="BQ330" i="4"/>
  <c r="BQ393" i="4" s="1"/>
  <c r="V281" i="12"/>
  <c r="V296" i="12" s="1"/>
  <c r="V311" i="12" s="1"/>
  <c r="BU224" i="7"/>
  <c r="CJ224" i="7"/>
  <c r="CY224" i="7"/>
  <c r="AB224" i="7"/>
  <c r="DN224" i="7"/>
  <c r="AB209" i="7"/>
  <c r="AQ224" i="7"/>
  <c r="BF224" i="7"/>
  <c r="ER224" i="7"/>
  <c r="EC224" i="7"/>
  <c r="CR216" i="7"/>
  <c r="U216" i="7"/>
  <c r="AJ216" i="7"/>
  <c r="DG216" i="7"/>
  <c r="U201" i="7"/>
  <c r="BN216" i="7"/>
  <c r="AY216" i="7"/>
  <c r="CC216" i="7"/>
  <c r="EK216" i="7"/>
  <c r="DV216" i="7"/>
  <c r="DH258" i="12"/>
  <c r="EN321" i="4"/>
  <c r="EN384" i="4" s="1"/>
  <c r="CN320" i="4"/>
  <c r="CN383" i="4" s="1"/>
  <c r="CF304" i="4"/>
  <c r="CF382" i="4" s="1"/>
  <c r="DY326" i="4"/>
  <c r="DY389" i="4" s="1"/>
  <c r="BR309" i="4"/>
  <c r="BR387" i="4" s="1"/>
  <c r="CG323" i="4"/>
  <c r="CG386" i="4" s="1"/>
  <c r="BT321" i="4"/>
  <c r="BT384" i="4" s="1"/>
  <c r="AC321" i="4"/>
  <c r="AC384" i="4" s="1"/>
  <c r="AO303" i="4"/>
  <c r="AO381" i="4" s="1"/>
  <c r="EN311" i="4"/>
  <c r="DG303" i="4"/>
  <c r="DG381" i="4" s="1"/>
  <c r="AX328" i="4"/>
  <c r="AX391" i="4" s="1"/>
  <c r="BU326" i="4"/>
  <c r="BU389" i="4" s="1"/>
  <c r="DM319" i="4"/>
  <c r="DM382" i="4" s="1"/>
  <c r="DO308" i="4"/>
  <c r="AZ332" i="4"/>
  <c r="AZ395" i="4" s="1"/>
  <c r="EF307" i="4"/>
  <c r="AM311" i="4"/>
  <c r="CV324" i="4"/>
  <c r="CV387" i="4" s="1"/>
  <c r="AI330" i="4"/>
  <c r="AI393" i="4" s="1"/>
  <c r="DN328" i="4"/>
  <c r="DN391" i="4" s="1"/>
  <c r="AA313" i="4"/>
  <c r="AA391" i="4" s="1"/>
  <c r="EE309" i="4"/>
  <c r="AT327" i="4"/>
  <c r="AT390" i="4" s="1"/>
  <c r="BR304" i="4"/>
  <c r="DH325" i="4"/>
  <c r="DH388" i="4" s="1"/>
  <c r="CG325" i="4"/>
  <c r="CG388" i="4" s="1"/>
  <c r="CB323" i="4"/>
  <c r="CB386" i="4" s="1"/>
  <c r="BE331" i="4"/>
  <c r="BE394" i="4" s="1"/>
  <c r="DF324" i="4"/>
  <c r="DF387" i="4" s="1"/>
  <c r="BY329" i="4"/>
  <c r="BY392" i="4" s="1"/>
  <c r="DX323" i="4"/>
  <c r="DX386" i="4" s="1"/>
  <c r="BB320" i="4"/>
  <c r="DH309" i="4"/>
  <c r="DH387" i="4" s="1"/>
  <c r="AB327" i="4"/>
  <c r="AB390" i="4" s="1"/>
  <c r="EQ313" i="4"/>
  <c r="DO320" i="4"/>
  <c r="DO383" i="4" s="1"/>
  <c r="DI330" i="4"/>
  <c r="DI393" i="4" s="1"/>
  <c r="DO329" i="4"/>
  <c r="DO392" i="4" s="1"/>
  <c r="BY320" i="4"/>
  <c r="BY383" i="4" s="1"/>
  <c r="DA326" i="4"/>
  <c r="DA389" i="4" s="1"/>
  <c r="W324" i="4"/>
  <c r="W387" i="4" s="1"/>
  <c r="BQ313" i="4"/>
  <c r="BQ391" i="4" s="1"/>
  <c r="BX319" i="4"/>
  <c r="BX382" i="4" s="1"/>
  <c r="CS322" i="12"/>
  <c r="EE308" i="4"/>
  <c r="AB313" i="4"/>
  <c r="DB320" i="4"/>
  <c r="DB383" i="4" s="1"/>
  <c r="CG214" i="7"/>
  <c r="CV214" i="7"/>
  <c r="Y214" i="7"/>
  <c r="DK214" i="7"/>
  <c r="Y199" i="7"/>
  <c r="AN214" i="7"/>
  <c r="BC214" i="7"/>
  <c r="BR214" i="7"/>
  <c r="DZ214" i="7"/>
  <c r="EO214" i="7"/>
  <c r="DV274" i="3"/>
  <c r="DV290" i="3" s="1"/>
  <c r="DV258" i="3"/>
  <c r="DG228" i="3"/>
  <c r="DG258" i="3" s="1"/>
  <c r="U228" i="3"/>
  <c r="U258" i="3" s="1"/>
  <c r="AJ228" i="3"/>
  <c r="AJ258" i="3" s="1"/>
  <c r="AY228" i="3"/>
  <c r="AY258" i="3" s="1"/>
  <c r="BN228" i="3"/>
  <c r="BN258" i="3" s="1"/>
  <c r="CC228" i="3"/>
  <c r="CC274" i="3" s="1"/>
  <c r="CC290" i="3" s="1"/>
  <c r="CR228" i="3"/>
  <c r="CR258" i="3" s="1"/>
  <c r="EO308" i="12"/>
  <c r="EO323" i="12"/>
  <c r="ET329" i="12"/>
  <c r="ET314" i="12"/>
  <c r="AS381" i="12"/>
  <c r="AC207" i="7"/>
  <c r="AR222" i="7"/>
  <c r="BG222" i="7"/>
  <c r="BV222" i="7"/>
  <c r="CK222" i="7"/>
  <c r="AC222" i="7"/>
  <c r="DO222" i="7"/>
  <c r="CZ222" i="7"/>
  <c r="ED222" i="7"/>
  <c r="ES222" i="7"/>
  <c r="CV234" i="3"/>
  <c r="CV264" i="3" s="1"/>
  <c r="DK234" i="3"/>
  <c r="DK264" i="3" s="1"/>
  <c r="Y234" i="3"/>
  <c r="AN234" i="3"/>
  <c r="AN264" i="3" s="1"/>
  <c r="BC234" i="3"/>
  <c r="BC264" i="3" s="1"/>
  <c r="BR234" i="3"/>
  <c r="BR280" i="3" s="1"/>
  <c r="BR296" i="3" s="1"/>
  <c r="CG234" i="3"/>
  <c r="CG264" i="3" s="1"/>
  <c r="EK314" i="12"/>
  <c r="EK329" i="12"/>
  <c r="ES258" i="3"/>
  <c r="ES274" i="3"/>
  <c r="ES290" i="3" s="1"/>
  <c r="AC228" i="3"/>
  <c r="AC258" i="3" s="1"/>
  <c r="AR228" i="3"/>
  <c r="AR258" i="3" s="1"/>
  <c r="BG228" i="3"/>
  <c r="BG258" i="3" s="1"/>
  <c r="BV228" i="3"/>
  <c r="BV258" i="3" s="1"/>
  <c r="CK228" i="3"/>
  <c r="CK258" i="3" s="1"/>
  <c r="CZ228" i="3"/>
  <c r="CZ274" i="3" s="1"/>
  <c r="CZ290" i="3" s="1"/>
  <c r="DO228" i="3"/>
  <c r="DO274" i="3" s="1"/>
  <c r="DO290" i="3" s="1"/>
  <c r="CJ304" i="4"/>
  <c r="CJ319" i="4"/>
  <c r="BS311" i="4"/>
  <c r="BS326" i="4"/>
  <c r="V270" i="3"/>
  <c r="V286" i="3"/>
  <c r="V302" i="3" s="1"/>
  <c r="BW333" i="12"/>
  <c r="BW365" i="12"/>
  <c r="BW396" i="12"/>
  <c r="EP261" i="3"/>
  <c r="EP277" i="3"/>
  <c r="EP293" i="3" s="1"/>
  <c r="CV223" i="7"/>
  <c r="Y223" i="7"/>
  <c r="DK223" i="7"/>
  <c r="Y208" i="7"/>
  <c r="AN223" i="7"/>
  <c r="BC223" i="7"/>
  <c r="CG223" i="7"/>
  <c r="BR223" i="7"/>
  <c r="DZ223" i="7"/>
  <c r="EO223" i="7"/>
  <c r="BQ217" i="7"/>
  <c r="CF217" i="7"/>
  <c r="CU217" i="7"/>
  <c r="X217" i="7"/>
  <c r="DJ217" i="7"/>
  <c r="AM217" i="7"/>
  <c r="X202" i="7"/>
  <c r="BB217" i="7"/>
  <c r="DY217" i="7"/>
  <c r="EN217" i="7"/>
  <c r="AA270" i="3"/>
  <c r="AA286" i="3"/>
  <c r="AA302" i="3" s="1"/>
  <c r="DW309" i="4"/>
  <c r="DW324" i="4"/>
  <c r="AN305" i="4"/>
  <c r="AN320" i="4"/>
  <c r="EA314" i="12"/>
  <c r="EA329" i="12"/>
  <c r="T270" i="3"/>
  <c r="T286" i="3"/>
  <c r="T302" i="3" s="1"/>
  <c r="AF200" i="7"/>
  <c r="AU215" i="7"/>
  <c r="BJ215" i="7"/>
  <c r="BY215" i="7"/>
  <c r="CN215" i="7"/>
  <c r="DR215" i="7"/>
  <c r="AF215" i="7"/>
  <c r="DC215" i="7"/>
  <c r="EV215" i="7"/>
  <c r="EG215" i="7"/>
  <c r="DH327" i="4"/>
  <c r="DH312" i="4"/>
  <c r="BP314" i="4"/>
  <c r="BP329" i="4"/>
  <c r="AF308" i="4"/>
  <c r="AF323" i="4"/>
  <c r="AS224" i="7"/>
  <c r="BH224" i="7"/>
  <c r="BW224" i="7"/>
  <c r="CL224" i="7"/>
  <c r="DA224" i="7"/>
  <c r="AD224" i="7"/>
  <c r="DP224" i="7"/>
  <c r="AD209" i="7"/>
  <c r="EE224" i="7"/>
  <c r="ET224" i="7"/>
  <c r="AI214" i="7"/>
  <c r="AX214" i="7"/>
  <c r="BM214" i="7"/>
  <c r="CB214" i="7"/>
  <c r="CQ214" i="7"/>
  <c r="T214" i="7"/>
  <c r="DF214" i="7"/>
  <c r="T199" i="7"/>
  <c r="EJ214" i="7"/>
  <c r="DU214" i="7"/>
  <c r="EN329" i="12"/>
  <c r="EN314" i="12"/>
  <c r="AZ281" i="12"/>
  <c r="AZ296" i="12" s="1"/>
  <c r="AZ311" i="12" s="1"/>
  <c r="AF313" i="4"/>
  <c r="AF328" i="4"/>
  <c r="ES322" i="4"/>
  <c r="ES307" i="4"/>
  <c r="CH276" i="12"/>
  <c r="CH291" i="12" s="1"/>
  <c r="CH306" i="12" s="1"/>
  <c r="CX232" i="3"/>
  <c r="CX262" i="3" s="1"/>
  <c r="DM232" i="3"/>
  <c r="DM262" i="3" s="1"/>
  <c r="BE232" i="3"/>
  <c r="BE262" i="3" s="1"/>
  <c r="CI232" i="3"/>
  <c r="CI262" i="3" s="1"/>
  <c r="AP232" i="3"/>
  <c r="AP262" i="3" s="1"/>
  <c r="BT232" i="3"/>
  <c r="BT278" i="3" s="1"/>
  <c r="BT294" i="3" s="1"/>
  <c r="AA232" i="3"/>
  <c r="AA262" i="3" s="1"/>
  <c r="EF320" i="4"/>
  <c r="EF305" i="4"/>
  <c r="DU329" i="4"/>
  <c r="DU314" i="4"/>
  <c r="EL304" i="12"/>
  <c r="EL319" i="12"/>
  <c r="AQ220" i="7"/>
  <c r="BF220" i="7"/>
  <c r="CY220" i="7"/>
  <c r="CJ220" i="7"/>
  <c r="DN220" i="7"/>
  <c r="BU220" i="7"/>
  <c r="AB220" i="7"/>
  <c r="AB205" i="7"/>
  <c r="EC220" i="7"/>
  <c r="ER220" i="7"/>
  <c r="AA225" i="7"/>
  <c r="DM225" i="7"/>
  <c r="AA210" i="7"/>
  <c r="AP225" i="7"/>
  <c r="BE225" i="7"/>
  <c r="BT225" i="7"/>
  <c r="CI225" i="7"/>
  <c r="CX225" i="7"/>
  <c r="EQ225" i="7"/>
  <c r="EB225" i="7"/>
  <c r="DB222" i="7"/>
  <c r="AE222" i="7"/>
  <c r="DQ222" i="7"/>
  <c r="AE207" i="7"/>
  <c r="AT222" i="7"/>
  <c r="BI222" i="7"/>
  <c r="CM222" i="7"/>
  <c r="BX222" i="7"/>
  <c r="EF222" i="7"/>
  <c r="EU222" i="7"/>
  <c r="Y270" i="3"/>
  <c r="Y286" i="3"/>
  <c r="Y302" i="3" s="1"/>
  <c r="AJ308" i="4"/>
  <c r="AJ323" i="4"/>
  <c r="CF284" i="12"/>
  <c r="CF299" i="12" s="1"/>
  <c r="CF329" i="12" s="1"/>
  <c r="BO266" i="12"/>
  <c r="CW219" i="7"/>
  <c r="CH219" i="7"/>
  <c r="BS219" i="7"/>
  <c r="BD219" i="7"/>
  <c r="Z219" i="7"/>
  <c r="AO219" i="7"/>
  <c r="Z204" i="7"/>
  <c r="DL219" i="7"/>
  <c r="EA219" i="7"/>
  <c r="EP219" i="7"/>
  <c r="AZ273" i="12"/>
  <c r="AZ288" i="12" s="1"/>
  <c r="AZ303" i="12" s="1"/>
  <c r="BR278" i="12"/>
  <c r="BR293" i="12" s="1"/>
  <c r="BR308" i="12" s="1"/>
  <c r="BW305" i="4"/>
  <c r="BW320" i="4"/>
  <c r="BR222" i="7"/>
  <c r="CG222" i="7"/>
  <c r="CV222" i="7"/>
  <c r="Y222" i="7"/>
  <c r="DK222" i="7"/>
  <c r="Y207" i="7"/>
  <c r="BC222" i="7"/>
  <c r="AN222" i="7"/>
  <c r="DZ222" i="7"/>
  <c r="EO222" i="7"/>
  <c r="AD199" i="7"/>
  <c r="AS214" i="7"/>
  <c r="BH214" i="7"/>
  <c r="BW214" i="7"/>
  <c r="CL214" i="7"/>
  <c r="DA214" i="7"/>
  <c r="DP214" i="7"/>
  <c r="AD214" i="7"/>
  <c r="EE214" i="7"/>
  <c r="ET214" i="7"/>
  <c r="DZ309" i="4"/>
  <c r="DZ324" i="4"/>
  <c r="BU313" i="4"/>
  <c r="BU328" i="4"/>
  <c r="CF306" i="4"/>
  <c r="CF321" i="4"/>
  <c r="BA277" i="3"/>
  <c r="BA293" i="3" s="1"/>
  <c r="W260" i="12"/>
  <c r="BO225" i="7"/>
  <c r="CD225" i="7"/>
  <c r="CS225" i="7"/>
  <c r="V225" i="7"/>
  <c r="DH225" i="7"/>
  <c r="V210" i="7"/>
  <c r="AK225" i="7"/>
  <c r="AZ225" i="7"/>
  <c r="EL225" i="7"/>
  <c r="DW225" i="7"/>
  <c r="BY213" i="7"/>
  <c r="CN213" i="7"/>
  <c r="DC213" i="7"/>
  <c r="AF213" i="7"/>
  <c r="DR213" i="7"/>
  <c r="AF198" i="7"/>
  <c r="AU213" i="7"/>
  <c r="BJ213" i="7"/>
  <c r="EG213" i="7"/>
  <c r="EV213" i="7"/>
  <c r="CD281" i="12"/>
  <c r="CD296" i="12" s="1"/>
  <c r="CD311" i="12" s="1"/>
  <c r="BT337" i="12"/>
  <c r="BT369" i="12"/>
  <c r="BT400" i="12"/>
  <c r="U205" i="7"/>
  <c r="AJ220" i="7"/>
  <c r="AY220" i="7"/>
  <c r="BN220" i="7"/>
  <c r="CC220" i="7"/>
  <c r="CR220" i="7"/>
  <c r="DG220" i="7"/>
  <c r="U220" i="7"/>
  <c r="EK220" i="7"/>
  <c r="DV220" i="7"/>
  <c r="AB270" i="3"/>
  <c r="AB286" i="3"/>
  <c r="AB302" i="3" s="1"/>
  <c r="DX258" i="3"/>
  <c r="DX274" i="3"/>
  <c r="DX290" i="3" s="1"/>
  <c r="DI228" i="3"/>
  <c r="DI258" i="3" s="1"/>
  <c r="W228" i="3"/>
  <c r="W258" i="3" s="1"/>
  <c r="AL228" i="3"/>
  <c r="AL258" i="3" s="1"/>
  <c r="BA228" i="3"/>
  <c r="BA258" i="3" s="1"/>
  <c r="BP228" i="3"/>
  <c r="BP258" i="3" s="1"/>
  <c r="CE228" i="3"/>
  <c r="CE258" i="3" s="1"/>
  <c r="CT228" i="3"/>
  <c r="CT258" i="3" s="1"/>
  <c r="BM229" i="3"/>
  <c r="BM275" i="3" s="1"/>
  <c r="BM291" i="3" s="1"/>
  <c r="CB229" i="3"/>
  <c r="CB259" i="3" s="1"/>
  <c r="CQ229" i="3"/>
  <c r="CQ275" i="3" s="1"/>
  <c r="CQ291" i="3" s="1"/>
  <c r="DF229" i="3"/>
  <c r="DF275" i="3" s="1"/>
  <c r="DF291" i="3" s="1"/>
  <c r="T229" i="3"/>
  <c r="T275" i="3" s="1"/>
  <c r="T291" i="3" s="1"/>
  <c r="AX229" i="3"/>
  <c r="AX259" i="3" s="1"/>
  <c r="AI229" i="3"/>
  <c r="AI275" i="3" s="1"/>
  <c r="AI291" i="3" s="1"/>
  <c r="BP305" i="4"/>
  <c r="BP320" i="4"/>
  <c r="AM275" i="12"/>
  <c r="AM290" i="12" s="1"/>
  <c r="AM305" i="12" s="1"/>
  <c r="EF329" i="4"/>
  <c r="EF314" i="4"/>
  <c r="CL219" i="7"/>
  <c r="AS219" i="7"/>
  <c r="AD204" i="7"/>
  <c r="DP219" i="7"/>
  <c r="DA219" i="7"/>
  <c r="BW219" i="7"/>
  <c r="BH219" i="7"/>
  <c r="AD219" i="7"/>
  <c r="EE219" i="7"/>
  <c r="ET219" i="7"/>
  <c r="EB328" i="4"/>
  <c r="EB313" i="4"/>
  <c r="BN309" i="4"/>
  <c r="BN324" i="4"/>
  <c r="W270" i="3"/>
  <c r="W286" i="3"/>
  <c r="W302" i="3" s="1"/>
  <c r="BN262" i="12"/>
  <c r="DU260" i="3"/>
  <c r="DU276" i="3"/>
  <c r="DU292" i="3" s="1"/>
  <c r="AD168" i="3"/>
  <c r="AD153" i="3"/>
  <c r="X270" i="3"/>
  <c r="X286" i="3"/>
  <c r="X302" i="3" s="1"/>
  <c r="EL265" i="3"/>
  <c r="EL281" i="3"/>
  <c r="EL297" i="3" s="1"/>
  <c r="ET320" i="4"/>
  <c r="ET305" i="4"/>
  <c r="AD333" i="12"/>
  <c r="AD396" i="12"/>
  <c r="AD365" i="12"/>
  <c r="EM311" i="12"/>
  <c r="EM326" i="12"/>
  <c r="DW263" i="3"/>
  <c r="DW279" i="3"/>
  <c r="DW295" i="3" s="1"/>
  <c r="CS281" i="12"/>
  <c r="CS296" i="12" s="1"/>
  <c r="CS311" i="12" s="1"/>
  <c r="CP65" i="12"/>
  <c r="U63" i="1" s="1"/>
  <c r="AN219" i="7"/>
  <c r="Y219" i="7"/>
  <c r="DK219" i="7"/>
  <c r="CV219" i="7"/>
  <c r="Y204" i="7"/>
  <c r="CG219" i="7"/>
  <c r="BR219" i="7"/>
  <c r="BC219" i="7"/>
  <c r="EO219" i="7"/>
  <c r="DZ219" i="7"/>
  <c r="BU312" i="4"/>
  <c r="BU327" i="4"/>
  <c r="CV232" i="3"/>
  <c r="CV262" i="3" s="1"/>
  <c r="DK232" i="3"/>
  <c r="DK262" i="3" s="1"/>
  <c r="Y232" i="3"/>
  <c r="Y262" i="3" s="1"/>
  <c r="AN232" i="3"/>
  <c r="AN262" i="3" s="1"/>
  <c r="BC232" i="3"/>
  <c r="BC262" i="3" s="1"/>
  <c r="BR232" i="3"/>
  <c r="BR278" i="3" s="1"/>
  <c r="BR294" i="3" s="1"/>
  <c r="CG232" i="3"/>
  <c r="CG278" i="3" s="1"/>
  <c r="CG294" i="3" s="1"/>
  <c r="EN259" i="3"/>
  <c r="EN275" i="3"/>
  <c r="EN291" i="3" s="1"/>
  <c r="DF329" i="12"/>
  <c r="DF314" i="12"/>
  <c r="EN328" i="4"/>
  <c r="EN313" i="4"/>
  <c r="X322" i="4"/>
  <c r="X307" i="4"/>
  <c r="EA325" i="4"/>
  <c r="EA310" i="4"/>
  <c r="BU218" i="7"/>
  <c r="CJ218" i="7"/>
  <c r="CY218" i="7"/>
  <c r="AB218" i="7"/>
  <c r="DN218" i="7"/>
  <c r="AQ218" i="7"/>
  <c r="AB203" i="7"/>
  <c r="BF218" i="7"/>
  <c r="ER218" i="7"/>
  <c r="EC218" i="7"/>
  <c r="ER304" i="4"/>
  <c r="ER319" i="4"/>
  <c r="AX308" i="4"/>
  <c r="AX323" i="4"/>
  <c r="CC277" i="12"/>
  <c r="CC292" i="12" s="1"/>
  <c r="CC307" i="12" s="1"/>
  <c r="DU304" i="12"/>
  <c r="DU319" i="12"/>
  <c r="AJ329" i="4"/>
  <c r="AJ314" i="4"/>
  <c r="CX322" i="4"/>
  <c r="CX307" i="4"/>
  <c r="DU431" i="3"/>
  <c r="C50" i="3" s="1"/>
  <c r="N50" i="3" s="1"/>
  <c r="BJ315" i="4"/>
  <c r="BJ330" i="4"/>
  <c r="BN266" i="3"/>
  <c r="EM305" i="12"/>
  <c r="EM320" i="12"/>
  <c r="BC335" i="4"/>
  <c r="BC320" i="4"/>
  <c r="DA217" i="7"/>
  <c r="AD217" i="7"/>
  <c r="DP217" i="7"/>
  <c r="AD202" i="7"/>
  <c r="AS217" i="7"/>
  <c r="BW217" i="7"/>
  <c r="BH217" i="7"/>
  <c r="CL217" i="7"/>
  <c r="EE217" i="7"/>
  <c r="ET217" i="7"/>
  <c r="CF263" i="12"/>
  <c r="DH311" i="4"/>
  <c r="DH326" i="4"/>
  <c r="CG218" i="7"/>
  <c r="Y218" i="7"/>
  <c r="Y203" i="7"/>
  <c r="CV218" i="7"/>
  <c r="DK218" i="7"/>
  <c r="AN218" i="7"/>
  <c r="BC218" i="7"/>
  <c r="BR218" i="7"/>
  <c r="EO218" i="7"/>
  <c r="DZ218" i="7"/>
  <c r="DW266" i="3"/>
  <c r="DW282" i="3"/>
  <c r="DW298" i="3" s="1"/>
  <c r="EL309" i="4"/>
  <c r="EL324" i="4"/>
  <c r="Z278" i="12"/>
  <c r="Z293" i="12" s="1"/>
  <c r="Z308" i="12" s="1"/>
  <c r="BG340" i="4"/>
  <c r="BG403" i="4" s="1"/>
  <c r="AX311" i="4"/>
  <c r="AX326" i="4"/>
  <c r="AP330" i="4"/>
  <c r="AP393" i="4" s="1"/>
  <c r="DJ315" i="4"/>
  <c r="DJ330" i="4"/>
  <c r="CQ315" i="4"/>
  <c r="CQ330" i="4"/>
  <c r="EP329" i="12"/>
  <c r="EP314" i="12"/>
  <c r="CW305" i="4"/>
  <c r="CW320" i="4"/>
  <c r="DW305" i="12"/>
  <c r="DW320" i="12"/>
  <c r="CR277" i="12"/>
  <c r="CR292" i="12" s="1"/>
  <c r="CR307" i="12" s="1"/>
  <c r="AJ264" i="12"/>
  <c r="BM328" i="4"/>
  <c r="BM391" i="4" s="1"/>
  <c r="AN216" i="7"/>
  <c r="BC216" i="7"/>
  <c r="BR216" i="7"/>
  <c r="CG216" i="7"/>
  <c r="Y216" i="7"/>
  <c r="DK216" i="7"/>
  <c r="CV216" i="7"/>
  <c r="Y201" i="7"/>
  <c r="EO216" i="7"/>
  <c r="DZ216" i="7"/>
  <c r="DM284" i="12"/>
  <c r="DM299" i="12" s="1"/>
  <c r="DM314" i="12" s="1"/>
  <c r="CY269" i="12"/>
  <c r="CB258" i="12"/>
  <c r="DZ319" i="4"/>
  <c r="DZ382" i="4" s="1"/>
  <c r="DR324" i="4"/>
  <c r="DR387" i="4" s="1"/>
  <c r="BC341" i="4"/>
  <c r="BC404" i="4" s="1"/>
  <c r="BP328" i="4"/>
  <c r="BP391" i="4" s="1"/>
  <c r="CD324" i="4"/>
  <c r="CD387" i="4" s="1"/>
  <c r="DQ314" i="4"/>
  <c r="DQ392" i="4" s="1"/>
  <c r="AR314" i="4"/>
  <c r="AR322" i="4"/>
  <c r="AR385" i="4" s="1"/>
  <c r="BM315" i="4"/>
  <c r="AK326" i="4"/>
  <c r="AK389" i="4" s="1"/>
  <c r="CE313" i="4"/>
  <c r="BM324" i="12"/>
  <c r="BJ324" i="4"/>
  <c r="BH323" i="4"/>
  <c r="BH401" i="4" s="1"/>
  <c r="CQ327" i="4"/>
  <c r="CQ390" i="4" s="1"/>
  <c r="U318" i="4"/>
  <c r="U381" i="4" s="1"/>
  <c r="Y323" i="4"/>
  <c r="Y386" i="4" s="1"/>
  <c r="BJ320" i="4"/>
  <c r="EV330" i="4"/>
  <c r="EV393" i="4" s="1"/>
  <c r="DM312" i="4"/>
  <c r="BO311" i="4"/>
  <c r="AJ318" i="4"/>
  <c r="AJ381" i="4" s="1"/>
  <c r="DK323" i="4"/>
  <c r="DK386" i="4" s="1"/>
  <c r="BN321" i="12"/>
  <c r="AR330" i="4"/>
  <c r="AR393" i="4" s="1"/>
  <c r="X329" i="4"/>
  <c r="X392" i="4" s="1"/>
  <c r="DU321" i="4"/>
  <c r="DU384" i="4" s="1"/>
  <c r="X312" i="4"/>
  <c r="X390" i="4" s="1"/>
  <c r="BC338" i="4"/>
  <c r="BC401" i="4" s="1"/>
  <c r="BV307" i="4"/>
  <c r="BV385" i="4" s="1"/>
  <c r="AM319" i="4"/>
  <c r="AM382" i="4" s="1"/>
  <c r="BQ326" i="4"/>
  <c r="BQ389" i="4" s="1"/>
  <c r="BH335" i="4"/>
  <c r="BH398" i="4" s="1"/>
  <c r="Z319" i="4"/>
  <c r="Z382" i="4" s="1"/>
  <c r="AA322" i="4"/>
  <c r="AA385" i="4" s="1"/>
  <c r="U323" i="4"/>
  <c r="U386" i="4" s="1"/>
  <c r="EM326" i="4"/>
  <c r="EM389" i="4" s="1"/>
  <c r="BY326" i="4"/>
  <c r="BY389" i="4" s="1"/>
  <c r="DA303" i="4"/>
  <c r="BC319" i="12"/>
  <c r="BJ342" i="4"/>
  <c r="BJ405" i="4" s="1"/>
  <c r="EO328" i="4"/>
  <c r="EO391" i="4" s="1"/>
  <c r="CN329" i="4"/>
  <c r="CN392" i="4" s="1"/>
  <c r="BY321" i="4"/>
  <c r="BY384" i="4" s="1"/>
  <c r="BG333" i="4"/>
  <c r="BG396" i="4" s="1"/>
  <c r="DB329" i="4"/>
  <c r="DB392" i="4" s="1"/>
  <c r="EO330" i="4"/>
  <c r="EO393" i="4" s="1"/>
  <c r="X315" i="4"/>
  <c r="X393" i="4" s="1"/>
  <c r="EK258" i="3"/>
  <c r="EK274" i="3"/>
  <c r="EK290" i="3" s="1"/>
  <c r="AS333" i="12"/>
  <c r="AS365" i="12"/>
  <c r="AS396" i="12"/>
  <c r="BB221" i="7"/>
  <c r="BQ221" i="7"/>
  <c r="CF221" i="7"/>
  <c r="CU221" i="7"/>
  <c r="X221" i="7"/>
  <c r="DJ221" i="7"/>
  <c r="X206" i="7"/>
  <c r="AM221" i="7"/>
  <c r="EN221" i="7"/>
  <c r="DY221" i="7"/>
  <c r="AQ213" i="7"/>
  <c r="AB198" i="7"/>
  <c r="DN213" i="7"/>
  <c r="CY213" i="7"/>
  <c r="CJ213" i="7"/>
  <c r="BU213" i="7"/>
  <c r="BF213" i="7"/>
  <c r="AB213" i="7"/>
  <c r="ER213" i="7"/>
  <c r="EC213" i="7"/>
  <c r="AN233" i="3"/>
  <c r="AN263" i="3" s="1"/>
  <c r="BC233" i="3"/>
  <c r="BC263" i="3" s="1"/>
  <c r="BR233" i="3"/>
  <c r="BR279" i="3" s="1"/>
  <c r="BR295" i="3" s="1"/>
  <c r="CG233" i="3"/>
  <c r="CG263" i="3" s="1"/>
  <c r="CV233" i="3"/>
  <c r="CV263" i="3" s="1"/>
  <c r="Y233" i="3"/>
  <c r="Y263" i="3" s="1"/>
  <c r="DK233" i="3"/>
  <c r="DK263" i="3" s="1"/>
  <c r="CW232" i="3"/>
  <c r="CW262" i="3" s="1"/>
  <c r="DL232" i="3"/>
  <c r="DL262" i="3" s="1"/>
  <c r="Z232" i="3"/>
  <c r="Z262" i="3" s="1"/>
  <c r="AO232" i="3"/>
  <c r="AO262" i="3" s="1"/>
  <c r="BD232" i="3"/>
  <c r="BD278" i="3" s="1"/>
  <c r="BD294" i="3" s="1"/>
  <c r="BS232" i="3"/>
  <c r="BS278" i="3" s="1"/>
  <c r="BS294" i="3" s="1"/>
  <c r="CH232" i="3"/>
  <c r="CH262" i="3" s="1"/>
  <c r="EB274" i="3"/>
  <c r="EB290" i="3" s="1"/>
  <c r="EB258" i="3"/>
  <c r="DM228" i="3"/>
  <c r="DM258" i="3" s="1"/>
  <c r="BT228" i="3"/>
  <c r="BT258" i="3" s="1"/>
  <c r="BE228" i="3"/>
  <c r="BE274" i="3" s="1"/>
  <c r="BE290" i="3" s="1"/>
  <c r="CX228" i="3"/>
  <c r="CX274" i="3" s="1"/>
  <c r="CX290" i="3" s="1"/>
  <c r="AP228" i="3"/>
  <c r="AP274" i="3" s="1"/>
  <c r="AP290" i="3" s="1"/>
  <c r="CI228" i="3"/>
  <c r="CI274" i="3" s="1"/>
  <c r="CI290" i="3" s="1"/>
  <c r="AA228" i="3"/>
  <c r="AA258" i="3" s="1"/>
  <c r="DZ264" i="3"/>
  <c r="DZ280" i="3"/>
  <c r="DZ296" i="3" s="1"/>
  <c r="BI216" i="7"/>
  <c r="BX216" i="7"/>
  <c r="CM216" i="7"/>
  <c r="DB216" i="7"/>
  <c r="AE201" i="7"/>
  <c r="AT216" i="7"/>
  <c r="DQ216" i="7"/>
  <c r="AE216" i="7"/>
  <c r="EU216" i="7"/>
  <c r="EF216" i="7"/>
  <c r="EQ310" i="4"/>
  <c r="EQ325" i="4"/>
  <c r="DY309" i="4"/>
  <c r="DY324" i="4"/>
  <c r="BP216" i="7"/>
  <c r="W201" i="7"/>
  <c r="CE216" i="7"/>
  <c r="CT216" i="7"/>
  <c r="DI216" i="7"/>
  <c r="W216" i="7"/>
  <c r="AL216" i="7"/>
  <c r="BA216" i="7"/>
  <c r="EM216" i="7"/>
  <c r="DX216" i="7"/>
  <c r="AI283" i="3"/>
  <c r="AI299" i="3" s="1"/>
  <c r="DV306" i="4"/>
  <c r="DV321" i="4"/>
  <c r="EU326" i="4"/>
  <c r="EU311" i="4"/>
  <c r="BD323" i="4"/>
  <c r="BD338" i="4"/>
  <c r="AY215" i="7"/>
  <c r="BN215" i="7"/>
  <c r="CC215" i="7"/>
  <c r="CR215" i="7"/>
  <c r="U215" i="7"/>
  <c r="DG215" i="7"/>
  <c r="U200" i="7"/>
  <c r="AJ215" i="7"/>
  <c r="EK215" i="7"/>
  <c r="DV215" i="7"/>
  <c r="Y309" i="4"/>
  <c r="Y324" i="4"/>
  <c r="DU311" i="12"/>
  <c r="DU326" i="12"/>
  <c r="DA310" i="4"/>
  <c r="DA325" i="4"/>
  <c r="BA230" i="3"/>
  <c r="BA260" i="3" s="1"/>
  <c r="CE230" i="3"/>
  <c r="CE276" i="3" s="1"/>
  <c r="CE292" i="3" s="1"/>
  <c r="AL230" i="3"/>
  <c r="AL276" i="3" s="1"/>
  <c r="AL292" i="3" s="1"/>
  <c r="CT230" i="3"/>
  <c r="CT260" i="3" s="1"/>
  <c r="DI230" i="3"/>
  <c r="DI276" i="3" s="1"/>
  <c r="DI292" i="3" s="1"/>
  <c r="W230" i="3"/>
  <c r="W276" i="3" s="1"/>
  <c r="W292" i="3" s="1"/>
  <c r="BP230" i="3"/>
  <c r="BP260" i="3" s="1"/>
  <c r="AS313" i="4"/>
  <c r="AS328" i="4"/>
  <c r="DV310" i="4"/>
  <c r="DV325" i="4"/>
  <c r="EC304" i="12"/>
  <c r="EC319" i="12"/>
  <c r="AE220" i="7"/>
  <c r="DQ220" i="7"/>
  <c r="BI220" i="7"/>
  <c r="AE205" i="7"/>
  <c r="AT220" i="7"/>
  <c r="DB220" i="7"/>
  <c r="CM220" i="7"/>
  <c r="BX220" i="7"/>
  <c r="EF220" i="7"/>
  <c r="EU220" i="7"/>
  <c r="AI311" i="4"/>
  <c r="AI326" i="4"/>
  <c r="DV259" i="3"/>
  <c r="DV275" i="3"/>
  <c r="DV291" i="3" s="1"/>
  <c r="DI311" i="4"/>
  <c r="DI326" i="4"/>
  <c r="BM224" i="7"/>
  <c r="CB224" i="7"/>
  <c r="CQ224" i="7"/>
  <c r="T224" i="7"/>
  <c r="DF224" i="7"/>
  <c r="T209" i="7"/>
  <c r="AI224" i="7"/>
  <c r="AX224" i="7"/>
  <c r="EJ224" i="7"/>
  <c r="DU224" i="7"/>
  <c r="CI215" i="7"/>
  <c r="CX215" i="7"/>
  <c r="AA215" i="7"/>
  <c r="DM215" i="7"/>
  <c r="AA200" i="7"/>
  <c r="AP215" i="7"/>
  <c r="BE215" i="7"/>
  <c r="BT215" i="7"/>
  <c r="EQ215" i="7"/>
  <c r="EB215" i="7"/>
  <c r="DV329" i="12"/>
  <c r="DV314" i="12"/>
  <c r="BS278" i="12"/>
  <c r="BS293" i="12" s="1"/>
  <c r="BS308" i="12" s="1"/>
  <c r="DW329" i="12"/>
  <c r="DW314" i="12"/>
  <c r="BJ221" i="7"/>
  <c r="BY221" i="7"/>
  <c r="CN221" i="7"/>
  <c r="DC221" i="7"/>
  <c r="AF221" i="7"/>
  <c r="DR221" i="7"/>
  <c r="AF206" i="7"/>
  <c r="AU221" i="7"/>
  <c r="EG221" i="7"/>
  <c r="EV221" i="7"/>
  <c r="CD213" i="7"/>
  <c r="V213" i="7"/>
  <c r="V198" i="7"/>
  <c r="CS213" i="7"/>
  <c r="DH213" i="7"/>
  <c r="AK213" i="7"/>
  <c r="AZ213" i="7"/>
  <c r="BO213" i="7"/>
  <c r="EL213" i="7"/>
  <c r="DW213" i="7"/>
  <c r="EQ278" i="3"/>
  <c r="EQ294" i="3" s="1"/>
  <c r="EQ262" i="3"/>
  <c r="DY319" i="4"/>
  <c r="DY304" i="4"/>
  <c r="BF324" i="4"/>
  <c r="BF339" i="4"/>
  <c r="AB321" i="4"/>
  <c r="AB306" i="4"/>
  <c r="AT304" i="4"/>
  <c r="AT319" i="4"/>
  <c r="EK309" i="12"/>
  <c r="EK324" i="12"/>
  <c r="EV320" i="4"/>
  <c r="EV305" i="4"/>
  <c r="EK308" i="4"/>
  <c r="EK323" i="4"/>
  <c r="DV261" i="3"/>
  <c r="DV277" i="3"/>
  <c r="DV293" i="3" s="1"/>
  <c r="BU274" i="12"/>
  <c r="BU289" i="12" s="1"/>
  <c r="BU304" i="12" s="1"/>
  <c r="CQ305" i="12"/>
  <c r="CQ320" i="12"/>
  <c r="EP329" i="4"/>
  <c r="EP314" i="4"/>
  <c r="AK274" i="12"/>
  <c r="AK289" i="12" s="1"/>
  <c r="AK319" i="12" s="1"/>
  <c r="DK303" i="4"/>
  <c r="DK318" i="4"/>
  <c r="DG278" i="12"/>
  <c r="DG293" i="12" s="1"/>
  <c r="DG308" i="12" s="1"/>
  <c r="DJ284" i="12"/>
  <c r="DJ299" i="12" s="1"/>
  <c r="DJ314" i="12" s="1"/>
  <c r="EM258" i="3"/>
  <c r="EM274" i="3"/>
  <c r="EM290" i="3" s="1"/>
  <c r="AL258" i="12"/>
  <c r="CD221" i="7"/>
  <c r="CS221" i="7"/>
  <c r="V221" i="7"/>
  <c r="DH221" i="7"/>
  <c r="V206" i="7"/>
  <c r="AK221" i="7"/>
  <c r="BO221" i="7"/>
  <c r="AZ221" i="7"/>
  <c r="DW221" i="7"/>
  <c r="EL221" i="7"/>
  <c r="BD319" i="4"/>
  <c r="BD334" i="4"/>
  <c r="CX309" i="4"/>
  <c r="CX324" i="4"/>
  <c r="EJ304" i="12"/>
  <c r="EJ319" i="12"/>
  <c r="AQ222" i="7"/>
  <c r="BF222" i="7"/>
  <c r="BU222" i="7"/>
  <c r="CJ222" i="7"/>
  <c r="CY222" i="7"/>
  <c r="AB207" i="7"/>
  <c r="DN222" i="7"/>
  <c r="AB222" i="7"/>
  <c r="EC222" i="7"/>
  <c r="ER222" i="7"/>
  <c r="EJ260" i="3"/>
  <c r="EJ276" i="3"/>
  <c r="EJ292" i="3" s="1"/>
  <c r="BJ219" i="7"/>
  <c r="AF204" i="7"/>
  <c r="DC219" i="7"/>
  <c r="CN219" i="7"/>
  <c r="BY219" i="7"/>
  <c r="AF219" i="7"/>
  <c r="AU219" i="7"/>
  <c r="DR219" i="7"/>
  <c r="EV219" i="7"/>
  <c r="EG219" i="7"/>
  <c r="CJ284" i="12"/>
  <c r="CJ299" i="12" s="1"/>
  <c r="CJ329" i="12" s="1"/>
  <c r="EL263" i="3"/>
  <c r="EL279" i="3"/>
  <c r="EL295" i="3" s="1"/>
  <c r="AR223" i="7"/>
  <c r="BG223" i="7"/>
  <c r="AC223" i="7"/>
  <c r="DO223" i="7"/>
  <c r="AC208" i="7"/>
  <c r="CZ223" i="7"/>
  <c r="CK223" i="7"/>
  <c r="BV223" i="7"/>
  <c r="ES223" i="7"/>
  <c r="ED223" i="7"/>
  <c r="DW303" i="12"/>
  <c r="DW318" i="12"/>
  <c r="DZ262" i="3"/>
  <c r="DZ278" i="3"/>
  <c r="DZ294" i="3" s="1"/>
  <c r="EM308" i="4"/>
  <c r="EM323" i="4"/>
  <c r="AI320" i="4"/>
  <c r="AI305" i="4"/>
  <c r="DL276" i="12"/>
  <c r="DL291" i="12" s="1"/>
  <c r="DL321" i="12" s="1"/>
  <c r="DV323" i="4"/>
  <c r="DV308" i="4"/>
  <c r="AR273" i="12"/>
  <c r="AR288" i="12" s="1"/>
  <c r="AR303" i="12" s="1"/>
  <c r="DK276" i="12"/>
  <c r="DK291" i="12" s="1"/>
  <c r="DK321" i="12" s="1"/>
  <c r="CV308" i="4"/>
  <c r="CV323" i="4"/>
  <c r="DV278" i="3"/>
  <c r="DV294" i="3" s="1"/>
  <c r="DV262" i="3"/>
  <c r="AA319" i="4"/>
  <c r="AA304" i="4"/>
  <c r="AO314" i="4"/>
  <c r="AO329" i="4"/>
  <c r="DK284" i="12"/>
  <c r="DK299" i="12" s="1"/>
  <c r="DK314" i="12" s="1"/>
  <c r="AM233" i="3"/>
  <c r="AM263" i="3" s="1"/>
  <c r="BB233" i="3"/>
  <c r="BB263" i="3" s="1"/>
  <c r="BQ233" i="3"/>
  <c r="BQ263" i="3" s="1"/>
  <c r="CF233" i="3"/>
  <c r="CF263" i="3" s="1"/>
  <c r="CU233" i="3"/>
  <c r="CU263" i="3" s="1"/>
  <c r="DJ233" i="3"/>
  <c r="DJ263" i="3" s="1"/>
  <c r="X233" i="3"/>
  <c r="X279" i="3" s="1"/>
  <c r="X295" i="3" s="1"/>
  <c r="BM273" i="12"/>
  <c r="BM288" i="12" s="1"/>
  <c r="BM303" i="12" s="1"/>
  <c r="BN259" i="12"/>
  <c r="DL314" i="4"/>
  <c r="DL329" i="4"/>
  <c r="EL266" i="3"/>
  <c r="EL282" i="3"/>
  <c r="EL298" i="3" s="1"/>
  <c r="Z310" i="4"/>
  <c r="Z325" i="4"/>
  <c r="AC217" i="7"/>
  <c r="DO217" i="7"/>
  <c r="AC202" i="7"/>
  <c r="AR217" i="7"/>
  <c r="BG217" i="7"/>
  <c r="CK217" i="7"/>
  <c r="BV217" i="7"/>
  <c r="CZ217" i="7"/>
  <c r="ES217" i="7"/>
  <c r="ED217" i="7"/>
  <c r="EN309" i="4"/>
  <c r="EN324" i="4"/>
  <c r="BD284" i="12"/>
  <c r="BD299" i="12" s="1"/>
  <c r="BD329" i="12" s="1"/>
  <c r="DN274" i="12"/>
  <c r="DN289" i="12" s="1"/>
  <c r="DN304" i="12" s="1"/>
  <c r="CD275" i="3"/>
  <c r="CD291" i="3" s="1"/>
  <c r="BM274" i="12"/>
  <c r="BM289" i="12" s="1"/>
  <c r="BM319" i="12" s="1"/>
  <c r="BE337" i="12"/>
  <c r="BE369" i="12"/>
  <c r="BE400" i="12"/>
  <c r="CY216" i="7"/>
  <c r="AB216" i="7"/>
  <c r="DN216" i="7"/>
  <c r="AB201" i="7"/>
  <c r="BU216" i="7"/>
  <c r="AQ216" i="7"/>
  <c r="CJ216" i="7"/>
  <c r="BF216" i="7"/>
  <c r="EC216" i="7"/>
  <c r="ER216" i="7"/>
  <c r="AR274" i="12"/>
  <c r="AR289" i="12" s="1"/>
  <c r="AR319" i="12" s="1"/>
  <c r="EQ304" i="12"/>
  <c r="EQ319" i="12"/>
  <c r="EL308" i="12"/>
  <c r="EL323" i="12"/>
  <c r="DX329" i="12"/>
  <c r="DX314" i="12"/>
  <c r="CN222" i="7"/>
  <c r="DC222" i="7"/>
  <c r="AF222" i="7"/>
  <c r="DR222" i="7"/>
  <c r="AF207" i="7"/>
  <c r="AU222" i="7"/>
  <c r="BY222" i="7"/>
  <c r="BJ222" i="7"/>
  <c r="EV222" i="7"/>
  <c r="EG222" i="7"/>
  <c r="AM213" i="7"/>
  <c r="CF213" i="7"/>
  <c r="CU213" i="7"/>
  <c r="X213" i="7"/>
  <c r="X198" i="7"/>
  <c r="BB213" i="7"/>
  <c r="DJ213" i="7"/>
  <c r="BQ213" i="7"/>
  <c r="DY213" i="7"/>
  <c r="EN213" i="7"/>
  <c r="DL319" i="4"/>
  <c r="DL382" i="4" s="1"/>
  <c r="CX323" i="4"/>
  <c r="CX386" i="4" s="1"/>
  <c r="DM325" i="4"/>
  <c r="DM388" i="4" s="1"/>
  <c r="DW312" i="4"/>
  <c r="AX330" i="4"/>
  <c r="AX393" i="4" s="1"/>
  <c r="CH314" i="4"/>
  <c r="AX324" i="4"/>
  <c r="AX387" i="4" s="1"/>
  <c r="CI324" i="4"/>
  <c r="CI387" i="4" s="1"/>
  <c r="CK311" i="4"/>
  <c r="CK389" i="4" s="1"/>
  <c r="AR319" i="4"/>
  <c r="AR382" i="4" s="1"/>
  <c r="EP303" i="4"/>
  <c r="BM324" i="4"/>
  <c r="BM387" i="4" s="1"/>
  <c r="BT328" i="4"/>
  <c r="BT391" i="4" s="1"/>
  <c r="AE329" i="4"/>
  <c r="AE392" i="4" s="1"/>
  <c r="EP320" i="4"/>
  <c r="EP383" i="4" s="1"/>
  <c r="DA304" i="4"/>
  <c r="DA382" i="4" s="1"/>
  <c r="CB312" i="4"/>
  <c r="CB390" i="4" s="1"/>
  <c r="DX310" i="4"/>
  <c r="BJ331" i="4"/>
  <c r="BJ394" i="4" s="1"/>
  <c r="DH313" i="4"/>
  <c r="DH391" i="4" s="1"/>
  <c r="BG341" i="4"/>
  <c r="BG404" i="4" s="1"/>
  <c r="CB315" i="4"/>
  <c r="CI322" i="4"/>
  <c r="CI385" i="4" s="1"/>
  <c r="EC318" i="4"/>
  <c r="EC381" i="4" s="1"/>
  <c r="BD325" i="4"/>
  <c r="AJ305" i="4"/>
  <c r="AL311" i="4"/>
  <c r="DK327" i="4"/>
  <c r="DK390" i="4" s="1"/>
  <c r="AE315" i="4"/>
  <c r="AE393" i="4" s="1"/>
  <c r="CJ327" i="4"/>
  <c r="CJ390" i="4" s="1"/>
  <c r="CB325" i="4"/>
  <c r="CB388" i="4" s="1"/>
  <c r="CR321" i="4"/>
  <c r="CR384" i="4" s="1"/>
  <c r="BW311" i="4"/>
  <c r="BW389" i="4" s="1"/>
  <c r="DY323" i="4"/>
  <c r="DY386" i="4" s="1"/>
  <c r="AO326" i="4"/>
  <c r="AO389" i="4" s="1"/>
  <c r="CN327" i="4"/>
  <c r="CN390" i="4" s="1"/>
  <c r="CL326" i="4"/>
  <c r="CL389" i="4" s="1"/>
  <c r="EK329" i="4"/>
  <c r="EK392" i="4" s="1"/>
  <c r="DG308" i="4"/>
  <c r="CL318" i="4"/>
  <c r="CL381" i="4" s="1"/>
  <c r="CQ323" i="4"/>
  <c r="CQ386" i="4" s="1"/>
  <c r="AL329" i="4"/>
  <c r="AL392" i="4" s="1"/>
  <c r="AP323" i="4"/>
  <c r="AP386" i="4" s="1"/>
  <c r="AU323" i="4"/>
  <c r="AU386" i="4" s="1"/>
  <c r="EJ329" i="4"/>
  <c r="EJ392" i="4" s="1"/>
  <c r="BT310" i="4"/>
  <c r="BT388" i="4" s="1"/>
  <c r="DL320" i="4"/>
  <c r="DL383" i="4" s="1"/>
  <c r="V304" i="4"/>
  <c r="BR303" i="4"/>
  <c r="BR381" i="4" s="1"/>
  <c r="BW325" i="4"/>
  <c r="BW388" i="4" s="1"/>
  <c r="BP322" i="4"/>
  <c r="BP385" i="4" s="1"/>
  <c r="EL305" i="4"/>
  <c r="AR328" i="4"/>
  <c r="AR391" i="4" s="1"/>
  <c r="BS328" i="4"/>
  <c r="BS391" i="4" s="1"/>
  <c r="CY318" i="12"/>
  <c r="AD326" i="4"/>
  <c r="AD389" i="4" s="1"/>
  <c r="EU320" i="4"/>
  <c r="EU383" i="4" s="1"/>
  <c r="AJ329" i="12"/>
  <c r="AJ314" i="12"/>
  <c r="DV276" i="3"/>
  <c r="DV292" i="3" s="1"/>
  <c r="DV260" i="3"/>
  <c r="CI337" i="12"/>
  <c r="CI400" i="12"/>
  <c r="CI369" i="12"/>
  <c r="EA262" i="3"/>
  <c r="EA278" i="3"/>
  <c r="EA294" i="3" s="1"/>
  <c r="AP220" i="7"/>
  <c r="BE220" i="7"/>
  <c r="BT220" i="7"/>
  <c r="AA220" i="7"/>
  <c r="DM220" i="7"/>
  <c r="CX220" i="7"/>
  <c r="AA205" i="7"/>
  <c r="CI220" i="7"/>
  <c r="EQ220" i="7"/>
  <c r="EB220" i="7"/>
  <c r="EQ258" i="3"/>
  <c r="EQ274" i="3"/>
  <c r="EQ290" i="3" s="1"/>
  <c r="EO264" i="3"/>
  <c r="EO280" i="3"/>
  <c r="EO296" i="3" s="1"/>
  <c r="W258" i="12"/>
  <c r="BC322" i="4"/>
  <c r="BC337" i="4"/>
  <c r="CQ219" i="7"/>
  <c r="T219" i="7"/>
  <c r="DF219" i="7"/>
  <c r="T204" i="7"/>
  <c r="AX219" i="7"/>
  <c r="BM219" i="7"/>
  <c r="CB219" i="7"/>
  <c r="AI219" i="7"/>
  <c r="EJ219" i="7"/>
  <c r="DU219" i="7"/>
  <c r="DW260" i="3"/>
  <c r="DW276" i="3"/>
  <c r="DW292" i="3" s="1"/>
  <c r="BR231" i="3"/>
  <c r="BR261" i="3" s="1"/>
  <c r="CG231" i="3"/>
  <c r="CG261" i="3" s="1"/>
  <c r="CV231" i="3"/>
  <c r="CV277" i="3" s="1"/>
  <c r="CV293" i="3" s="1"/>
  <c r="DK231" i="3"/>
  <c r="DK261" i="3" s="1"/>
  <c r="Y231" i="3"/>
  <c r="Y277" i="3" s="1"/>
  <c r="Y293" i="3" s="1"/>
  <c r="BC231" i="3"/>
  <c r="BC261" i="3" s="1"/>
  <c r="AN231" i="3"/>
  <c r="AN277" i="3" s="1"/>
  <c r="AN293" i="3" s="1"/>
  <c r="AU321" i="4"/>
  <c r="AU306" i="4"/>
  <c r="DC223" i="7"/>
  <c r="AF223" i="7"/>
  <c r="DR223" i="7"/>
  <c r="AF208" i="7"/>
  <c r="AU223" i="7"/>
  <c r="BJ223" i="7"/>
  <c r="BY223" i="7"/>
  <c r="CN223" i="7"/>
  <c r="EG223" i="7"/>
  <c r="EV223" i="7"/>
  <c r="AE214" i="7"/>
  <c r="DQ214" i="7"/>
  <c r="AE199" i="7"/>
  <c r="AT214" i="7"/>
  <c r="BI214" i="7"/>
  <c r="BX214" i="7"/>
  <c r="CM214" i="7"/>
  <c r="DB214" i="7"/>
  <c r="EU214" i="7"/>
  <c r="EF214" i="7"/>
  <c r="BS276" i="12"/>
  <c r="BS291" i="12" s="1"/>
  <c r="BS321" i="12" s="1"/>
  <c r="CX337" i="12"/>
  <c r="AA142" i="12" s="1"/>
  <c r="CX369" i="12"/>
  <c r="CX400" i="12"/>
  <c r="EK259" i="3"/>
  <c r="EK275" i="3"/>
  <c r="EK291" i="3" s="1"/>
  <c r="CF315" i="4"/>
  <c r="CF330" i="4"/>
  <c r="EB275" i="3"/>
  <c r="EB291" i="3" s="1"/>
  <c r="EB259" i="3"/>
  <c r="BP281" i="3"/>
  <c r="BP297" i="3" s="1"/>
  <c r="CK284" i="12"/>
  <c r="CK299" i="12" s="1"/>
  <c r="CK329" i="12" s="1"/>
  <c r="DU303" i="12"/>
  <c r="DU318" i="12"/>
  <c r="AZ278" i="12"/>
  <c r="AZ293" i="12" s="1"/>
  <c r="AZ308" i="12" s="1"/>
  <c r="AA337" i="12"/>
  <c r="AA353" i="12" s="1"/>
  <c r="AA369" i="12"/>
  <c r="AA400" i="12"/>
  <c r="AO221" i="7"/>
  <c r="BD221" i="7"/>
  <c r="BS221" i="7"/>
  <c r="CH221" i="7"/>
  <c r="CW221" i="7"/>
  <c r="Z206" i="7"/>
  <c r="DL221" i="7"/>
  <c r="Z221" i="7"/>
  <c r="EP221" i="7"/>
  <c r="EA221" i="7"/>
  <c r="EB321" i="4"/>
  <c r="EB306" i="4"/>
  <c r="CE304" i="4"/>
  <c r="CE319" i="4"/>
  <c r="EL325" i="4"/>
  <c r="EL310" i="4"/>
  <c r="EB262" i="3"/>
  <c r="EB278" i="3"/>
  <c r="EB294" i="3" s="1"/>
  <c r="DC306" i="4"/>
  <c r="DC321" i="4"/>
  <c r="BJ326" i="4"/>
  <c r="BJ341" i="4"/>
  <c r="AA216" i="7"/>
  <c r="DM216" i="7"/>
  <c r="AA201" i="7"/>
  <c r="AP216" i="7"/>
  <c r="BE216" i="7"/>
  <c r="CI216" i="7"/>
  <c r="BT216" i="7"/>
  <c r="CX216" i="7"/>
  <c r="EQ216" i="7"/>
  <c r="EB216" i="7"/>
  <c r="BP213" i="7"/>
  <c r="W213" i="7"/>
  <c r="W198" i="7"/>
  <c r="CE213" i="7"/>
  <c r="CT213" i="7"/>
  <c r="AL213" i="7"/>
  <c r="BA213" i="7"/>
  <c r="DI213" i="7"/>
  <c r="EM213" i="7"/>
  <c r="DX213" i="7"/>
  <c r="AC205" i="7"/>
  <c r="AR220" i="7"/>
  <c r="CK220" i="7"/>
  <c r="BV220" i="7"/>
  <c r="DO220" i="7"/>
  <c r="AC220" i="7"/>
  <c r="CZ220" i="7"/>
  <c r="BG220" i="7"/>
  <c r="ED220" i="7"/>
  <c r="ES220" i="7"/>
  <c r="AL313" i="4"/>
  <c r="AL328" i="4"/>
  <c r="AB202" i="7"/>
  <c r="AQ217" i="7"/>
  <c r="BF217" i="7"/>
  <c r="BU217" i="7"/>
  <c r="CY217" i="7"/>
  <c r="AB217" i="7"/>
  <c r="CJ217" i="7"/>
  <c r="DN217" i="7"/>
  <c r="EC217" i="7"/>
  <c r="ER217" i="7"/>
  <c r="EF323" i="4"/>
  <c r="EF308" i="4"/>
  <c r="AL303" i="4"/>
  <c r="AL318" i="4"/>
  <c r="EK261" i="3"/>
  <c r="EK277" i="3"/>
  <c r="EK293" i="3" s="1"/>
  <c r="AI307" i="4"/>
  <c r="AI322" i="4"/>
  <c r="EA329" i="4"/>
  <c r="EA314" i="4"/>
  <c r="AB221" i="7"/>
  <c r="DN221" i="7"/>
  <c r="AB206" i="7"/>
  <c r="AQ221" i="7"/>
  <c r="BF221" i="7"/>
  <c r="BU221" i="7"/>
  <c r="CY221" i="7"/>
  <c r="CJ221" i="7"/>
  <c r="EC221" i="7"/>
  <c r="ER221" i="7"/>
  <c r="CL221" i="7"/>
  <c r="DA221" i="7"/>
  <c r="AD221" i="7"/>
  <c r="DP221" i="7"/>
  <c r="AD206" i="7"/>
  <c r="AS221" i="7"/>
  <c r="BW221" i="7"/>
  <c r="BH221" i="7"/>
  <c r="EE221" i="7"/>
  <c r="ET221" i="7"/>
  <c r="AI274" i="12"/>
  <c r="AI289" i="12" s="1"/>
  <c r="AI304" i="12" s="1"/>
  <c r="DA333" i="12"/>
  <c r="AD138" i="12" s="1"/>
  <c r="DA365" i="12"/>
  <c r="DA396" i="12"/>
  <c r="EQ329" i="12"/>
  <c r="EQ314" i="12"/>
  <c r="AY259" i="12"/>
  <c r="CH223" i="7"/>
  <c r="CW223" i="7"/>
  <c r="Z223" i="7"/>
  <c r="DL223" i="7"/>
  <c r="Z208" i="7"/>
  <c r="AO223" i="7"/>
  <c r="BS223" i="7"/>
  <c r="BD223" i="7"/>
  <c r="EP223" i="7"/>
  <c r="EA223" i="7"/>
  <c r="U213" i="7"/>
  <c r="CR213" i="7"/>
  <c r="U198" i="7"/>
  <c r="AJ213" i="7"/>
  <c r="DG213" i="7"/>
  <c r="CC213" i="7"/>
  <c r="AY213" i="7"/>
  <c r="BN213" i="7"/>
  <c r="DV213" i="7"/>
  <c r="EK213" i="7"/>
  <c r="BM266" i="12"/>
  <c r="V273" i="12"/>
  <c r="V288" i="12" s="1"/>
  <c r="V318" i="12" s="1"/>
  <c r="CL333" i="12"/>
  <c r="CL396" i="12"/>
  <c r="CL365" i="12"/>
  <c r="BW216" i="7"/>
  <c r="CL216" i="7"/>
  <c r="DA216" i="7"/>
  <c r="AD216" i="7"/>
  <c r="DP216" i="7"/>
  <c r="AS216" i="7"/>
  <c r="AD201" i="7"/>
  <c r="BH216" i="7"/>
  <c r="ET216" i="7"/>
  <c r="EE216" i="7"/>
  <c r="CW276" i="12"/>
  <c r="CW291" i="12" s="1"/>
  <c r="CW306" i="12" s="1"/>
  <c r="CG263" i="12"/>
  <c r="CI313" i="4"/>
  <c r="CI328" i="4"/>
  <c r="AQ311" i="4"/>
  <c r="AQ326" i="4"/>
  <c r="BR307" i="4"/>
  <c r="BR322" i="4"/>
  <c r="AU305" i="4"/>
  <c r="AU320" i="4"/>
  <c r="AD222" i="7"/>
  <c r="DP222" i="7"/>
  <c r="AD207" i="7"/>
  <c r="AS222" i="7"/>
  <c r="BH222" i="7"/>
  <c r="BW222" i="7"/>
  <c r="DA222" i="7"/>
  <c r="CL222" i="7"/>
  <c r="EE222" i="7"/>
  <c r="ET222" i="7"/>
  <c r="EM308" i="12"/>
  <c r="EM323" i="12"/>
  <c r="CP66" i="12"/>
  <c r="U64" i="1" s="1"/>
  <c r="V64" i="1" s="1"/>
  <c r="CQ281" i="12"/>
  <c r="CQ296" i="12" s="1"/>
  <c r="CQ311" i="12" s="1"/>
  <c r="CC314" i="4"/>
  <c r="CC329" i="4"/>
  <c r="DQ306" i="4"/>
  <c r="DQ321" i="4"/>
  <c r="CE273" i="12"/>
  <c r="CE288" i="12" s="1"/>
  <c r="CE303" i="12" s="1"/>
  <c r="EO262" i="3"/>
  <c r="EO278" i="3"/>
  <c r="EO294" i="3" s="1"/>
  <c r="BG316" i="4"/>
  <c r="BG331" i="4"/>
  <c r="BB275" i="12"/>
  <c r="BB290" i="12" s="1"/>
  <c r="BB305" i="12" s="1"/>
  <c r="CN328" i="4"/>
  <c r="CN313" i="4"/>
  <c r="CM318" i="4"/>
  <c r="CM303" i="4"/>
  <c r="AT308" i="4"/>
  <c r="AT323" i="4"/>
  <c r="AA312" i="4"/>
  <c r="AA327" i="4"/>
  <c r="CU234" i="3"/>
  <c r="CU280" i="3" s="1"/>
  <c r="CU296" i="3" s="1"/>
  <c r="DJ234" i="3"/>
  <c r="DJ264" i="3" s="1"/>
  <c r="X234" i="3"/>
  <c r="X264" i="3" s="1"/>
  <c r="AM234" i="3"/>
  <c r="AM264" i="3" s="1"/>
  <c r="BB234" i="3"/>
  <c r="BB264" i="3" s="1"/>
  <c r="BQ234" i="3"/>
  <c r="BQ280" i="3" s="1"/>
  <c r="BQ296" i="3" s="1"/>
  <c r="CF234" i="3"/>
  <c r="CF264" i="3" s="1"/>
  <c r="AN304" i="4"/>
  <c r="AN319" i="4"/>
  <c r="AJ218" i="7"/>
  <c r="AY218" i="7"/>
  <c r="BN218" i="7"/>
  <c r="CC218" i="7"/>
  <c r="U218" i="7"/>
  <c r="CR218" i="7"/>
  <c r="DG218" i="7"/>
  <c r="U203" i="7"/>
  <c r="DV218" i="7"/>
  <c r="EK218" i="7"/>
  <c r="EK262" i="3"/>
  <c r="EK278" i="3"/>
  <c r="EK294" i="3" s="1"/>
  <c r="DX323" i="12"/>
  <c r="DX308" i="12"/>
  <c r="DZ258" i="3"/>
  <c r="DZ274" i="3"/>
  <c r="DZ290" i="3" s="1"/>
  <c r="DK228" i="3"/>
  <c r="DK274" i="3" s="1"/>
  <c r="DK290" i="3" s="1"/>
  <c r="Y228" i="3"/>
  <c r="Y258" i="3" s="1"/>
  <c r="BR228" i="3"/>
  <c r="BR274" i="3" s="1"/>
  <c r="BR290" i="3" s="1"/>
  <c r="AN228" i="3"/>
  <c r="AN274" i="3" s="1"/>
  <c r="AN290" i="3" s="1"/>
  <c r="CV228" i="3"/>
  <c r="CV258" i="3" s="1"/>
  <c r="CG228" i="3"/>
  <c r="CG274" i="3" s="1"/>
  <c r="CG290" i="3" s="1"/>
  <c r="BC228" i="3"/>
  <c r="BC258" i="3" s="1"/>
  <c r="BG284" i="12"/>
  <c r="BG299" i="12" s="1"/>
  <c r="BG314" i="12" s="1"/>
  <c r="DH278" i="12"/>
  <c r="DH293" i="12" s="1"/>
  <c r="DH323" i="12" s="1"/>
  <c r="CW224" i="7"/>
  <c r="Z224" i="7"/>
  <c r="DL224" i="7"/>
  <c r="Z209" i="7"/>
  <c r="AO224" i="7"/>
  <c r="BD224" i="7"/>
  <c r="BS224" i="7"/>
  <c r="CH224" i="7"/>
  <c r="EA224" i="7"/>
  <c r="EP224" i="7"/>
  <c r="Y215" i="7"/>
  <c r="DK215" i="7"/>
  <c r="Y200" i="7"/>
  <c r="AN215" i="7"/>
  <c r="BC215" i="7"/>
  <c r="BR215" i="7"/>
  <c r="CG215" i="7"/>
  <c r="CV215" i="7"/>
  <c r="DZ215" i="7"/>
  <c r="EO215" i="7"/>
  <c r="X269" i="12"/>
  <c r="T202" i="7"/>
  <c r="AI217" i="7"/>
  <c r="AX217" i="7"/>
  <c r="CQ217" i="7"/>
  <c r="BM217" i="7"/>
  <c r="DF217" i="7"/>
  <c r="CB217" i="7"/>
  <c r="T217" i="7"/>
  <c r="EJ217" i="7"/>
  <c r="DU217" i="7"/>
  <c r="CS311" i="4"/>
  <c r="CS326" i="4"/>
  <c r="BP273" i="12"/>
  <c r="BP288" i="12" s="1"/>
  <c r="BP303" i="12" s="1"/>
  <c r="W311" i="4"/>
  <c r="W326" i="4"/>
  <c r="DU325" i="4"/>
  <c r="DU310" i="4"/>
  <c r="Y315" i="4"/>
  <c r="Y330" i="4"/>
  <c r="BB323" i="4"/>
  <c r="BB338" i="4"/>
  <c r="CK225" i="7"/>
  <c r="CZ225" i="7"/>
  <c r="AC225" i="7"/>
  <c r="DO225" i="7"/>
  <c r="AC210" i="7"/>
  <c r="AR225" i="7"/>
  <c r="BG225" i="7"/>
  <c r="BV225" i="7"/>
  <c r="ED225" i="7"/>
  <c r="ES225" i="7"/>
  <c r="DA269" i="12"/>
  <c r="Y276" i="12"/>
  <c r="Y291" i="12" s="1"/>
  <c r="Y306" i="12" s="1"/>
  <c r="BM322" i="4"/>
  <c r="BM307" i="4"/>
  <c r="BE385" i="12"/>
  <c r="AL278" i="12"/>
  <c r="AL293" i="12" s="1"/>
  <c r="AL308" i="12" s="1"/>
  <c r="DF317" i="3"/>
  <c r="DF333" i="3"/>
  <c r="CC263" i="12"/>
  <c r="AM225" i="7"/>
  <c r="BB225" i="7"/>
  <c r="BQ225" i="7"/>
  <c r="CF225" i="7"/>
  <c r="CU225" i="7"/>
  <c r="X225" i="7"/>
  <c r="DJ225" i="7"/>
  <c r="X210" i="7"/>
  <c r="EN225" i="7"/>
  <c r="DY225" i="7"/>
  <c r="AQ214" i="7"/>
  <c r="BF214" i="7"/>
  <c r="BU214" i="7"/>
  <c r="CJ214" i="7"/>
  <c r="CY214" i="7"/>
  <c r="AB214" i="7"/>
  <c r="DN214" i="7"/>
  <c r="AB199" i="7"/>
  <c r="ER214" i="7"/>
  <c r="EC214" i="7"/>
  <c r="Z258" i="12"/>
  <c r="DZ329" i="12"/>
  <c r="DZ314" i="12"/>
  <c r="CU278" i="12"/>
  <c r="CU293" i="12" s="1"/>
  <c r="CU308" i="12" s="1"/>
  <c r="DW311" i="12"/>
  <c r="DW326" i="12"/>
  <c r="EU310" i="4"/>
  <c r="AA326" i="4"/>
  <c r="AA389" i="4" s="1"/>
  <c r="AD319" i="4"/>
  <c r="AD382" i="4" s="1"/>
  <c r="AC314" i="4"/>
  <c r="AC392" i="4" s="1"/>
  <c r="BR325" i="4"/>
  <c r="BR388" i="4" s="1"/>
  <c r="DX313" i="4"/>
  <c r="DX391" i="4" s="1"/>
  <c r="BP326" i="4"/>
  <c r="BP389" i="4" s="1"/>
  <c r="CH310" i="4"/>
  <c r="CH388" i="4" s="1"/>
  <c r="EU307" i="4"/>
  <c r="CB329" i="4"/>
  <c r="CB392" i="4" s="1"/>
  <c r="EQ319" i="4"/>
  <c r="EQ382" i="4" s="1"/>
  <c r="CG309" i="4"/>
  <c r="BF340" i="4"/>
  <c r="BF403" i="4" s="1"/>
  <c r="AY318" i="12"/>
  <c r="AY381" i="12" s="1"/>
  <c r="DC318" i="4"/>
  <c r="DC381" i="4" s="1"/>
  <c r="DG320" i="4"/>
  <c r="DG383" i="4" s="1"/>
  <c r="AA324" i="4"/>
  <c r="AA387" i="4" s="1"/>
  <c r="BN325" i="4"/>
  <c r="BN388" i="4" s="1"/>
  <c r="EK310" i="4"/>
  <c r="EK388" i="4" s="1"/>
  <c r="CW322" i="4"/>
  <c r="CW385" i="4" s="1"/>
  <c r="BI331" i="4"/>
  <c r="BI394" i="4" s="1"/>
  <c r="CJ323" i="4"/>
  <c r="CJ386" i="4" s="1"/>
  <c r="BH339" i="4"/>
  <c r="BH402" i="4" s="1"/>
  <c r="CH305" i="4"/>
  <c r="CH383" i="4" s="1"/>
  <c r="AT315" i="4"/>
  <c r="AT393" i="4" s="1"/>
  <c r="AJ310" i="4"/>
  <c r="CF309" i="4"/>
  <c r="CF387" i="4" s="1"/>
  <c r="BT319" i="4"/>
  <c r="BT382" i="4" s="1"/>
  <c r="U309" i="4"/>
  <c r="T327" i="4"/>
  <c r="T390" i="4" s="1"/>
  <c r="BV320" i="4"/>
  <c r="BV383" i="4" s="1"/>
  <c r="DW305" i="4"/>
  <c r="DW383" i="4" s="1"/>
  <c r="DP306" i="4"/>
  <c r="DP384" i="4" s="1"/>
  <c r="AO313" i="4"/>
  <c r="AO391" i="4" s="1"/>
  <c r="DV305" i="4"/>
  <c r="BQ308" i="4"/>
  <c r="CC318" i="4"/>
  <c r="CC381" i="4" s="1"/>
  <c r="BT330" i="4"/>
  <c r="BT393" i="4" s="1"/>
  <c r="AS315" i="4"/>
  <c r="AS393" i="4" s="1"/>
  <c r="DC309" i="4"/>
  <c r="DC387" i="4" s="1"/>
  <c r="CE322" i="4"/>
  <c r="CE385" i="4" s="1"/>
  <c r="BA324" i="12"/>
  <c r="BS314" i="4"/>
  <c r="CU323" i="4"/>
  <c r="CU386" i="4" s="1"/>
  <c r="BS325" i="4"/>
  <c r="BS388" i="4" s="1"/>
  <c r="T313" i="4"/>
  <c r="T391" i="4" s="1"/>
  <c r="AD305" i="4"/>
  <c r="AD383" i="4" s="1"/>
  <c r="BD220" i="7"/>
  <c r="BS220" i="7"/>
  <c r="CH220" i="7"/>
  <c r="CW220" i="7"/>
  <c r="Z220" i="7"/>
  <c r="DL220" i="7"/>
  <c r="Z205" i="7"/>
  <c r="AO220" i="7"/>
  <c r="EA220" i="7"/>
  <c r="EP220" i="7"/>
  <c r="EK260" i="3"/>
  <c r="EK276" i="3"/>
  <c r="EK292" i="3" s="1"/>
  <c r="CI385" i="12"/>
  <c r="EP262" i="3"/>
  <c r="EP278" i="3"/>
  <c r="EP294" i="3" s="1"/>
  <c r="CB235" i="3"/>
  <c r="CB265" i="3" s="1"/>
  <c r="CQ235" i="3"/>
  <c r="CQ265" i="3" s="1"/>
  <c r="DF235" i="3"/>
  <c r="DF265" i="3" s="1"/>
  <c r="T235" i="3"/>
  <c r="T265" i="3" s="1"/>
  <c r="AI235" i="3"/>
  <c r="AI265" i="3" s="1"/>
  <c r="AX235" i="3"/>
  <c r="AX265" i="3" s="1"/>
  <c r="BM235" i="3"/>
  <c r="BM265" i="3" s="1"/>
  <c r="EJ326" i="12"/>
  <c r="EJ311" i="12"/>
  <c r="BA225" i="7"/>
  <c r="BP225" i="7"/>
  <c r="CE225" i="7"/>
  <c r="CT225" i="7"/>
  <c r="W225" i="7"/>
  <c r="DI225" i="7"/>
  <c r="W210" i="7"/>
  <c r="AL225" i="7"/>
  <c r="EM225" i="7"/>
  <c r="DX225" i="7"/>
  <c r="AU216" i="7"/>
  <c r="BJ216" i="7"/>
  <c r="BY216" i="7"/>
  <c r="CN216" i="7"/>
  <c r="AF201" i="7"/>
  <c r="DR216" i="7"/>
  <c r="AF216" i="7"/>
  <c r="DC216" i="7"/>
  <c r="EV216" i="7"/>
  <c r="EG216" i="7"/>
  <c r="EU304" i="4"/>
  <c r="EU319" i="4"/>
  <c r="BQ307" i="12"/>
  <c r="BQ322" i="12"/>
  <c r="EF326" i="4"/>
  <c r="EF311" i="4"/>
  <c r="AT224" i="7"/>
  <c r="BI224" i="7"/>
  <c r="BX224" i="7"/>
  <c r="CM224" i="7"/>
  <c r="DB224" i="7"/>
  <c r="AE224" i="7"/>
  <c r="DQ224" i="7"/>
  <c r="AE209" i="7"/>
  <c r="EF224" i="7"/>
  <c r="EU224" i="7"/>
  <c r="AC198" i="7"/>
  <c r="DO213" i="7"/>
  <c r="CZ213" i="7"/>
  <c r="CK213" i="7"/>
  <c r="BV213" i="7"/>
  <c r="BG213" i="7"/>
  <c r="AR213" i="7"/>
  <c r="AC213" i="7"/>
  <c r="ED213" i="7"/>
  <c r="ES213" i="7"/>
  <c r="CZ305" i="4"/>
  <c r="CZ320" i="4"/>
  <c r="EO303" i="4"/>
  <c r="EO318" i="4"/>
  <c r="AN314" i="4"/>
  <c r="AN329" i="4"/>
  <c r="EL260" i="3"/>
  <c r="EL276" i="3"/>
  <c r="EL292" i="3" s="1"/>
  <c r="DK304" i="4"/>
  <c r="DK319" i="4"/>
  <c r="BW225" i="7"/>
  <c r="CL225" i="7"/>
  <c r="DA225" i="7"/>
  <c r="AD225" i="7"/>
  <c r="DP225" i="7"/>
  <c r="AD210" i="7"/>
  <c r="AS225" i="7"/>
  <c r="BH225" i="7"/>
  <c r="EE225" i="7"/>
  <c r="ET225" i="7"/>
  <c r="BS214" i="7"/>
  <c r="CH214" i="7"/>
  <c r="CW214" i="7"/>
  <c r="Z214" i="7"/>
  <c r="DL214" i="7"/>
  <c r="Z199" i="7"/>
  <c r="AO214" i="7"/>
  <c r="BD214" i="7"/>
  <c r="EA214" i="7"/>
  <c r="EP214" i="7"/>
  <c r="CS232" i="3"/>
  <c r="CS262" i="3" s="1"/>
  <c r="DH232" i="3"/>
  <c r="DH278" i="3" s="1"/>
  <c r="DH294" i="3" s="1"/>
  <c r="V232" i="3"/>
  <c r="V262" i="3" s="1"/>
  <c r="AK232" i="3"/>
  <c r="AK262" i="3" s="1"/>
  <c r="AZ232" i="3"/>
  <c r="AZ278" i="3" s="1"/>
  <c r="AZ294" i="3" s="1"/>
  <c r="BO232" i="3"/>
  <c r="BO278" i="3" s="1"/>
  <c r="BO294" i="3" s="1"/>
  <c r="CD232" i="3"/>
  <c r="CD262" i="3" s="1"/>
  <c r="EL342" i="12"/>
  <c r="E66" i="12" s="1"/>
  <c r="EL405" i="12"/>
  <c r="EL374" i="12"/>
  <c r="BJ318" i="4"/>
  <c r="BJ333" i="4"/>
  <c r="CX385" i="12"/>
  <c r="AA305" i="4"/>
  <c r="AA320" i="4"/>
  <c r="CT234" i="3"/>
  <c r="CT264" i="3" s="1"/>
  <c r="DI234" i="3"/>
  <c r="DI280" i="3" s="1"/>
  <c r="DI296" i="3" s="1"/>
  <c r="W234" i="3"/>
  <c r="W264" i="3" s="1"/>
  <c r="AL234" i="3"/>
  <c r="AL264" i="3" s="1"/>
  <c r="BA234" i="3"/>
  <c r="BA280" i="3" s="1"/>
  <c r="BA296" i="3" s="1"/>
  <c r="BP234" i="3"/>
  <c r="BP280" i="3" s="1"/>
  <c r="BP296" i="3" s="1"/>
  <c r="CE234" i="3"/>
  <c r="CE264" i="3" s="1"/>
  <c r="BQ231" i="3"/>
  <c r="BQ261" i="3" s="1"/>
  <c r="CF231" i="3"/>
  <c r="CF261" i="3" s="1"/>
  <c r="CU231" i="3"/>
  <c r="CU261" i="3" s="1"/>
  <c r="DJ231" i="3"/>
  <c r="DJ261" i="3" s="1"/>
  <c r="X231" i="3"/>
  <c r="X277" i="3" s="1"/>
  <c r="X293" i="3" s="1"/>
  <c r="BB231" i="3"/>
  <c r="BB261" i="3" s="1"/>
  <c r="AM231" i="3"/>
  <c r="AM277" i="3" s="1"/>
  <c r="AM293" i="3" s="1"/>
  <c r="CZ219" i="7"/>
  <c r="BG219" i="7"/>
  <c r="AC219" i="7"/>
  <c r="AC204" i="7"/>
  <c r="AR219" i="7"/>
  <c r="DO219" i="7"/>
  <c r="CK219" i="7"/>
  <c r="BV219" i="7"/>
  <c r="ED219" i="7"/>
  <c r="ES219" i="7"/>
  <c r="BN229" i="3"/>
  <c r="BN259" i="3" s="1"/>
  <c r="CC229" i="3"/>
  <c r="CC259" i="3" s="1"/>
  <c r="DG229" i="3"/>
  <c r="DG259" i="3" s="1"/>
  <c r="U229" i="3"/>
  <c r="U259" i="3" s="1"/>
  <c r="CR229" i="3"/>
  <c r="CR259" i="3" s="1"/>
  <c r="AJ229" i="3"/>
  <c r="AJ275" i="3" s="1"/>
  <c r="AJ291" i="3" s="1"/>
  <c r="AY229" i="3"/>
  <c r="AY259" i="3" s="1"/>
  <c r="ET311" i="4"/>
  <c r="ET326" i="4"/>
  <c r="ET329" i="4"/>
  <c r="ET314" i="4"/>
  <c r="EQ275" i="3"/>
  <c r="EQ291" i="3" s="1"/>
  <c r="EQ259" i="3"/>
  <c r="AA229" i="3"/>
  <c r="AA259" i="3" s="1"/>
  <c r="AP229" i="3"/>
  <c r="AP259" i="3" s="1"/>
  <c r="BE229" i="3"/>
  <c r="BT229" i="3"/>
  <c r="BT259" i="3" s="1"/>
  <c r="CI229" i="3"/>
  <c r="CI275" i="3" s="1"/>
  <c r="CI291" i="3" s="1"/>
  <c r="CX229" i="3"/>
  <c r="CX259" i="3" s="1"/>
  <c r="DM229" i="3"/>
  <c r="DM275" i="3" s="1"/>
  <c r="DM291" i="3" s="1"/>
  <c r="BS258" i="12"/>
  <c r="AA385" i="12"/>
  <c r="CF222" i="7"/>
  <c r="CU222" i="7"/>
  <c r="X222" i="7"/>
  <c r="DJ222" i="7"/>
  <c r="X207" i="7"/>
  <c r="AM222" i="7"/>
  <c r="BQ222" i="7"/>
  <c r="BB222" i="7"/>
  <c r="EN222" i="7"/>
  <c r="DY222" i="7"/>
  <c r="DM305" i="4"/>
  <c r="DM320" i="4"/>
  <c r="BY315" i="4"/>
  <c r="BY330" i="4"/>
  <c r="AN221" i="7"/>
  <c r="BC221" i="7"/>
  <c r="BR221" i="7"/>
  <c r="CG221" i="7"/>
  <c r="CV221" i="7"/>
  <c r="Y221" i="7"/>
  <c r="DK221" i="7"/>
  <c r="Y206" i="7"/>
  <c r="EO221" i="7"/>
  <c r="DZ221" i="7"/>
  <c r="BC278" i="12"/>
  <c r="BC293" i="12" s="1"/>
  <c r="BC308" i="12" s="1"/>
  <c r="AZ315" i="4"/>
  <c r="AZ330" i="4"/>
  <c r="DO273" i="12"/>
  <c r="DO288" i="12" s="1"/>
  <c r="DO303" i="12" s="1"/>
  <c r="BF274" i="12"/>
  <c r="BF289" i="12" s="1"/>
  <c r="BF304" i="12" s="1"/>
  <c r="EL311" i="4"/>
  <c r="EL326" i="4"/>
  <c r="DU262" i="3"/>
  <c r="DU278" i="3"/>
  <c r="DU294" i="3" s="1"/>
  <c r="CH273" i="12"/>
  <c r="CH288" i="12" s="1"/>
  <c r="CH318" i="12" s="1"/>
  <c r="BV304" i="4"/>
  <c r="BV319" i="4"/>
  <c r="DM309" i="4"/>
  <c r="DM324" i="4"/>
  <c r="AD321" i="4"/>
  <c r="AD306" i="4"/>
  <c r="ED318" i="12"/>
  <c r="ED303" i="12"/>
  <c r="V260" i="12"/>
  <c r="CD263" i="12"/>
  <c r="CQ282" i="3"/>
  <c r="CQ298" i="3" s="1"/>
  <c r="BN279" i="3"/>
  <c r="BN295" i="3" s="1"/>
  <c r="EM303" i="12"/>
  <c r="EM318" i="12"/>
  <c r="DU259" i="3"/>
  <c r="DU275" i="3"/>
  <c r="DU291" i="3" s="1"/>
  <c r="BS307" i="4"/>
  <c r="BS322" i="4"/>
  <c r="CF220" i="7"/>
  <c r="CU220" i="7"/>
  <c r="X220" i="7"/>
  <c r="DJ220" i="7"/>
  <c r="X205" i="7"/>
  <c r="AM220" i="7"/>
  <c r="BQ220" i="7"/>
  <c r="BB220" i="7"/>
  <c r="EN220" i="7"/>
  <c r="DY220" i="7"/>
  <c r="EQ327" i="4"/>
  <c r="EQ312" i="4"/>
  <c r="BE218" i="7"/>
  <c r="AA218" i="7"/>
  <c r="AA203" i="7"/>
  <c r="BT218" i="7"/>
  <c r="CI218" i="7"/>
  <c r="CX218" i="7"/>
  <c r="DM218" i="7"/>
  <c r="AP218" i="7"/>
  <c r="EB218" i="7"/>
  <c r="EQ218" i="7"/>
  <c r="BO309" i="4"/>
  <c r="BO324" i="4"/>
  <c r="AF304" i="4"/>
  <c r="AF319" i="4"/>
  <c r="CD216" i="7"/>
  <c r="V201" i="7"/>
  <c r="DH216" i="7"/>
  <c r="CS216" i="7"/>
  <c r="AZ216" i="7"/>
  <c r="AK216" i="7"/>
  <c r="BO216" i="7"/>
  <c r="V216" i="7"/>
  <c r="EL216" i="7"/>
  <c r="DW216" i="7"/>
  <c r="BP275" i="12"/>
  <c r="BP290" i="12" s="1"/>
  <c r="BP305" i="12" s="1"/>
  <c r="U274" i="12"/>
  <c r="U289" i="12" s="1"/>
  <c r="U304" i="12" s="1"/>
  <c r="EM329" i="12"/>
  <c r="EM314" i="12"/>
  <c r="BQ278" i="12"/>
  <c r="BQ293" i="12" s="1"/>
  <c r="BQ308" i="12" s="1"/>
  <c r="EA258" i="3"/>
  <c r="EA274" i="3"/>
  <c r="EA290" i="3" s="1"/>
  <c r="DL228" i="3"/>
  <c r="DL258" i="3" s="1"/>
  <c r="BS228" i="3"/>
  <c r="BS258" i="3" s="1"/>
  <c r="CH228" i="3"/>
  <c r="CH274" i="3" s="1"/>
  <c r="CH290" i="3" s="1"/>
  <c r="Z228" i="3"/>
  <c r="Z258" i="3" s="1"/>
  <c r="BD228" i="3"/>
  <c r="BD258" i="3" s="1"/>
  <c r="CW228" i="3"/>
  <c r="CW258" i="3" s="1"/>
  <c r="AO228" i="3"/>
  <c r="AO274" i="3" s="1"/>
  <c r="AO290" i="3" s="1"/>
  <c r="AK233" i="3"/>
  <c r="AK263" i="3" s="1"/>
  <c r="AZ233" i="3"/>
  <c r="AZ263" i="3" s="1"/>
  <c r="BO233" i="3"/>
  <c r="BO263" i="3" s="1"/>
  <c r="CD233" i="3"/>
  <c r="CD263" i="3" s="1"/>
  <c r="CS233" i="3"/>
  <c r="CS263" i="3" s="1"/>
  <c r="DH233" i="3"/>
  <c r="DH263" i="3" s="1"/>
  <c r="V233" i="3"/>
  <c r="V263" i="3" s="1"/>
  <c r="BC217" i="7"/>
  <c r="BR217" i="7"/>
  <c r="CG217" i="7"/>
  <c r="CV217" i="7"/>
  <c r="Y202" i="7"/>
  <c r="Y217" i="7"/>
  <c r="AN217" i="7"/>
  <c r="DK217" i="7"/>
  <c r="EO217" i="7"/>
  <c r="DZ217" i="7"/>
  <c r="AU304" i="4"/>
  <c r="AU319" i="4"/>
  <c r="BI338" i="4"/>
  <c r="BI323" i="4"/>
  <c r="BN305" i="4"/>
  <c r="BN320" i="4"/>
  <c r="EA306" i="12"/>
  <c r="EA321" i="12"/>
  <c r="BE277" i="3"/>
  <c r="BE293" i="3" s="1"/>
  <c r="DY264" i="3"/>
  <c r="DY280" i="3"/>
  <c r="DY296" i="3" s="1"/>
  <c r="DW261" i="3"/>
  <c r="DW277" i="3"/>
  <c r="DW293" i="3" s="1"/>
  <c r="AF309" i="4"/>
  <c r="AF324" i="4"/>
  <c r="AX277" i="12"/>
  <c r="AX292" i="12" s="1"/>
  <c r="AX307" i="12" s="1"/>
  <c r="DC220" i="7"/>
  <c r="AU220" i="7"/>
  <c r="AF205" i="7"/>
  <c r="DR220" i="7"/>
  <c r="CN220" i="7"/>
  <c r="BY220" i="7"/>
  <c r="AF220" i="7"/>
  <c r="BJ220" i="7"/>
  <c r="EG220" i="7"/>
  <c r="EV220" i="7"/>
  <c r="BI320" i="4"/>
  <c r="BI335" i="4"/>
  <c r="DR306" i="4"/>
  <c r="DR321" i="4"/>
  <c r="AK325" i="4"/>
  <c r="AK310" i="4"/>
  <c r="AM264" i="12"/>
  <c r="EA304" i="4"/>
  <c r="EA319" i="4"/>
  <c r="EO258" i="3"/>
  <c r="EO274" i="3"/>
  <c r="EO290" i="3" s="1"/>
  <c r="BU305" i="12"/>
  <c r="BU320" i="12"/>
  <c r="Z270" i="3"/>
  <c r="Z286" i="3"/>
  <c r="Z302" i="3" s="1"/>
  <c r="AK236" i="3"/>
  <c r="AK282" i="3" s="1"/>
  <c r="AK298" i="3" s="1"/>
  <c r="CS236" i="3"/>
  <c r="CS266" i="3" s="1"/>
  <c r="DH236" i="3"/>
  <c r="DH266" i="3" s="1"/>
  <c r="AZ236" i="3"/>
  <c r="AZ266" i="3" s="1"/>
  <c r="CD236" i="3"/>
  <c r="CD266" i="3" s="1"/>
  <c r="V236" i="3"/>
  <c r="V266" i="3" s="1"/>
  <c r="BO236" i="3"/>
  <c r="BO266" i="3" s="1"/>
  <c r="EP308" i="12"/>
  <c r="EP323" i="12"/>
  <c r="Y224" i="7"/>
  <c r="DK224" i="7"/>
  <c r="Y209" i="7"/>
  <c r="AN224" i="7"/>
  <c r="BC224" i="7"/>
  <c r="BR224" i="7"/>
  <c r="CG224" i="7"/>
  <c r="CV224" i="7"/>
  <c r="DZ224" i="7"/>
  <c r="EO224" i="7"/>
  <c r="X200" i="7"/>
  <c r="AM215" i="7"/>
  <c r="BB215" i="7"/>
  <c r="BQ215" i="7"/>
  <c r="CF215" i="7"/>
  <c r="CU215" i="7"/>
  <c r="DJ215" i="7"/>
  <c r="X215" i="7"/>
  <c r="DY215" i="7"/>
  <c r="EN215" i="7"/>
  <c r="CR323" i="4"/>
  <c r="CR308" i="4"/>
  <c r="CJ328" i="4"/>
  <c r="CJ391" i="4" s="1"/>
  <c r="CD274" i="12"/>
  <c r="CD289" i="12" s="1"/>
  <c r="CD304" i="12" s="1"/>
  <c r="BF223" i="7"/>
  <c r="BU223" i="7"/>
  <c r="AB208" i="7"/>
  <c r="AQ223" i="7"/>
  <c r="CJ223" i="7"/>
  <c r="AB223" i="7"/>
  <c r="DN223" i="7"/>
  <c r="CY223" i="7"/>
  <c r="ER223" i="7"/>
  <c r="EC223" i="7"/>
  <c r="BM215" i="7"/>
  <c r="CB215" i="7"/>
  <c r="CQ215" i="7"/>
  <c r="T215" i="7"/>
  <c r="DF215" i="7"/>
  <c r="T200" i="7"/>
  <c r="AI215" i="7"/>
  <c r="AX215" i="7"/>
  <c r="EJ215" i="7"/>
  <c r="DU215" i="7"/>
  <c r="CB279" i="3"/>
  <c r="CB295" i="3" s="1"/>
  <c r="CB311" i="3" s="1"/>
  <c r="AY284" i="3"/>
  <c r="AY300" i="3" s="1"/>
  <c r="AJ283" i="12"/>
  <c r="AJ298" i="12" s="1"/>
  <c r="AJ328" i="12" s="1"/>
  <c r="AB219" i="7"/>
  <c r="DN219" i="7"/>
  <c r="BU219" i="7"/>
  <c r="BF219" i="7"/>
  <c r="AB204" i="7"/>
  <c r="AQ219" i="7"/>
  <c r="CY219" i="7"/>
  <c r="CJ219" i="7"/>
  <c r="EC219" i="7"/>
  <c r="ER219" i="7"/>
  <c r="CB281" i="12"/>
  <c r="CB296" i="12" s="1"/>
  <c r="CB311" i="12" s="1"/>
  <c r="DG322" i="4"/>
  <c r="DG385" i="4" s="1"/>
  <c r="BB330" i="4"/>
  <c r="BB393" i="4" s="1"/>
  <c r="BU329" i="4"/>
  <c r="BU392" i="4" s="1"/>
  <c r="CH328" i="4"/>
  <c r="CH391" i="4" s="1"/>
  <c r="AB323" i="4"/>
  <c r="AB386" i="4" s="1"/>
  <c r="BN329" i="4"/>
  <c r="BN392" i="4" s="1"/>
  <c r="EA305" i="4"/>
  <c r="EA383" i="4" s="1"/>
  <c r="AQ314" i="4"/>
  <c r="AQ392" i="4" s="1"/>
  <c r="AO324" i="4"/>
  <c r="AO387" i="4" s="1"/>
  <c r="AX310" i="4"/>
  <c r="BN306" i="4"/>
  <c r="BS319" i="4"/>
  <c r="BS382" i="4" s="1"/>
  <c r="AE320" i="4"/>
  <c r="AE383" i="4" s="1"/>
  <c r="AS327" i="4"/>
  <c r="AS390" i="4" s="1"/>
  <c r="BB342" i="4"/>
  <c r="BB405" i="4" s="1"/>
  <c r="CB311" i="4"/>
  <c r="DA327" i="4"/>
  <c r="DA390" i="4" s="1"/>
  <c r="AJ328" i="4"/>
  <c r="AJ391" i="4" s="1"/>
  <c r="W327" i="4"/>
  <c r="W390" i="4" s="1"/>
  <c r="AM304" i="12"/>
  <c r="AK322" i="12"/>
  <c r="DL325" i="4"/>
  <c r="DL388" i="4" s="1"/>
  <c r="DA321" i="4"/>
  <c r="DA384" i="4" s="1"/>
  <c r="DC328" i="4"/>
  <c r="DC391" i="4" s="1"/>
  <c r="AQ305" i="4"/>
  <c r="AL304" i="4"/>
  <c r="AN326" i="4"/>
  <c r="AN389" i="4" s="1"/>
  <c r="AL323" i="4"/>
  <c r="AL386" i="4" s="1"/>
  <c r="BH318" i="4"/>
  <c r="AZ322" i="12"/>
  <c r="DG324" i="4"/>
  <c r="DG387" i="4" s="1"/>
  <c r="DU322" i="4"/>
  <c r="DU385" i="4" s="1"/>
  <c r="AZ324" i="4"/>
  <c r="CV310" i="4"/>
  <c r="EK320" i="4"/>
  <c r="EK383" i="4" s="1"/>
  <c r="CM329" i="4"/>
  <c r="CM392" i="4" s="1"/>
  <c r="AI314" i="4"/>
  <c r="ER328" i="4"/>
  <c r="ER391" i="4" s="1"/>
  <c r="DF328" i="4"/>
  <c r="DF391" i="4" s="1"/>
  <c r="AL325" i="4"/>
  <c r="AL388" i="4" s="1"/>
  <c r="AF311" i="4"/>
  <c r="AT311" i="4"/>
  <c r="BV327" i="4"/>
  <c r="BV390" i="4" s="1"/>
  <c r="BT321" i="12"/>
  <c r="BM326" i="4"/>
  <c r="BM389" i="4" s="1"/>
  <c r="CK307" i="4"/>
  <c r="W329" i="4"/>
  <c r="W392" i="4" s="1"/>
  <c r="V310" i="4"/>
  <c r="AN304" i="12"/>
  <c r="DJ326" i="4"/>
  <c r="DJ389" i="4" s="1"/>
  <c r="CN306" i="4"/>
  <c r="AJ330" i="4"/>
  <c r="AJ393" i="4" s="1"/>
  <c r="DB321" i="4"/>
  <c r="DB384" i="4" s="1"/>
  <c r="DM311" i="4"/>
  <c r="AJ321" i="4"/>
  <c r="AJ384" i="4" s="1"/>
  <c r="EM328" i="4"/>
  <c r="EM391" i="4" s="1"/>
  <c r="EN320" i="12"/>
  <c r="EN305" i="12"/>
  <c r="EB304" i="12"/>
  <c r="EB319" i="12"/>
  <c r="F74" i="1"/>
  <c r="V203" i="7"/>
  <c r="AK218" i="7"/>
  <c r="BO218" i="7"/>
  <c r="AZ218" i="7"/>
  <c r="DH218" i="7"/>
  <c r="CD218" i="7"/>
  <c r="CS218" i="7"/>
  <c r="V218" i="7"/>
  <c r="DW218" i="7"/>
  <c r="EL218" i="7"/>
  <c r="ED314" i="4"/>
  <c r="ED329" i="4"/>
  <c r="DY305" i="12"/>
  <c r="DY320" i="12"/>
  <c r="BD222" i="7"/>
  <c r="BS222" i="7"/>
  <c r="CH222" i="7"/>
  <c r="CW222" i="7"/>
  <c r="Z222" i="7"/>
  <c r="DL222" i="7"/>
  <c r="Z207" i="7"/>
  <c r="AO222" i="7"/>
  <c r="EA222" i="7"/>
  <c r="EP222" i="7"/>
  <c r="DZ321" i="4"/>
  <c r="DZ306" i="4"/>
  <c r="BS231" i="3"/>
  <c r="BS261" i="3" s="1"/>
  <c r="CH231" i="3"/>
  <c r="CH261" i="3" s="1"/>
  <c r="CW231" i="3"/>
  <c r="CW261" i="3" s="1"/>
  <c r="DL231" i="3"/>
  <c r="DL261" i="3" s="1"/>
  <c r="Z231" i="3"/>
  <c r="Z277" i="3" s="1"/>
  <c r="Z293" i="3" s="1"/>
  <c r="BD231" i="3"/>
  <c r="BD261" i="3" s="1"/>
  <c r="AO231" i="3"/>
  <c r="AO277" i="3" s="1"/>
  <c r="AO293" i="3" s="1"/>
  <c r="AS218" i="7"/>
  <c r="BH218" i="7"/>
  <c r="BW218" i="7"/>
  <c r="CL218" i="7"/>
  <c r="AD218" i="7"/>
  <c r="DP218" i="7"/>
  <c r="AD203" i="7"/>
  <c r="DA218" i="7"/>
  <c r="EE218" i="7"/>
  <c r="ET218" i="7"/>
  <c r="AQ312" i="4"/>
  <c r="AQ327" i="4"/>
  <c r="EG309" i="4"/>
  <c r="EG324" i="4"/>
  <c r="AK278" i="12"/>
  <c r="AK293" i="12" s="1"/>
  <c r="AK308" i="12" s="1"/>
  <c r="DW262" i="3"/>
  <c r="DW278" i="3"/>
  <c r="DW294" i="3" s="1"/>
  <c r="BP94" i="4"/>
  <c r="BQ95" i="4" s="1"/>
  <c r="CZ221" i="7"/>
  <c r="AC221" i="7"/>
  <c r="DO221" i="7"/>
  <c r="AC206" i="7"/>
  <c r="AR221" i="7"/>
  <c r="BG221" i="7"/>
  <c r="CK221" i="7"/>
  <c r="BV221" i="7"/>
  <c r="ED221" i="7"/>
  <c r="ES221" i="7"/>
  <c r="BD278" i="12"/>
  <c r="BD293" i="12" s="1"/>
  <c r="BD308" i="12" s="1"/>
  <c r="CW304" i="12"/>
  <c r="CW319" i="12"/>
  <c r="DX264" i="3"/>
  <c r="DX280" i="3"/>
  <c r="DX296" i="3" s="1"/>
  <c r="BF320" i="4"/>
  <c r="BF335" i="4"/>
  <c r="CU232" i="3"/>
  <c r="CU262" i="3" s="1"/>
  <c r="DJ232" i="3"/>
  <c r="DJ262" i="3" s="1"/>
  <c r="X232" i="3"/>
  <c r="X278" i="3" s="1"/>
  <c r="X294" i="3" s="1"/>
  <c r="AM232" i="3"/>
  <c r="AM278" i="3" s="1"/>
  <c r="AM294" i="3" s="1"/>
  <c r="BB232" i="3"/>
  <c r="BB262" i="3" s="1"/>
  <c r="BQ232" i="3"/>
  <c r="BQ278" i="3" s="1"/>
  <c r="BQ294" i="3" s="1"/>
  <c r="CF232" i="3"/>
  <c r="CF262" i="3" s="1"/>
  <c r="AL275" i="12"/>
  <c r="AL290" i="12" s="1"/>
  <c r="AL320" i="12" s="1"/>
  <c r="CU218" i="7"/>
  <c r="X218" i="7"/>
  <c r="DJ218" i="7"/>
  <c r="X203" i="7"/>
  <c r="AM218" i="7"/>
  <c r="CF218" i="7"/>
  <c r="BB218" i="7"/>
  <c r="BQ218" i="7"/>
  <c r="EN218" i="7"/>
  <c r="DY218" i="7"/>
  <c r="EJ309" i="4"/>
  <c r="EJ324" i="4"/>
  <c r="AK327" i="4"/>
  <c r="AK312" i="4"/>
  <c r="EJ262" i="3"/>
  <c r="EJ278" i="3"/>
  <c r="EJ294" i="3" s="1"/>
  <c r="BX221" i="7"/>
  <c r="CM221" i="7"/>
  <c r="DB221" i="7"/>
  <c r="AE221" i="7"/>
  <c r="DQ221" i="7"/>
  <c r="AE206" i="7"/>
  <c r="BI221" i="7"/>
  <c r="AT221" i="7"/>
  <c r="EU221" i="7"/>
  <c r="EF221" i="7"/>
  <c r="V199" i="7"/>
  <c r="AK214" i="7"/>
  <c r="AZ214" i="7"/>
  <c r="BO214" i="7"/>
  <c r="CD214" i="7"/>
  <c r="CS214" i="7"/>
  <c r="V214" i="7"/>
  <c r="DH214" i="7"/>
  <c r="EL214" i="7"/>
  <c r="DW214" i="7"/>
  <c r="BM317" i="3"/>
  <c r="BM333" i="3"/>
  <c r="BR315" i="4"/>
  <c r="BR330" i="4"/>
  <c r="W218" i="7"/>
  <c r="DI218" i="7"/>
  <c r="W203" i="7"/>
  <c r="BA218" i="7"/>
  <c r="AL218" i="7"/>
  <c r="CT218" i="7"/>
  <c r="BP218" i="7"/>
  <c r="CE218" i="7"/>
  <c r="DX218" i="7"/>
  <c r="EM218" i="7"/>
  <c r="EJ303" i="12"/>
  <c r="EJ318" i="12"/>
  <c r="DG274" i="12"/>
  <c r="DG289" i="12" s="1"/>
  <c r="DG304" i="12" s="1"/>
  <c r="DF310" i="4"/>
  <c r="DF325" i="4"/>
  <c r="X209" i="7"/>
  <c r="AM224" i="7"/>
  <c r="BB224" i="7"/>
  <c r="BQ224" i="7"/>
  <c r="CF224" i="7"/>
  <c r="CU224" i="7"/>
  <c r="DJ224" i="7"/>
  <c r="X224" i="7"/>
  <c r="EN224" i="7"/>
  <c r="DY224" i="7"/>
  <c r="AL215" i="7"/>
  <c r="BA215" i="7"/>
  <c r="BP215" i="7"/>
  <c r="CE215" i="7"/>
  <c r="CT215" i="7"/>
  <c r="W215" i="7"/>
  <c r="DI215" i="7"/>
  <c r="W200" i="7"/>
  <c r="EM215" i="7"/>
  <c r="DX215" i="7"/>
  <c r="CH263" i="12"/>
  <c r="CT273" i="12"/>
  <c r="CT288" i="12" s="1"/>
  <c r="CT318" i="12" s="1"/>
  <c r="BN231" i="3"/>
  <c r="BN261" i="3" s="1"/>
  <c r="CC231" i="3"/>
  <c r="CC261" i="3" s="1"/>
  <c r="CR231" i="3"/>
  <c r="CR261" i="3" s="1"/>
  <c r="U231" i="3"/>
  <c r="U277" i="3" s="1"/>
  <c r="U293" i="3" s="1"/>
  <c r="AJ231" i="3"/>
  <c r="AJ277" i="3" s="1"/>
  <c r="AJ293" i="3" s="1"/>
  <c r="DG231" i="3"/>
  <c r="DG277" i="3" s="1"/>
  <c r="DG293" i="3" s="1"/>
  <c r="AY231" i="3"/>
  <c r="AY261" i="3" s="1"/>
  <c r="AO276" i="12"/>
  <c r="AO291" i="12" s="1"/>
  <c r="AO306" i="12" s="1"/>
  <c r="BH315" i="4"/>
  <c r="BH330" i="4"/>
  <c r="CL310" i="4"/>
  <c r="CL325" i="4"/>
  <c r="BG218" i="7"/>
  <c r="BV218" i="7"/>
  <c r="CK218" i="7"/>
  <c r="CZ218" i="7"/>
  <c r="AC203" i="7"/>
  <c r="DO218" i="7"/>
  <c r="AC218" i="7"/>
  <c r="AR218" i="7"/>
  <c r="ES218" i="7"/>
  <c r="ED218" i="7"/>
  <c r="AY277" i="12"/>
  <c r="AY292" i="12" s="1"/>
  <c r="AY307" i="12" s="1"/>
  <c r="DW319" i="12"/>
  <c r="DW304" i="12"/>
  <c r="ES320" i="4"/>
  <c r="ES305" i="4"/>
  <c r="CQ317" i="3"/>
  <c r="CQ333" i="3"/>
  <c r="EN310" i="12"/>
  <c r="EN325" i="12"/>
  <c r="CK216" i="7"/>
  <c r="CZ216" i="7"/>
  <c r="AC216" i="7"/>
  <c r="DO216" i="7"/>
  <c r="AC201" i="7"/>
  <c r="BG216" i="7"/>
  <c r="BV216" i="7"/>
  <c r="AR216" i="7"/>
  <c r="ED216" i="7"/>
  <c r="ES216" i="7"/>
  <c r="EP307" i="4"/>
  <c r="EP322" i="4"/>
  <c r="EF304" i="4"/>
  <c r="EF319" i="4"/>
  <c r="BT223" i="7"/>
  <c r="CI223" i="7"/>
  <c r="AA223" i="7"/>
  <c r="AA208" i="7"/>
  <c r="BE223" i="7"/>
  <c r="CX223" i="7"/>
  <c r="AP223" i="7"/>
  <c r="DM223" i="7"/>
  <c r="EB223" i="7"/>
  <c r="EQ223" i="7"/>
  <c r="W214" i="7"/>
  <c r="DI214" i="7"/>
  <c r="W199" i="7"/>
  <c r="AL214" i="7"/>
  <c r="BA214" i="7"/>
  <c r="BP214" i="7"/>
  <c r="CE214" i="7"/>
  <c r="CT214" i="7"/>
  <c r="DX214" i="7"/>
  <c r="EM214" i="7"/>
  <c r="CW278" i="12"/>
  <c r="CW293" i="12" s="1"/>
  <c r="CW323" i="12" s="1"/>
  <c r="EJ259" i="3"/>
  <c r="EJ275" i="3"/>
  <c r="EJ291" i="3" s="1"/>
  <c r="Z305" i="4"/>
  <c r="Z320" i="4"/>
  <c r="CV276" i="12"/>
  <c r="CV291" i="12" s="1"/>
  <c r="CV306" i="12" s="1"/>
  <c r="AI277" i="12"/>
  <c r="AI292" i="12" s="1"/>
  <c r="AI307" i="12" s="1"/>
  <c r="AZ275" i="12"/>
  <c r="AZ290" i="12" s="1"/>
  <c r="AZ305" i="12" s="1"/>
  <c r="CO43" i="12"/>
  <c r="CP44" i="12" s="1"/>
  <c r="CM44" i="12"/>
  <c r="EA259" i="3"/>
  <c r="EA275" i="3"/>
  <c r="EA291" i="3" s="1"/>
  <c r="EM307" i="4"/>
  <c r="EM322" i="4"/>
  <c r="DY310" i="12"/>
  <c r="DY325" i="12"/>
  <c r="EP258" i="3"/>
  <c r="EP274" i="3"/>
  <c r="EP290" i="3" s="1"/>
  <c r="CW311" i="4"/>
  <c r="CW326" i="4"/>
  <c r="DZ330" i="4"/>
  <c r="DZ315" i="4"/>
  <c r="BT307" i="4"/>
  <c r="BT322" i="4"/>
  <c r="AD308" i="4"/>
  <c r="AD323" i="4"/>
  <c r="EN264" i="3"/>
  <c r="EN280" i="3"/>
  <c r="EN296" i="3" s="1"/>
  <c r="EL261" i="3"/>
  <c r="EL277" i="3"/>
  <c r="EL293" i="3" s="1"/>
  <c r="AX307" i="4"/>
  <c r="AX322" i="4"/>
  <c r="DZ306" i="12"/>
  <c r="DZ321" i="12"/>
  <c r="AL224" i="7"/>
  <c r="BA224" i="7"/>
  <c r="BP224" i="7"/>
  <c r="CE224" i="7"/>
  <c r="CT224" i="7"/>
  <c r="W224" i="7"/>
  <c r="DI224" i="7"/>
  <c r="W209" i="7"/>
  <c r="EM224" i="7"/>
  <c r="DX224" i="7"/>
  <c r="AS215" i="7"/>
  <c r="BH215" i="7"/>
  <c r="BW215" i="7"/>
  <c r="CL215" i="7"/>
  <c r="DA215" i="7"/>
  <c r="AD215" i="7"/>
  <c r="DP215" i="7"/>
  <c r="AD200" i="7"/>
  <c r="ET215" i="7"/>
  <c r="EE215" i="7"/>
  <c r="CU304" i="4"/>
  <c r="CU319" i="4"/>
  <c r="BO275" i="12"/>
  <c r="BO290" i="12" s="1"/>
  <c r="BO320" i="12" s="1"/>
  <c r="BY318" i="4"/>
  <c r="BY303" i="4"/>
  <c r="AK280" i="12"/>
  <c r="AK295" i="12" s="1"/>
  <c r="AK310" i="12" s="1"/>
  <c r="AP328" i="4"/>
  <c r="AP313" i="4"/>
  <c r="ES319" i="12"/>
  <c r="ES304" i="12"/>
  <c r="AN309" i="4"/>
  <c r="AN324" i="4"/>
  <c r="AN310" i="4"/>
  <c r="AN325" i="4"/>
  <c r="AC315" i="4"/>
  <c r="AC330" i="4"/>
  <c r="BT309" i="4"/>
  <c r="BT324" i="4"/>
  <c r="DL273" i="12"/>
  <c r="DL288" i="12" s="1"/>
  <c r="DL303" i="12" s="1"/>
  <c r="CT222" i="7"/>
  <c r="W222" i="7"/>
  <c r="DI222" i="7"/>
  <c r="W207" i="7"/>
  <c r="AL222" i="7"/>
  <c r="BA222" i="7"/>
  <c r="CE222" i="7"/>
  <c r="BP222" i="7"/>
  <c r="EM222" i="7"/>
  <c r="DX222" i="7"/>
  <c r="DI284" i="12"/>
  <c r="DI299" i="12" s="1"/>
  <c r="DI314" i="12" s="1"/>
  <c r="DH281" i="12"/>
  <c r="DH296" i="12" s="1"/>
  <c r="DH311" i="12" s="1"/>
  <c r="DV313" i="12"/>
  <c r="DV328" i="12"/>
  <c r="BP221" i="7"/>
  <c r="CE221" i="7"/>
  <c r="CT221" i="7"/>
  <c r="W221" i="7"/>
  <c r="DI221" i="7"/>
  <c r="W206" i="7"/>
  <c r="BA221" i="7"/>
  <c r="AL221" i="7"/>
  <c r="DX221" i="7"/>
  <c r="EM221" i="7"/>
  <c r="AR214" i="7"/>
  <c r="BG214" i="7"/>
  <c r="BV214" i="7"/>
  <c r="CK214" i="7"/>
  <c r="CZ214" i="7"/>
  <c r="AC214" i="7"/>
  <c r="DO214" i="7"/>
  <c r="AC199" i="7"/>
  <c r="ES214" i="7"/>
  <c r="ED214" i="7"/>
  <c r="CD284" i="12"/>
  <c r="CD299" i="12" s="1"/>
  <c r="CD329" i="12" s="1"/>
  <c r="U270" i="3"/>
  <c r="U286" i="3"/>
  <c r="U302" i="3" s="1"/>
  <c r="AX312" i="4"/>
  <c r="AX327" i="4"/>
  <c r="Z201" i="7"/>
  <c r="AO216" i="7"/>
  <c r="BD216" i="7"/>
  <c r="BS216" i="7"/>
  <c r="CW216" i="7"/>
  <c r="Z216" i="7"/>
  <c r="CH216" i="7"/>
  <c r="DL216" i="7"/>
  <c r="EP216" i="7"/>
  <c r="EA216" i="7"/>
  <c r="CN318" i="4"/>
  <c r="CN303" i="4"/>
  <c r="BE260" i="3"/>
  <c r="ED319" i="12"/>
  <c r="ED304" i="12"/>
  <c r="AI222" i="7"/>
  <c r="AX222" i="7"/>
  <c r="BM222" i="7"/>
  <c r="CB222" i="7"/>
  <c r="CQ222" i="7"/>
  <c r="T207" i="7"/>
  <c r="DF222" i="7"/>
  <c r="T222" i="7"/>
  <c r="DU222" i="7"/>
  <c r="EJ222" i="7"/>
  <c r="CS283" i="3"/>
  <c r="CS299" i="3" s="1"/>
  <c r="DZ260" i="3"/>
  <c r="DZ276" i="3"/>
  <c r="DZ292" i="3" s="1"/>
  <c r="BC230" i="3"/>
  <c r="BC260" i="3" s="1"/>
  <c r="BR230" i="3"/>
  <c r="BR276" i="3" s="1"/>
  <c r="BR292" i="3" s="1"/>
  <c r="CG230" i="3"/>
  <c r="CG260" i="3" s="1"/>
  <c r="CV230" i="3"/>
  <c r="CV260" i="3" s="1"/>
  <c r="DK230" i="3"/>
  <c r="DK260" i="3" s="1"/>
  <c r="Y230" i="3"/>
  <c r="Y276" i="3" s="1"/>
  <c r="Y292" i="3" s="1"/>
  <c r="AN230" i="3"/>
  <c r="AN260" i="3" s="1"/>
  <c r="CT260" i="12"/>
  <c r="CC259" i="12"/>
  <c r="ER259" i="3"/>
  <c r="ER275" i="3"/>
  <c r="ER291" i="3" s="1"/>
  <c r="AC318" i="4"/>
  <c r="AC381" i="4" s="1"/>
  <c r="EP309" i="4"/>
  <c r="EP387" i="4" s="1"/>
  <c r="BM329" i="4"/>
  <c r="BM392" i="4" s="1"/>
  <c r="DO326" i="4"/>
  <c r="DO389" i="4" s="1"/>
  <c r="EV318" i="4"/>
  <c r="EV381" i="4" s="1"/>
  <c r="AQ328" i="4"/>
  <c r="AQ391" i="4" s="1"/>
  <c r="CR318" i="4"/>
  <c r="CR381" i="4" s="1"/>
  <c r="CV330" i="4"/>
  <c r="CV393" i="4" s="1"/>
  <c r="AN322" i="4"/>
  <c r="AN385" i="4" s="1"/>
  <c r="EP326" i="4"/>
  <c r="EP389" i="4" s="1"/>
  <c r="CW329" i="4"/>
  <c r="CW392" i="4" s="1"/>
  <c r="AS326" i="4"/>
  <c r="AS389" i="4" s="1"/>
  <c r="BC316" i="4"/>
  <c r="AM321" i="4"/>
  <c r="AM384" i="4" s="1"/>
  <c r="CG324" i="12"/>
  <c r="DV324" i="4"/>
  <c r="DV387" i="4" s="1"/>
  <c r="AR305" i="4"/>
  <c r="DM318" i="4"/>
  <c r="DM381" i="4" s="1"/>
  <c r="DJ314" i="4"/>
  <c r="DK319" i="12"/>
  <c r="DK382" i="12" s="1"/>
  <c r="CI320" i="4"/>
  <c r="CI383" i="4" s="1"/>
  <c r="AR321" i="4"/>
  <c r="AR384" i="4" s="1"/>
  <c r="BI332" i="4"/>
  <c r="BI395" i="4" s="1"/>
  <c r="ET327" i="4"/>
  <c r="ET390" i="4" s="1"/>
  <c r="BG332" i="4"/>
  <c r="BG395" i="4" s="1"/>
  <c r="ET323" i="4"/>
  <c r="ET386" i="4" s="1"/>
  <c r="EB326" i="4"/>
  <c r="EB389" i="4" s="1"/>
  <c r="AN318" i="4"/>
  <c r="AN381" i="4" s="1"/>
  <c r="EV309" i="4"/>
  <c r="EV387" i="4" s="1"/>
  <c r="BE337" i="4"/>
  <c r="BE400" i="4" s="1"/>
  <c r="CQ325" i="4"/>
  <c r="CQ388" i="4" s="1"/>
  <c r="EP328" i="4"/>
  <c r="EP391" i="4" s="1"/>
  <c r="W328" i="4"/>
  <c r="W391" i="4" s="1"/>
  <c r="DI314" i="4"/>
  <c r="AX305" i="4"/>
  <c r="BA335" i="4"/>
  <c r="BA398" i="4" s="1"/>
  <c r="BF333" i="4"/>
  <c r="BF396" i="4" s="1"/>
  <c r="CD322" i="12"/>
  <c r="DU324" i="4"/>
  <c r="DU387" i="4" s="1"/>
  <c r="DV314" i="4"/>
  <c r="CL312" i="4"/>
  <c r="CC325" i="4"/>
  <c r="CC388" i="4" s="1"/>
  <c r="AX314" i="4"/>
  <c r="CM304" i="4"/>
  <c r="CM382" i="4" s="1"/>
  <c r="BF326" i="4"/>
  <c r="AY332" i="4"/>
  <c r="AY395" i="4" s="1"/>
  <c r="AO304" i="4"/>
  <c r="AO382" i="4" s="1"/>
  <c r="AY341" i="4"/>
  <c r="AY404" i="4" s="1"/>
  <c r="BN323" i="4"/>
  <c r="BN386" i="4" s="1"/>
  <c r="EP310" i="4"/>
  <c r="EP388" i="4" s="1"/>
  <c r="EA308" i="12"/>
  <c r="EA323" i="12"/>
  <c r="CS217" i="7"/>
  <c r="V217" i="7"/>
  <c r="DH217" i="7"/>
  <c r="V202" i="7"/>
  <c r="BO217" i="7"/>
  <c r="AK217" i="7"/>
  <c r="CD217" i="7"/>
  <c r="AZ217" i="7"/>
  <c r="DW217" i="7"/>
  <c r="EL217" i="7"/>
  <c r="BG215" i="7"/>
  <c r="BV215" i="7"/>
  <c r="CK215" i="7"/>
  <c r="CZ215" i="7"/>
  <c r="AC215" i="7"/>
  <c r="DO215" i="7"/>
  <c r="AC200" i="7"/>
  <c r="AR215" i="7"/>
  <c r="ES215" i="7"/>
  <c r="ED215" i="7"/>
  <c r="EK307" i="12"/>
  <c r="EK322" i="12"/>
  <c r="ER329" i="12"/>
  <c r="ER314" i="12"/>
  <c r="DW308" i="12"/>
  <c r="DW323" i="12"/>
  <c r="DU265" i="3"/>
  <c r="DU281" i="3"/>
  <c r="DU297" i="3" s="1"/>
  <c r="AX223" i="7"/>
  <c r="BM223" i="7"/>
  <c r="CB223" i="7"/>
  <c r="CQ223" i="7"/>
  <c r="T223" i="7"/>
  <c r="DF223" i="7"/>
  <c r="T208" i="7"/>
  <c r="AI223" i="7"/>
  <c r="DU223" i="7"/>
  <c r="EJ223" i="7"/>
  <c r="AD213" i="7"/>
  <c r="DP213" i="7"/>
  <c r="AD198" i="7"/>
  <c r="DA213" i="7"/>
  <c r="CL213" i="7"/>
  <c r="BW213" i="7"/>
  <c r="BH213" i="7"/>
  <c r="AS213" i="7"/>
  <c r="ET213" i="7"/>
  <c r="EE213" i="7"/>
  <c r="AS223" i="7"/>
  <c r="DA223" i="7"/>
  <c r="CL223" i="7"/>
  <c r="BW223" i="7"/>
  <c r="BH223" i="7"/>
  <c r="AD223" i="7"/>
  <c r="AD208" i="7"/>
  <c r="DP223" i="7"/>
  <c r="ET223" i="7"/>
  <c r="EE223" i="7"/>
  <c r="DZ308" i="12"/>
  <c r="DZ323" i="12"/>
  <c r="CN315" i="4"/>
  <c r="CN330" i="4"/>
  <c r="EO324" i="4"/>
  <c r="EO309" i="4"/>
  <c r="EG321" i="4"/>
  <c r="EG306" i="4"/>
  <c r="BO307" i="12"/>
  <c r="BO322" i="12"/>
  <c r="EA313" i="4"/>
  <c r="EA328" i="4"/>
  <c r="CV312" i="4"/>
  <c r="CV327" i="4"/>
  <c r="DZ277" i="3"/>
  <c r="DZ293" i="3" s="1"/>
  <c r="DZ261" i="3"/>
  <c r="BR220" i="7"/>
  <c r="CG220" i="7"/>
  <c r="CV220" i="7"/>
  <c r="Y220" i="7"/>
  <c r="DK220" i="7"/>
  <c r="Y205" i="7"/>
  <c r="BC220" i="7"/>
  <c r="AN220" i="7"/>
  <c r="EO220" i="7"/>
  <c r="DZ220" i="7"/>
  <c r="AA213" i="7"/>
  <c r="AP213" i="7"/>
  <c r="BE213" i="7"/>
  <c r="DM213" i="7"/>
  <c r="AA198" i="7"/>
  <c r="CX213" i="7"/>
  <c r="CI213" i="7"/>
  <c r="BT213" i="7"/>
  <c r="EB213" i="7"/>
  <c r="EQ213" i="7"/>
  <c r="EL262" i="3"/>
  <c r="EL278" i="3"/>
  <c r="EL294" i="3" s="1"/>
  <c r="U221" i="7"/>
  <c r="CR221" i="7"/>
  <c r="DG221" i="7"/>
  <c r="AY221" i="7"/>
  <c r="CC221" i="7"/>
  <c r="U206" i="7"/>
  <c r="AJ221" i="7"/>
  <c r="BN221" i="7"/>
  <c r="DV221" i="7"/>
  <c r="EK221" i="7"/>
  <c r="DX260" i="3"/>
  <c r="DX276" i="3"/>
  <c r="DX292" i="3" s="1"/>
  <c r="AC270" i="3"/>
  <c r="AC286" i="3"/>
  <c r="AC302" i="3" s="1"/>
  <c r="CB313" i="12"/>
  <c r="CB328" i="12"/>
  <c r="EM264" i="3"/>
  <c r="EM280" i="3"/>
  <c r="EM296" i="3" s="1"/>
  <c r="CT311" i="4"/>
  <c r="CT326" i="4"/>
  <c r="EE330" i="4"/>
  <c r="EE315" i="4"/>
  <c r="AM219" i="7"/>
  <c r="BB219" i="7"/>
  <c r="X219" i="7"/>
  <c r="DJ219" i="7"/>
  <c r="X204" i="7"/>
  <c r="CU219" i="7"/>
  <c r="CF219" i="7"/>
  <c r="BQ219" i="7"/>
  <c r="EN219" i="7"/>
  <c r="DY219" i="7"/>
  <c r="EJ322" i="12"/>
  <c r="EJ307" i="12"/>
  <c r="AD420" i="3"/>
  <c r="AI317" i="3"/>
  <c r="AI333" i="3"/>
  <c r="CG311" i="4"/>
  <c r="CG326" i="4"/>
  <c r="EN262" i="3"/>
  <c r="EN278" i="3"/>
  <c r="EN294" i="3" s="1"/>
  <c r="BA219" i="7"/>
  <c r="BP219" i="7"/>
  <c r="CE219" i="7"/>
  <c r="W204" i="7"/>
  <c r="W219" i="7"/>
  <c r="CT219" i="7"/>
  <c r="AL219" i="7"/>
  <c r="DI219" i="7"/>
  <c r="DX219" i="7"/>
  <c r="EM219" i="7"/>
  <c r="EG323" i="4"/>
  <c r="EG308" i="4"/>
  <c r="DO310" i="4"/>
  <c r="DO325" i="4"/>
  <c r="CW304" i="4"/>
  <c r="CW319" i="4"/>
  <c r="CM217" i="7"/>
  <c r="DB217" i="7"/>
  <c r="AE217" i="7"/>
  <c r="DQ217" i="7"/>
  <c r="AE202" i="7"/>
  <c r="BI217" i="7"/>
  <c r="AT217" i="7"/>
  <c r="BX217" i="7"/>
  <c r="EF217" i="7"/>
  <c r="EU217" i="7"/>
  <c r="AP222" i="7"/>
  <c r="BE222" i="7"/>
  <c r="BT222" i="7"/>
  <c r="CI222" i="7"/>
  <c r="CX222" i="7"/>
  <c r="AA222" i="7"/>
  <c r="DM222" i="7"/>
  <c r="AA207" i="7"/>
  <c r="EQ222" i="7"/>
  <c r="EB222" i="7"/>
  <c r="DU307" i="12"/>
  <c r="DU322" i="12"/>
  <c r="CT307" i="4"/>
  <c r="CT322" i="4"/>
  <c r="T205" i="7"/>
  <c r="AI220" i="7"/>
  <c r="AX220" i="7"/>
  <c r="BM220" i="7"/>
  <c r="CB220" i="7"/>
  <c r="CQ220" i="7"/>
  <c r="DF220" i="7"/>
  <c r="T220" i="7"/>
  <c r="EJ220" i="7"/>
  <c r="DU220" i="7"/>
  <c r="CK305" i="4"/>
  <c r="CK320" i="4"/>
  <c r="BJ317" i="4"/>
  <c r="BJ332" i="4"/>
  <c r="EN303" i="12"/>
  <c r="EN318" i="12"/>
  <c r="DM337" i="12"/>
  <c r="DM369" i="12"/>
  <c r="DM400" i="12"/>
  <c r="EK304" i="12"/>
  <c r="EK319" i="12"/>
  <c r="EB309" i="4"/>
  <c r="EB324" i="4"/>
  <c r="DX311" i="12"/>
  <c r="DX326" i="12"/>
  <c r="EL303" i="12"/>
  <c r="EL318" i="12"/>
  <c r="U306" i="4"/>
  <c r="U321" i="4"/>
  <c r="EP306" i="12"/>
  <c r="EP321" i="12"/>
  <c r="AT218" i="7"/>
  <c r="BI218" i="7"/>
  <c r="BX218" i="7"/>
  <c r="DB218" i="7"/>
  <c r="AE218" i="7"/>
  <c r="DQ218" i="7"/>
  <c r="AE203" i="7"/>
  <c r="CM218" i="7"/>
  <c r="EF218" i="7"/>
  <c r="EU218" i="7"/>
  <c r="AT303" i="4"/>
  <c r="AT318" i="4"/>
  <c r="AP217" i="7"/>
  <c r="BE217" i="7"/>
  <c r="BT217" i="7"/>
  <c r="AA217" i="7"/>
  <c r="DM217" i="7"/>
  <c r="CX217" i="7"/>
  <c r="CI217" i="7"/>
  <c r="AA202" i="7"/>
  <c r="EQ217" i="7"/>
  <c r="EB217" i="7"/>
  <c r="AX317" i="3"/>
  <c r="AX333" i="3"/>
  <c r="AX230" i="3"/>
  <c r="AX276" i="3" s="1"/>
  <c r="AX292" i="3" s="1"/>
  <c r="BM230" i="3"/>
  <c r="BM260" i="3" s="1"/>
  <c r="CB230" i="3"/>
  <c r="CB276" i="3" s="1"/>
  <c r="CB292" i="3" s="1"/>
  <c r="DF230" i="3"/>
  <c r="DF260" i="3" s="1"/>
  <c r="AI230" i="3"/>
  <c r="AI260" i="3" s="1"/>
  <c r="T230" i="3"/>
  <c r="T276" i="3" s="1"/>
  <c r="T292" i="3" s="1"/>
  <c r="CQ230" i="3"/>
  <c r="CQ260" i="3" s="1"/>
  <c r="EP259" i="3"/>
  <c r="EP275" i="3"/>
  <c r="EP291" i="3" s="1"/>
  <c r="Z229" i="3"/>
  <c r="Z259" i="3" s="1"/>
  <c r="AO229" i="3"/>
  <c r="AO259" i="3" s="1"/>
  <c r="BD229" i="3"/>
  <c r="BD275" i="3" s="1"/>
  <c r="BD291" i="3" s="1"/>
  <c r="BS229" i="3"/>
  <c r="BS259" i="3" s="1"/>
  <c r="CH229" i="3"/>
  <c r="CH275" i="3" s="1"/>
  <c r="CH291" i="3" s="1"/>
  <c r="CW229" i="3"/>
  <c r="CW275" i="3" s="1"/>
  <c r="CW291" i="3" s="1"/>
  <c r="DL229" i="3"/>
  <c r="DL275" i="3" s="1"/>
  <c r="DL291" i="3" s="1"/>
  <c r="CD235" i="3"/>
  <c r="CD281" i="3" s="1"/>
  <c r="CD297" i="3" s="1"/>
  <c r="CS235" i="3"/>
  <c r="CS265" i="3" s="1"/>
  <c r="DH235" i="3"/>
  <c r="DH265" i="3" s="1"/>
  <c r="V235" i="3"/>
  <c r="V265" i="3" s="1"/>
  <c r="AK235" i="3"/>
  <c r="AK265" i="3" s="1"/>
  <c r="AZ235" i="3"/>
  <c r="AZ281" i="3" s="1"/>
  <c r="AZ297" i="3" s="1"/>
  <c r="BO235" i="3"/>
  <c r="Z210" i="7"/>
  <c r="AO225" i="7"/>
  <c r="BD225" i="7"/>
  <c r="BS225" i="7"/>
  <c r="CH225" i="7"/>
  <c r="CW225" i="7"/>
  <c r="DL225" i="7"/>
  <c r="Z225" i="7"/>
  <c r="EA225" i="7"/>
  <c r="EP225" i="7"/>
  <c r="Z198" i="7"/>
  <c r="BD213" i="7"/>
  <c r="BS213" i="7"/>
  <c r="DL213" i="7"/>
  <c r="CW213" i="7"/>
  <c r="AO213" i="7"/>
  <c r="CH213" i="7"/>
  <c r="Z213" i="7"/>
  <c r="EP213" i="7"/>
  <c r="EA213" i="7"/>
  <c r="EO329" i="12"/>
  <c r="EO314" i="12"/>
  <c r="BA326" i="4"/>
  <c r="BA341" i="4"/>
  <c r="AY224" i="7"/>
  <c r="BN224" i="7"/>
  <c r="CC224" i="7"/>
  <c r="CR224" i="7"/>
  <c r="U224" i="7"/>
  <c r="DG224" i="7"/>
  <c r="U209" i="7"/>
  <c r="AJ224" i="7"/>
  <c r="DV224" i="7"/>
  <c r="EK224" i="7"/>
  <c r="AO217" i="7"/>
  <c r="BD217" i="7"/>
  <c r="BS217" i="7"/>
  <c r="CH217" i="7"/>
  <c r="Z202" i="7"/>
  <c r="DL217" i="7"/>
  <c r="Z217" i="7"/>
  <c r="CW217" i="7"/>
  <c r="EA217" i="7"/>
  <c r="EP217" i="7"/>
  <c r="CX304" i="4"/>
  <c r="CX319" i="4"/>
  <c r="BI322" i="4"/>
  <c r="BI337" i="4"/>
  <c r="BC319" i="4"/>
  <c r="BC334" i="4"/>
  <c r="DX303" i="12"/>
  <c r="DX318" i="12"/>
  <c r="EA318" i="4"/>
  <c r="EA303" i="4"/>
  <c r="CY303" i="4"/>
  <c r="CY318" i="4"/>
  <c r="BR305" i="4"/>
  <c r="BR320" i="4"/>
  <c r="BS303" i="4"/>
  <c r="BS318" i="4"/>
  <c r="CD311" i="4"/>
  <c r="CD326" i="4"/>
  <c r="CC309" i="4"/>
  <c r="CC324" i="4"/>
  <c r="AX306" i="4"/>
  <c r="AX321" i="4"/>
  <c r="EO318" i="12"/>
  <c r="EO303" i="12"/>
  <c r="CB313" i="4"/>
  <c r="CB328" i="4"/>
  <c r="BU308" i="4"/>
  <c r="BU323" i="4"/>
  <c r="EC323" i="4"/>
  <c r="EC308" i="4"/>
  <c r="AS305" i="4"/>
  <c r="AS320" i="4"/>
  <c r="AO305" i="4"/>
  <c r="AO320" i="4"/>
  <c r="EK303" i="4"/>
  <c r="EK318" i="4"/>
  <c r="V222" i="7"/>
  <c r="DH222" i="7"/>
  <c r="V207" i="7"/>
  <c r="AK222" i="7"/>
  <c r="AZ222" i="7"/>
  <c r="BO222" i="7"/>
  <c r="CS222" i="7"/>
  <c r="CD222" i="7"/>
  <c r="EL222" i="7"/>
  <c r="DW222" i="7"/>
  <c r="CD312" i="12"/>
  <c r="CD327" i="12"/>
  <c r="CL323" i="4"/>
  <c r="CL308" i="4"/>
  <c r="CT236" i="3"/>
  <c r="CT266" i="3" s="1"/>
  <c r="DI236" i="3"/>
  <c r="DI266" i="3" s="1"/>
  <c r="W236" i="3"/>
  <c r="W282" i="3" s="1"/>
  <c r="W298" i="3" s="1"/>
  <c r="AL236" i="3"/>
  <c r="AL266" i="3" s="1"/>
  <c r="BA236" i="3"/>
  <c r="BA266" i="3" s="1"/>
  <c r="BP236" i="3"/>
  <c r="BP282" i="3" s="1"/>
  <c r="BP298" i="3" s="1"/>
  <c r="CE236" i="3"/>
  <c r="CE266" i="3" s="1"/>
  <c r="CG315" i="4"/>
  <c r="CG330" i="4"/>
  <c r="DZ303" i="12"/>
  <c r="DZ318" i="12"/>
  <c r="AD220" i="7"/>
  <c r="DP220" i="7"/>
  <c r="AD205" i="7"/>
  <c r="BW220" i="7"/>
  <c r="DA220" i="7"/>
  <c r="AS220" i="7"/>
  <c r="CL220" i="7"/>
  <c r="BH220" i="7"/>
  <c r="EE220" i="7"/>
  <c r="ET220" i="7"/>
  <c r="T213" i="7"/>
  <c r="BM213" i="7"/>
  <c r="CQ213" i="7"/>
  <c r="AX213" i="7"/>
  <c r="DF213" i="7"/>
  <c r="T198" i="7"/>
  <c r="CB213" i="7"/>
  <c r="AI213" i="7"/>
  <c r="EJ213" i="7"/>
  <c r="DU213" i="7"/>
  <c r="EK308" i="12"/>
  <c r="EK323" i="12"/>
  <c r="BS320" i="4"/>
  <c r="BS305" i="4"/>
  <c r="EA303" i="12"/>
  <c r="EA318" i="12"/>
  <c r="EO260" i="3"/>
  <c r="EO276" i="3"/>
  <c r="EO292" i="3" s="1"/>
  <c r="EC259" i="3"/>
  <c r="EC275" i="3"/>
  <c r="EC291" i="3" s="1"/>
  <c r="AB229" i="3"/>
  <c r="AB259" i="3" s="1"/>
  <c r="AQ229" i="3"/>
  <c r="AQ259" i="3" s="1"/>
  <c r="BF229" i="3"/>
  <c r="BF259" i="3" s="1"/>
  <c r="BU229" i="3"/>
  <c r="BU259" i="3" s="1"/>
  <c r="CJ229" i="3"/>
  <c r="CJ275" i="3" s="1"/>
  <c r="CJ291" i="3" s="1"/>
  <c r="CY229" i="3"/>
  <c r="CY275" i="3" s="1"/>
  <c r="CY291" i="3" s="1"/>
  <c r="DN229" i="3"/>
  <c r="DN259" i="3" s="1"/>
  <c r="AF203" i="7"/>
  <c r="AU218" i="7"/>
  <c r="BJ218" i="7"/>
  <c r="CN218" i="7"/>
  <c r="DC218" i="7"/>
  <c r="DR218" i="7"/>
  <c r="BY218" i="7"/>
  <c r="AF218" i="7"/>
  <c r="EV218" i="7"/>
  <c r="EG218" i="7"/>
  <c r="DW390" i="12" l="1"/>
  <c r="DH327" i="12"/>
  <c r="AZ312" i="12"/>
  <c r="AK327" i="12"/>
  <c r="EO400" i="12"/>
  <c r="DW342" i="12"/>
  <c r="E52" i="12" s="1"/>
  <c r="CY381" i="12"/>
  <c r="DW374" i="12"/>
  <c r="CW307" i="12"/>
  <c r="CW385" i="12" s="1"/>
  <c r="CV382" i="12"/>
  <c r="CG382" i="12"/>
  <c r="AK390" i="12"/>
  <c r="DU340" i="12"/>
  <c r="C54" i="12" s="1"/>
  <c r="Z322" i="12"/>
  <c r="Z369" i="12" s="1"/>
  <c r="CE319" i="12"/>
  <c r="CE382" i="12" s="1"/>
  <c r="DF324" i="12"/>
  <c r="DF387" i="12" s="1"/>
  <c r="CQ309" i="12"/>
  <c r="CQ402" i="12" s="1"/>
  <c r="W3" i="8"/>
  <c r="W18" i="8" s="1"/>
  <c r="X18" i="8" s="1"/>
  <c r="X63" i="8" s="1"/>
  <c r="BD322" i="12"/>
  <c r="BD385" i="12" s="1"/>
  <c r="EJ388" i="12"/>
  <c r="DZ382" i="12"/>
  <c r="Y382" i="12"/>
  <c r="DZ397" i="12"/>
  <c r="DZ366" i="12"/>
  <c r="DZ334" i="12"/>
  <c r="H60" i="12" s="1"/>
  <c r="T324" i="12"/>
  <c r="T371" i="12" s="1"/>
  <c r="BR397" i="12"/>
  <c r="BS322" i="12"/>
  <c r="BS400" i="12" s="1"/>
  <c r="CQ310" i="12"/>
  <c r="CQ388" i="12" s="1"/>
  <c r="AX324" i="12"/>
  <c r="AX371" i="12" s="1"/>
  <c r="EQ325" i="3"/>
  <c r="EJ332" i="3"/>
  <c r="EQ335" i="12"/>
  <c r="J73" i="12" s="1"/>
  <c r="T310" i="12"/>
  <c r="T403" i="12" s="1"/>
  <c r="EQ383" i="12"/>
  <c r="DM321" i="12"/>
  <c r="DM399" i="12" s="1"/>
  <c r="DL322" i="12"/>
  <c r="DL385" i="12" s="1"/>
  <c r="BM310" i="12"/>
  <c r="BM340" i="12" s="1"/>
  <c r="CC280" i="3"/>
  <c r="CC296" i="3" s="1"/>
  <c r="CC312" i="3" s="1"/>
  <c r="AO307" i="12"/>
  <c r="AO337" i="12" s="1"/>
  <c r="DI319" i="12"/>
  <c r="DI382" i="12" s="1"/>
  <c r="BC382" i="12"/>
  <c r="EB336" i="12"/>
  <c r="J58" i="12" s="1"/>
  <c r="EM334" i="12"/>
  <c r="F74" i="12" s="1"/>
  <c r="EA334" i="12"/>
  <c r="I60" i="12" s="1"/>
  <c r="EM382" i="12"/>
  <c r="W319" i="12"/>
  <c r="W382" i="12" s="1"/>
  <c r="EM366" i="12"/>
  <c r="BN384" i="12"/>
  <c r="BP319" i="12"/>
  <c r="BP382" i="12" s="1"/>
  <c r="EM397" i="12"/>
  <c r="AP321" i="12"/>
  <c r="AP336" i="12" s="1"/>
  <c r="CT334" i="12"/>
  <c r="W139" i="12" s="1"/>
  <c r="BA319" i="12"/>
  <c r="BA334" i="12" s="1"/>
  <c r="EM403" i="12"/>
  <c r="AL319" i="12"/>
  <c r="AL334" i="12" s="1"/>
  <c r="EM372" i="12"/>
  <c r="EM388" i="12"/>
  <c r="EJ372" i="12"/>
  <c r="EJ403" i="12"/>
  <c r="EJ340" i="12"/>
  <c r="C68" i="12" s="1"/>
  <c r="BA321" i="12"/>
  <c r="BA384" i="12" s="1"/>
  <c r="AI325" i="12"/>
  <c r="AI388" i="12" s="1"/>
  <c r="DU386" i="12"/>
  <c r="DU401" i="12"/>
  <c r="DU370" i="12"/>
  <c r="DU338" i="12"/>
  <c r="C56" i="12" s="1"/>
  <c r="EG388" i="4"/>
  <c r="AD343" i="4"/>
  <c r="AD178" i="4" s="1"/>
  <c r="CB383" i="12"/>
  <c r="CQ338" i="12"/>
  <c r="T143" i="12" s="1"/>
  <c r="DX390" i="4"/>
  <c r="DX382" i="12"/>
  <c r="DF310" i="12"/>
  <c r="DF388" i="12" s="1"/>
  <c r="CC393" i="4"/>
  <c r="CC377" i="4"/>
  <c r="CC408" i="4"/>
  <c r="EJ386" i="12"/>
  <c r="BM323" i="12"/>
  <c r="BM386" i="12" s="1"/>
  <c r="DX366" i="12"/>
  <c r="DX397" i="12"/>
  <c r="DX334" i="12"/>
  <c r="F60" i="12" s="1"/>
  <c r="DL319" i="12"/>
  <c r="DL397" i="12" s="1"/>
  <c r="EJ401" i="12"/>
  <c r="EJ370" i="12"/>
  <c r="EJ338" i="12"/>
  <c r="C70" i="12" s="1"/>
  <c r="AI397" i="4"/>
  <c r="BQ306" i="12"/>
  <c r="BQ399" i="12" s="1"/>
  <c r="ET369" i="4"/>
  <c r="T323" i="12"/>
  <c r="T386" i="12" s="1"/>
  <c r="CM405" i="4"/>
  <c r="AI323" i="12"/>
  <c r="AI386" i="12" s="1"/>
  <c r="DH336" i="4"/>
  <c r="DH171" i="4" s="1"/>
  <c r="AJ284" i="3"/>
  <c r="AJ300" i="3" s="1"/>
  <c r="AJ332" i="3" s="1"/>
  <c r="EB384" i="12"/>
  <c r="DX405" i="4"/>
  <c r="EB399" i="12"/>
  <c r="CV404" i="4"/>
  <c r="EB368" i="12"/>
  <c r="CV373" i="4"/>
  <c r="CZ333" i="4"/>
  <c r="CZ168" i="4" s="1"/>
  <c r="DW340" i="4"/>
  <c r="DX374" i="4"/>
  <c r="DF323" i="12"/>
  <c r="DF386" i="12" s="1"/>
  <c r="AI366" i="4"/>
  <c r="W321" i="12"/>
  <c r="W384" i="12" s="1"/>
  <c r="ED381" i="4"/>
  <c r="DU388" i="12"/>
  <c r="BB321" i="12"/>
  <c r="BB384" i="12" s="1"/>
  <c r="EQ398" i="12"/>
  <c r="DU403" i="12"/>
  <c r="AI334" i="4"/>
  <c r="AI169" i="4" s="1"/>
  <c r="ED365" i="4"/>
  <c r="DU372" i="12"/>
  <c r="ED396" i="4"/>
  <c r="EP334" i="12"/>
  <c r="I74" i="12" s="1"/>
  <c r="AM306" i="12"/>
  <c r="AM399" i="12" s="1"/>
  <c r="CZ377" i="4"/>
  <c r="V367" i="4"/>
  <c r="AD340" i="4"/>
  <c r="AD175" i="4" s="1"/>
  <c r="EP382" i="12"/>
  <c r="BQ398" i="4"/>
  <c r="DH337" i="4"/>
  <c r="DH172" i="4" s="1"/>
  <c r="BE357" i="4"/>
  <c r="BE192" i="4" s="1"/>
  <c r="CD391" i="4"/>
  <c r="BE405" i="4"/>
  <c r="BQ335" i="4"/>
  <c r="BQ170" i="4" s="1"/>
  <c r="CD375" i="4"/>
  <c r="BQ383" i="4"/>
  <c r="CD406" i="4"/>
  <c r="EJ344" i="12"/>
  <c r="C64" i="12" s="1"/>
  <c r="N64" i="12" s="1"/>
  <c r="EP366" i="12"/>
  <c r="AX403" i="12"/>
  <c r="X321" i="12"/>
  <c r="X384" i="12" s="1"/>
  <c r="EP397" i="12"/>
  <c r="BP309" i="12"/>
  <c r="BP387" i="12" s="1"/>
  <c r="BE420" i="4"/>
  <c r="AX323" i="12"/>
  <c r="AX386" i="12" s="1"/>
  <c r="BP262" i="3"/>
  <c r="BP326" i="3" s="1"/>
  <c r="Z319" i="12"/>
  <c r="Z382" i="12" s="1"/>
  <c r="BR324" i="12"/>
  <c r="BR387" i="12" s="1"/>
  <c r="ET337" i="4"/>
  <c r="CB325" i="12"/>
  <c r="CB388" i="12" s="1"/>
  <c r="ET385" i="4"/>
  <c r="EL391" i="4"/>
  <c r="AF340" i="4"/>
  <c r="AF175" i="4" s="1"/>
  <c r="CB308" i="12"/>
  <c r="CB386" i="12" s="1"/>
  <c r="DY384" i="12"/>
  <c r="DJ367" i="4"/>
  <c r="DJ335" i="4"/>
  <c r="DJ170" i="4" s="1"/>
  <c r="DY399" i="12"/>
  <c r="DY368" i="12"/>
  <c r="AD391" i="4"/>
  <c r="DY336" i="12"/>
  <c r="G58" i="12" s="1"/>
  <c r="CX393" i="4"/>
  <c r="CQ321" i="12"/>
  <c r="CQ384" i="12" s="1"/>
  <c r="W309" i="12"/>
  <c r="W387" i="12" s="1"/>
  <c r="DH377" i="4"/>
  <c r="AX391" i="12"/>
  <c r="AO319" i="12"/>
  <c r="AO334" i="12" s="1"/>
  <c r="Y374" i="4"/>
  <c r="EA382" i="12"/>
  <c r="CR280" i="3"/>
  <c r="CR296" i="3" s="1"/>
  <c r="CR328" i="3" s="1"/>
  <c r="EA397" i="12"/>
  <c r="AX368" i="12"/>
  <c r="EA366" i="12"/>
  <c r="BD319" i="12"/>
  <c r="BD382" i="12" s="1"/>
  <c r="DH368" i="4"/>
  <c r="CE324" i="12"/>
  <c r="CE387" i="12" s="1"/>
  <c r="T306" i="12"/>
  <c r="T368" i="12" s="1"/>
  <c r="DR343" i="4"/>
  <c r="DR178" i="4" s="1"/>
  <c r="EK328" i="3"/>
  <c r="DV330" i="3"/>
  <c r="BI418" i="4"/>
  <c r="BI355" i="4"/>
  <c r="BI190" i="4" s="1"/>
  <c r="DH384" i="4"/>
  <c r="BA278" i="3"/>
  <c r="BA294" i="3" s="1"/>
  <c r="BA326" i="3" s="1"/>
  <c r="EM339" i="4"/>
  <c r="BM321" i="12"/>
  <c r="BM384" i="12" s="1"/>
  <c r="BE306" i="12"/>
  <c r="BE384" i="12" s="1"/>
  <c r="CY335" i="4"/>
  <c r="AB140" i="4" s="1"/>
  <c r="BF305" i="12"/>
  <c r="BF398" i="12" s="1"/>
  <c r="CF321" i="12"/>
  <c r="CF384" i="12" s="1"/>
  <c r="CE310" i="12"/>
  <c r="CE340" i="12" s="1"/>
  <c r="EK312" i="3"/>
  <c r="CW401" i="4"/>
  <c r="CW338" i="4"/>
  <c r="Z143" i="4" s="1"/>
  <c r="CB387" i="12"/>
  <c r="DU405" i="4"/>
  <c r="CD368" i="4"/>
  <c r="Y324" i="12"/>
  <c r="Y387" i="12" s="1"/>
  <c r="DU374" i="4"/>
  <c r="BF410" i="4"/>
  <c r="AL324" i="12"/>
  <c r="AL371" i="12" s="1"/>
  <c r="DX371" i="4"/>
  <c r="V406" i="4"/>
  <c r="DI278" i="3"/>
  <c r="DI294" i="3" s="1"/>
  <c r="DI310" i="3" s="1"/>
  <c r="DX339" i="4"/>
  <c r="V375" i="4"/>
  <c r="ER322" i="3"/>
  <c r="ER338" i="3" s="1"/>
  <c r="DV314" i="3"/>
  <c r="W262" i="3"/>
  <c r="W326" i="3" s="1"/>
  <c r="EM405" i="4"/>
  <c r="BT305" i="12"/>
  <c r="BT335" i="12" s="1"/>
  <c r="CW408" i="4"/>
  <c r="BH419" i="4"/>
  <c r="CW377" i="4"/>
  <c r="BH388" i="4"/>
  <c r="CW345" i="4"/>
  <c r="Z150" i="4" s="1"/>
  <c r="EQ309" i="3"/>
  <c r="BH356" i="4"/>
  <c r="BH191" i="4" s="1"/>
  <c r="AZ339" i="12"/>
  <c r="EK373" i="12"/>
  <c r="EJ342" i="12"/>
  <c r="C66" i="12" s="1"/>
  <c r="AA321" i="12"/>
  <c r="AA384" i="12" s="1"/>
  <c r="EQ336" i="12"/>
  <c r="J72" i="12" s="1"/>
  <c r="EG337" i="4"/>
  <c r="EK341" i="12"/>
  <c r="D67" i="12" s="1"/>
  <c r="EK389" i="12"/>
  <c r="EN368" i="12"/>
  <c r="EJ374" i="12"/>
  <c r="DF327" i="12"/>
  <c r="DF390" i="12" s="1"/>
  <c r="DI326" i="12"/>
  <c r="DI389" i="12" s="1"/>
  <c r="CE372" i="4"/>
  <c r="EG400" i="4"/>
  <c r="EK404" i="12"/>
  <c r="AL262" i="3"/>
  <c r="AL310" i="3" s="1"/>
  <c r="AJ266" i="3"/>
  <c r="AJ314" i="3" s="1"/>
  <c r="CE403" i="4"/>
  <c r="EG369" i="4"/>
  <c r="U280" i="3"/>
  <c r="U296" i="3" s="1"/>
  <c r="U312" i="3" s="1"/>
  <c r="EM390" i="4"/>
  <c r="BQ396" i="4"/>
  <c r="EM374" i="4"/>
  <c r="AI322" i="3"/>
  <c r="AI371" i="3" s="1"/>
  <c r="BE382" i="4"/>
  <c r="BQ365" i="4"/>
  <c r="BQ333" i="4"/>
  <c r="BQ168" i="4" s="1"/>
  <c r="EQ368" i="12"/>
  <c r="EQ384" i="12"/>
  <c r="EJ405" i="12"/>
  <c r="EJ390" i="12"/>
  <c r="EQ399" i="12"/>
  <c r="CE326" i="3"/>
  <c r="CH319" i="12"/>
  <c r="CH397" i="12" s="1"/>
  <c r="DJ321" i="12"/>
  <c r="DJ399" i="12" s="1"/>
  <c r="CB306" i="3"/>
  <c r="X398" i="4"/>
  <c r="EE400" i="4"/>
  <c r="CT262" i="3"/>
  <c r="CT310" i="3" s="1"/>
  <c r="DH333" i="4"/>
  <c r="DH168" i="4" s="1"/>
  <c r="ED406" i="4"/>
  <c r="CX377" i="4"/>
  <c r="CC326" i="12"/>
  <c r="CC389" i="12" s="1"/>
  <c r="CE388" i="4"/>
  <c r="CX407" i="4"/>
  <c r="AK385" i="12"/>
  <c r="CV341" i="4"/>
  <c r="Y146" i="4" s="1"/>
  <c r="DQ366" i="4"/>
  <c r="CX344" i="4"/>
  <c r="CX179" i="4" s="1"/>
  <c r="DQ397" i="4"/>
  <c r="BW385" i="4"/>
  <c r="AN324" i="12"/>
  <c r="AN339" i="12" s="1"/>
  <c r="DG312" i="3"/>
  <c r="DQ334" i="4"/>
  <c r="DQ169" i="4" s="1"/>
  <c r="AX406" i="12"/>
  <c r="DW337" i="12"/>
  <c r="E57" i="12" s="1"/>
  <c r="EC402" i="4"/>
  <c r="EC339" i="4"/>
  <c r="AJ341" i="4"/>
  <c r="AJ176" i="4" s="1"/>
  <c r="DC367" i="4"/>
  <c r="CC266" i="3"/>
  <c r="CC314" i="3" s="1"/>
  <c r="EJ371" i="12"/>
  <c r="EC371" i="4"/>
  <c r="EJ402" i="12"/>
  <c r="EJ339" i="12"/>
  <c r="C69" i="12" s="1"/>
  <c r="DF306" i="12"/>
  <c r="DF336" i="12" s="1"/>
  <c r="T156" i="12" s="1"/>
  <c r="DU368" i="12"/>
  <c r="EJ399" i="12"/>
  <c r="DB339" i="4"/>
  <c r="AE144" i="4" s="1"/>
  <c r="DU399" i="12"/>
  <c r="CF343" i="4"/>
  <c r="CF178" i="4" s="1"/>
  <c r="AM407" i="4"/>
  <c r="BD413" i="4"/>
  <c r="AM344" i="4"/>
  <c r="AM179" i="4" s="1"/>
  <c r="AR275" i="3"/>
  <c r="AR291" i="3" s="1"/>
  <c r="AR323" i="3" s="1"/>
  <c r="DP383" i="4"/>
  <c r="DC400" i="4"/>
  <c r="EE375" i="4"/>
  <c r="CS303" i="12"/>
  <c r="CS396" i="12" s="1"/>
  <c r="AO403" i="4"/>
  <c r="DC337" i="4"/>
  <c r="DC172" i="4" s="1"/>
  <c r="AO372" i="4"/>
  <c r="AM403" i="4"/>
  <c r="BC324" i="12"/>
  <c r="BC387" i="12" s="1"/>
  <c r="CE275" i="3"/>
  <c r="CE291" i="3" s="1"/>
  <c r="CE323" i="3" s="1"/>
  <c r="AO340" i="4"/>
  <c r="AO175" i="4" s="1"/>
  <c r="BE309" i="3"/>
  <c r="DL384" i="4"/>
  <c r="CF406" i="4"/>
  <c r="DB371" i="4"/>
  <c r="DB402" i="4"/>
  <c r="AM376" i="4"/>
  <c r="DC385" i="4"/>
  <c r="DC415" i="4" s="1"/>
  <c r="CF375" i="4"/>
  <c r="CF407" i="4"/>
  <c r="CF392" i="4"/>
  <c r="CB321" i="12"/>
  <c r="CB384" i="12" s="1"/>
  <c r="T383" i="12"/>
  <c r="EK330" i="3"/>
  <c r="W337" i="4"/>
  <c r="W172" i="4" s="1"/>
  <c r="W400" i="4"/>
  <c r="W369" i="4"/>
  <c r="AX327" i="12"/>
  <c r="AX390" i="12" s="1"/>
  <c r="EK314" i="3"/>
  <c r="CD398" i="4"/>
  <c r="EL315" i="3"/>
  <c r="EL397" i="3" s="1"/>
  <c r="DU370" i="4"/>
  <c r="CD385" i="12"/>
  <c r="BS319" i="12"/>
  <c r="BS382" i="12" s="1"/>
  <c r="CR326" i="12"/>
  <c r="CR389" i="12" s="1"/>
  <c r="AD339" i="4"/>
  <c r="AD174" i="4" s="1"/>
  <c r="BN264" i="3"/>
  <c r="BN328" i="3" s="1"/>
  <c r="AY282" i="3"/>
  <c r="AY298" i="3" s="1"/>
  <c r="AY330" i="3" s="1"/>
  <c r="DG311" i="12"/>
  <c r="DG389" i="12" s="1"/>
  <c r="ED307" i="3"/>
  <c r="EP385" i="12"/>
  <c r="EN336" i="12"/>
  <c r="G72" i="12" s="1"/>
  <c r="DU336" i="12"/>
  <c r="C58" i="12" s="1"/>
  <c r="CD399" i="4"/>
  <c r="BT384" i="12"/>
  <c r="ED323" i="3"/>
  <c r="DG282" i="3"/>
  <c r="DG298" i="3" s="1"/>
  <c r="DG330" i="3" s="1"/>
  <c r="EN399" i="12"/>
  <c r="AY280" i="3"/>
  <c r="AY296" i="3" s="1"/>
  <c r="AY312" i="3" s="1"/>
  <c r="CD336" i="4"/>
  <c r="CD171" i="4" s="1"/>
  <c r="BB415" i="4"/>
  <c r="BB352" i="4"/>
  <c r="BB187" i="4" s="1"/>
  <c r="CT324" i="12"/>
  <c r="CT387" i="12" s="1"/>
  <c r="BB400" i="4"/>
  <c r="AI321" i="12"/>
  <c r="AI384" i="12" s="1"/>
  <c r="DU338" i="4"/>
  <c r="BP396" i="4"/>
  <c r="EN384" i="12"/>
  <c r="CR282" i="3"/>
  <c r="CR298" i="3" s="1"/>
  <c r="CR314" i="3" s="1"/>
  <c r="U282" i="3"/>
  <c r="U298" i="3" s="1"/>
  <c r="U330" i="3" s="1"/>
  <c r="CG334" i="4"/>
  <c r="CG169" i="4" s="1"/>
  <c r="CK342" i="4"/>
  <c r="CK177" i="4" s="1"/>
  <c r="BU403" i="4"/>
  <c r="DI333" i="4"/>
  <c r="DI168" i="4" s="1"/>
  <c r="ES406" i="4"/>
  <c r="AJ264" i="3"/>
  <c r="AJ312" i="3" s="1"/>
  <c r="EA374" i="4"/>
  <c r="U324" i="12"/>
  <c r="U371" i="12" s="1"/>
  <c r="CW386" i="4"/>
  <c r="CF376" i="4"/>
  <c r="EE398" i="4"/>
  <c r="EE385" i="4"/>
  <c r="CX408" i="4"/>
  <c r="AT402" i="4"/>
  <c r="AT339" i="4"/>
  <c r="AT174" i="4" s="1"/>
  <c r="DH396" i="4"/>
  <c r="EJ336" i="12"/>
  <c r="C72" i="12" s="1"/>
  <c r="CV309" i="12"/>
  <c r="CV387" i="12" s="1"/>
  <c r="AE401" i="4"/>
  <c r="CI321" i="12"/>
  <c r="CI384" i="12" s="1"/>
  <c r="CH408" i="4"/>
  <c r="ES407" i="4"/>
  <c r="CL377" i="4"/>
  <c r="EJ384" i="12"/>
  <c r="CG381" i="4"/>
  <c r="BH418" i="4"/>
  <c r="CG365" i="4"/>
  <c r="AY325" i="12"/>
  <c r="AY340" i="12" s="1"/>
  <c r="BM397" i="4"/>
  <c r="EC403" i="4"/>
  <c r="DV404" i="12"/>
  <c r="EJ368" i="12"/>
  <c r="BM366" i="4"/>
  <c r="AE338" i="4"/>
  <c r="AE173" i="4" s="1"/>
  <c r="AZ398" i="4"/>
  <c r="DQ403" i="4"/>
  <c r="EC340" i="4"/>
  <c r="ED401" i="4"/>
  <c r="BI403" i="4"/>
  <c r="BM334" i="4"/>
  <c r="BM169" i="4" s="1"/>
  <c r="ED386" i="4"/>
  <c r="ED370" i="4"/>
  <c r="EC388" i="4"/>
  <c r="CL393" i="4"/>
  <c r="AM318" i="12"/>
  <c r="AM381" i="12" s="1"/>
  <c r="AE386" i="4"/>
  <c r="CW399" i="4"/>
  <c r="CK408" i="4"/>
  <c r="AZ413" i="4"/>
  <c r="CY341" i="4"/>
  <c r="AB146" i="4" s="1"/>
  <c r="CW336" i="4"/>
  <c r="Z141" i="4" s="1"/>
  <c r="CL408" i="4"/>
  <c r="AZ382" i="4"/>
  <c r="BM387" i="12"/>
  <c r="DN274" i="3"/>
  <c r="DN290" i="3" s="1"/>
  <c r="DN306" i="3" s="1"/>
  <c r="V385" i="12"/>
  <c r="DI325" i="12"/>
  <c r="DI372" i="12" s="1"/>
  <c r="AJ325" i="12"/>
  <c r="AJ388" i="12" s="1"/>
  <c r="DU339" i="12"/>
  <c r="C55" i="12" s="1"/>
  <c r="CJ341" i="4"/>
  <c r="CJ176" i="4" s="1"/>
  <c r="EB335" i="12"/>
  <c r="J59" i="12" s="1"/>
  <c r="AT371" i="4"/>
  <c r="EB367" i="12"/>
  <c r="AC275" i="3"/>
  <c r="AC291" i="3" s="1"/>
  <c r="AC323" i="3" s="1"/>
  <c r="AX284" i="3"/>
  <c r="AX300" i="3" s="1"/>
  <c r="AX332" i="3" s="1"/>
  <c r="EB383" i="12"/>
  <c r="DN308" i="3"/>
  <c r="DH365" i="4"/>
  <c r="DU390" i="12"/>
  <c r="DU384" i="12"/>
  <c r="EM402" i="12"/>
  <c r="CD267" i="3"/>
  <c r="CD315" i="3" s="1"/>
  <c r="DW400" i="12"/>
  <c r="AQ308" i="3"/>
  <c r="DW385" i="12"/>
  <c r="T312" i="12"/>
  <c r="T405" i="12" s="1"/>
  <c r="DW369" i="12"/>
  <c r="BF324" i="3"/>
  <c r="AJ311" i="12"/>
  <c r="AJ341" i="12" s="1"/>
  <c r="BM344" i="12"/>
  <c r="EK381" i="12"/>
  <c r="Y303" i="12"/>
  <c r="Y381" i="12" s="1"/>
  <c r="EA405" i="4"/>
  <c r="AL337" i="12"/>
  <c r="DU387" i="12"/>
  <c r="EA390" i="4"/>
  <c r="Y391" i="4"/>
  <c r="DU371" i="12"/>
  <c r="DJ383" i="4"/>
  <c r="BF274" i="3"/>
  <c r="BF290" i="3" s="1"/>
  <c r="BF306" i="3" s="1"/>
  <c r="DU402" i="12"/>
  <c r="AR387" i="4"/>
  <c r="DV389" i="12"/>
  <c r="Y375" i="4"/>
  <c r="AR371" i="4"/>
  <c r="AR402" i="4"/>
  <c r="Y406" i="4"/>
  <c r="AN342" i="4"/>
  <c r="AN177" i="4" s="1"/>
  <c r="EK316" i="3"/>
  <c r="DU342" i="12"/>
  <c r="C52" i="12" s="1"/>
  <c r="DV373" i="12"/>
  <c r="DI365" i="4"/>
  <c r="EK332" i="3"/>
  <c r="CY258" i="3"/>
  <c r="CY322" i="3" s="1"/>
  <c r="DU401" i="4"/>
  <c r="Y342" i="4"/>
  <c r="Y177" i="4" s="1"/>
  <c r="CX376" i="4"/>
  <c r="DV341" i="12"/>
  <c r="D53" i="12" s="1"/>
  <c r="DU405" i="12"/>
  <c r="EB398" i="12"/>
  <c r="BR368" i="4"/>
  <c r="DU374" i="12"/>
  <c r="EV401" i="4"/>
  <c r="BF379" i="4"/>
  <c r="DP372" i="4"/>
  <c r="DL368" i="4"/>
  <c r="CC268" i="3"/>
  <c r="CC332" i="3" s="1"/>
  <c r="AQ258" i="3"/>
  <c r="AQ322" i="3" s="1"/>
  <c r="BF347" i="4"/>
  <c r="BF182" i="4" s="1"/>
  <c r="BG275" i="3"/>
  <c r="BG291" i="3" s="1"/>
  <c r="BG323" i="3" s="1"/>
  <c r="DL399" i="4"/>
  <c r="DI324" i="12"/>
  <c r="DI402" i="12" s="1"/>
  <c r="DI396" i="4"/>
  <c r="AY326" i="12"/>
  <c r="AY389" i="12" s="1"/>
  <c r="DV403" i="12"/>
  <c r="DQ372" i="4"/>
  <c r="DQ340" i="4"/>
  <c r="DQ175" i="4" s="1"/>
  <c r="AO342" i="4"/>
  <c r="AO177" i="4" s="1"/>
  <c r="EF333" i="4"/>
  <c r="U373" i="12"/>
  <c r="AM322" i="12"/>
  <c r="AM385" i="12" s="1"/>
  <c r="CM406" i="4"/>
  <c r="EM310" i="3"/>
  <c r="EM342" i="3" s="1"/>
  <c r="BD389" i="4"/>
  <c r="DL342" i="4"/>
  <c r="DL177" i="4" s="1"/>
  <c r="CY373" i="4"/>
  <c r="BF357" i="4"/>
  <c r="BF192" i="4" s="1"/>
  <c r="DU333" i="4"/>
  <c r="CG396" i="4"/>
  <c r="AJ404" i="4"/>
  <c r="BU385" i="4"/>
  <c r="DU325" i="3"/>
  <c r="BP382" i="4"/>
  <c r="DC398" i="4"/>
  <c r="CT402" i="4"/>
  <c r="DF333" i="4"/>
  <c r="DF168" i="4" s="1"/>
  <c r="CZ407" i="4"/>
  <c r="T373" i="4"/>
  <c r="DC335" i="4"/>
  <c r="DC170" i="4" s="1"/>
  <c r="EK406" i="4"/>
  <c r="CB381" i="4"/>
  <c r="U391" i="4"/>
  <c r="EK375" i="4"/>
  <c r="AJ389" i="4"/>
  <c r="DF365" i="4"/>
  <c r="CB396" i="4"/>
  <c r="CT339" i="4"/>
  <c r="W144" i="4" s="1"/>
  <c r="CL376" i="4"/>
  <c r="CD366" i="4"/>
  <c r="BU369" i="4"/>
  <c r="CB365" i="4"/>
  <c r="EK343" i="4"/>
  <c r="CK377" i="4"/>
  <c r="CT371" i="4"/>
  <c r="CL407" i="4"/>
  <c r="DF381" i="4"/>
  <c r="BU400" i="4"/>
  <c r="CQ365" i="4"/>
  <c r="CV336" i="4"/>
  <c r="Y141" i="4" s="1"/>
  <c r="CK275" i="3"/>
  <c r="CK291" i="3" s="1"/>
  <c r="CK307" i="3" s="1"/>
  <c r="CY404" i="4"/>
  <c r="BF389" i="4"/>
  <c r="DU381" i="4"/>
  <c r="DX326" i="3"/>
  <c r="CZ369" i="4"/>
  <c r="V400" i="12"/>
  <c r="EU371" i="4"/>
  <c r="AY412" i="4"/>
  <c r="CM374" i="4"/>
  <c r="DQ400" i="4"/>
  <c r="CM342" i="4"/>
  <c r="CM177" i="4" s="1"/>
  <c r="CH276" i="3"/>
  <c r="CH292" i="3" s="1"/>
  <c r="CH308" i="3" s="1"/>
  <c r="CF404" i="4"/>
  <c r="BU258" i="3"/>
  <c r="BU306" i="3" s="1"/>
  <c r="CX306" i="12"/>
  <c r="CX336" i="12" s="1"/>
  <c r="AA141" i="12" s="1"/>
  <c r="DV328" i="3"/>
  <c r="AY381" i="4"/>
  <c r="BB319" i="12"/>
  <c r="BB382" i="12" s="1"/>
  <c r="BD276" i="3"/>
  <c r="BD292" i="3" s="1"/>
  <c r="BD308" i="3" s="1"/>
  <c r="EK405" i="12"/>
  <c r="AY397" i="4"/>
  <c r="EL370" i="4"/>
  <c r="EK399" i="12"/>
  <c r="CW365" i="4"/>
  <c r="BO374" i="4"/>
  <c r="DB345" i="4"/>
  <c r="AE150" i="4" s="1"/>
  <c r="AL306" i="12"/>
  <c r="AL399" i="12" s="1"/>
  <c r="CW396" i="4"/>
  <c r="BO342" i="4"/>
  <c r="BO177" i="4" s="1"/>
  <c r="CW333" i="4"/>
  <c r="Z138" i="4" s="1"/>
  <c r="DK388" i="4"/>
  <c r="ED372" i="4"/>
  <c r="DY383" i="4"/>
  <c r="DY398" i="4"/>
  <c r="ED340" i="4"/>
  <c r="EK336" i="12"/>
  <c r="D72" i="12" s="1"/>
  <c r="DJ333" i="4"/>
  <c r="DJ168" i="4" s="1"/>
  <c r="CQ376" i="4"/>
  <c r="CY399" i="4"/>
  <c r="BN374" i="4"/>
  <c r="DX310" i="3"/>
  <c r="AQ365" i="4"/>
  <c r="CH345" i="4"/>
  <c r="CH180" i="4" s="1"/>
  <c r="DC401" i="4"/>
  <c r="BF420" i="4"/>
  <c r="EO402" i="12"/>
  <c r="AA320" i="12"/>
  <c r="AA383" i="12" s="1"/>
  <c r="CQ344" i="4"/>
  <c r="T149" i="4" s="1"/>
  <c r="CY336" i="4"/>
  <c r="AB141" i="4" s="1"/>
  <c r="BN342" i="4"/>
  <c r="BN177" i="4" s="1"/>
  <c r="DV312" i="3"/>
  <c r="BN390" i="4"/>
  <c r="EO371" i="12"/>
  <c r="EO376" i="4"/>
  <c r="BY385" i="4"/>
  <c r="BD405" i="4"/>
  <c r="CL392" i="4"/>
  <c r="EO339" i="12"/>
  <c r="H69" i="12" s="1"/>
  <c r="BD420" i="4"/>
  <c r="CQ392" i="4"/>
  <c r="EK384" i="12"/>
  <c r="CW368" i="4"/>
  <c r="BV275" i="3"/>
  <c r="BV291" i="3" s="1"/>
  <c r="BV307" i="3" s="1"/>
  <c r="BP365" i="4"/>
  <c r="EG407" i="4"/>
  <c r="BN326" i="12"/>
  <c r="BN389" i="12" s="1"/>
  <c r="CY384" i="4"/>
  <c r="CS309" i="12"/>
  <c r="CS387" i="12" s="1"/>
  <c r="BP381" i="4"/>
  <c r="CE322" i="12"/>
  <c r="CE337" i="12" s="1"/>
  <c r="EK368" i="12"/>
  <c r="DJ396" i="4"/>
  <c r="DM384" i="4"/>
  <c r="CH393" i="4"/>
  <c r="AE342" i="4"/>
  <c r="AE177" i="4" s="1"/>
  <c r="DY340" i="4"/>
  <c r="AI277" i="3"/>
  <c r="AI293" i="3" s="1"/>
  <c r="AI325" i="3" s="1"/>
  <c r="DJ365" i="4"/>
  <c r="AJ305" i="12"/>
  <c r="AJ383" i="12" s="1"/>
  <c r="DF343" i="12"/>
  <c r="DQ343" i="12" s="1"/>
  <c r="EO335" i="12"/>
  <c r="H73" i="12" s="1"/>
  <c r="DH408" i="4"/>
  <c r="CD367" i="4"/>
  <c r="BH355" i="4"/>
  <c r="BH190" i="4" s="1"/>
  <c r="BQ320" i="12"/>
  <c r="BQ383" i="12" s="1"/>
  <c r="EL406" i="4"/>
  <c r="DH345" i="4"/>
  <c r="DH180" i="4" s="1"/>
  <c r="CD335" i="4"/>
  <c r="CD170" i="4" s="1"/>
  <c r="CU309" i="12"/>
  <c r="CU387" i="12" s="1"/>
  <c r="CY366" i="4"/>
  <c r="AQ372" i="4"/>
  <c r="BE398" i="4"/>
  <c r="AQ382" i="4"/>
  <c r="DK324" i="12"/>
  <c r="DK387" i="12" s="1"/>
  <c r="DI321" i="12"/>
  <c r="DI384" i="12" s="1"/>
  <c r="DF406" i="12"/>
  <c r="AQ403" i="4"/>
  <c r="AU341" i="4"/>
  <c r="AU176" i="4" s="1"/>
  <c r="EL375" i="4"/>
  <c r="CG387" i="12"/>
  <c r="AQ397" i="4"/>
  <c r="DF375" i="12"/>
  <c r="EC377" i="4"/>
  <c r="DF391" i="12"/>
  <c r="AQ340" i="4"/>
  <c r="AQ175" i="4" s="1"/>
  <c r="DM393" i="4"/>
  <c r="AF388" i="4"/>
  <c r="EC393" i="4"/>
  <c r="DU335" i="12"/>
  <c r="C59" i="12" s="1"/>
  <c r="EJ316" i="3"/>
  <c r="AQ366" i="4"/>
  <c r="AJ337" i="4"/>
  <c r="AJ172" i="4" s="1"/>
  <c r="EC408" i="4"/>
  <c r="DM377" i="4"/>
  <c r="DB334" i="4"/>
  <c r="AE139" i="4" s="1"/>
  <c r="AF372" i="4"/>
  <c r="DB408" i="4"/>
  <c r="DM408" i="4"/>
  <c r="BH387" i="4"/>
  <c r="BE404" i="4"/>
  <c r="CM399" i="4"/>
  <c r="DB377" i="4"/>
  <c r="DX337" i="12"/>
  <c r="F57" i="12" s="1"/>
  <c r="BR399" i="4"/>
  <c r="EV338" i="4"/>
  <c r="BS399" i="4"/>
  <c r="BX369" i="4"/>
  <c r="CJ274" i="3"/>
  <c r="CJ290" i="3" s="1"/>
  <c r="CJ306" i="3" s="1"/>
  <c r="BR336" i="4"/>
  <c r="BR171" i="4" s="1"/>
  <c r="BV377" i="4"/>
  <c r="BS368" i="4"/>
  <c r="CM343" i="4"/>
  <c r="CM178" i="4" s="1"/>
  <c r="CY367" i="4"/>
  <c r="BV393" i="4"/>
  <c r="BV408" i="4"/>
  <c r="BS336" i="4"/>
  <c r="BS171" i="4" s="1"/>
  <c r="DX385" i="12"/>
  <c r="AE397" i="4"/>
  <c r="CY398" i="4"/>
  <c r="CG397" i="4"/>
  <c r="DF277" i="3"/>
  <c r="DF293" i="3" s="1"/>
  <c r="DF325" i="3" s="1"/>
  <c r="DP408" i="4"/>
  <c r="AE366" i="4"/>
  <c r="U341" i="4"/>
  <c r="U176" i="4" s="1"/>
  <c r="AN318" i="12"/>
  <c r="AN381" i="12" s="1"/>
  <c r="CH337" i="12"/>
  <c r="CG366" i="4"/>
  <c r="DX369" i="12"/>
  <c r="DP377" i="4"/>
  <c r="DP393" i="4"/>
  <c r="AE334" i="4"/>
  <c r="AE169" i="4" s="1"/>
  <c r="DI322" i="12"/>
  <c r="DI369" i="12" s="1"/>
  <c r="BG382" i="4"/>
  <c r="AO374" i="4"/>
  <c r="AD402" i="4"/>
  <c r="DX400" i="12"/>
  <c r="DX384" i="12"/>
  <c r="CM375" i="4"/>
  <c r="AO405" i="4"/>
  <c r="U303" i="12"/>
  <c r="U365" i="12" s="1"/>
  <c r="AD371" i="4"/>
  <c r="CR374" i="4"/>
  <c r="CT322" i="12"/>
  <c r="CT385" i="12" s="1"/>
  <c r="BQ313" i="3"/>
  <c r="AM313" i="3"/>
  <c r="AK306" i="12"/>
  <c r="AK336" i="12" s="1"/>
  <c r="CI377" i="4"/>
  <c r="DU332" i="3"/>
  <c r="DV388" i="12"/>
  <c r="EM385" i="12"/>
  <c r="CB322" i="3"/>
  <c r="EO383" i="12"/>
  <c r="X367" i="4"/>
  <c r="DB372" i="4"/>
  <c r="AQ408" i="4"/>
  <c r="AJ385" i="4"/>
  <c r="EG344" i="4"/>
  <c r="EV388" i="4"/>
  <c r="EV403" i="4"/>
  <c r="AM340" i="4"/>
  <c r="AM175" i="4" s="1"/>
  <c r="ET381" i="4"/>
  <c r="DZ383" i="12"/>
  <c r="CT275" i="3"/>
  <c r="CT291" i="3" s="1"/>
  <c r="CT307" i="3" s="1"/>
  <c r="DH274" i="3"/>
  <c r="DH290" i="3" s="1"/>
  <c r="DH306" i="3" s="1"/>
  <c r="DC338" i="4"/>
  <c r="AF143" i="4" s="1"/>
  <c r="X335" i="4"/>
  <c r="X170" i="4" s="1"/>
  <c r="DB403" i="4"/>
  <c r="DN320" i="12"/>
  <c r="DN383" i="12" s="1"/>
  <c r="DL390" i="4"/>
  <c r="AQ345" i="4"/>
  <c r="AQ180" i="4" s="1"/>
  <c r="DB388" i="4"/>
  <c r="BA387" i="12"/>
  <c r="BP366" i="4"/>
  <c r="BW369" i="4"/>
  <c r="CZ342" i="4"/>
  <c r="AC147" i="4" s="1"/>
  <c r="EV372" i="4"/>
  <c r="EO367" i="12"/>
  <c r="DL374" i="4"/>
  <c r="BP397" i="4"/>
  <c r="BW337" i="4"/>
  <c r="BW172" i="4" s="1"/>
  <c r="DR367" i="4"/>
  <c r="CD382" i="4"/>
  <c r="CV384" i="4"/>
  <c r="AI342" i="12"/>
  <c r="DU398" i="12"/>
  <c r="DZ387" i="12"/>
  <c r="EO398" i="12"/>
  <c r="CF373" i="4"/>
  <c r="AU402" i="4"/>
  <c r="BE413" i="4"/>
  <c r="CD397" i="4"/>
  <c r="DF319" i="12"/>
  <c r="DF382" i="12" s="1"/>
  <c r="DR398" i="4"/>
  <c r="EV373" i="4"/>
  <c r="ET365" i="4"/>
  <c r="T389" i="4"/>
  <c r="CZ259" i="3"/>
  <c r="CZ307" i="3" s="1"/>
  <c r="DU316" i="3"/>
  <c r="U406" i="4"/>
  <c r="BO283" i="3"/>
  <c r="BO299" i="3" s="1"/>
  <c r="BO331" i="3" s="1"/>
  <c r="DR335" i="4"/>
  <c r="DR170" i="4" s="1"/>
  <c r="EV404" i="4"/>
  <c r="EV419" i="4" s="1"/>
  <c r="O78" i="4" s="1"/>
  <c r="ET396" i="4"/>
  <c r="DK344" i="4"/>
  <c r="DK179" i="4" s="1"/>
  <c r="EG392" i="4"/>
  <c r="DU365" i="4"/>
  <c r="AJ369" i="4"/>
  <c r="T404" i="4"/>
  <c r="V283" i="3"/>
  <c r="V299" i="3" s="1"/>
  <c r="V331" i="3" s="1"/>
  <c r="U375" i="4"/>
  <c r="EV341" i="4"/>
  <c r="CV368" i="4"/>
  <c r="EM372" i="4"/>
  <c r="AM372" i="4"/>
  <c r="BM306" i="3"/>
  <c r="BC383" i="4"/>
  <c r="DO400" i="4"/>
  <c r="AL371" i="4"/>
  <c r="DN372" i="4"/>
  <c r="EB335" i="4"/>
  <c r="DU367" i="12"/>
  <c r="DU383" i="12"/>
  <c r="DY407" i="4"/>
  <c r="AL408" i="4"/>
  <c r="AO276" i="3"/>
  <c r="AO292" i="3" s="1"/>
  <c r="AO308" i="3" s="1"/>
  <c r="DZ402" i="12"/>
  <c r="AL393" i="4"/>
  <c r="DV336" i="12"/>
  <c r="D58" i="12" s="1"/>
  <c r="DR342" i="4"/>
  <c r="DR177" i="4" s="1"/>
  <c r="BA387" i="4"/>
  <c r="X399" i="4"/>
  <c r="BR318" i="12"/>
  <c r="BR333" i="12" s="1"/>
  <c r="DH338" i="4"/>
  <c r="DH173" i="4" s="1"/>
  <c r="BV304" i="12"/>
  <c r="BV334" i="12" s="1"/>
  <c r="ET343" i="4"/>
  <c r="DQ402" i="4"/>
  <c r="DN324" i="3"/>
  <c r="CU367" i="4"/>
  <c r="AZ396" i="4"/>
  <c r="CE408" i="4"/>
  <c r="CU335" i="4"/>
  <c r="X140" i="4" s="1"/>
  <c r="CU383" i="4"/>
  <c r="DN339" i="4"/>
  <c r="DN174" i="4" s="1"/>
  <c r="BD350" i="4"/>
  <c r="BD185" i="4" s="1"/>
  <c r="BD398" i="4"/>
  <c r="ED390" i="4"/>
  <c r="BA310" i="12"/>
  <c r="BA340" i="12" s="1"/>
  <c r="BA355" i="4"/>
  <c r="BA190" i="4" s="1"/>
  <c r="DX396" i="4"/>
  <c r="AI383" i="12"/>
  <c r="DP403" i="4"/>
  <c r="DX365" i="4"/>
  <c r="EO388" i="4"/>
  <c r="DX333" i="4"/>
  <c r="X368" i="4"/>
  <c r="X414" i="4" s="1"/>
  <c r="Y340" i="4"/>
  <c r="Y175" i="4" s="1"/>
  <c r="CF318" i="12"/>
  <c r="CF381" i="12" s="1"/>
  <c r="AK324" i="12"/>
  <c r="AK339" i="12" s="1"/>
  <c r="DP340" i="4"/>
  <c r="DP175" i="4" s="1"/>
  <c r="BT373" i="4"/>
  <c r="ED405" i="4"/>
  <c r="CE277" i="3"/>
  <c r="CE293" i="3" s="1"/>
  <c r="CE325" i="3" s="1"/>
  <c r="EO372" i="4"/>
  <c r="CR319" i="12"/>
  <c r="CR366" i="12" s="1"/>
  <c r="ED374" i="4"/>
  <c r="EO403" i="4"/>
  <c r="CS319" i="12"/>
  <c r="CS397" i="12" s="1"/>
  <c r="BM327" i="12"/>
  <c r="BM374" i="12" s="1"/>
  <c r="AL340" i="12"/>
  <c r="X336" i="4"/>
  <c r="X171" i="4" s="1"/>
  <c r="AP405" i="4"/>
  <c r="EM368" i="12"/>
  <c r="EB365" i="12"/>
  <c r="DV368" i="12"/>
  <c r="DZ400" i="12"/>
  <c r="ES323" i="3"/>
  <c r="BB274" i="3"/>
  <c r="BB290" i="3" s="1"/>
  <c r="BB306" i="3" s="1"/>
  <c r="DO369" i="4"/>
  <c r="DJ340" i="4"/>
  <c r="DJ175" i="4" s="1"/>
  <c r="U342" i="4"/>
  <c r="U177" i="4" s="1"/>
  <c r="DO385" i="4"/>
  <c r="CB277" i="3"/>
  <c r="CB293" i="3" s="1"/>
  <c r="CB309" i="3" s="1"/>
  <c r="AN405" i="4"/>
  <c r="DZ371" i="12"/>
  <c r="DZ337" i="12"/>
  <c r="H57" i="12" s="1"/>
  <c r="BG413" i="4"/>
  <c r="CQ318" i="12"/>
  <c r="CQ381" i="12" s="1"/>
  <c r="DN403" i="4"/>
  <c r="DF374" i="4"/>
  <c r="DY376" i="4"/>
  <c r="DZ339" i="12"/>
  <c r="H55" i="12" s="1"/>
  <c r="DY392" i="4"/>
  <c r="BV365" i="4"/>
  <c r="DN340" i="4"/>
  <c r="DN175" i="4" s="1"/>
  <c r="T283" i="3"/>
  <c r="T299" i="3" s="1"/>
  <c r="T331" i="3" s="1"/>
  <c r="DZ369" i="12"/>
  <c r="EM369" i="12"/>
  <c r="DF405" i="4"/>
  <c r="BN404" i="4"/>
  <c r="BB313" i="3"/>
  <c r="EM400" i="12"/>
  <c r="DF342" i="4"/>
  <c r="DF177" i="4" s="1"/>
  <c r="Y397" i="4"/>
  <c r="BF414" i="4"/>
  <c r="AZ349" i="4"/>
  <c r="AZ184" i="4" s="1"/>
  <c r="BF399" i="4"/>
  <c r="AE375" i="4"/>
  <c r="T407" i="4"/>
  <c r="BN373" i="4"/>
  <c r="CC281" i="3"/>
  <c r="CC297" i="3" s="1"/>
  <c r="CC313" i="3" s="1"/>
  <c r="W322" i="12"/>
  <c r="W385" i="12" s="1"/>
  <c r="BG350" i="4"/>
  <c r="BG185" i="4" s="1"/>
  <c r="U400" i="4"/>
  <c r="AA338" i="4"/>
  <c r="AA173" i="4" s="1"/>
  <c r="BO406" i="4"/>
  <c r="AL377" i="4"/>
  <c r="DK398" i="4"/>
  <c r="EM337" i="12"/>
  <c r="F71" i="12" s="1"/>
  <c r="DJ388" i="4"/>
  <c r="Y366" i="4"/>
  <c r="BF383" i="4"/>
  <c r="Y382" i="4"/>
  <c r="ES307" i="3"/>
  <c r="AE406" i="4"/>
  <c r="AN390" i="4"/>
  <c r="T344" i="4"/>
  <c r="T179" i="4" s="1"/>
  <c r="BN341" i="4"/>
  <c r="BN176" i="4" s="1"/>
  <c r="ET406" i="4"/>
  <c r="DV399" i="12"/>
  <c r="EB367" i="4"/>
  <c r="DK367" i="4"/>
  <c r="DH283" i="3"/>
  <c r="DH299" i="3" s="1"/>
  <c r="DH331" i="3" s="1"/>
  <c r="DJ372" i="4"/>
  <c r="U405" i="4"/>
  <c r="AE343" i="4"/>
  <c r="AE178" i="4" s="1"/>
  <c r="CQ307" i="12"/>
  <c r="CQ337" i="12" s="1"/>
  <c r="CU319" i="12"/>
  <c r="CU334" i="12" s="1"/>
  <c r="X139" i="12" s="1"/>
  <c r="T392" i="4"/>
  <c r="ET375" i="4"/>
  <c r="BA418" i="4"/>
  <c r="EB398" i="4"/>
  <c r="DK335" i="4"/>
  <c r="DK170" i="4" s="1"/>
  <c r="BG351" i="4"/>
  <c r="BG186" i="4" s="1"/>
  <c r="CR284" i="3"/>
  <c r="CR300" i="3" s="1"/>
  <c r="CR316" i="3" s="1"/>
  <c r="BB356" i="4"/>
  <c r="BB191" i="4" s="1"/>
  <c r="U374" i="4"/>
  <c r="CV334" i="12"/>
  <c r="Y139" i="12" s="1"/>
  <c r="DG284" i="3"/>
  <c r="DG300" i="3" s="1"/>
  <c r="DG316" i="3" s="1"/>
  <c r="BO321" i="12"/>
  <c r="BO384" i="12" s="1"/>
  <c r="CQ398" i="4"/>
  <c r="AZ411" i="4"/>
  <c r="ED403" i="4"/>
  <c r="AL277" i="3"/>
  <c r="AL293" i="3" s="1"/>
  <c r="AL325" i="3" s="1"/>
  <c r="U373" i="4"/>
  <c r="U404" i="4"/>
  <c r="DU331" i="3"/>
  <c r="EN382" i="12"/>
  <c r="CB367" i="12"/>
  <c r="DV390" i="4"/>
  <c r="CF367" i="4"/>
  <c r="DN385" i="4"/>
  <c r="BC386" i="4"/>
  <c r="CF383" i="4"/>
  <c r="AQ339" i="4"/>
  <c r="AQ174" i="4" s="1"/>
  <c r="CB335" i="12"/>
  <c r="CC391" i="4"/>
  <c r="DV374" i="4"/>
  <c r="CF398" i="4"/>
  <c r="CR390" i="4"/>
  <c r="BC354" i="4"/>
  <c r="BC189" i="4" s="1"/>
  <c r="AY409" i="4"/>
  <c r="DZ385" i="12"/>
  <c r="DP333" i="4"/>
  <c r="DP168" i="4" s="1"/>
  <c r="CR405" i="4"/>
  <c r="DV405" i="4"/>
  <c r="EV370" i="4"/>
  <c r="CR367" i="4"/>
  <c r="AQ387" i="4"/>
  <c r="DN400" i="4"/>
  <c r="AQ371" i="4"/>
  <c r="CB398" i="12"/>
  <c r="CL337" i="4"/>
  <c r="CL172" i="4" s="1"/>
  <c r="EB309" i="3"/>
  <c r="DJ313" i="3"/>
  <c r="AI390" i="12"/>
  <c r="DO307" i="3"/>
  <c r="EJ309" i="3"/>
  <c r="CX383" i="12"/>
  <c r="CU313" i="3"/>
  <c r="BN397" i="4"/>
  <c r="EJ367" i="12"/>
  <c r="DH321" i="12"/>
  <c r="DH384" i="12" s="1"/>
  <c r="EJ327" i="3"/>
  <c r="EP398" i="12"/>
  <c r="CX333" i="12"/>
  <c r="AA138" i="12" s="1"/>
  <c r="BO405" i="4"/>
  <c r="CI368" i="4"/>
  <c r="CU310" i="12"/>
  <c r="CU403" i="12" s="1"/>
  <c r="CS338" i="4"/>
  <c r="CS173" i="4" s="1"/>
  <c r="EC322" i="3"/>
  <c r="DV332" i="3"/>
  <c r="T407" i="12"/>
  <c r="AB400" i="4"/>
  <c r="DV377" i="4"/>
  <c r="CD374" i="4"/>
  <c r="EA393" i="4"/>
  <c r="EM339" i="12"/>
  <c r="F69" i="12" s="1"/>
  <c r="DV408" i="4"/>
  <c r="CS401" i="4"/>
  <c r="DN402" i="4"/>
  <c r="Y367" i="4"/>
  <c r="EA408" i="4"/>
  <c r="CS386" i="4"/>
  <c r="DV345" i="4"/>
  <c r="DN371" i="4"/>
  <c r="EA377" i="4"/>
  <c r="BG400" i="4"/>
  <c r="BG352" i="4"/>
  <c r="BG187" i="4" s="1"/>
  <c r="AB373" i="4"/>
  <c r="DV316" i="3"/>
  <c r="DB391" i="4"/>
  <c r="BY339" i="4"/>
  <c r="BY174" i="4" s="1"/>
  <c r="CR372" i="4"/>
  <c r="EB400" i="4"/>
  <c r="EF405" i="4"/>
  <c r="EJ398" i="12"/>
  <c r="EF374" i="4"/>
  <c r="EF342" i="4"/>
  <c r="CG390" i="4"/>
  <c r="AB382" i="4"/>
  <c r="EB337" i="4"/>
  <c r="AB341" i="4"/>
  <c r="AB176" i="4" s="1"/>
  <c r="BF377" i="4"/>
  <c r="DI323" i="12"/>
  <c r="DI386" i="12" s="1"/>
  <c r="T403" i="4"/>
  <c r="CR403" i="4"/>
  <c r="ER401" i="4"/>
  <c r="DU315" i="3"/>
  <c r="BO388" i="4"/>
  <c r="BF408" i="4"/>
  <c r="AK370" i="4"/>
  <c r="T372" i="4"/>
  <c r="CR397" i="4"/>
  <c r="CR340" i="4"/>
  <c r="U145" i="4" s="1"/>
  <c r="AT375" i="4"/>
  <c r="BF345" i="4"/>
  <c r="BF180" i="4" s="1"/>
  <c r="DB375" i="4"/>
  <c r="T340" i="4"/>
  <c r="T175" i="4" s="1"/>
  <c r="CG407" i="4"/>
  <c r="CV369" i="4"/>
  <c r="CV385" i="4"/>
  <c r="EJ368" i="4"/>
  <c r="AB366" i="4"/>
  <c r="DB406" i="4"/>
  <c r="BP340" i="4"/>
  <c r="BP175" i="4" s="1"/>
  <c r="EJ336" i="4"/>
  <c r="X308" i="12"/>
  <c r="X401" i="12" s="1"/>
  <c r="Z336" i="4"/>
  <c r="Z171" i="4" s="1"/>
  <c r="AQ368" i="4"/>
  <c r="AP320" i="12"/>
  <c r="AP383" i="12" s="1"/>
  <c r="AB397" i="4"/>
  <c r="BA389" i="4"/>
  <c r="CG405" i="4"/>
  <c r="U320" i="12"/>
  <c r="U383" i="12" s="1"/>
  <c r="AQ399" i="4"/>
  <c r="CF258" i="3"/>
  <c r="CF306" i="3" s="1"/>
  <c r="AE340" i="4"/>
  <c r="AE175" i="4" s="1"/>
  <c r="DU334" i="4"/>
  <c r="AQ336" i="4"/>
  <c r="AQ171" i="4" s="1"/>
  <c r="CT321" i="12"/>
  <c r="CT384" i="12" s="1"/>
  <c r="EB369" i="4"/>
  <c r="AB404" i="4"/>
  <c r="EC404" i="4"/>
  <c r="V386" i="4"/>
  <c r="DJ276" i="3"/>
  <c r="DJ292" i="3" s="1"/>
  <c r="DJ324" i="3" s="1"/>
  <c r="DX387" i="12"/>
  <c r="AB322" i="3"/>
  <c r="DX311" i="3"/>
  <c r="EK390" i="12"/>
  <c r="EB325" i="3"/>
  <c r="BW406" i="4"/>
  <c r="CR398" i="4"/>
  <c r="CR335" i="4"/>
  <c r="U140" i="4" s="1"/>
  <c r="BC417" i="4"/>
  <c r="DU311" i="3"/>
  <c r="DJ274" i="3"/>
  <c r="DJ290" i="3" s="1"/>
  <c r="DJ306" i="3" s="1"/>
  <c r="BM259" i="3"/>
  <c r="BM307" i="3" s="1"/>
  <c r="CF310" i="12"/>
  <c r="CF388" i="12" s="1"/>
  <c r="DV333" i="12"/>
  <c r="D61" i="12" s="1"/>
  <c r="CG398" i="4"/>
  <c r="CB398" i="4"/>
  <c r="CC318" i="12"/>
  <c r="CC333" i="12" s="1"/>
  <c r="CB367" i="4"/>
  <c r="BA265" i="3"/>
  <c r="BA313" i="3" s="1"/>
  <c r="CL329" i="12"/>
  <c r="CL407" i="12" s="1"/>
  <c r="CG367" i="4"/>
  <c r="CB335" i="4"/>
  <c r="CB170" i="4" s="1"/>
  <c r="CZ374" i="4"/>
  <c r="CZ405" i="4"/>
  <c r="DQ341" i="4"/>
  <c r="DQ176" i="4" s="1"/>
  <c r="DU322" i="3"/>
  <c r="DY337" i="12"/>
  <c r="G57" i="12" s="1"/>
  <c r="AJ278" i="3"/>
  <c r="AJ294" i="3" s="1"/>
  <c r="AJ310" i="3" s="1"/>
  <c r="CU329" i="3"/>
  <c r="AX372" i="12"/>
  <c r="ES376" i="4"/>
  <c r="AX340" i="12"/>
  <c r="EK374" i="12"/>
  <c r="EO337" i="12"/>
  <c r="H71" i="12" s="1"/>
  <c r="ES392" i="4"/>
  <c r="DG321" i="12"/>
  <c r="DG336" i="12" s="1"/>
  <c r="DH400" i="4"/>
  <c r="DW403" i="4"/>
  <c r="CN339" i="4"/>
  <c r="CN174" i="4" s="1"/>
  <c r="CI341" i="4"/>
  <c r="CI176" i="4" s="1"/>
  <c r="V398" i="4"/>
  <c r="DW336" i="4"/>
  <c r="DR406" i="4"/>
  <c r="AX279" i="3"/>
  <c r="AX295" i="3" s="1"/>
  <c r="AX311" i="3" s="1"/>
  <c r="AU388" i="4"/>
  <c r="DW388" i="4"/>
  <c r="DW418" i="4" s="1"/>
  <c r="E61" i="4" s="1"/>
  <c r="BO375" i="4"/>
  <c r="EK342" i="12"/>
  <c r="D66" i="12" s="1"/>
  <c r="CY397" i="4"/>
  <c r="BO391" i="4"/>
  <c r="AZ384" i="4"/>
  <c r="EL401" i="4"/>
  <c r="EC306" i="3"/>
  <c r="ED375" i="4"/>
  <c r="V335" i="4"/>
  <c r="V170" i="4" s="1"/>
  <c r="AP398" i="4"/>
  <c r="W372" i="4"/>
  <c r="EO385" i="12"/>
  <c r="CW260" i="3"/>
  <c r="CW308" i="3" s="1"/>
  <c r="DV367" i="12"/>
  <c r="CY334" i="4"/>
  <c r="AB139" i="4" s="1"/>
  <c r="DU306" i="3"/>
  <c r="CU368" i="12"/>
  <c r="EL386" i="4"/>
  <c r="AE369" i="4"/>
  <c r="BX368" i="4"/>
  <c r="ED343" i="4"/>
  <c r="EP386" i="4"/>
  <c r="AP367" i="4"/>
  <c r="ER374" i="4"/>
  <c r="CB344" i="12"/>
  <c r="T263" i="3"/>
  <c r="T311" i="3" s="1"/>
  <c r="AX388" i="12"/>
  <c r="AK366" i="4"/>
  <c r="T396" i="4"/>
  <c r="CS408" i="4"/>
  <c r="CH400" i="4"/>
  <c r="AP335" i="4"/>
  <c r="AP170" i="4" s="1"/>
  <c r="BO385" i="4"/>
  <c r="CS390" i="4"/>
  <c r="DJ329" i="3"/>
  <c r="CV365" i="4"/>
  <c r="CU399" i="12"/>
  <c r="AB306" i="3"/>
  <c r="CS405" i="4"/>
  <c r="CU336" i="12"/>
  <c r="X141" i="12" s="1"/>
  <c r="AK397" i="4"/>
  <c r="EG403" i="4"/>
  <c r="CI366" i="4"/>
  <c r="EP370" i="4"/>
  <c r="CB327" i="12"/>
  <c r="CB390" i="12" s="1"/>
  <c r="CS377" i="4"/>
  <c r="CH369" i="4"/>
  <c r="DW384" i="4"/>
  <c r="AK382" i="4"/>
  <c r="EO369" i="12"/>
  <c r="CS374" i="4"/>
  <c r="AM382" i="12"/>
  <c r="AZ405" i="4"/>
  <c r="EG372" i="4"/>
  <c r="CI397" i="4"/>
  <c r="EP401" i="4"/>
  <c r="CS345" i="4"/>
  <c r="V150" i="4" s="1"/>
  <c r="CZ366" i="4"/>
  <c r="CH337" i="4"/>
  <c r="CH172" i="4" s="1"/>
  <c r="CN371" i="4"/>
  <c r="DW399" i="4"/>
  <c r="EP342" i="4"/>
  <c r="CF340" i="4"/>
  <c r="CF175" i="4" s="1"/>
  <c r="W335" i="4"/>
  <c r="W170" i="4" s="1"/>
  <c r="BF381" i="4"/>
  <c r="DR391" i="4"/>
  <c r="CQ316" i="3"/>
  <c r="CG322" i="12"/>
  <c r="CG385" i="12" s="1"/>
  <c r="CI334" i="4"/>
  <c r="CI169" i="4" s="1"/>
  <c r="CQ389" i="4"/>
  <c r="CN402" i="4"/>
  <c r="DF279" i="3"/>
  <c r="DF295" i="3" s="1"/>
  <c r="DF327" i="3" s="1"/>
  <c r="BO337" i="4"/>
  <c r="BO172" i="4" s="1"/>
  <c r="BU388" i="4"/>
  <c r="AC398" i="4"/>
  <c r="BU340" i="4"/>
  <c r="BU175" i="4" s="1"/>
  <c r="V309" i="12"/>
  <c r="V402" i="12" s="1"/>
  <c r="EL334" i="4"/>
  <c r="AC383" i="4"/>
  <c r="AC367" i="4"/>
  <c r="AB324" i="3"/>
  <c r="DN401" i="4"/>
  <c r="AZ415" i="4"/>
  <c r="V385" i="4"/>
  <c r="AB320" i="12"/>
  <c r="AB335" i="12" s="1"/>
  <c r="EN397" i="12"/>
  <c r="BN284" i="3"/>
  <c r="BN300" i="3" s="1"/>
  <c r="BN332" i="3" s="1"/>
  <c r="AR342" i="4"/>
  <c r="AR177" i="4" s="1"/>
  <c r="H16" i="8"/>
  <c r="AI268" i="3"/>
  <c r="AI332" i="3" s="1"/>
  <c r="CV335" i="4"/>
  <c r="CV170" i="4" s="1"/>
  <c r="H74" i="1"/>
  <c r="I16" i="15" s="1"/>
  <c r="AZ352" i="4"/>
  <c r="AZ187" i="4" s="1"/>
  <c r="H16" i="15"/>
  <c r="AJ327" i="12"/>
  <c r="AJ390" i="12" s="1"/>
  <c r="T284" i="3"/>
  <c r="T300" i="3" s="1"/>
  <c r="T316" i="3" s="1"/>
  <c r="T277" i="3"/>
  <c r="T293" i="3" s="1"/>
  <c r="T325" i="3" s="1"/>
  <c r="CM385" i="4"/>
  <c r="CG262" i="3"/>
  <c r="CG310" i="3" s="1"/>
  <c r="EF381" i="4"/>
  <c r="AZ380" i="4"/>
  <c r="AL387" i="4"/>
  <c r="DX336" i="12"/>
  <c r="F58" i="12" s="1"/>
  <c r="EL399" i="12"/>
  <c r="DX368" i="12"/>
  <c r="EG373" i="4"/>
  <c r="AA384" i="4"/>
  <c r="EE396" i="4"/>
  <c r="DN370" i="4"/>
  <c r="AT343" i="4"/>
  <c r="AT178" i="4" s="1"/>
  <c r="CI399" i="4"/>
  <c r="DX383" i="4"/>
  <c r="ES402" i="4"/>
  <c r="EK365" i="12"/>
  <c r="CH381" i="4"/>
  <c r="BM268" i="3"/>
  <c r="BM316" i="3" s="1"/>
  <c r="AX367" i="12"/>
  <c r="BT370" i="4"/>
  <c r="AM276" i="3"/>
  <c r="AM292" i="3" s="1"/>
  <c r="AM308" i="3" s="1"/>
  <c r="BP323" i="12"/>
  <c r="BP401" i="12" s="1"/>
  <c r="CN369" i="4"/>
  <c r="AA399" i="4"/>
  <c r="EE365" i="4"/>
  <c r="BB325" i="12"/>
  <c r="BB340" i="12" s="1"/>
  <c r="DN338" i="4"/>
  <c r="DN173" i="4" s="1"/>
  <c r="CI336" i="4"/>
  <c r="CI171" i="4" s="1"/>
  <c r="AI367" i="12"/>
  <c r="ES371" i="4"/>
  <c r="EK389" i="4"/>
  <c r="BM279" i="3"/>
  <c r="BM295" i="3" s="1"/>
  <c r="BM327" i="3" s="1"/>
  <c r="EG367" i="4"/>
  <c r="EK396" i="12"/>
  <c r="EC367" i="4"/>
  <c r="T280" i="3"/>
  <c r="T296" i="3" s="1"/>
  <c r="T312" i="3" s="1"/>
  <c r="BS276" i="3"/>
  <c r="BS292" i="3" s="1"/>
  <c r="BS308" i="3" s="1"/>
  <c r="CY372" i="4"/>
  <c r="EL369" i="4"/>
  <c r="AS403" i="4"/>
  <c r="CY403" i="4"/>
  <c r="V306" i="12"/>
  <c r="V384" i="12" s="1"/>
  <c r="DG374" i="4"/>
  <c r="BT401" i="4"/>
  <c r="BT416" i="4" s="1"/>
  <c r="DG336" i="4"/>
  <c r="DG171" i="4" s="1"/>
  <c r="CC342" i="4"/>
  <c r="CC177" i="4" s="1"/>
  <c r="CN400" i="4"/>
  <c r="CN415" i="4" s="1"/>
  <c r="DR388" i="4"/>
  <c r="AA368" i="4"/>
  <c r="DR372" i="4"/>
  <c r="AJ318" i="12"/>
  <c r="AJ381" i="12" s="1"/>
  <c r="CB371" i="12"/>
  <c r="EE333" i="4"/>
  <c r="CD408" i="4"/>
  <c r="CR321" i="12"/>
  <c r="CR384" i="12" s="1"/>
  <c r="BH378" i="4"/>
  <c r="AI398" i="12"/>
  <c r="ES339" i="4"/>
  <c r="EG398" i="4"/>
  <c r="EK333" i="12"/>
  <c r="D75" i="12" s="1"/>
  <c r="BT329" i="12"/>
  <c r="BT344" i="12" s="1"/>
  <c r="EC398" i="4"/>
  <c r="CL387" i="4"/>
  <c r="CY388" i="4"/>
  <c r="EL400" i="12"/>
  <c r="Y344" i="4"/>
  <c r="Y179" i="4" s="1"/>
  <c r="EL337" i="4"/>
  <c r="AS372" i="4"/>
  <c r="DG405" i="4"/>
  <c r="BT338" i="4"/>
  <c r="BT173" i="4" s="1"/>
  <c r="CB399" i="4"/>
  <c r="AJ281" i="3"/>
  <c r="AJ297" i="3" s="1"/>
  <c r="AJ313" i="3" s="1"/>
  <c r="CJ385" i="4"/>
  <c r="CN337" i="4"/>
  <c r="CN172" i="4" s="1"/>
  <c r="Z260" i="3"/>
  <c r="Z324" i="3" s="1"/>
  <c r="CJ365" i="4"/>
  <c r="CJ400" i="4"/>
  <c r="BT405" i="4"/>
  <c r="DU327" i="3"/>
  <c r="DR403" i="4"/>
  <c r="CL402" i="4"/>
  <c r="CC305" i="12"/>
  <c r="CC398" i="12" s="1"/>
  <c r="CB402" i="12"/>
  <c r="DX335" i="4"/>
  <c r="CD377" i="4"/>
  <c r="EK373" i="4"/>
  <c r="AI335" i="12"/>
  <c r="CD393" i="4"/>
  <c r="CT263" i="3"/>
  <c r="CT311" i="3" s="1"/>
  <c r="EG335" i="4"/>
  <c r="DI397" i="4"/>
  <c r="EC335" i="4"/>
  <c r="BN325" i="12"/>
  <c r="BN372" i="12" s="1"/>
  <c r="AS340" i="4"/>
  <c r="AS175" i="4" s="1"/>
  <c r="CS310" i="12"/>
  <c r="CS340" i="12" s="1"/>
  <c r="V145" i="12" s="1"/>
  <c r="DG342" i="4"/>
  <c r="DG177" i="4" s="1"/>
  <c r="CJ396" i="4"/>
  <c r="CJ369" i="4"/>
  <c r="CL371" i="4"/>
  <c r="CB339" i="12"/>
  <c r="AO279" i="3"/>
  <c r="AO295" i="3" s="1"/>
  <c r="AO327" i="3" s="1"/>
  <c r="V401" i="4"/>
  <c r="EK404" i="4"/>
  <c r="CH365" i="4"/>
  <c r="DI366" i="4"/>
  <c r="DU382" i="4"/>
  <c r="DU366" i="4"/>
  <c r="AI405" i="12"/>
  <c r="DH401" i="4"/>
  <c r="CJ333" i="4"/>
  <c r="CJ168" i="4" s="1"/>
  <c r="CT277" i="3"/>
  <c r="CT293" i="3" s="1"/>
  <c r="CT325" i="3" s="1"/>
  <c r="CI370" i="4"/>
  <c r="V370" i="4"/>
  <c r="BQ276" i="3"/>
  <c r="BQ292" i="3" s="1"/>
  <c r="BQ324" i="3" s="1"/>
  <c r="CH396" i="4"/>
  <c r="DI334" i="4"/>
  <c r="DI169" i="4" s="1"/>
  <c r="DW322" i="3"/>
  <c r="AI374" i="12"/>
  <c r="DX327" i="3"/>
  <c r="DH370" i="4"/>
  <c r="AZ385" i="12"/>
  <c r="AB340" i="4"/>
  <c r="AB175" i="4" s="1"/>
  <c r="BA383" i="4"/>
  <c r="AT406" i="4"/>
  <c r="CD405" i="4"/>
  <c r="DG325" i="12"/>
  <c r="DG340" i="12" s="1"/>
  <c r="U175" i="12" s="1"/>
  <c r="DU344" i="12"/>
  <c r="C50" i="12" s="1"/>
  <c r="N50" i="12" s="1"/>
  <c r="EJ311" i="3"/>
  <c r="EJ343" i="12"/>
  <c r="C65" i="12" s="1"/>
  <c r="EL384" i="12"/>
  <c r="DX339" i="12"/>
  <c r="F55" i="12" s="1"/>
  <c r="CD342" i="4"/>
  <c r="CD177" i="4" s="1"/>
  <c r="DU314" i="3"/>
  <c r="BM343" i="12"/>
  <c r="BX343" i="12" s="1"/>
  <c r="BU308" i="3"/>
  <c r="DU309" i="3"/>
  <c r="EJ315" i="3"/>
  <c r="U268" i="3"/>
  <c r="EJ325" i="3"/>
  <c r="DW315" i="3"/>
  <c r="ER341" i="4"/>
  <c r="CC343" i="4"/>
  <c r="CC178" i="4" s="1"/>
  <c r="DU330" i="3"/>
  <c r="CK333" i="4"/>
  <c r="CK168" i="4" s="1"/>
  <c r="CX335" i="4"/>
  <c r="CX170" i="4" s="1"/>
  <c r="CT334" i="4"/>
  <c r="W139" i="4" s="1"/>
  <c r="AE400" i="4"/>
  <c r="AR405" i="4"/>
  <c r="EL368" i="12"/>
  <c r="CZ365" i="4"/>
  <c r="DA335" i="4"/>
  <c r="AD140" i="4" s="1"/>
  <c r="EF396" i="4"/>
  <c r="EQ336" i="4"/>
  <c r="BV338" i="4"/>
  <c r="BV173" i="4" s="1"/>
  <c r="CQ396" i="4"/>
  <c r="AL402" i="4"/>
  <c r="EN334" i="12"/>
  <c r="G74" i="12" s="1"/>
  <c r="BM391" i="12"/>
  <c r="BQ344" i="4"/>
  <c r="BQ179" i="4" s="1"/>
  <c r="AE385" i="4"/>
  <c r="BQ392" i="4"/>
  <c r="U310" i="12"/>
  <c r="U340" i="12" s="1"/>
  <c r="BS305" i="12"/>
  <c r="BS335" i="12" s="1"/>
  <c r="AY316" i="3"/>
  <c r="EL336" i="12"/>
  <c r="E72" i="12" s="1"/>
  <c r="DR392" i="4"/>
  <c r="DN369" i="4"/>
  <c r="DQ369" i="4"/>
  <c r="DM368" i="4"/>
  <c r="DQ385" i="4"/>
  <c r="CQ333" i="4"/>
  <c r="T138" i="4" s="1"/>
  <c r="AY378" i="4"/>
  <c r="EE367" i="4"/>
  <c r="BI420" i="4"/>
  <c r="DL381" i="4"/>
  <c r="DY381" i="4"/>
  <c r="ED399" i="4"/>
  <c r="CZ345" i="4"/>
  <c r="AC150" i="4" s="1"/>
  <c r="EE337" i="4"/>
  <c r="CZ393" i="4"/>
  <c r="T367" i="12"/>
  <c r="AR373" i="4"/>
  <c r="EE384" i="4"/>
  <c r="DM399" i="4"/>
  <c r="CZ381" i="4"/>
  <c r="AY346" i="4"/>
  <c r="AY181" i="4" s="1"/>
  <c r="BM406" i="12"/>
  <c r="EE335" i="4"/>
  <c r="EO383" i="4"/>
  <c r="W261" i="3"/>
  <c r="W309" i="3" s="1"/>
  <c r="CK381" i="4"/>
  <c r="AQ320" i="12"/>
  <c r="AQ335" i="12" s="1"/>
  <c r="ER404" i="4"/>
  <c r="CC406" i="4"/>
  <c r="Y341" i="4"/>
  <c r="Y176" i="4" s="1"/>
  <c r="CK365" i="4"/>
  <c r="T398" i="12"/>
  <c r="DG328" i="12"/>
  <c r="DG391" i="12" s="1"/>
  <c r="BV371" i="4"/>
  <c r="DY396" i="4"/>
  <c r="BU324" i="3"/>
  <c r="EE399" i="4"/>
  <c r="CJ344" i="4"/>
  <c r="CJ179" i="4" s="1"/>
  <c r="DR376" i="4"/>
  <c r="BA309" i="3"/>
  <c r="BF314" i="12"/>
  <c r="BF407" i="12" s="1"/>
  <c r="BM375" i="12"/>
  <c r="CZ319" i="12"/>
  <c r="CZ382" i="12" s="1"/>
  <c r="EJ375" i="12"/>
  <c r="CD336" i="12"/>
  <c r="DX325" i="3"/>
  <c r="ER373" i="4"/>
  <c r="T335" i="12"/>
  <c r="BV402" i="4"/>
  <c r="DY365" i="4"/>
  <c r="EE368" i="4"/>
  <c r="DR407" i="4"/>
  <c r="CC397" i="4"/>
  <c r="EO398" i="4"/>
  <c r="DX371" i="12"/>
  <c r="DL365" i="4"/>
  <c r="BD379" i="4"/>
  <c r="EJ406" i="12"/>
  <c r="EJ391" i="12"/>
  <c r="BV387" i="4"/>
  <c r="CT382" i="4"/>
  <c r="DH324" i="12"/>
  <c r="DH371" i="12" s="1"/>
  <c r="AX376" i="12"/>
  <c r="DV374" i="12"/>
  <c r="CT366" i="4"/>
  <c r="CE321" i="12"/>
  <c r="CE384" i="12" s="1"/>
  <c r="DA398" i="4"/>
  <c r="EQ368" i="4"/>
  <c r="EO367" i="4"/>
  <c r="BV370" i="4"/>
  <c r="DX402" i="12"/>
  <c r="DL396" i="4"/>
  <c r="BD410" i="4"/>
  <c r="EN366" i="12"/>
  <c r="U321" i="12"/>
  <c r="U384" i="12" s="1"/>
  <c r="BQ376" i="4"/>
  <c r="BV386" i="4"/>
  <c r="CX367" i="4"/>
  <c r="BT277" i="3"/>
  <c r="BT293" i="3" s="1"/>
  <c r="BT309" i="3" s="1"/>
  <c r="BO310" i="12"/>
  <c r="BO340" i="12" s="1"/>
  <c r="AR374" i="4"/>
  <c r="BW314" i="12"/>
  <c r="BW344" i="12" s="1"/>
  <c r="DA367" i="4"/>
  <c r="EQ399" i="4"/>
  <c r="BD347" i="4"/>
  <c r="BD182" i="4" s="1"/>
  <c r="CG385" i="4"/>
  <c r="EM325" i="3"/>
  <c r="CS320" i="12"/>
  <c r="CS383" i="12" s="1"/>
  <c r="DR374" i="4"/>
  <c r="BV381" i="4"/>
  <c r="Z384" i="4"/>
  <c r="BA322" i="12"/>
  <c r="BA385" i="12" s="1"/>
  <c r="DO374" i="4"/>
  <c r="AP342" i="4"/>
  <c r="AP177" i="4" s="1"/>
  <c r="DU392" i="12"/>
  <c r="EJ399" i="4"/>
  <c r="DY388" i="4"/>
  <c r="DR405" i="4"/>
  <c r="AE405" i="4"/>
  <c r="BP329" i="12"/>
  <c r="BP376" i="12" s="1"/>
  <c r="DA392" i="4"/>
  <c r="Y388" i="4"/>
  <c r="AE374" i="4"/>
  <c r="AZ267" i="3"/>
  <c r="AZ315" i="3" s="1"/>
  <c r="CR337" i="4"/>
  <c r="U142" i="4" s="1"/>
  <c r="BT404" i="4"/>
  <c r="CJ383" i="4"/>
  <c r="EJ373" i="4"/>
  <c r="BT341" i="4"/>
  <c r="BT176" i="4" s="1"/>
  <c r="BY369" i="4"/>
  <c r="BB404" i="4"/>
  <c r="DF264" i="3"/>
  <c r="DF328" i="3" s="1"/>
  <c r="ED402" i="4"/>
  <c r="BY400" i="4"/>
  <c r="AT398" i="4"/>
  <c r="CW402" i="4"/>
  <c r="Z399" i="4"/>
  <c r="Y372" i="4"/>
  <c r="DY372" i="4"/>
  <c r="BB388" i="4"/>
  <c r="DX309" i="3"/>
  <c r="BP372" i="4"/>
  <c r="EJ404" i="4"/>
  <c r="CS306" i="12"/>
  <c r="CS336" i="12" s="1"/>
  <c r="V141" i="12" s="1"/>
  <c r="BP403" i="4"/>
  <c r="DC345" i="4"/>
  <c r="AF150" i="4" s="1"/>
  <c r="AP374" i="4"/>
  <c r="DF284" i="3"/>
  <c r="DF300" i="3" s="1"/>
  <c r="DF316" i="3" s="1"/>
  <c r="CQ277" i="3"/>
  <c r="CQ293" i="3" s="1"/>
  <c r="CQ309" i="3" s="1"/>
  <c r="CB322" i="12"/>
  <c r="CB385" i="12" s="1"/>
  <c r="DW331" i="3"/>
  <c r="CC325" i="12"/>
  <c r="CC340" i="12" s="1"/>
  <c r="CK393" i="4"/>
  <c r="DQ389" i="4"/>
  <c r="CH335" i="12"/>
  <c r="EM384" i="12"/>
  <c r="CI389" i="4"/>
  <c r="DV396" i="12"/>
  <c r="DV342" i="12"/>
  <c r="D52" i="12" s="1"/>
  <c r="DV340" i="12"/>
  <c r="D54" i="12" s="1"/>
  <c r="BP307" i="12"/>
  <c r="BP322" i="12"/>
  <c r="CY324" i="3"/>
  <c r="DF345" i="4"/>
  <c r="DF180" i="4" s="1"/>
  <c r="AZ388" i="4"/>
  <c r="EM336" i="12"/>
  <c r="F72" i="12" s="1"/>
  <c r="EE343" i="4"/>
  <c r="CS372" i="4"/>
  <c r="CK375" i="4"/>
  <c r="AK401" i="4"/>
  <c r="BX336" i="4"/>
  <c r="BX171" i="4" s="1"/>
  <c r="ET399" i="4"/>
  <c r="AB318" i="12"/>
  <c r="AB333" i="12" s="1"/>
  <c r="DO405" i="4"/>
  <c r="ET384" i="4"/>
  <c r="DO393" i="4"/>
  <c r="EC341" i="4"/>
  <c r="CK388" i="4"/>
  <c r="Y398" i="4"/>
  <c r="ER338" i="4"/>
  <c r="W367" i="4"/>
  <c r="ER342" i="4"/>
  <c r="ER386" i="4"/>
  <c r="EM371" i="4"/>
  <c r="AY385" i="4"/>
  <c r="DL324" i="3"/>
  <c r="DY329" i="3"/>
  <c r="BR401" i="4"/>
  <c r="AZ419" i="4"/>
  <c r="AZ434" i="4" s="1"/>
  <c r="CG374" i="4"/>
  <c r="BV396" i="4"/>
  <c r="CS315" i="3"/>
  <c r="EP369" i="12"/>
  <c r="CK406" i="4"/>
  <c r="DO391" i="4"/>
  <c r="AK338" i="4"/>
  <c r="AK173" i="4" s="1"/>
  <c r="DO375" i="4"/>
  <c r="ET368" i="4"/>
  <c r="EO405" i="4"/>
  <c r="CJ367" i="4"/>
  <c r="DO342" i="4"/>
  <c r="DO177" i="4" s="1"/>
  <c r="AL399" i="4"/>
  <c r="Y335" i="4"/>
  <c r="Y170" i="4" s="1"/>
  <c r="DV372" i="12"/>
  <c r="W398" i="4"/>
  <c r="EM402" i="4"/>
  <c r="AY416" i="4"/>
  <c r="W403" i="4"/>
  <c r="AI343" i="12"/>
  <c r="AT343" i="12" s="1"/>
  <c r="EP400" i="12"/>
  <c r="BA348" i="4"/>
  <c r="BA183" i="4" s="1"/>
  <c r="CK343" i="4"/>
  <c r="CK178" i="4" s="1"/>
  <c r="EO390" i="4"/>
  <c r="EP366" i="4"/>
  <c r="EF408" i="4"/>
  <c r="DO406" i="4"/>
  <c r="EO374" i="4"/>
  <c r="DO377" i="4"/>
  <c r="CJ398" i="4"/>
  <c r="AK283" i="3"/>
  <c r="AK299" i="3" s="1"/>
  <c r="AK315" i="3" s="1"/>
  <c r="AY353" i="4"/>
  <c r="AY188" i="4" s="1"/>
  <c r="CR385" i="4"/>
  <c r="DW406" i="4"/>
  <c r="EO382" i="4"/>
  <c r="CU390" i="4"/>
  <c r="EP337" i="12"/>
  <c r="I71" i="12" s="1"/>
  <c r="DA407" i="4"/>
  <c r="BS314" i="12"/>
  <c r="BS376" i="12" s="1"/>
  <c r="EP397" i="4"/>
  <c r="DO408" i="4"/>
  <c r="CU336" i="4"/>
  <c r="X141" i="4" s="1"/>
  <c r="DI401" i="4"/>
  <c r="BW407" i="4"/>
  <c r="CV400" i="4"/>
  <c r="BF412" i="4"/>
  <c r="W340" i="4"/>
  <c r="W175" i="4" s="1"/>
  <c r="DG384" i="4"/>
  <c r="T383" i="4"/>
  <c r="EE391" i="4"/>
  <c r="AZ356" i="4"/>
  <c r="AZ191" i="4" s="1"/>
  <c r="DK404" i="4"/>
  <c r="CW339" i="4"/>
  <c r="CW174" i="4" s="1"/>
  <c r="CU374" i="4"/>
  <c r="DK389" i="4"/>
  <c r="DW375" i="4"/>
  <c r="CH371" i="4"/>
  <c r="DA376" i="4"/>
  <c r="CW405" i="4"/>
  <c r="CI365" i="4"/>
  <c r="EP334" i="4"/>
  <c r="T398" i="4"/>
  <c r="BW376" i="4"/>
  <c r="AY387" i="4"/>
  <c r="BF349" i="4"/>
  <c r="BF184" i="4" s="1"/>
  <c r="AA386" i="4"/>
  <c r="CW371" i="4"/>
  <c r="AA370" i="4"/>
  <c r="CU405" i="4"/>
  <c r="BG319" i="12"/>
  <c r="BG366" i="12" s="1"/>
  <c r="DW343" i="4"/>
  <c r="CH402" i="4"/>
  <c r="DA391" i="4"/>
  <c r="CW374" i="4"/>
  <c r="BV373" i="4"/>
  <c r="CI396" i="4"/>
  <c r="CR369" i="4"/>
  <c r="CY308" i="3"/>
  <c r="DW306" i="3"/>
  <c r="T367" i="4"/>
  <c r="BW344" i="4"/>
  <c r="BW179" i="4" s="1"/>
  <c r="BO400" i="4"/>
  <c r="BO274" i="3"/>
  <c r="BO290" i="3" s="1"/>
  <c r="BO306" i="3" s="1"/>
  <c r="BX384" i="4"/>
  <c r="CH387" i="4"/>
  <c r="EC389" i="4"/>
  <c r="CQ327" i="12"/>
  <c r="CQ374" i="12" s="1"/>
  <c r="BR334" i="12"/>
  <c r="DK341" i="4"/>
  <c r="DK176" i="4" s="1"/>
  <c r="EM399" i="12"/>
  <c r="BG414" i="4"/>
  <c r="CW342" i="4"/>
  <c r="Z147" i="4" s="1"/>
  <c r="CI333" i="4"/>
  <c r="CI168" i="4" s="1"/>
  <c r="CQ392" i="12"/>
  <c r="ER405" i="4"/>
  <c r="CE281" i="3"/>
  <c r="CE297" i="3" s="1"/>
  <c r="CE313" i="3" s="1"/>
  <c r="DU342" i="4"/>
  <c r="AF345" i="4"/>
  <c r="AF180" i="4" s="1"/>
  <c r="DK391" i="4"/>
  <c r="AZ412" i="4"/>
  <c r="DC408" i="4"/>
  <c r="AY355" i="4"/>
  <c r="AY190" i="4" s="1"/>
  <c r="W365" i="4"/>
  <c r="EM327" i="3"/>
  <c r="EV344" i="4"/>
  <c r="AI375" i="4"/>
  <c r="AZ381" i="4"/>
  <c r="BX403" i="4"/>
  <c r="DC377" i="4"/>
  <c r="W396" i="4"/>
  <c r="W381" i="4"/>
  <c r="BY372" i="4"/>
  <c r="AI406" i="4"/>
  <c r="ES374" i="4"/>
  <c r="BO393" i="4"/>
  <c r="BP405" i="4"/>
  <c r="W281" i="3"/>
  <c r="W297" i="3" s="1"/>
  <c r="W313" i="3" s="1"/>
  <c r="AI343" i="4"/>
  <c r="AI178" i="4" s="1"/>
  <c r="EJ341" i="4"/>
  <c r="EU368" i="4"/>
  <c r="DH397" i="4"/>
  <c r="ES405" i="4"/>
  <c r="ES420" i="4" s="1"/>
  <c r="L79" i="4" s="1"/>
  <c r="CT377" i="4"/>
  <c r="AE365" i="4"/>
  <c r="BP374" i="4"/>
  <c r="EU384" i="4"/>
  <c r="BP390" i="4"/>
  <c r="AJ321" i="12"/>
  <c r="AJ384" i="12" s="1"/>
  <c r="DP338" i="4"/>
  <c r="DP173" i="4" s="1"/>
  <c r="DH366" i="4"/>
  <c r="ES342" i="4"/>
  <c r="CT408" i="4"/>
  <c r="EP390" i="4"/>
  <c r="AE396" i="4"/>
  <c r="BN328" i="12"/>
  <c r="BN406" i="12" s="1"/>
  <c r="W325" i="12"/>
  <c r="W340" i="12" s="1"/>
  <c r="AI407" i="12"/>
  <c r="DQ373" i="4"/>
  <c r="DH334" i="4"/>
  <c r="DH169" i="4" s="1"/>
  <c r="EP405" i="4"/>
  <c r="CT345" i="4"/>
  <c r="W150" i="4" s="1"/>
  <c r="AE333" i="4"/>
  <c r="AE168" i="4" s="1"/>
  <c r="AY403" i="4"/>
  <c r="CY400" i="4"/>
  <c r="CB284" i="3"/>
  <c r="CB300" i="3" s="1"/>
  <c r="CB332" i="3" s="1"/>
  <c r="CC366" i="4"/>
  <c r="BJ381" i="4"/>
  <c r="BD408" i="4"/>
  <c r="CC334" i="4"/>
  <c r="CC169" i="4" s="1"/>
  <c r="BJ412" i="4"/>
  <c r="BJ349" i="4"/>
  <c r="BJ184" i="4" s="1"/>
  <c r="X372" i="4"/>
  <c r="BM322" i="3"/>
  <c r="AK392" i="4"/>
  <c r="CT325" i="12"/>
  <c r="X313" i="3"/>
  <c r="AI263" i="3"/>
  <c r="AI327" i="3" s="1"/>
  <c r="CQ279" i="3"/>
  <c r="CQ295" i="3" s="1"/>
  <c r="CQ327" i="3" s="1"/>
  <c r="BM277" i="3"/>
  <c r="BM293" i="3" s="1"/>
  <c r="CE274" i="3"/>
  <c r="CE290" i="3" s="1"/>
  <c r="CE322" i="3" s="1"/>
  <c r="AI280" i="3"/>
  <c r="AI296" i="3" s="1"/>
  <c r="AI312" i="3" s="1"/>
  <c r="BO324" i="12"/>
  <c r="BO387" i="12" s="1"/>
  <c r="AK312" i="3"/>
  <c r="BQ319" i="12"/>
  <c r="BQ382" i="12" s="1"/>
  <c r="CJ308" i="3"/>
  <c r="CQ306" i="3"/>
  <c r="EQ324" i="3"/>
  <c r="DV375" i="4"/>
  <c r="BU318" i="12"/>
  <c r="BU333" i="12" s="1"/>
  <c r="DU341" i="4"/>
  <c r="DJ319" i="12"/>
  <c r="DJ382" i="12" s="1"/>
  <c r="T322" i="3"/>
  <c r="EL339" i="12"/>
  <c r="E69" i="12" s="1"/>
  <c r="BR398" i="12"/>
  <c r="CI308" i="3"/>
  <c r="EJ331" i="3"/>
  <c r="CK339" i="4"/>
  <c r="CK174" i="4" s="1"/>
  <c r="DK318" i="12"/>
  <c r="DK365" i="12" s="1"/>
  <c r="CG335" i="4"/>
  <c r="CG170" i="4" s="1"/>
  <c r="V343" i="4"/>
  <c r="V178" i="4" s="1"/>
  <c r="DX399" i="12"/>
  <c r="DX387" i="4"/>
  <c r="BM266" i="3"/>
  <c r="BM314" i="3" s="1"/>
  <c r="EO407" i="4"/>
  <c r="DY367" i="4"/>
  <c r="BU345" i="4"/>
  <c r="BU180" i="4" s="1"/>
  <c r="AE388" i="4"/>
  <c r="BA345" i="4"/>
  <c r="BA180" i="4" s="1"/>
  <c r="DC370" i="4"/>
  <c r="DY313" i="3"/>
  <c r="BB412" i="4"/>
  <c r="EM334" i="4"/>
  <c r="EG389" i="4"/>
  <c r="W368" i="4"/>
  <c r="EG404" i="4"/>
  <c r="EU399" i="4"/>
  <c r="EO344" i="4"/>
  <c r="CE402" i="4"/>
  <c r="BN318" i="12"/>
  <c r="BN381" i="12" s="1"/>
  <c r="X403" i="4"/>
  <c r="CU365" i="4"/>
  <c r="EC369" i="4"/>
  <c r="X388" i="4"/>
  <c r="CX404" i="4"/>
  <c r="BI389" i="4"/>
  <c r="EM383" i="4"/>
  <c r="CH390" i="4"/>
  <c r="DV383" i="12"/>
  <c r="CU322" i="12"/>
  <c r="CU385" i="12" s="1"/>
  <c r="W399" i="4"/>
  <c r="CJ305" i="12"/>
  <c r="CJ383" i="12" s="1"/>
  <c r="CC373" i="4"/>
  <c r="BO318" i="12"/>
  <c r="BO381" i="12" s="1"/>
  <c r="CE371" i="4"/>
  <c r="AY320" i="12"/>
  <c r="AY383" i="12" s="1"/>
  <c r="DP398" i="4"/>
  <c r="BR322" i="12"/>
  <c r="BR337" i="12" s="1"/>
  <c r="CU396" i="4"/>
  <c r="EC400" i="4"/>
  <c r="DI261" i="3"/>
  <c r="DI325" i="3" s="1"/>
  <c r="CH405" i="4"/>
  <c r="CX373" i="4"/>
  <c r="BI357" i="4"/>
  <c r="BI192" i="4" s="1"/>
  <c r="W384" i="4"/>
  <c r="AA388" i="4"/>
  <c r="CX389" i="4"/>
  <c r="DL400" i="4"/>
  <c r="BB381" i="4"/>
  <c r="Z369" i="4"/>
  <c r="DL369" i="4"/>
  <c r="AE403" i="4"/>
  <c r="BO403" i="4"/>
  <c r="BB349" i="4"/>
  <c r="BB184" i="4" s="1"/>
  <c r="AC375" i="4"/>
  <c r="AL281" i="3"/>
  <c r="AL297" i="3" s="1"/>
  <c r="AL313" i="3" s="1"/>
  <c r="CG400" i="4"/>
  <c r="Z406" i="4"/>
  <c r="AY321" i="12"/>
  <c r="AY384" i="12" s="1"/>
  <c r="BP313" i="3"/>
  <c r="CC404" i="4"/>
  <c r="EM398" i="4"/>
  <c r="CE339" i="4"/>
  <c r="CE174" i="4" s="1"/>
  <c r="DP367" i="4"/>
  <c r="CU333" i="4"/>
  <c r="X138" i="4" s="1"/>
  <c r="EC337" i="4"/>
  <c r="CH374" i="4"/>
  <c r="BO372" i="4"/>
  <c r="CG369" i="4"/>
  <c r="AN322" i="12"/>
  <c r="AN385" i="12" s="1"/>
  <c r="Z337" i="4"/>
  <c r="Z172" i="4" s="1"/>
  <c r="AC406" i="4"/>
  <c r="AX282" i="3"/>
  <c r="AX298" i="3" s="1"/>
  <c r="AX330" i="3" s="1"/>
  <c r="Z375" i="4"/>
  <c r="AP396" i="4"/>
  <c r="EJ400" i="4"/>
  <c r="CC389" i="4"/>
  <c r="AK274" i="3"/>
  <c r="AK290" i="3" s="1"/>
  <c r="AK306" i="3" s="1"/>
  <c r="AA403" i="4"/>
  <c r="EM367" i="4"/>
  <c r="AR370" i="4"/>
  <c r="W307" i="3"/>
  <c r="U344" i="4"/>
  <c r="U179" i="4" s="1"/>
  <c r="AC343" i="4"/>
  <c r="AC178" i="4" s="1"/>
  <c r="Z343" i="4"/>
  <c r="Z178" i="4" s="1"/>
  <c r="T306" i="3"/>
  <c r="AA372" i="4"/>
  <c r="CJ324" i="3"/>
  <c r="BU377" i="4"/>
  <c r="AR401" i="4"/>
  <c r="AR386" i="4"/>
  <c r="DU398" i="4"/>
  <c r="BU393" i="4"/>
  <c r="BO264" i="3"/>
  <c r="BO312" i="3" s="1"/>
  <c r="BI396" i="4"/>
  <c r="CV303" i="12"/>
  <c r="CV333" i="12" s="1"/>
  <c r="Y138" i="12" s="1"/>
  <c r="BX340" i="4"/>
  <c r="BX175" i="4" s="1"/>
  <c r="CY407" i="4"/>
  <c r="DK406" i="4"/>
  <c r="CG280" i="3"/>
  <c r="CG296" i="3" s="1"/>
  <c r="CG312" i="3" s="1"/>
  <c r="BT365" i="4"/>
  <c r="BI411" i="4"/>
  <c r="DK375" i="4"/>
  <c r="BI380" i="4"/>
  <c r="BX388" i="4"/>
  <c r="AU337" i="4"/>
  <c r="AU172" i="4" s="1"/>
  <c r="AZ420" i="4"/>
  <c r="AK276" i="3"/>
  <c r="AK292" i="3" s="1"/>
  <c r="AK308" i="3" s="1"/>
  <c r="AF377" i="4"/>
  <c r="AZ389" i="4"/>
  <c r="DU375" i="4"/>
  <c r="AF408" i="4"/>
  <c r="BO275" i="3"/>
  <c r="BO291" i="3" s="1"/>
  <c r="BO323" i="3" s="1"/>
  <c r="AZ321" i="12"/>
  <c r="AZ384" i="12" s="1"/>
  <c r="AP389" i="4"/>
  <c r="EJ322" i="3"/>
  <c r="CF319" i="12"/>
  <c r="CF397" i="12" s="1"/>
  <c r="CC405" i="12"/>
  <c r="X304" i="12"/>
  <c r="X319" i="12"/>
  <c r="BO336" i="4"/>
  <c r="BO171" i="4" s="1"/>
  <c r="EL323" i="3"/>
  <c r="EA308" i="3"/>
  <c r="EJ330" i="3"/>
  <c r="CB280" i="3"/>
  <c r="CB296" i="3" s="1"/>
  <c r="CB328" i="3" s="1"/>
  <c r="ER324" i="3"/>
  <c r="DV405" i="12"/>
  <c r="EC324" i="3"/>
  <c r="AD375" i="4"/>
  <c r="EL307" i="3"/>
  <c r="DB366" i="4"/>
  <c r="Z385" i="4"/>
  <c r="CV367" i="4"/>
  <c r="ED366" i="4"/>
  <c r="AN368" i="4"/>
  <c r="CM336" i="4"/>
  <c r="CM171" i="4" s="1"/>
  <c r="EO401" i="4"/>
  <c r="DN408" i="4"/>
  <c r="BO408" i="4"/>
  <c r="CM384" i="4"/>
  <c r="AL368" i="4"/>
  <c r="BP399" i="4"/>
  <c r="BA351" i="4"/>
  <c r="BA186" i="4" s="1"/>
  <c r="DV381" i="12"/>
  <c r="DB397" i="4"/>
  <c r="CV398" i="4"/>
  <c r="ED397" i="4"/>
  <c r="Z408" i="4"/>
  <c r="AN399" i="4"/>
  <c r="EO370" i="4"/>
  <c r="BO377" i="4"/>
  <c r="AL336" i="4"/>
  <c r="AL171" i="4" s="1"/>
  <c r="CF390" i="4"/>
  <c r="ED334" i="4"/>
  <c r="Z377" i="4"/>
  <c r="EN342" i="4"/>
  <c r="CT274" i="3"/>
  <c r="CT290" i="3" s="1"/>
  <c r="CT322" i="3" s="1"/>
  <c r="AN336" i="4"/>
  <c r="AN171" i="4" s="1"/>
  <c r="CC321" i="12"/>
  <c r="CC399" i="12" s="1"/>
  <c r="EO338" i="4"/>
  <c r="AN401" i="4"/>
  <c r="CK386" i="4"/>
  <c r="DJ320" i="12"/>
  <c r="DJ383" i="12" s="1"/>
  <c r="CE370" i="4"/>
  <c r="EM397" i="4"/>
  <c r="Z345" i="4"/>
  <c r="Z180" i="4" s="1"/>
  <c r="CK370" i="4"/>
  <c r="BE388" i="4"/>
  <c r="BQ318" i="12"/>
  <c r="BQ365" i="12" s="1"/>
  <c r="AN370" i="4"/>
  <c r="DI279" i="3"/>
  <c r="DI295" i="3" s="1"/>
  <c r="DI311" i="3" s="1"/>
  <c r="BE304" i="12"/>
  <c r="BE366" i="12" s="1"/>
  <c r="BP275" i="3"/>
  <c r="BP291" i="3" s="1"/>
  <c r="BP307" i="3" s="1"/>
  <c r="EJ306" i="3"/>
  <c r="EM366" i="4"/>
  <c r="DZ386" i="4"/>
  <c r="EA370" i="4"/>
  <c r="CK401" i="4"/>
  <c r="BE419" i="4"/>
  <c r="AN338" i="4"/>
  <c r="AN173" i="4" s="1"/>
  <c r="AO369" i="4"/>
  <c r="DP386" i="4"/>
  <c r="AX397" i="4"/>
  <c r="DZ370" i="4"/>
  <c r="EJ314" i="3"/>
  <c r="DP370" i="4"/>
  <c r="DV365" i="12"/>
  <c r="Z314" i="12"/>
  <c r="Z407" i="12" s="1"/>
  <c r="DN329" i="12"/>
  <c r="ER376" i="12" s="1"/>
  <c r="CC390" i="12"/>
  <c r="CX398" i="4"/>
  <c r="DH369" i="4"/>
  <c r="CF322" i="12"/>
  <c r="CF385" i="12" s="1"/>
  <c r="BA414" i="4"/>
  <c r="CI324" i="3"/>
  <c r="DW384" i="12"/>
  <c r="BW336" i="4"/>
  <c r="BW171" i="4" s="1"/>
  <c r="DX307" i="3"/>
  <c r="CR403" i="12"/>
  <c r="CV279" i="3"/>
  <c r="CV295" i="3" s="1"/>
  <c r="CV311" i="3" s="1"/>
  <c r="CS382" i="4"/>
  <c r="CY385" i="4"/>
  <c r="CQ406" i="12"/>
  <c r="DV315" i="3"/>
  <c r="DR386" i="4"/>
  <c r="AU371" i="4"/>
  <c r="EU402" i="4"/>
  <c r="CB368" i="4"/>
  <c r="CZ376" i="4"/>
  <c r="AP365" i="4"/>
  <c r="BA420" i="4"/>
  <c r="BD377" i="4"/>
  <c r="CJ407" i="4"/>
  <c r="CR366" i="4"/>
  <c r="V369" i="12"/>
  <c r="EM388" i="4"/>
  <c r="BX400" i="4"/>
  <c r="EL344" i="4"/>
  <c r="CQ343" i="12"/>
  <c r="DB343" i="12" s="1"/>
  <c r="CV397" i="12"/>
  <c r="CF372" i="4"/>
  <c r="DL337" i="4"/>
  <c r="DL172" i="4" s="1"/>
  <c r="BO367" i="4"/>
  <c r="DF393" i="4"/>
  <c r="AS369" i="4"/>
  <c r="DB374" i="4"/>
  <c r="AU339" i="4"/>
  <c r="AU174" i="4" s="1"/>
  <c r="Z365" i="4"/>
  <c r="EU339" i="4"/>
  <c r="EM309" i="3"/>
  <c r="CB336" i="4"/>
  <c r="CB171" i="4" s="1"/>
  <c r="CZ344" i="4"/>
  <c r="AC149" i="4" s="1"/>
  <c r="AP333" i="4"/>
  <c r="AP168" i="4" s="1"/>
  <c r="BA357" i="4"/>
  <c r="BA192" i="4" s="1"/>
  <c r="BY403" i="4"/>
  <c r="BD345" i="4"/>
  <c r="BD180" i="4" s="1"/>
  <c r="EM403" i="4"/>
  <c r="CR334" i="4"/>
  <c r="U139" i="4" s="1"/>
  <c r="V337" i="12"/>
  <c r="BX337" i="4"/>
  <c r="BX172" i="4" s="1"/>
  <c r="BO398" i="4"/>
  <c r="EU408" i="4"/>
  <c r="AS400" i="4"/>
  <c r="BE417" i="4"/>
  <c r="Z396" i="4"/>
  <c r="BA417" i="4"/>
  <c r="EC308" i="3"/>
  <c r="DL393" i="4"/>
  <c r="BY340" i="4"/>
  <c r="BY175" i="4" s="1"/>
  <c r="DL408" i="4"/>
  <c r="EQ370" i="4"/>
  <c r="BS374" i="4"/>
  <c r="AQ369" i="4"/>
  <c r="DF377" i="4"/>
  <c r="CE405" i="4"/>
  <c r="BO335" i="4"/>
  <c r="BO170" i="4" s="1"/>
  <c r="EU377" i="4"/>
  <c r="BA386" i="4"/>
  <c r="BJ383" i="4"/>
  <c r="CR339" i="4"/>
  <c r="U144" i="4" s="1"/>
  <c r="CT314" i="12"/>
  <c r="CT376" i="12" s="1"/>
  <c r="CH314" i="12"/>
  <c r="CH392" i="12" s="1"/>
  <c r="DL377" i="4"/>
  <c r="BB329" i="3"/>
  <c r="AY405" i="4"/>
  <c r="EC391" i="4"/>
  <c r="CY320" i="12"/>
  <c r="CY383" i="12" s="1"/>
  <c r="BS342" i="4"/>
  <c r="BS177" i="4" s="1"/>
  <c r="AQ400" i="4"/>
  <c r="AS337" i="4"/>
  <c r="AS172" i="4" s="1"/>
  <c r="BE386" i="4"/>
  <c r="Z333" i="4"/>
  <c r="Z168" i="4" s="1"/>
  <c r="DK402" i="4"/>
  <c r="EU345" i="4"/>
  <c r="CZ384" i="4"/>
  <c r="BE354" i="4"/>
  <c r="BE189" i="4" s="1"/>
  <c r="BA354" i="4"/>
  <c r="BA189" i="4" s="1"/>
  <c r="BJ414" i="4"/>
  <c r="DJ401" i="4"/>
  <c r="CK399" i="4"/>
  <c r="BC411" i="4"/>
  <c r="BN369" i="4"/>
  <c r="BU314" i="12"/>
  <c r="BU392" i="12" s="1"/>
  <c r="AY389" i="4"/>
  <c r="BS390" i="4"/>
  <c r="EL392" i="4"/>
  <c r="BJ399" i="4"/>
  <c r="CZ343" i="4"/>
  <c r="AC148" i="4" s="1"/>
  <c r="EL400" i="4"/>
  <c r="ER308" i="3"/>
  <c r="DJ370" i="4"/>
  <c r="BC380" i="4"/>
  <c r="CI277" i="3"/>
  <c r="CI293" i="3" s="1"/>
  <c r="CI325" i="3" s="1"/>
  <c r="EL407" i="4"/>
  <c r="AY357" i="4"/>
  <c r="AY192" i="4" s="1"/>
  <c r="AD400" i="4"/>
  <c r="AJ334" i="4"/>
  <c r="AJ169" i="4" s="1"/>
  <c r="DJ338" i="4"/>
  <c r="DJ173" i="4" s="1"/>
  <c r="BC348" i="4"/>
  <c r="BC183" i="4" s="1"/>
  <c r="CJ376" i="4"/>
  <c r="CV366" i="12"/>
  <c r="CF313" i="3"/>
  <c r="EB396" i="12"/>
  <c r="EA336" i="4"/>
  <c r="AF376" i="4"/>
  <c r="CQ375" i="12"/>
  <c r="CR340" i="12"/>
  <c r="U145" i="12" s="1"/>
  <c r="AF407" i="4"/>
  <c r="AF344" i="4"/>
  <c r="AF179" i="4" s="1"/>
  <c r="ER383" i="12"/>
  <c r="DL329" i="12"/>
  <c r="DL407" i="12" s="1"/>
  <c r="EA324" i="3"/>
  <c r="CQ391" i="12"/>
  <c r="AQ337" i="4"/>
  <c r="AQ172" i="4" s="1"/>
  <c r="CR372" i="12"/>
  <c r="DI374" i="4"/>
  <c r="DM277" i="3"/>
  <c r="DM293" i="3" s="1"/>
  <c r="DM309" i="3" s="1"/>
  <c r="EN400" i="12"/>
  <c r="DI405" i="4"/>
  <c r="CR388" i="12"/>
  <c r="EB324" i="3"/>
  <c r="EM329" i="3"/>
  <c r="T376" i="12"/>
  <c r="DV331" i="3"/>
  <c r="EJ383" i="12"/>
  <c r="CF403" i="4"/>
  <c r="DI342" i="4"/>
  <c r="DI177" i="4" s="1"/>
  <c r="EK340" i="12"/>
  <c r="D68" i="12" s="1"/>
  <c r="DY400" i="12"/>
  <c r="DY366" i="12"/>
  <c r="DV390" i="12"/>
  <c r="BW387" i="4"/>
  <c r="Y368" i="4"/>
  <c r="EP399" i="4"/>
  <c r="BP368" i="4"/>
  <c r="EK372" i="12"/>
  <c r="CJ303" i="12"/>
  <c r="CJ396" i="12" s="1"/>
  <c r="BW384" i="4"/>
  <c r="BP336" i="4"/>
  <c r="BP171" i="4" s="1"/>
  <c r="EK403" i="12"/>
  <c r="EK388" i="12"/>
  <c r="BM264" i="3"/>
  <c r="BM312" i="3" s="1"/>
  <c r="DM318" i="12"/>
  <c r="CF329" i="3"/>
  <c r="CF374" i="4"/>
  <c r="CQ373" i="4"/>
  <c r="CK303" i="12"/>
  <c r="CK333" i="12" s="1"/>
  <c r="EV382" i="4"/>
  <c r="CF405" i="4"/>
  <c r="DY369" i="12"/>
  <c r="CE386" i="4"/>
  <c r="DY385" i="12"/>
  <c r="CE401" i="4"/>
  <c r="CR387" i="4"/>
  <c r="BW399" i="4"/>
  <c r="Y389" i="4"/>
  <c r="W308" i="12"/>
  <c r="W386" i="12" s="1"/>
  <c r="DF383" i="12"/>
  <c r="AL279" i="3"/>
  <c r="AL295" i="3" s="1"/>
  <c r="AL311" i="3" s="1"/>
  <c r="CX324" i="3"/>
  <c r="EL322" i="3"/>
  <c r="DY397" i="12"/>
  <c r="AO408" i="4"/>
  <c r="BQ342" i="4"/>
  <c r="BQ177" i="4" s="1"/>
  <c r="CF341" i="4"/>
  <c r="CF176" i="4" s="1"/>
  <c r="EB396" i="4"/>
  <c r="EL306" i="3"/>
  <c r="AE402" i="4"/>
  <c r="U369" i="4"/>
  <c r="EJ335" i="12"/>
  <c r="C73" i="12" s="1"/>
  <c r="AP261" i="3"/>
  <c r="AP309" i="3" s="1"/>
  <c r="DK403" i="4"/>
  <c r="CK368" i="4"/>
  <c r="ES343" i="4"/>
  <c r="EB333" i="12"/>
  <c r="J61" i="12" s="1"/>
  <c r="AX343" i="12"/>
  <c r="BI343" i="12" s="1"/>
  <c r="T344" i="12"/>
  <c r="DV398" i="12"/>
  <c r="CX398" i="12"/>
  <c r="EC375" i="4"/>
  <c r="T365" i="4"/>
  <c r="Z407" i="4"/>
  <c r="Y336" i="4"/>
  <c r="Y171" i="4" s="1"/>
  <c r="CI338" i="4"/>
  <c r="CI173" i="4" s="1"/>
  <c r="CG344" i="4"/>
  <c r="CG179" i="4" s="1"/>
  <c r="CY337" i="4"/>
  <c r="AB142" i="4" s="1"/>
  <c r="EF371" i="4"/>
  <c r="CZ400" i="4"/>
  <c r="DL404" i="4"/>
  <c r="X324" i="12"/>
  <c r="X339" i="12" s="1"/>
  <c r="BW375" i="4"/>
  <c r="CQ404" i="4"/>
  <c r="DY334" i="12"/>
  <c r="G60" i="12" s="1"/>
  <c r="ER398" i="12"/>
  <c r="BG399" i="4"/>
  <c r="AO377" i="4"/>
  <c r="EB365" i="4"/>
  <c r="AE371" i="4"/>
  <c r="U337" i="4"/>
  <c r="U172" i="4" s="1"/>
  <c r="T392" i="12"/>
  <c r="DK372" i="4"/>
  <c r="CF276" i="3"/>
  <c r="CF292" i="3" s="1"/>
  <c r="CF324" i="3" s="1"/>
  <c r="CK336" i="4"/>
  <c r="CK171" i="4" s="1"/>
  <c r="AM258" i="3"/>
  <c r="AM306" i="3" s="1"/>
  <c r="DV335" i="12"/>
  <c r="D59" i="12" s="1"/>
  <c r="EM396" i="4"/>
  <c r="ER402" i="4"/>
  <c r="EC406" i="4"/>
  <c r="AC314" i="12"/>
  <c r="AC344" i="12" s="1"/>
  <c r="AC360" i="12" s="1"/>
  <c r="P333" i="4"/>
  <c r="Z376" i="4"/>
  <c r="EL371" i="12"/>
  <c r="EK377" i="4"/>
  <c r="U397" i="4"/>
  <c r="AM383" i="4"/>
  <c r="Z392" i="4"/>
  <c r="EF402" i="4"/>
  <c r="CZ337" i="4"/>
  <c r="AC142" i="4" s="1"/>
  <c r="DL373" i="4"/>
  <c r="BW343" i="4"/>
  <c r="BW178" i="4" s="1"/>
  <c r="CQ322" i="3"/>
  <c r="ER335" i="12"/>
  <c r="K73" i="12" s="1"/>
  <c r="AE387" i="4"/>
  <c r="ER333" i="12"/>
  <c r="K75" i="12" s="1"/>
  <c r="AO345" i="4"/>
  <c r="AO180" i="4" s="1"/>
  <c r="CM339" i="4"/>
  <c r="CM174" i="4" s="1"/>
  <c r="CX375" i="4"/>
  <c r="EB333" i="4"/>
  <c r="AD388" i="4"/>
  <c r="X341" i="4"/>
  <c r="X176" i="4" s="1"/>
  <c r="ER388" i="4"/>
  <c r="ES382" i="4"/>
  <c r="EM381" i="4"/>
  <c r="ER372" i="4"/>
  <c r="ES397" i="4"/>
  <c r="EM365" i="4"/>
  <c r="ER371" i="4"/>
  <c r="P323" i="4"/>
  <c r="Q323" i="4" s="1"/>
  <c r="EL402" i="12"/>
  <c r="EK408" i="4"/>
  <c r="U366" i="4"/>
  <c r="DL389" i="4"/>
  <c r="AB383" i="4"/>
  <c r="CS385" i="12"/>
  <c r="BG385" i="4"/>
  <c r="EF339" i="4"/>
  <c r="AF374" i="4"/>
  <c r="BH414" i="4"/>
  <c r="DI372" i="4"/>
  <c r="AA365" i="4"/>
  <c r="Y323" i="12"/>
  <c r="Y370" i="12" s="1"/>
  <c r="CC390" i="4"/>
  <c r="CG392" i="4"/>
  <c r="CD388" i="4"/>
  <c r="EK331" i="3"/>
  <c r="V407" i="4"/>
  <c r="EE372" i="4"/>
  <c r="CX308" i="3"/>
  <c r="DK385" i="4"/>
  <c r="DM407" i="4"/>
  <c r="DR401" i="4"/>
  <c r="BR374" i="4"/>
  <c r="ER403" i="4"/>
  <c r="ES366" i="4"/>
  <c r="ER339" i="4"/>
  <c r="T333" i="4"/>
  <c r="T168" i="4" s="1"/>
  <c r="AB367" i="4"/>
  <c r="BR390" i="4"/>
  <c r="EK345" i="4"/>
  <c r="U334" i="4"/>
  <c r="U169" i="4" s="1"/>
  <c r="AU403" i="4"/>
  <c r="BG416" i="4"/>
  <c r="AF405" i="4"/>
  <c r="BH383" i="4"/>
  <c r="DI403" i="4"/>
  <c r="AA396" i="4"/>
  <c r="BA275" i="3"/>
  <c r="BA291" i="3" s="1"/>
  <c r="BA307" i="3" s="1"/>
  <c r="EK329" i="3"/>
  <c r="CX343" i="4"/>
  <c r="AA148" i="4" s="1"/>
  <c r="T368" i="4"/>
  <c r="V376" i="4"/>
  <c r="EE403" i="4"/>
  <c r="DM376" i="4"/>
  <c r="DR370" i="4"/>
  <c r="AD372" i="4"/>
  <c r="CC374" i="4"/>
  <c r="AY265" i="3"/>
  <c r="AY313" i="3" s="1"/>
  <c r="BR405" i="4"/>
  <c r="ED408" i="4"/>
  <c r="AM367" i="4"/>
  <c r="AB398" i="4"/>
  <c r="CD403" i="4"/>
  <c r="AU372" i="4"/>
  <c r="BG353" i="4"/>
  <c r="BG188" i="4" s="1"/>
  <c r="AF342" i="4"/>
  <c r="AF177" i="4" s="1"/>
  <c r="CQ401" i="12"/>
  <c r="BH351" i="4"/>
  <c r="BH186" i="4" s="1"/>
  <c r="Y366" i="12"/>
  <c r="DI340" i="4"/>
  <c r="DI175" i="4" s="1"/>
  <c r="AA333" i="4"/>
  <c r="AA168" i="4" s="1"/>
  <c r="BC395" i="4"/>
  <c r="DH385" i="12"/>
  <c r="CX406" i="4"/>
  <c r="Y405" i="4"/>
  <c r="V344" i="4"/>
  <c r="V179" i="4" s="1"/>
  <c r="EE340" i="4"/>
  <c r="DM344" i="4"/>
  <c r="DM179" i="4" s="1"/>
  <c r="AQ377" i="4"/>
  <c r="ES391" i="4"/>
  <c r="CR402" i="4"/>
  <c r="DP373" i="4"/>
  <c r="ED393" i="4"/>
  <c r="EM371" i="12"/>
  <c r="AA304" i="12"/>
  <c r="AA334" i="12" s="1"/>
  <c r="ED377" i="4"/>
  <c r="AM398" i="4"/>
  <c r="AU389" i="4"/>
  <c r="CD372" i="4"/>
  <c r="DX398" i="4"/>
  <c r="CZ371" i="4"/>
  <c r="AU404" i="4"/>
  <c r="Y397" i="12"/>
  <c r="DH367" i="4"/>
  <c r="BG384" i="4"/>
  <c r="DY382" i="12"/>
  <c r="EM387" i="12"/>
  <c r="AX383" i="12"/>
  <c r="AJ276" i="3"/>
  <c r="AJ292" i="3" s="1"/>
  <c r="AJ308" i="3" s="1"/>
  <c r="BC322" i="12"/>
  <c r="BC385" i="12" s="1"/>
  <c r="AX375" i="12"/>
  <c r="CN373" i="4"/>
  <c r="Y399" i="4"/>
  <c r="CI401" i="4"/>
  <c r="CD258" i="3"/>
  <c r="CD322" i="3" s="1"/>
  <c r="Y334" i="12"/>
  <c r="AD392" i="4"/>
  <c r="CS276" i="3"/>
  <c r="CS292" i="3" s="1"/>
  <c r="CS324" i="3" s="1"/>
  <c r="T282" i="3"/>
  <c r="T298" i="3" s="1"/>
  <c r="T330" i="3" s="1"/>
  <c r="DW371" i="12"/>
  <c r="BP325" i="12"/>
  <c r="BP340" i="12" s="1"/>
  <c r="EK335" i="12"/>
  <c r="D73" i="12" s="1"/>
  <c r="DW323" i="3"/>
  <c r="X262" i="3"/>
  <c r="X310" i="3" s="1"/>
  <c r="DI305" i="12"/>
  <c r="DI398" i="12" s="1"/>
  <c r="U262" i="3"/>
  <c r="U310" i="3" s="1"/>
  <c r="EB381" i="12"/>
  <c r="BN382" i="4"/>
  <c r="CC279" i="3"/>
  <c r="CC295" i="3" s="1"/>
  <c r="CC327" i="3" s="1"/>
  <c r="U314" i="12"/>
  <c r="U344" i="12" s="1"/>
  <c r="U360" i="12" s="1"/>
  <c r="CV320" i="12"/>
  <c r="CV383" i="12" s="1"/>
  <c r="EA383" i="12"/>
  <c r="K73" i="1"/>
  <c r="L73" i="1" s="1"/>
  <c r="DP314" i="12"/>
  <c r="DP392" i="12" s="1"/>
  <c r="AA277" i="3"/>
  <c r="AA293" i="3" s="1"/>
  <c r="AA309" i="3" s="1"/>
  <c r="AD329" i="12"/>
  <c r="AD344" i="12" s="1"/>
  <c r="AD360" i="12" s="1"/>
  <c r="BM335" i="12"/>
  <c r="EN329" i="3"/>
  <c r="AY327" i="12"/>
  <c r="AY342" i="12" s="1"/>
  <c r="U281" i="3"/>
  <c r="U297" i="3" s="1"/>
  <c r="U329" i="3" s="1"/>
  <c r="AX322" i="3"/>
  <c r="CV337" i="12"/>
  <c r="Y142" i="12" s="1"/>
  <c r="BW386" i="4"/>
  <c r="DW339" i="12"/>
  <c r="E55" i="12" s="1"/>
  <c r="T334" i="4"/>
  <c r="T169" i="4" s="1"/>
  <c r="W370" i="4"/>
  <c r="EV376" i="4"/>
  <c r="DI337" i="4"/>
  <c r="DI172" i="4" s="1"/>
  <c r="DW368" i="12"/>
  <c r="CK374" i="4"/>
  <c r="CS334" i="4"/>
  <c r="V139" i="4" s="1"/>
  <c r="BN345" i="4"/>
  <c r="BN180" i="4" s="1"/>
  <c r="EF377" i="4"/>
  <c r="AX306" i="3"/>
  <c r="EQ401" i="4"/>
  <c r="DB385" i="4"/>
  <c r="CL369" i="4"/>
  <c r="DH398" i="4"/>
  <c r="AX325" i="3"/>
  <c r="CV382" i="4"/>
  <c r="EK367" i="12"/>
  <c r="BA329" i="12"/>
  <c r="BA392" i="12" s="1"/>
  <c r="EA401" i="4"/>
  <c r="ET388" i="4"/>
  <c r="CH404" i="4"/>
  <c r="EF345" i="4"/>
  <c r="EE366" i="4"/>
  <c r="BM367" i="12"/>
  <c r="CS337" i="4"/>
  <c r="V142" i="4" s="1"/>
  <c r="EO399" i="4"/>
  <c r="CE323" i="12"/>
  <c r="CE338" i="12" s="1"/>
  <c r="EQ338" i="4"/>
  <c r="BM383" i="12"/>
  <c r="DF397" i="4"/>
  <c r="DH335" i="4"/>
  <c r="DH170" i="4" s="1"/>
  <c r="CV397" i="4"/>
  <c r="AE389" i="4"/>
  <c r="BP261" i="3"/>
  <c r="BP309" i="3" s="1"/>
  <c r="CG320" i="12"/>
  <c r="CG398" i="12" s="1"/>
  <c r="DI259" i="3"/>
  <c r="DI323" i="3" s="1"/>
  <c r="EK398" i="12"/>
  <c r="X333" i="4"/>
  <c r="X168" i="4" s="1"/>
  <c r="EF368" i="4"/>
  <c r="DF385" i="4"/>
  <c r="EA386" i="4"/>
  <c r="AS366" i="4"/>
  <c r="DR366" i="4"/>
  <c r="DG403" i="4"/>
  <c r="CU373" i="4"/>
  <c r="EE397" i="4"/>
  <c r="BM398" i="12"/>
  <c r="EO368" i="4"/>
  <c r="DI375" i="4"/>
  <c r="DB400" i="4"/>
  <c r="CB397" i="4"/>
  <c r="DQ391" i="4"/>
  <c r="EF406" i="4"/>
  <c r="CS375" i="4"/>
  <c r="DF366" i="4"/>
  <c r="CV366" i="4"/>
  <c r="EN388" i="4"/>
  <c r="AS382" i="4"/>
  <c r="DJ406" i="4"/>
  <c r="ET434" i="3"/>
  <c r="AS397" i="4"/>
  <c r="DR397" i="4"/>
  <c r="DG372" i="4"/>
  <c r="CU404" i="4"/>
  <c r="EE334" i="4"/>
  <c r="EO336" i="4"/>
  <c r="DB369" i="4"/>
  <c r="CB366" i="4"/>
  <c r="EF375" i="4"/>
  <c r="EN313" i="3"/>
  <c r="CS398" i="4"/>
  <c r="DF334" i="4"/>
  <c r="DF169" i="4" s="1"/>
  <c r="EV366" i="4"/>
  <c r="DG388" i="4"/>
  <c r="DW387" i="12"/>
  <c r="EK383" i="12"/>
  <c r="AK407" i="4"/>
  <c r="EO373" i="4"/>
  <c r="EP335" i="12"/>
  <c r="I73" i="12" s="1"/>
  <c r="EN403" i="4"/>
  <c r="AK376" i="4"/>
  <c r="DJ375" i="4"/>
  <c r="DR334" i="4"/>
  <c r="DR169" i="4" s="1"/>
  <c r="DF369" i="4"/>
  <c r="G15" i="8"/>
  <c r="CU341" i="4"/>
  <c r="X146" i="4" s="1"/>
  <c r="DG345" i="4"/>
  <c r="DG180" i="4" s="1"/>
  <c r="CX319" i="12"/>
  <c r="CX397" i="12" s="1"/>
  <c r="CQ402" i="4"/>
  <c r="DQ406" i="4"/>
  <c r="AD333" i="4"/>
  <c r="AD168" i="4" s="1"/>
  <c r="CB334" i="4"/>
  <c r="CB169" i="4" s="1"/>
  <c r="EF343" i="4"/>
  <c r="BV375" i="4"/>
  <c r="EV397" i="4"/>
  <c r="EF384" i="4"/>
  <c r="DI385" i="4"/>
  <c r="AL259" i="3"/>
  <c r="DW402" i="12"/>
  <c r="CV344" i="4"/>
  <c r="CV179" i="4" s="1"/>
  <c r="BN393" i="4"/>
  <c r="DF400" i="4"/>
  <c r="G15" i="15"/>
  <c r="CS366" i="4"/>
  <c r="CQ371" i="4"/>
  <c r="BN377" i="4"/>
  <c r="DQ375" i="4"/>
  <c r="BV406" i="4"/>
  <c r="BV391" i="4"/>
  <c r="CD309" i="12"/>
  <c r="CD324" i="12"/>
  <c r="EN372" i="4"/>
  <c r="DJ343" i="4"/>
  <c r="DJ178" i="4" s="1"/>
  <c r="DI369" i="4"/>
  <c r="ES340" i="4"/>
  <c r="CK390" i="4"/>
  <c r="EV407" i="4"/>
  <c r="DF283" i="3"/>
  <c r="DF299" i="3" s="1"/>
  <c r="DF331" i="3" s="1"/>
  <c r="CQ339" i="4"/>
  <c r="T144" i="4" s="1"/>
  <c r="ES338" i="4"/>
  <c r="CL400" i="4"/>
  <c r="DN404" i="4"/>
  <c r="EP393" i="4"/>
  <c r="DV397" i="4"/>
  <c r="CV261" i="3"/>
  <c r="CV309" i="3" s="1"/>
  <c r="BW397" i="4"/>
  <c r="BW334" i="4"/>
  <c r="BW169" i="4" s="1"/>
  <c r="AX392" i="12"/>
  <c r="AB385" i="4"/>
  <c r="EQ381" i="12"/>
  <c r="BW382" i="4"/>
  <c r="DU328" i="3"/>
  <c r="CU264" i="3"/>
  <c r="CU312" i="3" s="1"/>
  <c r="DL278" i="3"/>
  <c r="DL294" i="3" s="1"/>
  <c r="DL310" i="3" s="1"/>
  <c r="DM305" i="12"/>
  <c r="DM320" i="12"/>
  <c r="CK274" i="3"/>
  <c r="CK290" i="3" s="1"/>
  <c r="CK306" i="3" s="1"/>
  <c r="DK258" i="3"/>
  <c r="DK306" i="3" s="1"/>
  <c r="EM323" i="3"/>
  <c r="BE320" i="12"/>
  <c r="BE398" i="12" s="1"/>
  <c r="CX277" i="3"/>
  <c r="CX293" i="3" s="1"/>
  <c r="CX325" i="3" s="1"/>
  <c r="BT390" i="4"/>
  <c r="AA308" i="3"/>
  <c r="CI320" i="12"/>
  <c r="CI305" i="12"/>
  <c r="DX403" i="12"/>
  <c r="DV384" i="12"/>
  <c r="CQ312" i="3"/>
  <c r="DJ322" i="12"/>
  <c r="DJ385" i="12" s="1"/>
  <c r="CH367" i="12"/>
  <c r="BR383" i="12"/>
  <c r="DF306" i="3"/>
  <c r="DU375" i="12"/>
  <c r="BO277" i="3"/>
  <c r="BO293" i="3" s="1"/>
  <c r="BO325" i="3" s="1"/>
  <c r="BG412" i="4"/>
  <c r="DJ337" i="4"/>
  <c r="DJ172" i="4" s="1"/>
  <c r="AP397" i="4"/>
  <c r="EM313" i="3"/>
  <c r="EL387" i="12"/>
  <c r="CV369" i="12"/>
  <c r="Y278" i="3"/>
  <c r="Y294" i="3" s="1"/>
  <c r="Y310" i="3" s="1"/>
  <c r="AY267" i="3"/>
  <c r="AY315" i="3" s="1"/>
  <c r="BA393" i="4"/>
  <c r="BT308" i="3"/>
  <c r="CC383" i="4"/>
  <c r="EC383" i="12"/>
  <c r="DI260" i="3"/>
  <c r="DI324" i="3" s="1"/>
  <c r="EE407" i="4"/>
  <c r="CQ369" i="4"/>
  <c r="DC404" i="4"/>
  <c r="AO258" i="3"/>
  <c r="AO306" i="3" s="1"/>
  <c r="DK339" i="4"/>
  <c r="DK174" i="4" s="1"/>
  <c r="CV396" i="4"/>
  <c r="DJ277" i="3"/>
  <c r="DJ293" i="3" s="1"/>
  <c r="DJ309" i="3" s="1"/>
  <c r="AD337" i="4"/>
  <c r="AD172" i="4" s="1"/>
  <c r="DB405" i="4"/>
  <c r="BC351" i="4"/>
  <c r="BC186" i="4" s="1"/>
  <c r="X366" i="4"/>
  <c r="BB355" i="4"/>
  <c r="BB190" i="4" s="1"/>
  <c r="DF398" i="4"/>
  <c r="EK374" i="4"/>
  <c r="DB338" i="4"/>
  <c r="DB173" i="4" s="1"/>
  <c r="EE376" i="4"/>
  <c r="BY401" i="4"/>
  <c r="DC373" i="4"/>
  <c r="BB410" i="4"/>
  <c r="EQ373" i="4"/>
  <c r="DR408" i="4"/>
  <c r="AQ370" i="4"/>
  <c r="CU376" i="4"/>
  <c r="CS383" i="4"/>
  <c r="DG375" i="4"/>
  <c r="CV392" i="4"/>
  <c r="AQ386" i="4"/>
  <c r="CV385" i="12"/>
  <c r="BX393" i="4"/>
  <c r="BO384" i="4"/>
  <c r="Z320" i="12"/>
  <c r="Z367" i="12" s="1"/>
  <c r="BY386" i="4"/>
  <c r="T259" i="3"/>
  <c r="T307" i="3" s="1"/>
  <c r="CV407" i="4"/>
  <c r="CV333" i="4"/>
  <c r="Y138" i="4" s="1"/>
  <c r="DB342" i="4"/>
  <c r="AE147" i="4" s="1"/>
  <c r="DF370" i="4"/>
  <c r="X397" i="4"/>
  <c r="EP383" i="12"/>
  <c r="X373" i="4"/>
  <c r="DF367" i="4"/>
  <c r="EC398" i="12"/>
  <c r="EK342" i="4"/>
  <c r="EE344" i="4"/>
  <c r="BY370" i="4"/>
  <c r="DC341" i="4"/>
  <c r="AF146" i="4" s="1"/>
  <c r="CU368" i="4"/>
  <c r="BB379" i="4"/>
  <c r="EQ404" i="4"/>
  <c r="DI391" i="4"/>
  <c r="CI373" i="4"/>
  <c r="DR377" i="4"/>
  <c r="BX373" i="4"/>
  <c r="AQ401" i="4"/>
  <c r="X325" i="12"/>
  <c r="X388" i="12" s="1"/>
  <c r="CU344" i="4"/>
  <c r="X149" i="4" s="1"/>
  <c r="DG343" i="4"/>
  <c r="DG178" i="4" s="1"/>
  <c r="CV400" i="12"/>
  <c r="DG391" i="4"/>
  <c r="DX323" i="3"/>
  <c r="EK405" i="4"/>
  <c r="DB370" i="4"/>
  <c r="EO404" i="4"/>
  <c r="X334" i="4"/>
  <c r="X169" i="4" s="1"/>
  <c r="EF399" i="4"/>
  <c r="AD385" i="4"/>
  <c r="X404" i="4"/>
  <c r="DF335" i="4"/>
  <c r="DF170" i="4" s="1"/>
  <c r="DI406" i="4"/>
  <c r="CU399" i="4"/>
  <c r="BB347" i="4"/>
  <c r="BB182" i="4" s="1"/>
  <c r="EQ341" i="4"/>
  <c r="CS406" i="4"/>
  <c r="DR345" i="4"/>
  <c r="DR180" i="4" s="1"/>
  <c r="CS367" i="4"/>
  <c r="CT405" i="4"/>
  <c r="BI399" i="4"/>
  <c r="T303" i="12"/>
  <c r="T381" i="12" s="1"/>
  <c r="Z390" i="4"/>
  <c r="EC335" i="12"/>
  <c r="K59" i="12" s="1"/>
  <c r="EO341" i="4"/>
  <c r="EP377" i="4"/>
  <c r="CQ330" i="3"/>
  <c r="DA375" i="4"/>
  <c r="BN314" i="12"/>
  <c r="BN392" i="12" s="1"/>
  <c r="BT374" i="4"/>
  <c r="AK305" i="12"/>
  <c r="AK367" i="12" s="1"/>
  <c r="Z374" i="4"/>
  <c r="CS343" i="4"/>
  <c r="V148" i="4" s="1"/>
  <c r="CR309" i="12"/>
  <c r="CR339" i="12" s="1"/>
  <c r="U144" i="12" s="1"/>
  <c r="BH409" i="4"/>
  <c r="DN367" i="4"/>
  <c r="BA378" i="4"/>
  <c r="ES365" i="4"/>
  <c r="BH394" i="4"/>
  <c r="EN324" i="3"/>
  <c r="CZ375" i="4"/>
  <c r="EP367" i="12"/>
  <c r="DF281" i="3"/>
  <c r="DF297" i="3" s="1"/>
  <c r="DF329" i="3" s="1"/>
  <c r="EL397" i="4"/>
  <c r="EP408" i="4"/>
  <c r="DK387" i="4"/>
  <c r="DW307" i="3"/>
  <c r="DA406" i="4"/>
  <c r="DO319" i="12"/>
  <c r="DO382" i="12" s="1"/>
  <c r="AI331" i="3"/>
  <c r="Z405" i="4"/>
  <c r="BJ387" i="4"/>
  <c r="ER365" i="12"/>
  <c r="BA409" i="4"/>
  <c r="BD411" i="4"/>
  <c r="BA377" i="4"/>
  <c r="BO399" i="4"/>
  <c r="ER381" i="12"/>
  <c r="EL382" i="4"/>
  <c r="CE393" i="4"/>
  <c r="CW320" i="12"/>
  <c r="BA394" i="4"/>
  <c r="CT281" i="3"/>
  <c r="CT297" i="3" s="1"/>
  <c r="CT313" i="3" s="1"/>
  <c r="BP274" i="3"/>
  <c r="BP290" i="3" s="1"/>
  <c r="BP306" i="3" s="1"/>
  <c r="CZ406" i="4"/>
  <c r="BC414" i="4"/>
  <c r="BB259" i="3"/>
  <c r="BB323" i="3" s="1"/>
  <c r="DB401" i="4"/>
  <c r="EN401" i="4"/>
  <c r="ER396" i="12"/>
  <c r="BD380" i="4"/>
  <c r="AZ258" i="3"/>
  <c r="AZ322" i="3" s="1"/>
  <c r="EP308" i="3"/>
  <c r="CU407" i="4"/>
  <c r="BD348" i="4"/>
  <c r="BD183" i="4" s="1"/>
  <c r="AO318" i="12"/>
  <c r="AO381" i="12" s="1"/>
  <c r="CW329" i="12"/>
  <c r="CW344" i="12" s="1"/>
  <c r="Z149" i="12" s="1"/>
  <c r="DH261" i="3"/>
  <c r="DH309" i="3" s="1"/>
  <c r="DI274" i="3"/>
  <c r="DI290" i="3" s="1"/>
  <c r="DI322" i="3" s="1"/>
  <c r="EM307" i="3"/>
  <c r="EM345" i="4"/>
  <c r="BG408" i="4"/>
  <c r="AX398" i="12"/>
  <c r="BG345" i="4"/>
  <c r="BG180" i="4" s="1"/>
  <c r="CM402" i="4"/>
  <c r="Y404" i="4"/>
  <c r="EN374" i="4"/>
  <c r="DQ365" i="4"/>
  <c r="X303" i="12"/>
  <c r="X365" i="12" s="1"/>
  <c r="Y261" i="3"/>
  <c r="Y309" i="3" s="1"/>
  <c r="DX366" i="4"/>
  <c r="DU367" i="4"/>
  <c r="EN337" i="12"/>
  <c r="G71" i="12" s="1"/>
  <c r="DG283" i="3"/>
  <c r="DG299" i="3" s="1"/>
  <c r="DG315" i="3" s="1"/>
  <c r="AI266" i="3"/>
  <c r="AI314" i="3" s="1"/>
  <c r="DL387" i="4"/>
  <c r="DG265" i="3"/>
  <c r="DG329" i="3" s="1"/>
  <c r="AL388" i="12"/>
  <c r="BO407" i="4"/>
  <c r="AX407" i="12"/>
  <c r="AX335" i="12"/>
  <c r="CX336" i="4"/>
  <c r="AA141" i="4" s="1"/>
  <c r="BC275" i="3"/>
  <c r="BC291" i="3" s="1"/>
  <c r="BC307" i="3" s="1"/>
  <c r="BT396" i="4"/>
  <c r="CT396" i="4"/>
  <c r="DA408" i="4"/>
  <c r="BM278" i="3"/>
  <c r="BM294" i="3" s="1"/>
  <c r="BM310" i="3" s="1"/>
  <c r="AF385" i="4"/>
  <c r="AF369" i="4"/>
  <c r="V384" i="4"/>
  <c r="DU335" i="4"/>
  <c r="CR329" i="3"/>
  <c r="DG324" i="12"/>
  <c r="DG371" i="12" s="1"/>
  <c r="BA279" i="3"/>
  <c r="BA295" i="3" s="1"/>
  <c r="BA327" i="3" s="1"/>
  <c r="EU375" i="4"/>
  <c r="DV385" i="4"/>
  <c r="AA393" i="4"/>
  <c r="DK305" i="12"/>
  <c r="DK383" i="12" s="1"/>
  <c r="DU391" i="12"/>
  <c r="BV392" i="4"/>
  <c r="AS344" i="4"/>
  <c r="AS179" i="4" s="1"/>
  <c r="BO376" i="4"/>
  <c r="AX344" i="12"/>
  <c r="DG404" i="4"/>
  <c r="DC366" i="4"/>
  <c r="DM391" i="4"/>
  <c r="BG393" i="4"/>
  <c r="BD386" i="4"/>
  <c r="BS408" i="4"/>
  <c r="CT381" i="4"/>
  <c r="BT333" i="4"/>
  <c r="BT168" i="4" s="1"/>
  <c r="BO276" i="3"/>
  <c r="BO292" i="3" s="1"/>
  <c r="BO308" i="3" s="1"/>
  <c r="BV376" i="4"/>
  <c r="BN365" i="4"/>
  <c r="CT365" i="4"/>
  <c r="DA377" i="4"/>
  <c r="BA352" i="4"/>
  <c r="BA187" i="4" s="1"/>
  <c r="CL366" i="4"/>
  <c r="AF400" i="4"/>
  <c r="CK407" i="4"/>
  <c r="ER407" i="4"/>
  <c r="BN265" i="3"/>
  <c r="BN313" i="3" s="1"/>
  <c r="EQ308" i="3"/>
  <c r="BD402" i="4"/>
  <c r="EN385" i="12"/>
  <c r="DC382" i="4"/>
  <c r="DG373" i="4"/>
  <c r="CM373" i="4"/>
  <c r="DC397" i="4"/>
  <c r="DG389" i="4"/>
  <c r="BD417" i="4"/>
  <c r="CM389" i="4"/>
  <c r="DL371" i="4"/>
  <c r="AZ378" i="4"/>
  <c r="BV407" i="4"/>
  <c r="BN396" i="4"/>
  <c r="DA345" i="4"/>
  <c r="AD150" i="4" s="1"/>
  <c r="EM311" i="3"/>
  <c r="CL397" i="4"/>
  <c r="BC410" i="4"/>
  <c r="BM342" i="4"/>
  <c r="BM177" i="4" s="1"/>
  <c r="CK376" i="4"/>
  <c r="ER376" i="4"/>
  <c r="DV400" i="4"/>
  <c r="DF368" i="4"/>
  <c r="BJ401" i="4"/>
  <c r="BO344" i="4"/>
  <c r="BO179" i="4" s="1"/>
  <c r="CR343" i="4"/>
  <c r="U148" i="4" s="1"/>
  <c r="EM408" i="4"/>
  <c r="CM404" i="4"/>
  <c r="BJ385" i="4"/>
  <c r="AZ394" i="4"/>
  <c r="AA408" i="4"/>
  <c r="ET371" i="4"/>
  <c r="DL402" i="4"/>
  <c r="EK369" i="4"/>
  <c r="AZ409" i="4"/>
  <c r="BN333" i="4"/>
  <c r="BN168" i="4" s="1"/>
  <c r="CD307" i="3"/>
  <c r="V399" i="4"/>
  <c r="CL334" i="4"/>
  <c r="CL169" i="4" s="1"/>
  <c r="BC379" i="4"/>
  <c r="BD305" i="12"/>
  <c r="BD335" i="12" s="1"/>
  <c r="ER344" i="4"/>
  <c r="DV369" i="4"/>
  <c r="EM393" i="4"/>
  <c r="EN390" i="4"/>
  <c r="DM343" i="4"/>
  <c r="DM178" i="4" s="1"/>
  <c r="AL403" i="12"/>
  <c r="BJ416" i="4"/>
  <c r="AA377" i="4"/>
  <c r="ET402" i="4"/>
  <c r="T408" i="4"/>
  <c r="V368" i="4"/>
  <c r="EN369" i="12"/>
  <c r="ET387" i="4"/>
  <c r="CM371" i="4"/>
  <c r="BP279" i="3"/>
  <c r="BP295" i="3" s="1"/>
  <c r="BP327" i="3" s="1"/>
  <c r="BO338" i="4"/>
  <c r="BO173" i="4" s="1"/>
  <c r="DI265" i="3"/>
  <c r="DI329" i="3" s="1"/>
  <c r="CR406" i="4"/>
  <c r="DZ335" i="12"/>
  <c r="H59" i="12" s="1"/>
  <c r="ER333" i="4"/>
  <c r="DP396" i="4"/>
  <c r="T397" i="4"/>
  <c r="ER385" i="4"/>
  <c r="DK407" i="4"/>
  <c r="ER337" i="4"/>
  <c r="DW399" i="12"/>
  <c r="DG399" i="4"/>
  <c r="AX333" i="4"/>
  <c r="AX168" i="4" s="1"/>
  <c r="BA411" i="4"/>
  <c r="BF308" i="3"/>
  <c r="AB372" i="4"/>
  <c r="V365" i="4"/>
  <c r="CS369" i="4"/>
  <c r="BQ339" i="4"/>
  <c r="BQ174" i="4" s="1"/>
  <c r="AI344" i="12"/>
  <c r="AX336" i="12"/>
  <c r="X274" i="3"/>
  <c r="X290" i="3" s="1"/>
  <c r="X322" i="3" s="1"/>
  <c r="BS386" i="4"/>
  <c r="AC387" i="4"/>
  <c r="DU393" i="4"/>
  <c r="EA337" i="12"/>
  <c r="I57" i="12" s="1"/>
  <c r="EK327" i="3"/>
  <c r="BN327" i="12"/>
  <c r="BN342" i="12" s="1"/>
  <c r="BT324" i="3"/>
  <c r="AX280" i="3"/>
  <c r="AX296" i="3" s="1"/>
  <c r="AX312" i="3" s="1"/>
  <c r="DQ396" i="4"/>
  <c r="DW336" i="12"/>
  <c r="E58" i="12" s="1"/>
  <c r="EJ396" i="4"/>
  <c r="CD401" i="4"/>
  <c r="T377" i="4"/>
  <c r="BQ274" i="3"/>
  <c r="BQ290" i="3" s="1"/>
  <c r="BQ306" i="3" s="1"/>
  <c r="CQ400" i="4"/>
  <c r="CZ397" i="4"/>
  <c r="EP368" i="4"/>
  <c r="EN396" i="4"/>
  <c r="DU408" i="4"/>
  <c r="DP381" i="4"/>
  <c r="ER393" i="4"/>
  <c r="BA396" i="4"/>
  <c r="AX381" i="4"/>
  <c r="AC390" i="4"/>
  <c r="DX329" i="3"/>
  <c r="CR391" i="4"/>
  <c r="AC371" i="4"/>
  <c r="ER377" i="4"/>
  <c r="DX399" i="4"/>
  <c r="DQ333" i="4"/>
  <c r="DQ168" i="4" s="1"/>
  <c r="X263" i="3"/>
  <c r="X311" i="3" s="1"/>
  <c r="CD370" i="4"/>
  <c r="T345" i="4"/>
  <c r="T180" i="4" s="1"/>
  <c r="CQ337" i="4"/>
  <c r="T142" i="4" s="1"/>
  <c r="EG405" i="4"/>
  <c r="CZ334" i="4"/>
  <c r="AC139" i="4" s="1"/>
  <c r="EP336" i="4"/>
  <c r="BF318" i="12"/>
  <c r="BF381" i="12" s="1"/>
  <c r="CY371" i="4"/>
  <c r="EL337" i="12"/>
  <c r="E71" i="12" s="1"/>
  <c r="EN365" i="4"/>
  <c r="DU377" i="4"/>
  <c r="CM408" i="4"/>
  <c r="J72" i="1"/>
  <c r="K14" i="15" s="1"/>
  <c r="AC402" i="4"/>
  <c r="ER408" i="4"/>
  <c r="DX368" i="4"/>
  <c r="T382" i="4"/>
  <c r="CD338" i="4"/>
  <c r="CD173" i="4" s="1"/>
  <c r="BV314" i="12"/>
  <c r="BV344" i="12" s="1"/>
  <c r="DG274" i="3"/>
  <c r="DG290" i="3" s="1"/>
  <c r="DG306" i="3" s="1"/>
  <c r="AB376" i="4"/>
  <c r="BI412" i="4"/>
  <c r="AC374" i="4"/>
  <c r="AB392" i="4"/>
  <c r="BS370" i="4"/>
  <c r="CY402" i="4"/>
  <c r="BI414" i="4"/>
  <c r="EN333" i="4"/>
  <c r="CM377" i="4"/>
  <c r="AE373" i="4"/>
  <c r="CM393" i="4"/>
  <c r="DX336" i="4"/>
  <c r="AB407" i="4"/>
  <c r="CR276" i="3"/>
  <c r="CR292" i="3" s="1"/>
  <c r="CR308" i="3" s="1"/>
  <c r="BI381" i="4"/>
  <c r="AC405" i="4"/>
  <c r="DW376" i="4"/>
  <c r="EV374" i="4"/>
  <c r="BS401" i="4"/>
  <c r="CY339" i="4"/>
  <c r="CY174" i="4" s="1"/>
  <c r="BI383" i="4"/>
  <c r="AX384" i="12"/>
  <c r="AB388" i="4"/>
  <c r="DF266" i="3"/>
  <c r="CS258" i="3"/>
  <c r="CS274" i="3"/>
  <c r="CS290" i="3" s="1"/>
  <c r="DZ367" i="12"/>
  <c r="ER365" i="4"/>
  <c r="CR277" i="3"/>
  <c r="CR293" i="3" s="1"/>
  <c r="CR325" i="3" s="1"/>
  <c r="CU320" i="12"/>
  <c r="CU335" i="12" s="1"/>
  <c r="X140" i="12" s="1"/>
  <c r="ED341" i="4"/>
  <c r="AE404" i="4"/>
  <c r="ER369" i="4"/>
  <c r="AX365" i="4"/>
  <c r="BI349" i="4"/>
  <c r="BI184" i="4" s="1"/>
  <c r="BQ371" i="4"/>
  <c r="DW407" i="4"/>
  <c r="CS385" i="4"/>
  <c r="EV405" i="4"/>
  <c r="AI376" i="12"/>
  <c r="DB404" i="4"/>
  <c r="AX399" i="12"/>
  <c r="AI392" i="12"/>
  <c r="DW392" i="4"/>
  <c r="EL328" i="3"/>
  <c r="DZ398" i="12"/>
  <c r="ER396" i="4"/>
  <c r="DK376" i="4"/>
  <c r="BO365" i="4"/>
  <c r="BT274" i="3"/>
  <c r="BT290" i="3" s="1"/>
  <c r="BT306" i="3" s="1"/>
  <c r="CD333" i="4"/>
  <c r="CD168" i="4" s="1"/>
  <c r="BQ402" i="4"/>
  <c r="AC304" i="12"/>
  <c r="AC382" i="12" s="1"/>
  <c r="EV342" i="4"/>
  <c r="W311" i="3"/>
  <c r="DF322" i="3"/>
  <c r="BA303" i="12"/>
  <c r="BA333" i="12" s="1"/>
  <c r="U327" i="12"/>
  <c r="U312" i="12"/>
  <c r="X322" i="12"/>
  <c r="X385" i="12" s="1"/>
  <c r="EN322" i="3"/>
  <c r="EP311" i="3"/>
  <c r="AU408" i="4"/>
  <c r="DM259" i="3"/>
  <c r="DM307" i="3" s="1"/>
  <c r="U408" i="4"/>
  <c r="DF338" i="4"/>
  <c r="DF173" i="4" s="1"/>
  <c r="EG393" i="4"/>
  <c r="X381" i="4"/>
  <c r="EA385" i="12"/>
  <c r="ED389" i="4"/>
  <c r="AI372" i="4"/>
  <c r="CN401" i="4"/>
  <c r="DI387" i="4"/>
  <c r="V396" i="4"/>
  <c r="V374" i="12"/>
  <c r="CN404" i="4"/>
  <c r="DQ339" i="4"/>
  <c r="DQ174" i="4" s="1"/>
  <c r="EK315" i="3"/>
  <c r="DL401" i="4"/>
  <c r="X329" i="3"/>
  <c r="CE345" i="4"/>
  <c r="CE180" i="4" s="1"/>
  <c r="DI383" i="4"/>
  <c r="V374" i="4"/>
  <c r="DB373" i="4"/>
  <c r="CI345" i="4"/>
  <c r="CI180" i="4" s="1"/>
  <c r="DV343" i="4"/>
  <c r="CC385" i="4"/>
  <c r="W382" i="4"/>
  <c r="AI388" i="4"/>
  <c r="AS386" i="4"/>
  <c r="DL320" i="12"/>
  <c r="DL367" i="12" s="1"/>
  <c r="EC384" i="4"/>
  <c r="CR263" i="3"/>
  <c r="CR327" i="3" s="1"/>
  <c r="AU377" i="4"/>
  <c r="EG377" i="4"/>
  <c r="CC400" i="4"/>
  <c r="DA402" i="4"/>
  <c r="EB377" i="4"/>
  <c r="BU396" i="4"/>
  <c r="AI403" i="4"/>
  <c r="CN370" i="4"/>
  <c r="V333" i="4"/>
  <c r="V168" i="4" s="1"/>
  <c r="CG275" i="3"/>
  <c r="CG291" i="3" s="1"/>
  <c r="CG307" i="3" s="1"/>
  <c r="CN341" i="4"/>
  <c r="CN176" i="4" s="1"/>
  <c r="DN390" i="4"/>
  <c r="CC260" i="3"/>
  <c r="CC324" i="3" s="1"/>
  <c r="ET372" i="4"/>
  <c r="W274" i="3"/>
  <c r="W290" i="3" s="1"/>
  <c r="W322" i="3" s="1"/>
  <c r="DL370" i="4"/>
  <c r="BA400" i="4"/>
  <c r="DF326" i="12"/>
  <c r="DF389" i="12" s="1"/>
  <c r="V405" i="4"/>
  <c r="BA395" i="4"/>
  <c r="DB341" i="4"/>
  <c r="AE146" i="4" s="1"/>
  <c r="EE374" i="4"/>
  <c r="BW396" i="4"/>
  <c r="CD384" i="12"/>
  <c r="DL386" i="4"/>
  <c r="BU381" i="4"/>
  <c r="BW381" i="4"/>
  <c r="EV384" i="4"/>
  <c r="AI386" i="4"/>
  <c r="EK311" i="3"/>
  <c r="AU345" i="4"/>
  <c r="AU180" i="4" s="1"/>
  <c r="EG408" i="4"/>
  <c r="CC369" i="4"/>
  <c r="DA371" i="4"/>
  <c r="W366" i="4"/>
  <c r="EB408" i="4"/>
  <c r="BU365" i="4"/>
  <c r="CN338" i="4"/>
  <c r="CN173" i="4" s="1"/>
  <c r="DG322" i="12"/>
  <c r="DG385" i="12" s="1"/>
  <c r="EB344" i="4"/>
  <c r="ET403" i="4"/>
  <c r="CX381" i="4"/>
  <c r="V342" i="4"/>
  <c r="V177" i="4" s="1"/>
  <c r="EJ397" i="4"/>
  <c r="DI398" i="4"/>
  <c r="EE405" i="4"/>
  <c r="BW365" i="4"/>
  <c r="DW386" i="4"/>
  <c r="EL385" i="12"/>
  <c r="DG279" i="3"/>
  <c r="DG295" i="3" s="1"/>
  <c r="DG311" i="3" s="1"/>
  <c r="DM324" i="3"/>
  <c r="DJ275" i="3"/>
  <c r="DJ291" i="3" s="1"/>
  <c r="DJ323" i="3" s="1"/>
  <c r="EA400" i="12"/>
  <c r="AS401" i="4"/>
  <c r="DA339" i="4"/>
  <c r="AD144" i="4" s="1"/>
  <c r="W397" i="4"/>
  <c r="EB345" i="4"/>
  <c r="AI401" i="4"/>
  <c r="EB392" i="4"/>
  <c r="AX267" i="3"/>
  <c r="AX331" i="3" s="1"/>
  <c r="DI402" i="4"/>
  <c r="BQ324" i="12"/>
  <c r="BQ387" i="12" s="1"/>
  <c r="DW401" i="4"/>
  <c r="CS381" i="4"/>
  <c r="AM325" i="12"/>
  <c r="AM388" i="12" s="1"/>
  <c r="AT399" i="4"/>
  <c r="AI375" i="12"/>
  <c r="BW371" i="4"/>
  <c r="CS396" i="4"/>
  <c r="EJ366" i="4"/>
  <c r="DI367" i="4"/>
  <c r="EV399" i="4"/>
  <c r="EE342" i="4"/>
  <c r="CE263" i="3"/>
  <c r="CE311" i="3" s="1"/>
  <c r="DV391" i="4"/>
  <c r="CN382" i="4"/>
  <c r="DG312" i="12"/>
  <c r="DG390" i="12" s="1"/>
  <c r="EA369" i="12"/>
  <c r="AS370" i="4"/>
  <c r="EC368" i="4"/>
  <c r="AI370" i="4"/>
  <c r="EP327" i="3"/>
  <c r="DI371" i="4"/>
  <c r="CX365" i="4"/>
  <c r="DN374" i="4"/>
  <c r="DW370" i="4"/>
  <c r="V260" i="3"/>
  <c r="V324" i="3" s="1"/>
  <c r="CM340" i="4"/>
  <c r="CM175" i="4" s="1"/>
  <c r="AI406" i="12"/>
  <c r="BW402" i="4"/>
  <c r="CS365" i="4"/>
  <c r="CD399" i="12"/>
  <c r="EJ334" i="4"/>
  <c r="EV368" i="4"/>
  <c r="AI391" i="12"/>
  <c r="CI393" i="4"/>
  <c r="CS280" i="3"/>
  <c r="CS296" i="3" s="1"/>
  <c r="CS312" i="3" s="1"/>
  <c r="CU276" i="3"/>
  <c r="CU292" i="3" s="1"/>
  <c r="CU308" i="3" s="1"/>
  <c r="X365" i="4"/>
  <c r="ED373" i="4"/>
  <c r="ES372" i="4"/>
  <c r="AO278" i="3"/>
  <c r="AO294" i="3" s="1"/>
  <c r="AO310" i="3" s="1"/>
  <c r="EC399" i="4"/>
  <c r="BN327" i="3"/>
  <c r="DG377" i="4"/>
  <c r="BA384" i="4"/>
  <c r="CX396" i="4"/>
  <c r="DN405" i="4"/>
  <c r="CH398" i="12"/>
  <c r="CD368" i="12"/>
  <c r="EL369" i="12"/>
  <c r="CH383" i="12"/>
  <c r="ES403" i="4"/>
  <c r="AU396" i="4"/>
  <c r="DF401" i="4"/>
  <c r="DG408" i="4"/>
  <c r="DQ387" i="4"/>
  <c r="CQ283" i="3"/>
  <c r="CQ299" i="3" s="1"/>
  <c r="CQ315" i="3" s="1"/>
  <c r="AB396" i="4"/>
  <c r="BR338" i="4"/>
  <c r="BR173" i="4" s="1"/>
  <c r="BM367" i="4"/>
  <c r="EO397" i="4"/>
  <c r="V345" i="4"/>
  <c r="T399" i="4"/>
  <c r="Y392" i="4"/>
  <c r="BS377" i="4"/>
  <c r="BR367" i="12"/>
  <c r="CG399" i="4"/>
  <c r="AB337" i="4"/>
  <c r="AB172" i="4" s="1"/>
  <c r="CE399" i="4"/>
  <c r="BX377" i="4"/>
  <c r="CX372" i="4"/>
  <c r="AF368" i="4"/>
  <c r="CX335" i="12"/>
  <c r="AA140" i="12" s="1"/>
  <c r="BQ329" i="12"/>
  <c r="BQ344" i="12" s="1"/>
  <c r="AF384" i="4"/>
  <c r="DA385" i="4"/>
  <c r="DI370" i="4"/>
  <c r="CQ335" i="4"/>
  <c r="CQ170" i="4" s="1"/>
  <c r="CQ386" i="12"/>
  <c r="ED371" i="4"/>
  <c r="EC376" i="4"/>
  <c r="BN366" i="4"/>
  <c r="CQ370" i="12"/>
  <c r="BX341" i="4"/>
  <c r="BX176" i="4" s="1"/>
  <c r="Y314" i="12"/>
  <c r="Y407" i="12" s="1"/>
  <c r="DN335" i="4"/>
  <c r="DN170" i="4" s="1"/>
  <c r="EL393" i="4"/>
  <c r="DN381" i="4"/>
  <c r="CF385" i="4"/>
  <c r="DV313" i="3"/>
  <c r="BM398" i="4"/>
  <c r="EO366" i="4"/>
  <c r="CC328" i="12"/>
  <c r="CC343" i="12" s="1"/>
  <c r="DK400" i="4"/>
  <c r="BR382" i="12"/>
  <c r="T336" i="4"/>
  <c r="T171" i="4" s="1"/>
  <c r="BR386" i="4"/>
  <c r="AB377" i="4"/>
  <c r="BS345" i="4"/>
  <c r="BS180" i="4" s="1"/>
  <c r="BR335" i="12"/>
  <c r="CG368" i="4"/>
  <c r="CE368" i="4"/>
  <c r="AP404" i="4"/>
  <c r="EG382" i="4"/>
  <c r="BX408" i="4"/>
  <c r="CX403" i="4"/>
  <c r="AF399" i="4"/>
  <c r="DA369" i="4"/>
  <c r="EA389" i="4"/>
  <c r="DI338" i="4"/>
  <c r="DI173" i="4" s="1"/>
  <c r="CD385" i="4"/>
  <c r="DF398" i="12"/>
  <c r="ED339" i="4"/>
  <c r="T370" i="4"/>
  <c r="EC407" i="4"/>
  <c r="CQ319" i="12"/>
  <c r="CQ334" i="12" s="1"/>
  <c r="BX389" i="4"/>
  <c r="DN383" i="4"/>
  <c r="BQ390" i="4"/>
  <c r="BN391" i="4"/>
  <c r="EJ328" i="3"/>
  <c r="CB369" i="4"/>
  <c r="AK266" i="3"/>
  <c r="AK314" i="3" s="1"/>
  <c r="BM335" i="4"/>
  <c r="BM170" i="4" s="1"/>
  <c r="AN377" i="4"/>
  <c r="DK369" i="4"/>
  <c r="AB408" i="4"/>
  <c r="AS368" i="4"/>
  <c r="CG336" i="4"/>
  <c r="CG171" i="4" s="1"/>
  <c r="DM338" i="4"/>
  <c r="DM173" i="4" s="1"/>
  <c r="CE336" i="4"/>
  <c r="CE171" i="4" s="1"/>
  <c r="CK397" i="4"/>
  <c r="EJ401" i="4"/>
  <c r="AP373" i="4"/>
  <c r="CJ402" i="4"/>
  <c r="CX340" i="4"/>
  <c r="CX175" i="4" s="1"/>
  <c r="DA400" i="4"/>
  <c r="CS384" i="4"/>
  <c r="T401" i="4"/>
  <c r="CF400" i="4"/>
  <c r="EC344" i="4"/>
  <c r="BT376" i="4"/>
  <c r="AM329" i="3"/>
  <c r="BU383" i="4"/>
  <c r="BB260" i="3"/>
  <c r="BB308" i="3" s="1"/>
  <c r="DW328" i="3"/>
  <c r="CB400" i="4"/>
  <c r="CM400" i="4"/>
  <c r="AN408" i="4"/>
  <c r="DB365" i="4"/>
  <c r="EP324" i="3"/>
  <c r="AB345" i="4"/>
  <c r="EJ386" i="4"/>
  <c r="BN375" i="4"/>
  <c r="AS399" i="4"/>
  <c r="EJ370" i="4"/>
  <c r="CJ371" i="4"/>
  <c r="CS399" i="4"/>
  <c r="EG397" i="4"/>
  <c r="AP407" i="4"/>
  <c r="T338" i="4"/>
  <c r="T173" i="4" s="1"/>
  <c r="CF369" i="4"/>
  <c r="EL377" i="4"/>
  <c r="BT407" i="4"/>
  <c r="EQ387" i="4"/>
  <c r="AU385" i="4"/>
  <c r="BO386" i="4"/>
  <c r="AP392" i="4"/>
  <c r="CB337" i="4"/>
  <c r="CB172" i="4" s="1"/>
  <c r="DN397" i="4"/>
  <c r="U328" i="12"/>
  <c r="U391" i="12" s="1"/>
  <c r="CM369" i="4"/>
  <c r="AN345" i="4"/>
  <c r="AN180" i="4" s="1"/>
  <c r="DB396" i="4"/>
  <c r="DK368" i="4"/>
  <c r="DY375" i="4"/>
  <c r="AP258" i="3"/>
  <c r="AP306" i="3" s="1"/>
  <c r="BN406" i="4"/>
  <c r="AS336" i="4"/>
  <c r="AS171" i="4" s="1"/>
  <c r="AJ283" i="3"/>
  <c r="AJ299" i="3" s="1"/>
  <c r="AJ315" i="3" s="1"/>
  <c r="DN365" i="4"/>
  <c r="DR396" i="4"/>
  <c r="DJ324" i="12"/>
  <c r="DJ339" i="12" s="1"/>
  <c r="CJ339" i="4"/>
  <c r="CJ174" i="4" s="1"/>
  <c r="EA404" i="4"/>
  <c r="CS368" i="4"/>
  <c r="EG366" i="4"/>
  <c r="CD400" i="4"/>
  <c r="AP376" i="4"/>
  <c r="BU367" i="4"/>
  <c r="EL408" i="4"/>
  <c r="EQ371" i="4"/>
  <c r="BT344" i="4"/>
  <c r="BT179" i="4" s="1"/>
  <c r="DB381" i="4"/>
  <c r="BB322" i="12"/>
  <c r="BB337" i="12" s="1"/>
  <c r="CQ328" i="3"/>
  <c r="BR366" i="12"/>
  <c r="DN366" i="4"/>
  <c r="Y407" i="4"/>
  <c r="DM406" i="4"/>
  <c r="DK399" i="4"/>
  <c r="CT276" i="3"/>
  <c r="CT292" i="3" s="1"/>
  <c r="CT324" i="3" s="1"/>
  <c r="BQ374" i="4"/>
  <c r="DY406" i="4"/>
  <c r="BB318" i="12"/>
  <c r="BB365" i="12" s="1"/>
  <c r="DN396" i="4"/>
  <c r="DR365" i="4"/>
  <c r="AZ280" i="3"/>
  <c r="AZ296" i="3" s="1"/>
  <c r="AZ312" i="3" s="1"/>
  <c r="CB267" i="3"/>
  <c r="CB315" i="3" s="1"/>
  <c r="BO370" i="4"/>
  <c r="EA373" i="4"/>
  <c r="AK402" i="4"/>
  <c r="CD369" i="4"/>
  <c r="BU398" i="4"/>
  <c r="BN305" i="12"/>
  <c r="BN383" i="12" s="1"/>
  <c r="EQ402" i="4"/>
  <c r="AL374" i="4"/>
  <c r="AU400" i="4"/>
  <c r="DU373" i="4"/>
  <c r="CB282" i="3"/>
  <c r="CB298" i="3" s="1"/>
  <c r="CB266" i="3"/>
  <c r="DN334" i="4"/>
  <c r="DN169" i="4" s="1"/>
  <c r="DK336" i="4"/>
  <c r="DK171" i="4" s="1"/>
  <c r="DY343" i="4"/>
  <c r="DR333" i="4"/>
  <c r="DR168" i="4" s="1"/>
  <c r="CX367" i="12"/>
  <c r="CQ367" i="4"/>
  <c r="DU404" i="4"/>
  <c r="EK336" i="4"/>
  <c r="ED368" i="4"/>
  <c r="AB308" i="3"/>
  <c r="AL372" i="12"/>
  <c r="ER383" i="4"/>
  <c r="BY402" i="4"/>
  <c r="BT335" i="4"/>
  <c r="BT170" i="4" s="1"/>
  <c r="EK400" i="4"/>
  <c r="DM370" i="4"/>
  <c r="DF307" i="12"/>
  <c r="DF385" i="12" s="1"/>
  <c r="DP404" i="4"/>
  <c r="ES386" i="4"/>
  <c r="EB407" i="4"/>
  <c r="ES370" i="4"/>
  <c r="BH329" i="12"/>
  <c r="BH344" i="12" s="1"/>
  <c r="BM374" i="4"/>
  <c r="CQ368" i="4"/>
  <c r="DP392" i="4"/>
  <c r="DZ389" i="4"/>
  <c r="X338" i="4"/>
  <c r="X173" i="4" s="1"/>
  <c r="BQ384" i="4"/>
  <c r="ED336" i="4"/>
  <c r="AA275" i="3"/>
  <c r="AA291" i="3" s="1"/>
  <c r="AA323" i="3" s="1"/>
  <c r="EK337" i="4"/>
  <c r="CQ332" i="3"/>
  <c r="DP341" i="4"/>
  <c r="DP176" i="4" s="1"/>
  <c r="CH373" i="4"/>
  <c r="AR388" i="4"/>
  <c r="DW312" i="3"/>
  <c r="EK397" i="4"/>
  <c r="EG374" i="4"/>
  <c r="Y259" i="3"/>
  <c r="Y323" i="3" s="1"/>
  <c r="DP376" i="4"/>
  <c r="CG306" i="12"/>
  <c r="AB333" i="4"/>
  <c r="AB168" i="4" s="1"/>
  <c r="AZ387" i="12"/>
  <c r="CR315" i="3"/>
  <c r="AO320" i="12"/>
  <c r="AO383" i="12" s="1"/>
  <c r="BT383" i="4"/>
  <c r="BQ368" i="4"/>
  <c r="U372" i="4"/>
  <c r="EQ396" i="12"/>
  <c r="DJ310" i="12"/>
  <c r="DJ372" i="12" s="1"/>
  <c r="DM400" i="4"/>
  <c r="CH341" i="4"/>
  <c r="CH176" i="4" s="1"/>
  <c r="DX313" i="3"/>
  <c r="AR403" i="4"/>
  <c r="CG314" i="12"/>
  <c r="CG392" i="12" s="1"/>
  <c r="BJ352" i="4"/>
  <c r="BJ187" i="4" s="1"/>
  <c r="DP407" i="4"/>
  <c r="ED398" i="4"/>
  <c r="CI392" i="4"/>
  <c r="DY322" i="3"/>
  <c r="CC324" i="12"/>
  <c r="CC339" i="12" s="1"/>
  <c r="DP375" i="4"/>
  <c r="DG329" i="12"/>
  <c r="DG392" i="12" s="1"/>
  <c r="BQ399" i="4"/>
  <c r="U403" i="4"/>
  <c r="DM385" i="4"/>
  <c r="DM369" i="4"/>
  <c r="AR372" i="4"/>
  <c r="AF367" i="4"/>
  <c r="ED367" i="4"/>
  <c r="AQ304" i="12"/>
  <c r="AQ397" i="12" s="1"/>
  <c r="ED383" i="4"/>
  <c r="CE381" i="4"/>
  <c r="BY387" i="4"/>
  <c r="ER367" i="4"/>
  <c r="BP371" i="4"/>
  <c r="CE396" i="4"/>
  <c r="DP406" i="4"/>
  <c r="U340" i="4"/>
  <c r="U175" i="4" s="1"/>
  <c r="AA324" i="3"/>
  <c r="DL279" i="3"/>
  <c r="DL295" i="3" s="1"/>
  <c r="DL311" i="3" s="1"/>
  <c r="AZ371" i="12"/>
  <c r="CI376" i="4"/>
  <c r="AF398" i="4"/>
  <c r="DM308" i="3"/>
  <c r="EE434" i="3"/>
  <c r="DP391" i="4"/>
  <c r="BE401" i="4"/>
  <c r="EK399" i="4"/>
  <c r="ER398" i="4"/>
  <c r="AE336" i="4"/>
  <c r="AE171" i="4" s="1"/>
  <c r="CE365" i="4"/>
  <c r="BT367" i="4"/>
  <c r="AZ402" i="12"/>
  <c r="CI407" i="4"/>
  <c r="AF335" i="4"/>
  <c r="AF170" i="4" s="1"/>
  <c r="BD321" i="12"/>
  <c r="BD336" i="12" s="1"/>
  <c r="CC398" i="4"/>
  <c r="BM390" i="4"/>
  <c r="EK368" i="4"/>
  <c r="DM401" i="4"/>
  <c r="DK278" i="3"/>
  <c r="DK294" i="3" s="1"/>
  <c r="DK310" i="3" s="1"/>
  <c r="DW385" i="4"/>
  <c r="AE368" i="4"/>
  <c r="CX368" i="4"/>
  <c r="CC342" i="12"/>
  <c r="CK402" i="4"/>
  <c r="DV341" i="4"/>
  <c r="DX385" i="4"/>
  <c r="CY343" i="4"/>
  <c r="CY178" i="4" s="1"/>
  <c r="BO396" i="4"/>
  <c r="AX366" i="4"/>
  <c r="BQ310" i="12"/>
  <c r="BQ340" i="12" s="1"/>
  <c r="EJ369" i="4"/>
  <c r="EJ365" i="4"/>
  <c r="EC367" i="12"/>
  <c r="DZ401" i="4"/>
  <c r="DN377" i="4"/>
  <c r="AD344" i="4"/>
  <c r="BM384" i="4"/>
  <c r="EA368" i="4"/>
  <c r="T311" i="12"/>
  <c r="T389" i="12" s="1"/>
  <c r="BQ329" i="3"/>
  <c r="W311" i="12"/>
  <c r="W341" i="12" s="1"/>
  <c r="DV366" i="4"/>
  <c r="CY393" i="4"/>
  <c r="BO381" i="4"/>
  <c r="CJ393" i="4"/>
  <c r="DV389" i="4"/>
  <c r="U377" i="4"/>
  <c r="BC318" i="12"/>
  <c r="BC333" i="12" s="1"/>
  <c r="CF396" i="4"/>
  <c r="CJ408" i="4"/>
  <c r="BV389" i="4"/>
  <c r="AP278" i="3"/>
  <c r="AP294" i="3" s="1"/>
  <c r="AP326" i="3" s="1"/>
  <c r="BN324" i="12"/>
  <c r="BN387" i="12" s="1"/>
  <c r="BV404" i="4"/>
  <c r="AX334" i="4"/>
  <c r="AX169" i="4" s="1"/>
  <c r="EJ337" i="4"/>
  <c r="AY328" i="12"/>
  <c r="AY391" i="12" s="1"/>
  <c r="EJ333" i="4"/>
  <c r="EA367" i="12"/>
  <c r="DJ323" i="12"/>
  <c r="DJ386" i="12" s="1"/>
  <c r="BN400" i="4"/>
  <c r="CK372" i="4"/>
  <c r="DN345" i="4"/>
  <c r="DN180" i="4" s="1"/>
  <c r="AO400" i="4"/>
  <c r="EA384" i="4"/>
  <c r="DZ403" i="4"/>
  <c r="DF367" i="12"/>
  <c r="DO381" i="4"/>
  <c r="DV334" i="4"/>
  <c r="BQ372" i="4"/>
  <c r="DO365" i="4"/>
  <c r="U345" i="4"/>
  <c r="U180" i="4" s="1"/>
  <c r="CF365" i="4"/>
  <c r="BQ275" i="3"/>
  <c r="BQ291" i="3" s="1"/>
  <c r="BQ307" i="3" s="1"/>
  <c r="CL391" i="4"/>
  <c r="CJ377" i="4"/>
  <c r="W408" i="4"/>
  <c r="DX400" i="4"/>
  <c r="EA398" i="12"/>
  <c r="BN337" i="4"/>
  <c r="BN172" i="4" s="1"/>
  <c r="CK403" i="4"/>
  <c r="AO337" i="4"/>
  <c r="AO172" i="4" s="1"/>
  <c r="DZ372" i="4"/>
  <c r="DF335" i="12"/>
  <c r="T155" i="12" s="1"/>
  <c r="CR344" i="4"/>
  <c r="CR179" i="4" s="1"/>
  <c r="CY377" i="4"/>
  <c r="BM368" i="4"/>
  <c r="W327" i="3"/>
  <c r="BQ403" i="4"/>
  <c r="CL375" i="4"/>
  <c r="DO396" i="4"/>
  <c r="DI264" i="3"/>
  <c r="DI312" i="3" s="1"/>
  <c r="DY405" i="4"/>
  <c r="CF333" i="4"/>
  <c r="CF168" i="4" s="1"/>
  <c r="AE384" i="4"/>
  <c r="W323" i="3"/>
  <c r="W377" i="4"/>
  <c r="DX369" i="4"/>
  <c r="EA335" i="12"/>
  <c r="I59" i="12" s="1"/>
  <c r="DZ340" i="4"/>
  <c r="CY408" i="4"/>
  <c r="BM399" i="4"/>
  <c r="CX384" i="4"/>
  <c r="DY390" i="4"/>
  <c r="BQ340" i="4"/>
  <c r="BQ175" i="4" s="1"/>
  <c r="CL406" i="4"/>
  <c r="DY374" i="4"/>
  <c r="W345" i="4"/>
  <c r="W180" i="4" s="1"/>
  <c r="BH379" i="4"/>
  <c r="AJ374" i="4"/>
  <c r="Y365" i="4"/>
  <c r="EJ312" i="3"/>
  <c r="BH352" i="4"/>
  <c r="BH187" i="4" s="1"/>
  <c r="BH395" i="4"/>
  <c r="EA311" i="3"/>
  <c r="CC374" i="12"/>
  <c r="DV373" i="4"/>
  <c r="BF416" i="4"/>
  <c r="BH410" i="4"/>
  <c r="X280" i="3"/>
  <c r="X296" i="3" s="1"/>
  <c r="X312" i="3" s="1"/>
  <c r="CY406" i="4"/>
  <c r="AJ405" i="4"/>
  <c r="AP304" i="12"/>
  <c r="AP382" i="12" s="1"/>
  <c r="Y396" i="4"/>
  <c r="AD376" i="4"/>
  <c r="CB319" i="12"/>
  <c r="CB334" i="12" s="1"/>
  <c r="CK387" i="4"/>
  <c r="V278" i="3"/>
  <c r="V294" i="3" s="1"/>
  <c r="V310" i="3" s="1"/>
  <c r="CY375" i="4"/>
  <c r="AJ342" i="4"/>
  <c r="AJ177" i="4" s="1"/>
  <c r="Y333" i="4"/>
  <c r="Y168" i="4" s="1"/>
  <c r="DK259" i="3"/>
  <c r="DK323" i="3" s="1"/>
  <c r="BP402" i="4"/>
  <c r="CY392" i="4"/>
  <c r="BP387" i="4"/>
  <c r="AO336" i="4"/>
  <c r="AO171" i="4" s="1"/>
  <c r="AR404" i="4"/>
  <c r="CJ404" i="4"/>
  <c r="DU406" i="12"/>
  <c r="BJ415" i="4"/>
  <c r="BJ400" i="4"/>
  <c r="AC382" i="4"/>
  <c r="DW381" i="4"/>
  <c r="CU385" i="4"/>
  <c r="AO384" i="4"/>
  <c r="CY376" i="4"/>
  <c r="DG407" i="4"/>
  <c r="DW369" i="4"/>
  <c r="EA385" i="4"/>
  <c r="BE416" i="4"/>
  <c r="CS403" i="4"/>
  <c r="EA400" i="4"/>
  <c r="AR341" i="4"/>
  <c r="AR176" i="4" s="1"/>
  <c r="EQ365" i="12"/>
  <c r="EK313" i="3"/>
  <c r="AC366" i="4"/>
  <c r="CB376" i="12"/>
  <c r="EB308" i="3"/>
  <c r="DX334" i="4"/>
  <c r="AB381" i="4"/>
  <c r="AY263" i="3"/>
  <c r="AY327" i="3" s="1"/>
  <c r="DU343" i="12"/>
  <c r="C51" i="12" s="1"/>
  <c r="EU381" i="4"/>
  <c r="BV372" i="4"/>
  <c r="AB365" i="4"/>
  <c r="CZ402" i="4"/>
  <c r="DN318" i="12"/>
  <c r="DN381" i="12" s="1"/>
  <c r="CZ387" i="4"/>
  <c r="BX371" i="4"/>
  <c r="ES396" i="4"/>
  <c r="CR312" i="12"/>
  <c r="CR327" i="12"/>
  <c r="DG376" i="4"/>
  <c r="CW372" i="4"/>
  <c r="CG279" i="3"/>
  <c r="CG295" i="3" s="1"/>
  <c r="CG311" i="3" s="1"/>
  <c r="DW400" i="4"/>
  <c r="Z274" i="3"/>
  <c r="Z290" i="3" s="1"/>
  <c r="Z322" i="3" s="1"/>
  <c r="DK277" i="3"/>
  <c r="DK293" i="3" s="1"/>
  <c r="DK309" i="3" s="1"/>
  <c r="CU369" i="4"/>
  <c r="DJ402" i="4"/>
  <c r="BE385" i="4"/>
  <c r="CS340" i="4"/>
  <c r="V145" i="4" s="1"/>
  <c r="EA369" i="4"/>
  <c r="EQ333" i="12"/>
  <c r="J75" i="12" s="1"/>
  <c r="AC397" i="4"/>
  <c r="CB407" i="12"/>
  <c r="AY324" i="12"/>
  <c r="AY387" i="12" s="1"/>
  <c r="DX382" i="4"/>
  <c r="BV403" i="4"/>
  <c r="EU396" i="4"/>
  <c r="BM392" i="12"/>
  <c r="BV388" i="4"/>
  <c r="BX402" i="4"/>
  <c r="ES333" i="4"/>
  <c r="CE311" i="12"/>
  <c r="DG344" i="4"/>
  <c r="DG179" i="4" s="1"/>
  <c r="CW403" i="4"/>
  <c r="CU400" i="4"/>
  <c r="DJ371" i="4"/>
  <c r="CR274" i="3"/>
  <c r="CR290" i="3" s="1"/>
  <c r="CR306" i="3" s="1"/>
  <c r="CB392" i="12"/>
  <c r="DL308" i="3"/>
  <c r="AS371" i="4"/>
  <c r="DL375" i="4"/>
  <c r="BM376" i="12"/>
  <c r="EU365" i="4"/>
  <c r="BX339" i="4"/>
  <c r="BX174" i="4" s="1"/>
  <c r="DW365" i="4"/>
  <c r="DH264" i="3"/>
  <c r="DH328" i="3" s="1"/>
  <c r="AJ279" i="3"/>
  <c r="AJ295" i="3" s="1"/>
  <c r="AJ263" i="3"/>
  <c r="CW340" i="4"/>
  <c r="Z145" i="4" s="1"/>
  <c r="CG321" i="12"/>
  <c r="DJ339" i="4"/>
  <c r="DJ174" i="4" s="1"/>
  <c r="CG406" i="4"/>
  <c r="DJ279" i="3"/>
  <c r="DJ295" i="3" s="1"/>
  <c r="DJ311" i="3" s="1"/>
  <c r="BC280" i="3"/>
  <c r="BC296" i="3" s="1"/>
  <c r="BC328" i="3" s="1"/>
  <c r="DF259" i="3"/>
  <c r="DF307" i="3" s="1"/>
  <c r="CR320" i="12"/>
  <c r="CR383" i="12" s="1"/>
  <c r="V306" i="3"/>
  <c r="V338" i="3" s="1"/>
  <c r="AS402" i="4"/>
  <c r="CZ370" i="4"/>
  <c r="DL406" i="4"/>
  <c r="BE379" i="4"/>
  <c r="BM407" i="12"/>
  <c r="DV329" i="3"/>
  <c r="CI342" i="4"/>
  <c r="CI177" i="4" s="1"/>
  <c r="DW396" i="4"/>
  <c r="CG391" i="4"/>
  <c r="DV311" i="3"/>
  <c r="DX372" i="12"/>
  <c r="DY324" i="3"/>
  <c r="CR278" i="3"/>
  <c r="CR294" i="3" s="1"/>
  <c r="CR310" i="3" s="1"/>
  <c r="DM319" i="12"/>
  <c r="DM334" i="12" s="1"/>
  <c r="CG375" i="4"/>
  <c r="CJ389" i="4"/>
  <c r="AO399" i="4"/>
  <c r="DG328" i="3"/>
  <c r="V319" i="12"/>
  <c r="V334" i="12" s="1"/>
  <c r="AS339" i="4"/>
  <c r="AS174" i="4" s="1"/>
  <c r="BE314" i="12"/>
  <c r="BE376" i="12" s="1"/>
  <c r="CZ401" i="4"/>
  <c r="DL343" i="4"/>
  <c r="DL178" i="4" s="1"/>
  <c r="AC318" i="12"/>
  <c r="AC396" i="12" s="1"/>
  <c r="EN398" i="4"/>
  <c r="BC321" i="12"/>
  <c r="BC384" i="12" s="1"/>
  <c r="CZ386" i="4"/>
  <c r="CD310" i="12"/>
  <c r="CD388" i="12" s="1"/>
  <c r="U279" i="3"/>
  <c r="U295" i="3" s="1"/>
  <c r="U263" i="3"/>
  <c r="AQ333" i="4"/>
  <c r="AQ168" i="4" s="1"/>
  <c r="CE374" i="4"/>
  <c r="EQ407" i="4"/>
  <c r="DU343" i="4"/>
  <c r="DZ390" i="4"/>
  <c r="CX374" i="4"/>
  <c r="EK387" i="4"/>
  <c r="DX340" i="12"/>
  <c r="F54" i="12" s="1"/>
  <c r="DK279" i="3"/>
  <c r="DK295" i="3" s="1"/>
  <c r="DK311" i="3" s="1"/>
  <c r="EN386" i="4"/>
  <c r="EN338" i="4"/>
  <c r="CQ336" i="4"/>
  <c r="T141" i="4" s="1"/>
  <c r="EU343" i="4"/>
  <c r="CE390" i="4"/>
  <c r="DN341" i="4"/>
  <c r="DN176" i="4" s="1"/>
  <c r="AL342" i="4"/>
  <c r="AL177" i="4" s="1"/>
  <c r="DN389" i="4"/>
  <c r="CD264" i="3"/>
  <c r="CD312" i="3" s="1"/>
  <c r="EU391" i="4"/>
  <c r="DF407" i="4"/>
  <c r="EQ376" i="4"/>
  <c r="BA323" i="12"/>
  <c r="BA386" i="12" s="1"/>
  <c r="AQ381" i="4"/>
  <c r="EQ392" i="4"/>
  <c r="ES393" i="4"/>
  <c r="DZ405" i="4"/>
  <c r="AK400" i="4"/>
  <c r="CR328" i="12"/>
  <c r="CR391" i="12" s="1"/>
  <c r="CT382" i="12"/>
  <c r="U392" i="4"/>
  <c r="DG303" i="12"/>
  <c r="DG318" i="12"/>
  <c r="DF376" i="4"/>
  <c r="CZ368" i="4"/>
  <c r="BY397" i="4"/>
  <c r="DW382" i="4"/>
  <c r="DZ374" i="4"/>
  <c r="EK371" i="4"/>
  <c r="AK369" i="4"/>
  <c r="V400" i="4"/>
  <c r="CT397" i="12"/>
  <c r="BH397" i="4"/>
  <c r="DF318" i="12"/>
  <c r="DF381" i="12" s="1"/>
  <c r="BJ418" i="4"/>
  <c r="CK319" i="12"/>
  <c r="CK382" i="12" s="1"/>
  <c r="CU372" i="4"/>
  <c r="V264" i="3"/>
  <c r="V328" i="3" s="1"/>
  <c r="Y307" i="12"/>
  <c r="Y322" i="12"/>
  <c r="DU391" i="4"/>
  <c r="DF344" i="4"/>
  <c r="DF179" i="4" s="1"/>
  <c r="CZ399" i="4"/>
  <c r="BY366" i="4"/>
  <c r="AM377" i="4"/>
  <c r="BM283" i="3"/>
  <c r="BM299" i="3" s="1"/>
  <c r="BM331" i="3" s="1"/>
  <c r="EK402" i="4"/>
  <c r="AK337" i="4"/>
  <c r="AK172" i="4" s="1"/>
  <c r="ES408" i="4"/>
  <c r="BG318" i="12"/>
  <c r="BG333" i="12" s="1"/>
  <c r="V369" i="4"/>
  <c r="CT366" i="12"/>
  <c r="CH399" i="4"/>
  <c r="DJ397" i="4"/>
  <c r="CQ278" i="3"/>
  <c r="CQ294" i="3" s="1"/>
  <c r="CQ310" i="3" s="1"/>
  <c r="CK344" i="4"/>
  <c r="CK179" i="4" s="1"/>
  <c r="CR341" i="4"/>
  <c r="CR176" i="4" s="1"/>
  <c r="BH381" i="4"/>
  <c r="BJ355" i="4"/>
  <c r="BJ190" i="4" s="1"/>
  <c r="CQ384" i="4"/>
  <c r="CU403" i="4"/>
  <c r="CU418" i="4" s="1"/>
  <c r="BB403" i="4"/>
  <c r="DX393" i="4"/>
  <c r="DX388" i="12"/>
  <c r="BY334" i="4"/>
  <c r="BY169" i="4" s="1"/>
  <c r="AM408" i="4"/>
  <c r="EQ377" i="4"/>
  <c r="AP371" i="4"/>
  <c r="DW397" i="4"/>
  <c r="ES377" i="4"/>
  <c r="AB314" i="12"/>
  <c r="AB344" i="12" s="1"/>
  <c r="AB360" i="12" s="1"/>
  <c r="CH368" i="4"/>
  <c r="EL396" i="4"/>
  <c r="BH412" i="4"/>
  <c r="CE326" i="12"/>
  <c r="BW370" i="4"/>
  <c r="DO402" i="4"/>
  <c r="CM388" i="4"/>
  <c r="DR373" i="4"/>
  <c r="CX329" i="12"/>
  <c r="CX392" i="12" s="1"/>
  <c r="DX408" i="4"/>
  <c r="CU340" i="4"/>
  <c r="CU175" i="4" s="1"/>
  <c r="DO387" i="4"/>
  <c r="AS407" i="4"/>
  <c r="AM345" i="4"/>
  <c r="AM180" i="4" s="1"/>
  <c r="G14" i="8"/>
  <c r="EQ408" i="4"/>
  <c r="U407" i="4"/>
  <c r="AS392" i="4"/>
  <c r="AJ382" i="4"/>
  <c r="AP402" i="4"/>
  <c r="BB387" i="4"/>
  <c r="AJ366" i="4"/>
  <c r="DW366" i="4"/>
  <c r="DY308" i="3"/>
  <c r="DU312" i="3"/>
  <c r="CD276" i="3"/>
  <c r="CD292" i="3" s="1"/>
  <c r="CD324" i="3" s="1"/>
  <c r="CF305" i="12"/>
  <c r="CF335" i="12" s="1"/>
  <c r="DV327" i="3"/>
  <c r="AA278" i="3"/>
  <c r="AA294" i="3" s="1"/>
  <c r="AA310" i="3" s="1"/>
  <c r="CD365" i="4"/>
  <c r="CH336" i="4"/>
  <c r="CH171" i="4" s="1"/>
  <c r="EL365" i="4"/>
  <c r="CM403" i="4"/>
  <c r="BW401" i="4"/>
  <c r="DO371" i="4"/>
  <c r="DR404" i="4"/>
  <c r="DX377" i="4"/>
  <c r="CD381" i="4"/>
  <c r="CR318" i="12"/>
  <c r="CR381" i="12" s="1"/>
  <c r="EQ345" i="4"/>
  <c r="AP339" i="4"/>
  <c r="AP174" i="4" s="1"/>
  <c r="EL333" i="4"/>
  <c r="AQ303" i="12"/>
  <c r="AQ333" i="12" s="1"/>
  <c r="DR341" i="4"/>
  <c r="DR176" i="4" s="1"/>
  <c r="AL405" i="4"/>
  <c r="CI319" i="12"/>
  <c r="ET345" i="4"/>
  <c r="CL368" i="4"/>
  <c r="BH415" i="4"/>
  <c r="AU344" i="4"/>
  <c r="AU179" i="4" s="1"/>
  <c r="DH262" i="3"/>
  <c r="DH310" i="3" s="1"/>
  <c r="ET393" i="4"/>
  <c r="U341" i="12"/>
  <c r="BA311" i="12"/>
  <c r="BA389" i="12" s="1"/>
  <c r="V405" i="12"/>
  <c r="CL336" i="4"/>
  <c r="CL171" i="4" s="1"/>
  <c r="BC357" i="4"/>
  <c r="BC192" i="4" s="1"/>
  <c r="AD396" i="4"/>
  <c r="BH384" i="4"/>
  <c r="ES389" i="4"/>
  <c r="EN367" i="4"/>
  <c r="AT368" i="4"/>
  <c r="CR407" i="4"/>
  <c r="DG262" i="3"/>
  <c r="DG310" i="3" s="1"/>
  <c r="ET408" i="4"/>
  <c r="CR329" i="12"/>
  <c r="DV407" i="12" s="1"/>
  <c r="AU376" i="4"/>
  <c r="BV274" i="3"/>
  <c r="BV290" i="3" s="1"/>
  <c r="BV306" i="3" s="1"/>
  <c r="V342" i="12"/>
  <c r="AM259" i="3"/>
  <c r="AM323" i="3" s="1"/>
  <c r="BP408" i="4"/>
  <c r="EN335" i="4"/>
  <c r="DQ405" i="4"/>
  <c r="AT336" i="4"/>
  <c r="AT171" i="4" s="1"/>
  <c r="DO323" i="3"/>
  <c r="DQ390" i="4"/>
  <c r="CR392" i="4"/>
  <c r="CT374" i="4"/>
  <c r="DW393" i="4"/>
  <c r="DY377" i="4"/>
  <c r="ET377" i="4"/>
  <c r="AU407" i="4"/>
  <c r="AI278" i="3"/>
  <c r="AI294" i="3" s="1"/>
  <c r="AI310" i="3" s="1"/>
  <c r="CZ318" i="12"/>
  <c r="CZ381" i="12" s="1"/>
  <c r="DK280" i="3"/>
  <c r="DK296" i="3" s="1"/>
  <c r="DK312" i="3" s="1"/>
  <c r="DZ376" i="4"/>
  <c r="CI314" i="12"/>
  <c r="CI407" i="12" s="1"/>
  <c r="BP377" i="4"/>
  <c r="DQ374" i="4"/>
  <c r="DZ335" i="4"/>
  <c r="CT342" i="4"/>
  <c r="W147" i="4" s="1"/>
  <c r="EQ381" i="4"/>
  <c r="BX381" i="4"/>
  <c r="CJ388" i="4"/>
  <c r="BX391" i="4"/>
  <c r="DK322" i="12"/>
  <c r="DK385" i="12" s="1"/>
  <c r="DY408" i="4"/>
  <c r="CH369" i="12"/>
  <c r="EQ396" i="4"/>
  <c r="CH385" i="12"/>
  <c r="BX365" i="4"/>
  <c r="EV385" i="4"/>
  <c r="DH369" i="12"/>
  <c r="DZ407" i="4"/>
  <c r="ES373" i="4"/>
  <c r="EV369" i="4"/>
  <c r="DZ392" i="4"/>
  <c r="BP345" i="4"/>
  <c r="BP180" i="4" s="1"/>
  <c r="AI326" i="12"/>
  <c r="AI389" i="12" s="1"/>
  <c r="CG303" i="12"/>
  <c r="CG381" i="12" s="1"/>
  <c r="BX406" i="4"/>
  <c r="CJ403" i="4"/>
  <c r="U389" i="12"/>
  <c r="DJ303" i="12"/>
  <c r="DH407" i="4"/>
  <c r="EO369" i="4"/>
  <c r="CS259" i="3"/>
  <c r="CS323" i="3" s="1"/>
  <c r="AN305" i="12"/>
  <c r="AN398" i="12" s="1"/>
  <c r="DY345" i="4"/>
  <c r="CH400" i="12"/>
  <c r="EQ365" i="4"/>
  <c r="BX396" i="4"/>
  <c r="DP366" i="4"/>
  <c r="CU279" i="3"/>
  <c r="CU295" i="3" s="1"/>
  <c r="CU311" i="3" s="1"/>
  <c r="CD277" i="3"/>
  <c r="CD293" i="3" s="1"/>
  <c r="CD325" i="3" s="1"/>
  <c r="DH400" i="12"/>
  <c r="ES404" i="4"/>
  <c r="EV400" i="4"/>
  <c r="BP311" i="12"/>
  <c r="BP389" i="12" s="1"/>
  <c r="BC405" i="4"/>
  <c r="DW408" i="4"/>
  <c r="AY386" i="4"/>
  <c r="BX375" i="4"/>
  <c r="CJ372" i="4"/>
  <c r="DP397" i="4"/>
  <c r="U404" i="12"/>
  <c r="EN308" i="3"/>
  <c r="DH337" i="12"/>
  <c r="V172" i="12" s="1"/>
  <c r="CL399" i="4"/>
  <c r="BC389" i="4"/>
  <c r="CL384" i="4"/>
  <c r="DW377" i="4"/>
  <c r="AD381" i="4"/>
  <c r="AY417" i="4"/>
  <c r="DP382" i="4"/>
  <c r="EM336" i="4"/>
  <c r="AY354" i="4"/>
  <c r="AY189" i="4" s="1"/>
  <c r="V259" i="3"/>
  <c r="BS327" i="3"/>
  <c r="EP392" i="4"/>
  <c r="EK366" i="4"/>
  <c r="EG342" i="4"/>
  <c r="CE310" i="3"/>
  <c r="CT336" i="4"/>
  <c r="W141" i="4" s="1"/>
  <c r="CI374" i="4"/>
  <c r="CC367" i="4"/>
  <c r="AK259" i="3"/>
  <c r="CL411" i="12"/>
  <c r="CL424" i="12" s="1"/>
  <c r="EK334" i="4"/>
  <c r="CR331" i="3"/>
  <c r="Z261" i="3"/>
  <c r="Z309" i="3" s="1"/>
  <c r="CW278" i="3"/>
  <c r="CW294" i="3" s="1"/>
  <c r="CW310" i="3" s="1"/>
  <c r="DM278" i="3"/>
  <c r="DM294" i="3" s="1"/>
  <c r="DM326" i="3" s="1"/>
  <c r="DJ318" i="12"/>
  <c r="CT384" i="4"/>
  <c r="DH259" i="3"/>
  <c r="DH275" i="3"/>
  <c r="DH291" i="3" s="1"/>
  <c r="CV329" i="12"/>
  <c r="CV392" i="12" s="1"/>
  <c r="AZ259" i="3"/>
  <c r="AZ275" i="3"/>
  <c r="AZ291" i="3" s="1"/>
  <c r="DN344" i="4"/>
  <c r="DN179" i="4" s="1"/>
  <c r="CI304" i="12"/>
  <c r="V277" i="3"/>
  <c r="V293" i="3" s="1"/>
  <c r="V309" i="3" s="1"/>
  <c r="CT368" i="4"/>
  <c r="CF324" i="12"/>
  <c r="CF387" i="12" s="1"/>
  <c r="CI390" i="4"/>
  <c r="V279" i="3"/>
  <c r="V295" i="3" s="1"/>
  <c r="V327" i="3" s="1"/>
  <c r="T400" i="4"/>
  <c r="AP303" i="12"/>
  <c r="EM386" i="12"/>
  <c r="DW341" i="4"/>
  <c r="EC397" i="4"/>
  <c r="BU339" i="4"/>
  <c r="BU174" i="4" s="1"/>
  <c r="BE345" i="4"/>
  <c r="BE180" i="4" s="1"/>
  <c r="EN344" i="4"/>
  <c r="U383" i="4"/>
  <c r="EJ345" i="4"/>
  <c r="U322" i="12"/>
  <c r="U385" i="12" s="1"/>
  <c r="AK393" i="4"/>
  <c r="CW279" i="3"/>
  <c r="CW295" i="3" s="1"/>
  <c r="CW327" i="3" s="1"/>
  <c r="EC365" i="12"/>
  <c r="EC333" i="12"/>
  <c r="K61" i="12" s="1"/>
  <c r="X339" i="4"/>
  <c r="X174" i="4" s="1"/>
  <c r="V377" i="4"/>
  <c r="AC340" i="4"/>
  <c r="AC175" i="4" s="1"/>
  <c r="W401" i="4"/>
  <c r="CX405" i="4"/>
  <c r="EM399" i="4"/>
  <c r="BF385" i="4"/>
  <c r="BX390" i="4"/>
  <c r="Y337" i="4"/>
  <c r="Y172" i="4" s="1"/>
  <c r="AK371" i="4"/>
  <c r="U367" i="4"/>
  <c r="H15" i="15"/>
  <c r="CE329" i="12"/>
  <c r="CE392" i="12" s="1"/>
  <c r="BH411" i="12"/>
  <c r="BH424" i="12" s="1"/>
  <c r="AM390" i="4"/>
  <c r="CU318" i="12"/>
  <c r="CD392" i="4"/>
  <c r="BT303" i="12"/>
  <c r="BT318" i="12"/>
  <c r="CD376" i="4"/>
  <c r="BE377" i="4"/>
  <c r="AU365" i="4"/>
  <c r="W338" i="4"/>
  <c r="W173" i="4" s="1"/>
  <c r="CX342" i="4"/>
  <c r="AA147" i="4" s="1"/>
  <c r="X387" i="4"/>
  <c r="Y385" i="4"/>
  <c r="CN397" i="4"/>
  <c r="CV375" i="4"/>
  <c r="BF353" i="4"/>
  <c r="BF188" i="4" s="1"/>
  <c r="CU406" i="4"/>
  <c r="T322" i="12"/>
  <c r="T385" i="12" s="1"/>
  <c r="AK339" i="4"/>
  <c r="AK174" i="4" s="1"/>
  <c r="BE410" i="4"/>
  <c r="H73" i="1"/>
  <c r="I15" i="8" s="1"/>
  <c r="T278" i="3"/>
  <c r="T294" i="3" s="1"/>
  <c r="T326" i="3" s="1"/>
  <c r="DH320" i="12"/>
  <c r="DH383" i="12" s="1"/>
  <c r="AZ304" i="12"/>
  <c r="AZ334" i="12" s="1"/>
  <c r="EM384" i="4"/>
  <c r="CD407" i="4"/>
  <c r="BE408" i="4"/>
  <c r="AU333" i="4"/>
  <c r="AU168" i="4" s="1"/>
  <c r="CJ368" i="4"/>
  <c r="CN366" i="4"/>
  <c r="CV406" i="4"/>
  <c r="CU375" i="4"/>
  <c r="BE347" i="4"/>
  <c r="BE182" i="4" s="1"/>
  <c r="DW373" i="4"/>
  <c r="EJ408" i="4"/>
  <c r="CJ399" i="4"/>
  <c r="DJ280" i="3"/>
  <c r="DJ296" i="3" s="1"/>
  <c r="DJ312" i="3" s="1"/>
  <c r="DH276" i="3"/>
  <c r="DH292" i="3" s="1"/>
  <c r="DH308" i="3" s="1"/>
  <c r="CV343" i="4"/>
  <c r="CV178" i="4" s="1"/>
  <c r="AC388" i="4"/>
  <c r="CU343" i="4"/>
  <c r="X148" i="4" s="1"/>
  <c r="AL400" i="12"/>
  <c r="BX374" i="4"/>
  <c r="AA274" i="3"/>
  <c r="AA290" i="3" s="1"/>
  <c r="AA322" i="3" s="1"/>
  <c r="CU371" i="4"/>
  <c r="EN392" i="4"/>
  <c r="BT415" i="12"/>
  <c r="BS311" i="3"/>
  <c r="CQ382" i="4"/>
  <c r="DG276" i="3"/>
  <c r="DG292" i="3" s="1"/>
  <c r="DG308" i="3" s="1"/>
  <c r="DW404" i="4"/>
  <c r="EJ377" i="4"/>
  <c r="CJ336" i="4"/>
  <c r="CJ171" i="4" s="1"/>
  <c r="EC381" i="12"/>
  <c r="EL312" i="3"/>
  <c r="AL369" i="12"/>
  <c r="AM374" i="4"/>
  <c r="BX405" i="4"/>
  <c r="CQ397" i="4"/>
  <c r="CU402" i="4"/>
  <c r="BO397" i="4"/>
  <c r="BB314" i="12"/>
  <c r="BB392" i="12" s="1"/>
  <c r="AL385" i="12"/>
  <c r="BN267" i="3"/>
  <c r="BN283" i="3"/>
  <c r="BN299" i="3" s="1"/>
  <c r="EC396" i="12"/>
  <c r="X402" i="4"/>
  <c r="AA318" i="12"/>
  <c r="AA381" i="12" s="1"/>
  <c r="AC372" i="4"/>
  <c r="Y400" i="4"/>
  <c r="AM405" i="4"/>
  <c r="CQ366" i="4"/>
  <c r="BN262" i="3"/>
  <c r="BN326" i="3" s="1"/>
  <c r="CU339" i="4"/>
  <c r="X144" i="4" s="1"/>
  <c r="DY306" i="3"/>
  <c r="BO366" i="4"/>
  <c r="V408" i="4"/>
  <c r="BO334" i="4"/>
  <c r="BO169" i="4" s="1"/>
  <c r="CC267" i="3"/>
  <c r="CC283" i="3"/>
  <c r="CC299" i="3" s="1"/>
  <c r="U267" i="3"/>
  <c r="U283" i="3"/>
  <c r="U299" i="3" s="1"/>
  <c r="BV384" i="4"/>
  <c r="AY314" i="12"/>
  <c r="AY392" i="12" s="1"/>
  <c r="AQ390" i="4"/>
  <c r="AK328" i="3"/>
  <c r="BE303" i="12"/>
  <c r="BE318" i="12"/>
  <c r="CI318" i="12"/>
  <c r="CI303" i="12"/>
  <c r="DV392" i="12"/>
  <c r="BG349" i="4"/>
  <c r="BG184" i="4" s="1"/>
  <c r="BC355" i="4"/>
  <c r="BC190" i="4" s="1"/>
  <c r="DJ400" i="4"/>
  <c r="AP334" i="4"/>
  <c r="AP169" i="4" s="1"/>
  <c r="BP336" i="12"/>
  <c r="DH376" i="4"/>
  <c r="EO400" i="4"/>
  <c r="BR260" i="3"/>
  <c r="BR308" i="3" s="1"/>
  <c r="BY381" i="4"/>
  <c r="DH325" i="12"/>
  <c r="V325" i="12"/>
  <c r="AJ387" i="4"/>
  <c r="DG367" i="12"/>
  <c r="AM308" i="12"/>
  <c r="CS344" i="4"/>
  <c r="CS179" i="4" s="1"/>
  <c r="CR345" i="4"/>
  <c r="U150" i="4" s="1"/>
  <c r="EB340" i="4"/>
  <c r="ER336" i="4"/>
  <c r="AY413" i="4"/>
  <c r="BG381" i="4"/>
  <c r="BG397" i="4"/>
  <c r="AK408" i="4"/>
  <c r="EN383" i="12"/>
  <c r="EO337" i="4"/>
  <c r="EO385" i="4"/>
  <c r="DJ334" i="4"/>
  <c r="DJ169" i="4" s="1"/>
  <c r="DH344" i="4"/>
  <c r="DH179" i="4" s="1"/>
  <c r="DY399" i="4"/>
  <c r="DF399" i="4"/>
  <c r="ED369" i="4"/>
  <c r="EU342" i="4"/>
  <c r="G75" i="1"/>
  <c r="BR262" i="3"/>
  <c r="BR326" i="3" s="1"/>
  <c r="AY275" i="3"/>
  <c r="AY291" i="3" s="1"/>
  <c r="AY323" i="3" s="1"/>
  <c r="AK377" i="4"/>
  <c r="CC258" i="3"/>
  <c r="AM365" i="4"/>
  <c r="CV259" i="3"/>
  <c r="CV323" i="3" s="1"/>
  <c r="CN372" i="4"/>
  <c r="EB391" i="4"/>
  <c r="BC387" i="4"/>
  <c r="DO397" i="4"/>
  <c r="EL383" i="12"/>
  <c r="DY368" i="4"/>
  <c r="DF336" i="4"/>
  <c r="DF171" i="4" s="1"/>
  <c r="DJ382" i="4"/>
  <c r="DH310" i="12"/>
  <c r="AY278" i="3"/>
  <c r="AY294" i="3" s="1"/>
  <c r="AY326" i="3" s="1"/>
  <c r="CZ314" i="12"/>
  <c r="CZ392" i="12" s="1"/>
  <c r="BC403" i="4"/>
  <c r="CN403" i="4"/>
  <c r="BC418" i="4"/>
  <c r="AA329" i="12"/>
  <c r="AA392" i="12" s="1"/>
  <c r="EA327" i="3"/>
  <c r="DO366" i="4"/>
  <c r="DY336" i="4"/>
  <c r="CI278" i="3"/>
  <c r="CI294" i="3" s="1"/>
  <c r="CI326" i="3" s="1"/>
  <c r="CB275" i="3"/>
  <c r="CB291" i="3" s="1"/>
  <c r="CB323" i="3" s="1"/>
  <c r="AB319" i="12"/>
  <c r="AB382" i="12" s="1"/>
  <c r="BP368" i="12"/>
  <c r="CN340" i="4"/>
  <c r="CN175" i="4" s="1"/>
  <c r="DO382" i="4"/>
  <c r="DW389" i="4"/>
  <c r="DZ381" i="12"/>
  <c r="AP366" i="4"/>
  <c r="CF279" i="3"/>
  <c r="CF295" i="3" s="1"/>
  <c r="CF311" i="3" s="1"/>
  <c r="F75" i="1"/>
  <c r="G17" i="15" s="1"/>
  <c r="T281" i="3"/>
  <c r="T297" i="3" s="1"/>
  <c r="T329" i="3" s="1"/>
  <c r="BF384" i="4"/>
  <c r="CB262" i="3"/>
  <c r="CB310" i="3" s="1"/>
  <c r="BP399" i="12"/>
  <c r="BM365" i="4"/>
  <c r="BR306" i="12"/>
  <c r="BR399" i="12" s="1"/>
  <c r="CX381" i="12"/>
  <c r="BC305" i="12"/>
  <c r="BC320" i="12"/>
  <c r="BF400" i="4"/>
  <c r="BF415" i="4"/>
  <c r="CX365" i="12"/>
  <c r="DJ369" i="4"/>
  <c r="EB338" i="4"/>
  <c r="DO258" i="3"/>
  <c r="DO306" i="3" s="1"/>
  <c r="DN376" i="4"/>
  <c r="CR373" i="4"/>
  <c r="BM396" i="4"/>
  <c r="DY387" i="12"/>
  <c r="AP382" i="4"/>
  <c r="CC314" i="12"/>
  <c r="CC392" i="12" s="1"/>
  <c r="DH319" i="12"/>
  <c r="DH397" i="12" s="1"/>
  <c r="BA379" i="4"/>
  <c r="X406" i="4"/>
  <c r="Y274" i="3"/>
  <c r="Y290" i="3" s="1"/>
  <c r="Y306" i="3" s="1"/>
  <c r="DN407" i="4"/>
  <c r="CR404" i="4"/>
  <c r="BM333" i="4"/>
  <c r="BM168" i="4" s="1"/>
  <c r="CB399" i="3"/>
  <c r="EB382" i="4"/>
  <c r="Y305" i="12"/>
  <c r="Y320" i="12"/>
  <c r="AT367" i="4"/>
  <c r="ER384" i="4"/>
  <c r="BR258" i="3"/>
  <c r="EM381" i="12"/>
  <c r="BN260" i="3"/>
  <c r="BN324" i="3" s="1"/>
  <c r="V310" i="12"/>
  <c r="AJ402" i="4"/>
  <c r="DZ367" i="4"/>
  <c r="AT335" i="4"/>
  <c r="AT170" i="4" s="1"/>
  <c r="BG274" i="3"/>
  <c r="BG290" i="3" s="1"/>
  <c r="BG306" i="3" s="1"/>
  <c r="CC278" i="3"/>
  <c r="CC294" i="3" s="1"/>
  <c r="CC326" i="3" s="1"/>
  <c r="H14" i="8"/>
  <c r="EN306" i="3"/>
  <c r="CU303" i="12"/>
  <c r="EJ382" i="12"/>
  <c r="DZ383" i="4"/>
  <c r="EU374" i="4"/>
  <c r="T369" i="4"/>
  <c r="EO344" i="12"/>
  <c r="DY383" i="12"/>
  <c r="CI415" i="12"/>
  <c r="H72" i="1"/>
  <c r="I14" i="15" s="1"/>
  <c r="EM389" i="12"/>
  <c r="DG335" i="12"/>
  <c r="T337" i="4"/>
  <c r="T172" i="4" s="1"/>
  <c r="DX404" i="4"/>
  <c r="CT323" i="12"/>
  <c r="CT338" i="12" s="1"/>
  <c r="W143" i="12" s="1"/>
  <c r="BT319" i="12"/>
  <c r="BT382" i="12" s="1"/>
  <c r="DX389" i="4"/>
  <c r="BA410" i="4"/>
  <c r="Z263" i="3"/>
  <c r="Z279" i="3"/>
  <c r="Z295" i="3" s="1"/>
  <c r="AM323" i="12"/>
  <c r="CX258" i="3"/>
  <c r="CX322" i="3" s="1"/>
  <c r="X261" i="3"/>
  <c r="X309" i="3" s="1"/>
  <c r="W260" i="3"/>
  <c r="W308" i="3" s="1"/>
  <c r="AK326" i="12"/>
  <c r="AK389" i="12" s="1"/>
  <c r="H14" i="15"/>
  <c r="AN323" i="12"/>
  <c r="AN401" i="12" s="1"/>
  <c r="U274" i="3"/>
  <c r="U290" i="3" s="1"/>
  <c r="U306" i="3" s="1"/>
  <c r="DX373" i="4"/>
  <c r="EB372" i="4"/>
  <c r="AN259" i="3"/>
  <c r="AN307" i="3" s="1"/>
  <c r="K72" i="1"/>
  <c r="L14" i="15" s="1"/>
  <c r="AD411" i="12"/>
  <c r="AC370" i="4"/>
  <c r="DP400" i="4"/>
  <c r="U384" i="4"/>
  <c r="CV280" i="3"/>
  <c r="CV296" i="3" s="1"/>
  <c r="CV312" i="3" s="1"/>
  <c r="EB382" i="12"/>
  <c r="CS277" i="3"/>
  <c r="CS293" i="3" s="1"/>
  <c r="CS325" i="3" s="1"/>
  <c r="AX278" i="3"/>
  <c r="AX294" i="3" s="1"/>
  <c r="AX326" i="3" s="1"/>
  <c r="X275" i="3"/>
  <c r="X291" i="3" s="1"/>
  <c r="X307" i="3" s="1"/>
  <c r="EB384" i="4"/>
  <c r="AC401" i="4"/>
  <c r="DP369" i="4"/>
  <c r="ED337" i="4"/>
  <c r="AC338" i="4"/>
  <c r="DP337" i="4"/>
  <c r="DP172" i="4" s="1"/>
  <c r="DP411" i="12"/>
  <c r="DP424" i="12" s="1"/>
  <c r="CH263" i="3"/>
  <c r="CH279" i="3"/>
  <c r="CH295" i="3" s="1"/>
  <c r="BD263" i="3"/>
  <c r="BD279" i="3"/>
  <c r="BD295" i="3" s="1"/>
  <c r="EA381" i="12"/>
  <c r="AJ323" i="12"/>
  <c r="AJ386" i="12" s="1"/>
  <c r="AY350" i="4"/>
  <c r="AY185" i="4" s="1"/>
  <c r="AL260" i="3"/>
  <c r="AL308" i="3" s="1"/>
  <c r="X375" i="4"/>
  <c r="CQ259" i="3"/>
  <c r="CQ323" i="3" s="1"/>
  <c r="AT386" i="4"/>
  <c r="CE382" i="4"/>
  <c r="AM396" i="4"/>
  <c r="Y279" i="3"/>
  <c r="Y295" i="3" s="1"/>
  <c r="Y311" i="3" s="1"/>
  <c r="EB401" i="4"/>
  <c r="Z388" i="4"/>
  <c r="DH390" i="12"/>
  <c r="AT382" i="4"/>
  <c r="DW344" i="12"/>
  <c r="DV384" i="4"/>
  <c r="BW411" i="12"/>
  <c r="BW424" i="12" s="1"/>
  <c r="DG398" i="12"/>
  <c r="EU405" i="4"/>
  <c r="ED400" i="4"/>
  <c r="AI303" i="12"/>
  <c r="AI396" i="12" s="1"/>
  <c r="EB403" i="4"/>
  <c r="BC329" i="12"/>
  <c r="AD437" i="3"/>
  <c r="M47" i="3" s="1"/>
  <c r="X343" i="4"/>
  <c r="X178" i="4" s="1"/>
  <c r="BR375" i="4"/>
  <c r="DC403" i="4"/>
  <c r="CS376" i="4"/>
  <c r="AM333" i="4"/>
  <c r="AM168" i="4" s="1"/>
  <c r="EU390" i="4"/>
  <c r="AJ371" i="4"/>
  <c r="DH390" i="4"/>
  <c r="CR408" i="4"/>
  <c r="DZ384" i="4"/>
  <c r="BR406" i="4"/>
  <c r="DC372" i="4"/>
  <c r="CS407" i="4"/>
  <c r="CZ258" i="3"/>
  <c r="CZ306" i="3" s="1"/>
  <c r="AJ339" i="4"/>
  <c r="AJ174" i="4" s="1"/>
  <c r="EC392" i="12"/>
  <c r="CR377" i="4"/>
  <c r="ER368" i="4"/>
  <c r="AZ277" i="3"/>
  <c r="AZ293" i="3" s="1"/>
  <c r="AZ325" i="3" s="1"/>
  <c r="DF262" i="3"/>
  <c r="DF310" i="3" s="1"/>
  <c r="BR343" i="4"/>
  <c r="BR178" i="4" s="1"/>
  <c r="DC340" i="4"/>
  <c r="DC175" i="4" s="1"/>
  <c r="DC384" i="4"/>
  <c r="CX387" i="4"/>
  <c r="CT326" i="12"/>
  <c r="CT341" i="12" s="1"/>
  <c r="W146" i="12" s="1"/>
  <c r="DG383" i="12"/>
  <c r="DH329" i="12"/>
  <c r="DH376" i="12" s="1"/>
  <c r="ER399" i="4"/>
  <c r="AD386" i="4"/>
  <c r="BS385" i="4"/>
  <c r="BR275" i="3"/>
  <c r="BR291" i="3" s="1"/>
  <c r="BR307" i="3" s="1"/>
  <c r="CX278" i="3"/>
  <c r="CX294" i="3" s="1"/>
  <c r="CX310" i="3" s="1"/>
  <c r="CZ383" i="4"/>
  <c r="EB386" i="4"/>
  <c r="DU392" i="4"/>
  <c r="ED385" i="4"/>
  <c r="AX309" i="3"/>
  <c r="BN274" i="3"/>
  <c r="BN290" i="3" s="1"/>
  <c r="BN306" i="3" s="1"/>
  <c r="AY382" i="4"/>
  <c r="CV278" i="3"/>
  <c r="CV294" i="3" s="1"/>
  <c r="CV310" i="3" s="1"/>
  <c r="AQ324" i="3"/>
  <c r="DX386" i="12"/>
  <c r="EA392" i="4"/>
  <c r="EC382" i="12"/>
  <c r="ET383" i="4"/>
  <c r="DJ385" i="4"/>
  <c r="DH392" i="4"/>
  <c r="AP391" i="4"/>
  <c r="BT385" i="4"/>
  <c r="AN392" i="4"/>
  <c r="CF393" i="4"/>
  <c r="BF402" i="4"/>
  <c r="AJ386" i="4"/>
  <c r="BP392" i="4"/>
  <c r="CJ382" i="4"/>
  <c r="EP381" i="12"/>
  <c r="CW391" i="4"/>
  <c r="BM386" i="4"/>
  <c r="EL344" i="12"/>
  <c r="CT385" i="4"/>
  <c r="AX390" i="4"/>
  <c r="DF392" i="12"/>
  <c r="EF388" i="4"/>
  <c r="AN387" i="4"/>
  <c r="EL420" i="12"/>
  <c r="EU382" i="4"/>
  <c r="Y387" i="4"/>
  <c r="BD401" i="4"/>
  <c r="CQ393" i="4"/>
  <c r="EO384" i="12"/>
  <c r="AK381" i="4"/>
  <c r="DJ390" i="4"/>
  <c r="ED344" i="12"/>
  <c r="CL383" i="4"/>
  <c r="BO282" i="3"/>
  <c r="BO298" i="3" s="1"/>
  <c r="BO330" i="3" s="1"/>
  <c r="AN382" i="4"/>
  <c r="EK386" i="4"/>
  <c r="AB384" i="4"/>
  <c r="AI389" i="4"/>
  <c r="AX389" i="4"/>
  <c r="BJ393" i="4"/>
  <c r="DU382" i="12"/>
  <c r="AL385" i="4"/>
  <c r="EN385" i="4"/>
  <c r="EA387" i="4"/>
  <c r="CS389" i="4"/>
  <c r="EQ382" i="12"/>
  <c r="CT392" i="4"/>
  <c r="DW388" i="12"/>
  <c r="ET382" i="4"/>
  <c r="EB344" i="12"/>
  <c r="EB388" i="4"/>
  <c r="EJ393" i="4"/>
  <c r="CD389" i="4"/>
  <c r="AX399" i="3"/>
  <c r="CB391" i="12"/>
  <c r="ER344" i="12"/>
  <c r="DZ384" i="12"/>
  <c r="DY388" i="12"/>
  <c r="EJ387" i="4"/>
  <c r="ED392" i="4"/>
  <c r="BJ396" i="4"/>
  <c r="DW389" i="12"/>
  <c r="AX384" i="4"/>
  <c r="BS381" i="4"/>
  <c r="EA381" i="4"/>
  <c r="EK382" i="12"/>
  <c r="CG389" i="4"/>
  <c r="DZ386" i="12"/>
  <c r="EF382" i="4"/>
  <c r="ES383" i="4"/>
  <c r="BU383" i="12"/>
  <c r="BO387" i="4"/>
  <c r="EC334" i="4"/>
  <c r="EC382" i="4"/>
  <c r="EC366" i="4"/>
  <c r="BU371" i="4"/>
  <c r="BU387" i="4"/>
  <c r="BU402" i="4"/>
  <c r="EN407" i="4"/>
  <c r="EN376" i="4"/>
  <c r="DF341" i="4"/>
  <c r="DF176" i="4" s="1"/>
  <c r="DF404" i="4"/>
  <c r="DF373" i="4"/>
  <c r="U335" i="4"/>
  <c r="U170" i="4" s="1"/>
  <c r="U398" i="4"/>
  <c r="DZ341" i="4"/>
  <c r="DZ404" i="4"/>
  <c r="DZ373" i="4"/>
  <c r="X386" i="4"/>
  <c r="X401" i="4"/>
  <c r="X370" i="4"/>
  <c r="BI400" i="4"/>
  <c r="CX382" i="4"/>
  <c r="AT381" i="4"/>
  <c r="EP384" i="12"/>
  <c r="CT389" i="4"/>
  <c r="BT387" i="4"/>
  <c r="EM385" i="4"/>
  <c r="Z383" i="4"/>
  <c r="BH393" i="4"/>
  <c r="EJ381" i="12"/>
  <c r="W280" i="3"/>
  <c r="W296" i="3" s="1"/>
  <c r="W312" i="3" s="1"/>
  <c r="EP386" i="12"/>
  <c r="DR384" i="4"/>
  <c r="AF387" i="4"/>
  <c r="BN383" i="4"/>
  <c r="DZ344" i="12"/>
  <c r="BG394" i="4"/>
  <c r="CF259" i="3"/>
  <c r="CF275" i="3"/>
  <c r="CF291" i="3" s="1"/>
  <c r="DH279" i="3"/>
  <c r="DH295" i="3" s="1"/>
  <c r="DH311" i="3" s="1"/>
  <c r="BE259" i="3"/>
  <c r="BE275" i="3"/>
  <c r="BE291" i="3" s="1"/>
  <c r="Y264" i="3"/>
  <c r="Y280" i="3"/>
  <c r="Y296" i="3" s="1"/>
  <c r="U276" i="3"/>
  <c r="U292" i="3" s="1"/>
  <c r="U260" i="3"/>
  <c r="BI408" i="4"/>
  <c r="BI377" i="4"/>
  <c r="BI393" i="4"/>
  <c r="BI345" i="4"/>
  <c r="BI180" i="4" s="1"/>
  <c r="AM387" i="4"/>
  <c r="AM339" i="4"/>
  <c r="AM174" i="4" s="1"/>
  <c r="AM402" i="4"/>
  <c r="AM371" i="4"/>
  <c r="CK382" i="4"/>
  <c r="CK366" i="4"/>
  <c r="BD394" i="4"/>
  <c r="BD346" i="4"/>
  <c r="BD181" i="4" s="1"/>
  <c r="BD409" i="4"/>
  <c r="BD378" i="4"/>
  <c r="W329" i="12"/>
  <c r="W314" i="12"/>
  <c r="DI303" i="12"/>
  <c r="DI318" i="12"/>
  <c r="AJ319" i="12"/>
  <c r="AJ304" i="12"/>
  <c r="EJ342" i="4"/>
  <c r="EJ374" i="4"/>
  <c r="EJ405" i="4"/>
  <c r="EK386" i="12"/>
  <c r="BA404" i="4"/>
  <c r="EL381" i="12"/>
  <c r="DX389" i="12"/>
  <c r="CV390" i="4"/>
  <c r="BO385" i="12"/>
  <c r="EO387" i="4"/>
  <c r="CN381" i="4"/>
  <c r="AX260" i="3"/>
  <c r="AX308" i="3" s="1"/>
  <c r="BR393" i="4"/>
  <c r="AD384" i="4"/>
  <c r="EL389" i="4"/>
  <c r="AZ393" i="4"/>
  <c r="BY393" i="4"/>
  <c r="AA415" i="12"/>
  <c r="AA431" i="12" s="1"/>
  <c r="DK382" i="4"/>
  <c r="CD282" i="3"/>
  <c r="CD298" i="3" s="1"/>
  <c r="CD330" i="3" s="1"/>
  <c r="BD259" i="3"/>
  <c r="DX381" i="12"/>
  <c r="BO281" i="3"/>
  <c r="BO297" i="3" s="1"/>
  <c r="BO265" i="3"/>
  <c r="EB387" i="4"/>
  <c r="CK383" i="4"/>
  <c r="EJ385" i="12"/>
  <c r="EA391" i="4"/>
  <c r="ED382" i="12"/>
  <c r="DG275" i="3"/>
  <c r="DG291" i="3" s="1"/>
  <c r="DG323" i="3" s="1"/>
  <c r="AM262" i="3"/>
  <c r="AM326" i="3" s="1"/>
  <c r="BQ385" i="12"/>
  <c r="AU383" i="4"/>
  <c r="Z278" i="3"/>
  <c r="Z294" i="3" s="1"/>
  <c r="Z310" i="3" s="1"/>
  <c r="AL391" i="4"/>
  <c r="DX344" i="12"/>
  <c r="EV383" i="4"/>
  <c r="AZ262" i="3"/>
  <c r="AZ310" i="3" s="1"/>
  <c r="DY387" i="4"/>
  <c r="EL387" i="4"/>
  <c r="EM383" i="12"/>
  <c r="EK392" i="12"/>
  <c r="EN386" i="12"/>
  <c r="DY392" i="12"/>
  <c r="DV382" i="12"/>
  <c r="EU386" i="4"/>
  <c r="DY385" i="4"/>
  <c r="EJ390" i="4"/>
  <c r="BE393" i="4"/>
  <c r="DF389" i="4"/>
  <c r="DM383" i="4"/>
  <c r="W389" i="4"/>
  <c r="AI385" i="4"/>
  <c r="AX386" i="4"/>
  <c r="EL382" i="12"/>
  <c r="EN344" i="12"/>
  <c r="DQ386" i="4"/>
  <c r="EE344" i="12"/>
  <c r="AZ403" i="4"/>
  <c r="BX383" i="4"/>
  <c r="BT262" i="3"/>
  <c r="BT326" i="3" s="1"/>
  <c r="BB399" i="4"/>
  <c r="CC384" i="4"/>
  <c r="V389" i="4"/>
  <c r="EG391" i="4"/>
  <c r="BH400" i="4"/>
  <c r="AU392" i="4"/>
  <c r="AO392" i="4"/>
  <c r="EQ388" i="4"/>
  <c r="CG258" i="3"/>
  <c r="EA392" i="12"/>
  <c r="BS389" i="4"/>
  <c r="AT392" i="4"/>
  <c r="AS381" i="4"/>
  <c r="DZ381" i="4"/>
  <c r="EL389" i="12"/>
  <c r="AO308" i="12"/>
  <c r="AO386" i="12" s="1"/>
  <c r="AJ392" i="12"/>
  <c r="ET392" i="12"/>
  <c r="BP384" i="12"/>
  <c r="EM344" i="12"/>
  <c r="EQ392" i="12"/>
  <c r="DA411" i="12"/>
  <c r="DA424" i="12" s="1"/>
  <c r="DU381" i="12"/>
  <c r="EL386" i="12"/>
  <c r="DL392" i="4"/>
  <c r="AI383" i="4"/>
  <c r="DA388" i="4"/>
  <c r="EP344" i="12"/>
  <c r="BN387" i="4"/>
  <c r="EF392" i="4"/>
  <c r="BW383" i="4"/>
  <c r="DW387" i="4"/>
  <c r="AU390" i="4"/>
  <c r="AP384" i="4"/>
  <c r="BX386" i="4"/>
  <c r="AI387" i="12"/>
  <c r="AO386" i="4"/>
  <c r="ES392" i="12"/>
  <c r="AF381" i="4"/>
  <c r="DV385" i="12"/>
  <c r="CS392" i="4"/>
  <c r="CR393" i="4"/>
  <c r="AY398" i="4"/>
  <c r="AB149" i="4"/>
  <c r="CY179" i="4"/>
  <c r="EO324" i="3"/>
  <c r="EO308" i="3"/>
  <c r="CG345" i="4"/>
  <c r="CG180" i="4" s="1"/>
  <c r="CG377" i="4"/>
  <c r="CG408" i="4"/>
  <c r="CL338" i="4"/>
  <c r="CL173" i="4" s="1"/>
  <c r="CL401" i="4"/>
  <c r="CL370" i="4"/>
  <c r="EK333" i="4"/>
  <c r="EK396" i="4"/>
  <c r="EK365" i="4"/>
  <c r="CB343" i="4"/>
  <c r="CB178" i="4" s="1"/>
  <c r="CB375" i="4"/>
  <c r="CB406" i="4"/>
  <c r="CC339" i="4"/>
  <c r="CC174" i="4" s="1"/>
  <c r="CC402" i="4"/>
  <c r="CC371" i="4"/>
  <c r="CY333" i="4"/>
  <c r="CY365" i="4"/>
  <c r="CY396" i="4"/>
  <c r="AA232" i="7"/>
  <c r="AP232" i="7"/>
  <c r="AP262" i="7" s="1"/>
  <c r="BE232" i="7"/>
  <c r="BE262" i="7" s="1"/>
  <c r="CX232" i="7"/>
  <c r="CX277" i="7" s="1"/>
  <c r="CX292" i="7" s="1"/>
  <c r="BT232" i="7"/>
  <c r="BT277" i="7" s="1"/>
  <c r="BT292" i="7" s="1"/>
  <c r="CI232" i="7"/>
  <c r="CI277" i="7" s="1"/>
  <c r="CI292" i="7" s="1"/>
  <c r="DM232" i="7"/>
  <c r="DM262" i="7" s="1"/>
  <c r="EQ232" i="7"/>
  <c r="EQ277" i="7" s="1"/>
  <c r="EQ292" i="7" s="1"/>
  <c r="EB232" i="7"/>
  <c r="EB262" i="7" s="1"/>
  <c r="BJ347" i="4"/>
  <c r="BJ182" i="4" s="1"/>
  <c r="BJ410" i="4"/>
  <c r="BJ379" i="4"/>
  <c r="AP237" i="7"/>
  <c r="AP267" i="7" s="1"/>
  <c r="BE237" i="7"/>
  <c r="BE267" i="7" s="1"/>
  <c r="BT237" i="7"/>
  <c r="BT267" i="7" s="1"/>
  <c r="CI237" i="7"/>
  <c r="CI267" i="7" s="1"/>
  <c r="CX237" i="7"/>
  <c r="CX282" i="7" s="1"/>
  <c r="CX297" i="7" s="1"/>
  <c r="AA237" i="7"/>
  <c r="AA267" i="7" s="1"/>
  <c r="DM237" i="7"/>
  <c r="EB237" i="7"/>
  <c r="EB282" i="7" s="1"/>
  <c r="EB297" i="7" s="1"/>
  <c r="EQ237" i="7"/>
  <c r="EQ267" i="7" s="1"/>
  <c r="BX232" i="7"/>
  <c r="BX262" i="7" s="1"/>
  <c r="CM232" i="7"/>
  <c r="CM262" i="7" s="1"/>
  <c r="DB232" i="7"/>
  <c r="DB262" i="7" s="1"/>
  <c r="DQ232" i="7"/>
  <c r="DQ277" i="7" s="1"/>
  <c r="DQ292" i="7" s="1"/>
  <c r="AE232" i="7"/>
  <c r="AE262" i="7" s="1"/>
  <c r="BI232" i="7"/>
  <c r="BI277" i="7" s="1"/>
  <c r="BI292" i="7" s="1"/>
  <c r="AT232" i="7"/>
  <c r="AT262" i="7" s="1"/>
  <c r="EF232" i="7"/>
  <c r="EF277" i="7" s="1"/>
  <c r="EF292" i="7" s="1"/>
  <c r="EU232" i="7"/>
  <c r="EU277" i="7" s="1"/>
  <c r="EU292" i="7" s="1"/>
  <c r="DO340" i="4"/>
  <c r="DO175" i="4" s="1"/>
  <c r="DO403" i="4"/>
  <c r="DO372" i="4"/>
  <c r="AE138" i="4"/>
  <c r="DB168" i="4"/>
  <c r="AI349" i="3"/>
  <c r="AT349" i="3" s="1"/>
  <c r="AI382" i="3"/>
  <c r="AI415" i="3"/>
  <c r="EM328" i="3"/>
  <c r="EM312" i="3"/>
  <c r="X147" i="4"/>
  <c r="CU177" i="4"/>
  <c r="EG336" i="4"/>
  <c r="EG368" i="4"/>
  <c r="EG399" i="4"/>
  <c r="CN345" i="4"/>
  <c r="CN180" i="4" s="1"/>
  <c r="CN408" i="4"/>
  <c r="CN377" i="4"/>
  <c r="CL238" i="7"/>
  <c r="CL268" i="7" s="1"/>
  <c r="DA238" i="7"/>
  <c r="DA283" i="7" s="1"/>
  <c r="DA298" i="7" s="1"/>
  <c r="BW238" i="7"/>
  <c r="BW268" i="7" s="1"/>
  <c r="BH238" i="7"/>
  <c r="BH268" i="7" s="1"/>
  <c r="AS238" i="7"/>
  <c r="AS283" i="7" s="1"/>
  <c r="AS298" i="7" s="1"/>
  <c r="AD238" i="7"/>
  <c r="AD268" i="7" s="1"/>
  <c r="DP238" i="7"/>
  <c r="DP268" i="7" s="1"/>
  <c r="EE238" i="7"/>
  <c r="EE283" i="7" s="1"/>
  <c r="EE298" i="7" s="1"/>
  <c r="ET238" i="7"/>
  <c r="ET283" i="7" s="1"/>
  <c r="ET298" i="7" s="1"/>
  <c r="EA338" i="12"/>
  <c r="I56" i="12" s="1"/>
  <c r="EA401" i="12"/>
  <c r="EA370" i="12"/>
  <c r="AX344" i="4"/>
  <c r="AX179" i="4" s="1"/>
  <c r="AX407" i="4"/>
  <c r="AX376" i="4"/>
  <c r="CL342" i="4"/>
  <c r="CL177" i="4" s="1"/>
  <c r="CL374" i="4"/>
  <c r="CL405" i="4"/>
  <c r="DJ344" i="4"/>
  <c r="DJ179" i="4" s="1"/>
  <c r="DJ407" i="4"/>
  <c r="DJ376" i="4"/>
  <c r="ER323" i="3"/>
  <c r="ER307" i="3"/>
  <c r="AN340" i="4"/>
  <c r="AN175" i="4" s="1"/>
  <c r="AN372" i="4"/>
  <c r="AN403" i="4"/>
  <c r="W239" i="7"/>
  <c r="W269" i="7" s="1"/>
  <c r="AL239" i="7"/>
  <c r="AL269" i="7" s="1"/>
  <c r="BA239" i="7"/>
  <c r="BA284" i="7" s="1"/>
  <c r="BA299" i="7" s="1"/>
  <c r="BP239" i="7"/>
  <c r="BP269" i="7" s="1"/>
  <c r="CE239" i="7"/>
  <c r="CE269" i="7" s="1"/>
  <c r="CT239" i="7"/>
  <c r="CT284" i="7" s="1"/>
  <c r="CT299" i="7" s="1"/>
  <c r="DI239" i="7"/>
  <c r="DI269" i="7" s="1"/>
  <c r="DX239" i="7"/>
  <c r="DX284" i="7" s="1"/>
  <c r="DX299" i="7" s="1"/>
  <c r="EM239" i="7"/>
  <c r="EM269" i="7" s="1"/>
  <c r="AO275" i="3"/>
  <c r="AO291" i="3" s="1"/>
  <c r="AO323" i="3" s="1"/>
  <c r="EN340" i="12"/>
  <c r="G68" i="12" s="1"/>
  <c r="EN372" i="12"/>
  <c r="EN403" i="12"/>
  <c r="AR233" i="7"/>
  <c r="AR263" i="7" s="1"/>
  <c r="BG233" i="7"/>
  <c r="BG278" i="7" s="1"/>
  <c r="BG293" i="7" s="1"/>
  <c r="BV233" i="7"/>
  <c r="BV263" i="7" s="1"/>
  <c r="CK233" i="7"/>
  <c r="DO233" i="7"/>
  <c r="DO278" i="7" s="1"/>
  <c r="DO293" i="7" s="1"/>
  <c r="AC233" i="7"/>
  <c r="AC263" i="7" s="1"/>
  <c r="CZ233" i="7"/>
  <c r="CZ263" i="7" s="1"/>
  <c r="ES233" i="7"/>
  <c r="ES263" i="7" s="1"/>
  <c r="ED233" i="7"/>
  <c r="ED278" i="7" s="1"/>
  <c r="ED293" i="7" s="1"/>
  <c r="CL340" i="4"/>
  <c r="CL175" i="4" s="1"/>
  <c r="CL372" i="4"/>
  <c r="CL403" i="4"/>
  <c r="W230" i="7"/>
  <c r="W275" i="7" s="1"/>
  <c r="W290" i="7" s="1"/>
  <c r="AL230" i="7"/>
  <c r="AL260" i="7" s="1"/>
  <c r="BA230" i="7"/>
  <c r="BA260" i="7" s="1"/>
  <c r="BP230" i="7"/>
  <c r="BP260" i="7" s="1"/>
  <c r="CE230" i="7"/>
  <c r="CE275" i="7" s="1"/>
  <c r="CE290" i="7" s="1"/>
  <c r="CT230" i="7"/>
  <c r="CT260" i="7" s="1"/>
  <c r="DI230" i="7"/>
  <c r="DI275" i="7" s="1"/>
  <c r="DI290" i="7" s="1"/>
  <c r="EM230" i="7"/>
  <c r="EM260" i="7" s="1"/>
  <c r="DX230" i="7"/>
  <c r="DX260" i="7" s="1"/>
  <c r="BF350" i="4"/>
  <c r="BF185" i="4" s="1"/>
  <c r="BF413" i="4"/>
  <c r="BF382" i="4"/>
  <c r="CW334" i="12"/>
  <c r="Z139" i="12" s="1"/>
  <c r="CW397" i="12"/>
  <c r="CW366" i="12"/>
  <c r="V340" i="4"/>
  <c r="V372" i="4"/>
  <c r="V403" i="4"/>
  <c r="AT341" i="4"/>
  <c r="AT176" i="4" s="1"/>
  <c r="AT373" i="4"/>
  <c r="AT404" i="4"/>
  <c r="AL334" i="4"/>
  <c r="AL169" i="4" s="1"/>
  <c r="AL366" i="4"/>
  <c r="AL397" i="4"/>
  <c r="BN336" i="4"/>
  <c r="BN171" i="4" s="1"/>
  <c r="BN368" i="4"/>
  <c r="BN399" i="4"/>
  <c r="CY234" i="7"/>
  <c r="CY264" i="7" s="1"/>
  <c r="BF234" i="7"/>
  <c r="BF264" i="7" s="1"/>
  <c r="BU234" i="7"/>
  <c r="BU279" i="7" s="1"/>
  <c r="BU294" i="7" s="1"/>
  <c r="AB234" i="7"/>
  <c r="AB279" i="7" s="1"/>
  <c r="AB294" i="7" s="1"/>
  <c r="AQ234" i="7"/>
  <c r="AQ264" i="7" s="1"/>
  <c r="DN234" i="7"/>
  <c r="DN279" i="7" s="1"/>
  <c r="DN294" i="7" s="1"/>
  <c r="CJ234" i="7"/>
  <c r="CJ264" i="7" s="1"/>
  <c r="EC234" i="7"/>
  <c r="EC279" i="7" s="1"/>
  <c r="EC294" i="7" s="1"/>
  <c r="ER234" i="7"/>
  <c r="ER264" i="7" s="1"/>
  <c r="AX230" i="7"/>
  <c r="AX260" i="7" s="1"/>
  <c r="BM230" i="7"/>
  <c r="BM275" i="7" s="1"/>
  <c r="BM290" i="7" s="1"/>
  <c r="CB230" i="7"/>
  <c r="CB260" i="7" s="1"/>
  <c r="CQ230" i="7"/>
  <c r="CQ260" i="7" s="1"/>
  <c r="DF230" i="7"/>
  <c r="DF275" i="7" s="1"/>
  <c r="DF290" i="7" s="1"/>
  <c r="T230" i="7"/>
  <c r="T275" i="7" s="1"/>
  <c r="T290" i="7" s="1"/>
  <c r="AI230" i="7"/>
  <c r="AI260" i="7" s="1"/>
  <c r="EJ230" i="7"/>
  <c r="EJ260" i="7" s="1"/>
  <c r="DU230" i="7"/>
  <c r="DU275" i="7" s="1"/>
  <c r="DU290" i="7" s="1"/>
  <c r="CN235" i="7"/>
  <c r="CN265" i="7" s="1"/>
  <c r="AU235" i="7"/>
  <c r="AU280" i="7" s="1"/>
  <c r="AU295" i="7" s="1"/>
  <c r="AF235" i="7"/>
  <c r="AF265" i="7" s="1"/>
  <c r="DR235" i="7"/>
  <c r="DR280" i="7" s="1"/>
  <c r="DR295" i="7" s="1"/>
  <c r="DC235" i="7"/>
  <c r="DC280" i="7" s="1"/>
  <c r="DC295" i="7" s="1"/>
  <c r="BJ235" i="7"/>
  <c r="BJ280" i="7" s="1"/>
  <c r="BJ295" i="7" s="1"/>
  <c r="BY235" i="7"/>
  <c r="BY265" i="7" s="1"/>
  <c r="EG235" i="7"/>
  <c r="EG265" i="7" s="1"/>
  <c r="EV235" i="7"/>
  <c r="EA336" i="12"/>
  <c r="I58" i="12" s="1"/>
  <c r="EA399" i="12"/>
  <c r="EA368" i="12"/>
  <c r="AY277" i="3"/>
  <c r="AY293" i="3" s="1"/>
  <c r="AY325" i="3" s="1"/>
  <c r="BV334" i="4"/>
  <c r="BV169" i="4" s="1"/>
  <c r="BV397" i="4"/>
  <c r="BV366" i="4"/>
  <c r="AN236" i="7"/>
  <c r="AN266" i="7" s="1"/>
  <c r="BC236" i="7"/>
  <c r="BC281" i="7" s="1"/>
  <c r="BC296" i="7" s="1"/>
  <c r="BR236" i="7"/>
  <c r="BR266" i="7" s="1"/>
  <c r="CG236" i="7"/>
  <c r="CG266" i="7" s="1"/>
  <c r="CV236" i="7"/>
  <c r="CV281" i="7" s="1"/>
  <c r="CV296" i="7" s="1"/>
  <c r="Y236" i="7"/>
  <c r="Y266" i="7" s="1"/>
  <c r="DK236" i="7"/>
  <c r="DK281" i="7" s="1"/>
  <c r="DK296" i="7" s="1"/>
  <c r="EO236" i="7"/>
  <c r="EO281" i="7" s="1"/>
  <c r="EO296" i="7" s="1"/>
  <c r="DZ236" i="7"/>
  <c r="DZ266" i="7" s="1"/>
  <c r="EQ323" i="3"/>
  <c r="EQ307" i="3"/>
  <c r="EL324" i="3"/>
  <c r="EL308" i="3"/>
  <c r="AO261" i="3"/>
  <c r="AE239" i="7"/>
  <c r="AT239" i="7"/>
  <c r="AT269" i="7" s="1"/>
  <c r="BI239" i="7"/>
  <c r="BI284" i="7" s="1"/>
  <c r="BI299" i="7" s="1"/>
  <c r="BX239" i="7"/>
  <c r="BX284" i="7" s="1"/>
  <c r="BX299" i="7" s="1"/>
  <c r="CM239" i="7"/>
  <c r="CM269" i="7" s="1"/>
  <c r="DB239" i="7"/>
  <c r="DB284" i="7" s="1"/>
  <c r="DB299" i="7" s="1"/>
  <c r="DQ239" i="7"/>
  <c r="DQ269" i="7" s="1"/>
  <c r="EF239" i="7"/>
  <c r="EF284" i="7" s="1"/>
  <c r="EF299" i="7" s="1"/>
  <c r="EU239" i="7"/>
  <c r="EU284" i="7" s="1"/>
  <c r="EU299" i="7" s="1"/>
  <c r="EF341" i="4"/>
  <c r="EF404" i="4"/>
  <c r="EF373" i="4"/>
  <c r="K15" i="15"/>
  <c r="K15" i="8"/>
  <c r="DU340" i="4"/>
  <c r="DU403" i="4"/>
  <c r="DU372" i="4"/>
  <c r="AA342" i="4"/>
  <c r="AA405" i="4"/>
  <c r="AA374" i="4"/>
  <c r="CC344" i="4"/>
  <c r="CC179" i="4" s="1"/>
  <c r="CC407" i="4"/>
  <c r="CC376" i="4"/>
  <c r="AK279" i="3"/>
  <c r="AK295" i="3" s="1"/>
  <c r="AK311" i="3" s="1"/>
  <c r="AL333" i="4"/>
  <c r="AL168" i="4" s="1"/>
  <c r="AL396" i="4"/>
  <c r="AL365" i="4"/>
  <c r="BB278" i="3"/>
  <c r="BB294" i="3" s="1"/>
  <c r="BB310" i="3" s="1"/>
  <c r="AP275" i="3"/>
  <c r="AP291" i="3" s="1"/>
  <c r="AP323" i="3" s="1"/>
  <c r="CC275" i="3"/>
  <c r="CC291" i="3" s="1"/>
  <c r="CC307" i="3" s="1"/>
  <c r="AL280" i="3"/>
  <c r="AL296" i="3" s="1"/>
  <c r="AL328" i="3" s="1"/>
  <c r="CN238" i="7"/>
  <c r="CN268" i="7" s="1"/>
  <c r="DC238" i="7"/>
  <c r="DC268" i="7" s="1"/>
  <c r="DR238" i="7"/>
  <c r="DR268" i="7" s="1"/>
  <c r="AF238" i="7"/>
  <c r="AF268" i="7" s="1"/>
  <c r="AU238" i="7"/>
  <c r="AU268" i="7" s="1"/>
  <c r="BJ238" i="7"/>
  <c r="BJ268" i="7" s="1"/>
  <c r="BY238" i="7"/>
  <c r="BY268" i="7" s="1"/>
  <c r="EG238" i="7"/>
  <c r="EV238" i="7"/>
  <c r="EV268" i="7" s="1"/>
  <c r="AE148" i="4"/>
  <c r="DB178" i="4"/>
  <c r="V334" i="4"/>
  <c r="V397" i="4"/>
  <c r="V366" i="4"/>
  <c r="DW342" i="4"/>
  <c r="DW405" i="4"/>
  <c r="DW374" i="4"/>
  <c r="BQ228" i="7"/>
  <c r="BQ258" i="7" s="1"/>
  <c r="CF228" i="7"/>
  <c r="CF258" i="7" s="1"/>
  <c r="X228" i="7"/>
  <c r="X258" i="7" s="1"/>
  <c r="CU228" i="7"/>
  <c r="CU273" i="7" s="1"/>
  <c r="CU288" i="7" s="1"/>
  <c r="BB228" i="7"/>
  <c r="BB258" i="7" s="1"/>
  <c r="DJ228" i="7"/>
  <c r="DJ258" i="7" s="1"/>
  <c r="AM228" i="7"/>
  <c r="AM273" i="7" s="1"/>
  <c r="AM288" i="7" s="1"/>
  <c r="DY228" i="7"/>
  <c r="DY273" i="7" s="1"/>
  <c r="DY288" i="7" s="1"/>
  <c r="EN228" i="7"/>
  <c r="EN258" i="7" s="1"/>
  <c r="CJ259" i="3"/>
  <c r="V141" i="4"/>
  <c r="CS171" i="4"/>
  <c r="AA334" i="4"/>
  <c r="AA397" i="4"/>
  <c r="AA366" i="4"/>
  <c r="DV338" i="4"/>
  <c r="DV401" i="4"/>
  <c r="DV370" i="4"/>
  <c r="AR238" i="7"/>
  <c r="AR283" i="7" s="1"/>
  <c r="AR298" i="7" s="1"/>
  <c r="CZ238" i="7"/>
  <c r="CZ268" i="7" s="1"/>
  <c r="DO238" i="7"/>
  <c r="DO268" i="7" s="1"/>
  <c r="AC238" i="7"/>
  <c r="AC268" i="7" s="1"/>
  <c r="CK238" i="7"/>
  <c r="CK268" i="7" s="1"/>
  <c r="BV238" i="7"/>
  <c r="BV268" i="7" s="1"/>
  <c r="BG238" i="7"/>
  <c r="BG268" i="7" s="1"/>
  <c r="ES238" i="7"/>
  <c r="ES268" i="7" s="1"/>
  <c r="ED238" i="7"/>
  <c r="ED283" i="7" s="1"/>
  <c r="ED298" i="7" s="1"/>
  <c r="CD265" i="3"/>
  <c r="CH259" i="3"/>
  <c r="BD349" i="4"/>
  <c r="BD184" i="4" s="1"/>
  <c r="BD381" i="4"/>
  <c r="BD412" i="4"/>
  <c r="AL303" i="12"/>
  <c r="AL318" i="12"/>
  <c r="DG261" i="3"/>
  <c r="EQ310" i="3"/>
  <c r="EQ326" i="3"/>
  <c r="BA264" i="3"/>
  <c r="AS343" i="4"/>
  <c r="AS178" i="4" s="1"/>
  <c r="AS375" i="4"/>
  <c r="AS406" i="4"/>
  <c r="AJ230" i="7"/>
  <c r="AJ260" i="7" s="1"/>
  <c r="AY230" i="7"/>
  <c r="AY260" i="7" s="1"/>
  <c r="BN230" i="7"/>
  <c r="BN260" i="7" s="1"/>
  <c r="CC230" i="7"/>
  <c r="CC260" i="7" s="1"/>
  <c r="CR230" i="7"/>
  <c r="CR260" i="7" s="1"/>
  <c r="DG230" i="7"/>
  <c r="U230" i="7"/>
  <c r="DV230" i="7"/>
  <c r="DV275" i="7" s="1"/>
  <c r="DV290" i="7" s="1"/>
  <c r="EK230" i="7"/>
  <c r="EK275" i="7" s="1"/>
  <c r="EK290" i="7" s="1"/>
  <c r="AX281" i="3"/>
  <c r="AX297" i="3" s="1"/>
  <c r="AX313" i="3" s="1"/>
  <c r="AB170" i="4"/>
  <c r="CE343" i="4"/>
  <c r="CE178" i="4" s="1"/>
  <c r="CE375" i="4"/>
  <c r="CE406" i="4"/>
  <c r="Y231" i="7"/>
  <c r="Y261" i="7" s="1"/>
  <c r="AN231" i="7"/>
  <c r="AN261" i="7" s="1"/>
  <c r="BC231" i="7"/>
  <c r="BC276" i="7" s="1"/>
  <c r="BC291" i="7" s="1"/>
  <c r="BR231" i="7"/>
  <c r="BR276" i="7" s="1"/>
  <c r="BR291" i="7" s="1"/>
  <c r="CV231" i="7"/>
  <c r="CV276" i="7" s="1"/>
  <c r="CV291" i="7" s="1"/>
  <c r="DK231" i="7"/>
  <c r="DK261" i="7" s="1"/>
  <c r="CG231" i="7"/>
  <c r="DZ231" i="7"/>
  <c r="DZ261" i="7" s="1"/>
  <c r="EO231" i="7"/>
  <c r="EO261" i="7" s="1"/>
  <c r="AM279" i="3"/>
  <c r="AM295" i="3" s="1"/>
  <c r="AM311" i="3" s="1"/>
  <c r="EA340" i="4"/>
  <c r="EA372" i="4"/>
  <c r="EA403" i="4"/>
  <c r="BO279" i="3"/>
  <c r="BO295" i="3" s="1"/>
  <c r="BO327" i="3" s="1"/>
  <c r="CB260" i="3"/>
  <c r="DP229" i="7"/>
  <c r="DP274" i="7" s="1"/>
  <c r="DP289" i="7" s="1"/>
  <c r="AD229" i="7"/>
  <c r="AD259" i="7" s="1"/>
  <c r="AS229" i="7"/>
  <c r="AS259" i="7" s="1"/>
  <c r="BH229" i="7"/>
  <c r="BH274" i="7" s="1"/>
  <c r="BH289" i="7" s="1"/>
  <c r="BW229" i="7"/>
  <c r="BW259" i="7" s="1"/>
  <c r="CL229" i="7"/>
  <c r="CL259" i="7" s="1"/>
  <c r="DA229" i="7"/>
  <c r="DA274" i="7" s="1"/>
  <c r="DA289" i="7" s="1"/>
  <c r="EE229" i="7"/>
  <c r="EE274" i="7" s="1"/>
  <c r="EE289" i="7" s="1"/>
  <c r="ET229" i="7"/>
  <c r="ET274" i="7" s="1"/>
  <c r="ET289" i="7" s="1"/>
  <c r="AF343" i="4"/>
  <c r="AF406" i="4"/>
  <c r="AF375" i="4"/>
  <c r="U275" i="3"/>
  <c r="U291" i="3" s="1"/>
  <c r="U307" i="3" s="1"/>
  <c r="CE260" i="3"/>
  <c r="ES322" i="3"/>
  <c r="ES306" i="3"/>
  <c r="BD262" i="3"/>
  <c r="EO338" i="12"/>
  <c r="H70" i="12" s="1"/>
  <c r="EO401" i="12"/>
  <c r="EO370" i="12"/>
  <c r="DV322" i="3"/>
  <c r="DV306" i="3"/>
  <c r="AB343" i="4"/>
  <c r="AB406" i="4"/>
  <c r="AB375" i="4"/>
  <c r="BR334" i="4"/>
  <c r="BR169" i="4" s="1"/>
  <c r="BR366" i="4"/>
  <c r="BR397" i="4"/>
  <c r="AM341" i="4"/>
  <c r="AM176" i="4" s="1"/>
  <c r="AM373" i="4"/>
  <c r="AM404" i="4"/>
  <c r="DN275" i="3"/>
  <c r="DN291" i="3" s="1"/>
  <c r="DN307" i="3" s="1"/>
  <c r="AZ310" i="12"/>
  <c r="AZ325" i="12"/>
  <c r="V173" i="4"/>
  <c r="W266" i="3"/>
  <c r="AC144" i="4"/>
  <c r="CZ174" i="4"/>
  <c r="BE355" i="4"/>
  <c r="BE190" i="4" s="1"/>
  <c r="BE387" i="4"/>
  <c r="BE418" i="4"/>
  <c r="CY304" i="12"/>
  <c r="CY319" i="12"/>
  <c r="DI238" i="7"/>
  <c r="W238" i="7"/>
  <c r="W268" i="7" s="1"/>
  <c r="AL238" i="7"/>
  <c r="AL268" i="7" s="1"/>
  <c r="BA238" i="7"/>
  <c r="BA268" i="7" s="1"/>
  <c r="BP238" i="7"/>
  <c r="BP283" i="7" s="1"/>
  <c r="BP298" i="7" s="1"/>
  <c r="CT238" i="7"/>
  <c r="CT268" i="7" s="1"/>
  <c r="CE238" i="7"/>
  <c r="CE283" i="7" s="1"/>
  <c r="CE298" i="7" s="1"/>
  <c r="EM238" i="7"/>
  <c r="EM283" i="7" s="1"/>
  <c r="EM298" i="7" s="1"/>
  <c r="DX238" i="7"/>
  <c r="DX283" i="7" s="1"/>
  <c r="DX298" i="7" s="1"/>
  <c r="DH281" i="3"/>
  <c r="DH297" i="3" s="1"/>
  <c r="DH329" i="3" s="1"/>
  <c r="DL259" i="3"/>
  <c r="BI356" i="4"/>
  <c r="BI191" i="4" s="1"/>
  <c r="BI419" i="4"/>
  <c r="BI388" i="4"/>
  <c r="BN277" i="3"/>
  <c r="BN293" i="3" s="1"/>
  <c r="BN309" i="3" s="1"/>
  <c r="CI259" i="3"/>
  <c r="DV387" i="12"/>
  <c r="EN325" i="3"/>
  <c r="EN309" i="3"/>
  <c r="T399" i="3"/>
  <c r="T343" i="12"/>
  <c r="T375" i="12"/>
  <c r="T406" i="12"/>
  <c r="DV386" i="12"/>
  <c r="BC279" i="3"/>
  <c r="BC295" i="3" s="1"/>
  <c r="BC311" i="3" s="1"/>
  <c r="BF230" i="7"/>
  <c r="BF275" i="7" s="1"/>
  <c r="BF290" i="7" s="1"/>
  <c r="BU230" i="7"/>
  <c r="BU260" i="7" s="1"/>
  <c r="CJ230" i="7"/>
  <c r="CJ275" i="7" s="1"/>
  <c r="CJ290" i="7" s="1"/>
  <c r="CY230" i="7"/>
  <c r="CY275" i="7" s="1"/>
  <c r="CY290" i="7" s="1"/>
  <c r="DN230" i="7"/>
  <c r="DN260" i="7" s="1"/>
  <c r="AB230" i="7"/>
  <c r="AB260" i="7" s="1"/>
  <c r="AQ230" i="7"/>
  <c r="AQ260" i="7" s="1"/>
  <c r="ER230" i="7"/>
  <c r="ER275" i="7" s="1"/>
  <c r="ER290" i="7" s="1"/>
  <c r="EC230" i="7"/>
  <c r="EC260" i="7" s="1"/>
  <c r="BR341" i="4"/>
  <c r="BR176" i="4" s="1"/>
  <c r="BR373" i="4"/>
  <c r="BR404" i="4"/>
  <c r="AT340" i="4"/>
  <c r="AT175" i="4" s="1"/>
  <c r="AT372" i="4"/>
  <c r="AT403" i="4"/>
  <c r="Z338" i="4"/>
  <c r="Z401" i="4"/>
  <c r="Z370" i="4"/>
  <c r="DI336" i="4"/>
  <c r="DI171" i="4" s="1"/>
  <c r="DI368" i="4"/>
  <c r="DI399" i="4"/>
  <c r="CE341" i="4"/>
  <c r="CE176" i="4" s="1"/>
  <c r="CE373" i="4"/>
  <c r="CE404" i="4"/>
  <c r="DQ335" i="4"/>
  <c r="DQ170" i="4" s="1"/>
  <c r="DQ398" i="4"/>
  <c r="DQ367" i="4"/>
  <c r="DC344" i="4"/>
  <c r="DC407" i="4"/>
  <c r="DC376" i="4"/>
  <c r="EK343" i="12"/>
  <c r="D65" i="12" s="1"/>
  <c r="EK375" i="12"/>
  <c r="EK406" i="12"/>
  <c r="CY338" i="4"/>
  <c r="CY401" i="4"/>
  <c r="CY370" i="4"/>
  <c r="EQ337" i="4"/>
  <c r="EQ369" i="4"/>
  <c r="EQ400" i="4"/>
  <c r="EU344" i="4"/>
  <c r="EU407" i="4"/>
  <c r="EU376" i="4"/>
  <c r="CS282" i="3"/>
  <c r="CS298" i="3" s="1"/>
  <c r="CS314" i="3" s="1"/>
  <c r="AM338" i="4"/>
  <c r="AM173" i="4" s="1"/>
  <c r="AM401" i="4"/>
  <c r="AM370" i="4"/>
  <c r="BQ279" i="3"/>
  <c r="BQ295" i="3" s="1"/>
  <c r="BQ327" i="3" s="1"/>
  <c r="AO338" i="4"/>
  <c r="AO173" i="4" s="1"/>
  <c r="AO401" i="4"/>
  <c r="AO370" i="4"/>
  <c r="BC278" i="3"/>
  <c r="BC294" i="3" s="1"/>
  <c r="BC310" i="3" s="1"/>
  <c r="CW274" i="3"/>
  <c r="CW290" i="3" s="1"/>
  <c r="CW322" i="3" s="1"/>
  <c r="ES344" i="12"/>
  <c r="V281" i="3"/>
  <c r="V297" i="3" s="1"/>
  <c r="V313" i="3" s="1"/>
  <c r="EG381" i="4"/>
  <c r="AC341" i="4"/>
  <c r="AC373" i="4"/>
  <c r="AC404" i="4"/>
  <c r="U261" i="3"/>
  <c r="U323" i="12"/>
  <c r="U308" i="12"/>
  <c r="DY381" i="12"/>
  <c r="ES381" i="12"/>
  <c r="DY337" i="4"/>
  <c r="DY400" i="4"/>
  <c r="DY369" i="4"/>
  <c r="CX275" i="3"/>
  <c r="CX291" i="3" s="1"/>
  <c r="CX307" i="3" s="1"/>
  <c r="EL388" i="12"/>
  <c r="AA344" i="4"/>
  <c r="AA407" i="4"/>
  <c r="AA376" i="4"/>
  <c r="EG343" i="4"/>
  <c r="EG375" i="4"/>
  <c r="EG406" i="4"/>
  <c r="DY325" i="3"/>
  <c r="DY309" i="3"/>
  <c r="Z339" i="4"/>
  <c r="Z371" i="4"/>
  <c r="Z402" i="4"/>
  <c r="ER334" i="12"/>
  <c r="K74" i="12" s="1"/>
  <c r="ER397" i="12"/>
  <c r="ER366" i="12"/>
  <c r="U229" i="7"/>
  <c r="AJ229" i="7"/>
  <c r="AJ274" i="7" s="1"/>
  <c r="AJ289" i="7" s="1"/>
  <c r="AY229" i="7"/>
  <c r="AY259" i="7" s="1"/>
  <c r="BN229" i="7"/>
  <c r="BN259" i="7" s="1"/>
  <c r="CC229" i="7"/>
  <c r="CC274" i="7" s="1"/>
  <c r="CC289" i="7" s="1"/>
  <c r="CR229" i="7"/>
  <c r="CR274" i="7" s="1"/>
  <c r="CR289" i="7" s="1"/>
  <c r="DG229" i="7"/>
  <c r="DV229" i="7"/>
  <c r="DV274" i="7" s="1"/>
  <c r="DV289" i="7" s="1"/>
  <c r="EK229" i="7"/>
  <c r="EK274" i="7" s="1"/>
  <c r="EK289" i="7" s="1"/>
  <c r="CB387" i="4"/>
  <c r="BE258" i="3"/>
  <c r="BR263" i="3"/>
  <c r="Y240" i="7"/>
  <c r="Y270" i="7" s="1"/>
  <c r="AN240" i="7"/>
  <c r="AN285" i="7" s="1"/>
  <c r="AN300" i="7" s="1"/>
  <c r="BC240" i="7"/>
  <c r="BC285" i="7" s="1"/>
  <c r="BC300" i="7" s="1"/>
  <c r="BR240" i="7"/>
  <c r="BR270" i="7" s="1"/>
  <c r="CG240" i="7"/>
  <c r="CG285" i="7" s="1"/>
  <c r="CG300" i="7" s="1"/>
  <c r="CV240" i="7"/>
  <c r="DK240" i="7"/>
  <c r="DK285" i="7" s="1"/>
  <c r="DK300" i="7" s="1"/>
  <c r="EO240" i="7"/>
  <c r="EO270" i="7" s="1"/>
  <c r="DZ240" i="7"/>
  <c r="DZ270" i="7" s="1"/>
  <c r="EU367" i="4"/>
  <c r="EQ366" i="4"/>
  <c r="BB386" i="4"/>
  <c r="AI336" i="4"/>
  <c r="BS397" i="4"/>
  <c r="V339" i="4"/>
  <c r="CB327" i="3"/>
  <c r="CB393" i="3" s="1"/>
  <c r="BS406" i="4"/>
  <c r="BE325" i="3"/>
  <c r="DK342" i="4"/>
  <c r="DK177" i="4" s="1"/>
  <c r="BC388" i="4"/>
  <c r="V303" i="12"/>
  <c r="V381" i="12" s="1"/>
  <c r="DB336" i="4"/>
  <c r="DK366" i="12"/>
  <c r="AY411" i="4"/>
  <c r="EK398" i="4"/>
  <c r="DA373" i="4"/>
  <c r="DH308" i="12"/>
  <c r="BU344" i="4"/>
  <c r="BU179" i="4" s="1"/>
  <c r="CJ401" i="4"/>
  <c r="CQ372" i="4"/>
  <c r="DC365" i="4"/>
  <c r="EV377" i="4"/>
  <c r="EM375" i="4"/>
  <c r="BX397" i="4"/>
  <c r="BQ400" i="4"/>
  <c r="BA402" i="12"/>
  <c r="CU370" i="4"/>
  <c r="AL340" i="4"/>
  <c r="BP329" i="3"/>
  <c r="Z323" i="12"/>
  <c r="Z386" i="12" s="1"/>
  <c r="AL323" i="12"/>
  <c r="AL386" i="12" s="1"/>
  <c r="DP405" i="4"/>
  <c r="BU373" i="4"/>
  <c r="CV339" i="4"/>
  <c r="CV408" i="4"/>
  <c r="BT343" i="4"/>
  <c r="BT178" i="4" s="1"/>
  <c r="T319" i="12"/>
  <c r="T382" i="12" s="1"/>
  <c r="DY341" i="4"/>
  <c r="AZ318" i="12"/>
  <c r="AZ381" i="12" s="1"/>
  <c r="DG335" i="4"/>
  <c r="DG170" i="4" s="1"/>
  <c r="AE407" i="4"/>
  <c r="DL340" i="4"/>
  <c r="DL175" i="4" s="1"/>
  <c r="CR399" i="4"/>
  <c r="CJ304" i="12"/>
  <c r="AR368" i="4"/>
  <c r="AB402" i="4"/>
  <c r="DK306" i="12"/>
  <c r="DK384" i="12" s="1"/>
  <c r="BR382" i="4"/>
  <c r="BM402" i="4"/>
  <c r="AI345" i="4"/>
  <c r="AI180" i="4" s="1"/>
  <c r="EN377" i="4"/>
  <c r="AX304" i="12"/>
  <c r="AB391" i="4"/>
  <c r="AS373" i="4"/>
  <c r="AO341" i="4"/>
  <c r="AO176" i="4" s="1"/>
  <c r="AR375" i="4"/>
  <c r="DI408" i="4"/>
  <c r="AZ323" i="12"/>
  <c r="AZ386" i="12" s="1"/>
  <c r="V314" i="12"/>
  <c r="CC372" i="4"/>
  <c r="AK325" i="12"/>
  <c r="AK388" i="12" s="1"/>
  <c r="AM389" i="4"/>
  <c r="BC366" i="12"/>
  <c r="AT337" i="4"/>
  <c r="AT172" i="4" s="1"/>
  <c r="CG371" i="12"/>
  <c r="DY370" i="4"/>
  <c r="CI339" i="4"/>
  <c r="CI174" i="4" s="1"/>
  <c r="BJ389" i="4"/>
  <c r="AT388" i="4"/>
  <c r="CY374" i="4"/>
  <c r="BO305" i="12"/>
  <c r="BO383" i="12" s="1"/>
  <c r="CR313" i="3"/>
  <c r="BN399" i="12"/>
  <c r="AB401" i="4"/>
  <c r="V326" i="12"/>
  <c r="V389" i="12" s="1"/>
  <c r="AC368" i="4"/>
  <c r="BG419" i="4"/>
  <c r="BE378" i="4"/>
  <c r="AA369" i="4"/>
  <c r="AY332" i="3"/>
  <c r="CD371" i="4"/>
  <c r="BG329" i="12"/>
  <c r="BG392" i="12" s="1"/>
  <c r="BF418" i="4"/>
  <c r="AU370" i="4"/>
  <c r="AA371" i="4"/>
  <c r="AJ375" i="4"/>
  <c r="AK404" i="4"/>
  <c r="EP343" i="4"/>
  <c r="DC406" i="4"/>
  <c r="AI315" i="3"/>
  <c r="BE383" i="4"/>
  <c r="DM365" i="4"/>
  <c r="U338" i="4"/>
  <c r="CE400" i="4"/>
  <c r="AD397" i="4"/>
  <c r="DV365" i="4"/>
  <c r="AL376" i="4"/>
  <c r="CQ342" i="4"/>
  <c r="X407" i="4"/>
  <c r="Z397" i="4"/>
  <c r="EJ406" i="4"/>
  <c r="BS403" i="4"/>
  <c r="CS369" i="12"/>
  <c r="ET338" i="4"/>
  <c r="CG366" i="12"/>
  <c r="DA374" i="4"/>
  <c r="AM320" i="12"/>
  <c r="AM383" i="12" s="1"/>
  <c r="AK304" i="12"/>
  <c r="BM373" i="4"/>
  <c r="AD408" i="4"/>
  <c r="AX408" i="4"/>
  <c r="BT368" i="12"/>
  <c r="T405" i="4"/>
  <c r="BP375" i="4"/>
  <c r="AN369" i="4"/>
  <c r="BG417" i="4"/>
  <c r="CS308" i="12"/>
  <c r="CW308" i="12"/>
  <c r="AN396" i="4"/>
  <c r="BT408" i="4"/>
  <c r="BN340" i="4"/>
  <c r="BN175" i="4" s="1"/>
  <c r="BM339" i="12"/>
  <c r="EP404" i="4"/>
  <c r="BF348" i="4"/>
  <c r="BF183" i="4" s="1"/>
  <c r="BT366" i="4"/>
  <c r="BS335" i="4"/>
  <c r="BS170" i="4" s="1"/>
  <c r="BS367" i="4"/>
  <c r="BS398" i="4"/>
  <c r="AI228" i="7"/>
  <c r="AI258" i="7" s="1"/>
  <c r="CQ228" i="7"/>
  <c r="CQ273" i="7" s="1"/>
  <c r="CQ288" i="7" s="1"/>
  <c r="AX228" i="7"/>
  <c r="AX273" i="7" s="1"/>
  <c r="AX288" i="7" s="1"/>
  <c r="DF228" i="7"/>
  <c r="T228" i="7"/>
  <c r="T273" i="7" s="1"/>
  <c r="T288" i="7" s="1"/>
  <c r="BM228" i="7"/>
  <c r="CB228" i="7"/>
  <c r="CB258" i="7" s="1"/>
  <c r="DU228" i="7"/>
  <c r="DU258" i="7" s="1"/>
  <c r="EJ228" i="7"/>
  <c r="EJ258" i="7" s="1"/>
  <c r="CL386" i="4"/>
  <c r="DX333" i="12"/>
  <c r="F61" i="12" s="1"/>
  <c r="DX365" i="12"/>
  <c r="DX396" i="12"/>
  <c r="BA356" i="4"/>
  <c r="BA191" i="4" s="1"/>
  <c r="BA388" i="4"/>
  <c r="BA419" i="4"/>
  <c r="EP323" i="3"/>
  <c r="EP307" i="3"/>
  <c r="T235" i="7"/>
  <c r="T265" i="7" s="1"/>
  <c r="AI235" i="7"/>
  <c r="AI265" i="7" s="1"/>
  <c r="AX235" i="7"/>
  <c r="AX265" i="7" s="1"/>
  <c r="BM235" i="7"/>
  <c r="BM265" i="7" s="1"/>
  <c r="CB235" i="7"/>
  <c r="CB280" i="7" s="1"/>
  <c r="CB295" i="7" s="1"/>
  <c r="CQ235" i="7"/>
  <c r="CQ280" i="7" s="1"/>
  <c r="CQ295" i="7" s="1"/>
  <c r="DF235" i="7"/>
  <c r="EJ235" i="7"/>
  <c r="EJ280" i="7" s="1"/>
  <c r="EJ295" i="7" s="1"/>
  <c r="DU235" i="7"/>
  <c r="DU280" i="7" s="1"/>
  <c r="DU295" i="7" s="1"/>
  <c r="CT337" i="4"/>
  <c r="CT400" i="4"/>
  <c r="CT369" i="4"/>
  <c r="EG338" i="4"/>
  <c r="EG370" i="4"/>
  <c r="EG401" i="4"/>
  <c r="AL234" i="7"/>
  <c r="AL264" i="7" s="1"/>
  <c r="BA234" i="7"/>
  <c r="BA279" i="7" s="1"/>
  <c r="BA294" i="7" s="1"/>
  <c r="BP234" i="7"/>
  <c r="BP279" i="7" s="1"/>
  <c r="BP294" i="7" s="1"/>
  <c r="DI234" i="7"/>
  <c r="DI264" i="7" s="1"/>
  <c r="W234" i="7"/>
  <c r="W279" i="7" s="1"/>
  <c r="W294" i="7" s="1"/>
  <c r="CT234" i="7"/>
  <c r="CT264" i="7" s="1"/>
  <c r="CE234" i="7"/>
  <c r="CE264" i="7" s="1"/>
  <c r="DX234" i="7"/>
  <c r="EM234" i="7"/>
  <c r="EM279" i="7" s="1"/>
  <c r="EM294" i="7" s="1"/>
  <c r="EE345" i="4"/>
  <c r="EE377" i="4"/>
  <c r="EE408" i="4"/>
  <c r="DZ325" i="3"/>
  <c r="DZ309" i="3"/>
  <c r="EA343" i="4"/>
  <c r="EA406" i="4"/>
  <c r="EA375" i="4"/>
  <c r="EG384" i="4"/>
  <c r="AR230" i="7"/>
  <c r="AR260" i="7" s="1"/>
  <c r="BG230" i="7"/>
  <c r="BG260" i="7" s="1"/>
  <c r="BV230" i="7"/>
  <c r="BV260" i="7" s="1"/>
  <c r="CK230" i="7"/>
  <c r="CK260" i="7" s="1"/>
  <c r="CZ230" i="7"/>
  <c r="CZ275" i="7" s="1"/>
  <c r="CZ290" i="7" s="1"/>
  <c r="DO230" i="7"/>
  <c r="DO275" i="7" s="1"/>
  <c r="DO290" i="7" s="1"/>
  <c r="AC230" i="7"/>
  <c r="AC275" i="7" s="1"/>
  <c r="AC290" i="7" s="1"/>
  <c r="ES230" i="7"/>
  <c r="ES275" i="7" s="1"/>
  <c r="ES290" i="7" s="1"/>
  <c r="ED230" i="7"/>
  <c r="ED275" i="7" s="1"/>
  <c r="ED290" i="7" s="1"/>
  <c r="DV344" i="4"/>
  <c r="DV407" i="4"/>
  <c r="DV376" i="4"/>
  <c r="AX335" i="4"/>
  <c r="AX170" i="4" s="1"/>
  <c r="AX367" i="4"/>
  <c r="AX398" i="4"/>
  <c r="DZ308" i="3"/>
  <c r="DZ324" i="3"/>
  <c r="AC229" i="7"/>
  <c r="AC259" i="7" s="1"/>
  <c r="AR229" i="7"/>
  <c r="AR259" i="7" s="1"/>
  <c r="BG229" i="7"/>
  <c r="BG274" i="7" s="1"/>
  <c r="BG289" i="7" s="1"/>
  <c r="BV229" i="7"/>
  <c r="BV259" i="7" s="1"/>
  <c r="CK229" i="7"/>
  <c r="CK259" i="7" s="1"/>
  <c r="CZ229" i="7"/>
  <c r="DO229" i="7"/>
  <c r="DO259" i="7" s="1"/>
  <c r="ED229" i="7"/>
  <c r="ED259" i="7" s="1"/>
  <c r="ES229" i="7"/>
  <c r="ES274" i="7" s="1"/>
  <c r="ES289" i="7" s="1"/>
  <c r="DZ336" i="12"/>
  <c r="DZ368" i="12"/>
  <c r="DZ399" i="12"/>
  <c r="CT229" i="7"/>
  <c r="DI229" i="7"/>
  <c r="DI259" i="7" s="1"/>
  <c r="W229" i="7"/>
  <c r="W259" i="7" s="1"/>
  <c r="AL229" i="7"/>
  <c r="AL259" i="7" s="1"/>
  <c r="BA229" i="7"/>
  <c r="BA259" i="7" s="1"/>
  <c r="BP229" i="7"/>
  <c r="BP259" i="7" s="1"/>
  <c r="CE229" i="7"/>
  <c r="CE259" i="7" s="1"/>
  <c r="DX229" i="7"/>
  <c r="DX274" i="7" s="1"/>
  <c r="DX289" i="7" s="1"/>
  <c r="EM229" i="7"/>
  <c r="EM274" i="7" s="1"/>
  <c r="EM289" i="7" s="1"/>
  <c r="EF334" i="4"/>
  <c r="EF366" i="4"/>
  <c r="EF397" i="4"/>
  <c r="V147" i="4"/>
  <c r="CS177" i="4"/>
  <c r="DW334" i="12"/>
  <c r="E60" i="12" s="1"/>
  <c r="DW366" i="12"/>
  <c r="DW397" i="12"/>
  <c r="DJ239" i="7"/>
  <c r="DJ284" i="7" s="1"/>
  <c r="DJ299" i="7" s="1"/>
  <c r="X239" i="7"/>
  <c r="X284" i="7" s="1"/>
  <c r="X299" i="7" s="1"/>
  <c r="AM239" i="7"/>
  <c r="AM269" i="7" s="1"/>
  <c r="BB239" i="7"/>
  <c r="BB269" i="7" s="1"/>
  <c r="BQ239" i="7"/>
  <c r="BQ269" i="7" s="1"/>
  <c r="CF239" i="7"/>
  <c r="CF284" i="7" s="1"/>
  <c r="CF299" i="7" s="1"/>
  <c r="CU239" i="7"/>
  <c r="CU269" i="7" s="1"/>
  <c r="EN239" i="7"/>
  <c r="EN269" i="7" s="1"/>
  <c r="DY239" i="7"/>
  <c r="DY269" i="7" s="1"/>
  <c r="DH229" i="7"/>
  <c r="DH259" i="7" s="1"/>
  <c r="V229" i="7"/>
  <c r="V259" i="7" s="1"/>
  <c r="AK229" i="7"/>
  <c r="AK259" i="7" s="1"/>
  <c r="AZ229" i="7"/>
  <c r="AZ259" i="7" s="1"/>
  <c r="BO229" i="7"/>
  <c r="BO259" i="7" s="1"/>
  <c r="CD229" i="7"/>
  <c r="CD274" i="7" s="1"/>
  <c r="CD289" i="7" s="1"/>
  <c r="CS229" i="7"/>
  <c r="CS259" i="7" s="1"/>
  <c r="EL229" i="7"/>
  <c r="EL274" i="7" s="1"/>
  <c r="EL289" i="7" s="1"/>
  <c r="DW229" i="7"/>
  <c r="DW259" i="7" s="1"/>
  <c r="AS233" i="7"/>
  <c r="AS263" i="7" s="1"/>
  <c r="BH233" i="7"/>
  <c r="BH263" i="7" s="1"/>
  <c r="BW233" i="7"/>
  <c r="BW278" i="7" s="1"/>
  <c r="BW293" i="7" s="1"/>
  <c r="DA233" i="7"/>
  <c r="DA263" i="7" s="1"/>
  <c r="DP233" i="7"/>
  <c r="DP278" i="7" s="1"/>
  <c r="DP293" i="7" s="1"/>
  <c r="AD233" i="7"/>
  <c r="CL233" i="7"/>
  <c r="CL263" i="7" s="1"/>
  <c r="EE233" i="7"/>
  <c r="EE278" i="7" s="1"/>
  <c r="EE293" i="7" s="1"/>
  <c r="ET233" i="7"/>
  <c r="ET263" i="7" s="1"/>
  <c r="ED344" i="4"/>
  <c r="ED407" i="4"/>
  <c r="ED376" i="4"/>
  <c r="X142" i="4"/>
  <c r="CU172" i="4"/>
  <c r="AF341" i="4"/>
  <c r="AF404" i="4"/>
  <c r="AF373" i="4"/>
  <c r="CV340" i="4"/>
  <c r="CV403" i="4"/>
  <c r="CV372" i="4"/>
  <c r="AQ335" i="4"/>
  <c r="AQ170" i="4" s="1"/>
  <c r="AQ398" i="4"/>
  <c r="AQ367" i="4"/>
  <c r="AX340" i="4"/>
  <c r="AX175" i="4" s="1"/>
  <c r="AX403" i="4"/>
  <c r="AX372" i="4"/>
  <c r="AN276" i="3"/>
  <c r="AN292" i="3" s="1"/>
  <c r="AN324" i="3" s="1"/>
  <c r="CR338" i="4"/>
  <c r="CR401" i="4"/>
  <c r="CR370" i="4"/>
  <c r="AN232" i="7"/>
  <c r="AN262" i="7" s="1"/>
  <c r="BC232" i="7"/>
  <c r="BC262" i="7" s="1"/>
  <c r="BR232" i="7"/>
  <c r="BR262" i="7" s="1"/>
  <c r="CG232" i="7"/>
  <c r="CG277" i="7" s="1"/>
  <c r="CG292" i="7" s="1"/>
  <c r="Y232" i="7"/>
  <c r="CV232" i="7"/>
  <c r="DK232" i="7"/>
  <c r="DK262" i="7" s="1"/>
  <c r="EO232" i="7"/>
  <c r="EO277" i="7" s="1"/>
  <c r="EO292" i="7" s="1"/>
  <c r="DZ232" i="7"/>
  <c r="EM392" i="12"/>
  <c r="BO339" i="4"/>
  <c r="BO174" i="4" s="1"/>
  <c r="BO402" i="4"/>
  <c r="BO371" i="4"/>
  <c r="EQ342" i="4"/>
  <c r="EQ374" i="4"/>
  <c r="EQ405" i="4"/>
  <c r="BQ235" i="7"/>
  <c r="BQ265" i="7" s="1"/>
  <c r="CF235" i="7"/>
  <c r="CF265" i="7" s="1"/>
  <c r="CU235" i="7"/>
  <c r="DJ235" i="7"/>
  <c r="DJ265" i="7" s="1"/>
  <c r="X235" i="7"/>
  <c r="X280" i="7" s="1"/>
  <c r="X295" i="7" s="1"/>
  <c r="BB235" i="7"/>
  <c r="BB265" i="7" s="1"/>
  <c r="AM235" i="7"/>
  <c r="DY235" i="7"/>
  <c r="DY280" i="7" s="1"/>
  <c r="DY295" i="7" s="1"/>
  <c r="EN235" i="7"/>
  <c r="EN280" i="7" s="1"/>
  <c r="EN295" i="7" s="1"/>
  <c r="CD308" i="12"/>
  <c r="CD323" i="12"/>
  <c r="EL341" i="4"/>
  <c r="EL373" i="4"/>
  <c r="EL404" i="4"/>
  <c r="AB169" i="4"/>
  <c r="CK234" i="7"/>
  <c r="CK264" i="7" s="1"/>
  <c r="AR234" i="7"/>
  <c r="AR264" i="7" s="1"/>
  <c r="BG234" i="7"/>
  <c r="AC234" i="7"/>
  <c r="AC264" i="7" s="1"/>
  <c r="DO234" i="7"/>
  <c r="DO279" i="7" s="1"/>
  <c r="DO294" i="7" s="1"/>
  <c r="CZ234" i="7"/>
  <c r="CZ264" i="7" s="1"/>
  <c r="BV234" i="7"/>
  <c r="BV264" i="7" s="1"/>
  <c r="ES234" i="7"/>
  <c r="ES264" i="7" s="1"/>
  <c r="ED234" i="7"/>
  <c r="ED279" i="7" s="1"/>
  <c r="ED294" i="7" s="1"/>
  <c r="BH240" i="7"/>
  <c r="BH285" i="7" s="1"/>
  <c r="BH300" i="7" s="1"/>
  <c r="BW240" i="7"/>
  <c r="BW285" i="7" s="1"/>
  <c r="BW300" i="7" s="1"/>
  <c r="CL240" i="7"/>
  <c r="CL285" i="7" s="1"/>
  <c r="CL300" i="7" s="1"/>
  <c r="DA240" i="7"/>
  <c r="DA270" i="7" s="1"/>
  <c r="DP240" i="7"/>
  <c r="DP270" i="7" s="1"/>
  <c r="AD240" i="7"/>
  <c r="AS240" i="7"/>
  <c r="AS270" i="7" s="1"/>
  <c r="EE240" i="7"/>
  <c r="EE270" i="7" s="1"/>
  <c r="ET240" i="7"/>
  <c r="ET285" i="7" s="1"/>
  <c r="ET300" i="7" s="1"/>
  <c r="AN344" i="4"/>
  <c r="AN179" i="4" s="1"/>
  <c r="AN407" i="4"/>
  <c r="AN376" i="4"/>
  <c r="CZ335" i="4"/>
  <c r="CZ398" i="4"/>
  <c r="CZ367" i="4"/>
  <c r="EF389" i="4"/>
  <c r="AJ340" i="4"/>
  <c r="AJ175" i="4" s="1"/>
  <c r="AJ403" i="4"/>
  <c r="AJ372" i="4"/>
  <c r="EU337" i="4"/>
  <c r="EU400" i="4"/>
  <c r="EU369" i="4"/>
  <c r="EU340" i="4"/>
  <c r="EU372" i="4"/>
  <c r="EU403" i="4"/>
  <c r="AQ229" i="7"/>
  <c r="AQ259" i="7" s="1"/>
  <c r="BF229" i="7"/>
  <c r="BF259" i="7" s="1"/>
  <c r="BU229" i="7"/>
  <c r="BU259" i="7" s="1"/>
  <c r="CJ229" i="7"/>
  <c r="CJ274" i="7" s="1"/>
  <c r="CJ289" i="7" s="1"/>
  <c r="CY229" i="7"/>
  <c r="CY259" i="7" s="1"/>
  <c r="DN229" i="7"/>
  <c r="DN274" i="7" s="1"/>
  <c r="DN289" i="7" s="1"/>
  <c r="AB229" i="7"/>
  <c r="AB274" i="7" s="1"/>
  <c r="AB289" i="7" s="1"/>
  <c r="ER229" i="7"/>
  <c r="ER259" i="7" s="1"/>
  <c r="EC229" i="7"/>
  <c r="EC259" i="7" s="1"/>
  <c r="W138" i="4"/>
  <c r="CT168" i="4"/>
  <c r="DU388" i="4"/>
  <c r="DZ306" i="3"/>
  <c r="DZ322" i="3"/>
  <c r="DF276" i="3"/>
  <c r="DF292" i="3" s="1"/>
  <c r="DF308" i="3" s="1"/>
  <c r="AU335" i="4"/>
  <c r="AU170" i="4" s="1"/>
  <c r="AU398" i="4"/>
  <c r="AU367" i="4"/>
  <c r="BM311" i="12"/>
  <c r="BM326" i="12"/>
  <c r="AY304" i="12"/>
  <c r="AY319" i="12"/>
  <c r="BW236" i="7"/>
  <c r="BW281" i="7" s="1"/>
  <c r="BW296" i="7" s="1"/>
  <c r="CL236" i="7"/>
  <c r="CL266" i="7" s="1"/>
  <c r="DA236" i="7"/>
  <c r="DA266" i="7" s="1"/>
  <c r="DP236" i="7"/>
  <c r="DP266" i="7" s="1"/>
  <c r="AD236" i="7"/>
  <c r="BH236" i="7"/>
  <c r="BH266" i="7" s="1"/>
  <c r="AS236" i="7"/>
  <c r="AS281" i="7" s="1"/>
  <c r="AS296" i="7" s="1"/>
  <c r="ET236" i="7"/>
  <c r="ET281" i="7" s="1"/>
  <c r="ET296" i="7" s="1"/>
  <c r="EE236" i="7"/>
  <c r="EE281" i="7" s="1"/>
  <c r="EE296" i="7" s="1"/>
  <c r="AI337" i="4"/>
  <c r="AI172" i="4" s="1"/>
  <c r="AI400" i="4"/>
  <c r="AI369" i="4"/>
  <c r="AL343" i="4"/>
  <c r="AL178" i="4" s="1"/>
  <c r="AL406" i="4"/>
  <c r="AL375" i="4"/>
  <c r="T139" i="4"/>
  <c r="CQ169" i="4"/>
  <c r="CE334" i="4"/>
  <c r="CE169" i="4" s="1"/>
  <c r="CE366" i="4"/>
  <c r="CE397" i="4"/>
  <c r="DU333" i="12"/>
  <c r="DU365" i="12"/>
  <c r="DU396" i="12"/>
  <c r="CF345" i="4"/>
  <c r="CF180" i="4" s="1"/>
  <c r="CF408" i="4"/>
  <c r="CF377" i="4"/>
  <c r="V172" i="4"/>
  <c r="AL341" i="4"/>
  <c r="AL176" i="4" s="1"/>
  <c r="AL373" i="4"/>
  <c r="AL404" i="4"/>
  <c r="AA382" i="4"/>
  <c r="DV386" i="4"/>
  <c r="AZ279" i="3"/>
  <c r="AZ295" i="3" s="1"/>
  <c r="AZ311" i="3" s="1"/>
  <c r="EJ324" i="3"/>
  <c r="EJ308" i="3"/>
  <c r="AT334" i="4"/>
  <c r="AT169" i="4" s="1"/>
  <c r="AT397" i="4"/>
  <c r="AT366" i="4"/>
  <c r="AU236" i="7"/>
  <c r="AU266" i="7" s="1"/>
  <c r="BJ236" i="7"/>
  <c r="BJ281" i="7" s="1"/>
  <c r="BJ296" i="7" s="1"/>
  <c r="BY236" i="7"/>
  <c r="BY266" i="7" s="1"/>
  <c r="CN236" i="7"/>
  <c r="CN281" i="7" s="1"/>
  <c r="CN296" i="7" s="1"/>
  <c r="DC236" i="7"/>
  <c r="DC266" i="7" s="1"/>
  <c r="DR236" i="7"/>
  <c r="DR281" i="7" s="1"/>
  <c r="DR296" i="7" s="1"/>
  <c r="AF236" i="7"/>
  <c r="AF266" i="7" s="1"/>
  <c r="EV236" i="7"/>
  <c r="EV266" i="7" s="1"/>
  <c r="EG236" i="7"/>
  <c r="EG266" i="7" s="1"/>
  <c r="DW392" i="12"/>
  <c r="AA138" i="4"/>
  <c r="CX168" i="4"/>
  <c r="AI341" i="4"/>
  <c r="AI176" i="4" s="1"/>
  <c r="AI373" i="4"/>
  <c r="AI404" i="4"/>
  <c r="DB235" i="7"/>
  <c r="DB265" i="7" s="1"/>
  <c r="AT235" i="7"/>
  <c r="AT265" i="7" s="1"/>
  <c r="BI235" i="7"/>
  <c r="AE235" i="7"/>
  <c r="AE265" i="7" s="1"/>
  <c r="DQ235" i="7"/>
  <c r="DQ265" i="7" s="1"/>
  <c r="BX235" i="7"/>
  <c r="BX280" i="7" s="1"/>
  <c r="BX295" i="7" s="1"/>
  <c r="CM235" i="7"/>
  <c r="CM265" i="7" s="1"/>
  <c r="EF235" i="7"/>
  <c r="EF265" i="7" s="1"/>
  <c r="EU235" i="7"/>
  <c r="EU265" i="7" s="1"/>
  <c r="DA340" i="4"/>
  <c r="DA372" i="4"/>
  <c r="DA403" i="4"/>
  <c r="DY339" i="4"/>
  <c r="DY371" i="4"/>
  <c r="DY402" i="4"/>
  <c r="AE142" i="4"/>
  <c r="DB172" i="4"/>
  <c r="DA333" i="4"/>
  <c r="DA365" i="4"/>
  <c r="DA396" i="4"/>
  <c r="EP392" i="12"/>
  <c r="AX341" i="4"/>
  <c r="AX176" i="4" s="1"/>
  <c r="AX404" i="4"/>
  <c r="AX373" i="4"/>
  <c r="BC350" i="4"/>
  <c r="BC185" i="4" s="1"/>
  <c r="BC413" i="4"/>
  <c r="BC382" i="4"/>
  <c r="AJ344" i="4"/>
  <c r="AJ179" i="4" s="1"/>
  <c r="AJ376" i="4"/>
  <c r="AJ407" i="4"/>
  <c r="EA388" i="4"/>
  <c r="CG234" i="7"/>
  <c r="CG264" i="7" s="1"/>
  <c r="CV234" i="7"/>
  <c r="CV264" i="7" s="1"/>
  <c r="BC234" i="7"/>
  <c r="BC279" i="7" s="1"/>
  <c r="BC294" i="7" s="1"/>
  <c r="DK234" i="7"/>
  <c r="DK264" i="7" s="1"/>
  <c r="AN234" i="7"/>
  <c r="AN279" i="7" s="1"/>
  <c r="AN294" i="7" s="1"/>
  <c r="Y234" i="7"/>
  <c r="BR234" i="7"/>
  <c r="BR279" i="7" s="1"/>
  <c r="BR294" i="7" s="1"/>
  <c r="DZ234" i="7"/>
  <c r="DZ279" i="7" s="1"/>
  <c r="DZ294" i="7" s="1"/>
  <c r="EO234" i="7"/>
  <c r="EO279" i="7" s="1"/>
  <c r="EO294" i="7" s="1"/>
  <c r="EM341" i="12"/>
  <c r="F67" i="12" s="1"/>
  <c r="EM404" i="12"/>
  <c r="EM373" i="12"/>
  <c r="X334" i="3"/>
  <c r="X318" i="3"/>
  <c r="AB334" i="3"/>
  <c r="AB318" i="3"/>
  <c r="Z177" i="4"/>
  <c r="Z234" i="7"/>
  <c r="Z279" i="7" s="1"/>
  <c r="Z294" i="7" s="1"/>
  <c r="CH234" i="7"/>
  <c r="CH264" i="7" s="1"/>
  <c r="CW234" i="7"/>
  <c r="CW279" i="7" s="1"/>
  <c r="CW294" i="7" s="1"/>
  <c r="BS234" i="7"/>
  <c r="BS264" i="7" s="1"/>
  <c r="BD234" i="7"/>
  <c r="BD279" i="7" s="1"/>
  <c r="BD294" i="7" s="1"/>
  <c r="AO234" i="7"/>
  <c r="AO264" i="7" s="1"/>
  <c r="DL234" i="7"/>
  <c r="DL264" i="7" s="1"/>
  <c r="EA234" i="7"/>
  <c r="EA264" i="7" s="1"/>
  <c r="EP234" i="7"/>
  <c r="EP264" i="7" s="1"/>
  <c r="CX240" i="7"/>
  <c r="CX270" i="7" s="1"/>
  <c r="DM240" i="7"/>
  <c r="DM270" i="7" s="1"/>
  <c r="AA240" i="7"/>
  <c r="AA285" i="7" s="1"/>
  <c r="AA300" i="7" s="1"/>
  <c r="AP240" i="7"/>
  <c r="AP270" i="7" s="1"/>
  <c r="BE240" i="7"/>
  <c r="BE270" i="7" s="1"/>
  <c r="BT240" i="7"/>
  <c r="BT285" i="7" s="1"/>
  <c r="BT300" i="7" s="1"/>
  <c r="CI240" i="7"/>
  <c r="CI270" i="7" s="1"/>
  <c r="EB240" i="7"/>
  <c r="EQ240" i="7"/>
  <c r="EQ285" i="7" s="1"/>
  <c r="EQ300" i="7" s="1"/>
  <c r="AI229" i="7"/>
  <c r="AX229" i="7"/>
  <c r="AX259" i="7" s="1"/>
  <c r="BM229" i="7"/>
  <c r="BM274" i="7" s="1"/>
  <c r="BM289" i="7" s="1"/>
  <c r="CB229" i="7"/>
  <c r="CB259" i="7" s="1"/>
  <c r="CQ229" i="7"/>
  <c r="CQ259" i="7" s="1"/>
  <c r="DF229" i="7"/>
  <c r="DF274" i="7" s="1"/>
  <c r="DF289" i="7" s="1"/>
  <c r="T229" i="7"/>
  <c r="EJ229" i="7"/>
  <c r="EJ259" i="7" s="1"/>
  <c r="DU229" i="7"/>
  <c r="DU259" i="7" s="1"/>
  <c r="EA344" i="12"/>
  <c r="CH277" i="3"/>
  <c r="CH293" i="3" s="1"/>
  <c r="CH325" i="3" s="1"/>
  <c r="V334" i="3"/>
  <c r="V318" i="3"/>
  <c r="CI258" i="3"/>
  <c r="AN279" i="3"/>
  <c r="AN295" i="3" s="1"/>
  <c r="AN311" i="3" s="1"/>
  <c r="EE338" i="4"/>
  <c r="EE370" i="4"/>
  <c r="EE401" i="4"/>
  <c r="DO338" i="4"/>
  <c r="DO173" i="4" s="1"/>
  <c r="DO401" i="4"/>
  <c r="DO370" i="4"/>
  <c r="DH303" i="12"/>
  <c r="DH318" i="12"/>
  <c r="CV276" i="3"/>
  <c r="CV292" i="3" s="1"/>
  <c r="CV324" i="3" s="1"/>
  <c r="BM307" i="12"/>
  <c r="BM322" i="12"/>
  <c r="V282" i="3"/>
  <c r="V298" i="3" s="1"/>
  <c r="V314" i="3" s="1"/>
  <c r="EE392" i="12"/>
  <c r="DV339" i="12"/>
  <c r="D55" i="12" s="1"/>
  <c r="DV402" i="12"/>
  <c r="DV371" i="12"/>
  <c r="CE280" i="3"/>
  <c r="CE296" i="3" s="1"/>
  <c r="CE312" i="3" s="1"/>
  <c r="BC277" i="3"/>
  <c r="BC293" i="3" s="1"/>
  <c r="BC309" i="3" s="1"/>
  <c r="T349" i="3"/>
  <c r="T382" i="3"/>
  <c r="T415" i="3"/>
  <c r="DM274" i="3"/>
  <c r="DM290" i="3" s="1"/>
  <c r="DM306" i="3" s="1"/>
  <c r="CB281" i="3"/>
  <c r="CB297" i="3" s="1"/>
  <c r="CB313" i="3" s="1"/>
  <c r="DV338" i="12"/>
  <c r="D56" i="12" s="1"/>
  <c r="DV370" i="12"/>
  <c r="DV401" i="12"/>
  <c r="X2" i="15"/>
  <c r="BS2" i="15"/>
  <c r="BW2" i="15" s="1"/>
  <c r="AM337" i="4"/>
  <c r="AM172" i="4" s="1"/>
  <c r="AM400" i="4"/>
  <c r="AM369" i="4"/>
  <c r="AK336" i="4"/>
  <c r="AK171" i="4" s="1"/>
  <c r="AK368" i="4"/>
  <c r="AK399" i="4"/>
  <c r="CM338" i="4"/>
  <c r="CM173" i="4" s="1"/>
  <c r="CM401" i="4"/>
  <c r="CM370" i="4"/>
  <c r="DX344" i="4"/>
  <c r="DX407" i="4"/>
  <c r="DX376" i="4"/>
  <c r="EV343" i="4"/>
  <c r="EV375" i="4"/>
  <c r="EV406" i="4"/>
  <c r="DO336" i="4"/>
  <c r="DO171" i="4" s="1"/>
  <c r="DO399" i="4"/>
  <c r="DO368" i="4"/>
  <c r="AI342" i="4"/>
  <c r="AI177" i="4" s="1"/>
  <c r="AI405" i="4"/>
  <c r="AI374" i="4"/>
  <c r="CT335" i="4"/>
  <c r="CT398" i="4"/>
  <c r="CT367" i="4"/>
  <c r="CT340" i="4"/>
  <c r="CT372" i="4"/>
  <c r="CT403" i="4"/>
  <c r="EG333" i="4"/>
  <c r="EG396" i="4"/>
  <c r="EG365" i="4"/>
  <c r="BO329" i="12"/>
  <c r="BO314" i="12"/>
  <c r="AA146" i="4"/>
  <c r="CX176" i="4"/>
  <c r="AN306" i="12"/>
  <c r="AN321" i="12"/>
  <c r="DG237" i="7"/>
  <c r="DG282" i="7" s="1"/>
  <c r="DG297" i="7" s="1"/>
  <c r="U237" i="7"/>
  <c r="U267" i="7" s="1"/>
  <c r="AJ237" i="7"/>
  <c r="AJ267" i="7" s="1"/>
  <c r="AY237" i="7"/>
  <c r="AY267" i="7" s="1"/>
  <c r="BN237" i="7"/>
  <c r="BN282" i="7" s="1"/>
  <c r="BN297" i="7" s="1"/>
  <c r="CR237" i="7"/>
  <c r="CR282" i="7" s="1"/>
  <c r="CR297" i="7" s="1"/>
  <c r="CC237" i="7"/>
  <c r="CC282" i="7" s="1"/>
  <c r="CC297" i="7" s="1"/>
  <c r="DV237" i="7"/>
  <c r="DV282" i="7" s="1"/>
  <c r="DV297" i="7" s="1"/>
  <c r="EK237" i="7"/>
  <c r="EK267" i="7" s="1"/>
  <c r="CU322" i="3"/>
  <c r="CU306" i="3"/>
  <c r="DY333" i="12"/>
  <c r="G61" i="12" s="1"/>
  <c r="DY365" i="12"/>
  <c r="DY396" i="12"/>
  <c r="ES333" i="12"/>
  <c r="L75" i="12" s="1"/>
  <c r="ES396" i="12"/>
  <c r="ES365" i="12"/>
  <c r="Y139" i="4"/>
  <c r="CV169" i="4"/>
  <c r="DJ278" i="3"/>
  <c r="DJ294" i="3" s="1"/>
  <c r="DJ310" i="3" s="1"/>
  <c r="EL340" i="12"/>
  <c r="E68" i="12" s="1"/>
  <c r="EL403" i="12"/>
  <c r="EL372" i="12"/>
  <c r="CT280" i="3"/>
  <c r="CT296" i="3" s="1"/>
  <c r="CT312" i="3" s="1"/>
  <c r="CG277" i="3"/>
  <c r="CG293" i="3" s="1"/>
  <c r="CG325" i="3" s="1"/>
  <c r="CF229" i="7"/>
  <c r="CF259" i="7" s="1"/>
  <c r="CU229" i="7"/>
  <c r="CU259" i="7" s="1"/>
  <c r="DJ229" i="7"/>
  <c r="DJ274" i="7" s="1"/>
  <c r="DJ289" i="7" s="1"/>
  <c r="X229" i="7"/>
  <c r="X259" i="7" s="1"/>
  <c r="AM229" i="7"/>
  <c r="AM259" i="7" s="1"/>
  <c r="BB229" i="7"/>
  <c r="BB274" i="7" s="1"/>
  <c r="BB289" i="7" s="1"/>
  <c r="BQ229" i="7"/>
  <c r="BQ259" i="7" s="1"/>
  <c r="EN229" i="7"/>
  <c r="EN274" i="7" s="1"/>
  <c r="EN289" i="7" s="1"/>
  <c r="DY229" i="7"/>
  <c r="CB339" i="4"/>
  <c r="CB174" i="4" s="1"/>
  <c r="CB371" i="4"/>
  <c r="CB402" i="4"/>
  <c r="CQ281" i="3"/>
  <c r="CQ297" i="3" s="1"/>
  <c r="CQ329" i="3" s="1"/>
  <c r="Y2" i="8"/>
  <c r="AO2" i="8"/>
  <c r="X17" i="8"/>
  <c r="X47" i="8" s="1"/>
  <c r="X62" i="8" s="1"/>
  <c r="X77" i="8" s="1"/>
  <c r="X92" i="8" s="1"/>
  <c r="X107" i="8" s="1"/>
  <c r="X122" i="8" s="1"/>
  <c r="X137" i="8" s="1"/>
  <c r="X152" i="8" s="1"/>
  <c r="X167" i="8" s="1"/>
  <c r="X182" i="8" s="1"/>
  <c r="X197" i="8" s="1"/>
  <c r="X32" i="8"/>
  <c r="DZ327" i="3"/>
  <c r="DZ311" i="3"/>
  <c r="AY274" i="3"/>
  <c r="AY290" i="3" s="1"/>
  <c r="AY306" i="3" s="1"/>
  <c r="EU398" i="4"/>
  <c r="EQ397" i="4"/>
  <c r="BB354" i="4"/>
  <c r="BB189" i="4" s="1"/>
  <c r="BS366" i="4"/>
  <c r="BS343" i="4"/>
  <c r="BS178" i="4" s="1"/>
  <c r="BC419" i="4"/>
  <c r="CM376" i="4"/>
  <c r="DK334" i="12"/>
  <c r="AY348" i="4"/>
  <c r="AY183" i="4" s="1"/>
  <c r="EK367" i="4"/>
  <c r="DA341" i="4"/>
  <c r="AZ314" i="12"/>
  <c r="BD314" i="12"/>
  <c r="BD392" i="12" s="1"/>
  <c r="CJ370" i="4"/>
  <c r="CQ403" i="4"/>
  <c r="BJ378" i="4"/>
  <c r="DC333" i="4"/>
  <c r="EV408" i="4"/>
  <c r="EM343" i="4"/>
  <c r="BX334" i="4"/>
  <c r="BX169" i="4" s="1"/>
  <c r="BQ337" i="4"/>
  <c r="BQ172" i="4" s="1"/>
  <c r="BV367" i="4"/>
  <c r="BA339" i="12"/>
  <c r="CU401" i="4"/>
  <c r="CF314" i="12"/>
  <c r="CV321" i="12"/>
  <c r="CV384" i="12" s="1"/>
  <c r="BI410" i="4"/>
  <c r="DP342" i="4"/>
  <c r="DP177" i="4" s="1"/>
  <c r="BU404" i="4"/>
  <c r="CZ373" i="4"/>
  <c r="AK384" i="4"/>
  <c r="CV345" i="4"/>
  <c r="BT399" i="4"/>
  <c r="EB404" i="4"/>
  <c r="W406" i="4"/>
  <c r="AE376" i="4"/>
  <c r="AX406" i="4"/>
  <c r="CR368" i="4"/>
  <c r="AR399" i="4"/>
  <c r="AB339" i="4"/>
  <c r="CB376" i="4"/>
  <c r="CV388" i="4"/>
  <c r="BM371" i="4"/>
  <c r="EN345" i="4"/>
  <c r="DL398" i="4"/>
  <c r="AS404" i="4"/>
  <c r="DG371" i="4"/>
  <c r="AR406" i="4"/>
  <c r="DI377" i="4"/>
  <c r="DH372" i="4"/>
  <c r="DG400" i="4"/>
  <c r="CC340" i="4"/>
  <c r="CC175" i="4" s="1"/>
  <c r="BG387" i="4"/>
  <c r="AA404" i="4"/>
  <c r="BC397" i="12"/>
  <c r="Y370" i="4"/>
  <c r="W371" i="4"/>
  <c r="CG339" i="12"/>
  <c r="DY401" i="4"/>
  <c r="DU371" i="4"/>
  <c r="BJ420" i="4"/>
  <c r="BI378" i="4"/>
  <c r="CY342" i="4"/>
  <c r="EC365" i="4"/>
  <c r="V388" i="4"/>
  <c r="U319" i="12"/>
  <c r="U382" i="12" s="1"/>
  <c r="BN336" i="12"/>
  <c r="AB338" i="4"/>
  <c r="BG379" i="4"/>
  <c r="AC336" i="4"/>
  <c r="BC377" i="4"/>
  <c r="BG356" i="4"/>
  <c r="BG191" i="4" s="1"/>
  <c r="BE409" i="4"/>
  <c r="AA337" i="4"/>
  <c r="CD339" i="4"/>
  <c r="CD174" i="4" s="1"/>
  <c r="AK374" i="12"/>
  <c r="BF355" i="4"/>
  <c r="BF190" i="4" s="1"/>
  <c r="AU338" i="4"/>
  <c r="AU173" i="4" s="1"/>
  <c r="AA339" i="4"/>
  <c r="AJ406" i="4"/>
  <c r="AK373" i="4"/>
  <c r="BA413" i="4"/>
  <c r="DC343" i="4"/>
  <c r="BA325" i="3"/>
  <c r="CW321" i="12"/>
  <c r="CW384" i="12" s="1"/>
  <c r="BE414" i="4"/>
  <c r="DM396" i="4"/>
  <c r="CE369" i="4"/>
  <c r="AD334" i="4"/>
  <c r="DV396" i="4"/>
  <c r="AL407" i="4"/>
  <c r="AZ400" i="12"/>
  <c r="X344" i="4"/>
  <c r="Z334" i="4"/>
  <c r="EJ375" i="4"/>
  <c r="BS372" i="4"/>
  <c r="CS337" i="12"/>
  <c r="V142" i="12" s="1"/>
  <c r="DU399" i="4"/>
  <c r="CB401" i="4"/>
  <c r="CG334" i="12"/>
  <c r="DA405" i="4"/>
  <c r="DO329" i="12"/>
  <c r="DO392" i="12" s="1"/>
  <c r="BM404" i="4"/>
  <c r="AD345" i="4"/>
  <c r="AX345" i="4"/>
  <c r="AX180" i="4" s="1"/>
  <c r="BT399" i="12"/>
  <c r="T374" i="4"/>
  <c r="BP343" i="4"/>
  <c r="BP178" i="4" s="1"/>
  <c r="AN400" i="4"/>
  <c r="BG354" i="4"/>
  <c r="BG189" i="4" s="1"/>
  <c r="AN365" i="4"/>
  <c r="BT345" i="4"/>
  <c r="BT180" i="4" s="1"/>
  <c r="BG389" i="4"/>
  <c r="EP341" i="4"/>
  <c r="BG411" i="4"/>
  <c r="BT334" i="4"/>
  <c r="BT169" i="4" s="1"/>
  <c r="EC323" i="3"/>
  <c r="EC307" i="3"/>
  <c r="BS383" i="4"/>
  <c r="CD390" i="12"/>
  <c r="CD341" i="4"/>
  <c r="CD176" i="4" s="1"/>
  <c r="CD373" i="4"/>
  <c r="CD404" i="4"/>
  <c r="EA333" i="4"/>
  <c r="EA365" i="4"/>
  <c r="EA396" i="4"/>
  <c r="BC397" i="4"/>
  <c r="U336" i="4"/>
  <c r="U399" i="4"/>
  <c r="U368" i="4"/>
  <c r="EL333" i="12"/>
  <c r="E75" i="12" s="1"/>
  <c r="EL365" i="12"/>
  <c r="EL396" i="12"/>
  <c r="DX341" i="12"/>
  <c r="F53" i="12" s="1"/>
  <c r="DX373" i="12"/>
  <c r="DX404" i="12"/>
  <c r="AA172" i="12"/>
  <c r="AA157" i="12"/>
  <c r="DU385" i="12"/>
  <c r="EG386" i="4"/>
  <c r="CG341" i="4"/>
  <c r="CG176" i="4" s="1"/>
  <c r="CG404" i="4"/>
  <c r="CG373" i="4"/>
  <c r="EE393" i="4"/>
  <c r="CB343" i="12"/>
  <c r="CM343" i="12" s="1"/>
  <c r="CB406" i="12"/>
  <c r="CB375" i="12"/>
  <c r="DX308" i="3"/>
  <c r="DX324" i="3"/>
  <c r="ER392" i="12"/>
  <c r="EK385" i="12"/>
  <c r="AO334" i="4"/>
  <c r="AO169" i="4" s="1"/>
  <c r="AO366" i="4"/>
  <c r="AO397" i="4"/>
  <c r="DI344" i="4"/>
  <c r="DI179" i="4" s="1"/>
  <c r="DI376" i="4"/>
  <c r="DI407" i="4"/>
  <c r="AR335" i="4"/>
  <c r="AR170" i="4" s="1"/>
  <c r="AR398" i="4"/>
  <c r="AR367" i="4"/>
  <c r="ED334" i="12"/>
  <c r="L60" i="12" s="1"/>
  <c r="ED397" i="12"/>
  <c r="ED366" i="12"/>
  <c r="AC174" i="4"/>
  <c r="CN333" i="4"/>
  <c r="CN168" i="4" s="1"/>
  <c r="CN365" i="4"/>
  <c r="CN396" i="4"/>
  <c r="DV391" i="12"/>
  <c r="AB145" i="4"/>
  <c r="CY175" i="4"/>
  <c r="AN339" i="4"/>
  <c r="AN174" i="4" s="1"/>
  <c r="AN402" i="4"/>
  <c r="AN371" i="4"/>
  <c r="CU382" i="4"/>
  <c r="AX385" i="4"/>
  <c r="CW389" i="4"/>
  <c r="DY340" i="12"/>
  <c r="G54" i="12" s="1"/>
  <c r="DY372" i="12"/>
  <c r="DY403" i="12"/>
  <c r="Z335" i="4"/>
  <c r="Z367" i="4"/>
  <c r="Z398" i="4"/>
  <c r="BE238" i="7"/>
  <c r="BT238" i="7"/>
  <c r="BT268" i="7" s="1"/>
  <c r="AA238" i="7"/>
  <c r="AA283" i="7" s="1"/>
  <c r="AA298" i="7" s="1"/>
  <c r="AP238" i="7"/>
  <c r="AP283" i="7" s="1"/>
  <c r="AP298" i="7" s="1"/>
  <c r="DM238" i="7"/>
  <c r="DM268" i="7" s="1"/>
  <c r="CX238" i="7"/>
  <c r="CX283" i="7" s="1"/>
  <c r="CX298" i="7" s="1"/>
  <c r="CI238" i="7"/>
  <c r="EB238" i="7"/>
  <c r="EB268" i="7" s="1"/>
  <c r="EQ238" i="7"/>
  <c r="EQ268" i="7" s="1"/>
  <c r="CQ399" i="3"/>
  <c r="DW382" i="12"/>
  <c r="BH345" i="4"/>
  <c r="BH180" i="4" s="1"/>
  <c r="BH408" i="4"/>
  <c r="BH377" i="4"/>
  <c r="EJ333" i="12"/>
  <c r="EJ365" i="12"/>
  <c r="EJ396" i="12"/>
  <c r="BM399" i="3"/>
  <c r="EG387" i="4"/>
  <c r="EB334" i="12"/>
  <c r="J60" i="12" s="1"/>
  <c r="EB366" i="12"/>
  <c r="EB397" i="12"/>
  <c r="DM341" i="4"/>
  <c r="DM176" i="4" s="1"/>
  <c r="DM404" i="4"/>
  <c r="DM373" i="4"/>
  <c r="AZ354" i="4"/>
  <c r="AZ189" i="4" s="1"/>
  <c r="AZ417" i="4"/>
  <c r="AZ386" i="4"/>
  <c r="CR386" i="4"/>
  <c r="EP338" i="12"/>
  <c r="I70" i="12" s="1"/>
  <c r="EP370" i="12"/>
  <c r="EP401" i="12"/>
  <c r="AM309" i="12"/>
  <c r="AM324" i="12"/>
  <c r="DR336" i="4"/>
  <c r="DR171" i="4" s="1"/>
  <c r="DR399" i="4"/>
  <c r="DR368" i="4"/>
  <c r="AF339" i="4"/>
  <c r="AF402" i="4"/>
  <c r="AF371" i="4"/>
  <c r="DY328" i="3"/>
  <c r="DY312" i="3"/>
  <c r="BN335" i="4"/>
  <c r="BN170" i="4" s="1"/>
  <c r="BN367" i="4"/>
  <c r="BN398" i="4"/>
  <c r="EA322" i="3"/>
  <c r="EA306" i="3"/>
  <c r="AI276" i="3"/>
  <c r="AI292" i="3" s="1"/>
  <c r="AI308" i="3" s="1"/>
  <c r="EQ390" i="4"/>
  <c r="AZ345" i="4"/>
  <c r="AZ180" i="4" s="1"/>
  <c r="AZ408" i="4"/>
  <c r="AZ377" i="4"/>
  <c r="BY345" i="4"/>
  <c r="BY180" i="4" s="1"/>
  <c r="BY408" i="4"/>
  <c r="BY377" i="4"/>
  <c r="BS303" i="12"/>
  <c r="BS318" i="12"/>
  <c r="AA383" i="4"/>
  <c r="CX415" i="12"/>
  <c r="AE172" i="4"/>
  <c r="EO381" i="4"/>
  <c r="EK324" i="3"/>
  <c r="EK308" i="3"/>
  <c r="BS344" i="4"/>
  <c r="BS179" i="4" s="1"/>
  <c r="BS376" i="4"/>
  <c r="BS407" i="4"/>
  <c r="BQ338" i="4"/>
  <c r="BQ173" i="4" s="1"/>
  <c r="BQ370" i="4"/>
  <c r="BQ401" i="4"/>
  <c r="DW335" i="4"/>
  <c r="DW367" i="4"/>
  <c r="DW398" i="4"/>
  <c r="CG339" i="4"/>
  <c r="CG174" i="4" s="1"/>
  <c r="CG371" i="4"/>
  <c r="CG402" i="4"/>
  <c r="CH340" i="4"/>
  <c r="CH175" i="4" s="1"/>
  <c r="CH372" i="4"/>
  <c r="CH403" i="4"/>
  <c r="DW341" i="12"/>
  <c r="E53" i="12" s="1"/>
  <c r="DW373" i="12"/>
  <c r="DW404" i="12"/>
  <c r="BC276" i="3"/>
  <c r="BC292" i="3" s="1"/>
  <c r="BC308" i="3" s="1"/>
  <c r="DZ392" i="12"/>
  <c r="BE415" i="12"/>
  <c r="CV230" i="7"/>
  <c r="CV275" i="7" s="1"/>
  <c r="CV290" i="7" s="1"/>
  <c r="DK230" i="7"/>
  <c r="Y230" i="7"/>
  <c r="Y275" i="7" s="1"/>
  <c r="Y290" i="7" s="1"/>
  <c r="AN230" i="7"/>
  <c r="AN260" i="7" s="1"/>
  <c r="BC230" i="7"/>
  <c r="BC260" i="7" s="1"/>
  <c r="BR230" i="7"/>
  <c r="BR260" i="7" s="1"/>
  <c r="CG230" i="7"/>
  <c r="CG260" i="7" s="1"/>
  <c r="EO230" i="7"/>
  <c r="EO260" i="7" s="1"/>
  <c r="DZ230" i="7"/>
  <c r="DZ275" i="7" s="1"/>
  <c r="DZ290" i="7" s="1"/>
  <c r="AT338" i="4"/>
  <c r="AT173" i="4" s="1"/>
  <c r="AT370" i="4"/>
  <c r="AT401" i="4"/>
  <c r="CH258" i="3"/>
  <c r="BR385" i="4"/>
  <c r="CI391" i="4"/>
  <c r="CC228" i="7"/>
  <c r="CC273" i="7" s="1"/>
  <c r="CC288" i="7" s="1"/>
  <c r="U228" i="7"/>
  <c r="U258" i="7" s="1"/>
  <c r="AY228" i="7"/>
  <c r="AY273" i="7" s="1"/>
  <c r="AY288" i="7" s="1"/>
  <c r="AJ228" i="7"/>
  <c r="AJ273" i="7" s="1"/>
  <c r="AJ288" i="7" s="1"/>
  <c r="CR228" i="7"/>
  <c r="CR258" i="7" s="1"/>
  <c r="DG228" i="7"/>
  <c r="DG258" i="7" s="1"/>
  <c r="BN228" i="7"/>
  <c r="BN258" i="7" s="1"/>
  <c r="DV228" i="7"/>
  <c r="EK228" i="7"/>
  <c r="EK273" i="7" s="1"/>
  <c r="EK288" i="7" s="1"/>
  <c r="BS238" i="7"/>
  <c r="BS283" i="7" s="1"/>
  <c r="BS298" i="7" s="1"/>
  <c r="CH238" i="7"/>
  <c r="CH268" i="7" s="1"/>
  <c r="CW238" i="7"/>
  <c r="CW268" i="7" s="1"/>
  <c r="DL238" i="7"/>
  <c r="DL283" i="7" s="1"/>
  <c r="DL298" i="7" s="1"/>
  <c r="Z238" i="7"/>
  <c r="Z283" i="7" s="1"/>
  <c r="Z298" i="7" s="1"/>
  <c r="BD238" i="7"/>
  <c r="BD268" i="7" s="1"/>
  <c r="AO238" i="7"/>
  <c r="AO283" i="7" s="1"/>
  <c r="AO298" i="7" s="1"/>
  <c r="EA238" i="7"/>
  <c r="EA283" i="7" s="1"/>
  <c r="EA298" i="7" s="1"/>
  <c r="EP238" i="7"/>
  <c r="EP283" i="7" s="1"/>
  <c r="EP298" i="7" s="1"/>
  <c r="CC277" i="3"/>
  <c r="CC293" i="3" s="1"/>
  <c r="CC309" i="3" s="1"/>
  <c r="DN232" i="7"/>
  <c r="DN277" i="7" s="1"/>
  <c r="DN292" i="7" s="1"/>
  <c r="AB232" i="7"/>
  <c r="AB262" i="7" s="1"/>
  <c r="AQ232" i="7"/>
  <c r="AQ277" i="7" s="1"/>
  <c r="AQ292" i="7" s="1"/>
  <c r="BU232" i="7"/>
  <c r="BU262" i="7" s="1"/>
  <c r="CY232" i="7"/>
  <c r="CY277" i="7" s="1"/>
  <c r="CY292" i="7" s="1"/>
  <c r="CJ232" i="7"/>
  <c r="CJ277" i="7" s="1"/>
  <c r="CJ292" i="7" s="1"/>
  <c r="BF232" i="7"/>
  <c r="BF262" i="7" s="1"/>
  <c r="EC232" i="7"/>
  <c r="EC262" i="7" s="1"/>
  <c r="ER232" i="7"/>
  <c r="ER277" i="7" s="1"/>
  <c r="ER292" i="7" s="1"/>
  <c r="T176" i="4"/>
  <c r="DO235" i="7"/>
  <c r="DO265" i="7" s="1"/>
  <c r="AC235" i="7"/>
  <c r="AC265" i="7" s="1"/>
  <c r="BV235" i="7"/>
  <c r="BV280" i="7" s="1"/>
  <c r="BV295" i="7" s="1"/>
  <c r="CZ235" i="7"/>
  <c r="CZ265" i="7" s="1"/>
  <c r="BG235" i="7"/>
  <c r="BG280" i="7" s="1"/>
  <c r="BG295" i="7" s="1"/>
  <c r="CK235" i="7"/>
  <c r="CK280" i="7" s="1"/>
  <c r="CK295" i="7" s="1"/>
  <c r="AR235" i="7"/>
  <c r="AR265" i="7" s="1"/>
  <c r="ED235" i="7"/>
  <c r="ED265" i="7" s="1"/>
  <c r="ES235" i="7"/>
  <c r="ES280" i="7" s="1"/>
  <c r="ES295" i="7" s="1"/>
  <c r="BJ404" i="4"/>
  <c r="EB310" i="3"/>
  <c r="EB326" i="3"/>
  <c r="EB323" i="3"/>
  <c r="EB307" i="3"/>
  <c r="EK323" i="3"/>
  <c r="EK307" i="3"/>
  <c r="AK278" i="3"/>
  <c r="AK294" i="3" s="1"/>
  <c r="AK310" i="3" s="1"/>
  <c r="CB234" i="7"/>
  <c r="CB264" i="7" s="1"/>
  <c r="CQ234" i="7"/>
  <c r="CQ279" i="7" s="1"/>
  <c r="CQ294" i="7" s="1"/>
  <c r="DF234" i="7"/>
  <c r="T234" i="7"/>
  <c r="T264" i="7" s="1"/>
  <c r="AI234" i="7"/>
  <c r="AI264" i="7" s="1"/>
  <c r="AX234" i="7"/>
  <c r="AX279" i="7" s="1"/>
  <c r="AX294" i="7" s="1"/>
  <c r="BM234" i="7"/>
  <c r="BM264" i="7" s="1"/>
  <c r="EJ234" i="7"/>
  <c r="EJ264" i="7" s="1"/>
  <c r="DU234" i="7"/>
  <c r="DU264" i="7" s="1"/>
  <c r="BC400" i="4"/>
  <c r="EQ322" i="3"/>
  <c r="EQ306" i="3"/>
  <c r="DG338" i="4"/>
  <c r="DG173" i="4" s="1"/>
  <c r="DG401" i="4"/>
  <c r="DG370" i="4"/>
  <c r="AJ335" i="4"/>
  <c r="AJ170" i="4" s="1"/>
  <c r="AJ398" i="4"/>
  <c r="AJ367" i="4"/>
  <c r="CH344" i="4"/>
  <c r="CH179" i="4" s="1"/>
  <c r="CH407" i="4"/>
  <c r="CH376" i="4"/>
  <c r="BY237" i="7"/>
  <c r="BY282" i="7" s="1"/>
  <c r="BY297" i="7" s="1"/>
  <c r="CN237" i="7"/>
  <c r="CN267" i="7" s="1"/>
  <c r="DC237" i="7"/>
  <c r="DC267" i="7" s="1"/>
  <c r="DR237" i="7"/>
  <c r="DR267" i="7" s="1"/>
  <c r="AF237" i="7"/>
  <c r="AF267" i="7" s="1"/>
  <c r="BJ237" i="7"/>
  <c r="BJ267" i="7" s="1"/>
  <c r="AU237" i="7"/>
  <c r="AU282" i="7" s="1"/>
  <c r="AU297" i="7" s="1"/>
  <c r="EV237" i="7"/>
  <c r="EV267" i="7" s="1"/>
  <c r="EG237" i="7"/>
  <c r="EG282" i="7" s="1"/>
  <c r="EG297" i="7" s="1"/>
  <c r="EQ334" i="12"/>
  <c r="J74" i="12" s="1"/>
  <c r="EQ397" i="12"/>
  <c r="EQ366" i="12"/>
  <c r="CV386" i="4"/>
  <c r="EM386" i="4"/>
  <c r="DW381" i="12"/>
  <c r="EJ334" i="12"/>
  <c r="EJ397" i="12"/>
  <c r="EJ366" i="12"/>
  <c r="AA171" i="4"/>
  <c r="DK381" i="4"/>
  <c r="CQ383" i="12"/>
  <c r="DV309" i="3"/>
  <c r="DV325" i="3"/>
  <c r="AB336" i="4"/>
  <c r="AB368" i="4"/>
  <c r="AB399" i="4"/>
  <c r="BQ262" i="3"/>
  <c r="DV388" i="4"/>
  <c r="DU389" i="12"/>
  <c r="BD277" i="3"/>
  <c r="BD293" i="3" s="1"/>
  <c r="BD309" i="3" s="1"/>
  <c r="EB322" i="3"/>
  <c r="EB306" i="3"/>
  <c r="AM236" i="7"/>
  <c r="AM266" i="7" s="1"/>
  <c r="BB236" i="7"/>
  <c r="BB266" i="7" s="1"/>
  <c r="BQ236" i="7"/>
  <c r="BQ266" i="7" s="1"/>
  <c r="CF236" i="7"/>
  <c r="CF281" i="7" s="1"/>
  <c r="CF296" i="7" s="1"/>
  <c r="CU236" i="7"/>
  <c r="CU281" i="7" s="1"/>
  <c r="CU296" i="7" s="1"/>
  <c r="DJ236" i="7"/>
  <c r="DJ281" i="7" s="1"/>
  <c r="DJ296" i="7" s="1"/>
  <c r="X236" i="7"/>
  <c r="X281" i="7" s="1"/>
  <c r="X296" i="7" s="1"/>
  <c r="EN236" i="7"/>
  <c r="EN266" i="7" s="1"/>
  <c r="DY236" i="7"/>
  <c r="DY266" i="7" s="1"/>
  <c r="DM342" i="4"/>
  <c r="DM177" i="4" s="1"/>
  <c r="DM405" i="4"/>
  <c r="DM374" i="4"/>
  <c r="BJ350" i="4"/>
  <c r="BJ185" i="4" s="1"/>
  <c r="BJ382" i="4"/>
  <c r="BJ413" i="4"/>
  <c r="BM345" i="4"/>
  <c r="BM180" i="4" s="1"/>
  <c r="BM408" i="4"/>
  <c r="BM377" i="4"/>
  <c r="CY259" i="3"/>
  <c r="DW383" i="12"/>
  <c r="CT282" i="3"/>
  <c r="CT298" i="3" s="1"/>
  <c r="CT314" i="3" s="1"/>
  <c r="BR233" i="7"/>
  <c r="BR263" i="7" s="1"/>
  <c r="AN233" i="7"/>
  <c r="AN278" i="7" s="1"/>
  <c r="AN293" i="7" s="1"/>
  <c r="BC233" i="7"/>
  <c r="BC263" i="7" s="1"/>
  <c r="Y233" i="7"/>
  <c r="Y263" i="7" s="1"/>
  <c r="CG233" i="7"/>
  <c r="CV233" i="7"/>
  <c r="CV263" i="7" s="1"/>
  <c r="DK233" i="7"/>
  <c r="DK263" i="7" s="1"/>
  <c r="DZ233" i="7"/>
  <c r="DZ278" i="7" s="1"/>
  <c r="DZ293" i="7" s="1"/>
  <c r="EO233" i="7"/>
  <c r="DH389" i="4"/>
  <c r="CF308" i="12"/>
  <c r="CF323" i="12"/>
  <c r="BC398" i="4"/>
  <c r="AJ392" i="4"/>
  <c r="EN323" i="3"/>
  <c r="EN307" i="3"/>
  <c r="BU390" i="4"/>
  <c r="U66" i="1"/>
  <c r="V63" i="1"/>
  <c r="ET335" i="4"/>
  <c r="ET367" i="4"/>
  <c r="ET398" i="4"/>
  <c r="W334" i="3"/>
  <c r="W318" i="3"/>
  <c r="EF344" i="4"/>
  <c r="EF376" i="4"/>
  <c r="EF407" i="4"/>
  <c r="CF384" i="4"/>
  <c r="DZ387" i="4"/>
  <c r="BO311" i="12"/>
  <c r="BO326" i="12"/>
  <c r="CM237" i="7"/>
  <c r="CM282" i="7" s="1"/>
  <c r="CM297" i="7" s="1"/>
  <c r="DB237" i="7"/>
  <c r="DB267" i="7" s="1"/>
  <c r="DQ237" i="7"/>
  <c r="AE237" i="7"/>
  <c r="AE267" i="7" s="1"/>
  <c r="AT237" i="7"/>
  <c r="AT282" i="7" s="1"/>
  <c r="AT297" i="7" s="1"/>
  <c r="BX237" i="7"/>
  <c r="BX267" i="7" s="1"/>
  <c r="BI237" i="7"/>
  <c r="BI282" i="7" s="1"/>
  <c r="BI297" i="7" s="1"/>
  <c r="EF237" i="7"/>
  <c r="EF267" i="7" s="1"/>
  <c r="EU237" i="7"/>
  <c r="EU267" i="7" s="1"/>
  <c r="EL334" i="12"/>
  <c r="E74" i="12" s="1"/>
  <c r="EL397" i="12"/>
  <c r="EL366" i="12"/>
  <c r="DU344" i="4"/>
  <c r="DU376" i="4"/>
  <c r="DU407" i="4"/>
  <c r="EN392" i="12"/>
  <c r="CF278" i="3"/>
  <c r="CF294" i="3" s="1"/>
  <c r="CF310" i="3" s="1"/>
  <c r="DR230" i="7"/>
  <c r="DR275" i="7" s="1"/>
  <c r="DR290" i="7" s="1"/>
  <c r="AF230" i="7"/>
  <c r="AF275" i="7" s="1"/>
  <c r="AF290" i="7" s="1"/>
  <c r="AU230" i="7"/>
  <c r="AU260" i="7" s="1"/>
  <c r="BJ230" i="7"/>
  <c r="BJ260" i="7" s="1"/>
  <c r="BY230" i="7"/>
  <c r="BY260" i="7" s="1"/>
  <c r="CN230" i="7"/>
  <c r="CN275" i="7" s="1"/>
  <c r="CN290" i="7" s="1"/>
  <c r="DC230" i="7"/>
  <c r="DC260" i="7" s="1"/>
  <c r="EV230" i="7"/>
  <c r="EV275" i="7" s="1"/>
  <c r="EV290" i="7" s="1"/>
  <c r="EG230" i="7"/>
  <c r="EG275" i="7" s="1"/>
  <c r="EG290" i="7" s="1"/>
  <c r="BB277" i="3"/>
  <c r="BB293" i="3" s="1"/>
  <c r="BB325" i="3" s="1"/>
  <c r="DW339" i="4"/>
  <c r="DW371" i="4"/>
  <c r="DW402" i="4"/>
  <c r="AA334" i="3"/>
  <c r="AA318" i="3"/>
  <c r="CG238" i="7"/>
  <c r="CG268" i="7" s="1"/>
  <c r="CV238" i="7"/>
  <c r="CV283" i="7" s="1"/>
  <c r="CV298" i="7" s="1"/>
  <c r="DK238" i="7"/>
  <c r="DK268" i="7" s="1"/>
  <c r="Y238" i="7"/>
  <c r="Y283" i="7" s="1"/>
  <c r="Y298" i="7" s="1"/>
  <c r="AN238" i="7"/>
  <c r="AN283" i="7" s="1"/>
  <c r="AN298" i="7" s="1"/>
  <c r="BR238" i="7"/>
  <c r="BR283" i="7" s="1"/>
  <c r="BR298" i="7" s="1"/>
  <c r="BC238" i="7"/>
  <c r="BC268" i="7" s="1"/>
  <c r="DZ238" i="7"/>
  <c r="DZ268" i="7" s="1"/>
  <c r="EO238" i="7"/>
  <c r="EO283" i="7" s="1"/>
  <c r="EO298" i="7" s="1"/>
  <c r="EK344" i="12"/>
  <c r="EQ343" i="4"/>
  <c r="EQ406" i="4"/>
  <c r="EQ375" i="4"/>
  <c r="EE339" i="4"/>
  <c r="EE402" i="4"/>
  <c r="EE371" i="4"/>
  <c r="CC231" i="7"/>
  <c r="CC261" i="7" s="1"/>
  <c r="AY231" i="7"/>
  <c r="AY276" i="7" s="1"/>
  <c r="AY291" i="7" s="1"/>
  <c r="AJ231" i="7"/>
  <c r="AJ261" i="7" s="1"/>
  <c r="DG231" i="7"/>
  <c r="U231" i="7"/>
  <c r="U261" i="7" s="1"/>
  <c r="CR231" i="7"/>
  <c r="CR276" i="7" s="1"/>
  <c r="CR291" i="7" s="1"/>
  <c r="BN231" i="7"/>
  <c r="BN261" i="7" s="1"/>
  <c r="EK231" i="7"/>
  <c r="EK276" i="7" s="1"/>
  <c r="EK291" i="7" s="1"/>
  <c r="DV231" i="7"/>
  <c r="DV261" i="7" s="1"/>
  <c r="EM330" i="3"/>
  <c r="EM314" i="3"/>
  <c r="BI234" i="7"/>
  <c r="BI264" i="7" s="1"/>
  <c r="AE234" i="7"/>
  <c r="AE264" i="7" s="1"/>
  <c r="DQ234" i="7"/>
  <c r="DB234" i="7"/>
  <c r="DB279" i="7" s="1"/>
  <c r="DB294" i="7" s="1"/>
  <c r="CM234" i="7"/>
  <c r="CM264" i="7" s="1"/>
  <c r="BX234" i="7"/>
  <c r="BX264" i="7" s="1"/>
  <c r="AT234" i="7"/>
  <c r="AT279" i="7" s="1"/>
  <c r="AT294" i="7" s="1"/>
  <c r="EF234" i="7"/>
  <c r="EF264" i="7" s="1"/>
  <c r="EU234" i="7"/>
  <c r="EU279" i="7" s="1"/>
  <c r="EU294" i="7" s="1"/>
  <c r="CV274" i="3"/>
  <c r="CV290" i="3" s="1"/>
  <c r="CV322" i="3" s="1"/>
  <c r="EP333" i="12"/>
  <c r="I75" i="12" s="1"/>
  <c r="EP396" i="12"/>
  <c r="EP365" i="12"/>
  <c r="BQ264" i="3"/>
  <c r="DG382" i="4"/>
  <c r="AK239" i="7"/>
  <c r="AK269" i="7" s="1"/>
  <c r="AZ239" i="7"/>
  <c r="BO239" i="7"/>
  <c r="BO284" i="7" s="1"/>
  <c r="BO299" i="7" s="1"/>
  <c r="CD239" i="7"/>
  <c r="CD284" i="7" s="1"/>
  <c r="CD299" i="7" s="1"/>
  <c r="CS239" i="7"/>
  <c r="CS284" i="7" s="1"/>
  <c r="CS299" i="7" s="1"/>
  <c r="DH239" i="7"/>
  <c r="DH284" i="7" s="1"/>
  <c r="DH299" i="7" s="1"/>
  <c r="V239" i="7"/>
  <c r="V284" i="7" s="1"/>
  <c r="V299" i="7" s="1"/>
  <c r="DW239" i="7"/>
  <c r="DW269" i="7" s="1"/>
  <c r="EL239" i="7"/>
  <c r="EL269" i="7" s="1"/>
  <c r="CQ276" i="3"/>
  <c r="CQ292" i="3" s="1"/>
  <c r="CQ308" i="3" s="1"/>
  <c r="AK230" i="7"/>
  <c r="AK260" i="7" s="1"/>
  <c r="AZ230" i="7"/>
  <c r="AZ260" i="7" s="1"/>
  <c r="BO230" i="7"/>
  <c r="BO260" i="7" s="1"/>
  <c r="CD230" i="7"/>
  <c r="CD260" i="7" s="1"/>
  <c r="CS230" i="7"/>
  <c r="CS260" i="7" s="1"/>
  <c r="DH230" i="7"/>
  <c r="DH275" i="7" s="1"/>
  <c r="DH290" i="7" s="1"/>
  <c r="V230" i="7"/>
  <c r="DW230" i="7"/>
  <c r="DW275" i="7" s="1"/>
  <c r="DW290" i="7" s="1"/>
  <c r="EL230" i="7"/>
  <c r="EL275" i="7" s="1"/>
  <c r="EL290" i="7" s="1"/>
  <c r="EM392" i="4"/>
  <c r="V138" i="4"/>
  <c r="CS168" i="4"/>
  <c r="DY339" i="12"/>
  <c r="G55" i="12" s="1"/>
  <c r="DY402" i="12"/>
  <c r="DY371" i="12"/>
  <c r="EL390" i="4"/>
  <c r="CW277" i="3"/>
  <c r="CW293" i="3" s="1"/>
  <c r="CW325" i="3" s="1"/>
  <c r="AJ238" i="7"/>
  <c r="AJ283" i="7" s="1"/>
  <c r="AJ298" i="7" s="1"/>
  <c r="AY238" i="7"/>
  <c r="AY268" i="7" s="1"/>
  <c r="BN238" i="7"/>
  <c r="BN283" i="7" s="1"/>
  <c r="BN298" i="7" s="1"/>
  <c r="CC238" i="7"/>
  <c r="CC268" i="7" s="1"/>
  <c r="CR238" i="7"/>
  <c r="CR268" i="7" s="1"/>
  <c r="U238" i="7"/>
  <c r="U283" i="7" s="1"/>
  <c r="U298" i="7" s="1"/>
  <c r="DG238" i="7"/>
  <c r="DV238" i="7"/>
  <c r="DV283" i="7" s="1"/>
  <c r="DV298" i="7" s="1"/>
  <c r="EK238" i="7"/>
  <c r="EK283" i="7" s="1"/>
  <c r="EK298" i="7" s="1"/>
  <c r="W3" i="15"/>
  <c r="BQ2" i="15"/>
  <c r="BV3" i="15" s="1"/>
  <c r="DR337" i="4"/>
  <c r="DR172" i="4" s="1"/>
  <c r="DR400" i="4"/>
  <c r="DR369" i="4"/>
  <c r="DZ343" i="4"/>
  <c r="DZ406" i="4"/>
  <c r="DZ375" i="4"/>
  <c r="BB348" i="4"/>
  <c r="BB183" i="4" s="1"/>
  <c r="BB411" i="4"/>
  <c r="BB380" i="4"/>
  <c r="BM340" i="4"/>
  <c r="BM175" i="4" s="1"/>
  <c r="BM403" i="4"/>
  <c r="BM372" i="4"/>
  <c r="DA338" i="4"/>
  <c r="DA370" i="4"/>
  <c r="DA401" i="4"/>
  <c r="BW345" i="4"/>
  <c r="BW180" i="4" s="1"/>
  <c r="BW408" i="4"/>
  <c r="BW377" i="4"/>
  <c r="EE341" i="4"/>
  <c r="EE373" i="4"/>
  <c r="EE404" i="4"/>
  <c r="DJ336" i="4"/>
  <c r="DJ171" i="4" s="1"/>
  <c r="DJ399" i="4"/>
  <c r="DJ368" i="4"/>
  <c r="DZ385" i="4"/>
  <c r="BB351" i="4"/>
  <c r="BB186" i="4" s="1"/>
  <c r="BB414" i="4"/>
  <c r="BB383" i="4"/>
  <c r="DI282" i="3"/>
  <c r="DI298" i="3" s="1"/>
  <c r="DI314" i="3" s="1"/>
  <c r="CE320" i="12"/>
  <c r="CE305" i="12"/>
  <c r="CH386" i="4"/>
  <c r="AP415" i="12"/>
  <c r="AR381" i="4"/>
  <c r="DY344" i="12"/>
  <c r="EU338" i="4"/>
  <c r="EU401" i="4"/>
  <c r="EU370" i="4"/>
  <c r="CW343" i="4"/>
  <c r="CW406" i="4"/>
  <c r="CW375" i="4"/>
  <c r="V341" i="4"/>
  <c r="V373" i="4"/>
  <c r="V404" i="4"/>
  <c r="AP385" i="4"/>
  <c r="DY386" i="12"/>
  <c r="AC385" i="4"/>
  <c r="DV337" i="12"/>
  <c r="D57" i="12" s="1"/>
  <c r="DV400" i="12"/>
  <c r="DV369" i="12"/>
  <c r="EF340" i="4"/>
  <c r="EF403" i="4"/>
  <c r="EF372" i="4"/>
  <c r="BX2" i="8"/>
  <c r="BW32" i="8"/>
  <c r="BW17" i="8"/>
  <c r="BW47" i="8" s="1"/>
  <c r="BW62" i="8" s="1"/>
  <c r="BW77" i="8" s="1"/>
  <c r="BW92" i="8" s="1"/>
  <c r="BW107" i="8" s="1"/>
  <c r="BW122" i="8" s="1"/>
  <c r="BW137" i="8" s="1"/>
  <c r="BW152" i="8" s="1"/>
  <c r="BW167" i="8" s="1"/>
  <c r="BW182" i="8" s="1"/>
  <c r="BW197" i="8" s="1"/>
  <c r="BW3" i="8"/>
  <c r="AY276" i="3"/>
  <c r="AY292" i="3" s="1"/>
  <c r="AY308" i="3" s="1"/>
  <c r="EU335" i="4"/>
  <c r="AN406" i="4"/>
  <c r="EQ334" i="4"/>
  <c r="W376" i="4"/>
  <c r="CI400" i="4"/>
  <c r="BS334" i="4"/>
  <c r="BS169" i="4" s="1"/>
  <c r="AR369" i="4"/>
  <c r="AF389" i="4"/>
  <c r="BC356" i="4"/>
  <c r="BC191" i="4" s="1"/>
  <c r="AX311" i="12"/>
  <c r="CM407" i="4"/>
  <c r="BA320" i="12"/>
  <c r="BA383" i="12" s="1"/>
  <c r="DU407" i="12"/>
  <c r="DB398" i="4"/>
  <c r="EK335" i="4"/>
  <c r="BR372" i="4"/>
  <c r="AJ313" i="12"/>
  <c r="CJ338" i="4"/>
  <c r="CJ173" i="4" s="1"/>
  <c r="CQ340" i="4"/>
  <c r="BJ409" i="4"/>
  <c r="EV345" i="4"/>
  <c r="AY415" i="4"/>
  <c r="CW407" i="4"/>
  <c r="AP403" i="4"/>
  <c r="BV398" i="4"/>
  <c r="EJ376" i="4"/>
  <c r="CU338" i="4"/>
  <c r="BI379" i="4"/>
  <c r="AR304" i="12"/>
  <c r="CH366" i="4"/>
  <c r="BU341" i="4"/>
  <c r="BU176" i="4" s="1"/>
  <c r="ET405" i="4"/>
  <c r="CZ404" i="4"/>
  <c r="BQ404" i="4"/>
  <c r="BT368" i="4"/>
  <c r="EN368" i="4"/>
  <c r="EB373" i="4"/>
  <c r="W375" i="4"/>
  <c r="DM372" i="4"/>
  <c r="BE384" i="4"/>
  <c r="CJ405" i="4"/>
  <c r="AE344" i="4"/>
  <c r="AX375" i="4"/>
  <c r="CR336" i="4"/>
  <c r="AR336" i="4"/>
  <c r="AR171" i="4" s="1"/>
  <c r="CS326" i="12"/>
  <c r="CS389" i="12" s="1"/>
  <c r="CB407" i="4"/>
  <c r="EO377" i="4"/>
  <c r="BM339" i="4"/>
  <c r="BM174" i="4" s="1"/>
  <c r="AX318" i="12"/>
  <c r="AX381" i="12" s="1"/>
  <c r="DO386" i="4"/>
  <c r="BN407" i="4"/>
  <c r="DL367" i="4"/>
  <c r="AS341" i="4"/>
  <c r="AS176" i="4" s="1"/>
  <c r="DG402" i="4"/>
  <c r="AR343" i="4"/>
  <c r="AR178" i="4" s="1"/>
  <c r="DI345" i="4"/>
  <c r="DI180" i="4" s="1"/>
  <c r="CC401" i="4"/>
  <c r="DH403" i="4"/>
  <c r="DL318" i="12"/>
  <c r="DL381" i="12" s="1"/>
  <c r="BD323" i="12"/>
  <c r="BD386" i="12" s="1"/>
  <c r="DG369" i="4"/>
  <c r="AP408" i="4"/>
  <c r="BG418" i="4"/>
  <c r="AI390" i="4"/>
  <c r="AA373" i="4"/>
  <c r="BC334" i="12"/>
  <c r="Y401" i="4"/>
  <c r="DV371" i="4"/>
  <c r="BN370" i="4"/>
  <c r="W402" i="4"/>
  <c r="DX392" i="4"/>
  <c r="DY338" i="4"/>
  <c r="DU402" i="4"/>
  <c r="BJ357" i="4"/>
  <c r="BJ192" i="4" s="1"/>
  <c r="BI409" i="4"/>
  <c r="BQ323" i="12"/>
  <c r="BQ386" i="12" s="1"/>
  <c r="EC396" i="4"/>
  <c r="CE318" i="12"/>
  <c r="CE381" i="12" s="1"/>
  <c r="DN319" i="12"/>
  <c r="DN382" i="12" s="1"/>
  <c r="CV323" i="12"/>
  <c r="CV386" i="12" s="1"/>
  <c r="BS323" i="12"/>
  <c r="BS386" i="12" s="1"/>
  <c r="BG410" i="4"/>
  <c r="CJ375" i="4"/>
  <c r="BC408" i="4"/>
  <c r="BP369" i="4"/>
  <c r="BE346" i="4"/>
  <c r="BE181" i="4" s="1"/>
  <c r="DA381" i="4"/>
  <c r="CJ314" i="12"/>
  <c r="CJ392" i="12" s="1"/>
  <c r="BH417" i="4"/>
  <c r="AK405" i="12"/>
  <c r="BC385" i="4"/>
  <c r="AJ343" i="4"/>
  <c r="AJ178" i="4" s="1"/>
  <c r="AK341" i="4"/>
  <c r="AK176" i="4" s="1"/>
  <c r="BA382" i="4"/>
  <c r="DR385" i="4"/>
  <c r="BE351" i="4"/>
  <c r="BE186" i="4" s="1"/>
  <c r="DM333" i="4"/>
  <c r="DN375" i="4"/>
  <c r="CE337" i="4"/>
  <c r="CE172" i="4" s="1"/>
  <c r="CD400" i="12"/>
  <c r="DV333" i="4"/>
  <c r="AL344" i="4"/>
  <c r="AL179" i="4" s="1"/>
  <c r="AZ369" i="12"/>
  <c r="BI417" i="4"/>
  <c r="DQ383" i="4"/>
  <c r="EJ343" i="4"/>
  <c r="BS340" i="4"/>
  <c r="BS175" i="4" s="1"/>
  <c r="DU368" i="4"/>
  <c r="CB370" i="4"/>
  <c r="CX370" i="4"/>
  <c r="DA342" i="4"/>
  <c r="AL367" i="4"/>
  <c r="BM341" i="4"/>
  <c r="BM176" i="4" s="1"/>
  <c r="CU323" i="12"/>
  <c r="CU386" i="12" s="1"/>
  <c r="DC392" i="4"/>
  <c r="BT336" i="12"/>
  <c r="T342" i="4"/>
  <c r="BO374" i="12"/>
  <c r="AN337" i="4"/>
  <c r="AN172" i="4" s="1"/>
  <c r="DG386" i="4"/>
  <c r="AL326" i="12"/>
  <c r="AL389" i="12" s="1"/>
  <c r="AN333" i="4"/>
  <c r="AN168" i="4" s="1"/>
  <c r="DV392" i="4"/>
  <c r="BG420" i="4"/>
  <c r="AL389" i="4"/>
  <c r="DJ392" i="4"/>
  <c r="BG380" i="4"/>
  <c r="DR233" i="7"/>
  <c r="DR278" i="7" s="1"/>
  <c r="DR293" i="7" s="1"/>
  <c r="AF233" i="7"/>
  <c r="AF263" i="7" s="1"/>
  <c r="AU233" i="7"/>
  <c r="AU278" i="7" s="1"/>
  <c r="AU293" i="7" s="1"/>
  <c r="BY233" i="7"/>
  <c r="BY263" i="7" s="1"/>
  <c r="CN233" i="7"/>
  <c r="CN278" i="7" s="1"/>
  <c r="CN293" i="7" s="1"/>
  <c r="DC233" i="7"/>
  <c r="DC278" i="7" s="1"/>
  <c r="DC293" i="7" s="1"/>
  <c r="BJ233" i="7"/>
  <c r="BJ263" i="7" s="1"/>
  <c r="EV233" i="7"/>
  <c r="EV263" i="7" s="1"/>
  <c r="EG233" i="7"/>
  <c r="EG263" i="7" s="1"/>
  <c r="CD342" i="12"/>
  <c r="CD405" i="12"/>
  <c r="CD374" i="12"/>
  <c r="AC141" i="4"/>
  <c r="CZ171" i="4"/>
  <c r="EC338" i="4"/>
  <c r="EC401" i="4"/>
  <c r="EC370" i="4"/>
  <c r="BC349" i="4"/>
  <c r="BC184" i="4" s="1"/>
  <c r="BC412" i="4"/>
  <c r="BC381" i="4"/>
  <c r="DL228" i="7"/>
  <c r="DL258" i="7" s="1"/>
  <c r="AO228" i="7"/>
  <c r="AO258" i="7" s="1"/>
  <c r="BD228" i="7"/>
  <c r="BD258" i="7" s="1"/>
  <c r="CW228" i="7"/>
  <c r="CW258" i="7" s="1"/>
  <c r="CH228" i="7"/>
  <c r="CH273" i="7" s="1"/>
  <c r="CH288" i="7" s="1"/>
  <c r="Z228" i="7"/>
  <c r="Z273" i="7" s="1"/>
  <c r="Z288" i="7" s="1"/>
  <c r="BS228" i="7"/>
  <c r="BS258" i="7" s="1"/>
  <c r="EP228" i="7"/>
  <c r="EP273" i="7" s="1"/>
  <c r="EP288" i="7" s="1"/>
  <c r="EA228" i="7"/>
  <c r="EA258" i="7" s="1"/>
  <c r="DU337" i="12"/>
  <c r="DU369" i="12"/>
  <c r="DU400" i="12"/>
  <c r="DU329" i="3"/>
  <c r="DU313" i="3"/>
  <c r="EK337" i="12"/>
  <c r="D71" i="12" s="1"/>
  <c r="EK400" i="12"/>
  <c r="EK369" i="12"/>
  <c r="BC346" i="4"/>
  <c r="BC181" i="4" s="1"/>
  <c r="BC378" i="4"/>
  <c r="BC409" i="4"/>
  <c r="DV343" i="12"/>
  <c r="D51" i="12" s="1"/>
  <c r="DV375" i="12"/>
  <c r="DV406" i="12"/>
  <c r="ES334" i="12"/>
  <c r="L74" i="12" s="1"/>
  <c r="ES397" i="12"/>
  <c r="ES366" i="12"/>
  <c r="CU334" i="4"/>
  <c r="CU397" i="4"/>
  <c r="CU366" i="4"/>
  <c r="AX337" i="4"/>
  <c r="AX172" i="4" s="1"/>
  <c r="AX369" i="4"/>
  <c r="AX400" i="4"/>
  <c r="EN328" i="3"/>
  <c r="EN312" i="3"/>
  <c r="DZ345" i="4"/>
  <c r="DZ377" i="4"/>
  <c r="DZ408" i="4"/>
  <c r="CW341" i="4"/>
  <c r="CW373" i="4"/>
  <c r="CW404" i="4"/>
  <c r="EP322" i="3"/>
  <c r="EP306" i="3"/>
  <c r="EA323" i="3"/>
  <c r="EA307" i="3"/>
  <c r="CP45" i="12"/>
  <c r="CQ44" i="12" s="1"/>
  <c r="J63" i="1" s="1"/>
  <c r="CQ45" i="12"/>
  <c r="J64" i="1" s="1"/>
  <c r="CQ349" i="3"/>
  <c r="CQ415" i="3"/>
  <c r="CQ382" i="3"/>
  <c r="BM349" i="3"/>
  <c r="BX349" i="3" s="1"/>
  <c r="BM415" i="3"/>
  <c r="BM382" i="3"/>
  <c r="AK342" i="4"/>
  <c r="AK177" i="4" s="1"/>
  <c r="AK374" i="4"/>
  <c r="AK405" i="4"/>
  <c r="CF233" i="7"/>
  <c r="CF263" i="7" s="1"/>
  <c r="CU233" i="7"/>
  <c r="CU263" i="7" s="1"/>
  <c r="AM233" i="7"/>
  <c r="AM263" i="7" s="1"/>
  <c r="X233" i="7"/>
  <c r="X263" i="7" s="1"/>
  <c r="BQ233" i="7"/>
  <c r="BQ263" i="7" s="1"/>
  <c r="DJ233" i="7"/>
  <c r="DJ263" i="7" s="1"/>
  <c r="BB233" i="7"/>
  <c r="BB278" i="7" s="1"/>
  <c r="BB293" i="7" s="1"/>
  <c r="EN233" i="7"/>
  <c r="EN263" i="7" s="1"/>
  <c r="DY233" i="7"/>
  <c r="DY278" i="7" s="1"/>
  <c r="DY293" i="7" s="1"/>
  <c r="CK236" i="7"/>
  <c r="CK266" i="7" s="1"/>
  <c r="CZ236" i="7"/>
  <c r="CZ266" i="7" s="1"/>
  <c r="DO236" i="7"/>
  <c r="DO266" i="7" s="1"/>
  <c r="AC236" i="7"/>
  <c r="AC266" i="7" s="1"/>
  <c r="AR236" i="7"/>
  <c r="AR281" i="7" s="1"/>
  <c r="AR296" i="7" s="1"/>
  <c r="BV236" i="7"/>
  <c r="BV266" i="7" s="1"/>
  <c r="BG236" i="7"/>
  <c r="ED236" i="7"/>
  <c r="ED266" i="7" s="1"/>
  <c r="ES236" i="7"/>
  <c r="ES281" i="7" s="1"/>
  <c r="ES296" i="7" s="1"/>
  <c r="EG339" i="4"/>
  <c r="EG371" i="4"/>
  <c r="EG402" i="4"/>
  <c r="CB341" i="4"/>
  <c r="CB176" i="4" s="1"/>
  <c r="CB404" i="4"/>
  <c r="CB373" i="4"/>
  <c r="Z334" i="3"/>
  <c r="Z318" i="3"/>
  <c r="AK340" i="4"/>
  <c r="AK175" i="4" s="1"/>
  <c r="AK372" i="4"/>
  <c r="AK403" i="4"/>
  <c r="BI353" i="4"/>
  <c r="BI188" i="4" s="1"/>
  <c r="BI385" i="4"/>
  <c r="BI416" i="4"/>
  <c r="AZ265" i="3"/>
  <c r="DU323" i="3"/>
  <c r="DU307" i="3"/>
  <c r="ED333" i="12"/>
  <c r="L61" i="12" s="1"/>
  <c r="ED365" i="12"/>
  <c r="ED396" i="12"/>
  <c r="ET344" i="4"/>
  <c r="ET407" i="4"/>
  <c r="ET376" i="4"/>
  <c r="AA335" i="4"/>
  <c r="AA367" i="4"/>
  <c r="AA398" i="4"/>
  <c r="EO333" i="4"/>
  <c r="EO396" i="4"/>
  <c r="EO365" i="4"/>
  <c r="DC339" i="4"/>
  <c r="DC402" i="4"/>
  <c r="DC371" i="4"/>
  <c r="DV335" i="4"/>
  <c r="DV398" i="4"/>
  <c r="DV367" i="4"/>
  <c r="AT345" i="4"/>
  <c r="AT180" i="4" s="1"/>
  <c r="AT408" i="4"/>
  <c r="AT377" i="4"/>
  <c r="AM240" i="7"/>
  <c r="AM270" i="7" s="1"/>
  <c r="BB240" i="7"/>
  <c r="BB270" i="7" s="1"/>
  <c r="BQ240" i="7"/>
  <c r="BQ270" i="7" s="1"/>
  <c r="CF240" i="7"/>
  <c r="CF270" i="7" s="1"/>
  <c r="CU240" i="7"/>
  <c r="CU270" i="7" s="1"/>
  <c r="DJ240" i="7"/>
  <c r="DJ270" i="7" s="1"/>
  <c r="X240" i="7"/>
  <c r="X270" i="7" s="1"/>
  <c r="EN240" i="7"/>
  <c r="EN285" i="7" s="1"/>
  <c r="EN300" i="7" s="1"/>
  <c r="DY240" i="7"/>
  <c r="DY270" i="7" s="1"/>
  <c r="BP266" i="3"/>
  <c r="CH239" i="7"/>
  <c r="CH284" i="7" s="1"/>
  <c r="CH299" i="7" s="1"/>
  <c r="CW239" i="7"/>
  <c r="CW269" i="7" s="1"/>
  <c r="DL239" i="7"/>
  <c r="DL269" i="7" s="1"/>
  <c r="Z239" i="7"/>
  <c r="Z269" i="7" s="1"/>
  <c r="AO239" i="7"/>
  <c r="AO284" i="7" s="1"/>
  <c r="AO299" i="7" s="1"/>
  <c r="BD239" i="7"/>
  <c r="BD284" i="7" s="1"/>
  <c r="BD299" i="7" s="1"/>
  <c r="BS239" i="7"/>
  <c r="BS269" i="7" s="1"/>
  <c r="EP239" i="7"/>
  <c r="EP284" i="7" s="1"/>
  <c r="EP299" i="7" s="1"/>
  <c r="EA239" i="7"/>
  <c r="EA284" i="7" s="1"/>
  <c r="EA299" i="7" s="1"/>
  <c r="AC169" i="4"/>
  <c r="CM333" i="4"/>
  <c r="CM168" i="4" s="1"/>
  <c r="CM396" i="4"/>
  <c r="CM365" i="4"/>
  <c r="EO326" i="3"/>
  <c r="EO310" i="3"/>
  <c r="BR337" i="4"/>
  <c r="BR172" i="4" s="1"/>
  <c r="BR400" i="4"/>
  <c r="BR369" i="4"/>
  <c r="CI343" i="4"/>
  <c r="CI178" i="4" s="1"/>
  <c r="CI375" i="4"/>
  <c r="CI406" i="4"/>
  <c r="EF338" i="4"/>
  <c r="EF401" i="4"/>
  <c r="EF370" i="4"/>
  <c r="BJ356" i="4"/>
  <c r="BJ191" i="4" s="1"/>
  <c r="BJ419" i="4"/>
  <c r="BJ388" i="4"/>
  <c r="EL340" i="4"/>
  <c r="EL372" i="4"/>
  <c r="EL403" i="4"/>
  <c r="BC352" i="4"/>
  <c r="BC187" i="4" s="1"/>
  <c r="BC415" i="4"/>
  <c r="BC384" i="4"/>
  <c r="BV4" i="8"/>
  <c r="BV5" i="8" s="1"/>
  <c r="BV6" i="8" s="1"/>
  <c r="BV7" i="8" s="1"/>
  <c r="BV8" i="8" s="1"/>
  <c r="BV9" i="8" s="1"/>
  <c r="BV10" i="8" s="1"/>
  <c r="BV11" i="8" s="1"/>
  <c r="BV12" i="8" s="1"/>
  <c r="BV13" i="8" s="1"/>
  <c r="BV14" i="8" s="1"/>
  <c r="BV15" i="8" s="1"/>
  <c r="BW15" i="8" s="1"/>
  <c r="BV18" i="8"/>
  <c r="BW18" i="8" s="1"/>
  <c r="BW63" i="8" s="1"/>
  <c r="EA326" i="3"/>
  <c r="EA310" i="3"/>
  <c r="DV324" i="3"/>
  <c r="DV308" i="3"/>
  <c r="EL335" i="4"/>
  <c r="EL367" i="4"/>
  <c r="EL398" i="4"/>
  <c r="BW341" i="4"/>
  <c r="BW176" i="4" s="1"/>
  <c r="BW373" i="4"/>
  <c r="BW404" i="4"/>
  <c r="BD355" i="4"/>
  <c r="BD190" i="4" s="1"/>
  <c r="BD418" i="4"/>
  <c r="BD387" i="4"/>
  <c r="DX340" i="4"/>
  <c r="DX372" i="4"/>
  <c r="DX403" i="4"/>
  <c r="AF171" i="4"/>
  <c r="CV338" i="4"/>
  <c r="CV401" i="4"/>
  <c r="CV370" i="4"/>
  <c r="AM280" i="3"/>
  <c r="AM296" i="3" s="1"/>
  <c r="AM312" i="3" s="1"/>
  <c r="EM338" i="4"/>
  <c r="EM401" i="4"/>
  <c r="EM370" i="4"/>
  <c r="AB179" i="4"/>
  <c r="DW333" i="12"/>
  <c r="E61" i="12" s="1"/>
  <c r="DW396" i="12"/>
  <c r="DW365" i="12"/>
  <c r="AU234" i="7"/>
  <c r="AU279" i="7" s="1"/>
  <c r="AU294" i="7" s="1"/>
  <c r="DR234" i="7"/>
  <c r="DR279" i="7" s="1"/>
  <c r="DR294" i="7" s="1"/>
  <c r="DC234" i="7"/>
  <c r="DC264" i="7" s="1"/>
  <c r="CN234" i="7"/>
  <c r="CN279" i="7" s="1"/>
  <c r="CN294" i="7" s="1"/>
  <c r="BY234" i="7"/>
  <c r="BY279" i="7" s="1"/>
  <c r="BY294" i="7" s="1"/>
  <c r="BJ234" i="7"/>
  <c r="BJ279" i="7" s="1"/>
  <c r="BJ294" i="7" s="1"/>
  <c r="AF234" i="7"/>
  <c r="AF279" i="7" s="1"/>
  <c r="AF294" i="7" s="1"/>
  <c r="EV234" i="7"/>
  <c r="EV264" i="7" s="1"/>
  <c r="EG234" i="7"/>
  <c r="EG279" i="7" s="1"/>
  <c r="EG294" i="7" s="1"/>
  <c r="V171" i="4"/>
  <c r="AB237" i="7"/>
  <c r="AB267" i="7" s="1"/>
  <c r="AQ237" i="7"/>
  <c r="AQ282" i="7" s="1"/>
  <c r="AQ297" i="7" s="1"/>
  <c r="BF237" i="7"/>
  <c r="BF267" i="7" s="1"/>
  <c r="BU237" i="7"/>
  <c r="BU282" i="7" s="1"/>
  <c r="BU297" i="7" s="1"/>
  <c r="CJ237" i="7"/>
  <c r="CJ282" i="7" s="1"/>
  <c r="CJ297" i="7" s="1"/>
  <c r="DN237" i="7"/>
  <c r="DN267" i="7" s="1"/>
  <c r="CY237" i="7"/>
  <c r="CY282" i="7" s="1"/>
  <c r="CY297" i="7" s="1"/>
  <c r="ER237" i="7"/>
  <c r="ER267" i="7" s="1"/>
  <c r="EC237" i="7"/>
  <c r="EC267" i="7" s="1"/>
  <c r="DK333" i="4"/>
  <c r="DK168" i="4" s="1"/>
  <c r="DK365" i="4"/>
  <c r="DK396" i="4"/>
  <c r="CQ335" i="12"/>
  <c r="CQ398" i="12"/>
  <c r="CQ367" i="12"/>
  <c r="BO228" i="7"/>
  <c r="BO258" i="7" s="1"/>
  <c r="V228" i="7"/>
  <c r="V273" i="7" s="1"/>
  <c r="V288" i="7" s="1"/>
  <c r="CD228" i="7"/>
  <c r="CD273" i="7" s="1"/>
  <c r="CD288" i="7" s="1"/>
  <c r="CS228" i="7"/>
  <c r="DH228" i="7"/>
  <c r="DH258" i="7" s="1"/>
  <c r="AK228" i="7"/>
  <c r="AZ228" i="7"/>
  <c r="AZ273" i="7" s="1"/>
  <c r="AZ288" i="7" s="1"/>
  <c r="DW228" i="7"/>
  <c r="DW273" i="7" s="1"/>
  <c r="DW288" i="7" s="1"/>
  <c r="EL228" i="7"/>
  <c r="EL258" i="7" s="1"/>
  <c r="AC143" i="4"/>
  <c r="CZ173" i="4"/>
  <c r="CR275" i="3"/>
  <c r="CR291" i="3" s="1"/>
  <c r="CR323" i="3" s="1"/>
  <c r="BQ277" i="3"/>
  <c r="BQ293" i="3" s="1"/>
  <c r="BQ309" i="3" s="1"/>
  <c r="DV340" i="4"/>
  <c r="DV372" i="4"/>
  <c r="DV403" i="4"/>
  <c r="DU341" i="12"/>
  <c r="DU373" i="12"/>
  <c r="DU404" i="12"/>
  <c r="EK322" i="3"/>
  <c r="EK306" i="3"/>
  <c r="BJ354" i="4"/>
  <c r="BJ189" i="4" s="1"/>
  <c r="BJ417" i="4"/>
  <c r="BJ386" i="4"/>
  <c r="CB303" i="12"/>
  <c r="CB318" i="12"/>
  <c r="CY314" i="12"/>
  <c r="CY329" i="12"/>
  <c r="DW335" i="12"/>
  <c r="E59" i="12" s="1"/>
  <c r="DW398" i="12"/>
  <c r="DW367" i="12"/>
  <c r="DH282" i="3"/>
  <c r="DH298" i="3" s="1"/>
  <c r="DH314" i="3" s="1"/>
  <c r="DH341" i="4"/>
  <c r="DH176" i="4" s="1"/>
  <c r="DH373" i="4"/>
  <c r="DH404" i="4"/>
  <c r="EN343" i="4"/>
  <c r="EN406" i="4"/>
  <c r="EN375" i="4"/>
  <c r="BU342" i="4"/>
  <c r="BU177" i="4" s="1"/>
  <c r="BU405" i="4"/>
  <c r="BU374" i="4"/>
  <c r="DW327" i="3"/>
  <c r="DW311" i="3"/>
  <c r="AD349" i="12"/>
  <c r="M33" i="12" s="1"/>
  <c r="CW259" i="3"/>
  <c r="DU324" i="3"/>
  <c r="DU308" i="3"/>
  <c r="CF336" i="4"/>
  <c r="CF171" i="4" s="1"/>
  <c r="CF399" i="4"/>
  <c r="CF368" i="4"/>
  <c r="DZ339" i="4"/>
  <c r="DZ371" i="4"/>
  <c r="DZ402" i="4"/>
  <c r="Y334" i="3"/>
  <c r="Y318" i="3"/>
  <c r="T170" i="4"/>
  <c r="ES337" i="4"/>
  <c r="ES400" i="4"/>
  <c r="ES369" i="4"/>
  <c r="AS239" i="7"/>
  <c r="AS284" i="7" s="1"/>
  <c r="AS299" i="7" s="1"/>
  <c r="BH239" i="7"/>
  <c r="BH269" i="7" s="1"/>
  <c r="BW239" i="7"/>
  <c r="BW269" i="7" s="1"/>
  <c r="CL239" i="7"/>
  <c r="CL269" i="7" s="1"/>
  <c r="DA239" i="7"/>
  <c r="DA269" i="7" s="1"/>
  <c r="DP239" i="7"/>
  <c r="DP284" i="7" s="1"/>
  <c r="DP299" i="7" s="1"/>
  <c r="AD239" i="7"/>
  <c r="AD284" i="7" s="1"/>
  <c r="AD299" i="7" s="1"/>
  <c r="EE239" i="7"/>
  <c r="EE284" i="7" s="1"/>
  <c r="EE299" i="7" s="1"/>
  <c r="ET239" i="7"/>
  <c r="ET269" i="7" s="1"/>
  <c r="AA343" i="4"/>
  <c r="AA406" i="4"/>
  <c r="AA375" i="4"/>
  <c r="EF337" i="4"/>
  <c r="EF400" i="4"/>
  <c r="EF369" i="4"/>
  <c r="EN341" i="4"/>
  <c r="EN404" i="4"/>
  <c r="EN373" i="4"/>
  <c r="BR339" i="4"/>
  <c r="BR174" i="4" s="1"/>
  <c r="BR402" i="4"/>
  <c r="BR371" i="4"/>
  <c r="BF239" i="7"/>
  <c r="BF269" i="7" s="1"/>
  <c r="BU239" i="7"/>
  <c r="BU269" i="7" s="1"/>
  <c r="CJ239" i="7"/>
  <c r="CJ269" i="7" s="1"/>
  <c r="CY239" i="7"/>
  <c r="CY269" i="7" s="1"/>
  <c r="DN239" i="7"/>
  <c r="DN269" i="7" s="1"/>
  <c r="AB239" i="7"/>
  <c r="AB284" i="7" s="1"/>
  <c r="AB299" i="7" s="1"/>
  <c r="AQ239" i="7"/>
  <c r="AQ269" i="7" s="1"/>
  <c r="EC239" i="7"/>
  <c r="EC269" i="7" s="1"/>
  <c r="ER239" i="7"/>
  <c r="ER269" i="7" s="1"/>
  <c r="X175" i="4"/>
  <c r="BP338" i="4"/>
  <c r="BP173" i="4" s="1"/>
  <c r="BP370" i="4"/>
  <c r="BP401" i="4"/>
  <c r="X305" i="12"/>
  <c r="X320" i="12"/>
  <c r="CD318" i="12"/>
  <c r="CD303" i="12"/>
  <c r="BB279" i="3"/>
  <c r="BB295" i="3" s="1"/>
  <c r="BB311" i="3" s="1"/>
  <c r="BW342" i="4"/>
  <c r="BW177" i="4" s="1"/>
  <c r="BW405" i="4"/>
  <c r="BW374" i="4"/>
  <c r="DG334" i="4"/>
  <c r="DG169" i="4" s="1"/>
  <c r="DG366" i="4"/>
  <c r="DG397" i="4"/>
  <c r="BX228" i="7"/>
  <c r="BX258" i="7" s="1"/>
  <c r="CM228" i="7"/>
  <c r="CM273" i="7" s="1"/>
  <c r="CM288" i="7" s="1"/>
  <c r="DB228" i="7"/>
  <c r="DB258" i="7" s="1"/>
  <c r="DQ228" i="7"/>
  <c r="DQ258" i="7" s="1"/>
  <c r="AE228" i="7"/>
  <c r="AE273" i="7" s="1"/>
  <c r="AE288" i="7" s="1"/>
  <c r="AT228" i="7"/>
  <c r="AT273" i="7" s="1"/>
  <c r="AT288" i="7" s="1"/>
  <c r="BI228" i="7"/>
  <c r="BI258" i="7" s="1"/>
  <c r="EU228" i="7"/>
  <c r="EU273" i="7" s="1"/>
  <c r="EU288" i="7" s="1"/>
  <c r="EF228" i="7"/>
  <c r="EF258" i="7" s="1"/>
  <c r="CD279" i="3"/>
  <c r="CD295" i="3" s="1"/>
  <c r="CD311" i="3" s="1"/>
  <c r="DW329" i="3"/>
  <c r="DW313" i="3"/>
  <c r="AL274" i="3"/>
  <c r="AL290" i="3" s="1"/>
  <c r="AL306" i="3" s="1"/>
  <c r="EM344" i="4"/>
  <c r="EM376" i="4"/>
  <c r="EM407" i="4"/>
  <c r="AE238" i="7"/>
  <c r="AE283" i="7" s="1"/>
  <c r="AE298" i="7" s="1"/>
  <c r="BX238" i="7"/>
  <c r="CM238" i="7"/>
  <c r="CM268" i="7" s="1"/>
  <c r="DB238" i="7"/>
  <c r="DB283" i="7" s="1"/>
  <c r="DB298" i="7" s="1"/>
  <c r="DQ238" i="7"/>
  <c r="DQ283" i="7" s="1"/>
  <c r="DQ298" i="7" s="1"/>
  <c r="BI238" i="7"/>
  <c r="BI283" i="7" s="1"/>
  <c r="BI298" i="7" s="1"/>
  <c r="AT238" i="7"/>
  <c r="AT283" i="7" s="1"/>
  <c r="AT298" i="7" s="1"/>
  <c r="EU238" i="7"/>
  <c r="EU283" i="7" s="1"/>
  <c r="EU298" i="7" s="1"/>
  <c r="EF238" i="7"/>
  <c r="EF268" i="7" s="1"/>
  <c r="T146" i="4"/>
  <c r="CQ176" i="4"/>
  <c r="AJ259" i="3"/>
  <c r="EL342" i="4"/>
  <c r="EL374" i="4"/>
  <c r="EL405" i="4"/>
  <c r="BP232" i="7"/>
  <c r="BP262" i="7" s="1"/>
  <c r="CE232" i="7"/>
  <c r="CE277" i="7" s="1"/>
  <c r="CE292" i="7" s="1"/>
  <c r="CT232" i="7"/>
  <c r="CT262" i="7" s="1"/>
  <c r="DI232" i="7"/>
  <c r="DI262" i="7" s="1"/>
  <c r="AL232" i="7"/>
  <c r="AL277" i="7" s="1"/>
  <c r="AL292" i="7" s="1"/>
  <c r="W232" i="7"/>
  <c r="W277" i="7" s="1"/>
  <c r="W292" i="7" s="1"/>
  <c r="BA232" i="7"/>
  <c r="BA262" i="7" s="1"/>
  <c r="DX232" i="7"/>
  <c r="DX262" i="7" s="1"/>
  <c r="EM232" i="7"/>
  <c r="EM262" i="7" s="1"/>
  <c r="AC274" i="3"/>
  <c r="AC290" i="3" s="1"/>
  <c r="AC306" i="3" s="1"/>
  <c r="EO327" i="3"/>
  <c r="EO311" i="3"/>
  <c r="BY343" i="4"/>
  <c r="BY178" i="4" s="1"/>
  <c r="BY375" i="4"/>
  <c r="BY406" i="4"/>
  <c r="AI333" i="4"/>
  <c r="AI168" i="4" s="1"/>
  <c r="AI365" i="4"/>
  <c r="AI396" i="4"/>
  <c r="AB275" i="3"/>
  <c r="AB291" i="3" s="1"/>
  <c r="AB307" i="3" s="1"/>
  <c r="BD233" i="7"/>
  <c r="BD263" i="7" s="1"/>
  <c r="AO233" i="7"/>
  <c r="AO263" i="7" s="1"/>
  <c r="Z233" i="7"/>
  <c r="Z263" i="7" s="1"/>
  <c r="CH233" i="7"/>
  <c r="CH263" i="7" s="1"/>
  <c r="CW233" i="7"/>
  <c r="CW278" i="7" s="1"/>
  <c r="CW293" i="7" s="1"/>
  <c r="DL233" i="7"/>
  <c r="DL263" i="7" s="1"/>
  <c r="BS233" i="7"/>
  <c r="BS263" i="7" s="1"/>
  <c r="EP233" i="7"/>
  <c r="EP278" i="7" s="1"/>
  <c r="EP293" i="7" s="1"/>
  <c r="EA233" i="7"/>
  <c r="EA263" i="7" s="1"/>
  <c r="DZ337" i="4"/>
  <c r="DZ400" i="4"/>
  <c r="DZ369" i="4"/>
  <c r="DY327" i="3"/>
  <c r="DY311" i="3"/>
  <c r="CH338" i="4"/>
  <c r="CH173" i="4" s="1"/>
  <c r="CH370" i="4"/>
  <c r="CH401" i="4"/>
  <c r="AR333" i="4"/>
  <c r="AR168" i="4" s="1"/>
  <c r="AR365" i="4"/>
  <c r="AR396" i="4"/>
  <c r="AK303" i="12"/>
  <c r="AK318" i="12"/>
  <c r="CS279" i="3"/>
  <c r="CS295" i="3" s="1"/>
  <c r="CS311" i="3" s="1"/>
  <c r="Z275" i="3"/>
  <c r="Z291" i="3" s="1"/>
  <c r="Z307" i="3" s="1"/>
  <c r="T260" i="3"/>
  <c r="AP229" i="7"/>
  <c r="AP274" i="7" s="1"/>
  <c r="AP289" i="7" s="1"/>
  <c r="BE229" i="7"/>
  <c r="BE259" i="7" s="1"/>
  <c r="BT229" i="7"/>
  <c r="CI229" i="7"/>
  <c r="CI274" i="7" s="1"/>
  <c r="CI289" i="7" s="1"/>
  <c r="CX229" i="7"/>
  <c r="CX259" i="7" s="1"/>
  <c r="DM229" i="7"/>
  <c r="DM274" i="7" s="1"/>
  <c r="DM289" i="7" s="1"/>
  <c r="AA229" i="7"/>
  <c r="AA274" i="7" s="1"/>
  <c r="AA289" i="7" s="1"/>
  <c r="EB229" i="7"/>
  <c r="EB274" i="7" s="1"/>
  <c r="EB289" i="7" s="1"/>
  <c r="EQ229" i="7"/>
  <c r="EQ259" i="7" s="1"/>
  <c r="DM415" i="12"/>
  <c r="CR232" i="7"/>
  <c r="CR262" i="7" s="1"/>
  <c r="DG232" i="7"/>
  <c r="DG262" i="7" s="1"/>
  <c r="U232" i="7"/>
  <c r="U262" i="7" s="1"/>
  <c r="BN232" i="7"/>
  <c r="BN277" i="7" s="1"/>
  <c r="BN292" i="7" s="1"/>
  <c r="CC232" i="7"/>
  <c r="CC262" i="7" s="1"/>
  <c r="AY232" i="7"/>
  <c r="AY262" i="7" s="1"/>
  <c r="AJ232" i="7"/>
  <c r="AJ262" i="7" s="1"/>
  <c r="EK232" i="7"/>
  <c r="EK262" i="7" s="1"/>
  <c r="DV232" i="7"/>
  <c r="DV262" i="7" s="1"/>
  <c r="AP337" i="4"/>
  <c r="AP172" i="4" s="1"/>
  <c r="AP369" i="4"/>
  <c r="AP400" i="4"/>
  <c r="Y228" i="7"/>
  <c r="Y273" i="7" s="1"/>
  <c r="Y288" i="7" s="1"/>
  <c r="BC228" i="7"/>
  <c r="BC273" i="7" s="1"/>
  <c r="BC288" i="7" s="1"/>
  <c r="BR228" i="7"/>
  <c r="BR273" i="7" s="1"/>
  <c r="BR288" i="7" s="1"/>
  <c r="DK228" i="7"/>
  <c r="CV228" i="7"/>
  <c r="CV273" i="7" s="1"/>
  <c r="CV288" i="7" s="1"/>
  <c r="CG228" i="7"/>
  <c r="CG258" i="7" s="1"/>
  <c r="AN228" i="7"/>
  <c r="AN258" i="7" s="1"/>
  <c r="EO228" i="7"/>
  <c r="EO258" i="7" s="1"/>
  <c r="DZ228" i="7"/>
  <c r="DZ258" i="7" s="1"/>
  <c r="DZ323" i="3"/>
  <c r="DZ307" i="3"/>
  <c r="DY338" i="12"/>
  <c r="G56" i="12" s="1"/>
  <c r="DY370" i="12"/>
  <c r="DY401" i="12"/>
  <c r="AC337" i="4"/>
  <c r="AC400" i="4"/>
  <c r="AC369" i="4"/>
  <c r="CJ240" i="7"/>
  <c r="CJ285" i="7" s="1"/>
  <c r="CJ300" i="7" s="1"/>
  <c r="CY240" i="7"/>
  <c r="CY285" i="7" s="1"/>
  <c r="CY300" i="7" s="1"/>
  <c r="DN240" i="7"/>
  <c r="DN270" i="7" s="1"/>
  <c r="AB240" i="7"/>
  <c r="AB270" i="7" s="1"/>
  <c r="AQ240" i="7"/>
  <c r="AQ270" i="7" s="1"/>
  <c r="BF240" i="7"/>
  <c r="BU240" i="7"/>
  <c r="EC240" i="7"/>
  <c r="EC285" i="7" s="1"/>
  <c r="EC300" i="7" s="1"/>
  <c r="ER240" i="7"/>
  <c r="ER285" i="7" s="1"/>
  <c r="ER300" i="7" s="1"/>
  <c r="DL277" i="3"/>
  <c r="DL293" i="3" s="1"/>
  <c r="DL309" i="3" s="1"/>
  <c r="DL366" i="4"/>
  <c r="AN375" i="4"/>
  <c r="W407" i="4"/>
  <c r="CI369" i="4"/>
  <c r="DA386" i="4"/>
  <c r="DV383" i="4"/>
  <c r="DP371" i="4"/>
  <c r="CK314" i="12"/>
  <c r="CK392" i="12" s="1"/>
  <c r="BO319" i="12"/>
  <c r="BO382" i="12" s="1"/>
  <c r="AR400" i="4"/>
  <c r="CN367" i="4"/>
  <c r="CM344" i="4"/>
  <c r="CM179" i="4" s="1"/>
  <c r="CQ376" i="12"/>
  <c r="DB367" i="4"/>
  <c r="BR403" i="4"/>
  <c r="CH303" i="12"/>
  <c r="CH381" i="12" s="1"/>
  <c r="DL323" i="12"/>
  <c r="DL386" i="12" s="1"/>
  <c r="AR397" i="4"/>
  <c r="DM389" i="4"/>
  <c r="BJ346" i="4"/>
  <c r="BJ181" i="4" s="1"/>
  <c r="BY398" i="4"/>
  <c r="AY384" i="4"/>
  <c r="CW376" i="4"/>
  <c r="CD319" i="12"/>
  <c r="CD382" i="12" s="1"/>
  <c r="AP372" i="4"/>
  <c r="AZ416" i="4"/>
  <c r="BV335" i="4"/>
  <c r="BV170" i="4" s="1"/>
  <c r="BP320" i="12"/>
  <c r="BP383" i="12" s="1"/>
  <c r="EJ407" i="4"/>
  <c r="AE367" i="4"/>
  <c r="BI347" i="4"/>
  <c r="BI182" i="4" s="1"/>
  <c r="CH397" i="4"/>
  <c r="CQ370" i="4"/>
  <c r="ET374" i="4"/>
  <c r="CZ341" i="4"/>
  <c r="BQ373" i="4"/>
  <c r="AI322" i="12"/>
  <c r="AI385" i="12" s="1"/>
  <c r="BT336" i="4"/>
  <c r="BT171" i="4" s="1"/>
  <c r="EN399" i="4"/>
  <c r="EB341" i="4"/>
  <c r="W343" i="4"/>
  <c r="DM403" i="4"/>
  <c r="BE415" i="4"/>
  <c r="CJ374" i="4"/>
  <c r="BP318" i="12"/>
  <c r="BP381" i="12" s="1"/>
  <c r="AX343" i="4"/>
  <c r="AX178" i="4" s="1"/>
  <c r="DX388" i="4"/>
  <c r="BS392" i="4"/>
  <c r="CB344" i="4"/>
  <c r="CB179" i="4" s="1"/>
  <c r="EO408" i="4"/>
  <c r="AM385" i="4"/>
  <c r="T371" i="4"/>
  <c r="AX322" i="12"/>
  <c r="AX385" i="12" s="1"/>
  <c r="AY379" i="4"/>
  <c r="BN376" i="4"/>
  <c r="DL335" i="4"/>
  <c r="DL170" i="4" s="1"/>
  <c r="EM404" i="4"/>
  <c r="DG339" i="4"/>
  <c r="DG174" i="4" s="1"/>
  <c r="U396" i="4"/>
  <c r="AJ377" i="4"/>
  <c r="CC370" i="4"/>
  <c r="DH340" i="4"/>
  <c r="DH175" i="4" s="1"/>
  <c r="DG337" i="4"/>
  <c r="DG172" i="4" s="1"/>
  <c r="AP377" i="4"/>
  <c r="BG355" i="4"/>
  <c r="BG190" i="4" s="1"/>
  <c r="AA341" i="4"/>
  <c r="BY368" i="4"/>
  <c r="Y338" i="4"/>
  <c r="DV402" i="4"/>
  <c r="BN401" i="4"/>
  <c r="W339" i="4"/>
  <c r="BE380" i="4"/>
  <c r="DU339" i="4"/>
  <c r="DQ408" i="4"/>
  <c r="BI346" i="4"/>
  <c r="BI181" i="4" s="1"/>
  <c r="EC333" i="4"/>
  <c r="BG347" i="4"/>
  <c r="BG182" i="4" s="1"/>
  <c r="CJ406" i="4"/>
  <c r="BC345" i="4"/>
  <c r="BC180" i="4" s="1"/>
  <c r="CR365" i="4"/>
  <c r="BP400" i="4"/>
  <c r="EQ367" i="4"/>
  <c r="BH386" i="4"/>
  <c r="AK342" i="12"/>
  <c r="BN384" i="4"/>
  <c r="BC416" i="4"/>
  <c r="AZ410" i="4"/>
  <c r="DM366" i="4"/>
  <c r="BA350" i="4"/>
  <c r="BA185" i="4" s="1"/>
  <c r="CL365" i="4"/>
  <c r="BD318" i="12"/>
  <c r="BD381" i="12" s="1"/>
  <c r="CS329" i="12"/>
  <c r="CS392" i="12" s="1"/>
  <c r="BV374" i="4"/>
  <c r="DN406" i="4"/>
  <c r="AS374" i="4"/>
  <c r="CD369" i="12"/>
  <c r="AZ337" i="12"/>
  <c r="BI386" i="4"/>
  <c r="EB405" i="4"/>
  <c r="DU400" i="4"/>
  <c r="BQ377" i="4"/>
  <c r="DU336" i="4"/>
  <c r="CB338" i="4"/>
  <c r="CB173" i="4" s="1"/>
  <c r="CX401" i="4"/>
  <c r="CC396" i="4"/>
  <c r="AQ383" i="4"/>
  <c r="AL398" i="4"/>
  <c r="BW403" i="4"/>
  <c r="EE387" i="4"/>
  <c r="AL305" i="12"/>
  <c r="BO405" i="12"/>
  <c r="DK323" i="12"/>
  <c r="DK386" i="12" s="1"/>
  <c r="AZ326" i="12"/>
  <c r="AZ389" i="12" s="1"/>
  <c r="DF406" i="4"/>
  <c r="AM368" i="4"/>
  <c r="CS371" i="4"/>
  <c r="BG357" i="4"/>
  <c r="BG192" i="4" s="1"/>
  <c r="DA399" i="4"/>
  <c r="BG348" i="4"/>
  <c r="BG183" i="4" s="1"/>
  <c r="EK338" i="12"/>
  <c r="D70" i="12" s="1"/>
  <c r="EK401" i="12"/>
  <c r="EK370" i="12"/>
  <c r="DZ333" i="12"/>
  <c r="H61" i="12" s="1"/>
  <c r="DZ396" i="12"/>
  <c r="DZ365" i="12"/>
  <c r="EC386" i="4"/>
  <c r="EO333" i="12"/>
  <c r="H75" i="12" s="1"/>
  <c r="EO396" i="12"/>
  <c r="EO365" i="12"/>
  <c r="AX336" i="4"/>
  <c r="AX171" i="4" s="1"/>
  <c r="AX399" i="4"/>
  <c r="AX368" i="4"/>
  <c r="BS333" i="4"/>
  <c r="BS168" i="4" s="1"/>
  <c r="BS396" i="4"/>
  <c r="BS365" i="4"/>
  <c r="AX349" i="3"/>
  <c r="BI349" i="3" s="1"/>
  <c r="AX415" i="3"/>
  <c r="AX382" i="3"/>
  <c r="EB339" i="4"/>
  <c r="EB371" i="4"/>
  <c r="EB402" i="4"/>
  <c r="AM234" i="7"/>
  <c r="AM264" i="7" s="1"/>
  <c r="CU234" i="7"/>
  <c r="CU264" i="7" s="1"/>
  <c r="DJ234" i="7"/>
  <c r="DJ279" i="7" s="1"/>
  <c r="DJ294" i="7" s="1"/>
  <c r="BQ234" i="7"/>
  <c r="BB234" i="7"/>
  <c r="BB264" i="7" s="1"/>
  <c r="X234" i="7"/>
  <c r="X264" i="7" s="1"/>
  <c r="CF234" i="7"/>
  <c r="CF264" i="7" s="1"/>
  <c r="EN234" i="7"/>
  <c r="EN264" i="7" s="1"/>
  <c r="DY234" i="7"/>
  <c r="DY279" i="7" s="1"/>
  <c r="DY294" i="7" s="1"/>
  <c r="CT341" i="4"/>
  <c r="CT373" i="4"/>
  <c r="CT404" i="4"/>
  <c r="EL326" i="3"/>
  <c r="EL310" i="3"/>
  <c r="AP228" i="7"/>
  <c r="AP258" i="7" s="1"/>
  <c r="DM228" i="7"/>
  <c r="AA228" i="7"/>
  <c r="AA258" i="7" s="1"/>
  <c r="CX228" i="7"/>
  <c r="CI228" i="7"/>
  <c r="CI258" i="7" s="1"/>
  <c r="BT228" i="7"/>
  <c r="BT273" i="7" s="1"/>
  <c r="BT288" i="7" s="1"/>
  <c r="BE228" i="7"/>
  <c r="BE258" i="7" s="1"/>
  <c r="EQ228" i="7"/>
  <c r="EQ258" i="7" s="1"/>
  <c r="EB228" i="7"/>
  <c r="EB258" i="7" s="1"/>
  <c r="DZ338" i="12"/>
  <c r="H56" i="12" s="1"/>
  <c r="DZ370" i="12"/>
  <c r="DZ401" i="12"/>
  <c r="AI238" i="7"/>
  <c r="AI268" i="7" s="1"/>
  <c r="AX238" i="7"/>
  <c r="AX268" i="7" s="1"/>
  <c r="BM238" i="7"/>
  <c r="BM268" i="7" s="1"/>
  <c r="CB238" i="7"/>
  <c r="CB268" i="7" s="1"/>
  <c r="CQ238" i="7"/>
  <c r="CQ268" i="7" s="1"/>
  <c r="DF238" i="7"/>
  <c r="DF283" i="7" s="1"/>
  <c r="DF298" i="7" s="1"/>
  <c r="T238" i="7"/>
  <c r="T283" i="7" s="1"/>
  <c r="T298" i="7" s="1"/>
  <c r="EJ238" i="7"/>
  <c r="EJ268" i="7" s="1"/>
  <c r="DU238" i="7"/>
  <c r="DU268" i="7" s="1"/>
  <c r="BF356" i="4"/>
  <c r="BF191" i="4" s="1"/>
  <c r="BF419" i="4"/>
  <c r="BF388" i="4"/>
  <c r="T237" i="7"/>
  <c r="T267" i="7" s="1"/>
  <c r="AI237" i="7"/>
  <c r="AI267" i="7" s="1"/>
  <c r="AX237" i="7"/>
  <c r="AX267" i="7" s="1"/>
  <c r="BM237" i="7"/>
  <c r="BM282" i="7" s="1"/>
  <c r="BM297" i="7" s="1"/>
  <c r="CB237" i="7"/>
  <c r="CB267" i="7" s="1"/>
  <c r="DF237" i="7"/>
  <c r="CQ237" i="7"/>
  <c r="CQ282" i="7" s="1"/>
  <c r="CQ297" i="7" s="1"/>
  <c r="DU237" i="7"/>
  <c r="DU282" i="7" s="1"/>
  <c r="DU297" i="7" s="1"/>
  <c r="EJ237" i="7"/>
  <c r="EJ282" i="7" s="1"/>
  <c r="EJ297" i="7" s="1"/>
  <c r="BT339" i="4"/>
  <c r="BT174" i="4" s="1"/>
  <c r="BT402" i="4"/>
  <c r="BT371" i="4"/>
  <c r="ES382" i="12"/>
  <c r="DZ393" i="4"/>
  <c r="AK281" i="3"/>
  <c r="AK297" i="3" s="1"/>
  <c r="AK313" i="3" s="1"/>
  <c r="CH308" i="12"/>
  <c r="CH323" i="12"/>
  <c r="BR345" i="4"/>
  <c r="BR180" i="4" s="1"/>
  <c r="BR408" i="4"/>
  <c r="BR377" i="4"/>
  <c r="AK390" i="4"/>
  <c r="AA180" i="4"/>
  <c r="DH233" i="7"/>
  <c r="DH263" i="7" s="1"/>
  <c r="V233" i="7"/>
  <c r="V263" i="7" s="1"/>
  <c r="BO233" i="7"/>
  <c r="BO263" i="7" s="1"/>
  <c r="AZ233" i="7"/>
  <c r="AZ278" i="7" s="1"/>
  <c r="AZ293" i="7" s="1"/>
  <c r="AK233" i="7"/>
  <c r="AK263" i="7" s="1"/>
  <c r="CS233" i="7"/>
  <c r="CS263" i="7" s="1"/>
  <c r="CD233" i="7"/>
  <c r="CD278" i="7" s="1"/>
  <c r="CD293" i="7" s="1"/>
  <c r="DW233" i="7"/>
  <c r="DW263" i="7" s="1"/>
  <c r="EL233" i="7"/>
  <c r="EL278" i="7" s="1"/>
  <c r="EL293" i="7" s="1"/>
  <c r="AE174" i="4"/>
  <c r="CK337" i="4"/>
  <c r="CK172" i="4" s="1"/>
  <c r="CK400" i="4"/>
  <c r="CK369" i="4"/>
  <c r="AQ344" i="4"/>
  <c r="AQ179" i="4" s="1"/>
  <c r="AQ407" i="4"/>
  <c r="AQ376" i="4"/>
  <c r="BA282" i="3"/>
  <c r="BA298" i="3" s="1"/>
  <c r="BA314" i="3" s="1"/>
  <c r="BU335" i="12"/>
  <c r="BU398" i="12"/>
  <c r="BU367" i="12"/>
  <c r="AK388" i="4"/>
  <c r="BI401" i="4"/>
  <c r="BO231" i="7"/>
  <c r="BO261" i="7" s="1"/>
  <c r="V231" i="7"/>
  <c r="V261" i="7" s="1"/>
  <c r="AK231" i="7"/>
  <c r="AK276" i="7" s="1"/>
  <c r="AK291" i="7" s="1"/>
  <c r="DH231" i="7"/>
  <c r="DH261" i="7" s="1"/>
  <c r="CS231" i="7"/>
  <c r="CS276" i="7" s="1"/>
  <c r="CS291" i="7" s="1"/>
  <c r="CD231" i="7"/>
  <c r="CD261" i="7" s="1"/>
  <c r="AZ231" i="7"/>
  <c r="AZ261" i="7" s="1"/>
  <c r="EL231" i="7"/>
  <c r="EL261" i="7" s="1"/>
  <c r="DW231" i="7"/>
  <c r="DW261" i="7" s="1"/>
  <c r="ED381" i="12"/>
  <c r="DM335" i="4"/>
  <c r="DM170" i="4" s="1"/>
  <c r="DM367" i="4"/>
  <c r="DM398" i="4"/>
  <c r="ET392" i="4"/>
  <c r="DK334" i="4"/>
  <c r="DK169" i="4" s="1"/>
  <c r="DK366" i="4"/>
  <c r="DK397" i="4"/>
  <c r="EJ341" i="12"/>
  <c r="EJ404" i="12"/>
  <c r="EJ373" i="12"/>
  <c r="AS345" i="4"/>
  <c r="AS180" i="4" s="1"/>
  <c r="AS408" i="4"/>
  <c r="AS377" i="4"/>
  <c r="AO343" i="4"/>
  <c r="AO178" i="4" s="1"/>
  <c r="AO375" i="4"/>
  <c r="AO406" i="4"/>
  <c r="BM337" i="4"/>
  <c r="BM172" i="4" s="1"/>
  <c r="BM400" i="4"/>
  <c r="BM369" i="4"/>
  <c r="W341" i="4"/>
  <c r="W404" i="4"/>
  <c r="W373" i="4"/>
  <c r="CM381" i="4"/>
  <c r="AC170" i="4"/>
  <c r="EM338" i="12"/>
  <c r="F70" i="12" s="1"/>
  <c r="EM370" i="12"/>
  <c r="EM401" i="12"/>
  <c r="DA237" i="7"/>
  <c r="DA267" i="7" s="1"/>
  <c r="DP237" i="7"/>
  <c r="DP282" i="7" s="1"/>
  <c r="DP297" i="7" s="1"/>
  <c r="AD237" i="7"/>
  <c r="AD282" i="7" s="1"/>
  <c r="AD297" i="7" s="1"/>
  <c r="AS237" i="7"/>
  <c r="BH237" i="7"/>
  <c r="CL237" i="7"/>
  <c r="CL267" i="7" s="1"/>
  <c r="BW237" i="7"/>
  <c r="BW282" i="7" s="1"/>
  <c r="BW297" i="7" s="1"/>
  <c r="EE237" i="7"/>
  <c r="EE282" i="7" s="1"/>
  <c r="EE297" i="7" s="1"/>
  <c r="ET237" i="7"/>
  <c r="ET282" i="7" s="1"/>
  <c r="ET297" i="7" s="1"/>
  <c r="EF386" i="4"/>
  <c r="BA228" i="7"/>
  <c r="BA258" i="7" s="1"/>
  <c r="W228" i="7"/>
  <c r="W273" i="7" s="1"/>
  <c r="W288" i="7" s="1"/>
  <c r="BP228" i="7"/>
  <c r="BP273" i="7" s="1"/>
  <c r="BP288" i="7" s="1"/>
  <c r="CE228" i="7"/>
  <c r="CE258" i="7" s="1"/>
  <c r="CT228" i="7"/>
  <c r="CT273" i="7" s="1"/>
  <c r="CT288" i="7" s="1"/>
  <c r="AL228" i="7"/>
  <c r="AL258" i="7" s="1"/>
  <c r="DI228" i="7"/>
  <c r="DI258" i="7" s="1"/>
  <c r="EM228" i="7"/>
  <c r="EM273" i="7" s="1"/>
  <c r="EM288" i="7" s="1"/>
  <c r="DX228" i="7"/>
  <c r="DX273" i="7" s="1"/>
  <c r="DX288" i="7" s="1"/>
  <c r="EL388" i="4"/>
  <c r="AU336" i="4"/>
  <c r="AU171" i="4" s="1"/>
  <c r="AU399" i="4"/>
  <c r="AU368" i="4"/>
  <c r="AI281" i="3"/>
  <c r="AI297" i="3" s="1"/>
  <c r="AI313" i="3" s="1"/>
  <c r="BT340" i="4"/>
  <c r="BT175" i="4" s="1"/>
  <c r="BT403" i="4"/>
  <c r="BT372" i="4"/>
  <c r="AE345" i="4"/>
  <c r="AE377" i="4"/>
  <c r="AE408" i="4"/>
  <c r="CB342" i="4"/>
  <c r="CB177" i="4" s="1"/>
  <c r="CB405" i="4"/>
  <c r="CB374" i="4"/>
  <c r="EP333" i="4"/>
  <c r="EP365" i="4"/>
  <c r="EP396" i="4"/>
  <c r="Y260" i="3"/>
  <c r="CZ232" i="7"/>
  <c r="CZ262" i="7" s="1"/>
  <c r="DO232" i="7"/>
  <c r="DO277" i="7" s="1"/>
  <c r="DO292" i="7" s="1"/>
  <c r="AC232" i="7"/>
  <c r="AC262" i="7" s="1"/>
  <c r="BG232" i="7"/>
  <c r="BG262" i="7" s="1"/>
  <c r="CK232" i="7"/>
  <c r="CK262" i="7" s="1"/>
  <c r="BV232" i="7"/>
  <c r="BV277" i="7" s="1"/>
  <c r="BV292" i="7" s="1"/>
  <c r="AR232" i="7"/>
  <c r="AR277" i="7" s="1"/>
  <c r="AR292" i="7" s="1"/>
  <c r="ED232" i="7"/>
  <c r="ED262" i="7" s="1"/>
  <c r="ES232" i="7"/>
  <c r="ES277" i="7" s="1"/>
  <c r="ES292" i="7" s="1"/>
  <c r="AZ282" i="3"/>
  <c r="AZ298" i="3" s="1"/>
  <c r="AZ314" i="3" s="1"/>
  <c r="DL344" i="4"/>
  <c r="DL179" i="4" s="1"/>
  <c r="DL407" i="4"/>
  <c r="DL376" i="4"/>
  <c r="DV326" i="3"/>
  <c r="DV310" i="3"/>
  <c r="EL327" i="3"/>
  <c r="EL311" i="3"/>
  <c r="EM322" i="3"/>
  <c r="EM306" i="3"/>
  <c r="EK338" i="4"/>
  <c r="EK370" i="4"/>
  <c r="EK401" i="4"/>
  <c r="DY334" i="4"/>
  <c r="DY397" i="4"/>
  <c r="DY366" i="4"/>
  <c r="BT230" i="7"/>
  <c r="BT260" i="7" s="1"/>
  <c r="CI230" i="7"/>
  <c r="CX230" i="7"/>
  <c r="CX260" i="7" s="1"/>
  <c r="DM230" i="7"/>
  <c r="AA230" i="7"/>
  <c r="AA260" i="7" s="1"/>
  <c r="AP230" i="7"/>
  <c r="AP260" i="7" s="1"/>
  <c r="BE230" i="7"/>
  <c r="BE275" i="7" s="1"/>
  <c r="BE290" i="7" s="1"/>
  <c r="EQ230" i="7"/>
  <c r="EQ275" i="7" s="1"/>
  <c r="EQ290" i="7" s="1"/>
  <c r="EB230" i="7"/>
  <c r="EB275" i="7" s="1"/>
  <c r="EB290" i="7" s="1"/>
  <c r="Y339" i="4"/>
  <c r="Y402" i="4"/>
  <c r="Y371" i="4"/>
  <c r="L16" i="15"/>
  <c r="L16" i="8"/>
  <c r="BV337" i="4"/>
  <c r="BV172" i="4" s="1"/>
  <c r="BV400" i="4"/>
  <c r="BV369" i="4"/>
  <c r="AR344" i="4"/>
  <c r="AR179" i="4" s="1"/>
  <c r="AR407" i="4"/>
  <c r="AR376" i="4"/>
  <c r="CG276" i="3"/>
  <c r="CG292" i="3" s="1"/>
  <c r="CG324" i="3" s="1"/>
  <c r="CQ345" i="4"/>
  <c r="CQ408" i="4"/>
  <c r="CQ377" i="4"/>
  <c r="CL232" i="7"/>
  <c r="DA232" i="7"/>
  <c r="DA262" i="7" s="1"/>
  <c r="DP232" i="7"/>
  <c r="DP277" i="7" s="1"/>
  <c r="DP292" i="7" s="1"/>
  <c r="AD232" i="7"/>
  <c r="AD277" i="7" s="1"/>
  <c r="AD292" i="7" s="1"/>
  <c r="AS232" i="7"/>
  <c r="BW232" i="7"/>
  <c r="BW262" i="7" s="1"/>
  <c r="BH232" i="7"/>
  <c r="BH277" i="7" s="1"/>
  <c r="BH292" i="7" s="1"/>
  <c r="EE232" i="7"/>
  <c r="EE262" i="7" s="1"/>
  <c r="ET232" i="7"/>
  <c r="ET262" i="7" s="1"/>
  <c r="CX337" i="4"/>
  <c r="CX400" i="4"/>
  <c r="CX369" i="4"/>
  <c r="AX338" i="4"/>
  <c r="AX173" i="4" s="1"/>
  <c r="AX370" i="4"/>
  <c r="AX401" i="4"/>
  <c r="X337" i="4"/>
  <c r="X369" i="4"/>
  <c r="X400" i="4"/>
  <c r="EN391" i="4"/>
  <c r="DL274" i="3"/>
  <c r="DL290" i="3" s="1"/>
  <c r="DL306" i="3" s="1"/>
  <c r="CS281" i="3"/>
  <c r="CS297" i="3" s="1"/>
  <c r="CS313" i="3" s="1"/>
  <c r="BN339" i="4"/>
  <c r="BN174" i="4" s="1"/>
  <c r="BN371" i="4"/>
  <c r="BN402" i="4"/>
  <c r="DG235" i="7"/>
  <c r="DG265" i="7" s="1"/>
  <c r="U235" i="7"/>
  <c r="U280" i="7" s="1"/>
  <c r="U295" i="7" s="1"/>
  <c r="AJ235" i="7"/>
  <c r="AJ280" i="7" s="1"/>
  <c r="AJ295" i="7" s="1"/>
  <c r="AY235" i="7"/>
  <c r="AY265" i="7" s="1"/>
  <c r="BN235" i="7"/>
  <c r="BN265" i="7" s="1"/>
  <c r="CC235" i="7"/>
  <c r="CC280" i="7" s="1"/>
  <c r="CC295" i="7" s="1"/>
  <c r="CR235" i="7"/>
  <c r="CR265" i="7" s="1"/>
  <c r="EK235" i="7"/>
  <c r="EK280" i="7" s="1"/>
  <c r="EK295" i="7" s="1"/>
  <c r="DV235" i="7"/>
  <c r="DV265" i="7" s="1"/>
  <c r="W305" i="12"/>
  <c r="W320" i="12"/>
  <c r="BW335" i="4"/>
  <c r="BW170" i="4" s="1"/>
  <c r="BW398" i="4"/>
  <c r="BW367" i="4"/>
  <c r="AJ261" i="3"/>
  <c r="EF335" i="4"/>
  <c r="EF367" i="4"/>
  <c r="EF398" i="4"/>
  <c r="ES385" i="4"/>
  <c r="BP264" i="3"/>
  <c r="EP325" i="3"/>
  <c r="EP309" i="3"/>
  <c r="AS411" i="12"/>
  <c r="AS423" i="12" s="1"/>
  <c r="DH339" i="4"/>
  <c r="DH174" i="4" s="1"/>
  <c r="DH371" i="4"/>
  <c r="DH402" i="4"/>
  <c r="Y142" i="4"/>
  <c r="CV172" i="4"/>
  <c r="BP386" i="4"/>
  <c r="BW390" i="4"/>
  <c r="DY323" i="3"/>
  <c r="DY307" i="3"/>
  <c r="AZ355" i="4"/>
  <c r="AZ190" i="4" s="1"/>
  <c r="AZ418" i="4"/>
  <c r="AZ387" i="4"/>
  <c r="BJ232" i="7"/>
  <c r="BJ262" i="7" s="1"/>
  <c r="BY232" i="7"/>
  <c r="BY262" i="7" s="1"/>
  <c r="CN232" i="7"/>
  <c r="CN277" i="7" s="1"/>
  <c r="CN292" i="7" s="1"/>
  <c r="DC232" i="7"/>
  <c r="DR232" i="7"/>
  <c r="DR262" i="7" s="1"/>
  <c r="AU232" i="7"/>
  <c r="AU262" i="7" s="1"/>
  <c r="AF232" i="7"/>
  <c r="AF262" i="7" s="1"/>
  <c r="EV232" i="7"/>
  <c r="EV262" i="7" s="1"/>
  <c r="EG232" i="7"/>
  <c r="EG262" i="7" s="1"/>
  <c r="ET334" i="4"/>
  <c r="ET397" i="4"/>
  <c r="ET366" i="4"/>
  <c r="BA276" i="3"/>
  <c r="BA292" i="3" s="1"/>
  <c r="BA308" i="3" s="1"/>
  <c r="CD278" i="3"/>
  <c r="CD294" i="3" s="1"/>
  <c r="CD310" i="3" s="1"/>
  <c r="EA325" i="3"/>
  <c r="EA309" i="3"/>
  <c r="AN280" i="3"/>
  <c r="AN296" i="3" s="1"/>
  <c r="AN312" i="3" s="1"/>
  <c r="AT240" i="7"/>
  <c r="AT270" i="7" s="1"/>
  <c r="BI240" i="7"/>
  <c r="BI285" i="7" s="1"/>
  <c r="BI300" i="7" s="1"/>
  <c r="BX240" i="7"/>
  <c r="BX270" i="7" s="1"/>
  <c r="DQ240" i="7"/>
  <c r="AE240" i="7"/>
  <c r="DB240" i="7"/>
  <c r="DB285" i="7" s="1"/>
  <c r="DB300" i="7" s="1"/>
  <c r="CM240" i="7"/>
  <c r="EF240" i="7"/>
  <c r="EF285" i="7" s="1"/>
  <c r="EF300" i="7" s="1"/>
  <c r="EU240" i="7"/>
  <c r="EU270" i="7" s="1"/>
  <c r="AJ274" i="3"/>
  <c r="AJ290" i="3" s="1"/>
  <c r="AJ306" i="3" s="1"/>
  <c r="BA353" i="4"/>
  <c r="BA188" i="4" s="1"/>
  <c r="BA416" i="4"/>
  <c r="BA385" i="4"/>
  <c r="AY351" i="4"/>
  <c r="AY186" i="4" s="1"/>
  <c r="AY383" i="4"/>
  <c r="AY414" i="4"/>
  <c r="CF338" i="4"/>
  <c r="CF173" i="4" s="1"/>
  <c r="CF401" i="4"/>
  <c r="CF370" i="4"/>
  <c r="AU343" i="4"/>
  <c r="AU178" i="4" s="1"/>
  <c r="AU375" i="4"/>
  <c r="AU406" i="4"/>
  <c r="AK335" i="4"/>
  <c r="AK170" i="4" s="1"/>
  <c r="AK398" i="4"/>
  <c r="AK367" i="4"/>
  <c r="AZ342" i="12"/>
  <c r="AZ405" i="12"/>
  <c r="AZ374" i="12"/>
  <c r="BH357" i="4"/>
  <c r="BH192" i="4" s="1"/>
  <c r="BH389" i="4"/>
  <c r="BH420" i="4"/>
  <c r="DK276" i="3"/>
  <c r="DK292" i="3" s="1"/>
  <c r="DK308" i="3" s="1"/>
  <c r="BN234" i="7"/>
  <c r="BN264" i="7" s="1"/>
  <c r="CC234" i="7"/>
  <c r="CR234" i="7"/>
  <c r="CR279" i="7" s="1"/>
  <c r="CR294" i="7" s="1"/>
  <c r="DG234" i="7"/>
  <c r="DG264" i="7" s="1"/>
  <c r="AJ234" i="7"/>
  <c r="AJ279" i="7" s="1"/>
  <c r="AJ294" i="7" s="1"/>
  <c r="AY234" i="7"/>
  <c r="AY264" i="7" s="1"/>
  <c r="U234" i="7"/>
  <c r="U264" i="7" s="1"/>
  <c r="EK234" i="7"/>
  <c r="EK264" i="7" s="1"/>
  <c r="DV234" i="7"/>
  <c r="DV279" i="7" s="1"/>
  <c r="DV294" i="7" s="1"/>
  <c r="BE349" i="4"/>
  <c r="BE184" i="4" s="1"/>
  <c r="BE381" i="4"/>
  <c r="BE412" i="4"/>
  <c r="CD320" i="12"/>
  <c r="CD305" i="12"/>
  <c r="CC336" i="4"/>
  <c r="CC171" i="4" s="1"/>
  <c r="CC399" i="4"/>
  <c r="CC368" i="4"/>
  <c r="CB349" i="3"/>
  <c r="CM349" i="3" s="1"/>
  <c r="CB382" i="3"/>
  <c r="CB415" i="3"/>
  <c r="V238" i="7"/>
  <c r="V268" i="7" s="1"/>
  <c r="AK238" i="7"/>
  <c r="AK268" i="7" s="1"/>
  <c r="AZ238" i="7"/>
  <c r="AZ268" i="7" s="1"/>
  <c r="BO238" i="7"/>
  <c r="BO268" i="7" s="1"/>
  <c r="CD238" i="7"/>
  <c r="CD268" i="7" s="1"/>
  <c r="DH238" i="7"/>
  <c r="DH268" i="7" s="1"/>
  <c r="CS238" i="7"/>
  <c r="CS283" i="7" s="1"/>
  <c r="CS298" i="7" s="1"/>
  <c r="DW238" i="7"/>
  <c r="DW268" i="7" s="1"/>
  <c r="EL238" i="7"/>
  <c r="EL283" i="7" s="1"/>
  <c r="EL298" i="7" s="1"/>
  <c r="AK277" i="3"/>
  <c r="AK293" i="3" s="1"/>
  <c r="AK309" i="3" s="1"/>
  <c r="BD351" i="4"/>
  <c r="BD186" i="4" s="1"/>
  <c r="BD383" i="4"/>
  <c r="BD414" i="4"/>
  <c r="DV334" i="12"/>
  <c r="D60" i="12" s="1"/>
  <c r="DV397" i="12"/>
  <c r="DV366" i="12"/>
  <c r="EJ335" i="4"/>
  <c r="EJ398" i="4"/>
  <c r="EJ367" i="4"/>
  <c r="BA274" i="3"/>
  <c r="BA290" i="3" s="1"/>
  <c r="BA306" i="3" s="1"/>
  <c r="BR329" i="12"/>
  <c r="BR314" i="12"/>
  <c r="AF333" i="4"/>
  <c r="AF396" i="4"/>
  <c r="AF365" i="4"/>
  <c r="CB240" i="7"/>
  <c r="CB270" i="7" s="1"/>
  <c r="CQ240" i="7"/>
  <c r="CQ270" i="7" s="1"/>
  <c r="DF240" i="7"/>
  <c r="DF270" i="7" s="1"/>
  <c r="T240" i="7"/>
  <c r="T270" i="7" s="1"/>
  <c r="AI240" i="7"/>
  <c r="AI270" i="7" s="1"/>
  <c r="AX240" i="7"/>
  <c r="AX285" i="7" s="1"/>
  <c r="AX300" i="7" s="1"/>
  <c r="BM240" i="7"/>
  <c r="BM270" i="7" s="1"/>
  <c r="DU240" i="7"/>
  <c r="DU270" i="7" s="1"/>
  <c r="EJ240" i="7"/>
  <c r="EJ285" i="7" s="1"/>
  <c r="EJ300" i="7" s="1"/>
  <c r="AJ307" i="12"/>
  <c r="AJ322" i="12"/>
  <c r="BE278" i="3"/>
  <c r="BE294" i="3" s="1"/>
  <c r="BE310" i="3" s="1"/>
  <c r="DY310" i="3"/>
  <c r="DY326" i="3"/>
  <c r="BM338" i="4"/>
  <c r="BM173" i="4" s="1"/>
  <c r="BM401" i="4"/>
  <c r="BM370" i="4"/>
  <c r="BP276" i="3"/>
  <c r="BP292" i="3" s="1"/>
  <c r="BP308" i="3" s="1"/>
  <c r="CS278" i="3"/>
  <c r="CS294" i="3" s="1"/>
  <c r="CS310" i="3" s="1"/>
  <c r="AY308" i="12"/>
  <c r="AY323" i="12"/>
  <c r="EO325" i="3"/>
  <c r="EO309" i="3"/>
  <c r="EL392" i="12"/>
  <c r="EJ329" i="3"/>
  <c r="EJ313" i="3"/>
  <c r="DL397" i="4"/>
  <c r="AN343" i="4"/>
  <c r="AN178" i="4" s="1"/>
  <c r="W344" i="4"/>
  <c r="BB324" i="12"/>
  <c r="BB387" i="12" s="1"/>
  <c r="CI337" i="4"/>
  <c r="CI172" i="4" s="1"/>
  <c r="AL401" i="4"/>
  <c r="DP402" i="4"/>
  <c r="AR337" i="4"/>
  <c r="AR172" i="4" s="1"/>
  <c r="CN398" i="4"/>
  <c r="BY404" i="4"/>
  <c r="DK329" i="12"/>
  <c r="DK392" i="12" s="1"/>
  <c r="CS331" i="3"/>
  <c r="CQ407" i="12"/>
  <c r="DB335" i="4"/>
  <c r="BR340" i="4"/>
  <c r="BR175" i="4" s="1"/>
  <c r="BM375" i="4"/>
  <c r="AR366" i="4"/>
  <c r="CN374" i="4"/>
  <c r="BY367" i="4"/>
  <c r="AY352" i="4"/>
  <c r="AY187" i="4" s="1"/>
  <c r="CW344" i="4"/>
  <c r="AP340" i="4"/>
  <c r="AP175" i="4" s="1"/>
  <c r="AZ385" i="4"/>
  <c r="BM393" i="4"/>
  <c r="EJ344" i="4"/>
  <c r="AE398" i="4"/>
  <c r="AD373" i="4"/>
  <c r="AM366" i="4"/>
  <c r="CH334" i="4"/>
  <c r="CH169" i="4" s="1"/>
  <c r="CQ401" i="4"/>
  <c r="ET342" i="4"/>
  <c r="CT388" i="4"/>
  <c r="BQ341" i="4"/>
  <c r="BQ176" i="4" s="1"/>
  <c r="DJ384" i="4"/>
  <c r="EN336" i="4"/>
  <c r="AX371" i="4"/>
  <c r="AT389" i="4"/>
  <c r="DM340" i="4"/>
  <c r="DM175" i="4" s="1"/>
  <c r="BE352" i="4"/>
  <c r="BE187" i="4" s="1"/>
  <c r="CJ342" i="4"/>
  <c r="CJ177" i="4" s="1"/>
  <c r="CU377" i="4"/>
  <c r="BM376" i="4"/>
  <c r="DJ329" i="12"/>
  <c r="DJ392" i="12" s="1"/>
  <c r="Z321" i="12"/>
  <c r="Z384" i="12" s="1"/>
  <c r="EN389" i="4"/>
  <c r="EO345" i="4"/>
  <c r="DF402" i="4"/>
  <c r="T402" i="4"/>
  <c r="AY399" i="4"/>
  <c r="AY410" i="4"/>
  <c r="BN344" i="4"/>
  <c r="BN179" i="4" s="1"/>
  <c r="EM373" i="4"/>
  <c r="U365" i="4"/>
  <c r="AJ408" i="4"/>
  <c r="CC338" i="4"/>
  <c r="CC173" i="4" s="1"/>
  <c r="BR376" i="4"/>
  <c r="DH326" i="12"/>
  <c r="DH389" i="12" s="1"/>
  <c r="DG323" i="12"/>
  <c r="DG386" i="12" s="1"/>
  <c r="AK369" i="12"/>
  <c r="DO407" i="4"/>
  <c r="AP345" i="4"/>
  <c r="AP180" i="4" s="1"/>
  <c r="DB407" i="4"/>
  <c r="DO318" i="12"/>
  <c r="DO381" i="12" s="1"/>
  <c r="BY399" i="4"/>
  <c r="BC394" i="4"/>
  <c r="DV339" i="4"/>
  <c r="BN338" i="4"/>
  <c r="BN173" i="4" s="1"/>
  <c r="BE411" i="4"/>
  <c r="AY365" i="12"/>
  <c r="DQ377" i="4"/>
  <c r="CQ375" i="4"/>
  <c r="AB374" i="4"/>
  <c r="ER375" i="4"/>
  <c r="DK377" i="4"/>
  <c r="CS374" i="12"/>
  <c r="CN376" i="4"/>
  <c r="AP401" i="4"/>
  <c r="CD323" i="3"/>
  <c r="CJ343" i="4"/>
  <c r="CJ178" i="4" s="1"/>
  <c r="AJ365" i="4"/>
  <c r="CR396" i="4"/>
  <c r="BP337" i="4"/>
  <c r="BP172" i="4" s="1"/>
  <c r="EQ398" i="4"/>
  <c r="ES368" i="4"/>
  <c r="BH354" i="4"/>
  <c r="BH189" i="4" s="1"/>
  <c r="CL373" i="4"/>
  <c r="BC353" i="4"/>
  <c r="BC188" i="4" s="1"/>
  <c r="DO373" i="4"/>
  <c r="AZ379" i="4"/>
  <c r="DM397" i="4"/>
  <c r="AY322" i="12"/>
  <c r="AY385" i="12" s="1"/>
  <c r="CL396" i="4"/>
  <c r="DG319" i="12"/>
  <c r="DG382" i="12" s="1"/>
  <c r="CK385" i="4"/>
  <c r="BV405" i="4"/>
  <c r="DN343" i="4"/>
  <c r="DN178" i="4" s="1"/>
  <c r="AS405" i="4"/>
  <c r="CD337" i="12"/>
  <c r="CC322" i="12"/>
  <c r="CC385" i="12" s="1"/>
  <c r="BI354" i="4"/>
  <c r="BI189" i="4" s="1"/>
  <c r="EB374" i="4"/>
  <c r="DU369" i="4"/>
  <c r="BQ408" i="4"/>
  <c r="AK375" i="4"/>
  <c r="BB420" i="4"/>
  <c r="CX338" i="4"/>
  <c r="CC365" i="4"/>
  <c r="AT374" i="4"/>
  <c r="V382" i="4"/>
  <c r="AL335" i="4"/>
  <c r="AL170" i="4" s="1"/>
  <c r="DR402" i="4"/>
  <c r="DO398" i="4"/>
  <c r="AC396" i="4"/>
  <c r="BW372" i="4"/>
  <c r="BH405" i="4"/>
  <c r="BO342" i="12"/>
  <c r="AZ390" i="12"/>
  <c r="DF375" i="4"/>
  <c r="AM399" i="4"/>
  <c r="CS402" i="4"/>
  <c r="DA368" i="4"/>
  <c r="EA333" i="12"/>
  <c r="I61" i="12" s="1"/>
  <c r="EA365" i="12"/>
  <c r="EA396" i="12"/>
  <c r="CS237" i="7"/>
  <c r="CS267" i="7" s="1"/>
  <c r="DH237" i="7"/>
  <c r="DH267" i="7" s="1"/>
  <c r="V237" i="7"/>
  <c r="V267" i="7" s="1"/>
  <c r="AK237" i="7"/>
  <c r="AK267" i="7" s="1"/>
  <c r="AZ237" i="7"/>
  <c r="AZ282" i="7" s="1"/>
  <c r="AZ297" i="7" s="1"/>
  <c r="CD237" i="7"/>
  <c r="CD267" i="7" s="1"/>
  <c r="BO237" i="7"/>
  <c r="BO282" i="7" s="1"/>
  <c r="BO297" i="7" s="1"/>
  <c r="EL237" i="7"/>
  <c r="EL282" i="7" s="1"/>
  <c r="EL297" i="7" s="1"/>
  <c r="DW237" i="7"/>
  <c r="DW267" i="7" s="1"/>
  <c r="AO383" i="4"/>
  <c r="AS383" i="4"/>
  <c r="BU386" i="4"/>
  <c r="EO381" i="12"/>
  <c r="BR383" i="4"/>
  <c r="BI352" i="4"/>
  <c r="BI187" i="4" s="1"/>
  <c r="BI384" i="4"/>
  <c r="BI415" i="4"/>
  <c r="AO232" i="7"/>
  <c r="BD232" i="7"/>
  <c r="BS232" i="7"/>
  <c r="BS262" i="7" s="1"/>
  <c r="DL232" i="7"/>
  <c r="DL277" i="7" s="1"/>
  <c r="DL292" i="7" s="1"/>
  <c r="CH232" i="7"/>
  <c r="CH277" i="7" s="1"/>
  <c r="CH292" i="7" s="1"/>
  <c r="CW232" i="7"/>
  <c r="Z232" i="7"/>
  <c r="Z262" i="7" s="1"/>
  <c r="EP232" i="7"/>
  <c r="EP277" i="7" s="1"/>
  <c r="EP292" i="7" s="1"/>
  <c r="EA232" i="7"/>
  <c r="EA262" i="7" s="1"/>
  <c r="AJ239" i="7"/>
  <c r="AJ269" i="7" s="1"/>
  <c r="AY239" i="7"/>
  <c r="AY284" i="7" s="1"/>
  <c r="AY299" i="7" s="1"/>
  <c r="BN239" i="7"/>
  <c r="BN269" i="7" s="1"/>
  <c r="CC239" i="7"/>
  <c r="CC269" i="7" s="1"/>
  <c r="CR239" i="7"/>
  <c r="CR269" i="7" s="1"/>
  <c r="DG239" i="7"/>
  <c r="DG269" i="7" s="1"/>
  <c r="U239" i="7"/>
  <c r="U284" i="7" s="1"/>
  <c r="U299" i="7" s="1"/>
  <c r="EK239" i="7"/>
  <c r="EK269" i="7" s="1"/>
  <c r="DV239" i="7"/>
  <c r="DV269" i="7" s="1"/>
  <c r="EO392" i="12"/>
  <c r="DL240" i="7"/>
  <c r="DL285" i="7" s="1"/>
  <c r="DL300" i="7" s="1"/>
  <c r="Z240" i="7"/>
  <c r="Z270" i="7" s="1"/>
  <c r="AO240" i="7"/>
  <c r="AO270" i="7" s="1"/>
  <c r="BD240" i="7"/>
  <c r="BD270" i="7" s="1"/>
  <c r="BS240" i="7"/>
  <c r="BS285" i="7" s="1"/>
  <c r="BS300" i="7" s="1"/>
  <c r="CH240" i="7"/>
  <c r="CH285" i="7" s="1"/>
  <c r="CH300" i="7" s="1"/>
  <c r="CW240" i="7"/>
  <c r="CW270" i="7" s="1"/>
  <c r="EA240" i="7"/>
  <c r="EA270" i="7" s="1"/>
  <c r="EP240" i="7"/>
  <c r="EP270" i="7" s="1"/>
  <c r="EN381" i="12"/>
  <c r="CK335" i="4"/>
  <c r="CK170" i="4" s="1"/>
  <c r="CK398" i="4"/>
  <c r="CK367" i="4"/>
  <c r="CW382" i="4"/>
  <c r="EJ337" i="12"/>
  <c r="EJ400" i="12"/>
  <c r="EJ369" i="12"/>
  <c r="BC235" i="7"/>
  <c r="BC265" i="7" s="1"/>
  <c r="BR235" i="7"/>
  <c r="BR265" i="7" s="1"/>
  <c r="CG235" i="7"/>
  <c r="CV235" i="7"/>
  <c r="CV265" i="7" s="1"/>
  <c r="DK235" i="7"/>
  <c r="DK265" i="7" s="1"/>
  <c r="Y235" i="7"/>
  <c r="Y265" i="7" s="1"/>
  <c r="AN235" i="7"/>
  <c r="AN265" i="7" s="1"/>
  <c r="DZ235" i="7"/>
  <c r="DZ280" i="7" s="1"/>
  <c r="DZ295" i="7" s="1"/>
  <c r="EO235" i="7"/>
  <c r="EO265" i="7" s="1"/>
  <c r="EO339" i="4"/>
  <c r="EO402" i="4"/>
  <c r="EO371" i="4"/>
  <c r="DW386" i="12"/>
  <c r="EV339" i="4"/>
  <c r="EV371" i="4"/>
  <c r="EV402" i="4"/>
  <c r="EP339" i="4"/>
  <c r="EP402" i="4"/>
  <c r="EP371" i="4"/>
  <c r="AQ275" i="3"/>
  <c r="AQ291" i="3" s="1"/>
  <c r="AQ323" i="3" s="1"/>
  <c r="AX342" i="4"/>
  <c r="AX177" i="4" s="1"/>
  <c r="AX405" i="4"/>
  <c r="AX374" i="4"/>
  <c r="BA236" i="7"/>
  <c r="BA266" i="7" s="1"/>
  <c r="BP236" i="7"/>
  <c r="BP266" i="7" s="1"/>
  <c r="CE236" i="7"/>
  <c r="CE266" i="7" s="1"/>
  <c r="CT236" i="7"/>
  <c r="CT266" i="7" s="1"/>
  <c r="DI236" i="7"/>
  <c r="DI266" i="7" s="1"/>
  <c r="W236" i="7"/>
  <c r="W266" i="7" s="1"/>
  <c r="AL236" i="7"/>
  <c r="AL266" i="7" s="1"/>
  <c r="DX236" i="7"/>
  <c r="DX281" i="7" s="1"/>
  <c r="DX296" i="7" s="1"/>
  <c r="EM236" i="7"/>
  <c r="EM281" i="7" s="1"/>
  <c r="EM296" i="7" s="1"/>
  <c r="CE237" i="7"/>
  <c r="CE267" i="7" s="1"/>
  <c r="CT237" i="7"/>
  <c r="CT267" i="7" s="1"/>
  <c r="DI237" i="7"/>
  <c r="DI267" i="7" s="1"/>
  <c r="W237" i="7"/>
  <c r="W267" i="7" s="1"/>
  <c r="AL237" i="7"/>
  <c r="BP237" i="7"/>
  <c r="BP267" i="7" s="1"/>
  <c r="BA237" i="7"/>
  <c r="BA282" i="7" s="1"/>
  <c r="BA297" i="7" s="1"/>
  <c r="DX237" i="7"/>
  <c r="DX267" i="7" s="1"/>
  <c r="EM237" i="7"/>
  <c r="EM267" i="7" s="1"/>
  <c r="AC393" i="4"/>
  <c r="AP343" i="4"/>
  <c r="AP178" i="4" s="1"/>
  <c r="AP375" i="4"/>
  <c r="AP406" i="4"/>
  <c r="AD338" i="4"/>
  <c r="AD401" i="4"/>
  <c r="AD370" i="4"/>
  <c r="EP385" i="4"/>
  <c r="DF388" i="4"/>
  <c r="DX312" i="3"/>
  <c r="DX328" i="3"/>
  <c r="DZ336" i="4"/>
  <c r="DZ399" i="4"/>
  <c r="DZ368" i="4"/>
  <c r="AO237" i="7"/>
  <c r="BD237" i="7"/>
  <c r="BD267" i="7" s="1"/>
  <c r="BS237" i="7"/>
  <c r="BS267" i="7" s="1"/>
  <c r="CH237" i="7"/>
  <c r="CH267" i="7" s="1"/>
  <c r="CW237" i="7"/>
  <c r="CW282" i="7" s="1"/>
  <c r="CW297" i="7" s="1"/>
  <c r="DL237" i="7"/>
  <c r="DL282" i="7" s="1"/>
  <c r="DL297" i="7" s="1"/>
  <c r="Z237" i="7"/>
  <c r="Z282" i="7" s="1"/>
  <c r="Z297" i="7" s="1"/>
  <c r="EP237" i="7"/>
  <c r="EP267" i="7" s="1"/>
  <c r="EA237" i="7"/>
  <c r="EA282" i="7" s="1"/>
  <c r="EA297" i="7" s="1"/>
  <c r="DY335" i="12"/>
  <c r="G59" i="12" s="1"/>
  <c r="DY367" i="12"/>
  <c r="DY398" i="12"/>
  <c r="CN336" i="4"/>
  <c r="CN171" i="4" s="1"/>
  <c r="CN399" i="4"/>
  <c r="CN368" i="4"/>
  <c r="AI344" i="4"/>
  <c r="AI179" i="4" s="1"/>
  <c r="AI376" i="4"/>
  <c r="AI407" i="4"/>
  <c r="AM334" i="12"/>
  <c r="AM397" i="12"/>
  <c r="AM366" i="12"/>
  <c r="EA335" i="4"/>
  <c r="EA398" i="4"/>
  <c r="EA367" i="4"/>
  <c r="AQ238" i="7"/>
  <c r="AQ268" i="7" s="1"/>
  <c r="BF238" i="7"/>
  <c r="BF283" i="7" s="1"/>
  <c r="BF298" i="7" s="1"/>
  <c r="DN238" i="7"/>
  <c r="DN268" i="7" s="1"/>
  <c r="CY238" i="7"/>
  <c r="CY268" i="7" s="1"/>
  <c r="CJ238" i="7"/>
  <c r="CJ283" i="7" s="1"/>
  <c r="CJ298" i="7" s="1"/>
  <c r="AB238" i="7"/>
  <c r="BU238" i="7"/>
  <c r="BU268" i="7" s="1"/>
  <c r="ER238" i="7"/>
  <c r="ER283" i="7" s="1"/>
  <c r="ER298" i="7" s="1"/>
  <c r="EC238" i="7"/>
  <c r="EC268" i="7" s="1"/>
  <c r="DJ230" i="7"/>
  <c r="DJ260" i="7" s="1"/>
  <c r="X230" i="7"/>
  <c r="X260" i="7" s="1"/>
  <c r="AM230" i="7"/>
  <c r="AM275" i="7" s="1"/>
  <c r="AM290" i="7" s="1"/>
  <c r="BB230" i="7"/>
  <c r="BB260" i="7" s="1"/>
  <c r="BQ230" i="7"/>
  <c r="BQ260" i="7" s="1"/>
  <c r="CF230" i="7"/>
  <c r="CF275" i="7" s="1"/>
  <c r="CF290" i="7" s="1"/>
  <c r="CU230" i="7"/>
  <c r="CU260" i="7" s="1"/>
  <c r="DY230" i="7"/>
  <c r="DY275" i="7" s="1"/>
  <c r="DY290" i="7" s="1"/>
  <c r="EN230" i="7"/>
  <c r="EN260" i="7" s="1"/>
  <c r="CV239" i="7"/>
  <c r="CV269" i="7" s="1"/>
  <c r="DK239" i="7"/>
  <c r="DK284" i="7" s="1"/>
  <c r="DK299" i="7" s="1"/>
  <c r="Y239" i="7"/>
  <c r="Y284" i="7" s="1"/>
  <c r="Y299" i="7" s="1"/>
  <c r="AN239" i="7"/>
  <c r="AN269" i="7" s="1"/>
  <c r="BC239" i="7"/>
  <c r="BR239" i="7"/>
  <c r="CG239" i="7"/>
  <c r="CG269" i="7" s="1"/>
  <c r="EO239" i="7"/>
  <c r="EO269" i="7" s="1"/>
  <c r="DZ239" i="7"/>
  <c r="DZ284" i="7" s="1"/>
  <c r="DZ299" i="7" s="1"/>
  <c r="EA382" i="4"/>
  <c r="BI398" i="4"/>
  <c r="AU382" i="4"/>
  <c r="AF382" i="4"/>
  <c r="EM333" i="12"/>
  <c r="F75" i="12" s="1"/>
  <c r="EM396" i="12"/>
  <c r="EM365" i="12"/>
  <c r="V305" i="12"/>
  <c r="V320" i="12"/>
  <c r="AD336" i="4"/>
  <c r="AD368" i="4"/>
  <c r="AD399" i="4"/>
  <c r="DM387" i="4"/>
  <c r="DU326" i="3"/>
  <c r="DU310" i="3"/>
  <c r="BQ237" i="7"/>
  <c r="BQ267" i="7" s="1"/>
  <c r="CF237" i="7"/>
  <c r="CF267" i="7" s="1"/>
  <c r="CU237" i="7"/>
  <c r="CU267" i="7" s="1"/>
  <c r="DJ237" i="7"/>
  <c r="DJ282" i="7" s="1"/>
  <c r="DJ297" i="7" s="1"/>
  <c r="X237" i="7"/>
  <c r="X267" i="7" s="1"/>
  <c r="BB237" i="7"/>
  <c r="BB267" i="7" s="1"/>
  <c r="AM237" i="7"/>
  <c r="EN237" i="7"/>
  <c r="EN282" i="7" s="1"/>
  <c r="EN297" i="7" s="1"/>
  <c r="DY237" i="7"/>
  <c r="DY282" i="7" s="1"/>
  <c r="DY297" i="7" s="1"/>
  <c r="ET389" i="4"/>
  <c r="DO228" i="7"/>
  <c r="DO258" i="7" s="1"/>
  <c r="AC228" i="7"/>
  <c r="AC258" i="7" s="1"/>
  <c r="CZ228" i="7"/>
  <c r="CZ258" i="7" s="1"/>
  <c r="CK228" i="7"/>
  <c r="CK273" i="7" s="1"/>
  <c r="CK288" i="7" s="1"/>
  <c r="BV228" i="7"/>
  <c r="BV258" i="7" s="1"/>
  <c r="BG228" i="7"/>
  <c r="BG258" i="7" s="1"/>
  <c r="AR228" i="7"/>
  <c r="AR273" i="7" s="1"/>
  <c r="AR288" i="7" s="1"/>
  <c r="ED228" i="7"/>
  <c r="ED258" i="7" s="1"/>
  <c r="ES228" i="7"/>
  <c r="ES258" i="7" s="1"/>
  <c r="BQ337" i="12"/>
  <c r="BQ400" i="12"/>
  <c r="BQ369" i="12"/>
  <c r="EJ389" i="12"/>
  <c r="AO235" i="7"/>
  <c r="AO265" i="7" s="1"/>
  <c r="BD235" i="7"/>
  <c r="BD265" i="7" s="1"/>
  <c r="BS235" i="7"/>
  <c r="BS265" i="7" s="1"/>
  <c r="CH235" i="7"/>
  <c r="CW235" i="7"/>
  <c r="DL235" i="7"/>
  <c r="DL280" i="7" s="1"/>
  <c r="DL295" i="7" s="1"/>
  <c r="Z235" i="7"/>
  <c r="Z265" i="7" s="1"/>
  <c r="EA235" i="7"/>
  <c r="EA280" i="7" s="1"/>
  <c r="EA295" i="7" s="1"/>
  <c r="EP235" i="7"/>
  <c r="EP280" i="7" s="1"/>
  <c r="EP295" i="7" s="1"/>
  <c r="AD335" i="4"/>
  <c r="AD367" i="4"/>
  <c r="AD398" i="4"/>
  <c r="DP336" i="4"/>
  <c r="DP171" i="4" s="1"/>
  <c r="DP368" i="4"/>
  <c r="DP399" i="4"/>
  <c r="U339" i="4"/>
  <c r="U371" i="4"/>
  <c r="U402" i="4"/>
  <c r="AC344" i="4"/>
  <c r="AC376" i="4"/>
  <c r="AC407" i="4"/>
  <c r="BU275" i="3"/>
  <c r="BU291" i="3" s="1"/>
  <c r="BU307" i="3" s="1"/>
  <c r="DF399" i="3"/>
  <c r="BM385" i="4"/>
  <c r="BB401" i="4"/>
  <c r="Y393" i="4"/>
  <c r="DX338" i="12"/>
  <c r="F56" i="12" s="1"/>
  <c r="DX401" i="12"/>
  <c r="DX370" i="12"/>
  <c r="AN334" i="4"/>
  <c r="AN169" i="4" s="1"/>
  <c r="AN366" i="4"/>
  <c r="AN397" i="4"/>
  <c r="BG346" i="4"/>
  <c r="BG181" i="4" s="1"/>
  <c r="BG409" i="4"/>
  <c r="BG378" i="4"/>
  <c r="DQ384" i="4"/>
  <c r="AQ389" i="4"/>
  <c r="CG308" i="12"/>
  <c r="CG323" i="12"/>
  <c r="EQ344" i="12"/>
  <c r="CY236" i="7"/>
  <c r="CY266" i="7" s="1"/>
  <c r="DN236" i="7"/>
  <c r="DN281" i="7" s="1"/>
  <c r="DN296" i="7" s="1"/>
  <c r="AB236" i="7"/>
  <c r="AB266" i="7" s="1"/>
  <c r="AQ236" i="7"/>
  <c r="AQ266" i="7" s="1"/>
  <c r="BF236" i="7"/>
  <c r="CJ236" i="7"/>
  <c r="CJ266" i="7" s="1"/>
  <c r="BU236" i="7"/>
  <c r="BU281" i="7" s="1"/>
  <c r="BU296" i="7" s="1"/>
  <c r="EC236" i="7"/>
  <c r="EC266" i="7" s="1"/>
  <c r="ER236" i="7"/>
  <c r="EA344" i="4"/>
  <c r="EA407" i="4"/>
  <c r="EA376" i="4"/>
  <c r="EK325" i="3"/>
  <c r="EK309" i="3"/>
  <c r="DC336" i="4"/>
  <c r="DC399" i="4"/>
  <c r="DC368" i="4"/>
  <c r="AU384" i="4"/>
  <c r="DW324" i="3"/>
  <c r="DW308" i="3"/>
  <c r="AP235" i="7"/>
  <c r="AP265" i="7" s="1"/>
  <c r="BE235" i="7"/>
  <c r="BE280" i="7" s="1"/>
  <c r="BE295" i="7" s="1"/>
  <c r="BT235" i="7"/>
  <c r="BT265" i="7" s="1"/>
  <c r="CI235" i="7"/>
  <c r="CI265" i="7" s="1"/>
  <c r="CX235" i="7"/>
  <c r="CX280" i="7" s="1"/>
  <c r="CX295" i="7" s="1"/>
  <c r="AA235" i="7"/>
  <c r="AA265" i="7" s="1"/>
  <c r="DM235" i="7"/>
  <c r="DM280" i="7" s="1"/>
  <c r="DM295" i="7" s="1"/>
  <c r="EB235" i="7"/>
  <c r="EB265" i="7" s="1"/>
  <c r="EQ235" i="7"/>
  <c r="EQ280" i="7" s="1"/>
  <c r="EQ295" i="7" s="1"/>
  <c r="DH343" i="4"/>
  <c r="DH178" i="4" s="1"/>
  <c r="DH375" i="4"/>
  <c r="DH406" i="4"/>
  <c r="DA334" i="4"/>
  <c r="DA366" i="4"/>
  <c r="DA397" i="4"/>
  <c r="EL338" i="12"/>
  <c r="E70" i="12" s="1"/>
  <c r="EL401" i="12"/>
  <c r="EL370" i="12"/>
  <c r="U147" i="4"/>
  <c r="CR177" i="4"/>
  <c r="EN387" i="4"/>
  <c r="BN319" i="12"/>
  <c r="BN304" i="12"/>
  <c r="Y169" i="4"/>
  <c r="AN258" i="3"/>
  <c r="AI335" i="4"/>
  <c r="AI170" i="4" s="1"/>
  <c r="AI398" i="4"/>
  <c r="AI367" i="4"/>
  <c r="BS274" i="3"/>
  <c r="BS290" i="3" s="1"/>
  <c r="BS306" i="3" s="1"/>
  <c r="CX339" i="4"/>
  <c r="CX371" i="4"/>
  <c r="CX402" i="4"/>
  <c r="EP344" i="4"/>
  <c r="EP376" i="4"/>
  <c r="EP407" i="4"/>
  <c r="EK387" i="12"/>
  <c r="DY382" i="4"/>
  <c r="DV344" i="12"/>
  <c r="AX239" i="7"/>
  <c r="AX269" i="7" s="1"/>
  <c r="BM239" i="7"/>
  <c r="BM269" i="7" s="1"/>
  <c r="CB239" i="7"/>
  <c r="CB269" i="7" s="1"/>
  <c r="CQ239" i="7"/>
  <c r="CQ269" i="7" s="1"/>
  <c r="DF239" i="7"/>
  <c r="DF269" i="7" s="1"/>
  <c r="T239" i="7"/>
  <c r="T269" i="7" s="1"/>
  <c r="AI239" i="7"/>
  <c r="AI269" i="7" s="1"/>
  <c r="DU239" i="7"/>
  <c r="DU269" i="7" s="1"/>
  <c r="EJ239" i="7"/>
  <c r="EJ284" i="7" s="1"/>
  <c r="EJ299" i="7" s="1"/>
  <c r="DI389" i="4"/>
  <c r="AN261" i="3"/>
  <c r="BD353" i="4"/>
  <c r="BD188" i="4" s="1"/>
  <c r="BD385" i="4"/>
  <c r="BD416" i="4"/>
  <c r="DV336" i="4"/>
  <c r="DV399" i="4"/>
  <c r="DV368" i="4"/>
  <c r="EQ340" i="4"/>
  <c r="EQ372" i="4"/>
  <c r="EQ403" i="4"/>
  <c r="DZ312" i="3"/>
  <c r="DZ328" i="3"/>
  <c r="AA150" i="4"/>
  <c r="CX180" i="4"/>
  <c r="U178" i="4"/>
  <c r="AB228" i="7"/>
  <c r="AB258" i="7" s="1"/>
  <c r="DN228" i="7"/>
  <c r="DN273" i="7" s="1"/>
  <c r="DN288" i="7" s="1"/>
  <c r="CY228" i="7"/>
  <c r="CY273" i="7" s="1"/>
  <c r="CY288" i="7" s="1"/>
  <c r="CJ228" i="7"/>
  <c r="CJ258" i="7" s="1"/>
  <c r="BU228" i="7"/>
  <c r="BU258" i="7" s="1"/>
  <c r="BF228" i="7"/>
  <c r="BF273" i="7" s="1"/>
  <c r="BF288" i="7" s="1"/>
  <c r="AQ228" i="7"/>
  <c r="AQ258" i="7" s="1"/>
  <c r="ER228" i="7"/>
  <c r="ER273" i="7" s="1"/>
  <c r="ER288" i="7" s="1"/>
  <c r="EC228" i="7"/>
  <c r="EC273" i="7" s="1"/>
  <c r="EC288" i="7" s="1"/>
  <c r="DQ344" i="4"/>
  <c r="DQ179" i="4" s="1"/>
  <c r="DQ407" i="4"/>
  <c r="DQ376" i="4"/>
  <c r="CW383" i="4"/>
  <c r="DJ393" i="4"/>
  <c r="EL339" i="4"/>
  <c r="EL402" i="4"/>
  <c r="EL371" i="4"/>
  <c r="BN330" i="3"/>
  <c r="BN314" i="3"/>
  <c r="CX385" i="4"/>
  <c r="ER382" i="4"/>
  <c r="X385" i="4"/>
  <c r="DF344" i="12"/>
  <c r="EJ407" i="12"/>
  <c r="DF407" i="12"/>
  <c r="EJ376" i="12"/>
  <c r="DF376" i="12"/>
  <c r="BN307" i="12"/>
  <c r="BN322" i="12"/>
  <c r="EB343" i="4"/>
  <c r="EB406" i="4"/>
  <c r="EB375" i="4"/>
  <c r="BP383" i="4"/>
  <c r="BJ228" i="7"/>
  <c r="BJ258" i="7" s="1"/>
  <c r="BY228" i="7"/>
  <c r="BY258" i="7" s="1"/>
  <c r="CN228" i="7"/>
  <c r="CN258" i="7" s="1"/>
  <c r="DC228" i="7"/>
  <c r="DC258" i="7" s="1"/>
  <c r="DR228" i="7"/>
  <c r="DR273" i="7" s="1"/>
  <c r="DR288" i="7" s="1"/>
  <c r="AF228" i="7"/>
  <c r="AF258" i="7" s="1"/>
  <c r="AU228" i="7"/>
  <c r="EG228" i="7"/>
  <c r="EG273" i="7" s="1"/>
  <c r="EG288" i="7" s="1"/>
  <c r="EV228" i="7"/>
  <c r="EV273" i="7" s="1"/>
  <c r="EV288" i="7" s="1"/>
  <c r="BU391" i="4"/>
  <c r="BC237" i="7"/>
  <c r="BC267" i="7" s="1"/>
  <c r="BR237" i="7"/>
  <c r="BR267" i="7" s="1"/>
  <c r="CG237" i="7"/>
  <c r="CG267" i="7" s="1"/>
  <c r="CV237" i="7"/>
  <c r="CV267" i="7" s="1"/>
  <c r="DK237" i="7"/>
  <c r="DK267" i="7" s="1"/>
  <c r="Y237" i="7"/>
  <c r="Y282" i="7" s="1"/>
  <c r="Y297" i="7" s="1"/>
  <c r="AN237" i="7"/>
  <c r="AN267" i="7" s="1"/>
  <c r="DZ237" i="7"/>
  <c r="DZ267" i="7" s="1"/>
  <c r="EO237" i="7"/>
  <c r="EO282" i="7" s="1"/>
  <c r="EO297" i="7" s="1"/>
  <c r="AJ338" i="4"/>
  <c r="AJ173" i="4" s="1"/>
  <c r="AJ401" i="4"/>
  <c r="AJ370" i="4"/>
  <c r="EF383" i="4"/>
  <c r="AF386" i="4"/>
  <c r="DH342" i="4"/>
  <c r="DH177" i="4" s="1"/>
  <c r="DH374" i="4"/>
  <c r="DH405" i="4"/>
  <c r="AN383" i="4"/>
  <c r="BB232" i="7"/>
  <c r="BB262" i="7" s="1"/>
  <c r="BQ232" i="7"/>
  <c r="BQ262" i="7" s="1"/>
  <c r="CF232" i="7"/>
  <c r="CU232" i="7"/>
  <c r="CU277" i="7" s="1"/>
  <c r="CU292" i="7" s="1"/>
  <c r="AM232" i="7"/>
  <c r="AM262" i="7" s="1"/>
  <c r="DJ232" i="7"/>
  <c r="DJ277" i="7" s="1"/>
  <c r="DJ292" i="7" s="1"/>
  <c r="X232" i="7"/>
  <c r="X262" i="7" s="1"/>
  <c r="EN232" i="7"/>
  <c r="EN262" i="7" s="1"/>
  <c r="DY232" i="7"/>
  <c r="DY262" i="7" s="1"/>
  <c r="BO262" i="3"/>
  <c r="BS341" i="4"/>
  <c r="BS176" i="4" s="1"/>
  <c r="BS373" i="4"/>
  <c r="BS404" i="4"/>
  <c r="BM281" i="3"/>
  <c r="BM297" i="3" s="1"/>
  <c r="BM313" i="3" s="1"/>
  <c r="ET344" i="12"/>
  <c r="BB350" i="4"/>
  <c r="BB185" i="4" s="1"/>
  <c r="BB413" i="4"/>
  <c r="BB382" i="4"/>
  <c r="AO333" i="4"/>
  <c r="AO168" i="4" s="1"/>
  <c r="AO396" i="4"/>
  <c r="AO365" i="4"/>
  <c r="CF334" i="4"/>
  <c r="CF169" i="4" s="1"/>
  <c r="CF397" i="4"/>
  <c r="CF366" i="4"/>
  <c r="CT344" i="4"/>
  <c r="CT407" i="4"/>
  <c r="CT376" i="4"/>
  <c r="DQ338" i="4"/>
  <c r="DQ173" i="4" s="1"/>
  <c r="DQ370" i="4"/>
  <c r="DQ401" i="4"/>
  <c r="AL337" i="4"/>
  <c r="AL172" i="4" s="1"/>
  <c r="AL369" i="4"/>
  <c r="AL400" i="4"/>
  <c r="AN278" i="3"/>
  <c r="AN294" i="3" s="1"/>
  <c r="AN310" i="3" s="1"/>
  <c r="BD274" i="3"/>
  <c r="BD290" i="3" s="1"/>
  <c r="BD322" i="3" s="1"/>
  <c r="CZ388" i="4"/>
  <c r="AS333" i="4"/>
  <c r="AS168" i="4" s="1"/>
  <c r="AS365" i="4"/>
  <c r="AS396" i="4"/>
  <c r="EC390" i="4"/>
  <c r="CH230" i="7"/>
  <c r="CH260" i="7" s="1"/>
  <c r="CW230" i="7"/>
  <c r="CW260" i="7" s="1"/>
  <c r="DL230" i="7"/>
  <c r="DL260" i="7" s="1"/>
  <c r="Z230" i="7"/>
  <c r="Z260" i="7" s="1"/>
  <c r="AO230" i="7"/>
  <c r="AO260" i="7" s="1"/>
  <c r="BD230" i="7"/>
  <c r="BD275" i="7" s="1"/>
  <c r="BD290" i="7" s="1"/>
  <c r="BS230" i="7"/>
  <c r="BS260" i="7" s="1"/>
  <c r="EA230" i="7"/>
  <c r="EA275" i="7" s="1"/>
  <c r="EA290" i="7" s="1"/>
  <c r="EP230" i="7"/>
  <c r="EP275" i="7" s="1"/>
  <c r="EP290" i="7" s="1"/>
  <c r="AI259" i="3"/>
  <c r="BU382" i="4"/>
  <c r="BX335" i="4"/>
  <c r="BX170" i="4" s="1"/>
  <c r="BX367" i="4"/>
  <c r="BX398" i="4"/>
  <c r="AK333" i="4"/>
  <c r="AK396" i="4"/>
  <c r="AK365" i="4"/>
  <c r="DW340" i="12"/>
  <c r="DW372" i="12"/>
  <c r="DW403" i="12"/>
  <c r="EO323" i="3"/>
  <c r="EO307" i="3"/>
  <c r="DC390" i="4"/>
  <c r="EL384" i="4"/>
  <c r="AY393" i="4"/>
  <c r="CN229" i="7"/>
  <c r="CN259" i="7" s="1"/>
  <c r="DC229" i="7"/>
  <c r="DC274" i="7" s="1"/>
  <c r="DC289" i="7" s="1"/>
  <c r="DR229" i="7"/>
  <c r="DR274" i="7" s="1"/>
  <c r="DR289" i="7" s="1"/>
  <c r="AF229" i="7"/>
  <c r="AF259" i="7" s="1"/>
  <c r="AU229" i="7"/>
  <c r="AU259" i="7" s="1"/>
  <c r="BJ229" i="7"/>
  <c r="BJ274" i="7" s="1"/>
  <c r="BJ289" i="7" s="1"/>
  <c r="BY229" i="7"/>
  <c r="EG229" i="7"/>
  <c r="EG259" i="7" s="1"/>
  <c r="EV229" i="7"/>
  <c r="EV274" i="7" s="1"/>
  <c r="EV289" i="7" s="1"/>
  <c r="CF277" i="3"/>
  <c r="CF293" i="3" s="1"/>
  <c r="CF325" i="3" s="1"/>
  <c r="AB150" i="4"/>
  <c r="CY180" i="4"/>
  <c r="EN387" i="12"/>
  <c r="AZ234" i="7"/>
  <c r="AZ264" i="7" s="1"/>
  <c r="BO234" i="7"/>
  <c r="BO279" i="7" s="1"/>
  <c r="BO294" i="7" s="1"/>
  <c r="CD234" i="7"/>
  <c r="CD264" i="7" s="1"/>
  <c r="V234" i="7"/>
  <c r="V264" i="7" s="1"/>
  <c r="DH234" i="7"/>
  <c r="AK234" i="7"/>
  <c r="AK264" i="7" s="1"/>
  <c r="CS234" i="7"/>
  <c r="CS279" i="7" s="1"/>
  <c r="CS294" i="7" s="1"/>
  <c r="DW234" i="7"/>
  <c r="DW279" i="7" s="1"/>
  <c r="DW294" i="7" s="1"/>
  <c r="EL234" i="7"/>
  <c r="EL264" i="7" s="1"/>
  <c r="BQ334" i="4"/>
  <c r="BQ169" i="4" s="1"/>
  <c r="BQ397" i="4"/>
  <c r="BQ366" i="4"/>
  <c r="EN334" i="4"/>
  <c r="EN397" i="4"/>
  <c r="EN366" i="4"/>
  <c r="BD352" i="4"/>
  <c r="BD187" i="4" s="1"/>
  <c r="BD384" i="4"/>
  <c r="BD415" i="4"/>
  <c r="BD356" i="4"/>
  <c r="BD191" i="4" s="1"/>
  <c r="BD388" i="4"/>
  <c r="BD419" i="4"/>
  <c r="BF346" i="4"/>
  <c r="BF181" i="4" s="1"/>
  <c r="BF409" i="4"/>
  <c r="BF378" i="4"/>
  <c r="DX314" i="3"/>
  <c r="DX330" i="3"/>
  <c r="BC274" i="3"/>
  <c r="BC290" i="3" s="1"/>
  <c r="BC306" i="3" s="1"/>
  <c r="BD399" i="4"/>
  <c r="BV336" i="4"/>
  <c r="BV171" i="4" s="1"/>
  <c r="BV399" i="4"/>
  <c r="BV368" i="4"/>
  <c r="DX383" i="12"/>
  <c r="EJ383" i="4"/>
  <c r="DJ342" i="4"/>
  <c r="DJ177" i="4" s="1"/>
  <c r="DJ405" i="4"/>
  <c r="DJ374" i="4"/>
  <c r="AD390" i="4"/>
  <c r="BO308" i="12"/>
  <c r="BO323" i="12"/>
  <c r="AI233" i="7"/>
  <c r="AI263" i="7" s="1"/>
  <c r="AX233" i="7"/>
  <c r="AX278" i="7" s="1"/>
  <c r="AX293" i="7" s="1"/>
  <c r="BM233" i="7"/>
  <c r="BM263" i="7" s="1"/>
  <c r="CQ233" i="7"/>
  <c r="CQ278" i="7" s="1"/>
  <c r="CQ293" i="7" s="1"/>
  <c r="T233" i="7"/>
  <c r="T263" i="7" s="1"/>
  <c r="DF233" i="7"/>
  <c r="CB233" i="7"/>
  <c r="CB263" i="7" s="1"/>
  <c r="DU233" i="7"/>
  <c r="DU278" i="7" s="1"/>
  <c r="DU293" i="7" s="1"/>
  <c r="EJ233" i="7"/>
  <c r="EJ263" i="7" s="1"/>
  <c r="BX392" i="4"/>
  <c r="BN275" i="3"/>
  <c r="BN291" i="3" s="1"/>
  <c r="BN307" i="3" s="1"/>
  <c r="CU277" i="3"/>
  <c r="CU293" i="3" s="1"/>
  <c r="CU325" i="3" s="1"/>
  <c r="EN337" i="4"/>
  <c r="EN369" i="4"/>
  <c r="EN400" i="4"/>
  <c r="CL335" i="4"/>
  <c r="CL170" i="4" s="1"/>
  <c r="CL398" i="4"/>
  <c r="CL367" i="4"/>
  <c r="CH278" i="3"/>
  <c r="CH294" i="3" s="1"/>
  <c r="CH310" i="3" s="1"/>
  <c r="DL334" i="4"/>
  <c r="DL169" i="4" s="1"/>
  <c r="CI372" i="4"/>
  <c r="DZ391" i="4"/>
  <c r="AO402" i="4"/>
  <c r="AQ375" i="4"/>
  <c r="AL370" i="4"/>
  <c r="DP339" i="4"/>
  <c r="DP174" i="4" s="1"/>
  <c r="AJ368" i="4"/>
  <c r="BD403" i="4"/>
  <c r="CG372" i="4"/>
  <c r="CN335" i="4"/>
  <c r="CN170" i="4" s="1"/>
  <c r="BY373" i="4"/>
  <c r="BF404" i="4"/>
  <c r="DU376" i="12"/>
  <c r="EP381" i="4"/>
  <c r="CD326" i="12"/>
  <c r="CD389" i="12" s="1"/>
  <c r="CY396" i="12"/>
  <c r="BM406" i="4"/>
  <c r="AR334" i="4"/>
  <c r="AR169" i="4" s="1"/>
  <c r="CN405" i="4"/>
  <c r="CG370" i="4"/>
  <c r="BY335" i="4"/>
  <c r="BY170" i="4" s="1"/>
  <c r="BB320" i="12"/>
  <c r="BB383" i="12" s="1"/>
  <c r="AI319" i="12"/>
  <c r="AI382" i="12" s="1"/>
  <c r="AX392" i="4"/>
  <c r="AZ353" i="4"/>
  <c r="AZ188" i="4" s="1"/>
  <c r="CB403" i="4"/>
  <c r="BU319" i="12"/>
  <c r="BU382" i="12" s="1"/>
  <c r="CM386" i="4"/>
  <c r="AE335" i="4"/>
  <c r="V308" i="12"/>
  <c r="BS306" i="12"/>
  <c r="BS384" i="12" s="1"/>
  <c r="AD404" i="4"/>
  <c r="AM397" i="4"/>
  <c r="CQ338" i="4"/>
  <c r="CI398" i="4"/>
  <c r="EU385" i="4"/>
  <c r="DI392" i="4"/>
  <c r="AX402" i="4"/>
  <c r="DW390" i="4"/>
  <c r="AN404" i="4"/>
  <c r="W374" i="4"/>
  <c r="AZ402" i="4"/>
  <c r="CU408" i="4"/>
  <c r="BM407" i="4"/>
  <c r="EO375" i="4"/>
  <c r="CB389" i="4"/>
  <c r="DF371" i="4"/>
  <c r="T339" i="4"/>
  <c r="AY347" i="4"/>
  <c r="AY182" i="4" s="1"/>
  <c r="CH406" i="4"/>
  <c r="EM341" i="4"/>
  <c r="U333" i="4"/>
  <c r="AJ345" i="4"/>
  <c r="AJ180" i="4" s="1"/>
  <c r="EP398" i="4"/>
  <c r="BR407" i="4"/>
  <c r="AK400" i="12"/>
  <c r="CF386" i="4"/>
  <c r="DO376" i="4"/>
  <c r="AR377" i="4"/>
  <c r="DB376" i="4"/>
  <c r="BY336" i="4"/>
  <c r="BY171" i="4" s="1"/>
  <c r="BJ398" i="4"/>
  <c r="DJ373" i="4"/>
  <c r="AJ388" i="4"/>
  <c r="BE348" i="4"/>
  <c r="BE183" i="4" s="1"/>
  <c r="AY396" i="12"/>
  <c r="DQ345" i="4"/>
  <c r="DQ180" i="4" s="1"/>
  <c r="CQ406" i="4"/>
  <c r="AB405" i="4"/>
  <c r="ER406" i="4"/>
  <c r="DK408" i="4"/>
  <c r="CS405" i="12"/>
  <c r="CN407" i="4"/>
  <c r="AP370" i="4"/>
  <c r="BR389" i="4"/>
  <c r="DX401" i="4"/>
  <c r="AJ396" i="4"/>
  <c r="CR333" i="4"/>
  <c r="BS371" i="4"/>
  <c r="EQ335" i="4"/>
  <c r="ES399" i="4"/>
  <c r="CW400" i="4"/>
  <c r="CL404" i="4"/>
  <c r="DO404" i="4"/>
  <c r="AZ347" i="4"/>
  <c r="AZ182" i="4" s="1"/>
  <c r="DM334" i="4"/>
  <c r="DM169" i="4" s="1"/>
  <c r="CL333" i="4"/>
  <c r="CL168" i="4" s="1"/>
  <c r="EE389" i="4"/>
  <c r="BB377" i="4"/>
  <c r="Y321" i="12"/>
  <c r="Y384" i="12" s="1"/>
  <c r="DK370" i="4"/>
  <c r="EV396" i="4"/>
  <c r="BV342" i="4"/>
  <c r="BV177" i="4" s="1"/>
  <c r="EQ391" i="4"/>
  <c r="AS342" i="4"/>
  <c r="AS177" i="4" s="1"/>
  <c r="CQ314" i="3"/>
  <c r="BM304" i="12"/>
  <c r="BM382" i="12" s="1"/>
  <c r="DZ397" i="4"/>
  <c r="AR383" i="4"/>
  <c r="EB342" i="4"/>
  <c r="DU337" i="4"/>
  <c r="BQ345" i="4"/>
  <c r="BQ180" i="4" s="1"/>
  <c r="CE391" i="4"/>
  <c r="AK406" i="4"/>
  <c r="BB389" i="4"/>
  <c r="BH382" i="4"/>
  <c r="CC333" i="4"/>
  <c r="CC168" i="4" s="1"/>
  <c r="AT405" i="4"/>
  <c r="BP404" i="4"/>
  <c r="AY388" i="4"/>
  <c r="DR371" i="4"/>
  <c r="DO367" i="4"/>
  <c r="AC365" i="4"/>
  <c r="BW340" i="4"/>
  <c r="BW175" i="4" s="1"/>
  <c r="BY376" i="4"/>
  <c r="EK376" i="4"/>
  <c r="DL306" i="12"/>
  <c r="DF343" i="4"/>
  <c r="DF178" i="4" s="1"/>
  <c r="AM336" i="4"/>
  <c r="AM171" i="4" s="1"/>
  <c r="CS339" i="4"/>
  <c r="DA336" i="4"/>
  <c r="DA235" i="7"/>
  <c r="DA265" i="7" s="1"/>
  <c r="DP235" i="7"/>
  <c r="BH235" i="7"/>
  <c r="BH280" i="7" s="1"/>
  <c r="BH295" i="7" s="1"/>
  <c r="AS235" i="7"/>
  <c r="AS265" i="7" s="1"/>
  <c r="AD235" i="7"/>
  <c r="AD280" i="7" s="1"/>
  <c r="AD295" i="7" s="1"/>
  <c r="CL235" i="7"/>
  <c r="CL265" i="7" s="1"/>
  <c r="BW235" i="7"/>
  <c r="BW280" i="7" s="1"/>
  <c r="BW295" i="7" s="1"/>
  <c r="EE235" i="7"/>
  <c r="EE265" i="7" s="1"/>
  <c r="ET235" i="7"/>
  <c r="ET280" i="7" s="1"/>
  <c r="ET295" i="7" s="1"/>
  <c r="AO335" i="4"/>
  <c r="AO170" i="4" s="1"/>
  <c r="AO367" i="4"/>
  <c r="AO398" i="4"/>
  <c r="AS335" i="4"/>
  <c r="AS170" i="4" s="1"/>
  <c r="AS367" i="4"/>
  <c r="AS398" i="4"/>
  <c r="BU338" i="4"/>
  <c r="BU173" i="4" s="1"/>
  <c r="BU401" i="4"/>
  <c r="BU370" i="4"/>
  <c r="BR335" i="4"/>
  <c r="BR170" i="4" s="1"/>
  <c r="BR398" i="4"/>
  <c r="BR367" i="4"/>
  <c r="EN333" i="12"/>
  <c r="G75" i="12" s="1"/>
  <c r="EN365" i="12"/>
  <c r="EN396" i="12"/>
  <c r="CW334" i="4"/>
  <c r="CW366" i="4"/>
  <c r="CW397" i="4"/>
  <c r="EN310" i="3"/>
  <c r="EN326" i="3"/>
  <c r="AC334" i="3"/>
  <c r="AC318" i="3"/>
  <c r="DA228" i="7"/>
  <c r="DA258" i="7" s="1"/>
  <c r="DP228" i="7"/>
  <c r="DP273" i="7" s="1"/>
  <c r="DP288" i="7" s="1"/>
  <c r="CL228" i="7"/>
  <c r="CL273" i="7" s="1"/>
  <c r="CL288" i="7" s="1"/>
  <c r="BW228" i="7"/>
  <c r="BW273" i="7" s="1"/>
  <c r="BW288" i="7" s="1"/>
  <c r="BH228" i="7"/>
  <c r="BH258" i="7" s="1"/>
  <c r="AD228" i="7"/>
  <c r="AD273" i="7" s="1"/>
  <c r="AD288" i="7" s="1"/>
  <c r="AS228" i="7"/>
  <c r="AS273" i="7" s="1"/>
  <c r="AS288" i="7" s="1"/>
  <c r="ET228" i="7"/>
  <c r="ET273" i="7" s="1"/>
  <c r="ET288" i="7" s="1"/>
  <c r="EE228" i="7"/>
  <c r="EE273" i="7" s="1"/>
  <c r="EE288" i="7" s="1"/>
  <c r="DW338" i="12"/>
  <c r="E56" i="12" s="1"/>
  <c r="DW370" i="12"/>
  <c r="DW401" i="12"/>
  <c r="AE145" i="4"/>
  <c r="DB175" i="4"/>
  <c r="CD232" i="7"/>
  <c r="CD262" i="7" s="1"/>
  <c r="CS232" i="7"/>
  <c r="CS262" i="7" s="1"/>
  <c r="DH232" i="7"/>
  <c r="DH262" i="7" s="1"/>
  <c r="V232" i="7"/>
  <c r="V262" i="7" s="1"/>
  <c r="AZ232" i="7"/>
  <c r="AZ262" i="7" s="1"/>
  <c r="BO232" i="7"/>
  <c r="AK232" i="7"/>
  <c r="AK262" i="7" s="1"/>
  <c r="DW232" i="7"/>
  <c r="DW262" i="7" s="1"/>
  <c r="EL232" i="7"/>
  <c r="EL277" i="7" s="1"/>
  <c r="EL292" i="7" s="1"/>
  <c r="CC304" i="12"/>
  <c r="CC319" i="12"/>
  <c r="AL282" i="3"/>
  <c r="AL298" i="3" s="1"/>
  <c r="AL330" i="3" s="1"/>
  <c r="AF139" i="4"/>
  <c r="DC169" i="4"/>
  <c r="AC345" i="4"/>
  <c r="AC377" i="4"/>
  <c r="AC408" i="4"/>
  <c r="AS230" i="7"/>
  <c r="AS260" i="7" s="1"/>
  <c r="BH230" i="7"/>
  <c r="BH275" i="7" s="1"/>
  <c r="BH290" i="7" s="1"/>
  <c r="BW230" i="7"/>
  <c r="BW275" i="7" s="1"/>
  <c r="BW290" i="7" s="1"/>
  <c r="CL230" i="7"/>
  <c r="CL260" i="7" s="1"/>
  <c r="DA230" i="7"/>
  <c r="DA260" i="7" s="1"/>
  <c r="AD230" i="7"/>
  <c r="AD260" i="7" s="1"/>
  <c r="DP230" i="7"/>
  <c r="DP260" i="7" s="1"/>
  <c r="EE230" i="7"/>
  <c r="EE260" i="7" s="1"/>
  <c r="ET230" i="7"/>
  <c r="ET260" i="7" s="1"/>
  <c r="EJ323" i="3"/>
  <c r="EJ307" i="3"/>
  <c r="EP337" i="4"/>
  <c r="EP369" i="4"/>
  <c r="EP400" i="4"/>
  <c r="DF340" i="4"/>
  <c r="DF175" i="4" s="1"/>
  <c r="DF372" i="4"/>
  <c r="DF403" i="4"/>
  <c r="BI236" i="7"/>
  <c r="BI266" i="7" s="1"/>
  <c r="BX236" i="7"/>
  <c r="CM236" i="7"/>
  <c r="CM266" i="7" s="1"/>
  <c r="DB236" i="7"/>
  <c r="DB266" i="7" s="1"/>
  <c r="DQ236" i="7"/>
  <c r="DQ281" i="7" s="1"/>
  <c r="DQ296" i="7" s="1"/>
  <c r="AE236" i="7"/>
  <c r="AT236" i="7"/>
  <c r="AT266" i="7" s="1"/>
  <c r="EU236" i="7"/>
  <c r="EU281" i="7" s="1"/>
  <c r="EU296" i="7" s="1"/>
  <c r="EF236" i="7"/>
  <c r="EF266" i="7" s="1"/>
  <c r="W169" i="4"/>
  <c r="W171" i="4"/>
  <c r="BR95" i="4"/>
  <c r="BQ96" i="4"/>
  <c r="BR96" i="4" s="1"/>
  <c r="G16" i="15"/>
  <c r="J74" i="1"/>
  <c r="G16" i="8"/>
  <c r="BF275" i="3"/>
  <c r="BF291" i="3" s="1"/>
  <c r="BF307" i="3" s="1"/>
  <c r="EA334" i="4"/>
  <c r="EA397" i="4"/>
  <c r="EA366" i="4"/>
  <c r="BI350" i="4"/>
  <c r="BI185" i="4" s="1"/>
  <c r="BI413" i="4"/>
  <c r="BI382" i="4"/>
  <c r="DW325" i="3"/>
  <c r="DW309" i="3"/>
  <c r="AU334" i="4"/>
  <c r="AU169" i="4" s="1"/>
  <c r="AU366" i="4"/>
  <c r="AU397" i="4"/>
  <c r="AF334" i="4"/>
  <c r="AF366" i="4"/>
  <c r="AF397" i="4"/>
  <c r="DM339" i="4"/>
  <c r="DM174" i="4" s="1"/>
  <c r="DM371" i="4"/>
  <c r="DM402" i="4"/>
  <c r="ET341" i="4"/>
  <c r="ET404" i="4"/>
  <c r="ET373" i="4"/>
  <c r="AU231" i="7"/>
  <c r="AU261" i="7" s="1"/>
  <c r="BJ231" i="7"/>
  <c r="BY231" i="7"/>
  <c r="BY261" i="7" s="1"/>
  <c r="DR231" i="7"/>
  <c r="DR276" i="7" s="1"/>
  <c r="DR291" i="7" s="1"/>
  <c r="CN231" i="7"/>
  <c r="CN276" i="7" s="1"/>
  <c r="CN291" i="7" s="1"/>
  <c r="AF231" i="7"/>
  <c r="AF261" i="7" s="1"/>
  <c r="DC231" i="7"/>
  <c r="DC261" i="7" s="1"/>
  <c r="EG231" i="7"/>
  <c r="EG261" i="7" s="1"/>
  <c r="EV231" i="7"/>
  <c r="EV261" i="7" s="1"/>
  <c r="AL240" i="7"/>
  <c r="AL270" i="7" s="1"/>
  <c r="BA240" i="7"/>
  <c r="BP240" i="7"/>
  <c r="BP270" i="7" s="1"/>
  <c r="CE240" i="7"/>
  <c r="CE270" i="7" s="1"/>
  <c r="CT240" i="7"/>
  <c r="CT270" i="7" s="1"/>
  <c r="DI240" i="7"/>
  <c r="DI270" i="7" s="1"/>
  <c r="W240" i="7"/>
  <c r="W285" i="7" s="1"/>
  <c r="W300" i="7" s="1"/>
  <c r="DX240" i="7"/>
  <c r="DX285" i="7" s="1"/>
  <c r="DX300" i="7" s="1"/>
  <c r="EM240" i="7"/>
  <c r="EM285" i="7" s="1"/>
  <c r="EM300" i="7" s="1"/>
  <c r="T343" i="4"/>
  <c r="T375" i="4"/>
  <c r="T406" i="4"/>
  <c r="AD148" i="4"/>
  <c r="DA178" i="4"/>
  <c r="Z303" i="12"/>
  <c r="Z318" i="12"/>
  <c r="CC308" i="12"/>
  <c r="CC323" i="12"/>
  <c r="DF349" i="3"/>
  <c r="DF415" i="3"/>
  <c r="DF382" i="3"/>
  <c r="DA314" i="12"/>
  <c r="DA329" i="12"/>
  <c r="BV240" i="7"/>
  <c r="BV270" i="7" s="1"/>
  <c r="CK240" i="7"/>
  <c r="CK285" i="7" s="1"/>
  <c r="CK300" i="7" s="1"/>
  <c r="CZ240" i="7"/>
  <c r="CZ270" i="7" s="1"/>
  <c r="DO240" i="7"/>
  <c r="DO285" i="7" s="1"/>
  <c r="DO300" i="7" s="1"/>
  <c r="AC240" i="7"/>
  <c r="AC270" i="7" s="1"/>
  <c r="AR240" i="7"/>
  <c r="AR285" i="7" s="1"/>
  <c r="AR300" i="7" s="1"/>
  <c r="BG240" i="7"/>
  <c r="BG270" i="7" s="1"/>
  <c r="ES240" i="7"/>
  <c r="ES270" i="7" s="1"/>
  <c r="ED240" i="7"/>
  <c r="ED285" i="7" s="1"/>
  <c r="ED300" i="7" s="1"/>
  <c r="BB353" i="4"/>
  <c r="BB188" i="4" s="1"/>
  <c r="BB416" i="4"/>
  <c r="BB385" i="4"/>
  <c r="Y345" i="4"/>
  <c r="Y377" i="4"/>
  <c r="Y408" i="4"/>
  <c r="DF232" i="7"/>
  <c r="DF262" i="7" s="1"/>
  <c r="T232" i="7"/>
  <c r="T262" i="7" s="1"/>
  <c r="AI232" i="7"/>
  <c r="AI262" i="7" s="1"/>
  <c r="CB232" i="7"/>
  <c r="CB262" i="7" s="1"/>
  <c r="CQ232" i="7"/>
  <c r="CQ277" i="7" s="1"/>
  <c r="CQ292" i="7" s="1"/>
  <c r="BM232" i="7"/>
  <c r="BM262" i="7" s="1"/>
  <c r="AX232" i="7"/>
  <c r="AX277" i="7" s="1"/>
  <c r="AX292" i="7" s="1"/>
  <c r="DU232" i="7"/>
  <c r="DU277" i="7" s="1"/>
  <c r="DU292" i="7" s="1"/>
  <c r="EJ232" i="7"/>
  <c r="EJ262" i="7" s="1"/>
  <c r="EK326" i="3"/>
  <c r="EK310" i="3"/>
  <c r="U233" i="7"/>
  <c r="U263" i="7" s="1"/>
  <c r="AJ233" i="7"/>
  <c r="AJ263" i="7" s="1"/>
  <c r="AY233" i="7"/>
  <c r="AY263" i="7" s="1"/>
  <c r="CC233" i="7"/>
  <c r="CC263" i="7" s="1"/>
  <c r="DG233" i="7"/>
  <c r="DG278" i="7" s="1"/>
  <c r="DG293" i="7" s="1"/>
  <c r="CR233" i="7"/>
  <c r="CR278" i="7" s="1"/>
  <c r="CR293" i="7" s="1"/>
  <c r="BN233" i="7"/>
  <c r="EK233" i="7"/>
  <c r="EK278" i="7" s="1"/>
  <c r="EK293" i="7" s="1"/>
  <c r="DV233" i="7"/>
  <c r="DV263" i="7" s="1"/>
  <c r="CN343" i="4"/>
  <c r="CN178" i="4" s="1"/>
  <c r="CN406" i="4"/>
  <c r="CN375" i="4"/>
  <c r="DQ336" i="4"/>
  <c r="DQ171" i="4" s="1"/>
  <c r="DQ399" i="4"/>
  <c r="DQ368" i="4"/>
  <c r="BS275" i="3"/>
  <c r="BS291" i="3" s="1"/>
  <c r="BS323" i="3" s="1"/>
  <c r="AQ341" i="4"/>
  <c r="AQ176" i="4" s="1"/>
  <c r="AQ404" i="4"/>
  <c r="AQ373" i="4"/>
  <c r="CX231" i="7"/>
  <c r="CX276" i="7" s="1"/>
  <c r="CX291" i="7" s="1"/>
  <c r="DM231" i="7"/>
  <c r="DM276" i="7" s="1"/>
  <c r="DM291" i="7" s="1"/>
  <c r="AA231" i="7"/>
  <c r="AA261" i="7" s="1"/>
  <c r="AP231" i="7"/>
  <c r="BT231" i="7"/>
  <c r="BT276" i="7" s="1"/>
  <c r="BT291" i="7" s="1"/>
  <c r="CI231" i="7"/>
  <c r="CI261" i="7" s="1"/>
  <c r="BE231" i="7"/>
  <c r="BE261" i="7" s="1"/>
  <c r="EB231" i="7"/>
  <c r="EB261" i="7" s="1"/>
  <c r="EQ231" i="7"/>
  <c r="EQ261" i="7" s="1"/>
  <c r="Z236" i="7"/>
  <c r="Z266" i="7" s="1"/>
  <c r="AO236" i="7"/>
  <c r="AO266" i="7" s="1"/>
  <c r="BD236" i="7"/>
  <c r="BS236" i="7"/>
  <c r="BS281" i="7" s="1"/>
  <c r="BS296" i="7" s="1"/>
  <c r="CH236" i="7"/>
  <c r="CH281" i="7" s="1"/>
  <c r="CH296" i="7" s="1"/>
  <c r="DL236" i="7"/>
  <c r="DL266" i="7" s="1"/>
  <c r="CW236" i="7"/>
  <c r="CW281" i="7" s="1"/>
  <c r="CW296" i="7" s="1"/>
  <c r="EP236" i="7"/>
  <c r="EP281" i="7" s="1"/>
  <c r="EP296" i="7" s="1"/>
  <c r="EA236" i="7"/>
  <c r="EA281" i="7" s="1"/>
  <c r="EA296" i="7" s="1"/>
  <c r="AM261" i="3"/>
  <c r="BS277" i="3"/>
  <c r="BS293" i="3" s="1"/>
  <c r="BS309" i="3" s="1"/>
  <c r="CK341" i="4"/>
  <c r="CK176" i="4" s="1"/>
  <c r="CK404" i="4"/>
  <c r="CK373" i="4"/>
  <c r="CJ231" i="7"/>
  <c r="CJ261" i="7" s="1"/>
  <c r="CY231" i="7"/>
  <c r="CY276" i="7" s="1"/>
  <c r="CY291" i="7" s="1"/>
  <c r="DN231" i="7"/>
  <c r="DN276" i="7" s="1"/>
  <c r="DN291" i="7" s="1"/>
  <c r="AB231" i="7"/>
  <c r="AB276" i="7" s="1"/>
  <c r="AB291" i="7" s="1"/>
  <c r="BF231" i="7"/>
  <c r="BF276" i="7" s="1"/>
  <c r="BF291" i="7" s="1"/>
  <c r="BU231" i="7"/>
  <c r="AQ231" i="7"/>
  <c r="ER231" i="7"/>
  <c r="ER261" i="7" s="1"/>
  <c r="EC231" i="7"/>
  <c r="EC276" i="7" s="1"/>
  <c r="EC291" i="7" s="1"/>
  <c r="CE282" i="3"/>
  <c r="CE298" i="3" s="1"/>
  <c r="CE314" i="3" s="1"/>
  <c r="EN339" i="4"/>
  <c r="EN402" i="4"/>
  <c r="EN371" i="4"/>
  <c r="BM276" i="3"/>
  <c r="BM292" i="3" s="1"/>
  <c r="BM308" i="3" s="1"/>
  <c r="BO236" i="7"/>
  <c r="BO266" i="7" s="1"/>
  <c r="CD236" i="7"/>
  <c r="CD266" i="7" s="1"/>
  <c r="CS236" i="7"/>
  <c r="DH236" i="7"/>
  <c r="DH266" i="7" s="1"/>
  <c r="V236" i="7"/>
  <c r="V266" i="7" s="1"/>
  <c r="AZ236" i="7"/>
  <c r="AZ266" i="7" s="1"/>
  <c r="AK236" i="7"/>
  <c r="AK281" i="7" s="1"/>
  <c r="AK296" i="7" s="1"/>
  <c r="EL236" i="7"/>
  <c r="EL281" i="7" s="1"/>
  <c r="EL296" i="7" s="1"/>
  <c r="DW236" i="7"/>
  <c r="DW266" i="7" s="1"/>
  <c r="EK339" i="12"/>
  <c r="D69" i="12" s="1"/>
  <c r="EK402" i="12"/>
  <c r="EK371" i="12"/>
  <c r="DI341" i="4"/>
  <c r="DI176" i="4" s="1"/>
  <c r="DI404" i="4"/>
  <c r="DI373" i="4"/>
  <c r="DV307" i="3"/>
  <c r="DV323" i="3"/>
  <c r="EU341" i="4"/>
  <c r="EU373" i="4"/>
  <c r="EU404" i="4"/>
  <c r="BA231" i="7"/>
  <c r="BA276" i="7" s="1"/>
  <c r="BA291" i="7" s="1"/>
  <c r="CE231" i="7"/>
  <c r="CE261" i="7" s="1"/>
  <c r="BP231" i="7"/>
  <c r="BP276" i="7" s="1"/>
  <c r="BP291" i="7" s="1"/>
  <c r="CT231" i="7"/>
  <c r="CT276" i="7" s="1"/>
  <c r="CT291" i="7" s="1"/>
  <c r="W231" i="7"/>
  <c r="W276" i="7" s="1"/>
  <c r="W291" i="7" s="1"/>
  <c r="AL231" i="7"/>
  <c r="AL261" i="7" s="1"/>
  <c r="DI231" i="7"/>
  <c r="EM231" i="7"/>
  <c r="EM276" i="7" s="1"/>
  <c r="EM291" i="7" s="1"/>
  <c r="DX231" i="7"/>
  <c r="DX276" i="7" s="1"/>
  <c r="DX291" i="7" s="1"/>
  <c r="AT231" i="7"/>
  <c r="AT261" i="7" s="1"/>
  <c r="BI231" i="7"/>
  <c r="BI261" i="7" s="1"/>
  <c r="BX231" i="7"/>
  <c r="BX261" i="7" s="1"/>
  <c r="CM231" i="7"/>
  <c r="CM261" i="7" s="1"/>
  <c r="AE231" i="7"/>
  <c r="AE276" i="7" s="1"/>
  <c r="AE291" i="7" s="1"/>
  <c r="DB231" i="7"/>
  <c r="DB261" i="7" s="1"/>
  <c r="DQ231" i="7"/>
  <c r="DQ261" i="7" s="1"/>
  <c r="EU231" i="7"/>
  <c r="EU261" i="7" s="1"/>
  <c r="EF231" i="7"/>
  <c r="EF276" i="7" s="1"/>
  <c r="EF291" i="7" s="1"/>
  <c r="AF172" i="4"/>
  <c r="Z179" i="4"/>
  <c r="X345" i="4"/>
  <c r="X377" i="4"/>
  <c r="X408" i="4"/>
  <c r="BO341" i="4"/>
  <c r="BO176" i="4" s="1"/>
  <c r="BO373" i="4"/>
  <c r="BO404" i="4"/>
  <c r="BH353" i="4"/>
  <c r="BH188" i="4" s="1"/>
  <c r="BH416" i="4"/>
  <c r="BH385" i="4"/>
  <c r="AA175" i="4"/>
  <c r="AJ309" i="12"/>
  <c r="AJ324" i="12"/>
  <c r="CW335" i="4"/>
  <c r="CW367" i="4"/>
  <c r="CW398" i="4"/>
  <c r="DJ345" i="4"/>
  <c r="DJ180" i="4" s="1"/>
  <c r="DJ408" i="4"/>
  <c r="DJ377" i="4"/>
  <c r="DW330" i="3"/>
  <c r="DW314" i="3"/>
  <c r="AC177" i="4"/>
  <c r="ER334" i="4"/>
  <c r="ER397" i="4"/>
  <c r="ER366" i="4"/>
  <c r="BF233" i="7"/>
  <c r="BF263" i="7" s="1"/>
  <c r="BU233" i="7"/>
  <c r="BU263" i="7" s="1"/>
  <c r="CJ233" i="7"/>
  <c r="CJ263" i="7" s="1"/>
  <c r="CY233" i="7"/>
  <c r="CY278" i="7" s="1"/>
  <c r="CY293" i="7" s="1"/>
  <c r="AB233" i="7"/>
  <c r="AQ233" i="7"/>
  <c r="AQ263" i="7" s="1"/>
  <c r="DN233" i="7"/>
  <c r="DN263" i="7" s="1"/>
  <c r="EC233" i="7"/>
  <c r="EC278" i="7" s="1"/>
  <c r="EC293" i="7" s="1"/>
  <c r="ER233" i="7"/>
  <c r="ER263" i="7" s="1"/>
  <c r="BB280" i="3"/>
  <c r="BB296" i="3" s="1"/>
  <c r="BB312" i="3" s="1"/>
  <c r="BP335" i="4"/>
  <c r="BP170" i="4" s="1"/>
  <c r="BP367" i="4"/>
  <c r="BP398" i="4"/>
  <c r="BU343" i="4"/>
  <c r="BU178" i="4" s="1"/>
  <c r="BU375" i="4"/>
  <c r="BU406" i="4"/>
  <c r="AB235" i="7"/>
  <c r="AB265" i="7" s="1"/>
  <c r="AQ235" i="7"/>
  <c r="CJ235" i="7"/>
  <c r="CJ265" i="7" s="1"/>
  <c r="DN235" i="7"/>
  <c r="BU235" i="7"/>
  <c r="BU265" i="7" s="1"/>
  <c r="CY235" i="7"/>
  <c r="CY280" i="7" s="1"/>
  <c r="CY295" i="7" s="1"/>
  <c r="BF235" i="7"/>
  <c r="BF280" i="7" s="1"/>
  <c r="BF295" i="7" s="1"/>
  <c r="EC235" i="7"/>
  <c r="EC280" i="7" s="1"/>
  <c r="EC295" i="7" s="1"/>
  <c r="ER235" i="7"/>
  <c r="ER280" i="7" s="1"/>
  <c r="ER295" i="7" s="1"/>
  <c r="AF338" i="4"/>
  <c r="AF401" i="4"/>
  <c r="AF370" i="4"/>
  <c r="BT275" i="3"/>
  <c r="BT291" i="3" s="1"/>
  <c r="BT307" i="3" s="1"/>
  <c r="AN335" i="4"/>
  <c r="AN170" i="4" s="1"/>
  <c r="AN398" i="4"/>
  <c r="AN367" i="4"/>
  <c r="BR277" i="3"/>
  <c r="BR293" i="3" s="1"/>
  <c r="BR309" i="3" s="1"/>
  <c r="DG333" i="4"/>
  <c r="DG168" i="4" s="1"/>
  <c r="DG365" i="4"/>
  <c r="DG396" i="4"/>
  <c r="BV303" i="12"/>
  <c r="BV318" i="12"/>
  <c r="BU336" i="4"/>
  <c r="BU171" i="4" s="1"/>
  <c r="BU399" i="4"/>
  <c r="BU368" i="4"/>
  <c r="EN327" i="3"/>
  <c r="EN311" i="3"/>
  <c r="AP308" i="3"/>
  <c r="AP324" i="3"/>
  <c r="AU240" i="7"/>
  <c r="AU270" i="7" s="1"/>
  <c r="BJ240" i="7"/>
  <c r="BJ270" i="7" s="1"/>
  <c r="DC240" i="7"/>
  <c r="DC270" i="7" s="1"/>
  <c r="DR240" i="7"/>
  <c r="DR270" i="7" s="1"/>
  <c r="CN240" i="7"/>
  <c r="CN270" i="7" s="1"/>
  <c r="AF240" i="7"/>
  <c r="AF270" i="7" s="1"/>
  <c r="BY240" i="7"/>
  <c r="BY285" i="7" s="1"/>
  <c r="BY300" i="7" s="1"/>
  <c r="EG240" i="7"/>
  <c r="EG285" i="7" s="1"/>
  <c r="EG300" i="7" s="1"/>
  <c r="EV240" i="7"/>
  <c r="EV270" i="7" s="1"/>
  <c r="CZ340" i="4"/>
  <c r="CZ372" i="4"/>
  <c r="CZ403" i="4"/>
  <c r="EC342" i="4"/>
  <c r="EC374" i="4"/>
  <c r="EC405" i="4"/>
  <c r="BN240" i="7"/>
  <c r="BN270" i="7" s="1"/>
  <c r="CC240" i="7"/>
  <c r="CC270" i="7" s="1"/>
  <c r="CR240" i="7"/>
  <c r="DG240" i="7"/>
  <c r="DG270" i="7" s="1"/>
  <c r="U240" i="7"/>
  <c r="U270" i="7" s="1"/>
  <c r="AJ240" i="7"/>
  <c r="AJ285" i="7" s="1"/>
  <c r="AJ300" i="7" s="1"/>
  <c r="AY240" i="7"/>
  <c r="AY270" i="7" s="1"/>
  <c r="EK240" i="7"/>
  <c r="EK270" i="7" s="1"/>
  <c r="DV240" i="7"/>
  <c r="DV270" i="7" s="1"/>
  <c r="BU334" i="4"/>
  <c r="BU169" i="4" s="1"/>
  <c r="BU397" i="4"/>
  <c r="BU366" i="4"/>
  <c r="W168" i="4"/>
  <c r="V140" i="4"/>
  <c r="CS170" i="4"/>
  <c r="DC342" i="4"/>
  <c r="DC374" i="4"/>
  <c r="DC405" i="4"/>
  <c r="CB231" i="7"/>
  <c r="CB261" i="7" s="1"/>
  <c r="CQ231" i="7"/>
  <c r="CQ261" i="7" s="1"/>
  <c r="DF231" i="7"/>
  <c r="DF261" i="7" s="1"/>
  <c r="AI231" i="7"/>
  <c r="AI276" i="7" s="1"/>
  <c r="AI291" i="7" s="1"/>
  <c r="BM231" i="7"/>
  <c r="BM276" i="7" s="1"/>
  <c r="BM291" i="7" s="1"/>
  <c r="T231" i="7"/>
  <c r="T276" i="7" s="1"/>
  <c r="T291" i="7" s="1"/>
  <c r="AX231" i="7"/>
  <c r="AX261" i="7" s="1"/>
  <c r="EJ231" i="7"/>
  <c r="EJ261" i="7" s="1"/>
  <c r="DU231" i="7"/>
  <c r="DU276" i="7" s="1"/>
  <c r="DU291" i="7" s="1"/>
  <c r="EL336" i="4"/>
  <c r="EL368" i="4"/>
  <c r="EL399" i="4"/>
  <c r="AY345" i="4"/>
  <c r="AY180" i="4" s="1"/>
  <c r="AY377" i="4"/>
  <c r="AY408" i="4"/>
  <c r="CU278" i="3"/>
  <c r="CU294" i="3" s="1"/>
  <c r="CU310" i="3" s="1"/>
  <c r="BT239" i="7"/>
  <c r="BT269" i="7" s="1"/>
  <c r="CI239" i="7"/>
  <c r="CI269" i="7" s="1"/>
  <c r="CX239" i="7"/>
  <c r="CX269" i="7" s="1"/>
  <c r="DM239" i="7"/>
  <c r="DM269" i="7" s="1"/>
  <c r="AA239" i="7"/>
  <c r="AA269" i="7" s="1"/>
  <c r="AP239" i="7"/>
  <c r="AP284" i="7" s="1"/>
  <c r="AP299" i="7" s="1"/>
  <c r="BE239" i="7"/>
  <c r="EQ239" i="7"/>
  <c r="EQ284" i="7" s="1"/>
  <c r="EQ299" i="7" s="1"/>
  <c r="EB239" i="7"/>
  <c r="EB269" i="7" s="1"/>
  <c r="EN339" i="12"/>
  <c r="G69" i="12" s="1"/>
  <c r="EN402" i="12"/>
  <c r="EN371" i="12"/>
  <c r="AM231" i="7"/>
  <c r="AM261" i="7" s="1"/>
  <c r="BB231" i="7"/>
  <c r="BB261" i="7" s="1"/>
  <c r="BQ231" i="7"/>
  <c r="BQ261" i="7" s="1"/>
  <c r="CF231" i="7"/>
  <c r="CF276" i="7" s="1"/>
  <c r="CF291" i="7" s="1"/>
  <c r="DJ231" i="7"/>
  <c r="X231" i="7"/>
  <c r="X261" i="7" s="1"/>
  <c r="CU231" i="7"/>
  <c r="CU261" i="7" s="1"/>
  <c r="DY231" i="7"/>
  <c r="DY261" i="7" s="1"/>
  <c r="EN231" i="7"/>
  <c r="EN261" i="7" s="1"/>
  <c r="ED322" i="3"/>
  <c r="ED306" i="3"/>
  <c r="BS262" i="3"/>
  <c r="AI339" i="4"/>
  <c r="AI174" i="4" s="1"/>
  <c r="AI402" i="4"/>
  <c r="AI371" i="4"/>
  <c r="EJ340" i="4"/>
  <c r="EJ403" i="4"/>
  <c r="EJ372" i="4"/>
  <c r="BA349" i="4"/>
  <c r="BA184" i="4" s="1"/>
  <c r="BA381" i="4"/>
  <c r="BA412" i="4"/>
  <c r="CM335" i="4"/>
  <c r="CM170" i="4" s="1"/>
  <c r="CM398" i="4"/>
  <c r="CM367" i="4"/>
  <c r="BY342" i="4"/>
  <c r="BY177" i="4" s="1"/>
  <c r="BY374" i="4"/>
  <c r="BY405" i="4"/>
  <c r="AM343" i="4"/>
  <c r="AM178" i="4" s="1"/>
  <c r="AM375" i="4"/>
  <c r="AM406" i="4"/>
  <c r="BB346" i="4"/>
  <c r="BB181" i="4" s="1"/>
  <c r="BB409" i="4"/>
  <c r="BB378" i="4"/>
  <c r="CE344" i="4"/>
  <c r="CE179" i="4" s="1"/>
  <c r="CE376" i="4"/>
  <c r="CE407" i="4"/>
  <c r="DN336" i="4"/>
  <c r="DN171" i="4" s="1"/>
  <c r="DN399" i="4"/>
  <c r="DN368" i="4"/>
  <c r="EO412" i="12"/>
  <c r="DM236" i="7"/>
  <c r="DM266" i="7" s="1"/>
  <c r="AA236" i="7"/>
  <c r="AA281" i="7" s="1"/>
  <c r="AA296" i="7" s="1"/>
  <c r="AP236" i="7"/>
  <c r="AP266" i="7" s="1"/>
  <c r="BE236" i="7"/>
  <c r="BE266" i="7" s="1"/>
  <c r="BT236" i="7"/>
  <c r="BT281" i="7" s="1"/>
  <c r="BT296" i="7" s="1"/>
  <c r="CX236" i="7"/>
  <c r="CX281" i="7" s="1"/>
  <c r="CX296" i="7" s="1"/>
  <c r="CI236" i="7"/>
  <c r="EB236" i="7"/>
  <c r="EB266" i="7" s="1"/>
  <c r="EQ236" i="7"/>
  <c r="EQ266" i="7" s="1"/>
  <c r="BN308" i="12"/>
  <c r="BN323" i="12"/>
  <c r="CF280" i="3"/>
  <c r="CF296" i="3" s="1"/>
  <c r="CF312" i="3" s="1"/>
  <c r="CU275" i="3"/>
  <c r="CU291" i="3" s="1"/>
  <c r="CU323" i="3" s="1"/>
  <c r="DX335" i="12"/>
  <c r="F59" i="12" s="1"/>
  <c r="DX398" i="12"/>
  <c r="DX367" i="12"/>
  <c r="CR323" i="12"/>
  <c r="CR308" i="12"/>
  <c r="AX275" i="3"/>
  <c r="AX291" i="3" s="1"/>
  <c r="AX307" i="3" s="1"/>
  <c r="CU238" i="7"/>
  <c r="CU268" i="7" s="1"/>
  <c r="DJ238" i="7"/>
  <c r="DJ268" i="7" s="1"/>
  <c r="X238" i="7"/>
  <c r="X283" i="7" s="1"/>
  <c r="X298" i="7" s="1"/>
  <c r="AM238" i="7"/>
  <c r="AM283" i="7" s="1"/>
  <c r="AM298" i="7" s="1"/>
  <c r="BB238" i="7"/>
  <c r="BB283" i="7" s="1"/>
  <c r="BB298" i="7" s="1"/>
  <c r="CF238" i="7"/>
  <c r="CF268" i="7" s="1"/>
  <c r="BQ238" i="7"/>
  <c r="BQ283" i="7" s="1"/>
  <c r="BQ298" i="7" s="1"/>
  <c r="EN238" i="7"/>
  <c r="EN283" i="7" s="1"/>
  <c r="EN298" i="7" s="1"/>
  <c r="DY238" i="7"/>
  <c r="DY283" i="7" s="1"/>
  <c r="DY298" i="7" s="1"/>
  <c r="BB308" i="12"/>
  <c r="BB323" i="12"/>
  <c r="AD334" i="3"/>
  <c r="AD318" i="3"/>
  <c r="AD342" i="4"/>
  <c r="AD374" i="4"/>
  <c r="AD405" i="4"/>
  <c r="AX236" i="7"/>
  <c r="AX281" i="7" s="1"/>
  <c r="AX296" i="7" s="1"/>
  <c r="DF236" i="7"/>
  <c r="DF266" i="7" s="1"/>
  <c r="T236" i="7"/>
  <c r="T266" i="7" s="1"/>
  <c r="AI236" i="7"/>
  <c r="AI266" i="7" s="1"/>
  <c r="CQ236" i="7"/>
  <c r="CQ266" i="7" s="1"/>
  <c r="CB236" i="7"/>
  <c r="CB281" i="7" s="1"/>
  <c r="CB296" i="7" s="1"/>
  <c r="BM236" i="7"/>
  <c r="BM281" i="7" s="1"/>
  <c r="BM296" i="7" s="1"/>
  <c r="EJ236" i="7"/>
  <c r="EJ281" i="7" s="1"/>
  <c r="EJ296" i="7" s="1"/>
  <c r="DU236" i="7"/>
  <c r="DU266" i="7" s="1"/>
  <c r="BX344" i="4"/>
  <c r="BX179" i="4" s="1"/>
  <c r="BX376" i="4"/>
  <c r="BX407" i="4"/>
  <c r="AZ276" i="3"/>
  <c r="AZ292" i="3" s="1"/>
  <c r="AZ308" i="3" s="1"/>
  <c r="AR274" i="3"/>
  <c r="AR290" i="3" s="1"/>
  <c r="AR322" i="3" s="1"/>
  <c r="BR264" i="3"/>
  <c r="AL382" i="4"/>
  <c r="CI403" i="4"/>
  <c r="AI368" i="4"/>
  <c r="AO371" i="4"/>
  <c r="AQ406" i="4"/>
  <c r="AL338" i="4"/>
  <c r="AL173" i="4" s="1"/>
  <c r="V402" i="4"/>
  <c r="AJ399" i="4"/>
  <c r="CG403" i="4"/>
  <c r="DK374" i="4"/>
  <c r="BY341" i="4"/>
  <c r="BY176" i="4" s="1"/>
  <c r="DB399" i="4"/>
  <c r="BQ386" i="4"/>
  <c r="CQ344" i="12"/>
  <c r="T149" i="12" s="1"/>
  <c r="BF319" i="12"/>
  <c r="BF382" i="12" s="1"/>
  <c r="CY365" i="12"/>
  <c r="BM343" i="4"/>
  <c r="BM178" i="4" s="1"/>
  <c r="BU407" i="4"/>
  <c r="BB398" i="4"/>
  <c r="AR318" i="12"/>
  <c r="AR381" i="12" s="1"/>
  <c r="CN342" i="4"/>
  <c r="CN177" i="4" s="1"/>
  <c r="CG401" i="4"/>
  <c r="BY391" i="4"/>
  <c r="BN311" i="3"/>
  <c r="EF385" i="4"/>
  <c r="CR322" i="12"/>
  <c r="CR385" i="12" s="1"/>
  <c r="CB372" i="4"/>
  <c r="BC323" i="12"/>
  <c r="BC386" i="12" s="1"/>
  <c r="AL372" i="4"/>
  <c r="AD341" i="4"/>
  <c r="AM334" i="4"/>
  <c r="AM169" i="4" s="1"/>
  <c r="CH392" i="4"/>
  <c r="CV402" i="4"/>
  <c r="CI367" i="4"/>
  <c r="BT375" i="4"/>
  <c r="DY404" i="4"/>
  <c r="AX339" i="4"/>
  <c r="AX174" i="4" s="1"/>
  <c r="DG398" i="4"/>
  <c r="AN373" i="4"/>
  <c r="W405" i="4"/>
  <c r="DL403" i="4"/>
  <c r="CU345" i="4"/>
  <c r="BR323" i="12"/>
  <c r="BR386" i="12" s="1"/>
  <c r="BM344" i="4"/>
  <c r="BM179" i="4" s="1"/>
  <c r="AK323" i="12"/>
  <c r="AK386" i="12" s="1"/>
  <c r="CD314" i="12"/>
  <c r="EO406" i="4"/>
  <c r="DF339" i="4"/>
  <c r="DF174" i="4" s="1"/>
  <c r="AI377" i="4"/>
  <c r="EL383" i="4"/>
  <c r="CH375" i="4"/>
  <c r="CB326" i="12"/>
  <c r="CB389" i="12" s="1"/>
  <c r="AO404" i="4"/>
  <c r="AZ320" i="12"/>
  <c r="AZ383" i="12" s="1"/>
  <c r="CT303" i="12"/>
  <c r="EP367" i="4"/>
  <c r="BR344" i="4"/>
  <c r="BR179" i="4" s="1"/>
  <c r="CU329" i="12"/>
  <c r="CU392" i="12" s="1"/>
  <c r="AK337" i="12"/>
  <c r="DO344" i="4"/>
  <c r="DO179" i="4" s="1"/>
  <c r="AR408" i="4"/>
  <c r="DI329" i="12"/>
  <c r="DI392" i="12" s="1"/>
  <c r="DB344" i="4"/>
  <c r="AT400" i="4"/>
  <c r="DJ404" i="4"/>
  <c r="BM318" i="12"/>
  <c r="BM381" i="12" s="1"/>
  <c r="CI371" i="4"/>
  <c r="AY333" i="12"/>
  <c r="CQ343" i="4"/>
  <c r="AB342" i="4"/>
  <c r="ER343" i="4"/>
  <c r="DK345" i="4"/>
  <c r="DK180" i="4" s="1"/>
  <c r="CS342" i="12"/>
  <c r="V147" i="12" s="1"/>
  <c r="BJ402" i="4"/>
  <c r="CN344" i="4"/>
  <c r="CN179" i="4" s="1"/>
  <c r="AP338" i="4"/>
  <c r="AP173" i="4" s="1"/>
  <c r="CH321" i="12"/>
  <c r="CH384" i="12" s="1"/>
  <c r="DM329" i="12"/>
  <c r="DM392" i="12" s="1"/>
  <c r="DX370" i="4"/>
  <c r="AJ333" i="4"/>
  <c r="AJ168" i="4" s="1"/>
  <c r="BO389" i="4"/>
  <c r="BS402" i="4"/>
  <c r="ES336" i="4"/>
  <c r="CW369" i="4"/>
  <c r="CL341" i="4"/>
  <c r="CL176" i="4" s="1"/>
  <c r="DO341" i="4"/>
  <c r="DO176" i="4" s="1"/>
  <c r="CQ326" i="12"/>
  <c r="CQ389" i="12" s="1"/>
  <c r="EP375" i="4"/>
  <c r="AX383" i="4"/>
  <c r="CN384" i="4"/>
  <c r="CL390" i="4"/>
  <c r="BB408" i="4"/>
  <c r="DK401" i="4"/>
  <c r="EV365" i="4"/>
  <c r="U370" i="4"/>
  <c r="AX388" i="4"/>
  <c r="BD400" i="4"/>
  <c r="DZ366" i="4"/>
  <c r="CQ405" i="4"/>
  <c r="BA397" i="4"/>
  <c r="CE389" i="4"/>
  <c r="ET401" i="4"/>
  <c r="AK343" i="4"/>
  <c r="AK178" i="4" s="1"/>
  <c r="BB357" i="4"/>
  <c r="BB192" i="4" s="1"/>
  <c r="BH413" i="4"/>
  <c r="BB394" i="4"/>
  <c r="AT342" i="4"/>
  <c r="AT177" i="4" s="1"/>
  <c r="BP373" i="4"/>
  <c r="AY419" i="4"/>
  <c r="DR339" i="4"/>
  <c r="DR174" i="4" s="1"/>
  <c r="DO335" i="4"/>
  <c r="DO170" i="4" s="1"/>
  <c r="AC333" i="4"/>
  <c r="BY407" i="4"/>
  <c r="EK407" i="4"/>
  <c r="Z386" i="4"/>
  <c r="DN384" i="4"/>
  <c r="BN403" i="4"/>
  <c r="BM371" i="12"/>
  <c r="AR392" i="4"/>
  <c r="BF380" i="4"/>
  <c r="AO321" i="12"/>
  <c r="AO384" i="12" s="1"/>
  <c r="CG393" i="4"/>
  <c r="EK381" i="4"/>
  <c r="CB391" i="4"/>
  <c r="CC387" i="4"/>
  <c r="CY381" i="4"/>
  <c r="CX334" i="4"/>
  <c r="CX397" i="4"/>
  <c r="CX366" i="4"/>
  <c r="AT333" i="4"/>
  <c r="AT168" i="4" s="1"/>
  <c r="AT396" i="4"/>
  <c r="AT365" i="4"/>
  <c r="AE233" i="7"/>
  <c r="AE263" i="7" s="1"/>
  <c r="AT233" i="7"/>
  <c r="AT278" i="7" s="1"/>
  <c r="AT293" i="7" s="1"/>
  <c r="BI233" i="7"/>
  <c r="BI263" i="7" s="1"/>
  <c r="CM233" i="7"/>
  <c r="CM278" i="7" s="1"/>
  <c r="CM293" i="7" s="1"/>
  <c r="DB233" i="7"/>
  <c r="DB278" i="7" s="1"/>
  <c r="DB293" i="7" s="1"/>
  <c r="DQ233" i="7"/>
  <c r="DQ263" i="7" s="1"/>
  <c r="BX233" i="7"/>
  <c r="BX278" i="7" s="1"/>
  <c r="BX293" i="7" s="1"/>
  <c r="EF233" i="7"/>
  <c r="EF278" i="7" s="1"/>
  <c r="EF293" i="7" s="1"/>
  <c r="EU233" i="7"/>
  <c r="EU278" i="7" s="1"/>
  <c r="EU293" i="7" s="1"/>
  <c r="EP336" i="12"/>
  <c r="I72" i="12" s="1"/>
  <c r="EP399" i="12"/>
  <c r="EP368" i="12"/>
  <c r="EK334" i="12"/>
  <c r="D74" i="12" s="1"/>
  <c r="EK397" i="12"/>
  <c r="EK366" i="12"/>
  <c r="BJ395" i="4"/>
  <c r="DO388" i="4"/>
  <c r="AI399" i="3"/>
  <c r="AJ236" i="7"/>
  <c r="AJ281" i="7" s="1"/>
  <c r="AJ296" i="7" s="1"/>
  <c r="CC236" i="7"/>
  <c r="CC266" i="7" s="1"/>
  <c r="CR236" i="7"/>
  <c r="CR266" i="7" s="1"/>
  <c r="DG236" i="7"/>
  <c r="DG266" i="7" s="1"/>
  <c r="U236" i="7"/>
  <c r="U281" i="7" s="1"/>
  <c r="U296" i="7" s="1"/>
  <c r="BN236" i="7"/>
  <c r="BN266" i="7" s="1"/>
  <c r="AY236" i="7"/>
  <c r="AY281" i="7" s="1"/>
  <c r="AY296" i="7" s="1"/>
  <c r="DV236" i="7"/>
  <c r="DV281" i="7" s="1"/>
  <c r="DV296" i="7" s="1"/>
  <c r="EK236" i="7"/>
  <c r="EK266" i="7" s="1"/>
  <c r="CV342" i="4"/>
  <c r="CV405" i="4"/>
  <c r="CV374" i="4"/>
  <c r="BO337" i="12"/>
  <c r="BO400" i="12"/>
  <c r="BO369" i="12"/>
  <c r="CN393" i="4"/>
  <c r="EA386" i="12"/>
  <c r="EP340" i="4"/>
  <c r="EP403" i="4"/>
  <c r="EP372" i="4"/>
  <c r="CM334" i="4"/>
  <c r="CM169" i="4" s="1"/>
  <c r="CM366" i="4"/>
  <c r="CM397" i="4"/>
  <c r="CT305" i="12"/>
  <c r="CT320" i="12"/>
  <c r="BE308" i="3"/>
  <c r="BE324" i="3"/>
  <c r="DL231" i="7"/>
  <c r="DL261" i="7" s="1"/>
  <c r="Z231" i="7"/>
  <c r="Z261" i="7" s="1"/>
  <c r="AO231" i="7"/>
  <c r="AO261" i="7" s="1"/>
  <c r="BD231" i="7"/>
  <c r="BD276" i="7" s="1"/>
  <c r="BD291" i="7" s="1"/>
  <c r="CH231" i="7"/>
  <c r="CH276" i="7" s="1"/>
  <c r="CH291" i="7" s="1"/>
  <c r="CW231" i="7"/>
  <c r="BS231" i="7"/>
  <c r="BS261" i="7" s="1"/>
  <c r="EA231" i="7"/>
  <c r="EA276" i="7" s="1"/>
  <c r="EA291" i="7" s="1"/>
  <c r="EP231" i="7"/>
  <c r="EP261" i="7" s="1"/>
  <c r="U334" i="3"/>
  <c r="U318" i="3"/>
  <c r="AN388" i="4"/>
  <c r="BY333" i="4"/>
  <c r="BY168" i="4" s="1"/>
  <c r="BY365" i="4"/>
  <c r="BY396" i="4"/>
  <c r="EL325" i="3"/>
  <c r="EL309" i="3"/>
  <c r="BT337" i="4"/>
  <c r="BT172" i="4" s="1"/>
  <c r="BT369" i="4"/>
  <c r="BT400" i="4"/>
  <c r="EM337" i="4"/>
  <c r="EM400" i="4"/>
  <c r="EM369" i="4"/>
  <c r="BV231" i="7"/>
  <c r="BV261" i="7" s="1"/>
  <c r="CK231" i="7"/>
  <c r="CK261" i="7" s="1"/>
  <c r="CZ231" i="7"/>
  <c r="CZ261" i="7" s="1"/>
  <c r="DO231" i="7"/>
  <c r="DO261" i="7" s="1"/>
  <c r="AR231" i="7"/>
  <c r="AR276" i="7" s="1"/>
  <c r="AR291" i="7" s="1"/>
  <c r="AC231" i="7"/>
  <c r="BG231" i="7"/>
  <c r="BG261" i="7" s="1"/>
  <c r="ED231" i="7"/>
  <c r="ED261" i="7" s="1"/>
  <c r="ES231" i="7"/>
  <c r="ES276" i="7" s="1"/>
  <c r="ES291" i="7" s="1"/>
  <c r="EN388" i="12"/>
  <c r="ES335" i="4"/>
  <c r="ES398" i="4"/>
  <c r="ES367" i="4"/>
  <c r="CL388" i="4"/>
  <c r="AE176" i="4"/>
  <c r="CT233" i="7"/>
  <c r="CT278" i="7" s="1"/>
  <c r="CT293" i="7" s="1"/>
  <c r="DI233" i="7"/>
  <c r="W233" i="7"/>
  <c r="W263" i="7" s="1"/>
  <c r="BA233" i="7"/>
  <c r="AL233" i="7"/>
  <c r="CE233" i="7"/>
  <c r="CE263" i="7" s="1"/>
  <c r="BP233" i="7"/>
  <c r="BP278" i="7" s="1"/>
  <c r="BP293" i="7" s="1"/>
  <c r="DX233" i="7"/>
  <c r="DX278" i="7" s="1"/>
  <c r="DX293" i="7" s="1"/>
  <c r="EM233" i="7"/>
  <c r="EM278" i="7" s="1"/>
  <c r="EM293" i="7" s="1"/>
  <c r="EJ326" i="3"/>
  <c r="EJ310" i="3"/>
  <c r="EJ339" i="4"/>
  <c r="EJ371" i="4"/>
  <c r="EJ402" i="4"/>
  <c r="BF398" i="4"/>
  <c r="CW382" i="12"/>
  <c r="DW326" i="3"/>
  <c r="DW310" i="3"/>
  <c r="AQ342" i="4"/>
  <c r="AQ177" i="4" s="1"/>
  <c r="AQ374" i="4"/>
  <c r="AQ405" i="4"/>
  <c r="EN335" i="12"/>
  <c r="G73" i="12" s="1"/>
  <c r="EN398" i="12"/>
  <c r="EN367" i="12"/>
  <c r="AN334" i="12"/>
  <c r="AN397" i="12"/>
  <c r="AN366" i="12"/>
  <c r="BH348" i="4"/>
  <c r="BH183" i="4" s="1"/>
  <c r="BH380" i="4"/>
  <c r="BH411" i="4"/>
  <c r="EO322" i="3"/>
  <c r="EO306" i="3"/>
  <c r="EA384" i="12"/>
  <c r="AP233" i="7"/>
  <c r="AP263" i="7" s="1"/>
  <c r="AA233" i="7"/>
  <c r="AA278" i="7" s="1"/>
  <c r="AA293" i="7" s="1"/>
  <c r="CI233" i="7"/>
  <c r="CI263" i="7" s="1"/>
  <c r="CX233" i="7"/>
  <c r="CX263" i="7" s="1"/>
  <c r="BE233" i="7"/>
  <c r="BE263" i="7" s="1"/>
  <c r="DM233" i="7"/>
  <c r="DM263" i="7" s="1"/>
  <c r="BT233" i="7"/>
  <c r="BT278" i="7" s="1"/>
  <c r="BT293" i="7" s="1"/>
  <c r="EQ233" i="7"/>
  <c r="EQ263" i="7" s="1"/>
  <c r="EB233" i="7"/>
  <c r="EB278" i="7" s="1"/>
  <c r="EB293" i="7" s="1"/>
  <c r="AD149" i="4"/>
  <c r="DA179" i="4"/>
  <c r="BS337" i="4"/>
  <c r="BS172" i="4" s="1"/>
  <c r="BS369" i="4"/>
  <c r="BS400" i="4"/>
  <c r="BV382" i="4"/>
  <c r="BJ348" i="4"/>
  <c r="BJ183" i="4" s="1"/>
  <c r="BJ411" i="4"/>
  <c r="BJ380" i="4"/>
  <c r="BD229" i="7"/>
  <c r="BD274" i="7" s="1"/>
  <c r="BD289" i="7" s="1"/>
  <c r="BS229" i="7"/>
  <c r="CH229" i="7"/>
  <c r="CH259" i="7" s="1"/>
  <c r="CW229" i="7"/>
  <c r="DL229" i="7"/>
  <c r="Z229" i="7"/>
  <c r="Z259" i="7" s="1"/>
  <c r="AO229" i="7"/>
  <c r="AO259" i="7" s="1"/>
  <c r="EA229" i="7"/>
  <c r="EA274" i="7" s="1"/>
  <c r="EA289" i="7" s="1"/>
  <c r="EP229" i="7"/>
  <c r="EP274" i="7" s="1"/>
  <c r="EP289" i="7" s="1"/>
  <c r="EU334" i="4"/>
  <c r="EU397" i="4"/>
  <c r="EU366" i="4"/>
  <c r="EP326" i="3"/>
  <c r="EP310" i="3"/>
  <c r="CF339" i="4"/>
  <c r="CF174" i="4" s="1"/>
  <c r="CF371" i="4"/>
  <c r="CF402" i="4"/>
  <c r="CH335" i="4"/>
  <c r="CH170" i="4" s="1"/>
  <c r="CH367" i="4"/>
  <c r="CH398" i="4"/>
  <c r="EK340" i="4"/>
  <c r="EK403" i="4"/>
  <c r="EK372" i="4"/>
  <c r="DX343" i="4"/>
  <c r="DX406" i="4"/>
  <c r="DX375" i="4"/>
  <c r="CS341" i="4"/>
  <c r="CS373" i="4"/>
  <c r="CS404" i="4"/>
  <c r="X329" i="12"/>
  <c r="X314" i="12"/>
  <c r="AA390" i="4"/>
  <c r="CN391" i="4"/>
  <c r="CC392" i="4"/>
  <c r="BH231" i="7"/>
  <c r="BH261" i="7" s="1"/>
  <c r="BW231" i="7"/>
  <c r="CL231" i="7"/>
  <c r="CL261" i="7" s="1"/>
  <c r="DA231" i="7"/>
  <c r="DA276" i="7" s="1"/>
  <c r="DA291" i="7" s="1"/>
  <c r="AS231" i="7"/>
  <c r="AS261" i="7" s="1"/>
  <c r="DP231" i="7"/>
  <c r="DP276" i="7" s="1"/>
  <c r="DP291" i="7" s="1"/>
  <c r="AD231" i="7"/>
  <c r="AD261" i="7" s="1"/>
  <c r="EE231" i="7"/>
  <c r="EE261" i="7" s="1"/>
  <c r="ET231" i="7"/>
  <c r="ET261" i="7" s="1"/>
  <c r="AL381" i="4"/>
  <c r="EB336" i="4"/>
  <c r="EB368" i="4"/>
  <c r="EB399" i="4"/>
  <c r="DB229" i="7"/>
  <c r="DB259" i="7" s="1"/>
  <c r="DQ229" i="7"/>
  <c r="DQ259" i="7" s="1"/>
  <c r="AE229" i="7"/>
  <c r="AE259" i="7" s="1"/>
  <c r="AT229" i="7"/>
  <c r="AT259" i="7" s="1"/>
  <c r="BI229" i="7"/>
  <c r="BI259" i="7" s="1"/>
  <c r="BX229" i="7"/>
  <c r="BX274" i="7" s="1"/>
  <c r="BX289" i="7" s="1"/>
  <c r="CM229" i="7"/>
  <c r="EF229" i="7"/>
  <c r="EF274" i="7" s="1"/>
  <c r="EF289" i="7" s="1"/>
  <c r="EU229" i="7"/>
  <c r="EU259" i="7" s="1"/>
  <c r="W303" i="12"/>
  <c r="W318" i="12"/>
  <c r="EO328" i="3"/>
  <c r="EO312" i="3"/>
  <c r="AJ344" i="12"/>
  <c r="AJ376" i="12"/>
  <c r="AJ407" i="12"/>
  <c r="BR333" i="4"/>
  <c r="BR168" i="4" s="1"/>
  <c r="BR365" i="4"/>
  <c r="BR396" i="4"/>
  <c r="CB345" i="4"/>
  <c r="CB180" i="4" s="1"/>
  <c r="CB408" i="4"/>
  <c r="CB377" i="4"/>
  <c r="DX392" i="12"/>
  <c r="AD142" i="4"/>
  <c r="DA172" i="4"/>
  <c r="Z340" i="4"/>
  <c r="Z372" i="4"/>
  <c r="Z403" i="4"/>
  <c r="DH342" i="12"/>
  <c r="DH405" i="12"/>
  <c r="DH374" i="12"/>
  <c r="EL330" i="3"/>
  <c r="EL314" i="3"/>
  <c r="AO344" i="4"/>
  <c r="AO179" i="4" s="1"/>
  <c r="AO376" i="4"/>
  <c r="AO407" i="4"/>
  <c r="DZ310" i="3"/>
  <c r="DZ326" i="3"/>
  <c r="BD397" i="4"/>
  <c r="EV335" i="4"/>
  <c r="EV398" i="4"/>
  <c r="EV367" i="4"/>
  <c r="BF354" i="4"/>
  <c r="BF189" i="4" s="1"/>
  <c r="BF417" i="4"/>
  <c r="BF386" i="4"/>
  <c r="EC334" i="12"/>
  <c r="K60" i="12" s="1"/>
  <c r="EC366" i="12"/>
  <c r="EC397" i="12"/>
  <c r="AS391" i="4"/>
  <c r="EU389" i="4"/>
  <c r="X342" i="4"/>
  <c r="X374" i="4"/>
  <c r="X405" i="4"/>
  <c r="EM335" i="12"/>
  <c r="F73" i="12" s="1"/>
  <c r="EM398" i="12"/>
  <c r="EM367" i="12"/>
  <c r="BJ345" i="4"/>
  <c r="BJ180" i="4" s="1"/>
  <c r="BJ377" i="4"/>
  <c r="BJ408" i="4"/>
  <c r="DU334" i="12"/>
  <c r="DU366" i="12"/>
  <c r="DU397" i="12"/>
  <c r="EL329" i="3"/>
  <c r="EL313" i="3"/>
  <c r="BW234" i="7"/>
  <c r="BW264" i="7" s="1"/>
  <c r="AS234" i="7"/>
  <c r="AS279" i="7" s="1"/>
  <c r="AS294" i="7" s="1"/>
  <c r="AD234" i="7"/>
  <c r="AD264" i="7" s="1"/>
  <c r="DP234" i="7"/>
  <c r="DP279" i="7" s="1"/>
  <c r="DP294" i="7" s="1"/>
  <c r="DA234" i="7"/>
  <c r="DA279" i="7" s="1"/>
  <c r="DA294" i="7" s="1"/>
  <c r="CL234" i="7"/>
  <c r="CL264" i="7" s="1"/>
  <c r="BH234" i="7"/>
  <c r="BH264" i="7" s="1"/>
  <c r="EE234" i="7"/>
  <c r="EE279" i="7" s="1"/>
  <c r="EE294" i="7" s="1"/>
  <c r="ET234" i="7"/>
  <c r="ET279" i="7" s="1"/>
  <c r="ET294" i="7" s="1"/>
  <c r="DX306" i="3"/>
  <c r="DX322" i="3"/>
  <c r="AZ240" i="7"/>
  <c r="AZ270" i="7" s="1"/>
  <c r="BO240" i="7"/>
  <c r="BO270" i="7" s="1"/>
  <c r="CD240" i="7"/>
  <c r="CD285" i="7" s="1"/>
  <c r="CD300" i="7" s="1"/>
  <c r="CS240" i="7"/>
  <c r="CS270" i="7" s="1"/>
  <c r="DH240" i="7"/>
  <c r="DH270" i="7" s="1"/>
  <c r="V240" i="7"/>
  <c r="V270" i="7" s="1"/>
  <c r="AK240" i="7"/>
  <c r="AK285" i="7" s="1"/>
  <c r="AK300" i="7" s="1"/>
  <c r="EL240" i="7"/>
  <c r="EL285" i="7" s="1"/>
  <c r="EL300" i="7" s="1"/>
  <c r="DW240" i="7"/>
  <c r="DW270" i="7" s="1"/>
  <c r="AF391" i="4"/>
  <c r="BP344" i="4"/>
  <c r="BP179" i="4" s="1"/>
  <c r="BP407" i="4"/>
  <c r="BP376" i="4"/>
  <c r="T334" i="3"/>
  <c r="T318" i="3"/>
  <c r="Y178" i="4"/>
  <c r="CJ334" i="4"/>
  <c r="CJ169" i="4" s="1"/>
  <c r="CJ366" i="4"/>
  <c r="CJ397" i="4"/>
  <c r="DO237" i="7"/>
  <c r="DO267" i="7" s="1"/>
  <c r="AC237" i="7"/>
  <c r="AR237" i="7"/>
  <c r="AR267" i="7" s="1"/>
  <c r="BG237" i="7"/>
  <c r="BG267" i="7" s="1"/>
  <c r="BV237" i="7"/>
  <c r="BV282" i="7" s="1"/>
  <c r="BV297" i="7" s="1"/>
  <c r="CZ237" i="7"/>
  <c r="CK237" i="7"/>
  <c r="CK282" i="7" s="1"/>
  <c r="CK297" i="7" s="1"/>
  <c r="ED237" i="7"/>
  <c r="ED267" i="7" s="1"/>
  <c r="ES237" i="7"/>
  <c r="ES267" i="7" s="1"/>
  <c r="EO386" i="12"/>
  <c r="BR229" i="7"/>
  <c r="CG229" i="7"/>
  <c r="CG259" i="7" s="1"/>
  <c r="CV229" i="7"/>
  <c r="DK229" i="7"/>
  <c r="DK259" i="7" s="1"/>
  <c r="Y229" i="7"/>
  <c r="AN229" i="7"/>
  <c r="AN274" i="7" s="1"/>
  <c r="AN289" i="7" s="1"/>
  <c r="BC229" i="7"/>
  <c r="DZ229" i="7"/>
  <c r="DZ274" i="7" s="1"/>
  <c r="DZ289" i="7" s="1"/>
  <c r="EO229" i="7"/>
  <c r="EO259" i="7" s="1"/>
  <c r="BQ343" i="4"/>
  <c r="BQ178" i="4" s="1"/>
  <c r="BQ375" i="4"/>
  <c r="BQ406" i="4"/>
  <c r="DM234" i="7"/>
  <c r="DM264" i="7" s="1"/>
  <c r="BT234" i="7"/>
  <c r="BT279" i="7" s="1"/>
  <c r="BT294" i="7" s="1"/>
  <c r="CI234" i="7"/>
  <c r="CI279" i="7" s="1"/>
  <c r="CI294" i="7" s="1"/>
  <c r="BE234" i="7"/>
  <c r="BE264" i="7" s="1"/>
  <c r="AA234" i="7"/>
  <c r="AA264" i="7" s="1"/>
  <c r="AP234" i="7"/>
  <c r="AP279" i="7" s="1"/>
  <c r="AP294" i="7" s="1"/>
  <c r="CX234" i="7"/>
  <c r="CX264" i="7" s="1"/>
  <c r="EQ234" i="7"/>
  <c r="EQ279" i="7" s="1"/>
  <c r="EQ294" i="7" s="1"/>
  <c r="EB234" i="7"/>
  <c r="EB264" i="7" s="1"/>
  <c r="BU384" i="4"/>
  <c r="AT344" i="4"/>
  <c r="AT179" i="4" s="1"/>
  <c r="AT376" i="4"/>
  <c r="AT407" i="4"/>
  <c r="X324" i="3"/>
  <c r="X308" i="3"/>
  <c r="AU342" i="4"/>
  <c r="AU177" i="4" s="1"/>
  <c r="AU374" i="4"/>
  <c r="AU405" i="4"/>
  <c r="BE403" i="4"/>
  <c r="AP336" i="4"/>
  <c r="AP171" i="4" s="1"/>
  <c r="AP368" i="4"/>
  <c r="AP399" i="4"/>
  <c r="BX338" i="4"/>
  <c r="BX173" i="4" s="1"/>
  <c r="BX401" i="4"/>
  <c r="BX370" i="4"/>
  <c r="EO336" i="12"/>
  <c r="H72" i="12" s="1"/>
  <c r="EO368" i="12"/>
  <c r="EO399" i="12"/>
  <c r="BI404" i="4"/>
  <c r="DZ333" i="4"/>
  <c r="DZ396" i="4"/>
  <c r="DZ365" i="4"/>
  <c r="AI339" i="12"/>
  <c r="AI371" i="12"/>
  <c r="AI402" i="12"/>
  <c r="EN338" i="12"/>
  <c r="G70" i="12" s="1"/>
  <c r="EN370" i="12"/>
  <c r="EN401" i="12"/>
  <c r="T391" i="12"/>
  <c r="EB392" i="12"/>
  <c r="CE335" i="4"/>
  <c r="CE170" i="4" s="1"/>
  <c r="CE367" i="4"/>
  <c r="CE398" i="4"/>
  <c r="Z341" i="4"/>
  <c r="Z404" i="4"/>
  <c r="Z373" i="4"/>
  <c r="CT343" i="4"/>
  <c r="CT375" i="4"/>
  <c r="CT406" i="4"/>
  <c r="CT338" i="4"/>
  <c r="CT370" i="4"/>
  <c r="CT401" i="4"/>
  <c r="EK391" i="12"/>
  <c r="AZ351" i="4"/>
  <c r="AZ186" i="4" s="1"/>
  <c r="AZ414" i="4"/>
  <c r="AZ383" i="4"/>
  <c r="CY386" i="4"/>
  <c r="EQ385" i="4"/>
  <c r="EU392" i="4"/>
  <c r="EL341" i="12"/>
  <c r="E67" i="12" s="1"/>
  <c r="EL404" i="12"/>
  <c r="EL373" i="12"/>
  <c r="CE235" i="7"/>
  <c r="CE265" i="7" s="1"/>
  <c r="W235" i="7"/>
  <c r="W280" i="7" s="1"/>
  <c r="W295" i="7" s="1"/>
  <c r="AL235" i="7"/>
  <c r="AL280" i="7" s="1"/>
  <c r="AL295" i="7" s="1"/>
  <c r="BA235" i="7"/>
  <c r="BA280" i="7" s="1"/>
  <c r="BA295" i="7" s="1"/>
  <c r="BP235" i="7"/>
  <c r="BP265" i="7" s="1"/>
  <c r="CT235" i="7"/>
  <c r="DI235" i="7"/>
  <c r="DI265" i="7" s="1"/>
  <c r="DX235" i="7"/>
  <c r="DX280" i="7" s="1"/>
  <c r="DX295" i="7" s="1"/>
  <c r="EM235" i="7"/>
  <c r="EM280" i="7" s="1"/>
  <c r="EM295" i="7" s="1"/>
  <c r="AM386" i="4"/>
  <c r="EC344" i="12"/>
  <c r="EL335" i="12"/>
  <c r="E73" i="12" s="1"/>
  <c r="EL367" i="12"/>
  <c r="EL398" i="12"/>
  <c r="EA339" i="4"/>
  <c r="EA402" i="4"/>
  <c r="EA371" i="4"/>
  <c r="CW303" i="12"/>
  <c r="CW318" i="12"/>
  <c r="AC389" i="4"/>
  <c r="ED392" i="12"/>
  <c r="EB334" i="4"/>
  <c r="EB397" i="4"/>
  <c r="EB366" i="4"/>
  <c r="AA392" i="4"/>
  <c r="AR239" i="7"/>
  <c r="BG239" i="7"/>
  <c r="BG269" i="7" s="1"/>
  <c r="BV239" i="7"/>
  <c r="BV269" i="7" s="1"/>
  <c r="CK239" i="7"/>
  <c r="CZ239" i="7"/>
  <c r="CZ269" i="7" s="1"/>
  <c r="DO239" i="7"/>
  <c r="DO269" i="7" s="1"/>
  <c r="AC239" i="7"/>
  <c r="AC284" i="7" s="1"/>
  <c r="AC299" i="7" s="1"/>
  <c r="ED239" i="7"/>
  <c r="ED269" i="7" s="1"/>
  <c r="ES239" i="7"/>
  <c r="ES284" i="7" s="1"/>
  <c r="ES299" i="7" s="1"/>
  <c r="EM324" i="3"/>
  <c r="EM308" i="3"/>
  <c r="CS235" i="7"/>
  <c r="CS265" i="7" s="1"/>
  <c r="V235" i="7"/>
  <c r="DH235" i="7"/>
  <c r="DH265" i="7" s="1"/>
  <c r="AK235" i="7"/>
  <c r="AK265" i="7" s="1"/>
  <c r="AZ235" i="7"/>
  <c r="AZ265" i="7" s="1"/>
  <c r="BO235" i="7"/>
  <c r="BO265" i="7" s="1"/>
  <c r="CD235" i="7"/>
  <c r="CD265" i="7" s="1"/>
  <c r="DW235" i="7"/>
  <c r="DW280" i="7" s="1"/>
  <c r="DW295" i="7" s="1"/>
  <c r="EL235" i="7"/>
  <c r="EL265" i="7" s="1"/>
  <c r="Z387" i="4"/>
  <c r="ER382" i="12"/>
  <c r="AD153" i="12"/>
  <c r="AD168" i="12"/>
  <c r="AE230" i="7"/>
  <c r="AE260" i="7" s="1"/>
  <c r="AT230" i="7"/>
  <c r="AT275" i="7" s="1"/>
  <c r="AT290" i="7" s="1"/>
  <c r="BI230" i="7"/>
  <c r="BI260" i="7" s="1"/>
  <c r="BX230" i="7"/>
  <c r="BX260" i="7" s="1"/>
  <c r="CM230" i="7"/>
  <c r="CM275" i="7" s="1"/>
  <c r="CM290" i="7" s="1"/>
  <c r="DB230" i="7"/>
  <c r="DB260" i="7" s="1"/>
  <c r="DQ230" i="7"/>
  <c r="DQ260" i="7" s="1"/>
  <c r="EF230" i="7"/>
  <c r="EF275" i="7" s="1"/>
  <c r="EF290" i="7" s="1"/>
  <c r="EU230" i="7"/>
  <c r="EU260" i="7" s="1"/>
  <c r="DR239" i="7"/>
  <c r="DR269" i="7" s="1"/>
  <c r="AF239" i="7"/>
  <c r="AU239" i="7"/>
  <c r="AU284" i="7" s="1"/>
  <c r="AU299" i="7" s="1"/>
  <c r="BJ239" i="7"/>
  <c r="BJ269" i="7" s="1"/>
  <c r="BY239" i="7"/>
  <c r="BY284" i="7" s="1"/>
  <c r="BY299" i="7" s="1"/>
  <c r="CN239" i="7"/>
  <c r="CN284" i="7" s="1"/>
  <c r="CN299" i="7" s="1"/>
  <c r="DC239" i="7"/>
  <c r="DC269" i="7" s="1"/>
  <c r="EV239" i="7"/>
  <c r="EV284" i="7" s="1"/>
  <c r="EV299" i="7" s="1"/>
  <c r="EG239" i="7"/>
  <c r="EG269" i="7" s="1"/>
  <c r="CI340" i="4"/>
  <c r="CI175" i="4" s="1"/>
  <c r="BB417" i="4"/>
  <c r="AI399" i="4"/>
  <c r="AO339" i="4"/>
  <c r="AO174" i="4" s="1"/>
  <c r="AQ343" i="4"/>
  <c r="AQ178" i="4" s="1"/>
  <c r="V371" i="4"/>
  <c r="AJ336" i="4"/>
  <c r="AJ171" i="4" s="1"/>
  <c r="BS375" i="4"/>
  <c r="CG340" i="4"/>
  <c r="CG175" i="4" s="1"/>
  <c r="DK405" i="4"/>
  <c r="DM390" i="4"/>
  <c r="BH396" i="4"/>
  <c r="DB368" i="4"/>
  <c r="DK397" i="12"/>
  <c r="AY380" i="4"/>
  <c r="DA404" i="4"/>
  <c r="CY333" i="12"/>
  <c r="AB138" i="12" s="1"/>
  <c r="BU376" i="4"/>
  <c r="AI392" i="4"/>
  <c r="DC396" i="4"/>
  <c r="CG338" i="4"/>
  <c r="CG173" i="4" s="1"/>
  <c r="EM406" i="4"/>
  <c r="BX366" i="4"/>
  <c r="BQ369" i="4"/>
  <c r="CB340" i="4"/>
  <c r="CB175" i="4" s="1"/>
  <c r="BA371" i="12"/>
  <c r="AL403" i="4"/>
  <c r="DP374" i="4"/>
  <c r="DI384" i="4"/>
  <c r="CV371" i="4"/>
  <c r="CI335" i="4"/>
  <c r="CI170" i="4" s="1"/>
  <c r="CV377" i="4"/>
  <c r="BT406" i="4"/>
  <c r="DO384" i="4"/>
  <c r="DY373" i="4"/>
  <c r="CG387" i="4"/>
  <c r="DG367" i="4"/>
  <c r="AN341" i="4"/>
  <c r="AN176" i="4" s="1"/>
  <c r="W342" i="4"/>
  <c r="DL372" i="4"/>
  <c r="AB371" i="4"/>
  <c r="AJ383" i="4"/>
  <c r="EO343" i="4"/>
  <c r="AI408" i="4"/>
  <c r="EN408" i="4"/>
  <c r="CH343" i="4"/>
  <c r="CH178" i="4" s="1"/>
  <c r="AO373" i="4"/>
  <c r="EP335" i="4"/>
  <c r="CB393" i="4"/>
  <c r="CC403" i="4"/>
  <c r="AR345" i="4"/>
  <c r="AR180" i="4" s="1"/>
  <c r="AN382" i="12"/>
  <c r="AT369" i="4"/>
  <c r="DJ341" i="4"/>
  <c r="DJ176" i="4" s="1"/>
  <c r="CG402" i="12"/>
  <c r="CI402" i="4"/>
  <c r="EU388" i="4"/>
  <c r="CY405" i="4"/>
  <c r="BN368" i="12"/>
  <c r="AB370" i="4"/>
  <c r="CT383" i="4"/>
  <c r="AC399" i="4"/>
  <c r="DX338" i="4"/>
  <c r="BG388" i="4"/>
  <c r="BS339" i="4"/>
  <c r="BS174" i="4" s="1"/>
  <c r="AA400" i="4"/>
  <c r="CD402" i="4"/>
  <c r="BF387" i="4"/>
  <c r="CW337" i="4"/>
  <c r="AU401" i="4"/>
  <c r="AA402" i="4"/>
  <c r="U387" i="4"/>
  <c r="EP406" i="4"/>
  <c r="DC375" i="4"/>
  <c r="BB345" i="4"/>
  <c r="BB180" i="4" s="1"/>
  <c r="DK338" i="4"/>
  <c r="DK173" i="4" s="1"/>
  <c r="EV333" i="4"/>
  <c r="U401" i="4"/>
  <c r="BQ382" i="4"/>
  <c r="AD366" i="4"/>
  <c r="CE392" i="4"/>
  <c r="DZ334" i="4"/>
  <c r="CQ374" i="4"/>
  <c r="X376" i="4"/>
  <c r="Z366" i="4"/>
  <c r="CS400" i="12"/>
  <c r="ET370" i="4"/>
  <c r="CT391" i="4"/>
  <c r="CG397" i="12"/>
  <c r="BH350" i="4"/>
  <c r="BH185" i="4" s="1"/>
  <c r="BP341" i="4"/>
  <c r="BP176" i="4" s="1"/>
  <c r="AY356" i="4"/>
  <c r="AY191" i="4" s="1"/>
  <c r="EE386" i="4"/>
  <c r="AD377" i="4"/>
  <c r="AX377" i="4"/>
  <c r="BB396" i="4"/>
  <c r="BY344" i="4"/>
  <c r="BY179" i="4" s="1"/>
  <c r="BP406" i="4"/>
  <c r="EK344" i="4"/>
  <c r="BG386" i="4"/>
  <c r="BT377" i="4"/>
  <c r="BN372" i="4"/>
  <c r="BM402" i="12"/>
  <c r="EP373" i="4"/>
  <c r="BF411" i="4"/>
  <c r="BT397" i="4"/>
  <c r="DH414" i="4" l="1"/>
  <c r="DW420" i="12"/>
  <c r="CW337" i="12"/>
  <c r="Z142" i="12" s="1"/>
  <c r="CW369" i="12"/>
  <c r="CW400" i="12"/>
  <c r="CE334" i="12"/>
  <c r="CE366" i="12"/>
  <c r="CE397" i="12"/>
  <c r="EQ341" i="3"/>
  <c r="Z385" i="12"/>
  <c r="Z337" i="12"/>
  <c r="Z400" i="12"/>
  <c r="DF371" i="12"/>
  <c r="DF402" i="12"/>
  <c r="DF339" i="12"/>
  <c r="T174" i="12" s="1"/>
  <c r="T339" i="12"/>
  <c r="W4" i="8"/>
  <c r="Y4" i="8" s="1"/>
  <c r="CQ387" i="12"/>
  <c r="CQ371" i="12"/>
  <c r="DI397" i="12"/>
  <c r="DI366" i="12"/>
  <c r="CQ339" i="12"/>
  <c r="T144" i="12" s="1"/>
  <c r="AN3" i="8"/>
  <c r="X3" i="8"/>
  <c r="AO3" i="8" s="1"/>
  <c r="T388" i="12"/>
  <c r="BD337" i="12"/>
  <c r="BD400" i="12"/>
  <c r="BD369" i="12"/>
  <c r="T402" i="12"/>
  <c r="T387" i="12"/>
  <c r="DZ412" i="12"/>
  <c r="BS385" i="12"/>
  <c r="BM388" i="12"/>
  <c r="AX339" i="12"/>
  <c r="BS337" i="12"/>
  <c r="BS369" i="12"/>
  <c r="BQ413" i="4"/>
  <c r="CQ340" i="12"/>
  <c r="T145" i="12" s="1"/>
  <c r="CQ372" i="12"/>
  <c r="CQ403" i="12"/>
  <c r="AX402" i="12"/>
  <c r="AX387" i="12"/>
  <c r="EJ348" i="3"/>
  <c r="DI334" i="12"/>
  <c r="W154" i="12" s="1"/>
  <c r="T340" i="12"/>
  <c r="BP366" i="12"/>
  <c r="T372" i="12"/>
  <c r="AP384" i="12"/>
  <c r="DM368" i="12"/>
  <c r="DM384" i="12"/>
  <c r="DM336" i="12"/>
  <c r="AA171" i="12" s="1"/>
  <c r="EQ413" i="12"/>
  <c r="DL369" i="12"/>
  <c r="DL400" i="12"/>
  <c r="DL337" i="12"/>
  <c r="Z157" i="12" s="1"/>
  <c r="BM403" i="12"/>
  <c r="BM372" i="12"/>
  <c r="AO369" i="12"/>
  <c r="AO400" i="12"/>
  <c r="AI340" i="12"/>
  <c r="AO385" i="12"/>
  <c r="W397" i="12"/>
  <c r="CC328" i="3"/>
  <c r="CC394" i="3" s="1"/>
  <c r="BA336" i="12"/>
  <c r="BA399" i="12"/>
  <c r="BA368" i="12"/>
  <c r="CB413" i="12"/>
  <c r="W366" i="12"/>
  <c r="W334" i="12"/>
  <c r="EP412" i="4"/>
  <c r="I71" i="4" s="1"/>
  <c r="EM412" i="12"/>
  <c r="BM338" i="12"/>
  <c r="AL382" i="12"/>
  <c r="AL366" i="12"/>
  <c r="AI403" i="12"/>
  <c r="AL397" i="12"/>
  <c r="AI372" i="12"/>
  <c r="BP334" i="12"/>
  <c r="BP397" i="12"/>
  <c r="EJ418" i="12"/>
  <c r="AP368" i="12"/>
  <c r="AP399" i="12"/>
  <c r="BA397" i="12"/>
  <c r="BA382" i="12"/>
  <c r="EM418" i="12"/>
  <c r="BA366" i="12"/>
  <c r="DU416" i="12"/>
  <c r="BR402" i="12"/>
  <c r="DL334" i="12"/>
  <c r="Z154" i="12" s="1"/>
  <c r="CQ336" i="12"/>
  <c r="T141" i="12" s="1"/>
  <c r="CQ368" i="12"/>
  <c r="BM336" i="12"/>
  <c r="BR339" i="12"/>
  <c r="DF338" i="12"/>
  <c r="T173" i="12" s="1"/>
  <c r="BR371" i="12"/>
  <c r="DF370" i="12"/>
  <c r="BM399" i="12"/>
  <c r="V413" i="4"/>
  <c r="X399" i="12"/>
  <c r="CQ399" i="12"/>
  <c r="X368" i="12"/>
  <c r="CW173" i="4"/>
  <c r="X336" i="12"/>
  <c r="BM368" i="12"/>
  <c r="DF401" i="12"/>
  <c r="DF372" i="12"/>
  <c r="DF403" i="12"/>
  <c r="DF340" i="12"/>
  <c r="T175" i="12" s="1"/>
  <c r="AI370" i="12"/>
  <c r="AI338" i="12"/>
  <c r="AI401" i="12"/>
  <c r="BP310" i="3"/>
  <c r="BP408" i="3" s="1"/>
  <c r="AJ316" i="3"/>
  <c r="AJ398" i="3" s="1"/>
  <c r="AN387" i="12"/>
  <c r="CC423" i="4"/>
  <c r="CE402" i="12"/>
  <c r="BM370" i="12"/>
  <c r="CE339" i="12"/>
  <c r="AI412" i="4"/>
  <c r="BM401" i="12"/>
  <c r="CY176" i="4"/>
  <c r="AB161" i="4" s="1"/>
  <c r="K94" i="4" s="1"/>
  <c r="AQ406" i="3"/>
  <c r="AO418" i="4"/>
  <c r="Y396" i="12"/>
  <c r="Y333" i="12"/>
  <c r="AJ372" i="12"/>
  <c r="DX412" i="12"/>
  <c r="BQ368" i="12"/>
  <c r="BQ336" i="12"/>
  <c r="BQ384" i="12"/>
  <c r="EJ416" i="12"/>
  <c r="AI336" i="12"/>
  <c r="DL366" i="12"/>
  <c r="T370" i="12"/>
  <c r="DL382" i="12"/>
  <c r="ET415" i="4"/>
  <c r="M74" i="4" s="1"/>
  <c r="CM420" i="4"/>
  <c r="BO388" i="12"/>
  <c r="T401" i="12"/>
  <c r="CE307" i="3"/>
  <c r="CE389" i="3" s="1"/>
  <c r="T338" i="12"/>
  <c r="CB370" i="12"/>
  <c r="CZ423" i="4"/>
  <c r="CB401" i="12"/>
  <c r="CB338" i="12"/>
  <c r="BB399" i="12"/>
  <c r="CE403" i="12"/>
  <c r="CC373" i="12"/>
  <c r="AC138" i="4"/>
  <c r="CC341" i="12"/>
  <c r="DJ384" i="12"/>
  <c r="AM384" i="12"/>
  <c r="CC404" i="12"/>
  <c r="DJ336" i="12"/>
  <c r="X171" i="12" s="1"/>
  <c r="AM368" i="12"/>
  <c r="EA412" i="12"/>
  <c r="ED411" i="4"/>
  <c r="L54" i="4" s="1"/>
  <c r="AM336" i="12"/>
  <c r="BB336" i="12"/>
  <c r="BB368" i="12"/>
  <c r="DJ368" i="12"/>
  <c r="BE399" i="12"/>
  <c r="CV176" i="4"/>
  <c r="Y161" i="4" s="1"/>
  <c r="H94" i="4" s="1"/>
  <c r="DB174" i="4"/>
  <c r="AE159" i="4" s="1"/>
  <c r="N92" i="4" s="1"/>
  <c r="BE336" i="12"/>
  <c r="EQ391" i="3"/>
  <c r="DX420" i="4"/>
  <c r="F63" i="4" s="1"/>
  <c r="EK394" i="3"/>
  <c r="EP412" i="12"/>
  <c r="EB414" i="12"/>
  <c r="Z334" i="12"/>
  <c r="Z397" i="12"/>
  <c r="AM395" i="3"/>
  <c r="BN312" i="3"/>
  <c r="BN344" i="3" s="1"/>
  <c r="CB403" i="12"/>
  <c r="BE368" i="12"/>
  <c r="W368" i="12"/>
  <c r="Y365" i="12"/>
  <c r="EK410" i="3"/>
  <c r="W339" i="12"/>
  <c r="EQ407" i="3"/>
  <c r="W402" i="12"/>
  <c r="W399" i="12"/>
  <c r="AN402" i="12"/>
  <c r="EQ374" i="3"/>
  <c r="AJ403" i="12"/>
  <c r="AN371" i="12"/>
  <c r="AJ340" i="12"/>
  <c r="W336" i="12"/>
  <c r="AR307" i="3"/>
  <c r="AR339" i="3" s="1"/>
  <c r="W371" i="12"/>
  <c r="CV419" i="4"/>
  <c r="BE435" i="4"/>
  <c r="DU418" i="12"/>
  <c r="Z366" i="12"/>
  <c r="CT371" i="12"/>
  <c r="CT402" i="12"/>
  <c r="CT339" i="12"/>
  <c r="W144" i="12" s="1"/>
  <c r="CH334" i="12"/>
  <c r="CC329" i="3"/>
  <c r="CC395" i="3" s="1"/>
  <c r="AD421" i="4"/>
  <c r="AX338" i="12"/>
  <c r="BD334" i="12"/>
  <c r="AX401" i="12"/>
  <c r="AO397" i="12"/>
  <c r="AO366" i="12"/>
  <c r="CE309" i="3"/>
  <c r="CE391" i="3" s="1"/>
  <c r="AX370" i="12"/>
  <c r="AO382" i="12"/>
  <c r="CR404" i="12"/>
  <c r="CR373" i="12"/>
  <c r="CR341" i="12"/>
  <c r="U146" i="12" s="1"/>
  <c r="Y420" i="4"/>
  <c r="CD421" i="4"/>
  <c r="AI404" i="3"/>
  <c r="BP402" i="12"/>
  <c r="DH423" i="4"/>
  <c r="BP371" i="12"/>
  <c r="BP339" i="12"/>
  <c r="CB340" i="12"/>
  <c r="CB372" i="12"/>
  <c r="DI326" i="3"/>
  <c r="DI408" i="3" s="1"/>
  <c r="DY414" i="12"/>
  <c r="CJ322" i="3"/>
  <c r="CJ404" i="3" s="1"/>
  <c r="DJ413" i="4"/>
  <c r="EK346" i="3"/>
  <c r="AI338" i="3"/>
  <c r="DG341" i="12"/>
  <c r="U161" i="12" s="1"/>
  <c r="CY170" i="4"/>
  <c r="AB155" i="4" s="1"/>
  <c r="K88" i="4" s="1"/>
  <c r="AI388" i="3"/>
  <c r="BT367" i="12"/>
  <c r="AL326" i="3"/>
  <c r="AL408" i="3" s="1"/>
  <c r="BT398" i="12"/>
  <c r="BT383" i="12"/>
  <c r="EL380" i="3"/>
  <c r="CR312" i="3"/>
  <c r="CR344" i="3" s="1"/>
  <c r="U143" i="3" s="1"/>
  <c r="EG415" i="4"/>
  <c r="O58" i="4" s="1"/>
  <c r="V421" i="4"/>
  <c r="DU420" i="4"/>
  <c r="C63" i="4" s="1"/>
  <c r="EK419" i="12"/>
  <c r="EC417" i="4"/>
  <c r="K60" i="4" s="1"/>
  <c r="Y402" i="12"/>
  <c r="AY328" i="3"/>
  <c r="AY394" i="3" s="1"/>
  <c r="CH366" i="12"/>
  <c r="EE421" i="4"/>
  <c r="M64" i="4" s="1"/>
  <c r="U367" i="12"/>
  <c r="Y371" i="12"/>
  <c r="BD366" i="12"/>
  <c r="U335" i="12"/>
  <c r="BD397" i="12"/>
  <c r="CH382" i="12"/>
  <c r="Y339" i="12"/>
  <c r="CF336" i="12"/>
  <c r="BA329" i="3"/>
  <c r="BA345" i="3" s="1"/>
  <c r="CF368" i="12"/>
  <c r="CF399" i="12"/>
  <c r="EM420" i="4"/>
  <c r="F79" i="4" s="1"/>
  <c r="EK344" i="3"/>
  <c r="AN333" i="12"/>
  <c r="ER388" i="3"/>
  <c r="CE372" i="12"/>
  <c r="DF374" i="12"/>
  <c r="CE388" i="12"/>
  <c r="ER404" i="3"/>
  <c r="ER371" i="3"/>
  <c r="DF405" i="12"/>
  <c r="DF342" i="12"/>
  <c r="T177" i="12" s="1"/>
  <c r="BH434" i="4"/>
  <c r="DV379" i="3"/>
  <c r="AL339" i="12"/>
  <c r="T336" i="12"/>
  <c r="CE418" i="4"/>
  <c r="BP407" i="12"/>
  <c r="W310" i="3"/>
  <c r="W408" i="3" s="1"/>
  <c r="DQ412" i="4"/>
  <c r="AL402" i="12"/>
  <c r="T384" i="12"/>
  <c r="T399" i="12"/>
  <c r="AL387" i="12"/>
  <c r="CW416" i="4"/>
  <c r="U387" i="12"/>
  <c r="AF142" i="4"/>
  <c r="CE371" i="12"/>
  <c r="U398" i="12"/>
  <c r="BA310" i="3"/>
  <c r="BA392" i="3" s="1"/>
  <c r="EK377" i="3"/>
  <c r="AX421" i="12"/>
  <c r="EK412" i="3"/>
  <c r="AM422" i="4"/>
  <c r="CS334" i="12"/>
  <c r="V139" i="12" s="1"/>
  <c r="CF337" i="12"/>
  <c r="BM323" i="3"/>
  <c r="BM405" i="3" s="1"/>
  <c r="ED421" i="4"/>
  <c r="L64" i="4" s="1"/>
  <c r="EJ420" i="12"/>
  <c r="BQ411" i="4"/>
  <c r="DG404" i="12"/>
  <c r="EL413" i="3"/>
  <c r="EK396" i="3"/>
  <c r="EK379" i="3"/>
  <c r="BC339" i="12"/>
  <c r="BC371" i="12"/>
  <c r="BF383" i="12"/>
  <c r="AI368" i="12"/>
  <c r="BI433" i="4"/>
  <c r="EL347" i="3"/>
  <c r="EM392" i="3"/>
  <c r="BF335" i="12"/>
  <c r="AJ330" i="3"/>
  <c r="AJ379" i="3" s="1"/>
  <c r="AI399" i="12"/>
  <c r="BW415" i="4"/>
  <c r="BC402" i="12"/>
  <c r="EM408" i="3"/>
  <c r="EM375" i="3"/>
  <c r="CE329" i="3"/>
  <c r="CE395" i="3" s="1"/>
  <c r="BF367" i="12"/>
  <c r="DG373" i="12"/>
  <c r="DN335" i="12"/>
  <c r="AB170" i="12" s="1"/>
  <c r="CW180" i="4"/>
  <c r="Z165" i="4" s="1"/>
  <c r="I98" i="4" s="1"/>
  <c r="DF368" i="12"/>
  <c r="DB169" i="4"/>
  <c r="AE154" i="4" s="1"/>
  <c r="N87" i="4" s="1"/>
  <c r="T171" i="12"/>
  <c r="DX417" i="4"/>
  <c r="F60" i="4" s="1"/>
  <c r="CB388" i="3"/>
  <c r="CH324" i="3"/>
  <c r="CH340" i="3" s="1"/>
  <c r="DO389" i="3"/>
  <c r="BD428" i="4"/>
  <c r="W415" i="4"/>
  <c r="CD414" i="4"/>
  <c r="DV346" i="3"/>
  <c r="V143" i="4"/>
  <c r="EJ417" i="12"/>
  <c r="CS388" i="12"/>
  <c r="CS403" i="12"/>
  <c r="AA368" i="12"/>
  <c r="DI373" i="12"/>
  <c r="AF140" i="4"/>
  <c r="CC381" i="12"/>
  <c r="DV412" i="3"/>
  <c r="BS334" i="12"/>
  <c r="DV396" i="3"/>
  <c r="BS366" i="12"/>
  <c r="CS372" i="12"/>
  <c r="CC396" i="12"/>
  <c r="BE391" i="3"/>
  <c r="CC365" i="12"/>
  <c r="AJ329" i="3"/>
  <c r="AJ378" i="3" s="1"/>
  <c r="AA399" i="12"/>
  <c r="DI404" i="12"/>
  <c r="CT309" i="3"/>
  <c r="CT391" i="3" s="1"/>
  <c r="BS397" i="12"/>
  <c r="CS333" i="12"/>
  <c r="V138" i="12" s="1"/>
  <c r="DI341" i="12"/>
  <c r="W161" i="12" s="1"/>
  <c r="BM311" i="3"/>
  <c r="BM376" i="3" s="1"/>
  <c r="CS381" i="12"/>
  <c r="AJ328" i="3"/>
  <c r="AJ377" i="3" s="1"/>
  <c r="AA149" i="4"/>
  <c r="CW423" i="4"/>
  <c r="DG314" i="3"/>
  <c r="DG396" i="3" s="1"/>
  <c r="BF425" i="4"/>
  <c r="EQ414" i="12"/>
  <c r="CS365" i="12"/>
  <c r="AA336" i="12"/>
  <c r="AY372" i="12"/>
  <c r="U328" i="3"/>
  <c r="U394" i="3" s="1"/>
  <c r="BV416" i="4"/>
  <c r="X413" i="4"/>
  <c r="DO420" i="4"/>
  <c r="BU415" i="4"/>
  <c r="AC307" i="3"/>
  <c r="AC372" i="3" s="1"/>
  <c r="CD331" i="3"/>
  <c r="CD380" i="3" s="1"/>
  <c r="CE392" i="3"/>
  <c r="CS371" i="12"/>
  <c r="CS402" i="12"/>
  <c r="CS339" i="12"/>
  <c r="V144" i="12" s="1"/>
  <c r="DG344" i="3"/>
  <c r="U158" i="3" s="1"/>
  <c r="CT326" i="3"/>
  <c r="CT342" i="3" s="1"/>
  <c r="W141" i="3" s="1"/>
  <c r="DC413" i="4"/>
  <c r="CX422" i="4"/>
  <c r="EE415" i="4"/>
  <c r="M58" i="4" s="1"/>
  <c r="DU376" i="3"/>
  <c r="DB417" i="4"/>
  <c r="BU418" i="4"/>
  <c r="CR336" i="12"/>
  <c r="U141" i="12" s="1"/>
  <c r="DU393" i="3"/>
  <c r="U336" i="12"/>
  <c r="DU414" i="12"/>
  <c r="CX423" i="4"/>
  <c r="DF384" i="12"/>
  <c r="DF399" i="12"/>
  <c r="DN390" i="3"/>
  <c r="AY388" i="12"/>
  <c r="DN398" i="12"/>
  <c r="CC330" i="3"/>
  <c r="CC396" i="3" s="1"/>
  <c r="AP367" i="12"/>
  <c r="BN373" i="12"/>
  <c r="DF366" i="12"/>
  <c r="AP398" i="12"/>
  <c r="DN367" i="12"/>
  <c r="AM418" i="4"/>
  <c r="DF397" i="12"/>
  <c r="DU409" i="3"/>
  <c r="BC432" i="4"/>
  <c r="CF421" i="4"/>
  <c r="CF422" i="4"/>
  <c r="DU343" i="3"/>
  <c r="CR399" i="12"/>
  <c r="CS382" i="12"/>
  <c r="CS180" i="4"/>
  <c r="U314" i="3"/>
  <c r="U379" i="3" s="1"/>
  <c r="CB336" i="12"/>
  <c r="CS366" i="12"/>
  <c r="AX342" i="12"/>
  <c r="BI342" i="12" s="1"/>
  <c r="AX374" i="12"/>
  <c r="BV323" i="3"/>
  <c r="BV389" i="3" s="1"/>
  <c r="CR368" i="12"/>
  <c r="U399" i="12"/>
  <c r="AX405" i="12"/>
  <c r="T309" i="3"/>
  <c r="T341" i="3" s="1"/>
  <c r="CB368" i="12"/>
  <c r="U368" i="12"/>
  <c r="CB399" i="12"/>
  <c r="U339" i="12"/>
  <c r="EN414" i="12"/>
  <c r="ES421" i="4"/>
  <c r="L80" i="4" s="1"/>
  <c r="CZ415" i="4"/>
  <c r="BA433" i="4"/>
  <c r="ED339" i="3"/>
  <c r="DN417" i="4"/>
  <c r="DK413" i="4"/>
  <c r="CD413" i="4"/>
  <c r="BQ395" i="3"/>
  <c r="DH315" i="3"/>
  <c r="DH347" i="3" s="1"/>
  <c r="X338" i="12"/>
  <c r="X386" i="12"/>
  <c r="DP423" i="4"/>
  <c r="DV419" i="12"/>
  <c r="EJ414" i="12"/>
  <c r="AY404" i="12"/>
  <c r="Y140" i="4"/>
  <c r="DI370" i="12"/>
  <c r="DN406" i="3"/>
  <c r="DI401" i="12"/>
  <c r="CG326" i="3"/>
  <c r="CG342" i="3" s="1"/>
  <c r="DG332" i="3"/>
  <c r="DG381" i="3" s="1"/>
  <c r="DN373" i="3"/>
  <c r="DI338" i="12"/>
  <c r="W173" i="12" s="1"/>
  <c r="AY314" i="3"/>
  <c r="AY346" i="3" s="1"/>
  <c r="DN340" i="3"/>
  <c r="AB170" i="3" s="1"/>
  <c r="BB322" i="3"/>
  <c r="BB388" i="3" s="1"/>
  <c r="X370" i="12"/>
  <c r="T163" i="12"/>
  <c r="CQ398" i="3"/>
  <c r="EK348" i="3"/>
  <c r="DH322" i="3"/>
  <c r="DH404" i="3" s="1"/>
  <c r="AB404" i="3"/>
  <c r="AJ415" i="4"/>
  <c r="ED405" i="3"/>
  <c r="DX375" i="3"/>
  <c r="CD412" i="4"/>
  <c r="DU416" i="4"/>
  <c r="C59" i="4" s="1"/>
  <c r="AL368" i="12"/>
  <c r="BA403" i="12"/>
  <c r="ED389" i="3"/>
  <c r="DI388" i="12"/>
  <c r="AX316" i="3"/>
  <c r="AX348" i="3" s="1"/>
  <c r="AQ306" i="3"/>
  <c r="AQ404" i="3" s="1"/>
  <c r="AL336" i="12"/>
  <c r="CV402" i="12"/>
  <c r="DI403" i="12"/>
  <c r="AL384" i="12"/>
  <c r="BA388" i="12"/>
  <c r="DI340" i="12"/>
  <c r="W160" i="12" s="1"/>
  <c r="CV371" i="12"/>
  <c r="CV339" i="12"/>
  <c r="Y144" i="12" s="1"/>
  <c r="EK414" i="3"/>
  <c r="EK381" i="3"/>
  <c r="AJ368" i="12"/>
  <c r="BD324" i="3"/>
  <c r="BD390" i="3" s="1"/>
  <c r="CS397" i="3"/>
  <c r="ED372" i="3"/>
  <c r="CZ177" i="4"/>
  <c r="AC162" i="4" s="1"/>
  <c r="L95" i="4" s="1"/>
  <c r="Z308" i="3"/>
  <c r="Z390" i="3" s="1"/>
  <c r="DH411" i="4"/>
  <c r="BM412" i="4"/>
  <c r="BB430" i="4"/>
  <c r="CR330" i="3"/>
  <c r="CR396" i="3" s="1"/>
  <c r="BH433" i="4"/>
  <c r="DQ418" i="4"/>
  <c r="AY403" i="12"/>
  <c r="CI399" i="12"/>
  <c r="CI368" i="12"/>
  <c r="CW171" i="4"/>
  <c r="Z156" i="4" s="1"/>
  <c r="I89" i="4" s="1"/>
  <c r="BF322" i="3"/>
  <c r="BF404" i="3" s="1"/>
  <c r="BO315" i="3"/>
  <c r="BO397" i="3" s="1"/>
  <c r="BG307" i="3"/>
  <c r="BG389" i="3" s="1"/>
  <c r="CI336" i="12"/>
  <c r="DF334" i="12"/>
  <c r="T154" i="12" s="1"/>
  <c r="EK398" i="3"/>
  <c r="EV418" i="4"/>
  <c r="O77" i="4" s="1"/>
  <c r="AZ428" i="4"/>
  <c r="DU371" i="3"/>
  <c r="DU417" i="12"/>
  <c r="EC418" i="4"/>
  <c r="K61" i="4" s="1"/>
  <c r="BE428" i="4"/>
  <c r="CF419" i="4"/>
  <c r="CH423" i="4"/>
  <c r="AM396" i="12"/>
  <c r="AM365" i="12"/>
  <c r="U333" i="12"/>
  <c r="AM333" i="12"/>
  <c r="U402" i="12"/>
  <c r="AJ342" i="12"/>
  <c r="AT342" i="12" s="1"/>
  <c r="T342" i="12"/>
  <c r="T390" i="12"/>
  <c r="T374" i="12"/>
  <c r="V415" i="12"/>
  <c r="AK324" i="3"/>
  <c r="AK340" i="3" s="1"/>
  <c r="CQ411" i="4"/>
  <c r="DU404" i="3"/>
  <c r="EE413" i="4"/>
  <c r="M56" i="4" s="1"/>
  <c r="CM414" i="4"/>
  <c r="AE416" i="4"/>
  <c r="BG428" i="4"/>
  <c r="AJ374" i="12"/>
  <c r="DI306" i="3"/>
  <c r="DI388" i="3" s="1"/>
  <c r="DU338" i="3"/>
  <c r="CE306" i="3"/>
  <c r="CE388" i="3" s="1"/>
  <c r="EF342" i="12"/>
  <c r="CV171" i="4"/>
  <c r="Y156" i="4" s="1"/>
  <c r="H89" i="4" s="1"/>
  <c r="BT407" i="12"/>
  <c r="V315" i="3"/>
  <c r="V397" i="3" s="1"/>
  <c r="U381" i="12"/>
  <c r="AJ405" i="12"/>
  <c r="AO324" i="3"/>
  <c r="AO390" i="3" s="1"/>
  <c r="DF420" i="4"/>
  <c r="AT417" i="4"/>
  <c r="CI309" i="3"/>
  <c r="CI341" i="3" s="1"/>
  <c r="BE382" i="12"/>
  <c r="DO423" i="4"/>
  <c r="DY395" i="3"/>
  <c r="CL423" i="4"/>
  <c r="BF429" i="4"/>
  <c r="CG412" i="4"/>
  <c r="BR369" i="12"/>
  <c r="CU382" i="12"/>
  <c r="DN376" i="12"/>
  <c r="DN392" i="12"/>
  <c r="AN369" i="12"/>
  <c r="DN407" i="12"/>
  <c r="CR170" i="4"/>
  <c r="U155" i="4" s="1"/>
  <c r="D88" i="4" s="1"/>
  <c r="AA367" i="12"/>
  <c r="DN344" i="12"/>
  <c r="AB179" i="12" s="1"/>
  <c r="BO328" i="3"/>
  <c r="BO394" i="3" s="1"/>
  <c r="CR172" i="4"/>
  <c r="U157" i="4" s="1"/>
  <c r="D90" i="4" s="1"/>
  <c r="AA398" i="12"/>
  <c r="AN337" i="12"/>
  <c r="BR400" i="12"/>
  <c r="AA335" i="12"/>
  <c r="BR385" i="12"/>
  <c r="EC423" i="4"/>
  <c r="K66" i="4" s="1"/>
  <c r="DL414" i="4"/>
  <c r="AM400" i="12"/>
  <c r="AJ389" i="12"/>
  <c r="DN322" i="3"/>
  <c r="DN388" i="3" s="1"/>
  <c r="AY373" i="12"/>
  <c r="AM369" i="12"/>
  <c r="AJ373" i="12"/>
  <c r="AJ404" i="12"/>
  <c r="AY341" i="12"/>
  <c r="AM337" i="12"/>
  <c r="DI336" i="12"/>
  <c r="W156" i="12" s="1"/>
  <c r="BV417" i="4"/>
  <c r="BG430" i="4"/>
  <c r="BB395" i="3"/>
  <c r="BO420" i="4"/>
  <c r="CG411" i="4"/>
  <c r="DI411" i="4"/>
  <c r="CY414" i="4"/>
  <c r="EA420" i="4"/>
  <c r="I63" i="4" s="1"/>
  <c r="DJ335" i="12"/>
  <c r="X155" i="12" s="1"/>
  <c r="DP418" i="4"/>
  <c r="BO309" i="3"/>
  <c r="BO341" i="3" s="1"/>
  <c r="AB373" i="3"/>
  <c r="U160" i="12"/>
  <c r="EU342" i="12"/>
  <c r="CQ168" i="4"/>
  <c r="T153" i="4" s="1"/>
  <c r="N66" i="12"/>
  <c r="DK381" i="12"/>
  <c r="CX177" i="4"/>
  <c r="DK371" i="12"/>
  <c r="CK423" i="4"/>
  <c r="CU366" i="12"/>
  <c r="DF312" i="3"/>
  <c r="DF377" i="3" s="1"/>
  <c r="CE369" i="12"/>
  <c r="CU397" i="12"/>
  <c r="CE400" i="12"/>
  <c r="CE385" i="12"/>
  <c r="AN400" i="12"/>
  <c r="CK323" i="3"/>
  <c r="CK372" i="3" s="1"/>
  <c r="AK322" i="3"/>
  <c r="AK388" i="3" s="1"/>
  <c r="BF390" i="3"/>
  <c r="CW414" i="4"/>
  <c r="BS398" i="12"/>
  <c r="DW415" i="12"/>
  <c r="ED416" i="4"/>
  <c r="L59" i="4" s="1"/>
  <c r="CI412" i="4"/>
  <c r="DU388" i="3"/>
  <c r="ES283" i="7"/>
  <c r="ES298" i="7" s="1"/>
  <c r="ES313" i="7" s="1"/>
  <c r="DI387" i="12"/>
  <c r="CS416" i="4"/>
  <c r="BW422" i="4"/>
  <c r="CV411" i="4"/>
  <c r="CY412" i="4"/>
  <c r="DB421" i="4"/>
  <c r="EV416" i="4"/>
  <c r="O75" i="4" s="1"/>
  <c r="DO415" i="4"/>
  <c r="ED420" i="4"/>
  <c r="L63" i="4" s="1"/>
  <c r="AR417" i="4"/>
  <c r="EJ391" i="3"/>
  <c r="DZ415" i="12"/>
  <c r="EB413" i="12"/>
  <c r="DI371" i="12"/>
  <c r="CF365" i="12"/>
  <c r="EU417" i="4"/>
  <c r="N76" i="4" s="1"/>
  <c r="AA140" i="4"/>
  <c r="AJ333" i="12"/>
  <c r="CF396" i="12"/>
  <c r="CS418" i="4"/>
  <c r="BN407" i="12"/>
  <c r="CF333" i="12"/>
  <c r="DI339" i="12"/>
  <c r="BU322" i="3"/>
  <c r="BU371" i="3" s="1"/>
  <c r="CU170" i="4"/>
  <c r="X155" i="4" s="1"/>
  <c r="G88" i="4" s="1"/>
  <c r="AP335" i="12"/>
  <c r="DV381" i="3"/>
  <c r="DX374" i="3"/>
  <c r="AS418" i="4"/>
  <c r="DM423" i="4"/>
  <c r="BD435" i="4"/>
  <c r="CW411" i="4"/>
  <c r="EK421" i="4"/>
  <c r="D80" i="4" s="1"/>
  <c r="CY419" i="4"/>
  <c r="CX384" i="12"/>
  <c r="CS368" i="12"/>
  <c r="CS399" i="12"/>
  <c r="DF411" i="4"/>
  <c r="AJ419" i="4"/>
  <c r="DU420" i="12"/>
  <c r="Y421" i="4"/>
  <c r="DU411" i="4"/>
  <c r="C54" i="4" s="1"/>
  <c r="EK414" i="12"/>
  <c r="BN420" i="4"/>
  <c r="CR418" i="4"/>
  <c r="CY413" i="4"/>
  <c r="DV377" i="3"/>
  <c r="BR414" i="4"/>
  <c r="BB378" i="3"/>
  <c r="BB397" i="12"/>
  <c r="BX415" i="4"/>
  <c r="CL422" i="4"/>
  <c r="AJ336" i="12"/>
  <c r="CT417" i="4"/>
  <c r="CU371" i="12"/>
  <c r="AJ399" i="12"/>
  <c r="T338" i="3"/>
  <c r="CU402" i="12"/>
  <c r="BO403" i="12"/>
  <c r="CY306" i="3"/>
  <c r="CY388" i="3" s="1"/>
  <c r="BN404" i="12"/>
  <c r="EJ407" i="3"/>
  <c r="BB334" i="12"/>
  <c r="DF309" i="3"/>
  <c r="DF341" i="3" s="1"/>
  <c r="CU339" i="12"/>
  <c r="X144" i="12" s="1"/>
  <c r="BO372" i="12"/>
  <c r="CM421" i="4"/>
  <c r="DB180" i="4"/>
  <c r="AQ423" i="4"/>
  <c r="EJ374" i="3"/>
  <c r="EJ341" i="3"/>
  <c r="CY169" i="4"/>
  <c r="AB154" i="4" s="1"/>
  <c r="K87" i="4" s="1"/>
  <c r="BB366" i="12"/>
  <c r="T328" i="3"/>
  <c r="T344" i="3" s="1"/>
  <c r="AJ398" i="12"/>
  <c r="DV344" i="3"/>
  <c r="T371" i="3"/>
  <c r="T404" i="3"/>
  <c r="DI309" i="3"/>
  <c r="DI374" i="3" s="1"/>
  <c r="AJ335" i="12"/>
  <c r="DV394" i="3"/>
  <c r="DI399" i="12"/>
  <c r="DJ370" i="12"/>
  <c r="DI368" i="12"/>
  <c r="CC316" i="3"/>
  <c r="CC381" i="3" s="1"/>
  <c r="DX392" i="3"/>
  <c r="CR382" i="12"/>
  <c r="DV418" i="12"/>
  <c r="CQ179" i="4"/>
  <c r="T164" i="4" s="1"/>
  <c r="DV410" i="3"/>
  <c r="CI423" i="4"/>
  <c r="AJ367" i="12"/>
  <c r="V361" i="4"/>
  <c r="E34" i="4" s="1"/>
  <c r="T419" i="4"/>
  <c r="DU348" i="3"/>
  <c r="AO420" i="4"/>
  <c r="BP411" i="4"/>
  <c r="BM371" i="3"/>
  <c r="BX414" i="4"/>
  <c r="DU346" i="3"/>
  <c r="DU380" i="3"/>
  <c r="ED418" i="4"/>
  <c r="L61" i="4" s="1"/>
  <c r="DJ418" i="4"/>
  <c r="EO413" i="12"/>
  <c r="CR420" i="4"/>
  <c r="AD417" i="4"/>
  <c r="DJ411" i="4"/>
  <c r="EG422" i="4"/>
  <c r="O65" i="4" s="1"/>
  <c r="AY427" i="4"/>
  <c r="BF435" i="4"/>
  <c r="CB411" i="4"/>
  <c r="DJ398" i="12"/>
  <c r="BR381" i="12"/>
  <c r="BQ333" i="12"/>
  <c r="DJ367" i="12"/>
  <c r="T178" i="12"/>
  <c r="DX408" i="3"/>
  <c r="BC429" i="4"/>
  <c r="T315" i="3"/>
  <c r="T397" i="3" s="1"/>
  <c r="CX376" i="12"/>
  <c r="DU381" i="3"/>
  <c r="DX342" i="3"/>
  <c r="BQ381" i="12"/>
  <c r="V399" i="12"/>
  <c r="DU398" i="3"/>
  <c r="CY171" i="4"/>
  <c r="DU414" i="3"/>
  <c r="EU343" i="12"/>
  <c r="CT174" i="4"/>
  <c r="W400" i="12"/>
  <c r="W369" i="12"/>
  <c r="DY413" i="4"/>
  <c r="G56" i="4" s="1"/>
  <c r="CC335" i="12"/>
  <c r="Y149" i="4"/>
  <c r="CG400" i="12"/>
  <c r="CR334" i="12"/>
  <c r="U139" i="12" s="1"/>
  <c r="W370" i="12"/>
  <c r="W338" i="12"/>
  <c r="BQ396" i="12"/>
  <c r="DK322" i="3"/>
  <c r="DK338" i="3" s="1"/>
  <c r="CF372" i="12"/>
  <c r="CG337" i="12"/>
  <c r="BA373" i="12"/>
  <c r="CF340" i="12"/>
  <c r="DN418" i="4"/>
  <c r="DU374" i="3"/>
  <c r="CZ422" i="4"/>
  <c r="DC416" i="4"/>
  <c r="EB415" i="4"/>
  <c r="J58" i="4" s="1"/>
  <c r="ES339" i="3"/>
  <c r="BS414" i="4"/>
  <c r="AT421" i="4"/>
  <c r="CX171" i="4"/>
  <c r="AA156" i="4" s="1"/>
  <c r="J89" i="4" s="1"/>
  <c r="DF313" i="3"/>
  <c r="DF345" i="3" s="1"/>
  <c r="CB404" i="3"/>
  <c r="AY329" i="3"/>
  <c r="AY378" i="3" s="1"/>
  <c r="ES405" i="3"/>
  <c r="BQ367" i="12"/>
  <c r="DX415" i="12"/>
  <c r="AQ418" i="4"/>
  <c r="CJ340" i="3"/>
  <c r="AF418" i="4"/>
  <c r="EO417" i="12"/>
  <c r="AQ412" i="4"/>
  <c r="CQ422" i="4"/>
  <c r="DB423" i="4"/>
  <c r="DF421" i="12"/>
  <c r="EL421" i="4"/>
  <c r="E80" i="4" s="1"/>
  <c r="CB338" i="3"/>
  <c r="CJ373" i="3"/>
  <c r="BQ398" i="12"/>
  <c r="AI309" i="3"/>
  <c r="AI341" i="3" s="1"/>
  <c r="CW168" i="4"/>
  <c r="Z153" i="4" s="1"/>
  <c r="I86" i="4" s="1"/>
  <c r="AN365" i="12"/>
  <c r="AZ331" i="3"/>
  <c r="AZ380" i="3" s="1"/>
  <c r="BQ335" i="12"/>
  <c r="AN396" i="12"/>
  <c r="ES372" i="3"/>
  <c r="CY367" i="12"/>
  <c r="BG382" i="12"/>
  <c r="BQ376" i="12"/>
  <c r="EO422" i="4"/>
  <c r="H81" i="4" s="1"/>
  <c r="CB371" i="3"/>
  <c r="CX368" i="12"/>
  <c r="CX399" i="12"/>
  <c r="AZ430" i="4"/>
  <c r="DL420" i="4"/>
  <c r="DV398" i="3"/>
  <c r="CC421" i="4"/>
  <c r="AL423" i="4"/>
  <c r="DU413" i="12"/>
  <c r="CD306" i="3"/>
  <c r="CD404" i="3" s="1"/>
  <c r="CF369" i="12"/>
  <c r="DV414" i="3"/>
  <c r="CL344" i="12"/>
  <c r="CR397" i="12"/>
  <c r="CT369" i="12"/>
  <c r="CL392" i="12"/>
  <c r="DV348" i="3"/>
  <c r="CR175" i="4"/>
  <c r="U160" i="4" s="1"/>
  <c r="D93" i="4" s="1"/>
  <c r="AQ411" i="4"/>
  <c r="CQ413" i="4"/>
  <c r="I16" i="8"/>
  <c r="CF322" i="3"/>
  <c r="CF388" i="3" s="1"/>
  <c r="EC419" i="4"/>
  <c r="K62" i="4" s="1"/>
  <c r="CF403" i="12"/>
  <c r="BN341" i="12"/>
  <c r="BR365" i="12"/>
  <c r="BR396" i="12"/>
  <c r="CT337" i="12"/>
  <c r="W142" i="12" s="1"/>
  <c r="CT400" i="12"/>
  <c r="CL376" i="12"/>
  <c r="W337" i="12"/>
  <c r="CF400" i="12"/>
  <c r="CG369" i="12"/>
  <c r="CE423" i="4"/>
  <c r="BY418" i="4"/>
  <c r="T422" i="4"/>
  <c r="AE421" i="4"/>
  <c r="ET421" i="4"/>
  <c r="M80" i="4" s="1"/>
  <c r="BT392" i="12"/>
  <c r="U396" i="12"/>
  <c r="BT376" i="12"/>
  <c r="AM324" i="3"/>
  <c r="AM390" i="3" s="1"/>
  <c r="DK339" i="12"/>
  <c r="Y159" i="12" s="1"/>
  <c r="ER407" i="12"/>
  <c r="ER422" i="12" s="1"/>
  <c r="EJ381" i="3"/>
  <c r="EJ398" i="3"/>
  <c r="EJ414" i="3"/>
  <c r="DK402" i="12"/>
  <c r="BM405" i="12"/>
  <c r="DY422" i="4"/>
  <c r="G65" i="4" s="1"/>
  <c r="CV414" i="4"/>
  <c r="EM415" i="12"/>
  <c r="CU413" i="4"/>
  <c r="U421" i="4"/>
  <c r="AL417" i="4"/>
  <c r="CS420" i="4"/>
  <c r="EB407" i="3"/>
  <c r="DV420" i="4"/>
  <c r="D63" i="4" s="1"/>
  <c r="ET411" i="4"/>
  <c r="M70" i="4" s="1"/>
  <c r="DB418" i="4"/>
  <c r="AE412" i="4"/>
  <c r="BV423" i="4"/>
  <c r="CB400" i="12"/>
  <c r="BQ407" i="12"/>
  <c r="AJ365" i="12"/>
  <c r="BV382" i="12"/>
  <c r="AK399" i="12"/>
  <c r="CT323" i="3"/>
  <c r="CT389" i="3" s="1"/>
  <c r="BQ392" i="12"/>
  <c r="CR332" i="3"/>
  <c r="CR398" i="3" s="1"/>
  <c r="BA391" i="3"/>
  <c r="CB325" i="3"/>
  <c r="CB407" i="3" s="1"/>
  <c r="EF269" i="7"/>
  <c r="EF329" i="7" s="1"/>
  <c r="BS344" i="12"/>
  <c r="BV397" i="12"/>
  <c r="AC278" i="7"/>
  <c r="AC293" i="7" s="1"/>
  <c r="AC323" i="7" s="1"/>
  <c r="BV366" i="12"/>
  <c r="AK387" i="12"/>
  <c r="AK368" i="12"/>
  <c r="U415" i="4"/>
  <c r="BD384" i="12"/>
  <c r="CQ400" i="12"/>
  <c r="AK371" i="12"/>
  <c r="AE359" i="4"/>
  <c r="N32" i="4" s="1"/>
  <c r="AK384" i="12"/>
  <c r="CQ369" i="12"/>
  <c r="AK402" i="12"/>
  <c r="DA170" i="4"/>
  <c r="CQ385" i="12"/>
  <c r="BQ308" i="3"/>
  <c r="BQ390" i="3" s="1"/>
  <c r="AJ396" i="12"/>
  <c r="DI337" i="12"/>
  <c r="DI385" i="12"/>
  <c r="DI400" i="12"/>
  <c r="CW324" i="3"/>
  <c r="CW373" i="3" s="1"/>
  <c r="U419" i="4"/>
  <c r="U420" i="4"/>
  <c r="Y411" i="4"/>
  <c r="DZ417" i="12"/>
  <c r="ES389" i="3"/>
  <c r="EM372" i="3"/>
  <c r="AA416" i="4"/>
  <c r="Y412" i="4"/>
  <c r="DX411" i="4"/>
  <c r="F54" i="4" s="1"/>
  <c r="DR413" i="4"/>
  <c r="BP412" i="4"/>
  <c r="BA341" i="12"/>
  <c r="AB340" i="3"/>
  <c r="DK396" i="12"/>
  <c r="DX417" i="12"/>
  <c r="AI420" i="12"/>
  <c r="BN419" i="4"/>
  <c r="DK333" i="12"/>
  <c r="Y168" i="12" s="1"/>
  <c r="BG334" i="12"/>
  <c r="AI373" i="12"/>
  <c r="AX414" i="12"/>
  <c r="DJ338" i="12"/>
  <c r="X158" i="12" s="1"/>
  <c r="CB382" i="12"/>
  <c r="BN367" i="12"/>
  <c r="CB366" i="12"/>
  <c r="CX178" i="4"/>
  <c r="EL415" i="4"/>
  <c r="E74" i="4" s="1"/>
  <c r="CB397" i="12"/>
  <c r="DJ401" i="12"/>
  <c r="BA404" i="12"/>
  <c r="AB390" i="3"/>
  <c r="EP376" i="12"/>
  <c r="W418" i="4"/>
  <c r="K14" i="8"/>
  <c r="CG328" i="3"/>
  <c r="CG344" i="3" s="1"/>
  <c r="BN344" i="12"/>
  <c r="CT368" i="12"/>
  <c r="DQ417" i="4"/>
  <c r="AU417" i="4"/>
  <c r="CR324" i="3"/>
  <c r="CR373" i="3" s="1"/>
  <c r="CT399" i="12"/>
  <c r="BM390" i="12"/>
  <c r="BM420" i="12" s="1"/>
  <c r="BT419" i="4"/>
  <c r="EC338" i="3"/>
  <c r="CR413" i="4"/>
  <c r="AX328" i="3"/>
  <c r="AX394" i="3" s="1"/>
  <c r="CU367" i="12"/>
  <c r="CT336" i="12"/>
  <c r="W141" i="12" s="1"/>
  <c r="BM342" i="12"/>
  <c r="BX342" i="12" s="1"/>
  <c r="DG406" i="12"/>
  <c r="CU398" i="12"/>
  <c r="BF344" i="12"/>
  <c r="BO274" i="7"/>
  <c r="BO289" i="7" s="1"/>
  <c r="BO304" i="7" s="1"/>
  <c r="DC173" i="4"/>
  <c r="CZ323" i="3"/>
  <c r="CZ372" i="3" s="1"/>
  <c r="DF341" i="12"/>
  <c r="T176" i="12" s="1"/>
  <c r="EB413" i="4"/>
  <c r="J56" i="4" s="1"/>
  <c r="AQ414" i="4"/>
  <c r="CL412" i="4"/>
  <c r="CR415" i="4"/>
  <c r="BS324" i="3"/>
  <c r="BS390" i="3" s="1"/>
  <c r="BN403" i="12"/>
  <c r="EM341" i="3"/>
  <c r="BP274" i="7"/>
  <c r="BP289" i="7" s="1"/>
  <c r="BP319" i="7" s="1"/>
  <c r="CB331" i="3"/>
  <c r="CB380" i="3" s="1"/>
  <c r="BQ284" i="7"/>
  <c r="BQ299" i="7" s="1"/>
  <c r="BQ329" i="7" s="1"/>
  <c r="EF420" i="4"/>
  <c r="N63" i="4" s="1"/>
  <c r="AQ417" i="4"/>
  <c r="Y392" i="12"/>
  <c r="BN371" i="12"/>
  <c r="BM330" i="3"/>
  <c r="BM346" i="3" s="1"/>
  <c r="CG365" i="12"/>
  <c r="U146" i="4"/>
  <c r="EJ343" i="3"/>
  <c r="DB177" i="4"/>
  <c r="AE162" i="4" s="1"/>
  <c r="N95" i="4" s="1"/>
  <c r="DJ395" i="3"/>
  <c r="EO418" i="4"/>
  <c r="H77" i="4" s="1"/>
  <c r="AP420" i="4"/>
  <c r="BN310" i="3"/>
  <c r="BN392" i="3" s="1"/>
  <c r="BP414" i="4"/>
  <c r="CS384" i="12"/>
  <c r="T327" i="3"/>
  <c r="T343" i="3" s="1"/>
  <c r="AI328" i="3"/>
  <c r="AI344" i="3" s="1"/>
  <c r="BX412" i="4"/>
  <c r="BA372" i="12"/>
  <c r="BO336" i="12"/>
  <c r="CQ365" i="12"/>
  <c r="CT306" i="3"/>
  <c r="CT404" i="3" s="1"/>
  <c r="DH325" i="3"/>
  <c r="DH341" i="3" s="1"/>
  <c r="AQ390" i="3"/>
  <c r="AN370" i="12"/>
  <c r="BA370" i="12"/>
  <c r="AN386" i="12"/>
  <c r="CU176" i="4"/>
  <c r="X161" i="4" s="1"/>
  <c r="G94" i="4" s="1"/>
  <c r="CQ396" i="12"/>
  <c r="CQ411" i="12" s="1"/>
  <c r="BO399" i="12"/>
  <c r="AZ426" i="4"/>
  <c r="AQ340" i="3"/>
  <c r="AN338" i="12"/>
  <c r="CQ333" i="12"/>
  <c r="T138" i="12" s="1"/>
  <c r="BO368" i="12"/>
  <c r="AB356" i="4"/>
  <c r="K29" i="4" s="1"/>
  <c r="BX418" i="4"/>
  <c r="DN412" i="4"/>
  <c r="AB383" i="12"/>
  <c r="CG344" i="12"/>
  <c r="DG376" i="12"/>
  <c r="AA415" i="4"/>
  <c r="DX341" i="3"/>
  <c r="AA376" i="12"/>
  <c r="DF332" i="3"/>
  <c r="DF398" i="3" s="1"/>
  <c r="AN420" i="4"/>
  <c r="BB307" i="3"/>
  <c r="BB339" i="3" s="1"/>
  <c r="BN376" i="12"/>
  <c r="AL309" i="3"/>
  <c r="AL341" i="3" s="1"/>
  <c r="AZ427" i="4"/>
  <c r="CY390" i="3"/>
  <c r="CK422" i="4"/>
  <c r="DV414" i="12"/>
  <c r="EA390" i="3"/>
  <c r="T418" i="4"/>
  <c r="AB419" i="4"/>
  <c r="Y413" i="4"/>
  <c r="BA435" i="4"/>
  <c r="EJ413" i="12"/>
  <c r="AZ382" i="12"/>
  <c r="BA376" i="12"/>
  <c r="EA340" i="3"/>
  <c r="BN391" i="12"/>
  <c r="CQ171" i="4"/>
  <c r="BX277" i="7"/>
  <c r="BX292" i="7" s="1"/>
  <c r="BX307" i="7" s="1"/>
  <c r="BA407" i="12"/>
  <c r="DG326" i="3"/>
  <c r="DG342" i="3" s="1"/>
  <c r="BA344" i="12"/>
  <c r="AB415" i="4"/>
  <c r="EU269" i="7"/>
  <c r="EU314" i="7" s="1"/>
  <c r="BE282" i="7"/>
  <c r="BE297" i="7" s="1"/>
  <c r="BE312" i="7" s="1"/>
  <c r="CZ178" i="4"/>
  <c r="AC163" i="4" s="1"/>
  <c r="L96" i="4" s="1"/>
  <c r="BN375" i="12"/>
  <c r="CV415" i="4"/>
  <c r="BF333" i="12"/>
  <c r="CR343" i="12"/>
  <c r="U148" i="12" s="1"/>
  <c r="EU262" i="7"/>
  <c r="EU307" i="7" s="1"/>
  <c r="CR412" i="4"/>
  <c r="X327" i="3"/>
  <c r="X343" i="3" s="1"/>
  <c r="AB423" i="4"/>
  <c r="DU347" i="3"/>
  <c r="DK419" i="4"/>
  <c r="Z414" i="4"/>
  <c r="AI413" i="12"/>
  <c r="AB371" i="3"/>
  <c r="DG372" i="12"/>
  <c r="EJ414" i="4"/>
  <c r="C73" i="4" s="1"/>
  <c r="W403" i="12"/>
  <c r="DG388" i="12"/>
  <c r="DG403" i="12"/>
  <c r="EK411" i="12"/>
  <c r="CU345" i="3"/>
  <c r="X144" i="3" s="1"/>
  <c r="DU412" i="3"/>
  <c r="BU373" i="3"/>
  <c r="DH416" i="4"/>
  <c r="EF411" i="4"/>
  <c r="N54" i="4" s="1"/>
  <c r="EB341" i="3"/>
  <c r="CF413" i="4"/>
  <c r="V416" i="4"/>
  <c r="AB412" i="4"/>
  <c r="EB374" i="3"/>
  <c r="DX407" i="3"/>
  <c r="DU396" i="3"/>
  <c r="DU379" i="3"/>
  <c r="DU413" i="3"/>
  <c r="AB388" i="3"/>
  <c r="AB406" i="3"/>
  <c r="CU340" i="12"/>
  <c r="X145" i="12" s="1"/>
  <c r="DU397" i="3"/>
  <c r="EB391" i="3"/>
  <c r="CU388" i="12"/>
  <c r="V387" i="12"/>
  <c r="AJ326" i="3"/>
  <c r="AJ342" i="3" s="1"/>
  <c r="CY373" i="3"/>
  <c r="BN398" i="12"/>
  <c r="BN335" i="12"/>
  <c r="DX376" i="12"/>
  <c r="T140" i="4"/>
  <c r="AB338" i="3"/>
  <c r="CB374" i="12"/>
  <c r="CY406" i="3"/>
  <c r="DG322" i="3"/>
  <c r="DG371" i="3" s="1"/>
  <c r="CB405" i="12"/>
  <c r="CY340" i="3"/>
  <c r="AB140" i="3" s="1"/>
  <c r="DF400" i="12"/>
  <c r="CT327" i="3"/>
  <c r="CT343" i="3" s="1"/>
  <c r="W142" i="3" s="1"/>
  <c r="DG368" i="12"/>
  <c r="AB398" i="12"/>
  <c r="CW177" i="4"/>
  <c r="Z162" i="4" s="1"/>
  <c r="I95" i="4" s="1"/>
  <c r="EJ409" i="3"/>
  <c r="CB342" i="12"/>
  <c r="CM342" i="12" s="1"/>
  <c r="DF369" i="12"/>
  <c r="BW421" i="4"/>
  <c r="AX327" i="3"/>
  <c r="AX393" i="3" s="1"/>
  <c r="Y376" i="12"/>
  <c r="EJ393" i="3"/>
  <c r="EJ376" i="3"/>
  <c r="CU372" i="12"/>
  <c r="DF337" i="12"/>
  <c r="T172" i="12" s="1"/>
  <c r="Y344" i="12"/>
  <c r="Y360" i="12" s="1"/>
  <c r="BM338" i="3"/>
  <c r="CI416" i="4"/>
  <c r="DJ345" i="3"/>
  <c r="X159" i="3" s="1"/>
  <c r="DN415" i="4"/>
  <c r="BF423" i="4"/>
  <c r="AY424" i="4"/>
  <c r="AP413" i="4"/>
  <c r="CI414" i="4"/>
  <c r="DI412" i="4"/>
  <c r="DR418" i="4"/>
  <c r="CH415" i="4"/>
  <c r="EA423" i="4"/>
  <c r="I66" i="4" s="1"/>
  <c r="DV423" i="4"/>
  <c r="D66" i="4" s="1"/>
  <c r="CG413" i="4"/>
  <c r="DH399" i="12"/>
  <c r="DH336" i="12"/>
  <c r="DH368" i="12"/>
  <c r="DG420" i="4"/>
  <c r="CZ420" i="4"/>
  <c r="BO422" i="4"/>
  <c r="T360" i="12"/>
  <c r="Q360" i="12" s="1"/>
  <c r="P360" i="12" s="1"/>
  <c r="DC423" i="4"/>
  <c r="CU381" i="12"/>
  <c r="AB381" i="12"/>
  <c r="V336" i="12"/>
  <c r="AC376" i="12"/>
  <c r="Y307" i="3"/>
  <c r="Y389" i="3" s="1"/>
  <c r="DU341" i="3"/>
  <c r="DJ308" i="3"/>
  <c r="DJ406" i="3" s="1"/>
  <c r="BA275" i="7"/>
  <c r="BA290" i="7" s="1"/>
  <c r="BA305" i="7" s="1"/>
  <c r="CC368" i="12"/>
  <c r="BB388" i="12"/>
  <c r="CU395" i="3"/>
  <c r="BB372" i="12"/>
  <c r="CC383" i="12"/>
  <c r="DK412" i="12"/>
  <c r="CU378" i="3"/>
  <c r="EC371" i="3"/>
  <c r="BB403" i="12"/>
  <c r="CS308" i="3"/>
  <c r="CS390" i="3" s="1"/>
  <c r="EC388" i="3"/>
  <c r="CD420" i="4"/>
  <c r="CU411" i="3"/>
  <c r="EC404" i="3"/>
  <c r="CB414" i="4"/>
  <c r="AY344" i="12"/>
  <c r="Z144" i="4"/>
  <c r="CC367" i="12"/>
  <c r="CR367" i="12"/>
  <c r="ER416" i="4"/>
  <c r="K75" i="4" s="1"/>
  <c r="V368" i="12"/>
  <c r="BC400" i="12"/>
  <c r="AC392" i="12"/>
  <c r="CG420" i="4"/>
  <c r="AL279" i="7"/>
  <c r="AL294" i="7" s="1"/>
  <c r="AL309" i="7" s="1"/>
  <c r="CN417" i="4"/>
  <c r="BP418" i="4"/>
  <c r="DM422" i="4"/>
  <c r="DB412" i="4"/>
  <c r="EJ413" i="3"/>
  <c r="ER420" i="4"/>
  <c r="K79" i="4" s="1"/>
  <c r="CN260" i="7"/>
  <c r="CN305" i="7" s="1"/>
  <c r="CR309" i="3"/>
  <c r="CR407" i="3" s="1"/>
  <c r="AR419" i="4"/>
  <c r="BI435" i="4"/>
  <c r="BQ371" i="12"/>
  <c r="BT397" i="12"/>
  <c r="CG422" i="4"/>
  <c r="AK416" i="4"/>
  <c r="EC413" i="4"/>
  <c r="K56" i="4" s="1"/>
  <c r="AX418" i="12"/>
  <c r="CB413" i="4"/>
  <c r="BT411" i="4"/>
  <c r="DN416" i="4"/>
  <c r="EG418" i="4"/>
  <c r="O61" i="4" s="1"/>
  <c r="BF427" i="4"/>
  <c r="DM414" i="4"/>
  <c r="BW266" i="7"/>
  <c r="BW311" i="7" s="1"/>
  <c r="CC403" i="12"/>
  <c r="BG434" i="4"/>
  <c r="DR265" i="7"/>
  <c r="DR325" i="7" s="1"/>
  <c r="AP282" i="7"/>
  <c r="AP297" i="7" s="1"/>
  <c r="AP327" i="7" s="1"/>
  <c r="DL415" i="4"/>
  <c r="T411" i="4"/>
  <c r="ER373" i="3"/>
  <c r="CK421" i="4"/>
  <c r="DW347" i="3"/>
  <c r="EK419" i="4"/>
  <c r="D78" i="4" s="1"/>
  <c r="CD423" i="4"/>
  <c r="DR421" i="4"/>
  <c r="EO415" i="12"/>
  <c r="EK420" i="12"/>
  <c r="BS367" i="12"/>
  <c r="W388" i="12"/>
  <c r="BS383" i="12"/>
  <c r="DH388" i="12"/>
  <c r="ES417" i="4"/>
  <c r="L76" i="4" s="1"/>
  <c r="DX393" i="3"/>
  <c r="AC365" i="12"/>
  <c r="BP338" i="12"/>
  <c r="ET407" i="12"/>
  <c r="EM374" i="3"/>
  <c r="DX409" i="3"/>
  <c r="DJ322" i="3"/>
  <c r="DJ388" i="3" s="1"/>
  <c r="AQ383" i="12"/>
  <c r="AC333" i="12"/>
  <c r="ET376" i="12"/>
  <c r="EM407" i="3"/>
  <c r="U375" i="12"/>
  <c r="DX343" i="3"/>
  <c r="CU171" i="4"/>
  <c r="X156" i="4" s="1"/>
  <c r="G89" i="4" s="1"/>
  <c r="BA401" i="12"/>
  <c r="DP344" i="12"/>
  <c r="AD164" i="12" s="1"/>
  <c r="Z392" i="12"/>
  <c r="BA338" i="12"/>
  <c r="CY398" i="12"/>
  <c r="AA365" i="12"/>
  <c r="AO311" i="3"/>
  <c r="AO393" i="3" s="1"/>
  <c r="DJ411" i="3"/>
  <c r="CT180" i="4"/>
  <c r="W165" i="4" s="1"/>
  <c r="F98" i="4" s="1"/>
  <c r="DX414" i="12"/>
  <c r="CE368" i="12"/>
  <c r="EQ282" i="7"/>
  <c r="EQ297" i="7" s="1"/>
  <c r="EQ312" i="7" s="1"/>
  <c r="EK261" i="7"/>
  <c r="EK321" i="7" s="1"/>
  <c r="CY335" i="12"/>
  <c r="AB140" i="12" s="1"/>
  <c r="AA396" i="12"/>
  <c r="DJ378" i="3"/>
  <c r="AI316" i="3"/>
  <c r="AI348" i="3" s="1"/>
  <c r="CE399" i="12"/>
  <c r="BP370" i="12"/>
  <c r="DP376" i="12"/>
  <c r="AC381" i="12"/>
  <c r="BP386" i="12"/>
  <c r="CT169" i="4"/>
  <c r="W154" i="4" s="1"/>
  <c r="F87" i="4" s="1"/>
  <c r="CV327" i="3"/>
  <c r="CV393" i="3" s="1"/>
  <c r="AA333" i="12"/>
  <c r="CE336" i="12"/>
  <c r="CM279" i="7"/>
  <c r="CM294" i="7" s="1"/>
  <c r="CM324" i="7" s="1"/>
  <c r="DP407" i="12"/>
  <c r="DP422" i="12" s="1"/>
  <c r="CS398" i="12"/>
  <c r="DX376" i="3"/>
  <c r="Z344" i="12"/>
  <c r="Z360" i="12" s="1"/>
  <c r="BN415" i="4"/>
  <c r="CZ412" i="4"/>
  <c r="DW404" i="3"/>
  <c r="CJ390" i="3"/>
  <c r="AX324" i="3"/>
  <c r="AX390" i="3" s="1"/>
  <c r="AN423" i="4"/>
  <c r="EN412" i="12"/>
  <c r="CL281" i="7"/>
  <c r="CL296" i="7" s="1"/>
  <c r="CL326" i="7" s="1"/>
  <c r="CB316" i="3"/>
  <c r="CB398" i="3" s="1"/>
  <c r="DH415" i="4"/>
  <c r="CJ411" i="4"/>
  <c r="BO421" i="4"/>
  <c r="BM332" i="3"/>
  <c r="BM398" i="3" s="1"/>
  <c r="BO314" i="3"/>
  <c r="BO396" i="3" s="1"/>
  <c r="AS274" i="7"/>
  <c r="AS289" i="7" s="1"/>
  <c r="AS319" i="7" s="1"/>
  <c r="EG281" i="7"/>
  <c r="EG296" i="7" s="1"/>
  <c r="EG311" i="7" s="1"/>
  <c r="CV423" i="4"/>
  <c r="AL283" i="7"/>
  <c r="AL298" i="7" s="1"/>
  <c r="AL313" i="7" s="1"/>
  <c r="BX419" i="4"/>
  <c r="EM417" i="4"/>
  <c r="F76" i="4" s="1"/>
  <c r="DW413" i="3"/>
  <c r="AK412" i="4"/>
  <c r="CR417" i="4"/>
  <c r="BJ429" i="4"/>
  <c r="CS423" i="4"/>
  <c r="AA414" i="4"/>
  <c r="DY378" i="3"/>
  <c r="BV411" i="4"/>
  <c r="CH411" i="4"/>
  <c r="CL417" i="4"/>
  <c r="EP416" i="4"/>
  <c r="I75" i="4" s="1"/>
  <c r="DW414" i="4"/>
  <c r="E57" i="4" s="1"/>
  <c r="CU414" i="12"/>
  <c r="ES422" i="4"/>
  <c r="L81" i="4" s="1"/>
  <c r="CF411" i="3"/>
  <c r="EG419" i="4"/>
  <c r="O62" i="4" s="1"/>
  <c r="ET414" i="4"/>
  <c r="M73" i="4" s="1"/>
  <c r="DL411" i="4"/>
  <c r="BA429" i="4"/>
  <c r="DU412" i="4"/>
  <c r="C55" i="4" s="1"/>
  <c r="CB417" i="12"/>
  <c r="AC413" i="4"/>
  <c r="EC390" i="3"/>
  <c r="AA418" i="4"/>
  <c r="AK410" i="3"/>
  <c r="CW420" i="4"/>
  <c r="EQ414" i="4"/>
  <c r="J73" i="4" s="1"/>
  <c r="CT412" i="4"/>
  <c r="DX391" i="3"/>
  <c r="EL414" i="12"/>
  <c r="CJ415" i="4"/>
  <c r="CY418" i="4"/>
  <c r="EG413" i="4"/>
  <c r="O56" i="4" s="1"/>
  <c r="EE411" i="4"/>
  <c r="M54" i="4" s="1"/>
  <c r="EL416" i="4"/>
  <c r="E75" i="4" s="1"/>
  <c r="EO414" i="4"/>
  <c r="H73" i="4" s="1"/>
  <c r="BB411" i="3"/>
  <c r="DK307" i="3"/>
  <c r="DK405" i="3" s="1"/>
  <c r="DG343" i="12"/>
  <c r="U178" i="12" s="1"/>
  <c r="DG384" i="12"/>
  <c r="ED417" i="4"/>
  <c r="L60" i="4" s="1"/>
  <c r="BB345" i="3"/>
  <c r="BA269" i="7"/>
  <c r="BA314" i="7" s="1"/>
  <c r="DF311" i="3"/>
  <c r="DF343" i="3" s="1"/>
  <c r="CL270" i="7"/>
  <c r="CL330" i="7" s="1"/>
  <c r="U406" i="12"/>
  <c r="U149" i="4"/>
  <c r="AA366" i="12"/>
  <c r="DG399" i="12"/>
  <c r="W325" i="3"/>
  <c r="W391" i="3" s="1"/>
  <c r="BO307" i="3"/>
  <c r="BO389" i="3" s="1"/>
  <c r="V371" i="12"/>
  <c r="CC311" i="3"/>
  <c r="CC343" i="3" s="1"/>
  <c r="T332" i="3"/>
  <c r="T398" i="3" s="1"/>
  <c r="BV281" i="7"/>
  <c r="BV296" i="7" s="1"/>
  <c r="BV311" i="7" s="1"/>
  <c r="BT325" i="3"/>
  <c r="BT391" i="3" s="1"/>
  <c r="N52" i="12"/>
  <c r="AE143" i="4"/>
  <c r="DW397" i="3"/>
  <c r="U343" i="12"/>
  <c r="AK377" i="3"/>
  <c r="V339" i="12"/>
  <c r="CC418" i="4"/>
  <c r="CE370" i="12"/>
  <c r="X422" i="4"/>
  <c r="T148" i="12"/>
  <c r="CI310" i="3"/>
  <c r="CI392" i="3" s="1"/>
  <c r="BF376" i="12"/>
  <c r="DW380" i="3"/>
  <c r="CE401" i="12"/>
  <c r="DM323" i="3"/>
  <c r="DM339" i="3" s="1"/>
  <c r="AY398" i="3"/>
  <c r="CE386" i="12"/>
  <c r="BP325" i="3"/>
  <c r="BP407" i="3" s="1"/>
  <c r="BR416" i="4"/>
  <c r="AN277" i="7"/>
  <c r="AN292" i="7" s="1"/>
  <c r="AN322" i="7" s="1"/>
  <c r="AY407" i="12"/>
  <c r="BF392" i="12"/>
  <c r="EE268" i="7"/>
  <c r="EE328" i="7" s="1"/>
  <c r="DG375" i="12"/>
  <c r="CX413" i="4"/>
  <c r="BO415" i="4"/>
  <c r="CW417" i="4"/>
  <c r="DP283" i="7"/>
  <c r="DP298" i="7" s="1"/>
  <c r="DP328" i="7" s="1"/>
  <c r="BR264" i="7"/>
  <c r="BR309" i="7" s="1"/>
  <c r="DZ276" i="7"/>
  <c r="DZ291" i="7" s="1"/>
  <c r="DZ321" i="7" s="1"/>
  <c r="BS421" i="4"/>
  <c r="AL275" i="7"/>
  <c r="AL290" i="7" s="1"/>
  <c r="AL320" i="7" s="1"/>
  <c r="AB367" i="12"/>
  <c r="AU283" i="7"/>
  <c r="AU298" i="7" s="1"/>
  <c r="AU313" i="7" s="1"/>
  <c r="BP268" i="7"/>
  <c r="BP313" i="7" s="1"/>
  <c r="BN316" i="3"/>
  <c r="BN348" i="3" s="1"/>
  <c r="W372" i="12"/>
  <c r="DK422" i="4"/>
  <c r="AR420" i="4"/>
  <c r="AD415" i="4"/>
  <c r="EJ397" i="3"/>
  <c r="DX413" i="4"/>
  <c r="F56" i="4" s="1"/>
  <c r="BN340" i="12"/>
  <c r="CN266" i="7"/>
  <c r="CN311" i="7" s="1"/>
  <c r="BN388" i="12"/>
  <c r="EB411" i="12"/>
  <c r="DH412" i="4"/>
  <c r="EC415" i="4"/>
  <c r="K58" i="4" s="1"/>
  <c r="EQ416" i="4"/>
  <c r="J75" i="4" s="1"/>
  <c r="CC412" i="4"/>
  <c r="EM414" i="12"/>
  <c r="AE420" i="4"/>
  <c r="CY415" i="4"/>
  <c r="BB434" i="4"/>
  <c r="DR420" i="4"/>
  <c r="AL414" i="4"/>
  <c r="CL415" i="4"/>
  <c r="V372" i="12"/>
  <c r="DJ396" i="12"/>
  <c r="AI421" i="4"/>
  <c r="CH417" i="4"/>
  <c r="EP415" i="12"/>
  <c r="T413" i="12"/>
  <c r="EN265" i="7"/>
  <c r="EN310" i="7" s="1"/>
  <c r="DZ413" i="12"/>
  <c r="CM417" i="4"/>
  <c r="CS412" i="4"/>
  <c r="CU400" i="12"/>
  <c r="EN338" i="3"/>
  <c r="ER419" i="4"/>
  <c r="K78" i="4" s="1"/>
  <c r="CU327" i="3"/>
  <c r="CU409" i="3" s="1"/>
  <c r="EC421" i="4"/>
  <c r="K64" i="4" s="1"/>
  <c r="EM412" i="4"/>
  <c r="F71" i="4" s="1"/>
  <c r="EO415" i="4"/>
  <c r="H74" i="4" s="1"/>
  <c r="EF262" i="7"/>
  <c r="EF307" i="7" s="1"/>
  <c r="EM391" i="3"/>
  <c r="DG414" i="4"/>
  <c r="EJ419" i="4"/>
  <c r="C78" i="4" s="1"/>
  <c r="CK411" i="4"/>
  <c r="AX412" i="4"/>
  <c r="X412" i="4"/>
  <c r="AZ366" i="12"/>
  <c r="AX371" i="3"/>
  <c r="DJ334" i="12"/>
  <c r="DA413" i="4"/>
  <c r="EE414" i="4"/>
  <c r="M57" i="4" s="1"/>
  <c r="DQ415" i="4"/>
  <c r="BN423" i="4"/>
  <c r="DF412" i="4"/>
  <c r="EF423" i="4"/>
  <c r="N66" i="4" s="1"/>
  <c r="DJ397" i="12"/>
  <c r="DJ366" i="12"/>
  <c r="EL389" i="3"/>
  <c r="AC421" i="4"/>
  <c r="T388" i="3"/>
  <c r="EU414" i="4"/>
  <c r="N73" i="4" s="1"/>
  <c r="AY433" i="4"/>
  <c r="DW421" i="4"/>
  <c r="E64" i="4" s="1"/>
  <c r="AY431" i="4"/>
  <c r="Y418" i="4"/>
  <c r="BD425" i="4"/>
  <c r="DY411" i="4"/>
  <c r="G54" i="4" s="1"/>
  <c r="BQ422" i="4"/>
  <c r="AL329" i="3"/>
  <c r="AL395" i="3" s="1"/>
  <c r="CZ366" i="12"/>
  <c r="DZ407" i="12"/>
  <c r="CS367" i="12"/>
  <c r="T313" i="3"/>
  <c r="T395" i="3" s="1"/>
  <c r="CZ397" i="12"/>
  <c r="CJ367" i="12"/>
  <c r="W343" i="3"/>
  <c r="AN276" i="7"/>
  <c r="AN291" i="7" s="1"/>
  <c r="AN321" i="7" s="1"/>
  <c r="CS335" i="12"/>
  <c r="V140" i="12" s="1"/>
  <c r="CQ326" i="3"/>
  <c r="CQ392" i="3" s="1"/>
  <c r="CZ334" i="12"/>
  <c r="AC139" i="12" s="1"/>
  <c r="CJ398" i="12"/>
  <c r="T413" i="4"/>
  <c r="BQ322" i="3"/>
  <c r="BQ388" i="3" s="1"/>
  <c r="CJ335" i="12"/>
  <c r="BY415" i="4"/>
  <c r="DO366" i="12"/>
  <c r="AQ367" i="12"/>
  <c r="CD403" i="12"/>
  <c r="CD340" i="12"/>
  <c r="AO396" i="12"/>
  <c r="BV275" i="7"/>
  <c r="BV290" i="7" s="1"/>
  <c r="BV305" i="7" s="1"/>
  <c r="AQ398" i="12"/>
  <c r="ED414" i="4"/>
  <c r="L57" i="4" s="1"/>
  <c r="EL339" i="3"/>
  <c r="CJ406" i="3"/>
  <c r="DY418" i="4"/>
  <c r="G61" i="4" s="1"/>
  <c r="EJ421" i="12"/>
  <c r="BU340" i="3"/>
  <c r="AE415" i="4"/>
  <c r="AO365" i="12"/>
  <c r="EO266" i="7"/>
  <c r="EO311" i="7" s="1"/>
  <c r="EK260" i="7"/>
  <c r="EK320" i="7" s="1"/>
  <c r="BU406" i="3"/>
  <c r="DO397" i="12"/>
  <c r="CR322" i="3"/>
  <c r="CR388" i="3" s="1"/>
  <c r="W409" i="3"/>
  <c r="BU390" i="3"/>
  <c r="BN339" i="12"/>
  <c r="BC369" i="12"/>
  <c r="BO322" i="3"/>
  <c r="BO388" i="3" s="1"/>
  <c r="AA397" i="12"/>
  <c r="AA382" i="12"/>
  <c r="BN343" i="12"/>
  <c r="U372" i="12"/>
  <c r="BG429" i="4"/>
  <c r="AO333" i="12"/>
  <c r="W401" i="12"/>
  <c r="AP268" i="7"/>
  <c r="AP313" i="7" s="1"/>
  <c r="DO334" i="12"/>
  <c r="AC169" i="12" s="1"/>
  <c r="W376" i="3"/>
  <c r="DI327" i="3"/>
  <c r="DI393" i="3" s="1"/>
  <c r="U403" i="12"/>
  <c r="DI416" i="4"/>
  <c r="CE262" i="7"/>
  <c r="CE307" i="7" s="1"/>
  <c r="BC337" i="12"/>
  <c r="BW270" i="7"/>
  <c r="BW330" i="7" s="1"/>
  <c r="L15" i="8"/>
  <c r="W328" i="3"/>
  <c r="W394" i="3" s="1"/>
  <c r="BH376" i="12"/>
  <c r="BH392" i="12"/>
  <c r="U388" i="12"/>
  <c r="CZ283" i="7"/>
  <c r="CZ298" i="7" s="1"/>
  <c r="CZ313" i="7" s="1"/>
  <c r="L15" i="15"/>
  <c r="AB264" i="7"/>
  <c r="AB324" i="7" s="1"/>
  <c r="BH407" i="12"/>
  <c r="DQ419" i="4"/>
  <c r="EO420" i="4"/>
  <c r="H79" i="4" s="1"/>
  <c r="BQ323" i="3"/>
  <c r="BQ389" i="3" s="1"/>
  <c r="BW407" i="12"/>
  <c r="AM322" i="3"/>
  <c r="AM338" i="3" s="1"/>
  <c r="CJ260" i="7"/>
  <c r="CJ320" i="7" s="1"/>
  <c r="EL372" i="3"/>
  <c r="DC180" i="4"/>
  <c r="AF165" i="4" s="1"/>
  <c r="O98" i="4" s="1"/>
  <c r="DU391" i="3"/>
  <c r="BW392" i="12"/>
  <c r="CI411" i="4"/>
  <c r="EK259" i="7"/>
  <c r="EK319" i="7" s="1"/>
  <c r="AT284" i="7"/>
  <c r="AT299" i="7" s="1"/>
  <c r="AT329" i="7" s="1"/>
  <c r="CT329" i="3"/>
  <c r="CT395" i="3" s="1"/>
  <c r="BW376" i="12"/>
  <c r="CZ180" i="4"/>
  <c r="EL405" i="3"/>
  <c r="DU407" i="3"/>
  <c r="BG397" i="12"/>
  <c r="DL390" i="3"/>
  <c r="CG423" i="4"/>
  <c r="BC399" i="12"/>
  <c r="CJ259" i="7"/>
  <c r="CJ319" i="7" s="1"/>
  <c r="BN402" i="12"/>
  <c r="AX314" i="3"/>
  <c r="AX412" i="3" s="1"/>
  <c r="W416" i="4"/>
  <c r="BU423" i="4"/>
  <c r="EM413" i="4"/>
  <c r="F72" i="4" s="1"/>
  <c r="U316" i="3"/>
  <c r="U332" i="3"/>
  <c r="Z421" i="4"/>
  <c r="CQ371" i="3"/>
  <c r="T422" i="12"/>
  <c r="CJ422" i="4"/>
  <c r="EO412" i="4"/>
  <c r="H71" i="4" s="1"/>
  <c r="AQ415" i="4"/>
  <c r="AA373" i="3"/>
  <c r="CU420" i="4"/>
  <c r="DO421" i="4"/>
  <c r="DA422" i="4"/>
  <c r="EO413" i="4"/>
  <c r="H72" i="4" s="1"/>
  <c r="DR422" i="4"/>
  <c r="BM421" i="12"/>
  <c r="CZ411" i="4"/>
  <c r="DB280" i="7"/>
  <c r="DB295" i="7" s="1"/>
  <c r="DB310" i="7" s="1"/>
  <c r="CT407" i="12"/>
  <c r="CV381" i="12"/>
  <c r="BC277" i="7"/>
  <c r="BC292" i="7" s="1"/>
  <c r="BC307" i="7" s="1"/>
  <c r="DY345" i="3"/>
  <c r="CQ388" i="3"/>
  <c r="DW338" i="3"/>
  <c r="BM404" i="3"/>
  <c r="AK331" i="3"/>
  <c r="AK397" i="3" s="1"/>
  <c r="BA430" i="4"/>
  <c r="EJ412" i="3"/>
  <c r="Z415" i="4"/>
  <c r="CQ325" i="3"/>
  <c r="CQ341" i="3" s="1"/>
  <c r="W413" i="4"/>
  <c r="CJ413" i="4"/>
  <c r="BQ281" i="7"/>
  <c r="BQ296" i="7" s="1"/>
  <c r="BQ326" i="7" s="1"/>
  <c r="X326" i="3"/>
  <c r="X392" i="3" s="1"/>
  <c r="CD308" i="3"/>
  <c r="CD340" i="3" s="1"/>
  <c r="CG367" i="12"/>
  <c r="DN423" i="4"/>
  <c r="BB432" i="4"/>
  <c r="AJ259" i="7"/>
  <c r="AJ319" i="7" s="1"/>
  <c r="BE397" i="12"/>
  <c r="CT344" i="12"/>
  <c r="W149" i="12" s="1"/>
  <c r="BP344" i="12"/>
  <c r="AA340" i="3"/>
  <c r="BR310" i="3"/>
  <c r="BR392" i="3" s="1"/>
  <c r="BR324" i="3"/>
  <c r="BR390" i="3" s="1"/>
  <c r="DZ416" i="4"/>
  <c r="H59" i="4" s="1"/>
  <c r="DX407" i="12"/>
  <c r="BE334" i="12"/>
  <c r="BQ280" i="7"/>
  <c r="BQ295" i="7" s="1"/>
  <c r="BQ325" i="7" s="1"/>
  <c r="BO365" i="12"/>
  <c r="CV396" i="12"/>
  <c r="DF396" i="12"/>
  <c r="T159" i="12"/>
  <c r="DW388" i="3"/>
  <c r="BP392" i="12"/>
  <c r="EN422" i="4"/>
  <c r="G81" i="4" s="1"/>
  <c r="BA400" i="12"/>
  <c r="BO396" i="12"/>
  <c r="CV365" i="12"/>
  <c r="BG365" i="12"/>
  <c r="DF365" i="12"/>
  <c r="BG381" i="12"/>
  <c r="AB396" i="12"/>
  <c r="CI419" i="4"/>
  <c r="DH387" i="12"/>
  <c r="BR323" i="3"/>
  <c r="BR389" i="3" s="1"/>
  <c r="BO333" i="12"/>
  <c r="BG396" i="12"/>
  <c r="DF333" i="12"/>
  <c r="T153" i="12" s="1"/>
  <c r="CG270" i="7"/>
  <c r="CG315" i="7" s="1"/>
  <c r="DY411" i="3"/>
  <c r="DW371" i="3"/>
  <c r="BA337" i="12"/>
  <c r="BA369" i="12"/>
  <c r="AB365" i="12"/>
  <c r="CT392" i="12"/>
  <c r="BM388" i="3"/>
  <c r="W339" i="3"/>
  <c r="CQ404" i="3"/>
  <c r="DH402" i="12"/>
  <c r="DH339" i="12"/>
  <c r="V174" i="12" s="1"/>
  <c r="EJ371" i="3"/>
  <c r="CX407" i="12"/>
  <c r="CB369" i="12"/>
  <c r="AQ366" i="12"/>
  <c r="BP323" i="3"/>
  <c r="BP389" i="3" s="1"/>
  <c r="AA145" i="4"/>
  <c r="DF323" i="3"/>
  <c r="DF389" i="3" s="1"/>
  <c r="AP277" i="7"/>
  <c r="AP292" i="7" s="1"/>
  <c r="AP322" i="7" s="1"/>
  <c r="EB407" i="12"/>
  <c r="CB337" i="12"/>
  <c r="AI326" i="3"/>
  <c r="AI408" i="3" s="1"/>
  <c r="BQ274" i="7"/>
  <c r="BQ289" i="7" s="1"/>
  <c r="BQ319" i="7" s="1"/>
  <c r="CX344" i="12"/>
  <c r="AA149" i="12" s="1"/>
  <c r="DO372" i="3"/>
  <c r="BH281" i="7"/>
  <c r="BH296" i="7" s="1"/>
  <c r="BH311" i="7" s="1"/>
  <c r="DH324" i="3"/>
  <c r="DH340" i="3" s="1"/>
  <c r="CX267" i="7"/>
  <c r="CX312" i="7" s="1"/>
  <c r="AX274" i="7"/>
  <c r="AX289" i="7" s="1"/>
  <c r="AX319" i="7" s="1"/>
  <c r="AM372" i="12"/>
  <c r="BX269" i="7"/>
  <c r="BX314" i="7" s="1"/>
  <c r="AO326" i="3"/>
  <c r="AO392" i="3" s="1"/>
  <c r="BS392" i="12"/>
  <c r="AT413" i="4"/>
  <c r="CQ405" i="12"/>
  <c r="AM403" i="12"/>
  <c r="BN365" i="12"/>
  <c r="EJ346" i="3"/>
  <c r="V308" i="3"/>
  <c r="V406" i="3" s="1"/>
  <c r="CQ390" i="12"/>
  <c r="CG283" i="7"/>
  <c r="CG298" i="7" s="1"/>
  <c r="CG313" i="7" s="1"/>
  <c r="EC274" i="7"/>
  <c r="EC289" i="7" s="1"/>
  <c r="EC304" i="7" s="1"/>
  <c r="BS407" i="12"/>
  <c r="CN423" i="4"/>
  <c r="AM340" i="12"/>
  <c r="EB376" i="12"/>
  <c r="CQ342" i="12"/>
  <c r="T147" i="12" s="1"/>
  <c r="CC407" i="12"/>
  <c r="ER279" i="7"/>
  <c r="ER294" i="7" s="1"/>
  <c r="ER324" i="7" s="1"/>
  <c r="CC388" i="12"/>
  <c r="CC372" i="12"/>
  <c r="BP385" i="12"/>
  <c r="CQ307" i="3"/>
  <c r="CQ389" i="3" s="1"/>
  <c r="AI311" i="3"/>
  <c r="CU411" i="4"/>
  <c r="DP416" i="4"/>
  <c r="AE418" i="4"/>
  <c r="EM405" i="3"/>
  <c r="EU423" i="4"/>
  <c r="N82" i="4" s="1"/>
  <c r="DV411" i="12"/>
  <c r="CK416" i="4"/>
  <c r="BI426" i="4"/>
  <c r="CC419" i="4"/>
  <c r="W414" i="4"/>
  <c r="CV413" i="4"/>
  <c r="X418" i="4"/>
  <c r="BJ427" i="4"/>
  <c r="CT423" i="4"/>
  <c r="AE411" i="4"/>
  <c r="W411" i="4"/>
  <c r="V422" i="4"/>
  <c r="BH429" i="4"/>
  <c r="DC419" i="4"/>
  <c r="BP337" i="12"/>
  <c r="BP369" i="12"/>
  <c r="BP400" i="12"/>
  <c r="CV412" i="12"/>
  <c r="DX389" i="3"/>
  <c r="AN416" i="4"/>
  <c r="DV420" i="12"/>
  <c r="DU413" i="4"/>
  <c r="C56" i="4" s="1"/>
  <c r="DP413" i="4"/>
  <c r="X395" i="3"/>
  <c r="EP420" i="4"/>
  <c r="I79" i="4" s="1"/>
  <c r="AZ435" i="4"/>
  <c r="BM413" i="4"/>
  <c r="CH419" i="4"/>
  <c r="T154" i="4"/>
  <c r="C87" i="4" s="1"/>
  <c r="CX406" i="3"/>
  <c r="AA411" i="4"/>
  <c r="AO423" i="4"/>
  <c r="EJ344" i="3"/>
  <c r="AY426" i="4"/>
  <c r="EC264" i="7"/>
  <c r="EC324" i="7" s="1"/>
  <c r="CY172" i="4"/>
  <c r="AB157" i="4" s="1"/>
  <c r="K90" i="4" s="1"/>
  <c r="ES418" i="4"/>
  <c r="L77" i="4" s="1"/>
  <c r="ER422" i="4"/>
  <c r="K81" i="4" s="1"/>
  <c r="DY412" i="12"/>
  <c r="ED412" i="4"/>
  <c r="L55" i="4" s="1"/>
  <c r="BO418" i="4"/>
  <c r="DV413" i="12"/>
  <c r="BP420" i="4"/>
  <c r="CQ174" i="4"/>
  <c r="AM411" i="3"/>
  <c r="X372" i="12"/>
  <c r="T323" i="3"/>
  <c r="T372" i="3" s="1"/>
  <c r="DJ327" i="3"/>
  <c r="DJ343" i="3" s="1"/>
  <c r="Z358" i="4"/>
  <c r="I31" i="4" s="1"/>
  <c r="AK398" i="12"/>
  <c r="AX391" i="3"/>
  <c r="CG383" i="12"/>
  <c r="BU365" i="12"/>
  <c r="AS422" i="4"/>
  <c r="BB259" i="7"/>
  <c r="BB304" i="7" s="1"/>
  <c r="DX405" i="3"/>
  <c r="AM378" i="3"/>
  <c r="X403" i="12"/>
  <c r="DA180" i="4"/>
  <c r="CK275" i="7"/>
  <c r="CK290" i="7" s="1"/>
  <c r="CK305" i="7" s="1"/>
  <c r="AP325" i="3"/>
  <c r="AP374" i="3" s="1"/>
  <c r="BO339" i="12"/>
  <c r="CX373" i="3"/>
  <c r="BC270" i="7"/>
  <c r="BC315" i="7" s="1"/>
  <c r="DX372" i="3"/>
  <c r="EV281" i="7"/>
  <c r="EV296" i="7" s="1"/>
  <c r="EV311" i="7" s="1"/>
  <c r="CU328" i="3"/>
  <c r="CU344" i="3" s="1"/>
  <c r="X143" i="3" s="1"/>
  <c r="AM345" i="3"/>
  <c r="X340" i="12"/>
  <c r="BN329" i="3"/>
  <c r="BN395" i="3" s="1"/>
  <c r="BU381" i="12"/>
  <c r="CX390" i="3"/>
  <c r="BU396" i="12"/>
  <c r="BO402" i="12"/>
  <c r="CF308" i="3"/>
  <c r="CF390" i="3" s="1"/>
  <c r="DX339" i="3"/>
  <c r="CZ172" i="4"/>
  <c r="W329" i="3"/>
  <c r="W395" i="3" s="1"/>
  <c r="DU421" i="4"/>
  <c r="C64" i="4" s="1"/>
  <c r="AO415" i="4"/>
  <c r="CR344" i="12"/>
  <c r="U149" i="12" s="1"/>
  <c r="AO322" i="3"/>
  <c r="AO388" i="3" s="1"/>
  <c r="X378" i="3"/>
  <c r="BA417" i="12"/>
  <c r="AC355" i="4"/>
  <c r="L28" i="4" s="1"/>
  <c r="EM343" i="3"/>
  <c r="DG387" i="12"/>
  <c r="CG376" i="12"/>
  <c r="CV407" i="12"/>
  <c r="DG407" i="12"/>
  <c r="AI404" i="12"/>
  <c r="BF365" i="12"/>
  <c r="EJ338" i="3"/>
  <c r="AB353" i="4"/>
  <c r="K26" i="4" s="1"/>
  <c r="EJ380" i="3"/>
  <c r="CV344" i="12"/>
  <c r="Y149" i="12" s="1"/>
  <c r="CT370" i="12"/>
  <c r="CT386" i="12"/>
  <c r="AI341" i="12"/>
  <c r="AC407" i="12"/>
  <c r="DA174" i="4"/>
  <c r="AD159" i="4" s="1"/>
  <c r="M92" i="4" s="1"/>
  <c r="DG402" i="12"/>
  <c r="EJ347" i="3"/>
  <c r="EJ388" i="3"/>
  <c r="EJ415" i="4"/>
  <c r="C74" i="4" s="1"/>
  <c r="EM339" i="3"/>
  <c r="CT401" i="12"/>
  <c r="EJ410" i="3"/>
  <c r="BP395" i="3"/>
  <c r="BY281" i="7"/>
  <c r="BY296" i="7" s="1"/>
  <c r="BY326" i="7" s="1"/>
  <c r="T404" i="12"/>
  <c r="AY335" i="12"/>
  <c r="EJ377" i="3"/>
  <c r="BM326" i="3"/>
  <c r="BM375" i="3" s="1"/>
  <c r="DO263" i="7"/>
  <c r="DO323" i="7" s="1"/>
  <c r="DG369" i="12"/>
  <c r="T341" i="12"/>
  <c r="Z361" i="4"/>
  <c r="I34" i="4" s="1"/>
  <c r="DV421" i="4"/>
  <c r="D64" i="4" s="1"/>
  <c r="ER411" i="4"/>
  <c r="K70" i="4" s="1"/>
  <c r="CV376" i="12"/>
  <c r="EK376" i="12"/>
  <c r="DI313" i="3"/>
  <c r="DI345" i="3" s="1"/>
  <c r="G17" i="8"/>
  <c r="DC176" i="4"/>
  <c r="CW326" i="3"/>
  <c r="CW342" i="3" s="1"/>
  <c r="Z141" i="3" s="1"/>
  <c r="AJ331" i="3"/>
  <c r="AJ397" i="3" s="1"/>
  <c r="EJ404" i="3"/>
  <c r="DV412" i="4"/>
  <c r="D55" i="4" s="1"/>
  <c r="DG344" i="12"/>
  <c r="U179" i="12" s="1"/>
  <c r="CG407" i="12"/>
  <c r="DZ376" i="12"/>
  <c r="EK407" i="12"/>
  <c r="BF396" i="12"/>
  <c r="BU376" i="12"/>
  <c r="AY367" i="12"/>
  <c r="AY398" i="12"/>
  <c r="EB340" i="3"/>
  <c r="BO371" i="12"/>
  <c r="BD423" i="4"/>
  <c r="DI381" i="12"/>
  <c r="EC340" i="3"/>
  <c r="EE277" i="7"/>
  <c r="EE292" i="7" s="1"/>
  <c r="EE307" i="7" s="1"/>
  <c r="BN268" i="7"/>
  <c r="BN328" i="7" s="1"/>
  <c r="AI275" i="7"/>
  <c r="AI290" i="7" s="1"/>
  <c r="AI320" i="7" s="1"/>
  <c r="CU419" i="4"/>
  <c r="BG431" i="4"/>
  <c r="CG415" i="4"/>
  <c r="DO264" i="7"/>
  <c r="DO309" i="7" s="1"/>
  <c r="DJ273" i="7"/>
  <c r="DJ288" i="7" s="1"/>
  <c r="DJ303" i="7" s="1"/>
  <c r="AF280" i="7"/>
  <c r="AF295" i="7" s="1"/>
  <c r="AF325" i="7" s="1"/>
  <c r="BR281" i="7"/>
  <c r="BR296" i="7" s="1"/>
  <c r="BR311" i="7" s="1"/>
  <c r="CM284" i="7"/>
  <c r="CM299" i="7" s="1"/>
  <c r="CM329" i="7" s="1"/>
  <c r="BB284" i="7"/>
  <c r="BB299" i="7" s="1"/>
  <c r="BB314" i="7" s="1"/>
  <c r="BA274" i="7"/>
  <c r="BA289" i="7" s="1"/>
  <c r="BA304" i="7" s="1"/>
  <c r="DX275" i="7"/>
  <c r="DX290" i="7" s="1"/>
  <c r="DX305" i="7" s="1"/>
  <c r="BT283" i="7"/>
  <c r="BT298" i="7" s="1"/>
  <c r="BT313" i="7" s="1"/>
  <c r="AX413" i="12"/>
  <c r="CZ421" i="4"/>
  <c r="DR423" i="4"/>
  <c r="DI415" i="4"/>
  <c r="DF415" i="4"/>
  <c r="AS412" i="4"/>
  <c r="EV422" i="4"/>
  <c r="O81" i="4" s="1"/>
  <c r="CF345" i="3"/>
  <c r="AY435" i="4"/>
  <c r="DO414" i="4"/>
  <c r="CR347" i="3"/>
  <c r="U146" i="3" s="1"/>
  <c r="CH269" i="7"/>
  <c r="CH314" i="7" s="1"/>
  <c r="CI259" i="7"/>
  <c r="CI304" i="7" s="1"/>
  <c r="BY275" i="7"/>
  <c r="BY290" i="7" s="1"/>
  <c r="BY305" i="7" s="1"/>
  <c r="BO423" i="4"/>
  <c r="EF421" i="4"/>
  <c r="N64" i="4" s="1"/>
  <c r="EK413" i="12"/>
  <c r="AX338" i="3"/>
  <c r="Y412" i="12"/>
  <c r="DR416" i="4"/>
  <c r="EB411" i="4"/>
  <c r="J54" i="4" s="1"/>
  <c r="EM418" i="4"/>
  <c r="F77" i="4" s="1"/>
  <c r="EA416" i="4"/>
  <c r="I59" i="4" s="1"/>
  <c r="EO416" i="4"/>
  <c r="H75" i="4" s="1"/>
  <c r="EA406" i="3"/>
  <c r="CV268" i="7"/>
  <c r="CV328" i="7" s="1"/>
  <c r="DA259" i="7"/>
  <c r="DA319" i="7" s="1"/>
  <c r="AM423" i="4"/>
  <c r="DO280" i="7"/>
  <c r="DO295" i="7" s="1"/>
  <c r="DO310" i="7" s="1"/>
  <c r="AX423" i="4"/>
  <c r="AA417" i="4"/>
  <c r="DH335" i="12"/>
  <c r="V170" i="12" s="1"/>
  <c r="ET259" i="7"/>
  <c r="ET304" i="7" s="1"/>
  <c r="CQ338" i="3"/>
  <c r="T138" i="3" s="1"/>
  <c r="AX404" i="3"/>
  <c r="AQ334" i="12"/>
  <c r="CR380" i="3"/>
  <c r="AX388" i="3"/>
  <c r="CU168" i="4"/>
  <c r="X153" i="4" s="1"/>
  <c r="G86" i="4" s="1"/>
  <c r="CK279" i="7"/>
  <c r="CK294" i="7" s="1"/>
  <c r="CK324" i="7" s="1"/>
  <c r="AQ382" i="12"/>
  <c r="CR413" i="3"/>
  <c r="CE327" i="3"/>
  <c r="CE393" i="3" s="1"/>
  <c r="X411" i="3"/>
  <c r="AT414" i="4"/>
  <c r="CB279" i="7"/>
  <c r="CB294" i="7" s="1"/>
  <c r="CB309" i="7" s="1"/>
  <c r="DF373" i="12"/>
  <c r="CR402" i="12"/>
  <c r="U326" i="3"/>
  <c r="U392" i="3" s="1"/>
  <c r="CR169" i="4"/>
  <c r="U154" i="4" s="1"/>
  <c r="D87" i="4" s="1"/>
  <c r="AY402" i="12"/>
  <c r="BC323" i="3"/>
  <c r="BC389" i="3" s="1"/>
  <c r="W389" i="12"/>
  <c r="X345" i="3"/>
  <c r="CR387" i="12"/>
  <c r="DF404" i="12"/>
  <c r="ED264" i="7"/>
  <c r="ED324" i="7" s="1"/>
  <c r="V180" i="4"/>
  <c r="CR371" i="12"/>
  <c r="CF378" i="3"/>
  <c r="AY371" i="12"/>
  <c r="CF395" i="3"/>
  <c r="DB282" i="7"/>
  <c r="DB297" i="7" s="1"/>
  <c r="DB327" i="7" s="1"/>
  <c r="BN374" i="12"/>
  <c r="AY339" i="12"/>
  <c r="EA373" i="3"/>
  <c r="CC420" i="12"/>
  <c r="W324" i="3"/>
  <c r="W340" i="3" s="1"/>
  <c r="BO275" i="7"/>
  <c r="BO290" i="7" s="1"/>
  <c r="BO305" i="7" s="1"/>
  <c r="CY260" i="7"/>
  <c r="CY305" i="7" s="1"/>
  <c r="CT340" i="12"/>
  <c r="W145" i="12" s="1"/>
  <c r="CT372" i="12"/>
  <c r="CT403" i="12"/>
  <c r="CT388" i="12"/>
  <c r="CE417" i="4"/>
  <c r="EN340" i="3"/>
  <c r="AA406" i="3"/>
  <c r="EN411" i="3"/>
  <c r="AD418" i="4"/>
  <c r="EL338" i="3"/>
  <c r="CQ311" i="3"/>
  <c r="CQ376" i="3" s="1"/>
  <c r="DW414" i="12"/>
  <c r="DG419" i="4"/>
  <c r="CF418" i="4"/>
  <c r="DZ422" i="4"/>
  <c r="H65" i="4" s="1"/>
  <c r="EQ422" i="4"/>
  <c r="J81" i="4" s="1"/>
  <c r="BS420" i="4"/>
  <c r="DK421" i="4"/>
  <c r="AR416" i="4"/>
  <c r="CX419" i="4"/>
  <c r="CH420" i="4"/>
  <c r="BB427" i="4"/>
  <c r="CI390" i="3"/>
  <c r="DW410" i="3"/>
  <c r="BR420" i="4"/>
  <c r="CD418" i="4"/>
  <c r="EC373" i="3"/>
  <c r="EL388" i="3"/>
  <c r="EA376" i="12"/>
  <c r="EP407" i="12"/>
  <c r="CC336" i="12"/>
  <c r="ED423" i="4"/>
  <c r="L66" i="4" s="1"/>
  <c r="EK423" i="4"/>
  <c r="D82" i="4" s="1"/>
  <c r="EO276" i="7"/>
  <c r="EO291" i="7" s="1"/>
  <c r="EO321" i="7" s="1"/>
  <c r="AY368" i="12"/>
  <c r="EO285" i="7"/>
  <c r="EO300" i="7" s="1"/>
  <c r="EO315" i="7" s="1"/>
  <c r="CG333" i="12"/>
  <c r="CI373" i="3"/>
  <c r="AY399" i="12"/>
  <c r="BP311" i="3"/>
  <c r="BP393" i="3" s="1"/>
  <c r="EC406" i="3"/>
  <c r="V382" i="12"/>
  <c r="DU273" i="7"/>
  <c r="DU288" i="7" s="1"/>
  <c r="DU303" i="7" s="1"/>
  <c r="DN365" i="12"/>
  <c r="EL371" i="3"/>
  <c r="DL392" i="12"/>
  <c r="X387" i="12"/>
  <c r="EJ396" i="3"/>
  <c r="DL344" i="12"/>
  <c r="Z164" i="12" s="1"/>
  <c r="CF366" i="12"/>
  <c r="CG396" i="12"/>
  <c r="CI406" i="3"/>
  <c r="EN395" i="3"/>
  <c r="CI340" i="3"/>
  <c r="AY336" i="12"/>
  <c r="AA326" i="3"/>
  <c r="AA375" i="3" s="1"/>
  <c r="V397" i="12"/>
  <c r="CX306" i="3"/>
  <c r="CX404" i="3" s="1"/>
  <c r="Y276" i="7"/>
  <c r="Y291" i="7" s="1"/>
  <c r="Y306" i="7" s="1"/>
  <c r="EL404" i="3"/>
  <c r="CK365" i="12"/>
  <c r="EQ373" i="3"/>
  <c r="CY420" i="4"/>
  <c r="DH367" i="12"/>
  <c r="BF282" i="7"/>
  <c r="BF297" i="7" s="1"/>
  <c r="BF312" i="7" s="1"/>
  <c r="V366" i="12"/>
  <c r="DI328" i="3"/>
  <c r="DI344" i="3" s="1"/>
  <c r="U358" i="4"/>
  <c r="D31" i="4" s="1"/>
  <c r="DY258" i="7"/>
  <c r="DY318" i="7" s="1"/>
  <c r="CU174" i="4"/>
  <c r="X159" i="4" s="1"/>
  <c r="G92" i="4" s="1"/>
  <c r="DK327" i="3"/>
  <c r="DK343" i="3" s="1"/>
  <c r="CK396" i="12"/>
  <c r="CK381" i="12"/>
  <c r="DK417" i="4"/>
  <c r="DH398" i="12"/>
  <c r="BD383" i="12"/>
  <c r="BD398" i="12"/>
  <c r="DK328" i="3"/>
  <c r="DK344" i="3" s="1"/>
  <c r="BN333" i="12"/>
  <c r="X402" i="12"/>
  <c r="CR174" i="4"/>
  <c r="BC312" i="3"/>
  <c r="BC377" i="3" s="1"/>
  <c r="BO276" i="7"/>
  <c r="BO291" i="7" s="1"/>
  <c r="BO321" i="7" s="1"/>
  <c r="DI308" i="3"/>
  <c r="DI340" i="3" s="1"/>
  <c r="BD367" i="12"/>
  <c r="X371" i="12"/>
  <c r="BV392" i="12"/>
  <c r="DL376" i="12"/>
  <c r="EJ379" i="3"/>
  <c r="CC384" i="12"/>
  <c r="EP414" i="4"/>
  <c r="I73" i="4" s="1"/>
  <c r="AI365" i="12"/>
  <c r="BN396" i="12"/>
  <c r="AB144" i="4"/>
  <c r="EA269" i="7"/>
  <c r="EA329" i="7" s="1"/>
  <c r="DM325" i="3"/>
  <c r="DM341" i="3" s="1"/>
  <c r="DG327" i="3"/>
  <c r="DG376" i="3" s="1"/>
  <c r="DN419" i="4"/>
  <c r="CQ285" i="7"/>
  <c r="CQ300" i="7" s="1"/>
  <c r="CQ330" i="7" s="1"/>
  <c r="BM325" i="3"/>
  <c r="BM309" i="3"/>
  <c r="CQ274" i="7"/>
  <c r="CQ289" i="7" s="1"/>
  <c r="CQ304" i="7" s="1"/>
  <c r="DY265" i="7"/>
  <c r="DY310" i="7" s="1"/>
  <c r="BA426" i="4"/>
  <c r="CS269" i="7"/>
  <c r="CS314" i="7" s="1"/>
  <c r="EF282" i="7"/>
  <c r="EF297" i="7" s="1"/>
  <c r="EF312" i="7" s="1"/>
  <c r="CY274" i="7"/>
  <c r="CY289" i="7" s="1"/>
  <c r="CY304" i="7" s="1"/>
  <c r="EJ394" i="3"/>
  <c r="T314" i="3"/>
  <c r="T346" i="3" s="1"/>
  <c r="CK414" i="4"/>
  <c r="BT414" i="12"/>
  <c r="DH334" i="12"/>
  <c r="V169" i="12" s="1"/>
  <c r="BW283" i="7"/>
  <c r="BW298" i="7" s="1"/>
  <c r="BW313" i="7" s="1"/>
  <c r="BX282" i="7"/>
  <c r="BX297" i="7" s="1"/>
  <c r="BX312" i="7" s="1"/>
  <c r="T258" i="7"/>
  <c r="T303" i="7" s="1"/>
  <c r="DX412" i="4"/>
  <c r="F55" i="4" s="1"/>
  <c r="BQ334" i="12"/>
  <c r="BQ366" i="12"/>
  <c r="BQ397" i="12"/>
  <c r="BR413" i="12"/>
  <c r="CB312" i="3"/>
  <c r="CB410" i="3" s="1"/>
  <c r="AP411" i="4"/>
  <c r="CF334" i="12"/>
  <c r="BE434" i="4"/>
  <c r="AF423" i="4"/>
  <c r="CF382" i="12"/>
  <c r="Y258" i="7"/>
  <c r="Y303" i="7" s="1"/>
  <c r="AI422" i="12"/>
  <c r="EM389" i="3"/>
  <c r="EL412" i="4"/>
  <c r="E71" i="4" s="1"/>
  <c r="U412" i="4"/>
  <c r="AZ432" i="4"/>
  <c r="Z423" i="4"/>
  <c r="X382" i="12"/>
  <c r="EK376" i="3"/>
  <c r="CU337" i="12"/>
  <c r="X142" i="12" s="1"/>
  <c r="ER406" i="3"/>
  <c r="DL423" i="4"/>
  <c r="DI418" i="4"/>
  <c r="AZ336" i="12"/>
  <c r="AZ368" i="12"/>
  <c r="AZ399" i="12"/>
  <c r="CB416" i="4"/>
  <c r="EM423" i="4"/>
  <c r="F82" i="4" s="1"/>
  <c r="EM345" i="3"/>
  <c r="BC426" i="4"/>
  <c r="AS415" i="4"/>
  <c r="AN414" i="4"/>
  <c r="CU369" i="12"/>
  <c r="AD353" i="4"/>
  <c r="M26" i="4" s="1"/>
  <c r="Z376" i="12"/>
  <c r="EM395" i="3"/>
  <c r="DG339" i="12"/>
  <c r="U159" i="12" s="1"/>
  <c r="CJ381" i="12"/>
  <c r="CJ365" i="12"/>
  <c r="BU277" i="7"/>
  <c r="BU292" i="7" s="1"/>
  <c r="BU307" i="7" s="1"/>
  <c r="AI431" i="3"/>
  <c r="T365" i="12"/>
  <c r="BI270" i="7"/>
  <c r="BI315" i="7" s="1"/>
  <c r="CS309" i="3"/>
  <c r="CS391" i="3" s="1"/>
  <c r="T396" i="12"/>
  <c r="CJ279" i="7"/>
  <c r="CJ294" i="7" s="1"/>
  <c r="CJ324" i="7" s="1"/>
  <c r="T333" i="12"/>
  <c r="U407" i="12"/>
  <c r="BT282" i="7"/>
  <c r="BT297" i="7" s="1"/>
  <c r="BT312" i="7" s="1"/>
  <c r="BN414" i="4"/>
  <c r="AP397" i="12"/>
  <c r="U376" i="12"/>
  <c r="EM378" i="3"/>
  <c r="U392" i="12"/>
  <c r="AZ306" i="3"/>
  <c r="AZ404" i="3" s="1"/>
  <c r="AP366" i="12"/>
  <c r="DJ328" i="3"/>
  <c r="DJ394" i="3" s="1"/>
  <c r="EM411" i="3"/>
  <c r="BT270" i="7"/>
  <c r="BT315" i="7" s="1"/>
  <c r="CW412" i="12"/>
  <c r="ED274" i="7"/>
  <c r="ED289" i="7" s="1"/>
  <c r="ED319" i="7" s="1"/>
  <c r="CZ407" i="12"/>
  <c r="AC280" i="7"/>
  <c r="AC295" i="7" s="1"/>
  <c r="AC310" i="7" s="1"/>
  <c r="AP334" i="12"/>
  <c r="AB148" i="4"/>
  <c r="X334" i="12"/>
  <c r="X397" i="12"/>
  <c r="X366" i="12"/>
  <c r="DW344" i="3"/>
  <c r="CB412" i="4"/>
  <c r="ES412" i="4"/>
  <c r="L71" i="4" s="1"/>
  <c r="CF420" i="4"/>
  <c r="DJ416" i="4"/>
  <c r="DG418" i="4"/>
  <c r="BO283" i="7"/>
  <c r="BO298" i="7" s="1"/>
  <c r="BO313" i="7" s="1"/>
  <c r="AC283" i="7"/>
  <c r="AC298" i="7" s="1"/>
  <c r="AC313" i="7" s="1"/>
  <c r="EB423" i="4"/>
  <c r="J66" i="4" s="1"/>
  <c r="CG335" i="12"/>
  <c r="ES411" i="4"/>
  <c r="L70" i="4" s="1"/>
  <c r="EP373" i="3"/>
  <c r="CQ283" i="7"/>
  <c r="CQ298" i="7" s="1"/>
  <c r="CQ313" i="7" s="1"/>
  <c r="BP264" i="7"/>
  <c r="BP309" i="7" s="1"/>
  <c r="EA343" i="3"/>
  <c r="DV380" i="3"/>
  <c r="CD415" i="4"/>
  <c r="AL327" i="3"/>
  <c r="AL393" i="3" s="1"/>
  <c r="ER417" i="4"/>
  <c r="K76" i="4" s="1"/>
  <c r="DQ280" i="7"/>
  <c r="DQ295" i="7" s="1"/>
  <c r="DQ325" i="7" s="1"/>
  <c r="CN419" i="4"/>
  <c r="EK415" i="4"/>
  <c r="D74" i="4" s="1"/>
  <c r="DQ421" i="4"/>
  <c r="DW417" i="12"/>
  <c r="DI420" i="4"/>
  <c r="BA432" i="4"/>
  <c r="BA323" i="3"/>
  <c r="BA372" i="3" s="1"/>
  <c r="CR419" i="4"/>
  <c r="DV345" i="3"/>
  <c r="X328" i="3"/>
  <c r="X344" i="3" s="1"/>
  <c r="AF283" i="7"/>
  <c r="AF298" i="7" s="1"/>
  <c r="AF313" i="7" s="1"/>
  <c r="U423" i="4"/>
  <c r="EL422" i="4"/>
  <c r="E81" i="4" s="1"/>
  <c r="CI422" i="4"/>
  <c r="BT340" i="3"/>
  <c r="CQ417" i="4"/>
  <c r="BM413" i="12"/>
  <c r="BE432" i="4"/>
  <c r="DH340" i="12"/>
  <c r="V175" i="12" s="1"/>
  <c r="CR418" i="12"/>
  <c r="AF422" i="4"/>
  <c r="CJ419" i="4"/>
  <c r="AK344" i="3"/>
  <c r="BC266" i="7"/>
  <c r="BC326" i="7" s="1"/>
  <c r="T350" i="4"/>
  <c r="C23" i="4" s="1"/>
  <c r="CR180" i="4"/>
  <c r="U165" i="4" s="1"/>
  <c r="D98" i="4" s="1"/>
  <c r="CL284" i="7"/>
  <c r="CL299" i="7" s="1"/>
  <c r="CL314" i="7" s="1"/>
  <c r="EB260" i="7"/>
  <c r="EB320" i="7" s="1"/>
  <c r="EN418" i="12"/>
  <c r="CY411" i="4"/>
  <c r="BQ378" i="3"/>
  <c r="AN323" i="3"/>
  <c r="AN339" i="3" s="1"/>
  <c r="BP275" i="7"/>
  <c r="BP290" i="7" s="1"/>
  <c r="BP320" i="7" s="1"/>
  <c r="DJ307" i="3"/>
  <c r="DJ389" i="3" s="1"/>
  <c r="AX315" i="3"/>
  <c r="AX347" i="3" s="1"/>
  <c r="DM277" i="7"/>
  <c r="DM292" i="7" s="1"/>
  <c r="DM307" i="7" s="1"/>
  <c r="AZ309" i="3"/>
  <c r="AZ391" i="3" s="1"/>
  <c r="BI268" i="7"/>
  <c r="BI313" i="7" s="1"/>
  <c r="DJ403" i="12"/>
  <c r="CX413" i="12"/>
  <c r="BQ411" i="3"/>
  <c r="BJ266" i="7"/>
  <c r="BJ326" i="7" s="1"/>
  <c r="X396" i="12"/>
  <c r="BQ345" i="3"/>
  <c r="CZ281" i="7"/>
  <c r="CZ296" i="7" s="1"/>
  <c r="CZ326" i="7" s="1"/>
  <c r="BA396" i="12"/>
  <c r="CZ322" i="3"/>
  <c r="CZ388" i="3" s="1"/>
  <c r="DA268" i="7"/>
  <c r="DA313" i="7" s="1"/>
  <c r="DJ388" i="12"/>
  <c r="ES278" i="7"/>
  <c r="ES293" i="7" s="1"/>
  <c r="ES323" i="7" s="1"/>
  <c r="BA381" i="12"/>
  <c r="EC411" i="12"/>
  <c r="DX395" i="3"/>
  <c r="DB420" i="4"/>
  <c r="DC411" i="4"/>
  <c r="CC276" i="7"/>
  <c r="CC291" i="7" s="1"/>
  <c r="CC321" i="7" s="1"/>
  <c r="AF356" i="4"/>
  <c r="O29" i="4" s="1"/>
  <c r="CT277" i="7"/>
  <c r="CT292" i="7" s="1"/>
  <c r="CT322" i="7" s="1"/>
  <c r="AU264" i="7"/>
  <c r="AU309" i="7" s="1"/>
  <c r="AY307" i="3"/>
  <c r="AY339" i="3" s="1"/>
  <c r="BA365" i="12"/>
  <c r="AK394" i="3"/>
  <c r="BN274" i="7"/>
  <c r="BN289" i="7" s="1"/>
  <c r="BN304" i="7" s="1"/>
  <c r="AP322" i="3"/>
  <c r="AP338" i="3" s="1"/>
  <c r="DI307" i="3"/>
  <c r="DI389" i="3" s="1"/>
  <c r="DM310" i="3"/>
  <c r="DM342" i="3" s="1"/>
  <c r="EP419" i="4"/>
  <c r="I78" i="4" s="1"/>
  <c r="BV322" i="3"/>
  <c r="BV388" i="3" s="1"/>
  <c r="EQ340" i="3"/>
  <c r="AT277" i="7"/>
  <c r="AT292" i="7" s="1"/>
  <c r="AT307" i="7" s="1"/>
  <c r="EJ279" i="7"/>
  <c r="EJ294" i="7" s="1"/>
  <c r="EJ309" i="7" s="1"/>
  <c r="DL326" i="3"/>
  <c r="DL342" i="3" s="1"/>
  <c r="CZ179" i="4"/>
  <c r="CR375" i="12"/>
  <c r="U357" i="4"/>
  <c r="D30" i="4" s="1"/>
  <c r="CY416" i="4"/>
  <c r="AA420" i="4"/>
  <c r="CU285" i="7"/>
  <c r="CU300" i="7" s="1"/>
  <c r="CU315" i="7" s="1"/>
  <c r="CR406" i="12"/>
  <c r="ET417" i="4"/>
  <c r="M76" i="4" s="1"/>
  <c r="AA390" i="3"/>
  <c r="CK420" i="4"/>
  <c r="Y414" i="4"/>
  <c r="EO419" i="4"/>
  <c r="H78" i="4" s="1"/>
  <c r="EE412" i="4"/>
  <c r="M55" i="4" s="1"/>
  <c r="DB415" i="4"/>
  <c r="BN412" i="4"/>
  <c r="AU418" i="4"/>
  <c r="AF420" i="4"/>
  <c r="ER418" i="4"/>
  <c r="K77" i="4" s="1"/>
  <c r="AE417" i="4"/>
  <c r="CX340" i="3"/>
  <c r="AA140" i="3" s="1"/>
  <c r="EK418" i="12"/>
  <c r="CQ421" i="12"/>
  <c r="DF423" i="4"/>
  <c r="BO413" i="4"/>
  <c r="Z411" i="4"/>
  <c r="DB419" i="4"/>
  <c r="EK393" i="3"/>
  <c r="CT411" i="4"/>
  <c r="DA421" i="4"/>
  <c r="EN373" i="3"/>
  <c r="CV415" i="12"/>
  <c r="EN345" i="3"/>
  <c r="T414" i="4"/>
  <c r="CJ333" i="12"/>
  <c r="V415" i="4"/>
  <c r="DF422" i="4"/>
  <c r="BM328" i="3"/>
  <c r="BM394" i="3" s="1"/>
  <c r="BO313" i="3"/>
  <c r="DP419" i="4"/>
  <c r="DV395" i="3"/>
  <c r="CB326" i="3"/>
  <c r="CB375" i="3" s="1"/>
  <c r="EN378" i="3"/>
  <c r="CZ344" i="12"/>
  <c r="AC149" i="12" s="1"/>
  <c r="BU407" i="12"/>
  <c r="CR398" i="12"/>
  <c r="ER340" i="3"/>
  <c r="Y325" i="3"/>
  <c r="Y391" i="3" s="1"/>
  <c r="AD376" i="12"/>
  <c r="CV168" i="4"/>
  <c r="Y153" i="4" s="1"/>
  <c r="H86" i="4" s="1"/>
  <c r="CD372" i="12"/>
  <c r="AY311" i="3"/>
  <c r="AY393" i="3" s="1"/>
  <c r="BW274" i="7"/>
  <c r="BW289" i="7" s="1"/>
  <c r="BW304" i="7" s="1"/>
  <c r="CW175" i="4"/>
  <c r="BU344" i="12"/>
  <c r="CN283" i="7"/>
  <c r="CN298" i="7" s="1"/>
  <c r="CN328" i="7" s="1"/>
  <c r="AA307" i="3"/>
  <c r="AA389" i="3" s="1"/>
  <c r="CR335" i="12"/>
  <c r="U140" i="12" s="1"/>
  <c r="AD392" i="12"/>
  <c r="AD407" i="12"/>
  <c r="BP403" i="12"/>
  <c r="BB273" i="7"/>
  <c r="BB288" i="7" s="1"/>
  <c r="BB303" i="7" s="1"/>
  <c r="CS172" i="4"/>
  <c r="V157" i="4" s="1"/>
  <c r="E90" i="4" s="1"/>
  <c r="I14" i="8"/>
  <c r="ER390" i="3"/>
  <c r="BM315" i="3"/>
  <c r="BM380" i="3" s="1"/>
  <c r="CS178" i="4"/>
  <c r="V163" i="4" s="1"/>
  <c r="E96" i="4" s="1"/>
  <c r="CH376" i="12"/>
  <c r="EA414" i="12"/>
  <c r="AQ279" i="7"/>
  <c r="AQ294" i="7" s="1"/>
  <c r="AQ309" i="7" s="1"/>
  <c r="DH372" i="12"/>
  <c r="CH407" i="12"/>
  <c r="EK420" i="4"/>
  <c r="D79" i="4" s="1"/>
  <c r="AU419" i="4"/>
  <c r="DH403" i="12"/>
  <c r="CZ376" i="12"/>
  <c r="AC159" i="4"/>
  <c r="L92" i="4" s="1"/>
  <c r="CH344" i="12"/>
  <c r="ED376" i="12"/>
  <c r="EN406" i="3"/>
  <c r="DV411" i="3"/>
  <c r="EK411" i="3"/>
  <c r="EK347" i="3"/>
  <c r="CG412" i="12"/>
  <c r="AD423" i="4"/>
  <c r="AU416" i="4"/>
  <c r="DO418" i="4"/>
  <c r="ED407" i="12"/>
  <c r="BM420" i="4"/>
  <c r="DH413" i="4"/>
  <c r="AS414" i="4"/>
  <c r="BQ420" i="4"/>
  <c r="BX423" i="4"/>
  <c r="DA417" i="4"/>
  <c r="V411" i="4"/>
  <c r="BD426" i="4"/>
  <c r="EM417" i="12"/>
  <c r="AM413" i="4"/>
  <c r="EE418" i="4"/>
  <c r="M61" i="4" s="1"/>
  <c r="Z422" i="4"/>
  <c r="CZ414" i="4"/>
  <c r="BV422" i="4"/>
  <c r="CX421" i="4"/>
  <c r="DL419" i="4"/>
  <c r="EF417" i="4"/>
  <c r="N60" i="4" s="1"/>
  <c r="DK418" i="4"/>
  <c r="BW414" i="4"/>
  <c r="CQ415" i="4"/>
  <c r="CY417" i="4"/>
  <c r="ES279" i="7"/>
  <c r="ES294" i="7" s="1"/>
  <c r="ES324" i="7" s="1"/>
  <c r="AB418" i="4"/>
  <c r="CC420" i="4"/>
  <c r="EM411" i="4"/>
  <c r="F70" i="4" s="1"/>
  <c r="CE416" i="4"/>
  <c r="BR275" i="7"/>
  <c r="BR290" i="7" s="1"/>
  <c r="BR305" i="7" s="1"/>
  <c r="AY258" i="7"/>
  <c r="AY303" i="7" s="1"/>
  <c r="ER260" i="7"/>
  <c r="ER320" i="7" s="1"/>
  <c r="AC260" i="7"/>
  <c r="AC320" i="7" s="1"/>
  <c r="AZ397" i="12"/>
  <c r="DF416" i="4"/>
  <c r="BQ417" i="4"/>
  <c r="AZ258" i="7"/>
  <c r="AZ303" i="7" s="1"/>
  <c r="CG417" i="12"/>
  <c r="BF428" i="4"/>
  <c r="CC267" i="7"/>
  <c r="CC312" i="7" s="1"/>
  <c r="DV260" i="7"/>
  <c r="DV320" i="7" s="1"/>
  <c r="CE274" i="7"/>
  <c r="CE289" i="7" s="1"/>
  <c r="CE304" i="7" s="1"/>
  <c r="CC275" i="7"/>
  <c r="CC290" i="7" s="1"/>
  <c r="CC320" i="7" s="1"/>
  <c r="BM411" i="4"/>
  <c r="BT423" i="4"/>
  <c r="DM420" i="4"/>
  <c r="CW273" i="7"/>
  <c r="CW288" i="7" s="1"/>
  <c r="CW303" i="7" s="1"/>
  <c r="X325" i="3"/>
  <c r="X391" i="3" s="1"/>
  <c r="EJ273" i="7"/>
  <c r="EJ288" i="7" s="1"/>
  <c r="EJ318" i="7" s="1"/>
  <c r="EV283" i="7"/>
  <c r="EV298" i="7" s="1"/>
  <c r="EV328" i="7" s="1"/>
  <c r="CH283" i="7"/>
  <c r="CH298" i="7" s="1"/>
  <c r="CH328" i="7" s="1"/>
  <c r="EP279" i="7"/>
  <c r="EP294" i="7" s="1"/>
  <c r="EP309" i="7" s="1"/>
  <c r="CI285" i="7"/>
  <c r="CI300" i="7" s="1"/>
  <c r="CI315" i="7" s="1"/>
  <c r="CT308" i="3"/>
  <c r="CT373" i="3" s="1"/>
  <c r="BY417" i="4"/>
  <c r="CU417" i="4"/>
  <c r="BY416" i="4"/>
  <c r="BT420" i="4"/>
  <c r="DJ421" i="4"/>
  <c r="CQ419" i="4"/>
  <c r="ER413" i="12"/>
  <c r="AP419" i="4"/>
  <c r="DV378" i="3"/>
  <c r="DA284" i="7"/>
  <c r="DA299" i="7" s="1"/>
  <c r="DA314" i="7" s="1"/>
  <c r="DY423" i="4"/>
  <c r="G66" i="4" s="1"/>
  <c r="BB385" i="12"/>
  <c r="DN413" i="4"/>
  <c r="EK412" i="4"/>
  <c r="D71" i="4" s="1"/>
  <c r="V326" i="3"/>
  <c r="V392" i="3" s="1"/>
  <c r="BJ435" i="4"/>
  <c r="CM418" i="4"/>
  <c r="U313" i="3"/>
  <c r="U345" i="3" s="1"/>
  <c r="BA423" i="4"/>
  <c r="DL417" i="4"/>
  <c r="BE424" i="4"/>
  <c r="BJ433" i="4"/>
  <c r="EL417" i="12"/>
  <c r="T260" i="7"/>
  <c r="T320" i="7" s="1"/>
  <c r="AC418" i="4"/>
  <c r="DJ369" i="12"/>
  <c r="AB413" i="4"/>
  <c r="BW417" i="4"/>
  <c r="V340" i="12"/>
  <c r="CT420" i="4"/>
  <c r="DM373" i="3"/>
  <c r="DP411" i="4"/>
  <c r="BC425" i="4"/>
  <c r="DC412" i="4"/>
  <c r="ER411" i="12"/>
  <c r="EP413" i="12"/>
  <c r="CS413" i="4"/>
  <c r="DG421" i="4"/>
  <c r="BO414" i="4"/>
  <c r="EE422" i="4"/>
  <c r="M65" i="4" s="1"/>
  <c r="CQ377" i="3"/>
  <c r="DU410" i="3"/>
  <c r="AK422" i="4"/>
  <c r="EV412" i="4"/>
  <c r="O71" i="4" s="1"/>
  <c r="EN418" i="4"/>
  <c r="G77" i="4" s="1"/>
  <c r="DI421" i="4"/>
  <c r="DJ333" i="12"/>
  <c r="X153" i="12" s="1"/>
  <c r="DQ420" i="4"/>
  <c r="BM422" i="12"/>
  <c r="DJ337" i="12"/>
  <c r="X157" i="12" s="1"/>
  <c r="BM267" i="7"/>
  <c r="BM327" i="7" s="1"/>
  <c r="AY331" i="3"/>
  <c r="AY397" i="3" s="1"/>
  <c r="DR412" i="4"/>
  <c r="CS328" i="3"/>
  <c r="CS344" i="3" s="1"/>
  <c r="V143" i="3" s="1"/>
  <c r="DK414" i="4"/>
  <c r="BJ431" i="4"/>
  <c r="AN415" i="4"/>
  <c r="DJ400" i="12"/>
  <c r="CX309" i="3"/>
  <c r="Y401" i="12"/>
  <c r="BA283" i="7"/>
  <c r="BA298" i="7" s="1"/>
  <c r="BA313" i="7" s="1"/>
  <c r="BO324" i="3"/>
  <c r="BO390" i="3" s="1"/>
  <c r="BH278" i="7"/>
  <c r="BH293" i="7" s="1"/>
  <c r="BH308" i="7" s="1"/>
  <c r="CQ410" i="3"/>
  <c r="BP404" i="12"/>
  <c r="CG327" i="3"/>
  <c r="CG343" i="3" s="1"/>
  <c r="EA407" i="12"/>
  <c r="EK345" i="3"/>
  <c r="BP322" i="3"/>
  <c r="BP388" i="3" s="1"/>
  <c r="BN390" i="12"/>
  <c r="CX262" i="7"/>
  <c r="CX322" i="7" s="1"/>
  <c r="BE392" i="12"/>
  <c r="CR178" i="4"/>
  <c r="U163" i="4" s="1"/>
  <c r="D96" i="4" s="1"/>
  <c r="BE344" i="12"/>
  <c r="CX334" i="12"/>
  <c r="AA139" i="12" s="1"/>
  <c r="CV325" i="3"/>
  <c r="CV391" i="3" s="1"/>
  <c r="CQ394" i="3"/>
  <c r="DU344" i="3"/>
  <c r="DY281" i="7"/>
  <c r="DY296" i="7" s="1"/>
  <c r="DY326" i="7" s="1"/>
  <c r="AY282" i="7"/>
  <c r="AY297" i="7" s="1"/>
  <c r="AY312" i="7" s="1"/>
  <c r="CT413" i="4"/>
  <c r="CD417" i="4"/>
  <c r="EA393" i="3"/>
  <c r="AM310" i="3"/>
  <c r="AM392" i="3" s="1"/>
  <c r="AQ373" i="3"/>
  <c r="V388" i="3"/>
  <c r="AL411" i="4"/>
  <c r="BF274" i="7"/>
  <c r="BF289" i="7" s="1"/>
  <c r="BF319" i="7" s="1"/>
  <c r="BU267" i="7"/>
  <c r="BU312" i="7" s="1"/>
  <c r="CD328" i="3"/>
  <c r="CD394" i="3" s="1"/>
  <c r="CQ344" i="3"/>
  <c r="T143" i="3" s="1"/>
  <c r="BP341" i="12"/>
  <c r="CW376" i="12"/>
  <c r="CT269" i="7"/>
  <c r="CT314" i="7" s="1"/>
  <c r="CW392" i="12"/>
  <c r="DH366" i="12"/>
  <c r="Y352" i="4"/>
  <c r="H25" i="4" s="1"/>
  <c r="Y386" i="12"/>
  <c r="AY374" i="12"/>
  <c r="Y419" i="4"/>
  <c r="BP388" i="12"/>
  <c r="DI367" i="12"/>
  <c r="DI335" i="12"/>
  <c r="W155" i="12" s="1"/>
  <c r="BB426" i="4"/>
  <c r="Y338" i="12"/>
  <c r="BV412" i="4"/>
  <c r="DH382" i="12"/>
  <c r="DV397" i="3"/>
  <c r="BH259" i="7"/>
  <c r="BH304" i="7" s="1"/>
  <c r="DF315" i="3"/>
  <c r="DF397" i="3" s="1"/>
  <c r="CW407" i="12"/>
  <c r="DG313" i="3"/>
  <c r="DG395" i="3" s="1"/>
  <c r="BB396" i="12"/>
  <c r="DV413" i="3"/>
  <c r="CX382" i="12"/>
  <c r="ES260" i="7"/>
  <c r="ES305" i="7" s="1"/>
  <c r="AI333" i="12"/>
  <c r="CN280" i="7"/>
  <c r="CN295" i="7" s="1"/>
  <c r="CN325" i="7" s="1"/>
  <c r="BN322" i="3"/>
  <c r="BN388" i="3" s="1"/>
  <c r="Y326" i="3"/>
  <c r="Y392" i="3" s="1"/>
  <c r="CW283" i="7"/>
  <c r="CW298" i="7" s="1"/>
  <c r="CW328" i="7" s="1"/>
  <c r="BD264" i="7"/>
  <c r="BD309" i="7" s="1"/>
  <c r="CS169" i="4"/>
  <c r="BN405" i="12"/>
  <c r="DV347" i="3"/>
  <c r="AY274" i="7"/>
  <c r="AY289" i="7" s="1"/>
  <c r="AY319" i="7" s="1"/>
  <c r="CM280" i="7"/>
  <c r="CM295" i="7" s="1"/>
  <c r="CM310" i="7" s="1"/>
  <c r="V404" i="3"/>
  <c r="CE376" i="12"/>
  <c r="AI381" i="12"/>
  <c r="AB392" i="12"/>
  <c r="AB376" i="12"/>
  <c r="CC391" i="12"/>
  <c r="AN263" i="7"/>
  <c r="AN308" i="7" s="1"/>
  <c r="DI383" i="12"/>
  <c r="V371" i="3"/>
  <c r="CU278" i="7"/>
  <c r="CU293" i="7" s="1"/>
  <c r="CU323" i="7" s="1"/>
  <c r="CE344" i="12"/>
  <c r="AJ324" i="3"/>
  <c r="AJ340" i="3" s="1"/>
  <c r="AB407" i="12"/>
  <c r="CR326" i="3"/>
  <c r="CR392" i="3" s="1"/>
  <c r="V418" i="4"/>
  <c r="BE407" i="12"/>
  <c r="CX366" i="12"/>
  <c r="AD412" i="4"/>
  <c r="AB416" i="4"/>
  <c r="I15" i="15"/>
  <c r="BP373" i="12"/>
  <c r="X265" i="7"/>
  <c r="X325" i="7" s="1"/>
  <c r="AP412" i="4"/>
  <c r="AD422" i="4"/>
  <c r="AF415" i="4"/>
  <c r="DW389" i="3"/>
  <c r="EQ419" i="4"/>
  <c r="J78" i="4" s="1"/>
  <c r="DF413" i="4"/>
  <c r="DM381" i="12"/>
  <c r="DM365" i="12"/>
  <c r="DM396" i="12"/>
  <c r="DM333" i="12"/>
  <c r="BC435" i="4"/>
  <c r="EA413" i="12"/>
  <c r="BP372" i="12"/>
  <c r="DG415" i="4"/>
  <c r="DY415" i="12"/>
  <c r="W393" i="3"/>
  <c r="DL416" i="4"/>
  <c r="BI427" i="4"/>
  <c r="AC417" i="4"/>
  <c r="CS415" i="4"/>
  <c r="DV415" i="4"/>
  <c r="D58" i="4" s="1"/>
  <c r="AX422" i="12"/>
  <c r="DQ411" i="4"/>
  <c r="DB416" i="4"/>
  <c r="CU414" i="4"/>
  <c r="CC413" i="4"/>
  <c r="DF338" i="3"/>
  <c r="T168" i="3" s="1"/>
  <c r="EP423" i="4"/>
  <c r="I82" i="4" s="1"/>
  <c r="BV421" i="4"/>
  <c r="CS421" i="4"/>
  <c r="EF414" i="4"/>
  <c r="N57" i="4" s="1"/>
  <c r="CV412" i="4"/>
  <c r="BJ425" i="4"/>
  <c r="AY376" i="12"/>
  <c r="BC264" i="7"/>
  <c r="BC324" i="7" s="1"/>
  <c r="BC278" i="7"/>
  <c r="BC293" i="7" s="1"/>
  <c r="BC308" i="7" s="1"/>
  <c r="DM283" i="7"/>
  <c r="DM298" i="7" s="1"/>
  <c r="DM328" i="7" s="1"/>
  <c r="T373" i="12"/>
  <c r="CE407" i="12"/>
  <c r="AX407" i="3"/>
  <c r="DJ340" i="12"/>
  <c r="X175" i="12" s="1"/>
  <c r="DP259" i="7"/>
  <c r="DP304" i="7" s="1"/>
  <c r="CR392" i="12"/>
  <c r="AK383" i="12"/>
  <c r="AK335" i="12"/>
  <c r="DK277" i="7"/>
  <c r="DK292" i="7" s="1"/>
  <c r="DK307" i="7" s="1"/>
  <c r="CE284" i="7"/>
  <c r="CE299" i="7" s="1"/>
  <c r="CE314" i="7" s="1"/>
  <c r="AX374" i="3"/>
  <c r="CQ275" i="7"/>
  <c r="CQ290" i="7" s="1"/>
  <c r="CQ305" i="7" s="1"/>
  <c r="DB277" i="7"/>
  <c r="DB292" i="7" s="1"/>
  <c r="DB307" i="7" s="1"/>
  <c r="X351" i="4"/>
  <c r="G24" i="4" s="1"/>
  <c r="CU383" i="12"/>
  <c r="DA285" i="7"/>
  <c r="DA300" i="7" s="1"/>
  <c r="DA315" i="7" s="1"/>
  <c r="CZ279" i="7"/>
  <c r="CZ294" i="7" s="1"/>
  <c r="CZ324" i="7" s="1"/>
  <c r="AX341" i="3"/>
  <c r="CR259" i="7"/>
  <c r="CR304" i="7" s="1"/>
  <c r="CF274" i="7"/>
  <c r="CF289" i="7" s="1"/>
  <c r="CF304" i="7" s="1"/>
  <c r="BS279" i="7"/>
  <c r="BS294" i="7" s="1"/>
  <c r="BS309" i="7" s="1"/>
  <c r="BX265" i="7"/>
  <c r="BX325" i="7" s="1"/>
  <c r="BW263" i="7"/>
  <c r="BW308" i="7" s="1"/>
  <c r="DV376" i="12"/>
  <c r="DV422" i="12" s="1"/>
  <c r="CQ381" i="3"/>
  <c r="EP340" i="3"/>
  <c r="CV335" i="12"/>
  <c r="Y140" i="12" s="1"/>
  <c r="EV282" i="7"/>
  <c r="EV297" i="7" s="1"/>
  <c r="EV327" i="7" s="1"/>
  <c r="BB280" i="7"/>
  <c r="BB295" i="7" s="1"/>
  <c r="BB310" i="7" s="1"/>
  <c r="BE277" i="7"/>
  <c r="BE292" i="7" s="1"/>
  <c r="BE307" i="7" s="1"/>
  <c r="ER282" i="7"/>
  <c r="ER297" i="7" s="1"/>
  <c r="ER327" i="7" s="1"/>
  <c r="EQ273" i="7"/>
  <c r="EQ288" i="7" s="1"/>
  <c r="EQ303" i="7" s="1"/>
  <c r="CH422" i="4"/>
  <c r="AZ328" i="3"/>
  <c r="AZ394" i="3" s="1"/>
  <c r="CK322" i="3"/>
  <c r="CK338" i="3" s="1"/>
  <c r="CR376" i="12"/>
  <c r="CE375" i="3"/>
  <c r="DG331" i="3"/>
  <c r="DG397" i="3" s="1"/>
  <c r="CG281" i="7"/>
  <c r="CG296" i="7" s="1"/>
  <c r="CG311" i="7" s="1"/>
  <c r="CR407" i="12"/>
  <c r="CV367" i="12"/>
  <c r="AX310" i="3"/>
  <c r="AX342" i="3" s="1"/>
  <c r="BA311" i="3"/>
  <c r="BA343" i="3" s="1"/>
  <c r="CV398" i="12"/>
  <c r="DV419" i="4"/>
  <c r="D62" i="4" s="1"/>
  <c r="AC420" i="4"/>
  <c r="EN411" i="4"/>
  <c r="G70" i="4" s="1"/>
  <c r="BE426" i="4"/>
  <c r="Z268" i="7"/>
  <c r="Z328" i="7" s="1"/>
  <c r="V274" i="7"/>
  <c r="V289" i="7" s="1"/>
  <c r="V304" i="7" s="1"/>
  <c r="CF327" i="3"/>
  <c r="CF393" i="3" s="1"/>
  <c r="AU411" i="4"/>
  <c r="AD360" i="4"/>
  <c r="M33" i="4" s="1"/>
  <c r="DG423" i="4"/>
  <c r="AX411" i="4"/>
  <c r="CR264" i="7"/>
  <c r="CR324" i="7" s="1"/>
  <c r="EN259" i="7"/>
  <c r="EN319" i="7" s="1"/>
  <c r="CY270" i="7"/>
  <c r="CY315" i="7" s="1"/>
  <c r="EB419" i="4"/>
  <c r="J62" i="4" s="1"/>
  <c r="CZ278" i="7"/>
  <c r="CZ293" i="7" s="1"/>
  <c r="CZ308" i="7" s="1"/>
  <c r="T279" i="7"/>
  <c r="T294" i="7" s="1"/>
  <c r="T309" i="7" s="1"/>
  <c r="W284" i="7"/>
  <c r="W299" i="7" s="1"/>
  <c r="W314" i="7" s="1"/>
  <c r="AE268" i="7"/>
  <c r="AE313" i="7" s="1"/>
  <c r="EM264" i="7"/>
  <c r="EM324" i="7" s="1"/>
  <c r="CD258" i="7"/>
  <c r="CD303" i="7" s="1"/>
  <c r="BY278" i="7"/>
  <c r="BY293" i="7" s="1"/>
  <c r="BY323" i="7" s="1"/>
  <c r="Z335" i="12"/>
  <c r="AD267" i="7"/>
  <c r="AD312" i="7" s="1"/>
  <c r="Z383" i="12"/>
  <c r="Z398" i="12"/>
  <c r="DU421" i="12"/>
  <c r="DM416" i="4"/>
  <c r="DR264" i="7"/>
  <c r="DR309" i="7" s="1"/>
  <c r="CM422" i="4"/>
  <c r="EO423" i="4"/>
  <c r="H82" i="4" s="1"/>
  <c r="AY405" i="12"/>
  <c r="AY390" i="12"/>
  <c r="DG422" i="4"/>
  <c r="ES416" i="4"/>
  <c r="L75" i="4" s="1"/>
  <c r="EA419" i="4"/>
  <c r="I62" i="4" s="1"/>
  <c r="CB415" i="4"/>
  <c r="CD387" i="12"/>
  <c r="AA325" i="3"/>
  <c r="AA391" i="3" s="1"/>
  <c r="DU423" i="4"/>
  <c r="C66" i="4" s="1"/>
  <c r="CU422" i="4"/>
  <c r="BH424" i="4"/>
  <c r="CL414" i="4"/>
  <c r="EK417" i="4"/>
  <c r="D76" i="4" s="1"/>
  <c r="EA415" i="4"/>
  <c r="I58" i="4" s="1"/>
  <c r="DW415" i="4"/>
  <c r="E58" i="4" s="1"/>
  <c r="DA415" i="4"/>
  <c r="AL418" i="12"/>
  <c r="EJ411" i="4"/>
  <c r="C70" i="4" s="1"/>
  <c r="BF260" i="7"/>
  <c r="BF305" i="7" s="1"/>
  <c r="DV276" i="7"/>
  <c r="DV291" i="7" s="1"/>
  <c r="DV321" i="7" s="1"/>
  <c r="Z264" i="7"/>
  <c r="Z324" i="7" s="1"/>
  <c r="CL421" i="4"/>
  <c r="CK418" i="4"/>
  <c r="DM415" i="4"/>
  <c r="DY371" i="3"/>
  <c r="DB411" i="4"/>
  <c r="AU415" i="4"/>
  <c r="AI421" i="12"/>
  <c r="DM406" i="3"/>
  <c r="V420" i="4"/>
  <c r="EP343" i="3"/>
  <c r="EL344" i="3"/>
  <c r="EC275" i="7"/>
  <c r="EC290" i="7" s="1"/>
  <c r="EC305" i="7" s="1"/>
  <c r="BV420" i="4"/>
  <c r="BH270" i="7"/>
  <c r="BH315" i="7" s="1"/>
  <c r="BM280" i="7"/>
  <c r="BM295" i="7" s="1"/>
  <c r="BM310" i="7" s="1"/>
  <c r="DZ421" i="4"/>
  <c r="H64" i="4" s="1"/>
  <c r="AL307" i="3"/>
  <c r="AL323" i="3"/>
  <c r="CC283" i="7"/>
  <c r="CC298" i="7" s="1"/>
  <c r="CC313" i="7" s="1"/>
  <c r="BD433" i="4"/>
  <c r="W274" i="7"/>
  <c r="W289" i="7" s="1"/>
  <c r="W304" i="7" s="1"/>
  <c r="CD339" i="12"/>
  <c r="CD371" i="12"/>
  <c r="CD402" i="12"/>
  <c r="AF282" i="7"/>
  <c r="AF297" i="7" s="1"/>
  <c r="AF312" i="7" s="1"/>
  <c r="CN282" i="7"/>
  <c r="CN297" i="7" s="1"/>
  <c r="CN327" i="7" s="1"/>
  <c r="BM259" i="7"/>
  <c r="BM304" i="7" s="1"/>
  <c r="AE163" i="4"/>
  <c r="N96" i="4" s="1"/>
  <c r="BI429" i="4"/>
  <c r="ER423" i="4"/>
  <c r="K82" i="4" s="1"/>
  <c r="BT406" i="3"/>
  <c r="V414" i="4"/>
  <c r="EN420" i="4"/>
  <c r="G79" i="4" s="1"/>
  <c r="BD432" i="4"/>
  <c r="BG423" i="4"/>
  <c r="EN416" i="4"/>
  <c r="G75" i="4" s="1"/>
  <c r="BA424" i="4"/>
  <c r="Z420" i="4"/>
  <c r="BB425" i="4"/>
  <c r="X419" i="4"/>
  <c r="CV422" i="4"/>
  <c r="AQ416" i="4"/>
  <c r="EC413" i="12"/>
  <c r="BW412" i="4"/>
  <c r="BN414" i="12"/>
  <c r="CK397" i="12"/>
  <c r="X333" i="12"/>
  <c r="DO405" i="3"/>
  <c r="EP406" i="3"/>
  <c r="BC368" i="12"/>
  <c r="EL377" i="3"/>
  <c r="EP390" i="3"/>
  <c r="EP409" i="3"/>
  <c r="BF406" i="3"/>
  <c r="DM340" i="3"/>
  <c r="AA170" i="3" s="1"/>
  <c r="DG410" i="3"/>
  <c r="BB333" i="12"/>
  <c r="Z325" i="3"/>
  <c r="Z391" i="3" s="1"/>
  <c r="AC397" i="12"/>
  <c r="X381" i="12"/>
  <c r="CK366" i="12"/>
  <c r="AI330" i="3"/>
  <c r="AI396" i="3" s="1"/>
  <c r="DW372" i="3"/>
  <c r="BC381" i="12"/>
  <c r="AX280" i="7"/>
  <c r="AX295" i="7" s="1"/>
  <c r="AX310" i="7" s="1"/>
  <c r="AI273" i="7"/>
  <c r="AI288" i="7" s="1"/>
  <c r="AI318" i="7" s="1"/>
  <c r="BN393" i="3"/>
  <c r="DO339" i="3"/>
  <c r="AC154" i="3" s="1"/>
  <c r="BC336" i="12"/>
  <c r="EL410" i="3"/>
  <c r="DI279" i="7"/>
  <c r="DI294" i="7" s="1"/>
  <c r="DI309" i="7" s="1"/>
  <c r="EP376" i="3"/>
  <c r="BF373" i="3"/>
  <c r="AB349" i="4"/>
  <c r="K22" i="4" s="1"/>
  <c r="AC366" i="12"/>
  <c r="BC365" i="12"/>
  <c r="DF414" i="4"/>
  <c r="DA419" i="4"/>
  <c r="CK334" i="12"/>
  <c r="DW405" i="3"/>
  <c r="AZ274" i="7"/>
  <c r="AZ289" i="7" s="1"/>
  <c r="AZ304" i="7" s="1"/>
  <c r="EN278" i="7"/>
  <c r="EN293" i="7" s="1"/>
  <c r="EN323" i="7" s="1"/>
  <c r="BF340" i="3"/>
  <c r="CF367" i="12"/>
  <c r="CC308" i="3"/>
  <c r="CC406" i="3" s="1"/>
  <c r="AC334" i="12"/>
  <c r="BC396" i="12"/>
  <c r="BT412" i="4"/>
  <c r="AM416" i="4"/>
  <c r="DW339" i="3"/>
  <c r="X306" i="3"/>
  <c r="X388" i="3" s="1"/>
  <c r="U369" i="12"/>
  <c r="CD389" i="3"/>
  <c r="CU179" i="4"/>
  <c r="CF383" i="12"/>
  <c r="DN396" i="12"/>
  <c r="CF398" i="12"/>
  <c r="EM376" i="3"/>
  <c r="CZ169" i="4"/>
  <c r="AC154" i="4" s="1"/>
  <c r="L87" i="4" s="1"/>
  <c r="AK373" i="12"/>
  <c r="BT390" i="3"/>
  <c r="DY404" i="3"/>
  <c r="EU421" i="4"/>
  <c r="N80" i="4" s="1"/>
  <c r="CM267" i="7"/>
  <c r="CM312" i="7" s="1"/>
  <c r="Y358" i="4"/>
  <c r="H31" i="4" s="1"/>
  <c r="Z416" i="4"/>
  <c r="EF273" i="7"/>
  <c r="EF288" i="7" s="1"/>
  <c r="EF303" i="7" s="1"/>
  <c r="CY284" i="7"/>
  <c r="CY299" i="7" s="1"/>
  <c r="CY314" i="7" s="1"/>
  <c r="CG275" i="7"/>
  <c r="CG290" i="7" s="1"/>
  <c r="CG320" i="7" s="1"/>
  <c r="DN333" i="12"/>
  <c r="AB153" i="12" s="1"/>
  <c r="U400" i="12"/>
  <c r="DL406" i="3"/>
  <c r="BP284" i="7"/>
  <c r="BP299" i="7" s="1"/>
  <c r="BP314" i="7" s="1"/>
  <c r="EM409" i="3"/>
  <c r="CC375" i="12"/>
  <c r="W404" i="12"/>
  <c r="BV407" i="12"/>
  <c r="AD179" i="4"/>
  <c r="AD164" i="4" s="1"/>
  <c r="M97" i="4" s="1"/>
  <c r="DJ325" i="3"/>
  <c r="DJ391" i="3" s="1"/>
  <c r="BB381" i="12"/>
  <c r="EL394" i="3"/>
  <c r="EQ390" i="3"/>
  <c r="EQ415" i="4"/>
  <c r="J74" i="4" s="1"/>
  <c r="EA416" i="12"/>
  <c r="EQ406" i="3"/>
  <c r="DB176" i="4"/>
  <c r="AE161" i="4" s="1"/>
  <c r="N94" i="4" s="1"/>
  <c r="U337" i="12"/>
  <c r="DL373" i="3"/>
  <c r="EM393" i="3"/>
  <c r="BT373" i="3"/>
  <c r="CC406" i="12"/>
  <c r="W373" i="12"/>
  <c r="X273" i="7"/>
  <c r="X288" i="7" s="1"/>
  <c r="X318" i="7" s="1"/>
  <c r="BV376" i="12"/>
  <c r="BS423" i="4"/>
  <c r="BP421" i="4"/>
  <c r="BI269" i="7"/>
  <c r="BI329" i="7" s="1"/>
  <c r="CI344" i="12"/>
  <c r="DL340" i="3"/>
  <c r="Z155" i="3" s="1"/>
  <c r="DL327" i="3"/>
  <c r="DL393" i="3" s="1"/>
  <c r="DM390" i="3"/>
  <c r="CI392" i="12"/>
  <c r="CY421" i="4"/>
  <c r="AA306" i="3"/>
  <c r="AA371" i="3" s="1"/>
  <c r="T415" i="4"/>
  <c r="EQ411" i="12"/>
  <c r="AA270" i="7"/>
  <c r="AA315" i="7" s="1"/>
  <c r="EA409" i="3"/>
  <c r="DM383" i="12"/>
  <c r="EO268" i="7"/>
  <c r="EO313" i="7" s="1"/>
  <c r="EG420" i="4"/>
  <c r="O63" i="4" s="1"/>
  <c r="AO279" i="7"/>
  <c r="AO294" i="7" s="1"/>
  <c r="AO324" i="7" s="1"/>
  <c r="ER268" i="7"/>
  <c r="ER313" i="7" s="1"/>
  <c r="CQ416" i="12"/>
  <c r="CM258" i="7"/>
  <c r="CM303" i="7" s="1"/>
  <c r="AO273" i="7"/>
  <c r="AO288" i="7" s="1"/>
  <c r="AO303" i="7" s="1"/>
  <c r="BN262" i="7"/>
  <c r="BN307" i="7" s="1"/>
  <c r="CR273" i="7"/>
  <c r="CR288" i="7" s="1"/>
  <c r="CR318" i="7" s="1"/>
  <c r="AE357" i="4"/>
  <c r="N30" i="4" s="1"/>
  <c r="EF270" i="7"/>
  <c r="EF330" i="7" s="1"/>
  <c r="CB419" i="4"/>
  <c r="ET277" i="7"/>
  <c r="ET292" i="7" s="1"/>
  <c r="ET322" i="7" s="1"/>
  <c r="AE422" i="4"/>
  <c r="ET418" i="4"/>
  <c r="M77" i="4" s="1"/>
  <c r="Z280" i="7"/>
  <c r="Z295" i="7" s="1"/>
  <c r="Z310" i="7" s="1"/>
  <c r="AL422" i="4"/>
  <c r="BE383" i="12"/>
  <c r="V279" i="7"/>
  <c r="V294" i="7" s="1"/>
  <c r="V309" i="7" s="1"/>
  <c r="X285" i="7"/>
  <c r="X300" i="7" s="1"/>
  <c r="X315" i="7" s="1"/>
  <c r="EQ283" i="7"/>
  <c r="EQ298" i="7" s="1"/>
  <c r="EQ313" i="7" s="1"/>
  <c r="V269" i="7"/>
  <c r="V314" i="7" s="1"/>
  <c r="AB160" i="4"/>
  <c r="K93" i="4" s="1"/>
  <c r="DG324" i="3"/>
  <c r="DG390" i="3" s="1"/>
  <c r="X411" i="4"/>
  <c r="DM335" i="12"/>
  <c r="DM398" i="12"/>
  <c r="DM367" i="12"/>
  <c r="BE367" i="12"/>
  <c r="BE335" i="12"/>
  <c r="AJ412" i="4"/>
  <c r="BO411" i="4"/>
  <c r="DR411" i="4"/>
  <c r="EN415" i="12"/>
  <c r="EP269" i="7"/>
  <c r="EP314" i="7" s="1"/>
  <c r="DF413" i="12"/>
  <c r="DN284" i="7"/>
  <c r="DN299" i="7" s="1"/>
  <c r="DN314" i="7" s="1"/>
  <c r="CI335" i="12"/>
  <c r="CI398" i="12"/>
  <c r="CI367" i="12"/>
  <c r="BB433" i="4"/>
  <c r="CH413" i="12"/>
  <c r="CI383" i="12"/>
  <c r="EU280" i="7"/>
  <c r="EU295" i="7" s="1"/>
  <c r="EU325" i="7" s="1"/>
  <c r="CR397" i="3"/>
  <c r="DL268" i="7"/>
  <c r="DL313" i="7" s="1"/>
  <c r="AA275" i="7"/>
  <c r="AA290" i="7" s="1"/>
  <c r="AA305" i="7" s="1"/>
  <c r="AE419" i="4"/>
  <c r="DR277" i="7"/>
  <c r="DR292" i="7" s="1"/>
  <c r="DR307" i="7" s="1"/>
  <c r="AJ276" i="7"/>
  <c r="AJ291" i="7" s="1"/>
  <c r="AJ321" i="7" s="1"/>
  <c r="DR282" i="7"/>
  <c r="DR297" i="7" s="1"/>
  <c r="DR312" i="7" s="1"/>
  <c r="BH430" i="4"/>
  <c r="DJ412" i="4"/>
  <c r="DV264" i="7"/>
  <c r="DV309" i="7" s="1"/>
  <c r="AF277" i="7"/>
  <c r="AF292" i="7" s="1"/>
  <c r="AF307" i="7" s="1"/>
  <c r="AB269" i="7"/>
  <c r="AB314" i="7" s="1"/>
  <c r="CN416" i="4"/>
  <c r="AE282" i="7"/>
  <c r="AE297" i="7" s="1"/>
  <c r="AE312" i="7" s="1"/>
  <c r="V312" i="3"/>
  <c r="V377" i="3" s="1"/>
  <c r="W262" i="7"/>
  <c r="W307" i="7" s="1"/>
  <c r="DH274" i="7"/>
  <c r="DH289" i="7" s="1"/>
  <c r="DH304" i="7" s="1"/>
  <c r="CE411" i="4"/>
  <c r="DY390" i="3"/>
  <c r="AN411" i="4"/>
  <c r="AU265" i="7"/>
  <c r="AU310" i="7" s="1"/>
  <c r="DF404" i="3"/>
  <c r="CD416" i="4"/>
  <c r="X354" i="4"/>
  <c r="G27" i="4" s="1"/>
  <c r="AB285" i="7"/>
  <c r="AB300" i="7" s="1"/>
  <c r="AB330" i="7" s="1"/>
  <c r="BU419" i="4"/>
  <c r="W423" i="4"/>
  <c r="CG421" i="4"/>
  <c r="BT413" i="4"/>
  <c r="CX418" i="4"/>
  <c r="AL420" i="4"/>
  <c r="DH418" i="4"/>
  <c r="DY421" i="4"/>
  <c r="G64" i="4" s="1"/>
  <c r="AP422" i="4"/>
  <c r="T416" i="4"/>
  <c r="EJ412" i="4"/>
  <c r="C71" i="4" s="1"/>
  <c r="EE420" i="4"/>
  <c r="M63" i="4" s="1"/>
  <c r="CM419" i="4"/>
  <c r="BN411" i="4"/>
  <c r="BS343" i="3"/>
  <c r="AM386" i="12"/>
  <c r="BT422" i="4"/>
  <c r="CJ421" i="4"/>
  <c r="CW311" i="3"/>
  <c r="CW343" i="3" s="1"/>
  <c r="Z142" i="3" s="1"/>
  <c r="BR412" i="12"/>
  <c r="EC422" i="4"/>
  <c r="K65" i="4" s="1"/>
  <c r="EL415" i="12"/>
  <c r="CX411" i="4"/>
  <c r="AS416" i="4"/>
  <c r="X279" i="7"/>
  <c r="X294" i="7" s="1"/>
  <c r="X324" i="7" s="1"/>
  <c r="Y280" i="7"/>
  <c r="Y295" i="7" s="1"/>
  <c r="Y310" i="7" s="1"/>
  <c r="T423" i="4"/>
  <c r="CY423" i="4"/>
  <c r="AF413" i="4"/>
  <c r="DW422" i="4"/>
  <c r="E65" i="4" s="1"/>
  <c r="CH262" i="7"/>
  <c r="CH307" i="7" s="1"/>
  <c r="EV414" i="4"/>
  <c r="O73" i="4" s="1"/>
  <c r="CG414" i="4"/>
  <c r="CW398" i="12"/>
  <c r="CW367" i="12"/>
  <c r="CW335" i="12"/>
  <c r="Z140" i="12" s="1"/>
  <c r="CW383" i="12"/>
  <c r="DQ266" i="7"/>
  <c r="DQ311" i="7" s="1"/>
  <c r="EV420" i="4"/>
  <c r="O79" i="4" s="1"/>
  <c r="T412" i="4"/>
  <c r="AB422" i="4"/>
  <c r="AZ424" i="4"/>
  <c r="V420" i="12"/>
  <c r="DZ418" i="4"/>
  <c r="H61" i="4" s="1"/>
  <c r="AE414" i="4"/>
  <c r="DK415" i="4"/>
  <c r="CX420" i="4"/>
  <c r="EN390" i="3"/>
  <c r="BS418" i="4"/>
  <c r="DJ365" i="12"/>
  <c r="ER415" i="4"/>
  <c r="K74" i="4" s="1"/>
  <c r="DW412" i="4"/>
  <c r="E55" i="4" s="1"/>
  <c r="DP422" i="4"/>
  <c r="CM423" i="4"/>
  <c r="DX414" i="4"/>
  <c r="F57" i="4" s="1"/>
  <c r="AA423" i="4"/>
  <c r="DA423" i="4"/>
  <c r="BJ430" i="4"/>
  <c r="BQ418" i="4"/>
  <c r="ER413" i="4"/>
  <c r="K72" i="4" s="1"/>
  <c r="AO414" i="4"/>
  <c r="CR421" i="4"/>
  <c r="BP258" i="7"/>
  <c r="BP303" i="7" s="1"/>
  <c r="Y278" i="7"/>
  <c r="Y293" i="7" s="1"/>
  <c r="Y308" i="7" s="1"/>
  <c r="DL421" i="4"/>
  <c r="CX326" i="3"/>
  <c r="CX392" i="3" s="1"/>
  <c r="DF284" i="7"/>
  <c r="DF299" i="7" s="1"/>
  <c r="DF314" i="7" s="1"/>
  <c r="Z284" i="7"/>
  <c r="Z299" i="7" s="1"/>
  <c r="Z314" i="7" s="1"/>
  <c r="CN413" i="4"/>
  <c r="BV419" i="4"/>
  <c r="AI423" i="4"/>
  <c r="EV423" i="4"/>
  <c r="O82" i="4" s="1"/>
  <c r="BB324" i="3"/>
  <c r="BB390" i="3" s="1"/>
  <c r="DR419" i="4"/>
  <c r="EA414" i="4"/>
  <c r="I57" i="4" s="1"/>
  <c r="BO269" i="7"/>
  <c r="BO314" i="7" s="1"/>
  <c r="DU274" i="7"/>
  <c r="DU289" i="7" s="1"/>
  <c r="DU304" i="7" s="1"/>
  <c r="EF415" i="4"/>
  <c r="N58" i="4" s="1"/>
  <c r="CK283" i="7"/>
  <c r="CK298" i="7" s="1"/>
  <c r="CK313" i="7" s="1"/>
  <c r="DI414" i="4"/>
  <c r="CU276" i="7"/>
  <c r="CU291" i="7" s="1"/>
  <c r="CU306" i="7" s="1"/>
  <c r="DB264" i="7"/>
  <c r="DB309" i="7" s="1"/>
  <c r="EJ421" i="4"/>
  <c r="C80" i="4" s="1"/>
  <c r="CE415" i="4"/>
  <c r="AA259" i="7"/>
  <c r="AA304" i="7" s="1"/>
  <c r="CD259" i="7"/>
  <c r="CD304" i="7" s="1"/>
  <c r="DJ269" i="7"/>
  <c r="DJ314" i="7" s="1"/>
  <c r="BW416" i="4"/>
  <c r="DO417" i="4"/>
  <c r="DO411" i="4"/>
  <c r="CG336" i="12"/>
  <c r="AK417" i="4"/>
  <c r="CS414" i="4"/>
  <c r="AN270" i="7"/>
  <c r="AN330" i="7" s="1"/>
  <c r="BE285" i="7"/>
  <c r="BE300" i="7" s="1"/>
  <c r="BE315" i="7" s="1"/>
  <c r="BN267" i="7"/>
  <c r="BN312" i="7" s="1"/>
  <c r="CW284" i="7"/>
  <c r="CW299" i="7" s="1"/>
  <c r="CW329" i="7" s="1"/>
  <c r="DA277" i="7"/>
  <c r="DA292" i="7" s="1"/>
  <c r="DA322" i="7" s="1"/>
  <c r="AJ275" i="7"/>
  <c r="AJ290" i="7" s="1"/>
  <c r="AJ305" i="7" s="1"/>
  <c r="EB283" i="7"/>
  <c r="EB298" i="7" s="1"/>
  <c r="EB328" i="7" s="1"/>
  <c r="CK274" i="7"/>
  <c r="CK289" i="7" s="1"/>
  <c r="CK304" i="7" s="1"/>
  <c r="AB259" i="7"/>
  <c r="AB304" i="7" s="1"/>
  <c r="AC414" i="4"/>
  <c r="DX268" i="7"/>
  <c r="DX313" i="7" s="1"/>
  <c r="BD278" i="7"/>
  <c r="BD293" i="7" s="1"/>
  <c r="BD308" i="7" s="1"/>
  <c r="BJ283" i="7"/>
  <c r="BJ298" i="7" s="1"/>
  <c r="BJ313" i="7" s="1"/>
  <c r="BU275" i="7"/>
  <c r="BU290" i="7" s="1"/>
  <c r="BU305" i="7" s="1"/>
  <c r="AB277" i="7"/>
  <c r="AB292" i="7" s="1"/>
  <c r="AB322" i="7" s="1"/>
  <c r="DZ264" i="7"/>
  <c r="DZ324" i="7" s="1"/>
  <c r="CV266" i="7"/>
  <c r="CV326" i="7" s="1"/>
  <c r="DC422" i="4"/>
  <c r="AR414" i="4"/>
  <c r="AJ418" i="4"/>
  <c r="U277" i="7"/>
  <c r="U292" i="7" s="1"/>
  <c r="U307" i="7" s="1"/>
  <c r="EA278" i="7"/>
  <c r="EA293" i="7" s="1"/>
  <c r="EA323" i="7" s="1"/>
  <c r="DJ414" i="4"/>
  <c r="AR421" i="4"/>
  <c r="BP423" i="4"/>
  <c r="DP275" i="7"/>
  <c r="DP290" i="7" s="1"/>
  <c r="DP320" i="7" s="1"/>
  <c r="BI424" i="4"/>
  <c r="DV411" i="4"/>
  <c r="D54" i="4" s="1"/>
  <c r="DX345" i="3"/>
  <c r="DM421" i="4"/>
  <c r="AR418" i="4"/>
  <c r="CQ414" i="4"/>
  <c r="AB361" i="4"/>
  <c r="K34" i="4" s="1"/>
  <c r="EL423" i="4"/>
  <c r="E82" i="4" s="1"/>
  <c r="AF414" i="4"/>
  <c r="DI417" i="4"/>
  <c r="DI413" i="4"/>
  <c r="BW411" i="4"/>
  <c r="ED419" i="4"/>
  <c r="L62" i="4" s="1"/>
  <c r="BC431" i="4"/>
  <c r="CZ417" i="4"/>
  <c r="BP417" i="4"/>
  <c r="BG427" i="4"/>
  <c r="DP281" i="7"/>
  <c r="DP296" i="7" s="1"/>
  <c r="DP311" i="7" s="1"/>
  <c r="AS417" i="4"/>
  <c r="EQ417" i="4"/>
  <c r="J76" i="4" s="1"/>
  <c r="CJ417" i="4"/>
  <c r="DN420" i="4"/>
  <c r="AJ366" i="12"/>
  <c r="Y312" i="3"/>
  <c r="V403" i="12"/>
  <c r="AD411" i="4"/>
  <c r="CH414" i="4"/>
  <c r="CT412" i="12"/>
  <c r="BY412" i="4"/>
  <c r="AK415" i="4"/>
  <c r="CU415" i="4"/>
  <c r="AY375" i="12"/>
  <c r="AJ370" i="12"/>
  <c r="CU274" i="7"/>
  <c r="CU289" i="7" s="1"/>
  <c r="CU304" i="7" s="1"/>
  <c r="W421" i="4"/>
  <c r="DY338" i="3"/>
  <c r="CT171" i="4"/>
  <c r="W156" i="4" s="1"/>
  <c r="F89" i="4" s="1"/>
  <c r="CD411" i="4"/>
  <c r="EU422" i="4"/>
  <c r="N81" i="4" s="1"/>
  <c r="AY406" i="12"/>
  <c r="CZ365" i="12"/>
  <c r="AJ401" i="12"/>
  <c r="CG384" i="12"/>
  <c r="ED260" i="7"/>
  <c r="ED320" i="7" s="1"/>
  <c r="AK330" i="3"/>
  <c r="AK396" i="3" s="1"/>
  <c r="BQ273" i="7"/>
  <c r="BQ288" i="7" s="1"/>
  <c r="BQ303" i="7" s="1"/>
  <c r="BT262" i="7"/>
  <c r="BT322" i="7" s="1"/>
  <c r="DX411" i="3"/>
  <c r="CC387" i="12"/>
  <c r="EM414" i="4"/>
  <c r="F73" i="4" s="1"/>
  <c r="DG342" i="12"/>
  <c r="ES419" i="4"/>
  <c r="L78" i="4" s="1"/>
  <c r="CH415" i="12"/>
  <c r="DG374" i="12"/>
  <c r="CR422" i="4"/>
  <c r="DK335" i="12"/>
  <c r="EU418" i="4"/>
  <c r="N77" i="4" s="1"/>
  <c r="CR277" i="7"/>
  <c r="CR292" i="7" s="1"/>
  <c r="CR322" i="7" s="1"/>
  <c r="AY343" i="12"/>
  <c r="CZ396" i="12"/>
  <c r="EE263" i="7"/>
  <c r="EE323" i="7" s="1"/>
  <c r="AN418" i="4"/>
  <c r="AJ338" i="12"/>
  <c r="EK411" i="4"/>
  <c r="D70" i="4" s="1"/>
  <c r="CX274" i="7"/>
  <c r="CX289" i="7" s="1"/>
  <c r="CX304" i="7" s="1"/>
  <c r="ET268" i="7"/>
  <c r="ET313" i="7" s="1"/>
  <c r="CW415" i="12"/>
  <c r="CF280" i="7"/>
  <c r="CF295" i="7" s="1"/>
  <c r="CF325" i="7" s="1"/>
  <c r="CL283" i="7"/>
  <c r="CL298" i="7" s="1"/>
  <c r="CL328" i="7" s="1"/>
  <c r="DF326" i="3"/>
  <c r="DF392" i="3" s="1"/>
  <c r="Z352" i="4"/>
  <c r="I25" i="4" s="1"/>
  <c r="CQ382" i="12"/>
  <c r="DX378" i="3"/>
  <c r="DM397" i="12"/>
  <c r="CG368" i="12"/>
  <c r="DK398" i="12"/>
  <c r="DK367" i="12"/>
  <c r="BO416" i="4"/>
  <c r="CZ333" i="12"/>
  <c r="AC138" i="12" s="1"/>
  <c r="AX422" i="4"/>
  <c r="CB274" i="7"/>
  <c r="CB289" i="7" s="1"/>
  <c r="CB304" i="7" s="1"/>
  <c r="DA281" i="7"/>
  <c r="DA296" i="7" s="1"/>
  <c r="DA326" i="7" s="1"/>
  <c r="DO322" i="3"/>
  <c r="DO338" i="3" s="1"/>
  <c r="DJ371" i="12"/>
  <c r="CT283" i="7"/>
  <c r="CT298" i="7" s="1"/>
  <c r="CT313" i="7" s="1"/>
  <c r="EK380" i="3"/>
  <c r="AB180" i="4"/>
  <c r="AB165" i="4" s="1"/>
  <c r="K98" i="4" s="1"/>
  <c r="Z306" i="3"/>
  <c r="Z388" i="3" s="1"/>
  <c r="DM366" i="12"/>
  <c r="CG399" i="12"/>
  <c r="V311" i="3"/>
  <c r="V343" i="3" s="1"/>
  <c r="W306" i="3"/>
  <c r="W388" i="3" s="1"/>
  <c r="AP417" i="4"/>
  <c r="CG417" i="4"/>
  <c r="V157" i="12"/>
  <c r="CD263" i="7"/>
  <c r="CD308" i="7" s="1"/>
  <c r="T421" i="12"/>
  <c r="DX277" i="7"/>
  <c r="DX292" i="7" s="1"/>
  <c r="DX322" i="7" s="1"/>
  <c r="BJ282" i="7"/>
  <c r="BJ297" i="7" s="1"/>
  <c r="BJ312" i="7" s="1"/>
  <c r="Y269" i="7"/>
  <c r="Y314" i="7" s="1"/>
  <c r="DM382" i="12"/>
  <c r="CH279" i="7"/>
  <c r="CH294" i="7" s="1"/>
  <c r="CH309" i="7" s="1"/>
  <c r="AF353" i="4"/>
  <c r="O26" i="4" s="1"/>
  <c r="AK415" i="12"/>
  <c r="BR258" i="7"/>
  <c r="BR303" i="7" s="1"/>
  <c r="BR277" i="7"/>
  <c r="BR292" i="7" s="1"/>
  <c r="BR322" i="7" s="1"/>
  <c r="CC402" i="12"/>
  <c r="CM277" i="7"/>
  <c r="CM292" i="7" s="1"/>
  <c r="CM307" i="7" s="1"/>
  <c r="DJ402" i="12"/>
  <c r="DJ387" i="12"/>
  <c r="CQ366" i="12"/>
  <c r="EK413" i="3"/>
  <c r="V354" i="4"/>
  <c r="E27" i="4" s="1"/>
  <c r="DY388" i="3"/>
  <c r="X417" i="4"/>
  <c r="DG405" i="12"/>
  <c r="CW418" i="4"/>
  <c r="AB411" i="4"/>
  <c r="CF411" i="4"/>
  <c r="CK417" i="4"/>
  <c r="BU413" i="4"/>
  <c r="CF415" i="4"/>
  <c r="CS411" i="4"/>
  <c r="W412" i="4"/>
  <c r="CQ263" i="7"/>
  <c r="CQ308" i="7" s="1"/>
  <c r="CX275" i="7"/>
  <c r="CX290" i="7" s="1"/>
  <c r="CX320" i="7" s="1"/>
  <c r="X323" i="3"/>
  <c r="X389" i="3" s="1"/>
  <c r="CC417" i="4"/>
  <c r="DX269" i="7"/>
  <c r="DX329" i="7" s="1"/>
  <c r="CC371" i="12"/>
  <c r="EN273" i="7"/>
  <c r="EN288" i="7" s="1"/>
  <c r="EN318" i="7" s="1"/>
  <c r="EK397" i="3"/>
  <c r="DN259" i="7"/>
  <c r="DN304" i="7" s="1"/>
  <c r="DG417" i="4"/>
  <c r="AX421" i="4"/>
  <c r="CQ397" i="12"/>
  <c r="BT322" i="3"/>
  <c r="BT388" i="3" s="1"/>
  <c r="DX419" i="4"/>
  <c r="F62" i="4" s="1"/>
  <c r="Y415" i="4"/>
  <c r="EC284" i="7"/>
  <c r="EC299" i="7" s="1"/>
  <c r="EC329" i="7" s="1"/>
  <c r="Y359" i="4"/>
  <c r="H32" i="4" s="1"/>
  <c r="BJ428" i="4"/>
  <c r="CQ331" i="3"/>
  <c r="CQ397" i="3" s="1"/>
  <c r="N65" i="12"/>
  <c r="DG413" i="12"/>
  <c r="CY422" i="4"/>
  <c r="EK414" i="4"/>
  <c r="D73" i="4" s="1"/>
  <c r="DU419" i="4"/>
  <c r="C62" i="4" s="1"/>
  <c r="Y422" i="4"/>
  <c r="DW394" i="3"/>
  <c r="DN411" i="4"/>
  <c r="EA415" i="12"/>
  <c r="EG423" i="4"/>
  <c r="O66" i="4" s="1"/>
  <c r="CD414" i="12"/>
  <c r="AU423" i="4"/>
  <c r="BS416" i="4"/>
  <c r="EK343" i="3"/>
  <c r="DP420" i="4"/>
  <c r="EM421" i="4"/>
  <c r="F80" i="4" s="1"/>
  <c r="ER412" i="12"/>
  <c r="DF388" i="3"/>
  <c r="BD427" i="4"/>
  <c r="AL284" i="7"/>
  <c r="AL299" i="7" s="1"/>
  <c r="AL329" i="7" s="1"/>
  <c r="BG259" i="7"/>
  <c r="BG304" i="7" s="1"/>
  <c r="W352" i="4"/>
  <c r="F25" i="4" s="1"/>
  <c r="AN264" i="7"/>
  <c r="AN324" i="7" s="1"/>
  <c r="CI376" i="12"/>
  <c r="CB265" i="7"/>
  <c r="CB310" i="7" s="1"/>
  <c r="T170" i="12"/>
  <c r="AE280" i="7"/>
  <c r="AE295" i="7" s="1"/>
  <c r="AE310" i="7" s="1"/>
  <c r="CV307" i="3"/>
  <c r="CV339" i="3" s="1"/>
  <c r="Y139" i="3" s="1"/>
  <c r="BQ402" i="12"/>
  <c r="V353" i="4"/>
  <c r="E26" i="4" s="1"/>
  <c r="CC376" i="12"/>
  <c r="DF371" i="3"/>
  <c r="L72" i="1"/>
  <c r="M14" i="15" s="1"/>
  <c r="AU422" i="4"/>
  <c r="CS322" i="3"/>
  <c r="CS306" i="3"/>
  <c r="AN273" i="7"/>
  <c r="AN288" i="7" s="1"/>
  <c r="AN318" i="7" s="1"/>
  <c r="BE433" i="4"/>
  <c r="EO416" i="12"/>
  <c r="CC422" i="4"/>
  <c r="CL420" i="4"/>
  <c r="AL412" i="4"/>
  <c r="DG400" i="12"/>
  <c r="U276" i="7"/>
  <c r="U291" i="7" s="1"/>
  <c r="U306" i="7" s="1"/>
  <c r="BV279" i="7"/>
  <c r="BV294" i="7" s="1"/>
  <c r="BV324" i="7" s="1"/>
  <c r="AQ396" i="12"/>
  <c r="AE279" i="7"/>
  <c r="AE294" i="7" s="1"/>
  <c r="AE324" i="7" s="1"/>
  <c r="CY267" i="7"/>
  <c r="CY312" i="7" s="1"/>
  <c r="CS274" i="7"/>
  <c r="CS289" i="7" s="1"/>
  <c r="CS304" i="7" s="1"/>
  <c r="CT177" i="4"/>
  <c r="BN422" i="4"/>
  <c r="Y285" i="7"/>
  <c r="Y300" i="7" s="1"/>
  <c r="Y315" i="7" s="1"/>
  <c r="EK409" i="3"/>
  <c r="CE408" i="3"/>
  <c r="AB366" i="12"/>
  <c r="BQ339" i="12"/>
  <c r="DW377" i="3"/>
  <c r="BM419" i="4"/>
  <c r="BS412" i="4"/>
  <c r="CC344" i="12"/>
  <c r="W344" i="12"/>
  <c r="W360" i="12" s="1"/>
  <c r="AQ381" i="12"/>
  <c r="DF314" i="3"/>
  <c r="DF330" i="3"/>
  <c r="DC421" i="4"/>
  <c r="CT389" i="12"/>
  <c r="CD275" i="7"/>
  <c r="CD290" i="7" s="1"/>
  <c r="CD305" i="7" s="1"/>
  <c r="ES262" i="7"/>
  <c r="ES307" i="7" s="1"/>
  <c r="DG337" i="12"/>
  <c r="U172" i="12" s="1"/>
  <c r="CE421" i="4"/>
  <c r="BY283" i="7"/>
  <c r="BY298" i="7" s="1"/>
  <c r="BY328" i="7" s="1"/>
  <c r="EO262" i="7"/>
  <c r="EO307" i="7" s="1"/>
  <c r="CT418" i="4"/>
  <c r="AQ365" i="12"/>
  <c r="CX285" i="7"/>
  <c r="CX300" i="7" s="1"/>
  <c r="CX315" i="7" s="1"/>
  <c r="BQ372" i="12"/>
  <c r="AE355" i="4"/>
  <c r="N28" i="4" s="1"/>
  <c r="W283" i="7"/>
  <c r="W298" i="7" s="1"/>
  <c r="W328" i="7" s="1"/>
  <c r="CE342" i="3"/>
  <c r="AB397" i="12"/>
  <c r="EN423" i="4"/>
  <c r="G82" i="4" s="1"/>
  <c r="CZ277" i="7"/>
  <c r="CZ292" i="7" s="1"/>
  <c r="CZ307" i="7" s="1"/>
  <c r="BB279" i="7"/>
  <c r="BB294" i="7" s="1"/>
  <c r="BB309" i="7" s="1"/>
  <c r="CT279" i="7"/>
  <c r="CT294" i="7" s="1"/>
  <c r="CT309" i="7" s="1"/>
  <c r="CQ172" i="4"/>
  <c r="T157" i="4" s="1"/>
  <c r="BU274" i="7"/>
  <c r="BU289" i="7" s="1"/>
  <c r="BU319" i="7" s="1"/>
  <c r="CJ262" i="7"/>
  <c r="CJ307" i="7" s="1"/>
  <c r="BQ403" i="12"/>
  <c r="CJ420" i="4"/>
  <c r="X274" i="7"/>
  <c r="X289" i="7" s="1"/>
  <c r="X304" i="7" s="1"/>
  <c r="ED268" i="7"/>
  <c r="ED313" i="7" s="1"/>
  <c r="DK276" i="7"/>
  <c r="DK291" i="7" s="1"/>
  <c r="DK321" i="7" s="1"/>
  <c r="AB334" i="12"/>
  <c r="EB373" i="3"/>
  <c r="BQ388" i="12"/>
  <c r="EB390" i="3"/>
  <c r="AA422" i="4"/>
  <c r="CW264" i="7"/>
  <c r="CW309" i="7" s="1"/>
  <c r="AN281" i="7"/>
  <c r="AN296" i="7" s="1"/>
  <c r="AN326" i="7" s="1"/>
  <c r="BS277" i="7"/>
  <c r="BS292" i="7" s="1"/>
  <c r="BS322" i="7" s="1"/>
  <c r="DZ285" i="7"/>
  <c r="DZ300" i="7" s="1"/>
  <c r="DZ315" i="7" s="1"/>
  <c r="EU415" i="4"/>
  <c r="N74" i="4" s="1"/>
  <c r="BY280" i="7"/>
  <c r="BY295" i="7" s="1"/>
  <c r="BY310" i="7" s="1"/>
  <c r="CL274" i="7"/>
  <c r="CL289" i="7" s="1"/>
  <c r="CL304" i="7" s="1"/>
  <c r="AR268" i="7"/>
  <c r="AR313" i="7" s="1"/>
  <c r="AM258" i="7"/>
  <c r="AM318" i="7" s="1"/>
  <c r="CB275" i="7"/>
  <c r="CB290" i="7" s="1"/>
  <c r="CB305" i="7" s="1"/>
  <c r="CR275" i="7"/>
  <c r="CR290" i="7" s="1"/>
  <c r="CR305" i="7" s="1"/>
  <c r="T351" i="12"/>
  <c r="C31" i="12" s="1"/>
  <c r="EB406" i="3"/>
  <c r="EE423" i="4"/>
  <c r="M66" i="4" s="1"/>
  <c r="CF402" i="12"/>
  <c r="CS307" i="3"/>
  <c r="DX415" i="4"/>
  <c r="F58" i="4" s="1"/>
  <c r="CE414" i="4"/>
  <c r="DN261" i="7"/>
  <c r="DN321" i="7" s="1"/>
  <c r="EM275" i="7"/>
  <c r="EM290" i="7" s="1"/>
  <c r="EM320" i="7" s="1"/>
  <c r="EQ262" i="7"/>
  <c r="EQ307" i="7" s="1"/>
  <c r="DV259" i="7"/>
  <c r="DV319" i="7" s="1"/>
  <c r="U279" i="7"/>
  <c r="U294" i="7" s="1"/>
  <c r="U309" i="7" s="1"/>
  <c r="CX265" i="7"/>
  <c r="CX310" i="7" s="1"/>
  <c r="DZ281" i="7"/>
  <c r="DZ296" i="7" s="1"/>
  <c r="DZ311" i="7" s="1"/>
  <c r="DK280" i="7"/>
  <c r="DK295" i="7" s="1"/>
  <c r="DK310" i="7" s="1"/>
  <c r="BR419" i="4"/>
  <c r="DK423" i="4"/>
  <c r="CD309" i="3"/>
  <c r="CD391" i="3" s="1"/>
  <c r="CZ280" i="7"/>
  <c r="CZ295" i="7" s="1"/>
  <c r="CZ325" i="7" s="1"/>
  <c r="AY310" i="3"/>
  <c r="AY342" i="3" s="1"/>
  <c r="CF371" i="12"/>
  <c r="DK325" i="3"/>
  <c r="DK374" i="3" s="1"/>
  <c r="CE420" i="4"/>
  <c r="BV418" i="4"/>
  <c r="AJ420" i="4"/>
  <c r="BG432" i="4"/>
  <c r="CS415" i="12"/>
  <c r="DW420" i="4"/>
  <c r="E63" i="4" s="1"/>
  <c r="CF339" i="12"/>
  <c r="DX423" i="4"/>
  <c r="F66" i="4" s="1"/>
  <c r="CB422" i="12"/>
  <c r="DJ417" i="4"/>
  <c r="BH425" i="4"/>
  <c r="DP421" i="4"/>
  <c r="AZ417" i="12"/>
  <c r="CM415" i="4"/>
  <c r="EJ416" i="4"/>
  <c r="C75" i="4" s="1"/>
  <c r="EG412" i="4"/>
  <c r="O55" i="4" s="1"/>
  <c r="DW416" i="4"/>
  <c r="E59" i="4" s="1"/>
  <c r="BU411" i="4"/>
  <c r="CC415" i="4"/>
  <c r="AI418" i="4"/>
  <c r="U390" i="12"/>
  <c r="DI273" i="7"/>
  <c r="DI288" i="7" s="1"/>
  <c r="DI303" i="7" s="1"/>
  <c r="AF145" i="4"/>
  <c r="BG263" i="7"/>
  <c r="BG308" i="7" s="1"/>
  <c r="BR336" i="12"/>
  <c r="AQ413" i="4"/>
  <c r="AF281" i="7"/>
  <c r="AF296" i="7" s="1"/>
  <c r="AF326" i="7" s="1"/>
  <c r="DY340" i="3"/>
  <c r="AP310" i="3"/>
  <c r="AP375" i="3" s="1"/>
  <c r="CQ414" i="3"/>
  <c r="ET423" i="4"/>
  <c r="M82" i="4" s="1"/>
  <c r="CI334" i="12"/>
  <c r="CE404" i="12"/>
  <c r="DV393" i="3"/>
  <c r="BX285" i="7"/>
  <c r="BX300" i="7" s="1"/>
  <c r="BX315" i="7" s="1"/>
  <c r="BV283" i="7"/>
  <c r="BV298" i="7" s="1"/>
  <c r="BV328" i="7" s="1"/>
  <c r="DC282" i="7"/>
  <c r="DC297" i="7" s="1"/>
  <c r="DC312" i="7" s="1"/>
  <c r="CV260" i="7"/>
  <c r="CV305" i="7" s="1"/>
  <c r="W392" i="12"/>
  <c r="CT275" i="7"/>
  <c r="CT290" i="7" s="1"/>
  <c r="CT320" i="7" s="1"/>
  <c r="CZ419" i="4"/>
  <c r="CQ348" i="3"/>
  <c r="T147" i="3" s="1"/>
  <c r="Z417" i="4"/>
  <c r="EK421" i="12"/>
  <c r="AQ278" i="7"/>
  <c r="AQ293" i="7" s="1"/>
  <c r="AQ323" i="7" s="1"/>
  <c r="CF285" i="7"/>
  <c r="CF300" i="7" s="1"/>
  <c r="CF315" i="7" s="1"/>
  <c r="AD356" i="4"/>
  <c r="M29" i="4" s="1"/>
  <c r="CB421" i="4"/>
  <c r="BY421" i="4"/>
  <c r="W153" i="4"/>
  <c r="F86" i="4" s="1"/>
  <c r="AD262" i="7"/>
  <c r="AD307" i="7" s="1"/>
  <c r="V388" i="12"/>
  <c r="EE266" i="7"/>
  <c r="EE311" i="7" s="1"/>
  <c r="DG277" i="7"/>
  <c r="DG292" i="7" s="1"/>
  <c r="DG307" i="7" s="1"/>
  <c r="CZ260" i="7"/>
  <c r="CZ305" i="7" s="1"/>
  <c r="BS409" i="3"/>
  <c r="AS419" i="4"/>
  <c r="CG323" i="3"/>
  <c r="CG372" i="3" s="1"/>
  <c r="BG322" i="3"/>
  <c r="BG404" i="3" s="1"/>
  <c r="DH312" i="3"/>
  <c r="DH377" i="3" s="1"/>
  <c r="EE416" i="4"/>
  <c r="M59" i="4" s="1"/>
  <c r="AQ275" i="7"/>
  <c r="AQ290" i="7" s="1"/>
  <c r="AQ320" i="7" s="1"/>
  <c r="EA279" i="7"/>
  <c r="EA294" i="7" s="1"/>
  <c r="EA324" i="7" s="1"/>
  <c r="CE419" i="4"/>
  <c r="W349" i="4"/>
  <c r="F22" i="4" s="1"/>
  <c r="EJ275" i="7"/>
  <c r="EJ290" i="7" s="1"/>
  <c r="EJ305" i="7" s="1"/>
  <c r="BR384" i="12"/>
  <c r="AT268" i="7"/>
  <c r="AT328" i="7" s="1"/>
  <c r="AT264" i="7"/>
  <c r="AT324" i="7" s="1"/>
  <c r="CG262" i="7"/>
  <c r="CG322" i="7" s="1"/>
  <c r="AI420" i="4"/>
  <c r="BS376" i="3"/>
  <c r="CU258" i="7"/>
  <c r="CU303" i="7" s="1"/>
  <c r="BE423" i="4"/>
  <c r="CJ284" i="7"/>
  <c r="CJ299" i="7" s="1"/>
  <c r="CJ329" i="7" s="1"/>
  <c r="AF264" i="7"/>
  <c r="AF324" i="7" s="1"/>
  <c r="AS278" i="7"/>
  <c r="AS293" i="7" s="1"/>
  <c r="AS308" i="7" s="1"/>
  <c r="CF269" i="7"/>
  <c r="CF314" i="7" s="1"/>
  <c r="CB307" i="3"/>
  <c r="CB389" i="3" s="1"/>
  <c r="W407" i="12"/>
  <c r="CH412" i="4"/>
  <c r="T280" i="7"/>
  <c r="T295" i="7" s="1"/>
  <c r="T310" i="7" s="1"/>
  <c r="EN413" i="4"/>
  <c r="G72" i="4" s="1"/>
  <c r="AC419" i="4"/>
  <c r="AO278" i="7"/>
  <c r="AO293" i="7" s="1"/>
  <c r="AO308" i="7" s="1"/>
  <c r="BI434" i="4"/>
  <c r="AF421" i="4"/>
  <c r="AS421" i="4"/>
  <c r="EM284" i="7"/>
  <c r="EM299" i="7" s="1"/>
  <c r="EM314" i="7" s="1"/>
  <c r="BI262" i="7"/>
  <c r="BI322" i="7" s="1"/>
  <c r="BC261" i="7"/>
  <c r="BC321" i="7" s="1"/>
  <c r="CY279" i="7"/>
  <c r="CY294" i="7" s="1"/>
  <c r="CY309" i="7" s="1"/>
  <c r="ET278" i="7"/>
  <c r="ET293" i="7" s="1"/>
  <c r="ET308" i="7" s="1"/>
  <c r="EB277" i="7"/>
  <c r="EB292" i="7" s="1"/>
  <c r="EB307" i="7" s="1"/>
  <c r="EE419" i="4"/>
  <c r="M62" i="4" s="1"/>
  <c r="CS268" i="7"/>
  <c r="CS313" i="7" s="1"/>
  <c r="BR368" i="12"/>
  <c r="W376" i="12"/>
  <c r="DY406" i="3"/>
  <c r="Y281" i="7"/>
  <c r="Y296" i="7" s="1"/>
  <c r="Y311" i="7" s="1"/>
  <c r="CU178" i="4"/>
  <c r="X163" i="4" s="1"/>
  <c r="G96" i="4" s="1"/>
  <c r="T310" i="3"/>
  <c r="T392" i="3" s="1"/>
  <c r="DQ284" i="7"/>
  <c r="DQ299" i="7" s="1"/>
  <c r="DQ314" i="7" s="1"/>
  <c r="EP393" i="3"/>
  <c r="EB422" i="4"/>
  <c r="J65" i="4" s="1"/>
  <c r="AI416" i="4"/>
  <c r="AJ413" i="4"/>
  <c r="DY268" i="7"/>
  <c r="DY313" i="7" s="1"/>
  <c r="U350" i="4"/>
  <c r="D23" i="4" s="1"/>
  <c r="BA264" i="7"/>
  <c r="BA309" i="7" s="1"/>
  <c r="DY373" i="3"/>
  <c r="T420" i="4"/>
  <c r="BN421" i="4"/>
  <c r="EC414" i="4"/>
  <c r="K57" i="4" s="1"/>
  <c r="EJ270" i="7"/>
  <c r="EJ330" i="7" s="1"/>
  <c r="EC281" i="7"/>
  <c r="EC296" i="7" s="1"/>
  <c r="EC326" i="7" s="1"/>
  <c r="U353" i="4"/>
  <c r="D26" i="4" s="1"/>
  <c r="DC263" i="7"/>
  <c r="DC323" i="7" s="1"/>
  <c r="ER258" i="7"/>
  <c r="ER318" i="7" s="1"/>
  <c r="ED281" i="7"/>
  <c r="ED296" i="7" s="1"/>
  <c r="ED326" i="7" s="1"/>
  <c r="CB282" i="7"/>
  <c r="CB297" i="7" s="1"/>
  <c r="CB312" i="7" s="1"/>
  <c r="CU266" i="7"/>
  <c r="CU311" i="7" s="1"/>
  <c r="Y268" i="7"/>
  <c r="Y313" i="7" s="1"/>
  <c r="V258" i="7"/>
  <c r="V303" i="7" s="1"/>
  <c r="AF160" i="4"/>
  <c r="O93" i="4" s="1"/>
  <c r="AP273" i="7"/>
  <c r="AP288" i="7" s="1"/>
  <c r="AP303" i="7" s="1"/>
  <c r="CQ421" i="4"/>
  <c r="CG273" i="7"/>
  <c r="CG288" i="7" s="1"/>
  <c r="CG303" i="7" s="1"/>
  <c r="ED411" i="12"/>
  <c r="U405" i="12"/>
  <c r="U342" i="12"/>
  <c r="U374" i="12"/>
  <c r="DJ262" i="7"/>
  <c r="DJ307" i="7" s="1"/>
  <c r="EM261" i="7"/>
  <c r="EM306" i="7" s="1"/>
  <c r="W420" i="4"/>
  <c r="T278" i="7"/>
  <c r="T293" i="7" s="1"/>
  <c r="T323" i="7" s="1"/>
  <c r="DI422" i="4"/>
  <c r="AM412" i="4"/>
  <c r="BS278" i="7"/>
  <c r="BS293" i="7" s="1"/>
  <c r="BS323" i="7" s="1"/>
  <c r="U359" i="4"/>
  <c r="D32" i="4" s="1"/>
  <c r="DF268" i="7"/>
  <c r="DF313" i="7" s="1"/>
  <c r="DJ264" i="7"/>
  <c r="DJ309" i="7" s="1"/>
  <c r="DL270" i="7"/>
  <c r="DL315" i="7" s="1"/>
  <c r="EP268" i="7"/>
  <c r="EP328" i="7" s="1"/>
  <c r="CS275" i="7"/>
  <c r="CS290" i="7" s="1"/>
  <c r="CS320" i="7" s="1"/>
  <c r="DY263" i="7"/>
  <c r="DY308" i="7" s="1"/>
  <c r="DN262" i="7"/>
  <c r="DN307" i="7" s="1"/>
  <c r="Y350" i="12"/>
  <c r="H32" i="12" s="1"/>
  <c r="EL276" i="7"/>
  <c r="EL291" i="7" s="1"/>
  <c r="EL306" i="7" s="1"/>
  <c r="V278" i="7"/>
  <c r="V293" i="7" s="1"/>
  <c r="V323" i="7" s="1"/>
  <c r="CL411" i="4"/>
  <c r="X369" i="12"/>
  <c r="X400" i="12"/>
  <c r="W281" i="7"/>
  <c r="W296" i="7" s="1"/>
  <c r="W311" i="7" s="1"/>
  <c r="AR422" i="4"/>
  <c r="T285" i="7"/>
  <c r="T300" i="7" s="1"/>
  <c r="T330" i="7" s="1"/>
  <c r="U265" i="7"/>
  <c r="U310" i="7" s="1"/>
  <c r="ED277" i="7"/>
  <c r="ED292" i="7" s="1"/>
  <c r="ED307" i="7" s="1"/>
  <c r="BB400" i="12"/>
  <c r="X337" i="12"/>
  <c r="BP261" i="7"/>
  <c r="BP306" i="7" s="1"/>
  <c r="EO284" i="7"/>
  <c r="EO299" i="7" s="1"/>
  <c r="EO329" i="7" s="1"/>
  <c r="DH282" i="7"/>
  <c r="DH297" i="7" s="1"/>
  <c r="DH327" i="7" s="1"/>
  <c r="DL412" i="4"/>
  <c r="DW419" i="4"/>
  <c r="E62" i="4" s="1"/>
  <c r="V423" i="4"/>
  <c r="ED413" i="4"/>
  <c r="L56" i="4" s="1"/>
  <c r="BQ414" i="4"/>
  <c r="DL335" i="12"/>
  <c r="DL383" i="12"/>
  <c r="DP267" i="7"/>
  <c r="DP327" i="7" s="1"/>
  <c r="EB276" i="7"/>
  <c r="EB291" i="7" s="1"/>
  <c r="EB321" i="7" s="1"/>
  <c r="DV277" i="7"/>
  <c r="DV292" i="7" s="1"/>
  <c r="DV322" i="7" s="1"/>
  <c r="CR311" i="3"/>
  <c r="DR285" i="7"/>
  <c r="DR300" i="7" s="1"/>
  <c r="DR315" i="7" s="1"/>
  <c r="X282" i="7"/>
  <c r="X297" i="7" s="1"/>
  <c r="X312" i="7" s="1"/>
  <c r="AY434" i="4"/>
  <c r="DL398" i="12"/>
  <c r="CE422" i="4"/>
  <c r="EO421" i="4"/>
  <c r="H80" i="4" s="1"/>
  <c r="AQ421" i="4"/>
  <c r="CQ267" i="7"/>
  <c r="CQ312" i="7" s="1"/>
  <c r="DC418" i="4"/>
  <c r="CJ418" i="4"/>
  <c r="CJ423" i="4"/>
  <c r="CU324" i="3"/>
  <c r="H75" i="1"/>
  <c r="I17" i="15" s="1"/>
  <c r="DX418" i="12"/>
  <c r="DW411" i="4"/>
  <c r="E54" i="4" s="1"/>
  <c r="BF431" i="4"/>
  <c r="DY420" i="4"/>
  <c r="G63" i="4" s="1"/>
  <c r="DZ420" i="4"/>
  <c r="H63" i="4" s="1"/>
  <c r="BE431" i="4"/>
  <c r="AC412" i="4"/>
  <c r="CX414" i="4"/>
  <c r="BM414" i="4"/>
  <c r="U418" i="4"/>
  <c r="DJ419" i="4"/>
  <c r="DI282" i="7"/>
  <c r="DI297" i="7" s="1"/>
  <c r="DI327" i="7" s="1"/>
  <c r="V360" i="4"/>
  <c r="E33" i="4" s="1"/>
  <c r="DP412" i="4"/>
  <c r="EQ411" i="4"/>
  <c r="J70" i="4" s="1"/>
  <c r="BJ424" i="4"/>
  <c r="BF430" i="4"/>
  <c r="EO417" i="4"/>
  <c r="H76" i="4" s="1"/>
  <c r="CN411" i="4"/>
  <c r="BO329" i="3"/>
  <c r="Y328" i="3"/>
  <c r="CR390" i="12"/>
  <c r="CB314" i="3"/>
  <c r="CB330" i="3"/>
  <c r="BB369" i="12"/>
  <c r="U416" i="4"/>
  <c r="CJ270" i="7"/>
  <c r="CJ315" i="7" s="1"/>
  <c r="BM266" i="7"/>
  <c r="BM311" i="7" s="1"/>
  <c r="CR283" i="7"/>
  <c r="CR298" i="7" s="1"/>
  <c r="CR313" i="7" s="1"/>
  <c r="DR260" i="7"/>
  <c r="DR305" i="7" s="1"/>
  <c r="AJ423" i="4"/>
  <c r="CE268" i="7"/>
  <c r="CE313" i="7" s="1"/>
  <c r="DJ285" i="7"/>
  <c r="DJ300" i="7" s="1"/>
  <c r="DJ315" i="7" s="1"/>
  <c r="Y148" i="4"/>
  <c r="EN388" i="3"/>
  <c r="DU394" i="3"/>
  <c r="DC265" i="7"/>
  <c r="DC310" i="7" s="1"/>
  <c r="DV343" i="3"/>
  <c r="AM307" i="3"/>
  <c r="AM389" i="3" s="1"/>
  <c r="EP421" i="4"/>
  <c r="I80" i="4" s="1"/>
  <c r="AX418" i="4"/>
  <c r="AX413" i="4"/>
  <c r="X278" i="7"/>
  <c r="X293" i="7" s="1"/>
  <c r="X323" i="7" s="1"/>
  <c r="CQ265" i="7"/>
  <c r="CQ310" i="7" s="1"/>
  <c r="BB407" i="12"/>
  <c r="DG394" i="3"/>
  <c r="EN371" i="3"/>
  <c r="DI260" i="7"/>
  <c r="DI305" i="7" s="1"/>
  <c r="CU421" i="4"/>
  <c r="U417" i="4"/>
  <c r="EU285" i="7"/>
  <c r="EU300" i="7" s="1"/>
  <c r="EU315" i="7" s="1"/>
  <c r="CH258" i="7"/>
  <c r="CH303" i="7" s="1"/>
  <c r="BV278" i="7"/>
  <c r="BV293" i="7" s="1"/>
  <c r="BV308" i="7" s="1"/>
  <c r="BB376" i="12"/>
  <c r="EN404" i="3"/>
  <c r="AJ334" i="12"/>
  <c r="CV421" i="4"/>
  <c r="CI417" i="4"/>
  <c r="AE258" i="7"/>
  <c r="AE303" i="7" s="1"/>
  <c r="DP258" i="7"/>
  <c r="DP303" i="7" s="1"/>
  <c r="EE285" i="7"/>
  <c r="EE300" i="7" s="1"/>
  <c r="EE330" i="7" s="1"/>
  <c r="EB267" i="7"/>
  <c r="EB327" i="7" s="1"/>
  <c r="EL273" i="7"/>
  <c r="EL288" i="7" s="1"/>
  <c r="EL303" i="7" s="1"/>
  <c r="CC259" i="7"/>
  <c r="CC304" i="7" s="1"/>
  <c r="BJ264" i="7"/>
  <c r="BJ324" i="7" s="1"/>
  <c r="V149" i="4"/>
  <c r="T369" i="12"/>
  <c r="DU260" i="7"/>
  <c r="DU305" i="7" s="1"/>
  <c r="DG267" i="7"/>
  <c r="DG327" i="7" s="1"/>
  <c r="DG377" i="3"/>
  <c r="BB344" i="12"/>
  <c r="CE279" i="7"/>
  <c r="CE294" i="7" s="1"/>
  <c r="CE309" i="7" s="1"/>
  <c r="BD368" i="12"/>
  <c r="Y163" i="4"/>
  <c r="H96" i="4" s="1"/>
  <c r="AY275" i="7"/>
  <c r="AY290" i="7" s="1"/>
  <c r="AY305" i="7" s="1"/>
  <c r="BO273" i="7"/>
  <c r="BO288" i="7" s="1"/>
  <c r="BO318" i="7" s="1"/>
  <c r="EM258" i="7"/>
  <c r="EM318" i="7" s="1"/>
  <c r="BV274" i="7"/>
  <c r="BV289" i="7" s="1"/>
  <c r="BV319" i="7" s="1"/>
  <c r="AC411" i="4"/>
  <c r="AB420" i="4"/>
  <c r="EO264" i="7"/>
  <c r="EO324" i="7" s="1"/>
  <c r="BR278" i="7"/>
  <c r="BR293" i="7" s="1"/>
  <c r="BR308" i="7" s="1"/>
  <c r="BY414" i="4"/>
  <c r="EV279" i="7"/>
  <c r="EV294" i="7" s="1"/>
  <c r="EV324" i="7" s="1"/>
  <c r="T400" i="12"/>
  <c r="BR418" i="4"/>
  <c r="DR266" i="7"/>
  <c r="DR311" i="7" s="1"/>
  <c r="AC279" i="7"/>
  <c r="AC294" i="7" s="1"/>
  <c r="AC309" i="7" s="1"/>
  <c r="AZ415" i="12"/>
  <c r="H17" i="8"/>
  <c r="BD399" i="12"/>
  <c r="AC354" i="4"/>
  <c r="L27" i="4" s="1"/>
  <c r="AO367" i="12"/>
  <c r="CC258" i="7"/>
  <c r="CC303" i="7" s="1"/>
  <c r="BG275" i="7"/>
  <c r="BG290" i="7" s="1"/>
  <c r="BG305" i="7" s="1"/>
  <c r="ER270" i="7"/>
  <c r="ER330" i="7" s="1"/>
  <c r="EM277" i="7"/>
  <c r="EM292" i="7" s="1"/>
  <c r="EM322" i="7" s="1"/>
  <c r="AX275" i="7"/>
  <c r="AX290" i="7" s="1"/>
  <c r="AX320" i="7" s="1"/>
  <c r="Z285" i="7"/>
  <c r="Z300" i="7" s="1"/>
  <c r="Z330" i="7" s="1"/>
  <c r="CJ267" i="7"/>
  <c r="CJ312" i="7" s="1"/>
  <c r="EG267" i="7"/>
  <c r="EG327" i="7" s="1"/>
  <c r="EA268" i="7"/>
  <c r="EA328" i="7" s="1"/>
  <c r="AS420" i="4"/>
  <c r="EQ413" i="4"/>
  <c r="J72" i="4" s="1"/>
  <c r="AT419" i="4"/>
  <c r="EF280" i="7"/>
  <c r="EF295" i="7" s="1"/>
  <c r="EF325" i="7" s="1"/>
  <c r="ET266" i="7"/>
  <c r="ET326" i="7" s="1"/>
  <c r="T337" i="12"/>
  <c r="DH260" i="7"/>
  <c r="DH305" i="7" s="1"/>
  <c r="V156" i="4"/>
  <c r="E89" i="4" s="1"/>
  <c r="H17" i="15"/>
  <c r="DK326" i="3"/>
  <c r="DK408" i="3" s="1"/>
  <c r="BF279" i="7"/>
  <c r="BF294" i="7" s="1"/>
  <c r="BF309" i="7" s="1"/>
  <c r="ER414" i="4"/>
  <c r="K73" i="4" s="1"/>
  <c r="AO398" i="12"/>
  <c r="CD283" i="7"/>
  <c r="CD298" i="7" s="1"/>
  <c r="CD313" i="7" s="1"/>
  <c r="AR413" i="4"/>
  <c r="V412" i="4"/>
  <c r="T417" i="4"/>
  <c r="AR412" i="4"/>
  <c r="EN414" i="4"/>
  <c r="G73" i="4" s="1"/>
  <c r="V352" i="4"/>
  <c r="E25" i="4" s="1"/>
  <c r="DV376" i="3"/>
  <c r="AO335" i="12"/>
  <c r="DQ268" i="7"/>
  <c r="DQ313" i="7" s="1"/>
  <c r="EA260" i="7"/>
  <c r="EA320" i="7" s="1"/>
  <c r="DY264" i="7"/>
  <c r="DY309" i="7" s="1"/>
  <c r="AM277" i="7"/>
  <c r="AM292" i="7" s="1"/>
  <c r="AM307" i="7" s="1"/>
  <c r="CF266" i="7"/>
  <c r="CF326" i="7" s="1"/>
  <c r="CY262" i="7"/>
  <c r="CY322" i="7" s="1"/>
  <c r="DR263" i="7"/>
  <c r="DR308" i="7" s="1"/>
  <c r="AD269" i="7"/>
  <c r="AD314" i="7" s="1"/>
  <c r="ES266" i="7"/>
  <c r="ES311" i="7" s="1"/>
  <c r="AJ397" i="12"/>
  <c r="BT366" i="12"/>
  <c r="EQ270" i="7"/>
  <c r="EQ330" i="7" s="1"/>
  <c r="AX258" i="7"/>
  <c r="AX318" i="7" s="1"/>
  <c r="DU417" i="4"/>
  <c r="C60" i="4" s="1"/>
  <c r="EQ412" i="4"/>
  <c r="J71" i="4" s="1"/>
  <c r="CE341" i="12"/>
  <c r="U322" i="3"/>
  <c r="U388" i="3" s="1"/>
  <c r="DU377" i="3"/>
  <c r="X145" i="4"/>
  <c r="AF274" i="7"/>
  <c r="AF289" i="7" s="1"/>
  <c r="AF304" i="7" s="1"/>
  <c r="EU258" i="7"/>
  <c r="EU303" i="7" s="1"/>
  <c r="CR280" i="7"/>
  <c r="CR295" i="7" s="1"/>
  <c r="CR310" i="7" s="1"/>
  <c r="BD283" i="7"/>
  <c r="BD298" i="7" s="1"/>
  <c r="BD313" i="7" s="1"/>
  <c r="BQ278" i="7"/>
  <c r="BQ293" i="7" s="1"/>
  <c r="BQ308" i="7" s="1"/>
  <c r="EO273" i="7"/>
  <c r="EO288" i="7" s="1"/>
  <c r="EO318" i="7" s="1"/>
  <c r="DB273" i="7"/>
  <c r="DB288" i="7" s="1"/>
  <c r="DB318" i="7" s="1"/>
  <c r="BN273" i="7"/>
  <c r="BN288" i="7" s="1"/>
  <c r="BN303" i="7" s="1"/>
  <c r="EU282" i="7"/>
  <c r="EU297" i="7" s="1"/>
  <c r="EU312" i="7" s="1"/>
  <c r="U273" i="7"/>
  <c r="U288" i="7" s="1"/>
  <c r="U318" i="7" s="1"/>
  <c r="DZ260" i="7"/>
  <c r="DZ305" i="7" s="1"/>
  <c r="EJ422" i="4"/>
  <c r="C81" i="4" s="1"/>
  <c r="CI415" i="4"/>
  <c r="BT334" i="12"/>
  <c r="CI366" i="12"/>
  <c r="DX422" i="4"/>
  <c r="F65" i="4" s="1"/>
  <c r="CI382" i="12"/>
  <c r="EF343" i="12"/>
  <c r="Z326" i="3"/>
  <c r="Z392" i="3" s="1"/>
  <c r="W389" i="3"/>
  <c r="U422" i="4"/>
  <c r="BE425" i="4"/>
  <c r="DU285" i="7"/>
  <c r="DU300" i="7" s="1"/>
  <c r="DU315" i="7" s="1"/>
  <c r="CR261" i="7"/>
  <c r="CR306" i="7" s="1"/>
  <c r="T268" i="7"/>
  <c r="T313" i="7" s="1"/>
  <c r="BR285" i="7"/>
  <c r="BR300" i="7" s="1"/>
  <c r="BR315" i="7" s="1"/>
  <c r="BN275" i="7"/>
  <c r="BN290" i="7" s="1"/>
  <c r="BN305" i="7" s="1"/>
  <c r="ET270" i="7"/>
  <c r="ET330" i="7" s="1"/>
  <c r="AC173" i="4"/>
  <c r="AC158" i="4" s="1"/>
  <c r="L91" i="4" s="1"/>
  <c r="X266" i="7"/>
  <c r="X311" i="7" s="1"/>
  <c r="BO420" i="12"/>
  <c r="CI397" i="12"/>
  <c r="AA268" i="7"/>
  <c r="AA313" i="7" s="1"/>
  <c r="AL324" i="3"/>
  <c r="AL390" i="3" s="1"/>
  <c r="CE389" i="12"/>
  <c r="EQ423" i="4"/>
  <c r="J82" i="4" s="1"/>
  <c r="BV265" i="7"/>
  <c r="BV310" i="7" s="1"/>
  <c r="CL282" i="7"/>
  <c r="CL297" i="7" s="1"/>
  <c r="CL312" i="7" s="1"/>
  <c r="W282" i="7"/>
  <c r="W297" i="7" s="1"/>
  <c r="W327" i="7" s="1"/>
  <c r="EL413" i="4"/>
  <c r="E72" i="4" s="1"/>
  <c r="CS278" i="7"/>
  <c r="CS293" i="7" s="1"/>
  <c r="CS323" i="7" s="1"/>
  <c r="BE273" i="7"/>
  <c r="BE288" i="7" s="1"/>
  <c r="BE318" i="7" s="1"/>
  <c r="EC270" i="7"/>
  <c r="EC330" i="7" s="1"/>
  <c r="EK277" i="7"/>
  <c r="EK292" i="7" s="1"/>
  <c r="EK307" i="7" s="1"/>
  <c r="BR261" i="7"/>
  <c r="BR306" i="7" s="1"/>
  <c r="EK395" i="3"/>
  <c r="AR415" i="4"/>
  <c r="X356" i="4"/>
  <c r="G29" i="4" s="1"/>
  <c r="EK378" i="3"/>
  <c r="CC310" i="3"/>
  <c r="CC342" i="3" s="1"/>
  <c r="BI425" i="4"/>
  <c r="CS175" i="4"/>
  <c r="DY414" i="4"/>
  <c r="G57" i="4" s="1"/>
  <c r="BQ416" i="4"/>
  <c r="DR258" i="7"/>
  <c r="DR303" i="7" s="1"/>
  <c r="ES414" i="4"/>
  <c r="L73" i="4" s="1"/>
  <c r="CM416" i="4"/>
  <c r="DG279" i="7"/>
  <c r="DG294" i="7" s="1"/>
  <c r="DG309" i="7" s="1"/>
  <c r="DX258" i="7"/>
  <c r="DX318" i="7" s="1"/>
  <c r="DZ414" i="4"/>
  <c r="H57" i="4" s="1"/>
  <c r="CU284" i="7"/>
  <c r="CU299" i="7" s="1"/>
  <c r="CU314" i="7" s="1"/>
  <c r="Z258" i="7"/>
  <c r="Z303" i="7" s="1"/>
  <c r="BG283" i="7"/>
  <c r="BG298" i="7" s="1"/>
  <c r="BG313" i="7" s="1"/>
  <c r="V325" i="3"/>
  <c r="V341" i="3" s="1"/>
  <c r="W405" i="3"/>
  <c r="Y157" i="4"/>
  <c r="H90" i="4" s="1"/>
  <c r="V276" i="7"/>
  <c r="V291" i="7" s="1"/>
  <c r="V321" i="7" s="1"/>
  <c r="U268" i="7"/>
  <c r="U328" i="7" s="1"/>
  <c r="BT310" i="3"/>
  <c r="BT342" i="3" s="1"/>
  <c r="DH326" i="3"/>
  <c r="DH392" i="3" s="1"/>
  <c r="CE373" i="12"/>
  <c r="W372" i="3"/>
  <c r="BS393" i="3"/>
  <c r="CI420" i="4"/>
  <c r="BX411" i="4"/>
  <c r="BX421" i="4"/>
  <c r="BX417" i="4"/>
  <c r="W350" i="4"/>
  <c r="F23" i="4" s="1"/>
  <c r="BM260" i="7"/>
  <c r="BM320" i="7" s="1"/>
  <c r="AE353" i="4"/>
  <c r="N26" i="4" s="1"/>
  <c r="X269" i="7"/>
  <c r="X329" i="7" s="1"/>
  <c r="CQ264" i="7"/>
  <c r="CQ324" i="7" s="1"/>
  <c r="AM415" i="4"/>
  <c r="AD283" i="7"/>
  <c r="AD298" i="7" s="1"/>
  <c r="AD313" i="7" s="1"/>
  <c r="CR365" i="12"/>
  <c r="AJ327" i="3"/>
  <c r="AJ311" i="3"/>
  <c r="U311" i="3"/>
  <c r="U327" i="3"/>
  <c r="AB273" i="7"/>
  <c r="AB288" i="7" s="1"/>
  <c r="AB318" i="7" s="1"/>
  <c r="AC273" i="7"/>
  <c r="AC288" i="7" s="1"/>
  <c r="AC318" i="7" s="1"/>
  <c r="CU416" i="4"/>
  <c r="DV409" i="3"/>
  <c r="AK341" i="12"/>
  <c r="DZ413" i="4"/>
  <c r="H56" i="4" s="1"/>
  <c r="EL411" i="4"/>
  <c r="E70" i="4" s="1"/>
  <c r="BH427" i="4"/>
  <c r="V164" i="4"/>
  <c r="E97" i="4" s="1"/>
  <c r="DW423" i="4"/>
  <c r="E66" i="4" s="1"/>
  <c r="T284" i="7"/>
  <c r="T299" i="7" s="1"/>
  <c r="T314" i="7" s="1"/>
  <c r="Y260" i="7"/>
  <c r="Y305" i="7" s="1"/>
  <c r="CF273" i="7"/>
  <c r="CF288" i="7" s="1"/>
  <c r="CF303" i="7" s="1"/>
  <c r="DC283" i="7"/>
  <c r="DC298" i="7" s="1"/>
  <c r="DC313" i="7" s="1"/>
  <c r="DM285" i="7"/>
  <c r="DM300" i="7" s="1"/>
  <c r="DM330" i="7" s="1"/>
  <c r="AM370" i="12"/>
  <c r="DK270" i="7"/>
  <c r="DK330" i="7" s="1"/>
  <c r="AO416" i="4"/>
  <c r="DI333" i="12"/>
  <c r="W153" i="12" s="1"/>
  <c r="BE307" i="3"/>
  <c r="AL415" i="12"/>
  <c r="Z275" i="7"/>
  <c r="Z290" i="7" s="1"/>
  <c r="Z305" i="7" s="1"/>
  <c r="DJ275" i="7"/>
  <c r="DJ290" i="7" s="1"/>
  <c r="DJ305" i="7" s="1"/>
  <c r="CN414" i="4"/>
  <c r="AC359" i="4"/>
  <c r="L32" i="4" s="1"/>
  <c r="DO262" i="7"/>
  <c r="DO307" i="7" s="1"/>
  <c r="AU414" i="4"/>
  <c r="DM259" i="7"/>
  <c r="DM304" i="7" s="1"/>
  <c r="CL278" i="7"/>
  <c r="CL293" i="7" s="1"/>
  <c r="CL323" i="7" s="1"/>
  <c r="AL419" i="4"/>
  <c r="ET413" i="4"/>
  <c r="M72" i="4" s="1"/>
  <c r="DP285" i="7"/>
  <c r="DP300" i="7" s="1"/>
  <c r="DP330" i="7" s="1"/>
  <c r="EG280" i="7"/>
  <c r="EG295" i="7" s="1"/>
  <c r="EG325" i="7" s="1"/>
  <c r="AM401" i="12"/>
  <c r="CT414" i="4"/>
  <c r="DJ381" i="12"/>
  <c r="CR342" i="12"/>
  <c r="CR374" i="12"/>
  <c r="CR405" i="12"/>
  <c r="DB276" i="7"/>
  <c r="DB291" i="7" s="1"/>
  <c r="DB306" i="7" s="1"/>
  <c r="Z267" i="7"/>
  <c r="Z327" i="7" s="1"/>
  <c r="EL267" i="7"/>
  <c r="EL312" i="7" s="1"/>
  <c r="EE267" i="7"/>
  <c r="EE327" i="7" s="1"/>
  <c r="DO419" i="4"/>
  <c r="T354" i="4"/>
  <c r="C27" i="4" s="1"/>
  <c r="AM414" i="4"/>
  <c r="CD415" i="12"/>
  <c r="DX259" i="7"/>
  <c r="DX304" i="7" s="1"/>
  <c r="AC274" i="7"/>
  <c r="AC289" i="7" s="1"/>
  <c r="AC304" i="7" s="1"/>
  <c r="AE277" i="7"/>
  <c r="AE292" i="7" s="1"/>
  <c r="AE307" i="7" s="1"/>
  <c r="AM338" i="12"/>
  <c r="DH415" i="12"/>
  <c r="EV415" i="4"/>
  <c r="O74" i="4" s="1"/>
  <c r="Y353" i="4"/>
  <c r="H26" i="4" s="1"/>
  <c r="CV261" i="7"/>
  <c r="CV306" i="7" s="1"/>
  <c r="CV326" i="3"/>
  <c r="CV392" i="3" s="1"/>
  <c r="Y327" i="3"/>
  <c r="Y393" i="3" s="1"/>
  <c r="CX411" i="12"/>
  <c r="AY432" i="4"/>
  <c r="CR333" i="12"/>
  <c r="U138" i="12" s="1"/>
  <c r="CZ416" i="4"/>
  <c r="EU411" i="4"/>
  <c r="N70" i="4" s="1"/>
  <c r="EB421" i="4"/>
  <c r="J64" i="4" s="1"/>
  <c r="AA412" i="4"/>
  <c r="CL416" i="4"/>
  <c r="EG421" i="4"/>
  <c r="O64" i="4" s="1"/>
  <c r="Y322" i="3"/>
  <c r="Y388" i="3" s="1"/>
  <c r="CD422" i="4"/>
  <c r="EJ276" i="7"/>
  <c r="EJ291" i="7" s="1"/>
  <c r="EJ321" i="7" s="1"/>
  <c r="DG285" i="7"/>
  <c r="DG300" i="7" s="1"/>
  <c r="DG315" i="7" s="1"/>
  <c r="AT420" i="4"/>
  <c r="CS420" i="12"/>
  <c r="BQ423" i="4"/>
  <c r="DJ278" i="7"/>
  <c r="DJ293" i="7" s="1"/>
  <c r="DJ323" i="7" s="1"/>
  <c r="EC411" i="4"/>
  <c r="K54" i="4" s="1"/>
  <c r="W417" i="4"/>
  <c r="EU413" i="4"/>
  <c r="N72" i="4" s="1"/>
  <c r="DI365" i="12"/>
  <c r="BC433" i="4"/>
  <c r="Y385" i="12"/>
  <c r="Y337" i="12"/>
  <c r="Y400" i="12"/>
  <c r="Y369" i="12"/>
  <c r="BE323" i="3"/>
  <c r="AY428" i="4"/>
  <c r="ED415" i="4"/>
  <c r="L58" i="4" s="1"/>
  <c r="U419" i="12"/>
  <c r="ES423" i="4"/>
  <c r="L82" i="4" s="1"/>
  <c r="EJ419" i="12"/>
  <c r="AE413" i="4"/>
  <c r="DJ266" i="7"/>
  <c r="DJ326" i="7" s="1"/>
  <c r="EM259" i="7"/>
  <c r="EM319" i="7" s="1"/>
  <c r="DN275" i="7"/>
  <c r="DN290" i="7" s="1"/>
  <c r="DN305" i="7" s="1"/>
  <c r="DQ262" i="7"/>
  <c r="DQ307" i="7" s="1"/>
  <c r="CR423" i="4"/>
  <c r="CR396" i="12"/>
  <c r="DG381" i="12"/>
  <c r="DG396" i="12"/>
  <c r="DG365" i="12"/>
  <c r="DG333" i="12"/>
  <c r="CJ416" i="4"/>
  <c r="AN367" i="12"/>
  <c r="CX266" i="7"/>
  <c r="CX311" i="7" s="1"/>
  <c r="DG263" i="7"/>
  <c r="DG323" i="7" s="1"/>
  <c r="BY422" i="4"/>
  <c r="EV411" i="4"/>
  <c r="O70" i="4" s="1"/>
  <c r="BB428" i="4"/>
  <c r="DN266" i="7"/>
  <c r="DN326" i="7" s="1"/>
  <c r="CN420" i="4"/>
  <c r="EP411" i="4"/>
  <c r="I70" i="4" s="1"/>
  <c r="ET267" i="7"/>
  <c r="ET312" i="7" s="1"/>
  <c r="EP263" i="7"/>
  <c r="EP323" i="7" s="1"/>
  <c r="CQ258" i="7"/>
  <c r="CQ318" i="7" s="1"/>
  <c r="DV417" i="4"/>
  <c r="D60" i="4" s="1"/>
  <c r="DK279" i="7"/>
  <c r="DK294" i="7" s="1"/>
  <c r="DK324" i="7" s="1"/>
  <c r="EK258" i="7"/>
  <c r="EK318" i="7" s="1"/>
  <c r="CR267" i="7"/>
  <c r="CR312" i="7" s="1"/>
  <c r="W260" i="7"/>
  <c r="W305" i="7" s="1"/>
  <c r="BH283" i="7"/>
  <c r="BH298" i="7" s="1"/>
  <c r="BH328" i="7" s="1"/>
  <c r="AK419" i="4"/>
  <c r="DI285" i="7"/>
  <c r="DI300" i="7" s="1"/>
  <c r="DI315" i="7" s="1"/>
  <c r="U269" i="7"/>
  <c r="U314" i="7" s="1"/>
  <c r="DQ273" i="7"/>
  <c r="DQ288" i="7" s="1"/>
  <c r="DQ318" i="7" s="1"/>
  <c r="Y416" i="4"/>
  <c r="DO260" i="7"/>
  <c r="DO320" i="7" s="1"/>
  <c r="BS413" i="4"/>
  <c r="AK404" i="12"/>
  <c r="DF260" i="7"/>
  <c r="DF305" i="7" s="1"/>
  <c r="CD314" i="3"/>
  <c r="CD396" i="3" s="1"/>
  <c r="AN335" i="12"/>
  <c r="DH269" i="7"/>
  <c r="DH329" i="7" s="1"/>
  <c r="AN383" i="12"/>
  <c r="DK282" i="7"/>
  <c r="DK297" i="7" s="1"/>
  <c r="DK312" i="7" s="1"/>
  <c r="DG280" i="7"/>
  <c r="DG295" i="7" s="1"/>
  <c r="DG325" i="7" s="1"/>
  <c r="AU277" i="7"/>
  <c r="AU292" i="7" s="1"/>
  <c r="AU307" i="7" s="1"/>
  <c r="DM412" i="4"/>
  <c r="DP417" i="4"/>
  <c r="DC281" i="7"/>
  <c r="DC296" i="7" s="1"/>
  <c r="DC311" i="7" s="1"/>
  <c r="EL418" i="4"/>
  <c r="E77" i="4" s="1"/>
  <c r="ES412" i="12"/>
  <c r="BE430" i="4"/>
  <c r="DO416" i="4"/>
  <c r="AB275" i="7"/>
  <c r="AB290" i="7" s="1"/>
  <c r="AB305" i="7" s="1"/>
  <c r="CV279" i="7"/>
  <c r="CV294" i="7" s="1"/>
  <c r="CV324" i="7" s="1"/>
  <c r="DO274" i="7"/>
  <c r="DO289" i="7" s="1"/>
  <c r="DO304" i="7" s="1"/>
  <c r="AA282" i="7"/>
  <c r="AA297" i="7" s="1"/>
  <c r="AA312" i="7" s="1"/>
  <c r="BC412" i="12"/>
  <c r="DO283" i="7"/>
  <c r="DO298" i="7" s="1"/>
  <c r="DO313" i="7" s="1"/>
  <c r="DR283" i="7"/>
  <c r="DR298" i="7" s="1"/>
  <c r="DR313" i="7" s="1"/>
  <c r="DI284" i="7"/>
  <c r="DI299" i="7" s="1"/>
  <c r="DI329" i="7" s="1"/>
  <c r="EA376" i="3"/>
  <c r="EG274" i="7"/>
  <c r="EG289" i="7" s="1"/>
  <c r="EG319" i="7" s="1"/>
  <c r="BD430" i="4"/>
  <c r="DK269" i="7"/>
  <c r="DK314" i="7" s="1"/>
  <c r="DL267" i="7"/>
  <c r="DL312" i="7" s="1"/>
  <c r="DZ283" i="7"/>
  <c r="DZ298" i="7" s="1"/>
  <c r="DZ328" i="7" s="1"/>
  <c r="DN264" i="7"/>
  <c r="DN309" i="7" s="1"/>
  <c r="DI396" i="12"/>
  <c r="EB416" i="4"/>
  <c r="J59" i="4" s="1"/>
  <c r="BR421" i="4"/>
  <c r="CN418" i="4"/>
  <c r="DO412" i="4"/>
  <c r="DK337" i="12"/>
  <c r="DK369" i="12"/>
  <c r="DM261" i="7"/>
  <c r="DM306" i="7" s="1"/>
  <c r="EK422" i="4"/>
  <c r="D81" i="4" s="1"/>
  <c r="Z278" i="7"/>
  <c r="Z293" i="7" s="1"/>
  <c r="Z308" i="7" s="1"/>
  <c r="BG435" i="4"/>
  <c r="DK400" i="12"/>
  <c r="CJ414" i="4"/>
  <c r="DF422" i="12"/>
  <c r="V307" i="3"/>
  <c r="V323" i="3"/>
  <c r="DH420" i="4"/>
  <c r="DX390" i="3"/>
  <c r="EA411" i="4"/>
  <c r="I54" i="4" s="1"/>
  <c r="AC416" i="4"/>
  <c r="AP333" i="12"/>
  <c r="AP365" i="12"/>
  <c r="AP396" i="12"/>
  <c r="AP381" i="12"/>
  <c r="DK420" i="4"/>
  <c r="AI414" i="4"/>
  <c r="DH327" i="3"/>
  <c r="DH393" i="3" s="1"/>
  <c r="AZ307" i="3"/>
  <c r="AZ323" i="3"/>
  <c r="BB423" i="4"/>
  <c r="AJ414" i="4"/>
  <c r="CW415" i="4"/>
  <c r="DI281" i="7"/>
  <c r="DI296" i="7" s="1"/>
  <c r="DI311" i="7" s="1"/>
  <c r="BR423" i="4"/>
  <c r="AK323" i="3"/>
  <c r="AK307" i="3"/>
  <c r="DP262" i="7"/>
  <c r="DP307" i="7" s="1"/>
  <c r="DG307" i="3"/>
  <c r="DG405" i="3" s="1"/>
  <c r="EU416" i="4"/>
  <c r="N75" i="4" s="1"/>
  <c r="DH307" i="3"/>
  <c r="DH323" i="3"/>
  <c r="AP421" i="4"/>
  <c r="DN285" i="7"/>
  <c r="DN300" i="7" s="1"/>
  <c r="DN330" i="7" s="1"/>
  <c r="DZ273" i="7"/>
  <c r="DZ288" i="7" s="1"/>
  <c r="DZ303" i="7" s="1"/>
  <c r="DO281" i="7"/>
  <c r="DO296" i="7" s="1"/>
  <c r="DO326" i="7" s="1"/>
  <c r="EO275" i="7"/>
  <c r="EO290" i="7" s="1"/>
  <c r="EO305" i="7" s="1"/>
  <c r="EF419" i="4"/>
  <c r="N62" i="4" s="1"/>
  <c r="AM411" i="4"/>
  <c r="BC383" i="12"/>
  <c r="EJ266" i="7"/>
  <c r="EJ311" i="7" s="1"/>
  <c r="BM415" i="4"/>
  <c r="AK418" i="4"/>
  <c r="CC416" i="4"/>
  <c r="AK420" i="4"/>
  <c r="BC428" i="4"/>
  <c r="AD274" i="7"/>
  <c r="AD289" i="7" s="1"/>
  <c r="AD319" i="7" s="1"/>
  <c r="AY382" i="12"/>
  <c r="CV328" i="3"/>
  <c r="CV344" i="3" s="1"/>
  <c r="Y143" i="3" s="1"/>
  <c r="U324" i="3"/>
  <c r="BU417" i="4"/>
  <c r="BX420" i="4"/>
  <c r="CN412" i="4"/>
  <c r="U413" i="4"/>
  <c r="AE352" i="4"/>
  <c r="N25" i="4" s="1"/>
  <c r="BW418" i="4"/>
  <c r="DN421" i="4"/>
  <c r="BO417" i="4"/>
  <c r="EN415" i="4"/>
  <c r="G74" i="4" s="1"/>
  <c r="CT419" i="4"/>
  <c r="CR414" i="4"/>
  <c r="BC434" i="4"/>
  <c r="CS422" i="4"/>
  <c r="AJ417" i="4"/>
  <c r="EQ420" i="4"/>
  <c r="J79" i="4" s="1"/>
  <c r="DP263" i="7"/>
  <c r="DP323" i="7" s="1"/>
  <c r="BE429" i="4"/>
  <c r="X421" i="4"/>
  <c r="DN422" i="4"/>
  <c r="BE381" i="12"/>
  <c r="CQ412" i="4"/>
  <c r="EU419" i="4"/>
  <c r="N78" i="4" s="1"/>
  <c r="BT415" i="4"/>
  <c r="DR259" i="7"/>
  <c r="DR319" i="7" s="1"/>
  <c r="DX416" i="12"/>
  <c r="AY425" i="4"/>
  <c r="CQ422" i="12"/>
  <c r="CB431" i="3"/>
  <c r="ET422" i="4"/>
  <c r="M81" i="4" s="1"/>
  <c r="DF259" i="7"/>
  <c r="DF304" i="7" s="1"/>
  <c r="CB421" i="12"/>
  <c r="U414" i="4"/>
  <c r="DP415" i="4"/>
  <c r="BT381" i="12"/>
  <c r="DL265" i="7"/>
  <c r="DL325" i="7" s="1"/>
  <c r="AS268" i="7"/>
  <c r="AS313" i="7" s="1"/>
  <c r="DW282" i="7"/>
  <c r="DW297" i="7" s="1"/>
  <c r="DW327" i="7" s="1"/>
  <c r="DP280" i="7"/>
  <c r="DP295" i="7" s="1"/>
  <c r="DP265" i="7"/>
  <c r="CM285" i="7"/>
  <c r="CM300" i="7" s="1"/>
  <c r="CM270" i="7"/>
  <c r="AF260" i="7"/>
  <c r="AF320" i="7" s="1"/>
  <c r="DQ267" i="7"/>
  <c r="DQ282" i="7"/>
  <c r="DQ297" i="7" s="1"/>
  <c r="CG263" i="7"/>
  <c r="CG278" i="7"/>
  <c r="CG293" i="7" s="1"/>
  <c r="DF264" i="7"/>
  <c r="DF279" i="7"/>
  <c r="DF294" i="7" s="1"/>
  <c r="AE269" i="7"/>
  <c r="AE284" i="7"/>
  <c r="AE299" i="7" s="1"/>
  <c r="DG276" i="7"/>
  <c r="DG291" i="7" s="1"/>
  <c r="DG261" i="7"/>
  <c r="DM282" i="7"/>
  <c r="DM297" i="7" s="1"/>
  <c r="DM267" i="7"/>
  <c r="AA262" i="7"/>
  <c r="AA277" i="7"/>
  <c r="AA292" i="7" s="1"/>
  <c r="BD307" i="3"/>
  <c r="BD323" i="3"/>
  <c r="CV417" i="4"/>
  <c r="DZ269" i="7"/>
  <c r="DZ329" i="7" s="1"/>
  <c r="AQ273" i="7"/>
  <c r="AQ288" i="7" s="1"/>
  <c r="AQ318" i="7" s="1"/>
  <c r="DJ267" i="7"/>
  <c r="DJ312" i="7" s="1"/>
  <c r="CN422" i="4"/>
  <c r="AY411" i="12"/>
  <c r="X415" i="4"/>
  <c r="DM275" i="7"/>
  <c r="DM290" i="7" s="1"/>
  <c r="DM260" i="7"/>
  <c r="CU265" i="7"/>
  <c r="CU280" i="7"/>
  <c r="CU295" i="7" s="1"/>
  <c r="CV277" i="7"/>
  <c r="CV292" i="7" s="1"/>
  <c r="CV262" i="7"/>
  <c r="AL175" i="4"/>
  <c r="W356" i="4"/>
  <c r="F29" i="4" s="1"/>
  <c r="U259" i="7"/>
  <c r="U274" i="7"/>
  <c r="U289" i="7" s="1"/>
  <c r="DI283" i="7"/>
  <c r="DI298" i="7" s="1"/>
  <c r="DI268" i="7"/>
  <c r="CG261" i="7"/>
  <c r="CG276" i="7"/>
  <c r="CG291" i="7" s="1"/>
  <c r="DG260" i="7"/>
  <c r="DG275" i="7"/>
  <c r="DG290" i="7" s="1"/>
  <c r="U331" i="3"/>
  <c r="U315" i="3"/>
  <c r="EJ423" i="4"/>
  <c r="C82" i="4" s="1"/>
  <c r="AM420" i="4"/>
  <c r="BI279" i="7"/>
  <c r="BI294" i="7" s="1"/>
  <c r="BI324" i="7" s="1"/>
  <c r="DJ259" i="7"/>
  <c r="DJ319" i="7" s="1"/>
  <c r="DG283" i="7"/>
  <c r="DG298" i="7" s="1"/>
  <c r="DG268" i="7"/>
  <c r="AD266" i="7"/>
  <c r="AD281" i="7"/>
  <c r="AD296" i="7" s="1"/>
  <c r="AD270" i="7"/>
  <c r="AD285" i="7"/>
  <c r="AD300" i="7" s="1"/>
  <c r="DF265" i="7"/>
  <c r="DF280" i="7"/>
  <c r="DF295" i="7" s="1"/>
  <c r="BM258" i="7"/>
  <c r="BM273" i="7"/>
  <c r="BM288" i="7" s="1"/>
  <c r="CG322" i="3"/>
  <c r="CG306" i="3"/>
  <c r="DF276" i="7"/>
  <c r="DF291" i="7" s="1"/>
  <c r="DF321" i="7" s="1"/>
  <c r="BR268" i="7"/>
  <c r="BR313" i="7" s="1"/>
  <c r="CF416" i="4"/>
  <c r="U282" i="7"/>
  <c r="U297" i="7" s="1"/>
  <c r="U312" i="7" s="1"/>
  <c r="CU333" i="12"/>
  <c r="X138" i="12" s="1"/>
  <c r="CU365" i="12"/>
  <c r="CU396" i="12"/>
  <c r="BR322" i="3"/>
  <c r="BR306" i="3"/>
  <c r="AA344" i="12"/>
  <c r="AA360" i="12" s="1"/>
  <c r="AA407" i="12"/>
  <c r="CC306" i="3"/>
  <c r="CC322" i="3"/>
  <c r="AL418" i="4"/>
  <c r="CW266" i="7"/>
  <c r="CW311" i="7" s="1"/>
  <c r="DO270" i="7"/>
  <c r="DO315" i="7" s="1"/>
  <c r="DX282" i="7"/>
  <c r="DX297" i="7" s="1"/>
  <c r="DX327" i="7" s="1"/>
  <c r="T259" i="7"/>
  <c r="T274" i="7"/>
  <c r="T289" i="7" s="1"/>
  <c r="AD263" i="7"/>
  <c r="AD278" i="7"/>
  <c r="AD293" i="7" s="1"/>
  <c r="CT259" i="7"/>
  <c r="CT274" i="7"/>
  <c r="CT289" i="7" s="1"/>
  <c r="CZ274" i="7"/>
  <c r="CZ289" i="7" s="1"/>
  <c r="CZ259" i="7"/>
  <c r="BC392" i="12"/>
  <c r="BC344" i="12"/>
  <c r="BC376" i="12"/>
  <c r="BC407" i="12"/>
  <c r="U155" i="12"/>
  <c r="U170" i="12"/>
  <c r="DJ283" i="7"/>
  <c r="DJ298" i="7" s="1"/>
  <c r="DJ328" i="7" s="1"/>
  <c r="Y267" i="7"/>
  <c r="Y312" i="7" s="1"/>
  <c r="DM265" i="7"/>
  <c r="DM325" i="7" s="1"/>
  <c r="CD269" i="7"/>
  <c r="CD314" i="7" s="1"/>
  <c r="EQ421" i="4"/>
  <c r="J80" i="4" s="1"/>
  <c r="BR422" i="4"/>
  <c r="EV280" i="7"/>
  <c r="EV295" i="7" s="1"/>
  <c r="EV265" i="7"/>
  <c r="CK278" i="7"/>
  <c r="CK293" i="7" s="1"/>
  <c r="CK263" i="7"/>
  <c r="DH344" i="12"/>
  <c r="V164" i="12" s="1"/>
  <c r="DH392" i="12"/>
  <c r="DH407" i="12"/>
  <c r="EL407" i="12"/>
  <c r="EL376" i="12"/>
  <c r="CT373" i="12"/>
  <c r="CT404" i="12"/>
  <c r="AI422" i="4"/>
  <c r="T277" i="7"/>
  <c r="T292" i="7" s="1"/>
  <c r="T307" i="7" s="1"/>
  <c r="X275" i="7"/>
  <c r="X290" i="7" s="1"/>
  <c r="X320" i="7" s="1"/>
  <c r="ER266" i="7"/>
  <c r="ER281" i="7"/>
  <c r="ER296" i="7" s="1"/>
  <c r="DQ423" i="4"/>
  <c r="DV273" i="7"/>
  <c r="DV288" i="7" s="1"/>
  <c r="DV258" i="7"/>
  <c r="EG414" i="4"/>
  <c r="O57" i="4" s="1"/>
  <c r="DH422" i="4"/>
  <c r="BN331" i="3"/>
  <c r="BN315" i="3"/>
  <c r="EQ412" i="12"/>
  <c r="AE157" i="4"/>
  <c r="N90" i="4" s="1"/>
  <c r="EM419" i="12"/>
  <c r="CC315" i="3"/>
  <c r="CC331" i="3"/>
  <c r="BI432" i="4"/>
  <c r="DA420" i="4"/>
  <c r="CD276" i="7"/>
  <c r="CD291" i="7" s="1"/>
  <c r="CD306" i="7" s="1"/>
  <c r="CK415" i="4"/>
  <c r="DI277" i="7"/>
  <c r="DI292" i="7" s="1"/>
  <c r="DI307" i="7" s="1"/>
  <c r="BW420" i="4"/>
  <c r="EF416" i="4"/>
  <c r="N59" i="4" s="1"/>
  <c r="CM411" i="4"/>
  <c r="CX416" i="4"/>
  <c r="DM418" i="4"/>
  <c r="W422" i="4"/>
  <c r="DA411" i="4"/>
  <c r="BG425" i="4"/>
  <c r="CB422" i="4"/>
  <c r="AF419" i="4"/>
  <c r="AT418" i="4"/>
  <c r="EC412" i="4"/>
  <c r="K55" i="4" s="1"/>
  <c r="BO412" i="4"/>
  <c r="DJ422" i="4"/>
  <c r="BM417" i="4"/>
  <c r="DV416" i="4"/>
  <c r="D59" i="4" s="1"/>
  <c r="BP414" i="12"/>
  <c r="BA425" i="4"/>
  <c r="BT333" i="12"/>
  <c r="BT365" i="12"/>
  <c r="BT396" i="12"/>
  <c r="CL418" i="4"/>
  <c r="BF434" i="4"/>
  <c r="BD429" i="4"/>
  <c r="DY412" i="4"/>
  <c r="G55" i="4" s="1"/>
  <c r="AC281" i="7"/>
  <c r="AC296" i="7" s="1"/>
  <c r="AC311" i="7" s="1"/>
  <c r="BN416" i="4"/>
  <c r="DY415" i="4"/>
  <c r="G58" i="4" s="1"/>
  <c r="CI333" i="12"/>
  <c r="CI396" i="12"/>
  <c r="CI365" i="12"/>
  <c r="DU422" i="4"/>
  <c r="C65" i="4" s="1"/>
  <c r="EL390" i="3"/>
  <c r="CI381" i="12"/>
  <c r="DB413" i="4"/>
  <c r="BE396" i="12"/>
  <c r="BE365" i="12"/>
  <c r="BE333" i="12"/>
  <c r="CD383" i="12"/>
  <c r="ED412" i="12"/>
  <c r="EB418" i="4"/>
  <c r="J61" i="4" s="1"/>
  <c r="DJ415" i="4"/>
  <c r="AI413" i="4"/>
  <c r="DY416" i="4"/>
  <c r="G59" i="4" s="1"/>
  <c r="AL381" i="12"/>
  <c r="Y335" i="12"/>
  <c r="Y398" i="12"/>
  <c r="Y367" i="12"/>
  <c r="DM284" i="7"/>
  <c r="DM299" i="7" s="1"/>
  <c r="DM314" i="7" s="1"/>
  <c r="CG416" i="4"/>
  <c r="BU283" i="7"/>
  <c r="BU298" i="7" s="1"/>
  <c r="BU328" i="7" s="1"/>
  <c r="CL419" i="4"/>
  <c r="CU423" i="4"/>
  <c r="AD419" i="4"/>
  <c r="EJ413" i="4"/>
  <c r="C72" i="4" s="1"/>
  <c r="CX415" i="4"/>
  <c r="BM416" i="4"/>
  <c r="DL284" i="7"/>
  <c r="DL299" i="7" s="1"/>
  <c r="DL314" i="7" s="1"/>
  <c r="DZ389" i="3"/>
  <c r="DC275" i="7"/>
  <c r="DC290" i="7" s="1"/>
  <c r="DC305" i="7" s="1"/>
  <c r="BU264" i="7"/>
  <c r="BU324" i="7" s="1"/>
  <c r="BT421" i="4"/>
  <c r="BU414" i="4"/>
  <c r="DH277" i="7"/>
  <c r="DH292" i="7" s="1"/>
  <c r="DH322" i="7" s="1"/>
  <c r="ET265" i="7"/>
  <c r="ET310" i="7" s="1"/>
  <c r="BB424" i="4"/>
  <c r="CC386" i="12"/>
  <c r="AJ411" i="4"/>
  <c r="DF285" i="7"/>
  <c r="DF300" i="7" s="1"/>
  <c r="DF315" i="7" s="1"/>
  <c r="CS417" i="4"/>
  <c r="BP416" i="4"/>
  <c r="DW258" i="7"/>
  <c r="DW318" i="7" s="1"/>
  <c r="DU279" i="7"/>
  <c r="DU294" i="7" s="1"/>
  <c r="DU309" i="7" s="1"/>
  <c r="DZ263" i="7"/>
  <c r="DZ323" i="7" s="1"/>
  <c r="DV422" i="4"/>
  <c r="D65" i="4" s="1"/>
  <c r="DJ280" i="7"/>
  <c r="DJ295" i="7" s="1"/>
  <c r="DJ325" i="7" s="1"/>
  <c r="Z413" i="4"/>
  <c r="DY417" i="4"/>
  <c r="G60" i="4" s="1"/>
  <c r="AI419" i="4"/>
  <c r="AT412" i="4"/>
  <c r="AU413" i="4"/>
  <c r="BM417" i="12"/>
  <c r="AT415" i="4"/>
  <c r="CN261" i="7"/>
  <c r="CN306" i="7" s="1"/>
  <c r="BS417" i="4"/>
  <c r="EP413" i="4"/>
  <c r="I72" i="4" s="1"/>
  <c r="AK279" i="7"/>
  <c r="AK294" i="7" s="1"/>
  <c r="AK324" i="7" s="1"/>
  <c r="U356" i="4"/>
  <c r="D29" i="4" s="1"/>
  <c r="EC283" i="7"/>
  <c r="EC298" i="7" s="1"/>
  <c r="EC328" i="7" s="1"/>
  <c r="BC424" i="4"/>
  <c r="DP269" i="7"/>
  <c r="DP314" i="7" s="1"/>
  <c r="AF278" i="7"/>
  <c r="AF293" i="7" s="1"/>
  <c r="AF323" i="7" s="1"/>
  <c r="AL413" i="4"/>
  <c r="DM419" i="4"/>
  <c r="BG433" i="4"/>
  <c r="AB414" i="4"/>
  <c r="BR412" i="4"/>
  <c r="BN308" i="3"/>
  <c r="BN406" i="3" s="1"/>
  <c r="AB280" i="7"/>
  <c r="AB295" i="7" s="1"/>
  <c r="AB310" i="7" s="1"/>
  <c r="DH281" i="7"/>
  <c r="DH296" i="7" s="1"/>
  <c r="DH311" i="7" s="1"/>
  <c r="CN421" i="4"/>
  <c r="EE258" i="7"/>
  <c r="EE318" i="7" s="1"/>
  <c r="BH428" i="4"/>
  <c r="CB418" i="4"/>
  <c r="DG284" i="7"/>
  <c r="DG299" i="7" s="1"/>
  <c r="DG329" i="7" s="1"/>
  <c r="BM421" i="4"/>
  <c r="DJ420" i="4"/>
  <c r="DK283" i="7"/>
  <c r="DK298" i="7" s="1"/>
  <c r="DK328" i="7" s="1"/>
  <c r="DR415" i="4"/>
  <c r="BC423" i="4"/>
  <c r="AO370" i="12"/>
  <c r="X352" i="4"/>
  <c r="G25" i="4" s="1"/>
  <c r="DK416" i="4"/>
  <c r="CG418" i="4"/>
  <c r="AC358" i="4"/>
  <c r="L31" i="4" s="1"/>
  <c r="AS411" i="4"/>
  <c r="BS419" i="4"/>
  <c r="CQ416" i="4"/>
  <c r="BP415" i="4"/>
  <c r="DA416" i="4"/>
  <c r="DM411" i="4"/>
  <c r="AO401" i="12"/>
  <c r="CQ418" i="4"/>
  <c r="V400" i="3"/>
  <c r="CT415" i="4"/>
  <c r="DI274" i="7"/>
  <c r="DI289" i="7" s="1"/>
  <c r="DI304" i="7" s="1"/>
  <c r="AO338" i="12"/>
  <c r="L14" i="8"/>
  <c r="EA417" i="4"/>
  <c r="I60" i="4" s="1"/>
  <c r="BM422" i="4"/>
  <c r="AX417" i="4"/>
  <c r="EF413" i="4"/>
  <c r="N56" i="4" s="1"/>
  <c r="CR411" i="4"/>
  <c r="EC416" i="4"/>
  <c r="K59" i="4" s="1"/>
  <c r="DW412" i="12"/>
  <c r="AJ421" i="4"/>
  <c r="DK266" i="7"/>
  <c r="DK311" i="7" s="1"/>
  <c r="Y383" i="12"/>
  <c r="BC335" i="12"/>
  <c r="BC398" i="12"/>
  <c r="BC367" i="12"/>
  <c r="AK423" i="4"/>
  <c r="AM412" i="12"/>
  <c r="AF411" i="4"/>
  <c r="BV415" i="4"/>
  <c r="DC417" i="4"/>
  <c r="CH311" i="3"/>
  <c r="CH327" i="3"/>
  <c r="Z311" i="3"/>
  <c r="Z327" i="3"/>
  <c r="EQ389" i="3"/>
  <c r="AJ382" i="12"/>
  <c r="CJ412" i="4"/>
  <c r="EL396" i="3"/>
  <c r="EU412" i="4"/>
  <c r="N71" i="4" s="1"/>
  <c r="EJ392" i="3"/>
  <c r="DZ414" i="12"/>
  <c r="BF432" i="4"/>
  <c r="EU420" i="4"/>
  <c r="N79" i="4" s="1"/>
  <c r="BD311" i="3"/>
  <c r="BD327" i="3"/>
  <c r="EP418" i="4"/>
  <c r="I77" i="4" s="1"/>
  <c r="CX412" i="4"/>
  <c r="AS423" i="4"/>
  <c r="X400" i="3"/>
  <c r="AI415" i="4"/>
  <c r="BH426" i="4"/>
  <c r="AE350" i="4"/>
  <c r="N23" i="4" s="1"/>
  <c r="BX416" i="4"/>
  <c r="AJ422" i="12"/>
  <c r="EB414" i="4"/>
  <c r="J57" i="4" s="1"/>
  <c r="AQ420" i="4"/>
  <c r="BY411" i="4"/>
  <c r="DG411" i="4"/>
  <c r="X423" i="4"/>
  <c r="DA392" i="12"/>
  <c r="DW393" i="3"/>
  <c r="EF418" i="4"/>
  <c r="N61" i="4" s="1"/>
  <c r="EL412" i="12"/>
  <c r="CD419" i="4"/>
  <c r="ER389" i="3"/>
  <c r="EM390" i="3"/>
  <c r="EB279" i="7"/>
  <c r="EB294" i="7" s="1"/>
  <c r="EB324" i="7" s="1"/>
  <c r="EM413" i="12"/>
  <c r="EN413" i="12"/>
  <c r="ES413" i="4"/>
  <c r="L72" i="4" s="1"/>
  <c r="AD400" i="3"/>
  <c r="EO389" i="3"/>
  <c r="EL416" i="12"/>
  <c r="BF426" i="4"/>
  <c r="BO415" i="12"/>
  <c r="EK412" i="12"/>
  <c r="BN386" i="12"/>
  <c r="AD413" i="4"/>
  <c r="AK411" i="4"/>
  <c r="EP422" i="4"/>
  <c r="I81" i="4" s="1"/>
  <c r="EA422" i="4"/>
  <c r="I65" i="4" s="1"/>
  <c r="AD414" i="4"/>
  <c r="AA421" i="4"/>
  <c r="DZ419" i="4"/>
  <c r="H62" i="4" s="1"/>
  <c r="Z419" i="4"/>
  <c r="CI418" i="4"/>
  <c r="BF424" i="4"/>
  <c r="AL415" i="4"/>
  <c r="DP414" i="4"/>
  <c r="X420" i="4"/>
  <c r="DX421" i="4"/>
  <c r="F64" i="4" s="1"/>
  <c r="BJ426" i="4"/>
  <c r="AP390" i="3"/>
  <c r="BO386" i="12"/>
  <c r="BX413" i="4"/>
  <c r="CG386" i="12"/>
  <c r="AC422" i="4"/>
  <c r="EB417" i="4"/>
  <c r="J60" i="4" s="1"/>
  <c r="J65" i="1"/>
  <c r="BB429" i="4"/>
  <c r="EF422" i="4"/>
  <c r="N65" i="4" s="1"/>
  <c r="EO390" i="3"/>
  <c r="CW381" i="12"/>
  <c r="BN418" i="4"/>
  <c r="ET416" i="4"/>
  <c r="M75" i="4" s="1"/>
  <c r="CQ420" i="4"/>
  <c r="V417" i="4"/>
  <c r="DQ416" i="4"/>
  <c r="AP416" i="4"/>
  <c r="CP51" i="12"/>
  <c r="L65" i="1" s="1"/>
  <c r="M65" i="1" s="1"/>
  <c r="BN413" i="4"/>
  <c r="EJ411" i="12"/>
  <c r="BM389" i="12"/>
  <c r="BD434" i="4"/>
  <c r="BE427" i="4"/>
  <c r="DZ416" i="12"/>
  <c r="EB420" i="4"/>
  <c r="J63" i="4" s="1"/>
  <c r="CK412" i="4"/>
  <c r="DB422" i="4"/>
  <c r="AP418" i="4"/>
  <c r="DW419" i="12"/>
  <c r="AN417" i="4"/>
  <c r="AL421" i="4"/>
  <c r="AN422" i="4"/>
  <c r="EL419" i="12"/>
  <c r="EL395" i="3"/>
  <c r="DW392" i="3"/>
  <c r="EM415" i="4"/>
  <c r="F74" i="4" s="1"/>
  <c r="CM413" i="4"/>
  <c r="EK391" i="3"/>
  <c r="EM411" i="12"/>
  <c r="AD416" i="4"/>
  <c r="CB420" i="4"/>
  <c r="BS411" i="4"/>
  <c r="AT423" i="4"/>
  <c r="DY417" i="12"/>
  <c r="BH423" i="4"/>
  <c r="EN416" i="12"/>
  <c r="T400" i="3"/>
  <c r="AI417" i="4"/>
  <c r="EN393" i="3"/>
  <c r="BH431" i="4"/>
  <c r="EN412" i="4"/>
  <c r="G71" i="4" s="1"/>
  <c r="AO411" i="4"/>
  <c r="U162" i="4"/>
  <c r="D95" i="4" s="1"/>
  <c r="DQ422" i="4"/>
  <c r="DA412" i="4"/>
  <c r="AZ433" i="4"/>
  <c r="EP391" i="3"/>
  <c r="W419" i="4"/>
  <c r="BU413" i="12"/>
  <c r="BT417" i="4"/>
  <c r="V419" i="4"/>
  <c r="BW423" i="4"/>
  <c r="AZ423" i="4"/>
  <c r="AK420" i="12"/>
  <c r="BV413" i="4"/>
  <c r="EK413" i="4"/>
  <c r="D72" i="4" s="1"/>
  <c r="AO307" i="3"/>
  <c r="AO389" i="3" s="1"/>
  <c r="DY260" i="7"/>
  <c r="DY305" i="7" s="1"/>
  <c r="BY419" i="4"/>
  <c r="AT416" i="4"/>
  <c r="CH418" i="4"/>
  <c r="U308" i="3"/>
  <c r="CF307" i="3"/>
  <c r="CT416" i="4"/>
  <c r="EO414" i="12"/>
  <c r="AP414" i="4"/>
  <c r="BJ423" i="4"/>
  <c r="BR411" i="4"/>
  <c r="AB281" i="7"/>
  <c r="AB296" i="7" s="1"/>
  <c r="AB326" i="7" s="1"/>
  <c r="CF417" i="4"/>
  <c r="V353" i="12"/>
  <c r="E29" i="12" s="1"/>
  <c r="AT411" i="4"/>
  <c r="DN414" i="4"/>
  <c r="DZ412" i="4"/>
  <c r="H55" i="4" s="1"/>
  <c r="BY420" i="4"/>
  <c r="DL275" i="7"/>
  <c r="DL290" i="7" s="1"/>
  <c r="DL305" i="7" s="1"/>
  <c r="BV381" i="12"/>
  <c r="DW391" i="3"/>
  <c r="BP419" i="4"/>
  <c r="DO422" i="4"/>
  <c r="DF258" i="7"/>
  <c r="DF273" i="7"/>
  <c r="DF288" i="7" s="1"/>
  <c r="BF433" i="4"/>
  <c r="AI171" i="4"/>
  <c r="T352" i="4"/>
  <c r="C25" i="4" s="1"/>
  <c r="CV285" i="7"/>
  <c r="CV300" i="7" s="1"/>
  <c r="CV270" i="7"/>
  <c r="DG259" i="7"/>
  <c r="DG274" i="7"/>
  <c r="DG289" i="7" s="1"/>
  <c r="DM273" i="7"/>
  <c r="DM288" i="7" s="1"/>
  <c r="DM258" i="7"/>
  <c r="EL413" i="12"/>
  <c r="CE413" i="4"/>
  <c r="AT422" i="4"/>
  <c r="DX388" i="3"/>
  <c r="CT383" i="12"/>
  <c r="DL418" i="4"/>
  <c r="W265" i="7"/>
  <c r="W310" i="7" s="1"/>
  <c r="DX416" i="4"/>
  <c r="F59" i="4" s="1"/>
  <c r="DF278" i="7"/>
  <c r="DF293" i="7" s="1"/>
  <c r="DF263" i="7"/>
  <c r="BV414" i="4"/>
  <c r="BG424" i="4"/>
  <c r="EV269" i="7"/>
  <c r="EV314" i="7" s="1"/>
  <c r="AF273" i="7"/>
  <c r="AF288" i="7" s="1"/>
  <c r="AI279" i="7"/>
  <c r="AI294" i="7" s="1"/>
  <c r="AI309" i="7" s="1"/>
  <c r="AN419" i="4"/>
  <c r="H58" i="12"/>
  <c r="N58" i="12" s="1"/>
  <c r="EF336" i="12"/>
  <c r="DX279" i="7"/>
  <c r="DX294" i="7" s="1"/>
  <c r="DX264" i="7"/>
  <c r="AK168" i="4"/>
  <c r="V153" i="4" s="1"/>
  <c r="E86" i="4" s="1"/>
  <c r="V349" i="4"/>
  <c r="E22" i="4" s="1"/>
  <c r="BQ412" i="4"/>
  <c r="AO419" i="4"/>
  <c r="DZ411" i="4"/>
  <c r="H54" i="4" s="1"/>
  <c r="BP422" i="4"/>
  <c r="EC412" i="12"/>
  <c r="EV413" i="4"/>
  <c r="O72" i="4" s="1"/>
  <c r="EK418" i="4"/>
  <c r="D77" i="4" s="1"/>
  <c r="AR258" i="7"/>
  <c r="AR303" i="7" s="1"/>
  <c r="BF268" i="7"/>
  <c r="BF313" i="7" s="1"/>
  <c r="CV420" i="4"/>
  <c r="V282" i="7"/>
  <c r="V297" i="7" s="1"/>
  <c r="V312" i="7" s="1"/>
  <c r="BJ432" i="4"/>
  <c r="CR386" i="12"/>
  <c r="EJ418" i="4"/>
  <c r="C77" i="4" s="1"/>
  <c r="DW396" i="3"/>
  <c r="AC277" i="7"/>
  <c r="AC292" i="7" s="1"/>
  <c r="AC307" i="7" s="1"/>
  <c r="ER421" i="4"/>
  <c r="K80" i="4" s="1"/>
  <c r="CH421" i="4"/>
  <c r="CY411" i="12"/>
  <c r="DZ394" i="3"/>
  <c r="DC414" i="4"/>
  <c r="EO278" i="7"/>
  <c r="EO293" i="7" s="1"/>
  <c r="EO263" i="7"/>
  <c r="DZ262" i="7"/>
  <c r="DZ277" i="7"/>
  <c r="DZ292" i="7" s="1"/>
  <c r="EB412" i="4"/>
  <c r="J55" i="4" s="1"/>
  <c r="AZ429" i="4"/>
  <c r="AI417" i="12"/>
  <c r="AU420" i="4"/>
  <c r="DZ392" i="3"/>
  <c r="DH420" i="12"/>
  <c r="EO388" i="3"/>
  <c r="EJ417" i="4"/>
  <c r="EP414" i="12"/>
  <c r="BO419" i="4"/>
  <c r="AR423" i="4"/>
  <c r="DG413" i="4"/>
  <c r="EL280" i="7"/>
  <c r="EL295" i="7" s="1"/>
  <c r="EL325" i="7" s="1"/>
  <c r="DU281" i="7"/>
  <c r="DU296" i="7" s="1"/>
  <c r="DU311" i="7" s="1"/>
  <c r="CK419" i="4"/>
  <c r="T421" i="4"/>
  <c r="CI413" i="4"/>
  <c r="AO417" i="4"/>
  <c r="CL413" i="4"/>
  <c r="BD431" i="4"/>
  <c r="CI283" i="7"/>
  <c r="CI298" i="7" s="1"/>
  <c r="CI268" i="7"/>
  <c r="EB285" i="7"/>
  <c r="EB300" i="7" s="1"/>
  <c r="EB270" i="7"/>
  <c r="Y264" i="7"/>
  <c r="Y279" i="7"/>
  <c r="Y294" i="7" s="1"/>
  <c r="BI265" i="7"/>
  <c r="BI280" i="7"/>
  <c r="BI295" i="7" s="1"/>
  <c r="BG279" i="7"/>
  <c r="BG294" i="7" s="1"/>
  <c r="BG264" i="7"/>
  <c r="BQ421" i="4"/>
  <c r="DU412" i="12"/>
  <c r="W381" i="12"/>
  <c r="CS419" i="4"/>
  <c r="CH413" i="4"/>
  <c r="BS415" i="4"/>
  <c r="AM421" i="4"/>
  <c r="Z381" i="12"/>
  <c r="BN385" i="12"/>
  <c r="EQ418" i="4"/>
  <c r="J77" i="4" s="1"/>
  <c r="W258" i="7"/>
  <c r="V260" i="7"/>
  <c r="V275" i="7"/>
  <c r="V290" i="7" s="1"/>
  <c r="DY274" i="7"/>
  <c r="DY289" i="7" s="1"/>
  <c r="DY259" i="7"/>
  <c r="U275" i="7"/>
  <c r="U290" i="7" s="1"/>
  <c r="U260" i="7"/>
  <c r="EG283" i="7"/>
  <c r="EG298" i="7" s="1"/>
  <c r="EG268" i="7"/>
  <c r="ED282" i="7"/>
  <c r="ED297" i="7" s="1"/>
  <c r="ED327" i="7" s="1"/>
  <c r="AO422" i="4"/>
  <c r="Z418" i="4"/>
  <c r="CM412" i="4"/>
  <c r="BA427" i="4"/>
  <c r="DY419" i="4"/>
  <c r="G62" i="4" s="1"/>
  <c r="BU422" i="4"/>
  <c r="DB414" i="4"/>
  <c r="DV389" i="3"/>
  <c r="E54" i="12"/>
  <c r="N54" i="12" s="1"/>
  <c r="EF340" i="12"/>
  <c r="BG265" i="7"/>
  <c r="BG325" i="7" s="1"/>
  <c r="DM168" i="4"/>
  <c r="AA153" i="4" s="1"/>
  <c r="J86" i="4" s="1"/>
  <c r="AA349" i="4"/>
  <c r="DK275" i="7"/>
  <c r="DK290" i="7" s="1"/>
  <c r="DK260" i="7"/>
  <c r="DW418" i="12"/>
  <c r="CT422" i="4"/>
  <c r="DV414" i="4"/>
  <c r="D57" i="4" s="1"/>
  <c r="DH421" i="4"/>
  <c r="EJ415" i="12"/>
  <c r="EO411" i="12"/>
  <c r="EA411" i="12"/>
  <c r="AY429" i="4"/>
  <c r="AL416" i="4"/>
  <c r="EO391" i="3"/>
  <c r="BR392" i="12"/>
  <c r="DV412" i="12"/>
  <c r="CC414" i="4"/>
  <c r="AU421" i="4"/>
  <c r="DH417" i="4"/>
  <c r="DL422" i="4"/>
  <c r="AO421" i="4"/>
  <c r="DK412" i="4"/>
  <c r="BI431" i="4"/>
  <c r="AQ422" i="4"/>
  <c r="CE260" i="7"/>
  <c r="CE320" i="7" s="1"/>
  <c r="DZ411" i="12"/>
  <c r="DU415" i="4"/>
  <c r="C58" i="4" s="1"/>
  <c r="DV413" i="4"/>
  <c r="D56" i="4" s="1"/>
  <c r="EA392" i="3"/>
  <c r="DU389" i="3"/>
  <c r="EN394" i="3"/>
  <c r="DQ413" i="4"/>
  <c r="ET420" i="4"/>
  <c r="M79" i="4" s="1"/>
  <c r="DV415" i="12"/>
  <c r="CW421" i="4"/>
  <c r="EP411" i="12"/>
  <c r="DW417" i="4"/>
  <c r="E60" i="4" s="1"/>
  <c r="EC277" i="7"/>
  <c r="EC292" i="7" s="1"/>
  <c r="EC307" i="7" s="1"/>
  <c r="EP416" i="12"/>
  <c r="CG419" i="4"/>
  <c r="EL411" i="12"/>
  <c r="EC389" i="3"/>
  <c r="CU388" i="3"/>
  <c r="EV421" i="4"/>
  <c r="O80" i="4" s="1"/>
  <c r="AX419" i="4"/>
  <c r="DA418" i="4"/>
  <c r="DU411" i="12"/>
  <c r="DU418" i="4"/>
  <c r="C61" i="4" s="1"/>
  <c r="CZ413" i="4"/>
  <c r="CI262" i="7"/>
  <c r="CI307" i="7" s="1"/>
  <c r="DX411" i="12"/>
  <c r="AM417" i="4"/>
  <c r="EP417" i="4"/>
  <c r="I76" i="4" s="1"/>
  <c r="BI430" i="4"/>
  <c r="DA414" i="4"/>
  <c r="DF417" i="4"/>
  <c r="BA431" i="4"/>
  <c r="ES415" i="4"/>
  <c r="BW413" i="4"/>
  <c r="BN417" i="4"/>
  <c r="AX416" i="4"/>
  <c r="Y417" i="4"/>
  <c r="EK416" i="4"/>
  <c r="D75" i="4" s="1"/>
  <c r="AE423" i="4"/>
  <c r="DZ423" i="4"/>
  <c r="H66" i="4" s="1"/>
  <c r="CC411" i="4"/>
  <c r="AZ425" i="4"/>
  <c r="CP49" i="12"/>
  <c r="L63" i="1" s="1"/>
  <c r="M63" i="1" s="1"/>
  <c r="CW422" i="4"/>
  <c r="BO389" i="12"/>
  <c r="AJ422" i="4"/>
  <c r="DW413" i="4"/>
  <c r="E56" i="4" s="1"/>
  <c r="AN384" i="12"/>
  <c r="CD386" i="12"/>
  <c r="EF412" i="4"/>
  <c r="N55" i="4" s="1"/>
  <c r="EP389" i="3"/>
  <c r="U411" i="4"/>
  <c r="EM419" i="4"/>
  <c r="F78" i="4" s="1"/>
  <c r="BY413" i="4"/>
  <c r="AI411" i="4"/>
  <c r="CY392" i="12"/>
  <c r="ED263" i="7"/>
  <c r="ED308" i="7" s="1"/>
  <c r="BH432" i="4"/>
  <c r="AP423" i="4"/>
  <c r="AY430" i="4"/>
  <c r="CR416" i="4"/>
  <c r="EG416" i="4"/>
  <c r="O59" i="4" s="1"/>
  <c r="BG426" i="4"/>
  <c r="BA428" i="4"/>
  <c r="CE412" i="4"/>
  <c r="EL419" i="4"/>
  <c r="E78" i="4" s="1"/>
  <c r="BA434" i="4"/>
  <c r="CY382" i="12"/>
  <c r="DF421" i="4"/>
  <c r="EE417" i="4"/>
  <c r="M60" i="4" s="1"/>
  <c r="BS422" i="4"/>
  <c r="AZ326" i="3"/>
  <c r="AZ392" i="3" s="1"/>
  <c r="BJ265" i="7"/>
  <c r="BJ325" i="7" s="1"/>
  <c r="DG416" i="4"/>
  <c r="DR414" i="4"/>
  <c r="BT414" i="4"/>
  <c r="EN284" i="7"/>
  <c r="EN299" i="7" s="1"/>
  <c r="EN329" i="7" s="1"/>
  <c r="DI423" i="4"/>
  <c r="AB417" i="4"/>
  <c r="BQ415" i="4"/>
  <c r="BD424" i="4"/>
  <c r="AJ416" i="4"/>
  <c r="BQ415" i="12"/>
  <c r="EA413" i="4"/>
  <c r="I56" i="4" s="1"/>
  <c r="AR278" i="7"/>
  <c r="AR293" i="7" s="1"/>
  <c r="AR308" i="7" s="1"/>
  <c r="AX420" i="4"/>
  <c r="EN419" i="4"/>
  <c r="G78" i="4" s="1"/>
  <c r="EJ395" i="3"/>
  <c r="CI282" i="7"/>
  <c r="CI297" i="7" s="1"/>
  <c r="CI312" i="7" s="1"/>
  <c r="AX431" i="3"/>
  <c r="EK416" i="12"/>
  <c r="DX418" i="4"/>
  <c r="F61" i="4" s="1"/>
  <c r="AZ431" i="4"/>
  <c r="EF339" i="12"/>
  <c r="DB269" i="7"/>
  <c r="DB314" i="7" s="1"/>
  <c r="EP388" i="3"/>
  <c r="AN421" i="4"/>
  <c r="BM418" i="4"/>
  <c r="AF417" i="4"/>
  <c r="DX419" i="12"/>
  <c r="AA419" i="4"/>
  <c r="EJ390" i="3"/>
  <c r="Z412" i="4"/>
  <c r="AM419" i="4"/>
  <c r="DV388" i="3"/>
  <c r="EE259" i="7"/>
  <c r="EE319" i="7" s="1"/>
  <c r="X416" i="4"/>
  <c r="DR417" i="4"/>
  <c r="AK421" i="4"/>
  <c r="CF412" i="4"/>
  <c r="EJ422" i="12"/>
  <c r="EL417" i="4"/>
  <c r="E76" i="4" s="1"/>
  <c r="CX417" i="4"/>
  <c r="AN412" i="4"/>
  <c r="DU392" i="3"/>
  <c r="V383" i="12"/>
  <c r="DY413" i="12"/>
  <c r="DX394" i="3"/>
  <c r="EV417" i="4"/>
  <c r="O76" i="4" s="1"/>
  <c r="CK413" i="4"/>
  <c r="DO413" i="4"/>
  <c r="BB435" i="4"/>
  <c r="AJ385" i="12"/>
  <c r="AK413" i="4"/>
  <c r="ET412" i="4"/>
  <c r="M71" i="4" s="1"/>
  <c r="EN421" i="4"/>
  <c r="G80" i="4" s="1"/>
  <c r="CQ423" i="4"/>
  <c r="DV392" i="3"/>
  <c r="BT418" i="4"/>
  <c r="EM416" i="12"/>
  <c r="DM413" i="4"/>
  <c r="AX414" i="4"/>
  <c r="X160" i="4"/>
  <c r="G93" i="4" s="1"/>
  <c r="BR417" i="4"/>
  <c r="DU390" i="3"/>
  <c r="N55" i="12"/>
  <c r="BW419" i="4"/>
  <c r="DV390" i="3"/>
  <c r="EO392" i="3"/>
  <c r="BQ419" i="4"/>
  <c r="CF386" i="12"/>
  <c r="DV391" i="3"/>
  <c r="EJ412" i="12"/>
  <c r="BY423" i="4"/>
  <c r="EB412" i="12"/>
  <c r="AO412" i="4"/>
  <c r="AB400" i="3"/>
  <c r="CF423" i="4"/>
  <c r="ED422" i="4"/>
  <c r="L65" i="4" s="1"/>
  <c r="EA421" i="4"/>
  <c r="I64" i="4" s="1"/>
  <c r="U386" i="12"/>
  <c r="ES388" i="3"/>
  <c r="CF323" i="3"/>
  <c r="BI423" i="4"/>
  <c r="DF419" i="4"/>
  <c r="BM423" i="4"/>
  <c r="DY418" i="12"/>
  <c r="DU414" i="4"/>
  <c r="C57" i="4" s="1"/>
  <c r="DL413" i="4"/>
  <c r="CV418" i="4"/>
  <c r="EA418" i="4"/>
  <c r="I61" i="4" s="1"/>
  <c r="EJ420" i="4"/>
  <c r="C79" i="4" s="1"/>
  <c r="EM340" i="3"/>
  <c r="EM373" i="3"/>
  <c r="EM406" i="3"/>
  <c r="CW333" i="12"/>
  <c r="Z138" i="12" s="1"/>
  <c r="CW396" i="12"/>
  <c r="CW365" i="12"/>
  <c r="EP392" i="3"/>
  <c r="AD357" i="4"/>
  <c r="AD176" i="4"/>
  <c r="AU269" i="7"/>
  <c r="V280" i="7"/>
  <c r="V295" i="7" s="1"/>
  <c r="AR284" i="7"/>
  <c r="AR299" i="7" s="1"/>
  <c r="ED388" i="3"/>
  <c r="AF147" i="4"/>
  <c r="DC177" i="4"/>
  <c r="AF162" i="4" s="1"/>
  <c r="O95" i="4" s="1"/>
  <c r="AC145" i="4"/>
  <c r="CZ175" i="4"/>
  <c r="AC160" i="4" s="1"/>
  <c r="L93" i="4" s="1"/>
  <c r="AK270" i="7"/>
  <c r="AA356" i="4"/>
  <c r="DV339" i="3"/>
  <c r="DV405" i="3"/>
  <c r="DV372" i="3"/>
  <c r="EK392" i="3"/>
  <c r="DA344" i="12"/>
  <c r="AD149" i="12" s="1"/>
  <c r="DA407" i="12"/>
  <c r="EE376" i="12"/>
  <c r="DA376" i="12"/>
  <c r="EE407" i="12"/>
  <c r="BT263" i="7"/>
  <c r="DW341" i="3"/>
  <c r="DW407" i="3"/>
  <c r="DW374" i="3"/>
  <c r="BA278" i="7"/>
  <c r="BA293" i="7" s="1"/>
  <c r="AC400" i="3"/>
  <c r="CM263" i="7"/>
  <c r="AD141" i="4"/>
  <c r="DA171" i="4"/>
  <c r="CQ346" i="3"/>
  <c r="CQ412" i="3"/>
  <c r="CQ379" i="3"/>
  <c r="V338" i="12"/>
  <c r="V401" i="12"/>
  <c r="V370" i="12"/>
  <c r="AT260" i="7"/>
  <c r="DW265" i="7"/>
  <c r="AD420" i="4"/>
  <c r="AM268" i="7"/>
  <c r="AL265" i="7"/>
  <c r="DX396" i="3"/>
  <c r="DJ261" i="7"/>
  <c r="AX276" i="7"/>
  <c r="AX291" i="7" s="1"/>
  <c r="AX321" i="7" s="1"/>
  <c r="AI307" i="3"/>
  <c r="AI323" i="3"/>
  <c r="BT264" i="7"/>
  <c r="BC274" i="7"/>
  <c r="BC289" i="7" s="1"/>
  <c r="AQ280" i="7"/>
  <c r="AQ295" i="7" s="1"/>
  <c r="DA264" i="7"/>
  <c r="BN382" i="12"/>
  <c r="BU276" i="7"/>
  <c r="BU291" i="7" s="1"/>
  <c r="AP261" i="7"/>
  <c r="BW276" i="7"/>
  <c r="BW291" i="7" s="1"/>
  <c r="Y423" i="4"/>
  <c r="BD259" i="7"/>
  <c r="DU342" i="3"/>
  <c r="DU375" i="3"/>
  <c r="DU408" i="3"/>
  <c r="AD352" i="4"/>
  <c r="AD171" i="4"/>
  <c r="AF412" i="4"/>
  <c r="AL263" i="7"/>
  <c r="ET275" i="7"/>
  <c r="ET290" i="7" s="1"/>
  <c r="ET305" i="7" s="1"/>
  <c r="BO277" i="7"/>
  <c r="BO292" i="7" s="1"/>
  <c r="AT263" i="7"/>
  <c r="EA285" i="7"/>
  <c r="EA300" i="7" s="1"/>
  <c r="EA315" i="7" s="1"/>
  <c r="BH435" i="4"/>
  <c r="BY269" i="7"/>
  <c r="AY386" i="12"/>
  <c r="DY392" i="3"/>
  <c r="AJ337" i="12"/>
  <c r="AJ400" i="12"/>
  <c r="AJ369" i="12"/>
  <c r="BR344" i="12"/>
  <c r="BR376" i="12"/>
  <c r="BR407" i="12"/>
  <c r="DX265" i="7"/>
  <c r="DH279" i="7"/>
  <c r="DH294" i="7" s="1"/>
  <c r="BE284" i="7"/>
  <c r="BE299" i="7" s="1"/>
  <c r="AI261" i="7"/>
  <c r="BR274" i="7"/>
  <c r="BR289" i="7" s="1"/>
  <c r="W383" i="12"/>
  <c r="AU273" i="7"/>
  <c r="AU288" i="7" s="1"/>
  <c r="X353" i="4"/>
  <c r="X172" i="4"/>
  <c r="X157" i="4" s="1"/>
  <c r="G90" i="4" s="1"/>
  <c r="DN258" i="7"/>
  <c r="EL393" i="3"/>
  <c r="DV342" i="3"/>
  <c r="DV408" i="3"/>
  <c r="DV375" i="3"/>
  <c r="AQ276" i="7"/>
  <c r="AQ291" i="7" s="1"/>
  <c r="AD355" i="4"/>
  <c r="BA285" i="7"/>
  <c r="BA300" i="7" s="1"/>
  <c r="BS274" i="7"/>
  <c r="BS289" i="7" s="1"/>
  <c r="AM267" i="7"/>
  <c r="AM260" i="7"/>
  <c r="AO282" i="7"/>
  <c r="AO297" i="7" s="1"/>
  <c r="CT263" i="7"/>
  <c r="BH260" i="7"/>
  <c r="AL267" i="7"/>
  <c r="CL258" i="7"/>
  <c r="EL392" i="3"/>
  <c r="BI278" i="7"/>
  <c r="BI293" i="7" s="1"/>
  <c r="BI308" i="7" s="1"/>
  <c r="CK284" i="7"/>
  <c r="CK299" i="7" s="1"/>
  <c r="DZ339" i="3"/>
  <c r="DZ372" i="3"/>
  <c r="DZ405" i="3"/>
  <c r="DY393" i="3"/>
  <c r="AE270" i="7"/>
  <c r="AJ307" i="3"/>
  <c r="AJ323" i="3"/>
  <c r="BM261" i="7"/>
  <c r="X383" i="12"/>
  <c r="V162" i="4"/>
  <c r="E95" i="4" s="1"/>
  <c r="DZ259" i="7"/>
  <c r="DY277" i="7"/>
  <c r="DY292" i="7" s="1"/>
  <c r="DY322" i="7" s="1"/>
  <c r="CD270" i="7"/>
  <c r="AJ265" i="7"/>
  <c r="DU340" i="3"/>
  <c r="DU373" i="3"/>
  <c r="DU406" i="3"/>
  <c r="EC263" i="7"/>
  <c r="AS277" i="7"/>
  <c r="AS292" i="7" s="1"/>
  <c r="DI276" i="7"/>
  <c r="DI291" i="7" s="1"/>
  <c r="AP275" i="7"/>
  <c r="AP290" i="7" s="1"/>
  <c r="AP305" i="7" s="1"/>
  <c r="AR262" i="7"/>
  <c r="DV340" i="3"/>
  <c r="DV406" i="3"/>
  <c r="DV373" i="3"/>
  <c r="CM274" i="7"/>
  <c r="CM289" i="7" s="1"/>
  <c r="BF266" i="7"/>
  <c r="DA261" i="7"/>
  <c r="AS282" i="7"/>
  <c r="AS297" i="7" s="1"/>
  <c r="EO342" i="3"/>
  <c r="EO375" i="3"/>
  <c r="EO408" i="3"/>
  <c r="BN278" i="7"/>
  <c r="BN293" i="7" s="1"/>
  <c r="CQ262" i="7"/>
  <c r="AZ313" i="3"/>
  <c r="AZ329" i="3"/>
  <c r="BC284" i="7"/>
  <c r="BC299" i="7" s="1"/>
  <c r="EL263" i="7"/>
  <c r="BX281" i="7"/>
  <c r="BX296" i="7" s="1"/>
  <c r="BW260" i="7"/>
  <c r="CW276" i="7"/>
  <c r="CW291" i="7" s="1"/>
  <c r="DF282" i="7"/>
  <c r="DF297" i="7" s="1"/>
  <c r="DU395" i="3"/>
  <c r="CX273" i="7"/>
  <c r="CX288" i="7" s="1"/>
  <c r="EK281" i="7"/>
  <c r="EK296" i="7" s="1"/>
  <c r="EK311" i="7" s="1"/>
  <c r="EU338" i="12"/>
  <c r="BX263" i="7"/>
  <c r="AY269" i="7"/>
  <c r="AJ343" i="12"/>
  <c r="AJ375" i="12"/>
  <c r="AJ406" i="12"/>
  <c r="AX341" i="12"/>
  <c r="AX373" i="12"/>
  <c r="AX404" i="12"/>
  <c r="CM260" i="7"/>
  <c r="BO280" i="7"/>
  <c r="BO295" i="7" s="1"/>
  <c r="BO310" i="7" s="1"/>
  <c r="AX263" i="7"/>
  <c r="DK273" i="7"/>
  <c r="DK288" i="7" s="1"/>
  <c r="AJ277" i="7"/>
  <c r="AJ292" i="7" s="1"/>
  <c r="AJ307" i="7" s="1"/>
  <c r="AP259" i="7"/>
  <c r="CH416" i="4"/>
  <c r="CI266" i="7"/>
  <c r="DZ415" i="4"/>
  <c r="H58" i="4" s="1"/>
  <c r="DQ285" i="7"/>
  <c r="DQ300" i="7" s="1"/>
  <c r="BO264" i="7"/>
  <c r="EN276" i="7"/>
  <c r="EN291" i="7" s="1"/>
  <c r="EN321" i="7" s="1"/>
  <c r="BY274" i="7"/>
  <c r="BY289" i="7" s="1"/>
  <c r="BX283" i="7"/>
  <c r="BX298" i="7" s="1"/>
  <c r="EK285" i="7"/>
  <c r="EK300" i="7" s="1"/>
  <c r="EK315" i="7" s="1"/>
  <c r="AT258" i="7"/>
  <c r="EM396" i="3"/>
  <c r="CV274" i="7"/>
  <c r="CV289" i="7" s="1"/>
  <c r="AC282" i="7"/>
  <c r="AC297" i="7" s="1"/>
  <c r="CF277" i="7"/>
  <c r="CF292" i="7" s="1"/>
  <c r="AS269" i="7"/>
  <c r="DZ282" i="7"/>
  <c r="DZ297" i="7" s="1"/>
  <c r="DZ327" i="7" s="1"/>
  <c r="CF414" i="4"/>
  <c r="EG258" i="7"/>
  <c r="EB388" i="3"/>
  <c r="W261" i="7"/>
  <c r="DU419" i="12"/>
  <c r="BQ310" i="3"/>
  <c r="BQ326" i="3"/>
  <c r="BE260" i="7"/>
  <c r="CS273" i="7"/>
  <c r="CS288" i="7" s="1"/>
  <c r="DW281" i="7"/>
  <c r="DW296" i="7" s="1"/>
  <c r="DW326" i="7" s="1"/>
  <c r="BE265" i="7"/>
  <c r="BC430" i="4"/>
  <c r="BD281" i="7"/>
  <c r="BD296" i="7" s="1"/>
  <c r="BJ434" i="4"/>
  <c r="BH267" i="7"/>
  <c r="AO269" i="7"/>
  <c r="CK270" i="7"/>
  <c r="EN270" i="7"/>
  <c r="EV276" i="7"/>
  <c r="EV291" i="7" s="1"/>
  <c r="EV306" i="7" s="1"/>
  <c r="EO411" i="4"/>
  <c r="CW274" i="7"/>
  <c r="CW289" i="7" s="1"/>
  <c r="AA413" i="4"/>
  <c r="BS381" i="12"/>
  <c r="EA388" i="3"/>
  <c r="BR269" i="7"/>
  <c r="AB268" i="7"/>
  <c r="AX415" i="4"/>
  <c r="DX266" i="7"/>
  <c r="AZ277" i="7"/>
  <c r="AZ292" i="7" s="1"/>
  <c r="AZ322" i="7" s="1"/>
  <c r="EO280" i="7"/>
  <c r="EO295" i="7" s="1"/>
  <c r="EO310" i="7" s="1"/>
  <c r="BS270" i="7"/>
  <c r="CW277" i="7"/>
  <c r="CW292" i="7" s="1"/>
  <c r="CD420" i="12"/>
  <c r="EC339" i="3"/>
  <c r="EC372" i="3"/>
  <c r="EC405" i="3"/>
  <c r="AF138" i="4"/>
  <c r="DC168" i="4"/>
  <c r="AD146" i="4"/>
  <c r="DA176" i="4"/>
  <c r="DB275" i="7"/>
  <c r="DB290" i="7" s="1"/>
  <c r="DB305" i="7" s="1"/>
  <c r="BF270" i="7"/>
  <c r="BC258" i="7"/>
  <c r="BO392" i="12"/>
  <c r="EL268" i="7"/>
  <c r="CT280" i="7"/>
  <c r="CT295" i="7" s="1"/>
  <c r="AA266" i="7"/>
  <c r="CW263" i="7"/>
  <c r="W140" i="4"/>
  <c r="CT170" i="4"/>
  <c r="W155" i="4" s="1"/>
  <c r="F88" i="4" s="1"/>
  <c r="AJ268" i="7"/>
  <c r="T366" i="3"/>
  <c r="AE349" i="3"/>
  <c r="EQ269" i="7"/>
  <c r="CN262" i="7"/>
  <c r="CR285" i="7"/>
  <c r="CR300" i="7" s="1"/>
  <c r="EL260" i="7"/>
  <c r="EL284" i="7"/>
  <c r="EL299" i="7" s="1"/>
  <c r="EL329" i="7" s="1"/>
  <c r="EU264" i="7"/>
  <c r="DH381" i="12"/>
  <c r="Y274" i="7"/>
  <c r="Y289" i="7" s="1"/>
  <c r="CU262" i="7"/>
  <c r="EG260" i="7"/>
  <c r="DN280" i="7"/>
  <c r="DN295" i="7" s="1"/>
  <c r="AB278" i="7"/>
  <c r="AB293" i="7" s="1"/>
  <c r="AD138" i="4"/>
  <c r="DA168" i="4"/>
  <c r="AD153" i="4" s="1"/>
  <c r="M86" i="4" s="1"/>
  <c r="CS281" i="7"/>
  <c r="CS296" i="7" s="1"/>
  <c r="EJ340" i="3"/>
  <c r="EJ373" i="3"/>
  <c r="EJ406" i="3"/>
  <c r="CY261" i="7"/>
  <c r="BS266" i="7"/>
  <c r="CX261" i="7"/>
  <c r="AR280" i="7"/>
  <c r="AR295" i="7" s="1"/>
  <c r="AR310" i="7" s="1"/>
  <c r="AQ262" i="7"/>
  <c r="AJ258" i="7"/>
  <c r="DZ388" i="3"/>
  <c r="ES285" i="7"/>
  <c r="ES300" i="7" s="1"/>
  <c r="ES330" i="7" s="1"/>
  <c r="CH280" i="7"/>
  <c r="CH295" i="7" s="1"/>
  <c r="BJ276" i="7"/>
  <c r="BJ291" i="7" s="1"/>
  <c r="EN267" i="7"/>
  <c r="W361" i="4"/>
  <c r="BG266" i="7"/>
  <c r="AC261" i="7"/>
  <c r="BE283" i="7"/>
  <c r="BE298" i="7" s="1"/>
  <c r="DU267" i="7"/>
  <c r="DW277" i="7"/>
  <c r="DW292" i="7" s="1"/>
  <c r="DW307" i="7" s="1"/>
  <c r="AS258" i="7"/>
  <c r="CG280" i="7"/>
  <c r="CG295" i="7" s="1"/>
  <c r="BQ264" i="7"/>
  <c r="AO277" i="7"/>
  <c r="AO292" i="7" s="1"/>
  <c r="BH265" i="7"/>
  <c r="CW338" i="12"/>
  <c r="Z143" i="12" s="1"/>
  <c r="CW401" i="12"/>
  <c r="CW370" i="12"/>
  <c r="AI347" i="3"/>
  <c r="AI380" i="3"/>
  <c r="AI413" i="3"/>
  <c r="AB421" i="4"/>
  <c r="DH338" i="12"/>
  <c r="DH370" i="12"/>
  <c r="DH401" i="12"/>
  <c r="AF284" i="7"/>
  <c r="AF299" i="7" s="1"/>
  <c r="BU285" i="7"/>
  <c r="BU300" i="7" s="1"/>
  <c r="U338" i="12"/>
  <c r="U401" i="12"/>
  <c r="U370" i="12"/>
  <c r="BT274" i="7"/>
  <c r="BT289" i="7" s="1"/>
  <c r="X268" i="7"/>
  <c r="CC279" i="7"/>
  <c r="CC294" i="7" s="1"/>
  <c r="AF149" i="4"/>
  <c r="DC179" i="4"/>
  <c r="AF164" i="4" s="1"/>
  <c r="O97" i="4" s="1"/>
  <c r="DB270" i="7"/>
  <c r="EK268" i="7"/>
  <c r="DC259" i="7"/>
  <c r="DC262" i="7"/>
  <c r="AF351" i="4"/>
  <c r="EP260" i="7"/>
  <c r="DW260" i="7"/>
  <c r="AZ284" i="7"/>
  <c r="AZ299" i="7" s="1"/>
  <c r="AF358" i="4"/>
  <c r="DQ279" i="7"/>
  <c r="DQ294" i="7" s="1"/>
  <c r="AZ340" i="12"/>
  <c r="BI340" i="12" s="1"/>
  <c r="AZ372" i="12"/>
  <c r="AZ403" i="12"/>
  <c r="ER284" i="7"/>
  <c r="ER299" i="7" s="1"/>
  <c r="ER329" i="7" s="1"/>
  <c r="CZ282" i="7"/>
  <c r="CZ297" i="7" s="1"/>
  <c r="BC283" i="7"/>
  <c r="BC298" i="7" s="1"/>
  <c r="BC328" i="7" s="1"/>
  <c r="AI274" i="7"/>
  <c r="AI289" i="7" s="1"/>
  <c r="ET264" i="7"/>
  <c r="CL277" i="7"/>
  <c r="CL292" i="7" s="1"/>
  <c r="EN281" i="7"/>
  <c r="EN296" i="7" s="1"/>
  <c r="EN326" i="7" s="1"/>
  <c r="BA261" i="7"/>
  <c r="CI275" i="7"/>
  <c r="CI290" i="7" s="1"/>
  <c r="AK258" i="7"/>
  <c r="AQ267" i="7"/>
  <c r="BY264" i="7"/>
  <c r="AB261" i="7"/>
  <c r="BY267" i="7"/>
  <c r="BS268" i="7"/>
  <c r="CB277" i="7"/>
  <c r="CB292" i="7" s="1"/>
  <c r="CB307" i="7" s="1"/>
  <c r="ER274" i="7"/>
  <c r="ER289" i="7" s="1"/>
  <c r="ER304" i="7" s="1"/>
  <c r="CW280" i="7"/>
  <c r="CW295" i="7" s="1"/>
  <c r="DL274" i="7"/>
  <c r="DL289" i="7" s="1"/>
  <c r="DY267" i="7"/>
  <c r="AM265" i="7"/>
  <c r="EQ278" i="7"/>
  <c r="EQ293" i="7" s="1"/>
  <c r="EQ323" i="7" s="1"/>
  <c r="Y262" i="7"/>
  <c r="CW267" i="7"/>
  <c r="AE266" i="7"/>
  <c r="DI278" i="7"/>
  <c r="DI293" i="7" s="1"/>
  <c r="DY284" i="7"/>
  <c r="DY299" i="7" s="1"/>
  <c r="DY314" i="7" s="1"/>
  <c r="EM282" i="7"/>
  <c r="EM297" i="7" s="1"/>
  <c r="EM327" i="7" s="1"/>
  <c r="ES259" i="7"/>
  <c r="EL262" i="7"/>
  <c r="AD258" i="7"/>
  <c r="EB273" i="7"/>
  <c r="EB288" i="7" s="1"/>
  <c r="EB303" i="7" s="1"/>
  <c r="BD277" i="7"/>
  <c r="BD292" i="7" s="1"/>
  <c r="AD265" i="7"/>
  <c r="EO340" i="3"/>
  <c r="EO373" i="3"/>
  <c r="EO406" i="3"/>
  <c r="AX365" i="12"/>
  <c r="AC322" i="3"/>
  <c r="AC388" i="3" s="1"/>
  <c r="BA322" i="3"/>
  <c r="BA388" i="3" s="1"/>
  <c r="BA324" i="3"/>
  <c r="BA390" i="3" s="1"/>
  <c r="AZ370" i="12"/>
  <c r="AL401" i="12"/>
  <c r="AY381" i="3"/>
  <c r="Z336" i="12"/>
  <c r="BA398" i="12"/>
  <c r="AJ322" i="3"/>
  <c r="AJ388" i="3" s="1"/>
  <c r="AN327" i="3"/>
  <c r="AN393" i="3" s="1"/>
  <c r="AL312" i="3"/>
  <c r="AL394" i="3" s="1"/>
  <c r="BF366" i="12"/>
  <c r="AZ330" i="3"/>
  <c r="AZ396" i="3" s="1"/>
  <c r="DG397" i="12"/>
  <c r="CV336" i="12"/>
  <c r="Y141" i="12" s="1"/>
  <c r="AL314" i="3"/>
  <c r="CU344" i="12"/>
  <c r="X149" i="12" s="1"/>
  <c r="AX323" i="3"/>
  <c r="AX389" i="3" s="1"/>
  <c r="EQ407" i="12"/>
  <c r="DG401" i="12"/>
  <c r="DN366" i="12"/>
  <c r="CE365" i="12"/>
  <c r="AX329" i="3"/>
  <c r="AX395" i="3" s="1"/>
  <c r="BD306" i="3"/>
  <c r="BD388" i="3" s="1"/>
  <c r="DJ326" i="3"/>
  <c r="BS307" i="3"/>
  <c r="BS389" i="3" s="1"/>
  <c r="BB371" i="12"/>
  <c r="V341" i="12"/>
  <c r="BB309" i="3"/>
  <c r="BQ338" i="12"/>
  <c r="V330" i="3"/>
  <c r="V396" i="3" s="1"/>
  <c r="AK338" i="12"/>
  <c r="AI337" i="12"/>
  <c r="CV308" i="3"/>
  <c r="CV390" i="3" s="1"/>
  <c r="AK403" i="12"/>
  <c r="EM376" i="12"/>
  <c r="DK401" i="12"/>
  <c r="CF328" i="3"/>
  <c r="CF394" i="3" s="1"/>
  <c r="BM324" i="3"/>
  <c r="BM390" i="3" s="1"/>
  <c r="T366" i="12"/>
  <c r="CC337" i="12"/>
  <c r="BB335" i="12"/>
  <c r="CQ313" i="3"/>
  <c r="BN323" i="3"/>
  <c r="BN389" i="3" s="1"/>
  <c r="BP367" i="12"/>
  <c r="BE341" i="3"/>
  <c r="AO399" i="12"/>
  <c r="DH341" i="12"/>
  <c r="AN308" i="3"/>
  <c r="AY324" i="3"/>
  <c r="AY390" i="3" s="1"/>
  <c r="AZ373" i="12"/>
  <c r="AL322" i="3"/>
  <c r="AL388" i="3" s="1"/>
  <c r="U366" i="12"/>
  <c r="DF324" i="3"/>
  <c r="DF390" i="3" s="1"/>
  <c r="W143" i="4"/>
  <c r="CT173" i="4"/>
  <c r="W158" i="4" s="1"/>
  <c r="F91" i="4" s="1"/>
  <c r="C60" i="12"/>
  <c r="N60" i="12" s="1"/>
  <c r="EF334" i="12"/>
  <c r="U350" i="3"/>
  <c r="U383" i="3"/>
  <c r="U416" i="3"/>
  <c r="AE149" i="4"/>
  <c r="DB179" i="4"/>
  <c r="EG284" i="7"/>
  <c r="EG299" i="7" s="1"/>
  <c r="EG314" i="7" s="1"/>
  <c r="V265" i="7"/>
  <c r="AR269" i="7"/>
  <c r="AD358" i="4"/>
  <c r="AD177" i="4"/>
  <c r="T360" i="4"/>
  <c r="AN259" i="7"/>
  <c r="AR282" i="7"/>
  <c r="AR297" i="7" s="1"/>
  <c r="T359" i="4"/>
  <c r="T178" i="4"/>
  <c r="BA263" i="7"/>
  <c r="EJ339" i="3"/>
  <c r="EJ372" i="3"/>
  <c r="EJ405" i="3"/>
  <c r="Z139" i="4"/>
  <c r="CW169" i="4"/>
  <c r="AE351" i="4"/>
  <c r="AE170" i="4"/>
  <c r="EF260" i="7"/>
  <c r="BX422" i="4"/>
  <c r="DX413" i="12"/>
  <c r="EM265" i="7"/>
  <c r="DX346" i="3"/>
  <c r="DX379" i="3"/>
  <c r="DX412" i="3"/>
  <c r="AF360" i="4"/>
  <c r="DJ276" i="7"/>
  <c r="DJ291" i="7" s="1"/>
  <c r="DC420" i="4"/>
  <c r="CZ418" i="4"/>
  <c r="BC259" i="7"/>
  <c r="M15" i="15"/>
  <c r="M15" i="8"/>
  <c r="BO310" i="3"/>
  <c r="BO326" i="3"/>
  <c r="AQ265" i="7"/>
  <c r="BU421" i="4"/>
  <c r="BU261" i="7"/>
  <c r="AP276" i="7"/>
  <c r="AP291" i="7" s="1"/>
  <c r="BW261" i="7"/>
  <c r="BB431" i="4"/>
  <c r="AC360" i="4"/>
  <c r="AC179" i="4"/>
  <c r="AL285" i="7"/>
  <c r="AL300" i="7" s="1"/>
  <c r="AL315" i="7" s="1"/>
  <c r="BI281" i="7"/>
  <c r="BI296" i="7" s="1"/>
  <c r="BI326" i="7" s="1"/>
  <c r="AL278" i="7"/>
  <c r="AL293" i="7" s="1"/>
  <c r="BO262" i="7"/>
  <c r="DW416" i="12"/>
  <c r="DA273" i="7"/>
  <c r="DA288" i="7" s="1"/>
  <c r="DA303" i="7" s="1"/>
  <c r="EF263" i="7"/>
  <c r="BU416" i="4"/>
  <c r="Z149" i="4"/>
  <c r="CW179" i="4"/>
  <c r="Z164" i="4" s="1"/>
  <c r="I97" i="4" s="1"/>
  <c r="AY338" i="12"/>
  <c r="AY401" i="12"/>
  <c r="AY370" i="12"/>
  <c r="DY342" i="3"/>
  <c r="DY375" i="3"/>
  <c r="DY408" i="3"/>
  <c r="BB268" i="7"/>
  <c r="DH264" i="7"/>
  <c r="BE269" i="7"/>
  <c r="BR259" i="7"/>
  <c r="BV267" i="7"/>
  <c r="BB277" i="7"/>
  <c r="BB292" i="7" s="1"/>
  <c r="BB322" i="7" s="1"/>
  <c r="W335" i="12"/>
  <c r="W398" i="12"/>
  <c r="W367" i="12"/>
  <c r="AU258" i="7"/>
  <c r="BO281" i="7"/>
  <c r="BO296" i="7" s="1"/>
  <c r="BO311" i="7" s="1"/>
  <c r="AQ261" i="7"/>
  <c r="CL276" i="7"/>
  <c r="CL291" i="7" s="1"/>
  <c r="CL321" i="7" s="1"/>
  <c r="AO280" i="7"/>
  <c r="AO295" i="7" s="1"/>
  <c r="BA270" i="7"/>
  <c r="BS259" i="7"/>
  <c r="AM282" i="7"/>
  <c r="AM297" i="7" s="1"/>
  <c r="CX278" i="7"/>
  <c r="CX293" i="7" s="1"/>
  <c r="CX308" i="7" s="1"/>
  <c r="EN275" i="7"/>
  <c r="EN290" i="7" s="1"/>
  <c r="AO267" i="7"/>
  <c r="AA165" i="4"/>
  <c r="J98" i="4" s="1"/>
  <c r="EE275" i="7"/>
  <c r="EE290" i="7" s="1"/>
  <c r="EE320" i="7" s="1"/>
  <c r="AL282" i="7"/>
  <c r="AL297" i="7" s="1"/>
  <c r="EU263" i="7"/>
  <c r="CK344" i="12"/>
  <c r="CK376" i="12"/>
  <c r="CK407" i="12"/>
  <c r="AZ280" i="7"/>
  <c r="AZ295" i="7" s="1"/>
  <c r="AZ310" i="7" s="1"/>
  <c r="CK269" i="7"/>
  <c r="DH283" i="7"/>
  <c r="DH298" i="7" s="1"/>
  <c r="DH313" i="7" s="1"/>
  <c r="BT266" i="7"/>
  <c r="AJ264" i="7"/>
  <c r="AE285" i="7"/>
  <c r="AE300" i="7" s="1"/>
  <c r="BN285" i="7"/>
  <c r="BN300" i="7" s="1"/>
  <c r="BN315" i="7" s="1"/>
  <c r="DW345" i="3"/>
  <c r="DW411" i="3"/>
  <c r="DW378" i="3"/>
  <c r="X335" i="12"/>
  <c r="X398" i="12"/>
  <c r="X367" i="12"/>
  <c r="V358" i="4"/>
  <c r="DW285" i="7"/>
  <c r="DW300" i="7" s="1"/>
  <c r="DW330" i="7" s="1"/>
  <c r="DV280" i="7"/>
  <c r="DV295" i="7" s="1"/>
  <c r="DV310" i="7" s="1"/>
  <c r="AS262" i="7"/>
  <c r="DI261" i="7"/>
  <c r="Y143" i="4"/>
  <c r="CV173" i="4"/>
  <c r="AP280" i="7"/>
  <c r="AP295" i="7" s="1"/>
  <c r="AP325" i="7" s="1"/>
  <c r="CM259" i="7"/>
  <c r="X174" i="12"/>
  <c r="X159" i="12"/>
  <c r="BF281" i="7"/>
  <c r="BF296" i="7" s="1"/>
  <c r="AS267" i="7"/>
  <c r="BN263" i="7"/>
  <c r="DC276" i="7"/>
  <c r="DC291" i="7" s="1"/>
  <c r="CZ273" i="7"/>
  <c r="CZ288" i="7" s="1"/>
  <c r="CZ303" i="7" s="1"/>
  <c r="CH274" i="7"/>
  <c r="CH289" i="7" s="1"/>
  <c r="CH319" i="7" s="1"/>
  <c r="BC269" i="7"/>
  <c r="BX266" i="7"/>
  <c r="CW261" i="7"/>
  <c r="DF267" i="7"/>
  <c r="CX258" i="7"/>
  <c r="N70" i="12"/>
  <c r="C57" i="12"/>
  <c r="N57" i="12" s="1"/>
  <c r="EF337" i="12"/>
  <c r="BD285" i="7"/>
  <c r="BD300" i="7" s="1"/>
  <c r="BD315" i="7" s="1"/>
  <c r="DV284" i="7"/>
  <c r="DV299" i="7" s="1"/>
  <c r="DV314" i="7" s="1"/>
  <c r="AZ267" i="7"/>
  <c r="U141" i="4"/>
  <c r="CR171" i="4"/>
  <c r="AR334" i="12"/>
  <c r="AR397" i="12"/>
  <c r="AR366" i="12"/>
  <c r="BW6" i="8"/>
  <c r="DU263" i="7"/>
  <c r="T281" i="7"/>
  <c r="T296" i="7" s="1"/>
  <c r="T326" i="7" s="1"/>
  <c r="DK258" i="7"/>
  <c r="CE335" i="12"/>
  <c r="CE367" i="12"/>
  <c r="CE398" i="12"/>
  <c r="CI281" i="7"/>
  <c r="CI296" i="7" s="1"/>
  <c r="DQ270" i="7"/>
  <c r="DW264" i="7"/>
  <c r="BY259" i="7"/>
  <c r="BX268" i="7"/>
  <c r="BJ285" i="7"/>
  <c r="BJ300" i="7" s="1"/>
  <c r="BJ330" i="7" s="1"/>
  <c r="CV259" i="7"/>
  <c r="AC267" i="7"/>
  <c r="CF262" i="7"/>
  <c r="EE269" i="7"/>
  <c r="AD279" i="7"/>
  <c r="AD294" i="7" s="1"/>
  <c r="AD309" i="7" s="1"/>
  <c r="CY263" i="7"/>
  <c r="CY307" i="3"/>
  <c r="CY323" i="3"/>
  <c r="CS258" i="7"/>
  <c r="DC279" i="7"/>
  <c r="DC294" i="7" s="1"/>
  <c r="DC309" i="7" s="1"/>
  <c r="CV416" i="4"/>
  <c r="BG277" i="7"/>
  <c r="BG292" i="7" s="1"/>
  <c r="BG307" i="7" s="1"/>
  <c r="EB280" i="7"/>
  <c r="EB295" i="7" s="1"/>
  <c r="EB310" i="7" s="1"/>
  <c r="DB274" i="7"/>
  <c r="DB289" i="7" s="1"/>
  <c r="DB304" i="7" s="1"/>
  <c r="BD266" i="7"/>
  <c r="ED280" i="7"/>
  <c r="ED295" i="7" s="1"/>
  <c r="ED310" i="7" s="1"/>
  <c r="AD276" i="7"/>
  <c r="AD291" i="7" s="1"/>
  <c r="AD306" i="7" s="1"/>
  <c r="BH282" i="7"/>
  <c r="BH297" i="7" s="1"/>
  <c r="CC278" i="7"/>
  <c r="CC293" i="7" s="1"/>
  <c r="CC308" i="7" s="1"/>
  <c r="ED270" i="7"/>
  <c r="BS280" i="7"/>
  <c r="BS295" i="7" s="1"/>
  <c r="BS325" i="7" s="1"/>
  <c r="CW259" i="7"/>
  <c r="BS333" i="12"/>
  <c r="BS396" i="12"/>
  <c r="BS365" i="12"/>
  <c r="AP278" i="7"/>
  <c r="AP293" i="7" s="1"/>
  <c r="AP308" i="7" s="1"/>
  <c r="AF355" i="4"/>
  <c r="AF174" i="4"/>
  <c r="BR284" i="7"/>
  <c r="BR299" i="7" s="1"/>
  <c r="AB283" i="7"/>
  <c r="AB298" i="7" s="1"/>
  <c r="BO278" i="7"/>
  <c r="BO293" i="7" s="1"/>
  <c r="BO308" i="7" s="1"/>
  <c r="BS282" i="7"/>
  <c r="BS297" i="7" s="1"/>
  <c r="BS327" i="7" s="1"/>
  <c r="AR266" i="7"/>
  <c r="CZ276" i="7"/>
  <c r="CZ291" i="7" s="1"/>
  <c r="CZ321" i="7" s="1"/>
  <c r="CE282" i="7"/>
  <c r="CE297" i="7" s="1"/>
  <c r="CE327" i="7" s="1"/>
  <c r="T282" i="7"/>
  <c r="T297" i="7" s="1"/>
  <c r="T327" i="7" s="1"/>
  <c r="AX283" i="7"/>
  <c r="AX298" i="7" s="1"/>
  <c r="AX328" i="7" s="1"/>
  <c r="CW262" i="7"/>
  <c r="Z350" i="4"/>
  <c r="Z169" i="4"/>
  <c r="AA353" i="4"/>
  <c r="AA172" i="4"/>
  <c r="BF285" i="7"/>
  <c r="BF300" i="7" s="1"/>
  <c r="CT265" i="7"/>
  <c r="DV268" i="7"/>
  <c r="EG277" i="7"/>
  <c r="EG292" i="7" s="1"/>
  <c r="EG322" i="7" s="1"/>
  <c r="CB276" i="7"/>
  <c r="CB291" i="7" s="1"/>
  <c r="CB306" i="7" s="1"/>
  <c r="CR270" i="7"/>
  <c r="DH333" i="12"/>
  <c r="DH396" i="12"/>
  <c r="DH365" i="12"/>
  <c r="Y259" i="7"/>
  <c r="DN265" i="7"/>
  <c r="V285" i="7"/>
  <c r="V300" i="7" s="1"/>
  <c r="V315" i="7" s="1"/>
  <c r="CL279" i="7"/>
  <c r="CL294" i="7" s="1"/>
  <c r="CL309" i="7" s="1"/>
  <c r="AB263" i="7"/>
  <c r="BH262" i="7"/>
  <c r="BU273" i="7"/>
  <c r="BU288" i="7" s="1"/>
  <c r="BU303" i="7" s="1"/>
  <c r="AD145" i="4"/>
  <c r="DA175" i="4"/>
  <c r="AD160" i="4" s="1"/>
  <c r="M93" i="4" s="1"/>
  <c r="CB284" i="7"/>
  <c r="CB299" i="7" s="1"/>
  <c r="CB329" i="7" s="1"/>
  <c r="CS266" i="7"/>
  <c r="EC261" i="7"/>
  <c r="AU267" i="7"/>
  <c r="AE274" i="7"/>
  <c r="AE289" i="7" s="1"/>
  <c r="AE304" i="7" s="1"/>
  <c r="ES265" i="7"/>
  <c r="ER262" i="7"/>
  <c r="DZ338" i="3"/>
  <c r="DZ404" i="3"/>
  <c r="DZ371" i="3"/>
  <c r="DF277" i="7"/>
  <c r="DF292" i="7" s="1"/>
  <c r="DF322" i="7" s="1"/>
  <c r="CH265" i="7"/>
  <c r="BJ261" i="7"/>
  <c r="BV273" i="7"/>
  <c r="BV288" i="7" s="1"/>
  <c r="BV318" i="7" s="1"/>
  <c r="EU340" i="12"/>
  <c r="AB357" i="4"/>
  <c r="U143" i="4"/>
  <c r="CR173" i="4"/>
  <c r="BG281" i="7"/>
  <c r="BG296" i="7" s="1"/>
  <c r="DB281" i="7"/>
  <c r="DB296" i="7" s="1"/>
  <c r="DB311" i="7" s="1"/>
  <c r="W278" i="7"/>
  <c r="W293" i="7" s="1"/>
  <c r="W308" i="7" s="1"/>
  <c r="AC276" i="7"/>
  <c r="AC291" i="7" s="1"/>
  <c r="BE268" i="7"/>
  <c r="W354" i="4"/>
  <c r="CH261" i="7"/>
  <c r="CG265" i="7"/>
  <c r="AY266" i="7"/>
  <c r="BQ279" i="7"/>
  <c r="BQ294" i="7" s="1"/>
  <c r="EJ265" i="7"/>
  <c r="AO262" i="7"/>
  <c r="CS338" i="12"/>
  <c r="V143" i="12" s="1"/>
  <c r="CS401" i="12"/>
  <c r="CS370" i="12"/>
  <c r="V344" i="12"/>
  <c r="V360" i="12" s="1"/>
  <c r="V376" i="12"/>
  <c r="V407" i="12"/>
  <c r="Y144" i="4"/>
  <c r="CV174" i="4"/>
  <c r="AF269" i="7"/>
  <c r="BU270" i="7"/>
  <c r="CS280" i="7"/>
  <c r="CS295" i="7" s="1"/>
  <c r="CS310" i="7" s="1"/>
  <c r="BT259" i="7"/>
  <c r="EN268" i="7"/>
  <c r="DM281" i="7"/>
  <c r="DM296" i="7" s="1"/>
  <c r="DM311" i="7" s="1"/>
  <c r="CC264" i="7"/>
  <c r="EN341" i="3"/>
  <c r="EN374" i="3"/>
  <c r="EN407" i="3"/>
  <c r="EV259" i="7"/>
  <c r="DC277" i="7"/>
  <c r="DC292" i="7" s="1"/>
  <c r="T261" i="7"/>
  <c r="AZ269" i="7"/>
  <c r="DQ264" i="7"/>
  <c r="CZ267" i="7"/>
  <c r="X277" i="7"/>
  <c r="X292" i="7" s="1"/>
  <c r="X307" i="7" s="1"/>
  <c r="AI259" i="7"/>
  <c r="AP285" i="7"/>
  <c r="AP300" i="7" s="1"/>
  <c r="AP315" i="7" s="1"/>
  <c r="CL262" i="7"/>
  <c r="CI260" i="7"/>
  <c r="AK273" i="7"/>
  <c r="AK288" i="7" s="1"/>
  <c r="EC282" i="7"/>
  <c r="EC297" i="7" s="1"/>
  <c r="EC312" i="7" s="1"/>
  <c r="ER276" i="7"/>
  <c r="ER291" i="7" s="1"/>
  <c r="ER306" i="7" s="1"/>
  <c r="V350" i="4"/>
  <c r="V169" i="4"/>
  <c r="AA280" i="7"/>
  <c r="AA295" i="7" s="1"/>
  <c r="AA310" i="7" s="1"/>
  <c r="AA276" i="7"/>
  <c r="AA291" i="7" s="1"/>
  <c r="AA306" i="7" s="1"/>
  <c r="CK265" i="7"/>
  <c r="AS266" i="7"/>
  <c r="BS284" i="7"/>
  <c r="BS299" i="7" s="1"/>
  <c r="BS314" i="7" s="1"/>
  <c r="CW265" i="7"/>
  <c r="AO309" i="3"/>
  <c r="AO325" i="3"/>
  <c r="DL259" i="7"/>
  <c r="AM280" i="7"/>
  <c r="AM295" i="7" s="1"/>
  <c r="Y277" i="7"/>
  <c r="Y292" i="7" s="1"/>
  <c r="CY283" i="7"/>
  <c r="CY298" i="7" s="1"/>
  <c r="CY313" i="7" s="1"/>
  <c r="DH278" i="7"/>
  <c r="DH293" i="7" s="1"/>
  <c r="DH308" i="7" s="1"/>
  <c r="AE281" i="7"/>
  <c r="AE296" i="7" s="1"/>
  <c r="DI263" i="7"/>
  <c r="AX282" i="7"/>
  <c r="AX297" i="7" s="1"/>
  <c r="AX327" i="7" s="1"/>
  <c r="ET258" i="7"/>
  <c r="EM344" i="3"/>
  <c r="EM377" i="3"/>
  <c r="EM410" i="3"/>
  <c r="BD262" i="7"/>
  <c r="EE280" i="7"/>
  <c r="EE295" i="7" s="1"/>
  <c r="EE310" i="7" s="1"/>
  <c r="AX396" i="12"/>
  <c r="AZ401" i="12"/>
  <c r="AL370" i="12"/>
  <c r="CU309" i="3"/>
  <c r="DO365" i="12"/>
  <c r="AY414" i="3"/>
  <c r="BA335" i="12"/>
  <c r="BF397" i="12"/>
  <c r="DG366" i="12"/>
  <c r="AQ307" i="3"/>
  <c r="AQ389" i="3" s="1"/>
  <c r="AD427" i="12"/>
  <c r="M47" i="12" s="1"/>
  <c r="DM407" i="12"/>
  <c r="DG370" i="12"/>
  <c r="DN397" i="12"/>
  <c r="CE333" i="12"/>
  <c r="AK329" i="3"/>
  <c r="AK395" i="3" s="1"/>
  <c r="BB339" i="12"/>
  <c r="CW306" i="3"/>
  <c r="CE328" i="3"/>
  <c r="CE394" i="3" s="1"/>
  <c r="CB404" i="12"/>
  <c r="AK372" i="12"/>
  <c r="DI376" i="12"/>
  <c r="CE330" i="3"/>
  <c r="CE396" i="3" s="1"/>
  <c r="DK338" i="12"/>
  <c r="BM365" i="12"/>
  <c r="CQ396" i="3"/>
  <c r="DL325" i="3"/>
  <c r="DL391" i="3" s="1"/>
  <c r="AY309" i="3"/>
  <c r="BD396" i="12"/>
  <c r="T397" i="12"/>
  <c r="CD372" i="3"/>
  <c r="AK326" i="3"/>
  <c r="BP335" i="12"/>
  <c r="AO336" i="12"/>
  <c r="ES376" i="12"/>
  <c r="AZ404" i="12"/>
  <c r="EO376" i="12"/>
  <c r="AR382" i="12"/>
  <c r="U334" i="12"/>
  <c r="CT421" i="4"/>
  <c r="AN412" i="12"/>
  <c r="W358" i="4"/>
  <c r="W177" i="4"/>
  <c r="W148" i="4"/>
  <c r="CT178" i="4"/>
  <c r="T350" i="3"/>
  <c r="T416" i="3"/>
  <c r="T383" i="3"/>
  <c r="DX338" i="3"/>
  <c r="DX371" i="3"/>
  <c r="DX404" i="3"/>
  <c r="DZ342" i="3"/>
  <c r="DZ408" i="3"/>
  <c r="DZ375" i="3"/>
  <c r="V177" i="12"/>
  <c r="V162" i="12"/>
  <c r="W333" i="12"/>
  <c r="W396" i="12"/>
  <c r="W365" i="12"/>
  <c r="EO338" i="3"/>
  <c r="EO371" i="3"/>
  <c r="EO404" i="3"/>
  <c r="EJ342" i="3"/>
  <c r="EJ375" i="3"/>
  <c r="EJ408" i="3"/>
  <c r="U400" i="3"/>
  <c r="Y357" i="4"/>
  <c r="CD344" i="12"/>
  <c r="CD407" i="12"/>
  <c r="CD376" i="12"/>
  <c r="AD350" i="3"/>
  <c r="AD416" i="3"/>
  <c r="AD383" i="3"/>
  <c r="BN338" i="12"/>
  <c r="BN401" i="12"/>
  <c r="BN370" i="12"/>
  <c r="AP340" i="3"/>
  <c r="AP406" i="3"/>
  <c r="AP373" i="3"/>
  <c r="BV333" i="12"/>
  <c r="BV365" i="12"/>
  <c r="BV396" i="12"/>
  <c r="AF354" i="4"/>
  <c r="AF173" i="4"/>
  <c r="DW346" i="3"/>
  <c r="DW379" i="3"/>
  <c r="DW412" i="3"/>
  <c r="T356" i="4"/>
  <c r="Y361" i="4"/>
  <c r="Y180" i="4"/>
  <c r="EJ389" i="3"/>
  <c r="EN392" i="3"/>
  <c r="EU336" i="12"/>
  <c r="V144" i="4"/>
  <c r="CS174" i="4"/>
  <c r="EN417" i="12"/>
  <c r="AY423" i="4"/>
  <c r="EL414" i="4"/>
  <c r="E73" i="4" s="1"/>
  <c r="EO339" i="3"/>
  <c r="EO405" i="3"/>
  <c r="EO372" i="3"/>
  <c r="AJ270" i="7"/>
  <c r="EC265" i="7"/>
  <c r="T179" i="12"/>
  <c r="T164" i="12"/>
  <c r="EK417" i="12"/>
  <c r="AA144" i="4"/>
  <c r="CX174" i="4"/>
  <c r="ET276" i="7"/>
  <c r="ET291" i="7" s="1"/>
  <c r="ET321" i="7" s="1"/>
  <c r="ET419" i="4"/>
  <c r="V335" i="12"/>
  <c r="V367" i="12"/>
  <c r="V398" i="12"/>
  <c r="BI428" i="4"/>
  <c r="AS413" i="4"/>
  <c r="AA143" i="4"/>
  <c r="CX173" i="4"/>
  <c r="AA158" i="4" s="1"/>
  <c r="J91" i="4" s="1"/>
  <c r="W360" i="4"/>
  <c r="W179" i="4"/>
  <c r="BI275" i="7"/>
  <c r="BI290" i="7" s="1"/>
  <c r="BI305" i="7" s="1"/>
  <c r="CQ281" i="7"/>
  <c r="CQ296" i="7" s="1"/>
  <c r="CQ311" i="7" s="1"/>
  <c r="CD335" i="12"/>
  <c r="CD398" i="12"/>
  <c r="CD367" i="12"/>
  <c r="AY285" i="7"/>
  <c r="AY300" i="7" s="1"/>
  <c r="AY315" i="7" s="1"/>
  <c r="BP312" i="3"/>
  <c r="BP328" i="3"/>
  <c r="BC282" i="7"/>
  <c r="BC297" i="7" s="1"/>
  <c r="BC312" i="7" s="1"/>
  <c r="BU278" i="7"/>
  <c r="BU293" i="7" s="1"/>
  <c r="BU308" i="7" s="1"/>
  <c r="CT261" i="7"/>
  <c r="Y308" i="3"/>
  <c r="Y324" i="3"/>
  <c r="W357" i="4"/>
  <c r="W176" i="4"/>
  <c r="EM270" i="7"/>
  <c r="EA259" i="7"/>
  <c r="AA361" i="4"/>
  <c r="CH386" i="12"/>
  <c r="AR261" i="7"/>
  <c r="AO285" i="7"/>
  <c r="AO300" i="7" s="1"/>
  <c r="AO315" i="7" s="1"/>
  <c r="Y354" i="4"/>
  <c r="Y173" i="4"/>
  <c r="CN269" i="7"/>
  <c r="AK381" i="12"/>
  <c r="BP280" i="7"/>
  <c r="BP295" i="7" s="1"/>
  <c r="BP310" i="7" s="1"/>
  <c r="BJ277" i="7"/>
  <c r="BJ292" i="7" s="1"/>
  <c r="BJ307" i="7" s="1"/>
  <c r="AU285" i="7"/>
  <c r="AU300" i="7" s="1"/>
  <c r="AU315" i="7" s="1"/>
  <c r="DW395" i="3"/>
  <c r="CW307" i="3"/>
  <c r="CW323" i="3"/>
  <c r="CY258" i="7"/>
  <c r="CJ276" i="7"/>
  <c r="CJ291" i="7" s="1"/>
  <c r="CJ321" i="7" s="1"/>
  <c r="EA342" i="3"/>
  <c r="EA408" i="3"/>
  <c r="EA375" i="3"/>
  <c r="CI276" i="7"/>
  <c r="CI291" i="7" s="1"/>
  <c r="CI321" i="7" s="1"/>
  <c r="AA351" i="4"/>
  <c r="AA170" i="4"/>
  <c r="AA155" i="4" s="1"/>
  <c r="J88" i="4" s="1"/>
  <c r="AE358" i="4"/>
  <c r="EU266" i="7"/>
  <c r="CK276" i="7"/>
  <c r="CK291" i="7" s="1"/>
  <c r="CK321" i="7" s="1"/>
  <c r="EP338" i="3"/>
  <c r="EP404" i="3"/>
  <c r="EP371" i="3"/>
  <c r="Z146" i="4"/>
  <c r="CW176" i="4"/>
  <c r="AL281" i="7"/>
  <c r="AL296" i="7" s="1"/>
  <c r="AL311" i="7" s="1"/>
  <c r="AI283" i="7"/>
  <c r="AI298" i="7" s="1"/>
  <c r="AI313" i="7" s="1"/>
  <c r="AS280" i="7"/>
  <c r="AS295" i="7" s="1"/>
  <c r="AS310" i="7" s="1"/>
  <c r="CJ344" i="12"/>
  <c r="CJ407" i="12"/>
  <c r="CJ376" i="12"/>
  <c r="BW13" i="8"/>
  <c r="BW9" i="8"/>
  <c r="BY2" i="8"/>
  <c r="BX32" i="8"/>
  <c r="BX17" i="8"/>
  <c r="BX47" i="8" s="1"/>
  <c r="BX62" i="8" s="1"/>
  <c r="BX77" i="8" s="1"/>
  <c r="BX92" i="8" s="1"/>
  <c r="BX107" i="8" s="1"/>
  <c r="BX122" i="8" s="1"/>
  <c r="BX137" i="8" s="1"/>
  <c r="BX152" i="8" s="1"/>
  <c r="BX167" i="8" s="1"/>
  <c r="BX182" i="8" s="1"/>
  <c r="BX197" i="8" s="1"/>
  <c r="BX18" i="8"/>
  <c r="BX63" i="8" s="1"/>
  <c r="BX4" i="8"/>
  <c r="BX3" i="8"/>
  <c r="BX7" i="8"/>
  <c r="BX13" i="8"/>
  <c r="BX15" i="8"/>
  <c r="BX14" i="8"/>
  <c r="BX9" i="8"/>
  <c r="BX8" i="8"/>
  <c r="BX10" i="8"/>
  <c r="BX5" i="8"/>
  <c r="BX11" i="8"/>
  <c r="BX12" i="8"/>
  <c r="BX6" i="8"/>
  <c r="AP415" i="4"/>
  <c r="V357" i="4"/>
  <c r="V176" i="4"/>
  <c r="AR411" i="4"/>
  <c r="CE383" i="12"/>
  <c r="AY279" i="7"/>
  <c r="AY294" i="7" s="1"/>
  <c r="AY324" i="7" s="1"/>
  <c r="BV4" i="15"/>
  <c r="BV5" i="15" s="1"/>
  <c r="BV6" i="15" s="1"/>
  <c r="BV7" i="15" s="1"/>
  <c r="BV8" i="15" s="1"/>
  <c r="BV9" i="15" s="1"/>
  <c r="BV10" i="15" s="1"/>
  <c r="BV11" i="15" s="1"/>
  <c r="BV12" i="15" s="1"/>
  <c r="BV13" i="15" s="1"/>
  <c r="BV14" i="15" s="1"/>
  <c r="BV15" i="15" s="1"/>
  <c r="BW15" i="15" s="1"/>
  <c r="BV18" i="15"/>
  <c r="BW18" i="15" s="1"/>
  <c r="BW63" i="15" s="1"/>
  <c r="BA277" i="7"/>
  <c r="BA292" i="7" s="1"/>
  <c r="BA307" i="7" s="1"/>
  <c r="EU268" i="7"/>
  <c r="AP264" i="7"/>
  <c r="EO274" i="7"/>
  <c r="EO289" i="7" s="1"/>
  <c r="EO304" i="7" s="1"/>
  <c r="EN277" i="7"/>
  <c r="EN292" i="7" s="1"/>
  <c r="EN322" i="7" s="1"/>
  <c r="CJ280" i="7"/>
  <c r="CJ295" i="7" s="1"/>
  <c r="CJ310" i="7" s="1"/>
  <c r="CS285" i="7"/>
  <c r="CS300" i="7" s="1"/>
  <c r="CS330" i="7" s="1"/>
  <c r="AY280" i="7"/>
  <c r="AY295" i="7" s="1"/>
  <c r="AY310" i="7" s="1"/>
  <c r="N51" i="12"/>
  <c r="BU420" i="4"/>
  <c r="BW277" i="7"/>
  <c r="BW292" i="7" s="1"/>
  <c r="BW307" i="7" s="1"/>
  <c r="BI276" i="7"/>
  <c r="BI291" i="7" s="1"/>
  <c r="BI306" i="7" s="1"/>
  <c r="T349" i="4"/>
  <c r="BM284" i="7"/>
  <c r="BM299" i="7" s="1"/>
  <c r="BM314" i="7" s="1"/>
  <c r="AB352" i="4"/>
  <c r="AB171" i="4"/>
  <c r="DK411" i="4"/>
  <c r="EA266" i="7"/>
  <c r="BT261" i="7"/>
  <c r="CE285" i="7"/>
  <c r="CE300" i="7" s="1"/>
  <c r="CE315" i="7" s="1"/>
  <c r="AM387" i="12"/>
  <c r="C75" i="12"/>
  <c r="N75" i="12" s="1"/>
  <c r="EU333" i="12"/>
  <c r="CI273" i="7"/>
  <c r="CI288" i="7" s="1"/>
  <c r="CI303" i="7" s="1"/>
  <c r="DG281" i="7"/>
  <c r="DG296" i="7" s="1"/>
  <c r="DG326" i="7" s="1"/>
  <c r="DU415" i="12"/>
  <c r="U352" i="4"/>
  <c r="U171" i="4"/>
  <c r="BD273" i="7"/>
  <c r="BD288" i="7" s="1"/>
  <c r="BD318" i="7" s="1"/>
  <c r="BC427" i="4"/>
  <c r="CL280" i="7"/>
  <c r="CL295" i="7" s="1"/>
  <c r="CL325" i="7" s="1"/>
  <c r="X360" i="4"/>
  <c r="X179" i="4"/>
  <c r="Z2" i="8"/>
  <c r="Y17" i="8"/>
  <c r="Y47" i="8" s="1"/>
  <c r="Y62" i="8" s="1"/>
  <c r="Y77" i="8" s="1"/>
  <c r="Y92" i="8" s="1"/>
  <c r="Y107" i="8" s="1"/>
  <c r="Y122" i="8" s="1"/>
  <c r="Y137" i="8" s="1"/>
  <c r="Y152" i="8" s="1"/>
  <c r="Y167" i="8" s="1"/>
  <c r="Y182" i="8" s="1"/>
  <c r="Y197" i="8" s="1"/>
  <c r="AP2" i="8"/>
  <c r="Y32" i="8"/>
  <c r="Y18" i="8"/>
  <c r="Y63" i="8" s="1"/>
  <c r="Y3" i="8"/>
  <c r="CU338" i="3"/>
  <c r="X138" i="3" s="1"/>
  <c r="CU371" i="3"/>
  <c r="CU404" i="3"/>
  <c r="AN336" i="12"/>
  <c r="AN399" i="12"/>
  <c r="AN368" i="12"/>
  <c r="AT285" i="7"/>
  <c r="AT300" i="7" s="1"/>
  <c r="AT315" i="7" s="1"/>
  <c r="T139" i="12"/>
  <c r="CN274" i="7"/>
  <c r="CN289" i="7" s="1"/>
  <c r="CN304" i="7" s="1"/>
  <c r="DV285" i="7"/>
  <c r="DV300" i="7" s="1"/>
  <c r="DV330" i="7" s="1"/>
  <c r="BM385" i="12"/>
  <c r="V350" i="3"/>
  <c r="V416" i="3"/>
  <c r="V383" i="3"/>
  <c r="BH284" i="7"/>
  <c r="BH299" i="7" s="1"/>
  <c r="BH329" i="7" s="1"/>
  <c r="EL266" i="7"/>
  <c r="AL273" i="7"/>
  <c r="AL288" i="7" s="1"/>
  <c r="AL318" i="7" s="1"/>
  <c r="AY334" i="12"/>
  <c r="AY366" i="12"/>
  <c r="AY397" i="12"/>
  <c r="BM341" i="12"/>
  <c r="BM404" i="12"/>
  <c r="BM373" i="12"/>
  <c r="BW267" i="7"/>
  <c r="EG276" i="7"/>
  <c r="EG291" i="7" s="1"/>
  <c r="EG321" i="7" s="1"/>
  <c r="N68" i="12"/>
  <c r="CG284" i="7"/>
  <c r="CG299" i="7" s="1"/>
  <c r="CG314" i="7" s="1"/>
  <c r="Y145" i="4"/>
  <c r="CV175" i="4"/>
  <c r="Y160" i="4" s="1"/>
  <c r="H93" i="4" s="1"/>
  <c r="DZ390" i="3"/>
  <c r="BM283" i="7"/>
  <c r="BM298" i="7" s="1"/>
  <c r="BM328" i="7" s="1"/>
  <c r="DZ265" i="7"/>
  <c r="AE278" i="7"/>
  <c r="AE293" i="7" s="1"/>
  <c r="AE308" i="7" s="1"/>
  <c r="CH270" i="7"/>
  <c r="EA277" i="7"/>
  <c r="EA292" i="7" s="1"/>
  <c r="EA322" i="7" s="1"/>
  <c r="BJ278" i="7"/>
  <c r="BJ293" i="7" s="1"/>
  <c r="BJ323" i="7" s="1"/>
  <c r="AX334" i="12"/>
  <c r="AX397" i="12"/>
  <c r="AX366" i="12"/>
  <c r="BR327" i="3"/>
  <c r="BR311" i="3"/>
  <c r="DO284" i="7"/>
  <c r="DO299" i="7" s="1"/>
  <c r="DO314" i="7" s="1"/>
  <c r="ES411" i="12"/>
  <c r="AC357" i="4"/>
  <c r="AC176" i="4"/>
  <c r="EQ274" i="7"/>
  <c r="EQ289" i="7" s="1"/>
  <c r="EQ319" i="7" s="1"/>
  <c r="AZ283" i="7"/>
  <c r="AZ298" i="7" s="1"/>
  <c r="AZ313" i="7" s="1"/>
  <c r="EK279" i="7"/>
  <c r="EK294" i="7" s="1"/>
  <c r="EK309" i="7" s="1"/>
  <c r="CF261" i="7"/>
  <c r="EN391" i="3"/>
  <c r="DL307" i="3"/>
  <c r="DL323" i="3"/>
  <c r="DW284" i="7"/>
  <c r="DW299" i="7" s="1"/>
  <c r="DW329" i="7" s="1"/>
  <c r="EF279" i="7"/>
  <c r="EF294" i="7" s="1"/>
  <c r="EF324" i="7" s="1"/>
  <c r="CX279" i="7"/>
  <c r="CX294" i="7" s="1"/>
  <c r="CX324" i="7" s="1"/>
  <c r="AB359" i="4"/>
  <c r="AB178" i="4"/>
  <c r="AB163" i="4" s="1"/>
  <c r="K96" i="4" s="1"/>
  <c r="ES338" i="3"/>
  <c r="ES371" i="3"/>
  <c r="ES404" i="3"/>
  <c r="EJ274" i="7"/>
  <c r="EJ289" i="7" s="1"/>
  <c r="EJ319" i="7" s="1"/>
  <c r="DH285" i="7"/>
  <c r="DH300" i="7" s="1"/>
  <c r="DH315" i="7" s="1"/>
  <c r="CC265" i="7"/>
  <c r="CG279" i="7"/>
  <c r="CG294" i="7" s="1"/>
  <c r="CG309" i="7" s="1"/>
  <c r="EQ260" i="7"/>
  <c r="EQ392" i="3"/>
  <c r="CH266" i="7"/>
  <c r="DG273" i="7"/>
  <c r="DG288" i="7" s="1"/>
  <c r="DG318" i="7" s="1"/>
  <c r="DA282" i="7"/>
  <c r="DA297" i="7" s="1"/>
  <c r="DA312" i="7" s="1"/>
  <c r="AA358" i="4"/>
  <c r="AA177" i="4"/>
  <c r="EL340" i="3"/>
  <c r="EL406" i="3"/>
  <c r="EL373" i="3"/>
  <c r="Z359" i="4"/>
  <c r="DA278" i="7"/>
  <c r="DA293" i="7" s="1"/>
  <c r="DA308" i="7" s="1"/>
  <c r="EM263" i="7"/>
  <c r="CX268" i="7"/>
  <c r="CT281" i="7"/>
  <c r="CT296" i="7" s="1"/>
  <c r="CT311" i="7" s="1"/>
  <c r="DL276" i="7"/>
  <c r="DL291" i="7" s="1"/>
  <c r="DL321" i="7" s="1"/>
  <c r="AR275" i="7"/>
  <c r="AR290" i="7" s="1"/>
  <c r="AR305" i="7" s="1"/>
  <c r="EM394" i="3"/>
  <c r="CW285" i="7"/>
  <c r="CW300" i="7" s="1"/>
  <c r="CW315" i="7" s="1"/>
  <c r="EP262" i="7"/>
  <c r="AX333" i="12"/>
  <c r="AZ365" i="12"/>
  <c r="BS370" i="12"/>
  <c r="AZ338" i="12"/>
  <c r="AL338" i="12"/>
  <c r="DO396" i="12"/>
  <c r="AY348" i="3"/>
  <c r="BC324" i="3"/>
  <c r="DH313" i="3"/>
  <c r="AK325" i="3"/>
  <c r="AK391" i="3" s="1"/>
  <c r="AR306" i="3"/>
  <c r="BB327" i="3"/>
  <c r="BB393" i="3" s="1"/>
  <c r="BC322" i="3"/>
  <c r="BC388" i="3" s="1"/>
  <c r="BF334" i="12"/>
  <c r="AJ391" i="12"/>
  <c r="DG334" i="12"/>
  <c r="CS413" i="3"/>
  <c r="AN326" i="3"/>
  <c r="AN392" i="3" s="1"/>
  <c r="DM376" i="12"/>
  <c r="DG338" i="12"/>
  <c r="DN334" i="12"/>
  <c r="CW368" i="12"/>
  <c r="AM328" i="3"/>
  <c r="AM394" i="3" s="1"/>
  <c r="CR307" i="3"/>
  <c r="AZ324" i="3"/>
  <c r="AZ390" i="3" s="1"/>
  <c r="CQ373" i="12"/>
  <c r="BM329" i="3"/>
  <c r="BM395" i="3" s="1"/>
  <c r="BU323" i="3"/>
  <c r="BU389" i="3" s="1"/>
  <c r="CV370" i="12"/>
  <c r="Y399" i="12"/>
  <c r="CB373" i="12"/>
  <c r="AK340" i="12"/>
  <c r="DI344" i="12"/>
  <c r="AN328" i="3"/>
  <c r="AN394" i="3" s="1"/>
  <c r="BM396" i="12"/>
  <c r="BG407" i="12"/>
  <c r="AK327" i="3"/>
  <c r="BD365" i="12"/>
  <c r="T334" i="12"/>
  <c r="AM367" i="12"/>
  <c r="Z370" i="12"/>
  <c r="CD405" i="3"/>
  <c r="BT323" i="3"/>
  <c r="BT389" i="3" s="1"/>
  <c r="DL322" i="3"/>
  <c r="DL388" i="3" s="1"/>
  <c r="CD392" i="12"/>
  <c r="ES407" i="12"/>
  <c r="AZ341" i="12"/>
  <c r="DK407" i="12"/>
  <c r="BC325" i="3"/>
  <c r="BC391" i="3" s="1"/>
  <c r="CV306" i="3"/>
  <c r="CV388" i="3" s="1"/>
  <c r="CF309" i="3"/>
  <c r="CF391" i="3" s="1"/>
  <c r="BS322" i="3"/>
  <c r="BS388" i="3" s="1"/>
  <c r="CS330" i="3"/>
  <c r="CS396" i="3" s="1"/>
  <c r="BD325" i="3"/>
  <c r="BD391" i="3" s="1"/>
  <c r="Z323" i="3"/>
  <c r="Z389" i="3" s="1"/>
  <c r="X358" i="4"/>
  <c r="X177" i="4"/>
  <c r="X162" i="4" s="1"/>
  <c r="G95" i="4" s="1"/>
  <c r="AA139" i="4"/>
  <c r="CX169" i="4"/>
  <c r="AC349" i="4"/>
  <c r="AC168" i="4"/>
  <c r="AC153" i="4" s="1"/>
  <c r="L86" i="4" s="1"/>
  <c r="BS326" i="3"/>
  <c r="BS310" i="3"/>
  <c r="W351" i="4"/>
  <c r="ES282" i="7"/>
  <c r="ES297" i="7" s="1"/>
  <c r="ES312" i="7" s="1"/>
  <c r="X361" i="4"/>
  <c r="X180" i="4"/>
  <c r="BH276" i="7"/>
  <c r="BH291" i="7" s="1"/>
  <c r="BH321" i="7" s="1"/>
  <c r="DQ349" i="3"/>
  <c r="T178" i="3"/>
  <c r="T163" i="3"/>
  <c r="AF350" i="4"/>
  <c r="AF169" i="4"/>
  <c r="AF154" i="4" s="1"/>
  <c r="O87" i="4" s="1"/>
  <c r="K16" i="15"/>
  <c r="K16" i="8"/>
  <c r="AO276" i="7"/>
  <c r="AO291" i="7" s="1"/>
  <c r="AO306" i="7" s="1"/>
  <c r="AD157" i="4"/>
  <c r="M90" i="4" s="1"/>
  <c r="EN342" i="3"/>
  <c r="EN408" i="3"/>
  <c r="EN375" i="3"/>
  <c r="N72" i="12"/>
  <c r="DC285" i="7"/>
  <c r="DC300" i="7" s="1"/>
  <c r="DC315" i="7" s="1"/>
  <c r="W149" i="4"/>
  <c r="CT179" i="4"/>
  <c r="BN346" i="3"/>
  <c r="BN379" i="3"/>
  <c r="BN412" i="3"/>
  <c r="DJ423" i="4"/>
  <c r="AD139" i="4"/>
  <c r="DA169" i="4"/>
  <c r="DW340" i="3"/>
  <c r="DW406" i="3"/>
  <c r="DW373" i="3"/>
  <c r="DQ414" i="4"/>
  <c r="AJ278" i="7"/>
  <c r="AJ293" i="7" s="1"/>
  <c r="AJ323" i="7" s="1"/>
  <c r="AR270" i="7"/>
  <c r="EA412" i="4"/>
  <c r="I55" i="4" s="1"/>
  <c r="BV276" i="7"/>
  <c r="BV291" i="7" s="1"/>
  <c r="BV321" i="7" s="1"/>
  <c r="BW265" i="7"/>
  <c r="BE281" i="7"/>
  <c r="BE296" i="7" s="1"/>
  <c r="BE311" i="7" s="1"/>
  <c r="EA341" i="3"/>
  <c r="EA407" i="3"/>
  <c r="EA374" i="3"/>
  <c r="AU274" i="7"/>
  <c r="AU289" i="7" s="1"/>
  <c r="AU304" i="7" s="1"/>
  <c r="BO285" i="7"/>
  <c r="BO300" i="7" s="1"/>
  <c r="EK265" i="7"/>
  <c r="AA142" i="4"/>
  <c r="CX172" i="4"/>
  <c r="U351" i="4"/>
  <c r="CI280" i="7"/>
  <c r="CI295" i="7" s="1"/>
  <c r="CI310" i="7" s="1"/>
  <c r="BX259" i="7"/>
  <c r="EE276" i="7"/>
  <c r="EE291" i="7" s="1"/>
  <c r="EE321" i="7" s="1"/>
  <c r="AY278" i="7"/>
  <c r="AY293" i="7" s="1"/>
  <c r="AY308" i="7" s="1"/>
  <c r="CH338" i="12"/>
  <c r="CH401" i="12"/>
  <c r="CH370" i="12"/>
  <c r="BA281" i="7"/>
  <c r="BA296" i="7" s="1"/>
  <c r="BA311" i="7" s="1"/>
  <c r="BS276" i="7"/>
  <c r="BS291" i="7" s="1"/>
  <c r="BS306" i="7" s="1"/>
  <c r="BC280" i="7"/>
  <c r="BC295" i="7" s="1"/>
  <c r="BC310" i="7" s="1"/>
  <c r="AJ284" i="7"/>
  <c r="AJ299" i="7" s="1"/>
  <c r="AJ314" i="7" s="1"/>
  <c r="AI278" i="7"/>
  <c r="AI293" i="7" s="1"/>
  <c r="AI308" i="7" s="1"/>
  <c r="CB266" i="7"/>
  <c r="AK333" i="12"/>
  <c r="AK396" i="12"/>
  <c r="AK365" i="12"/>
  <c r="BT284" i="7"/>
  <c r="BT299" i="7" s="1"/>
  <c r="BT314" i="7" s="1"/>
  <c r="AA279" i="7"/>
  <c r="AA294" i="7" s="1"/>
  <c r="AA324" i="7" s="1"/>
  <c r="V155" i="4"/>
  <c r="E88" i="4" s="1"/>
  <c r="T155" i="4"/>
  <c r="Y350" i="3"/>
  <c r="Y416" i="3"/>
  <c r="Y383" i="3"/>
  <c r="AN282" i="7"/>
  <c r="AN297" i="7" s="1"/>
  <c r="AN312" i="7" s="1"/>
  <c r="AE261" i="7"/>
  <c r="C53" i="12"/>
  <c r="N53" i="12" s="1"/>
  <c r="EF341" i="12"/>
  <c r="EQ265" i="7"/>
  <c r="AO281" i="7"/>
  <c r="AO296" i="7" s="1"/>
  <c r="AO326" i="7" s="1"/>
  <c r="BV285" i="7"/>
  <c r="BV300" i="7" s="1"/>
  <c r="BV315" i="7" s="1"/>
  <c r="EP259" i="7"/>
  <c r="BB275" i="7"/>
  <c r="BB290" i="7" s="1"/>
  <c r="BB305" i="7" s="1"/>
  <c r="BD282" i="7"/>
  <c r="BD297" i="7" s="1"/>
  <c r="BD327" i="7" s="1"/>
  <c r="X139" i="4"/>
  <c r="CU169" i="4"/>
  <c r="X154" i="4" s="1"/>
  <c r="G87" i="4" s="1"/>
  <c r="CD277" i="7"/>
  <c r="CD292" i="7" s="1"/>
  <c r="CD322" i="7" s="1"/>
  <c r="EV278" i="7"/>
  <c r="EV293" i="7" s="1"/>
  <c r="EV323" i="7" s="1"/>
  <c r="AE360" i="4"/>
  <c r="AE179" i="4"/>
  <c r="X143" i="4"/>
  <c r="CU173" i="4"/>
  <c r="X158" i="4" s="1"/>
  <c r="G91" i="4" s="1"/>
  <c r="CZ284" i="7"/>
  <c r="CZ299" i="7" s="1"/>
  <c r="CZ314" i="7" s="1"/>
  <c r="DY416" i="12"/>
  <c r="CU283" i="7"/>
  <c r="CU298" i="7" s="1"/>
  <c r="CU313" i="7" s="1"/>
  <c r="W18" i="15"/>
  <c r="X18" i="15" s="1"/>
  <c r="X63" i="15" s="1"/>
  <c r="AN3" i="15"/>
  <c r="W4" i="15"/>
  <c r="X4" i="15" s="1"/>
  <c r="CI284" i="7"/>
  <c r="CI299" i="7" s="1"/>
  <c r="CI314" i="7" s="1"/>
  <c r="BY277" i="7"/>
  <c r="BY292" i="7" s="1"/>
  <c r="BY307" i="7" s="1"/>
  <c r="BS275" i="7"/>
  <c r="BS290" i="7" s="1"/>
  <c r="EG270" i="7"/>
  <c r="EV260" i="7"/>
  <c r="W350" i="3"/>
  <c r="W416" i="3"/>
  <c r="W383" i="3"/>
  <c r="EN339" i="3"/>
  <c r="EN372" i="3"/>
  <c r="EN405" i="3"/>
  <c r="DW413" i="12"/>
  <c r="EQ338" i="3"/>
  <c r="EQ404" i="3"/>
  <c r="EQ371" i="3"/>
  <c r="EK339" i="3"/>
  <c r="EK405" i="3"/>
  <c r="EK372" i="3"/>
  <c r="T161" i="4"/>
  <c r="CH306" i="3"/>
  <c r="CH322" i="3"/>
  <c r="BM277" i="7"/>
  <c r="BM292" i="7" s="1"/>
  <c r="BM322" i="7" s="1"/>
  <c r="EP265" i="7"/>
  <c r="BB282" i="7"/>
  <c r="BB297" i="7" s="1"/>
  <c r="BB312" i="7" s="1"/>
  <c r="AM339" i="12"/>
  <c r="AM371" i="12"/>
  <c r="AM402" i="12"/>
  <c r="BQ275" i="7"/>
  <c r="BQ290" i="7" s="1"/>
  <c r="EP282" i="7"/>
  <c r="EP297" i="7" s="1"/>
  <c r="EP312" i="7" s="1"/>
  <c r="EG417" i="4"/>
  <c r="O60" i="4" s="1"/>
  <c r="BM431" i="3"/>
  <c r="ES261" i="7"/>
  <c r="DV421" i="12"/>
  <c r="U164" i="4"/>
  <c r="D97" i="4" s="1"/>
  <c r="DU283" i="7"/>
  <c r="DU298" i="7" s="1"/>
  <c r="DU313" i="7" s="1"/>
  <c r="CF279" i="7"/>
  <c r="CF294" i="7" s="1"/>
  <c r="CF309" i="7" s="1"/>
  <c r="BN284" i="7"/>
  <c r="BN299" i="7" s="1"/>
  <c r="BN329" i="7" s="1"/>
  <c r="AU263" i="7"/>
  <c r="AB147" i="4"/>
  <c r="CY177" i="4"/>
  <c r="CF344" i="12"/>
  <c r="CF407" i="12"/>
  <c r="CF376" i="12"/>
  <c r="BP277" i="7"/>
  <c r="BP292" i="7" s="1"/>
  <c r="BP322" i="7" s="1"/>
  <c r="BY270" i="7"/>
  <c r="BI273" i="7"/>
  <c r="BI288" i="7" s="1"/>
  <c r="BI318" i="7" s="1"/>
  <c r="BM337" i="12"/>
  <c r="BM369" i="12"/>
  <c r="BM400" i="12"/>
  <c r="BF284" i="7"/>
  <c r="BF299" i="7" s="1"/>
  <c r="BF314" i="7" s="1"/>
  <c r="EE264" i="7"/>
  <c r="BX276" i="7"/>
  <c r="BX291" i="7" s="1"/>
  <c r="BX321" i="7" s="1"/>
  <c r="AL276" i="7"/>
  <c r="AL291" i="7" s="1"/>
  <c r="AL321" i="7" s="1"/>
  <c r="DU284" i="7"/>
  <c r="DU299" i="7" s="1"/>
  <c r="DU329" i="7" s="1"/>
  <c r="DH273" i="7"/>
  <c r="DH288" i="7" s="1"/>
  <c r="DH303" i="7" s="1"/>
  <c r="CN264" i="7"/>
  <c r="EU274" i="7"/>
  <c r="EU289" i="7" s="1"/>
  <c r="EU319" i="7" s="1"/>
  <c r="BD269" i="7"/>
  <c r="AB350" i="4"/>
  <c r="DN283" i="7"/>
  <c r="DN298" i="7" s="1"/>
  <c r="DN313" i="7" s="1"/>
  <c r="CF278" i="7"/>
  <c r="CF293" i="7" s="1"/>
  <c r="CF323" i="7" s="1"/>
  <c r="DX263" i="7"/>
  <c r="CE281" i="7"/>
  <c r="CE296" i="7" s="1"/>
  <c r="CE326" i="7" s="1"/>
  <c r="DZ340" i="3"/>
  <c r="DZ406" i="3"/>
  <c r="DZ373" i="3"/>
  <c r="U361" i="4"/>
  <c r="CS282" i="7"/>
  <c r="CS297" i="7" s="1"/>
  <c r="CS327" i="7" s="1"/>
  <c r="AK334" i="12"/>
  <c r="AK397" i="12"/>
  <c r="AK366" i="12"/>
  <c r="DK336" i="12"/>
  <c r="DK399" i="12"/>
  <c r="DK368" i="12"/>
  <c r="AE275" i="7"/>
  <c r="AE290" i="7" s="1"/>
  <c r="AM274" i="7"/>
  <c r="AM289" i="7" s="1"/>
  <c r="AM304" i="7" s="1"/>
  <c r="Z355" i="4"/>
  <c r="Z174" i="4"/>
  <c r="Z159" i="4" s="1"/>
  <c r="I92" i="4" s="1"/>
  <c r="CB278" i="7"/>
  <c r="CB293" i="7" s="1"/>
  <c r="CB308" i="7" s="1"/>
  <c r="CB285" i="7"/>
  <c r="CB300" i="7" s="1"/>
  <c r="CB315" i="7" s="1"/>
  <c r="AJ282" i="7"/>
  <c r="AJ297" i="7" s="1"/>
  <c r="AJ312" i="7" s="1"/>
  <c r="DV416" i="12"/>
  <c r="CS264" i="7"/>
  <c r="DV417" i="12"/>
  <c r="DU261" i="7"/>
  <c r="U285" i="7"/>
  <c r="U300" i="7" s="1"/>
  <c r="U315" i="7" s="1"/>
  <c r="AF285" i="7"/>
  <c r="AF300" i="7" s="1"/>
  <c r="AF330" i="7" s="1"/>
  <c r="AY261" i="7"/>
  <c r="BD310" i="3"/>
  <c r="BD326" i="3"/>
  <c r="CE324" i="3"/>
  <c r="CE308" i="3"/>
  <c r="AF359" i="4"/>
  <c r="AF178" i="4"/>
  <c r="EF338" i="12"/>
  <c r="CV282" i="7"/>
  <c r="CV297" i="7" s="1"/>
  <c r="CV327" i="7" s="1"/>
  <c r="DN278" i="7"/>
  <c r="DN293" i="7" s="1"/>
  <c r="DN308" i="7" s="1"/>
  <c r="BF258" i="7"/>
  <c r="CM276" i="7"/>
  <c r="CM291" i="7" s="1"/>
  <c r="CM321" i="7" s="1"/>
  <c r="BA312" i="3"/>
  <c r="BA328" i="3"/>
  <c r="EQ342" i="3"/>
  <c r="EQ375" i="3"/>
  <c r="EQ408" i="3"/>
  <c r="CH307" i="3"/>
  <c r="CH323" i="3"/>
  <c r="EQ276" i="7"/>
  <c r="EQ291" i="7" s="1"/>
  <c r="EQ321" i="7" s="1"/>
  <c r="BQ285" i="7"/>
  <c r="BQ300" i="7" s="1"/>
  <c r="BQ315" i="7" s="1"/>
  <c r="W270" i="7"/>
  <c r="X357" i="4"/>
  <c r="CV284" i="7"/>
  <c r="CV299" i="7" s="1"/>
  <c r="CV314" i="7" s="1"/>
  <c r="CK281" i="7"/>
  <c r="CK296" i="7" s="1"/>
  <c r="BB263" i="7"/>
  <c r="AK274" i="7"/>
  <c r="AK289" i="7" s="1"/>
  <c r="AK304" i="7" s="1"/>
  <c r="DO276" i="7"/>
  <c r="DO291" i="7" s="1"/>
  <c r="DO306" i="7" s="1"/>
  <c r="AD275" i="7"/>
  <c r="AD290" i="7" s="1"/>
  <c r="AD305" i="7" s="1"/>
  <c r="EJ267" i="7"/>
  <c r="CV280" i="7"/>
  <c r="CV295" i="7" s="1"/>
  <c r="CV310" i="7" s="1"/>
  <c r="AI280" i="7"/>
  <c r="AI295" i="7" s="1"/>
  <c r="AI325" i="7" s="1"/>
  <c r="DW376" i="12"/>
  <c r="BO366" i="12"/>
  <c r="AZ396" i="12"/>
  <c r="BS401" i="12"/>
  <c r="DO333" i="12"/>
  <c r="AI329" i="3"/>
  <c r="U323" i="3"/>
  <c r="U389" i="3" s="1"/>
  <c r="CS380" i="3"/>
  <c r="V392" i="12"/>
  <c r="CH368" i="12"/>
  <c r="DM344" i="12"/>
  <c r="BQ311" i="3"/>
  <c r="BQ393" i="3" s="1"/>
  <c r="CW399" i="12"/>
  <c r="CB409" i="3"/>
  <c r="CG308" i="3"/>
  <c r="BA330" i="3"/>
  <c r="BA396" i="3" s="1"/>
  <c r="CQ404" i="12"/>
  <c r="AY369" i="12"/>
  <c r="CV401" i="12"/>
  <c r="Y368" i="12"/>
  <c r="CB341" i="12"/>
  <c r="DL365" i="12"/>
  <c r="AL373" i="12"/>
  <c r="DJ407" i="12"/>
  <c r="BM333" i="12"/>
  <c r="BG376" i="12"/>
  <c r="BD370" i="12"/>
  <c r="BD333" i="12"/>
  <c r="AX389" i="12"/>
  <c r="AM398" i="12"/>
  <c r="Z401" i="12"/>
  <c r="BP324" i="3"/>
  <c r="CD339" i="3"/>
  <c r="DO407" i="12"/>
  <c r="CU307" i="3"/>
  <c r="CU389" i="3" s="1"/>
  <c r="BE326" i="3"/>
  <c r="BE392" i="3" s="1"/>
  <c r="DK376" i="12"/>
  <c r="X340" i="3"/>
  <c r="X406" i="3"/>
  <c r="X373" i="3"/>
  <c r="EO344" i="3"/>
  <c r="EO377" i="3"/>
  <c r="EO410" i="3"/>
  <c r="EL341" i="3"/>
  <c r="EL407" i="3"/>
  <c r="EL374" i="3"/>
  <c r="EP276" i="7"/>
  <c r="EP291" i="7" s="1"/>
  <c r="EP321" i="7" s="1"/>
  <c r="CT335" i="12"/>
  <c r="W140" i="12" s="1"/>
  <c r="CT367" i="12"/>
  <c r="CT398" i="12"/>
  <c r="CT333" i="12"/>
  <c r="CT396" i="12"/>
  <c r="CT365" i="12"/>
  <c r="DQ275" i="7"/>
  <c r="DQ290" i="7" s="1"/>
  <c r="DQ305" i="7" s="1"/>
  <c r="EB281" i="7"/>
  <c r="EB296" i="7" s="1"/>
  <c r="EB326" i="7" s="1"/>
  <c r="CI264" i="7"/>
  <c r="Y155" i="4"/>
  <c r="H88" i="4" s="1"/>
  <c r="DP264" i="7"/>
  <c r="Z140" i="4"/>
  <c r="CW170" i="4"/>
  <c r="DX261" i="7"/>
  <c r="AT274" i="7"/>
  <c r="AT289" i="7" s="1"/>
  <c r="AT304" i="7" s="1"/>
  <c r="AM309" i="3"/>
  <c r="AM325" i="3"/>
  <c r="EU335" i="12"/>
  <c r="T143" i="4"/>
  <c r="CQ173" i="4"/>
  <c r="T158" i="4" s="1"/>
  <c r="BJ284" i="7"/>
  <c r="BJ299" i="7" s="1"/>
  <c r="BJ314" i="7" s="1"/>
  <c r="BG284" i="7"/>
  <c r="BG299" i="7" s="1"/>
  <c r="BG314" i="7" s="1"/>
  <c r="BO338" i="12"/>
  <c r="BO370" i="12"/>
  <c r="BO401" i="12"/>
  <c r="AP281" i="7"/>
  <c r="AP296" i="7" s="1"/>
  <c r="AP311" i="7" s="1"/>
  <c r="AN413" i="4"/>
  <c r="AF416" i="4"/>
  <c r="BN396" i="3"/>
  <c r="CW413" i="4"/>
  <c r="DZ344" i="3"/>
  <c r="DZ410" i="3"/>
  <c r="DZ377" i="3"/>
  <c r="CE276" i="7"/>
  <c r="CE291" i="7" s="1"/>
  <c r="CE306" i="7" s="1"/>
  <c r="AN306" i="3"/>
  <c r="AN322" i="3"/>
  <c r="DW390" i="3"/>
  <c r="BI274" i="7"/>
  <c r="BI289" i="7" s="1"/>
  <c r="BI304" i="7" s="1"/>
  <c r="AI277" i="7"/>
  <c r="AI292" i="7" s="1"/>
  <c r="AI307" i="7" s="1"/>
  <c r="DR261" i="7"/>
  <c r="DX344" i="3"/>
  <c r="DX377" i="3"/>
  <c r="DX410" i="3"/>
  <c r="X350" i="4"/>
  <c r="DF418" i="4"/>
  <c r="AC423" i="4"/>
  <c r="C71" i="12"/>
  <c r="N71" i="12" s="1"/>
  <c r="EU337" i="12"/>
  <c r="CW412" i="4"/>
  <c r="EU275" i="7"/>
  <c r="EU290" i="7" s="1"/>
  <c r="EU320" i="7" s="1"/>
  <c r="AK280" i="7"/>
  <c r="AK295" i="7" s="1"/>
  <c r="AK310" i="7" s="1"/>
  <c r="BV284" i="7"/>
  <c r="BV299" i="7" s="1"/>
  <c r="BV329" i="7" s="1"/>
  <c r="AF349" i="4"/>
  <c r="AF168" i="4"/>
  <c r="EA391" i="3"/>
  <c r="CN285" i="7"/>
  <c r="CN300" i="7" s="1"/>
  <c r="CN315" i="7" s="1"/>
  <c r="BF265" i="7"/>
  <c r="ER278" i="7"/>
  <c r="ER293" i="7" s="1"/>
  <c r="ER308" i="7" s="1"/>
  <c r="L74" i="1"/>
  <c r="AI284" i="7"/>
  <c r="AI299" i="7" s="1"/>
  <c r="AI314" i="7" s="1"/>
  <c r="EM338" i="3"/>
  <c r="EM404" i="3"/>
  <c r="EM371" i="3"/>
  <c r="BG285" i="7"/>
  <c r="BG300" i="7" s="1"/>
  <c r="BG330" i="7" s="1"/>
  <c r="DO273" i="7"/>
  <c r="DO288" i="7" s="1"/>
  <c r="DO303" i="7" s="1"/>
  <c r="DW276" i="7"/>
  <c r="DW291" i="7" s="1"/>
  <c r="DW321" i="7" s="1"/>
  <c r="AN284" i="7"/>
  <c r="AN299" i="7" s="1"/>
  <c r="AN314" i="7" s="1"/>
  <c r="DW278" i="7"/>
  <c r="DW293" i="7" s="1"/>
  <c r="DW323" i="7" s="1"/>
  <c r="V359" i="4"/>
  <c r="U266" i="7"/>
  <c r="AE160" i="4"/>
  <c r="N93" i="4" s="1"/>
  <c r="EP285" i="7"/>
  <c r="EP300" i="7" s="1"/>
  <c r="EP315" i="7" s="1"/>
  <c r="AA357" i="4"/>
  <c r="AA176" i="4"/>
  <c r="AA161" i="4" s="1"/>
  <c r="J94" i="4" s="1"/>
  <c r="T324" i="3"/>
  <c r="T308" i="3"/>
  <c r="AM276" i="7"/>
  <c r="AM291" i="7" s="1"/>
  <c r="AM306" i="7" s="1"/>
  <c r="BD260" i="7"/>
  <c r="EV285" i="7"/>
  <c r="EV300" i="7" s="1"/>
  <c r="V351" i="4"/>
  <c r="CY265" i="7"/>
  <c r="T351" i="4"/>
  <c r="Y400" i="3"/>
  <c r="BJ273" i="7"/>
  <c r="BJ288" i="7" s="1"/>
  <c r="BJ303" i="7" s="1"/>
  <c r="EK338" i="3"/>
  <c r="EK371" i="3"/>
  <c r="EK404" i="3"/>
  <c r="AX284" i="7"/>
  <c r="AX299" i="7" s="1"/>
  <c r="AX329" i="7" s="1"/>
  <c r="T140" i="12"/>
  <c r="AZ281" i="7"/>
  <c r="AZ296" i="7" s="1"/>
  <c r="AZ311" i="7" s="1"/>
  <c r="EG264" i="7"/>
  <c r="AC350" i="4"/>
  <c r="BD280" i="7"/>
  <c r="BD295" i="7" s="1"/>
  <c r="BD325" i="7" s="1"/>
  <c r="BP285" i="7"/>
  <c r="BP300" i="7" s="1"/>
  <c r="BP330" i="7" s="1"/>
  <c r="DM278" i="7"/>
  <c r="DM293" i="7" s="1"/>
  <c r="DM308" i="7" s="1"/>
  <c r="DH276" i="7"/>
  <c r="DH291" i="7" s="1"/>
  <c r="DH306" i="7" s="1"/>
  <c r="BP263" i="7"/>
  <c r="T148" i="3"/>
  <c r="DB349" i="3"/>
  <c r="ED276" i="7"/>
  <c r="ED291" i="7" s="1"/>
  <c r="ED306" i="7" s="1"/>
  <c r="BA267" i="7"/>
  <c r="EP258" i="7"/>
  <c r="Z277" i="7"/>
  <c r="Z292" i="7" s="1"/>
  <c r="Z322" i="7" s="1"/>
  <c r="Y164" i="4"/>
  <c r="H97" i="4" s="1"/>
  <c r="DU422" i="12"/>
  <c r="BW7" i="8"/>
  <c r="BW11" i="8"/>
  <c r="DC284" i="7"/>
  <c r="DC299" i="7" s="1"/>
  <c r="DC314" i="7" s="1"/>
  <c r="CE280" i="7"/>
  <c r="CE295" i="7" s="1"/>
  <c r="CE310" i="7" s="1"/>
  <c r="DG412" i="4"/>
  <c r="T353" i="4"/>
  <c r="AA350" i="3"/>
  <c r="AA416" i="3"/>
  <c r="AA383" i="3"/>
  <c r="DZ417" i="4"/>
  <c r="H60" i="4" s="1"/>
  <c r="W400" i="3"/>
  <c r="EN389" i="3"/>
  <c r="EU276" i="7"/>
  <c r="EU291" i="7" s="1"/>
  <c r="EU321" i="7" s="1"/>
  <c r="DV418" i="4"/>
  <c r="D61" i="4" s="1"/>
  <c r="EJ269" i="7"/>
  <c r="AA352" i="4"/>
  <c r="C74" i="12"/>
  <c r="N74" i="12" s="1"/>
  <c r="EU334" i="12"/>
  <c r="BF261" i="7"/>
  <c r="EQ388" i="3"/>
  <c r="EK389" i="3"/>
  <c r="T357" i="4"/>
  <c r="BU266" i="7"/>
  <c r="AM278" i="7"/>
  <c r="AM293" i="7" s="1"/>
  <c r="AM308" i="7" s="1"/>
  <c r="CM281" i="7"/>
  <c r="CM296" i="7" s="1"/>
  <c r="CM326" i="7" s="1"/>
  <c r="CQ431" i="3"/>
  <c r="AF361" i="4"/>
  <c r="U360" i="4"/>
  <c r="EK415" i="12"/>
  <c r="DB263" i="7"/>
  <c r="EA273" i="7"/>
  <c r="EA288" i="7" s="1"/>
  <c r="EA318" i="7" s="1"/>
  <c r="AA355" i="4"/>
  <c r="AA174" i="4"/>
  <c r="AB355" i="4"/>
  <c r="AB174" i="4"/>
  <c r="AB159" i="4" s="1"/>
  <c r="K92" i="4" s="1"/>
  <c r="Y150" i="4"/>
  <c r="CV180" i="4"/>
  <c r="BD344" i="12"/>
  <c r="BD407" i="12"/>
  <c r="BD376" i="12"/>
  <c r="Y154" i="12"/>
  <c r="Y169" i="12"/>
  <c r="DR284" i="7"/>
  <c r="DR299" i="7" s="1"/>
  <c r="DR314" i="7" s="1"/>
  <c r="BM285" i="7"/>
  <c r="BM300" i="7" s="1"/>
  <c r="BM315" i="7" s="1"/>
  <c r="CC277" i="7"/>
  <c r="CC292" i="7" s="1"/>
  <c r="CC322" i="7" s="1"/>
  <c r="BE274" i="7"/>
  <c r="BE289" i="7" s="1"/>
  <c r="BE304" i="7" s="1"/>
  <c r="CF283" i="7"/>
  <c r="CF298" i="7" s="1"/>
  <c r="CF313" i="7" s="1"/>
  <c r="BN279" i="7"/>
  <c r="BN294" i="7" s="1"/>
  <c r="CD279" i="7"/>
  <c r="CD294" i="7" s="1"/>
  <c r="CD324" i="7" s="1"/>
  <c r="BQ276" i="7"/>
  <c r="BQ291" i="7" s="1"/>
  <c r="BQ306" i="7" s="1"/>
  <c r="CM283" i="7"/>
  <c r="CM298" i="7" s="1"/>
  <c r="CM328" i="7" s="1"/>
  <c r="DO282" i="7"/>
  <c r="DO297" i="7" s="1"/>
  <c r="DO312" i="7" s="1"/>
  <c r="ET284" i="7"/>
  <c r="ET299" i="7" s="1"/>
  <c r="ET314" i="7" s="1"/>
  <c r="AT267" i="7"/>
  <c r="CG282" i="7"/>
  <c r="CG297" i="7" s="1"/>
  <c r="CG327" i="7" s="1"/>
  <c r="CN273" i="7"/>
  <c r="CN288" i="7" s="1"/>
  <c r="CN318" i="7" s="1"/>
  <c r="BN280" i="7"/>
  <c r="BN295" i="7" s="1"/>
  <c r="BN310" i="7" s="1"/>
  <c r="CK277" i="7"/>
  <c r="CK292" i="7" s="1"/>
  <c r="AO268" i="7"/>
  <c r="DP261" i="7"/>
  <c r="BB285" i="7"/>
  <c r="BB300" i="7" s="1"/>
  <c r="BB330" i="7" s="1"/>
  <c r="CD338" i="12"/>
  <c r="CD370" i="12"/>
  <c r="CD401" i="12"/>
  <c r="BE278" i="7"/>
  <c r="BE293" i="7" s="1"/>
  <c r="BE308" i="7" s="1"/>
  <c r="EL259" i="7"/>
  <c r="EJ283" i="7"/>
  <c r="EJ298" i="7" s="1"/>
  <c r="EJ328" i="7" s="1"/>
  <c r="DY341" i="3"/>
  <c r="DY407" i="3"/>
  <c r="DY374" i="3"/>
  <c r="AY277" i="7"/>
  <c r="AY292" i="7" s="1"/>
  <c r="AY322" i="7" s="1"/>
  <c r="DW283" i="7"/>
  <c r="DW298" i="7" s="1"/>
  <c r="DW313" i="7" s="1"/>
  <c r="DI280" i="7"/>
  <c r="DI295" i="7" s="1"/>
  <c r="DI325" i="7" s="1"/>
  <c r="AB143" i="4"/>
  <c r="CY173" i="4"/>
  <c r="T431" i="3"/>
  <c r="AA284" i="7"/>
  <c r="AA299" i="7" s="1"/>
  <c r="AA314" i="7" s="1"/>
  <c r="CI307" i="3"/>
  <c r="CI323" i="3"/>
  <c r="W314" i="3"/>
  <c r="W330" i="3"/>
  <c r="DK274" i="7"/>
  <c r="DK289" i="7" s="1"/>
  <c r="N56" i="12"/>
  <c r="DL279" i="7"/>
  <c r="DL294" i="7" s="1"/>
  <c r="DL324" i="7" s="1"/>
  <c r="DK278" i="7"/>
  <c r="DK293" i="7" s="1"/>
  <c r="DK323" i="7" s="1"/>
  <c r="AL333" i="12"/>
  <c r="AL365" i="12"/>
  <c r="AL396" i="12"/>
  <c r="CD313" i="3"/>
  <c r="CD329" i="3"/>
  <c r="BV262" i="7"/>
  <c r="DQ274" i="7"/>
  <c r="DQ289" i="7" s="1"/>
  <c r="DQ319" i="7" s="1"/>
  <c r="BC275" i="7"/>
  <c r="BC290" i="7" s="1"/>
  <c r="BC305" i="7" s="1"/>
  <c r="AR279" i="7"/>
  <c r="AR294" i="7" s="1"/>
  <c r="AR309" i="7" s="1"/>
  <c r="V356" i="4"/>
  <c r="V175" i="4"/>
  <c r="CB283" i="7"/>
  <c r="CB298" i="7" s="1"/>
  <c r="CB313" i="7" s="1"/>
  <c r="AM279" i="7"/>
  <c r="AM294" i="7" s="1"/>
  <c r="CB273" i="7"/>
  <c r="CB288" i="7" s="1"/>
  <c r="CN263" i="7"/>
  <c r="CS376" i="12"/>
  <c r="BO397" i="12"/>
  <c r="AZ333" i="12"/>
  <c r="BS338" i="12"/>
  <c r="AI366" i="12"/>
  <c r="CD327" i="3"/>
  <c r="AB323" i="3"/>
  <c r="AB389" i="3" s="1"/>
  <c r="DH386" i="12"/>
  <c r="CS347" i="3"/>
  <c r="V146" i="3" s="1"/>
  <c r="DY407" i="12"/>
  <c r="CH399" i="12"/>
  <c r="CR369" i="12"/>
  <c r="BC327" i="3"/>
  <c r="BC393" i="3" s="1"/>
  <c r="CW336" i="12"/>
  <c r="Z141" i="12" s="1"/>
  <c r="CB376" i="3"/>
  <c r="CF392" i="12"/>
  <c r="CG309" i="3"/>
  <c r="CG391" i="3" s="1"/>
  <c r="CQ341" i="12"/>
  <c r="CH309" i="3"/>
  <c r="CH391" i="3" s="1"/>
  <c r="AY400" i="12"/>
  <c r="CV338" i="12"/>
  <c r="Y143" i="12" s="1"/>
  <c r="CS373" i="12"/>
  <c r="Y336" i="12"/>
  <c r="CW309" i="3"/>
  <c r="DL396" i="12"/>
  <c r="AL404" i="12"/>
  <c r="BA407" i="3"/>
  <c r="EN376" i="12"/>
  <c r="BG344" i="12"/>
  <c r="CB329" i="3"/>
  <c r="CB395" i="3" s="1"/>
  <c r="BD401" i="12"/>
  <c r="AZ398" i="12"/>
  <c r="CS386" i="12"/>
  <c r="AM335" i="12"/>
  <c r="Z338" i="12"/>
  <c r="CT328" i="3"/>
  <c r="CT394" i="3" s="1"/>
  <c r="AZ327" i="3"/>
  <c r="AZ393" i="3" s="1"/>
  <c r="CT330" i="3"/>
  <c r="CT396" i="3" s="1"/>
  <c r="DO376" i="12"/>
  <c r="EO407" i="12"/>
  <c r="BP411" i="3"/>
  <c r="CC323" i="3"/>
  <c r="CC389" i="3" s="1"/>
  <c r="BO311" i="3"/>
  <c r="BO393" i="3" s="1"/>
  <c r="CD366" i="12"/>
  <c r="CF326" i="3"/>
  <c r="CF392" i="3" s="1"/>
  <c r="CS329" i="3"/>
  <c r="CS395" i="3" s="1"/>
  <c r="X390" i="3"/>
  <c r="Z356" i="4"/>
  <c r="Z175" i="4"/>
  <c r="EO394" i="3"/>
  <c r="X344" i="12"/>
  <c r="X360" i="12" s="1"/>
  <c r="X407" i="12"/>
  <c r="X376" i="12"/>
  <c r="EL391" i="3"/>
  <c r="Y147" i="4"/>
  <c r="CV177" i="4"/>
  <c r="Y162" i="4" s="1"/>
  <c r="H95" i="4" s="1"/>
  <c r="Y351" i="4"/>
  <c r="AE158" i="4"/>
  <c r="N91" i="4" s="1"/>
  <c r="EJ277" i="7"/>
  <c r="EJ292" i="7" s="1"/>
  <c r="EJ322" i="7" s="1"/>
  <c r="CC338" i="12"/>
  <c r="CC401" i="12"/>
  <c r="CC370" i="12"/>
  <c r="Z333" i="12"/>
  <c r="Z365" i="12"/>
  <c r="Z396" i="12"/>
  <c r="N73" i="12"/>
  <c r="BG276" i="7"/>
  <c r="BG291" i="7" s="1"/>
  <c r="BG306" i="7" s="1"/>
  <c r="EA261" i="7"/>
  <c r="AJ266" i="7"/>
  <c r="DL336" i="12"/>
  <c r="DL399" i="12"/>
  <c r="DL368" i="12"/>
  <c r="U349" i="4"/>
  <c r="U168" i="4"/>
  <c r="T355" i="4"/>
  <c r="T174" i="4"/>
  <c r="EC420" i="4"/>
  <c r="K63" i="4" s="1"/>
  <c r="AZ285" i="7"/>
  <c r="AZ300" i="7" s="1"/>
  <c r="AZ330" i="7" s="1"/>
  <c r="BP413" i="4"/>
  <c r="BN337" i="12"/>
  <c r="BN400" i="12"/>
  <c r="BN369" i="12"/>
  <c r="BF278" i="7"/>
  <c r="BF293" i="7" s="1"/>
  <c r="BF308" i="7" s="1"/>
  <c r="EC258" i="7"/>
  <c r="AN309" i="3"/>
  <c r="AN325" i="3"/>
  <c r="Y154" i="4"/>
  <c r="H87" i="4" s="1"/>
  <c r="V358" i="12"/>
  <c r="E24" i="12" s="1"/>
  <c r="CG338" i="12"/>
  <c r="CG401" i="12"/>
  <c r="CG370" i="12"/>
  <c r="DV278" i="7"/>
  <c r="DV293" i="7" s="1"/>
  <c r="ED273" i="7"/>
  <c r="ED288" i="7" s="1"/>
  <c r="ED303" i="7" s="1"/>
  <c r="DM417" i="4"/>
  <c r="EP415" i="4"/>
  <c r="I74" i="4" s="1"/>
  <c r="AS275" i="7"/>
  <c r="AS290" i="7" s="1"/>
  <c r="AS305" i="7" s="1"/>
  <c r="BD261" i="7"/>
  <c r="BN281" i="7"/>
  <c r="BN296" i="7" s="1"/>
  <c r="BN311" i="7" s="1"/>
  <c r="AO413" i="4"/>
  <c r="AZ420" i="12"/>
  <c r="AE140" i="4"/>
  <c r="DB170" i="4"/>
  <c r="AE153" i="4"/>
  <c r="N86" i="4" s="1"/>
  <c r="AO275" i="7"/>
  <c r="AO290" i="7" s="1"/>
  <c r="AO305" i="7" s="1"/>
  <c r="DY339" i="3"/>
  <c r="DY405" i="3"/>
  <c r="DY372" i="3"/>
  <c r="BE279" i="7"/>
  <c r="BE294" i="7" s="1"/>
  <c r="BE309" i="7" s="1"/>
  <c r="T142" i="12"/>
  <c r="AJ309" i="3"/>
  <c r="AJ325" i="3"/>
  <c r="EL270" i="7"/>
  <c r="T150" i="4"/>
  <c r="CQ180" i="4"/>
  <c r="T165" i="4" s="1"/>
  <c r="EM388" i="3"/>
  <c r="Z281" i="7"/>
  <c r="Z296" i="7" s="1"/>
  <c r="Z326" i="7" s="1"/>
  <c r="BE276" i="7"/>
  <c r="BE291" i="7" s="1"/>
  <c r="BE306" i="7" s="1"/>
  <c r="EK263" i="7"/>
  <c r="AF276" i="7"/>
  <c r="AF291" i="7" s="1"/>
  <c r="AF321" i="7" s="1"/>
  <c r="AQ283" i="7"/>
  <c r="AQ298" i="7" s="1"/>
  <c r="Z349" i="4"/>
  <c r="AT281" i="7"/>
  <c r="AT296" i="7" s="1"/>
  <c r="AT311" i="7" s="1"/>
  <c r="W146" i="4"/>
  <c r="CT176" i="4"/>
  <c r="AE356" i="4"/>
  <c r="AK282" i="7"/>
  <c r="AK297" i="7" s="1"/>
  <c r="AK312" i="7" s="1"/>
  <c r="AC146" i="4"/>
  <c r="CZ176" i="4"/>
  <c r="BX275" i="7"/>
  <c r="BX290" i="7" s="1"/>
  <c r="BX305" i="7" s="1"/>
  <c r="EJ278" i="7"/>
  <c r="EJ293" i="7" s="1"/>
  <c r="EJ308" i="7" s="1"/>
  <c r="BQ268" i="7"/>
  <c r="EO343" i="3"/>
  <c r="EO376" i="3"/>
  <c r="EO409" i="3"/>
  <c r="CD333" i="12"/>
  <c r="CD396" i="12"/>
  <c r="CD365" i="12"/>
  <c r="CG274" i="7"/>
  <c r="CG289" i="7" s="1"/>
  <c r="CG304" i="7" s="1"/>
  <c r="BQ277" i="7"/>
  <c r="BQ292" i="7" s="1"/>
  <c r="BQ307" i="7" s="1"/>
  <c r="BH279" i="7"/>
  <c r="BH294" i="7" s="1"/>
  <c r="CY344" i="12"/>
  <c r="AB149" i="12" s="1"/>
  <c r="EC407" i="12"/>
  <c r="CY407" i="12"/>
  <c r="EC376" i="12"/>
  <c r="CY376" i="12"/>
  <c r="EK388" i="3"/>
  <c r="AF352" i="4"/>
  <c r="EU339" i="12"/>
  <c r="EP266" i="7"/>
  <c r="CE273" i="7"/>
  <c r="CE288" i="7" s="1"/>
  <c r="CE318" i="7" s="1"/>
  <c r="BP314" i="3"/>
  <c r="BP330" i="3"/>
  <c r="Z350" i="3"/>
  <c r="Z416" i="3"/>
  <c r="Z383" i="3"/>
  <c r="AK278" i="7"/>
  <c r="AK293" i="7" s="1"/>
  <c r="AK308" i="7" s="1"/>
  <c r="EA267" i="7"/>
  <c r="EA339" i="3"/>
  <c r="EA372" i="3"/>
  <c r="EA405" i="3"/>
  <c r="BW258" i="7"/>
  <c r="AN280" i="7"/>
  <c r="AN295" i="7" s="1"/>
  <c r="AN310" i="7" s="1"/>
  <c r="CU279" i="7"/>
  <c r="CU294" i="7" s="1"/>
  <c r="CU309" i="7" s="1"/>
  <c r="Y360" i="4"/>
  <c r="T358" i="4"/>
  <c r="T177" i="4"/>
  <c r="T145" i="4"/>
  <c r="CQ175" i="4"/>
  <c r="T160" i="4" s="1"/>
  <c r="BW12" i="8"/>
  <c r="BW4" i="8"/>
  <c r="BW5" i="8"/>
  <c r="AC415" i="4"/>
  <c r="AX270" i="7"/>
  <c r="Z148" i="4"/>
  <c r="CW178" i="4"/>
  <c r="Z163" i="4" s="1"/>
  <c r="I96" i="4" s="1"/>
  <c r="V283" i="7"/>
  <c r="V298" i="7" s="1"/>
  <c r="V328" i="7" s="1"/>
  <c r="CH278" i="7"/>
  <c r="CH293" i="7" s="1"/>
  <c r="AD143" i="4"/>
  <c r="DA173" i="4"/>
  <c r="BB276" i="7"/>
  <c r="BB291" i="7" s="1"/>
  <c r="BB321" i="7" s="1"/>
  <c r="EB284" i="7"/>
  <c r="EB299" i="7" s="1"/>
  <c r="EB329" i="7" s="1"/>
  <c r="EV277" i="7"/>
  <c r="EV292" i="7" s="1"/>
  <c r="CQ276" i="7"/>
  <c r="CQ291" i="7" s="1"/>
  <c r="CQ321" i="7" s="1"/>
  <c r="BQ312" i="3"/>
  <c r="BQ328" i="3"/>
  <c r="AA400" i="3"/>
  <c r="BO341" i="12"/>
  <c r="BO404" i="12"/>
  <c r="BO373" i="12"/>
  <c r="BR282" i="7"/>
  <c r="BR297" i="7" s="1"/>
  <c r="BR327" i="7" s="1"/>
  <c r="BY273" i="7"/>
  <c r="BY288" i="7" s="1"/>
  <c r="BY303" i="7" s="1"/>
  <c r="CF338" i="12"/>
  <c r="CF370" i="12"/>
  <c r="CF401" i="12"/>
  <c r="CJ273" i="7"/>
  <c r="CJ288" i="7" s="1"/>
  <c r="CJ318" i="7" s="1"/>
  <c r="EB339" i="3"/>
  <c r="EB405" i="3"/>
  <c r="EB372" i="3"/>
  <c r="CT258" i="7"/>
  <c r="CI421" i="4"/>
  <c r="AM285" i="7"/>
  <c r="AM300" i="7" s="1"/>
  <c r="AM315" i="7" s="1"/>
  <c r="EK340" i="3"/>
  <c r="EK373" i="3"/>
  <c r="EK406" i="3"/>
  <c r="AU276" i="7"/>
  <c r="AU291" i="7" s="1"/>
  <c r="AU306" i="7" s="1"/>
  <c r="CK258" i="7"/>
  <c r="CS261" i="7"/>
  <c r="DY344" i="3"/>
  <c r="DY377" i="3"/>
  <c r="DY410" i="3"/>
  <c r="CW419" i="4"/>
  <c r="CL275" i="7"/>
  <c r="CL290" i="7" s="1"/>
  <c r="CL305" i="7" s="1"/>
  <c r="BP281" i="7"/>
  <c r="BP296" i="7" s="1"/>
  <c r="AC356" i="4"/>
  <c r="BR280" i="7"/>
  <c r="BR295" i="7" s="1"/>
  <c r="BR325" i="7" s="1"/>
  <c r="DX340" i="3"/>
  <c r="DX373" i="3"/>
  <c r="DX406" i="3"/>
  <c r="EK284" i="7"/>
  <c r="EK299" i="7" s="1"/>
  <c r="EK314" i="7" s="1"/>
  <c r="EG278" i="7"/>
  <c r="EG293" i="7" s="1"/>
  <c r="EG308" i="7" s="1"/>
  <c r="AB354" i="4"/>
  <c r="AB173" i="4"/>
  <c r="AK414" i="4"/>
  <c r="DZ343" i="3"/>
  <c r="DZ409" i="3"/>
  <c r="DZ376" i="3"/>
  <c r="CD280" i="7"/>
  <c r="CD295" i="7" s="1"/>
  <c r="AC269" i="7"/>
  <c r="BM278" i="7"/>
  <c r="BM293" i="7" s="1"/>
  <c r="BM308" i="7" s="1"/>
  <c r="EK282" i="7"/>
  <c r="EK297" i="7" s="1"/>
  <c r="EK327" i="7" s="1"/>
  <c r="W145" i="4"/>
  <c r="CT175" i="4"/>
  <c r="CX284" i="7"/>
  <c r="CX299" i="7" s="1"/>
  <c r="CX314" i="7" s="1"/>
  <c r="CH275" i="7"/>
  <c r="CH290" i="7" s="1"/>
  <c r="DM279" i="7"/>
  <c r="DM294" i="7" s="1"/>
  <c r="DM309" i="7" s="1"/>
  <c r="AU275" i="7"/>
  <c r="AU290" i="7" s="1"/>
  <c r="AU305" i="7" s="1"/>
  <c r="CV278" i="7"/>
  <c r="CV293" i="7" s="1"/>
  <c r="EF261" i="7"/>
  <c r="Y349" i="4"/>
  <c r="BT280" i="7"/>
  <c r="BT295" i="7" s="1"/>
  <c r="BT325" i="7" s="1"/>
  <c r="AX264" i="7"/>
  <c r="C61" i="12"/>
  <c r="N61" i="12" s="1"/>
  <c r="EF333" i="12"/>
  <c r="CY281" i="7"/>
  <c r="CY296" i="7" s="1"/>
  <c r="CY311" i="7" s="1"/>
  <c r="CZ285" i="7"/>
  <c r="CZ300" i="7" s="1"/>
  <c r="CZ330" i="7" s="1"/>
  <c r="CT285" i="7"/>
  <c r="CT300" i="7" s="1"/>
  <c r="CT315" i="7" s="1"/>
  <c r="AC140" i="4"/>
  <c r="CZ170" i="4"/>
  <c r="AC155" i="4" s="1"/>
  <c r="L88" i="4" s="1"/>
  <c r="CF282" i="7"/>
  <c r="CF297" i="7" s="1"/>
  <c r="CF327" i="7" s="1"/>
  <c r="CF260" i="7"/>
  <c r="AF357" i="4"/>
  <c r="AF176" i="4"/>
  <c r="AZ263" i="7"/>
  <c r="CH282" i="7"/>
  <c r="CH297" i="7" s="1"/>
  <c r="CH312" i="7" s="1"/>
  <c r="DA275" i="7"/>
  <c r="DA290" i="7" s="1"/>
  <c r="EM266" i="7"/>
  <c r="DZ341" i="3"/>
  <c r="DZ407" i="3"/>
  <c r="DZ374" i="3"/>
  <c r="BT258" i="7"/>
  <c r="W142" i="4"/>
  <c r="CT172" i="4"/>
  <c r="W157" i="4" s="1"/>
  <c r="F90" i="4" s="1"/>
  <c r="BS273" i="7"/>
  <c r="BS288" i="7" s="1"/>
  <c r="BS318" i="7" s="1"/>
  <c r="CC284" i="7"/>
  <c r="CC299" i="7" s="1"/>
  <c r="CC314" i="7" s="1"/>
  <c r="W353" i="4"/>
  <c r="U354" i="4"/>
  <c r="U173" i="4"/>
  <c r="V355" i="4"/>
  <c r="V174" i="4"/>
  <c r="BE306" i="3"/>
  <c r="BE322" i="3"/>
  <c r="DY391" i="3"/>
  <c r="AX266" i="7"/>
  <c r="DV267" i="7"/>
  <c r="EM268" i="7"/>
  <c r="BX273" i="7"/>
  <c r="BX288" i="7" s="1"/>
  <c r="BX303" i="7" s="1"/>
  <c r="CY334" i="12"/>
  <c r="AB139" i="12" s="1"/>
  <c r="CY366" i="12"/>
  <c r="CY397" i="12"/>
  <c r="V158" i="4"/>
  <c r="E91" i="4" s="1"/>
  <c r="BW284" i="7"/>
  <c r="BW299" i="7" s="1"/>
  <c r="BW314" i="7" s="1"/>
  <c r="DC273" i="7"/>
  <c r="DC288" i="7" s="1"/>
  <c r="DC303" i="7" s="1"/>
  <c r="AS264" i="7"/>
  <c r="AT280" i="7"/>
  <c r="AT295" i="7" s="1"/>
  <c r="AT310" i="7" s="1"/>
  <c r="CQ284" i="7"/>
  <c r="CQ299" i="7" s="1"/>
  <c r="CQ314" i="7" s="1"/>
  <c r="AU281" i="7"/>
  <c r="AU296" i="7" s="1"/>
  <c r="AU311" i="7" s="1"/>
  <c r="CJ307" i="3"/>
  <c r="CJ323" i="3"/>
  <c r="BF277" i="7"/>
  <c r="BF292" i="7" s="1"/>
  <c r="BF307" i="7" s="1"/>
  <c r="CR263" i="7"/>
  <c r="AC285" i="7"/>
  <c r="AC300" i="7" s="1"/>
  <c r="AC315" i="7" s="1"/>
  <c r="BG273" i="7"/>
  <c r="BG288" i="7" s="1"/>
  <c r="BG303" i="7" s="1"/>
  <c r="AS285" i="7"/>
  <c r="AS300" i="7" s="1"/>
  <c r="AS315" i="7" s="1"/>
  <c r="AA263" i="7"/>
  <c r="AK261" i="7"/>
  <c r="DW274" i="7"/>
  <c r="DW289" i="7" s="1"/>
  <c r="DW319" i="7" s="1"/>
  <c r="AM284" i="7"/>
  <c r="AM299" i="7" s="1"/>
  <c r="AL274" i="7"/>
  <c r="AL289" i="7" s="1"/>
  <c r="AL304" i="7" s="1"/>
  <c r="CT282" i="7"/>
  <c r="CT297" i="7" s="1"/>
  <c r="CT327" i="7" s="1"/>
  <c r="AR274" i="7"/>
  <c r="AR289" i="7" s="1"/>
  <c r="AR319" i="7" s="1"/>
  <c r="V277" i="7"/>
  <c r="V292" i="7" s="1"/>
  <c r="V307" i="7" s="1"/>
  <c r="CC281" i="7"/>
  <c r="CC296" i="7" s="1"/>
  <c r="CC311" i="7" s="1"/>
  <c r="DU265" i="7"/>
  <c r="DL273" i="7"/>
  <c r="DL288" i="7" s="1"/>
  <c r="DL303" i="7" s="1"/>
  <c r="CR284" i="7"/>
  <c r="CR299" i="7" s="1"/>
  <c r="CR314" i="7" s="1"/>
  <c r="CS407" i="12"/>
  <c r="BO334" i="12"/>
  <c r="CD373" i="12"/>
  <c r="AM327" i="3"/>
  <c r="AM393" i="3" s="1"/>
  <c r="AI397" i="12"/>
  <c r="CX323" i="3"/>
  <c r="CX389" i="3" s="1"/>
  <c r="CC325" i="3"/>
  <c r="BP365" i="12"/>
  <c r="CD326" i="3"/>
  <c r="CD392" i="3" s="1"/>
  <c r="BC370" i="12"/>
  <c r="CU326" i="3"/>
  <c r="CU392" i="3" s="1"/>
  <c r="V329" i="3"/>
  <c r="V395" i="3" s="1"/>
  <c r="DY376" i="12"/>
  <c r="AY322" i="3"/>
  <c r="AY388" i="3" s="1"/>
  <c r="CH336" i="12"/>
  <c r="CR400" i="12"/>
  <c r="CB343" i="3"/>
  <c r="CQ324" i="3"/>
  <c r="CQ390" i="3" s="1"/>
  <c r="BF323" i="3"/>
  <c r="V386" i="12"/>
  <c r="BC326" i="3"/>
  <c r="BC392" i="3" s="1"/>
  <c r="DM322" i="3"/>
  <c r="CS326" i="3"/>
  <c r="CS392" i="3" s="1"/>
  <c r="AX400" i="12"/>
  <c r="AY337" i="12"/>
  <c r="CS404" i="12"/>
  <c r="AR396" i="12"/>
  <c r="AP307" i="3"/>
  <c r="AP389" i="3" s="1"/>
  <c r="DL333" i="12"/>
  <c r="AL341" i="12"/>
  <c r="BA374" i="3"/>
  <c r="EN407" i="12"/>
  <c r="CU370" i="12"/>
  <c r="BD338" i="12"/>
  <c r="AZ367" i="12"/>
  <c r="DL370" i="12"/>
  <c r="BU397" i="12"/>
  <c r="DO344" i="12"/>
  <c r="BR370" i="12"/>
  <c r="DK344" i="12"/>
  <c r="BP378" i="3"/>
  <c r="CD397" i="12"/>
  <c r="CB423" i="4"/>
  <c r="EL345" i="3"/>
  <c r="EL378" i="3"/>
  <c r="EL411" i="3"/>
  <c r="EL346" i="3"/>
  <c r="EL379" i="3"/>
  <c r="EL412" i="3"/>
  <c r="X392" i="12"/>
  <c r="V146" i="4"/>
  <c r="CS176" i="4"/>
  <c r="DW342" i="3"/>
  <c r="DW375" i="3"/>
  <c r="DW408" i="3"/>
  <c r="BE390" i="3"/>
  <c r="X349" i="4"/>
  <c r="AB358" i="4"/>
  <c r="AB177" i="4"/>
  <c r="X150" i="4"/>
  <c r="CU180" i="4"/>
  <c r="BN343" i="3"/>
  <c r="BN376" i="3"/>
  <c r="BN409" i="3"/>
  <c r="BB386" i="12"/>
  <c r="CR338" i="12"/>
  <c r="CR401" i="12"/>
  <c r="CR370" i="12"/>
  <c r="EN343" i="3"/>
  <c r="EN376" i="3"/>
  <c r="EN409" i="3"/>
  <c r="EQ264" i="7"/>
  <c r="AJ387" i="12"/>
  <c r="Z360" i="4"/>
  <c r="AE354" i="4"/>
  <c r="AO274" i="7"/>
  <c r="AO289" i="7" s="1"/>
  <c r="AO304" i="7" s="1"/>
  <c r="CC382" i="12"/>
  <c r="Z353" i="4"/>
  <c r="U138" i="4"/>
  <c r="CR168" i="4"/>
  <c r="DH280" i="7"/>
  <c r="DH295" i="7" s="1"/>
  <c r="DH310" i="7" s="1"/>
  <c r="ED284" i="7"/>
  <c r="ED299" i="7" s="1"/>
  <c r="ED329" i="7" s="1"/>
  <c r="DF281" i="7"/>
  <c r="DF296" i="7" s="1"/>
  <c r="EQ281" i="7"/>
  <c r="EQ296" i="7" s="1"/>
  <c r="EQ326" i="7" s="1"/>
  <c r="AP269" i="7"/>
  <c r="BG282" i="7"/>
  <c r="BG297" i="7" s="1"/>
  <c r="BG312" i="7" s="1"/>
  <c r="AT276" i="7"/>
  <c r="AT291" i="7" s="1"/>
  <c r="AT321" i="7" s="1"/>
  <c r="DI419" i="4"/>
  <c r="AK266" i="7"/>
  <c r="Y350" i="4"/>
  <c r="EN417" i="4"/>
  <c r="G76" i="4" s="1"/>
  <c r="DL281" i="7"/>
  <c r="DL296" i="7" s="1"/>
  <c r="DL311" i="7" s="1"/>
  <c r="AF141" i="4"/>
  <c r="DC171" i="4"/>
  <c r="AF156" i="4" s="1"/>
  <c r="O89" i="4" s="1"/>
  <c r="EK341" i="3"/>
  <c r="EK407" i="3"/>
  <c r="EK374" i="3"/>
  <c r="AQ419" i="4"/>
  <c r="DU262" i="7"/>
  <c r="DF431" i="3"/>
  <c r="U355" i="4"/>
  <c r="U174" i="4"/>
  <c r="CI278" i="7"/>
  <c r="CI293" i="7" s="1"/>
  <c r="CI308" i="7" s="1"/>
  <c r="AU412" i="4"/>
  <c r="X359" i="4"/>
  <c r="AD354" i="4"/>
  <c r="AD173" i="4"/>
  <c r="EJ345" i="3"/>
  <c r="EJ378" i="3"/>
  <c r="EJ411" i="3"/>
  <c r="EO341" i="3"/>
  <c r="EO374" i="3"/>
  <c r="EO407" i="3"/>
  <c r="ES269" i="7"/>
  <c r="AE349" i="4"/>
  <c r="BA265" i="7"/>
  <c r="X276" i="7"/>
  <c r="X291" i="7" s="1"/>
  <c r="X321" i="7" s="1"/>
  <c r="DY389" i="3"/>
  <c r="EP341" i="3"/>
  <c r="EP407" i="3"/>
  <c r="EP374" i="3"/>
  <c r="ER265" i="7"/>
  <c r="BW279" i="7"/>
  <c r="BW294" i="7" s="1"/>
  <c r="BW309" i="7" s="1"/>
  <c r="DQ276" i="7"/>
  <c r="DQ291" i="7" s="1"/>
  <c r="DQ306" i="7" s="1"/>
  <c r="Y355" i="4"/>
  <c r="Y174" i="4"/>
  <c r="AQ281" i="7"/>
  <c r="AQ296" i="7" s="1"/>
  <c r="AQ311" i="7" s="1"/>
  <c r="AC351" i="4"/>
  <c r="AX262" i="7"/>
  <c r="C67" i="12"/>
  <c r="N67" i="12" s="1"/>
  <c r="EU341" i="12"/>
  <c r="ES273" i="7"/>
  <c r="ES288" i="7" s="1"/>
  <c r="ES318" i="7" s="1"/>
  <c r="AK277" i="7"/>
  <c r="AK292" i="7" s="1"/>
  <c r="DV266" i="7"/>
  <c r="DL262" i="7"/>
  <c r="DA280" i="7"/>
  <c r="DA295" i="7" s="1"/>
  <c r="DA310" i="7" s="1"/>
  <c r="AL335" i="12"/>
  <c r="AL398" i="12"/>
  <c r="AL367" i="12"/>
  <c r="CH333" i="12"/>
  <c r="CH396" i="12"/>
  <c r="CH365" i="12"/>
  <c r="AI285" i="7"/>
  <c r="AI300" i="7" s="1"/>
  <c r="AI315" i="7" s="1"/>
  <c r="EO393" i="3"/>
  <c r="AZ279" i="7"/>
  <c r="AZ294" i="7" s="1"/>
  <c r="AZ309" i="7" s="1"/>
  <c r="DY276" i="7"/>
  <c r="DY291" i="7" s="1"/>
  <c r="DY306" i="7" s="1"/>
  <c r="BJ259" i="7"/>
  <c r="CD381" i="12"/>
  <c r="CK267" i="7"/>
  <c r="DW343" i="3"/>
  <c r="DW409" i="3"/>
  <c r="DW376" i="3"/>
  <c r="CJ278" i="7"/>
  <c r="CJ293" i="7" s="1"/>
  <c r="CJ323" i="7" s="1"/>
  <c r="CB381" i="12"/>
  <c r="AB164" i="4"/>
  <c r="K97" i="4" s="1"/>
  <c r="BV19" i="8"/>
  <c r="BV33" i="8"/>
  <c r="BW33" i="8" s="1"/>
  <c r="BW48" i="8" s="1"/>
  <c r="BV48" i="8"/>
  <c r="BV63" i="8" s="1"/>
  <c r="BV78" i="8" s="1"/>
  <c r="BV93" i="8" s="1"/>
  <c r="BV108" i="8" s="1"/>
  <c r="BV123" i="8" s="1"/>
  <c r="BV138" i="8" s="1"/>
  <c r="BV153" i="8" s="1"/>
  <c r="BV168" i="8" s="1"/>
  <c r="BV183" i="8" s="1"/>
  <c r="BV198" i="8" s="1"/>
  <c r="N69" i="12"/>
  <c r="AF144" i="4"/>
  <c r="DC174" i="4"/>
  <c r="EA265" i="7"/>
  <c r="DX270" i="7"/>
  <c r="BQ282" i="7"/>
  <c r="BQ297" i="7" s="1"/>
  <c r="DU339" i="3"/>
  <c r="DU372" i="3"/>
  <c r="DU405" i="3"/>
  <c r="Z400" i="3"/>
  <c r="CJ268" i="7"/>
  <c r="CP50" i="12"/>
  <c r="L64" i="1" s="1"/>
  <c r="M64" i="1" s="1"/>
  <c r="EA389" i="3"/>
  <c r="Y356" i="4"/>
  <c r="EN344" i="3"/>
  <c r="EN377" i="3"/>
  <c r="EN410" i="3"/>
  <c r="CR281" i="7"/>
  <c r="CR296" i="7" s="1"/>
  <c r="CR311" i="7" s="1"/>
  <c r="BW10" i="8"/>
  <c r="AQ285" i="7"/>
  <c r="AQ300" i="7" s="1"/>
  <c r="AQ315" i="7" s="1"/>
  <c r="CC285" i="7"/>
  <c r="CC300" i="7" s="1"/>
  <c r="AQ284" i="7"/>
  <c r="AQ299" i="7" s="1"/>
  <c r="AQ329" i="7" s="1"/>
  <c r="DH419" i="4"/>
  <c r="DV341" i="3"/>
  <c r="DV407" i="3"/>
  <c r="DV374" i="3"/>
  <c r="CD281" i="7"/>
  <c r="CD296" i="7" s="1"/>
  <c r="CD326" i="7" s="1"/>
  <c r="DN282" i="7"/>
  <c r="DN297" i="7" s="1"/>
  <c r="DN312" i="7" s="1"/>
  <c r="DW411" i="12"/>
  <c r="EB389" i="3"/>
  <c r="EB392" i="3"/>
  <c r="BR415" i="4"/>
  <c r="EK390" i="3"/>
  <c r="DY394" i="3"/>
  <c r="EF335" i="12"/>
  <c r="EF281" i="7"/>
  <c r="EF296" i="7" s="1"/>
  <c r="EF326" i="7" s="1"/>
  <c r="CE278" i="7"/>
  <c r="CE293" i="7" s="1"/>
  <c r="CE323" i="7" s="1"/>
  <c r="Z351" i="4"/>
  <c r="Z170" i="4"/>
  <c r="Z276" i="7"/>
  <c r="Z291" i="7" s="1"/>
  <c r="BH273" i="7"/>
  <c r="BH288" i="7" s="1"/>
  <c r="BH318" i="7" s="1"/>
  <c r="BO267" i="7"/>
  <c r="AD361" i="4"/>
  <c r="AD180" i="4"/>
  <c r="AC352" i="4"/>
  <c r="AC171" i="4"/>
  <c r="AC156" i="4" s="1"/>
  <c r="L89" i="4" s="1"/>
  <c r="AZ344" i="12"/>
  <c r="AZ407" i="12"/>
  <c r="AZ376" i="12"/>
  <c r="DZ393" i="3"/>
  <c r="AI281" i="7"/>
  <c r="AI296" i="7" s="1"/>
  <c r="AI311" i="7" s="1"/>
  <c r="EB259" i="7"/>
  <c r="AK283" i="7"/>
  <c r="AK298" i="7" s="1"/>
  <c r="BX2" i="15"/>
  <c r="BW17" i="15"/>
  <c r="BW47" i="15" s="1"/>
  <c r="BW62" i="15" s="1"/>
  <c r="BW77" i="15" s="1"/>
  <c r="BW92" i="15" s="1"/>
  <c r="BW107" i="15" s="1"/>
  <c r="BW122" i="15" s="1"/>
  <c r="BW137" i="15" s="1"/>
  <c r="BW152" i="15" s="1"/>
  <c r="BW167" i="15" s="1"/>
  <c r="BW182" i="15" s="1"/>
  <c r="BW197" i="15" s="1"/>
  <c r="BW32" i="15"/>
  <c r="BW3" i="15"/>
  <c r="EL279" i="7"/>
  <c r="EL294" i="7" s="1"/>
  <c r="EL324" i="7" s="1"/>
  <c r="EF283" i="7"/>
  <c r="EF298" i="7" s="1"/>
  <c r="EF313" i="7" s="1"/>
  <c r="AK275" i="7"/>
  <c r="AK290" i="7" s="1"/>
  <c r="AK305" i="7" s="1"/>
  <c r="AK284" i="7"/>
  <c r="AK299" i="7" s="1"/>
  <c r="AK314" i="7" s="1"/>
  <c r="BX279" i="7"/>
  <c r="BX294" i="7" s="1"/>
  <c r="BX309" i="7" s="1"/>
  <c r="BN276" i="7"/>
  <c r="BN291" i="7" s="1"/>
  <c r="BN306" i="7" s="1"/>
  <c r="CI306" i="3"/>
  <c r="CI322" i="3"/>
  <c r="AN268" i="7"/>
  <c r="EO267" i="7"/>
  <c r="EV258" i="7"/>
  <c r="AB350" i="3"/>
  <c r="AB416" i="3"/>
  <c r="AB383" i="3"/>
  <c r="X350" i="3"/>
  <c r="X416" i="3"/>
  <c r="X383" i="3"/>
  <c r="AM281" i="7"/>
  <c r="AM296" i="7" s="1"/>
  <c r="AM311" i="7" s="1"/>
  <c r="BT275" i="7"/>
  <c r="BT290" i="7" s="1"/>
  <c r="BT305" i="7" s="1"/>
  <c r="AB282" i="7"/>
  <c r="AB297" i="7" s="1"/>
  <c r="AB327" i="7" s="1"/>
  <c r="U278" i="7"/>
  <c r="U293" i="7" s="1"/>
  <c r="U308" i="7" s="1"/>
  <c r="AN275" i="7"/>
  <c r="AN290" i="7" s="1"/>
  <c r="DY285" i="7"/>
  <c r="DY300" i="7" s="1"/>
  <c r="DY330" i="7" s="1"/>
  <c r="Z274" i="7"/>
  <c r="Z289" i="7" s="1"/>
  <c r="Z304" i="7" s="1"/>
  <c r="EB263" i="7"/>
  <c r="AZ276" i="7"/>
  <c r="AZ291" i="7" s="1"/>
  <c r="AZ306" i="7" s="1"/>
  <c r="BP282" i="7"/>
  <c r="BP297" i="7" s="1"/>
  <c r="BP312" i="7" s="1"/>
  <c r="AI282" i="7"/>
  <c r="AI297" i="7" s="1"/>
  <c r="AI327" i="7" s="1"/>
  <c r="CS277" i="7"/>
  <c r="CS292" i="7" s="1"/>
  <c r="CS307" i="7" s="1"/>
  <c r="DZ391" i="3"/>
  <c r="CR345" i="3"/>
  <c r="U144" i="3" s="1"/>
  <c r="CR411" i="3"/>
  <c r="CR378" i="3"/>
  <c r="CJ334" i="12"/>
  <c r="CJ397" i="12"/>
  <c r="CJ366" i="12"/>
  <c r="AE141" i="4"/>
  <c r="DB171" i="4"/>
  <c r="AE156" i="4" s="1"/>
  <c r="N89" i="4" s="1"/>
  <c r="AA360" i="4"/>
  <c r="AA179" i="4"/>
  <c r="AA164" i="4" s="1"/>
  <c r="J97" i="4" s="1"/>
  <c r="CV258" i="7"/>
  <c r="DL278" i="7"/>
  <c r="DL293" i="7" s="1"/>
  <c r="Z354" i="4"/>
  <c r="Z173" i="4"/>
  <c r="AY283" i="7"/>
  <c r="AY298" i="7" s="1"/>
  <c r="AY328" i="7" s="1"/>
  <c r="AL262" i="7"/>
  <c r="DB268" i="7"/>
  <c r="CW275" i="7"/>
  <c r="CW290" i="7" s="1"/>
  <c r="CW305" i="7" s="1"/>
  <c r="AZ275" i="7"/>
  <c r="AZ290" i="7" s="1"/>
  <c r="AZ320" i="7" s="1"/>
  <c r="BU284" i="7"/>
  <c r="BU299" i="7" s="1"/>
  <c r="BU314" i="7" s="1"/>
  <c r="DV338" i="3"/>
  <c r="DV371" i="3"/>
  <c r="DV404" i="3"/>
  <c r="BJ275" i="7"/>
  <c r="BJ290" i="7" s="1"/>
  <c r="BJ305" i="7" s="1"/>
  <c r="BU280" i="7"/>
  <c r="BU295" i="7" s="1"/>
  <c r="BI267" i="7"/>
  <c r="CB324" i="3"/>
  <c r="CB308" i="3"/>
  <c r="BB281" i="7"/>
  <c r="BB296" i="7" s="1"/>
  <c r="BB326" i="7" s="1"/>
  <c r="AB351" i="4"/>
  <c r="DG309" i="3"/>
  <c r="DG325" i="3"/>
  <c r="V281" i="7"/>
  <c r="V296" i="7" s="1"/>
  <c r="V311" i="7" s="1"/>
  <c r="T361" i="4"/>
  <c r="BM279" i="7"/>
  <c r="BM294" i="7" s="1"/>
  <c r="BM324" i="7" s="1"/>
  <c r="EF259" i="7"/>
  <c r="BA273" i="7"/>
  <c r="BA288" i="7" s="1"/>
  <c r="BA303" i="7" s="1"/>
  <c r="CJ281" i="7"/>
  <c r="CJ296" i="7" s="1"/>
  <c r="CJ311" i="7" s="1"/>
  <c r="AS276" i="7"/>
  <c r="AS291" i="7" s="1"/>
  <c r="AS306" i="7" s="1"/>
  <c r="AQ274" i="7"/>
  <c r="AQ289" i="7" s="1"/>
  <c r="AQ304" i="7" s="1"/>
  <c r="BY276" i="7"/>
  <c r="BY291" i="7" s="1"/>
  <c r="BY306" i="7" s="1"/>
  <c r="CU282" i="7"/>
  <c r="CU297" i="7" s="1"/>
  <c r="CU327" i="7" s="1"/>
  <c r="CU275" i="7"/>
  <c r="CU290" i="7" s="1"/>
  <c r="CU305" i="7" s="1"/>
  <c r="AA154" i="12"/>
  <c r="AA169" i="12"/>
  <c r="ER339" i="3"/>
  <c r="ER372" i="3"/>
  <c r="ER405" i="3"/>
  <c r="AA273" i="7"/>
  <c r="AA288" i="7" s="1"/>
  <c r="AA303" i="7" s="1"/>
  <c r="EN279" i="7"/>
  <c r="EN294" i="7" s="1"/>
  <c r="EN324" i="7" s="1"/>
  <c r="W264" i="7"/>
  <c r="DQ278" i="7"/>
  <c r="DQ293" i="7" s="1"/>
  <c r="DQ323" i="7" s="1"/>
  <c r="CD282" i="7"/>
  <c r="CD297" i="7" s="1"/>
  <c r="CD312" i="7" s="1"/>
  <c r="AD163" i="4"/>
  <c r="M96" i="4" s="1"/>
  <c r="DW407" i="12"/>
  <c r="CR395" i="3"/>
  <c r="CD404" i="12"/>
  <c r="CH326" i="3"/>
  <c r="AI334" i="12"/>
  <c r="DH330" i="3"/>
  <c r="DH396" i="3" s="1"/>
  <c r="AI324" i="3"/>
  <c r="AI390" i="3" s="1"/>
  <c r="AX382" i="12"/>
  <c r="Z368" i="12"/>
  <c r="DL384" i="12"/>
  <c r="BP396" i="12"/>
  <c r="BC401" i="12"/>
  <c r="CS327" i="3"/>
  <c r="CS393" i="3" s="1"/>
  <c r="CV368" i="12"/>
  <c r="CU376" i="12"/>
  <c r="CR337" i="12"/>
  <c r="U142" i="12" s="1"/>
  <c r="AI397" i="3"/>
  <c r="BR325" i="3"/>
  <c r="BR391" i="3" s="1"/>
  <c r="BS325" i="3"/>
  <c r="V373" i="12"/>
  <c r="BB328" i="3"/>
  <c r="BQ370" i="12"/>
  <c r="AX369" i="12"/>
  <c r="AK370" i="12"/>
  <c r="AI400" i="12"/>
  <c r="CS341" i="12"/>
  <c r="V146" i="12" s="1"/>
  <c r="AR365" i="12"/>
  <c r="EM407" i="12"/>
  <c r="DK324" i="3"/>
  <c r="DK390" i="3" s="1"/>
  <c r="BA341" i="3"/>
  <c r="DJ376" i="12"/>
  <c r="CU401" i="12"/>
  <c r="BB326" i="3"/>
  <c r="AZ335" i="12"/>
  <c r="DL401" i="12"/>
  <c r="AZ392" i="12"/>
  <c r="CC369" i="12"/>
  <c r="BU366" i="12"/>
  <c r="BB367" i="12"/>
  <c r="BQ325" i="3"/>
  <c r="BQ391" i="3" s="1"/>
  <c r="BE407" i="3"/>
  <c r="CT381" i="12"/>
  <c r="DH373" i="12"/>
  <c r="DN323" i="3"/>
  <c r="BR401" i="12"/>
  <c r="BP345" i="3"/>
  <c r="CD334" i="12"/>
  <c r="BN325" i="3"/>
  <c r="BN391" i="3" s="1"/>
  <c r="DI330" i="3"/>
  <c r="DI396" i="3" s="1"/>
  <c r="Z142" i="4"/>
  <c r="CW172" i="4"/>
  <c r="Z157" i="4" s="1"/>
  <c r="I90" i="4" s="1"/>
  <c r="Z357" i="4"/>
  <c r="Z176" i="4"/>
  <c r="EP342" i="3"/>
  <c r="EP375" i="3"/>
  <c r="EP408" i="3"/>
  <c r="BE340" i="3"/>
  <c r="BE373" i="3"/>
  <c r="BE406" i="3"/>
  <c r="T148" i="4"/>
  <c r="CQ178" i="4"/>
  <c r="BR312" i="3"/>
  <c r="BR328" i="3"/>
  <c r="BB338" i="12"/>
  <c r="BB401" i="12"/>
  <c r="BB370" i="12"/>
  <c r="ED338" i="3"/>
  <c r="ED404" i="3"/>
  <c r="ED371" i="3"/>
  <c r="AJ339" i="12"/>
  <c r="AJ371" i="12"/>
  <c r="AJ402" i="12"/>
  <c r="AA160" i="4"/>
  <c r="J93" i="4" s="1"/>
  <c r="AF157" i="4"/>
  <c r="O90" i="4" s="1"/>
  <c r="EK342" i="3"/>
  <c r="EK375" i="3"/>
  <c r="EK408" i="3"/>
  <c r="AC361" i="4"/>
  <c r="AC180" i="4"/>
  <c r="CC334" i="12"/>
  <c r="CC366" i="12"/>
  <c r="CC397" i="12"/>
  <c r="AC350" i="3"/>
  <c r="AC416" i="3"/>
  <c r="AC383" i="3"/>
  <c r="BM334" i="12"/>
  <c r="BM397" i="12"/>
  <c r="BM366" i="12"/>
  <c r="BS336" i="12"/>
  <c r="BS399" i="12"/>
  <c r="BS368" i="12"/>
  <c r="BU412" i="4"/>
  <c r="ER412" i="4"/>
  <c r="K71" i="4" s="1"/>
  <c r="BN334" i="12"/>
  <c r="BN397" i="12"/>
  <c r="BN366" i="12"/>
  <c r="AD351" i="4"/>
  <c r="AD170" i="4"/>
  <c r="EN411" i="12"/>
  <c r="BR413" i="4"/>
  <c r="EL343" i="3"/>
  <c r="EL409" i="3"/>
  <c r="EL376" i="3"/>
  <c r="AE361" i="4"/>
  <c r="AE180" i="4"/>
  <c r="W19" i="8"/>
  <c r="Y19" i="8" s="1"/>
  <c r="Y64" i="8" s="1"/>
  <c r="W33" i="8"/>
  <c r="X33" i="8" s="1"/>
  <c r="X78" i="8" s="1"/>
  <c r="W48" i="8"/>
  <c r="W63" i="8" s="1"/>
  <c r="W78" i="8" s="1"/>
  <c r="W93" i="8" s="1"/>
  <c r="W108" i="8" s="1"/>
  <c r="W123" i="8" s="1"/>
  <c r="W138" i="8" s="1"/>
  <c r="W153" i="8" s="1"/>
  <c r="W168" i="8" s="1"/>
  <c r="W183" i="8" s="1"/>
  <c r="W198" i="8" s="1"/>
  <c r="EL342" i="3"/>
  <c r="EL408" i="3"/>
  <c r="EL375" i="3"/>
  <c r="W355" i="4"/>
  <c r="W174" i="4"/>
  <c r="W359" i="4"/>
  <c r="W178" i="4"/>
  <c r="AC353" i="4"/>
  <c r="AC172" i="4"/>
  <c r="DY343" i="3"/>
  <c r="DY376" i="3"/>
  <c r="DY409" i="3"/>
  <c r="AA359" i="4"/>
  <c r="AA178" i="4"/>
  <c r="CB333" i="12"/>
  <c r="CB365" i="12"/>
  <c r="CB396" i="12"/>
  <c r="AB360" i="4"/>
  <c r="DU345" i="3"/>
  <c r="DU378" i="3"/>
  <c r="DU411" i="3"/>
  <c r="AD147" i="4"/>
  <c r="DA177" i="4"/>
  <c r="BW14" i="8"/>
  <c r="BW8" i="8"/>
  <c r="EL420" i="4"/>
  <c r="E79" i="4" s="1"/>
  <c r="EM422" i="4"/>
  <c r="F81" i="4" s="1"/>
  <c r="EM346" i="3"/>
  <c r="EM379" i="3"/>
  <c r="EM412" i="3"/>
  <c r="EB338" i="3"/>
  <c r="EB404" i="3"/>
  <c r="EB371" i="3"/>
  <c r="CQ413" i="12"/>
  <c r="EM416" i="4"/>
  <c r="F75" i="4" s="1"/>
  <c r="EB342" i="3"/>
  <c r="EB408" i="3"/>
  <c r="EB375" i="3"/>
  <c r="EA338" i="3"/>
  <c r="EA404" i="3"/>
  <c r="EA371" i="3"/>
  <c r="N59" i="12"/>
  <c r="CU412" i="4"/>
  <c r="X355" i="4"/>
  <c r="AA354" i="4"/>
  <c r="AD350" i="4"/>
  <c r="AD169" i="4"/>
  <c r="AF148" i="4"/>
  <c r="DC178" i="4"/>
  <c r="BO344" i="12"/>
  <c r="BO376" i="12"/>
  <c r="BO407" i="12"/>
  <c r="Y2" i="15"/>
  <c r="AO2" i="15"/>
  <c r="X32" i="15"/>
  <c r="X17" i="15"/>
  <c r="X47" i="15" s="1"/>
  <c r="X62" i="15" s="1"/>
  <c r="X77" i="15" s="1"/>
  <c r="X92" i="15" s="1"/>
  <c r="X107" i="15" s="1"/>
  <c r="X122" i="15" s="1"/>
  <c r="X137" i="15" s="1"/>
  <c r="X152" i="15" s="1"/>
  <c r="X167" i="15" s="1"/>
  <c r="X182" i="15" s="1"/>
  <c r="X197" i="15" s="1"/>
  <c r="X3" i="15"/>
  <c r="U161" i="4"/>
  <c r="D94" i="4" s="1"/>
  <c r="AD349" i="4"/>
  <c r="EP339" i="3"/>
  <c r="EP372" i="3"/>
  <c r="EP405" i="3"/>
  <c r="T147" i="4"/>
  <c r="CQ177" i="4"/>
  <c r="BO335" i="12"/>
  <c r="BO398" i="12"/>
  <c r="BO367" i="12"/>
  <c r="V333" i="12"/>
  <c r="V365" i="12"/>
  <c r="V396" i="12"/>
  <c r="CB417" i="4"/>
  <c r="EL418" i="12"/>
  <c r="DY411" i="12"/>
  <c r="U309" i="3"/>
  <c r="U325" i="3"/>
  <c r="EG411" i="4"/>
  <c r="T359" i="12"/>
  <c r="AE343" i="12"/>
  <c r="AF155" i="4"/>
  <c r="O88" i="4" s="1"/>
  <c r="AZ388" i="12"/>
  <c r="AA350" i="4"/>
  <c r="AA169" i="4"/>
  <c r="EQ339" i="3"/>
  <c r="EQ372" i="3"/>
  <c r="EQ405" i="3"/>
  <c r="U156" i="12"/>
  <c r="U171" i="12"/>
  <c r="AB138" i="4"/>
  <c r="CY168" i="4"/>
  <c r="AB153" i="4" s="1"/>
  <c r="K86" i="4" s="1"/>
  <c r="AD359" i="4"/>
  <c r="CS344" i="12"/>
  <c r="V149" i="12" s="1"/>
  <c r="CD341" i="12"/>
  <c r="CW386" i="12"/>
  <c r="Z399" i="12"/>
  <c r="BA367" i="12"/>
  <c r="BP333" i="12"/>
  <c r="BC338" i="12"/>
  <c r="AL383" i="12"/>
  <c r="CV399" i="12"/>
  <c r="CU407" i="12"/>
  <c r="EQ376" i="12"/>
  <c r="AK382" i="12"/>
  <c r="CE396" i="12"/>
  <c r="BB402" i="12"/>
  <c r="V404" i="12"/>
  <c r="BQ401" i="12"/>
  <c r="AX337" i="12"/>
  <c r="AK401" i="12"/>
  <c r="AI369" i="12"/>
  <c r="AR333" i="12"/>
  <c r="DI407" i="12"/>
  <c r="DK370" i="12"/>
  <c r="DJ344" i="12"/>
  <c r="CU338" i="12"/>
  <c r="X143" i="12" s="1"/>
  <c r="DL338" i="12"/>
  <c r="CJ382" i="12"/>
  <c r="CC400" i="12"/>
  <c r="BU334" i="12"/>
  <c r="BB398" i="12"/>
  <c r="BP398" i="12"/>
  <c r="BE374" i="3"/>
  <c r="AO368" i="12"/>
  <c r="DH404" i="12"/>
  <c r="BR338" i="12"/>
  <c r="U397" i="12"/>
  <c r="CQ417" i="12" l="1"/>
  <c r="CE412" i="12"/>
  <c r="AN4" i="8"/>
  <c r="W5" i="8"/>
  <c r="Y5" i="8" s="1"/>
  <c r="X4" i="8"/>
  <c r="Z415" i="12"/>
  <c r="EU348" i="3"/>
  <c r="BD415" i="12"/>
  <c r="DF417" i="12"/>
  <c r="BS415" i="12"/>
  <c r="DI412" i="12"/>
  <c r="T355" i="12"/>
  <c r="C27" i="12" s="1"/>
  <c r="T418" i="12"/>
  <c r="T417" i="12"/>
  <c r="AE340" i="12"/>
  <c r="CQ418" i="12"/>
  <c r="AX417" i="12"/>
  <c r="W350" i="12"/>
  <c r="F32" i="12" s="1"/>
  <c r="W169" i="12"/>
  <c r="BP412" i="12"/>
  <c r="CC377" i="3"/>
  <c r="Z353" i="12"/>
  <c r="I29" i="12" s="1"/>
  <c r="BM418" i="12"/>
  <c r="DM414" i="12"/>
  <c r="AA156" i="12"/>
  <c r="T356" i="12"/>
  <c r="C26" i="12" s="1"/>
  <c r="DL415" i="12"/>
  <c r="Z172" i="12"/>
  <c r="AI418" i="12"/>
  <c r="AO415" i="12"/>
  <c r="CC410" i="3"/>
  <c r="CC344" i="3"/>
  <c r="W412" i="12"/>
  <c r="AP414" i="12"/>
  <c r="AL412" i="12"/>
  <c r="BA414" i="12"/>
  <c r="BA412" i="12"/>
  <c r="T160" i="12"/>
  <c r="DF418" i="12"/>
  <c r="Z158" i="4"/>
  <c r="I91" i="4" s="1"/>
  <c r="X156" i="12"/>
  <c r="AX414" i="3"/>
  <c r="BM409" i="3"/>
  <c r="Z169" i="12"/>
  <c r="BR417" i="12"/>
  <c r="CQ414" i="12"/>
  <c r="X414" i="12"/>
  <c r="T158" i="12"/>
  <c r="BM416" i="12"/>
  <c r="AI416" i="12"/>
  <c r="DF416" i="12"/>
  <c r="BM414" i="12"/>
  <c r="AL342" i="3"/>
  <c r="AJ381" i="3"/>
  <c r="AJ414" i="3"/>
  <c r="AJ348" i="3"/>
  <c r="BP375" i="3"/>
  <c r="BP392" i="3"/>
  <c r="DL412" i="12"/>
  <c r="BP342" i="3"/>
  <c r="CE417" i="12"/>
  <c r="CE339" i="3"/>
  <c r="Y411" i="12"/>
  <c r="CE372" i="3"/>
  <c r="CE405" i="3"/>
  <c r="BQ414" i="12"/>
  <c r="AJ418" i="12"/>
  <c r="T416" i="12"/>
  <c r="CT341" i="3"/>
  <c r="AY410" i="3"/>
  <c r="T162" i="12"/>
  <c r="BM343" i="3"/>
  <c r="CE404" i="3"/>
  <c r="AX398" i="3"/>
  <c r="AY344" i="3"/>
  <c r="AY377" i="3"/>
  <c r="BB371" i="3"/>
  <c r="BB338" i="3"/>
  <c r="DJ414" i="12"/>
  <c r="AR372" i="3"/>
  <c r="CB416" i="12"/>
  <c r="Z412" i="12"/>
  <c r="CC419" i="12"/>
  <c r="T354" i="12"/>
  <c r="C28" i="12" s="1"/>
  <c r="CD413" i="3"/>
  <c r="AN417" i="12"/>
  <c r="BB414" i="12"/>
  <c r="AM414" i="12"/>
  <c r="X352" i="12"/>
  <c r="G30" i="12" s="1"/>
  <c r="CC378" i="3"/>
  <c r="BE414" i="12"/>
  <c r="CC345" i="3"/>
  <c r="EK426" i="3"/>
  <c r="D69" i="3" s="1"/>
  <c r="CR381" i="3"/>
  <c r="CR379" i="3"/>
  <c r="BO413" i="3"/>
  <c r="DH397" i="3"/>
  <c r="BO380" i="3"/>
  <c r="BO347" i="3"/>
  <c r="CR412" i="3"/>
  <c r="AO373" i="3"/>
  <c r="AO406" i="3"/>
  <c r="CR414" i="3"/>
  <c r="CE345" i="3"/>
  <c r="CD397" i="3"/>
  <c r="CM340" i="12"/>
  <c r="U356" i="12"/>
  <c r="D26" i="12" s="1"/>
  <c r="U176" i="12"/>
  <c r="W414" i="12"/>
  <c r="AT340" i="12"/>
  <c r="BM372" i="3"/>
  <c r="EQ423" i="3"/>
  <c r="J72" i="3" s="1"/>
  <c r="CT417" i="12"/>
  <c r="AR405" i="3"/>
  <c r="CB418" i="12"/>
  <c r="BX322" i="7"/>
  <c r="BX369" i="7" s="1"/>
  <c r="AR389" i="3"/>
  <c r="CG328" i="7"/>
  <c r="CG406" i="7" s="1"/>
  <c r="CE374" i="3"/>
  <c r="BN410" i="3"/>
  <c r="BN394" i="3"/>
  <c r="CD388" i="3"/>
  <c r="CE407" i="3"/>
  <c r="W417" i="12"/>
  <c r="BQ373" i="3"/>
  <c r="CD338" i="3"/>
  <c r="BN377" i="3"/>
  <c r="CE341" i="3"/>
  <c r="CR410" i="3"/>
  <c r="CH373" i="3"/>
  <c r="AX416" i="12"/>
  <c r="CR419" i="12"/>
  <c r="BV405" i="3"/>
  <c r="CC411" i="3"/>
  <c r="W158" i="12"/>
  <c r="BV372" i="3"/>
  <c r="W171" i="12"/>
  <c r="AI420" i="3"/>
  <c r="Z350" i="12"/>
  <c r="I32" i="12" s="1"/>
  <c r="EC309" i="7"/>
  <c r="EC339" i="7" s="1"/>
  <c r="CR346" i="3"/>
  <c r="U145" i="3" s="1"/>
  <c r="W175" i="12"/>
  <c r="AO412" i="12"/>
  <c r="ER309" i="7"/>
  <c r="ER387" i="7" s="1"/>
  <c r="AO340" i="3"/>
  <c r="BP417" i="12"/>
  <c r="BV339" i="3"/>
  <c r="AL375" i="3"/>
  <c r="CJ371" i="3"/>
  <c r="CJ388" i="3"/>
  <c r="AA414" i="12"/>
  <c r="AL392" i="3"/>
  <c r="CJ338" i="3"/>
  <c r="CH412" i="12"/>
  <c r="CH390" i="3"/>
  <c r="CR394" i="3"/>
  <c r="CR377" i="3"/>
  <c r="AJ394" i="3"/>
  <c r="BA408" i="3"/>
  <c r="EK428" i="3"/>
  <c r="D67" i="3" s="1"/>
  <c r="BF413" i="12"/>
  <c r="U396" i="3"/>
  <c r="U377" i="3"/>
  <c r="T414" i="12"/>
  <c r="AM340" i="3"/>
  <c r="BA395" i="3"/>
  <c r="U346" i="3"/>
  <c r="DI375" i="3"/>
  <c r="U410" i="3"/>
  <c r="DI392" i="3"/>
  <c r="BB404" i="3"/>
  <c r="EL429" i="3"/>
  <c r="E66" i="3" s="1"/>
  <c r="AM371" i="3"/>
  <c r="DI342" i="3"/>
  <c r="W156" i="3" s="1"/>
  <c r="DG375" i="3"/>
  <c r="AJ344" i="3"/>
  <c r="DV428" i="3"/>
  <c r="D53" i="3" s="1"/>
  <c r="CH406" i="3"/>
  <c r="AB155" i="12"/>
  <c r="BA375" i="3"/>
  <c r="AJ410" i="3"/>
  <c r="W355" i="12"/>
  <c r="F27" i="12" s="1"/>
  <c r="AK338" i="3"/>
  <c r="U344" i="3"/>
  <c r="BA378" i="3"/>
  <c r="BA411" i="3"/>
  <c r="CS417" i="12"/>
  <c r="BC417" i="12"/>
  <c r="U413" i="12"/>
  <c r="DF420" i="12"/>
  <c r="AI414" i="12"/>
  <c r="CE418" i="12"/>
  <c r="CF414" i="12"/>
  <c r="BD412" i="12"/>
  <c r="ED309" i="7"/>
  <c r="ED371" i="7" s="1"/>
  <c r="CT407" i="3"/>
  <c r="DH406" i="3"/>
  <c r="CT374" i="3"/>
  <c r="DH390" i="3"/>
  <c r="DH373" i="3"/>
  <c r="Y417" i="12"/>
  <c r="BT413" i="12"/>
  <c r="AK371" i="3"/>
  <c r="W392" i="3"/>
  <c r="W176" i="12"/>
  <c r="DI338" i="3"/>
  <c r="W153" i="3" s="1"/>
  <c r="W375" i="3"/>
  <c r="CT338" i="3"/>
  <c r="W138" i="3" s="1"/>
  <c r="AK404" i="3"/>
  <c r="CE411" i="3"/>
  <c r="CE378" i="3"/>
  <c r="AK406" i="3"/>
  <c r="W342" i="3"/>
  <c r="DQ342" i="12"/>
  <c r="CC346" i="3"/>
  <c r="AC389" i="3"/>
  <c r="BA342" i="3"/>
  <c r="T352" i="12"/>
  <c r="C30" i="12" s="1"/>
  <c r="DI419" i="12"/>
  <c r="AL414" i="12"/>
  <c r="EM424" i="3"/>
  <c r="F71" i="3" s="1"/>
  <c r="ER420" i="3"/>
  <c r="K75" i="3" s="1"/>
  <c r="U173" i="3"/>
  <c r="BP422" i="12"/>
  <c r="BO410" i="3"/>
  <c r="X173" i="12"/>
  <c r="BO344" i="3"/>
  <c r="U417" i="12"/>
  <c r="DG419" i="12"/>
  <c r="X416" i="12"/>
  <c r="AL417" i="12"/>
  <c r="BG405" i="3"/>
  <c r="CD347" i="3"/>
  <c r="BM339" i="3"/>
  <c r="AJ411" i="3"/>
  <c r="CE371" i="3"/>
  <c r="CE338" i="3"/>
  <c r="BG372" i="3"/>
  <c r="BG339" i="3"/>
  <c r="T391" i="3"/>
  <c r="AJ395" i="3"/>
  <c r="T407" i="3"/>
  <c r="DN338" i="3"/>
  <c r="AB168" i="3" s="1"/>
  <c r="AJ345" i="3"/>
  <c r="T374" i="3"/>
  <c r="AX381" i="3"/>
  <c r="BM389" i="3"/>
  <c r="AP328" i="7"/>
  <c r="AP406" i="7" s="1"/>
  <c r="DI410" i="3"/>
  <c r="CC379" i="3"/>
  <c r="AJ346" i="3"/>
  <c r="AJ412" i="3"/>
  <c r="CC412" i="3"/>
  <c r="AJ396" i="3"/>
  <c r="U412" i="3"/>
  <c r="DG379" i="3"/>
  <c r="CS411" i="12"/>
  <c r="DF412" i="12"/>
  <c r="DN413" i="12"/>
  <c r="DU425" i="3"/>
  <c r="C56" i="3" s="1"/>
  <c r="CC411" i="12"/>
  <c r="BQ311" i="7"/>
  <c r="BQ389" i="7" s="1"/>
  <c r="ES328" i="7"/>
  <c r="ES406" i="7" s="1"/>
  <c r="AC165" i="4"/>
  <c r="L98" i="4" s="1"/>
  <c r="AI375" i="3"/>
  <c r="DH413" i="3"/>
  <c r="DG388" i="3"/>
  <c r="AC339" i="3"/>
  <c r="BM393" i="3"/>
  <c r="AB155" i="3"/>
  <c r="BO319" i="7"/>
  <c r="BO382" i="7" s="1"/>
  <c r="DG338" i="3"/>
  <c r="U153" i="3" s="1"/>
  <c r="DI404" i="3"/>
  <c r="W410" i="3"/>
  <c r="DI371" i="3"/>
  <c r="V165" i="4"/>
  <c r="E98" i="4" s="1"/>
  <c r="AC405" i="3"/>
  <c r="EK430" i="3"/>
  <c r="D65" i="3" s="1"/>
  <c r="BS412" i="12"/>
  <c r="CS418" i="12"/>
  <c r="CV417" i="12"/>
  <c r="DN422" i="3"/>
  <c r="AX420" i="12"/>
  <c r="AP413" i="12"/>
  <c r="AA352" i="12"/>
  <c r="J30" i="12" s="1"/>
  <c r="W159" i="4"/>
  <c r="F92" i="4" s="1"/>
  <c r="F99" i="4" s="1"/>
  <c r="DG346" i="3"/>
  <c r="U160" i="3" s="1"/>
  <c r="DG412" i="3"/>
  <c r="CR414" i="12"/>
  <c r="AY418" i="12"/>
  <c r="AI342" i="3"/>
  <c r="BO377" i="3"/>
  <c r="W344" i="3"/>
  <c r="BR406" i="3"/>
  <c r="BR373" i="3"/>
  <c r="CT392" i="3"/>
  <c r="BR324" i="7"/>
  <c r="BR339" i="7" s="1"/>
  <c r="BR174" i="7" s="1"/>
  <c r="BR340" i="3"/>
  <c r="AX410" i="3"/>
  <c r="AF158" i="4"/>
  <c r="O91" i="4" s="1"/>
  <c r="BD340" i="3"/>
  <c r="AX344" i="3"/>
  <c r="AX377" i="3"/>
  <c r="BD406" i="3"/>
  <c r="CT375" i="3"/>
  <c r="CT408" i="3"/>
  <c r="AI392" i="3"/>
  <c r="BD373" i="3"/>
  <c r="W377" i="3"/>
  <c r="DH371" i="3"/>
  <c r="CS412" i="12"/>
  <c r="U414" i="12"/>
  <c r="CF409" i="3"/>
  <c r="AC157" i="4"/>
  <c r="L90" i="4" s="1"/>
  <c r="L99" i="4" s="1"/>
  <c r="CG392" i="3"/>
  <c r="CG408" i="3"/>
  <c r="CG375" i="3"/>
  <c r="X170" i="12"/>
  <c r="Z406" i="3"/>
  <c r="T169" i="12"/>
  <c r="AA162" i="4"/>
  <c r="J95" i="4" s="1"/>
  <c r="DG398" i="3"/>
  <c r="DG414" i="3"/>
  <c r="BQ406" i="3"/>
  <c r="AM406" i="3"/>
  <c r="BQ340" i="3"/>
  <c r="CI391" i="3"/>
  <c r="CG394" i="3"/>
  <c r="AM373" i="3"/>
  <c r="DG348" i="3"/>
  <c r="U177" i="3" s="1"/>
  <c r="DF414" i="12"/>
  <c r="U408" i="3"/>
  <c r="BN419" i="12"/>
  <c r="CB414" i="12"/>
  <c r="AE339" i="12"/>
  <c r="AY396" i="3"/>
  <c r="DH388" i="3"/>
  <c r="AY379" i="3"/>
  <c r="DH338" i="3"/>
  <c r="V153" i="3" s="1"/>
  <c r="AY412" i="3"/>
  <c r="CK405" i="3"/>
  <c r="BO418" i="12"/>
  <c r="AM411" i="12"/>
  <c r="DI418" i="12"/>
  <c r="ED421" i="3"/>
  <c r="L60" i="3" s="1"/>
  <c r="V380" i="3"/>
  <c r="U174" i="12"/>
  <c r="CN313" i="7"/>
  <c r="CN406" i="7" s="1"/>
  <c r="T377" i="3"/>
  <c r="V413" i="3"/>
  <c r="T410" i="3"/>
  <c r="AJ414" i="12"/>
  <c r="V347" i="3"/>
  <c r="T394" i="3"/>
  <c r="AY419" i="12"/>
  <c r="W416" i="12"/>
  <c r="AJ304" i="7"/>
  <c r="AJ366" i="7" s="1"/>
  <c r="AL328" i="7"/>
  <c r="AL375" i="7" s="1"/>
  <c r="BT412" i="12"/>
  <c r="T168" i="12"/>
  <c r="DI416" i="12"/>
  <c r="Z309" i="7"/>
  <c r="Z339" i="7" s="1"/>
  <c r="DQ340" i="12"/>
  <c r="DH380" i="3"/>
  <c r="BF371" i="3"/>
  <c r="DG404" i="3"/>
  <c r="AZ413" i="3"/>
  <c r="AK373" i="3"/>
  <c r="DN371" i="3"/>
  <c r="DN404" i="3"/>
  <c r="AJ420" i="12"/>
  <c r="DU420" i="3"/>
  <c r="C61" i="3" s="1"/>
  <c r="AE359" i="12"/>
  <c r="DO308" i="7"/>
  <c r="DO401" i="7" s="1"/>
  <c r="Z340" i="3"/>
  <c r="AK390" i="3"/>
  <c r="BF338" i="3"/>
  <c r="BA418" i="12"/>
  <c r="BF388" i="3"/>
  <c r="T161" i="12"/>
  <c r="W345" i="3"/>
  <c r="Z373" i="3"/>
  <c r="AQ371" i="3"/>
  <c r="AQ388" i="3"/>
  <c r="AQ338" i="3"/>
  <c r="T420" i="12"/>
  <c r="CI414" i="12"/>
  <c r="CD377" i="3"/>
  <c r="BE412" i="12"/>
  <c r="CG411" i="12"/>
  <c r="CU417" i="12"/>
  <c r="DI391" i="3"/>
  <c r="CW406" i="3"/>
  <c r="CI407" i="3"/>
  <c r="DQ341" i="12"/>
  <c r="BN338" i="3"/>
  <c r="DI407" i="3"/>
  <c r="CI374" i="3"/>
  <c r="DI341" i="3"/>
  <c r="AE342" i="12"/>
  <c r="U357" i="12"/>
  <c r="D25" i="12" s="1"/>
  <c r="U411" i="12"/>
  <c r="BO338" i="3"/>
  <c r="W378" i="3"/>
  <c r="EK305" i="7"/>
  <c r="EK383" i="7" s="1"/>
  <c r="CB408" i="3"/>
  <c r="DN422" i="12"/>
  <c r="AB164" i="12"/>
  <c r="CB347" i="3"/>
  <c r="CT371" i="3"/>
  <c r="V154" i="12"/>
  <c r="CT388" i="3"/>
  <c r="CT409" i="3"/>
  <c r="CB413" i="3"/>
  <c r="CB397" i="3"/>
  <c r="AA163" i="4"/>
  <c r="J96" i="4" s="1"/>
  <c r="AN411" i="12"/>
  <c r="AN415" i="12"/>
  <c r="CF411" i="12"/>
  <c r="AA413" i="12"/>
  <c r="CB415" i="12"/>
  <c r="AM415" i="12"/>
  <c r="BR415" i="12"/>
  <c r="CU412" i="12"/>
  <c r="DK411" i="12"/>
  <c r="T380" i="3"/>
  <c r="BO391" i="3"/>
  <c r="T413" i="3"/>
  <c r="DJ318" i="7"/>
  <c r="DJ333" i="7" s="1"/>
  <c r="DJ168" i="7" s="1"/>
  <c r="BB325" i="7"/>
  <c r="BB388" i="7" s="1"/>
  <c r="CB374" i="3"/>
  <c r="BP304" i="7"/>
  <c r="BP397" i="7" s="1"/>
  <c r="T157" i="12"/>
  <c r="Y325" i="7"/>
  <c r="Y340" i="7" s="1"/>
  <c r="X338" i="3"/>
  <c r="AD179" i="12"/>
  <c r="CR340" i="3"/>
  <c r="U140" i="3" s="1"/>
  <c r="CW390" i="3"/>
  <c r="AL324" i="7"/>
  <c r="AL339" i="7" s="1"/>
  <c r="AL174" i="7" s="1"/>
  <c r="DF407" i="3"/>
  <c r="CW340" i="3"/>
  <c r="Z140" i="3" s="1"/>
  <c r="EF348" i="3"/>
  <c r="AJ419" i="12"/>
  <c r="Y153" i="12"/>
  <c r="DB339" i="12"/>
  <c r="CX422" i="12"/>
  <c r="EF314" i="7"/>
  <c r="EF392" i="7" s="1"/>
  <c r="AB420" i="3"/>
  <c r="BA422" i="12"/>
  <c r="CG415" i="12"/>
  <c r="BB412" i="12"/>
  <c r="CE415" i="12"/>
  <c r="DF391" i="3"/>
  <c r="AA320" i="7"/>
  <c r="AA335" i="7" s="1"/>
  <c r="EU322" i="7"/>
  <c r="EU400" i="7" s="1"/>
  <c r="DF374" i="3"/>
  <c r="DF414" i="3"/>
  <c r="DX422" i="12"/>
  <c r="AL305" i="7"/>
  <c r="AL383" i="7" s="1"/>
  <c r="BN408" i="3"/>
  <c r="DF381" i="3"/>
  <c r="AF322" i="7"/>
  <c r="AF337" i="7" s="1"/>
  <c r="BN375" i="3"/>
  <c r="BN342" i="3"/>
  <c r="DF348" i="3"/>
  <c r="T162" i="3" s="1"/>
  <c r="BO407" i="3"/>
  <c r="AI407" i="3"/>
  <c r="CM309" i="7"/>
  <c r="CM339" i="7" s="1"/>
  <c r="CM174" i="7" s="1"/>
  <c r="CB341" i="3"/>
  <c r="T347" i="3"/>
  <c r="AI391" i="3"/>
  <c r="BO374" i="3"/>
  <c r="AI374" i="3"/>
  <c r="DM315" i="7"/>
  <c r="DM345" i="7" s="1"/>
  <c r="DM180" i="7" s="1"/>
  <c r="BW315" i="7"/>
  <c r="BW393" i="7" s="1"/>
  <c r="BC344" i="3"/>
  <c r="BO371" i="3"/>
  <c r="EU330" i="7"/>
  <c r="EU393" i="7" s="1"/>
  <c r="CK339" i="3"/>
  <c r="CK389" i="3"/>
  <c r="DF410" i="3"/>
  <c r="DF394" i="3"/>
  <c r="DF344" i="3"/>
  <c r="T158" i="3" s="1"/>
  <c r="DK417" i="12"/>
  <c r="DJ413" i="12"/>
  <c r="W415" i="12"/>
  <c r="BQ411" i="12"/>
  <c r="DI414" i="12"/>
  <c r="DV426" i="3"/>
  <c r="D55" i="3" s="1"/>
  <c r="DI417" i="12"/>
  <c r="BU404" i="3"/>
  <c r="AZ347" i="3"/>
  <c r="AZ397" i="3"/>
  <c r="BU338" i="3"/>
  <c r="CY371" i="3"/>
  <c r="DF395" i="3"/>
  <c r="X342" i="3"/>
  <c r="DF411" i="3"/>
  <c r="CY338" i="3"/>
  <c r="AB138" i="3" s="1"/>
  <c r="DF378" i="3"/>
  <c r="CY404" i="3"/>
  <c r="AE165" i="4"/>
  <c r="N98" i="4" s="1"/>
  <c r="CL313" i="7"/>
  <c r="CL343" i="7" s="1"/>
  <c r="CL178" i="7" s="1"/>
  <c r="BU388" i="3"/>
  <c r="DJ416" i="12"/>
  <c r="AJ413" i="12"/>
  <c r="CU413" i="12"/>
  <c r="BN422" i="12"/>
  <c r="BO417" i="12"/>
  <c r="CS414" i="12"/>
  <c r="CB420" i="3"/>
  <c r="BA419" i="12"/>
  <c r="CR412" i="12"/>
  <c r="W159" i="12"/>
  <c r="W174" i="12"/>
  <c r="DX424" i="3"/>
  <c r="F57" i="3" s="1"/>
  <c r="DF320" i="7"/>
  <c r="DF335" i="7" s="1"/>
  <c r="DF170" i="7" s="1"/>
  <c r="AM375" i="3"/>
  <c r="U375" i="3"/>
  <c r="CE376" i="3"/>
  <c r="CE409" i="3"/>
  <c r="AM408" i="3"/>
  <c r="CU376" i="3"/>
  <c r="U342" i="3"/>
  <c r="CL315" i="7"/>
  <c r="CL393" i="7" s="1"/>
  <c r="CE343" i="3"/>
  <c r="AM342" i="3"/>
  <c r="CU343" i="3"/>
  <c r="X142" i="3" s="1"/>
  <c r="BH323" i="7"/>
  <c r="BH386" i="7" s="1"/>
  <c r="CV407" i="3"/>
  <c r="AX396" i="3"/>
  <c r="ES309" i="7"/>
  <c r="ES339" i="7" s="1"/>
  <c r="BQ304" i="7"/>
  <c r="BQ334" i="7" s="1"/>
  <c r="BQ169" i="7" s="1"/>
  <c r="DA329" i="7"/>
  <c r="DA344" i="7" s="1"/>
  <c r="X374" i="3"/>
  <c r="CD410" i="3"/>
  <c r="CI375" i="3"/>
  <c r="AC305" i="7"/>
  <c r="AC335" i="7" s="1"/>
  <c r="AY395" i="3"/>
  <c r="DA328" i="7"/>
  <c r="DA343" i="7" s="1"/>
  <c r="BB318" i="7"/>
  <c r="BB381" i="7" s="1"/>
  <c r="AY411" i="3"/>
  <c r="BS340" i="3"/>
  <c r="EJ423" i="3"/>
  <c r="C72" i="3" s="1"/>
  <c r="BS373" i="3"/>
  <c r="BB427" i="3"/>
  <c r="CC414" i="3"/>
  <c r="CC348" i="3"/>
  <c r="BC330" i="7"/>
  <c r="BC408" i="7" s="1"/>
  <c r="BV371" i="3"/>
  <c r="W411" i="3"/>
  <c r="BC394" i="3"/>
  <c r="T420" i="3"/>
  <c r="CC398" i="3"/>
  <c r="BQ413" i="12"/>
  <c r="DU430" i="3"/>
  <c r="C51" i="3" s="1"/>
  <c r="CB412" i="12"/>
  <c r="BB418" i="12"/>
  <c r="CU393" i="3"/>
  <c r="CE322" i="7"/>
  <c r="CE385" i="7" s="1"/>
  <c r="CT415" i="12"/>
  <c r="AX346" i="3"/>
  <c r="CM314" i="7"/>
  <c r="CM407" i="7" s="1"/>
  <c r="CT414" i="12"/>
  <c r="Y355" i="12"/>
  <c r="H27" i="12" s="1"/>
  <c r="BN371" i="3"/>
  <c r="AX376" i="3"/>
  <c r="BN404" i="3"/>
  <c r="BQ314" i="7"/>
  <c r="BQ344" i="7" s="1"/>
  <c r="BQ179" i="7" s="1"/>
  <c r="DH391" i="3"/>
  <c r="CY413" i="12"/>
  <c r="DV430" i="3"/>
  <c r="D51" i="3" s="1"/>
  <c r="AX343" i="3"/>
  <c r="DK388" i="3"/>
  <c r="DK404" i="3"/>
  <c r="X376" i="3"/>
  <c r="AX409" i="3"/>
  <c r="DH407" i="3"/>
  <c r="CQ372" i="3"/>
  <c r="T389" i="3"/>
  <c r="BE327" i="7"/>
  <c r="BE342" i="7" s="1"/>
  <c r="BE177" i="7" s="1"/>
  <c r="DK371" i="3"/>
  <c r="CG377" i="3"/>
  <c r="X409" i="3"/>
  <c r="X393" i="3"/>
  <c r="DH374" i="3"/>
  <c r="CC306" i="7"/>
  <c r="CC336" i="7" s="1"/>
  <c r="CC171" i="7" s="1"/>
  <c r="Z179" i="12"/>
  <c r="AX373" i="3"/>
  <c r="AN372" i="3"/>
  <c r="CG410" i="3"/>
  <c r="V414" i="12"/>
  <c r="BN421" i="12"/>
  <c r="AK414" i="12"/>
  <c r="BV412" i="12"/>
  <c r="CF415" i="12"/>
  <c r="CQ408" i="3"/>
  <c r="AY345" i="3"/>
  <c r="DU429" i="3"/>
  <c r="C52" i="3" s="1"/>
  <c r="AC308" i="7"/>
  <c r="AC338" i="7" s="1"/>
  <c r="CF371" i="3"/>
  <c r="BG412" i="12"/>
  <c r="CF404" i="3"/>
  <c r="CF338" i="3"/>
  <c r="CT372" i="3"/>
  <c r="CT405" i="3"/>
  <c r="BR411" i="12"/>
  <c r="CT339" i="3"/>
  <c r="W139" i="3" s="1"/>
  <c r="BN413" i="12"/>
  <c r="AI419" i="12"/>
  <c r="CF418" i="12"/>
  <c r="CQ415" i="12"/>
  <c r="W354" i="12"/>
  <c r="F28" i="12" s="1"/>
  <c r="CL422" i="12"/>
  <c r="CC305" i="7"/>
  <c r="CC335" i="7" s="1"/>
  <c r="CC170" i="7" s="1"/>
  <c r="AQ422" i="3"/>
  <c r="CR374" i="3"/>
  <c r="AB156" i="4"/>
  <c r="K89" i="4" s="1"/>
  <c r="Y174" i="12"/>
  <c r="BQ422" i="12"/>
  <c r="BT404" i="3"/>
  <c r="EJ425" i="3"/>
  <c r="C70" i="3" s="1"/>
  <c r="DG418" i="12"/>
  <c r="AK417" i="12"/>
  <c r="EJ430" i="3"/>
  <c r="C65" i="3" s="1"/>
  <c r="AB422" i="3"/>
  <c r="BN417" i="12"/>
  <c r="ES421" i="3"/>
  <c r="L74" i="3" s="1"/>
  <c r="Y422" i="12"/>
  <c r="Y438" i="12" s="1"/>
  <c r="AB351" i="12"/>
  <c r="K31" i="12" s="1"/>
  <c r="BS406" i="3"/>
  <c r="CD371" i="3"/>
  <c r="CL311" i="7"/>
  <c r="CL389" i="7" s="1"/>
  <c r="DI409" i="3"/>
  <c r="U163" i="12"/>
  <c r="AD155" i="4"/>
  <c r="M88" i="4" s="1"/>
  <c r="BH326" i="7"/>
  <c r="BH341" i="7" s="1"/>
  <c r="BH176" i="7" s="1"/>
  <c r="CR390" i="3"/>
  <c r="DZ306" i="7"/>
  <c r="DZ368" i="7" s="1"/>
  <c r="CB391" i="3"/>
  <c r="BC372" i="3"/>
  <c r="EP422" i="12"/>
  <c r="BT328" i="7"/>
  <c r="BT343" i="7" s="1"/>
  <c r="BT178" i="7" s="1"/>
  <c r="DR310" i="7"/>
  <c r="DR388" i="7" s="1"/>
  <c r="EG326" i="7"/>
  <c r="EG389" i="7" s="1"/>
  <c r="CR406" i="3"/>
  <c r="CR341" i="3"/>
  <c r="CB342" i="3"/>
  <c r="CR348" i="3"/>
  <c r="U147" i="3" s="1"/>
  <c r="CR391" i="3"/>
  <c r="AA404" i="3"/>
  <c r="AJ392" i="3"/>
  <c r="EF347" i="3"/>
  <c r="CM327" i="7"/>
  <c r="CM390" i="7" s="1"/>
  <c r="CT328" i="7"/>
  <c r="CT343" i="7" s="1"/>
  <c r="AA388" i="3"/>
  <c r="AJ408" i="3"/>
  <c r="DV305" i="7"/>
  <c r="DV383" i="7" s="1"/>
  <c r="AJ375" i="3"/>
  <c r="CB392" i="3"/>
  <c r="W329" i="7"/>
  <c r="W392" i="7" s="1"/>
  <c r="CQ342" i="3"/>
  <c r="T141" i="3" s="1"/>
  <c r="CX414" i="12"/>
  <c r="DF415" i="12"/>
  <c r="AJ411" i="12"/>
  <c r="BT422" i="12"/>
  <c r="AN389" i="3"/>
  <c r="AN405" i="3"/>
  <c r="V160" i="12"/>
  <c r="Y349" i="12"/>
  <c r="H33" i="12" s="1"/>
  <c r="BO414" i="12"/>
  <c r="DG421" i="12"/>
  <c r="DI415" i="12"/>
  <c r="W157" i="12"/>
  <c r="W172" i="12"/>
  <c r="T409" i="3"/>
  <c r="T376" i="3"/>
  <c r="CY422" i="3"/>
  <c r="BQ339" i="3"/>
  <c r="EC319" i="7"/>
  <c r="EC334" i="7" s="1"/>
  <c r="AX379" i="3"/>
  <c r="CZ328" i="7"/>
  <c r="CZ406" i="7" s="1"/>
  <c r="CZ389" i="3"/>
  <c r="DA304" i="7"/>
  <c r="DA382" i="7" s="1"/>
  <c r="U164" i="12"/>
  <c r="CZ339" i="3"/>
  <c r="AC139" i="3" s="1"/>
  <c r="BQ405" i="3"/>
  <c r="BQ372" i="3"/>
  <c r="BO306" i="7"/>
  <c r="BO399" i="7" s="1"/>
  <c r="BN418" i="12"/>
  <c r="CZ405" i="3"/>
  <c r="AI381" i="3"/>
  <c r="T393" i="3"/>
  <c r="W352" i="12"/>
  <c r="F30" i="12" s="1"/>
  <c r="CV374" i="3"/>
  <c r="DG380" i="3"/>
  <c r="CV341" i="3"/>
  <c r="T375" i="3"/>
  <c r="CD344" i="3"/>
  <c r="AJ373" i="3"/>
  <c r="X168" i="12"/>
  <c r="CZ404" i="3"/>
  <c r="AA422" i="12"/>
  <c r="AA438" i="12" s="1"/>
  <c r="CV311" i="7"/>
  <c r="CV341" i="7" s="1"/>
  <c r="DG392" i="3"/>
  <c r="DM389" i="3"/>
  <c r="BM412" i="3"/>
  <c r="EV313" i="7"/>
  <c r="EV391" i="7" s="1"/>
  <c r="BB411" i="12"/>
  <c r="BQ371" i="3"/>
  <c r="CZ338" i="3"/>
  <c r="AC138" i="3" s="1"/>
  <c r="BM379" i="3"/>
  <c r="BM396" i="3"/>
  <c r="EE313" i="7"/>
  <c r="EE391" i="7" s="1"/>
  <c r="DG408" i="3"/>
  <c r="DM405" i="3"/>
  <c r="CR408" i="3"/>
  <c r="AL411" i="3"/>
  <c r="BV320" i="7"/>
  <c r="BV335" i="7" s="1"/>
  <c r="BV170" i="7" s="1"/>
  <c r="DM372" i="3"/>
  <c r="CU319" i="7"/>
  <c r="CU334" i="7" s="1"/>
  <c r="BA320" i="7"/>
  <c r="BA383" i="7" s="1"/>
  <c r="W407" i="3"/>
  <c r="ET319" i="7"/>
  <c r="ET366" i="7" s="1"/>
  <c r="U313" i="7"/>
  <c r="U343" i="7" s="1"/>
  <c r="AT322" i="7"/>
  <c r="AT385" i="7" s="1"/>
  <c r="W341" i="3"/>
  <c r="CN326" i="7"/>
  <c r="CN341" i="7" s="1"/>
  <c r="CN176" i="7" s="1"/>
  <c r="CU330" i="7"/>
  <c r="CU345" i="7" s="1"/>
  <c r="BQ338" i="3"/>
  <c r="AF328" i="7"/>
  <c r="AF343" i="7" s="1"/>
  <c r="DA330" i="7"/>
  <c r="DA377" i="7" s="1"/>
  <c r="AL378" i="3"/>
  <c r="AL345" i="3"/>
  <c r="CZ371" i="3"/>
  <c r="BQ404" i="3"/>
  <c r="CE414" i="12"/>
  <c r="CC413" i="12"/>
  <c r="DU428" i="3"/>
  <c r="C53" i="3" s="1"/>
  <c r="CT416" i="12"/>
  <c r="AN416" i="12"/>
  <c r="BP409" i="3"/>
  <c r="Y372" i="3"/>
  <c r="CF373" i="3"/>
  <c r="CF340" i="3"/>
  <c r="BC309" i="7"/>
  <c r="BC339" i="7" s="1"/>
  <c r="BC174" i="7" s="1"/>
  <c r="BP376" i="3"/>
  <c r="CS305" i="7"/>
  <c r="CS335" i="7" s="1"/>
  <c r="DF372" i="3"/>
  <c r="CZ323" i="7"/>
  <c r="CZ338" i="7" s="1"/>
  <c r="BP404" i="3"/>
  <c r="BQ310" i="7"/>
  <c r="BQ388" i="7" s="1"/>
  <c r="T305" i="7"/>
  <c r="T398" i="7" s="1"/>
  <c r="CF343" i="3"/>
  <c r="Y405" i="3"/>
  <c r="BT371" i="3"/>
  <c r="CJ305" i="7"/>
  <c r="CJ383" i="7" s="1"/>
  <c r="AO371" i="3"/>
  <c r="CT378" i="3"/>
  <c r="AL374" i="3"/>
  <c r="CR413" i="12"/>
  <c r="AE322" i="7"/>
  <c r="AE369" i="7" s="1"/>
  <c r="Y339" i="3"/>
  <c r="BT338" i="3"/>
  <c r="AO338" i="3"/>
  <c r="AI377" i="3"/>
  <c r="DJ427" i="3"/>
  <c r="EB423" i="3"/>
  <c r="J58" i="3" s="1"/>
  <c r="BW326" i="7"/>
  <c r="BW373" i="7" s="1"/>
  <c r="T156" i="4"/>
  <c r="C89" i="4" s="1"/>
  <c r="AL391" i="3"/>
  <c r="Z422" i="12"/>
  <c r="Z438" i="12" s="1"/>
  <c r="CF406" i="3"/>
  <c r="AI410" i="3"/>
  <c r="AO318" i="7"/>
  <c r="AO381" i="7" s="1"/>
  <c r="CN320" i="7"/>
  <c r="CN335" i="7" s="1"/>
  <c r="CN170" i="7" s="1"/>
  <c r="X174" i="3"/>
  <c r="AI394" i="3"/>
  <c r="EV309" i="7"/>
  <c r="EV387" i="7" s="1"/>
  <c r="BA393" i="3"/>
  <c r="CK320" i="7"/>
  <c r="CK383" i="7" s="1"/>
  <c r="AN307" i="7"/>
  <c r="AN369" i="7" s="1"/>
  <c r="DX314" i="7"/>
  <c r="DX344" i="7" s="1"/>
  <c r="AL407" i="3"/>
  <c r="DG422" i="12"/>
  <c r="BG411" i="12"/>
  <c r="DO412" i="12"/>
  <c r="BA416" i="12"/>
  <c r="EU329" i="7"/>
  <c r="EU376" i="7" s="1"/>
  <c r="DJ404" i="3"/>
  <c r="BP305" i="7"/>
  <c r="BP367" i="7" s="1"/>
  <c r="BB372" i="3"/>
  <c r="CV409" i="3"/>
  <c r="CC409" i="3"/>
  <c r="CS406" i="3"/>
  <c r="BB389" i="3"/>
  <c r="DJ377" i="3"/>
  <c r="Z313" i="7"/>
  <c r="Z406" i="7" s="1"/>
  <c r="EK304" i="7"/>
  <c r="EK397" i="7" s="1"/>
  <c r="V352" i="12"/>
  <c r="E30" i="12" s="1"/>
  <c r="DX423" i="3"/>
  <c r="F58" i="3" s="1"/>
  <c r="CS373" i="3"/>
  <c r="BB405" i="3"/>
  <c r="CV376" i="3"/>
  <c r="CC376" i="3"/>
  <c r="CS340" i="3"/>
  <c r="V140" i="3" s="1"/>
  <c r="CM336" i="12"/>
  <c r="DJ410" i="3"/>
  <c r="AI305" i="7"/>
  <c r="AI383" i="7" s="1"/>
  <c r="BP391" i="3"/>
  <c r="CV343" i="3"/>
  <c r="Y142" i="3" s="1"/>
  <c r="EO326" i="7"/>
  <c r="EO389" i="7" s="1"/>
  <c r="CC393" i="3"/>
  <c r="DJ344" i="3"/>
  <c r="X173" i="3" s="1"/>
  <c r="X408" i="3"/>
  <c r="DJ338" i="3"/>
  <c r="X153" i="3" s="1"/>
  <c r="DL375" i="3"/>
  <c r="DJ371" i="3"/>
  <c r="CT393" i="3"/>
  <c r="AB413" i="12"/>
  <c r="X375" i="3"/>
  <c r="CT376" i="3"/>
  <c r="T159" i="4"/>
  <c r="C92" i="4" s="1"/>
  <c r="BP374" i="3"/>
  <c r="BP341" i="3"/>
  <c r="AY409" i="3"/>
  <c r="AC422" i="12"/>
  <c r="AC438" i="12" s="1"/>
  <c r="EP329" i="7"/>
  <c r="EP344" i="7" s="1"/>
  <c r="X404" i="3"/>
  <c r="CQ375" i="3"/>
  <c r="BO404" i="3"/>
  <c r="X371" i="3"/>
  <c r="AI398" i="3"/>
  <c r="AI414" i="3"/>
  <c r="BB329" i="7"/>
  <c r="BB344" i="7" s="1"/>
  <c r="BB179" i="7" s="1"/>
  <c r="CS407" i="3"/>
  <c r="CQ315" i="7"/>
  <c r="CQ377" i="7" s="1"/>
  <c r="X310" i="7"/>
  <c r="X340" i="7" s="1"/>
  <c r="CS374" i="3"/>
  <c r="CU418" i="12"/>
  <c r="CS341" i="3"/>
  <c r="EB306" i="7"/>
  <c r="EB336" i="7" s="1"/>
  <c r="DY427" i="3"/>
  <c r="G54" i="3" s="1"/>
  <c r="V417" i="12"/>
  <c r="CB420" i="12"/>
  <c r="T405" i="3"/>
  <c r="C22" i="12"/>
  <c r="N22" i="12" s="1"/>
  <c r="P22" i="12" s="1"/>
  <c r="DI372" i="3"/>
  <c r="ES308" i="7"/>
  <c r="ES338" i="7" s="1"/>
  <c r="T339" i="3"/>
  <c r="AP307" i="7"/>
  <c r="AP385" i="7" s="1"/>
  <c r="DI339" i="3"/>
  <c r="W169" i="3" s="1"/>
  <c r="AJ306" i="7"/>
  <c r="AJ336" i="7" s="1"/>
  <c r="AJ171" i="7" s="1"/>
  <c r="DQ339" i="12"/>
  <c r="AX406" i="3"/>
  <c r="DI343" i="3"/>
  <c r="W157" i="3" s="1"/>
  <c r="BM312" i="7"/>
  <c r="BM374" i="7" s="1"/>
  <c r="BX329" i="7"/>
  <c r="BX407" i="7" s="1"/>
  <c r="BP328" i="7"/>
  <c r="BP391" i="7" s="1"/>
  <c r="CQ405" i="3"/>
  <c r="AX340" i="3"/>
  <c r="CQ339" i="3"/>
  <c r="T139" i="3" s="1"/>
  <c r="BT341" i="3"/>
  <c r="CR371" i="3"/>
  <c r="CJ422" i="3"/>
  <c r="EQ327" i="7"/>
  <c r="EQ390" i="7" s="1"/>
  <c r="CR404" i="3"/>
  <c r="DX320" i="7"/>
  <c r="DX383" i="7" s="1"/>
  <c r="DP313" i="7"/>
  <c r="DP391" i="7" s="1"/>
  <c r="CR338" i="3"/>
  <c r="U138" i="3" s="1"/>
  <c r="EN325" i="7"/>
  <c r="EN340" i="7" s="1"/>
  <c r="AI346" i="3"/>
  <c r="BT407" i="3"/>
  <c r="BT374" i="3"/>
  <c r="AP341" i="3"/>
  <c r="DI376" i="3"/>
  <c r="DZ422" i="12"/>
  <c r="DX425" i="3"/>
  <c r="F56" i="3" s="1"/>
  <c r="EJ429" i="3"/>
  <c r="C66" i="3" s="1"/>
  <c r="BP416" i="12"/>
  <c r="BF422" i="12"/>
  <c r="DH414" i="12"/>
  <c r="W162" i="4"/>
  <c r="F95" i="4" s="1"/>
  <c r="CE416" i="12"/>
  <c r="CZ412" i="12"/>
  <c r="X160" i="12"/>
  <c r="CD407" i="3"/>
  <c r="CK309" i="7"/>
  <c r="CK339" i="7" s="1"/>
  <c r="CK174" i="7" s="1"/>
  <c r="W390" i="3"/>
  <c r="EO309" i="7"/>
  <c r="EO339" i="7" s="1"/>
  <c r="AS304" i="7"/>
  <c r="AS334" i="7" s="1"/>
  <c r="AS169" i="7" s="1"/>
  <c r="AF311" i="7"/>
  <c r="AF341" i="7" s="1"/>
  <c r="AN306" i="7"/>
  <c r="AN368" i="7" s="1"/>
  <c r="AB357" i="3"/>
  <c r="K31" i="3" s="1"/>
  <c r="CT307" i="7"/>
  <c r="CT385" i="7" s="1"/>
  <c r="CJ304" i="7"/>
  <c r="CJ334" i="7" s="1"/>
  <c r="CJ169" i="7" s="1"/>
  <c r="DF409" i="3"/>
  <c r="BQ323" i="7"/>
  <c r="BQ338" i="7" s="1"/>
  <c r="BQ173" i="7" s="1"/>
  <c r="DF393" i="3"/>
  <c r="W406" i="3"/>
  <c r="BP324" i="7"/>
  <c r="BP387" i="7" s="1"/>
  <c r="DF376" i="3"/>
  <c r="AO409" i="3"/>
  <c r="W373" i="3"/>
  <c r="CB327" i="7"/>
  <c r="CB390" i="7" s="1"/>
  <c r="AP312" i="7"/>
  <c r="AP374" i="7" s="1"/>
  <c r="EB305" i="7"/>
  <c r="EB383" i="7" s="1"/>
  <c r="BN378" i="3"/>
  <c r="CG318" i="7"/>
  <c r="CG333" i="7" s="1"/>
  <c r="CG168" i="7" s="1"/>
  <c r="AO376" i="3"/>
  <c r="CD341" i="3"/>
  <c r="EF318" i="7"/>
  <c r="EF333" i="7" s="1"/>
  <c r="CD318" i="7"/>
  <c r="CD333" i="7" s="1"/>
  <c r="CD168" i="7" s="1"/>
  <c r="AX380" i="3"/>
  <c r="EN304" i="7"/>
  <c r="EN382" i="7" s="1"/>
  <c r="DR324" i="7"/>
  <c r="DR339" i="7" s="1"/>
  <c r="DR174" i="7" s="1"/>
  <c r="AO343" i="3"/>
  <c r="W374" i="3"/>
  <c r="BQ417" i="12"/>
  <c r="CC414" i="12"/>
  <c r="BC415" i="12"/>
  <c r="DI405" i="3"/>
  <c r="BJ309" i="7"/>
  <c r="BJ387" i="7" s="1"/>
  <c r="BC306" i="7"/>
  <c r="BC384" i="7" s="1"/>
  <c r="Z404" i="3"/>
  <c r="EM423" i="3"/>
  <c r="F72" i="3" s="1"/>
  <c r="EC420" i="3"/>
  <c r="K61" i="3" s="1"/>
  <c r="CU427" i="3"/>
  <c r="DB322" i="7"/>
  <c r="DB337" i="7" s="1"/>
  <c r="CT411" i="3"/>
  <c r="BX340" i="12"/>
  <c r="DJ340" i="3"/>
  <c r="DF380" i="3"/>
  <c r="CT345" i="3"/>
  <c r="W144" i="3" s="1"/>
  <c r="DJ373" i="3"/>
  <c r="DJ390" i="3"/>
  <c r="BB324" i="7"/>
  <c r="BB339" i="7" s="1"/>
  <c r="BB174" i="7" s="1"/>
  <c r="V156" i="12"/>
  <c r="V171" i="12"/>
  <c r="EE308" i="7"/>
  <c r="EE401" i="7" s="1"/>
  <c r="BN420" i="12"/>
  <c r="DH413" i="12"/>
  <c r="BS413" i="12"/>
  <c r="AA412" i="12"/>
  <c r="DG414" i="12"/>
  <c r="AC411" i="12"/>
  <c r="W418" i="12"/>
  <c r="ET422" i="12"/>
  <c r="DW429" i="3"/>
  <c r="E52" i="3" s="1"/>
  <c r="BM414" i="3"/>
  <c r="DH417" i="12"/>
  <c r="AA411" i="12"/>
  <c r="DI413" i="12"/>
  <c r="U421" i="12"/>
  <c r="V342" i="3"/>
  <c r="AM404" i="3"/>
  <c r="ED304" i="7"/>
  <c r="ED397" i="7" s="1"/>
  <c r="DI377" i="3"/>
  <c r="BC410" i="3"/>
  <c r="CK388" i="3"/>
  <c r="DI394" i="3"/>
  <c r="CU394" i="3"/>
  <c r="AY422" i="12"/>
  <c r="CK371" i="3"/>
  <c r="CY320" i="7"/>
  <c r="CY398" i="7" s="1"/>
  <c r="BO379" i="3"/>
  <c r="BY311" i="7"/>
  <c r="BY341" i="7" s="1"/>
  <c r="BY176" i="7" s="1"/>
  <c r="DK372" i="3"/>
  <c r="DM322" i="7"/>
  <c r="DM337" i="7" s="1"/>
  <c r="DM172" i="7" s="1"/>
  <c r="AC328" i="7"/>
  <c r="AC343" i="7" s="1"/>
  <c r="ET328" i="7"/>
  <c r="ET391" i="7" s="1"/>
  <c r="CK404" i="3"/>
  <c r="CR319" i="7"/>
  <c r="CR382" i="7" s="1"/>
  <c r="BO412" i="3"/>
  <c r="BA329" i="7"/>
  <c r="BA344" i="7" s="1"/>
  <c r="BA179" i="7" s="1"/>
  <c r="CS413" i="12"/>
  <c r="DK339" i="3"/>
  <c r="Y169" i="3" s="1"/>
  <c r="T411" i="3"/>
  <c r="AF327" i="7"/>
  <c r="AF390" i="7" s="1"/>
  <c r="AF161" i="4"/>
  <c r="O94" i="4" s="1"/>
  <c r="U325" i="7"/>
  <c r="U340" i="7" s="1"/>
  <c r="BC322" i="7"/>
  <c r="BC369" i="7" s="1"/>
  <c r="BO346" i="3"/>
  <c r="AX304" i="7"/>
  <c r="AX334" i="7" s="1"/>
  <c r="AX169" i="7" s="1"/>
  <c r="EK306" i="7"/>
  <c r="EK384" i="7" s="1"/>
  <c r="T378" i="3"/>
  <c r="AM388" i="3"/>
  <c r="AA155" i="3"/>
  <c r="CU377" i="3"/>
  <c r="AU324" i="7"/>
  <c r="AU339" i="7" s="1"/>
  <c r="AU174" i="7" s="1"/>
  <c r="DY325" i="7"/>
  <c r="DY340" i="7" s="1"/>
  <c r="V375" i="3"/>
  <c r="T429" i="12"/>
  <c r="C45" i="12" s="1"/>
  <c r="T345" i="3"/>
  <c r="CI330" i="7"/>
  <c r="CI345" i="7" s="1"/>
  <c r="CI180" i="7" s="1"/>
  <c r="DK389" i="3"/>
  <c r="AT314" i="7"/>
  <c r="AT344" i="7" s="1"/>
  <c r="AT179" i="7" s="1"/>
  <c r="CR307" i="7"/>
  <c r="CR369" i="7" s="1"/>
  <c r="CU410" i="3"/>
  <c r="BV326" i="7"/>
  <c r="BV404" i="7" s="1"/>
  <c r="AU328" i="7"/>
  <c r="AU343" i="7" s="1"/>
  <c r="AU178" i="7" s="1"/>
  <c r="CH329" i="7"/>
  <c r="CH392" i="7" s="1"/>
  <c r="EA314" i="7"/>
  <c r="EA344" i="7" s="1"/>
  <c r="V408" i="3"/>
  <c r="AB309" i="7"/>
  <c r="AB339" i="7" s="1"/>
  <c r="EU347" i="3"/>
  <c r="EM321" i="7"/>
  <c r="EM336" i="7" s="1"/>
  <c r="CB348" i="3"/>
  <c r="CB414" i="3"/>
  <c r="DF411" i="12"/>
  <c r="BM420" i="3"/>
  <c r="AQ412" i="12"/>
  <c r="V308" i="7"/>
  <c r="V386" i="7" s="1"/>
  <c r="BC414" i="12"/>
  <c r="CB381" i="3"/>
  <c r="AM427" i="3"/>
  <c r="EB422" i="12"/>
  <c r="BA415" i="12"/>
  <c r="BO411" i="12"/>
  <c r="AK426" i="3"/>
  <c r="BO372" i="3"/>
  <c r="AO411" i="12"/>
  <c r="V159" i="12"/>
  <c r="V412" i="12"/>
  <c r="EL421" i="3"/>
  <c r="E74" i="3" s="1"/>
  <c r="BO339" i="3"/>
  <c r="BO405" i="3"/>
  <c r="W425" i="3"/>
  <c r="BM348" i="3"/>
  <c r="BX348" i="3" s="1"/>
  <c r="BM381" i="3"/>
  <c r="CT422" i="12"/>
  <c r="X362" i="3"/>
  <c r="G26" i="3" s="1"/>
  <c r="AF310" i="7"/>
  <c r="AF340" i="7" s="1"/>
  <c r="DK309" i="7"/>
  <c r="DK339" i="7" s="1"/>
  <c r="DK174" i="7" s="1"/>
  <c r="CB325" i="7"/>
  <c r="CB340" i="7" s="1"/>
  <c r="CB175" i="7" s="1"/>
  <c r="BR372" i="3"/>
  <c r="BJ311" i="7"/>
  <c r="BJ341" i="7" s="1"/>
  <c r="BJ176" i="7" s="1"/>
  <c r="AP388" i="3"/>
  <c r="DJ405" i="3"/>
  <c r="AT348" i="3"/>
  <c r="AE366" i="3" s="1"/>
  <c r="EE322" i="7"/>
  <c r="EE385" i="7" s="1"/>
  <c r="AY304" i="7"/>
  <c r="AY397" i="7" s="1"/>
  <c r="M14" i="8"/>
  <c r="U159" i="4"/>
  <c r="D92" i="4" s="1"/>
  <c r="CX371" i="3"/>
  <c r="AP404" i="3"/>
  <c r="DI395" i="3"/>
  <c r="CX388" i="3"/>
  <c r="DI411" i="3"/>
  <c r="DB325" i="7"/>
  <c r="DB403" i="7" s="1"/>
  <c r="EO330" i="7"/>
  <c r="EO345" i="7" s="1"/>
  <c r="AP371" i="3"/>
  <c r="CX319" i="7"/>
  <c r="CX382" i="7" s="1"/>
  <c r="AE309" i="7"/>
  <c r="AE387" i="7" s="1"/>
  <c r="V340" i="3"/>
  <c r="AB431" i="4"/>
  <c r="K42" i="4" s="1"/>
  <c r="BH422" i="12"/>
  <c r="AQ413" i="12"/>
  <c r="BR326" i="7"/>
  <c r="BR389" i="7" s="1"/>
  <c r="AX325" i="7"/>
  <c r="AX340" i="7" s="1"/>
  <c r="AX175" i="7" s="1"/>
  <c r="CI408" i="3"/>
  <c r="EB424" i="12"/>
  <c r="AJ390" i="3"/>
  <c r="CC422" i="12"/>
  <c r="T348" i="3"/>
  <c r="AD165" i="4"/>
  <c r="M98" i="4" s="1"/>
  <c r="AO408" i="3"/>
  <c r="EC320" i="7"/>
  <c r="EC383" i="7" s="1"/>
  <c r="CI342" i="3"/>
  <c r="AK347" i="3"/>
  <c r="BM319" i="7"/>
  <c r="BM382" i="7" s="1"/>
  <c r="AO375" i="3"/>
  <c r="Y321" i="7"/>
  <c r="Y399" i="7" s="1"/>
  <c r="CM337" i="12"/>
  <c r="AE341" i="12"/>
  <c r="AX397" i="3"/>
  <c r="AO342" i="3"/>
  <c r="AJ406" i="3"/>
  <c r="DN322" i="7"/>
  <c r="DN337" i="7" s="1"/>
  <c r="DN172" i="7" s="1"/>
  <c r="DL408" i="3"/>
  <c r="DL392" i="3"/>
  <c r="BR408" i="3"/>
  <c r="T381" i="3"/>
  <c r="AS328" i="7"/>
  <c r="AS375" i="7" s="1"/>
  <c r="EF322" i="7"/>
  <c r="EF337" i="7" s="1"/>
  <c r="AD327" i="7"/>
  <c r="AD342" i="7" s="1"/>
  <c r="BR375" i="3"/>
  <c r="CW313" i="7"/>
  <c r="CW391" i="7" s="1"/>
  <c r="AX413" i="3"/>
  <c r="BO328" i="7"/>
  <c r="BO343" i="7" s="1"/>
  <c r="BO178" i="7" s="1"/>
  <c r="AK413" i="3"/>
  <c r="BR342" i="3"/>
  <c r="BN313" i="7"/>
  <c r="BN391" i="7" s="1"/>
  <c r="AK380" i="3"/>
  <c r="BN381" i="3"/>
  <c r="T414" i="3"/>
  <c r="EL420" i="3"/>
  <c r="E75" i="3" s="1"/>
  <c r="CV411" i="12"/>
  <c r="DU423" i="3"/>
  <c r="C58" i="3" s="1"/>
  <c r="BN414" i="3"/>
  <c r="BN398" i="3"/>
  <c r="BW422" i="12"/>
  <c r="EJ426" i="3"/>
  <c r="C69" i="3" s="1"/>
  <c r="X350" i="12"/>
  <c r="G32" i="12" s="1"/>
  <c r="CF376" i="3"/>
  <c r="CX338" i="3"/>
  <c r="AA138" i="3" s="1"/>
  <c r="DU318" i="7"/>
  <c r="DU381" i="7" s="1"/>
  <c r="CB324" i="7"/>
  <c r="CB387" i="7" s="1"/>
  <c r="V390" i="3"/>
  <c r="CC340" i="3"/>
  <c r="CR327" i="7"/>
  <c r="CR342" i="7" s="1"/>
  <c r="Y329" i="7"/>
  <c r="Y344" i="7" s="1"/>
  <c r="CQ328" i="7"/>
  <c r="CQ391" i="7" s="1"/>
  <c r="BT307" i="7"/>
  <c r="BT369" i="7" s="1"/>
  <c r="DI378" i="3"/>
  <c r="CV313" i="7"/>
  <c r="CV391" i="7" s="1"/>
  <c r="BR405" i="3"/>
  <c r="V373" i="3"/>
  <c r="DK315" i="7"/>
  <c r="DK345" i="7" s="1"/>
  <c r="DK180" i="7" s="1"/>
  <c r="BR339" i="3"/>
  <c r="AA339" i="3"/>
  <c r="T358" i="12"/>
  <c r="C24" i="12" s="1"/>
  <c r="BF327" i="7"/>
  <c r="BF342" i="7" s="1"/>
  <c r="BF177" i="7" s="1"/>
  <c r="CW324" i="7"/>
  <c r="CW339" i="7" s="1"/>
  <c r="DJ324" i="7"/>
  <c r="DJ387" i="7" s="1"/>
  <c r="W160" i="4"/>
  <c r="F93" i="4" s="1"/>
  <c r="DH409" i="3"/>
  <c r="AT341" i="12"/>
  <c r="CU415" i="12"/>
  <c r="BN319" i="7"/>
  <c r="BN334" i="7" s="1"/>
  <c r="BN169" i="7" s="1"/>
  <c r="AI411" i="12"/>
  <c r="U415" i="12"/>
  <c r="DW420" i="3"/>
  <c r="E61" i="3" s="1"/>
  <c r="U398" i="3"/>
  <c r="W353" i="12"/>
  <c r="F29" i="12" s="1"/>
  <c r="BU422" i="3"/>
  <c r="CJ413" i="12"/>
  <c r="T408" i="3"/>
  <c r="EQ318" i="7"/>
  <c r="EQ365" i="7" s="1"/>
  <c r="DB324" i="7"/>
  <c r="DB387" i="7" s="1"/>
  <c r="EB322" i="7"/>
  <c r="EB385" i="7" s="1"/>
  <c r="T342" i="3"/>
  <c r="BH319" i="7"/>
  <c r="BH382" i="7" s="1"/>
  <c r="BJ328" i="7"/>
  <c r="BJ343" i="7" s="1"/>
  <c r="BJ178" i="7" s="1"/>
  <c r="AC154" i="12"/>
  <c r="BF304" i="7"/>
  <c r="BF382" i="7" s="1"/>
  <c r="BC311" i="7"/>
  <c r="BC341" i="7" s="1"/>
  <c r="BC176" i="7" s="1"/>
  <c r="BR320" i="7"/>
  <c r="BR383" i="7" s="1"/>
  <c r="DJ374" i="3"/>
  <c r="AZ412" i="12"/>
  <c r="BI328" i="7"/>
  <c r="BI391" i="7" s="1"/>
  <c r="DJ407" i="3"/>
  <c r="AC325" i="7"/>
  <c r="AC388" i="7" s="1"/>
  <c r="ES320" i="7"/>
  <c r="ES335" i="7" s="1"/>
  <c r="CG330" i="7"/>
  <c r="CG345" i="7" s="1"/>
  <c r="CG180" i="7" s="1"/>
  <c r="BO329" i="7"/>
  <c r="BO344" i="7" s="1"/>
  <c r="BO179" i="7" s="1"/>
  <c r="DJ341" i="3"/>
  <c r="BU422" i="12"/>
  <c r="U418" i="12"/>
  <c r="V355" i="12"/>
  <c r="E27" i="12" s="1"/>
  <c r="EM421" i="3"/>
  <c r="F74" i="3" s="1"/>
  <c r="AB411" i="12"/>
  <c r="DG415" i="12"/>
  <c r="CQ420" i="12"/>
  <c r="CQ420" i="3"/>
  <c r="BX339" i="12"/>
  <c r="DJ412" i="12"/>
  <c r="CG413" i="12"/>
  <c r="X169" i="12"/>
  <c r="X154" i="12"/>
  <c r="CD418" i="12"/>
  <c r="BS422" i="12"/>
  <c r="DO421" i="3"/>
  <c r="BQ427" i="3"/>
  <c r="EC422" i="3"/>
  <c r="K59" i="3" s="1"/>
  <c r="CF427" i="3"/>
  <c r="AY413" i="12"/>
  <c r="CX422" i="3"/>
  <c r="DX421" i="3"/>
  <c r="F60" i="3" s="1"/>
  <c r="AO323" i="7"/>
  <c r="AO386" i="7" s="1"/>
  <c r="U351" i="12"/>
  <c r="D31" i="12" s="1"/>
  <c r="U348" i="3"/>
  <c r="U414" i="3"/>
  <c r="U381" i="3"/>
  <c r="CX327" i="7"/>
  <c r="CX390" i="7" s="1"/>
  <c r="CG326" i="7"/>
  <c r="CG341" i="7" s="1"/>
  <c r="CG176" i="7" s="1"/>
  <c r="AP407" i="3"/>
  <c r="BS308" i="7"/>
  <c r="BS386" i="7" s="1"/>
  <c r="BO303" i="7"/>
  <c r="BO396" i="7" s="1"/>
  <c r="AJ380" i="3"/>
  <c r="AN315" i="7"/>
  <c r="AN408" i="7" s="1"/>
  <c r="AP391" i="3"/>
  <c r="DU320" i="7"/>
  <c r="DU335" i="7" s="1"/>
  <c r="AB319" i="7"/>
  <c r="AB382" i="7" s="1"/>
  <c r="DG343" i="3"/>
  <c r="U157" i="3" s="1"/>
  <c r="DM313" i="7"/>
  <c r="DM391" i="7" s="1"/>
  <c r="CD328" i="7"/>
  <c r="CD391" i="7" s="1"/>
  <c r="CJ327" i="7"/>
  <c r="CJ405" i="7" s="1"/>
  <c r="DJ409" i="3"/>
  <c r="AJ413" i="3"/>
  <c r="CD390" i="3"/>
  <c r="BP405" i="3"/>
  <c r="CD319" i="7"/>
  <c r="CD382" i="7" s="1"/>
  <c r="DJ376" i="3"/>
  <c r="DJ393" i="3"/>
  <c r="AK379" i="3"/>
  <c r="BP339" i="3"/>
  <c r="BB319" i="7"/>
  <c r="BB334" i="7" s="1"/>
  <c r="BB169" i="7" s="1"/>
  <c r="DI390" i="3"/>
  <c r="DR323" i="7"/>
  <c r="DR401" i="7" s="1"/>
  <c r="AK412" i="3"/>
  <c r="AC350" i="12"/>
  <c r="L32" i="12" s="1"/>
  <c r="W326" i="7"/>
  <c r="W389" i="7" s="1"/>
  <c r="BP372" i="3"/>
  <c r="CD406" i="3"/>
  <c r="BN318" i="7"/>
  <c r="BN396" i="7" s="1"/>
  <c r="AK346" i="3"/>
  <c r="CD373" i="3"/>
  <c r="X339" i="3"/>
  <c r="AJ347" i="3"/>
  <c r="EK422" i="12"/>
  <c r="EK424" i="12" s="1"/>
  <c r="BF411" i="12"/>
  <c r="X356" i="12"/>
  <c r="G26" i="12" s="1"/>
  <c r="AM418" i="12"/>
  <c r="CQ374" i="3"/>
  <c r="CQ391" i="3"/>
  <c r="CQ407" i="3"/>
  <c r="AA342" i="3"/>
  <c r="BM342" i="3"/>
  <c r="DQ326" i="7"/>
  <c r="DQ341" i="7" s="1"/>
  <c r="DQ176" i="7" s="1"/>
  <c r="CZ309" i="7"/>
  <c r="CZ402" i="7" s="1"/>
  <c r="BN411" i="3"/>
  <c r="DF405" i="3"/>
  <c r="BV404" i="3"/>
  <c r="CT340" i="3"/>
  <c r="W140" i="3" s="1"/>
  <c r="DO324" i="7"/>
  <c r="DO371" i="7" s="1"/>
  <c r="BN345" i="3"/>
  <c r="DF339" i="3"/>
  <c r="T154" i="3" s="1"/>
  <c r="BV338" i="3"/>
  <c r="T427" i="4"/>
  <c r="C38" i="4" s="1"/>
  <c r="X427" i="3"/>
  <c r="BF320" i="7"/>
  <c r="BF335" i="7" s="1"/>
  <c r="BF170" i="7" s="1"/>
  <c r="BC339" i="3"/>
  <c r="BX336" i="12"/>
  <c r="BM392" i="3"/>
  <c r="AE328" i="7"/>
  <c r="AE391" i="7" s="1"/>
  <c r="T318" i="7"/>
  <c r="T333" i="7" s="1"/>
  <c r="Y374" i="3"/>
  <c r="DK393" i="3"/>
  <c r="V155" i="12"/>
  <c r="DG312" i="7"/>
  <c r="DG390" i="7" s="1"/>
  <c r="CT390" i="3"/>
  <c r="BA328" i="7"/>
  <c r="BA375" i="7" s="1"/>
  <c r="DK376" i="3"/>
  <c r="DA311" i="7"/>
  <c r="DA389" i="7" s="1"/>
  <c r="EO314" i="7"/>
  <c r="EO376" i="7" s="1"/>
  <c r="AK413" i="12"/>
  <c r="BC405" i="3"/>
  <c r="DH320" i="7"/>
  <c r="DH335" i="7" s="1"/>
  <c r="DH170" i="7" s="1"/>
  <c r="CY319" i="7"/>
  <c r="CY334" i="7" s="1"/>
  <c r="BU327" i="7"/>
  <c r="BU342" i="7" s="1"/>
  <c r="BU177" i="7" s="1"/>
  <c r="DK322" i="7"/>
  <c r="DK385" i="7" s="1"/>
  <c r="DK409" i="3"/>
  <c r="DN306" i="7"/>
  <c r="DN336" i="7" s="1"/>
  <c r="DN171" i="7" s="1"/>
  <c r="EO306" i="7"/>
  <c r="EO384" i="7" s="1"/>
  <c r="DH319" i="7"/>
  <c r="DH382" i="7" s="1"/>
  <c r="AA408" i="3"/>
  <c r="CL319" i="7"/>
  <c r="CL366" i="7" s="1"/>
  <c r="BN322" i="7"/>
  <c r="BN385" i="7" s="1"/>
  <c r="BN327" i="7"/>
  <c r="BN390" i="7" s="1"/>
  <c r="CT305" i="7"/>
  <c r="CT335" i="7" s="1"/>
  <c r="BM408" i="3"/>
  <c r="AA392" i="3"/>
  <c r="DF329" i="7"/>
  <c r="DF344" i="7" s="1"/>
  <c r="DF179" i="7" s="1"/>
  <c r="BN411" i="12"/>
  <c r="CC418" i="12"/>
  <c r="ER422" i="3"/>
  <c r="K73" i="3" s="1"/>
  <c r="DJ418" i="12"/>
  <c r="EN427" i="3"/>
  <c r="G68" i="3" s="1"/>
  <c r="DH418" i="12"/>
  <c r="CJ411" i="12"/>
  <c r="DF419" i="12"/>
  <c r="CG422" i="12"/>
  <c r="DL422" i="12"/>
  <c r="CR417" i="12"/>
  <c r="BU411" i="12"/>
  <c r="AI393" i="3"/>
  <c r="AI409" i="3"/>
  <c r="AI376" i="3"/>
  <c r="AI343" i="3"/>
  <c r="CK412" i="12"/>
  <c r="DN411" i="12"/>
  <c r="EA422" i="12"/>
  <c r="U435" i="4"/>
  <c r="D46" i="4" s="1"/>
  <c r="DG417" i="12"/>
  <c r="X418" i="12"/>
  <c r="BA411" i="12"/>
  <c r="DJ372" i="3"/>
  <c r="BU320" i="7"/>
  <c r="BU383" i="7" s="1"/>
  <c r="AA405" i="3"/>
  <c r="CQ319" i="7"/>
  <c r="CQ382" i="7" s="1"/>
  <c r="CL329" i="7"/>
  <c r="CL392" i="7" s="1"/>
  <c r="BP329" i="7"/>
  <c r="BP376" i="7" s="1"/>
  <c r="DB312" i="7"/>
  <c r="DB405" i="7" s="1"/>
  <c r="ED422" i="12"/>
  <c r="DJ339" i="3"/>
  <c r="X154" i="3" s="1"/>
  <c r="AA372" i="3"/>
  <c r="U322" i="7"/>
  <c r="U385" i="7" s="1"/>
  <c r="AR328" i="7"/>
  <c r="AR343" i="7" s="1"/>
  <c r="AR178" i="7" s="1"/>
  <c r="EJ324" i="7"/>
  <c r="EJ387" i="7" s="1"/>
  <c r="CJ309" i="7"/>
  <c r="CJ339" i="7" s="1"/>
  <c r="CJ174" i="7" s="1"/>
  <c r="BP415" i="12"/>
  <c r="CN321" i="7"/>
  <c r="CN384" i="7" s="1"/>
  <c r="AJ320" i="7"/>
  <c r="AJ383" i="7" s="1"/>
  <c r="BT330" i="7"/>
  <c r="BT393" i="7" s="1"/>
  <c r="DU319" i="7"/>
  <c r="DU366" i="7" s="1"/>
  <c r="W371" i="3"/>
  <c r="AC326" i="7"/>
  <c r="AC341" i="7" s="1"/>
  <c r="EJ303" i="7"/>
  <c r="EJ381" i="7" s="1"/>
  <c r="AQ324" i="7"/>
  <c r="AQ371" i="7" s="1"/>
  <c r="CE319" i="7"/>
  <c r="CE382" i="7" s="1"/>
  <c r="BG319" i="7"/>
  <c r="BG334" i="7" s="1"/>
  <c r="BG169" i="7" s="1"/>
  <c r="EV326" i="7"/>
  <c r="EV389" i="7" s="1"/>
  <c r="W404" i="3"/>
  <c r="CM322" i="7"/>
  <c r="CM385" i="7" s="1"/>
  <c r="W338" i="3"/>
  <c r="AB329" i="7"/>
  <c r="AB376" i="7" s="1"/>
  <c r="BO320" i="7"/>
  <c r="BO398" i="7" s="1"/>
  <c r="DQ310" i="7"/>
  <c r="DQ388" i="7" s="1"/>
  <c r="CI422" i="3"/>
  <c r="EJ420" i="3"/>
  <c r="C75" i="3" s="1"/>
  <c r="EM305" i="7"/>
  <c r="EM383" i="7" s="1"/>
  <c r="X429" i="4"/>
  <c r="G40" i="4" s="1"/>
  <c r="CV422" i="12"/>
  <c r="CV408" i="3"/>
  <c r="EC315" i="7"/>
  <c r="EC377" i="7" s="1"/>
  <c r="BN373" i="3"/>
  <c r="ED305" i="7"/>
  <c r="ED335" i="7" s="1"/>
  <c r="BF324" i="7"/>
  <c r="BF387" i="7" s="1"/>
  <c r="CV375" i="3"/>
  <c r="EE312" i="7"/>
  <c r="EE342" i="7" s="1"/>
  <c r="CR429" i="3"/>
  <c r="T419" i="12"/>
  <c r="CV342" i="3"/>
  <c r="Y141" i="3" s="1"/>
  <c r="CU318" i="7"/>
  <c r="CU365" i="7" s="1"/>
  <c r="BU304" i="7"/>
  <c r="BU334" i="7" s="1"/>
  <c r="BU169" i="7" s="1"/>
  <c r="AM322" i="7"/>
  <c r="AM337" i="7" s="1"/>
  <c r="AM172" i="7" s="1"/>
  <c r="V407" i="3"/>
  <c r="CB339" i="3"/>
  <c r="AY376" i="3"/>
  <c r="CV320" i="7"/>
  <c r="CV398" i="7" s="1"/>
  <c r="AO404" i="3"/>
  <c r="CW392" i="3"/>
  <c r="AQ308" i="7"/>
  <c r="AQ338" i="7" s="1"/>
  <c r="AQ173" i="7" s="1"/>
  <c r="AE327" i="7"/>
  <c r="AE342" i="7" s="1"/>
  <c r="CH313" i="7"/>
  <c r="CH391" i="7" s="1"/>
  <c r="AY343" i="3"/>
  <c r="W356" i="12"/>
  <c r="F26" i="12" s="1"/>
  <c r="CI319" i="7"/>
  <c r="CI382" i="7" s="1"/>
  <c r="Z170" i="3"/>
  <c r="DO325" i="7"/>
  <c r="DO388" i="7" s="1"/>
  <c r="Z439" i="4"/>
  <c r="I50" i="4" s="1"/>
  <c r="EE326" i="7"/>
  <c r="EE341" i="7" s="1"/>
  <c r="ET307" i="7"/>
  <c r="ET400" i="7" s="1"/>
  <c r="ET315" i="7"/>
  <c r="ET377" i="7" s="1"/>
  <c r="AB307" i="7"/>
  <c r="AB369" i="7" s="1"/>
  <c r="AC164" i="4"/>
  <c r="L97" i="4" s="1"/>
  <c r="CW408" i="3"/>
  <c r="BU322" i="7"/>
  <c r="BU337" i="7" s="1"/>
  <c r="BU172" i="7" s="1"/>
  <c r="DM407" i="3"/>
  <c r="EK322" i="7"/>
  <c r="EK385" i="7" s="1"/>
  <c r="DB340" i="12"/>
  <c r="DI324" i="7"/>
  <c r="DI402" i="7" s="1"/>
  <c r="CW375" i="3"/>
  <c r="DM374" i="3"/>
  <c r="DM391" i="3"/>
  <c r="EQ328" i="7"/>
  <c r="EQ343" i="7" s="1"/>
  <c r="X417" i="12"/>
  <c r="AY414" i="12"/>
  <c r="AA422" i="3"/>
  <c r="AX420" i="3"/>
  <c r="EP308" i="7"/>
  <c r="EP338" i="7" s="1"/>
  <c r="CR342" i="3"/>
  <c r="U141" i="3" s="1"/>
  <c r="BW323" i="7"/>
  <c r="BW338" i="7" s="1"/>
  <c r="BW173" i="7" s="1"/>
  <c r="V154" i="4"/>
  <c r="E87" i="4" s="1"/>
  <c r="T324" i="7"/>
  <c r="T371" i="7" s="1"/>
  <c r="DG322" i="7"/>
  <c r="DG337" i="7" s="1"/>
  <c r="DG172" i="7" s="1"/>
  <c r="BY320" i="7"/>
  <c r="BY335" i="7" s="1"/>
  <c r="BY170" i="7" s="1"/>
  <c r="W357" i="12"/>
  <c r="F25" i="12" s="1"/>
  <c r="DC320" i="7"/>
  <c r="DC383" i="7" s="1"/>
  <c r="CG376" i="3"/>
  <c r="AY327" i="7"/>
  <c r="AY405" i="7" s="1"/>
  <c r="CN312" i="7"/>
  <c r="CN342" i="7" s="1"/>
  <c r="CN177" i="7" s="1"/>
  <c r="CC390" i="3"/>
  <c r="DG393" i="3"/>
  <c r="DQ329" i="7"/>
  <c r="DQ392" i="7" s="1"/>
  <c r="BG323" i="7"/>
  <c r="BG370" i="7" s="1"/>
  <c r="CG409" i="3"/>
  <c r="DI373" i="3"/>
  <c r="BA319" i="7"/>
  <c r="BA334" i="7" s="1"/>
  <c r="BA169" i="7" s="1"/>
  <c r="ER312" i="7"/>
  <c r="ER342" i="7" s="1"/>
  <c r="CG393" i="3"/>
  <c r="ER424" i="12"/>
  <c r="AC319" i="7"/>
  <c r="AC334" i="7" s="1"/>
  <c r="CC328" i="7"/>
  <c r="CC343" i="7" s="1"/>
  <c r="CC178" i="7" s="1"/>
  <c r="Z375" i="3"/>
  <c r="V409" i="3"/>
  <c r="AT313" i="7"/>
  <c r="AT343" i="7" s="1"/>
  <c r="AT178" i="7" s="1"/>
  <c r="DI406" i="3"/>
  <c r="BW328" i="7"/>
  <c r="BW375" i="7" s="1"/>
  <c r="CK328" i="7"/>
  <c r="CK391" i="7" s="1"/>
  <c r="Z408" i="3"/>
  <c r="CT329" i="7"/>
  <c r="CT392" i="7" s="1"/>
  <c r="AN323" i="7"/>
  <c r="AN370" i="7" s="1"/>
  <c r="CK411" i="12"/>
  <c r="Z342" i="3"/>
  <c r="CC373" i="3"/>
  <c r="DY303" i="7"/>
  <c r="DY333" i="7" s="1"/>
  <c r="BI339" i="12"/>
  <c r="DV307" i="7"/>
  <c r="DV400" i="7" s="1"/>
  <c r="X438" i="4"/>
  <c r="G49" i="4" s="1"/>
  <c r="DG409" i="3"/>
  <c r="U355" i="12"/>
  <c r="D27" i="12" s="1"/>
  <c r="CS329" i="7"/>
  <c r="CS392" i="7" s="1"/>
  <c r="CR375" i="3"/>
  <c r="DQ312" i="7"/>
  <c r="AY417" i="12"/>
  <c r="EA422" i="3"/>
  <c r="I59" i="3" s="1"/>
  <c r="EM307" i="7"/>
  <c r="EM337" i="7" s="1"/>
  <c r="AL376" i="3"/>
  <c r="EJ428" i="3"/>
  <c r="C67" i="3" s="1"/>
  <c r="EN422" i="3"/>
  <c r="G73" i="3" s="1"/>
  <c r="X407" i="3"/>
  <c r="X330" i="7"/>
  <c r="X393" i="7" s="1"/>
  <c r="Z338" i="3"/>
  <c r="DN324" i="7"/>
  <c r="DN371" i="7" s="1"/>
  <c r="DQ327" i="7"/>
  <c r="Z318" i="7"/>
  <c r="Z381" i="7" s="1"/>
  <c r="BO406" i="3"/>
  <c r="AE318" i="7"/>
  <c r="AE381" i="7" s="1"/>
  <c r="X341" i="3"/>
  <c r="CR321" i="7"/>
  <c r="CR336" i="7" s="1"/>
  <c r="DH343" i="3"/>
  <c r="V157" i="3" s="1"/>
  <c r="BO340" i="3"/>
  <c r="BP321" i="7"/>
  <c r="BP368" i="7" s="1"/>
  <c r="BI309" i="7"/>
  <c r="BI387" i="7" s="1"/>
  <c r="X309" i="7"/>
  <c r="X387" i="7" s="1"/>
  <c r="AU325" i="7"/>
  <c r="AU340" i="7" s="1"/>
  <c r="AU175" i="7" s="1"/>
  <c r="CN310" i="7"/>
  <c r="CN388" i="7" s="1"/>
  <c r="EA309" i="7"/>
  <c r="EA387" i="7" s="1"/>
  <c r="AL409" i="3"/>
  <c r="BO373" i="3"/>
  <c r="T315" i="7"/>
  <c r="T345" i="7" s="1"/>
  <c r="EJ306" i="7"/>
  <c r="EJ336" i="7" s="1"/>
  <c r="CC318" i="7"/>
  <c r="CC333" i="7" s="1"/>
  <c r="CC168" i="7" s="1"/>
  <c r="DA307" i="7"/>
  <c r="DA385" i="7" s="1"/>
  <c r="BP371" i="3"/>
  <c r="CF412" i="12"/>
  <c r="CC327" i="7"/>
  <c r="CC390" i="7" s="1"/>
  <c r="DR322" i="7"/>
  <c r="DR337" i="7" s="1"/>
  <c r="DR172" i="7" s="1"/>
  <c r="EO322" i="7"/>
  <c r="EO385" i="7" s="1"/>
  <c r="DM329" i="7"/>
  <c r="DM344" i="7" s="1"/>
  <c r="DM179" i="7" s="1"/>
  <c r="DC325" i="7"/>
  <c r="DC340" i="7" s="1"/>
  <c r="DQ303" i="7"/>
  <c r="DQ396" i="7" s="1"/>
  <c r="CU308" i="7"/>
  <c r="CU386" i="7" s="1"/>
  <c r="DF413" i="3"/>
  <c r="U157" i="12"/>
  <c r="ER305" i="7"/>
  <c r="ER383" i="7" s="1"/>
  <c r="V393" i="3"/>
  <c r="DF347" i="3"/>
  <c r="T176" i="3" s="1"/>
  <c r="BJ327" i="7"/>
  <c r="BJ390" i="7" s="1"/>
  <c r="AL343" i="3"/>
  <c r="CQ323" i="7"/>
  <c r="CQ386" i="7" s="1"/>
  <c r="DH376" i="3"/>
  <c r="DC326" i="7"/>
  <c r="DC389" i="7" s="1"/>
  <c r="Z371" i="3"/>
  <c r="BS307" i="7"/>
  <c r="BS385" i="7" s="1"/>
  <c r="BO345" i="3"/>
  <c r="EK425" i="3"/>
  <c r="D70" i="3" s="1"/>
  <c r="CQ409" i="3"/>
  <c r="CT418" i="12"/>
  <c r="DL422" i="3"/>
  <c r="BB373" i="3"/>
  <c r="BB340" i="3"/>
  <c r="CQ343" i="3"/>
  <c r="T142" i="3" s="1"/>
  <c r="BG310" i="7"/>
  <c r="BG388" i="7" s="1"/>
  <c r="BD413" i="12"/>
  <c r="CQ393" i="3"/>
  <c r="DN311" i="7"/>
  <c r="DN341" i="7" s="1"/>
  <c r="DN176" i="7" s="1"/>
  <c r="CR422" i="12"/>
  <c r="AB349" i="12"/>
  <c r="K33" i="12" s="1"/>
  <c r="EP425" i="3"/>
  <c r="I70" i="3" s="1"/>
  <c r="X434" i="4"/>
  <c r="G45" i="4" s="1"/>
  <c r="DW421" i="3"/>
  <c r="E60" i="3" s="1"/>
  <c r="CZ422" i="12"/>
  <c r="T396" i="3"/>
  <c r="BI336" i="12"/>
  <c r="DJ310" i="7"/>
  <c r="DJ388" i="7" s="1"/>
  <c r="EM303" i="7"/>
  <c r="EM381" i="7" s="1"/>
  <c r="BP343" i="3"/>
  <c r="X303" i="7"/>
  <c r="X333" i="7" s="1"/>
  <c r="X372" i="3"/>
  <c r="BY313" i="7"/>
  <c r="BY391" i="7" s="1"/>
  <c r="AP408" i="3"/>
  <c r="AZ338" i="3"/>
  <c r="DL343" i="3"/>
  <c r="Z157" i="3" s="1"/>
  <c r="AD329" i="7"/>
  <c r="AD376" i="7" s="1"/>
  <c r="DL376" i="3"/>
  <c r="V319" i="7"/>
  <c r="V334" i="7" s="1"/>
  <c r="EN308" i="7"/>
  <c r="EN386" i="7" s="1"/>
  <c r="CI327" i="7"/>
  <c r="CI390" i="7" s="1"/>
  <c r="CM318" i="7"/>
  <c r="CM365" i="7" s="1"/>
  <c r="DN329" i="7"/>
  <c r="DN344" i="7" s="1"/>
  <c r="DN179" i="7" s="1"/>
  <c r="EJ315" i="7"/>
  <c r="EJ393" i="7" s="1"/>
  <c r="AM405" i="3"/>
  <c r="DL330" i="7"/>
  <c r="DL345" i="7" s="1"/>
  <c r="DL180" i="7" s="1"/>
  <c r="AD322" i="7"/>
  <c r="AD337" i="7" s="1"/>
  <c r="DK377" i="3"/>
  <c r="AM339" i="3"/>
  <c r="U352" i="12"/>
  <c r="D30" i="12" s="1"/>
  <c r="CF319" i="7"/>
  <c r="CF334" i="7" s="1"/>
  <c r="CF169" i="7" s="1"/>
  <c r="DK394" i="3"/>
  <c r="CU326" i="7"/>
  <c r="CU389" i="7" s="1"/>
  <c r="DK410" i="3"/>
  <c r="Y318" i="7"/>
  <c r="Y333" i="7" s="1"/>
  <c r="AA330" i="7"/>
  <c r="AA393" i="7" s="1"/>
  <c r="BX327" i="7"/>
  <c r="BX390" i="7" s="1"/>
  <c r="BV323" i="7"/>
  <c r="BV338" i="7" s="1"/>
  <c r="BV173" i="7" s="1"/>
  <c r="DL409" i="3"/>
  <c r="EE315" i="7"/>
  <c r="EE345" i="7" s="1"/>
  <c r="EF327" i="7"/>
  <c r="EF342" i="7" s="1"/>
  <c r="EA308" i="7"/>
  <c r="EA386" i="7" s="1"/>
  <c r="AE437" i="4"/>
  <c r="N48" i="4" s="1"/>
  <c r="AZ371" i="3"/>
  <c r="CG405" i="3"/>
  <c r="BR318" i="7"/>
  <c r="BR381" i="7" s="1"/>
  <c r="AZ388" i="3"/>
  <c r="BM391" i="3"/>
  <c r="X411" i="12"/>
  <c r="BM341" i="3"/>
  <c r="BM407" i="3"/>
  <c r="BM374" i="3"/>
  <c r="CI422" i="12"/>
  <c r="T379" i="3"/>
  <c r="T412" i="3"/>
  <c r="DO328" i="7"/>
  <c r="DO391" i="7" s="1"/>
  <c r="CL308" i="7"/>
  <c r="CL370" i="7" s="1"/>
  <c r="Y409" i="3"/>
  <c r="EB312" i="7"/>
  <c r="EB390" i="7" s="1"/>
  <c r="AY347" i="3"/>
  <c r="W433" i="4"/>
  <c r="F44" i="4" s="1"/>
  <c r="BA405" i="3"/>
  <c r="BA389" i="3"/>
  <c r="DH422" i="12"/>
  <c r="DX309" i="7"/>
  <c r="Y435" i="4"/>
  <c r="H46" i="4" s="1"/>
  <c r="Y416" i="12"/>
  <c r="CQ426" i="3"/>
  <c r="AD422" i="12"/>
  <c r="AD438" i="12" s="1"/>
  <c r="CR421" i="12"/>
  <c r="AP412" i="12"/>
  <c r="U422" i="12"/>
  <c r="U438" i="12" s="1"/>
  <c r="T411" i="12"/>
  <c r="EC424" i="12"/>
  <c r="DB329" i="7"/>
  <c r="DB376" i="7" s="1"/>
  <c r="AZ410" i="3"/>
  <c r="U329" i="7"/>
  <c r="U344" i="7" s="1"/>
  <c r="DO322" i="7"/>
  <c r="DO369" i="7" s="1"/>
  <c r="DJ311" i="7"/>
  <c r="DJ341" i="7" s="1"/>
  <c r="DJ176" i="7" s="1"/>
  <c r="AZ377" i="3"/>
  <c r="Z329" i="7"/>
  <c r="Z392" i="7" s="1"/>
  <c r="CZ310" i="7"/>
  <c r="CZ388" i="7" s="1"/>
  <c r="V324" i="7"/>
  <c r="V387" i="7" s="1"/>
  <c r="AX305" i="7"/>
  <c r="AX367" i="7" s="1"/>
  <c r="EQ315" i="7"/>
  <c r="EQ345" i="7" s="1"/>
  <c r="CG307" i="7"/>
  <c r="CG337" i="7" s="1"/>
  <c r="CG172" i="7" s="1"/>
  <c r="Y375" i="3"/>
  <c r="DO311" i="7"/>
  <c r="DO389" i="7" s="1"/>
  <c r="DI326" i="7"/>
  <c r="DI341" i="7" s="1"/>
  <c r="DI176" i="7" s="1"/>
  <c r="X305" i="7"/>
  <c r="X383" i="7" s="1"/>
  <c r="V327" i="7"/>
  <c r="V390" i="7" s="1"/>
  <c r="BM347" i="3"/>
  <c r="CD329" i="7"/>
  <c r="CD392" i="7" s="1"/>
  <c r="BV309" i="7"/>
  <c r="BV387" i="7" s="1"/>
  <c r="BQ412" i="12"/>
  <c r="EM309" i="7"/>
  <c r="EM387" i="7" s="1"/>
  <c r="CT324" i="7"/>
  <c r="CT402" i="7" s="1"/>
  <c r="EM427" i="3"/>
  <c r="F68" i="3" s="1"/>
  <c r="DK306" i="7"/>
  <c r="DK384" i="7" s="1"/>
  <c r="CF311" i="7"/>
  <c r="CF389" i="7" s="1"/>
  <c r="BM413" i="3"/>
  <c r="CX307" i="7"/>
  <c r="CX385" i="7" s="1"/>
  <c r="DP305" i="7"/>
  <c r="DP398" i="7" s="1"/>
  <c r="BI314" i="7"/>
  <c r="BI376" i="7" s="1"/>
  <c r="DM321" i="7"/>
  <c r="DM399" i="7" s="1"/>
  <c r="CV309" i="7"/>
  <c r="CV371" i="7" s="1"/>
  <c r="AY372" i="3"/>
  <c r="T153" i="3"/>
  <c r="EF310" i="7"/>
  <c r="EF372" i="7" s="1"/>
  <c r="CJ314" i="7"/>
  <c r="CJ392" i="7" s="1"/>
  <c r="DV304" i="7"/>
  <c r="DV382" i="7" s="1"/>
  <c r="AZ318" i="7"/>
  <c r="AZ333" i="7" s="1"/>
  <c r="AZ168" i="7" s="1"/>
  <c r="DG378" i="3"/>
  <c r="X377" i="3"/>
  <c r="EF315" i="7"/>
  <c r="EF345" i="7" s="1"/>
  <c r="AZ319" i="7"/>
  <c r="AZ382" i="7" s="1"/>
  <c r="AO309" i="7"/>
  <c r="AO387" i="7" s="1"/>
  <c r="Y408" i="3"/>
  <c r="CB394" i="3"/>
  <c r="BR323" i="7"/>
  <c r="BR338" i="7" s="1"/>
  <c r="BR173" i="7" s="1"/>
  <c r="W319" i="7"/>
  <c r="W334" i="7" s="1"/>
  <c r="BI330" i="7"/>
  <c r="BI345" i="7" s="1"/>
  <c r="BI180" i="7" s="1"/>
  <c r="AZ374" i="3"/>
  <c r="DG411" i="3"/>
  <c r="X410" i="3"/>
  <c r="CB320" i="7"/>
  <c r="CB383" i="7" s="1"/>
  <c r="X394" i="3"/>
  <c r="Y342" i="3"/>
  <c r="AY389" i="3"/>
  <c r="BD323" i="7"/>
  <c r="BD401" i="7" s="1"/>
  <c r="CW314" i="7"/>
  <c r="CW392" i="7" s="1"/>
  <c r="AZ344" i="3"/>
  <c r="DM375" i="3"/>
  <c r="AZ407" i="3"/>
  <c r="DG345" i="3"/>
  <c r="U159" i="3" s="1"/>
  <c r="Z374" i="3"/>
  <c r="AY405" i="3"/>
  <c r="AN311" i="7"/>
  <c r="AN373" i="7" s="1"/>
  <c r="CZ311" i="7"/>
  <c r="CZ341" i="7" s="1"/>
  <c r="X308" i="7"/>
  <c r="X386" i="7" s="1"/>
  <c r="ES322" i="7"/>
  <c r="ES400" i="7" s="1"/>
  <c r="CH324" i="7"/>
  <c r="CH339" i="7" s="1"/>
  <c r="CH174" i="7" s="1"/>
  <c r="CE329" i="7"/>
  <c r="CE392" i="7" s="1"/>
  <c r="DV306" i="7"/>
  <c r="DV368" i="7" s="1"/>
  <c r="CU321" i="7"/>
  <c r="CU384" i="7" s="1"/>
  <c r="CG305" i="7"/>
  <c r="CG398" i="7" s="1"/>
  <c r="CR309" i="7"/>
  <c r="CR371" i="7" s="1"/>
  <c r="AZ341" i="3"/>
  <c r="BT327" i="7"/>
  <c r="BT342" i="7" s="1"/>
  <c r="BT177" i="7" s="1"/>
  <c r="Z407" i="3"/>
  <c r="BW319" i="7"/>
  <c r="BW334" i="7" s="1"/>
  <c r="BW169" i="7" s="1"/>
  <c r="EP324" i="7"/>
  <c r="EP339" i="7" s="1"/>
  <c r="AF431" i="4"/>
  <c r="O42" i="4" s="1"/>
  <c r="AA436" i="4"/>
  <c r="J47" i="4" s="1"/>
  <c r="CQ430" i="3"/>
  <c r="T355" i="3"/>
  <c r="C33" i="3" s="1"/>
  <c r="DM392" i="3"/>
  <c r="AL340" i="3"/>
  <c r="DM408" i="3"/>
  <c r="BM397" i="3"/>
  <c r="AI303" i="7"/>
  <c r="AI381" i="7" s="1"/>
  <c r="Z341" i="3"/>
  <c r="Z312" i="7"/>
  <c r="Z342" i="7" s="1"/>
  <c r="CB377" i="3"/>
  <c r="CB344" i="3"/>
  <c r="AZ414" i="12"/>
  <c r="Y430" i="4"/>
  <c r="H41" i="4" s="1"/>
  <c r="AX423" i="3"/>
  <c r="X412" i="12"/>
  <c r="CE422" i="12"/>
  <c r="AQ411" i="12"/>
  <c r="DI322" i="7"/>
  <c r="DI337" i="7" s="1"/>
  <c r="DI172" i="7" s="1"/>
  <c r="AQ303" i="7"/>
  <c r="AQ333" i="7" s="1"/>
  <c r="AQ168" i="7" s="1"/>
  <c r="BD328" i="7"/>
  <c r="BD391" i="7" s="1"/>
  <c r="V431" i="4"/>
  <c r="E42" i="4" s="1"/>
  <c r="DV427" i="3"/>
  <c r="D54" i="3" s="1"/>
  <c r="CX412" i="12"/>
  <c r="BA339" i="3"/>
  <c r="U431" i="4"/>
  <c r="D42" i="4" s="1"/>
  <c r="Z430" i="4"/>
  <c r="I41" i="4" s="1"/>
  <c r="DJ415" i="12"/>
  <c r="CE424" i="3"/>
  <c r="DV429" i="3"/>
  <c r="D52" i="3" s="1"/>
  <c r="CH422" i="12"/>
  <c r="AA438" i="4"/>
  <c r="J49" i="4" s="1"/>
  <c r="W427" i="4"/>
  <c r="F38" i="4" s="1"/>
  <c r="DY420" i="3"/>
  <c r="G61" i="3" s="1"/>
  <c r="T428" i="4"/>
  <c r="T444" i="4" s="1"/>
  <c r="AY380" i="3"/>
  <c r="CW422" i="12"/>
  <c r="AQ305" i="7"/>
  <c r="AQ383" i="7" s="1"/>
  <c r="Y436" i="4"/>
  <c r="H47" i="4" s="1"/>
  <c r="AY413" i="3"/>
  <c r="EQ424" i="12"/>
  <c r="U436" i="4"/>
  <c r="D47" i="4" s="1"/>
  <c r="CS410" i="3"/>
  <c r="BF328" i="7"/>
  <c r="BF406" i="7" s="1"/>
  <c r="DG314" i="7"/>
  <c r="DG392" i="7" s="1"/>
  <c r="AD438" i="4"/>
  <c r="M49" i="4" s="1"/>
  <c r="AB429" i="4"/>
  <c r="K40" i="4" s="1"/>
  <c r="AB311" i="7"/>
  <c r="AB341" i="7" s="1"/>
  <c r="W312" i="7"/>
  <c r="W342" i="7" s="1"/>
  <c r="Y407" i="3"/>
  <c r="DY311" i="7"/>
  <c r="DY341" i="7" s="1"/>
  <c r="AO414" i="12"/>
  <c r="DK416" i="12"/>
  <c r="DG373" i="3"/>
  <c r="V376" i="3"/>
  <c r="BG338" i="3"/>
  <c r="Y341" i="3"/>
  <c r="DP319" i="7"/>
  <c r="DP382" i="7" s="1"/>
  <c r="AE325" i="7"/>
  <c r="AE372" i="7" s="1"/>
  <c r="BD324" i="7"/>
  <c r="BD387" i="7" s="1"/>
  <c r="BR307" i="7"/>
  <c r="BR385" i="7" s="1"/>
  <c r="CF329" i="7"/>
  <c r="CF407" i="7" s="1"/>
  <c r="Y338" i="3"/>
  <c r="AD433" i="4"/>
  <c r="M44" i="4" s="1"/>
  <c r="DG406" i="3"/>
  <c r="CW318" i="7"/>
  <c r="CW365" i="7" s="1"/>
  <c r="CM325" i="7"/>
  <c r="CM388" i="7" s="1"/>
  <c r="DG340" i="3"/>
  <c r="U155" i="3" s="1"/>
  <c r="AF432" i="4"/>
  <c r="O43" i="4" s="1"/>
  <c r="AC436" i="4"/>
  <c r="L47" i="4" s="1"/>
  <c r="BM410" i="3"/>
  <c r="CQ320" i="7"/>
  <c r="CQ398" i="7" s="1"/>
  <c r="BM377" i="3"/>
  <c r="DQ322" i="7"/>
  <c r="DQ337" i="7" s="1"/>
  <c r="DQ172" i="7" s="1"/>
  <c r="Z160" i="4"/>
  <c r="I93" i="4" s="1"/>
  <c r="CV413" i="12"/>
  <c r="BM344" i="3"/>
  <c r="BP418" i="12"/>
  <c r="Z436" i="4"/>
  <c r="I47" i="4" s="1"/>
  <c r="AB422" i="12"/>
  <c r="AB438" i="12" s="1"/>
  <c r="BE422" i="12"/>
  <c r="BP419" i="12"/>
  <c r="CI412" i="12"/>
  <c r="CF417" i="12"/>
  <c r="EU327" i="7"/>
  <c r="EU405" i="7" s="1"/>
  <c r="CY327" i="7"/>
  <c r="CY405" i="7" s="1"/>
  <c r="Y376" i="3"/>
  <c r="CD379" i="3"/>
  <c r="DX307" i="7"/>
  <c r="DX400" i="7" s="1"/>
  <c r="AC437" i="4"/>
  <c r="L48" i="4" s="1"/>
  <c r="X353" i="12"/>
  <c r="G29" i="12" s="1"/>
  <c r="AB303" i="7"/>
  <c r="AB396" i="7" s="1"/>
  <c r="Y343" i="3"/>
  <c r="CD412" i="3"/>
  <c r="DQ328" i="7"/>
  <c r="DQ391" i="7" s="1"/>
  <c r="CT406" i="3"/>
  <c r="EA313" i="7"/>
  <c r="EA406" i="7" s="1"/>
  <c r="AF439" i="4"/>
  <c r="O50" i="4" s="1"/>
  <c r="DG321" i="7"/>
  <c r="CD346" i="3"/>
  <c r="EV312" i="7"/>
  <c r="EV374" i="7" s="1"/>
  <c r="AX392" i="3"/>
  <c r="DQ337" i="12"/>
  <c r="DW303" i="7"/>
  <c r="DW381" i="7" s="1"/>
  <c r="ET327" i="7"/>
  <c r="ET342" i="7" s="1"/>
  <c r="DJ330" i="7"/>
  <c r="DJ408" i="7" s="1"/>
  <c r="DK313" i="7"/>
  <c r="DK343" i="7" s="1"/>
  <c r="DK178" i="7" s="1"/>
  <c r="AX375" i="3"/>
  <c r="AY318" i="7"/>
  <c r="AY333" i="7" s="1"/>
  <c r="AY168" i="7" s="1"/>
  <c r="CX326" i="7"/>
  <c r="CX389" i="7" s="1"/>
  <c r="AX408" i="3"/>
  <c r="BV304" i="7"/>
  <c r="BV366" i="7" s="1"/>
  <c r="X405" i="3"/>
  <c r="U378" i="3"/>
  <c r="CG323" i="7"/>
  <c r="AJ416" i="12"/>
  <c r="BV422" i="12"/>
  <c r="X172" i="12"/>
  <c r="X433" i="4"/>
  <c r="G44" i="4" s="1"/>
  <c r="AE337" i="12"/>
  <c r="CC417" i="12"/>
  <c r="DH412" i="12"/>
  <c r="EQ422" i="3"/>
  <c r="J73" i="3" s="1"/>
  <c r="BT422" i="3"/>
  <c r="DM422" i="3"/>
  <c r="V420" i="3"/>
  <c r="V432" i="4"/>
  <c r="E43" i="4" s="1"/>
  <c r="U395" i="3"/>
  <c r="AE435" i="4"/>
  <c r="N46" i="4" s="1"/>
  <c r="U406" i="3"/>
  <c r="CE419" i="12"/>
  <c r="U411" i="3"/>
  <c r="CK319" i="7"/>
  <c r="CK334" i="7" s="1"/>
  <c r="CK169" i="7" s="1"/>
  <c r="DU330" i="7"/>
  <c r="DU408" i="7" s="1"/>
  <c r="BP338" i="3"/>
  <c r="EL321" i="7"/>
  <c r="EL384" i="7" s="1"/>
  <c r="DG339" i="3"/>
  <c r="U169" i="3" s="1"/>
  <c r="AN309" i="7"/>
  <c r="AN387" i="7" s="1"/>
  <c r="AA319" i="7"/>
  <c r="AA382" i="7" s="1"/>
  <c r="CY329" i="7"/>
  <c r="CY392" i="7" s="1"/>
  <c r="ER315" i="7"/>
  <c r="ER377" i="7" s="1"/>
  <c r="AA338" i="3"/>
  <c r="AM303" i="7"/>
  <c r="AM333" i="7" s="1"/>
  <c r="AM168" i="7" s="1"/>
  <c r="EM425" i="3"/>
  <c r="F70" i="3" s="1"/>
  <c r="X314" i="7"/>
  <c r="X407" i="7" s="1"/>
  <c r="DG347" i="3"/>
  <c r="U161" i="3" s="1"/>
  <c r="DK342" i="3"/>
  <c r="Y171" i="3" s="1"/>
  <c r="DG413" i="3"/>
  <c r="EQ322" i="7"/>
  <c r="EQ369" i="7" s="1"/>
  <c r="DX324" i="7"/>
  <c r="CD374" i="3"/>
  <c r="CU329" i="7"/>
  <c r="CU376" i="7" s="1"/>
  <c r="W322" i="7"/>
  <c r="W385" i="7" s="1"/>
  <c r="AT309" i="7"/>
  <c r="AT339" i="7" s="1"/>
  <c r="AT174" i="7" s="1"/>
  <c r="AC169" i="3"/>
  <c r="EA425" i="3"/>
  <c r="I56" i="3" s="1"/>
  <c r="CM339" i="12"/>
  <c r="CX341" i="3"/>
  <c r="CX407" i="3"/>
  <c r="CX374" i="3"/>
  <c r="CX391" i="3"/>
  <c r="EU310" i="7"/>
  <c r="EU403" i="7" s="1"/>
  <c r="BX310" i="7"/>
  <c r="BX372" i="7" s="1"/>
  <c r="BE322" i="7"/>
  <c r="BE385" i="7" s="1"/>
  <c r="BM325" i="7"/>
  <c r="BM340" i="7" s="1"/>
  <c r="BM175" i="7" s="1"/>
  <c r="AC324" i="7"/>
  <c r="AC387" i="7" s="1"/>
  <c r="CX330" i="7"/>
  <c r="CX393" i="7" s="1"/>
  <c r="CS377" i="3"/>
  <c r="CJ330" i="7"/>
  <c r="CJ393" i="7" s="1"/>
  <c r="ED328" i="7"/>
  <c r="ED343" i="7" s="1"/>
  <c r="CS394" i="3"/>
  <c r="ED311" i="7"/>
  <c r="ED341" i="7" s="1"/>
  <c r="CD320" i="7"/>
  <c r="CD335" i="7" s="1"/>
  <c r="CD170" i="7" s="1"/>
  <c r="Z325" i="7"/>
  <c r="Z340" i="7" s="1"/>
  <c r="DR330" i="7"/>
  <c r="DR393" i="7" s="1"/>
  <c r="DZ309" i="7"/>
  <c r="DZ387" i="7" s="1"/>
  <c r="DQ335" i="12"/>
  <c r="Y323" i="7"/>
  <c r="Y370" i="7" s="1"/>
  <c r="W170" i="12"/>
  <c r="Y371" i="3"/>
  <c r="CC421" i="12"/>
  <c r="DM411" i="12"/>
  <c r="AA168" i="12"/>
  <c r="AA153" i="12"/>
  <c r="DG324" i="7"/>
  <c r="DG339" i="7" s="1"/>
  <c r="DG174" i="7" s="1"/>
  <c r="AM416" i="12"/>
  <c r="AC427" i="4"/>
  <c r="AC443" i="4" s="1"/>
  <c r="EL426" i="3"/>
  <c r="E69" i="3" s="1"/>
  <c r="BC411" i="12"/>
  <c r="EP422" i="3"/>
  <c r="I73" i="3" s="1"/>
  <c r="CT304" i="7"/>
  <c r="CV307" i="7"/>
  <c r="BB422" i="12"/>
  <c r="AB435" i="4"/>
  <c r="K46" i="4" s="1"/>
  <c r="CF330" i="7"/>
  <c r="CF345" i="7" s="1"/>
  <c r="CF180" i="7" s="1"/>
  <c r="BA409" i="3"/>
  <c r="W320" i="7"/>
  <c r="W335" i="7" s="1"/>
  <c r="BY308" i="7"/>
  <c r="BY338" i="7" s="1"/>
  <c r="BY173" i="7" s="1"/>
  <c r="EL318" i="7"/>
  <c r="EL381" i="7" s="1"/>
  <c r="CZ322" i="7"/>
  <c r="CZ385" i="7" s="1"/>
  <c r="M67" i="4"/>
  <c r="DN320" i="7"/>
  <c r="DN335" i="7" s="1"/>
  <c r="DN170" i="7" s="1"/>
  <c r="U303" i="7"/>
  <c r="U333" i="7" s="1"/>
  <c r="BA376" i="3"/>
  <c r="Y326" i="7"/>
  <c r="Y341" i="7" s="1"/>
  <c r="BS324" i="7"/>
  <c r="BS387" i="7" s="1"/>
  <c r="CY324" i="7"/>
  <c r="CY402" i="7" s="1"/>
  <c r="DO319" i="7"/>
  <c r="DO382" i="7" s="1"/>
  <c r="BP318" i="7"/>
  <c r="BP381" i="7" s="1"/>
  <c r="X319" i="7"/>
  <c r="X366" i="7" s="1"/>
  <c r="BC323" i="7"/>
  <c r="BC338" i="7" s="1"/>
  <c r="BC173" i="7" s="1"/>
  <c r="BR338" i="3"/>
  <c r="CR303" i="7"/>
  <c r="CR381" i="7" s="1"/>
  <c r="AP318" i="7"/>
  <c r="AP396" i="7" s="1"/>
  <c r="DG308" i="7"/>
  <c r="DG386" i="7" s="1"/>
  <c r="EB313" i="7"/>
  <c r="EB391" i="7" s="1"/>
  <c r="CB405" i="3"/>
  <c r="Z320" i="7"/>
  <c r="Z383" i="7" s="1"/>
  <c r="CQ327" i="7"/>
  <c r="CQ342" i="7" s="1"/>
  <c r="ER303" i="7"/>
  <c r="ER333" i="7" s="1"/>
  <c r="DI320" i="7"/>
  <c r="DI335" i="7" s="1"/>
  <c r="DI170" i="7" s="1"/>
  <c r="Y404" i="3"/>
  <c r="AE433" i="4"/>
  <c r="N44" i="4" s="1"/>
  <c r="CB372" i="3"/>
  <c r="DH307" i="7"/>
  <c r="DH337" i="7" s="1"/>
  <c r="DH172" i="7" s="1"/>
  <c r="T436" i="4"/>
  <c r="T452" i="4" s="1"/>
  <c r="DM305" i="7"/>
  <c r="DP325" i="7"/>
  <c r="AC434" i="4"/>
  <c r="L45" i="4" s="1"/>
  <c r="DZ313" i="7"/>
  <c r="DZ391" i="7" s="1"/>
  <c r="BM305" i="7"/>
  <c r="BM398" i="7" s="1"/>
  <c r="Y320" i="7"/>
  <c r="Y335" i="7" s="1"/>
  <c r="I17" i="8"/>
  <c r="BN320" i="7"/>
  <c r="BN335" i="7" s="1"/>
  <c r="BN170" i="7" s="1"/>
  <c r="AM372" i="3"/>
  <c r="AU322" i="7"/>
  <c r="AU369" i="7" s="1"/>
  <c r="CQ309" i="7"/>
  <c r="CQ371" i="7" s="1"/>
  <c r="V179" i="12"/>
  <c r="AC412" i="12"/>
  <c r="AD437" i="4"/>
  <c r="M48" i="4" s="1"/>
  <c r="D83" i="4"/>
  <c r="V391" i="3"/>
  <c r="V374" i="3"/>
  <c r="CG389" i="3"/>
  <c r="AB325" i="7"/>
  <c r="AB388" i="7" s="1"/>
  <c r="Z413" i="12"/>
  <c r="DR304" i="7"/>
  <c r="DR334" i="7" s="1"/>
  <c r="DR169" i="7" s="1"/>
  <c r="CY330" i="7"/>
  <c r="CY393" i="7" s="1"/>
  <c r="V344" i="3"/>
  <c r="DK327" i="7"/>
  <c r="DK390" i="7" s="1"/>
  <c r="T325" i="7"/>
  <c r="T340" i="7" s="1"/>
  <c r="T308" i="7"/>
  <c r="T386" i="7" s="1"/>
  <c r="EO328" i="7"/>
  <c r="EO391" i="7" s="1"/>
  <c r="X164" i="4"/>
  <c r="G97" i="4" s="1"/>
  <c r="CH318" i="7"/>
  <c r="CH381" i="7" s="1"/>
  <c r="EO320" i="7"/>
  <c r="EO335" i="7" s="1"/>
  <c r="EN303" i="7"/>
  <c r="EN381" i="7" s="1"/>
  <c r="CT319" i="7"/>
  <c r="DZ330" i="7"/>
  <c r="DZ393" i="7" s="1"/>
  <c r="DR327" i="7"/>
  <c r="DR390" i="7" s="1"/>
  <c r="Y439" i="4"/>
  <c r="H50" i="4" s="1"/>
  <c r="CW409" i="3"/>
  <c r="DB321" i="7"/>
  <c r="DB368" i="7" s="1"/>
  <c r="CW393" i="3"/>
  <c r="DJ411" i="12"/>
  <c r="CX325" i="7"/>
  <c r="CX388" i="7" s="1"/>
  <c r="EG310" i="7"/>
  <c r="EG388" i="7" s="1"/>
  <c r="BH330" i="7"/>
  <c r="BH408" i="7" s="1"/>
  <c r="AK309" i="7"/>
  <c r="AK371" i="7" s="1"/>
  <c r="AA439" i="4"/>
  <c r="J50" i="4" s="1"/>
  <c r="V394" i="3"/>
  <c r="CW376" i="3"/>
  <c r="V410" i="3"/>
  <c r="AA154" i="4"/>
  <c r="J87" i="4" s="1"/>
  <c r="V329" i="7"/>
  <c r="V392" i="7" s="1"/>
  <c r="BX330" i="7"/>
  <c r="BX345" i="7" s="1"/>
  <c r="BX180" i="7" s="1"/>
  <c r="AK419" i="12"/>
  <c r="DR320" i="7"/>
  <c r="DR383" i="7" s="1"/>
  <c r="DX312" i="7"/>
  <c r="DX390" i="7" s="1"/>
  <c r="U371" i="3"/>
  <c r="U359" i="12"/>
  <c r="D23" i="12" s="1"/>
  <c r="U304" i="7"/>
  <c r="DI319" i="7"/>
  <c r="DI382" i="7" s="1"/>
  <c r="BU309" i="7"/>
  <c r="BU339" i="7" s="1"/>
  <c r="BU174" i="7" s="1"/>
  <c r="DY422" i="3"/>
  <c r="G59" i="3" s="1"/>
  <c r="AB433" i="4"/>
  <c r="K44" i="4" s="1"/>
  <c r="AY420" i="12"/>
  <c r="U439" i="4"/>
  <c r="D50" i="4" s="1"/>
  <c r="AA407" i="3"/>
  <c r="AA374" i="3"/>
  <c r="AA341" i="3"/>
  <c r="AD315" i="7"/>
  <c r="W419" i="12"/>
  <c r="CF413" i="12"/>
  <c r="BF422" i="3"/>
  <c r="CD417" i="12"/>
  <c r="BA413" i="12"/>
  <c r="AB168" i="12"/>
  <c r="EC314" i="7"/>
  <c r="EC344" i="7" s="1"/>
  <c r="DP315" i="7"/>
  <c r="DP393" i="7" s="1"/>
  <c r="DL310" i="7"/>
  <c r="DL388" i="7" s="1"/>
  <c r="BG371" i="3"/>
  <c r="BG388" i="3"/>
  <c r="DK407" i="3"/>
  <c r="ET311" i="7"/>
  <c r="ET341" i="7" s="1"/>
  <c r="AB315" i="7"/>
  <c r="AB393" i="7" s="1"/>
  <c r="DC327" i="7"/>
  <c r="DC390" i="7" s="1"/>
  <c r="AI379" i="3"/>
  <c r="CV322" i="7"/>
  <c r="AL389" i="3"/>
  <c r="ER328" i="7"/>
  <c r="ER343" i="7" s="1"/>
  <c r="DL329" i="7"/>
  <c r="DL392" i="7" s="1"/>
  <c r="EJ320" i="7"/>
  <c r="EJ383" i="7" s="1"/>
  <c r="DK391" i="3"/>
  <c r="DF375" i="3"/>
  <c r="P66" i="4"/>
  <c r="DC308" i="7"/>
  <c r="DC386" i="7" s="1"/>
  <c r="DV324" i="7"/>
  <c r="DV387" i="7" s="1"/>
  <c r="DL328" i="7"/>
  <c r="DL343" i="7" s="1"/>
  <c r="DL178" i="7" s="1"/>
  <c r="V434" i="4"/>
  <c r="E45" i="4" s="1"/>
  <c r="AL339" i="3"/>
  <c r="AL372" i="3"/>
  <c r="AL405" i="3"/>
  <c r="T329" i="7"/>
  <c r="T392" i="7" s="1"/>
  <c r="DP322" i="7"/>
  <c r="DP385" i="7" s="1"/>
  <c r="DI318" i="7"/>
  <c r="DI365" i="7" s="1"/>
  <c r="BA324" i="7"/>
  <c r="BA387" i="7" s="1"/>
  <c r="U349" i="12"/>
  <c r="D33" i="12" s="1"/>
  <c r="BH313" i="7"/>
  <c r="BH343" i="7" s="1"/>
  <c r="BH178" i="7" s="1"/>
  <c r="BI307" i="7"/>
  <c r="BI337" i="7" s="1"/>
  <c r="BI172" i="7" s="1"/>
  <c r="U358" i="12"/>
  <c r="D24" i="12" s="1"/>
  <c r="BB406" i="3"/>
  <c r="BT392" i="3"/>
  <c r="AD330" i="7"/>
  <c r="EO303" i="7"/>
  <c r="EO396" i="7" s="1"/>
  <c r="AF305" i="7"/>
  <c r="AF383" i="7" s="1"/>
  <c r="EE304" i="7"/>
  <c r="EE397" i="7" s="1"/>
  <c r="BY325" i="7"/>
  <c r="BY388" i="7" s="1"/>
  <c r="AI412" i="3"/>
  <c r="BW11" i="15"/>
  <c r="BX335" i="12"/>
  <c r="CB419" i="12"/>
  <c r="N67" i="4"/>
  <c r="AA351" i="12"/>
  <c r="J31" i="12" s="1"/>
  <c r="V439" i="4"/>
  <c r="E50" i="4" s="1"/>
  <c r="BE413" i="12"/>
  <c r="DV421" i="3"/>
  <c r="D60" i="3" s="1"/>
  <c r="DW426" i="3"/>
  <c r="E55" i="3" s="1"/>
  <c r="DZ307" i="7"/>
  <c r="ED424" i="12"/>
  <c r="AA327" i="7"/>
  <c r="AA390" i="7" s="1"/>
  <c r="DJ313" i="7"/>
  <c r="DJ391" i="7" s="1"/>
  <c r="AF319" i="7"/>
  <c r="AF382" i="7" s="1"/>
  <c r="AE438" i="4"/>
  <c r="N49" i="4" s="1"/>
  <c r="BW4" i="15"/>
  <c r="DU326" i="7"/>
  <c r="DU404" i="7" s="1"/>
  <c r="T429" i="4"/>
  <c r="C40" i="4" s="1"/>
  <c r="AB439" i="4"/>
  <c r="K50" i="4" s="1"/>
  <c r="CY424" i="4"/>
  <c r="BQ418" i="12"/>
  <c r="DM413" i="12"/>
  <c r="AA170" i="12"/>
  <c r="AA155" i="12"/>
  <c r="W436" i="4"/>
  <c r="F47" i="4" s="1"/>
  <c r="BR414" i="12"/>
  <c r="Z155" i="4"/>
  <c r="I88" i="4" s="1"/>
  <c r="CM335" i="12"/>
  <c r="AB412" i="12"/>
  <c r="AY421" i="12"/>
  <c r="EC313" i="7"/>
  <c r="EC375" i="7" s="1"/>
  <c r="CI413" i="12"/>
  <c r="BD389" i="3"/>
  <c r="AE314" i="7"/>
  <c r="DM422" i="12"/>
  <c r="CG414" i="12"/>
  <c r="AR318" i="7"/>
  <c r="AR381" i="7" s="1"/>
  <c r="DL320" i="7"/>
  <c r="DL383" i="7" s="1"/>
  <c r="EG328" i="7"/>
  <c r="U424" i="4"/>
  <c r="BE389" i="3"/>
  <c r="AA432" i="4"/>
  <c r="J43" i="4" s="1"/>
  <c r="EB309" i="7"/>
  <c r="EB387" i="7" s="1"/>
  <c r="EB330" i="7"/>
  <c r="AA428" i="4"/>
  <c r="J39" i="4" s="1"/>
  <c r="CE305" i="7"/>
  <c r="CE335" i="7" s="1"/>
  <c r="CE170" i="7" s="1"/>
  <c r="BS425" i="3"/>
  <c r="AB427" i="4"/>
  <c r="AB443" i="4" s="1"/>
  <c r="CQ412" i="12"/>
  <c r="W431" i="4"/>
  <c r="F42" i="4" s="1"/>
  <c r="DF318" i="7"/>
  <c r="BD372" i="3"/>
  <c r="EC311" i="7"/>
  <c r="EC404" i="7" s="1"/>
  <c r="CI322" i="7"/>
  <c r="CI385" i="7" s="1"/>
  <c r="CX375" i="3"/>
  <c r="AE329" i="7"/>
  <c r="DN319" i="7"/>
  <c r="DN382" i="7" s="1"/>
  <c r="DF408" i="3"/>
  <c r="ES326" i="7"/>
  <c r="ES341" i="7" s="1"/>
  <c r="DF330" i="7"/>
  <c r="DF345" i="7" s="1"/>
  <c r="DF180" i="7" s="1"/>
  <c r="W439" i="4"/>
  <c r="F50" i="4" s="1"/>
  <c r="CC371" i="3"/>
  <c r="CU325" i="7"/>
  <c r="U429" i="4"/>
  <c r="D40" i="4" s="1"/>
  <c r="X427" i="4"/>
  <c r="G38" i="4" s="1"/>
  <c r="CX408" i="3"/>
  <c r="BO378" i="3"/>
  <c r="AE164" i="4"/>
  <c r="N97" i="4" s="1"/>
  <c r="DH326" i="7"/>
  <c r="DH389" i="7" s="1"/>
  <c r="DF342" i="3"/>
  <c r="DJ329" i="7"/>
  <c r="DJ392" i="7" s="1"/>
  <c r="AF438" i="4"/>
  <c r="O49" i="4" s="1"/>
  <c r="CJ322" i="7"/>
  <c r="CJ385" i="7" s="1"/>
  <c r="DN315" i="7"/>
  <c r="DN408" i="7" s="1"/>
  <c r="DG330" i="7"/>
  <c r="DG345" i="7" s="1"/>
  <c r="DG180" i="7" s="1"/>
  <c r="EF345" i="3"/>
  <c r="EA305" i="7"/>
  <c r="EA335" i="7" s="1"/>
  <c r="CX342" i="3"/>
  <c r="AA141" i="3" s="1"/>
  <c r="W168" i="12"/>
  <c r="BO411" i="3"/>
  <c r="AF309" i="7"/>
  <c r="AF339" i="7" s="1"/>
  <c r="CF318" i="7"/>
  <c r="CF333" i="7" s="1"/>
  <c r="CF168" i="7" s="1"/>
  <c r="EM329" i="7"/>
  <c r="EM344" i="7" s="1"/>
  <c r="BE330" i="7"/>
  <c r="BE377" i="7" s="1"/>
  <c r="EL327" i="7"/>
  <c r="EL390" i="7" s="1"/>
  <c r="EU318" i="7"/>
  <c r="EU333" i="7" s="1"/>
  <c r="BO395" i="3"/>
  <c r="Y428" i="4"/>
  <c r="H39" i="4" s="1"/>
  <c r="DG420" i="12"/>
  <c r="BD405" i="3"/>
  <c r="EN424" i="12"/>
  <c r="DB336" i="12"/>
  <c r="DF303" i="7"/>
  <c r="BU313" i="7"/>
  <c r="BU343" i="7" s="1"/>
  <c r="BU178" i="7" s="1"/>
  <c r="DO371" i="3"/>
  <c r="DX303" i="7"/>
  <c r="DX365" i="7" s="1"/>
  <c r="DX319" i="7"/>
  <c r="DX334" i="7" s="1"/>
  <c r="X327" i="7"/>
  <c r="X390" i="7" s="1"/>
  <c r="DK415" i="12"/>
  <c r="BD339" i="3"/>
  <c r="CS328" i="7"/>
  <c r="CS391" i="7" s="1"/>
  <c r="DO404" i="3"/>
  <c r="ED322" i="7"/>
  <c r="ED337" i="7" s="1"/>
  <c r="DH312" i="7"/>
  <c r="DH342" i="7" s="1"/>
  <c r="DH177" i="7" s="1"/>
  <c r="AN303" i="7"/>
  <c r="AN381" i="7" s="1"/>
  <c r="V160" i="4"/>
  <c r="E93" i="4" s="1"/>
  <c r="DO305" i="7"/>
  <c r="DO335" i="7" s="1"/>
  <c r="DO170" i="7" s="1"/>
  <c r="Y328" i="7"/>
  <c r="Y343" i="7" s="1"/>
  <c r="BV325" i="7"/>
  <c r="BV403" i="7" s="1"/>
  <c r="BM326" i="7"/>
  <c r="BM389" i="7" s="1"/>
  <c r="AF308" i="7"/>
  <c r="AF338" i="7" s="1"/>
  <c r="DO388" i="3"/>
  <c r="DI312" i="7"/>
  <c r="DI405" i="7" s="1"/>
  <c r="BG320" i="7"/>
  <c r="BG383" i="7" s="1"/>
  <c r="DR326" i="7"/>
  <c r="DR389" i="7" s="1"/>
  <c r="DZ326" i="7"/>
  <c r="DZ341" i="7" s="1"/>
  <c r="AI324" i="7"/>
  <c r="AI402" i="7" s="1"/>
  <c r="CD323" i="7"/>
  <c r="CD338" i="7" s="1"/>
  <c r="CD173" i="7" s="1"/>
  <c r="CQ303" i="7"/>
  <c r="CQ396" i="7" s="1"/>
  <c r="BR321" i="7"/>
  <c r="BR384" i="7" s="1"/>
  <c r="V428" i="4"/>
  <c r="E39" i="4" s="1"/>
  <c r="CE411" i="12"/>
  <c r="Y431" i="4"/>
  <c r="H42" i="4" s="1"/>
  <c r="X349" i="12"/>
  <c r="G33" i="12" s="1"/>
  <c r="W430" i="4"/>
  <c r="F41" i="4" s="1"/>
  <c r="BE339" i="3"/>
  <c r="AJ412" i="12"/>
  <c r="T424" i="4"/>
  <c r="Y394" i="3"/>
  <c r="EK429" i="3"/>
  <c r="D66" i="3" s="1"/>
  <c r="DX427" i="3"/>
  <c r="F54" i="3" s="1"/>
  <c r="V418" i="12"/>
  <c r="CG339" i="3"/>
  <c r="BV313" i="7"/>
  <c r="BV343" i="7" s="1"/>
  <c r="BV178" i="7" s="1"/>
  <c r="V318" i="7"/>
  <c r="V381" i="7" s="1"/>
  <c r="DK341" i="3"/>
  <c r="DY324" i="7"/>
  <c r="DY387" i="7" s="1"/>
  <c r="ES424" i="12"/>
  <c r="DK392" i="3"/>
  <c r="AP342" i="3"/>
  <c r="Y410" i="3"/>
  <c r="AB432" i="4"/>
  <c r="K43" i="4" s="1"/>
  <c r="DP326" i="7"/>
  <c r="DP389" i="7" s="1"/>
  <c r="T433" i="4"/>
  <c r="C44" i="4" s="1"/>
  <c r="P81" i="4"/>
  <c r="Y330" i="7"/>
  <c r="Y393" i="7" s="1"/>
  <c r="DC328" i="7"/>
  <c r="DC343" i="7" s="1"/>
  <c r="AD328" i="7"/>
  <c r="AD391" i="7" s="1"/>
  <c r="CQ325" i="7"/>
  <c r="CQ388" i="7" s="1"/>
  <c r="Y428" i="12"/>
  <c r="H46" i="12" s="1"/>
  <c r="Y377" i="3"/>
  <c r="T437" i="12"/>
  <c r="C37" i="12" s="1"/>
  <c r="DK325" i="7"/>
  <c r="DK403" i="7" s="1"/>
  <c r="CL327" i="7"/>
  <c r="CL405" i="7" s="1"/>
  <c r="J83" i="4"/>
  <c r="DK326" i="7"/>
  <c r="DK341" i="7" s="1"/>
  <c r="DK176" i="7" s="1"/>
  <c r="CH322" i="7"/>
  <c r="CH400" i="7" s="1"/>
  <c r="BE405" i="3"/>
  <c r="CX305" i="7"/>
  <c r="CX398" i="7" s="1"/>
  <c r="Y344" i="3"/>
  <c r="AP392" i="3"/>
  <c r="CR325" i="7"/>
  <c r="CR372" i="7" s="1"/>
  <c r="AE431" i="4"/>
  <c r="AE447" i="4" s="1"/>
  <c r="P79" i="4"/>
  <c r="DK329" i="7"/>
  <c r="DK392" i="7" s="1"/>
  <c r="AS323" i="7"/>
  <c r="AS401" i="7" s="1"/>
  <c r="BJ310" i="7"/>
  <c r="BJ340" i="7" s="1"/>
  <c r="BJ175" i="7" s="1"/>
  <c r="CC319" i="7"/>
  <c r="CC397" i="7" s="1"/>
  <c r="U321" i="7"/>
  <c r="U336" i="7" s="1"/>
  <c r="CR328" i="7"/>
  <c r="CR391" i="7" s="1"/>
  <c r="BE372" i="3"/>
  <c r="EA424" i="12"/>
  <c r="EB315" i="7"/>
  <c r="DX328" i="7"/>
  <c r="DX391" i="7" s="1"/>
  <c r="X326" i="7"/>
  <c r="X404" i="7" s="1"/>
  <c r="DZ320" i="7"/>
  <c r="DZ335" i="7" s="1"/>
  <c r="CE324" i="7"/>
  <c r="CE339" i="7" s="1"/>
  <c r="CE174" i="7" s="1"/>
  <c r="DP312" i="7"/>
  <c r="DP374" i="7" s="1"/>
  <c r="U327" i="7"/>
  <c r="U342" i="7" s="1"/>
  <c r="W434" i="4"/>
  <c r="F45" i="4" s="1"/>
  <c r="AO413" i="12"/>
  <c r="T415" i="12"/>
  <c r="BI335" i="12"/>
  <c r="CV321" i="7"/>
  <c r="CV384" i="7" s="1"/>
  <c r="EP313" i="7"/>
  <c r="EP375" i="7" s="1"/>
  <c r="DG424" i="4"/>
  <c r="DM319" i="7"/>
  <c r="DM382" i="7" s="1"/>
  <c r="DK375" i="3"/>
  <c r="AC303" i="7"/>
  <c r="AC381" i="7" s="1"/>
  <c r="U438" i="4"/>
  <c r="D49" i="4" s="1"/>
  <c r="CD424" i="4"/>
  <c r="W435" i="4"/>
  <c r="F46" i="4" s="1"/>
  <c r="CW413" i="12"/>
  <c r="EO420" i="3"/>
  <c r="H75" i="3" s="1"/>
  <c r="W325" i="7"/>
  <c r="W388" i="7" s="1"/>
  <c r="DJ327" i="7"/>
  <c r="DJ342" i="7" s="1"/>
  <c r="DJ177" i="7" s="1"/>
  <c r="CW414" i="12"/>
  <c r="CR411" i="12"/>
  <c r="DY424" i="12"/>
  <c r="CL424" i="4"/>
  <c r="CG306" i="7"/>
  <c r="AA350" i="12"/>
  <c r="J32" i="12" s="1"/>
  <c r="CB396" i="3"/>
  <c r="DF396" i="3"/>
  <c r="DL413" i="12"/>
  <c r="AC433" i="4"/>
  <c r="L44" i="4" s="1"/>
  <c r="DB424" i="4"/>
  <c r="EK427" i="3"/>
  <c r="D68" i="3" s="1"/>
  <c r="DK413" i="12"/>
  <c r="EB422" i="3"/>
  <c r="J59" i="3" s="1"/>
  <c r="W421" i="3"/>
  <c r="DG426" i="3"/>
  <c r="CZ411" i="12"/>
  <c r="G67" i="4"/>
  <c r="G83" i="4"/>
  <c r="AA430" i="4"/>
  <c r="J41" i="4" s="1"/>
  <c r="AC435" i="4"/>
  <c r="L46" i="4" s="1"/>
  <c r="V431" i="12"/>
  <c r="E43" i="12" s="1"/>
  <c r="CS388" i="3"/>
  <c r="W424" i="4"/>
  <c r="DJ417" i="12"/>
  <c r="Z431" i="4"/>
  <c r="I42" i="4" s="1"/>
  <c r="DO424" i="4"/>
  <c r="L67" i="4"/>
  <c r="AT335" i="12"/>
  <c r="AF435" i="4"/>
  <c r="O46" i="4" s="1"/>
  <c r="ER311" i="7"/>
  <c r="CZ304" i="7"/>
  <c r="CC404" i="3"/>
  <c r="CG338" i="3"/>
  <c r="AD311" i="7"/>
  <c r="CU310" i="7"/>
  <c r="AA307" i="7"/>
  <c r="DF324" i="7"/>
  <c r="CM315" i="7"/>
  <c r="AD431" i="4"/>
  <c r="AD447" i="4" s="1"/>
  <c r="AB434" i="4"/>
  <c r="K45" i="4" s="1"/>
  <c r="EN420" i="3"/>
  <c r="G75" i="3" s="1"/>
  <c r="AD326" i="7"/>
  <c r="DG389" i="3"/>
  <c r="U404" i="3"/>
  <c r="CB319" i="7"/>
  <c r="CB334" i="7" s="1"/>
  <c r="CB169" i="7" s="1"/>
  <c r="CQ347" i="3"/>
  <c r="T146" i="3" s="1"/>
  <c r="CS319" i="7"/>
  <c r="CS382" i="7" s="1"/>
  <c r="CF310" i="7"/>
  <c r="CF403" i="7" s="1"/>
  <c r="DM412" i="12"/>
  <c r="U177" i="12"/>
  <c r="U162" i="12"/>
  <c r="DR328" i="7"/>
  <c r="DR343" i="7" s="1"/>
  <c r="DR178" i="7" s="1"/>
  <c r="M83" i="4"/>
  <c r="BQ318" i="7"/>
  <c r="BQ365" i="7" s="1"/>
  <c r="CG404" i="3"/>
  <c r="AA322" i="7"/>
  <c r="DP424" i="4"/>
  <c r="U324" i="7"/>
  <c r="U339" i="7" s="1"/>
  <c r="EJ326" i="7"/>
  <c r="EJ389" i="7" s="1"/>
  <c r="U338" i="3"/>
  <c r="CV389" i="3"/>
  <c r="CD321" i="7"/>
  <c r="CD384" i="7" s="1"/>
  <c r="DZ318" i="7"/>
  <c r="DZ381" i="7" s="1"/>
  <c r="CQ413" i="3"/>
  <c r="BG328" i="7"/>
  <c r="BG391" i="7" s="1"/>
  <c r="BM318" i="7"/>
  <c r="DG313" i="7"/>
  <c r="U319" i="7"/>
  <c r="DM320" i="7"/>
  <c r="DP310" i="7"/>
  <c r="X415" i="12"/>
  <c r="CC338" i="3"/>
  <c r="CU424" i="4"/>
  <c r="DY320" i="7"/>
  <c r="DY383" i="7" s="1"/>
  <c r="DP318" i="7"/>
  <c r="DP396" i="7" s="1"/>
  <c r="CG371" i="3"/>
  <c r="CV377" i="3"/>
  <c r="CR320" i="7"/>
  <c r="CR335" i="7" s="1"/>
  <c r="CY307" i="7"/>
  <c r="CY337" i="7" s="1"/>
  <c r="AY320" i="7"/>
  <c r="AY383" i="7" s="1"/>
  <c r="DR318" i="7"/>
  <c r="DR333" i="7" s="1"/>
  <c r="DR168" i="7" s="1"/>
  <c r="DK424" i="4"/>
  <c r="DY328" i="7"/>
  <c r="DY391" i="7" s="1"/>
  <c r="AL314" i="7"/>
  <c r="AL344" i="7" s="1"/>
  <c r="AL179" i="7" s="1"/>
  <c r="DF309" i="7"/>
  <c r="CS308" i="7"/>
  <c r="CS386" i="7" s="1"/>
  <c r="AX303" i="7"/>
  <c r="AX381" i="7" s="1"/>
  <c r="AY408" i="3"/>
  <c r="CV410" i="3"/>
  <c r="T328" i="7"/>
  <c r="T391" i="7" s="1"/>
  <c r="CV394" i="3"/>
  <c r="DJ320" i="7"/>
  <c r="DJ335" i="7" s="1"/>
  <c r="DJ170" i="7" s="1"/>
  <c r="BT375" i="3"/>
  <c r="Z315" i="7"/>
  <c r="Z345" i="7" s="1"/>
  <c r="W428" i="4"/>
  <c r="W444" i="4" s="1"/>
  <c r="Y155" i="12"/>
  <c r="Y170" i="12"/>
  <c r="AA328" i="7"/>
  <c r="AA391" i="7" s="1"/>
  <c r="DJ322" i="7"/>
  <c r="DJ385" i="7" s="1"/>
  <c r="CZ319" i="7"/>
  <c r="DF328" i="7"/>
  <c r="DF391" i="7" s="1"/>
  <c r="ET323" i="7"/>
  <c r="ET370" i="7" s="1"/>
  <c r="W313" i="7"/>
  <c r="W391" i="7" s="1"/>
  <c r="AY375" i="3"/>
  <c r="BP424" i="4"/>
  <c r="CV405" i="3"/>
  <c r="CZ320" i="7"/>
  <c r="CZ335" i="7" s="1"/>
  <c r="CM330" i="7"/>
  <c r="BT408" i="3"/>
  <c r="AT334" i="12"/>
  <c r="CC388" i="3"/>
  <c r="AY392" i="3"/>
  <c r="CE328" i="7"/>
  <c r="CE343" i="7" s="1"/>
  <c r="CE178" i="7" s="1"/>
  <c r="DG372" i="3"/>
  <c r="CV372" i="3"/>
  <c r="CV416" i="12"/>
  <c r="EO421" i="3"/>
  <c r="H74" i="3" s="1"/>
  <c r="U437" i="4"/>
  <c r="D48" i="4" s="1"/>
  <c r="CQ380" i="3"/>
  <c r="DG310" i="7"/>
  <c r="DG372" i="7" s="1"/>
  <c r="BN424" i="4"/>
  <c r="DF412" i="3"/>
  <c r="DF346" i="3"/>
  <c r="DF379" i="3"/>
  <c r="CD412" i="12"/>
  <c r="DZ322" i="7"/>
  <c r="DF420" i="3"/>
  <c r="W422" i="12"/>
  <c r="W438" i="12" s="1"/>
  <c r="AA427" i="4"/>
  <c r="AA443" i="4" s="1"/>
  <c r="CS371" i="3"/>
  <c r="CS338" i="3"/>
  <c r="V138" i="3" s="1"/>
  <c r="CS404" i="3"/>
  <c r="EG313" i="7"/>
  <c r="CV315" i="7"/>
  <c r="DG306" i="7"/>
  <c r="CS372" i="3"/>
  <c r="CS405" i="3"/>
  <c r="CS339" i="3"/>
  <c r="V139" i="3" s="1"/>
  <c r="CS389" i="3"/>
  <c r="DH314" i="7"/>
  <c r="DH392" i="7" s="1"/>
  <c r="EG304" i="7"/>
  <c r="EG334" i="7" s="1"/>
  <c r="BS416" i="12"/>
  <c r="T438" i="12"/>
  <c r="C36" i="12" s="1"/>
  <c r="N36" i="12" s="1"/>
  <c r="CG321" i="7"/>
  <c r="DY323" i="7"/>
  <c r="DY338" i="7" s="1"/>
  <c r="BB415" i="12"/>
  <c r="DH344" i="3"/>
  <c r="DH410" i="3"/>
  <c r="AE424" i="4"/>
  <c r="AS424" i="4"/>
  <c r="DG416" i="12"/>
  <c r="Z351" i="12"/>
  <c r="I31" i="12" s="1"/>
  <c r="V306" i="7"/>
  <c r="V384" i="7" s="1"/>
  <c r="T434" i="4"/>
  <c r="C45" i="4" s="1"/>
  <c r="Y424" i="4"/>
  <c r="P80" i="4"/>
  <c r="U433" i="4"/>
  <c r="D44" i="4" s="1"/>
  <c r="W437" i="4"/>
  <c r="F48" i="4" s="1"/>
  <c r="BE436" i="4"/>
  <c r="DA424" i="4"/>
  <c r="DV425" i="3"/>
  <c r="D56" i="3" s="1"/>
  <c r="DU426" i="3"/>
  <c r="C55" i="3" s="1"/>
  <c r="EK424" i="4"/>
  <c r="AM413" i="12"/>
  <c r="U434" i="4"/>
  <c r="D45" i="4" s="1"/>
  <c r="DH394" i="3"/>
  <c r="BW13" i="15"/>
  <c r="AL424" i="4"/>
  <c r="T432" i="4"/>
  <c r="T448" i="4" s="1"/>
  <c r="DM310" i="7"/>
  <c r="DM388" i="7" s="1"/>
  <c r="BW5" i="15"/>
  <c r="BW12" i="15"/>
  <c r="CS416" i="12"/>
  <c r="AY436" i="4"/>
  <c r="CF424" i="4"/>
  <c r="CS424" i="4"/>
  <c r="J67" i="4"/>
  <c r="DI411" i="12"/>
  <c r="BM303" i="7"/>
  <c r="BW7" i="15"/>
  <c r="BW9" i="15"/>
  <c r="DL327" i="7"/>
  <c r="DL342" i="7" s="1"/>
  <c r="DL177" i="7" s="1"/>
  <c r="CC408" i="3"/>
  <c r="AD304" i="7"/>
  <c r="AD382" i="7" s="1"/>
  <c r="Y434" i="4"/>
  <c r="H45" i="4" s="1"/>
  <c r="BW8" i="15"/>
  <c r="BW14" i="15"/>
  <c r="AL406" i="3"/>
  <c r="CC375" i="3"/>
  <c r="EK303" i="7"/>
  <c r="EK381" i="7" s="1"/>
  <c r="BR328" i="7"/>
  <c r="BR391" i="7" s="1"/>
  <c r="DO330" i="7"/>
  <c r="DO377" i="7" s="1"/>
  <c r="V419" i="12"/>
  <c r="CV414" i="12"/>
  <c r="BW10" i="15"/>
  <c r="BW6" i="15"/>
  <c r="AL373" i="3"/>
  <c r="CC392" i="3"/>
  <c r="DI330" i="7"/>
  <c r="DI345" i="7" s="1"/>
  <c r="DI180" i="7" s="1"/>
  <c r="DG328" i="7"/>
  <c r="BE303" i="7"/>
  <c r="BE333" i="7" s="1"/>
  <c r="BE168" i="7" s="1"/>
  <c r="EQ424" i="4"/>
  <c r="T322" i="7"/>
  <c r="T337" i="7" s="1"/>
  <c r="U420" i="12"/>
  <c r="DM303" i="7"/>
  <c r="Z170" i="12"/>
  <c r="Z155" i="12"/>
  <c r="CR343" i="3"/>
  <c r="U142" i="3" s="1"/>
  <c r="CR376" i="3"/>
  <c r="CR409" i="3"/>
  <c r="CR393" i="3"/>
  <c r="CU340" i="3"/>
  <c r="X140" i="3" s="1"/>
  <c r="CU373" i="3"/>
  <c r="CU390" i="3"/>
  <c r="CU406" i="3"/>
  <c r="AE429" i="4"/>
  <c r="N40" i="4" s="1"/>
  <c r="Z433" i="4"/>
  <c r="I44" i="4" s="1"/>
  <c r="T438" i="4"/>
  <c r="T454" i="4" s="1"/>
  <c r="CK308" i="7"/>
  <c r="AD308" i="7"/>
  <c r="DM312" i="7"/>
  <c r="CG308" i="7"/>
  <c r="AD323" i="7"/>
  <c r="EG312" i="7"/>
  <c r="EG390" i="7" s="1"/>
  <c r="DH408" i="3"/>
  <c r="DB303" i="7"/>
  <c r="DB381" i="7" s="1"/>
  <c r="DH375" i="3"/>
  <c r="T431" i="4"/>
  <c r="T447" i="4" s="1"/>
  <c r="AN413" i="12"/>
  <c r="U158" i="4"/>
  <c r="D91" i="4" s="1"/>
  <c r="EA424" i="4"/>
  <c r="DU324" i="7"/>
  <c r="DU402" i="7" s="1"/>
  <c r="D67" i="4"/>
  <c r="CW326" i="7"/>
  <c r="CW341" i="7" s="1"/>
  <c r="DH342" i="3"/>
  <c r="V171" i="3" s="1"/>
  <c r="CK323" i="7"/>
  <c r="AC428" i="4"/>
  <c r="L39" i="4" s="1"/>
  <c r="AC432" i="4"/>
  <c r="AC448" i="4" s="1"/>
  <c r="Y327" i="7"/>
  <c r="Y390" i="7" s="1"/>
  <c r="Y437" i="4"/>
  <c r="BD414" i="12"/>
  <c r="EU344" i="3"/>
  <c r="P63" i="4"/>
  <c r="DH416" i="12"/>
  <c r="AB436" i="4"/>
  <c r="K47" i="4" s="1"/>
  <c r="Y432" i="4"/>
  <c r="H43" i="4" s="1"/>
  <c r="BI310" i="7"/>
  <c r="DM318" i="7"/>
  <c r="BR330" i="7"/>
  <c r="BR393" i="7" s="1"/>
  <c r="ED424" i="4"/>
  <c r="EL310" i="7"/>
  <c r="EL388" i="7" s="1"/>
  <c r="AD428" i="4"/>
  <c r="M39" i="4" s="1"/>
  <c r="DJ424" i="4"/>
  <c r="CB346" i="3"/>
  <c r="CB412" i="3"/>
  <c r="CB379" i="3"/>
  <c r="DF310" i="7"/>
  <c r="DG305" i="7"/>
  <c r="V389" i="3"/>
  <c r="AE434" i="4"/>
  <c r="N45" i="4" s="1"/>
  <c r="CC424" i="4"/>
  <c r="CJ424" i="4"/>
  <c r="AJ393" i="3"/>
  <c r="BC436" i="4"/>
  <c r="BQ416" i="12"/>
  <c r="AL416" i="12"/>
  <c r="AB424" i="4"/>
  <c r="V436" i="4"/>
  <c r="E47" i="4" s="1"/>
  <c r="X355" i="12"/>
  <c r="G27" i="12" s="1"/>
  <c r="CV330" i="7"/>
  <c r="N83" i="4"/>
  <c r="CC397" i="3"/>
  <c r="EV325" i="7"/>
  <c r="U393" i="3"/>
  <c r="EE422" i="12"/>
  <c r="X424" i="4"/>
  <c r="AE436" i="4"/>
  <c r="N47" i="4" s="1"/>
  <c r="CN424" i="4"/>
  <c r="Y353" i="12"/>
  <c r="H29" i="12" s="1"/>
  <c r="BR404" i="3"/>
  <c r="AF436" i="4"/>
  <c r="O47" i="4" s="1"/>
  <c r="CF339" i="3"/>
  <c r="AD430" i="4"/>
  <c r="M41" i="4" s="1"/>
  <c r="DV303" i="7"/>
  <c r="T304" i="7"/>
  <c r="AC430" i="4"/>
  <c r="L41" i="4" s="1"/>
  <c r="CR420" i="12"/>
  <c r="U343" i="3"/>
  <c r="U409" i="3"/>
  <c r="U376" i="3"/>
  <c r="CT424" i="4"/>
  <c r="DY304" i="7"/>
  <c r="U147" i="12"/>
  <c r="DB342" i="12"/>
  <c r="AJ343" i="3"/>
  <c r="AJ376" i="3"/>
  <c r="AJ409" i="3"/>
  <c r="Y159" i="4"/>
  <c r="H92" i="4" s="1"/>
  <c r="DW312" i="7"/>
  <c r="DW390" i="7" s="1"/>
  <c r="BV424" i="4"/>
  <c r="DF306" i="7"/>
  <c r="DF336" i="7" s="1"/>
  <c r="DF171" i="7" s="1"/>
  <c r="BR371" i="3"/>
  <c r="DI314" i="7"/>
  <c r="DI392" i="7" s="1"/>
  <c r="BD411" i="12"/>
  <c r="DP308" i="7"/>
  <c r="DP338" i="7" s="1"/>
  <c r="DP173" i="7" s="1"/>
  <c r="P62" i="4"/>
  <c r="U153" i="12"/>
  <c r="U168" i="12"/>
  <c r="BI348" i="3"/>
  <c r="DF319" i="7"/>
  <c r="DF334" i="7" s="1"/>
  <c r="DF169" i="7" s="1"/>
  <c r="AB320" i="7"/>
  <c r="AB335" i="7" s="1"/>
  <c r="DG320" i="7"/>
  <c r="BR388" i="3"/>
  <c r="AT336" i="12"/>
  <c r="AZ408" i="3"/>
  <c r="CF389" i="3"/>
  <c r="Y415" i="12"/>
  <c r="BI325" i="7"/>
  <c r="AR323" i="7"/>
  <c r="AR338" i="7" s="1"/>
  <c r="AR173" i="7" s="1"/>
  <c r="ET325" i="7"/>
  <c r="ET403" i="7" s="1"/>
  <c r="CF372" i="3"/>
  <c r="AC431" i="4"/>
  <c r="L42" i="4" s="1"/>
  <c r="K67" i="4"/>
  <c r="Z323" i="7"/>
  <c r="Z338" i="7" s="1"/>
  <c r="CD422" i="12"/>
  <c r="AZ375" i="3"/>
  <c r="DU422" i="3"/>
  <c r="C59" i="3" s="1"/>
  <c r="AK389" i="3"/>
  <c r="DG411" i="12"/>
  <c r="DI422" i="12"/>
  <c r="CF405" i="3"/>
  <c r="DM424" i="4"/>
  <c r="DY319" i="7"/>
  <c r="DJ304" i="7"/>
  <c r="DJ382" i="7" s="1"/>
  <c r="DM327" i="7"/>
  <c r="EE303" i="7"/>
  <c r="EE381" i="7" s="1"/>
  <c r="AZ342" i="3"/>
  <c r="AF434" i="4"/>
  <c r="DJ308" i="7"/>
  <c r="DJ370" i="7" s="1"/>
  <c r="DV318" i="7"/>
  <c r="EM304" i="7"/>
  <c r="EM397" i="7" s="1"/>
  <c r="DZ314" i="7"/>
  <c r="DZ376" i="7" s="1"/>
  <c r="EU424" i="4"/>
  <c r="AA434" i="4"/>
  <c r="J45" i="4" s="1"/>
  <c r="BD436" i="4"/>
  <c r="P82" i="4"/>
  <c r="U412" i="12"/>
  <c r="CW416" i="12"/>
  <c r="EM422" i="12"/>
  <c r="EV310" i="7"/>
  <c r="CI424" i="4"/>
  <c r="DF325" i="7"/>
  <c r="T319" i="7"/>
  <c r="AA435" i="4"/>
  <c r="J46" i="4" s="1"/>
  <c r="E67" i="4"/>
  <c r="AC349" i="12"/>
  <c r="L33" i="12" s="1"/>
  <c r="EL424" i="12"/>
  <c r="AK424" i="4"/>
  <c r="E83" i="4"/>
  <c r="BO424" i="4"/>
  <c r="DN412" i="12"/>
  <c r="DW424" i="4"/>
  <c r="AD434" i="4"/>
  <c r="V430" i="4"/>
  <c r="E41" i="4" s="1"/>
  <c r="W432" i="4"/>
  <c r="F43" i="4" s="1"/>
  <c r="DK305" i="7"/>
  <c r="AZ411" i="12"/>
  <c r="CE413" i="12"/>
  <c r="DU424" i="4"/>
  <c r="AA349" i="12"/>
  <c r="J33" i="12" s="1"/>
  <c r="Y172" i="12"/>
  <c r="Y157" i="12"/>
  <c r="EM422" i="3"/>
  <c r="F73" i="3" s="1"/>
  <c r="Y438" i="4"/>
  <c r="H49" i="4" s="1"/>
  <c r="DG412" i="12"/>
  <c r="CG424" i="4"/>
  <c r="AD432" i="4"/>
  <c r="M43" i="4" s="1"/>
  <c r="DV424" i="3"/>
  <c r="D57" i="3" s="1"/>
  <c r="V429" i="4"/>
  <c r="E40" i="4" s="1"/>
  <c r="CM424" i="4"/>
  <c r="X436" i="4"/>
  <c r="G47" i="4" s="1"/>
  <c r="EA424" i="3"/>
  <c r="I57" i="3" s="1"/>
  <c r="AF433" i="4"/>
  <c r="O44" i="4" s="1"/>
  <c r="V305" i="7"/>
  <c r="Y309" i="7"/>
  <c r="CG388" i="3"/>
  <c r="DI313" i="7"/>
  <c r="CD413" i="12"/>
  <c r="AC438" i="4"/>
  <c r="L49" i="4" s="1"/>
  <c r="U397" i="3"/>
  <c r="AI424" i="4"/>
  <c r="AD427" i="4"/>
  <c r="AD443" i="4" s="1"/>
  <c r="AO416" i="12"/>
  <c r="CS429" i="3"/>
  <c r="X430" i="4"/>
  <c r="EC322" i="7"/>
  <c r="EC385" i="7" s="1"/>
  <c r="T430" i="4"/>
  <c r="C41" i="4" s="1"/>
  <c r="CX424" i="4"/>
  <c r="Y158" i="4"/>
  <c r="H91" i="4" s="1"/>
  <c r="EE424" i="4"/>
  <c r="V339" i="3"/>
  <c r="V405" i="3"/>
  <c r="V372" i="3"/>
  <c r="CS422" i="12"/>
  <c r="U430" i="4"/>
  <c r="D41" i="4" s="1"/>
  <c r="DH419" i="12"/>
  <c r="F83" i="4"/>
  <c r="EO424" i="3"/>
  <c r="H71" i="3" s="1"/>
  <c r="X432" i="4"/>
  <c r="G43" i="4" s="1"/>
  <c r="CR424" i="4"/>
  <c r="DH389" i="3"/>
  <c r="AZ389" i="3"/>
  <c r="DN424" i="4"/>
  <c r="DH372" i="3"/>
  <c r="DH339" i="3"/>
  <c r="DH405" i="3"/>
  <c r="AZ339" i="3"/>
  <c r="AZ405" i="3"/>
  <c r="AZ372" i="3"/>
  <c r="BI337" i="12"/>
  <c r="V437" i="4"/>
  <c r="E48" i="4" s="1"/>
  <c r="EP420" i="3"/>
  <c r="I75" i="3" s="1"/>
  <c r="T435" i="4"/>
  <c r="C46" i="4" s="1"/>
  <c r="EO424" i="12"/>
  <c r="U305" i="7"/>
  <c r="P77" i="4"/>
  <c r="Z427" i="4"/>
  <c r="I38" i="4" s="1"/>
  <c r="EM424" i="12"/>
  <c r="CT419" i="12"/>
  <c r="CU422" i="12"/>
  <c r="W438" i="4"/>
  <c r="F49" i="4" s="1"/>
  <c r="DK320" i="7"/>
  <c r="EJ424" i="12"/>
  <c r="Z393" i="3"/>
  <c r="AP411" i="12"/>
  <c r="BR424" i="4"/>
  <c r="AR412" i="12"/>
  <c r="Y433" i="4"/>
  <c r="H44" i="4" s="1"/>
  <c r="BR422" i="12"/>
  <c r="AK339" i="3"/>
  <c r="AK405" i="3"/>
  <c r="AK372" i="3"/>
  <c r="P73" i="4"/>
  <c r="DO411" i="12"/>
  <c r="EV329" i="7"/>
  <c r="EV376" i="7" s="1"/>
  <c r="V320" i="7"/>
  <c r="BE411" i="12"/>
  <c r="BT411" i="12"/>
  <c r="ER424" i="4"/>
  <c r="U156" i="4"/>
  <c r="D89" i="4" s="1"/>
  <c r="BG436" i="4"/>
  <c r="BX424" i="4"/>
  <c r="AF427" i="4"/>
  <c r="AF443" i="4" s="1"/>
  <c r="U390" i="3"/>
  <c r="CQ419" i="12"/>
  <c r="DI328" i="7"/>
  <c r="P56" i="4"/>
  <c r="P65" i="4"/>
  <c r="EB424" i="4"/>
  <c r="BC422" i="12"/>
  <c r="P60" i="4"/>
  <c r="AF153" i="4"/>
  <c r="O86" i="4" s="1"/>
  <c r="DP329" i="7"/>
  <c r="DP344" i="7" s="1"/>
  <c r="DP179" i="7" s="1"/>
  <c r="AD435" i="4"/>
  <c r="M46" i="4" s="1"/>
  <c r="EP424" i="12"/>
  <c r="EO308" i="7"/>
  <c r="EL422" i="12"/>
  <c r="V356" i="12"/>
  <c r="E26" i="12" s="1"/>
  <c r="AA159" i="4"/>
  <c r="J92" i="4" s="1"/>
  <c r="AF429" i="4"/>
  <c r="O40" i="4" s="1"/>
  <c r="Z437" i="4"/>
  <c r="I48" i="4" s="1"/>
  <c r="AB438" i="4"/>
  <c r="K49" i="4" s="1"/>
  <c r="ER326" i="7"/>
  <c r="CU411" i="12"/>
  <c r="V433" i="4"/>
  <c r="E44" i="4" s="1"/>
  <c r="V427" i="4"/>
  <c r="V443" i="4" s="1"/>
  <c r="V438" i="4"/>
  <c r="E49" i="4" s="1"/>
  <c r="P59" i="4"/>
  <c r="F67" i="4"/>
  <c r="CC415" i="12"/>
  <c r="BB417" i="12"/>
  <c r="AL413" i="12"/>
  <c r="EO425" i="3"/>
  <c r="H70" i="3" s="1"/>
  <c r="EN422" i="12"/>
  <c r="CS419" i="12"/>
  <c r="CR415" i="12"/>
  <c r="I67" i="4"/>
  <c r="V422" i="12"/>
  <c r="V438" i="12" s="1"/>
  <c r="U432" i="3"/>
  <c r="DZ424" i="3"/>
  <c r="H57" i="3" s="1"/>
  <c r="AZ416" i="12"/>
  <c r="AT337" i="12"/>
  <c r="DY424" i="4"/>
  <c r="EJ422" i="3"/>
  <c r="C73" i="3" s="1"/>
  <c r="ED323" i="7"/>
  <c r="ED386" i="7" s="1"/>
  <c r="DZ421" i="3"/>
  <c r="H60" i="3" s="1"/>
  <c r="ED312" i="7"/>
  <c r="ED390" i="7" s="1"/>
  <c r="EN314" i="7"/>
  <c r="EN392" i="7" s="1"/>
  <c r="Z424" i="4"/>
  <c r="Y413" i="12"/>
  <c r="EU343" i="3"/>
  <c r="BA423" i="3"/>
  <c r="BV411" i="12"/>
  <c r="AD432" i="3"/>
  <c r="AZ419" i="12"/>
  <c r="AX411" i="12"/>
  <c r="AK416" i="12"/>
  <c r="Y427" i="4"/>
  <c r="H38" i="4" s="1"/>
  <c r="AX419" i="12"/>
  <c r="DX424" i="12"/>
  <c r="AE428" i="4"/>
  <c r="N39" i="4" s="1"/>
  <c r="AJ424" i="4"/>
  <c r="X431" i="4"/>
  <c r="G42" i="4" s="1"/>
  <c r="AK418" i="12"/>
  <c r="P58" i="4"/>
  <c r="AZ436" i="4"/>
  <c r="AF437" i="4"/>
  <c r="O48" i="4" s="1"/>
  <c r="BG309" i="7"/>
  <c r="CI328" i="7"/>
  <c r="CV424" i="4"/>
  <c r="V424" i="4"/>
  <c r="T432" i="3"/>
  <c r="AE439" i="4"/>
  <c r="N50" i="4" s="1"/>
  <c r="DZ424" i="12"/>
  <c r="CW411" i="12"/>
  <c r="BF436" i="4"/>
  <c r="AB430" i="4"/>
  <c r="K41" i="4" s="1"/>
  <c r="Z432" i="3"/>
  <c r="AY430" i="3"/>
  <c r="DX424" i="4"/>
  <c r="U432" i="4"/>
  <c r="D43" i="4" s="1"/>
  <c r="BN380" i="3"/>
  <c r="BN413" i="3"/>
  <c r="BN347" i="3"/>
  <c r="ES420" i="3"/>
  <c r="Y324" i="7"/>
  <c r="BF412" i="12"/>
  <c r="DW423" i="3"/>
  <c r="E58" i="3" s="1"/>
  <c r="P64" i="4"/>
  <c r="CC380" i="3"/>
  <c r="CC413" i="3"/>
  <c r="CC347" i="3"/>
  <c r="BN397" i="3"/>
  <c r="U347" i="3"/>
  <c r="U380" i="3"/>
  <c r="U413" i="3"/>
  <c r="EQ420" i="3"/>
  <c r="J75" i="3" s="1"/>
  <c r="DW422" i="3"/>
  <c r="E59" i="3" s="1"/>
  <c r="X435" i="4"/>
  <c r="G46" i="4" s="1"/>
  <c r="CH393" i="3"/>
  <c r="BC413" i="12"/>
  <c r="AN424" i="4"/>
  <c r="W396" i="3"/>
  <c r="U373" i="3"/>
  <c r="BN340" i="3"/>
  <c r="AR424" i="4"/>
  <c r="EO323" i="7"/>
  <c r="BN390" i="3"/>
  <c r="V435" i="4"/>
  <c r="E46" i="4" s="1"/>
  <c r="Z435" i="4"/>
  <c r="I46" i="4" s="1"/>
  <c r="U320" i="7"/>
  <c r="AC322" i="7"/>
  <c r="AC337" i="7" s="1"/>
  <c r="U340" i="3"/>
  <c r="EN423" i="3"/>
  <c r="G72" i="3" s="1"/>
  <c r="DV422" i="3"/>
  <c r="D59" i="3" s="1"/>
  <c r="BH436" i="4"/>
  <c r="EV424" i="4"/>
  <c r="P61" i="4"/>
  <c r="DL424" i="4"/>
  <c r="CQ424" i="4"/>
  <c r="AC429" i="4"/>
  <c r="L40" i="4" s="1"/>
  <c r="AI429" i="3"/>
  <c r="DW424" i="12"/>
  <c r="CI313" i="7"/>
  <c r="Z429" i="4"/>
  <c r="I40" i="4" s="1"/>
  <c r="BG324" i="7"/>
  <c r="AP424" i="4"/>
  <c r="AO405" i="3"/>
  <c r="BY424" i="4"/>
  <c r="DR424" i="4"/>
  <c r="CI411" i="12"/>
  <c r="ER421" i="3"/>
  <c r="K74" i="3" s="1"/>
  <c r="BN415" i="12"/>
  <c r="CU420" i="3"/>
  <c r="CQ428" i="3"/>
  <c r="AO372" i="3"/>
  <c r="CH424" i="4"/>
  <c r="CK424" i="4"/>
  <c r="BP413" i="12"/>
  <c r="AG352" i="4"/>
  <c r="Q352" i="4" s="1"/>
  <c r="P352" i="4" s="1"/>
  <c r="DQ334" i="12"/>
  <c r="DZ308" i="7"/>
  <c r="DZ401" i="7" s="1"/>
  <c r="AO339" i="3"/>
  <c r="EF424" i="4"/>
  <c r="P72" i="4"/>
  <c r="V349" i="12"/>
  <c r="E33" i="12" s="1"/>
  <c r="BP394" i="3"/>
  <c r="P57" i="4"/>
  <c r="C67" i="4"/>
  <c r="O83" i="4"/>
  <c r="CE424" i="4"/>
  <c r="BP411" i="12"/>
  <c r="CG416" i="12"/>
  <c r="Z411" i="12"/>
  <c r="Y351" i="12"/>
  <c r="H31" i="12" s="1"/>
  <c r="EK420" i="3"/>
  <c r="D75" i="3" s="1"/>
  <c r="BR393" i="3"/>
  <c r="BD343" i="3"/>
  <c r="BD409" i="3"/>
  <c r="BD376" i="3"/>
  <c r="BO419" i="12"/>
  <c r="Z409" i="3"/>
  <c r="Z376" i="3"/>
  <c r="Z343" i="3"/>
  <c r="BM412" i="12"/>
  <c r="DV420" i="3"/>
  <c r="D61" i="3" s="1"/>
  <c r="DV424" i="12"/>
  <c r="EO422" i="3"/>
  <c r="H73" i="3" s="1"/>
  <c r="U416" i="12"/>
  <c r="CH343" i="3"/>
  <c r="CH409" i="3"/>
  <c r="CH376" i="3"/>
  <c r="K83" i="4"/>
  <c r="EJ427" i="3"/>
  <c r="C68" i="3" s="1"/>
  <c r="CD416" i="12"/>
  <c r="BD393" i="3"/>
  <c r="BB413" i="12"/>
  <c r="Z414" i="12"/>
  <c r="EB421" i="3"/>
  <c r="J60" i="3" s="1"/>
  <c r="CH411" i="12"/>
  <c r="EK423" i="3"/>
  <c r="D72" i="3" s="1"/>
  <c r="BR416" i="12"/>
  <c r="CU416" i="12"/>
  <c r="DW422" i="12"/>
  <c r="CB390" i="3"/>
  <c r="BP427" i="3"/>
  <c r="DY423" i="3"/>
  <c r="G58" i="3" s="1"/>
  <c r="DX426" i="3"/>
  <c r="F55" i="3" s="1"/>
  <c r="CJ412" i="12"/>
  <c r="L66" i="1"/>
  <c r="DG391" i="3"/>
  <c r="AD158" i="4"/>
  <c r="M91" i="4" s="1"/>
  <c r="X422" i="12"/>
  <c r="X438" i="12" s="1"/>
  <c r="DX422" i="3"/>
  <c r="F59" i="3" s="1"/>
  <c r="EF344" i="3"/>
  <c r="X422" i="3"/>
  <c r="EQ421" i="3"/>
  <c r="J74" i="3" s="1"/>
  <c r="DU421" i="3"/>
  <c r="C60" i="3" s="1"/>
  <c r="EL427" i="3"/>
  <c r="E68" i="3" s="1"/>
  <c r="AM391" i="3"/>
  <c r="CD421" i="3"/>
  <c r="BC416" i="12"/>
  <c r="DV423" i="3"/>
  <c r="D58" i="3" s="1"/>
  <c r="AA432" i="3"/>
  <c r="EL423" i="3"/>
  <c r="E72" i="3" s="1"/>
  <c r="AY415" i="12"/>
  <c r="Z416" i="12"/>
  <c r="AZ395" i="3"/>
  <c r="U391" i="3"/>
  <c r="EP423" i="3"/>
  <c r="I72" i="3" s="1"/>
  <c r="AX415" i="12"/>
  <c r="CY389" i="3"/>
  <c r="CK422" i="12"/>
  <c r="T412" i="12"/>
  <c r="AF430" i="4"/>
  <c r="O41" i="4" s="1"/>
  <c r="CM334" i="12"/>
  <c r="BN425" i="3"/>
  <c r="CH414" i="12"/>
  <c r="BO412" i="12"/>
  <c r="DK422" i="12"/>
  <c r="EL422" i="3"/>
  <c r="E73" i="3" s="1"/>
  <c r="DF373" i="3"/>
  <c r="BI303" i="7"/>
  <c r="BI381" i="7" s="1"/>
  <c r="BW322" i="7"/>
  <c r="BW337" i="7" s="1"/>
  <c r="BW172" i="7" s="1"/>
  <c r="P75" i="4"/>
  <c r="CC416" i="12"/>
  <c r="EF346" i="3"/>
  <c r="BQ392" i="3"/>
  <c r="BS338" i="3"/>
  <c r="BR394" i="3"/>
  <c r="EN425" i="3"/>
  <c r="G70" i="3" s="1"/>
  <c r="CJ389" i="3"/>
  <c r="CY412" i="12"/>
  <c r="Y414" i="12"/>
  <c r="BM411" i="12"/>
  <c r="AJ415" i="12"/>
  <c r="DA422" i="12"/>
  <c r="Z311" i="7"/>
  <c r="Z341" i="7" s="1"/>
  <c r="BI321" i="7"/>
  <c r="BI368" i="7" s="1"/>
  <c r="CB425" i="3"/>
  <c r="AT338" i="12"/>
  <c r="DK308" i="7"/>
  <c r="DK386" i="7" s="1"/>
  <c r="CZ424" i="4"/>
  <c r="BE423" i="3"/>
  <c r="X432" i="3"/>
  <c r="EO423" i="3"/>
  <c r="H72" i="3" s="1"/>
  <c r="CD309" i="7"/>
  <c r="CD387" i="7" s="1"/>
  <c r="BT424" i="4"/>
  <c r="AI415" i="12"/>
  <c r="EL428" i="3"/>
  <c r="E67" i="3" s="1"/>
  <c r="AK378" i="3"/>
  <c r="BM424" i="4"/>
  <c r="CK307" i="7"/>
  <c r="CK322" i="7"/>
  <c r="BX334" i="12"/>
  <c r="BB392" i="3"/>
  <c r="BB408" i="3"/>
  <c r="CD419" i="12"/>
  <c r="CC315" i="7"/>
  <c r="CC330" i="7"/>
  <c r="DA320" i="7"/>
  <c r="DA305" i="7"/>
  <c r="CH305" i="7"/>
  <c r="CH320" i="7"/>
  <c r="EV307" i="7"/>
  <c r="EV322" i="7"/>
  <c r="CD395" i="3"/>
  <c r="DK319" i="7"/>
  <c r="DK304" i="7"/>
  <c r="BN309" i="7"/>
  <c r="BN324" i="7"/>
  <c r="EV330" i="7"/>
  <c r="EV315" i="7"/>
  <c r="BO416" i="12"/>
  <c r="W138" i="12"/>
  <c r="DB333" i="12"/>
  <c r="AE320" i="7"/>
  <c r="AE305" i="7"/>
  <c r="M78" i="4"/>
  <c r="P78" i="4" s="1"/>
  <c r="ET424" i="4"/>
  <c r="EN305" i="7"/>
  <c r="EN320" i="7"/>
  <c r="AO310" i="7"/>
  <c r="AO325" i="7"/>
  <c r="BS424" i="4"/>
  <c r="Z438" i="4"/>
  <c r="I49" i="4" s="1"/>
  <c r="L74" i="4"/>
  <c r="P74" i="4" s="1"/>
  <c r="ES424" i="4"/>
  <c r="AF303" i="7"/>
  <c r="AF318" i="7"/>
  <c r="DF308" i="7"/>
  <c r="DF323" i="7"/>
  <c r="BU424" i="4"/>
  <c r="AB428" i="4"/>
  <c r="K39" i="4" s="1"/>
  <c r="Z321" i="7"/>
  <c r="Z306" i="7"/>
  <c r="BQ312" i="7"/>
  <c r="BQ327" i="7"/>
  <c r="BF389" i="3"/>
  <c r="BF372" i="3"/>
  <c r="CC391" i="3"/>
  <c r="CC341" i="3"/>
  <c r="CB303" i="7"/>
  <c r="CB318" i="7"/>
  <c r="BS320" i="7"/>
  <c r="BS305" i="7"/>
  <c r="BO330" i="7"/>
  <c r="BO315" i="7"/>
  <c r="DJ392" i="3"/>
  <c r="DJ408" i="3"/>
  <c r="J22" i="4"/>
  <c r="AD436" i="4"/>
  <c r="M47" i="4" s="1"/>
  <c r="AD424" i="4"/>
  <c r="BM345" i="3"/>
  <c r="DL323" i="7"/>
  <c r="DL308" i="7"/>
  <c r="Y354" i="12"/>
  <c r="H28" i="12" s="1"/>
  <c r="BO413" i="12"/>
  <c r="EF338" i="3"/>
  <c r="AB432" i="3"/>
  <c r="EF341" i="3"/>
  <c r="DV323" i="7"/>
  <c r="DV308" i="7"/>
  <c r="AM309" i="7"/>
  <c r="AM324" i="7"/>
  <c r="BQ320" i="7"/>
  <c r="BQ305" i="7"/>
  <c r="DC321" i="7"/>
  <c r="DC306" i="7"/>
  <c r="BH309" i="7"/>
  <c r="BH324" i="7"/>
  <c r="DN389" i="3"/>
  <c r="DN339" i="3"/>
  <c r="AB154" i="3" s="1"/>
  <c r="BB394" i="3"/>
  <c r="BB410" i="3"/>
  <c r="AK313" i="7"/>
  <c r="AK328" i="7"/>
  <c r="AK307" i="7"/>
  <c r="AK322" i="7"/>
  <c r="DF326" i="7"/>
  <c r="DF311" i="7"/>
  <c r="BC390" i="3"/>
  <c r="BC373" i="3"/>
  <c r="DI424" i="4"/>
  <c r="EL309" i="7"/>
  <c r="EL387" i="7" s="1"/>
  <c r="C76" i="4"/>
  <c r="EJ424" i="4"/>
  <c r="AT424" i="4"/>
  <c r="AE427" i="4"/>
  <c r="N38" i="4" s="1"/>
  <c r="DJ422" i="12"/>
  <c r="BU310" i="7"/>
  <c r="BU325" i="7"/>
  <c r="AN305" i="7"/>
  <c r="AN320" i="7"/>
  <c r="DW425" i="3"/>
  <c r="E56" i="3" s="1"/>
  <c r="EU345" i="3"/>
  <c r="CD393" i="3"/>
  <c r="CD376" i="3"/>
  <c r="AK393" i="3"/>
  <c r="AK343" i="3"/>
  <c r="AR312" i="7"/>
  <c r="AR327" i="7"/>
  <c r="X437" i="4"/>
  <c r="G48" i="4" s="1"/>
  <c r="AM424" i="4"/>
  <c r="DG304" i="7"/>
  <c r="DG319" i="7"/>
  <c r="CH392" i="3"/>
  <c r="CH342" i="3"/>
  <c r="AK412" i="12"/>
  <c r="AU424" i="4"/>
  <c r="CV308" i="7"/>
  <c r="CV323" i="7"/>
  <c r="CD310" i="7"/>
  <c r="CD325" i="7"/>
  <c r="BP326" i="7"/>
  <c r="BP311" i="7"/>
  <c r="BQ394" i="3"/>
  <c r="CH308" i="7"/>
  <c r="CH323" i="7"/>
  <c r="AQ328" i="7"/>
  <c r="AQ313" i="7"/>
  <c r="EU338" i="3"/>
  <c r="DQ424" i="4"/>
  <c r="AE430" i="4"/>
  <c r="N41" i="4" s="1"/>
  <c r="W303" i="7"/>
  <c r="W318" i="7"/>
  <c r="V411" i="12"/>
  <c r="EP421" i="3"/>
  <c r="I74" i="3" s="1"/>
  <c r="DL416" i="12"/>
  <c r="BS391" i="3"/>
  <c r="BS374" i="3"/>
  <c r="BU412" i="12"/>
  <c r="DM388" i="3"/>
  <c r="DM338" i="3"/>
  <c r="AA168" i="3" s="1"/>
  <c r="AM314" i="7"/>
  <c r="AM329" i="7"/>
  <c r="CW424" i="4"/>
  <c r="AC439" i="4"/>
  <c r="L50" i="4" s="1"/>
  <c r="AC424" i="4"/>
  <c r="BP390" i="3"/>
  <c r="BP340" i="3"/>
  <c r="AI395" i="3"/>
  <c r="AI345" i="3"/>
  <c r="CK326" i="7"/>
  <c r="CK311" i="7"/>
  <c r="AK392" i="3"/>
  <c r="AK408" i="3"/>
  <c r="EP330" i="7"/>
  <c r="EP345" i="7" s="1"/>
  <c r="BI333" i="12"/>
  <c r="AN414" i="12"/>
  <c r="EJ424" i="3"/>
  <c r="C71" i="3" s="1"/>
  <c r="DC424" i="4"/>
  <c r="EC421" i="3"/>
  <c r="K60" i="3" s="1"/>
  <c r="EP424" i="3"/>
  <c r="I71" i="3" s="1"/>
  <c r="BH314" i="7"/>
  <c r="BH392" i="7" s="1"/>
  <c r="CD327" i="7"/>
  <c r="CD405" i="7" s="1"/>
  <c r="CC307" i="7"/>
  <c r="CC337" i="7" s="1"/>
  <c r="CC172" i="7" s="1"/>
  <c r="CQ326" i="7"/>
  <c r="CQ341" i="7" s="1"/>
  <c r="CS312" i="7"/>
  <c r="CS390" i="7" s="1"/>
  <c r="BD303" i="7"/>
  <c r="BD381" i="7" s="1"/>
  <c r="AQ314" i="7"/>
  <c r="AQ392" i="7" s="1"/>
  <c r="T312" i="7"/>
  <c r="T390" i="7" s="1"/>
  <c r="BW424" i="4"/>
  <c r="CM333" i="12"/>
  <c r="BS414" i="12"/>
  <c r="EF343" i="3"/>
  <c r="AB162" i="4"/>
  <c r="K95" i="4" s="1"/>
  <c r="DW424" i="3"/>
  <c r="E57" i="3" s="1"/>
  <c r="V416" i="12"/>
  <c r="V350" i="12"/>
  <c r="E32" i="12" s="1"/>
  <c r="EO426" i="3"/>
  <c r="H69" i="3" s="1"/>
  <c r="AZ413" i="12"/>
  <c r="AL411" i="12"/>
  <c r="BX338" i="12"/>
  <c r="DO422" i="12"/>
  <c r="AL419" i="12"/>
  <c r="BS392" i="3"/>
  <c r="N62" i="12"/>
  <c r="Y390" i="3"/>
  <c r="DX420" i="3"/>
  <c r="F61" i="3" s="1"/>
  <c r="AO391" i="3"/>
  <c r="DZ420" i="3"/>
  <c r="H61" i="3" s="1"/>
  <c r="Z432" i="4"/>
  <c r="I43" i="4" s="1"/>
  <c r="AI328" i="7"/>
  <c r="AI343" i="7" s="1"/>
  <c r="AI178" i="7" s="1"/>
  <c r="AL326" i="7"/>
  <c r="AL404" i="7" s="1"/>
  <c r="ED321" i="7"/>
  <c r="ED399" i="7" s="1"/>
  <c r="BM329" i="7"/>
  <c r="BM344" i="7" s="1"/>
  <c r="BM179" i="7" s="1"/>
  <c r="AZ343" i="3"/>
  <c r="CE311" i="7"/>
  <c r="CE389" i="7" s="1"/>
  <c r="BO323" i="7"/>
  <c r="BO338" i="7" s="1"/>
  <c r="BO173" i="7" s="1"/>
  <c r="CS408" i="3"/>
  <c r="DU424" i="12"/>
  <c r="BI436" i="4"/>
  <c r="AJ389" i="3"/>
  <c r="AI389" i="3"/>
  <c r="AT319" i="7"/>
  <c r="AT366" i="7" s="1"/>
  <c r="AZ307" i="7"/>
  <c r="AZ385" i="7" s="1"/>
  <c r="DL338" i="3"/>
  <c r="Z153" i="3" s="1"/>
  <c r="AP326" i="7"/>
  <c r="AP341" i="7" s="1"/>
  <c r="AP176" i="7" s="1"/>
  <c r="BH306" i="7"/>
  <c r="BH384" i="7" s="1"/>
  <c r="EL314" i="7"/>
  <c r="EL392" i="7" s="1"/>
  <c r="BT310" i="7"/>
  <c r="BT388" i="7" s="1"/>
  <c r="AE323" i="7"/>
  <c r="AE338" i="7" s="1"/>
  <c r="AN344" i="3"/>
  <c r="BI311" i="7"/>
  <c r="BI389" i="7" s="1"/>
  <c r="AL306" i="7"/>
  <c r="AL384" i="7" s="1"/>
  <c r="EU341" i="3"/>
  <c r="CR416" i="12"/>
  <c r="EU346" i="3"/>
  <c r="DQ333" i="12"/>
  <c r="U353" i="12"/>
  <c r="D29" i="12" s="1"/>
  <c r="AG354" i="4"/>
  <c r="Q354" i="4" s="1"/>
  <c r="P354" i="4" s="1"/>
  <c r="BP396" i="3"/>
  <c r="DY422" i="12"/>
  <c r="BD422" i="12"/>
  <c r="DF424" i="4"/>
  <c r="DZ426" i="3"/>
  <c r="H55" i="3" s="1"/>
  <c r="CT413" i="12"/>
  <c r="DL411" i="12"/>
  <c r="P55" i="4"/>
  <c r="BM419" i="12"/>
  <c r="V432" i="3"/>
  <c r="AP422" i="3"/>
  <c r="W411" i="12"/>
  <c r="V362" i="4"/>
  <c r="BA318" i="7"/>
  <c r="BA333" i="7" s="1"/>
  <c r="BA168" i="7" s="1"/>
  <c r="AX312" i="7"/>
  <c r="AX390" i="7" s="1"/>
  <c r="DO318" i="7"/>
  <c r="DO333" i="7" s="1"/>
  <c r="DO168" i="7" s="1"/>
  <c r="CV312" i="7"/>
  <c r="CV390" i="7" s="1"/>
  <c r="AY307" i="7"/>
  <c r="AY385" i="7" s="1"/>
  <c r="W323" i="7"/>
  <c r="W401" i="7" s="1"/>
  <c r="BA338" i="3"/>
  <c r="BM307" i="7"/>
  <c r="BM369" i="7" s="1"/>
  <c r="CL306" i="7"/>
  <c r="CL384" i="7" s="1"/>
  <c r="CM306" i="7"/>
  <c r="CM384" i="7" s="1"/>
  <c r="CW330" i="7"/>
  <c r="CW345" i="7" s="1"/>
  <c r="EN306" i="7"/>
  <c r="EN384" i="7" s="1"/>
  <c r="BA436" i="4"/>
  <c r="V159" i="4"/>
  <c r="E92" i="4" s="1"/>
  <c r="CY422" i="12"/>
  <c r="V436" i="12"/>
  <c r="E38" i="12" s="1"/>
  <c r="Y352" i="12"/>
  <c r="H30" i="12" s="1"/>
  <c r="K36" i="12" s="1"/>
  <c r="Y432" i="3"/>
  <c r="BD416" i="12"/>
  <c r="AT333" i="12"/>
  <c r="BG422" i="12"/>
  <c r="AB350" i="12"/>
  <c r="K32" i="12" s="1"/>
  <c r="CJ422" i="12"/>
  <c r="AE432" i="4"/>
  <c r="N43" i="4" s="1"/>
  <c r="CH416" i="12"/>
  <c r="DW428" i="3"/>
  <c r="E53" i="3" s="1"/>
  <c r="AA357" i="3"/>
  <c r="J31" i="3" s="1"/>
  <c r="BN416" i="12"/>
  <c r="AQ424" i="4"/>
  <c r="DU424" i="3"/>
  <c r="C57" i="3" s="1"/>
  <c r="BM373" i="3"/>
  <c r="CX372" i="3"/>
  <c r="Z434" i="4"/>
  <c r="I45" i="4" s="1"/>
  <c r="AD154" i="4"/>
  <c r="M87" i="4" s="1"/>
  <c r="X354" i="12"/>
  <c r="G28" i="12" s="1"/>
  <c r="DZ423" i="3"/>
  <c r="H58" i="3" s="1"/>
  <c r="EN426" i="3"/>
  <c r="G69" i="3" s="1"/>
  <c r="CD411" i="12"/>
  <c r="N76" i="12"/>
  <c r="I83" i="4"/>
  <c r="AI412" i="12"/>
  <c r="EC422" i="12"/>
  <c r="DK414" i="12"/>
  <c r="AC161" i="4"/>
  <c r="L94" i="4" s="1"/>
  <c r="DZ422" i="3"/>
  <c r="H59" i="3" s="1"/>
  <c r="AY412" i="12"/>
  <c r="V413" i="12"/>
  <c r="BC313" i="7"/>
  <c r="BC391" i="7" s="1"/>
  <c r="EJ304" i="7"/>
  <c r="EJ382" i="7" s="1"/>
  <c r="CQ373" i="3"/>
  <c r="AJ329" i="7"/>
  <c r="AJ376" i="7" s="1"/>
  <c r="DW314" i="7"/>
  <c r="DW392" i="7" s="1"/>
  <c r="BT339" i="3"/>
  <c r="CI318" i="7"/>
  <c r="CI333" i="7" s="1"/>
  <c r="CI168" i="7" s="1"/>
  <c r="CS315" i="7"/>
  <c r="CS393" i="7" s="1"/>
  <c r="AP330" i="7"/>
  <c r="AP345" i="7" s="1"/>
  <c r="AP180" i="7" s="1"/>
  <c r="DQ304" i="7"/>
  <c r="DQ382" i="7" s="1"/>
  <c r="CY326" i="7"/>
  <c r="CY373" i="7" s="1"/>
  <c r="DY421" i="3"/>
  <c r="G60" i="3" s="1"/>
  <c r="T439" i="4"/>
  <c r="C50" i="4" s="1"/>
  <c r="AR411" i="12"/>
  <c r="CF416" i="12"/>
  <c r="EM420" i="3"/>
  <c r="F75" i="3" s="1"/>
  <c r="EO422" i="12"/>
  <c r="EM426" i="3"/>
  <c r="F69" i="3" s="1"/>
  <c r="EJ421" i="3"/>
  <c r="C74" i="3" s="1"/>
  <c r="BS411" i="12"/>
  <c r="EK312" i="7"/>
  <c r="EK390" i="7" s="1"/>
  <c r="DV325" i="7"/>
  <c r="DV372" i="7" s="1"/>
  <c r="BI320" i="7"/>
  <c r="BI367" i="7" s="1"/>
  <c r="BD312" i="7"/>
  <c r="BD390" i="7" s="1"/>
  <c r="CK306" i="7"/>
  <c r="CK384" i="7" s="1"/>
  <c r="EA303" i="7"/>
  <c r="EA381" i="7" s="1"/>
  <c r="CQ306" i="7"/>
  <c r="CQ384" i="7" s="1"/>
  <c r="CE312" i="7"/>
  <c r="CE390" i="7" s="1"/>
  <c r="AZ406" i="3"/>
  <c r="AY404" i="3"/>
  <c r="T437" i="4"/>
  <c r="C48" i="4" s="1"/>
  <c r="BQ424" i="4"/>
  <c r="C93" i="4"/>
  <c r="ES314" i="7"/>
  <c r="ES329" i="7"/>
  <c r="AJ417" i="12"/>
  <c r="AK321" i="7"/>
  <c r="AK306" i="7"/>
  <c r="BT303" i="7"/>
  <c r="BT318" i="7"/>
  <c r="K28" i="4"/>
  <c r="EQ325" i="7"/>
  <c r="EQ310" i="7"/>
  <c r="O27" i="4"/>
  <c r="T349" i="12"/>
  <c r="ER307" i="7"/>
  <c r="ER322" i="7"/>
  <c r="ED330" i="7"/>
  <c r="ED315" i="7"/>
  <c r="DQ315" i="7"/>
  <c r="DQ330" i="7"/>
  <c r="ED420" i="3"/>
  <c r="AZ418" i="12"/>
  <c r="U341" i="3"/>
  <c r="U374" i="3"/>
  <c r="U407" i="3"/>
  <c r="DG341" i="3"/>
  <c r="DG407" i="3"/>
  <c r="DG374" i="3"/>
  <c r="I27" i="4"/>
  <c r="DY426" i="3"/>
  <c r="G55" i="3" s="1"/>
  <c r="EK422" i="3"/>
  <c r="D73" i="3" s="1"/>
  <c r="CJ313" i="7"/>
  <c r="CJ328" i="7"/>
  <c r="AC168" i="3"/>
  <c r="AC153" i="3"/>
  <c r="AX307" i="7"/>
  <c r="AX322" i="7"/>
  <c r="D28" i="4"/>
  <c r="U143" i="12"/>
  <c r="DB338" i="12"/>
  <c r="EL424" i="4"/>
  <c r="AA308" i="7"/>
  <c r="AA323" i="7"/>
  <c r="O30" i="4"/>
  <c r="H22" i="4"/>
  <c r="Y362" i="4"/>
  <c r="CS321" i="7"/>
  <c r="CS306" i="7"/>
  <c r="BQ344" i="3"/>
  <c r="BQ377" i="3"/>
  <c r="BQ410" i="3"/>
  <c r="EK308" i="7"/>
  <c r="EK323" i="7"/>
  <c r="AJ391" i="3"/>
  <c r="Z156" i="12"/>
  <c r="Z171" i="12"/>
  <c r="CM338" i="12"/>
  <c r="CF422" i="12"/>
  <c r="W429" i="4"/>
  <c r="F40" i="4" s="1"/>
  <c r="O34" i="4"/>
  <c r="EK421" i="3"/>
  <c r="D74" i="3" s="1"/>
  <c r="J25" i="4"/>
  <c r="EA423" i="3"/>
  <c r="I58" i="3" s="1"/>
  <c r="O22" i="4"/>
  <c r="AF362" i="4"/>
  <c r="AN388" i="3"/>
  <c r="CI309" i="7"/>
  <c r="CI324" i="7"/>
  <c r="BD392" i="3"/>
  <c r="C94" i="4"/>
  <c r="C90" i="4"/>
  <c r="W5" i="15"/>
  <c r="AN4" i="15"/>
  <c r="F24" i="4"/>
  <c r="EM323" i="7"/>
  <c r="EM308" i="7"/>
  <c r="EQ305" i="7"/>
  <c r="EQ320" i="7"/>
  <c r="CF306" i="7"/>
  <c r="CF321" i="7"/>
  <c r="L30" i="4"/>
  <c r="BR343" i="3"/>
  <c r="BR376" i="3"/>
  <c r="BR409" i="3"/>
  <c r="BI334" i="12"/>
  <c r="BW312" i="7"/>
  <c r="BW327" i="7"/>
  <c r="DB334" i="12"/>
  <c r="AA2" i="8"/>
  <c r="Z17" i="8"/>
  <c r="Z47" i="8" s="1"/>
  <c r="Z62" i="8" s="1"/>
  <c r="Z77" i="8" s="1"/>
  <c r="Z92" i="8" s="1"/>
  <c r="Z107" i="8" s="1"/>
  <c r="Z122" i="8" s="1"/>
  <c r="Z137" i="8" s="1"/>
  <c r="Z152" i="8" s="1"/>
  <c r="Z167" i="8" s="1"/>
  <c r="Z182" i="8" s="1"/>
  <c r="Z197" i="8" s="1"/>
  <c r="Z32" i="8"/>
  <c r="AQ2" i="8"/>
  <c r="Z3" i="8"/>
  <c r="Z4" i="8"/>
  <c r="Z33" i="8"/>
  <c r="Z5" i="8"/>
  <c r="Z18" i="8"/>
  <c r="Z63" i="8" s="1"/>
  <c r="Z19" i="8"/>
  <c r="Z64" i="8" s="1"/>
  <c r="EU344" i="12"/>
  <c r="AM417" i="12"/>
  <c r="K25" i="4"/>
  <c r="EU328" i="7"/>
  <c r="EU313" i="7"/>
  <c r="BX33" i="8"/>
  <c r="BX78" i="8" s="1"/>
  <c r="F31" i="4"/>
  <c r="CW338" i="3"/>
  <c r="Z138" i="3" s="1"/>
  <c r="CW371" i="3"/>
  <c r="CW404" i="3"/>
  <c r="CZ312" i="7"/>
  <c r="CZ327" i="7"/>
  <c r="ES325" i="7"/>
  <c r="ES310" i="7"/>
  <c r="Y304" i="7"/>
  <c r="Y319" i="7"/>
  <c r="DV328" i="7"/>
  <c r="DV313" i="7"/>
  <c r="AA157" i="4"/>
  <c r="J90" i="4" s="1"/>
  <c r="DU308" i="7"/>
  <c r="DU323" i="7"/>
  <c r="DF312" i="7"/>
  <c r="DF327" i="7"/>
  <c r="AO312" i="7"/>
  <c r="AO327" i="7"/>
  <c r="BR304" i="7"/>
  <c r="BR319" i="7"/>
  <c r="O33" i="4"/>
  <c r="EF320" i="7"/>
  <c r="EF305" i="7"/>
  <c r="C33" i="4"/>
  <c r="AG360" i="4"/>
  <c r="Q360" i="4" s="1"/>
  <c r="P360" i="4" s="1"/>
  <c r="AR314" i="7"/>
  <c r="AR329" i="7"/>
  <c r="CQ345" i="3"/>
  <c r="CQ411" i="3"/>
  <c r="CQ378" i="3"/>
  <c r="BB341" i="3"/>
  <c r="BB407" i="3"/>
  <c r="BB374" i="3"/>
  <c r="Y307" i="7"/>
  <c r="Y322" i="7"/>
  <c r="AK303" i="7"/>
  <c r="AK318" i="7"/>
  <c r="AS303" i="7"/>
  <c r="AS318" i="7"/>
  <c r="AJ303" i="7"/>
  <c r="AJ318" i="7"/>
  <c r="EL328" i="7"/>
  <c r="EL313" i="7"/>
  <c r="DX311" i="7"/>
  <c r="DX326" i="7"/>
  <c r="AA429" i="4"/>
  <c r="J40" i="4" s="1"/>
  <c r="AA424" i="4"/>
  <c r="AO314" i="7"/>
  <c r="AO329" i="7"/>
  <c r="BX308" i="7"/>
  <c r="BX323" i="7"/>
  <c r="BF311" i="7"/>
  <c r="BF326" i="7"/>
  <c r="BM321" i="7"/>
  <c r="BM306" i="7"/>
  <c r="EL424" i="3"/>
  <c r="E71" i="3" s="1"/>
  <c r="AM305" i="7"/>
  <c r="AM320" i="7"/>
  <c r="BY314" i="7"/>
  <c r="BY329" i="7"/>
  <c r="EF342" i="3"/>
  <c r="AP306" i="7"/>
  <c r="AP321" i="7"/>
  <c r="AI339" i="3"/>
  <c r="AI372" i="3"/>
  <c r="AI405" i="3"/>
  <c r="DX428" i="3"/>
  <c r="F53" i="3" s="1"/>
  <c r="AD161" i="4"/>
  <c r="M94" i="4" s="1"/>
  <c r="BC376" i="3"/>
  <c r="BD374" i="3"/>
  <c r="CS343" i="3"/>
  <c r="BR312" i="7"/>
  <c r="V322" i="7"/>
  <c r="V385" i="7" s="1"/>
  <c r="ES315" i="7"/>
  <c r="ES393" i="7" s="1"/>
  <c r="CE379" i="3"/>
  <c r="BB306" i="7"/>
  <c r="BB384" i="7" s="1"/>
  <c r="AX424" i="4"/>
  <c r="BC375" i="3"/>
  <c r="AY406" i="3"/>
  <c r="DC324" i="7"/>
  <c r="DC387" i="7" s="1"/>
  <c r="AC404" i="3"/>
  <c r="Z405" i="3"/>
  <c r="BJ322" i="7"/>
  <c r="BJ385" i="7" s="1"/>
  <c r="EK324" i="7"/>
  <c r="EK387" i="7" s="1"/>
  <c r="CV325" i="7"/>
  <c r="CV388" i="7" s="1"/>
  <c r="AX314" i="7"/>
  <c r="EG306" i="7"/>
  <c r="EG384" i="7" s="1"/>
  <c r="BS341" i="3"/>
  <c r="CF328" i="7"/>
  <c r="CF391" i="7" s="1"/>
  <c r="BV306" i="7"/>
  <c r="BV384" i="7" s="1"/>
  <c r="AD321" i="7"/>
  <c r="AD384" i="7" s="1"/>
  <c r="DW315" i="7"/>
  <c r="DW304" i="7"/>
  <c r="BC340" i="3"/>
  <c r="CQ340" i="3"/>
  <c r="BS329" i="7"/>
  <c r="BS392" i="7" s="1"/>
  <c r="CD343" i="3"/>
  <c r="BG322" i="7"/>
  <c r="BG385" i="7" s="1"/>
  <c r="DH424" i="4"/>
  <c r="AU321" i="7"/>
  <c r="AU384" i="7" s="1"/>
  <c r="BE323" i="7"/>
  <c r="BE386" i="7" s="1"/>
  <c r="BG329" i="7"/>
  <c r="BG392" i="7" s="1"/>
  <c r="AA433" i="4"/>
  <c r="J44" i="4" s="1"/>
  <c r="AJ327" i="7"/>
  <c r="AJ390" i="7" s="1"/>
  <c r="AA437" i="4"/>
  <c r="J48" i="4" s="1"/>
  <c r="AK411" i="3"/>
  <c r="CS378" i="3"/>
  <c r="AK407" i="3"/>
  <c r="AN329" i="7"/>
  <c r="AN392" i="7" s="1"/>
  <c r="CB314" i="7"/>
  <c r="CB392" i="7" s="1"/>
  <c r="AL330" i="7"/>
  <c r="AL393" i="7" s="1"/>
  <c r="AO311" i="7"/>
  <c r="DW311" i="7"/>
  <c r="BJ315" i="7"/>
  <c r="EM424" i="4"/>
  <c r="CE325" i="7"/>
  <c r="CE388" i="7" s="1"/>
  <c r="BB375" i="3"/>
  <c r="DF406" i="3"/>
  <c r="BC320" i="7"/>
  <c r="BC383" i="7" s="1"/>
  <c r="AK342" i="3"/>
  <c r="BB315" i="7"/>
  <c r="AY325" i="7"/>
  <c r="AY388" i="7" s="1"/>
  <c r="BN314" i="7"/>
  <c r="BN392" i="7" s="1"/>
  <c r="CQ329" i="7"/>
  <c r="CQ392" i="7" s="1"/>
  <c r="AN342" i="3"/>
  <c r="X428" i="4"/>
  <c r="G39" i="4" s="1"/>
  <c r="BF405" i="3"/>
  <c r="CF342" i="3"/>
  <c r="BQ330" i="7"/>
  <c r="BQ393" i="7" s="1"/>
  <c r="BP307" i="7"/>
  <c r="AL303" i="7"/>
  <c r="AL381" i="7" s="1"/>
  <c r="AT330" i="7"/>
  <c r="AT393" i="7" s="1"/>
  <c r="AI330" i="7"/>
  <c r="AI393" i="7" s="1"/>
  <c r="CC329" i="7"/>
  <c r="CC392" i="7" s="1"/>
  <c r="CU320" i="7"/>
  <c r="CU383" i="7" s="1"/>
  <c r="CI325" i="7"/>
  <c r="CI388" i="7" s="1"/>
  <c r="EF311" i="7"/>
  <c r="AJ308" i="7"/>
  <c r="AJ386" i="7" s="1"/>
  <c r="BM340" i="3"/>
  <c r="BB344" i="3"/>
  <c r="DH330" i="7"/>
  <c r="DH393" i="7" s="1"/>
  <c r="BE324" i="7"/>
  <c r="BE387" i="7" s="1"/>
  <c r="AA431" i="4"/>
  <c r="J42" i="4" s="1"/>
  <c r="BN407" i="3"/>
  <c r="ER319" i="7"/>
  <c r="ER382" i="7" s="1"/>
  <c r="DJ342" i="3"/>
  <c r="BB409" i="3"/>
  <c r="AJ338" i="3"/>
  <c r="CR329" i="7"/>
  <c r="CR392" i="7" s="1"/>
  <c r="EM312" i="7"/>
  <c r="EM390" i="7" s="1"/>
  <c r="CW320" i="7"/>
  <c r="CW383" i="7" s="1"/>
  <c r="CS322" i="7"/>
  <c r="CS385" i="7" s="1"/>
  <c r="CJ308" i="7"/>
  <c r="CJ386" i="7" s="1"/>
  <c r="BT329" i="7"/>
  <c r="BT392" i="7" s="1"/>
  <c r="AZ373" i="3"/>
  <c r="CX405" i="3"/>
  <c r="AN409" i="3"/>
  <c r="AY338" i="3"/>
  <c r="BB391" i="3"/>
  <c r="BX318" i="7"/>
  <c r="BX381" i="7" s="1"/>
  <c r="AY309" i="7"/>
  <c r="AY387" i="7" s="1"/>
  <c r="CS342" i="3"/>
  <c r="V141" i="3" s="1"/>
  <c r="BC327" i="7"/>
  <c r="BC390" i="7" s="1"/>
  <c r="AS325" i="7"/>
  <c r="AS388" i="7" s="1"/>
  <c r="CM311" i="7"/>
  <c r="CC323" i="7"/>
  <c r="CC386" i="7" s="1"/>
  <c r="X439" i="4"/>
  <c r="G50" i="4" s="1"/>
  <c r="U330" i="7"/>
  <c r="U393" i="7" s="1"/>
  <c r="EU305" i="7"/>
  <c r="EU383" i="7" s="1"/>
  <c r="C98" i="4"/>
  <c r="DV327" i="7"/>
  <c r="DV312" i="7"/>
  <c r="M16" i="15"/>
  <c r="M16" i="8"/>
  <c r="X172" i="3"/>
  <c r="X157" i="3"/>
  <c r="CL307" i="7"/>
  <c r="CL322" i="7"/>
  <c r="BO342" i="3"/>
  <c r="BO408" i="3"/>
  <c r="BO375" i="3"/>
  <c r="AL346" i="3"/>
  <c r="AL412" i="3"/>
  <c r="AL379" i="3"/>
  <c r="AQ327" i="7"/>
  <c r="AQ312" i="7"/>
  <c r="DA324" i="7"/>
  <c r="DA309" i="7"/>
  <c r="CI306" i="7"/>
  <c r="M32" i="4"/>
  <c r="Z2" i="15"/>
  <c r="Y17" i="15"/>
  <c r="Y47" i="15" s="1"/>
  <c r="Y62" i="15" s="1"/>
  <c r="Y77" i="15" s="1"/>
  <c r="Y92" i="15" s="1"/>
  <c r="Y107" i="15" s="1"/>
  <c r="Y122" i="15" s="1"/>
  <c r="Y137" i="15" s="1"/>
  <c r="Y152" i="15" s="1"/>
  <c r="Y167" i="15" s="1"/>
  <c r="Y182" i="15" s="1"/>
  <c r="Y197" i="15" s="1"/>
  <c r="Y32" i="15"/>
  <c r="AP2" i="15"/>
  <c r="Y3" i="15"/>
  <c r="Y4" i="15"/>
  <c r="Y18" i="15"/>
  <c r="Y63" i="15" s="1"/>
  <c r="F28" i="4"/>
  <c r="BI312" i="7"/>
  <c r="BI327" i="7"/>
  <c r="DB313" i="7"/>
  <c r="DB328" i="7"/>
  <c r="DX315" i="7"/>
  <c r="DX330" i="7"/>
  <c r="CB411" i="12"/>
  <c r="DL307" i="7"/>
  <c r="DL322" i="7"/>
  <c r="N27" i="4"/>
  <c r="BB416" i="12"/>
  <c r="Y164" i="12"/>
  <c r="Y179" i="12"/>
  <c r="DU310" i="7"/>
  <c r="DU325" i="7"/>
  <c r="AX311" i="7"/>
  <c r="AX326" i="7"/>
  <c r="CF305" i="7"/>
  <c r="CF320" i="7"/>
  <c r="T162" i="4"/>
  <c r="AJ341" i="3"/>
  <c r="AJ374" i="3"/>
  <c r="AJ407" i="3"/>
  <c r="DB337" i="12"/>
  <c r="BD306" i="7"/>
  <c r="BD321" i="7"/>
  <c r="EC303" i="7"/>
  <c r="EC318" i="7"/>
  <c r="BO343" i="3"/>
  <c r="BO409" i="3"/>
  <c r="BO376" i="3"/>
  <c r="CW341" i="3"/>
  <c r="CW407" i="3"/>
  <c r="CW374" i="3"/>
  <c r="CH341" i="3"/>
  <c r="CH407" i="3"/>
  <c r="CH374" i="3"/>
  <c r="BP308" i="7"/>
  <c r="BP323" i="7"/>
  <c r="E24" i="4"/>
  <c r="U311" i="7"/>
  <c r="U326" i="7"/>
  <c r="AN338" i="3"/>
  <c r="AN371" i="3"/>
  <c r="AN404" i="3"/>
  <c r="CG340" i="3"/>
  <c r="CG373" i="3"/>
  <c r="CG406" i="3"/>
  <c r="AC153" i="12"/>
  <c r="AC168" i="12"/>
  <c r="BB308" i="7"/>
  <c r="BB323" i="7"/>
  <c r="BA394" i="3"/>
  <c r="BD342" i="3"/>
  <c r="BD375" i="3"/>
  <c r="BD408" i="3"/>
  <c r="CN309" i="7"/>
  <c r="CN324" i="7"/>
  <c r="N33" i="4"/>
  <c r="D24" i="4"/>
  <c r="L22" i="4"/>
  <c r="AC362" i="4"/>
  <c r="ES422" i="12"/>
  <c r="CR339" i="3"/>
  <c r="U139" i="3" s="1"/>
  <c r="CR405" i="3"/>
  <c r="CR372" i="3"/>
  <c r="EP307" i="7"/>
  <c r="EP322" i="7"/>
  <c r="J31" i="4"/>
  <c r="EL326" i="7"/>
  <c r="EL311" i="7"/>
  <c r="D25" i="4"/>
  <c r="BZ2" i="8"/>
  <c r="BY32" i="8"/>
  <c r="BY17" i="8"/>
  <c r="BY47" i="8" s="1"/>
  <c r="BY62" i="8" s="1"/>
  <c r="BY77" i="8" s="1"/>
  <c r="BY92" i="8" s="1"/>
  <c r="BY107" i="8" s="1"/>
  <c r="BY122" i="8" s="1"/>
  <c r="BY137" i="8" s="1"/>
  <c r="BY152" i="8" s="1"/>
  <c r="BY167" i="8" s="1"/>
  <c r="BY182" i="8" s="1"/>
  <c r="BY197" i="8" s="1"/>
  <c r="BY19" i="8"/>
  <c r="BY64" i="8" s="1"/>
  <c r="BY18" i="8"/>
  <c r="BY63" i="8" s="1"/>
  <c r="BY10" i="8"/>
  <c r="BY6" i="8"/>
  <c r="BY8" i="8"/>
  <c r="BY3" i="8"/>
  <c r="BY4" i="8"/>
  <c r="BY7" i="8"/>
  <c r="BY13" i="8"/>
  <c r="BY14" i="8"/>
  <c r="BY33" i="8"/>
  <c r="BY12" i="8"/>
  <c r="BY9" i="8"/>
  <c r="BY15" i="8"/>
  <c r="BY5" i="8"/>
  <c r="BY11" i="8"/>
  <c r="V351" i="12"/>
  <c r="AE335" i="12"/>
  <c r="EC310" i="7"/>
  <c r="EC325" i="7"/>
  <c r="AG350" i="4"/>
  <c r="Q350" i="4" s="1"/>
  <c r="P350" i="4" s="1"/>
  <c r="EU342" i="3"/>
  <c r="AT339" i="12"/>
  <c r="Y173" i="12"/>
  <c r="Y158" i="12"/>
  <c r="CU341" i="3"/>
  <c r="CU407" i="3"/>
  <c r="CU374" i="3"/>
  <c r="DL304" i="7"/>
  <c r="DL319" i="7"/>
  <c r="AS311" i="7"/>
  <c r="AS326" i="7"/>
  <c r="BE313" i="7"/>
  <c r="BE328" i="7"/>
  <c r="X48" i="8"/>
  <c r="J26" i="4"/>
  <c r="AZ312" i="7"/>
  <c r="AZ327" i="7"/>
  <c r="CX318" i="7"/>
  <c r="CX303" i="7"/>
  <c r="CW306" i="7"/>
  <c r="CW321" i="7"/>
  <c r="CM304" i="7"/>
  <c r="CM319" i="7"/>
  <c r="W351" i="12"/>
  <c r="F31" i="12" s="1"/>
  <c r="BW306" i="7"/>
  <c r="BW321" i="7"/>
  <c r="BU306" i="7"/>
  <c r="BU321" i="7"/>
  <c r="V310" i="7"/>
  <c r="V325" i="7"/>
  <c r="Z352" i="12"/>
  <c r="I30" i="12" s="1"/>
  <c r="AD310" i="7"/>
  <c r="AD325" i="7"/>
  <c r="AE311" i="7"/>
  <c r="AE326" i="7"/>
  <c r="DC307" i="7"/>
  <c r="DC322" i="7"/>
  <c r="AC306" i="7"/>
  <c r="AC321" i="7"/>
  <c r="EN312" i="7"/>
  <c r="EN327" i="7"/>
  <c r="AQ307" i="7"/>
  <c r="AQ322" i="7"/>
  <c r="CY306" i="7"/>
  <c r="CY321" i="7"/>
  <c r="EG320" i="7"/>
  <c r="EG305" i="7"/>
  <c r="BO422" i="12"/>
  <c r="BE305" i="7"/>
  <c r="BE320" i="7"/>
  <c r="AT303" i="7"/>
  <c r="AT318" i="7"/>
  <c r="AP304" i="7"/>
  <c r="AP319" i="7"/>
  <c r="CM305" i="7"/>
  <c r="CM320" i="7"/>
  <c r="CT308" i="7"/>
  <c r="CT323" i="7"/>
  <c r="M28" i="4"/>
  <c r="AF428" i="4"/>
  <c r="O39" i="4" s="1"/>
  <c r="BD304" i="7"/>
  <c r="BD319" i="7"/>
  <c r="AL310" i="7"/>
  <c r="AL325" i="7"/>
  <c r="J29" i="4"/>
  <c r="M30" i="4"/>
  <c r="BC409" i="3"/>
  <c r="AR324" i="7"/>
  <c r="AR387" i="7" s="1"/>
  <c r="BD407" i="3"/>
  <c r="CW391" i="3"/>
  <c r="BF329" i="7"/>
  <c r="BF392" i="7" s="1"/>
  <c r="DL374" i="3"/>
  <c r="DU328" i="7"/>
  <c r="DU391" i="7" s="1"/>
  <c r="EP327" i="7"/>
  <c r="EP390" i="7" s="1"/>
  <c r="ED318" i="7"/>
  <c r="ED381" i="7" s="1"/>
  <c r="CE412" i="3"/>
  <c r="AX306" i="7"/>
  <c r="CC326" i="7"/>
  <c r="CC389" i="7" s="1"/>
  <c r="ED314" i="7"/>
  <c r="BC408" i="3"/>
  <c r="AS330" i="7"/>
  <c r="AS393" i="7" s="1"/>
  <c r="BC407" i="3"/>
  <c r="AY373" i="3"/>
  <c r="AC371" i="3"/>
  <c r="Z372" i="3"/>
  <c r="DW306" i="7"/>
  <c r="DW384" i="7" s="1"/>
  <c r="ES303" i="7"/>
  <c r="ES381" i="7" s="1"/>
  <c r="CJ303" i="7"/>
  <c r="AO424" i="4"/>
  <c r="DQ321" i="7"/>
  <c r="DQ384" i="7" s="1"/>
  <c r="DR329" i="7"/>
  <c r="DR392" i="7" s="1"/>
  <c r="CE377" i="3"/>
  <c r="AY313" i="7"/>
  <c r="AY391" i="7" s="1"/>
  <c r="AL371" i="3"/>
  <c r="AA318" i="7"/>
  <c r="AA381" i="7" s="1"/>
  <c r="BY322" i="7"/>
  <c r="BY385" i="7" s="1"/>
  <c r="V313" i="7"/>
  <c r="DV329" i="7"/>
  <c r="DV392" i="7" s="1"/>
  <c r="BU318" i="7"/>
  <c r="BU381" i="7" s="1"/>
  <c r="EU306" i="7"/>
  <c r="EK330" i="7"/>
  <c r="EK393" i="7" s="1"/>
  <c r="CF377" i="3"/>
  <c r="AR325" i="7"/>
  <c r="AR388" i="7" s="1"/>
  <c r="AK320" i="7"/>
  <c r="AK383" i="7" s="1"/>
  <c r="AM323" i="7"/>
  <c r="AM386" i="7" s="1"/>
  <c r="BA322" i="7"/>
  <c r="BA385" i="7" s="1"/>
  <c r="AQ330" i="7"/>
  <c r="AQ393" i="7" s="1"/>
  <c r="AK345" i="3"/>
  <c r="CS411" i="3"/>
  <c r="AK374" i="3"/>
  <c r="BP327" i="7"/>
  <c r="BP390" i="7" s="1"/>
  <c r="AS320" i="7"/>
  <c r="AS383" i="7" s="1"/>
  <c r="CE321" i="7"/>
  <c r="CE384" i="7" s="1"/>
  <c r="BE326" i="7"/>
  <c r="BE389" i="7" s="1"/>
  <c r="ET306" i="7"/>
  <c r="ET384" i="7" s="1"/>
  <c r="BB342" i="3"/>
  <c r="AK319" i="7"/>
  <c r="AK382" i="7" s="1"/>
  <c r="DF340" i="3"/>
  <c r="AM326" i="7"/>
  <c r="AM389" i="7" s="1"/>
  <c r="AZ305" i="7"/>
  <c r="CH327" i="7"/>
  <c r="CH390" i="7" s="1"/>
  <c r="AI323" i="7"/>
  <c r="AI386" i="7" s="1"/>
  <c r="BF339" i="3"/>
  <c r="BF323" i="7"/>
  <c r="BF386" i="7" s="1"/>
  <c r="BN326" i="7"/>
  <c r="BN389" i="7" s="1"/>
  <c r="DB320" i="7"/>
  <c r="DB383" i="7" s="1"/>
  <c r="U428" i="4"/>
  <c r="AI406" i="3"/>
  <c r="BA379" i="3"/>
  <c r="BT320" i="7"/>
  <c r="BT383" i="7" s="1"/>
  <c r="AU319" i="7"/>
  <c r="AU382" i="7" s="1"/>
  <c r="EQ308" i="7"/>
  <c r="EQ386" i="7" s="1"/>
  <c r="AD439" i="4"/>
  <c r="M50" i="4" s="1"/>
  <c r="BN374" i="3"/>
  <c r="EF309" i="7"/>
  <c r="BB376" i="3"/>
  <c r="DZ312" i="7"/>
  <c r="DZ390" i="7" s="1"/>
  <c r="AY323" i="7"/>
  <c r="AY386" i="7" s="1"/>
  <c r="AZ340" i="3"/>
  <c r="DL306" i="7"/>
  <c r="DL384" i="7" s="1"/>
  <c r="V330" i="7"/>
  <c r="V393" i="7" s="1"/>
  <c r="U405" i="3"/>
  <c r="CX339" i="3"/>
  <c r="AA139" i="3" s="1"/>
  <c r="AN376" i="3"/>
  <c r="AK323" i="7"/>
  <c r="AK386" i="7" s="1"/>
  <c r="BR310" i="7"/>
  <c r="BR388" i="7" s="1"/>
  <c r="BD310" i="7"/>
  <c r="BD388" i="7" s="1"/>
  <c r="BC404" i="3"/>
  <c r="EB311" i="7"/>
  <c r="AS321" i="7"/>
  <c r="AS384" i="7" s="1"/>
  <c r="H67" i="4"/>
  <c r="AA156" i="3"/>
  <c r="AA171" i="3"/>
  <c r="EB319" i="7"/>
  <c r="EB304" i="7"/>
  <c r="I26" i="4"/>
  <c r="K31" i="4"/>
  <c r="E28" i="4"/>
  <c r="AX309" i="7"/>
  <c r="AX324" i="7"/>
  <c r="BQ313" i="7"/>
  <c r="BQ328" i="7"/>
  <c r="AN341" i="3"/>
  <c r="AN374" i="3"/>
  <c r="AN407" i="3"/>
  <c r="CT306" i="7"/>
  <c r="CT321" i="7"/>
  <c r="ET303" i="7"/>
  <c r="ET318" i="7"/>
  <c r="CH310" i="7"/>
  <c r="CH325" i="7"/>
  <c r="BC314" i="7"/>
  <c r="BC329" i="7"/>
  <c r="ET324" i="7"/>
  <c r="ET309" i="7"/>
  <c r="BH310" i="7"/>
  <c r="BH325" i="7"/>
  <c r="CI311" i="7"/>
  <c r="CI326" i="7"/>
  <c r="CM308" i="7"/>
  <c r="CM323" i="7"/>
  <c r="CR326" i="7"/>
  <c r="CR389" i="7" s="1"/>
  <c r="EQ306" i="7"/>
  <c r="EQ384" i="7" s="1"/>
  <c r="BG315" i="7"/>
  <c r="BG393" i="7" s="1"/>
  <c r="M23" i="4"/>
  <c r="DL414" i="12"/>
  <c r="EV303" i="7"/>
  <c r="EV318" i="7"/>
  <c r="BO312" i="7"/>
  <c r="BO327" i="7"/>
  <c r="H29" i="4"/>
  <c r="EA310" i="7"/>
  <c r="EA325" i="7"/>
  <c r="BV20" i="8"/>
  <c r="BV34" i="8"/>
  <c r="BY34" i="8" s="1"/>
  <c r="BV49" i="8"/>
  <c r="BV64" i="8" s="1"/>
  <c r="BV79" i="8" s="1"/>
  <c r="BV94" i="8" s="1"/>
  <c r="BV109" i="8" s="1"/>
  <c r="BV124" i="8" s="1"/>
  <c r="BV139" i="8" s="1"/>
  <c r="BV154" i="8" s="1"/>
  <c r="BV169" i="8" s="1"/>
  <c r="BV184" i="8" s="1"/>
  <c r="BV199" i="8" s="1"/>
  <c r="BW19" i="8"/>
  <c r="BW64" i="8" s="1"/>
  <c r="CK312" i="7"/>
  <c r="CK327" i="7"/>
  <c r="H28" i="4"/>
  <c r="DU307" i="7"/>
  <c r="DU322" i="7"/>
  <c r="EQ324" i="7"/>
  <c r="EQ309" i="7"/>
  <c r="C31" i="4"/>
  <c r="AG358" i="4"/>
  <c r="Q358" i="4" s="1"/>
  <c r="P358" i="4" s="1"/>
  <c r="C28" i="4"/>
  <c r="AG355" i="4"/>
  <c r="Q355" i="4" s="1"/>
  <c r="P355" i="4" s="1"/>
  <c r="AJ311" i="7"/>
  <c r="AJ326" i="7"/>
  <c r="EJ314" i="7"/>
  <c r="EJ329" i="7"/>
  <c r="EN421" i="3"/>
  <c r="EP318" i="7"/>
  <c r="EP303" i="7"/>
  <c r="T340" i="3"/>
  <c r="T373" i="3"/>
  <c r="T406" i="3"/>
  <c r="T172" i="3"/>
  <c r="T157" i="3"/>
  <c r="CM341" i="12"/>
  <c r="EJ312" i="7"/>
  <c r="EJ327" i="7"/>
  <c r="BA344" i="3"/>
  <c r="BA410" i="3"/>
  <c r="BA377" i="3"/>
  <c r="K23" i="4"/>
  <c r="Y157" i="3"/>
  <c r="Y172" i="3"/>
  <c r="EE324" i="7"/>
  <c r="EE309" i="7"/>
  <c r="EP310" i="7"/>
  <c r="EP325" i="7"/>
  <c r="EG330" i="7"/>
  <c r="EG315" i="7"/>
  <c r="W19" i="15"/>
  <c r="Y19" i="15" s="1"/>
  <c r="Y64" i="15" s="1"/>
  <c r="W33" i="15"/>
  <c r="X33" i="15" s="1"/>
  <c r="X78" i="15" s="1"/>
  <c r="W48" i="15"/>
  <c r="W63" i="15" s="1"/>
  <c r="W78" i="15" s="1"/>
  <c r="W93" i="15" s="1"/>
  <c r="W108" i="15" s="1"/>
  <c r="W123" i="15" s="1"/>
  <c r="W138" i="15" s="1"/>
  <c r="W153" i="15" s="1"/>
  <c r="W168" i="15" s="1"/>
  <c r="W183" i="15" s="1"/>
  <c r="W198" i="15" s="1"/>
  <c r="EP319" i="7"/>
  <c r="EP304" i="7"/>
  <c r="CB326" i="7"/>
  <c r="CB311" i="7"/>
  <c r="T357" i="12"/>
  <c r="X165" i="4"/>
  <c r="G98" i="4" s="1"/>
  <c r="G31" i="4"/>
  <c r="U169" i="12"/>
  <c r="U154" i="12"/>
  <c r="CC310" i="7"/>
  <c r="CC325" i="7"/>
  <c r="CH315" i="7"/>
  <c r="CH330" i="7"/>
  <c r="BM415" i="12"/>
  <c r="C22" i="4"/>
  <c r="AG349" i="4"/>
  <c r="Q349" i="4" s="1"/>
  <c r="T362" i="4"/>
  <c r="V161" i="4"/>
  <c r="E94" i="4" s="1"/>
  <c r="BX19" i="8"/>
  <c r="BX64" i="8" s="1"/>
  <c r="BW183" i="8"/>
  <c r="BW198" i="8" s="1"/>
  <c r="CY303" i="7"/>
  <c r="CY318" i="7"/>
  <c r="J34" i="4"/>
  <c r="W161" i="4"/>
  <c r="F94" i="4" s="1"/>
  <c r="Y340" i="3"/>
  <c r="Y406" i="3"/>
  <c r="Y373" i="3"/>
  <c r="BP344" i="3"/>
  <c r="BP410" i="3"/>
  <c r="BP377" i="3"/>
  <c r="Y165" i="4"/>
  <c r="H98" i="4" s="1"/>
  <c r="C29" i="4"/>
  <c r="AG356" i="4"/>
  <c r="Q356" i="4" s="1"/>
  <c r="P356" i="4" s="1"/>
  <c r="DV424" i="4"/>
  <c r="CK310" i="7"/>
  <c r="CK325" i="7"/>
  <c r="DQ309" i="7"/>
  <c r="DQ324" i="7"/>
  <c r="BH307" i="7"/>
  <c r="BH322" i="7"/>
  <c r="CT325" i="7"/>
  <c r="CT310" i="7"/>
  <c r="X183" i="8"/>
  <c r="X198" i="8" s="1"/>
  <c r="Z154" i="4"/>
  <c r="I87" i="4" s="1"/>
  <c r="CY339" i="3"/>
  <c r="AB139" i="3" s="1"/>
  <c r="CY372" i="3"/>
  <c r="CY405" i="3"/>
  <c r="BN308" i="7"/>
  <c r="BN323" i="7"/>
  <c r="AJ309" i="7"/>
  <c r="AJ324" i="7"/>
  <c r="BI338" i="12"/>
  <c r="BC304" i="7"/>
  <c r="BC319" i="7"/>
  <c r="AE155" i="4"/>
  <c r="N88" i="4" s="1"/>
  <c r="N99" i="4" s="1"/>
  <c r="AN340" i="3"/>
  <c r="AN406" i="3"/>
  <c r="AN373" i="3"/>
  <c r="V357" i="12"/>
  <c r="E25" i="12" s="1"/>
  <c r="AD303" i="7"/>
  <c r="AD318" i="7"/>
  <c r="CW312" i="7"/>
  <c r="CW327" i="7"/>
  <c r="AM310" i="7"/>
  <c r="AM325" i="7"/>
  <c r="BS313" i="7"/>
  <c r="BS328" i="7"/>
  <c r="BA306" i="7"/>
  <c r="BA321" i="7"/>
  <c r="O31" i="4"/>
  <c r="DC304" i="7"/>
  <c r="DC319" i="7"/>
  <c r="X313" i="7"/>
  <c r="X328" i="7"/>
  <c r="DU327" i="7"/>
  <c r="DU312" i="7"/>
  <c r="CU307" i="7"/>
  <c r="CU322" i="7"/>
  <c r="BC303" i="7"/>
  <c r="BC318" i="7"/>
  <c r="AB328" i="7"/>
  <c r="AB313" i="7"/>
  <c r="H70" i="4"/>
  <c r="EO424" i="4"/>
  <c r="BH312" i="7"/>
  <c r="BH327" i="7"/>
  <c r="AS314" i="7"/>
  <c r="AS329" i="7"/>
  <c r="BO309" i="7"/>
  <c r="BO324" i="7"/>
  <c r="EF340" i="3"/>
  <c r="AJ339" i="3"/>
  <c r="AJ372" i="3"/>
  <c r="AJ405" i="3"/>
  <c r="G26" i="4"/>
  <c r="AI306" i="7"/>
  <c r="AI321" i="7"/>
  <c r="DJ306" i="7"/>
  <c r="DJ321" i="7"/>
  <c r="BC343" i="3"/>
  <c r="BD341" i="3"/>
  <c r="DL407" i="3"/>
  <c r="AZ379" i="3"/>
  <c r="BQ322" i="7"/>
  <c r="BQ385" i="7" s="1"/>
  <c r="AD320" i="7"/>
  <c r="AD383" i="7" s="1"/>
  <c r="DF307" i="7"/>
  <c r="DF385" i="7" s="1"/>
  <c r="CE346" i="3"/>
  <c r="DM326" i="7"/>
  <c r="DM389" i="7" s="1"/>
  <c r="CI323" i="7"/>
  <c r="CI386" i="7" s="1"/>
  <c r="BG327" i="7"/>
  <c r="BG390" i="7" s="1"/>
  <c r="BC342" i="3"/>
  <c r="BC374" i="3"/>
  <c r="BF322" i="7"/>
  <c r="BF385" i="7" s="1"/>
  <c r="AY340" i="3"/>
  <c r="BW329" i="7"/>
  <c r="BW392" i="7" s="1"/>
  <c r="AC338" i="3"/>
  <c r="Z339" i="3"/>
  <c r="EG307" i="7"/>
  <c r="DW328" i="7"/>
  <c r="DW391" i="7" s="1"/>
  <c r="EA307" i="7"/>
  <c r="AO320" i="7"/>
  <c r="AO383" i="7" s="1"/>
  <c r="BV330" i="7"/>
  <c r="BV393" i="7" s="1"/>
  <c r="T311" i="7"/>
  <c r="T389" i="7" s="1"/>
  <c r="CX323" i="7"/>
  <c r="CX386" i="7" s="1"/>
  <c r="BI319" i="7"/>
  <c r="BI382" i="7" s="1"/>
  <c r="DI310" i="7"/>
  <c r="CE410" i="3"/>
  <c r="AB312" i="7"/>
  <c r="AB390" i="7" s="1"/>
  <c r="AL404" i="3"/>
  <c r="AP320" i="7"/>
  <c r="AP383" i="7" s="1"/>
  <c r="BB320" i="7"/>
  <c r="BB383" i="7" s="1"/>
  <c r="EV321" i="7"/>
  <c r="EV384" i="7" s="1"/>
  <c r="CF410" i="3"/>
  <c r="EE306" i="7"/>
  <c r="EO319" i="7"/>
  <c r="EO382" i="7" s="1"/>
  <c r="AZ325" i="7"/>
  <c r="AZ388" i="7" s="1"/>
  <c r="CW388" i="3"/>
  <c r="DH323" i="7"/>
  <c r="DH386" i="7" s="1"/>
  <c r="CS345" i="3"/>
  <c r="V144" i="3" s="1"/>
  <c r="AK341" i="3"/>
  <c r="CZ318" i="7"/>
  <c r="CZ381" i="7" s="1"/>
  <c r="CN303" i="7"/>
  <c r="CN381" i="7" s="1"/>
  <c r="CZ315" i="7"/>
  <c r="BN330" i="7"/>
  <c r="BN393" i="7" s="1"/>
  <c r="CZ306" i="7"/>
  <c r="BV314" i="7"/>
  <c r="AX411" i="3"/>
  <c r="CG324" i="7"/>
  <c r="CG387" i="7" s="1"/>
  <c r="DG303" i="7"/>
  <c r="DH318" i="7"/>
  <c r="DH381" i="7" s="1"/>
  <c r="DH321" i="7"/>
  <c r="DH384" i="7" s="1"/>
  <c r="BD330" i="7"/>
  <c r="BD393" i="7" s="1"/>
  <c r="BY321" i="7"/>
  <c r="BY384" i="7" s="1"/>
  <c r="X306" i="7"/>
  <c r="AI373" i="3"/>
  <c r="AJ322" i="7"/>
  <c r="AJ385" i="7" s="1"/>
  <c r="BA412" i="3"/>
  <c r="DK373" i="3"/>
  <c r="BE408" i="3"/>
  <c r="BP315" i="7"/>
  <c r="BP393" i="7" s="1"/>
  <c r="AA321" i="7"/>
  <c r="AA384" i="7" s="1"/>
  <c r="BX306" i="7"/>
  <c r="DB319" i="7"/>
  <c r="DB382" i="7" s="1"/>
  <c r="DO327" i="7"/>
  <c r="DO390" i="7" s="1"/>
  <c r="CZ329" i="7"/>
  <c r="CZ392" i="7" s="1"/>
  <c r="CC372" i="3"/>
  <c r="BN341" i="3"/>
  <c r="BB343" i="3"/>
  <c r="CG390" i="3"/>
  <c r="BC325" i="7"/>
  <c r="BC388" i="7" s="1"/>
  <c r="CG329" i="7"/>
  <c r="CG392" i="7" s="1"/>
  <c r="CB424" i="4"/>
  <c r="CL320" i="7"/>
  <c r="CL383" i="7" s="1"/>
  <c r="CJ325" i="7"/>
  <c r="CJ388" i="7" s="1"/>
  <c r="EB314" i="7"/>
  <c r="EB392" i="7" s="1"/>
  <c r="AP323" i="7"/>
  <c r="AP386" i="7" s="1"/>
  <c r="DO329" i="7"/>
  <c r="DO392" i="7" s="1"/>
  <c r="U372" i="3"/>
  <c r="AN343" i="3"/>
  <c r="EF328" i="7"/>
  <c r="EF391" i="7" s="1"/>
  <c r="DH328" i="7"/>
  <c r="DH391" i="7" s="1"/>
  <c r="U427" i="4"/>
  <c r="U443" i="4" s="1"/>
  <c r="BB307" i="7"/>
  <c r="BC371" i="3"/>
  <c r="DA318" i="7"/>
  <c r="DA381" i="7" s="1"/>
  <c r="AF306" i="7"/>
  <c r="AF384" i="7" s="1"/>
  <c r="DL326" i="7"/>
  <c r="DL389" i="7" s="1"/>
  <c r="BR374" i="3"/>
  <c r="CI329" i="7"/>
  <c r="CI392" i="7" s="1"/>
  <c r="DZ424" i="4"/>
  <c r="DC329" i="7"/>
  <c r="DC392" i="7" s="1"/>
  <c r="F32" i="4"/>
  <c r="EF319" i="7"/>
  <c r="EF304" i="7"/>
  <c r="CR308" i="7"/>
  <c r="CR323" i="7"/>
  <c r="EM313" i="7"/>
  <c r="EM328" i="7"/>
  <c r="DH345" i="3"/>
  <c r="DH378" i="3"/>
  <c r="DH411" i="3"/>
  <c r="EQ424" i="3"/>
  <c r="J71" i="3" s="1"/>
  <c r="CN314" i="7"/>
  <c r="CN329" i="7"/>
  <c r="EM330" i="7"/>
  <c r="EM315" i="7"/>
  <c r="BD322" i="7"/>
  <c r="BD307" i="7"/>
  <c r="CW307" i="7"/>
  <c r="CW322" i="7"/>
  <c r="M31" i="4"/>
  <c r="EL320" i="7"/>
  <c r="EL305" i="7"/>
  <c r="BW305" i="7"/>
  <c r="BW320" i="7"/>
  <c r="V354" i="12"/>
  <c r="E28" i="12" s="1"/>
  <c r="AU314" i="7"/>
  <c r="AU329" i="7"/>
  <c r="CX329" i="7"/>
  <c r="CX392" i="7" s="1"/>
  <c r="AM343" i="3"/>
  <c r="X179" i="12"/>
  <c r="X164" i="12"/>
  <c r="J23" i="4"/>
  <c r="K33" i="4"/>
  <c r="J32" i="4"/>
  <c r="L26" i="4"/>
  <c r="C91" i="4"/>
  <c r="BR344" i="3"/>
  <c r="BR410" i="3"/>
  <c r="BR377" i="3"/>
  <c r="CR427" i="3"/>
  <c r="W324" i="7"/>
  <c r="W309" i="7"/>
  <c r="C34" i="4"/>
  <c r="AG361" i="4"/>
  <c r="Q361" i="4" s="1"/>
  <c r="P361" i="4" s="1"/>
  <c r="K24" i="4"/>
  <c r="CV303" i="7"/>
  <c r="CV318" i="7"/>
  <c r="EO312" i="7"/>
  <c r="EO327" i="7"/>
  <c r="BY2" i="15"/>
  <c r="BX32" i="15"/>
  <c r="BX17" i="15"/>
  <c r="BX47" i="15" s="1"/>
  <c r="BX62" i="15" s="1"/>
  <c r="BX77" i="15" s="1"/>
  <c r="BX92" i="15" s="1"/>
  <c r="BX107" i="15" s="1"/>
  <c r="BX122" i="15" s="1"/>
  <c r="BX137" i="15" s="1"/>
  <c r="BX152" i="15" s="1"/>
  <c r="BX167" i="15" s="1"/>
  <c r="BX182" i="15" s="1"/>
  <c r="BX197" i="15" s="1"/>
  <c r="BX11" i="15"/>
  <c r="BX13" i="15"/>
  <c r="BX4" i="15"/>
  <c r="BX18" i="15"/>
  <c r="BX63" i="15" s="1"/>
  <c r="BX10" i="15"/>
  <c r="BX14" i="15"/>
  <c r="BX12" i="15"/>
  <c r="BX15" i="15"/>
  <c r="BX6" i="15"/>
  <c r="BX3" i="15"/>
  <c r="BX5" i="15"/>
  <c r="BX8" i="15"/>
  <c r="BX9" i="15"/>
  <c r="BX7" i="15"/>
  <c r="DZ425" i="3"/>
  <c r="H56" i="3" s="1"/>
  <c r="L25" i="4"/>
  <c r="EA421" i="3"/>
  <c r="I60" i="3" s="1"/>
  <c r="AB362" i="4"/>
  <c r="BJ304" i="7"/>
  <c r="BJ319" i="7"/>
  <c r="DV311" i="7"/>
  <c r="DV326" i="7"/>
  <c r="L24" i="4"/>
  <c r="M27" i="4"/>
  <c r="EP424" i="4"/>
  <c r="G22" i="4"/>
  <c r="X362" i="4"/>
  <c r="AS309" i="7"/>
  <c r="AS324" i="7"/>
  <c r="CT318" i="7"/>
  <c r="CT303" i="7"/>
  <c r="H33" i="4"/>
  <c r="BP346" i="3"/>
  <c r="BP412" i="3"/>
  <c r="BP379" i="3"/>
  <c r="U153" i="4"/>
  <c r="D86" i="4" s="1"/>
  <c r="I29" i="4"/>
  <c r="CI389" i="3"/>
  <c r="D33" i="4"/>
  <c r="W432" i="3"/>
  <c r="BA312" i="7"/>
  <c r="BA327" i="7"/>
  <c r="EG324" i="7"/>
  <c r="EG309" i="7"/>
  <c r="T390" i="3"/>
  <c r="J30" i="4"/>
  <c r="BN428" i="3"/>
  <c r="AM341" i="3"/>
  <c r="AM374" i="3"/>
  <c r="AM407" i="3"/>
  <c r="DX321" i="7"/>
  <c r="DX306" i="7"/>
  <c r="DP309" i="7"/>
  <c r="DP324" i="7"/>
  <c r="W174" i="3"/>
  <c r="W159" i="3"/>
  <c r="W315" i="7"/>
  <c r="W330" i="7"/>
  <c r="CH389" i="3"/>
  <c r="AF163" i="4"/>
  <c r="O96" i="4" s="1"/>
  <c r="AY321" i="7"/>
  <c r="AY306" i="7"/>
  <c r="DU306" i="7"/>
  <c r="DU321" i="7"/>
  <c r="AU308" i="7"/>
  <c r="AU323" i="7"/>
  <c r="Y153" i="3"/>
  <c r="Y168" i="3"/>
  <c r="AE306" i="7"/>
  <c r="AE321" i="7"/>
  <c r="BW310" i="7"/>
  <c r="BW325" i="7"/>
  <c r="G34" i="4"/>
  <c r="BS342" i="3"/>
  <c r="BS375" i="3"/>
  <c r="BS408" i="3"/>
  <c r="AJ421" i="12"/>
  <c r="DL389" i="3"/>
  <c r="BX341" i="12"/>
  <c r="BT306" i="7"/>
  <c r="BT321" i="7"/>
  <c r="E30" i="4"/>
  <c r="BW93" i="8"/>
  <c r="F30" i="4"/>
  <c r="Y173" i="3"/>
  <c r="Y158" i="3"/>
  <c r="H34" i="4"/>
  <c r="U350" i="12"/>
  <c r="D32" i="12" s="1"/>
  <c r="AY341" i="3"/>
  <c r="AY374" i="3"/>
  <c r="AY407" i="3"/>
  <c r="AO341" i="3"/>
  <c r="AO374" i="3"/>
  <c r="AO407" i="3"/>
  <c r="AZ329" i="7"/>
  <c r="AZ314" i="7"/>
  <c r="CC309" i="7"/>
  <c r="CC324" i="7"/>
  <c r="BU315" i="7"/>
  <c r="BU330" i="7"/>
  <c r="AY311" i="7"/>
  <c r="AY326" i="7"/>
  <c r="K30" i="4"/>
  <c r="AB308" i="7"/>
  <c r="AB323" i="7"/>
  <c r="V153" i="12"/>
  <c r="V168" i="12"/>
  <c r="X93" i="8"/>
  <c r="X108" i="8" s="1"/>
  <c r="X123" i="8" s="1"/>
  <c r="I23" i="4"/>
  <c r="EE314" i="7"/>
  <c r="EE329" i="7"/>
  <c r="BX313" i="7"/>
  <c r="BX328" i="7"/>
  <c r="AS307" i="7"/>
  <c r="AS322" i="7"/>
  <c r="X351" i="12"/>
  <c r="G31" i="12" s="1"/>
  <c r="BT311" i="7"/>
  <c r="BT326" i="7"/>
  <c r="BS304" i="7"/>
  <c r="BS319" i="7"/>
  <c r="BO307" i="7"/>
  <c r="BO322" i="7"/>
  <c r="L33" i="4"/>
  <c r="N24" i="4"/>
  <c r="V161" i="12"/>
  <c r="V176" i="12"/>
  <c r="CV340" i="3"/>
  <c r="Y140" i="3" s="1"/>
  <c r="CV373" i="3"/>
  <c r="CV406" i="3"/>
  <c r="EQ422" i="12"/>
  <c r="EL322" i="7"/>
  <c r="EL307" i="7"/>
  <c r="DY327" i="7"/>
  <c r="DY312" i="7"/>
  <c r="BY312" i="7"/>
  <c r="BY327" i="7"/>
  <c r="CX321" i="7"/>
  <c r="CX306" i="7"/>
  <c r="CN322" i="7"/>
  <c r="CN307" i="7"/>
  <c r="BF315" i="7"/>
  <c r="BF330" i="7"/>
  <c r="BR314" i="7"/>
  <c r="BR329" i="7"/>
  <c r="BE325" i="7"/>
  <c r="BE310" i="7"/>
  <c r="BQ342" i="3"/>
  <c r="BQ408" i="3"/>
  <c r="BQ375" i="3"/>
  <c r="AR307" i="7"/>
  <c r="AR322" i="7"/>
  <c r="AJ310" i="7"/>
  <c r="AJ325" i="7"/>
  <c r="DZ304" i="7"/>
  <c r="DZ319" i="7"/>
  <c r="AE330" i="7"/>
  <c r="AE315" i="7"/>
  <c r="EL425" i="3"/>
  <c r="E70" i="3" s="1"/>
  <c r="AT323" i="7"/>
  <c r="AT308" i="7"/>
  <c r="T145" i="3"/>
  <c r="EK424" i="3"/>
  <c r="D71" i="3" s="1"/>
  <c r="AI310" i="7"/>
  <c r="AI388" i="7" s="1"/>
  <c r="AT325" i="7"/>
  <c r="AT388" i="7" s="1"/>
  <c r="AM410" i="3"/>
  <c r="ER314" i="7"/>
  <c r="DL341" i="3"/>
  <c r="AI312" i="7"/>
  <c r="AZ412" i="3"/>
  <c r="CY328" i="7"/>
  <c r="CY391" i="7" s="1"/>
  <c r="BS310" i="7"/>
  <c r="BS388" i="7" s="1"/>
  <c r="AZ326" i="7"/>
  <c r="AZ389" i="7" s="1"/>
  <c r="CU408" i="3"/>
  <c r="DH325" i="7"/>
  <c r="DH388" i="7" s="1"/>
  <c r="AR320" i="7"/>
  <c r="AR383" i="7" s="1"/>
  <c r="BC341" i="3"/>
  <c r="AB372" i="3"/>
  <c r="BJ318" i="7"/>
  <c r="BJ381" i="7" s="1"/>
  <c r="AY330" i="7"/>
  <c r="AY393" i="7" s="1"/>
  <c r="EG329" i="7"/>
  <c r="EG392" i="7" s="1"/>
  <c r="CE344" i="3"/>
  <c r="BN321" i="7"/>
  <c r="BN384" i="7" s="1"/>
  <c r="AL338" i="3"/>
  <c r="BM313" i="7"/>
  <c r="BM391" i="7" s="1"/>
  <c r="AQ326" i="7"/>
  <c r="AQ389" i="7" s="1"/>
  <c r="EN424" i="4"/>
  <c r="DN323" i="7"/>
  <c r="DN386" i="7" s="1"/>
  <c r="CB321" i="7"/>
  <c r="CB384" i="7" s="1"/>
  <c r="CF344" i="3"/>
  <c r="BM309" i="7"/>
  <c r="EV308" i="7"/>
  <c r="EV386" i="7" s="1"/>
  <c r="AM330" i="7"/>
  <c r="AM393" i="7" s="1"/>
  <c r="EE325" i="7"/>
  <c r="EE388" i="7" s="1"/>
  <c r="ET320" i="7"/>
  <c r="ET383" i="7" s="1"/>
  <c r="AT306" i="7"/>
  <c r="AT384" i="7" s="1"/>
  <c r="AX378" i="3"/>
  <c r="DA323" i="7"/>
  <c r="DA386" i="7" s="1"/>
  <c r="BX324" i="7"/>
  <c r="BX387" i="7" s="1"/>
  <c r="AZ328" i="7"/>
  <c r="AZ391" i="7" s="1"/>
  <c r="DC318" i="7"/>
  <c r="DC381" i="7" s="1"/>
  <c r="EJ323" i="7"/>
  <c r="EJ386" i="7" s="1"/>
  <c r="DA325" i="7"/>
  <c r="DA388" i="7" s="1"/>
  <c r="ER323" i="7"/>
  <c r="ER386" i="7" s="1"/>
  <c r="BS321" i="7"/>
  <c r="BS384" i="7" s="1"/>
  <c r="BJ329" i="7"/>
  <c r="AM319" i="7"/>
  <c r="AM382" i="7" s="1"/>
  <c r="AI340" i="3"/>
  <c r="DI379" i="3"/>
  <c r="BQ407" i="3"/>
  <c r="BA346" i="3"/>
  <c r="BN325" i="7"/>
  <c r="BN388" i="7" s="1"/>
  <c r="DK406" i="3"/>
  <c r="BE375" i="3"/>
  <c r="BB327" i="7"/>
  <c r="BB390" i="7" s="1"/>
  <c r="AN327" i="7"/>
  <c r="AN390" i="7" s="1"/>
  <c r="CH304" i="7"/>
  <c r="CC405" i="3"/>
  <c r="V378" i="3"/>
  <c r="DH379" i="3"/>
  <c r="AF424" i="4"/>
  <c r="EN307" i="7"/>
  <c r="BM323" i="7"/>
  <c r="BM386" i="7" s="1"/>
  <c r="EP306" i="7"/>
  <c r="U339" i="3"/>
  <c r="DY329" i="7"/>
  <c r="DY392" i="7" s="1"/>
  <c r="V379" i="3"/>
  <c r="CT412" i="3"/>
  <c r="CU324" i="7"/>
  <c r="AZ321" i="7"/>
  <c r="AZ384" i="7" s="1"/>
  <c r="AK327" i="7"/>
  <c r="AK390" i="7" s="1"/>
  <c r="CT312" i="7"/>
  <c r="BU405" i="3"/>
  <c r="AA325" i="7"/>
  <c r="AA388" i="7" s="1"/>
  <c r="BC338" i="3"/>
  <c r="BR407" i="3"/>
  <c r="BG321" i="7"/>
  <c r="BG384" i="7" s="1"/>
  <c r="AE319" i="7"/>
  <c r="AE382" i="7" s="1"/>
  <c r="BP325" i="7"/>
  <c r="BP388" i="7" s="1"/>
  <c r="CI338" i="3"/>
  <c r="CI371" i="3"/>
  <c r="CI404" i="3"/>
  <c r="M34" i="4"/>
  <c r="F26" i="4"/>
  <c r="W362" i="4"/>
  <c r="I28" i="4"/>
  <c r="O23" i="4"/>
  <c r="AK411" i="12"/>
  <c r="EJ325" i="7"/>
  <c r="EJ310" i="7"/>
  <c r="C86" i="4"/>
  <c r="AJ328" i="7"/>
  <c r="AJ313" i="7"/>
  <c r="CS409" i="3"/>
  <c r="CM313" i="7"/>
  <c r="CM391" i="7" s="1"/>
  <c r="AZ315" i="7"/>
  <c r="AN408" i="3"/>
  <c r="CF408" i="3"/>
  <c r="ET329" i="7"/>
  <c r="ET392" i="7" s="1"/>
  <c r="Z173" i="12"/>
  <c r="Z158" i="12"/>
  <c r="C23" i="12"/>
  <c r="M22" i="4"/>
  <c r="AD362" i="4"/>
  <c r="J27" i="4"/>
  <c r="W20" i="8"/>
  <c r="Z20" i="8" s="1"/>
  <c r="Z65" i="8" s="1"/>
  <c r="W34" i="8"/>
  <c r="W49" i="8"/>
  <c r="W64" i="8" s="1"/>
  <c r="W79" i="8" s="1"/>
  <c r="W94" i="8" s="1"/>
  <c r="W109" i="8" s="1"/>
  <c r="W124" i="8" s="1"/>
  <c r="W139" i="8" s="1"/>
  <c r="W154" i="8" s="1"/>
  <c r="W169" i="8" s="1"/>
  <c r="W184" i="8" s="1"/>
  <c r="W199" i="8" s="1"/>
  <c r="X19" i="8"/>
  <c r="X64" i="8" s="1"/>
  <c r="AX412" i="12"/>
  <c r="AL307" i="7"/>
  <c r="AL322" i="7"/>
  <c r="I24" i="4"/>
  <c r="EB424" i="3"/>
  <c r="J57" i="3" s="1"/>
  <c r="H23" i="4"/>
  <c r="AC164" i="12"/>
  <c r="AC179" i="12"/>
  <c r="Z153" i="12"/>
  <c r="Z168" i="12"/>
  <c r="BE388" i="3"/>
  <c r="EF321" i="7"/>
  <c r="EF306" i="7"/>
  <c r="AC314" i="7"/>
  <c r="AC329" i="7"/>
  <c r="AB158" i="4"/>
  <c r="K91" i="4" s="1"/>
  <c r="CK303" i="7"/>
  <c r="CK318" i="7"/>
  <c r="N29" i="4"/>
  <c r="I22" i="4"/>
  <c r="Z362" i="4"/>
  <c r="D22" i="4"/>
  <c r="U362" i="4"/>
  <c r="H24" i="4"/>
  <c r="Z354" i="12"/>
  <c r="I28" i="12" s="1"/>
  <c r="E29" i="4"/>
  <c r="BV307" i="7"/>
  <c r="BV322" i="7"/>
  <c r="CI339" i="3"/>
  <c r="CI372" i="3"/>
  <c r="CI405" i="3"/>
  <c r="DP306" i="7"/>
  <c r="DP321" i="7"/>
  <c r="AT312" i="7"/>
  <c r="AT327" i="7"/>
  <c r="BF306" i="7"/>
  <c r="BF321" i="7"/>
  <c r="L23" i="4"/>
  <c r="CH339" i="3"/>
  <c r="CH405" i="3"/>
  <c r="CH372" i="3"/>
  <c r="O32" i="4"/>
  <c r="CH388" i="3"/>
  <c r="BW78" i="8"/>
  <c r="CF341" i="3"/>
  <c r="CF407" i="3"/>
  <c r="CF374" i="3"/>
  <c r="AB154" i="12"/>
  <c r="AB169" i="12"/>
  <c r="AR338" i="3"/>
  <c r="AR371" i="3"/>
  <c r="AR404" i="3"/>
  <c r="CH311" i="7"/>
  <c r="CH326" i="7"/>
  <c r="DL339" i="3"/>
  <c r="DL405" i="3"/>
  <c r="DL372" i="3"/>
  <c r="AP3" i="8"/>
  <c r="EA326" i="7"/>
  <c r="EA311" i="7"/>
  <c r="BV19" i="15"/>
  <c r="BV33" i="15"/>
  <c r="BW33" i="15" s="1"/>
  <c r="BW183" i="15" s="1"/>
  <c r="BW198" i="15" s="1"/>
  <c r="BV48" i="15"/>
  <c r="BV63" i="15" s="1"/>
  <c r="BV78" i="15" s="1"/>
  <c r="BV93" i="15" s="1"/>
  <c r="BV108" i="15" s="1"/>
  <c r="BV123" i="15" s="1"/>
  <c r="BV138" i="15" s="1"/>
  <c r="BV153" i="15" s="1"/>
  <c r="BV168" i="15" s="1"/>
  <c r="BV183" i="15" s="1"/>
  <c r="BV198" i="15" s="1"/>
  <c r="CW389" i="3"/>
  <c r="EA304" i="7"/>
  <c r="EA319" i="7"/>
  <c r="EN424" i="3"/>
  <c r="G71" i="3" s="1"/>
  <c r="W155" i="3"/>
  <c r="W170" i="3"/>
  <c r="W349" i="12"/>
  <c r="F33" i="12" s="1"/>
  <c r="AQ339" i="3"/>
  <c r="AQ405" i="3"/>
  <c r="AQ372" i="3"/>
  <c r="CW310" i="7"/>
  <c r="CW325" i="7"/>
  <c r="T306" i="7"/>
  <c r="T321" i="7"/>
  <c r="AF329" i="7"/>
  <c r="AF314" i="7"/>
  <c r="AO307" i="7"/>
  <c r="AO322" i="7"/>
  <c r="CG325" i="7"/>
  <c r="CG310" i="7"/>
  <c r="CR330" i="7"/>
  <c r="CR315" i="7"/>
  <c r="CW304" i="7"/>
  <c r="CW319" i="7"/>
  <c r="CY308" i="7"/>
  <c r="CY323" i="7"/>
  <c r="CF322" i="7"/>
  <c r="CF307" i="7"/>
  <c r="BY304" i="7"/>
  <c r="BY319" i="7"/>
  <c r="AS312" i="7"/>
  <c r="AS327" i="7"/>
  <c r="DI306" i="7"/>
  <c r="DI321" i="7"/>
  <c r="E31" i="4"/>
  <c r="EU323" i="7"/>
  <c r="EU308" i="7"/>
  <c r="BA315" i="7"/>
  <c r="BA330" i="7"/>
  <c r="W6" i="8"/>
  <c r="AN5" i="8"/>
  <c r="X5" i="8"/>
  <c r="BE314" i="7"/>
  <c r="BE329" i="7"/>
  <c r="EM325" i="7"/>
  <c r="EM310" i="7"/>
  <c r="EU339" i="3"/>
  <c r="T163" i="4"/>
  <c r="BS339" i="3"/>
  <c r="BS405" i="3"/>
  <c r="BS372" i="3"/>
  <c r="AL344" i="3"/>
  <c r="AL410" i="3"/>
  <c r="AL377" i="3"/>
  <c r="AB306" i="7"/>
  <c r="AB321" i="7"/>
  <c r="DW320" i="7"/>
  <c r="DW305" i="7"/>
  <c r="EK313" i="7"/>
  <c r="EK328" i="7"/>
  <c r="V158" i="12"/>
  <c r="V173" i="12"/>
  <c r="BS311" i="7"/>
  <c r="BS326" i="7"/>
  <c r="DH411" i="12"/>
  <c r="EQ329" i="7"/>
  <c r="EQ314" i="7"/>
  <c r="EA420" i="3"/>
  <c r="AE336" i="12"/>
  <c r="DU427" i="3"/>
  <c r="C54" i="3" s="1"/>
  <c r="CD330" i="7"/>
  <c r="CD315" i="7"/>
  <c r="CL303" i="7"/>
  <c r="CL318" i="7"/>
  <c r="W413" i="12"/>
  <c r="DY424" i="3"/>
  <c r="G57" i="3" s="1"/>
  <c r="AL308" i="7"/>
  <c r="AL323" i="7"/>
  <c r="AD156" i="4"/>
  <c r="M89" i="4" s="1"/>
  <c r="AT320" i="7"/>
  <c r="AT305" i="7"/>
  <c r="AU320" i="7"/>
  <c r="AU383" i="7" s="1"/>
  <c r="AM377" i="3"/>
  <c r="AZ346" i="3"/>
  <c r="EA330" i="7"/>
  <c r="EA393" i="7" s="1"/>
  <c r="DB326" i="7"/>
  <c r="DB389" i="7" s="1"/>
  <c r="EJ307" i="7"/>
  <c r="CU375" i="3"/>
  <c r="EQ311" i="7"/>
  <c r="AO321" i="7"/>
  <c r="AO384" i="7" s="1"/>
  <c r="CB411" i="3"/>
  <c r="BJ320" i="7"/>
  <c r="BJ383" i="7" s="1"/>
  <c r="BS303" i="7"/>
  <c r="BS381" i="7" s="1"/>
  <c r="BU329" i="7"/>
  <c r="BU392" i="7" s="1"/>
  <c r="AB405" i="3"/>
  <c r="AX313" i="7"/>
  <c r="BA406" i="3"/>
  <c r="CB330" i="7"/>
  <c r="CB393" i="7" s="1"/>
  <c r="EK329" i="7"/>
  <c r="EK392" i="7" s="1"/>
  <c r="AD429" i="4"/>
  <c r="M40" i="4" s="1"/>
  <c r="CN319" i="7"/>
  <c r="CN382" i="7" s="1"/>
  <c r="CL310" i="7"/>
  <c r="CL388" i="7" s="1"/>
  <c r="BE321" i="7"/>
  <c r="BE384" i="7" s="1"/>
  <c r="DQ308" i="7"/>
  <c r="DQ386" i="7" s="1"/>
  <c r="AO319" i="7"/>
  <c r="AO382" i="7" s="1"/>
  <c r="AD324" i="7"/>
  <c r="AD387" i="7" s="1"/>
  <c r="EC327" i="7"/>
  <c r="EC390" i="7" s="1"/>
  <c r="EQ304" i="7"/>
  <c r="EQ382" i="7" s="1"/>
  <c r="CD408" i="3"/>
  <c r="BA326" i="7"/>
  <c r="BA389" i="7" s="1"/>
  <c r="CU312" i="7"/>
  <c r="BY318" i="7"/>
  <c r="BY381" i="7" s="1"/>
  <c r="P71" i="4"/>
  <c r="AI322" i="7"/>
  <c r="AI385" i="7" s="1"/>
  <c r="AI326" i="7"/>
  <c r="AI389" i="7" s="1"/>
  <c r="DG311" i="7"/>
  <c r="DG389" i="7" s="1"/>
  <c r="DM324" i="7"/>
  <c r="DM387" i="7" s="1"/>
  <c r="BX320" i="7"/>
  <c r="BX383" i="7" s="1"/>
  <c r="BE319" i="7"/>
  <c r="BE382" i="7" s="1"/>
  <c r="CE303" i="7"/>
  <c r="BS312" i="7"/>
  <c r="BS390" i="7" s="1"/>
  <c r="CB322" i="7"/>
  <c r="CB385" i="7" s="1"/>
  <c r="DV315" i="7"/>
  <c r="DV393" i="7" s="1"/>
  <c r="AX372" i="3"/>
  <c r="BO325" i="7"/>
  <c r="BO388" i="7" s="1"/>
  <c r="AX345" i="3"/>
  <c r="CT410" i="3"/>
  <c r="ED325" i="7"/>
  <c r="ED388" i="7" s="1"/>
  <c r="EG323" i="7"/>
  <c r="EG386" i="7" s="1"/>
  <c r="CJ326" i="7"/>
  <c r="CJ389" i="7" s="1"/>
  <c r="CD311" i="7"/>
  <c r="CD389" i="7" s="1"/>
  <c r="CU328" i="7"/>
  <c r="CU391" i="7" s="1"/>
  <c r="CL324" i="7"/>
  <c r="CL387" i="7" s="1"/>
  <c r="Z428" i="4"/>
  <c r="I39" i="4" s="1"/>
  <c r="BB311" i="7"/>
  <c r="DI412" i="3"/>
  <c r="BQ374" i="3"/>
  <c r="DK340" i="3"/>
  <c r="BE342" i="3"/>
  <c r="CT326" i="7"/>
  <c r="CT389" i="7" s="1"/>
  <c r="AZ324" i="7"/>
  <c r="AZ387" i="7" s="1"/>
  <c r="CD307" i="7"/>
  <c r="AC330" i="7"/>
  <c r="AC393" i="7" s="1"/>
  <c r="ER321" i="7"/>
  <c r="ER384" i="7" s="1"/>
  <c r="BU323" i="7"/>
  <c r="BU386" i="7" s="1"/>
  <c r="EU304" i="7"/>
  <c r="EU382" i="7" s="1"/>
  <c r="ES327" i="7"/>
  <c r="ES390" i="7" s="1"/>
  <c r="DQ320" i="7"/>
  <c r="DQ383" i="7" s="1"/>
  <c r="CC339" i="3"/>
  <c r="V411" i="3"/>
  <c r="DL309" i="7"/>
  <c r="DL387" i="7" s="1"/>
  <c r="DH412" i="3"/>
  <c r="EO325" i="7"/>
  <c r="EO388" i="7" s="1"/>
  <c r="CJ306" i="7"/>
  <c r="CJ384" i="7" s="1"/>
  <c r="CN330" i="7"/>
  <c r="CN393" i="7" s="1"/>
  <c r="DY321" i="7"/>
  <c r="DY384" i="7" s="1"/>
  <c r="CS325" i="7"/>
  <c r="CS388" i="7" s="1"/>
  <c r="CS412" i="3"/>
  <c r="V412" i="3"/>
  <c r="CT379" i="3"/>
  <c r="DN327" i="7"/>
  <c r="DN390" i="7" s="1"/>
  <c r="BM330" i="7"/>
  <c r="BM393" i="7" s="1"/>
  <c r="BU372" i="3"/>
  <c r="DY307" i="7"/>
  <c r="BN372" i="3"/>
  <c r="CT330" i="7"/>
  <c r="CT393" i="7" s="1"/>
  <c r="V326" i="7"/>
  <c r="V389" i="7" s="1"/>
  <c r="BR341" i="3"/>
  <c r="AM321" i="7"/>
  <c r="AM384" i="7" s="1"/>
  <c r="G32" i="4"/>
  <c r="CC412" i="12"/>
  <c r="L29" i="4"/>
  <c r="BY315" i="7"/>
  <c r="BY330" i="7"/>
  <c r="ES321" i="7"/>
  <c r="ES306" i="7"/>
  <c r="EV320" i="7"/>
  <c r="EV305" i="7"/>
  <c r="W173" i="3"/>
  <c r="W158" i="3"/>
  <c r="H30" i="4"/>
  <c r="F27" i="4"/>
  <c r="CK314" i="7"/>
  <c r="CK329" i="7"/>
  <c r="DW310" i="7"/>
  <c r="DW325" i="7"/>
  <c r="C97" i="4"/>
  <c r="CF308" i="7"/>
  <c r="BJ308" i="7"/>
  <c r="M24" i="4"/>
  <c r="L34" i="4"/>
  <c r="Z161" i="4"/>
  <c r="I94" i="4" s="1"/>
  <c r="EB323" i="7"/>
  <c r="EB308" i="7"/>
  <c r="AN313" i="7"/>
  <c r="AN328" i="7"/>
  <c r="EF339" i="3"/>
  <c r="BA310" i="7"/>
  <c r="BA325" i="7"/>
  <c r="AK311" i="7"/>
  <c r="AK326" i="7"/>
  <c r="BE422" i="3"/>
  <c r="AP339" i="3"/>
  <c r="AP405" i="3"/>
  <c r="AP372" i="3"/>
  <c r="BE338" i="3"/>
  <c r="BE404" i="3"/>
  <c r="BE371" i="3"/>
  <c r="EF344" i="12"/>
  <c r="K27" i="4"/>
  <c r="AX315" i="7"/>
  <c r="AX330" i="7"/>
  <c r="EA312" i="7"/>
  <c r="EA327" i="7"/>
  <c r="EP311" i="7"/>
  <c r="EP326" i="7"/>
  <c r="O25" i="4"/>
  <c r="EL330" i="7"/>
  <c r="EL315" i="7"/>
  <c r="EA321" i="7"/>
  <c r="EA306" i="7"/>
  <c r="Z349" i="12"/>
  <c r="I33" i="12" s="1"/>
  <c r="CN308" i="7"/>
  <c r="CN323" i="7"/>
  <c r="AO313" i="7"/>
  <c r="AO328" i="7"/>
  <c r="J28" i="4"/>
  <c r="BU311" i="7"/>
  <c r="BU326" i="7"/>
  <c r="DB335" i="12"/>
  <c r="C24" i="4"/>
  <c r="AG351" i="4"/>
  <c r="Q351" i="4" s="1"/>
  <c r="P351" i="4" s="1"/>
  <c r="E32" i="4"/>
  <c r="EC424" i="4"/>
  <c r="BF310" i="7"/>
  <c r="BF325" i="7"/>
  <c r="BX333" i="12"/>
  <c r="BQ343" i="3"/>
  <c r="BQ409" i="3"/>
  <c r="BQ376" i="3"/>
  <c r="BF303" i="7"/>
  <c r="BF318" i="7"/>
  <c r="CE340" i="3"/>
  <c r="CE373" i="3"/>
  <c r="CE406" i="3"/>
  <c r="Y171" i="12"/>
  <c r="Y156" i="12"/>
  <c r="DQ336" i="12"/>
  <c r="BD314" i="7"/>
  <c r="BD329" i="7"/>
  <c r="BX337" i="12"/>
  <c r="CH338" i="3"/>
  <c r="CH371" i="3"/>
  <c r="CH404" i="3"/>
  <c r="T353" i="12"/>
  <c r="BX304" i="7"/>
  <c r="BX319" i="7"/>
  <c r="EK325" i="7"/>
  <c r="EK310" i="7"/>
  <c r="Z171" i="3"/>
  <c r="Z156" i="3"/>
  <c r="CV338" i="3"/>
  <c r="Y138" i="3" s="1"/>
  <c r="CV371" i="3"/>
  <c r="CV404" i="3"/>
  <c r="U173" i="12"/>
  <c r="U158" i="12"/>
  <c r="DQ338" i="12"/>
  <c r="K32" i="4"/>
  <c r="DZ325" i="7"/>
  <c r="DZ310" i="7"/>
  <c r="Y33" i="8"/>
  <c r="Y78" i="8" s="1"/>
  <c r="G33" i="4"/>
  <c r="EU326" i="7"/>
  <c r="EU311" i="7"/>
  <c r="J24" i="4"/>
  <c r="CW339" i="3"/>
  <c r="Z139" i="3" s="1"/>
  <c r="CW405" i="3"/>
  <c r="CW372" i="3"/>
  <c r="DW427" i="3"/>
  <c r="E54" i="3" s="1"/>
  <c r="H27" i="4"/>
  <c r="W164" i="4"/>
  <c r="F97" i="4" s="1"/>
  <c r="AI304" i="7"/>
  <c r="AI319" i="7"/>
  <c r="AU312" i="7"/>
  <c r="AU327" i="7"/>
  <c r="CS326" i="7"/>
  <c r="CS311" i="7"/>
  <c r="AR311" i="7"/>
  <c r="AR326" i="7"/>
  <c r="BD311" i="7"/>
  <c r="BD326" i="7"/>
  <c r="CS318" i="7"/>
  <c r="CS303" i="7"/>
  <c r="AC327" i="7"/>
  <c r="AC312" i="7"/>
  <c r="AQ306" i="7"/>
  <c r="AQ321" i="7"/>
  <c r="DH309" i="7"/>
  <c r="DH324" i="7"/>
  <c r="AQ325" i="7"/>
  <c r="AQ310" i="7"/>
  <c r="BA308" i="7"/>
  <c r="BA323" i="7"/>
  <c r="C32" i="4"/>
  <c r="AG359" i="4"/>
  <c r="Q359" i="4" s="1"/>
  <c r="P359" i="4" s="1"/>
  <c r="ES319" i="7"/>
  <c r="ES304" i="7"/>
  <c r="EP320" i="7"/>
  <c r="EP305" i="7"/>
  <c r="DB315" i="7"/>
  <c r="DB330" i="7"/>
  <c r="BQ324" i="7"/>
  <c r="BQ309" i="7"/>
  <c r="BG311" i="7"/>
  <c r="BG326" i="7"/>
  <c r="EU340" i="3"/>
  <c r="EU309" i="7"/>
  <c r="EU324" i="7"/>
  <c r="CW308" i="7"/>
  <c r="CW323" i="7"/>
  <c r="BS315" i="7"/>
  <c r="BS330" i="7"/>
  <c r="W321" i="7"/>
  <c r="W306" i="7"/>
  <c r="EG303" i="7"/>
  <c r="EG318" i="7"/>
  <c r="AX323" i="7"/>
  <c r="AX308" i="7"/>
  <c r="BI341" i="12"/>
  <c r="CQ307" i="7"/>
  <c r="CQ322" i="7"/>
  <c r="DA306" i="7"/>
  <c r="DA321" i="7"/>
  <c r="X413" i="12"/>
  <c r="AL312" i="7"/>
  <c r="AL327" i="7"/>
  <c r="AM312" i="7"/>
  <c r="AM327" i="7"/>
  <c r="DX310" i="7"/>
  <c r="DX325" i="7"/>
  <c r="AY416" i="12"/>
  <c r="M25" i="4"/>
  <c r="BN412" i="12"/>
  <c r="AM313" i="7"/>
  <c r="AM328" i="7"/>
  <c r="AC432" i="3"/>
  <c r="DN372" i="3"/>
  <c r="AL319" i="7"/>
  <c r="AL382" i="7" s="1"/>
  <c r="DM404" i="3"/>
  <c r="CC407" i="3"/>
  <c r="AM344" i="3"/>
  <c r="EB318" i="7"/>
  <c r="EB381" i="7" s="1"/>
  <c r="CV329" i="7"/>
  <c r="CV392" i="7" s="1"/>
  <c r="DU314" i="7"/>
  <c r="CU342" i="3"/>
  <c r="X141" i="3" s="1"/>
  <c r="Z319" i="7"/>
  <c r="Z382" i="7" s="1"/>
  <c r="CX309" i="7"/>
  <c r="AK376" i="3"/>
  <c r="AR304" i="7"/>
  <c r="AU326" i="7"/>
  <c r="AU389" i="7" s="1"/>
  <c r="CB378" i="3"/>
  <c r="AB339" i="3"/>
  <c r="BA373" i="3"/>
  <c r="CF312" i="7"/>
  <c r="EB325" i="7"/>
  <c r="EB388" i="7" s="1"/>
  <c r="CG312" i="7"/>
  <c r="BQ321" i="7"/>
  <c r="BQ384" i="7" s="1"/>
  <c r="AK325" i="7"/>
  <c r="AK388" i="7" s="1"/>
  <c r="DW308" i="7"/>
  <c r="DW386" i="7" s="1"/>
  <c r="DL371" i="3"/>
  <c r="CD375" i="3"/>
  <c r="AP310" i="7"/>
  <c r="CB323" i="7"/>
  <c r="CB386" i="7" s="1"/>
  <c r="EE305" i="7"/>
  <c r="AU330" i="7"/>
  <c r="AU393" i="7" s="1"/>
  <c r="AA329" i="7"/>
  <c r="AA392" i="7" s="1"/>
  <c r="BJ436" i="4"/>
  <c r="AZ409" i="3"/>
  <c r="EN311" i="7"/>
  <c r="EN389" i="7" s="1"/>
  <c r="DL318" i="7"/>
  <c r="DL381" i="7" s="1"/>
  <c r="DY315" i="7"/>
  <c r="CB328" i="7"/>
  <c r="CB391" i="7" s="1"/>
  <c r="AO330" i="7"/>
  <c r="AO393" i="7" s="1"/>
  <c r="BS371" i="3"/>
  <c r="BH303" i="7"/>
  <c r="BH381" i="7" s="1"/>
  <c r="AT326" i="7"/>
  <c r="AT389" i="7" s="1"/>
  <c r="BO326" i="7"/>
  <c r="BO389" i="7" s="1"/>
  <c r="BT372" i="3"/>
  <c r="AX405" i="3"/>
  <c r="DM323" i="7"/>
  <c r="DM386" i="7" s="1"/>
  <c r="CG319" i="7"/>
  <c r="CG382" i="7" s="1"/>
  <c r="DH395" i="3"/>
  <c r="CT377" i="3"/>
  <c r="AK329" i="7"/>
  <c r="AK392" i="7" s="1"/>
  <c r="CF324" i="7"/>
  <c r="CF387" i="7" s="1"/>
  <c r="AI411" i="3"/>
  <c r="AN325" i="7"/>
  <c r="AN388" i="7" s="1"/>
  <c r="CH408" i="3"/>
  <c r="DW322" i="7"/>
  <c r="DW385" i="7" s="1"/>
  <c r="U323" i="7"/>
  <c r="U386" i="7" s="1"/>
  <c r="DC330" i="7"/>
  <c r="DC393" i="7" s="1"/>
  <c r="DO321" i="7"/>
  <c r="DO384" i="7" s="1"/>
  <c r="AN390" i="3"/>
  <c r="CQ395" i="3"/>
  <c r="DI346" i="3"/>
  <c r="BQ341" i="3"/>
  <c r="EN309" i="7"/>
  <c r="EN387" i="7" s="1"/>
  <c r="DA327" i="7"/>
  <c r="DA390" i="7" s="1"/>
  <c r="AN410" i="3"/>
  <c r="BA371" i="3"/>
  <c r="BP406" i="3"/>
  <c r="BV303" i="7"/>
  <c r="X322" i="7"/>
  <c r="X385" i="7" s="1"/>
  <c r="AM376" i="3"/>
  <c r="V345" i="3"/>
  <c r="DH346" i="3"/>
  <c r="BG318" i="7"/>
  <c r="BG381" i="7" s="1"/>
  <c r="BM378" i="3"/>
  <c r="CE330" i="7"/>
  <c r="CE393" i="7" s="1"/>
  <c r="BI323" i="7"/>
  <c r="BI386" i="7" s="1"/>
  <c r="AA309" i="7"/>
  <c r="CS379" i="3"/>
  <c r="AQ319" i="7"/>
  <c r="AQ382" i="7" s="1"/>
  <c r="V346" i="3"/>
  <c r="CT346" i="3"/>
  <c r="W145" i="3" s="1"/>
  <c r="EJ313" i="7"/>
  <c r="Z307" i="7"/>
  <c r="DN328" i="7"/>
  <c r="DN391" i="7" s="1"/>
  <c r="BU339" i="3"/>
  <c r="AI329" i="7"/>
  <c r="AI392" i="7" s="1"/>
  <c r="BN405" i="3"/>
  <c r="AL396" i="3"/>
  <c r="EK326" i="7"/>
  <c r="EK389" i="7" s="1"/>
  <c r="CE308" i="7"/>
  <c r="BW324" i="7"/>
  <c r="BW387" i="7" s="1"/>
  <c r="CG341" i="3"/>
  <c r="CG407" i="3"/>
  <c r="CG374" i="3"/>
  <c r="W164" i="12"/>
  <c r="W179" i="12"/>
  <c r="I32" i="4"/>
  <c r="N31" i="4"/>
  <c r="AJ315" i="7"/>
  <c r="AJ330" i="7"/>
  <c r="E23" i="4"/>
  <c r="BT319" i="7"/>
  <c r="BT304" i="7"/>
  <c r="O28" i="4"/>
  <c r="BV312" i="7"/>
  <c r="BV327" i="7"/>
  <c r="V170" i="3"/>
  <c r="V155" i="3"/>
  <c r="CK315" i="7"/>
  <c r="CK330" i="7"/>
  <c r="EC308" i="7"/>
  <c r="EC323" i="7"/>
  <c r="AJ404" i="3"/>
  <c r="AF315" i="7"/>
  <c r="EG424" i="4"/>
  <c r="O54" i="4"/>
  <c r="AO3" i="15"/>
  <c r="G28" i="4"/>
  <c r="U156" i="3"/>
  <c r="U171" i="3"/>
  <c r="W163" i="4"/>
  <c r="F96" i="4" s="1"/>
  <c r="N34" i="4"/>
  <c r="I30" i="4"/>
  <c r="CT411" i="12"/>
  <c r="AZ422" i="12"/>
  <c r="CB340" i="3"/>
  <c r="CB373" i="3"/>
  <c r="CB406" i="3"/>
  <c r="J33" i="4"/>
  <c r="CI388" i="3"/>
  <c r="ER310" i="7"/>
  <c r="ER325" i="7"/>
  <c r="N22" i="4"/>
  <c r="AE362" i="4"/>
  <c r="AP314" i="7"/>
  <c r="AP329" i="7"/>
  <c r="I33" i="4"/>
  <c r="CJ339" i="3"/>
  <c r="CJ405" i="3"/>
  <c r="CJ372" i="3"/>
  <c r="D27" i="4"/>
  <c r="AA169" i="3"/>
  <c r="AA154" i="3"/>
  <c r="EM311" i="7"/>
  <c r="EM326" i="7"/>
  <c r="AZ308" i="7"/>
  <c r="AZ323" i="7"/>
  <c r="BW303" i="7"/>
  <c r="BW318" i="7"/>
  <c r="AN391" i="3"/>
  <c r="G99" i="4"/>
  <c r="T146" i="12"/>
  <c r="DB341" i="12"/>
  <c r="CD345" i="3"/>
  <c r="CD378" i="3"/>
  <c r="CD411" i="3"/>
  <c r="W346" i="3"/>
  <c r="W412" i="3"/>
  <c r="W379" i="3"/>
  <c r="T448" i="3"/>
  <c r="T174" i="3"/>
  <c r="T159" i="3"/>
  <c r="EL304" i="7"/>
  <c r="EL319" i="7"/>
  <c r="DB308" i="7"/>
  <c r="DB323" i="7"/>
  <c r="C30" i="4"/>
  <c r="AG357" i="4"/>
  <c r="Q357" i="4" s="1"/>
  <c r="P357" i="4" s="1"/>
  <c r="C26" i="4"/>
  <c r="AG353" i="4"/>
  <c r="Q353" i="4" s="1"/>
  <c r="P353" i="4" s="1"/>
  <c r="CY325" i="7"/>
  <c r="CY310" i="7"/>
  <c r="BD305" i="7"/>
  <c r="BD320" i="7"/>
  <c r="G23" i="4"/>
  <c r="DR306" i="7"/>
  <c r="DR321" i="7"/>
  <c r="Y429" i="4"/>
  <c r="H40" i="4" s="1"/>
  <c r="CU339" i="3"/>
  <c r="X139" i="3" s="1"/>
  <c r="CU372" i="3"/>
  <c r="CU405" i="3"/>
  <c r="AA164" i="12"/>
  <c r="AA179" i="12"/>
  <c r="G30" i="4"/>
  <c r="CE390" i="3"/>
  <c r="CS309" i="7"/>
  <c r="CS324" i="7"/>
  <c r="D34" i="4"/>
  <c r="DX323" i="7"/>
  <c r="DX308" i="7"/>
  <c r="C88" i="4"/>
  <c r="AR315" i="7"/>
  <c r="AR330" i="7"/>
  <c r="T350" i="12"/>
  <c r="AE334" i="12"/>
  <c r="CX313" i="7"/>
  <c r="CX328" i="7"/>
  <c r="AP4" i="8"/>
  <c r="AP309" i="7"/>
  <c r="AP324" i="7"/>
  <c r="AR306" i="7"/>
  <c r="AR321" i="7"/>
  <c r="F33" i="4"/>
  <c r="DI308" i="7"/>
  <c r="DI323" i="7"/>
  <c r="CI305" i="7"/>
  <c r="CI320" i="7"/>
  <c r="EV319" i="7"/>
  <c r="EV304" i="7"/>
  <c r="EN328" i="7"/>
  <c r="EN313" i="7"/>
  <c r="AE333" i="12"/>
  <c r="CH306" i="7"/>
  <c r="CH321" i="7"/>
  <c r="BJ321" i="7"/>
  <c r="BJ306" i="7"/>
  <c r="EC321" i="7"/>
  <c r="EC306" i="7"/>
  <c r="DN325" i="7"/>
  <c r="DN310" i="7"/>
  <c r="AF159" i="4"/>
  <c r="O92" i="4" s="1"/>
  <c r="CV319" i="7"/>
  <c r="CV304" i="7"/>
  <c r="DW309" i="7"/>
  <c r="DW324" i="7"/>
  <c r="DK303" i="7"/>
  <c r="DK318" i="7"/>
  <c r="BX326" i="7"/>
  <c r="BX311" i="7"/>
  <c r="AU303" i="7"/>
  <c r="AU318" i="7"/>
  <c r="BB313" i="7"/>
  <c r="BB328" i="7"/>
  <c r="EF323" i="7"/>
  <c r="EF308" i="7"/>
  <c r="BO392" i="3"/>
  <c r="AN304" i="7"/>
  <c r="AN319" i="7"/>
  <c r="AD162" i="4"/>
  <c r="M95" i="4" s="1"/>
  <c r="BD338" i="3"/>
  <c r="BD371" i="3"/>
  <c r="BD404" i="3"/>
  <c r="BY324" i="7"/>
  <c r="BY309" i="7"/>
  <c r="O24" i="4"/>
  <c r="U354" i="12"/>
  <c r="D28" i="12" s="1"/>
  <c r="AE338" i="12"/>
  <c r="AB437" i="4"/>
  <c r="K48" i="4" s="1"/>
  <c r="F34" i="4"/>
  <c r="C22" i="3"/>
  <c r="N22" i="3" s="1"/>
  <c r="Q366" i="3"/>
  <c r="P366" i="3" s="1"/>
  <c r="AA326" i="7"/>
  <c r="AA311" i="7"/>
  <c r="EN330" i="7"/>
  <c r="EN315" i="7"/>
  <c r="EB420" i="3"/>
  <c r="EM428" i="3"/>
  <c r="F67" i="3" s="1"/>
  <c r="AY314" i="7"/>
  <c r="AY329" i="7"/>
  <c r="EL308" i="7"/>
  <c r="EL323" i="7"/>
  <c r="AZ345" i="3"/>
  <c r="AZ378" i="3"/>
  <c r="AZ411" i="3"/>
  <c r="DY425" i="3"/>
  <c r="G56" i="3" s="1"/>
  <c r="BH320" i="7"/>
  <c r="BH305" i="7"/>
  <c r="DN303" i="7"/>
  <c r="DN318" i="7"/>
  <c r="AA362" i="4"/>
  <c r="BT309" i="7"/>
  <c r="BT324" i="7"/>
  <c r="V176" i="3"/>
  <c r="V161" i="3"/>
  <c r="BT323" i="7"/>
  <c r="BT308" i="7"/>
  <c r="AK315" i="7"/>
  <c r="AK330" i="7"/>
  <c r="DN405" i="3"/>
  <c r="DM371" i="3"/>
  <c r="CC374" i="3"/>
  <c r="CR389" i="3"/>
  <c r="CS376" i="3"/>
  <c r="CU391" i="3"/>
  <c r="AK409" i="3"/>
  <c r="CB345" i="3"/>
  <c r="BA340" i="3"/>
  <c r="BS407" i="3"/>
  <c r="AY391" i="3"/>
  <c r="BC406" i="3"/>
  <c r="CQ406" i="3"/>
  <c r="CD409" i="3"/>
  <c r="DL404" i="3"/>
  <c r="CD342" i="3"/>
  <c r="AR388" i="3"/>
  <c r="AZ376" i="3"/>
  <c r="BS404" i="3"/>
  <c r="BT405" i="3"/>
  <c r="AX339" i="3"/>
  <c r="CT344" i="3"/>
  <c r="AK375" i="3"/>
  <c r="AI378" i="3"/>
  <c r="AN375" i="3"/>
  <c r="CH375" i="3"/>
  <c r="BB436" i="4"/>
  <c r="CF375" i="3"/>
  <c r="AN377" i="3"/>
  <c r="BA404" i="3"/>
  <c r="BP373" i="3"/>
  <c r="BM406" i="3"/>
  <c r="BB377" i="3"/>
  <c r="AM409" i="3"/>
  <c r="DJ375" i="3"/>
  <c r="AJ371" i="3"/>
  <c r="BM411" i="3"/>
  <c r="CS346" i="3"/>
  <c r="V145" i="3" s="1"/>
  <c r="AY371" i="3"/>
  <c r="CS375" i="3"/>
  <c r="BN339" i="3"/>
  <c r="DG428" i="3" l="1"/>
  <c r="AE356" i="12"/>
  <c r="T433" i="12"/>
  <c r="C41" i="12" s="1"/>
  <c r="Z431" i="12"/>
  <c r="I43" i="12" s="1"/>
  <c r="CC426" i="3"/>
  <c r="W428" i="12"/>
  <c r="F46" i="12" s="1"/>
  <c r="T434" i="12"/>
  <c r="C40" i="12" s="1"/>
  <c r="BM425" i="3"/>
  <c r="AJ430" i="3"/>
  <c r="CE421" i="3"/>
  <c r="BP424" i="3"/>
  <c r="AY426" i="3"/>
  <c r="CE420" i="3"/>
  <c r="T432" i="12"/>
  <c r="C42" i="12" s="1"/>
  <c r="AX430" i="3"/>
  <c r="U361" i="3"/>
  <c r="D27" i="3" s="1"/>
  <c r="CC427" i="3"/>
  <c r="BB420" i="3"/>
  <c r="AO422" i="3"/>
  <c r="CG375" i="7"/>
  <c r="CG343" i="7"/>
  <c r="CG178" i="7" s="1"/>
  <c r="CG391" i="7"/>
  <c r="AT376" i="7"/>
  <c r="CD429" i="3"/>
  <c r="W171" i="3"/>
  <c r="X430" i="12"/>
  <c r="G44" i="12" s="1"/>
  <c r="ER371" i="7"/>
  <c r="EC387" i="7"/>
  <c r="EC371" i="7"/>
  <c r="BX337" i="7"/>
  <c r="BX172" i="7" s="1"/>
  <c r="EC402" i="7"/>
  <c r="BX385" i="7"/>
  <c r="CN343" i="7"/>
  <c r="CN178" i="7" s="1"/>
  <c r="BX400" i="7"/>
  <c r="CR428" i="3"/>
  <c r="CR430" i="3"/>
  <c r="EF407" i="7"/>
  <c r="BM421" i="3"/>
  <c r="CL391" i="7"/>
  <c r="CJ420" i="3"/>
  <c r="AR421" i="3"/>
  <c r="BO429" i="3"/>
  <c r="BC402" i="7"/>
  <c r="AC383" i="7"/>
  <c r="CD420" i="3"/>
  <c r="U428" i="3"/>
  <c r="AC367" i="7"/>
  <c r="AC398" i="7"/>
  <c r="BQ422" i="3"/>
  <c r="CR334" i="7"/>
  <c r="U139" i="7" s="1"/>
  <c r="CR397" i="7"/>
  <c r="BV421" i="3"/>
  <c r="CE423" i="3"/>
  <c r="AL371" i="7"/>
  <c r="BN426" i="3"/>
  <c r="Z428" i="12"/>
  <c r="I46" i="12" s="1"/>
  <c r="U168" i="3"/>
  <c r="ER402" i="7"/>
  <c r="AP343" i="7"/>
  <c r="AP178" i="7" s="1"/>
  <c r="EF376" i="7"/>
  <c r="AL402" i="7"/>
  <c r="AL387" i="7"/>
  <c r="EF344" i="7"/>
  <c r="CL375" i="7"/>
  <c r="ER339" i="7"/>
  <c r="CL406" i="7"/>
  <c r="AP375" i="7"/>
  <c r="AP391" i="7"/>
  <c r="AL335" i="7"/>
  <c r="AL170" i="7" s="1"/>
  <c r="BW345" i="7"/>
  <c r="BW180" i="7" s="1"/>
  <c r="ED402" i="7"/>
  <c r="CE427" i="3"/>
  <c r="CH422" i="3"/>
  <c r="ED339" i="7"/>
  <c r="ED387" i="7"/>
  <c r="BW408" i="7"/>
  <c r="AL367" i="7"/>
  <c r="W424" i="3"/>
  <c r="CR426" i="3"/>
  <c r="AK420" i="3"/>
  <c r="U426" i="3"/>
  <c r="AL424" i="3"/>
  <c r="BW377" i="7"/>
  <c r="AL398" i="7"/>
  <c r="CN391" i="7"/>
  <c r="CN375" i="7"/>
  <c r="DI424" i="3"/>
  <c r="BA427" i="3"/>
  <c r="AJ426" i="3"/>
  <c r="BA424" i="3"/>
  <c r="BQ404" i="7"/>
  <c r="AC421" i="3"/>
  <c r="DH422" i="3"/>
  <c r="CT423" i="3"/>
  <c r="W359" i="3"/>
  <c r="F29" i="3" s="1"/>
  <c r="BQ341" i="7"/>
  <c r="BQ176" i="7" s="1"/>
  <c r="BE405" i="7"/>
  <c r="W168" i="3"/>
  <c r="BQ373" i="7"/>
  <c r="CG424" i="3"/>
  <c r="DR340" i="7"/>
  <c r="DR175" i="7" s="1"/>
  <c r="ET382" i="7"/>
  <c r="AK422" i="3"/>
  <c r="AB153" i="3"/>
  <c r="DH420" i="3"/>
  <c r="AM422" i="3"/>
  <c r="DI420" i="3"/>
  <c r="AJ427" i="3"/>
  <c r="BO426" i="3"/>
  <c r="BR371" i="7"/>
  <c r="BP366" i="7"/>
  <c r="AI424" i="3"/>
  <c r="W433" i="12"/>
  <c r="F41" i="12" s="1"/>
  <c r="CC428" i="3"/>
  <c r="W426" i="3"/>
  <c r="T423" i="3"/>
  <c r="BQ376" i="7"/>
  <c r="AS343" i="7"/>
  <c r="AS178" i="7" s="1"/>
  <c r="BQ392" i="7"/>
  <c r="DA400" i="7"/>
  <c r="BQ407" i="7"/>
  <c r="T430" i="12"/>
  <c r="C44" i="12" s="1"/>
  <c r="AJ428" i="3"/>
  <c r="BG421" i="3"/>
  <c r="DH429" i="3"/>
  <c r="BP334" i="7"/>
  <c r="BP169" i="7" s="1"/>
  <c r="BP382" i="7"/>
  <c r="Y433" i="12"/>
  <c r="H41" i="12" s="1"/>
  <c r="BR387" i="7"/>
  <c r="BR402" i="7"/>
  <c r="CF425" i="3"/>
  <c r="W407" i="7"/>
  <c r="DO338" i="7"/>
  <c r="DO173" i="7" s="1"/>
  <c r="W376" i="7"/>
  <c r="BH404" i="7"/>
  <c r="EG404" i="7"/>
  <c r="W344" i="7"/>
  <c r="W179" i="7" s="1"/>
  <c r="BH373" i="7"/>
  <c r="BH389" i="7"/>
  <c r="EG373" i="7"/>
  <c r="EG341" i="7"/>
  <c r="U424" i="3"/>
  <c r="N65" i="3"/>
  <c r="ES391" i="7"/>
  <c r="BD422" i="3"/>
  <c r="BO397" i="7"/>
  <c r="BO334" i="7"/>
  <c r="BO169" i="7" s="1"/>
  <c r="ES375" i="7"/>
  <c r="ES343" i="7"/>
  <c r="BO366" i="7"/>
  <c r="EU337" i="7"/>
  <c r="DG420" i="3"/>
  <c r="U175" i="3"/>
  <c r="U363" i="3"/>
  <c r="D25" i="3" s="1"/>
  <c r="CG426" i="3"/>
  <c r="AX426" i="3"/>
  <c r="BR422" i="3"/>
  <c r="BF374" i="7"/>
  <c r="EK335" i="7"/>
  <c r="CT424" i="3"/>
  <c r="EV339" i="7"/>
  <c r="EV375" i="7"/>
  <c r="EV406" i="7"/>
  <c r="ET397" i="7"/>
  <c r="DA345" i="7"/>
  <c r="DA180" i="7" s="1"/>
  <c r="DA393" i="7"/>
  <c r="EV343" i="7"/>
  <c r="ET334" i="7"/>
  <c r="DA366" i="7"/>
  <c r="EV371" i="7"/>
  <c r="EV402" i="7"/>
  <c r="DG430" i="3"/>
  <c r="Z387" i="7"/>
  <c r="U162" i="3"/>
  <c r="Z422" i="3"/>
  <c r="BM342" i="7"/>
  <c r="BM177" i="7" s="1"/>
  <c r="Z371" i="7"/>
  <c r="AM420" i="3"/>
  <c r="U435" i="12"/>
  <c r="D39" i="12" s="1"/>
  <c r="AY428" i="3"/>
  <c r="CX424" i="12"/>
  <c r="V168" i="3"/>
  <c r="Z402" i="7"/>
  <c r="BM390" i="7"/>
  <c r="BF367" i="7"/>
  <c r="CK371" i="7"/>
  <c r="DF423" i="3"/>
  <c r="EB368" i="7"/>
  <c r="V429" i="3"/>
  <c r="DI423" i="3"/>
  <c r="BP402" i="7"/>
  <c r="CL377" i="7"/>
  <c r="CI377" i="7"/>
  <c r="DO370" i="7"/>
  <c r="AF404" i="7"/>
  <c r="DO386" i="7"/>
  <c r="DJ365" i="7"/>
  <c r="DJ396" i="7"/>
  <c r="AL343" i="7"/>
  <c r="AL178" i="7" s="1"/>
  <c r="DJ381" i="7"/>
  <c r="DA406" i="7"/>
  <c r="AL391" i="7"/>
  <c r="AL406" i="7"/>
  <c r="CB429" i="3"/>
  <c r="CK421" i="3"/>
  <c r="EU408" i="7"/>
  <c r="BB372" i="7"/>
  <c r="DG424" i="3"/>
  <c r="BF420" i="3"/>
  <c r="BB340" i="7"/>
  <c r="BB175" i="7" s="1"/>
  <c r="BC377" i="7"/>
  <c r="BT424" i="12"/>
  <c r="ED334" i="7"/>
  <c r="AN336" i="7"/>
  <c r="AN171" i="7" s="1"/>
  <c r="T426" i="3"/>
  <c r="AJ397" i="7"/>
  <c r="AJ382" i="7"/>
  <c r="AJ334" i="7"/>
  <c r="AJ169" i="7" s="1"/>
  <c r="EK367" i="7"/>
  <c r="CN383" i="7"/>
  <c r="EK398" i="7"/>
  <c r="DI425" i="3"/>
  <c r="EN372" i="7"/>
  <c r="DA408" i="7"/>
  <c r="BT400" i="7"/>
  <c r="CD426" i="3"/>
  <c r="DN420" i="3"/>
  <c r="DO424" i="12"/>
  <c r="EC335" i="7"/>
  <c r="AZ429" i="3"/>
  <c r="BC426" i="3"/>
  <c r="CJ382" i="7"/>
  <c r="AE358" i="12"/>
  <c r="AQ420" i="3"/>
  <c r="CT420" i="3"/>
  <c r="CI423" i="3"/>
  <c r="CE400" i="7"/>
  <c r="BC337" i="7"/>
  <c r="BC172" i="7" s="1"/>
  <c r="CE337" i="7"/>
  <c r="CE172" i="7" s="1"/>
  <c r="CC383" i="7"/>
  <c r="AY381" i="7"/>
  <c r="T177" i="3"/>
  <c r="DQ348" i="3"/>
  <c r="BN420" i="3"/>
  <c r="BO423" i="3"/>
  <c r="AA430" i="12"/>
  <c r="J44" i="12" s="1"/>
  <c r="EO373" i="7"/>
  <c r="CK335" i="7"/>
  <c r="CK170" i="7" s="1"/>
  <c r="DM393" i="7"/>
  <c r="DZ336" i="7"/>
  <c r="BB376" i="7"/>
  <c r="AC386" i="7"/>
  <c r="BB392" i="7"/>
  <c r="EM384" i="7"/>
  <c r="EF365" i="7"/>
  <c r="BX346" i="3"/>
  <c r="BM405" i="7"/>
  <c r="BB407" i="7"/>
  <c r="DM377" i="7"/>
  <c r="CT391" i="7"/>
  <c r="EB384" i="7"/>
  <c r="CT406" i="7"/>
  <c r="AC401" i="7"/>
  <c r="BH401" i="7"/>
  <c r="EB399" i="7"/>
  <c r="Y403" i="7"/>
  <c r="Y388" i="7"/>
  <c r="BA392" i="7"/>
  <c r="ES386" i="7"/>
  <c r="CT375" i="7"/>
  <c r="DM408" i="7"/>
  <c r="AC370" i="7"/>
  <c r="BH370" i="7"/>
  <c r="Y372" i="7"/>
  <c r="DZ384" i="7"/>
  <c r="ES370" i="7"/>
  <c r="BH338" i="7"/>
  <c r="BH173" i="7" s="1"/>
  <c r="EF381" i="7"/>
  <c r="DZ399" i="7"/>
  <c r="ES401" i="7"/>
  <c r="AT337" i="7"/>
  <c r="AT172" i="7" s="1"/>
  <c r="CK367" i="7"/>
  <c r="CK398" i="7"/>
  <c r="CI424" i="3"/>
  <c r="T173" i="3"/>
  <c r="CW422" i="3"/>
  <c r="T358" i="3"/>
  <c r="T429" i="3"/>
  <c r="N51" i="3"/>
  <c r="CB424" i="3"/>
  <c r="BB403" i="7"/>
  <c r="EU377" i="7"/>
  <c r="DF383" i="7"/>
  <c r="EU345" i="7"/>
  <c r="AA383" i="7"/>
  <c r="CB403" i="7"/>
  <c r="AF385" i="7"/>
  <c r="AE347" i="3"/>
  <c r="EE338" i="7"/>
  <c r="BO391" i="7"/>
  <c r="CB372" i="7"/>
  <c r="AA398" i="7"/>
  <c r="AA367" i="7"/>
  <c r="AF369" i="7"/>
  <c r="AF400" i="7"/>
  <c r="W427" i="3"/>
  <c r="BO420" i="3"/>
  <c r="BU335" i="7"/>
  <c r="BU170" i="7" s="1"/>
  <c r="AX422" i="3"/>
  <c r="DK420" i="3"/>
  <c r="X423" i="3"/>
  <c r="DU365" i="7"/>
  <c r="CB423" i="3"/>
  <c r="AX388" i="7"/>
  <c r="BN424" i="3"/>
  <c r="CG367" i="7"/>
  <c r="DF430" i="3"/>
  <c r="BN375" i="7"/>
  <c r="CE369" i="7"/>
  <c r="BG343" i="7"/>
  <c r="BG178" i="7" s="1"/>
  <c r="Z357" i="3"/>
  <c r="I31" i="3" s="1"/>
  <c r="CM374" i="7"/>
  <c r="CM405" i="7"/>
  <c r="CS383" i="7"/>
  <c r="CM342" i="7"/>
  <c r="CM177" i="7" s="1"/>
  <c r="CY367" i="7"/>
  <c r="AI423" i="3"/>
  <c r="AX425" i="3"/>
  <c r="BE374" i="7"/>
  <c r="DA334" i="7"/>
  <c r="AD139" i="7" s="1"/>
  <c r="DR403" i="7"/>
  <c r="BE390" i="7"/>
  <c r="BD370" i="7"/>
  <c r="DR372" i="7"/>
  <c r="ES434" i="3"/>
  <c r="CV402" i="7"/>
  <c r="EU385" i="7"/>
  <c r="AI398" i="7"/>
  <c r="AE337" i="7"/>
  <c r="AE172" i="7" s="1"/>
  <c r="CG381" i="7"/>
  <c r="AN399" i="7"/>
  <c r="EU369" i="7"/>
  <c r="AN384" i="7"/>
  <c r="BP339" i="7"/>
  <c r="BP174" i="7" s="1"/>
  <c r="DA397" i="7"/>
  <c r="DA412" i="7" s="1"/>
  <c r="CE425" i="3"/>
  <c r="DF426" i="3"/>
  <c r="CM387" i="7"/>
  <c r="AB355" i="3"/>
  <c r="K33" i="3" s="1"/>
  <c r="CM371" i="7"/>
  <c r="CM402" i="7"/>
  <c r="AA397" i="7"/>
  <c r="W430" i="12"/>
  <c r="F44" i="12" s="1"/>
  <c r="CR422" i="3"/>
  <c r="CV406" i="7"/>
  <c r="CS367" i="7"/>
  <c r="CY420" i="3"/>
  <c r="U391" i="7"/>
  <c r="CC398" i="7"/>
  <c r="CC367" i="7"/>
  <c r="CC425" i="3"/>
  <c r="BP425" i="3"/>
  <c r="EQ400" i="7"/>
  <c r="X420" i="3"/>
  <c r="CU425" i="3"/>
  <c r="BU420" i="3"/>
  <c r="AB407" i="7"/>
  <c r="BM367" i="7"/>
  <c r="DN402" i="7"/>
  <c r="V364" i="3"/>
  <c r="E24" i="3" s="1"/>
  <c r="ET345" i="7"/>
  <c r="DI371" i="7"/>
  <c r="BP344" i="7"/>
  <c r="BP179" i="7" s="1"/>
  <c r="W406" i="7"/>
  <c r="BY383" i="7"/>
  <c r="BI347" i="3"/>
  <c r="DQ407" i="7"/>
  <c r="AC382" i="7"/>
  <c r="DV337" i="7"/>
  <c r="DF427" i="3"/>
  <c r="AF403" i="7"/>
  <c r="AF372" i="7"/>
  <c r="EO402" i="7"/>
  <c r="BP375" i="7"/>
  <c r="BB366" i="7"/>
  <c r="EO371" i="7"/>
  <c r="CQ345" i="7"/>
  <c r="T150" i="7" s="1"/>
  <c r="DA391" i="7"/>
  <c r="BP343" i="7"/>
  <c r="BP178" i="7" s="1"/>
  <c r="BB397" i="7"/>
  <c r="K99" i="4"/>
  <c r="DA375" i="7"/>
  <c r="EO407" i="7"/>
  <c r="DU398" i="7"/>
  <c r="EO387" i="7"/>
  <c r="W375" i="7"/>
  <c r="Y154" i="3"/>
  <c r="ES402" i="7"/>
  <c r="EO392" i="7"/>
  <c r="CY424" i="12"/>
  <c r="CM348" i="3"/>
  <c r="DU367" i="7"/>
  <c r="W343" i="7"/>
  <c r="W178" i="7" s="1"/>
  <c r="EE337" i="7"/>
  <c r="ES387" i="7"/>
  <c r="ES371" i="7"/>
  <c r="BQ386" i="7"/>
  <c r="BP406" i="7"/>
  <c r="BP421" i="7" s="1"/>
  <c r="CL341" i="7"/>
  <c r="CL176" i="7" s="1"/>
  <c r="CR405" i="7"/>
  <c r="BQ370" i="7"/>
  <c r="AP400" i="7"/>
  <c r="Z343" i="7"/>
  <c r="Z178" i="7" s="1"/>
  <c r="DB390" i="7"/>
  <c r="ET340" i="7"/>
  <c r="BQ401" i="7"/>
  <c r="AP369" i="7"/>
  <c r="CQ393" i="7"/>
  <c r="BP420" i="3"/>
  <c r="DK393" i="7"/>
  <c r="AP337" i="7"/>
  <c r="AP172" i="7" s="1"/>
  <c r="BO336" i="7"/>
  <c r="BO171" i="7" s="1"/>
  <c r="DG429" i="3"/>
  <c r="CQ408" i="7"/>
  <c r="CW343" i="7"/>
  <c r="Z148" i="7" s="1"/>
  <c r="DB342" i="7"/>
  <c r="AE147" i="7" s="1"/>
  <c r="AF388" i="7"/>
  <c r="CQ424" i="3"/>
  <c r="EU374" i="7"/>
  <c r="EV342" i="7"/>
  <c r="CT421" i="3"/>
  <c r="AN421" i="3"/>
  <c r="CB374" i="7"/>
  <c r="AN385" i="7"/>
  <c r="CM376" i="7"/>
  <c r="CD381" i="7"/>
  <c r="AN400" i="7"/>
  <c r="CD396" i="7"/>
  <c r="EU407" i="7"/>
  <c r="BV373" i="7"/>
  <c r="BV389" i="7"/>
  <c r="CM392" i="7"/>
  <c r="CV423" i="3"/>
  <c r="X425" i="3"/>
  <c r="T421" i="3"/>
  <c r="AM424" i="3"/>
  <c r="CI408" i="7"/>
  <c r="EO336" i="7"/>
  <c r="EA392" i="7"/>
  <c r="BT391" i="7"/>
  <c r="BN427" i="3"/>
  <c r="DC401" i="7"/>
  <c r="CI393" i="7"/>
  <c r="BC368" i="7"/>
  <c r="AJ399" i="7"/>
  <c r="EE386" i="7"/>
  <c r="EB405" i="7"/>
  <c r="EA407" i="7"/>
  <c r="BC399" i="7"/>
  <c r="EA376" i="7"/>
  <c r="DP375" i="7"/>
  <c r="T335" i="7"/>
  <c r="T170" i="7" s="1"/>
  <c r="DA392" i="7"/>
  <c r="CC430" i="3"/>
  <c r="EE375" i="7"/>
  <c r="BC336" i="7"/>
  <c r="BC171" i="7" s="1"/>
  <c r="BW389" i="7"/>
  <c r="AF405" i="7"/>
  <c r="DR402" i="7"/>
  <c r="BT406" i="7"/>
  <c r="DP343" i="7"/>
  <c r="DP178" i="7" s="1"/>
  <c r="DR387" i="7"/>
  <c r="AF374" i="7"/>
  <c r="DR371" i="7"/>
  <c r="BT375" i="7"/>
  <c r="DA376" i="7"/>
  <c r="AY334" i="7"/>
  <c r="AY169" i="7" s="1"/>
  <c r="DG344" i="7"/>
  <c r="DG179" i="7" s="1"/>
  <c r="Y407" i="7"/>
  <c r="AF342" i="7"/>
  <c r="AF177" i="7" s="1"/>
  <c r="EE370" i="7"/>
  <c r="DA407" i="7"/>
  <c r="Y336" i="7"/>
  <c r="Y171" i="7" s="1"/>
  <c r="AB366" i="7"/>
  <c r="DB340" i="7"/>
  <c r="AE145" i="7" s="1"/>
  <c r="BV420" i="3"/>
  <c r="AA420" i="3"/>
  <c r="AY427" i="3"/>
  <c r="BN365" i="7"/>
  <c r="DF367" i="7"/>
  <c r="BO367" i="7"/>
  <c r="T443" i="4"/>
  <c r="AQ402" i="7"/>
  <c r="EB400" i="7"/>
  <c r="CC399" i="7"/>
  <c r="CC384" i="7"/>
  <c r="DH423" i="3"/>
  <c r="AX428" i="3"/>
  <c r="CZ375" i="7"/>
  <c r="BC345" i="7"/>
  <c r="BC180" i="7" s="1"/>
  <c r="CZ343" i="7"/>
  <c r="AC148" i="7" s="1"/>
  <c r="BN333" i="7"/>
  <c r="BN168" i="7" s="1"/>
  <c r="BQ366" i="7"/>
  <c r="EN366" i="7"/>
  <c r="DF398" i="7"/>
  <c r="BO335" i="7"/>
  <c r="BO170" i="7" s="1"/>
  <c r="AQ339" i="7"/>
  <c r="AQ174" i="7" s="1"/>
  <c r="EB369" i="7"/>
  <c r="CC368" i="7"/>
  <c r="AP420" i="3"/>
  <c r="EO344" i="7"/>
  <c r="CL408" i="7"/>
  <c r="CL423" i="7" s="1"/>
  <c r="BQ397" i="7"/>
  <c r="DK408" i="7"/>
  <c r="DN368" i="7"/>
  <c r="EB337" i="7"/>
  <c r="DU383" i="7"/>
  <c r="CU393" i="7"/>
  <c r="BB382" i="7"/>
  <c r="CN367" i="7"/>
  <c r="BN381" i="7"/>
  <c r="BN411" i="7" s="1"/>
  <c r="BQ382" i="7"/>
  <c r="DK377" i="7"/>
  <c r="DN399" i="7"/>
  <c r="BW382" i="7"/>
  <c r="BB365" i="7"/>
  <c r="CX405" i="7"/>
  <c r="DN384" i="7"/>
  <c r="BO383" i="7"/>
  <c r="CR390" i="7"/>
  <c r="BC393" i="7"/>
  <c r="BV424" i="12"/>
  <c r="EK366" i="7"/>
  <c r="CW406" i="7"/>
  <c r="EK334" i="7"/>
  <c r="EB335" i="7"/>
  <c r="CL345" i="7"/>
  <c r="CL180" i="7" s="1"/>
  <c r="CW375" i="7"/>
  <c r="CJ345" i="7"/>
  <c r="CJ180" i="7" s="1"/>
  <c r="CZ391" i="7"/>
  <c r="DB374" i="7"/>
  <c r="EE369" i="7"/>
  <c r="BP335" i="7"/>
  <c r="BP170" i="7" s="1"/>
  <c r="BB396" i="7"/>
  <c r="CX374" i="7"/>
  <c r="EE400" i="7"/>
  <c r="CR374" i="7"/>
  <c r="AQ387" i="7"/>
  <c r="BB333" i="7"/>
  <c r="BB168" i="7" s="1"/>
  <c r="CX342" i="7"/>
  <c r="AA147" i="7" s="1"/>
  <c r="CQ421" i="3"/>
  <c r="DV335" i="7"/>
  <c r="AB447" i="4"/>
  <c r="EU344" i="7"/>
  <c r="EQ374" i="7"/>
  <c r="AN337" i="7"/>
  <c r="AN172" i="7" s="1"/>
  <c r="BX376" i="7"/>
  <c r="CZ370" i="7"/>
  <c r="CD365" i="7"/>
  <c r="EF385" i="7"/>
  <c r="BN406" i="7"/>
  <c r="CF404" i="7"/>
  <c r="CV375" i="7"/>
  <c r="DM385" i="7"/>
  <c r="BV341" i="7"/>
  <c r="BV176" i="7" s="1"/>
  <c r="CB405" i="7"/>
  <c r="BV367" i="7"/>
  <c r="BN343" i="7"/>
  <c r="BN178" i="7" s="1"/>
  <c r="DM369" i="7"/>
  <c r="CV343" i="7"/>
  <c r="Y148" i="7" s="1"/>
  <c r="CB342" i="7"/>
  <c r="CB177" i="7" s="1"/>
  <c r="BB387" i="7"/>
  <c r="CZ401" i="7"/>
  <c r="CZ386" i="7"/>
  <c r="CW387" i="7"/>
  <c r="AC333" i="7"/>
  <c r="AC168" i="7" s="1"/>
  <c r="CM344" i="7"/>
  <c r="CM179" i="7" s="1"/>
  <c r="BV398" i="7"/>
  <c r="CW371" i="7"/>
  <c r="DM400" i="7"/>
  <c r="DI400" i="7"/>
  <c r="DO400" i="7"/>
  <c r="EF369" i="7"/>
  <c r="EC382" i="7"/>
  <c r="AO420" i="3"/>
  <c r="DB400" i="7"/>
  <c r="CW402" i="7"/>
  <c r="CQ339" i="7"/>
  <c r="CQ174" i="7" s="1"/>
  <c r="EC397" i="7"/>
  <c r="CB371" i="7"/>
  <c r="EF400" i="7"/>
  <c r="BV383" i="7"/>
  <c r="DO385" i="7"/>
  <c r="EC366" i="7"/>
  <c r="AX366" i="7"/>
  <c r="CB402" i="7"/>
  <c r="BB402" i="7"/>
  <c r="DB385" i="7"/>
  <c r="AE371" i="7"/>
  <c r="EU392" i="7"/>
  <c r="EJ398" i="7"/>
  <c r="AX397" i="7"/>
  <c r="CB339" i="7"/>
  <c r="CB174" i="7" s="1"/>
  <c r="BB371" i="7"/>
  <c r="C43" i="4"/>
  <c r="DB369" i="7"/>
  <c r="AE402" i="7"/>
  <c r="AE417" i="7" s="1"/>
  <c r="AE339" i="7"/>
  <c r="AE174" i="7" s="1"/>
  <c r="AX382" i="7"/>
  <c r="BS422" i="3"/>
  <c r="BT420" i="3"/>
  <c r="AL423" i="3"/>
  <c r="DJ420" i="3"/>
  <c r="X424" i="3"/>
  <c r="CR423" i="3"/>
  <c r="Y421" i="3"/>
  <c r="CF422" i="3"/>
  <c r="CF420" i="3"/>
  <c r="BG424" i="12"/>
  <c r="CH406" i="7"/>
  <c r="CN398" i="7"/>
  <c r="DV398" i="7"/>
  <c r="DV367" i="7"/>
  <c r="DK369" i="7"/>
  <c r="CU408" i="7"/>
  <c r="CU397" i="7"/>
  <c r="BQ372" i="7"/>
  <c r="CU382" i="7"/>
  <c r="EK382" i="7"/>
  <c r="EK412" i="7" s="1"/>
  <c r="D71" i="7" s="1"/>
  <c r="CU377" i="7"/>
  <c r="CU366" i="7"/>
  <c r="BQ403" i="7"/>
  <c r="BQ340" i="7"/>
  <c r="BQ175" i="7" s="1"/>
  <c r="BP398" i="7"/>
  <c r="BP383" i="7"/>
  <c r="BM428" i="3"/>
  <c r="CR420" i="3"/>
  <c r="CZ421" i="3"/>
  <c r="CS423" i="3"/>
  <c r="CC342" i="7"/>
  <c r="CC177" i="7" s="1"/>
  <c r="EJ402" i="7"/>
  <c r="AD446" i="4"/>
  <c r="EJ371" i="7"/>
  <c r="DK400" i="7"/>
  <c r="CH375" i="7"/>
  <c r="AN377" i="7"/>
  <c r="EQ333" i="7"/>
  <c r="T424" i="3"/>
  <c r="AN345" i="7"/>
  <c r="AN180" i="7" s="1"/>
  <c r="AJ424" i="3"/>
  <c r="EQ396" i="7"/>
  <c r="V172" i="3"/>
  <c r="CH343" i="7"/>
  <c r="CH178" i="7" s="1"/>
  <c r="CU341" i="7"/>
  <c r="X146" i="7" s="1"/>
  <c r="CJ342" i="7"/>
  <c r="CJ177" i="7" s="1"/>
  <c r="X445" i="4"/>
  <c r="EM333" i="7"/>
  <c r="BN374" i="7"/>
  <c r="DK407" i="7"/>
  <c r="EE374" i="7"/>
  <c r="AE343" i="7"/>
  <c r="AE178" i="7" s="1"/>
  <c r="EM396" i="7"/>
  <c r="CC405" i="7"/>
  <c r="EE405" i="7"/>
  <c r="U451" i="4"/>
  <c r="ET369" i="7"/>
  <c r="BC389" i="7"/>
  <c r="W422" i="3"/>
  <c r="BT423" i="3"/>
  <c r="AO425" i="3"/>
  <c r="W358" i="3"/>
  <c r="F30" i="3" s="1"/>
  <c r="CL404" i="7"/>
  <c r="CX397" i="7"/>
  <c r="EF396" i="7"/>
  <c r="BF405" i="7"/>
  <c r="BA407" i="7"/>
  <c r="EP407" i="7"/>
  <c r="AO396" i="7"/>
  <c r="EQ405" i="7"/>
  <c r="BX344" i="7"/>
  <c r="BX179" i="7" s="1"/>
  <c r="DU396" i="7"/>
  <c r="EP392" i="7"/>
  <c r="DY388" i="7"/>
  <c r="BO384" i="7"/>
  <c r="BF390" i="7"/>
  <c r="CL373" i="7"/>
  <c r="CX366" i="7"/>
  <c r="DO402" i="7"/>
  <c r="BA376" i="7"/>
  <c r="AX403" i="7"/>
  <c r="EP376" i="7"/>
  <c r="BJ373" i="7"/>
  <c r="DY403" i="7"/>
  <c r="EM399" i="7"/>
  <c r="AO365" i="7"/>
  <c r="EQ342" i="7"/>
  <c r="AS391" i="7"/>
  <c r="DU333" i="7"/>
  <c r="CV389" i="7"/>
  <c r="DI424" i="12"/>
  <c r="BC421" i="3"/>
  <c r="BQ420" i="3"/>
  <c r="CX334" i="7"/>
  <c r="AA139" i="7" s="1"/>
  <c r="AX372" i="7"/>
  <c r="BJ404" i="7"/>
  <c r="DY372" i="7"/>
  <c r="EM368" i="7"/>
  <c r="AO333" i="7"/>
  <c r="AO168" i="7" s="1"/>
  <c r="DM406" i="7"/>
  <c r="DX392" i="7"/>
  <c r="BX392" i="7"/>
  <c r="BJ389" i="7"/>
  <c r="DB348" i="3"/>
  <c r="BO333" i="7"/>
  <c r="BO168" i="7" s="1"/>
  <c r="DU334" i="7"/>
  <c r="CV404" i="7"/>
  <c r="X158" i="3"/>
  <c r="DX407" i="7"/>
  <c r="BN382" i="7"/>
  <c r="CY382" i="7"/>
  <c r="BN366" i="7"/>
  <c r="CV373" i="7"/>
  <c r="CN404" i="7"/>
  <c r="CL334" i="7"/>
  <c r="CL169" i="7" s="1"/>
  <c r="DX376" i="7"/>
  <c r="Z391" i="7"/>
  <c r="BN397" i="7"/>
  <c r="CN373" i="7"/>
  <c r="AS406" i="7"/>
  <c r="EC367" i="7"/>
  <c r="CN389" i="7"/>
  <c r="Z375" i="7"/>
  <c r="BO368" i="7"/>
  <c r="EC398" i="7"/>
  <c r="CF382" i="7"/>
  <c r="BQ421" i="3"/>
  <c r="CZ420" i="3"/>
  <c r="AT369" i="7"/>
  <c r="EO404" i="7"/>
  <c r="AT407" i="7"/>
  <c r="EC391" i="7"/>
  <c r="CR366" i="7"/>
  <c r="AT400" i="7"/>
  <c r="EO341" i="7"/>
  <c r="AT392" i="7"/>
  <c r="V401" i="7"/>
  <c r="EO377" i="7"/>
  <c r="CT369" i="7"/>
  <c r="BO406" i="7"/>
  <c r="DH397" i="7"/>
  <c r="CJ367" i="7"/>
  <c r="V370" i="7"/>
  <c r="EO408" i="7"/>
  <c r="DF407" i="7"/>
  <c r="CT337" i="7"/>
  <c r="CT172" i="7" s="1"/>
  <c r="CD423" i="3"/>
  <c r="V430" i="12"/>
  <c r="E44" i="12" s="1"/>
  <c r="CB388" i="7"/>
  <c r="AB371" i="7"/>
  <c r="BO375" i="7"/>
  <c r="CJ398" i="7"/>
  <c r="EO393" i="7"/>
  <c r="V338" i="7"/>
  <c r="V173" i="7" s="1"/>
  <c r="U388" i="7"/>
  <c r="AB402" i="7"/>
  <c r="CJ335" i="7"/>
  <c r="CJ170" i="7" s="1"/>
  <c r="CQ375" i="7"/>
  <c r="U372" i="7"/>
  <c r="AB387" i="7"/>
  <c r="W172" i="3"/>
  <c r="CQ406" i="7"/>
  <c r="DR338" i="7"/>
  <c r="DR173" i="7" s="1"/>
  <c r="CQ343" i="7"/>
  <c r="CQ178" i="7" s="1"/>
  <c r="DF421" i="3"/>
  <c r="Y427" i="12"/>
  <c r="H47" i="12" s="1"/>
  <c r="AL427" i="3"/>
  <c r="CV425" i="3"/>
  <c r="AI426" i="3"/>
  <c r="T365" i="3"/>
  <c r="C23" i="3" s="1"/>
  <c r="CT425" i="3"/>
  <c r="BM383" i="7"/>
  <c r="DL424" i="3"/>
  <c r="CK420" i="3"/>
  <c r="CS422" i="3"/>
  <c r="T427" i="3"/>
  <c r="DM424" i="3"/>
  <c r="EB398" i="7"/>
  <c r="BP371" i="7"/>
  <c r="AB344" i="7"/>
  <c r="AB179" i="7" s="1"/>
  <c r="AF373" i="7"/>
  <c r="CZ371" i="7"/>
  <c r="CG389" i="7"/>
  <c r="EN403" i="7"/>
  <c r="BP407" i="7"/>
  <c r="BC387" i="7"/>
  <c r="Y392" i="7"/>
  <c r="AB397" i="7"/>
  <c r="DI339" i="7"/>
  <c r="DI174" i="7" s="1"/>
  <c r="BC371" i="7"/>
  <c r="CS398" i="7"/>
  <c r="DP406" i="7"/>
  <c r="CY335" i="7"/>
  <c r="AB140" i="7" s="1"/>
  <c r="AT346" i="3"/>
  <c r="AF391" i="7"/>
  <c r="ET393" i="7"/>
  <c r="EN388" i="7"/>
  <c r="T425" i="3"/>
  <c r="BI385" i="7"/>
  <c r="BR398" i="7"/>
  <c r="Y376" i="7"/>
  <c r="AJ368" i="7"/>
  <c r="CZ387" i="7"/>
  <c r="AB334" i="7"/>
  <c r="AB169" i="7" s="1"/>
  <c r="AI367" i="7"/>
  <c r="DV366" i="7"/>
  <c r="DQ376" i="7"/>
  <c r="CG365" i="7"/>
  <c r="AJ384" i="7"/>
  <c r="BP392" i="7"/>
  <c r="AA377" i="7"/>
  <c r="AQ381" i="7"/>
  <c r="BR367" i="7"/>
  <c r="DB402" i="7"/>
  <c r="U406" i="7"/>
  <c r="AU337" i="7"/>
  <c r="AU172" i="7" s="1"/>
  <c r="CE407" i="7"/>
  <c r="AI335" i="7"/>
  <c r="AI170" i="7" s="1"/>
  <c r="DI387" i="7"/>
  <c r="DI417" i="7" s="1"/>
  <c r="CJ387" i="7"/>
  <c r="DK371" i="7"/>
  <c r="DQ344" i="7"/>
  <c r="DQ179" i="7" s="1"/>
  <c r="CG396" i="7"/>
  <c r="AC356" i="3"/>
  <c r="L32" i="3" s="1"/>
  <c r="DF429" i="3"/>
  <c r="BR335" i="7"/>
  <c r="BR170" i="7" s="1"/>
  <c r="AS370" i="7"/>
  <c r="DB371" i="7"/>
  <c r="AC397" i="7"/>
  <c r="CG373" i="7"/>
  <c r="AB392" i="7"/>
  <c r="Y384" i="7"/>
  <c r="BO376" i="7"/>
  <c r="U375" i="7"/>
  <c r="T396" i="7"/>
  <c r="AF406" i="7"/>
  <c r="DK402" i="7"/>
  <c r="BY398" i="7"/>
  <c r="DK387" i="7"/>
  <c r="CR424" i="3"/>
  <c r="AY382" i="7"/>
  <c r="BG398" i="7"/>
  <c r="CU344" i="7"/>
  <c r="X149" i="7" s="1"/>
  <c r="DB339" i="7"/>
  <c r="AE144" i="7" s="1"/>
  <c r="Y368" i="7"/>
  <c r="AC366" i="7"/>
  <c r="ED366" i="7"/>
  <c r="CG404" i="7"/>
  <c r="AF389" i="7"/>
  <c r="BO407" i="7"/>
  <c r="ET408" i="7"/>
  <c r="ED382" i="7"/>
  <c r="EO399" i="7"/>
  <c r="BO392" i="7"/>
  <c r="EJ396" i="7"/>
  <c r="DP335" i="7"/>
  <c r="DP170" i="7" s="1"/>
  <c r="AF375" i="7"/>
  <c r="AE400" i="7"/>
  <c r="DV369" i="7"/>
  <c r="DB372" i="7"/>
  <c r="CY383" i="7"/>
  <c r="CY413" i="7" s="1"/>
  <c r="BY367" i="7"/>
  <c r="AE385" i="7"/>
  <c r="AY366" i="7"/>
  <c r="DV385" i="7"/>
  <c r="DB388" i="7"/>
  <c r="N66" i="3"/>
  <c r="EN397" i="7"/>
  <c r="EO368" i="7"/>
  <c r="EJ333" i="7"/>
  <c r="BB421" i="3"/>
  <c r="CK399" i="7"/>
  <c r="DM421" i="3"/>
  <c r="U429" i="12"/>
  <c r="D45" i="12" s="1"/>
  <c r="X355" i="3"/>
  <c r="G33" i="3" s="1"/>
  <c r="O99" i="4"/>
  <c r="BW341" i="7"/>
  <c r="BW176" i="7" s="1"/>
  <c r="T367" i="7"/>
  <c r="EE343" i="7"/>
  <c r="DO393" i="7"/>
  <c r="DX398" i="7"/>
  <c r="DX335" i="7"/>
  <c r="BA398" i="7"/>
  <c r="EE406" i="7"/>
  <c r="DX367" i="7"/>
  <c r="AP390" i="7"/>
  <c r="EA339" i="7"/>
  <c r="BA367" i="7"/>
  <c r="X372" i="7"/>
  <c r="X388" i="7"/>
  <c r="BW404" i="7"/>
  <c r="CW407" i="7"/>
  <c r="W154" i="3"/>
  <c r="X168" i="3"/>
  <c r="BA335" i="7"/>
  <c r="BA170" i="7" s="1"/>
  <c r="BO421" i="3"/>
  <c r="V424" i="3"/>
  <c r="AD405" i="7"/>
  <c r="T383" i="7"/>
  <c r="CX373" i="7"/>
  <c r="AX365" i="7"/>
  <c r="AX396" i="7"/>
  <c r="AX333" i="7"/>
  <c r="AX168" i="7" s="1"/>
  <c r="ET337" i="7"/>
  <c r="W423" i="3"/>
  <c r="BP423" i="3"/>
  <c r="AA424" i="3"/>
  <c r="DK421" i="3"/>
  <c r="Y398" i="7"/>
  <c r="Y367" i="7"/>
  <c r="CU396" i="7"/>
  <c r="BT345" i="7"/>
  <c r="BT180" i="7" s="1"/>
  <c r="Y383" i="7"/>
  <c r="EC406" i="7"/>
  <c r="EB375" i="7"/>
  <c r="EV373" i="7"/>
  <c r="DQ333" i="7"/>
  <c r="DQ168" i="7" s="1"/>
  <c r="CU381" i="7"/>
  <c r="AY425" i="3"/>
  <c r="DA369" i="7"/>
  <c r="T376" i="7"/>
  <c r="V452" i="4"/>
  <c r="CT427" i="3"/>
  <c r="DJ426" i="3"/>
  <c r="CU426" i="3"/>
  <c r="T436" i="12"/>
  <c r="C38" i="12" s="1"/>
  <c r="EA402" i="7"/>
  <c r="AS397" i="7"/>
  <c r="W443" i="4"/>
  <c r="AD449" i="4"/>
  <c r="CY407" i="7"/>
  <c r="X403" i="7"/>
  <c r="AP342" i="7"/>
  <c r="AP177" i="7" s="1"/>
  <c r="AB451" i="4"/>
  <c r="X377" i="7"/>
  <c r="CY342" i="7"/>
  <c r="CY177" i="7" s="1"/>
  <c r="CW376" i="7"/>
  <c r="EF393" i="7"/>
  <c r="Z420" i="3"/>
  <c r="AI430" i="3"/>
  <c r="BD386" i="7"/>
  <c r="DI421" i="3"/>
  <c r="DX406" i="7"/>
  <c r="BG406" i="7"/>
  <c r="CV339" i="7"/>
  <c r="Y144" i="7" s="1"/>
  <c r="CG335" i="7"/>
  <c r="CG170" i="7" s="1"/>
  <c r="DC338" i="7"/>
  <c r="AF143" i="7" s="1"/>
  <c r="AN404" i="7"/>
  <c r="AA366" i="7"/>
  <c r="BD338" i="7"/>
  <c r="BD173" i="7" s="1"/>
  <c r="BX403" i="7"/>
  <c r="EU342" i="7"/>
  <c r="AX398" i="7"/>
  <c r="ER405" i="7"/>
  <c r="BR396" i="7"/>
  <c r="W449" i="4"/>
  <c r="AX335" i="7"/>
  <c r="AX170" i="7" s="1"/>
  <c r="AA334" i="7"/>
  <c r="AA169" i="7" s="1"/>
  <c r="AN341" i="7"/>
  <c r="AN176" i="7" s="1"/>
  <c r="AR391" i="7"/>
  <c r="AB445" i="4"/>
  <c r="CF366" i="7"/>
  <c r="CG383" i="7"/>
  <c r="BP365" i="7"/>
  <c r="AA454" i="4"/>
  <c r="V405" i="7"/>
  <c r="AA452" i="4"/>
  <c r="AN389" i="7"/>
  <c r="BI393" i="7"/>
  <c r="CI369" i="7"/>
  <c r="BP396" i="7"/>
  <c r="DP369" i="7"/>
  <c r="BI408" i="7"/>
  <c r="AY365" i="7"/>
  <c r="V374" i="7"/>
  <c r="EU390" i="7"/>
  <c r="BP333" i="7"/>
  <c r="BP168" i="7" s="1"/>
  <c r="DP400" i="7"/>
  <c r="BI377" i="7"/>
  <c r="AY396" i="7"/>
  <c r="AR375" i="7"/>
  <c r="V342" i="7"/>
  <c r="V177" i="7" s="1"/>
  <c r="CV387" i="7"/>
  <c r="CV417" i="7" s="1"/>
  <c r="E99" i="4"/>
  <c r="W432" i="12"/>
  <c r="F42" i="12" s="1"/>
  <c r="DC370" i="7"/>
  <c r="DP337" i="7"/>
  <c r="DP172" i="7" s="1"/>
  <c r="EV405" i="7"/>
  <c r="Y452" i="4"/>
  <c r="CB430" i="3"/>
  <c r="DI426" i="3"/>
  <c r="CX420" i="3"/>
  <c r="EV390" i="7"/>
  <c r="AX383" i="7"/>
  <c r="DN392" i="7"/>
  <c r="CZ424" i="12"/>
  <c r="BN405" i="7"/>
  <c r="CL376" i="7"/>
  <c r="DY396" i="7"/>
  <c r="X408" i="7"/>
  <c r="EO333" i="7"/>
  <c r="BM397" i="7"/>
  <c r="Z390" i="7"/>
  <c r="DN385" i="7"/>
  <c r="CX404" i="7"/>
  <c r="BE369" i="7"/>
  <c r="CW344" i="7"/>
  <c r="Z149" i="7" s="1"/>
  <c r="EF377" i="7"/>
  <c r="EJ408" i="7"/>
  <c r="EN334" i="7"/>
  <c r="EE390" i="7"/>
  <c r="ET375" i="7"/>
  <c r="EJ365" i="7"/>
  <c r="EJ339" i="7"/>
  <c r="AM385" i="7"/>
  <c r="U392" i="7"/>
  <c r="DK337" i="7"/>
  <c r="DK172" i="7" s="1"/>
  <c r="V422" i="3"/>
  <c r="AJ422" i="3"/>
  <c r="CL407" i="7"/>
  <c r="DX374" i="7"/>
  <c r="X345" i="7"/>
  <c r="X180" i="7" s="1"/>
  <c r="Z374" i="7"/>
  <c r="DN369" i="7"/>
  <c r="BM366" i="7"/>
  <c r="CX341" i="7"/>
  <c r="CX176" i="7" s="1"/>
  <c r="BE400" i="7"/>
  <c r="EF408" i="7"/>
  <c r="EE396" i="7"/>
  <c r="EJ377" i="7"/>
  <c r="CZ389" i="7"/>
  <c r="ET406" i="7"/>
  <c r="EK337" i="7"/>
  <c r="CH376" i="7"/>
  <c r="DC404" i="7"/>
  <c r="CZ404" i="7"/>
  <c r="AB373" i="7"/>
  <c r="DJ403" i="7"/>
  <c r="AM369" i="7"/>
  <c r="U376" i="7"/>
  <c r="BC373" i="7"/>
  <c r="BJ402" i="7"/>
  <c r="AC389" i="7"/>
  <c r="ET385" i="7"/>
  <c r="BN342" i="7"/>
  <c r="BN177" i="7" s="1"/>
  <c r="CR384" i="7"/>
  <c r="CL344" i="7"/>
  <c r="CL179" i="7" s="1"/>
  <c r="DN400" i="7"/>
  <c r="BM334" i="7"/>
  <c r="BM169" i="7" s="1"/>
  <c r="BE337" i="7"/>
  <c r="BE172" i="7" s="1"/>
  <c r="DQ389" i="7"/>
  <c r="EE333" i="7"/>
  <c r="EJ345" i="7"/>
  <c r="ET343" i="7"/>
  <c r="AC373" i="7"/>
  <c r="EQ377" i="7"/>
  <c r="CH407" i="7"/>
  <c r="DC373" i="7"/>
  <c r="CZ373" i="7"/>
  <c r="AB404" i="7"/>
  <c r="DJ372" i="7"/>
  <c r="AM400" i="7"/>
  <c r="U407" i="7"/>
  <c r="AB389" i="7"/>
  <c r="X370" i="7"/>
  <c r="DK368" i="7"/>
  <c r="EQ393" i="7"/>
  <c r="CR402" i="7"/>
  <c r="BC404" i="7"/>
  <c r="BJ371" i="7"/>
  <c r="Z405" i="7"/>
  <c r="EB367" i="7"/>
  <c r="DK340" i="7"/>
  <c r="DK175" i="7" s="1"/>
  <c r="DQ373" i="7"/>
  <c r="CC374" i="7"/>
  <c r="AC404" i="7"/>
  <c r="EQ408" i="7"/>
  <c r="CG408" i="7"/>
  <c r="CH344" i="7"/>
  <c r="CH179" i="7" s="1"/>
  <c r="DC341" i="7"/>
  <c r="AF146" i="7" s="1"/>
  <c r="DJ340" i="7"/>
  <c r="DJ175" i="7" s="1"/>
  <c r="AD344" i="7"/>
  <c r="AD179" i="7" s="1"/>
  <c r="AN393" i="7"/>
  <c r="DK399" i="7"/>
  <c r="CJ402" i="7"/>
  <c r="CR339" i="7"/>
  <c r="U144" i="7" s="1"/>
  <c r="BJ339" i="7"/>
  <c r="BJ174" i="7" s="1"/>
  <c r="CJ390" i="7"/>
  <c r="DF424" i="12"/>
  <c r="BP421" i="3"/>
  <c r="CY374" i="7"/>
  <c r="DQ404" i="7"/>
  <c r="CY390" i="7"/>
  <c r="T169" i="3"/>
  <c r="CJ374" i="7"/>
  <c r="CG377" i="7"/>
  <c r="Z172" i="3"/>
  <c r="DK336" i="7"/>
  <c r="DK171" i="7" s="1"/>
  <c r="CJ371" i="7"/>
  <c r="AE406" i="7"/>
  <c r="EQ381" i="7"/>
  <c r="CG393" i="7"/>
  <c r="BR424" i="3"/>
  <c r="EA371" i="7"/>
  <c r="AE375" i="7"/>
  <c r="BF424" i="12"/>
  <c r="W431" i="12"/>
  <c r="F43" i="12" s="1"/>
  <c r="EE365" i="7"/>
  <c r="ET372" i="7"/>
  <c r="DF425" i="3"/>
  <c r="ET388" i="7"/>
  <c r="AO424" i="3"/>
  <c r="BO428" i="3"/>
  <c r="W362" i="3"/>
  <c r="F26" i="3" s="1"/>
  <c r="CJ424" i="12"/>
  <c r="AB439" i="3"/>
  <c r="K45" i="3" s="1"/>
  <c r="V344" i="7"/>
  <c r="V179" i="7" s="1"/>
  <c r="U403" i="7"/>
  <c r="CT400" i="7"/>
  <c r="AR386" i="7"/>
  <c r="EG403" i="7"/>
  <c r="Z376" i="7"/>
  <c r="W448" i="4"/>
  <c r="BS339" i="7"/>
  <c r="BS174" i="7" s="1"/>
  <c r="EG340" i="7"/>
  <c r="BT337" i="7"/>
  <c r="BT172" i="7" s="1"/>
  <c r="BG403" i="7"/>
  <c r="Z407" i="7"/>
  <c r="DJ397" i="7"/>
  <c r="AF398" i="7"/>
  <c r="T388" i="7"/>
  <c r="CU407" i="7"/>
  <c r="Z344" i="7"/>
  <c r="Z179" i="7" s="1"/>
  <c r="AN401" i="7"/>
  <c r="BC385" i="7"/>
  <c r="DR386" i="7"/>
  <c r="BT385" i="7"/>
  <c r="CQ402" i="7"/>
  <c r="DH366" i="7"/>
  <c r="ET389" i="7"/>
  <c r="V407" i="7"/>
  <c r="DZ345" i="7"/>
  <c r="DP367" i="7"/>
  <c r="CR337" i="7"/>
  <c r="U142" i="7" s="1"/>
  <c r="BR341" i="7"/>
  <c r="BR176" i="7" s="1"/>
  <c r="DJ345" i="7"/>
  <c r="DJ180" i="7" s="1"/>
  <c r="BF383" i="7"/>
  <c r="T403" i="7"/>
  <c r="AU387" i="7"/>
  <c r="DF392" i="7"/>
  <c r="CK387" i="7"/>
  <c r="U172" i="3"/>
  <c r="DJ422" i="3"/>
  <c r="CE376" i="7"/>
  <c r="BY373" i="7"/>
  <c r="BF398" i="7"/>
  <c r="U170" i="3"/>
  <c r="BW397" i="7"/>
  <c r="DP383" i="7"/>
  <c r="DP413" i="7" s="1"/>
  <c r="DV397" i="7"/>
  <c r="DF376" i="7"/>
  <c r="CK402" i="7"/>
  <c r="V433" i="12"/>
  <c r="E41" i="12" s="1"/>
  <c r="BH397" i="7"/>
  <c r="DH334" i="7"/>
  <c r="DH169" i="7" s="1"/>
  <c r="EJ367" i="7"/>
  <c r="BG397" i="7"/>
  <c r="BH366" i="7"/>
  <c r="EJ335" i="7"/>
  <c r="CE344" i="7"/>
  <c r="CE179" i="7" s="1"/>
  <c r="DQ345" i="3"/>
  <c r="BY404" i="7"/>
  <c r="ET404" i="7"/>
  <c r="EP401" i="7"/>
  <c r="BW366" i="7"/>
  <c r="DV334" i="7"/>
  <c r="BI406" i="7"/>
  <c r="AU371" i="7"/>
  <c r="BF375" i="7"/>
  <c r="DC398" i="7"/>
  <c r="BC400" i="7"/>
  <c r="DR370" i="7"/>
  <c r="AC450" i="4"/>
  <c r="BY389" i="7"/>
  <c r="BH334" i="7"/>
  <c r="BH169" i="7" s="1"/>
  <c r="EP386" i="7"/>
  <c r="ET373" i="7"/>
  <c r="DQ343" i="3"/>
  <c r="BI375" i="7"/>
  <c r="AU402" i="7"/>
  <c r="BS371" i="7"/>
  <c r="EG372" i="7"/>
  <c r="AE357" i="12"/>
  <c r="EC408" i="7"/>
  <c r="DO373" i="7"/>
  <c r="U174" i="3"/>
  <c r="BI343" i="7"/>
  <c r="BI178" i="7" s="1"/>
  <c r="CJ366" i="7"/>
  <c r="DZ377" i="7"/>
  <c r="CR400" i="7"/>
  <c r="BR373" i="7"/>
  <c r="DO404" i="7"/>
  <c r="CJ397" i="7"/>
  <c r="AK429" i="3"/>
  <c r="BS402" i="7"/>
  <c r="DI367" i="7"/>
  <c r="DI383" i="7"/>
  <c r="CR385" i="7"/>
  <c r="CR415" i="7" s="1"/>
  <c r="DX396" i="7"/>
  <c r="DJ343" i="7"/>
  <c r="DJ178" i="7" s="1"/>
  <c r="V376" i="7"/>
  <c r="DZ408" i="7"/>
  <c r="BR404" i="7"/>
  <c r="DJ377" i="7"/>
  <c r="DO341" i="7"/>
  <c r="DO176" i="7" s="1"/>
  <c r="EN370" i="7"/>
  <c r="U430" i="12"/>
  <c r="D44" i="12" s="1"/>
  <c r="DI427" i="3"/>
  <c r="AX429" i="3"/>
  <c r="DA337" i="7"/>
  <c r="AD142" i="7" s="1"/>
  <c r="EQ406" i="7"/>
  <c r="EB406" i="7"/>
  <c r="AC444" i="4"/>
  <c r="DO403" i="7"/>
  <c r="AC391" i="7"/>
  <c r="BM335" i="7"/>
  <c r="BM170" i="7" s="1"/>
  <c r="CU333" i="7"/>
  <c r="X138" i="7" s="1"/>
  <c r="AE396" i="7"/>
  <c r="U369" i="7"/>
  <c r="AS382" i="7"/>
  <c r="EQ375" i="7"/>
  <c r="EB343" i="7"/>
  <c r="AC375" i="7"/>
  <c r="DO372" i="7"/>
  <c r="EO343" i="7"/>
  <c r="AE365" i="7"/>
  <c r="U400" i="7"/>
  <c r="U415" i="7" s="1"/>
  <c r="EQ391" i="7"/>
  <c r="AC406" i="7"/>
  <c r="DO340" i="7"/>
  <c r="DO175" i="7" s="1"/>
  <c r="AE333" i="7"/>
  <c r="AE168" i="7" s="1"/>
  <c r="BY403" i="7"/>
  <c r="AU406" i="7"/>
  <c r="U337" i="7"/>
  <c r="U172" i="7" s="1"/>
  <c r="AU391" i="7"/>
  <c r="DO366" i="7"/>
  <c r="AD390" i="7"/>
  <c r="BU385" i="7"/>
  <c r="AD374" i="7"/>
  <c r="AS366" i="7"/>
  <c r="AY342" i="7"/>
  <c r="AY177" i="7" s="1"/>
  <c r="AU403" i="7"/>
  <c r="AU375" i="7"/>
  <c r="DO334" i="7"/>
  <c r="DO169" i="7" s="1"/>
  <c r="BW386" i="7"/>
  <c r="DU382" i="7"/>
  <c r="U453" i="4"/>
  <c r="ED398" i="7"/>
  <c r="AU372" i="7"/>
  <c r="BN369" i="7"/>
  <c r="EK399" i="7"/>
  <c r="BU369" i="7"/>
  <c r="AU388" i="7"/>
  <c r="DN424" i="12"/>
  <c r="W404" i="7"/>
  <c r="BA343" i="7"/>
  <c r="BA178" i="7" s="1"/>
  <c r="ED367" i="7"/>
  <c r="AP405" i="7"/>
  <c r="ED383" i="7"/>
  <c r="DU397" i="7"/>
  <c r="Y455" i="4"/>
  <c r="DQ365" i="7"/>
  <c r="BU374" i="7"/>
  <c r="EK368" i="7"/>
  <c r="BU400" i="7"/>
  <c r="DQ381" i="7"/>
  <c r="DJ402" i="7"/>
  <c r="EK336" i="7"/>
  <c r="Z445" i="4"/>
  <c r="AK339" i="7"/>
  <c r="AK174" i="7" s="1"/>
  <c r="DO397" i="7"/>
  <c r="AB403" i="7"/>
  <c r="X170" i="3"/>
  <c r="X155" i="3"/>
  <c r="DJ421" i="3"/>
  <c r="AT347" i="3"/>
  <c r="BX347" i="3"/>
  <c r="N52" i="3"/>
  <c r="CR387" i="7"/>
  <c r="X434" i="12"/>
  <c r="G40" i="12" s="1"/>
  <c r="AY398" i="7"/>
  <c r="AC385" i="7"/>
  <c r="BM430" i="3"/>
  <c r="X444" i="3"/>
  <c r="G40" i="3" s="1"/>
  <c r="CJ369" i="7"/>
  <c r="CJ400" i="7"/>
  <c r="AA421" i="3"/>
  <c r="DH425" i="3"/>
  <c r="BG375" i="7"/>
  <c r="CK368" i="7"/>
  <c r="AE352" i="12"/>
  <c r="Y406" i="7"/>
  <c r="AY367" i="7"/>
  <c r="CK336" i="7"/>
  <c r="CK171" i="7" s="1"/>
  <c r="AY335" i="7"/>
  <c r="AY170" i="7" s="1"/>
  <c r="AC451" i="4"/>
  <c r="DO345" i="7"/>
  <c r="DO180" i="7" s="1"/>
  <c r="Y423" i="3"/>
  <c r="AB429" i="12"/>
  <c r="K45" i="12" s="1"/>
  <c r="BR421" i="3"/>
  <c r="DZ338" i="7"/>
  <c r="AE348" i="3"/>
  <c r="T430" i="3"/>
  <c r="U434" i="12"/>
  <c r="D40" i="12" s="1"/>
  <c r="BM424" i="3"/>
  <c r="AJ429" i="3"/>
  <c r="CV424" i="3"/>
  <c r="DJ423" i="3"/>
  <c r="BN430" i="3"/>
  <c r="CJ337" i="7"/>
  <c r="CJ172" i="7" s="1"/>
  <c r="AP381" i="7"/>
  <c r="DZ386" i="7"/>
  <c r="AP365" i="7"/>
  <c r="DZ370" i="7"/>
  <c r="AP333" i="7"/>
  <c r="AP168" i="7" s="1"/>
  <c r="CG401" i="7"/>
  <c r="ES383" i="7"/>
  <c r="U390" i="7"/>
  <c r="W373" i="7"/>
  <c r="BY343" i="7"/>
  <c r="BY178" i="7" s="1"/>
  <c r="CI342" i="7"/>
  <c r="CI177" i="7" s="1"/>
  <c r="BA406" i="7"/>
  <c r="CG338" i="7"/>
  <c r="CG173" i="7" s="1"/>
  <c r="BT408" i="7"/>
  <c r="CJ377" i="7"/>
  <c r="DG376" i="7"/>
  <c r="EV404" i="7"/>
  <c r="BU367" i="7"/>
  <c r="BN400" i="7"/>
  <c r="DV336" i="7"/>
  <c r="U359" i="3"/>
  <c r="D29" i="3" s="1"/>
  <c r="BU390" i="7"/>
  <c r="DJ371" i="7"/>
  <c r="CD375" i="7"/>
  <c r="EV341" i="7"/>
  <c r="U154" i="3"/>
  <c r="ES398" i="7"/>
  <c r="CZ403" i="7"/>
  <c r="BN337" i="7"/>
  <c r="BN172" i="7" s="1"/>
  <c r="BX374" i="7"/>
  <c r="EB374" i="7"/>
  <c r="BU405" i="7"/>
  <c r="BF397" i="7"/>
  <c r="DJ339" i="7"/>
  <c r="DJ174" i="7" s="1"/>
  <c r="BA391" i="7"/>
  <c r="W341" i="7"/>
  <c r="W176" i="7" s="1"/>
  <c r="DI389" i="7"/>
  <c r="CD406" i="7"/>
  <c r="ES367" i="7"/>
  <c r="BX405" i="7"/>
  <c r="EB342" i="7"/>
  <c r="BF366" i="7"/>
  <c r="CC381" i="7"/>
  <c r="U365" i="3"/>
  <c r="D23" i="3" s="1"/>
  <c r="Z451" i="4"/>
  <c r="U374" i="7"/>
  <c r="CD343" i="7"/>
  <c r="CD178" i="7" s="1"/>
  <c r="BX342" i="7"/>
  <c r="BX177" i="7" s="1"/>
  <c r="EM402" i="7"/>
  <c r="BF334" i="7"/>
  <c r="BF169" i="7" s="1"/>
  <c r="U405" i="7"/>
  <c r="DV384" i="7"/>
  <c r="CS366" i="7"/>
  <c r="BY406" i="7"/>
  <c r="CI405" i="7"/>
  <c r="BR369" i="7"/>
  <c r="AD448" i="4"/>
  <c r="X344" i="7"/>
  <c r="X179" i="7" s="1"/>
  <c r="CS334" i="7"/>
  <c r="V139" i="7" s="1"/>
  <c r="BY375" i="7"/>
  <c r="CI374" i="7"/>
  <c r="BT377" i="7"/>
  <c r="Y451" i="4"/>
  <c r="BR337" i="7"/>
  <c r="BR172" i="7" s="1"/>
  <c r="BU398" i="7"/>
  <c r="EL396" i="7"/>
  <c r="Z424" i="3"/>
  <c r="U362" i="3"/>
  <c r="D26" i="3" s="1"/>
  <c r="CT334" i="7"/>
  <c r="W139" i="7" s="1"/>
  <c r="BI344" i="7"/>
  <c r="BI179" i="7" s="1"/>
  <c r="BU388" i="7"/>
  <c r="BN422" i="3"/>
  <c r="T359" i="3"/>
  <c r="C29" i="3" s="1"/>
  <c r="W369" i="7"/>
  <c r="AD393" i="7"/>
  <c r="CD386" i="7"/>
  <c r="BJ391" i="7"/>
  <c r="CX377" i="7"/>
  <c r="DK388" i="7"/>
  <c r="CD366" i="7"/>
  <c r="BJ375" i="7"/>
  <c r="U384" i="7"/>
  <c r="U445" i="4"/>
  <c r="V366" i="7"/>
  <c r="CT397" i="7"/>
  <c r="BJ406" i="7"/>
  <c r="DR345" i="7"/>
  <c r="DR180" i="7" s="1"/>
  <c r="AM421" i="3"/>
  <c r="DL425" i="3"/>
  <c r="BB422" i="3"/>
  <c r="DJ425" i="3"/>
  <c r="CV367" i="7"/>
  <c r="CL382" i="7"/>
  <c r="DC367" i="7"/>
  <c r="EC345" i="7"/>
  <c r="EA370" i="7"/>
  <c r="V397" i="7"/>
  <c r="AN338" i="7"/>
  <c r="AN173" i="7" s="1"/>
  <c r="BG366" i="7"/>
  <c r="DO339" i="7"/>
  <c r="DO174" i="7" s="1"/>
  <c r="DM392" i="7"/>
  <c r="T161" i="3"/>
  <c r="EP370" i="7"/>
  <c r="DM343" i="7"/>
  <c r="DM178" i="7" s="1"/>
  <c r="CX408" i="7"/>
  <c r="CY366" i="7"/>
  <c r="CT422" i="3"/>
  <c r="BG382" i="7"/>
  <c r="DC335" i="7"/>
  <c r="AF140" i="7" s="1"/>
  <c r="AM396" i="7"/>
  <c r="CX337" i="7"/>
  <c r="CX172" i="7" s="1"/>
  <c r="BI371" i="7"/>
  <c r="AJ367" i="7"/>
  <c r="EA401" i="7"/>
  <c r="AL399" i="7"/>
  <c r="N23" i="12"/>
  <c r="P23" i="12" s="1"/>
  <c r="Y373" i="7"/>
  <c r="BA402" i="7"/>
  <c r="CX345" i="7"/>
  <c r="AA150" i="7" s="1"/>
  <c r="CY397" i="7"/>
  <c r="Y389" i="7"/>
  <c r="CV383" i="7"/>
  <c r="DL391" i="7"/>
  <c r="CV335" i="7"/>
  <c r="Y140" i="7" s="1"/>
  <c r="AE340" i="7"/>
  <c r="AE175" i="7" s="1"/>
  <c r="V382" i="7"/>
  <c r="AM365" i="7"/>
  <c r="BI402" i="7"/>
  <c r="BI417" i="7" s="1"/>
  <c r="AJ398" i="7"/>
  <c r="AL336" i="7"/>
  <c r="AL171" i="7" s="1"/>
  <c r="DO387" i="7"/>
  <c r="DL375" i="7"/>
  <c r="Y404" i="7"/>
  <c r="BA371" i="7"/>
  <c r="U368" i="7"/>
  <c r="AE388" i="7"/>
  <c r="CS424" i="3"/>
  <c r="AM381" i="7"/>
  <c r="CD401" i="7"/>
  <c r="BI339" i="7"/>
  <c r="BI174" i="7" s="1"/>
  <c r="AJ335" i="7"/>
  <c r="AJ170" i="7" s="1"/>
  <c r="CE374" i="7"/>
  <c r="AB169" i="3"/>
  <c r="DL406" i="7"/>
  <c r="X365" i="7"/>
  <c r="AC372" i="7"/>
  <c r="CI366" i="7"/>
  <c r="BA339" i="7"/>
  <c r="BA174" i="7" s="1"/>
  <c r="X169" i="3"/>
  <c r="U399" i="7"/>
  <c r="DJ338" i="7"/>
  <c r="DJ173" i="7" s="1"/>
  <c r="DY373" i="7"/>
  <c r="X381" i="7"/>
  <c r="Z396" i="7"/>
  <c r="Z168" i="3"/>
  <c r="AF449" i="4"/>
  <c r="W398" i="7"/>
  <c r="BO381" i="7"/>
  <c r="EC393" i="7"/>
  <c r="EO381" i="7"/>
  <c r="AC403" i="7"/>
  <c r="CI397" i="7"/>
  <c r="DK405" i="7"/>
  <c r="Y408" i="7"/>
  <c r="AN386" i="7"/>
  <c r="DR377" i="7"/>
  <c r="DK372" i="7"/>
  <c r="Z365" i="7"/>
  <c r="BO365" i="7"/>
  <c r="EO365" i="7"/>
  <c r="W367" i="7"/>
  <c r="DM407" i="7"/>
  <c r="AC340" i="7"/>
  <c r="AC175" i="7" s="1"/>
  <c r="CB397" i="7"/>
  <c r="CI334" i="7"/>
  <c r="CI169" i="7" s="1"/>
  <c r="DK342" i="7"/>
  <c r="DK177" i="7" s="1"/>
  <c r="CL397" i="7"/>
  <c r="U433" i="12"/>
  <c r="D41" i="12" s="1"/>
  <c r="CE387" i="7"/>
  <c r="W383" i="7"/>
  <c r="DR408" i="7"/>
  <c r="Z333" i="7"/>
  <c r="Z168" i="7" s="1"/>
  <c r="CX340" i="7"/>
  <c r="AA145" i="7" s="1"/>
  <c r="DM376" i="7"/>
  <c r="CB367" i="7"/>
  <c r="DM375" i="7"/>
  <c r="CK424" i="12"/>
  <c r="W420" i="3"/>
  <c r="W360" i="3"/>
  <c r="F28" i="3" s="1"/>
  <c r="DZ367" i="7"/>
  <c r="DG374" i="7"/>
  <c r="BP399" i="7"/>
  <c r="U455" i="4"/>
  <c r="EO400" i="7"/>
  <c r="DI396" i="7"/>
  <c r="BP384" i="7"/>
  <c r="DH383" i="7"/>
  <c r="U430" i="3"/>
  <c r="AK428" i="3"/>
  <c r="BT372" i="7"/>
  <c r="BS401" i="7"/>
  <c r="DI333" i="7"/>
  <c r="DI168" i="7" s="1"/>
  <c r="AE445" i="4"/>
  <c r="DI381" i="7"/>
  <c r="Y450" i="4"/>
  <c r="DG405" i="7"/>
  <c r="EF340" i="7"/>
  <c r="EF374" i="7"/>
  <c r="T393" i="7"/>
  <c r="BP336" i="7"/>
  <c r="BP171" i="7" s="1"/>
  <c r="EF390" i="7"/>
  <c r="ER406" i="7"/>
  <c r="CD397" i="7"/>
  <c r="EO369" i="7"/>
  <c r="ER375" i="7"/>
  <c r="AO370" i="7"/>
  <c r="AB385" i="7"/>
  <c r="DJ389" i="7"/>
  <c r="ER391" i="7"/>
  <c r="AQ396" i="7"/>
  <c r="CD334" i="7"/>
  <c r="CD169" i="7" s="1"/>
  <c r="DZ373" i="7"/>
  <c r="EO337" i="7"/>
  <c r="BG338" i="7"/>
  <c r="BG173" i="7" s="1"/>
  <c r="DZ389" i="7"/>
  <c r="BS370" i="7"/>
  <c r="BS400" i="7"/>
  <c r="DO406" i="7"/>
  <c r="DW396" i="7"/>
  <c r="DG342" i="7"/>
  <c r="DG177" i="7" s="1"/>
  <c r="EF405" i="7"/>
  <c r="ES337" i="7"/>
  <c r="AC369" i="7"/>
  <c r="DZ404" i="7"/>
  <c r="EG374" i="7"/>
  <c r="BS338" i="7"/>
  <c r="BS173" i="7" s="1"/>
  <c r="EN365" i="7"/>
  <c r="BS369" i="7"/>
  <c r="DO375" i="7"/>
  <c r="Y374" i="7"/>
  <c r="AO401" i="7"/>
  <c r="BM404" i="7"/>
  <c r="EM385" i="7"/>
  <c r="X454" i="4"/>
  <c r="CQ374" i="7"/>
  <c r="BS337" i="7"/>
  <c r="BS172" i="7" s="1"/>
  <c r="DO343" i="7"/>
  <c r="DO178" i="7" s="1"/>
  <c r="BU391" i="7"/>
  <c r="BU406" i="7"/>
  <c r="Y342" i="7"/>
  <c r="Y177" i="7" s="1"/>
  <c r="T377" i="7"/>
  <c r="DH367" i="7"/>
  <c r="Y356" i="3"/>
  <c r="H32" i="3" s="1"/>
  <c r="AP423" i="3"/>
  <c r="BM373" i="7"/>
  <c r="EM369" i="7"/>
  <c r="AO338" i="7"/>
  <c r="AO173" i="7" s="1"/>
  <c r="AC400" i="7"/>
  <c r="EG405" i="7"/>
  <c r="EN396" i="7"/>
  <c r="EM400" i="7"/>
  <c r="BM341" i="7"/>
  <c r="BM176" i="7" s="1"/>
  <c r="DP397" i="7"/>
  <c r="X451" i="4"/>
  <c r="CX367" i="7"/>
  <c r="EG342" i="7"/>
  <c r="EN333" i="7"/>
  <c r="CQ405" i="7"/>
  <c r="DL408" i="7"/>
  <c r="BU375" i="7"/>
  <c r="T408" i="7"/>
  <c r="DH398" i="7"/>
  <c r="DO408" i="7"/>
  <c r="DY402" i="7"/>
  <c r="CQ390" i="7"/>
  <c r="Y447" i="4"/>
  <c r="CW396" i="7"/>
  <c r="DL377" i="7"/>
  <c r="U454" i="4"/>
  <c r="X373" i="7"/>
  <c r="DL393" i="7"/>
  <c r="AB337" i="7"/>
  <c r="AB172" i="7" s="1"/>
  <c r="X341" i="7"/>
  <c r="X176" i="7" s="1"/>
  <c r="DK425" i="3"/>
  <c r="CD422" i="3"/>
  <c r="BC425" i="3"/>
  <c r="DN377" i="7"/>
  <c r="EB402" i="7"/>
  <c r="CQ397" i="7"/>
  <c r="AR406" i="7"/>
  <c r="EM398" i="7"/>
  <c r="CZ339" i="7"/>
  <c r="AC144" i="7" s="1"/>
  <c r="DB396" i="7"/>
  <c r="T365" i="7"/>
  <c r="ER374" i="7"/>
  <c r="BU382" i="7"/>
  <c r="AQ386" i="7"/>
  <c r="CN390" i="7"/>
  <c r="CN374" i="7"/>
  <c r="DN345" i="7"/>
  <c r="DN180" i="7" s="1"/>
  <c r="T381" i="7"/>
  <c r="EB371" i="7"/>
  <c r="CQ366" i="7"/>
  <c r="M38" i="4"/>
  <c r="EM367" i="7"/>
  <c r="CZ337" i="7"/>
  <c r="CZ172" i="7" s="1"/>
  <c r="ER390" i="7"/>
  <c r="DM336" i="7"/>
  <c r="DM171" i="7" s="1"/>
  <c r="Z455" i="4"/>
  <c r="CN405" i="7"/>
  <c r="CQ365" i="7"/>
  <c r="CQ338" i="7"/>
  <c r="T143" i="7" s="1"/>
  <c r="AB408" i="7"/>
  <c r="EE334" i="7"/>
  <c r="EB339" i="7"/>
  <c r="CQ334" i="7"/>
  <c r="T139" i="7" s="1"/>
  <c r="EM335" i="7"/>
  <c r="DA373" i="7"/>
  <c r="AQ401" i="7"/>
  <c r="BX338" i="3"/>
  <c r="CQ333" i="7"/>
  <c r="T138" i="7" s="1"/>
  <c r="CR340" i="7"/>
  <c r="U145" i="7" s="1"/>
  <c r="CM400" i="7"/>
  <c r="AF366" i="7"/>
  <c r="BF371" i="7"/>
  <c r="DA404" i="7"/>
  <c r="BU366" i="7"/>
  <c r="AQ370" i="7"/>
  <c r="CM369" i="7"/>
  <c r="AF397" i="7"/>
  <c r="AI365" i="7"/>
  <c r="BI365" i="7"/>
  <c r="BF402" i="7"/>
  <c r="BF417" i="7" s="1"/>
  <c r="DA341" i="7"/>
  <c r="AD146" i="7" s="1"/>
  <c r="BU397" i="7"/>
  <c r="CT398" i="7"/>
  <c r="BU424" i="12"/>
  <c r="CQ423" i="3"/>
  <c r="CM337" i="7"/>
  <c r="CM172" i="7" s="1"/>
  <c r="AF334" i="7"/>
  <c r="AF169" i="7" s="1"/>
  <c r="CR343" i="7"/>
  <c r="U148" i="7" s="1"/>
  <c r="BI333" i="7"/>
  <c r="BI168" i="7" s="1"/>
  <c r="Y449" i="4"/>
  <c r="BF339" i="7"/>
  <c r="BF174" i="7" s="1"/>
  <c r="CT367" i="7"/>
  <c r="X367" i="7"/>
  <c r="CT383" i="7"/>
  <c r="CR388" i="7"/>
  <c r="AN402" i="7"/>
  <c r="DZ343" i="7"/>
  <c r="CC422" i="3"/>
  <c r="F39" i="4"/>
  <c r="F51" i="4" s="1"/>
  <c r="DM423" i="3"/>
  <c r="DQ342" i="7"/>
  <c r="DQ177" i="7" s="1"/>
  <c r="CW424" i="3"/>
  <c r="AB427" i="12"/>
  <c r="K47" i="12" s="1"/>
  <c r="AC428" i="12"/>
  <c r="L46" i="12" s="1"/>
  <c r="AI425" i="3"/>
  <c r="Z452" i="4"/>
  <c r="DK426" i="3"/>
  <c r="AZ423" i="3"/>
  <c r="EM365" i="7"/>
  <c r="DR385" i="7"/>
  <c r="EQ337" i="7"/>
  <c r="EC343" i="7"/>
  <c r="CU373" i="7"/>
  <c r="CF373" i="7"/>
  <c r="CE405" i="7"/>
  <c r="O38" i="4"/>
  <c r="O51" i="4" s="1"/>
  <c r="DI369" i="7"/>
  <c r="CD383" i="7"/>
  <c r="DO337" i="7"/>
  <c r="DO172" i="7" s="1"/>
  <c r="ER398" i="7"/>
  <c r="DI385" i="7"/>
  <c r="BE345" i="7"/>
  <c r="BE180" i="7" s="1"/>
  <c r="X401" i="7"/>
  <c r="DN339" i="7"/>
  <c r="DN174" i="7" s="1"/>
  <c r="CC391" i="7"/>
  <c r="DM397" i="7"/>
  <c r="AE446" i="4"/>
  <c r="CU404" i="7"/>
  <c r="CF341" i="7"/>
  <c r="CF176" i="7" s="1"/>
  <c r="X453" i="4"/>
  <c r="CG369" i="7"/>
  <c r="DQ372" i="7"/>
  <c r="DU373" i="7"/>
  <c r="ER367" i="7"/>
  <c r="CG385" i="7"/>
  <c r="EE393" i="7"/>
  <c r="X338" i="7"/>
  <c r="X173" i="7" s="1"/>
  <c r="CT407" i="7"/>
  <c r="DR369" i="7"/>
  <c r="CG400" i="7"/>
  <c r="DQ403" i="7"/>
  <c r="DU341" i="7"/>
  <c r="ER335" i="7"/>
  <c r="CC375" i="7"/>
  <c r="V358" i="3"/>
  <c r="E30" i="3" s="1"/>
  <c r="CT376" i="7"/>
  <c r="DN387" i="7"/>
  <c r="DN417" i="7" s="1"/>
  <c r="DR400" i="7"/>
  <c r="CE366" i="7"/>
  <c r="BG386" i="7"/>
  <c r="CK382" i="7"/>
  <c r="DQ340" i="7"/>
  <c r="DQ175" i="7" s="1"/>
  <c r="CC406" i="7"/>
  <c r="AZ397" i="7"/>
  <c r="CT344" i="7"/>
  <c r="W149" i="7" s="1"/>
  <c r="CN368" i="7"/>
  <c r="BA424" i="12"/>
  <c r="DM334" i="7"/>
  <c r="DM169" i="7" s="1"/>
  <c r="CQ367" i="7"/>
  <c r="CE397" i="7"/>
  <c r="AZ366" i="7"/>
  <c r="EE377" i="7"/>
  <c r="DK373" i="7"/>
  <c r="CN399" i="7"/>
  <c r="CN414" i="7" s="1"/>
  <c r="T437" i="3"/>
  <c r="C47" i="3" s="1"/>
  <c r="AB400" i="7"/>
  <c r="BG401" i="7"/>
  <c r="CE334" i="7"/>
  <c r="CE169" i="7" s="1"/>
  <c r="DZ396" i="7"/>
  <c r="AZ334" i="7"/>
  <c r="AZ169" i="7" s="1"/>
  <c r="ER345" i="7"/>
  <c r="EE408" i="7"/>
  <c r="AD407" i="7"/>
  <c r="AD392" i="7"/>
  <c r="CN336" i="7"/>
  <c r="CN171" i="7" s="1"/>
  <c r="V357" i="3"/>
  <c r="E31" i="3" s="1"/>
  <c r="CE342" i="7"/>
  <c r="CE177" i="7" s="1"/>
  <c r="BO422" i="3"/>
  <c r="DX339" i="7"/>
  <c r="DG406" i="7"/>
  <c r="AY421" i="3"/>
  <c r="AP424" i="3"/>
  <c r="DA398" i="7"/>
  <c r="CN403" i="7"/>
  <c r="V339" i="7"/>
  <c r="V174" i="7" s="1"/>
  <c r="CQ370" i="7"/>
  <c r="CE391" i="7"/>
  <c r="EU372" i="7"/>
  <c r="Y338" i="7"/>
  <c r="Y173" i="7" s="1"/>
  <c r="DG343" i="7"/>
  <c r="DG178" i="7" s="1"/>
  <c r="CT339" i="7"/>
  <c r="W144" i="7" s="1"/>
  <c r="CF344" i="7"/>
  <c r="CF179" i="7" s="1"/>
  <c r="Y386" i="7"/>
  <c r="CY339" i="7"/>
  <c r="AB144" i="7" s="1"/>
  <c r="V450" i="4"/>
  <c r="DP365" i="7"/>
  <c r="DZ375" i="7"/>
  <c r="CZ369" i="7"/>
  <c r="T339" i="7"/>
  <c r="T174" i="7" s="1"/>
  <c r="BW406" i="7"/>
  <c r="W397" i="7"/>
  <c r="EK400" i="7"/>
  <c r="CM346" i="3"/>
  <c r="DJ406" i="7"/>
  <c r="AE351" i="12"/>
  <c r="AB365" i="7"/>
  <c r="BV386" i="7"/>
  <c r="T387" i="7"/>
  <c r="DQ390" i="7"/>
  <c r="AC452" i="4"/>
  <c r="CQ401" i="7"/>
  <c r="L83" i="4"/>
  <c r="CC382" i="7"/>
  <c r="AF367" i="7"/>
  <c r="EU340" i="7"/>
  <c r="DG391" i="7"/>
  <c r="DP333" i="7"/>
  <c r="DP168" i="7" s="1"/>
  <c r="DZ406" i="7"/>
  <c r="CZ400" i="7"/>
  <c r="BW343" i="7"/>
  <c r="BW178" i="7" s="1"/>
  <c r="AI339" i="7"/>
  <c r="AI174" i="7" s="1"/>
  <c r="DM368" i="7"/>
  <c r="W366" i="7"/>
  <c r="EK369" i="7"/>
  <c r="DJ375" i="7"/>
  <c r="AB333" i="7"/>
  <c r="AB168" i="7" s="1"/>
  <c r="DY381" i="7"/>
  <c r="AT387" i="7"/>
  <c r="EE389" i="7"/>
  <c r="AB377" i="7"/>
  <c r="V402" i="7"/>
  <c r="AF335" i="7"/>
  <c r="AF170" i="7" s="1"/>
  <c r="DY365" i="7"/>
  <c r="DZ398" i="7"/>
  <c r="AI333" i="7"/>
  <c r="AI168" i="7" s="1"/>
  <c r="DZ383" i="7"/>
  <c r="AN371" i="7"/>
  <c r="DP381" i="7"/>
  <c r="U176" i="3"/>
  <c r="X398" i="7"/>
  <c r="DB392" i="7"/>
  <c r="BW391" i="7"/>
  <c r="AB345" i="7"/>
  <c r="AB180" i="7" s="1"/>
  <c r="V371" i="7"/>
  <c r="DG370" i="7"/>
  <c r="CM396" i="7"/>
  <c r="AN339" i="7"/>
  <c r="AN174" i="7" s="1"/>
  <c r="CT387" i="7"/>
  <c r="AT402" i="7"/>
  <c r="T401" i="7"/>
  <c r="AE405" i="7"/>
  <c r="BH345" i="7"/>
  <c r="BH180" i="7" s="1"/>
  <c r="ED391" i="7"/>
  <c r="CU370" i="7"/>
  <c r="EE373" i="7"/>
  <c r="AE390" i="7"/>
  <c r="CI375" i="7"/>
  <c r="ER389" i="7"/>
  <c r="DG401" i="7"/>
  <c r="CY387" i="7"/>
  <c r="AT371" i="7"/>
  <c r="T370" i="7"/>
  <c r="AE374" i="7"/>
  <c r="ED375" i="7"/>
  <c r="CC366" i="7"/>
  <c r="AB381" i="7"/>
  <c r="CU401" i="7"/>
  <c r="DB407" i="7"/>
  <c r="EE404" i="7"/>
  <c r="DQ374" i="7"/>
  <c r="AZ426" i="3"/>
  <c r="AL425" i="3"/>
  <c r="DI422" i="3"/>
  <c r="CG425" i="3"/>
  <c r="CN372" i="7"/>
  <c r="ED400" i="7"/>
  <c r="AA343" i="7"/>
  <c r="AA178" i="7" s="1"/>
  <c r="DG338" i="7"/>
  <c r="DG173" i="7" s="1"/>
  <c r="Y401" i="7"/>
  <c r="DG375" i="7"/>
  <c r="CY371" i="7"/>
  <c r="T402" i="7"/>
  <c r="T338" i="7"/>
  <c r="T173" i="7" s="1"/>
  <c r="AF386" i="7"/>
  <c r="ED406" i="7"/>
  <c r="EJ404" i="7"/>
  <c r="CC334" i="7"/>
  <c r="CC169" i="7" s="1"/>
  <c r="CU338" i="7"/>
  <c r="X143" i="7" s="1"/>
  <c r="DB344" i="7"/>
  <c r="DB179" i="7" s="1"/>
  <c r="DQ405" i="7"/>
  <c r="EU388" i="7"/>
  <c r="DG387" i="7"/>
  <c r="DM384" i="7"/>
  <c r="W382" i="7"/>
  <c r="CN340" i="7"/>
  <c r="CN175" i="7" s="1"/>
  <c r="CT371" i="7"/>
  <c r="AA448" i="4"/>
  <c r="DG371" i="7"/>
  <c r="AD454" i="4"/>
  <c r="V425" i="3"/>
  <c r="T361" i="3"/>
  <c r="C27" i="3" s="1"/>
  <c r="X426" i="3"/>
  <c r="U398" i="7"/>
  <c r="DG427" i="3"/>
  <c r="U448" i="4"/>
  <c r="CQ335" i="7"/>
  <c r="T140" i="7" s="1"/>
  <c r="DR367" i="7"/>
  <c r="CL338" i="7"/>
  <c r="CL173" i="7" s="1"/>
  <c r="X334" i="7"/>
  <c r="X169" i="7" s="1"/>
  <c r="ER408" i="7"/>
  <c r="DQ347" i="3"/>
  <c r="EF403" i="7"/>
  <c r="W390" i="7"/>
  <c r="ES369" i="7"/>
  <c r="EJ384" i="7"/>
  <c r="BR399" i="7"/>
  <c r="ES385" i="7"/>
  <c r="X382" i="7"/>
  <c r="C39" i="4"/>
  <c r="AP423" i="12"/>
  <c r="Z446" i="4"/>
  <c r="Y424" i="3"/>
  <c r="X421" i="3"/>
  <c r="U381" i="7"/>
  <c r="CD407" i="7"/>
  <c r="EJ399" i="7"/>
  <c r="AO402" i="7"/>
  <c r="Y365" i="7"/>
  <c r="BT390" i="7"/>
  <c r="AD400" i="7"/>
  <c r="AD385" i="7"/>
  <c r="T360" i="3"/>
  <c r="C28" i="3" s="1"/>
  <c r="X450" i="4"/>
  <c r="X449" i="4"/>
  <c r="BD333" i="7"/>
  <c r="BD168" i="7" s="1"/>
  <c r="AQ365" i="7"/>
  <c r="CD367" i="7"/>
  <c r="EA338" i="7"/>
  <c r="CK366" i="7"/>
  <c r="X396" i="7"/>
  <c r="CH396" i="7"/>
  <c r="DL372" i="7"/>
  <c r="CD376" i="7"/>
  <c r="EJ368" i="7"/>
  <c r="AO371" i="7"/>
  <c r="Y396" i="7"/>
  <c r="AD369" i="7"/>
  <c r="EF388" i="7"/>
  <c r="CL386" i="7"/>
  <c r="DH385" i="7"/>
  <c r="Y381" i="7"/>
  <c r="DB336" i="7"/>
  <c r="AE141" i="7" s="1"/>
  <c r="CD398" i="7"/>
  <c r="CK397" i="7"/>
  <c r="EQ385" i="7"/>
  <c r="BM372" i="7"/>
  <c r="DH369" i="7"/>
  <c r="X447" i="4"/>
  <c r="U365" i="7"/>
  <c r="DJ404" i="7"/>
  <c r="CD344" i="7"/>
  <c r="CD179" i="7" s="1"/>
  <c r="BT405" i="7"/>
  <c r="W405" i="7"/>
  <c r="AO339" i="7"/>
  <c r="AO174" i="7" s="1"/>
  <c r="BM388" i="7"/>
  <c r="BX345" i="3"/>
  <c r="ER393" i="7"/>
  <c r="DQ406" i="7"/>
  <c r="CQ383" i="7"/>
  <c r="BM403" i="7"/>
  <c r="DH400" i="7"/>
  <c r="CF408" i="7"/>
  <c r="U396" i="7"/>
  <c r="DJ373" i="7"/>
  <c r="BT374" i="7"/>
  <c r="W374" i="7"/>
  <c r="DQ375" i="7"/>
  <c r="CF377" i="7"/>
  <c r="CL401" i="7"/>
  <c r="X397" i="7"/>
  <c r="CF393" i="7"/>
  <c r="DK423" i="3"/>
  <c r="CT382" i="7"/>
  <c r="DQ343" i="7"/>
  <c r="DQ178" i="7" s="1"/>
  <c r="CI391" i="7"/>
  <c r="AD404" i="7"/>
  <c r="AA408" i="7"/>
  <c r="DP334" i="7"/>
  <c r="DP169" i="7" s="1"/>
  <c r="DX342" i="7"/>
  <c r="T344" i="7"/>
  <c r="T179" i="7" s="1"/>
  <c r="CW333" i="7"/>
  <c r="Z138" i="7" s="1"/>
  <c r="BG372" i="7"/>
  <c r="CY408" i="7"/>
  <c r="CB335" i="7"/>
  <c r="CB170" i="7" s="1"/>
  <c r="DW365" i="7"/>
  <c r="AR365" i="7"/>
  <c r="CJ407" i="7"/>
  <c r="ER373" i="7"/>
  <c r="X402" i="7"/>
  <c r="BD375" i="7"/>
  <c r="EN401" i="7"/>
  <c r="AA345" i="7"/>
  <c r="DW405" i="7"/>
  <c r="BG340" i="7"/>
  <c r="BG175" i="7" s="1"/>
  <c r="CC396" i="7"/>
  <c r="AA444" i="4"/>
  <c r="DW333" i="7"/>
  <c r="AR396" i="7"/>
  <c r="CJ376" i="7"/>
  <c r="ER404" i="7"/>
  <c r="X371" i="7"/>
  <c r="BD406" i="7"/>
  <c r="EO383" i="7"/>
  <c r="BW401" i="7"/>
  <c r="EN338" i="7"/>
  <c r="CH387" i="7"/>
  <c r="N67" i="3"/>
  <c r="BJ405" i="7"/>
  <c r="CS376" i="7"/>
  <c r="CC365" i="7"/>
  <c r="AR333" i="7"/>
  <c r="AR168" i="7" s="1"/>
  <c r="CJ344" i="7"/>
  <c r="CJ179" i="7" s="1"/>
  <c r="ER341" i="7"/>
  <c r="X339" i="7"/>
  <c r="X174" i="7" s="1"/>
  <c r="BD343" i="7"/>
  <c r="BD178" i="7" s="1"/>
  <c r="BW370" i="7"/>
  <c r="DC403" i="7"/>
  <c r="DC388" i="7"/>
  <c r="AE453" i="4"/>
  <c r="BV402" i="7"/>
  <c r="AT375" i="7"/>
  <c r="CH371" i="7"/>
  <c r="DW342" i="7"/>
  <c r="BJ374" i="7"/>
  <c r="CS407" i="7"/>
  <c r="CS422" i="7" s="1"/>
  <c r="BA382" i="7"/>
  <c r="EM376" i="7"/>
  <c r="DC372" i="7"/>
  <c r="CH402" i="7"/>
  <c r="DW374" i="7"/>
  <c r="BV371" i="7"/>
  <c r="X444" i="4"/>
  <c r="AT406" i="7"/>
  <c r="BJ342" i="7"/>
  <c r="BJ177" i="7" s="1"/>
  <c r="AY390" i="7"/>
  <c r="BA366" i="7"/>
  <c r="CS344" i="7"/>
  <c r="CS179" i="7" s="1"/>
  <c r="AC454" i="4"/>
  <c r="CW381" i="7"/>
  <c r="AT391" i="7"/>
  <c r="DG393" i="7"/>
  <c r="BV339" i="7"/>
  <c r="BV174" i="7" s="1"/>
  <c r="AY374" i="7"/>
  <c r="CX369" i="7"/>
  <c r="BA397" i="7"/>
  <c r="AC447" i="4"/>
  <c r="EO367" i="7"/>
  <c r="EG391" i="7"/>
  <c r="AE342" i="3"/>
  <c r="DP366" i="7"/>
  <c r="DX405" i="7"/>
  <c r="T407" i="7"/>
  <c r="CX400" i="7"/>
  <c r="CB398" i="7"/>
  <c r="V361" i="3"/>
  <c r="E27" i="3" s="1"/>
  <c r="CT366" i="7"/>
  <c r="DG425" i="3"/>
  <c r="W400" i="7"/>
  <c r="BG367" i="7"/>
  <c r="T445" i="4"/>
  <c r="AF446" i="4"/>
  <c r="AB448" i="4"/>
  <c r="DK344" i="7"/>
  <c r="DK179" i="7" s="1"/>
  <c r="EL339" i="7"/>
  <c r="BR400" i="7"/>
  <c r="DV402" i="7"/>
  <c r="CK406" i="7"/>
  <c r="CF397" i="7"/>
  <c r="EL365" i="7"/>
  <c r="X335" i="7"/>
  <c r="X170" i="7" s="1"/>
  <c r="BR365" i="7"/>
  <c r="CR368" i="7"/>
  <c r="DN376" i="7"/>
  <c r="W337" i="7"/>
  <c r="W172" i="7" s="1"/>
  <c r="DN389" i="7"/>
  <c r="CQ387" i="7"/>
  <c r="DK391" i="7"/>
  <c r="DV371" i="7"/>
  <c r="CK375" i="7"/>
  <c r="EL333" i="7"/>
  <c r="BR333" i="7"/>
  <c r="BR168" i="7" s="1"/>
  <c r="CR399" i="7"/>
  <c r="CU368" i="7"/>
  <c r="DN407" i="7"/>
  <c r="X392" i="7"/>
  <c r="DM366" i="7"/>
  <c r="BG335" i="7"/>
  <c r="BG170" i="7" s="1"/>
  <c r="CJ408" i="7"/>
  <c r="DG407" i="7"/>
  <c r="DH373" i="7"/>
  <c r="Q359" i="12"/>
  <c r="P359" i="12" s="1"/>
  <c r="DV339" i="7"/>
  <c r="CK343" i="7"/>
  <c r="CK178" i="7" s="1"/>
  <c r="DL376" i="7"/>
  <c r="CB424" i="12"/>
  <c r="DG385" i="7"/>
  <c r="AQ367" i="7"/>
  <c r="CU399" i="7"/>
  <c r="X357" i="3"/>
  <c r="G31" i="3" s="1"/>
  <c r="DG400" i="7"/>
  <c r="DK375" i="7"/>
  <c r="DL344" i="7"/>
  <c r="DL179" i="7" s="1"/>
  <c r="AQ398" i="7"/>
  <c r="DN404" i="7"/>
  <c r="CU336" i="7"/>
  <c r="X141" i="7" s="1"/>
  <c r="EA383" i="7"/>
  <c r="DI398" i="7"/>
  <c r="V396" i="7"/>
  <c r="CX403" i="7"/>
  <c r="Y375" i="7"/>
  <c r="Z443" i="4"/>
  <c r="Y391" i="7"/>
  <c r="X376" i="7"/>
  <c r="CF372" i="7"/>
  <c r="DG369" i="7"/>
  <c r="EL374" i="7"/>
  <c r="DK406" i="7"/>
  <c r="AQ335" i="7"/>
  <c r="AQ170" i="7" s="1"/>
  <c r="DN373" i="7"/>
  <c r="CG386" i="7"/>
  <c r="W434" i="12"/>
  <c r="F40" i="12" s="1"/>
  <c r="BT340" i="7"/>
  <c r="BT175" i="7" s="1"/>
  <c r="BT403" i="7"/>
  <c r="V333" i="7"/>
  <c r="V168" i="7" s="1"/>
  <c r="CX372" i="7"/>
  <c r="AI396" i="7"/>
  <c r="EL342" i="7"/>
  <c r="AE355" i="12"/>
  <c r="AQ423" i="12"/>
  <c r="U334" i="7"/>
  <c r="U169" i="7" s="1"/>
  <c r="AE449" i="4"/>
  <c r="Y425" i="3"/>
  <c r="Z423" i="3"/>
  <c r="Y377" i="7"/>
  <c r="Y345" i="7"/>
  <c r="Y180" i="7" s="1"/>
  <c r="CQ425" i="3"/>
  <c r="BM429" i="3"/>
  <c r="AZ420" i="3"/>
  <c r="AA439" i="3"/>
  <c r="J45" i="3" s="1"/>
  <c r="AL368" i="7"/>
  <c r="AI391" i="7"/>
  <c r="AE454" i="4"/>
  <c r="AF455" i="4"/>
  <c r="AC453" i="4"/>
  <c r="DJ393" i="7"/>
  <c r="CF381" i="7"/>
  <c r="BA421" i="3"/>
  <c r="DM335" i="7"/>
  <c r="DM170" i="7" s="1"/>
  <c r="AE344" i="3"/>
  <c r="CW425" i="3"/>
  <c r="AE451" i="4"/>
  <c r="ED338" i="7"/>
  <c r="AF447" i="4"/>
  <c r="AD345" i="7"/>
  <c r="AD180" i="7" s="1"/>
  <c r="BI396" i="7"/>
  <c r="DK389" i="7"/>
  <c r="EU381" i="7"/>
  <c r="Z372" i="7"/>
  <c r="CM333" i="7"/>
  <c r="CM168" i="7" s="1"/>
  <c r="AZ381" i="7"/>
  <c r="BR345" i="7"/>
  <c r="BR180" i="7" s="1"/>
  <c r="DV399" i="7"/>
  <c r="ET390" i="7"/>
  <c r="BR386" i="7"/>
  <c r="BI407" i="7"/>
  <c r="DY389" i="7"/>
  <c r="EE382" i="7"/>
  <c r="EP387" i="7"/>
  <c r="EA343" i="7"/>
  <c r="DY404" i="7"/>
  <c r="AS338" i="7"/>
  <c r="AS173" i="7" s="1"/>
  <c r="DP373" i="7"/>
  <c r="AZ396" i="7"/>
  <c r="AD377" i="7"/>
  <c r="T374" i="7"/>
  <c r="BI400" i="7"/>
  <c r="CM381" i="7"/>
  <c r="CZ372" i="7"/>
  <c r="CH365" i="7"/>
  <c r="EM371" i="7"/>
  <c r="DP408" i="7"/>
  <c r="Z367" i="7"/>
  <c r="V447" i="4"/>
  <c r="BM423" i="3"/>
  <c r="DP341" i="7"/>
  <c r="DP176" i="7" s="1"/>
  <c r="DJ407" i="7"/>
  <c r="AZ365" i="7"/>
  <c r="AD408" i="7"/>
  <c r="T405" i="7"/>
  <c r="BI369" i="7"/>
  <c r="CZ340" i="7"/>
  <c r="CZ175" i="7" s="1"/>
  <c r="CH333" i="7"/>
  <c r="CH168" i="7" s="1"/>
  <c r="W453" i="4"/>
  <c r="BR370" i="7"/>
  <c r="EM339" i="7"/>
  <c r="DU345" i="7"/>
  <c r="DP377" i="7"/>
  <c r="DI373" i="7"/>
  <c r="DR382" i="7"/>
  <c r="CS375" i="7"/>
  <c r="CS343" i="7"/>
  <c r="V148" i="7" s="1"/>
  <c r="T342" i="7"/>
  <c r="T177" i="7" s="1"/>
  <c r="DR366" i="7"/>
  <c r="AA455" i="4"/>
  <c r="BR401" i="7"/>
  <c r="DP345" i="7"/>
  <c r="DP180" i="7" s="1"/>
  <c r="BV370" i="7"/>
  <c r="Q438" i="12"/>
  <c r="P438" i="12" s="1"/>
  <c r="DJ374" i="7"/>
  <c r="DI404" i="7"/>
  <c r="DJ376" i="7"/>
  <c r="AE403" i="7"/>
  <c r="CT424" i="12"/>
  <c r="EE366" i="7"/>
  <c r="DJ344" i="7"/>
  <c r="DJ179" i="7" s="1"/>
  <c r="BV372" i="7"/>
  <c r="DR397" i="7"/>
  <c r="BV401" i="7"/>
  <c r="EP402" i="7"/>
  <c r="BI392" i="7"/>
  <c r="CG421" i="3"/>
  <c r="DX337" i="7"/>
  <c r="AA374" i="7"/>
  <c r="BV340" i="7"/>
  <c r="BV175" i="7" s="1"/>
  <c r="BR408" i="7"/>
  <c r="BV334" i="7"/>
  <c r="BV169" i="7" s="1"/>
  <c r="EP371" i="7"/>
  <c r="BV388" i="7"/>
  <c r="BR377" i="7"/>
  <c r="CI343" i="7"/>
  <c r="CI178" i="7" s="1"/>
  <c r="V445" i="4"/>
  <c r="DJ401" i="7"/>
  <c r="BO386" i="7"/>
  <c r="Y446" i="4"/>
  <c r="EM392" i="7"/>
  <c r="X428" i="12"/>
  <c r="G46" i="12" s="1"/>
  <c r="CB426" i="3"/>
  <c r="T428" i="3"/>
  <c r="DG422" i="3"/>
  <c r="CB421" i="3"/>
  <c r="BM426" i="3"/>
  <c r="DF424" i="3"/>
  <c r="CM343" i="3"/>
  <c r="DG402" i="7"/>
  <c r="U447" i="4"/>
  <c r="DL407" i="7"/>
  <c r="X389" i="7"/>
  <c r="BE424" i="12"/>
  <c r="DF422" i="3"/>
  <c r="T372" i="7"/>
  <c r="W356" i="3"/>
  <c r="F32" i="3" s="1"/>
  <c r="AA358" i="3"/>
  <c r="J30" i="3" s="1"/>
  <c r="AF445" i="4"/>
  <c r="CR403" i="7"/>
  <c r="DX397" i="7"/>
  <c r="DX382" i="7"/>
  <c r="DR374" i="7"/>
  <c r="CY376" i="7"/>
  <c r="AB372" i="7"/>
  <c r="ED389" i="7"/>
  <c r="U452" i="4"/>
  <c r="AA406" i="7"/>
  <c r="DX366" i="7"/>
  <c r="CR406" i="7"/>
  <c r="EO375" i="7"/>
  <c r="AN365" i="7"/>
  <c r="DR405" i="7"/>
  <c r="BX393" i="7"/>
  <c r="CY344" i="7"/>
  <c r="AB149" i="7" s="1"/>
  <c r="EC373" i="7"/>
  <c r="DI366" i="7"/>
  <c r="AB340" i="7"/>
  <c r="AB175" i="7" s="1"/>
  <c r="DU389" i="7"/>
  <c r="AA375" i="7"/>
  <c r="CR375" i="7"/>
  <c r="W451" i="4"/>
  <c r="EO406" i="7"/>
  <c r="CV368" i="7"/>
  <c r="DR342" i="7"/>
  <c r="DR177" i="7" s="1"/>
  <c r="BX408" i="7"/>
  <c r="DI397" i="7"/>
  <c r="DC375" i="7"/>
  <c r="ED404" i="7"/>
  <c r="L38" i="4"/>
  <c r="CV399" i="7"/>
  <c r="CE406" i="7"/>
  <c r="DN398" i="7"/>
  <c r="BX377" i="7"/>
  <c r="DI334" i="7"/>
  <c r="DI169" i="7" s="1"/>
  <c r="DC406" i="7"/>
  <c r="ED373" i="7"/>
  <c r="T451" i="4"/>
  <c r="CG370" i="7"/>
  <c r="AC446" i="4"/>
  <c r="CV336" i="7"/>
  <c r="Y141" i="7" s="1"/>
  <c r="AD444" i="4"/>
  <c r="CE402" i="7"/>
  <c r="DN367" i="7"/>
  <c r="EK365" i="7"/>
  <c r="BH393" i="7"/>
  <c r="DN383" i="7"/>
  <c r="AN423" i="12"/>
  <c r="CE371" i="7"/>
  <c r="BH377" i="7"/>
  <c r="EK396" i="7"/>
  <c r="CQ381" i="7"/>
  <c r="CB366" i="7"/>
  <c r="DL398" i="7"/>
  <c r="AB452" i="4"/>
  <c r="EK333" i="7"/>
  <c r="AY429" i="3"/>
  <c r="DH390" i="7"/>
  <c r="DK335" i="7"/>
  <c r="DK170" i="7" s="1"/>
  <c r="DY334" i="7"/>
  <c r="CC420" i="3"/>
  <c r="BA425" i="3"/>
  <c r="AO423" i="12"/>
  <c r="BF343" i="7"/>
  <c r="BF178" i="7" s="1"/>
  <c r="DH404" i="7"/>
  <c r="BU371" i="7"/>
  <c r="CE373" i="7"/>
  <c r="EM407" i="7"/>
  <c r="BV382" i="7"/>
  <c r="BD371" i="7"/>
  <c r="Z398" i="7"/>
  <c r="BR368" i="7"/>
  <c r="EC392" i="7"/>
  <c r="BU387" i="7"/>
  <c r="EA367" i="7"/>
  <c r="AC402" i="7"/>
  <c r="EA398" i="7"/>
  <c r="CM372" i="7"/>
  <c r="DH341" i="7"/>
  <c r="DH176" i="7" s="1"/>
  <c r="AE386" i="7"/>
  <c r="BN398" i="7"/>
  <c r="BU402" i="7"/>
  <c r="U437" i="12"/>
  <c r="D37" i="12" s="1"/>
  <c r="N37" i="12" s="1"/>
  <c r="P37" i="12" s="1"/>
  <c r="CE404" i="7"/>
  <c r="ET374" i="7"/>
  <c r="BD402" i="7"/>
  <c r="Z335" i="7"/>
  <c r="Z170" i="7" s="1"/>
  <c r="BR336" i="7"/>
  <c r="BR171" i="7" s="1"/>
  <c r="BF391" i="7"/>
  <c r="CI337" i="7"/>
  <c r="CI172" i="7" s="1"/>
  <c r="AY424" i="12"/>
  <c r="EN376" i="7"/>
  <c r="AC371" i="7"/>
  <c r="C47" i="4"/>
  <c r="P47" i="4" s="1"/>
  <c r="DC374" i="7"/>
  <c r="EM334" i="7"/>
  <c r="CM403" i="7"/>
  <c r="BN383" i="7"/>
  <c r="BN367" i="7"/>
  <c r="CE341" i="7"/>
  <c r="CE176" i="7" s="1"/>
  <c r="X374" i="7"/>
  <c r="ET405" i="7"/>
  <c r="BD339" i="7"/>
  <c r="BD174" i="7" s="1"/>
  <c r="DQ369" i="7"/>
  <c r="P93" i="4"/>
  <c r="Z388" i="7"/>
  <c r="DX385" i="7"/>
  <c r="EA391" i="7"/>
  <c r="DQ385" i="7"/>
  <c r="X429" i="12"/>
  <c r="G45" i="12" s="1"/>
  <c r="EN344" i="7"/>
  <c r="AC339" i="7"/>
  <c r="AC174" i="7" s="1"/>
  <c r="EM382" i="7"/>
  <c r="Z403" i="7"/>
  <c r="EC407" i="7"/>
  <c r="DC405" i="7"/>
  <c r="CM340" i="7"/>
  <c r="CM175" i="7" s="1"/>
  <c r="DX371" i="7"/>
  <c r="BH391" i="7"/>
  <c r="BR343" i="7"/>
  <c r="BR178" i="7" s="1"/>
  <c r="EP391" i="7"/>
  <c r="BC370" i="7"/>
  <c r="BH406" i="7"/>
  <c r="X405" i="7"/>
  <c r="AD453" i="4"/>
  <c r="DQ400" i="7"/>
  <c r="AG160" i="4"/>
  <c r="DC342" i="7"/>
  <c r="AF147" i="7" s="1"/>
  <c r="DH376" i="7"/>
  <c r="DX402" i="7"/>
  <c r="BC401" i="7"/>
  <c r="BH375" i="7"/>
  <c r="X342" i="7"/>
  <c r="X177" i="7" s="1"/>
  <c r="DX387" i="7"/>
  <c r="DU393" i="7"/>
  <c r="BC386" i="7"/>
  <c r="EC376" i="7"/>
  <c r="EL402" i="7"/>
  <c r="BV397" i="7"/>
  <c r="AK402" i="7"/>
  <c r="DU377" i="7"/>
  <c r="W452" i="4"/>
  <c r="AK387" i="7"/>
  <c r="AY420" i="3"/>
  <c r="CR421" i="3"/>
  <c r="EA375" i="7"/>
  <c r="DX369" i="7"/>
  <c r="EL371" i="7"/>
  <c r="V448" i="4"/>
  <c r="DK398" i="7"/>
  <c r="DY366" i="7"/>
  <c r="CV426" i="3"/>
  <c r="DZ400" i="7"/>
  <c r="CV369" i="7"/>
  <c r="DC336" i="7"/>
  <c r="AF141" i="7" s="1"/>
  <c r="DK397" i="7"/>
  <c r="AD338" i="7"/>
  <c r="AD173" i="7" s="1"/>
  <c r="X433" i="12"/>
  <c r="G41" i="12" s="1"/>
  <c r="CU388" i="7"/>
  <c r="AE344" i="7"/>
  <c r="AE179" i="7" s="1"/>
  <c r="W435" i="12"/>
  <c r="F39" i="12" s="1"/>
  <c r="DP340" i="7"/>
  <c r="DP175" i="7" s="1"/>
  <c r="U427" i="3"/>
  <c r="DG399" i="7"/>
  <c r="U382" i="7"/>
  <c r="DH407" i="7"/>
  <c r="EM366" i="7"/>
  <c r="DY397" i="7"/>
  <c r="CF376" i="7"/>
  <c r="DK367" i="7"/>
  <c r="DY382" i="7"/>
  <c r="CY377" i="7"/>
  <c r="AU400" i="7"/>
  <c r="BY386" i="7"/>
  <c r="BR375" i="7"/>
  <c r="DI342" i="7"/>
  <c r="DI177" i="7" s="1"/>
  <c r="EO398" i="7"/>
  <c r="BE408" i="7"/>
  <c r="ER381" i="7"/>
  <c r="P88" i="4"/>
  <c r="AE443" i="4"/>
  <c r="CU392" i="7"/>
  <c r="DH344" i="7"/>
  <c r="DH179" i="7" s="1"/>
  <c r="AA405" i="7"/>
  <c r="BY370" i="7"/>
  <c r="DO398" i="7"/>
  <c r="DP372" i="7"/>
  <c r="DR398" i="7"/>
  <c r="CY345" i="7"/>
  <c r="AB150" i="7" s="1"/>
  <c r="DP392" i="7"/>
  <c r="DZ402" i="7"/>
  <c r="Y454" i="4"/>
  <c r="DJ369" i="7"/>
  <c r="T364" i="3"/>
  <c r="C24" i="3" s="1"/>
  <c r="DI390" i="7"/>
  <c r="DL403" i="7"/>
  <c r="BY372" i="7"/>
  <c r="DB347" i="3"/>
  <c r="AF448" i="4"/>
  <c r="BY401" i="7"/>
  <c r="DO367" i="7"/>
  <c r="DR335" i="7"/>
  <c r="DR170" i="7" s="1"/>
  <c r="DZ371" i="7"/>
  <c r="CR396" i="7"/>
  <c r="DJ400" i="7"/>
  <c r="AF452" i="4"/>
  <c r="DL340" i="7"/>
  <c r="DL175" i="7" s="1"/>
  <c r="BY340" i="7"/>
  <c r="BY175" i="7" s="1"/>
  <c r="DF384" i="7"/>
  <c r="DM398" i="7"/>
  <c r="DY406" i="7"/>
  <c r="DZ339" i="7"/>
  <c r="CR365" i="7"/>
  <c r="DO383" i="7"/>
  <c r="K38" i="4"/>
  <c r="K51" i="4" s="1"/>
  <c r="DJ337" i="7"/>
  <c r="DJ172" i="7" s="1"/>
  <c r="DM383" i="7"/>
  <c r="DP390" i="7"/>
  <c r="BE393" i="7"/>
  <c r="AD397" i="7"/>
  <c r="AA342" i="7"/>
  <c r="AA177" i="7" s="1"/>
  <c r="DG368" i="7"/>
  <c r="Y448" i="4"/>
  <c r="BC422" i="3"/>
  <c r="DG384" i="7"/>
  <c r="T171" i="3"/>
  <c r="V444" i="4"/>
  <c r="DG336" i="7"/>
  <c r="DG171" i="7" s="1"/>
  <c r="N24" i="12"/>
  <c r="P24" i="12" s="1"/>
  <c r="DC399" i="7"/>
  <c r="ER396" i="7"/>
  <c r="DM367" i="7"/>
  <c r="DY375" i="7"/>
  <c r="CR333" i="7"/>
  <c r="U138" i="7" s="1"/>
  <c r="DF399" i="7"/>
  <c r="AE376" i="7"/>
  <c r="DI408" i="7"/>
  <c r="EL399" i="7"/>
  <c r="DM403" i="7"/>
  <c r="AU385" i="7"/>
  <c r="DK383" i="7"/>
  <c r="DC368" i="7"/>
  <c r="DB384" i="7"/>
  <c r="ER365" i="7"/>
  <c r="AE450" i="4"/>
  <c r="CF392" i="7"/>
  <c r="DY343" i="7"/>
  <c r="DI374" i="7"/>
  <c r="AE407" i="7"/>
  <c r="DI377" i="7"/>
  <c r="EL368" i="7"/>
  <c r="DJ424" i="3"/>
  <c r="T156" i="3"/>
  <c r="Q358" i="12"/>
  <c r="P358" i="12" s="1"/>
  <c r="DB399" i="7"/>
  <c r="BR406" i="7"/>
  <c r="I99" i="4"/>
  <c r="CU403" i="7"/>
  <c r="EL336" i="7"/>
  <c r="AB449" i="4"/>
  <c r="V423" i="3"/>
  <c r="CV337" i="7"/>
  <c r="Y142" i="7" s="1"/>
  <c r="AX424" i="3"/>
  <c r="CD428" i="3"/>
  <c r="DZ407" i="7"/>
  <c r="BX340" i="7"/>
  <c r="BX175" i="7" s="1"/>
  <c r="EP393" i="7"/>
  <c r="DR404" i="7"/>
  <c r="DQ342" i="3"/>
  <c r="W386" i="7"/>
  <c r="CV400" i="7"/>
  <c r="BX388" i="7"/>
  <c r="CC424" i="12"/>
  <c r="Y156" i="3"/>
  <c r="DU371" i="7"/>
  <c r="V455" i="4"/>
  <c r="AD455" i="4"/>
  <c r="DK374" i="7"/>
  <c r="DI407" i="7"/>
  <c r="DI393" i="7"/>
  <c r="AD366" i="7"/>
  <c r="DP388" i="7"/>
  <c r="U427" i="12"/>
  <c r="D47" i="12" s="1"/>
  <c r="Y420" i="3"/>
  <c r="AI428" i="3"/>
  <c r="BG420" i="3"/>
  <c r="BG434" i="3" s="1"/>
  <c r="CS426" i="3"/>
  <c r="CX423" i="3"/>
  <c r="CV385" i="7"/>
  <c r="Y405" i="7"/>
  <c r="EC400" i="7"/>
  <c r="DF368" i="7"/>
  <c r="BQ333" i="7"/>
  <c r="BQ168" i="7" s="1"/>
  <c r="EL405" i="7"/>
  <c r="BV375" i="7"/>
  <c r="DJ424" i="12"/>
  <c r="BV406" i="7"/>
  <c r="BV391" i="7"/>
  <c r="DK404" i="7"/>
  <c r="CF424" i="12"/>
  <c r="X427" i="12"/>
  <c r="G47" i="12" s="1"/>
  <c r="BQ424" i="12"/>
  <c r="U420" i="3"/>
  <c r="AE343" i="3"/>
  <c r="AJ392" i="7"/>
  <c r="V426" i="3"/>
  <c r="J99" i="4"/>
  <c r="CH386" i="7"/>
  <c r="DQ397" i="7"/>
  <c r="EJ397" i="7"/>
  <c r="DF387" i="7"/>
  <c r="AY422" i="3"/>
  <c r="DF333" i="7"/>
  <c r="DF168" i="7" s="1"/>
  <c r="Y339" i="7"/>
  <c r="Y174" i="7" s="1"/>
  <c r="BI403" i="7"/>
  <c r="DR391" i="7"/>
  <c r="AR423" i="12"/>
  <c r="AE353" i="12"/>
  <c r="CU372" i="7"/>
  <c r="Y431" i="12"/>
  <c r="H43" i="12" s="1"/>
  <c r="DK424" i="3"/>
  <c r="AA423" i="3"/>
  <c r="Q355" i="12"/>
  <c r="P355" i="12" s="1"/>
  <c r="DG367" i="7"/>
  <c r="AL421" i="3"/>
  <c r="AI422" i="3"/>
  <c r="DG397" i="7"/>
  <c r="CC393" i="7"/>
  <c r="U335" i="7"/>
  <c r="U170" i="7" s="1"/>
  <c r="T363" i="3"/>
  <c r="C25" i="3" s="1"/>
  <c r="Y426" i="3"/>
  <c r="W455" i="4"/>
  <c r="DY371" i="7"/>
  <c r="X183" i="15"/>
  <c r="X198" i="15" s="1"/>
  <c r="DV388" i="7"/>
  <c r="BJ403" i="7"/>
  <c r="CX335" i="7"/>
  <c r="AA140" i="7" s="1"/>
  <c r="DX375" i="7"/>
  <c r="BE381" i="7"/>
  <c r="AN396" i="7"/>
  <c r="U367" i="7"/>
  <c r="DQ366" i="7"/>
  <c r="DU339" i="7"/>
  <c r="BE365" i="7"/>
  <c r="CU340" i="7"/>
  <c r="CU175" i="7" s="1"/>
  <c r="AD389" i="7"/>
  <c r="BO427" i="3"/>
  <c r="AC365" i="7"/>
  <c r="DY339" i="7"/>
  <c r="BJ388" i="7"/>
  <c r="X48" i="15"/>
  <c r="CD402" i="7"/>
  <c r="BJ372" i="7"/>
  <c r="DX343" i="7"/>
  <c r="Z449" i="4"/>
  <c r="AN333" i="7"/>
  <c r="AN168" i="7" s="1"/>
  <c r="DQ334" i="7"/>
  <c r="DQ169" i="7" s="1"/>
  <c r="BE396" i="7"/>
  <c r="U449" i="4"/>
  <c r="CX424" i="3"/>
  <c r="AC396" i="7"/>
  <c r="DJ366" i="7"/>
  <c r="DU387" i="7"/>
  <c r="CD371" i="7"/>
  <c r="CI406" i="7"/>
  <c r="CD339" i="7"/>
  <c r="CD174" i="7" s="1"/>
  <c r="AP389" i="7"/>
  <c r="D99" i="4"/>
  <c r="AE448" i="4"/>
  <c r="BR424" i="12"/>
  <c r="CV393" i="7"/>
  <c r="DJ334" i="7"/>
  <c r="DJ169" i="7" s="1"/>
  <c r="CI400" i="7"/>
  <c r="DP376" i="7"/>
  <c r="DK370" i="7"/>
  <c r="T449" i="4"/>
  <c r="AB455" i="4"/>
  <c r="AE392" i="7"/>
  <c r="DP407" i="7"/>
  <c r="DK401" i="7"/>
  <c r="U446" i="4"/>
  <c r="AM423" i="12"/>
  <c r="CX383" i="7"/>
  <c r="ET401" i="7"/>
  <c r="DK338" i="7"/>
  <c r="DK173" i="7" s="1"/>
  <c r="EJ366" i="7"/>
  <c r="BH399" i="7"/>
  <c r="AQ406" i="7"/>
  <c r="BH368" i="7"/>
  <c r="BH336" i="7"/>
  <c r="BH171" i="7" s="1"/>
  <c r="AT345" i="3"/>
  <c r="CE424" i="12"/>
  <c r="CG424" i="12"/>
  <c r="V156" i="3"/>
  <c r="DC391" i="7"/>
  <c r="E35" i="4"/>
  <c r="EN399" i="7"/>
  <c r="DM424" i="12"/>
  <c r="EN368" i="7"/>
  <c r="CQ424" i="12"/>
  <c r="CM345" i="7"/>
  <c r="CM180" i="7" s="1"/>
  <c r="AA429" i="12"/>
  <c r="J45" i="12" s="1"/>
  <c r="EN336" i="7"/>
  <c r="EV344" i="7"/>
  <c r="BN387" i="7"/>
  <c r="BC343" i="7"/>
  <c r="BC178" i="7" s="1"/>
  <c r="CG399" i="7"/>
  <c r="N68" i="3"/>
  <c r="BI336" i="7"/>
  <c r="BI171" i="7" s="1"/>
  <c r="BC375" i="7"/>
  <c r="X448" i="4"/>
  <c r="AF381" i="7"/>
  <c r="AP393" i="7"/>
  <c r="BP341" i="7"/>
  <c r="BP176" i="7" s="1"/>
  <c r="BO424" i="12"/>
  <c r="Z336" i="7"/>
  <c r="Z171" i="7" s="1"/>
  <c r="DA335" i="7"/>
  <c r="AD140" i="7" s="1"/>
  <c r="AK427" i="3"/>
  <c r="V399" i="7"/>
  <c r="W429" i="12"/>
  <c r="F45" i="12" s="1"/>
  <c r="T406" i="7"/>
  <c r="Z368" i="7"/>
  <c r="DG403" i="7"/>
  <c r="EP343" i="7"/>
  <c r="DP405" i="7"/>
  <c r="DN397" i="7"/>
  <c r="DR375" i="7"/>
  <c r="BW385" i="7"/>
  <c r="AD343" i="7"/>
  <c r="M42" i="4"/>
  <c r="Z453" i="4"/>
  <c r="V368" i="7"/>
  <c r="T375" i="7"/>
  <c r="Z399" i="7"/>
  <c r="DO381" i="7"/>
  <c r="X443" i="4"/>
  <c r="DG340" i="7"/>
  <c r="DG175" i="7" s="1"/>
  <c r="AD452" i="4"/>
  <c r="DP342" i="7"/>
  <c r="DP177" i="7" s="1"/>
  <c r="DN334" i="7"/>
  <c r="DN169" i="7" s="1"/>
  <c r="DR406" i="7"/>
  <c r="EB393" i="7"/>
  <c r="BE421" i="3"/>
  <c r="V336" i="7"/>
  <c r="V171" i="7" s="1"/>
  <c r="T343" i="7"/>
  <c r="T178" i="7" s="1"/>
  <c r="W447" i="4"/>
  <c r="CD390" i="7"/>
  <c r="U366" i="7"/>
  <c r="DF396" i="7"/>
  <c r="CB382" i="7"/>
  <c r="DG388" i="7"/>
  <c r="CV421" i="3"/>
  <c r="CZ382" i="7"/>
  <c r="DA367" i="7"/>
  <c r="CE375" i="7"/>
  <c r="DR373" i="7"/>
  <c r="U397" i="7"/>
  <c r="DR341" i="7"/>
  <c r="DR176" i="7" s="1"/>
  <c r="N42" i="4"/>
  <c r="N51" i="4" s="1"/>
  <c r="CS406" i="7"/>
  <c r="AA359" i="3"/>
  <c r="J29" i="3" s="1"/>
  <c r="CW393" i="7"/>
  <c r="EP406" i="7"/>
  <c r="CU424" i="12"/>
  <c r="CG384" i="7"/>
  <c r="BS423" i="3"/>
  <c r="DP386" i="7"/>
  <c r="AZ369" i="7"/>
  <c r="CV408" i="7"/>
  <c r="DN366" i="7"/>
  <c r="AD406" i="7"/>
  <c r="U383" i="7"/>
  <c r="CV345" i="7"/>
  <c r="Y150" i="7" s="1"/>
  <c r="CV386" i="7"/>
  <c r="AZ424" i="3"/>
  <c r="BI388" i="7"/>
  <c r="EG343" i="7"/>
  <c r="AM392" i="7"/>
  <c r="DJ386" i="7"/>
  <c r="BP424" i="12"/>
  <c r="V383" i="7"/>
  <c r="H99" i="4"/>
  <c r="T334" i="7"/>
  <c r="T169" i="7" s="1"/>
  <c r="EV340" i="7"/>
  <c r="DG383" i="7"/>
  <c r="DM374" i="7"/>
  <c r="CC424" i="3"/>
  <c r="CX421" i="3"/>
  <c r="CW424" i="12"/>
  <c r="AE354" i="12"/>
  <c r="CD370" i="7"/>
  <c r="V446" i="4"/>
  <c r="DG398" i="7"/>
  <c r="E38" i="4"/>
  <c r="E51" i="4" s="1"/>
  <c r="DL390" i="7"/>
  <c r="DZ333" i="7"/>
  <c r="AD341" i="7"/>
  <c r="AD176" i="7" s="1"/>
  <c r="DX333" i="7"/>
  <c r="CF340" i="7"/>
  <c r="CF175" i="7" s="1"/>
  <c r="CF365" i="7"/>
  <c r="EB377" i="7"/>
  <c r="EG406" i="7"/>
  <c r="AA450" i="4"/>
  <c r="EC341" i="7"/>
  <c r="DJ405" i="7"/>
  <c r="CR383" i="7"/>
  <c r="Y443" i="4"/>
  <c r="DP401" i="7"/>
  <c r="DX381" i="7"/>
  <c r="DJ390" i="7"/>
  <c r="AS386" i="7"/>
  <c r="X431" i="12"/>
  <c r="G43" i="12" s="1"/>
  <c r="DO420" i="3"/>
  <c r="DO434" i="3" s="1"/>
  <c r="EN407" i="7"/>
  <c r="T356" i="3"/>
  <c r="C32" i="3" s="1"/>
  <c r="DP404" i="7"/>
  <c r="AF365" i="7"/>
  <c r="DG335" i="7"/>
  <c r="DG170" i="7" s="1"/>
  <c r="BX343" i="3"/>
  <c r="Y444" i="4"/>
  <c r="T455" i="4"/>
  <c r="CF396" i="7"/>
  <c r="EB408" i="7"/>
  <c r="EG375" i="7"/>
  <c r="CR398" i="7"/>
  <c r="DH405" i="7"/>
  <c r="DF402" i="7"/>
  <c r="DF393" i="7"/>
  <c r="DM390" i="7"/>
  <c r="AF396" i="7"/>
  <c r="DF408" i="7"/>
  <c r="DG408" i="7"/>
  <c r="EB345" i="7"/>
  <c r="V398" i="7"/>
  <c r="CR367" i="7"/>
  <c r="DH374" i="7"/>
  <c r="T382" i="7"/>
  <c r="BR420" i="3"/>
  <c r="CV424" i="12"/>
  <c r="AF333" i="7"/>
  <c r="AF168" i="7" s="1"/>
  <c r="DF377" i="7"/>
  <c r="CF388" i="7"/>
  <c r="CY389" i="7"/>
  <c r="DG377" i="7"/>
  <c r="T450" i="4"/>
  <c r="CM377" i="7"/>
  <c r="DF375" i="7"/>
  <c r="U423" i="3"/>
  <c r="DG366" i="7"/>
  <c r="DK334" i="7"/>
  <c r="DK169" i="7" s="1"/>
  <c r="AI423" i="12"/>
  <c r="CI424" i="12"/>
  <c r="W446" i="4"/>
  <c r="CQ422" i="3"/>
  <c r="T366" i="7"/>
  <c r="DF406" i="7"/>
  <c r="EC389" i="7"/>
  <c r="CC369" i="7"/>
  <c r="AD451" i="4"/>
  <c r="T397" i="7"/>
  <c r="DF343" i="7"/>
  <c r="DF178" i="7" s="1"/>
  <c r="T453" i="4"/>
  <c r="DZ365" i="7"/>
  <c r="AD373" i="7"/>
  <c r="BI383" i="7"/>
  <c r="BT424" i="3"/>
  <c r="AG430" i="4"/>
  <c r="Q430" i="4" s="1"/>
  <c r="P430" i="4" s="1"/>
  <c r="CK404" i="7"/>
  <c r="BD421" i="3"/>
  <c r="DG334" i="7"/>
  <c r="DG169" i="7" s="1"/>
  <c r="V365" i="7"/>
  <c r="DK376" i="7"/>
  <c r="DK366" i="7"/>
  <c r="DP403" i="7"/>
  <c r="CE383" i="7"/>
  <c r="U450" i="4"/>
  <c r="AI371" i="7"/>
  <c r="BI372" i="7"/>
  <c r="DL367" i="7"/>
  <c r="BQ396" i="7"/>
  <c r="Z447" i="4"/>
  <c r="CG368" i="7"/>
  <c r="CH337" i="7"/>
  <c r="CH172" i="7" s="1"/>
  <c r="CM399" i="7"/>
  <c r="ED385" i="7"/>
  <c r="ED369" i="7"/>
  <c r="AC455" i="4"/>
  <c r="Y387" i="7"/>
  <c r="CZ367" i="7"/>
  <c r="DJ398" i="7"/>
  <c r="BI340" i="7"/>
  <c r="BI175" i="7" s="1"/>
  <c r="DL335" i="7"/>
  <c r="DL170" i="7" s="1"/>
  <c r="AL392" i="7"/>
  <c r="CG336" i="7"/>
  <c r="CG171" i="7" s="1"/>
  <c r="CV377" i="7"/>
  <c r="DF366" i="7"/>
  <c r="DJ383" i="7"/>
  <c r="DN393" i="7"/>
  <c r="AT382" i="7"/>
  <c r="DG382" i="7"/>
  <c r="W372" i="7"/>
  <c r="ES389" i="7"/>
  <c r="CZ398" i="7"/>
  <c r="DJ367" i="7"/>
  <c r="AF402" i="7"/>
  <c r="DF397" i="7"/>
  <c r="BQ381" i="7"/>
  <c r="CH385" i="7"/>
  <c r="DF382" i="7"/>
  <c r="AI387" i="7"/>
  <c r="CZ383" i="7"/>
  <c r="W450" i="4"/>
  <c r="CD425" i="3"/>
  <c r="AG432" i="4"/>
  <c r="Q432" i="4" s="1"/>
  <c r="P432" i="4" s="1"/>
  <c r="CD368" i="7"/>
  <c r="Q356" i="12"/>
  <c r="P356" i="12" s="1"/>
  <c r="ES373" i="7"/>
  <c r="CE398" i="7"/>
  <c r="Y371" i="7"/>
  <c r="W403" i="7"/>
  <c r="AF371" i="7"/>
  <c r="AF401" i="7"/>
  <c r="AA446" i="4"/>
  <c r="DK424" i="12"/>
  <c r="AB450" i="4"/>
  <c r="BB426" i="3"/>
  <c r="CD399" i="7"/>
  <c r="N26" i="12"/>
  <c r="P26" i="12" s="1"/>
  <c r="ES404" i="7"/>
  <c r="CE367" i="7"/>
  <c r="Y402" i="7"/>
  <c r="W340" i="7"/>
  <c r="W175" i="7" s="1"/>
  <c r="CQ403" i="7"/>
  <c r="AF387" i="7"/>
  <c r="BI384" i="7"/>
  <c r="AF370" i="7"/>
  <c r="AL407" i="7"/>
  <c r="CZ397" i="7"/>
  <c r="BD396" i="7"/>
  <c r="AA449" i="4"/>
  <c r="BM422" i="3"/>
  <c r="CS397" i="7"/>
  <c r="CD336" i="7"/>
  <c r="CD171" i="7" s="1"/>
  <c r="Z454" i="4"/>
  <c r="AE455" i="4"/>
  <c r="BD365" i="7"/>
  <c r="AE444" i="4"/>
  <c r="C49" i="4"/>
  <c r="P49" i="4" s="1"/>
  <c r="CQ372" i="7"/>
  <c r="AB444" i="4"/>
  <c r="CH369" i="7"/>
  <c r="AL376" i="7"/>
  <c r="CZ366" i="7"/>
  <c r="CQ340" i="7"/>
  <c r="T145" i="7" s="1"/>
  <c r="CZ334" i="7"/>
  <c r="AC139" i="7" s="1"/>
  <c r="AD386" i="7"/>
  <c r="CM393" i="7"/>
  <c r="AO421" i="3"/>
  <c r="BQ398" i="7"/>
  <c r="T446" i="4"/>
  <c r="DF373" i="7"/>
  <c r="Z429" i="12"/>
  <c r="I45" i="12" s="1"/>
  <c r="CM368" i="7"/>
  <c r="CG420" i="3"/>
  <c r="V335" i="7"/>
  <c r="V170" i="7" s="1"/>
  <c r="DF381" i="7"/>
  <c r="DI406" i="7"/>
  <c r="BC424" i="12"/>
  <c r="Q352" i="12"/>
  <c r="P352" i="12" s="1"/>
  <c r="CS425" i="3"/>
  <c r="DL424" i="12"/>
  <c r="ED370" i="7"/>
  <c r="AF454" i="4"/>
  <c r="CM408" i="7"/>
  <c r="AD375" i="7"/>
  <c r="DZ337" i="7"/>
  <c r="CL342" i="7"/>
  <c r="CL177" i="7" s="1"/>
  <c r="DF365" i="7"/>
  <c r="DM372" i="7"/>
  <c r="BI399" i="7"/>
  <c r="DM340" i="7"/>
  <c r="DM175" i="7" s="1"/>
  <c r="DP370" i="7"/>
  <c r="DG424" i="12"/>
  <c r="EG382" i="7"/>
  <c r="DZ385" i="7"/>
  <c r="L43" i="4"/>
  <c r="DL420" i="3"/>
  <c r="DL423" i="3"/>
  <c r="V449" i="4"/>
  <c r="AK423" i="3"/>
  <c r="AD370" i="7"/>
  <c r="EJ373" i="7"/>
  <c r="EG366" i="7"/>
  <c r="AD334" i="7"/>
  <c r="AD169" i="7" s="1"/>
  <c r="V367" i="7"/>
  <c r="AD401" i="7"/>
  <c r="EJ341" i="7"/>
  <c r="CM336" i="7"/>
  <c r="CM171" i="7" s="1"/>
  <c r="BH376" i="7"/>
  <c r="EG397" i="7"/>
  <c r="EU396" i="7"/>
  <c r="BH407" i="7"/>
  <c r="DZ369" i="7"/>
  <c r="CL374" i="7"/>
  <c r="EU365" i="7"/>
  <c r="EC434" i="3"/>
  <c r="CL390" i="7"/>
  <c r="CQ399" i="7"/>
  <c r="BH344" i="7"/>
  <c r="BH179" i="7" s="1"/>
  <c r="BX340" i="3"/>
  <c r="ED401" i="7"/>
  <c r="EV403" i="7"/>
  <c r="CF421" i="3"/>
  <c r="Z448" i="4"/>
  <c r="W370" i="7"/>
  <c r="W338" i="7"/>
  <c r="W173" i="7" s="1"/>
  <c r="U422" i="3"/>
  <c r="BG339" i="7"/>
  <c r="BG174" i="7" s="1"/>
  <c r="AL422" i="3"/>
  <c r="V421" i="3"/>
  <c r="AA385" i="7"/>
  <c r="U436" i="12"/>
  <c r="D38" i="12" s="1"/>
  <c r="AC449" i="4"/>
  <c r="CE428" i="3"/>
  <c r="BP404" i="7"/>
  <c r="V428" i="12"/>
  <c r="E46" i="12" s="1"/>
  <c r="AN383" i="7"/>
  <c r="DF338" i="7"/>
  <c r="DF173" i="7" s="1"/>
  <c r="AO388" i="7"/>
  <c r="AE335" i="7"/>
  <c r="AE170" i="7" s="1"/>
  <c r="EV369" i="7"/>
  <c r="CD424" i="12"/>
  <c r="CK385" i="7"/>
  <c r="EO386" i="7"/>
  <c r="AK385" i="7"/>
  <c r="EV345" i="7"/>
  <c r="N53" i="3"/>
  <c r="BW369" i="7"/>
  <c r="CR424" i="12"/>
  <c r="N59" i="3"/>
  <c r="DF340" i="7"/>
  <c r="DF175" i="7" s="1"/>
  <c r="DM342" i="7"/>
  <c r="DM177" i="7" s="1"/>
  <c r="AY424" i="3"/>
  <c r="BM381" i="7"/>
  <c r="DG421" i="3"/>
  <c r="DF371" i="7"/>
  <c r="V432" i="12"/>
  <c r="E42" i="12" s="1"/>
  <c r="N73" i="3"/>
  <c r="Z360" i="3"/>
  <c r="I28" i="3" s="1"/>
  <c r="U360" i="3"/>
  <c r="D28" i="3" s="1"/>
  <c r="AE350" i="12"/>
  <c r="CQ427" i="3"/>
  <c r="DL405" i="7"/>
  <c r="DZ344" i="7"/>
  <c r="T440" i="4"/>
  <c r="M99" i="4"/>
  <c r="DH424" i="12"/>
  <c r="BM365" i="7"/>
  <c r="DR396" i="7"/>
  <c r="AC427" i="12"/>
  <c r="L47" i="12" s="1"/>
  <c r="EC369" i="7"/>
  <c r="DM405" i="7"/>
  <c r="DI376" i="7"/>
  <c r="DY398" i="7"/>
  <c r="DF339" i="7"/>
  <c r="DF174" i="7" s="1"/>
  <c r="AB383" i="7"/>
  <c r="DL374" i="7"/>
  <c r="BM396" i="7"/>
  <c r="EL372" i="7"/>
  <c r="DR365" i="7"/>
  <c r="AA453" i="4"/>
  <c r="EC337" i="7"/>
  <c r="DI344" i="7"/>
  <c r="DI179" i="7" s="1"/>
  <c r="DY367" i="7"/>
  <c r="C42" i="4"/>
  <c r="DR381" i="7"/>
  <c r="CK338" i="7"/>
  <c r="CK173" i="7" s="1"/>
  <c r="DF370" i="7"/>
  <c r="EL376" i="7"/>
  <c r="BM333" i="7"/>
  <c r="BM168" i="7" s="1"/>
  <c r="EL403" i="7"/>
  <c r="V451" i="4"/>
  <c r="EV388" i="7"/>
  <c r="DY335" i="7"/>
  <c r="DI375" i="7"/>
  <c r="DM333" i="7"/>
  <c r="DM168" i="7" s="1"/>
  <c r="EL407" i="7"/>
  <c r="L75" i="3"/>
  <c r="N75" i="3" s="1"/>
  <c r="DF372" i="7"/>
  <c r="CI381" i="7"/>
  <c r="DF388" i="7"/>
  <c r="EL340" i="7"/>
  <c r="AY369" i="7"/>
  <c r="DQ341" i="3"/>
  <c r="DV434" i="3"/>
  <c r="W454" i="4"/>
  <c r="EL344" i="7"/>
  <c r="AB428" i="12"/>
  <c r="K46" i="12" s="1"/>
  <c r="DH427" i="3"/>
  <c r="AG154" i="4"/>
  <c r="DF403" i="7"/>
  <c r="AQ407" i="7"/>
  <c r="EA396" i="7"/>
  <c r="T428" i="12"/>
  <c r="C46" i="12" s="1"/>
  <c r="AR370" i="7"/>
  <c r="AY400" i="7"/>
  <c r="U371" i="7"/>
  <c r="AB367" i="7"/>
  <c r="AC445" i="4"/>
  <c r="DQ344" i="3"/>
  <c r="AM407" i="7"/>
  <c r="CH370" i="7"/>
  <c r="N35" i="4"/>
  <c r="N56" i="3"/>
  <c r="BP373" i="7"/>
  <c r="AQ376" i="7"/>
  <c r="EA365" i="7"/>
  <c r="AR401" i="7"/>
  <c r="AY337" i="7"/>
  <c r="AY172" i="7" s="1"/>
  <c r="U402" i="7"/>
  <c r="AB398" i="7"/>
  <c r="T427" i="12"/>
  <c r="C47" i="12" s="1"/>
  <c r="AG435" i="4"/>
  <c r="Q435" i="4" s="1"/>
  <c r="P435" i="4" s="1"/>
  <c r="EV372" i="7"/>
  <c r="DZ392" i="7"/>
  <c r="AF451" i="4"/>
  <c r="U387" i="7"/>
  <c r="V355" i="3"/>
  <c r="E33" i="3" s="1"/>
  <c r="CU423" i="3"/>
  <c r="W440" i="4"/>
  <c r="AQ344" i="7"/>
  <c r="AQ179" i="7" s="1"/>
  <c r="EA333" i="7"/>
  <c r="AF453" i="4"/>
  <c r="CC421" i="3"/>
  <c r="CS420" i="3"/>
  <c r="AO372" i="7"/>
  <c r="W396" i="7"/>
  <c r="BC423" i="3"/>
  <c r="BQ426" i="3"/>
  <c r="AC440" i="4"/>
  <c r="U357" i="3"/>
  <c r="D31" i="3" s="1"/>
  <c r="V434" i="12"/>
  <c r="E40" i="12" s="1"/>
  <c r="AZ424" i="12"/>
  <c r="P46" i="4"/>
  <c r="DV333" i="7"/>
  <c r="N27" i="12"/>
  <c r="P27" i="12" s="1"/>
  <c r="DH426" i="3"/>
  <c r="AN425" i="3"/>
  <c r="CS427" i="3"/>
  <c r="DG423" i="3"/>
  <c r="Y430" i="12"/>
  <c r="H44" i="12" s="1"/>
  <c r="DF401" i="7"/>
  <c r="BG371" i="7"/>
  <c r="AE452" i="4"/>
  <c r="BI404" i="7"/>
  <c r="J38" i="4"/>
  <c r="J51" i="4" s="1"/>
  <c r="DB365" i="7"/>
  <c r="DM381" i="7"/>
  <c r="ET338" i="7"/>
  <c r="CS377" i="7"/>
  <c r="CQ368" i="7"/>
  <c r="DI343" i="7"/>
  <c r="DI178" i="7" s="1"/>
  <c r="Z386" i="7"/>
  <c r="ED405" i="7"/>
  <c r="CK400" i="7"/>
  <c r="AK424" i="3"/>
  <c r="BI373" i="7"/>
  <c r="DQ339" i="3"/>
  <c r="T369" i="7"/>
  <c r="DB333" i="7"/>
  <c r="AE138" i="7" s="1"/>
  <c r="AA400" i="7"/>
  <c r="CS408" i="7"/>
  <c r="CQ336" i="7"/>
  <c r="CQ171" i="7" s="1"/>
  <c r="ED374" i="7"/>
  <c r="T385" i="7"/>
  <c r="CS401" i="7"/>
  <c r="CK337" i="7"/>
  <c r="CK172" i="7" s="1"/>
  <c r="CW389" i="7"/>
  <c r="BG402" i="7"/>
  <c r="DV381" i="7"/>
  <c r="Z393" i="7"/>
  <c r="CK401" i="7"/>
  <c r="AA445" i="4"/>
  <c r="AA428" i="12"/>
  <c r="J46" i="12" s="1"/>
  <c r="BI341" i="7"/>
  <c r="BI176" i="7" s="1"/>
  <c r="T400" i="7"/>
  <c r="W355" i="3"/>
  <c r="F33" i="3" s="1"/>
  <c r="AA451" i="4"/>
  <c r="AA369" i="7"/>
  <c r="CS345" i="7"/>
  <c r="V150" i="7" s="1"/>
  <c r="AE440" i="4"/>
  <c r="CW373" i="7"/>
  <c r="Z401" i="7"/>
  <c r="ED342" i="7"/>
  <c r="DI391" i="7"/>
  <c r="CS370" i="7"/>
  <c r="DV396" i="7"/>
  <c r="ET386" i="7"/>
  <c r="V453" i="4"/>
  <c r="CK386" i="7"/>
  <c r="EJ434" i="3"/>
  <c r="DM365" i="7"/>
  <c r="N70" i="3"/>
  <c r="AA337" i="7"/>
  <c r="EV377" i="7"/>
  <c r="CW404" i="7"/>
  <c r="DY370" i="7"/>
  <c r="Z370" i="7"/>
  <c r="BN423" i="3"/>
  <c r="BF421" i="3"/>
  <c r="EO401" i="7"/>
  <c r="CY369" i="7"/>
  <c r="CS338" i="7"/>
  <c r="V143" i="7" s="1"/>
  <c r="DV365" i="7"/>
  <c r="DY386" i="7"/>
  <c r="CK370" i="7"/>
  <c r="Z377" i="7"/>
  <c r="CM342" i="3"/>
  <c r="BX183" i="8"/>
  <c r="BX198" i="8" s="1"/>
  <c r="Z408" i="7"/>
  <c r="DM396" i="7"/>
  <c r="EP434" i="3"/>
  <c r="AK423" i="12"/>
  <c r="AB454" i="4"/>
  <c r="EV408" i="7"/>
  <c r="DY401" i="7"/>
  <c r="CS405" i="7"/>
  <c r="CY400" i="7"/>
  <c r="CY385" i="7"/>
  <c r="AG436" i="4"/>
  <c r="Q436" i="4" s="1"/>
  <c r="P436" i="4" s="1"/>
  <c r="P89" i="4"/>
  <c r="EV385" i="7"/>
  <c r="AG438" i="4"/>
  <c r="Q438" i="4" s="1"/>
  <c r="P438" i="4" s="1"/>
  <c r="V440" i="4"/>
  <c r="EO434" i="3"/>
  <c r="Z359" i="3"/>
  <c r="I29" i="3" s="1"/>
  <c r="X452" i="4"/>
  <c r="CS374" i="7"/>
  <c r="EV407" i="7"/>
  <c r="AE398" i="7"/>
  <c r="EV392" i="7"/>
  <c r="CS421" i="3"/>
  <c r="CQ429" i="3"/>
  <c r="BX93" i="8"/>
  <c r="BX108" i="8" s="1"/>
  <c r="BX123" i="8" s="1"/>
  <c r="BO424" i="3"/>
  <c r="BX48" i="8"/>
  <c r="CS342" i="7"/>
  <c r="V147" i="7" s="1"/>
  <c r="BD424" i="12"/>
  <c r="T175" i="3"/>
  <c r="T160" i="3"/>
  <c r="DF428" i="3"/>
  <c r="CK373" i="7"/>
  <c r="AQ343" i="7"/>
  <c r="AQ178" i="7" s="1"/>
  <c r="CV370" i="7"/>
  <c r="BU372" i="7"/>
  <c r="AK391" i="7"/>
  <c r="BH371" i="7"/>
  <c r="DV338" i="7"/>
  <c r="BS335" i="7"/>
  <c r="BS170" i="7" s="1"/>
  <c r="BQ374" i="7"/>
  <c r="EN335" i="7"/>
  <c r="CH335" i="7"/>
  <c r="CH170" i="7" s="1"/>
  <c r="V158" i="3"/>
  <c r="V173" i="3"/>
  <c r="CV338" i="7"/>
  <c r="CB428" i="3"/>
  <c r="Z389" i="7"/>
  <c r="CW377" i="7"/>
  <c r="U421" i="3"/>
  <c r="V360" i="3"/>
  <c r="E28" i="3" s="1"/>
  <c r="CU422" i="3"/>
  <c r="CR425" i="3"/>
  <c r="CK341" i="7"/>
  <c r="CK176" i="7" s="1"/>
  <c r="BQ390" i="7"/>
  <c r="Y432" i="12"/>
  <c r="H42" i="12" s="1"/>
  <c r="BW400" i="7"/>
  <c r="CW408" i="7"/>
  <c r="BH387" i="7"/>
  <c r="P26" i="4"/>
  <c r="R26" i="4" s="1"/>
  <c r="AF444" i="4"/>
  <c r="AQ375" i="7"/>
  <c r="CC400" i="7"/>
  <c r="CH383" i="7"/>
  <c r="CC385" i="7"/>
  <c r="CS424" i="12"/>
  <c r="AA356" i="3"/>
  <c r="J32" i="3" s="1"/>
  <c r="BS367" i="7"/>
  <c r="BB424" i="3"/>
  <c r="BS398" i="7"/>
  <c r="DV401" i="7"/>
  <c r="BH339" i="7"/>
  <c r="BH174" i="7" s="1"/>
  <c r="AF440" i="4"/>
  <c r="DV370" i="7"/>
  <c r="AL389" i="7"/>
  <c r="BQ405" i="7"/>
  <c r="DW407" i="7"/>
  <c r="AK343" i="7"/>
  <c r="AK178" i="7" s="1"/>
  <c r="CB333" i="7"/>
  <c r="CB168" i="7" s="1"/>
  <c r="BN339" i="7"/>
  <c r="BN174" i="7" s="1"/>
  <c r="DH424" i="3"/>
  <c r="DV340" i="7"/>
  <c r="EN383" i="7"/>
  <c r="BH402" i="7"/>
  <c r="CH338" i="7"/>
  <c r="CH173" i="7" s="1"/>
  <c r="AK421" i="3"/>
  <c r="Z404" i="7"/>
  <c r="AM376" i="7"/>
  <c r="Z373" i="7"/>
  <c r="BN371" i="7"/>
  <c r="EN367" i="7"/>
  <c r="AK406" i="7"/>
  <c r="BG387" i="7"/>
  <c r="H48" i="4"/>
  <c r="P48" i="4" s="1"/>
  <c r="Y453" i="4"/>
  <c r="BA420" i="3"/>
  <c r="CM340" i="3"/>
  <c r="BN402" i="7"/>
  <c r="CH367" i="7"/>
  <c r="EN398" i="7"/>
  <c r="CH398" i="7"/>
  <c r="CD342" i="7"/>
  <c r="CD177" i="7" s="1"/>
  <c r="V429" i="12"/>
  <c r="E45" i="12" s="1"/>
  <c r="AJ425" i="3"/>
  <c r="U425" i="3"/>
  <c r="V454" i="4"/>
  <c r="CL399" i="7"/>
  <c r="DF341" i="7"/>
  <c r="DF176" i="7" s="1"/>
  <c r="CC377" i="7"/>
  <c r="Z432" i="12"/>
  <c r="I42" i="12" s="1"/>
  <c r="BM337" i="7"/>
  <c r="BM172" i="7" s="1"/>
  <c r="O45" i="4"/>
  <c r="AF450" i="4"/>
  <c r="AA447" i="4"/>
  <c r="CE426" i="3"/>
  <c r="CW423" i="3"/>
  <c r="AR374" i="7"/>
  <c r="BQ335" i="7"/>
  <c r="BQ170" i="7" s="1"/>
  <c r="DL338" i="7"/>
  <c r="DL173" i="7" s="1"/>
  <c r="U431" i="12"/>
  <c r="D43" i="12" s="1"/>
  <c r="AZ421" i="3"/>
  <c r="AI421" i="3"/>
  <c r="BM385" i="7"/>
  <c r="BI343" i="3"/>
  <c r="AZ422" i="3"/>
  <c r="M45" i="4"/>
  <c r="AD450" i="4"/>
  <c r="BD374" i="7"/>
  <c r="AA440" i="4"/>
  <c r="Z450" i="4"/>
  <c r="AR390" i="7"/>
  <c r="DF404" i="7"/>
  <c r="CC345" i="7"/>
  <c r="CC180" i="7" s="1"/>
  <c r="AR342" i="7"/>
  <c r="AR177" i="7" s="1"/>
  <c r="Y361" i="3"/>
  <c r="H27" i="3" s="1"/>
  <c r="AZ400" i="7"/>
  <c r="T431" i="12"/>
  <c r="C43" i="12" s="1"/>
  <c r="BQ367" i="7"/>
  <c r="EO370" i="7"/>
  <c r="AB446" i="4"/>
  <c r="EK374" i="7"/>
  <c r="BN429" i="3"/>
  <c r="AZ337" i="7"/>
  <c r="AZ172" i="7" s="1"/>
  <c r="EO338" i="7"/>
  <c r="EK342" i="7"/>
  <c r="AK337" i="7"/>
  <c r="AK172" i="7" s="1"/>
  <c r="U364" i="3"/>
  <c r="D24" i="3" s="1"/>
  <c r="N30" i="12"/>
  <c r="P30" i="12" s="1"/>
  <c r="X432" i="12"/>
  <c r="G42" i="12" s="1"/>
  <c r="BM392" i="7"/>
  <c r="AJ407" i="7"/>
  <c r="DL401" i="7"/>
  <c r="AJ344" i="7"/>
  <c r="AJ179" i="7" s="1"/>
  <c r="CH401" i="7"/>
  <c r="CV401" i="7"/>
  <c r="BU340" i="7"/>
  <c r="BU175" i="7" s="1"/>
  <c r="BQ342" i="7"/>
  <c r="BQ177" i="7" s="1"/>
  <c r="DL370" i="7"/>
  <c r="CC408" i="7"/>
  <c r="T435" i="12"/>
  <c r="C39" i="12" s="1"/>
  <c r="G41" i="4"/>
  <c r="P41" i="4" s="1"/>
  <c r="X446" i="4"/>
  <c r="DZ434" i="3"/>
  <c r="AR405" i="7"/>
  <c r="ED336" i="7"/>
  <c r="CB381" i="7"/>
  <c r="V154" i="3"/>
  <c r="V169" i="3"/>
  <c r="CV405" i="7"/>
  <c r="AE370" i="7"/>
  <c r="BD425" i="3"/>
  <c r="CV374" i="7"/>
  <c r="AE401" i="7"/>
  <c r="BO408" i="7"/>
  <c r="AA355" i="3"/>
  <c r="J33" i="3" s="1"/>
  <c r="AT342" i="3"/>
  <c r="V435" i="12"/>
  <c r="E39" i="12" s="1"/>
  <c r="V356" i="3"/>
  <c r="E32" i="3" s="1"/>
  <c r="CM338" i="3"/>
  <c r="ER434" i="3"/>
  <c r="DH421" i="3"/>
  <c r="BX342" i="3"/>
  <c r="AC420" i="3"/>
  <c r="AK375" i="7"/>
  <c r="DI428" i="3"/>
  <c r="CG422" i="3"/>
  <c r="ED384" i="7"/>
  <c r="EP377" i="7"/>
  <c r="ED368" i="7"/>
  <c r="DW344" i="7"/>
  <c r="AX374" i="7"/>
  <c r="ES392" i="7"/>
  <c r="AI375" i="7"/>
  <c r="CD374" i="7"/>
  <c r="AX393" i="7"/>
  <c r="CB396" i="7"/>
  <c r="AR393" i="7"/>
  <c r="BI346" i="3"/>
  <c r="BW384" i="7"/>
  <c r="BB425" i="3"/>
  <c r="EK405" i="7"/>
  <c r="CB365" i="7"/>
  <c r="BS424" i="12"/>
  <c r="AM344" i="7"/>
  <c r="AM179" i="7" s="1"/>
  <c r="T422" i="3"/>
  <c r="BU403" i="7"/>
  <c r="N69" i="3"/>
  <c r="AA153" i="3"/>
  <c r="U429" i="3"/>
  <c r="CM347" i="3"/>
  <c r="AL420" i="3"/>
  <c r="DW376" i="7"/>
  <c r="BD405" i="7"/>
  <c r="AI406" i="7"/>
  <c r="W333" i="7"/>
  <c r="W168" i="7" s="1"/>
  <c r="CD388" i="7"/>
  <c r="AN335" i="7"/>
  <c r="AN170" i="7" s="1"/>
  <c r="AM387" i="7"/>
  <c r="BO345" i="7"/>
  <c r="BO180" i="7" s="1"/>
  <c r="AO340" i="7"/>
  <c r="AO175" i="7" s="1"/>
  <c r="AE383" i="7"/>
  <c r="EV337" i="7"/>
  <c r="CK369" i="7"/>
  <c r="AR384" i="7"/>
  <c r="AL386" i="7"/>
  <c r="W381" i="7"/>
  <c r="AG155" i="4"/>
  <c r="AG156" i="4"/>
  <c r="BC424" i="3"/>
  <c r="CQ389" i="7"/>
  <c r="EJ334" i="7"/>
  <c r="EV400" i="7"/>
  <c r="AO403" i="7"/>
  <c r="AM402" i="7"/>
  <c r="EP408" i="7"/>
  <c r="CD372" i="7"/>
  <c r="AP404" i="7"/>
  <c r="AM371" i="7"/>
  <c r="BO401" i="7"/>
  <c r="CD403" i="7"/>
  <c r="CQ373" i="7"/>
  <c r="AP373" i="7"/>
  <c r="Y429" i="12"/>
  <c r="H45" i="12" s="1"/>
  <c r="DN421" i="3"/>
  <c r="W365" i="7"/>
  <c r="N58" i="3"/>
  <c r="BM400" i="7"/>
  <c r="AM339" i="7"/>
  <c r="AM174" i="7" s="1"/>
  <c r="BO370" i="7"/>
  <c r="CD340" i="7"/>
  <c r="CD175" i="7" s="1"/>
  <c r="CQ404" i="7"/>
  <c r="AN367" i="7"/>
  <c r="BS420" i="3"/>
  <c r="CT428" i="3"/>
  <c r="CM344" i="12"/>
  <c r="BC406" i="7"/>
  <c r="BD423" i="3"/>
  <c r="BE383" i="7"/>
  <c r="AQ385" i="7"/>
  <c r="AE389" i="7"/>
  <c r="CV342" i="7"/>
  <c r="CV177" i="7" s="1"/>
  <c r="AK400" i="7"/>
  <c r="CI365" i="7"/>
  <c r="AN398" i="7"/>
  <c r="AA427" i="12"/>
  <c r="J47" i="12" s="1"/>
  <c r="CC429" i="3"/>
  <c r="BM427" i="3"/>
  <c r="V428" i="3"/>
  <c r="N60" i="3"/>
  <c r="CM382" i="7"/>
  <c r="N55" i="3"/>
  <c r="BO377" i="7"/>
  <c r="AK369" i="7"/>
  <c r="AE367" i="7"/>
  <c r="DH428" i="3"/>
  <c r="DW388" i="7"/>
  <c r="BS424" i="3"/>
  <c r="CL385" i="7"/>
  <c r="CY404" i="7"/>
  <c r="DL386" i="7"/>
  <c r="Z425" i="3"/>
  <c r="AO423" i="3"/>
  <c r="EF383" i="7"/>
  <c r="BD342" i="7"/>
  <c r="BD177" i="7" s="1"/>
  <c r="BA381" i="7"/>
  <c r="AG434" i="4"/>
  <c r="Q434" i="4" s="1"/>
  <c r="P434" i="4" s="1"/>
  <c r="CY341" i="7"/>
  <c r="AB146" i="7" s="1"/>
  <c r="DO365" i="7"/>
  <c r="BA365" i="7"/>
  <c r="DO396" i="7"/>
  <c r="BA396" i="7"/>
  <c r="DQ338" i="3"/>
  <c r="N72" i="3"/>
  <c r="BB423" i="3"/>
  <c r="BM384" i="7"/>
  <c r="CL368" i="7"/>
  <c r="AX405" i="7"/>
  <c r="AT397" i="7"/>
  <c r="CH424" i="12"/>
  <c r="DZ382" i="7"/>
  <c r="CL336" i="7"/>
  <c r="CL171" i="7" s="1"/>
  <c r="AX342" i="7"/>
  <c r="AX177" i="7" s="1"/>
  <c r="AT334" i="7"/>
  <c r="AT169" i="7" s="1"/>
  <c r="AL341" i="7"/>
  <c r="AL176" i="7" s="1"/>
  <c r="CI420" i="3"/>
  <c r="X361" i="3"/>
  <c r="G27" i="3" s="1"/>
  <c r="AG427" i="4"/>
  <c r="Q427" i="4" s="1"/>
  <c r="P427" i="4" s="1"/>
  <c r="AT343" i="3"/>
  <c r="BI398" i="7"/>
  <c r="AP408" i="7"/>
  <c r="V427" i="3"/>
  <c r="AT340" i="3"/>
  <c r="BI344" i="3"/>
  <c r="BI335" i="7"/>
  <c r="BI170" i="7" s="1"/>
  <c r="AP377" i="7"/>
  <c r="AI427" i="3"/>
  <c r="BA386" i="7"/>
  <c r="AI382" i="7"/>
  <c r="BP428" i="3"/>
  <c r="AX427" i="3"/>
  <c r="W445" i="4"/>
  <c r="BE424" i="3"/>
  <c r="P87" i="4"/>
  <c r="AL373" i="7"/>
  <c r="AN426" i="3"/>
  <c r="EL382" i="7"/>
  <c r="DQ344" i="12"/>
  <c r="BT421" i="3"/>
  <c r="EF350" i="3"/>
  <c r="EL383" i="7"/>
  <c r="Z430" i="12"/>
  <c r="I44" i="12" s="1"/>
  <c r="AB421" i="3"/>
  <c r="AM383" i="7"/>
  <c r="BN421" i="3"/>
  <c r="BA428" i="3"/>
  <c r="X93" i="15"/>
  <c r="X108" i="15" s="1"/>
  <c r="X123" i="15" s="1"/>
  <c r="AG153" i="4"/>
  <c r="CH425" i="3"/>
  <c r="AM425" i="3"/>
  <c r="AK425" i="3"/>
  <c r="BR423" i="3"/>
  <c r="DK422" i="3"/>
  <c r="DB341" i="3"/>
  <c r="AZ427" i="3"/>
  <c r="W428" i="3"/>
  <c r="EU389" i="7"/>
  <c r="BQ425" i="3"/>
  <c r="BE392" i="7"/>
  <c r="BA393" i="7"/>
  <c r="BV385" i="7"/>
  <c r="EC384" i="7"/>
  <c r="AY384" i="7"/>
  <c r="BS383" i="7"/>
  <c r="DK381" i="7"/>
  <c r="EG381" i="7"/>
  <c r="CS387" i="7"/>
  <c r="BS393" i="7"/>
  <c r="EU387" i="7"/>
  <c r="BH390" i="7"/>
  <c r="CU385" i="7"/>
  <c r="BQ383" i="7"/>
  <c r="CU421" i="3"/>
  <c r="BD383" i="7"/>
  <c r="EU391" i="7"/>
  <c r="Z355" i="3"/>
  <c r="I33" i="3" s="1"/>
  <c r="P40" i="4"/>
  <c r="AX421" i="3"/>
  <c r="EK388" i="7"/>
  <c r="CB427" i="3"/>
  <c r="EQ392" i="7"/>
  <c r="BS421" i="3"/>
  <c r="AZ425" i="3"/>
  <c r="BQ387" i="7"/>
  <c r="EL434" i="3"/>
  <c r="BR426" i="3"/>
  <c r="EM393" i="7"/>
  <c r="BP426" i="3"/>
  <c r="AP392" i="7"/>
  <c r="CB422" i="3"/>
  <c r="CD424" i="3"/>
  <c r="BF381" i="7"/>
  <c r="CH389" i="7"/>
  <c r="AT390" i="7"/>
  <c r="CN392" i="7"/>
  <c r="CY421" i="3"/>
  <c r="BX344" i="3"/>
  <c r="CC388" i="7"/>
  <c r="CH388" i="7"/>
  <c r="EB382" i="7"/>
  <c r="DX393" i="7"/>
  <c r="DQ393" i="7"/>
  <c r="EQ388" i="7"/>
  <c r="AK384" i="7"/>
  <c r="DV403" i="7"/>
  <c r="CK389" i="7"/>
  <c r="AQ391" i="7"/>
  <c r="DF386" i="7"/>
  <c r="BX339" i="3"/>
  <c r="CI389" i="7"/>
  <c r="BR425" i="3"/>
  <c r="CS381" i="7"/>
  <c r="N71" i="3"/>
  <c r="DU390" i="7"/>
  <c r="CX381" i="7"/>
  <c r="AK393" i="7"/>
  <c r="EP383" i="7"/>
  <c r="EA390" i="7"/>
  <c r="Y93" i="8"/>
  <c r="Y108" i="8" s="1"/>
  <c r="Y123" i="8" s="1"/>
  <c r="CF423" i="3"/>
  <c r="BW388" i="7"/>
  <c r="AJ421" i="3"/>
  <c r="X391" i="7"/>
  <c r="BS391" i="7"/>
  <c r="EJ390" i="7"/>
  <c r="BE391" i="7"/>
  <c r="BO425" i="3"/>
  <c r="EV393" i="7"/>
  <c r="BG389" i="7"/>
  <c r="CN386" i="7"/>
  <c r="CK392" i="7"/>
  <c r="BY393" i="7"/>
  <c r="AO385" i="7"/>
  <c r="AL423" i="12"/>
  <c r="DC384" i="7"/>
  <c r="EL385" i="7"/>
  <c r="BO390" i="7"/>
  <c r="EL389" i="7"/>
  <c r="Y385" i="7"/>
  <c r="BT381" i="7"/>
  <c r="BP389" i="7"/>
  <c r="Z384" i="7"/>
  <c r="BH383" i="7"/>
  <c r="BY387" i="7"/>
  <c r="BX389" i="7"/>
  <c r="P30" i="4"/>
  <c r="R30" i="4" s="1"/>
  <c r="O67" i="4"/>
  <c r="P54" i="4"/>
  <c r="P67" i="4" s="1"/>
  <c r="BP422" i="3"/>
  <c r="W357" i="3"/>
  <c r="F31" i="3" s="1"/>
  <c r="BI340" i="3"/>
  <c r="CJ421" i="3"/>
  <c r="BN424" i="12"/>
  <c r="U428" i="12"/>
  <c r="D46" i="12" s="1"/>
  <c r="AC390" i="7"/>
  <c r="BX344" i="12"/>
  <c r="BD420" i="3"/>
  <c r="AP387" i="7"/>
  <c r="CX391" i="7"/>
  <c r="AJ420" i="3"/>
  <c r="BT382" i="7"/>
  <c r="CG423" i="3"/>
  <c r="AP421" i="3"/>
  <c r="AE339" i="3"/>
  <c r="N28" i="12"/>
  <c r="P28" i="12" s="1"/>
  <c r="EF386" i="7"/>
  <c r="EV382" i="7"/>
  <c r="DX386" i="7"/>
  <c r="EM434" i="3"/>
  <c r="V362" i="3"/>
  <c r="E26" i="3" s="1"/>
  <c r="CD427" i="3"/>
  <c r="CH424" i="3"/>
  <c r="CC423" i="3"/>
  <c r="DB344" i="12"/>
  <c r="DW387" i="7"/>
  <c r="CH384" i="7"/>
  <c r="ER388" i="7"/>
  <c r="AB453" i="4"/>
  <c r="CU387" i="7"/>
  <c r="CU371" i="7"/>
  <c r="BJ392" i="7"/>
  <c r="BJ344" i="7"/>
  <c r="BJ179" i="7" s="1"/>
  <c r="Z358" i="3"/>
  <c r="I30" i="3" s="1"/>
  <c r="AT341" i="3"/>
  <c r="CD393" i="7"/>
  <c r="DW383" i="7"/>
  <c r="AQ421" i="3"/>
  <c r="CM341" i="3"/>
  <c r="AN424" i="3"/>
  <c r="AT386" i="7"/>
  <c r="EP381" i="7"/>
  <c r="EG383" i="7"/>
  <c r="EM386" i="7"/>
  <c r="BU344" i="7"/>
  <c r="BU179" i="7" s="1"/>
  <c r="V373" i="7"/>
  <c r="CW398" i="7"/>
  <c r="AT403" i="7"/>
  <c r="P44" i="4"/>
  <c r="CI396" i="7"/>
  <c r="P76" i="4"/>
  <c r="C83" i="4"/>
  <c r="EC386" i="7"/>
  <c r="DM420" i="3"/>
  <c r="DA384" i="7"/>
  <c r="ES382" i="7"/>
  <c r="AQ388" i="7"/>
  <c r="AR389" i="7"/>
  <c r="CV420" i="3"/>
  <c r="J35" i="4"/>
  <c r="BA422" i="3"/>
  <c r="BS389" i="7"/>
  <c r="AB384" i="7"/>
  <c r="AC392" i="7"/>
  <c r="BQ424" i="3"/>
  <c r="AS387" i="7"/>
  <c r="P91" i="4"/>
  <c r="CW385" i="7"/>
  <c r="AS392" i="7"/>
  <c r="CT388" i="7"/>
  <c r="EG393" i="7"/>
  <c r="K35" i="4"/>
  <c r="CK390" i="7"/>
  <c r="BI342" i="3"/>
  <c r="CY384" i="7"/>
  <c r="DC385" i="7"/>
  <c r="EP385" i="7"/>
  <c r="BB386" i="7"/>
  <c r="BD384" i="7"/>
  <c r="DL385" i="7"/>
  <c r="Y359" i="3"/>
  <c r="H29" i="3" s="1"/>
  <c r="BN373" i="7"/>
  <c r="BT407" i="7"/>
  <c r="BP405" i="7"/>
  <c r="CU367" i="7"/>
  <c r="DF389" i="7"/>
  <c r="N57" i="3"/>
  <c r="CM344" i="3"/>
  <c r="CU424" i="3"/>
  <c r="AM426" i="3"/>
  <c r="AM423" i="3"/>
  <c r="DJ384" i="7"/>
  <c r="BH385" i="7"/>
  <c r="BH388" i="7"/>
  <c r="ES388" i="7"/>
  <c r="AY340" i="7"/>
  <c r="AY175" i="7" s="1"/>
  <c r="BN377" i="7"/>
  <c r="BC342" i="7"/>
  <c r="BC177" i="7" s="1"/>
  <c r="BC403" i="7"/>
  <c r="CM339" i="3"/>
  <c r="BU421" i="3"/>
  <c r="BQ423" i="3"/>
  <c r="DA387" i="7"/>
  <c r="EL391" i="7"/>
  <c r="BW390" i="7"/>
  <c r="CF384" i="7"/>
  <c r="CI372" i="7"/>
  <c r="AK367" i="7"/>
  <c r="ED365" i="7"/>
  <c r="DA383" i="7"/>
  <c r="AL426" i="3"/>
  <c r="EF384" i="7"/>
  <c r="BE388" i="7"/>
  <c r="CX384" i="7"/>
  <c r="AZ392" i="7"/>
  <c r="X358" i="3"/>
  <c r="G30" i="3" s="1"/>
  <c r="CT381" i="7"/>
  <c r="BD385" i="7"/>
  <c r="EQ387" i="7"/>
  <c r="BC420" i="3"/>
  <c r="F35" i="4"/>
  <c r="CF375" i="7"/>
  <c r="CZ344" i="7"/>
  <c r="CZ179" i="7" s="1"/>
  <c r="DY344" i="7"/>
  <c r="BY337" i="7"/>
  <c r="BY172" i="7" s="1"/>
  <c r="Z427" i="12"/>
  <c r="I47" i="12" s="1"/>
  <c r="EP374" i="7"/>
  <c r="CC376" i="7"/>
  <c r="BM407" i="7"/>
  <c r="DK382" i="7"/>
  <c r="CT426" i="3"/>
  <c r="AL390" i="7"/>
  <c r="AT344" i="3"/>
  <c r="EU350" i="3"/>
  <c r="CW388" i="7"/>
  <c r="EA389" i="7"/>
  <c r="CV422" i="3"/>
  <c r="BO385" i="7"/>
  <c r="AY389" i="7"/>
  <c r="CV381" i="7"/>
  <c r="W387" i="7"/>
  <c r="CR386" i="7"/>
  <c r="Y360" i="3"/>
  <c r="H28" i="3" s="1"/>
  <c r="BN386" i="7"/>
  <c r="Y422" i="3"/>
  <c r="CM386" i="7"/>
  <c r="EN390" i="7"/>
  <c r="AD388" i="7"/>
  <c r="CH423" i="3"/>
  <c r="Z421" i="3"/>
  <c r="BI344" i="12"/>
  <c r="BW93" i="15"/>
  <c r="EG407" i="7"/>
  <c r="AZ340" i="7"/>
  <c r="AZ175" i="7" s="1"/>
  <c r="EK371" i="7"/>
  <c r="AM370" i="7"/>
  <c r="DL404" i="7"/>
  <c r="CZ333" i="7"/>
  <c r="AC138" i="7" s="1"/>
  <c r="BE401" i="7"/>
  <c r="CC370" i="7"/>
  <c r="BM376" i="7"/>
  <c r="CR407" i="7"/>
  <c r="BO393" i="7"/>
  <c r="P27" i="4"/>
  <c r="R27" i="4" s="1"/>
  <c r="AO391" i="7"/>
  <c r="CS428" i="3"/>
  <c r="N54" i="3"/>
  <c r="AS390" i="7"/>
  <c r="EA382" i="7"/>
  <c r="Y48" i="8"/>
  <c r="CK381" i="7"/>
  <c r="CF424" i="3"/>
  <c r="AZ428" i="3"/>
  <c r="BY390" i="7"/>
  <c r="BT384" i="7"/>
  <c r="DP387" i="7"/>
  <c r="CF426" i="3"/>
  <c r="DQ387" i="7"/>
  <c r="Y357" i="3"/>
  <c r="H31" i="3" s="1"/>
  <c r="AJ389" i="7"/>
  <c r="DU385" i="7"/>
  <c r="BQ391" i="7"/>
  <c r="CT386" i="7"/>
  <c r="BY78" i="8"/>
  <c r="V359" i="3"/>
  <c r="E29" i="3" s="1"/>
  <c r="DV391" i="7"/>
  <c r="Z78" i="8"/>
  <c r="AA386" i="7"/>
  <c r="AS408" i="7"/>
  <c r="DB366" i="7"/>
  <c r="AA340" i="7"/>
  <c r="AA175" i="7" s="1"/>
  <c r="AD368" i="7"/>
  <c r="CC341" i="7"/>
  <c r="CC176" i="7" s="1"/>
  <c r="CJ372" i="7"/>
  <c r="AI377" i="7"/>
  <c r="DV386" i="7"/>
  <c r="Y358" i="3"/>
  <c r="H30" i="3" s="1"/>
  <c r="K36" i="3" s="1"/>
  <c r="P25" i="4"/>
  <c r="R25" i="4" s="1"/>
  <c r="DQ399" i="7"/>
  <c r="EF375" i="7"/>
  <c r="AM373" i="7"/>
  <c r="AY423" i="3"/>
  <c r="AY392" i="7"/>
  <c r="AA389" i="7"/>
  <c r="BB391" i="7"/>
  <c r="DK333" i="7"/>
  <c r="DK168" i="7" s="1"/>
  <c r="DK396" i="7"/>
  <c r="DK365" i="7"/>
  <c r="BJ384" i="7"/>
  <c r="CI383" i="7"/>
  <c r="CX343" i="7"/>
  <c r="CX375" i="7"/>
  <c r="CX406" i="7"/>
  <c r="DX338" i="7"/>
  <c r="DX401" i="7"/>
  <c r="DX370" i="7"/>
  <c r="BD335" i="7"/>
  <c r="BD170" i="7" s="1"/>
  <c r="BD398" i="7"/>
  <c r="BD367" i="7"/>
  <c r="DB386" i="7"/>
  <c r="Q448" i="3"/>
  <c r="P448" i="3" s="1"/>
  <c r="C36" i="3"/>
  <c r="N36" i="3" s="1"/>
  <c r="AN423" i="3"/>
  <c r="AZ386" i="7"/>
  <c r="ER340" i="7"/>
  <c r="ER403" i="7"/>
  <c r="ER372" i="7"/>
  <c r="Q354" i="12"/>
  <c r="P354" i="12" s="1"/>
  <c r="AF345" i="7"/>
  <c r="AF408" i="7"/>
  <c r="AF377" i="7"/>
  <c r="DB339" i="3"/>
  <c r="AA339" i="7"/>
  <c r="AA402" i="7"/>
  <c r="AA371" i="7"/>
  <c r="EE335" i="7"/>
  <c r="EE398" i="7"/>
  <c r="EE367" i="7"/>
  <c r="CG342" i="7"/>
  <c r="CG177" i="7" s="1"/>
  <c r="CG405" i="7"/>
  <c r="CG374" i="7"/>
  <c r="AM391" i="7"/>
  <c r="DX388" i="7"/>
  <c r="AL342" i="7"/>
  <c r="AL177" i="7" s="1"/>
  <c r="AL405" i="7"/>
  <c r="AL374" i="7"/>
  <c r="EG333" i="7"/>
  <c r="EG396" i="7"/>
  <c r="EG365" i="7"/>
  <c r="DB393" i="7"/>
  <c r="AQ340" i="7"/>
  <c r="AQ175" i="7" s="1"/>
  <c r="AQ403" i="7"/>
  <c r="AQ372" i="7"/>
  <c r="AQ384" i="7"/>
  <c r="CS333" i="7"/>
  <c r="CS396" i="7"/>
  <c r="CS365" i="7"/>
  <c r="AI334" i="7"/>
  <c r="AI169" i="7" s="1"/>
  <c r="AI366" i="7"/>
  <c r="AI397" i="7"/>
  <c r="BX382" i="7"/>
  <c r="AF176" i="7"/>
  <c r="BD392" i="7"/>
  <c r="CN338" i="7"/>
  <c r="CN173" i="7" s="1"/>
  <c r="CN401" i="7"/>
  <c r="CN370" i="7"/>
  <c r="EA342" i="7"/>
  <c r="EA405" i="7"/>
  <c r="EA374" i="7"/>
  <c r="BA388" i="7"/>
  <c r="AN391" i="7"/>
  <c r="CK344" i="7"/>
  <c r="CK179" i="7" s="1"/>
  <c r="CK407" i="7"/>
  <c r="CK376" i="7"/>
  <c r="EV383" i="7"/>
  <c r="CD345" i="7"/>
  <c r="CD180" i="7" s="1"/>
  <c r="CD408" i="7"/>
  <c r="CD377" i="7"/>
  <c r="EQ344" i="7"/>
  <c r="EQ407" i="7"/>
  <c r="EQ376" i="7"/>
  <c r="EK391" i="7"/>
  <c r="C96" i="4"/>
  <c r="P96" i="4" s="1"/>
  <c r="AG163" i="4"/>
  <c r="W7" i="8"/>
  <c r="AA7" i="8" s="1"/>
  <c r="AN6" i="8"/>
  <c r="X6" i="8"/>
  <c r="Y6" i="8"/>
  <c r="EU386" i="7"/>
  <c r="AS342" i="7"/>
  <c r="AS177" i="7" s="1"/>
  <c r="AS374" i="7"/>
  <c r="AS405" i="7"/>
  <c r="CW382" i="7"/>
  <c r="CG388" i="7"/>
  <c r="CW340" i="7"/>
  <c r="CW403" i="7"/>
  <c r="CW372" i="7"/>
  <c r="Y178" i="7"/>
  <c r="CW421" i="3"/>
  <c r="BF384" i="7"/>
  <c r="I35" i="4"/>
  <c r="AC178" i="7"/>
  <c r="BE420" i="3"/>
  <c r="AL385" i="7"/>
  <c r="AZ345" i="7"/>
  <c r="AZ180" i="7" s="1"/>
  <c r="AZ408" i="7"/>
  <c r="AZ377" i="7"/>
  <c r="Y170" i="7"/>
  <c r="CT342" i="7"/>
  <c r="CT405" i="7"/>
  <c r="CT374" i="7"/>
  <c r="EP336" i="7"/>
  <c r="EP399" i="7"/>
  <c r="EP368" i="7"/>
  <c r="CH334" i="7"/>
  <c r="CH169" i="7" s="1"/>
  <c r="CH366" i="7"/>
  <c r="CH397" i="7"/>
  <c r="AG429" i="4"/>
  <c r="Q429" i="4" s="1"/>
  <c r="P429" i="4" s="1"/>
  <c r="BM339" i="7"/>
  <c r="BM174" i="7" s="1"/>
  <c r="BM371" i="7"/>
  <c r="BM402" i="7"/>
  <c r="ER344" i="7"/>
  <c r="ER376" i="7"/>
  <c r="ER407" i="7"/>
  <c r="AR385" i="7"/>
  <c r="BR392" i="7"/>
  <c r="BS382" i="7"/>
  <c r="BX391" i="7"/>
  <c r="Z444" i="4"/>
  <c r="CC387" i="7"/>
  <c r="AC140" i="7"/>
  <c r="CZ170" i="7"/>
  <c r="DB342" i="3"/>
  <c r="AE384" i="7"/>
  <c r="DU384" i="7"/>
  <c r="DP339" i="7"/>
  <c r="DP174" i="7" s="1"/>
  <c r="DP402" i="7"/>
  <c r="DP371" i="7"/>
  <c r="CT333" i="7"/>
  <c r="CT396" i="7"/>
  <c r="CT365" i="7"/>
  <c r="AS339" i="7"/>
  <c r="AS174" i="7" s="1"/>
  <c r="AS402" i="7"/>
  <c r="AS371" i="7"/>
  <c r="BJ382" i="7"/>
  <c r="AC170" i="7"/>
  <c r="W339" i="7"/>
  <c r="W371" i="7"/>
  <c r="W402" i="7"/>
  <c r="EL335" i="7"/>
  <c r="EL367" i="7"/>
  <c r="EL398" i="7"/>
  <c r="CN344" i="7"/>
  <c r="CN179" i="7" s="1"/>
  <c r="CN407" i="7"/>
  <c r="CN376" i="7"/>
  <c r="V174" i="3"/>
  <c r="V159" i="3"/>
  <c r="EF382" i="7"/>
  <c r="EA337" i="7"/>
  <c r="EA400" i="7"/>
  <c r="EA369" i="7"/>
  <c r="BH342" i="7"/>
  <c r="BH177" i="7" s="1"/>
  <c r="BH405" i="7"/>
  <c r="BH374" i="7"/>
  <c r="CU337" i="7"/>
  <c r="CU369" i="7"/>
  <c r="CU400" i="7"/>
  <c r="CW390" i="7"/>
  <c r="BC382" i="7"/>
  <c r="BH337" i="7"/>
  <c r="BH172" i="7" s="1"/>
  <c r="BH369" i="7"/>
  <c r="BH400" i="7"/>
  <c r="CY381" i="7"/>
  <c r="P22" i="4"/>
  <c r="C35" i="4"/>
  <c r="EP388" i="7"/>
  <c r="EJ342" i="7"/>
  <c r="EJ374" i="7"/>
  <c r="EJ405" i="7"/>
  <c r="EP333" i="7"/>
  <c r="EP365" i="7"/>
  <c r="EP396" i="7"/>
  <c r="P28" i="4"/>
  <c r="R28" i="4" s="1"/>
  <c r="DU337" i="7"/>
  <c r="DU400" i="7"/>
  <c r="DU369" i="7"/>
  <c r="BW34" i="8"/>
  <c r="BW79" i="8" s="1"/>
  <c r="BX34" i="8"/>
  <c r="BX49" i="8" s="1"/>
  <c r="EV381" i="7"/>
  <c r="Y175" i="7"/>
  <c r="AX424" i="12"/>
  <c r="CI341" i="7"/>
  <c r="CI176" i="7" s="1"/>
  <c r="CI373" i="7"/>
  <c r="CI404" i="7"/>
  <c r="CH340" i="7"/>
  <c r="CH175" i="7" s="1"/>
  <c r="CH403" i="7"/>
  <c r="CH372" i="7"/>
  <c r="EU336" i="7"/>
  <c r="EU399" i="7"/>
  <c r="EU368" i="7"/>
  <c r="AX336" i="7"/>
  <c r="AX171" i="7" s="1"/>
  <c r="AX399" i="7"/>
  <c r="AX368" i="7"/>
  <c r="AL388" i="7"/>
  <c r="BD382" i="7"/>
  <c r="CY336" i="7"/>
  <c r="CY368" i="7"/>
  <c r="CY399" i="7"/>
  <c r="DC337" i="7"/>
  <c r="DC400" i="7"/>
  <c r="DC369" i="7"/>
  <c r="BW336" i="7"/>
  <c r="BW171" i="7" s="1"/>
  <c r="BW368" i="7"/>
  <c r="BW399" i="7"/>
  <c r="CM334" i="7"/>
  <c r="CM169" i="7" s="1"/>
  <c r="CM397" i="7"/>
  <c r="CM366" i="7"/>
  <c r="AZ390" i="7"/>
  <c r="AS389" i="7"/>
  <c r="E31" i="12"/>
  <c r="N31" i="12" s="1"/>
  <c r="P31" i="12" s="1"/>
  <c r="Q351" i="12"/>
  <c r="P351" i="12" s="1"/>
  <c r="BY49" i="8"/>
  <c r="BY79" i="8"/>
  <c r="X360" i="3"/>
  <c r="W140" i="7"/>
  <c r="CT170" i="7"/>
  <c r="CN387" i="7"/>
  <c r="BA426" i="3"/>
  <c r="X356" i="3"/>
  <c r="G32" i="3" s="1"/>
  <c r="EQ434" i="3"/>
  <c r="EC381" i="7"/>
  <c r="DL337" i="7"/>
  <c r="DL172" i="7" s="1"/>
  <c r="DL400" i="7"/>
  <c r="DL369" i="7"/>
  <c r="DA339" i="7"/>
  <c r="DA371" i="7"/>
  <c r="DA402" i="7"/>
  <c r="AQ390" i="7"/>
  <c r="X171" i="3"/>
  <c r="X156" i="3"/>
  <c r="AJ338" i="7"/>
  <c r="AJ173" i="7" s="1"/>
  <c r="AJ401" i="7"/>
  <c r="AJ370" i="7"/>
  <c r="BP337" i="7"/>
  <c r="BP172" i="7" s="1"/>
  <c r="BP400" i="7"/>
  <c r="BP369" i="7"/>
  <c r="DW334" i="7"/>
  <c r="DW366" i="7"/>
  <c r="DW397" i="7"/>
  <c r="I51" i="4"/>
  <c r="V142" i="3"/>
  <c r="DB343" i="3"/>
  <c r="AP336" i="7"/>
  <c r="AP171" i="7" s="1"/>
  <c r="AP368" i="7"/>
  <c r="AP399" i="7"/>
  <c r="BM336" i="7"/>
  <c r="BM171" i="7" s="1"/>
  <c r="BM399" i="7"/>
  <c r="BM368" i="7"/>
  <c r="BX338" i="7"/>
  <c r="BX173" i="7" s="1"/>
  <c r="BX370" i="7"/>
  <c r="BX401" i="7"/>
  <c r="AO392" i="7"/>
  <c r="EL343" i="7"/>
  <c r="EL375" i="7"/>
  <c r="EL406" i="7"/>
  <c r="AK333" i="7"/>
  <c r="AK168" i="7" s="1"/>
  <c r="AK365" i="7"/>
  <c r="AK396" i="7"/>
  <c r="EF335" i="7"/>
  <c r="EF398" i="7"/>
  <c r="EF367" i="7"/>
  <c r="AO342" i="7"/>
  <c r="AO177" i="7" s="1"/>
  <c r="AO374" i="7"/>
  <c r="AO405" i="7"/>
  <c r="ES340" i="7"/>
  <c r="ES372" i="7"/>
  <c r="ES403" i="7"/>
  <c r="EU343" i="7"/>
  <c r="EU406" i="7"/>
  <c r="EU375" i="7"/>
  <c r="CI387" i="7"/>
  <c r="AJ423" i="3"/>
  <c r="CJ391" i="7"/>
  <c r="Z176" i="7"/>
  <c r="DQ345" i="7"/>
  <c r="DQ180" i="7" s="1"/>
  <c r="DQ408" i="7"/>
  <c r="DQ377" i="7"/>
  <c r="C33" i="12"/>
  <c r="N33" i="12" s="1"/>
  <c r="P33" i="12" s="1"/>
  <c r="Q349" i="12"/>
  <c r="AB139" i="7"/>
  <c r="CY169" i="7"/>
  <c r="BS336" i="7"/>
  <c r="BS171" i="7" s="1"/>
  <c r="DO399" i="7"/>
  <c r="BJ376" i="7"/>
  <c r="AR402" i="7"/>
  <c r="BX335" i="7"/>
  <c r="BX170" i="7" s="1"/>
  <c r="AS377" i="7"/>
  <c r="BU376" i="7"/>
  <c r="BO404" i="7"/>
  <c r="DB397" i="7"/>
  <c r="BM424" i="12"/>
  <c r="AY372" i="7"/>
  <c r="CG371" i="7"/>
  <c r="BE341" i="7"/>
  <c r="BE176" i="7" s="1"/>
  <c r="CZ407" i="7"/>
  <c r="AD398" i="7"/>
  <c r="CN377" i="7"/>
  <c r="BN340" i="7"/>
  <c r="BN175" i="7" s="1"/>
  <c r="DY336" i="7"/>
  <c r="V404" i="7"/>
  <c r="AP335" i="7"/>
  <c r="AP170" i="7" s="1"/>
  <c r="EO403" i="7"/>
  <c r="DY376" i="7"/>
  <c r="AZ403" i="7"/>
  <c r="AA403" i="7"/>
  <c r="AS340" i="7"/>
  <c r="AS175" i="7" s="1"/>
  <c r="AE173" i="7"/>
  <c r="CT373" i="7"/>
  <c r="BT376" i="7"/>
  <c r="DN375" i="7"/>
  <c r="CV344" i="7"/>
  <c r="EK407" i="7"/>
  <c r="EK345" i="7"/>
  <c r="EC405" i="7"/>
  <c r="BJ337" i="7"/>
  <c r="BJ172" i="7" s="1"/>
  <c r="DA342" i="7"/>
  <c r="DC345" i="7"/>
  <c r="BY400" i="7"/>
  <c r="BQ408" i="7"/>
  <c r="AI400" i="7"/>
  <c r="BF338" i="7"/>
  <c r="BF173" i="7" s="1"/>
  <c r="AU398" i="7"/>
  <c r="BG342" i="7"/>
  <c r="BG177" i="7" s="1"/>
  <c r="BT335" i="7"/>
  <c r="BT170" i="7" s="1"/>
  <c r="AG431" i="4"/>
  <c r="Q431" i="4" s="1"/>
  <c r="P431" i="4" s="1"/>
  <c r="CB400" i="7"/>
  <c r="CZ396" i="7"/>
  <c r="AD399" i="7"/>
  <c r="X369" i="7"/>
  <c r="CN397" i="7"/>
  <c r="CU402" i="7"/>
  <c r="CH342" i="7"/>
  <c r="CH177" i="7" s="1"/>
  <c r="CC373" i="7"/>
  <c r="CU398" i="7"/>
  <c r="BN408" i="7"/>
  <c r="CU343" i="7"/>
  <c r="CG334" i="7"/>
  <c r="CG169" i="7" s="1"/>
  <c r="AT372" i="7"/>
  <c r="P50" i="4"/>
  <c r="AK398" i="7"/>
  <c r="BG337" i="7"/>
  <c r="BG172" i="7" s="1"/>
  <c r="BC405" i="7"/>
  <c r="DN401" i="7"/>
  <c r="BE368" i="7"/>
  <c r="CC407" i="7"/>
  <c r="CQ376" i="7"/>
  <c r="DL333" i="7"/>
  <c r="DL168" i="7" s="1"/>
  <c r="AI408" i="7"/>
  <c r="AK344" i="7"/>
  <c r="AK179" i="7" s="1"/>
  <c r="AG433" i="4"/>
  <c r="Q433" i="4" s="1"/>
  <c r="P433" i="4" s="1"/>
  <c r="ER392" i="7"/>
  <c r="CB336" i="7"/>
  <c r="CB171" i="7" s="1"/>
  <c r="BA341" i="7"/>
  <c r="BA176" i="7" s="1"/>
  <c r="AK397" i="7"/>
  <c r="BE397" i="7"/>
  <c r="DW406" i="7"/>
  <c r="CB343" i="7"/>
  <c r="CB178" i="7" s="1"/>
  <c r="CT345" i="7"/>
  <c r="CR376" i="7"/>
  <c r="BW402" i="7"/>
  <c r="BX402" i="7"/>
  <c r="W143" i="3"/>
  <c r="DB344" i="3"/>
  <c r="CI335" i="7"/>
  <c r="CI170" i="7" s="1"/>
  <c r="CI367" i="7"/>
  <c r="CI398" i="7"/>
  <c r="CX339" i="7"/>
  <c r="CX371" i="7"/>
  <c r="CX402" i="7"/>
  <c r="BD344" i="7"/>
  <c r="BD179" i="7" s="1"/>
  <c r="BD407" i="7"/>
  <c r="BD376" i="7"/>
  <c r="W148" i="7"/>
  <c r="CT178" i="7"/>
  <c r="EL345" i="7"/>
  <c r="EL377" i="7"/>
  <c r="EL408" i="7"/>
  <c r="BA340" i="7"/>
  <c r="BA175" i="7" s="1"/>
  <c r="BA403" i="7"/>
  <c r="BA372" i="7"/>
  <c r="AN343" i="7"/>
  <c r="AN178" i="7" s="1"/>
  <c r="AN406" i="7"/>
  <c r="AN375" i="7"/>
  <c r="ES336" i="7"/>
  <c r="ES399" i="7"/>
  <c r="ES368" i="7"/>
  <c r="DL339" i="7"/>
  <c r="DL174" i="7" s="1"/>
  <c r="DL371" i="7"/>
  <c r="DL402" i="7"/>
  <c r="BB341" i="7"/>
  <c r="BB176" i="7" s="1"/>
  <c r="BB404" i="7"/>
  <c r="BB373" i="7"/>
  <c r="BS342" i="7"/>
  <c r="BS177" i="7" s="1"/>
  <c r="BS374" i="7"/>
  <c r="BS405" i="7"/>
  <c r="AC173" i="7"/>
  <c r="EK343" i="7"/>
  <c r="EK375" i="7"/>
  <c r="EK406" i="7"/>
  <c r="EM340" i="7"/>
  <c r="EM372" i="7"/>
  <c r="EM403" i="7"/>
  <c r="CW334" i="7"/>
  <c r="CW366" i="7"/>
  <c r="CW397" i="7"/>
  <c r="BV20" i="15"/>
  <c r="BY20" i="15" s="1"/>
  <c r="BY65" i="15" s="1"/>
  <c r="BV34" i="15"/>
  <c r="BY34" i="15" s="1"/>
  <c r="BV49" i="15"/>
  <c r="BV64" i="15" s="1"/>
  <c r="BV79" i="15" s="1"/>
  <c r="BV94" i="15" s="1"/>
  <c r="BV109" i="15" s="1"/>
  <c r="BV124" i="15" s="1"/>
  <c r="BV139" i="15" s="1"/>
  <c r="BV154" i="15" s="1"/>
  <c r="BV169" i="15" s="1"/>
  <c r="BV184" i="15" s="1"/>
  <c r="BV199" i="15" s="1"/>
  <c r="BW19" i="15"/>
  <c r="BW64" i="15" s="1"/>
  <c r="BF336" i="7"/>
  <c r="BF171" i="7" s="1"/>
  <c r="BF399" i="7"/>
  <c r="BF368" i="7"/>
  <c r="AL337" i="7"/>
  <c r="AL172" i="7" s="1"/>
  <c r="AL369" i="7"/>
  <c r="AL400" i="7"/>
  <c r="AE345" i="7"/>
  <c r="AE408" i="7"/>
  <c r="AE377" i="7"/>
  <c r="AR337" i="7"/>
  <c r="AR172" i="7" s="1"/>
  <c r="AR400" i="7"/>
  <c r="AR369" i="7"/>
  <c r="BR344" i="7"/>
  <c r="BR179" i="7" s="1"/>
  <c r="BR407" i="7"/>
  <c r="BR376" i="7"/>
  <c r="BS334" i="7"/>
  <c r="BS169" i="7" s="1"/>
  <c r="BS366" i="7"/>
  <c r="BS397" i="7"/>
  <c r="BX343" i="7"/>
  <c r="BX178" i="7" s="1"/>
  <c r="BX406" i="7"/>
  <c r="BX375" i="7"/>
  <c r="CC339" i="7"/>
  <c r="CC174" i="7" s="1"/>
  <c r="CC371" i="7"/>
  <c r="CC402" i="7"/>
  <c r="P23" i="4"/>
  <c r="R23" i="4" s="1"/>
  <c r="AE336" i="7"/>
  <c r="AE399" i="7"/>
  <c r="AE368" i="7"/>
  <c r="DU336" i="7"/>
  <c r="DU368" i="7"/>
  <c r="DU399" i="7"/>
  <c r="DX336" i="7"/>
  <c r="DX399" i="7"/>
  <c r="DX368" i="7"/>
  <c r="CI421" i="3"/>
  <c r="BJ334" i="7"/>
  <c r="BJ169" i="7" s="1"/>
  <c r="BJ366" i="7"/>
  <c r="BJ397" i="7"/>
  <c r="BX336" i="7"/>
  <c r="BX171" i="7" s="1"/>
  <c r="BX368" i="7"/>
  <c r="BX399" i="7"/>
  <c r="X336" i="7"/>
  <c r="X399" i="7"/>
  <c r="X368" i="7"/>
  <c r="BV344" i="7"/>
  <c r="BV179" i="7" s="1"/>
  <c r="BV376" i="7"/>
  <c r="BV407" i="7"/>
  <c r="CW342" i="7"/>
  <c r="CW374" i="7"/>
  <c r="CW405" i="7"/>
  <c r="Z146" i="7"/>
  <c r="CW176" i="7"/>
  <c r="BC334" i="7"/>
  <c r="BC169" i="7" s="1"/>
  <c r="BC397" i="7"/>
  <c r="BC366" i="7"/>
  <c r="CY333" i="7"/>
  <c r="CY396" i="7"/>
  <c r="CY365" i="7"/>
  <c r="EP334" i="7"/>
  <c r="EP366" i="7"/>
  <c r="EP397" i="7"/>
  <c r="EP340" i="7"/>
  <c r="EP403" i="7"/>
  <c r="EP372" i="7"/>
  <c r="AF174" i="7"/>
  <c r="BV35" i="8"/>
  <c r="BZ35" i="8" s="1"/>
  <c r="BV21" i="8"/>
  <c r="BZ21" i="8" s="1"/>
  <c r="BZ66" i="8" s="1"/>
  <c r="BV50" i="8"/>
  <c r="BV65" i="8" s="1"/>
  <c r="BV80" i="8" s="1"/>
  <c r="BV95" i="8" s="1"/>
  <c r="BV110" i="8" s="1"/>
  <c r="BV125" i="8" s="1"/>
  <c r="BV140" i="8" s="1"/>
  <c r="BV155" i="8" s="1"/>
  <c r="BV170" i="8" s="1"/>
  <c r="BV185" i="8" s="1"/>
  <c r="BV200" i="8" s="1"/>
  <c r="BW20" i="8"/>
  <c r="BW65" i="8" s="1"/>
  <c r="BX20" i="8"/>
  <c r="BX65" i="8" s="1"/>
  <c r="EV333" i="7"/>
  <c r="EV365" i="7"/>
  <c r="EV396" i="7"/>
  <c r="EB341" i="7"/>
  <c r="EB373" i="7"/>
  <c r="EB404" i="7"/>
  <c r="ET336" i="7"/>
  <c r="ET368" i="7"/>
  <c r="ET399" i="7"/>
  <c r="AL340" i="7"/>
  <c r="AL175" i="7" s="1"/>
  <c r="AL372" i="7"/>
  <c r="AL403" i="7"/>
  <c r="BD334" i="7"/>
  <c r="BD169" i="7" s="1"/>
  <c r="BD397" i="7"/>
  <c r="BD366" i="7"/>
  <c r="AZ342" i="7"/>
  <c r="AZ177" i="7" s="1"/>
  <c r="AZ374" i="7"/>
  <c r="AZ405" i="7"/>
  <c r="AS341" i="7"/>
  <c r="AS176" i="7" s="1"/>
  <c r="AS373" i="7"/>
  <c r="AS404" i="7"/>
  <c r="CN339" i="7"/>
  <c r="CN174" i="7" s="1"/>
  <c r="CN371" i="7"/>
  <c r="CN402" i="7"/>
  <c r="T180" i="7"/>
  <c r="EC333" i="7"/>
  <c r="EC365" i="7"/>
  <c r="EC396" i="7"/>
  <c r="AF178" i="7"/>
  <c r="AA2" i="15"/>
  <c r="Z32" i="15"/>
  <c r="AQ2" i="15"/>
  <c r="Z17" i="15"/>
  <c r="Z47" i="15" s="1"/>
  <c r="Z62" i="15" s="1"/>
  <c r="Z77" i="15" s="1"/>
  <c r="Z92" i="15" s="1"/>
  <c r="Z107" i="15" s="1"/>
  <c r="Z122" i="15" s="1"/>
  <c r="Z137" i="15" s="1"/>
  <c r="Z152" i="15" s="1"/>
  <c r="Z167" i="15" s="1"/>
  <c r="Z182" i="15" s="1"/>
  <c r="Z197" i="15" s="1"/>
  <c r="Z4" i="15"/>
  <c r="Z33" i="15"/>
  <c r="Z3" i="15"/>
  <c r="Z5" i="15"/>
  <c r="Z19" i="15"/>
  <c r="Z64" i="15" s="1"/>
  <c r="Z18" i="15"/>
  <c r="Z63" i="15" s="1"/>
  <c r="DV342" i="7"/>
  <c r="DV405" i="7"/>
  <c r="DV374" i="7"/>
  <c r="T175" i="7"/>
  <c r="EF341" i="7"/>
  <c r="EF373" i="7"/>
  <c r="EF404" i="7"/>
  <c r="DW345" i="7"/>
  <c r="DW408" i="7"/>
  <c r="DW377" i="7"/>
  <c r="AX344" i="7"/>
  <c r="AX179" i="7" s="1"/>
  <c r="AX376" i="7"/>
  <c r="AX407" i="7"/>
  <c r="AO344" i="7"/>
  <c r="AO179" i="7" s="1"/>
  <c r="AO376" i="7"/>
  <c r="AO407" i="7"/>
  <c r="T144" i="3"/>
  <c r="DB345" i="3"/>
  <c r="P33" i="4"/>
  <c r="R33" i="4" s="1"/>
  <c r="AQ5" i="8"/>
  <c r="AB2" i="8"/>
  <c r="AR2" i="8"/>
  <c r="AA17" i="8"/>
  <c r="AA47" i="8" s="1"/>
  <c r="AA62" i="8" s="1"/>
  <c r="AA77" i="8" s="1"/>
  <c r="AA92" i="8" s="1"/>
  <c r="AA107" i="8" s="1"/>
  <c r="AA122" i="8" s="1"/>
  <c r="AA137" i="8" s="1"/>
  <c r="AA152" i="8" s="1"/>
  <c r="AA167" i="8" s="1"/>
  <c r="AA182" i="8" s="1"/>
  <c r="AA197" i="8" s="1"/>
  <c r="AA32" i="8"/>
  <c r="AA4" i="8"/>
  <c r="AA33" i="8"/>
  <c r="AA34" i="8"/>
  <c r="AA20" i="8"/>
  <c r="AA65" i="8" s="1"/>
  <c r="AA18" i="8"/>
  <c r="AA63" i="8" s="1"/>
  <c r="AA19" i="8"/>
  <c r="AA64" i="8" s="1"/>
  <c r="AA6" i="8"/>
  <c r="AA3" i="8"/>
  <c r="AA5" i="8"/>
  <c r="W6" i="15"/>
  <c r="Z6" i="15" s="1"/>
  <c r="AN5" i="15"/>
  <c r="X5" i="15"/>
  <c r="CI339" i="7"/>
  <c r="CI174" i="7" s="1"/>
  <c r="CI371" i="7"/>
  <c r="CI402" i="7"/>
  <c r="AD149" i="7"/>
  <c r="DA179" i="7"/>
  <c r="CS336" i="7"/>
  <c r="CS399" i="7"/>
  <c r="CS368" i="7"/>
  <c r="CJ343" i="7"/>
  <c r="CJ178" i="7" s="1"/>
  <c r="CJ375" i="7"/>
  <c r="CJ406" i="7"/>
  <c r="ED345" i="7"/>
  <c r="ED408" i="7"/>
  <c r="ED377" i="7"/>
  <c r="DO336" i="7"/>
  <c r="DO171" i="7" s="1"/>
  <c r="AR339" i="7"/>
  <c r="AR174" i="7" s="1"/>
  <c r="BO341" i="7"/>
  <c r="BO176" i="7" s="1"/>
  <c r="BU370" i="7"/>
  <c r="CG402" i="7"/>
  <c r="AD335" i="7"/>
  <c r="CN345" i="7"/>
  <c r="CN180" i="7" s="1"/>
  <c r="EK373" i="7"/>
  <c r="EO340" i="7"/>
  <c r="CT341" i="7"/>
  <c r="DN343" i="7"/>
  <c r="DN178" i="7" s="1"/>
  <c r="EK376" i="7"/>
  <c r="EC374" i="7"/>
  <c r="BQ345" i="7"/>
  <c r="BQ180" i="7" s="1"/>
  <c r="AI337" i="7"/>
  <c r="AI172" i="7" s="1"/>
  <c r="AU399" i="7"/>
  <c r="AU335" i="7"/>
  <c r="AU170" i="7" s="1"/>
  <c r="CB337" i="7"/>
  <c r="CB172" i="7" s="1"/>
  <c r="X337" i="7"/>
  <c r="CN366" i="7"/>
  <c r="BF400" i="7"/>
  <c r="ER366" i="7"/>
  <c r="T146" i="7"/>
  <c r="CQ176" i="7"/>
  <c r="DN370" i="7"/>
  <c r="BE336" i="7"/>
  <c r="BE171" i="7" s="1"/>
  <c r="CQ344" i="7"/>
  <c r="CL371" i="7"/>
  <c r="BP403" i="7"/>
  <c r="AK366" i="7"/>
  <c r="AM368" i="7"/>
  <c r="BE366" i="7"/>
  <c r="DW343" i="7"/>
  <c r="AU404" i="7"/>
  <c r="BW339" i="7"/>
  <c r="BW174" i="7" s="1"/>
  <c r="BX371" i="7"/>
  <c r="AY344" i="7"/>
  <c r="AY179" i="7" s="1"/>
  <c r="AY376" i="7"/>
  <c r="AY407" i="7"/>
  <c r="CY340" i="7"/>
  <c r="CY403" i="7"/>
  <c r="CY372" i="7"/>
  <c r="W175" i="3"/>
  <c r="W160" i="3"/>
  <c r="DY345" i="7"/>
  <c r="DY408" i="7"/>
  <c r="DY377" i="7"/>
  <c r="AM343" i="7"/>
  <c r="AM178" i="7" s="1"/>
  <c r="AM406" i="7"/>
  <c r="AM375" i="7"/>
  <c r="DX340" i="7"/>
  <c r="DX403" i="7"/>
  <c r="DX372" i="7"/>
  <c r="W361" i="3"/>
  <c r="F27" i="3" s="1"/>
  <c r="W336" i="7"/>
  <c r="W368" i="7"/>
  <c r="W399" i="7"/>
  <c r="DB345" i="7"/>
  <c r="DB408" i="7"/>
  <c r="DB377" i="7"/>
  <c r="AQ336" i="7"/>
  <c r="AQ171" i="7" s="1"/>
  <c r="AQ399" i="7"/>
  <c r="AQ368" i="7"/>
  <c r="BX334" i="7"/>
  <c r="BX169" i="7" s="1"/>
  <c r="BX397" i="7"/>
  <c r="BX366" i="7"/>
  <c r="BT386" i="7"/>
  <c r="BT387" i="7"/>
  <c r="BH335" i="7"/>
  <c r="BH170" i="7" s="1"/>
  <c r="BH398" i="7"/>
  <c r="BH367" i="7"/>
  <c r="P22" i="3"/>
  <c r="BY339" i="7"/>
  <c r="BY174" i="7" s="1"/>
  <c r="BY402" i="7"/>
  <c r="BY371" i="7"/>
  <c r="AN382" i="7"/>
  <c r="AU381" i="7"/>
  <c r="BX341" i="7"/>
  <c r="BX176" i="7" s="1"/>
  <c r="BX404" i="7"/>
  <c r="BX373" i="7"/>
  <c r="DW339" i="7"/>
  <c r="DW402" i="7"/>
  <c r="DW371" i="7"/>
  <c r="CH336" i="7"/>
  <c r="CH171" i="7" s="1"/>
  <c r="CH368" i="7"/>
  <c r="CH399" i="7"/>
  <c r="DI386" i="7"/>
  <c r="AR345" i="7"/>
  <c r="AR180" i="7" s="1"/>
  <c r="AR377" i="7"/>
  <c r="AR408" i="7"/>
  <c r="Z175" i="7"/>
  <c r="CY388" i="7"/>
  <c r="EM389" i="7"/>
  <c r="AP344" i="7"/>
  <c r="AP179" i="7" s="1"/>
  <c r="AP407" i="7"/>
  <c r="AP376" i="7"/>
  <c r="BV390" i="7"/>
  <c r="AJ393" i="7"/>
  <c r="Z337" i="7"/>
  <c r="Z369" i="7"/>
  <c r="Z400" i="7"/>
  <c r="BV333" i="7"/>
  <c r="BV168" i="7" s="1"/>
  <c r="BV396" i="7"/>
  <c r="BV365" i="7"/>
  <c r="AP340" i="7"/>
  <c r="AP175" i="7" s="1"/>
  <c r="AP403" i="7"/>
  <c r="AP372" i="7"/>
  <c r="CF342" i="7"/>
  <c r="CF177" i="7" s="1"/>
  <c r="CF405" i="7"/>
  <c r="CF374" i="7"/>
  <c r="W384" i="7"/>
  <c r="BS345" i="7"/>
  <c r="BS180" i="7" s="1"/>
  <c r="BS377" i="7"/>
  <c r="BS408" i="7"/>
  <c r="EU339" i="7"/>
  <c r="EU371" i="7"/>
  <c r="EU402" i="7"/>
  <c r="EP335" i="7"/>
  <c r="EP367" i="7"/>
  <c r="EP398" i="7"/>
  <c r="BA338" i="7"/>
  <c r="BA173" i="7" s="1"/>
  <c r="BA370" i="7"/>
  <c r="BA401" i="7"/>
  <c r="BD389" i="7"/>
  <c r="AO4" i="8"/>
  <c r="C29" i="12"/>
  <c r="N29" i="12" s="1"/>
  <c r="P29" i="12" s="1"/>
  <c r="Q353" i="12"/>
  <c r="P353" i="12" s="1"/>
  <c r="EL393" i="7"/>
  <c r="EP389" i="7"/>
  <c r="AX345" i="7"/>
  <c r="AX180" i="7" s="1"/>
  <c r="AX408" i="7"/>
  <c r="AX377" i="7"/>
  <c r="AK389" i="7"/>
  <c r="BJ338" i="7"/>
  <c r="BJ173" i="7" s="1"/>
  <c r="BJ370" i="7"/>
  <c r="BJ401" i="7"/>
  <c r="DW340" i="7"/>
  <c r="DW403" i="7"/>
  <c r="DW372" i="7"/>
  <c r="ES384" i="7"/>
  <c r="CJ336" i="7"/>
  <c r="CJ171" i="7" s="1"/>
  <c r="CJ399" i="7"/>
  <c r="CJ368" i="7"/>
  <c r="CD337" i="7"/>
  <c r="CD172" i="7" s="1"/>
  <c r="CD400" i="7"/>
  <c r="CD369" i="7"/>
  <c r="EQ341" i="7"/>
  <c r="EQ373" i="7"/>
  <c r="EQ404" i="7"/>
  <c r="AL338" i="7"/>
  <c r="AL173" i="7" s="1"/>
  <c r="AL401" i="7"/>
  <c r="AL370" i="7"/>
  <c r="DW335" i="7"/>
  <c r="DW398" i="7"/>
  <c r="DW367" i="7"/>
  <c r="EM388" i="7"/>
  <c r="BE344" i="7"/>
  <c r="BE179" i="7" s="1"/>
  <c r="BE376" i="7"/>
  <c r="BE407" i="7"/>
  <c r="BA345" i="7"/>
  <c r="BA180" i="7" s="1"/>
  <c r="BA377" i="7"/>
  <c r="BA408" i="7"/>
  <c r="BY382" i="7"/>
  <c r="AO337" i="7"/>
  <c r="AO172" i="7" s="1"/>
  <c r="AO369" i="7"/>
  <c r="AO400" i="7"/>
  <c r="EA334" i="7"/>
  <c r="EA366" i="7"/>
  <c r="EA397" i="7"/>
  <c r="EA341" i="7"/>
  <c r="EA404" i="7"/>
  <c r="EA373" i="7"/>
  <c r="Z154" i="3"/>
  <c r="Z169" i="3"/>
  <c r="Y445" i="4"/>
  <c r="CK333" i="7"/>
  <c r="CK168" i="7" s="1"/>
  <c r="CK396" i="7"/>
  <c r="CK365" i="7"/>
  <c r="M35" i="4"/>
  <c r="CM343" i="7"/>
  <c r="CM178" i="7" s="1"/>
  <c r="CM375" i="7"/>
  <c r="CM406" i="7"/>
  <c r="P86" i="4"/>
  <c r="C99" i="4"/>
  <c r="EN337" i="7"/>
  <c r="EN400" i="7"/>
  <c r="EN369" i="7"/>
  <c r="AT338" i="7"/>
  <c r="AT173" i="7" s="1"/>
  <c r="AT401" i="7"/>
  <c r="AT370" i="7"/>
  <c r="AE393" i="7"/>
  <c r="BF393" i="7"/>
  <c r="BY342" i="7"/>
  <c r="BY177" i="7" s="1"/>
  <c r="BY374" i="7"/>
  <c r="BY405" i="7"/>
  <c r="BO337" i="7"/>
  <c r="BO172" i="7" s="1"/>
  <c r="BO369" i="7"/>
  <c r="BO400" i="7"/>
  <c r="AS385" i="7"/>
  <c r="EE392" i="7"/>
  <c r="X168" i="8"/>
  <c r="X153" i="8"/>
  <c r="X138" i="8"/>
  <c r="AZ344" i="7"/>
  <c r="AZ179" i="7" s="1"/>
  <c r="AZ376" i="7"/>
  <c r="AZ407" i="7"/>
  <c r="BI341" i="3"/>
  <c r="AY336" i="7"/>
  <c r="AY171" i="7" s="1"/>
  <c r="AY399" i="7"/>
  <c r="AY368" i="7"/>
  <c r="DX384" i="7"/>
  <c r="BA390" i="7"/>
  <c r="G35" i="4"/>
  <c r="AB440" i="4"/>
  <c r="BX33" i="15"/>
  <c r="BX78" i="15" s="1"/>
  <c r="EO390" i="7"/>
  <c r="CV333" i="7"/>
  <c r="CV365" i="7"/>
  <c r="CV396" i="7"/>
  <c r="AU392" i="7"/>
  <c r="EM391" i="7"/>
  <c r="BB337" i="7"/>
  <c r="BB172" i="7" s="1"/>
  <c r="BB400" i="7"/>
  <c r="BB369" i="7"/>
  <c r="CZ336" i="7"/>
  <c r="CZ368" i="7"/>
  <c r="CZ399" i="7"/>
  <c r="CW420" i="3"/>
  <c r="DI340" i="7"/>
  <c r="DI175" i="7" s="1"/>
  <c r="DI372" i="7"/>
  <c r="DI403" i="7"/>
  <c r="EG337" i="7"/>
  <c r="EG400" i="7"/>
  <c r="EG369" i="7"/>
  <c r="BO387" i="7"/>
  <c r="H83" i="4"/>
  <c r="P70" i="4"/>
  <c r="DU342" i="7"/>
  <c r="DU374" i="7"/>
  <c r="DU405" i="7"/>
  <c r="BA384" i="7"/>
  <c r="AD381" i="7"/>
  <c r="BN338" i="7"/>
  <c r="BN173" i="7" s="1"/>
  <c r="BN401" i="7"/>
  <c r="BN370" i="7"/>
  <c r="CH393" i="7"/>
  <c r="U171" i="7"/>
  <c r="X139" i="7"/>
  <c r="CU169" i="7"/>
  <c r="EP382" i="7"/>
  <c r="EQ339" i="7"/>
  <c r="EQ371" i="7"/>
  <c r="EQ402" i="7"/>
  <c r="EA388" i="7"/>
  <c r="DB338" i="3"/>
  <c r="BH340" i="7"/>
  <c r="BH175" i="7" s="1"/>
  <c r="BH372" i="7"/>
  <c r="BH403" i="7"/>
  <c r="BC392" i="7"/>
  <c r="ET381" i="7"/>
  <c r="BQ343" i="7"/>
  <c r="BQ178" i="7" s="1"/>
  <c r="BQ406" i="7"/>
  <c r="BQ375" i="7"/>
  <c r="EB334" i="7"/>
  <c r="EB397" i="7"/>
  <c r="EB366" i="7"/>
  <c r="DZ342" i="7"/>
  <c r="DZ374" i="7"/>
  <c r="DZ405" i="7"/>
  <c r="CT338" i="7"/>
  <c r="CT401" i="7"/>
  <c r="CT370" i="7"/>
  <c r="CM383" i="7"/>
  <c r="BE335" i="7"/>
  <c r="BE170" i="7" s="1"/>
  <c r="BE367" i="7"/>
  <c r="BE398" i="7"/>
  <c r="AQ337" i="7"/>
  <c r="AQ172" i="7" s="1"/>
  <c r="AQ400" i="7"/>
  <c r="AQ369" i="7"/>
  <c r="AE341" i="7"/>
  <c r="AE373" i="7"/>
  <c r="AE404" i="7"/>
  <c r="DL382" i="7"/>
  <c r="BY48" i="8"/>
  <c r="BY93" i="8"/>
  <c r="BY183" i="8"/>
  <c r="BY198" i="8" s="1"/>
  <c r="BY20" i="8"/>
  <c r="BY65" i="8" s="1"/>
  <c r="BB338" i="7"/>
  <c r="BB173" i="7" s="1"/>
  <c r="BB370" i="7"/>
  <c r="BB401" i="7"/>
  <c r="U179" i="7"/>
  <c r="U389" i="7"/>
  <c r="AG162" i="4"/>
  <c r="C95" i="4"/>
  <c r="P95" i="4" s="1"/>
  <c r="CF383" i="7"/>
  <c r="CI336" i="7"/>
  <c r="CI171" i="7" s="1"/>
  <c r="CI368" i="7"/>
  <c r="CI399" i="7"/>
  <c r="CL337" i="7"/>
  <c r="CL172" i="7" s="1"/>
  <c r="CL369" i="7"/>
  <c r="CL400" i="7"/>
  <c r="DV390" i="7"/>
  <c r="BW78" i="15"/>
  <c r="BI338" i="3"/>
  <c r="BN344" i="7"/>
  <c r="BN179" i="7" s="1"/>
  <c r="BN407" i="7"/>
  <c r="BN376" i="7"/>
  <c r="AM335" i="7"/>
  <c r="AM170" i="7" s="1"/>
  <c r="AM367" i="7"/>
  <c r="AM398" i="7"/>
  <c r="BF389" i="7"/>
  <c r="Y337" i="7"/>
  <c r="Y369" i="7"/>
  <c r="Y400" i="7"/>
  <c r="AG157" i="4"/>
  <c r="EK386" i="7"/>
  <c r="CS384" i="7"/>
  <c r="AA338" i="7"/>
  <c r="AA370" i="7"/>
  <c r="AA401" i="7"/>
  <c r="BW48" i="15"/>
  <c r="ED393" i="7"/>
  <c r="BT333" i="7"/>
  <c r="BT168" i="7" s="1"/>
  <c r="BT365" i="7"/>
  <c r="BT396" i="7"/>
  <c r="ES344" i="7"/>
  <c r="ES407" i="7"/>
  <c r="ES376" i="7"/>
  <c r="BD408" i="7"/>
  <c r="DB404" i="7"/>
  <c r="AJ374" i="7"/>
  <c r="BJ365" i="7"/>
  <c r="CF406" i="7"/>
  <c r="CX376" i="7"/>
  <c r="AS345" i="7"/>
  <c r="AS180" i="7" s="1"/>
  <c r="DQ368" i="7"/>
  <c r="BN368" i="7"/>
  <c r="AS399" i="7"/>
  <c r="EG376" i="7"/>
  <c r="CX370" i="7"/>
  <c r="DB334" i="7"/>
  <c r="DM373" i="7"/>
  <c r="BU401" i="7"/>
  <c r="CG376" i="7"/>
  <c r="CG339" i="7"/>
  <c r="CG174" i="7" s="1"/>
  <c r="CI403" i="7"/>
  <c r="BF376" i="7"/>
  <c r="BN404" i="7"/>
  <c r="V341" i="7"/>
  <c r="EK404" i="7"/>
  <c r="EB396" i="7"/>
  <c r="DH370" i="7"/>
  <c r="AT408" i="7"/>
  <c r="EK402" i="7"/>
  <c r="AU366" i="7"/>
  <c r="BT344" i="7"/>
  <c r="BT179" i="7" s="1"/>
  <c r="AM366" i="7"/>
  <c r="CE399" i="7"/>
  <c r="DH399" i="7"/>
  <c r="BG399" i="7"/>
  <c r="BY396" i="7"/>
  <c r="EK344" i="7"/>
  <c r="BY399" i="7"/>
  <c r="EC342" i="7"/>
  <c r="DO376" i="7"/>
  <c r="AA387" i="7"/>
  <c r="AK372" i="7"/>
  <c r="AM401" i="7"/>
  <c r="AU368" i="7"/>
  <c r="DW382" i="7"/>
  <c r="DL373" i="7"/>
  <c r="DN374" i="7"/>
  <c r="BP374" i="7"/>
  <c r="AD371" i="7"/>
  <c r="AD336" i="7"/>
  <c r="EE372" i="7"/>
  <c r="EO397" i="7"/>
  <c r="CN334" i="7"/>
  <c r="CN169" i="7" s="1"/>
  <c r="BB374" i="7"/>
  <c r="BE370" i="7"/>
  <c r="CU339" i="7"/>
  <c r="BF369" i="7"/>
  <c r="X384" i="7"/>
  <c r="EF406" i="7"/>
  <c r="CW367" i="7"/>
  <c r="CU335" i="7"/>
  <c r="ER397" i="7"/>
  <c r="BN345" i="7"/>
  <c r="BN180" i="7" s="1"/>
  <c r="CS403" i="7"/>
  <c r="AY408" i="7"/>
  <c r="EP405" i="7"/>
  <c r="AT340" i="7"/>
  <c r="AT175" i="7" s="1"/>
  <c r="AK335" i="7"/>
  <c r="AK170" i="7" s="1"/>
  <c r="V427" i="12"/>
  <c r="E47" i="12" s="1"/>
  <c r="BB385" i="7"/>
  <c r="CC401" i="7"/>
  <c r="AU377" i="7"/>
  <c r="CJ403" i="7"/>
  <c r="Z150" i="7"/>
  <c r="CW180" i="7"/>
  <c r="BX384" i="7"/>
  <c r="DN338" i="7"/>
  <c r="DN173" i="7" s="1"/>
  <c r="BQ400" i="7"/>
  <c r="CC344" i="7"/>
  <c r="CC179" i="7" s="1"/>
  <c r="AC377" i="7"/>
  <c r="CI401" i="7"/>
  <c r="AI345" i="7"/>
  <c r="AI180" i="7" s="1"/>
  <c r="AM404" i="7"/>
  <c r="CL402" i="7"/>
  <c r="BP372" i="7"/>
  <c r="BC372" i="7"/>
  <c r="CB377" i="7"/>
  <c r="AK334" i="7"/>
  <c r="AK169" i="7" s="1"/>
  <c r="AM399" i="7"/>
  <c r="BE334" i="7"/>
  <c r="BE169" i="7" s="1"/>
  <c r="ED396" i="7"/>
  <c r="AM408" i="7"/>
  <c r="AU373" i="7"/>
  <c r="CR344" i="7"/>
  <c r="BX339" i="7"/>
  <c r="BX174" i="7" s="1"/>
  <c r="CJ373" i="7"/>
  <c r="BT338" i="7"/>
  <c r="BT173" i="7" s="1"/>
  <c r="BT370" i="7"/>
  <c r="BT401" i="7"/>
  <c r="DB338" i="7"/>
  <c r="DB370" i="7"/>
  <c r="DB401" i="7"/>
  <c r="BI339" i="3"/>
  <c r="CM345" i="3"/>
  <c r="BT339" i="7"/>
  <c r="BT174" i="7" s="1"/>
  <c r="BT371" i="7"/>
  <c r="BT402" i="7"/>
  <c r="EB434" i="3"/>
  <c r="J61" i="3"/>
  <c r="AN334" i="7"/>
  <c r="AN169" i="7" s="1"/>
  <c r="AN366" i="7"/>
  <c r="AN397" i="7"/>
  <c r="AU333" i="7"/>
  <c r="AU168" i="7" s="1"/>
  <c r="AU365" i="7"/>
  <c r="AU396" i="7"/>
  <c r="CV334" i="7"/>
  <c r="CV366" i="7"/>
  <c r="CV397" i="7"/>
  <c r="DN340" i="7"/>
  <c r="DN175" i="7" s="1"/>
  <c r="DN403" i="7"/>
  <c r="DN372" i="7"/>
  <c r="AE344" i="12"/>
  <c r="AE349" i="12"/>
  <c r="DI338" i="7"/>
  <c r="DI173" i="7" s="1"/>
  <c r="DI401" i="7"/>
  <c r="DI370" i="7"/>
  <c r="C32" i="12"/>
  <c r="N32" i="12" s="1"/>
  <c r="P32" i="12" s="1"/>
  <c r="Q350" i="12"/>
  <c r="P350" i="12" s="1"/>
  <c r="W363" i="3"/>
  <c r="F25" i="3" s="1"/>
  <c r="EM341" i="7"/>
  <c r="EM373" i="7"/>
  <c r="EM404" i="7"/>
  <c r="AD148" i="7"/>
  <c r="DA178" i="7"/>
  <c r="Z144" i="7"/>
  <c r="CW174" i="7"/>
  <c r="BV342" i="7"/>
  <c r="BV177" i="7" s="1"/>
  <c r="BV374" i="7"/>
  <c r="BV405" i="7"/>
  <c r="AJ345" i="7"/>
  <c r="AJ180" i="7" s="1"/>
  <c r="AJ377" i="7"/>
  <c r="AJ408" i="7"/>
  <c r="CE338" i="7"/>
  <c r="CE173" i="7" s="1"/>
  <c r="CE401" i="7"/>
  <c r="CE370" i="7"/>
  <c r="EJ343" i="7"/>
  <c r="EJ375" i="7"/>
  <c r="EJ406" i="7"/>
  <c r="AN422" i="3"/>
  <c r="EN341" i="7"/>
  <c r="EN373" i="7"/>
  <c r="EN404" i="7"/>
  <c r="AX338" i="7"/>
  <c r="AX173" i="7" s="1"/>
  <c r="AX401" i="7"/>
  <c r="AX370" i="7"/>
  <c r="BD341" i="7"/>
  <c r="BD176" i="7" s="1"/>
  <c r="BD373" i="7"/>
  <c r="BD404" i="7"/>
  <c r="CS341" i="7"/>
  <c r="CS373" i="7"/>
  <c r="CS404" i="7"/>
  <c r="AC172" i="7"/>
  <c r="EP341" i="7"/>
  <c r="EP373" i="7"/>
  <c r="EP404" i="7"/>
  <c r="AK341" i="7"/>
  <c r="AK176" i="7" s="1"/>
  <c r="AK404" i="7"/>
  <c r="AK373" i="7"/>
  <c r="V169" i="7"/>
  <c r="EB338" i="7"/>
  <c r="EB370" i="7"/>
  <c r="EB401" i="7"/>
  <c r="CF338" i="7"/>
  <c r="CF173" i="7" s="1"/>
  <c r="CF370" i="7"/>
  <c r="CF401" i="7"/>
  <c r="BI345" i="3"/>
  <c r="CE333" i="7"/>
  <c r="CE168" i="7" s="1"/>
  <c r="CE396" i="7"/>
  <c r="CE365" i="7"/>
  <c r="DQ338" i="7"/>
  <c r="DQ173" i="7" s="1"/>
  <c r="DQ370" i="7"/>
  <c r="DQ401" i="7"/>
  <c r="AX343" i="7"/>
  <c r="AX178" i="7" s="1"/>
  <c r="AX406" i="7"/>
  <c r="AX375" i="7"/>
  <c r="AT335" i="7"/>
  <c r="AT170" i="7" s="1"/>
  <c r="AT367" i="7"/>
  <c r="AT398" i="7"/>
  <c r="EA434" i="3"/>
  <c r="I61" i="3"/>
  <c r="BY334" i="7"/>
  <c r="BY169" i="7" s="1"/>
  <c r="BY397" i="7"/>
  <c r="BY366" i="7"/>
  <c r="AF344" i="7"/>
  <c r="AF407" i="7"/>
  <c r="AF376" i="7"/>
  <c r="Y179" i="7"/>
  <c r="X34" i="8"/>
  <c r="X79" i="8" s="1"/>
  <c r="Y34" i="8"/>
  <c r="Y94" i="8" s="1"/>
  <c r="AJ343" i="7"/>
  <c r="AJ178" i="7" s="1"/>
  <c r="AJ406" i="7"/>
  <c r="AJ375" i="7"/>
  <c r="EJ340" i="7"/>
  <c r="EJ372" i="7"/>
  <c r="EJ403" i="7"/>
  <c r="X440" i="4"/>
  <c r="BS340" i="7"/>
  <c r="BS175" i="7" s="1"/>
  <c r="BS403" i="7"/>
  <c r="BS372" i="7"/>
  <c r="AI340" i="7"/>
  <c r="AI175" i="7" s="1"/>
  <c r="AI403" i="7"/>
  <c r="AI372" i="7"/>
  <c r="DB346" i="3"/>
  <c r="BF345" i="7"/>
  <c r="BF180" i="7" s="1"/>
  <c r="BF408" i="7"/>
  <c r="BF377" i="7"/>
  <c r="DY342" i="7"/>
  <c r="DY374" i="7"/>
  <c r="DY405" i="7"/>
  <c r="AS337" i="7"/>
  <c r="AS172" i="7" s="1"/>
  <c r="AS400" i="7"/>
  <c r="AS369" i="7"/>
  <c r="EE344" i="7"/>
  <c r="EE376" i="7"/>
  <c r="EE407" i="7"/>
  <c r="Y146" i="7"/>
  <c r="CV176" i="7"/>
  <c r="BA342" i="7"/>
  <c r="BA177" i="7" s="1"/>
  <c r="BA405" i="7"/>
  <c r="BA374" i="7"/>
  <c r="Y440" i="4"/>
  <c r="EO342" i="7"/>
  <c r="EO374" i="7"/>
  <c r="EO405" i="7"/>
  <c r="AC176" i="7"/>
  <c r="AU344" i="7"/>
  <c r="AU179" i="7" s="1"/>
  <c r="AU376" i="7"/>
  <c r="AU407" i="7"/>
  <c r="T168" i="7"/>
  <c r="EM343" i="7"/>
  <c r="EM375" i="7"/>
  <c r="EM406" i="7"/>
  <c r="DU434" i="3"/>
  <c r="EB344" i="7"/>
  <c r="EB407" i="7"/>
  <c r="EB376" i="7"/>
  <c r="BP345" i="7"/>
  <c r="BP180" i="7" s="1"/>
  <c r="BP408" i="7"/>
  <c r="BP377" i="7"/>
  <c r="Z356" i="3"/>
  <c r="I32" i="3" s="1"/>
  <c r="BO339" i="7"/>
  <c r="BO174" i="7" s="1"/>
  <c r="BO371" i="7"/>
  <c r="BO402" i="7"/>
  <c r="AB343" i="7"/>
  <c r="AB406" i="7"/>
  <c r="AB375" i="7"/>
  <c r="BA336" i="7"/>
  <c r="BA171" i="7" s="1"/>
  <c r="BA368" i="7"/>
  <c r="BA399" i="7"/>
  <c r="AD333" i="7"/>
  <c r="AD396" i="7"/>
  <c r="AD365" i="7"/>
  <c r="P29" i="4"/>
  <c r="R29" i="4" s="1"/>
  <c r="CH345" i="7"/>
  <c r="CH180" i="7" s="1"/>
  <c r="CH377" i="7"/>
  <c r="CH408" i="7"/>
  <c r="CB341" i="7"/>
  <c r="CB176" i="7" s="1"/>
  <c r="CB404" i="7"/>
  <c r="CB373" i="7"/>
  <c r="EA340" i="7"/>
  <c r="EA372" i="7"/>
  <c r="EA403" i="7"/>
  <c r="ET339" i="7"/>
  <c r="ET402" i="7"/>
  <c r="ET371" i="7"/>
  <c r="BC344" i="7"/>
  <c r="BC179" i="7" s="1"/>
  <c r="BC407" i="7"/>
  <c r="BC376" i="7"/>
  <c r="ET333" i="7"/>
  <c r="ET365" i="7"/>
  <c r="ET396" i="7"/>
  <c r="V343" i="7"/>
  <c r="V406" i="7"/>
  <c r="V375" i="7"/>
  <c r="CM335" i="7"/>
  <c r="CM170" i="7" s="1"/>
  <c r="CM367" i="7"/>
  <c r="CM398" i="7"/>
  <c r="DL334" i="7"/>
  <c r="DL169" i="7" s="1"/>
  <c r="DL397" i="7"/>
  <c r="DL366" i="7"/>
  <c r="CA2" i="8"/>
  <c r="BZ17" i="8"/>
  <c r="BZ47" i="8" s="1"/>
  <c r="BZ62" i="8" s="1"/>
  <c r="BZ77" i="8" s="1"/>
  <c r="BZ92" i="8" s="1"/>
  <c r="BZ107" i="8" s="1"/>
  <c r="BZ122" i="8" s="1"/>
  <c r="BZ137" i="8" s="1"/>
  <c r="BZ152" i="8" s="1"/>
  <c r="BZ167" i="8" s="1"/>
  <c r="BZ182" i="8" s="1"/>
  <c r="BZ197" i="8" s="1"/>
  <c r="BZ32" i="8"/>
  <c r="BZ20" i="8"/>
  <c r="BZ65" i="8" s="1"/>
  <c r="BZ9" i="8"/>
  <c r="BZ11" i="8"/>
  <c r="BZ7" i="8"/>
  <c r="BZ19" i="8"/>
  <c r="BZ64" i="8" s="1"/>
  <c r="BZ6" i="8"/>
  <c r="BZ4" i="8"/>
  <c r="BZ14" i="8"/>
  <c r="BZ18" i="8"/>
  <c r="BZ63" i="8" s="1"/>
  <c r="BZ13" i="8"/>
  <c r="BZ34" i="8"/>
  <c r="BZ3" i="8"/>
  <c r="BZ8" i="8"/>
  <c r="BZ15" i="8"/>
  <c r="BZ10" i="8"/>
  <c r="BZ33" i="8"/>
  <c r="BZ12" i="8"/>
  <c r="BZ5" i="8"/>
  <c r="U341" i="7"/>
  <c r="U404" i="7"/>
  <c r="U373" i="7"/>
  <c r="P92" i="4"/>
  <c r="CF335" i="7"/>
  <c r="CF170" i="7" s="1"/>
  <c r="CF367" i="7"/>
  <c r="CF398" i="7"/>
  <c r="AP3" i="15"/>
  <c r="AG165" i="4"/>
  <c r="Z174" i="7"/>
  <c r="CM341" i="7"/>
  <c r="CM176" i="7" s="1"/>
  <c r="CM404" i="7"/>
  <c r="CM373" i="7"/>
  <c r="EM342" i="7"/>
  <c r="EM374" i="7"/>
  <c r="EM405" i="7"/>
  <c r="BJ345" i="7"/>
  <c r="BJ180" i="7" s="1"/>
  <c r="BJ377" i="7"/>
  <c r="BJ408" i="7"/>
  <c r="BV336" i="7"/>
  <c r="BV171" i="7" s="1"/>
  <c r="BV368" i="7"/>
  <c r="BV399" i="7"/>
  <c r="BB336" i="7"/>
  <c r="BB171" i="7" s="1"/>
  <c r="BB399" i="7"/>
  <c r="BB368" i="7"/>
  <c r="P36" i="12"/>
  <c r="BF341" i="7"/>
  <c r="BF176" i="7" s="1"/>
  <c r="BF373" i="7"/>
  <c r="BF404" i="7"/>
  <c r="AJ381" i="7"/>
  <c r="DF390" i="7"/>
  <c r="BW342" i="7"/>
  <c r="BW177" i="7" s="1"/>
  <c r="BW374" i="7"/>
  <c r="BW405" i="7"/>
  <c r="CF336" i="7"/>
  <c r="CF171" i="7" s="1"/>
  <c r="CF399" i="7"/>
  <c r="CF368" i="7"/>
  <c r="P90" i="4"/>
  <c r="AF145" i="7"/>
  <c r="DC175" i="7"/>
  <c r="EK338" i="7"/>
  <c r="EK401" i="7"/>
  <c r="EK370" i="7"/>
  <c r="EQ340" i="7"/>
  <c r="EQ372" i="7"/>
  <c r="EQ403" i="7"/>
  <c r="AK336" i="7"/>
  <c r="AK171" i="7" s="1"/>
  <c r="AK399" i="7"/>
  <c r="AK368" i="7"/>
  <c r="BD377" i="7"/>
  <c r="DB373" i="7"/>
  <c r="AY401" i="7"/>
  <c r="AJ405" i="7"/>
  <c r="BJ396" i="7"/>
  <c r="CF343" i="7"/>
  <c r="CF178" i="7" s="1"/>
  <c r="AT404" i="7"/>
  <c r="CX407" i="7"/>
  <c r="V400" i="7"/>
  <c r="DQ336" i="7"/>
  <c r="DQ171" i="7" s="1"/>
  <c r="BN399" i="7"/>
  <c r="AS368" i="7"/>
  <c r="EG344" i="7"/>
  <c r="CX401" i="7"/>
  <c r="AX391" i="7"/>
  <c r="DM404" i="7"/>
  <c r="BU338" i="7"/>
  <c r="BU173" i="7" s="1"/>
  <c r="CG407" i="7"/>
  <c r="ES405" i="7"/>
  <c r="CI340" i="7"/>
  <c r="CI175" i="7" s="1"/>
  <c r="BF407" i="7"/>
  <c r="AX392" i="7"/>
  <c r="ET376" i="7"/>
  <c r="BN341" i="7"/>
  <c r="BN176" i="7" s="1"/>
  <c r="AQ366" i="7"/>
  <c r="EA377" i="7"/>
  <c r="EK341" i="7"/>
  <c r="DW369" i="7"/>
  <c r="EB365" i="7"/>
  <c r="BU396" i="7"/>
  <c r="DH401" i="7"/>
  <c r="AO408" i="7"/>
  <c r="AT377" i="7"/>
  <c r="EK339" i="7"/>
  <c r="AU397" i="7"/>
  <c r="CI407" i="7"/>
  <c r="AM397" i="7"/>
  <c r="CE368" i="7"/>
  <c r="DH368" i="7"/>
  <c r="BG368" i="7"/>
  <c r="BY365" i="7"/>
  <c r="DM402" i="7"/>
  <c r="BY368" i="7"/>
  <c r="ET398" i="7"/>
  <c r="AA368" i="7"/>
  <c r="DO407" i="7"/>
  <c r="AO399" i="7"/>
  <c r="AN374" i="7"/>
  <c r="BP385" i="7"/>
  <c r="AK403" i="7"/>
  <c r="AM338" i="7"/>
  <c r="AM173" i="7" s="1"/>
  <c r="AU336" i="7"/>
  <c r="AU171" i="7" s="1"/>
  <c r="AO397" i="7"/>
  <c r="DL341" i="7"/>
  <c r="DL176" i="7" s="1"/>
  <c r="DN405" i="7"/>
  <c r="BP342" i="7"/>
  <c r="BP177" i="7" s="1"/>
  <c r="AD402" i="7"/>
  <c r="EE403" i="7"/>
  <c r="EO366" i="7"/>
  <c r="EA385" i="7"/>
  <c r="BB405" i="7"/>
  <c r="BV392" i="7"/>
  <c r="BE338" i="7"/>
  <c r="BE173" i="7" s="1"/>
  <c r="BF337" i="7"/>
  <c r="BF172" i="7" s="1"/>
  <c r="EF343" i="7"/>
  <c r="CW335" i="7"/>
  <c r="ER334" i="7"/>
  <c r="CH382" i="7"/>
  <c r="CS372" i="7"/>
  <c r="AY377" i="7"/>
  <c r="AI370" i="7"/>
  <c r="EP342" i="7"/>
  <c r="EP384" i="7"/>
  <c r="BM408" i="7"/>
  <c r="AK405" i="7"/>
  <c r="AL397" i="7"/>
  <c r="EE383" i="7"/>
  <c r="CC338" i="7"/>
  <c r="CC173" i="7" s="1"/>
  <c r="BS376" i="7"/>
  <c r="AU408" i="7"/>
  <c r="CJ340" i="7"/>
  <c r="CJ175" i="7" s="1"/>
  <c r="CF386" i="7"/>
  <c r="AZ393" i="7"/>
  <c r="BQ369" i="7"/>
  <c r="BM370" i="7"/>
  <c r="AC408" i="7"/>
  <c r="CI370" i="7"/>
  <c r="AQ408" i="7"/>
  <c r="AM341" i="7"/>
  <c r="AM176" i="7" s="1"/>
  <c r="AX384" i="7"/>
  <c r="CL339" i="7"/>
  <c r="CL174" i="7" s="1"/>
  <c r="BP340" i="7"/>
  <c r="BP175" i="7" s="1"/>
  <c r="BC340" i="7"/>
  <c r="BC175" i="7" s="1"/>
  <c r="CB408" i="7"/>
  <c r="CV372" i="7"/>
  <c r="AM336" i="7"/>
  <c r="AM171" i="7" s="1"/>
  <c r="DO374" i="7"/>
  <c r="BC398" i="7"/>
  <c r="ED333" i="7"/>
  <c r="AM377" i="7"/>
  <c r="AU341" i="7"/>
  <c r="AU176" i="7" s="1"/>
  <c r="DH403" i="7"/>
  <c r="CJ404" i="7"/>
  <c r="P24" i="4"/>
  <c r="R24" i="4" s="1"/>
  <c r="EN345" i="7"/>
  <c r="EN408" i="7"/>
  <c r="EN377" i="7"/>
  <c r="CV382" i="7"/>
  <c r="DN388" i="7"/>
  <c r="EN343" i="7"/>
  <c r="EN375" i="7"/>
  <c r="EN406" i="7"/>
  <c r="EL334" i="7"/>
  <c r="EL366" i="7"/>
  <c r="EL397" i="7"/>
  <c r="AB356" i="3"/>
  <c r="K32" i="3" s="1"/>
  <c r="DU344" i="7"/>
  <c r="DU407" i="7"/>
  <c r="DU376" i="7"/>
  <c r="AX386" i="7"/>
  <c r="CS389" i="7"/>
  <c r="DZ340" i="7"/>
  <c r="DZ372" i="7"/>
  <c r="DZ403" i="7"/>
  <c r="BF333" i="7"/>
  <c r="BF168" i="7" s="1"/>
  <c r="BF396" i="7"/>
  <c r="BF365" i="7"/>
  <c r="AO343" i="7"/>
  <c r="AO178" i="7" s="1"/>
  <c r="AO406" i="7"/>
  <c r="AO375" i="7"/>
  <c r="EA336" i="7"/>
  <c r="EA368" i="7"/>
  <c r="EA399" i="7"/>
  <c r="EB386" i="7"/>
  <c r="AD445" i="4"/>
  <c r="P97" i="4"/>
  <c r="BY345" i="7"/>
  <c r="BY180" i="7" s="1"/>
  <c r="BY408" i="7"/>
  <c r="BY377" i="7"/>
  <c r="CU342" i="7"/>
  <c r="CU374" i="7"/>
  <c r="CU405" i="7"/>
  <c r="EJ337" i="7"/>
  <c r="EJ400" i="7"/>
  <c r="EJ369" i="7"/>
  <c r="AT383" i="7"/>
  <c r="BS341" i="7"/>
  <c r="BS176" i="7" s="1"/>
  <c r="BS404" i="7"/>
  <c r="BS373" i="7"/>
  <c r="CF337" i="7"/>
  <c r="CF172" i="7" s="1"/>
  <c r="CF400" i="7"/>
  <c r="CF369" i="7"/>
  <c r="CR345" i="7"/>
  <c r="CR377" i="7"/>
  <c r="CR408" i="7"/>
  <c r="AF392" i="7"/>
  <c r="CH341" i="7"/>
  <c r="CH176" i="7" s="1"/>
  <c r="CH373" i="7"/>
  <c r="CH404" i="7"/>
  <c r="BV337" i="7"/>
  <c r="BV172" i="7" s="1"/>
  <c r="BV400" i="7"/>
  <c r="BV369" i="7"/>
  <c r="AE345" i="3"/>
  <c r="W21" i="8"/>
  <c r="AA21" i="8" s="1"/>
  <c r="AA66" i="8" s="1"/>
  <c r="W35" i="8"/>
  <c r="W50" i="8"/>
  <c r="W65" i="8" s="1"/>
  <c r="W80" i="8" s="1"/>
  <c r="W95" i="8" s="1"/>
  <c r="W110" i="8" s="1"/>
  <c r="W125" i="8" s="1"/>
  <c r="W140" i="8" s="1"/>
  <c r="W155" i="8" s="1"/>
  <c r="W170" i="8" s="1"/>
  <c r="W185" i="8" s="1"/>
  <c r="W200" i="8" s="1"/>
  <c r="X20" i="8"/>
  <c r="X65" i="8" s="1"/>
  <c r="Y20" i="8"/>
  <c r="AJ391" i="7"/>
  <c r="EJ388" i="7"/>
  <c r="T147" i="7"/>
  <c r="CQ177" i="7"/>
  <c r="X168" i="7"/>
  <c r="DZ334" i="7"/>
  <c r="DZ397" i="7"/>
  <c r="DZ366" i="7"/>
  <c r="CN337" i="7"/>
  <c r="CN172" i="7" s="1"/>
  <c r="CN369" i="7"/>
  <c r="CN400" i="7"/>
  <c r="DY390" i="7"/>
  <c r="DW434" i="3"/>
  <c r="BT336" i="7"/>
  <c r="BT171" i="7" s="1"/>
  <c r="BT399" i="7"/>
  <c r="BT368" i="7"/>
  <c r="U174" i="7"/>
  <c r="EG339" i="7"/>
  <c r="EG402" i="7"/>
  <c r="EG371" i="7"/>
  <c r="H51" i="4"/>
  <c r="BX19" i="15"/>
  <c r="BX64" i="15" s="1"/>
  <c r="CW337" i="7"/>
  <c r="CW369" i="7"/>
  <c r="CW400" i="7"/>
  <c r="D38" i="4"/>
  <c r="U440" i="4"/>
  <c r="BX341" i="3"/>
  <c r="CZ345" i="7"/>
  <c r="CZ408" i="7"/>
  <c r="CZ377" i="7"/>
  <c r="AC355" i="3"/>
  <c r="L33" i="3" s="1"/>
  <c r="AE338" i="3"/>
  <c r="DJ336" i="7"/>
  <c r="DJ171" i="7" s="1"/>
  <c r="DJ399" i="7"/>
  <c r="DJ368" i="7"/>
  <c r="AB391" i="7"/>
  <c r="DQ339" i="7"/>
  <c r="DQ174" i="7" s="1"/>
  <c r="DQ371" i="7"/>
  <c r="DQ402" i="7"/>
  <c r="CB389" i="7"/>
  <c r="EE339" i="7"/>
  <c r="EE402" i="7"/>
  <c r="EE371" i="7"/>
  <c r="G74" i="3"/>
  <c r="N74" i="3" s="1"/>
  <c r="EN434" i="3"/>
  <c r="AJ341" i="7"/>
  <c r="AJ176" i="7" s="1"/>
  <c r="AJ373" i="7"/>
  <c r="AJ404" i="7"/>
  <c r="U168" i="7"/>
  <c r="ET387" i="7"/>
  <c r="EF339" i="7"/>
  <c r="EF371" i="7"/>
  <c r="EF402" i="7"/>
  <c r="D39" i="4"/>
  <c r="U444" i="4"/>
  <c r="AG428" i="4"/>
  <c r="Q428" i="4" s="1"/>
  <c r="P428" i="4" s="1"/>
  <c r="AZ335" i="7"/>
  <c r="AZ170" i="7" s="1"/>
  <c r="AZ398" i="7"/>
  <c r="AZ367" i="7"/>
  <c r="AP382" i="7"/>
  <c r="EN342" i="7"/>
  <c r="EN374" i="7"/>
  <c r="EN405" i="7"/>
  <c r="AD340" i="7"/>
  <c r="AD372" i="7"/>
  <c r="AD403" i="7"/>
  <c r="AF173" i="7"/>
  <c r="CW384" i="7"/>
  <c r="BE343" i="7"/>
  <c r="BE178" i="7" s="1"/>
  <c r="BE375" i="7"/>
  <c r="BE406" i="7"/>
  <c r="EL341" i="7"/>
  <c r="EL373" i="7"/>
  <c r="EL404" i="7"/>
  <c r="EP337" i="7"/>
  <c r="EP400" i="7"/>
  <c r="EP369" i="7"/>
  <c r="U140" i="7"/>
  <c r="CR170" i="7"/>
  <c r="AG159" i="4"/>
  <c r="BD336" i="7"/>
  <c r="BD171" i="7" s="1"/>
  <c r="BD399" i="7"/>
  <c r="BD368" i="7"/>
  <c r="AX389" i="7"/>
  <c r="DX345" i="7"/>
  <c r="DX408" i="7"/>
  <c r="DX377" i="7"/>
  <c r="DB391" i="7"/>
  <c r="P98" i="4"/>
  <c r="BB345" i="7"/>
  <c r="BB180" i="7" s="1"/>
  <c r="BB408" i="7"/>
  <c r="BB377" i="7"/>
  <c r="DW341" i="7"/>
  <c r="DW373" i="7"/>
  <c r="DW404" i="7"/>
  <c r="AT339" i="3"/>
  <c r="DX389" i="7"/>
  <c r="AJ333" i="7"/>
  <c r="AJ168" i="7" s="1"/>
  <c r="AJ365" i="7"/>
  <c r="AJ396" i="7"/>
  <c r="AR392" i="7"/>
  <c r="DF342" i="7"/>
  <c r="DF177" i="7" s="1"/>
  <c r="DF374" i="7"/>
  <c r="DF405" i="7"/>
  <c r="DV343" i="7"/>
  <c r="DV406" i="7"/>
  <c r="DV375" i="7"/>
  <c r="U432" i="12"/>
  <c r="Z6" i="8"/>
  <c r="AD172" i="7"/>
  <c r="P94" i="4"/>
  <c r="AA170" i="7"/>
  <c r="U175" i="7"/>
  <c r="BD345" i="7"/>
  <c r="BD180" i="7" s="1"/>
  <c r="DB341" i="7"/>
  <c r="AY370" i="7"/>
  <c r="AJ342" i="7"/>
  <c r="AJ177" i="7" s="1"/>
  <c r="DQ367" i="7"/>
  <c r="BJ333" i="7"/>
  <c r="BJ168" i="7" s="1"/>
  <c r="AT373" i="7"/>
  <c r="CX344" i="7"/>
  <c r="V369" i="7"/>
  <c r="BN336" i="7"/>
  <c r="BN171" i="7" s="1"/>
  <c r="AS336" i="7"/>
  <c r="AS171" i="7" s="1"/>
  <c r="EV368" i="7"/>
  <c r="DA396" i="7"/>
  <c r="CX338" i="7"/>
  <c r="AE366" i="7"/>
  <c r="DM341" i="7"/>
  <c r="DM176" i="7" s="1"/>
  <c r="BA369" i="7"/>
  <c r="CG344" i="7"/>
  <c r="CG179" i="7" s="1"/>
  <c r="ES374" i="7"/>
  <c r="BV377" i="7"/>
  <c r="BF344" i="7"/>
  <c r="BF179" i="7" s="1"/>
  <c r="BG376" i="7"/>
  <c r="DM401" i="7"/>
  <c r="ET407" i="7"/>
  <c r="EJ370" i="7"/>
  <c r="Z366" i="7"/>
  <c r="AQ397" i="7"/>
  <c r="EA408" i="7"/>
  <c r="BO372" i="7"/>
  <c r="DW400" i="7"/>
  <c r="EB333" i="7"/>
  <c r="BU365" i="7"/>
  <c r="DH338" i="7"/>
  <c r="DH173" i="7" s="1"/>
  <c r="AO377" i="7"/>
  <c r="AT345" i="7"/>
  <c r="AT180" i="7" s="1"/>
  <c r="EF387" i="7"/>
  <c r="AU334" i="7"/>
  <c r="AU169" i="7" s="1"/>
  <c r="CI376" i="7"/>
  <c r="AM334" i="7"/>
  <c r="AM169" i="7" s="1"/>
  <c r="CE336" i="7"/>
  <c r="CE171" i="7" s="1"/>
  <c r="DH336" i="7"/>
  <c r="DH171" i="7" s="1"/>
  <c r="BG336" i="7"/>
  <c r="BG171" i="7" s="1"/>
  <c r="BY333" i="7"/>
  <c r="BY168" i="7" s="1"/>
  <c r="DM371" i="7"/>
  <c r="BY336" i="7"/>
  <c r="BY171" i="7" s="1"/>
  <c r="ET367" i="7"/>
  <c r="AA399" i="7"/>
  <c r="DO344" i="7"/>
  <c r="DO179" i="7" s="1"/>
  <c r="AO368" i="7"/>
  <c r="AN405" i="7"/>
  <c r="DH396" i="7"/>
  <c r="BI397" i="7"/>
  <c r="AK340" i="7"/>
  <c r="AK175" i="7" s="1"/>
  <c r="BQ368" i="7"/>
  <c r="AN403" i="7"/>
  <c r="EG401" i="7"/>
  <c r="AO366" i="7"/>
  <c r="AQ404" i="7"/>
  <c r="DN342" i="7"/>
  <c r="DN177" i="7" s="1"/>
  <c r="BM387" i="7"/>
  <c r="DB367" i="7"/>
  <c r="AL377" i="7"/>
  <c r="AD339" i="7"/>
  <c r="EE340" i="7"/>
  <c r="EO334" i="7"/>
  <c r="BB342" i="7"/>
  <c r="BB177" i="7" s="1"/>
  <c r="AN407" i="7"/>
  <c r="CM389" i="7"/>
  <c r="AA407" i="7"/>
  <c r="BE402" i="7"/>
  <c r="CR404" i="7"/>
  <c r="AZ368" i="7"/>
  <c r="BJ367" i="7"/>
  <c r="BJ393" i="7"/>
  <c r="CS340" i="7"/>
  <c r="AY345" i="7"/>
  <c r="AY180" i="7" s="1"/>
  <c r="BJ386" i="7"/>
  <c r="AI401" i="7"/>
  <c r="CF402" i="7"/>
  <c r="BM377" i="7"/>
  <c r="AK374" i="7"/>
  <c r="AL366" i="7"/>
  <c r="CE386" i="7"/>
  <c r="CS400" i="7"/>
  <c r="BB424" i="12"/>
  <c r="DW393" i="7"/>
  <c r="EG385" i="7"/>
  <c r="BS407" i="7"/>
  <c r="AU345" i="7"/>
  <c r="AU180" i="7" s="1"/>
  <c r="AI376" i="7"/>
  <c r="AO367" i="7"/>
  <c r="BQ337" i="7"/>
  <c r="BQ172" i="7" s="1"/>
  <c r="BM401" i="7"/>
  <c r="DC396" i="7"/>
  <c r="AC345" i="7"/>
  <c r="CI338" i="7"/>
  <c r="CI173" i="7" s="1"/>
  <c r="AQ377" i="7"/>
  <c r="U370" i="7"/>
  <c r="AT344" i="12"/>
  <c r="CB345" i="7"/>
  <c r="CB180" i="7" s="1"/>
  <c r="CV403" i="7"/>
  <c r="Z385" i="7"/>
  <c r="DO405" i="7"/>
  <c r="BC367" i="7"/>
  <c r="AS367" i="7"/>
  <c r="AM345" i="7"/>
  <c r="AM180" i="7" s="1"/>
  <c r="BG365" i="7"/>
  <c r="DH372" i="7"/>
  <c r="CJ341" i="7"/>
  <c r="CJ176" i="7" s="1"/>
  <c r="BB343" i="7"/>
  <c r="BB178" i="7" s="1"/>
  <c r="BB375" i="7"/>
  <c r="BB406" i="7"/>
  <c r="AZ338" i="7"/>
  <c r="AZ173" i="7" s="1"/>
  <c r="AZ370" i="7"/>
  <c r="AZ401" i="7"/>
  <c r="AK345" i="7"/>
  <c r="AK180" i="7" s="1"/>
  <c r="AK377" i="7"/>
  <c r="AK408" i="7"/>
  <c r="EN393" i="7"/>
  <c r="EC336" i="7"/>
  <c r="EC368" i="7"/>
  <c r="EC399" i="7"/>
  <c r="EN391" i="7"/>
  <c r="AR336" i="7"/>
  <c r="AR171" i="7" s="1"/>
  <c r="AR399" i="7"/>
  <c r="AR368" i="7"/>
  <c r="AP339" i="7"/>
  <c r="AP174" i="7" s="1"/>
  <c r="AP371" i="7"/>
  <c r="AP402" i="7"/>
  <c r="CS339" i="7"/>
  <c r="CS371" i="7"/>
  <c r="CS402" i="7"/>
  <c r="BW381" i="7"/>
  <c r="EC338" i="7"/>
  <c r="EC401" i="7"/>
  <c r="EC370" i="7"/>
  <c r="AL428" i="3"/>
  <c r="V363" i="3"/>
  <c r="AE346" i="3"/>
  <c r="V160" i="3"/>
  <c r="V175" i="3"/>
  <c r="DQ346" i="3"/>
  <c r="BH333" i="7"/>
  <c r="BH168" i="7" s="1"/>
  <c r="BH396" i="7"/>
  <c r="BH365" i="7"/>
  <c r="DW338" i="7"/>
  <c r="DW370" i="7"/>
  <c r="DW401" i="7"/>
  <c r="AM390" i="7"/>
  <c r="DA336" i="7"/>
  <c r="DA368" i="7"/>
  <c r="DA399" i="7"/>
  <c r="BG341" i="7"/>
  <c r="BG176" i="7" s="1"/>
  <c r="BG373" i="7"/>
  <c r="BG404" i="7"/>
  <c r="ES334" i="7"/>
  <c r="ES366" i="7"/>
  <c r="ES397" i="7"/>
  <c r="P32" i="4"/>
  <c r="R32" i="4" s="1"/>
  <c r="AC342" i="7"/>
  <c r="AC374" i="7"/>
  <c r="AC405" i="7"/>
  <c r="AR341" i="7"/>
  <c r="AR176" i="7" s="1"/>
  <c r="AR373" i="7"/>
  <c r="AR404" i="7"/>
  <c r="AU390" i="7"/>
  <c r="EU341" i="7"/>
  <c r="EU373" i="7"/>
  <c r="EU404" i="7"/>
  <c r="DZ388" i="7"/>
  <c r="EK340" i="7"/>
  <c r="EK372" i="7"/>
  <c r="EK403" i="7"/>
  <c r="EA384" i="7"/>
  <c r="AG164" i="4"/>
  <c r="DY337" i="7"/>
  <c r="DY369" i="7"/>
  <c r="DY400" i="7"/>
  <c r="CL340" i="7"/>
  <c r="CL175" i="7" s="1"/>
  <c r="CL372" i="7"/>
  <c r="CL403" i="7"/>
  <c r="CL381" i="7"/>
  <c r="AB336" i="7"/>
  <c r="AB399" i="7"/>
  <c r="AB368" i="7"/>
  <c r="DI384" i="7"/>
  <c r="CF385" i="7"/>
  <c r="CR393" i="7"/>
  <c r="T384" i="7"/>
  <c r="Y183" i="8"/>
  <c r="Y198" i="8" s="1"/>
  <c r="AT342" i="7"/>
  <c r="AT177" i="7" s="1"/>
  <c r="AT374" i="7"/>
  <c r="AT405" i="7"/>
  <c r="AC344" i="7"/>
  <c r="AC376" i="7"/>
  <c r="AC407" i="7"/>
  <c r="T362" i="3"/>
  <c r="X150" i="7"/>
  <c r="CU180" i="7"/>
  <c r="AJ388" i="7"/>
  <c r="CN385" i="7"/>
  <c r="EL337" i="7"/>
  <c r="EL400" i="7"/>
  <c r="EL369" i="7"/>
  <c r="AB386" i="7"/>
  <c r="AY341" i="7"/>
  <c r="AY176" i="7" s="1"/>
  <c r="AY373" i="7"/>
  <c r="AY404" i="7"/>
  <c r="BW108" i="8"/>
  <c r="BW123" i="8" s="1"/>
  <c r="X455" i="4"/>
  <c r="BW340" i="7"/>
  <c r="BW175" i="7" s="1"/>
  <c r="BW372" i="7"/>
  <c r="BW403" i="7"/>
  <c r="CH421" i="3"/>
  <c r="EG387" i="7"/>
  <c r="BD337" i="7"/>
  <c r="BD172" i="7" s="1"/>
  <c r="BD400" i="7"/>
  <c r="BD369" i="7"/>
  <c r="EM345" i="7"/>
  <c r="EM377" i="7"/>
  <c r="EM408" i="7"/>
  <c r="CR338" i="7"/>
  <c r="CR401" i="7"/>
  <c r="CR370" i="7"/>
  <c r="CN333" i="7"/>
  <c r="CN168" i="7" s="1"/>
  <c r="CN396" i="7"/>
  <c r="CN365" i="7"/>
  <c r="EE336" i="7"/>
  <c r="EE368" i="7"/>
  <c r="EE399" i="7"/>
  <c r="AB342" i="7"/>
  <c r="AB374" i="7"/>
  <c r="AB405" i="7"/>
  <c r="T341" i="7"/>
  <c r="T373" i="7"/>
  <c r="T404" i="7"/>
  <c r="AI384" i="7"/>
  <c r="DY434" i="3"/>
  <c r="AS344" i="7"/>
  <c r="AS179" i="7" s="1"/>
  <c r="AS376" i="7"/>
  <c r="AS407" i="7"/>
  <c r="BC381" i="7"/>
  <c r="X343" i="7"/>
  <c r="X375" i="7"/>
  <c r="X406" i="7"/>
  <c r="BS343" i="7"/>
  <c r="BS178" i="7" s="1"/>
  <c r="BS375" i="7"/>
  <c r="BS406" i="7"/>
  <c r="AJ387" i="7"/>
  <c r="CT340" i="7"/>
  <c r="CT372" i="7"/>
  <c r="CT403" i="7"/>
  <c r="CK388" i="7"/>
  <c r="AG362" i="4"/>
  <c r="CC340" i="7"/>
  <c r="CC175" i="7" s="1"/>
  <c r="CC403" i="7"/>
  <c r="CC372" i="7"/>
  <c r="Z173" i="7"/>
  <c r="W20" i="15"/>
  <c r="W49" i="15"/>
  <c r="W64" i="15" s="1"/>
  <c r="W79" i="15" s="1"/>
  <c r="W94" i="15" s="1"/>
  <c r="W109" i="15" s="1"/>
  <c r="W124" i="15" s="1"/>
  <c r="W139" i="15" s="1"/>
  <c r="W154" i="15" s="1"/>
  <c r="W169" i="15" s="1"/>
  <c r="W184" i="15" s="1"/>
  <c r="W199" i="15" s="1"/>
  <c r="W34" i="15"/>
  <c r="X19" i="15"/>
  <c r="EE387" i="7"/>
  <c r="AC146" i="7"/>
  <c r="CZ176" i="7"/>
  <c r="EJ392" i="7"/>
  <c r="P31" i="4"/>
  <c r="R31" i="4" s="1"/>
  <c r="CK342" i="7"/>
  <c r="CK177" i="7" s="1"/>
  <c r="CK405" i="7"/>
  <c r="CK374" i="7"/>
  <c r="BO342" i="7"/>
  <c r="BO177" i="7" s="1"/>
  <c r="BO374" i="7"/>
  <c r="BO405" i="7"/>
  <c r="CM338" i="7"/>
  <c r="CM173" i="7" s="1"/>
  <c r="CM370" i="7"/>
  <c r="CM401" i="7"/>
  <c r="CT384" i="7"/>
  <c r="CJ333" i="7"/>
  <c r="CJ168" i="7" s="1"/>
  <c r="CJ396" i="7"/>
  <c r="CJ365" i="7"/>
  <c r="AP334" i="7"/>
  <c r="AP169" i="7" s="1"/>
  <c r="AP366" i="7"/>
  <c r="AP397" i="7"/>
  <c r="EG335" i="7"/>
  <c r="EG398" i="7"/>
  <c r="EG367" i="7"/>
  <c r="AC384" i="7"/>
  <c r="BU384" i="7"/>
  <c r="CW336" i="7"/>
  <c r="CW399" i="7"/>
  <c r="CW368" i="7"/>
  <c r="EC388" i="7"/>
  <c r="X175" i="7"/>
  <c r="L35" i="4"/>
  <c r="W177" i="7"/>
  <c r="AX341" i="7"/>
  <c r="AX176" i="7" s="1"/>
  <c r="AX373" i="7"/>
  <c r="AX404" i="7"/>
  <c r="DB343" i="7"/>
  <c r="DB406" i="7"/>
  <c r="DB375" i="7"/>
  <c r="AT338" i="3"/>
  <c r="AO341" i="7"/>
  <c r="AO176" i="7" s="1"/>
  <c r="AO373" i="7"/>
  <c r="AO404" i="7"/>
  <c r="ES345" i="7"/>
  <c r="ES377" i="7"/>
  <c r="ES408" i="7"/>
  <c r="DX341" i="7"/>
  <c r="DX404" i="7"/>
  <c r="DX373" i="7"/>
  <c r="AS381" i="7"/>
  <c r="AR344" i="7"/>
  <c r="AR179" i="7" s="1"/>
  <c r="AR376" i="7"/>
  <c r="AR407" i="7"/>
  <c r="BR382" i="7"/>
  <c r="DU386" i="7"/>
  <c r="CZ390" i="7"/>
  <c r="Y168" i="7"/>
  <c r="AQ3" i="8"/>
  <c r="Z93" i="8"/>
  <c r="Z183" i="8"/>
  <c r="Z198" i="8" s="1"/>
  <c r="Z48" i="8"/>
  <c r="EQ383" i="7"/>
  <c r="AG161" i="4"/>
  <c r="BD424" i="3"/>
  <c r="AN420" i="3"/>
  <c r="H35" i="4"/>
  <c r="AX385" i="7"/>
  <c r="AG437" i="4"/>
  <c r="Q437" i="4" s="1"/>
  <c r="P437" i="4" s="1"/>
  <c r="U355" i="3"/>
  <c r="EB372" i="7"/>
  <c r="W427" i="12"/>
  <c r="F47" i="12" s="1"/>
  <c r="CE408" i="7"/>
  <c r="AY338" i="7"/>
  <c r="AY173" i="7" s="1"/>
  <c r="AF393" i="7"/>
  <c r="DQ398" i="7"/>
  <c r="CE403" i="7"/>
  <c r="BB393" i="7"/>
  <c r="AT341" i="7"/>
  <c r="AT176" i="7" s="1"/>
  <c r="BX396" i="7"/>
  <c r="V337" i="7"/>
  <c r="AZ402" i="7"/>
  <c r="EV399" i="7"/>
  <c r="DA365" i="7"/>
  <c r="DV407" i="7"/>
  <c r="AE397" i="7"/>
  <c r="CY406" i="7"/>
  <c r="BA400" i="7"/>
  <c r="AZ375" i="7"/>
  <c r="ES342" i="7"/>
  <c r="BV408" i="7"/>
  <c r="BG407" i="7"/>
  <c r="DM370" i="7"/>
  <c r="ET344" i="7"/>
  <c r="EJ401" i="7"/>
  <c r="Z397" i="7"/>
  <c r="AQ334" i="7"/>
  <c r="AQ169" i="7" s="1"/>
  <c r="EA345" i="7"/>
  <c r="BO403" i="7"/>
  <c r="DW337" i="7"/>
  <c r="BU333" i="7"/>
  <c r="BU168" i="7" s="1"/>
  <c r="AO345" i="7"/>
  <c r="AO180" i="7" s="1"/>
  <c r="CI344" i="7"/>
  <c r="CI179" i="7" s="1"/>
  <c r="ER401" i="7"/>
  <c r="EU384" i="7"/>
  <c r="AK401" i="7"/>
  <c r="CL398" i="7"/>
  <c r="DM339" i="7"/>
  <c r="DM174" i="7" s="1"/>
  <c r="AA365" i="7"/>
  <c r="ET335" i="7"/>
  <c r="ED372" i="7"/>
  <c r="AA336" i="7"/>
  <c r="CX387" i="7"/>
  <c r="AO336" i="7"/>
  <c r="AO171" i="7" s="1"/>
  <c r="AN342" i="7"/>
  <c r="AN177" i="7" s="1"/>
  <c r="DH365" i="7"/>
  <c r="BI366" i="7"/>
  <c r="AZ404" i="7"/>
  <c r="BQ399" i="7"/>
  <c r="AN372" i="7"/>
  <c r="EG370" i="7"/>
  <c r="AO334" i="7"/>
  <c r="AO169" i="7" s="1"/>
  <c r="AQ373" i="7"/>
  <c r="CU390" i="7"/>
  <c r="DB398" i="7"/>
  <c r="AL408" i="7"/>
  <c r="DC371" i="7"/>
  <c r="AR367" i="7"/>
  <c r="DU375" i="7"/>
  <c r="AN376" i="7"/>
  <c r="DR376" i="7"/>
  <c r="AA376" i="7"/>
  <c r="BE371" i="7"/>
  <c r="CR373" i="7"/>
  <c r="AZ399" i="7"/>
  <c r="BJ398" i="7"/>
  <c r="AJ400" i="7"/>
  <c r="DH375" i="7"/>
  <c r="AP401" i="7"/>
  <c r="EN385" i="7"/>
  <c r="DH377" i="7"/>
  <c r="AI338" i="7"/>
  <c r="AI173" i="7" s="1"/>
  <c r="CF371" i="7"/>
  <c r="BM345" i="7"/>
  <c r="BM180" i="7" s="1"/>
  <c r="AK342" i="7"/>
  <c r="AK177" i="7" s="1"/>
  <c r="BW376" i="7"/>
  <c r="AL334" i="7"/>
  <c r="AL169" i="7" s="1"/>
  <c r="AI373" i="7"/>
  <c r="CS369" i="7"/>
  <c r="BI401" i="7"/>
  <c r="AP388" i="7"/>
  <c r="V377" i="7"/>
  <c r="BS344" i="7"/>
  <c r="BS179" i="7" s="1"/>
  <c r="DA370" i="7"/>
  <c r="BB398" i="7"/>
  <c r="CB370" i="7"/>
  <c r="AI407" i="7"/>
  <c r="AO398" i="7"/>
  <c r="CE381" i="7"/>
  <c r="BM338" i="7"/>
  <c r="BM173" i="7" s="1"/>
  <c r="DC365" i="7"/>
  <c r="CT390" i="7"/>
  <c r="DA403" i="7"/>
  <c r="AQ345" i="7"/>
  <c r="AQ180" i="7" s="1"/>
  <c r="U401" i="7"/>
  <c r="AR372" i="7"/>
  <c r="ER368" i="7"/>
  <c r="EE384" i="7"/>
  <c r="U377" i="7"/>
  <c r="CV340" i="7"/>
  <c r="DC407" i="7"/>
  <c r="DO342" i="7"/>
  <c r="DO177" i="7" s="1"/>
  <c r="BC335" i="7"/>
  <c r="BC170" i="7" s="1"/>
  <c r="AS398" i="7"/>
  <c r="BG396" i="7"/>
  <c r="DH340" i="7"/>
  <c r="DH175" i="7" s="1"/>
  <c r="DN381" i="7"/>
  <c r="EL386" i="7"/>
  <c r="EF338" i="7"/>
  <c r="EF401" i="7"/>
  <c r="EF370" i="7"/>
  <c r="AE142" i="7"/>
  <c r="DB172" i="7"/>
  <c r="EV334" i="7"/>
  <c r="EV366" i="7"/>
  <c r="EV397" i="7"/>
  <c r="AD177" i="7"/>
  <c r="CE422" i="3"/>
  <c r="DR384" i="7"/>
  <c r="AF175" i="7"/>
  <c r="BW333" i="7"/>
  <c r="BW168" i="7" s="1"/>
  <c r="BW396" i="7"/>
  <c r="BW365" i="7"/>
  <c r="CK393" i="7"/>
  <c r="BT334" i="7"/>
  <c r="BT169" i="7" s="1"/>
  <c r="BT366" i="7"/>
  <c r="BT397" i="7"/>
  <c r="AM342" i="7"/>
  <c r="AM177" i="7" s="1"/>
  <c r="AM374" i="7"/>
  <c r="AM405" i="7"/>
  <c r="CQ385" i="7"/>
  <c r="CW386" i="7"/>
  <c r="BQ339" i="7"/>
  <c r="BQ174" i="7" s="1"/>
  <c r="BQ371" i="7"/>
  <c r="BQ402" i="7"/>
  <c r="Z180" i="7"/>
  <c r="DH387" i="7"/>
  <c r="AU342" i="7"/>
  <c r="AU177" i="7" s="1"/>
  <c r="AU374" i="7"/>
  <c r="AU405" i="7"/>
  <c r="Z177" i="7"/>
  <c r="BF388" i="7"/>
  <c r="BU389" i="7"/>
  <c r="AC169" i="7"/>
  <c r="EU334" i="7"/>
  <c r="EU366" i="7"/>
  <c r="EU397" i="7"/>
  <c r="Y155" i="3"/>
  <c r="Y170" i="3"/>
  <c r="CD341" i="7"/>
  <c r="CD176" i="7" s="1"/>
  <c r="CD373" i="7"/>
  <c r="CD404" i="7"/>
  <c r="DV345" i="7"/>
  <c r="DV377" i="7"/>
  <c r="DV408" i="7"/>
  <c r="BS333" i="7"/>
  <c r="BS168" i="7" s="1"/>
  <c r="BS396" i="7"/>
  <c r="BS365" i="7"/>
  <c r="CL333" i="7"/>
  <c r="CL168" i="7" s="1"/>
  <c r="CL365" i="7"/>
  <c r="CL396" i="7"/>
  <c r="AD440" i="4"/>
  <c r="DI336" i="7"/>
  <c r="DI171" i="7" s="1"/>
  <c r="DI368" i="7"/>
  <c r="DI399" i="7"/>
  <c r="CY386" i="7"/>
  <c r="T336" i="7"/>
  <c r="T399" i="7"/>
  <c r="T368" i="7"/>
  <c r="CH420" i="3"/>
  <c r="DP384" i="7"/>
  <c r="D35" i="4"/>
  <c r="EF336" i="7"/>
  <c r="EF368" i="7"/>
  <c r="EF399" i="7"/>
  <c r="AB174" i="7"/>
  <c r="BM343" i="7"/>
  <c r="BM178" i="7" s="1"/>
  <c r="BM406" i="7"/>
  <c r="BM375" i="7"/>
  <c r="AI342" i="7"/>
  <c r="AI177" i="7" s="1"/>
  <c r="AI374" i="7"/>
  <c r="AI405" i="7"/>
  <c r="AJ340" i="7"/>
  <c r="AJ175" i="7" s="1"/>
  <c r="AJ403" i="7"/>
  <c r="AJ372" i="7"/>
  <c r="BE340" i="7"/>
  <c r="BE175" i="7" s="1"/>
  <c r="BE372" i="7"/>
  <c r="BE403" i="7"/>
  <c r="CX336" i="7"/>
  <c r="CX399" i="7"/>
  <c r="CX368" i="7"/>
  <c r="BT389" i="7"/>
  <c r="AB338" i="7"/>
  <c r="AB401" i="7"/>
  <c r="AB370" i="7"/>
  <c r="BU393" i="7"/>
  <c r="DL421" i="3"/>
  <c r="AU386" i="7"/>
  <c r="W393" i="7"/>
  <c r="AB170" i="7"/>
  <c r="AE177" i="7"/>
  <c r="DV389" i="7"/>
  <c r="BZ2" i="15"/>
  <c r="BY17" i="15"/>
  <c r="BY47" i="15" s="1"/>
  <c r="BY62" i="15" s="1"/>
  <c r="BY77" i="15" s="1"/>
  <c r="BY92" i="15" s="1"/>
  <c r="BY107" i="15" s="1"/>
  <c r="BY122" i="15" s="1"/>
  <c r="BY137" i="15" s="1"/>
  <c r="BY152" i="15" s="1"/>
  <c r="BY167" i="15" s="1"/>
  <c r="BY182" i="15" s="1"/>
  <c r="BY197" i="15" s="1"/>
  <c r="BY32" i="15"/>
  <c r="BY15" i="15"/>
  <c r="BY8" i="15"/>
  <c r="BY3" i="15"/>
  <c r="BY14" i="15"/>
  <c r="BY33" i="15"/>
  <c r="BY5" i="15"/>
  <c r="BY9" i="15"/>
  <c r="BY7" i="15"/>
  <c r="BY13" i="15"/>
  <c r="BY11" i="15"/>
  <c r="BY12" i="15"/>
  <c r="BY4" i="15"/>
  <c r="BY18" i="15"/>
  <c r="BY63" i="15" s="1"/>
  <c r="BY10" i="15"/>
  <c r="BY6" i="15"/>
  <c r="BY19" i="15"/>
  <c r="BY64" i="15" s="1"/>
  <c r="AG158" i="4"/>
  <c r="BW383" i="7"/>
  <c r="DG333" i="7"/>
  <c r="DG168" i="7" s="1"/>
  <c r="DG365" i="7"/>
  <c r="DG396" i="7"/>
  <c r="DF337" i="7"/>
  <c r="DF172" i="7" s="1"/>
  <c r="DF400" i="7"/>
  <c r="DF369" i="7"/>
  <c r="AI336" i="7"/>
  <c r="AI171" i="7" s="1"/>
  <c r="AI399" i="7"/>
  <c r="AI368" i="7"/>
  <c r="BC333" i="7"/>
  <c r="BC168" i="7" s="1"/>
  <c r="BC396" i="7"/>
  <c r="BC365" i="7"/>
  <c r="DC382" i="7"/>
  <c r="AM388" i="7"/>
  <c r="AJ339" i="7"/>
  <c r="AJ174" i="7" s="1"/>
  <c r="AJ371" i="7"/>
  <c r="AJ402" i="7"/>
  <c r="CK340" i="7"/>
  <c r="CK175" i="7" s="1"/>
  <c r="CK372" i="7"/>
  <c r="CK403" i="7"/>
  <c r="P349" i="4"/>
  <c r="O349" i="4"/>
  <c r="O350" i="4" s="1"/>
  <c r="EG345" i="7"/>
  <c r="EG408" i="7"/>
  <c r="EG377" i="7"/>
  <c r="T357" i="3"/>
  <c r="AE340" i="3"/>
  <c r="EJ344" i="7"/>
  <c r="EJ376" i="7"/>
  <c r="EJ407" i="7"/>
  <c r="CT336" i="7"/>
  <c r="CT368" i="7"/>
  <c r="CT399" i="7"/>
  <c r="AX387" i="7"/>
  <c r="BD340" i="7"/>
  <c r="BD175" i="7" s="1"/>
  <c r="BD372" i="7"/>
  <c r="BD403" i="7"/>
  <c r="T170" i="3"/>
  <c r="DQ340" i="3"/>
  <c r="T155" i="3"/>
  <c r="ES333" i="7"/>
  <c r="ES396" i="7"/>
  <c r="ES365" i="7"/>
  <c r="ED344" i="7"/>
  <c r="ED376" i="7"/>
  <c r="ED407" i="7"/>
  <c r="AT381" i="7"/>
  <c r="AC336" i="7"/>
  <c r="AC368" i="7"/>
  <c r="AC399" i="7"/>
  <c r="V388" i="7"/>
  <c r="BU336" i="7"/>
  <c r="BU171" i="7" s="1"/>
  <c r="BU399" i="7"/>
  <c r="BU368" i="7"/>
  <c r="CX333" i="7"/>
  <c r="CX365" i="7"/>
  <c r="CX396" i="7"/>
  <c r="EC340" i="7"/>
  <c r="EC372" i="7"/>
  <c r="EC403" i="7"/>
  <c r="BP386" i="7"/>
  <c r="EK434" i="3"/>
  <c r="DU388" i="7"/>
  <c r="BI390" i="7"/>
  <c r="Y5" i="15"/>
  <c r="Y33" i="15"/>
  <c r="Y183" i="15" s="1"/>
  <c r="Y198" i="15" s="1"/>
  <c r="DB340" i="3"/>
  <c r="T140" i="3"/>
  <c r="EG336" i="7"/>
  <c r="EG368" i="7"/>
  <c r="EG399" i="7"/>
  <c r="BY392" i="7"/>
  <c r="AS333" i="7"/>
  <c r="AS168" i="7" s="1"/>
  <c r="AS365" i="7"/>
  <c r="AS396" i="7"/>
  <c r="BR334" i="7"/>
  <c r="BR169" i="7" s="1"/>
  <c r="BR397" i="7"/>
  <c r="BR366" i="7"/>
  <c r="DU338" i="7"/>
  <c r="DU370" i="7"/>
  <c r="DU401" i="7"/>
  <c r="Y382" i="7"/>
  <c r="CZ342" i="7"/>
  <c r="CZ374" i="7"/>
  <c r="CZ405" i="7"/>
  <c r="Z34" i="8"/>
  <c r="Z79" i="8" s="1"/>
  <c r="EQ335" i="7"/>
  <c r="EQ367" i="7"/>
  <c r="EQ398" i="7"/>
  <c r="O35" i="4"/>
  <c r="AF148" i="7"/>
  <c r="DC178" i="7"/>
  <c r="AX337" i="7"/>
  <c r="AX172" i="7" s="1"/>
  <c r="AX400" i="7"/>
  <c r="AX369" i="7"/>
  <c r="U358" i="3"/>
  <c r="D30" i="3" s="1"/>
  <c r="AE341" i="3"/>
  <c r="AE358" i="3" s="1"/>
  <c r="ER385" i="7"/>
  <c r="EB403" i="7"/>
  <c r="CE377" i="7"/>
  <c r="BS399" i="7"/>
  <c r="DQ335" i="7"/>
  <c r="DQ170" i="7" s="1"/>
  <c r="CE372" i="7"/>
  <c r="DI388" i="7"/>
  <c r="BX367" i="7"/>
  <c r="BX365" i="7"/>
  <c r="AZ371" i="7"/>
  <c r="DY393" i="7"/>
  <c r="EV336" i="7"/>
  <c r="DA333" i="7"/>
  <c r="DV376" i="7"/>
  <c r="AE334" i="7"/>
  <c r="CY375" i="7"/>
  <c r="BA337" i="7"/>
  <c r="BA172" i="7" s="1"/>
  <c r="AZ406" i="7"/>
  <c r="BE373" i="7"/>
  <c r="BV345" i="7"/>
  <c r="BV180" i="7" s="1"/>
  <c r="BG344" i="7"/>
  <c r="BG179" i="7" s="1"/>
  <c r="DM338" i="7"/>
  <c r="DM173" i="7" s="1"/>
  <c r="BN403" i="7"/>
  <c r="EJ338" i="7"/>
  <c r="DY399" i="7"/>
  <c r="Z334" i="7"/>
  <c r="AP367" i="7"/>
  <c r="BO340" i="7"/>
  <c r="BO175" i="7" s="1"/>
  <c r="BV381" i="7"/>
  <c r="AS403" i="7"/>
  <c r="DG381" i="7"/>
  <c r="DU392" i="7"/>
  <c r="CV376" i="7"/>
  <c r="ER370" i="7"/>
  <c r="AK370" i="7"/>
  <c r="CL367" i="7"/>
  <c r="CF390" i="7"/>
  <c r="AA396" i="7"/>
  <c r="EK408" i="7"/>
  <c r="ED403" i="7"/>
  <c r="BJ369" i="7"/>
  <c r="DA405" i="7"/>
  <c r="DC408" i="7"/>
  <c r="AO389" i="7"/>
  <c r="DH333" i="7"/>
  <c r="DH168" i="7" s="1"/>
  <c r="BI334" i="7"/>
  <c r="BI169" i="7" s="1"/>
  <c r="AZ373" i="7"/>
  <c r="BQ336" i="7"/>
  <c r="BQ171" i="7" s="1"/>
  <c r="BF370" i="7"/>
  <c r="AN340" i="7"/>
  <c r="AN175" i="7" s="1"/>
  <c r="EG338" i="7"/>
  <c r="BG374" i="7"/>
  <c r="AQ341" i="7"/>
  <c r="AQ176" i="7" s="1"/>
  <c r="BT367" i="7"/>
  <c r="DB335" i="7"/>
  <c r="AL345" i="7"/>
  <c r="AL180" i="7" s="1"/>
  <c r="DC402" i="7"/>
  <c r="CZ384" i="7"/>
  <c r="AR398" i="7"/>
  <c r="DU406" i="7"/>
  <c r="AN344" i="7"/>
  <c r="AN179" i="7" s="1"/>
  <c r="DR407" i="7"/>
  <c r="AA344" i="7"/>
  <c r="BE339" i="7"/>
  <c r="BE174" i="7" s="1"/>
  <c r="CH405" i="7"/>
  <c r="CR341" i="7"/>
  <c r="AZ336" i="7"/>
  <c r="AZ171" i="7" s="1"/>
  <c r="BJ335" i="7"/>
  <c r="BJ170" i="7" s="1"/>
  <c r="AJ369" i="7"/>
  <c r="DH406" i="7"/>
  <c r="AP370" i="7"/>
  <c r="DH408" i="7"/>
  <c r="CU375" i="7"/>
  <c r="CF339" i="7"/>
  <c r="CF174" i="7" s="1"/>
  <c r="CG390" i="7"/>
  <c r="CG366" i="7"/>
  <c r="BW407" i="7"/>
  <c r="AI404" i="7"/>
  <c r="CS337" i="7"/>
  <c r="BI370" i="7"/>
  <c r="BG369" i="7"/>
  <c r="V408" i="7"/>
  <c r="DA401" i="7"/>
  <c r="BB367" i="7"/>
  <c r="CB401" i="7"/>
  <c r="AI344" i="7"/>
  <c r="AI179" i="7" s="1"/>
  <c r="AO335" i="7"/>
  <c r="AO170" i="7" s="1"/>
  <c r="CJ381" i="7"/>
  <c r="DC333" i="7"/>
  <c r="DL396" i="7"/>
  <c r="DA372" i="7"/>
  <c r="AK376" i="7"/>
  <c r="U338" i="7"/>
  <c r="AR403" i="7"/>
  <c r="CB399" i="7"/>
  <c r="ER399" i="7"/>
  <c r="BA373" i="7"/>
  <c r="CD385" i="7"/>
  <c r="U408" i="7"/>
  <c r="DC376" i="7"/>
  <c r="EJ391" i="7"/>
  <c r="CB406" i="7"/>
  <c r="AS335" i="7"/>
  <c r="AS170" i="7" s="1"/>
  <c r="CT377" i="7"/>
  <c r="BG333" i="7"/>
  <c r="BG168" i="7" s="1"/>
  <c r="EQ389" i="7"/>
  <c r="AR420" i="3"/>
  <c r="DN333" i="7"/>
  <c r="DN168" i="7" s="1"/>
  <c r="DN365" i="7"/>
  <c r="DN396" i="7"/>
  <c r="EL338" i="7"/>
  <c r="EL401" i="7"/>
  <c r="EL370" i="7"/>
  <c r="AA341" i="7"/>
  <c r="AA404" i="7"/>
  <c r="AA373" i="7"/>
  <c r="BJ336" i="7"/>
  <c r="BJ171" i="7" s="1"/>
  <c r="BJ399" i="7"/>
  <c r="BJ368" i="7"/>
  <c r="DR336" i="7"/>
  <c r="DR171" i="7" s="1"/>
  <c r="DR399" i="7"/>
  <c r="DR368" i="7"/>
  <c r="CK345" i="7"/>
  <c r="CK180" i="7" s="1"/>
  <c r="CK377" i="7"/>
  <c r="CK408" i="7"/>
  <c r="EN339" i="7"/>
  <c r="EN371" i="7"/>
  <c r="EN402" i="7"/>
  <c r="AR334" i="7"/>
  <c r="AR169" i="7" s="1"/>
  <c r="AR366" i="7"/>
  <c r="AR397" i="7"/>
  <c r="U177" i="7"/>
  <c r="CQ337" i="7"/>
  <c r="CQ369" i="7"/>
  <c r="CQ400" i="7"/>
  <c r="CW338" i="7"/>
  <c r="CW370" i="7"/>
  <c r="CW401" i="7"/>
  <c r="DH339" i="7"/>
  <c r="DH174" i="7" s="1"/>
  <c r="DH371" i="7"/>
  <c r="DH402" i="7"/>
  <c r="BF340" i="7"/>
  <c r="BF175" i="7" s="1"/>
  <c r="BF372" i="7"/>
  <c r="BF403" i="7"/>
  <c r="BU341" i="7"/>
  <c r="BU176" i="7" s="1"/>
  <c r="BU404" i="7"/>
  <c r="BU373" i="7"/>
  <c r="W170" i="7"/>
  <c r="EV335" i="7"/>
  <c r="EV398" i="7"/>
  <c r="EV367" i="7"/>
  <c r="DG341" i="7"/>
  <c r="DG176" i="7" s="1"/>
  <c r="DG373" i="7"/>
  <c r="DG404" i="7"/>
  <c r="EQ334" i="7"/>
  <c r="EQ397" i="7"/>
  <c r="EQ366" i="7"/>
  <c r="EU338" i="7"/>
  <c r="EU370" i="7"/>
  <c r="EU401" i="7"/>
  <c r="CY338" i="7"/>
  <c r="CY401" i="7"/>
  <c r="CY370" i="7"/>
  <c r="CG340" i="7"/>
  <c r="CG175" i="7" s="1"/>
  <c r="CG372" i="7"/>
  <c r="CG403" i="7"/>
  <c r="DP336" i="7"/>
  <c r="DP171" i="7" s="1"/>
  <c r="DP368" i="7"/>
  <c r="DP399" i="7"/>
  <c r="U178" i="7"/>
  <c r="T172" i="7"/>
  <c r="U356" i="3"/>
  <c r="D32" i="3" s="1"/>
  <c r="AT336" i="7"/>
  <c r="AT171" i="7" s="1"/>
  <c r="AT368" i="7"/>
  <c r="AT399" i="7"/>
  <c r="EV338" i="7"/>
  <c r="EV370" i="7"/>
  <c r="EV401" i="7"/>
  <c r="BT341" i="7"/>
  <c r="BT176" i="7" s="1"/>
  <c r="BT373" i="7"/>
  <c r="BT404" i="7"/>
  <c r="BU345" i="7"/>
  <c r="BU180" i="7" s="1"/>
  <c r="BU408" i="7"/>
  <c r="BU377" i="7"/>
  <c r="Y176" i="7"/>
  <c r="AU338" i="7"/>
  <c r="AU173" i="7" s="1"/>
  <c r="AU401" i="7"/>
  <c r="AU370" i="7"/>
  <c r="W345" i="7"/>
  <c r="W408" i="7"/>
  <c r="W377" i="7"/>
  <c r="X359" i="3"/>
  <c r="G29" i="3" s="1"/>
  <c r="DV341" i="7"/>
  <c r="DV404" i="7"/>
  <c r="DV373" i="7"/>
  <c r="P34" i="4"/>
  <c r="R34" i="4" s="1"/>
  <c r="U147" i="7"/>
  <c r="CR177" i="7"/>
  <c r="BW335" i="7"/>
  <c r="BW170" i="7" s="1"/>
  <c r="BW398" i="7"/>
  <c r="BW367" i="7"/>
  <c r="W169" i="7"/>
  <c r="EF334" i="7"/>
  <c r="EF366" i="7"/>
  <c r="EF397" i="7"/>
  <c r="AF336" i="7"/>
  <c r="AF399" i="7"/>
  <c r="AF368" i="7"/>
  <c r="DC334" i="7"/>
  <c r="DC397" i="7"/>
  <c r="DC366" i="7"/>
  <c r="AM340" i="7"/>
  <c r="AM175" i="7" s="1"/>
  <c r="AM403" i="7"/>
  <c r="AM372" i="7"/>
  <c r="Y355" i="3"/>
  <c r="H33" i="3" s="1"/>
  <c r="C25" i="12"/>
  <c r="N25" i="12" s="1"/>
  <c r="P25" i="12" s="1"/>
  <c r="Q357" i="12"/>
  <c r="P357" i="12" s="1"/>
  <c r="AB176" i="7"/>
  <c r="V140" i="7"/>
  <c r="CS170" i="7"/>
  <c r="BG345" i="7"/>
  <c r="BG180" i="7" s="1"/>
  <c r="BG408" i="7"/>
  <c r="BG377" i="7"/>
  <c r="EQ336" i="7"/>
  <c r="EQ368" i="7"/>
  <c r="EQ399" i="7"/>
  <c r="AX339" i="7"/>
  <c r="AX174" i="7" s="1"/>
  <c r="AX371" i="7"/>
  <c r="AX402" i="7"/>
  <c r="BR340" i="7"/>
  <c r="BR175" i="7" s="1"/>
  <c r="BR403" i="7"/>
  <c r="BR372" i="7"/>
  <c r="DL336" i="7"/>
  <c r="DL171" i="7" s="1"/>
  <c r="DL399" i="7"/>
  <c r="DL368" i="7"/>
  <c r="EQ338" i="7"/>
  <c r="EQ370" i="7"/>
  <c r="EQ401" i="7"/>
  <c r="AY343" i="7"/>
  <c r="AY178" i="7" s="1"/>
  <c r="AY375" i="7"/>
  <c r="AY406" i="7"/>
  <c r="DW336" i="7"/>
  <c r="DW399" i="7"/>
  <c r="DW368" i="7"/>
  <c r="AT333" i="7"/>
  <c r="AT168" i="7" s="1"/>
  <c r="AT365" i="7"/>
  <c r="AT396" i="7"/>
  <c r="V340" i="7"/>
  <c r="V372" i="7"/>
  <c r="V403" i="7"/>
  <c r="BP338" i="7"/>
  <c r="BP173" i="7" s="1"/>
  <c r="BP401" i="7"/>
  <c r="BP370" i="7"/>
  <c r="DU340" i="7"/>
  <c r="DU403" i="7"/>
  <c r="DU372" i="7"/>
  <c r="BI342" i="7"/>
  <c r="BI177" i="7" s="1"/>
  <c r="BI374" i="7"/>
  <c r="BI405" i="7"/>
  <c r="AP4" i="15"/>
  <c r="AC143" i="7"/>
  <c r="CZ173" i="7"/>
  <c r="AQ342" i="7"/>
  <c r="AQ177" i="7" s="1"/>
  <c r="AQ405" i="7"/>
  <c r="AQ374" i="7"/>
  <c r="U141" i="7"/>
  <c r="CR171" i="7"/>
  <c r="EU335" i="7"/>
  <c r="EU398" i="7"/>
  <c r="EU367" i="7"/>
  <c r="AY339" i="7"/>
  <c r="AY174" i="7" s="1"/>
  <c r="AY402" i="7"/>
  <c r="AY371" i="7"/>
  <c r="CJ338" i="7"/>
  <c r="CJ173" i="7" s="1"/>
  <c r="CJ401" i="7"/>
  <c r="CJ370" i="7"/>
  <c r="AJ423" i="12"/>
  <c r="AL333" i="7"/>
  <c r="AL168" i="7" s="1"/>
  <c r="AL365" i="7"/>
  <c r="AL396" i="7"/>
  <c r="CB344" i="7"/>
  <c r="CB179" i="7" s="1"/>
  <c r="CB376" i="7"/>
  <c r="CB407" i="7"/>
  <c r="Z440" i="4"/>
  <c r="BR342" i="7"/>
  <c r="BR177" i="7" s="1"/>
  <c r="BR405" i="7"/>
  <c r="BR374" i="7"/>
  <c r="AP384" i="7"/>
  <c r="BY344" i="7"/>
  <c r="BY179" i="7" s="1"/>
  <c r="BY376" i="7"/>
  <c r="BY407" i="7"/>
  <c r="BX386" i="7"/>
  <c r="AK381" i="7"/>
  <c r="AO390" i="7"/>
  <c r="Y334" i="7"/>
  <c r="Y366" i="7"/>
  <c r="Y397" i="7"/>
  <c r="AQ4" i="8"/>
  <c r="EM338" i="7"/>
  <c r="EM370" i="7"/>
  <c r="EM401" i="7"/>
  <c r="AB142" i="7"/>
  <c r="CY172" i="7"/>
  <c r="AF172" i="7"/>
  <c r="ED434" i="3"/>
  <c r="L61" i="3"/>
  <c r="ER337" i="7"/>
  <c r="ER369" i="7"/>
  <c r="ER400" i="7"/>
  <c r="DY385" i="7"/>
  <c r="EB340" i="7"/>
  <c r="CI384" i="7"/>
  <c r="CE345" i="7"/>
  <c r="CE180" i="7" s="1"/>
  <c r="BS368" i="7"/>
  <c r="DO368" i="7"/>
  <c r="BJ407" i="7"/>
  <c r="CE340" i="7"/>
  <c r="CE175" i="7" s="1"/>
  <c r="AR371" i="7"/>
  <c r="BX398" i="7"/>
  <c r="BX333" i="7"/>
  <c r="BX168" i="7" s="1"/>
  <c r="ED392" i="7"/>
  <c r="AZ339" i="7"/>
  <c r="AZ174" i="7" s="1"/>
  <c r="BU407" i="7"/>
  <c r="BO373" i="7"/>
  <c r="DV344" i="7"/>
  <c r="CY343" i="7"/>
  <c r="AY403" i="7"/>
  <c r="AZ343" i="7"/>
  <c r="AZ178" i="7" s="1"/>
  <c r="BE404" i="7"/>
  <c r="CZ376" i="7"/>
  <c r="AD367" i="7"/>
  <c r="CN408" i="7"/>
  <c r="BN372" i="7"/>
  <c r="BR390" i="7"/>
  <c r="DY368" i="7"/>
  <c r="AP398" i="7"/>
  <c r="EO372" i="7"/>
  <c r="DY407" i="7"/>
  <c r="AZ372" i="7"/>
  <c r="AA372" i="7"/>
  <c r="DX434" i="3"/>
  <c r="AS372" i="7"/>
  <c r="CT404" i="7"/>
  <c r="DN406" i="7"/>
  <c r="CV407" i="7"/>
  <c r="ER338" i="7"/>
  <c r="AK338" i="7"/>
  <c r="AK173" i="7" s="1"/>
  <c r="CL335" i="7"/>
  <c r="CL170" i="7" s="1"/>
  <c r="AA333" i="7"/>
  <c r="EK377" i="7"/>
  <c r="ED340" i="7"/>
  <c r="BJ400" i="7"/>
  <c r="DA374" i="7"/>
  <c r="DC377" i="7"/>
  <c r="BY369" i="7"/>
  <c r="BQ377" i="7"/>
  <c r="AI369" i="7"/>
  <c r="AZ341" i="7"/>
  <c r="AZ176" i="7" s="1"/>
  <c r="BF401" i="7"/>
  <c r="V391" i="7"/>
  <c r="AU367" i="7"/>
  <c r="BG405" i="7"/>
  <c r="BT398" i="7"/>
  <c r="DW389" i="7"/>
  <c r="CB369" i="7"/>
  <c r="CZ365" i="7"/>
  <c r="DC339" i="7"/>
  <c r="X400" i="7"/>
  <c r="AR335" i="7"/>
  <c r="AR170" i="7" s="1"/>
  <c r="DU343" i="7"/>
  <c r="DR344" i="7"/>
  <c r="DR179" i="7" s="1"/>
  <c r="CH374" i="7"/>
  <c r="CC404" i="7"/>
  <c r="EF389" i="7"/>
  <c r="AI390" i="7"/>
  <c r="BB389" i="7"/>
  <c r="AJ337" i="7"/>
  <c r="AJ172" i="7" s="1"/>
  <c r="DH343" i="7"/>
  <c r="DH178" i="7" s="1"/>
  <c r="AP338" i="7"/>
  <c r="AP173" i="7" s="1"/>
  <c r="DH345" i="7"/>
  <c r="DH180" i="7" s="1"/>
  <c r="CU406" i="7"/>
  <c r="EJ385" i="7"/>
  <c r="CG397" i="7"/>
  <c r="BW344" i="7"/>
  <c r="BW179" i="7" s="1"/>
  <c r="AG439" i="4"/>
  <c r="Q439" i="4" s="1"/>
  <c r="P439" i="4" s="1"/>
  <c r="AI341" i="7"/>
  <c r="AI176" i="7" s="1"/>
  <c r="AZ383" i="7"/>
  <c r="BI338" i="7"/>
  <c r="BI173" i="7" s="1"/>
  <c r="BG400" i="7"/>
  <c r="V345" i="7"/>
  <c r="BC374" i="7"/>
  <c r="DA338" i="7"/>
  <c r="BB335" i="7"/>
  <c r="BB170" i="7" s="1"/>
  <c r="CB338" i="7"/>
  <c r="CB173" i="7" s="1"/>
  <c r="BE399" i="7"/>
  <c r="CZ393" i="7"/>
  <c r="CQ407" i="7"/>
  <c r="DL365" i="7"/>
  <c r="DA340" i="7"/>
  <c r="AK407" i="7"/>
  <c r="AR340" i="7"/>
  <c r="AR175" i="7" s="1"/>
  <c r="CB368" i="7"/>
  <c r="ER336" i="7"/>
  <c r="BA404" i="7"/>
  <c r="U345" i="7"/>
  <c r="EB389" i="7"/>
  <c r="DC344" i="7"/>
  <c r="DW375" i="7"/>
  <c r="CB375" i="7"/>
  <c r="CT408" i="7"/>
  <c r="AR382" i="7"/>
  <c r="BW371" i="7"/>
  <c r="CJ434" i="3" l="1"/>
  <c r="AR433" i="3"/>
  <c r="EC417" i="7"/>
  <c r="K60" i="7" s="1"/>
  <c r="EG420" i="7"/>
  <c r="O63" i="7" s="1"/>
  <c r="AL417" i="7"/>
  <c r="CG421" i="7"/>
  <c r="ER417" i="7"/>
  <c r="K76" i="7" s="1"/>
  <c r="CR169" i="7"/>
  <c r="U154" i="7" s="1"/>
  <c r="D87" i="7" s="1"/>
  <c r="BQ419" i="7"/>
  <c r="ED417" i="7"/>
  <c r="L60" i="7" s="1"/>
  <c r="BX415" i="7"/>
  <c r="CR412" i="7"/>
  <c r="AJ413" i="7"/>
  <c r="EF422" i="7"/>
  <c r="N65" i="7" s="1"/>
  <c r="AD150" i="7"/>
  <c r="BV434" i="3"/>
  <c r="AC413" i="7"/>
  <c r="CL421" i="7"/>
  <c r="AP421" i="7"/>
  <c r="CN421" i="7"/>
  <c r="BW423" i="7"/>
  <c r="U443" i="3"/>
  <c r="D41" i="3" s="1"/>
  <c r="AL413" i="7"/>
  <c r="BP412" i="7"/>
  <c r="W441" i="3"/>
  <c r="F43" i="3" s="1"/>
  <c r="BO412" i="7"/>
  <c r="BH419" i="7"/>
  <c r="BQ422" i="7"/>
  <c r="ET412" i="7"/>
  <c r="M71" i="7" s="1"/>
  <c r="DA415" i="7"/>
  <c r="ES421" i="7"/>
  <c r="L80" i="7" s="1"/>
  <c r="EG419" i="7"/>
  <c r="O62" i="7" s="1"/>
  <c r="W422" i="7"/>
  <c r="U445" i="3"/>
  <c r="D39" i="3" s="1"/>
  <c r="BR417" i="7"/>
  <c r="CE415" i="7"/>
  <c r="Z417" i="7"/>
  <c r="DO416" i="7"/>
  <c r="EV417" i="7"/>
  <c r="O76" i="7" s="1"/>
  <c r="EV421" i="7"/>
  <c r="O80" i="7" s="1"/>
  <c r="AQ433" i="3"/>
  <c r="AL421" i="7"/>
  <c r="DA423" i="7"/>
  <c r="CM420" i="7"/>
  <c r="AB422" i="7"/>
  <c r="BP417" i="7"/>
  <c r="DZ414" i="7"/>
  <c r="H57" i="7" s="1"/>
  <c r="BC423" i="7"/>
  <c r="EB414" i="7"/>
  <c r="J57" i="7" s="1"/>
  <c r="DZ423" i="7"/>
  <c r="H66" i="7" s="1"/>
  <c r="ES416" i="7"/>
  <c r="L75" i="7" s="1"/>
  <c r="AC416" i="7"/>
  <c r="CC413" i="7"/>
  <c r="CW179" i="7"/>
  <c r="Z164" i="7" s="1"/>
  <c r="I97" i="7" s="1"/>
  <c r="EO422" i="7"/>
  <c r="H81" i="7" s="1"/>
  <c r="AF415" i="7"/>
  <c r="BM420" i="7"/>
  <c r="AJ412" i="7"/>
  <c r="BF434" i="3"/>
  <c r="BT415" i="7"/>
  <c r="AC438" i="3"/>
  <c r="L46" i="3" s="1"/>
  <c r="DJ411" i="7"/>
  <c r="CK434" i="3"/>
  <c r="BB418" i="7"/>
  <c r="BB422" i="7"/>
  <c r="EK413" i="7"/>
  <c r="D72" i="7" s="1"/>
  <c r="W142" i="7"/>
  <c r="DN434" i="3"/>
  <c r="EU423" i="7"/>
  <c r="N82" i="7" s="1"/>
  <c r="CT421" i="7"/>
  <c r="V446" i="3"/>
  <c r="E38" i="3" s="1"/>
  <c r="CR175" i="7"/>
  <c r="U160" i="7" s="1"/>
  <c r="D93" i="7" s="1"/>
  <c r="CK413" i="7"/>
  <c r="Y418" i="7"/>
  <c r="EO419" i="7"/>
  <c r="H78" i="7" s="1"/>
  <c r="EF411" i="7"/>
  <c r="N54" i="7" s="1"/>
  <c r="BH416" i="7"/>
  <c r="DM423" i="7"/>
  <c r="CW178" i="7"/>
  <c r="Z163" i="7" s="1"/>
  <c r="I96" i="7" s="1"/>
  <c r="CG413" i="7"/>
  <c r="T144" i="7"/>
  <c r="BN421" i="7"/>
  <c r="AA413" i="7"/>
  <c r="Z439" i="3"/>
  <c r="I45" i="3" s="1"/>
  <c r="AA412" i="7"/>
  <c r="CB418" i="7"/>
  <c r="EE420" i="7"/>
  <c r="M63" i="7" s="1"/>
  <c r="DU411" i="7"/>
  <c r="AI413" i="7"/>
  <c r="DA169" i="7"/>
  <c r="AD154" i="7" s="1"/>
  <c r="M87" i="7" s="1"/>
  <c r="BE420" i="7"/>
  <c r="BW419" i="7"/>
  <c r="AP415" i="7"/>
  <c r="AN414" i="7"/>
  <c r="BD416" i="7"/>
  <c r="DM415" i="7"/>
  <c r="DB175" i="7"/>
  <c r="AE160" i="7" s="1"/>
  <c r="N93" i="7" s="1"/>
  <c r="CZ178" i="7"/>
  <c r="AC163" i="7" s="1"/>
  <c r="L96" i="7" s="1"/>
  <c r="CY434" i="3"/>
  <c r="T148" i="7"/>
  <c r="CU179" i="7"/>
  <c r="CS169" i="7"/>
  <c r="V154" i="7" s="1"/>
  <c r="E87" i="7" s="1"/>
  <c r="DC173" i="7"/>
  <c r="AF158" i="7" s="1"/>
  <c r="O91" i="7" s="1"/>
  <c r="X416" i="7"/>
  <c r="DA421" i="7"/>
  <c r="CY422" i="7"/>
  <c r="DR423" i="7"/>
  <c r="CR420" i="7"/>
  <c r="U447" i="3"/>
  <c r="D37" i="3" s="1"/>
  <c r="W421" i="7"/>
  <c r="CM417" i="7"/>
  <c r="EU415" i="7"/>
  <c r="N74" i="7" s="1"/>
  <c r="DR418" i="7"/>
  <c r="ES417" i="7"/>
  <c r="L76" i="7" s="1"/>
  <c r="AB437" i="3"/>
  <c r="K47" i="3" s="1"/>
  <c r="DB420" i="7"/>
  <c r="BU434" i="3"/>
  <c r="AN423" i="7"/>
  <c r="AF420" i="7"/>
  <c r="CY420" i="7"/>
  <c r="DC419" i="7"/>
  <c r="AC142" i="7"/>
  <c r="AB412" i="7"/>
  <c r="AS416" i="7"/>
  <c r="DC416" i="7"/>
  <c r="CU168" i="7"/>
  <c r="X153" i="7" s="1"/>
  <c r="G86" i="7" s="1"/>
  <c r="AA423" i="7"/>
  <c r="BR411" i="7"/>
  <c r="CT415" i="7"/>
  <c r="CS413" i="7"/>
  <c r="CZ421" i="7"/>
  <c r="BO413" i="7"/>
  <c r="BQ416" i="7"/>
  <c r="CV421" i="7"/>
  <c r="CQ180" i="7"/>
  <c r="T165" i="7" s="1"/>
  <c r="EQ415" i="7"/>
  <c r="J74" i="7" s="1"/>
  <c r="AF359" i="7"/>
  <c r="O32" i="7" s="1"/>
  <c r="Q437" i="12"/>
  <c r="P437" i="12" s="1"/>
  <c r="AA146" i="7"/>
  <c r="EB420" i="7"/>
  <c r="J63" i="7" s="1"/>
  <c r="AX412" i="7"/>
  <c r="DK423" i="7"/>
  <c r="DF413" i="7"/>
  <c r="EA422" i="7"/>
  <c r="I65" i="7" s="1"/>
  <c r="CM422" i="7"/>
  <c r="BM413" i="7"/>
  <c r="AE364" i="3"/>
  <c r="CQ423" i="7"/>
  <c r="EO417" i="7"/>
  <c r="H76" i="7" s="1"/>
  <c r="DB177" i="7"/>
  <c r="AE162" i="7" s="1"/>
  <c r="N95" i="7" s="1"/>
  <c r="CF419" i="7"/>
  <c r="DQ422" i="7"/>
  <c r="BB412" i="7"/>
  <c r="CQ173" i="7"/>
  <c r="T158" i="7" s="1"/>
  <c r="CV178" i="7"/>
  <c r="Y163" i="7" s="1"/>
  <c r="H96" i="7" s="1"/>
  <c r="CB420" i="7"/>
  <c r="DU413" i="7"/>
  <c r="C56" i="7" s="1"/>
  <c r="CZ416" i="7"/>
  <c r="BF420" i="7"/>
  <c r="AN415" i="7"/>
  <c r="AF418" i="7"/>
  <c r="BF413" i="7"/>
  <c r="DM421" i="7"/>
  <c r="BB417" i="7"/>
  <c r="AQ417" i="7"/>
  <c r="P43" i="4"/>
  <c r="DB174" i="7"/>
  <c r="AE159" i="7" s="1"/>
  <c r="N92" i="7" s="1"/>
  <c r="EU420" i="7"/>
  <c r="N79" i="7" s="1"/>
  <c r="DA172" i="7"/>
  <c r="AD157" i="7" s="1"/>
  <c r="M90" i="7" s="1"/>
  <c r="EQ420" i="7"/>
  <c r="J79" i="7" s="1"/>
  <c r="EE415" i="7"/>
  <c r="M58" i="7" s="1"/>
  <c r="CW421" i="7"/>
  <c r="CX412" i="7"/>
  <c r="CW417" i="7"/>
  <c r="CX420" i="7"/>
  <c r="CD411" i="7"/>
  <c r="BX422" i="7"/>
  <c r="CC420" i="7"/>
  <c r="DV413" i="7"/>
  <c r="D56" i="7" s="1"/>
  <c r="BQ412" i="7"/>
  <c r="DA422" i="7"/>
  <c r="CI423" i="7"/>
  <c r="DP421" i="7"/>
  <c r="V422" i="7"/>
  <c r="Z421" i="7"/>
  <c r="CB417" i="7"/>
  <c r="EB415" i="7"/>
  <c r="J58" i="7" s="1"/>
  <c r="AY413" i="7"/>
  <c r="AE415" i="7"/>
  <c r="BJ419" i="7"/>
  <c r="DN414" i="7"/>
  <c r="W351" i="7"/>
  <c r="F24" i="7" s="1"/>
  <c r="CX169" i="7"/>
  <c r="AA154" i="7" s="1"/>
  <c r="J87" i="7" s="1"/>
  <c r="CR174" i="7"/>
  <c r="U159" i="7" s="1"/>
  <c r="D92" i="7" s="1"/>
  <c r="U421" i="7"/>
  <c r="DK415" i="7"/>
  <c r="EC412" i="7"/>
  <c r="K55" i="7" s="1"/>
  <c r="DR417" i="7"/>
  <c r="EE416" i="7"/>
  <c r="M59" i="7" s="1"/>
  <c r="BV419" i="7"/>
  <c r="ES413" i="7"/>
  <c r="L72" i="7" s="1"/>
  <c r="DO417" i="7"/>
  <c r="EU422" i="7"/>
  <c r="N81" i="7" s="1"/>
  <c r="BV413" i="7"/>
  <c r="EF415" i="7"/>
  <c r="N58" i="7" s="1"/>
  <c r="CN413" i="7"/>
  <c r="CC414" i="7"/>
  <c r="AC412" i="7"/>
  <c r="AO411" i="7"/>
  <c r="DI411" i="7"/>
  <c r="CL419" i="7"/>
  <c r="BB411" i="7"/>
  <c r="EN412" i="7"/>
  <c r="G71" i="7" s="1"/>
  <c r="CX180" i="7"/>
  <c r="DI415" i="7"/>
  <c r="DO415" i="7"/>
  <c r="EE421" i="7"/>
  <c r="M64" i="7" s="1"/>
  <c r="AU421" i="7"/>
  <c r="EO414" i="7"/>
  <c r="H73" i="7" s="1"/>
  <c r="DH412" i="7"/>
  <c r="EM414" i="7"/>
  <c r="F73" i="7" s="1"/>
  <c r="DB415" i="7"/>
  <c r="BT421" i="7"/>
  <c r="BC414" i="7"/>
  <c r="CX177" i="7"/>
  <c r="AA162" i="7" s="1"/>
  <c r="J95" i="7" s="1"/>
  <c r="CT169" i="7"/>
  <c r="W154" i="7" s="1"/>
  <c r="F87" i="7" s="1"/>
  <c r="EM411" i="7"/>
  <c r="F70" i="7" s="1"/>
  <c r="DC170" i="7"/>
  <c r="AF155" i="7" s="1"/>
  <c r="O88" i="7" s="1"/>
  <c r="CZ174" i="7"/>
  <c r="AC159" i="7" s="1"/>
  <c r="L92" i="7" s="1"/>
  <c r="CU176" i="7"/>
  <c r="X161" i="7" s="1"/>
  <c r="G94" i="7" s="1"/>
  <c r="CY174" i="7"/>
  <c r="AB159" i="7" s="1"/>
  <c r="K92" i="7" s="1"/>
  <c r="BA413" i="7"/>
  <c r="AT422" i="7"/>
  <c r="BA422" i="7"/>
  <c r="CJ413" i="7"/>
  <c r="BN412" i="7"/>
  <c r="BC415" i="7"/>
  <c r="EJ413" i="7"/>
  <c r="C72" i="7" s="1"/>
  <c r="Y414" i="7"/>
  <c r="BR413" i="7"/>
  <c r="EN418" i="7"/>
  <c r="G77" i="7" s="1"/>
  <c r="CZ434" i="3"/>
  <c r="CU423" i="7"/>
  <c r="DA419" i="7"/>
  <c r="AS421" i="7"/>
  <c r="CQ170" i="7"/>
  <c r="T155" i="7" s="1"/>
  <c r="C88" i="7" s="1"/>
  <c r="CR172" i="7"/>
  <c r="U157" i="7" s="1"/>
  <c r="D90" i="7" s="1"/>
  <c r="DO423" i="7"/>
  <c r="BN420" i="7"/>
  <c r="EE411" i="7"/>
  <c r="M54" i="7" s="1"/>
  <c r="BF421" i="7"/>
  <c r="AP411" i="7"/>
  <c r="AT415" i="7"/>
  <c r="EC413" i="7"/>
  <c r="K56" i="7" s="1"/>
  <c r="BU412" i="7"/>
  <c r="DM422" i="7"/>
  <c r="BR419" i="7"/>
  <c r="BM412" i="7"/>
  <c r="BI423" i="7"/>
  <c r="AX418" i="7"/>
  <c r="CU412" i="7"/>
  <c r="BO414" i="7"/>
  <c r="CH421" i="7"/>
  <c r="DP420" i="7"/>
  <c r="W419" i="7"/>
  <c r="X437" i="3"/>
  <c r="G47" i="3" s="1"/>
  <c r="Y357" i="7"/>
  <c r="H30" i="7" s="1"/>
  <c r="EM417" i="7"/>
  <c r="F76" i="7" s="1"/>
  <c r="CV174" i="7"/>
  <c r="Y159" i="7" s="1"/>
  <c r="H92" i="7" s="1"/>
  <c r="DX411" i="7"/>
  <c r="F54" i="7" s="1"/>
  <c r="ET415" i="7"/>
  <c r="M74" i="7" s="1"/>
  <c r="DJ412" i="7"/>
  <c r="AX413" i="7"/>
  <c r="CT179" i="7"/>
  <c r="W164" i="7" s="1"/>
  <c r="F97" i="7" s="1"/>
  <c r="BG416" i="7"/>
  <c r="BA421" i="7"/>
  <c r="ET419" i="7"/>
  <c r="M78" i="7" s="1"/>
  <c r="BP411" i="7"/>
  <c r="BS416" i="7"/>
  <c r="ED413" i="7"/>
  <c r="L56" i="7" s="1"/>
  <c r="DO419" i="7"/>
  <c r="CQ421" i="7"/>
  <c r="DK414" i="7"/>
  <c r="CH422" i="7"/>
  <c r="DX422" i="7"/>
  <c r="F65" i="7" s="1"/>
  <c r="EC423" i="7"/>
  <c r="K66" i="7" s="1"/>
  <c r="EO423" i="7"/>
  <c r="H82" i="7" s="1"/>
  <c r="CN419" i="7"/>
  <c r="CV419" i="7"/>
  <c r="EQ411" i="7"/>
  <c r="J70" i="7" s="1"/>
  <c r="EJ417" i="7"/>
  <c r="C76" i="7" s="1"/>
  <c r="BP413" i="7"/>
  <c r="BQ418" i="7"/>
  <c r="DC171" i="7"/>
  <c r="CR168" i="7"/>
  <c r="U153" i="7" s="1"/>
  <c r="D86" i="7" s="1"/>
  <c r="CQ168" i="7"/>
  <c r="T153" i="7" s="1"/>
  <c r="CS178" i="7"/>
  <c r="CI415" i="7"/>
  <c r="CQ417" i="7"/>
  <c r="AF413" i="7"/>
  <c r="X145" i="7"/>
  <c r="DK422" i="7"/>
  <c r="BG413" i="7"/>
  <c r="BC419" i="7"/>
  <c r="CW422" i="7"/>
  <c r="AB417" i="7"/>
  <c r="DR415" i="7"/>
  <c r="DV414" i="7"/>
  <c r="D57" i="7" s="1"/>
  <c r="AE411" i="7"/>
  <c r="DQ419" i="7"/>
  <c r="EF423" i="7"/>
  <c r="N66" i="7" s="1"/>
  <c r="DP415" i="7"/>
  <c r="X418" i="7"/>
  <c r="EV419" i="7"/>
  <c r="O78" i="7" s="1"/>
  <c r="CX419" i="7"/>
  <c r="CJ417" i="7"/>
  <c r="ET423" i="7"/>
  <c r="M82" i="7" s="1"/>
  <c r="EC421" i="7"/>
  <c r="K64" i="7" s="1"/>
  <c r="DY418" i="7"/>
  <c r="G61" i="7" s="1"/>
  <c r="EP422" i="7"/>
  <c r="I81" i="7" s="1"/>
  <c r="AE353" i="7"/>
  <c r="N26" i="7" s="1"/>
  <c r="Q365" i="3"/>
  <c r="P365" i="3" s="1"/>
  <c r="N23" i="3"/>
  <c r="P23" i="3" s="1"/>
  <c r="CV170" i="7"/>
  <c r="Y155" i="7" s="1"/>
  <c r="H88" i="7" s="1"/>
  <c r="BS417" i="7"/>
  <c r="Z420" i="7"/>
  <c r="EB421" i="7"/>
  <c r="J64" i="7" s="1"/>
  <c r="CK417" i="7"/>
  <c r="CG411" i="7"/>
  <c r="AD422" i="7"/>
  <c r="CK414" i="7"/>
  <c r="DB418" i="7"/>
  <c r="CF412" i="7"/>
  <c r="DX420" i="7"/>
  <c r="F63" i="7" s="1"/>
  <c r="AF419" i="7"/>
  <c r="ET418" i="7"/>
  <c r="M77" i="7" s="1"/>
  <c r="AE421" i="7"/>
  <c r="CR417" i="7"/>
  <c r="EV420" i="7"/>
  <c r="O79" i="7" s="1"/>
  <c r="AD420" i="7"/>
  <c r="AC421" i="7"/>
  <c r="DK417" i="7"/>
  <c r="V416" i="7"/>
  <c r="CU422" i="7"/>
  <c r="T418" i="7"/>
  <c r="AB411" i="7"/>
  <c r="AU418" i="7"/>
  <c r="AC419" i="7"/>
  <c r="CZ419" i="7"/>
  <c r="ED412" i="7"/>
  <c r="L55" i="7" s="1"/>
  <c r="BO421" i="7"/>
  <c r="BG412" i="7"/>
  <c r="EJ411" i="7"/>
  <c r="W444" i="3"/>
  <c r="F40" i="3" s="1"/>
  <c r="AB419" i="7"/>
  <c r="DN415" i="7"/>
  <c r="BG418" i="7"/>
  <c r="U418" i="7"/>
  <c r="AX411" i="7"/>
  <c r="DB417" i="7"/>
  <c r="AA142" i="7"/>
  <c r="DX421" i="7"/>
  <c r="F64" i="7" s="1"/>
  <c r="DX413" i="7"/>
  <c r="F56" i="7" s="1"/>
  <c r="BX418" i="7"/>
  <c r="BY419" i="7"/>
  <c r="AP420" i="7"/>
  <c r="T413" i="7"/>
  <c r="BO422" i="7"/>
  <c r="CG419" i="7"/>
  <c r="BC417" i="7"/>
  <c r="CZ417" i="7"/>
  <c r="BY413" i="7"/>
  <c r="AN419" i="7"/>
  <c r="BI421" i="7"/>
  <c r="DV415" i="7"/>
  <c r="D58" i="7" s="1"/>
  <c r="AF421" i="7"/>
  <c r="DH419" i="7"/>
  <c r="DV412" i="7"/>
  <c r="D55" i="7" s="1"/>
  <c r="M51" i="4"/>
  <c r="Y420" i="7"/>
  <c r="X419" i="7"/>
  <c r="EB413" i="7"/>
  <c r="J56" i="7" s="1"/>
  <c r="W440" i="3"/>
  <c r="F44" i="3" s="1"/>
  <c r="AJ414" i="7"/>
  <c r="Y422" i="7"/>
  <c r="BT418" i="7"/>
  <c r="BJ420" i="7"/>
  <c r="AY412" i="7"/>
  <c r="CE422" i="7"/>
  <c r="BP422" i="7"/>
  <c r="CV171" i="7"/>
  <c r="Y156" i="7" s="1"/>
  <c r="H89" i="7" s="1"/>
  <c r="AB147" i="7"/>
  <c r="EN416" i="7"/>
  <c r="G75" i="7" s="1"/>
  <c r="T351" i="7"/>
  <c r="C24" i="7" s="1"/>
  <c r="AC145" i="7"/>
  <c r="CY170" i="7"/>
  <c r="AB155" i="7" s="1"/>
  <c r="K88" i="7" s="1"/>
  <c r="CZ418" i="7"/>
  <c r="DQ411" i="7"/>
  <c r="BH412" i="7"/>
  <c r="ET421" i="7"/>
  <c r="M80" i="7" s="1"/>
  <c r="AQ411" i="7"/>
  <c r="BI411" i="7"/>
  <c r="DG420" i="7"/>
  <c r="CJ415" i="7"/>
  <c r="EA417" i="7"/>
  <c r="I60" i="7" s="1"/>
  <c r="X423" i="7"/>
  <c r="V420" i="7"/>
  <c r="EG418" i="7"/>
  <c r="O61" i="7" s="1"/>
  <c r="CJ420" i="7"/>
  <c r="DF422" i="7"/>
  <c r="DO418" i="7"/>
  <c r="Z422" i="7"/>
  <c r="EM412" i="7"/>
  <c r="F71" i="7" s="1"/>
  <c r="BE415" i="7"/>
  <c r="EF418" i="7"/>
  <c r="N61" i="7" s="1"/>
  <c r="EQ421" i="7"/>
  <c r="J80" i="7" s="1"/>
  <c r="CU411" i="7"/>
  <c r="DU419" i="7"/>
  <c r="C62" i="7" s="1"/>
  <c r="T441" i="3"/>
  <c r="C43" i="3" s="1"/>
  <c r="N38" i="12"/>
  <c r="P38" i="12" s="1"/>
  <c r="T447" i="3"/>
  <c r="C37" i="3" s="1"/>
  <c r="N37" i="3" s="1"/>
  <c r="CQ413" i="7"/>
  <c r="ER421" i="7"/>
  <c r="K80" i="7" s="1"/>
  <c r="EQ423" i="7"/>
  <c r="J82" i="7" s="1"/>
  <c r="U422" i="7"/>
  <c r="AR421" i="7"/>
  <c r="BG421" i="7"/>
  <c r="Y413" i="7"/>
  <c r="DR416" i="7"/>
  <c r="T422" i="7"/>
  <c r="DC176" i="7"/>
  <c r="AF161" i="7" s="1"/>
  <c r="O94" i="7" s="1"/>
  <c r="CX175" i="7"/>
  <c r="AA160" i="7" s="1"/>
  <c r="J93" i="7" s="1"/>
  <c r="DP412" i="7"/>
  <c r="AE149" i="7"/>
  <c r="DC177" i="7"/>
  <c r="AF162" i="7" s="1"/>
  <c r="O95" i="7" s="1"/>
  <c r="DG422" i="7"/>
  <c r="BR415" i="7"/>
  <c r="AM415" i="7"/>
  <c r="BN415" i="7"/>
  <c r="EK414" i="7"/>
  <c r="D73" i="7" s="1"/>
  <c r="CG423" i="7"/>
  <c r="BM419" i="7"/>
  <c r="BJ417" i="7"/>
  <c r="BY418" i="7"/>
  <c r="AB418" i="7"/>
  <c r="AD359" i="7"/>
  <c r="M32" i="7" s="1"/>
  <c r="DY417" i="7"/>
  <c r="G60" i="7" s="1"/>
  <c r="DK420" i="7"/>
  <c r="DU412" i="7"/>
  <c r="C55" i="7" s="1"/>
  <c r="BU415" i="7"/>
  <c r="AS412" i="7"/>
  <c r="CJ412" i="7"/>
  <c r="AL414" i="7"/>
  <c r="ER413" i="7"/>
  <c r="K72" i="7" s="1"/>
  <c r="DO412" i="7"/>
  <c r="EJ423" i="7"/>
  <c r="C82" i="7" s="1"/>
  <c r="BW412" i="7"/>
  <c r="DI413" i="7"/>
  <c r="AU417" i="7"/>
  <c r="DJ418" i="7"/>
  <c r="CL422" i="7"/>
  <c r="AY411" i="7"/>
  <c r="CR418" i="7"/>
  <c r="DJ423" i="7"/>
  <c r="DJ417" i="7"/>
  <c r="AO416" i="7"/>
  <c r="AC418" i="7"/>
  <c r="BF412" i="7"/>
  <c r="CW168" i="7"/>
  <c r="Z153" i="7" s="1"/>
  <c r="I86" i="7" s="1"/>
  <c r="DG416" i="7"/>
  <c r="CM415" i="7"/>
  <c r="EM413" i="7"/>
  <c r="F72" i="7" s="1"/>
  <c r="CV413" i="7"/>
  <c r="DZ416" i="7"/>
  <c r="H59" i="7" s="1"/>
  <c r="DC413" i="7"/>
  <c r="V417" i="7"/>
  <c r="EP416" i="7"/>
  <c r="I75" i="7" s="1"/>
  <c r="BO411" i="7"/>
  <c r="AN416" i="7"/>
  <c r="AQ416" i="7"/>
  <c r="CQ412" i="7"/>
  <c r="EO411" i="7"/>
  <c r="H70" i="7" s="1"/>
  <c r="Z411" i="7"/>
  <c r="EA416" i="7"/>
  <c r="I59" i="7" s="1"/>
  <c r="U420" i="7"/>
  <c r="EE423" i="7"/>
  <c r="M66" i="7" s="1"/>
  <c r="AE365" i="3"/>
  <c r="V149" i="7"/>
  <c r="CG415" i="7"/>
  <c r="EU418" i="7"/>
  <c r="N77" i="7" s="1"/>
  <c r="DQ418" i="7"/>
  <c r="CT413" i="7"/>
  <c r="AC415" i="7"/>
  <c r="DZ419" i="7"/>
  <c r="H62" i="7" s="1"/>
  <c r="AB415" i="7"/>
  <c r="T423" i="7"/>
  <c r="CI412" i="7"/>
  <c r="BU413" i="7"/>
  <c r="W415" i="7"/>
  <c r="CD412" i="7"/>
  <c r="CU414" i="7"/>
  <c r="CK421" i="7"/>
  <c r="CC411" i="7"/>
  <c r="CX413" i="7"/>
  <c r="CU171" i="7"/>
  <c r="N40" i="12"/>
  <c r="P40" i="12" s="1"/>
  <c r="AA420" i="7"/>
  <c r="AB355" i="7"/>
  <c r="K28" i="7" s="1"/>
  <c r="X439" i="3"/>
  <c r="G45" i="3" s="1"/>
  <c r="T446" i="3"/>
  <c r="C38" i="3" s="1"/>
  <c r="CB413" i="7"/>
  <c r="N41" i="12"/>
  <c r="P41" i="12" s="1"/>
  <c r="BH423" i="7"/>
  <c r="EL411" i="7"/>
  <c r="E70" i="7" s="1"/>
  <c r="X417" i="7"/>
  <c r="BT420" i="7"/>
  <c r="CD421" i="7"/>
  <c r="DM434" i="3"/>
  <c r="AB423" i="7"/>
  <c r="DR413" i="7"/>
  <c r="DN413" i="7"/>
  <c r="AY420" i="7"/>
  <c r="CL416" i="7"/>
  <c r="DZ421" i="7"/>
  <c r="H64" i="7" s="1"/>
  <c r="EM415" i="7"/>
  <c r="F74" i="7" s="1"/>
  <c r="BS415" i="7"/>
  <c r="AD178" i="7"/>
  <c r="AD163" i="7" s="1"/>
  <c r="M96" i="7" s="1"/>
  <c r="CD416" i="7"/>
  <c r="Y423" i="7"/>
  <c r="EO415" i="7"/>
  <c r="H74" i="7" s="1"/>
  <c r="CE412" i="7"/>
  <c r="EN422" i="7"/>
  <c r="G81" i="7" s="1"/>
  <c r="AI411" i="7"/>
  <c r="CD422" i="7"/>
  <c r="CU419" i="7"/>
  <c r="EN411" i="7"/>
  <c r="G70" i="7" s="1"/>
  <c r="V412" i="7"/>
  <c r="BY421" i="7"/>
  <c r="BX420" i="7"/>
  <c r="BU420" i="7"/>
  <c r="DB422" i="7"/>
  <c r="EF420" i="7"/>
  <c r="N63" i="7" s="1"/>
  <c r="DL421" i="7"/>
  <c r="CY412" i="7"/>
  <c r="DK421" i="7"/>
  <c r="BV416" i="7"/>
  <c r="AN417" i="7"/>
  <c r="DW411" i="7"/>
  <c r="E54" i="7" s="1"/>
  <c r="BA417" i="7"/>
  <c r="CX423" i="7"/>
  <c r="BT423" i="7"/>
  <c r="DJ434" i="3"/>
  <c r="P39" i="4"/>
  <c r="CT174" i="7"/>
  <c r="CR178" i="7"/>
  <c r="U163" i="7" s="1"/>
  <c r="D96" i="7" s="1"/>
  <c r="DB414" i="7"/>
  <c r="AE360" i="7"/>
  <c r="N33" i="7" s="1"/>
  <c r="DY419" i="7"/>
  <c r="G62" i="7" s="1"/>
  <c r="CW411" i="7"/>
  <c r="CT422" i="7"/>
  <c r="ER420" i="7"/>
  <c r="K79" i="7" s="1"/>
  <c r="AF356" i="7"/>
  <c r="O29" i="7" s="1"/>
  <c r="AE418" i="7"/>
  <c r="CQ411" i="7"/>
  <c r="DN423" i="7"/>
  <c r="CJ422" i="7"/>
  <c r="AQ413" i="7"/>
  <c r="CN420" i="7"/>
  <c r="DP411" i="7"/>
  <c r="DI434" i="3"/>
  <c r="CV172" i="7"/>
  <c r="AZ412" i="7"/>
  <c r="BV417" i="7"/>
  <c r="CE420" i="7"/>
  <c r="DK419" i="7"/>
  <c r="CC421" i="7"/>
  <c r="T411" i="7"/>
  <c r="U414" i="7"/>
  <c r="DO421" i="7"/>
  <c r="DB411" i="7"/>
  <c r="W413" i="7"/>
  <c r="DV417" i="7"/>
  <c r="D60" i="7" s="1"/>
  <c r="EB417" i="7"/>
  <c r="J60" i="7" s="1"/>
  <c r="DL423" i="7"/>
  <c r="BU421" i="7"/>
  <c r="AM411" i="7"/>
  <c r="DG415" i="7"/>
  <c r="DN422" i="7"/>
  <c r="DH415" i="7"/>
  <c r="CU416" i="7"/>
  <c r="DM414" i="7"/>
  <c r="CZ415" i="7"/>
  <c r="AF412" i="7"/>
  <c r="CQ420" i="7"/>
  <c r="DH413" i="7"/>
  <c r="BP414" i="7"/>
  <c r="Y419" i="7"/>
  <c r="CL412" i="7"/>
  <c r="EJ414" i="7"/>
  <c r="C73" i="7" s="1"/>
  <c r="DZ413" i="7"/>
  <c r="H56" i="7" s="1"/>
  <c r="DK418" i="7"/>
  <c r="W442" i="3"/>
  <c r="F42" i="3" s="1"/>
  <c r="DA176" i="7"/>
  <c r="AD161" i="7" s="1"/>
  <c r="M94" i="7" s="1"/>
  <c r="DZ411" i="7"/>
  <c r="H54" i="7" s="1"/>
  <c r="CX415" i="7"/>
  <c r="DJ419" i="7"/>
  <c r="X412" i="7"/>
  <c r="ER423" i="7"/>
  <c r="K82" i="7" s="1"/>
  <c r="CM411" i="7"/>
  <c r="CK412" i="7"/>
  <c r="BJ421" i="7"/>
  <c r="CI420" i="7"/>
  <c r="DI419" i="7"/>
  <c r="CU173" i="7"/>
  <c r="X158" i="7" s="1"/>
  <c r="G91" i="7" s="1"/>
  <c r="U351" i="7"/>
  <c r="D24" i="7" s="1"/>
  <c r="T442" i="3"/>
  <c r="C42" i="3" s="1"/>
  <c r="CJ423" i="7"/>
  <c r="AA361" i="7"/>
  <c r="J34" i="7" s="1"/>
  <c r="CS412" i="7"/>
  <c r="CQ169" i="7"/>
  <c r="T154" i="7" s="1"/>
  <c r="C87" i="7" s="1"/>
  <c r="AP433" i="3"/>
  <c r="EJ419" i="7"/>
  <c r="C78" i="7" s="1"/>
  <c r="V411" i="7"/>
  <c r="CT412" i="7"/>
  <c r="DN419" i="7"/>
  <c r="AD415" i="7"/>
  <c r="ES415" i="7"/>
  <c r="L74" i="7" s="1"/>
  <c r="T416" i="7"/>
  <c r="CQ416" i="7"/>
  <c r="DI420" i="7"/>
  <c r="CF423" i="7"/>
  <c r="BM418" i="7"/>
  <c r="ER419" i="7"/>
  <c r="K78" i="7" s="1"/>
  <c r="AA180" i="7"/>
  <c r="CR414" i="7"/>
  <c r="X411" i="7"/>
  <c r="X349" i="7"/>
  <c r="G22" i="7" s="1"/>
  <c r="V439" i="3"/>
  <c r="E45" i="3" s="1"/>
  <c r="DC418" i="7"/>
  <c r="BY415" i="7"/>
  <c r="T440" i="3"/>
  <c r="W438" i="3"/>
  <c r="F46" i="3" s="1"/>
  <c r="CH411" i="7"/>
  <c r="X413" i="7"/>
  <c r="CD413" i="7"/>
  <c r="CC412" i="7"/>
  <c r="DM412" i="7"/>
  <c r="DL418" i="7"/>
  <c r="U411" i="7"/>
  <c r="EE419" i="7"/>
  <c r="M62" i="7" s="1"/>
  <c r="EL420" i="7"/>
  <c r="E79" i="7" s="1"/>
  <c r="BW416" i="7"/>
  <c r="AO417" i="7"/>
  <c r="EK415" i="7"/>
  <c r="D74" i="7" s="1"/>
  <c r="CF418" i="7"/>
  <c r="BR414" i="7"/>
  <c r="DG417" i="7"/>
  <c r="BU417" i="7"/>
  <c r="CY417" i="7"/>
  <c r="AT417" i="7"/>
  <c r="DJ421" i="7"/>
  <c r="BH421" i="7"/>
  <c r="AR411" i="7"/>
  <c r="BD421" i="7"/>
  <c r="Y411" i="7"/>
  <c r="ED421" i="7"/>
  <c r="L64" i="7" s="1"/>
  <c r="T417" i="7"/>
  <c r="BW421" i="7"/>
  <c r="DY411" i="7"/>
  <c r="G54" i="7" s="1"/>
  <c r="DW420" i="7"/>
  <c r="E63" i="7" s="1"/>
  <c r="AE420" i="7"/>
  <c r="CT417" i="7"/>
  <c r="DG421" i="7"/>
  <c r="CN418" i="7"/>
  <c r="BI422" i="7"/>
  <c r="CX418" i="7"/>
  <c r="X422" i="7"/>
  <c r="BA412" i="7"/>
  <c r="CH417" i="7"/>
  <c r="AT421" i="7"/>
  <c r="BD417" i="7"/>
  <c r="DB171" i="7"/>
  <c r="U444" i="3"/>
  <c r="D40" i="3" s="1"/>
  <c r="C30" i="3"/>
  <c r="N30" i="3" s="1"/>
  <c r="P30" i="3" s="1"/>
  <c r="AC359" i="7"/>
  <c r="L32" i="7" s="1"/>
  <c r="DP419" i="7"/>
  <c r="DQ421" i="7"/>
  <c r="W420" i="7"/>
  <c r="DQ420" i="7"/>
  <c r="W412" i="7"/>
  <c r="Y416" i="7"/>
  <c r="AB351" i="7"/>
  <c r="K24" i="7" s="1"/>
  <c r="CI421" i="7"/>
  <c r="CY423" i="7"/>
  <c r="EA421" i="7"/>
  <c r="I64" i="7" s="1"/>
  <c r="BR416" i="7"/>
  <c r="EO413" i="7"/>
  <c r="H72" i="7" s="1"/>
  <c r="T420" i="7"/>
  <c r="EO421" i="7"/>
  <c r="H80" i="7" s="1"/>
  <c r="Y421" i="7"/>
  <c r="DP423" i="7"/>
  <c r="T421" i="7"/>
  <c r="CY179" i="7"/>
  <c r="AB164" i="7" s="1"/>
  <c r="K97" i="7" s="1"/>
  <c r="DZ417" i="7"/>
  <c r="H60" i="7" s="1"/>
  <c r="Y438" i="3"/>
  <c r="H46" i="3" s="1"/>
  <c r="DL422" i="7"/>
  <c r="AI433" i="3"/>
  <c r="CG416" i="7"/>
  <c r="DU423" i="7"/>
  <c r="C66" i="7" s="1"/>
  <c r="X420" i="7"/>
  <c r="DX415" i="7"/>
  <c r="F58" i="7" s="1"/>
  <c r="BR423" i="7"/>
  <c r="V437" i="3"/>
  <c r="E47" i="3" s="1"/>
  <c r="EE412" i="7"/>
  <c r="M55" i="7" s="1"/>
  <c r="EA413" i="7"/>
  <c r="I56" i="7" s="1"/>
  <c r="BV412" i="7"/>
  <c r="DR412" i="7"/>
  <c r="ET420" i="7"/>
  <c r="M79" i="7" s="1"/>
  <c r="CY180" i="7"/>
  <c r="AB165" i="7" s="1"/>
  <c r="K98" i="7" s="1"/>
  <c r="Z413" i="7"/>
  <c r="AD423" i="7"/>
  <c r="EC419" i="7"/>
  <c r="K62" i="7" s="1"/>
  <c r="DY421" i="7"/>
  <c r="G64" i="7" s="1"/>
  <c r="BE423" i="7"/>
  <c r="BN413" i="7"/>
  <c r="CR421" i="7"/>
  <c r="BV418" i="7"/>
  <c r="DM418" i="7"/>
  <c r="CE421" i="7"/>
  <c r="BC416" i="7"/>
  <c r="Z418" i="7"/>
  <c r="BI415" i="7"/>
  <c r="AZ411" i="7"/>
  <c r="AA353" i="7"/>
  <c r="J26" i="7" s="1"/>
  <c r="T141" i="7"/>
  <c r="DJ416" i="7"/>
  <c r="CS421" i="7"/>
  <c r="CS173" i="7"/>
  <c r="V158" i="7" s="1"/>
  <c r="E91" i="7" s="1"/>
  <c r="DR420" i="7"/>
  <c r="T443" i="3"/>
  <c r="C41" i="3" s="1"/>
  <c r="EK411" i="7"/>
  <c r="D70" i="7" s="1"/>
  <c r="DJ422" i="7"/>
  <c r="DH422" i="7"/>
  <c r="ER411" i="7"/>
  <c r="K70" i="7" s="1"/>
  <c r="EP417" i="7"/>
  <c r="I76" i="7" s="1"/>
  <c r="DR419" i="7"/>
  <c r="DO413" i="7"/>
  <c r="DK413" i="7"/>
  <c r="DX417" i="7"/>
  <c r="F60" i="7" s="1"/>
  <c r="CM418" i="7"/>
  <c r="BX423" i="7"/>
  <c r="ED419" i="7"/>
  <c r="L62" i="7" s="1"/>
  <c r="DL413" i="7"/>
  <c r="CB412" i="7"/>
  <c r="CQ175" i="7"/>
  <c r="T160" i="7" s="1"/>
  <c r="EM422" i="7"/>
  <c r="F81" i="7" s="1"/>
  <c r="DK434" i="3"/>
  <c r="BN417" i="7"/>
  <c r="DV418" i="7"/>
  <c r="D61" i="7" s="1"/>
  <c r="Q433" i="12"/>
  <c r="P433" i="12" s="1"/>
  <c r="DF434" i="3"/>
  <c r="DY412" i="7"/>
  <c r="G55" i="7" s="1"/>
  <c r="CV414" i="7"/>
  <c r="CD420" i="7"/>
  <c r="AN411" i="7"/>
  <c r="BR421" i="7"/>
  <c r="DC414" i="7"/>
  <c r="V440" i="3"/>
  <c r="E44" i="3" s="1"/>
  <c r="DM413" i="7"/>
  <c r="CF422" i="7"/>
  <c r="EC422" i="7"/>
  <c r="K65" i="7" s="1"/>
  <c r="DX412" i="7"/>
  <c r="F55" i="7" s="1"/>
  <c r="AY434" i="3"/>
  <c r="DN421" i="7"/>
  <c r="BC420" i="7"/>
  <c r="AD350" i="7"/>
  <c r="M23" i="7" s="1"/>
  <c r="EL414" i="7"/>
  <c r="E73" i="7" s="1"/>
  <c r="CR411" i="7"/>
  <c r="AK417" i="7"/>
  <c r="DC420" i="7"/>
  <c r="BH414" i="7"/>
  <c r="DP422" i="7"/>
  <c r="BV421" i="7"/>
  <c r="CE417" i="7"/>
  <c r="DI412" i="7"/>
  <c r="AC456" i="4"/>
  <c r="W416" i="7"/>
  <c r="CR434" i="3"/>
  <c r="EP421" i="7"/>
  <c r="I80" i="7" s="1"/>
  <c r="AC417" i="7"/>
  <c r="DF414" i="7"/>
  <c r="EL417" i="7"/>
  <c r="E76" i="7" s="1"/>
  <c r="AA421" i="7"/>
  <c r="DL420" i="7"/>
  <c r="DI423" i="7"/>
  <c r="CE419" i="7"/>
  <c r="DP418" i="7"/>
  <c r="DZ422" i="7"/>
  <c r="H65" i="7" s="1"/>
  <c r="DC421" i="7"/>
  <c r="DQ415" i="7"/>
  <c r="BP420" i="7"/>
  <c r="EA411" i="7"/>
  <c r="I54" i="7" s="1"/>
  <c r="DN412" i="7"/>
  <c r="V414" i="7"/>
  <c r="BY416" i="7"/>
  <c r="DG414" i="7"/>
  <c r="N39" i="12"/>
  <c r="P39" i="12" s="1"/>
  <c r="DH420" i="7"/>
  <c r="CX434" i="3"/>
  <c r="AU415" i="7"/>
  <c r="DJ415" i="7"/>
  <c r="EC415" i="7"/>
  <c r="K58" i="7" s="1"/>
  <c r="DU417" i="7"/>
  <c r="C60" i="7" s="1"/>
  <c r="CG414" i="7"/>
  <c r="CQ418" i="7"/>
  <c r="AA440" i="3"/>
  <c r="J44" i="3" s="1"/>
  <c r="AE422" i="7"/>
  <c r="DK412" i="7"/>
  <c r="U437" i="3"/>
  <c r="D47" i="3" s="1"/>
  <c r="DO414" i="7"/>
  <c r="BM434" i="3"/>
  <c r="CU418" i="7"/>
  <c r="AD412" i="7"/>
  <c r="BH415" i="7"/>
  <c r="DI422" i="7"/>
  <c r="CS180" i="7"/>
  <c r="DF412" i="7"/>
  <c r="CF411" i="7"/>
  <c r="CV415" i="7"/>
  <c r="BE414" i="7"/>
  <c r="Z354" i="7"/>
  <c r="I27" i="7" s="1"/>
  <c r="CC434" i="3"/>
  <c r="Q434" i="12"/>
  <c r="P434" i="12" s="1"/>
  <c r="V443" i="3"/>
  <c r="E41" i="3" s="1"/>
  <c r="CQ422" i="7"/>
  <c r="CZ169" i="7"/>
  <c r="AC154" i="7" s="1"/>
  <c r="L87" i="7" s="1"/>
  <c r="EG421" i="7"/>
  <c r="O64" i="7" s="1"/>
  <c r="CZ411" i="7"/>
  <c r="DL419" i="7"/>
  <c r="T349" i="7"/>
  <c r="C22" i="7" s="1"/>
  <c r="DA413" i="7"/>
  <c r="U439" i="3"/>
  <c r="D45" i="3" s="1"/>
  <c r="BQ423" i="7"/>
  <c r="AJ422" i="7"/>
  <c r="DY422" i="7"/>
  <c r="G65" i="7" s="1"/>
  <c r="CZ422" i="7"/>
  <c r="AZ415" i="7"/>
  <c r="EL422" i="7"/>
  <c r="E81" i="7" s="1"/>
  <c r="DR421" i="7"/>
  <c r="AF411" i="7"/>
  <c r="CD417" i="7"/>
  <c r="BT434" i="3"/>
  <c r="AA441" i="3"/>
  <c r="J43" i="3" s="1"/>
  <c r="Y354" i="7"/>
  <c r="H27" i="7" s="1"/>
  <c r="AD419" i="7"/>
  <c r="AS420" i="7"/>
  <c r="DM411" i="7"/>
  <c r="CN412" i="7"/>
  <c r="W437" i="3"/>
  <c r="F47" i="3" s="1"/>
  <c r="T438" i="3"/>
  <c r="C46" i="3" s="1"/>
  <c r="DF423" i="7"/>
  <c r="BM417" i="7"/>
  <c r="AU413" i="7"/>
  <c r="N45" i="12"/>
  <c r="P45" i="12" s="1"/>
  <c r="DQ412" i="7"/>
  <c r="P42" i="4"/>
  <c r="DG418" i="7"/>
  <c r="EJ412" i="7"/>
  <c r="C71" i="7" s="1"/>
  <c r="CR413" i="7"/>
  <c r="DF417" i="7"/>
  <c r="T456" i="4"/>
  <c r="AE456" i="4"/>
  <c r="BI418" i="7"/>
  <c r="U350" i="7"/>
  <c r="D23" i="7" s="1"/>
  <c r="DK416" i="7"/>
  <c r="AZ418" i="7"/>
  <c r="AD413" i="7"/>
  <c r="BU422" i="7"/>
  <c r="CC422" i="7"/>
  <c r="X360" i="7"/>
  <c r="G33" i="7" s="1"/>
  <c r="AM416" i="7"/>
  <c r="ED415" i="7"/>
  <c r="L58" i="7" s="1"/>
  <c r="Q429" i="12"/>
  <c r="P429" i="12" s="1"/>
  <c r="CX170" i="7"/>
  <c r="AA155" i="7" s="1"/>
  <c r="J88" i="7" s="1"/>
  <c r="W360" i="7"/>
  <c r="F33" i="7" s="1"/>
  <c r="U438" i="3"/>
  <c r="D46" i="3" s="1"/>
  <c r="Y417" i="7"/>
  <c r="U441" i="3"/>
  <c r="D43" i="3" s="1"/>
  <c r="U413" i="7"/>
  <c r="Y456" i="4"/>
  <c r="CS177" i="7"/>
  <c r="V162" i="7" s="1"/>
  <c r="E95" i="7" s="1"/>
  <c r="Z419" i="7"/>
  <c r="AD456" i="4"/>
  <c r="DA170" i="7"/>
  <c r="AG447" i="4"/>
  <c r="AC411" i="7"/>
  <c r="AC354" i="7"/>
  <c r="L27" i="7" s="1"/>
  <c r="AB413" i="7"/>
  <c r="DG423" i="7"/>
  <c r="BE411" i="7"/>
  <c r="ED416" i="7"/>
  <c r="L59" i="7" s="1"/>
  <c r="BD411" i="7"/>
  <c r="T415" i="7"/>
  <c r="CC416" i="7"/>
  <c r="Z108" i="8"/>
  <c r="Z123" i="8" s="1"/>
  <c r="Z153" i="8" s="1"/>
  <c r="CH416" i="7"/>
  <c r="BC421" i="7"/>
  <c r="AA358" i="7"/>
  <c r="J31" i="7" s="1"/>
  <c r="AL422" i="7"/>
  <c r="Y147" i="7"/>
  <c r="EN413" i="7"/>
  <c r="G72" i="7" s="1"/>
  <c r="EO418" i="7"/>
  <c r="H77" i="7" s="1"/>
  <c r="DV416" i="7"/>
  <c r="D59" i="7" s="1"/>
  <c r="AT412" i="7"/>
  <c r="BH422" i="7"/>
  <c r="CL420" i="7"/>
  <c r="AD416" i="7"/>
  <c r="U412" i="7"/>
  <c r="BJ418" i="7"/>
  <c r="DF421" i="7"/>
  <c r="AI417" i="7"/>
  <c r="BQ411" i="7"/>
  <c r="DJ420" i="7"/>
  <c r="AK413" i="7"/>
  <c r="V413" i="7"/>
  <c r="CM414" i="7"/>
  <c r="AG443" i="4"/>
  <c r="CK416" i="7"/>
  <c r="DG434" i="3"/>
  <c r="AG448" i="4"/>
  <c r="CH415" i="7"/>
  <c r="DG412" i="7"/>
  <c r="EB423" i="7"/>
  <c r="J66" i="7" s="1"/>
  <c r="EN414" i="7"/>
  <c r="G73" i="7" s="1"/>
  <c r="W163" i="7"/>
  <c r="F96" i="7" s="1"/>
  <c r="BI413" i="7"/>
  <c r="W359" i="7"/>
  <c r="F32" i="7" s="1"/>
  <c r="CY419" i="7"/>
  <c r="DB168" i="7"/>
  <c r="AE153" i="7" s="1"/>
  <c r="N86" i="7" s="1"/>
  <c r="Q436" i="12"/>
  <c r="P436" i="12" s="1"/>
  <c r="ET416" i="7"/>
  <c r="M75" i="7" s="1"/>
  <c r="AI412" i="7"/>
  <c r="DF419" i="7"/>
  <c r="CQ434" i="3"/>
  <c r="DF411" i="7"/>
  <c r="AG449" i="4"/>
  <c r="ES419" i="7"/>
  <c r="L78" i="7" s="1"/>
  <c r="AG450" i="4"/>
  <c r="T412" i="7"/>
  <c r="DM420" i="7"/>
  <c r="DG413" i="7"/>
  <c r="CV423" i="7"/>
  <c r="BH420" i="7"/>
  <c r="CN422" i="7"/>
  <c r="EJ420" i="7"/>
  <c r="C79" i="7" s="1"/>
  <c r="CH413" i="7"/>
  <c r="BW415" i="7"/>
  <c r="CG420" i="7"/>
  <c r="Y143" i="7"/>
  <c r="Y361" i="7"/>
  <c r="H34" i="7" s="1"/>
  <c r="X415" i="7"/>
  <c r="C51" i="4"/>
  <c r="ED414" i="7"/>
  <c r="L57" i="7" s="1"/>
  <c r="Y352" i="7"/>
  <c r="H25" i="7" s="1"/>
  <c r="AL433" i="3"/>
  <c r="CV180" i="7"/>
  <c r="Y165" i="7" s="1"/>
  <c r="H98" i="7" s="1"/>
  <c r="Y441" i="3"/>
  <c r="H43" i="3" s="1"/>
  <c r="AA172" i="7"/>
  <c r="AA157" i="7" s="1"/>
  <c r="J90" i="7" s="1"/>
  <c r="EV423" i="7"/>
  <c r="W456" i="4"/>
  <c r="AK411" i="7"/>
  <c r="AA418" i="7"/>
  <c r="CN423" i="7"/>
  <c r="BO419" i="7"/>
  <c r="Z414" i="7"/>
  <c r="CE434" i="3"/>
  <c r="CV173" i="7"/>
  <c r="Y158" i="7" s="1"/>
  <c r="H91" i="7" s="1"/>
  <c r="Z456" i="4"/>
  <c r="AE359" i="3"/>
  <c r="N27" i="3"/>
  <c r="P27" i="3" s="1"/>
  <c r="W418" i="7"/>
  <c r="AR416" i="7"/>
  <c r="DW422" i="7"/>
  <c r="E65" i="7" s="1"/>
  <c r="AD421" i="7"/>
  <c r="BU418" i="7"/>
  <c r="BC413" i="7"/>
  <c r="DP416" i="7"/>
  <c r="CQ414" i="7"/>
  <c r="Z440" i="3"/>
  <c r="I44" i="3" s="1"/>
  <c r="AF416" i="7"/>
  <c r="BI414" i="7"/>
  <c r="CD414" i="7"/>
  <c r="AX420" i="7"/>
  <c r="BM415" i="7"/>
  <c r="DJ413" i="7"/>
  <c r="EP423" i="7"/>
  <c r="I82" i="7" s="1"/>
  <c r="AG451" i="4"/>
  <c r="EV415" i="7"/>
  <c r="O74" i="7" s="1"/>
  <c r="AY415" i="7"/>
  <c r="CZ412" i="7"/>
  <c r="CG422" i="7"/>
  <c r="AG454" i="4"/>
  <c r="AO433" i="3"/>
  <c r="AF417" i="7"/>
  <c r="CZ413" i="7"/>
  <c r="CE413" i="7"/>
  <c r="DO420" i="7"/>
  <c r="DZ415" i="7"/>
  <c r="H58" i="7" s="1"/>
  <c r="CM423" i="7"/>
  <c r="CV416" i="7"/>
  <c r="Z416" i="7"/>
  <c r="N44" i="12"/>
  <c r="P44" i="12" s="1"/>
  <c r="AM422" i="7"/>
  <c r="EV418" i="7"/>
  <c r="O77" i="7" s="1"/>
  <c r="CS434" i="3"/>
  <c r="N24" i="3"/>
  <c r="P24" i="3" s="1"/>
  <c r="BD413" i="7"/>
  <c r="DC415" i="7"/>
  <c r="CK422" i="7"/>
  <c r="L51" i="4"/>
  <c r="P83" i="4"/>
  <c r="Q430" i="12"/>
  <c r="P430" i="12" s="1"/>
  <c r="Q435" i="12"/>
  <c r="P435" i="12" s="1"/>
  <c r="BI419" i="7"/>
  <c r="DY413" i="7"/>
  <c r="G56" i="7" s="1"/>
  <c r="CW419" i="7"/>
  <c r="DL434" i="3"/>
  <c r="Q364" i="3"/>
  <c r="P364" i="3" s="1"/>
  <c r="AE361" i="3"/>
  <c r="U417" i="7"/>
  <c r="EU411" i="7"/>
  <c r="N70" i="7" s="1"/>
  <c r="DY416" i="7"/>
  <c r="G59" i="7" s="1"/>
  <c r="BM411" i="7"/>
  <c r="AA415" i="7"/>
  <c r="X438" i="3"/>
  <c r="G46" i="3" s="1"/>
  <c r="BO434" i="3"/>
  <c r="DF418" i="7"/>
  <c r="CS423" i="7"/>
  <c r="DY423" i="7"/>
  <c r="G66" i="7" s="1"/>
  <c r="DF416" i="7"/>
  <c r="AM419" i="7"/>
  <c r="AL419" i="7"/>
  <c r="Q361" i="3"/>
  <c r="P361" i="3" s="1"/>
  <c r="CK419" i="7"/>
  <c r="BN419" i="7"/>
  <c r="BP418" i="7"/>
  <c r="AQ421" i="7"/>
  <c r="CK415" i="7"/>
  <c r="Y442" i="3"/>
  <c r="H42" i="3" s="1"/>
  <c r="BD420" i="7"/>
  <c r="CC415" i="7"/>
  <c r="V456" i="4"/>
  <c r="AQ422" i="7"/>
  <c r="EL418" i="7"/>
  <c r="E77" i="7" s="1"/>
  <c r="EE418" i="7"/>
  <c r="M61" i="7" s="1"/>
  <c r="BN414" i="7"/>
  <c r="AK433" i="3"/>
  <c r="DH434" i="3"/>
  <c r="AA456" i="4"/>
  <c r="DR411" i="7"/>
  <c r="Y184" i="8"/>
  <c r="Y199" i="8" s="1"/>
  <c r="CF420" i="7"/>
  <c r="CF421" i="7"/>
  <c r="EG412" i="7"/>
  <c r="O55" i="7" s="1"/>
  <c r="EG411" i="7"/>
  <c r="O54" i="7" s="1"/>
  <c r="CT434" i="3"/>
  <c r="W155" i="7"/>
  <c r="F88" i="7" s="1"/>
  <c r="BX416" i="7"/>
  <c r="DH416" i="7"/>
  <c r="DQ350" i="3"/>
  <c r="BP419" i="7"/>
  <c r="Z441" i="3"/>
  <c r="I43" i="3" s="1"/>
  <c r="BX79" i="8"/>
  <c r="CC423" i="7"/>
  <c r="CY415" i="7"/>
  <c r="DI421" i="7"/>
  <c r="BQ420" i="7"/>
  <c r="CS420" i="7"/>
  <c r="CS416" i="7"/>
  <c r="BF415" i="7"/>
  <c r="DN416" i="7"/>
  <c r="BN423" i="7"/>
  <c r="BB434" i="3"/>
  <c r="AM414" i="7"/>
  <c r="BC434" i="3"/>
  <c r="Y439" i="3"/>
  <c r="H45" i="3" s="1"/>
  <c r="BJ413" i="7"/>
  <c r="DH414" i="7"/>
  <c r="BA434" i="3"/>
  <c r="BS413" i="7"/>
  <c r="EB411" i="7"/>
  <c r="J54" i="7" s="1"/>
  <c r="AO418" i="7"/>
  <c r="CB411" i="7"/>
  <c r="EV422" i="7"/>
  <c r="O81" i="7" s="1"/>
  <c r="AF456" i="4"/>
  <c r="CW423" i="7"/>
  <c r="AG452" i="4"/>
  <c r="U442" i="3"/>
  <c r="D42" i="3" s="1"/>
  <c r="AI421" i="7"/>
  <c r="CU417" i="7"/>
  <c r="AT418" i="7"/>
  <c r="P45" i="4"/>
  <c r="DV411" i="7"/>
  <c r="D54" i="7" s="1"/>
  <c r="Z423" i="7"/>
  <c r="BG417" i="7"/>
  <c r="ED420" i="7"/>
  <c r="L63" i="7" s="1"/>
  <c r="DL415" i="7"/>
  <c r="CN416" i="7"/>
  <c r="CT423" i="7"/>
  <c r="CR422" i="7"/>
  <c r="N43" i="12"/>
  <c r="P43" i="12" s="1"/>
  <c r="AS417" i="7"/>
  <c r="AK421" i="7"/>
  <c r="T445" i="3"/>
  <c r="C39" i="3" s="1"/>
  <c r="EB419" i="7"/>
  <c r="J62" i="7" s="1"/>
  <c r="BC418" i="7"/>
  <c r="BO423" i="7"/>
  <c r="BQ413" i="7"/>
  <c r="EO416" i="7"/>
  <c r="H75" i="7" s="1"/>
  <c r="CW413" i="7"/>
  <c r="AP418" i="7"/>
  <c r="N76" i="3"/>
  <c r="AE360" i="3"/>
  <c r="X456" i="4"/>
  <c r="CZ414" i="7"/>
  <c r="EK419" i="7"/>
  <c r="D78" i="7" s="1"/>
  <c r="DW423" i="7"/>
  <c r="E66" i="7" s="1"/>
  <c r="BH417" i="7"/>
  <c r="BD423" i="7"/>
  <c r="BB420" i="7"/>
  <c r="CX416" i="7"/>
  <c r="DL416" i="7"/>
  <c r="Z442" i="3"/>
  <c r="I42" i="3" s="1"/>
  <c r="BN434" i="3"/>
  <c r="AG444" i="4"/>
  <c r="BX417" i="7"/>
  <c r="BE412" i="7"/>
  <c r="BS422" i="7"/>
  <c r="CH412" i="7"/>
  <c r="AU419" i="7"/>
  <c r="EG422" i="7"/>
  <c r="O65" i="7" s="1"/>
  <c r="AO420" i="7"/>
  <c r="AK418" i="7"/>
  <c r="BJ411" i="7"/>
  <c r="EK420" i="7"/>
  <c r="D79" i="7" s="1"/>
  <c r="CE414" i="7"/>
  <c r="X184" i="8"/>
  <c r="X199" i="8" s="1"/>
  <c r="W357" i="7"/>
  <c r="F30" i="7" s="1"/>
  <c r="AD414" i="7"/>
  <c r="AJ416" i="7"/>
  <c r="CL414" i="7"/>
  <c r="AE360" i="12"/>
  <c r="CI411" i="7"/>
  <c r="AC149" i="7"/>
  <c r="V419" i="7"/>
  <c r="X443" i="3"/>
  <c r="G41" i="3" s="1"/>
  <c r="AR420" i="7"/>
  <c r="DN420" i="7"/>
  <c r="DH423" i="7"/>
  <c r="AL423" i="7"/>
  <c r="CM412" i="7"/>
  <c r="CI419" i="7"/>
  <c r="DU415" i="7"/>
  <c r="C58" i="7" s="1"/>
  <c r="AE412" i="7"/>
  <c r="DX416" i="7"/>
  <c r="F59" i="7" s="1"/>
  <c r="BS434" i="3"/>
  <c r="AG446" i="4"/>
  <c r="BU416" i="7"/>
  <c r="DW415" i="7"/>
  <c r="E58" i="7" s="1"/>
  <c r="AZ423" i="7"/>
  <c r="AJ420" i="7"/>
  <c r="DB419" i="7"/>
  <c r="AX414" i="7"/>
  <c r="CZ423" i="7"/>
  <c r="BP415" i="7"/>
  <c r="ER422" i="7"/>
  <c r="K81" i="7" s="1"/>
  <c r="AA417" i="7"/>
  <c r="AB456" i="4"/>
  <c r="AM417" i="7"/>
  <c r="CV420" i="7"/>
  <c r="CE411" i="7"/>
  <c r="AS423" i="7"/>
  <c r="AX434" i="3"/>
  <c r="T444" i="3"/>
  <c r="C40" i="3" s="1"/>
  <c r="V438" i="3"/>
  <c r="E46" i="3" s="1"/>
  <c r="CM350" i="3"/>
  <c r="CG434" i="3"/>
  <c r="BP434" i="3"/>
  <c r="CY176" i="7"/>
  <c r="AB161" i="7" s="1"/>
  <c r="K94" i="7" s="1"/>
  <c r="BV411" i="7"/>
  <c r="CU434" i="3"/>
  <c r="BB419" i="7"/>
  <c r="CI414" i="7"/>
  <c r="W350" i="7"/>
  <c r="F23" i="7" s="1"/>
  <c r="BW108" i="15"/>
  <c r="BW123" i="15" s="1"/>
  <c r="BW138" i="15" s="1"/>
  <c r="BY108" i="8"/>
  <c r="BY123" i="8" s="1"/>
  <c r="BY168" i="8" s="1"/>
  <c r="BT422" i="7"/>
  <c r="Y443" i="3"/>
  <c r="H41" i="3" s="1"/>
  <c r="BO416" i="7"/>
  <c r="AE416" i="7"/>
  <c r="X354" i="7"/>
  <c r="G27" i="7" s="1"/>
  <c r="AM423" i="7"/>
  <c r="CL417" i="7"/>
  <c r="AP422" i="7"/>
  <c r="Q431" i="12"/>
  <c r="P431" i="12" s="1"/>
  <c r="G51" i="4"/>
  <c r="BV423" i="7"/>
  <c r="AE363" i="3"/>
  <c r="T350" i="7"/>
  <c r="C23" i="7" s="1"/>
  <c r="AT423" i="7"/>
  <c r="ED411" i="7"/>
  <c r="L54" i="7" s="1"/>
  <c r="AY414" i="7"/>
  <c r="CZ168" i="7"/>
  <c r="AC153" i="7" s="1"/>
  <c r="L86" i="7" s="1"/>
  <c r="AA438" i="3"/>
  <c r="J46" i="3" s="1"/>
  <c r="BW417" i="7"/>
  <c r="AI415" i="7"/>
  <c r="CX417" i="7"/>
  <c r="AE362" i="3"/>
  <c r="DQ414" i="7"/>
  <c r="EF414" i="7"/>
  <c r="N57" i="7" s="1"/>
  <c r="BG411" i="7"/>
  <c r="CV418" i="7"/>
  <c r="BJ416" i="7"/>
  <c r="EK417" i="7"/>
  <c r="D76" i="7" s="1"/>
  <c r="BY417" i="7"/>
  <c r="DP417" i="7"/>
  <c r="CW418" i="7"/>
  <c r="CX421" i="7"/>
  <c r="BA411" i="7"/>
  <c r="CK411" i="7"/>
  <c r="CJ414" i="7"/>
  <c r="Y161" i="7"/>
  <c r="H94" i="7" s="1"/>
  <c r="AE356" i="7"/>
  <c r="N29" i="7" s="1"/>
  <c r="AE357" i="3"/>
  <c r="AQ412" i="7"/>
  <c r="CJ418" i="7"/>
  <c r="U446" i="3"/>
  <c r="D38" i="3" s="1"/>
  <c r="AP419" i="7"/>
  <c r="BM414" i="7"/>
  <c r="DA417" i="7"/>
  <c r="W411" i="7"/>
  <c r="Z415" i="7"/>
  <c r="AJ433" i="3"/>
  <c r="BA415" i="7"/>
  <c r="CS414" i="7"/>
  <c r="Q428" i="12"/>
  <c r="P428" i="12" s="1"/>
  <c r="EO412" i="7"/>
  <c r="H71" i="7" s="1"/>
  <c r="AU412" i="7"/>
  <c r="AS414" i="7"/>
  <c r="AK412" i="7"/>
  <c r="CG417" i="7"/>
  <c r="BW414" i="7"/>
  <c r="N46" i="12"/>
  <c r="P46" i="12" s="1"/>
  <c r="EF416" i="7"/>
  <c r="N59" i="7" s="1"/>
  <c r="V423" i="7"/>
  <c r="ER416" i="7"/>
  <c r="K75" i="7" s="1"/>
  <c r="AZ421" i="7"/>
  <c r="AB421" i="7"/>
  <c r="AF422" i="7"/>
  <c r="CJ419" i="7"/>
  <c r="CH418" i="7"/>
  <c r="X440" i="3"/>
  <c r="G44" i="3" s="1"/>
  <c r="DO411" i="7"/>
  <c r="AN413" i="7"/>
  <c r="BJ423" i="7"/>
  <c r="BY411" i="7"/>
  <c r="EF421" i="7"/>
  <c r="N64" i="7" s="1"/>
  <c r="W417" i="7"/>
  <c r="AE413" i="7"/>
  <c r="BT413" i="7"/>
  <c r="AK414" i="7"/>
  <c r="EB412" i="7"/>
  <c r="J55" i="7" s="1"/>
  <c r="CD434" i="3"/>
  <c r="V444" i="3"/>
  <c r="E40" i="3" s="1"/>
  <c r="AM433" i="3"/>
  <c r="AK415" i="7"/>
  <c r="BF422" i="7"/>
  <c r="CW434" i="3"/>
  <c r="CT411" i="7"/>
  <c r="CS411" i="7"/>
  <c r="CD418" i="7"/>
  <c r="AJ415" i="7"/>
  <c r="Z165" i="7"/>
  <c r="I98" i="7" s="1"/>
  <c r="W439" i="3"/>
  <c r="F45" i="3" s="1"/>
  <c r="U358" i="7"/>
  <c r="D31" i="7" s="1"/>
  <c r="U423" i="7"/>
  <c r="DU421" i="7"/>
  <c r="C64" i="7" s="1"/>
  <c r="AG455" i="4"/>
  <c r="DB413" i="7"/>
  <c r="EN421" i="7"/>
  <c r="G80" i="7" s="1"/>
  <c r="EG415" i="7"/>
  <c r="O58" i="7" s="1"/>
  <c r="DY420" i="7"/>
  <c r="G63" i="7" s="1"/>
  <c r="DN418" i="7"/>
  <c r="AD417" i="7"/>
  <c r="CI418" i="7"/>
  <c r="AI423" i="7"/>
  <c r="DQ423" i="7"/>
  <c r="EP411" i="7"/>
  <c r="I70" i="7" s="1"/>
  <c r="CU415" i="7"/>
  <c r="X441" i="3"/>
  <c r="G43" i="3" s="1"/>
  <c r="AP423" i="7"/>
  <c r="AF353" i="7"/>
  <c r="O26" i="7" s="1"/>
  <c r="AR413" i="7"/>
  <c r="BE418" i="7"/>
  <c r="AO5" i="8"/>
  <c r="AA422" i="7"/>
  <c r="DZ418" i="7"/>
  <c r="H61" i="7" s="1"/>
  <c r="AI416" i="7"/>
  <c r="ET422" i="7"/>
  <c r="M81" i="7" s="1"/>
  <c r="CB423" i="7"/>
  <c r="AC423" i="7"/>
  <c r="V415" i="7"/>
  <c r="BX48" i="15"/>
  <c r="V441" i="3"/>
  <c r="E43" i="3" s="1"/>
  <c r="CB434" i="3"/>
  <c r="AZ434" i="3"/>
  <c r="EE413" i="7"/>
  <c r="M56" i="7" s="1"/>
  <c r="EP420" i="7"/>
  <c r="I79" i="7" s="1"/>
  <c r="EL419" i="7"/>
  <c r="E78" i="7" s="1"/>
  <c r="EF419" i="7"/>
  <c r="N62" i="7" s="1"/>
  <c r="AR417" i="7"/>
  <c r="EV414" i="7"/>
  <c r="O73" i="7" s="1"/>
  <c r="BR434" i="3"/>
  <c r="BV422" i="7"/>
  <c r="EL421" i="7"/>
  <c r="E80" i="7" s="1"/>
  <c r="CU413" i="7"/>
  <c r="CY414" i="7"/>
  <c r="CC419" i="7"/>
  <c r="X442" i="3"/>
  <c r="G42" i="3" s="1"/>
  <c r="CE416" i="7"/>
  <c r="AE356" i="3"/>
  <c r="AU423" i="7"/>
  <c r="EQ417" i="7"/>
  <c r="J76" i="7" s="1"/>
  <c r="EA419" i="7"/>
  <c r="I62" i="7" s="1"/>
  <c r="DW419" i="7"/>
  <c r="E62" i="7" s="1"/>
  <c r="U440" i="3"/>
  <c r="D44" i="3" s="1"/>
  <c r="AB438" i="3"/>
  <c r="K46" i="3" s="1"/>
  <c r="AZ414" i="7"/>
  <c r="Z412" i="7"/>
  <c r="Y440" i="3"/>
  <c r="H44" i="3" s="1"/>
  <c r="ER412" i="7"/>
  <c r="K71" i="7" s="1"/>
  <c r="DL417" i="7"/>
  <c r="EA420" i="7"/>
  <c r="I63" i="7" s="1"/>
  <c r="AL420" i="7"/>
  <c r="ER418" i="7"/>
  <c r="K77" i="7" s="1"/>
  <c r="DK411" i="7"/>
  <c r="CQ419" i="7"/>
  <c r="BJ422" i="7"/>
  <c r="AP414" i="7"/>
  <c r="AR418" i="7"/>
  <c r="DI418" i="7"/>
  <c r="V351" i="7"/>
  <c r="E24" i="7" s="1"/>
  <c r="AD353" i="7"/>
  <c r="M26" i="7" s="1"/>
  <c r="DM419" i="7"/>
  <c r="CX422" i="7"/>
  <c r="V350" i="7"/>
  <c r="E23" i="7" s="1"/>
  <c r="BE416" i="7"/>
  <c r="EN415" i="7"/>
  <c r="G74" i="7" s="1"/>
  <c r="CU420" i="7"/>
  <c r="AA351" i="7"/>
  <c r="J24" i="7" s="1"/>
  <c r="DO422" i="7"/>
  <c r="AX421" i="7"/>
  <c r="DB412" i="7"/>
  <c r="AB353" i="7"/>
  <c r="K26" i="7" s="1"/>
  <c r="X164" i="7"/>
  <c r="G97" i="7" s="1"/>
  <c r="BG422" i="7"/>
  <c r="CS418" i="7"/>
  <c r="AM412" i="7"/>
  <c r="DW412" i="7"/>
  <c r="E55" i="7" s="1"/>
  <c r="V442" i="3"/>
  <c r="E42" i="3" s="1"/>
  <c r="DW421" i="7"/>
  <c r="E64" i="7" s="1"/>
  <c r="AF160" i="7"/>
  <c r="O93" i="7" s="1"/>
  <c r="CT420" i="7"/>
  <c r="AF423" i="7"/>
  <c r="V445" i="3"/>
  <c r="E39" i="3" s="1"/>
  <c r="BQ434" i="3"/>
  <c r="EQ414" i="7"/>
  <c r="J73" i="7" s="1"/>
  <c r="EQ419" i="7"/>
  <c r="J78" i="7" s="1"/>
  <c r="DA418" i="7"/>
  <c r="CX411" i="7"/>
  <c r="Z159" i="7"/>
  <c r="I92" i="7" s="1"/>
  <c r="CT419" i="7"/>
  <c r="AY418" i="7"/>
  <c r="AG445" i="4"/>
  <c r="AT350" i="3"/>
  <c r="BX350" i="3"/>
  <c r="X414" i="7"/>
  <c r="EM418" i="7"/>
  <c r="F77" i="7" s="1"/>
  <c r="Z358" i="7"/>
  <c r="I31" i="7" s="1"/>
  <c r="CI434" i="3"/>
  <c r="BQ414" i="7"/>
  <c r="W358" i="7"/>
  <c r="F31" i="7" s="1"/>
  <c r="AG453" i="4"/>
  <c r="T439" i="3"/>
  <c r="DW414" i="7"/>
  <c r="E57" i="7" s="1"/>
  <c r="ES411" i="7"/>
  <c r="L70" i="7" s="1"/>
  <c r="BE413" i="7"/>
  <c r="T419" i="7"/>
  <c r="AT420" i="7"/>
  <c r="EK418" i="7"/>
  <c r="D77" i="7" s="1"/>
  <c r="BZ80" i="8"/>
  <c r="DW416" i="7"/>
  <c r="E59" i="7" s="1"/>
  <c r="AK423" i="7"/>
  <c r="EP415" i="7"/>
  <c r="I74" i="7" s="1"/>
  <c r="DG411" i="7"/>
  <c r="DU420" i="7"/>
  <c r="C63" i="7" s="1"/>
  <c r="DW413" i="7"/>
  <c r="E56" i="7" s="1"/>
  <c r="EF413" i="7"/>
  <c r="N56" i="7" s="1"/>
  <c r="BJ415" i="7"/>
  <c r="AP413" i="7"/>
  <c r="EU413" i="7"/>
  <c r="N72" i="7" s="1"/>
  <c r="BR418" i="7"/>
  <c r="CK420" i="7"/>
  <c r="CN411" i="7"/>
  <c r="AR414" i="7"/>
  <c r="EN423" i="7"/>
  <c r="G82" i="7" s="1"/>
  <c r="DX423" i="7"/>
  <c r="F66" i="7" s="1"/>
  <c r="CG412" i="7"/>
  <c r="BF416" i="7"/>
  <c r="BX413" i="7"/>
  <c r="T353" i="7"/>
  <c r="C26" i="7" s="1"/>
  <c r="AQ419" i="7"/>
  <c r="CF415" i="7"/>
  <c r="W414" i="7"/>
  <c r="AO412" i="7"/>
  <c r="BG423" i="7"/>
  <c r="BQ417" i="7"/>
  <c r="BO420" i="7"/>
  <c r="X421" i="7"/>
  <c r="BG419" i="7"/>
  <c r="EC414" i="7"/>
  <c r="K57" i="7" s="1"/>
  <c r="DJ414" i="7"/>
  <c r="EQ418" i="7"/>
  <c r="J77" i="7" s="1"/>
  <c r="EG413" i="7"/>
  <c r="O56" i="7" s="1"/>
  <c r="CC418" i="7"/>
  <c r="EM423" i="7"/>
  <c r="F82" i="7" s="1"/>
  <c r="DV421" i="7"/>
  <c r="D64" i="7" s="1"/>
  <c r="BT414" i="7"/>
  <c r="CJ416" i="7"/>
  <c r="T358" i="7"/>
  <c r="C31" i="7" s="1"/>
  <c r="U416" i="7"/>
  <c r="AI422" i="7"/>
  <c r="BD415" i="7"/>
  <c r="ES412" i="7"/>
  <c r="L71" i="7" s="1"/>
  <c r="EC416" i="7"/>
  <c r="K59" i="7" s="1"/>
  <c r="AE419" i="7"/>
  <c r="BH418" i="7"/>
  <c r="BS420" i="7"/>
  <c r="CX414" i="7"/>
  <c r="AI418" i="7"/>
  <c r="EP413" i="7"/>
  <c r="I72" i="7" s="1"/>
  <c r="CH414" i="7"/>
  <c r="BH413" i="7"/>
  <c r="ES418" i="7"/>
  <c r="L77" i="7" s="1"/>
  <c r="V360" i="7"/>
  <c r="E33" i="7" s="1"/>
  <c r="BN418" i="7"/>
  <c r="CD423" i="7"/>
  <c r="AQ418" i="7"/>
  <c r="BM422" i="7"/>
  <c r="AE164" i="7"/>
  <c r="N97" i="7" s="1"/>
  <c r="CV422" i="7"/>
  <c r="BE419" i="7"/>
  <c r="ED422" i="7"/>
  <c r="L65" i="7" s="1"/>
  <c r="DL414" i="7"/>
  <c r="DL411" i="7"/>
  <c r="EB418" i="7"/>
  <c r="J61" i="7" s="1"/>
  <c r="AC350" i="7"/>
  <c r="L23" i="7" s="1"/>
  <c r="DV422" i="7"/>
  <c r="D65" i="7" s="1"/>
  <c r="CE418" i="7"/>
  <c r="Z438" i="3"/>
  <c r="I46" i="3" s="1"/>
  <c r="AO413" i="7"/>
  <c r="DA411" i="7"/>
  <c r="AO423" i="7"/>
  <c r="BV414" i="7"/>
  <c r="Y355" i="7"/>
  <c r="H28" i="7" s="1"/>
  <c r="AL416" i="7"/>
  <c r="DW417" i="7"/>
  <c r="E60" i="7" s="1"/>
  <c r="EU421" i="7"/>
  <c r="N80" i="7" s="1"/>
  <c r="CL413" i="7"/>
  <c r="AO414" i="7"/>
  <c r="EL413" i="7"/>
  <c r="E72" i="7" s="1"/>
  <c r="CB414" i="7"/>
  <c r="V155" i="7"/>
  <c r="E88" i="7" s="1"/>
  <c r="CD419" i="7"/>
  <c r="EV412" i="7"/>
  <c r="O71" i="7" s="1"/>
  <c r="AK416" i="7"/>
  <c r="CM416" i="7"/>
  <c r="BS421" i="7"/>
  <c r="AS422" i="7"/>
  <c r="AB420" i="7"/>
  <c r="EL415" i="7"/>
  <c r="E74" i="7" s="1"/>
  <c r="CH419" i="7"/>
  <c r="BT411" i="7"/>
  <c r="BN422" i="7"/>
  <c r="AZ422" i="7"/>
  <c r="BS423" i="7"/>
  <c r="BX419" i="7"/>
  <c r="CB421" i="7"/>
  <c r="EK423" i="7"/>
  <c r="D82" i="7" s="1"/>
  <c r="BG415" i="7"/>
  <c r="CU421" i="7"/>
  <c r="EQ412" i="7"/>
  <c r="J71" i="7" s="1"/>
  <c r="DF415" i="7"/>
  <c r="CT418" i="7"/>
  <c r="AC420" i="7"/>
  <c r="DZ412" i="7"/>
  <c r="H55" i="7" s="1"/>
  <c r="EN419" i="7"/>
  <c r="G78" i="7" s="1"/>
  <c r="AA416" i="7"/>
  <c r="CF434" i="3"/>
  <c r="DC417" i="7"/>
  <c r="BX411" i="7"/>
  <c r="DC411" i="7"/>
  <c r="EG416" i="7"/>
  <c r="O59" i="7" s="1"/>
  <c r="AL411" i="7"/>
  <c r="AY417" i="7"/>
  <c r="BS414" i="7"/>
  <c r="BM421" i="7"/>
  <c r="BT412" i="7"/>
  <c r="EU419" i="7"/>
  <c r="N78" i="7" s="1"/>
  <c r="BS419" i="7"/>
  <c r="AO421" i="7"/>
  <c r="AQ423" i="7"/>
  <c r="BM423" i="7"/>
  <c r="DM417" i="7"/>
  <c r="AY416" i="7"/>
  <c r="BB414" i="7"/>
  <c r="BS418" i="7"/>
  <c r="CT416" i="7"/>
  <c r="AT416" i="7"/>
  <c r="AU414" i="7"/>
  <c r="EQ422" i="7"/>
  <c r="J81" i="7" s="1"/>
  <c r="BA419" i="7"/>
  <c r="Z49" i="8"/>
  <c r="AY421" i="7"/>
  <c r="AB357" i="7"/>
  <c r="K30" i="7" s="1"/>
  <c r="ED418" i="7"/>
  <c r="L61" i="7" s="1"/>
  <c r="DU422" i="7"/>
  <c r="C65" i="7" s="1"/>
  <c r="T162" i="7"/>
  <c r="C95" i="7" s="1"/>
  <c r="EE414" i="7"/>
  <c r="M57" i="7" s="1"/>
  <c r="CE423" i="7"/>
  <c r="ES423" i="7"/>
  <c r="L82" i="7" s="1"/>
  <c r="AP417" i="7"/>
  <c r="CF417" i="7"/>
  <c r="AK420" i="7"/>
  <c r="N61" i="3"/>
  <c r="N62" i="3" s="1"/>
  <c r="BG414" i="7"/>
  <c r="EA412" i="7"/>
  <c r="I55" i="7" s="1"/>
  <c r="BE422" i="7"/>
  <c r="ES414" i="7"/>
  <c r="L73" i="7" s="1"/>
  <c r="CY418" i="7"/>
  <c r="EC420" i="7"/>
  <c r="K63" i="7" s="1"/>
  <c r="AG440" i="4"/>
  <c r="AZ413" i="7"/>
  <c r="AF350" i="7"/>
  <c r="O23" i="7" s="1"/>
  <c r="AT414" i="7"/>
  <c r="DG419" i="7"/>
  <c r="AB157" i="7"/>
  <c r="K90" i="7" s="1"/>
  <c r="AA350" i="7"/>
  <c r="J23" i="7" s="1"/>
  <c r="EJ421" i="7"/>
  <c r="C80" i="7" s="1"/>
  <c r="AI419" i="7"/>
  <c r="DH421" i="7"/>
  <c r="DR422" i="7"/>
  <c r="AA411" i="7"/>
  <c r="AS418" i="7"/>
  <c r="CH434" i="3"/>
  <c r="N29" i="3"/>
  <c r="P29" i="3" s="1"/>
  <c r="Z361" i="7"/>
  <c r="I34" i="7" s="1"/>
  <c r="AS413" i="7"/>
  <c r="BI416" i="7"/>
  <c r="CR419" i="7"/>
  <c r="AZ419" i="7"/>
  <c r="EJ416" i="7"/>
  <c r="C75" i="7" s="1"/>
  <c r="CY421" i="7"/>
  <c r="AC422" i="7"/>
  <c r="X361" i="7"/>
  <c r="G34" i="7" s="1"/>
  <c r="DA414" i="7"/>
  <c r="BH411" i="7"/>
  <c r="BM416" i="7"/>
  <c r="AN418" i="7"/>
  <c r="AA414" i="7"/>
  <c r="DM416" i="7"/>
  <c r="AT419" i="7"/>
  <c r="AD418" i="7"/>
  <c r="AJ419" i="7"/>
  <c r="CB419" i="7"/>
  <c r="D51" i="4"/>
  <c r="CS419" i="7"/>
  <c r="CV412" i="7"/>
  <c r="EP414" i="7"/>
  <c r="I73" i="7" s="1"/>
  <c r="Z355" i="7"/>
  <c r="I28" i="7" s="1"/>
  <c r="EB422" i="7"/>
  <c r="J65" i="7" s="1"/>
  <c r="DQ416" i="7"/>
  <c r="CI416" i="7"/>
  <c r="AY423" i="7"/>
  <c r="ES422" i="7"/>
  <c r="L81" i="7" s="1"/>
  <c r="DV420" i="7"/>
  <c r="D63" i="7" s="1"/>
  <c r="AQ415" i="7"/>
  <c r="BQ421" i="7"/>
  <c r="BY420" i="7"/>
  <c r="DW418" i="7"/>
  <c r="E61" i="7" s="1"/>
  <c r="AX423" i="7"/>
  <c r="AA79" i="8"/>
  <c r="ET414" i="7"/>
  <c r="M73" i="7" s="1"/>
  <c r="EK422" i="7"/>
  <c r="D81" i="7" s="1"/>
  <c r="BG420" i="7"/>
  <c r="CB422" i="7"/>
  <c r="CB416" i="7"/>
  <c r="BW422" i="7"/>
  <c r="DV423" i="7"/>
  <c r="D66" i="7" s="1"/>
  <c r="EU412" i="7"/>
  <c r="N71" i="7" s="1"/>
  <c r="AD358" i="7"/>
  <c r="M31" i="7" s="1"/>
  <c r="BB423" i="7"/>
  <c r="CR416" i="7"/>
  <c r="BW418" i="7"/>
  <c r="AY419" i="7"/>
  <c r="CR423" i="7"/>
  <c r="AR419" i="7"/>
  <c r="CS415" i="7"/>
  <c r="BE417" i="7"/>
  <c r="DQ417" i="7"/>
  <c r="CW415" i="7"/>
  <c r="AT413" i="7"/>
  <c r="EB416" i="7"/>
  <c r="J59" i="7" s="1"/>
  <c r="DH418" i="7"/>
  <c r="EM420" i="7"/>
  <c r="F79" i="7" s="1"/>
  <c r="BX183" i="15"/>
  <c r="BX198" i="15" s="1"/>
  <c r="AM413" i="7"/>
  <c r="CL415" i="7"/>
  <c r="BB416" i="7"/>
  <c r="DZ420" i="7"/>
  <c r="H63" i="7" s="1"/>
  <c r="DX414" i="7"/>
  <c r="F57" i="7" s="1"/>
  <c r="CM421" i="7"/>
  <c r="EU417" i="7"/>
  <c r="N76" i="7" s="1"/>
  <c r="AR423" i="7"/>
  <c r="AA78" i="8"/>
  <c r="BX184" i="8"/>
  <c r="BX199" i="8" s="1"/>
  <c r="Q427" i="12"/>
  <c r="P427" i="12" s="1"/>
  <c r="CB415" i="7"/>
  <c r="BX94" i="8"/>
  <c r="AK422" i="7"/>
  <c r="V421" i="7"/>
  <c r="EM416" i="7"/>
  <c r="F75" i="7" s="1"/>
  <c r="EQ416" i="7"/>
  <c r="J75" i="7" s="1"/>
  <c r="AF414" i="7"/>
  <c r="EN417" i="7"/>
  <c r="G76" i="7" s="1"/>
  <c r="CD415" i="7"/>
  <c r="DA416" i="7"/>
  <c r="DC423" i="7"/>
  <c r="BD418" i="7"/>
  <c r="DC422" i="7"/>
  <c r="BB413" i="7"/>
  <c r="AP416" i="7"/>
  <c r="DQ413" i="7"/>
  <c r="CL418" i="7"/>
  <c r="EA414" i="7"/>
  <c r="I57" i="7" s="1"/>
  <c r="CS417" i="7"/>
  <c r="CM419" i="7"/>
  <c r="BI412" i="7"/>
  <c r="EA423" i="7"/>
  <c r="I66" i="7" s="1"/>
  <c r="BD414" i="7"/>
  <c r="BE421" i="7"/>
  <c r="EN420" i="7"/>
  <c r="G79" i="7" s="1"/>
  <c r="BF411" i="7"/>
  <c r="AX416" i="7"/>
  <c r="EL412" i="7"/>
  <c r="E71" i="7" s="1"/>
  <c r="AL412" i="7"/>
  <c r="BU411" i="7"/>
  <c r="AX422" i="7"/>
  <c r="CF414" i="7"/>
  <c r="BX93" i="15"/>
  <c r="BX108" i="15" s="1"/>
  <c r="BX123" i="15" s="1"/>
  <c r="BQ415" i="7"/>
  <c r="BB415" i="7"/>
  <c r="BY414" i="7"/>
  <c r="CV411" i="7"/>
  <c r="BO415" i="7"/>
  <c r="BA423" i="7"/>
  <c r="EL423" i="7"/>
  <c r="E82" i="7" s="1"/>
  <c r="BA416" i="7"/>
  <c r="DA420" i="7"/>
  <c r="BO418" i="7"/>
  <c r="EG417" i="7"/>
  <c r="O60" i="7" s="1"/>
  <c r="AN422" i="7"/>
  <c r="DH411" i="7"/>
  <c r="ES420" i="7"/>
  <c r="L79" i="7" s="1"/>
  <c r="ET417" i="7"/>
  <c r="M76" i="7" s="1"/>
  <c r="EJ418" i="7"/>
  <c r="C77" i="7" s="1"/>
  <c r="AG166" i="4"/>
  <c r="CV434" i="3"/>
  <c r="EJ415" i="7"/>
  <c r="C74" i="7" s="1"/>
  <c r="BR420" i="7"/>
  <c r="DY415" i="7"/>
  <c r="G58" i="7" s="1"/>
  <c r="X355" i="7"/>
  <c r="G28" i="7" s="1"/>
  <c r="EV416" i="7"/>
  <c r="O75" i="7" s="1"/>
  <c r="ER414" i="7"/>
  <c r="K73" i="7" s="1"/>
  <c r="CH420" i="7"/>
  <c r="DY414" i="7"/>
  <c r="G57" i="7" s="1"/>
  <c r="EG414" i="7"/>
  <c r="O57" i="7" s="1"/>
  <c r="EG423" i="7"/>
  <c r="BY79" i="15"/>
  <c r="BS411" i="7"/>
  <c r="EU414" i="7"/>
  <c r="N73" i="7" s="1"/>
  <c r="AZ417" i="7"/>
  <c r="EE417" i="7"/>
  <c r="M60" i="7" s="1"/>
  <c r="U456" i="4"/>
  <c r="AB414" i="7"/>
  <c r="AN420" i="7"/>
  <c r="X350" i="7"/>
  <c r="G23" i="7" s="1"/>
  <c r="AJ421" i="7"/>
  <c r="BV415" i="7"/>
  <c r="BY423" i="7"/>
  <c r="CF416" i="7"/>
  <c r="EA415" i="7"/>
  <c r="I58" i="7" s="1"/>
  <c r="ET413" i="7"/>
  <c r="M72" i="7" s="1"/>
  <c r="CI422" i="7"/>
  <c r="BW420" i="7"/>
  <c r="BP423" i="7"/>
  <c r="BX414" i="7"/>
  <c r="ED423" i="7"/>
  <c r="L66" i="7" s="1"/>
  <c r="Y415" i="7"/>
  <c r="EP412" i="7"/>
  <c r="I71" i="7" s="1"/>
  <c r="BN416" i="7"/>
  <c r="AE423" i="7"/>
  <c r="AO415" i="7"/>
  <c r="AD145" i="7"/>
  <c r="DA175" i="7"/>
  <c r="AD143" i="7"/>
  <c r="DA173" i="7"/>
  <c r="AD158" i="7" s="1"/>
  <c r="M91" i="7" s="1"/>
  <c r="T159" i="7"/>
  <c r="AB143" i="7"/>
  <c r="CY173" i="7"/>
  <c r="AF138" i="7"/>
  <c r="DC168" i="7"/>
  <c r="AF153" i="7" s="1"/>
  <c r="O86" i="7" s="1"/>
  <c r="ER415" i="7"/>
  <c r="K74" i="7" s="1"/>
  <c r="Y412" i="7"/>
  <c r="DU418" i="7"/>
  <c r="C61" i="7" s="1"/>
  <c r="C31" i="3"/>
  <c r="N31" i="3" s="1"/>
  <c r="P31" i="3" s="1"/>
  <c r="Q357" i="3"/>
  <c r="P357" i="3" s="1"/>
  <c r="AM418" i="7"/>
  <c r="CA2" i="15"/>
  <c r="BZ32" i="15"/>
  <c r="BZ17" i="15"/>
  <c r="BZ47" i="15" s="1"/>
  <c r="BZ62" i="15" s="1"/>
  <c r="BZ77" i="15" s="1"/>
  <c r="BZ92" i="15" s="1"/>
  <c r="BZ107" i="15" s="1"/>
  <c r="BZ122" i="15" s="1"/>
  <c r="BZ137" i="15" s="1"/>
  <c r="BZ152" i="15" s="1"/>
  <c r="BZ167" i="15" s="1"/>
  <c r="BZ182" i="15" s="1"/>
  <c r="BZ197" i="15" s="1"/>
  <c r="BZ34" i="15"/>
  <c r="BZ6" i="15"/>
  <c r="BZ12" i="15"/>
  <c r="BZ11" i="15"/>
  <c r="BZ3" i="15"/>
  <c r="BZ18" i="15"/>
  <c r="BZ63" i="15" s="1"/>
  <c r="BZ15" i="15"/>
  <c r="BZ14" i="15"/>
  <c r="BZ9" i="15"/>
  <c r="BZ13" i="15"/>
  <c r="BZ5" i="15"/>
  <c r="BZ7" i="15"/>
  <c r="BZ10" i="15"/>
  <c r="BZ8" i="15"/>
  <c r="BZ33" i="15"/>
  <c r="BZ4" i="15"/>
  <c r="BZ19" i="15"/>
  <c r="BZ64" i="15" s="1"/>
  <c r="BZ20" i="15"/>
  <c r="BZ65" i="15" s="1"/>
  <c r="AE358" i="7"/>
  <c r="Y168" i="8"/>
  <c r="Y153" i="8"/>
  <c r="Y138" i="8"/>
  <c r="CW416" i="7"/>
  <c r="AA352" i="7"/>
  <c r="AA171" i="7"/>
  <c r="V353" i="7"/>
  <c r="V172" i="7"/>
  <c r="X356" i="7"/>
  <c r="X64" i="15"/>
  <c r="AO4" i="15"/>
  <c r="BC411" i="7"/>
  <c r="BW168" i="8"/>
  <c r="BW138" i="8"/>
  <c r="BW153" i="8"/>
  <c r="AC360" i="7"/>
  <c r="AC179" i="7"/>
  <c r="AC164" i="7" s="1"/>
  <c r="L97" i="7" s="1"/>
  <c r="AD355" i="7"/>
  <c r="AD174" i="7"/>
  <c r="Y93" i="15"/>
  <c r="U357" i="7"/>
  <c r="U176" i="7"/>
  <c r="BZ48" i="8"/>
  <c r="BZ93" i="8"/>
  <c r="BZ183" i="8"/>
  <c r="BZ198" i="8" s="1"/>
  <c r="BZ79" i="8"/>
  <c r="V359" i="7"/>
  <c r="V178" i="7"/>
  <c r="V354" i="7"/>
  <c r="Y139" i="7"/>
  <c r="CV169" i="7"/>
  <c r="AA354" i="7"/>
  <c r="AA173" i="7"/>
  <c r="U360" i="7"/>
  <c r="CM413" i="7"/>
  <c r="DB350" i="3"/>
  <c r="AC141" i="7"/>
  <c r="CZ171" i="7"/>
  <c r="AU422" i="7"/>
  <c r="BF423" i="7"/>
  <c r="AK419" i="7"/>
  <c r="BT416" i="7"/>
  <c r="AB145" i="7"/>
  <c r="CY175" i="7"/>
  <c r="AB160" i="7" s="1"/>
  <c r="K93" i="7" s="1"/>
  <c r="T149" i="7"/>
  <c r="CQ179" i="7"/>
  <c r="T164" i="7" s="1"/>
  <c r="AF163" i="7"/>
  <c r="O96" i="7" s="1"/>
  <c r="X357" i="7"/>
  <c r="AB138" i="7"/>
  <c r="CY168" i="7"/>
  <c r="AB153" i="7" s="1"/>
  <c r="K86" i="7" s="1"/>
  <c r="BW34" i="15"/>
  <c r="BW184" i="15" s="1"/>
  <c r="BW199" i="15" s="1"/>
  <c r="BX34" i="15"/>
  <c r="BX49" i="15" s="1"/>
  <c r="AA144" i="7"/>
  <c r="CX174" i="7"/>
  <c r="AD147" i="7"/>
  <c r="DA177" i="7"/>
  <c r="AD162" i="7" s="1"/>
  <c r="M95" i="7" s="1"/>
  <c r="AD144" i="7"/>
  <c r="DA174" i="7"/>
  <c r="G28" i="3"/>
  <c r="N28" i="3" s="1"/>
  <c r="P28" i="3" s="1"/>
  <c r="Q360" i="3"/>
  <c r="P360" i="3" s="1"/>
  <c r="AL418" i="7"/>
  <c r="BW94" i="8"/>
  <c r="BW109" i="8" s="1"/>
  <c r="BW124" i="8" s="1"/>
  <c r="BW49" i="8"/>
  <c r="BW184" i="8"/>
  <c r="BW199" i="8" s="1"/>
  <c r="AC155" i="7"/>
  <c r="L88" i="7" s="1"/>
  <c r="W138" i="7"/>
  <c r="CT168" i="7"/>
  <c r="W153" i="7" s="1"/>
  <c r="F86" i="7" s="1"/>
  <c r="AL415" i="7"/>
  <c r="AN421" i="7"/>
  <c r="Z360" i="7"/>
  <c r="AQ414" i="7"/>
  <c r="AM421" i="7"/>
  <c r="AF361" i="7"/>
  <c r="AF180" i="7"/>
  <c r="CI413" i="7"/>
  <c r="AA419" i="7"/>
  <c r="BD434" i="3"/>
  <c r="U361" i="7"/>
  <c r="U180" i="7"/>
  <c r="AI420" i="7"/>
  <c r="AF144" i="7"/>
  <c r="DC174" i="7"/>
  <c r="AF159" i="7" s="1"/>
  <c r="O92" i="7" s="1"/>
  <c r="T355" i="7"/>
  <c r="CJ411" i="7"/>
  <c r="AB349" i="7"/>
  <c r="AC352" i="7"/>
  <c r="AC171" i="7"/>
  <c r="DC412" i="7"/>
  <c r="DV419" i="7"/>
  <c r="D62" i="7" s="1"/>
  <c r="Q359" i="3"/>
  <c r="P359" i="3" s="1"/>
  <c r="DH417" i="7"/>
  <c r="CQ415" i="7"/>
  <c r="V355" i="7"/>
  <c r="AE148" i="7"/>
  <c r="DB178" i="7"/>
  <c r="AE163" i="7" s="1"/>
  <c r="N96" i="7" s="1"/>
  <c r="EC418" i="7"/>
  <c r="K61" i="7" s="1"/>
  <c r="X34" i="15"/>
  <c r="Y34" i="15"/>
  <c r="Y184" i="15" s="1"/>
  <c r="Y199" i="15" s="1"/>
  <c r="C26" i="3"/>
  <c r="N26" i="3" s="1"/>
  <c r="P26" i="3" s="1"/>
  <c r="Q362" i="3"/>
  <c r="P362" i="3" s="1"/>
  <c r="DI414" i="7"/>
  <c r="AA143" i="7"/>
  <c r="CX173" i="7"/>
  <c r="D42" i="12"/>
  <c r="N42" i="12" s="1"/>
  <c r="P42" i="12" s="1"/>
  <c r="Q432" i="12"/>
  <c r="P432" i="12" s="1"/>
  <c r="AR422" i="7"/>
  <c r="AF354" i="7"/>
  <c r="AP412" i="7"/>
  <c r="U349" i="7"/>
  <c r="X154" i="7"/>
  <c r="G87" i="7" s="1"/>
  <c r="X147" i="7"/>
  <c r="CU177" i="7"/>
  <c r="X162" i="7" s="1"/>
  <c r="G95" i="7" s="1"/>
  <c r="BZ50" i="8"/>
  <c r="CB2" i="8"/>
  <c r="CA17" i="8"/>
  <c r="CA47" i="8" s="1"/>
  <c r="CA62" i="8" s="1"/>
  <c r="CA77" i="8" s="1"/>
  <c r="CA92" i="8" s="1"/>
  <c r="CA107" i="8" s="1"/>
  <c r="CA122" i="8" s="1"/>
  <c r="CA137" i="8" s="1"/>
  <c r="CA152" i="8" s="1"/>
  <c r="CA167" i="8" s="1"/>
  <c r="CA182" i="8" s="1"/>
  <c r="CA197" i="8" s="1"/>
  <c r="CA32" i="8"/>
  <c r="CA21" i="8"/>
  <c r="CA66" i="8" s="1"/>
  <c r="CA18" i="8"/>
  <c r="CA63" i="8" s="1"/>
  <c r="CA19" i="8"/>
  <c r="CA64" i="8" s="1"/>
  <c r="CA20" i="8"/>
  <c r="CA65" i="8" s="1"/>
  <c r="CA5" i="8"/>
  <c r="CA13" i="8"/>
  <c r="CA6" i="8"/>
  <c r="CA15" i="8"/>
  <c r="CA10" i="8"/>
  <c r="CA35" i="8"/>
  <c r="CA11" i="8"/>
  <c r="CA8" i="8"/>
  <c r="CA7" i="8"/>
  <c r="CA14" i="8"/>
  <c r="CA4" i="8"/>
  <c r="CA12" i="8"/>
  <c r="CA9" i="8"/>
  <c r="CA33" i="8"/>
  <c r="CA3" i="8"/>
  <c r="CA34" i="8"/>
  <c r="AC161" i="7"/>
  <c r="L94" i="7" s="1"/>
  <c r="T354" i="7"/>
  <c r="Y79" i="8"/>
  <c r="Y109" i="8" s="1"/>
  <c r="Y124" i="8" s="1"/>
  <c r="Y49" i="8"/>
  <c r="X144" i="7"/>
  <c r="CU174" i="7"/>
  <c r="X159" i="7" s="1"/>
  <c r="G92" i="7" s="1"/>
  <c r="V357" i="7"/>
  <c r="V176" i="7"/>
  <c r="CF413" i="7"/>
  <c r="AE357" i="7"/>
  <c r="AE176" i="7"/>
  <c r="AD164" i="7"/>
  <c r="M97" i="7" s="1"/>
  <c r="EM419" i="7"/>
  <c r="F78" i="7" s="1"/>
  <c r="AE150" i="7"/>
  <c r="DB180" i="7"/>
  <c r="AA356" i="7"/>
  <c r="V141" i="7"/>
  <c r="CS171" i="7"/>
  <c r="V156" i="7" s="1"/>
  <c r="E89" i="7" s="1"/>
  <c r="AR3" i="8"/>
  <c r="AA93" i="8"/>
  <c r="AA183" i="8"/>
  <c r="AA198" i="8" s="1"/>
  <c r="AA48" i="8"/>
  <c r="Z78" i="15"/>
  <c r="Z34" i="15"/>
  <c r="Z79" i="15" s="1"/>
  <c r="BV21" i="15"/>
  <c r="BV35" i="15"/>
  <c r="BV50" i="15"/>
  <c r="BV65" i="15" s="1"/>
  <c r="BV80" i="15" s="1"/>
  <c r="BV95" i="15" s="1"/>
  <c r="BV110" i="15" s="1"/>
  <c r="BV125" i="15" s="1"/>
  <c r="BV140" i="15" s="1"/>
  <c r="BV155" i="15" s="1"/>
  <c r="BV170" i="15" s="1"/>
  <c r="BV185" i="15" s="1"/>
  <c r="BV200" i="15" s="1"/>
  <c r="BW20" i="15"/>
  <c r="BW65" i="15" s="1"/>
  <c r="BX20" i="15"/>
  <c r="BX65" i="15" s="1"/>
  <c r="AS419" i="7"/>
  <c r="Y162" i="7"/>
  <c r="H95" i="7" s="1"/>
  <c r="AC351" i="7"/>
  <c r="DU414" i="7"/>
  <c r="BX421" i="7"/>
  <c r="BE434" i="3"/>
  <c r="AA437" i="3"/>
  <c r="J47" i="3" s="1"/>
  <c r="Z145" i="7"/>
  <c r="CW175" i="7"/>
  <c r="Z160" i="7" s="1"/>
  <c r="I93" i="7" s="1"/>
  <c r="EV413" i="7"/>
  <c r="O72" i="7" s="1"/>
  <c r="BA418" i="7"/>
  <c r="BJ414" i="7"/>
  <c r="AY422" i="7"/>
  <c r="AC437" i="3"/>
  <c r="L47" i="3" s="1"/>
  <c r="Q356" i="3"/>
  <c r="P356" i="3" s="1"/>
  <c r="V361" i="7"/>
  <c r="V180" i="7"/>
  <c r="AB148" i="7"/>
  <c r="CY178" i="7"/>
  <c r="V142" i="7"/>
  <c r="CS172" i="7"/>
  <c r="AA360" i="7"/>
  <c r="AA179" i="7"/>
  <c r="AE140" i="7"/>
  <c r="DB170" i="7"/>
  <c r="AE155" i="7" s="1"/>
  <c r="N88" i="7" s="1"/>
  <c r="AE350" i="7"/>
  <c r="AE169" i="7"/>
  <c r="AA138" i="7"/>
  <c r="CX168" i="7"/>
  <c r="BY183" i="15"/>
  <c r="BY198" i="15" s="1"/>
  <c r="BY48" i="15"/>
  <c r="BY93" i="15"/>
  <c r="BU423" i="7"/>
  <c r="AA141" i="7"/>
  <c r="CX171" i="7"/>
  <c r="Y349" i="7"/>
  <c r="U143" i="7"/>
  <c r="CR173" i="7"/>
  <c r="AC358" i="7"/>
  <c r="AC177" i="7"/>
  <c r="V145" i="7"/>
  <c r="CS175" i="7"/>
  <c r="Y65" i="8"/>
  <c r="AP5" i="8"/>
  <c r="AE351" i="7"/>
  <c r="Z359" i="7"/>
  <c r="X358" i="7"/>
  <c r="AC357" i="7"/>
  <c r="X94" i="8"/>
  <c r="X109" i="8" s="1"/>
  <c r="X124" i="8" s="1"/>
  <c r="X49" i="8"/>
  <c r="AE139" i="7"/>
  <c r="DB169" i="7"/>
  <c r="AB356" i="7"/>
  <c r="EK416" i="7"/>
  <c r="AD360" i="7"/>
  <c r="AC160" i="7"/>
  <c r="L93" i="7" s="1"/>
  <c r="V349" i="7"/>
  <c r="DI416" i="7"/>
  <c r="AR5" i="8"/>
  <c r="AR6" i="8"/>
  <c r="Z147" i="7"/>
  <c r="CW177" i="7"/>
  <c r="Z162" i="7" s="1"/>
  <c r="I95" i="7" s="1"/>
  <c r="T163" i="7"/>
  <c r="AZ420" i="7"/>
  <c r="Y358" i="7"/>
  <c r="EF412" i="7"/>
  <c r="N55" i="7" s="1"/>
  <c r="BJ412" i="7"/>
  <c r="AE414" i="7"/>
  <c r="BS412" i="7"/>
  <c r="CG418" i="7"/>
  <c r="AA359" i="7"/>
  <c r="DB416" i="7"/>
  <c r="N32" i="3"/>
  <c r="P32" i="3" s="1"/>
  <c r="AR412" i="7"/>
  <c r="AA349" i="7"/>
  <c r="AA168" i="7"/>
  <c r="AF139" i="7"/>
  <c r="DC169" i="7"/>
  <c r="AF154" i="7" s="1"/>
  <c r="O87" i="7" s="1"/>
  <c r="U359" i="7"/>
  <c r="T142" i="7"/>
  <c r="CQ172" i="7"/>
  <c r="T157" i="7" s="1"/>
  <c r="AT411" i="7"/>
  <c r="AX417" i="7"/>
  <c r="BY78" i="15"/>
  <c r="DP414" i="7"/>
  <c r="T360" i="7"/>
  <c r="D33" i="3"/>
  <c r="N33" i="3" s="1"/>
  <c r="P33" i="3" s="1"/>
  <c r="Q355" i="3"/>
  <c r="EQ413" i="7"/>
  <c r="J72" i="7" s="1"/>
  <c r="CZ420" i="7"/>
  <c r="AS411" i="7"/>
  <c r="W21" i="15"/>
  <c r="AA21" i="15" s="1"/>
  <c r="AA66" i="15" s="1"/>
  <c r="W35" i="15"/>
  <c r="AA35" i="15" s="1"/>
  <c r="W50" i="15"/>
  <c r="W65" i="15" s="1"/>
  <c r="W80" i="15" s="1"/>
  <c r="W95" i="15" s="1"/>
  <c r="W110" i="15" s="1"/>
  <c r="W125" i="15" s="1"/>
  <c r="W140" i="15" s="1"/>
  <c r="W155" i="15" s="1"/>
  <c r="W170" i="15" s="1"/>
  <c r="W185" i="15" s="1"/>
  <c r="W200" i="15" s="1"/>
  <c r="X20" i="15"/>
  <c r="X65" i="15" s="1"/>
  <c r="Y20" i="15"/>
  <c r="Y65" i="15" s="1"/>
  <c r="CK418" i="7"/>
  <c r="T357" i="7"/>
  <c r="T176" i="7"/>
  <c r="T161" i="7" s="1"/>
  <c r="X165" i="7"/>
  <c r="G98" i="7" s="1"/>
  <c r="V144" i="7"/>
  <c r="CS174" i="7"/>
  <c r="V159" i="7" s="1"/>
  <c r="E92" i="7" s="1"/>
  <c r="EF417" i="7"/>
  <c r="N60" i="7" s="1"/>
  <c r="U356" i="7"/>
  <c r="AC150" i="7"/>
  <c r="CZ180" i="7"/>
  <c r="BX168" i="8"/>
  <c r="BX138" i="8"/>
  <c r="BX153" i="8"/>
  <c r="AE157" i="7"/>
  <c r="N90" i="7" s="1"/>
  <c r="V146" i="7"/>
  <c r="CS176" i="7"/>
  <c r="AE143" i="7"/>
  <c r="DB173" i="7"/>
  <c r="AE158" i="7" s="1"/>
  <c r="N91" i="7" s="1"/>
  <c r="U149" i="7"/>
  <c r="CR179" i="7"/>
  <c r="U164" i="7" s="1"/>
  <c r="D97" i="7" s="1"/>
  <c r="W143" i="7"/>
  <c r="CT173" i="7"/>
  <c r="W158" i="7" s="1"/>
  <c r="F91" i="7" s="1"/>
  <c r="ET411" i="7"/>
  <c r="EA418" i="7"/>
  <c r="I61" i="7" s="1"/>
  <c r="U156" i="7"/>
  <c r="D89" i="7" s="1"/>
  <c r="V164" i="7"/>
  <c r="E97" i="7" s="1"/>
  <c r="BA420" i="7"/>
  <c r="AC356" i="7"/>
  <c r="Z353" i="7"/>
  <c r="Z172" i="7"/>
  <c r="AC349" i="7"/>
  <c r="W354" i="7"/>
  <c r="AC2" i="8"/>
  <c r="AS2" i="8"/>
  <c r="AB17" i="8"/>
  <c r="AB47" i="8" s="1"/>
  <c r="AB62" i="8" s="1"/>
  <c r="AB77" i="8" s="1"/>
  <c r="AB92" i="8" s="1"/>
  <c r="AB107" i="8" s="1"/>
  <c r="AB122" i="8" s="1"/>
  <c r="AB137" i="8" s="1"/>
  <c r="AB152" i="8" s="1"/>
  <c r="AB167" i="8" s="1"/>
  <c r="AB182" i="8" s="1"/>
  <c r="AB197" i="8" s="1"/>
  <c r="AB32" i="8"/>
  <c r="AB35" i="8"/>
  <c r="AB3" i="8"/>
  <c r="AB33" i="8"/>
  <c r="AB20" i="8"/>
  <c r="AB65" i="8" s="1"/>
  <c r="AB7" i="8"/>
  <c r="AB19" i="8"/>
  <c r="AB64" i="8" s="1"/>
  <c r="AB21" i="8"/>
  <c r="AB66" i="8" s="1"/>
  <c r="AB5" i="8"/>
  <c r="AB34" i="8"/>
  <c r="AB4" i="8"/>
  <c r="AB18" i="8"/>
  <c r="AB63" i="8" s="1"/>
  <c r="AB6" i="8"/>
  <c r="T359" i="7"/>
  <c r="AC158" i="7"/>
  <c r="L91" i="7" s="1"/>
  <c r="AE354" i="7"/>
  <c r="W349" i="7"/>
  <c r="AF142" i="7"/>
  <c r="DC172" i="7"/>
  <c r="AF157" i="7" s="1"/>
  <c r="O90" i="7" s="1"/>
  <c r="EP418" i="7"/>
  <c r="I77" i="7" s="1"/>
  <c r="BC412" i="7"/>
  <c r="AD357" i="7"/>
  <c r="W147" i="7"/>
  <c r="CT177" i="7"/>
  <c r="W162" i="7" s="1"/>
  <c r="F95" i="7" s="1"/>
  <c r="CW412" i="7"/>
  <c r="W8" i="8"/>
  <c r="AN7" i="8"/>
  <c r="X7" i="8"/>
  <c r="Y7" i="8"/>
  <c r="Z7" i="8"/>
  <c r="AZ416" i="7"/>
  <c r="W443" i="3"/>
  <c r="Y350" i="7"/>
  <c r="Y169" i="7"/>
  <c r="V356" i="7"/>
  <c r="V175" i="7"/>
  <c r="U354" i="7"/>
  <c r="U173" i="7"/>
  <c r="AD138" i="7"/>
  <c r="DA168" i="7"/>
  <c r="W423" i="7"/>
  <c r="V352" i="7"/>
  <c r="AF349" i="7"/>
  <c r="DR414" i="7"/>
  <c r="AN433" i="3"/>
  <c r="Y437" i="3"/>
  <c r="H47" i="3" s="1"/>
  <c r="Z141" i="7"/>
  <c r="CW171" i="7"/>
  <c r="Z156" i="7" s="1"/>
  <c r="I89" i="7" s="1"/>
  <c r="EJ422" i="7"/>
  <c r="C81" i="7" s="1"/>
  <c r="AB352" i="7"/>
  <c r="AB171" i="7"/>
  <c r="AU420" i="7"/>
  <c r="E25" i="3"/>
  <c r="N25" i="3" s="1"/>
  <c r="P25" i="3" s="1"/>
  <c r="Q363" i="3"/>
  <c r="P363" i="3" s="1"/>
  <c r="AD356" i="7"/>
  <c r="AD175" i="7"/>
  <c r="U355" i="7"/>
  <c r="AB360" i="7"/>
  <c r="U353" i="7"/>
  <c r="BZ78" i="8"/>
  <c r="AB359" i="7"/>
  <c r="AB178" i="7"/>
  <c r="AB361" i="7"/>
  <c r="X140" i="7"/>
  <c r="CU170" i="7"/>
  <c r="X155" i="7" s="1"/>
  <c r="G88" i="7" s="1"/>
  <c r="Y353" i="7"/>
  <c r="Y172" i="7"/>
  <c r="BI350" i="3"/>
  <c r="BC422" i="7"/>
  <c r="U352" i="7"/>
  <c r="BO417" i="7"/>
  <c r="P38" i="4"/>
  <c r="AU411" i="7"/>
  <c r="W157" i="7"/>
  <c r="F90" i="7" s="1"/>
  <c r="X148" i="7"/>
  <c r="CU178" i="7"/>
  <c r="Z161" i="7"/>
  <c r="I94" i="7" s="1"/>
  <c r="Y356" i="7"/>
  <c r="CW420" i="7"/>
  <c r="BD422" i="7"/>
  <c r="AA355" i="7"/>
  <c r="AA174" i="7"/>
  <c r="Z349" i="7"/>
  <c r="W445" i="3"/>
  <c r="U162" i="7"/>
  <c r="D95" i="7" s="1"/>
  <c r="AA357" i="7"/>
  <c r="AA176" i="7"/>
  <c r="AA161" i="7" s="1"/>
  <c r="J94" i="7" s="1"/>
  <c r="AO419" i="7"/>
  <c r="Z351" i="7"/>
  <c r="Y78" i="15"/>
  <c r="BP416" i="7"/>
  <c r="U155" i="7"/>
  <c r="D88" i="7" s="1"/>
  <c r="AU416" i="7"/>
  <c r="AB354" i="7"/>
  <c r="AB173" i="7"/>
  <c r="BU419" i="7"/>
  <c r="DU416" i="7"/>
  <c r="C59" i="7" s="1"/>
  <c r="BU414" i="7"/>
  <c r="AI414" i="7"/>
  <c r="N47" i="12"/>
  <c r="CN415" i="7"/>
  <c r="CL411" i="7"/>
  <c r="AE146" i="7"/>
  <c r="DB176" i="7"/>
  <c r="DX419" i="7"/>
  <c r="F62" i="7" s="1"/>
  <c r="AX419" i="7"/>
  <c r="AE355" i="3"/>
  <c r="AE350" i="3"/>
  <c r="Z142" i="7"/>
  <c r="CW172" i="7"/>
  <c r="X35" i="8"/>
  <c r="X80" i="8" s="1"/>
  <c r="Y35" i="8"/>
  <c r="Z35" i="8"/>
  <c r="Z95" i="8" s="1"/>
  <c r="DF420" i="7"/>
  <c r="AD349" i="7"/>
  <c r="AD168" i="7"/>
  <c r="AC157" i="7"/>
  <c r="L90" i="7" s="1"/>
  <c r="BF419" i="7"/>
  <c r="CH423" i="7"/>
  <c r="AD411" i="7"/>
  <c r="EE422" i="7"/>
  <c r="M65" i="7" s="1"/>
  <c r="P99" i="4"/>
  <c r="EP419" i="7"/>
  <c r="I78" i="7" s="1"/>
  <c r="Z356" i="7"/>
  <c r="AN412" i="7"/>
  <c r="W352" i="7"/>
  <c r="W171" i="7"/>
  <c r="AD351" i="7"/>
  <c r="AD170" i="7"/>
  <c r="W353" i="7"/>
  <c r="AE359" i="7"/>
  <c r="X352" i="7"/>
  <c r="X171" i="7"/>
  <c r="AB154" i="7"/>
  <c r="K87" i="7" s="1"/>
  <c r="AF358" i="7"/>
  <c r="AE352" i="7"/>
  <c r="AE171" i="7"/>
  <c r="AE361" i="7"/>
  <c r="AE180" i="7"/>
  <c r="Z357" i="7"/>
  <c r="AQ420" i="7"/>
  <c r="CN417" i="7"/>
  <c r="EV411" i="7"/>
  <c r="P35" i="4"/>
  <c r="R22" i="4"/>
  <c r="W356" i="7"/>
  <c r="Q358" i="3"/>
  <c r="P358" i="3" s="1"/>
  <c r="AF351" i="7"/>
  <c r="AA148" i="7"/>
  <c r="CX178" i="7"/>
  <c r="AA163" i="7" s="1"/>
  <c r="J96" i="7" s="1"/>
  <c r="W361" i="7"/>
  <c r="W180" i="7"/>
  <c r="BI420" i="7"/>
  <c r="V418" i="7"/>
  <c r="W141" i="7"/>
  <c r="CT171" i="7"/>
  <c r="BY49" i="15"/>
  <c r="BT419" i="7"/>
  <c r="T352" i="7"/>
  <c r="T171" i="7"/>
  <c r="T156" i="7" s="1"/>
  <c r="BF418" i="7"/>
  <c r="EL416" i="7"/>
  <c r="E75" i="7" s="1"/>
  <c r="Y145" i="7"/>
  <c r="CV175" i="7"/>
  <c r="Y160" i="7" s="1"/>
  <c r="H93" i="7" s="1"/>
  <c r="AX415" i="7"/>
  <c r="BR412" i="7"/>
  <c r="AC414" i="7"/>
  <c r="N34" i="12"/>
  <c r="W145" i="7"/>
  <c r="CT175" i="7"/>
  <c r="W160" i="7" s="1"/>
  <c r="F93" i="7" s="1"/>
  <c r="AB358" i="7"/>
  <c r="AB177" i="7"/>
  <c r="AB162" i="7" s="1"/>
  <c r="K95" i="7" s="1"/>
  <c r="AB416" i="7"/>
  <c r="AJ418" i="7"/>
  <c r="T414" i="7"/>
  <c r="AD141" i="7"/>
  <c r="DA171" i="7"/>
  <c r="AC361" i="7"/>
  <c r="AC180" i="7"/>
  <c r="DB421" i="7"/>
  <c r="AE349" i="7"/>
  <c r="W36" i="8"/>
  <c r="AB36" i="8" s="1"/>
  <c r="W22" i="8"/>
  <c r="W51" i="8"/>
  <c r="W66" i="8" s="1"/>
  <c r="W81" i="8" s="1"/>
  <c r="W96" i="8" s="1"/>
  <c r="W111" i="8" s="1"/>
  <c r="W126" i="8" s="1"/>
  <c r="W141" i="8" s="1"/>
  <c r="W156" i="8" s="1"/>
  <c r="W171" i="8" s="1"/>
  <c r="W186" i="8" s="1"/>
  <c r="W201" i="8" s="1"/>
  <c r="X21" i="8"/>
  <c r="X66" i="8" s="1"/>
  <c r="Y21" i="8"/>
  <c r="Y66" i="8" s="1"/>
  <c r="Z21" i="8"/>
  <c r="Z66" i="8" s="1"/>
  <c r="U150" i="7"/>
  <c r="CR180" i="7"/>
  <c r="AE355" i="7"/>
  <c r="Z140" i="7"/>
  <c r="CW170" i="7"/>
  <c r="Z155" i="7" s="1"/>
  <c r="I88" i="7" s="1"/>
  <c r="Y48" i="15"/>
  <c r="BZ49" i="8"/>
  <c r="BY94" i="8"/>
  <c r="BY109" i="8" s="1"/>
  <c r="BY124" i="8" s="1"/>
  <c r="BY184" i="8"/>
  <c r="BY199" i="8" s="1"/>
  <c r="Y360" i="7"/>
  <c r="AC353" i="7"/>
  <c r="U419" i="7"/>
  <c r="DL412" i="7"/>
  <c r="BA414" i="7"/>
  <c r="Y138" i="7"/>
  <c r="CV168" i="7"/>
  <c r="Y153" i="7" s="1"/>
  <c r="H86" i="7" s="1"/>
  <c r="AS415" i="7"/>
  <c r="BD419" i="7"/>
  <c r="AJ423" i="7"/>
  <c r="W146" i="7"/>
  <c r="CT176" i="7"/>
  <c r="W161" i="7" s="1"/>
  <c r="F94" i="7" s="1"/>
  <c r="W7" i="15"/>
  <c r="AA7" i="15" s="1"/>
  <c r="AN6" i="15"/>
  <c r="X6" i="15"/>
  <c r="Y6" i="15"/>
  <c r="AA35" i="8"/>
  <c r="AA80" i="8" s="1"/>
  <c r="T356" i="7"/>
  <c r="Z20" i="15"/>
  <c r="Z65" i="15" s="1"/>
  <c r="AQ3" i="15"/>
  <c r="Z93" i="15"/>
  <c r="Z48" i="15"/>
  <c r="Z183" i="15"/>
  <c r="Z198" i="15" s="1"/>
  <c r="AB2" i="15"/>
  <c r="AA32" i="15"/>
  <c r="AA17" i="15"/>
  <c r="AA47" i="15" s="1"/>
  <c r="AA62" i="15" s="1"/>
  <c r="AA77" i="15" s="1"/>
  <c r="AA92" i="15" s="1"/>
  <c r="AA107" i="15" s="1"/>
  <c r="AA122" i="15" s="1"/>
  <c r="AA137" i="15" s="1"/>
  <c r="AA152" i="15" s="1"/>
  <c r="AA167" i="15" s="1"/>
  <c r="AA182" i="15" s="1"/>
  <c r="AA197" i="15" s="1"/>
  <c r="AR2" i="15"/>
  <c r="AA33" i="15"/>
  <c r="AA4" i="15"/>
  <c r="AA5" i="15"/>
  <c r="AA6" i="15"/>
  <c r="AA3" i="15"/>
  <c r="AA34" i="15"/>
  <c r="AA18" i="15"/>
  <c r="AA63" i="15" s="1"/>
  <c r="AA20" i="15"/>
  <c r="AA65" i="15" s="1"/>
  <c r="AA19" i="15"/>
  <c r="AA64" i="15" s="1"/>
  <c r="T361" i="7"/>
  <c r="BV22" i="8"/>
  <c r="BV36" i="8"/>
  <c r="BV51" i="8"/>
  <c r="BV66" i="8" s="1"/>
  <c r="BV81" i="8" s="1"/>
  <c r="BV96" i="8" s="1"/>
  <c r="BV111" i="8" s="1"/>
  <c r="BV126" i="8" s="1"/>
  <c r="BV141" i="8" s="1"/>
  <c r="BV156" i="8" s="1"/>
  <c r="BV171" i="8" s="1"/>
  <c r="BV186" i="8" s="1"/>
  <c r="BV201" i="8" s="1"/>
  <c r="BW21" i="8"/>
  <c r="BW66" i="8" s="1"/>
  <c r="BX21" i="8"/>
  <c r="BX66" i="8" s="1"/>
  <c r="BY21" i="8"/>
  <c r="BY66" i="8" s="1"/>
  <c r="AF355" i="7"/>
  <c r="AB350" i="7"/>
  <c r="Z352" i="7"/>
  <c r="Z139" i="7"/>
  <c r="CW169" i="7"/>
  <c r="O427" i="4"/>
  <c r="O428" i="4" s="1"/>
  <c r="W150" i="7"/>
  <c r="CT180" i="7"/>
  <c r="Y149" i="7"/>
  <c r="CV179" i="7"/>
  <c r="Y164" i="7" s="1"/>
  <c r="H97" i="7" s="1"/>
  <c r="CI417" i="7"/>
  <c r="AO422" i="7"/>
  <c r="AD354" i="7"/>
  <c r="AB141" i="7"/>
  <c r="CY171" i="7"/>
  <c r="CY411" i="7"/>
  <c r="W355" i="7"/>
  <c r="W174" i="7"/>
  <c r="BR422" i="7"/>
  <c r="Y351" i="7"/>
  <c r="V358" i="7"/>
  <c r="BF414" i="7"/>
  <c r="Y359" i="7"/>
  <c r="AD165" i="7"/>
  <c r="M98" i="7" s="1"/>
  <c r="AF357" i="7"/>
  <c r="DB423" i="7"/>
  <c r="BB421" i="7"/>
  <c r="AF149" i="7"/>
  <c r="DC179" i="7"/>
  <c r="AF352" i="7"/>
  <c r="AF171" i="7"/>
  <c r="Z143" i="7"/>
  <c r="CW173" i="7"/>
  <c r="Z158" i="7" s="1"/>
  <c r="I91" i="7" s="1"/>
  <c r="X168" i="15"/>
  <c r="X153" i="15"/>
  <c r="X138" i="15"/>
  <c r="U146" i="7"/>
  <c r="CR176" i="7"/>
  <c r="Z350" i="7"/>
  <c r="Z169" i="7"/>
  <c r="AC147" i="7"/>
  <c r="CZ177" i="7"/>
  <c r="BY422" i="7"/>
  <c r="O351" i="4"/>
  <c r="N358" i="4" s="1"/>
  <c r="M10" i="4" s="1"/>
  <c r="BW413" i="7"/>
  <c r="CY416" i="7"/>
  <c r="CK423" i="7"/>
  <c r="DN411" i="7"/>
  <c r="X160" i="7"/>
  <c r="G93" i="7" s="1"/>
  <c r="CT414" i="7"/>
  <c r="AJ417" i="7"/>
  <c r="X359" i="7"/>
  <c r="X178" i="7"/>
  <c r="AM420" i="7"/>
  <c r="BW411" i="7"/>
  <c r="AA149" i="7"/>
  <c r="CX179" i="7"/>
  <c r="X351" i="7"/>
  <c r="CW414" i="7"/>
  <c r="AJ411" i="7"/>
  <c r="AF360" i="7"/>
  <c r="AF179" i="7"/>
  <c r="AD352" i="7"/>
  <c r="AD171" i="7"/>
  <c r="Z437" i="3"/>
  <c r="I47" i="3" s="1"/>
  <c r="EM421" i="7"/>
  <c r="F80" i="7" s="1"/>
  <c r="EO420" i="7"/>
  <c r="H79" i="7" s="1"/>
  <c r="BY412" i="7"/>
  <c r="BV420" i="7"/>
  <c r="BT417" i="7"/>
  <c r="X353" i="7"/>
  <c r="X172" i="7"/>
  <c r="AR4" i="8"/>
  <c r="Z94" i="8"/>
  <c r="Z109" i="8" s="1"/>
  <c r="Z124" i="8" s="1"/>
  <c r="Z184" i="8"/>
  <c r="Z199" i="8" s="1"/>
  <c r="AA49" i="8"/>
  <c r="AQ4" i="15"/>
  <c r="BW35" i="8"/>
  <c r="BX35" i="8"/>
  <c r="BX80" i="8" s="1"/>
  <c r="BY35" i="8"/>
  <c r="BY50" i="8" s="1"/>
  <c r="AF150" i="7"/>
  <c r="DC180" i="7"/>
  <c r="P349" i="12"/>
  <c r="O349" i="12"/>
  <c r="O350" i="12" s="1"/>
  <c r="CJ421" i="7"/>
  <c r="EC411" i="7"/>
  <c r="BD412" i="7"/>
  <c r="X142" i="7"/>
  <c r="CU172" i="7"/>
  <c r="CC417" i="7"/>
  <c r="AR415" i="7"/>
  <c r="EU416" i="7"/>
  <c r="N75" i="7" s="1"/>
  <c r="EK421" i="7"/>
  <c r="D80" i="7" s="1"/>
  <c r="AD361" i="7"/>
  <c r="BX412" i="7"/>
  <c r="V138" i="7"/>
  <c r="CS168" i="7"/>
  <c r="V153" i="7" s="1"/>
  <c r="DX418" i="7"/>
  <c r="F61" i="7" s="1"/>
  <c r="AC355" i="7"/>
  <c r="X156" i="7" l="1"/>
  <c r="G89" i="7" s="1"/>
  <c r="AF156" i="7"/>
  <c r="O89" i="7" s="1"/>
  <c r="O99" i="7" s="1"/>
  <c r="AA165" i="7"/>
  <c r="J98" i="7" s="1"/>
  <c r="V163" i="7"/>
  <c r="E96" i="7" s="1"/>
  <c r="W159" i="7"/>
  <c r="F92" i="7" s="1"/>
  <c r="AA431" i="7"/>
  <c r="J42" i="7" s="1"/>
  <c r="Q447" i="3"/>
  <c r="P447" i="3" s="1"/>
  <c r="T429" i="7"/>
  <c r="T445" i="7" s="1"/>
  <c r="U436" i="7"/>
  <c r="D47" i="7" s="1"/>
  <c r="X428" i="7"/>
  <c r="X444" i="7" s="1"/>
  <c r="Y157" i="7"/>
  <c r="H90" i="7" s="1"/>
  <c r="V428" i="7"/>
  <c r="E39" i="7" s="1"/>
  <c r="AE156" i="7"/>
  <c r="N89" i="7" s="1"/>
  <c r="Y435" i="7"/>
  <c r="H46" i="7" s="1"/>
  <c r="AC437" i="7"/>
  <c r="L48" i="7" s="1"/>
  <c r="W429" i="7"/>
  <c r="F40" i="7" s="1"/>
  <c r="F83" i="7"/>
  <c r="AB429" i="7"/>
  <c r="K40" i="7" s="1"/>
  <c r="AD428" i="7"/>
  <c r="M39" i="7" s="1"/>
  <c r="AA436" i="7"/>
  <c r="J47" i="7" s="1"/>
  <c r="C44" i="3"/>
  <c r="N44" i="3" s="1"/>
  <c r="AD435" i="7"/>
  <c r="M46" i="7" s="1"/>
  <c r="AB433" i="7"/>
  <c r="K44" i="7" s="1"/>
  <c r="AF434" i="7"/>
  <c r="O45" i="7" s="1"/>
  <c r="AE431" i="7"/>
  <c r="N42" i="7" s="1"/>
  <c r="Z433" i="7"/>
  <c r="I44" i="7" s="1"/>
  <c r="AE438" i="7"/>
  <c r="N49" i="7" s="1"/>
  <c r="AD437" i="7"/>
  <c r="M48" i="7" s="1"/>
  <c r="Y439" i="7"/>
  <c r="H50" i="7" s="1"/>
  <c r="AD439" i="7"/>
  <c r="M50" i="7" s="1"/>
  <c r="AF435" i="7"/>
  <c r="O46" i="7" s="1"/>
  <c r="W437" i="7"/>
  <c r="F48" i="7" s="1"/>
  <c r="V165" i="7"/>
  <c r="E98" i="7" s="1"/>
  <c r="AA439" i="7"/>
  <c r="J50" i="7" s="1"/>
  <c r="AC428" i="7"/>
  <c r="L39" i="7" s="1"/>
  <c r="W433" i="7"/>
  <c r="F44" i="7" s="1"/>
  <c r="D67" i="7"/>
  <c r="X438" i="7"/>
  <c r="G49" i="7" s="1"/>
  <c r="X434" i="7"/>
  <c r="G45" i="7" s="1"/>
  <c r="AD155" i="7"/>
  <c r="M88" i="7" s="1"/>
  <c r="P88" i="7" s="1"/>
  <c r="AB428" i="7"/>
  <c r="K39" i="7" s="1"/>
  <c r="Y430" i="7"/>
  <c r="H41" i="7" s="1"/>
  <c r="W428" i="7"/>
  <c r="F39" i="7" s="1"/>
  <c r="X427" i="7"/>
  <c r="G38" i="7" s="1"/>
  <c r="Y431" i="7"/>
  <c r="H42" i="7" s="1"/>
  <c r="Y437" i="7"/>
  <c r="H48" i="7" s="1"/>
  <c r="AF437" i="7"/>
  <c r="O48" i="7" s="1"/>
  <c r="BY153" i="8"/>
  <c r="Z138" i="8"/>
  <c r="Z168" i="8"/>
  <c r="AC432" i="7"/>
  <c r="L43" i="7" s="1"/>
  <c r="W438" i="7"/>
  <c r="F49" i="7" s="1"/>
  <c r="BX109" i="8"/>
  <c r="BX124" i="8" s="1"/>
  <c r="BX169" i="8" s="1"/>
  <c r="Y432" i="7"/>
  <c r="H43" i="7" s="1"/>
  <c r="DK424" i="7"/>
  <c r="P51" i="4"/>
  <c r="N8" i="4" s="1"/>
  <c r="AB437" i="7"/>
  <c r="K48" i="7" s="1"/>
  <c r="AF429" i="7"/>
  <c r="O40" i="7" s="1"/>
  <c r="AE434" i="7"/>
  <c r="N45" i="7" s="1"/>
  <c r="U438" i="7"/>
  <c r="D49" i="7" s="1"/>
  <c r="T427" i="7"/>
  <c r="T443" i="7" s="1"/>
  <c r="BZ79" i="15"/>
  <c r="T433" i="7"/>
  <c r="T449" i="7" s="1"/>
  <c r="U429" i="7"/>
  <c r="U445" i="7" s="1"/>
  <c r="T434" i="7"/>
  <c r="C45" i="7" s="1"/>
  <c r="T428" i="7"/>
  <c r="C39" i="7" s="1"/>
  <c r="U428" i="7"/>
  <c r="D39" i="7" s="1"/>
  <c r="DL424" i="7"/>
  <c r="H83" i="7"/>
  <c r="AC429" i="7"/>
  <c r="L40" i="7" s="1"/>
  <c r="Y433" i="7"/>
  <c r="H44" i="7" s="1"/>
  <c r="V429" i="7"/>
  <c r="V445" i="7" s="1"/>
  <c r="H67" i="7"/>
  <c r="AB431" i="7"/>
  <c r="K42" i="7" s="1"/>
  <c r="U430" i="7"/>
  <c r="D41" i="7" s="1"/>
  <c r="DF424" i="7"/>
  <c r="AB438" i="7"/>
  <c r="K49" i="7" s="1"/>
  <c r="AB78" i="8"/>
  <c r="L67" i="7"/>
  <c r="AA159" i="7"/>
  <c r="J92" i="7" s="1"/>
  <c r="Q446" i="3"/>
  <c r="P446" i="3" s="1"/>
  <c r="N42" i="3"/>
  <c r="CC424" i="7"/>
  <c r="DJ424" i="7"/>
  <c r="X436" i="7"/>
  <c r="G47" i="7" s="1"/>
  <c r="AD432" i="7"/>
  <c r="M43" i="7" s="1"/>
  <c r="Y429" i="7"/>
  <c r="H40" i="7" s="1"/>
  <c r="X435" i="7"/>
  <c r="G46" i="7" s="1"/>
  <c r="AC435" i="7"/>
  <c r="L46" i="7" s="1"/>
  <c r="BW168" i="15"/>
  <c r="U431" i="7"/>
  <c r="D42" i="7" s="1"/>
  <c r="V435" i="7"/>
  <c r="E46" i="7" s="1"/>
  <c r="U437" i="7"/>
  <c r="D48" i="7" s="1"/>
  <c r="AC165" i="7"/>
  <c r="L98" i="7" s="1"/>
  <c r="AF433" i="7"/>
  <c r="O44" i="7" s="1"/>
  <c r="AD431" i="7"/>
  <c r="M42" i="7" s="1"/>
  <c r="W431" i="7"/>
  <c r="F42" i="7" s="1"/>
  <c r="N38" i="3"/>
  <c r="DG424" i="7"/>
  <c r="Z429" i="7"/>
  <c r="I40" i="7" s="1"/>
  <c r="G67" i="7"/>
  <c r="DY424" i="7"/>
  <c r="V436" i="7"/>
  <c r="E47" i="7" s="1"/>
  <c r="AA437" i="7"/>
  <c r="J48" i="7" s="1"/>
  <c r="CQ424" i="7"/>
  <c r="N40" i="3"/>
  <c r="CZ424" i="7"/>
  <c r="Q444" i="3"/>
  <c r="P444" i="3" s="1"/>
  <c r="AE433" i="7"/>
  <c r="N44" i="7" s="1"/>
  <c r="AC433" i="7"/>
  <c r="L44" i="7" s="1"/>
  <c r="C83" i="7"/>
  <c r="P58" i="7"/>
  <c r="X433" i="7"/>
  <c r="G44" i="7" s="1"/>
  <c r="V438" i="7"/>
  <c r="E49" i="7" s="1"/>
  <c r="Y434" i="7"/>
  <c r="H45" i="7" s="1"/>
  <c r="AE439" i="7"/>
  <c r="N50" i="7" s="1"/>
  <c r="AF432" i="7"/>
  <c r="O43" i="7" s="1"/>
  <c r="AE436" i="7"/>
  <c r="N47" i="7" s="1"/>
  <c r="BX94" i="15"/>
  <c r="Q439" i="3"/>
  <c r="P439" i="3" s="1"/>
  <c r="BX184" i="15"/>
  <c r="BX199" i="15" s="1"/>
  <c r="P60" i="7"/>
  <c r="Z432" i="7"/>
  <c r="I43" i="7" s="1"/>
  <c r="AB158" i="7"/>
  <c r="K91" i="7" s="1"/>
  <c r="CU424" i="7"/>
  <c r="I67" i="7"/>
  <c r="Y94" i="15"/>
  <c r="N48" i="12"/>
  <c r="R45" i="12" s="1"/>
  <c r="R46" i="12" s="1"/>
  <c r="DO424" i="7"/>
  <c r="U158" i="7"/>
  <c r="D91" i="7" s="1"/>
  <c r="D99" i="7" s="1"/>
  <c r="BX79" i="15"/>
  <c r="M67" i="7"/>
  <c r="F67" i="7"/>
  <c r="CX424" i="7"/>
  <c r="AF424" i="7"/>
  <c r="BV424" i="7"/>
  <c r="P59" i="7"/>
  <c r="AE430" i="7"/>
  <c r="N41" i="7" s="1"/>
  <c r="AC438" i="7"/>
  <c r="L49" i="7" s="1"/>
  <c r="W427" i="7"/>
  <c r="W443" i="7" s="1"/>
  <c r="CL424" i="7"/>
  <c r="DR424" i="7"/>
  <c r="AC439" i="7"/>
  <c r="L50" i="7" s="1"/>
  <c r="Q438" i="3"/>
  <c r="P438" i="3" s="1"/>
  <c r="C45" i="3"/>
  <c r="N45" i="3" s="1"/>
  <c r="P74" i="7"/>
  <c r="BY138" i="8"/>
  <c r="U439" i="7"/>
  <c r="D50" i="7" s="1"/>
  <c r="G83" i="7"/>
  <c r="Z436" i="7"/>
  <c r="I47" i="7" s="1"/>
  <c r="V434" i="7"/>
  <c r="E45" i="7" s="1"/>
  <c r="Z437" i="7"/>
  <c r="I48" i="7" s="1"/>
  <c r="Z434" i="7"/>
  <c r="I45" i="7" s="1"/>
  <c r="AC427" i="7"/>
  <c r="L38" i="7" s="1"/>
  <c r="V430" i="7"/>
  <c r="E41" i="7" s="1"/>
  <c r="L83" i="7"/>
  <c r="BO424" i="7"/>
  <c r="AD438" i="7"/>
  <c r="M49" i="7" s="1"/>
  <c r="P66" i="7"/>
  <c r="BJ424" i="7"/>
  <c r="AG456" i="4"/>
  <c r="CE424" i="7"/>
  <c r="P64" i="7"/>
  <c r="V427" i="7"/>
  <c r="E38" i="7" s="1"/>
  <c r="AD433" i="7"/>
  <c r="M44" i="7" s="1"/>
  <c r="Z427" i="7"/>
  <c r="I38" i="7" s="1"/>
  <c r="X424" i="7"/>
  <c r="AA438" i="7"/>
  <c r="J49" i="7" s="1"/>
  <c r="W436" i="7"/>
  <c r="F47" i="7" s="1"/>
  <c r="Z431" i="7"/>
  <c r="I42" i="7" s="1"/>
  <c r="Q441" i="3"/>
  <c r="P441" i="3" s="1"/>
  <c r="CV424" i="7"/>
  <c r="W424" i="7"/>
  <c r="P63" i="7"/>
  <c r="O427" i="12"/>
  <c r="O428" i="12" s="1"/>
  <c r="O429" i="12" s="1"/>
  <c r="N432" i="12" s="1"/>
  <c r="Q6" i="12" s="1"/>
  <c r="AT424" i="7"/>
  <c r="Z424" i="7"/>
  <c r="BN424" i="7"/>
  <c r="E83" i="7"/>
  <c r="DZ424" i="7"/>
  <c r="T437" i="7"/>
  <c r="T453" i="7" s="1"/>
  <c r="AC431" i="7"/>
  <c r="L42" i="7" s="1"/>
  <c r="Z49" i="15"/>
  <c r="CH424" i="7"/>
  <c r="V431" i="7"/>
  <c r="E42" i="7" s="1"/>
  <c r="P77" i="7"/>
  <c r="X439" i="7"/>
  <c r="G50" i="7" s="1"/>
  <c r="U434" i="7"/>
  <c r="D45" i="7" s="1"/>
  <c r="W439" i="7"/>
  <c r="F50" i="7" s="1"/>
  <c r="EB424" i="7"/>
  <c r="Y154" i="7"/>
  <c r="H87" i="7" s="1"/>
  <c r="AA153" i="7"/>
  <c r="J86" i="7" s="1"/>
  <c r="X432" i="7"/>
  <c r="G43" i="7" s="1"/>
  <c r="Z430" i="7"/>
  <c r="I41" i="7" s="1"/>
  <c r="U435" i="7"/>
  <c r="D46" i="7" s="1"/>
  <c r="AF431" i="7"/>
  <c r="O42" i="7" s="1"/>
  <c r="BW153" i="15"/>
  <c r="AD430" i="7"/>
  <c r="M41" i="7" s="1"/>
  <c r="N83" i="7"/>
  <c r="DN424" i="7"/>
  <c r="BW79" i="15"/>
  <c r="Q442" i="3"/>
  <c r="P442" i="3" s="1"/>
  <c r="AF436" i="7"/>
  <c r="O47" i="7" s="1"/>
  <c r="AZ424" i="7"/>
  <c r="AA108" i="8"/>
  <c r="AA123" i="8" s="1"/>
  <c r="AA168" i="8" s="1"/>
  <c r="N43" i="3"/>
  <c r="AD436" i="7"/>
  <c r="M47" i="7" s="1"/>
  <c r="DQ424" i="7"/>
  <c r="DA424" i="7"/>
  <c r="X163" i="7"/>
  <c r="G96" i="7" s="1"/>
  <c r="AD156" i="7"/>
  <c r="M89" i="7" s="1"/>
  <c r="EN424" i="7"/>
  <c r="J67" i="7"/>
  <c r="Q440" i="3"/>
  <c r="P440" i="3" s="1"/>
  <c r="AE428" i="7"/>
  <c r="N39" i="7" s="1"/>
  <c r="AC430" i="7"/>
  <c r="L41" i="7" s="1"/>
  <c r="P65" i="7"/>
  <c r="X430" i="7"/>
  <c r="G41" i="7" s="1"/>
  <c r="CT424" i="7"/>
  <c r="AD429" i="7"/>
  <c r="M40" i="7" s="1"/>
  <c r="AB434" i="7"/>
  <c r="K45" i="7" s="1"/>
  <c r="Y438" i="7"/>
  <c r="H49" i="7" s="1"/>
  <c r="AB424" i="7"/>
  <c r="T435" i="7"/>
  <c r="C46" i="7" s="1"/>
  <c r="J83" i="7"/>
  <c r="AA434" i="7"/>
  <c r="J45" i="7" s="1"/>
  <c r="AF438" i="7"/>
  <c r="O49" i="7" s="1"/>
  <c r="DV424" i="7"/>
  <c r="I83" i="7"/>
  <c r="BH424" i="7"/>
  <c r="AA427" i="7"/>
  <c r="J38" i="7" s="1"/>
  <c r="P56" i="7"/>
  <c r="BS424" i="7"/>
  <c r="AD434" i="7"/>
  <c r="M45" i="7" s="1"/>
  <c r="W435" i="7"/>
  <c r="BE424" i="7"/>
  <c r="CD424" i="7"/>
  <c r="AA430" i="7"/>
  <c r="J41" i="7" s="1"/>
  <c r="E67" i="7"/>
  <c r="AD160" i="7"/>
  <c r="M93" i="7" s="1"/>
  <c r="T432" i="7"/>
  <c r="T448" i="7" s="1"/>
  <c r="V437" i="7"/>
  <c r="E48" i="7" s="1"/>
  <c r="CR424" i="7"/>
  <c r="CB424" i="7"/>
  <c r="AE435" i="7"/>
  <c r="N46" i="7" s="1"/>
  <c r="AN424" i="7"/>
  <c r="P82" i="7"/>
  <c r="X429" i="7"/>
  <c r="X445" i="7" s="1"/>
  <c r="V160" i="7"/>
  <c r="E93" i="7" s="1"/>
  <c r="DH424" i="7"/>
  <c r="K83" i="7"/>
  <c r="U432" i="7"/>
  <c r="D43" i="7" s="1"/>
  <c r="Y436" i="7"/>
  <c r="H47" i="7" s="1"/>
  <c r="AO5" i="15"/>
  <c r="P72" i="7"/>
  <c r="X431" i="7"/>
  <c r="G42" i="7" s="1"/>
  <c r="CS424" i="7"/>
  <c r="AF439" i="7"/>
  <c r="AF455" i="7" s="1"/>
  <c r="P73" i="7"/>
  <c r="DM424" i="7"/>
  <c r="T439" i="7"/>
  <c r="T455" i="7" s="1"/>
  <c r="AY424" i="7"/>
  <c r="BG424" i="7"/>
  <c r="V424" i="7"/>
  <c r="CM424" i="7"/>
  <c r="V433" i="7"/>
  <c r="E44" i="7" s="1"/>
  <c r="CF424" i="7"/>
  <c r="DW424" i="7"/>
  <c r="AP424" i="7"/>
  <c r="DC424" i="7"/>
  <c r="BQ424" i="7"/>
  <c r="BB424" i="7"/>
  <c r="AO424" i="7"/>
  <c r="AC156" i="7"/>
  <c r="L89" i="7" s="1"/>
  <c r="L99" i="7" s="1"/>
  <c r="AA432" i="7"/>
  <c r="J43" i="7" s="1"/>
  <c r="BM424" i="7"/>
  <c r="P79" i="7"/>
  <c r="BA424" i="7"/>
  <c r="W432" i="7"/>
  <c r="F43" i="7" s="1"/>
  <c r="AK424" i="7"/>
  <c r="T438" i="7"/>
  <c r="C49" i="7" s="1"/>
  <c r="AQ424" i="7"/>
  <c r="P81" i="7"/>
  <c r="AA424" i="7"/>
  <c r="EG424" i="7"/>
  <c r="AI424" i="7"/>
  <c r="AB163" i="7"/>
  <c r="K96" i="7" s="1"/>
  <c r="V432" i="7"/>
  <c r="E43" i="7" s="1"/>
  <c r="AA429" i="7"/>
  <c r="AA445" i="7" s="1"/>
  <c r="O67" i="7"/>
  <c r="V439" i="7"/>
  <c r="E50" i="7" s="1"/>
  <c r="N46" i="3"/>
  <c r="AX424" i="7"/>
  <c r="ED424" i="7"/>
  <c r="N353" i="4"/>
  <c r="M5" i="4" s="1"/>
  <c r="AA433" i="7"/>
  <c r="J44" i="7" s="1"/>
  <c r="Z439" i="7"/>
  <c r="I50" i="7" s="1"/>
  <c r="N356" i="4"/>
  <c r="M8" i="4" s="1"/>
  <c r="N355" i="4"/>
  <c r="M7" i="4" s="1"/>
  <c r="P80" i="7"/>
  <c r="BY424" i="7"/>
  <c r="Z154" i="7"/>
  <c r="I87" i="7" s="1"/>
  <c r="AB427" i="7"/>
  <c r="AB443" i="7" s="1"/>
  <c r="ES424" i="7"/>
  <c r="N359" i="4"/>
  <c r="M11" i="4" s="1"/>
  <c r="AA79" i="15"/>
  <c r="T430" i="7"/>
  <c r="T446" i="7" s="1"/>
  <c r="AA78" i="15"/>
  <c r="N357" i="4"/>
  <c r="M9" i="4" s="1"/>
  <c r="AE154" i="7"/>
  <c r="N87" i="7" s="1"/>
  <c r="BW424" i="7"/>
  <c r="CY424" i="7"/>
  <c r="BD424" i="7"/>
  <c r="AD153" i="7"/>
  <c r="M86" i="7" s="1"/>
  <c r="AB80" i="8"/>
  <c r="DP424" i="7"/>
  <c r="CA78" i="8"/>
  <c r="P71" i="7"/>
  <c r="BR424" i="7"/>
  <c r="AE165" i="7"/>
  <c r="N98" i="7" s="1"/>
  <c r="AB435" i="7"/>
  <c r="K46" i="7" s="1"/>
  <c r="BU424" i="7"/>
  <c r="DB424" i="7"/>
  <c r="AF428" i="7"/>
  <c r="O39" i="7" s="1"/>
  <c r="DI424" i="7"/>
  <c r="AB439" i="7"/>
  <c r="K50" i="7" s="1"/>
  <c r="AM424" i="7"/>
  <c r="P55" i="7"/>
  <c r="W156" i="7"/>
  <c r="F89" i="7" s="1"/>
  <c r="U424" i="7"/>
  <c r="N354" i="4"/>
  <c r="M6" i="4" s="1"/>
  <c r="BF424" i="7"/>
  <c r="T362" i="7"/>
  <c r="AF430" i="7"/>
  <c r="O41" i="7" s="1"/>
  <c r="P78" i="7"/>
  <c r="AG358" i="7"/>
  <c r="Q358" i="7" s="1"/>
  <c r="P358" i="7" s="1"/>
  <c r="AP5" i="15"/>
  <c r="CK424" i="7"/>
  <c r="EJ424" i="7"/>
  <c r="Z108" i="15"/>
  <c r="Z123" i="15" s="1"/>
  <c r="Z168" i="15" s="1"/>
  <c r="N67" i="7"/>
  <c r="AB79" i="8"/>
  <c r="X437" i="7"/>
  <c r="G48" i="7" s="1"/>
  <c r="EF424" i="7"/>
  <c r="CA79" i="8"/>
  <c r="AB430" i="7"/>
  <c r="K41" i="7" s="1"/>
  <c r="P76" i="7"/>
  <c r="E86" i="7"/>
  <c r="BW50" i="8"/>
  <c r="BW95" i="8"/>
  <c r="Z169" i="8"/>
  <c r="Z154" i="8"/>
  <c r="Z139" i="8"/>
  <c r="AJ424" i="7"/>
  <c r="U427" i="7"/>
  <c r="U443" i="7" s="1"/>
  <c r="G24" i="7"/>
  <c r="BY169" i="8"/>
  <c r="BY139" i="8"/>
  <c r="BY154" i="8"/>
  <c r="Q437" i="3"/>
  <c r="N25" i="7"/>
  <c r="BX138" i="15"/>
  <c r="BX168" i="15"/>
  <c r="BX153" i="15"/>
  <c r="I24" i="7"/>
  <c r="H29" i="7"/>
  <c r="M30" i="7"/>
  <c r="F22" i="7"/>
  <c r="W362" i="7"/>
  <c r="AS4" i="8"/>
  <c r="AA94" i="8"/>
  <c r="AA109" i="8" s="1"/>
  <c r="AA124" i="8" s="1"/>
  <c r="AA184" i="8"/>
  <c r="AA199" i="8" s="1"/>
  <c r="AB49" i="8"/>
  <c r="AS3" i="8"/>
  <c r="AB93" i="8"/>
  <c r="AB183" i="8"/>
  <c r="AB198" i="8" s="1"/>
  <c r="AB48" i="8"/>
  <c r="W22" i="15"/>
  <c r="AB22" i="15" s="1"/>
  <c r="AB67" i="15" s="1"/>
  <c r="W51" i="15"/>
  <c r="W66" i="15" s="1"/>
  <c r="W81" i="15" s="1"/>
  <c r="W96" i="15" s="1"/>
  <c r="W111" i="15" s="1"/>
  <c r="W126" i="15" s="1"/>
  <c r="W141" i="15" s="1"/>
  <c r="W156" i="15" s="1"/>
  <c r="W171" i="15" s="1"/>
  <c r="W186" i="15" s="1"/>
  <c r="W201" i="15" s="1"/>
  <c r="W36" i="15"/>
  <c r="AB36" i="15" s="1"/>
  <c r="X21" i="15"/>
  <c r="X66" i="15" s="1"/>
  <c r="Y21" i="15"/>
  <c r="Y66" i="15" s="1"/>
  <c r="Z21" i="15"/>
  <c r="C96" i="7"/>
  <c r="K29" i="7"/>
  <c r="L30" i="7"/>
  <c r="H22" i="7"/>
  <c r="Y362" i="7"/>
  <c r="N23" i="7"/>
  <c r="AO6" i="8"/>
  <c r="BW35" i="15"/>
  <c r="BW185" i="15" s="1"/>
  <c r="BW200" i="15" s="1"/>
  <c r="BX35" i="15"/>
  <c r="BX185" i="15" s="1"/>
  <c r="BX200" i="15" s="1"/>
  <c r="BY35" i="15"/>
  <c r="BY95" i="15" s="1"/>
  <c r="E30" i="7"/>
  <c r="BY95" i="8"/>
  <c r="CJ424" i="7"/>
  <c r="X79" i="15"/>
  <c r="X184" i="15"/>
  <c r="X199" i="15" s="1"/>
  <c r="AC436" i="7"/>
  <c r="L47" i="7" s="1"/>
  <c r="AL424" i="7"/>
  <c r="EL424" i="7"/>
  <c r="BT424" i="7"/>
  <c r="AB436" i="7"/>
  <c r="K47" i="7" s="1"/>
  <c r="O351" i="12"/>
  <c r="N359" i="12" s="1"/>
  <c r="M11" i="12" s="1"/>
  <c r="AF164" i="7"/>
  <c r="O97" i="7" s="1"/>
  <c r="I23" i="7"/>
  <c r="O30" i="7"/>
  <c r="F28" i="7"/>
  <c r="BW36" i="8"/>
  <c r="BW186" i="8" s="1"/>
  <c r="BW201" i="8" s="1"/>
  <c r="BX36" i="8"/>
  <c r="BX186" i="8" s="1"/>
  <c r="BX201" i="8" s="1"/>
  <c r="BY36" i="8"/>
  <c r="BY81" i="8" s="1"/>
  <c r="BZ36" i="8"/>
  <c r="BZ96" i="8" s="1"/>
  <c r="W8" i="15"/>
  <c r="AB8" i="15" s="1"/>
  <c r="AN7" i="15"/>
  <c r="X7" i="15"/>
  <c r="Y7" i="15"/>
  <c r="Z7" i="15"/>
  <c r="L26" i="7"/>
  <c r="N28" i="7"/>
  <c r="W37" i="8"/>
  <c r="AC37" i="8" s="1"/>
  <c r="W23" i="8"/>
  <c r="AC23" i="8" s="1"/>
  <c r="AC68" i="8" s="1"/>
  <c r="W52" i="8"/>
  <c r="W67" i="8" s="1"/>
  <c r="W82" i="8" s="1"/>
  <c r="W97" i="8" s="1"/>
  <c r="W112" i="8" s="1"/>
  <c r="W127" i="8" s="1"/>
  <c r="W142" i="8" s="1"/>
  <c r="W157" i="8" s="1"/>
  <c r="W172" i="8" s="1"/>
  <c r="W187" i="8" s="1"/>
  <c r="W202" i="8" s="1"/>
  <c r="X22" i="8"/>
  <c r="X67" i="8" s="1"/>
  <c r="Y22" i="8"/>
  <c r="Y67" i="8" s="1"/>
  <c r="Z22" i="8"/>
  <c r="Z67" i="8" s="1"/>
  <c r="AA22" i="8"/>
  <c r="AB432" i="7"/>
  <c r="K43" i="7" s="1"/>
  <c r="W165" i="7"/>
  <c r="F98" i="7" s="1"/>
  <c r="N47" i="3"/>
  <c r="O31" i="7"/>
  <c r="N32" i="7"/>
  <c r="F25" i="7"/>
  <c r="P47" i="12"/>
  <c r="O11" i="12"/>
  <c r="N10" i="12"/>
  <c r="P5" i="12"/>
  <c r="N11" i="12"/>
  <c r="P6" i="12"/>
  <c r="O5" i="12"/>
  <c r="O6" i="12"/>
  <c r="N5" i="12"/>
  <c r="P7" i="12"/>
  <c r="N6" i="12"/>
  <c r="P8" i="12"/>
  <c r="O7" i="12"/>
  <c r="P9" i="12"/>
  <c r="O8" i="12"/>
  <c r="N7" i="12"/>
  <c r="P11" i="12"/>
  <c r="O10" i="12"/>
  <c r="N9" i="12"/>
  <c r="O9" i="12"/>
  <c r="N8" i="12"/>
  <c r="P10" i="12"/>
  <c r="Z435" i="7"/>
  <c r="I46" i="7" s="1"/>
  <c r="Y169" i="8"/>
  <c r="Y139" i="8"/>
  <c r="Y154" i="8"/>
  <c r="EP424" i="7"/>
  <c r="AU424" i="7"/>
  <c r="AF427" i="7"/>
  <c r="K34" i="7"/>
  <c r="K33" i="7"/>
  <c r="D27" i="7"/>
  <c r="H23" i="7"/>
  <c r="N27" i="7"/>
  <c r="L22" i="7"/>
  <c r="AC362" i="7"/>
  <c r="C94" i="7"/>
  <c r="D32" i="7"/>
  <c r="AA50" i="8"/>
  <c r="N34" i="3"/>
  <c r="Y80" i="8"/>
  <c r="Y185" i="8"/>
  <c r="Y200" i="8" s="1"/>
  <c r="L24" i="7"/>
  <c r="BV22" i="15"/>
  <c r="CA22" i="15" s="1"/>
  <c r="CA67" i="15" s="1"/>
  <c r="BV51" i="15"/>
  <c r="BV66" i="15" s="1"/>
  <c r="BV81" i="15" s="1"/>
  <c r="BV96" i="15" s="1"/>
  <c r="BV111" i="15" s="1"/>
  <c r="BV126" i="15" s="1"/>
  <c r="BV141" i="15" s="1"/>
  <c r="BV156" i="15" s="1"/>
  <c r="BV171" i="15" s="1"/>
  <c r="BV186" i="15" s="1"/>
  <c r="BV201" i="15" s="1"/>
  <c r="BV36" i="15"/>
  <c r="CA36" i="15" s="1"/>
  <c r="BW21" i="15"/>
  <c r="BW66" i="15" s="1"/>
  <c r="BX21" i="15"/>
  <c r="BX66" i="15" s="1"/>
  <c r="BY21" i="15"/>
  <c r="BY66" i="15" s="1"/>
  <c r="I33" i="7"/>
  <c r="C91" i="7"/>
  <c r="U161" i="7"/>
  <c r="D94" i="7" s="1"/>
  <c r="L33" i="7"/>
  <c r="G29" i="7"/>
  <c r="N31" i="7"/>
  <c r="Y428" i="7"/>
  <c r="H39" i="7" s="1"/>
  <c r="Y424" i="7"/>
  <c r="BX424" i="7"/>
  <c r="BP424" i="7"/>
  <c r="O33" i="7"/>
  <c r="I25" i="7"/>
  <c r="BV23" i="8"/>
  <c r="CB23" i="8" s="1"/>
  <c r="CB68" i="8" s="1"/>
  <c r="BV37" i="8"/>
  <c r="CB37" i="8" s="1"/>
  <c r="BV52" i="8"/>
  <c r="BV67" i="8" s="1"/>
  <c r="BV82" i="8" s="1"/>
  <c r="BV97" i="8" s="1"/>
  <c r="BV112" i="8" s="1"/>
  <c r="BV127" i="8" s="1"/>
  <c r="BV142" i="8" s="1"/>
  <c r="BV157" i="8" s="1"/>
  <c r="BV172" i="8" s="1"/>
  <c r="BV187" i="8" s="1"/>
  <c r="BV202" i="8" s="1"/>
  <c r="BW22" i="8"/>
  <c r="BW67" i="8" s="1"/>
  <c r="BX22" i="8"/>
  <c r="BX67" i="8" s="1"/>
  <c r="BY22" i="8"/>
  <c r="BY67" i="8" s="1"/>
  <c r="BZ22" i="8"/>
  <c r="BZ67" i="8" s="1"/>
  <c r="AA80" i="15"/>
  <c r="X36" i="8"/>
  <c r="X186" i="8" s="1"/>
  <c r="X201" i="8" s="1"/>
  <c r="Y36" i="8"/>
  <c r="Y81" i="8" s="1"/>
  <c r="Z36" i="8"/>
  <c r="Z81" i="8" s="1"/>
  <c r="AA36" i="8"/>
  <c r="AA186" i="8" s="1"/>
  <c r="AA201" i="8" s="1"/>
  <c r="F34" i="7"/>
  <c r="F26" i="7"/>
  <c r="M22" i="7"/>
  <c r="AD362" i="7"/>
  <c r="AQ6" i="8"/>
  <c r="F39" i="3"/>
  <c r="N39" i="3" s="1"/>
  <c r="Q445" i="3"/>
  <c r="P445" i="3" s="1"/>
  <c r="BW185" i="8"/>
  <c r="BW200" i="8" s="1"/>
  <c r="D25" i="7"/>
  <c r="EO424" i="7"/>
  <c r="D28" i="7"/>
  <c r="O22" i="7"/>
  <c r="AF362" i="7"/>
  <c r="W9" i="8"/>
  <c r="AC9" i="8" s="1"/>
  <c r="AN8" i="8"/>
  <c r="X8" i="8"/>
  <c r="Y8" i="8"/>
  <c r="Z8" i="8"/>
  <c r="AA8" i="8"/>
  <c r="AQ5" i="15"/>
  <c r="C30" i="7"/>
  <c r="AG357" i="7"/>
  <c r="Q357" i="7" s="1"/>
  <c r="P357" i="7" s="1"/>
  <c r="AS424" i="7"/>
  <c r="Z185" i="8"/>
  <c r="Z200" i="8" s="1"/>
  <c r="G31" i="7"/>
  <c r="C97" i="7"/>
  <c r="BY108" i="15"/>
  <c r="BY123" i="15" s="1"/>
  <c r="AE161" i="7"/>
  <c r="N94" i="7" s="1"/>
  <c r="CA49" i="8"/>
  <c r="BZ94" i="8"/>
  <c r="BZ109" i="8" s="1"/>
  <c r="BZ124" i="8" s="1"/>
  <c r="BZ184" i="8"/>
  <c r="BZ199" i="8" s="1"/>
  <c r="CA36" i="8"/>
  <c r="CA51" i="8" s="1"/>
  <c r="D22" i="7"/>
  <c r="U362" i="7"/>
  <c r="Y49" i="15"/>
  <c r="Y79" i="15"/>
  <c r="E28" i="7"/>
  <c r="T436" i="7"/>
  <c r="AA435" i="7"/>
  <c r="J46" i="7" s="1"/>
  <c r="BW49" i="15"/>
  <c r="BW94" i="15"/>
  <c r="E27" i="7"/>
  <c r="D30" i="7"/>
  <c r="V157" i="7"/>
  <c r="E90" i="7" s="1"/>
  <c r="BZ35" i="15"/>
  <c r="BZ80" i="15" s="1"/>
  <c r="CG424" i="7"/>
  <c r="EA424" i="7"/>
  <c r="CN424" i="7"/>
  <c r="EM424" i="7"/>
  <c r="X157" i="7"/>
  <c r="G90" i="7" s="1"/>
  <c r="G99" i="7" s="1"/>
  <c r="H32" i="7"/>
  <c r="K23" i="7"/>
  <c r="C34" i="7"/>
  <c r="AG361" i="7"/>
  <c r="Q361" i="7" s="1"/>
  <c r="P361" i="7" s="1"/>
  <c r="AR3" i="15"/>
  <c r="AA183" i="15"/>
  <c r="AA198" i="15" s="1"/>
  <c r="AA48" i="15"/>
  <c r="AA93" i="15"/>
  <c r="L34" i="7"/>
  <c r="K31" i="7"/>
  <c r="C89" i="7"/>
  <c r="I30" i="7"/>
  <c r="I29" i="7"/>
  <c r="K27" i="7"/>
  <c r="J30" i="7"/>
  <c r="AC424" i="7"/>
  <c r="BW80" i="8"/>
  <c r="D26" i="7"/>
  <c r="AG351" i="7"/>
  <c r="Q351" i="7" s="1"/>
  <c r="P351" i="7" s="1"/>
  <c r="CW424" i="7"/>
  <c r="C32" i="7"/>
  <c r="AG359" i="7"/>
  <c r="Q359" i="7" s="1"/>
  <c r="P359" i="7" s="1"/>
  <c r="T424" i="7"/>
  <c r="X185" i="8"/>
  <c r="X200" i="8" s="1"/>
  <c r="C33" i="7"/>
  <c r="AG360" i="7"/>
  <c r="Q360" i="7" s="1"/>
  <c r="P360" i="7" s="1"/>
  <c r="J32" i="7"/>
  <c r="E22" i="7"/>
  <c r="V362" i="7"/>
  <c r="N30" i="7"/>
  <c r="CC2" i="8"/>
  <c r="CB17" i="8"/>
  <c r="CB47" i="8" s="1"/>
  <c r="CB62" i="8" s="1"/>
  <c r="CB77" i="8" s="1"/>
  <c r="CB92" i="8" s="1"/>
  <c r="CB107" i="8" s="1"/>
  <c r="CB122" i="8" s="1"/>
  <c r="CB137" i="8" s="1"/>
  <c r="CB152" i="8" s="1"/>
  <c r="CB167" i="8" s="1"/>
  <c r="CB182" i="8" s="1"/>
  <c r="CB197" i="8" s="1"/>
  <c r="CB32" i="8"/>
  <c r="CB21" i="8"/>
  <c r="CB66" i="8" s="1"/>
  <c r="CB22" i="8"/>
  <c r="CB67" i="8" s="1"/>
  <c r="CB19" i="8"/>
  <c r="CB64" i="8" s="1"/>
  <c r="CB20" i="8"/>
  <c r="CB65" i="8" s="1"/>
  <c r="CB18" i="8"/>
  <c r="CB63" i="8" s="1"/>
  <c r="CB34" i="8"/>
  <c r="CB15" i="8"/>
  <c r="CB12" i="8"/>
  <c r="CB13" i="8"/>
  <c r="CB33" i="8"/>
  <c r="CB3" i="8"/>
  <c r="CB9" i="8"/>
  <c r="CB6" i="8"/>
  <c r="CB10" i="8"/>
  <c r="CB14" i="8"/>
  <c r="CB35" i="8"/>
  <c r="CB36" i="8"/>
  <c r="CB8" i="8"/>
  <c r="CB5" i="8"/>
  <c r="CB4" i="8"/>
  <c r="CB7" i="8"/>
  <c r="CB11" i="8"/>
  <c r="X49" i="15"/>
  <c r="X94" i="15"/>
  <c r="P62" i="7"/>
  <c r="L25" i="7"/>
  <c r="C28" i="7"/>
  <c r="AG355" i="7"/>
  <c r="Q355" i="7" s="1"/>
  <c r="P355" i="7" s="1"/>
  <c r="U165" i="7"/>
  <c r="D98" i="7" s="1"/>
  <c r="CI424" i="7"/>
  <c r="D33" i="7"/>
  <c r="Y108" i="15"/>
  <c r="Y123" i="15" s="1"/>
  <c r="AD159" i="7"/>
  <c r="M92" i="7" s="1"/>
  <c r="E26" i="7"/>
  <c r="BY94" i="15"/>
  <c r="BY109" i="15" s="1"/>
  <c r="BY124" i="15" s="1"/>
  <c r="BY184" i="15"/>
  <c r="BY199" i="15" s="1"/>
  <c r="BZ49" i="15"/>
  <c r="CB2" i="15"/>
  <c r="CA32" i="15"/>
  <c r="CA17" i="15"/>
  <c r="CA47" i="15" s="1"/>
  <c r="CA62" i="15" s="1"/>
  <c r="CA77" i="15" s="1"/>
  <c r="CA92" i="15" s="1"/>
  <c r="CA107" i="15" s="1"/>
  <c r="CA122" i="15" s="1"/>
  <c r="CA137" i="15" s="1"/>
  <c r="CA152" i="15" s="1"/>
  <c r="CA167" i="15" s="1"/>
  <c r="CA182" i="15" s="1"/>
  <c r="CA197" i="15" s="1"/>
  <c r="CA14" i="15"/>
  <c r="CA11" i="15"/>
  <c r="CA18" i="15"/>
  <c r="CA63" i="15" s="1"/>
  <c r="CA12" i="15"/>
  <c r="CA10" i="15"/>
  <c r="CA33" i="15"/>
  <c r="CA8" i="15"/>
  <c r="CA21" i="15"/>
  <c r="CA66" i="15" s="1"/>
  <c r="CA20" i="15"/>
  <c r="CA65" i="15" s="1"/>
  <c r="CA15" i="15"/>
  <c r="CA35" i="15"/>
  <c r="CA4" i="15"/>
  <c r="CA34" i="15"/>
  <c r="CA7" i="15"/>
  <c r="CA3" i="15"/>
  <c r="CA5" i="15"/>
  <c r="CA13" i="15"/>
  <c r="CA19" i="15"/>
  <c r="CA64" i="15" s="1"/>
  <c r="CA6" i="15"/>
  <c r="CA9" i="15"/>
  <c r="AG353" i="7"/>
  <c r="Q353" i="7" s="1"/>
  <c r="P353" i="7" s="1"/>
  <c r="ER424" i="7"/>
  <c r="BI424" i="7"/>
  <c r="Z428" i="7"/>
  <c r="M34" i="7"/>
  <c r="G26" i="7"/>
  <c r="G32" i="7"/>
  <c r="O28" i="7"/>
  <c r="C29" i="7"/>
  <c r="AG356" i="7"/>
  <c r="Q356" i="7" s="1"/>
  <c r="P356" i="7" s="1"/>
  <c r="H33" i="7"/>
  <c r="C25" i="7"/>
  <c r="AG352" i="7"/>
  <c r="Q352" i="7" s="1"/>
  <c r="P352" i="7" s="1"/>
  <c r="F29" i="7"/>
  <c r="G25" i="7"/>
  <c r="M24" i="7"/>
  <c r="Z438" i="7"/>
  <c r="I49" i="7" s="1"/>
  <c r="M29" i="7"/>
  <c r="AB156" i="7"/>
  <c r="K89" i="7" s="1"/>
  <c r="AS5" i="8"/>
  <c r="AA185" i="8"/>
  <c r="AA200" i="8" s="1"/>
  <c r="AA95" i="8"/>
  <c r="AA110" i="8" s="1"/>
  <c r="AA125" i="8" s="1"/>
  <c r="AB50" i="8"/>
  <c r="AB22" i="8"/>
  <c r="AB67" i="8" s="1"/>
  <c r="Z157" i="7"/>
  <c r="I90" i="7" s="1"/>
  <c r="AG349" i="7"/>
  <c r="Q349" i="7" s="1"/>
  <c r="D29" i="7"/>
  <c r="H31" i="7"/>
  <c r="AC162" i="7"/>
  <c r="L95" i="7" s="1"/>
  <c r="P95" i="7" s="1"/>
  <c r="AA164" i="7"/>
  <c r="J97" i="7" s="1"/>
  <c r="J29" i="7"/>
  <c r="CA183" i="8"/>
  <c r="CA198" i="8" s="1"/>
  <c r="CA48" i="8"/>
  <c r="CA93" i="8"/>
  <c r="CA50" i="8"/>
  <c r="BZ95" i="8"/>
  <c r="BZ110" i="8" s="1"/>
  <c r="BZ125" i="8" s="1"/>
  <c r="BZ185" i="8"/>
  <c r="BZ200" i="8" s="1"/>
  <c r="O27" i="7"/>
  <c r="K22" i="7"/>
  <c r="AB362" i="7"/>
  <c r="D34" i="7"/>
  <c r="AA158" i="7"/>
  <c r="J91" i="7" s="1"/>
  <c r="E32" i="7"/>
  <c r="M28" i="7"/>
  <c r="AA156" i="7"/>
  <c r="J89" i="7" s="1"/>
  <c r="BZ21" i="15"/>
  <c r="BZ66" i="15" s="1"/>
  <c r="AE429" i="7"/>
  <c r="N40" i="7" s="1"/>
  <c r="U433" i="7"/>
  <c r="D44" i="7" s="1"/>
  <c r="C90" i="7"/>
  <c r="E31" i="7"/>
  <c r="M27" i="7"/>
  <c r="AR6" i="15"/>
  <c r="O24" i="7"/>
  <c r="AD427" i="7"/>
  <c r="AD424" i="7"/>
  <c r="Z80" i="8"/>
  <c r="Z110" i="8" s="1"/>
  <c r="Z125" i="8" s="1"/>
  <c r="Z50" i="8"/>
  <c r="I22" i="7"/>
  <c r="Z362" i="7"/>
  <c r="K25" i="7"/>
  <c r="E25" i="7"/>
  <c r="F41" i="3"/>
  <c r="N41" i="3" s="1"/>
  <c r="Q443" i="3"/>
  <c r="P443" i="3" s="1"/>
  <c r="AS6" i="8"/>
  <c r="AB51" i="8"/>
  <c r="AB8" i="8"/>
  <c r="AD2" i="8"/>
  <c r="AT2" i="8"/>
  <c r="AC32" i="8"/>
  <c r="AC17" i="8"/>
  <c r="AC47" i="8" s="1"/>
  <c r="AC62" i="8" s="1"/>
  <c r="AC77" i="8" s="1"/>
  <c r="AC92" i="8" s="1"/>
  <c r="AC107" i="8" s="1"/>
  <c r="AC122" i="8" s="1"/>
  <c r="AC137" i="8" s="1"/>
  <c r="AC152" i="8" s="1"/>
  <c r="AC167" i="8" s="1"/>
  <c r="AC182" i="8" s="1"/>
  <c r="AC197" i="8" s="1"/>
  <c r="AC4" i="8"/>
  <c r="AC6" i="8"/>
  <c r="AC35" i="8"/>
  <c r="AC33" i="8"/>
  <c r="AC5" i="8"/>
  <c r="AC18" i="8"/>
  <c r="AC63" i="8" s="1"/>
  <c r="AC34" i="8"/>
  <c r="AC21" i="8"/>
  <c r="AC66" i="8" s="1"/>
  <c r="AC22" i="8"/>
  <c r="AC67" i="8" s="1"/>
  <c r="AC19" i="8"/>
  <c r="AC64" i="8" s="1"/>
  <c r="AC3" i="8"/>
  <c r="AC20" i="8"/>
  <c r="AC65" i="8" s="1"/>
  <c r="AC36" i="8"/>
  <c r="AC7" i="8"/>
  <c r="AC8" i="8"/>
  <c r="I26" i="7"/>
  <c r="M70" i="7"/>
  <c r="M83" i="7" s="1"/>
  <c r="ET424" i="7"/>
  <c r="O355" i="3"/>
  <c r="O356" i="3" s="1"/>
  <c r="P355" i="3"/>
  <c r="J22" i="7"/>
  <c r="AA362" i="7"/>
  <c r="I32" i="7"/>
  <c r="L31" i="7"/>
  <c r="T431" i="7"/>
  <c r="J33" i="7"/>
  <c r="CA80" i="8"/>
  <c r="AF165" i="7"/>
  <c r="BW139" i="8"/>
  <c r="BW154" i="8"/>
  <c r="BW169" i="8"/>
  <c r="G30" i="7"/>
  <c r="J27" i="7"/>
  <c r="J25" i="7"/>
  <c r="BZ78" i="15"/>
  <c r="C92" i="7"/>
  <c r="AE432" i="7"/>
  <c r="N43" i="7" s="1"/>
  <c r="L28" i="7"/>
  <c r="M25" i="7"/>
  <c r="H24" i="7"/>
  <c r="O429" i="4"/>
  <c r="N431" i="4" s="1"/>
  <c r="Q5" i="4" s="1"/>
  <c r="AR5" i="15"/>
  <c r="AA50" i="15"/>
  <c r="AC2" i="15"/>
  <c r="AB32" i="15"/>
  <c r="AS2" i="15"/>
  <c r="AB17" i="15"/>
  <c r="AB47" i="15" s="1"/>
  <c r="AB62" i="15" s="1"/>
  <c r="AB77" i="15" s="1"/>
  <c r="AB92" i="15" s="1"/>
  <c r="AB107" i="15" s="1"/>
  <c r="AB122" i="15" s="1"/>
  <c r="AB137" i="15" s="1"/>
  <c r="AB152" i="15" s="1"/>
  <c r="AB167" i="15" s="1"/>
  <c r="AB182" i="15" s="1"/>
  <c r="AB197" i="15" s="1"/>
  <c r="AB6" i="15"/>
  <c r="AB34" i="15"/>
  <c r="AB4" i="15"/>
  <c r="AB33" i="15"/>
  <c r="AB5" i="15"/>
  <c r="AB3" i="15"/>
  <c r="AB7" i="15"/>
  <c r="AB35" i="15"/>
  <c r="AB21" i="15"/>
  <c r="AB66" i="15" s="1"/>
  <c r="AB19" i="15"/>
  <c r="AB64" i="15" s="1"/>
  <c r="AB18" i="15"/>
  <c r="AB63" i="15" s="1"/>
  <c r="AB20" i="15"/>
  <c r="AB65" i="15" s="1"/>
  <c r="N22" i="7"/>
  <c r="AE362" i="7"/>
  <c r="R32" i="12"/>
  <c r="D32" i="1"/>
  <c r="L9" i="12"/>
  <c r="K8" i="12"/>
  <c r="J7" i="12"/>
  <c r="L10" i="12"/>
  <c r="K9" i="12"/>
  <c r="J8" i="12"/>
  <c r="L11" i="12"/>
  <c r="K10" i="12"/>
  <c r="J9" i="12"/>
  <c r="K11" i="12"/>
  <c r="J10" i="12"/>
  <c r="L5" i="12"/>
  <c r="J11" i="12"/>
  <c r="L6" i="12"/>
  <c r="K5" i="12"/>
  <c r="K6" i="12"/>
  <c r="J5" i="12"/>
  <c r="L8" i="12"/>
  <c r="K7" i="12"/>
  <c r="L7" i="12"/>
  <c r="J6" i="12"/>
  <c r="M36" i="12"/>
  <c r="P35" i="12" s="1"/>
  <c r="D39" i="1" s="1"/>
  <c r="G32" i="1"/>
  <c r="R19" i="4"/>
  <c r="K10" i="4"/>
  <c r="K7" i="4"/>
  <c r="K9" i="4"/>
  <c r="J9" i="4"/>
  <c r="J10" i="4"/>
  <c r="J6" i="4"/>
  <c r="L7" i="4"/>
  <c r="L9" i="4"/>
  <c r="L8" i="4"/>
  <c r="K6" i="4"/>
  <c r="J7" i="4"/>
  <c r="L5" i="4"/>
  <c r="J5" i="4"/>
  <c r="L6" i="4"/>
  <c r="J11" i="4"/>
  <c r="K11" i="4"/>
  <c r="L11" i="4"/>
  <c r="J8" i="4"/>
  <c r="K5" i="4"/>
  <c r="L10" i="4"/>
  <c r="K8" i="4"/>
  <c r="N36" i="4"/>
  <c r="R36" i="4" s="1"/>
  <c r="G39" i="1" s="1"/>
  <c r="N34" i="7"/>
  <c r="C98" i="7"/>
  <c r="Y50" i="8"/>
  <c r="Y95" i="8"/>
  <c r="DX424" i="7"/>
  <c r="H26" i="7"/>
  <c r="K32" i="7"/>
  <c r="E29" i="7"/>
  <c r="EE424" i="7"/>
  <c r="AB81" i="8"/>
  <c r="W430" i="7"/>
  <c r="F41" i="7" s="1"/>
  <c r="X362" i="7"/>
  <c r="AR424" i="7"/>
  <c r="M33" i="7"/>
  <c r="N24" i="7"/>
  <c r="AE424" i="7"/>
  <c r="E34" i="7"/>
  <c r="AE437" i="7"/>
  <c r="N48" i="7" s="1"/>
  <c r="C27" i="7"/>
  <c r="AG354" i="7"/>
  <c r="Q354" i="7" s="1"/>
  <c r="P354" i="7" s="1"/>
  <c r="O34" i="7"/>
  <c r="AP6" i="8"/>
  <c r="W434" i="7"/>
  <c r="F45" i="7" s="1"/>
  <c r="AA428" i="7"/>
  <c r="BC424" i="7"/>
  <c r="Y427" i="7"/>
  <c r="BZ48" i="15"/>
  <c r="BZ183" i="15"/>
  <c r="BZ198" i="15" s="1"/>
  <c r="BZ93" i="15"/>
  <c r="EU424" i="7"/>
  <c r="AC434" i="7"/>
  <c r="L45" i="7" s="1"/>
  <c r="EQ424" i="7"/>
  <c r="EC424" i="7"/>
  <c r="K54" i="7"/>
  <c r="K67" i="7" s="1"/>
  <c r="BX50" i="8"/>
  <c r="BX185" i="8"/>
  <c r="BX200" i="8" s="1"/>
  <c r="BX95" i="8"/>
  <c r="BX110" i="8" s="1"/>
  <c r="BX125" i="8" s="1"/>
  <c r="O25" i="7"/>
  <c r="AR4" i="15"/>
  <c r="Z184" i="15"/>
  <c r="Z199" i="15" s="1"/>
  <c r="Z94" i="15"/>
  <c r="Z109" i="15" s="1"/>
  <c r="Z124" i="15" s="1"/>
  <c r="AA49" i="15"/>
  <c r="EV424" i="7"/>
  <c r="O70" i="7"/>
  <c r="O83" i="7" s="1"/>
  <c r="C93" i="7"/>
  <c r="BY80" i="8"/>
  <c r="X95" i="8"/>
  <c r="X110" i="8" s="1"/>
  <c r="X125" i="8" s="1"/>
  <c r="X50" i="8"/>
  <c r="J28" i="7"/>
  <c r="F27" i="7"/>
  <c r="L29" i="7"/>
  <c r="X35" i="15"/>
  <c r="X80" i="15" s="1"/>
  <c r="Y35" i="15"/>
  <c r="Y80" i="15" s="1"/>
  <c r="Z35" i="15"/>
  <c r="Z50" i="15" s="1"/>
  <c r="D75" i="7"/>
  <c r="EK424" i="7"/>
  <c r="X169" i="8"/>
  <c r="X154" i="8"/>
  <c r="X139" i="8"/>
  <c r="AG350" i="7"/>
  <c r="Q350" i="7" s="1"/>
  <c r="P350" i="7" s="1"/>
  <c r="AE427" i="7"/>
  <c r="AE443" i="7" s="1"/>
  <c r="C57" i="7"/>
  <c r="DU424" i="7"/>
  <c r="V161" i="7"/>
  <c r="E94" i="7" s="1"/>
  <c r="CA22" i="8"/>
  <c r="CA67" i="8" s="1"/>
  <c r="BY185" i="8"/>
  <c r="BY200" i="8" s="1"/>
  <c r="BZ108" i="8"/>
  <c r="BZ123" i="8" s="1"/>
  <c r="P61" i="7"/>
  <c r="F99" i="7" l="1"/>
  <c r="AA447" i="7"/>
  <c r="C40" i="7"/>
  <c r="U452" i="7"/>
  <c r="T444" i="7"/>
  <c r="AF445" i="7"/>
  <c r="G39" i="7"/>
  <c r="AB453" i="7"/>
  <c r="H99" i="7"/>
  <c r="AA452" i="7"/>
  <c r="AD444" i="7"/>
  <c r="V444" i="7"/>
  <c r="X450" i="7"/>
  <c r="AF451" i="7"/>
  <c r="Y455" i="7"/>
  <c r="N99" i="7"/>
  <c r="AF453" i="7"/>
  <c r="AB449" i="7"/>
  <c r="AC453" i="7"/>
  <c r="Y451" i="7"/>
  <c r="W445" i="7"/>
  <c r="AB445" i="7"/>
  <c r="AD455" i="7"/>
  <c r="AD451" i="7"/>
  <c r="AF450" i="7"/>
  <c r="AE447" i="7"/>
  <c r="Z449" i="7"/>
  <c r="AE454" i="7"/>
  <c r="AC444" i="7"/>
  <c r="Z447" i="7"/>
  <c r="V446" i="7"/>
  <c r="Y447" i="7"/>
  <c r="V452" i="7"/>
  <c r="AD453" i="7"/>
  <c r="U447" i="7"/>
  <c r="Y453" i="7"/>
  <c r="AG155" i="7"/>
  <c r="W453" i="7"/>
  <c r="O8" i="4"/>
  <c r="AA455" i="7"/>
  <c r="P6" i="4"/>
  <c r="G37" i="1"/>
  <c r="G38" i="1" s="1"/>
  <c r="D37" i="1"/>
  <c r="D38" i="1" s="1"/>
  <c r="Y446" i="7"/>
  <c r="W449" i="7"/>
  <c r="X443" i="7"/>
  <c r="X454" i="7"/>
  <c r="AB444" i="7"/>
  <c r="C44" i="7"/>
  <c r="W444" i="7"/>
  <c r="AE455" i="7"/>
  <c r="O11" i="4"/>
  <c r="P7" i="4"/>
  <c r="N6" i="4"/>
  <c r="N9" i="4"/>
  <c r="P10" i="4"/>
  <c r="O10" i="4"/>
  <c r="N7" i="4"/>
  <c r="N10" i="4"/>
  <c r="N5" i="4"/>
  <c r="O6" i="4"/>
  <c r="P8" i="4"/>
  <c r="O9" i="4"/>
  <c r="P9" i="4"/>
  <c r="P5" i="4"/>
  <c r="O5" i="4"/>
  <c r="N11" i="4"/>
  <c r="P11" i="4"/>
  <c r="O7" i="4"/>
  <c r="AC446" i="7"/>
  <c r="X448" i="7"/>
  <c r="T450" i="7"/>
  <c r="BW109" i="15"/>
  <c r="BW124" i="15" s="1"/>
  <c r="BW154" i="15" s="1"/>
  <c r="AF446" i="7"/>
  <c r="U444" i="7"/>
  <c r="AC448" i="7"/>
  <c r="BX154" i="8"/>
  <c r="BX139" i="8"/>
  <c r="V455" i="7"/>
  <c r="X449" i="7"/>
  <c r="X452" i="7"/>
  <c r="W454" i="7"/>
  <c r="Y448" i="7"/>
  <c r="U446" i="7"/>
  <c r="U450" i="7"/>
  <c r="V443" i="7"/>
  <c r="C41" i="7"/>
  <c r="P41" i="7" s="1"/>
  <c r="U448" i="7"/>
  <c r="AA96" i="8"/>
  <c r="AE450" i="7"/>
  <c r="U454" i="7"/>
  <c r="AF448" i="7"/>
  <c r="F38" i="7"/>
  <c r="F51" i="7" s="1"/>
  <c r="AA454" i="7"/>
  <c r="Z450" i="7"/>
  <c r="AD447" i="7"/>
  <c r="AA453" i="7"/>
  <c r="X455" i="7"/>
  <c r="V451" i="7"/>
  <c r="AC451" i="7"/>
  <c r="Z448" i="7"/>
  <c r="E40" i="7"/>
  <c r="E51" i="7" s="1"/>
  <c r="D40" i="7"/>
  <c r="AF449" i="7"/>
  <c r="Y445" i="7"/>
  <c r="Y452" i="7"/>
  <c r="U453" i="7"/>
  <c r="AC445" i="7"/>
  <c r="U451" i="7"/>
  <c r="T451" i="7"/>
  <c r="AB454" i="7"/>
  <c r="AE451" i="7"/>
  <c r="AD448" i="7"/>
  <c r="Z445" i="7"/>
  <c r="AD449" i="7"/>
  <c r="C48" i="7"/>
  <c r="P48" i="7" s="1"/>
  <c r="Y449" i="7"/>
  <c r="AD454" i="7"/>
  <c r="V450" i="7"/>
  <c r="AB108" i="8"/>
  <c r="AB123" i="8" s="1"/>
  <c r="AB168" i="8" s="1"/>
  <c r="AB447" i="7"/>
  <c r="AA449" i="7"/>
  <c r="AE446" i="7"/>
  <c r="W455" i="7"/>
  <c r="AF447" i="7"/>
  <c r="BW80" i="15"/>
  <c r="V454" i="7"/>
  <c r="CA108" i="8"/>
  <c r="CA123" i="8" s="1"/>
  <c r="CA153" i="8" s="1"/>
  <c r="AD446" i="7"/>
  <c r="X451" i="7"/>
  <c r="AC452" i="7"/>
  <c r="Z452" i="7"/>
  <c r="Y450" i="7"/>
  <c r="BX81" i="8"/>
  <c r="AA138" i="8"/>
  <c r="C43" i="7"/>
  <c r="P43" i="7" s="1"/>
  <c r="AF454" i="7"/>
  <c r="AA153" i="8"/>
  <c r="AE449" i="7"/>
  <c r="V448" i="7"/>
  <c r="AP6" i="15"/>
  <c r="AC449" i="7"/>
  <c r="W447" i="7"/>
  <c r="U455" i="7"/>
  <c r="K38" i="7"/>
  <c r="K51" i="7" s="1"/>
  <c r="AD452" i="7"/>
  <c r="BX109" i="15"/>
  <c r="BX124" i="15" s="1"/>
  <c r="BX169" i="15" s="1"/>
  <c r="Z453" i="7"/>
  <c r="K99" i="7"/>
  <c r="AA450" i="7"/>
  <c r="V449" i="7"/>
  <c r="Y109" i="15"/>
  <c r="Y124" i="15" s="1"/>
  <c r="Y154" i="15" s="1"/>
  <c r="G40" i="7"/>
  <c r="T454" i="7"/>
  <c r="AE452" i="7"/>
  <c r="AC443" i="7"/>
  <c r="AB450" i="7"/>
  <c r="AA448" i="7"/>
  <c r="BY185" i="15"/>
  <c r="BY200" i="15" s="1"/>
  <c r="V453" i="7"/>
  <c r="AD450" i="7"/>
  <c r="CA81" i="8"/>
  <c r="AC454" i="7"/>
  <c r="X446" i="7"/>
  <c r="AA443" i="7"/>
  <c r="BX80" i="15"/>
  <c r="Y454" i="7"/>
  <c r="AC455" i="7"/>
  <c r="AE444" i="7"/>
  <c r="Z446" i="7"/>
  <c r="BW81" i="8"/>
  <c r="V440" i="7"/>
  <c r="X453" i="7"/>
  <c r="BZ186" i="8"/>
  <c r="BZ201" i="8" s="1"/>
  <c r="AB448" i="7"/>
  <c r="AG165" i="7"/>
  <c r="AO6" i="15"/>
  <c r="AC447" i="7"/>
  <c r="Z443" i="7"/>
  <c r="L51" i="7"/>
  <c r="AG439" i="7"/>
  <c r="Q439" i="7" s="1"/>
  <c r="P439" i="7" s="1"/>
  <c r="X109" i="15"/>
  <c r="X124" i="15" s="1"/>
  <c r="X139" i="15" s="1"/>
  <c r="AP7" i="8"/>
  <c r="Z153" i="15"/>
  <c r="AB81" i="15"/>
  <c r="N431" i="12"/>
  <c r="Q5" i="12" s="1"/>
  <c r="P86" i="7"/>
  <c r="AE445" i="7"/>
  <c r="P98" i="7"/>
  <c r="AB446" i="7"/>
  <c r="C50" i="7"/>
  <c r="P50" i="7" s="1"/>
  <c r="X447" i="7"/>
  <c r="Z138" i="15"/>
  <c r="P26" i="7"/>
  <c r="R26" i="7" s="1"/>
  <c r="AA446" i="7"/>
  <c r="AG153" i="7"/>
  <c r="W448" i="7"/>
  <c r="AG160" i="7"/>
  <c r="AQ7" i="8"/>
  <c r="V447" i="7"/>
  <c r="AF452" i="7"/>
  <c r="P96" i="7"/>
  <c r="P93" i="7"/>
  <c r="AD445" i="7"/>
  <c r="AG163" i="7"/>
  <c r="W452" i="7"/>
  <c r="Z455" i="7"/>
  <c r="M99" i="7"/>
  <c r="M12" i="4"/>
  <c r="M13" i="4" s="1"/>
  <c r="G36" i="1" s="1"/>
  <c r="AF444" i="7"/>
  <c r="P87" i="7"/>
  <c r="AG159" i="7"/>
  <c r="P92" i="7"/>
  <c r="F46" i="7"/>
  <c r="P46" i="7" s="1"/>
  <c r="W451" i="7"/>
  <c r="Z451" i="7"/>
  <c r="Y110" i="8"/>
  <c r="Y125" i="8" s="1"/>
  <c r="Y155" i="8" s="1"/>
  <c r="BZ50" i="15"/>
  <c r="AG157" i="7"/>
  <c r="Z186" i="8"/>
  <c r="Z201" i="8" s="1"/>
  <c r="G35" i="7"/>
  <c r="J40" i="7"/>
  <c r="X81" i="8"/>
  <c r="I99" i="7"/>
  <c r="AA108" i="15"/>
  <c r="AA123" i="15" s="1"/>
  <c r="AA153" i="15" s="1"/>
  <c r="AG154" i="7"/>
  <c r="AB451" i="7"/>
  <c r="AG438" i="7"/>
  <c r="Q438" i="7" s="1"/>
  <c r="P438" i="7" s="1"/>
  <c r="BZ108" i="15"/>
  <c r="BZ123" i="15" s="1"/>
  <c r="BZ168" i="15" s="1"/>
  <c r="CA79" i="15"/>
  <c r="CB78" i="8"/>
  <c r="AA451" i="7"/>
  <c r="AC450" i="7"/>
  <c r="X440" i="7"/>
  <c r="P45" i="7"/>
  <c r="CB81" i="8"/>
  <c r="AB79" i="15"/>
  <c r="AC82" i="8"/>
  <c r="AG432" i="7"/>
  <c r="Q432" i="7" s="1"/>
  <c r="P432" i="7" s="1"/>
  <c r="AC80" i="8"/>
  <c r="J99" i="7"/>
  <c r="P22" i="7"/>
  <c r="R22" i="7" s="1"/>
  <c r="P23" i="7"/>
  <c r="R23" i="7" s="1"/>
  <c r="W440" i="7"/>
  <c r="AG430" i="7"/>
  <c r="Q430" i="7" s="1"/>
  <c r="P430" i="7" s="1"/>
  <c r="N436" i="4"/>
  <c r="Q10" i="4" s="1"/>
  <c r="R10" i="4" s="1"/>
  <c r="P49" i="7"/>
  <c r="P90" i="7"/>
  <c r="CA80" i="15"/>
  <c r="AB455" i="7"/>
  <c r="P24" i="7"/>
  <c r="R24" i="7" s="1"/>
  <c r="AG362" i="7"/>
  <c r="AB452" i="7"/>
  <c r="AB440" i="7"/>
  <c r="N354" i="12"/>
  <c r="M6" i="12" s="1"/>
  <c r="R6" i="12" s="1"/>
  <c r="AG434" i="7"/>
  <c r="Q434" i="7" s="1"/>
  <c r="P434" i="7" s="1"/>
  <c r="N35" i="7"/>
  <c r="N436" i="12"/>
  <c r="Q10" i="12" s="1"/>
  <c r="N355" i="12"/>
  <c r="M7" i="12" s="1"/>
  <c r="N432" i="4"/>
  <c r="Q6" i="4" s="1"/>
  <c r="R6" i="4" s="1"/>
  <c r="P31" i="7"/>
  <c r="R31" i="7" s="1"/>
  <c r="N353" i="12"/>
  <c r="M5" i="12" s="1"/>
  <c r="Z155" i="8"/>
  <c r="Z140" i="8"/>
  <c r="Z170" i="8"/>
  <c r="R5" i="4"/>
  <c r="Z154" i="15"/>
  <c r="Z139" i="15"/>
  <c r="Z169" i="15"/>
  <c r="CC2" i="15"/>
  <c r="CB32" i="15"/>
  <c r="CB17" i="15"/>
  <c r="CB47" i="15" s="1"/>
  <c r="CB62" i="15" s="1"/>
  <c r="CB77" i="15" s="1"/>
  <c r="CB92" i="15" s="1"/>
  <c r="CB107" i="15" s="1"/>
  <c r="CB122" i="15" s="1"/>
  <c r="CB137" i="15" s="1"/>
  <c r="CB152" i="15" s="1"/>
  <c r="CB167" i="15" s="1"/>
  <c r="CB182" i="15" s="1"/>
  <c r="CB197" i="15" s="1"/>
  <c r="CB35" i="15"/>
  <c r="CB18" i="15"/>
  <c r="CB63" i="15" s="1"/>
  <c r="CB12" i="15"/>
  <c r="CB36" i="15"/>
  <c r="CB9" i="15"/>
  <c r="CB14" i="15"/>
  <c r="CB10" i="15"/>
  <c r="CB6" i="15"/>
  <c r="CB3" i="15"/>
  <c r="CB5" i="15"/>
  <c r="CB8" i="15"/>
  <c r="CB11" i="15"/>
  <c r="CB15" i="15"/>
  <c r="CB7" i="15"/>
  <c r="CB33" i="15"/>
  <c r="CB13" i="15"/>
  <c r="CB34" i="15"/>
  <c r="CB4" i="15"/>
  <c r="CB22" i="15"/>
  <c r="CB67" i="15" s="1"/>
  <c r="CB20" i="15"/>
  <c r="CB65" i="15" s="1"/>
  <c r="CB21" i="15"/>
  <c r="CB66" i="15" s="1"/>
  <c r="CB19" i="15"/>
  <c r="CB64" i="15" s="1"/>
  <c r="CB52" i="8"/>
  <c r="CD2" i="8"/>
  <c r="CC17" i="8"/>
  <c r="CC47" i="8" s="1"/>
  <c r="CC62" i="8" s="1"/>
  <c r="CC77" i="8" s="1"/>
  <c r="CC92" i="8" s="1"/>
  <c r="CC107" i="8" s="1"/>
  <c r="CC122" i="8" s="1"/>
  <c r="CC137" i="8" s="1"/>
  <c r="CC152" i="8" s="1"/>
  <c r="CC167" i="8" s="1"/>
  <c r="CC182" i="8" s="1"/>
  <c r="CC197" i="8" s="1"/>
  <c r="CC32" i="8"/>
  <c r="CC22" i="8"/>
  <c r="CC67" i="8" s="1"/>
  <c r="CC21" i="8"/>
  <c r="CC66" i="8" s="1"/>
  <c r="CC23" i="8"/>
  <c r="CC68" i="8" s="1"/>
  <c r="CC20" i="8"/>
  <c r="CC65" i="8" s="1"/>
  <c r="CC19" i="8"/>
  <c r="CC64" i="8" s="1"/>
  <c r="CC18" i="8"/>
  <c r="CC63" i="8" s="1"/>
  <c r="CC6" i="8"/>
  <c r="CC3" i="8"/>
  <c r="CC12" i="8"/>
  <c r="CC33" i="8"/>
  <c r="CC8" i="8"/>
  <c r="CC35" i="8"/>
  <c r="CC5" i="8"/>
  <c r="CC4" i="8"/>
  <c r="CC36" i="8"/>
  <c r="CC7" i="8"/>
  <c r="CC11" i="8"/>
  <c r="CC14" i="8"/>
  <c r="CC13" i="8"/>
  <c r="CC9" i="8"/>
  <c r="CC10" i="8"/>
  <c r="CC15" i="8"/>
  <c r="CC37" i="8"/>
  <c r="CC34" i="8"/>
  <c r="P33" i="7"/>
  <c r="R33" i="7" s="1"/>
  <c r="BY153" i="15"/>
  <c r="BY168" i="15"/>
  <c r="BY138" i="15"/>
  <c r="O35" i="7"/>
  <c r="N48" i="3"/>
  <c r="Y444" i="7"/>
  <c r="AA67" i="8"/>
  <c r="AR7" i="8"/>
  <c r="BY50" i="15"/>
  <c r="BY80" i="15"/>
  <c r="BY110" i="15" s="1"/>
  <c r="BY125" i="15" s="1"/>
  <c r="H35" i="7"/>
  <c r="H38" i="7"/>
  <c r="H51" i="7" s="1"/>
  <c r="Y440" i="7"/>
  <c r="AB78" i="15"/>
  <c r="AD2" i="15"/>
  <c r="AT2" i="15"/>
  <c r="AC17" i="15"/>
  <c r="AC47" i="15" s="1"/>
  <c r="AC62" i="15" s="1"/>
  <c r="AC77" i="15" s="1"/>
  <c r="AC92" i="15" s="1"/>
  <c r="AC107" i="15" s="1"/>
  <c r="AC122" i="15" s="1"/>
  <c r="AC137" i="15" s="1"/>
  <c r="AC152" i="15" s="1"/>
  <c r="AC167" i="15" s="1"/>
  <c r="AC182" i="15" s="1"/>
  <c r="AC197" i="15" s="1"/>
  <c r="AC32" i="15"/>
  <c r="AC33" i="15"/>
  <c r="AC36" i="15"/>
  <c r="AC5" i="15"/>
  <c r="AC6" i="15"/>
  <c r="AC7" i="15"/>
  <c r="AC8" i="15"/>
  <c r="AC3" i="15"/>
  <c r="AC4" i="15"/>
  <c r="AC34" i="15"/>
  <c r="AC35" i="15"/>
  <c r="AC22" i="15"/>
  <c r="AC67" i="15" s="1"/>
  <c r="AC18" i="15"/>
  <c r="AC63" i="15" s="1"/>
  <c r="AC19" i="15"/>
  <c r="AC64" i="15" s="1"/>
  <c r="AC21" i="15"/>
  <c r="AC66" i="15" s="1"/>
  <c r="AC20" i="15"/>
  <c r="AC65" i="15" s="1"/>
  <c r="N437" i="4"/>
  <c r="Q11" i="4" s="1"/>
  <c r="R11" i="4" s="1"/>
  <c r="AC81" i="8"/>
  <c r="AT4" i="8"/>
  <c r="AB94" i="8"/>
  <c r="AB109" i="8" s="1"/>
  <c r="AB124" i="8" s="1"/>
  <c r="AB184" i="8"/>
  <c r="AB199" i="8" s="1"/>
  <c r="AC49" i="8"/>
  <c r="M38" i="7"/>
  <c r="M51" i="7" s="1"/>
  <c r="AD440" i="7"/>
  <c r="AG162" i="7"/>
  <c r="BZ94" i="15"/>
  <c r="BZ109" i="15" s="1"/>
  <c r="BZ124" i="15" s="1"/>
  <c r="BZ184" i="15"/>
  <c r="BZ199" i="15" s="1"/>
  <c r="CA49" i="15"/>
  <c r="P28" i="7"/>
  <c r="R28" i="7" s="1"/>
  <c r="CB82" i="8"/>
  <c r="P97" i="7"/>
  <c r="U449" i="7"/>
  <c r="AA51" i="8"/>
  <c r="AA81" i="8"/>
  <c r="BV23" i="15"/>
  <c r="BV37" i="15"/>
  <c r="CB37" i="15" s="1"/>
  <c r="BV52" i="15"/>
  <c r="BV67" i="15" s="1"/>
  <c r="BV82" i="15" s="1"/>
  <c r="BV97" i="15" s="1"/>
  <c r="BV112" i="15" s="1"/>
  <c r="BV127" i="15" s="1"/>
  <c r="BV142" i="15" s="1"/>
  <c r="BV157" i="15" s="1"/>
  <c r="BV172" i="15" s="1"/>
  <c r="BV187" i="15" s="1"/>
  <c r="BV202" i="15" s="1"/>
  <c r="BW22" i="15"/>
  <c r="BW67" i="15" s="1"/>
  <c r="BX22" i="15"/>
  <c r="BX67" i="15" s="1"/>
  <c r="BY22" i="15"/>
  <c r="BY67" i="15" s="1"/>
  <c r="BZ22" i="15"/>
  <c r="BZ67" i="15" s="1"/>
  <c r="L35" i="7"/>
  <c r="O38" i="7"/>
  <c r="O51" i="7" s="1"/>
  <c r="AF440" i="7"/>
  <c r="AE453" i="7"/>
  <c r="BY110" i="8"/>
  <c r="BY125" i="8" s="1"/>
  <c r="BX50" i="15"/>
  <c r="BX95" i="15"/>
  <c r="Z66" i="15"/>
  <c r="AQ6" i="15"/>
  <c r="F35" i="7"/>
  <c r="BX140" i="8"/>
  <c r="BX155" i="8"/>
  <c r="BX170" i="8"/>
  <c r="Z95" i="15"/>
  <c r="J35" i="7"/>
  <c r="BZ170" i="8"/>
  <c r="BZ140" i="8"/>
  <c r="BZ155" i="8"/>
  <c r="AA170" i="8"/>
  <c r="AA155" i="8"/>
  <c r="AA140" i="8"/>
  <c r="I39" i="7"/>
  <c r="I51" i="7" s="1"/>
  <c r="Z440" i="7"/>
  <c r="CA81" i="15"/>
  <c r="CA78" i="15"/>
  <c r="Y153" i="15"/>
  <c r="Y168" i="15"/>
  <c r="Y138" i="15"/>
  <c r="E35" i="7"/>
  <c r="D35" i="7"/>
  <c r="AG164" i="7"/>
  <c r="P30" i="7"/>
  <c r="R30" i="7" s="1"/>
  <c r="AD443" i="7"/>
  <c r="Z96" i="8"/>
  <c r="Z111" i="8" s="1"/>
  <c r="Z126" i="8" s="1"/>
  <c r="Z51" i="8"/>
  <c r="N433" i="12"/>
  <c r="Q7" i="12" s="1"/>
  <c r="BW50" i="15"/>
  <c r="BW95" i="15"/>
  <c r="P75" i="7"/>
  <c r="D83" i="7"/>
  <c r="J39" i="7"/>
  <c r="AA444" i="7"/>
  <c r="AS5" i="15"/>
  <c r="AB50" i="15"/>
  <c r="AA95" i="15"/>
  <c r="AA110" i="15" s="1"/>
  <c r="AA125" i="15" s="1"/>
  <c r="AA185" i="15"/>
  <c r="AA200" i="15" s="1"/>
  <c r="Z185" i="15"/>
  <c r="Z200" i="15" s="1"/>
  <c r="N435" i="4"/>
  <c r="Q9" i="4" s="1"/>
  <c r="R9" i="4" s="1"/>
  <c r="C42" i="7"/>
  <c r="P42" i="7" s="1"/>
  <c r="AG431" i="7"/>
  <c r="Q431" i="7" s="1"/>
  <c r="P431" i="7" s="1"/>
  <c r="T447" i="7"/>
  <c r="AC78" i="8"/>
  <c r="AT6" i="8"/>
  <c r="AB96" i="8"/>
  <c r="AB111" i="8" s="1"/>
  <c r="AB126" i="8" s="1"/>
  <c r="AB186" i="8"/>
  <c r="AB201" i="8" s="1"/>
  <c r="AC51" i="8"/>
  <c r="AC440" i="7"/>
  <c r="P29" i="7"/>
  <c r="R29" i="7" s="1"/>
  <c r="CB49" i="8"/>
  <c r="CA94" i="8"/>
  <c r="CA109" i="8" s="1"/>
  <c r="CA124" i="8" s="1"/>
  <c r="CA184" i="8"/>
  <c r="CA199" i="8" s="1"/>
  <c r="CB51" i="8"/>
  <c r="CA96" i="8"/>
  <c r="CA186" i="8"/>
  <c r="CA201" i="8" s="1"/>
  <c r="P54" i="7"/>
  <c r="P34" i="7"/>
  <c r="R34" i="7" s="1"/>
  <c r="C47" i="7"/>
  <c r="P47" i="7" s="1"/>
  <c r="AG436" i="7"/>
  <c r="Q436" i="7" s="1"/>
  <c r="P436" i="7" s="1"/>
  <c r="T452" i="7"/>
  <c r="T440" i="7"/>
  <c r="W10" i="8"/>
  <c r="AD10" i="8" s="1"/>
  <c r="AN9" i="8"/>
  <c r="X9" i="8"/>
  <c r="Y9" i="8"/>
  <c r="Z9" i="8"/>
  <c r="AA9" i="8"/>
  <c r="AB9" i="8"/>
  <c r="Y51" i="8"/>
  <c r="Y96" i="8"/>
  <c r="Y111" i="8" s="1"/>
  <c r="Y126" i="8" s="1"/>
  <c r="Y186" i="8"/>
  <c r="Y201" i="8" s="1"/>
  <c r="BW37" i="8"/>
  <c r="BW82" i="8" s="1"/>
  <c r="BX37" i="8"/>
  <c r="BX82" i="8" s="1"/>
  <c r="BY37" i="8"/>
  <c r="BY82" i="8" s="1"/>
  <c r="BZ37" i="8"/>
  <c r="BZ82" i="8" s="1"/>
  <c r="CA37" i="8"/>
  <c r="CA52" i="8" s="1"/>
  <c r="AG433" i="7"/>
  <c r="Q433" i="7" s="1"/>
  <c r="P433" i="7" s="1"/>
  <c r="N437" i="12"/>
  <c r="Q11" i="12" s="1"/>
  <c r="R11" i="12" s="1"/>
  <c r="BZ51" i="8"/>
  <c r="BZ81" i="8"/>
  <c r="BZ111" i="8" s="1"/>
  <c r="BZ126" i="8" s="1"/>
  <c r="Z444" i="7"/>
  <c r="N358" i="12"/>
  <c r="M10" i="12" s="1"/>
  <c r="BW110" i="8"/>
  <c r="BW125" i="8" s="1"/>
  <c r="BZ153" i="8"/>
  <c r="BZ168" i="8"/>
  <c r="BZ138" i="8"/>
  <c r="P57" i="7"/>
  <c r="C67" i="7"/>
  <c r="X155" i="8"/>
  <c r="X140" i="8"/>
  <c r="X170" i="8"/>
  <c r="R20" i="4"/>
  <c r="G34" i="1" s="1"/>
  <c r="G33" i="1"/>
  <c r="R18" i="4"/>
  <c r="N434" i="4"/>
  <c r="Q8" i="4" s="1"/>
  <c r="R8" i="4" s="1"/>
  <c r="O357" i="3"/>
  <c r="N360" i="3" s="1"/>
  <c r="M6" i="3" s="1"/>
  <c r="BZ95" i="15"/>
  <c r="BZ110" i="15" s="1"/>
  <c r="BZ125" i="15" s="1"/>
  <c r="CA50" i="15"/>
  <c r="BZ185" i="15"/>
  <c r="BZ200" i="15" s="1"/>
  <c r="Z80" i="15"/>
  <c r="AG428" i="7"/>
  <c r="Q428" i="7" s="1"/>
  <c r="P428" i="7" s="1"/>
  <c r="AG427" i="7"/>
  <c r="Q427" i="7" s="1"/>
  <c r="M35" i="7"/>
  <c r="X51" i="8"/>
  <c r="X96" i="8"/>
  <c r="BV38" i="8"/>
  <c r="CC38" i="8" s="1"/>
  <c r="BV24" i="8"/>
  <c r="BV53" i="8"/>
  <c r="BV68" i="8" s="1"/>
  <c r="BV83" i="8" s="1"/>
  <c r="BV98" i="8" s="1"/>
  <c r="BV113" i="8" s="1"/>
  <c r="BV128" i="8" s="1"/>
  <c r="BV143" i="8" s="1"/>
  <c r="BV158" i="8" s="1"/>
  <c r="BV173" i="8" s="1"/>
  <c r="BV188" i="8" s="1"/>
  <c r="BV203" i="8" s="1"/>
  <c r="BW23" i="8"/>
  <c r="BW68" i="8" s="1"/>
  <c r="BX23" i="8"/>
  <c r="BX68" i="8" s="1"/>
  <c r="BY23" i="8"/>
  <c r="BY68" i="8" s="1"/>
  <c r="BZ23" i="8"/>
  <c r="BZ68" i="8" s="1"/>
  <c r="CA23" i="8"/>
  <c r="CA68" i="8" s="1"/>
  <c r="AG158" i="7"/>
  <c r="P44" i="7"/>
  <c r="N434" i="12"/>
  <c r="Q8" i="12" s="1"/>
  <c r="BY51" i="8"/>
  <c r="BY186" i="8"/>
  <c r="BY201" i="8" s="1"/>
  <c r="BY96" i="8"/>
  <c r="BY111" i="8" s="1"/>
  <c r="BY126" i="8" s="1"/>
  <c r="N356" i="12"/>
  <c r="M8" i="12" s="1"/>
  <c r="X36" i="15"/>
  <c r="Y36" i="15"/>
  <c r="Z36" i="15"/>
  <c r="AA36" i="15"/>
  <c r="AA96" i="15" s="1"/>
  <c r="N38" i="7"/>
  <c r="N51" i="7" s="1"/>
  <c r="AE440" i="7"/>
  <c r="AS7" i="15"/>
  <c r="AS6" i="15"/>
  <c r="AB51" i="15"/>
  <c r="N433" i="4"/>
  <c r="Q7" i="4" s="1"/>
  <c r="R7" i="4" s="1"/>
  <c r="AT3" i="8"/>
  <c r="AC93" i="8"/>
  <c r="AC183" i="8"/>
  <c r="AC198" i="8" s="1"/>
  <c r="AC48" i="8"/>
  <c r="AT5" i="8"/>
  <c r="AB95" i="8"/>
  <c r="AB110" i="8" s="1"/>
  <c r="AB125" i="8" s="1"/>
  <c r="AB185" i="8"/>
  <c r="AB200" i="8" s="1"/>
  <c r="AC50" i="8"/>
  <c r="I35" i="7"/>
  <c r="P70" i="7"/>
  <c r="CA93" i="15"/>
  <c r="CA183" i="15"/>
  <c r="CA198" i="15" s="1"/>
  <c r="CA48" i="15"/>
  <c r="CB50" i="8"/>
  <c r="CA95" i="8"/>
  <c r="CA110" i="8" s="1"/>
  <c r="CA125" i="8" s="1"/>
  <c r="CA185" i="8"/>
  <c r="CA200" i="8" s="1"/>
  <c r="CB183" i="8"/>
  <c r="CB198" i="8" s="1"/>
  <c r="CB48" i="8"/>
  <c r="CB93" i="8"/>
  <c r="CB80" i="8"/>
  <c r="BZ169" i="8"/>
  <c r="BZ139" i="8"/>
  <c r="BZ154" i="8"/>
  <c r="AA440" i="7"/>
  <c r="P91" i="7"/>
  <c r="AG161" i="7"/>
  <c r="AS7" i="8"/>
  <c r="W24" i="8"/>
  <c r="AD24" i="8" s="1"/>
  <c r="AD69" i="8" s="1"/>
  <c r="W38" i="8"/>
  <c r="AD38" i="8" s="1"/>
  <c r="W53" i="8"/>
  <c r="W68" i="8" s="1"/>
  <c r="W83" i="8" s="1"/>
  <c r="W98" i="8" s="1"/>
  <c r="W113" i="8" s="1"/>
  <c r="W128" i="8" s="1"/>
  <c r="W143" i="8" s="1"/>
  <c r="W158" i="8" s="1"/>
  <c r="W173" i="8" s="1"/>
  <c r="W188" i="8" s="1"/>
  <c r="W203" i="8" s="1"/>
  <c r="X23" i="8"/>
  <c r="X68" i="8" s="1"/>
  <c r="Y23" i="8"/>
  <c r="Y68" i="8" s="1"/>
  <c r="Z23" i="8"/>
  <c r="Z68" i="8" s="1"/>
  <c r="AA23" i="8"/>
  <c r="AA68" i="8" s="1"/>
  <c r="AB23" i="8"/>
  <c r="AB68" i="8" s="1"/>
  <c r="BX51" i="8"/>
  <c r="BX96" i="8"/>
  <c r="AA169" i="8"/>
  <c r="AA154" i="8"/>
  <c r="AA139" i="8"/>
  <c r="AO7" i="8"/>
  <c r="AG429" i="7"/>
  <c r="Q429" i="7" s="1"/>
  <c r="P429" i="7" s="1"/>
  <c r="Y185" i="15"/>
  <c r="Y200" i="15" s="1"/>
  <c r="Y95" i="15"/>
  <c r="Y110" i="15" s="1"/>
  <c r="Y125" i="15" s="1"/>
  <c r="Y50" i="15"/>
  <c r="P27" i="7"/>
  <c r="R27" i="7" s="1"/>
  <c r="R35" i="12"/>
  <c r="D33" i="1" s="1"/>
  <c r="R33" i="12"/>
  <c r="R34" i="12" s="1"/>
  <c r="D34" i="1" s="1"/>
  <c r="R31" i="12"/>
  <c r="AS4" i="15"/>
  <c r="AB49" i="15"/>
  <c r="AA184" i="15"/>
  <c r="AA199" i="15" s="1"/>
  <c r="AA94" i="15"/>
  <c r="AA109" i="15" s="1"/>
  <c r="AA124" i="15" s="1"/>
  <c r="C99" i="7"/>
  <c r="AT8" i="8"/>
  <c r="K35" i="7"/>
  <c r="P349" i="7"/>
  <c r="O349" i="7"/>
  <c r="O350" i="7" s="1"/>
  <c r="P25" i="7"/>
  <c r="R25" i="7" s="1"/>
  <c r="CA51" i="15"/>
  <c r="BY154" i="15"/>
  <c r="BY169" i="15"/>
  <c r="BY139" i="15"/>
  <c r="CB79" i="8"/>
  <c r="AG437" i="7"/>
  <c r="Q437" i="7" s="1"/>
  <c r="P437" i="7" s="1"/>
  <c r="P32" i="7"/>
  <c r="R32" i="7" s="1"/>
  <c r="AG156" i="7"/>
  <c r="P94" i="7"/>
  <c r="AE448" i="7"/>
  <c r="N435" i="12"/>
  <c r="Q9" i="12" s="1"/>
  <c r="X37" i="8"/>
  <c r="X82" i="8" s="1"/>
  <c r="Y37" i="8"/>
  <c r="Y82" i="8" s="1"/>
  <c r="Z37" i="8"/>
  <c r="AA37" i="8"/>
  <c r="AB37" i="8"/>
  <c r="AB52" i="8" s="1"/>
  <c r="BW96" i="8"/>
  <c r="BW51" i="8"/>
  <c r="N357" i="12"/>
  <c r="M9" i="12" s="1"/>
  <c r="W23" i="15"/>
  <c r="W52" i="15"/>
  <c r="W67" i="15" s="1"/>
  <c r="W82" i="15" s="1"/>
  <c r="W97" i="15" s="1"/>
  <c r="W112" i="15" s="1"/>
  <c r="W127" i="15" s="1"/>
  <c r="W142" i="15" s="1"/>
  <c r="W157" i="15" s="1"/>
  <c r="W172" i="15" s="1"/>
  <c r="W187" i="15" s="1"/>
  <c r="W202" i="15" s="1"/>
  <c r="W37" i="15"/>
  <c r="X22" i="15"/>
  <c r="X67" i="15" s="1"/>
  <c r="Y22" i="15"/>
  <c r="Y67" i="15" s="1"/>
  <c r="Z22" i="15"/>
  <c r="Z67" i="15" s="1"/>
  <c r="AA22" i="15"/>
  <c r="D38" i="7"/>
  <c r="U440" i="7"/>
  <c r="X50" i="15"/>
  <c r="X95" i="15"/>
  <c r="X110" i="15" s="1"/>
  <c r="X125" i="15" s="1"/>
  <c r="X185" i="15"/>
  <c r="X200" i="15" s="1"/>
  <c r="AB80" i="15"/>
  <c r="AS3" i="15"/>
  <c r="AB93" i="15"/>
  <c r="AB48" i="15"/>
  <c r="AB183" i="15"/>
  <c r="AB198" i="15" s="1"/>
  <c r="C35" i="7"/>
  <c r="AT7" i="8"/>
  <c r="AC52" i="8"/>
  <c r="AC79" i="8"/>
  <c r="AE2" i="8"/>
  <c r="AU2" i="8"/>
  <c r="AD17" i="8"/>
  <c r="AD47" i="8" s="1"/>
  <c r="AD62" i="8" s="1"/>
  <c r="AD77" i="8" s="1"/>
  <c r="AD92" i="8" s="1"/>
  <c r="AD107" i="8" s="1"/>
  <c r="AD122" i="8" s="1"/>
  <c r="AD137" i="8" s="1"/>
  <c r="AD152" i="8" s="1"/>
  <c r="AD167" i="8" s="1"/>
  <c r="AD182" i="8" s="1"/>
  <c r="AD197" i="8" s="1"/>
  <c r="AD32" i="8"/>
  <c r="AD37" i="8"/>
  <c r="AD7" i="8"/>
  <c r="AD3" i="8"/>
  <c r="AD33" i="8"/>
  <c r="AD23" i="8"/>
  <c r="AD68" i="8" s="1"/>
  <c r="AD19" i="8"/>
  <c r="AD64" i="8" s="1"/>
  <c r="AD21" i="8"/>
  <c r="AD66" i="8" s="1"/>
  <c r="AD8" i="8"/>
  <c r="AD20" i="8"/>
  <c r="AD65" i="8" s="1"/>
  <c r="AD22" i="8"/>
  <c r="AD67" i="8" s="1"/>
  <c r="AD9" i="8"/>
  <c r="AD6" i="8"/>
  <c r="AD36" i="8"/>
  <c r="AD35" i="8"/>
  <c r="AD34" i="8"/>
  <c r="AD4" i="8"/>
  <c r="AD5" i="8"/>
  <c r="AD18" i="8"/>
  <c r="AD63" i="8" s="1"/>
  <c r="W450" i="7"/>
  <c r="P89" i="7"/>
  <c r="AF443" i="7"/>
  <c r="Z454" i="7"/>
  <c r="BW36" i="15"/>
  <c r="BW81" i="15" s="1"/>
  <c r="BX36" i="15"/>
  <c r="BX81" i="15" s="1"/>
  <c r="BY36" i="15"/>
  <c r="BZ36" i="15"/>
  <c r="BZ51" i="15" s="1"/>
  <c r="R32" i="3"/>
  <c r="E32" i="1"/>
  <c r="J11" i="3"/>
  <c r="J10" i="3"/>
  <c r="J9" i="3"/>
  <c r="J8" i="3"/>
  <c r="J7" i="3"/>
  <c r="J6" i="3"/>
  <c r="J5" i="3"/>
  <c r="L11" i="3"/>
  <c r="L10" i="3"/>
  <c r="L9" i="3"/>
  <c r="L8" i="3"/>
  <c r="L7" i="3"/>
  <c r="L6" i="3"/>
  <c r="L5" i="3"/>
  <c r="K11" i="3"/>
  <c r="K10" i="3"/>
  <c r="K9" i="3"/>
  <c r="K8" i="3"/>
  <c r="K7" i="3"/>
  <c r="K6" i="3"/>
  <c r="K5" i="3"/>
  <c r="M36" i="3"/>
  <c r="P35" i="3" s="1"/>
  <c r="E39" i="1" s="1"/>
  <c r="W446" i="7"/>
  <c r="W9" i="15"/>
  <c r="AN8" i="15"/>
  <c r="X8" i="15"/>
  <c r="Y8" i="15"/>
  <c r="Z8" i="15"/>
  <c r="AA8" i="15"/>
  <c r="Y443" i="7"/>
  <c r="O437" i="3"/>
  <c r="O438" i="3" s="1"/>
  <c r="P437" i="3"/>
  <c r="E99" i="7"/>
  <c r="AG435" i="7"/>
  <c r="Q435" i="7" s="1"/>
  <c r="P435" i="7" s="1"/>
  <c r="G51" i="7" l="1"/>
  <c r="BW139" i="15"/>
  <c r="BW169" i="15"/>
  <c r="CA138" i="8"/>
  <c r="AB138" i="8"/>
  <c r="AB153" i="8"/>
  <c r="CA168" i="8"/>
  <c r="AA111" i="8"/>
  <c r="AA126" i="8" s="1"/>
  <c r="AA156" i="8" s="1"/>
  <c r="BW110" i="15"/>
  <c r="BW125" i="15" s="1"/>
  <c r="BW155" i="15" s="1"/>
  <c r="P40" i="7"/>
  <c r="U456" i="7"/>
  <c r="BX111" i="8"/>
  <c r="BX126" i="8" s="1"/>
  <c r="BX171" i="8" s="1"/>
  <c r="AG449" i="7"/>
  <c r="CA111" i="8"/>
  <c r="CA126" i="8" s="1"/>
  <c r="CA141" i="8" s="1"/>
  <c r="BW111" i="8"/>
  <c r="BW126" i="8" s="1"/>
  <c r="BW171" i="8" s="1"/>
  <c r="AG454" i="7"/>
  <c r="BX139" i="15"/>
  <c r="BX154" i="15"/>
  <c r="CA108" i="15"/>
  <c r="CA123" i="15" s="1"/>
  <c r="CA153" i="15" s="1"/>
  <c r="Y139" i="15"/>
  <c r="Y169" i="15"/>
  <c r="AG453" i="7"/>
  <c r="AA138" i="15"/>
  <c r="AA168" i="15"/>
  <c r="AA456" i="7"/>
  <c r="AG450" i="7"/>
  <c r="AB108" i="15"/>
  <c r="AB123" i="15" s="1"/>
  <c r="AB153" i="15" s="1"/>
  <c r="Y140" i="8"/>
  <c r="V456" i="7"/>
  <c r="Y170" i="8"/>
  <c r="X154" i="15"/>
  <c r="X169" i="15"/>
  <c r="BX110" i="15"/>
  <c r="BX125" i="15" s="1"/>
  <c r="BX155" i="15" s="1"/>
  <c r="AC456" i="7"/>
  <c r="X456" i="7"/>
  <c r="AD456" i="7"/>
  <c r="BZ153" i="15"/>
  <c r="AG455" i="7"/>
  <c r="AE456" i="7"/>
  <c r="J51" i="7"/>
  <c r="BZ138" i="15"/>
  <c r="AG446" i="7"/>
  <c r="AG447" i="7"/>
  <c r="R5" i="12"/>
  <c r="BY187" i="8"/>
  <c r="BY202" i="8" s="1"/>
  <c r="C51" i="7"/>
  <c r="Y456" i="7"/>
  <c r="AG445" i="7"/>
  <c r="AB456" i="7"/>
  <c r="R9" i="12"/>
  <c r="AG444" i="7"/>
  <c r="AQ8" i="8"/>
  <c r="AF456" i="7"/>
  <c r="AG452" i="7"/>
  <c r="CB108" i="8"/>
  <c r="CB123" i="8" s="1"/>
  <c r="CB153" i="8" s="1"/>
  <c r="R10" i="12"/>
  <c r="AG451" i="7"/>
  <c r="P99" i="7"/>
  <c r="X111" i="8"/>
  <c r="X126" i="8" s="1"/>
  <c r="X156" i="8" s="1"/>
  <c r="P39" i="7"/>
  <c r="R7" i="12"/>
  <c r="BL94" i="4"/>
  <c r="AR8" i="8"/>
  <c r="CA82" i="8"/>
  <c r="AC108" i="8"/>
  <c r="AC123" i="8" s="1"/>
  <c r="AC168" i="8" s="1"/>
  <c r="CB81" i="15"/>
  <c r="R69" i="4"/>
  <c r="CC78" i="8"/>
  <c r="AB97" i="8"/>
  <c r="N361" i="3"/>
  <c r="M7" i="3" s="1"/>
  <c r="H24" i="1" s="1"/>
  <c r="AG166" i="7"/>
  <c r="AC78" i="15"/>
  <c r="AO7" i="15"/>
  <c r="CB79" i="15"/>
  <c r="N363" i="3"/>
  <c r="M9" i="3" s="1"/>
  <c r="N365" i="3"/>
  <c r="M11" i="3" s="1"/>
  <c r="H28" i="1" s="1"/>
  <c r="AG32" i="4"/>
  <c r="G41" i="1" s="1"/>
  <c r="Q12" i="12"/>
  <c r="Q13" i="12" s="1"/>
  <c r="N364" i="3"/>
  <c r="M10" i="3" s="1"/>
  <c r="H27" i="1" s="1"/>
  <c r="AG2" i="4"/>
  <c r="G40" i="1" s="1"/>
  <c r="O63" i="12"/>
  <c r="AA186" i="15"/>
  <c r="AA201" i="15" s="1"/>
  <c r="D35" i="1"/>
  <c r="N362" i="3"/>
  <c r="M8" i="3" s="1"/>
  <c r="H25" i="1" s="1"/>
  <c r="AG17" i="4"/>
  <c r="G42" i="1" s="1"/>
  <c r="P83" i="7"/>
  <c r="R8" i="12"/>
  <c r="AD79" i="8"/>
  <c r="AV2" i="4"/>
  <c r="AD78" i="8"/>
  <c r="O49" i="12"/>
  <c r="N359" i="3"/>
  <c r="M5" i="3" s="1"/>
  <c r="H22" i="1" s="1"/>
  <c r="AG47" i="4"/>
  <c r="G44" i="1" s="1"/>
  <c r="AC81" i="15"/>
  <c r="BZ141" i="8"/>
  <c r="BZ156" i="8"/>
  <c r="BZ171" i="8"/>
  <c r="H23" i="1"/>
  <c r="AD80" i="8"/>
  <c r="AU3" i="8"/>
  <c r="AD93" i="8"/>
  <c r="AD183" i="8"/>
  <c r="AD198" i="8" s="1"/>
  <c r="AD48" i="8"/>
  <c r="BW186" i="15"/>
  <c r="BW201" i="15" s="1"/>
  <c r="M12" i="12"/>
  <c r="M13" i="12" s="1"/>
  <c r="D36" i="1" s="1"/>
  <c r="BX186" i="15"/>
  <c r="BX201" i="15" s="1"/>
  <c r="Y96" i="15"/>
  <c r="Y51" i="15"/>
  <c r="BY140" i="8"/>
  <c r="BY155" i="8"/>
  <c r="BY170" i="8"/>
  <c r="BW187" i="8"/>
  <c r="BW202" i="8" s="1"/>
  <c r="W456" i="7"/>
  <c r="BX187" i="8"/>
  <c r="BX202" i="8" s="1"/>
  <c r="CB187" i="8"/>
  <c r="CB202" i="8" s="1"/>
  <c r="CC52" i="8"/>
  <c r="CB97" i="8"/>
  <c r="CB112" i="8" s="1"/>
  <c r="CB127" i="8" s="1"/>
  <c r="CC80" i="8"/>
  <c r="CC82" i="8"/>
  <c r="Q12" i="4"/>
  <c r="Q13" i="4" s="1"/>
  <c r="BY51" i="15"/>
  <c r="BY186" i="15"/>
  <c r="BY201" i="15" s="1"/>
  <c r="BY96" i="15"/>
  <c r="X155" i="15"/>
  <c r="X140" i="15"/>
  <c r="X170" i="15"/>
  <c r="AA52" i="8"/>
  <c r="AA97" i="8"/>
  <c r="O351" i="7"/>
  <c r="N353" i="7" s="1"/>
  <c r="M5" i="7" s="1"/>
  <c r="BY170" i="15"/>
  <c r="BY155" i="15"/>
  <c r="BY140" i="15"/>
  <c r="CA170" i="8"/>
  <c r="CA140" i="8"/>
  <c r="CA155" i="8"/>
  <c r="X186" i="15"/>
  <c r="X201" i="15" s="1"/>
  <c r="X51" i="15"/>
  <c r="X96" i="15"/>
  <c r="AP7" i="15"/>
  <c r="P427" i="7"/>
  <c r="O427" i="7"/>
  <c r="O428" i="7" s="1"/>
  <c r="Z456" i="7"/>
  <c r="BL2" i="4"/>
  <c r="Y171" i="8"/>
  <c r="Y156" i="8"/>
  <c r="Y141" i="8"/>
  <c r="W11" i="8"/>
  <c r="AE11" i="8" s="1"/>
  <c r="AN10" i="8"/>
  <c r="X10" i="8"/>
  <c r="Y10" i="8"/>
  <c r="Z10" i="8"/>
  <c r="AA10" i="8"/>
  <c r="AB10" i="8"/>
  <c r="AC10" i="8"/>
  <c r="BZ81" i="15"/>
  <c r="AC80" i="15"/>
  <c r="AT7" i="15"/>
  <c r="CA187" i="8"/>
  <c r="CA202" i="8" s="1"/>
  <c r="AS8" i="8"/>
  <c r="BX51" i="15"/>
  <c r="BX96" i="15"/>
  <c r="BX111" i="15" s="1"/>
  <c r="BX126" i="15" s="1"/>
  <c r="AU8" i="8"/>
  <c r="AD53" i="8"/>
  <c r="X37" i="15"/>
  <c r="X187" i="15" s="1"/>
  <c r="X202" i="15" s="1"/>
  <c r="Y37" i="15"/>
  <c r="Y187" i="15" s="1"/>
  <c r="Y202" i="15" s="1"/>
  <c r="Z37" i="15"/>
  <c r="Z82" i="15" s="1"/>
  <c r="AA37" i="15"/>
  <c r="AB37" i="15"/>
  <c r="Z97" i="8"/>
  <c r="Z52" i="8"/>
  <c r="AA169" i="15"/>
  <c r="AA139" i="15"/>
  <c r="AA154" i="15"/>
  <c r="AG440" i="7"/>
  <c r="AG443" i="7"/>
  <c r="Z187" i="8"/>
  <c r="Z202" i="8" s="1"/>
  <c r="AT6" i="15"/>
  <c r="AB186" i="15"/>
  <c r="AB201" i="15" s="1"/>
  <c r="AB96" i="15"/>
  <c r="AB111" i="15" s="1"/>
  <c r="AB126" i="15" s="1"/>
  <c r="AC51" i="15"/>
  <c r="AC37" i="15"/>
  <c r="AC52" i="15" s="1"/>
  <c r="AE2" i="15"/>
  <c r="AU2" i="15"/>
  <c r="AD32" i="15"/>
  <c r="AD17" i="15"/>
  <c r="AD47" i="15" s="1"/>
  <c r="AD62" i="15" s="1"/>
  <c r="AD77" i="15" s="1"/>
  <c r="AD92" i="15" s="1"/>
  <c r="AD107" i="15" s="1"/>
  <c r="AD122" i="15" s="1"/>
  <c r="AD137" i="15" s="1"/>
  <c r="AD152" i="15" s="1"/>
  <c r="AD167" i="15" s="1"/>
  <c r="AD182" i="15" s="1"/>
  <c r="AD197" i="15" s="1"/>
  <c r="AD37" i="15"/>
  <c r="AD34" i="15"/>
  <c r="AD8" i="15"/>
  <c r="AD33" i="15"/>
  <c r="AD36" i="15"/>
  <c r="AD7" i="15"/>
  <c r="AD9" i="15"/>
  <c r="AD4" i="15"/>
  <c r="AD5" i="15"/>
  <c r="AD35" i="15"/>
  <c r="AD3" i="15"/>
  <c r="AD6" i="15"/>
  <c r="AD18" i="15"/>
  <c r="AD63" i="15" s="1"/>
  <c r="AD21" i="15"/>
  <c r="AD66" i="15" s="1"/>
  <c r="AD23" i="15"/>
  <c r="AD68" i="15" s="1"/>
  <c r="AD19" i="15"/>
  <c r="AD64" i="15" s="1"/>
  <c r="AD22" i="15"/>
  <c r="AD67" i="15" s="1"/>
  <c r="AD20" i="15"/>
  <c r="AD65" i="15" s="1"/>
  <c r="E37" i="1"/>
  <c r="E38" i="1" s="1"/>
  <c r="P11" i="3"/>
  <c r="P10" i="3"/>
  <c r="P9" i="3"/>
  <c r="P8" i="3"/>
  <c r="P7" i="3"/>
  <c r="P6" i="3"/>
  <c r="P5" i="3"/>
  <c r="O11" i="3"/>
  <c r="O10" i="3"/>
  <c r="O9" i="3"/>
  <c r="O8" i="3"/>
  <c r="O7" i="3"/>
  <c r="O6" i="3"/>
  <c r="O5" i="3"/>
  <c r="N11" i="3"/>
  <c r="N10" i="3"/>
  <c r="N9" i="3"/>
  <c r="N8" i="3"/>
  <c r="N7" i="3"/>
  <c r="N6" i="3"/>
  <c r="N5" i="3"/>
  <c r="CC49" i="8"/>
  <c r="CB94" i="8"/>
  <c r="CB109" i="8" s="1"/>
  <c r="CB124" i="8" s="1"/>
  <c r="CB184" i="8"/>
  <c r="CB199" i="8" s="1"/>
  <c r="CC83" i="8"/>
  <c r="CB49" i="15"/>
  <c r="CA94" i="15"/>
  <c r="CA109" i="15" s="1"/>
  <c r="CA124" i="15" s="1"/>
  <c r="CA184" i="15"/>
  <c r="CA199" i="15" s="1"/>
  <c r="BW51" i="15"/>
  <c r="BW96" i="15"/>
  <c r="BW111" i="15" s="1"/>
  <c r="BW126" i="15" s="1"/>
  <c r="Y97" i="8"/>
  <c r="Y112" i="8" s="1"/>
  <c r="Y127" i="8" s="1"/>
  <c r="Y187" i="8"/>
  <c r="Y202" i="8" s="1"/>
  <c r="Y52" i="8"/>
  <c r="X38" i="8"/>
  <c r="X188" i="8" s="1"/>
  <c r="X203" i="8" s="1"/>
  <c r="Y38" i="8"/>
  <c r="Y83" i="8" s="1"/>
  <c r="Z38" i="8"/>
  <c r="Z83" i="8" s="1"/>
  <c r="AA38" i="8"/>
  <c r="AA83" i="8" s="1"/>
  <c r="AB38" i="8"/>
  <c r="AB83" i="8" s="1"/>
  <c r="AC38" i="8"/>
  <c r="AC188" i="8" s="1"/>
  <c r="AC203" i="8" s="1"/>
  <c r="AB170" i="8"/>
  <c r="AB140" i="8"/>
  <c r="AB155" i="8"/>
  <c r="BY156" i="8"/>
  <c r="BY171" i="8"/>
  <c r="BY141" i="8"/>
  <c r="AA155" i="15"/>
  <c r="AA170" i="15"/>
  <c r="AA140" i="15"/>
  <c r="T456" i="7"/>
  <c r="Z110" i="15"/>
  <c r="Z125" i="15" s="1"/>
  <c r="Z82" i="8"/>
  <c r="AT5" i="15"/>
  <c r="AB185" i="15"/>
  <c r="AB200" i="15" s="1"/>
  <c r="AB95" i="15"/>
  <c r="AB110" i="15" s="1"/>
  <c r="AB125" i="15" s="1"/>
  <c r="AC50" i="15"/>
  <c r="CC93" i="8"/>
  <c r="CC183" i="8"/>
  <c r="CC198" i="8" s="1"/>
  <c r="CC48" i="8"/>
  <c r="CE2" i="8"/>
  <c r="CD17" i="8"/>
  <c r="CD47" i="8" s="1"/>
  <c r="CD62" i="8" s="1"/>
  <c r="CD77" i="8" s="1"/>
  <c r="CD92" i="8" s="1"/>
  <c r="CD107" i="8" s="1"/>
  <c r="CD122" i="8" s="1"/>
  <c r="CD137" i="8" s="1"/>
  <c r="CD152" i="8" s="1"/>
  <c r="CD167" i="8" s="1"/>
  <c r="CD182" i="8" s="1"/>
  <c r="CD197" i="8" s="1"/>
  <c r="CD32" i="8"/>
  <c r="CD20" i="8"/>
  <c r="CD65" i="8" s="1"/>
  <c r="CD24" i="8"/>
  <c r="CD69" i="8" s="1"/>
  <c r="CD19" i="8"/>
  <c r="CD64" i="8" s="1"/>
  <c r="CD18" i="8"/>
  <c r="CD63" i="8" s="1"/>
  <c r="CD22" i="8"/>
  <c r="CD67" i="8" s="1"/>
  <c r="CD21" i="8"/>
  <c r="CD66" i="8" s="1"/>
  <c r="CD11" i="8"/>
  <c r="CD34" i="8"/>
  <c r="CD14" i="8"/>
  <c r="CD13" i="8"/>
  <c r="CD12" i="8"/>
  <c r="CD36" i="8"/>
  <c r="CD7" i="8"/>
  <c r="CD3" i="8"/>
  <c r="CD37" i="8"/>
  <c r="CD23" i="8"/>
  <c r="CD68" i="8" s="1"/>
  <c r="CD9" i="8"/>
  <c r="CD38" i="8"/>
  <c r="CD8" i="8"/>
  <c r="CD33" i="8"/>
  <c r="CD10" i="8"/>
  <c r="CD4" i="8"/>
  <c r="CD35" i="8"/>
  <c r="CD5" i="8"/>
  <c r="CD6" i="8"/>
  <c r="CD15" i="8"/>
  <c r="CB52" i="15"/>
  <c r="CD2" i="15"/>
  <c r="CC32" i="15"/>
  <c r="CC17" i="15"/>
  <c r="CC47" i="15" s="1"/>
  <c r="CC62" i="15" s="1"/>
  <c r="CC77" i="15" s="1"/>
  <c r="CC92" i="15" s="1"/>
  <c r="CC107" i="15" s="1"/>
  <c r="CC122" i="15" s="1"/>
  <c r="CC137" i="15" s="1"/>
  <c r="CC152" i="15" s="1"/>
  <c r="CC167" i="15" s="1"/>
  <c r="CC182" i="15" s="1"/>
  <c r="CC197" i="15" s="1"/>
  <c r="CC13" i="15"/>
  <c r="CC21" i="15"/>
  <c r="CC66" i="15" s="1"/>
  <c r="CC14" i="15"/>
  <c r="CC12" i="15"/>
  <c r="CC33" i="15"/>
  <c r="CC37" i="15"/>
  <c r="CC5" i="15"/>
  <c r="CC7" i="15"/>
  <c r="CC34" i="15"/>
  <c r="CC20" i="15"/>
  <c r="CC65" i="15" s="1"/>
  <c r="CC11" i="15"/>
  <c r="CC36" i="15"/>
  <c r="CC35" i="15"/>
  <c r="CC4" i="15"/>
  <c r="CC9" i="15"/>
  <c r="CC6" i="15"/>
  <c r="CC19" i="15"/>
  <c r="CC64" i="15" s="1"/>
  <c r="CC23" i="15"/>
  <c r="CC68" i="15" s="1"/>
  <c r="CC10" i="15"/>
  <c r="CC15" i="15"/>
  <c r="CC8" i="15"/>
  <c r="CC3" i="15"/>
  <c r="CC18" i="15"/>
  <c r="CC63" i="15" s="1"/>
  <c r="CC22" i="15"/>
  <c r="CC67" i="15" s="1"/>
  <c r="P35" i="7"/>
  <c r="AD81" i="8"/>
  <c r="AD83" i="8"/>
  <c r="AF2" i="8"/>
  <c r="AV2" i="8"/>
  <c r="AE17" i="8"/>
  <c r="AE47" i="8" s="1"/>
  <c r="AE62" i="8" s="1"/>
  <c r="AE77" i="8" s="1"/>
  <c r="AE92" i="8" s="1"/>
  <c r="AE107" i="8" s="1"/>
  <c r="AE122" i="8" s="1"/>
  <c r="AE137" i="8" s="1"/>
  <c r="AE152" i="8" s="1"/>
  <c r="AE167" i="8" s="1"/>
  <c r="AE182" i="8" s="1"/>
  <c r="AE197" i="8" s="1"/>
  <c r="AE32" i="8"/>
  <c r="AE8" i="8"/>
  <c r="AE9" i="8"/>
  <c r="AE4" i="8"/>
  <c r="AE5" i="8"/>
  <c r="AE38" i="8"/>
  <c r="AE7" i="8"/>
  <c r="AE10" i="8"/>
  <c r="AE33" i="8"/>
  <c r="AE36" i="8"/>
  <c r="AE34" i="8"/>
  <c r="AE24" i="8"/>
  <c r="AE69" i="8" s="1"/>
  <c r="AE6" i="8"/>
  <c r="AE18" i="8"/>
  <c r="AE63" i="8" s="1"/>
  <c r="AE22" i="8"/>
  <c r="AE67" i="8" s="1"/>
  <c r="AE23" i="8"/>
  <c r="AE68" i="8" s="1"/>
  <c r="AE20" i="8"/>
  <c r="AE65" i="8" s="1"/>
  <c r="AE3" i="8"/>
  <c r="AE21" i="8"/>
  <c r="AE66" i="8" s="1"/>
  <c r="AE37" i="8"/>
  <c r="AE35" i="8"/>
  <c r="AE19" i="8"/>
  <c r="AE64" i="8" s="1"/>
  <c r="W24" i="15"/>
  <c r="W38" i="15"/>
  <c r="W53" i="15"/>
  <c r="W68" i="15" s="1"/>
  <c r="W83" i="15" s="1"/>
  <c r="W98" i="15" s="1"/>
  <c r="W113" i="15" s="1"/>
  <c r="W128" i="15" s="1"/>
  <c r="W143" i="15" s="1"/>
  <c r="W158" i="15" s="1"/>
  <c r="W173" i="15" s="1"/>
  <c r="W188" i="15" s="1"/>
  <c r="W203" i="15" s="1"/>
  <c r="X23" i="15"/>
  <c r="X68" i="15" s="1"/>
  <c r="Y23" i="15"/>
  <c r="Y68" i="15" s="1"/>
  <c r="Z23" i="15"/>
  <c r="Z68" i="15" s="1"/>
  <c r="AA23" i="15"/>
  <c r="AA68" i="15" s="1"/>
  <c r="AB23" i="15"/>
  <c r="X97" i="8"/>
  <c r="X112" i="8" s="1"/>
  <c r="X127" i="8" s="1"/>
  <c r="X187" i="8"/>
  <c r="X202" i="8" s="1"/>
  <c r="X52" i="8"/>
  <c r="W39" i="8"/>
  <c r="AE39" i="8" s="1"/>
  <c r="W25" i="8"/>
  <c r="AE25" i="8" s="1"/>
  <c r="AE70" i="8" s="1"/>
  <c r="W54" i="8"/>
  <c r="W69" i="8" s="1"/>
  <c r="W84" i="8" s="1"/>
  <c r="W99" i="8" s="1"/>
  <c r="W114" i="8" s="1"/>
  <c r="W129" i="8" s="1"/>
  <c r="W144" i="8" s="1"/>
  <c r="W159" i="8" s="1"/>
  <c r="W174" i="8" s="1"/>
  <c r="W189" i="8" s="1"/>
  <c r="W204" i="8" s="1"/>
  <c r="X24" i="8"/>
  <c r="X69" i="8" s="1"/>
  <c r="Y24" i="8"/>
  <c r="Y69" i="8" s="1"/>
  <c r="Z24" i="8"/>
  <c r="Z69" i="8" s="1"/>
  <c r="AA24" i="8"/>
  <c r="AA69" i="8" s="1"/>
  <c r="AB24" i="8"/>
  <c r="AB69" i="8" s="1"/>
  <c r="AC24" i="8"/>
  <c r="BY81" i="15"/>
  <c r="BV39" i="8"/>
  <c r="BV25" i="8"/>
  <c r="BV54" i="8"/>
  <c r="BV69" i="8" s="1"/>
  <c r="BV84" i="8" s="1"/>
  <c r="BV99" i="8" s="1"/>
  <c r="BV114" i="8" s="1"/>
  <c r="BV129" i="8" s="1"/>
  <c r="BV144" i="8" s="1"/>
  <c r="BV159" i="8" s="1"/>
  <c r="BV174" i="8" s="1"/>
  <c r="BV189" i="8" s="1"/>
  <c r="BV204" i="8" s="1"/>
  <c r="BW24" i="8"/>
  <c r="BW69" i="8" s="1"/>
  <c r="BX24" i="8"/>
  <c r="BX69" i="8" s="1"/>
  <c r="BY24" i="8"/>
  <c r="BY69" i="8" s="1"/>
  <c r="BZ24" i="8"/>
  <c r="BZ69" i="8" s="1"/>
  <c r="CA24" i="8"/>
  <c r="CA69" i="8" s="1"/>
  <c r="CB24" i="8"/>
  <c r="CB69" i="8" s="1"/>
  <c r="AG448" i="7"/>
  <c r="BZ52" i="8"/>
  <c r="BZ97" i="8"/>
  <c r="BZ112" i="8" s="1"/>
  <c r="BZ127" i="8" s="1"/>
  <c r="BZ187" i="8"/>
  <c r="BZ202" i="8" s="1"/>
  <c r="Z156" i="8"/>
  <c r="Z141" i="8"/>
  <c r="Z171" i="8"/>
  <c r="AB169" i="8"/>
  <c r="AB154" i="8"/>
  <c r="AB139" i="8"/>
  <c r="AC79" i="15"/>
  <c r="CC50" i="8"/>
  <c r="CB95" i="8"/>
  <c r="CB110" i="8" s="1"/>
  <c r="CB125" i="8" s="1"/>
  <c r="CB185" i="8"/>
  <c r="CB200" i="8" s="1"/>
  <c r="CC51" i="8"/>
  <c r="CB96" i="8"/>
  <c r="CB111" i="8" s="1"/>
  <c r="CB126" i="8" s="1"/>
  <c r="CB186" i="8"/>
  <c r="CB201" i="8" s="1"/>
  <c r="CC81" i="8"/>
  <c r="CA185" i="15"/>
  <c r="CA200" i="15" s="1"/>
  <c r="CB50" i="15"/>
  <c r="CA95" i="15"/>
  <c r="CA110" i="15" s="1"/>
  <c r="CA125" i="15" s="1"/>
  <c r="W10" i="15"/>
  <c r="AD10" i="15" s="1"/>
  <c r="AN9" i="15"/>
  <c r="X9" i="15"/>
  <c r="Y9" i="15"/>
  <c r="Z9" i="15"/>
  <c r="AA9" i="15"/>
  <c r="AB9" i="15"/>
  <c r="AU5" i="8"/>
  <c r="AC95" i="8"/>
  <c r="AC110" i="8" s="1"/>
  <c r="AC125" i="8" s="1"/>
  <c r="AC185" i="8"/>
  <c r="AC200" i="8" s="1"/>
  <c r="AD50" i="8"/>
  <c r="AU6" i="8"/>
  <c r="AC96" i="8"/>
  <c r="AC111" i="8" s="1"/>
  <c r="AC126" i="8" s="1"/>
  <c r="AC186" i="8"/>
  <c r="AC201" i="8" s="1"/>
  <c r="AD51" i="8"/>
  <c r="AU7" i="8"/>
  <c r="AC97" i="8"/>
  <c r="AC112" i="8" s="1"/>
  <c r="AC127" i="8" s="1"/>
  <c r="AC187" i="8"/>
  <c r="AC202" i="8" s="1"/>
  <c r="AD52" i="8"/>
  <c r="P38" i="7"/>
  <c r="D51" i="7"/>
  <c r="BZ96" i="15"/>
  <c r="BW38" i="8"/>
  <c r="BW83" i="8" s="1"/>
  <c r="BX38" i="8"/>
  <c r="BX188" i="8" s="1"/>
  <c r="BX203" i="8" s="1"/>
  <c r="BY38" i="8"/>
  <c r="BZ38" i="8"/>
  <c r="BZ83" i="8" s="1"/>
  <c r="CA38" i="8"/>
  <c r="CA83" i="8" s="1"/>
  <c r="CB38" i="8"/>
  <c r="CB98" i="8" s="1"/>
  <c r="BZ155" i="15"/>
  <c r="BZ140" i="15"/>
  <c r="BZ170" i="15"/>
  <c r="BW155" i="8"/>
  <c r="BW170" i="8"/>
  <c r="BW140" i="8"/>
  <c r="BY52" i="8"/>
  <c r="BY97" i="8"/>
  <c r="BY112" i="8" s="1"/>
  <c r="BY127" i="8" s="1"/>
  <c r="AB171" i="8"/>
  <c r="AB156" i="8"/>
  <c r="AB141" i="8"/>
  <c r="Y186" i="15"/>
  <c r="Y201" i="15" s="1"/>
  <c r="Z81" i="15"/>
  <c r="Z186" i="15"/>
  <c r="Z201" i="15" s="1"/>
  <c r="BW37" i="15"/>
  <c r="BW82" i="15" s="1"/>
  <c r="BX37" i="15"/>
  <c r="BX82" i="15" s="1"/>
  <c r="BY37" i="15"/>
  <c r="BZ37" i="15"/>
  <c r="CA37" i="15"/>
  <c r="BZ154" i="15"/>
  <c r="BZ139" i="15"/>
  <c r="BZ169" i="15"/>
  <c r="CB93" i="15"/>
  <c r="CB48" i="15"/>
  <c r="CB183" i="15"/>
  <c r="CB198" i="15" s="1"/>
  <c r="AB82" i="8"/>
  <c r="O439" i="3"/>
  <c r="N446" i="3" s="1"/>
  <c r="Q10" i="3" s="1"/>
  <c r="AU4" i="8"/>
  <c r="AC94" i="8"/>
  <c r="AC109" i="8" s="1"/>
  <c r="AC124" i="8" s="1"/>
  <c r="AC184" i="8"/>
  <c r="AC199" i="8" s="1"/>
  <c r="AD49" i="8"/>
  <c r="AU9" i="8"/>
  <c r="AA67" i="15"/>
  <c r="AR7" i="15"/>
  <c r="BZ186" i="15"/>
  <c r="BZ201" i="15" s="1"/>
  <c r="Y170" i="15"/>
  <c r="Y140" i="15"/>
  <c r="Y155" i="15"/>
  <c r="AA81" i="15"/>
  <c r="AA111" i="15" s="1"/>
  <c r="AA126" i="15" s="1"/>
  <c r="AA51" i="15"/>
  <c r="X81" i="15"/>
  <c r="BX52" i="8"/>
  <c r="BX97" i="8"/>
  <c r="BX112" i="8" s="1"/>
  <c r="BX127" i="8" s="1"/>
  <c r="Y81" i="15"/>
  <c r="BV24" i="15"/>
  <c r="BV38" i="15"/>
  <c r="CC38" i="15" s="1"/>
  <c r="BV53" i="15"/>
  <c r="BV68" i="15" s="1"/>
  <c r="BV83" i="15" s="1"/>
  <c r="BV98" i="15" s="1"/>
  <c r="BV113" i="15" s="1"/>
  <c r="BV128" i="15" s="1"/>
  <c r="BV143" i="15" s="1"/>
  <c r="BV158" i="15" s="1"/>
  <c r="BV173" i="15" s="1"/>
  <c r="BV188" i="15" s="1"/>
  <c r="BV203" i="15" s="1"/>
  <c r="BW23" i="15"/>
  <c r="BW68" i="15" s="1"/>
  <c r="BX23" i="15"/>
  <c r="BX68" i="15" s="1"/>
  <c r="BY23" i="15"/>
  <c r="BY68" i="15" s="1"/>
  <c r="BZ23" i="15"/>
  <c r="BZ68" i="15" s="1"/>
  <c r="CA23" i="15"/>
  <c r="CA68" i="15" s="1"/>
  <c r="AO8" i="8"/>
  <c r="AT4" i="15"/>
  <c r="AB184" i="15"/>
  <c r="AB199" i="15" s="1"/>
  <c r="AB94" i="15"/>
  <c r="AB109" i="15" s="1"/>
  <c r="AB124" i="15" s="1"/>
  <c r="AC49" i="15"/>
  <c r="AA82" i="8"/>
  <c r="AA187" i="8"/>
  <c r="AA202" i="8" s="1"/>
  <c r="CC53" i="8"/>
  <c r="CC79" i="8"/>
  <c r="CC24" i="8"/>
  <c r="CC69" i="8" s="1"/>
  <c r="CB80" i="15"/>
  <c r="CA96" i="15"/>
  <c r="CA111" i="15" s="1"/>
  <c r="CA126" i="15" s="1"/>
  <c r="CB51" i="15"/>
  <c r="CA186" i="15"/>
  <c r="CA201" i="15" s="1"/>
  <c r="CB78" i="15"/>
  <c r="R33" i="3"/>
  <c r="R34" i="3" s="1"/>
  <c r="E34" i="1" s="1"/>
  <c r="R31" i="3"/>
  <c r="R35" i="3"/>
  <c r="E33" i="1" s="1"/>
  <c r="AD82" i="8"/>
  <c r="AB187" i="8"/>
  <c r="AB202" i="8" s="1"/>
  <c r="AU2" i="12"/>
  <c r="D40" i="1" s="1"/>
  <c r="AU15" i="12"/>
  <c r="D42" i="1" s="1"/>
  <c r="AU28" i="12"/>
  <c r="D41" i="1" s="1"/>
  <c r="Z51" i="15"/>
  <c r="Z96" i="15"/>
  <c r="R53" i="4"/>
  <c r="AG62" i="4"/>
  <c r="G43" i="1" s="1"/>
  <c r="AQ7" i="15"/>
  <c r="BW97" i="8"/>
  <c r="BW112" i="8" s="1"/>
  <c r="BW127" i="8" s="1"/>
  <c r="BW52" i="8"/>
  <c r="P67" i="7"/>
  <c r="CA154" i="8"/>
  <c r="CA169" i="8"/>
  <c r="CA139" i="8"/>
  <c r="AC23" i="15"/>
  <c r="AC68" i="15" s="1"/>
  <c r="AT3" i="15"/>
  <c r="AC183" i="15"/>
  <c r="AC198" i="15" s="1"/>
  <c r="AC48" i="15"/>
  <c r="AC93" i="15"/>
  <c r="AC9" i="15"/>
  <c r="AP8" i="8"/>
  <c r="CA97" i="8"/>
  <c r="CB82" i="15"/>
  <c r="CB23" i="15"/>
  <c r="CB68" i="15" s="1"/>
  <c r="CA156" i="8" l="1"/>
  <c r="BW170" i="15"/>
  <c r="BW140" i="15"/>
  <c r="AA141" i="8"/>
  <c r="AA171" i="8"/>
  <c r="AB168" i="15"/>
  <c r="AB138" i="15"/>
  <c r="CA168" i="15"/>
  <c r="BX156" i="8"/>
  <c r="BX141" i="8"/>
  <c r="CA171" i="8"/>
  <c r="BW156" i="8"/>
  <c r="BW141" i="8"/>
  <c r="AD82" i="15"/>
  <c r="BX170" i="15"/>
  <c r="BX140" i="15"/>
  <c r="AC108" i="15"/>
  <c r="AC123" i="15" s="1"/>
  <c r="AC168" i="15" s="1"/>
  <c r="CA112" i="8"/>
  <c r="CA127" i="8" s="1"/>
  <c r="CA157" i="8" s="1"/>
  <c r="P51" i="7"/>
  <c r="O5" i="7" s="1"/>
  <c r="CA138" i="15"/>
  <c r="CC79" i="15"/>
  <c r="CB138" i="8"/>
  <c r="BZ111" i="15"/>
  <c r="BZ126" i="15" s="1"/>
  <c r="BZ141" i="15" s="1"/>
  <c r="X141" i="8"/>
  <c r="CC108" i="8"/>
  <c r="CC123" i="8" s="1"/>
  <c r="CC138" i="8" s="1"/>
  <c r="AO9" i="8"/>
  <c r="AB112" i="8"/>
  <c r="AB127" i="8" s="1"/>
  <c r="AB157" i="8" s="1"/>
  <c r="X171" i="8"/>
  <c r="AA188" i="8"/>
  <c r="AA203" i="8" s="1"/>
  <c r="R10" i="3"/>
  <c r="CB168" i="8"/>
  <c r="AC138" i="8"/>
  <c r="AC153" i="8"/>
  <c r="AC82" i="15"/>
  <c r="AP9" i="8"/>
  <c r="CC78" i="15"/>
  <c r="Z187" i="15"/>
  <c r="Z202" i="15" s="1"/>
  <c r="M12" i="3"/>
  <c r="M13" i="3" s="1"/>
  <c r="E36" i="1" s="1"/>
  <c r="AD79" i="15"/>
  <c r="AE79" i="8"/>
  <c r="H26" i="1"/>
  <c r="H29" i="1" s="1"/>
  <c r="J29" i="1" s="1"/>
  <c r="CB188" i="8"/>
  <c r="CB203" i="8" s="1"/>
  <c r="AQ9" i="8"/>
  <c r="BZ188" i="8"/>
  <c r="BZ203" i="8" s="1"/>
  <c r="D43" i="1"/>
  <c r="CC82" i="15"/>
  <c r="CD81" i="8"/>
  <c r="AD81" i="15"/>
  <c r="AE81" i="8"/>
  <c r="AD108" i="8"/>
  <c r="AD123" i="8" s="1"/>
  <c r="AD138" i="8" s="1"/>
  <c r="CB108" i="15"/>
  <c r="CB123" i="15" s="1"/>
  <c r="CB153" i="15" s="1"/>
  <c r="Z111" i="15"/>
  <c r="Z126" i="15" s="1"/>
  <c r="Z156" i="15" s="1"/>
  <c r="O63" i="3"/>
  <c r="E46" i="1" s="1"/>
  <c r="AR9" i="8"/>
  <c r="CC80" i="15"/>
  <c r="AD78" i="15"/>
  <c r="E35" i="1"/>
  <c r="CD82" i="8"/>
  <c r="AA171" i="15"/>
  <c r="AA156" i="15"/>
  <c r="AA141" i="15"/>
  <c r="BV25" i="15"/>
  <c r="CD25" i="15" s="1"/>
  <c r="CD70" i="15" s="1"/>
  <c r="BV54" i="15"/>
  <c r="BV69" i="15" s="1"/>
  <c r="BV84" i="15" s="1"/>
  <c r="BV99" i="15" s="1"/>
  <c r="BV114" i="15" s="1"/>
  <c r="BV129" i="15" s="1"/>
  <c r="BV144" i="15" s="1"/>
  <c r="BV159" i="15" s="1"/>
  <c r="BV174" i="15" s="1"/>
  <c r="BV189" i="15" s="1"/>
  <c r="BV204" i="15" s="1"/>
  <c r="BV39" i="15"/>
  <c r="CD39" i="15" s="1"/>
  <c r="BW24" i="15"/>
  <c r="BW69" i="15" s="1"/>
  <c r="BX24" i="15"/>
  <c r="BX69" i="15" s="1"/>
  <c r="BY24" i="15"/>
  <c r="BY69" i="15" s="1"/>
  <c r="BZ24" i="15"/>
  <c r="BZ69" i="15" s="1"/>
  <c r="CA24" i="15"/>
  <c r="CA69" i="15" s="1"/>
  <c r="CB24" i="15"/>
  <c r="CB69" i="15" s="1"/>
  <c r="N443" i="3"/>
  <c r="Q7" i="3" s="1"/>
  <c r="R7" i="3" s="1"/>
  <c r="BY157" i="8"/>
  <c r="BY172" i="8"/>
  <c r="BY142" i="8"/>
  <c r="BZ157" i="8"/>
  <c r="BZ172" i="8"/>
  <c r="BZ142" i="8"/>
  <c r="AE82" i="8"/>
  <c r="AV7" i="8"/>
  <c r="AD97" i="8"/>
  <c r="AD112" i="8" s="1"/>
  <c r="AD127" i="8" s="1"/>
  <c r="AD187" i="8"/>
  <c r="AD202" i="8" s="1"/>
  <c r="AE52" i="8"/>
  <c r="AV9" i="8"/>
  <c r="AE54" i="8"/>
  <c r="AU6" i="15"/>
  <c r="AC186" i="15"/>
  <c r="AC201" i="15" s="1"/>
  <c r="AD51" i="15"/>
  <c r="AC96" i="15"/>
  <c r="AC111" i="15" s="1"/>
  <c r="AC126" i="15" s="1"/>
  <c r="AU8" i="15"/>
  <c r="BX187" i="15"/>
  <c r="BX202" i="15" s="1"/>
  <c r="AP8" i="15"/>
  <c r="X111" i="15"/>
  <c r="X126" i="15" s="1"/>
  <c r="Y111" i="15"/>
  <c r="Y126" i="15" s="1"/>
  <c r="BX172" i="8"/>
  <c r="BX142" i="8"/>
  <c r="BX157" i="8"/>
  <c r="N447" i="3"/>
  <c r="Q11" i="3" s="1"/>
  <c r="R11" i="3" s="1"/>
  <c r="CA82" i="15"/>
  <c r="CA52" i="15"/>
  <c r="AC156" i="8"/>
  <c r="AC141" i="8"/>
  <c r="AC171" i="8"/>
  <c r="AE78" i="8"/>
  <c r="AV8" i="8"/>
  <c r="AD98" i="8"/>
  <c r="AD113" i="8" s="1"/>
  <c r="AD128" i="8" s="1"/>
  <c r="AD188" i="8"/>
  <c r="AD203" i="8" s="1"/>
  <c r="AE53" i="8"/>
  <c r="R19" i="7"/>
  <c r="V72" i="1"/>
  <c r="J10" i="7"/>
  <c r="K10" i="7"/>
  <c r="L5" i="7"/>
  <c r="L10" i="7"/>
  <c r="K11" i="7"/>
  <c r="L6" i="7"/>
  <c r="J6" i="7"/>
  <c r="L8" i="7"/>
  <c r="P36" i="7"/>
  <c r="J7" i="7"/>
  <c r="L9" i="7"/>
  <c r="K7" i="7"/>
  <c r="J5" i="7"/>
  <c r="L7" i="7"/>
  <c r="K8" i="7"/>
  <c r="K5" i="7"/>
  <c r="J8" i="7"/>
  <c r="L11" i="7"/>
  <c r="J11" i="7"/>
  <c r="K6" i="7"/>
  <c r="K9" i="7"/>
  <c r="J9" i="7"/>
  <c r="N36" i="7"/>
  <c r="R36" i="7" s="1"/>
  <c r="CB184" i="15"/>
  <c r="CB199" i="15" s="1"/>
  <c r="CB94" i="15"/>
  <c r="CB109" i="15" s="1"/>
  <c r="CB124" i="15" s="1"/>
  <c r="CC49" i="15"/>
  <c r="CC184" i="8"/>
  <c r="CC199" i="8" s="1"/>
  <c r="CD49" i="8"/>
  <c r="CC94" i="8"/>
  <c r="CC109" i="8" s="1"/>
  <c r="CC124" i="8" s="1"/>
  <c r="BW187" i="15"/>
  <c r="BW202" i="15" s="1"/>
  <c r="AC53" i="8"/>
  <c r="AC83" i="8"/>
  <c r="AD80" i="15"/>
  <c r="Z112" i="8"/>
  <c r="Z127" i="8" s="1"/>
  <c r="AC98" i="8"/>
  <c r="N359" i="7"/>
  <c r="M11" i="7" s="1"/>
  <c r="AQ8" i="15"/>
  <c r="O49" i="3"/>
  <c r="E45" i="1" s="1"/>
  <c r="AC169" i="8"/>
  <c r="AC154" i="8"/>
  <c r="AC139" i="8"/>
  <c r="N442" i="3"/>
  <c r="Q6" i="3" s="1"/>
  <c r="R6" i="3" s="1"/>
  <c r="BZ52" i="15"/>
  <c r="BZ97" i="15"/>
  <c r="BZ187" i="15"/>
  <c r="BZ202" i="15" s="1"/>
  <c r="CB53" i="8"/>
  <c r="CB83" i="8"/>
  <c r="CB113" i="8" s="1"/>
  <c r="CB128" i="8" s="1"/>
  <c r="X38" i="15"/>
  <c r="X188" i="15" s="1"/>
  <c r="X203" i="15" s="1"/>
  <c r="Y38" i="15"/>
  <c r="Y188" i="15" s="1"/>
  <c r="Y203" i="15" s="1"/>
  <c r="Z38" i="15"/>
  <c r="Z188" i="15" s="1"/>
  <c r="Z203" i="15" s="1"/>
  <c r="AA38" i="15"/>
  <c r="AA83" i="15" s="1"/>
  <c r="AB38" i="15"/>
  <c r="AC38" i="15"/>
  <c r="AC53" i="15" s="1"/>
  <c r="CC24" i="15"/>
  <c r="CC69" i="15" s="1"/>
  <c r="CC83" i="15"/>
  <c r="CA187" i="15"/>
  <c r="CA202" i="15" s="1"/>
  <c r="CD48" i="8"/>
  <c r="CD93" i="8"/>
  <c r="CD183" i="8"/>
  <c r="CD198" i="8" s="1"/>
  <c r="CD80" i="8"/>
  <c r="AB53" i="8"/>
  <c r="AB98" i="8"/>
  <c r="AB113" i="8" s="1"/>
  <c r="AB128" i="8" s="1"/>
  <c r="AB188" i="8"/>
  <c r="AB203" i="8" s="1"/>
  <c r="Y172" i="8"/>
  <c r="Y157" i="8"/>
  <c r="Y142" i="8"/>
  <c r="AU3" i="15"/>
  <c r="AD93" i="15"/>
  <c r="AD48" i="15"/>
  <c r="AD183" i="15"/>
  <c r="AD198" i="15" s="1"/>
  <c r="AF2" i="15"/>
  <c r="AV2" i="15"/>
  <c r="AE17" i="15"/>
  <c r="AE47" i="15" s="1"/>
  <c r="AE62" i="15" s="1"/>
  <c r="AE77" i="15" s="1"/>
  <c r="AE92" i="15" s="1"/>
  <c r="AE107" i="15" s="1"/>
  <c r="AE122" i="15" s="1"/>
  <c r="AE137" i="15" s="1"/>
  <c r="AE152" i="15" s="1"/>
  <c r="AE167" i="15" s="1"/>
  <c r="AE182" i="15" s="1"/>
  <c r="AE197" i="15" s="1"/>
  <c r="AE32" i="15"/>
  <c r="AE10" i="15"/>
  <c r="AE6" i="15"/>
  <c r="AE7" i="15"/>
  <c r="AE8" i="15"/>
  <c r="AE9" i="15"/>
  <c r="AE4" i="15"/>
  <c r="AE5" i="15"/>
  <c r="AE34" i="15"/>
  <c r="AE3" i="15"/>
  <c r="AE38" i="15"/>
  <c r="AE35" i="15"/>
  <c r="AE37" i="15"/>
  <c r="AE33" i="15"/>
  <c r="AE36" i="15"/>
  <c r="AE18" i="15"/>
  <c r="AE63" i="15" s="1"/>
  <c r="AE19" i="15"/>
  <c r="AE64" i="15" s="1"/>
  <c r="AE24" i="15"/>
  <c r="AE69" i="15" s="1"/>
  <c r="AE20" i="15"/>
  <c r="AE65" i="15" s="1"/>
  <c r="AE22" i="15"/>
  <c r="AE67" i="15" s="1"/>
  <c r="AE23" i="15"/>
  <c r="AE68" i="15" s="1"/>
  <c r="AE21" i="15"/>
  <c r="AE66" i="15" s="1"/>
  <c r="BW188" i="8"/>
  <c r="BW203" i="8" s="1"/>
  <c r="AB52" i="15"/>
  <c r="AB82" i="15"/>
  <c r="N355" i="7"/>
  <c r="M7" i="7" s="1"/>
  <c r="CA171" i="15"/>
  <c r="CA156" i="15"/>
  <c r="CA141" i="15"/>
  <c r="AA82" i="15"/>
  <c r="AA187" i="15"/>
  <c r="AA202" i="15" s="1"/>
  <c r="BY52" i="15"/>
  <c r="BY97" i="15"/>
  <c r="CA53" i="8"/>
  <c r="CA98" i="8"/>
  <c r="CA113" i="8" s="1"/>
  <c r="CA128" i="8" s="1"/>
  <c r="CA188" i="8"/>
  <c r="CA203" i="8" s="1"/>
  <c r="CB171" i="8"/>
  <c r="CB141" i="8"/>
  <c r="CB156" i="8"/>
  <c r="X172" i="8"/>
  <c r="X157" i="8"/>
  <c r="X142" i="8"/>
  <c r="W25" i="15"/>
  <c r="AE25" i="15" s="1"/>
  <c r="AE70" i="15" s="1"/>
  <c r="W39" i="15"/>
  <c r="AE39" i="15" s="1"/>
  <c r="W54" i="15"/>
  <c r="W69" i="15" s="1"/>
  <c r="W84" i="15" s="1"/>
  <c r="W99" i="15" s="1"/>
  <c r="W114" i="15" s="1"/>
  <c r="W129" i="15" s="1"/>
  <c r="W144" i="15" s="1"/>
  <c r="W159" i="15" s="1"/>
  <c r="W174" i="15" s="1"/>
  <c r="W189" i="15" s="1"/>
  <c r="W204" i="15" s="1"/>
  <c r="X24" i="15"/>
  <c r="X69" i="15" s="1"/>
  <c r="Y24" i="15"/>
  <c r="Y69" i="15" s="1"/>
  <c r="Z24" i="15"/>
  <c r="Z69" i="15" s="1"/>
  <c r="AA24" i="15"/>
  <c r="AA69" i="15" s="1"/>
  <c r="AB24" i="15"/>
  <c r="AB69" i="15" s="1"/>
  <c r="AC24" i="15"/>
  <c r="AC69" i="15" s="1"/>
  <c r="AV6" i="8"/>
  <c r="AD186" i="8"/>
  <c r="AD201" i="8" s="1"/>
  <c r="AD96" i="8"/>
  <c r="AD111" i="8" s="1"/>
  <c r="AD126" i="8" s="1"/>
  <c r="AE51" i="8"/>
  <c r="CE2" i="15"/>
  <c r="CD17" i="15"/>
  <c r="CD47" i="15" s="1"/>
  <c r="CD62" i="15" s="1"/>
  <c r="CD77" i="15" s="1"/>
  <c r="CD92" i="15" s="1"/>
  <c r="CD107" i="15" s="1"/>
  <c r="CD122" i="15" s="1"/>
  <c r="CD137" i="15" s="1"/>
  <c r="CD152" i="15" s="1"/>
  <c r="CD167" i="15" s="1"/>
  <c r="CD182" i="15" s="1"/>
  <c r="CD197" i="15" s="1"/>
  <c r="CD32" i="15"/>
  <c r="CD9" i="15"/>
  <c r="CD3" i="15"/>
  <c r="CD18" i="15"/>
  <c r="CD63" i="15" s="1"/>
  <c r="CD15" i="15"/>
  <c r="CD14" i="15"/>
  <c r="CD35" i="15"/>
  <c r="CD21" i="15"/>
  <c r="CD66" i="15" s="1"/>
  <c r="CD23" i="15"/>
  <c r="CD68" i="15" s="1"/>
  <c r="CD13" i="15"/>
  <c r="CD5" i="15"/>
  <c r="CD36" i="15"/>
  <c r="CD11" i="15"/>
  <c r="CD10" i="15"/>
  <c r="CD38" i="15"/>
  <c r="CD7" i="15"/>
  <c r="CD12" i="15"/>
  <c r="CD24" i="15"/>
  <c r="CD69" i="15" s="1"/>
  <c r="CD20" i="15"/>
  <c r="CD65" i="15" s="1"/>
  <c r="CD8" i="15"/>
  <c r="CD33" i="15"/>
  <c r="CD4" i="15"/>
  <c r="CD22" i="15"/>
  <c r="CD67" i="15" s="1"/>
  <c r="CD19" i="15"/>
  <c r="CD64" i="15" s="1"/>
  <c r="CD37" i="15"/>
  <c r="CD34" i="15"/>
  <c r="CD6" i="15"/>
  <c r="AA53" i="8"/>
  <c r="AA98" i="8"/>
  <c r="AA113" i="8" s="1"/>
  <c r="AA128" i="8" s="1"/>
  <c r="BW171" i="15"/>
  <c r="BW156" i="15"/>
  <c r="BW141" i="15"/>
  <c r="AD24" i="15"/>
  <c r="AD69" i="15" s="1"/>
  <c r="AG456" i="7"/>
  <c r="AA52" i="15"/>
  <c r="AA97" i="15"/>
  <c r="BX156" i="15"/>
  <c r="BX141" i="15"/>
  <c r="BX171" i="15"/>
  <c r="BY187" i="15"/>
  <c r="BY202" i="15" s="1"/>
  <c r="O429" i="7"/>
  <c r="N432" i="7" s="1"/>
  <c r="Q6" i="7" s="1"/>
  <c r="N358" i="7"/>
  <c r="M10" i="7" s="1"/>
  <c r="BY111" i="15"/>
  <c r="BY126" i="15" s="1"/>
  <c r="N441" i="3"/>
  <c r="Q5" i="3" s="1"/>
  <c r="R5" i="3" s="1"/>
  <c r="BX52" i="15"/>
  <c r="BX97" i="15"/>
  <c r="BX112" i="15" s="1"/>
  <c r="BX127" i="15" s="1"/>
  <c r="BZ53" i="8"/>
  <c r="BZ98" i="8"/>
  <c r="BZ113" i="8" s="1"/>
  <c r="BZ128" i="8" s="1"/>
  <c r="AC157" i="8"/>
  <c r="AC142" i="8"/>
  <c r="AC172" i="8"/>
  <c r="BV26" i="8"/>
  <c r="CE26" i="8" s="1"/>
  <c r="CE71" i="8" s="1"/>
  <c r="BV40" i="8"/>
  <c r="CE40" i="8" s="1"/>
  <c r="BV55" i="8"/>
  <c r="BV70" i="8" s="1"/>
  <c r="BV85" i="8" s="1"/>
  <c r="BV100" i="8" s="1"/>
  <c r="BV115" i="8" s="1"/>
  <c r="BV130" i="8" s="1"/>
  <c r="BV145" i="8" s="1"/>
  <c r="BV160" i="8" s="1"/>
  <c r="BV175" i="8" s="1"/>
  <c r="BV190" i="8" s="1"/>
  <c r="BV205" i="8" s="1"/>
  <c r="BW25" i="8"/>
  <c r="BW70" i="8" s="1"/>
  <c r="BX25" i="8"/>
  <c r="BX70" i="8" s="1"/>
  <c r="BY25" i="8"/>
  <c r="BY70" i="8" s="1"/>
  <c r="BZ25" i="8"/>
  <c r="BZ70" i="8" s="1"/>
  <c r="CA25" i="8"/>
  <c r="CA70" i="8" s="1"/>
  <c r="CB25" i="8"/>
  <c r="CB70" i="8" s="1"/>
  <c r="CC25" i="8"/>
  <c r="CC70" i="8" s="1"/>
  <c r="AB68" i="15"/>
  <c r="AS8" i="15"/>
  <c r="AV10" i="8"/>
  <c r="CB97" i="15"/>
  <c r="CB112" i="15" s="1"/>
  <c r="CB127" i="15" s="1"/>
  <c r="CB187" i="15"/>
  <c r="CB202" i="15" s="1"/>
  <c r="CC52" i="15"/>
  <c r="CA97" i="15"/>
  <c r="CC188" i="8"/>
  <c r="CC203" i="8" s="1"/>
  <c r="CD53" i="8"/>
  <c r="CC98" i="8"/>
  <c r="CC113" i="8" s="1"/>
  <c r="CC128" i="8" s="1"/>
  <c r="CD52" i="8"/>
  <c r="CC97" i="8"/>
  <c r="CC112" i="8" s="1"/>
  <c r="CC127" i="8" s="1"/>
  <c r="CC187" i="8"/>
  <c r="CC202" i="8" s="1"/>
  <c r="Z140" i="15"/>
  <c r="Z170" i="15"/>
  <c r="Z155" i="15"/>
  <c r="AS9" i="8"/>
  <c r="Z98" i="8"/>
  <c r="Z113" i="8" s="1"/>
  <c r="Z128" i="8" s="1"/>
  <c r="Z188" i="8"/>
  <c r="Z203" i="8" s="1"/>
  <c r="Z53" i="8"/>
  <c r="AU7" i="15"/>
  <c r="AC187" i="15"/>
  <c r="AC202" i="15" s="1"/>
  <c r="AC97" i="15"/>
  <c r="AD52" i="15"/>
  <c r="Z97" i="15"/>
  <c r="Z112" i="15" s="1"/>
  <c r="Z127" i="15" s="1"/>
  <c r="Z52" i="15"/>
  <c r="BY82" i="15"/>
  <c r="N354" i="7"/>
  <c r="M6" i="7" s="1"/>
  <c r="AU15" i="3"/>
  <c r="E42" i="1" s="1"/>
  <c r="AU2" i="3"/>
  <c r="AU41" i="3"/>
  <c r="E44" i="1" s="1"/>
  <c r="AU28" i="3"/>
  <c r="E41" i="1" s="1"/>
  <c r="AF62" i="3"/>
  <c r="E43" i="1" s="1"/>
  <c r="AB139" i="15"/>
  <c r="AB169" i="15"/>
  <c r="AB154" i="15"/>
  <c r="N445" i="3"/>
  <c r="Q9" i="3" s="1"/>
  <c r="R9" i="3" s="1"/>
  <c r="BW52" i="15"/>
  <c r="BW97" i="15"/>
  <c r="BW112" i="15" s="1"/>
  <c r="BW127" i="15" s="1"/>
  <c r="BY53" i="8"/>
  <c r="BY98" i="8"/>
  <c r="AC170" i="8"/>
  <c r="AC155" i="8"/>
  <c r="AC140" i="8"/>
  <c r="W11" i="15"/>
  <c r="AE11" i="15" s="1"/>
  <c r="AN10" i="15"/>
  <c r="X10" i="15"/>
  <c r="Y10" i="15"/>
  <c r="Z10" i="15"/>
  <c r="AA10" i="15"/>
  <c r="AB10" i="15"/>
  <c r="AC10" i="15"/>
  <c r="BW39" i="8"/>
  <c r="BW84" i="8" s="1"/>
  <c r="BX39" i="8"/>
  <c r="BX189" i="8" s="1"/>
  <c r="BX204" i="8" s="1"/>
  <c r="BY39" i="8"/>
  <c r="BZ39" i="8"/>
  <c r="BZ84" i="8" s="1"/>
  <c r="CA39" i="8"/>
  <c r="CA84" i="8" s="1"/>
  <c r="CB39" i="8"/>
  <c r="CB84" i="8" s="1"/>
  <c r="CC39" i="8"/>
  <c r="CC54" i="8" s="1"/>
  <c r="AV3" i="8"/>
  <c r="AE93" i="8"/>
  <c r="AE183" i="8"/>
  <c r="AE198" i="8" s="1"/>
  <c r="AE48" i="8"/>
  <c r="AE84" i="8"/>
  <c r="AV5" i="8"/>
  <c r="AD95" i="8"/>
  <c r="AD110" i="8" s="1"/>
  <c r="AD125" i="8" s="1"/>
  <c r="AD185" i="8"/>
  <c r="AD200" i="8" s="1"/>
  <c r="AE50" i="8"/>
  <c r="CB186" i="15"/>
  <c r="CB201" i="15" s="1"/>
  <c r="CB96" i="15"/>
  <c r="CB111" i="15" s="1"/>
  <c r="CB126" i="15" s="1"/>
  <c r="CC51" i="15"/>
  <c r="CC50" i="15"/>
  <c r="CB185" i="15"/>
  <c r="CB200" i="15" s="1"/>
  <c r="CB95" i="15"/>
  <c r="CB110" i="15" s="1"/>
  <c r="CB125" i="15" s="1"/>
  <c r="CC81" i="15"/>
  <c r="CD39" i="8"/>
  <c r="CD84" i="8" s="1"/>
  <c r="CD25" i="8"/>
  <c r="CD70" i="8" s="1"/>
  <c r="Y53" i="8"/>
  <c r="Y98" i="8"/>
  <c r="Y113" i="8" s="1"/>
  <c r="Y128" i="8" s="1"/>
  <c r="Y188" i="8"/>
  <c r="Y203" i="8" s="1"/>
  <c r="CB154" i="8"/>
  <c r="CB169" i="8"/>
  <c r="CB139" i="8"/>
  <c r="AD38" i="15"/>
  <c r="AD53" i="15" s="1"/>
  <c r="AB156" i="15"/>
  <c r="AB141" i="15"/>
  <c r="AB171" i="15"/>
  <c r="Y52" i="15"/>
  <c r="Y97" i="15"/>
  <c r="W12" i="8"/>
  <c r="AF12" i="8" s="1"/>
  <c r="AN11" i="8"/>
  <c r="X11" i="8"/>
  <c r="Y11" i="8"/>
  <c r="Z11" i="8"/>
  <c r="AA11" i="8"/>
  <c r="AB11" i="8"/>
  <c r="AC11" i="8"/>
  <c r="AD11" i="8"/>
  <c r="N356" i="7"/>
  <c r="M8" i="7" s="1"/>
  <c r="AA112" i="8"/>
  <c r="AA127" i="8" s="1"/>
  <c r="CB142" i="8"/>
  <c r="CB157" i="8"/>
  <c r="CB172" i="8"/>
  <c r="AT8" i="15"/>
  <c r="BY188" i="8"/>
  <c r="BY203" i="8" s="1"/>
  <c r="Y82" i="15"/>
  <c r="N444" i="3"/>
  <c r="Q8" i="3" s="1"/>
  <c r="R8" i="3" s="1"/>
  <c r="BX53" i="8"/>
  <c r="BX98" i="8"/>
  <c r="CA140" i="15"/>
  <c r="CA170" i="15"/>
  <c r="CA155" i="15"/>
  <c r="CB170" i="8"/>
  <c r="CB140" i="8"/>
  <c r="CB155" i="8"/>
  <c r="W26" i="8"/>
  <c r="W40" i="8"/>
  <c r="AF40" i="8" s="1"/>
  <c r="W55" i="8"/>
  <c r="W70" i="8" s="1"/>
  <c r="W85" i="8" s="1"/>
  <c r="W100" i="8" s="1"/>
  <c r="W115" i="8" s="1"/>
  <c r="W130" i="8" s="1"/>
  <c r="W145" i="8" s="1"/>
  <c r="W160" i="8" s="1"/>
  <c r="W175" i="8" s="1"/>
  <c r="W190" i="8" s="1"/>
  <c r="W205" i="8" s="1"/>
  <c r="X25" i="8"/>
  <c r="X70" i="8" s="1"/>
  <c r="Y25" i="8"/>
  <c r="Y70" i="8" s="1"/>
  <c r="Z25" i="8"/>
  <c r="Z70" i="8" s="1"/>
  <c r="AA25" i="8"/>
  <c r="AA70" i="8" s="1"/>
  <c r="AB25" i="8"/>
  <c r="AB70" i="8" s="1"/>
  <c r="AC25" i="8"/>
  <c r="AC70" i="8" s="1"/>
  <c r="AD25" i="8"/>
  <c r="AE80" i="8"/>
  <c r="AV4" i="8"/>
  <c r="AD94" i="8"/>
  <c r="AD109" i="8" s="1"/>
  <c r="AD124" i="8" s="1"/>
  <c r="AD184" i="8"/>
  <c r="AD199" i="8" s="1"/>
  <c r="AE49" i="8"/>
  <c r="AG2" i="8"/>
  <c r="AW2" i="8"/>
  <c r="AF17" i="8"/>
  <c r="AF47" i="8" s="1"/>
  <c r="AF62" i="8" s="1"/>
  <c r="AF77" i="8" s="1"/>
  <c r="AF92" i="8" s="1"/>
  <c r="AF107" i="8" s="1"/>
  <c r="AF122" i="8" s="1"/>
  <c r="AF137" i="8" s="1"/>
  <c r="AF152" i="8" s="1"/>
  <c r="AF167" i="8" s="1"/>
  <c r="AF182" i="8" s="1"/>
  <c r="AF197" i="8" s="1"/>
  <c r="AF32" i="8"/>
  <c r="AF6" i="8"/>
  <c r="AF18" i="8"/>
  <c r="AF63" i="8" s="1"/>
  <c r="AF35" i="8"/>
  <c r="AF8" i="8"/>
  <c r="AF33" i="8"/>
  <c r="AF3" i="8"/>
  <c r="AF39" i="8"/>
  <c r="AF11" i="8"/>
  <c r="AF4" i="8"/>
  <c r="AF36" i="8"/>
  <c r="AF24" i="8"/>
  <c r="AF69" i="8" s="1"/>
  <c r="AF9" i="8"/>
  <c r="AF20" i="8"/>
  <c r="AF65" i="8" s="1"/>
  <c r="AF25" i="8"/>
  <c r="AF70" i="8" s="1"/>
  <c r="AF22" i="8"/>
  <c r="AF67" i="8" s="1"/>
  <c r="AF10" i="8"/>
  <c r="AF37" i="8"/>
  <c r="AF7" i="8"/>
  <c r="AF34" i="8"/>
  <c r="AF38" i="8"/>
  <c r="AF21" i="8"/>
  <c r="AF66" i="8" s="1"/>
  <c r="AF23" i="8"/>
  <c r="AF68" i="8" s="1"/>
  <c r="AF5" i="8"/>
  <c r="AF19" i="8"/>
  <c r="AF64" i="8" s="1"/>
  <c r="CC183" i="15"/>
  <c r="CC198" i="15" s="1"/>
  <c r="CC48" i="15"/>
  <c r="CC93" i="15"/>
  <c r="CD51" i="8"/>
  <c r="CC96" i="8"/>
  <c r="CC111" i="8" s="1"/>
  <c r="CC126" i="8" s="1"/>
  <c r="CC186" i="8"/>
  <c r="CC201" i="8" s="1"/>
  <c r="CD78" i="8"/>
  <c r="CF2" i="8"/>
  <c r="CE32" i="8"/>
  <c r="CE17" i="8"/>
  <c r="CE47" i="8" s="1"/>
  <c r="CE62" i="8" s="1"/>
  <c r="CE77" i="8" s="1"/>
  <c r="CE92" i="8" s="1"/>
  <c r="CE107" i="8" s="1"/>
  <c r="CE122" i="8" s="1"/>
  <c r="CE137" i="8" s="1"/>
  <c r="CE152" i="8" s="1"/>
  <c r="CE167" i="8" s="1"/>
  <c r="CE182" i="8" s="1"/>
  <c r="CE197" i="8" s="1"/>
  <c r="CE22" i="8"/>
  <c r="CE67" i="8" s="1"/>
  <c r="CE21" i="8"/>
  <c r="CE66" i="8" s="1"/>
  <c r="CE18" i="8"/>
  <c r="CE63" i="8" s="1"/>
  <c r="CE23" i="8"/>
  <c r="CE68" i="8" s="1"/>
  <c r="CE24" i="8"/>
  <c r="CE69" i="8" s="1"/>
  <c r="CE19" i="8"/>
  <c r="CE64" i="8" s="1"/>
  <c r="CE25" i="8"/>
  <c r="CE70" i="8" s="1"/>
  <c r="CE20" i="8"/>
  <c r="CE65" i="8" s="1"/>
  <c r="CE37" i="8"/>
  <c r="CE12" i="8"/>
  <c r="CE6" i="8"/>
  <c r="CE33" i="8"/>
  <c r="CE4" i="8"/>
  <c r="CE11" i="8"/>
  <c r="CE38" i="8"/>
  <c r="CE8" i="8"/>
  <c r="CE5" i="8"/>
  <c r="CE10" i="8"/>
  <c r="CE35" i="8"/>
  <c r="CE39" i="8"/>
  <c r="CE9" i="8"/>
  <c r="CE7" i="8"/>
  <c r="CE13" i="8"/>
  <c r="CE3" i="8"/>
  <c r="CE15" i="8"/>
  <c r="CE14" i="8"/>
  <c r="CE36" i="8"/>
  <c r="CE34" i="8"/>
  <c r="AB170" i="15"/>
  <c r="AB155" i="15"/>
  <c r="AB140" i="15"/>
  <c r="X98" i="8"/>
  <c r="X53" i="8"/>
  <c r="AO8" i="15"/>
  <c r="CA154" i="15"/>
  <c r="CA169" i="15"/>
  <c r="CA139" i="15"/>
  <c r="AU5" i="15"/>
  <c r="AC95" i="15"/>
  <c r="AC110" i="15" s="1"/>
  <c r="AC125" i="15" s="1"/>
  <c r="AC185" i="15"/>
  <c r="AC200" i="15" s="1"/>
  <c r="AD50" i="15"/>
  <c r="X52" i="15"/>
  <c r="X97" i="15"/>
  <c r="AB97" i="15"/>
  <c r="BX83" i="8"/>
  <c r="X83" i="8"/>
  <c r="N357" i="7"/>
  <c r="M9" i="7" s="1"/>
  <c r="BY83" i="8"/>
  <c r="BW172" i="8"/>
  <c r="BW142" i="8"/>
  <c r="BW157" i="8"/>
  <c r="BW38" i="15"/>
  <c r="BX38" i="15"/>
  <c r="BY38" i="15"/>
  <c r="BY188" i="15" s="1"/>
  <c r="BY203" i="15" s="1"/>
  <c r="BZ38" i="15"/>
  <c r="BZ83" i="15" s="1"/>
  <c r="CA38" i="15"/>
  <c r="CA188" i="15" s="1"/>
  <c r="CA203" i="15" s="1"/>
  <c r="CB38" i="15"/>
  <c r="CB53" i="15" s="1"/>
  <c r="BW98" i="8"/>
  <c r="BW113" i="8" s="1"/>
  <c r="BW128" i="8" s="1"/>
  <c r="BW53" i="8"/>
  <c r="AC69" i="8"/>
  <c r="AT9" i="8"/>
  <c r="X39" i="8"/>
  <c r="Y39" i="8"/>
  <c r="Y84" i="8" s="1"/>
  <c r="Z39" i="8"/>
  <c r="Z84" i="8" s="1"/>
  <c r="AA39" i="8"/>
  <c r="AA84" i="8" s="1"/>
  <c r="AB39" i="8"/>
  <c r="AC39" i="8"/>
  <c r="AD39" i="8"/>
  <c r="AE83" i="8"/>
  <c r="CC53" i="15"/>
  <c r="CD50" i="8"/>
  <c r="CC95" i="8"/>
  <c r="CC110" i="8" s="1"/>
  <c r="CC125" i="8" s="1"/>
  <c r="CC185" i="8"/>
  <c r="CC200" i="8" s="1"/>
  <c r="CD83" i="8"/>
  <c r="CD79" i="8"/>
  <c r="AU4" i="15"/>
  <c r="AD49" i="15"/>
  <c r="AC94" i="15"/>
  <c r="AC109" i="15" s="1"/>
  <c r="AC124" i="15" s="1"/>
  <c r="AC184" i="15"/>
  <c r="AC199" i="15" s="1"/>
  <c r="AB187" i="15"/>
  <c r="AB202" i="15" s="1"/>
  <c r="X82" i="15"/>
  <c r="BZ82" i="15"/>
  <c r="AR8" i="15"/>
  <c r="AE79" i="15" l="1"/>
  <c r="BZ171" i="15"/>
  <c r="AB172" i="8"/>
  <c r="P10" i="7"/>
  <c r="P8" i="7"/>
  <c r="O6" i="7"/>
  <c r="BZ156" i="15"/>
  <c r="P5" i="7"/>
  <c r="P7" i="7"/>
  <c r="O10" i="7"/>
  <c r="N7" i="7"/>
  <c r="P9" i="7"/>
  <c r="O7" i="7"/>
  <c r="P6" i="7"/>
  <c r="O8" i="7"/>
  <c r="O9" i="7"/>
  <c r="N6" i="7"/>
  <c r="P11" i="7"/>
  <c r="O11" i="7"/>
  <c r="N10" i="7"/>
  <c r="N11" i="7"/>
  <c r="V77" i="1"/>
  <c r="V78" i="1" s="1"/>
  <c r="N9" i="7"/>
  <c r="N8" i="7"/>
  <c r="N5" i="7"/>
  <c r="CA172" i="8"/>
  <c r="CA142" i="8"/>
  <c r="Z83" i="15"/>
  <c r="AS9" i="15"/>
  <c r="AB112" i="15"/>
  <c r="AB127" i="15" s="1"/>
  <c r="AB157" i="15" s="1"/>
  <c r="CC168" i="8"/>
  <c r="AC138" i="15"/>
  <c r="AC153" i="15"/>
  <c r="CC153" i="8"/>
  <c r="Z171" i="15"/>
  <c r="AB142" i="8"/>
  <c r="CB138" i="15"/>
  <c r="CB168" i="15"/>
  <c r="AT9" i="15"/>
  <c r="CC108" i="15"/>
  <c r="CC123" i="15" s="1"/>
  <c r="CC153" i="15" s="1"/>
  <c r="AE108" i="8"/>
  <c r="AE123" i="8" s="1"/>
  <c r="AE168" i="8" s="1"/>
  <c r="CA112" i="15"/>
  <c r="CA127" i="15" s="1"/>
  <c r="CA157" i="15" s="1"/>
  <c r="CB189" i="8"/>
  <c r="CB204" i="8" s="1"/>
  <c r="CC189" i="8"/>
  <c r="CC204" i="8" s="1"/>
  <c r="CC99" i="8"/>
  <c r="AA188" i="15"/>
  <c r="AA203" i="15" s="1"/>
  <c r="AD168" i="8"/>
  <c r="Y83" i="15"/>
  <c r="AD153" i="8"/>
  <c r="AC112" i="15"/>
  <c r="AC127" i="15" s="1"/>
  <c r="AC142" i="15" s="1"/>
  <c r="Z141" i="15"/>
  <c r="BZ189" i="8"/>
  <c r="BZ204" i="8" s="1"/>
  <c r="AC83" i="15"/>
  <c r="AA112" i="15"/>
  <c r="AA127" i="15" s="1"/>
  <c r="AA172" i="15" s="1"/>
  <c r="AF84" i="8"/>
  <c r="AS10" i="8"/>
  <c r="CB98" i="15"/>
  <c r="CD82" i="15"/>
  <c r="AE82" i="15"/>
  <c r="CB188" i="15"/>
  <c r="CB203" i="15" s="1"/>
  <c r="AF83" i="8"/>
  <c r="J22" i="1"/>
  <c r="CE82" i="8"/>
  <c r="AE81" i="15"/>
  <c r="AF78" i="8"/>
  <c r="CE83" i="8"/>
  <c r="AE80" i="15"/>
  <c r="CE78" i="8"/>
  <c r="Y112" i="15"/>
  <c r="Y127" i="15" s="1"/>
  <c r="Y172" i="15" s="1"/>
  <c r="AD83" i="15"/>
  <c r="X112" i="15"/>
  <c r="X127" i="15" s="1"/>
  <c r="X157" i="15" s="1"/>
  <c r="N437" i="7"/>
  <c r="Q11" i="7" s="1"/>
  <c r="R11" i="7" s="1"/>
  <c r="CD54" i="8"/>
  <c r="AF82" i="8"/>
  <c r="N431" i="7"/>
  <c r="Q5" i="7" s="1"/>
  <c r="R5" i="7" s="1"/>
  <c r="N435" i="7"/>
  <c r="Q9" i="7" s="1"/>
  <c r="R9" i="7" s="1"/>
  <c r="N434" i="7"/>
  <c r="Q8" i="7" s="1"/>
  <c r="R8" i="7" s="1"/>
  <c r="AD108" i="15"/>
  <c r="AD123" i="15" s="1"/>
  <c r="AD138" i="15" s="1"/>
  <c r="AF79" i="8"/>
  <c r="AF85" i="8"/>
  <c r="AT10" i="8"/>
  <c r="CE80" i="8"/>
  <c r="AF81" i="8"/>
  <c r="N436" i="7"/>
  <c r="Q10" i="7" s="1"/>
  <c r="R10" i="7" s="1"/>
  <c r="AO9" i="15"/>
  <c r="CE85" i="8"/>
  <c r="CC84" i="8"/>
  <c r="CD84" i="15"/>
  <c r="CE79" i="8"/>
  <c r="BW143" i="8"/>
  <c r="BW158" i="8"/>
  <c r="BW173" i="8"/>
  <c r="AW10" i="8"/>
  <c r="AF100" i="8"/>
  <c r="AF190" i="8"/>
  <c r="AF205" i="8" s="1"/>
  <c r="AF55" i="8"/>
  <c r="CA54" i="8"/>
  <c r="CA99" i="8"/>
  <c r="CA114" i="8" s="1"/>
  <c r="CA129" i="8" s="1"/>
  <c r="CB157" i="15"/>
  <c r="CB172" i="15"/>
  <c r="CB142" i="15"/>
  <c r="BW40" i="8"/>
  <c r="BW190" i="8" s="1"/>
  <c r="BW205" i="8" s="1"/>
  <c r="BX40" i="8"/>
  <c r="BX190" i="8" s="1"/>
  <c r="BX205" i="8" s="1"/>
  <c r="BY40" i="8"/>
  <c r="BY190" i="8" s="1"/>
  <c r="BY205" i="8" s="1"/>
  <c r="BZ40" i="8"/>
  <c r="BZ190" i="8" s="1"/>
  <c r="BZ205" i="8" s="1"/>
  <c r="CA40" i="8"/>
  <c r="CA85" i="8" s="1"/>
  <c r="CB40" i="8"/>
  <c r="CB85" i="8" s="1"/>
  <c r="CC40" i="8"/>
  <c r="CC190" i="8" s="1"/>
  <c r="CC205" i="8" s="1"/>
  <c r="CD40" i="8"/>
  <c r="CD85" i="8" s="1"/>
  <c r="AV5" i="15"/>
  <c r="AD185" i="15"/>
  <c r="AD200" i="15" s="1"/>
  <c r="AD95" i="15"/>
  <c r="AD110" i="15" s="1"/>
  <c r="AD125" i="15" s="1"/>
  <c r="AE50" i="15"/>
  <c r="X98" i="15"/>
  <c r="X53" i="15"/>
  <c r="Z172" i="8"/>
  <c r="Z142" i="8"/>
  <c r="Z157" i="8"/>
  <c r="AC171" i="15"/>
  <c r="AC156" i="15"/>
  <c r="AC141" i="15"/>
  <c r="AB99" i="8"/>
  <c r="AB54" i="8"/>
  <c r="AD84" i="8"/>
  <c r="AD54" i="8"/>
  <c r="AC84" i="8"/>
  <c r="AC189" i="8"/>
  <c r="AC204" i="8" s="1"/>
  <c r="AH2" i="8"/>
  <c r="AX2" i="8"/>
  <c r="AG17" i="8"/>
  <c r="AG47" i="8" s="1"/>
  <c r="AG62" i="8" s="1"/>
  <c r="AG77" i="8" s="1"/>
  <c r="AG92" i="8" s="1"/>
  <c r="AG107" i="8" s="1"/>
  <c r="AG122" i="8" s="1"/>
  <c r="AG137" i="8" s="1"/>
  <c r="AG152" i="8" s="1"/>
  <c r="AG167" i="8" s="1"/>
  <c r="AG182" i="8" s="1"/>
  <c r="AG197" i="8" s="1"/>
  <c r="AG32" i="8"/>
  <c r="AG22" i="8"/>
  <c r="AG67" i="8" s="1"/>
  <c r="AG19" i="8"/>
  <c r="AG64" i="8" s="1"/>
  <c r="AG20" i="8"/>
  <c r="AG65" i="8" s="1"/>
  <c r="AG9" i="8"/>
  <c r="AG10" i="8"/>
  <c r="AG35" i="8"/>
  <c r="AG37" i="8"/>
  <c r="AG12" i="8"/>
  <c r="AG5" i="8"/>
  <c r="AG6" i="8"/>
  <c r="AG39" i="8"/>
  <c r="AG8" i="8"/>
  <c r="AG40" i="8"/>
  <c r="AG4" i="8"/>
  <c r="AG11" i="8"/>
  <c r="AG18" i="8"/>
  <c r="AG63" i="8" s="1"/>
  <c r="AG25" i="8"/>
  <c r="AG70" i="8" s="1"/>
  <c r="AG33" i="8"/>
  <c r="AG7" i="8"/>
  <c r="AG26" i="8"/>
  <c r="AG71" i="8" s="1"/>
  <c r="AG3" i="8"/>
  <c r="AG36" i="8"/>
  <c r="AG34" i="8"/>
  <c r="AG38" i="8"/>
  <c r="AG23" i="8"/>
  <c r="AG68" i="8" s="1"/>
  <c r="AG24" i="8"/>
  <c r="AG69" i="8" s="1"/>
  <c r="AG21" i="8"/>
  <c r="AG66" i="8" s="1"/>
  <c r="W41" i="8"/>
  <c r="W27" i="8"/>
  <c r="AG27" i="8" s="1"/>
  <c r="AG72" i="8" s="1"/>
  <c r="W56" i="8"/>
  <c r="W71" i="8" s="1"/>
  <c r="W86" i="8" s="1"/>
  <c r="W101" i="8" s="1"/>
  <c r="W116" i="8" s="1"/>
  <c r="W131" i="8" s="1"/>
  <c r="W146" i="8" s="1"/>
  <c r="W161" i="8" s="1"/>
  <c r="W176" i="8" s="1"/>
  <c r="W191" i="8" s="1"/>
  <c r="W206" i="8" s="1"/>
  <c r="X26" i="8"/>
  <c r="X71" i="8" s="1"/>
  <c r="Y26" i="8"/>
  <c r="Y71" i="8" s="1"/>
  <c r="Z26" i="8"/>
  <c r="Z71" i="8" s="1"/>
  <c r="AA26" i="8"/>
  <c r="AA71" i="8" s="1"/>
  <c r="AB26" i="8"/>
  <c r="AB71" i="8" s="1"/>
  <c r="AC26" i="8"/>
  <c r="AC71" i="8" s="1"/>
  <c r="AD26" i="8"/>
  <c r="AD71" i="8" s="1"/>
  <c r="AE26" i="8"/>
  <c r="AC54" i="8"/>
  <c r="AC99" i="8"/>
  <c r="CE84" i="8"/>
  <c r="CC171" i="8"/>
  <c r="CC141" i="8"/>
  <c r="CC156" i="8"/>
  <c r="AW5" i="8"/>
  <c r="AE185" i="8"/>
  <c r="AE200" i="8" s="1"/>
  <c r="AE95" i="8"/>
  <c r="AE110" i="8" s="1"/>
  <c r="AE125" i="8" s="1"/>
  <c r="AF50" i="8"/>
  <c r="CA189" i="8"/>
  <c r="CA204" i="8" s="1"/>
  <c r="J27" i="1"/>
  <c r="CB156" i="15"/>
  <c r="CB141" i="15"/>
  <c r="CB171" i="15"/>
  <c r="BZ54" i="8"/>
  <c r="BZ99" i="8"/>
  <c r="BZ114" i="8" s="1"/>
  <c r="BZ129" i="8" s="1"/>
  <c r="BY113" i="8"/>
  <c r="BY128" i="8" s="1"/>
  <c r="J25" i="1"/>
  <c r="BV41" i="8"/>
  <c r="CF41" i="8" s="1"/>
  <c r="BV27" i="8"/>
  <c r="CF27" i="8" s="1"/>
  <c r="CF72" i="8" s="1"/>
  <c r="BV56" i="8"/>
  <c r="BV71" i="8" s="1"/>
  <c r="BV86" i="8" s="1"/>
  <c r="BV101" i="8" s="1"/>
  <c r="BV116" i="8" s="1"/>
  <c r="BV131" i="8" s="1"/>
  <c r="BV146" i="8" s="1"/>
  <c r="BV161" i="8" s="1"/>
  <c r="BV176" i="8" s="1"/>
  <c r="BV191" i="8" s="1"/>
  <c r="BV206" i="8" s="1"/>
  <c r="BW26" i="8"/>
  <c r="BW71" i="8" s="1"/>
  <c r="BX26" i="8"/>
  <c r="BX71" i="8" s="1"/>
  <c r="BY26" i="8"/>
  <c r="BY71" i="8" s="1"/>
  <c r="BZ26" i="8"/>
  <c r="BZ71" i="8" s="1"/>
  <c r="CA26" i="8"/>
  <c r="CA71" i="8" s="1"/>
  <c r="CB26" i="8"/>
  <c r="CB71" i="8" s="1"/>
  <c r="CC26" i="8"/>
  <c r="CC71" i="8" s="1"/>
  <c r="CD26" i="8"/>
  <c r="CD71" i="8" s="1"/>
  <c r="BZ173" i="8"/>
  <c r="BZ143" i="8"/>
  <c r="BZ158" i="8"/>
  <c r="J23" i="1"/>
  <c r="N433" i="7"/>
  <c r="Q7" i="7" s="1"/>
  <c r="CD49" i="15"/>
  <c r="CC184" i="15"/>
  <c r="CC199" i="15" s="1"/>
  <c r="CC94" i="15"/>
  <c r="CC109" i="15" s="1"/>
  <c r="CC124" i="15" s="1"/>
  <c r="AE83" i="15"/>
  <c r="AE78" i="15"/>
  <c r="AV4" i="15"/>
  <c r="AD184" i="15"/>
  <c r="AD199" i="15" s="1"/>
  <c r="AD94" i="15"/>
  <c r="AD109" i="15" s="1"/>
  <c r="AD124" i="15" s="1"/>
  <c r="AE49" i="15"/>
  <c r="J26" i="1"/>
  <c r="CA83" i="15"/>
  <c r="AR10" i="8"/>
  <c r="AD189" i="8"/>
  <c r="AD204" i="8" s="1"/>
  <c r="X83" i="15"/>
  <c r="BV26" i="15"/>
  <c r="CE26" i="15" s="1"/>
  <c r="CE71" i="15" s="1"/>
  <c r="BV40" i="15"/>
  <c r="CE40" i="15" s="1"/>
  <c r="BV55" i="15"/>
  <c r="BV70" i="15" s="1"/>
  <c r="BV85" i="15" s="1"/>
  <c r="BV100" i="15" s="1"/>
  <c r="BV115" i="15" s="1"/>
  <c r="BV130" i="15" s="1"/>
  <c r="BV145" i="15" s="1"/>
  <c r="BV160" i="15" s="1"/>
  <c r="BV175" i="15" s="1"/>
  <c r="BV190" i="15" s="1"/>
  <c r="BV205" i="15" s="1"/>
  <c r="BW25" i="15"/>
  <c r="BW70" i="15" s="1"/>
  <c r="BX25" i="15"/>
  <c r="BX70" i="15" s="1"/>
  <c r="BY25" i="15"/>
  <c r="BY70" i="15" s="1"/>
  <c r="BZ25" i="15"/>
  <c r="BZ70" i="15" s="1"/>
  <c r="CA25" i="15"/>
  <c r="CA70" i="15" s="1"/>
  <c r="CB25" i="15"/>
  <c r="CB70" i="15" s="1"/>
  <c r="CC25" i="15"/>
  <c r="CC70" i="15" s="1"/>
  <c r="CA53" i="15"/>
  <c r="CA98" i="15"/>
  <c r="CE55" i="8"/>
  <c r="CE100" i="8"/>
  <c r="CE190" i="8"/>
  <c r="CE205" i="8" s="1"/>
  <c r="CE51" i="8"/>
  <c r="CD96" i="8"/>
  <c r="CD111" i="8" s="1"/>
  <c r="CD126" i="8" s="1"/>
  <c r="CD186" i="8"/>
  <c r="CD201" i="8" s="1"/>
  <c r="AW4" i="8"/>
  <c r="AE94" i="8"/>
  <c r="AE109" i="8" s="1"/>
  <c r="AE124" i="8" s="1"/>
  <c r="AE184" i="8"/>
  <c r="AE199" i="8" s="1"/>
  <c r="AF49" i="8"/>
  <c r="Y173" i="8"/>
  <c r="Y158" i="8"/>
  <c r="Y143" i="8"/>
  <c r="CB140" i="15"/>
  <c r="CB170" i="15"/>
  <c r="CB155" i="15"/>
  <c r="BY54" i="8"/>
  <c r="BY99" i="8"/>
  <c r="R6" i="7"/>
  <c r="CA172" i="15"/>
  <c r="J28" i="1"/>
  <c r="BY141" i="15"/>
  <c r="BY171" i="15"/>
  <c r="BY156" i="15"/>
  <c r="AU9" i="15"/>
  <c r="CF2" i="15"/>
  <c r="CE17" i="15"/>
  <c r="CE47" i="15" s="1"/>
  <c r="CE62" i="15" s="1"/>
  <c r="CE77" i="15" s="1"/>
  <c r="CE92" i="15" s="1"/>
  <c r="CE107" i="15" s="1"/>
  <c r="CE122" i="15" s="1"/>
  <c r="CE137" i="15" s="1"/>
  <c r="CE152" i="15" s="1"/>
  <c r="CE167" i="15" s="1"/>
  <c r="CE182" i="15" s="1"/>
  <c r="CE197" i="15" s="1"/>
  <c r="CE32" i="15"/>
  <c r="CE34" i="15"/>
  <c r="CE8" i="15"/>
  <c r="CE21" i="15"/>
  <c r="CE66" i="15" s="1"/>
  <c r="CE20" i="15"/>
  <c r="CE65" i="15" s="1"/>
  <c r="CE39" i="15"/>
  <c r="CE37" i="15"/>
  <c r="CE22" i="15"/>
  <c r="CE67" i="15" s="1"/>
  <c r="CE19" i="15"/>
  <c r="CE64" i="15" s="1"/>
  <c r="CE33" i="15"/>
  <c r="CE38" i="15"/>
  <c r="CE4" i="15"/>
  <c r="CE3" i="15"/>
  <c r="CE35" i="15"/>
  <c r="CE15" i="15"/>
  <c r="CE5" i="15"/>
  <c r="CE23" i="15"/>
  <c r="CE68" i="15" s="1"/>
  <c r="CE10" i="15"/>
  <c r="CE13" i="15"/>
  <c r="CE12" i="15"/>
  <c r="CE9" i="15"/>
  <c r="CE36" i="15"/>
  <c r="CE7" i="15"/>
  <c r="CE6" i="15"/>
  <c r="CE14" i="15"/>
  <c r="CE11" i="15"/>
  <c r="CE25" i="15"/>
  <c r="CE70" i="15" s="1"/>
  <c r="CE24" i="15"/>
  <c r="CE69" i="15" s="1"/>
  <c r="CE18" i="15"/>
  <c r="CE63" i="15" s="1"/>
  <c r="CA158" i="8"/>
  <c r="CA173" i="8"/>
  <c r="CA143" i="8"/>
  <c r="AG2" i="15"/>
  <c r="AF32" i="15"/>
  <c r="AF17" i="15"/>
  <c r="AF47" i="15" s="1"/>
  <c r="AF62" i="15" s="1"/>
  <c r="AF77" i="15" s="1"/>
  <c r="AF92" i="15" s="1"/>
  <c r="AF107" i="15" s="1"/>
  <c r="AF122" i="15" s="1"/>
  <c r="AF137" i="15" s="1"/>
  <c r="AF152" i="15" s="1"/>
  <c r="AF167" i="15" s="1"/>
  <c r="AF182" i="15" s="1"/>
  <c r="AF197" i="15" s="1"/>
  <c r="AW2" i="15"/>
  <c r="AF3" i="15"/>
  <c r="AF7" i="15"/>
  <c r="AF11" i="15"/>
  <c r="AF33" i="15"/>
  <c r="AF36" i="15"/>
  <c r="AF9" i="15"/>
  <c r="AF37" i="15"/>
  <c r="AF8" i="15"/>
  <c r="AF10" i="15"/>
  <c r="AF38" i="15"/>
  <c r="AF5" i="15"/>
  <c r="AF4" i="15"/>
  <c r="AF6" i="15"/>
  <c r="AF35" i="15"/>
  <c r="AF39" i="15"/>
  <c r="AF34" i="15"/>
  <c r="AF19" i="15"/>
  <c r="AF64" i="15" s="1"/>
  <c r="AF18" i="15"/>
  <c r="AF63" i="15" s="1"/>
  <c r="AF22" i="15"/>
  <c r="AF67" i="15" s="1"/>
  <c r="AF24" i="15"/>
  <c r="AF69" i="15" s="1"/>
  <c r="AF20" i="15"/>
  <c r="AF65" i="15" s="1"/>
  <c r="AF25" i="15"/>
  <c r="AF70" i="15" s="1"/>
  <c r="AF23" i="15"/>
  <c r="AF68" i="15" s="1"/>
  <c r="AF21" i="15"/>
  <c r="AF66" i="15" s="1"/>
  <c r="BW189" i="8"/>
  <c r="BW204" i="8" s="1"/>
  <c r="BZ188" i="15"/>
  <c r="BZ203" i="15" s="1"/>
  <c r="CC154" i="8"/>
  <c r="CC169" i="8"/>
  <c r="CC139" i="8"/>
  <c r="AD99" i="8"/>
  <c r="AB189" i="8"/>
  <c r="AB204" i="8" s="1"/>
  <c r="CE50" i="8"/>
  <c r="CD95" i="8"/>
  <c r="CD110" i="8" s="1"/>
  <c r="CD125" i="8" s="1"/>
  <c r="CD185" i="8"/>
  <c r="CD200" i="8" s="1"/>
  <c r="CG2" i="8"/>
  <c r="CF32" i="8"/>
  <c r="CF17" i="8"/>
  <c r="CF47" i="8" s="1"/>
  <c r="CF62" i="8" s="1"/>
  <c r="CF77" i="8" s="1"/>
  <c r="CF92" i="8" s="1"/>
  <c r="CF107" i="8" s="1"/>
  <c r="CF122" i="8" s="1"/>
  <c r="CF137" i="8" s="1"/>
  <c r="CF152" i="8" s="1"/>
  <c r="CF167" i="8" s="1"/>
  <c r="CF182" i="8" s="1"/>
  <c r="CF197" i="8" s="1"/>
  <c r="CF18" i="8"/>
  <c r="CF63" i="8" s="1"/>
  <c r="CF22" i="8"/>
  <c r="CF67" i="8" s="1"/>
  <c r="CF24" i="8"/>
  <c r="CF69" i="8" s="1"/>
  <c r="CF25" i="8"/>
  <c r="CF70" i="8" s="1"/>
  <c r="CF19" i="8"/>
  <c r="CF64" i="8" s="1"/>
  <c r="CF26" i="8"/>
  <c r="CF71" i="8" s="1"/>
  <c r="CF20" i="8"/>
  <c r="CF65" i="8" s="1"/>
  <c r="CF23" i="8"/>
  <c r="CF68" i="8" s="1"/>
  <c r="CF38" i="8"/>
  <c r="CF9" i="8"/>
  <c r="CF13" i="8"/>
  <c r="CF40" i="8"/>
  <c r="CF34" i="8"/>
  <c r="CF33" i="8"/>
  <c r="CF3" i="8"/>
  <c r="CF7" i="8"/>
  <c r="CF39" i="8"/>
  <c r="CF35" i="8"/>
  <c r="CF36" i="8"/>
  <c r="CF15" i="8"/>
  <c r="CF14" i="8"/>
  <c r="CF6" i="8"/>
  <c r="CF4" i="8"/>
  <c r="CF21" i="8"/>
  <c r="CF66" i="8" s="1"/>
  <c r="CF11" i="8"/>
  <c r="CF5" i="8"/>
  <c r="CF37" i="8"/>
  <c r="CF10" i="8"/>
  <c r="CF12" i="8"/>
  <c r="CF8" i="8"/>
  <c r="AW3" i="8"/>
  <c r="AF93" i="8"/>
  <c r="AF183" i="8"/>
  <c r="AF198" i="8" s="1"/>
  <c r="AF48" i="8"/>
  <c r="AD169" i="8"/>
  <c r="AD154" i="8"/>
  <c r="AD139" i="8"/>
  <c r="J24" i="1"/>
  <c r="BX54" i="8"/>
  <c r="BX99" i="8"/>
  <c r="BW142" i="15"/>
  <c r="BW172" i="15"/>
  <c r="BW157" i="15"/>
  <c r="BX172" i="15"/>
  <c r="BX142" i="15"/>
  <c r="BX157" i="15"/>
  <c r="CD50" i="15"/>
  <c r="CC95" i="15"/>
  <c r="CC110" i="15" s="1"/>
  <c r="CC125" i="15" s="1"/>
  <c r="CC185" i="15"/>
  <c r="CC200" i="15" s="1"/>
  <c r="CD78" i="15"/>
  <c r="AV9" i="15"/>
  <c r="AE54" i="15"/>
  <c r="AB173" i="8"/>
  <c r="AB158" i="8"/>
  <c r="AB143" i="8"/>
  <c r="CD108" i="8"/>
  <c r="CD123" i="8" s="1"/>
  <c r="H39" i="1"/>
  <c r="V79" i="1"/>
  <c r="R20" i="7"/>
  <c r="V74" i="1" s="1"/>
  <c r="V73" i="1"/>
  <c r="R18" i="7"/>
  <c r="BX84" i="8"/>
  <c r="AB84" i="8"/>
  <c r="AA54" i="8"/>
  <c r="AA99" i="8"/>
  <c r="AA114" i="8" s="1"/>
  <c r="AA129" i="8" s="1"/>
  <c r="BY53" i="15"/>
  <c r="BY98" i="15"/>
  <c r="CE48" i="8"/>
  <c r="CE93" i="8"/>
  <c r="CE183" i="8"/>
  <c r="CE198" i="8" s="1"/>
  <c r="CD188" i="8"/>
  <c r="CD203" i="8" s="1"/>
  <c r="CE53" i="8"/>
  <c r="CD98" i="8"/>
  <c r="CD113" i="8" s="1"/>
  <c r="CD128" i="8" s="1"/>
  <c r="AF80" i="8"/>
  <c r="AW6" i="8"/>
  <c r="AE96" i="8"/>
  <c r="AE111" i="8" s="1"/>
  <c r="AE126" i="8" s="1"/>
  <c r="AE186" i="8"/>
  <c r="AE201" i="8" s="1"/>
  <c r="AF51" i="8"/>
  <c r="BW54" i="8"/>
  <c r="BW99" i="8"/>
  <c r="BW114" i="8" s="1"/>
  <c r="BW129" i="8" s="1"/>
  <c r="Z173" i="8"/>
  <c r="Z158" i="8"/>
  <c r="Z143" i="8"/>
  <c r="CC186" i="15"/>
  <c r="CC201" i="15" s="1"/>
  <c r="CC96" i="15"/>
  <c r="CC111" i="15" s="1"/>
  <c r="CC126" i="15" s="1"/>
  <c r="CD51" i="15"/>
  <c r="CD93" i="15"/>
  <c r="CD183" i="15"/>
  <c r="CD198" i="15" s="1"/>
  <c r="CD48" i="15"/>
  <c r="AD171" i="8"/>
  <c r="AD156" i="8"/>
  <c r="AD141" i="8"/>
  <c r="BY112" i="15"/>
  <c r="BY127" i="15" s="1"/>
  <c r="BY83" i="15"/>
  <c r="AP10" i="8"/>
  <c r="AV3" i="15"/>
  <c r="AE48" i="15"/>
  <c r="AE183" i="15"/>
  <c r="AE198" i="15" s="1"/>
  <c r="AE93" i="15"/>
  <c r="AV8" i="15"/>
  <c r="AD98" i="15"/>
  <c r="AD188" i="15"/>
  <c r="AD203" i="15" s="1"/>
  <c r="AE53" i="15"/>
  <c r="AV10" i="15"/>
  <c r="AB53" i="15"/>
  <c r="AB98" i="15"/>
  <c r="BZ112" i="15"/>
  <c r="BZ127" i="15" s="1"/>
  <c r="Y171" i="15"/>
  <c r="Y156" i="15"/>
  <c r="Y141" i="15"/>
  <c r="AC98" i="15"/>
  <c r="BY189" i="8"/>
  <c r="BY204" i="8" s="1"/>
  <c r="AR9" i="15"/>
  <c r="Z99" i="8"/>
  <c r="Z114" i="8" s="1"/>
  <c r="Z129" i="8" s="1"/>
  <c r="Z54" i="8"/>
  <c r="Z189" i="8"/>
  <c r="Z204" i="8" s="1"/>
  <c r="AC154" i="15"/>
  <c r="AC169" i="15"/>
  <c r="AC139" i="15"/>
  <c r="Y189" i="8"/>
  <c r="Y204" i="8" s="1"/>
  <c r="Y99" i="8"/>
  <c r="Y114" i="8" s="1"/>
  <c r="Y129" i="8" s="1"/>
  <c r="Y54" i="8"/>
  <c r="BX53" i="15"/>
  <c r="BX98" i="15"/>
  <c r="AW9" i="8"/>
  <c r="AE99" i="8"/>
  <c r="AE114" i="8" s="1"/>
  <c r="AE129" i="8" s="1"/>
  <c r="AE189" i="8"/>
  <c r="AE204" i="8" s="1"/>
  <c r="AF54" i="8"/>
  <c r="AW8" i="8"/>
  <c r="AE98" i="8"/>
  <c r="AE113" i="8" s="1"/>
  <c r="AE128" i="8" s="1"/>
  <c r="AE188" i="8"/>
  <c r="AE203" i="8" s="1"/>
  <c r="AF53" i="8"/>
  <c r="AA157" i="8"/>
  <c r="AA172" i="8"/>
  <c r="AA142" i="8"/>
  <c r="AD170" i="8"/>
  <c r="AD155" i="8"/>
  <c r="AD140" i="8"/>
  <c r="W12" i="15"/>
  <c r="AF12" i="15" s="1"/>
  <c r="AN11" i="15"/>
  <c r="X11" i="15"/>
  <c r="Y11" i="15"/>
  <c r="Z11" i="15"/>
  <c r="AA11" i="15"/>
  <c r="AB11" i="15"/>
  <c r="AC11" i="15"/>
  <c r="AD11" i="15"/>
  <c r="Z157" i="15"/>
  <c r="Z142" i="15"/>
  <c r="Z172" i="15"/>
  <c r="CC142" i="8"/>
  <c r="CC157" i="8"/>
  <c r="CC172" i="8"/>
  <c r="CC188" i="15"/>
  <c r="CC203" i="15" s="1"/>
  <c r="CC98" i="15"/>
  <c r="CC113" i="15" s="1"/>
  <c r="CC128" i="15" s="1"/>
  <c r="CD53" i="15"/>
  <c r="CC187" i="15"/>
  <c r="CC202" i="15" s="1"/>
  <c r="CC97" i="15"/>
  <c r="CC112" i="15" s="1"/>
  <c r="CC127" i="15" s="1"/>
  <c r="CD52" i="15"/>
  <c r="CD83" i="15"/>
  <c r="CD54" i="15"/>
  <c r="AV7" i="15"/>
  <c r="AE52" i="15"/>
  <c r="AD97" i="15"/>
  <c r="AD112" i="15" s="1"/>
  <c r="AD127" i="15" s="1"/>
  <c r="AD187" i="15"/>
  <c r="AD202" i="15" s="1"/>
  <c r="AA189" i="8"/>
  <c r="AA204" i="8" s="1"/>
  <c r="AA98" i="15"/>
  <c r="AA113" i="15" s="1"/>
  <c r="AA128" i="15" s="1"/>
  <c r="AA53" i="15"/>
  <c r="CB158" i="8"/>
  <c r="CB173" i="8"/>
  <c r="CB143" i="8"/>
  <c r="X141" i="15"/>
  <c r="X171" i="15"/>
  <c r="X156" i="15"/>
  <c r="AC188" i="15"/>
  <c r="AC203" i="15" s="1"/>
  <c r="BY84" i="8"/>
  <c r="CB83" i="15"/>
  <c r="BZ53" i="15"/>
  <c r="BZ98" i="15"/>
  <c r="BZ113" i="15" s="1"/>
  <c r="BZ128" i="15" s="1"/>
  <c r="X99" i="8"/>
  <c r="X189" i="8"/>
  <c r="X204" i="8" s="1"/>
  <c r="X54" i="8"/>
  <c r="BW53" i="15"/>
  <c r="BW98" i="15"/>
  <c r="X113" i="8"/>
  <c r="X128" i="8" s="1"/>
  <c r="CE52" i="8"/>
  <c r="CD97" i="8"/>
  <c r="CD112" i="8" s="1"/>
  <c r="CD127" i="8" s="1"/>
  <c r="CD187" i="8"/>
  <c r="CD202" i="8" s="1"/>
  <c r="AW7" i="8"/>
  <c r="AE97" i="8"/>
  <c r="AE112" i="8" s="1"/>
  <c r="AE127" i="8" s="1"/>
  <c r="AE187" i="8"/>
  <c r="AE202" i="8" s="1"/>
  <c r="AF52" i="8"/>
  <c r="AF26" i="8"/>
  <c r="AF71" i="8" s="1"/>
  <c r="BW188" i="15"/>
  <c r="BW203" i="15" s="1"/>
  <c r="AB83" i="15"/>
  <c r="AB188" i="15"/>
  <c r="AB203" i="15" s="1"/>
  <c r="BX188" i="15"/>
  <c r="BX203" i="15" s="1"/>
  <c r="CD81" i="15"/>
  <c r="X39" i="15"/>
  <c r="Y39" i="15"/>
  <c r="Y84" i="15" s="1"/>
  <c r="Z39" i="15"/>
  <c r="AA39" i="15"/>
  <c r="AA84" i="15" s="1"/>
  <c r="AB39" i="15"/>
  <c r="AC39" i="15"/>
  <c r="AC84" i="15" s="1"/>
  <c r="AD39" i="15"/>
  <c r="AD54" i="15" s="1"/>
  <c r="AE84" i="15"/>
  <c r="AV6" i="15"/>
  <c r="AD186" i="15"/>
  <c r="AD201" i="15" s="1"/>
  <c r="AD96" i="15"/>
  <c r="AD111" i="15" s="1"/>
  <c r="AD126" i="15" s="1"/>
  <c r="AE51" i="15"/>
  <c r="Z53" i="15"/>
  <c r="Z98" i="15"/>
  <c r="AQ10" i="8"/>
  <c r="CB154" i="15"/>
  <c r="CB139" i="15"/>
  <c r="CB169" i="15"/>
  <c r="AD158" i="8"/>
  <c r="AD173" i="8"/>
  <c r="AD143" i="8"/>
  <c r="AD157" i="8"/>
  <c r="AD142" i="8"/>
  <c r="AD172" i="8"/>
  <c r="CC155" i="8"/>
  <c r="CC170" i="8"/>
  <c r="CC140" i="8"/>
  <c r="AC155" i="15"/>
  <c r="AC170" i="15"/>
  <c r="AC140" i="15"/>
  <c r="CE54" i="8"/>
  <c r="CD99" i="8"/>
  <c r="CD114" i="8" s="1"/>
  <c r="CD129" i="8" s="1"/>
  <c r="CD189" i="8"/>
  <c r="CD204" i="8" s="1"/>
  <c r="CD184" i="8"/>
  <c r="CD199" i="8" s="1"/>
  <c r="CE49" i="8"/>
  <c r="CD94" i="8"/>
  <c r="CD109" i="8" s="1"/>
  <c r="CD124" i="8" s="1"/>
  <c r="CE81" i="8"/>
  <c r="AD70" i="8"/>
  <c r="AU10" i="8"/>
  <c r="X40" i="8"/>
  <c r="X190" i="8" s="1"/>
  <c r="X205" i="8" s="1"/>
  <c r="Y40" i="8"/>
  <c r="Y190" i="8" s="1"/>
  <c r="Y205" i="8" s="1"/>
  <c r="Z40" i="8"/>
  <c r="Z85" i="8" s="1"/>
  <c r="AA40" i="8"/>
  <c r="AA190" i="8" s="1"/>
  <c r="AA205" i="8" s="1"/>
  <c r="AB40" i="8"/>
  <c r="AC40" i="8"/>
  <c r="AD40" i="8"/>
  <c r="AE40" i="8"/>
  <c r="BX113" i="8"/>
  <c r="BX128" i="8" s="1"/>
  <c r="W13" i="8"/>
  <c r="AN12" i="8"/>
  <c r="X12" i="8"/>
  <c r="Y12" i="8"/>
  <c r="Z12" i="8"/>
  <c r="AA12" i="8"/>
  <c r="AB12" i="8"/>
  <c r="AC12" i="8"/>
  <c r="AD12" i="8"/>
  <c r="AE12" i="8"/>
  <c r="CB54" i="8"/>
  <c r="CB99" i="8"/>
  <c r="CB114" i="8" s="1"/>
  <c r="CB129" i="8" s="1"/>
  <c r="BW83" i="15"/>
  <c r="AE2" i="3"/>
  <c r="E40" i="1"/>
  <c r="CC158" i="8"/>
  <c r="CC173" i="8"/>
  <c r="CC143" i="8"/>
  <c r="X84" i="8"/>
  <c r="BX83" i="15"/>
  <c r="AO10" i="8"/>
  <c r="AA173" i="8"/>
  <c r="AA158" i="8"/>
  <c r="AA143" i="8"/>
  <c r="CD79" i="15"/>
  <c r="CD80" i="15"/>
  <c r="W26" i="15"/>
  <c r="AF26" i="15" s="1"/>
  <c r="AF71" i="15" s="1"/>
  <c r="W40" i="15"/>
  <c r="W55" i="15"/>
  <c r="W70" i="15" s="1"/>
  <c r="W85" i="15" s="1"/>
  <c r="W100" i="15" s="1"/>
  <c r="W115" i="15" s="1"/>
  <c r="W130" i="15" s="1"/>
  <c r="W145" i="15" s="1"/>
  <c r="W160" i="15" s="1"/>
  <c r="W175" i="15" s="1"/>
  <c r="W190" i="15" s="1"/>
  <c r="W205" i="15" s="1"/>
  <c r="X25" i="15"/>
  <c r="X70" i="15" s="1"/>
  <c r="Y25" i="15"/>
  <c r="Y70" i="15" s="1"/>
  <c r="Z25" i="15"/>
  <c r="Z70" i="15" s="1"/>
  <c r="AA25" i="15"/>
  <c r="AA70" i="15" s="1"/>
  <c r="AB25" i="15"/>
  <c r="AB70" i="15" s="1"/>
  <c r="AC25" i="15"/>
  <c r="AC70" i="15" s="1"/>
  <c r="AD25" i="15"/>
  <c r="Y98" i="15"/>
  <c r="Y53" i="15"/>
  <c r="AP9" i="15"/>
  <c r="AC113" i="8"/>
  <c r="AC128" i="8" s="1"/>
  <c r="AQ9" i="15"/>
  <c r="BW39" i="15"/>
  <c r="BX39" i="15"/>
  <c r="BX189" i="15" s="1"/>
  <c r="BX204" i="15" s="1"/>
  <c r="BY39" i="15"/>
  <c r="BZ39" i="15"/>
  <c r="CA39" i="15"/>
  <c r="CB39" i="15"/>
  <c r="CB84" i="15" s="1"/>
  <c r="CC39" i="15"/>
  <c r="CC54" i="15" s="1"/>
  <c r="M12" i="7"/>
  <c r="M13" i="7" s="1"/>
  <c r="V76" i="1" s="1"/>
  <c r="Z113" i="15" l="1"/>
  <c r="Z128" i="15" s="1"/>
  <c r="AD114" i="8"/>
  <c r="AD129" i="8" s="1"/>
  <c r="AD159" i="8" s="1"/>
  <c r="AE108" i="15"/>
  <c r="AE123" i="15" s="1"/>
  <c r="AE168" i="15" s="1"/>
  <c r="CA142" i="15"/>
  <c r="AC113" i="15"/>
  <c r="AC128" i="15" s="1"/>
  <c r="AC143" i="15" s="1"/>
  <c r="CE108" i="8"/>
  <c r="CE123" i="8" s="1"/>
  <c r="CE138" i="8" s="1"/>
  <c r="BW85" i="8"/>
  <c r="AB172" i="15"/>
  <c r="AB142" i="15"/>
  <c r="AA157" i="15"/>
  <c r="CC114" i="8"/>
  <c r="CC129" i="8" s="1"/>
  <c r="CC159" i="8" s="1"/>
  <c r="AC157" i="15"/>
  <c r="AC172" i="15"/>
  <c r="BX85" i="8"/>
  <c r="X142" i="15"/>
  <c r="CC168" i="15"/>
  <c r="X172" i="15"/>
  <c r="CC138" i="15"/>
  <c r="Y113" i="15"/>
  <c r="Y128" i="15" s="1"/>
  <c r="Y158" i="15" s="1"/>
  <c r="AE153" i="8"/>
  <c r="AE138" i="8"/>
  <c r="BY85" i="8"/>
  <c r="AU11" i="8"/>
  <c r="AA142" i="15"/>
  <c r="BZ85" i="8"/>
  <c r="AF108" i="8"/>
  <c r="AF123" i="8" s="1"/>
  <c r="AF168" i="8" s="1"/>
  <c r="CB113" i="15"/>
  <c r="CB128" i="15" s="1"/>
  <c r="CB158" i="15" s="1"/>
  <c r="CA190" i="8"/>
  <c r="CA205" i="8" s="1"/>
  <c r="AO11" i="8"/>
  <c r="AF81" i="15"/>
  <c r="CB190" i="8"/>
  <c r="CB205" i="8" s="1"/>
  <c r="AP11" i="8"/>
  <c r="CD190" i="8"/>
  <c r="CD205" i="8" s="1"/>
  <c r="AG83" i="8"/>
  <c r="AG85" i="8"/>
  <c r="AD153" i="15"/>
  <c r="AG84" i="8"/>
  <c r="AD168" i="15"/>
  <c r="CE84" i="15"/>
  <c r="AC114" i="8"/>
  <c r="AC129" i="8" s="1"/>
  <c r="AC174" i="8" s="1"/>
  <c r="AS11" i="8"/>
  <c r="CF83" i="8"/>
  <c r="AG17" i="7"/>
  <c r="V82" i="1" s="1"/>
  <c r="AD113" i="15"/>
  <c r="AD128" i="15" s="1"/>
  <c r="AD158" i="15" s="1"/>
  <c r="AG62" i="7"/>
  <c r="V83" i="1" s="1"/>
  <c r="CE85" i="15"/>
  <c r="AG2" i="7"/>
  <c r="V80" i="1" s="1"/>
  <c r="AG32" i="7"/>
  <c r="V81" i="1" s="1"/>
  <c r="Y142" i="15"/>
  <c r="R69" i="7"/>
  <c r="V86" i="1" s="1"/>
  <c r="CE115" i="8"/>
  <c r="CE130" i="8" s="1"/>
  <c r="CE160" i="8" s="1"/>
  <c r="BL2" i="7"/>
  <c r="Y157" i="15"/>
  <c r="CA113" i="15"/>
  <c r="CA128" i="15" s="1"/>
  <c r="CA173" i="15" s="1"/>
  <c r="AG79" i="8"/>
  <c r="AG82" i="8"/>
  <c r="BW113" i="15"/>
  <c r="BW128" i="15" s="1"/>
  <c r="BW158" i="15" s="1"/>
  <c r="AG47" i="7"/>
  <c r="V84" i="1" s="1"/>
  <c r="CE83" i="15"/>
  <c r="CD108" i="15"/>
  <c r="CD123" i="15" s="1"/>
  <c r="CD153" i="15" s="1"/>
  <c r="AG81" i="8"/>
  <c r="AF80" i="15"/>
  <c r="Q12" i="7"/>
  <c r="Q13" i="7" s="1"/>
  <c r="AF115" i="8"/>
  <c r="AF130" i="8" s="1"/>
  <c r="AF145" i="8" s="1"/>
  <c r="R53" i="7"/>
  <c r="V85" i="1" s="1"/>
  <c r="AQ11" i="8"/>
  <c r="AF78" i="15"/>
  <c r="CE82" i="15"/>
  <c r="AR11" i="8"/>
  <c r="AE85" i="8"/>
  <c r="AE100" i="8"/>
  <c r="AE190" i="8"/>
  <c r="AE205" i="8" s="1"/>
  <c r="AE55" i="8"/>
  <c r="BZ54" i="15"/>
  <c r="BZ99" i="15"/>
  <c r="AC100" i="8"/>
  <c r="AC55" i="8"/>
  <c r="X54" i="15"/>
  <c r="X99" i="15"/>
  <c r="CD172" i="8"/>
  <c r="CD142" i="8"/>
  <c r="CD157" i="8"/>
  <c r="X114" i="8"/>
  <c r="X129" i="8" s="1"/>
  <c r="BY113" i="15"/>
  <c r="BY128" i="15" s="1"/>
  <c r="CC170" i="15"/>
  <c r="CC155" i="15"/>
  <c r="CC140" i="15"/>
  <c r="AW11" i="8"/>
  <c r="CE185" i="8"/>
  <c r="CE200" i="8" s="1"/>
  <c r="CF50" i="8"/>
  <c r="CE95" i="8"/>
  <c r="CE110" i="8" s="1"/>
  <c r="CE125" i="8" s="1"/>
  <c r="CF52" i="8"/>
  <c r="CE97" i="8"/>
  <c r="CE112" i="8" s="1"/>
  <c r="CE127" i="8" s="1"/>
  <c r="CE187" i="8"/>
  <c r="CE202" i="8" s="1"/>
  <c r="CF82" i="8"/>
  <c r="CC84" i="15"/>
  <c r="CE190" i="15"/>
  <c r="CE205" i="15" s="1"/>
  <c r="CE100" i="15"/>
  <c r="CE55" i="15"/>
  <c r="CE49" i="15"/>
  <c r="CD184" i="15"/>
  <c r="CD199" i="15" s="1"/>
  <c r="CD94" i="15"/>
  <c r="CD109" i="15" s="1"/>
  <c r="CD124" i="15" s="1"/>
  <c r="CC169" i="15"/>
  <c r="CC139" i="15"/>
  <c r="CC154" i="15"/>
  <c r="X41" i="8"/>
  <c r="X86" i="8" s="1"/>
  <c r="Y41" i="8"/>
  <c r="Y86" i="8" s="1"/>
  <c r="Z41" i="8"/>
  <c r="Z86" i="8" s="1"/>
  <c r="AA41" i="8"/>
  <c r="AA86" i="8" s="1"/>
  <c r="AB41" i="8"/>
  <c r="AB86" i="8" s="1"/>
  <c r="AC41" i="8"/>
  <c r="AC86" i="8" s="1"/>
  <c r="AD41" i="8"/>
  <c r="AD86" i="8" s="1"/>
  <c r="AE41" i="8"/>
  <c r="AF41" i="8"/>
  <c r="AF86" i="8" s="1"/>
  <c r="AX11" i="8"/>
  <c r="AG41" i="8"/>
  <c r="AG191" i="8" s="1"/>
  <c r="AG206" i="8" s="1"/>
  <c r="AX10" i="8"/>
  <c r="AG100" i="8"/>
  <c r="AG190" i="8"/>
  <c r="AG205" i="8" s="1"/>
  <c r="AG55" i="8"/>
  <c r="CB100" i="8"/>
  <c r="CB115" i="8" s="1"/>
  <c r="CB130" i="8" s="1"/>
  <c r="CB55" i="8"/>
  <c r="AC85" i="8"/>
  <c r="CA54" i="15"/>
  <c r="CA99" i="15"/>
  <c r="W14" i="8"/>
  <c r="AH14" i="8" s="1"/>
  <c r="AN13" i="8"/>
  <c r="X13" i="8"/>
  <c r="Y13" i="8"/>
  <c r="Z13" i="8"/>
  <c r="AA13" i="8"/>
  <c r="AB13" i="8"/>
  <c r="AC13" i="8"/>
  <c r="AD13" i="8"/>
  <c r="AE13" i="8"/>
  <c r="AF13" i="8"/>
  <c r="AB190" i="8"/>
  <c r="AB205" i="8" s="1"/>
  <c r="AB55" i="8"/>
  <c r="AB100" i="8"/>
  <c r="CD139" i="8"/>
  <c r="CD154" i="8"/>
  <c r="CD169" i="8"/>
  <c r="BZ158" i="15"/>
  <c r="BZ173" i="15"/>
  <c r="BZ143" i="15"/>
  <c r="CC99" i="15"/>
  <c r="CC143" i="15"/>
  <c r="CC173" i="15"/>
  <c r="CC158" i="15"/>
  <c r="CD143" i="8"/>
  <c r="CD158" i="8"/>
  <c r="CD173" i="8"/>
  <c r="S3" i="6"/>
  <c r="AD99" i="15"/>
  <c r="AO10" i="15"/>
  <c r="CF56" i="8"/>
  <c r="CF101" i="8"/>
  <c r="CF191" i="8"/>
  <c r="CF206" i="8" s="1"/>
  <c r="CF48" i="8"/>
  <c r="CF93" i="8"/>
  <c r="CF183" i="8"/>
  <c r="CF198" i="8" s="1"/>
  <c r="AF82" i="15"/>
  <c r="AW10" i="15"/>
  <c r="CD96" i="15"/>
  <c r="CD111" i="15" s="1"/>
  <c r="CD126" i="15" s="1"/>
  <c r="CD186" i="15"/>
  <c r="CD201" i="15" s="1"/>
  <c r="CE51" i="15"/>
  <c r="CG2" i="15"/>
  <c r="CF32" i="15"/>
  <c r="CF17" i="15"/>
  <c r="CF47" i="15" s="1"/>
  <c r="CF62" i="15" s="1"/>
  <c r="CF77" i="15" s="1"/>
  <c r="CF92" i="15" s="1"/>
  <c r="CF107" i="15" s="1"/>
  <c r="CF122" i="15" s="1"/>
  <c r="CF137" i="15" s="1"/>
  <c r="CF152" i="15" s="1"/>
  <c r="CF167" i="15" s="1"/>
  <c r="CF182" i="15" s="1"/>
  <c r="CF197" i="15" s="1"/>
  <c r="CF12" i="15"/>
  <c r="CF33" i="15"/>
  <c r="CF36" i="15"/>
  <c r="CF9" i="15"/>
  <c r="CF40" i="15"/>
  <c r="CF19" i="15"/>
  <c r="CF64" i="15" s="1"/>
  <c r="CF14" i="15"/>
  <c r="CF6" i="15"/>
  <c r="CF5" i="15"/>
  <c r="CF8" i="15"/>
  <c r="CF7" i="15"/>
  <c r="CF11" i="15"/>
  <c r="CF10" i="15"/>
  <c r="CF4" i="15"/>
  <c r="CF39" i="15"/>
  <c r="CF26" i="15"/>
  <c r="CF71" i="15" s="1"/>
  <c r="CF21" i="15"/>
  <c r="CF66" i="15" s="1"/>
  <c r="CF13" i="15"/>
  <c r="CF37" i="15"/>
  <c r="CF15" i="15"/>
  <c r="CF34" i="15"/>
  <c r="CF3" i="15"/>
  <c r="CF35" i="15"/>
  <c r="CF38" i="15"/>
  <c r="CF24" i="15"/>
  <c r="CF69" i="15" s="1"/>
  <c r="CF18" i="15"/>
  <c r="CF63" i="15" s="1"/>
  <c r="CF22" i="15"/>
  <c r="CF67" i="15" s="1"/>
  <c r="CF25" i="15"/>
  <c r="CF70" i="15" s="1"/>
  <c r="CF23" i="15"/>
  <c r="CF68" i="15" s="1"/>
  <c r="CF20" i="15"/>
  <c r="CF65" i="15" s="1"/>
  <c r="CD171" i="8"/>
  <c r="CD141" i="8"/>
  <c r="CD156" i="8"/>
  <c r="AE170" i="8"/>
  <c r="AE155" i="8"/>
  <c r="AE140" i="8"/>
  <c r="AX7" i="8"/>
  <c r="AF97" i="8"/>
  <c r="AF112" i="8" s="1"/>
  <c r="AF127" i="8" s="1"/>
  <c r="AF187" i="8"/>
  <c r="AF202" i="8" s="1"/>
  <c r="AG52" i="8"/>
  <c r="AX4" i="8"/>
  <c r="AF94" i="8"/>
  <c r="AF109" i="8" s="1"/>
  <c r="AF124" i="8" s="1"/>
  <c r="AF184" i="8"/>
  <c r="AF199" i="8" s="1"/>
  <c r="AG49" i="8"/>
  <c r="AX9" i="8"/>
  <c r="AF99" i="8"/>
  <c r="AF114" i="8" s="1"/>
  <c r="AF129" i="8" s="1"/>
  <c r="AF189" i="8"/>
  <c r="AF204" i="8" s="1"/>
  <c r="AG54" i="8"/>
  <c r="CA100" i="8"/>
  <c r="CA115" i="8" s="1"/>
  <c r="CA130" i="8" s="1"/>
  <c r="CA55" i="8"/>
  <c r="AC173" i="8"/>
  <c r="AC143" i="8"/>
  <c r="AC158" i="8"/>
  <c r="AE17" i="3"/>
  <c r="AE47" i="3" s="1"/>
  <c r="AE62" i="3" s="1"/>
  <c r="AE77" i="3" s="1"/>
  <c r="AE92" i="3" s="1"/>
  <c r="AE107" i="3" s="1"/>
  <c r="AE122" i="3" s="1"/>
  <c r="AE137" i="3" s="1"/>
  <c r="AE152" i="3" s="1"/>
  <c r="AE167" i="3" s="1"/>
  <c r="AE182" i="3" s="1"/>
  <c r="AE197" i="3" s="1"/>
  <c r="AE212" i="3" s="1"/>
  <c r="AE32" i="3"/>
  <c r="AE3" i="3"/>
  <c r="AE39" i="3"/>
  <c r="AE84" i="3" s="1"/>
  <c r="AE43" i="3"/>
  <c r="AE88" i="3" s="1"/>
  <c r="AE6" i="3"/>
  <c r="AE13" i="3"/>
  <c r="AE12" i="3"/>
  <c r="AE42" i="3"/>
  <c r="AE87" i="3" s="1"/>
  <c r="AE14" i="3"/>
  <c r="AE40" i="3"/>
  <c r="AE85" i="3" s="1"/>
  <c r="AE10" i="3"/>
  <c r="AE7" i="3"/>
  <c r="AE8" i="3"/>
  <c r="AE41" i="3"/>
  <c r="AE86" i="3" s="1"/>
  <c r="AE9" i="3"/>
  <c r="AE38" i="3"/>
  <c r="AE83" i="3" s="1"/>
  <c r="AE33" i="3"/>
  <c r="AE78" i="3" s="1"/>
  <c r="AE5" i="3"/>
  <c r="AE45" i="3"/>
  <c r="AE35" i="3"/>
  <c r="AE80" i="3" s="1"/>
  <c r="AE34" i="3"/>
  <c r="AE79" i="3" s="1"/>
  <c r="AE44" i="3"/>
  <c r="AE89" i="3" s="1"/>
  <c r="AE36" i="3"/>
  <c r="AE81" i="3" s="1"/>
  <c r="AE4" i="3"/>
  <c r="AE11" i="3"/>
  <c r="AE37" i="3"/>
  <c r="AE82" i="3" s="1"/>
  <c r="BY54" i="15"/>
  <c r="BY99" i="15"/>
  <c r="BX54" i="15"/>
  <c r="BX99" i="15"/>
  <c r="AD70" i="15"/>
  <c r="AU10" i="15"/>
  <c r="X40" i="15"/>
  <c r="X190" i="15" s="1"/>
  <c r="X205" i="15" s="1"/>
  <c r="Y40" i="15"/>
  <c r="Y190" i="15" s="1"/>
  <c r="Y205" i="15" s="1"/>
  <c r="Z40" i="15"/>
  <c r="Z190" i="15" s="1"/>
  <c r="Z205" i="15" s="1"/>
  <c r="AA40" i="15"/>
  <c r="AA85" i="15" s="1"/>
  <c r="AB40" i="15"/>
  <c r="AB85" i="15" s="1"/>
  <c r="AC40" i="15"/>
  <c r="AC190" i="15" s="1"/>
  <c r="AC205" i="15" s="1"/>
  <c r="AD40" i="15"/>
  <c r="AE40" i="15"/>
  <c r="AA55" i="8"/>
  <c r="AA100" i="8"/>
  <c r="X189" i="15"/>
  <c r="X204" i="15" s="1"/>
  <c r="X173" i="8"/>
  <c r="X158" i="8"/>
  <c r="X143" i="8"/>
  <c r="CC189" i="15"/>
  <c r="CC204" i="15" s="1"/>
  <c r="AE173" i="8"/>
  <c r="AE158" i="8"/>
  <c r="AE143" i="8"/>
  <c r="BY189" i="15"/>
  <c r="BY204" i="15" s="1"/>
  <c r="Y189" i="15"/>
  <c r="Y204" i="15" s="1"/>
  <c r="CC171" i="15"/>
  <c r="CC156" i="15"/>
  <c r="CC141" i="15"/>
  <c r="AA174" i="8"/>
  <c r="AA159" i="8"/>
  <c r="AA144" i="8"/>
  <c r="T2" i="6"/>
  <c r="BX114" i="8"/>
  <c r="BX129" i="8" s="1"/>
  <c r="CF81" i="8"/>
  <c r="CF80" i="8"/>
  <c r="CF78" i="8"/>
  <c r="CD155" i="8"/>
  <c r="CD170" i="8"/>
  <c r="CD140" i="8"/>
  <c r="AF83" i="15"/>
  <c r="AW8" i="15"/>
  <c r="AE188" i="15"/>
  <c r="AE203" i="15" s="1"/>
  <c r="AE98" i="15"/>
  <c r="AE113" i="15" s="1"/>
  <c r="AE128" i="15" s="1"/>
  <c r="AF53" i="15"/>
  <c r="CE78" i="15"/>
  <c r="CE52" i="15"/>
  <c r="CD187" i="15"/>
  <c r="CD202" i="15" s="1"/>
  <c r="CD97" i="15"/>
  <c r="CD112" i="15" s="1"/>
  <c r="CD127" i="15" s="1"/>
  <c r="CE80" i="15"/>
  <c r="BV42" i="8"/>
  <c r="CG42" i="8" s="1"/>
  <c r="BV28" i="8"/>
  <c r="CG28" i="8" s="1"/>
  <c r="CG73" i="8" s="1"/>
  <c r="BV57" i="8"/>
  <c r="BV72" i="8" s="1"/>
  <c r="BV87" i="8" s="1"/>
  <c r="BV102" i="8" s="1"/>
  <c r="BV117" i="8" s="1"/>
  <c r="BV132" i="8" s="1"/>
  <c r="BV147" i="8" s="1"/>
  <c r="BV162" i="8" s="1"/>
  <c r="BV177" i="8" s="1"/>
  <c r="BV192" i="8" s="1"/>
  <c r="BV207" i="8" s="1"/>
  <c r="BW27" i="8"/>
  <c r="BW72" i="8" s="1"/>
  <c r="BX27" i="8"/>
  <c r="BX72" i="8" s="1"/>
  <c r="BY27" i="8"/>
  <c r="BY72" i="8" s="1"/>
  <c r="BZ27" i="8"/>
  <c r="BZ72" i="8" s="1"/>
  <c r="CA27" i="8"/>
  <c r="CA72" i="8" s="1"/>
  <c r="CB27" i="8"/>
  <c r="CB72" i="8" s="1"/>
  <c r="CC27" i="8"/>
  <c r="CC72" i="8" s="1"/>
  <c r="CD27" i="8"/>
  <c r="CD72" i="8" s="1"/>
  <c r="CE27" i="8"/>
  <c r="CE72" i="8" s="1"/>
  <c r="AG80" i="8"/>
  <c r="R7" i="7"/>
  <c r="BZ55" i="8"/>
  <c r="BZ100" i="8"/>
  <c r="BW54" i="15"/>
  <c r="BW99" i="15"/>
  <c r="W27" i="15"/>
  <c r="AG27" i="15" s="1"/>
  <c r="AG72" i="15" s="1"/>
  <c r="W56" i="15"/>
  <c r="W71" i="15" s="1"/>
  <c r="W86" i="15" s="1"/>
  <c r="W101" i="15" s="1"/>
  <c r="W116" i="15" s="1"/>
  <c r="W131" i="15" s="1"/>
  <c r="W146" i="15" s="1"/>
  <c r="W161" i="15" s="1"/>
  <c r="W176" i="15" s="1"/>
  <c r="W191" i="15" s="1"/>
  <c r="W206" i="15" s="1"/>
  <c r="W41" i="15"/>
  <c r="AG41" i="15" s="1"/>
  <c r="X26" i="15"/>
  <c r="X71" i="15" s="1"/>
  <c r="Y26" i="15"/>
  <c r="Y71" i="15" s="1"/>
  <c r="Z26" i="15"/>
  <c r="Z71" i="15" s="1"/>
  <c r="AA26" i="15"/>
  <c r="AA71" i="15" s="1"/>
  <c r="AB26" i="15"/>
  <c r="AB71" i="15" s="1"/>
  <c r="AC26" i="15"/>
  <c r="AC71" i="15" s="1"/>
  <c r="AD26" i="15"/>
  <c r="AD71" i="15" s="1"/>
  <c r="AE26" i="15"/>
  <c r="Z100" i="8"/>
  <c r="Z115" i="8" s="1"/>
  <c r="Z130" i="8" s="1"/>
  <c r="Z55" i="8"/>
  <c r="Z158" i="15"/>
  <c r="Z173" i="15"/>
  <c r="Z143" i="15"/>
  <c r="AC54" i="15"/>
  <c r="AC189" i="15"/>
  <c r="AC204" i="15" s="1"/>
  <c r="AC99" i="15"/>
  <c r="AC114" i="15" s="1"/>
  <c r="AC129" i="15" s="1"/>
  <c r="AT10" i="15"/>
  <c r="AC190" i="8"/>
  <c r="AC205" i="8" s="1"/>
  <c r="BY84" i="15"/>
  <c r="Z190" i="8"/>
  <c r="Z205" i="8" s="1"/>
  <c r="Y85" i="8"/>
  <c r="AD189" i="15"/>
  <c r="AD204" i="15" s="1"/>
  <c r="CF86" i="8"/>
  <c r="AW11" i="15"/>
  <c r="AH2" i="15"/>
  <c r="AG17" i="15"/>
  <c r="AG47" i="15" s="1"/>
  <c r="AG62" i="15" s="1"/>
  <c r="AG77" i="15" s="1"/>
  <c r="AG92" i="15" s="1"/>
  <c r="AG107" i="15" s="1"/>
  <c r="AG122" i="15" s="1"/>
  <c r="AG137" i="15" s="1"/>
  <c r="AG152" i="15" s="1"/>
  <c r="AG167" i="15" s="1"/>
  <c r="AG182" i="15" s="1"/>
  <c r="AG197" i="15" s="1"/>
  <c r="AG32" i="15"/>
  <c r="AX2" i="15"/>
  <c r="AG3" i="15"/>
  <c r="AG40" i="15"/>
  <c r="AG11" i="15"/>
  <c r="AG12" i="15"/>
  <c r="AG34" i="15"/>
  <c r="AG7" i="15"/>
  <c r="AG8" i="15"/>
  <c r="AG9" i="15"/>
  <c r="AG10" i="15"/>
  <c r="AG33" i="15"/>
  <c r="AG38" i="15"/>
  <c r="AG39" i="15"/>
  <c r="AG35" i="15"/>
  <c r="AG4" i="15"/>
  <c r="AG5" i="15"/>
  <c r="AG6" i="15"/>
  <c r="AG37" i="15"/>
  <c r="AG36" i="15"/>
  <c r="AG21" i="15"/>
  <c r="AG66" i="15" s="1"/>
  <c r="AG23" i="15"/>
  <c r="AG68" i="15" s="1"/>
  <c r="AG22" i="15"/>
  <c r="AG67" i="15" s="1"/>
  <c r="AG20" i="15"/>
  <c r="AG65" i="15" s="1"/>
  <c r="AG19" i="15"/>
  <c r="AG64" i="15" s="1"/>
  <c r="AG24" i="15"/>
  <c r="AG69" i="15" s="1"/>
  <c r="AG18" i="15"/>
  <c r="AG63" i="15" s="1"/>
  <c r="AG25" i="15"/>
  <c r="AG70" i="15" s="1"/>
  <c r="AG26" i="15"/>
  <c r="AG71" i="15" s="1"/>
  <c r="CD95" i="15"/>
  <c r="CD110" i="15" s="1"/>
  <c r="CD125" i="15" s="1"/>
  <c r="CD185" i="15"/>
  <c r="CD200" i="15" s="1"/>
  <c r="CE50" i="15"/>
  <c r="CE81" i="15"/>
  <c r="AP10" i="15"/>
  <c r="AA85" i="8"/>
  <c r="BW40" i="15"/>
  <c r="BW85" i="15" s="1"/>
  <c r="BX40" i="15"/>
  <c r="BX85" i="15" s="1"/>
  <c r="BY40" i="15"/>
  <c r="BY85" i="15" s="1"/>
  <c r="BZ40" i="15"/>
  <c r="BZ85" i="15" s="1"/>
  <c r="CA40" i="15"/>
  <c r="CA85" i="15" s="1"/>
  <c r="CB40" i="15"/>
  <c r="CB85" i="15" s="1"/>
  <c r="CC40" i="15"/>
  <c r="CD40" i="15"/>
  <c r="BW41" i="8"/>
  <c r="BX41" i="8"/>
  <c r="BX191" i="8" s="1"/>
  <c r="BX206" i="8" s="1"/>
  <c r="BY41" i="8"/>
  <c r="BY86" i="8" s="1"/>
  <c r="BZ41" i="8"/>
  <c r="BZ191" i="8" s="1"/>
  <c r="BZ206" i="8" s="1"/>
  <c r="CA41" i="8"/>
  <c r="CA86" i="8" s="1"/>
  <c r="CB41" i="8"/>
  <c r="CB191" i="8" s="1"/>
  <c r="CB206" i="8" s="1"/>
  <c r="CC41" i="8"/>
  <c r="CC86" i="8" s="1"/>
  <c r="CD41" i="8"/>
  <c r="CD86" i="8" s="1"/>
  <c r="CE41" i="8"/>
  <c r="AQ10" i="15"/>
  <c r="AX6" i="8"/>
  <c r="AF96" i="8"/>
  <c r="AF111" i="8" s="1"/>
  <c r="AF126" i="8" s="1"/>
  <c r="AF186" i="8"/>
  <c r="AF201" i="8" s="1"/>
  <c r="AG51" i="8"/>
  <c r="AI2" i="8"/>
  <c r="AH32" i="8"/>
  <c r="AH17" i="8"/>
  <c r="AH47" i="8" s="1"/>
  <c r="AH62" i="8" s="1"/>
  <c r="AH77" i="8" s="1"/>
  <c r="AH92" i="8" s="1"/>
  <c r="AH107" i="8" s="1"/>
  <c r="AH122" i="8" s="1"/>
  <c r="AH137" i="8" s="1"/>
  <c r="AH152" i="8" s="1"/>
  <c r="AH167" i="8" s="1"/>
  <c r="AH182" i="8" s="1"/>
  <c r="AH197" i="8" s="1"/>
  <c r="AY2" i="8"/>
  <c r="AH11" i="8"/>
  <c r="AH8" i="8"/>
  <c r="AH36" i="8"/>
  <c r="AH40" i="8"/>
  <c r="AH22" i="8"/>
  <c r="AH67" i="8" s="1"/>
  <c r="AH19" i="8"/>
  <c r="AH64" i="8" s="1"/>
  <c r="AH24" i="8"/>
  <c r="AH69" i="8" s="1"/>
  <c r="AH6" i="8"/>
  <c r="AH38" i="8"/>
  <c r="AH18" i="8"/>
  <c r="AH63" i="8" s="1"/>
  <c r="AH20" i="8"/>
  <c r="AH65" i="8" s="1"/>
  <c r="AH7" i="8"/>
  <c r="AH4" i="8"/>
  <c r="AH13" i="8"/>
  <c r="AH34" i="8"/>
  <c r="AH3" i="8"/>
  <c r="AH9" i="8"/>
  <c r="AH39" i="8"/>
  <c r="AH41" i="8"/>
  <c r="AH12" i="8"/>
  <c r="AH5" i="8"/>
  <c r="AH37" i="8"/>
  <c r="AH25" i="8"/>
  <c r="AH70" i="8" s="1"/>
  <c r="AH27" i="8"/>
  <c r="AH72" i="8" s="1"/>
  <c r="AH10" i="8"/>
  <c r="AH35" i="8"/>
  <c r="AH33" i="8"/>
  <c r="AH21" i="8"/>
  <c r="AH66" i="8" s="1"/>
  <c r="AH26" i="8"/>
  <c r="AH71" i="8" s="1"/>
  <c r="AH23" i="8"/>
  <c r="AH68" i="8" s="1"/>
  <c r="BY55" i="8"/>
  <c r="BY100" i="8"/>
  <c r="Y100" i="8"/>
  <c r="Y55" i="8"/>
  <c r="AB99" i="15"/>
  <c r="AB54" i="15"/>
  <c r="AB189" i="15"/>
  <c r="AB204" i="15" s="1"/>
  <c r="W13" i="15"/>
  <c r="AN12" i="15"/>
  <c r="X12" i="15"/>
  <c r="Y12" i="15"/>
  <c r="Z12" i="15"/>
  <c r="AA12" i="15"/>
  <c r="AB12" i="15"/>
  <c r="AC12" i="15"/>
  <c r="AD12" i="15"/>
  <c r="AE12" i="15"/>
  <c r="BX113" i="15"/>
  <c r="BX128" i="15" s="1"/>
  <c r="BZ157" i="15"/>
  <c r="BZ172" i="15"/>
  <c r="BZ142" i="15"/>
  <c r="BW159" i="8"/>
  <c r="BW174" i="8"/>
  <c r="BW144" i="8"/>
  <c r="BZ189" i="15"/>
  <c r="BZ204" i="15" s="1"/>
  <c r="CF53" i="8"/>
  <c r="CE98" i="8"/>
  <c r="CE113" i="8" s="1"/>
  <c r="CE128" i="8" s="1"/>
  <c r="CE188" i="8"/>
  <c r="CE203" i="8" s="1"/>
  <c r="CF49" i="8"/>
  <c r="CE94" i="8"/>
  <c r="CE109" i="8" s="1"/>
  <c r="CE124" i="8" s="1"/>
  <c r="CE184" i="8"/>
  <c r="CE199" i="8" s="1"/>
  <c r="CA189" i="15"/>
  <c r="CA204" i="15" s="1"/>
  <c r="AW6" i="15"/>
  <c r="AF51" i="15"/>
  <c r="AE96" i="15"/>
  <c r="AE111" i="15" s="1"/>
  <c r="AE126" i="15" s="1"/>
  <c r="AE186" i="15"/>
  <c r="AE201" i="15" s="1"/>
  <c r="AW9" i="15"/>
  <c r="AE189" i="15"/>
  <c r="AE204" i="15" s="1"/>
  <c r="AE99" i="15"/>
  <c r="AE114" i="15" s="1"/>
  <c r="AE129" i="15" s="1"/>
  <c r="AF54" i="15"/>
  <c r="BY114" i="8"/>
  <c r="BY129" i="8" s="1"/>
  <c r="BV27" i="15"/>
  <c r="BV56" i="15"/>
  <c r="BV71" i="15" s="1"/>
  <c r="BV86" i="15" s="1"/>
  <c r="BV101" i="15" s="1"/>
  <c r="BV116" i="15" s="1"/>
  <c r="BV131" i="15" s="1"/>
  <c r="BV146" i="15" s="1"/>
  <c r="BV161" i="15" s="1"/>
  <c r="BV176" i="15" s="1"/>
  <c r="BV191" i="15" s="1"/>
  <c r="BV206" i="15" s="1"/>
  <c r="BV41" i="15"/>
  <c r="BW26" i="15"/>
  <c r="BW71" i="15" s="1"/>
  <c r="BX26" i="15"/>
  <c r="BX71" i="15" s="1"/>
  <c r="BY26" i="15"/>
  <c r="BY71" i="15" s="1"/>
  <c r="BZ26" i="15"/>
  <c r="BZ71" i="15" s="1"/>
  <c r="CA26" i="15"/>
  <c r="CA71" i="15" s="1"/>
  <c r="CB26" i="15"/>
  <c r="CB71" i="15" s="1"/>
  <c r="CC26" i="15"/>
  <c r="CC71" i="15" s="1"/>
  <c r="CD26" i="15"/>
  <c r="CD71" i="15" s="1"/>
  <c r="AD169" i="15"/>
  <c r="AD154" i="15"/>
  <c r="AD139" i="15"/>
  <c r="BZ174" i="8"/>
  <c r="BZ144" i="8"/>
  <c r="BZ159" i="8"/>
  <c r="AG78" i="8"/>
  <c r="AX5" i="8"/>
  <c r="AF95" i="8"/>
  <c r="AF110" i="8" s="1"/>
  <c r="AF125" i="8" s="1"/>
  <c r="AF185" i="8"/>
  <c r="AF200" i="8" s="1"/>
  <c r="AG50" i="8"/>
  <c r="AB84" i="15"/>
  <c r="BX55" i="8"/>
  <c r="BX100" i="8"/>
  <c r="AS10" i="15"/>
  <c r="CB174" i="8"/>
  <c r="CB144" i="8"/>
  <c r="CB159" i="8"/>
  <c r="BX173" i="8"/>
  <c r="BX143" i="8"/>
  <c r="BX158" i="8"/>
  <c r="X100" i="8"/>
  <c r="X55" i="8"/>
  <c r="CD159" i="8"/>
  <c r="CD174" i="8"/>
  <c r="CD144" i="8"/>
  <c r="AA189" i="15"/>
  <c r="AA204" i="15" s="1"/>
  <c r="AA54" i="15"/>
  <c r="AA99" i="15"/>
  <c r="AA114" i="15" s="1"/>
  <c r="AA129" i="15" s="1"/>
  <c r="BX84" i="15"/>
  <c r="AB113" i="15"/>
  <c r="AB128" i="15" s="1"/>
  <c r="BZ84" i="15"/>
  <c r="CD168" i="8"/>
  <c r="CD138" i="8"/>
  <c r="CD153" i="8"/>
  <c r="AD84" i="15"/>
  <c r="CF79" i="8"/>
  <c r="CH2" i="8"/>
  <c r="CG32" i="8"/>
  <c r="CG17" i="8"/>
  <c r="CG47" i="8" s="1"/>
  <c r="CG62" i="8" s="1"/>
  <c r="CG77" i="8" s="1"/>
  <c r="CG92" i="8" s="1"/>
  <c r="CG107" i="8" s="1"/>
  <c r="CG122" i="8" s="1"/>
  <c r="CG137" i="8" s="1"/>
  <c r="CG152" i="8" s="1"/>
  <c r="CG167" i="8" s="1"/>
  <c r="CG182" i="8" s="1"/>
  <c r="CG197" i="8" s="1"/>
  <c r="CG22" i="8"/>
  <c r="CG67" i="8" s="1"/>
  <c r="CG24" i="8"/>
  <c r="CG69" i="8" s="1"/>
  <c r="CG20" i="8"/>
  <c r="CG65" i="8" s="1"/>
  <c r="CG21" i="8"/>
  <c r="CG66" i="8" s="1"/>
  <c r="CG25" i="8"/>
  <c r="CG70" i="8" s="1"/>
  <c r="CG19" i="8"/>
  <c r="CG64" i="8" s="1"/>
  <c r="CG26" i="8"/>
  <c r="CG71" i="8" s="1"/>
  <c r="CG18" i="8"/>
  <c r="CG63" i="8" s="1"/>
  <c r="CG27" i="8"/>
  <c r="CG72" i="8" s="1"/>
  <c r="CG15" i="8"/>
  <c r="CG5" i="8"/>
  <c r="CG34" i="8"/>
  <c r="CG4" i="8"/>
  <c r="CG40" i="8"/>
  <c r="CG23" i="8"/>
  <c r="CG68" i="8" s="1"/>
  <c r="CG35" i="8"/>
  <c r="CG6" i="8"/>
  <c r="CG41" i="8"/>
  <c r="CG11" i="8"/>
  <c r="CG8" i="8"/>
  <c r="CG13" i="8"/>
  <c r="CG12" i="8"/>
  <c r="CG9" i="8"/>
  <c r="CG36" i="8"/>
  <c r="CG33" i="8"/>
  <c r="CG37" i="8"/>
  <c r="CG10" i="8"/>
  <c r="CG7" i="8"/>
  <c r="CG38" i="8"/>
  <c r="CG39" i="8"/>
  <c r="CG3" i="8"/>
  <c r="CG14" i="8"/>
  <c r="CA84" i="15"/>
  <c r="AF79" i="15"/>
  <c r="AW4" i="15"/>
  <c r="AE94" i="15"/>
  <c r="AE109" i="15" s="1"/>
  <c r="AE124" i="15" s="1"/>
  <c r="AE184" i="15"/>
  <c r="AE199" i="15" s="1"/>
  <c r="AF49" i="15"/>
  <c r="AW7" i="15"/>
  <c r="AE97" i="15"/>
  <c r="AE112" i="15" s="1"/>
  <c r="AE127" i="15" s="1"/>
  <c r="AF52" i="15"/>
  <c r="AE187" i="15"/>
  <c r="AE202" i="15" s="1"/>
  <c r="CD189" i="15"/>
  <c r="CD204" i="15" s="1"/>
  <c r="CD99" i="15"/>
  <c r="CD114" i="15" s="1"/>
  <c r="CD129" i="15" s="1"/>
  <c r="CE54" i="15"/>
  <c r="CE79" i="15"/>
  <c r="CE53" i="15"/>
  <c r="CD188" i="15"/>
  <c r="CD203" i="15" s="1"/>
  <c r="CD98" i="15"/>
  <c r="CD113" i="15" s="1"/>
  <c r="CD128" i="15" s="1"/>
  <c r="AX12" i="8"/>
  <c r="AB114" i="8"/>
  <c r="AB129" i="8" s="1"/>
  <c r="X113" i="15"/>
  <c r="X128" i="15" s="1"/>
  <c r="BW55" i="8"/>
  <c r="BW100" i="8"/>
  <c r="BW189" i="15"/>
  <c r="BW204" i="15" s="1"/>
  <c r="AD156" i="15"/>
  <c r="AD141" i="15"/>
  <c r="AD171" i="15"/>
  <c r="Z54" i="15"/>
  <c r="Z99" i="15"/>
  <c r="AD142" i="15"/>
  <c r="AD172" i="15"/>
  <c r="AD157" i="15"/>
  <c r="CC157" i="15"/>
  <c r="CC142" i="15"/>
  <c r="CC172" i="15"/>
  <c r="AE174" i="8"/>
  <c r="AE159" i="8"/>
  <c r="AE144" i="8"/>
  <c r="Z174" i="8"/>
  <c r="Z159" i="8"/>
  <c r="Z144" i="8"/>
  <c r="BY172" i="15"/>
  <c r="BY157" i="15"/>
  <c r="BY142" i="15"/>
  <c r="AE171" i="8"/>
  <c r="AE141" i="8"/>
  <c r="AE156" i="8"/>
  <c r="CF55" i="8"/>
  <c r="CF100" i="8"/>
  <c r="CF190" i="8"/>
  <c r="CF205" i="8" s="1"/>
  <c r="CF51" i="8"/>
  <c r="CE96" i="8"/>
  <c r="CE111" i="8" s="1"/>
  <c r="CE126" i="8" s="1"/>
  <c r="CE186" i="8"/>
  <c r="CE201" i="8" s="1"/>
  <c r="CE189" i="8"/>
  <c r="CE204" i="8" s="1"/>
  <c r="CF54" i="8"/>
  <c r="CE99" i="8"/>
  <c r="CE114" i="8" s="1"/>
  <c r="CE129" i="8" s="1"/>
  <c r="CF85" i="8"/>
  <c r="Z189" i="15"/>
  <c r="Z204" i="15" s="1"/>
  <c r="AF40" i="15"/>
  <c r="AF85" i="15" s="1"/>
  <c r="AE169" i="8"/>
  <c r="AE154" i="8"/>
  <c r="AE139" i="8"/>
  <c r="AE71" i="8"/>
  <c r="AV11" i="8"/>
  <c r="AX8" i="8"/>
  <c r="AF98" i="8"/>
  <c r="AF113" i="8" s="1"/>
  <c r="AF128" i="8" s="1"/>
  <c r="AF188" i="8"/>
  <c r="AF203" i="8" s="1"/>
  <c r="AG53" i="8"/>
  <c r="AG13" i="8"/>
  <c r="CD55" i="8"/>
  <c r="CD100" i="8"/>
  <c r="CD115" i="8" s="1"/>
  <c r="CD130" i="8" s="1"/>
  <c r="AR10" i="15"/>
  <c r="CB54" i="15"/>
  <c r="CB189" i="15"/>
  <c r="CB204" i="15" s="1"/>
  <c r="CB99" i="15"/>
  <c r="CB114" i="15" s="1"/>
  <c r="CB129" i="15" s="1"/>
  <c r="AD100" i="8"/>
  <c r="AD55" i="8"/>
  <c r="AD85" i="8"/>
  <c r="AD190" i="8"/>
  <c r="AD205" i="8" s="1"/>
  <c r="BW84" i="15"/>
  <c r="Y99" i="15"/>
  <c r="Y114" i="15" s="1"/>
  <c r="Y129" i="15" s="1"/>
  <c r="Y54" i="15"/>
  <c r="AE172" i="8"/>
  <c r="AE157" i="8"/>
  <c r="AE142" i="8"/>
  <c r="AA143" i="15"/>
  <c r="AA173" i="15"/>
  <c r="AA158" i="15"/>
  <c r="X85" i="8"/>
  <c r="Y174" i="8"/>
  <c r="Y159" i="8"/>
  <c r="Y144" i="8"/>
  <c r="AE153" i="15"/>
  <c r="X84" i="15"/>
  <c r="CF84" i="8"/>
  <c r="AF84" i="15"/>
  <c r="AW5" i="15"/>
  <c r="AF50" i="15"/>
  <c r="AE185" i="15"/>
  <c r="AE200" i="15" s="1"/>
  <c r="AE95" i="15"/>
  <c r="AE110" i="15" s="1"/>
  <c r="AE125" i="15" s="1"/>
  <c r="AW3" i="15"/>
  <c r="AF48" i="15"/>
  <c r="AF93" i="15"/>
  <c r="AF183" i="15"/>
  <c r="AF198" i="15" s="1"/>
  <c r="Z84" i="15"/>
  <c r="CE48" i="15"/>
  <c r="CE183" i="15"/>
  <c r="CE198" i="15" s="1"/>
  <c r="CE93" i="15"/>
  <c r="BY173" i="8"/>
  <c r="BY143" i="8"/>
  <c r="BY158" i="8"/>
  <c r="AB85" i="8"/>
  <c r="W28" i="8"/>
  <c r="AH28" i="8" s="1"/>
  <c r="AH73" i="8" s="1"/>
  <c r="W42" i="8"/>
  <c r="W57" i="8"/>
  <c r="W72" i="8" s="1"/>
  <c r="W87" i="8" s="1"/>
  <c r="W102" i="8" s="1"/>
  <c r="W117" i="8" s="1"/>
  <c r="W132" i="8" s="1"/>
  <c r="W147" i="8" s="1"/>
  <c r="W162" i="8" s="1"/>
  <c r="W177" i="8" s="1"/>
  <c r="W192" i="8" s="1"/>
  <c r="W207" i="8" s="1"/>
  <c r="X27" i="8"/>
  <c r="X72" i="8" s="1"/>
  <c r="Y27" i="8"/>
  <c r="Y72" i="8" s="1"/>
  <c r="Z27" i="8"/>
  <c r="Z72" i="8" s="1"/>
  <c r="AA27" i="8"/>
  <c r="AA72" i="8" s="1"/>
  <c r="AB27" i="8"/>
  <c r="AB72" i="8" s="1"/>
  <c r="AC27" i="8"/>
  <c r="AC72" i="8" s="1"/>
  <c r="AD27" i="8"/>
  <c r="AD72" i="8" s="1"/>
  <c r="AE27" i="8"/>
  <c r="AE72" i="8" s="1"/>
  <c r="AF27" i="8"/>
  <c r="AX3" i="8"/>
  <c r="AG93" i="8"/>
  <c r="AG183" i="8"/>
  <c r="AG198" i="8" s="1"/>
  <c r="AG48" i="8"/>
  <c r="AD155" i="15"/>
  <c r="AD140" i="15"/>
  <c r="AD170" i="15"/>
  <c r="CC55" i="8"/>
  <c r="CC100" i="8"/>
  <c r="CC85" i="8"/>
  <c r="CA174" i="8"/>
  <c r="CA144" i="8"/>
  <c r="CA159" i="8"/>
  <c r="AT11" i="8"/>
  <c r="AE138" i="15" l="1"/>
  <c r="AC158" i="15"/>
  <c r="AC173" i="15"/>
  <c r="AD144" i="8"/>
  <c r="CE153" i="8"/>
  <c r="CE168" i="8"/>
  <c r="AD174" i="8"/>
  <c r="AF108" i="15"/>
  <c r="AF123" i="15" s="1"/>
  <c r="AF138" i="15" s="1"/>
  <c r="AF138" i="8"/>
  <c r="AF153" i="8"/>
  <c r="CD168" i="15"/>
  <c r="CF82" i="15"/>
  <c r="BW115" i="8"/>
  <c r="BW130" i="8" s="1"/>
  <c r="BW145" i="8" s="1"/>
  <c r="BW173" i="15"/>
  <c r="BZ115" i="8"/>
  <c r="BZ130" i="8" s="1"/>
  <c r="BZ145" i="8" s="1"/>
  <c r="AD173" i="15"/>
  <c r="AD143" i="15"/>
  <c r="CD138" i="15"/>
  <c r="CC174" i="8"/>
  <c r="CC144" i="8"/>
  <c r="BX115" i="8"/>
  <c r="BX130" i="8" s="1"/>
  <c r="BX160" i="8" s="1"/>
  <c r="Y173" i="15"/>
  <c r="CE145" i="8"/>
  <c r="AA190" i="15"/>
  <c r="AA205" i="15" s="1"/>
  <c r="AF160" i="8"/>
  <c r="Y143" i="15"/>
  <c r="CB143" i="15"/>
  <c r="CB173" i="15"/>
  <c r="BW143" i="15"/>
  <c r="BY115" i="8"/>
  <c r="BY130" i="8" s="1"/>
  <c r="BY175" i="8" s="1"/>
  <c r="AR11" i="15"/>
  <c r="BZ190" i="15"/>
  <c r="BZ205" i="15" s="1"/>
  <c r="BZ86" i="8"/>
  <c r="AG108" i="8"/>
  <c r="AG123" i="8" s="1"/>
  <c r="AG153" i="8" s="1"/>
  <c r="CA158" i="15"/>
  <c r="BY190" i="15"/>
  <c r="BY205" i="15" s="1"/>
  <c r="AT11" i="15"/>
  <c r="CB190" i="15"/>
  <c r="CB205" i="15" s="1"/>
  <c r="AC144" i="8"/>
  <c r="AC159" i="8"/>
  <c r="AC191" i="8"/>
  <c r="AC206" i="8" s="1"/>
  <c r="AU11" i="15"/>
  <c r="AF191" i="8"/>
  <c r="AF206" i="8" s="1"/>
  <c r="CE175" i="8"/>
  <c r="AF175" i="8"/>
  <c r="AG115" i="8"/>
  <c r="AG130" i="8" s="1"/>
  <c r="AG175" i="8" s="1"/>
  <c r="BX86" i="8"/>
  <c r="CF84" i="15"/>
  <c r="CA143" i="15"/>
  <c r="AB190" i="15"/>
  <c r="AB205" i="15" s="1"/>
  <c r="CE115" i="15"/>
  <c r="CE130" i="15" s="1"/>
  <c r="CE145" i="15" s="1"/>
  <c r="CA191" i="8"/>
  <c r="CA206" i="8" s="1"/>
  <c r="BY191" i="8"/>
  <c r="BY206" i="8" s="1"/>
  <c r="CC114" i="15"/>
  <c r="CC129" i="15" s="1"/>
  <c r="CC174" i="15" s="1"/>
  <c r="CA190" i="15"/>
  <c r="CA205" i="15" s="1"/>
  <c r="AS11" i="15"/>
  <c r="Y115" i="8"/>
  <c r="Y130" i="8" s="1"/>
  <c r="Y160" i="8" s="1"/>
  <c r="CF80" i="15"/>
  <c r="CF83" i="15"/>
  <c r="AH81" i="8"/>
  <c r="AH84" i="8"/>
  <c r="AG86" i="8"/>
  <c r="AH86" i="8"/>
  <c r="AG80" i="15"/>
  <c r="AG84" i="15"/>
  <c r="AG79" i="15"/>
  <c r="CB86" i="8"/>
  <c r="CF79" i="15"/>
  <c r="AG78" i="15"/>
  <c r="AO11" i="15"/>
  <c r="CF85" i="15"/>
  <c r="CC115" i="8"/>
  <c r="CC130" i="8" s="1"/>
  <c r="CC175" i="8" s="1"/>
  <c r="CG85" i="8"/>
  <c r="AD115" i="8"/>
  <c r="AD130" i="8" s="1"/>
  <c r="AD145" i="8" s="1"/>
  <c r="Z114" i="15"/>
  <c r="Z129" i="15" s="1"/>
  <c r="Z159" i="15" s="1"/>
  <c r="CF81" i="15"/>
  <c r="BY114" i="15"/>
  <c r="BY129" i="15" s="1"/>
  <c r="BY174" i="15" s="1"/>
  <c r="AB114" i="15"/>
  <c r="AB129" i="15" s="1"/>
  <c r="AB159" i="15" s="1"/>
  <c r="CE108" i="15"/>
  <c r="CE123" i="15" s="1"/>
  <c r="CE168" i="15" s="1"/>
  <c r="AH78" i="8"/>
  <c r="AC85" i="15"/>
  <c r="AG101" i="8"/>
  <c r="AB174" i="8"/>
  <c r="AB159" i="8"/>
  <c r="AB144" i="8"/>
  <c r="CF189" i="8"/>
  <c r="CF204" i="8" s="1"/>
  <c r="CG54" i="8"/>
  <c r="CF99" i="8"/>
  <c r="CF114" i="8" s="1"/>
  <c r="CF129" i="8" s="1"/>
  <c r="CA56" i="8"/>
  <c r="CA101" i="8"/>
  <c r="CA116" i="8" s="1"/>
  <c r="CA131" i="8" s="1"/>
  <c r="CC100" i="15"/>
  <c r="CC55" i="15"/>
  <c r="CC85" i="15"/>
  <c r="AX5" i="15"/>
  <c r="AF95" i="15"/>
  <c r="AF110" i="15" s="1"/>
  <c r="AF125" i="15" s="1"/>
  <c r="AF185" i="15"/>
  <c r="AF200" i="15" s="1"/>
  <c r="AG50" i="15"/>
  <c r="AX9" i="15"/>
  <c r="AG54" i="15"/>
  <c r="AF189" i="15"/>
  <c r="AF204" i="15" s="1"/>
  <c r="AF99" i="15"/>
  <c r="AF114" i="15" s="1"/>
  <c r="AF129" i="15" s="1"/>
  <c r="CD157" i="15"/>
  <c r="CD172" i="15"/>
  <c r="CD142" i="15"/>
  <c r="AA100" i="15"/>
  <c r="AA115" i="15" s="1"/>
  <c r="AA130" i="15" s="1"/>
  <c r="AA55" i="15"/>
  <c r="AE184" i="3"/>
  <c r="AE94" i="3"/>
  <c r="AE109" i="3" s="1"/>
  <c r="AE124" i="3" s="1"/>
  <c r="AE49" i="3"/>
  <c r="AE194" i="3"/>
  <c r="AE104" i="3"/>
  <c r="AE119" i="3" s="1"/>
  <c r="AE134" i="3" s="1"/>
  <c r="AE59" i="3"/>
  <c r="AE183" i="3"/>
  <c r="AE93" i="3"/>
  <c r="AE108" i="3" s="1"/>
  <c r="AE123" i="3" s="1"/>
  <c r="AE48" i="3"/>
  <c r="CA145" i="8"/>
  <c r="CA160" i="8"/>
  <c r="CA175" i="8"/>
  <c r="CE184" i="15"/>
  <c r="CE199" i="15" s="1"/>
  <c r="CF49" i="15"/>
  <c r="CE94" i="15"/>
  <c r="CE109" i="15" s="1"/>
  <c r="CE124" i="15" s="1"/>
  <c r="CE185" i="15"/>
  <c r="CE200" i="15" s="1"/>
  <c r="CF50" i="15"/>
  <c r="CE95" i="15"/>
  <c r="CE110" i="15" s="1"/>
  <c r="CE125" i="15" s="1"/>
  <c r="AF55" i="15"/>
  <c r="AD114" i="15"/>
  <c r="AD129" i="15" s="1"/>
  <c r="W15" i="8"/>
  <c r="AI15" i="8" s="1"/>
  <c r="AN14" i="8"/>
  <c r="X14" i="8"/>
  <c r="Y14" i="8"/>
  <c r="Z14" i="8"/>
  <c r="AA14" i="8"/>
  <c r="AB14" i="8"/>
  <c r="AC14" i="8"/>
  <c r="AD14" i="8"/>
  <c r="AE14" i="8"/>
  <c r="AF14" i="8"/>
  <c r="AG14" i="8"/>
  <c r="CB175" i="8"/>
  <c r="CB145" i="8"/>
  <c r="CB160" i="8"/>
  <c r="AA56" i="8"/>
  <c r="AA101" i="8"/>
  <c r="AA116" i="8" s="1"/>
  <c r="AA131" i="8" s="1"/>
  <c r="AA191" i="8"/>
  <c r="AA206" i="8" s="1"/>
  <c r="CE172" i="8"/>
  <c r="CE142" i="8"/>
  <c r="CE157" i="8"/>
  <c r="BZ114" i="15"/>
  <c r="BZ129" i="15" s="1"/>
  <c r="AE115" i="8"/>
  <c r="AE130" i="8" s="1"/>
  <c r="CG48" i="8"/>
  <c r="CG93" i="8"/>
  <c r="CG183" i="8"/>
  <c r="CG198" i="8" s="1"/>
  <c r="CG80" i="8"/>
  <c r="W29" i="8"/>
  <c r="AI29" i="8" s="1"/>
  <c r="AI74" i="8" s="1"/>
  <c r="W43" i="8"/>
  <c r="AI43" i="8" s="1"/>
  <c r="W58" i="8"/>
  <c r="W73" i="8" s="1"/>
  <c r="W88" i="8" s="1"/>
  <c r="W103" i="8" s="1"/>
  <c r="W118" i="8" s="1"/>
  <c r="W133" i="8" s="1"/>
  <c r="W148" i="8" s="1"/>
  <c r="W163" i="8" s="1"/>
  <c r="W178" i="8" s="1"/>
  <c r="W193" i="8" s="1"/>
  <c r="W208" i="8" s="1"/>
  <c r="X28" i="8"/>
  <c r="X73" i="8" s="1"/>
  <c r="Y28" i="8"/>
  <c r="Y73" i="8" s="1"/>
  <c r="Z28" i="8"/>
  <c r="Z73" i="8" s="1"/>
  <c r="AA28" i="8"/>
  <c r="AA73" i="8" s="1"/>
  <c r="AB28" i="8"/>
  <c r="AB73" i="8" s="1"/>
  <c r="AC28" i="8"/>
  <c r="AC73" i="8" s="1"/>
  <c r="AD28" i="8"/>
  <c r="AD73" i="8" s="1"/>
  <c r="AE28" i="8"/>
  <c r="AE73" i="8" s="1"/>
  <c r="AF28" i="8"/>
  <c r="AF73" i="8" s="1"/>
  <c r="AG28" i="8"/>
  <c r="AG73" i="8" s="1"/>
  <c r="CD175" i="8"/>
  <c r="CD145" i="8"/>
  <c r="CD160" i="8"/>
  <c r="AE86" i="8"/>
  <c r="AE191" i="8"/>
  <c r="AE206" i="8" s="1"/>
  <c r="CF115" i="8"/>
  <c r="CF130" i="8" s="1"/>
  <c r="CG57" i="8"/>
  <c r="CG102" i="8"/>
  <c r="CG192" i="8"/>
  <c r="CG207" i="8" s="1"/>
  <c r="CG83" i="8"/>
  <c r="CG87" i="8"/>
  <c r="CG84" i="8"/>
  <c r="AP12" i="8"/>
  <c r="BW41" i="15"/>
  <c r="BX41" i="15"/>
  <c r="BX86" i="15" s="1"/>
  <c r="BY41" i="15"/>
  <c r="BY86" i="15" s="1"/>
  <c r="BZ41" i="15"/>
  <c r="BZ86" i="15" s="1"/>
  <c r="CA41" i="15"/>
  <c r="CA86" i="15" s="1"/>
  <c r="CB41" i="15"/>
  <c r="CB86" i="15" s="1"/>
  <c r="CC41" i="15"/>
  <c r="CC86" i="15" s="1"/>
  <c r="CD41" i="15"/>
  <c r="CE41" i="15"/>
  <c r="BY144" i="8"/>
  <c r="BY159" i="8"/>
  <c r="BY174" i="8"/>
  <c r="AH83" i="8"/>
  <c r="AH85" i="8"/>
  <c r="AY13" i="8"/>
  <c r="AH79" i="8"/>
  <c r="BZ56" i="8"/>
  <c r="BZ101" i="8"/>
  <c r="CB100" i="15"/>
  <c r="CB115" i="15" s="1"/>
  <c r="CB130" i="15" s="1"/>
  <c r="CB55" i="15"/>
  <c r="AG85" i="15"/>
  <c r="AG82" i="15"/>
  <c r="AX4" i="15"/>
  <c r="AF184" i="15"/>
  <c r="AF199" i="15" s="1"/>
  <c r="AF94" i="15"/>
  <c r="AF109" i="15" s="1"/>
  <c r="AF124" i="15" s="1"/>
  <c r="AG49" i="15"/>
  <c r="AX8" i="15"/>
  <c r="AF98" i="15"/>
  <c r="AF113" i="15" s="1"/>
  <c r="AF128" i="15" s="1"/>
  <c r="AF188" i="15"/>
  <c r="AF203" i="15" s="1"/>
  <c r="AG53" i="15"/>
  <c r="AI2" i="15"/>
  <c r="AH32" i="15"/>
  <c r="AY2" i="15"/>
  <c r="AH17" i="15"/>
  <c r="AH47" i="15" s="1"/>
  <c r="AH62" i="15" s="1"/>
  <c r="AH77" i="15" s="1"/>
  <c r="AH92" i="15" s="1"/>
  <c r="AH107" i="15" s="1"/>
  <c r="AH122" i="15" s="1"/>
  <c r="AH137" i="15" s="1"/>
  <c r="AH152" i="15" s="1"/>
  <c r="AH167" i="15" s="1"/>
  <c r="AH182" i="15" s="1"/>
  <c r="AH197" i="15" s="1"/>
  <c r="AH3" i="15"/>
  <c r="AH38" i="15"/>
  <c r="AH13" i="15"/>
  <c r="AH4" i="15"/>
  <c r="AH12" i="15"/>
  <c r="AH40" i="15"/>
  <c r="AH10" i="15"/>
  <c r="AH8" i="15"/>
  <c r="AH35" i="15"/>
  <c r="AH33" i="15"/>
  <c r="AH9" i="15"/>
  <c r="AH11" i="15"/>
  <c r="AH6" i="15"/>
  <c r="AH41" i="15"/>
  <c r="AH37" i="15"/>
  <c r="AH34" i="15"/>
  <c r="AH5" i="15"/>
  <c r="AH7" i="15"/>
  <c r="AH39" i="15"/>
  <c r="AH36" i="15"/>
  <c r="AH21" i="15"/>
  <c r="AH66" i="15" s="1"/>
  <c r="AH26" i="15"/>
  <c r="AH71" i="15" s="1"/>
  <c r="AH24" i="15"/>
  <c r="AH69" i="15" s="1"/>
  <c r="AH22" i="15"/>
  <c r="AH67" i="15" s="1"/>
  <c r="AH20" i="15"/>
  <c r="AH65" i="15" s="1"/>
  <c r="AH18" i="15"/>
  <c r="AH63" i="15" s="1"/>
  <c r="AH27" i="15"/>
  <c r="AH72" i="15" s="1"/>
  <c r="AH23" i="15"/>
  <c r="AH68" i="15" s="1"/>
  <c r="AH19" i="15"/>
  <c r="AH64" i="15" s="1"/>
  <c r="AH25" i="15"/>
  <c r="AH70" i="15" s="1"/>
  <c r="AR12" i="8"/>
  <c r="BV43" i="8"/>
  <c r="CH43" i="8" s="1"/>
  <c r="BV29" i="8"/>
  <c r="CH29" i="8" s="1"/>
  <c r="CH74" i="8" s="1"/>
  <c r="BV58" i="8"/>
  <c r="BV73" i="8" s="1"/>
  <c r="BV88" i="8" s="1"/>
  <c r="BV103" i="8" s="1"/>
  <c r="BV118" i="8" s="1"/>
  <c r="BV133" i="8" s="1"/>
  <c r="BV148" i="8" s="1"/>
  <c r="BV163" i="8" s="1"/>
  <c r="BV178" i="8" s="1"/>
  <c r="BV193" i="8" s="1"/>
  <c r="BV208" i="8" s="1"/>
  <c r="BW28" i="8"/>
  <c r="BW73" i="8" s="1"/>
  <c r="BX28" i="8"/>
  <c r="BX73" i="8" s="1"/>
  <c r="BY28" i="8"/>
  <c r="BY73" i="8" s="1"/>
  <c r="BZ28" i="8"/>
  <c r="BZ73" i="8" s="1"/>
  <c r="CA28" i="8"/>
  <c r="CA73" i="8" s="1"/>
  <c r="CB28" i="8"/>
  <c r="CB73" i="8" s="1"/>
  <c r="CC28" i="8"/>
  <c r="CC73" i="8" s="1"/>
  <c r="CD28" i="8"/>
  <c r="CD73" i="8" s="1"/>
  <c r="CE28" i="8"/>
  <c r="CE73" i="8" s="1"/>
  <c r="CF28" i="8"/>
  <c r="CF73" i="8" s="1"/>
  <c r="U2" i="6"/>
  <c r="T32" i="6"/>
  <c r="T17" i="6"/>
  <c r="T3" i="6"/>
  <c r="Z100" i="15"/>
  <c r="Z55" i="15"/>
  <c r="CD191" i="8"/>
  <c r="CD206" i="8" s="1"/>
  <c r="CE96" i="15"/>
  <c r="CE111" i="15" s="1"/>
  <c r="CE126" i="15" s="1"/>
  <c r="CF51" i="15"/>
  <c r="CE186" i="15"/>
  <c r="CE201" i="15" s="1"/>
  <c r="AF100" i="15"/>
  <c r="AF115" i="15" s="1"/>
  <c r="AF130" i="15" s="1"/>
  <c r="AP11" i="15"/>
  <c r="X85" i="15"/>
  <c r="Z101" i="8"/>
  <c r="Z116" i="8" s="1"/>
  <c r="Z131" i="8" s="1"/>
  <c r="Z191" i="8"/>
  <c r="Z206" i="8" s="1"/>
  <c r="Z56" i="8"/>
  <c r="BY173" i="15"/>
  <c r="BY158" i="15"/>
  <c r="BY143" i="15"/>
  <c r="X42" i="8"/>
  <c r="X87" i="8" s="1"/>
  <c r="Y42" i="8"/>
  <c r="Y192" i="8" s="1"/>
  <c r="Y207" i="8" s="1"/>
  <c r="Z42" i="8"/>
  <c r="Z87" i="8" s="1"/>
  <c r="AA42" i="8"/>
  <c r="AA87" i="8" s="1"/>
  <c r="AB42" i="8"/>
  <c r="AB192" i="8" s="1"/>
  <c r="AB207" i="8" s="1"/>
  <c r="AC42" i="8"/>
  <c r="AD42" i="8"/>
  <c r="AD192" i="8" s="1"/>
  <c r="AD207" i="8" s="1"/>
  <c r="AE42" i="8"/>
  <c r="AE87" i="8" s="1"/>
  <c r="AF42" i="8"/>
  <c r="AG42" i="8"/>
  <c r="CE159" i="8"/>
  <c r="CE174" i="8"/>
  <c r="CE144" i="8"/>
  <c r="AQ12" i="8"/>
  <c r="CD143" i="15"/>
  <c r="CD158" i="15"/>
  <c r="CD173" i="15"/>
  <c r="AE154" i="15"/>
  <c r="AE169" i="15"/>
  <c r="AE139" i="15"/>
  <c r="CG78" i="8"/>
  <c r="CG82" i="8"/>
  <c r="X115" i="8"/>
  <c r="X130" i="8" s="1"/>
  <c r="AE141" i="15"/>
  <c r="AE171" i="15"/>
  <c r="AE156" i="15"/>
  <c r="CE143" i="8"/>
  <c r="CE158" i="8"/>
  <c r="CE173" i="8"/>
  <c r="AH42" i="8"/>
  <c r="AH57" i="8" s="1"/>
  <c r="AY4" i="8"/>
  <c r="AG94" i="8"/>
  <c r="AG109" i="8" s="1"/>
  <c r="AG124" i="8" s="1"/>
  <c r="AG184" i="8"/>
  <c r="AG199" i="8" s="1"/>
  <c r="AH49" i="8"/>
  <c r="AH82" i="8"/>
  <c r="AJ2" i="8"/>
  <c r="AZ2" i="8"/>
  <c r="AI32" i="8"/>
  <c r="AI17" i="8"/>
  <c r="AI47" i="8" s="1"/>
  <c r="AI62" i="8" s="1"/>
  <c r="AI77" i="8" s="1"/>
  <c r="AI92" i="8" s="1"/>
  <c r="AI107" i="8" s="1"/>
  <c r="AI122" i="8" s="1"/>
  <c r="AI137" i="8" s="1"/>
  <c r="AI152" i="8" s="1"/>
  <c r="AI167" i="8" s="1"/>
  <c r="AI182" i="8" s="1"/>
  <c r="AI197" i="8" s="1"/>
  <c r="AI3" i="8"/>
  <c r="AI8" i="8"/>
  <c r="AI39" i="8"/>
  <c r="AI27" i="8"/>
  <c r="AI72" i="8" s="1"/>
  <c r="AI4" i="8"/>
  <c r="AI24" i="8"/>
  <c r="AI69" i="8" s="1"/>
  <c r="AI25" i="8"/>
  <c r="AI70" i="8" s="1"/>
  <c r="AI22" i="8"/>
  <c r="AI67" i="8" s="1"/>
  <c r="AI38" i="8"/>
  <c r="AI40" i="8"/>
  <c r="AI23" i="8"/>
  <c r="AI68" i="8" s="1"/>
  <c r="AI14" i="8"/>
  <c r="AI33" i="8"/>
  <c r="AI20" i="8"/>
  <c r="AI65" i="8" s="1"/>
  <c r="AI21" i="8"/>
  <c r="AI66" i="8" s="1"/>
  <c r="AI10" i="8"/>
  <c r="AI11" i="8"/>
  <c r="AI36" i="8"/>
  <c r="AI42" i="8"/>
  <c r="AI19" i="8"/>
  <c r="AI64" i="8" s="1"/>
  <c r="AI13" i="8"/>
  <c r="AI6" i="8"/>
  <c r="AI7" i="8"/>
  <c r="AI35" i="8"/>
  <c r="AI34" i="8"/>
  <c r="AI9" i="8"/>
  <c r="AI41" i="8"/>
  <c r="AI18" i="8"/>
  <c r="AI63" i="8" s="1"/>
  <c r="AI5" i="8"/>
  <c r="AI12" i="8"/>
  <c r="AI37" i="8"/>
  <c r="AI28" i="8"/>
  <c r="AI73" i="8" s="1"/>
  <c r="AI26" i="8"/>
  <c r="AI71" i="8" s="1"/>
  <c r="BY56" i="8"/>
  <c r="BY101" i="8"/>
  <c r="BY116" i="8" s="1"/>
  <c r="BY131" i="8" s="1"/>
  <c r="CA55" i="15"/>
  <c r="CA100" i="15"/>
  <c r="CA115" i="15" s="1"/>
  <c r="CA130" i="15" s="1"/>
  <c r="AG83" i="15"/>
  <c r="AX7" i="15"/>
  <c r="AF97" i="15"/>
  <c r="AF112" i="15" s="1"/>
  <c r="AF127" i="15" s="1"/>
  <c r="AF187" i="15"/>
  <c r="AF202" i="15" s="1"/>
  <c r="AG52" i="15"/>
  <c r="BW42" i="8"/>
  <c r="BW87" i="8" s="1"/>
  <c r="BX42" i="8"/>
  <c r="BX87" i="8" s="1"/>
  <c r="BY42" i="8"/>
  <c r="BY87" i="8" s="1"/>
  <c r="BZ42" i="8"/>
  <c r="BZ87" i="8" s="1"/>
  <c r="CA42" i="8"/>
  <c r="CA192" i="8" s="1"/>
  <c r="CA207" i="8" s="1"/>
  <c r="CB42" i="8"/>
  <c r="CC42" i="8"/>
  <c r="CC87" i="8" s="1"/>
  <c r="CD42" i="8"/>
  <c r="CD87" i="8" s="1"/>
  <c r="CE42" i="8"/>
  <c r="CE87" i="8" s="1"/>
  <c r="CF42" i="8"/>
  <c r="Y55" i="15"/>
  <c r="Y100" i="15"/>
  <c r="AE75" i="3"/>
  <c r="AE90" i="3" s="1"/>
  <c r="AT254" i="3"/>
  <c r="AE189" i="3"/>
  <c r="AE99" i="3"/>
  <c r="AE114" i="3" s="1"/>
  <c r="AE129" i="3" s="1"/>
  <c r="AE54" i="3"/>
  <c r="AE192" i="3"/>
  <c r="AE102" i="3"/>
  <c r="AE117" i="3" s="1"/>
  <c r="AE132" i="3" s="1"/>
  <c r="AE57" i="3"/>
  <c r="AE227" i="3"/>
  <c r="AE242" i="3" s="1"/>
  <c r="BI212" i="3"/>
  <c r="CF78" i="15"/>
  <c r="CF41" i="15"/>
  <c r="CF191" i="15" s="1"/>
  <c r="CF206" i="15" s="1"/>
  <c r="AF190" i="15"/>
  <c r="AF205" i="15" s="1"/>
  <c r="S4" i="6"/>
  <c r="S5" i="6" s="1"/>
  <c r="S6" i="6" s="1"/>
  <c r="S7" i="6" s="1"/>
  <c r="S8" i="6" s="1"/>
  <c r="S9" i="6" s="1"/>
  <c r="S10" i="6" s="1"/>
  <c r="S11" i="6" s="1"/>
  <c r="S12" i="6" s="1"/>
  <c r="S13" i="6" s="1"/>
  <c r="S14" i="6" s="1"/>
  <c r="S15" i="6" s="1"/>
  <c r="T15" i="6" s="1"/>
  <c r="S18" i="6"/>
  <c r="T18" i="6" s="1"/>
  <c r="AT12" i="8"/>
  <c r="CA114" i="15"/>
  <c r="CA129" i="15" s="1"/>
  <c r="Y56" i="8"/>
  <c r="Y101" i="8"/>
  <c r="Y116" i="8" s="1"/>
  <c r="Y131" i="8" s="1"/>
  <c r="Y191" i="8"/>
  <c r="Y206" i="8" s="1"/>
  <c r="BX190" i="15"/>
  <c r="BX205" i="15" s="1"/>
  <c r="CE155" i="8"/>
  <c r="CE170" i="8"/>
  <c r="CE140" i="8"/>
  <c r="CG52" i="8"/>
  <c r="CF97" i="8"/>
  <c r="CF112" i="8" s="1"/>
  <c r="CF127" i="8" s="1"/>
  <c r="CF187" i="8"/>
  <c r="CF202" i="8" s="1"/>
  <c r="CG49" i="8"/>
  <c r="CF94" i="8"/>
  <c r="CF109" i="8" s="1"/>
  <c r="CF124" i="8" s="1"/>
  <c r="CF184" i="8"/>
  <c r="CF199" i="8" s="1"/>
  <c r="CG86" i="8"/>
  <c r="AA174" i="15"/>
  <c r="AA159" i="15"/>
  <c r="AA144" i="15"/>
  <c r="BV42" i="15"/>
  <c r="CG42" i="15" s="1"/>
  <c r="BV28" i="15"/>
  <c r="CG28" i="15" s="1"/>
  <c r="CG73" i="15" s="1"/>
  <c r="BV57" i="15"/>
  <c r="BV72" i="15" s="1"/>
  <c r="BV87" i="15" s="1"/>
  <c r="BV102" i="15" s="1"/>
  <c r="BV117" i="15" s="1"/>
  <c r="BV132" i="15" s="1"/>
  <c r="BV147" i="15" s="1"/>
  <c r="BV162" i="15" s="1"/>
  <c r="BV177" i="15" s="1"/>
  <c r="BV192" i="15" s="1"/>
  <c r="BV207" i="15" s="1"/>
  <c r="BW27" i="15"/>
  <c r="BW72" i="15" s="1"/>
  <c r="BX27" i="15"/>
  <c r="BX72" i="15" s="1"/>
  <c r="BY27" i="15"/>
  <c r="BY72" i="15" s="1"/>
  <c r="BZ27" i="15"/>
  <c r="BZ72" i="15" s="1"/>
  <c r="CA27" i="15"/>
  <c r="CA72" i="15" s="1"/>
  <c r="CB27" i="15"/>
  <c r="CB72" i="15" s="1"/>
  <c r="CC27" i="15"/>
  <c r="CC72" i="15" s="1"/>
  <c r="CD27" i="15"/>
  <c r="CD72" i="15" s="1"/>
  <c r="CE27" i="15"/>
  <c r="CE72" i="15" s="1"/>
  <c r="BX158" i="15"/>
  <c r="BX173" i="15"/>
  <c r="BX143" i="15"/>
  <c r="AY7" i="8"/>
  <c r="AG187" i="8"/>
  <c r="AG202" i="8" s="1"/>
  <c r="AG97" i="8"/>
  <c r="AG112" i="8" s="1"/>
  <c r="AG127" i="8" s="1"/>
  <c r="AH52" i="8"/>
  <c r="BX101" i="8"/>
  <c r="BX56" i="8"/>
  <c r="BZ100" i="15"/>
  <c r="BZ115" i="15" s="1"/>
  <c r="BZ130" i="15" s="1"/>
  <c r="BZ55" i="15"/>
  <c r="AG81" i="15"/>
  <c r="AE71" i="15"/>
  <c r="AV11" i="15"/>
  <c r="X41" i="15"/>
  <c r="X191" i="15" s="1"/>
  <c r="X206" i="15" s="1"/>
  <c r="Y41" i="15"/>
  <c r="Y191" i="15" s="1"/>
  <c r="Y206" i="15" s="1"/>
  <c r="Z41" i="15"/>
  <c r="Z86" i="15" s="1"/>
  <c r="AA41" i="15"/>
  <c r="AA86" i="15" s="1"/>
  <c r="AB41" i="15"/>
  <c r="AB86" i="15" s="1"/>
  <c r="AC41" i="15"/>
  <c r="AC86" i="15" s="1"/>
  <c r="AD41" i="15"/>
  <c r="AE41" i="15"/>
  <c r="AF41" i="15"/>
  <c r="CC191" i="8"/>
  <c r="CC206" i="8" s="1"/>
  <c r="AS12" i="8"/>
  <c r="X100" i="15"/>
  <c r="X55" i="15"/>
  <c r="AE105" i="3"/>
  <c r="Y85" i="15"/>
  <c r="AF174" i="8"/>
  <c r="AF144" i="8"/>
  <c r="AF159" i="8"/>
  <c r="AF157" i="8"/>
  <c r="AF142" i="8"/>
  <c r="AF172" i="8"/>
  <c r="BW190" i="15"/>
  <c r="BW205" i="15" s="1"/>
  <c r="CF190" i="15"/>
  <c r="CF205" i="15" s="1"/>
  <c r="CF100" i="15"/>
  <c r="CF55" i="15"/>
  <c r="AF101" i="8"/>
  <c r="AF116" i="8" s="1"/>
  <c r="AF131" i="8" s="1"/>
  <c r="AF56" i="8"/>
  <c r="X101" i="8"/>
  <c r="X116" i="8" s="1"/>
  <c r="X131" i="8" s="1"/>
  <c r="X191" i="8"/>
  <c r="X206" i="8" s="1"/>
  <c r="X56" i="8"/>
  <c r="X114" i="15"/>
  <c r="X129" i="15" s="1"/>
  <c r="CG190" i="8"/>
  <c r="CG205" i="8" s="1"/>
  <c r="CG55" i="8"/>
  <c r="CG100" i="8"/>
  <c r="CG53" i="8"/>
  <c r="CF98" i="8"/>
  <c r="CF113" i="8" s="1"/>
  <c r="CF128" i="8" s="1"/>
  <c r="CF188" i="8"/>
  <c r="CF203" i="8" s="1"/>
  <c r="CG79" i="8"/>
  <c r="AY5" i="8"/>
  <c r="AG95" i="8"/>
  <c r="AG110" i="8" s="1"/>
  <c r="AG125" i="8" s="1"/>
  <c r="AG185" i="8"/>
  <c r="AG200" i="8" s="1"/>
  <c r="AH50" i="8"/>
  <c r="AH80" i="8"/>
  <c r="CE56" i="8"/>
  <c r="CE101" i="8"/>
  <c r="CE191" i="8"/>
  <c r="CE206" i="8" s="1"/>
  <c r="CE86" i="8"/>
  <c r="BW56" i="8"/>
  <c r="BW101" i="8"/>
  <c r="BY55" i="15"/>
  <c r="BY100" i="15"/>
  <c r="BY115" i="15" s="1"/>
  <c r="BY130" i="15" s="1"/>
  <c r="AE100" i="15"/>
  <c r="AE85" i="15"/>
  <c r="AE190" i="15"/>
  <c r="AE205" i="15" s="1"/>
  <c r="AE55" i="15"/>
  <c r="AE188" i="3"/>
  <c r="AE98" i="3"/>
  <c r="AE113" i="3" s="1"/>
  <c r="AE128" i="3" s="1"/>
  <c r="AE53" i="3"/>
  <c r="AE193" i="3"/>
  <c r="AE58" i="3"/>
  <c r="AE103" i="3"/>
  <c r="AE118" i="3" s="1"/>
  <c r="AE133" i="3" s="1"/>
  <c r="CH2" i="15"/>
  <c r="CG17" i="15"/>
  <c r="CG47" i="15" s="1"/>
  <c r="CG62" i="15" s="1"/>
  <c r="CG77" i="15" s="1"/>
  <c r="CG92" i="15" s="1"/>
  <c r="CG107" i="15" s="1"/>
  <c r="CG122" i="15" s="1"/>
  <c r="CG137" i="15" s="1"/>
  <c r="CG152" i="15" s="1"/>
  <c r="CG167" i="15" s="1"/>
  <c r="CG182" i="15" s="1"/>
  <c r="CG197" i="15" s="1"/>
  <c r="CG32" i="15"/>
  <c r="CG9" i="15"/>
  <c r="CG14" i="15"/>
  <c r="CG18" i="15"/>
  <c r="CG63" i="15" s="1"/>
  <c r="CG26" i="15"/>
  <c r="CG71" i="15" s="1"/>
  <c r="CG22" i="15"/>
  <c r="CG67" i="15" s="1"/>
  <c r="CG33" i="15"/>
  <c r="CG12" i="15"/>
  <c r="CG5" i="15"/>
  <c r="CG19" i="15"/>
  <c r="CG64" i="15" s="1"/>
  <c r="CG40" i="15"/>
  <c r="CG37" i="15"/>
  <c r="CG13" i="15"/>
  <c r="CG11" i="15"/>
  <c r="CG10" i="15"/>
  <c r="CG36" i="15"/>
  <c r="CG35" i="15"/>
  <c r="CG34" i="15"/>
  <c r="CG24" i="15"/>
  <c r="CG69" i="15" s="1"/>
  <c r="CG3" i="15"/>
  <c r="CG15" i="15"/>
  <c r="CG39" i="15"/>
  <c r="CG7" i="15"/>
  <c r="CG6" i="15"/>
  <c r="CG4" i="15"/>
  <c r="CG8" i="15"/>
  <c r="CG41" i="15"/>
  <c r="CG38" i="15"/>
  <c r="CG21" i="15"/>
  <c r="CG66" i="15" s="1"/>
  <c r="CG25" i="15"/>
  <c r="CG70" i="15" s="1"/>
  <c r="CG23" i="15"/>
  <c r="CG68" i="15" s="1"/>
  <c r="CG20" i="15"/>
  <c r="CG65" i="15" s="1"/>
  <c r="CG27" i="15"/>
  <c r="CG72" i="15" s="1"/>
  <c r="AB115" i="8"/>
  <c r="AB130" i="8" s="1"/>
  <c r="Z85" i="15"/>
  <c r="AE101" i="8"/>
  <c r="AE56" i="8"/>
  <c r="CD139" i="15"/>
  <c r="CD169" i="15"/>
  <c r="CD154" i="15"/>
  <c r="CB144" i="15"/>
  <c r="CB174" i="15"/>
  <c r="CB159" i="15"/>
  <c r="CG56" i="8"/>
  <c r="CG101" i="8"/>
  <c r="CG191" i="8"/>
  <c r="CG206" i="8" s="1"/>
  <c r="CF185" i="8"/>
  <c r="CF200" i="8" s="1"/>
  <c r="CG50" i="8"/>
  <c r="CF95" i="8"/>
  <c r="CF110" i="8" s="1"/>
  <c r="CF125" i="8" s="1"/>
  <c r="AB173" i="15"/>
  <c r="AB143" i="15"/>
  <c r="AB158" i="15"/>
  <c r="AF170" i="8"/>
  <c r="AF155" i="8"/>
  <c r="AF140" i="8"/>
  <c r="W14" i="15"/>
  <c r="AN13" i="15"/>
  <c r="X13" i="15"/>
  <c r="Y13" i="15"/>
  <c r="Z13" i="15"/>
  <c r="AA13" i="15"/>
  <c r="AB13" i="15"/>
  <c r="AC13" i="15"/>
  <c r="AD13" i="15"/>
  <c r="AE13" i="15"/>
  <c r="AF13" i="15"/>
  <c r="AY12" i="8"/>
  <c r="AY9" i="8"/>
  <c r="AG99" i="8"/>
  <c r="AG114" i="8" s="1"/>
  <c r="AG129" i="8" s="1"/>
  <c r="AG189" i="8"/>
  <c r="AG204" i="8" s="1"/>
  <c r="AH54" i="8"/>
  <c r="AY8" i="8"/>
  <c r="AG98" i="8"/>
  <c r="AG113" i="8" s="1"/>
  <c r="AG128" i="8" s="1"/>
  <c r="AG188" i="8"/>
  <c r="AG203" i="8" s="1"/>
  <c r="AH53" i="8"/>
  <c r="AF171" i="8"/>
  <c r="AF156" i="8"/>
  <c r="AF141" i="8"/>
  <c r="CD56" i="8"/>
  <c r="CD101" i="8"/>
  <c r="CD116" i="8" s="1"/>
  <c r="CD131" i="8" s="1"/>
  <c r="BX100" i="15"/>
  <c r="BX115" i="15" s="1"/>
  <c r="BX130" i="15" s="1"/>
  <c r="BX55" i="15"/>
  <c r="AG13" i="15"/>
  <c r="AX3" i="15"/>
  <c r="AG93" i="15"/>
  <c r="AG183" i="15"/>
  <c r="AG198" i="15" s="1"/>
  <c r="AG48" i="15"/>
  <c r="Z175" i="8"/>
  <c r="Z160" i="8"/>
  <c r="Z145" i="8"/>
  <c r="W28" i="15"/>
  <c r="W57" i="15"/>
  <c r="W72" i="15" s="1"/>
  <c r="W87" i="15" s="1"/>
  <c r="W102" i="15" s="1"/>
  <c r="W117" i="15" s="1"/>
  <c r="W132" i="15" s="1"/>
  <c r="W147" i="15" s="1"/>
  <c r="W162" i="15" s="1"/>
  <c r="W177" i="15" s="1"/>
  <c r="W192" i="15" s="1"/>
  <c r="W207" i="15" s="1"/>
  <c r="W42" i="15"/>
  <c r="X27" i="15"/>
  <c r="X72" i="15" s="1"/>
  <c r="Y27" i="15"/>
  <c r="Y72" i="15" s="1"/>
  <c r="Z27" i="15"/>
  <c r="Z72" i="15" s="1"/>
  <c r="AA27" i="15"/>
  <c r="AA72" i="15" s="1"/>
  <c r="AB27" i="15"/>
  <c r="AB72" i="15" s="1"/>
  <c r="AC27" i="15"/>
  <c r="AC72" i="15" s="1"/>
  <c r="AD27" i="15"/>
  <c r="AD72" i="15" s="1"/>
  <c r="AE27" i="15"/>
  <c r="AE72" i="15" s="1"/>
  <c r="AF27" i="15"/>
  <c r="AE173" i="15"/>
  <c r="AE158" i="15"/>
  <c r="AE143" i="15"/>
  <c r="AD100" i="15"/>
  <c r="AD55" i="15"/>
  <c r="AD85" i="15"/>
  <c r="AD190" i="15"/>
  <c r="AD205" i="15" s="1"/>
  <c r="AU12" i="8"/>
  <c r="AE187" i="3"/>
  <c r="AE97" i="3"/>
  <c r="AE112" i="3" s="1"/>
  <c r="AE127" i="3" s="1"/>
  <c r="AE52" i="3"/>
  <c r="AE96" i="3"/>
  <c r="AE111" i="3" s="1"/>
  <c r="AE126" i="3" s="1"/>
  <c r="AE186" i="3"/>
  <c r="AE51" i="3"/>
  <c r="CE187" i="15"/>
  <c r="CE202" i="15" s="1"/>
  <c r="CE97" i="15"/>
  <c r="CE112" i="15" s="1"/>
  <c r="CE127" i="15" s="1"/>
  <c r="CF52" i="15"/>
  <c r="CF116" i="8"/>
  <c r="CF131" i="8" s="1"/>
  <c r="AD101" i="8"/>
  <c r="AD116" i="8" s="1"/>
  <c r="AD131" i="8" s="1"/>
  <c r="AD191" i="8"/>
  <c r="AD206" i="8" s="1"/>
  <c r="AD56" i="8"/>
  <c r="BW191" i="8"/>
  <c r="BW206" i="8" s="1"/>
  <c r="AQ11" i="15"/>
  <c r="AV12" i="8"/>
  <c r="AE155" i="15"/>
  <c r="AE170" i="15"/>
  <c r="AE140" i="15"/>
  <c r="AF158" i="8"/>
  <c r="AF143" i="8"/>
  <c r="AF173" i="8"/>
  <c r="CE156" i="8"/>
  <c r="CE171" i="8"/>
  <c r="CE141" i="8"/>
  <c r="AO12" i="8"/>
  <c r="AE172" i="15"/>
  <c r="AE157" i="15"/>
  <c r="AE142" i="15"/>
  <c r="AE159" i="15"/>
  <c r="AE144" i="15"/>
  <c r="AE174" i="15"/>
  <c r="AY10" i="8"/>
  <c r="AH100" i="8"/>
  <c r="AH190" i="8"/>
  <c r="AH205" i="8" s="1"/>
  <c r="AH55" i="8"/>
  <c r="AY3" i="8"/>
  <c r="AH93" i="8"/>
  <c r="AH183" i="8"/>
  <c r="AH198" i="8" s="1"/>
  <c r="AH48" i="8"/>
  <c r="AY11" i="8"/>
  <c r="AH101" i="8"/>
  <c r="AH191" i="8"/>
  <c r="AH206" i="8" s="1"/>
  <c r="AH56" i="8"/>
  <c r="CC101" i="8"/>
  <c r="CC116" i="8" s="1"/>
  <c r="CC131" i="8" s="1"/>
  <c r="CC56" i="8"/>
  <c r="BW100" i="15"/>
  <c r="BW115" i="15" s="1"/>
  <c r="BW130" i="15" s="1"/>
  <c r="BW55" i="15"/>
  <c r="CD170" i="15"/>
  <c r="CD155" i="15"/>
  <c r="CD140" i="15"/>
  <c r="AX12" i="15"/>
  <c r="AC174" i="15"/>
  <c r="AC159" i="15"/>
  <c r="AC144" i="15"/>
  <c r="AA115" i="8"/>
  <c r="AA130" i="8" s="1"/>
  <c r="AC100" i="15"/>
  <c r="AC55" i="15"/>
  <c r="BX114" i="15"/>
  <c r="BX129" i="15" s="1"/>
  <c r="AE190" i="3"/>
  <c r="AE55" i="3"/>
  <c r="AE100" i="3"/>
  <c r="AE115" i="3" s="1"/>
  <c r="AE130" i="3" s="1"/>
  <c r="CF93" i="15"/>
  <c r="CF183" i="15"/>
  <c r="CF198" i="15" s="1"/>
  <c r="CF48" i="15"/>
  <c r="CF53" i="15"/>
  <c r="CE188" i="15"/>
  <c r="CE203" i="15" s="1"/>
  <c r="CE98" i="15"/>
  <c r="CE113" i="15" s="1"/>
  <c r="CE128" i="15" s="1"/>
  <c r="CE189" i="15"/>
  <c r="CE204" i="15" s="1"/>
  <c r="CE99" i="15"/>
  <c r="CE114" i="15" s="1"/>
  <c r="CE129" i="15" s="1"/>
  <c r="CF54" i="15"/>
  <c r="AG56" i="8"/>
  <c r="AC101" i="8"/>
  <c r="AC116" i="8" s="1"/>
  <c r="AC131" i="8" s="1"/>
  <c r="AC56" i="8"/>
  <c r="BW86" i="8"/>
  <c r="X174" i="8"/>
  <c r="X144" i="8"/>
  <c r="X159" i="8"/>
  <c r="AF72" i="8"/>
  <c r="AW12" i="8"/>
  <c r="Y144" i="15"/>
  <c r="Y174" i="15"/>
  <c r="Y159" i="15"/>
  <c r="X158" i="15"/>
  <c r="X173" i="15"/>
  <c r="X143" i="15"/>
  <c r="CD174" i="15"/>
  <c r="CD159" i="15"/>
  <c r="CD144" i="15"/>
  <c r="CG51" i="8"/>
  <c r="CF96" i="8"/>
  <c r="CF111" i="8" s="1"/>
  <c r="CF126" i="8" s="1"/>
  <c r="CF186" i="8"/>
  <c r="CF201" i="8" s="1"/>
  <c r="CG81" i="8"/>
  <c r="CI2" i="8"/>
  <c r="CH17" i="8"/>
  <c r="CH47" i="8" s="1"/>
  <c r="CH62" i="8" s="1"/>
  <c r="CH77" i="8" s="1"/>
  <c r="CH92" i="8" s="1"/>
  <c r="CH107" i="8" s="1"/>
  <c r="CH122" i="8" s="1"/>
  <c r="CH137" i="8" s="1"/>
  <c r="CH152" i="8" s="1"/>
  <c r="CH167" i="8" s="1"/>
  <c r="CH182" i="8" s="1"/>
  <c r="CH197" i="8" s="1"/>
  <c r="CH32" i="8"/>
  <c r="CH26" i="8"/>
  <c r="CH71" i="8" s="1"/>
  <c r="CH27" i="8"/>
  <c r="CH72" i="8" s="1"/>
  <c r="CH23" i="8"/>
  <c r="CH68" i="8" s="1"/>
  <c r="CH28" i="8"/>
  <c r="CH73" i="8" s="1"/>
  <c r="CH22" i="8"/>
  <c r="CH67" i="8" s="1"/>
  <c r="CH24" i="8"/>
  <c r="CH69" i="8" s="1"/>
  <c r="CH25" i="8"/>
  <c r="CH70" i="8" s="1"/>
  <c r="CH18" i="8"/>
  <c r="CH63" i="8" s="1"/>
  <c r="CH20" i="8"/>
  <c r="CH65" i="8" s="1"/>
  <c r="CH21" i="8"/>
  <c r="CH66" i="8" s="1"/>
  <c r="CH19" i="8"/>
  <c r="CH64" i="8" s="1"/>
  <c r="CH6" i="8"/>
  <c r="CH42" i="8"/>
  <c r="CH12" i="8"/>
  <c r="CH5" i="8"/>
  <c r="CH13" i="8"/>
  <c r="CH40" i="8"/>
  <c r="CH10" i="8"/>
  <c r="CH38" i="8"/>
  <c r="CH37" i="8"/>
  <c r="CH7" i="8"/>
  <c r="CH39" i="8"/>
  <c r="CH14" i="8"/>
  <c r="CH36" i="8"/>
  <c r="CH8" i="8"/>
  <c r="CH15" i="8"/>
  <c r="CH35" i="8"/>
  <c r="CH33" i="8"/>
  <c r="CH9" i="8"/>
  <c r="CH3" i="8"/>
  <c r="CH34" i="8"/>
  <c r="CH4" i="8"/>
  <c r="CH41" i="8"/>
  <c r="CH11" i="8"/>
  <c r="CE139" i="8"/>
  <c r="CE154" i="8"/>
  <c r="CE169" i="8"/>
  <c r="AY6" i="8"/>
  <c r="AG96" i="8"/>
  <c r="AG111" i="8" s="1"/>
  <c r="AG126" i="8" s="1"/>
  <c r="AG186" i="8"/>
  <c r="AG201" i="8" s="1"/>
  <c r="AH51" i="8"/>
  <c r="CB101" i="8"/>
  <c r="CB56" i="8"/>
  <c r="CD55" i="15"/>
  <c r="CD85" i="15"/>
  <c r="CD100" i="15"/>
  <c r="CD190" i="15"/>
  <c r="CD205" i="15" s="1"/>
  <c r="CC190" i="15"/>
  <c r="CC205" i="15" s="1"/>
  <c r="AG86" i="15"/>
  <c r="AX6" i="15"/>
  <c r="AF186" i="15"/>
  <c r="AF201" i="15" s="1"/>
  <c r="AG51" i="15"/>
  <c r="AF96" i="15"/>
  <c r="AF111" i="15" s="1"/>
  <c r="AF126" i="15" s="1"/>
  <c r="AX10" i="15"/>
  <c r="AG55" i="15"/>
  <c r="AG100" i="15"/>
  <c r="AG190" i="15"/>
  <c r="AG205" i="15" s="1"/>
  <c r="AX11" i="15"/>
  <c r="AG191" i="15"/>
  <c r="AG206" i="15" s="1"/>
  <c r="AG101" i="15"/>
  <c r="AG56" i="15"/>
  <c r="BW114" i="15"/>
  <c r="BW129" i="15" s="1"/>
  <c r="BX144" i="8"/>
  <c r="BX159" i="8"/>
  <c r="BX174" i="8"/>
  <c r="AB100" i="15"/>
  <c r="AB115" i="15" s="1"/>
  <c r="AB130" i="15" s="1"/>
  <c r="AB55" i="15"/>
  <c r="AE191" i="3"/>
  <c r="AE56" i="3"/>
  <c r="AE101" i="3"/>
  <c r="AE116" i="3" s="1"/>
  <c r="AE131" i="3" s="1"/>
  <c r="AE185" i="3"/>
  <c r="AE50" i="3"/>
  <c r="AE95" i="3"/>
  <c r="AE110" i="3" s="1"/>
  <c r="AE125" i="3" s="1"/>
  <c r="AF169" i="8"/>
  <c r="AF154" i="8"/>
  <c r="AF139" i="8"/>
  <c r="CF27" i="15"/>
  <c r="CF72" i="15" s="1"/>
  <c r="CD156" i="15"/>
  <c r="CD141" i="15"/>
  <c r="CD171" i="15"/>
  <c r="CF108" i="8"/>
  <c r="CF123" i="8" s="1"/>
  <c r="AB101" i="8"/>
  <c r="AB116" i="8" s="1"/>
  <c r="AB131" i="8" s="1"/>
  <c r="AB191" i="8"/>
  <c r="AB206" i="8" s="1"/>
  <c r="AB56" i="8"/>
  <c r="AC115" i="8"/>
  <c r="AC130" i="8" s="1"/>
  <c r="AY3" i="6" l="1"/>
  <c r="AF168" i="15"/>
  <c r="AF153" i="15"/>
  <c r="BW175" i="8"/>
  <c r="BW160" i="8"/>
  <c r="AH80" i="15"/>
  <c r="BZ175" i="8"/>
  <c r="BZ160" i="8"/>
  <c r="AG108" i="15"/>
  <c r="AG123" i="15" s="1"/>
  <c r="AG153" i="15" s="1"/>
  <c r="AV13" i="8"/>
  <c r="BY160" i="8"/>
  <c r="AP13" i="8"/>
  <c r="BY191" i="15"/>
  <c r="BY206" i="15" s="1"/>
  <c r="BY145" i="8"/>
  <c r="AX13" i="8"/>
  <c r="AH78" i="15"/>
  <c r="BX145" i="8"/>
  <c r="BZ116" i="8"/>
  <c r="BZ131" i="8" s="1"/>
  <c r="BZ161" i="8" s="1"/>
  <c r="BX191" i="15"/>
  <c r="BX206" i="15" s="1"/>
  <c r="BX175" i="8"/>
  <c r="AO13" i="8"/>
  <c r="BZ191" i="15"/>
  <c r="BZ206" i="15" s="1"/>
  <c r="AG168" i="8"/>
  <c r="CB116" i="8"/>
  <c r="CB131" i="8" s="1"/>
  <c r="CB146" i="8" s="1"/>
  <c r="AD160" i="8"/>
  <c r="AD175" i="8"/>
  <c r="AG138" i="8"/>
  <c r="AQ13" i="8"/>
  <c r="Z174" i="15"/>
  <c r="Z144" i="15"/>
  <c r="BX116" i="8"/>
  <c r="BX131" i="8" s="1"/>
  <c r="BX176" i="8" s="1"/>
  <c r="CE160" i="15"/>
  <c r="AW13" i="8"/>
  <c r="AH192" i="8"/>
  <c r="AH207" i="8" s="1"/>
  <c r="CE175" i="15"/>
  <c r="AS13" i="8"/>
  <c r="AH85" i="15"/>
  <c r="BY192" i="8"/>
  <c r="BY207" i="8" s="1"/>
  <c r="AG115" i="15"/>
  <c r="AG130" i="15" s="1"/>
  <c r="AG175" i="15" s="1"/>
  <c r="CC159" i="15"/>
  <c r="AG145" i="8"/>
  <c r="AG160" i="8"/>
  <c r="BX192" i="8"/>
  <c r="BX207" i="8" s="1"/>
  <c r="AC115" i="15"/>
  <c r="AC130" i="15" s="1"/>
  <c r="AC160" i="15" s="1"/>
  <c r="CG115" i="8"/>
  <c r="CG130" i="8" s="1"/>
  <c r="CG145" i="8" s="1"/>
  <c r="Y175" i="8"/>
  <c r="Y145" i="8"/>
  <c r="AH86" i="15"/>
  <c r="AA192" i="8"/>
  <c r="AA207" i="8" s="1"/>
  <c r="CG116" i="8"/>
  <c r="CG131" i="8" s="1"/>
  <c r="CG161" i="8" s="1"/>
  <c r="CF101" i="15"/>
  <c r="CF108" i="15"/>
  <c r="CF123" i="15" s="1"/>
  <c r="CF168" i="15" s="1"/>
  <c r="AH102" i="8"/>
  <c r="CA87" i="8"/>
  <c r="AE195" i="3"/>
  <c r="AT224" i="3" s="1"/>
  <c r="AE120" i="3"/>
  <c r="AE135" i="3" s="1"/>
  <c r="AE179" i="3" s="1"/>
  <c r="CA191" i="15"/>
  <c r="CA206" i="15" s="1"/>
  <c r="CC144" i="15"/>
  <c r="Z191" i="15"/>
  <c r="Z206" i="15" s="1"/>
  <c r="AR13" i="8"/>
  <c r="CB191" i="15"/>
  <c r="CB206" i="15" s="1"/>
  <c r="CE153" i="15"/>
  <c r="AH87" i="8"/>
  <c r="AH115" i="8"/>
  <c r="AH130" i="8" s="1"/>
  <c r="AH175" i="8" s="1"/>
  <c r="BZ192" i="8"/>
  <c r="BZ207" i="8" s="1"/>
  <c r="X115" i="15"/>
  <c r="X130" i="15" s="1"/>
  <c r="X175" i="15" s="1"/>
  <c r="CE138" i="15"/>
  <c r="AH116" i="8"/>
  <c r="AH131" i="8" s="1"/>
  <c r="AH161" i="8" s="1"/>
  <c r="AS12" i="15"/>
  <c r="CF115" i="15"/>
  <c r="CF130" i="15" s="1"/>
  <c r="CF175" i="15" s="1"/>
  <c r="AI86" i="8"/>
  <c r="CF86" i="15"/>
  <c r="CF56" i="15"/>
  <c r="CC191" i="15"/>
  <c r="CC206" i="15" s="1"/>
  <c r="AT13" i="8"/>
  <c r="BW192" i="8"/>
  <c r="BW207" i="8" s="1"/>
  <c r="AD115" i="15"/>
  <c r="AD130" i="15" s="1"/>
  <c r="AD175" i="15" s="1"/>
  <c r="CC160" i="8"/>
  <c r="AE116" i="8"/>
  <c r="AE131" i="8" s="1"/>
  <c r="AE176" i="8" s="1"/>
  <c r="CG81" i="15"/>
  <c r="CC145" i="8"/>
  <c r="CE192" i="8"/>
  <c r="CE207" i="8" s="1"/>
  <c r="AH108" i="8"/>
  <c r="AH123" i="8" s="1"/>
  <c r="AH153" i="8" s="1"/>
  <c r="AG116" i="8"/>
  <c r="AG131" i="8" s="1"/>
  <c r="CD115" i="15"/>
  <c r="CD130" i="15" s="1"/>
  <c r="CD145" i="15" s="1"/>
  <c r="CC115" i="15"/>
  <c r="CC130" i="15" s="1"/>
  <c r="CC160" i="15" s="1"/>
  <c r="AG116" i="15"/>
  <c r="AG131" i="15" s="1"/>
  <c r="AG161" i="15" s="1"/>
  <c r="AI79" i="8"/>
  <c r="AH79" i="15"/>
  <c r="CH81" i="8"/>
  <c r="AB144" i="15"/>
  <c r="CH85" i="8"/>
  <c r="AT12" i="15"/>
  <c r="Y115" i="15"/>
  <c r="Y130" i="15" s="1"/>
  <c r="Y175" i="15" s="1"/>
  <c r="CG117" i="8"/>
  <c r="CG132" i="8" s="1"/>
  <c r="CG177" i="8" s="1"/>
  <c r="AH82" i="15"/>
  <c r="BY144" i="15"/>
  <c r="CG83" i="15"/>
  <c r="AI84" i="8"/>
  <c r="AB87" i="8"/>
  <c r="BY159" i="15"/>
  <c r="AI78" i="8"/>
  <c r="CH86" i="8"/>
  <c r="CG82" i="15"/>
  <c r="CG86" i="15"/>
  <c r="AI83" i="8"/>
  <c r="CG84" i="15"/>
  <c r="AI88" i="8"/>
  <c r="AB174" i="15"/>
  <c r="CG79" i="15"/>
  <c r="AI82" i="8"/>
  <c r="CH88" i="8"/>
  <c r="AI80" i="8"/>
  <c r="AI85" i="8"/>
  <c r="CQ243" i="6"/>
  <c r="DF243" i="6"/>
  <c r="T63" i="6"/>
  <c r="T243" i="6"/>
  <c r="AI243" i="6"/>
  <c r="AX243" i="6"/>
  <c r="BM243" i="6"/>
  <c r="CB243" i="6"/>
  <c r="DU243" i="6"/>
  <c r="EJ243" i="6"/>
  <c r="AE174" i="3"/>
  <c r="AE159" i="3"/>
  <c r="AE144" i="3"/>
  <c r="AF72" i="15"/>
  <c r="AW12" i="15"/>
  <c r="CF184" i="15"/>
  <c r="CF199" i="15" s="1"/>
  <c r="CF94" i="15"/>
  <c r="CF109" i="15" s="1"/>
  <c r="CF124" i="15" s="1"/>
  <c r="CG49" i="15"/>
  <c r="X159" i="15"/>
  <c r="X174" i="15"/>
  <c r="X144" i="15"/>
  <c r="AF191" i="15"/>
  <c r="AF206" i="15" s="1"/>
  <c r="AF101" i="15"/>
  <c r="AF56" i="15"/>
  <c r="AF86" i="15"/>
  <c r="X101" i="15"/>
  <c r="X56" i="15"/>
  <c r="CM212" i="3"/>
  <c r="BI227" i="3"/>
  <c r="BI242" i="3" s="1"/>
  <c r="BI257" i="3" s="1"/>
  <c r="BI273" i="3" s="1"/>
  <c r="BI289" i="3" s="1"/>
  <c r="BI305" i="3" s="1"/>
  <c r="BI321" i="3" s="1"/>
  <c r="BX212" i="3"/>
  <c r="CB57" i="8"/>
  <c r="CB102" i="8"/>
  <c r="X86" i="15"/>
  <c r="BY161" i="8"/>
  <c r="BY176" i="8"/>
  <c r="BY146" i="8"/>
  <c r="AZ5" i="8"/>
  <c r="AH95" i="8"/>
  <c r="AH110" i="8" s="1"/>
  <c r="AH125" i="8" s="1"/>
  <c r="AH185" i="8"/>
  <c r="AH200" i="8" s="1"/>
  <c r="AI50" i="8"/>
  <c r="AZ6" i="8"/>
  <c r="AH186" i="8"/>
  <c r="AH201" i="8" s="1"/>
  <c r="AH96" i="8"/>
  <c r="AH111" i="8" s="1"/>
  <c r="AH126" i="8" s="1"/>
  <c r="AI51" i="8"/>
  <c r="AZ3" i="8"/>
  <c r="AI93" i="8"/>
  <c r="AI183" i="8"/>
  <c r="AI198" i="8" s="1"/>
  <c r="AI48" i="8"/>
  <c r="AG169" i="8"/>
  <c r="AG139" i="8"/>
  <c r="AG154" i="8"/>
  <c r="AG87" i="8"/>
  <c r="AG102" i="8"/>
  <c r="AG192" i="8"/>
  <c r="AG207" i="8" s="1"/>
  <c r="AG57" i="8"/>
  <c r="Y57" i="8"/>
  <c r="Y102" i="8"/>
  <c r="Z161" i="8"/>
  <c r="Z146" i="8"/>
  <c r="Z176" i="8"/>
  <c r="Y86" i="15"/>
  <c r="AY11" i="15"/>
  <c r="AH191" i="15"/>
  <c r="AH206" i="15" s="1"/>
  <c r="AH101" i="15"/>
  <c r="AH56" i="15"/>
  <c r="AY12" i="15"/>
  <c r="CB175" i="15"/>
  <c r="CB160" i="15"/>
  <c r="CB145" i="15"/>
  <c r="BX101" i="15"/>
  <c r="BX116" i="15" s="1"/>
  <c r="BX131" i="15" s="1"/>
  <c r="BX56" i="15"/>
  <c r="AN15" i="8"/>
  <c r="X15" i="8"/>
  <c r="Y15" i="8"/>
  <c r="Z15" i="8"/>
  <c r="AA15" i="8"/>
  <c r="AB15" i="8"/>
  <c r="AC15" i="8"/>
  <c r="AD15" i="8"/>
  <c r="AE15" i="8"/>
  <c r="AF15" i="8"/>
  <c r="AG15" i="8"/>
  <c r="AH15" i="8"/>
  <c r="AE214" i="3"/>
  <c r="AE199" i="3"/>
  <c r="AT213" i="3"/>
  <c r="CM214" i="3"/>
  <c r="BX214" i="3"/>
  <c r="DQ214" i="3"/>
  <c r="BI214" i="3"/>
  <c r="DB214" i="3"/>
  <c r="CF144" i="8"/>
  <c r="CF159" i="8"/>
  <c r="CF174" i="8"/>
  <c r="CH56" i="8"/>
  <c r="CH101" i="8"/>
  <c r="CH191" i="8"/>
  <c r="CH206" i="8" s="1"/>
  <c r="CH57" i="8"/>
  <c r="CH102" i="8"/>
  <c r="CH192" i="8"/>
  <c r="CH207" i="8" s="1"/>
  <c r="CE159" i="15"/>
  <c r="CE144" i="15"/>
  <c r="CE174" i="15"/>
  <c r="AC175" i="8"/>
  <c r="AC160" i="8"/>
  <c r="AC145" i="8"/>
  <c r="AB175" i="15"/>
  <c r="AB160" i="15"/>
  <c r="AB145" i="15"/>
  <c r="CH52" i="8"/>
  <c r="CG97" i="8"/>
  <c r="CG112" i="8" s="1"/>
  <c r="CG127" i="8" s="1"/>
  <c r="CG187" i="8"/>
  <c r="CG202" i="8" s="1"/>
  <c r="CH84" i="8"/>
  <c r="CI17" i="8"/>
  <c r="CI47" i="8" s="1"/>
  <c r="CI62" i="8" s="1"/>
  <c r="CI77" i="8" s="1"/>
  <c r="CI92" i="8" s="1"/>
  <c r="CI107" i="8" s="1"/>
  <c r="CI122" i="8" s="1"/>
  <c r="CI137" i="8" s="1"/>
  <c r="CI152" i="8" s="1"/>
  <c r="CI167" i="8" s="1"/>
  <c r="CI182" i="8" s="1"/>
  <c r="CI197" i="8" s="1"/>
  <c r="CI32" i="8"/>
  <c r="CI18" i="8"/>
  <c r="CI63" i="8" s="1"/>
  <c r="CI26" i="8"/>
  <c r="CI71" i="8" s="1"/>
  <c r="CI20" i="8"/>
  <c r="CI65" i="8" s="1"/>
  <c r="CI29" i="8"/>
  <c r="CI74" i="8" s="1"/>
  <c r="CI23" i="8"/>
  <c r="CI68" i="8" s="1"/>
  <c r="CI28" i="8"/>
  <c r="CI73" i="8" s="1"/>
  <c r="CI22" i="8"/>
  <c r="CI67" i="8" s="1"/>
  <c r="CI24" i="8"/>
  <c r="CI69" i="8" s="1"/>
  <c r="CI21" i="8"/>
  <c r="CI66" i="8" s="1"/>
  <c r="CI25" i="8"/>
  <c r="CI70" i="8" s="1"/>
  <c r="CI19" i="8"/>
  <c r="CI64" i="8" s="1"/>
  <c r="CI35" i="8"/>
  <c r="CI5" i="8"/>
  <c r="CI15" i="8"/>
  <c r="CI8" i="8"/>
  <c r="CI27" i="8"/>
  <c r="CI72" i="8" s="1"/>
  <c r="CI34" i="8"/>
  <c r="CI6" i="8"/>
  <c r="CI36" i="8"/>
  <c r="CI13" i="8"/>
  <c r="CI11" i="8"/>
  <c r="CI41" i="8"/>
  <c r="CI12" i="8"/>
  <c r="CI38" i="8"/>
  <c r="CI14" i="8"/>
  <c r="CI43" i="8"/>
  <c r="CI42" i="8"/>
  <c r="CI39" i="8"/>
  <c r="CI3" i="8"/>
  <c r="CI40" i="8"/>
  <c r="CI10" i="8"/>
  <c r="CI7" i="8"/>
  <c r="CI9" i="8"/>
  <c r="CI4" i="8"/>
  <c r="CI37" i="8"/>
  <c r="CI33" i="8"/>
  <c r="AE201" i="3"/>
  <c r="AE216" i="3"/>
  <c r="X42" i="15"/>
  <c r="X87" i="15" s="1"/>
  <c r="Y42" i="15"/>
  <c r="Y192" i="15" s="1"/>
  <c r="Y207" i="15" s="1"/>
  <c r="Z42" i="15"/>
  <c r="Z87" i="15" s="1"/>
  <c r="AA42" i="15"/>
  <c r="AA87" i="15" s="1"/>
  <c r="AB42" i="15"/>
  <c r="AB87" i="15" s="1"/>
  <c r="AC42" i="15"/>
  <c r="AC87" i="15" s="1"/>
  <c r="AD42" i="15"/>
  <c r="AD87" i="15" s="1"/>
  <c r="AE42" i="15"/>
  <c r="AE192" i="15" s="1"/>
  <c r="AE207" i="15" s="1"/>
  <c r="AF42" i="15"/>
  <c r="AG42" i="15"/>
  <c r="CG85" i="15"/>
  <c r="CG78" i="15"/>
  <c r="BW116" i="8"/>
  <c r="BW131" i="8" s="1"/>
  <c r="AE56" i="15"/>
  <c r="AE101" i="15"/>
  <c r="AG172" i="8"/>
  <c r="AG157" i="8"/>
  <c r="AG142" i="8"/>
  <c r="BV43" i="15"/>
  <c r="CH43" i="15" s="1"/>
  <c r="BV29" i="15"/>
  <c r="CH29" i="15" s="1"/>
  <c r="CH74" i="15" s="1"/>
  <c r="BV58" i="15"/>
  <c r="BV73" i="15" s="1"/>
  <c r="BV88" i="15" s="1"/>
  <c r="BV103" i="15" s="1"/>
  <c r="BV118" i="15" s="1"/>
  <c r="BV133" i="15" s="1"/>
  <c r="BV148" i="15" s="1"/>
  <c r="BV163" i="15" s="1"/>
  <c r="BV178" i="15" s="1"/>
  <c r="BV193" i="15" s="1"/>
  <c r="BV208" i="15" s="1"/>
  <c r="BW28" i="15"/>
  <c r="BW73" i="15" s="1"/>
  <c r="BX28" i="15"/>
  <c r="BX73" i="15" s="1"/>
  <c r="BY28" i="15"/>
  <c r="BY73" i="15" s="1"/>
  <c r="BZ28" i="15"/>
  <c r="BZ73" i="15" s="1"/>
  <c r="CA28" i="15"/>
  <c r="CA73" i="15" s="1"/>
  <c r="CB28" i="15"/>
  <c r="CB73" i="15" s="1"/>
  <c r="CC28" i="15"/>
  <c r="CC73" i="15" s="1"/>
  <c r="CD28" i="15"/>
  <c r="CD73" i="15" s="1"/>
  <c r="CE28" i="15"/>
  <c r="CE73" i="15" s="1"/>
  <c r="CF28" i="15"/>
  <c r="CF73" i="15" s="1"/>
  <c r="CF172" i="8"/>
  <c r="CF142" i="8"/>
  <c r="CF157" i="8"/>
  <c r="AT242" i="3"/>
  <c r="AE257" i="3"/>
  <c r="AE273" i="3" s="1"/>
  <c r="AE289" i="3" s="1"/>
  <c r="AE305" i="3" s="1"/>
  <c r="AE321" i="3" s="1"/>
  <c r="CA57" i="8"/>
  <c r="CA102" i="8"/>
  <c r="AZ13" i="8"/>
  <c r="AI103" i="8"/>
  <c r="AI58" i="8"/>
  <c r="AI193" i="8"/>
  <c r="AI208" i="8" s="1"/>
  <c r="AP12" i="15"/>
  <c r="AF102" i="8"/>
  <c r="AF57" i="8"/>
  <c r="X102" i="8"/>
  <c r="X117" i="8" s="1"/>
  <c r="X132" i="8" s="1"/>
  <c r="X57" i="8"/>
  <c r="T7" i="6"/>
  <c r="T8" i="6"/>
  <c r="BV30" i="8"/>
  <c r="CI30" i="8" s="1"/>
  <c r="CI75" i="8" s="1"/>
  <c r="BV59" i="8"/>
  <c r="BV74" i="8" s="1"/>
  <c r="BV89" i="8" s="1"/>
  <c r="BV104" i="8" s="1"/>
  <c r="BV119" i="8" s="1"/>
  <c r="BV134" i="8" s="1"/>
  <c r="BV149" i="8" s="1"/>
  <c r="BV164" i="8" s="1"/>
  <c r="BV179" i="8" s="1"/>
  <c r="BV194" i="8" s="1"/>
  <c r="BV209" i="8" s="1"/>
  <c r="BV44" i="8"/>
  <c r="BW29" i="8"/>
  <c r="BW74" i="8" s="1"/>
  <c r="BX29" i="8"/>
  <c r="BX74" i="8" s="1"/>
  <c r="BY29" i="8"/>
  <c r="BY74" i="8" s="1"/>
  <c r="BZ29" i="8"/>
  <c r="BZ74" i="8" s="1"/>
  <c r="CA29" i="8"/>
  <c r="CA74" i="8" s="1"/>
  <c r="CB29" i="8"/>
  <c r="CB74" i="8" s="1"/>
  <c r="CC29" i="8"/>
  <c r="CC74" i="8" s="1"/>
  <c r="CD29" i="8"/>
  <c r="CD74" i="8" s="1"/>
  <c r="CE29" i="8"/>
  <c r="CE74" i="8" s="1"/>
  <c r="CF29" i="8"/>
  <c r="CF74" i="8" s="1"/>
  <c r="CG29" i="8"/>
  <c r="CG74" i="8" s="1"/>
  <c r="AY7" i="15"/>
  <c r="AG187" i="15"/>
  <c r="AG202" i="15" s="1"/>
  <c r="AG97" i="15"/>
  <c r="AG112" i="15" s="1"/>
  <c r="AG127" i="15" s="1"/>
  <c r="AH52" i="15"/>
  <c r="AY9" i="15"/>
  <c r="AG99" i="15"/>
  <c r="AG114" i="15" s="1"/>
  <c r="AG129" i="15" s="1"/>
  <c r="AG189" i="15"/>
  <c r="AG204" i="15" s="1"/>
  <c r="AH54" i="15"/>
  <c r="AY4" i="15"/>
  <c r="AG184" i="15"/>
  <c r="AG199" i="15" s="1"/>
  <c r="AH49" i="15"/>
  <c r="AG94" i="15"/>
  <c r="AG109" i="15" s="1"/>
  <c r="AG124" i="15" s="1"/>
  <c r="CE86" i="15"/>
  <c r="CE191" i="15"/>
  <c r="CE206" i="15" s="1"/>
  <c r="CE56" i="15"/>
  <c r="CE101" i="15"/>
  <c r="BW56" i="15"/>
  <c r="BW101" i="15"/>
  <c r="CG108" i="8"/>
  <c r="CG123" i="8" s="1"/>
  <c r="AE168" i="3"/>
  <c r="AE153" i="3"/>
  <c r="AE138" i="3"/>
  <c r="CA161" i="8"/>
  <c r="CA176" i="8"/>
  <c r="CA146" i="8"/>
  <c r="CF168" i="8"/>
  <c r="CF138" i="8"/>
  <c r="CF153" i="8"/>
  <c r="CE173" i="15"/>
  <c r="CE158" i="15"/>
  <c r="CE143" i="15"/>
  <c r="AG159" i="8"/>
  <c r="AG174" i="8"/>
  <c r="AG144" i="8"/>
  <c r="W15" i="15"/>
  <c r="AI15" i="15" s="1"/>
  <c r="AN14" i="15"/>
  <c r="X14" i="15"/>
  <c r="Y14" i="15"/>
  <c r="Z14" i="15"/>
  <c r="AA14" i="15"/>
  <c r="AB14" i="15"/>
  <c r="AC14" i="15"/>
  <c r="AD14" i="15"/>
  <c r="AE14" i="15"/>
  <c r="AF14" i="15"/>
  <c r="AG14" i="15"/>
  <c r="CF186" i="15"/>
  <c r="CF201" i="15" s="1"/>
  <c r="CG51" i="15"/>
  <c r="CF96" i="15"/>
  <c r="CF111" i="15" s="1"/>
  <c r="CF126" i="15" s="1"/>
  <c r="AE147" i="3"/>
  <c r="AE177" i="3"/>
  <c r="AE162" i="3"/>
  <c r="AG170" i="8"/>
  <c r="AG155" i="8"/>
  <c r="AG140" i="8"/>
  <c r="AD101" i="15"/>
  <c r="AD56" i="15"/>
  <c r="AD191" i="15"/>
  <c r="AD206" i="15" s="1"/>
  <c r="AE86" i="15"/>
  <c r="AE191" i="15"/>
  <c r="AE206" i="15" s="1"/>
  <c r="BW42" i="15"/>
  <c r="BW87" i="15" s="1"/>
  <c r="BX42" i="15"/>
  <c r="BX87" i="15" s="1"/>
  <c r="BY42" i="15"/>
  <c r="BY87" i="15" s="1"/>
  <c r="BZ42" i="15"/>
  <c r="BZ192" i="15" s="1"/>
  <c r="BZ207" i="15" s="1"/>
  <c r="CA42" i="15"/>
  <c r="CA87" i="15" s="1"/>
  <c r="CB42" i="15"/>
  <c r="CB87" i="15" s="1"/>
  <c r="CC42" i="15"/>
  <c r="CD42" i="15"/>
  <c r="CD87" i="15" s="1"/>
  <c r="CE42" i="15"/>
  <c r="CE87" i="15" s="1"/>
  <c r="CF42" i="15"/>
  <c r="CF87" i="15" s="1"/>
  <c r="BZ57" i="8"/>
  <c r="BZ102" i="8"/>
  <c r="BZ117" i="8" s="1"/>
  <c r="BZ132" i="8" s="1"/>
  <c r="AZ4" i="8"/>
  <c r="AH94" i="8"/>
  <c r="AH109" i="8" s="1"/>
  <c r="AH124" i="8" s="1"/>
  <c r="AH184" i="8"/>
  <c r="AH199" i="8" s="1"/>
  <c r="AI49" i="8"/>
  <c r="X175" i="8"/>
  <c r="X160" i="8"/>
  <c r="X145" i="8"/>
  <c r="AE102" i="8"/>
  <c r="AE117" i="8" s="1"/>
  <c r="AE132" i="8" s="1"/>
  <c r="AE57" i="8"/>
  <c r="Y87" i="8"/>
  <c r="T6" i="6"/>
  <c r="T4" i="6"/>
  <c r="BW43" i="8"/>
  <c r="BW88" i="8" s="1"/>
  <c r="BX43" i="8"/>
  <c r="BX193" i="8" s="1"/>
  <c r="BX208" i="8" s="1"/>
  <c r="BY43" i="8"/>
  <c r="BY88" i="8" s="1"/>
  <c r="BZ43" i="8"/>
  <c r="BZ193" i="8" s="1"/>
  <c r="BZ208" i="8" s="1"/>
  <c r="CA43" i="8"/>
  <c r="CA88" i="8" s="1"/>
  <c r="CB43" i="8"/>
  <c r="CC43" i="8"/>
  <c r="CC88" i="8" s="1"/>
  <c r="CD43" i="8"/>
  <c r="CD88" i="8" s="1"/>
  <c r="CE43" i="8"/>
  <c r="CE88" i="8" s="1"/>
  <c r="CF43" i="8"/>
  <c r="CF193" i="8" s="1"/>
  <c r="CF208" i="8" s="1"/>
  <c r="CG43" i="8"/>
  <c r="AY5" i="15"/>
  <c r="AH50" i="15"/>
  <c r="AG95" i="15"/>
  <c r="AG110" i="15" s="1"/>
  <c r="AG125" i="15" s="1"/>
  <c r="AG185" i="15"/>
  <c r="AG200" i="15" s="1"/>
  <c r="AF169" i="15"/>
  <c r="AF154" i="15"/>
  <c r="AF139" i="15"/>
  <c r="CD101" i="15"/>
  <c r="CD56" i="15"/>
  <c r="CD191" i="15"/>
  <c r="CD206" i="15" s="1"/>
  <c r="CE154" i="15"/>
  <c r="CE169" i="15"/>
  <c r="CE139" i="15"/>
  <c r="AE198" i="3"/>
  <c r="BX213" i="3"/>
  <c r="CM213" i="3"/>
  <c r="DQ213" i="3"/>
  <c r="DB213" i="3"/>
  <c r="BI213" i="3"/>
  <c r="AE213" i="3"/>
  <c r="AT212" i="3"/>
  <c r="CD192" i="8"/>
  <c r="CD207" i="8" s="1"/>
  <c r="AR12" i="15"/>
  <c r="BW174" i="15"/>
  <c r="BW159" i="15"/>
  <c r="BW144" i="15"/>
  <c r="AG171" i="8"/>
  <c r="AG156" i="8"/>
  <c r="AG141" i="8"/>
  <c r="CH53" i="8"/>
  <c r="CG98" i="8"/>
  <c r="CG113" i="8" s="1"/>
  <c r="CG128" i="8" s="1"/>
  <c r="CG188" i="8"/>
  <c r="CG203" i="8" s="1"/>
  <c r="CH79" i="8"/>
  <c r="BX174" i="15"/>
  <c r="BX159" i="15"/>
  <c r="BX144" i="15"/>
  <c r="AD176" i="8"/>
  <c r="AD146" i="8"/>
  <c r="AD161" i="8"/>
  <c r="CF176" i="8"/>
  <c r="CF146" i="8"/>
  <c r="CF161" i="8"/>
  <c r="W29" i="15"/>
  <c r="AI29" i="15" s="1"/>
  <c r="AI74" i="15" s="1"/>
  <c r="W43" i="15"/>
  <c r="AI43" i="15" s="1"/>
  <c r="W58" i="15"/>
  <c r="W73" i="15" s="1"/>
  <c r="W88" i="15" s="1"/>
  <c r="W103" i="15" s="1"/>
  <c r="W118" i="15" s="1"/>
  <c r="W133" i="15" s="1"/>
  <c r="W148" i="15" s="1"/>
  <c r="W163" i="15" s="1"/>
  <c r="W178" i="15" s="1"/>
  <c r="W193" i="15" s="1"/>
  <c r="W208" i="15" s="1"/>
  <c r="X28" i="15"/>
  <c r="X73" i="15" s="1"/>
  <c r="Y28" i="15"/>
  <c r="Y73" i="15" s="1"/>
  <c r="Z28" i="15"/>
  <c r="Z73" i="15" s="1"/>
  <c r="AA28" i="15"/>
  <c r="AA73" i="15" s="1"/>
  <c r="AB28" i="15"/>
  <c r="AB73" i="15" s="1"/>
  <c r="AC28" i="15"/>
  <c r="AC73" i="15" s="1"/>
  <c r="AD28" i="15"/>
  <c r="AD73" i="15" s="1"/>
  <c r="AE28" i="15"/>
  <c r="AE73" i="15" s="1"/>
  <c r="AF28" i="15"/>
  <c r="AF73" i="15" s="1"/>
  <c r="AG28" i="15"/>
  <c r="AG73" i="15" s="1"/>
  <c r="CG52" i="15"/>
  <c r="CF187" i="15"/>
  <c r="CF202" i="15" s="1"/>
  <c r="CF97" i="15"/>
  <c r="CF112" i="15" s="1"/>
  <c r="CF127" i="15" s="1"/>
  <c r="CF189" i="15"/>
  <c r="CF204" i="15" s="1"/>
  <c r="CG54" i="15"/>
  <c r="CF99" i="15"/>
  <c r="CF114" i="15" s="1"/>
  <c r="CF129" i="15" s="1"/>
  <c r="AE115" i="15"/>
  <c r="AE130" i="15" s="1"/>
  <c r="X176" i="8"/>
  <c r="X161" i="8"/>
  <c r="X146" i="8"/>
  <c r="AC191" i="15"/>
  <c r="AC206" i="15" s="1"/>
  <c r="AC101" i="15"/>
  <c r="AC116" i="15" s="1"/>
  <c r="AC131" i="15" s="1"/>
  <c r="AC56" i="15"/>
  <c r="AO12" i="15"/>
  <c r="CF169" i="8"/>
  <c r="CF139" i="8"/>
  <c r="CF154" i="8"/>
  <c r="Y161" i="8"/>
  <c r="Y146" i="8"/>
  <c r="Y176" i="8"/>
  <c r="S19" i="6"/>
  <c r="U19" i="6" s="1"/>
  <c r="S33" i="6"/>
  <c r="T33" i="6" s="1"/>
  <c r="T93" i="6" s="1"/>
  <c r="S48" i="6"/>
  <c r="S63" i="6" s="1"/>
  <c r="S78" i="6" s="1"/>
  <c r="S93" i="6" s="1"/>
  <c r="S108" i="6" s="1"/>
  <c r="S123" i="6" s="1"/>
  <c r="S138" i="6" s="1"/>
  <c r="S153" i="6" s="1"/>
  <c r="S168" i="6" s="1"/>
  <c r="S183" i="6" s="1"/>
  <c r="S198" i="6" s="1"/>
  <c r="S213" i="6" s="1"/>
  <c r="B22" i="6"/>
  <c r="B38" i="6" s="1"/>
  <c r="B54" i="6" s="1"/>
  <c r="B70" i="6" s="1"/>
  <c r="AE161" i="3"/>
  <c r="AE176" i="3"/>
  <c r="AE146" i="3"/>
  <c r="BY102" i="8"/>
  <c r="BY117" i="8" s="1"/>
  <c r="BY132" i="8" s="1"/>
  <c r="BY57" i="8"/>
  <c r="AF157" i="15"/>
  <c r="AF142" i="15"/>
  <c r="AF172" i="15"/>
  <c r="AZ9" i="8"/>
  <c r="AH99" i="8"/>
  <c r="AH114" i="8" s="1"/>
  <c r="AH129" i="8" s="1"/>
  <c r="AH189" i="8"/>
  <c r="AH204" i="8" s="1"/>
  <c r="AI54" i="8"/>
  <c r="AZ14" i="8"/>
  <c r="AI87" i="8"/>
  <c r="AD102" i="8"/>
  <c r="AD57" i="8"/>
  <c r="Z115" i="15"/>
  <c r="Z130" i="15" s="1"/>
  <c r="T10" i="6"/>
  <c r="T13" i="6"/>
  <c r="T47" i="6"/>
  <c r="T62" i="6" s="1"/>
  <c r="T77" i="6" s="1"/>
  <c r="T92" i="6" s="1"/>
  <c r="T107" i="6" s="1"/>
  <c r="T122" i="6" s="1"/>
  <c r="T137" i="6" s="1"/>
  <c r="T152" i="6" s="1"/>
  <c r="T167" i="6" s="1"/>
  <c r="T182" i="6" s="1"/>
  <c r="T197" i="6" s="1"/>
  <c r="T212" i="6" s="1"/>
  <c r="C21" i="6"/>
  <c r="C37" i="6" s="1"/>
  <c r="C53" i="6" s="1"/>
  <c r="C69" i="6" s="1"/>
  <c r="CC192" i="8"/>
  <c r="CC207" i="8" s="1"/>
  <c r="AH84" i="15"/>
  <c r="CC101" i="15"/>
  <c r="CC116" i="15" s="1"/>
  <c r="CC131" i="15" s="1"/>
  <c r="CC56" i="15"/>
  <c r="CD86" i="15"/>
  <c r="CF160" i="8"/>
  <c r="CF175" i="8"/>
  <c r="CF145" i="8"/>
  <c r="AD87" i="8"/>
  <c r="AF155" i="15"/>
  <c r="AF140" i="15"/>
  <c r="AF170" i="15"/>
  <c r="BW191" i="15"/>
  <c r="BW206" i="15" s="1"/>
  <c r="AE192" i="8"/>
  <c r="AE207" i="8" s="1"/>
  <c r="AE140" i="3"/>
  <c r="AE155" i="3"/>
  <c r="AE170" i="3"/>
  <c r="CH82" i="8"/>
  <c r="AE220" i="3"/>
  <c r="AE205" i="3"/>
  <c r="DB220" i="3"/>
  <c r="DQ220" i="3"/>
  <c r="CM220" i="3"/>
  <c r="AT219" i="3"/>
  <c r="BI220" i="3"/>
  <c r="BX220" i="3"/>
  <c r="AB161" i="8"/>
  <c r="AB146" i="8"/>
  <c r="AB176" i="8"/>
  <c r="AE215" i="3"/>
  <c r="AE200" i="3"/>
  <c r="DQ215" i="3"/>
  <c r="BI215" i="3"/>
  <c r="BX215" i="3"/>
  <c r="CM215" i="3"/>
  <c r="DB215" i="3"/>
  <c r="AT214" i="3"/>
  <c r="CH48" i="8"/>
  <c r="CH93" i="8"/>
  <c r="CH183" i="8"/>
  <c r="CH198" i="8" s="1"/>
  <c r="CH190" i="8"/>
  <c r="CH205" i="8" s="1"/>
  <c r="CH55" i="8"/>
  <c r="CH100" i="8"/>
  <c r="CH83" i="8"/>
  <c r="AE171" i="3"/>
  <c r="AE156" i="3"/>
  <c r="AE141" i="3"/>
  <c r="AB175" i="8"/>
  <c r="AB160" i="8"/>
  <c r="AB145" i="8"/>
  <c r="CF95" i="15"/>
  <c r="CF110" i="15" s="1"/>
  <c r="CF125" i="15" s="1"/>
  <c r="CF185" i="15"/>
  <c r="CF200" i="15" s="1"/>
  <c r="CG50" i="15"/>
  <c r="AE223" i="3"/>
  <c r="DQ223" i="3"/>
  <c r="BI223" i="3"/>
  <c r="AE208" i="3"/>
  <c r="AT222" i="3"/>
  <c r="CM223" i="3"/>
  <c r="DB223" i="3"/>
  <c r="BX223" i="3"/>
  <c r="CF173" i="8"/>
  <c r="CF143" i="8"/>
  <c r="CF158" i="8"/>
  <c r="AB191" i="15"/>
  <c r="AB206" i="15" s="1"/>
  <c r="AB101" i="15"/>
  <c r="AB116" i="15" s="1"/>
  <c r="AB131" i="15" s="1"/>
  <c r="AB56" i="15"/>
  <c r="DB222" i="3"/>
  <c r="AT221" i="3"/>
  <c r="AE222" i="3"/>
  <c r="DQ222" i="3"/>
  <c r="BI222" i="3"/>
  <c r="AE207" i="3"/>
  <c r="BX222" i="3"/>
  <c r="CM222" i="3"/>
  <c r="CF57" i="8"/>
  <c r="CF87" i="8"/>
  <c r="CF102" i="8"/>
  <c r="CF192" i="8"/>
  <c r="CF207" i="8" s="1"/>
  <c r="BX57" i="8"/>
  <c r="BX102" i="8"/>
  <c r="BX117" i="8" s="1"/>
  <c r="BX132" i="8" s="1"/>
  <c r="BA2" i="8"/>
  <c r="AJ17" i="8"/>
  <c r="AJ47" i="8" s="1"/>
  <c r="AJ62" i="8" s="1"/>
  <c r="AJ77" i="8" s="1"/>
  <c r="AJ92" i="8" s="1"/>
  <c r="AJ107" i="8" s="1"/>
  <c r="AJ122" i="8" s="1"/>
  <c r="AJ137" i="8" s="1"/>
  <c r="AJ152" i="8" s="1"/>
  <c r="AJ167" i="8" s="1"/>
  <c r="AJ182" i="8" s="1"/>
  <c r="AJ197" i="8" s="1"/>
  <c r="AJ32" i="8"/>
  <c r="AJ13" i="8"/>
  <c r="AJ6" i="8"/>
  <c r="AJ43" i="8"/>
  <c r="AJ26" i="8"/>
  <c r="AJ71" i="8" s="1"/>
  <c r="AJ28" i="8"/>
  <c r="AJ73" i="8" s="1"/>
  <c r="AJ11" i="8"/>
  <c r="AJ39" i="8"/>
  <c r="AJ22" i="8"/>
  <c r="AJ67" i="8" s="1"/>
  <c r="AJ27" i="8"/>
  <c r="AJ72" i="8" s="1"/>
  <c r="AJ24" i="8"/>
  <c r="AJ69" i="8" s="1"/>
  <c r="AJ29" i="8"/>
  <c r="AJ74" i="8" s="1"/>
  <c r="AJ12" i="8"/>
  <c r="AJ9" i="8"/>
  <c r="AK7" i="8"/>
  <c r="AK9" i="8"/>
  <c r="AJ35" i="8"/>
  <c r="AJ18" i="8"/>
  <c r="AJ63" i="8" s="1"/>
  <c r="AJ23" i="8"/>
  <c r="AJ68" i="8" s="1"/>
  <c r="AJ20" i="8"/>
  <c r="AJ65" i="8" s="1"/>
  <c r="AJ25" i="8"/>
  <c r="AJ70" i="8" s="1"/>
  <c r="AJ7" i="8"/>
  <c r="AJ36" i="8"/>
  <c r="AJ38" i="8"/>
  <c r="AJ33" i="8"/>
  <c r="AJ19" i="8"/>
  <c r="AJ64" i="8" s="1"/>
  <c r="AJ21" i="8"/>
  <c r="AJ66" i="8" s="1"/>
  <c r="AJ8" i="8"/>
  <c r="AJ5" i="8"/>
  <c r="AJ14" i="8"/>
  <c r="AJ42" i="8"/>
  <c r="AJ40" i="8"/>
  <c r="AJ3" i="8"/>
  <c r="AK6" i="8"/>
  <c r="AK5" i="8"/>
  <c r="AJ4" i="8"/>
  <c r="AJ10" i="8"/>
  <c r="AJ34" i="8"/>
  <c r="AJ41" i="8"/>
  <c r="AJ15" i="8"/>
  <c r="AJ37" i="8"/>
  <c r="AK4" i="8"/>
  <c r="AK8" i="8"/>
  <c r="AC57" i="8"/>
  <c r="AC102" i="8"/>
  <c r="T9" i="6"/>
  <c r="T12" i="6"/>
  <c r="AY8" i="15"/>
  <c r="AG188" i="15"/>
  <c r="AG203" i="15" s="1"/>
  <c r="AG98" i="15"/>
  <c r="AG113" i="15" s="1"/>
  <c r="AG128" i="15" s="1"/>
  <c r="AH53" i="15"/>
  <c r="AJ2" i="15"/>
  <c r="AI32" i="15"/>
  <c r="AI17" i="15"/>
  <c r="AI47" i="15" s="1"/>
  <c r="AI62" i="15" s="1"/>
  <c r="AI77" i="15" s="1"/>
  <c r="AI92" i="15" s="1"/>
  <c r="AI107" i="15" s="1"/>
  <c r="AI122" i="15" s="1"/>
  <c r="AI137" i="15" s="1"/>
  <c r="AI152" i="15" s="1"/>
  <c r="AI167" i="15" s="1"/>
  <c r="AI182" i="15" s="1"/>
  <c r="AI197" i="15" s="1"/>
  <c r="AZ2" i="15"/>
  <c r="AI4" i="15"/>
  <c r="AI5" i="15"/>
  <c r="AI6" i="15"/>
  <c r="AI7" i="15"/>
  <c r="AI40" i="15"/>
  <c r="AI33" i="15"/>
  <c r="AI34" i="15"/>
  <c r="AI3" i="15"/>
  <c r="AI41" i="15"/>
  <c r="AI38" i="15"/>
  <c r="AI39" i="15"/>
  <c r="AI35" i="15"/>
  <c r="AI42" i="15"/>
  <c r="AI37" i="15"/>
  <c r="AI36" i="15"/>
  <c r="AI12" i="15"/>
  <c r="AI13" i="15"/>
  <c r="AI14" i="15"/>
  <c r="AI8" i="15"/>
  <c r="AI9" i="15"/>
  <c r="AI10" i="15"/>
  <c r="AI11" i="15"/>
  <c r="AI26" i="15"/>
  <c r="AI71" i="15" s="1"/>
  <c r="AI28" i="15"/>
  <c r="AI73" i="15" s="1"/>
  <c r="AI27" i="15"/>
  <c r="AI72" i="15" s="1"/>
  <c r="AI22" i="15"/>
  <c r="AI67" i="15" s="1"/>
  <c r="AI24" i="15"/>
  <c r="AI69" i="15" s="1"/>
  <c r="AI23" i="15"/>
  <c r="AI68" i="15" s="1"/>
  <c r="AI20" i="15"/>
  <c r="AI65" i="15" s="1"/>
  <c r="AI18" i="15"/>
  <c r="AI63" i="15" s="1"/>
  <c r="AI21" i="15"/>
  <c r="AI66" i="15" s="1"/>
  <c r="AI19" i="15"/>
  <c r="AI64" i="15" s="1"/>
  <c r="AI25" i="15"/>
  <c r="AI70" i="15" s="1"/>
  <c r="CB101" i="15"/>
  <c r="CB116" i="15" s="1"/>
  <c r="CB131" i="15" s="1"/>
  <c r="CB56" i="15"/>
  <c r="X43" i="8"/>
  <c r="Y43" i="8"/>
  <c r="Z43" i="8"/>
  <c r="AA43" i="8"/>
  <c r="AA88" i="8" s="1"/>
  <c r="AB43" i="8"/>
  <c r="AB88" i="8" s="1"/>
  <c r="AC43" i="8"/>
  <c r="AC88" i="8" s="1"/>
  <c r="AD43" i="8"/>
  <c r="AD88" i="8" s="1"/>
  <c r="AE43" i="8"/>
  <c r="AF43" i="8"/>
  <c r="AF88" i="8" s="1"/>
  <c r="AG43" i="8"/>
  <c r="AH43" i="8"/>
  <c r="AE175" i="8"/>
  <c r="AE160" i="8"/>
  <c r="AE145" i="8"/>
  <c r="AU13" i="8"/>
  <c r="AE148" i="3"/>
  <c r="AE163" i="3"/>
  <c r="AE178" i="3"/>
  <c r="BW86" i="15"/>
  <c r="CG186" i="8"/>
  <c r="CG201" i="8" s="1"/>
  <c r="CH51" i="8"/>
  <c r="CG96" i="8"/>
  <c r="CG111" i="8" s="1"/>
  <c r="CG126" i="8" s="1"/>
  <c r="AE175" i="3"/>
  <c r="AE160" i="3"/>
  <c r="AE145" i="3"/>
  <c r="AF141" i="15"/>
  <c r="AF171" i="15"/>
  <c r="AF156" i="15"/>
  <c r="CH54" i="8"/>
  <c r="CG99" i="8"/>
  <c r="CG114" i="8" s="1"/>
  <c r="CG129" i="8" s="1"/>
  <c r="CG189" i="8"/>
  <c r="CG204" i="8" s="1"/>
  <c r="CH80" i="8"/>
  <c r="CH87" i="8"/>
  <c r="AC176" i="8"/>
  <c r="AC161" i="8"/>
  <c r="AC146" i="8"/>
  <c r="BW160" i="15"/>
  <c r="BW145" i="15"/>
  <c r="BW175" i="15"/>
  <c r="CE142" i="15"/>
  <c r="CE172" i="15"/>
  <c r="CE157" i="15"/>
  <c r="AE217" i="3"/>
  <c r="AE202" i="3"/>
  <c r="DQ217" i="3"/>
  <c r="BI217" i="3"/>
  <c r="BX217" i="3"/>
  <c r="CM217" i="3"/>
  <c r="AT215" i="3"/>
  <c r="DB217" i="3"/>
  <c r="CG87" i="15"/>
  <c r="CG190" i="15"/>
  <c r="CG205" i="15" s="1"/>
  <c r="CG55" i="15"/>
  <c r="CG100" i="15"/>
  <c r="CG192" i="15"/>
  <c r="CG207" i="15" s="1"/>
  <c r="CG102" i="15"/>
  <c r="CG57" i="15"/>
  <c r="CE116" i="8"/>
  <c r="CE131" i="8" s="1"/>
  <c r="AF176" i="8"/>
  <c r="AF161" i="8"/>
  <c r="AF146" i="8"/>
  <c r="AA191" i="15"/>
  <c r="AA206" i="15" s="1"/>
  <c r="AA56" i="15"/>
  <c r="AA101" i="15"/>
  <c r="AA116" i="15" s="1"/>
  <c r="AA131" i="15" s="1"/>
  <c r="BZ145" i="15"/>
  <c r="BZ175" i="15"/>
  <c r="BZ160" i="15"/>
  <c r="CA144" i="15"/>
  <c r="CA174" i="15"/>
  <c r="CA159" i="15"/>
  <c r="CE57" i="8"/>
  <c r="CE102" i="8"/>
  <c r="CE117" i="8" s="1"/>
  <c r="CE132" i="8" s="1"/>
  <c r="BW102" i="8"/>
  <c r="BW117" i="8" s="1"/>
  <c r="BW132" i="8" s="1"/>
  <c r="BW57" i="8"/>
  <c r="AZ11" i="8"/>
  <c r="AI101" i="8"/>
  <c r="AI191" i="8"/>
  <c r="AI206" i="8" s="1"/>
  <c r="AI56" i="8"/>
  <c r="AB102" i="8"/>
  <c r="AB57" i="8"/>
  <c r="CE171" i="15"/>
  <c r="CE156" i="15"/>
  <c r="CE141" i="15"/>
  <c r="T5" i="6"/>
  <c r="T11" i="6"/>
  <c r="V2" i="6"/>
  <c r="U17" i="6"/>
  <c r="U32" i="6"/>
  <c r="U12" i="6"/>
  <c r="U6" i="6"/>
  <c r="U3" i="6"/>
  <c r="U7" i="6"/>
  <c r="U11" i="6"/>
  <c r="U10" i="6"/>
  <c r="U4" i="6"/>
  <c r="U8" i="6"/>
  <c r="U13" i="6"/>
  <c r="U14" i="6"/>
  <c r="U15" i="6"/>
  <c r="U5" i="6"/>
  <c r="U9" i="6"/>
  <c r="U18" i="6"/>
  <c r="AH81" i="15"/>
  <c r="AY10" i="15"/>
  <c r="AH100" i="15"/>
  <c r="AH55" i="15"/>
  <c r="AH190" i="15"/>
  <c r="AH205" i="15" s="1"/>
  <c r="AH14" i="15"/>
  <c r="AQ12" i="15"/>
  <c r="CA101" i="15"/>
  <c r="CA116" i="15" s="1"/>
  <c r="CA131" i="15" s="1"/>
  <c r="CA56" i="15"/>
  <c r="W30" i="8"/>
  <c r="AJ30" i="8" s="1"/>
  <c r="AJ75" i="8" s="1"/>
  <c r="W44" i="8"/>
  <c r="AJ44" i="8" s="1"/>
  <c r="W59" i="8"/>
  <c r="W74" i="8" s="1"/>
  <c r="W89" i="8" s="1"/>
  <c r="W104" i="8" s="1"/>
  <c r="W119" i="8" s="1"/>
  <c r="W134" i="8" s="1"/>
  <c r="W149" i="8" s="1"/>
  <c r="W164" i="8" s="1"/>
  <c r="W179" i="8" s="1"/>
  <c r="W194" i="8" s="1"/>
  <c r="W209" i="8" s="1"/>
  <c r="X29" i="8"/>
  <c r="X74" i="8" s="1"/>
  <c r="Y29" i="8"/>
  <c r="Y74" i="8" s="1"/>
  <c r="Z29" i="8"/>
  <c r="Z74" i="8" s="1"/>
  <c r="AA29" i="8"/>
  <c r="AA74" i="8" s="1"/>
  <c r="AB29" i="8"/>
  <c r="AB74" i="8" s="1"/>
  <c r="AC29" i="8"/>
  <c r="AC74" i="8" s="1"/>
  <c r="AD29" i="8"/>
  <c r="AD74" i="8" s="1"/>
  <c r="AE29" i="8"/>
  <c r="AE74" i="8" s="1"/>
  <c r="AF29" i="8"/>
  <c r="AF74" i="8" s="1"/>
  <c r="AG29" i="8"/>
  <c r="AG74" i="8" s="1"/>
  <c r="AH29" i="8"/>
  <c r="BZ174" i="15"/>
  <c r="BZ159" i="15"/>
  <c r="BZ144" i="15"/>
  <c r="AA176" i="8"/>
  <c r="AA161" i="8"/>
  <c r="AA146" i="8"/>
  <c r="AD159" i="15"/>
  <c r="AD174" i="15"/>
  <c r="AD144" i="15"/>
  <c r="DB224" i="3"/>
  <c r="AT223" i="3"/>
  <c r="AE224" i="3"/>
  <c r="AE209" i="3"/>
  <c r="DQ224" i="3"/>
  <c r="BI224" i="3"/>
  <c r="BX224" i="3"/>
  <c r="CM224" i="3"/>
  <c r="AA160" i="15"/>
  <c r="AA145" i="15"/>
  <c r="AA175" i="15"/>
  <c r="AF159" i="15"/>
  <c r="AF174" i="15"/>
  <c r="AF144" i="15"/>
  <c r="AC192" i="8"/>
  <c r="AC207" i="8" s="1"/>
  <c r="CH49" i="8"/>
  <c r="CG94" i="8"/>
  <c r="CG109" i="8" s="1"/>
  <c r="CG124" i="8" s="1"/>
  <c r="CG184" i="8"/>
  <c r="CG199" i="8" s="1"/>
  <c r="CH58" i="8"/>
  <c r="CH103" i="8"/>
  <c r="CH193" i="8"/>
  <c r="CH208" i="8" s="1"/>
  <c r="AA175" i="8"/>
  <c r="AA145" i="8"/>
  <c r="AA160" i="8"/>
  <c r="BX175" i="15"/>
  <c r="BX160" i="15"/>
  <c r="BX145" i="15"/>
  <c r="AG158" i="8"/>
  <c r="AG143" i="8"/>
  <c r="AG173" i="8"/>
  <c r="AU12" i="15"/>
  <c r="CG80" i="15"/>
  <c r="CG191" i="15"/>
  <c r="CG206" i="15" s="1"/>
  <c r="CG56" i="15"/>
  <c r="CG101" i="15"/>
  <c r="CI2" i="15"/>
  <c r="CH32" i="15"/>
  <c r="CH17" i="15"/>
  <c r="CH47" i="15" s="1"/>
  <c r="CH62" i="15" s="1"/>
  <c r="CH77" i="15" s="1"/>
  <c r="CH92" i="15" s="1"/>
  <c r="CH107" i="15" s="1"/>
  <c r="CH122" i="15" s="1"/>
  <c r="CH137" i="15" s="1"/>
  <c r="CH152" i="15" s="1"/>
  <c r="CH167" i="15" s="1"/>
  <c r="CH182" i="15" s="1"/>
  <c r="CH197" i="15" s="1"/>
  <c r="CH14" i="15"/>
  <c r="CH12" i="15"/>
  <c r="CH35" i="15"/>
  <c r="CH21" i="15"/>
  <c r="CH66" i="15" s="1"/>
  <c r="CH22" i="15"/>
  <c r="CH67" i="15" s="1"/>
  <c r="CH23" i="15"/>
  <c r="CH68" i="15" s="1"/>
  <c r="CH3" i="15"/>
  <c r="CH5" i="15"/>
  <c r="CH7" i="15"/>
  <c r="CH33" i="15"/>
  <c r="CH36" i="15"/>
  <c r="CH18" i="15"/>
  <c r="CH63" i="15" s="1"/>
  <c r="CH19" i="15"/>
  <c r="CH64" i="15" s="1"/>
  <c r="CH41" i="15"/>
  <c r="CH10" i="15"/>
  <c r="CH38" i="15"/>
  <c r="CH37" i="15"/>
  <c r="CH13" i="15"/>
  <c r="CH4" i="15"/>
  <c r="CH15" i="15"/>
  <c r="CH8" i="15"/>
  <c r="CH40" i="15"/>
  <c r="CH34" i="15"/>
  <c r="CH6" i="15"/>
  <c r="CH28" i="15"/>
  <c r="CH73" i="15" s="1"/>
  <c r="CH26" i="15"/>
  <c r="CH71" i="15" s="1"/>
  <c r="CH42" i="15"/>
  <c r="CH39" i="15"/>
  <c r="CH9" i="15"/>
  <c r="CH11" i="15"/>
  <c r="CH25" i="15"/>
  <c r="CH70" i="15" s="1"/>
  <c r="CH27" i="15"/>
  <c r="CH72" i="15" s="1"/>
  <c r="CH24" i="15"/>
  <c r="CH69" i="15" s="1"/>
  <c r="CH20" i="15"/>
  <c r="CH65" i="15" s="1"/>
  <c r="AE172" i="3"/>
  <c r="AE157" i="3"/>
  <c r="AE142" i="3"/>
  <c r="AD86" i="15"/>
  <c r="Z101" i="15"/>
  <c r="Z116" i="15" s="1"/>
  <c r="Z131" i="15" s="1"/>
  <c r="Z56" i="15"/>
  <c r="AE173" i="3"/>
  <c r="AE158" i="3"/>
  <c r="AE143" i="3"/>
  <c r="CD102" i="8"/>
  <c r="CD117" i="8" s="1"/>
  <c r="CD132" i="8" s="1"/>
  <c r="CD57" i="8"/>
  <c r="CB192" i="8"/>
  <c r="CB207" i="8" s="1"/>
  <c r="CA175" i="15"/>
  <c r="CA160" i="15"/>
  <c r="CA145" i="15"/>
  <c r="AZ10" i="8"/>
  <c r="AI100" i="8"/>
  <c r="AI190" i="8"/>
  <c r="AI205" i="8" s="1"/>
  <c r="AI55" i="8"/>
  <c r="AA57" i="8"/>
  <c r="AA102" i="8"/>
  <c r="AA117" i="8" s="1"/>
  <c r="AA132" i="8" s="1"/>
  <c r="T14" i="6"/>
  <c r="AH83" i="15"/>
  <c r="AH28" i="15"/>
  <c r="AH73" i="15" s="1"/>
  <c r="AY3" i="15"/>
  <c r="AH183" i="15"/>
  <c r="AH198" i="15" s="1"/>
  <c r="AH93" i="15"/>
  <c r="AH48" i="15"/>
  <c r="BZ101" i="15"/>
  <c r="BZ116" i="15" s="1"/>
  <c r="BZ131" i="15" s="1"/>
  <c r="BZ56" i="15"/>
  <c r="AC87" i="8"/>
  <c r="DQ221" i="3"/>
  <c r="BI221" i="3"/>
  <c r="CM221" i="3"/>
  <c r="AE221" i="3"/>
  <c r="DB221" i="3"/>
  <c r="BX221" i="3"/>
  <c r="AE206" i="3"/>
  <c r="AT220" i="3"/>
  <c r="CH50" i="8"/>
  <c r="CG95" i="8"/>
  <c r="CG110" i="8" s="1"/>
  <c r="CG125" i="8" s="1"/>
  <c r="CG185" i="8"/>
  <c r="CG200" i="8" s="1"/>
  <c r="CH78" i="8"/>
  <c r="CF156" i="8"/>
  <c r="CF171" i="8"/>
  <c r="CF141" i="8"/>
  <c r="AF87" i="8"/>
  <c r="AF192" i="8"/>
  <c r="AF207" i="8" s="1"/>
  <c r="CC146" i="8"/>
  <c r="CC161" i="8"/>
  <c r="CC176" i="8"/>
  <c r="CD176" i="8"/>
  <c r="CD146" i="8"/>
  <c r="CD161" i="8"/>
  <c r="CF140" i="8"/>
  <c r="CF155" i="8"/>
  <c r="CF170" i="8"/>
  <c r="CF98" i="15"/>
  <c r="CF113" i="15" s="1"/>
  <c r="CF128" i="15" s="1"/>
  <c r="CF188" i="15"/>
  <c r="CF203" i="15" s="1"/>
  <c r="CG53" i="15"/>
  <c r="CG48" i="15"/>
  <c r="CG93" i="15"/>
  <c r="CG183" i="15"/>
  <c r="CG198" i="15" s="1"/>
  <c r="AE218" i="3"/>
  <c r="AE203" i="3"/>
  <c r="CM218" i="3"/>
  <c r="DB218" i="3"/>
  <c r="DQ218" i="3"/>
  <c r="BI218" i="3"/>
  <c r="BX218" i="3"/>
  <c r="AT217" i="3"/>
  <c r="BY145" i="15"/>
  <c r="BY175" i="15"/>
  <c r="BY160" i="15"/>
  <c r="AV12" i="15"/>
  <c r="Y101" i="15"/>
  <c r="Y56" i="15"/>
  <c r="AE219" i="3"/>
  <c r="AE204" i="3"/>
  <c r="DQ219" i="3"/>
  <c r="BI219" i="3"/>
  <c r="AT218" i="3"/>
  <c r="CM219" i="3"/>
  <c r="DB219" i="3"/>
  <c r="BX219" i="3"/>
  <c r="CC57" i="8"/>
  <c r="CC102" i="8"/>
  <c r="CC117" i="8" s="1"/>
  <c r="CC132" i="8" s="1"/>
  <c r="CB87" i="8"/>
  <c r="AZ12" i="8"/>
  <c r="AI102" i="8"/>
  <c r="AI192" i="8"/>
  <c r="AI207" i="8" s="1"/>
  <c r="AI57" i="8"/>
  <c r="AZ7" i="8"/>
  <c r="AH97" i="8"/>
  <c r="AH112" i="8" s="1"/>
  <c r="AH127" i="8" s="1"/>
  <c r="AH187" i="8"/>
  <c r="AH202" i="8" s="1"/>
  <c r="AI52" i="8"/>
  <c r="AI81" i="8"/>
  <c r="AZ8" i="8"/>
  <c r="AH98" i="8"/>
  <c r="AH113" i="8" s="1"/>
  <c r="AH128" i="8" s="1"/>
  <c r="AH188" i="8"/>
  <c r="AH203" i="8" s="1"/>
  <c r="AI53" i="8"/>
  <c r="Z57" i="8"/>
  <c r="Z102" i="8"/>
  <c r="Z117" i="8" s="1"/>
  <c r="Z132" i="8" s="1"/>
  <c r="AF145" i="15"/>
  <c r="AF175" i="15"/>
  <c r="AF160" i="15"/>
  <c r="AY6" i="15"/>
  <c r="AH51" i="15"/>
  <c r="AG96" i="15"/>
  <c r="AG111" i="15" s="1"/>
  <c r="AG126" i="15" s="1"/>
  <c r="AG186" i="15"/>
  <c r="AG201" i="15" s="1"/>
  <c r="AH42" i="15"/>
  <c r="AH192" i="15" s="1"/>
  <c r="AH207" i="15" s="1"/>
  <c r="AF158" i="15"/>
  <c r="AF173" i="15"/>
  <c r="AF143" i="15"/>
  <c r="BY56" i="15"/>
  <c r="BY101" i="15"/>
  <c r="BY116" i="15" s="1"/>
  <c r="BY131" i="15" s="1"/>
  <c r="CE170" i="15"/>
  <c r="CE155" i="15"/>
  <c r="CE140" i="15"/>
  <c r="AE169" i="3"/>
  <c r="AE154" i="3"/>
  <c r="AE139" i="3"/>
  <c r="Z192" i="8"/>
  <c r="Z207" i="8" s="1"/>
  <c r="X192" i="8"/>
  <c r="X207" i="8" s="1"/>
  <c r="AH108" i="15" l="1"/>
  <c r="AH123" i="15" s="1"/>
  <c r="AG168" i="15"/>
  <c r="AG138" i="15"/>
  <c r="BZ146" i="8"/>
  <c r="BZ176" i="8"/>
  <c r="AH168" i="8"/>
  <c r="AC145" i="15"/>
  <c r="CH118" i="8"/>
  <c r="CH133" i="8" s="1"/>
  <c r="CH178" i="8" s="1"/>
  <c r="Y87" i="15"/>
  <c r="CG160" i="8"/>
  <c r="BW192" i="15"/>
  <c r="BW207" i="15" s="1"/>
  <c r="CG115" i="15"/>
  <c r="CG130" i="15" s="1"/>
  <c r="CG145" i="15" s="1"/>
  <c r="BX161" i="8"/>
  <c r="AE146" i="8"/>
  <c r="BX146" i="8"/>
  <c r="AE161" i="8"/>
  <c r="AG176" i="15"/>
  <c r="AG145" i="15"/>
  <c r="AG146" i="15"/>
  <c r="AG160" i="15"/>
  <c r="CB176" i="8"/>
  <c r="CB161" i="8"/>
  <c r="AI115" i="8"/>
  <c r="AI130" i="8" s="1"/>
  <c r="AI175" i="8" s="1"/>
  <c r="Y116" i="15"/>
  <c r="Y131" i="15" s="1"/>
  <c r="Y176" i="15" s="1"/>
  <c r="CG108" i="15"/>
  <c r="CG123" i="15" s="1"/>
  <c r="CG153" i="15" s="1"/>
  <c r="CG146" i="8"/>
  <c r="CG176" i="8"/>
  <c r="CF138" i="15"/>
  <c r="CF153" i="15"/>
  <c r="AC175" i="15"/>
  <c r="CG175" i="8"/>
  <c r="CD175" i="15"/>
  <c r="AH117" i="8"/>
  <c r="AH132" i="8" s="1"/>
  <c r="AH177" i="8" s="1"/>
  <c r="AH176" i="8"/>
  <c r="CA192" i="15"/>
  <c r="CA207" i="15" s="1"/>
  <c r="CD160" i="15"/>
  <c r="BW193" i="8"/>
  <c r="BW208" i="8" s="1"/>
  <c r="CE192" i="15"/>
  <c r="CE207" i="15" s="1"/>
  <c r="AD145" i="15"/>
  <c r="AH115" i="15"/>
  <c r="AH130" i="15" s="1"/>
  <c r="AH175" i="15" s="1"/>
  <c r="AD160" i="15"/>
  <c r="CG162" i="8"/>
  <c r="CG147" i="8"/>
  <c r="AI116" i="8"/>
  <c r="AI131" i="8" s="1"/>
  <c r="AI176" i="8" s="1"/>
  <c r="X192" i="15"/>
  <c r="X207" i="15" s="1"/>
  <c r="AH138" i="8"/>
  <c r="CF116" i="15"/>
  <c r="CF131" i="15" s="1"/>
  <c r="CF161" i="15" s="1"/>
  <c r="AV14" i="8"/>
  <c r="BZ88" i="8"/>
  <c r="AH146" i="8"/>
  <c r="BY193" i="8"/>
  <c r="BY208" i="8" s="1"/>
  <c r="AB117" i="8"/>
  <c r="AB132" i="8" s="1"/>
  <c r="AB147" i="8" s="1"/>
  <c r="CH115" i="8"/>
  <c r="CH130" i="8" s="1"/>
  <c r="CH145" i="8" s="1"/>
  <c r="CF88" i="8"/>
  <c r="AI118" i="8"/>
  <c r="AI133" i="8" s="1"/>
  <c r="AI178" i="8" s="1"/>
  <c r="BX88" i="8"/>
  <c r="BX192" i="15"/>
  <c r="BX207" i="15" s="1"/>
  <c r="AP13" i="15"/>
  <c r="AX13" i="15"/>
  <c r="Y145" i="15"/>
  <c r="Y160" i="15"/>
  <c r="CC175" i="15"/>
  <c r="AI108" i="8"/>
  <c r="AI123" i="8" s="1"/>
  <c r="AI138" i="8" s="1"/>
  <c r="CA117" i="8"/>
  <c r="CA132" i="8" s="1"/>
  <c r="CA147" i="8" s="1"/>
  <c r="CC145" i="15"/>
  <c r="CF145" i="15"/>
  <c r="CF160" i="15"/>
  <c r="CA193" i="8"/>
  <c r="CA208" i="8" s="1"/>
  <c r="CG116" i="15"/>
  <c r="CG131" i="15" s="1"/>
  <c r="CG146" i="15" s="1"/>
  <c r="AI86" i="15"/>
  <c r="AH145" i="8"/>
  <c r="AH116" i="15"/>
  <c r="AH131" i="15" s="1"/>
  <c r="AH176" i="15" s="1"/>
  <c r="AR13" i="15"/>
  <c r="AD192" i="15"/>
  <c r="AD207" i="15" s="1"/>
  <c r="AH160" i="8"/>
  <c r="CE193" i="8"/>
  <c r="CE208" i="8" s="1"/>
  <c r="AE149" i="3"/>
  <c r="AE164" i="3"/>
  <c r="AE225" i="3"/>
  <c r="AE270" i="3" s="1"/>
  <c r="AE210" i="3"/>
  <c r="AT239" i="3" s="1"/>
  <c r="AT285" i="3" s="1"/>
  <c r="AT301" i="3" s="1"/>
  <c r="CH116" i="8"/>
  <c r="CH131" i="8" s="1"/>
  <c r="CH176" i="8" s="1"/>
  <c r="X145" i="15"/>
  <c r="AI117" i="8"/>
  <c r="AI132" i="8" s="1"/>
  <c r="AI147" i="8" s="1"/>
  <c r="U33" i="6"/>
  <c r="U48" i="6" s="1"/>
  <c r="BY192" i="15"/>
  <c r="BY207" i="15" s="1"/>
  <c r="AI88" i="15"/>
  <c r="X160" i="15"/>
  <c r="AX14" i="8"/>
  <c r="BZ87" i="15"/>
  <c r="AW14" i="8"/>
  <c r="AQ13" i="15"/>
  <c r="AG161" i="8"/>
  <c r="AG146" i="8"/>
  <c r="AG176" i="8"/>
  <c r="AI79" i="15"/>
  <c r="CH86" i="15"/>
  <c r="CI87" i="8"/>
  <c r="CH85" i="15"/>
  <c r="AI85" i="15"/>
  <c r="CI88" i="8"/>
  <c r="AJ83" i="8"/>
  <c r="CF117" i="8"/>
  <c r="CF132" i="8" s="1"/>
  <c r="CF177" i="8" s="1"/>
  <c r="AJ79" i="8"/>
  <c r="CI79" i="8"/>
  <c r="CB192" i="15"/>
  <c r="CB207" i="15" s="1"/>
  <c r="CH87" i="15"/>
  <c r="CH80" i="15"/>
  <c r="CH78" i="15"/>
  <c r="AI87" i="15"/>
  <c r="AG117" i="8"/>
  <c r="AG132" i="8" s="1"/>
  <c r="AG177" i="8" s="1"/>
  <c r="AP14" i="8"/>
  <c r="CI80" i="8"/>
  <c r="CG117" i="15"/>
  <c r="CG132" i="15" s="1"/>
  <c r="CG162" i="15" s="1"/>
  <c r="AQ14" i="8"/>
  <c r="AI84" i="15"/>
  <c r="CI81" i="8"/>
  <c r="AG171" i="15"/>
  <c r="AG156" i="15"/>
  <c r="AG141" i="15"/>
  <c r="CD147" i="8"/>
  <c r="CD162" i="8"/>
  <c r="CD177" i="8"/>
  <c r="CH190" i="15"/>
  <c r="CH205" i="15" s="1"/>
  <c r="CH100" i="15"/>
  <c r="CH55" i="15"/>
  <c r="CH48" i="15"/>
  <c r="CH183" i="15"/>
  <c r="CH198" i="15" s="1"/>
  <c r="CH93" i="15"/>
  <c r="U243" i="6"/>
  <c r="AJ243" i="6"/>
  <c r="AY243" i="6"/>
  <c r="BN243" i="6"/>
  <c r="CR243" i="6"/>
  <c r="DG243" i="6"/>
  <c r="U63" i="6"/>
  <c r="CC243" i="6"/>
  <c r="DV243" i="6"/>
  <c r="EK243" i="6"/>
  <c r="CG144" i="8"/>
  <c r="CG159" i="8"/>
  <c r="CG174" i="8"/>
  <c r="AH103" i="8"/>
  <c r="AH193" i="8"/>
  <c r="AH208" i="8" s="1"/>
  <c r="AH58" i="8"/>
  <c r="AH88" i="8"/>
  <c r="Z103" i="8"/>
  <c r="Z193" i="8"/>
  <c r="Z208" i="8" s="1"/>
  <c r="Z58" i="8"/>
  <c r="AZ14" i="15"/>
  <c r="AJ32" i="15"/>
  <c r="BA2" i="15"/>
  <c r="AJ17" i="15"/>
  <c r="AJ47" i="15" s="1"/>
  <c r="AJ62" i="15" s="1"/>
  <c r="AJ77" i="15" s="1"/>
  <c r="AJ92" i="15" s="1"/>
  <c r="AJ107" i="15" s="1"/>
  <c r="AJ122" i="15" s="1"/>
  <c r="AJ137" i="15" s="1"/>
  <c r="AJ152" i="15" s="1"/>
  <c r="AJ167" i="15" s="1"/>
  <c r="AJ182" i="15" s="1"/>
  <c r="AJ197" i="15" s="1"/>
  <c r="AJ7" i="15"/>
  <c r="AK7" i="15"/>
  <c r="AJ6" i="15"/>
  <c r="AJ8" i="15"/>
  <c r="AJ5" i="15"/>
  <c r="AJ38" i="15"/>
  <c r="AK6" i="15"/>
  <c r="AJ3" i="15"/>
  <c r="AJ43" i="15"/>
  <c r="AK4" i="15"/>
  <c r="AJ4" i="15"/>
  <c r="AJ40" i="15"/>
  <c r="AJ35" i="15"/>
  <c r="AJ15" i="15"/>
  <c r="AK9" i="15"/>
  <c r="AJ14" i="15"/>
  <c r="AJ13" i="15"/>
  <c r="AJ33" i="15"/>
  <c r="AJ41" i="15"/>
  <c r="AJ37" i="15"/>
  <c r="AJ34" i="15"/>
  <c r="AJ11" i="15"/>
  <c r="AJ9" i="15"/>
  <c r="AK8" i="15"/>
  <c r="AJ39" i="15"/>
  <c r="AJ36" i="15"/>
  <c r="AJ10" i="15"/>
  <c r="AJ12" i="15"/>
  <c r="AJ42" i="15"/>
  <c r="AK5" i="15"/>
  <c r="AJ20" i="15"/>
  <c r="AJ65" i="15" s="1"/>
  <c r="AJ26" i="15"/>
  <c r="AJ71" i="15" s="1"/>
  <c r="AJ29" i="15"/>
  <c r="AJ74" i="15" s="1"/>
  <c r="AJ22" i="15"/>
  <c r="AJ67" i="15" s="1"/>
  <c r="AJ27" i="15"/>
  <c r="AJ72" i="15" s="1"/>
  <c r="AJ25" i="15"/>
  <c r="AJ70" i="15" s="1"/>
  <c r="AJ18" i="15"/>
  <c r="AJ63" i="15" s="1"/>
  <c r="AJ23" i="15"/>
  <c r="AJ68" i="15" s="1"/>
  <c r="AJ21" i="15"/>
  <c r="AJ66" i="15" s="1"/>
  <c r="AJ19" i="15"/>
  <c r="AJ64" i="15" s="1"/>
  <c r="AJ28" i="15"/>
  <c r="AJ73" i="15" s="1"/>
  <c r="AJ24" i="15"/>
  <c r="AJ69" i="15" s="1"/>
  <c r="AJ99" i="8"/>
  <c r="AJ189" i="8"/>
  <c r="AJ204" i="8" s="1"/>
  <c r="AW213" i="6"/>
  <c r="AH213" i="6"/>
  <c r="AH228" i="6" s="1"/>
  <c r="AH243" i="6" s="1"/>
  <c r="AH258" i="6" s="1"/>
  <c r="AH273" i="6" s="1"/>
  <c r="AH288" i="6" s="1"/>
  <c r="AH303" i="6" s="1"/>
  <c r="AH318" i="6" s="1"/>
  <c r="AH333" i="6" s="1"/>
  <c r="S228" i="6"/>
  <c r="S243" i="6" s="1"/>
  <c r="S258" i="6" s="1"/>
  <c r="S273" i="6" s="1"/>
  <c r="S288" i="6" s="1"/>
  <c r="S303" i="6" s="1"/>
  <c r="S318" i="6" s="1"/>
  <c r="S333" i="6" s="1"/>
  <c r="S349" i="6" s="1"/>
  <c r="S365" i="6" s="1"/>
  <c r="AG170" i="15"/>
  <c r="AG140" i="15"/>
  <c r="AG155" i="15"/>
  <c r="CB58" i="8"/>
  <c r="CB103" i="8"/>
  <c r="BZ177" i="8"/>
  <c r="BZ147" i="8"/>
  <c r="BZ162" i="8"/>
  <c r="CC57" i="15"/>
  <c r="CC102" i="15"/>
  <c r="CF156" i="15"/>
  <c r="CF141" i="15"/>
  <c r="CF171" i="15"/>
  <c r="AG144" i="15"/>
  <c r="AG174" i="15"/>
  <c r="AG159" i="15"/>
  <c r="T48" i="6"/>
  <c r="BW43" i="15"/>
  <c r="BW88" i="15" s="1"/>
  <c r="BX43" i="15"/>
  <c r="BX193" i="15" s="1"/>
  <c r="BX208" i="15" s="1"/>
  <c r="BY43" i="15"/>
  <c r="BY88" i="15" s="1"/>
  <c r="BZ43" i="15"/>
  <c r="BZ88" i="15" s="1"/>
  <c r="CA43" i="15"/>
  <c r="CA88" i="15" s="1"/>
  <c r="CB43" i="15"/>
  <c r="CB88" i="15" s="1"/>
  <c r="CC43" i="15"/>
  <c r="CC193" i="15" s="1"/>
  <c r="CC208" i="15" s="1"/>
  <c r="CD43" i="15"/>
  <c r="CD88" i="15" s="1"/>
  <c r="CE43" i="15"/>
  <c r="CE88" i="15" s="1"/>
  <c r="CF43" i="15"/>
  <c r="CF88" i="15" s="1"/>
  <c r="CG43" i="15"/>
  <c r="AB102" i="15"/>
  <c r="AB117" i="15" s="1"/>
  <c r="AB132" i="15" s="1"/>
  <c r="AB57" i="15"/>
  <c r="AB192" i="15"/>
  <c r="AB207" i="15" s="1"/>
  <c r="CI58" i="8"/>
  <c r="CI103" i="8"/>
  <c r="CI193" i="8"/>
  <c r="CI208" i="8" s="1"/>
  <c r="BY176" i="15"/>
  <c r="BY161" i="15"/>
  <c r="BY146" i="15"/>
  <c r="AO14" i="8"/>
  <c r="BZ176" i="15"/>
  <c r="BZ161" i="15"/>
  <c r="BZ146" i="15"/>
  <c r="CH84" i="15"/>
  <c r="CH83" i="15"/>
  <c r="CI32" i="15"/>
  <c r="CI17" i="15"/>
  <c r="CI47" i="15" s="1"/>
  <c r="CI62" i="15" s="1"/>
  <c r="CI77" i="15" s="1"/>
  <c r="CI92" i="15" s="1"/>
  <c r="CI107" i="15" s="1"/>
  <c r="CI122" i="15" s="1"/>
  <c r="CI137" i="15" s="1"/>
  <c r="CI152" i="15" s="1"/>
  <c r="CI167" i="15" s="1"/>
  <c r="CI182" i="15" s="1"/>
  <c r="CI197" i="15" s="1"/>
  <c r="CI41" i="15"/>
  <c r="CI35" i="15"/>
  <c r="CI6" i="15"/>
  <c r="CI5" i="15"/>
  <c r="CI22" i="15"/>
  <c r="CI67" i="15" s="1"/>
  <c r="CI24" i="15"/>
  <c r="CI69" i="15" s="1"/>
  <c r="CI29" i="15"/>
  <c r="CI74" i="15" s="1"/>
  <c r="CI8" i="15"/>
  <c r="CI27" i="15"/>
  <c r="CI72" i="15" s="1"/>
  <c r="CI25" i="15"/>
  <c r="CI70" i="15" s="1"/>
  <c r="CI7" i="15"/>
  <c r="CI33" i="15"/>
  <c r="CI43" i="15"/>
  <c r="CI3" i="15"/>
  <c r="CI34" i="15"/>
  <c r="CI40" i="15"/>
  <c r="CI38" i="15"/>
  <c r="CI9" i="15"/>
  <c r="CI10" i="15"/>
  <c r="CI12" i="15"/>
  <c r="CI4" i="15"/>
  <c r="CI15" i="15"/>
  <c r="CI14" i="15"/>
  <c r="CI36" i="15"/>
  <c r="CI42" i="15"/>
  <c r="CI39" i="15"/>
  <c r="CI11" i="15"/>
  <c r="CI28" i="15"/>
  <c r="CI73" i="15" s="1"/>
  <c r="CI37" i="15"/>
  <c r="CI13" i="15"/>
  <c r="CI21" i="15"/>
  <c r="CI66" i="15" s="1"/>
  <c r="CI20" i="15"/>
  <c r="CI65" i="15" s="1"/>
  <c r="CI19" i="15"/>
  <c r="CI64" i="15" s="1"/>
  <c r="CI26" i="15"/>
  <c r="CI71" i="15" s="1"/>
  <c r="CI18" i="15"/>
  <c r="CI63" i="15" s="1"/>
  <c r="CI23" i="15"/>
  <c r="CI68" i="15" s="1"/>
  <c r="AH74" i="8"/>
  <c r="AY14" i="8"/>
  <c r="CA161" i="15"/>
  <c r="CA146" i="15"/>
  <c r="CA176" i="15"/>
  <c r="BW147" i="8"/>
  <c r="BW162" i="8"/>
  <c r="BW177" i="8"/>
  <c r="CG156" i="8"/>
  <c r="CG171" i="8"/>
  <c r="CG141" i="8"/>
  <c r="AG103" i="8"/>
  <c r="AG193" i="8"/>
  <c r="AG208" i="8" s="1"/>
  <c r="AG58" i="8"/>
  <c r="Y103" i="8"/>
  <c r="Y193" i="8"/>
  <c r="Y208" i="8" s="1"/>
  <c r="Y58" i="8"/>
  <c r="AI81" i="15"/>
  <c r="AZ13" i="15"/>
  <c r="AI193" i="15"/>
  <c r="AI208" i="15" s="1"/>
  <c r="AI58" i="15"/>
  <c r="AI103" i="15"/>
  <c r="AZ7" i="15"/>
  <c r="AH97" i="15"/>
  <c r="AH112" i="15" s="1"/>
  <c r="AH127" i="15" s="1"/>
  <c r="AI52" i="15"/>
  <c r="AH187" i="15"/>
  <c r="AH202" i="15" s="1"/>
  <c r="AC117" i="8"/>
  <c r="AC132" i="8" s="1"/>
  <c r="BA14" i="8"/>
  <c r="AJ104" i="8"/>
  <c r="AJ194" i="8"/>
  <c r="AJ209" i="8" s="1"/>
  <c r="AJ59" i="8"/>
  <c r="BA7" i="8"/>
  <c r="BB7" i="8" s="1"/>
  <c r="BC7" i="8" s="1"/>
  <c r="AI97" i="8"/>
  <c r="AI112" i="8" s="1"/>
  <c r="AI127" i="8" s="1"/>
  <c r="AI187" i="8"/>
  <c r="AI202" i="8" s="1"/>
  <c r="AJ52" i="8"/>
  <c r="AJ97" i="8"/>
  <c r="AJ187" i="8"/>
  <c r="AJ202" i="8" s="1"/>
  <c r="BA11" i="8"/>
  <c r="BB11" i="8" s="1"/>
  <c r="BC11" i="8" s="1"/>
  <c r="AJ101" i="8"/>
  <c r="AJ191" i="8"/>
  <c r="AJ206" i="8" s="1"/>
  <c r="AJ56" i="8"/>
  <c r="CH108" i="8"/>
  <c r="CH123" i="8" s="1"/>
  <c r="AY13" i="15"/>
  <c r="CF172" i="15"/>
  <c r="CF142" i="15"/>
  <c r="CF157" i="15"/>
  <c r="CA58" i="8"/>
  <c r="CA103" i="8"/>
  <c r="CA118" i="8" s="1"/>
  <c r="CA133" i="8" s="1"/>
  <c r="CB57" i="15"/>
  <c r="CB102" i="15"/>
  <c r="CB117" i="15" s="1"/>
  <c r="CB132" i="15" s="1"/>
  <c r="BW116" i="15"/>
  <c r="BW131" i="15" s="1"/>
  <c r="BW44" i="8"/>
  <c r="BW194" i="8" s="1"/>
  <c r="BW209" i="8" s="1"/>
  <c r="BX44" i="8"/>
  <c r="BX89" i="8" s="1"/>
  <c r="BY44" i="8"/>
  <c r="BY89" i="8" s="1"/>
  <c r="BZ44" i="8"/>
  <c r="BZ89" i="8" s="1"/>
  <c r="CA44" i="8"/>
  <c r="CA89" i="8" s="1"/>
  <c r="CB44" i="8"/>
  <c r="CB194" i="8" s="1"/>
  <c r="CB209" i="8" s="1"/>
  <c r="CC44" i="8"/>
  <c r="CC89" i="8" s="1"/>
  <c r="CD44" i="8"/>
  <c r="CE44" i="8"/>
  <c r="CF44" i="8"/>
  <c r="CF194" i="8" s="1"/>
  <c r="CF209" i="8" s="1"/>
  <c r="CG44" i="8"/>
  <c r="CG89" i="8" s="1"/>
  <c r="CH44" i="8"/>
  <c r="T183" i="6"/>
  <c r="CC192" i="15"/>
  <c r="CC207" i="15" s="1"/>
  <c r="AA102" i="15"/>
  <c r="AA117" i="15" s="1"/>
  <c r="AA132" i="15" s="1"/>
  <c r="AA57" i="15"/>
  <c r="CI50" i="8"/>
  <c r="CH95" i="8"/>
  <c r="CH110" i="8" s="1"/>
  <c r="CH125" i="8" s="1"/>
  <c r="CI95" i="8"/>
  <c r="CH185" i="8"/>
  <c r="CH200" i="8" s="1"/>
  <c r="CI185" i="8"/>
  <c r="CI200" i="8" s="1"/>
  <c r="CI83" i="8"/>
  <c r="Y117" i="8"/>
  <c r="Y132" i="8" s="1"/>
  <c r="CG188" i="15"/>
  <c r="CG203" i="15" s="1"/>
  <c r="CG98" i="15"/>
  <c r="CG113" i="15" s="1"/>
  <c r="CG128" i="15" s="1"/>
  <c r="CH53" i="15"/>
  <c r="CH79" i="15"/>
  <c r="CH82" i="15"/>
  <c r="CE147" i="8"/>
  <c r="CE162" i="8"/>
  <c r="CE177" i="8"/>
  <c r="CE176" i="8"/>
  <c r="CE146" i="8"/>
  <c r="CE161" i="8"/>
  <c r="AF103" i="8"/>
  <c r="AF118" i="8" s="1"/>
  <c r="AF133" i="8" s="1"/>
  <c r="AF193" i="8"/>
  <c r="AF208" i="8" s="1"/>
  <c r="AF58" i="8"/>
  <c r="X58" i="8"/>
  <c r="X103" i="8"/>
  <c r="X193" i="8"/>
  <c r="X208" i="8" s="1"/>
  <c r="AI78" i="15"/>
  <c r="AZ12" i="15"/>
  <c r="AI192" i="15"/>
  <c r="AI207" i="15" s="1"/>
  <c r="AI57" i="15"/>
  <c r="AI102" i="15"/>
  <c r="AZ6" i="15"/>
  <c r="AH186" i="15"/>
  <c r="AH201" i="15" s="1"/>
  <c r="AH96" i="15"/>
  <c r="AH111" i="15" s="1"/>
  <c r="AH126" i="15" s="1"/>
  <c r="AI51" i="15"/>
  <c r="AG158" i="15"/>
  <c r="AG143" i="15"/>
  <c r="AG173" i="15"/>
  <c r="BA10" i="8"/>
  <c r="BB10" i="8" s="1"/>
  <c r="BC10" i="8" s="1"/>
  <c r="AJ100" i="8"/>
  <c r="AJ190" i="8"/>
  <c r="AJ205" i="8" s="1"/>
  <c r="AJ55" i="8"/>
  <c r="BA5" i="8"/>
  <c r="BB5" i="8" s="1"/>
  <c r="BC5" i="8" s="1"/>
  <c r="AI95" i="8"/>
  <c r="AI110" i="8" s="1"/>
  <c r="AI125" i="8" s="1"/>
  <c r="AI185" i="8"/>
  <c r="AI200" i="8" s="1"/>
  <c r="AJ50" i="8"/>
  <c r="AJ85" i="8"/>
  <c r="BA9" i="8"/>
  <c r="BB9" i="8" s="1"/>
  <c r="BC9" i="8" s="1"/>
  <c r="AI99" i="8"/>
  <c r="AI114" i="8" s="1"/>
  <c r="AI129" i="8" s="1"/>
  <c r="AI189" i="8"/>
  <c r="AI204" i="8" s="1"/>
  <c r="AJ54" i="8"/>
  <c r="AJ88" i="8"/>
  <c r="AS13" i="15"/>
  <c r="Z175" i="15"/>
  <c r="Z160" i="15"/>
  <c r="Z145" i="15"/>
  <c r="S20" i="6"/>
  <c r="V20" i="6" s="1"/>
  <c r="S34" i="6"/>
  <c r="V34" i="6" s="1"/>
  <c r="B23" i="6"/>
  <c r="B39" i="6" s="1"/>
  <c r="B55" i="6" s="1"/>
  <c r="B71" i="6" s="1"/>
  <c r="S49" i="6"/>
  <c r="S64" i="6" s="1"/>
  <c r="S79" i="6" s="1"/>
  <c r="S94" i="6" s="1"/>
  <c r="S109" i="6" s="1"/>
  <c r="S124" i="6" s="1"/>
  <c r="S139" i="6" s="1"/>
  <c r="S154" i="6" s="1"/>
  <c r="S169" i="6" s="1"/>
  <c r="S184" i="6" s="1"/>
  <c r="S199" i="6" s="1"/>
  <c r="S214" i="6" s="1"/>
  <c r="T19" i="6"/>
  <c r="AY4" i="6" s="1"/>
  <c r="AT13" i="15"/>
  <c r="BZ58" i="8"/>
  <c r="BZ103" i="8"/>
  <c r="AH154" i="8"/>
  <c r="AH169" i="8"/>
  <c r="AH139" i="8"/>
  <c r="CA102" i="15"/>
  <c r="CA117" i="15" s="1"/>
  <c r="CA132" i="15" s="1"/>
  <c r="CA57" i="15"/>
  <c r="AU13" i="15"/>
  <c r="AT14" i="8"/>
  <c r="AG154" i="15"/>
  <c r="AG169" i="15"/>
  <c r="AG139" i="15"/>
  <c r="CC87" i="15"/>
  <c r="AV13" i="15"/>
  <c r="Z102" i="15"/>
  <c r="Z117" i="15" s="1"/>
  <c r="Z132" i="15" s="1"/>
  <c r="Z57" i="15"/>
  <c r="CI49" i="8"/>
  <c r="CH94" i="8"/>
  <c r="CH109" i="8" s="1"/>
  <c r="CH124" i="8" s="1"/>
  <c r="CI94" i="8"/>
  <c r="CH184" i="8"/>
  <c r="CH199" i="8" s="1"/>
  <c r="CI184" i="8"/>
  <c r="CI199" i="8" s="1"/>
  <c r="CI96" i="8"/>
  <c r="CH186" i="8"/>
  <c r="CH201" i="8" s="1"/>
  <c r="CI186" i="8"/>
  <c r="CI201" i="8" s="1"/>
  <c r="CI51" i="8"/>
  <c r="CH96" i="8"/>
  <c r="CH111" i="8" s="1"/>
  <c r="CH126" i="8" s="1"/>
  <c r="CH117" i="8"/>
  <c r="CH132" i="8" s="1"/>
  <c r="CB117" i="8"/>
  <c r="CB132" i="8" s="1"/>
  <c r="X116" i="15"/>
  <c r="X131" i="15" s="1"/>
  <c r="AF87" i="15"/>
  <c r="AF192" i="15"/>
  <c r="AF207" i="15" s="1"/>
  <c r="AH87" i="15"/>
  <c r="Z162" i="8"/>
  <c r="Z177" i="8"/>
  <c r="Z147" i="8"/>
  <c r="CC162" i="8"/>
  <c r="CC177" i="8"/>
  <c r="CC147" i="8"/>
  <c r="DB234" i="3"/>
  <c r="DB264" i="3" s="1"/>
  <c r="BX234" i="3"/>
  <c r="BX264" i="3" s="1"/>
  <c r="DQ234" i="3"/>
  <c r="DQ280" i="3" s="1"/>
  <c r="DQ296" i="3" s="1"/>
  <c r="BI234" i="3"/>
  <c r="BI264" i="3" s="1"/>
  <c r="AT233" i="3"/>
  <c r="AT263" i="3" s="1"/>
  <c r="AE234" i="3"/>
  <c r="AE264" i="3" s="1"/>
  <c r="CM234" i="3"/>
  <c r="CM280" i="3" s="1"/>
  <c r="CM296" i="3" s="1"/>
  <c r="AE233" i="3"/>
  <c r="AE263" i="3" s="1"/>
  <c r="BX233" i="3"/>
  <c r="BX279" i="3" s="1"/>
  <c r="BX295" i="3" s="1"/>
  <c r="AT232" i="3"/>
  <c r="AT278" i="3" s="1"/>
  <c r="AT294" i="3" s="1"/>
  <c r="CM233" i="3"/>
  <c r="CM263" i="3" s="1"/>
  <c r="DB233" i="3"/>
  <c r="DB263" i="3" s="1"/>
  <c r="DQ233" i="3"/>
  <c r="DQ279" i="3" s="1"/>
  <c r="DQ295" i="3" s="1"/>
  <c r="BI233" i="3"/>
  <c r="BI279" i="3" s="1"/>
  <c r="BI295" i="3" s="1"/>
  <c r="AH168" i="15"/>
  <c r="AH153" i="15"/>
  <c r="AH138" i="15"/>
  <c r="CH81" i="15"/>
  <c r="AZ3" i="6"/>
  <c r="D21" i="6"/>
  <c r="D37" i="6" s="1"/>
  <c r="D53" i="6" s="1"/>
  <c r="D69" i="6" s="1"/>
  <c r="U47" i="6"/>
  <c r="U62" i="6" s="1"/>
  <c r="U77" i="6" s="1"/>
  <c r="U92" i="6" s="1"/>
  <c r="U107" i="6" s="1"/>
  <c r="U122" i="6" s="1"/>
  <c r="U137" i="6" s="1"/>
  <c r="U152" i="6" s="1"/>
  <c r="U167" i="6" s="1"/>
  <c r="U182" i="6" s="1"/>
  <c r="U197" i="6" s="1"/>
  <c r="U212" i="6" s="1"/>
  <c r="AE103" i="8"/>
  <c r="AE193" i="8"/>
  <c r="AE208" i="8" s="1"/>
  <c r="AE58" i="8"/>
  <c r="AI80" i="15"/>
  <c r="AZ11" i="15"/>
  <c r="AI191" i="15"/>
  <c r="AI206" i="15" s="1"/>
  <c r="AI101" i="15"/>
  <c r="AI56" i="15"/>
  <c r="AZ3" i="15"/>
  <c r="AI183" i="15"/>
  <c r="AI198" i="15" s="1"/>
  <c r="AI48" i="15"/>
  <c r="AI93" i="15"/>
  <c r="AZ5" i="15"/>
  <c r="AI50" i="15"/>
  <c r="AH185" i="15"/>
  <c r="AH200" i="15" s="1"/>
  <c r="AH95" i="15"/>
  <c r="AH110" i="15" s="1"/>
  <c r="AH125" i="15" s="1"/>
  <c r="BA4" i="8"/>
  <c r="BB4" i="8" s="1"/>
  <c r="BC4" i="8" s="1"/>
  <c r="AI94" i="8"/>
  <c r="AI109" i="8" s="1"/>
  <c r="AI124" i="8" s="1"/>
  <c r="AI184" i="8"/>
  <c r="AI199" i="8" s="1"/>
  <c r="AJ49" i="8"/>
  <c r="BA8" i="8"/>
  <c r="BB8" i="8" s="1"/>
  <c r="BC8" i="8" s="1"/>
  <c r="AI98" i="8"/>
  <c r="AI113" i="8" s="1"/>
  <c r="AI128" i="8" s="1"/>
  <c r="AJ53" i="8"/>
  <c r="AI188" i="8"/>
  <c r="AI203" i="8" s="1"/>
  <c r="AJ80" i="8"/>
  <c r="BA12" i="8"/>
  <c r="BB12" i="8" s="1"/>
  <c r="BC12" i="8" s="1"/>
  <c r="AJ102" i="8"/>
  <c r="AJ192" i="8"/>
  <c r="AJ207" i="8" s="1"/>
  <c r="AJ57" i="8"/>
  <c r="AJ86" i="8"/>
  <c r="BX177" i="8"/>
  <c r="BX147" i="8"/>
  <c r="BX162" i="8"/>
  <c r="CM237" i="3"/>
  <c r="CM267" i="3" s="1"/>
  <c r="DB237" i="3"/>
  <c r="DB267" i="3" s="1"/>
  <c r="AT236" i="3"/>
  <c r="AT266" i="3" s="1"/>
  <c r="DQ237" i="3"/>
  <c r="DQ283" i="3" s="1"/>
  <c r="DQ299" i="3" s="1"/>
  <c r="BI237" i="3"/>
  <c r="BI267" i="3" s="1"/>
  <c r="AE237" i="3"/>
  <c r="AE267" i="3" s="1"/>
  <c r="BX237" i="3"/>
  <c r="BX283" i="3" s="1"/>
  <c r="BX299" i="3" s="1"/>
  <c r="CF155" i="15"/>
  <c r="CF140" i="15"/>
  <c r="CF170" i="15"/>
  <c r="BY177" i="8"/>
  <c r="BY147" i="8"/>
  <c r="BY162" i="8"/>
  <c r="CD116" i="15"/>
  <c r="CD131" i="15" s="1"/>
  <c r="CG103" i="8"/>
  <c r="CG193" i="8"/>
  <c r="CG208" i="8" s="1"/>
  <c r="CG58" i="8"/>
  <c r="CG88" i="8"/>
  <c r="BY58" i="8"/>
  <c r="BY103" i="8"/>
  <c r="BY118" i="8" s="1"/>
  <c r="BY133" i="8" s="1"/>
  <c r="BZ102" i="15"/>
  <c r="BZ57" i="15"/>
  <c r="CG153" i="8"/>
  <c r="CG168" i="8"/>
  <c r="CG138" i="8"/>
  <c r="CE116" i="15"/>
  <c r="CE131" i="15" s="1"/>
  <c r="AG172" i="15"/>
  <c r="AG157" i="15"/>
  <c r="AG142" i="15"/>
  <c r="BV60" i="8"/>
  <c r="BV75" i="8" s="1"/>
  <c r="BV90" i="8" s="1"/>
  <c r="BV105" i="8" s="1"/>
  <c r="BV120" i="8" s="1"/>
  <c r="BV135" i="8" s="1"/>
  <c r="BV150" i="8" s="1"/>
  <c r="BV165" i="8" s="1"/>
  <c r="BV180" i="8" s="1"/>
  <c r="BV195" i="8" s="1"/>
  <c r="BV210" i="8" s="1"/>
  <c r="BV45" i="8"/>
  <c r="BW30" i="8"/>
  <c r="BW75" i="8" s="1"/>
  <c r="BX30" i="8"/>
  <c r="BX75" i="8" s="1"/>
  <c r="BY30" i="8"/>
  <c r="BY75" i="8" s="1"/>
  <c r="BZ30" i="8"/>
  <c r="BZ75" i="8" s="1"/>
  <c r="CA30" i="8"/>
  <c r="CA75" i="8" s="1"/>
  <c r="CB30" i="8"/>
  <c r="CB75" i="8" s="1"/>
  <c r="CC30" i="8"/>
  <c r="CC75" i="8" s="1"/>
  <c r="CD30" i="8"/>
  <c r="CD75" i="8" s="1"/>
  <c r="CE30" i="8"/>
  <c r="CE75" i="8" s="1"/>
  <c r="CF30" i="8"/>
  <c r="CF75" i="8" s="1"/>
  <c r="CG30" i="8"/>
  <c r="CG75" i="8" s="1"/>
  <c r="CH30" i="8"/>
  <c r="CH75" i="8" s="1"/>
  <c r="BW176" i="8"/>
  <c r="BW146" i="8"/>
  <c r="BW161" i="8"/>
  <c r="AG192" i="15"/>
  <c r="AG207" i="15" s="1"/>
  <c r="AG102" i="15"/>
  <c r="AG87" i="15"/>
  <c r="AG57" i="15"/>
  <c r="Y102" i="15"/>
  <c r="Y57" i="15"/>
  <c r="CI54" i="8"/>
  <c r="CH99" i="8"/>
  <c r="CH114" i="8" s="1"/>
  <c r="CH129" i="8" s="1"/>
  <c r="CI99" i="8"/>
  <c r="CH189" i="8"/>
  <c r="CH204" i="8" s="1"/>
  <c r="CI189" i="8"/>
  <c r="CI204" i="8" s="1"/>
  <c r="CG157" i="8"/>
  <c r="CG172" i="8"/>
  <c r="CG142" i="8"/>
  <c r="AE229" i="3"/>
  <c r="AE259" i="3" s="1"/>
  <c r="AT228" i="3"/>
  <c r="AT258" i="3" s="1"/>
  <c r="CM229" i="3"/>
  <c r="CM259" i="3" s="1"/>
  <c r="BX229" i="3"/>
  <c r="BX275" i="3" s="1"/>
  <c r="BX291" i="3" s="1"/>
  <c r="DQ229" i="3"/>
  <c r="DQ259" i="3" s="1"/>
  <c r="BI229" i="3"/>
  <c r="BI275" i="3" s="1"/>
  <c r="BI291" i="3" s="1"/>
  <c r="DB229" i="3"/>
  <c r="DB259" i="3" s="1"/>
  <c r="AH57" i="15"/>
  <c r="AO13" i="15"/>
  <c r="Z192" i="15"/>
  <c r="Z207" i="15" s="1"/>
  <c r="AH172" i="8"/>
  <c r="AH142" i="8"/>
  <c r="AH157" i="8"/>
  <c r="DQ236" i="3"/>
  <c r="DQ266" i="3" s="1"/>
  <c r="BI236" i="3"/>
  <c r="BI266" i="3" s="1"/>
  <c r="CM236" i="3"/>
  <c r="CM266" i="3" s="1"/>
  <c r="DB236" i="3"/>
  <c r="DB266" i="3" s="1"/>
  <c r="BX236" i="3"/>
  <c r="BX282" i="3" s="1"/>
  <c r="BX298" i="3" s="1"/>
  <c r="AE236" i="3"/>
  <c r="AE266" i="3" s="1"/>
  <c r="AT235" i="3"/>
  <c r="AT265" i="3" s="1"/>
  <c r="CH88" i="15"/>
  <c r="CG94" i="15"/>
  <c r="CG109" i="15" s="1"/>
  <c r="CG124" i="15" s="1"/>
  <c r="CG184" i="15"/>
  <c r="CG199" i="15" s="1"/>
  <c r="CH49" i="15"/>
  <c r="DB239" i="3"/>
  <c r="DB269" i="3" s="1"/>
  <c r="AT238" i="3"/>
  <c r="AT268" i="3" s="1"/>
  <c r="AE239" i="3"/>
  <c r="AE269" i="3" s="1"/>
  <c r="DQ239" i="3"/>
  <c r="DQ269" i="3" s="1"/>
  <c r="BI239" i="3"/>
  <c r="BI269" i="3" s="1"/>
  <c r="BX239" i="3"/>
  <c r="BX269" i="3" s="1"/>
  <c r="CM239" i="3"/>
  <c r="CM285" i="3" s="1"/>
  <c r="CM301" i="3" s="1"/>
  <c r="CR244" i="6"/>
  <c r="DG244" i="6"/>
  <c r="U64" i="6"/>
  <c r="U244" i="6"/>
  <c r="AJ244" i="6"/>
  <c r="AY244" i="6"/>
  <c r="BN244" i="6"/>
  <c r="CC244" i="6"/>
  <c r="EK244" i="6"/>
  <c r="DV244" i="6"/>
  <c r="W2" i="6"/>
  <c r="V17" i="6"/>
  <c r="V32" i="6"/>
  <c r="V3" i="6"/>
  <c r="V7" i="6"/>
  <c r="V13" i="6"/>
  <c r="V11" i="6"/>
  <c r="V5" i="6"/>
  <c r="V9" i="6"/>
  <c r="V12" i="6"/>
  <c r="V14" i="6"/>
  <c r="V33" i="6"/>
  <c r="V6" i="6"/>
  <c r="V4" i="6"/>
  <c r="V10" i="6"/>
  <c r="V8" i="6"/>
  <c r="V18" i="6"/>
  <c r="V15" i="6"/>
  <c r="V19" i="6"/>
  <c r="AA161" i="15"/>
  <c r="AA146" i="15"/>
  <c r="AA176" i="15"/>
  <c r="AD103" i="8"/>
  <c r="AD118" i="8" s="1"/>
  <c r="AD133" i="8" s="1"/>
  <c r="AD58" i="8"/>
  <c r="AZ10" i="15"/>
  <c r="AI190" i="15"/>
  <c r="AI205" i="15" s="1"/>
  <c r="AI100" i="15"/>
  <c r="AI55" i="15"/>
  <c r="AZ4" i="15"/>
  <c r="AH184" i="15"/>
  <c r="AH199" i="15" s="1"/>
  <c r="AH94" i="15"/>
  <c r="AH109" i="15" s="1"/>
  <c r="AH124" i="15" s="1"/>
  <c r="AI49" i="15"/>
  <c r="AJ98" i="8"/>
  <c r="AJ188" i="8"/>
  <c r="AJ203" i="8" s="1"/>
  <c r="AJ95" i="8"/>
  <c r="AJ185" i="8"/>
  <c r="AJ200" i="8" s="1"/>
  <c r="AJ81" i="8"/>
  <c r="AJ89" i="8"/>
  <c r="AB176" i="15"/>
  <c r="AB161" i="15"/>
  <c r="AB146" i="15"/>
  <c r="AE230" i="3"/>
  <c r="AE260" i="3" s="1"/>
  <c r="DQ230" i="3"/>
  <c r="DQ276" i="3" s="1"/>
  <c r="DQ292" i="3" s="1"/>
  <c r="BI230" i="3"/>
  <c r="BI276" i="3" s="1"/>
  <c r="BI292" i="3" s="1"/>
  <c r="BX230" i="3"/>
  <c r="BX260" i="3" s="1"/>
  <c r="CM230" i="3"/>
  <c r="CM260" i="3" s="1"/>
  <c r="DB230" i="3"/>
  <c r="DB260" i="3" s="1"/>
  <c r="AT229" i="3"/>
  <c r="AT259" i="3" s="1"/>
  <c r="AD117" i="8"/>
  <c r="AD132" i="8" s="1"/>
  <c r="AH174" i="8"/>
  <c r="AH159" i="8"/>
  <c r="AH144" i="8"/>
  <c r="CF58" i="8"/>
  <c r="CF103" i="8"/>
  <c r="BX58" i="8"/>
  <c r="BX103" i="8"/>
  <c r="AE162" i="8"/>
  <c r="AE147" i="8"/>
  <c r="AE177" i="8"/>
  <c r="BY102" i="15"/>
  <c r="BY117" i="15" s="1"/>
  <c r="BY132" i="15" s="1"/>
  <c r="BY57" i="15"/>
  <c r="Y88" i="8"/>
  <c r="CC193" i="8"/>
  <c r="CC208" i="8" s="1"/>
  <c r="AF102" i="15"/>
  <c r="AF57" i="15"/>
  <c r="X102" i="15"/>
  <c r="X117" i="15" s="1"/>
  <c r="X132" i="15" s="1"/>
  <c r="X57" i="15"/>
  <c r="CI187" i="8"/>
  <c r="CI202" i="8" s="1"/>
  <c r="CI52" i="8"/>
  <c r="CH97" i="8"/>
  <c r="CH112" i="8" s="1"/>
  <c r="CH127" i="8" s="1"/>
  <c r="CI97" i="8"/>
  <c r="CH187" i="8"/>
  <c r="CH202" i="8" s="1"/>
  <c r="CI85" i="8"/>
  <c r="AU14" i="8"/>
  <c r="AH102" i="15"/>
  <c r="CD193" i="8"/>
  <c r="CD208" i="8" s="1"/>
  <c r="AH170" i="8"/>
  <c r="AH155" i="8"/>
  <c r="AH140" i="8"/>
  <c r="DB212" i="3"/>
  <c r="BX227" i="3"/>
  <c r="BX242" i="3" s="1"/>
  <c r="BX257" i="3" s="1"/>
  <c r="BX273" i="3" s="1"/>
  <c r="BX289" i="3" s="1"/>
  <c r="BX305" i="3" s="1"/>
  <c r="BX321" i="3" s="1"/>
  <c r="AA192" i="15"/>
  <c r="AA207" i="15" s="1"/>
  <c r="CF158" i="15"/>
  <c r="CF173" i="15"/>
  <c r="CF143" i="15"/>
  <c r="AA177" i="8"/>
  <c r="AA162" i="8"/>
  <c r="AA147" i="8"/>
  <c r="CG96" i="15"/>
  <c r="CG111" i="15" s="1"/>
  <c r="CG126" i="15" s="1"/>
  <c r="CH51" i="15"/>
  <c r="CG186" i="15"/>
  <c r="CG201" i="15" s="1"/>
  <c r="CH193" i="15"/>
  <c r="CH208" i="15" s="1"/>
  <c r="CH103" i="15"/>
  <c r="CH58" i="15"/>
  <c r="CH192" i="15"/>
  <c r="CH207" i="15" s="1"/>
  <c r="CH102" i="15"/>
  <c r="CH57" i="15"/>
  <c r="X44" i="8"/>
  <c r="X89" i="8" s="1"/>
  <c r="Y44" i="8"/>
  <c r="Z44" i="8"/>
  <c r="AA44" i="8"/>
  <c r="AB44" i="8"/>
  <c r="AB194" i="8" s="1"/>
  <c r="AB209" i="8" s="1"/>
  <c r="AC44" i="8"/>
  <c r="AC194" i="8" s="1"/>
  <c r="AC209" i="8" s="1"/>
  <c r="AD44" i="8"/>
  <c r="AD89" i="8" s="1"/>
  <c r="AE44" i="8"/>
  <c r="AE89" i="8" s="1"/>
  <c r="AF44" i="8"/>
  <c r="AF89" i="8" s="1"/>
  <c r="AG44" i="8"/>
  <c r="AG89" i="8" s="1"/>
  <c r="AH44" i="8"/>
  <c r="AI44" i="8"/>
  <c r="AC103" i="8"/>
  <c r="AC118" i="8" s="1"/>
  <c r="AC133" i="8" s="1"/>
  <c r="AC193" i="8"/>
  <c r="AC208" i="8" s="1"/>
  <c r="AC58" i="8"/>
  <c r="CB176" i="15"/>
  <c r="CB161" i="15"/>
  <c r="CB146" i="15"/>
  <c r="AI83" i="15"/>
  <c r="AZ9" i="15"/>
  <c r="AI54" i="15"/>
  <c r="AH99" i="15"/>
  <c r="AH114" i="15" s="1"/>
  <c r="AH129" i="15" s="1"/>
  <c r="AH189" i="15"/>
  <c r="AH204" i="15" s="1"/>
  <c r="AJ94" i="8"/>
  <c r="AJ184" i="8"/>
  <c r="AJ199" i="8" s="1"/>
  <c r="AJ96" i="8"/>
  <c r="AJ186" i="8"/>
  <c r="AJ201" i="8" s="1"/>
  <c r="AJ78" i="8"/>
  <c r="AJ84" i="8"/>
  <c r="DQ238" i="3"/>
  <c r="DQ284" i="3" s="1"/>
  <c r="DQ300" i="3" s="1"/>
  <c r="BI238" i="3"/>
  <c r="BI268" i="3" s="1"/>
  <c r="AE238" i="3"/>
  <c r="AE268" i="3" s="1"/>
  <c r="AT237" i="3"/>
  <c r="AT267" i="3" s="1"/>
  <c r="CM238" i="3"/>
  <c r="CM268" i="3" s="1"/>
  <c r="DB238" i="3"/>
  <c r="DB284" i="3" s="1"/>
  <c r="DB300" i="3" s="1"/>
  <c r="BX238" i="3"/>
  <c r="BX284" i="3" s="1"/>
  <c r="BX300" i="3" s="1"/>
  <c r="AR14" i="8"/>
  <c r="CC161" i="15"/>
  <c r="CC146" i="15"/>
  <c r="CC176" i="15"/>
  <c r="AC146" i="15"/>
  <c r="AC176" i="15"/>
  <c r="AC161" i="15"/>
  <c r="AE145" i="15"/>
  <c r="AE175" i="15"/>
  <c r="AE160" i="15"/>
  <c r="CE58" i="8"/>
  <c r="CE103" i="8"/>
  <c r="CE118" i="8" s="1"/>
  <c r="CE133" i="8" s="1"/>
  <c r="BW58" i="8"/>
  <c r="BW103" i="8"/>
  <c r="BW118" i="8" s="1"/>
  <c r="BW133" i="8" s="1"/>
  <c r="CF102" i="15"/>
  <c r="CF117" i="15" s="1"/>
  <c r="CF132" i="15" s="1"/>
  <c r="CF57" i="15"/>
  <c r="BX102" i="15"/>
  <c r="BX117" i="15" s="1"/>
  <c r="BX132" i="15" s="1"/>
  <c r="BX57" i="15"/>
  <c r="AG88" i="8"/>
  <c r="X177" i="8"/>
  <c r="X147" i="8"/>
  <c r="X162" i="8"/>
  <c r="AE102" i="15"/>
  <c r="AE57" i="15"/>
  <c r="AE87" i="15"/>
  <c r="CI100" i="8"/>
  <c r="CI190" i="8"/>
  <c r="CI205" i="8" s="1"/>
  <c r="CI55" i="8"/>
  <c r="CI57" i="8"/>
  <c r="CI102" i="8"/>
  <c r="CI192" i="8"/>
  <c r="CI207" i="8" s="1"/>
  <c r="CI86" i="8"/>
  <c r="Z88" i="8"/>
  <c r="AF116" i="15"/>
  <c r="AF131" i="15" s="1"/>
  <c r="CF192" i="15"/>
  <c r="CF207" i="15" s="1"/>
  <c r="CG140" i="8"/>
  <c r="CG155" i="8"/>
  <c r="CG170" i="8"/>
  <c r="CH191" i="15"/>
  <c r="CH206" i="15" s="1"/>
  <c r="CH101" i="15"/>
  <c r="CH56" i="15"/>
  <c r="CH52" i="15"/>
  <c r="CG187" i="15"/>
  <c r="CG202" i="15" s="1"/>
  <c r="CG97" i="15"/>
  <c r="CG112" i="15" s="1"/>
  <c r="CG127" i="15" s="1"/>
  <c r="W45" i="8"/>
  <c r="W60" i="8"/>
  <c r="W75" i="8" s="1"/>
  <c r="W90" i="8" s="1"/>
  <c r="W105" i="8" s="1"/>
  <c r="W120" i="8" s="1"/>
  <c r="W135" i="8" s="1"/>
  <c r="W150" i="8" s="1"/>
  <c r="W165" i="8" s="1"/>
  <c r="W180" i="8" s="1"/>
  <c r="W195" i="8" s="1"/>
  <c r="W210" i="8" s="1"/>
  <c r="X30" i="8"/>
  <c r="X75" i="8" s="1"/>
  <c r="Y30" i="8"/>
  <c r="Y75" i="8" s="1"/>
  <c r="Z30" i="8"/>
  <c r="Z75" i="8" s="1"/>
  <c r="AA30" i="8"/>
  <c r="AA75" i="8" s="1"/>
  <c r="AB30" i="8"/>
  <c r="AB75" i="8" s="1"/>
  <c r="AC30" i="8"/>
  <c r="AC75" i="8" s="1"/>
  <c r="AD30" i="8"/>
  <c r="AD75" i="8" s="1"/>
  <c r="AE30" i="8"/>
  <c r="AE75" i="8" s="1"/>
  <c r="AF30" i="8"/>
  <c r="AF75" i="8" s="1"/>
  <c r="AG30" i="8"/>
  <c r="AG75" i="8" s="1"/>
  <c r="AH30" i="8"/>
  <c r="AH75" i="8" s="1"/>
  <c r="AI30" i="8"/>
  <c r="AZ4" i="6"/>
  <c r="AB58" i="8"/>
  <c r="AB193" i="8"/>
  <c r="AB208" i="8" s="1"/>
  <c r="AB103" i="8"/>
  <c r="AB118" i="8" s="1"/>
  <c r="AB133" i="8" s="1"/>
  <c r="AZ8" i="15"/>
  <c r="AI53" i="15"/>
  <c r="AH188" i="15"/>
  <c r="AH203" i="15" s="1"/>
  <c r="AH98" i="15"/>
  <c r="AH113" i="15" s="1"/>
  <c r="AH128" i="15" s="1"/>
  <c r="BA3" i="8"/>
  <c r="BB3" i="8" s="1"/>
  <c r="AJ93" i="8"/>
  <c r="AJ183" i="8"/>
  <c r="AJ198" i="8" s="1"/>
  <c r="AJ48" i="8"/>
  <c r="AJ87" i="8"/>
  <c r="BA6" i="8"/>
  <c r="BB6" i="8" s="1"/>
  <c r="BC6" i="8" s="1"/>
  <c r="AI96" i="8"/>
  <c r="AI111" i="8" s="1"/>
  <c r="AI126" i="8" s="1"/>
  <c r="AI186" i="8"/>
  <c r="AI201" i="8" s="1"/>
  <c r="AJ51" i="8"/>
  <c r="CF174" i="15"/>
  <c r="CF159" i="15"/>
  <c r="CF144" i="15"/>
  <c r="X43" i="15"/>
  <c r="Y43" i="15"/>
  <c r="Y88" i="15" s="1"/>
  <c r="Z43" i="15"/>
  <c r="Z88" i="15" s="1"/>
  <c r="AA43" i="15"/>
  <c r="AA88" i="15" s="1"/>
  <c r="AB43" i="15"/>
  <c r="AC43" i="15"/>
  <c r="AC88" i="15" s="1"/>
  <c r="AD43" i="15"/>
  <c r="AD88" i="15" s="1"/>
  <c r="AE43" i="15"/>
  <c r="AF43" i="15"/>
  <c r="AG43" i="15"/>
  <c r="AH43" i="15"/>
  <c r="AH88" i="15" s="1"/>
  <c r="CG173" i="8"/>
  <c r="CG143" i="8"/>
  <c r="CG158" i="8"/>
  <c r="AS14" i="8"/>
  <c r="CD58" i="8"/>
  <c r="CD103" i="8"/>
  <c r="CD118" i="8" s="1"/>
  <c r="CD133" i="8" s="1"/>
  <c r="CB193" i="8"/>
  <c r="CB208" i="8" s="1"/>
  <c r="CE57" i="15"/>
  <c r="CE102" i="15"/>
  <c r="CE117" i="15" s="1"/>
  <c r="CE132" i="15" s="1"/>
  <c r="BW57" i="15"/>
  <c r="BW102" i="15"/>
  <c r="BW117" i="15" s="1"/>
  <c r="BW132" i="15" s="1"/>
  <c r="AD116" i="15"/>
  <c r="AD131" i="15" s="1"/>
  <c r="AN15" i="15"/>
  <c r="X15" i="15"/>
  <c r="Y15" i="15"/>
  <c r="Z15" i="15"/>
  <c r="AA15" i="15"/>
  <c r="AB15" i="15"/>
  <c r="AC15" i="15"/>
  <c r="AD15" i="15"/>
  <c r="AE15" i="15"/>
  <c r="AF15" i="15"/>
  <c r="AG15" i="15"/>
  <c r="AH15" i="15"/>
  <c r="AE116" i="15"/>
  <c r="AE131" i="15" s="1"/>
  <c r="AD102" i="15"/>
  <c r="AD117" i="15" s="1"/>
  <c r="AD132" i="15" s="1"/>
  <c r="AD57" i="15"/>
  <c r="CI53" i="8"/>
  <c r="CH98" i="8"/>
  <c r="CH113" i="8" s="1"/>
  <c r="CH128" i="8" s="1"/>
  <c r="CI98" i="8"/>
  <c r="CH188" i="8"/>
  <c r="CH203" i="8" s="1"/>
  <c r="CI188" i="8"/>
  <c r="CI203" i="8" s="1"/>
  <c r="CI84" i="8"/>
  <c r="CI78" i="8"/>
  <c r="DQ212" i="3"/>
  <c r="CM227" i="3"/>
  <c r="CM242" i="3" s="1"/>
  <c r="CM257" i="3" s="1"/>
  <c r="CM273" i="3" s="1"/>
  <c r="CM289" i="3" s="1"/>
  <c r="CM305" i="3" s="1"/>
  <c r="CM321" i="3" s="1"/>
  <c r="CF169" i="15"/>
  <c r="CF154" i="15"/>
  <c r="CF139" i="15"/>
  <c r="AD193" i="8"/>
  <c r="AD208" i="8" s="1"/>
  <c r="AH173" i="8"/>
  <c r="AH158" i="8"/>
  <c r="AH143" i="8"/>
  <c r="Z176" i="15"/>
  <c r="Z161" i="15"/>
  <c r="Z146" i="15"/>
  <c r="CG99" i="15"/>
  <c r="CG114" i="15" s="1"/>
  <c r="CG129" i="15" s="1"/>
  <c r="CG189" i="15"/>
  <c r="CG204" i="15" s="1"/>
  <c r="CH54" i="15"/>
  <c r="CH50" i="15"/>
  <c r="CG185" i="15"/>
  <c r="CG200" i="15" s="1"/>
  <c r="CG95" i="15"/>
  <c r="CG110" i="15" s="1"/>
  <c r="CG125" i="15" s="1"/>
  <c r="CG169" i="8"/>
  <c r="CG139" i="8"/>
  <c r="CG154" i="8"/>
  <c r="AE232" i="3"/>
  <c r="AE262" i="3" s="1"/>
  <c r="DB232" i="3"/>
  <c r="DB262" i="3" s="1"/>
  <c r="DQ232" i="3"/>
  <c r="DQ262" i="3" s="1"/>
  <c r="BI232" i="3"/>
  <c r="BI262" i="3" s="1"/>
  <c r="BX232" i="3"/>
  <c r="BX262" i="3" s="1"/>
  <c r="CM232" i="3"/>
  <c r="CM278" i="3" s="1"/>
  <c r="CM294" i="3" s="1"/>
  <c r="AT230" i="3"/>
  <c r="AT276" i="3" s="1"/>
  <c r="AT292" i="3" s="1"/>
  <c r="AA103" i="8"/>
  <c r="AA118" i="8" s="1"/>
  <c r="AA133" i="8" s="1"/>
  <c r="AA58" i="8"/>
  <c r="AA193" i="8"/>
  <c r="AA208" i="8" s="1"/>
  <c r="AI82" i="15"/>
  <c r="BA15" i="8"/>
  <c r="AJ82" i="8"/>
  <c r="BA13" i="8"/>
  <c r="BB13" i="8" s="1"/>
  <c r="BC13" i="8" s="1"/>
  <c r="AJ103" i="8"/>
  <c r="AJ58" i="8"/>
  <c r="AJ193" i="8"/>
  <c r="AJ208" i="8" s="1"/>
  <c r="AE235" i="3"/>
  <c r="AE265" i="3" s="1"/>
  <c r="DB235" i="3"/>
  <c r="DB281" i="3" s="1"/>
  <c r="DB297" i="3" s="1"/>
  <c r="DQ235" i="3"/>
  <c r="DQ265" i="3" s="1"/>
  <c r="BX235" i="3"/>
  <c r="BX265" i="3" s="1"/>
  <c r="CM235" i="3"/>
  <c r="CM281" i="3" s="1"/>
  <c r="CM297" i="3" s="1"/>
  <c r="AT234" i="3"/>
  <c r="AT264" i="3" s="1"/>
  <c r="BI235" i="3"/>
  <c r="BI265" i="3" s="1"/>
  <c r="AE88" i="8"/>
  <c r="T227" i="6"/>
  <c r="T242" i="6" s="1"/>
  <c r="T257" i="6" s="1"/>
  <c r="T272" i="6" s="1"/>
  <c r="T287" i="6" s="1"/>
  <c r="T302" i="6" s="1"/>
  <c r="T317" i="6" s="1"/>
  <c r="T332" i="6" s="1"/>
  <c r="T348" i="6" s="1"/>
  <c r="T364" i="6" s="1"/>
  <c r="AI212" i="6"/>
  <c r="AI227" i="6" s="1"/>
  <c r="AI242" i="6" s="1"/>
  <c r="AI257" i="6" s="1"/>
  <c r="AI272" i="6" s="1"/>
  <c r="AI287" i="6" s="1"/>
  <c r="AI302" i="6" s="1"/>
  <c r="AI317" i="6" s="1"/>
  <c r="AI332" i="6" s="1"/>
  <c r="AX212" i="6"/>
  <c r="W30" i="15"/>
  <c r="AJ30" i="15" s="1"/>
  <c r="AJ75" i="15" s="1"/>
  <c r="W44" i="15"/>
  <c r="W59" i="15"/>
  <c r="W74" i="15" s="1"/>
  <c r="W89" i="15" s="1"/>
  <c r="W104" i="15" s="1"/>
  <c r="W119" i="15" s="1"/>
  <c r="W134" i="15" s="1"/>
  <c r="W149" i="15" s="1"/>
  <c r="W164" i="15" s="1"/>
  <c r="W179" i="15" s="1"/>
  <c r="W194" i="15" s="1"/>
  <c r="W209" i="15" s="1"/>
  <c r="X29" i="15"/>
  <c r="X74" i="15" s="1"/>
  <c r="Y29" i="15"/>
  <c r="Y74" i="15" s="1"/>
  <c r="Z29" i="15"/>
  <c r="Z74" i="15" s="1"/>
  <c r="AA29" i="15"/>
  <c r="AA74" i="15" s="1"/>
  <c r="AB29" i="15"/>
  <c r="AB74" i="15" s="1"/>
  <c r="AC29" i="15"/>
  <c r="AC74" i="15" s="1"/>
  <c r="AD29" i="15"/>
  <c r="AD74" i="15" s="1"/>
  <c r="AE29" i="15"/>
  <c r="AE74" i="15" s="1"/>
  <c r="AF29" i="15"/>
  <c r="AF74" i="15" s="1"/>
  <c r="AG29" i="15"/>
  <c r="AG74" i="15" s="1"/>
  <c r="AH29" i="15"/>
  <c r="AH74" i="15" s="1"/>
  <c r="AT227" i="3"/>
  <c r="AT257" i="3" s="1"/>
  <c r="AE228" i="3"/>
  <c r="AE274" i="3" s="1"/>
  <c r="AE290" i="3" s="1"/>
  <c r="BX228" i="3"/>
  <c r="BX258" i="3" s="1"/>
  <c r="CM228" i="3"/>
  <c r="CM258" i="3" s="1"/>
  <c r="DQ228" i="3"/>
  <c r="DQ274" i="3" s="1"/>
  <c r="DQ290" i="3" s="1"/>
  <c r="DB228" i="3"/>
  <c r="DB274" i="3" s="1"/>
  <c r="DB290" i="3" s="1"/>
  <c r="BI228" i="3"/>
  <c r="BI258" i="3" s="1"/>
  <c r="X88" i="8"/>
  <c r="CC58" i="8"/>
  <c r="CC103" i="8"/>
  <c r="CC118" i="8" s="1"/>
  <c r="CC133" i="8" s="1"/>
  <c r="CB88" i="8"/>
  <c r="CD102" i="15"/>
  <c r="CD117" i="15" s="1"/>
  <c r="CD132" i="15" s="1"/>
  <c r="CD57" i="15"/>
  <c r="AF117" i="8"/>
  <c r="AF132" i="8" s="1"/>
  <c r="BV44" i="15"/>
  <c r="BV59" i="15"/>
  <c r="BV74" i="15" s="1"/>
  <c r="BV89" i="15" s="1"/>
  <c r="BV104" i="15" s="1"/>
  <c r="BV119" i="15" s="1"/>
  <c r="BV134" i="15" s="1"/>
  <c r="BV149" i="15" s="1"/>
  <c r="BV164" i="15" s="1"/>
  <c r="BV179" i="15" s="1"/>
  <c r="BV194" i="15" s="1"/>
  <c r="BV209" i="15" s="1"/>
  <c r="BV30" i="15"/>
  <c r="CI30" i="15" s="1"/>
  <c r="CI75" i="15" s="1"/>
  <c r="BW29" i="15"/>
  <c r="BW74" i="15" s="1"/>
  <c r="BX29" i="15"/>
  <c r="BX74" i="15" s="1"/>
  <c r="BY29" i="15"/>
  <c r="BY74" i="15" s="1"/>
  <c r="BZ29" i="15"/>
  <c r="BZ74" i="15" s="1"/>
  <c r="CA29" i="15"/>
  <c r="CA74" i="15" s="1"/>
  <c r="CB29" i="15"/>
  <c r="CB74" i="15" s="1"/>
  <c r="CC29" i="15"/>
  <c r="CC74" i="15" s="1"/>
  <c r="CD29" i="15"/>
  <c r="CD74" i="15" s="1"/>
  <c r="CE29" i="15"/>
  <c r="CE74" i="15" s="1"/>
  <c r="CF29" i="15"/>
  <c r="CF74" i="15" s="1"/>
  <c r="CG29" i="15"/>
  <c r="CG74" i="15" s="1"/>
  <c r="AC102" i="15"/>
  <c r="AC117" i="15" s="1"/>
  <c r="AC132" i="15" s="1"/>
  <c r="AC57" i="15"/>
  <c r="CI183" i="8"/>
  <c r="CI198" i="8" s="1"/>
  <c r="CI48" i="8"/>
  <c r="CI93" i="8"/>
  <c r="CI191" i="8"/>
  <c r="CI206" i="8" s="1"/>
  <c r="CI56" i="8"/>
  <c r="CI101" i="8"/>
  <c r="CI44" i="8"/>
  <c r="CI104" i="8" s="1"/>
  <c r="CI82" i="8"/>
  <c r="BX146" i="15"/>
  <c r="BX176" i="15"/>
  <c r="BX161" i="15"/>
  <c r="AH171" i="8"/>
  <c r="AH156" i="8"/>
  <c r="AH141" i="8"/>
  <c r="CD192" i="15"/>
  <c r="CD207" i="15" s="1"/>
  <c r="AW13" i="15"/>
  <c r="T78" i="6"/>
  <c r="T108" i="6" s="1"/>
  <c r="T123" i="6" s="1"/>
  <c r="AC192" i="15"/>
  <c r="AC207" i="15" s="1"/>
  <c r="AJ83" i="15" l="1"/>
  <c r="AJ88" i="15"/>
  <c r="AH147" i="8"/>
  <c r="Y117" i="15"/>
  <c r="Y132" i="15" s="1"/>
  <c r="Y162" i="15" s="1"/>
  <c r="Y146" i="15"/>
  <c r="CG160" i="15"/>
  <c r="CG175" i="15"/>
  <c r="CH160" i="8"/>
  <c r="CH175" i="8"/>
  <c r="AJ113" i="8"/>
  <c r="AJ128" i="8" s="1"/>
  <c r="AJ158" i="8" s="1"/>
  <c r="CF176" i="15"/>
  <c r="CH163" i="8"/>
  <c r="CH148" i="8"/>
  <c r="AE286" i="3"/>
  <c r="AE302" i="3" s="1"/>
  <c r="AE318" i="3" s="1"/>
  <c r="AG162" i="8"/>
  <c r="CF162" i="8"/>
  <c r="CF118" i="8"/>
  <c r="CF133" i="8" s="1"/>
  <c r="CF148" i="8" s="1"/>
  <c r="AI153" i="8"/>
  <c r="CF146" i="15"/>
  <c r="AI168" i="8"/>
  <c r="BY193" i="15"/>
  <c r="BY208" i="15" s="1"/>
  <c r="AG147" i="8"/>
  <c r="CF147" i="8"/>
  <c r="Y161" i="15"/>
  <c r="AH145" i="15"/>
  <c r="AH160" i="15"/>
  <c r="CA162" i="8"/>
  <c r="AI160" i="8"/>
  <c r="AI145" i="8"/>
  <c r="CH161" i="8"/>
  <c r="AH162" i="8"/>
  <c r="CG177" i="15"/>
  <c r="CG168" i="15"/>
  <c r="CG138" i="15"/>
  <c r="AI146" i="8"/>
  <c r="AI161" i="8"/>
  <c r="CG176" i="15"/>
  <c r="AJ109" i="8"/>
  <c r="AJ124" i="8" s="1"/>
  <c r="AJ154" i="8" s="1"/>
  <c r="BZ193" i="15"/>
  <c r="BZ208" i="15" s="1"/>
  <c r="AI163" i="8"/>
  <c r="AI148" i="8"/>
  <c r="BZ118" i="8"/>
  <c r="BZ133" i="8" s="1"/>
  <c r="BZ178" i="8" s="1"/>
  <c r="BX263" i="3"/>
  <c r="BX311" i="3" s="1"/>
  <c r="BI263" i="3"/>
  <c r="BI327" i="3" s="1"/>
  <c r="AI115" i="15"/>
  <c r="AI130" i="15" s="1"/>
  <c r="AI160" i="15" s="1"/>
  <c r="DQ275" i="3"/>
  <c r="DQ291" i="3" s="1"/>
  <c r="DQ323" i="3" s="1"/>
  <c r="DQ268" i="3"/>
  <c r="DQ316" i="3" s="1"/>
  <c r="AE283" i="3"/>
  <c r="AE299" i="3" s="1"/>
  <c r="AE331" i="3" s="1"/>
  <c r="U93" i="6"/>
  <c r="BW193" i="15"/>
  <c r="BW208" i="15" s="1"/>
  <c r="AB162" i="8"/>
  <c r="AB177" i="8"/>
  <c r="CE193" i="15"/>
  <c r="CE208" i="15" s="1"/>
  <c r="CI111" i="8"/>
  <c r="CI126" i="8" s="1"/>
  <c r="CI141" i="8" s="1"/>
  <c r="CG161" i="15"/>
  <c r="AI118" i="15"/>
  <c r="AI133" i="15" s="1"/>
  <c r="AI163" i="15" s="1"/>
  <c r="AI116" i="15"/>
  <c r="AI131" i="15" s="1"/>
  <c r="AI146" i="15" s="1"/>
  <c r="CA177" i="8"/>
  <c r="AT269" i="3"/>
  <c r="AT317" i="3" s="1"/>
  <c r="AH146" i="15"/>
  <c r="AJ118" i="8"/>
  <c r="AJ133" i="8" s="1"/>
  <c r="AJ178" i="8" s="1"/>
  <c r="CA193" i="15"/>
  <c r="CA208" i="15" s="1"/>
  <c r="AH161" i="15"/>
  <c r="CH116" i="15"/>
  <c r="CH131" i="15" s="1"/>
  <c r="CH176" i="15" s="1"/>
  <c r="BX118" i="8"/>
  <c r="BX133" i="8" s="1"/>
  <c r="BX163" i="8" s="1"/>
  <c r="CI118" i="8"/>
  <c r="CI133" i="8" s="1"/>
  <c r="CI148" i="8" s="1"/>
  <c r="AH117" i="15"/>
  <c r="AH132" i="15" s="1"/>
  <c r="AH162" i="15" s="1"/>
  <c r="CA194" i="8"/>
  <c r="CA209" i="8" s="1"/>
  <c r="U78" i="6"/>
  <c r="AT262" i="3"/>
  <c r="AT310" i="3" s="1"/>
  <c r="BI259" i="3"/>
  <c r="BI323" i="3" s="1"/>
  <c r="CI113" i="8"/>
  <c r="CI128" i="8" s="1"/>
  <c r="CI158" i="8" s="1"/>
  <c r="AI108" i="15"/>
  <c r="AI123" i="15" s="1"/>
  <c r="AI153" i="15" s="1"/>
  <c r="DB276" i="3"/>
  <c r="DB292" i="3" s="1"/>
  <c r="DB324" i="3" s="1"/>
  <c r="AE282" i="3"/>
  <c r="AE298" i="3" s="1"/>
  <c r="AE330" i="3" s="1"/>
  <c r="BY194" i="8"/>
  <c r="BY209" i="8" s="1"/>
  <c r="CH117" i="15"/>
  <c r="CH132" i="15" s="1"/>
  <c r="CH177" i="15" s="1"/>
  <c r="U183" i="6"/>
  <c r="CC88" i="15"/>
  <c r="AW15" i="8"/>
  <c r="AJ79" i="15"/>
  <c r="BX266" i="3"/>
  <c r="BX330" i="3" s="1"/>
  <c r="CG147" i="15"/>
  <c r="CI117" i="8"/>
  <c r="CI132" i="8" s="1"/>
  <c r="CI177" i="8" s="1"/>
  <c r="AT284" i="3"/>
  <c r="AT300" i="3" s="1"/>
  <c r="AT316" i="3" s="1"/>
  <c r="CH146" i="8"/>
  <c r="BZ117" i="15"/>
  <c r="BZ132" i="15" s="1"/>
  <c r="BZ177" i="15" s="1"/>
  <c r="BI283" i="3"/>
  <c r="BI299" i="3" s="1"/>
  <c r="BI331" i="3" s="1"/>
  <c r="CI86" i="15"/>
  <c r="AE280" i="3"/>
  <c r="AE296" i="3" s="1"/>
  <c r="AE328" i="3" s="1"/>
  <c r="AI117" i="15"/>
  <c r="AI132" i="15" s="1"/>
  <c r="AI147" i="15" s="1"/>
  <c r="CF89" i="8"/>
  <c r="DQ267" i="3"/>
  <c r="DQ315" i="3" s="1"/>
  <c r="BX194" i="8"/>
  <c r="BX209" i="8" s="1"/>
  <c r="CG194" i="8"/>
  <c r="CG209" i="8" s="1"/>
  <c r="AT275" i="3"/>
  <c r="AT291" i="3" s="1"/>
  <c r="AT307" i="3" s="1"/>
  <c r="DB285" i="3"/>
  <c r="DB301" i="3" s="1"/>
  <c r="DB333" i="3" s="1"/>
  <c r="AI162" i="8"/>
  <c r="AF117" i="15"/>
  <c r="AF132" i="15" s="1"/>
  <c r="AF177" i="15" s="1"/>
  <c r="AE279" i="3"/>
  <c r="AE295" i="3" s="1"/>
  <c r="AE327" i="3" s="1"/>
  <c r="AI177" i="8"/>
  <c r="DB282" i="3"/>
  <c r="DB298" i="3" s="1"/>
  <c r="DB314" i="3" s="1"/>
  <c r="BX88" i="15"/>
  <c r="CF193" i="15"/>
  <c r="CF208" i="15" s="1"/>
  <c r="CI80" i="15"/>
  <c r="AE285" i="3"/>
  <c r="AE301" i="3" s="1"/>
  <c r="AE333" i="3" s="1"/>
  <c r="CI78" i="15"/>
  <c r="CH108" i="15"/>
  <c r="CH123" i="15" s="1"/>
  <c r="CH168" i="15" s="1"/>
  <c r="DB275" i="3"/>
  <c r="DB291" i="3" s="1"/>
  <c r="DB323" i="3" s="1"/>
  <c r="CI116" i="8"/>
  <c r="CI131" i="8" s="1"/>
  <c r="CI161" i="8" s="1"/>
  <c r="AB89" i="8"/>
  <c r="AJ110" i="8"/>
  <c r="AJ125" i="8" s="1"/>
  <c r="AJ170" i="8" s="1"/>
  <c r="AP15" i="8"/>
  <c r="CB89" i="8"/>
  <c r="AJ108" i="8"/>
  <c r="AJ123" i="8" s="1"/>
  <c r="AJ168" i="8" s="1"/>
  <c r="DB280" i="3"/>
  <c r="DB296" i="3" s="1"/>
  <c r="DB328" i="3" s="1"/>
  <c r="AJ111" i="8"/>
  <c r="AJ126" i="8" s="1"/>
  <c r="AJ156" i="8" s="1"/>
  <c r="BX280" i="3"/>
  <c r="BX296" i="3" s="1"/>
  <c r="BX312" i="3" s="1"/>
  <c r="BI284" i="3"/>
  <c r="BI300" i="3" s="1"/>
  <c r="BI332" i="3" s="1"/>
  <c r="CI109" i="8"/>
  <c r="CI124" i="8" s="1"/>
  <c r="CI154" i="8" s="1"/>
  <c r="CC194" i="8"/>
  <c r="CC209" i="8" s="1"/>
  <c r="AO15" i="8"/>
  <c r="CI108" i="8"/>
  <c r="CI123" i="8" s="1"/>
  <c r="CI138" i="8" s="1"/>
  <c r="AJ84" i="15"/>
  <c r="AJ82" i="15"/>
  <c r="CI115" i="8"/>
  <c r="CI130" i="8" s="1"/>
  <c r="CI145" i="8" s="1"/>
  <c r="CG118" i="8"/>
  <c r="CG133" i="8" s="1"/>
  <c r="CG148" i="8" s="1"/>
  <c r="AJ87" i="15"/>
  <c r="CI83" i="15"/>
  <c r="CH115" i="15"/>
  <c r="CH130" i="15" s="1"/>
  <c r="CH160" i="15" s="1"/>
  <c r="AE276" i="3"/>
  <c r="AE292" i="3" s="1"/>
  <c r="AE324" i="3" s="1"/>
  <c r="AC89" i="8"/>
  <c r="CB193" i="15"/>
  <c r="CB208" i="15" s="1"/>
  <c r="CH118" i="15"/>
  <c r="CH133" i="15" s="1"/>
  <c r="CH178" i="15" s="1"/>
  <c r="AE275" i="3"/>
  <c r="AE291" i="3" s="1"/>
  <c r="AE307" i="3" s="1"/>
  <c r="AG117" i="15"/>
  <c r="AG132" i="15" s="1"/>
  <c r="AG147" i="15" s="1"/>
  <c r="CI81" i="15"/>
  <c r="AX15" i="8"/>
  <c r="AJ115" i="8"/>
  <c r="AJ130" i="8" s="1"/>
  <c r="AJ160" i="8" s="1"/>
  <c r="CI110" i="8"/>
  <c r="CI125" i="8" s="1"/>
  <c r="CI140" i="8" s="1"/>
  <c r="AT282" i="3"/>
  <c r="AT298" i="3" s="1"/>
  <c r="AT314" i="3" s="1"/>
  <c r="BZ194" i="8"/>
  <c r="BZ209" i="8" s="1"/>
  <c r="CI85" i="15"/>
  <c r="CM264" i="3"/>
  <c r="CM328" i="3" s="1"/>
  <c r="CI79" i="15"/>
  <c r="AJ86" i="15"/>
  <c r="CD193" i="15"/>
  <c r="CD208" i="15" s="1"/>
  <c r="AJ80" i="15"/>
  <c r="AH118" i="8"/>
  <c r="AH133" i="8" s="1"/>
  <c r="AH163" i="8" s="1"/>
  <c r="AT14" i="15"/>
  <c r="CC163" i="8"/>
  <c r="CC178" i="8"/>
  <c r="CC148" i="8"/>
  <c r="CG159" i="15"/>
  <c r="CG144" i="15"/>
  <c r="CG174" i="15"/>
  <c r="AD146" i="15"/>
  <c r="AD176" i="15"/>
  <c r="AD161" i="15"/>
  <c r="AF103" i="15"/>
  <c r="AF58" i="15"/>
  <c r="X103" i="15"/>
  <c r="X58" i="15"/>
  <c r="BC3" i="8"/>
  <c r="DQ278" i="3"/>
  <c r="DQ294" i="3" s="1"/>
  <c r="DQ326" i="3" s="1"/>
  <c r="DQ281" i="3"/>
  <c r="DQ297" i="3" s="1"/>
  <c r="DQ329" i="3" s="1"/>
  <c r="AI194" i="8"/>
  <c r="AI209" i="8" s="1"/>
  <c r="AI89" i="8"/>
  <c r="AI59" i="8"/>
  <c r="AI104" i="8"/>
  <c r="AA104" i="8"/>
  <c r="AA59" i="8"/>
  <c r="X177" i="15"/>
  <c r="X162" i="15"/>
  <c r="X147" i="15"/>
  <c r="DQ258" i="3"/>
  <c r="CM265" i="3"/>
  <c r="BA5" i="6"/>
  <c r="AS15" i="8"/>
  <c r="BW45" i="8"/>
  <c r="BX45" i="8"/>
  <c r="BX90" i="8" s="1"/>
  <c r="BY45" i="8"/>
  <c r="BY195" i="8" s="1"/>
  <c r="BY210" i="8" s="1"/>
  <c r="BZ45" i="8"/>
  <c r="BZ90" i="8" s="1"/>
  <c r="CA45" i="8"/>
  <c r="CA90" i="8" s="1"/>
  <c r="CB45" i="8"/>
  <c r="CB195" i="8" s="1"/>
  <c r="CB210" i="8" s="1"/>
  <c r="CC45" i="8"/>
  <c r="CC195" i="8" s="1"/>
  <c r="CC210" i="8" s="1"/>
  <c r="CD45" i="8"/>
  <c r="CE45" i="8"/>
  <c r="CE90" i="8" s="1"/>
  <c r="CF45" i="8"/>
  <c r="CF90" i="8" s="1"/>
  <c r="CG45" i="8"/>
  <c r="CG90" i="8" s="1"/>
  <c r="CH45" i="8"/>
  <c r="CH90" i="8" s="1"/>
  <c r="CI45" i="8"/>
  <c r="DQ260" i="3"/>
  <c r="AI158" i="8"/>
  <c r="AI143" i="8"/>
  <c r="AI173" i="8"/>
  <c r="AY14" i="15"/>
  <c r="T34" i="6"/>
  <c r="U34" i="6"/>
  <c r="U49" i="6" s="1"/>
  <c r="BI260" i="3"/>
  <c r="AH171" i="15"/>
  <c r="AH156" i="15"/>
  <c r="AH141" i="15"/>
  <c r="AT260" i="3"/>
  <c r="DQ264" i="3"/>
  <c r="CM275" i="3"/>
  <c r="CM291" i="3" s="1"/>
  <c r="CM323" i="3" s="1"/>
  <c r="CF59" i="8"/>
  <c r="CF104" i="8"/>
  <c r="BX59" i="8"/>
  <c r="BX104" i="8"/>
  <c r="BX119" i="8" s="1"/>
  <c r="BX134" i="8" s="1"/>
  <c r="AR14" i="15"/>
  <c r="AE258" i="3"/>
  <c r="BX268" i="3"/>
  <c r="AJ119" i="8"/>
  <c r="AJ134" i="8" s="1"/>
  <c r="BX285" i="3"/>
  <c r="BX301" i="3" s="1"/>
  <c r="BX333" i="3" s="1"/>
  <c r="CI193" i="15"/>
  <c r="CI208" i="15" s="1"/>
  <c r="CI58" i="15"/>
  <c r="CI103" i="15"/>
  <c r="CH188" i="15"/>
  <c r="CH203" i="15" s="1"/>
  <c r="CI98" i="15"/>
  <c r="CI188" i="15"/>
  <c r="CI203" i="15" s="1"/>
  <c r="CI53" i="15"/>
  <c r="CH98" i="15"/>
  <c r="CH113" i="15" s="1"/>
  <c r="CH128" i="15" s="1"/>
  <c r="BX259" i="3"/>
  <c r="CA103" i="15"/>
  <c r="CA118" i="15" s="1"/>
  <c r="CA133" i="15" s="1"/>
  <c r="CA58" i="15"/>
  <c r="AE284" i="3"/>
  <c r="AE300" i="3" s="1"/>
  <c r="AE332" i="3" s="1"/>
  <c r="BA12" i="15"/>
  <c r="BB12" i="15" s="1"/>
  <c r="BC12" i="15" s="1"/>
  <c r="AJ192" i="15"/>
  <c r="AJ207" i="15" s="1"/>
  <c r="AJ102" i="15"/>
  <c r="AJ57" i="15"/>
  <c r="BA5" i="15"/>
  <c r="BB5" i="15" s="1"/>
  <c r="BC5" i="15" s="1"/>
  <c r="AJ50" i="15"/>
  <c r="AI95" i="15"/>
  <c r="AI110" i="15" s="1"/>
  <c r="AI125" i="15" s="1"/>
  <c r="AI185" i="15"/>
  <c r="AI200" i="15" s="1"/>
  <c r="CM269" i="3"/>
  <c r="DQ263" i="3"/>
  <c r="BW44" i="15"/>
  <c r="BW89" i="15" s="1"/>
  <c r="BX44" i="15"/>
  <c r="BX89" i="15" s="1"/>
  <c r="BY44" i="15"/>
  <c r="BY89" i="15" s="1"/>
  <c r="BZ44" i="15"/>
  <c r="BZ194" i="15" s="1"/>
  <c r="BZ209" i="15" s="1"/>
  <c r="CA44" i="15"/>
  <c r="CA194" i="15" s="1"/>
  <c r="CA209" i="15" s="1"/>
  <c r="CB44" i="15"/>
  <c r="CB89" i="15" s="1"/>
  <c r="CC44" i="15"/>
  <c r="CD44" i="15"/>
  <c r="CD89" i="15" s="1"/>
  <c r="CE44" i="15"/>
  <c r="CE194" i="15" s="1"/>
  <c r="CE209" i="15" s="1"/>
  <c r="CF44" i="15"/>
  <c r="CF89" i="15" s="1"/>
  <c r="CG44" i="15"/>
  <c r="CG194" i="15" s="1"/>
  <c r="CG209" i="15" s="1"/>
  <c r="CH44" i="15"/>
  <c r="BM212" i="6"/>
  <c r="AX227" i="6"/>
  <c r="AX242" i="6" s="1"/>
  <c r="AX257" i="6" s="1"/>
  <c r="AX272" i="6" s="1"/>
  <c r="AX287" i="6" s="1"/>
  <c r="AX302" i="6" s="1"/>
  <c r="AX317" i="6" s="1"/>
  <c r="AX332" i="6" s="1"/>
  <c r="CB212" i="6"/>
  <c r="BW177" i="15"/>
  <c r="BW162" i="15"/>
  <c r="BW147" i="15"/>
  <c r="BX274" i="3"/>
  <c r="BX290" i="3" s="1"/>
  <c r="BX306" i="3" s="1"/>
  <c r="AE58" i="15"/>
  <c r="AE103" i="15"/>
  <c r="AH158" i="15"/>
  <c r="AH173" i="15"/>
  <c r="AH143" i="15"/>
  <c r="AI75" i="8"/>
  <c r="AZ15" i="8"/>
  <c r="AE117" i="15"/>
  <c r="AE132" i="15" s="1"/>
  <c r="CE163" i="8"/>
  <c r="CE178" i="8"/>
  <c r="CE148" i="8"/>
  <c r="AH104" i="8"/>
  <c r="AH59" i="8"/>
  <c r="Z104" i="8"/>
  <c r="Z59" i="8"/>
  <c r="DB227" i="3"/>
  <c r="DB242" i="3" s="1"/>
  <c r="DB257" i="3" s="1"/>
  <c r="DB273" i="3" s="1"/>
  <c r="DB289" i="3" s="1"/>
  <c r="DB305" i="3" s="1"/>
  <c r="DB321" i="3" s="1"/>
  <c r="EF212" i="3"/>
  <c r="EF227" i="3" s="1"/>
  <c r="EF242" i="3" s="1"/>
  <c r="EF257" i="3" s="1"/>
  <c r="EF273" i="3" s="1"/>
  <c r="EF289" i="3" s="1"/>
  <c r="EF305" i="3" s="1"/>
  <c r="EF321" i="3" s="1"/>
  <c r="AO14" i="15"/>
  <c r="X88" i="15"/>
  <c r="AH154" i="15"/>
  <c r="AH139" i="15"/>
  <c r="AH169" i="15"/>
  <c r="BO243" i="6"/>
  <c r="CD243" i="6"/>
  <c r="CS243" i="6"/>
  <c r="DH243" i="6"/>
  <c r="V243" i="6"/>
  <c r="AK243" i="6"/>
  <c r="AZ243" i="6"/>
  <c r="V63" i="6"/>
  <c r="V78" i="6" s="1"/>
  <c r="DW243" i="6"/>
  <c r="EL243" i="6"/>
  <c r="BA3" i="6"/>
  <c r="V48" i="6"/>
  <c r="V93" i="6"/>
  <c r="CI114" i="8"/>
  <c r="CI129" i="8" s="1"/>
  <c r="Z177" i="15"/>
  <c r="Z162" i="15"/>
  <c r="Z147" i="15"/>
  <c r="AQ14" i="15"/>
  <c r="BI274" i="3"/>
  <c r="BI290" i="3" s="1"/>
  <c r="BI322" i="3" s="1"/>
  <c r="S21" i="6"/>
  <c r="W21" i="6" s="1"/>
  <c r="S35" i="6"/>
  <c r="W35" i="6" s="1"/>
  <c r="S50" i="6"/>
  <c r="S65" i="6" s="1"/>
  <c r="S80" i="6" s="1"/>
  <c r="S95" i="6" s="1"/>
  <c r="S110" i="6" s="1"/>
  <c r="S125" i="6" s="1"/>
  <c r="S140" i="6" s="1"/>
  <c r="S155" i="6" s="1"/>
  <c r="S170" i="6" s="1"/>
  <c r="S185" i="6" s="1"/>
  <c r="S200" i="6" s="1"/>
  <c r="S215" i="6" s="1"/>
  <c r="B24" i="6"/>
  <c r="B40" i="6" s="1"/>
  <c r="B56" i="6" s="1"/>
  <c r="B72" i="6" s="1"/>
  <c r="T20" i="6"/>
  <c r="U20" i="6"/>
  <c r="AI159" i="8"/>
  <c r="AI144" i="8"/>
  <c r="AI174" i="8"/>
  <c r="X118" i="8"/>
  <c r="X133" i="8" s="1"/>
  <c r="BI285" i="3"/>
  <c r="BI301" i="3" s="1"/>
  <c r="BI333" i="3" s="1"/>
  <c r="CG173" i="15"/>
  <c r="CG158" i="15"/>
  <c r="CG143" i="15"/>
  <c r="AA147" i="15"/>
  <c r="AA177" i="15"/>
  <c r="AA162" i="15"/>
  <c r="CE59" i="8"/>
  <c r="CE104" i="8"/>
  <c r="BW59" i="8"/>
  <c r="BW104" i="8"/>
  <c r="CB177" i="15"/>
  <c r="CB162" i="15"/>
  <c r="CB147" i="15"/>
  <c r="AJ112" i="8"/>
  <c r="AJ127" i="8" s="1"/>
  <c r="AG118" i="8"/>
  <c r="AG133" i="8" s="1"/>
  <c r="CI93" i="15"/>
  <c r="CI183" i="15"/>
  <c r="CI198" i="15" s="1"/>
  <c r="CI48" i="15"/>
  <c r="CI44" i="15"/>
  <c r="CI104" i="15" s="1"/>
  <c r="DB279" i="3"/>
  <c r="DB295" i="3" s="1"/>
  <c r="DB327" i="3" s="1"/>
  <c r="AB147" i="15"/>
  <c r="AB177" i="15"/>
  <c r="AB162" i="15"/>
  <c r="BZ103" i="15"/>
  <c r="BZ118" i="15" s="1"/>
  <c r="BZ133" i="15" s="1"/>
  <c r="BZ58" i="15"/>
  <c r="BW89" i="8"/>
  <c r="BA10" i="15"/>
  <c r="BB10" i="15" s="1"/>
  <c r="BC10" i="15" s="1"/>
  <c r="AJ190" i="15"/>
  <c r="AJ205" i="15" s="1"/>
  <c r="AJ100" i="15"/>
  <c r="AJ55" i="15"/>
  <c r="BA8" i="15"/>
  <c r="BB8" i="15" s="1"/>
  <c r="BC8" i="15" s="1"/>
  <c r="AI188" i="15"/>
  <c r="AI203" i="15" s="1"/>
  <c r="AI98" i="15"/>
  <c r="AI113" i="15" s="1"/>
  <c r="AI128" i="15" s="1"/>
  <c r="AJ53" i="15"/>
  <c r="AT279" i="3"/>
  <c r="AT295" i="3" s="1"/>
  <c r="AT327" i="3" s="1"/>
  <c r="AE193" i="15"/>
  <c r="AE208" i="15" s="1"/>
  <c r="AD58" i="15"/>
  <c r="AD103" i="15"/>
  <c r="AD118" i="15" s="1"/>
  <c r="AD133" i="15" s="1"/>
  <c r="AI171" i="8"/>
  <c r="AI156" i="8"/>
  <c r="AI141" i="8"/>
  <c r="AY15" i="8"/>
  <c r="AV14" i="15"/>
  <c r="AG59" i="8"/>
  <c r="AG104" i="8"/>
  <c r="AG119" i="8" s="1"/>
  <c r="AG134" i="8" s="1"/>
  <c r="AG194" i="8"/>
  <c r="AG209" i="8" s="1"/>
  <c r="Y104" i="8"/>
  <c r="Y194" i="8"/>
  <c r="Y209" i="8" s="1"/>
  <c r="Y59" i="8"/>
  <c r="AF88" i="15"/>
  <c r="AD178" i="8"/>
  <c r="AD163" i="8"/>
  <c r="AD148" i="8"/>
  <c r="CH174" i="8"/>
  <c r="CH144" i="8"/>
  <c r="CH159" i="8"/>
  <c r="AX14" i="15"/>
  <c r="AT15" i="8"/>
  <c r="DB268" i="3"/>
  <c r="CD59" i="8"/>
  <c r="CD104" i="8"/>
  <c r="CD194" i="8"/>
  <c r="CD209" i="8" s="1"/>
  <c r="BX281" i="3"/>
  <c r="BX297" i="3" s="1"/>
  <c r="BX329" i="3" s="1"/>
  <c r="CM283" i="3"/>
  <c r="CM299" i="3" s="1"/>
  <c r="CM315" i="3" s="1"/>
  <c r="AC147" i="8"/>
  <c r="AC177" i="8"/>
  <c r="AC162" i="8"/>
  <c r="CH184" i="15"/>
  <c r="CH199" i="15" s="1"/>
  <c r="CI184" i="15"/>
  <c r="CI199" i="15" s="1"/>
  <c r="CH94" i="15"/>
  <c r="CH109" i="15" s="1"/>
  <c r="CH124" i="15" s="1"/>
  <c r="CI49" i="15"/>
  <c r="CI94" i="15"/>
  <c r="CG193" i="15"/>
  <c r="CG208" i="15" s="1"/>
  <c r="CG103" i="15"/>
  <c r="CG58" i="15"/>
  <c r="CG88" i="15"/>
  <c r="BY103" i="15"/>
  <c r="BY118" i="15" s="1"/>
  <c r="BY133" i="15" s="1"/>
  <c r="BY58" i="15"/>
  <c r="CE194" i="8"/>
  <c r="CE209" i="8" s="1"/>
  <c r="AS14" i="15"/>
  <c r="AT273" i="3"/>
  <c r="AT289" i="3" s="1"/>
  <c r="AT305" i="3" s="1"/>
  <c r="DB283" i="3"/>
  <c r="DB299" i="3" s="1"/>
  <c r="DB315" i="3" s="1"/>
  <c r="BA4" i="15"/>
  <c r="BB4" i="15" s="1"/>
  <c r="BC4" i="15" s="1"/>
  <c r="AJ49" i="15"/>
  <c r="AI184" i="15"/>
  <c r="AI199" i="15" s="1"/>
  <c r="AI94" i="15"/>
  <c r="AI109" i="15" s="1"/>
  <c r="AI124" i="15" s="1"/>
  <c r="BA6" i="15"/>
  <c r="BB6" i="15" s="1"/>
  <c r="BC6" i="15" s="1"/>
  <c r="AI186" i="15"/>
  <c r="AI201" i="15" s="1"/>
  <c r="AJ51" i="15"/>
  <c r="AI96" i="15"/>
  <c r="AI111" i="15" s="1"/>
  <c r="AI126" i="15" s="1"/>
  <c r="AC177" i="15"/>
  <c r="AC162" i="15"/>
  <c r="AC147" i="15"/>
  <c r="AI364" i="6"/>
  <c r="T380" i="6"/>
  <c r="T395" i="6" s="1"/>
  <c r="T410" i="6" s="1"/>
  <c r="T426" i="6" s="1"/>
  <c r="T442" i="6" s="1"/>
  <c r="CG170" i="15"/>
  <c r="CG155" i="15"/>
  <c r="CG140" i="15"/>
  <c r="DQ227" i="3"/>
  <c r="DQ242" i="3" s="1"/>
  <c r="DQ257" i="3" s="1"/>
  <c r="DQ273" i="3" s="1"/>
  <c r="DQ289" i="3" s="1"/>
  <c r="DQ305" i="3" s="1"/>
  <c r="DQ321" i="3" s="1"/>
  <c r="EU212" i="3"/>
  <c r="EU227" i="3" s="1"/>
  <c r="EU242" i="3" s="1"/>
  <c r="EU257" i="3" s="1"/>
  <c r="EU273" i="3" s="1"/>
  <c r="EU289" i="3" s="1"/>
  <c r="EU305" i="3" s="1"/>
  <c r="EU321" i="3" s="1"/>
  <c r="CH173" i="8"/>
  <c r="CH143" i="8"/>
  <c r="CH158" i="8"/>
  <c r="CE177" i="15"/>
  <c r="CE162" i="15"/>
  <c r="CE147" i="15"/>
  <c r="AC58" i="15"/>
  <c r="AC103" i="15"/>
  <c r="AC118" i="15" s="1"/>
  <c r="AC133" i="15" s="1"/>
  <c r="CM274" i="3"/>
  <c r="CM290" i="3" s="1"/>
  <c r="CM322" i="3" s="1"/>
  <c r="AF104" i="8"/>
  <c r="AF119" i="8" s="1"/>
  <c r="AF134" i="8" s="1"/>
  <c r="AF194" i="8"/>
  <c r="AF209" i="8" s="1"/>
  <c r="AF59" i="8"/>
  <c r="X194" i="8"/>
  <c r="X209" i="8" s="1"/>
  <c r="X59" i="8"/>
  <c r="X104" i="8"/>
  <c r="X119" i="8" s="1"/>
  <c r="X134" i="8" s="1"/>
  <c r="CI112" i="8"/>
  <c r="CI127" i="8" s="1"/>
  <c r="AT283" i="3"/>
  <c r="AT299" i="3" s="1"/>
  <c r="AT315" i="3" s="1"/>
  <c r="BX278" i="3"/>
  <c r="BX294" i="3" s="1"/>
  <c r="BX326" i="3" s="1"/>
  <c r="AZ245" i="6"/>
  <c r="BO245" i="6"/>
  <c r="CD245" i="6"/>
  <c r="CS245" i="6"/>
  <c r="DH245" i="6"/>
  <c r="V65" i="6"/>
  <c r="V245" i="6"/>
  <c r="AK245" i="6"/>
  <c r="DW245" i="6"/>
  <c r="EL245" i="6"/>
  <c r="V47" i="6"/>
  <c r="V62" i="6" s="1"/>
  <c r="V77" i="6" s="1"/>
  <c r="V92" i="6" s="1"/>
  <c r="V107" i="6" s="1"/>
  <c r="V122" i="6" s="1"/>
  <c r="V137" i="6" s="1"/>
  <c r="V152" i="6" s="1"/>
  <c r="V167" i="6" s="1"/>
  <c r="V182" i="6" s="1"/>
  <c r="V197" i="6" s="1"/>
  <c r="V212" i="6" s="1"/>
  <c r="E21" i="6"/>
  <c r="E37" i="6" s="1"/>
  <c r="E53" i="6" s="1"/>
  <c r="E69" i="6" s="1"/>
  <c r="CI89" i="8"/>
  <c r="CI119" i="8" s="1"/>
  <c r="CI134" i="8" s="1"/>
  <c r="CD176" i="15"/>
  <c r="CD161" i="15"/>
  <c r="CD146" i="15"/>
  <c r="AJ117" i="8"/>
  <c r="AJ132" i="8" s="1"/>
  <c r="AJ212" i="6"/>
  <c r="AJ227" i="6" s="1"/>
  <c r="AJ242" i="6" s="1"/>
  <c r="AJ257" i="6" s="1"/>
  <c r="AJ272" i="6" s="1"/>
  <c r="AJ287" i="6" s="1"/>
  <c r="AJ302" i="6" s="1"/>
  <c r="AJ317" i="6" s="1"/>
  <c r="AJ332" i="6" s="1"/>
  <c r="U227" i="6"/>
  <c r="U242" i="6" s="1"/>
  <c r="U257" i="6" s="1"/>
  <c r="U272" i="6" s="1"/>
  <c r="U287" i="6" s="1"/>
  <c r="U302" i="6" s="1"/>
  <c r="U317" i="6" s="1"/>
  <c r="U332" i="6" s="1"/>
  <c r="U348" i="6" s="1"/>
  <c r="U364" i="6" s="1"/>
  <c r="AY212" i="6"/>
  <c r="DQ285" i="3"/>
  <c r="DQ301" i="3" s="1"/>
  <c r="DQ333" i="3" s="1"/>
  <c r="AT274" i="3"/>
  <c r="AT290" i="3" s="1"/>
  <c r="AT306" i="3" s="1"/>
  <c r="CA162" i="15"/>
  <c r="CA147" i="15"/>
  <c r="CA177" i="15"/>
  <c r="DQ282" i="3"/>
  <c r="DQ298" i="3" s="1"/>
  <c r="DQ330" i="3" s="1"/>
  <c r="Y177" i="8"/>
  <c r="Y147" i="8"/>
  <c r="Y162" i="8"/>
  <c r="CC59" i="8"/>
  <c r="CC104" i="8"/>
  <c r="CC119" i="8" s="1"/>
  <c r="CC134" i="8" s="1"/>
  <c r="CD89" i="8"/>
  <c r="CI88" i="15"/>
  <c r="CI192" i="15"/>
  <c r="CI207" i="15" s="1"/>
  <c r="CI102" i="15"/>
  <c r="CI57" i="15"/>
  <c r="CI84" i="15"/>
  <c r="BB14" i="8"/>
  <c r="BC14" i="8" s="1"/>
  <c r="BI280" i="3"/>
  <c r="BI296" i="3" s="1"/>
  <c r="BI328" i="3" s="1"/>
  <c r="CF103" i="15"/>
  <c r="CF118" i="15" s="1"/>
  <c r="CF133" i="15" s="1"/>
  <c r="CF58" i="15"/>
  <c r="BX103" i="15"/>
  <c r="BX58" i="15"/>
  <c r="CE89" i="8"/>
  <c r="AJ81" i="15"/>
  <c r="BA13" i="15"/>
  <c r="BB13" i="15" s="1"/>
  <c r="BC13" i="15" s="1"/>
  <c r="AJ193" i="15"/>
  <c r="AJ208" i="15" s="1"/>
  <c r="AJ103" i="15"/>
  <c r="AJ118" i="15" s="1"/>
  <c r="AJ133" i="15" s="1"/>
  <c r="AJ58" i="15"/>
  <c r="AJ184" i="15"/>
  <c r="AJ199" i="15" s="1"/>
  <c r="AJ94" i="15"/>
  <c r="AJ187" i="15"/>
  <c r="AJ202" i="15" s="1"/>
  <c r="AJ97" i="15"/>
  <c r="AC193" i="15"/>
  <c r="AC208" i="15" s="1"/>
  <c r="AF177" i="8"/>
  <c r="AF147" i="8"/>
  <c r="AF162" i="8"/>
  <c r="AB58" i="15"/>
  <c r="AB103" i="15"/>
  <c r="BX177" i="15"/>
  <c r="BX162" i="15"/>
  <c r="BX147" i="15"/>
  <c r="AH144" i="15"/>
  <c r="AH159" i="15"/>
  <c r="AH174" i="15"/>
  <c r="AE104" i="8"/>
  <c r="AE119" i="8" s="1"/>
  <c r="AE134" i="8" s="1"/>
  <c r="AE59" i="8"/>
  <c r="AE194" i="8"/>
  <c r="AE209" i="8" s="1"/>
  <c r="CH157" i="8"/>
  <c r="CH172" i="8"/>
  <c r="CH142" i="8"/>
  <c r="X2" i="6"/>
  <c r="W32" i="6"/>
  <c r="W17" i="6"/>
  <c r="W14" i="6"/>
  <c r="W15" i="6"/>
  <c r="W5" i="6"/>
  <c r="W9" i="6"/>
  <c r="W12" i="6"/>
  <c r="W13" i="6"/>
  <c r="W6" i="6"/>
  <c r="W11" i="6"/>
  <c r="W3" i="6"/>
  <c r="W7" i="6"/>
  <c r="W34" i="6"/>
  <c r="W4" i="6"/>
  <c r="W8" i="6"/>
  <c r="W19" i="6"/>
  <c r="W18" i="6"/>
  <c r="W10" i="6"/>
  <c r="W20" i="6"/>
  <c r="W33" i="6"/>
  <c r="CI59" i="8"/>
  <c r="DB258" i="3"/>
  <c r="AA194" i="8"/>
  <c r="AA209" i="8" s="1"/>
  <c r="CM284" i="3"/>
  <c r="CM300" i="3" s="1"/>
  <c r="CM332" i="3" s="1"/>
  <c r="AI169" i="8"/>
  <c r="AI154" i="8"/>
  <c r="AI139" i="8"/>
  <c r="AT281" i="3"/>
  <c r="AT297" i="3" s="1"/>
  <c r="AT329" i="3" s="1"/>
  <c r="BX267" i="3"/>
  <c r="CB59" i="8"/>
  <c r="CB104" i="8"/>
  <c r="BW146" i="15"/>
  <c r="BW176" i="15"/>
  <c r="BW161" i="15"/>
  <c r="BX276" i="3"/>
  <c r="BX292" i="3" s="1"/>
  <c r="BX324" i="3" s="1"/>
  <c r="AI172" i="8"/>
  <c r="AI157" i="8"/>
  <c r="AI142" i="8"/>
  <c r="CI191" i="15"/>
  <c r="CI206" i="15" s="1"/>
  <c r="CI101" i="15"/>
  <c r="CI56" i="15"/>
  <c r="CI190" i="15"/>
  <c r="CI205" i="15" s="1"/>
  <c r="CI55" i="15"/>
  <c r="CI100" i="15"/>
  <c r="CH187" i="15"/>
  <c r="CH202" i="15" s="1"/>
  <c r="CH97" i="15"/>
  <c r="CH112" i="15" s="1"/>
  <c r="CH127" i="15" s="1"/>
  <c r="CI187" i="15"/>
  <c r="CI202" i="15" s="1"/>
  <c r="CI97" i="15"/>
  <c r="CI52" i="15"/>
  <c r="CI82" i="15"/>
  <c r="BI282" i="3"/>
  <c r="BI298" i="3" s="1"/>
  <c r="BI330" i="3" s="1"/>
  <c r="CE103" i="15"/>
  <c r="CE118" i="15" s="1"/>
  <c r="CE133" i="15" s="1"/>
  <c r="CE58" i="15"/>
  <c r="BW58" i="15"/>
  <c r="BW103" i="15"/>
  <c r="BW118" i="15" s="1"/>
  <c r="BW133" i="15" s="1"/>
  <c r="AB88" i="15"/>
  <c r="AE281" i="3"/>
  <c r="AE297" i="3" s="1"/>
  <c r="AE313" i="3" s="1"/>
  <c r="AJ98" i="15"/>
  <c r="AJ188" i="15"/>
  <c r="AJ203" i="15" s="1"/>
  <c r="BA14" i="15"/>
  <c r="BA7" i="15"/>
  <c r="BB7" i="15" s="1"/>
  <c r="BC7" i="15" s="1"/>
  <c r="AI187" i="15"/>
  <c r="AI202" i="15" s="1"/>
  <c r="AI97" i="15"/>
  <c r="AI112" i="15" s="1"/>
  <c r="AI127" i="15" s="1"/>
  <c r="AJ52" i="15"/>
  <c r="AA193" i="15"/>
  <c r="AA208" i="15" s="1"/>
  <c r="AA58" i="15"/>
  <c r="AA103" i="15"/>
  <c r="AA118" i="15" s="1"/>
  <c r="AA133" i="15" s="1"/>
  <c r="DB265" i="3"/>
  <c r="AB178" i="8"/>
  <c r="AB148" i="8"/>
  <c r="AB163" i="8"/>
  <c r="CG172" i="15"/>
  <c r="CG157" i="15"/>
  <c r="CG142" i="15"/>
  <c r="AE88" i="15"/>
  <c r="AC163" i="8"/>
  <c r="AC178" i="8"/>
  <c r="AC148" i="8"/>
  <c r="AD104" i="8"/>
  <c r="AD119" i="8" s="1"/>
  <c r="AD134" i="8" s="1"/>
  <c r="AD59" i="8"/>
  <c r="AW14" i="15"/>
  <c r="BA4" i="6"/>
  <c r="V49" i="6"/>
  <c r="CG154" i="15"/>
  <c r="CG169" i="15"/>
  <c r="CG139" i="15"/>
  <c r="CI194" i="8"/>
  <c r="CI209" i="8" s="1"/>
  <c r="Y177" i="15"/>
  <c r="BY148" i="8"/>
  <c r="BY163" i="8"/>
  <c r="BY178" i="8"/>
  <c r="AT280" i="3"/>
  <c r="AT296" i="3" s="1"/>
  <c r="AT328" i="3" s="1"/>
  <c r="AE118" i="8"/>
  <c r="AE133" i="8" s="1"/>
  <c r="X176" i="15"/>
  <c r="X161" i="15"/>
  <c r="X146" i="15"/>
  <c r="CH177" i="8"/>
  <c r="CH147" i="8"/>
  <c r="CH162" i="8"/>
  <c r="AX244" i="6"/>
  <c r="BM244" i="6"/>
  <c r="CB244" i="6"/>
  <c r="CQ244" i="6"/>
  <c r="DF244" i="6"/>
  <c r="T64" i="6"/>
  <c r="T244" i="6"/>
  <c r="AI244" i="6"/>
  <c r="DU244" i="6"/>
  <c r="EJ244" i="6"/>
  <c r="BI281" i="3"/>
  <c r="BI297" i="3" s="1"/>
  <c r="BI329" i="3" s="1"/>
  <c r="AF163" i="8"/>
  <c r="AF148" i="8"/>
  <c r="AF178" i="8"/>
  <c r="CM279" i="3"/>
  <c r="CM295" i="3" s="1"/>
  <c r="CM311" i="3" s="1"/>
  <c r="AI213" i="6"/>
  <c r="AX213" i="6"/>
  <c r="BM213" i="6"/>
  <c r="CB213" i="6"/>
  <c r="DF213" i="6"/>
  <c r="T213" i="6"/>
  <c r="T198" i="6"/>
  <c r="CQ213" i="6"/>
  <c r="EJ213" i="6"/>
  <c r="DU213" i="6"/>
  <c r="CA104" i="8"/>
  <c r="CA119" i="8" s="1"/>
  <c r="CA134" i="8" s="1"/>
  <c r="CA59" i="8"/>
  <c r="CA178" i="8"/>
  <c r="CA148" i="8"/>
  <c r="CA163" i="8"/>
  <c r="AH157" i="15"/>
  <c r="AH142" i="15"/>
  <c r="AH172" i="15"/>
  <c r="DB278" i="3"/>
  <c r="DB294" i="3" s="1"/>
  <c r="DB326" i="3" s="1"/>
  <c r="Z89" i="8"/>
  <c r="CH189" i="15"/>
  <c r="CH204" i="15" s="1"/>
  <c r="CI54" i="15"/>
  <c r="CH99" i="15"/>
  <c r="CH114" i="15" s="1"/>
  <c r="CH129" i="15" s="1"/>
  <c r="CI189" i="15"/>
  <c r="CI204" i="15" s="1"/>
  <c r="CI99" i="15"/>
  <c r="CH95" i="15"/>
  <c r="CH110" i="15" s="1"/>
  <c r="CH125" i="15" s="1"/>
  <c r="CI185" i="15"/>
  <c r="CI200" i="15" s="1"/>
  <c r="CI95" i="15"/>
  <c r="CI50" i="15"/>
  <c r="CH185" i="15"/>
  <c r="CH200" i="15" s="1"/>
  <c r="CD103" i="15"/>
  <c r="CD118" i="15" s="1"/>
  <c r="CD133" i="15" s="1"/>
  <c r="CD58" i="15"/>
  <c r="CB118" i="8"/>
  <c r="CB133" i="8" s="1"/>
  <c r="S381" i="6"/>
  <c r="S396" i="6" s="1"/>
  <c r="S411" i="6" s="1"/>
  <c r="S427" i="6" s="1"/>
  <c r="S443" i="6" s="1"/>
  <c r="AH365" i="6"/>
  <c r="AJ114" i="8"/>
  <c r="AJ129" i="8" s="1"/>
  <c r="AJ78" i="15"/>
  <c r="AJ185" i="15"/>
  <c r="AJ200" i="15" s="1"/>
  <c r="AJ95" i="15"/>
  <c r="BA9" i="15"/>
  <c r="BB9" i="15" s="1"/>
  <c r="BC9" i="15" s="1"/>
  <c r="AJ54" i="15"/>
  <c r="AI189" i="15"/>
  <c r="AI204" i="15" s="1"/>
  <c r="AI99" i="15"/>
  <c r="AI114" i="15" s="1"/>
  <c r="AI129" i="15" s="1"/>
  <c r="AJ99" i="15"/>
  <c r="AJ189" i="15"/>
  <c r="AJ204" i="15" s="1"/>
  <c r="BA3" i="15"/>
  <c r="BB3" i="15" s="1"/>
  <c r="AJ183" i="15"/>
  <c r="AJ198" i="15" s="1"/>
  <c r="AJ93" i="15"/>
  <c r="AJ48" i="15"/>
  <c r="CM282" i="3"/>
  <c r="CM298" i="3" s="1"/>
  <c r="CM330" i="3" s="1"/>
  <c r="X193" i="15"/>
  <c r="X208" i="15" s="1"/>
  <c r="CD147" i="15"/>
  <c r="CD177" i="15"/>
  <c r="CD162" i="15"/>
  <c r="X44" i="15"/>
  <c r="X89" i="15" s="1"/>
  <c r="Y44" i="15"/>
  <c r="Z44" i="15"/>
  <c r="Z194" i="15" s="1"/>
  <c r="Z209" i="15" s="1"/>
  <c r="AA44" i="15"/>
  <c r="AA194" i="15" s="1"/>
  <c r="AA209" i="15" s="1"/>
  <c r="AB44" i="15"/>
  <c r="AC44" i="15"/>
  <c r="AD44" i="15"/>
  <c r="AD89" i="15" s="1"/>
  <c r="AE44" i="15"/>
  <c r="AE89" i="15" s="1"/>
  <c r="AF44" i="15"/>
  <c r="AF89" i="15" s="1"/>
  <c r="AG44" i="15"/>
  <c r="AG194" i="15" s="1"/>
  <c r="AG209" i="15" s="1"/>
  <c r="AH44" i="15"/>
  <c r="AH194" i="15" s="1"/>
  <c r="AH209" i="15" s="1"/>
  <c r="AI44" i="15"/>
  <c r="AA178" i="8"/>
  <c r="AA148" i="8"/>
  <c r="AA163" i="8"/>
  <c r="AF193" i="15"/>
  <c r="AF208" i="15" s="1"/>
  <c r="AD177" i="15"/>
  <c r="AD162" i="15"/>
  <c r="AD147" i="15"/>
  <c r="CD163" i="8"/>
  <c r="CD178" i="8"/>
  <c r="CD148" i="8"/>
  <c r="AH103" i="15"/>
  <c r="AH118" i="15" s="1"/>
  <c r="AH133" i="15" s="1"/>
  <c r="AH58" i="15"/>
  <c r="Z103" i="15"/>
  <c r="Z118" i="15" s="1"/>
  <c r="Z133" i="15" s="1"/>
  <c r="Z58" i="15"/>
  <c r="Z193" i="15"/>
  <c r="Z208" i="15" s="1"/>
  <c r="X45" i="8"/>
  <c r="Y45" i="8"/>
  <c r="Z45" i="8"/>
  <c r="Z90" i="8" s="1"/>
  <c r="AA45" i="8"/>
  <c r="AB45" i="8"/>
  <c r="AC45" i="8"/>
  <c r="AC90" i="8" s="1"/>
  <c r="AD45" i="8"/>
  <c r="AD195" i="8" s="1"/>
  <c r="AD210" i="8" s="1"/>
  <c r="AE45" i="8"/>
  <c r="AE90" i="8" s="1"/>
  <c r="AF45" i="8"/>
  <c r="AG45" i="8"/>
  <c r="AG90" i="8" s="1"/>
  <c r="AH45" i="8"/>
  <c r="AH90" i="8" s="1"/>
  <c r="AI45" i="8"/>
  <c r="AJ45" i="8"/>
  <c r="AF176" i="15"/>
  <c r="AF161" i="15"/>
  <c r="AF146" i="15"/>
  <c r="AQ15" i="8"/>
  <c r="CF177" i="15"/>
  <c r="CF162" i="15"/>
  <c r="CF147" i="15"/>
  <c r="BI278" i="3"/>
  <c r="BI294" i="3" s="1"/>
  <c r="BI326" i="3" s="1"/>
  <c r="AC59" i="8"/>
  <c r="AC104" i="8"/>
  <c r="AR15" i="8"/>
  <c r="AD177" i="8"/>
  <c r="AD147" i="8"/>
  <c r="AD162" i="8"/>
  <c r="V244" i="6"/>
  <c r="AK244" i="6"/>
  <c r="AZ244" i="6"/>
  <c r="BO244" i="6"/>
  <c r="CD244" i="6"/>
  <c r="CS244" i="6"/>
  <c r="DH244" i="6"/>
  <c r="V64" i="6"/>
  <c r="V79" i="6" s="1"/>
  <c r="DW244" i="6"/>
  <c r="EL244" i="6"/>
  <c r="AP14" i="15"/>
  <c r="AH140" i="15"/>
  <c r="AH170" i="15"/>
  <c r="AH155" i="15"/>
  <c r="CM262" i="3"/>
  <c r="CB162" i="8"/>
  <c r="CB177" i="8"/>
  <c r="CB147" i="8"/>
  <c r="CH141" i="8"/>
  <c r="CH156" i="8"/>
  <c r="CH171" i="8"/>
  <c r="CH169" i="8"/>
  <c r="CH139" i="8"/>
  <c r="CH154" i="8"/>
  <c r="AH214" i="6"/>
  <c r="AH229" i="6" s="1"/>
  <c r="AH244" i="6" s="1"/>
  <c r="AH259" i="6" s="1"/>
  <c r="AH274" i="6" s="1"/>
  <c r="AH289" i="6" s="1"/>
  <c r="AH304" i="6" s="1"/>
  <c r="AH319" i="6" s="1"/>
  <c r="AH334" i="6" s="1"/>
  <c r="S229" i="6"/>
  <c r="S244" i="6" s="1"/>
  <c r="S259" i="6" s="1"/>
  <c r="S274" i="6" s="1"/>
  <c r="S289" i="6" s="1"/>
  <c r="S304" i="6" s="1"/>
  <c r="S319" i="6" s="1"/>
  <c r="S334" i="6" s="1"/>
  <c r="S350" i="6" s="1"/>
  <c r="S366" i="6" s="1"/>
  <c r="AW214" i="6"/>
  <c r="AI170" i="8"/>
  <c r="AI155" i="8"/>
  <c r="AI140" i="8"/>
  <c r="Z194" i="8"/>
  <c r="Z209" i="8" s="1"/>
  <c r="CH170" i="8"/>
  <c r="CH140" i="8"/>
  <c r="CH155" i="8"/>
  <c r="CH89" i="8"/>
  <c r="CH194" i="8"/>
  <c r="CH209" i="8" s="1"/>
  <c r="CH59" i="8"/>
  <c r="CH104" i="8"/>
  <c r="BZ59" i="8"/>
  <c r="BZ104" i="8"/>
  <c r="BZ119" i="8" s="1"/>
  <c r="BZ134" i="8" s="1"/>
  <c r="CH153" i="8"/>
  <c r="CH168" i="8"/>
  <c r="CH138" i="8"/>
  <c r="AJ116" i="8"/>
  <c r="AJ131" i="8" s="1"/>
  <c r="Y118" i="8"/>
  <c r="Y133" i="8" s="1"/>
  <c r="CI186" i="15"/>
  <c r="CI201" i="15" s="1"/>
  <c r="CI96" i="15"/>
  <c r="CI51" i="15"/>
  <c r="CH186" i="15"/>
  <c r="CH201" i="15" s="1"/>
  <c r="CH96" i="15"/>
  <c r="CH111" i="15" s="1"/>
  <c r="CH126" i="15" s="1"/>
  <c r="AV15" i="8"/>
  <c r="CC58" i="15"/>
  <c r="CC103" i="15"/>
  <c r="CC117" i="15"/>
  <c r="CC132" i="15" s="1"/>
  <c r="CM276" i="3"/>
  <c r="CM292" i="3" s="1"/>
  <c r="CM324" i="3" s="1"/>
  <c r="AJ85" i="15"/>
  <c r="BA11" i="15"/>
  <c r="BB11" i="15" s="1"/>
  <c r="BC11" i="15" s="1"/>
  <c r="AJ191" i="15"/>
  <c r="AJ206" i="15" s="1"/>
  <c r="AJ101" i="15"/>
  <c r="AJ56" i="15"/>
  <c r="AJ186" i="15"/>
  <c r="AJ201" i="15" s="1"/>
  <c r="AJ96" i="15"/>
  <c r="Z118" i="8"/>
  <c r="Z133" i="8" s="1"/>
  <c r="AE278" i="3"/>
  <c r="AE294" i="3" s="1"/>
  <c r="AE326" i="3" s="1"/>
  <c r="AA89" i="8"/>
  <c r="AD193" i="15"/>
  <c r="AD208" i="15" s="1"/>
  <c r="BV60" i="15"/>
  <c r="BV75" i="15" s="1"/>
  <c r="BV90" i="15" s="1"/>
  <c r="BV105" i="15" s="1"/>
  <c r="BV120" i="15" s="1"/>
  <c r="BV135" i="15" s="1"/>
  <c r="BV150" i="15" s="1"/>
  <c r="BV165" i="15" s="1"/>
  <c r="BV180" i="15" s="1"/>
  <c r="BV195" i="15" s="1"/>
  <c r="BV210" i="15" s="1"/>
  <c r="BV45" i="15"/>
  <c r="BW30" i="15"/>
  <c r="BW75" i="15" s="1"/>
  <c r="BX30" i="15"/>
  <c r="BX75" i="15" s="1"/>
  <c r="BY30" i="15"/>
  <c r="BY75" i="15" s="1"/>
  <c r="BZ30" i="15"/>
  <c r="BZ75" i="15" s="1"/>
  <c r="CA30" i="15"/>
  <c r="CA75" i="15" s="1"/>
  <c r="CB30" i="15"/>
  <c r="CB75" i="15" s="1"/>
  <c r="CC30" i="15"/>
  <c r="CC75" i="15" s="1"/>
  <c r="CD30" i="15"/>
  <c r="CD75" i="15" s="1"/>
  <c r="CE30" i="15"/>
  <c r="CE75" i="15" s="1"/>
  <c r="CF30" i="15"/>
  <c r="CF75" i="15" s="1"/>
  <c r="CG30" i="15"/>
  <c r="CG75" i="15" s="1"/>
  <c r="CH30" i="15"/>
  <c r="CH75" i="15" s="1"/>
  <c r="W60" i="15"/>
  <c r="W75" i="15" s="1"/>
  <c r="W90" i="15" s="1"/>
  <c r="W105" i="15" s="1"/>
  <c r="W120" i="15" s="1"/>
  <c r="W135" i="15" s="1"/>
  <c r="W150" i="15" s="1"/>
  <c r="W165" i="15" s="1"/>
  <c r="W180" i="15" s="1"/>
  <c r="W195" i="15" s="1"/>
  <c r="W210" i="15" s="1"/>
  <c r="W45" i="15"/>
  <c r="X30" i="15"/>
  <c r="X75" i="15" s="1"/>
  <c r="Y30" i="15"/>
  <c r="Y75" i="15" s="1"/>
  <c r="Z30" i="15"/>
  <c r="Z75" i="15" s="1"/>
  <c r="AA30" i="15"/>
  <c r="AA75" i="15" s="1"/>
  <c r="AB30" i="15"/>
  <c r="AB75" i="15" s="1"/>
  <c r="AC30" i="15"/>
  <c r="AC75" i="15" s="1"/>
  <c r="AD30" i="15"/>
  <c r="AD75" i="15" s="1"/>
  <c r="AE30" i="15"/>
  <c r="AE75" i="15" s="1"/>
  <c r="AF30" i="15"/>
  <c r="AF75" i="15" s="1"/>
  <c r="AG30" i="15"/>
  <c r="AG75" i="15" s="1"/>
  <c r="AH30" i="15"/>
  <c r="AH75" i="15" s="1"/>
  <c r="AI30" i="15"/>
  <c r="AE176" i="15"/>
  <c r="AE161" i="15"/>
  <c r="AE146" i="15"/>
  <c r="AU14" i="15"/>
  <c r="AG193" i="15"/>
  <c r="AG208" i="15" s="1"/>
  <c r="AG58" i="15"/>
  <c r="AG103" i="15"/>
  <c r="Y193" i="15"/>
  <c r="Y208" i="15" s="1"/>
  <c r="Y58" i="15"/>
  <c r="Y103" i="15"/>
  <c r="Y118" i="15" s="1"/>
  <c r="Y133" i="15" s="1"/>
  <c r="BW163" i="8"/>
  <c r="BW178" i="8"/>
  <c r="BW148" i="8"/>
  <c r="AB104" i="8"/>
  <c r="AB59" i="8"/>
  <c r="CG141" i="15"/>
  <c r="CG171" i="15"/>
  <c r="CG156" i="15"/>
  <c r="BY162" i="15"/>
  <c r="BY147" i="15"/>
  <c r="BY177" i="15"/>
  <c r="CE146" i="15"/>
  <c r="CE176" i="15"/>
  <c r="CE161" i="15"/>
  <c r="AG88" i="15"/>
  <c r="Y89" i="8"/>
  <c r="AU15" i="8"/>
  <c r="CG59" i="8"/>
  <c r="CG104" i="8"/>
  <c r="CG119" i="8" s="1"/>
  <c r="CG134" i="8" s="1"/>
  <c r="BY59" i="8"/>
  <c r="BY104" i="8"/>
  <c r="BY119" i="8" s="1"/>
  <c r="BY134" i="8" s="1"/>
  <c r="AB193" i="15"/>
  <c r="AB208" i="15" s="1"/>
  <c r="AH89" i="8"/>
  <c r="AH194" i="8"/>
  <c r="AH209" i="8" s="1"/>
  <c r="CI87" i="15"/>
  <c r="CB58" i="15"/>
  <c r="CB103" i="15"/>
  <c r="CB118" i="15" s="1"/>
  <c r="CB133" i="15" s="1"/>
  <c r="AW228" i="6"/>
  <c r="AW243" i="6" s="1"/>
  <c r="AW258" i="6" s="1"/>
  <c r="AW273" i="6" s="1"/>
  <c r="AW288" i="6" s="1"/>
  <c r="AW303" i="6" s="1"/>
  <c r="AW318" i="6" s="1"/>
  <c r="AW333" i="6" s="1"/>
  <c r="BL213" i="6"/>
  <c r="CA213" i="6"/>
  <c r="AJ44" i="15"/>
  <c r="AJ59" i="15" s="1"/>
  <c r="BA15" i="15"/>
  <c r="AH193" i="15"/>
  <c r="AH208" i="15" s="1"/>
  <c r="AD194" i="8"/>
  <c r="AD209" i="8" s="1"/>
  <c r="Y147" i="15" l="1"/>
  <c r="AJ113" i="15"/>
  <c r="AJ128" i="15" s="1"/>
  <c r="AJ173" i="15" s="1"/>
  <c r="AE315" i="3"/>
  <c r="AE397" i="3" s="1"/>
  <c r="AJ143" i="8"/>
  <c r="AJ173" i="8"/>
  <c r="CF163" i="8"/>
  <c r="BX327" i="3"/>
  <c r="BX409" i="3" s="1"/>
  <c r="DV213" i="6"/>
  <c r="U198" i="6"/>
  <c r="EK228" i="6" s="1"/>
  <c r="BX328" i="3"/>
  <c r="BX377" i="3" s="1"/>
  <c r="CC213" i="6"/>
  <c r="CI175" i="8"/>
  <c r="AI175" i="15"/>
  <c r="CI156" i="8"/>
  <c r="DQ332" i="3"/>
  <c r="DQ381" i="3" s="1"/>
  <c r="BI307" i="3"/>
  <c r="BI405" i="3" s="1"/>
  <c r="CI171" i="8"/>
  <c r="AE334" i="3"/>
  <c r="AE400" i="3" s="1"/>
  <c r="AJ169" i="8"/>
  <c r="AJ139" i="8"/>
  <c r="CF178" i="8"/>
  <c r="CH145" i="15"/>
  <c r="AT323" i="3"/>
  <c r="AT405" i="3" s="1"/>
  <c r="AJ163" i="8"/>
  <c r="DG213" i="6"/>
  <c r="DQ307" i="3"/>
  <c r="DQ389" i="3" s="1"/>
  <c r="EK213" i="6"/>
  <c r="CR213" i="6"/>
  <c r="AJ148" i="8"/>
  <c r="AY213" i="6"/>
  <c r="AI145" i="15"/>
  <c r="DQ331" i="3"/>
  <c r="EU413" i="3" s="1"/>
  <c r="AJ213" i="6"/>
  <c r="BI311" i="3"/>
  <c r="BI376" i="3" s="1"/>
  <c r="BN213" i="6"/>
  <c r="U213" i="6"/>
  <c r="CE89" i="15"/>
  <c r="AJ109" i="15"/>
  <c r="AJ124" i="15" s="1"/>
  <c r="AJ154" i="15" s="1"/>
  <c r="CI178" i="8"/>
  <c r="BZ148" i="8"/>
  <c r="AE317" i="3"/>
  <c r="AE382" i="3" s="1"/>
  <c r="BZ163" i="8"/>
  <c r="BX148" i="8"/>
  <c r="AI161" i="15"/>
  <c r="CH161" i="15"/>
  <c r="AI176" i="15"/>
  <c r="AI148" i="15"/>
  <c r="AI178" i="15"/>
  <c r="U108" i="6"/>
  <c r="U123" i="6" s="1"/>
  <c r="BX178" i="8"/>
  <c r="CI116" i="15"/>
  <c r="CI131" i="15" s="1"/>
  <c r="CI161" i="15" s="1"/>
  <c r="AH177" i="15"/>
  <c r="AJ116" i="15"/>
  <c r="AJ131" i="15" s="1"/>
  <c r="AJ176" i="15" s="1"/>
  <c r="DB308" i="3"/>
  <c r="DB390" i="3" s="1"/>
  <c r="BX195" i="8"/>
  <c r="BX210" i="8" s="1"/>
  <c r="CB119" i="8"/>
  <c r="CB134" i="8" s="1"/>
  <c r="CB179" i="8" s="1"/>
  <c r="CF195" i="8"/>
  <c r="CF210" i="8" s="1"/>
  <c r="CI163" i="8"/>
  <c r="BX314" i="3"/>
  <c r="BX412" i="3" s="1"/>
  <c r="AE312" i="3"/>
  <c r="AE394" i="3" s="1"/>
  <c r="CH175" i="15"/>
  <c r="AI162" i="15"/>
  <c r="AE314" i="3"/>
  <c r="AE412" i="3" s="1"/>
  <c r="AI177" i="15"/>
  <c r="AJ153" i="8"/>
  <c r="AT333" i="3"/>
  <c r="AT399" i="3" s="1"/>
  <c r="AH147" i="15"/>
  <c r="CI153" i="8"/>
  <c r="BY90" i="8"/>
  <c r="CI162" i="8"/>
  <c r="CF119" i="8"/>
  <c r="CF134" i="8" s="1"/>
  <c r="CF164" i="8" s="1"/>
  <c r="AE311" i="3"/>
  <c r="AE393" i="3" s="1"/>
  <c r="CI147" i="8"/>
  <c r="AT332" i="3"/>
  <c r="AT414" i="3" s="1"/>
  <c r="CB90" i="8"/>
  <c r="CH147" i="15"/>
  <c r="CA89" i="15"/>
  <c r="CH162" i="15"/>
  <c r="AT330" i="3"/>
  <c r="AT396" i="3" s="1"/>
  <c r="CH148" i="15"/>
  <c r="DB330" i="3"/>
  <c r="DB412" i="3" s="1"/>
  <c r="CG195" i="8"/>
  <c r="CG210" i="8" s="1"/>
  <c r="CH163" i="15"/>
  <c r="CI146" i="8"/>
  <c r="CI176" i="8"/>
  <c r="CI160" i="8"/>
  <c r="AT326" i="3"/>
  <c r="AT376" i="3" s="1"/>
  <c r="AT423" i="3" s="1"/>
  <c r="AB119" i="8"/>
  <c r="AB134" i="8" s="1"/>
  <c r="AB149" i="8" s="1"/>
  <c r="CH146" i="15"/>
  <c r="CC118" i="15"/>
  <c r="CC133" i="15" s="1"/>
  <c r="CC148" i="15" s="1"/>
  <c r="U184" i="6"/>
  <c r="U199" i="6" s="1"/>
  <c r="CI143" i="8"/>
  <c r="CI173" i="8"/>
  <c r="AI138" i="15"/>
  <c r="AI168" i="15"/>
  <c r="BZ89" i="15"/>
  <c r="AJ155" i="8"/>
  <c r="CI139" i="8"/>
  <c r="AJ140" i="8"/>
  <c r="CI169" i="8"/>
  <c r="BI316" i="3"/>
  <c r="BI381" i="3" s="1"/>
  <c r="BZ147" i="15"/>
  <c r="BZ162" i="15"/>
  <c r="BX118" i="15"/>
  <c r="BX133" i="15" s="1"/>
  <c r="BX148" i="15" s="1"/>
  <c r="AJ117" i="15"/>
  <c r="AJ132" i="15" s="1"/>
  <c r="AJ147" i="15" s="1"/>
  <c r="BI315" i="3"/>
  <c r="BI413" i="3" s="1"/>
  <c r="BX194" i="15"/>
  <c r="BX209" i="15" s="1"/>
  <c r="AJ111" i="15"/>
  <c r="AJ126" i="15" s="1"/>
  <c r="AJ171" i="15" s="1"/>
  <c r="CI114" i="15"/>
  <c r="CI129" i="15" s="1"/>
  <c r="CI159" i="15" s="1"/>
  <c r="DB317" i="3"/>
  <c r="DB399" i="3" s="1"/>
  <c r="CA195" i="8"/>
  <c r="CA210" i="8" s="1"/>
  <c r="CI113" i="15"/>
  <c r="CI128" i="15" s="1"/>
  <c r="CI158" i="15" s="1"/>
  <c r="CI109" i="15"/>
  <c r="CI124" i="15" s="1"/>
  <c r="CI154" i="15" s="1"/>
  <c r="CI111" i="15"/>
  <c r="CI126" i="15" s="1"/>
  <c r="CI171" i="15" s="1"/>
  <c r="CI110" i="15"/>
  <c r="CI125" i="15" s="1"/>
  <c r="CI170" i="15" s="1"/>
  <c r="AF147" i="15"/>
  <c r="AF162" i="15"/>
  <c r="CI108" i="15"/>
  <c r="CI123" i="15" s="1"/>
  <c r="CI153" i="15" s="1"/>
  <c r="CC90" i="8"/>
  <c r="AE308" i="3"/>
  <c r="AE390" i="3" s="1"/>
  <c r="AJ171" i="8"/>
  <c r="AH178" i="8"/>
  <c r="AH148" i="8"/>
  <c r="BW194" i="15"/>
  <c r="BW209" i="15" s="1"/>
  <c r="DB307" i="3"/>
  <c r="DB389" i="3" s="1"/>
  <c r="AJ141" i="8"/>
  <c r="AJ112" i="15"/>
  <c r="AJ127" i="15" s="1"/>
  <c r="AJ157" i="15" s="1"/>
  <c r="CI170" i="8"/>
  <c r="CD194" i="15"/>
  <c r="CD209" i="15" s="1"/>
  <c r="AC119" i="8"/>
  <c r="AC134" i="8" s="1"/>
  <c r="AC179" i="8" s="1"/>
  <c r="AJ110" i="15"/>
  <c r="AJ125" i="15" s="1"/>
  <c r="AJ155" i="15" s="1"/>
  <c r="CH138" i="15"/>
  <c r="DB312" i="3"/>
  <c r="EF410" i="3" s="1"/>
  <c r="CH153" i="15"/>
  <c r="CI155" i="8"/>
  <c r="AJ114" i="15"/>
  <c r="AJ129" i="15" s="1"/>
  <c r="AJ159" i="15" s="1"/>
  <c r="CG89" i="15"/>
  <c r="BY194" i="15"/>
  <c r="BY209" i="15" s="1"/>
  <c r="CG178" i="8"/>
  <c r="CI115" i="15"/>
  <c r="CI130" i="15" s="1"/>
  <c r="CI175" i="15" s="1"/>
  <c r="CG163" i="8"/>
  <c r="AJ138" i="8"/>
  <c r="CI168" i="8"/>
  <c r="U94" i="6"/>
  <c r="BZ195" i="8"/>
  <c r="BZ210" i="8" s="1"/>
  <c r="AJ145" i="8"/>
  <c r="CH195" i="8"/>
  <c r="CH210" i="8" s="1"/>
  <c r="AJ175" i="8"/>
  <c r="AE323" i="3"/>
  <c r="AE389" i="3" s="1"/>
  <c r="CI89" i="15"/>
  <c r="CI119" i="15" s="1"/>
  <c r="CI134" i="15" s="1"/>
  <c r="CI164" i="15" s="1"/>
  <c r="CF194" i="15"/>
  <c r="CF209" i="15" s="1"/>
  <c r="AG162" i="15"/>
  <c r="AG177" i="15"/>
  <c r="AI119" i="8"/>
  <c r="AI134" i="8" s="1"/>
  <c r="AI164" i="8" s="1"/>
  <c r="AD194" i="15"/>
  <c r="AD209" i="15" s="1"/>
  <c r="AJ104" i="15"/>
  <c r="BI312" i="3"/>
  <c r="BI394" i="3" s="1"/>
  <c r="CH119" i="8"/>
  <c r="CH134" i="8" s="1"/>
  <c r="CH149" i="8" s="1"/>
  <c r="CI59" i="15"/>
  <c r="AT322" i="3"/>
  <c r="AT372" i="3" s="1"/>
  <c r="AE194" i="15"/>
  <c r="AE209" i="15" s="1"/>
  <c r="AE310" i="3"/>
  <c r="AE408" i="3" s="1"/>
  <c r="AE316" i="3"/>
  <c r="AE398" i="3" s="1"/>
  <c r="V108" i="6"/>
  <c r="V123" i="6" s="1"/>
  <c r="CM331" i="3"/>
  <c r="CM380" i="3" s="1"/>
  <c r="AY15" i="15"/>
  <c r="AT321" i="3"/>
  <c r="AT403" i="3" s="1"/>
  <c r="BB15" i="8"/>
  <c r="BC15" i="8" s="1"/>
  <c r="V183" i="6"/>
  <c r="BO213" i="6" s="1"/>
  <c r="CM312" i="3"/>
  <c r="CM394" i="3" s="1"/>
  <c r="BI310" i="3"/>
  <c r="BI375" i="3" s="1"/>
  <c r="AH195" i="8"/>
  <c r="AH210" i="8" s="1"/>
  <c r="AD90" i="8"/>
  <c r="Y119" i="8"/>
  <c r="Y134" i="8" s="1"/>
  <c r="Y164" i="8" s="1"/>
  <c r="AW15" i="15"/>
  <c r="BX322" i="3"/>
  <c r="BX371" i="3" s="1"/>
  <c r="CG118" i="15"/>
  <c r="CG133" i="15" s="1"/>
  <c r="CG163" i="15" s="1"/>
  <c r="AP15" i="15"/>
  <c r="CM306" i="3"/>
  <c r="CM388" i="3" s="1"/>
  <c r="CI149" i="8"/>
  <c r="CI164" i="8"/>
  <c r="CI179" i="8"/>
  <c r="AI75" i="15"/>
  <c r="AZ15" i="15"/>
  <c r="AB105" i="8"/>
  <c r="AB60" i="8"/>
  <c r="DB322" i="3"/>
  <c r="DB306" i="3"/>
  <c r="F21" i="6"/>
  <c r="F37" i="6" s="1"/>
  <c r="F53" i="6" s="1"/>
  <c r="F69" i="6" s="1"/>
  <c r="W47" i="6"/>
  <c r="W62" i="6" s="1"/>
  <c r="W77" i="6" s="1"/>
  <c r="W92" i="6" s="1"/>
  <c r="W107" i="6" s="1"/>
  <c r="W122" i="6" s="1"/>
  <c r="W137" i="6" s="1"/>
  <c r="W152" i="6" s="1"/>
  <c r="W167" i="6" s="1"/>
  <c r="W182" i="6" s="1"/>
  <c r="W197" i="6" s="1"/>
  <c r="W212" i="6" s="1"/>
  <c r="CA148" i="15"/>
  <c r="CA178" i="15"/>
  <c r="CA163" i="15"/>
  <c r="AE322" i="3"/>
  <c r="AE306" i="3"/>
  <c r="CE105" i="8"/>
  <c r="CE120" i="8" s="1"/>
  <c r="CE135" i="8" s="1"/>
  <c r="CE60" i="8"/>
  <c r="BW60" i="8"/>
  <c r="BW105" i="8"/>
  <c r="CM313" i="3"/>
  <c r="CM329" i="3"/>
  <c r="BL214" i="6"/>
  <c r="AW229" i="6"/>
  <c r="AW244" i="6" s="1"/>
  <c r="AW259" i="6" s="1"/>
  <c r="AW274" i="6" s="1"/>
  <c r="AW289" i="6" s="1"/>
  <c r="AW304" i="6" s="1"/>
  <c r="AW319" i="6" s="1"/>
  <c r="AW334" i="6" s="1"/>
  <c r="CA214" i="6"/>
  <c r="AI105" i="8"/>
  <c r="AI60" i="8"/>
  <c r="AA105" i="8"/>
  <c r="AA60" i="8"/>
  <c r="AB59" i="15"/>
  <c r="AB104" i="15"/>
  <c r="AJ108" i="15"/>
  <c r="AJ123" i="15" s="1"/>
  <c r="CA149" i="8"/>
  <c r="CA164" i="8"/>
  <c r="CA179" i="8"/>
  <c r="AJ194" i="15"/>
  <c r="AJ209" i="15" s="1"/>
  <c r="BX331" i="3"/>
  <c r="BX315" i="3"/>
  <c r="CI117" i="15"/>
  <c r="CI132" i="15" s="1"/>
  <c r="V227" i="6"/>
  <c r="V242" i="6" s="1"/>
  <c r="V257" i="6" s="1"/>
  <c r="V272" i="6" s="1"/>
  <c r="V287" i="6" s="1"/>
  <c r="V302" i="6" s="1"/>
  <c r="V317" i="6" s="1"/>
  <c r="V332" i="6" s="1"/>
  <c r="V348" i="6" s="1"/>
  <c r="V364" i="6" s="1"/>
  <c r="AK212" i="6"/>
  <c r="AK227" i="6" s="1"/>
  <c r="AK242" i="6" s="1"/>
  <c r="AK257" i="6" s="1"/>
  <c r="AK272" i="6" s="1"/>
  <c r="AK287" i="6" s="1"/>
  <c r="AK302" i="6" s="1"/>
  <c r="AK317" i="6" s="1"/>
  <c r="AK332" i="6" s="1"/>
  <c r="AZ212" i="6"/>
  <c r="CI157" i="8"/>
  <c r="CI172" i="8"/>
  <c r="CI142" i="8"/>
  <c r="AI171" i="15"/>
  <c r="AI156" i="15"/>
  <c r="AI141" i="15"/>
  <c r="CE119" i="8"/>
  <c r="CE134" i="8" s="1"/>
  <c r="AW215" i="6"/>
  <c r="AH215" i="6"/>
  <c r="AH230" i="6" s="1"/>
  <c r="AH245" i="6" s="1"/>
  <c r="AH260" i="6" s="1"/>
  <c r="AH275" i="6" s="1"/>
  <c r="AH290" i="6" s="1"/>
  <c r="AH305" i="6" s="1"/>
  <c r="AH320" i="6" s="1"/>
  <c r="AH335" i="6" s="1"/>
  <c r="S230" i="6"/>
  <c r="S245" i="6" s="1"/>
  <c r="S260" i="6" s="1"/>
  <c r="S275" i="6" s="1"/>
  <c r="S290" i="6" s="1"/>
  <c r="S305" i="6" s="1"/>
  <c r="S320" i="6" s="1"/>
  <c r="S335" i="6" s="1"/>
  <c r="S351" i="6" s="1"/>
  <c r="S367" i="6" s="1"/>
  <c r="AA90" i="8"/>
  <c r="BM227" i="6"/>
  <c r="BM242" i="6" s="1"/>
  <c r="BM257" i="6" s="1"/>
  <c r="BM272" i="6" s="1"/>
  <c r="BM287" i="6" s="1"/>
  <c r="BM302" i="6" s="1"/>
  <c r="BM317" i="6" s="1"/>
  <c r="BM332" i="6" s="1"/>
  <c r="CQ212" i="6"/>
  <c r="CB59" i="15"/>
  <c r="CB104" i="15"/>
  <c r="CB119" i="15" s="1"/>
  <c r="CB134" i="15" s="1"/>
  <c r="DQ327" i="3"/>
  <c r="DQ311" i="3"/>
  <c r="BX323" i="3"/>
  <c r="BX307" i="3"/>
  <c r="CI194" i="15"/>
  <c r="CI209" i="15" s="1"/>
  <c r="CD105" i="8"/>
  <c r="CD60" i="8"/>
  <c r="CD195" i="8"/>
  <c r="CD210" i="8" s="1"/>
  <c r="DQ322" i="3"/>
  <c r="DQ306" i="3"/>
  <c r="CM316" i="3"/>
  <c r="CM398" i="3" s="1"/>
  <c r="DB331" i="3"/>
  <c r="DB397" i="3" s="1"/>
  <c r="BI317" i="3"/>
  <c r="DQ314" i="3"/>
  <c r="DQ396" i="3" s="1"/>
  <c r="BI306" i="3"/>
  <c r="BI388" i="3" s="1"/>
  <c r="AC194" i="15"/>
  <c r="AC209" i="15" s="1"/>
  <c r="AC104" i="15"/>
  <c r="AC59" i="15"/>
  <c r="CH157" i="15"/>
  <c r="CH172" i="15"/>
  <c r="CH142" i="15"/>
  <c r="W66" i="6"/>
  <c r="W246" i="6"/>
  <c r="AL246" i="6"/>
  <c r="BA246" i="6"/>
  <c r="BP246" i="6"/>
  <c r="CE246" i="6"/>
  <c r="CT246" i="6"/>
  <c r="DI246" i="6"/>
  <c r="EM246" i="6"/>
  <c r="DX246" i="6"/>
  <c r="CC104" i="15"/>
  <c r="CC59" i="15"/>
  <c r="AT324" i="3"/>
  <c r="AT308" i="3"/>
  <c r="BY164" i="8"/>
  <c r="BY179" i="8"/>
  <c r="BY149" i="8"/>
  <c r="CH141" i="15"/>
  <c r="CH171" i="15"/>
  <c r="CH156" i="15"/>
  <c r="AH366" i="6"/>
  <c r="S382" i="6"/>
  <c r="S397" i="6" s="1"/>
  <c r="S412" i="6" s="1"/>
  <c r="S428" i="6" s="1"/>
  <c r="S444" i="6" s="1"/>
  <c r="AH105" i="8"/>
  <c r="AH120" i="8" s="1"/>
  <c r="AH135" i="8" s="1"/>
  <c r="AH60" i="8"/>
  <c r="Z105" i="8"/>
  <c r="Z120" i="8" s="1"/>
  <c r="Z135" i="8" s="1"/>
  <c r="Z60" i="8"/>
  <c r="AH148" i="15"/>
  <c r="AH178" i="15"/>
  <c r="AH163" i="15"/>
  <c r="AS15" i="15"/>
  <c r="AI194" i="15"/>
  <c r="AI209" i="15" s="1"/>
  <c r="AI104" i="15"/>
  <c r="AI59" i="15"/>
  <c r="AI89" i="15"/>
  <c r="AA104" i="15"/>
  <c r="AA59" i="15"/>
  <c r="CD178" i="15"/>
  <c r="CD163" i="15"/>
  <c r="CD148" i="15"/>
  <c r="CH155" i="15"/>
  <c r="CH140" i="15"/>
  <c r="CH170" i="15"/>
  <c r="CE163" i="15"/>
  <c r="CE148" i="15"/>
  <c r="CE178" i="15"/>
  <c r="Y2" i="6"/>
  <c r="X32" i="6"/>
  <c r="X17" i="6"/>
  <c r="X5" i="6"/>
  <c r="X9" i="6"/>
  <c r="X6" i="6"/>
  <c r="X11" i="6"/>
  <c r="X3" i="6"/>
  <c r="X7" i="6"/>
  <c r="X12" i="6"/>
  <c r="X13" i="6"/>
  <c r="X14" i="6"/>
  <c r="X33" i="6"/>
  <c r="X4" i="6"/>
  <c r="X8" i="6"/>
  <c r="X15" i="6"/>
  <c r="X18" i="6"/>
  <c r="X35" i="6"/>
  <c r="X19" i="6"/>
  <c r="X20" i="6"/>
  <c r="X10" i="6"/>
  <c r="X34" i="6"/>
  <c r="X21" i="6"/>
  <c r="AG179" i="8"/>
  <c r="AG164" i="8"/>
  <c r="AG149" i="8"/>
  <c r="AJ89" i="15"/>
  <c r="AG178" i="8"/>
  <c r="AG163" i="8"/>
  <c r="AG148" i="8"/>
  <c r="X163" i="8"/>
  <c r="X178" i="8"/>
  <c r="X148" i="8"/>
  <c r="T35" i="6"/>
  <c r="U35" i="6"/>
  <c r="V35" i="6"/>
  <c r="V50" i="6" s="1"/>
  <c r="AA89" i="15"/>
  <c r="CA59" i="15"/>
  <c r="CA104" i="15"/>
  <c r="CH158" i="15"/>
  <c r="CH173" i="15"/>
  <c r="CH143" i="15"/>
  <c r="CI118" i="15"/>
  <c r="CI133" i="15" s="1"/>
  <c r="BX164" i="8"/>
  <c r="BX179" i="8"/>
  <c r="BX149" i="8"/>
  <c r="CC60" i="8"/>
  <c r="CC105" i="8"/>
  <c r="CD90" i="8"/>
  <c r="CC194" i="15"/>
  <c r="CC209" i="15" s="1"/>
  <c r="DB311" i="3"/>
  <c r="CM307" i="3"/>
  <c r="CM389" i="3" s="1"/>
  <c r="CB148" i="15"/>
  <c r="CB178" i="15"/>
  <c r="CB163" i="15"/>
  <c r="Z148" i="15"/>
  <c r="Z178" i="15"/>
  <c r="Z163" i="15"/>
  <c r="BW45" i="15"/>
  <c r="BX45" i="15"/>
  <c r="BX90" i="15" s="1"/>
  <c r="BY45" i="15"/>
  <c r="BY90" i="15" s="1"/>
  <c r="BZ45" i="15"/>
  <c r="BZ195" i="15" s="1"/>
  <c r="BZ210" i="15" s="1"/>
  <c r="CA45" i="15"/>
  <c r="CA90" i="15" s="1"/>
  <c r="CB45" i="15"/>
  <c r="CB90" i="15" s="1"/>
  <c r="CC45" i="15"/>
  <c r="CC90" i="15" s="1"/>
  <c r="CD45" i="15"/>
  <c r="CE45" i="15"/>
  <c r="CF45" i="15"/>
  <c r="CF195" i="15" s="1"/>
  <c r="CF210" i="15" s="1"/>
  <c r="CG45" i="15"/>
  <c r="CG90" i="15" s="1"/>
  <c r="CH45" i="15"/>
  <c r="CH195" i="15" s="1"/>
  <c r="CH210" i="15" s="1"/>
  <c r="CI45" i="15"/>
  <c r="AG105" i="8"/>
  <c r="AG120" i="8" s="1"/>
  <c r="AG135" i="8" s="1"/>
  <c r="AG60" i="8"/>
  <c r="AG195" i="8"/>
  <c r="AG210" i="8" s="1"/>
  <c r="Y105" i="8"/>
  <c r="Y60" i="8"/>
  <c r="Y195" i="8"/>
  <c r="Y210" i="8" s="1"/>
  <c r="AH104" i="15"/>
  <c r="AH59" i="15"/>
  <c r="Z104" i="15"/>
  <c r="Z59" i="15"/>
  <c r="BC3" i="15"/>
  <c r="AD179" i="8"/>
  <c r="AD149" i="8"/>
  <c r="AD164" i="8"/>
  <c r="BB3" i="6"/>
  <c r="W48" i="6"/>
  <c r="W93" i="6"/>
  <c r="AA195" i="8"/>
  <c r="AA210" i="8" s="1"/>
  <c r="CC212" i="6"/>
  <c r="BN212" i="6"/>
  <c r="AY227" i="6"/>
  <c r="AY242" i="6" s="1"/>
  <c r="AY257" i="6" s="1"/>
  <c r="AY272" i="6" s="1"/>
  <c r="AY287" i="6" s="1"/>
  <c r="AY302" i="6" s="1"/>
  <c r="AY317" i="6" s="1"/>
  <c r="AY332" i="6" s="1"/>
  <c r="AC163" i="15"/>
  <c r="AC148" i="15"/>
  <c r="AC178" i="15"/>
  <c r="AV15" i="15"/>
  <c r="AI143" i="15"/>
  <c r="AI173" i="15"/>
  <c r="AI158" i="15"/>
  <c r="AB194" i="15"/>
  <c r="AB209" i="15" s="1"/>
  <c r="AJ172" i="8"/>
  <c r="AJ157" i="8"/>
  <c r="AJ142" i="8"/>
  <c r="S22" i="6"/>
  <c r="S36" i="6"/>
  <c r="B25" i="6"/>
  <c r="B41" i="6" s="1"/>
  <c r="B57" i="6" s="1"/>
  <c r="B73" i="6" s="1"/>
  <c r="S51" i="6"/>
  <c r="S66" i="6" s="1"/>
  <c r="S81" i="6" s="1"/>
  <c r="S96" i="6" s="1"/>
  <c r="S111" i="6" s="1"/>
  <c r="S126" i="6" s="1"/>
  <c r="S141" i="6" s="1"/>
  <c r="S156" i="6" s="1"/>
  <c r="S171" i="6" s="1"/>
  <c r="S186" i="6" s="1"/>
  <c r="S201" i="6" s="1"/>
  <c r="S216" i="6" s="1"/>
  <c r="T21" i="6"/>
  <c r="U21" i="6"/>
  <c r="V21" i="6"/>
  <c r="CI174" i="8"/>
  <c r="CI144" i="8"/>
  <c r="CI159" i="8"/>
  <c r="AE162" i="15"/>
  <c r="AE147" i="15"/>
  <c r="AE177" i="15"/>
  <c r="AI90" i="8"/>
  <c r="AI195" i="8"/>
  <c r="AI210" i="8" s="1"/>
  <c r="CH89" i="15"/>
  <c r="CH194" i="15"/>
  <c r="CH209" i="15" s="1"/>
  <c r="CH104" i="15"/>
  <c r="CH59" i="15"/>
  <c r="BZ104" i="15"/>
  <c r="BZ59" i="15"/>
  <c r="DQ308" i="3"/>
  <c r="DQ324" i="3"/>
  <c r="CB60" i="8"/>
  <c r="CB105" i="8"/>
  <c r="AA119" i="8"/>
  <c r="AA134" i="8" s="1"/>
  <c r="X118" i="15"/>
  <c r="X133" i="15" s="1"/>
  <c r="CC89" i="15"/>
  <c r="DB310" i="3"/>
  <c r="DB392" i="3" s="1"/>
  <c r="DQ310" i="3"/>
  <c r="AT313" i="3"/>
  <c r="AT395" i="3" s="1"/>
  <c r="CM314" i="3"/>
  <c r="BX317" i="3"/>
  <c r="CM327" i="3"/>
  <c r="CM393" i="3" s="1"/>
  <c r="CG164" i="8"/>
  <c r="CG179" i="8"/>
  <c r="CG149" i="8"/>
  <c r="Y148" i="15"/>
  <c r="Y178" i="15"/>
  <c r="Y163" i="15"/>
  <c r="X45" i="15"/>
  <c r="X90" i="15" s="1"/>
  <c r="Y45" i="15"/>
  <c r="Y195" i="15" s="1"/>
  <c r="Y210" i="15" s="1"/>
  <c r="Z45" i="15"/>
  <c r="Z90" i="15" s="1"/>
  <c r="AA45" i="15"/>
  <c r="AA90" i="15" s="1"/>
  <c r="AB45" i="15"/>
  <c r="AB90" i="15" s="1"/>
  <c r="AC45" i="15"/>
  <c r="AC90" i="15" s="1"/>
  <c r="AD45" i="15"/>
  <c r="AD195" i="15" s="1"/>
  <c r="AD210" i="15" s="1"/>
  <c r="AE45" i="15"/>
  <c r="AF45" i="15"/>
  <c r="AF90" i="15" s="1"/>
  <c r="AG45" i="15"/>
  <c r="AG195" i="15" s="1"/>
  <c r="AG210" i="15" s="1"/>
  <c r="AH45" i="15"/>
  <c r="AH90" i="15" s="1"/>
  <c r="AI45" i="15"/>
  <c r="AJ45" i="15"/>
  <c r="BZ149" i="8"/>
  <c r="BZ164" i="8"/>
  <c r="BZ179" i="8"/>
  <c r="AF105" i="8"/>
  <c r="AF195" i="8"/>
  <c r="AF210" i="8" s="1"/>
  <c r="AF60" i="8"/>
  <c r="X105" i="8"/>
  <c r="X195" i="8"/>
  <c r="X210" i="8" s="1"/>
  <c r="X60" i="8"/>
  <c r="AG104" i="15"/>
  <c r="AG59" i="15"/>
  <c r="Y59" i="15"/>
  <c r="Y104" i="15"/>
  <c r="Y194" i="15"/>
  <c r="Y209" i="15" s="1"/>
  <c r="AI172" i="15"/>
  <c r="AI157" i="15"/>
  <c r="AI142" i="15"/>
  <c r="CT245" i="6"/>
  <c r="DI245" i="6"/>
  <c r="W65" i="6"/>
  <c r="W80" i="6" s="1"/>
  <c r="W245" i="6"/>
  <c r="AL245" i="6"/>
  <c r="BA245" i="6"/>
  <c r="BP245" i="6"/>
  <c r="CE245" i="6"/>
  <c r="DX245" i="6"/>
  <c r="EM245" i="6"/>
  <c r="DI243" i="6"/>
  <c r="W63" i="6"/>
  <c r="W78" i="6" s="1"/>
  <c r="W243" i="6"/>
  <c r="AL243" i="6"/>
  <c r="BP243" i="6"/>
  <c r="CE243" i="6"/>
  <c r="CT243" i="6"/>
  <c r="BA243" i="6"/>
  <c r="EM243" i="6"/>
  <c r="DX243" i="6"/>
  <c r="BB4" i="6"/>
  <c r="V184" i="6"/>
  <c r="V94" i="6"/>
  <c r="V109" i="6" s="1"/>
  <c r="V124" i="6" s="1"/>
  <c r="W49" i="6"/>
  <c r="BB5" i="6"/>
  <c r="W50" i="6"/>
  <c r="AU15" i="15"/>
  <c r="AJ178" i="15"/>
  <c r="AJ163" i="15"/>
  <c r="AJ148" i="15"/>
  <c r="CF178" i="15"/>
  <c r="CF163" i="15"/>
  <c r="CF148" i="15"/>
  <c r="AJ364" i="6"/>
  <c r="U380" i="6"/>
  <c r="U395" i="6" s="1"/>
  <c r="U410" i="6" s="1"/>
  <c r="U426" i="6" s="1"/>
  <c r="U442" i="6" s="1"/>
  <c r="AF164" i="8"/>
  <c r="AF179" i="8"/>
  <c r="AF149" i="8"/>
  <c r="AO15" i="15"/>
  <c r="Z89" i="15"/>
  <c r="BB14" i="15"/>
  <c r="BC14" i="15" s="1"/>
  <c r="AX15" i="15"/>
  <c r="CG59" i="15"/>
  <c r="CG104" i="15"/>
  <c r="BY59" i="15"/>
  <c r="BY104" i="15"/>
  <c r="BY119" i="15" s="1"/>
  <c r="BY134" i="15" s="1"/>
  <c r="BI308" i="3"/>
  <c r="BI324" i="3"/>
  <c r="CI195" i="8"/>
  <c r="CI210" i="8" s="1"/>
  <c r="CI60" i="8"/>
  <c r="CI90" i="8"/>
  <c r="CI105" i="8"/>
  <c r="CA60" i="8"/>
  <c r="CA105" i="8"/>
  <c r="CA120" i="8" s="1"/>
  <c r="CA135" i="8" s="1"/>
  <c r="AB90" i="8"/>
  <c r="AQ15" i="15"/>
  <c r="CM308" i="3"/>
  <c r="CM390" i="3" s="1"/>
  <c r="BX310" i="3"/>
  <c r="BI314" i="3"/>
  <c r="AJ60" i="8"/>
  <c r="AJ90" i="8"/>
  <c r="AJ105" i="8"/>
  <c r="AJ195" i="8"/>
  <c r="AJ210" i="8" s="1"/>
  <c r="CB178" i="8"/>
  <c r="CB148" i="8"/>
  <c r="CB163" i="8"/>
  <c r="T79" i="6"/>
  <c r="T184" i="6"/>
  <c r="DE213" i="6"/>
  <c r="CA228" i="6"/>
  <c r="CA243" i="6" s="1"/>
  <c r="CA258" i="6" s="1"/>
  <c r="CA273" i="6" s="1"/>
  <c r="CA288" i="6" s="1"/>
  <c r="CA303" i="6" s="1"/>
  <c r="CA318" i="6" s="1"/>
  <c r="CA333" i="6" s="1"/>
  <c r="BW195" i="8"/>
  <c r="BW210" i="8" s="1"/>
  <c r="Z163" i="8"/>
  <c r="Z178" i="8"/>
  <c r="Z148" i="8"/>
  <c r="CM326" i="3"/>
  <c r="CM310" i="3"/>
  <c r="AE105" i="8"/>
  <c r="AE120" i="8" s="1"/>
  <c r="AE135" i="8" s="1"/>
  <c r="AE60" i="8"/>
  <c r="AF104" i="15"/>
  <c r="AF119" i="15" s="1"/>
  <c r="AF134" i="15" s="1"/>
  <c r="AF59" i="15"/>
  <c r="X104" i="15"/>
  <c r="X119" i="15" s="1"/>
  <c r="X134" i="15" s="1"/>
  <c r="X59" i="15"/>
  <c r="AJ159" i="8"/>
  <c r="AJ144" i="8"/>
  <c r="AJ174" i="8"/>
  <c r="CH174" i="15"/>
  <c r="CH159" i="15"/>
  <c r="CH144" i="15"/>
  <c r="T228" i="6"/>
  <c r="T258" i="6" s="1"/>
  <c r="AI228" i="6"/>
  <c r="AI258" i="6" s="1"/>
  <c r="AX228" i="6"/>
  <c r="AX258" i="6" s="1"/>
  <c r="BM228" i="6"/>
  <c r="BM273" i="6" s="1"/>
  <c r="BM288" i="6" s="1"/>
  <c r="CQ228" i="6"/>
  <c r="CQ258" i="6" s="1"/>
  <c r="DF228" i="6"/>
  <c r="DF258" i="6" s="1"/>
  <c r="CB228" i="6"/>
  <c r="CB258" i="6" s="1"/>
  <c r="EJ228" i="6"/>
  <c r="EJ273" i="6" s="1"/>
  <c r="EJ288" i="6" s="1"/>
  <c r="DU228" i="6"/>
  <c r="DU258" i="6" s="1"/>
  <c r="BP244" i="6"/>
  <c r="CE244" i="6"/>
  <c r="CT244" i="6"/>
  <c r="DI244" i="6"/>
  <c r="W64" i="6"/>
  <c r="W79" i="6" s="1"/>
  <c r="W244" i="6"/>
  <c r="AL244" i="6"/>
  <c r="BA244" i="6"/>
  <c r="DX244" i="6"/>
  <c r="EM244" i="6"/>
  <c r="X90" i="8"/>
  <c r="CC179" i="8"/>
  <c r="CC149" i="8"/>
  <c r="CC164" i="8"/>
  <c r="AI380" i="6"/>
  <c r="AI395" i="6" s="1"/>
  <c r="AI410" i="6" s="1"/>
  <c r="AX364" i="6"/>
  <c r="AI169" i="15"/>
  <c r="AI139" i="15"/>
  <c r="AI154" i="15"/>
  <c r="AH89" i="15"/>
  <c r="Z119" i="8"/>
  <c r="Z134" i="8" s="1"/>
  <c r="CF104" i="15"/>
  <c r="CF119" i="15" s="1"/>
  <c r="CF134" i="15" s="1"/>
  <c r="CF59" i="15"/>
  <c r="BX104" i="15"/>
  <c r="BX119" i="15" s="1"/>
  <c r="BX134" i="15" s="1"/>
  <c r="BX59" i="15"/>
  <c r="CM333" i="3"/>
  <c r="CM317" i="3"/>
  <c r="CH60" i="8"/>
  <c r="CH105" i="8"/>
  <c r="CH120" i="8" s="1"/>
  <c r="CH135" i="8" s="1"/>
  <c r="BZ60" i="8"/>
  <c r="BZ105" i="8"/>
  <c r="BZ120" i="8" s="1"/>
  <c r="BZ135" i="8" s="1"/>
  <c r="AF118" i="15"/>
  <c r="AF133" i="15" s="1"/>
  <c r="AT311" i="3"/>
  <c r="AT393" i="3" s="1"/>
  <c r="DQ313" i="3"/>
  <c r="BX313" i="3"/>
  <c r="BX395" i="3" s="1"/>
  <c r="DQ317" i="3"/>
  <c r="DQ399" i="3" s="1"/>
  <c r="AE329" i="3"/>
  <c r="AE395" i="3" s="1"/>
  <c r="AE195" i="8"/>
  <c r="AE210" i="8" s="1"/>
  <c r="AA178" i="15"/>
  <c r="AA163" i="15"/>
  <c r="AA148" i="15"/>
  <c r="BL228" i="6"/>
  <c r="BL243" i="6" s="1"/>
  <c r="BL258" i="6" s="1"/>
  <c r="BL273" i="6" s="1"/>
  <c r="BL288" i="6" s="1"/>
  <c r="BL303" i="6" s="1"/>
  <c r="BL318" i="6" s="1"/>
  <c r="BL333" i="6" s="1"/>
  <c r="CP213" i="6"/>
  <c r="BW90" i="8"/>
  <c r="AR15" i="15"/>
  <c r="AC89" i="15"/>
  <c r="CC147" i="15"/>
  <c r="CC177" i="15"/>
  <c r="CC162" i="15"/>
  <c r="AB195" i="8"/>
  <c r="AB210" i="8" s="1"/>
  <c r="AD105" i="8"/>
  <c r="AD60" i="8"/>
  <c r="AE104" i="15"/>
  <c r="AE119" i="15" s="1"/>
  <c r="AE134" i="15" s="1"/>
  <c r="AE59" i="15"/>
  <c r="AI174" i="15"/>
  <c r="AI159" i="15"/>
  <c r="AI144" i="15"/>
  <c r="AH381" i="6"/>
  <c r="AH396" i="6" s="1"/>
  <c r="AH411" i="6" s="1"/>
  <c r="AW365" i="6"/>
  <c r="AT15" i="15"/>
  <c r="CI112" i="15"/>
  <c r="CI127" i="15" s="1"/>
  <c r="AE179" i="8"/>
  <c r="AE149" i="8"/>
  <c r="AE164" i="8"/>
  <c r="AF90" i="8"/>
  <c r="AJ162" i="8"/>
  <c r="AJ177" i="8"/>
  <c r="AJ147" i="8"/>
  <c r="Z195" i="8"/>
  <c r="Z210" i="8" s="1"/>
  <c r="Y89" i="15"/>
  <c r="BY163" i="15"/>
  <c r="BY148" i="15"/>
  <c r="BY178" i="15"/>
  <c r="CH154" i="15"/>
  <c r="CH139" i="15"/>
  <c r="CH169" i="15"/>
  <c r="DB332" i="3"/>
  <c r="DB316" i="3"/>
  <c r="BZ178" i="15"/>
  <c r="BZ163" i="15"/>
  <c r="BZ148" i="15"/>
  <c r="U65" i="6"/>
  <c r="U245" i="6"/>
  <c r="AJ245" i="6"/>
  <c r="AY245" i="6"/>
  <c r="BN245" i="6"/>
  <c r="CC245" i="6"/>
  <c r="CR245" i="6"/>
  <c r="DG245" i="6"/>
  <c r="EK245" i="6"/>
  <c r="DV245" i="6"/>
  <c r="AZ5" i="6"/>
  <c r="CE104" i="15"/>
  <c r="CE59" i="15"/>
  <c r="BW104" i="15"/>
  <c r="BW119" i="15" s="1"/>
  <c r="BW134" i="15" s="1"/>
  <c r="BW59" i="15"/>
  <c r="AJ179" i="8"/>
  <c r="AJ164" i="8"/>
  <c r="AJ149" i="8"/>
  <c r="T49" i="6"/>
  <c r="T94" i="6"/>
  <c r="CG60" i="8"/>
  <c r="CG105" i="8"/>
  <c r="CG120" i="8" s="1"/>
  <c r="CG135" i="8" s="1"/>
  <c r="BY60" i="8"/>
  <c r="BY105" i="8"/>
  <c r="AB89" i="15"/>
  <c r="AT331" i="3"/>
  <c r="AT397" i="3" s="1"/>
  <c r="AT312" i="3"/>
  <c r="BI313" i="3"/>
  <c r="X194" i="15"/>
  <c r="X209" i="15" s="1"/>
  <c r="BX308" i="3"/>
  <c r="BX390" i="3" s="1"/>
  <c r="AJ161" i="8"/>
  <c r="AJ176" i="8"/>
  <c r="AJ146" i="8"/>
  <c r="CE195" i="8"/>
  <c r="CE210" i="8" s="1"/>
  <c r="AG118" i="15"/>
  <c r="AG133" i="15" s="1"/>
  <c r="Y178" i="8"/>
  <c r="Y148" i="8"/>
  <c r="Y163" i="8"/>
  <c r="AC60" i="8"/>
  <c r="AC105" i="8"/>
  <c r="AC120" i="8" s="1"/>
  <c r="AC135" i="8" s="1"/>
  <c r="AD104" i="15"/>
  <c r="AD119" i="15" s="1"/>
  <c r="AD134" i="15" s="1"/>
  <c r="AD59" i="15"/>
  <c r="AE163" i="8"/>
  <c r="AE148" i="8"/>
  <c r="AE178" i="8"/>
  <c r="DB329" i="3"/>
  <c r="DB313" i="3"/>
  <c r="BW163" i="15"/>
  <c r="BW148" i="15"/>
  <c r="BW178" i="15"/>
  <c r="BB6" i="6"/>
  <c r="AF194" i="15"/>
  <c r="AF209" i="15" s="1"/>
  <c r="AB118" i="15"/>
  <c r="AB133" i="15" s="1"/>
  <c r="X164" i="8"/>
  <c r="X179" i="8"/>
  <c r="X149" i="8"/>
  <c r="Y90" i="8"/>
  <c r="AG89" i="15"/>
  <c r="CD119" i="8"/>
  <c r="CD134" i="8" s="1"/>
  <c r="AD178" i="15"/>
  <c r="AD163" i="15"/>
  <c r="AD148" i="15"/>
  <c r="AJ115" i="15"/>
  <c r="AJ130" i="15" s="1"/>
  <c r="BW119" i="8"/>
  <c r="BW134" i="8" s="1"/>
  <c r="CB245" i="6"/>
  <c r="CQ245" i="6"/>
  <c r="DF245" i="6"/>
  <c r="T65" i="6"/>
  <c r="T245" i="6"/>
  <c r="AI245" i="6"/>
  <c r="AX245" i="6"/>
  <c r="BM245" i="6"/>
  <c r="EJ245" i="6"/>
  <c r="DU245" i="6"/>
  <c r="AY5" i="6"/>
  <c r="AH119" i="8"/>
  <c r="AH134" i="8" s="1"/>
  <c r="AE118" i="15"/>
  <c r="AE133" i="15" s="1"/>
  <c r="CB227" i="6"/>
  <c r="CB242" i="6" s="1"/>
  <c r="CB257" i="6" s="1"/>
  <c r="CB272" i="6" s="1"/>
  <c r="CB287" i="6" s="1"/>
  <c r="CB302" i="6" s="1"/>
  <c r="CB317" i="6" s="1"/>
  <c r="CB332" i="6" s="1"/>
  <c r="DF212" i="6"/>
  <c r="CD104" i="15"/>
  <c r="CD119" i="15" s="1"/>
  <c r="CD134" i="15" s="1"/>
  <c r="CD59" i="15"/>
  <c r="CB194" i="15"/>
  <c r="CB209" i="15" s="1"/>
  <c r="AI155" i="15"/>
  <c r="AI170" i="15"/>
  <c r="AI140" i="15"/>
  <c r="BX332" i="3"/>
  <c r="BX316" i="3"/>
  <c r="DQ328" i="3"/>
  <c r="DQ312" i="3"/>
  <c r="CF60" i="8"/>
  <c r="CF105" i="8"/>
  <c r="CF120" i="8" s="1"/>
  <c r="CF135" i="8" s="1"/>
  <c r="BX60" i="8"/>
  <c r="BX105" i="8"/>
  <c r="BX120" i="8" s="1"/>
  <c r="BX135" i="8" s="1"/>
  <c r="U79" i="6"/>
  <c r="AC195" i="8"/>
  <c r="AC210" i="8" s="1"/>
  <c r="AJ158" i="15" l="1"/>
  <c r="AJ143" i="15"/>
  <c r="BX376" i="3"/>
  <c r="BX393" i="3"/>
  <c r="AE380" i="3"/>
  <c r="AE413" i="3"/>
  <c r="AY228" i="6"/>
  <c r="AY258" i="6" s="1"/>
  <c r="AJ228" i="6"/>
  <c r="AJ273" i="6" s="1"/>
  <c r="AJ288" i="6" s="1"/>
  <c r="U228" i="6"/>
  <c r="U273" i="6" s="1"/>
  <c r="U288" i="6" s="1"/>
  <c r="CR228" i="6"/>
  <c r="CR258" i="6" s="1"/>
  <c r="CC228" i="6"/>
  <c r="CC258" i="6" s="1"/>
  <c r="DG228" i="6"/>
  <c r="DG273" i="6" s="1"/>
  <c r="DG288" i="6" s="1"/>
  <c r="DV228" i="6"/>
  <c r="DV273" i="6" s="1"/>
  <c r="DV288" i="6" s="1"/>
  <c r="BN228" i="6"/>
  <c r="BN258" i="6" s="1"/>
  <c r="AE416" i="3"/>
  <c r="AT415" i="3"/>
  <c r="BX394" i="3"/>
  <c r="AT398" i="3"/>
  <c r="BX410" i="3"/>
  <c r="AE383" i="3"/>
  <c r="DQ405" i="3"/>
  <c r="CC163" i="15"/>
  <c r="CC178" i="15"/>
  <c r="EK273" i="6"/>
  <c r="EK288" i="6" s="1"/>
  <c r="EU414" i="3"/>
  <c r="BI389" i="3"/>
  <c r="BI372" i="3"/>
  <c r="DQ414" i="3"/>
  <c r="AT380" i="3"/>
  <c r="EU381" i="3"/>
  <c r="CF149" i="8"/>
  <c r="DQ398" i="3"/>
  <c r="AE396" i="3"/>
  <c r="AT389" i="3"/>
  <c r="AT373" i="3"/>
  <c r="EF406" i="3"/>
  <c r="AJ169" i="15"/>
  <c r="AJ139" i="15"/>
  <c r="AE409" i="3"/>
  <c r="AE376" i="3"/>
  <c r="AJ174" i="15"/>
  <c r="AE406" i="3"/>
  <c r="CI173" i="15"/>
  <c r="BX178" i="15"/>
  <c r="CI143" i="15"/>
  <c r="BZ119" i="15"/>
  <c r="BZ134" i="15" s="1"/>
  <c r="BZ149" i="15" s="1"/>
  <c r="EU380" i="3"/>
  <c r="DQ413" i="3"/>
  <c r="CB164" i="8"/>
  <c r="CB149" i="8"/>
  <c r="DQ397" i="3"/>
  <c r="DQ380" i="3"/>
  <c r="EU405" i="3"/>
  <c r="AT383" i="3"/>
  <c r="EU372" i="3"/>
  <c r="CI141" i="15"/>
  <c r="DQ372" i="3"/>
  <c r="BI409" i="3"/>
  <c r="CI156" i="15"/>
  <c r="BI393" i="3"/>
  <c r="AT382" i="3"/>
  <c r="CE119" i="15"/>
  <c r="CE134" i="15" s="1"/>
  <c r="CE164" i="15" s="1"/>
  <c r="AE379" i="3"/>
  <c r="CF179" i="8"/>
  <c r="DB406" i="3"/>
  <c r="EF373" i="3"/>
  <c r="AT412" i="3"/>
  <c r="DB373" i="3"/>
  <c r="AE399" i="3"/>
  <c r="AE415" i="3"/>
  <c r="DG214" i="6"/>
  <c r="CB120" i="8"/>
  <c r="CB135" i="8" s="1"/>
  <c r="CB150" i="8" s="1"/>
  <c r="CI176" i="15"/>
  <c r="CI146" i="15"/>
  <c r="AJ146" i="15"/>
  <c r="AE377" i="3"/>
  <c r="AE410" i="3"/>
  <c r="AJ156" i="15"/>
  <c r="CI140" i="15"/>
  <c r="CI155" i="15"/>
  <c r="BX396" i="3"/>
  <c r="AJ161" i="15"/>
  <c r="BI414" i="3"/>
  <c r="BX379" i="3"/>
  <c r="DB372" i="3"/>
  <c r="CA119" i="15"/>
  <c r="CA134" i="15" s="1"/>
  <c r="CA164" i="15" s="1"/>
  <c r="BY120" i="8"/>
  <c r="BY135" i="8" s="1"/>
  <c r="BY180" i="8" s="1"/>
  <c r="AT387" i="3"/>
  <c r="CC120" i="8"/>
  <c r="CC135" i="8" s="1"/>
  <c r="CC150" i="8" s="1"/>
  <c r="DH213" i="6"/>
  <c r="CD213" i="6"/>
  <c r="AT392" i="3"/>
  <c r="AJ172" i="15"/>
  <c r="AT408" i="3"/>
  <c r="AJ141" i="15"/>
  <c r="CI144" i="15"/>
  <c r="AB179" i="8"/>
  <c r="BX163" i="15"/>
  <c r="AB164" i="8"/>
  <c r="CS213" i="6"/>
  <c r="AK213" i="6"/>
  <c r="AJ162" i="15"/>
  <c r="DB379" i="3"/>
  <c r="AJ177" i="15"/>
  <c r="EF379" i="3"/>
  <c r="DB396" i="3"/>
  <c r="CI139" i="15"/>
  <c r="EF412" i="3"/>
  <c r="AJ170" i="15"/>
  <c r="AC164" i="8"/>
  <c r="BI380" i="3"/>
  <c r="AC149" i="8"/>
  <c r="BI397" i="3"/>
  <c r="BI398" i="3"/>
  <c r="EF372" i="3"/>
  <c r="CI174" i="15"/>
  <c r="CI138" i="15"/>
  <c r="DB410" i="3"/>
  <c r="DB405" i="3"/>
  <c r="DB377" i="3"/>
  <c r="EF405" i="3"/>
  <c r="BZ90" i="15"/>
  <c r="DB394" i="3"/>
  <c r="EF377" i="3"/>
  <c r="CM377" i="3"/>
  <c r="CM410" i="3"/>
  <c r="EF382" i="3"/>
  <c r="CI168" i="15"/>
  <c r="EF415" i="3"/>
  <c r="DB415" i="3"/>
  <c r="DB382" i="3"/>
  <c r="AJ142" i="15"/>
  <c r="CM397" i="3"/>
  <c r="CH179" i="8"/>
  <c r="CH164" i="8"/>
  <c r="AE405" i="3"/>
  <c r="CH90" i="15"/>
  <c r="AI179" i="8"/>
  <c r="AI149" i="8"/>
  <c r="AE381" i="3"/>
  <c r="AE414" i="3"/>
  <c r="CI169" i="15"/>
  <c r="CG119" i="15"/>
  <c r="CG134" i="15" s="1"/>
  <c r="CG149" i="15" s="1"/>
  <c r="AD120" i="8"/>
  <c r="AD135" i="8" s="1"/>
  <c r="AD180" i="8" s="1"/>
  <c r="CM413" i="3"/>
  <c r="AE373" i="3"/>
  <c r="AZ213" i="6"/>
  <c r="AJ144" i="15"/>
  <c r="CG178" i="15"/>
  <c r="AE372" i="3"/>
  <c r="EL213" i="6"/>
  <c r="V198" i="6"/>
  <c r="CD228" i="6" s="1"/>
  <c r="CG148" i="15"/>
  <c r="DW213" i="6"/>
  <c r="V213" i="6"/>
  <c r="AJ140" i="15"/>
  <c r="T109" i="6"/>
  <c r="T124" i="6" s="1"/>
  <c r="AH195" i="15"/>
  <c r="AH210" i="15" s="1"/>
  <c r="CB195" i="15"/>
  <c r="CB210" i="15" s="1"/>
  <c r="BI408" i="3"/>
  <c r="CI145" i="15"/>
  <c r="CA195" i="15"/>
  <c r="CA210" i="15" s="1"/>
  <c r="CI160" i="15"/>
  <c r="V185" i="6"/>
  <c r="V200" i="6" s="1"/>
  <c r="BF2" i="8"/>
  <c r="BG3" i="8" s="1"/>
  <c r="BH3" i="8" s="1"/>
  <c r="J14" i="1" s="1"/>
  <c r="BI410" i="3"/>
  <c r="BI377" i="3"/>
  <c r="DF273" i="6"/>
  <c r="DF288" i="6" s="1"/>
  <c r="DF303" i="6" s="1"/>
  <c r="Y179" i="8"/>
  <c r="AF195" i="15"/>
  <c r="AF210" i="15" s="1"/>
  <c r="T273" i="6"/>
  <c r="T288" i="6" s="1"/>
  <c r="T303" i="6" s="1"/>
  <c r="CM371" i="3"/>
  <c r="CG195" i="15"/>
  <c r="CG210" i="15" s="1"/>
  <c r="AE375" i="3"/>
  <c r="AE392" i="3"/>
  <c r="AT371" i="3"/>
  <c r="BI390" i="3"/>
  <c r="CI179" i="15"/>
  <c r="CM404" i="3"/>
  <c r="BI392" i="3"/>
  <c r="V95" i="6"/>
  <c r="BX404" i="3"/>
  <c r="AJ119" i="15"/>
  <c r="AJ134" i="15" s="1"/>
  <c r="AJ164" i="15" s="1"/>
  <c r="AT388" i="3"/>
  <c r="BX389" i="3"/>
  <c r="AT404" i="3"/>
  <c r="DB395" i="3"/>
  <c r="BX388" i="3"/>
  <c r="BX398" i="3"/>
  <c r="DQ390" i="3"/>
  <c r="CH119" i="15"/>
  <c r="CH134" i="15" s="1"/>
  <c r="CH164" i="15" s="1"/>
  <c r="CI149" i="15"/>
  <c r="AF120" i="8"/>
  <c r="AF135" i="8" s="1"/>
  <c r="AF165" i="8" s="1"/>
  <c r="AD90" i="15"/>
  <c r="DB388" i="3"/>
  <c r="AA120" i="8"/>
  <c r="AA135" i="8" s="1"/>
  <c r="AA165" i="8" s="1"/>
  <c r="Y149" i="8"/>
  <c r="AA195" i="15"/>
  <c r="AA210" i="15" s="1"/>
  <c r="AI119" i="15"/>
  <c r="AI134" i="15" s="1"/>
  <c r="AI164" i="15" s="1"/>
  <c r="BX381" i="3"/>
  <c r="BX414" i="3"/>
  <c r="DF227" i="6"/>
  <c r="DF242" i="6" s="1"/>
  <c r="DF257" i="6" s="1"/>
  <c r="DF272" i="6" s="1"/>
  <c r="DF287" i="6" s="1"/>
  <c r="DF302" i="6" s="1"/>
  <c r="DF317" i="6" s="1"/>
  <c r="DF332" i="6" s="1"/>
  <c r="EJ212" i="6"/>
  <c r="EJ227" i="6" s="1"/>
  <c r="EJ242" i="6" s="1"/>
  <c r="EJ257" i="6" s="1"/>
  <c r="EJ272" i="6" s="1"/>
  <c r="EJ287" i="6" s="1"/>
  <c r="EJ302" i="6" s="1"/>
  <c r="EJ317" i="6" s="1"/>
  <c r="EJ332" i="6" s="1"/>
  <c r="CR214" i="6"/>
  <c r="CM382" i="3"/>
  <c r="CM415" i="3"/>
  <c r="U109" i="6"/>
  <c r="U124" i="6" s="1"/>
  <c r="AE180" i="8"/>
  <c r="AE150" i="8"/>
  <c r="AE165" i="8"/>
  <c r="BY149" i="15"/>
  <c r="BY179" i="15"/>
  <c r="BY164" i="15"/>
  <c r="CQ273" i="6"/>
  <c r="CQ288" i="6" s="1"/>
  <c r="CQ303" i="6" s="1"/>
  <c r="X120" i="8"/>
  <c r="X135" i="8" s="1"/>
  <c r="AC60" i="15"/>
  <c r="AC105" i="15"/>
  <c r="AC120" i="15" s="1"/>
  <c r="AC135" i="15" s="1"/>
  <c r="EK258" i="6"/>
  <c r="Z195" i="15"/>
  <c r="Z210" i="15" s="1"/>
  <c r="S23" i="6"/>
  <c r="Y23" i="6" s="1"/>
  <c r="S37" i="6"/>
  <c r="Y37" i="6" s="1"/>
  <c r="B26" i="6"/>
  <c r="B42" i="6" s="1"/>
  <c r="B58" i="6" s="1"/>
  <c r="B74" i="6" s="1"/>
  <c r="S52" i="6"/>
  <c r="S67" i="6" s="1"/>
  <c r="S82" i="6" s="1"/>
  <c r="S97" i="6" s="1"/>
  <c r="S112" i="6" s="1"/>
  <c r="S127" i="6" s="1"/>
  <c r="S142" i="6" s="1"/>
  <c r="S157" i="6" s="1"/>
  <c r="S172" i="6" s="1"/>
  <c r="S187" i="6" s="1"/>
  <c r="S202" i="6" s="1"/>
  <c r="S217" i="6" s="1"/>
  <c r="T22" i="6"/>
  <c r="U22" i="6"/>
  <c r="V22" i="6"/>
  <c r="W22" i="6"/>
  <c r="X195" i="15"/>
  <c r="X210" i="15" s="1"/>
  <c r="DG212" i="6"/>
  <c r="CC227" i="6"/>
  <c r="CC242" i="6" s="1"/>
  <c r="CC257" i="6" s="1"/>
  <c r="CC272" i="6" s="1"/>
  <c r="CC287" i="6" s="1"/>
  <c r="CC302" i="6" s="1"/>
  <c r="CC317" i="6" s="1"/>
  <c r="CC332" i="6" s="1"/>
  <c r="EJ258" i="6"/>
  <c r="Z119" i="15"/>
  <c r="Z134" i="15" s="1"/>
  <c r="AG180" i="8"/>
  <c r="AG150" i="8"/>
  <c r="AG165" i="8"/>
  <c r="CE60" i="15"/>
  <c r="CE105" i="15"/>
  <c r="BW60" i="15"/>
  <c r="BW105" i="15"/>
  <c r="DB376" i="3"/>
  <c r="DB409" i="3"/>
  <c r="EF376" i="3"/>
  <c r="EF409" i="3"/>
  <c r="DJ244" i="6"/>
  <c r="X64" i="6"/>
  <c r="X79" i="6" s="1"/>
  <c r="X244" i="6"/>
  <c r="AM244" i="6"/>
  <c r="BB244" i="6"/>
  <c r="BQ244" i="6"/>
  <c r="CF244" i="6"/>
  <c r="CU244" i="6"/>
  <c r="DY244" i="6"/>
  <c r="EN244" i="6"/>
  <c r="AX273" i="6"/>
  <c r="AX288" i="6" s="1"/>
  <c r="AX303" i="6" s="1"/>
  <c r="Z180" i="8"/>
  <c r="Z150" i="8"/>
  <c r="Z165" i="8"/>
  <c r="AT406" i="3"/>
  <c r="AT374" i="3"/>
  <c r="AT375" i="3"/>
  <c r="BM258" i="6"/>
  <c r="CP214" i="6"/>
  <c r="BL229" i="6"/>
  <c r="BL244" i="6" s="1"/>
  <c r="BL259" i="6" s="1"/>
  <c r="BL274" i="6" s="1"/>
  <c r="BL289" i="6" s="1"/>
  <c r="BL304" i="6" s="1"/>
  <c r="BL319" i="6" s="1"/>
  <c r="BL334" i="6" s="1"/>
  <c r="CM411" i="3"/>
  <c r="CM378" i="3"/>
  <c r="AI90" i="15"/>
  <c r="AI195" i="15"/>
  <c r="AI210" i="15" s="1"/>
  <c r="BW164" i="8"/>
  <c r="BW179" i="8"/>
  <c r="BW149" i="8"/>
  <c r="BI378" i="3"/>
  <c r="BI411" i="3"/>
  <c r="CI172" i="15"/>
  <c r="CI157" i="15"/>
  <c r="CI142" i="15"/>
  <c r="CC214" i="6"/>
  <c r="EU382" i="3"/>
  <c r="EU415" i="3"/>
  <c r="DQ382" i="3"/>
  <c r="DQ415" i="3"/>
  <c r="BZ165" i="8"/>
  <c r="BZ180" i="8"/>
  <c r="BZ150" i="8"/>
  <c r="CM399" i="3"/>
  <c r="CM408" i="3"/>
  <c r="CM375" i="3"/>
  <c r="BI379" i="3"/>
  <c r="BI412" i="3"/>
  <c r="AJ60" i="15"/>
  <c r="AJ90" i="15"/>
  <c r="AJ195" i="15"/>
  <c r="AJ210" i="15" s="1"/>
  <c r="AJ105" i="15"/>
  <c r="AB60" i="15"/>
  <c r="AB105" i="15"/>
  <c r="AB120" i="15" s="1"/>
  <c r="AB135" i="15" s="1"/>
  <c r="X178" i="15"/>
  <c r="X163" i="15"/>
  <c r="X148" i="15"/>
  <c r="CD105" i="15"/>
  <c r="CD60" i="15"/>
  <c r="CD195" i="15"/>
  <c r="CD210" i="15" s="1"/>
  <c r="CI148" i="15"/>
  <c r="CI178" i="15"/>
  <c r="CI163" i="15"/>
  <c r="BW195" i="15"/>
  <c r="BW210" i="15" s="1"/>
  <c r="AT390" i="3"/>
  <c r="BI371" i="3"/>
  <c r="BI404" i="3"/>
  <c r="EU404" i="3"/>
  <c r="EU371" i="3"/>
  <c r="DQ404" i="3"/>
  <c r="DQ371" i="3"/>
  <c r="EU409" i="3"/>
  <c r="DQ409" i="3"/>
  <c r="DQ376" i="3"/>
  <c r="EU376" i="3"/>
  <c r="BX413" i="3"/>
  <c r="BX380" i="3"/>
  <c r="BW120" i="8"/>
  <c r="BW135" i="8" s="1"/>
  <c r="BI395" i="3"/>
  <c r="AT413" i="3"/>
  <c r="BX180" i="8"/>
  <c r="BX150" i="8"/>
  <c r="BX165" i="8"/>
  <c r="AJ175" i="15"/>
  <c r="AJ160" i="15"/>
  <c r="AJ145" i="15"/>
  <c r="CD179" i="8"/>
  <c r="CD149" i="8"/>
  <c r="CD164" i="8"/>
  <c r="DB411" i="3"/>
  <c r="DB378" i="3"/>
  <c r="EF411" i="3"/>
  <c r="EF378" i="3"/>
  <c r="AD179" i="15"/>
  <c r="AD164" i="15"/>
  <c r="AD149" i="15"/>
  <c r="AT378" i="3"/>
  <c r="AT410" i="3"/>
  <c r="BN214" i="6"/>
  <c r="BX378" i="3"/>
  <c r="BX411" i="3"/>
  <c r="CM392" i="3"/>
  <c r="BX408" i="3"/>
  <c r="BX375" i="3"/>
  <c r="Y119" i="15"/>
  <c r="Y134" i="15" s="1"/>
  <c r="AI60" i="15"/>
  <c r="AI105" i="15"/>
  <c r="AA105" i="15"/>
  <c r="AA120" i="15" s="1"/>
  <c r="AA135" i="15" s="1"/>
  <c r="AA60" i="15"/>
  <c r="BX415" i="3"/>
  <c r="BX382" i="3"/>
  <c r="AA164" i="8"/>
  <c r="AA179" i="8"/>
  <c r="AA149" i="8"/>
  <c r="CD246" i="6"/>
  <c r="CS246" i="6"/>
  <c r="DH246" i="6"/>
  <c r="V66" i="6"/>
  <c r="V246" i="6"/>
  <c r="AK246" i="6"/>
  <c r="AZ246" i="6"/>
  <c r="BO246" i="6"/>
  <c r="DW246" i="6"/>
  <c r="EL246" i="6"/>
  <c r="BA6" i="6"/>
  <c r="AH119" i="15"/>
  <c r="AH134" i="15" s="1"/>
  <c r="CC105" i="15"/>
  <c r="CC120" i="15" s="1"/>
  <c r="CC135" i="15" s="1"/>
  <c r="CC60" i="15"/>
  <c r="CD90" i="15"/>
  <c r="BC4" i="6"/>
  <c r="W184" i="6"/>
  <c r="X49" i="6"/>
  <c r="W94" i="6"/>
  <c r="W109" i="6" s="1"/>
  <c r="W124" i="6" s="1"/>
  <c r="BC3" i="6"/>
  <c r="X48" i="6"/>
  <c r="X93" i="6"/>
  <c r="DU273" i="6"/>
  <c r="DU288" i="6" s="1"/>
  <c r="DU303" i="6" s="1"/>
  <c r="AH180" i="8"/>
  <c r="AH150" i="8"/>
  <c r="AH165" i="8"/>
  <c r="BW90" i="15"/>
  <c r="EU412" i="3"/>
  <c r="EU379" i="3"/>
  <c r="DQ379" i="3"/>
  <c r="DQ412" i="3"/>
  <c r="DQ388" i="3"/>
  <c r="DQ393" i="3"/>
  <c r="AH367" i="6"/>
  <c r="S383" i="6"/>
  <c r="S398" i="6" s="1"/>
  <c r="S413" i="6" s="1"/>
  <c r="S429" i="6" s="1"/>
  <c r="S445" i="6" s="1"/>
  <c r="BO212" i="6"/>
  <c r="CD212" i="6"/>
  <c r="AZ227" i="6"/>
  <c r="AZ242" i="6" s="1"/>
  <c r="AZ257" i="6" s="1"/>
  <c r="AZ272" i="6" s="1"/>
  <c r="AZ287" i="6" s="1"/>
  <c r="AZ302" i="6" s="1"/>
  <c r="AZ317" i="6" s="1"/>
  <c r="AZ332" i="6" s="1"/>
  <c r="BX397" i="3"/>
  <c r="CB273" i="6"/>
  <c r="CB288" i="6" s="1"/>
  <c r="CB303" i="6" s="1"/>
  <c r="AC195" i="15"/>
  <c r="AC210" i="15" s="1"/>
  <c r="AT381" i="3"/>
  <c r="BX392" i="3"/>
  <c r="AE163" i="15"/>
  <c r="AE148" i="15"/>
  <c r="AE178" i="15"/>
  <c r="AC165" i="8"/>
  <c r="AC180" i="8"/>
  <c r="AC150" i="8"/>
  <c r="CG165" i="8"/>
  <c r="CG180" i="8"/>
  <c r="CG150" i="8"/>
  <c r="BW164" i="15"/>
  <c r="BW149" i="15"/>
  <c r="BW179" i="15"/>
  <c r="DV214" i="6"/>
  <c r="AY214" i="6"/>
  <c r="EU411" i="3"/>
  <c r="DQ411" i="3"/>
  <c r="DQ378" i="3"/>
  <c r="EU378" i="3"/>
  <c r="CH165" i="8"/>
  <c r="CH180" i="8"/>
  <c r="CH150" i="8"/>
  <c r="BX179" i="15"/>
  <c r="BX164" i="15"/>
  <c r="BX149" i="15"/>
  <c r="CM406" i="3"/>
  <c r="CM373" i="3"/>
  <c r="CD214" i="6"/>
  <c r="CS214" i="6"/>
  <c r="DH214" i="6"/>
  <c r="V214" i="6"/>
  <c r="V199" i="6"/>
  <c r="AK214" i="6"/>
  <c r="AZ214" i="6"/>
  <c r="BO214" i="6"/>
  <c r="EL214" i="6"/>
  <c r="DW214" i="6"/>
  <c r="AH105" i="15"/>
  <c r="AH120" i="15" s="1"/>
  <c r="AH135" i="15" s="1"/>
  <c r="AH60" i="15"/>
  <c r="Z105" i="15"/>
  <c r="Z120" i="15" s="1"/>
  <c r="Z135" i="15" s="1"/>
  <c r="Z60" i="15"/>
  <c r="CM379" i="3"/>
  <c r="CM412" i="3"/>
  <c r="AJ246" i="6"/>
  <c r="AY246" i="6"/>
  <c r="BN246" i="6"/>
  <c r="CC246" i="6"/>
  <c r="CR246" i="6"/>
  <c r="DG246" i="6"/>
  <c r="U66" i="6"/>
  <c r="U246" i="6"/>
  <c r="EK246" i="6"/>
  <c r="DV246" i="6"/>
  <c r="AZ6" i="6"/>
  <c r="W108" i="6"/>
  <c r="W123" i="6" s="1"/>
  <c r="CB105" i="15"/>
  <c r="CB120" i="15" s="1"/>
  <c r="CB135" i="15" s="1"/>
  <c r="CB60" i="15"/>
  <c r="X245" i="6"/>
  <c r="AM245" i="6"/>
  <c r="BB245" i="6"/>
  <c r="BQ245" i="6"/>
  <c r="CF245" i="6"/>
  <c r="CU245" i="6"/>
  <c r="DJ245" i="6"/>
  <c r="X65" i="6"/>
  <c r="X80" i="6" s="1"/>
  <c r="EN245" i="6"/>
  <c r="DY245" i="6"/>
  <c r="BC5" i="6"/>
  <c r="W185" i="6"/>
  <c r="W95" i="6"/>
  <c r="W110" i="6" s="1"/>
  <c r="W125" i="6" s="1"/>
  <c r="X50" i="6"/>
  <c r="CE195" i="15"/>
  <c r="CE210" i="15" s="1"/>
  <c r="CC119" i="15"/>
  <c r="CC134" i="15" s="1"/>
  <c r="BI415" i="3"/>
  <c r="BI382" i="3"/>
  <c r="CB179" i="15"/>
  <c r="CB164" i="15"/>
  <c r="CB149" i="15"/>
  <c r="AI120" i="8"/>
  <c r="AI135" i="8" s="1"/>
  <c r="DQ395" i="3"/>
  <c r="DB413" i="3"/>
  <c r="AE378" i="3"/>
  <c r="CF180" i="8"/>
  <c r="CF150" i="8"/>
  <c r="CF165" i="8"/>
  <c r="AB178" i="15"/>
  <c r="AB163" i="15"/>
  <c r="AB148" i="15"/>
  <c r="U80" i="6"/>
  <c r="U185" i="6"/>
  <c r="EK214" i="6"/>
  <c r="AJ214" i="6"/>
  <c r="AT377" i="3"/>
  <c r="AT409" i="3"/>
  <c r="X149" i="15"/>
  <c r="X179" i="15"/>
  <c r="X164" i="15"/>
  <c r="AJ120" i="8"/>
  <c r="AJ135" i="8" s="1"/>
  <c r="BI373" i="3"/>
  <c r="BI406" i="3"/>
  <c r="AG105" i="15"/>
  <c r="AG60" i="15"/>
  <c r="Y105" i="15"/>
  <c r="Y60" i="15"/>
  <c r="AT411" i="3"/>
  <c r="AT379" i="3"/>
  <c r="DF246" i="6"/>
  <c r="T66" i="6"/>
  <c r="T246" i="6"/>
  <c r="AI246" i="6"/>
  <c r="AX246" i="6"/>
  <c r="BM246" i="6"/>
  <c r="CB246" i="6"/>
  <c r="CQ246" i="6"/>
  <c r="EJ246" i="6"/>
  <c r="DU246" i="6"/>
  <c r="AY6" i="6"/>
  <c r="CI60" i="15"/>
  <c r="CI90" i="15"/>
  <c r="CI195" i="15"/>
  <c r="CI210" i="15" s="1"/>
  <c r="CI105" i="15"/>
  <c r="CA105" i="15"/>
  <c r="CA120" i="15" s="1"/>
  <c r="CA135" i="15" s="1"/>
  <c r="CA60" i="15"/>
  <c r="U50" i="6"/>
  <c r="U95" i="6"/>
  <c r="CE90" i="15"/>
  <c r="AW230" i="6"/>
  <c r="AW245" i="6" s="1"/>
  <c r="AW260" i="6" s="1"/>
  <c r="AW275" i="6" s="1"/>
  <c r="AW290" i="6" s="1"/>
  <c r="AW305" i="6" s="1"/>
  <c r="AW320" i="6" s="1"/>
  <c r="AW335" i="6" s="1"/>
  <c r="CA215" i="6"/>
  <c r="BL215" i="6"/>
  <c r="V380" i="6"/>
  <c r="V395" i="6" s="1"/>
  <c r="V410" i="6" s="1"/>
  <c r="V426" i="6" s="1"/>
  <c r="V442" i="6" s="1"/>
  <c r="AK364" i="6"/>
  <c r="BX195" i="15"/>
  <c r="BX210" i="15" s="1"/>
  <c r="CE180" i="8"/>
  <c r="CE150" i="8"/>
  <c r="CE165" i="8"/>
  <c r="AB195" i="15"/>
  <c r="AB210" i="15" s="1"/>
  <c r="BI399" i="3"/>
  <c r="EF380" i="3"/>
  <c r="AE411" i="3"/>
  <c r="CM409" i="3"/>
  <c r="AH164" i="8"/>
  <c r="AH149" i="8"/>
  <c r="AH179" i="8"/>
  <c r="T80" i="6"/>
  <c r="T185" i="6"/>
  <c r="AG148" i="15"/>
  <c r="AG178" i="15"/>
  <c r="AG163" i="15"/>
  <c r="U229" i="6"/>
  <c r="AJ229" i="6"/>
  <c r="AY229" i="6"/>
  <c r="BN229" i="6"/>
  <c r="CC229" i="6"/>
  <c r="CR229" i="6"/>
  <c r="DG229" i="6"/>
  <c r="DV229" i="6"/>
  <c r="EK229" i="6"/>
  <c r="AE149" i="15"/>
  <c r="AE179" i="15"/>
  <c r="AE164" i="15"/>
  <c r="CP228" i="6"/>
  <c r="CP243" i="6" s="1"/>
  <c r="CP258" i="6" s="1"/>
  <c r="CP273" i="6" s="1"/>
  <c r="CP288" i="6" s="1"/>
  <c r="CP303" i="6" s="1"/>
  <c r="CP318" i="6" s="1"/>
  <c r="CP333" i="6" s="1"/>
  <c r="DT213" i="6"/>
  <c r="DT228" i="6" s="1"/>
  <c r="DT243" i="6" s="1"/>
  <c r="DT258" i="6" s="1"/>
  <c r="DT273" i="6" s="1"/>
  <c r="DT288" i="6" s="1"/>
  <c r="DT303" i="6" s="1"/>
  <c r="DT318" i="6" s="1"/>
  <c r="DT333" i="6" s="1"/>
  <c r="CF179" i="15"/>
  <c r="CF164" i="15"/>
  <c r="CF149" i="15"/>
  <c r="EI213" i="6"/>
  <c r="EI228" i="6" s="1"/>
  <c r="EI243" i="6" s="1"/>
  <c r="EI258" i="6" s="1"/>
  <c r="EI273" i="6" s="1"/>
  <c r="EI288" i="6" s="1"/>
  <c r="EI303" i="6" s="1"/>
  <c r="EI318" i="6" s="1"/>
  <c r="EI333" i="6" s="1"/>
  <c r="DE228" i="6"/>
  <c r="DE243" i="6" s="1"/>
  <c r="DE258" i="6" s="1"/>
  <c r="DE273" i="6" s="1"/>
  <c r="DE288" i="6" s="1"/>
  <c r="DE303" i="6" s="1"/>
  <c r="DE318" i="6" s="1"/>
  <c r="DE333" i="6" s="1"/>
  <c r="CA165" i="8"/>
  <c r="CA180" i="8"/>
  <c r="CA150" i="8"/>
  <c r="AG119" i="15"/>
  <c r="AG134" i="15" s="1"/>
  <c r="AF105" i="15"/>
  <c r="AF120" i="15" s="1"/>
  <c r="AF135" i="15" s="1"/>
  <c r="AF60" i="15"/>
  <c r="X105" i="15"/>
  <c r="X120" i="15" s="1"/>
  <c r="X135" i="15" s="1"/>
  <c r="X60" i="15"/>
  <c r="DQ408" i="3"/>
  <c r="EU375" i="3"/>
  <c r="DQ375" i="3"/>
  <c r="EU408" i="3"/>
  <c r="S231" i="6"/>
  <c r="S246" i="6" s="1"/>
  <c r="S261" i="6" s="1"/>
  <c r="S276" i="6" s="1"/>
  <c r="S291" i="6" s="1"/>
  <c r="S306" i="6" s="1"/>
  <c r="S321" i="6" s="1"/>
  <c r="S336" i="6" s="1"/>
  <c r="S352" i="6" s="1"/>
  <c r="S368" i="6" s="1"/>
  <c r="AH216" i="6"/>
  <c r="AH231" i="6" s="1"/>
  <c r="AH246" i="6" s="1"/>
  <c r="AH261" i="6" s="1"/>
  <c r="AH276" i="6" s="1"/>
  <c r="AH291" i="6" s="1"/>
  <c r="AH306" i="6" s="1"/>
  <c r="AH321" i="6" s="1"/>
  <c r="AH336" i="6" s="1"/>
  <c r="AW216" i="6"/>
  <c r="W183" i="6"/>
  <c r="Y120" i="8"/>
  <c r="Y135" i="8" s="1"/>
  <c r="CH105" i="15"/>
  <c r="CH60" i="15"/>
  <c r="BZ60" i="15"/>
  <c r="BZ105" i="15"/>
  <c r="T95" i="6"/>
  <c r="T50" i="6"/>
  <c r="V80" i="6"/>
  <c r="X22" i="6"/>
  <c r="BC6" i="6"/>
  <c r="G21" i="6"/>
  <c r="G37" i="6" s="1"/>
  <c r="G53" i="6" s="1"/>
  <c r="G69" i="6" s="1"/>
  <c r="X47" i="6"/>
  <c r="X62" i="6" s="1"/>
  <c r="X77" i="6" s="1"/>
  <c r="X92" i="6" s="1"/>
  <c r="X107" i="6" s="1"/>
  <c r="X122" i="6" s="1"/>
  <c r="X137" i="6" s="1"/>
  <c r="X152" i="6" s="1"/>
  <c r="X167" i="6" s="1"/>
  <c r="X182" i="6" s="1"/>
  <c r="X197" i="6" s="1"/>
  <c r="X212" i="6" s="1"/>
  <c r="AW366" i="6"/>
  <c r="AH382" i="6"/>
  <c r="AH397" i="6" s="1"/>
  <c r="AH412" i="6" s="1"/>
  <c r="Y90" i="15"/>
  <c r="AC119" i="15"/>
  <c r="AC134" i="15" s="1"/>
  <c r="CM414" i="3"/>
  <c r="CM381" i="3"/>
  <c r="CD120" i="8"/>
  <c r="CD135" i="8" s="1"/>
  <c r="DU212" i="6"/>
  <c r="DU227" i="6" s="1"/>
  <c r="DU242" i="6" s="1"/>
  <c r="DU257" i="6" s="1"/>
  <c r="DU272" i="6" s="1"/>
  <c r="DU287" i="6" s="1"/>
  <c r="DU302" i="6" s="1"/>
  <c r="DU317" i="6" s="1"/>
  <c r="DU332" i="6" s="1"/>
  <c r="CQ227" i="6"/>
  <c r="CQ242" i="6" s="1"/>
  <c r="CQ257" i="6" s="1"/>
  <c r="CQ272" i="6" s="1"/>
  <c r="CQ287" i="6" s="1"/>
  <c r="CQ302" i="6" s="1"/>
  <c r="CQ317" i="6" s="1"/>
  <c r="CQ332" i="6" s="1"/>
  <c r="CE164" i="8"/>
  <c r="CE179" i="8"/>
  <c r="CE149" i="8"/>
  <c r="CI162" i="15"/>
  <c r="CI147" i="15"/>
  <c r="CI177" i="15"/>
  <c r="AJ153" i="15"/>
  <c r="AJ138" i="15"/>
  <c r="AJ168" i="15"/>
  <c r="AE404" i="3"/>
  <c r="AE371" i="3"/>
  <c r="W227" i="6"/>
  <c r="W242" i="6" s="1"/>
  <c r="W257" i="6" s="1"/>
  <c r="W272" i="6" s="1"/>
  <c r="W287" i="6" s="1"/>
  <c r="W302" i="6" s="1"/>
  <c r="W317" i="6" s="1"/>
  <c r="W332" i="6" s="1"/>
  <c r="W348" i="6" s="1"/>
  <c r="W364" i="6" s="1"/>
  <c r="AL212" i="6"/>
  <c r="AL227" i="6" s="1"/>
  <c r="AL242" i="6" s="1"/>
  <c r="AL257" i="6" s="1"/>
  <c r="AL272" i="6" s="1"/>
  <c r="AL287" i="6" s="1"/>
  <c r="AL302" i="6" s="1"/>
  <c r="AL317" i="6" s="1"/>
  <c r="AL332" i="6" s="1"/>
  <c r="BA212" i="6"/>
  <c r="AB120" i="8"/>
  <c r="AB135" i="8" s="1"/>
  <c r="DB380" i="3"/>
  <c r="AT394" i="3"/>
  <c r="CM376" i="3"/>
  <c r="EU410" i="3"/>
  <c r="DQ410" i="3"/>
  <c r="DQ377" i="3"/>
  <c r="EU377" i="3"/>
  <c r="EF381" i="3"/>
  <c r="DB414" i="3"/>
  <c r="DB381" i="3"/>
  <c r="EF414" i="3"/>
  <c r="U214" i="6"/>
  <c r="AX380" i="6"/>
  <c r="BM364" i="6"/>
  <c r="CB364" i="6" s="1"/>
  <c r="CQ364" i="6" s="1"/>
  <c r="DF364" i="6" s="1"/>
  <c r="DU364" i="6" s="1"/>
  <c r="EJ364" i="6" s="1"/>
  <c r="EY364" i="6" s="1"/>
  <c r="FN364" i="6" s="1"/>
  <c r="AF149" i="15"/>
  <c r="AF179" i="15"/>
  <c r="AF164" i="15"/>
  <c r="DF214" i="6"/>
  <c r="T214" i="6"/>
  <c r="T199" i="6"/>
  <c r="AI214" i="6"/>
  <c r="AX214" i="6"/>
  <c r="BM214" i="6"/>
  <c r="CB214" i="6"/>
  <c r="CQ214" i="6"/>
  <c r="DU214" i="6"/>
  <c r="EJ214" i="6"/>
  <c r="AE195" i="15"/>
  <c r="AE210" i="15" s="1"/>
  <c r="AE60" i="15"/>
  <c r="AE105" i="15"/>
  <c r="AE90" i="15"/>
  <c r="EF408" i="3"/>
  <c r="DB375" i="3"/>
  <c r="EF375" i="3"/>
  <c r="DB408" i="3"/>
  <c r="DQ373" i="3"/>
  <c r="DQ406" i="3"/>
  <c r="EU406" i="3"/>
  <c r="EU373" i="3"/>
  <c r="AI273" i="6"/>
  <c r="AI288" i="6" s="1"/>
  <c r="AI303" i="6" s="1"/>
  <c r="CG60" i="15"/>
  <c r="CG105" i="15"/>
  <c r="CG120" i="15" s="1"/>
  <c r="CG135" i="15" s="1"/>
  <c r="BY105" i="15"/>
  <c r="BY120" i="15" s="1"/>
  <c r="BY135" i="15" s="1"/>
  <c r="BY60" i="15"/>
  <c r="BB246" i="6"/>
  <c r="BQ246" i="6"/>
  <c r="CF246" i="6"/>
  <c r="CU246" i="6"/>
  <c r="DJ246" i="6"/>
  <c r="X66" i="6"/>
  <c r="X246" i="6"/>
  <c r="AM246" i="6"/>
  <c r="EN246" i="6"/>
  <c r="DY246" i="6"/>
  <c r="AM243" i="6"/>
  <c r="BB243" i="6"/>
  <c r="BQ243" i="6"/>
  <c r="DJ243" i="6"/>
  <c r="X63" i="6"/>
  <c r="X78" i="6" s="1"/>
  <c r="X243" i="6"/>
  <c r="CU243" i="6"/>
  <c r="CF243" i="6"/>
  <c r="EN243" i="6"/>
  <c r="DY243" i="6"/>
  <c r="AA119" i="15"/>
  <c r="AA134" i="15" s="1"/>
  <c r="AG90" i="15"/>
  <c r="AB119" i="15"/>
  <c r="AB134" i="15" s="1"/>
  <c r="DE214" i="6"/>
  <c r="CA229" i="6"/>
  <c r="CA244" i="6" s="1"/>
  <c r="CA259" i="6" s="1"/>
  <c r="CA274" i="6" s="1"/>
  <c r="CA289" i="6" s="1"/>
  <c r="CA304" i="6" s="1"/>
  <c r="CA319" i="6" s="1"/>
  <c r="CA334" i="6" s="1"/>
  <c r="AE388" i="3"/>
  <c r="CM396" i="3"/>
  <c r="EF413" i="3"/>
  <c r="BX399" i="3"/>
  <c r="DQ394" i="3"/>
  <c r="CD179" i="15"/>
  <c r="CD164" i="15"/>
  <c r="CD149" i="15"/>
  <c r="BX406" i="3"/>
  <c r="BX373" i="3"/>
  <c r="DB398" i="3"/>
  <c r="BL365" i="6"/>
  <c r="CA365" i="6" s="1"/>
  <c r="CP365" i="6" s="1"/>
  <c r="DE365" i="6" s="1"/>
  <c r="DT365" i="6" s="1"/>
  <c r="EI365" i="6" s="1"/>
  <c r="EX365" i="6" s="1"/>
  <c r="FM365" i="6" s="1"/>
  <c r="AW381" i="6"/>
  <c r="AF178" i="15"/>
  <c r="AF163" i="15"/>
  <c r="AF148" i="15"/>
  <c r="Z164" i="8"/>
  <c r="Z179" i="8"/>
  <c r="Z149" i="8"/>
  <c r="CI120" i="8"/>
  <c r="CI135" i="8" s="1"/>
  <c r="BB15" i="15"/>
  <c r="BC15" i="15" s="1"/>
  <c r="AJ380" i="6"/>
  <c r="AJ395" i="6" s="1"/>
  <c r="AJ410" i="6" s="1"/>
  <c r="AY364" i="6"/>
  <c r="CC195" i="15"/>
  <c r="CC210" i="15" s="1"/>
  <c r="AD105" i="15"/>
  <c r="AD60" i="15"/>
  <c r="T36" i="6"/>
  <c r="U36" i="6"/>
  <c r="V36" i="6"/>
  <c r="W36" i="6"/>
  <c r="W51" i="6" s="1"/>
  <c r="CR212" i="6"/>
  <c r="BN227" i="6"/>
  <c r="BN242" i="6" s="1"/>
  <c r="BN257" i="6" s="1"/>
  <c r="BN272" i="6" s="1"/>
  <c r="BN287" i="6" s="1"/>
  <c r="BN302" i="6" s="1"/>
  <c r="BN317" i="6" s="1"/>
  <c r="BN332" i="6" s="1"/>
  <c r="CF105" i="15"/>
  <c r="CF60" i="15"/>
  <c r="BX105" i="15"/>
  <c r="BX120" i="15" s="1"/>
  <c r="BX135" i="15" s="1"/>
  <c r="BX60" i="15"/>
  <c r="CM372" i="3"/>
  <c r="CM405" i="3"/>
  <c r="X36" i="6"/>
  <c r="X51" i="6" s="1"/>
  <c r="Z2" i="6"/>
  <c r="Y17" i="6"/>
  <c r="Y32" i="6"/>
  <c r="Y5" i="6"/>
  <c r="Y35" i="6"/>
  <c r="Y6" i="6"/>
  <c r="Y34" i="6"/>
  <c r="Y8" i="6"/>
  <c r="Y15" i="6"/>
  <c r="Y10" i="6"/>
  <c r="Y9" i="6"/>
  <c r="Y12" i="6"/>
  <c r="Y13" i="6"/>
  <c r="Y11" i="6"/>
  <c r="Y14" i="6"/>
  <c r="Y3" i="6"/>
  <c r="Y4" i="6"/>
  <c r="Y36" i="6"/>
  <c r="Y33" i="6"/>
  <c r="Y18" i="6"/>
  <c r="Y19" i="6"/>
  <c r="Y20" i="6"/>
  <c r="Y21" i="6"/>
  <c r="Y7" i="6"/>
  <c r="Y22" i="6"/>
  <c r="BY195" i="15"/>
  <c r="BY210" i="15" s="1"/>
  <c r="BX372" i="3"/>
  <c r="BX405" i="3"/>
  <c r="CF90" i="15"/>
  <c r="CM395" i="3"/>
  <c r="DB371" i="3"/>
  <c r="EF371" i="3"/>
  <c r="EF404" i="3"/>
  <c r="DB404" i="3"/>
  <c r="DQ392" i="3"/>
  <c r="DB393" i="3"/>
  <c r="BI396" i="3"/>
  <c r="BX425" i="3" l="1"/>
  <c r="AJ258" i="6"/>
  <c r="AY273" i="6"/>
  <c r="AY288" i="6" s="1"/>
  <c r="AY318" i="6" s="1"/>
  <c r="AE429" i="3"/>
  <c r="AE446" i="3" s="1"/>
  <c r="CB180" i="8"/>
  <c r="CR273" i="6"/>
  <c r="CR288" i="6" s="1"/>
  <c r="CR303" i="6" s="1"/>
  <c r="BX426" i="3"/>
  <c r="U258" i="6"/>
  <c r="U303" i="6" s="1"/>
  <c r="CC273" i="6"/>
  <c r="CC288" i="6" s="1"/>
  <c r="CC318" i="6" s="1"/>
  <c r="AT430" i="3"/>
  <c r="AE428" i="3"/>
  <c r="AE445" i="3" s="1"/>
  <c r="DG258" i="6"/>
  <c r="DG303" i="6" s="1"/>
  <c r="AT428" i="3"/>
  <c r="DV258" i="6"/>
  <c r="DV303" i="6" s="1"/>
  <c r="AE432" i="3"/>
  <c r="BN273" i="6"/>
  <c r="BN288" i="6" s="1"/>
  <c r="BN318" i="6" s="1"/>
  <c r="AT431" i="3"/>
  <c r="DQ421" i="3"/>
  <c r="BI421" i="3"/>
  <c r="EF422" i="3"/>
  <c r="EU430" i="3"/>
  <c r="BZ164" i="15"/>
  <c r="DQ430" i="3"/>
  <c r="CE179" i="15"/>
  <c r="CE149" i="15"/>
  <c r="DQ429" i="3"/>
  <c r="AT421" i="3"/>
  <c r="EU429" i="3"/>
  <c r="AE425" i="3"/>
  <c r="AE442" i="3" s="1"/>
  <c r="CA179" i="15"/>
  <c r="CB165" i="8"/>
  <c r="DG274" i="6"/>
  <c r="DG289" i="6" s="1"/>
  <c r="BY165" i="8"/>
  <c r="AE422" i="3"/>
  <c r="AE439" i="3" s="1"/>
  <c r="EU421" i="3"/>
  <c r="BZ179" i="15"/>
  <c r="CC180" i="8"/>
  <c r="CC165" i="8"/>
  <c r="BY150" i="8"/>
  <c r="DB422" i="3"/>
  <c r="BI425" i="3"/>
  <c r="AE431" i="3"/>
  <c r="AE448" i="3" s="1"/>
  <c r="CA149" i="15"/>
  <c r="AY303" i="6"/>
  <c r="AE426" i="3"/>
  <c r="AE443" i="3" s="1"/>
  <c r="AT424" i="3"/>
  <c r="BX428" i="3"/>
  <c r="BI430" i="3"/>
  <c r="DB421" i="3"/>
  <c r="AT419" i="3"/>
  <c r="EF426" i="3"/>
  <c r="BZ120" i="15"/>
  <c r="BZ135" i="15" s="1"/>
  <c r="BZ180" i="15" s="1"/>
  <c r="CD273" i="6"/>
  <c r="CD288" i="6" s="1"/>
  <c r="DF318" i="6"/>
  <c r="DF365" i="6" s="1"/>
  <c r="CH120" i="15"/>
  <c r="CH135" i="15" s="1"/>
  <c r="CH150" i="15" s="1"/>
  <c r="EF421" i="3"/>
  <c r="CM429" i="3"/>
  <c r="CM426" i="3"/>
  <c r="CH179" i="15"/>
  <c r="DB428" i="3"/>
  <c r="BI429" i="3"/>
  <c r="BG4" i="8"/>
  <c r="BH4" i="8" s="1"/>
  <c r="J15" i="1" s="1"/>
  <c r="EF428" i="3"/>
  <c r="AD165" i="8"/>
  <c r="BO228" i="6"/>
  <c r="BO273" i="6" s="1"/>
  <c r="BO288" i="6" s="1"/>
  <c r="DB426" i="3"/>
  <c r="EF431" i="3"/>
  <c r="AE421" i="3"/>
  <c r="AE438" i="3" s="1"/>
  <c r="AF150" i="8"/>
  <c r="AF180" i="8"/>
  <c r="CG164" i="15"/>
  <c r="CG179" i="15"/>
  <c r="DB431" i="3"/>
  <c r="AE430" i="3"/>
  <c r="AE447" i="3" s="1"/>
  <c r="AI179" i="15"/>
  <c r="AA150" i="8"/>
  <c r="AA180" i="8"/>
  <c r="AK228" i="6"/>
  <c r="AK258" i="6" s="1"/>
  <c r="BI424" i="3"/>
  <c r="AE427" i="3"/>
  <c r="AE444" i="3" s="1"/>
  <c r="V228" i="6"/>
  <c r="V258" i="6" s="1"/>
  <c r="DW228" i="6"/>
  <c r="DW258" i="6" s="1"/>
  <c r="DH228" i="6"/>
  <c r="BO215" i="6"/>
  <c r="EL228" i="6"/>
  <c r="EL258" i="6" s="1"/>
  <c r="AZ228" i="6"/>
  <c r="AZ258" i="6" s="1"/>
  <c r="AD150" i="8"/>
  <c r="CS228" i="6"/>
  <c r="T318" i="6"/>
  <c r="T381" i="6" s="1"/>
  <c r="AT429" i="3"/>
  <c r="AT426" i="3"/>
  <c r="CH149" i="15"/>
  <c r="CD258" i="6"/>
  <c r="AD120" i="15"/>
  <c r="AD135" i="15" s="1"/>
  <c r="AD150" i="15" s="1"/>
  <c r="BX424" i="3"/>
  <c r="AJ149" i="15"/>
  <c r="CM420" i="3"/>
  <c r="CM434" i="3" s="1"/>
  <c r="BI426" i="3"/>
  <c r="BX431" i="3"/>
  <c r="AI149" i="15"/>
  <c r="AE424" i="3"/>
  <c r="AE441" i="3" s="1"/>
  <c r="EF429" i="3"/>
  <c r="AE420" i="3"/>
  <c r="AE437" i="3" s="1"/>
  <c r="AT425" i="3"/>
  <c r="AI120" i="15"/>
  <c r="AI135" i="15" s="1"/>
  <c r="AI165" i="15" s="1"/>
  <c r="AT422" i="3"/>
  <c r="BX429" i="3"/>
  <c r="AJ179" i="15"/>
  <c r="BX422" i="3"/>
  <c r="DQ428" i="3"/>
  <c r="BX430" i="3"/>
  <c r="DB427" i="3"/>
  <c r="AT420" i="3"/>
  <c r="EU431" i="3"/>
  <c r="CM427" i="3"/>
  <c r="CM431" i="3"/>
  <c r="BI428" i="3"/>
  <c r="BX420" i="3"/>
  <c r="BX434" i="3" s="1"/>
  <c r="CM428" i="3"/>
  <c r="BX427" i="3"/>
  <c r="BI427" i="3"/>
  <c r="BI420" i="3"/>
  <c r="BI434" i="3" s="1"/>
  <c r="DQ431" i="3"/>
  <c r="EU422" i="3"/>
  <c r="X81" i="6"/>
  <c r="DB420" i="3"/>
  <c r="DB434" i="3" s="1"/>
  <c r="EF424" i="3"/>
  <c r="CM430" i="3"/>
  <c r="CI120" i="15"/>
  <c r="CI135" i="15" s="1"/>
  <c r="CI165" i="15" s="1"/>
  <c r="AT427" i="3"/>
  <c r="EF420" i="3"/>
  <c r="EF434" i="3" s="1"/>
  <c r="U110" i="6"/>
  <c r="U125" i="6" s="1"/>
  <c r="EF427" i="3"/>
  <c r="CM425" i="3"/>
  <c r="EU428" i="3"/>
  <c r="DQ422" i="3"/>
  <c r="DB429" i="3"/>
  <c r="AJ120" i="15"/>
  <c r="AJ135" i="15" s="1"/>
  <c r="AJ180" i="15" s="1"/>
  <c r="CM421" i="3"/>
  <c r="DB424" i="3"/>
  <c r="BI431" i="3"/>
  <c r="BI422" i="3"/>
  <c r="CM422" i="3"/>
  <c r="BX421" i="3"/>
  <c r="BD8" i="6"/>
  <c r="W96" i="6"/>
  <c r="CF247" i="6"/>
  <c r="CU247" i="6"/>
  <c r="DJ247" i="6"/>
  <c r="X67" i="6"/>
  <c r="X247" i="6"/>
  <c r="AM247" i="6"/>
  <c r="BB247" i="6"/>
  <c r="BQ247" i="6"/>
  <c r="EN247" i="6"/>
  <c r="DY247" i="6"/>
  <c r="DE215" i="6"/>
  <c r="CA230" i="6"/>
  <c r="CA245" i="6" s="1"/>
  <c r="CA260" i="6" s="1"/>
  <c r="CA275" i="6" s="1"/>
  <c r="CA290" i="6" s="1"/>
  <c r="CA305" i="6" s="1"/>
  <c r="CA320" i="6" s="1"/>
  <c r="CA335" i="6" s="1"/>
  <c r="AG120" i="15"/>
  <c r="AG135" i="15" s="1"/>
  <c r="CC164" i="15"/>
  <c r="CC149" i="15"/>
  <c r="CC179" i="15"/>
  <c r="AZ215" i="6"/>
  <c r="AB180" i="15"/>
  <c r="AB165" i="15"/>
  <c r="AB150" i="15"/>
  <c r="BW120" i="15"/>
  <c r="BW135" i="15" s="1"/>
  <c r="EJ303" i="6"/>
  <c r="EJ318" i="6"/>
  <c r="AW217" i="6"/>
  <c r="S232" i="6"/>
  <c r="S247" i="6" s="1"/>
  <c r="S262" i="6" s="1"/>
  <c r="S277" i="6" s="1"/>
  <c r="S292" i="6" s="1"/>
  <c r="S307" i="6" s="1"/>
  <c r="S322" i="6" s="1"/>
  <c r="S337" i="6" s="1"/>
  <c r="S353" i="6" s="1"/>
  <c r="S369" i="6" s="1"/>
  <c r="AH217" i="6"/>
  <c r="AH232" i="6" s="1"/>
  <c r="AH247" i="6" s="1"/>
  <c r="AH262" i="6" s="1"/>
  <c r="AH277" i="6" s="1"/>
  <c r="AH292" i="6" s="1"/>
  <c r="AH307" i="6" s="1"/>
  <c r="AH322" i="6" s="1"/>
  <c r="AH337" i="6" s="1"/>
  <c r="X165" i="8"/>
  <c r="X150" i="8"/>
  <c r="X180" i="8"/>
  <c r="CQ318" i="6"/>
  <c r="CQ381" i="6" s="1"/>
  <c r="AX318" i="6"/>
  <c r="AX381" i="6" s="1"/>
  <c r="AN248" i="6"/>
  <c r="BC248" i="6"/>
  <c r="BR248" i="6"/>
  <c r="CG248" i="6"/>
  <c r="CV248" i="6"/>
  <c r="DK248" i="6"/>
  <c r="Y68" i="6"/>
  <c r="Y248" i="6"/>
  <c r="DZ248" i="6"/>
  <c r="EO248" i="6"/>
  <c r="AN244" i="6"/>
  <c r="BC244" i="6"/>
  <c r="BR244" i="6"/>
  <c r="CG244" i="6"/>
  <c r="CV244" i="6"/>
  <c r="DK244" i="6"/>
  <c r="Y64" i="6"/>
  <c r="Y79" i="6" s="1"/>
  <c r="Y244" i="6"/>
  <c r="EO244" i="6"/>
  <c r="DZ244" i="6"/>
  <c r="Y47" i="6"/>
  <c r="Y62" i="6" s="1"/>
  <c r="Y77" i="6" s="1"/>
  <c r="Y92" i="6" s="1"/>
  <c r="Y107" i="6" s="1"/>
  <c r="Y122" i="6" s="1"/>
  <c r="Y137" i="6" s="1"/>
  <c r="Y152" i="6" s="1"/>
  <c r="Y167" i="6" s="1"/>
  <c r="Y182" i="6" s="1"/>
  <c r="Y197" i="6" s="1"/>
  <c r="Y212" i="6" s="1"/>
  <c r="H21" i="6"/>
  <c r="H37" i="6" s="1"/>
  <c r="H53" i="6" s="1"/>
  <c r="H69" i="6" s="1"/>
  <c r="V51" i="6"/>
  <c r="V96" i="6"/>
  <c r="AA164" i="15"/>
  <c r="AA149" i="15"/>
  <c r="AA179" i="15"/>
  <c r="AL364" i="6"/>
  <c r="W380" i="6"/>
  <c r="W395" i="6" s="1"/>
  <c r="W410" i="6" s="1"/>
  <c r="W426" i="6" s="1"/>
  <c r="W442" i="6" s="1"/>
  <c r="S384" i="6"/>
  <c r="S399" i="6" s="1"/>
  <c r="S414" i="6" s="1"/>
  <c r="S430" i="6" s="1"/>
  <c r="S446" i="6" s="1"/>
  <c r="AH368" i="6"/>
  <c r="T81" i="6"/>
  <c r="T186" i="6"/>
  <c r="AJ259" i="6"/>
  <c r="AJ274" i="6"/>
  <c r="AJ289" i="6" s="1"/>
  <c r="DQ427" i="3"/>
  <c r="EU427" i="3"/>
  <c r="AK215" i="6"/>
  <c r="AH383" i="6"/>
  <c r="AH398" i="6" s="1"/>
  <c r="AH413" i="6" s="1"/>
  <c r="AW367" i="6"/>
  <c r="X108" i="6"/>
  <c r="X123" i="6" s="1"/>
  <c r="Y179" i="15"/>
  <c r="Y164" i="15"/>
  <c r="Y149" i="15"/>
  <c r="BW180" i="8"/>
  <c r="BW150" i="8"/>
  <c r="BW165" i="8"/>
  <c r="AA2" i="6"/>
  <c r="Z17" i="6"/>
  <c r="Z32" i="6"/>
  <c r="Z13" i="6"/>
  <c r="Z14" i="6"/>
  <c r="Z5" i="6"/>
  <c r="Z6" i="6"/>
  <c r="Z12" i="6"/>
  <c r="Z10" i="6"/>
  <c r="Z36" i="6"/>
  <c r="Z35" i="6"/>
  <c r="Z34" i="6"/>
  <c r="Z37" i="6"/>
  <c r="Z4" i="6"/>
  <c r="Z3" i="6"/>
  <c r="Z11" i="6"/>
  <c r="Z9" i="6"/>
  <c r="Z33" i="6"/>
  <c r="Z19" i="6"/>
  <c r="Z15" i="6"/>
  <c r="Z20" i="6"/>
  <c r="Z7" i="6"/>
  <c r="Z21" i="6"/>
  <c r="Z22" i="6"/>
  <c r="Z8" i="6"/>
  <c r="Z23" i="6"/>
  <c r="Z18" i="6"/>
  <c r="U51" i="6"/>
  <c r="U96" i="6"/>
  <c r="CI165" i="8"/>
  <c r="CI180" i="8"/>
  <c r="CI150" i="8"/>
  <c r="AC164" i="15"/>
  <c r="AC149" i="15"/>
  <c r="AC179" i="15"/>
  <c r="W186" i="6"/>
  <c r="EK274" i="6"/>
  <c r="EK289" i="6" s="1"/>
  <c r="EK259" i="6"/>
  <c r="AI165" i="8"/>
  <c r="AI180" i="8"/>
  <c r="AI150" i="8"/>
  <c r="CS230" i="6"/>
  <c r="DH230" i="6"/>
  <c r="V230" i="6"/>
  <c r="AK230" i="6"/>
  <c r="AZ230" i="6"/>
  <c r="BO230" i="6"/>
  <c r="CD230" i="6"/>
  <c r="DW230" i="6"/>
  <c r="EL230" i="6"/>
  <c r="EU425" i="3"/>
  <c r="DQ425" i="3"/>
  <c r="BN259" i="6"/>
  <c r="BN274" i="6"/>
  <c r="BN289" i="6" s="1"/>
  <c r="BC7" i="6"/>
  <c r="CE120" i="15"/>
  <c r="CE135" i="15" s="1"/>
  <c r="EK212" i="6"/>
  <c r="EK227" i="6" s="1"/>
  <c r="EK242" i="6" s="1"/>
  <c r="EK257" i="6" s="1"/>
  <c r="EK272" i="6" s="1"/>
  <c r="EK287" i="6" s="1"/>
  <c r="EK302" i="6" s="1"/>
  <c r="EK317" i="6" s="1"/>
  <c r="EK332" i="6" s="1"/>
  <c r="DG227" i="6"/>
  <c r="DG242" i="6" s="1"/>
  <c r="DG257" i="6" s="1"/>
  <c r="DG272" i="6" s="1"/>
  <c r="DG287" i="6" s="1"/>
  <c r="DG302" i="6" s="1"/>
  <c r="DG317" i="6" s="1"/>
  <c r="DG332" i="6" s="1"/>
  <c r="T37" i="6"/>
  <c r="U37" i="6"/>
  <c r="V37" i="6"/>
  <c r="W37" i="6"/>
  <c r="X37" i="6"/>
  <c r="X52" i="6" s="1"/>
  <c r="Y67" i="6"/>
  <c r="Y82" i="6" s="1"/>
  <c r="Y247" i="6"/>
  <c r="AN247" i="6"/>
  <c r="BC247" i="6"/>
  <c r="BR247" i="6"/>
  <c r="CG247" i="6"/>
  <c r="CV247" i="6"/>
  <c r="DK247" i="6"/>
  <c r="DZ247" i="6"/>
  <c r="EO247" i="6"/>
  <c r="CG243" i="6"/>
  <c r="DK243" i="6"/>
  <c r="AN243" i="6"/>
  <c r="BC243" i="6"/>
  <c r="Y243" i="6"/>
  <c r="Y63" i="6"/>
  <c r="Y78" i="6" s="1"/>
  <c r="BR243" i="6"/>
  <c r="CV243" i="6"/>
  <c r="EO243" i="6"/>
  <c r="DZ243" i="6"/>
  <c r="BD4" i="6"/>
  <c r="X184" i="6"/>
  <c r="X94" i="6"/>
  <c r="X109" i="6" s="1"/>
  <c r="X124" i="6" s="1"/>
  <c r="Y49" i="6"/>
  <c r="BX150" i="15"/>
  <c r="BX180" i="15"/>
  <c r="BX165" i="15"/>
  <c r="T51" i="6"/>
  <c r="T96" i="6"/>
  <c r="BY180" i="15"/>
  <c r="BY165" i="15"/>
  <c r="BY150" i="15"/>
  <c r="AE120" i="15"/>
  <c r="AE135" i="15" s="1"/>
  <c r="T110" i="6"/>
  <c r="T125" i="6" s="1"/>
  <c r="Y180" i="8"/>
  <c r="Y150" i="8"/>
  <c r="Y165" i="8"/>
  <c r="CA165" i="15"/>
  <c r="CA150" i="15"/>
  <c r="CA180" i="15"/>
  <c r="AJ180" i="8"/>
  <c r="AJ165" i="8"/>
  <c r="AJ150" i="8"/>
  <c r="BN215" i="6"/>
  <c r="CC215" i="6"/>
  <c r="CR215" i="6"/>
  <c r="DG215" i="6"/>
  <c r="U215" i="6"/>
  <c r="U200" i="6"/>
  <c r="AJ215" i="6"/>
  <c r="AY215" i="6"/>
  <c r="DV215" i="6"/>
  <c r="EK215" i="6"/>
  <c r="U81" i="6"/>
  <c r="U186" i="6"/>
  <c r="Z180" i="15"/>
  <c r="Z165" i="15"/>
  <c r="Z150" i="15"/>
  <c r="DW215" i="6"/>
  <c r="V215" i="6"/>
  <c r="AJ303" i="6"/>
  <c r="AJ318" i="6"/>
  <c r="EU420" i="3"/>
  <c r="EU434" i="3" s="1"/>
  <c r="DQ420" i="3"/>
  <c r="DQ434" i="3" s="1"/>
  <c r="X183" i="6"/>
  <c r="CC165" i="15"/>
  <c r="CC150" i="15"/>
  <c r="CC180" i="15"/>
  <c r="CD120" i="15"/>
  <c r="CD135" i="15" s="1"/>
  <c r="CC259" i="6"/>
  <c r="CC274" i="6"/>
  <c r="CC289" i="6" s="1"/>
  <c r="CP229" i="6"/>
  <c r="CP244" i="6" s="1"/>
  <c r="CP259" i="6" s="1"/>
  <c r="CP274" i="6" s="1"/>
  <c r="CP289" i="6" s="1"/>
  <c r="CP304" i="6" s="1"/>
  <c r="CP319" i="6" s="1"/>
  <c r="CP334" i="6" s="1"/>
  <c r="DT214" i="6"/>
  <c r="DT229" i="6" s="1"/>
  <c r="DT244" i="6" s="1"/>
  <c r="DT259" i="6" s="1"/>
  <c r="DT274" i="6" s="1"/>
  <c r="DT289" i="6" s="1"/>
  <c r="DT304" i="6" s="1"/>
  <c r="DT319" i="6" s="1"/>
  <c r="DT334" i="6" s="1"/>
  <c r="S24" i="6"/>
  <c r="Z24" i="6" s="1"/>
  <c r="S38" i="6"/>
  <c r="Z38" i="6" s="1"/>
  <c r="B27" i="6"/>
  <c r="B43" i="6" s="1"/>
  <c r="B59" i="6" s="1"/>
  <c r="B75" i="6" s="1"/>
  <c r="S53" i="6"/>
  <c r="S68" i="6" s="1"/>
  <c r="S83" i="6" s="1"/>
  <c r="S98" i="6" s="1"/>
  <c r="S113" i="6" s="1"/>
  <c r="S128" i="6" s="1"/>
  <c r="S143" i="6" s="1"/>
  <c r="S158" i="6" s="1"/>
  <c r="S173" i="6" s="1"/>
  <c r="S188" i="6" s="1"/>
  <c r="S203" i="6" s="1"/>
  <c r="S218" i="6" s="1"/>
  <c r="T23" i="6"/>
  <c r="U23" i="6"/>
  <c r="V23" i="6"/>
  <c r="W23" i="6"/>
  <c r="X23" i="6"/>
  <c r="AI318" i="6"/>
  <c r="AI381" i="6" s="1"/>
  <c r="DG259" i="6"/>
  <c r="BD7" i="6"/>
  <c r="Y52" i="6"/>
  <c r="BD6" i="6"/>
  <c r="X186" i="6"/>
  <c r="Y51" i="6"/>
  <c r="X96" i="6"/>
  <c r="AW396" i="6"/>
  <c r="BL381" i="6"/>
  <c r="CA381" i="6" s="1"/>
  <c r="CG180" i="15"/>
  <c r="CG165" i="15"/>
  <c r="CG150" i="15"/>
  <c r="BM380" i="6"/>
  <c r="AX395" i="6"/>
  <c r="AX410" i="6" s="1"/>
  <c r="BA213" i="6"/>
  <c r="BP213" i="6"/>
  <c r="CE213" i="6"/>
  <c r="CT213" i="6"/>
  <c r="W213" i="6"/>
  <c r="W198" i="6"/>
  <c r="AL213" i="6"/>
  <c r="DI213" i="6"/>
  <c r="EM213" i="6"/>
  <c r="DX213" i="6"/>
  <c r="X180" i="15"/>
  <c r="X165" i="15"/>
  <c r="X150" i="15"/>
  <c r="AL215" i="6"/>
  <c r="BA215" i="6"/>
  <c r="BP215" i="6"/>
  <c r="CE215" i="6"/>
  <c r="CT215" i="6"/>
  <c r="DI215" i="6"/>
  <c r="W215" i="6"/>
  <c r="W200" i="6"/>
  <c r="DX215" i="6"/>
  <c r="EM215" i="6"/>
  <c r="EL215" i="6"/>
  <c r="DH215" i="6"/>
  <c r="AY259" i="6"/>
  <c r="AY274" i="6"/>
  <c r="AY289" i="6" s="1"/>
  <c r="AH179" i="15"/>
  <c r="AH164" i="15"/>
  <c r="AH149" i="15"/>
  <c r="V81" i="6"/>
  <c r="V186" i="6"/>
  <c r="BM303" i="6"/>
  <c r="BM318" i="6"/>
  <c r="AL247" i="6"/>
  <c r="BA247" i="6"/>
  <c r="BP247" i="6"/>
  <c r="CE247" i="6"/>
  <c r="CT247" i="6"/>
  <c r="DI247" i="6"/>
  <c r="W67" i="6"/>
  <c r="W247" i="6"/>
  <c r="EM247" i="6"/>
  <c r="DX247" i="6"/>
  <c r="BB7" i="6"/>
  <c r="CV246" i="6"/>
  <c r="DK246" i="6"/>
  <c r="Y66" i="6"/>
  <c r="Y81" i="6" s="1"/>
  <c r="Y246" i="6"/>
  <c r="AN246" i="6"/>
  <c r="BC246" i="6"/>
  <c r="BR246" i="6"/>
  <c r="CG246" i="6"/>
  <c r="EO246" i="6"/>
  <c r="DZ246" i="6"/>
  <c r="CF120" i="15"/>
  <c r="CF135" i="15" s="1"/>
  <c r="CQ229" i="6"/>
  <c r="CQ259" i="6" s="1"/>
  <c r="DF229" i="6"/>
  <c r="DF259" i="6" s="1"/>
  <c r="T229" i="6"/>
  <c r="T259" i="6" s="1"/>
  <c r="AI229" i="6"/>
  <c r="AI259" i="6" s="1"/>
  <c r="AX229" i="6"/>
  <c r="AX259" i="6" s="1"/>
  <c r="BM229" i="6"/>
  <c r="BM274" i="6" s="1"/>
  <c r="BM289" i="6" s="1"/>
  <c r="CB229" i="6"/>
  <c r="CB274" i="6" s="1"/>
  <c r="CB289" i="6" s="1"/>
  <c r="EJ229" i="6"/>
  <c r="EJ274" i="6" s="1"/>
  <c r="EJ289" i="6" s="1"/>
  <c r="DU229" i="6"/>
  <c r="DU274" i="6" s="1"/>
  <c r="DU289" i="6" s="1"/>
  <c r="U259" i="6"/>
  <c r="U274" i="6"/>
  <c r="U289" i="6" s="1"/>
  <c r="BL366" i="6"/>
  <c r="CA366" i="6" s="1"/>
  <c r="CP366" i="6" s="1"/>
  <c r="DE366" i="6" s="1"/>
  <c r="DT366" i="6" s="1"/>
  <c r="EI366" i="6" s="1"/>
  <c r="EX366" i="6" s="1"/>
  <c r="FM366" i="6" s="1"/>
  <c r="AW382" i="6"/>
  <c r="AK380" i="6"/>
  <c r="AK395" i="6" s="1"/>
  <c r="AK410" i="6" s="1"/>
  <c r="AZ364" i="6"/>
  <c r="CB180" i="15"/>
  <c r="CB165" i="15"/>
  <c r="CB150" i="15"/>
  <c r="AH180" i="15"/>
  <c r="AH165" i="15"/>
  <c r="AH150" i="15"/>
  <c r="CS215" i="6"/>
  <c r="DV259" i="6"/>
  <c r="DV274" i="6"/>
  <c r="DV289" i="6" s="1"/>
  <c r="DH247" i="6"/>
  <c r="V67" i="6"/>
  <c r="V247" i="6"/>
  <c r="AK247" i="6"/>
  <c r="AZ247" i="6"/>
  <c r="BO247" i="6"/>
  <c r="CD247" i="6"/>
  <c r="CS247" i="6"/>
  <c r="DW247" i="6"/>
  <c r="EL247" i="6"/>
  <c r="BA7" i="6"/>
  <c r="EK318" i="6"/>
  <c r="EK303" i="6"/>
  <c r="CB318" i="6"/>
  <c r="CB381" i="6" s="1"/>
  <c r="EF425" i="3"/>
  <c r="DB425" i="3"/>
  <c r="BD3" i="6"/>
  <c r="Y93" i="6"/>
  <c r="Y48" i="6"/>
  <c r="EF430" i="3"/>
  <c r="DB430" i="3"/>
  <c r="EI214" i="6"/>
  <c r="EI229" i="6" s="1"/>
  <c r="EI244" i="6" s="1"/>
  <c r="EI259" i="6" s="1"/>
  <c r="EI274" i="6" s="1"/>
  <c r="EI289" i="6" s="1"/>
  <c r="EI304" i="6" s="1"/>
  <c r="EI319" i="6" s="1"/>
  <c r="EI334" i="6" s="1"/>
  <c r="DE229" i="6"/>
  <c r="DE244" i="6" s="1"/>
  <c r="DE259" i="6" s="1"/>
  <c r="DE274" i="6" s="1"/>
  <c r="DE289" i="6" s="1"/>
  <c r="DE304" i="6" s="1"/>
  <c r="DE319" i="6" s="1"/>
  <c r="DE334" i="6" s="1"/>
  <c r="BF2" i="15"/>
  <c r="BG3" i="15" s="1"/>
  <c r="AB180" i="8"/>
  <c r="AB165" i="8"/>
  <c r="AB150" i="8"/>
  <c r="AM212" i="6"/>
  <c r="AM227" i="6" s="1"/>
  <c r="AM242" i="6" s="1"/>
  <c r="AM257" i="6" s="1"/>
  <c r="AM272" i="6" s="1"/>
  <c r="AM287" i="6" s="1"/>
  <c r="AM302" i="6" s="1"/>
  <c r="AM317" i="6" s="1"/>
  <c r="AM332" i="6" s="1"/>
  <c r="X227" i="6"/>
  <c r="X242" i="6" s="1"/>
  <c r="X257" i="6" s="1"/>
  <c r="X272" i="6" s="1"/>
  <c r="X287" i="6" s="1"/>
  <c r="X302" i="6" s="1"/>
  <c r="X317" i="6" s="1"/>
  <c r="X332" i="6" s="1"/>
  <c r="X348" i="6" s="1"/>
  <c r="X364" i="6" s="1"/>
  <c r="BB212" i="6"/>
  <c r="AF180" i="15"/>
  <c r="AF165" i="15"/>
  <c r="AF150" i="15"/>
  <c r="Y120" i="15"/>
  <c r="Y135" i="15" s="1"/>
  <c r="BO229" i="6"/>
  <c r="BO259" i="6" s="1"/>
  <c r="CD229" i="6"/>
  <c r="CD259" i="6" s="1"/>
  <c r="CS229" i="6"/>
  <c r="CS259" i="6" s="1"/>
  <c r="DH229" i="6"/>
  <c r="DH259" i="6" s="1"/>
  <c r="V229" i="6"/>
  <c r="V259" i="6" s="1"/>
  <c r="AK229" i="6"/>
  <c r="AK274" i="6" s="1"/>
  <c r="AK289" i="6" s="1"/>
  <c r="AZ229" i="6"/>
  <c r="AZ274" i="6" s="1"/>
  <c r="AZ289" i="6" s="1"/>
  <c r="EL229" i="6"/>
  <c r="EL259" i="6" s="1"/>
  <c r="DW229" i="6"/>
  <c r="DW274" i="6" s="1"/>
  <c r="DW289" i="6" s="1"/>
  <c r="CD215" i="6"/>
  <c r="DH212" i="6"/>
  <c r="CD227" i="6"/>
  <c r="CD242" i="6" s="1"/>
  <c r="CD257" i="6" s="1"/>
  <c r="CD272" i="6" s="1"/>
  <c r="CD287" i="6" s="1"/>
  <c r="CD302" i="6" s="1"/>
  <c r="CD317" i="6" s="1"/>
  <c r="CD332" i="6" s="1"/>
  <c r="AA165" i="15"/>
  <c r="AA150" i="15"/>
  <c r="AA180" i="15"/>
  <c r="V110" i="6"/>
  <c r="V125" i="6" s="1"/>
  <c r="W81" i="6"/>
  <c r="BN247" i="6"/>
  <c r="CC247" i="6"/>
  <c r="CR247" i="6"/>
  <c r="DG247" i="6"/>
  <c r="U67" i="6"/>
  <c r="U247" i="6"/>
  <c r="AJ247" i="6"/>
  <c r="AY247" i="6"/>
  <c r="EK247" i="6"/>
  <c r="DV247" i="6"/>
  <c r="AZ7" i="6"/>
  <c r="AC150" i="15"/>
  <c r="AC180" i="15"/>
  <c r="AC165" i="15"/>
  <c r="CR259" i="6"/>
  <c r="CR274" i="6"/>
  <c r="CR289" i="6" s="1"/>
  <c r="DU318" i="6"/>
  <c r="DU381" i="6" s="1"/>
  <c r="EU424" i="3"/>
  <c r="DQ424" i="3"/>
  <c r="BR245" i="6"/>
  <c r="CG245" i="6"/>
  <c r="CV245" i="6"/>
  <c r="DK245" i="6"/>
  <c r="Y65" i="6"/>
  <c r="Y80" i="6" s="1"/>
  <c r="Y245" i="6"/>
  <c r="AN245" i="6"/>
  <c r="BC245" i="6"/>
  <c r="EO245" i="6"/>
  <c r="DZ245" i="6"/>
  <c r="BD5" i="6"/>
  <c r="X185" i="6"/>
  <c r="Y50" i="6"/>
  <c r="X95" i="6"/>
  <c r="X110" i="6" s="1"/>
  <c r="X125" i="6" s="1"/>
  <c r="DV212" i="6"/>
  <c r="DV227" i="6" s="1"/>
  <c r="DV242" i="6" s="1"/>
  <c r="DV257" i="6" s="1"/>
  <c r="DV272" i="6" s="1"/>
  <c r="DV287" i="6" s="1"/>
  <c r="DV302" i="6" s="1"/>
  <c r="DV317" i="6" s="1"/>
  <c r="DV332" i="6" s="1"/>
  <c r="CR227" i="6"/>
  <c r="CR242" i="6" s="1"/>
  <c r="CR257" i="6" s="1"/>
  <c r="CR272" i="6" s="1"/>
  <c r="CR287" i="6" s="1"/>
  <c r="CR302" i="6" s="1"/>
  <c r="CR317" i="6" s="1"/>
  <c r="CR332" i="6" s="1"/>
  <c r="BN364" i="6"/>
  <c r="CC364" i="6" s="1"/>
  <c r="CR364" i="6" s="1"/>
  <c r="DG364" i="6" s="1"/>
  <c r="DV364" i="6" s="1"/>
  <c r="EK364" i="6" s="1"/>
  <c r="EZ364" i="6" s="1"/>
  <c r="FO364" i="6" s="1"/>
  <c r="AY380" i="6"/>
  <c r="EU426" i="3"/>
  <c r="DQ426" i="3"/>
  <c r="AB179" i="15"/>
  <c r="AB164" i="15"/>
  <c r="AB149" i="15"/>
  <c r="BA227" i="6"/>
  <c r="BA242" i="6" s="1"/>
  <c r="BA257" i="6" s="1"/>
  <c r="BA272" i="6" s="1"/>
  <c r="BA287" i="6" s="1"/>
  <c r="BA302" i="6" s="1"/>
  <c r="BA317" i="6" s="1"/>
  <c r="BA332" i="6" s="1"/>
  <c r="BP212" i="6"/>
  <c r="CE212" i="6"/>
  <c r="CD180" i="8"/>
  <c r="CD150" i="8"/>
  <c r="CD165" i="8"/>
  <c r="BL216" i="6"/>
  <c r="CA216" i="6"/>
  <c r="AW231" i="6"/>
  <c r="AW246" i="6" s="1"/>
  <c r="AW261" i="6" s="1"/>
  <c r="AW276" i="6" s="1"/>
  <c r="AW291" i="6" s="1"/>
  <c r="AW306" i="6" s="1"/>
  <c r="AW321" i="6" s="1"/>
  <c r="AW336" i="6" s="1"/>
  <c r="AG179" i="15"/>
  <c r="AG164" i="15"/>
  <c r="AG149" i="15"/>
  <c r="T200" i="6"/>
  <c r="AI215" i="6"/>
  <c r="AX215" i="6"/>
  <c r="BM215" i="6"/>
  <c r="CB215" i="6"/>
  <c r="CQ215" i="6"/>
  <c r="DF215" i="6"/>
  <c r="T215" i="6"/>
  <c r="EJ215" i="6"/>
  <c r="DU215" i="6"/>
  <c r="BL230" i="6"/>
  <c r="BL245" i="6" s="1"/>
  <c r="BL260" i="6" s="1"/>
  <c r="BL275" i="6" s="1"/>
  <c r="BL290" i="6" s="1"/>
  <c r="BL305" i="6" s="1"/>
  <c r="BL320" i="6" s="1"/>
  <c r="BL335" i="6" s="1"/>
  <c r="CP215" i="6"/>
  <c r="BO227" i="6"/>
  <c r="BO242" i="6" s="1"/>
  <c r="BO257" i="6" s="1"/>
  <c r="BO272" i="6" s="1"/>
  <c r="BO287" i="6" s="1"/>
  <c r="BO302" i="6" s="1"/>
  <c r="BO317" i="6" s="1"/>
  <c r="BO332" i="6" s="1"/>
  <c r="CS212" i="6"/>
  <c r="W214" i="6"/>
  <c r="W199" i="6"/>
  <c r="AL214" i="6"/>
  <c r="BA214" i="6"/>
  <c r="BP214" i="6"/>
  <c r="CE214" i="6"/>
  <c r="CT214" i="6"/>
  <c r="DI214" i="6"/>
  <c r="EM214" i="6"/>
  <c r="DX214" i="6"/>
  <c r="CM424" i="3"/>
  <c r="Z179" i="15"/>
  <c r="Z164" i="15"/>
  <c r="Z149" i="15"/>
  <c r="T247" i="6"/>
  <c r="AI247" i="6"/>
  <c r="AX247" i="6"/>
  <c r="BM247" i="6"/>
  <c r="CB247" i="6"/>
  <c r="CQ247" i="6"/>
  <c r="DF247" i="6"/>
  <c r="T67" i="6"/>
  <c r="EJ247" i="6"/>
  <c r="DU247" i="6"/>
  <c r="AY7" i="6"/>
  <c r="CR318" i="6" l="1"/>
  <c r="U318" i="6"/>
  <c r="CC303" i="6"/>
  <c r="CC365" i="6" s="1"/>
  <c r="DG318" i="6"/>
  <c r="DG333" i="6" s="1"/>
  <c r="DV318" i="6"/>
  <c r="DV333" i="6" s="1"/>
  <c r="BN303" i="6"/>
  <c r="BN381" i="6" s="1"/>
  <c r="U381" i="6"/>
  <c r="AY381" i="6"/>
  <c r="AT433" i="3"/>
  <c r="CH165" i="15"/>
  <c r="AY396" i="6"/>
  <c r="AY365" i="6"/>
  <c r="AY333" i="6"/>
  <c r="DF381" i="6"/>
  <c r="BZ165" i="15"/>
  <c r="BZ150" i="15"/>
  <c r="DF333" i="6"/>
  <c r="T168" i="6" s="1"/>
  <c r="CD318" i="6"/>
  <c r="CH180" i="15"/>
  <c r="BH8" i="8"/>
  <c r="O74" i="1" s="1"/>
  <c r="P16" i="15" s="1"/>
  <c r="DF396" i="6"/>
  <c r="BG7" i="8"/>
  <c r="L15" i="1" s="1"/>
  <c r="O15" i="8" s="1"/>
  <c r="BG8" i="8"/>
  <c r="L16" i="1" s="1"/>
  <c r="O16" i="8" s="1"/>
  <c r="AD165" i="15"/>
  <c r="AD180" i="15"/>
  <c r="BH6" i="8"/>
  <c r="O72" i="1" s="1"/>
  <c r="S72" i="1" s="1"/>
  <c r="CD303" i="6"/>
  <c r="BH7" i="8"/>
  <c r="O73" i="1" s="1"/>
  <c r="P15" i="8" s="1"/>
  <c r="BG6" i="8"/>
  <c r="L14" i="1" s="1"/>
  <c r="M14" i="1" s="1"/>
  <c r="BO258" i="6"/>
  <c r="BO318" i="6" s="1"/>
  <c r="T365" i="6"/>
  <c r="T333" i="6"/>
  <c r="T396" i="6"/>
  <c r="X111" i="6"/>
  <c r="X126" i="6" s="1"/>
  <c r="EL273" i="6"/>
  <c r="EL288" i="6" s="1"/>
  <c r="EL303" i="6" s="1"/>
  <c r="AZ273" i="6"/>
  <c r="AZ288" i="6" s="1"/>
  <c r="AZ318" i="6" s="1"/>
  <c r="DW273" i="6"/>
  <c r="DW288" i="6" s="1"/>
  <c r="DW303" i="6" s="1"/>
  <c r="AK273" i="6"/>
  <c r="AK288" i="6" s="1"/>
  <c r="V273" i="6"/>
  <c r="V288" i="6" s="1"/>
  <c r="BO275" i="6"/>
  <c r="BO290" i="6" s="1"/>
  <c r="DH258" i="6"/>
  <c r="DH273" i="6"/>
  <c r="DH288" i="6" s="1"/>
  <c r="CS273" i="6"/>
  <c r="CS288" i="6" s="1"/>
  <c r="CS258" i="6"/>
  <c r="Y108" i="6"/>
  <c r="Y123" i="6" s="1"/>
  <c r="Y183" i="6"/>
  <c r="DK213" i="6" s="1"/>
  <c r="AJ150" i="15"/>
  <c r="X97" i="6"/>
  <c r="AJ165" i="15"/>
  <c r="AI180" i="15"/>
  <c r="X187" i="6"/>
  <c r="X202" i="6" s="1"/>
  <c r="AI150" i="15"/>
  <c r="DU259" i="6"/>
  <c r="DU319" i="6" s="1"/>
  <c r="EJ259" i="6"/>
  <c r="EJ304" i="6" s="1"/>
  <c r="DF274" i="6"/>
  <c r="DF289" i="6" s="1"/>
  <c r="DF304" i="6" s="1"/>
  <c r="CI180" i="15"/>
  <c r="CI150" i="15"/>
  <c r="T111" i="6"/>
  <c r="T126" i="6" s="1"/>
  <c r="V274" i="6"/>
  <c r="V289" i="6" s="1"/>
  <c r="V304" i="6" s="1"/>
  <c r="AJ381" i="6"/>
  <c r="T274" i="6"/>
  <c r="T289" i="6" s="1"/>
  <c r="T319" i="6" s="1"/>
  <c r="BM381" i="6"/>
  <c r="Z69" i="6"/>
  <c r="Z249" i="6"/>
  <c r="BS249" i="6"/>
  <c r="AO249" i="6"/>
  <c r="DL249" i="6"/>
  <c r="CW249" i="6"/>
  <c r="BD249" i="6"/>
  <c r="CH249" i="6"/>
  <c r="EA249" i="6"/>
  <c r="EP249" i="6"/>
  <c r="DH227" i="6"/>
  <c r="DH242" i="6" s="1"/>
  <c r="DH257" i="6" s="1"/>
  <c r="DH272" i="6" s="1"/>
  <c r="DH287" i="6" s="1"/>
  <c r="DH302" i="6" s="1"/>
  <c r="DH317" i="6" s="1"/>
  <c r="DH332" i="6" s="1"/>
  <c r="EL212" i="6"/>
  <c r="EL227" i="6" s="1"/>
  <c r="EL242" i="6" s="1"/>
  <c r="EL257" i="6" s="1"/>
  <c r="EL272" i="6" s="1"/>
  <c r="EL287" i="6" s="1"/>
  <c r="EL302" i="6" s="1"/>
  <c r="EL317" i="6" s="1"/>
  <c r="EL332" i="6" s="1"/>
  <c r="AZ259" i="6"/>
  <c r="AI274" i="6"/>
  <c r="AI289" i="6" s="1"/>
  <c r="AI304" i="6" s="1"/>
  <c r="AX248" i="6"/>
  <c r="BM248" i="6"/>
  <c r="CB248" i="6"/>
  <c r="CQ248" i="6"/>
  <c r="DF248" i="6"/>
  <c r="T68" i="6"/>
  <c r="T248" i="6"/>
  <c r="AI248" i="6"/>
  <c r="DU248" i="6"/>
  <c r="EJ248" i="6"/>
  <c r="AY8" i="6"/>
  <c r="CC304" i="6"/>
  <c r="CC319" i="6"/>
  <c r="V52" i="6"/>
  <c r="V97" i="6"/>
  <c r="EK319" i="6"/>
  <c r="EK304" i="6"/>
  <c r="Z63" i="6"/>
  <c r="Z78" i="6" s="1"/>
  <c r="Z243" i="6"/>
  <c r="AO243" i="6"/>
  <c r="BD243" i="6"/>
  <c r="BS243" i="6"/>
  <c r="CH243" i="6"/>
  <c r="CW243" i="6"/>
  <c r="DL243" i="6"/>
  <c r="EP243" i="6"/>
  <c r="EA243" i="6"/>
  <c r="BE8" i="6"/>
  <c r="Z53" i="6"/>
  <c r="DL245" i="6"/>
  <c r="Z65" i="6"/>
  <c r="Z80" i="6" s="1"/>
  <c r="Z245" i="6"/>
  <c r="AO245" i="6"/>
  <c r="BD245" i="6"/>
  <c r="BS245" i="6"/>
  <c r="CH245" i="6"/>
  <c r="CW245" i="6"/>
  <c r="EA245" i="6"/>
  <c r="EP245" i="6"/>
  <c r="BE4" i="6"/>
  <c r="Y184" i="6"/>
  <c r="Z49" i="6"/>
  <c r="Y94" i="6"/>
  <c r="Y109" i="6" s="1"/>
  <c r="Y124" i="6" s="1"/>
  <c r="I21" i="6"/>
  <c r="I37" i="6" s="1"/>
  <c r="I53" i="6" s="1"/>
  <c r="I69" i="6" s="1"/>
  <c r="Z47" i="6"/>
  <c r="Z62" i="6" s="1"/>
  <c r="Z77" i="6" s="1"/>
  <c r="Z92" i="6" s="1"/>
  <c r="Z107" i="6" s="1"/>
  <c r="Z122" i="6" s="1"/>
  <c r="Z137" i="6" s="1"/>
  <c r="Z152" i="6" s="1"/>
  <c r="Z167" i="6" s="1"/>
  <c r="Z182" i="6" s="1"/>
  <c r="Z197" i="6" s="1"/>
  <c r="Z212" i="6" s="1"/>
  <c r="AK260" i="6"/>
  <c r="AK275" i="6"/>
  <c r="AK290" i="6" s="1"/>
  <c r="AJ304" i="6"/>
  <c r="AJ319" i="6"/>
  <c r="CB259" i="6"/>
  <c r="BW150" i="15"/>
  <c r="BW180" i="15"/>
  <c r="BW165" i="15"/>
  <c r="AX365" i="6"/>
  <c r="DU365" i="6"/>
  <c r="CD260" i="6"/>
  <c r="CD275" i="6"/>
  <c r="CD290" i="6" s="1"/>
  <c r="BB227" i="6"/>
  <c r="BB242" i="6" s="1"/>
  <c r="BB257" i="6" s="1"/>
  <c r="BB272" i="6" s="1"/>
  <c r="BB287" i="6" s="1"/>
  <c r="BB302" i="6" s="1"/>
  <c r="BB317" i="6" s="1"/>
  <c r="BB332" i="6" s="1"/>
  <c r="BQ212" i="6"/>
  <c r="CF212" i="6"/>
  <c r="DJ216" i="6"/>
  <c r="X216" i="6"/>
  <c r="X201" i="6"/>
  <c r="AM216" i="6"/>
  <c r="BB216" i="6"/>
  <c r="BQ216" i="6"/>
  <c r="CF216" i="6"/>
  <c r="CU216" i="6"/>
  <c r="DY216" i="6"/>
  <c r="EN216" i="6"/>
  <c r="AH218" i="6"/>
  <c r="AH233" i="6" s="1"/>
  <c r="AH248" i="6" s="1"/>
  <c r="AH263" i="6" s="1"/>
  <c r="AH278" i="6" s="1"/>
  <c r="AH293" i="6" s="1"/>
  <c r="AH308" i="6" s="1"/>
  <c r="AH323" i="6" s="1"/>
  <c r="AH338" i="6" s="1"/>
  <c r="AW218" i="6"/>
  <c r="S233" i="6"/>
  <c r="S248" i="6" s="1"/>
  <c r="S263" i="6" s="1"/>
  <c r="S278" i="6" s="1"/>
  <c r="S293" i="6" s="1"/>
  <c r="S308" i="6" s="1"/>
  <c r="S323" i="6" s="1"/>
  <c r="S338" i="6" s="1"/>
  <c r="S354" i="6" s="1"/>
  <c r="S370" i="6" s="1"/>
  <c r="CD180" i="15"/>
  <c r="CD165" i="15"/>
  <c r="CD150" i="15"/>
  <c r="AJ333" i="6"/>
  <c r="AJ396" i="6"/>
  <c r="AJ365" i="6"/>
  <c r="CR216" i="6"/>
  <c r="DG216" i="6"/>
  <c r="U216" i="6"/>
  <c r="U201" i="6"/>
  <c r="AJ216" i="6"/>
  <c r="AY216" i="6"/>
  <c r="BN216" i="6"/>
  <c r="CC216" i="6"/>
  <c r="EK216" i="6"/>
  <c r="DV216" i="6"/>
  <c r="AX274" i="6"/>
  <c r="AX289" i="6" s="1"/>
  <c r="AX304" i="6" s="1"/>
  <c r="U52" i="6"/>
  <c r="U97" i="6"/>
  <c r="CD274" i="6"/>
  <c r="CD289" i="6" s="1"/>
  <c r="CD304" i="6" s="1"/>
  <c r="BM259" i="6"/>
  <c r="BD247" i="6"/>
  <c r="BS247" i="6"/>
  <c r="CH247" i="6"/>
  <c r="CW247" i="6"/>
  <c r="DL247" i="6"/>
  <c r="Z67" i="6"/>
  <c r="Z82" i="6" s="1"/>
  <c r="Z247" i="6"/>
  <c r="AO247" i="6"/>
  <c r="EA247" i="6"/>
  <c r="EP247" i="6"/>
  <c r="AB2" i="6"/>
  <c r="AA17" i="6"/>
  <c r="AA32" i="6"/>
  <c r="AA9" i="6"/>
  <c r="AA38" i="6"/>
  <c r="AA37" i="6"/>
  <c r="AA36" i="6"/>
  <c r="AA4" i="6"/>
  <c r="AA10" i="6"/>
  <c r="AA5" i="6"/>
  <c r="AA33" i="6"/>
  <c r="AA6" i="6"/>
  <c r="AA12" i="6"/>
  <c r="AA13" i="6"/>
  <c r="AA14" i="6"/>
  <c r="AA7" i="6"/>
  <c r="AA11" i="6"/>
  <c r="AA8" i="6"/>
  <c r="AA15" i="6"/>
  <c r="AA20" i="6"/>
  <c r="AA3" i="6"/>
  <c r="AA35" i="6"/>
  <c r="AA21" i="6"/>
  <c r="AA22" i="6"/>
  <c r="AA34" i="6"/>
  <c r="AA23" i="6"/>
  <c r="AA24" i="6"/>
  <c r="AA18" i="6"/>
  <c r="AA19" i="6"/>
  <c r="CS274" i="6"/>
  <c r="CS289" i="6" s="1"/>
  <c r="CS319" i="6" s="1"/>
  <c r="AX216" i="6"/>
  <c r="BM216" i="6"/>
  <c r="CB216" i="6"/>
  <c r="CQ216" i="6"/>
  <c r="DF216" i="6"/>
  <c r="T216" i="6"/>
  <c r="T201" i="6"/>
  <c r="AI216" i="6"/>
  <c r="EJ216" i="6"/>
  <c r="DU216" i="6"/>
  <c r="AZ260" i="6"/>
  <c r="AZ275" i="6"/>
  <c r="AZ290" i="6" s="1"/>
  <c r="X82" i="6"/>
  <c r="CB396" i="6"/>
  <c r="AX333" i="6"/>
  <c r="DU396" i="6"/>
  <c r="CF215" i="6"/>
  <c r="CU215" i="6"/>
  <c r="DJ215" i="6"/>
  <c r="X215" i="6"/>
  <c r="X200" i="6"/>
  <c r="AM215" i="6"/>
  <c r="BB215" i="6"/>
  <c r="BQ215" i="6"/>
  <c r="EN215" i="6"/>
  <c r="DY215" i="6"/>
  <c r="AM364" i="6"/>
  <c r="X380" i="6"/>
  <c r="X395" i="6" s="1"/>
  <c r="X410" i="6" s="1"/>
  <c r="X426" i="6" s="1"/>
  <c r="X442" i="6" s="1"/>
  <c r="DV304" i="6"/>
  <c r="DV319" i="6"/>
  <c r="U304" i="6"/>
  <c r="U319" i="6"/>
  <c r="V260" i="6"/>
  <c r="V275" i="6"/>
  <c r="V290" i="6" s="1"/>
  <c r="BB214" i="6"/>
  <c r="BQ214" i="6"/>
  <c r="CF214" i="6"/>
  <c r="CU214" i="6"/>
  <c r="DJ214" i="6"/>
  <c r="X214" i="6"/>
  <c r="X199" i="6"/>
  <c r="AM214" i="6"/>
  <c r="DY214" i="6"/>
  <c r="EN214" i="6"/>
  <c r="T97" i="6"/>
  <c r="T52" i="6"/>
  <c r="CH244" i="6"/>
  <c r="CW244" i="6"/>
  <c r="DL244" i="6"/>
  <c r="Z64" i="6"/>
  <c r="Z79" i="6" s="1"/>
  <c r="Z244" i="6"/>
  <c r="AO244" i="6"/>
  <c r="BD244" i="6"/>
  <c r="BS244" i="6"/>
  <c r="EP244" i="6"/>
  <c r="EA244" i="6"/>
  <c r="DH274" i="6"/>
  <c r="DH289" i="6" s="1"/>
  <c r="DH304" i="6" s="1"/>
  <c r="EI215" i="6"/>
  <c r="EI230" i="6" s="1"/>
  <c r="EI245" i="6" s="1"/>
  <c r="EI260" i="6" s="1"/>
  <c r="EI275" i="6" s="1"/>
  <c r="EI290" i="6" s="1"/>
  <c r="EI305" i="6" s="1"/>
  <c r="EI320" i="6" s="1"/>
  <c r="EI335" i="6" s="1"/>
  <c r="DE230" i="6"/>
  <c r="DE245" i="6" s="1"/>
  <c r="DE260" i="6" s="1"/>
  <c r="DE275" i="6" s="1"/>
  <c r="DE290" i="6" s="1"/>
  <c r="DE305" i="6" s="1"/>
  <c r="DE320" i="6" s="1"/>
  <c r="DE335" i="6" s="1"/>
  <c r="CB365" i="6"/>
  <c r="U396" i="6"/>
  <c r="DU333" i="6"/>
  <c r="CR304" i="6"/>
  <c r="CR319" i="6"/>
  <c r="BG4" i="15"/>
  <c r="BH4" i="15" s="1"/>
  <c r="BH3" i="15"/>
  <c r="S14" i="1" s="1"/>
  <c r="CS260" i="6"/>
  <c r="CS275" i="6"/>
  <c r="CS290" i="6" s="1"/>
  <c r="W82" i="6"/>
  <c r="W187" i="6"/>
  <c r="BM333" i="6"/>
  <c r="BM396" i="6"/>
  <c r="BM365" i="6"/>
  <c r="W230" i="6"/>
  <c r="W260" i="6" s="1"/>
  <c r="AL230" i="6"/>
  <c r="AL260" i="6" s="1"/>
  <c r="BA230" i="6"/>
  <c r="BA260" i="6" s="1"/>
  <c r="BP230" i="6"/>
  <c r="BP275" i="6" s="1"/>
  <c r="BP290" i="6" s="1"/>
  <c r="CE230" i="6"/>
  <c r="CE260" i="6" s="1"/>
  <c r="CT230" i="6"/>
  <c r="CT260" i="6" s="1"/>
  <c r="DI230" i="6"/>
  <c r="DI260" i="6" s="1"/>
  <c r="DX230" i="6"/>
  <c r="DX275" i="6" s="1"/>
  <c r="DX290" i="6" s="1"/>
  <c r="EM230" i="6"/>
  <c r="EM260" i="6" s="1"/>
  <c r="DG304" i="6"/>
  <c r="DG319" i="6"/>
  <c r="T38" i="6"/>
  <c r="U38" i="6"/>
  <c r="V38" i="6"/>
  <c r="W38" i="6"/>
  <c r="X38" i="6"/>
  <c r="Y38" i="6"/>
  <c r="Y53" i="6" s="1"/>
  <c r="DW275" i="6"/>
  <c r="DW290" i="6" s="1"/>
  <c r="DW260" i="6"/>
  <c r="AE180" i="15"/>
  <c r="AE165" i="15"/>
  <c r="AE150" i="15"/>
  <c r="EL274" i="6"/>
  <c r="EL289" i="6" s="1"/>
  <c r="EL304" i="6" s="1"/>
  <c r="Z246" i="6"/>
  <c r="AO246" i="6"/>
  <c r="BD246" i="6"/>
  <c r="BS246" i="6"/>
  <c r="CH246" i="6"/>
  <c r="CW246" i="6"/>
  <c r="DL246" i="6"/>
  <c r="Z66" i="6"/>
  <c r="Z81" i="6" s="1"/>
  <c r="EP246" i="6"/>
  <c r="EA246" i="6"/>
  <c r="BE6" i="6"/>
  <c r="Y186" i="6"/>
  <c r="Z51" i="6"/>
  <c r="Y96" i="6"/>
  <c r="Y111" i="6" s="1"/>
  <c r="Y126" i="6" s="1"/>
  <c r="AW383" i="6"/>
  <c r="BL367" i="6"/>
  <c r="CA367" i="6" s="1"/>
  <c r="CP367" i="6" s="1"/>
  <c r="DE367" i="6" s="1"/>
  <c r="DT367" i="6" s="1"/>
  <c r="EI367" i="6" s="1"/>
  <c r="EX367" i="6" s="1"/>
  <c r="FM367" i="6" s="1"/>
  <c r="DW259" i="6"/>
  <c r="AW368" i="6"/>
  <c r="AH384" i="6"/>
  <c r="AH399" i="6" s="1"/>
  <c r="AH414" i="6" s="1"/>
  <c r="CB333" i="6"/>
  <c r="U365" i="6"/>
  <c r="DI229" i="6"/>
  <c r="DI259" i="6" s="1"/>
  <c r="W229" i="6"/>
  <c r="W274" i="6" s="1"/>
  <c r="W289" i="6" s="1"/>
  <c r="AL229" i="6"/>
  <c r="AL259" i="6" s="1"/>
  <c r="BA229" i="6"/>
  <c r="BA274" i="6" s="1"/>
  <c r="BA289" i="6" s="1"/>
  <c r="BP229" i="6"/>
  <c r="BP259" i="6" s="1"/>
  <c r="CE229" i="6"/>
  <c r="CE274" i="6" s="1"/>
  <c r="CE289" i="6" s="1"/>
  <c r="CT229" i="6"/>
  <c r="CT259" i="6" s="1"/>
  <c r="DX229" i="6"/>
  <c r="DX274" i="6" s="1"/>
  <c r="DX289" i="6" s="1"/>
  <c r="EM229" i="6"/>
  <c r="EM274" i="6" s="1"/>
  <c r="EM289" i="6" s="1"/>
  <c r="DT215" i="6"/>
  <c r="DT230" i="6" s="1"/>
  <c r="DT245" i="6" s="1"/>
  <c r="DT260" i="6" s="1"/>
  <c r="DT275" i="6" s="1"/>
  <c r="DT290" i="6" s="1"/>
  <c r="DT305" i="6" s="1"/>
  <c r="DT320" i="6" s="1"/>
  <c r="DT335" i="6" s="1"/>
  <c r="CP230" i="6"/>
  <c r="CP245" i="6" s="1"/>
  <c r="CP260" i="6" s="1"/>
  <c r="CP275" i="6" s="1"/>
  <c r="CP290" i="6" s="1"/>
  <c r="CP305" i="6" s="1"/>
  <c r="CP320" i="6" s="1"/>
  <c r="CP335" i="6" s="1"/>
  <c r="BN380" i="6"/>
  <c r="AY395" i="6"/>
  <c r="AY410" i="6" s="1"/>
  <c r="EK333" i="6"/>
  <c r="EK396" i="6"/>
  <c r="EK365" i="6"/>
  <c r="AK259" i="6"/>
  <c r="AZ380" i="6"/>
  <c r="BO364" i="6"/>
  <c r="CD364" i="6" s="1"/>
  <c r="CS364" i="6" s="1"/>
  <c r="DH364" i="6" s="1"/>
  <c r="DW364" i="6" s="1"/>
  <c r="EL364" i="6" s="1"/>
  <c r="FA364" i="6" s="1"/>
  <c r="FP364" i="6" s="1"/>
  <c r="AY319" i="6"/>
  <c r="AY304" i="6"/>
  <c r="DJ248" i="6"/>
  <c r="X68" i="6"/>
  <c r="X248" i="6"/>
  <c r="AM248" i="6"/>
  <c r="BB248" i="6"/>
  <c r="BQ248" i="6"/>
  <c r="CF248" i="6"/>
  <c r="CU248" i="6"/>
  <c r="EN248" i="6"/>
  <c r="DY248" i="6"/>
  <c r="BC8" i="6"/>
  <c r="S25" i="6"/>
  <c r="AA25" i="6" s="1"/>
  <c r="S39" i="6"/>
  <c r="AA39" i="6" s="1"/>
  <c r="B28" i="6"/>
  <c r="B44" i="6" s="1"/>
  <c r="B60" i="6" s="1"/>
  <c r="B76" i="6" s="1"/>
  <c r="S54" i="6"/>
  <c r="S69" i="6" s="1"/>
  <c r="S84" i="6" s="1"/>
  <c r="S99" i="6" s="1"/>
  <c r="S114" i="6" s="1"/>
  <c r="S129" i="6" s="1"/>
  <c r="S144" i="6" s="1"/>
  <c r="S159" i="6" s="1"/>
  <c r="S174" i="6" s="1"/>
  <c r="S189" i="6" s="1"/>
  <c r="S204" i="6" s="1"/>
  <c r="S219" i="6" s="1"/>
  <c r="T24" i="6"/>
  <c r="U24" i="6"/>
  <c r="V24" i="6"/>
  <c r="W24" i="6"/>
  <c r="X24" i="6"/>
  <c r="Y24" i="6"/>
  <c r="BO274" i="6"/>
  <c r="BO289" i="6" s="1"/>
  <c r="BO304" i="6" s="1"/>
  <c r="BE9" i="6"/>
  <c r="BE5" i="6"/>
  <c r="Y185" i="6"/>
  <c r="Y95" i="6"/>
  <c r="Y110" i="6" s="1"/>
  <c r="Y125" i="6" s="1"/>
  <c r="Z50" i="6"/>
  <c r="V111" i="6"/>
  <c r="V126" i="6" s="1"/>
  <c r="AH369" i="6"/>
  <c r="S385" i="6"/>
  <c r="S400" i="6" s="1"/>
  <c r="S415" i="6" s="1"/>
  <c r="S431" i="6" s="1"/>
  <c r="S447" i="6" s="1"/>
  <c r="CQ396" i="6"/>
  <c r="U333" i="6"/>
  <c r="T82" i="6"/>
  <c r="T187" i="6"/>
  <c r="U82" i="6"/>
  <c r="U187" i="6"/>
  <c r="Y165" i="15"/>
  <c r="Y150" i="15"/>
  <c r="Y180" i="15"/>
  <c r="EK381" i="6"/>
  <c r="DH260" i="6"/>
  <c r="DH275" i="6"/>
  <c r="DH290" i="6" s="1"/>
  <c r="AL228" i="6"/>
  <c r="AL258" i="6" s="1"/>
  <c r="BA228" i="6"/>
  <c r="BA258" i="6" s="1"/>
  <c r="BP228" i="6"/>
  <c r="BP258" i="6" s="1"/>
  <c r="CE228" i="6"/>
  <c r="CE273" i="6" s="1"/>
  <c r="CE288" i="6" s="1"/>
  <c r="DI228" i="6"/>
  <c r="DI258" i="6" s="1"/>
  <c r="W228" i="6"/>
  <c r="W258" i="6" s="1"/>
  <c r="CT228" i="6"/>
  <c r="CT258" i="6" s="1"/>
  <c r="EM228" i="6"/>
  <c r="EM258" i="6" s="1"/>
  <c r="DX228" i="6"/>
  <c r="DX273" i="6" s="1"/>
  <c r="DX288" i="6" s="1"/>
  <c r="CP381" i="6"/>
  <c r="CA396" i="6"/>
  <c r="CA411" i="6" s="1"/>
  <c r="BP248" i="6"/>
  <c r="CE248" i="6"/>
  <c r="CT248" i="6"/>
  <c r="DI248" i="6"/>
  <c r="W68" i="6"/>
  <c r="W248" i="6"/>
  <c r="AL248" i="6"/>
  <c r="BA248" i="6"/>
  <c r="DX248" i="6"/>
  <c r="EM248" i="6"/>
  <c r="BB8" i="6"/>
  <c r="CU213" i="6"/>
  <c r="X213" i="6"/>
  <c r="X198" i="6"/>
  <c r="BB213" i="6"/>
  <c r="BQ213" i="6"/>
  <c r="AM213" i="6"/>
  <c r="CF213" i="6"/>
  <c r="DJ213" i="6"/>
  <c r="DY213" i="6"/>
  <c r="EN213" i="6"/>
  <c r="CE150" i="15"/>
  <c r="CE180" i="15"/>
  <c r="CE165" i="15"/>
  <c r="BN304" i="6"/>
  <c r="BN319" i="6"/>
  <c r="BP216" i="6"/>
  <c r="CE216" i="6"/>
  <c r="CT216" i="6"/>
  <c r="DI216" i="6"/>
  <c r="W216" i="6"/>
  <c r="W201" i="6"/>
  <c r="AL216" i="6"/>
  <c r="BA216" i="6"/>
  <c r="DX216" i="6"/>
  <c r="EM216" i="6"/>
  <c r="CH248" i="6"/>
  <c r="CW248" i="6"/>
  <c r="DL248" i="6"/>
  <c r="Z68" i="6"/>
  <c r="Z83" i="6" s="1"/>
  <c r="Z248" i="6"/>
  <c r="AO248" i="6"/>
  <c r="BD248" i="6"/>
  <c r="BS248" i="6"/>
  <c r="EA248" i="6"/>
  <c r="EP248" i="6"/>
  <c r="CR333" i="6"/>
  <c r="U138" i="6" s="1"/>
  <c r="CR365" i="6"/>
  <c r="CR396" i="6"/>
  <c r="BL217" i="6"/>
  <c r="CA217" i="6"/>
  <c r="AW232" i="6"/>
  <c r="AW247" i="6" s="1"/>
  <c r="AW262" i="6" s="1"/>
  <c r="AW277" i="6" s="1"/>
  <c r="AW292" i="6" s="1"/>
  <c r="AW307" i="6" s="1"/>
  <c r="AW322" i="6" s="1"/>
  <c r="AW337" i="6" s="1"/>
  <c r="W111" i="6"/>
  <c r="W126" i="6" s="1"/>
  <c r="CQ365" i="6"/>
  <c r="BO260" i="6"/>
  <c r="AI396" i="6"/>
  <c r="CS227" i="6"/>
  <c r="CS242" i="6" s="1"/>
  <c r="CS257" i="6" s="1"/>
  <c r="CS272" i="6" s="1"/>
  <c r="CS287" i="6" s="1"/>
  <c r="CS302" i="6" s="1"/>
  <c r="CS317" i="6" s="1"/>
  <c r="CS332" i="6" s="1"/>
  <c r="DW212" i="6"/>
  <c r="DW227" i="6" s="1"/>
  <c r="DW242" i="6" s="1"/>
  <c r="DW257" i="6" s="1"/>
  <c r="DW272" i="6" s="1"/>
  <c r="DW287" i="6" s="1"/>
  <c r="DW302" i="6" s="1"/>
  <c r="DW317" i="6" s="1"/>
  <c r="DW332" i="6" s="1"/>
  <c r="DE216" i="6"/>
  <c r="CA231" i="6"/>
  <c r="CA246" i="6" s="1"/>
  <c r="CA261" i="6" s="1"/>
  <c r="CA276" i="6" s="1"/>
  <c r="CA291" i="6" s="1"/>
  <c r="CA306" i="6" s="1"/>
  <c r="CA321" i="6" s="1"/>
  <c r="CA336" i="6" s="1"/>
  <c r="CE227" i="6"/>
  <c r="CE242" i="6" s="1"/>
  <c r="CE257" i="6" s="1"/>
  <c r="CE272" i="6" s="1"/>
  <c r="CE287" i="6" s="1"/>
  <c r="CE302" i="6" s="1"/>
  <c r="CE317" i="6" s="1"/>
  <c r="CE332" i="6" s="1"/>
  <c r="DI212" i="6"/>
  <c r="AW397" i="6"/>
  <c r="BL382" i="6"/>
  <c r="CA382" i="6" s="1"/>
  <c r="V201" i="6"/>
  <c r="AK216" i="6"/>
  <c r="AZ216" i="6"/>
  <c r="BO216" i="6"/>
  <c r="CD216" i="6"/>
  <c r="CS216" i="6"/>
  <c r="DH216" i="6"/>
  <c r="V216" i="6"/>
  <c r="EL216" i="6"/>
  <c r="DW216" i="6"/>
  <c r="EL275" i="6"/>
  <c r="EL290" i="6" s="1"/>
  <c r="EL260" i="6"/>
  <c r="AW411" i="6"/>
  <c r="BL396" i="6"/>
  <c r="BL411" i="6" s="1"/>
  <c r="V248" i="6"/>
  <c r="AK248" i="6"/>
  <c r="AZ248" i="6"/>
  <c r="BO248" i="6"/>
  <c r="CD248" i="6"/>
  <c r="CS248" i="6"/>
  <c r="DH248" i="6"/>
  <c r="V68" i="6"/>
  <c r="DW248" i="6"/>
  <c r="EL248" i="6"/>
  <c r="BA8" i="6"/>
  <c r="U111" i="6"/>
  <c r="U126" i="6" s="1"/>
  <c r="BE7" i="6"/>
  <c r="Y187" i="6"/>
  <c r="Y97" i="6"/>
  <c r="Y112" i="6" s="1"/>
  <c r="Y127" i="6" s="1"/>
  <c r="Z52" i="6"/>
  <c r="AL380" i="6"/>
  <c r="AL395" i="6" s="1"/>
  <c r="AL410" i="6" s="1"/>
  <c r="BA364" i="6"/>
  <c r="CC333" i="6"/>
  <c r="EJ381" i="6"/>
  <c r="DG381" i="6"/>
  <c r="CQ274" i="6"/>
  <c r="CQ289" i="6" s="1"/>
  <c r="CQ304" i="6" s="1"/>
  <c r="CQ333" i="6"/>
  <c r="T138" i="6" s="1"/>
  <c r="AI365" i="6"/>
  <c r="T230" i="6"/>
  <c r="T260" i="6" s="1"/>
  <c r="AI230" i="6"/>
  <c r="AI260" i="6" s="1"/>
  <c r="AX230" i="6"/>
  <c r="AX260" i="6" s="1"/>
  <c r="BM230" i="6"/>
  <c r="BM260" i="6" s="1"/>
  <c r="CB230" i="6"/>
  <c r="CB260" i="6" s="1"/>
  <c r="CQ230" i="6"/>
  <c r="CQ275" i="6" s="1"/>
  <c r="CQ290" i="6" s="1"/>
  <c r="DF230" i="6"/>
  <c r="DF275" i="6" s="1"/>
  <c r="DF290" i="6" s="1"/>
  <c r="EJ230" i="6"/>
  <c r="EJ275" i="6" s="1"/>
  <c r="EJ290" i="6" s="1"/>
  <c r="DU230" i="6"/>
  <c r="DU275" i="6" s="1"/>
  <c r="DU290" i="6" s="1"/>
  <c r="BL231" i="6"/>
  <c r="BL246" i="6" s="1"/>
  <c r="BL261" i="6" s="1"/>
  <c r="BL276" i="6" s="1"/>
  <c r="BL291" i="6" s="1"/>
  <c r="BL306" i="6" s="1"/>
  <c r="BL321" i="6" s="1"/>
  <c r="BL336" i="6" s="1"/>
  <c r="CP216" i="6"/>
  <c r="BP227" i="6"/>
  <c r="BP242" i="6" s="1"/>
  <c r="BP257" i="6" s="1"/>
  <c r="BP272" i="6" s="1"/>
  <c r="BP287" i="6" s="1"/>
  <c r="BP302" i="6" s="1"/>
  <c r="BP317" i="6" s="1"/>
  <c r="BP332" i="6" s="1"/>
  <c r="CT212" i="6"/>
  <c r="V82" i="6"/>
  <c r="V187" i="6"/>
  <c r="CF150" i="15"/>
  <c r="CF180" i="15"/>
  <c r="CF165" i="15"/>
  <c r="CB380" i="6"/>
  <c r="BM395" i="6"/>
  <c r="BM410" i="6" s="1"/>
  <c r="CR248" i="6"/>
  <c r="DG248" i="6"/>
  <c r="U68" i="6"/>
  <c r="U248" i="6"/>
  <c r="AJ248" i="6"/>
  <c r="AY248" i="6"/>
  <c r="BN248" i="6"/>
  <c r="CC248" i="6"/>
  <c r="EK248" i="6"/>
  <c r="DV248" i="6"/>
  <c r="AZ8" i="6"/>
  <c r="AY230" i="6"/>
  <c r="AY260" i="6" s="1"/>
  <c r="BN230" i="6"/>
  <c r="BN260" i="6" s="1"/>
  <c r="CC230" i="6"/>
  <c r="CC260" i="6" s="1"/>
  <c r="CR230" i="6"/>
  <c r="CR260" i="6" s="1"/>
  <c r="DG230" i="6"/>
  <c r="DG260" i="6" s="1"/>
  <c r="U230" i="6"/>
  <c r="U275" i="6" s="1"/>
  <c r="U290" i="6" s="1"/>
  <c r="AJ230" i="6"/>
  <c r="AJ260" i="6" s="1"/>
  <c r="DV230" i="6"/>
  <c r="DV260" i="6" s="1"/>
  <c r="EK230" i="6"/>
  <c r="EK275" i="6" s="1"/>
  <c r="EK290" i="6" s="1"/>
  <c r="W52" i="6"/>
  <c r="W97" i="6"/>
  <c r="BE3" i="6"/>
  <c r="Z93" i="6"/>
  <c r="Z48" i="6"/>
  <c r="AN212" i="6"/>
  <c r="AN227" i="6" s="1"/>
  <c r="AN242" i="6" s="1"/>
  <c r="AN257" i="6" s="1"/>
  <c r="AN272" i="6" s="1"/>
  <c r="AN287" i="6" s="1"/>
  <c r="AN302" i="6" s="1"/>
  <c r="AN317" i="6" s="1"/>
  <c r="AN332" i="6" s="1"/>
  <c r="Y227" i="6"/>
  <c r="Y242" i="6" s="1"/>
  <c r="Y257" i="6" s="1"/>
  <c r="Y272" i="6" s="1"/>
  <c r="Y287" i="6" s="1"/>
  <c r="Y302" i="6" s="1"/>
  <c r="Y317" i="6" s="1"/>
  <c r="Y332" i="6" s="1"/>
  <c r="Y348" i="6" s="1"/>
  <c r="Y364" i="6" s="1"/>
  <c r="BC212" i="6"/>
  <c r="EJ333" i="6"/>
  <c r="EJ365" i="6"/>
  <c r="EJ396" i="6"/>
  <c r="DG365" i="6"/>
  <c r="AG165" i="15"/>
  <c r="AG150" i="15"/>
  <c r="AG180" i="15"/>
  <c r="AX396" i="6"/>
  <c r="CR381" i="6"/>
  <c r="AI333" i="6"/>
  <c r="BH6" i="15" l="1"/>
  <c r="BH7" i="15"/>
  <c r="BH8" i="15"/>
  <c r="DG396" i="6"/>
  <c r="DG411" i="6" s="1"/>
  <c r="CC381" i="6"/>
  <c r="CC396" i="6"/>
  <c r="DV396" i="6"/>
  <c r="BN396" i="6"/>
  <c r="BN365" i="6"/>
  <c r="DV365" i="6"/>
  <c r="DV381" i="6"/>
  <c r="BN333" i="6"/>
  <c r="U349" i="6" s="1"/>
  <c r="DZ213" i="6"/>
  <c r="BC213" i="6"/>
  <c r="AY411" i="6"/>
  <c r="DF411" i="6"/>
  <c r="T153" i="6"/>
  <c r="CD365" i="6"/>
  <c r="S74" i="1"/>
  <c r="CG213" i="6"/>
  <c r="P16" i="8"/>
  <c r="CV213" i="6"/>
  <c r="Y198" i="6"/>
  <c r="BR228" i="6" s="1"/>
  <c r="EO213" i="6"/>
  <c r="BR213" i="6"/>
  <c r="AN213" i="6"/>
  <c r="Y213" i="6"/>
  <c r="CD333" i="6"/>
  <c r="CD396" i="6"/>
  <c r="CD381" i="6"/>
  <c r="O15" i="15"/>
  <c r="R74" i="1"/>
  <c r="S16" i="15" s="1"/>
  <c r="S73" i="1"/>
  <c r="T15" i="8" s="1"/>
  <c r="M15" i="1"/>
  <c r="Q15" i="15" s="1"/>
  <c r="R73" i="1"/>
  <c r="S15" i="15" s="1"/>
  <c r="M16" i="1"/>
  <c r="Q16" i="15" s="1"/>
  <c r="O16" i="15"/>
  <c r="P14" i="8"/>
  <c r="P14" i="15"/>
  <c r="O75" i="1"/>
  <c r="P17" i="8" s="1"/>
  <c r="L17" i="1"/>
  <c r="O14" i="8"/>
  <c r="O14" i="15"/>
  <c r="R72" i="1"/>
  <c r="S14" i="15" s="1"/>
  <c r="N75" i="1"/>
  <c r="O17" i="15" s="1"/>
  <c r="P15" i="15"/>
  <c r="BO303" i="6"/>
  <c r="BO381" i="6" s="1"/>
  <c r="T411" i="6"/>
  <c r="X112" i="6"/>
  <c r="X127" i="6" s="1"/>
  <c r="EL318" i="6"/>
  <c r="EL381" i="6" s="1"/>
  <c r="DW318" i="6"/>
  <c r="DW365" i="6" s="1"/>
  <c r="AZ303" i="6"/>
  <c r="AZ365" i="6" s="1"/>
  <c r="EJ319" i="6"/>
  <c r="EJ382" i="6" s="1"/>
  <c r="V319" i="6"/>
  <c r="V397" i="6" s="1"/>
  <c r="DF319" i="6"/>
  <c r="DF397" i="6" s="1"/>
  <c r="AK303" i="6"/>
  <c r="AK318" i="6"/>
  <c r="V318" i="6"/>
  <c r="V303" i="6"/>
  <c r="DU411" i="6"/>
  <c r="CT274" i="6"/>
  <c r="CT289" i="6" s="1"/>
  <c r="CT304" i="6" s="1"/>
  <c r="Z183" i="6"/>
  <c r="CW213" i="6" s="1"/>
  <c r="Z108" i="6"/>
  <c r="Z123" i="6" s="1"/>
  <c r="W259" i="6"/>
  <c r="W319" i="6" s="1"/>
  <c r="DU304" i="6"/>
  <c r="DU382" i="6" s="1"/>
  <c r="CS318" i="6"/>
  <c r="CS303" i="6"/>
  <c r="DH303" i="6"/>
  <c r="DH318" i="6"/>
  <c r="BB217" i="6"/>
  <c r="CT275" i="6"/>
  <c r="CT290" i="6" s="1"/>
  <c r="CT305" i="6" s="1"/>
  <c r="AX411" i="6"/>
  <c r="CC382" i="6"/>
  <c r="Y83" i="6"/>
  <c r="T304" i="6"/>
  <c r="T382" i="6" s="1"/>
  <c r="CT273" i="6"/>
  <c r="CT288" i="6" s="1"/>
  <c r="CT303" i="6" s="1"/>
  <c r="EK382" i="6"/>
  <c r="BM411" i="6"/>
  <c r="CB411" i="6"/>
  <c r="W112" i="6"/>
  <c r="W127" i="6" s="1"/>
  <c r="CQ411" i="6"/>
  <c r="EK411" i="6"/>
  <c r="D70" i="6" s="1"/>
  <c r="EM259" i="6"/>
  <c r="EM304" i="6" s="1"/>
  <c r="CE275" i="6"/>
  <c r="CE290" i="6" s="1"/>
  <c r="CE305" i="6" s="1"/>
  <c r="DI275" i="6"/>
  <c r="DI290" i="6" s="1"/>
  <c r="DI305" i="6" s="1"/>
  <c r="AY275" i="6"/>
  <c r="AY290" i="6" s="1"/>
  <c r="AY305" i="6" s="1"/>
  <c r="DI274" i="6"/>
  <c r="DI289" i="6" s="1"/>
  <c r="DI319" i="6" s="1"/>
  <c r="DG382" i="6"/>
  <c r="BG7" i="15"/>
  <c r="T349" i="6"/>
  <c r="W273" i="6"/>
  <c r="W288" i="6" s="1"/>
  <c r="W318" i="6" s="1"/>
  <c r="AI411" i="6"/>
  <c r="AY382" i="6"/>
  <c r="BG6" i="15"/>
  <c r="U56" i="1" s="1"/>
  <c r="AJ411" i="6"/>
  <c r="CR411" i="6"/>
  <c r="EJ260" i="6"/>
  <c r="EJ305" i="6" s="1"/>
  <c r="U411" i="6"/>
  <c r="AJ382" i="6"/>
  <c r="AA70" i="6"/>
  <c r="AA250" i="6"/>
  <c r="AP250" i="6"/>
  <c r="BE250" i="6"/>
  <c r="BT250" i="6"/>
  <c r="CI250" i="6"/>
  <c r="CX250" i="6"/>
  <c r="DM250" i="6"/>
  <c r="EQ250" i="6"/>
  <c r="EB250" i="6"/>
  <c r="EL305" i="6"/>
  <c r="EL320" i="6"/>
  <c r="CA397" i="6"/>
  <c r="CA412" i="6" s="1"/>
  <c r="CP382" i="6"/>
  <c r="AI275" i="6"/>
  <c r="AI290" i="6" s="1"/>
  <c r="AI305" i="6" s="1"/>
  <c r="BN334" i="6"/>
  <c r="BN397" i="6"/>
  <c r="BN366" i="6"/>
  <c r="BN275" i="6"/>
  <c r="BN290" i="6" s="1"/>
  <c r="BN305" i="6" s="1"/>
  <c r="AZ249" i="6"/>
  <c r="BO249" i="6"/>
  <c r="CD249" i="6"/>
  <c r="DH249" i="6"/>
  <c r="V69" i="6"/>
  <c r="V249" i="6"/>
  <c r="AK249" i="6"/>
  <c r="CS249" i="6"/>
  <c r="DW249" i="6"/>
  <c r="EL249" i="6"/>
  <c r="BA9" i="6"/>
  <c r="X83" i="6"/>
  <c r="X188" i="6"/>
  <c r="DX259" i="6"/>
  <c r="DW305" i="6"/>
  <c r="DW320" i="6"/>
  <c r="CT217" i="6"/>
  <c r="DI217" i="6"/>
  <c r="W217" i="6"/>
  <c r="W202" i="6"/>
  <c r="AL217" i="6"/>
  <c r="BA217" i="6"/>
  <c r="BP217" i="6"/>
  <c r="CE217" i="6"/>
  <c r="DX217" i="6"/>
  <c r="EM217" i="6"/>
  <c r="EM273" i="6"/>
  <c r="EM288" i="6" s="1"/>
  <c r="EM318" i="6" s="1"/>
  <c r="U334" i="6"/>
  <c r="U366" i="6"/>
  <c r="U397" i="6"/>
  <c r="BA259" i="6"/>
  <c r="CX243" i="6"/>
  <c r="DM243" i="6"/>
  <c r="AA63" i="6"/>
  <c r="AA78" i="6" s="1"/>
  <c r="AA243" i="6"/>
  <c r="AP243" i="6"/>
  <c r="BE243" i="6"/>
  <c r="BT243" i="6"/>
  <c r="CI243" i="6"/>
  <c r="EQ243" i="6"/>
  <c r="EB243" i="6"/>
  <c r="CX247" i="6"/>
  <c r="DM247" i="6"/>
  <c r="AA67" i="6"/>
  <c r="AA82" i="6" s="1"/>
  <c r="AA247" i="6"/>
  <c r="AP247" i="6"/>
  <c r="BE247" i="6"/>
  <c r="BT247" i="6"/>
  <c r="CI247" i="6"/>
  <c r="EB247" i="6"/>
  <c r="EQ247" i="6"/>
  <c r="U112" i="6"/>
  <c r="U127" i="6" s="1"/>
  <c r="DY217" i="6"/>
  <c r="AM217" i="6"/>
  <c r="BA275" i="6"/>
  <c r="BA290" i="6" s="1"/>
  <c r="BA305" i="6" s="1"/>
  <c r="CD305" i="6"/>
  <c r="CD320" i="6"/>
  <c r="DF260" i="6"/>
  <c r="CV214" i="6"/>
  <c r="DK214" i="6"/>
  <c r="Y214" i="6"/>
  <c r="Y199" i="6"/>
  <c r="AN214" i="6"/>
  <c r="BC214" i="6"/>
  <c r="BR214" i="6"/>
  <c r="CG214" i="6"/>
  <c r="DZ214" i="6"/>
  <c r="EO214" i="6"/>
  <c r="BP260" i="6"/>
  <c r="BO319" i="6"/>
  <c r="BO382" i="6" s="1"/>
  <c r="BR212" i="6"/>
  <c r="CG212" i="6"/>
  <c r="BC227" i="6"/>
  <c r="BC242" i="6" s="1"/>
  <c r="BC257" i="6" s="1"/>
  <c r="BC272" i="6" s="1"/>
  <c r="BC287" i="6" s="1"/>
  <c r="BC302" i="6" s="1"/>
  <c r="BC317" i="6" s="1"/>
  <c r="BC332" i="6" s="1"/>
  <c r="EJ411" i="6"/>
  <c r="BR217" i="6"/>
  <c r="CG217" i="6"/>
  <c r="CV217" i="6"/>
  <c r="DK217" i="6"/>
  <c r="Y217" i="6"/>
  <c r="Y202" i="6"/>
  <c r="AN217" i="6"/>
  <c r="BC217" i="6"/>
  <c r="EO217" i="6"/>
  <c r="DZ217" i="6"/>
  <c r="BL397" i="6"/>
  <c r="BL412" i="6" s="1"/>
  <c r="AW412" i="6"/>
  <c r="BO305" i="6"/>
  <c r="BO320" i="6"/>
  <c r="BA231" i="6"/>
  <c r="BA261" i="6" s="1"/>
  <c r="BP231" i="6"/>
  <c r="BP261" i="6" s="1"/>
  <c r="CE231" i="6"/>
  <c r="CE261" i="6" s="1"/>
  <c r="CT231" i="6"/>
  <c r="CT261" i="6" s="1"/>
  <c r="DI231" i="6"/>
  <c r="DI261" i="6" s="1"/>
  <c r="W231" i="6"/>
  <c r="W276" i="6" s="1"/>
  <c r="W291" i="6" s="1"/>
  <c r="AL231" i="6"/>
  <c r="AL261" i="6" s="1"/>
  <c r="DX231" i="6"/>
  <c r="DX261" i="6" s="1"/>
  <c r="EM231" i="6"/>
  <c r="EM261" i="6" s="1"/>
  <c r="DH305" i="6"/>
  <c r="DH320" i="6"/>
  <c r="U217" i="6"/>
  <c r="U202" i="6"/>
  <c r="AJ217" i="6"/>
  <c r="AY217" i="6"/>
  <c r="BN217" i="6"/>
  <c r="CC217" i="6"/>
  <c r="CR217" i="6"/>
  <c r="DG217" i="6"/>
  <c r="EK217" i="6"/>
  <c r="DV217" i="6"/>
  <c r="CB217" i="6"/>
  <c r="CQ217" i="6"/>
  <c r="DF217" i="6"/>
  <c r="T217" i="6"/>
  <c r="T202" i="6"/>
  <c r="AI217" i="6"/>
  <c r="AX217" i="6"/>
  <c r="BM217" i="6"/>
  <c r="DU217" i="6"/>
  <c r="EJ217" i="6"/>
  <c r="AW369" i="6"/>
  <c r="AH385" i="6"/>
  <c r="AH400" i="6" s="1"/>
  <c r="AH415" i="6" s="1"/>
  <c r="U69" i="6"/>
  <c r="U249" i="6"/>
  <c r="AJ249" i="6"/>
  <c r="BN249" i="6"/>
  <c r="CC249" i="6"/>
  <c r="CR249" i="6"/>
  <c r="AY249" i="6"/>
  <c r="DG249" i="6"/>
  <c r="DV249" i="6"/>
  <c r="EK249" i="6"/>
  <c r="AZ9" i="6"/>
  <c r="AW398" i="6"/>
  <c r="BL383" i="6"/>
  <c r="CA383" i="6" s="1"/>
  <c r="DG334" i="6"/>
  <c r="DG397" i="6"/>
  <c r="DG366" i="6"/>
  <c r="Q14" i="15"/>
  <c r="Q14" i="8"/>
  <c r="S57" i="1"/>
  <c r="S15" i="1"/>
  <c r="AL274" i="6"/>
  <c r="AL289" i="6" s="1"/>
  <c r="AL304" i="6" s="1"/>
  <c r="DV382" i="6"/>
  <c r="BF6" i="6"/>
  <c r="Z186" i="6"/>
  <c r="Z96" i="6"/>
  <c r="Z111" i="6" s="1"/>
  <c r="Z126" i="6" s="1"/>
  <c r="AA51" i="6"/>
  <c r="EN217" i="6"/>
  <c r="X232" i="6"/>
  <c r="AM232" i="6"/>
  <c r="BB232" i="6"/>
  <c r="BQ232" i="6"/>
  <c r="CF232" i="6"/>
  <c r="CU232" i="6"/>
  <c r="DJ232" i="6"/>
  <c r="DY232" i="6"/>
  <c r="EN232" i="6"/>
  <c r="CU231" i="6"/>
  <c r="CU261" i="6" s="1"/>
  <c r="DJ231" i="6"/>
  <c r="DJ276" i="6" s="1"/>
  <c r="DJ291" i="6" s="1"/>
  <c r="X231" i="6"/>
  <c r="X261" i="6" s="1"/>
  <c r="AM231" i="6"/>
  <c r="AM261" i="6" s="1"/>
  <c r="BB231" i="6"/>
  <c r="BB261" i="6" s="1"/>
  <c r="BQ231" i="6"/>
  <c r="BQ276" i="6" s="1"/>
  <c r="BQ291" i="6" s="1"/>
  <c r="CF231" i="6"/>
  <c r="CF261" i="6" s="1"/>
  <c r="EN231" i="6"/>
  <c r="EN276" i="6" s="1"/>
  <c r="EN291" i="6" s="1"/>
  <c r="DY231" i="6"/>
  <c r="DY261" i="6" s="1"/>
  <c r="AJ334" i="6"/>
  <c r="AJ397" i="6"/>
  <c r="AJ366" i="6"/>
  <c r="U260" i="6"/>
  <c r="AZ304" i="6"/>
  <c r="AZ319" i="6"/>
  <c r="T275" i="6"/>
  <c r="T290" i="6" s="1"/>
  <c r="T305" i="6" s="1"/>
  <c r="DH319" i="6"/>
  <c r="DH382" i="6" s="1"/>
  <c r="Y380" i="6"/>
  <c r="Y395" i="6" s="1"/>
  <c r="Y410" i="6" s="1"/>
  <c r="Y426" i="6" s="1"/>
  <c r="Y442" i="6" s="1"/>
  <c r="AN364" i="6"/>
  <c r="CB395" i="6"/>
  <c r="CB410" i="6" s="1"/>
  <c r="CQ380" i="6"/>
  <c r="AZ217" i="6"/>
  <c r="BO217" i="6"/>
  <c r="CD217" i="6"/>
  <c r="CS217" i="6"/>
  <c r="DH217" i="6"/>
  <c r="V217" i="6"/>
  <c r="V202" i="6"/>
  <c r="AK217" i="6"/>
  <c r="EL217" i="6"/>
  <c r="DW217" i="6"/>
  <c r="V83" i="6"/>
  <c r="V188" i="6"/>
  <c r="DU260" i="6"/>
  <c r="DV275" i="6"/>
  <c r="DV290" i="6" s="1"/>
  <c r="DV320" i="6" s="1"/>
  <c r="CB249" i="6"/>
  <c r="CQ249" i="6"/>
  <c r="DF249" i="6"/>
  <c r="T249" i="6"/>
  <c r="AI249" i="6"/>
  <c r="AX249" i="6"/>
  <c r="T69" i="6"/>
  <c r="BM249" i="6"/>
  <c r="EJ249" i="6"/>
  <c r="DU249" i="6"/>
  <c r="AY9" i="6"/>
  <c r="BN395" i="6"/>
  <c r="BN410" i="6" s="1"/>
  <c r="CC380" i="6"/>
  <c r="DI273" i="6"/>
  <c r="DI288" i="6" s="1"/>
  <c r="DI303" i="6" s="1"/>
  <c r="S56" i="1"/>
  <c r="CR275" i="6"/>
  <c r="CR290" i="6" s="1"/>
  <c r="CR305" i="6" s="1"/>
  <c r="AL275" i="6"/>
  <c r="AL290" i="6" s="1"/>
  <c r="AL305" i="6" s="1"/>
  <c r="DV334" i="6"/>
  <c r="DV366" i="6"/>
  <c r="DV397" i="6"/>
  <c r="BE249" i="6"/>
  <c r="BT249" i="6"/>
  <c r="DM249" i="6"/>
  <c r="AP249" i="6"/>
  <c r="CI249" i="6"/>
  <c r="AA249" i="6"/>
  <c r="AA69" i="6"/>
  <c r="AA84" i="6" s="1"/>
  <c r="CX249" i="6"/>
  <c r="EQ249" i="6"/>
  <c r="EB249" i="6"/>
  <c r="BT246" i="6"/>
  <c r="CI246" i="6"/>
  <c r="CX246" i="6"/>
  <c r="DM246" i="6"/>
  <c r="AA66" i="6"/>
  <c r="AA81" i="6" s="1"/>
  <c r="AA246" i="6"/>
  <c r="AP246" i="6"/>
  <c r="BE246" i="6"/>
  <c r="EQ246" i="6"/>
  <c r="EB246" i="6"/>
  <c r="BF8" i="6"/>
  <c r="Z188" i="6"/>
  <c r="AA53" i="6"/>
  <c r="Z98" i="6"/>
  <c r="Z113" i="6" s="1"/>
  <c r="Z128" i="6" s="1"/>
  <c r="X217" i="6"/>
  <c r="EM275" i="6"/>
  <c r="EM290" i="6" s="1"/>
  <c r="EM320" i="6" s="1"/>
  <c r="EK334" i="6"/>
  <c r="EK397" i="6"/>
  <c r="EK366" i="6"/>
  <c r="EL319" i="6"/>
  <c r="EL382" i="6" s="1"/>
  <c r="AX319" i="6"/>
  <c r="AX382" i="6" s="1"/>
  <c r="U83" i="6"/>
  <c r="U188" i="6"/>
  <c r="V231" i="6"/>
  <c r="V261" i="6" s="1"/>
  <c r="AK231" i="6"/>
  <c r="AK261" i="6" s="1"/>
  <c r="AZ231" i="6"/>
  <c r="AZ261" i="6" s="1"/>
  <c r="BO231" i="6"/>
  <c r="BO261" i="6" s="1"/>
  <c r="CD231" i="6"/>
  <c r="CD261" i="6" s="1"/>
  <c r="CS231" i="6"/>
  <c r="CS276" i="6" s="1"/>
  <c r="CS291" i="6" s="1"/>
  <c r="DH231" i="6"/>
  <c r="DH261" i="6" s="1"/>
  <c r="DW231" i="6"/>
  <c r="DW276" i="6" s="1"/>
  <c r="DW291" i="6" s="1"/>
  <c r="EL231" i="6"/>
  <c r="EL276" i="6" s="1"/>
  <c r="EL291" i="6" s="1"/>
  <c r="AX275" i="6"/>
  <c r="AX290" i="6" s="1"/>
  <c r="AX305" i="6" s="1"/>
  <c r="S234" i="6"/>
  <c r="S249" i="6" s="1"/>
  <c r="S264" i="6" s="1"/>
  <c r="S279" i="6" s="1"/>
  <c r="S294" i="6" s="1"/>
  <c r="S309" i="6" s="1"/>
  <c r="S324" i="6" s="1"/>
  <c r="S339" i="6" s="1"/>
  <c r="S355" i="6" s="1"/>
  <c r="S371" i="6" s="1"/>
  <c r="AW219" i="6"/>
  <c r="AH219" i="6"/>
  <c r="AH234" i="6" s="1"/>
  <c r="AH249" i="6" s="1"/>
  <c r="AH264" i="6" s="1"/>
  <c r="AH279" i="6" s="1"/>
  <c r="AH294" i="6" s="1"/>
  <c r="AH309" i="6" s="1"/>
  <c r="AH324" i="6" s="1"/>
  <c r="AH339" i="6" s="1"/>
  <c r="AL273" i="6"/>
  <c r="AL288" i="6" s="1"/>
  <c r="AL303" i="6" s="1"/>
  <c r="AZ395" i="6"/>
  <c r="AZ410" i="6" s="1"/>
  <c r="BO380" i="6"/>
  <c r="BM275" i="6"/>
  <c r="BM290" i="6" s="1"/>
  <c r="BM305" i="6" s="1"/>
  <c r="X53" i="6"/>
  <c r="X98" i="6"/>
  <c r="CS305" i="6"/>
  <c r="CS320" i="6"/>
  <c r="BG8" i="15"/>
  <c r="AM229" i="6"/>
  <c r="AM259" i="6" s="1"/>
  <c r="BB229" i="6"/>
  <c r="BB274" i="6" s="1"/>
  <c r="BB289" i="6" s="1"/>
  <c r="BQ229" i="6"/>
  <c r="BQ259" i="6" s="1"/>
  <c r="CF229" i="6"/>
  <c r="CF259" i="6" s="1"/>
  <c r="CU229" i="6"/>
  <c r="CU259" i="6" s="1"/>
  <c r="DJ229" i="6"/>
  <c r="DJ274" i="6" s="1"/>
  <c r="DJ289" i="6" s="1"/>
  <c r="X229" i="6"/>
  <c r="X259" i="6" s="1"/>
  <c r="EN229" i="6"/>
  <c r="EN259" i="6" s="1"/>
  <c r="DY229" i="6"/>
  <c r="DY259" i="6" s="1"/>
  <c r="DG275" i="6"/>
  <c r="DG290" i="6" s="1"/>
  <c r="DG305" i="6" s="1"/>
  <c r="CC231" i="6"/>
  <c r="CC261" i="6" s="1"/>
  <c r="CR231" i="6"/>
  <c r="CR261" i="6" s="1"/>
  <c r="DG231" i="6"/>
  <c r="DG261" i="6" s="1"/>
  <c r="U231" i="6"/>
  <c r="U261" i="6" s="1"/>
  <c r="AJ231" i="6"/>
  <c r="AJ261" i="6" s="1"/>
  <c r="AY231" i="6"/>
  <c r="AY261" i="6" s="1"/>
  <c r="BN231" i="6"/>
  <c r="BN261" i="6" s="1"/>
  <c r="EK231" i="6"/>
  <c r="EK276" i="6" s="1"/>
  <c r="EK291" i="6" s="1"/>
  <c r="DV231" i="6"/>
  <c r="DV276" i="6" s="1"/>
  <c r="DV291" i="6" s="1"/>
  <c r="DJ217" i="6"/>
  <c r="AK305" i="6"/>
  <c r="AK320" i="6"/>
  <c r="T83" i="6"/>
  <c r="T188" i="6"/>
  <c r="U153" i="6"/>
  <c r="U168" i="6"/>
  <c r="DX212" i="6"/>
  <c r="DX227" i="6" s="1"/>
  <c r="DX242" i="6" s="1"/>
  <c r="DX257" i="6" s="1"/>
  <c r="DX272" i="6" s="1"/>
  <c r="DX287" i="6" s="1"/>
  <c r="DX302" i="6" s="1"/>
  <c r="DX317" i="6" s="1"/>
  <c r="DX332" i="6" s="1"/>
  <c r="CT227" i="6"/>
  <c r="CT242" i="6" s="1"/>
  <c r="CT257" i="6" s="1"/>
  <c r="CT272" i="6" s="1"/>
  <c r="CT287" i="6" s="1"/>
  <c r="CT302" i="6" s="1"/>
  <c r="CT317" i="6" s="1"/>
  <c r="CT332" i="6" s="1"/>
  <c r="DI227" i="6"/>
  <c r="DI242" i="6" s="1"/>
  <c r="DI257" i="6" s="1"/>
  <c r="DI272" i="6" s="1"/>
  <c r="DI287" i="6" s="1"/>
  <c r="DI302" i="6" s="1"/>
  <c r="DI317" i="6" s="1"/>
  <c r="DI332" i="6" s="1"/>
  <c r="EM212" i="6"/>
  <c r="EM227" i="6" s="1"/>
  <c r="EM242" i="6" s="1"/>
  <c r="EM257" i="6" s="1"/>
  <c r="EM272" i="6" s="1"/>
  <c r="EM287" i="6" s="1"/>
  <c r="EM302" i="6" s="1"/>
  <c r="EM317" i="6" s="1"/>
  <c r="EM332" i="6" s="1"/>
  <c r="DE381" i="6"/>
  <c r="CP396" i="6"/>
  <c r="CP411" i="6" s="1"/>
  <c r="AK304" i="6"/>
  <c r="AK319" i="6"/>
  <c r="AN216" i="6"/>
  <c r="BC216" i="6"/>
  <c r="BR216" i="6"/>
  <c r="CG216" i="6"/>
  <c r="CV216" i="6"/>
  <c r="DK216" i="6"/>
  <c r="Y216" i="6"/>
  <c r="Y201" i="6"/>
  <c r="DZ216" i="6"/>
  <c r="EO216" i="6"/>
  <c r="CC275" i="6"/>
  <c r="CC290" i="6" s="1"/>
  <c r="CC320" i="6" s="1"/>
  <c r="W53" i="6"/>
  <c r="W98" i="6"/>
  <c r="DX260" i="6"/>
  <c r="AA68" i="6"/>
  <c r="AA83" i="6" s="1"/>
  <c r="AA248" i="6"/>
  <c r="AP248" i="6"/>
  <c r="BE248" i="6"/>
  <c r="BT248" i="6"/>
  <c r="CI248" i="6"/>
  <c r="CX248" i="6"/>
  <c r="DM248" i="6"/>
  <c r="EQ248" i="6"/>
  <c r="EB248" i="6"/>
  <c r="BF3" i="6"/>
  <c r="AA93" i="6"/>
  <c r="AA48" i="6"/>
  <c r="BF9" i="6"/>
  <c r="AA54" i="6"/>
  <c r="CU217" i="6"/>
  <c r="BP273" i="6"/>
  <c r="BP288" i="6" s="1"/>
  <c r="BP318" i="6" s="1"/>
  <c r="DJ212" i="6"/>
  <c r="CF227" i="6"/>
  <c r="CF242" i="6" s="1"/>
  <c r="CF257" i="6" s="1"/>
  <c r="CF272" i="6" s="1"/>
  <c r="CF287" i="6" s="1"/>
  <c r="CF302" i="6" s="1"/>
  <c r="CF317" i="6" s="1"/>
  <c r="CF332" i="6" s="1"/>
  <c r="BP274" i="6"/>
  <c r="BP289" i="6" s="1"/>
  <c r="BP304" i="6" s="1"/>
  <c r="BD212" i="6"/>
  <c r="Z227" i="6"/>
  <c r="Z242" i="6" s="1"/>
  <c r="Z257" i="6" s="1"/>
  <c r="Z272" i="6" s="1"/>
  <c r="Z287" i="6" s="1"/>
  <c r="Z302" i="6" s="1"/>
  <c r="Z317" i="6" s="1"/>
  <c r="Z332" i="6" s="1"/>
  <c r="Z348" i="6" s="1"/>
  <c r="Z364" i="6" s="1"/>
  <c r="AO212" i="6"/>
  <c r="AO227" i="6" s="1"/>
  <c r="AO242" i="6" s="1"/>
  <c r="AO257" i="6" s="1"/>
  <c r="AO272" i="6" s="1"/>
  <c r="AO287" i="6" s="1"/>
  <c r="AO302" i="6" s="1"/>
  <c r="AO317" i="6" s="1"/>
  <c r="AO332" i="6" s="1"/>
  <c r="Y98" i="6"/>
  <c r="V112" i="6"/>
  <c r="V127" i="6" s="1"/>
  <c r="CE259" i="6"/>
  <c r="CD319" i="6"/>
  <c r="CD382" i="6" s="1"/>
  <c r="BP364" i="6"/>
  <c r="CE364" i="6" s="1"/>
  <c r="CT364" i="6" s="1"/>
  <c r="DI364" i="6" s="1"/>
  <c r="DX364" i="6" s="1"/>
  <c r="EM364" i="6" s="1"/>
  <c r="FB364" i="6" s="1"/>
  <c r="FQ364" i="6" s="1"/>
  <c r="BA380" i="6"/>
  <c r="AJ275" i="6"/>
  <c r="AJ290" i="6" s="1"/>
  <c r="AJ305" i="6" s="1"/>
  <c r="DE217" i="6"/>
  <c r="CA232" i="6"/>
  <c r="CA247" i="6" s="1"/>
  <c r="CA262" i="6" s="1"/>
  <c r="CA277" i="6" s="1"/>
  <c r="CA292" i="6" s="1"/>
  <c r="CA307" i="6" s="1"/>
  <c r="CA322" i="6" s="1"/>
  <c r="CA337" i="6" s="1"/>
  <c r="CF228" i="6"/>
  <c r="CF273" i="6" s="1"/>
  <c r="CF288" i="6" s="1"/>
  <c r="DJ228" i="6"/>
  <c r="DJ258" i="6" s="1"/>
  <c r="AM228" i="6"/>
  <c r="AM258" i="6" s="1"/>
  <c r="BB228" i="6"/>
  <c r="BB258" i="6" s="1"/>
  <c r="X228" i="6"/>
  <c r="X258" i="6" s="1"/>
  <c r="BQ228" i="6"/>
  <c r="BQ258" i="6" s="1"/>
  <c r="CU228" i="6"/>
  <c r="CU258" i="6" s="1"/>
  <c r="DY228" i="6"/>
  <c r="DY258" i="6" s="1"/>
  <c r="EN228" i="6"/>
  <c r="EN273" i="6" s="1"/>
  <c r="EN288" i="6" s="1"/>
  <c r="BR249" i="6"/>
  <c r="CG249" i="6"/>
  <c r="CV249" i="6"/>
  <c r="Y69" i="6"/>
  <c r="Y249" i="6"/>
  <c r="BC249" i="6"/>
  <c r="AN249" i="6"/>
  <c r="DK249" i="6"/>
  <c r="DZ249" i="6"/>
  <c r="EO249" i="6"/>
  <c r="BD9" i="6"/>
  <c r="T39" i="6"/>
  <c r="U39" i="6"/>
  <c r="V39" i="6"/>
  <c r="W39" i="6"/>
  <c r="X39" i="6"/>
  <c r="Y39" i="6"/>
  <c r="Z39" i="6"/>
  <c r="Z54" i="6" s="1"/>
  <c r="W275" i="6"/>
  <c r="W290" i="6" s="1"/>
  <c r="W305" i="6" s="1"/>
  <c r="V53" i="6"/>
  <c r="V98" i="6"/>
  <c r="CR382" i="6"/>
  <c r="CB275" i="6"/>
  <c r="CB290" i="6" s="1"/>
  <c r="CB305" i="6" s="1"/>
  <c r="V305" i="6"/>
  <c r="V320" i="6"/>
  <c r="BQ230" i="6"/>
  <c r="BQ275" i="6" s="1"/>
  <c r="BQ290" i="6" s="1"/>
  <c r="CF230" i="6"/>
  <c r="CF260" i="6" s="1"/>
  <c r="CU230" i="6"/>
  <c r="CU260" i="6" s="1"/>
  <c r="DJ230" i="6"/>
  <c r="DJ275" i="6" s="1"/>
  <c r="DJ290" i="6" s="1"/>
  <c r="X230" i="6"/>
  <c r="X260" i="6" s="1"/>
  <c r="AM230" i="6"/>
  <c r="AM260" i="6" s="1"/>
  <c r="BB230" i="6"/>
  <c r="BB275" i="6" s="1"/>
  <c r="BB290" i="6" s="1"/>
  <c r="EN230" i="6"/>
  <c r="EN260" i="6" s="1"/>
  <c r="DY230" i="6"/>
  <c r="DY275" i="6" s="1"/>
  <c r="DY290" i="6" s="1"/>
  <c r="CQ260" i="6"/>
  <c r="BF7" i="6"/>
  <c r="Z187" i="6"/>
  <c r="AA52" i="6"/>
  <c r="Z97" i="6"/>
  <c r="Z112" i="6" s="1"/>
  <c r="Z127" i="6" s="1"/>
  <c r="BF5" i="6"/>
  <c r="Z185" i="6"/>
  <c r="Z95" i="6"/>
  <c r="Z110" i="6" s="1"/>
  <c r="Z125" i="6" s="1"/>
  <c r="AA50" i="6"/>
  <c r="S386" i="6"/>
  <c r="S401" i="6" s="1"/>
  <c r="S416" i="6" s="1"/>
  <c r="S432" i="6" s="1"/>
  <c r="S448" i="6" s="1"/>
  <c r="AH370" i="6"/>
  <c r="CF217" i="6"/>
  <c r="BQ227" i="6"/>
  <c r="BQ242" i="6" s="1"/>
  <c r="BQ257" i="6" s="1"/>
  <c r="BQ272" i="6" s="1"/>
  <c r="BQ287" i="6" s="1"/>
  <c r="BQ302" i="6" s="1"/>
  <c r="BQ317" i="6" s="1"/>
  <c r="BQ332" i="6" s="1"/>
  <c r="CU212" i="6"/>
  <c r="CC334" i="6"/>
  <c r="CC397" i="6"/>
  <c r="CC366" i="6"/>
  <c r="CE258" i="6"/>
  <c r="DT216" i="6"/>
  <c r="DT231" i="6" s="1"/>
  <c r="DT246" i="6" s="1"/>
  <c r="DT261" i="6" s="1"/>
  <c r="DT276" i="6" s="1"/>
  <c r="DT291" i="6" s="1"/>
  <c r="DT306" i="6" s="1"/>
  <c r="DT321" i="6" s="1"/>
  <c r="DT336" i="6" s="1"/>
  <c r="CP231" i="6"/>
  <c r="CP246" i="6" s="1"/>
  <c r="CP261" i="6" s="1"/>
  <c r="CP276" i="6" s="1"/>
  <c r="CP291" i="6" s="1"/>
  <c r="CP306" i="6" s="1"/>
  <c r="CP321" i="6" s="1"/>
  <c r="CP336" i="6" s="1"/>
  <c r="CP217" i="6"/>
  <c r="BL232" i="6"/>
  <c r="BL247" i="6" s="1"/>
  <c r="BL262" i="6" s="1"/>
  <c r="BL277" i="6" s="1"/>
  <c r="BL292" i="6" s="1"/>
  <c r="BL307" i="6" s="1"/>
  <c r="BL322" i="6" s="1"/>
  <c r="BL337" i="6" s="1"/>
  <c r="W83" i="6"/>
  <c r="W188" i="6"/>
  <c r="Y215" i="6"/>
  <c r="Y200" i="6"/>
  <c r="AN215" i="6"/>
  <c r="BC215" i="6"/>
  <c r="BR215" i="6"/>
  <c r="CG215" i="6"/>
  <c r="CV215" i="6"/>
  <c r="DK215" i="6"/>
  <c r="EO215" i="6"/>
  <c r="DZ215" i="6"/>
  <c r="T14" i="15"/>
  <c r="T14" i="8"/>
  <c r="X249" i="6"/>
  <c r="AM249" i="6"/>
  <c r="BB249" i="6"/>
  <c r="CF249" i="6"/>
  <c r="CU249" i="6"/>
  <c r="BQ249" i="6"/>
  <c r="DJ249" i="6"/>
  <c r="X69" i="6"/>
  <c r="EN249" i="6"/>
  <c r="DY249" i="6"/>
  <c r="BC9" i="6"/>
  <c r="S26" i="6"/>
  <c r="AB26" i="6" s="1"/>
  <c r="S40" i="6"/>
  <c r="AB40" i="6" s="1"/>
  <c r="B29" i="6"/>
  <c r="B45" i="6" s="1"/>
  <c r="B61" i="6" s="1"/>
  <c r="B77" i="6" s="1"/>
  <c r="S55" i="6"/>
  <c r="S70" i="6" s="1"/>
  <c r="S85" i="6" s="1"/>
  <c r="S100" i="6" s="1"/>
  <c r="S115" i="6" s="1"/>
  <c r="S130" i="6" s="1"/>
  <c r="S145" i="6" s="1"/>
  <c r="S160" i="6" s="1"/>
  <c r="S175" i="6" s="1"/>
  <c r="S190" i="6" s="1"/>
  <c r="S205" i="6" s="1"/>
  <c r="S220" i="6" s="1"/>
  <c r="T25" i="6"/>
  <c r="U25" i="6"/>
  <c r="V25" i="6"/>
  <c r="W25" i="6"/>
  <c r="X25" i="6"/>
  <c r="Y25" i="6"/>
  <c r="Z25" i="6"/>
  <c r="BL368" i="6"/>
  <c r="CA368" i="6" s="1"/>
  <c r="CP368" i="6" s="1"/>
  <c r="DE368" i="6" s="1"/>
  <c r="DT368" i="6" s="1"/>
  <c r="EI368" i="6" s="1"/>
  <c r="EX368" i="6" s="1"/>
  <c r="FM368" i="6" s="1"/>
  <c r="AW384" i="6"/>
  <c r="EK260" i="6"/>
  <c r="U53" i="6"/>
  <c r="U98" i="6"/>
  <c r="CR334" i="6"/>
  <c r="U139" i="6" s="1"/>
  <c r="CR366" i="6"/>
  <c r="CR397" i="6"/>
  <c r="T112" i="6"/>
  <c r="T127" i="6" s="1"/>
  <c r="BA273" i="6"/>
  <c r="BA288" i="6" s="1"/>
  <c r="BA303" i="6" s="1"/>
  <c r="AI231" i="6"/>
  <c r="AI261" i="6" s="1"/>
  <c r="AX231" i="6"/>
  <c r="AX261" i="6" s="1"/>
  <c r="BM231" i="6"/>
  <c r="BM261" i="6" s="1"/>
  <c r="CB231" i="6"/>
  <c r="CB261" i="6" s="1"/>
  <c r="CQ231" i="6"/>
  <c r="CQ261" i="6" s="1"/>
  <c r="DF231" i="6"/>
  <c r="DF261" i="6" s="1"/>
  <c r="T231" i="6"/>
  <c r="T261" i="6" s="1"/>
  <c r="EJ231" i="6"/>
  <c r="EJ261" i="6" s="1"/>
  <c r="DU231" i="6"/>
  <c r="DU276" i="6" s="1"/>
  <c r="DU291" i="6" s="1"/>
  <c r="AA64" i="6"/>
  <c r="AA79" i="6" s="1"/>
  <c r="AA244" i="6"/>
  <c r="AP244" i="6"/>
  <c r="BE244" i="6"/>
  <c r="BT244" i="6"/>
  <c r="CI244" i="6"/>
  <c r="CX244" i="6"/>
  <c r="DM244" i="6"/>
  <c r="EB244" i="6"/>
  <c r="EQ244" i="6"/>
  <c r="AP245" i="6"/>
  <c r="BE245" i="6"/>
  <c r="BT245" i="6"/>
  <c r="CI245" i="6"/>
  <c r="CX245" i="6"/>
  <c r="DM245" i="6"/>
  <c r="AA65" i="6"/>
  <c r="AA80" i="6" s="1"/>
  <c r="AA245" i="6"/>
  <c r="EQ245" i="6"/>
  <c r="EB245" i="6"/>
  <c r="BF10" i="6"/>
  <c r="AA47" i="6"/>
  <c r="AA62" i="6" s="1"/>
  <c r="AA77" i="6" s="1"/>
  <c r="AA92" i="6" s="1"/>
  <c r="AA107" i="6" s="1"/>
  <c r="AA122" i="6" s="1"/>
  <c r="AA137" i="6" s="1"/>
  <c r="AA152" i="6" s="1"/>
  <c r="AA167" i="6" s="1"/>
  <c r="AA182" i="6" s="1"/>
  <c r="AA197" i="6" s="1"/>
  <c r="AA212" i="6" s="1"/>
  <c r="J21" i="6"/>
  <c r="J37" i="6" s="1"/>
  <c r="J53" i="6" s="1"/>
  <c r="J69" i="6" s="1"/>
  <c r="BM304" i="6"/>
  <c r="BM319" i="6"/>
  <c r="BL218" i="6"/>
  <c r="CA218" i="6"/>
  <c r="AW233" i="6"/>
  <c r="AW248" i="6" s="1"/>
  <c r="AW263" i="6" s="1"/>
  <c r="AW278" i="6" s="1"/>
  <c r="AW293" i="6" s="1"/>
  <c r="AW308" i="6" s="1"/>
  <c r="AW323" i="6" s="1"/>
  <c r="AW338" i="6" s="1"/>
  <c r="BQ217" i="6"/>
  <c r="DX258" i="6"/>
  <c r="Y188" i="6"/>
  <c r="AI319" i="6"/>
  <c r="AI382" i="6" s="1"/>
  <c r="CS304" i="6"/>
  <c r="CQ319" i="6"/>
  <c r="CQ382" i="6" s="1"/>
  <c r="EI216" i="6"/>
  <c r="EI231" i="6" s="1"/>
  <c r="EI246" i="6" s="1"/>
  <c r="EI261" i="6" s="1"/>
  <c r="EI276" i="6" s="1"/>
  <c r="EI291" i="6" s="1"/>
  <c r="EI306" i="6" s="1"/>
  <c r="EI321" i="6" s="1"/>
  <c r="EI336" i="6" s="1"/>
  <c r="DE231" i="6"/>
  <c r="DE246" i="6" s="1"/>
  <c r="DE261" i="6" s="1"/>
  <c r="DE276" i="6" s="1"/>
  <c r="DE291" i="6" s="1"/>
  <c r="DE306" i="6" s="1"/>
  <c r="DE321" i="6" s="1"/>
  <c r="DE336" i="6" s="1"/>
  <c r="BN382" i="6"/>
  <c r="CT249" i="6"/>
  <c r="DI249" i="6"/>
  <c r="W69" i="6"/>
  <c r="AL249" i="6"/>
  <c r="BA249" i="6"/>
  <c r="BP249" i="6"/>
  <c r="CE249" i="6"/>
  <c r="W249" i="6"/>
  <c r="DX249" i="6"/>
  <c r="EM249" i="6"/>
  <c r="BB9" i="6"/>
  <c r="AY334" i="6"/>
  <c r="AY397" i="6"/>
  <c r="AY366" i="6"/>
  <c r="DW319" i="6"/>
  <c r="DW304" i="6"/>
  <c r="T98" i="6"/>
  <c r="T53" i="6"/>
  <c r="U382" i="6"/>
  <c r="BB364" i="6"/>
  <c r="AM380" i="6"/>
  <c r="AM395" i="6" s="1"/>
  <c r="AM410" i="6" s="1"/>
  <c r="AZ305" i="6"/>
  <c r="AZ320" i="6"/>
  <c r="BF4" i="6"/>
  <c r="Z184" i="6"/>
  <c r="AA49" i="6"/>
  <c r="Z94" i="6"/>
  <c r="Z109" i="6" s="1"/>
  <c r="Z124" i="6" s="1"/>
  <c r="AC2" i="6"/>
  <c r="AB17" i="6"/>
  <c r="AB32" i="6"/>
  <c r="AB33" i="6"/>
  <c r="AB34" i="6"/>
  <c r="AB39" i="6"/>
  <c r="AB14" i="6"/>
  <c r="AB4" i="6"/>
  <c r="AB8" i="6"/>
  <c r="AB15" i="6"/>
  <c r="AB10" i="6"/>
  <c r="AB5" i="6"/>
  <c r="AB9" i="6"/>
  <c r="AB13" i="6"/>
  <c r="AB12" i="6"/>
  <c r="AB6" i="6"/>
  <c r="AB37" i="6"/>
  <c r="AB36" i="6"/>
  <c r="AB35" i="6"/>
  <c r="AB38" i="6"/>
  <c r="AB11" i="6"/>
  <c r="AB3" i="6"/>
  <c r="AB7" i="6"/>
  <c r="AB18" i="6"/>
  <c r="AB22" i="6"/>
  <c r="AB19" i="6"/>
  <c r="AB23" i="6"/>
  <c r="AB20" i="6"/>
  <c r="AB24" i="6"/>
  <c r="AB25" i="6"/>
  <c r="AB21" i="6"/>
  <c r="CB304" i="6"/>
  <c r="CB319" i="6"/>
  <c r="U16" i="1" l="1"/>
  <c r="V16" i="1" s="1"/>
  <c r="U58" i="1"/>
  <c r="V58" i="1" s="1"/>
  <c r="U15" i="1"/>
  <c r="V15" i="1" s="1"/>
  <c r="U57" i="1"/>
  <c r="V57" i="1" s="1"/>
  <c r="BH10" i="15"/>
  <c r="U14" i="1"/>
  <c r="V14" i="1" s="1"/>
  <c r="BG10" i="15"/>
  <c r="CC411" i="6"/>
  <c r="BN411" i="6"/>
  <c r="DV411" i="6"/>
  <c r="D54" i="6" s="1"/>
  <c r="S16" i="8"/>
  <c r="DF334" i="6"/>
  <c r="T169" i="6" s="1"/>
  <c r="Q16" i="8"/>
  <c r="T74" i="1"/>
  <c r="U16" i="15" s="1"/>
  <c r="T16" i="8"/>
  <c r="T16" i="15"/>
  <c r="BR258" i="6"/>
  <c r="Y228" i="6"/>
  <c r="Y273" i="6" s="1"/>
  <c r="Y288" i="6" s="1"/>
  <c r="CV228" i="6"/>
  <c r="CV273" i="6" s="1"/>
  <c r="CV288" i="6" s="1"/>
  <c r="DK228" i="6"/>
  <c r="DK273" i="6" s="1"/>
  <c r="DK288" i="6" s="1"/>
  <c r="CG228" i="6"/>
  <c r="CG258" i="6" s="1"/>
  <c r="DZ228" i="6"/>
  <c r="DZ273" i="6" s="1"/>
  <c r="DZ288" i="6" s="1"/>
  <c r="AN228" i="6"/>
  <c r="AN258" i="6" s="1"/>
  <c r="EO228" i="6"/>
  <c r="EO273" i="6" s="1"/>
  <c r="EO288" i="6" s="1"/>
  <c r="BC228" i="6"/>
  <c r="BC273" i="6" s="1"/>
  <c r="BC288" i="6" s="1"/>
  <c r="CT320" i="6"/>
  <c r="CT383" i="6" s="1"/>
  <c r="T15" i="15"/>
  <c r="T73" i="1"/>
  <c r="U15" i="15" s="1"/>
  <c r="CD411" i="6"/>
  <c r="Q15" i="8"/>
  <c r="DI304" i="6"/>
  <c r="DI334" i="6" s="1"/>
  <c r="S15" i="8"/>
  <c r="P17" i="15"/>
  <c r="DU397" i="6"/>
  <c r="W304" i="6"/>
  <c r="W397" i="6" s="1"/>
  <c r="T72" i="1"/>
  <c r="U14" i="15" s="1"/>
  <c r="P75" i="1"/>
  <c r="Q17" i="15" s="1"/>
  <c r="S14" i="8"/>
  <c r="EL396" i="6"/>
  <c r="O17" i="8"/>
  <c r="CD276" i="6"/>
  <c r="CD291" i="6" s="1"/>
  <c r="CD306" i="6" s="1"/>
  <c r="BO396" i="6"/>
  <c r="BO365" i="6"/>
  <c r="BO333" i="6"/>
  <c r="DU334" i="6"/>
  <c r="BA276" i="6"/>
  <c r="BA291" i="6" s="1"/>
  <c r="BA321" i="6" s="1"/>
  <c r="DU366" i="6"/>
  <c r="DW333" i="6"/>
  <c r="DW396" i="6"/>
  <c r="CH213" i="6"/>
  <c r="DW381" i="6"/>
  <c r="AZ396" i="6"/>
  <c r="BP276" i="6"/>
  <c r="BP291" i="6" s="1"/>
  <c r="BP321" i="6" s="1"/>
  <c r="EJ397" i="6"/>
  <c r="EJ366" i="6"/>
  <c r="EJ334" i="6"/>
  <c r="EL365" i="6"/>
  <c r="EL333" i="6"/>
  <c r="EP213" i="6"/>
  <c r="Z213" i="6"/>
  <c r="EA213" i="6"/>
  <c r="BS213" i="6"/>
  <c r="BD213" i="6"/>
  <c r="EJ320" i="6"/>
  <c r="EJ335" i="6" s="1"/>
  <c r="AO213" i="6"/>
  <c r="Z198" i="6"/>
  <c r="Z228" i="6" s="1"/>
  <c r="DF366" i="6"/>
  <c r="DF382" i="6"/>
  <c r="DL213" i="6"/>
  <c r="BB262" i="6"/>
  <c r="BN412" i="6"/>
  <c r="AZ333" i="6"/>
  <c r="V382" i="6"/>
  <c r="AZ381" i="6"/>
  <c r="V334" i="6"/>
  <c r="CT319" i="6"/>
  <c r="CT366" i="6" s="1"/>
  <c r="V366" i="6"/>
  <c r="EM276" i="6"/>
  <c r="EM291" i="6" s="1"/>
  <c r="EM306" i="6" s="1"/>
  <c r="CS261" i="6"/>
  <c r="CS306" i="6" s="1"/>
  <c r="AK381" i="6"/>
  <c r="DJ260" i="6"/>
  <c r="DJ305" i="6" s="1"/>
  <c r="T366" i="6"/>
  <c r="BR273" i="6"/>
  <c r="BR288" i="6" s="1"/>
  <c r="T334" i="6"/>
  <c r="EM319" i="6"/>
  <c r="EM382" i="6" s="1"/>
  <c r="DX276" i="6"/>
  <c r="DX291" i="6" s="1"/>
  <c r="DX321" i="6" s="1"/>
  <c r="T397" i="6"/>
  <c r="DH381" i="6"/>
  <c r="V381" i="6"/>
  <c r="AK365" i="6"/>
  <c r="AK396" i="6"/>
  <c r="AK333" i="6"/>
  <c r="V333" i="6"/>
  <c r="V365" i="6"/>
  <c r="V396" i="6"/>
  <c r="DH333" i="6"/>
  <c r="DH365" i="6"/>
  <c r="DH396" i="6"/>
  <c r="CS333" i="6"/>
  <c r="CS365" i="6"/>
  <c r="CS396" i="6"/>
  <c r="CS381" i="6"/>
  <c r="X276" i="6"/>
  <c r="X291" i="6" s="1"/>
  <c r="X306" i="6" s="1"/>
  <c r="CR276" i="6"/>
  <c r="CR291" i="6" s="1"/>
  <c r="CR306" i="6" s="1"/>
  <c r="V276" i="6"/>
  <c r="V291" i="6" s="1"/>
  <c r="V306" i="6" s="1"/>
  <c r="DI276" i="6"/>
  <c r="DI291" i="6" s="1"/>
  <c r="DI306" i="6" s="1"/>
  <c r="Y113" i="6"/>
  <c r="Y128" i="6" s="1"/>
  <c r="CU276" i="6"/>
  <c r="CU291" i="6" s="1"/>
  <c r="CU306" i="6" s="1"/>
  <c r="W303" i="6"/>
  <c r="W333" i="6" s="1"/>
  <c r="CT318" i="6"/>
  <c r="CT381" i="6" s="1"/>
  <c r="DJ261" i="6"/>
  <c r="DJ321" i="6" s="1"/>
  <c r="CC276" i="6"/>
  <c r="CC291" i="6" s="1"/>
  <c r="CC306" i="6" s="1"/>
  <c r="DV261" i="6"/>
  <c r="DV321" i="6" s="1"/>
  <c r="CF274" i="6"/>
  <c r="CF289" i="6" s="1"/>
  <c r="CF319" i="6" s="1"/>
  <c r="DY273" i="6"/>
  <c r="DY288" i="6" s="1"/>
  <c r="DY303" i="6" s="1"/>
  <c r="U113" i="6"/>
  <c r="U128" i="6" s="1"/>
  <c r="CS383" i="6"/>
  <c r="DI320" i="6"/>
  <c r="DI398" i="6" s="1"/>
  <c r="X113" i="6"/>
  <c r="X128" i="6" s="1"/>
  <c r="AA108" i="6"/>
  <c r="AA123" i="6" s="1"/>
  <c r="AA183" i="6"/>
  <c r="BE213" i="6" s="1"/>
  <c r="EK261" i="6"/>
  <c r="EK306" i="6" s="1"/>
  <c r="T427" i="6"/>
  <c r="T443" i="6" s="1"/>
  <c r="BQ261" i="6"/>
  <c r="BQ306" i="6" s="1"/>
  <c r="U276" i="6"/>
  <c r="U291" i="6" s="1"/>
  <c r="U306" i="6" s="1"/>
  <c r="CU273" i="6"/>
  <c r="CU288" i="6" s="1"/>
  <c r="CU303" i="6" s="1"/>
  <c r="DJ259" i="6"/>
  <c r="DJ304" i="6" s="1"/>
  <c r="AK383" i="6"/>
  <c r="X275" i="6"/>
  <c r="X290" i="6" s="1"/>
  <c r="X305" i="6" s="1"/>
  <c r="X273" i="6"/>
  <c r="X288" i="6" s="1"/>
  <c r="X303" i="6" s="1"/>
  <c r="T113" i="6"/>
  <c r="T128" i="6" s="1"/>
  <c r="X274" i="6"/>
  <c r="X289" i="6" s="1"/>
  <c r="X304" i="6" s="1"/>
  <c r="U59" i="1"/>
  <c r="CE320" i="6"/>
  <c r="CE383" i="6" s="1"/>
  <c r="V56" i="1"/>
  <c r="CU274" i="6"/>
  <c r="CU289" i="6" s="1"/>
  <c r="CU304" i="6" s="1"/>
  <c r="CF276" i="6"/>
  <c r="CF291" i="6" s="1"/>
  <c r="CF306" i="6" s="1"/>
  <c r="Z84" i="6"/>
  <c r="CE276" i="6"/>
  <c r="CE291" i="6" s="1"/>
  <c r="CE306" i="6" s="1"/>
  <c r="DH276" i="6"/>
  <c r="DH291" i="6" s="1"/>
  <c r="DH306" i="6" s="1"/>
  <c r="CT276" i="6"/>
  <c r="CT291" i="6" s="1"/>
  <c r="CT306" i="6" s="1"/>
  <c r="EN261" i="6"/>
  <c r="EN321" i="6" s="1"/>
  <c r="V113" i="6"/>
  <c r="V128" i="6" s="1"/>
  <c r="AZ382" i="6"/>
  <c r="DY276" i="6"/>
  <c r="DY291" i="6" s="1"/>
  <c r="DY321" i="6" s="1"/>
  <c r="U412" i="6"/>
  <c r="DG276" i="6"/>
  <c r="DG291" i="6" s="1"/>
  <c r="DG306" i="6" s="1"/>
  <c r="AY320" i="6"/>
  <c r="AY367" i="6" s="1"/>
  <c r="DG412" i="6"/>
  <c r="EL383" i="6"/>
  <c r="AZ383" i="6"/>
  <c r="AY412" i="6"/>
  <c r="AI320" i="6"/>
  <c r="AI335" i="6" s="1"/>
  <c r="EN258" i="6"/>
  <c r="EN303" i="6" s="1"/>
  <c r="EL261" i="6"/>
  <c r="EL306" i="6" s="1"/>
  <c r="CC412" i="6"/>
  <c r="AM275" i="6"/>
  <c r="AM290" i="6" s="1"/>
  <c r="AM305" i="6" s="1"/>
  <c r="BO383" i="6"/>
  <c r="CD383" i="6"/>
  <c r="BQ274" i="6"/>
  <c r="BQ289" i="6" s="1"/>
  <c r="BQ304" i="6" s="1"/>
  <c r="BB277" i="6"/>
  <c r="BB292" i="6" s="1"/>
  <c r="DI318" i="6"/>
  <c r="DI333" i="6" s="1"/>
  <c r="AK382" i="6"/>
  <c r="BQ260" i="6"/>
  <c r="BQ305" i="6" s="1"/>
  <c r="CU275" i="6"/>
  <c r="CU290" i="6" s="1"/>
  <c r="CU320" i="6" s="1"/>
  <c r="Z189" i="6"/>
  <c r="AX276" i="6"/>
  <c r="AX291" i="6" s="1"/>
  <c r="AX306" i="6" s="1"/>
  <c r="AY276" i="6"/>
  <c r="AY291" i="6" s="1"/>
  <c r="AY306" i="6" s="1"/>
  <c r="EL366" i="6"/>
  <c r="BA320" i="6"/>
  <c r="BA367" i="6" s="1"/>
  <c r="BM382" i="6"/>
  <c r="AJ412" i="6"/>
  <c r="AX334" i="6"/>
  <c r="BB273" i="6"/>
  <c r="BB288" i="6" s="1"/>
  <c r="BB303" i="6" s="1"/>
  <c r="EK412" i="6"/>
  <c r="D71" i="6" s="1"/>
  <c r="BB260" i="6"/>
  <c r="X262" i="6"/>
  <c r="X277" i="6"/>
  <c r="X292" i="6" s="1"/>
  <c r="BC364" i="6"/>
  <c r="AN380" i="6"/>
  <c r="AN395" i="6" s="1"/>
  <c r="AN410" i="6" s="1"/>
  <c r="BF248" i="6"/>
  <c r="BU248" i="6"/>
  <c r="CJ248" i="6"/>
  <c r="CY248" i="6"/>
  <c r="DN248" i="6"/>
  <c r="AB68" i="6"/>
  <c r="AB83" i="6" s="1"/>
  <c r="AB248" i="6"/>
  <c r="AQ248" i="6"/>
  <c r="EC248" i="6"/>
  <c r="ER248" i="6"/>
  <c r="W84" i="6"/>
  <c r="W189" i="6"/>
  <c r="DX303" i="6"/>
  <c r="DX318" i="6"/>
  <c r="V250" i="6"/>
  <c r="AK250" i="6"/>
  <c r="AZ250" i="6"/>
  <c r="BO250" i="6"/>
  <c r="CD250" i="6"/>
  <c r="CS250" i="6"/>
  <c r="DH250" i="6"/>
  <c r="V70" i="6"/>
  <c r="EL250" i="6"/>
  <c r="DW250" i="6"/>
  <c r="BA10" i="6"/>
  <c r="DL217" i="6"/>
  <c r="Z217" i="6"/>
  <c r="Z202" i="6"/>
  <c r="AO217" i="6"/>
  <c r="BD217" i="6"/>
  <c r="BS217" i="6"/>
  <c r="CH217" i="6"/>
  <c r="CW217" i="6"/>
  <c r="EA217" i="6"/>
  <c r="EP217" i="6"/>
  <c r="V54" i="6"/>
  <c r="V99" i="6"/>
  <c r="AK335" i="6"/>
  <c r="AK367" i="6"/>
  <c r="AK398" i="6"/>
  <c r="AJ276" i="6"/>
  <c r="AJ291" i="6" s="1"/>
  <c r="AJ306" i="6" s="1"/>
  <c r="T84" i="6"/>
  <c r="T189" i="6"/>
  <c r="AM273" i="6"/>
  <c r="AM288" i="6" s="1"/>
  <c r="AM303" i="6" s="1"/>
  <c r="CQ276" i="6"/>
  <c r="CQ291" i="6" s="1"/>
  <c r="CQ306" i="6" s="1"/>
  <c r="BB259" i="6"/>
  <c r="DH383" i="6"/>
  <c r="DY277" i="6"/>
  <c r="DY292" i="6" s="1"/>
  <c r="DY262" i="6"/>
  <c r="BB218" i="6"/>
  <c r="BQ218" i="6"/>
  <c r="CF218" i="6"/>
  <c r="CU218" i="6"/>
  <c r="DJ218" i="6"/>
  <c r="X218" i="6"/>
  <c r="X203" i="6"/>
  <c r="AM218" i="6"/>
  <c r="DY218" i="6"/>
  <c r="EN218" i="6"/>
  <c r="V84" i="6"/>
  <c r="V189" i="6"/>
  <c r="CP397" i="6"/>
  <c r="CP412" i="6" s="1"/>
  <c r="DE382" i="6"/>
  <c r="AI366" i="6"/>
  <c r="EL334" i="6"/>
  <c r="CR320" i="6"/>
  <c r="CR383" i="6" s="1"/>
  <c r="CQ366" i="6"/>
  <c r="EM303" i="6"/>
  <c r="EM381" i="6" s="1"/>
  <c r="AL318" i="6"/>
  <c r="AL381" i="6" s="1"/>
  <c r="BG10" i="6"/>
  <c r="AB55" i="6"/>
  <c r="AB100" i="6"/>
  <c r="BP250" i="6"/>
  <c r="CE250" i="6"/>
  <c r="CT250" i="6"/>
  <c r="DI250" i="6"/>
  <c r="W70" i="6"/>
  <c r="W250" i="6"/>
  <c r="AL250" i="6"/>
  <c r="BA250" i="6"/>
  <c r="DX250" i="6"/>
  <c r="EM250" i="6"/>
  <c r="BB10" i="6"/>
  <c r="W54" i="6"/>
  <c r="W99" i="6"/>
  <c r="AM262" i="6"/>
  <c r="AM277" i="6"/>
  <c r="AM292" i="6" s="1"/>
  <c r="DJ273" i="6"/>
  <c r="DJ288" i="6" s="1"/>
  <c r="DJ318" i="6" s="1"/>
  <c r="CB382" i="6"/>
  <c r="BF244" i="6"/>
  <c r="BU244" i="6"/>
  <c r="CJ244" i="6"/>
  <c r="CY244" i="6"/>
  <c r="DN244" i="6"/>
  <c r="AB64" i="6"/>
  <c r="AB79" i="6" s="1"/>
  <c r="AB244" i="6"/>
  <c r="AQ244" i="6"/>
  <c r="EC244" i="6"/>
  <c r="ER244" i="6"/>
  <c r="BG7" i="6"/>
  <c r="AA187" i="6"/>
  <c r="AB52" i="6"/>
  <c r="AA97" i="6"/>
  <c r="AA112" i="6" s="1"/>
  <c r="AA127" i="6" s="1"/>
  <c r="K21" i="6"/>
  <c r="K37" i="6" s="1"/>
  <c r="K53" i="6" s="1"/>
  <c r="K69" i="6" s="1"/>
  <c r="AB47" i="6"/>
  <c r="AB62" i="6" s="1"/>
  <c r="AB77" i="6" s="1"/>
  <c r="AB92" i="6" s="1"/>
  <c r="AB107" i="6" s="1"/>
  <c r="AB122" i="6" s="1"/>
  <c r="AB137" i="6" s="1"/>
  <c r="AB152" i="6" s="1"/>
  <c r="AB167" i="6" s="1"/>
  <c r="AB182" i="6" s="1"/>
  <c r="AB197" i="6" s="1"/>
  <c r="AB212" i="6" s="1"/>
  <c r="EK320" i="6"/>
  <c r="EK305" i="6"/>
  <c r="CR250" i="6"/>
  <c r="DG250" i="6"/>
  <c r="U70" i="6"/>
  <c r="U250" i="6"/>
  <c r="AJ250" i="6"/>
  <c r="AY250" i="6"/>
  <c r="BN250" i="6"/>
  <c r="CC250" i="6"/>
  <c r="DV250" i="6"/>
  <c r="EK250" i="6"/>
  <c r="AZ10" i="6"/>
  <c r="V383" i="6"/>
  <c r="U54" i="6"/>
  <c r="U99" i="6"/>
  <c r="EJ276" i="6"/>
  <c r="EJ291" i="6" s="1"/>
  <c r="EJ321" i="6" s="1"/>
  <c r="DX320" i="6"/>
  <c r="DX305" i="6"/>
  <c r="BM276" i="6"/>
  <c r="BM291" i="6" s="1"/>
  <c r="BM321" i="6" s="1"/>
  <c r="BQ273" i="6"/>
  <c r="BQ288" i="6" s="1"/>
  <c r="BQ318" i="6" s="1"/>
  <c r="AK276" i="6"/>
  <c r="AK291" i="6" s="1"/>
  <c r="AK321" i="6" s="1"/>
  <c r="DY274" i="6"/>
  <c r="DY289" i="6" s="1"/>
  <c r="DY319" i="6" s="1"/>
  <c r="U84" i="6"/>
  <c r="U189" i="6"/>
  <c r="BM232" i="6"/>
  <c r="BM262" i="6" s="1"/>
  <c r="CB232" i="6"/>
  <c r="CB277" i="6" s="1"/>
  <c r="CB292" i="6" s="1"/>
  <c r="CQ232" i="6"/>
  <c r="CQ262" i="6" s="1"/>
  <c r="DF232" i="6"/>
  <c r="DF277" i="6" s="1"/>
  <c r="DF292" i="6" s="1"/>
  <c r="T232" i="6"/>
  <c r="T277" i="6" s="1"/>
  <c r="T292" i="6" s="1"/>
  <c r="AI232" i="6"/>
  <c r="AI262" i="6" s="1"/>
  <c r="AX232" i="6"/>
  <c r="AX262" i="6" s="1"/>
  <c r="EJ232" i="6"/>
  <c r="EJ262" i="6" s="1"/>
  <c r="DU232" i="6"/>
  <c r="DU277" i="6" s="1"/>
  <c r="DU292" i="6" s="1"/>
  <c r="DH335" i="6"/>
  <c r="DH367" i="6"/>
  <c r="DH398" i="6"/>
  <c r="BC232" i="6"/>
  <c r="BC277" i="6" s="1"/>
  <c r="BC292" i="6" s="1"/>
  <c r="BR232" i="6"/>
  <c r="BR262" i="6" s="1"/>
  <c r="CG232" i="6"/>
  <c r="CG277" i="6" s="1"/>
  <c r="CG292" i="6" s="1"/>
  <c r="CV232" i="6"/>
  <c r="CV262" i="6" s="1"/>
  <c r="DK232" i="6"/>
  <c r="DK262" i="6" s="1"/>
  <c r="Y232" i="6"/>
  <c r="Y277" i="6" s="1"/>
  <c r="Y292" i="6" s="1"/>
  <c r="AN232" i="6"/>
  <c r="AN262" i="6" s="1"/>
  <c r="EO232" i="6"/>
  <c r="EO262" i="6" s="1"/>
  <c r="DZ232" i="6"/>
  <c r="DZ262" i="6" s="1"/>
  <c r="DF305" i="6"/>
  <c r="DF320" i="6"/>
  <c r="BN276" i="6"/>
  <c r="BN291" i="6" s="1"/>
  <c r="BN306" i="6" s="1"/>
  <c r="DY260" i="6"/>
  <c r="EN274" i="6"/>
  <c r="EN289" i="6" s="1"/>
  <c r="EN319" i="6" s="1"/>
  <c r="AI397" i="6"/>
  <c r="AL319" i="6"/>
  <c r="AL382" i="6" s="1"/>
  <c r="CD397" i="6"/>
  <c r="W320" i="6"/>
  <c r="W383" i="6" s="1"/>
  <c r="CQ397" i="6"/>
  <c r="D22" i="6"/>
  <c r="DT217" i="6"/>
  <c r="DT232" i="6" s="1"/>
  <c r="DT247" i="6" s="1"/>
  <c r="DT262" i="6" s="1"/>
  <c r="DT277" i="6" s="1"/>
  <c r="DT292" i="6" s="1"/>
  <c r="DT307" i="6" s="1"/>
  <c r="DT322" i="6" s="1"/>
  <c r="DT337" i="6" s="1"/>
  <c r="CP232" i="6"/>
  <c r="CP247" i="6" s="1"/>
  <c r="CP262" i="6" s="1"/>
  <c r="CP277" i="6" s="1"/>
  <c r="CP292" i="6" s="1"/>
  <c r="CP307" i="6" s="1"/>
  <c r="CP322" i="6" s="1"/>
  <c r="CP337" i="6" s="1"/>
  <c r="CU227" i="6"/>
  <c r="CU242" i="6" s="1"/>
  <c r="CU257" i="6" s="1"/>
  <c r="CU272" i="6" s="1"/>
  <c r="CU287" i="6" s="1"/>
  <c r="CU302" i="6" s="1"/>
  <c r="CU317" i="6" s="1"/>
  <c r="CU332" i="6" s="1"/>
  <c r="DY212" i="6"/>
  <c r="DY227" i="6" s="1"/>
  <c r="DY242" i="6" s="1"/>
  <c r="DY257" i="6" s="1"/>
  <c r="DY272" i="6" s="1"/>
  <c r="DY287" i="6" s="1"/>
  <c r="DY302" i="6" s="1"/>
  <c r="DY317" i="6" s="1"/>
  <c r="DY332" i="6" s="1"/>
  <c r="CB334" i="6"/>
  <c r="CB397" i="6"/>
  <c r="CB366" i="6"/>
  <c r="DN246" i="6"/>
  <c r="AB66" i="6"/>
  <c r="AB81" i="6" s="1"/>
  <c r="AB246" i="6"/>
  <c r="AQ246" i="6"/>
  <c r="BF246" i="6"/>
  <c r="BU246" i="6"/>
  <c r="CJ246" i="6"/>
  <c r="CY246" i="6"/>
  <c r="EC246" i="6"/>
  <c r="ER246" i="6"/>
  <c r="DN251" i="6"/>
  <c r="AB71" i="6"/>
  <c r="AB251" i="6"/>
  <c r="AQ251" i="6"/>
  <c r="BF251" i="6"/>
  <c r="BU251" i="6"/>
  <c r="CJ251" i="6"/>
  <c r="CY251" i="6"/>
  <c r="ER251" i="6"/>
  <c r="EC251" i="6"/>
  <c r="BG3" i="6"/>
  <c r="AB93" i="6"/>
  <c r="AB48" i="6"/>
  <c r="BG6" i="6"/>
  <c r="AA186" i="6"/>
  <c r="AB51" i="6"/>
  <c r="AA96" i="6"/>
  <c r="AA111" i="6" s="1"/>
  <c r="AA126" i="6" s="1"/>
  <c r="BG8" i="6"/>
  <c r="AA188" i="6"/>
  <c r="AB53" i="6"/>
  <c r="AA98" i="6"/>
  <c r="AA113" i="6" s="1"/>
  <c r="AA128" i="6" s="1"/>
  <c r="AD2" i="6"/>
  <c r="AC32" i="6"/>
  <c r="AC17" i="6"/>
  <c r="AC11" i="6"/>
  <c r="AC5" i="6"/>
  <c r="AC9" i="6"/>
  <c r="AC39" i="6"/>
  <c r="AC3" i="6"/>
  <c r="AC7" i="6"/>
  <c r="AC35" i="6"/>
  <c r="AC34" i="6"/>
  <c r="AC36" i="6"/>
  <c r="AC10" i="6"/>
  <c r="AC33" i="6"/>
  <c r="AC4" i="6"/>
  <c r="AC8" i="6"/>
  <c r="AC13" i="6"/>
  <c r="AC14" i="6"/>
  <c r="AC15" i="6"/>
  <c r="AC40" i="6"/>
  <c r="AC26" i="6"/>
  <c r="AC38" i="6"/>
  <c r="AC21" i="6"/>
  <c r="AC12" i="6"/>
  <c r="AC18" i="6"/>
  <c r="AC22" i="6"/>
  <c r="AC19" i="6"/>
  <c r="AC23" i="6"/>
  <c r="AC37" i="6"/>
  <c r="AC6" i="6"/>
  <c r="AC25" i="6"/>
  <c r="AC20" i="6"/>
  <c r="AC24" i="6"/>
  <c r="BB380" i="6"/>
  <c r="BQ364" i="6"/>
  <c r="CF364" i="6" s="1"/>
  <c r="CU364" i="6" s="1"/>
  <c r="DJ364" i="6" s="1"/>
  <c r="DY364" i="6" s="1"/>
  <c r="EN364" i="6" s="1"/>
  <c r="FC364" i="6" s="1"/>
  <c r="FR364" i="6" s="1"/>
  <c r="AW399" i="6"/>
  <c r="BL384" i="6"/>
  <c r="CA384" i="6" s="1"/>
  <c r="AX250" i="6"/>
  <c r="BM250" i="6"/>
  <c r="CB250" i="6"/>
  <c r="CQ250" i="6"/>
  <c r="T70" i="6"/>
  <c r="DF250" i="6"/>
  <c r="T250" i="6"/>
  <c r="AI250" i="6"/>
  <c r="EJ250" i="6"/>
  <c r="DU250" i="6"/>
  <c r="AY10" i="6"/>
  <c r="X84" i="6"/>
  <c r="X189" i="6"/>
  <c r="AI276" i="6"/>
  <c r="AI291" i="6" s="1"/>
  <c r="AI321" i="6" s="1"/>
  <c r="V335" i="6"/>
  <c r="V367" i="6"/>
  <c r="V398" i="6"/>
  <c r="T54" i="6"/>
  <c r="T99" i="6"/>
  <c r="Y84" i="6"/>
  <c r="Y189" i="6"/>
  <c r="CE304" i="6"/>
  <c r="CE319" i="6"/>
  <c r="AO364" i="6"/>
  <c r="Z380" i="6"/>
  <c r="Z395" i="6" s="1"/>
  <c r="Z410" i="6" s="1"/>
  <c r="Z426" i="6" s="1"/>
  <c r="Z442" i="6" s="1"/>
  <c r="CU277" i="6"/>
  <c r="CU292" i="6" s="1"/>
  <c r="CU262" i="6"/>
  <c r="Y231" i="6"/>
  <c r="Y261" i="6" s="1"/>
  <c r="AN231" i="6"/>
  <c r="AN261" i="6" s="1"/>
  <c r="BC231" i="6"/>
  <c r="BC261" i="6" s="1"/>
  <c r="BR231" i="6"/>
  <c r="BR276" i="6" s="1"/>
  <c r="BR291" i="6" s="1"/>
  <c r="CG231" i="6"/>
  <c r="CG261" i="6" s="1"/>
  <c r="CV231" i="6"/>
  <c r="CV276" i="6" s="1"/>
  <c r="CV291" i="6" s="1"/>
  <c r="DK231" i="6"/>
  <c r="DK276" i="6" s="1"/>
  <c r="DK291" i="6" s="1"/>
  <c r="DZ231" i="6"/>
  <c r="DZ261" i="6" s="1"/>
  <c r="EO231" i="6"/>
  <c r="EO276" i="6" s="1"/>
  <c r="EO291" i="6" s="1"/>
  <c r="DJ262" i="6"/>
  <c r="DJ277" i="6"/>
  <c r="DJ292" i="6" s="1"/>
  <c r="CD380" i="6"/>
  <c r="BO395" i="6"/>
  <c r="BO410" i="6" s="1"/>
  <c r="CB276" i="6"/>
  <c r="CB291" i="6" s="1"/>
  <c r="CB306" i="6" s="1"/>
  <c r="CR380" i="6"/>
  <c r="CC395" i="6"/>
  <c r="CC410" i="6" s="1"/>
  <c r="W261" i="6"/>
  <c r="CH216" i="6"/>
  <c r="CW216" i="6"/>
  <c r="DL216" i="6"/>
  <c r="Z216" i="6"/>
  <c r="Z201" i="6"/>
  <c r="AO216" i="6"/>
  <c r="BD216" i="6"/>
  <c r="BS216" i="6"/>
  <c r="EP216" i="6"/>
  <c r="EA216" i="6"/>
  <c r="CF275" i="6"/>
  <c r="CF290" i="6" s="1"/>
  <c r="CF320" i="6" s="1"/>
  <c r="CF258" i="6"/>
  <c r="DK212" i="6"/>
  <c r="CG227" i="6"/>
  <c r="CG242" i="6" s="1"/>
  <c r="CG257" i="6" s="1"/>
  <c r="CG272" i="6" s="1"/>
  <c r="CG287" i="6" s="1"/>
  <c r="CG302" i="6" s="1"/>
  <c r="CG317" i="6" s="1"/>
  <c r="CG332" i="6" s="1"/>
  <c r="BO276" i="6"/>
  <c r="BO291" i="6" s="1"/>
  <c r="BO306" i="6" s="1"/>
  <c r="AI334" i="6"/>
  <c r="CD366" i="6"/>
  <c r="CQ334" i="6"/>
  <c r="T139" i="6" s="1"/>
  <c r="BM320" i="6"/>
  <c r="BM383" i="6" s="1"/>
  <c r="CB320" i="6"/>
  <c r="CB383" i="6" s="1"/>
  <c r="CV218" i="6"/>
  <c r="DK218" i="6"/>
  <c r="Y218" i="6"/>
  <c r="Y203" i="6"/>
  <c r="AN218" i="6"/>
  <c r="BC218" i="6"/>
  <c r="BR218" i="6"/>
  <c r="CG218" i="6"/>
  <c r="DZ218" i="6"/>
  <c r="EO218" i="6"/>
  <c r="S387" i="6"/>
  <c r="S402" i="6" s="1"/>
  <c r="S417" i="6" s="1"/>
  <c r="S433" i="6" s="1"/>
  <c r="S449" i="6" s="1"/>
  <c r="AH371" i="6"/>
  <c r="BF250" i="6"/>
  <c r="BU250" i="6"/>
  <c r="CJ250" i="6"/>
  <c r="CY250" i="6"/>
  <c r="DN250" i="6"/>
  <c r="AB70" i="6"/>
  <c r="AB85" i="6" s="1"/>
  <c r="AB250" i="6"/>
  <c r="AQ250" i="6"/>
  <c r="ER250" i="6"/>
  <c r="EC250" i="6"/>
  <c r="AB247" i="6"/>
  <c r="AQ247" i="6"/>
  <c r="BF247" i="6"/>
  <c r="BU247" i="6"/>
  <c r="CJ247" i="6"/>
  <c r="CY247" i="6"/>
  <c r="DN247" i="6"/>
  <c r="AB67" i="6"/>
  <c r="AB82" i="6" s="1"/>
  <c r="EC247" i="6"/>
  <c r="ER247" i="6"/>
  <c r="BG11" i="6"/>
  <c r="BG4" i="6"/>
  <c r="AA184" i="6"/>
  <c r="AB49" i="6"/>
  <c r="AA94" i="6"/>
  <c r="AA109" i="6" s="1"/>
  <c r="AA124" i="6" s="1"/>
  <c r="T276" i="6"/>
  <c r="T291" i="6" s="1"/>
  <c r="T306" i="6" s="1"/>
  <c r="DW334" i="6"/>
  <c r="DW366" i="6"/>
  <c r="DW397" i="6"/>
  <c r="BQ262" i="6"/>
  <c r="BQ277" i="6"/>
  <c r="BQ292" i="6" s="1"/>
  <c r="S235" i="6"/>
  <c r="S250" i="6" s="1"/>
  <c r="S265" i="6" s="1"/>
  <c r="S280" i="6" s="1"/>
  <c r="S295" i="6" s="1"/>
  <c r="S310" i="6" s="1"/>
  <c r="S325" i="6" s="1"/>
  <c r="S340" i="6" s="1"/>
  <c r="S356" i="6" s="1"/>
  <c r="S372" i="6" s="1"/>
  <c r="AW220" i="6"/>
  <c r="AH220" i="6"/>
  <c r="AH235" i="6" s="1"/>
  <c r="AH250" i="6" s="1"/>
  <c r="AH265" i="6" s="1"/>
  <c r="AH280" i="6" s="1"/>
  <c r="AH295" i="6" s="1"/>
  <c r="AH310" i="6" s="1"/>
  <c r="AH325" i="6" s="1"/>
  <c r="AH340" i="6" s="1"/>
  <c r="CE303" i="6"/>
  <c r="CE318" i="6"/>
  <c r="CF262" i="6"/>
  <c r="CF277" i="6"/>
  <c r="CF292" i="6" s="1"/>
  <c r="CH212" i="6"/>
  <c r="BS212" i="6"/>
  <c r="BD227" i="6"/>
  <c r="BD242" i="6" s="1"/>
  <c r="BD257" i="6" s="1"/>
  <c r="BD272" i="6" s="1"/>
  <c r="BD287" i="6" s="1"/>
  <c r="BD302" i="6" s="1"/>
  <c r="BD317" i="6" s="1"/>
  <c r="BD332" i="6" s="1"/>
  <c r="AK334" i="6"/>
  <c r="AK366" i="6"/>
  <c r="AK397" i="6"/>
  <c r="DU261" i="6"/>
  <c r="AJ218" i="6"/>
  <c r="AY218" i="6"/>
  <c r="BN218" i="6"/>
  <c r="CC218" i="6"/>
  <c r="CR218" i="6"/>
  <c r="DG218" i="6"/>
  <c r="U218" i="6"/>
  <c r="U203" i="6"/>
  <c r="EK218" i="6"/>
  <c r="DV218" i="6"/>
  <c r="DW261" i="6"/>
  <c r="CQ395" i="6"/>
  <c r="CQ410" i="6" s="1"/>
  <c r="DF380" i="6"/>
  <c r="BL369" i="6"/>
  <c r="CA369" i="6" s="1"/>
  <c r="CP369" i="6" s="1"/>
  <c r="DE369" i="6" s="1"/>
  <c r="DT369" i="6" s="1"/>
  <c r="EI369" i="6" s="1"/>
  <c r="EX369" i="6" s="1"/>
  <c r="FM369" i="6" s="1"/>
  <c r="AW385" i="6"/>
  <c r="AZ276" i="6"/>
  <c r="AZ291" i="6" s="1"/>
  <c r="AZ306" i="6" s="1"/>
  <c r="CV212" i="6"/>
  <c r="BR227" i="6"/>
  <c r="BR242" i="6" s="1"/>
  <c r="BR257" i="6" s="1"/>
  <c r="BR272" i="6" s="1"/>
  <c r="BR287" i="6" s="1"/>
  <c r="BR302" i="6" s="1"/>
  <c r="BR317" i="6" s="1"/>
  <c r="BR332" i="6" s="1"/>
  <c r="CD335" i="6"/>
  <c r="CD367" i="6"/>
  <c r="CD398" i="6"/>
  <c r="DW383" i="6"/>
  <c r="AL276" i="6"/>
  <c r="AL291" i="6" s="1"/>
  <c r="AL321" i="6" s="1"/>
  <c r="CD334" i="6"/>
  <c r="BN320" i="6"/>
  <c r="BN383" i="6" s="1"/>
  <c r="EM305" i="6"/>
  <c r="EM383" i="6" s="1"/>
  <c r="T320" i="6"/>
  <c r="T383" i="6" s="1"/>
  <c r="AL320" i="6"/>
  <c r="AL383" i="6" s="1"/>
  <c r="DH397" i="6"/>
  <c r="AX320" i="6"/>
  <c r="AX383" i="6" s="1"/>
  <c r="BA318" i="6"/>
  <c r="BA381" i="6" s="1"/>
  <c r="AB243" i="6"/>
  <c r="AQ243" i="6"/>
  <c r="BF243" i="6"/>
  <c r="BU243" i="6"/>
  <c r="CJ243" i="6"/>
  <c r="CY243" i="6"/>
  <c r="DN243" i="6"/>
  <c r="AB63" i="6"/>
  <c r="AB78" i="6" s="1"/>
  <c r="ER243" i="6"/>
  <c r="EC243" i="6"/>
  <c r="DW382" i="6"/>
  <c r="CS334" i="6"/>
  <c r="V139" i="6" s="1"/>
  <c r="CS397" i="6"/>
  <c r="CS366" i="6"/>
  <c r="BM334" i="6"/>
  <c r="BM397" i="6"/>
  <c r="BM366" i="6"/>
  <c r="CH250" i="6"/>
  <c r="CW250" i="6"/>
  <c r="DL250" i="6"/>
  <c r="Z70" i="6"/>
  <c r="Z250" i="6"/>
  <c r="AO250" i="6"/>
  <c r="BD250" i="6"/>
  <c r="BS250" i="6"/>
  <c r="EP250" i="6"/>
  <c r="EA250" i="6"/>
  <c r="BE10" i="6"/>
  <c r="W218" i="6"/>
  <c r="W203" i="6"/>
  <c r="AL218" i="6"/>
  <c r="BA218" i="6"/>
  <c r="BP218" i="6"/>
  <c r="CE218" i="6"/>
  <c r="CT218" i="6"/>
  <c r="DI218" i="6"/>
  <c r="DX218" i="6"/>
  <c r="EM218" i="6"/>
  <c r="AH386" i="6"/>
  <c r="AH401" i="6" s="1"/>
  <c r="AH416" i="6" s="1"/>
  <c r="AW370" i="6"/>
  <c r="BD215" i="6"/>
  <c r="BS215" i="6"/>
  <c r="CH215" i="6"/>
  <c r="CW215" i="6"/>
  <c r="DL215" i="6"/>
  <c r="Z215" i="6"/>
  <c r="Z200" i="6"/>
  <c r="AO215" i="6"/>
  <c r="EP215" i="6"/>
  <c r="EA215" i="6"/>
  <c r="CQ305" i="6"/>
  <c r="CQ320" i="6"/>
  <c r="DF218" i="6"/>
  <c r="T218" i="6"/>
  <c r="T203" i="6"/>
  <c r="AI218" i="6"/>
  <c r="AX218" i="6"/>
  <c r="BM218" i="6"/>
  <c r="CB218" i="6"/>
  <c r="CQ218" i="6"/>
  <c r="EJ218" i="6"/>
  <c r="DU218" i="6"/>
  <c r="Z203" i="6"/>
  <c r="AO218" i="6"/>
  <c r="BD218" i="6"/>
  <c r="BS218" i="6"/>
  <c r="CH218" i="6"/>
  <c r="CW218" i="6"/>
  <c r="DL218" i="6"/>
  <c r="Z218" i="6"/>
  <c r="EA218" i="6"/>
  <c r="EP218" i="6"/>
  <c r="DU305" i="6"/>
  <c r="DU320" i="6"/>
  <c r="AK232" i="6"/>
  <c r="AK262" i="6" s="1"/>
  <c r="AZ232" i="6"/>
  <c r="AZ262" i="6" s="1"/>
  <c r="BO232" i="6"/>
  <c r="BO262" i="6" s="1"/>
  <c r="CD232" i="6"/>
  <c r="CD262" i="6" s="1"/>
  <c r="CS232" i="6"/>
  <c r="CS277" i="6" s="1"/>
  <c r="CS292" i="6" s="1"/>
  <c r="DH232" i="6"/>
  <c r="DH262" i="6" s="1"/>
  <c r="V232" i="6"/>
  <c r="V262" i="6" s="1"/>
  <c r="EL232" i="6"/>
  <c r="EL277" i="6" s="1"/>
  <c r="EL292" i="6" s="1"/>
  <c r="DW232" i="6"/>
  <c r="DW277" i="6" s="1"/>
  <c r="DW292" i="6" s="1"/>
  <c r="AZ334" i="6"/>
  <c r="AZ397" i="6"/>
  <c r="AZ366" i="6"/>
  <c r="EN275" i="6"/>
  <c r="EN290" i="6" s="1"/>
  <c r="EN305" i="6" s="1"/>
  <c r="U169" i="6"/>
  <c r="U154" i="6"/>
  <c r="CG229" i="6"/>
  <c r="CG259" i="6" s="1"/>
  <c r="CV229" i="6"/>
  <c r="CV274" i="6" s="1"/>
  <c r="CV289" i="6" s="1"/>
  <c r="DK229" i="6"/>
  <c r="DK274" i="6" s="1"/>
  <c r="DK289" i="6" s="1"/>
  <c r="Y229" i="6"/>
  <c r="Y259" i="6" s="1"/>
  <c r="AN229" i="6"/>
  <c r="AN274" i="6" s="1"/>
  <c r="AN289" i="6" s="1"/>
  <c r="BC229" i="6"/>
  <c r="BC274" i="6" s="1"/>
  <c r="BC289" i="6" s="1"/>
  <c r="BR229" i="6"/>
  <c r="BR274" i="6" s="1"/>
  <c r="BR289" i="6" s="1"/>
  <c r="EO229" i="6"/>
  <c r="EO259" i="6" s="1"/>
  <c r="DZ229" i="6"/>
  <c r="DZ259" i="6" s="1"/>
  <c r="DF276" i="6"/>
  <c r="DF291" i="6" s="1"/>
  <c r="DF306" i="6" s="1"/>
  <c r="DW335" i="6"/>
  <c r="DW398" i="6"/>
  <c r="DW367" i="6"/>
  <c r="BP303" i="6"/>
  <c r="BP381" i="6" s="1"/>
  <c r="BO397" i="6"/>
  <c r="DH366" i="6"/>
  <c r="AJ320" i="6"/>
  <c r="AJ383" i="6" s="1"/>
  <c r="BB276" i="6"/>
  <c r="BB291" i="6" s="1"/>
  <c r="BB306" i="6" s="1"/>
  <c r="CY249" i="6"/>
  <c r="DN249" i="6"/>
  <c r="AQ249" i="6"/>
  <c r="AB69" i="6"/>
  <c r="AB84" i="6" s="1"/>
  <c r="BF249" i="6"/>
  <c r="CJ249" i="6"/>
  <c r="AB249" i="6"/>
  <c r="BU249" i="6"/>
  <c r="EC249" i="6"/>
  <c r="ER249" i="6"/>
  <c r="BG9" i="6"/>
  <c r="AA189" i="6"/>
  <c r="AB54" i="6"/>
  <c r="AA99" i="6"/>
  <c r="AA114" i="6" s="1"/>
  <c r="AA129" i="6" s="1"/>
  <c r="Z199" i="6"/>
  <c r="AO214" i="6"/>
  <c r="BD214" i="6"/>
  <c r="BS214" i="6"/>
  <c r="CH214" i="6"/>
  <c r="CW214" i="6"/>
  <c r="DL214" i="6"/>
  <c r="Z214" i="6"/>
  <c r="EA214" i="6"/>
  <c r="EP214" i="6"/>
  <c r="DE218" i="6"/>
  <c r="CA233" i="6"/>
  <c r="CA248" i="6" s="1"/>
  <c r="CA263" i="6" s="1"/>
  <c r="CA278" i="6" s="1"/>
  <c r="CA293" i="6" s="1"/>
  <c r="CA308" i="6" s="1"/>
  <c r="CA323" i="6" s="1"/>
  <c r="CA338" i="6" s="1"/>
  <c r="AN250" i="6"/>
  <c r="BC250" i="6"/>
  <c r="BR250" i="6"/>
  <c r="CG250" i="6"/>
  <c r="CV250" i="6"/>
  <c r="DK250" i="6"/>
  <c r="Y70" i="6"/>
  <c r="Y250" i="6"/>
  <c r="DZ250" i="6"/>
  <c r="EO250" i="6"/>
  <c r="BD10" i="6"/>
  <c r="T40" i="6"/>
  <c r="U40" i="6"/>
  <c r="V40" i="6"/>
  <c r="W40" i="6"/>
  <c r="X40" i="6"/>
  <c r="Y40" i="6"/>
  <c r="Z40" i="6"/>
  <c r="AA40" i="6"/>
  <c r="DK230" i="6"/>
  <c r="DK275" i="6" s="1"/>
  <c r="DK290" i="6" s="1"/>
  <c r="Y230" i="6"/>
  <c r="Y260" i="6" s="1"/>
  <c r="AN230" i="6"/>
  <c r="AN260" i="6" s="1"/>
  <c r="BC230" i="6"/>
  <c r="BC260" i="6" s="1"/>
  <c r="BR230" i="6"/>
  <c r="BR275" i="6" s="1"/>
  <c r="BR290" i="6" s="1"/>
  <c r="CG230" i="6"/>
  <c r="CG275" i="6" s="1"/>
  <c r="CG290" i="6" s="1"/>
  <c r="CV230" i="6"/>
  <c r="CV260" i="6" s="1"/>
  <c r="DZ230" i="6"/>
  <c r="DZ275" i="6" s="1"/>
  <c r="DZ290" i="6" s="1"/>
  <c r="EO230" i="6"/>
  <c r="EO260" i="6" s="1"/>
  <c r="Y54" i="6"/>
  <c r="Y99" i="6"/>
  <c r="W113" i="6"/>
  <c r="W128" i="6" s="1"/>
  <c r="DT381" i="6"/>
  <c r="DE396" i="6"/>
  <c r="DE411" i="6" s="1"/>
  <c r="AM274" i="6"/>
  <c r="AM289" i="6" s="1"/>
  <c r="AM304" i="6" s="1"/>
  <c r="CD218" i="6"/>
  <c r="CS218" i="6"/>
  <c r="DH218" i="6"/>
  <c r="V218" i="6"/>
  <c r="V203" i="6"/>
  <c r="AK218" i="6"/>
  <c r="AZ218" i="6"/>
  <c r="BO218" i="6"/>
  <c r="DW218" i="6"/>
  <c r="EL218" i="6"/>
  <c r="U305" i="6"/>
  <c r="U320" i="6"/>
  <c r="EN262" i="6"/>
  <c r="EN277" i="6"/>
  <c r="EN292" i="6" s="1"/>
  <c r="CA398" i="6"/>
  <c r="CA413" i="6" s="1"/>
  <c r="CP383" i="6"/>
  <c r="BP305" i="6"/>
  <c r="BP320" i="6"/>
  <c r="AM276" i="6"/>
  <c r="AM291" i="6" s="1"/>
  <c r="AM306" i="6" s="1"/>
  <c r="U350" i="6"/>
  <c r="DX319" i="6"/>
  <c r="DX304" i="6"/>
  <c r="EL335" i="6"/>
  <c r="EL398" i="6"/>
  <c r="EL367" i="6"/>
  <c r="BO366" i="6"/>
  <c r="BP319" i="6"/>
  <c r="BP382" i="6" s="1"/>
  <c r="CC305" i="6"/>
  <c r="CC383" i="6" s="1"/>
  <c r="DH334" i="6"/>
  <c r="DG320" i="6"/>
  <c r="DG383" i="6" s="1"/>
  <c r="AX397" i="6"/>
  <c r="DV305" i="6"/>
  <c r="DV383" i="6" s="1"/>
  <c r="CJ245" i="6"/>
  <c r="CY245" i="6"/>
  <c r="DN245" i="6"/>
  <c r="AB65" i="6"/>
  <c r="AB80" i="6" s="1"/>
  <c r="AB245" i="6"/>
  <c r="AQ245" i="6"/>
  <c r="BF245" i="6"/>
  <c r="BU245" i="6"/>
  <c r="ER245" i="6"/>
  <c r="EC245" i="6"/>
  <c r="BG5" i="6"/>
  <c r="AA185" i="6"/>
  <c r="AA95" i="6"/>
  <c r="AA110" i="6" s="1"/>
  <c r="AA125" i="6" s="1"/>
  <c r="AB50" i="6"/>
  <c r="AZ335" i="6"/>
  <c r="AZ367" i="6"/>
  <c r="AZ398" i="6"/>
  <c r="BL233" i="6"/>
  <c r="BL248" i="6" s="1"/>
  <c r="BL263" i="6" s="1"/>
  <c r="BL278" i="6" s="1"/>
  <c r="BL293" i="6" s="1"/>
  <c r="BL308" i="6" s="1"/>
  <c r="BL323" i="6" s="1"/>
  <c r="BL338" i="6" s="1"/>
  <c r="CP218" i="6"/>
  <c r="BE212" i="6"/>
  <c r="AP212" i="6"/>
  <c r="AP227" i="6" s="1"/>
  <c r="AP242" i="6" s="1"/>
  <c r="AP257" i="6" s="1"/>
  <c r="AP272" i="6" s="1"/>
  <c r="AP287" i="6" s="1"/>
  <c r="AP302" i="6" s="1"/>
  <c r="AP317" i="6" s="1"/>
  <c r="AP332" i="6" s="1"/>
  <c r="AA227" i="6"/>
  <c r="AA242" i="6" s="1"/>
  <c r="AA257" i="6" s="1"/>
  <c r="AA272" i="6" s="1"/>
  <c r="AA287" i="6" s="1"/>
  <c r="AA302" i="6" s="1"/>
  <c r="AA317" i="6" s="1"/>
  <c r="AA332" i="6" s="1"/>
  <c r="AA348" i="6" s="1"/>
  <c r="AA364" i="6" s="1"/>
  <c r="DJ250" i="6"/>
  <c r="X70" i="6"/>
  <c r="X250" i="6"/>
  <c r="AM250" i="6"/>
  <c r="BB250" i="6"/>
  <c r="BQ250" i="6"/>
  <c r="CF250" i="6"/>
  <c r="CU250" i="6"/>
  <c r="EN250" i="6"/>
  <c r="DY250" i="6"/>
  <c r="BC10" i="6"/>
  <c r="S27" i="6"/>
  <c r="AC27" i="6" s="1"/>
  <c r="S41" i="6"/>
  <c r="S56" i="6"/>
  <c r="S71" i="6" s="1"/>
  <c r="S86" i="6" s="1"/>
  <c r="S101" i="6" s="1"/>
  <c r="S116" i="6" s="1"/>
  <c r="S131" i="6" s="1"/>
  <c r="S146" i="6" s="1"/>
  <c r="S161" i="6" s="1"/>
  <c r="S176" i="6" s="1"/>
  <c r="S191" i="6" s="1"/>
  <c r="S206" i="6" s="1"/>
  <c r="S221" i="6" s="1"/>
  <c r="B30" i="6"/>
  <c r="B46" i="6" s="1"/>
  <c r="B62" i="6" s="1"/>
  <c r="B78" i="6" s="1"/>
  <c r="T26" i="6"/>
  <c r="U26" i="6"/>
  <c r="V26" i="6"/>
  <c r="W26" i="6"/>
  <c r="X26" i="6"/>
  <c r="Y26" i="6"/>
  <c r="Z26" i="6"/>
  <c r="AA26" i="6"/>
  <c r="CR412" i="6"/>
  <c r="X54" i="6"/>
  <c r="X99" i="6"/>
  <c r="DE232" i="6"/>
  <c r="DE247" i="6" s="1"/>
  <c r="DE262" i="6" s="1"/>
  <c r="DE277" i="6" s="1"/>
  <c r="DE292" i="6" s="1"/>
  <c r="DE307" i="6" s="1"/>
  <c r="DE322" i="6" s="1"/>
  <c r="DE337" i="6" s="1"/>
  <c r="EI217" i="6"/>
  <c r="EI232" i="6" s="1"/>
  <c r="EI247" i="6" s="1"/>
  <c r="EI262" i="6" s="1"/>
  <c r="EI277" i="6" s="1"/>
  <c r="EI292" i="6" s="1"/>
  <c r="EI307" i="6" s="1"/>
  <c r="EI322" i="6" s="1"/>
  <c r="EI337" i="6" s="1"/>
  <c r="BP380" i="6"/>
  <c r="BA395" i="6"/>
  <c r="BA410" i="6" s="1"/>
  <c r="DJ227" i="6"/>
  <c r="DJ242" i="6" s="1"/>
  <c r="DJ257" i="6" s="1"/>
  <c r="DJ272" i="6" s="1"/>
  <c r="DJ287" i="6" s="1"/>
  <c r="DJ302" i="6" s="1"/>
  <c r="DJ317" i="6" s="1"/>
  <c r="DJ332" i="6" s="1"/>
  <c r="EN212" i="6"/>
  <c r="EN227" i="6" s="1"/>
  <c r="EN242" i="6" s="1"/>
  <c r="EN257" i="6" s="1"/>
  <c r="EN272" i="6" s="1"/>
  <c r="EN287" i="6" s="1"/>
  <c r="EN302" i="6" s="1"/>
  <c r="EN317" i="6" s="1"/>
  <c r="EN332" i="6" s="1"/>
  <c r="Z99" i="6"/>
  <c r="CS335" i="6"/>
  <c r="V140" i="6" s="1"/>
  <c r="CS398" i="6"/>
  <c r="CS367" i="6"/>
  <c r="AW234" i="6"/>
  <c r="AW249" i="6" s="1"/>
  <c r="AW264" i="6" s="1"/>
  <c r="AW279" i="6" s="1"/>
  <c r="AW294" i="6" s="1"/>
  <c r="AW309" i="6" s="1"/>
  <c r="AW324" i="6" s="1"/>
  <c r="AW339" i="6" s="1"/>
  <c r="BL219" i="6"/>
  <c r="CA219" i="6"/>
  <c r="DV412" i="6"/>
  <c r="BL398" i="6"/>
  <c r="BL413" i="6" s="1"/>
  <c r="AW413" i="6"/>
  <c r="DG232" i="6"/>
  <c r="DG262" i="6" s="1"/>
  <c r="U232" i="6"/>
  <c r="U262" i="6" s="1"/>
  <c r="AJ232" i="6"/>
  <c r="AJ277" i="6" s="1"/>
  <c r="AJ292" i="6" s="1"/>
  <c r="AY232" i="6"/>
  <c r="AY262" i="6" s="1"/>
  <c r="BN232" i="6"/>
  <c r="BN277" i="6" s="1"/>
  <c r="BN292" i="6" s="1"/>
  <c r="CC232" i="6"/>
  <c r="CC277" i="6" s="1"/>
  <c r="CC292" i="6" s="1"/>
  <c r="CR232" i="6"/>
  <c r="CR262" i="6" s="1"/>
  <c r="EK232" i="6"/>
  <c r="EK262" i="6" s="1"/>
  <c r="DV232" i="6"/>
  <c r="DV262" i="6" s="1"/>
  <c r="BO335" i="6"/>
  <c r="BO398" i="6"/>
  <c r="BO367" i="6"/>
  <c r="BA304" i="6"/>
  <c r="BA319" i="6"/>
  <c r="CE232" i="6"/>
  <c r="CE262" i="6" s="1"/>
  <c r="CT232" i="6"/>
  <c r="CT277" i="6" s="1"/>
  <c r="CT292" i="6" s="1"/>
  <c r="DI232" i="6"/>
  <c r="DI262" i="6" s="1"/>
  <c r="W232" i="6"/>
  <c r="W262" i="6" s="1"/>
  <c r="AL232" i="6"/>
  <c r="AL262" i="6" s="1"/>
  <c r="BA232" i="6"/>
  <c r="BA277" i="6" s="1"/>
  <c r="BA292" i="6" s="1"/>
  <c r="BP232" i="6"/>
  <c r="BP262" i="6" s="1"/>
  <c r="EM232" i="6"/>
  <c r="EM262" i="6" s="1"/>
  <c r="DX232" i="6"/>
  <c r="DX262" i="6" s="1"/>
  <c r="EL397" i="6"/>
  <c r="BO334" i="6"/>
  <c r="CS382" i="6"/>
  <c r="AX366" i="6"/>
  <c r="U17" i="1" l="1"/>
  <c r="T154" i="6"/>
  <c r="U427" i="6"/>
  <c r="U443" i="6" s="1"/>
  <c r="CG273" i="6"/>
  <c r="CG288" i="6" s="1"/>
  <c r="CG303" i="6" s="1"/>
  <c r="U16" i="8"/>
  <c r="CT398" i="6"/>
  <c r="U15" i="8"/>
  <c r="DK258" i="6"/>
  <c r="DK303" i="6" s="1"/>
  <c r="U14" i="8"/>
  <c r="W382" i="6"/>
  <c r="W334" i="6"/>
  <c r="CV258" i="6"/>
  <c r="CV318" i="6" s="1"/>
  <c r="W366" i="6"/>
  <c r="Y258" i="6"/>
  <c r="Y303" i="6" s="1"/>
  <c r="Q17" i="8"/>
  <c r="CT334" i="6"/>
  <c r="W139" i="6" s="1"/>
  <c r="BR318" i="6"/>
  <c r="BA306" i="6"/>
  <c r="BA336" i="6" s="1"/>
  <c r="DZ258" i="6"/>
  <c r="DZ318" i="6" s="1"/>
  <c r="AN273" i="6"/>
  <c r="AN288" i="6" s="1"/>
  <c r="AN318" i="6" s="1"/>
  <c r="BC258" i="6"/>
  <c r="BC303" i="6" s="1"/>
  <c r="DI382" i="6"/>
  <c r="EO258" i="6"/>
  <c r="EO303" i="6" s="1"/>
  <c r="CT367" i="6"/>
  <c r="CT335" i="6"/>
  <c r="W140" i="6" s="1"/>
  <c r="DI397" i="6"/>
  <c r="DI366" i="6"/>
  <c r="CT397" i="6"/>
  <c r="CT382" i="6"/>
  <c r="DU412" i="6"/>
  <c r="C55" i="6" s="1"/>
  <c r="CS321" i="6"/>
  <c r="CS336" i="6" s="1"/>
  <c r="V141" i="6" s="1"/>
  <c r="BP306" i="6"/>
  <c r="BP336" i="6" s="1"/>
  <c r="EL411" i="6"/>
  <c r="E70" i="6" s="1"/>
  <c r="CD321" i="6"/>
  <c r="CD336" i="6" s="1"/>
  <c r="BO411" i="6"/>
  <c r="DY318" i="6"/>
  <c r="DY333" i="6" s="1"/>
  <c r="DW411" i="6"/>
  <c r="E54" i="6" s="1"/>
  <c r="EN306" i="6"/>
  <c r="EN384" i="6" s="1"/>
  <c r="DL228" i="6"/>
  <c r="DL258" i="6" s="1"/>
  <c r="CH228" i="6"/>
  <c r="CH258" i="6" s="1"/>
  <c r="BS228" i="6"/>
  <c r="BS258" i="6" s="1"/>
  <c r="BR303" i="6"/>
  <c r="EM397" i="6"/>
  <c r="DX306" i="6"/>
  <c r="DX336" i="6" s="1"/>
  <c r="EM366" i="6"/>
  <c r="CT396" i="6"/>
  <c r="EM334" i="6"/>
  <c r="AZ411" i="6"/>
  <c r="BB307" i="6"/>
  <c r="EJ412" i="6"/>
  <c r="C71" i="6" s="1"/>
  <c r="DJ319" i="6"/>
  <c r="DJ366" i="6" s="1"/>
  <c r="CQ277" i="6"/>
  <c r="CQ292" i="6" s="1"/>
  <c r="CQ322" i="6" s="1"/>
  <c r="EM321" i="6"/>
  <c r="EM399" i="6" s="1"/>
  <c r="EJ383" i="6"/>
  <c r="CE321" i="6"/>
  <c r="CE336" i="6" s="1"/>
  <c r="EJ398" i="6"/>
  <c r="EJ367" i="6"/>
  <c r="Z258" i="6"/>
  <c r="CB262" i="6"/>
  <c r="CB307" i="6" s="1"/>
  <c r="DF412" i="6"/>
  <c r="CW228" i="6"/>
  <c r="CW258" i="6" s="1"/>
  <c r="EA228" i="6"/>
  <c r="EA273" i="6" s="1"/>
  <c r="EA288" i="6" s="1"/>
  <c r="BD228" i="6"/>
  <c r="BD258" i="6" s="1"/>
  <c r="DJ320" i="6"/>
  <c r="DJ383" i="6" s="1"/>
  <c r="EP228" i="6"/>
  <c r="EP273" i="6" s="1"/>
  <c r="EP288" i="6" s="1"/>
  <c r="AO228" i="6"/>
  <c r="AO273" i="6" s="1"/>
  <c r="AO288" i="6" s="1"/>
  <c r="DV306" i="6"/>
  <c r="DV368" i="6" s="1"/>
  <c r="AY383" i="6"/>
  <c r="CT321" i="6"/>
  <c r="CT384" i="6" s="1"/>
  <c r="DI321" i="6"/>
  <c r="DI336" i="6" s="1"/>
  <c r="V412" i="6"/>
  <c r="DI335" i="6"/>
  <c r="W170" i="6" s="1"/>
  <c r="U321" i="6"/>
  <c r="U384" i="6" s="1"/>
  <c r="X319" i="6"/>
  <c r="X397" i="6" s="1"/>
  <c r="EK321" i="6"/>
  <c r="EK384" i="6" s="1"/>
  <c r="CF321" i="6"/>
  <c r="CF384" i="6" s="1"/>
  <c r="DY306" i="6"/>
  <c r="DY384" i="6" s="1"/>
  <c r="CR321" i="6"/>
  <c r="CR384" i="6" s="1"/>
  <c r="AK411" i="6"/>
  <c r="AY398" i="6"/>
  <c r="AY335" i="6"/>
  <c r="CE398" i="6"/>
  <c r="T412" i="6"/>
  <c r="CF304" i="6"/>
  <c r="CF382" i="6" s="1"/>
  <c r="DI381" i="6"/>
  <c r="T262" i="6"/>
  <c r="T322" i="6" s="1"/>
  <c r="BA383" i="6"/>
  <c r="BQ320" i="6"/>
  <c r="BQ335" i="6" s="1"/>
  <c r="V411" i="6"/>
  <c r="V321" i="6"/>
  <c r="V384" i="6" s="1"/>
  <c r="CC321" i="6"/>
  <c r="CC384" i="6" s="1"/>
  <c r="CU318" i="6"/>
  <c r="CU396" i="6" s="1"/>
  <c r="AI367" i="6"/>
  <c r="AI383" i="6"/>
  <c r="AI398" i="6"/>
  <c r="DH411" i="6"/>
  <c r="CT365" i="6"/>
  <c r="CT333" i="6"/>
  <c r="W138" i="6" s="1"/>
  <c r="X321" i="6"/>
  <c r="X384" i="6" s="1"/>
  <c r="EB213" i="6"/>
  <c r="AP213" i="6"/>
  <c r="BA335" i="6"/>
  <c r="CV277" i="6"/>
  <c r="CV292" i="6" s="1"/>
  <c r="CV307" i="6" s="1"/>
  <c r="CS411" i="6"/>
  <c r="T114" i="6"/>
  <c r="T129" i="6" s="1"/>
  <c r="DH277" i="6"/>
  <c r="DH292" i="6" s="1"/>
  <c r="DH307" i="6" s="1"/>
  <c r="V138" i="6"/>
  <c r="V349" i="6"/>
  <c r="E22" i="6" s="1"/>
  <c r="DZ277" i="6"/>
  <c r="DZ292" i="6" s="1"/>
  <c r="DZ322" i="6" s="1"/>
  <c r="EL321" i="6"/>
  <c r="EL384" i="6" s="1"/>
  <c r="V168" i="6"/>
  <c r="V153" i="6"/>
  <c r="CG262" i="6"/>
  <c r="CG322" i="6" s="1"/>
  <c r="W381" i="6"/>
  <c r="CU321" i="6"/>
  <c r="CU384" i="6" s="1"/>
  <c r="W396" i="6"/>
  <c r="X114" i="6"/>
  <c r="X129" i="6" s="1"/>
  <c r="W365" i="6"/>
  <c r="X320" i="6"/>
  <c r="X335" i="6" s="1"/>
  <c r="CU319" i="6"/>
  <c r="CU334" i="6" s="1"/>
  <c r="X139" i="6" s="1"/>
  <c r="X318" i="6"/>
  <c r="X381" i="6" s="1"/>
  <c r="DI367" i="6"/>
  <c r="DJ306" i="6"/>
  <c r="DJ384" i="6" s="1"/>
  <c r="DL219" i="6"/>
  <c r="DI383" i="6"/>
  <c r="Z114" i="6"/>
  <c r="Z129" i="6" s="1"/>
  <c r="BQ321" i="6"/>
  <c r="BQ336" i="6" s="1"/>
  <c r="Y276" i="6"/>
  <c r="Y291" i="6" s="1"/>
  <c r="Y306" i="6" s="1"/>
  <c r="DK259" i="6"/>
  <c r="DK319" i="6" s="1"/>
  <c r="Z273" i="6"/>
  <c r="Z288" i="6" s="1"/>
  <c r="DG321" i="6"/>
  <c r="DG384" i="6" s="1"/>
  <c r="EO275" i="6"/>
  <c r="EO290" i="6" s="1"/>
  <c r="EO320" i="6" s="1"/>
  <c r="AK413" i="6"/>
  <c r="EL412" i="6"/>
  <c r="E71" i="6" s="1"/>
  <c r="EQ213" i="6"/>
  <c r="AA198" i="6"/>
  <c r="BE228" i="6" s="1"/>
  <c r="BE258" i="6" s="1"/>
  <c r="DH321" i="6"/>
  <c r="DH384" i="6" s="1"/>
  <c r="CE367" i="6"/>
  <c r="AA213" i="6"/>
  <c r="CE335" i="6"/>
  <c r="DM213" i="6"/>
  <c r="CX213" i="6"/>
  <c r="CI213" i="6"/>
  <c r="BT213" i="6"/>
  <c r="BA398" i="6"/>
  <c r="CV261" i="6"/>
  <c r="CV306" i="6" s="1"/>
  <c r="W114" i="6"/>
  <c r="W129" i="6" s="1"/>
  <c r="EN318" i="6"/>
  <c r="EN333" i="6" s="1"/>
  <c r="T350" i="6"/>
  <c r="C23" i="6" s="1"/>
  <c r="Y262" i="6"/>
  <c r="Y307" i="6" s="1"/>
  <c r="AI412" i="6"/>
  <c r="Y275" i="6"/>
  <c r="Y290" i="6" s="1"/>
  <c r="Y320" i="6" s="1"/>
  <c r="CS412" i="6"/>
  <c r="DI365" i="6"/>
  <c r="Y274" i="6"/>
  <c r="Y289" i="6" s="1"/>
  <c r="Y319" i="6" s="1"/>
  <c r="BM277" i="6"/>
  <c r="BM292" i="6" s="1"/>
  <c r="BM307" i="6" s="1"/>
  <c r="CG276" i="6"/>
  <c r="CG291" i="6" s="1"/>
  <c r="CG321" i="6" s="1"/>
  <c r="DU262" i="6"/>
  <c r="DU322" i="6" s="1"/>
  <c r="Y114" i="6"/>
  <c r="Y129" i="6" s="1"/>
  <c r="DK277" i="6"/>
  <c r="DK292" i="6" s="1"/>
  <c r="DK307" i="6" s="1"/>
  <c r="CQ412" i="6"/>
  <c r="V277" i="6"/>
  <c r="V292" i="6" s="1"/>
  <c r="V307" i="6" s="1"/>
  <c r="DF262" i="6"/>
  <c r="DF307" i="6" s="1"/>
  <c r="BD219" i="6"/>
  <c r="D38" i="6"/>
  <c r="DK261" i="6"/>
  <c r="DK306" i="6" s="1"/>
  <c r="EO274" i="6"/>
  <c r="EO289" i="6" s="1"/>
  <c r="EO319" i="6" s="1"/>
  <c r="EA219" i="6"/>
  <c r="EP219" i="6"/>
  <c r="EO277" i="6"/>
  <c r="EO292" i="6" s="1"/>
  <c r="EO322" i="6" s="1"/>
  <c r="AZ413" i="6"/>
  <c r="Z204" i="6"/>
  <c r="EP234" i="6" s="1"/>
  <c r="BS219" i="6"/>
  <c r="BB322" i="6"/>
  <c r="AM320" i="6"/>
  <c r="AM383" i="6" s="1"/>
  <c r="BO413" i="6"/>
  <c r="BM412" i="6"/>
  <c r="EK383" i="6"/>
  <c r="BQ319" i="6"/>
  <c r="BQ397" i="6" s="1"/>
  <c r="BP383" i="6"/>
  <c r="AY321" i="6"/>
  <c r="AY399" i="6" s="1"/>
  <c r="DX382" i="6"/>
  <c r="BB318" i="6"/>
  <c r="BB365" i="6" s="1"/>
  <c r="CD413" i="6"/>
  <c r="CE381" i="6"/>
  <c r="CW219" i="6"/>
  <c r="AX321" i="6"/>
  <c r="AX336" i="6" s="1"/>
  <c r="AO219" i="6"/>
  <c r="DI396" i="6"/>
  <c r="AK412" i="6"/>
  <c r="Z219" i="6"/>
  <c r="CU305" i="6"/>
  <c r="CU383" i="6" s="1"/>
  <c r="DX381" i="6"/>
  <c r="CH219" i="6"/>
  <c r="EL413" i="6"/>
  <c r="E72" i="6" s="1"/>
  <c r="AJ262" i="6"/>
  <c r="AJ307" i="6" s="1"/>
  <c r="DK260" i="6"/>
  <c r="DK305" i="6" s="1"/>
  <c r="BR260" i="6"/>
  <c r="BR305" i="6" s="1"/>
  <c r="DX277" i="6"/>
  <c r="DX292" i="6" s="1"/>
  <c r="DX322" i="6" s="1"/>
  <c r="DW262" i="6"/>
  <c r="DW322" i="6" s="1"/>
  <c r="V114" i="6"/>
  <c r="V129" i="6" s="1"/>
  <c r="BA382" i="6"/>
  <c r="AX412" i="6"/>
  <c r="U383" i="6"/>
  <c r="BO412" i="6"/>
  <c r="AZ412" i="6"/>
  <c r="AI277" i="6"/>
  <c r="AI292" i="6" s="1"/>
  <c r="AI307" i="6" s="1"/>
  <c r="T335" i="6"/>
  <c r="CQ383" i="6"/>
  <c r="AN259" i="6"/>
  <c r="AN304" i="6" s="1"/>
  <c r="BM306" i="6"/>
  <c r="BM368" i="6" s="1"/>
  <c r="CV259" i="6"/>
  <c r="CV304" i="6" s="1"/>
  <c r="AL365" i="6"/>
  <c r="DY304" i="6"/>
  <c r="DY382" i="6" s="1"/>
  <c r="CS413" i="6"/>
  <c r="EN320" i="6"/>
  <c r="EN383" i="6" s="1"/>
  <c r="CF305" i="6"/>
  <c r="CF383" i="6" s="1"/>
  <c r="V350" i="6"/>
  <c r="E23" i="6" s="1"/>
  <c r="CD412" i="6"/>
  <c r="DZ276" i="6"/>
  <c r="DZ291" i="6" s="1"/>
  <c r="DZ306" i="6" s="1"/>
  <c r="AZ321" i="6"/>
  <c r="AZ336" i="6" s="1"/>
  <c r="DU383" i="6"/>
  <c r="BR259" i="6"/>
  <c r="BR304" i="6" s="1"/>
  <c r="AI306" i="6"/>
  <c r="AI384" i="6" s="1"/>
  <c r="DH412" i="6"/>
  <c r="AB108" i="6"/>
  <c r="AB123" i="6" s="1"/>
  <c r="CG274" i="6"/>
  <c r="CG289" i="6" s="1"/>
  <c r="CG304" i="6" s="1"/>
  <c r="AJ321" i="6"/>
  <c r="AJ336" i="6" s="1"/>
  <c r="DG335" i="6"/>
  <c r="U155" i="6" s="1"/>
  <c r="CZ252" i="6"/>
  <c r="DO252" i="6"/>
  <c r="AC72" i="6"/>
  <c r="AC252" i="6"/>
  <c r="AR252" i="6"/>
  <c r="BG252" i="6"/>
  <c r="BV252" i="6"/>
  <c r="CK252" i="6"/>
  <c r="ES252" i="6"/>
  <c r="ED252" i="6"/>
  <c r="D55" i="6"/>
  <c r="DE219" i="6"/>
  <c r="CA234" i="6"/>
  <c r="CA249" i="6" s="1"/>
  <c r="CA264" i="6" s="1"/>
  <c r="CA279" i="6" s="1"/>
  <c r="CA294" i="6" s="1"/>
  <c r="CA309" i="6" s="1"/>
  <c r="CA324" i="6" s="1"/>
  <c r="CA339" i="6" s="1"/>
  <c r="CV251" i="6"/>
  <c r="DK251" i="6"/>
  <c r="Y71" i="6"/>
  <c r="Y251" i="6"/>
  <c r="AN251" i="6"/>
  <c r="BC251" i="6"/>
  <c r="BR251" i="6"/>
  <c r="CG251" i="6"/>
  <c r="EO251" i="6"/>
  <c r="DZ251" i="6"/>
  <c r="BD11" i="6"/>
  <c r="T41" i="6"/>
  <c r="U41" i="6"/>
  <c r="V41" i="6"/>
  <c r="W41" i="6"/>
  <c r="X41" i="6"/>
  <c r="Y41" i="6"/>
  <c r="Z41" i="6"/>
  <c r="AA41" i="6"/>
  <c r="AB41" i="6"/>
  <c r="AB86" i="6" s="1"/>
  <c r="CP233" i="6"/>
  <c r="CP248" i="6" s="1"/>
  <c r="CP263" i="6" s="1"/>
  <c r="CP278" i="6" s="1"/>
  <c r="CP293" i="6" s="1"/>
  <c r="CP308" i="6" s="1"/>
  <c r="CP323" i="6" s="1"/>
  <c r="CP338" i="6" s="1"/>
  <c r="DT218" i="6"/>
  <c r="DT233" i="6" s="1"/>
  <c r="DT248" i="6" s="1"/>
  <c r="DT263" i="6" s="1"/>
  <c r="DT278" i="6" s="1"/>
  <c r="DT293" i="6" s="1"/>
  <c r="DT308" i="6" s="1"/>
  <c r="DT323" i="6" s="1"/>
  <c r="DT338" i="6" s="1"/>
  <c r="D23" i="6"/>
  <c r="V100" i="6"/>
  <c r="V55" i="6"/>
  <c r="Z233" i="6"/>
  <c r="Z263" i="6" s="1"/>
  <c r="AO233" i="6"/>
  <c r="AO263" i="6" s="1"/>
  <c r="BD233" i="6"/>
  <c r="BD278" i="6" s="1"/>
  <c r="BD293" i="6" s="1"/>
  <c r="BS233" i="6"/>
  <c r="BS263" i="6" s="1"/>
  <c r="CH233" i="6"/>
  <c r="CH263" i="6" s="1"/>
  <c r="CW233" i="6"/>
  <c r="CW278" i="6" s="1"/>
  <c r="CW293" i="6" s="1"/>
  <c r="DL233" i="6"/>
  <c r="DL263" i="6" s="1"/>
  <c r="EP233" i="6"/>
  <c r="EP263" i="6" s="1"/>
  <c r="EA233" i="6"/>
  <c r="EA263" i="6" s="1"/>
  <c r="BN262" i="6"/>
  <c r="DU380" i="6"/>
  <c r="DF395" i="6"/>
  <c r="DF410" i="6" s="1"/>
  <c r="BT214" i="6"/>
  <c r="CI214" i="6"/>
  <c r="CX214" i="6"/>
  <c r="DM214" i="6"/>
  <c r="AA214" i="6"/>
  <c r="AA199" i="6"/>
  <c r="AP214" i="6"/>
  <c r="BE214" i="6"/>
  <c r="EB214" i="6"/>
  <c r="EQ214" i="6"/>
  <c r="CG233" i="6"/>
  <c r="CG278" i="6" s="1"/>
  <c r="CG293" i="6" s="1"/>
  <c r="CV233" i="6"/>
  <c r="CV263" i="6" s="1"/>
  <c r="DK233" i="6"/>
  <c r="DK263" i="6" s="1"/>
  <c r="Y233" i="6"/>
  <c r="Y263" i="6" s="1"/>
  <c r="AN233" i="6"/>
  <c r="AN263" i="6" s="1"/>
  <c r="BC233" i="6"/>
  <c r="BC278" i="6" s="1"/>
  <c r="BC293" i="6" s="1"/>
  <c r="BR233" i="6"/>
  <c r="BR278" i="6" s="1"/>
  <c r="BR293" i="6" s="1"/>
  <c r="DZ233" i="6"/>
  <c r="DZ263" i="6" s="1"/>
  <c r="EO233" i="6"/>
  <c r="EO278" i="6" s="1"/>
  <c r="EO293" i="6" s="1"/>
  <c r="DK227" i="6"/>
  <c r="DK242" i="6" s="1"/>
  <c r="DK257" i="6" s="1"/>
  <c r="DK272" i="6" s="1"/>
  <c r="DK287" i="6" s="1"/>
  <c r="DK302" i="6" s="1"/>
  <c r="DK317" i="6" s="1"/>
  <c r="DK332" i="6" s="1"/>
  <c r="EO212" i="6"/>
  <c r="EO227" i="6" s="1"/>
  <c r="EO242" i="6" s="1"/>
  <c r="EO257" i="6" s="1"/>
  <c r="EO272" i="6" s="1"/>
  <c r="EO287" i="6" s="1"/>
  <c r="EO302" i="6" s="1"/>
  <c r="EO317" i="6" s="1"/>
  <c r="EO332" i="6" s="1"/>
  <c r="EL262" i="6"/>
  <c r="DJ307" i="6"/>
  <c r="DJ322" i="6"/>
  <c r="CE334" i="6"/>
  <c r="CE397" i="6"/>
  <c r="CE366" i="6"/>
  <c r="AW414" i="6"/>
  <c r="BL399" i="6"/>
  <c r="BL414" i="6" s="1"/>
  <c r="CZ250" i="6"/>
  <c r="DO250" i="6"/>
  <c r="AC70" i="6"/>
  <c r="AC85" i="6" s="1"/>
  <c r="AC250" i="6"/>
  <c r="AR250" i="6"/>
  <c r="BG250" i="6"/>
  <c r="BV250" i="6"/>
  <c r="CK250" i="6"/>
  <c r="ES250" i="6"/>
  <c r="ED250" i="6"/>
  <c r="CZ244" i="6"/>
  <c r="DO244" i="6"/>
  <c r="AC64" i="6"/>
  <c r="AC79" i="6" s="1"/>
  <c r="AC244" i="6"/>
  <c r="AR244" i="6"/>
  <c r="BG244" i="6"/>
  <c r="BV244" i="6"/>
  <c r="CK244" i="6"/>
  <c r="ES244" i="6"/>
  <c r="ED244" i="6"/>
  <c r="AR251" i="6"/>
  <c r="BG251" i="6"/>
  <c r="BV251" i="6"/>
  <c r="CK251" i="6"/>
  <c r="CZ251" i="6"/>
  <c r="DO251" i="6"/>
  <c r="AC71" i="6"/>
  <c r="AC251" i="6"/>
  <c r="ES251" i="6"/>
  <c r="ED251" i="6"/>
  <c r="AC41" i="6"/>
  <c r="CT262" i="6"/>
  <c r="U114" i="6"/>
  <c r="U129" i="6" s="1"/>
  <c r="EK335" i="6"/>
  <c r="EK367" i="6"/>
  <c r="EK398" i="6"/>
  <c r="BC262" i="6"/>
  <c r="CS262" i="6"/>
  <c r="BR261" i="6"/>
  <c r="V85" i="6"/>
  <c r="V190" i="6"/>
  <c r="T398" i="6"/>
  <c r="AL396" i="6"/>
  <c r="AL335" i="6"/>
  <c r="BO321" i="6"/>
  <c r="BO384" i="6" s="1"/>
  <c r="EN304" i="6"/>
  <c r="EN382" i="6" s="1"/>
  <c r="BP334" i="6"/>
  <c r="BN335" i="6"/>
  <c r="DG398" i="6"/>
  <c r="W306" i="6"/>
  <c r="W321" i="6"/>
  <c r="BH6" i="6"/>
  <c r="AB186" i="6"/>
  <c r="AB96" i="6"/>
  <c r="AB111" i="6" s="1"/>
  <c r="AB126" i="6" s="1"/>
  <c r="AC51" i="6"/>
  <c r="W277" i="6"/>
  <c r="W292" i="6" s="1"/>
  <c r="W307" i="6" s="1"/>
  <c r="CR398" i="6"/>
  <c r="BR277" i="6"/>
  <c r="BR292" i="6" s="1"/>
  <c r="BR322" i="6" s="1"/>
  <c r="DV277" i="6"/>
  <c r="DV292" i="6" s="1"/>
  <c r="DV307" i="6" s="1"/>
  <c r="W71" i="6"/>
  <c r="W251" i="6"/>
  <c r="AL251" i="6"/>
  <c r="BA251" i="6"/>
  <c r="BP251" i="6"/>
  <c r="CE251" i="6"/>
  <c r="CT251" i="6"/>
  <c r="DI251" i="6"/>
  <c r="DX251" i="6"/>
  <c r="EM251" i="6"/>
  <c r="BB11" i="6"/>
  <c r="BO233" i="6"/>
  <c r="BO263" i="6" s="1"/>
  <c r="CD233" i="6"/>
  <c r="CD263" i="6" s="1"/>
  <c r="CS233" i="6"/>
  <c r="CS263" i="6" s="1"/>
  <c r="DH233" i="6"/>
  <c r="DH278" i="6" s="1"/>
  <c r="DH293" i="6" s="1"/>
  <c r="V233" i="6"/>
  <c r="V263" i="6" s="1"/>
  <c r="AK233" i="6"/>
  <c r="AK263" i="6" s="1"/>
  <c r="AZ233" i="6"/>
  <c r="AZ263" i="6" s="1"/>
  <c r="EL233" i="6"/>
  <c r="EL263" i="6" s="1"/>
  <c r="DW233" i="6"/>
  <c r="DW263" i="6" s="1"/>
  <c r="DZ260" i="6"/>
  <c r="T100" i="6"/>
  <c r="T55" i="6"/>
  <c r="AY277" i="6"/>
  <c r="AY292" i="6" s="1"/>
  <c r="AY307" i="6" s="1"/>
  <c r="DU335" i="6"/>
  <c r="DU398" i="6"/>
  <c r="DU367" i="6"/>
  <c r="CQ335" i="6"/>
  <c r="T140" i="6" s="1"/>
  <c r="CQ398" i="6"/>
  <c r="CQ367" i="6"/>
  <c r="DW413" i="6"/>
  <c r="E56" i="6" s="1"/>
  <c r="AK277" i="6"/>
  <c r="AK292" i="6" s="1"/>
  <c r="AK307" i="6" s="1"/>
  <c r="S388" i="6"/>
  <c r="S403" i="6" s="1"/>
  <c r="S418" i="6" s="1"/>
  <c r="S434" i="6" s="1"/>
  <c r="S450" i="6" s="1"/>
  <c r="AH372" i="6"/>
  <c r="CE277" i="6"/>
  <c r="CE292" i="6" s="1"/>
  <c r="CE322" i="6" s="1"/>
  <c r="CF219" i="6"/>
  <c r="CU219" i="6"/>
  <c r="DJ219" i="6"/>
  <c r="X204" i="6"/>
  <c r="AM219" i="6"/>
  <c r="BQ219" i="6"/>
  <c r="BB219" i="6"/>
  <c r="X219" i="6"/>
  <c r="EN219" i="6"/>
  <c r="DY219" i="6"/>
  <c r="T85" i="6"/>
  <c r="T190" i="6"/>
  <c r="BV247" i="6"/>
  <c r="CK247" i="6"/>
  <c r="CZ247" i="6"/>
  <c r="DO247" i="6"/>
  <c r="AC67" i="6"/>
  <c r="AC82" i="6" s="1"/>
  <c r="AC247" i="6"/>
  <c r="AR247" i="6"/>
  <c r="BG247" i="6"/>
  <c r="ES247" i="6"/>
  <c r="ED247" i="6"/>
  <c r="BH10" i="6"/>
  <c r="AC55" i="6"/>
  <c r="AC100" i="6"/>
  <c r="BH9" i="6"/>
  <c r="AB189" i="6"/>
  <c r="AB99" i="6"/>
  <c r="AB114" i="6" s="1"/>
  <c r="AB129" i="6" s="1"/>
  <c r="AC54" i="6"/>
  <c r="BT218" i="6"/>
  <c r="CI218" i="6"/>
  <c r="CX218" i="6"/>
  <c r="DM218" i="6"/>
  <c r="AA218" i="6"/>
  <c r="AA203" i="6"/>
  <c r="AP218" i="6"/>
  <c r="BE218" i="6"/>
  <c r="EB218" i="6"/>
  <c r="EQ218" i="6"/>
  <c r="AB183" i="6"/>
  <c r="DX335" i="6"/>
  <c r="DX398" i="6"/>
  <c r="DX367" i="6"/>
  <c r="V413" i="6"/>
  <c r="AB115" i="6"/>
  <c r="AB130" i="6" s="1"/>
  <c r="BB304" i="6"/>
  <c r="BB319" i="6"/>
  <c r="CW232" i="6"/>
  <c r="CW262" i="6" s="1"/>
  <c r="DL232" i="6"/>
  <c r="DL262" i="6" s="1"/>
  <c r="Z232" i="6"/>
  <c r="Z262" i="6" s="1"/>
  <c r="AO232" i="6"/>
  <c r="AO262" i="6" s="1"/>
  <c r="BD232" i="6"/>
  <c r="BD262" i="6" s="1"/>
  <c r="BS232" i="6"/>
  <c r="BS277" i="6" s="1"/>
  <c r="BS292" i="6" s="1"/>
  <c r="CH232" i="6"/>
  <c r="CH262" i="6" s="1"/>
  <c r="EA232" i="6"/>
  <c r="EA277" i="6" s="1"/>
  <c r="EA292" i="6" s="1"/>
  <c r="EP232" i="6"/>
  <c r="EP277" i="6" s="1"/>
  <c r="EP292" i="6" s="1"/>
  <c r="W169" i="6"/>
  <c r="W154" i="6"/>
  <c r="CR367" i="6"/>
  <c r="AL333" i="6"/>
  <c r="EJ306" i="6"/>
  <c r="W168" i="6"/>
  <c r="W153" i="6"/>
  <c r="AL306" i="6"/>
  <c r="DV335" i="6"/>
  <c r="DV367" i="6"/>
  <c r="DV398" i="6"/>
  <c r="AB227" i="6"/>
  <c r="AB242" i="6" s="1"/>
  <c r="AB257" i="6" s="1"/>
  <c r="AB272" i="6" s="1"/>
  <c r="AB287" i="6" s="1"/>
  <c r="AB302" i="6" s="1"/>
  <c r="AB317" i="6" s="1"/>
  <c r="AB332" i="6" s="1"/>
  <c r="AB348" i="6" s="1"/>
  <c r="AB364" i="6" s="1"/>
  <c r="AQ212" i="6"/>
  <c r="AQ227" i="6" s="1"/>
  <c r="AQ242" i="6" s="1"/>
  <c r="AQ257" i="6" s="1"/>
  <c r="AQ272" i="6" s="1"/>
  <c r="AQ287" i="6" s="1"/>
  <c r="AQ302" i="6" s="1"/>
  <c r="AQ317" i="6" s="1"/>
  <c r="AQ332" i="6" s="1"/>
  <c r="BF212" i="6"/>
  <c r="CD251" i="6"/>
  <c r="CS251" i="6"/>
  <c r="DH251" i="6"/>
  <c r="V71" i="6"/>
  <c r="V251" i="6"/>
  <c r="AK251" i="6"/>
  <c r="AZ251" i="6"/>
  <c r="BO251" i="6"/>
  <c r="EL251" i="6"/>
  <c r="DW251" i="6"/>
  <c r="BA11" i="6"/>
  <c r="X85" i="6"/>
  <c r="X190" i="6"/>
  <c r="DX334" i="6"/>
  <c r="DX366" i="6"/>
  <c r="DX397" i="6"/>
  <c r="AA100" i="6"/>
  <c r="AA190" i="6"/>
  <c r="AA55" i="6"/>
  <c r="BA262" i="6"/>
  <c r="DI233" i="6"/>
  <c r="DI263" i="6" s="1"/>
  <c r="W233" i="6"/>
  <c r="W263" i="6" s="1"/>
  <c r="AL233" i="6"/>
  <c r="AL263" i="6" s="1"/>
  <c r="BA233" i="6"/>
  <c r="BA263" i="6" s="1"/>
  <c r="BP233" i="6"/>
  <c r="BP263" i="6" s="1"/>
  <c r="CE233" i="6"/>
  <c r="CE263" i="6" s="1"/>
  <c r="CT233" i="6"/>
  <c r="CT263" i="6" s="1"/>
  <c r="DX233" i="6"/>
  <c r="DX263" i="6" s="1"/>
  <c r="EM233" i="6"/>
  <c r="EM263" i="6" s="1"/>
  <c r="DW412" i="6"/>
  <c r="BP277" i="6"/>
  <c r="BP292" i="6" s="1"/>
  <c r="BP307" i="6" s="1"/>
  <c r="DZ212" i="6"/>
  <c r="DZ227" i="6" s="1"/>
  <c r="DZ242" i="6" s="1"/>
  <c r="DZ257" i="6" s="1"/>
  <c r="DZ272" i="6" s="1"/>
  <c r="DZ287" i="6" s="1"/>
  <c r="DZ302" i="6" s="1"/>
  <c r="DZ317" i="6" s="1"/>
  <c r="DZ332" i="6" s="1"/>
  <c r="CV227" i="6"/>
  <c r="CV242" i="6" s="1"/>
  <c r="CV257" i="6" s="1"/>
  <c r="CV272" i="6" s="1"/>
  <c r="CV287" i="6" s="1"/>
  <c r="CV302" i="6" s="1"/>
  <c r="CV317" i="6" s="1"/>
  <c r="CV332" i="6" s="1"/>
  <c r="AW400" i="6"/>
  <c r="BL385" i="6"/>
  <c r="CA385" i="6" s="1"/>
  <c r="CF303" i="6"/>
  <c r="CF318" i="6"/>
  <c r="DG380" i="6"/>
  <c r="CR395" i="6"/>
  <c r="CR410" i="6" s="1"/>
  <c r="CU307" i="6"/>
  <c r="CU322" i="6"/>
  <c r="V351" i="6"/>
  <c r="BV243" i="6"/>
  <c r="CK243" i="6"/>
  <c r="CZ243" i="6"/>
  <c r="DO243" i="6"/>
  <c r="AC63" i="6"/>
  <c r="AC78" i="6" s="1"/>
  <c r="AC243" i="6"/>
  <c r="AR243" i="6"/>
  <c r="BG243" i="6"/>
  <c r="ED243" i="6"/>
  <c r="ES243" i="6"/>
  <c r="BH5" i="6"/>
  <c r="AB185" i="6"/>
  <c r="AB95" i="6"/>
  <c r="AB110" i="6" s="1"/>
  <c r="AB125" i="6" s="1"/>
  <c r="AC50" i="6"/>
  <c r="DX383" i="6"/>
  <c r="CG260" i="6"/>
  <c r="U277" i="6"/>
  <c r="U292" i="6" s="1"/>
  <c r="U322" i="6" s="1"/>
  <c r="DI277" i="6"/>
  <c r="DI292" i="6" s="1"/>
  <c r="DI322" i="6" s="1"/>
  <c r="AN277" i="6"/>
  <c r="AN292" i="6" s="1"/>
  <c r="AN307" i="6" s="1"/>
  <c r="BC276" i="6"/>
  <c r="BC291" i="6" s="1"/>
  <c r="BC321" i="6" s="1"/>
  <c r="CV275" i="6"/>
  <c r="CV290" i="6" s="1"/>
  <c r="CV305" i="6" s="1"/>
  <c r="AL219" i="6"/>
  <c r="BA219" i="6"/>
  <c r="BP219" i="6"/>
  <c r="CT219" i="6"/>
  <c r="DI219" i="6"/>
  <c r="W219" i="6"/>
  <c r="W204" i="6"/>
  <c r="CE219" i="6"/>
  <c r="DX219" i="6"/>
  <c r="EM219" i="6"/>
  <c r="EK277" i="6"/>
  <c r="EK292" i="6" s="1"/>
  <c r="EK307" i="6" s="1"/>
  <c r="X307" i="6"/>
  <c r="X322" i="6"/>
  <c r="CR335" i="6"/>
  <c r="U140" i="6" s="1"/>
  <c r="AM318" i="6"/>
  <c r="AM381" i="6" s="1"/>
  <c r="AJ398" i="6"/>
  <c r="W398" i="6"/>
  <c r="AX367" i="6"/>
  <c r="CP398" i="6"/>
  <c r="CP413" i="6" s="1"/>
  <c r="DE383" i="6"/>
  <c r="Z229" i="6"/>
  <c r="Z259" i="6" s="1"/>
  <c r="AO229" i="6"/>
  <c r="AO259" i="6" s="1"/>
  <c r="BD229" i="6"/>
  <c r="BD274" i="6" s="1"/>
  <c r="BD289" i="6" s="1"/>
  <c r="BS229" i="6"/>
  <c r="BS259" i="6" s="1"/>
  <c r="CH229" i="6"/>
  <c r="CH259" i="6" s="1"/>
  <c r="CW229" i="6"/>
  <c r="CW259" i="6" s="1"/>
  <c r="DL229" i="6"/>
  <c r="DL259" i="6" s="1"/>
  <c r="EP229" i="6"/>
  <c r="EP274" i="6" s="1"/>
  <c r="EP289" i="6" s="1"/>
  <c r="EA229" i="6"/>
  <c r="EA274" i="6" s="1"/>
  <c r="EA289" i="6" s="1"/>
  <c r="CE380" i="6"/>
  <c r="BP395" i="6"/>
  <c r="BP410" i="6" s="1"/>
  <c r="AJ251" i="6"/>
  <c r="AY251" i="6"/>
  <c r="BN251" i="6"/>
  <c r="CC251" i="6"/>
  <c r="CR251" i="6"/>
  <c r="DG251" i="6"/>
  <c r="U71" i="6"/>
  <c r="U251" i="6"/>
  <c r="EK251" i="6"/>
  <c r="DV251" i="6"/>
  <c r="AZ11" i="6"/>
  <c r="V169" i="6"/>
  <c r="V154" i="6"/>
  <c r="EN322" i="6"/>
  <c r="EN307" i="6"/>
  <c r="Z55" i="6"/>
  <c r="Z100" i="6"/>
  <c r="DM219" i="6"/>
  <c r="AA219" i="6"/>
  <c r="BE219" i="6"/>
  <c r="AA204" i="6"/>
  <c r="BT219" i="6"/>
  <c r="CX219" i="6"/>
  <c r="AP219" i="6"/>
  <c r="CI219" i="6"/>
  <c r="EQ219" i="6"/>
  <c r="EB219" i="6"/>
  <c r="BP333" i="6"/>
  <c r="BP396" i="6"/>
  <c r="BP365" i="6"/>
  <c r="CQ233" i="6"/>
  <c r="CQ263" i="6" s="1"/>
  <c r="DF233" i="6"/>
  <c r="DF278" i="6" s="1"/>
  <c r="DF293" i="6" s="1"/>
  <c r="T233" i="6"/>
  <c r="T263" i="6" s="1"/>
  <c r="AI233" i="6"/>
  <c r="AI263" i="6" s="1"/>
  <c r="AX233" i="6"/>
  <c r="AX263" i="6" s="1"/>
  <c r="BM233" i="6"/>
  <c r="BM278" i="6" s="1"/>
  <c r="BM293" i="6" s="1"/>
  <c r="CB233" i="6"/>
  <c r="CB263" i="6" s="1"/>
  <c r="DU233" i="6"/>
  <c r="DU278" i="6" s="1"/>
  <c r="DU293" i="6" s="1"/>
  <c r="EJ233" i="6"/>
  <c r="EJ263" i="6" s="1"/>
  <c r="DW306" i="6"/>
  <c r="DW321" i="6"/>
  <c r="BS227" i="6"/>
  <c r="BS242" i="6" s="1"/>
  <c r="BS257" i="6" s="1"/>
  <c r="BS272" i="6" s="1"/>
  <c r="BS287" i="6" s="1"/>
  <c r="BS302" i="6" s="1"/>
  <c r="BS317" i="6" s="1"/>
  <c r="BS332" i="6" s="1"/>
  <c r="CW212" i="6"/>
  <c r="CF307" i="6"/>
  <c r="CF322" i="6"/>
  <c r="BC275" i="6"/>
  <c r="BC290" i="6" s="1"/>
  <c r="BC305" i="6" s="1"/>
  <c r="U428" i="6"/>
  <c r="U444" i="6" s="1"/>
  <c r="CC262" i="6"/>
  <c r="BH11" i="6"/>
  <c r="DY305" i="6"/>
  <c r="DY320" i="6"/>
  <c r="AM322" i="6"/>
  <c r="AM307" i="6"/>
  <c r="AB190" i="6"/>
  <c r="AM233" i="6"/>
  <c r="AM263" i="6" s="1"/>
  <c r="BB233" i="6"/>
  <c r="BB263" i="6" s="1"/>
  <c r="BQ233" i="6"/>
  <c r="BQ278" i="6" s="1"/>
  <c r="BQ293" i="6" s="1"/>
  <c r="CF233" i="6"/>
  <c r="CF278" i="6" s="1"/>
  <c r="CF293" i="6" s="1"/>
  <c r="CU233" i="6"/>
  <c r="CU278" i="6" s="1"/>
  <c r="CU293" i="6" s="1"/>
  <c r="DJ233" i="6"/>
  <c r="DJ278" i="6" s="1"/>
  <c r="DJ293" i="6" s="1"/>
  <c r="X233" i="6"/>
  <c r="X263" i="6" s="1"/>
  <c r="DY233" i="6"/>
  <c r="DY263" i="6" s="1"/>
  <c r="EN233" i="6"/>
  <c r="EN278" i="6" s="1"/>
  <c r="EN293" i="6" s="1"/>
  <c r="T204" i="6"/>
  <c r="AI219" i="6"/>
  <c r="AX219" i="6"/>
  <c r="CB219" i="6"/>
  <c r="CQ219" i="6"/>
  <c r="DF219" i="6"/>
  <c r="BM219" i="6"/>
  <c r="T219" i="6"/>
  <c r="DU219" i="6"/>
  <c r="EJ219" i="6"/>
  <c r="T321" i="6"/>
  <c r="T384" i="6" s="1"/>
  <c r="DJ303" i="6"/>
  <c r="DJ381" i="6" s="1"/>
  <c r="AM321" i="6"/>
  <c r="AM384" i="6" s="1"/>
  <c r="AJ367" i="6"/>
  <c r="BM367" i="6"/>
  <c r="W367" i="6"/>
  <c r="AX398" i="6"/>
  <c r="BQ303" i="6"/>
  <c r="BQ381" i="6" s="1"/>
  <c r="BN321" i="6"/>
  <c r="BN384" i="6" s="1"/>
  <c r="CQ321" i="6"/>
  <c r="CQ384" i="6" s="1"/>
  <c r="BA396" i="6"/>
  <c r="BA334" i="6"/>
  <c r="BA397" i="6"/>
  <c r="BA366" i="6"/>
  <c r="T71" i="6"/>
  <c r="DF251" i="6"/>
  <c r="T251" i="6"/>
  <c r="AI251" i="6"/>
  <c r="AX251" i="6"/>
  <c r="BM251" i="6"/>
  <c r="CB251" i="6"/>
  <c r="CQ251" i="6"/>
  <c r="DU251" i="6"/>
  <c r="EJ251" i="6"/>
  <c r="AY11" i="6"/>
  <c r="AP364" i="6"/>
  <c r="AA380" i="6"/>
  <c r="AA395" i="6" s="1"/>
  <c r="AA410" i="6" s="1"/>
  <c r="AA426" i="6" s="1"/>
  <c r="AA442" i="6" s="1"/>
  <c r="CX215" i="6"/>
  <c r="DM215" i="6"/>
  <c r="AA215" i="6"/>
  <c r="AA200" i="6"/>
  <c r="AP215" i="6"/>
  <c r="BE215" i="6"/>
  <c r="BT215" i="6"/>
  <c r="CI215" i="6"/>
  <c r="EB215" i="6"/>
  <c r="EQ215" i="6"/>
  <c r="CC335" i="6"/>
  <c r="CC367" i="6"/>
  <c r="CC398" i="6"/>
  <c r="AL277" i="6"/>
  <c r="AL292" i="6" s="1"/>
  <c r="AL307" i="6" s="1"/>
  <c r="BP335" i="6"/>
  <c r="BP367" i="6"/>
  <c r="BP398" i="6"/>
  <c r="Y55" i="6"/>
  <c r="Y100" i="6"/>
  <c r="AW386" i="6"/>
  <c r="BL370" i="6"/>
  <c r="CA370" i="6" s="1"/>
  <c r="CP370" i="6" s="1"/>
  <c r="DE370" i="6" s="1"/>
  <c r="DT370" i="6" s="1"/>
  <c r="EI370" i="6" s="1"/>
  <c r="EX370" i="6" s="1"/>
  <c r="FM370" i="6" s="1"/>
  <c r="AN275" i="6"/>
  <c r="AN290" i="6" s="1"/>
  <c r="AN305" i="6" s="1"/>
  <c r="EM335" i="6"/>
  <c r="EM367" i="6"/>
  <c r="EM398" i="6"/>
  <c r="DL212" i="6"/>
  <c r="CH227" i="6"/>
  <c r="CH242" i="6" s="1"/>
  <c r="CH257" i="6" s="1"/>
  <c r="CH272" i="6" s="1"/>
  <c r="CH287" i="6" s="1"/>
  <c r="CH302" i="6" s="1"/>
  <c r="CH317" i="6" s="1"/>
  <c r="CH332" i="6" s="1"/>
  <c r="BQ307" i="6"/>
  <c r="BQ322" i="6"/>
  <c r="BC259" i="6"/>
  <c r="AZ277" i="6"/>
  <c r="AZ292" i="6" s="1"/>
  <c r="AZ322" i="6" s="1"/>
  <c r="Y219" i="6"/>
  <c r="Y204" i="6"/>
  <c r="AN219" i="6"/>
  <c r="BR219" i="6"/>
  <c r="CG219" i="6"/>
  <c r="BC219" i="6"/>
  <c r="CV219" i="6"/>
  <c r="DK219" i="6"/>
  <c r="DZ219" i="6"/>
  <c r="EO219" i="6"/>
  <c r="BB395" i="6"/>
  <c r="BB410" i="6" s="1"/>
  <c r="BQ380" i="6"/>
  <c r="BH12" i="6"/>
  <c r="AC47" i="6"/>
  <c r="AC62" i="6" s="1"/>
  <c r="AC77" i="6" s="1"/>
  <c r="AC92" i="6" s="1"/>
  <c r="AC107" i="6" s="1"/>
  <c r="AC122" i="6" s="1"/>
  <c r="AC137" i="6" s="1"/>
  <c r="AC152" i="6" s="1"/>
  <c r="AC167" i="6" s="1"/>
  <c r="AC182" i="6" s="1"/>
  <c r="AC197" i="6" s="1"/>
  <c r="AC212" i="6" s="1"/>
  <c r="L21" i="6"/>
  <c r="L37" i="6" s="1"/>
  <c r="L53" i="6" s="1"/>
  <c r="L69" i="6" s="1"/>
  <c r="V155" i="6"/>
  <c r="V170" i="6"/>
  <c r="U85" i="6"/>
  <c r="U190" i="6"/>
  <c r="CB412" i="6"/>
  <c r="DZ274" i="6"/>
  <c r="DZ289" i="6" s="1"/>
  <c r="DZ304" i="6" s="1"/>
  <c r="AX277" i="6"/>
  <c r="AX292" i="6" s="1"/>
  <c r="AX307" i="6" s="1"/>
  <c r="W85" i="6"/>
  <c r="W190" i="6"/>
  <c r="DT382" i="6"/>
  <c r="DE397" i="6"/>
  <c r="DE412" i="6" s="1"/>
  <c r="EM277" i="6"/>
  <c r="EM292" i="6" s="1"/>
  <c r="EM307" i="6" s="1"/>
  <c r="DH413" i="6"/>
  <c r="EO261" i="6"/>
  <c r="DX333" i="6"/>
  <c r="DX396" i="6"/>
  <c r="DX365" i="6"/>
  <c r="CB398" i="6"/>
  <c r="BB321" i="6"/>
  <c r="BB384" i="6" s="1"/>
  <c r="AJ335" i="6"/>
  <c r="BM398" i="6"/>
  <c r="W335" i="6"/>
  <c r="AX335" i="6"/>
  <c r="AL366" i="6"/>
  <c r="BA365" i="6"/>
  <c r="BL234" i="6"/>
  <c r="BL249" i="6" s="1"/>
  <c r="BL264" i="6" s="1"/>
  <c r="BL279" i="6" s="1"/>
  <c r="BL294" i="6" s="1"/>
  <c r="BL309" i="6" s="1"/>
  <c r="BL324" i="6" s="1"/>
  <c r="BL339" i="6" s="1"/>
  <c r="CP219" i="6"/>
  <c r="BB251" i="6"/>
  <c r="BQ251" i="6"/>
  <c r="CF251" i="6"/>
  <c r="CU251" i="6"/>
  <c r="DJ251" i="6"/>
  <c r="X71" i="6"/>
  <c r="X251" i="6"/>
  <c r="AM251" i="6"/>
  <c r="DY251" i="6"/>
  <c r="EN251" i="6"/>
  <c r="BC11" i="6"/>
  <c r="U55" i="6"/>
  <c r="U100" i="6"/>
  <c r="EI218" i="6"/>
  <c r="EI233" i="6" s="1"/>
  <c r="EI248" i="6" s="1"/>
  <c r="EI263" i="6" s="1"/>
  <c r="EI278" i="6" s="1"/>
  <c r="EI293" i="6" s="1"/>
  <c r="EI308" i="6" s="1"/>
  <c r="EI323" i="6" s="1"/>
  <c r="EI338" i="6" s="1"/>
  <c r="DE233" i="6"/>
  <c r="DE248" i="6" s="1"/>
  <c r="DE263" i="6" s="1"/>
  <c r="DE278" i="6" s="1"/>
  <c r="DE293" i="6" s="1"/>
  <c r="DE308" i="6" s="1"/>
  <c r="DE323" i="6" s="1"/>
  <c r="DE338" i="6" s="1"/>
  <c r="BN219" i="6"/>
  <c r="CC219" i="6"/>
  <c r="CR219" i="6"/>
  <c r="U219" i="6"/>
  <c r="U204" i="6"/>
  <c r="AJ219" i="6"/>
  <c r="AY219" i="6"/>
  <c r="DG219" i="6"/>
  <c r="DV219" i="6"/>
  <c r="EK219" i="6"/>
  <c r="AP217" i="6"/>
  <c r="BE217" i="6"/>
  <c r="BT217" i="6"/>
  <c r="CI217" i="6"/>
  <c r="CX217" i="6"/>
  <c r="DM217" i="6"/>
  <c r="AA217" i="6"/>
  <c r="AA202" i="6"/>
  <c r="EQ217" i="6"/>
  <c r="EB217" i="6"/>
  <c r="BT251" i="6"/>
  <c r="CI251" i="6"/>
  <c r="CX251" i="6"/>
  <c r="DM251" i="6"/>
  <c r="AA71" i="6"/>
  <c r="AA251" i="6"/>
  <c r="AP251" i="6"/>
  <c r="BE251" i="6"/>
  <c r="EQ251" i="6"/>
  <c r="EB251" i="6"/>
  <c r="BF11" i="6"/>
  <c r="U335" i="6"/>
  <c r="U398" i="6"/>
  <c r="U367" i="6"/>
  <c r="X55" i="6"/>
  <c r="X100" i="6"/>
  <c r="EJ277" i="6"/>
  <c r="EJ292" i="6" s="1"/>
  <c r="EJ307" i="6" s="1"/>
  <c r="AO230" i="6"/>
  <c r="AO260" i="6" s="1"/>
  <c r="BD230" i="6"/>
  <c r="BD260" i="6" s="1"/>
  <c r="BS230" i="6"/>
  <c r="BS275" i="6" s="1"/>
  <c r="BS290" i="6" s="1"/>
  <c r="CH230" i="6"/>
  <c r="CH260" i="6" s="1"/>
  <c r="CW230" i="6"/>
  <c r="CW275" i="6" s="1"/>
  <c r="CW290" i="6" s="1"/>
  <c r="DL230" i="6"/>
  <c r="DL260" i="6" s="1"/>
  <c r="Z230" i="6"/>
  <c r="Z260" i="6" s="1"/>
  <c r="EP230" i="6"/>
  <c r="EP275" i="6" s="1"/>
  <c r="EP290" i="6" s="1"/>
  <c r="EA230" i="6"/>
  <c r="EA275" i="6" s="1"/>
  <c r="EA290" i="6" s="1"/>
  <c r="Z85" i="6"/>
  <c r="Z190" i="6"/>
  <c r="CE333" i="6"/>
  <c r="CE365" i="6"/>
  <c r="CE396" i="6"/>
  <c r="AH387" i="6"/>
  <c r="AH402" i="6" s="1"/>
  <c r="AH417" i="6" s="1"/>
  <c r="AW371" i="6"/>
  <c r="BS231" i="6"/>
  <c r="BS276" i="6" s="1"/>
  <c r="BS291" i="6" s="1"/>
  <c r="CH231" i="6"/>
  <c r="CH261" i="6" s="1"/>
  <c r="CW231" i="6"/>
  <c r="CW261" i="6" s="1"/>
  <c r="DL231" i="6"/>
  <c r="DL276" i="6" s="1"/>
  <c r="DL291" i="6" s="1"/>
  <c r="Z231" i="6"/>
  <c r="Z261" i="6" s="1"/>
  <c r="AO231" i="6"/>
  <c r="AO276" i="6" s="1"/>
  <c r="AO291" i="6" s="1"/>
  <c r="BD231" i="6"/>
  <c r="BD261" i="6" s="1"/>
  <c r="EA231" i="6"/>
  <c r="EA276" i="6" s="1"/>
  <c r="EA291" i="6" s="1"/>
  <c r="EP231" i="6"/>
  <c r="EP261" i="6" s="1"/>
  <c r="CS380" i="6"/>
  <c r="CD395" i="6"/>
  <c r="CD410" i="6" s="1"/>
  <c r="BD364" i="6"/>
  <c r="AO380" i="6"/>
  <c r="AO395" i="6" s="1"/>
  <c r="AO410" i="6" s="1"/>
  <c r="AR249" i="6"/>
  <c r="CK249" i="6"/>
  <c r="BG249" i="6"/>
  <c r="AC249" i="6"/>
  <c r="DO249" i="6"/>
  <c r="AC69" i="6"/>
  <c r="AC84" i="6" s="1"/>
  <c r="CZ249" i="6"/>
  <c r="BV249" i="6"/>
  <c r="ED249" i="6"/>
  <c r="ES249" i="6"/>
  <c r="AR246" i="6"/>
  <c r="BG246" i="6"/>
  <c r="BV246" i="6"/>
  <c r="CK246" i="6"/>
  <c r="CZ246" i="6"/>
  <c r="DO246" i="6"/>
  <c r="AC66" i="6"/>
  <c r="AC81" i="6" s="1"/>
  <c r="AC246" i="6"/>
  <c r="ES246" i="6"/>
  <c r="ED246" i="6"/>
  <c r="BH8" i="6"/>
  <c r="AB188" i="6"/>
  <c r="AC53" i="6"/>
  <c r="AB98" i="6"/>
  <c r="AB113" i="6" s="1"/>
  <c r="AB128" i="6" s="1"/>
  <c r="BH7" i="6"/>
  <c r="AB187" i="6"/>
  <c r="AB97" i="6"/>
  <c r="AB112" i="6" s="1"/>
  <c r="AB127" i="6" s="1"/>
  <c r="AC52" i="6"/>
  <c r="AA216" i="6"/>
  <c r="AA201" i="6"/>
  <c r="AP216" i="6"/>
  <c r="BE216" i="6"/>
  <c r="BT216" i="6"/>
  <c r="CI216" i="6"/>
  <c r="CX216" i="6"/>
  <c r="DM216" i="6"/>
  <c r="EB216" i="6"/>
  <c r="EQ216" i="6"/>
  <c r="DF383" i="6"/>
  <c r="CR277" i="6"/>
  <c r="CR292" i="6" s="1"/>
  <c r="CR307" i="6" s="1"/>
  <c r="BO277" i="6"/>
  <c r="BO292" i="6" s="1"/>
  <c r="BO322" i="6" s="1"/>
  <c r="AN276" i="6"/>
  <c r="AN291" i="6" s="1"/>
  <c r="AN306" i="6" s="1"/>
  <c r="DG277" i="6"/>
  <c r="DG292" i="6" s="1"/>
  <c r="DG322" i="6" s="1"/>
  <c r="CD277" i="6"/>
  <c r="CD292" i="6" s="1"/>
  <c r="CD307" i="6" s="1"/>
  <c r="BR364" i="6"/>
  <c r="CG364" i="6" s="1"/>
  <c r="CV364" i="6" s="1"/>
  <c r="DK364" i="6" s="1"/>
  <c r="DZ364" i="6" s="1"/>
  <c r="EO364" i="6" s="1"/>
  <c r="FD364" i="6" s="1"/>
  <c r="FS364" i="6" s="1"/>
  <c r="BC380" i="6"/>
  <c r="BB305" i="6"/>
  <c r="BB320" i="6"/>
  <c r="DF321" i="6"/>
  <c r="DF384" i="6" s="1"/>
  <c r="AK306" i="6"/>
  <c r="AL398" i="6"/>
  <c r="CB367" i="6"/>
  <c r="BM335" i="6"/>
  <c r="AM319" i="6"/>
  <c r="AM382" i="6" s="1"/>
  <c r="CB321" i="6"/>
  <c r="CB384" i="6" s="1"/>
  <c r="AL397" i="6"/>
  <c r="BP366" i="6"/>
  <c r="BN398" i="6"/>
  <c r="BA333" i="6"/>
  <c r="S28" i="6"/>
  <c r="AD28" i="6" s="1"/>
  <c r="S42" i="6"/>
  <c r="B31" i="6"/>
  <c r="B47" i="6" s="1"/>
  <c r="B63" i="6" s="1"/>
  <c r="B79" i="6" s="1"/>
  <c r="S57" i="6"/>
  <c r="S72" i="6" s="1"/>
  <c r="S87" i="6" s="1"/>
  <c r="S102" i="6" s="1"/>
  <c r="S117" i="6" s="1"/>
  <c r="S132" i="6" s="1"/>
  <c r="S147" i="6" s="1"/>
  <c r="S162" i="6" s="1"/>
  <c r="S177" i="6" s="1"/>
  <c r="S192" i="6" s="1"/>
  <c r="S207" i="6" s="1"/>
  <c r="S222" i="6" s="1"/>
  <c r="T27" i="6"/>
  <c r="U27" i="6"/>
  <c r="V27" i="6"/>
  <c r="W27" i="6"/>
  <c r="X27" i="6"/>
  <c r="Y27" i="6"/>
  <c r="Z27" i="6"/>
  <c r="AA27" i="6"/>
  <c r="AB27" i="6"/>
  <c r="AW235" i="6"/>
  <c r="AW250" i="6" s="1"/>
  <c r="AW265" i="6" s="1"/>
  <c r="AW280" i="6" s="1"/>
  <c r="AW295" i="6" s="1"/>
  <c r="AW310" i="6" s="1"/>
  <c r="AW325" i="6" s="1"/>
  <c r="AW340" i="6" s="1"/>
  <c r="BL220" i="6"/>
  <c r="CA220" i="6"/>
  <c r="Z251" i="6"/>
  <c r="AO251" i="6"/>
  <c r="BD251" i="6"/>
  <c r="BS251" i="6"/>
  <c r="CH251" i="6"/>
  <c r="CW251" i="6"/>
  <c r="DL251" i="6"/>
  <c r="Z71" i="6"/>
  <c r="EA251" i="6"/>
  <c r="EP251" i="6"/>
  <c r="BE11" i="6"/>
  <c r="AH221" i="6"/>
  <c r="AH236" i="6" s="1"/>
  <c r="AH251" i="6" s="1"/>
  <c r="AH266" i="6" s="1"/>
  <c r="AH281" i="6" s="1"/>
  <c r="AH296" i="6" s="1"/>
  <c r="AH311" i="6" s="1"/>
  <c r="AH326" i="6" s="1"/>
  <c r="AH341" i="6" s="1"/>
  <c r="S236" i="6"/>
  <c r="S251" i="6" s="1"/>
  <c r="S266" i="6" s="1"/>
  <c r="S281" i="6" s="1"/>
  <c r="S296" i="6" s="1"/>
  <c r="S311" i="6" s="1"/>
  <c r="S326" i="6" s="1"/>
  <c r="S341" i="6" s="1"/>
  <c r="S357" i="6" s="1"/>
  <c r="S373" i="6" s="1"/>
  <c r="AW221" i="6"/>
  <c r="CI212" i="6"/>
  <c r="BT212" i="6"/>
  <c r="BE227" i="6"/>
  <c r="BE242" i="6" s="1"/>
  <c r="BE257" i="6" s="1"/>
  <c r="BE272" i="6" s="1"/>
  <c r="BE287" i="6" s="1"/>
  <c r="BE302" i="6" s="1"/>
  <c r="BE317" i="6" s="1"/>
  <c r="BE332" i="6" s="1"/>
  <c r="EI381" i="6"/>
  <c r="DT396" i="6"/>
  <c r="DT411" i="6" s="1"/>
  <c r="W100" i="6"/>
  <c r="W55" i="6"/>
  <c r="Y85" i="6"/>
  <c r="Y190" i="6"/>
  <c r="U233" i="6"/>
  <c r="U263" i="6" s="1"/>
  <c r="AJ233" i="6"/>
  <c r="AJ263" i="6" s="1"/>
  <c r="AY233" i="6"/>
  <c r="AY278" i="6" s="1"/>
  <c r="AY293" i="6" s="1"/>
  <c r="BN233" i="6"/>
  <c r="BN263" i="6" s="1"/>
  <c r="CC233" i="6"/>
  <c r="CC263" i="6" s="1"/>
  <c r="CR233" i="6"/>
  <c r="CR278" i="6" s="1"/>
  <c r="CR293" i="6" s="1"/>
  <c r="DG233" i="6"/>
  <c r="DG278" i="6" s="1"/>
  <c r="DG293" i="6" s="1"/>
  <c r="DV233" i="6"/>
  <c r="DV263" i="6" s="1"/>
  <c r="EK233" i="6"/>
  <c r="EK278" i="6" s="1"/>
  <c r="EK293" i="6" s="1"/>
  <c r="DU306" i="6"/>
  <c r="DU321" i="6"/>
  <c r="CE382" i="6"/>
  <c r="CP384" i="6"/>
  <c r="CA399" i="6"/>
  <c r="CA414" i="6" s="1"/>
  <c r="AC65" i="6"/>
  <c r="AC80" i="6" s="1"/>
  <c r="AC245" i="6"/>
  <c r="AR245" i="6"/>
  <c r="BG245" i="6"/>
  <c r="BV245" i="6"/>
  <c r="CK245" i="6"/>
  <c r="CZ245" i="6"/>
  <c r="DO245" i="6"/>
  <c r="ED245" i="6"/>
  <c r="ES245" i="6"/>
  <c r="CZ248" i="6"/>
  <c r="DO248" i="6"/>
  <c r="AC68" i="6"/>
  <c r="AC83" i="6" s="1"/>
  <c r="AC248" i="6"/>
  <c r="AR248" i="6"/>
  <c r="BG248" i="6"/>
  <c r="BV248" i="6"/>
  <c r="CK248" i="6"/>
  <c r="ED248" i="6"/>
  <c r="ES248" i="6"/>
  <c r="BH4" i="6"/>
  <c r="AB184" i="6"/>
  <c r="AB94" i="6"/>
  <c r="AB109" i="6" s="1"/>
  <c r="AB124" i="6" s="1"/>
  <c r="AC49" i="6"/>
  <c r="BH3" i="6"/>
  <c r="AC48" i="6"/>
  <c r="AC93" i="6"/>
  <c r="AE2" i="6"/>
  <c r="AD32" i="6"/>
  <c r="AD17" i="6"/>
  <c r="AD11" i="6"/>
  <c r="AD38" i="6"/>
  <c r="AD37" i="6"/>
  <c r="AD36" i="6"/>
  <c r="AD3" i="6"/>
  <c r="AD7" i="6"/>
  <c r="AD13" i="6"/>
  <c r="AD4" i="6"/>
  <c r="AD8" i="6"/>
  <c r="AD15" i="6"/>
  <c r="AD5" i="6"/>
  <c r="AD9" i="6"/>
  <c r="AD10" i="6"/>
  <c r="AD12" i="6"/>
  <c r="AD39" i="6"/>
  <c r="AD14" i="6"/>
  <c r="AD6" i="6"/>
  <c r="AD40" i="6"/>
  <c r="AD41" i="6"/>
  <c r="AD25" i="6"/>
  <c r="AD34" i="6"/>
  <c r="AD20" i="6"/>
  <c r="AD24" i="6"/>
  <c r="AD21" i="6"/>
  <c r="AD26" i="6"/>
  <c r="AD33" i="6"/>
  <c r="AD18" i="6"/>
  <c r="AD22" i="6"/>
  <c r="AD35" i="6"/>
  <c r="AD19" i="6"/>
  <c r="AD23" i="6"/>
  <c r="AD27" i="6"/>
  <c r="AA85" i="6"/>
  <c r="DF335" i="6"/>
  <c r="DF367" i="6"/>
  <c r="DF398" i="6"/>
  <c r="EM333" i="6"/>
  <c r="EM365" i="6"/>
  <c r="EM396" i="6"/>
  <c r="DH219" i="6"/>
  <c r="V219" i="6"/>
  <c r="V204" i="6"/>
  <c r="AZ219" i="6"/>
  <c r="BO219" i="6"/>
  <c r="CD219" i="6"/>
  <c r="CS219" i="6"/>
  <c r="AK219" i="6"/>
  <c r="EL219" i="6"/>
  <c r="DW219" i="6"/>
  <c r="DY322" i="6"/>
  <c r="DY307" i="6"/>
  <c r="T367" i="6"/>
  <c r="AL367" i="6"/>
  <c r="CB335" i="6"/>
  <c r="AL334" i="6"/>
  <c r="BP397" i="6"/>
  <c r="BN367" i="6"/>
  <c r="DG367" i="6"/>
  <c r="CG318" i="6" l="1"/>
  <c r="CG333" i="6" s="1"/>
  <c r="DK318" i="6"/>
  <c r="DK333" i="6" s="1"/>
  <c r="CT413" i="6"/>
  <c r="BA399" i="6"/>
  <c r="DY381" i="6"/>
  <c r="BC318" i="6"/>
  <c r="BC365" i="6" s="1"/>
  <c r="CQ307" i="6"/>
  <c r="CQ369" i="6" s="1"/>
  <c r="BA384" i="6"/>
  <c r="BA368" i="6"/>
  <c r="DZ303" i="6"/>
  <c r="DZ381" i="6" s="1"/>
  <c r="W412" i="6"/>
  <c r="V399" i="6"/>
  <c r="V336" i="6"/>
  <c r="X382" i="6"/>
  <c r="DV399" i="6"/>
  <c r="CV303" i="6"/>
  <c r="CV396" i="6" s="1"/>
  <c r="AN303" i="6"/>
  <c r="AN365" i="6" s="1"/>
  <c r="Y318" i="6"/>
  <c r="Y381" i="6" s="1"/>
  <c r="BR381" i="6"/>
  <c r="DH322" i="6"/>
  <c r="DH385" i="6" s="1"/>
  <c r="DK304" i="6"/>
  <c r="DK382" i="6" s="1"/>
  <c r="DJ382" i="6"/>
  <c r="CB322" i="6"/>
  <c r="CB385" i="6" s="1"/>
  <c r="DV384" i="6"/>
  <c r="EK399" i="6"/>
  <c r="CF368" i="6"/>
  <c r="CF399" i="6"/>
  <c r="CF397" i="6"/>
  <c r="CF336" i="6"/>
  <c r="CF366" i="6"/>
  <c r="EN399" i="6"/>
  <c r="BP384" i="6"/>
  <c r="EO318" i="6"/>
  <c r="EO381" i="6" s="1"/>
  <c r="CF334" i="6"/>
  <c r="EN368" i="6"/>
  <c r="EN336" i="6"/>
  <c r="CS384" i="6"/>
  <c r="CS399" i="6"/>
  <c r="CS368" i="6"/>
  <c r="BQ398" i="6"/>
  <c r="DY396" i="6"/>
  <c r="DI412" i="6"/>
  <c r="DH336" i="6"/>
  <c r="V171" i="6" s="1"/>
  <c r="DY365" i="6"/>
  <c r="Z303" i="6"/>
  <c r="CT412" i="6"/>
  <c r="V368" i="6"/>
  <c r="BP399" i="6"/>
  <c r="BP368" i="6"/>
  <c r="CD384" i="6"/>
  <c r="DV336" i="6"/>
  <c r="BQ367" i="6"/>
  <c r="BQ383" i="6"/>
  <c r="EK368" i="6"/>
  <c r="CC368" i="6"/>
  <c r="DX399" i="6"/>
  <c r="CD399" i="6"/>
  <c r="CD368" i="6"/>
  <c r="EK336" i="6"/>
  <c r="CC336" i="6"/>
  <c r="CU382" i="6"/>
  <c r="CU366" i="6"/>
  <c r="CU368" i="6"/>
  <c r="CU397" i="6"/>
  <c r="DX384" i="6"/>
  <c r="DX368" i="6"/>
  <c r="DJ334" i="6"/>
  <c r="X169" i="6" s="1"/>
  <c r="DJ397" i="6"/>
  <c r="U368" i="6"/>
  <c r="U399" i="6"/>
  <c r="U336" i="6"/>
  <c r="X365" i="6"/>
  <c r="EB228" i="6"/>
  <c r="EB258" i="6" s="1"/>
  <c r="CG307" i="6"/>
  <c r="CG385" i="6" s="1"/>
  <c r="X396" i="6"/>
  <c r="CI228" i="6"/>
  <c r="CI258" i="6" s="1"/>
  <c r="X333" i="6"/>
  <c r="AP228" i="6"/>
  <c r="AP273" i="6" s="1"/>
  <c r="AP288" i="6" s="1"/>
  <c r="CU381" i="6"/>
  <c r="CT411" i="6"/>
  <c r="CT336" i="6"/>
  <c r="W141" i="6" s="1"/>
  <c r="EM336" i="6"/>
  <c r="CT368" i="6"/>
  <c r="DY368" i="6"/>
  <c r="DL273" i="6"/>
  <c r="DL288" i="6" s="1"/>
  <c r="DL303" i="6" s="1"/>
  <c r="EM384" i="6"/>
  <c r="DY399" i="6"/>
  <c r="EM368" i="6"/>
  <c r="CT399" i="6"/>
  <c r="DM228" i="6"/>
  <c r="DM258" i="6" s="1"/>
  <c r="BT228" i="6"/>
  <c r="BT258" i="6" s="1"/>
  <c r="CH273" i="6"/>
  <c r="CH288" i="6" s="1"/>
  <c r="CH318" i="6" s="1"/>
  <c r="EN396" i="6"/>
  <c r="EN381" i="6"/>
  <c r="DW307" i="6"/>
  <c r="DW400" i="6" s="1"/>
  <c r="EN365" i="6"/>
  <c r="BR396" i="6"/>
  <c r="BR365" i="6"/>
  <c r="BR333" i="6"/>
  <c r="AJ384" i="6"/>
  <c r="BC263" i="6"/>
  <c r="BC308" i="6" s="1"/>
  <c r="BS273" i="6"/>
  <c r="BS288" i="6" s="1"/>
  <c r="BS318" i="6" s="1"/>
  <c r="CG381" i="6"/>
  <c r="BD273" i="6"/>
  <c r="BD288" i="6" s="1"/>
  <c r="BD303" i="6" s="1"/>
  <c r="CG396" i="6"/>
  <c r="AM367" i="6"/>
  <c r="T307" i="6"/>
  <c r="T385" i="6" s="1"/>
  <c r="CR336" i="6"/>
  <c r="U141" i="6" s="1"/>
  <c r="EM412" i="6"/>
  <c r="F71" i="6" s="1"/>
  <c r="EP278" i="6"/>
  <c r="EP293" i="6" s="1"/>
  <c r="EP323" i="6" s="1"/>
  <c r="BB337" i="6"/>
  <c r="EO307" i="6"/>
  <c r="EO337" i="6" s="1"/>
  <c r="DJ398" i="6"/>
  <c r="DY336" i="6"/>
  <c r="DI384" i="6"/>
  <c r="X399" i="6"/>
  <c r="X368" i="6"/>
  <c r="CC399" i="6"/>
  <c r="X336" i="6"/>
  <c r="CG263" i="6"/>
  <c r="CG308" i="6" s="1"/>
  <c r="BR319" i="6"/>
  <c r="BR382" i="6" s="1"/>
  <c r="V322" i="6"/>
  <c r="V385" i="6" s="1"/>
  <c r="EL368" i="6"/>
  <c r="EL336" i="6"/>
  <c r="DJ367" i="6"/>
  <c r="DJ335" i="6"/>
  <c r="X155" i="6" s="1"/>
  <c r="BB333" i="6"/>
  <c r="EJ413" i="6"/>
  <c r="C72" i="6" s="1"/>
  <c r="CW273" i="6"/>
  <c r="CW288" i="6" s="1"/>
  <c r="CW303" i="6" s="1"/>
  <c r="DI399" i="6"/>
  <c r="CU333" i="6"/>
  <c r="X138" i="6" s="1"/>
  <c r="DI368" i="6"/>
  <c r="DJ368" i="6"/>
  <c r="DJ399" i="6"/>
  <c r="CU399" i="6"/>
  <c r="DJ336" i="6"/>
  <c r="X156" i="6" s="1"/>
  <c r="CU336" i="6"/>
  <c r="X141" i="6" s="1"/>
  <c r="CE368" i="6"/>
  <c r="CR368" i="6"/>
  <c r="CE399" i="6"/>
  <c r="DY366" i="6"/>
  <c r="CE384" i="6"/>
  <c r="CR399" i="6"/>
  <c r="DY334" i="6"/>
  <c r="EA258" i="6"/>
  <c r="AI413" i="6"/>
  <c r="DI278" i="6"/>
  <c r="DI293" i="6" s="1"/>
  <c r="DI308" i="6" s="1"/>
  <c r="DY397" i="6"/>
  <c r="X334" i="6"/>
  <c r="AY413" i="6"/>
  <c r="X366" i="6"/>
  <c r="BA413" i="6"/>
  <c r="AO258" i="6"/>
  <c r="AO318" i="6" s="1"/>
  <c r="EO305" i="6"/>
  <c r="EO367" i="6" s="1"/>
  <c r="AK278" i="6"/>
  <c r="AK293" i="6" s="1"/>
  <c r="AK308" i="6" s="1"/>
  <c r="W155" i="6"/>
  <c r="EP258" i="6"/>
  <c r="EP318" i="6" s="1"/>
  <c r="BO278" i="6"/>
  <c r="BO293" i="6" s="1"/>
  <c r="BO308" i="6" s="1"/>
  <c r="BR263" i="6"/>
  <c r="BR308" i="6" s="1"/>
  <c r="EL399" i="6"/>
  <c r="CV322" i="6"/>
  <c r="CV385" i="6" s="1"/>
  <c r="CE413" i="6"/>
  <c r="AC190" i="6"/>
  <c r="AC220" i="6" s="1"/>
  <c r="DI411" i="6"/>
  <c r="AA228" i="6"/>
  <c r="AA273" i="6" s="1"/>
  <c r="AA288" i="6" s="1"/>
  <c r="EQ228" i="6"/>
  <c r="EQ273" i="6" s="1"/>
  <c r="EQ288" i="6" s="1"/>
  <c r="CX228" i="6"/>
  <c r="CX273" i="6" s="1"/>
  <c r="CX288" i="6" s="1"/>
  <c r="Y304" i="6"/>
  <c r="Y382" i="6" s="1"/>
  <c r="DH368" i="6"/>
  <c r="CU365" i="6"/>
  <c r="DH399" i="6"/>
  <c r="V427" i="6"/>
  <c r="E38" i="6" s="1"/>
  <c r="DX278" i="6"/>
  <c r="DX293" i="6" s="1"/>
  <c r="DX308" i="6" s="1"/>
  <c r="AY384" i="6"/>
  <c r="AC115" i="6"/>
  <c r="AC130" i="6" s="1"/>
  <c r="X115" i="6"/>
  <c r="X130" i="6" s="1"/>
  <c r="Z276" i="6"/>
  <c r="Z291" i="6" s="1"/>
  <c r="Z306" i="6" s="1"/>
  <c r="CQ413" i="6"/>
  <c r="DI413" i="6"/>
  <c r="DZ307" i="6"/>
  <c r="DZ385" i="6" s="1"/>
  <c r="Z278" i="6"/>
  <c r="Z293" i="6" s="1"/>
  <c r="Z308" i="6" s="1"/>
  <c r="CT278" i="6"/>
  <c r="CT293" i="6" s="1"/>
  <c r="CT323" i="6" s="1"/>
  <c r="CU263" i="6"/>
  <c r="CU323" i="6" s="1"/>
  <c r="W411" i="6"/>
  <c r="CV278" i="6"/>
  <c r="CV293" i="6" s="1"/>
  <c r="CV308" i="6" s="1"/>
  <c r="CH234" i="6"/>
  <c r="CH279" i="6" s="1"/>
  <c r="CH294" i="6" s="1"/>
  <c r="X367" i="6"/>
  <c r="X383" i="6"/>
  <c r="BQ368" i="6"/>
  <c r="CW234" i="6"/>
  <c r="CW279" i="6" s="1"/>
  <c r="CW294" i="6" s="1"/>
  <c r="EO263" i="6"/>
  <c r="EO308" i="6" s="1"/>
  <c r="BQ384" i="6"/>
  <c r="Z234" i="6"/>
  <c r="Z264" i="6" s="1"/>
  <c r="X398" i="6"/>
  <c r="BQ399" i="6"/>
  <c r="DZ278" i="6"/>
  <c r="DZ293" i="6" s="1"/>
  <c r="DZ323" i="6" s="1"/>
  <c r="DL234" i="6"/>
  <c r="DL279" i="6" s="1"/>
  <c r="DL294" i="6" s="1"/>
  <c r="BS234" i="6"/>
  <c r="BS264" i="6" s="1"/>
  <c r="CV321" i="6"/>
  <c r="CV384" i="6" s="1"/>
  <c r="BB381" i="6"/>
  <c r="BD234" i="6"/>
  <c r="BD264" i="6" s="1"/>
  <c r="CW263" i="6"/>
  <c r="CW308" i="6" s="1"/>
  <c r="EA234" i="6"/>
  <c r="EA279" i="6" s="1"/>
  <c r="EA294" i="6" s="1"/>
  <c r="AO234" i="6"/>
  <c r="AO279" i="6" s="1"/>
  <c r="AO294" i="6" s="1"/>
  <c r="BB396" i="6"/>
  <c r="EL278" i="6"/>
  <c r="EL293" i="6" s="1"/>
  <c r="EL308" i="6" s="1"/>
  <c r="DK321" i="6"/>
  <c r="DK399" i="6" s="1"/>
  <c r="Y321" i="6"/>
  <c r="Y384" i="6" s="1"/>
  <c r="DH263" i="6"/>
  <c r="DH308" i="6" s="1"/>
  <c r="BD259" i="6"/>
  <c r="BD304" i="6" s="1"/>
  <c r="CS278" i="6"/>
  <c r="CS293" i="6" s="1"/>
  <c r="CS308" i="6" s="1"/>
  <c r="DG399" i="6"/>
  <c r="AX384" i="6"/>
  <c r="DG368" i="6"/>
  <c r="DG336" i="6"/>
  <c r="U171" i="6" s="1"/>
  <c r="AX368" i="6"/>
  <c r="DK396" i="6"/>
  <c r="DK322" i="6"/>
  <c r="DK385" i="6" s="1"/>
  <c r="AX399" i="6"/>
  <c r="DK381" i="6"/>
  <c r="Z318" i="6"/>
  <c r="CV319" i="6"/>
  <c r="CV397" i="6" s="1"/>
  <c r="DK365" i="6"/>
  <c r="AL411" i="6"/>
  <c r="AM398" i="6"/>
  <c r="AM335" i="6"/>
  <c r="CU367" i="6"/>
  <c r="CU398" i="6"/>
  <c r="T413" i="6"/>
  <c r="DU307" i="6"/>
  <c r="DU385" i="6" s="1"/>
  <c r="AZ384" i="6"/>
  <c r="CU335" i="6"/>
  <c r="X140" i="6" s="1"/>
  <c r="CH278" i="6"/>
  <c r="CH293" i="6" s="1"/>
  <c r="CH323" i="6" s="1"/>
  <c r="Y305" i="6"/>
  <c r="Y383" i="6" s="1"/>
  <c r="EP279" i="6"/>
  <c r="EP294" i="6" s="1"/>
  <c r="AN278" i="6"/>
  <c r="AN293" i="6" s="1"/>
  <c r="AN308" i="6" s="1"/>
  <c r="Z277" i="6"/>
  <c r="Z292" i="6" s="1"/>
  <c r="Z307" i="6" s="1"/>
  <c r="DU263" i="6"/>
  <c r="DU308" i="6" s="1"/>
  <c r="EP262" i="6"/>
  <c r="EP307" i="6" s="1"/>
  <c r="BD263" i="6"/>
  <c r="BD323" i="6" s="1"/>
  <c r="BQ334" i="6"/>
  <c r="BB385" i="6"/>
  <c r="CG306" i="6"/>
  <c r="CG399" i="6" s="1"/>
  <c r="BB400" i="6"/>
  <c r="X278" i="6"/>
  <c r="X293" i="6" s="1"/>
  <c r="X323" i="6" s="1"/>
  <c r="BR320" i="6"/>
  <c r="BR367" i="6" s="1"/>
  <c r="BQ382" i="6"/>
  <c r="BB369" i="6"/>
  <c r="DG413" i="6"/>
  <c r="BM322" i="6"/>
  <c r="BM337" i="6" s="1"/>
  <c r="AY368" i="6"/>
  <c r="BM399" i="6"/>
  <c r="DF263" i="6"/>
  <c r="DF308" i="6" s="1"/>
  <c r="BQ366" i="6"/>
  <c r="AY336" i="6"/>
  <c r="Y322" i="6"/>
  <c r="Y385" i="6" s="1"/>
  <c r="DF322" i="6"/>
  <c r="DF385" i="6" s="1"/>
  <c r="EJ278" i="6"/>
  <c r="EJ293" i="6" s="1"/>
  <c r="EJ323" i="6" s="1"/>
  <c r="EO304" i="6"/>
  <c r="EO397" i="6" s="1"/>
  <c r="CW274" i="6"/>
  <c r="CW289" i="6" s="1"/>
  <c r="CW304" i="6" s="1"/>
  <c r="CR413" i="6"/>
  <c r="AZ368" i="6"/>
  <c r="AZ399" i="6"/>
  <c r="DL277" i="6"/>
  <c r="DL292" i="6" s="1"/>
  <c r="DL322" i="6" s="1"/>
  <c r="W278" i="6"/>
  <c r="W293" i="6" s="1"/>
  <c r="W323" i="6" s="1"/>
  <c r="BS274" i="6"/>
  <c r="BS289" i="6" s="1"/>
  <c r="BS319" i="6" s="1"/>
  <c r="DX413" i="6"/>
  <c r="F56" i="6" s="1"/>
  <c r="DU413" i="6"/>
  <c r="C56" i="6" s="1"/>
  <c r="DU384" i="6"/>
  <c r="CQ278" i="6"/>
  <c r="CQ293" i="6" s="1"/>
  <c r="CQ308" i="6" s="1"/>
  <c r="AJ322" i="6"/>
  <c r="AJ385" i="6" s="1"/>
  <c r="AI368" i="6"/>
  <c r="EN398" i="6"/>
  <c r="AC183" i="6"/>
  <c r="BV213" i="6" s="1"/>
  <c r="AO278" i="6"/>
  <c r="AO293" i="6" s="1"/>
  <c r="AO308" i="6" s="1"/>
  <c r="W351" i="6"/>
  <c r="F24" i="6" s="1"/>
  <c r="T428" i="6"/>
  <c r="T444" i="6" s="1"/>
  <c r="AI399" i="6"/>
  <c r="EN367" i="6"/>
  <c r="AI336" i="6"/>
  <c r="EN335" i="6"/>
  <c r="W115" i="6"/>
  <c r="W130" i="6" s="1"/>
  <c r="DJ263" i="6"/>
  <c r="DJ323" i="6" s="1"/>
  <c r="CH274" i="6"/>
  <c r="CH289" i="6" s="1"/>
  <c r="CH304" i="6" s="1"/>
  <c r="DZ321" i="6"/>
  <c r="DZ384" i="6" s="1"/>
  <c r="Z275" i="6"/>
  <c r="Z290" i="6" s="1"/>
  <c r="Z305" i="6" s="1"/>
  <c r="AX413" i="6"/>
  <c r="EA278" i="6"/>
  <c r="EA293" i="6" s="1"/>
  <c r="EA308" i="6" s="1"/>
  <c r="DK320" i="6"/>
  <c r="DK383" i="6" s="1"/>
  <c r="EA262" i="6"/>
  <c r="EA322" i="6" s="1"/>
  <c r="AN319" i="6"/>
  <c r="AN334" i="6" s="1"/>
  <c r="W350" i="6"/>
  <c r="F23" i="6" s="1"/>
  <c r="EM411" i="6"/>
  <c r="F70" i="6" s="1"/>
  <c r="CF367" i="6"/>
  <c r="CF398" i="6"/>
  <c r="U115" i="6"/>
  <c r="U130" i="6" s="1"/>
  <c r="CF335" i="6"/>
  <c r="AJ399" i="6"/>
  <c r="AL413" i="6"/>
  <c r="CE411" i="6"/>
  <c r="CW276" i="6"/>
  <c r="CW291" i="6" s="1"/>
  <c r="CW321" i="6" s="1"/>
  <c r="BQ385" i="6"/>
  <c r="BM263" i="6"/>
  <c r="BM308" i="6" s="1"/>
  <c r="DX412" i="6"/>
  <c r="F55" i="6" s="1"/>
  <c r="EK413" i="6"/>
  <c r="D72" i="6" s="1"/>
  <c r="BB368" i="6"/>
  <c r="BP413" i="6"/>
  <c r="DY383" i="6"/>
  <c r="DG307" i="6"/>
  <c r="DG385" i="6" s="1"/>
  <c r="CG319" i="6"/>
  <c r="CG334" i="6" s="1"/>
  <c r="EN385" i="6"/>
  <c r="EM278" i="6"/>
  <c r="EM293" i="6" s="1"/>
  <c r="EM323" i="6" s="1"/>
  <c r="EA260" i="6"/>
  <c r="EA320" i="6" s="1"/>
  <c r="AZ278" i="6"/>
  <c r="AZ293" i="6" s="1"/>
  <c r="AZ308" i="6" s="1"/>
  <c r="V428" i="6"/>
  <c r="E39" i="6" s="1"/>
  <c r="CB413" i="6"/>
  <c r="CC413" i="6"/>
  <c r="CU385" i="6"/>
  <c r="W384" i="6"/>
  <c r="DL261" i="6"/>
  <c r="DL306" i="6" s="1"/>
  <c r="AJ368" i="6"/>
  <c r="AI322" i="6"/>
  <c r="AI369" i="6" s="1"/>
  <c r="AJ413" i="6"/>
  <c r="CE278" i="6"/>
  <c r="CE293" i="6" s="1"/>
  <c r="CE308" i="6" s="1"/>
  <c r="BM336" i="6"/>
  <c r="U170" i="6"/>
  <c r="BN413" i="6"/>
  <c r="DX411" i="6"/>
  <c r="F54" i="6" s="1"/>
  <c r="Z115" i="6"/>
  <c r="Z130" i="6" s="1"/>
  <c r="BS260" i="6"/>
  <c r="BS305" i="6" s="1"/>
  <c r="DV413" i="6"/>
  <c r="D56" i="6" s="1"/>
  <c r="W349" i="6"/>
  <c r="F22" i="6" s="1"/>
  <c r="BR307" i="6"/>
  <c r="BR385" i="6" s="1"/>
  <c r="AL412" i="6"/>
  <c r="U413" i="6"/>
  <c r="CW277" i="6"/>
  <c r="CW292" i="6" s="1"/>
  <c r="CW307" i="6" s="1"/>
  <c r="EP260" i="6"/>
  <c r="EP320" i="6" s="1"/>
  <c r="BP411" i="6"/>
  <c r="EA261" i="6"/>
  <c r="EA321" i="6" s="1"/>
  <c r="AC191" i="6"/>
  <c r="DF368" i="6"/>
  <c r="DI307" i="6"/>
  <c r="DI369" i="6" s="1"/>
  <c r="U351" i="6"/>
  <c r="D24" i="6" s="1"/>
  <c r="DV278" i="6"/>
  <c r="DV293" i="6" s="1"/>
  <c r="DV308" i="6" s="1"/>
  <c r="BS278" i="6"/>
  <c r="BS293" i="6" s="1"/>
  <c r="BS323" i="6" s="1"/>
  <c r="BA411" i="6"/>
  <c r="W413" i="6"/>
  <c r="V278" i="6"/>
  <c r="V293" i="6" s="1"/>
  <c r="V323" i="6" s="1"/>
  <c r="CH276" i="6"/>
  <c r="CH291" i="6" s="1"/>
  <c r="CH306" i="6" s="1"/>
  <c r="CH275" i="6"/>
  <c r="CH290" i="6" s="1"/>
  <c r="CH305" i="6" s="1"/>
  <c r="BM384" i="6"/>
  <c r="BP412" i="6"/>
  <c r="EA259" i="6"/>
  <c r="EA304" i="6" s="1"/>
  <c r="T351" i="6"/>
  <c r="C24" i="6" s="1"/>
  <c r="BQ263" i="6"/>
  <c r="BQ323" i="6" s="1"/>
  <c r="X385" i="6"/>
  <c r="BB278" i="6"/>
  <c r="BB293" i="6" s="1"/>
  <c r="BB308" i="6" s="1"/>
  <c r="CE307" i="6"/>
  <c r="CE385" i="6" s="1"/>
  <c r="BN368" i="6"/>
  <c r="CR263" i="6"/>
  <c r="CR308" i="6" s="1"/>
  <c r="DX307" i="6"/>
  <c r="DX385" i="6" s="1"/>
  <c r="BN336" i="6"/>
  <c r="AM368" i="6"/>
  <c r="T336" i="6"/>
  <c r="BM413" i="6"/>
  <c r="EM413" i="6"/>
  <c r="F72" i="6" s="1"/>
  <c r="BA412" i="6"/>
  <c r="CF381" i="6"/>
  <c r="DL274" i="6"/>
  <c r="DL289" i="6" s="1"/>
  <c r="DL304" i="6" s="1"/>
  <c r="Z274" i="6"/>
  <c r="Z289" i="6" s="1"/>
  <c r="Z304" i="6" s="1"/>
  <c r="DJ385" i="6"/>
  <c r="AN322" i="6"/>
  <c r="AN400" i="6" s="1"/>
  <c r="AM399" i="6"/>
  <c r="CQ368" i="6"/>
  <c r="DY337" i="6"/>
  <c r="DY400" i="6"/>
  <c r="DY369" i="6"/>
  <c r="DP247" i="6"/>
  <c r="AD67" i="6"/>
  <c r="AD82" i="6" s="1"/>
  <c r="AD247" i="6"/>
  <c r="AS247" i="6"/>
  <c r="BH247" i="6"/>
  <c r="BW247" i="6"/>
  <c r="CL247" i="6"/>
  <c r="DA247" i="6"/>
  <c r="ET247" i="6"/>
  <c r="EE247" i="6"/>
  <c r="AY263" i="6"/>
  <c r="BS261" i="6"/>
  <c r="CJ213" i="6"/>
  <c r="CY213" i="6"/>
  <c r="DN213" i="6"/>
  <c r="AB213" i="6"/>
  <c r="AB198" i="6"/>
  <c r="AQ213" i="6"/>
  <c r="BF213" i="6"/>
  <c r="BU213" i="6"/>
  <c r="ER213" i="6"/>
  <c r="EC213" i="6"/>
  <c r="BO368" i="6"/>
  <c r="DV322" i="6"/>
  <c r="DV385" i="6" s="1"/>
  <c r="S29" i="6"/>
  <c r="AE29" i="6" s="1"/>
  <c r="S43" i="6"/>
  <c r="AE43" i="6" s="1"/>
  <c r="S58" i="6"/>
  <c r="S73" i="6" s="1"/>
  <c r="S88" i="6" s="1"/>
  <c r="S103" i="6" s="1"/>
  <c r="S118" i="6" s="1"/>
  <c r="S133" i="6" s="1"/>
  <c r="S148" i="6" s="1"/>
  <c r="S163" i="6" s="1"/>
  <c r="S178" i="6" s="1"/>
  <c r="S193" i="6" s="1"/>
  <c r="S208" i="6" s="1"/>
  <c r="S223" i="6" s="1"/>
  <c r="B32" i="6"/>
  <c r="B48" i="6" s="1"/>
  <c r="B64" i="6" s="1"/>
  <c r="B80" i="6" s="1"/>
  <c r="T28" i="6"/>
  <c r="U28" i="6"/>
  <c r="V28" i="6"/>
  <c r="W28" i="6"/>
  <c r="X28" i="6"/>
  <c r="Y28" i="6"/>
  <c r="Z28" i="6"/>
  <c r="AA28" i="6"/>
  <c r="AB28" i="6"/>
  <c r="AC28" i="6"/>
  <c r="BQ337" i="6"/>
  <c r="BQ400" i="6"/>
  <c r="BQ369" i="6"/>
  <c r="DF220" i="6"/>
  <c r="T220" i="6"/>
  <c r="T205" i="6"/>
  <c r="AI220" i="6"/>
  <c r="AX220" i="6"/>
  <c r="BM220" i="6"/>
  <c r="CB220" i="6"/>
  <c r="CQ220" i="6"/>
  <c r="DU220" i="6"/>
  <c r="EJ220" i="6"/>
  <c r="BP278" i="6"/>
  <c r="BP293" i="6" s="1"/>
  <c r="BP308" i="6" s="1"/>
  <c r="Y56" i="6"/>
  <c r="Y101" i="6"/>
  <c r="U307" i="6"/>
  <c r="CL249" i="6"/>
  <c r="AD69" i="6"/>
  <c r="AD84" i="6" s="1"/>
  <c r="DA249" i="6"/>
  <c r="BW249" i="6"/>
  <c r="BH249" i="6"/>
  <c r="AS249" i="6"/>
  <c r="AD249" i="6"/>
  <c r="DP249" i="6"/>
  <c r="ET249" i="6"/>
  <c r="EE249" i="6"/>
  <c r="BI8" i="6"/>
  <c r="AC188" i="6"/>
  <c r="AD53" i="6"/>
  <c r="AC98" i="6"/>
  <c r="AC113" i="6" s="1"/>
  <c r="AC128" i="6" s="1"/>
  <c r="BI11" i="6"/>
  <c r="AD56" i="6"/>
  <c r="AD101" i="6"/>
  <c r="CX212" i="6"/>
  <c r="BT227" i="6"/>
  <c r="BT242" i="6" s="1"/>
  <c r="BT257" i="6" s="1"/>
  <c r="BT272" i="6" s="1"/>
  <c r="BT287" i="6" s="1"/>
  <c r="BT302" i="6" s="1"/>
  <c r="BT317" i="6" s="1"/>
  <c r="BT332" i="6" s="1"/>
  <c r="Z86" i="6"/>
  <c r="Z191" i="6"/>
  <c r="BP252" i="6"/>
  <c r="CE252" i="6"/>
  <c r="CT252" i="6"/>
  <c r="DI252" i="6"/>
  <c r="W72" i="6"/>
  <c r="W252" i="6"/>
  <c r="AL252" i="6"/>
  <c r="BA252" i="6"/>
  <c r="DX252" i="6"/>
  <c r="EM252" i="6"/>
  <c r="BB12" i="6"/>
  <c r="CD278" i="6"/>
  <c r="CD293" i="6" s="1"/>
  <c r="CD323" i="6" s="1"/>
  <c r="AA86" i="6"/>
  <c r="AA191" i="6"/>
  <c r="AY234" i="6"/>
  <c r="AY264" i="6" s="1"/>
  <c r="BN234" i="6"/>
  <c r="BN264" i="6" s="1"/>
  <c r="CC234" i="6"/>
  <c r="CC279" i="6" s="1"/>
  <c r="CC294" i="6" s="1"/>
  <c r="DG234" i="6"/>
  <c r="DG279" i="6" s="1"/>
  <c r="DG294" i="6" s="1"/>
  <c r="U234" i="6"/>
  <c r="U279" i="6" s="1"/>
  <c r="U294" i="6" s="1"/>
  <c r="AJ234" i="6"/>
  <c r="AJ264" i="6" s="1"/>
  <c r="CR234" i="6"/>
  <c r="CR279" i="6" s="1"/>
  <c r="CR294" i="6" s="1"/>
  <c r="EK234" i="6"/>
  <c r="EK264" i="6" s="1"/>
  <c r="DV234" i="6"/>
  <c r="DV279" i="6" s="1"/>
  <c r="DV294" i="6" s="1"/>
  <c r="W220" i="6"/>
  <c r="W205" i="6"/>
  <c r="AL220" i="6"/>
  <c r="BA220" i="6"/>
  <c r="BP220" i="6"/>
  <c r="CE220" i="6"/>
  <c r="CT220" i="6"/>
  <c r="DI220" i="6"/>
  <c r="DX220" i="6"/>
  <c r="EM220" i="6"/>
  <c r="AO261" i="6"/>
  <c r="T278" i="6"/>
  <c r="T293" i="6" s="1"/>
  <c r="T308" i="6" s="1"/>
  <c r="CX234" i="6"/>
  <c r="CX279" i="6" s="1"/>
  <c r="CX294" i="6" s="1"/>
  <c r="DM234" i="6"/>
  <c r="DM264" i="6" s="1"/>
  <c r="AP234" i="6"/>
  <c r="AP279" i="6" s="1"/>
  <c r="AP294" i="6" s="1"/>
  <c r="CI234" i="6"/>
  <c r="CI264" i="6" s="1"/>
  <c r="AA234" i="6"/>
  <c r="AA264" i="6" s="1"/>
  <c r="BT234" i="6"/>
  <c r="BT279" i="6" s="1"/>
  <c r="BT294" i="6" s="1"/>
  <c r="BE234" i="6"/>
  <c r="BE264" i="6" s="1"/>
  <c r="EQ234" i="6"/>
  <c r="EQ264" i="6" s="1"/>
  <c r="EB234" i="6"/>
  <c r="EB279" i="6" s="1"/>
  <c r="EB294" i="6" s="1"/>
  <c r="DT383" i="6"/>
  <c r="DE398" i="6"/>
  <c r="DE413" i="6" s="1"/>
  <c r="CF333" i="6"/>
  <c r="CF396" i="6"/>
  <c r="CF365" i="6"/>
  <c r="BB220" i="6"/>
  <c r="BQ220" i="6"/>
  <c r="CF220" i="6"/>
  <c r="CU220" i="6"/>
  <c r="DJ220" i="6"/>
  <c r="X220" i="6"/>
  <c r="X205" i="6"/>
  <c r="AM220" i="6"/>
  <c r="EN220" i="6"/>
  <c r="DY220" i="6"/>
  <c r="EJ336" i="6"/>
  <c r="EJ368" i="6"/>
  <c r="EJ399" i="6"/>
  <c r="EP276" i="6"/>
  <c r="EP291" i="6" s="1"/>
  <c r="EP321" i="6" s="1"/>
  <c r="DL278" i="6"/>
  <c r="DL293" i="6" s="1"/>
  <c r="DL308" i="6" s="1"/>
  <c r="AO277" i="6"/>
  <c r="AO292" i="6" s="1"/>
  <c r="AO307" i="6" s="1"/>
  <c r="BF216" i="6"/>
  <c r="BU216" i="6"/>
  <c r="CJ216" i="6"/>
  <c r="CY216" i="6"/>
  <c r="DN216" i="6"/>
  <c r="AB216" i="6"/>
  <c r="AB201" i="6"/>
  <c r="AQ216" i="6"/>
  <c r="ER216" i="6"/>
  <c r="EC216" i="6"/>
  <c r="CD220" i="6"/>
  <c r="CS220" i="6"/>
  <c r="DH220" i="6"/>
  <c r="V220" i="6"/>
  <c r="V205" i="6"/>
  <c r="AK220" i="6"/>
  <c r="AZ220" i="6"/>
  <c r="BO220" i="6"/>
  <c r="EL220" i="6"/>
  <c r="DW220" i="6"/>
  <c r="CS307" i="6"/>
  <c r="CS322" i="6"/>
  <c r="U278" i="6"/>
  <c r="U293" i="6" s="1"/>
  <c r="U308" i="6" s="1"/>
  <c r="AO274" i="6"/>
  <c r="AO289" i="6" s="1"/>
  <c r="AO319" i="6" s="1"/>
  <c r="X56" i="6"/>
  <c r="X101" i="6"/>
  <c r="DF336" i="6"/>
  <c r="CV320" i="6"/>
  <c r="CV383" i="6" s="1"/>
  <c r="BB399" i="6"/>
  <c r="CB368" i="6"/>
  <c r="AM336" i="6"/>
  <c r="AL322" i="6"/>
  <c r="AL385" i="6" s="1"/>
  <c r="EJ322" i="6"/>
  <c r="EJ385" i="6" s="1"/>
  <c r="AZ307" i="6"/>
  <c r="AZ385" i="6" s="1"/>
  <c r="CQ399" i="6"/>
  <c r="T42" i="6"/>
  <c r="U42" i="6"/>
  <c r="V42" i="6"/>
  <c r="W42" i="6"/>
  <c r="X42" i="6"/>
  <c r="Y42" i="6"/>
  <c r="Z42" i="6"/>
  <c r="AA42" i="6"/>
  <c r="AB42" i="6"/>
  <c r="AC42" i="6"/>
  <c r="AC192" i="6" s="1"/>
  <c r="AM337" i="6"/>
  <c r="AM400" i="6"/>
  <c r="AM369" i="6"/>
  <c r="BA307" i="6"/>
  <c r="BA322" i="6"/>
  <c r="BE229" i="6"/>
  <c r="BE259" i="6" s="1"/>
  <c r="BT229" i="6"/>
  <c r="BT259" i="6" s="1"/>
  <c r="CI229" i="6"/>
  <c r="CI259" i="6" s="1"/>
  <c r="CX229" i="6"/>
  <c r="CX259" i="6" s="1"/>
  <c r="DM229" i="6"/>
  <c r="DM274" i="6" s="1"/>
  <c r="DM289" i="6" s="1"/>
  <c r="AA229" i="6"/>
  <c r="AA274" i="6" s="1"/>
  <c r="AA289" i="6" s="1"/>
  <c r="AP229" i="6"/>
  <c r="AP259" i="6" s="1"/>
  <c r="EQ229" i="6"/>
  <c r="EQ274" i="6" s="1"/>
  <c r="EQ289" i="6" s="1"/>
  <c r="EB229" i="6"/>
  <c r="EB259" i="6" s="1"/>
  <c r="DU336" i="6"/>
  <c r="DU399" i="6"/>
  <c r="DU368" i="6"/>
  <c r="CV220" i="6"/>
  <c r="DK220" i="6"/>
  <c r="Y220" i="6"/>
  <c r="Y205" i="6"/>
  <c r="AN220" i="6"/>
  <c r="BC220" i="6"/>
  <c r="BR220" i="6"/>
  <c r="CG220" i="6"/>
  <c r="EO220" i="6"/>
  <c r="DZ220" i="6"/>
  <c r="DJ252" i="6"/>
  <c r="X72" i="6"/>
  <c r="X252" i="6"/>
  <c r="AM252" i="6"/>
  <c r="BB252" i="6"/>
  <c r="BQ252" i="6"/>
  <c r="CF252" i="6"/>
  <c r="CU252" i="6"/>
  <c r="DY252" i="6"/>
  <c r="EN252" i="6"/>
  <c r="BC12" i="6"/>
  <c r="EI382" i="6"/>
  <c r="DT397" i="6"/>
  <c r="DT412" i="6" s="1"/>
  <c r="AM385" i="6"/>
  <c r="BQ234" i="6"/>
  <c r="BQ279" i="6" s="1"/>
  <c r="BQ294" i="6" s="1"/>
  <c r="CF234" i="6"/>
  <c r="CF264" i="6" s="1"/>
  <c r="CU234" i="6"/>
  <c r="CU279" i="6" s="1"/>
  <c r="CU294" i="6" s="1"/>
  <c r="X234" i="6"/>
  <c r="X279" i="6" s="1"/>
  <c r="X294" i="6" s="1"/>
  <c r="AM234" i="6"/>
  <c r="AM264" i="6" s="1"/>
  <c r="DJ234" i="6"/>
  <c r="DJ279" i="6" s="1"/>
  <c r="DJ294" i="6" s="1"/>
  <c r="BB234" i="6"/>
  <c r="BB264" i="6" s="1"/>
  <c r="DY234" i="6"/>
  <c r="DY264" i="6" s="1"/>
  <c r="EN234" i="6"/>
  <c r="EN264" i="6" s="1"/>
  <c r="AW372" i="6"/>
  <c r="AH388" i="6"/>
  <c r="AH403" i="6" s="1"/>
  <c r="AH418" i="6" s="1"/>
  <c r="BR306" i="6"/>
  <c r="BR321" i="6"/>
  <c r="BS262" i="6"/>
  <c r="CS234" i="6"/>
  <c r="CS279" i="6" s="1"/>
  <c r="CS294" i="6" s="1"/>
  <c r="DH234" i="6"/>
  <c r="DH264" i="6" s="1"/>
  <c r="AK234" i="6"/>
  <c r="AK264" i="6" s="1"/>
  <c r="AZ234" i="6"/>
  <c r="AZ264" i="6" s="1"/>
  <c r="BO234" i="6"/>
  <c r="BO279" i="6" s="1"/>
  <c r="BO294" i="6" s="1"/>
  <c r="V234" i="6"/>
  <c r="V264" i="6" s="1"/>
  <c r="CD234" i="6"/>
  <c r="CD264" i="6" s="1"/>
  <c r="DW234" i="6"/>
  <c r="DW264" i="6" s="1"/>
  <c r="EL234" i="6"/>
  <c r="EL264" i="6" s="1"/>
  <c r="BH245" i="6"/>
  <c r="BW245" i="6"/>
  <c r="CL245" i="6"/>
  <c r="DA245" i="6"/>
  <c r="DP245" i="6"/>
  <c r="AD65" i="6"/>
  <c r="AD80" i="6" s="1"/>
  <c r="AD245" i="6"/>
  <c r="AS245" i="6"/>
  <c r="ET245" i="6"/>
  <c r="EE245" i="6"/>
  <c r="BI4" i="6"/>
  <c r="AC184" i="6"/>
  <c r="AC94" i="6"/>
  <c r="AC109" i="6" s="1"/>
  <c r="AC124" i="6" s="1"/>
  <c r="AD49" i="6"/>
  <c r="AD47" i="6"/>
  <c r="AD62" i="6" s="1"/>
  <c r="AD77" i="6" s="1"/>
  <c r="AD92" i="6" s="1"/>
  <c r="AD107" i="6" s="1"/>
  <c r="AD122" i="6" s="1"/>
  <c r="AD137" i="6" s="1"/>
  <c r="AD152" i="6" s="1"/>
  <c r="AD167" i="6" s="1"/>
  <c r="AD182" i="6" s="1"/>
  <c r="AD197" i="6" s="1"/>
  <c r="AD212" i="6" s="1"/>
  <c r="M21" i="6"/>
  <c r="M37" i="6" s="1"/>
  <c r="M53" i="6" s="1"/>
  <c r="M69" i="6" s="1"/>
  <c r="CP399" i="6"/>
  <c r="CP414" i="6" s="1"/>
  <c r="DE384" i="6"/>
  <c r="CI227" i="6"/>
  <c r="CI242" i="6" s="1"/>
  <c r="CI257" i="6" s="1"/>
  <c r="CI272" i="6" s="1"/>
  <c r="CI287" i="6" s="1"/>
  <c r="CI302" i="6" s="1"/>
  <c r="CI317" i="6" s="1"/>
  <c r="CI332" i="6" s="1"/>
  <c r="DM212" i="6"/>
  <c r="DE220" i="6"/>
  <c r="CA235" i="6"/>
  <c r="CA250" i="6" s="1"/>
  <c r="CA265" i="6" s="1"/>
  <c r="CA280" i="6" s="1"/>
  <c r="CA295" i="6" s="1"/>
  <c r="CA310" i="6" s="1"/>
  <c r="CA325" i="6" s="1"/>
  <c r="CA340" i="6" s="1"/>
  <c r="V252" i="6"/>
  <c r="AK252" i="6"/>
  <c r="AZ252" i="6"/>
  <c r="BO252" i="6"/>
  <c r="CD252" i="6"/>
  <c r="CS252" i="6"/>
  <c r="DH252" i="6"/>
  <c r="V72" i="6"/>
  <c r="EL252" i="6"/>
  <c r="DW252" i="6"/>
  <c r="BA12" i="6"/>
  <c r="CH277" i="6"/>
  <c r="CH292" i="6" s="1"/>
  <c r="CH322" i="6" s="1"/>
  <c r="DM231" i="6"/>
  <c r="DM261" i="6" s="1"/>
  <c r="AA231" i="6"/>
  <c r="AA276" i="6" s="1"/>
  <c r="AA291" i="6" s="1"/>
  <c r="AP231" i="6"/>
  <c r="AP261" i="6" s="1"/>
  <c r="BE231" i="6"/>
  <c r="BE276" i="6" s="1"/>
  <c r="BE291" i="6" s="1"/>
  <c r="BT231" i="6"/>
  <c r="BT261" i="6" s="1"/>
  <c r="CI231" i="6"/>
  <c r="CI276" i="6" s="1"/>
  <c r="CI291" i="6" s="1"/>
  <c r="CX231" i="6"/>
  <c r="CX261" i="6" s="1"/>
  <c r="EQ231" i="6"/>
  <c r="EQ276" i="6" s="1"/>
  <c r="EQ291" i="6" s="1"/>
  <c r="EB231" i="6"/>
  <c r="EB261" i="6" s="1"/>
  <c r="DN218" i="6"/>
  <c r="AB218" i="6"/>
  <c r="AB203" i="6"/>
  <c r="AQ218" i="6"/>
  <c r="BF218" i="6"/>
  <c r="BU218" i="6"/>
  <c r="CJ218" i="6"/>
  <c r="CY218" i="6"/>
  <c r="EC218" i="6"/>
  <c r="ER218" i="6"/>
  <c r="BL371" i="6"/>
  <c r="CA371" i="6" s="1"/>
  <c r="CP371" i="6" s="1"/>
  <c r="DE371" i="6" s="1"/>
  <c r="DT371" i="6" s="1"/>
  <c r="EI371" i="6" s="1"/>
  <c r="EX371" i="6" s="1"/>
  <c r="FM371" i="6" s="1"/>
  <c r="AW387" i="6"/>
  <c r="AJ278" i="6"/>
  <c r="AJ293" i="6" s="1"/>
  <c r="AJ308" i="6" s="1"/>
  <c r="AA232" i="6"/>
  <c r="AA262" i="6" s="1"/>
  <c r="AP232" i="6"/>
  <c r="AP262" i="6" s="1"/>
  <c r="BE232" i="6"/>
  <c r="BE262" i="6" s="1"/>
  <c r="BT232" i="6"/>
  <c r="BT262" i="6" s="1"/>
  <c r="CI232" i="6"/>
  <c r="CI277" i="6" s="1"/>
  <c r="CI292" i="6" s="1"/>
  <c r="CX232" i="6"/>
  <c r="CX262" i="6" s="1"/>
  <c r="DM232" i="6"/>
  <c r="DM262" i="6" s="1"/>
  <c r="EB232" i="6"/>
  <c r="EB262" i="6" s="1"/>
  <c r="EQ232" i="6"/>
  <c r="EQ277" i="6" s="1"/>
  <c r="EQ292" i="6" s="1"/>
  <c r="Y278" i="6"/>
  <c r="Y293" i="6" s="1"/>
  <c r="Y308" i="6" s="1"/>
  <c r="X86" i="6"/>
  <c r="X191" i="6"/>
  <c r="EO306" i="6"/>
  <c r="EO321" i="6"/>
  <c r="U86" i="6"/>
  <c r="U191" i="6"/>
  <c r="DG263" i="6"/>
  <c r="W234" i="6"/>
  <c r="W264" i="6" s="1"/>
  <c r="AL234" i="6"/>
  <c r="AL264" i="6" s="1"/>
  <c r="BA234" i="6"/>
  <c r="BA279" i="6" s="1"/>
  <c r="BA294" i="6" s="1"/>
  <c r="CE234" i="6"/>
  <c r="CE279" i="6" s="1"/>
  <c r="CE294" i="6" s="1"/>
  <c r="CT234" i="6"/>
  <c r="CT279" i="6" s="1"/>
  <c r="CT294" i="6" s="1"/>
  <c r="DI234" i="6"/>
  <c r="DI279" i="6" s="1"/>
  <c r="DI294" i="6" s="1"/>
  <c r="BP234" i="6"/>
  <c r="BP264" i="6" s="1"/>
  <c r="DX234" i="6"/>
  <c r="DX279" i="6" s="1"/>
  <c r="DX294" i="6" s="1"/>
  <c r="EM234" i="6"/>
  <c r="EM279" i="6" s="1"/>
  <c r="EM294" i="6" s="1"/>
  <c r="CU337" i="6"/>
  <c r="X142" i="6" s="1"/>
  <c r="CU369" i="6"/>
  <c r="CU400" i="6"/>
  <c r="CC278" i="6"/>
  <c r="CC293" i="6" s="1"/>
  <c r="CC323" i="6" s="1"/>
  <c r="E55" i="6"/>
  <c r="AI278" i="6"/>
  <c r="AI293" i="6" s="1"/>
  <c r="AI308" i="6" s="1"/>
  <c r="V86" i="6"/>
  <c r="V191" i="6"/>
  <c r="DY278" i="6"/>
  <c r="DY293" i="6" s="1"/>
  <c r="DY308" i="6" s="1"/>
  <c r="BC307" i="6"/>
  <c r="BC322" i="6"/>
  <c r="W101" i="6"/>
  <c r="W56" i="6"/>
  <c r="DE234" i="6"/>
  <c r="DE249" i="6" s="1"/>
  <c r="DE264" i="6" s="1"/>
  <c r="DE279" i="6" s="1"/>
  <c r="DE294" i="6" s="1"/>
  <c r="DE309" i="6" s="1"/>
  <c r="DE324" i="6" s="1"/>
  <c r="DE339" i="6" s="1"/>
  <c r="EI219" i="6"/>
  <c r="EI234" i="6" s="1"/>
  <c r="EI249" i="6" s="1"/>
  <c r="EI264" i="6" s="1"/>
  <c r="EI279" i="6" s="1"/>
  <c r="EI294" i="6" s="1"/>
  <c r="EI309" i="6" s="1"/>
  <c r="EI324" i="6" s="1"/>
  <c r="EI339" i="6" s="1"/>
  <c r="AY322" i="6"/>
  <c r="AY385" i="6" s="1"/>
  <c r="AN320" i="6"/>
  <c r="AN383" i="6" s="1"/>
  <c r="BB336" i="6"/>
  <c r="CB399" i="6"/>
  <c r="EK322" i="6"/>
  <c r="EK385" i="6" s="1"/>
  <c r="AM366" i="6"/>
  <c r="CQ336" i="6"/>
  <c r="T141" i="6" s="1"/>
  <c r="AK336" i="6"/>
  <c r="AK368" i="6"/>
  <c r="AK399" i="6"/>
  <c r="Z205" i="6"/>
  <c r="AO220" i="6"/>
  <c r="BD220" i="6"/>
  <c r="BS220" i="6"/>
  <c r="CH220" i="6"/>
  <c r="CW220" i="6"/>
  <c r="DL220" i="6"/>
  <c r="Z220" i="6"/>
  <c r="EA220" i="6"/>
  <c r="EP220" i="6"/>
  <c r="CW260" i="6"/>
  <c r="CF263" i="6"/>
  <c r="DP243" i="6"/>
  <c r="AD63" i="6"/>
  <c r="AD78" i="6" s="1"/>
  <c r="AD243" i="6"/>
  <c r="AS243" i="6"/>
  <c r="BH243" i="6"/>
  <c r="BW243" i="6"/>
  <c r="CL243" i="6"/>
  <c r="DA243" i="6"/>
  <c r="EE243" i="6"/>
  <c r="ET243" i="6"/>
  <c r="BC395" i="6"/>
  <c r="BC410" i="6" s="1"/>
  <c r="BR380" i="6"/>
  <c r="T234" i="6"/>
  <c r="T264" i="6" s="1"/>
  <c r="AI234" i="6"/>
  <c r="AI279" i="6" s="1"/>
  <c r="AI294" i="6" s="1"/>
  <c r="BM234" i="6"/>
  <c r="BM264" i="6" s="1"/>
  <c r="CB234" i="6"/>
  <c r="CB279" i="6" s="1"/>
  <c r="CB294" i="6" s="1"/>
  <c r="CQ234" i="6"/>
  <c r="CQ264" i="6" s="1"/>
  <c r="DF234" i="6"/>
  <c r="DF264" i="6" s="1"/>
  <c r="AX234" i="6"/>
  <c r="AX279" i="6" s="1"/>
  <c r="AX294" i="6" s="1"/>
  <c r="DU234" i="6"/>
  <c r="DU279" i="6" s="1"/>
  <c r="DU294" i="6" s="1"/>
  <c r="EJ234" i="6"/>
  <c r="EJ279" i="6" s="1"/>
  <c r="EJ294" i="6" s="1"/>
  <c r="AD252" i="6"/>
  <c r="AS252" i="6"/>
  <c r="BH252" i="6"/>
  <c r="BW252" i="6"/>
  <c r="CL252" i="6"/>
  <c r="DA252" i="6"/>
  <c r="DP252" i="6"/>
  <c r="AD72" i="6"/>
  <c r="ET252" i="6"/>
  <c r="EE252" i="6"/>
  <c r="CL251" i="6"/>
  <c r="DA251" i="6"/>
  <c r="DP251" i="6"/>
  <c r="AD71" i="6"/>
  <c r="AD86" i="6" s="1"/>
  <c r="AD251" i="6"/>
  <c r="AS251" i="6"/>
  <c r="BH251" i="6"/>
  <c r="BW251" i="6"/>
  <c r="ET251" i="6"/>
  <c r="EE251" i="6"/>
  <c r="BI12" i="6"/>
  <c r="BI13" i="6"/>
  <c r="DN214" i="6"/>
  <c r="AB214" i="6"/>
  <c r="AB199" i="6"/>
  <c r="AQ214" i="6"/>
  <c r="BF214" i="6"/>
  <c r="BU214" i="6"/>
  <c r="CJ214" i="6"/>
  <c r="CY214" i="6"/>
  <c r="ER214" i="6"/>
  <c r="EC214" i="6"/>
  <c r="CE412" i="6"/>
  <c r="AW236" i="6"/>
  <c r="AW251" i="6" s="1"/>
  <c r="AW266" i="6" s="1"/>
  <c r="AW281" i="6" s="1"/>
  <c r="AW296" i="6" s="1"/>
  <c r="AW311" i="6" s="1"/>
  <c r="AW326" i="6" s="1"/>
  <c r="AW341" i="6" s="1"/>
  <c r="CA221" i="6"/>
  <c r="BL221" i="6"/>
  <c r="CP220" i="6"/>
  <c r="BL235" i="6"/>
  <c r="BL250" i="6" s="1"/>
  <c r="BL265" i="6" s="1"/>
  <c r="BL280" i="6" s="1"/>
  <c r="BL295" i="6" s="1"/>
  <c r="BL310" i="6" s="1"/>
  <c r="BL325" i="6" s="1"/>
  <c r="BL340" i="6" s="1"/>
  <c r="CR252" i="6"/>
  <c r="DG252" i="6"/>
  <c r="U72" i="6"/>
  <c r="U252" i="6"/>
  <c r="AJ252" i="6"/>
  <c r="AY252" i="6"/>
  <c r="BN252" i="6"/>
  <c r="CC252" i="6"/>
  <c r="EK252" i="6"/>
  <c r="DV252" i="6"/>
  <c r="AZ12" i="6"/>
  <c r="DW278" i="6"/>
  <c r="DW293" i="6" s="1"/>
  <c r="DW323" i="6" s="1"/>
  <c r="AJ220" i="6"/>
  <c r="AY220" i="6"/>
  <c r="BN220" i="6"/>
  <c r="CC220" i="6"/>
  <c r="CR220" i="6"/>
  <c r="DG220" i="6"/>
  <c r="U220" i="6"/>
  <c r="U205" i="6"/>
  <c r="DV220" i="6"/>
  <c r="EK220" i="6"/>
  <c r="BQ395" i="6"/>
  <c r="BQ410" i="6" s="1"/>
  <c r="CF380" i="6"/>
  <c r="BC304" i="6"/>
  <c r="BC319" i="6"/>
  <c r="DL227" i="6"/>
  <c r="DL242" i="6" s="1"/>
  <c r="DL257" i="6" s="1"/>
  <c r="DL272" i="6" s="1"/>
  <c r="DL287" i="6" s="1"/>
  <c r="DL302" i="6" s="1"/>
  <c r="DL317" i="6" s="1"/>
  <c r="DL332" i="6" s="1"/>
  <c r="EP212" i="6"/>
  <c r="EP227" i="6" s="1"/>
  <c r="EP242" i="6" s="1"/>
  <c r="EP257" i="6" s="1"/>
  <c r="EP272" i="6" s="1"/>
  <c r="EP287" i="6" s="1"/>
  <c r="EP302" i="6" s="1"/>
  <c r="EP317" i="6" s="1"/>
  <c r="EP332" i="6" s="1"/>
  <c r="BL386" i="6"/>
  <c r="CA386" i="6" s="1"/>
  <c r="AW401" i="6"/>
  <c r="DN220" i="6"/>
  <c r="AB220" i="6"/>
  <c r="AB205" i="6"/>
  <c r="AQ220" i="6"/>
  <c r="BF220" i="6"/>
  <c r="BU220" i="6"/>
  <c r="CJ220" i="6"/>
  <c r="CY220" i="6"/>
  <c r="ER220" i="6"/>
  <c r="EC220" i="6"/>
  <c r="AC101" i="6"/>
  <c r="D39" i="6"/>
  <c r="BN278" i="6"/>
  <c r="BN293" i="6" s="1"/>
  <c r="BN308" i="6" s="1"/>
  <c r="CG305" i="6"/>
  <c r="CG320" i="6"/>
  <c r="BT220" i="6"/>
  <c r="CI220" i="6"/>
  <c r="CX220" i="6"/>
  <c r="DM220" i="6"/>
  <c r="AA220" i="6"/>
  <c r="AA205" i="6"/>
  <c r="AP220" i="6"/>
  <c r="BE220" i="6"/>
  <c r="EQ220" i="6"/>
  <c r="EB220" i="6"/>
  <c r="BF227" i="6"/>
  <c r="BF242" i="6" s="1"/>
  <c r="BF257" i="6" s="1"/>
  <c r="BF272" i="6" s="1"/>
  <c r="BF287" i="6" s="1"/>
  <c r="BF302" i="6" s="1"/>
  <c r="BF317" i="6" s="1"/>
  <c r="BF332" i="6" s="1"/>
  <c r="BU212" i="6"/>
  <c r="CJ212" i="6"/>
  <c r="AL336" i="6"/>
  <c r="AL368" i="6"/>
  <c r="AL399" i="6"/>
  <c r="V429" i="6"/>
  <c r="V445" i="6" s="1"/>
  <c r="T115" i="6"/>
  <c r="T130" i="6" s="1"/>
  <c r="EN263" i="6"/>
  <c r="BD277" i="6"/>
  <c r="BD292" i="6" s="1"/>
  <c r="BD307" i="6" s="1"/>
  <c r="AC86" i="6"/>
  <c r="EP259" i="6"/>
  <c r="V56" i="6"/>
  <c r="V101" i="6"/>
  <c r="BC306" i="6"/>
  <c r="BC384" i="6" s="1"/>
  <c r="BP322" i="6"/>
  <c r="BP385" i="6" s="1"/>
  <c r="DZ319" i="6"/>
  <c r="DZ382" i="6" s="1"/>
  <c r="BC320" i="6"/>
  <c r="BC383" i="6" s="1"/>
  <c r="CB336" i="6"/>
  <c r="AN321" i="6"/>
  <c r="AN384" i="6" s="1"/>
  <c r="AM397" i="6"/>
  <c r="T86" i="6"/>
  <c r="T191" i="6"/>
  <c r="CW227" i="6"/>
  <c r="CW242" i="6" s="1"/>
  <c r="CW257" i="6" s="1"/>
  <c r="CW272" i="6" s="1"/>
  <c r="CW287" i="6" s="1"/>
  <c r="CW302" i="6" s="1"/>
  <c r="CW317" i="6" s="1"/>
  <c r="CW332" i="6" s="1"/>
  <c r="EA212" i="6"/>
  <c r="EA227" i="6" s="1"/>
  <c r="EA242" i="6" s="1"/>
  <c r="EA257" i="6" s="1"/>
  <c r="EA272" i="6" s="1"/>
  <c r="EA287" i="6" s="1"/>
  <c r="EA302" i="6" s="1"/>
  <c r="EA317" i="6" s="1"/>
  <c r="EA332" i="6" s="1"/>
  <c r="BB334" i="6"/>
  <c r="BB366" i="6"/>
  <c r="BB397" i="6"/>
  <c r="Z101" i="6"/>
  <c r="Z56" i="6"/>
  <c r="BI6" i="6"/>
  <c r="AC186" i="6"/>
  <c r="AD51" i="6"/>
  <c r="AC96" i="6"/>
  <c r="AC111" i="6" s="1"/>
  <c r="AC126" i="6" s="1"/>
  <c r="BO336" i="6"/>
  <c r="DF399" i="6"/>
  <c r="AD248" i="6"/>
  <c r="AS248" i="6"/>
  <c r="BH248" i="6"/>
  <c r="BW248" i="6"/>
  <c r="CL248" i="6"/>
  <c r="DA248" i="6"/>
  <c r="DP248" i="6"/>
  <c r="AD68" i="6"/>
  <c r="AD83" i="6" s="1"/>
  <c r="EE248" i="6"/>
  <c r="ET248" i="6"/>
  <c r="CL246" i="6"/>
  <c r="DA246" i="6"/>
  <c r="DP246" i="6"/>
  <c r="AD66" i="6"/>
  <c r="AD81" i="6" s="1"/>
  <c r="AD246" i="6"/>
  <c r="AS246" i="6"/>
  <c r="BH246" i="6"/>
  <c r="BW246" i="6"/>
  <c r="EE246" i="6"/>
  <c r="ET246" i="6"/>
  <c r="AD250" i="6"/>
  <c r="AS250" i="6"/>
  <c r="BH250" i="6"/>
  <c r="BW250" i="6"/>
  <c r="CL250" i="6"/>
  <c r="DA250" i="6"/>
  <c r="DP250" i="6"/>
  <c r="AD70" i="6"/>
  <c r="AD85" i="6" s="1"/>
  <c r="EE250" i="6"/>
  <c r="ET250" i="6"/>
  <c r="BI10" i="6"/>
  <c r="AD55" i="6"/>
  <c r="AD100" i="6"/>
  <c r="BI7" i="6"/>
  <c r="AC187" i="6"/>
  <c r="AC97" i="6"/>
  <c r="AC112" i="6" s="1"/>
  <c r="AC127" i="6" s="1"/>
  <c r="AD52" i="6"/>
  <c r="AF2" i="6"/>
  <c r="AE32" i="6"/>
  <c r="AE17" i="6"/>
  <c r="AE4" i="6"/>
  <c r="AE8" i="6"/>
  <c r="AE33" i="6"/>
  <c r="AE11" i="6"/>
  <c r="AE14" i="6"/>
  <c r="AE15" i="6"/>
  <c r="AE13" i="6"/>
  <c r="AE6" i="6"/>
  <c r="AE39" i="6"/>
  <c r="AE38" i="6"/>
  <c r="AE42" i="6"/>
  <c r="AE3" i="6"/>
  <c r="AE7" i="6"/>
  <c r="AE36" i="6"/>
  <c r="AE35" i="6"/>
  <c r="AE34" i="6"/>
  <c r="AE37" i="6"/>
  <c r="AE12" i="6"/>
  <c r="AE28" i="6"/>
  <c r="AE23" i="6"/>
  <c r="AE27" i="6"/>
  <c r="AE22" i="6"/>
  <c r="AE10" i="6"/>
  <c r="AE24" i="6"/>
  <c r="AE5" i="6"/>
  <c r="AE20" i="6"/>
  <c r="AE19" i="6"/>
  <c r="AE9" i="6"/>
  <c r="AE18" i="6"/>
  <c r="AE41" i="6"/>
  <c r="AE25" i="6"/>
  <c r="AE40" i="6"/>
  <c r="AE26" i="6"/>
  <c r="AE21" i="6"/>
  <c r="AH373" i="6"/>
  <c r="S389" i="6"/>
  <c r="S404" i="6" s="1"/>
  <c r="S419" i="6" s="1"/>
  <c r="S435" i="6" s="1"/>
  <c r="S451" i="6" s="1"/>
  <c r="BF252" i="6"/>
  <c r="BU252" i="6"/>
  <c r="CJ252" i="6"/>
  <c r="CY252" i="6"/>
  <c r="DN252" i="6"/>
  <c r="AB72" i="6"/>
  <c r="AB252" i="6"/>
  <c r="AQ252" i="6"/>
  <c r="EC252" i="6"/>
  <c r="ER252" i="6"/>
  <c r="BG12" i="6"/>
  <c r="AX252" i="6"/>
  <c r="BM252" i="6"/>
  <c r="CB252" i="6"/>
  <c r="CQ252" i="6"/>
  <c r="T72" i="6"/>
  <c r="DF252" i="6"/>
  <c r="T252" i="6"/>
  <c r="AI252" i="6"/>
  <c r="EJ252" i="6"/>
  <c r="DU252" i="6"/>
  <c r="AY12" i="6"/>
  <c r="Y153" i="6"/>
  <c r="Y168" i="6"/>
  <c r="BS364" i="6"/>
  <c r="CH364" i="6" s="1"/>
  <c r="CW364" i="6" s="1"/>
  <c r="DL364" i="6" s="1"/>
  <c r="EA364" i="6" s="1"/>
  <c r="EP364" i="6" s="1"/>
  <c r="FE364" i="6" s="1"/>
  <c r="FT364" i="6" s="1"/>
  <c r="BD380" i="6"/>
  <c r="EK263" i="6"/>
  <c r="AO275" i="6"/>
  <c r="AO290" i="6" s="1"/>
  <c r="AO305" i="6" s="1"/>
  <c r="Y115" i="6"/>
  <c r="Y130" i="6" s="1"/>
  <c r="AP380" i="6"/>
  <c r="AP395" i="6" s="1"/>
  <c r="AP410" i="6" s="1"/>
  <c r="BE364" i="6"/>
  <c r="DJ333" i="6"/>
  <c r="DJ396" i="6"/>
  <c r="DJ365" i="6"/>
  <c r="AC56" i="6"/>
  <c r="BD275" i="6"/>
  <c r="BD290" i="6" s="1"/>
  <c r="BD305" i="6" s="1"/>
  <c r="W156" i="6"/>
  <c r="W171" i="6"/>
  <c r="CE395" i="6"/>
  <c r="CE410" i="6" s="1"/>
  <c r="CT380" i="6"/>
  <c r="BA278" i="6"/>
  <c r="BA293" i="6" s="1"/>
  <c r="BA308" i="6" s="1"/>
  <c r="X337" i="6"/>
  <c r="X369" i="6"/>
  <c r="X400" i="6"/>
  <c r="AM278" i="6"/>
  <c r="AM293" i="6" s="1"/>
  <c r="AM308" i="6" s="1"/>
  <c r="DV380" i="6"/>
  <c r="DG395" i="6"/>
  <c r="DG410" i="6" s="1"/>
  <c r="CA400" i="6"/>
  <c r="CA415" i="6" s="1"/>
  <c r="CP385" i="6"/>
  <c r="AA115" i="6"/>
  <c r="AA130" i="6" s="1"/>
  <c r="BE233" i="6"/>
  <c r="BE278" i="6" s="1"/>
  <c r="BE293" i="6" s="1"/>
  <c r="BT233" i="6"/>
  <c r="BT278" i="6" s="1"/>
  <c r="BT293" i="6" s="1"/>
  <c r="CI233" i="6"/>
  <c r="CI263" i="6" s="1"/>
  <c r="CX233" i="6"/>
  <c r="CX263" i="6" s="1"/>
  <c r="DM233" i="6"/>
  <c r="DM278" i="6" s="1"/>
  <c r="DM293" i="6" s="1"/>
  <c r="AA233" i="6"/>
  <c r="AA263" i="6" s="1"/>
  <c r="AP233" i="6"/>
  <c r="AP263" i="6" s="1"/>
  <c r="EQ233" i="6"/>
  <c r="EQ278" i="6" s="1"/>
  <c r="EQ293" i="6" s="1"/>
  <c r="EB233" i="6"/>
  <c r="EB263" i="6" s="1"/>
  <c r="AQ219" i="6"/>
  <c r="BF219" i="6"/>
  <c r="CY219" i="6"/>
  <c r="CJ219" i="6"/>
  <c r="AB219" i="6"/>
  <c r="AB204" i="6"/>
  <c r="BU219" i="6"/>
  <c r="DN219" i="6"/>
  <c r="EC219" i="6"/>
  <c r="ER219" i="6"/>
  <c r="DK278" i="6"/>
  <c r="DK293" i="6" s="1"/>
  <c r="DK323" i="6" s="1"/>
  <c r="AL278" i="6"/>
  <c r="AL293" i="6" s="1"/>
  <c r="AL308" i="6" s="1"/>
  <c r="AX278" i="6"/>
  <c r="AX293" i="6" s="1"/>
  <c r="AX308" i="6" s="1"/>
  <c r="DZ320" i="6"/>
  <c r="DZ305" i="6"/>
  <c r="W86" i="6"/>
  <c r="W191" i="6"/>
  <c r="W336" i="6"/>
  <c r="W368" i="6"/>
  <c r="W399" i="6"/>
  <c r="DJ337" i="6"/>
  <c r="DJ369" i="6"/>
  <c r="DJ400" i="6"/>
  <c r="BE273" i="6"/>
  <c r="BE288" i="6" s="1"/>
  <c r="BE318" i="6" s="1"/>
  <c r="DU395" i="6"/>
  <c r="DU410" i="6" s="1"/>
  <c r="EJ380" i="6"/>
  <c r="CB278" i="6"/>
  <c r="CB293" i="6" s="1"/>
  <c r="CB308" i="6" s="1"/>
  <c r="U56" i="6"/>
  <c r="U101" i="6"/>
  <c r="EM322" i="6"/>
  <c r="EM385" i="6" s="1"/>
  <c r="BO307" i="6"/>
  <c r="AM396" i="6"/>
  <c r="AL384" i="6"/>
  <c r="W322" i="6"/>
  <c r="W385" i="6" s="1"/>
  <c r="AM334" i="6"/>
  <c r="BC333" i="6"/>
  <c r="BC396" i="6"/>
  <c r="BB335" i="6"/>
  <c r="BB398" i="6"/>
  <c r="BB367" i="6"/>
  <c r="CI230" i="6"/>
  <c r="CI275" i="6" s="1"/>
  <c r="CI290" i="6" s="1"/>
  <c r="CX230" i="6"/>
  <c r="CX260" i="6" s="1"/>
  <c r="DM230" i="6"/>
  <c r="DM260" i="6" s="1"/>
  <c r="AA230" i="6"/>
  <c r="AA260" i="6" s="1"/>
  <c r="AP230" i="6"/>
  <c r="AP260" i="6" s="1"/>
  <c r="BE230" i="6"/>
  <c r="BE260" i="6" s="1"/>
  <c r="BT230" i="6"/>
  <c r="BT260" i="6" s="1"/>
  <c r="EQ230" i="6"/>
  <c r="EQ275" i="6" s="1"/>
  <c r="EQ290" i="6" s="1"/>
  <c r="EB230" i="6"/>
  <c r="EB275" i="6" s="1"/>
  <c r="EB290" i="6" s="1"/>
  <c r="DY385" i="6"/>
  <c r="CL253" i="6"/>
  <c r="DA253" i="6"/>
  <c r="DP253" i="6"/>
  <c r="AD73" i="6"/>
  <c r="AD253" i="6"/>
  <c r="AS253" i="6"/>
  <c r="BH253" i="6"/>
  <c r="BW253" i="6"/>
  <c r="ET253" i="6"/>
  <c r="EE253" i="6"/>
  <c r="CP234" i="6"/>
  <c r="CP249" i="6" s="1"/>
  <c r="CP264" i="6" s="1"/>
  <c r="CP279" i="6" s="1"/>
  <c r="CP294" i="6" s="1"/>
  <c r="CP309" i="6" s="1"/>
  <c r="CP324" i="6" s="1"/>
  <c r="CP339" i="6" s="1"/>
  <c r="DT219" i="6"/>
  <c r="DT234" i="6" s="1"/>
  <c r="DT249" i="6" s="1"/>
  <c r="DT264" i="6" s="1"/>
  <c r="DT279" i="6" s="1"/>
  <c r="DT294" i="6" s="1"/>
  <c r="DT309" i="6" s="1"/>
  <c r="DT324" i="6" s="1"/>
  <c r="DT339" i="6" s="1"/>
  <c r="DY335" i="6"/>
  <c r="DY398" i="6"/>
  <c r="DY367" i="6"/>
  <c r="AD244" i="6"/>
  <c r="AS244" i="6"/>
  <c r="BH244" i="6"/>
  <c r="BW244" i="6"/>
  <c r="CL244" i="6"/>
  <c r="DA244" i="6"/>
  <c r="DP244" i="6"/>
  <c r="AD64" i="6"/>
  <c r="AD79" i="6" s="1"/>
  <c r="ET244" i="6"/>
  <c r="EE244" i="6"/>
  <c r="BI9" i="6"/>
  <c r="AC189" i="6"/>
  <c r="AD54" i="6"/>
  <c r="AC99" i="6"/>
  <c r="AC114" i="6" s="1"/>
  <c r="AC129" i="6" s="1"/>
  <c r="BI3" i="6"/>
  <c r="AD93" i="6"/>
  <c r="AD48" i="6"/>
  <c r="AC108" i="6"/>
  <c r="AC123" i="6" s="1"/>
  <c r="EI396" i="6"/>
  <c r="EI411" i="6" s="1"/>
  <c r="EX381" i="6"/>
  <c r="AA72" i="6"/>
  <c r="AA252" i="6"/>
  <c r="AP252" i="6"/>
  <c r="BE252" i="6"/>
  <c r="BT252" i="6"/>
  <c r="CI252" i="6"/>
  <c r="CX252" i="6"/>
  <c r="DM252" i="6"/>
  <c r="EB252" i="6"/>
  <c r="EQ252" i="6"/>
  <c r="BF12" i="6"/>
  <c r="AW222" i="6"/>
  <c r="AH222" i="6"/>
  <c r="AH237" i="6" s="1"/>
  <c r="AH252" i="6" s="1"/>
  <c r="AH267" i="6" s="1"/>
  <c r="AH282" i="6" s="1"/>
  <c r="AH297" i="6" s="1"/>
  <c r="AH312" i="6" s="1"/>
  <c r="AH327" i="6" s="1"/>
  <c r="AH342" i="6" s="1"/>
  <c r="S237" i="6"/>
  <c r="S252" i="6" s="1"/>
  <c r="S267" i="6" s="1"/>
  <c r="S282" i="6" s="1"/>
  <c r="S297" i="6" s="1"/>
  <c r="S312" i="6" s="1"/>
  <c r="S327" i="6" s="1"/>
  <c r="S342" i="6" s="1"/>
  <c r="S358" i="6" s="1"/>
  <c r="S374" i="6" s="1"/>
  <c r="BD276" i="6"/>
  <c r="BD291" i="6" s="1"/>
  <c r="BD306" i="6" s="1"/>
  <c r="CF385" i="6"/>
  <c r="DW384" i="6"/>
  <c r="AB200" i="6"/>
  <c r="AQ215" i="6"/>
  <c r="BF215" i="6"/>
  <c r="BU215" i="6"/>
  <c r="CJ215" i="6"/>
  <c r="CY215" i="6"/>
  <c r="DN215" i="6"/>
  <c r="AB215" i="6"/>
  <c r="EC215" i="6"/>
  <c r="ER215" i="6"/>
  <c r="E24" i="6"/>
  <c r="BL400" i="6"/>
  <c r="BL415" i="6" s="1"/>
  <c r="AW415" i="6"/>
  <c r="AQ364" i="6"/>
  <c r="AB380" i="6"/>
  <c r="AB395" i="6" s="1"/>
  <c r="AB410" i="6" s="1"/>
  <c r="AB426" i="6" s="1"/>
  <c r="AB442" i="6" s="1"/>
  <c r="EP264" i="6"/>
  <c r="EL307" i="6"/>
  <c r="EL322" i="6"/>
  <c r="BN307" i="6"/>
  <c r="BN322" i="6"/>
  <c r="DL275" i="6"/>
  <c r="DL290" i="6" s="1"/>
  <c r="DL305" i="6" s="1"/>
  <c r="AB56" i="6"/>
  <c r="AB101" i="6"/>
  <c r="AB116" i="6" s="1"/>
  <c r="AB131" i="6" s="1"/>
  <c r="AB191" i="6"/>
  <c r="T56" i="6"/>
  <c r="T101" i="6"/>
  <c r="AK384" i="6"/>
  <c r="EJ384" i="6"/>
  <c r="AM365" i="6"/>
  <c r="CR322" i="6"/>
  <c r="CR385" i="6" s="1"/>
  <c r="AX322" i="6"/>
  <c r="AX385" i="6" s="1"/>
  <c r="AK322" i="6"/>
  <c r="AK385" i="6" s="1"/>
  <c r="CD322" i="6"/>
  <c r="CD385" i="6" s="1"/>
  <c r="T368" i="6"/>
  <c r="AN252" i="6"/>
  <c r="BC252" i="6"/>
  <c r="BR252" i="6"/>
  <c r="CG252" i="6"/>
  <c r="CV252" i="6"/>
  <c r="DK252" i="6"/>
  <c r="Y72" i="6"/>
  <c r="Y252" i="6"/>
  <c r="EO252" i="6"/>
  <c r="DZ252" i="6"/>
  <c r="BD12" i="6"/>
  <c r="CC307" i="6"/>
  <c r="CC322" i="6"/>
  <c r="T170" i="6"/>
  <c r="T155" i="6"/>
  <c r="AD42" i="6"/>
  <c r="AD102" i="6" s="1"/>
  <c r="BI5" i="6"/>
  <c r="AC185" i="6"/>
  <c r="AD50" i="6"/>
  <c r="AC95" i="6"/>
  <c r="AC110" i="6" s="1"/>
  <c r="AC125" i="6" s="1"/>
  <c r="BC381" i="6"/>
  <c r="CH252" i="6"/>
  <c r="CW252" i="6"/>
  <c r="DL252" i="6"/>
  <c r="Z72" i="6"/>
  <c r="Z252" i="6"/>
  <c r="AO252" i="6"/>
  <c r="BD252" i="6"/>
  <c r="BS252" i="6"/>
  <c r="EP252" i="6"/>
  <c r="EA252" i="6"/>
  <c r="BE12" i="6"/>
  <c r="BB383" i="6"/>
  <c r="DF413" i="6"/>
  <c r="CJ217" i="6"/>
  <c r="CY217" i="6"/>
  <c r="DN217" i="6"/>
  <c r="AB217" i="6"/>
  <c r="AB202" i="6"/>
  <c r="AQ217" i="6"/>
  <c r="BF217" i="6"/>
  <c r="BU217" i="6"/>
  <c r="EC217" i="6"/>
  <c r="ER217" i="6"/>
  <c r="DH380" i="6"/>
  <c r="CS395" i="6"/>
  <c r="CS410" i="6" s="1"/>
  <c r="BG212" i="6"/>
  <c r="AR212" i="6"/>
  <c r="AR227" i="6" s="1"/>
  <c r="AR242" i="6" s="1"/>
  <c r="AR257" i="6" s="1"/>
  <c r="AR272" i="6" s="1"/>
  <c r="AR287" i="6" s="1"/>
  <c r="AR302" i="6" s="1"/>
  <c r="AR317" i="6" s="1"/>
  <c r="AR332" i="6" s="1"/>
  <c r="AC227" i="6"/>
  <c r="AC242" i="6" s="1"/>
  <c r="AC257" i="6" s="1"/>
  <c r="AC272" i="6" s="1"/>
  <c r="AC287" i="6" s="1"/>
  <c r="AC302" i="6" s="1"/>
  <c r="AC317" i="6" s="1"/>
  <c r="AC332" i="6" s="1"/>
  <c r="AC348" i="6" s="1"/>
  <c r="AC364" i="6" s="1"/>
  <c r="DK234" i="6"/>
  <c r="DK264" i="6" s="1"/>
  <c r="Y234" i="6"/>
  <c r="Y279" i="6" s="1"/>
  <c r="Y294" i="6" s="1"/>
  <c r="BC234" i="6"/>
  <c r="BC264" i="6" s="1"/>
  <c r="BR234" i="6"/>
  <c r="BR264" i="6" s="1"/>
  <c r="CV234" i="6"/>
  <c r="CV264" i="6" s="1"/>
  <c r="AN234" i="6"/>
  <c r="AN264" i="6" s="1"/>
  <c r="CG234" i="6"/>
  <c r="CG279" i="6" s="1"/>
  <c r="CG294" i="6" s="1"/>
  <c r="EO234" i="6"/>
  <c r="EO264" i="6" s="1"/>
  <c r="DZ234" i="6"/>
  <c r="DZ264" i="6" s="1"/>
  <c r="BQ333" i="6"/>
  <c r="BQ365" i="6"/>
  <c r="BQ396" i="6"/>
  <c r="CF337" i="6"/>
  <c r="CF369" i="6"/>
  <c r="CF400" i="6"/>
  <c r="DW336" i="6"/>
  <c r="DW368" i="6"/>
  <c r="DW399" i="6"/>
  <c r="EN337" i="6"/>
  <c r="EN369" i="6"/>
  <c r="EN400" i="6"/>
  <c r="BB382" i="6"/>
  <c r="EN334" i="6"/>
  <c r="EN366" i="6"/>
  <c r="EN397" i="6"/>
  <c r="CT307" i="6"/>
  <c r="CT322" i="6"/>
  <c r="V115" i="6"/>
  <c r="V130" i="6" s="1"/>
  <c r="AA56" i="6"/>
  <c r="AA101" i="6"/>
  <c r="Y86" i="6"/>
  <c r="Y191" i="6"/>
  <c r="BO399" i="6"/>
  <c r="AM333" i="6"/>
  <c r="BN399" i="6"/>
  <c r="T399" i="6"/>
  <c r="CG365" i="6" l="1"/>
  <c r="CQ400" i="6"/>
  <c r="CQ385" i="6"/>
  <c r="CQ337" i="6"/>
  <c r="T142" i="6" s="1"/>
  <c r="CB400" i="6"/>
  <c r="CB337" i="6"/>
  <c r="CB369" i="6"/>
  <c r="BA414" i="6"/>
  <c r="CV400" i="6"/>
  <c r="DZ396" i="6"/>
  <c r="DZ365" i="6"/>
  <c r="Y333" i="6"/>
  <c r="Y396" i="6"/>
  <c r="Y365" i="6"/>
  <c r="DZ333" i="6"/>
  <c r="DK366" i="6"/>
  <c r="DK397" i="6"/>
  <c r="DK334" i="6"/>
  <c r="Y154" i="6" s="1"/>
  <c r="DH369" i="6"/>
  <c r="DH400" i="6"/>
  <c r="DH337" i="6"/>
  <c r="V172" i="6" s="1"/>
  <c r="V414" i="6"/>
  <c r="CV369" i="6"/>
  <c r="CV337" i="6"/>
  <c r="Y142" i="6" s="1"/>
  <c r="DV414" i="6"/>
  <c r="D57" i="6" s="1"/>
  <c r="DJ412" i="6"/>
  <c r="CV381" i="6"/>
  <c r="AN333" i="6"/>
  <c r="CV365" i="6"/>
  <c r="CV333" i="6"/>
  <c r="Y138" i="6" s="1"/>
  <c r="X412" i="6"/>
  <c r="CU414" i="6"/>
  <c r="AN396" i="6"/>
  <c r="AN381" i="6"/>
  <c r="CF414" i="6"/>
  <c r="EN414" i="6"/>
  <c r="G73" i="6" s="1"/>
  <c r="CF412" i="6"/>
  <c r="EK414" i="6"/>
  <c r="D73" i="6" s="1"/>
  <c r="EO333" i="6"/>
  <c r="EO365" i="6"/>
  <c r="DZ308" i="6"/>
  <c r="DZ386" i="6" s="1"/>
  <c r="EO396" i="6"/>
  <c r="CS414" i="6"/>
  <c r="EO335" i="6"/>
  <c r="DY411" i="6"/>
  <c r="G54" i="6" s="1"/>
  <c r="X154" i="6"/>
  <c r="CG400" i="6"/>
  <c r="CT414" i="6"/>
  <c r="BT273" i="6"/>
  <c r="BT288" i="6" s="1"/>
  <c r="BT303" i="6" s="1"/>
  <c r="V156" i="6"/>
  <c r="CG369" i="6"/>
  <c r="CG337" i="6"/>
  <c r="DM273" i="6"/>
  <c r="DM288" i="6" s="1"/>
  <c r="DM303" i="6" s="1"/>
  <c r="AM413" i="6"/>
  <c r="BQ413" i="6"/>
  <c r="Z381" i="6"/>
  <c r="CI273" i="6"/>
  <c r="CI288" i="6" s="1"/>
  <c r="CI318" i="6" s="1"/>
  <c r="T400" i="6"/>
  <c r="T369" i="6"/>
  <c r="T337" i="6"/>
  <c r="U414" i="6"/>
  <c r="BP414" i="6"/>
  <c r="Y399" i="6"/>
  <c r="Y368" i="6"/>
  <c r="X171" i="6"/>
  <c r="Y336" i="6"/>
  <c r="Z323" i="6"/>
  <c r="Z370" i="6" s="1"/>
  <c r="EB273" i="6"/>
  <c r="EB288" i="6" s="1"/>
  <c r="EB318" i="6" s="1"/>
  <c r="DO213" i="6"/>
  <c r="EO398" i="6"/>
  <c r="DV264" i="6"/>
  <c r="DV324" i="6" s="1"/>
  <c r="EO383" i="6"/>
  <c r="AY279" i="6"/>
  <c r="AY294" i="6" s="1"/>
  <c r="AY324" i="6" s="1"/>
  <c r="AP258" i="6"/>
  <c r="AP318" i="6" s="1"/>
  <c r="CC414" i="6"/>
  <c r="X411" i="6"/>
  <c r="CD414" i="6"/>
  <c r="CU412" i="6"/>
  <c r="CG323" i="6"/>
  <c r="CG386" i="6" s="1"/>
  <c r="DX414" i="6"/>
  <c r="F57" i="6" s="1"/>
  <c r="CU411" i="6"/>
  <c r="BD318" i="6"/>
  <c r="BD365" i="6" s="1"/>
  <c r="EM414" i="6"/>
  <c r="F73" i="6" s="1"/>
  <c r="CH303" i="6"/>
  <c r="CH381" i="6" s="1"/>
  <c r="DL318" i="6"/>
  <c r="DL396" i="6" s="1"/>
  <c r="BC323" i="6"/>
  <c r="BC386" i="6" s="1"/>
  <c r="EN411" i="6"/>
  <c r="G70" i="6" s="1"/>
  <c r="EO323" i="6"/>
  <c r="EO386" i="6" s="1"/>
  <c r="CS323" i="6"/>
  <c r="CS338" i="6" s="1"/>
  <c r="V143" i="6" s="1"/>
  <c r="DG400" i="6"/>
  <c r="DG369" i="6"/>
  <c r="DG337" i="6"/>
  <c r="U157" i="6" s="1"/>
  <c r="DY414" i="6"/>
  <c r="G57" i="6" s="1"/>
  <c r="DJ308" i="6"/>
  <c r="DJ386" i="6" s="1"/>
  <c r="DW337" i="6"/>
  <c r="DW385" i="6"/>
  <c r="BS303" i="6"/>
  <c r="BS396" i="6" s="1"/>
  <c r="CU308" i="6"/>
  <c r="CU386" i="6" s="1"/>
  <c r="AO323" i="6"/>
  <c r="AO386" i="6" s="1"/>
  <c r="EP308" i="6"/>
  <c r="EP386" i="6" s="1"/>
  <c r="DW369" i="6"/>
  <c r="BR411" i="6"/>
  <c r="BS308" i="6"/>
  <c r="BS338" i="6" s="1"/>
  <c r="CG411" i="6"/>
  <c r="Z321" i="6"/>
  <c r="Z336" i="6" s="1"/>
  <c r="X414" i="6"/>
  <c r="Z396" i="6"/>
  <c r="EO369" i="6"/>
  <c r="BR366" i="6"/>
  <c r="EO400" i="6"/>
  <c r="BR397" i="6"/>
  <c r="EO385" i="6"/>
  <c r="BR334" i="6"/>
  <c r="CG368" i="6"/>
  <c r="DZ369" i="6"/>
  <c r="CH308" i="6"/>
  <c r="CH401" i="6" s="1"/>
  <c r="DZ337" i="6"/>
  <c r="DZ400" i="6"/>
  <c r="CG336" i="6"/>
  <c r="EL414" i="6"/>
  <c r="E73" i="6" s="1"/>
  <c r="CG384" i="6"/>
  <c r="U156" i="6"/>
  <c r="AO303" i="6"/>
  <c r="AO365" i="6" s="1"/>
  <c r="DJ413" i="6"/>
  <c r="DI414" i="6"/>
  <c r="CS264" i="6"/>
  <c r="CS309" i="6" s="1"/>
  <c r="DI323" i="6"/>
  <c r="DI370" i="6" s="1"/>
  <c r="CR264" i="6"/>
  <c r="CR309" i="6" s="1"/>
  <c r="AA116" i="6"/>
  <c r="AA131" i="6" s="1"/>
  <c r="DG264" i="6"/>
  <c r="DG309" i="6" s="1"/>
  <c r="X170" i="6"/>
  <c r="DO220" i="6"/>
  <c r="BD319" i="6"/>
  <c r="BD334" i="6" s="1"/>
  <c r="X413" i="6"/>
  <c r="EO366" i="6"/>
  <c r="EO382" i="6"/>
  <c r="EO334" i="6"/>
  <c r="Y335" i="6"/>
  <c r="V337" i="6"/>
  <c r="CV334" i="6"/>
  <c r="Y139" i="6" s="1"/>
  <c r="DK336" i="6"/>
  <c r="Y171" i="6" s="1"/>
  <c r="DK384" i="6"/>
  <c r="BR323" i="6"/>
  <c r="BR401" i="6" s="1"/>
  <c r="AI400" i="6"/>
  <c r="CR323" i="6"/>
  <c r="CR338" i="6" s="1"/>
  <c r="U143" i="6" s="1"/>
  <c r="CW323" i="6"/>
  <c r="CW386" i="6" s="1"/>
  <c r="Y367" i="6"/>
  <c r="V400" i="6"/>
  <c r="CV366" i="6"/>
  <c r="CV382" i="6"/>
  <c r="DK368" i="6"/>
  <c r="Y398" i="6"/>
  <c r="V369" i="6"/>
  <c r="X351" i="6"/>
  <c r="G24" i="6" s="1"/>
  <c r="EA305" i="6"/>
  <c r="EA383" i="6" s="1"/>
  <c r="EQ258" i="6"/>
  <c r="EQ303" i="6" s="1"/>
  <c r="Z365" i="6"/>
  <c r="Z333" i="6"/>
  <c r="EL279" i="6"/>
  <c r="EL294" i="6" s="1"/>
  <c r="EL324" i="6" s="1"/>
  <c r="CW318" i="6"/>
  <c r="CW381" i="6" s="1"/>
  <c r="CX264" i="6"/>
  <c r="CX309" i="6" s="1"/>
  <c r="DY412" i="6"/>
  <c r="G55" i="6" s="1"/>
  <c r="DJ414" i="6"/>
  <c r="BQ264" i="6"/>
  <c r="BQ309" i="6" s="1"/>
  <c r="CE414" i="6"/>
  <c r="CV399" i="6"/>
  <c r="CT308" i="6"/>
  <c r="CT338" i="6" s="1"/>
  <c r="W143" i="6" s="1"/>
  <c r="Y397" i="6"/>
  <c r="DF323" i="6"/>
  <c r="DF386" i="6" s="1"/>
  <c r="AK323" i="6"/>
  <c r="AK386" i="6" s="1"/>
  <c r="Y366" i="6"/>
  <c r="Y334" i="6"/>
  <c r="CR414" i="6"/>
  <c r="AA258" i="6"/>
  <c r="AA303" i="6" s="1"/>
  <c r="DK367" i="6"/>
  <c r="BO323" i="6"/>
  <c r="BO386" i="6" s="1"/>
  <c r="EA318" i="6"/>
  <c r="EA303" i="6"/>
  <c r="CZ220" i="6"/>
  <c r="CW264" i="6"/>
  <c r="BV220" i="6"/>
  <c r="AN323" i="6"/>
  <c r="AN386" i="6" s="1"/>
  <c r="CK220" i="6"/>
  <c r="ED220" i="6"/>
  <c r="BG220" i="6"/>
  <c r="DL264" i="6"/>
  <c r="DL309" i="6" s="1"/>
  <c r="DL307" i="6"/>
  <c r="DL400" i="6" s="1"/>
  <c r="ES220" i="6"/>
  <c r="AR220" i="6"/>
  <c r="AC205" i="6"/>
  <c r="BG235" i="6" s="1"/>
  <c r="EP303" i="6"/>
  <c r="BS279" i="6"/>
  <c r="BS294" i="6" s="1"/>
  <c r="BS324" i="6" s="1"/>
  <c r="AI337" i="6"/>
  <c r="AM279" i="6"/>
  <c r="AM294" i="6" s="1"/>
  <c r="AM324" i="6" s="1"/>
  <c r="CV336" i="6"/>
  <c r="Y141" i="6" s="1"/>
  <c r="AI385" i="6"/>
  <c r="CV323" i="6"/>
  <c r="CV338" i="6" s="1"/>
  <c r="Y143" i="6" s="1"/>
  <c r="DU323" i="6"/>
  <c r="DU386" i="6" s="1"/>
  <c r="CV368" i="6"/>
  <c r="BB411" i="6"/>
  <c r="DH414" i="6"/>
  <c r="ED213" i="6"/>
  <c r="CK213" i="6"/>
  <c r="BG213" i="6"/>
  <c r="AR213" i="6"/>
  <c r="EL323" i="6"/>
  <c r="EL338" i="6" s="1"/>
  <c r="AC198" i="6"/>
  <c r="CK228" i="6" s="1"/>
  <c r="EP322" i="6"/>
  <c r="EP369" i="6" s="1"/>
  <c r="BS304" i="6"/>
  <c r="BS366" i="6" s="1"/>
  <c r="ES213" i="6"/>
  <c r="AC213" i="6"/>
  <c r="CZ213" i="6"/>
  <c r="Z116" i="6"/>
  <c r="Z131" i="6" s="1"/>
  <c r="CB264" i="6"/>
  <c r="CB309" i="6" s="1"/>
  <c r="BB414" i="6"/>
  <c r="EA306" i="6"/>
  <c r="EA384" i="6" s="1"/>
  <c r="EJ308" i="6"/>
  <c r="EJ386" i="6" s="1"/>
  <c r="CX258" i="6"/>
  <c r="CX318" i="6" s="1"/>
  <c r="CT264" i="6"/>
  <c r="CT309" i="6" s="1"/>
  <c r="AY414" i="6"/>
  <c r="AO264" i="6"/>
  <c r="AO309" i="6" s="1"/>
  <c r="DX323" i="6"/>
  <c r="DX338" i="6" s="1"/>
  <c r="DK398" i="6"/>
  <c r="DK335" i="6"/>
  <c r="Y155" i="6" s="1"/>
  <c r="Z279" i="6"/>
  <c r="Z294" i="6" s="1"/>
  <c r="Z324" i="6" s="1"/>
  <c r="V443" i="6"/>
  <c r="CH264" i="6"/>
  <c r="CH309" i="6" s="1"/>
  <c r="X308" i="6"/>
  <c r="X386" i="6" s="1"/>
  <c r="DK400" i="6"/>
  <c r="CH319" i="6"/>
  <c r="CH382" i="6" s="1"/>
  <c r="DK369" i="6"/>
  <c r="BD279" i="6"/>
  <c r="BD294" i="6" s="1"/>
  <c r="BD324" i="6" s="1"/>
  <c r="DK337" i="6"/>
  <c r="Y157" i="6" s="1"/>
  <c r="BM369" i="6"/>
  <c r="CW306" i="6"/>
  <c r="CW384" i="6" s="1"/>
  <c r="DU400" i="6"/>
  <c r="CI261" i="6"/>
  <c r="CI306" i="6" s="1"/>
  <c r="CE400" i="6"/>
  <c r="EA264" i="6"/>
  <c r="EA324" i="6" s="1"/>
  <c r="C39" i="6"/>
  <c r="DG414" i="6"/>
  <c r="CI274" i="6"/>
  <c r="CI289" i="6" s="1"/>
  <c r="CI304" i="6" s="1"/>
  <c r="AP275" i="6"/>
  <c r="AP290" i="6" s="1"/>
  <c r="AP305" i="6" s="1"/>
  <c r="AZ414" i="6"/>
  <c r="BD308" i="6"/>
  <c r="BD386" i="6" s="1"/>
  <c r="V352" i="6"/>
  <c r="E25" i="6" s="1"/>
  <c r="DZ368" i="6"/>
  <c r="BR335" i="6"/>
  <c r="DZ399" i="6"/>
  <c r="V116" i="6"/>
  <c r="V131" i="6" s="1"/>
  <c r="CF279" i="6"/>
  <c r="CF294" i="6" s="1"/>
  <c r="CF309" i="6" s="1"/>
  <c r="DF400" i="6"/>
  <c r="BM414" i="6"/>
  <c r="DZ336" i="6"/>
  <c r="DF369" i="6"/>
  <c r="BS320" i="6"/>
  <c r="BS335" i="6" s="1"/>
  <c r="DF337" i="6"/>
  <c r="T172" i="6" s="1"/>
  <c r="DM277" i="6"/>
  <c r="DM292" i="6" s="1"/>
  <c r="DM307" i="6" s="1"/>
  <c r="AJ414" i="6"/>
  <c r="BQ412" i="6"/>
  <c r="BQ414" i="6"/>
  <c r="AK279" i="6"/>
  <c r="AK294" i="6" s="1"/>
  <c r="AK309" i="6" s="1"/>
  <c r="DF414" i="6"/>
  <c r="AJ400" i="6"/>
  <c r="AM414" i="6"/>
  <c r="BO414" i="6"/>
  <c r="DH323" i="6"/>
  <c r="DH386" i="6" s="1"/>
  <c r="AJ337" i="6"/>
  <c r="DM263" i="6"/>
  <c r="DM308" i="6" s="1"/>
  <c r="DK411" i="6"/>
  <c r="AX414" i="6"/>
  <c r="CU413" i="6"/>
  <c r="U116" i="6"/>
  <c r="U131" i="6" s="1"/>
  <c r="U352" i="6"/>
  <c r="D25" i="6" s="1"/>
  <c r="BA264" i="6"/>
  <c r="BA324" i="6" s="1"/>
  <c r="BE279" i="6"/>
  <c r="BE294" i="6" s="1"/>
  <c r="BE324" i="6" s="1"/>
  <c r="ES221" i="6"/>
  <c r="EM308" i="6"/>
  <c r="EM370" i="6" s="1"/>
  <c r="BR383" i="6"/>
  <c r="BT264" i="6"/>
  <c r="BT324" i="6" s="1"/>
  <c r="V308" i="6"/>
  <c r="V370" i="6" s="1"/>
  <c r="W427" i="6"/>
  <c r="F38" i="6" s="1"/>
  <c r="AI414" i="6"/>
  <c r="AA278" i="6"/>
  <c r="AA293" i="6" s="1"/>
  <c r="AA308" i="6" s="1"/>
  <c r="BT274" i="6"/>
  <c r="BT289" i="6" s="1"/>
  <c r="BT304" i="6" s="1"/>
  <c r="BR398" i="6"/>
  <c r="BB415" i="6"/>
  <c r="DU369" i="6"/>
  <c r="BR369" i="6"/>
  <c r="CE337" i="6"/>
  <c r="DU337" i="6"/>
  <c r="BR400" i="6"/>
  <c r="BR337" i="6"/>
  <c r="Z322" i="6"/>
  <c r="Z385" i="6" s="1"/>
  <c r="CI279" i="6"/>
  <c r="CI294" i="6" s="1"/>
  <c r="CI309" i="6" s="1"/>
  <c r="EQ259" i="6"/>
  <c r="EQ319" i="6" s="1"/>
  <c r="W308" i="6"/>
  <c r="W401" i="6" s="1"/>
  <c r="CQ323" i="6"/>
  <c r="CQ386" i="6" s="1"/>
  <c r="Z320" i="6"/>
  <c r="Z383" i="6" s="1"/>
  <c r="DY415" i="6"/>
  <c r="G58" i="6" s="1"/>
  <c r="DX264" i="6"/>
  <c r="DX324" i="6" s="1"/>
  <c r="CE369" i="6"/>
  <c r="CF413" i="6"/>
  <c r="X350" i="6"/>
  <c r="G23" i="6" s="1"/>
  <c r="BM385" i="6"/>
  <c r="CI262" i="6"/>
  <c r="CI322" i="6" s="1"/>
  <c r="T429" i="6"/>
  <c r="C40" i="6" s="1"/>
  <c r="BN279" i="6"/>
  <c r="BN294" i="6" s="1"/>
  <c r="BN309" i="6" s="1"/>
  <c r="BM400" i="6"/>
  <c r="AP264" i="6"/>
  <c r="AP309" i="6" s="1"/>
  <c r="CW319" i="6"/>
  <c r="CW382" i="6" s="1"/>
  <c r="EA307" i="6"/>
  <c r="EA337" i="6" s="1"/>
  <c r="W414" i="6"/>
  <c r="EA319" i="6"/>
  <c r="EA334" i="6" s="1"/>
  <c r="CB414" i="6"/>
  <c r="Y369" i="6"/>
  <c r="CQ279" i="6"/>
  <c r="CQ294" i="6" s="1"/>
  <c r="CQ324" i="6" s="1"/>
  <c r="AM412" i="6"/>
  <c r="Y400" i="6"/>
  <c r="Y337" i="6"/>
  <c r="CX277" i="6"/>
  <c r="CX292" i="6" s="1"/>
  <c r="CX307" i="6" s="1"/>
  <c r="DX400" i="6"/>
  <c r="DI264" i="6"/>
  <c r="DI309" i="6" s="1"/>
  <c r="CD279" i="6"/>
  <c r="CD294" i="6" s="1"/>
  <c r="CD309" i="6" s="1"/>
  <c r="AJ369" i="6"/>
  <c r="AN385" i="6"/>
  <c r="EP305" i="6"/>
  <c r="EP383" i="6" s="1"/>
  <c r="X264" i="6"/>
  <c r="X309" i="6" s="1"/>
  <c r="AA277" i="6"/>
  <c r="AA292" i="6" s="1"/>
  <c r="AA322" i="6" s="1"/>
  <c r="BB323" i="6"/>
  <c r="BB338" i="6" s="1"/>
  <c r="T352" i="6"/>
  <c r="C25" i="6" s="1"/>
  <c r="BE275" i="6"/>
  <c r="BE290" i="6" s="1"/>
  <c r="BE305" i="6" s="1"/>
  <c r="U429" i="6"/>
  <c r="D40" i="6" s="1"/>
  <c r="EK279" i="6"/>
  <c r="EK294" i="6" s="1"/>
  <c r="EK324" i="6" s="1"/>
  <c r="EB276" i="6"/>
  <c r="EB291" i="6" s="1"/>
  <c r="EB321" i="6" s="1"/>
  <c r="CX274" i="6"/>
  <c r="CX289" i="6" s="1"/>
  <c r="CX304" i="6" s="1"/>
  <c r="X352" i="6"/>
  <c r="G25" i="6" s="1"/>
  <c r="T116" i="6"/>
  <c r="T131" i="6" s="1"/>
  <c r="BE261" i="6"/>
  <c r="BE306" i="6" s="1"/>
  <c r="BQ411" i="6"/>
  <c r="CQ414" i="6"/>
  <c r="EQ279" i="6"/>
  <c r="EQ294" i="6" s="1"/>
  <c r="EQ309" i="6" s="1"/>
  <c r="DM276" i="6"/>
  <c r="DM291" i="6" s="1"/>
  <c r="DM306" i="6" s="1"/>
  <c r="W429" i="6"/>
  <c r="W445" i="6" s="1"/>
  <c r="EN413" i="6"/>
  <c r="G72" i="6" s="1"/>
  <c r="DI337" i="6"/>
  <c r="W172" i="6" s="1"/>
  <c r="BP279" i="6"/>
  <c r="BP294" i="6" s="1"/>
  <c r="BP309" i="6" s="1"/>
  <c r="BE274" i="6"/>
  <c r="BE289" i="6" s="1"/>
  <c r="BE304" i="6" s="1"/>
  <c r="DX369" i="6"/>
  <c r="EA323" i="6"/>
  <c r="EA386" i="6" s="1"/>
  <c r="EB277" i="6"/>
  <c r="EB292" i="6" s="1"/>
  <c r="EB307" i="6" s="1"/>
  <c r="DL321" i="6"/>
  <c r="DL336" i="6" s="1"/>
  <c r="DH279" i="6"/>
  <c r="DH294" i="6" s="1"/>
  <c r="DH324" i="6" s="1"/>
  <c r="DX337" i="6"/>
  <c r="BC382" i="6"/>
  <c r="CW322" i="6"/>
  <c r="CW337" i="6" s="1"/>
  <c r="Z142" i="6" s="1"/>
  <c r="BM323" i="6"/>
  <c r="BM338" i="6" s="1"/>
  <c r="EB274" i="6"/>
  <c r="EB289" i="6" s="1"/>
  <c r="EB304" i="6" s="1"/>
  <c r="CH321" i="6"/>
  <c r="CH336" i="6" s="1"/>
  <c r="AN366" i="6"/>
  <c r="U264" i="6"/>
  <c r="U324" i="6" s="1"/>
  <c r="AN397" i="6"/>
  <c r="AN382" i="6"/>
  <c r="DI400" i="6"/>
  <c r="CH320" i="6"/>
  <c r="CH383" i="6" s="1"/>
  <c r="DI385" i="6"/>
  <c r="V444" i="6"/>
  <c r="EL385" i="6"/>
  <c r="CU415" i="6"/>
  <c r="AN369" i="6"/>
  <c r="X349" i="6"/>
  <c r="G22" i="6" s="1"/>
  <c r="Z319" i="6"/>
  <c r="Z382" i="6" s="1"/>
  <c r="EN412" i="6"/>
  <c r="G71" i="6" s="1"/>
  <c r="AM411" i="6"/>
  <c r="AN337" i="6"/>
  <c r="AX264" i="6"/>
  <c r="AX309" i="6" s="1"/>
  <c r="AL414" i="6"/>
  <c r="BE277" i="6"/>
  <c r="BE292" i="6" s="1"/>
  <c r="BE307" i="6" s="1"/>
  <c r="AA261" i="6"/>
  <c r="AA306" i="6" s="1"/>
  <c r="BC385" i="6"/>
  <c r="CE323" i="6"/>
  <c r="CE386" i="6" s="1"/>
  <c r="EB264" i="6"/>
  <c r="EB324" i="6" s="1"/>
  <c r="BB279" i="6"/>
  <c r="BB294" i="6" s="1"/>
  <c r="BB309" i="6" s="1"/>
  <c r="EQ263" i="6"/>
  <c r="EQ308" i="6" s="1"/>
  <c r="CC264" i="6"/>
  <c r="CC324" i="6" s="1"/>
  <c r="DF279" i="6"/>
  <c r="DF294" i="6" s="1"/>
  <c r="DF324" i="6" s="1"/>
  <c r="DV323" i="6"/>
  <c r="DV386" i="6" s="1"/>
  <c r="AZ323" i="6"/>
  <c r="AZ401" i="6" s="1"/>
  <c r="AL279" i="6"/>
  <c r="AL294" i="6" s="1"/>
  <c r="AL309" i="6" s="1"/>
  <c r="EJ414" i="6"/>
  <c r="C73" i="6" s="1"/>
  <c r="CG366" i="6"/>
  <c r="AA259" i="6"/>
  <c r="AA304" i="6" s="1"/>
  <c r="CG397" i="6"/>
  <c r="CD308" i="6"/>
  <c r="CD338" i="6" s="1"/>
  <c r="CH307" i="6"/>
  <c r="CH385" i="6" s="1"/>
  <c r="CG382" i="6"/>
  <c r="BN414" i="6"/>
  <c r="EM264" i="6"/>
  <c r="EM309" i="6" s="1"/>
  <c r="DJ264" i="6"/>
  <c r="DJ309" i="6" s="1"/>
  <c r="AN398" i="6"/>
  <c r="CF411" i="6"/>
  <c r="DO221" i="6"/>
  <c r="X415" i="6"/>
  <c r="EJ264" i="6"/>
  <c r="EJ309" i="6" s="1"/>
  <c r="AI323" i="6"/>
  <c r="AI338" i="6" s="1"/>
  <c r="CC308" i="6"/>
  <c r="CC338" i="6" s="1"/>
  <c r="DV337" i="6"/>
  <c r="U323" i="6"/>
  <c r="U370" i="6" s="1"/>
  <c r="DY323" i="6"/>
  <c r="DY401" i="6" s="1"/>
  <c r="EN415" i="6"/>
  <c r="G74" i="6" s="1"/>
  <c r="AA279" i="6"/>
  <c r="AA294" i="6" s="1"/>
  <c r="AA309" i="6" s="1"/>
  <c r="BT263" i="6"/>
  <c r="BT308" i="6" s="1"/>
  <c r="EQ262" i="6"/>
  <c r="EQ307" i="6" s="1"/>
  <c r="BQ415" i="6"/>
  <c r="AO322" i="6"/>
  <c r="AO369" i="6" s="1"/>
  <c r="AC206" i="6"/>
  <c r="AC236" i="6" s="1"/>
  <c r="DY413" i="6"/>
  <c r="G56" i="6" s="1"/>
  <c r="W352" i="6"/>
  <c r="F25" i="6" s="1"/>
  <c r="DJ411" i="6"/>
  <c r="BQ308" i="6"/>
  <c r="BQ386" i="6" s="1"/>
  <c r="AC221" i="6"/>
  <c r="BR384" i="6"/>
  <c r="DM259" i="6"/>
  <c r="DM304" i="6" s="1"/>
  <c r="AY400" i="6"/>
  <c r="BM279" i="6"/>
  <c r="BM294" i="6" s="1"/>
  <c r="BM309" i="6" s="1"/>
  <c r="EQ261" i="6"/>
  <c r="EQ306" i="6" s="1"/>
  <c r="DU414" i="6"/>
  <c r="C57" i="6" s="1"/>
  <c r="CE264" i="6"/>
  <c r="CE309" i="6" s="1"/>
  <c r="AP278" i="6"/>
  <c r="AP293" i="6" s="1"/>
  <c r="AP308" i="6" s="1"/>
  <c r="DY279" i="6"/>
  <c r="DY294" i="6" s="1"/>
  <c r="DY324" i="6" s="1"/>
  <c r="AL369" i="6"/>
  <c r="CV398" i="6"/>
  <c r="Y323" i="6"/>
  <c r="Y401" i="6" s="1"/>
  <c r="EO279" i="6"/>
  <c r="EO294" i="6" s="1"/>
  <c r="EO324" i="6" s="1"/>
  <c r="W279" i="6"/>
  <c r="W294" i="6" s="1"/>
  <c r="W309" i="6" s="1"/>
  <c r="EP306" i="6"/>
  <c r="EP384" i="6" s="1"/>
  <c r="BC398" i="6"/>
  <c r="DL319" i="6"/>
  <c r="DL382" i="6" s="1"/>
  <c r="T414" i="6"/>
  <c r="DW414" i="6"/>
  <c r="E57" i="6" s="1"/>
  <c r="DK279" i="6"/>
  <c r="DK294" i="6" s="1"/>
  <c r="DK309" i="6" s="1"/>
  <c r="DJ415" i="6"/>
  <c r="DZ383" i="6"/>
  <c r="EQ260" i="6"/>
  <c r="EQ305" i="6" s="1"/>
  <c r="AD191" i="6"/>
  <c r="DA221" i="6" s="1"/>
  <c r="CC337" i="6"/>
  <c r="CC369" i="6"/>
  <c r="CC400" i="6"/>
  <c r="EY380" i="6"/>
  <c r="EJ395" i="6"/>
  <c r="EJ410" i="6" s="1"/>
  <c r="X168" i="6"/>
  <c r="X153" i="6"/>
  <c r="DB245" i="6"/>
  <c r="DQ245" i="6"/>
  <c r="AE65" i="6"/>
  <c r="AE80" i="6" s="1"/>
  <c r="AE245" i="6"/>
  <c r="AT245" i="6"/>
  <c r="BI245" i="6"/>
  <c r="BX245" i="6"/>
  <c r="CM245" i="6"/>
  <c r="EU245" i="6"/>
  <c r="EF245" i="6"/>
  <c r="BE263" i="6"/>
  <c r="EB260" i="6"/>
  <c r="AS212" i="6"/>
  <c r="AS227" i="6" s="1"/>
  <c r="AS242" i="6" s="1"/>
  <c r="AS257" i="6" s="1"/>
  <c r="AS272" i="6" s="1"/>
  <c r="AS287" i="6" s="1"/>
  <c r="AS302" i="6" s="1"/>
  <c r="AS317" i="6" s="1"/>
  <c r="AS332" i="6" s="1"/>
  <c r="BH212" i="6"/>
  <c r="AD227" i="6"/>
  <c r="AD242" i="6" s="1"/>
  <c r="AD257" i="6" s="1"/>
  <c r="AD272" i="6" s="1"/>
  <c r="AD287" i="6" s="1"/>
  <c r="AD302" i="6" s="1"/>
  <c r="AD317" i="6" s="1"/>
  <c r="AD332" i="6" s="1"/>
  <c r="AD348" i="6" s="1"/>
  <c r="AD364" i="6" s="1"/>
  <c r="AC207" i="6"/>
  <c r="AY323" i="6"/>
  <c r="AY308" i="6"/>
  <c r="EJ337" i="6"/>
  <c r="BB413" i="6"/>
  <c r="AI264" i="6"/>
  <c r="CF415" i="6"/>
  <c r="BO337" i="6"/>
  <c r="BO369" i="6"/>
  <c r="BO400" i="6"/>
  <c r="X157" i="6"/>
  <c r="X172" i="6"/>
  <c r="DM279" i="6"/>
  <c r="DM294" i="6" s="1"/>
  <c r="DM309" i="6" s="1"/>
  <c r="BR279" i="6"/>
  <c r="BR294" i="6" s="1"/>
  <c r="BR309" i="6" s="1"/>
  <c r="EK323" i="6"/>
  <c r="EK308" i="6"/>
  <c r="BJ5" i="6"/>
  <c r="AD185" i="6"/>
  <c r="AE50" i="6"/>
  <c r="AD95" i="6"/>
  <c r="AD110" i="6" s="1"/>
  <c r="AD125" i="6" s="1"/>
  <c r="BJ12" i="6"/>
  <c r="AE57" i="6"/>
  <c r="AE102" i="6"/>
  <c r="BJ11" i="6"/>
  <c r="AE101" i="6"/>
  <c r="AE56" i="6"/>
  <c r="BE235" i="6"/>
  <c r="BE265" i="6" s="1"/>
  <c r="BT235" i="6"/>
  <c r="BT280" i="6" s="1"/>
  <c r="BT295" i="6" s="1"/>
  <c r="CI235" i="6"/>
  <c r="CI280" i="6" s="1"/>
  <c r="CI295" i="6" s="1"/>
  <c r="CX235" i="6"/>
  <c r="CX265" i="6" s="1"/>
  <c r="DM235" i="6"/>
  <c r="DM265" i="6" s="1"/>
  <c r="AA235" i="6"/>
  <c r="AA280" i="6" s="1"/>
  <c r="AA295" i="6" s="1"/>
  <c r="AP235" i="6"/>
  <c r="AP265" i="6" s="1"/>
  <c r="EB235" i="6"/>
  <c r="EB280" i="6" s="1"/>
  <c r="EB295" i="6" s="1"/>
  <c r="EQ235" i="6"/>
  <c r="EQ265" i="6" s="1"/>
  <c r="CG383" i="6"/>
  <c r="AC116" i="6"/>
  <c r="AC131" i="6" s="1"/>
  <c r="CY235" i="6"/>
  <c r="CY265" i="6" s="1"/>
  <c r="DN235" i="6"/>
  <c r="DN280" i="6" s="1"/>
  <c r="DN295" i="6" s="1"/>
  <c r="AB235" i="6"/>
  <c r="AB265" i="6" s="1"/>
  <c r="AQ235" i="6"/>
  <c r="AQ265" i="6" s="1"/>
  <c r="BF235" i="6"/>
  <c r="BF265" i="6" s="1"/>
  <c r="BU235" i="6"/>
  <c r="BU265" i="6" s="1"/>
  <c r="CJ235" i="6"/>
  <c r="CJ280" i="6" s="1"/>
  <c r="CJ295" i="6" s="1"/>
  <c r="EC235" i="6"/>
  <c r="EC280" i="6" s="1"/>
  <c r="EC295" i="6" s="1"/>
  <c r="ER235" i="6"/>
  <c r="ER280" i="6" s="1"/>
  <c r="ER295" i="6" s="1"/>
  <c r="CI260" i="6"/>
  <c r="Z235" i="6"/>
  <c r="Z265" i="6" s="1"/>
  <c r="AO235" i="6"/>
  <c r="AO265" i="6" s="1"/>
  <c r="BD235" i="6"/>
  <c r="BD265" i="6" s="1"/>
  <c r="BS235" i="6"/>
  <c r="BS280" i="6" s="1"/>
  <c r="BS295" i="6" s="1"/>
  <c r="CH235" i="6"/>
  <c r="CH280" i="6" s="1"/>
  <c r="CH295" i="6" s="1"/>
  <c r="CW235" i="6"/>
  <c r="CW280" i="6" s="1"/>
  <c r="CW295" i="6" s="1"/>
  <c r="DL235" i="6"/>
  <c r="DL280" i="6" s="1"/>
  <c r="DL295" i="6" s="1"/>
  <c r="EA235" i="6"/>
  <c r="EA280" i="6" s="1"/>
  <c r="EA295" i="6" s="1"/>
  <c r="EP235" i="6"/>
  <c r="EP280" i="6" s="1"/>
  <c r="EP295" i="6" s="1"/>
  <c r="W428" i="6"/>
  <c r="BL372" i="6"/>
  <c r="CA372" i="6" s="1"/>
  <c r="CP372" i="6" s="1"/>
  <c r="DE372" i="6" s="1"/>
  <c r="DT372" i="6" s="1"/>
  <c r="EI372" i="6" s="1"/>
  <c r="EX372" i="6" s="1"/>
  <c r="FM372" i="6" s="1"/>
  <c r="AW388" i="6"/>
  <c r="CX278" i="6"/>
  <c r="CX293" i="6" s="1"/>
  <c r="CX323" i="6" s="1"/>
  <c r="X57" i="6"/>
  <c r="X102" i="6"/>
  <c r="X116" i="6"/>
  <c r="X131" i="6" s="1"/>
  <c r="CS385" i="6"/>
  <c r="DI235" i="6"/>
  <c r="DI265" i="6" s="1"/>
  <c r="W235" i="6"/>
  <c r="W265" i="6" s="1"/>
  <c r="AL235" i="6"/>
  <c r="AL265" i="6" s="1"/>
  <c r="BA235" i="6"/>
  <c r="BA265" i="6" s="1"/>
  <c r="BP235" i="6"/>
  <c r="BP265" i="6" s="1"/>
  <c r="CE235" i="6"/>
  <c r="CE280" i="6" s="1"/>
  <c r="CE295" i="6" s="1"/>
  <c r="CT235" i="6"/>
  <c r="CT265" i="6" s="1"/>
  <c r="DX235" i="6"/>
  <c r="DX265" i="6" s="1"/>
  <c r="EM235" i="6"/>
  <c r="EM265" i="6" s="1"/>
  <c r="U337" i="6"/>
  <c r="U369" i="6"/>
  <c r="U400" i="6"/>
  <c r="BT253" i="6"/>
  <c r="CI253" i="6"/>
  <c r="CX253" i="6"/>
  <c r="DM253" i="6"/>
  <c r="AA73" i="6"/>
  <c r="AA253" i="6"/>
  <c r="AP253" i="6"/>
  <c r="BE253" i="6"/>
  <c r="EB253" i="6"/>
  <c r="EQ253" i="6"/>
  <c r="BF13" i="6"/>
  <c r="DZ279" i="6"/>
  <c r="DZ294" i="6" s="1"/>
  <c r="DZ324" i="6" s="1"/>
  <c r="BD321" i="6"/>
  <c r="BD384" i="6" s="1"/>
  <c r="AX323" i="6"/>
  <c r="AX386" i="6" s="1"/>
  <c r="AL337" i="6"/>
  <c r="AY369" i="6"/>
  <c r="U385" i="6"/>
  <c r="BC367" i="6"/>
  <c r="DL320" i="6"/>
  <c r="DL383" i="6" s="1"/>
  <c r="AN368" i="6"/>
  <c r="ED221" i="6"/>
  <c r="CZ221" i="6"/>
  <c r="AE71" i="6"/>
  <c r="AE86" i="6" s="1"/>
  <c r="AE251" i="6"/>
  <c r="AT251" i="6"/>
  <c r="BI251" i="6"/>
  <c r="BX251" i="6"/>
  <c r="CM251" i="6"/>
  <c r="DB251" i="6"/>
  <c r="DQ251" i="6"/>
  <c r="EU251" i="6"/>
  <c r="EF251" i="6"/>
  <c r="AX221" i="6"/>
  <c r="BM221" i="6"/>
  <c r="CB221" i="6"/>
  <c r="CQ221" i="6"/>
  <c r="DF221" i="6"/>
  <c r="T221" i="6"/>
  <c r="T206" i="6"/>
  <c r="AI221" i="6"/>
  <c r="EJ221" i="6"/>
  <c r="DU221" i="6"/>
  <c r="DH395" i="6"/>
  <c r="DH410" i="6" s="1"/>
  <c r="DW380" i="6"/>
  <c r="Z87" i="6"/>
  <c r="Z192" i="6"/>
  <c r="BV215" i="6"/>
  <c r="CK215" i="6"/>
  <c r="CZ215" i="6"/>
  <c r="DO215" i="6"/>
  <c r="AC215" i="6"/>
  <c r="AC200" i="6"/>
  <c r="AR215" i="6"/>
  <c r="BG215" i="6"/>
  <c r="ED215" i="6"/>
  <c r="ES215" i="6"/>
  <c r="BF221" i="6"/>
  <c r="BU221" i="6"/>
  <c r="CJ221" i="6"/>
  <c r="CY221" i="6"/>
  <c r="DN221" i="6"/>
  <c r="AB221" i="6"/>
  <c r="AB206" i="6"/>
  <c r="AQ221" i="6"/>
  <c r="EC221" i="6"/>
  <c r="ER221" i="6"/>
  <c r="AA87" i="6"/>
  <c r="AA192" i="6"/>
  <c r="CZ219" i="6"/>
  <c r="AC204" i="6"/>
  <c r="DO219" i="6"/>
  <c r="CK219" i="6"/>
  <c r="BV219" i="6"/>
  <c r="BG219" i="6"/>
  <c r="AR219" i="6"/>
  <c r="AC219" i="6"/>
  <c r="ED219" i="6"/>
  <c r="ES219" i="6"/>
  <c r="AB234" i="6"/>
  <c r="AB264" i="6" s="1"/>
  <c r="AQ234" i="6"/>
  <c r="AQ279" i="6" s="1"/>
  <c r="AQ294" i="6" s="1"/>
  <c r="CJ234" i="6"/>
  <c r="CJ264" i="6" s="1"/>
  <c r="CY234" i="6"/>
  <c r="CY279" i="6" s="1"/>
  <c r="CY294" i="6" s="1"/>
  <c r="BU234" i="6"/>
  <c r="BU264" i="6" s="1"/>
  <c r="DN234" i="6"/>
  <c r="DN279" i="6" s="1"/>
  <c r="DN294" i="6" s="1"/>
  <c r="BF234" i="6"/>
  <c r="BF264" i="6" s="1"/>
  <c r="ER234" i="6"/>
  <c r="ER279" i="6" s="1"/>
  <c r="ER294" i="6" s="1"/>
  <c r="EC234" i="6"/>
  <c r="EC264" i="6" s="1"/>
  <c r="BT364" i="6"/>
  <c r="CI364" i="6" s="1"/>
  <c r="CX364" i="6" s="1"/>
  <c r="DM364" i="6" s="1"/>
  <c r="EB364" i="6" s="1"/>
  <c r="EQ364" i="6" s="1"/>
  <c r="FF364" i="6" s="1"/>
  <c r="FU364" i="6" s="1"/>
  <c r="BE380" i="6"/>
  <c r="BS380" i="6"/>
  <c r="BD395" i="6"/>
  <c r="BD410" i="6" s="1"/>
  <c r="AB87" i="6"/>
  <c r="AB192" i="6"/>
  <c r="BX250" i="6"/>
  <c r="CM250" i="6"/>
  <c r="DB250" i="6"/>
  <c r="DQ250" i="6"/>
  <c r="AE70" i="6"/>
  <c r="AE85" i="6" s="1"/>
  <c r="AE250" i="6"/>
  <c r="AT250" i="6"/>
  <c r="BI250" i="6"/>
  <c r="EF250" i="6"/>
  <c r="EU250" i="6"/>
  <c r="AE69" i="6"/>
  <c r="AE84" i="6" s="1"/>
  <c r="BI249" i="6"/>
  <c r="AT249" i="6"/>
  <c r="AE249" i="6"/>
  <c r="DB249" i="6"/>
  <c r="DQ249" i="6"/>
  <c r="CM249" i="6"/>
  <c r="BX249" i="6"/>
  <c r="EU249" i="6"/>
  <c r="EF249" i="6"/>
  <c r="AC217" i="6"/>
  <c r="AC202" i="6"/>
  <c r="AR217" i="6"/>
  <c r="BG217" i="6"/>
  <c r="BV217" i="6"/>
  <c r="CK217" i="6"/>
  <c r="CZ217" i="6"/>
  <c r="DO217" i="6"/>
  <c r="ED217" i="6"/>
  <c r="ES217" i="6"/>
  <c r="EP319" i="6"/>
  <c r="EP304" i="6"/>
  <c r="EN323" i="6"/>
  <c r="EN308" i="6"/>
  <c r="DN212" i="6"/>
  <c r="CJ227" i="6"/>
  <c r="CJ242" i="6" s="1"/>
  <c r="CJ257" i="6" s="1"/>
  <c r="CJ272" i="6" s="1"/>
  <c r="CJ287" i="6" s="1"/>
  <c r="CJ302" i="6" s="1"/>
  <c r="CJ317" i="6" s="1"/>
  <c r="CJ332" i="6" s="1"/>
  <c r="CG335" i="6"/>
  <c r="CG398" i="6"/>
  <c r="CG367" i="6"/>
  <c r="CR221" i="6"/>
  <c r="DG221" i="6"/>
  <c r="U221" i="6"/>
  <c r="U206" i="6"/>
  <c r="AJ221" i="6"/>
  <c r="AY221" i="6"/>
  <c r="BN221" i="6"/>
  <c r="CC221" i="6"/>
  <c r="EK221" i="6"/>
  <c r="DV221" i="6"/>
  <c r="AW402" i="6"/>
  <c r="BL387" i="6"/>
  <c r="CA387" i="6" s="1"/>
  <c r="BS307" i="6"/>
  <c r="BS322" i="6"/>
  <c r="W102" i="6"/>
  <c r="W57" i="6"/>
  <c r="CS337" i="6"/>
  <c r="V142" i="6" s="1"/>
  <c r="CS400" i="6"/>
  <c r="CS369" i="6"/>
  <c r="DT398" i="6"/>
  <c r="DT413" i="6" s="1"/>
  <c r="EI383" i="6"/>
  <c r="AA221" i="6"/>
  <c r="AA206" i="6"/>
  <c r="AP221" i="6"/>
  <c r="BE221" i="6"/>
  <c r="BT221" i="6"/>
  <c r="CI221" i="6"/>
  <c r="CX221" i="6"/>
  <c r="DM221" i="6"/>
  <c r="EQ221" i="6"/>
  <c r="EB221" i="6"/>
  <c r="Y116" i="6"/>
  <c r="Y131" i="6" s="1"/>
  <c r="Z253" i="6"/>
  <c r="AO253" i="6"/>
  <c r="BD253" i="6"/>
  <c r="BS253" i="6"/>
  <c r="CH253" i="6"/>
  <c r="CW253" i="6"/>
  <c r="DL253" i="6"/>
  <c r="Z73" i="6"/>
  <c r="EP253" i="6"/>
  <c r="EA253" i="6"/>
  <c r="BE13" i="6"/>
  <c r="AW223" i="6"/>
  <c r="S238" i="6"/>
  <c r="S253" i="6" s="1"/>
  <c r="S268" i="6" s="1"/>
  <c r="S283" i="6" s="1"/>
  <c r="S298" i="6" s="1"/>
  <c r="S313" i="6" s="1"/>
  <c r="S328" i="6" s="1"/>
  <c r="S343" i="6" s="1"/>
  <c r="S359" i="6" s="1"/>
  <c r="S375" i="6" s="1"/>
  <c r="AH223" i="6"/>
  <c r="AH238" i="6" s="1"/>
  <c r="AH253" i="6" s="1"/>
  <c r="AH268" i="6" s="1"/>
  <c r="AH283" i="6" s="1"/>
  <c r="AH298" i="6" s="1"/>
  <c r="AH313" i="6" s="1"/>
  <c r="AH328" i="6" s="1"/>
  <c r="AH343" i="6" s="1"/>
  <c r="AM323" i="6"/>
  <c r="AM386" i="6" s="1"/>
  <c r="DZ397" i="6"/>
  <c r="AY337" i="6"/>
  <c r="BC335" i="6"/>
  <c r="AN399" i="6"/>
  <c r="CK221" i="6"/>
  <c r="AO320" i="6"/>
  <c r="AO383" i="6" s="1"/>
  <c r="BE303" i="6"/>
  <c r="BJ14" i="6"/>
  <c r="DN253" i="6"/>
  <c r="AB73" i="6"/>
  <c r="AB253" i="6"/>
  <c r="AQ253" i="6"/>
  <c r="BF253" i="6"/>
  <c r="BU253" i="6"/>
  <c r="CJ253" i="6"/>
  <c r="CY253" i="6"/>
  <c r="ER253" i="6"/>
  <c r="EC253" i="6"/>
  <c r="BG13" i="6"/>
  <c r="BC411" i="6"/>
  <c r="Y87" i="6"/>
  <c r="Y192" i="6"/>
  <c r="EL337" i="6"/>
  <c r="EL369" i="6"/>
  <c r="EL400" i="6"/>
  <c r="CX276" i="6"/>
  <c r="CX291" i="6" s="1"/>
  <c r="CX321" i="6" s="1"/>
  <c r="CP400" i="6"/>
  <c r="CP415" i="6" s="1"/>
  <c r="DE385" i="6"/>
  <c r="AH389" i="6"/>
  <c r="AH404" i="6" s="1"/>
  <c r="AH419" i="6" s="1"/>
  <c r="AW373" i="6"/>
  <c r="BJ10" i="6"/>
  <c r="AE55" i="6"/>
  <c r="AE100" i="6"/>
  <c r="BJ8" i="6"/>
  <c r="AD188" i="6"/>
  <c r="AD98" i="6"/>
  <c r="AD113" i="6" s="1"/>
  <c r="AD128" i="6" s="1"/>
  <c r="AE53" i="6"/>
  <c r="E40" i="6"/>
  <c r="BU227" i="6"/>
  <c r="BU242" i="6" s="1"/>
  <c r="BU257" i="6" s="1"/>
  <c r="BU272" i="6" s="1"/>
  <c r="BU287" i="6" s="1"/>
  <c r="BU302" i="6" s="1"/>
  <c r="BU317" i="6" s="1"/>
  <c r="BU332" i="6" s="1"/>
  <c r="CY212" i="6"/>
  <c r="U235" i="6"/>
  <c r="U265" i="6" s="1"/>
  <c r="AJ235" i="6"/>
  <c r="AJ265" i="6" s="1"/>
  <c r="AY235" i="6"/>
  <c r="AY280" i="6" s="1"/>
  <c r="AY295" i="6" s="1"/>
  <c r="BN235" i="6"/>
  <c r="BN265" i="6" s="1"/>
  <c r="CC235" i="6"/>
  <c r="CC265" i="6" s="1"/>
  <c r="CR235" i="6"/>
  <c r="CR265" i="6" s="1"/>
  <c r="DG235" i="6"/>
  <c r="DG265" i="6" s="1"/>
  <c r="EK235" i="6"/>
  <c r="EK280" i="6" s="1"/>
  <c r="EK295" i="6" s="1"/>
  <c r="DV235" i="6"/>
  <c r="DV265" i="6" s="1"/>
  <c r="U87" i="6"/>
  <c r="U192" i="6"/>
  <c r="BL236" i="6"/>
  <c r="BL251" i="6" s="1"/>
  <c r="BL266" i="6" s="1"/>
  <c r="BL281" i="6" s="1"/>
  <c r="BL296" i="6" s="1"/>
  <c r="BL311" i="6" s="1"/>
  <c r="BL326" i="6" s="1"/>
  <c r="BL341" i="6" s="1"/>
  <c r="CP221" i="6"/>
  <c r="CU264" i="6"/>
  <c r="CY233" i="6"/>
  <c r="CY263" i="6" s="1"/>
  <c r="DN233" i="6"/>
  <c r="DN263" i="6" s="1"/>
  <c r="AB233" i="6"/>
  <c r="AB263" i="6" s="1"/>
  <c r="AQ233" i="6"/>
  <c r="AQ278" i="6" s="1"/>
  <c r="AQ293" i="6" s="1"/>
  <c r="BF233" i="6"/>
  <c r="BF263" i="6" s="1"/>
  <c r="BU233" i="6"/>
  <c r="BU278" i="6" s="1"/>
  <c r="BU293" i="6" s="1"/>
  <c r="CJ233" i="6"/>
  <c r="CJ263" i="6" s="1"/>
  <c r="EC233" i="6"/>
  <c r="EC278" i="6" s="1"/>
  <c r="EC293" i="6" s="1"/>
  <c r="ER233" i="6"/>
  <c r="ER278" i="6" s="1"/>
  <c r="ER293" i="6" s="1"/>
  <c r="AR214" i="6"/>
  <c r="BG214" i="6"/>
  <c r="BV214" i="6"/>
  <c r="CK214" i="6"/>
  <c r="CZ214" i="6"/>
  <c r="DO214" i="6"/>
  <c r="AC214" i="6"/>
  <c r="AC199" i="6"/>
  <c r="ES214" i="6"/>
  <c r="ED214" i="6"/>
  <c r="CI278" i="6"/>
  <c r="CI293" i="6" s="1"/>
  <c r="CI308" i="6" s="1"/>
  <c r="AM415" i="6"/>
  <c r="BA385" i="6"/>
  <c r="V102" i="6"/>
  <c r="V57" i="6"/>
  <c r="AQ231" i="6"/>
  <c r="AQ261" i="6" s="1"/>
  <c r="BF231" i="6"/>
  <c r="BF261" i="6" s="1"/>
  <c r="BU231" i="6"/>
  <c r="BU261" i="6" s="1"/>
  <c r="CJ231" i="6"/>
  <c r="CJ276" i="6" s="1"/>
  <c r="CJ291" i="6" s="1"/>
  <c r="CY231" i="6"/>
  <c r="CY276" i="6" s="1"/>
  <c r="CY291" i="6" s="1"/>
  <c r="DN231" i="6"/>
  <c r="DN276" i="6" s="1"/>
  <c r="DN291" i="6" s="1"/>
  <c r="AB231" i="6"/>
  <c r="AB261" i="6" s="1"/>
  <c r="ER231" i="6"/>
  <c r="ER276" i="6" s="1"/>
  <c r="ER291" i="6" s="1"/>
  <c r="EC231" i="6"/>
  <c r="EC261" i="6" s="1"/>
  <c r="EB278" i="6"/>
  <c r="EB293" i="6" s="1"/>
  <c r="EB323" i="6" s="1"/>
  <c r="AP276" i="6"/>
  <c r="AP291" i="6" s="1"/>
  <c r="AP306" i="6" s="1"/>
  <c r="CV253" i="6"/>
  <c r="DK253" i="6"/>
  <c r="Y73" i="6"/>
  <c r="Y253" i="6"/>
  <c r="AN253" i="6"/>
  <c r="BC253" i="6"/>
  <c r="BR253" i="6"/>
  <c r="CG253" i="6"/>
  <c r="DZ253" i="6"/>
  <c r="EO253" i="6"/>
  <c r="BD13" i="6"/>
  <c r="T43" i="6"/>
  <c r="U43" i="6"/>
  <c r="V43" i="6"/>
  <c r="W43" i="6"/>
  <c r="X43" i="6"/>
  <c r="Y43" i="6"/>
  <c r="Z43" i="6"/>
  <c r="AA43" i="6"/>
  <c r="AB43" i="6"/>
  <c r="AC43" i="6"/>
  <c r="AD43" i="6"/>
  <c r="AD88" i="6" s="1"/>
  <c r="DL323" i="6"/>
  <c r="DL386" i="6" s="1"/>
  <c r="DZ366" i="6"/>
  <c r="CR400" i="6"/>
  <c r="CV367" i="6"/>
  <c r="BO385" i="6"/>
  <c r="W369" i="6"/>
  <c r="AL323" i="6"/>
  <c r="AL386" i="6" s="1"/>
  <c r="AN336" i="6"/>
  <c r="BA323" i="6"/>
  <c r="BA386" i="6" s="1"/>
  <c r="BV221" i="6"/>
  <c r="AN367" i="6"/>
  <c r="DG308" i="6"/>
  <c r="DG323" i="6"/>
  <c r="AP274" i="6"/>
  <c r="AP289" i="6" s="1"/>
  <c r="AP304" i="6" s="1"/>
  <c r="EP324" i="6"/>
  <c r="EP309" i="6"/>
  <c r="BF364" i="6"/>
  <c r="AQ380" i="6"/>
  <c r="AQ395" i="6" s="1"/>
  <c r="AQ410" i="6" s="1"/>
  <c r="X353" i="6"/>
  <c r="BT275" i="6"/>
  <c r="BT290" i="6" s="1"/>
  <c r="BT305" i="6" s="1"/>
  <c r="AT243" i="6"/>
  <c r="BI243" i="6"/>
  <c r="BX243" i="6"/>
  <c r="CM243" i="6"/>
  <c r="DB243" i="6"/>
  <c r="DQ243" i="6"/>
  <c r="AE63" i="6"/>
  <c r="AE78" i="6" s="1"/>
  <c r="AE243" i="6"/>
  <c r="EF243" i="6"/>
  <c r="EU243" i="6"/>
  <c r="AT247" i="6"/>
  <c r="BI247" i="6"/>
  <c r="BX247" i="6"/>
  <c r="CM247" i="6"/>
  <c r="DB247" i="6"/>
  <c r="DQ247" i="6"/>
  <c r="AE67" i="6"/>
  <c r="AE82" i="6" s="1"/>
  <c r="AE247" i="6"/>
  <c r="EU247" i="6"/>
  <c r="EF247" i="6"/>
  <c r="BJ4" i="6"/>
  <c r="AD184" i="6"/>
  <c r="AE49" i="6"/>
  <c r="AD94" i="6"/>
  <c r="AD109" i="6" s="1"/>
  <c r="AD124" i="6" s="1"/>
  <c r="AD115" i="6"/>
  <c r="AD130" i="6" s="1"/>
  <c r="BT276" i="6"/>
  <c r="BT291" i="6" s="1"/>
  <c r="BT306" i="6" s="1"/>
  <c r="BL401" i="6"/>
  <c r="BL416" i="6" s="1"/>
  <c r="AW416" i="6"/>
  <c r="BC334" i="6"/>
  <c r="BC366" i="6"/>
  <c r="BC397" i="6"/>
  <c r="CA236" i="6"/>
  <c r="CA251" i="6" s="1"/>
  <c r="CA266" i="6" s="1"/>
  <c r="CA281" i="6" s="1"/>
  <c r="CA296" i="6" s="1"/>
  <c r="CA311" i="6" s="1"/>
  <c r="CA326" i="6" s="1"/>
  <c r="CA341" i="6" s="1"/>
  <c r="DE221" i="6"/>
  <c r="AD57" i="6"/>
  <c r="AD87" i="6"/>
  <c r="AD117" i="6" s="1"/>
  <c r="AD132" i="6" s="1"/>
  <c r="V279" i="6"/>
  <c r="V294" i="6" s="1"/>
  <c r="V309" i="6" s="1"/>
  <c r="CF308" i="6"/>
  <c r="CF323" i="6"/>
  <c r="BC337" i="6"/>
  <c r="BC369" i="6"/>
  <c r="BC400" i="6"/>
  <c r="V206" i="6"/>
  <c r="AK221" i="6"/>
  <c r="AZ221" i="6"/>
  <c r="BO221" i="6"/>
  <c r="CD221" i="6"/>
  <c r="CS221" i="6"/>
  <c r="DH221" i="6"/>
  <c r="V221" i="6"/>
  <c r="EL221" i="6"/>
  <c r="DW221" i="6"/>
  <c r="BC279" i="6"/>
  <c r="BC294" i="6" s="1"/>
  <c r="BC309" i="6" s="1"/>
  <c r="AA275" i="6"/>
  <c r="AA290" i="6" s="1"/>
  <c r="AA305" i="6" s="1"/>
  <c r="BA337" i="6"/>
  <c r="BA400" i="6"/>
  <c r="BA369" i="6"/>
  <c r="AC102" i="6"/>
  <c r="AC57" i="6"/>
  <c r="U102" i="6"/>
  <c r="U57" i="6"/>
  <c r="CH221" i="6"/>
  <c r="CW221" i="6"/>
  <c r="DL221" i="6"/>
  <c r="Z221" i="6"/>
  <c r="Z206" i="6"/>
  <c r="AO221" i="6"/>
  <c r="BD221" i="6"/>
  <c r="BS221" i="6"/>
  <c r="EP221" i="6"/>
  <c r="EA221" i="6"/>
  <c r="AR218" i="6"/>
  <c r="BG218" i="6"/>
  <c r="BV218" i="6"/>
  <c r="CK218" i="6"/>
  <c r="CZ218" i="6"/>
  <c r="DO218" i="6"/>
  <c r="AC218" i="6"/>
  <c r="AC203" i="6"/>
  <c r="ED218" i="6"/>
  <c r="ES218" i="6"/>
  <c r="AZ279" i="6"/>
  <c r="AZ294" i="6" s="1"/>
  <c r="AZ309" i="6" s="1"/>
  <c r="CQ235" i="6"/>
  <c r="CQ265" i="6" s="1"/>
  <c r="DF235" i="6"/>
  <c r="DF280" i="6" s="1"/>
  <c r="DF295" i="6" s="1"/>
  <c r="T235" i="6"/>
  <c r="T280" i="6" s="1"/>
  <c r="T295" i="6" s="1"/>
  <c r="AI235" i="6"/>
  <c r="AI265" i="6" s="1"/>
  <c r="AX235" i="6"/>
  <c r="AX265" i="6" s="1"/>
  <c r="BM235" i="6"/>
  <c r="BM280" i="6" s="1"/>
  <c r="BM295" i="6" s="1"/>
  <c r="CB235" i="6"/>
  <c r="CB265" i="6" s="1"/>
  <c r="DU235" i="6"/>
  <c r="DU265" i="6" s="1"/>
  <c r="EJ235" i="6"/>
  <c r="EJ280" i="6" s="1"/>
  <c r="EJ295" i="6" s="1"/>
  <c r="AJ279" i="6"/>
  <c r="AJ294" i="6" s="1"/>
  <c r="AJ309" i="6" s="1"/>
  <c r="BB253" i="6"/>
  <c r="BQ253" i="6"/>
  <c r="CF253" i="6"/>
  <c r="CU253" i="6"/>
  <c r="DJ253" i="6"/>
  <c r="X73" i="6"/>
  <c r="X253" i="6"/>
  <c r="AM253" i="6"/>
  <c r="DY253" i="6"/>
  <c r="EN253" i="6"/>
  <c r="BC13" i="6"/>
  <c r="S30" i="6"/>
  <c r="AF30" i="6" s="1"/>
  <c r="S44" i="6"/>
  <c r="AF44" i="6" s="1"/>
  <c r="B33" i="6"/>
  <c r="B49" i="6" s="1"/>
  <c r="B65" i="6" s="1"/>
  <c r="B81" i="6" s="1"/>
  <c r="S59" i="6"/>
  <c r="S74" i="6" s="1"/>
  <c r="S89" i="6" s="1"/>
  <c r="S104" i="6" s="1"/>
  <c r="S119" i="6" s="1"/>
  <c r="S134" i="6" s="1"/>
  <c r="S149" i="6" s="1"/>
  <c r="S164" i="6" s="1"/>
  <c r="S179" i="6" s="1"/>
  <c r="S194" i="6" s="1"/>
  <c r="S209" i="6" s="1"/>
  <c r="S224" i="6" s="1"/>
  <c r="T29" i="6"/>
  <c r="U29" i="6"/>
  <c r="V29" i="6"/>
  <c r="W29" i="6"/>
  <c r="X29" i="6"/>
  <c r="Y29" i="6"/>
  <c r="Z29" i="6"/>
  <c r="AA29" i="6"/>
  <c r="AB29" i="6"/>
  <c r="AC29" i="6"/>
  <c r="AD29" i="6"/>
  <c r="BO264" i="6"/>
  <c r="EK369" i="6"/>
  <c r="DZ334" i="6"/>
  <c r="CR369" i="6"/>
  <c r="BD322" i="6"/>
  <c r="BD385" i="6" s="1"/>
  <c r="CV335" i="6"/>
  <c r="Y140" i="6" s="1"/>
  <c r="CD369" i="6"/>
  <c r="W400" i="6"/>
  <c r="BG221" i="6"/>
  <c r="BP323" i="6"/>
  <c r="BP386" i="6" s="1"/>
  <c r="AN335" i="6"/>
  <c r="BG227" i="6"/>
  <c r="BG242" i="6" s="1"/>
  <c r="BG257" i="6" s="1"/>
  <c r="BG272" i="6" s="1"/>
  <c r="BG287" i="6" s="1"/>
  <c r="BG302" i="6" s="1"/>
  <c r="BG317" i="6" s="1"/>
  <c r="BG332" i="6" s="1"/>
  <c r="BV212" i="6"/>
  <c r="CK212" i="6"/>
  <c r="T73" i="6"/>
  <c r="DF253" i="6"/>
  <c r="T253" i="6"/>
  <c r="AI253" i="6"/>
  <c r="AX253" i="6"/>
  <c r="BM253" i="6"/>
  <c r="CB253" i="6"/>
  <c r="CQ253" i="6"/>
  <c r="EJ253" i="6"/>
  <c r="DU253" i="6"/>
  <c r="AY13" i="6"/>
  <c r="BB412" i="6"/>
  <c r="AH374" i="6"/>
  <c r="S390" i="6"/>
  <c r="S405" i="6" s="1"/>
  <c r="S420" i="6" s="1"/>
  <c r="S436" i="6" s="1"/>
  <c r="S452" i="6" s="1"/>
  <c r="AD108" i="6"/>
  <c r="AD123" i="6" s="1"/>
  <c r="BP221" i="6"/>
  <c r="CE221" i="6"/>
  <c r="CT221" i="6"/>
  <c r="DI221" i="6"/>
  <c r="W221" i="6"/>
  <c r="W206" i="6"/>
  <c r="AL221" i="6"/>
  <c r="BA221" i="6"/>
  <c r="DX221" i="6"/>
  <c r="EM221" i="6"/>
  <c r="CM254" i="6"/>
  <c r="DB254" i="6"/>
  <c r="DQ254" i="6"/>
  <c r="AE254" i="6"/>
  <c r="AT254" i="6"/>
  <c r="BI254" i="6"/>
  <c r="AE74" i="6"/>
  <c r="BX254" i="6"/>
  <c r="EU254" i="6"/>
  <c r="EF254" i="6"/>
  <c r="BX252" i="6"/>
  <c r="CM252" i="6"/>
  <c r="DB252" i="6"/>
  <c r="DQ252" i="6"/>
  <c r="AE72" i="6"/>
  <c r="AE87" i="6" s="1"/>
  <c r="AE252" i="6"/>
  <c r="AT252" i="6"/>
  <c r="BI252" i="6"/>
  <c r="EU252" i="6"/>
  <c r="EF252" i="6"/>
  <c r="BJ6" i="6"/>
  <c r="AD186" i="6"/>
  <c r="AD96" i="6"/>
  <c r="AD111" i="6" s="1"/>
  <c r="AD126" i="6" s="1"/>
  <c r="AE51" i="6"/>
  <c r="N21" i="6"/>
  <c r="N37" i="6" s="1"/>
  <c r="N53" i="6" s="1"/>
  <c r="N69" i="6" s="1"/>
  <c r="AE47" i="6"/>
  <c r="AE62" i="6" s="1"/>
  <c r="AE77" i="6" s="1"/>
  <c r="AE92" i="6" s="1"/>
  <c r="AE107" i="6" s="1"/>
  <c r="AE122" i="6" s="1"/>
  <c r="AE137" i="6" s="1"/>
  <c r="AE152" i="6" s="1"/>
  <c r="AE167" i="6" s="1"/>
  <c r="AE182" i="6" s="1"/>
  <c r="AE197" i="6" s="1"/>
  <c r="AE212" i="6" s="1"/>
  <c r="Y264" i="6"/>
  <c r="CP386" i="6"/>
  <c r="CA401" i="6"/>
  <c r="CA416" i="6" s="1"/>
  <c r="CG264" i="6"/>
  <c r="CY229" i="6"/>
  <c r="CY274" i="6" s="1"/>
  <c r="CY289" i="6" s="1"/>
  <c r="DN229" i="6"/>
  <c r="DN259" i="6" s="1"/>
  <c r="AB229" i="6"/>
  <c r="AB259" i="6" s="1"/>
  <c r="AQ229" i="6"/>
  <c r="AQ259" i="6" s="1"/>
  <c r="BF229" i="6"/>
  <c r="BF259" i="6" s="1"/>
  <c r="BU229" i="6"/>
  <c r="BU274" i="6" s="1"/>
  <c r="BU289" i="6" s="1"/>
  <c r="CJ229" i="6"/>
  <c r="CJ259" i="6" s="1"/>
  <c r="ER229" i="6"/>
  <c r="ER274" i="6" s="1"/>
  <c r="ER289" i="6" s="1"/>
  <c r="EC229" i="6"/>
  <c r="EC259" i="6" s="1"/>
  <c r="CW305" i="6"/>
  <c r="CW320" i="6"/>
  <c r="CX275" i="6"/>
  <c r="CX290" i="6" s="1"/>
  <c r="CX320" i="6" s="1"/>
  <c r="V87" i="6"/>
  <c r="V192" i="6"/>
  <c r="DM227" i="6"/>
  <c r="DM242" i="6" s="1"/>
  <c r="DM257" i="6" s="1"/>
  <c r="DM272" i="6" s="1"/>
  <c r="DM287" i="6" s="1"/>
  <c r="DM302" i="6" s="1"/>
  <c r="DM317" i="6" s="1"/>
  <c r="DM332" i="6" s="1"/>
  <c r="EQ212" i="6"/>
  <c r="EQ227" i="6" s="1"/>
  <c r="EQ242" i="6" s="1"/>
  <c r="EQ257" i="6" s="1"/>
  <c r="EQ272" i="6" s="1"/>
  <c r="EQ287" i="6" s="1"/>
  <c r="EQ302" i="6" s="1"/>
  <c r="EQ317" i="6" s="1"/>
  <c r="EQ332" i="6" s="1"/>
  <c r="DE399" i="6"/>
  <c r="DE414" i="6" s="1"/>
  <c r="DT384" i="6"/>
  <c r="AB57" i="6"/>
  <c r="AB102" i="6"/>
  <c r="T102" i="6"/>
  <c r="T57" i="6"/>
  <c r="AO306" i="6"/>
  <c r="AO321" i="6"/>
  <c r="W87" i="6"/>
  <c r="W192" i="6"/>
  <c r="W73" i="6"/>
  <c r="W253" i="6"/>
  <c r="AL253" i="6"/>
  <c r="BA253" i="6"/>
  <c r="BP253" i="6"/>
  <c r="CE253" i="6"/>
  <c r="CT253" i="6"/>
  <c r="DI253" i="6"/>
  <c r="DX253" i="6"/>
  <c r="EM253" i="6"/>
  <c r="BB13" i="6"/>
  <c r="BS306" i="6"/>
  <c r="BS321" i="6"/>
  <c r="BN323" i="6"/>
  <c r="BN386" i="6" s="1"/>
  <c r="AK400" i="6"/>
  <c r="EK400" i="6"/>
  <c r="EM400" i="6"/>
  <c r="CR337" i="6"/>
  <c r="U142" i="6" s="1"/>
  <c r="AX369" i="6"/>
  <c r="CD400" i="6"/>
  <c r="W337" i="6"/>
  <c r="BP400" i="6"/>
  <c r="AR221" i="6"/>
  <c r="AJ323" i="6"/>
  <c r="AJ386" i="6" s="1"/>
  <c r="BU232" i="6"/>
  <c r="BU262" i="6" s="1"/>
  <c r="CJ232" i="6"/>
  <c r="CJ262" i="6" s="1"/>
  <c r="CY232" i="6"/>
  <c r="CY262" i="6" s="1"/>
  <c r="DN232" i="6"/>
  <c r="DN277" i="6" s="1"/>
  <c r="DN292" i="6" s="1"/>
  <c r="AB232" i="6"/>
  <c r="AB262" i="6" s="1"/>
  <c r="AQ232" i="6"/>
  <c r="AQ262" i="6" s="1"/>
  <c r="BF232" i="6"/>
  <c r="BF277" i="6" s="1"/>
  <c r="BF292" i="6" s="1"/>
  <c r="EC232" i="6"/>
  <c r="EC277" i="6" s="1"/>
  <c r="EC292" i="6" s="1"/>
  <c r="ER232" i="6"/>
  <c r="ER262" i="6" s="1"/>
  <c r="T87" i="6"/>
  <c r="T192" i="6"/>
  <c r="DJ221" i="6"/>
  <c r="X221" i="6"/>
  <c r="X206" i="6"/>
  <c r="AM221" i="6"/>
  <c r="BB221" i="6"/>
  <c r="BQ221" i="6"/>
  <c r="CF221" i="6"/>
  <c r="CU221" i="6"/>
  <c r="EN221" i="6"/>
  <c r="DY221" i="6"/>
  <c r="EI220" i="6"/>
  <c r="EI235" i="6" s="1"/>
  <c r="EI250" i="6" s="1"/>
  <c r="EI265" i="6" s="1"/>
  <c r="EI280" i="6" s="1"/>
  <c r="EI295" i="6" s="1"/>
  <c r="EI310" i="6" s="1"/>
  <c r="EI325" i="6" s="1"/>
  <c r="EI340" i="6" s="1"/>
  <c r="DE235" i="6"/>
  <c r="DE250" i="6" s="1"/>
  <c r="DE265" i="6" s="1"/>
  <c r="DE280" i="6" s="1"/>
  <c r="DE295" i="6" s="1"/>
  <c r="DE310" i="6" s="1"/>
  <c r="DE325" i="6" s="1"/>
  <c r="DE340" i="6" s="1"/>
  <c r="EX382" i="6"/>
  <c r="EI397" i="6"/>
  <c r="EI412" i="6" s="1"/>
  <c r="Y102" i="6"/>
  <c r="Y57" i="6"/>
  <c r="BO235" i="6"/>
  <c r="BO265" i="6" s="1"/>
  <c r="CD235" i="6"/>
  <c r="CD265" i="6" s="1"/>
  <c r="CS235" i="6"/>
  <c r="CS265" i="6" s="1"/>
  <c r="DH235" i="6"/>
  <c r="DH265" i="6" s="1"/>
  <c r="V235" i="6"/>
  <c r="V265" i="6" s="1"/>
  <c r="AK235" i="6"/>
  <c r="AK265" i="6" s="1"/>
  <c r="AZ235" i="6"/>
  <c r="AZ265" i="6" s="1"/>
  <c r="EL235" i="6"/>
  <c r="EL265" i="6" s="1"/>
  <c r="DW235" i="6"/>
  <c r="DW265" i="6" s="1"/>
  <c r="CT385" i="6"/>
  <c r="AR364" i="6"/>
  <c r="AC380" i="6"/>
  <c r="AC395" i="6" s="1"/>
  <c r="AC410" i="6" s="1"/>
  <c r="AC426" i="6" s="1"/>
  <c r="AC442" i="6" s="1"/>
  <c r="BN385" i="6"/>
  <c r="AB230" i="6"/>
  <c r="AB260" i="6" s="1"/>
  <c r="AQ230" i="6"/>
  <c r="AQ260" i="6" s="1"/>
  <c r="BF230" i="6"/>
  <c r="BF260" i="6" s="1"/>
  <c r="BU230" i="6"/>
  <c r="BU260" i="6" s="1"/>
  <c r="CJ230" i="6"/>
  <c r="CJ260" i="6" s="1"/>
  <c r="CY230" i="6"/>
  <c r="CY275" i="6" s="1"/>
  <c r="CY290" i="6" s="1"/>
  <c r="DN230" i="6"/>
  <c r="DN260" i="6" s="1"/>
  <c r="ER230" i="6"/>
  <c r="ER260" i="6" s="1"/>
  <c r="EC230" i="6"/>
  <c r="EC275" i="6" s="1"/>
  <c r="EC290" i="6" s="1"/>
  <c r="AN279" i="6"/>
  <c r="AN294" i="6" s="1"/>
  <c r="AN309" i="6" s="1"/>
  <c r="AD183" i="6"/>
  <c r="DU264" i="6"/>
  <c r="DV395" i="6"/>
  <c r="DV410" i="6" s="1"/>
  <c r="EK380" i="6"/>
  <c r="CT395" i="6"/>
  <c r="CT410" i="6" s="1"/>
  <c r="DI380" i="6"/>
  <c r="AE66" i="6"/>
  <c r="AE81" i="6" s="1"/>
  <c r="AE246" i="6"/>
  <c r="AT246" i="6"/>
  <c r="BI246" i="6"/>
  <c r="BX246" i="6"/>
  <c r="CM246" i="6"/>
  <c r="DB246" i="6"/>
  <c r="DQ246" i="6"/>
  <c r="EF246" i="6"/>
  <c r="EU246" i="6"/>
  <c r="BJ9" i="6"/>
  <c r="AD189" i="6"/>
  <c r="AE54" i="6"/>
  <c r="AD99" i="6"/>
  <c r="AD114" i="6" s="1"/>
  <c r="AD129" i="6" s="1"/>
  <c r="BX248" i="6"/>
  <c r="CM248" i="6"/>
  <c r="DB248" i="6"/>
  <c r="AE68" i="6"/>
  <c r="AE83" i="6" s="1"/>
  <c r="AE248" i="6"/>
  <c r="AT248" i="6"/>
  <c r="BI248" i="6"/>
  <c r="DQ248" i="6"/>
  <c r="EU248" i="6"/>
  <c r="EF248" i="6"/>
  <c r="BJ13" i="6"/>
  <c r="AE58" i="6"/>
  <c r="AE103" i="6"/>
  <c r="AD190" i="6"/>
  <c r="EN279" i="6"/>
  <c r="EN294" i="6" s="1"/>
  <c r="EN324" i="6" s="1"/>
  <c r="AD192" i="6"/>
  <c r="DW279" i="6"/>
  <c r="DW294" i="6" s="1"/>
  <c r="DW309" i="6" s="1"/>
  <c r="BT277" i="6"/>
  <c r="BT292" i="6" s="1"/>
  <c r="BT307" i="6" s="1"/>
  <c r="EO384" i="6"/>
  <c r="BR336" i="6"/>
  <c r="BR368" i="6"/>
  <c r="BR399" i="6"/>
  <c r="CQ415" i="6"/>
  <c r="X87" i="6"/>
  <c r="X192" i="6"/>
  <c r="CG235" i="6"/>
  <c r="CG265" i="6" s="1"/>
  <c r="CV235" i="6"/>
  <c r="CV265" i="6" s="1"/>
  <c r="DK235" i="6"/>
  <c r="DK265" i="6" s="1"/>
  <c r="Y235" i="6"/>
  <c r="Y265" i="6" s="1"/>
  <c r="AN235" i="6"/>
  <c r="AN265" i="6" s="1"/>
  <c r="BC235" i="6"/>
  <c r="BC280" i="6" s="1"/>
  <c r="BC295" i="6" s="1"/>
  <c r="BR235" i="6"/>
  <c r="BR265" i="6" s="1"/>
  <c r="EO235" i="6"/>
  <c r="EO280" i="6" s="1"/>
  <c r="EO295" i="6" s="1"/>
  <c r="DZ235" i="6"/>
  <c r="DZ280" i="6" s="1"/>
  <c r="DZ295" i="6" s="1"/>
  <c r="AA57" i="6"/>
  <c r="AA102" i="6"/>
  <c r="T156" i="6"/>
  <c r="T171" i="6"/>
  <c r="T279" i="6"/>
  <c r="T294" i="6" s="1"/>
  <c r="T309" i="6" s="1"/>
  <c r="DM275" i="6"/>
  <c r="DM290" i="6" s="1"/>
  <c r="DM320" i="6" s="1"/>
  <c r="CV279" i="6"/>
  <c r="CV294" i="6" s="1"/>
  <c r="CV309" i="6" s="1"/>
  <c r="AP277" i="6"/>
  <c r="AP292" i="6" s="1"/>
  <c r="AP307" i="6" s="1"/>
  <c r="AD116" i="6"/>
  <c r="AD131" i="6" s="1"/>
  <c r="CD253" i="6"/>
  <c r="CS253" i="6"/>
  <c r="DH253" i="6"/>
  <c r="V73" i="6"/>
  <c r="V253" i="6"/>
  <c r="AK253" i="6"/>
  <c r="AZ253" i="6"/>
  <c r="BO253" i="6"/>
  <c r="EL253" i="6"/>
  <c r="DW253" i="6"/>
  <c r="BA13" i="6"/>
  <c r="AC87" i="6"/>
  <c r="BG222" i="6" s="1"/>
  <c r="BU228" i="6"/>
  <c r="BU258" i="6" s="1"/>
  <c r="CJ228" i="6"/>
  <c r="CJ258" i="6" s="1"/>
  <c r="CY228" i="6"/>
  <c r="CY258" i="6" s="1"/>
  <c r="DN228" i="6"/>
  <c r="DN258" i="6" s="1"/>
  <c r="AB228" i="6"/>
  <c r="AB258" i="6" s="1"/>
  <c r="AQ228" i="6"/>
  <c r="AQ273" i="6" s="1"/>
  <c r="AQ288" i="6" s="1"/>
  <c r="BF228" i="6"/>
  <c r="BF258" i="6" s="1"/>
  <c r="EC228" i="6"/>
  <c r="EC273" i="6" s="1"/>
  <c r="EC288" i="6" s="1"/>
  <c r="ER228" i="6"/>
  <c r="ER273" i="6" s="1"/>
  <c r="ER288" i="6" s="1"/>
  <c r="AO304" i="6"/>
  <c r="AO382" i="6" s="1"/>
  <c r="EJ369" i="6"/>
  <c r="AK369" i="6"/>
  <c r="EK337" i="6"/>
  <c r="EM369" i="6"/>
  <c r="DW308" i="6"/>
  <c r="DW386" i="6" s="1"/>
  <c r="CB323" i="6"/>
  <c r="CB386" i="6" s="1"/>
  <c r="AX400" i="6"/>
  <c r="CD337" i="6"/>
  <c r="DV400" i="6"/>
  <c r="BP369" i="6"/>
  <c r="DK308" i="6"/>
  <c r="DK386" i="6" s="1"/>
  <c r="T323" i="6"/>
  <c r="T386" i="6" s="1"/>
  <c r="BD320" i="6"/>
  <c r="BD383" i="6" s="1"/>
  <c r="BJ3" i="6"/>
  <c r="AE48" i="6"/>
  <c r="AE93" i="6"/>
  <c r="CZ216" i="6"/>
  <c r="DO216" i="6"/>
  <c r="AC216" i="6"/>
  <c r="AC201" i="6"/>
  <c r="AR216" i="6"/>
  <c r="BG216" i="6"/>
  <c r="BV216" i="6"/>
  <c r="CK216" i="6"/>
  <c r="ES216" i="6"/>
  <c r="ED216" i="6"/>
  <c r="AN221" i="6"/>
  <c r="BC221" i="6"/>
  <c r="BR221" i="6"/>
  <c r="CG221" i="6"/>
  <c r="CV221" i="6"/>
  <c r="DK221" i="6"/>
  <c r="Y221" i="6"/>
  <c r="Y206" i="6"/>
  <c r="DZ221" i="6"/>
  <c r="EO221" i="6"/>
  <c r="CT337" i="6"/>
  <c r="W142" i="6" s="1"/>
  <c r="CT400" i="6"/>
  <c r="CT369" i="6"/>
  <c r="CC385" i="6"/>
  <c r="AK414" i="6"/>
  <c r="BN337" i="6"/>
  <c r="BN400" i="6"/>
  <c r="BN369" i="6"/>
  <c r="AW237" i="6"/>
  <c r="AW252" i="6" s="1"/>
  <c r="AW267" i="6" s="1"/>
  <c r="AW282" i="6" s="1"/>
  <c r="AW297" i="6" s="1"/>
  <c r="AW312" i="6" s="1"/>
  <c r="AW327" i="6" s="1"/>
  <c r="AW342" i="6" s="1"/>
  <c r="CA222" i="6"/>
  <c r="BL222" i="6"/>
  <c r="FM381" i="6"/>
  <c r="FM396" i="6" s="1"/>
  <c r="FM411" i="6" s="1"/>
  <c r="EX396" i="6"/>
  <c r="EX411" i="6" s="1"/>
  <c r="DZ335" i="6"/>
  <c r="DZ367" i="6"/>
  <c r="DZ398" i="6"/>
  <c r="BX244" i="6"/>
  <c r="CM244" i="6"/>
  <c r="DB244" i="6"/>
  <c r="DQ244" i="6"/>
  <c r="AE64" i="6"/>
  <c r="AE79" i="6" s="1"/>
  <c r="AE244" i="6"/>
  <c r="AT244" i="6"/>
  <c r="BI244" i="6"/>
  <c r="EU244" i="6"/>
  <c r="EF244" i="6"/>
  <c r="AE73" i="6"/>
  <c r="AE88" i="6" s="1"/>
  <c r="AE253" i="6"/>
  <c r="AT253" i="6"/>
  <c r="BI253" i="6"/>
  <c r="BX253" i="6"/>
  <c r="CM253" i="6"/>
  <c r="DB253" i="6"/>
  <c r="DQ253" i="6"/>
  <c r="EU253" i="6"/>
  <c r="EF253" i="6"/>
  <c r="BJ7" i="6"/>
  <c r="AD187" i="6"/>
  <c r="AD97" i="6"/>
  <c r="AD112" i="6" s="1"/>
  <c r="AD127" i="6" s="1"/>
  <c r="AE52" i="6"/>
  <c r="AF32" i="6"/>
  <c r="AF17" i="6"/>
  <c r="AF4" i="6"/>
  <c r="AF8" i="6"/>
  <c r="AF15" i="6"/>
  <c r="AF33" i="6"/>
  <c r="AG9" i="6"/>
  <c r="AF11" i="6"/>
  <c r="AG5" i="6"/>
  <c r="AF40" i="6"/>
  <c r="AF10" i="6"/>
  <c r="AF6" i="6"/>
  <c r="AF14" i="6"/>
  <c r="AF38" i="6"/>
  <c r="AF37" i="6"/>
  <c r="AG4" i="6"/>
  <c r="AF42" i="6"/>
  <c r="AF3" i="6"/>
  <c r="AF7" i="6"/>
  <c r="AG8" i="6"/>
  <c r="AF35" i="6"/>
  <c r="AF12" i="6"/>
  <c r="AF13" i="6"/>
  <c r="AF39" i="6"/>
  <c r="AF34" i="6"/>
  <c r="AF43" i="6"/>
  <c r="AF9" i="6"/>
  <c r="AG6" i="6"/>
  <c r="AF18" i="6"/>
  <c r="AF22" i="6"/>
  <c r="AF28" i="6"/>
  <c r="AF41" i="6"/>
  <c r="AF19" i="6"/>
  <c r="AF23" i="6"/>
  <c r="AF27" i="6"/>
  <c r="AF29" i="6"/>
  <c r="AF36" i="6"/>
  <c r="AF26" i="6"/>
  <c r="AF20" i="6"/>
  <c r="AF24" i="6"/>
  <c r="AG7" i="6"/>
  <c r="AF5" i="6"/>
  <c r="AF25" i="6"/>
  <c r="AF21" i="6"/>
  <c r="BC336" i="6"/>
  <c r="BC368" i="6"/>
  <c r="BC399" i="6"/>
  <c r="CF395" i="6"/>
  <c r="CF410" i="6" s="1"/>
  <c r="CU380" i="6"/>
  <c r="DT220" i="6"/>
  <c r="DT235" i="6" s="1"/>
  <c r="DT250" i="6" s="1"/>
  <c r="DT265" i="6" s="1"/>
  <c r="DT280" i="6" s="1"/>
  <c r="DT295" i="6" s="1"/>
  <c r="DT310" i="6" s="1"/>
  <c r="DT325" i="6" s="1"/>
  <c r="DT340" i="6" s="1"/>
  <c r="CP235" i="6"/>
  <c r="CP250" i="6" s="1"/>
  <c r="CP265" i="6" s="1"/>
  <c r="CP280" i="6" s="1"/>
  <c r="CP295" i="6" s="1"/>
  <c r="CP310" i="6" s="1"/>
  <c r="CP325" i="6" s="1"/>
  <c r="CP340" i="6" s="1"/>
  <c r="CG380" i="6"/>
  <c r="BR395" i="6"/>
  <c r="BR410" i="6" s="1"/>
  <c r="W116" i="6"/>
  <c r="W131" i="6" s="1"/>
  <c r="EO336" i="6"/>
  <c r="EO399" i="6"/>
  <c r="EO368" i="6"/>
  <c r="Z102" i="6"/>
  <c r="Z57" i="6"/>
  <c r="AZ337" i="6"/>
  <c r="AZ369" i="6"/>
  <c r="AZ400" i="6"/>
  <c r="AM235" i="6"/>
  <c r="AM265" i="6" s="1"/>
  <c r="BB235" i="6"/>
  <c r="BB280" i="6" s="1"/>
  <c r="BB295" i="6" s="1"/>
  <c r="BQ235" i="6"/>
  <c r="BQ265" i="6" s="1"/>
  <c r="CF235" i="6"/>
  <c r="CF265" i="6" s="1"/>
  <c r="CU235" i="6"/>
  <c r="CU265" i="6" s="1"/>
  <c r="DJ235" i="6"/>
  <c r="DJ265" i="6" s="1"/>
  <c r="X235" i="6"/>
  <c r="X265" i="6" s="1"/>
  <c r="DY235" i="6"/>
  <c r="DY265" i="6" s="1"/>
  <c r="EN235" i="6"/>
  <c r="EN280" i="6" s="1"/>
  <c r="EN295" i="6" s="1"/>
  <c r="CX227" i="6"/>
  <c r="CX242" i="6" s="1"/>
  <c r="CX257" i="6" s="1"/>
  <c r="CX272" i="6" s="1"/>
  <c r="CX287" i="6" s="1"/>
  <c r="CX302" i="6" s="1"/>
  <c r="CX317" i="6" s="1"/>
  <c r="CX332" i="6" s="1"/>
  <c r="EB212" i="6"/>
  <c r="EB227" i="6" s="1"/>
  <c r="EB242" i="6" s="1"/>
  <c r="EB257" i="6" s="1"/>
  <c r="EB272" i="6" s="1"/>
  <c r="EB287" i="6" s="1"/>
  <c r="EB302" i="6" s="1"/>
  <c r="EB317" i="6" s="1"/>
  <c r="EB332" i="6" s="1"/>
  <c r="AR253" i="6"/>
  <c r="BG253" i="6"/>
  <c r="BV253" i="6"/>
  <c r="CK253" i="6"/>
  <c r="CZ253" i="6"/>
  <c r="DO253" i="6"/>
  <c r="AC73" i="6"/>
  <c r="AC253" i="6"/>
  <c r="ED253" i="6"/>
  <c r="ES253" i="6"/>
  <c r="BH13" i="6"/>
  <c r="AJ253" i="6"/>
  <c r="AY253" i="6"/>
  <c r="BN253" i="6"/>
  <c r="CC253" i="6"/>
  <c r="CR253" i="6"/>
  <c r="DG253" i="6"/>
  <c r="U73" i="6"/>
  <c r="U253" i="6"/>
  <c r="DV253" i="6"/>
  <c r="EK253" i="6"/>
  <c r="AZ13" i="6"/>
  <c r="EJ400" i="6"/>
  <c r="AK337" i="6"/>
  <c r="AL400" i="6"/>
  <c r="EM337" i="6"/>
  <c r="AX337" i="6"/>
  <c r="DV369" i="6"/>
  <c r="BP337" i="6"/>
  <c r="CB415" i="6" l="1"/>
  <c r="DK412" i="6"/>
  <c r="Y169" i="6"/>
  <c r="DZ411" i="6"/>
  <c r="H54" i="6" s="1"/>
  <c r="DL381" i="6"/>
  <c r="CV415" i="6"/>
  <c r="Y411" i="6"/>
  <c r="V157" i="6"/>
  <c r="CV386" i="6"/>
  <c r="DH415" i="6"/>
  <c r="EP398" i="6"/>
  <c r="DZ338" i="6"/>
  <c r="BT318" i="6"/>
  <c r="BT365" i="6" s="1"/>
  <c r="AY309" i="6"/>
  <c r="AY339" i="6" s="1"/>
  <c r="DZ401" i="6"/>
  <c r="Z338" i="6"/>
  <c r="Y349" i="6"/>
  <c r="H22" i="6" s="1"/>
  <c r="CW336" i="6"/>
  <c r="Z141" i="6" s="1"/>
  <c r="CV411" i="6"/>
  <c r="Z386" i="6"/>
  <c r="EA367" i="6"/>
  <c r="EA335" i="6"/>
  <c r="AN411" i="6"/>
  <c r="DZ370" i="6"/>
  <c r="CI303" i="6"/>
  <c r="CI333" i="6" s="1"/>
  <c r="DM318" i="6"/>
  <c r="DM365" i="6" s="1"/>
  <c r="EO411" i="6"/>
  <c r="H70" i="6" s="1"/>
  <c r="AR235" i="6"/>
  <c r="AR280" i="6" s="1"/>
  <c r="AR295" i="6" s="1"/>
  <c r="BD396" i="6"/>
  <c r="DI401" i="6"/>
  <c r="CU401" i="6"/>
  <c r="CG415" i="6"/>
  <c r="CU370" i="6"/>
  <c r="CU338" i="6"/>
  <c r="X143" i="6" s="1"/>
  <c r="Z401" i="6"/>
  <c r="T415" i="6"/>
  <c r="BD381" i="6"/>
  <c r="BV235" i="6"/>
  <c r="BV265" i="6" s="1"/>
  <c r="AN370" i="6"/>
  <c r="DU338" i="6"/>
  <c r="BD333" i="6"/>
  <c r="CK235" i="6"/>
  <c r="CK265" i="6" s="1"/>
  <c r="AP303" i="6"/>
  <c r="AP365" i="6" s="1"/>
  <c r="EA369" i="6"/>
  <c r="DV309" i="6"/>
  <c r="DV387" i="6" s="1"/>
  <c r="V401" i="6"/>
  <c r="AO370" i="6"/>
  <c r="BD401" i="6"/>
  <c r="Y414" i="6"/>
  <c r="EP401" i="6"/>
  <c r="DL365" i="6"/>
  <c r="BD338" i="6"/>
  <c r="CH366" i="6"/>
  <c r="CH397" i="6"/>
  <c r="DH338" i="6"/>
  <c r="V173" i="6" s="1"/>
  <c r="DL333" i="6"/>
  <c r="Z168" i="6" s="1"/>
  <c r="EA336" i="6"/>
  <c r="CG370" i="6"/>
  <c r="CG401" i="6"/>
  <c r="CG338" i="6"/>
  <c r="DJ401" i="6"/>
  <c r="AK370" i="6"/>
  <c r="EJ338" i="6"/>
  <c r="DF338" i="6"/>
  <c r="T158" i="6" s="1"/>
  <c r="EJ401" i="6"/>
  <c r="DF401" i="6"/>
  <c r="BC401" i="6"/>
  <c r="BC370" i="6"/>
  <c r="CH334" i="6"/>
  <c r="BS334" i="6"/>
  <c r="BC338" i="6"/>
  <c r="CR386" i="6"/>
  <c r="CR401" i="6"/>
  <c r="CX324" i="6"/>
  <c r="CX387" i="6" s="1"/>
  <c r="CR370" i="6"/>
  <c r="T353" i="6"/>
  <c r="C26" i="6" s="1"/>
  <c r="EJ370" i="6"/>
  <c r="DF370" i="6"/>
  <c r="EO413" i="6"/>
  <c r="H72" i="6" s="1"/>
  <c r="DJ370" i="6"/>
  <c r="CH338" i="6"/>
  <c r="CH386" i="6"/>
  <c r="AK401" i="6"/>
  <c r="AK338" i="6"/>
  <c r="AM309" i="6"/>
  <c r="AM402" i="6" s="1"/>
  <c r="CW370" i="6"/>
  <c r="CW401" i="6"/>
  <c r="CW338" i="6"/>
  <c r="Z143" i="6" s="1"/>
  <c r="CH370" i="6"/>
  <c r="EB303" i="6"/>
  <c r="EB381" i="6" s="1"/>
  <c r="BD382" i="6"/>
  <c r="U172" i="6"/>
  <c r="BD366" i="6"/>
  <c r="CH365" i="6"/>
  <c r="CH396" i="6"/>
  <c r="BS397" i="6"/>
  <c r="BS333" i="6"/>
  <c r="EL401" i="6"/>
  <c r="EO401" i="6"/>
  <c r="EO370" i="6"/>
  <c r="EO338" i="6"/>
  <c r="DJ338" i="6"/>
  <c r="X173" i="6" s="1"/>
  <c r="EP370" i="6"/>
  <c r="Z384" i="6"/>
  <c r="EP338" i="6"/>
  <c r="ES235" i="6"/>
  <c r="ES280" i="6" s="1"/>
  <c r="ES295" i="6" s="1"/>
  <c r="DO235" i="6"/>
  <c r="DO280" i="6" s="1"/>
  <c r="DO295" i="6" s="1"/>
  <c r="CR324" i="6"/>
  <c r="CR339" i="6" s="1"/>
  <c r="U144" i="6" s="1"/>
  <c r="CB324" i="6"/>
  <c r="CB371" i="6" s="1"/>
  <c r="CH333" i="6"/>
  <c r="DW415" i="6"/>
  <c r="E58" i="6" s="1"/>
  <c r="CS386" i="6"/>
  <c r="CS370" i="6"/>
  <c r="CS401" i="6"/>
  <c r="DG415" i="6"/>
  <c r="BS382" i="6"/>
  <c r="EA370" i="6"/>
  <c r="EP367" i="6"/>
  <c r="EA399" i="6"/>
  <c r="BT309" i="6"/>
  <c r="BT387" i="6" s="1"/>
  <c r="CZ236" i="6"/>
  <c r="CZ266" i="6" s="1"/>
  <c r="EP335" i="6"/>
  <c r="CI321" i="6"/>
  <c r="CI336" i="6" s="1"/>
  <c r="EA401" i="6"/>
  <c r="DX386" i="6"/>
  <c r="DX401" i="6"/>
  <c r="V415" i="6"/>
  <c r="EA368" i="6"/>
  <c r="AO401" i="6"/>
  <c r="BS386" i="6"/>
  <c r="AO338" i="6"/>
  <c r="BS370" i="6"/>
  <c r="BS401" i="6"/>
  <c r="EA398" i="6"/>
  <c r="AK324" i="6"/>
  <c r="AK387" i="6" s="1"/>
  <c r="BD397" i="6"/>
  <c r="CS324" i="6"/>
  <c r="CS339" i="6" s="1"/>
  <c r="V144" i="6" s="1"/>
  <c r="DM323" i="6"/>
  <c r="DM386" i="6" s="1"/>
  <c r="Z335" i="6"/>
  <c r="BS383" i="6"/>
  <c r="BS365" i="6"/>
  <c r="BR412" i="6"/>
  <c r="BR370" i="6"/>
  <c r="BS381" i="6"/>
  <c r="BV228" i="6"/>
  <c r="BV258" i="6" s="1"/>
  <c r="CT401" i="6"/>
  <c r="X401" i="6"/>
  <c r="X370" i="6"/>
  <c r="AP320" i="6"/>
  <c r="AP383" i="6" s="1"/>
  <c r="X338" i="6"/>
  <c r="AO396" i="6"/>
  <c r="DI338" i="6"/>
  <c r="W158" i="6" s="1"/>
  <c r="DI386" i="6"/>
  <c r="Y350" i="6"/>
  <c r="H23" i="6" s="1"/>
  <c r="Z368" i="6"/>
  <c r="Z399" i="6"/>
  <c r="Z411" i="6"/>
  <c r="CG414" i="6"/>
  <c r="CT386" i="6"/>
  <c r="AC228" i="6"/>
  <c r="AC258" i="6" s="1"/>
  <c r="CT370" i="6"/>
  <c r="EM338" i="6"/>
  <c r="BR338" i="6"/>
  <c r="BR386" i="6"/>
  <c r="W338" i="6"/>
  <c r="EO412" i="6"/>
  <c r="H71" i="6" s="1"/>
  <c r="BQ324" i="6"/>
  <c r="BQ387" i="6" s="1"/>
  <c r="DZ415" i="6"/>
  <c r="H58" i="6" s="1"/>
  <c r="EQ318" i="6"/>
  <c r="EQ333" i="6" s="1"/>
  <c r="EO415" i="6"/>
  <c r="H74" i="6" s="1"/>
  <c r="DH401" i="6"/>
  <c r="EA385" i="6"/>
  <c r="BO338" i="6"/>
  <c r="Y156" i="6"/>
  <c r="X324" i="6"/>
  <c r="X371" i="6" s="1"/>
  <c r="BG228" i="6"/>
  <c r="BG258" i="6" s="1"/>
  <c r="EA400" i="6"/>
  <c r="V338" i="6"/>
  <c r="AO333" i="6"/>
  <c r="AO381" i="6"/>
  <c r="Z398" i="6"/>
  <c r="DH370" i="6"/>
  <c r="AR228" i="6"/>
  <c r="AR258" i="6" s="1"/>
  <c r="ED228" i="6"/>
  <c r="ED273" i="6" s="1"/>
  <c r="ED288" i="6" s="1"/>
  <c r="DO228" i="6"/>
  <c r="DO258" i="6" s="1"/>
  <c r="DG324" i="6"/>
  <c r="DG387" i="6" s="1"/>
  <c r="ES228" i="6"/>
  <c r="ES258" i="6" s="1"/>
  <c r="T157" i="6"/>
  <c r="CZ228" i="6"/>
  <c r="CZ258" i="6" s="1"/>
  <c r="AN401" i="6"/>
  <c r="AN338" i="6"/>
  <c r="W386" i="6"/>
  <c r="CV401" i="6"/>
  <c r="CV370" i="6"/>
  <c r="W370" i="6"/>
  <c r="AN413" i="6"/>
  <c r="EA338" i="6"/>
  <c r="BG265" i="6"/>
  <c r="Y412" i="6"/>
  <c r="DK414" i="6"/>
  <c r="Y413" i="6"/>
  <c r="AI415" i="6"/>
  <c r="CV412" i="6"/>
  <c r="EL309" i="6"/>
  <c r="EL339" i="6" s="1"/>
  <c r="ED235" i="6"/>
  <c r="ED280" i="6" s="1"/>
  <c r="ED295" i="6" s="1"/>
  <c r="AC235" i="6"/>
  <c r="AC265" i="6" s="1"/>
  <c r="Y172" i="6"/>
  <c r="DK413" i="6"/>
  <c r="BO370" i="6"/>
  <c r="DU401" i="6"/>
  <c r="CZ235" i="6"/>
  <c r="CZ265" i="6" s="1"/>
  <c r="BO401" i="6"/>
  <c r="DU370" i="6"/>
  <c r="BS398" i="6"/>
  <c r="BS367" i="6"/>
  <c r="CI265" i="6"/>
  <c r="CI325" i="6" s="1"/>
  <c r="EQ324" i="6"/>
  <c r="EQ402" i="6" s="1"/>
  <c r="DX370" i="6"/>
  <c r="CE370" i="6"/>
  <c r="CE401" i="6"/>
  <c r="Z369" i="6"/>
  <c r="CE338" i="6"/>
  <c r="Z337" i="6"/>
  <c r="DL337" i="6"/>
  <c r="Z157" i="6" s="1"/>
  <c r="DL385" i="6"/>
  <c r="CW333" i="6"/>
  <c r="Z138" i="6" s="1"/>
  <c r="EK309" i="6"/>
  <c r="EK387" i="6" s="1"/>
  <c r="CW365" i="6"/>
  <c r="CW396" i="6"/>
  <c r="AA318" i="6"/>
  <c r="AA333" i="6" s="1"/>
  <c r="CV414" i="6"/>
  <c r="EL386" i="6"/>
  <c r="DF309" i="6"/>
  <c r="DF339" i="6" s="1"/>
  <c r="Z309" i="6"/>
  <c r="Z339" i="6" s="1"/>
  <c r="DI324" i="6"/>
  <c r="DI387" i="6" s="1"/>
  <c r="DL369" i="6"/>
  <c r="CK273" i="6"/>
  <c r="CK288" i="6" s="1"/>
  <c r="CH324" i="6"/>
  <c r="CH387" i="6" s="1"/>
  <c r="AZ370" i="6"/>
  <c r="CI319" i="6"/>
  <c r="CI366" i="6" s="1"/>
  <c r="CW399" i="6"/>
  <c r="CW368" i="6"/>
  <c r="BE322" i="6"/>
  <c r="BE337" i="6" s="1"/>
  <c r="EA381" i="6"/>
  <c r="AO324" i="6"/>
  <c r="AO339" i="6" s="1"/>
  <c r="DL324" i="6"/>
  <c r="DL387" i="6" s="1"/>
  <c r="EA333" i="6"/>
  <c r="EA396" i="6"/>
  <c r="EA365" i="6"/>
  <c r="BU280" i="6"/>
  <c r="BU295" i="6" s="1"/>
  <c r="BU325" i="6" s="1"/>
  <c r="BS265" i="6"/>
  <c r="BS310" i="6" s="1"/>
  <c r="BS309" i="6"/>
  <c r="BS339" i="6" s="1"/>
  <c r="EP365" i="6"/>
  <c r="EP396" i="6"/>
  <c r="EP333" i="6"/>
  <c r="V386" i="6"/>
  <c r="DL265" i="6"/>
  <c r="DL310" i="6" s="1"/>
  <c r="CW309" i="6"/>
  <c r="CW324" i="6"/>
  <c r="EL370" i="6"/>
  <c r="Z400" i="6"/>
  <c r="EP381" i="6"/>
  <c r="Y170" i="6"/>
  <c r="EP337" i="6"/>
  <c r="EP385" i="6"/>
  <c r="CT324" i="6"/>
  <c r="CT387" i="6" s="1"/>
  <c r="AL324" i="6"/>
  <c r="AL402" i="6" s="1"/>
  <c r="CD401" i="6"/>
  <c r="X430" i="6"/>
  <c r="G41" i="6" s="1"/>
  <c r="EP400" i="6"/>
  <c r="DU415" i="6"/>
  <c r="C58" i="6" s="1"/>
  <c r="CX303" i="6"/>
  <c r="CX333" i="6" s="1"/>
  <c r="AA138" i="6" s="1"/>
  <c r="EM324" i="6"/>
  <c r="EM339" i="6" s="1"/>
  <c r="BD370" i="6"/>
  <c r="EB309" i="6"/>
  <c r="EB339" i="6" s="1"/>
  <c r="DK415" i="6"/>
  <c r="Y117" i="6"/>
  <c r="Y132" i="6" s="1"/>
  <c r="CT280" i="6"/>
  <c r="CT295" i="6" s="1"/>
  <c r="CT310" i="6" s="1"/>
  <c r="DN265" i="6"/>
  <c r="DN310" i="6" s="1"/>
  <c r="DM280" i="6"/>
  <c r="DM295" i="6" s="1"/>
  <c r="DM325" i="6" s="1"/>
  <c r="T445" i="6"/>
  <c r="AA307" i="6"/>
  <c r="AA385" i="6" s="1"/>
  <c r="EA397" i="6"/>
  <c r="DM322" i="6"/>
  <c r="DM385" i="6" s="1"/>
  <c r="BT265" i="6"/>
  <c r="BT325" i="6" s="1"/>
  <c r="CJ265" i="6"/>
  <c r="CJ310" i="6" s="1"/>
  <c r="AQ264" i="6"/>
  <c r="AQ309" i="6" s="1"/>
  <c r="BD309" i="6"/>
  <c r="BD387" i="6" s="1"/>
  <c r="EM401" i="6"/>
  <c r="BD280" i="6"/>
  <c r="BD295" i="6" s="1"/>
  <c r="BD325" i="6" s="1"/>
  <c r="BF280" i="6"/>
  <c r="BF295" i="6" s="1"/>
  <c r="BF310" i="6" s="1"/>
  <c r="EM386" i="6"/>
  <c r="EA382" i="6"/>
  <c r="BM401" i="6"/>
  <c r="CX319" i="6"/>
  <c r="CX382" i="6" s="1"/>
  <c r="Z367" i="6"/>
  <c r="CH367" i="6"/>
  <c r="DI280" i="6"/>
  <c r="DI295" i="6" s="1"/>
  <c r="DI310" i="6" s="1"/>
  <c r="CE415" i="6"/>
  <c r="DZ414" i="6"/>
  <c r="H57" i="6" s="1"/>
  <c r="EA309" i="6"/>
  <c r="EA387" i="6" s="1"/>
  <c r="Z280" i="6"/>
  <c r="Z295" i="6" s="1"/>
  <c r="Z310" i="6" s="1"/>
  <c r="BQ370" i="6"/>
  <c r="CY278" i="6"/>
  <c r="CY293" i="6" s="1"/>
  <c r="CY308" i="6" s="1"/>
  <c r="EP265" i="6"/>
  <c r="EP325" i="6" s="1"/>
  <c r="CR280" i="6"/>
  <c r="CR295" i="6" s="1"/>
  <c r="CR310" i="6" s="1"/>
  <c r="AK280" i="6"/>
  <c r="AK295" i="6" s="1"/>
  <c r="AK310" i="6" s="1"/>
  <c r="DF415" i="6"/>
  <c r="U430" i="6"/>
  <c r="D41" i="6" s="1"/>
  <c r="EJ265" i="6"/>
  <c r="EJ310" i="6" s="1"/>
  <c r="EA366" i="6"/>
  <c r="CX322" i="6"/>
  <c r="CX400" i="6" s="1"/>
  <c r="CC370" i="6"/>
  <c r="CC401" i="6"/>
  <c r="W430" i="6"/>
  <c r="F41" i="6" s="1"/>
  <c r="DO236" i="6"/>
  <c r="DO266" i="6" s="1"/>
  <c r="CW385" i="6"/>
  <c r="EC265" i="6"/>
  <c r="EC310" i="6" s="1"/>
  <c r="AO337" i="6"/>
  <c r="DL366" i="6"/>
  <c r="CI307" i="6"/>
  <c r="CI337" i="6" s="1"/>
  <c r="ES236" i="6"/>
  <c r="ES266" i="6" s="1"/>
  <c r="EC263" i="6"/>
  <c r="EC323" i="6" s="1"/>
  <c r="CF324" i="6"/>
  <c r="CF371" i="6" s="1"/>
  <c r="DL397" i="6"/>
  <c r="CQ401" i="6"/>
  <c r="AN412" i="6"/>
  <c r="CC280" i="6"/>
  <c r="CC295" i="6" s="1"/>
  <c r="CC310" i="6" s="1"/>
  <c r="BV236" i="6"/>
  <c r="BV281" i="6" s="1"/>
  <c r="BV296" i="6" s="1"/>
  <c r="DM321" i="6"/>
  <c r="DM384" i="6" s="1"/>
  <c r="DL334" i="6"/>
  <c r="Z169" i="6" s="1"/>
  <c r="CQ370" i="6"/>
  <c r="AA323" i="6"/>
  <c r="AA386" i="6" s="1"/>
  <c r="AJ415" i="6"/>
  <c r="BR415" i="6"/>
  <c r="BG236" i="6"/>
  <c r="BG266" i="6" s="1"/>
  <c r="CW400" i="6"/>
  <c r="CX280" i="6"/>
  <c r="CX295" i="6" s="1"/>
  <c r="CX310" i="6" s="1"/>
  <c r="CQ338" i="6"/>
  <c r="T143" i="6" s="1"/>
  <c r="CK236" i="6"/>
  <c r="CK266" i="6" s="1"/>
  <c r="AR236" i="6"/>
  <c r="AR266" i="6" s="1"/>
  <c r="CW369" i="6"/>
  <c r="BT319" i="6"/>
  <c r="BT397" i="6" s="1"/>
  <c r="EB306" i="6"/>
  <c r="EB336" i="6" s="1"/>
  <c r="CE324" i="6"/>
  <c r="CE387" i="6" s="1"/>
  <c r="AO400" i="6"/>
  <c r="ED236" i="6"/>
  <c r="ED266" i="6" s="1"/>
  <c r="AO385" i="6"/>
  <c r="BA309" i="6"/>
  <c r="BA387" i="6" s="1"/>
  <c r="U117" i="6"/>
  <c r="U132" i="6" s="1"/>
  <c r="CH400" i="6"/>
  <c r="CI324" i="6"/>
  <c r="CI339" i="6" s="1"/>
  <c r="CH369" i="6"/>
  <c r="CH337" i="6"/>
  <c r="CH384" i="6"/>
  <c r="CQ309" i="6"/>
  <c r="CQ387" i="6" s="1"/>
  <c r="X429" i="6"/>
  <c r="X445" i="6" s="1"/>
  <c r="W443" i="6"/>
  <c r="CV413" i="6"/>
  <c r="AX415" i="6"/>
  <c r="CJ279" i="6"/>
  <c r="CJ294" i="6" s="1"/>
  <c r="CJ309" i="6" s="1"/>
  <c r="CD370" i="6"/>
  <c r="DY338" i="6"/>
  <c r="CD386" i="6"/>
  <c r="DN264" i="6"/>
  <c r="DN309" i="6" s="1"/>
  <c r="AI370" i="6"/>
  <c r="BE309" i="6"/>
  <c r="BE387" i="6" s="1"/>
  <c r="DX415" i="6"/>
  <c r="F58" i="6" s="1"/>
  <c r="BR413" i="6"/>
  <c r="EQ304" i="6"/>
  <c r="EQ382" i="6" s="1"/>
  <c r="EP399" i="6"/>
  <c r="AA324" i="6"/>
  <c r="AA339" i="6" s="1"/>
  <c r="CE265" i="6"/>
  <c r="CE310" i="6" s="1"/>
  <c r="CH265" i="6"/>
  <c r="CH310" i="6" s="1"/>
  <c r="BP324" i="6"/>
  <c r="BP387" i="6" s="1"/>
  <c r="EP368" i="6"/>
  <c r="AN414" i="6"/>
  <c r="EP336" i="6"/>
  <c r="AI386" i="6"/>
  <c r="ER264" i="6"/>
  <c r="ER324" i="6" s="1"/>
  <c r="BN324" i="6"/>
  <c r="BN339" i="6" s="1"/>
  <c r="BB401" i="6"/>
  <c r="BB386" i="6"/>
  <c r="DM319" i="6"/>
  <c r="DM382" i="6" s="1"/>
  <c r="CJ278" i="6"/>
  <c r="CJ293" i="6" s="1"/>
  <c r="CJ308" i="6" s="1"/>
  <c r="DN261" i="6"/>
  <c r="DN306" i="6" s="1"/>
  <c r="BB370" i="6"/>
  <c r="AI401" i="6"/>
  <c r="CH335" i="6"/>
  <c r="BM370" i="6"/>
  <c r="BQ401" i="6"/>
  <c r="BM386" i="6"/>
  <c r="DL384" i="6"/>
  <c r="AA319" i="6"/>
  <c r="AA382" i="6" s="1"/>
  <c r="BQ338" i="6"/>
  <c r="BT323" i="6"/>
  <c r="BT386" i="6" s="1"/>
  <c r="BO415" i="6"/>
  <c r="DX280" i="6"/>
  <c r="DX295" i="6" s="1"/>
  <c r="DX310" i="6" s="1"/>
  <c r="ER259" i="6"/>
  <c r="ER319" i="6" s="1"/>
  <c r="DL368" i="6"/>
  <c r="DL399" i="6"/>
  <c r="DX309" i="6"/>
  <c r="DX339" i="6" s="1"/>
  <c r="U386" i="6"/>
  <c r="CH398" i="6"/>
  <c r="Y415" i="6"/>
  <c r="BM415" i="6"/>
  <c r="Y353" i="6"/>
  <c r="H26" i="6" s="1"/>
  <c r="Z117" i="6"/>
  <c r="Z132" i="6" s="1"/>
  <c r="AC281" i="6"/>
  <c r="AC296" i="6" s="1"/>
  <c r="AB275" i="6"/>
  <c r="AB290" i="6" s="1"/>
  <c r="AB305" i="6" s="1"/>
  <c r="BE320" i="6"/>
  <c r="BE398" i="6" s="1"/>
  <c r="BE321" i="6"/>
  <c r="BE368" i="6" s="1"/>
  <c r="CD324" i="6"/>
  <c r="CD339" i="6" s="1"/>
  <c r="DY386" i="6"/>
  <c r="AB117" i="6"/>
  <c r="AB132" i="6" s="1"/>
  <c r="DG280" i="6"/>
  <c r="DG295" i="6" s="1"/>
  <c r="DG310" i="6" s="1"/>
  <c r="ER263" i="6"/>
  <c r="ER308" i="6" s="1"/>
  <c r="U401" i="6"/>
  <c r="AS221" i="6"/>
  <c r="AP323" i="6"/>
  <c r="AP338" i="6" s="1"/>
  <c r="U338" i="6"/>
  <c r="BA280" i="6"/>
  <c r="BA295" i="6" s="1"/>
  <c r="BA310" i="6" s="1"/>
  <c r="CR415" i="6"/>
  <c r="Z366" i="6"/>
  <c r="CW397" i="6"/>
  <c r="AZ338" i="6"/>
  <c r="AD206" i="6"/>
  <c r="EE236" i="6" s="1"/>
  <c r="AQ277" i="6"/>
  <c r="AQ292" i="6" s="1"/>
  <c r="AQ307" i="6" s="1"/>
  <c r="Z397" i="6"/>
  <c r="CY264" i="6"/>
  <c r="CY309" i="6" s="1"/>
  <c r="CW366" i="6"/>
  <c r="CW265" i="6"/>
  <c r="CW310" i="6" s="1"/>
  <c r="W157" i="6"/>
  <c r="ET221" i="6"/>
  <c r="U445" i="6"/>
  <c r="X428" i="6"/>
  <c r="G39" i="6" s="1"/>
  <c r="CJ261" i="6"/>
  <c r="CJ306" i="6" s="1"/>
  <c r="EB319" i="6"/>
  <c r="EB397" i="6" s="1"/>
  <c r="EE221" i="6"/>
  <c r="EQ320" i="6"/>
  <c r="EQ335" i="6" s="1"/>
  <c r="AL415" i="6"/>
  <c r="CQ280" i="6"/>
  <c r="CQ295" i="6" s="1"/>
  <c r="CQ310" i="6" s="1"/>
  <c r="DH309" i="6"/>
  <c r="DH339" i="6" s="1"/>
  <c r="DF265" i="6"/>
  <c r="DF325" i="6" s="1"/>
  <c r="CH368" i="6"/>
  <c r="EJ324" i="6"/>
  <c r="EJ339" i="6" s="1"/>
  <c r="EQ323" i="6"/>
  <c r="EQ338" i="6" s="1"/>
  <c r="AD221" i="6"/>
  <c r="EQ321" i="6"/>
  <c r="EQ336" i="6" s="1"/>
  <c r="T430" i="6"/>
  <c r="T446" i="6" s="1"/>
  <c r="AA321" i="6"/>
  <c r="AA336" i="6" s="1"/>
  <c r="Z334" i="6"/>
  <c r="CW334" i="6"/>
  <c r="Z139" i="6" s="1"/>
  <c r="AE108" i="6"/>
  <c r="AE123" i="6" s="1"/>
  <c r="EQ280" i="6"/>
  <c r="EQ295" i="6" s="1"/>
  <c r="EQ310" i="6" s="1"/>
  <c r="CH399" i="6"/>
  <c r="W324" i="6"/>
  <c r="W387" i="6" s="1"/>
  <c r="CL221" i="6"/>
  <c r="BE280" i="6"/>
  <c r="BE295" i="6" s="1"/>
  <c r="BE310" i="6" s="1"/>
  <c r="EB322" i="6"/>
  <c r="EB385" i="6" s="1"/>
  <c r="AP324" i="6"/>
  <c r="AP387" i="6" s="1"/>
  <c r="BW221" i="6"/>
  <c r="AZ386" i="6"/>
  <c r="AN415" i="6"/>
  <c r="BH221" i="6"/>
  <c r="DI415" i="6"/>
  <c r="DZ412" i="6"/>
  <c r="H55" i="6" s="1"/>
  <c r="AP280" i="6"/>
  <c r="AP295" i="6" s="1"/>
  <c r="AP310" i="6" s="1"/>
  <c r="CD415" i="6"/>
  <c r="CC386" i="6"/>
  <c r="EC279" i="6"/>
  <c r="EC294" i="6" s="1"/>
  <c r="EC324" i="6" s="1"/>
  <c r="CY261" i="6"/>
  <c r="CY306" i="6" s="1"/>
  <c r="DY370" i="6"/>
  <c r="X431" i="6"/>
  <c r="G42" i="6" s="1"/>
  <c r="AE115" i="6"/>
  <c r="AE130" i="6" s="1"/>
  <c r="AB279" i="6"/>
  <c r="AB294" i="6" s="1"/>
  <c r="AB309" i="6" s="1"/>
  <c r="DJ324" i="6"/>
  <c r="DJ387" i="6" s="1"/>
  <c r="AE183" i="6"/>
  <c r="AE213" i="6" s="1"/>
  <c r="EQ322" i="6"/>
  <c r="EQ385" i="6" s="1"/>
  <c r="F40" i="6"/>
  <c r="EB265" i="6"/>
  <c r="EB310" i="6" s="1"/>
  <c r="AE190" i="6"/>
  <c r="DB220" i="6" s="1"/>
  <c r="EO309" i="6"/>
  <c r="EO387" i="6" s="1"/>
  <c r="AB274" i="6"/>
  <c r="AB289" i="6" s="1"/>
  <c r="AB304" i="6" s="1"/>
  <c r="AB280" i="6"/>
  <c r="AB295" i="6" s="1"/>
  <c r="AB310" i="6" s="1"/>
  <c r="EJ415" i="6"/>
  <c r="C74" i="6" s="1"/>
  <c r="EC274" i="6"/>
  <c r="EC289" i="6" s="1"/>
  <c r="EC319" i="6" s="1"/>
  <c r="Y280" i="6"/>
  <c r="Y295" i="6" s="1"/>
  <c r="Y310" i="6" s="1"/>
  <c r="DU280" i="6"/>
  <c r="DU295" i="6" s="1"/>
  <c r="DU325" i="6" s="1"/>
  <c r="AB276" i="6"/>
  <c r="AB291" i="6" s="1"/>
  <c r="AB321" i="6" s="1"/>
  <c r="Y370" i="6"/>
  <c r="AK415" i="6"/>
  <c r="BF279" i="6"/>
  <c r="BF294" i="6" s="1"/>
  <c r="BF309" i="6" s="1"/>
  <c r="Y338" i="6"/>
  <c r="EK415" i="6"/>
  <c r="D74" i="6" s="1"/>
  <c r="T265" i="6"/>
  <c r="T325" i="6" s="1"/>
  <c r="Y386" i="6"/>
  <c r="U280" i="6"/>
  <c r="U295" i="6" s="1"/>
  <c r="U310" i="6" s="1"/>
  <c r="AB278" i="6"/>
  <c r="AB293" i="6" s="1"/>
  <c r="AB308" i="6" s="1"/>
  <c r="AY415" i="6"/>
  <c r="BC413" i="6"/>
  <c r="DN274" i="6"/>
  <c r="DN289" i="6" s="1"/>
  <c r="DN304" i="6" s="1"/>
  <c r="BP280" i="6"/>
  <c r="BP295" i="6" s="1"/>
  <c r="BP310" i="6" s="1"/>
  <c r="EK386" i="6"/>
  <c r="AA117" i="6"/>
  <c r="AA132" i="6" s="1"/>
  <c r="BM324" i="6"/>
  <c r="BM387" i="6" s="1"/>
  <c r="BE319" i="6"/>
  <c r="BE382" i="6" s="1"/>
  <c r="X427" i="6"/>
  <c r="X443" i="6" s="1"/>
  <c r="DV415" i="6"/>
  <c r="D58" i="6" s="1"/>
  <c r="AX324" i="6"/>
  <c r="AX387" i="6" s="1"/>
  <c r="DV401" i="6"/>
  <c r="W415" i="6"/>
  <c r="ER265" i="6"/>
  <c r="ER325" i="6" s="1"/>
  <c r="AA265" i="6"/>
  <c r="AA325" i="6" s="1"/>
  <c r="CC415" i="6"/>
  <c r="AQ280" i="6"/>
  <c r="AQ295" i="6" s="1"/>
  <c r="AQ310" i="6" s="1"/>
  <c r="DV370" i="6"/>
  <c r="DN278" i="6"/>
  <c r="DN293" i="6" s="1"/>
  <c r="DN308" i="6" s="1"/>
  <c r="BB324" i="6"/>
  <c r="BB387" i="6" s="1"/>
  <c r="U309" i="6"/>
  <c r="U371" i="6" s="1"/>
  <c r="W280" i="6"/>
  <c r="W295" i="6" s="1"/>
  <c r="W325" i="6" s="1"/>
  <c r="AB273" i="6"/>
  <c r="AB288" i="6" s="1"/>
  <c r="AB303" i="6" s="1"/>
  <c r="DY309" i="6"/>
  <c r="DY371" i="6" s="1"/>
  <c r="DV338" i="6"/>
  <c r="CY280" i="6"/>
  <c r="CY295" i="6" s="1"/>
  <c r="CY310" i="6" s="1"/>
  <c r="CC309" i="6"/>
  <c r="CC371" i="6" s="1"/>
  <c r="DP221" i="6"/>
  <c r="BC414" i="6"/>
  <c r="BF262" i="6"/>
  <c r="BF307" i="6" s="1"/>
  <c r="Y351" i="6"/>
  <c r="H24" i="6" s="1"/>
  <c r="EL415" i="6"/>
  <c r="E74" i="6" s="1"/>
  <c r="AY386" i="6"/>
  <c r="CG412" i="6"/>
  <c r="BC412" i="6"/>
  <c r="EN386" i="6"/>
  <c r="AZ415" i="6"/>
  <c r="DZ413" i="6"/>
  <c r="H56" i="6" s="1"/>
  <c r="DK324" i="6"/>
  <c r="DK387" i="6" s="1"/>
  <c r="V353" i="6"/>
  <c r="E26" i="6" s="1"/>
  <c r="EC260" i="6"/>
  <c r="EC305" i="6" s="1"/>
  <c r="AZ280" i="6"/>
  <c r="AZ295" i="6" s="1"/>
  <c r="AZ310" i="6" s="1"/>
  <c r="AE118" i="6"/>
  <c r="AE133" i="6" s="1"/>
  <c r="BC415" i="6"/>
  <c r="EP387" i="6"/>
  <c r="DG386" i="6"/>
  <c r="BU277" i="6"/>
  <c r="BU292" i="6" s="1"/>
  <c r="BU307" i="6" s="1"/>
  <c r="Y352" i="6"/>
  <c r="H25" i="6" s="1"/>
  <c r="BS385" i="6"/>
  <c r="BR414" i="6"/>
  <c r="BP415" i="6"/>
  <c r="EM415" i="6"/>
  <c r="F74" i="6" s="1"/>
  <c r="CW383" i="6"/>
  <c r="AQ263" i="6"/>
  <c r="AQ323" i="6" s="1"/>
  <c r="AF97" i="6"/>
  <c r="AF68" i="6"/>
  <c r="AF83" i="6" s="1"/>
  <c r="AF248" i="6"/>
  <c r="BJ248" i="6"/>
  <c r="CN248" i="6"/>
  <c r="DR248" i="6"/>
  <c r="AU248" i="6"/>
  <c r="BY248" i="6"/>
  <c r="DC248" i="6"/>
  <c r="EG248" i="6"/>
  <c r="EV248" i="6"/>
  <c r="BK9" i="6"/>
  <c r="BL9" i="6" s="1"/>
  <c r="BM9" i="6" s="1"/>
  <c r="AE189" i="6"/>
  <c r="AE99" i="6"/>
  <c r="AE114" i="6" s="1"/>
  <c r="AE129" i="6" s="1"/>
  <c r="AF54" i="6"/>
  <c r="AF98" i="6"/>
  <c r="BK6" i="6"/>
  <c r="BL6" i="6" s="1"/>
  <c r="BM6" i="6" s="1"/>
  <c r="AE186" i="6"/>
  <c r="AE96" i="6"/>
  <c r="AE111" i="6" s="1"/>
  <c r="AE126" i="6" s="1"/>
  <c r="AF51" i="6"/>
  <c r="BK8" i="6"/>
  <c r="BL8" i="6" s="1"/>
  <c r="BM8" i="6" s="1"/>
  <c r="AE188" i="6"/>
  <c r="AF53" i="6"/>
  <c r="AE98" i="6"/>
  <c r="AE113" i="6" s="1"/>
  <c r="AE128" i="6" s="1"/>
  <c r="AD204" i="6"/>
  <c r="BW219" i="6"/>
  <c r="BH219" i="6"/>
  <c r="AS219" i="6"/>
  <c r="AD219" i="6"/>
  <c r="DP219" i="6"/>
  <c r="DA219" i="6"/>
  <c r="CL219" i="6"/>
  <c r="ET219" i="6"/>
  <c r="EE219" i="6"/>
  <c r="EZ380" i="6"/>
  <c r="EK395" i="6"/>
  <c r="EK410" i="6" s="1"/>
  <c r="BS336" i="6"/>
  <c r="BS368" i="6"/>
  <c r="BS399" i="6"/>
  <c r="BB265" i="6"/>
  <c r="Y324" i="6"/>
  <c r="Y309" i="6"/>
  <c r="BI212" i="6"/>
  <c r="AT212" i="6"/>
  <c r="AT227" i="6" s="1"/>
  <c r="AT242" i="6" s="1"/>
  <c r="AT257" i="6" s="1"/>
  <c r="AT272" i="6" s="1"/>
  <c r="AT287" i="6" s="1"/>
  <c r="AT302" i="6" s="1"/>
  <c r="AT317" i="6" s="1"/>
  <c r="AT332" i="6" s="1"/>
  <c r="AE227" i="6"/>
  <c r="AE242" i="6" s="1"/>
  <c r="AE257" i="6" s="1"/>
  <c r="AE272" i="6" s="1"/>
  <c r="AE287" i="6" s="1"/>
  <c r="AE302" i="6" s="1"/>
  <c r="AE317" i="6" s="1"/>
  <c r="AE332" i="6" s="1"/>
  <c r="AE348" i="6" s="1"/>
  <c r="AE364" i="6" s="1"/>
  <c r="AC254" i="6"/>
  <c r="AR254" i="6"/>
  <c r="BG254" i="6"/>
  <c r="CK254" i="6"/>
  <c r="CZ254" i="6"/>
  <c r="DO254" i="6"/>
  <c r="AC74" i="6"/>
  <c r="BV254" i="6"/>
  <c r="ES254" i="6"/>
  <c r="ED254" i="6"/>
  <c r="BH14" i="6"/>
  <c r="U254" i="6"/>
  <c r="AJ254" i="6"/>
  <c r="AY254" i="6"/>
  <c r="BN254" i="6"/>
  <c r="CC254" i="6"/>
  <c r="CR254" i="6"/>
  <c r="DG254" i="6"/>
  <c r="U74" i="6"/>
  <c r="EK254" i="6"/>
  <c r="DV254" i="6"/>
  <c r="AZ14" i="6"/>
  <c r="CD280" i="6"/>
  <c r="CD295" i="6" s="1"/>
  <c r="CD310" i="6" s="1"/>
  <c r="EI221" i="6"/>
  <c r="EI236" i="6" s="1"/>
  <c r="EI251" i="6" s="1"/>
  <c r="EI266" i="6" s="1"/>
  <c r="EI281" i="6" s="1"/>
  <c r="EI296" i="6" s="1"/>
  <c r="EI311" i="6" s="1"/>
  <c r="EI326" i="6" s="1"/>
  <c r="EI341" i="6" s="1"/>
  <c r="DE236" i="6"/>
  <c r="DE251" i="6" s="1"/>
  <c r="DE266" i="6" s="1"/>
  <c r="DE281" i="6" s="1"/>
  <c r="DE296" i="6" s="1"/>
  <c r="DE311" i="6" s="1"/>
  <c r="DE326" i="6" s="1"/>
  <c r="DE341" i="6" s="1"/>
  <c r="AA58" i="6"/>
  <c r="AA103" i="6"/>
  <c r="Y88" i="6"/>
  <c r="Y193" i="6"/>
  <c r="BR280" i="6"/>
  <c r="BR295" i="6" s="1"/>
  <c r="BR325" i="6" s="1"/>
  <c r="BF274" i="6"/>
  <c r="BF289" i="6" s="1"/>
  <c r="BF304" i="6" s="1"/>
  <c r="ER277" i="6"/>
  <c r="ER292" i="6" s="1"/>
  <c r="ER322" i="6" s="1"/>
  <c r="BE333" i="6"/>
  <c r="BE365" i="6"/>
  <c r="BE396" i="6"/>
  <c r="AJ280" i="6"/>
  <c r="AJ295" i="6" s="1"/>
  <c r="AJ310" i="6" s="1"/>
  <c r="DN262" i="6"/>
  <c r="DJ280" i="6"/>
  <c r="DJ295" i="6" s="1"/>
  <c r="DJ310" i="6" s="1"/>
  <c r="CS415" i="6"/>
  <c r="EO265" i="6"/>
  <c r="EA265" i="6"/>
  <c r="AY265" i="6"/>
  <c r="CG413" i="6"/>
  <c r="ES222" i="6"/>
  <c r="AR222" i="6"/>
  <c r="CY259" i="6"/>
  <c r="AP321" i="6"/>
  <c r="AP384" i="6" s="1"/>
  <c r="DW324" i="6"/>
  <c r="DW387" i="6" s="1"/>
  <c r="BN338" i="6"/>
  <c r="DL370" i="6"/>
  <c r="AC266" i="6"/>
  <c r="BP370" i="6"/>
  <c r="CX306" i="6"/>
  <c r="CX384" i="6" s="1"/>
  <c r="CI323" i="6"/>
  <c r="CI386" i="6" s="1"/>
  <c r="BC324" i="6"/>
  <c r="BC387" i="6" s="1"/>
  <c r="CX308" i="6"/>
  <c r="T324" i="6"/>
  <c r="T387" i="6" s="1"/>
  <c r="CX305" i="6"/>
  <c r="AC88" i="6"/>
  <c r="AC193" i="6"/>
  <c r="CV380" i="6"/>
  <c r="CG395" i="6"/>
  <c r="CG410" i="6" s="1"/>
  <c r="AF249" i="6"/>
  <c r="BJ249" i="6"/>
  <c r="AU249" i="6"/>
  <c r="BY249" i="6"/>
  <c r="AF69" i="6"/>
  <c r="AF84" i="6" s="1"/>
  <c r="CN249" i="6"/>
  <c r="DR249" i="6"/>
  <c r="DC249" i="6"/>
  <c r="EV249" i="6"/>
  <c r="EG249" i="6"/>
  <c r="AU244" i="6"/>
  <c r="BY244" i="6"/>
  <c r="DC244" i="6"/>
  <c r="AF244" i="6"/>
  <c r="BJ244" i="6"/>
  <c r="CN244" i="6"/>
  <c r="DR244" i="6"/>
  <c r="AF64" i="6"/>
  <c r="AF79" i="6" s="1"/>
  <c r="EG244" i="6"/>
  <c r="EV244" i="6"/>
  <c r="BK7" i="6"/>
  <c r="BL7" i="6" s="1"/>
  <c r="BM7" i="6" s="1"/>
  <c r="AE187" i="6"/>
  <c r="AE97" i="6"/>
  <c r="AE112" i="6" s="1"/>
  <c r="AE127" i="6" s="1"/>
  <c r="AF52" i="6"/>
  <c r="BK10" i="6"/>
  <c r="BL10" i="6" s="1"/>
  <c r="BM10" i="6" s="1"/>
  <c r="AF100" i="6"/>
  <c r="AF55" i="6"/>
  <c r="BK4" i="6"/>
  <c r="BL4" i="6" s="1"/>
  <c r="BM4" i="6" s="1"/>
  <c r="AE184" i="6"/>
  <c r="AE94" i="6"/>
  <c r="AE109" i="6" s="1"/>
  <c r="AE124" i="6" s="1"/>
  <c r="AF49" i="6"/>
  <c r="BL237" i="6"/>
  <c r="BL252" i="6" s="1"/>
  <c r="BL267" i="6" s="1"/>
  <c r="BL282" i="6" s="1"/>
  <c r="BL297" i="6" s="1"/>
  <c r="BL312" i="6" s="1"/>
  <c r="BL327" i="6" s="1"/>
  <c r="BL342" i="6" s="1"/>
  <c r="CP222" i="6"/>
  <c r="DU324" i="6"/>
  <c r="DU309" i="6"/>
  <c r="DF222" i="6"/>
  <c r="T222" i="6"/>
  <c r="T207" i="6"/>
  <c r="AI222" i="6"/>
  <c r="AX222" i="6"/>
  <c r="BM222" i="6"/>
  <c r="CB222" i="6"/>
  <c r="CQ222" i="6"/>
  <c r="DU222" i="6"/>
  <c r="EJ222" i="6"/>
  <c r="W353" i="6"/>
  <c r="AQ258" i="6"/>
  <c r="EN265" i="6"/>
  <c r="T117" i="6"/>
  <c r="T132" i="6" s="1"/>
  <c r="CW335" i="6"/>
  <c r="Z140" i="6" s="1"/>
  <c r="CW398" i="6"/>
  <c r="CW367" i="6"/>
  <c r="DN254" i="6"/>
  <c r="AB74" i="6"/>
  <c r="AB254" i="6"/>
  <c r="BF254" i="6"/>
  <c r="BU254" i="6"/>
  <c r="CJ254" i="6"/>
  <c r="AQ254" i="6"/>
  <c r="CY254" i="6"/>
  <c r="ER254" i="6"/>
  <c r="EC254" i="6"/>
  <c r="BG14" i="6"/>
  <c r="T74" i="6"/>
  <c r="DF254" i="6"/>
  <c r="T254" i="6"/>
  <c r="AI254" i="6"/>
  <c r="AX254" i="6"/>
  <c r="BM254" i="6"/>
  <c r="CB254" i="6"/>
  <c r="CQ254" i="6"/>
  <c r="EJ254" i="6"/>
  <c r="DU254" i="6"/>
  <c r="AY14" i="6"/>
  <c r="BU364" i="6"/>
  <c r="CJ364" i="6" s="1"/>
  <c r="CY364" i="6" s="1"/>
  <c r="DN364" i="6" s="1"/>
  <c r="EC364" i="6" s="1"/>
  <c r="ER364" i="6" s="1"/>
  <c r="FG364" i="6" s="1"/>
  <c r="FV364" i="6" s="1"/>
  <c r="BF380" i="6"/>
  <c r="Z103" i="6"/>
  <c r="Z58" i="6"/>
  <c r="CS280" i="6"/>
  <c r="CS295" i="6" s="1"/>
  <c r="CS325" i="6" s="1"/>
  <c r="EC212" i="6"/>
  <c r="EC227" i="6" s="1"/>
  <c r="EC242" i="6" s="1"/>
  <c r="EC257" i="6" s="1"/>
  <c r="EC272" i="6" s="1"/>
  <c r="EC287" i="6" s="1"/>
  <c r="EC302" i="6" s="1"/>
  <c r="EC317" i="6" s="1"/>
  <c r="EC332" i="6" s="1"/>
  <c r="CY227" i="6"/>
  <c r="CY242" i="6" s="1"/>
  <c r="CY257" i="6" s="1"/>
  <c r="CY272" i="6" s="1"/>
  <c r="CY287" i="6" s="1"/>
  <c r="CY302" i="6" s="1"/>
  <c r="CY317" i="6" s="1"/>
  <c r="CY332" i="6" s="1"/>
  <c r="BL373" i="6"/>
  <c r="CA373" i="6" s="1"/>
  <c r="CP373" i="6" s="1"/>
  <c r="DE373" i="6" s="1"/>
  <c r="DT373" i="6" s="1"/>
  <c r="EI373" i="6" s="1"/>
  <c r="EX373" i="6" s="1"/>
  <c r="FM373" i="6" s="1"/>
  <c r="AW389" i="6"/>
  <c r="AH375" i="6"/>
  <c r="S391" i="6"/>
  <c r="S406" i="6" s="1"/>
  <c r="S421" i="6" s="1"/>
  <c r="S437" i="6" s="1"/>
  <c r="S453" i="6" s="1"/>
  <c r="BS337" i="6"/>
  <c r="BS400" i="6"/>
  <c r="BS369" i="6"/>
  <c r="DN227" i="6"/>
  <c r="DN242" i="6" s="1"/>
  <c r="DN257" i="6" s="1"/>
  <c r="DN272" i="6" s="1"/>
  <c r="DN287" i="6" s="1"/>
  <c r="DN302" i="6" s="1"/>
  <c r="DN317" i="6" s="1"/>
  <c r="DN332" i="6" s="1"/>
  <c r="ER212" i="6"/>
  <c r="ER227" i="6" s="1"/>
  <c r="ER242" i="6" s="1"/>
  <c r="ER257" i="6" s="1"/>
  <c r="ER272" i="6" s="1"/>
  <c r="ER287" i="6" s="1"/>
  <c r="ER302" i="6" s="1"/>
  <c r="ER317" i="6" s="1"/>
  <c r="ER332" i="6" s="1"/>
  <c r="BT222" i="6"/>
  <c r="CI222" i="6"/>
  <c r="CX222" i="6"/>
  <c r="DM222" i="6"/>
  <c r="AA222" i="6"/>
  <c r="AA207" i="6"/>
  <c r="AP222" i="6"/>
  <c r="BE222" i="6"/>
  <c r="EB222" i="6"/>
  <c r="EQ222" i="6"/>
  <c r="EL380" i="6"/>
  <c r="DW395" i="6"/>
  <c r="DW410" i="6" s="1"/>
  <c r="BF278" i="6"/>
  <c r="BF293" i="6" s="1"/>
  <c r="BF308" i="6" s="1"/>
  <c r="EK265" i="6"/>
  <c r="AE116" i="6"/>
  <c r="AE131" i="6" s="1"/>
  <c r="AC237" i="6"/>
  <c r="AR237" i="6"/>
  <c r="BG237" i="6"/>
  <c r="BG267" i="6" s="1"/>
  <c r="BV237" i="6"/>
  <c r="CK237" i="6"/>
  <c r="CZ237" i="6"/>
  <c r="DO237" i="6"/>
  <c r="ES237" i="6"/>
  <c r="ED237" i="6"/>
  <c r="DZ265" i="6"/>
  <c r="BU263" i="6"/>
  <c r="BN280" i="6"/>
  <c r="BN295" i="6" s="1"/>
  <c r="BN325" i="6" s="1"/>
  <c r="DN275" i="6"/>
  <c r="DN290" i="6" s="1"/>
  <c r="DN305" i="6" s="1"/>
  <c r="AL370" i="6"/>
  <c r="DM305" i="6"/>
  <c r="T370" i="6"/>
  <c r="BT322" i="6"/>
  <c r="BT385" i="6" s="1"/>
  <c r="DL398" i="6"/>
  <c r="DL401" i="6"/>
  <c r="AM370" i="6"/>
  <c r="BP401" i="6"/>
  <c r="BT320" i="6"/>
  <c r="BT383" i="6" s="1"/>
  <c r="AZ324" i="6"/>
  <c r="AZ387" i="6" s="1"/>
  <c r="AU245" i="6"/>
  <c r="BY245" i="6"/>
  <c r="DC245" i="6"/>
  <c r="AF65" i="6"/>
  <c r="AF80" i="6" s="1"/>
  <c r="AF245" i="6"/>
  <c r="BJ245" i="6"/>
  <c r="CN245" i="6"/>
  <c r="DR245" i="6"/>
  <c r="EV245" i="6"/>
  <c r="EG245" i="6"/>
  <c r="BK3" i="6"/>
  <c r="BL3" i="6" s="1"/>
  <c r="AF48" i="6"/>
  <c r="AF93" i="6"/>
  <c r="AF47" i="6"/>
  <c r="AF62" i="6" s="1"/>
  <c r="AF77" i="6" s="1"/>
  <c r="AF92" i="6" s="1"/>
  <c r="AF107" i="6" s="1"/>
  <c r="AF122" i="6" s="1"/>
  <c r="AF137" i="6" s="1"/>
  <c r="AF152" i="6" s="1"/>
  <c r="AF167" i="6" s="1"/>
  <c r="AF182" i="6" s="1"/>
  <c r="AF197" i="6" s="1"/>
  <c r="AF212" i="6" s="1"/>
  <c r="O21" i="6"/>
  <c r="O37" i="6" s="1"/>
  <c r="O53" i="6" s="1"/>
  <c r="O69" i="6" s="1"/>
  <c r="BH217" i="6"/>
  <c r="BW217" i="6"/>
  <c r="CL217" i="6"/>
  <c r="DA217" i="6"/>
  <c r="DP217" i="6"/>
  <c r="AD217" i="6"/>
  <c r="AD202" i="6"/>
  <c r="AS217" i="6"/>
  <c r="ET217" i="6"/>
  <c r="EE217" i="6"/>
  <c r="DE222" i="6"/>
  <c r="CA237" i="6"/>
  <c r="CA252" i="6" s="1"/>
  <c r="CA267" i="6" s="1"/>
  <c r="CA282" i="6" s="1"/>
  <c r="CA297" i="6" s="1"/>
  <c r="CA312" i="6" s="1"/>
  <c r="CA327" i="6" s="1"/>
  <c r="CA342" i="6" s="1"/>
  <c r="CK231" i="6"/>
  <c r="CK276" i="6" s="1"/>
  <c r="CK291" i="6" s="1"/>
  <c r="CZ231" i="6"/>
  <c r="CZ261" i="6" s="1"/>
  <c r="DO231" i="6"/>
  <c r="DO276" i="6" s="1"/>
  <c r="DO291" i="6" s="1"/>
  <c r="AC231" i="6"/>
  <c r="AC276" i="6" s="1"/>
  <c r="AC291" i="6" s="1"/>
  <c r="AR231" i="6"/>
  <c r="AR261" i="6" s="1"/>
  <c r="BG231" i="6"/>
  <c r="BG276" i="6" s="1"/>
  <c r="BG291" i="6" s="1"/>
  <c r="BV231" i="6"/>
  <c r="BV261" i="6" s="1"/>
  <c r="ED231" i="6"/>
  <c r="ED261" i="6" s="1"/>
  <c r="ES231" i="6"/>
  <c r="ES276" i="6" s="1"/>
  <c r="ES291" i="6" s="1"/>
  <c r="BB222" i="6"/>
  <c r="BQ222" i="6"/>
  <c r="CF222" i="6"/>
  <c r="CU222" i="6"/>
  <c r="DJ222" i="6"/>
  <c r="X222" i="6"/>
  <c r="X207" i="6"/>
  <c r="AM222" i="6"/>
  <c r="EN222" i="6"/>
  <c r="DY222" i="6"/>
  <c r="AE193" i="6"/>
  <c r="BH213" i="6"/>
  <c r="BW213" i="6"/>
  <c r="CL213" i="6"/>
  <c r="DA213" i="6"/>
  <c r="DP213" i="6"/>
  <c r="AD213" i="6"/>
  <c r="AD198" i="6"/>
  <c r="AS213" i="6"/>
  <c r="ET213" i="6"/>
  <c r="EE213" i="6"/>
  <c r="AR380" i="6"/>
  <c r="AR395" i="6" s="1"/>
  <c r="AR410" i="6" s="1"/>
  <c r="BG364" i="6"/>
  <c r="CT415" i="6"/>
  <c r="AO384" i="6"/>
  <c r="AH390" i="6"/>
  <c r="AH405" i="6" s="1"/>
  <c r="AH420" i="6" s="1"/>
  <c r="AW374" i="6"/>
  <c r="T88" i="6"/>
  <c r="T193" i="6"/>
  <c r="DO212" i="6"/>
  <c r="CK227" i="6"/>
  <c r="CK242" i="6" s="1"/>
  <c r="CK257" i="6" s="1"/>
  <c r="CK272" i="6" s="1"/>
  <c r="CK287" i="6" s="1"/>
  <c r="CK302" i="6" s="1"/>
  <c r="CK317" i="6" s="1"/>
  <c r="CK332" i="6" s="1"/>
  <c r="CI254" i="6"/>
  <c r="CX254" i="6"/>
  <c r="DM254" i="6"/>
  <c r="AA254" i="6"/>
  <c r="AP254" i="6"/>
  <c r="BE254" i="6"/>
  <c r="AA74" i="6"/>
  <c r="BT254" i="6"/>
  <c r="EQ254" i="6"/>
  <c r="EB254" i="6"/>
  <c r="BF14" i="6"/>
  <c r="S239" i="6"/>
  <c r="S254" i="6" s="1"/>
  <c r="S269" i="6" s="1"/>
  <c r="S284" i="6" s="1"/>
  <c r="S299" i="6" s="1"/>
  <c r="S314" i="6" s="1"/>
  <c r="S329" i="6" s="1"/>
  <c r="S344" i="6" s="1"/>
  <c r="S360" i="6" s="1"/>
  <c r="S376" i="6" s="1"/>
  <c r="AH224" i="6"/>
  <c r="AH239" i="6" s="1"/>
  <c r="AH254" i="6" s="1"/>
  <c r="AH269" i="6" s="1"/>
  <c r="AH284" i="6" s="1"/>
  <c r="AH299" i="6" s="1"/>
  <c r="AH314" i="6" s="1"/>
  <c r="AH329" i="6" s="1"/>
  <c r="AH344" i="6" s="1"/>
  <c r="AW224" i="6"/>
  <c r="BQ280" i="6"/>
  <c r="BQ295" i="6" s="1"/>
  <c r="BQ325" i="6" s="1"/>
  <c r="EL280" i="6"/>
  <c r="EL295" i="6" s="1"/>
  <c r="EL325" i="6" s="1"/>
  <c r="G26" i="6"/>
  <c r="EP339" i="6"/>
  <c r="EP402" i="6"/>
  <c r="EP371" i="6"/>
  <c r="DG338" i="6"/>
  <c r="DG370" i="6"/>
  <c r="DG401" i="6"/>
  <c r="Y103" i="6"/>
  <c r="Y58" i="6"/>
  <c r="CP236" i="6"/>
  <c r="CP251" i="6" s="1"/>
  <c r="CP266" i="6" s="1"/>
  <c r="CP281" i="6" s="1"/>
  <c r="CP296" i="6" s="1"/>
  <c r="CP311" i="6" s="1"/>
  <c r="CP326" i="6" s="1"/>
  <c r="CP341" i="6" s="1"/>
  <c r="DT221" i="6"/>
  <c r="DT236" i="6" s="1"/>
  <c r="DT251" i="6" s="1"/>
  <c r="DT266" i="6" s="1"/>
  <c r="DT281" i="6" s="1"/>
  <c r="DT296" i="6" s="1"/>
  <c r="DT311" i="6" s="1"/>
  <c r="DT326" i="6" s="1"/>
  <c r="DT341" i="6" s="1"/>
  <c r="CL218" i="6"/>
  <c r="DA218" i="6"/>
  <c r="DP218" i="6"/>
  <c r="AD218" i="6"/>
  <c r="AD203" i="6"/>
  <c r="AS218" i="6"/>
  <c r="BH218" i="6"/>
  <c r="BW218" i="6"/>
  <c r="EE218" i="6"/>
  <c r="ET218" i="6"/>
  <c r="AB88" i="6"/>
  <c r="AB193" i="6"/>
  <c r="CA223" i="6"/>
  <c r="AW238" i="6"/>
  <c r="AW253" i="6" s="1"/>
  <c r="AW268" i="6" s="1"/>
  <c r="AW283" i="6" s="1"/>
  <c r="AW298" i="6" s="1"/>
  <c r="AW313" i="6" s="1"/>
  <c r="AW328" i="6" s="1"/>
  <c r="AW343" i="6" s="1"/>
  <c r="BL223" i="6"/>
  <c r="AQ276" i="6"/>
  <c r="AQ291" i="6" s="1"/>
  <c r="AQ306" i="6" s="1"/>
  <c r="W117" i="6"/>
  <c r="W132" i="6" s="1"/>
  <c r="BU259" i="6"/>
  <c r="DV280" i="6"/>
  <c r="DV295" i="6" s="1"/>
  <c r="DV325" i="6" s="1"/>
  <c r="EN338" i="6"/>
  <c r="EN370" i="6"/>
  <c r="EN401" i="6"/>
  <c r="CY273" i="6"/>
  <c r="CY288" i="6" s="1"/>
  <c r="CY318" i="6" s="1"/>
  <c r="BF276" i="6"/>
  <c r="BF291" i="6" s="1"/>
  <c r="BF306" i="6" s="1"/>
  <c r="AE191" i="6"/>
  <c r="DP215" i="6"/>
  <c r="AD215" i="6"/>
  <c r="AD200" i="6"/>
  <c r="AS215" i="6"/>
  <c r="BH215" i="6"/>
  <c r="BW215" i="6"/>
  <c r="CL215" i="6"/>
  <c r="DA215" i="6"/>
  <c r="ET215" i="6"/>
  <c r="EE215" i="6"/>
  <c r="AY338" i="6"/>
  <c r="AY401" i="6"/>
  <c r="AY370" i="6"/>
  <c r="AC222" i="6"/>
  <c r="BU276" i="6"/>
  <c r="BU291" i="6" s="1"/>
  <c r="BU321" i="6" s="1"/>
  <c r="AL401" i="6"/>
  <c r="T401" i="6"/>
  <c r="DL367" i="6"/>
  <c r="DL338" i="6"/>
  <c r="AM401" i="6"/>
  <c r="BP338" i="6"/>
  <c r="AJ324" i="6"/>
  <c r="AJ387" i="6" s="1"/>
  <c r="BJ251" i="6"/>
  <c r="BY251" i="6"/>
  <c r="CN251" i="6"/>
  <c r="DC251" i="6"/>
  <c r="DR251" i="6"/>
  <c r="AF71" i="6"/>
  <c r="AF86" i="6" s="1"/>
  <c r="AF251" i="6"/>
  <c r="AU251" i="6"/>
  <c r="EV251" i="6"/>
  <c r="EG251" i="6"/>
  <c r="AF95" i="6"/>
  <c r="V430" i="6"/>
  <c r="CL222" i="6"/>
  <c r="DA222" i="6"/>
  <c r="DP222" i="6"/>
  <c r="AD222" i="6"/>
  <c r="AD207" i="6"/>
  <c r="AS222" i="6"/>
  <c r="BH222" i="6"/>
  <c r="BW222" i="6"/>
  <c r="EE222" i="6"/>
  <c r="ET222" i="6"/>
  <c r="Z171" i="6"/>
  <c r="Z156" i="6"/>
  <c r="CU236" i="6"/>
  <c r="CU266" i="6" s="1"/>
  <c r="DJ236" i="6"/>
  <c r="DJ281" i="6" s="1"/>
  <c r="DJ296" i="6" s="1"/>
  <c r="X236" i="6"/>
  <c r="X266" i="6" s="1"/>
  <c r="AM236" i="6"/>
  <c r="AM281" i="6" s="1"/>
  <c r="AM296" i="6" s="1"/>
  <c r="BB236" i="6"/>
  <c r="BB266" i="6" s="1"/>
  <c r="BQ236" i="6"/>
  <c r="BQ281" i="6" s="1"/>
  <c r="BQ296" i="6" s="1"/>
  <c r="CF236" i="6"/>
  <c r="CF266" i="6" s="1"/>
  <c r="EN236" i="6"/>
  <c r="EN266" i="6" s="1"/>
  <c r="DY236" i="6"/>
  <c r="DY281" i="6" s="1"/>
  <c r="DY296" i="6" s="1"/>
  <c r="AO336" i="6"/>
  <c r="AO399" i="6"/>
  <c r="AO368" i="6"/>
  <c r="BV227" i="6"/>
  <c r="BV242" i="6" s="1"/>
  <c r="BV257" i="6" s="1"/>
  <c r="BV272" i="6" s="1"/>
  <c r="BV287" i="6" s="1"/>
  <c r="BV302" i="6" s="1"/>
  <c r="BV317" i="6" s="1"/>
  <c r="BV332" i="6" s="1"/>
  <c r="CZ212" i="6"/>
  <c r="BD254" i="6"/>
  <c r="BS254" i="6"/>
  <c r="CH254" i="6"/>
  <c r="DL254" i="6"/>
  <c r="Z74" i="6"/>
  <c r="Z254" i="6"/>
  <c r="AO254" i="6"/>
  <c r="CW254" i="6"/>
  <c r="EA254" i="6"/>
  <c r="EP254" i="6"/>
  <c r="BE14" i="6"/>
  <c r="X88" i="6"/>
  <c r="X193" i="6"/>
  <c r="BC265" i="6"/>
  <c r="CJ277" i="6"/>
  <c r="CJ292" i="6" s="1"/>
  <c r="CJ307" i="6" s="1"/>
  <c r="BU273" i="6"/>
  <c r="BU288" i="6" s="1"/>
  <c r="BU303" i="6" s="1"/>
  <c r="X58" i="6"/>
  <c r="X103" i="6"/>
  <c r="AI280" i="6"/>
  <c r="AI295" i="6" s="1"/>
  <c r="AI310" i="6" s="1"/>
  <c r="DW280" i="6"/>
  <c r="DW295" i="6" s="1"/>
  <c r="DW310" i="6" s="1"/>
  <c r="DM236" i="6"/>
  <c r="DM266" i="6" s="1"/>
  <c r="AA236" i="6"/>
  <c r="AA266" i="6" s="1"/>
  <c r="AP236" i="6"/>
  <c r="AP266" i="6" s="1"/>
  <c r="BE236" i="6"/>
  <c r="BE281" i="6" s="1"/>
  <c r="BE296" i="6" s="1"/>
  <c r="BT236" i="6"/>
  <c r="BT266" i="6" s="1"/>
  <c r="CI236" i="6"/>
  <c r="CI281" i="6" s="1"/>
  <c r="CI296" i="6" s="1"/>
  <c r="CX236" i="6"/>
  <c r="CX266" i="6" s="1"/>
  <c r="EQ236" i="6"/>
  <c r="EQ266" i="6" s="1"/>
  <c r="EB236" i="6"/>
  <c r="EB266" i="6" s="1"/>
  <c r="CG280" i="6"/>
  <c r="CG295" i="6" s="1"/>
  <c r="CG310" i="6" s="1"/>
  <c r="CH380" i="6"/>
  <c r="BS395" i="6"/>
  <c r="BS410" i="6" s="1"/>
  <c r="CJ275" i="6"/>
  <c r="CJ290" i="6" s="1"/>
  <c r="CJ305" i="6" s="1"/>
  <c r="BM265" i="6"/>
  <c r="X117" i="6"/>
  <c r="X132" i="6" s="1"/>
  <c r="AW403" i="6"/>
  <c r="BL388" i="6"/>
  <c r="CA388" i="6" s="1"/>
  <c r="CJ274" i="6"/>
  <c r="CJ289" i="6" s="1"/>
  <c r="CJ304" i="6" s="1"/>
  <c r="CI305" i="6"/>
  <c r="CI320" i="6"/>
  <c r="BU279" i="6"/>
  <c r="BU294" i="6" s="1"/>
  <c r="BU324" i="6" s="1"/>
  <c r="CK258" i="6"/>
  <c r="AI324" i="6"/>
  <c r="AI309" i="6"/>
  <c r="DO222" i="6"/>
  <c r="EB305" i="6"/>
  <c r="EB320" i="6"/>
  <c r="AL338" i="6"/>
  <c r="BD368" i="6"/>
  <c r="T338" i="6"/>
  <c r="AX370" i="6"/>
  <c r="DL335" i="6"/>
  <c r="AM338" i="6"/>
  <c r="V324" i="6"/>
  <c r="V387" i="6" s="1"/>
  <c r="BR324" i="6"/>
  <c r="BR387" i="6" s="1"/>
  <c r="DJ380" i="6"/>
  <c r="CU395" i="6"/>
  <c r="CU410" i="6" s="1"/>
  <c r="BJ253" i="6"/>
  <c r="BY253" i="6"/>
  <c r="CN253" i="6"/>
  <c r="DC253" i="6"/>
  <c r="DR253" i="6"/>
  <c r="AF73" i="6"/>
  <c r="AF88" i="6" s="1"/>
  <c r="AF253" i="6"/>
  <c r="AU253" i="6"/>
  <c r="EV253" i="6"/>
  <c r="EG253" i="6"/>
  <c r="AF94" i="6"/>
  <c r="BK11" i="6"/>
  <c r="BL11" i="6" s="1"/>
  <c r="BM11" i="6" s="1"/>
  <c r="AF56" i="6"/>
  <c r="AF101" i="6"/>
  <c r="Y236" i="6"/>
  <c r="Y281" i="6" s="1"/>
  <c r="Y296" i="6" s="1"/>
  <c r="AN236" i="6"/>
  <c r="AN266" i="6" s="1"/>
  <c r="BC236" i="6"/>
  <c r="BC266" i="6" s="1"/>
  <c r="BR236" i="6"/>
  <c r="BR266" i="6" s="1"/>
  <c r="CG236" i="6"/>
  <c r="CG266" i="6" s="1"/>
  <c r="CV236" i="6"/>
  <c r="CV266" i="6" s="1"/>
  <c r="DK236" i="6"/>
  <c r="DK281" i="6" s="1"/>
  <c r="DK296" i="6" s="1"/>
  <c r="EO236" i="6"/>
  <c r="EO281" i="6" s="1"/>
  <c r="EO296" i="6" s="1"/>
  <c r="DZ236" i="6"/>
  <c r="DZ266" i="6" s="1"/>
  <c r="AM280" i="6"/>
  <c r="AM295" i="6" s="1"/>
  <c r="AM310" i="6" s="1"/>
  <c r="DK280" i="6"/>
  <c r="DK295" i="6" s="1"/>
  <c r="DK325" i="6" s="1"/>
  <c r="AN280" i="6"/>
  <c r="AN295" i="6" s="1"/>
  <c r="AN310" i="6" s="1"/>
  <c r="CD222" i="6"/>
  <c r="CS222" i="6"/>
  <c r="DH222" i="6"/>
  <c r="V222" i="6"/>
  <c r="V207" i="6"/>
  <c r="AK222" i="6"/>
  <c r="AZ222" i="6"/>
  <c r="BO222" i="6"/>
  <c r="DW222" i="6"/>
  <c r="EL222" i="6"/>
  <c r="BG280" i="6"/>
  <c r="BG295" i="6" s="1"/>
  <c r="AD201" i="6"/>
  <c r="AS216" i="6"/>
  <c r="BH216" i="6"/>
  <c r="BW216" i="6"/>
  <c r="CL216" i="6"/>
  <c r="DA216" i="6"/>
  <c r="DP216" i="6"/>
  <c r="AD216" i="6"/>
  <c r="EE216" i="6"/>
  <c r="ET216" i="6"/>
  <c r="AQ275" i="6"/>
  <c r="AQ290" i="6" s="1"/>
  <c r="AQ320" i="6" s="1"/>
  <c r="BF273" i="6"/>
  <c r="BF288" i="6" s="1"/>
  <c r="BF303" i="6" s="1"/>
  <c r="Y254" i="6"/>
  <c r="AN254" i="6"/>
  <c r="BC254" i="6"/>
  <c r="CG254" i="6"/>
  <c r="CV254" i="6"/>
  <c r="DK254" i="6"/>
  <c r="Y74" i="6"/>
  <c r="BR254" i="6"/>
  <c r="DZ254" i="6"/>
  <c r="EO254" i="6"/>
  <c r="BD14" i="6"/>
  <c r="T44" i="6"/>
  <c r="U44" i="6"/>
  <c r="V44" i="6"/>
  <c r="W44" i="6"/>
  <c r="X44" i="6"/>
  <c r="Y44" i="6"/>
  <c r="Z44" i="6"/>
  <c r="AA44" i="6"/>
  <c r="AB44" i="6"/>
  <c r="AC44" i="6"/>
  <c r="AD44" i="6"/>
  <c r="AE44" i="6"/>
  <c r="AE194" i="6" s="1"/>
  <c r="BS236" i="6"/>
  <c r="BS266" i="6" s="1"/>
  <c r="CH236" i="6"/>
  <c r="CH266" i="6" s="1"/>
  <c r="CW236" i="6"/>
  <c r="CW266" i="6" s="1"/>
  <c r="DL236" i="6"/>
  <c r="DL266" i="6" s="1"/>
  <c r="Z236" i="6"/>
  <c r="Z266" i="6" s="1"/>
  <c r="AO236" i="6"/>
  <c r="AO281" i="6" s="1"/>
  <c r="AO296" i="6" s="1"/>
  <c r="BD236" i="6"/>
  <c r="BD266" i="6" s="1"/>
  <c r="EA236" i="6"/>
  <c r="EA266" i="6" s="1"/>
  <c r="EP236" i="6"/>
  <c r="EP281" i="6" s="1"/>
  <c r="EP296" i="6" s="1"/>
  <c r="DY280" i="6"/>
  <c r="DY295" i="6" s="1"/>
  <c r="DY325" i="6" s="1"/>
  <c r="W58" i="6"/>
  <c r="W103" i="6"/>
  <c r="CF280" i="6"/>
  <c r="CF295" i="6" s="1"/>
  <c r="CF310" i="6" s="1"/>
  <c r="CU324" i="6"/>
  <c r="CU309" i="6"/>
  <c r="AJ222" i="6"/>
  <c r="AY222" i="6"/>
  <c r="BN222" i="6"/>
  <c r="CC222" i="6"/>
  <c r="CR222" i="6"/>
  <c r="DG222" i="6"/>
  <c r="U222" i="6"/>
  <c r="U207" i="6"/>
  <c r="DV222" i="6"/>
  <c r="EK222" i="6"/>
  <c r="CJ273" i="6"/>
  <c r="CJ288" i="6" s="1"/>
  <c r="CJ303" i="6" s="1"/>
  <c r="CU280" i="6"/>
  <c r="CU295" i="6" s="1"/>
  <c r="CU310" i="6" s="1"/>
  <c r="DH280" i="6"/>
  <c r="DH295" i="6" s="1"/>
  <c r="DH310" i="6" s="1"/>
  <c r="CA402" i="6"/>
  <c r="CA417" i="6" s="1"/>
  <c r="CP387" i="6"/>
  <c r="EP334" i="6"/>
  <c r="EP366" i="6"/>
  <c r="EP397" i="6"/>
  <c r="BE395" i="6"/>
  <c r="BE410" i="6" s="1"/>
  <c r="BT380" i="6"/>
  <c r="CK234" i="6"/>
  <c r="CK264" i="6" s="1"/>
  <c r="AC234" i="6"/>
  <c r="AC264" i="6" s="1"/>
  <c r="DO234" i="6"/>
  <c r="DO264" i="6" s="1"/>
  <c r="CZ234" i="6"/>
  <c r="CZ279" i="6" s="1"/>
  <c r="CZ294" i="6" s="1"/>
  <c r="BV234" i="6"/>
  <c r="BV264" i="6" s="1"/>
  <c r="BG234" i="6"/>
  <c r="BG279" i="6" s="1"/>
  <c r="BG294" i="6" s="1"/>
  <c r="AR234" i="6"/>
  <c r="AR264" i="6" s="1"/>
  <c r="ES234" i="6"/>
  <c r="ES279" i="6" s="1"/>
  <c r="ES294" i="6" s="1"/>
  <c r="ED234" i="6"/>
  <c r="ED264" i="6" s="1"/>
  <c r="EC258" i="6"/>
  <c r="EM280" i="6"/>
  <c r="EM295" i="6" s="1"/>
  <c r="EM310" i="6" s="1"/>
  <c r="ER261" i="6"/>
  <c r="F39" i="6"/>
  <c r="W444" i="6"/>
  <c r="AE117" i="6"/>
  <c r="AE132" i="6" s="1"/>
  <c r="DN273" i="6"/>
  <c r="DN288" i="6" s="1"/>
  <c r="DN318" i="6" s="1"/>
  <c r="CZ222" i="6"/>
  <c r="EC276" i="6"/>
  <c r="EC291" i="6" s="1"/>
  <c r="EC321" i="6" s="1"/>
  <c r="AS364" i="6"/>
  <c r="AD380" i="6"/>
  <c r="AD395" i="6" s="1"/>
  <c r="AD410" i="6" s="1"/>
  <c r="AD426" i="6" s="1"/>
  <c r="AD442" i="6" s="1"/>
  <c r="BE308" i="6"/>
  <c r="BE323" i="6"/>
  <c r="FN380" i="6"/>
  <c r="FN395" i="6" s="1"/>
  <c r="FN410" i="6" s="1"/>
  <c r="EY395" i="6"/>
  <c r="EY410" i="6" s="1"/>
  <c r="AO398" i="6"/>
  <c r="BD399" i="6"/>
  <c r="AX401" i="6"/>
  <c r="BT321" i="6"/>
  <c r="BT384" i="6" s="1"/>
  <c r="AJ401" i="6"/>
  <c r="CB370" i="6"/>
  <c r="BD398" i="6"/>
  <c r="DM324" i="6"/>
  <c r="DM387" i="6" s="1"/>
  <c r="BD400" i="6"/>
  <c r="AF246" i="6"/>
  <c r="BJ246" i="6"/>
  <c r="CN246" i="6"/>
  <c r="DR246" i="6"/>
  <c r="AF66" i="6"/>
  <c r="AF81" i="6" s="1"/>
  <c r="AU246" i="6"/>
  <c r="DC246" i="6"/>
  <c r="BY246" i="6"/>
  <c r="EV246" i="6"/>
  <c r="EG246" i="6"/>
  <c r="CN255" i="6"/>
  <c r="DC255" i="6"/>
  <c r="DR255" i="6"/>
  <c r="AF75" i="6"/>
  <c r="AF255" i="6"/>
  <c r="AU255" i="6"/>
  <c r="BJ255" i="6"/>
  <c r="BY255" i="6"/>
  <c r="EG255" i="6"/>
  <c r="EV255" i="6"/>
  <c r="AU247" i="6"/>
  <c r="BY247" i="6"/>
  <c r="DC247" i="6"/>
  <c r="AF67" i="6"/>
  <c r="AF82" i="6" s="1"/>
  <c r="CN247" i="6"/>
  <c r="BJ247" i="6"/>
  <c r="AF247" i="6"/>
  <c r="DR247" i="6"/>
  <c r="EG247" i="6"/>
  <c r="EV247" i="6"/>
  <c r="BK13" i="6"/>
  <c r="BL13" i="6" s="1"/>
  <c r="BM13" i="6" s="1"/>
  <c r="AF58" i="6"/>
  <c r="AF103" i="6"/>
  <c r="AF99" i="6"/>
  <c r="V88" i="6"/>
  <c r="V193" i="6"/>
  <c r="EO414" i="6"/>
  <c r="W88" i="6"/>
  <c r="W193" i="6"/>
  <c r="BO280" i="6"/>
  <c r="BO295" i="6" s="1"/>
  <c r="BO310" i="6" s="1"/>
  <c r="CG324" i="6"/>
  <c r="CG309" i="6"/>
  <c r="DJ254" i="6"/>
  <c r="X74" i="6"/>
  <c r="X254" i="6"/>
  <c r="AM254" i="6"/>
  <c r="BB254" i="6"/>
  <c r="BQ254" i="6"/>
  <c r="CF254" i="6"/>
  <c r="CU254" i="6"/>
  <c r="EN254" i="6"/>
  <c r="DY254" i="6"/>
  <c r="BC14" i="6"/>
  <c r="S45" i="6"/>
  <c r="S60" i="6"/>
  <c r="S75" i="6" s="1"/>
  <c r="S90" i="6" s="1"/>
  <c r="S105" i="6" s="1"/>
  <c r="S120" i="6" s="1"/>
  <c r="S135" i="6" s="1"/>
  <c r="S150" i="6" s="1"/>
  <c r="S165" i="6" s="1"/>
  <c r="S180" i="6" s="1"/>
  <c r="S195" i="6" s="1"/>
  <c r="S210" i="6" s="1"/>
  <c r="S225" i="6" s="1"/>
  <c r="B34" i="6"/>
  <c r="B50" i="6" s="1"/>
  <c r="B66" i="6" s="1"/>
  <c r="B82" i="6" s="1"/>
  <c r="T30" i="6"/>
  <c r="U30" i="6"/>
  <c r="V30" i="6"/>
  <c r="W30" i="6"/>
  <c r="X30" i="6"/>
  <c r="Y30" i="6"/>
  <c r="Z30" i="6"/>
  <c r="AA30" i="6"/>
  <c r="AB30" i="6"/>
  <c r="AC30" i="6"/>
  <c r="AD30" i="6"/>
  <c r="AE30" i="6"/>
  <c r="CL214" i="6"/>
  <c r="DA214" i="6"/>
  <c r="DP214" i="6"/>
  <c r="AD214" i="6"/>
  <c r="AD199" i="6"/>
  <c r="AS214" i="6"/>
  <c r="BH214" i="6"/>
  <c r="BW214" i="6"/>
  <c r="ET214" i="6"/>
  <c r="EE214" i="6"/>
  <c r="EC262" i="6"/>
  <c r="AD103" i="6"/>
  <c r="AD118" i="6" s="1"/>
  <c r="AD133" i="6" s="1"/>
  <c r="AD193" i="6"/>
  <c r="AD58" i="6"/>
  <c r="V103" i="6"/>
  <c r="V58" i="6"/>
  <c r="DE400" i="6"/>
  <c r="DE415" i="6" s="1"/>
  <c r="DT385" i="6"/>
  <c r="CY277" i="6"/>
  <c r="CY292" i="6" s="1"/>
  <c r="CY307" i="6" s="1"/>
  <c r="AW417" i="6"/>
  <c r="BL402" i="6"/>
  <c r="BL417" i="6" s="1"/>
  <c r="EP382" i="6"/>
  <c r="Z207" i="6"/>
  <c r="AO222" i="6"/>
  <c r="BD222" i="6"/>
  <c r="BS222" i="6"/>
  <c r="CH222" i="6"/>
  <c r="CW222" i="6"/>
  <c r="DL222" i="6"/>
  <c r="Z222" i="6"/>
  <c r="EP222" i="6"/>
  <c r="EA222" i="6"/>
  <c r="AI236" i="6"/>
  <c r="AI266" i="6" s="1"/>
  <c r="AX236" i="6"/>
  <c r="AX266" i="6" s="1"/>
  <c r="BM236" i="6"/>
  <c r="BM266" i="6" s="1"/>
  <c r="CB236" i="6"/>
  <c r="CB266" i="6" s="1"/>
  <c r="CQ236" i="6"/>
  <c r="CQ266" i="6" s="1"/>
  <c r="DF236" i="6"/>
  <c r="DF281" i="6" s="1"/>
  <c r="DF296" i="6" s="1"/>
  <c r="T236" i="6"/>
  <c r="T266" i="6" s="1"/>
  <c r="DU236" i="6"/>
  <c r="DU266" i="6" s="1"/>
  <c r="EJ236" i="6"/>
  <c r="EJ281" i="6" s="1"/>
  <c r="EJ296" i="6" s="1"/>
  <c r="AL280" i="6"/>
  <c r="AL295" i="6" s="1"/>
  <c r="AL310" i="6" s="1"/>
  <c r="CK222" i="6"/>
  <c r="CL212" i="6"/>
  <c r="BH227" i="6"/>
  <c r="BH242" i="6" s="1"/>
  <c r="BH257" i="6" s="1"/>
  <c r="BH272" i="6" s="1"/>
  <c r="BH287" i="6" s="1"/>
  <c r="BH302" i="6" s="1"/>
  <c r="BH317" i="6" s="1"/>
  <c r="BH332" i="6" s="1"/>
  <c r="BW212" i="6"/>
  <c r="AO280" i="6"/>
  <c r="AO295" i="6" s="1"/>
  <c r="AO310" i="6" s="1"/>
  <c r="AO367" i="6"/>
  <c r="BD336" i="6"/>
  <c r="BA370" i="6"/>
  <c r="EN309" i="6"/>
  <c r="AX338" i="6"/>
  <c r="AN324" i="6"/>
  <c r="AN387" i="6" s="1"/>
  <c r="AJ370" i="6"/>
  <c r="CB401" i="6"/>
  <c r="BD367" i="6"/>
  <c r="DZ309" i="6"/>
  <c r="DZ387" i="6" s="1"/>
  <c r="BD369" i="6"/>
  <c r="AP322" i="6"/>
  <c r="AP385" i="6" s="1"/>
  <c r="U88" i="6"/>
  <c r="U193" i="6"/>
  <c r="DR250" i="6"/>
  <c r="AF70" i="6"/>
  <c r="AF85" i="6" s="1"/>
  <c r="AF250" i="6"/>
  <c r="AU250" i="6"/>
  <c r="BJ250" i="6"/>
  <c r="BY250" i="6"/>
  <c r="CN250" i="6"/>
  <c r="DC250" i="6"/>
  <c r="EG250" i="6"/>
  <c r="EV250" i="6"/>
  <c r="DR254" i="6"/>
  <c r="AF74" i="6"/>
  <c r="AF89" i="6" s="1"/>
  <c r="AF254" i="6"/>
  <c r="BJ254" i="6"/>
  <c r="BY254" i="6"/>
  <c r="CN254" i="6"/>
  <c r="AU254" i="6"/>
  <c r="DC254" i="6"/>
  <c r="EG254" i="6"/>
  <c r="EV254" i="6"/>
  <c r="AF63" i="6"/>
  <c r="AF78" i="6" s="1"/>
  <c r="DR243" i="6"/>
  <c r="DC243" i="6"/>
  <c r="AF243" i="6"/>
  <c r="CN243" i="6"/>
  <c r="AU243" i="6"/>
  <c r="BY243" i="6"/>
  <c r="BJ243" i="6"/>
  <c r="EV243" i="6"/>
  <c r="EG243" i="6"/>
  <c r="BK12" i="6"/>
  <c r="BL12" i="6" s="1"/>
  <c r="BM12" i="6" s="1"/>
  <c r="AF102" i="6"/>
  <c r="AF57" i="6"/>
  <c r="DX380" i="6"/>
  <c r="DI395" i="6"/>
  <c r="DI410" i="6" s="1"/>
  <c r="BN415" i="6"/>
  <c r="W222" i="6"/>
  <c r="W207" i="6"/>
  <c r="AL222" i="6"/>
  <c r="BA222" i="6"/>
  <c r="BP222" i="6"/>
  <c r="CE222" i="6"/>
  <c r="CT222" i="6"/>
  <c r="DI222" i="6"/>
  <c r="DX222" i="6"/>
  <c r="EM222" i="6"/>
  <c r="ER275" i="6"/>
  <c r="ER290" i="6" s="1"/>
  <c r="ER320" i="6" s="1"/>
  <c r="BO324" i="6"/>
  <c r="BO309" i="6"/>
  <c r="CE254" i="6"/>
  <c r="CT254" i="6"/>
  <c r="DI254" i="6"/>
  <c r="W74" i="6"/>
  <c r="W254" i="6"/>
  <c r="AL254" i="6"/>
  <c r="BA254" i="6"/>
  <c r="BP254" i="6"/>
  <c r="EM254" i="6"/>
  <c r="DX254" i="6"/>
  <c r="BB14" i="6"/>
  <c r="AC233" i="6"/>
  <c r="AC278" i="6" s="1"/>
  <c r="AC293" i="6" s="1"/>
  <c r="AR233" i="6"/>
  <c r="AR263" i="6" s="1"/>
  <c r="BG233" i="6"/>
  <c r="BG278" i="6" s="1"/>
  <c r="BG293" i="6" s="1"/>
  <c r="BV233" i="6"/>
  <c r="BV263" i="6" s="1"/>
  <c r="CK233" i="6"/>
  <c r="CK278" i="6" s="1"/>
  <c r="CK293" i="6" s="1"/>
  <c r="CZ233" i="6"/>
  <c r="CZ263" i="6" s="1"/>
  <c r="DO233" i="6"/>
  <c r="DO263" i="6" s="1"/>
  <c r="ES233" i="6"/>
  <c r="ES278" i="6" s="1"/>
  <c r="ES293" i="6" s="1"/>
  <c r="ED233" i="6"/>
  <c r="ED263" i="6" s="1"/>
  <c r="CF386" i="6"/>
  <c r="AQ274" i="6"/>
  <c r="AQ289" i="6" s="1"/>
  <c r="AQ304" i="6" s="1"/>
  <c r="BF275" i="6"/>
  <c r="BF290" i="6" s="1"/>
  <c r="BF305" i="6" s="1"/>
  <c r="AC103" i="6"/>
  <c r="AC58" i="6"/>
  <c r="U103" i="6"/>
  <c r="U58" i="6"/>
  <c r="V117" i="6"/>
  <c r="V132" i="6" s="1"/>
  <c r="BU275" i="6"/>
  <c r="BU290" i="6" s="1"/>
  <c r="BU320" i="6" s="1"/>
  <c r="ER258" i="6"/>
  <c r="Z88" i="6"/>
  <c r="Z193" i="6"/>
  <c r="AX280" i="6"/>
  <c r="AX295" i="6" s="1"/>
  <c r="AX310" i="6" s="1"/>
  <c r="DO232" i="6"/>
  <c r="DO262" i="6" s="1"/>
  <c r="AC232" i="6"/>
  <c r="AC262" i="6" s="1"/>
  <c r="AR232" i="6"/>
  <c r="AR262" i="6" s="1"/>
  <c r="BG232" i="6"/>
  <c r="BG277" i="6" s="1"/>
  <c r="BG292" i="6" s="1"/>
  <c r="BV232" i="6"/>
  <c r="BV277" i="6" s="1"/>
  <c r="BV292" i="6" s="1"/>
  <c r="CK232" i="6"/>
  <c r="CK277" i="6" s="1"/>
  <c r="CK292" i="6" s="1"/>
  <c r="CZ232" i="6"/>
  <c r="CZ262" i="6" s="1"/>
  <c r="ES232" i="6"/>
  <c r="ES277" i="6" s="1"/>
  <c r="ES292" i="6" s="1"/>
  <c r="ED232" i="6"/>
  <c r="ED277" i="6" s="1"/>
  <c r="ED292" i="6" s="1"/>
  <c r="U415" i="6"/>
  <c r="AA88" i="6"/>
  <c r="AA193" i="6"/>
  <c r="V280" i="6"/>
  <c r="V295" i="6" s="1"/>
  <c r="V310" i="6" s="1"/>
  <c r="CV280" i="6"/>
  <c r="CV295" i="6" s="1"/>
  <c r="CV310" i="6" s="1"/>
  <c r="AE192" i="6"/>
  <c r="CY260" i="6"/>
  <c r="AB277" i="6"/>
  <c r="AB292" i="6" s="1"/>
  <c r="AB307" i="6" s="1"/>
  <c r="CB280" i="6"/>
  <c r="CB295" i="6" s="1"/>
  <c r="CB310" i="6" s="1"/>
  <c r="BV222" i="6"/>
  <c r="X280" i="6"/>
  <c r="X295" i="6" s="1"/>
  <c r="X310" i="6" s="1"/>
  <c r="AP319" i="6"/>
  <c r="AP382" i="6" s="1"/>
  <c r="AO335" i="6"/>
  <c r="BE381" i="6"/>
  <c r="CV324" i="6"/>
  <c r="CV387" i="6" s="1"/>
  <c r="BA401" i="6"/>
  <c r="BN401" i="6"/>
  <c r="AA320" i="6"/>
  <c r="AA383" i="6" s="1"/>
  <c r="EB308" i="6"/>
  <c r="EB386" i="6" s="1"/>
  <c r="AJ338" i="6"/>
  <c r="CB338" i="6"/>
  <c r="BD335" i="6"/>
  <c r="BD337" i="6"/>
  <c r="BK5" i="6"/>
  <c r="BL5" i="6" s="1"/>
  <c r="BM5" i="6" s="1"/>
  <c r="AE185" i="6"/>
  <c r="AE95" i="6"/>
  <c r="AE110" i="6" s="1"/>
  <c r="AE125" i="6" s="1"/>
  <c r="AF50" i="6"/>
  <c r="DR252" i="6"/>
  <c r="AF72" i="6"/>
  <c r="AF87" i="6" s="1"/>
  <c r="AF252" i="6"/>
  <c r="AU252" i="6"/>
  <c r="BJ252" i="6"/>
  <c r="BY252" i="6"/>
  <c r="CN252" i="6"/>
  <c r="DC252" i="6"/>
  <c r="EV252" i="6"/>
  <c r="EG252" i="6"/>
  <c r="AF96" i="6"/>
  <c r="BK14" i="6"/>
  <c r="AF104" i="6"/>
  <c r="AF59" i="6"/>
  <c r="BK15" i="6"/>
  <c r="DK338" i="6"/>
  <c r="DK401" i="6"/>
  <c r="DK370" i="6"/>
  <c r="DW338" i="6"/>
  <c r="DW401" i="6"/>
  <c r="DW370" i="6"/>
  <c r="AO334" i="6"/>
  <c r="AO397" i="6"/>
  <c r="AO366" i="6"/>
  <c r="CL220" i="6"/>
  <c r="DA220" i="6"/>
  <c r="DP220" i="6"/>
  <c r="AD220" i="6"/>
  <c r="AD205" i="6"/>
  <c r="AS220" i="6"/>
  <c r="BH220" i="6"/>
  <c r="BW220" i="6"/>
  <c r="EE220" i="6"/>
  <c r="ET220" i="6"/>
  <c r="EX397" i="6"/>
  <c r="EX412" i="6" s="1"/>
  <c r="FM382" i="6"/>
  <c r="FM397" i="6" s="1"/>
  <c r="FM412" i="6" s="1"/>
  <c r="BS384" i="6"/>
  <c r="EI384" i="6"/>
  <c r="DT399" i="6"/>
  <c r="DT414" i="6" s="1"/>
  <c r="DE386" i="6"/>
  <c r="CP401" i="6"/>
  <c r="CP416" i="6" s="1"/>
  <c r="BA236" i="6"/>
  <c r="BA266" i="6" s="1"/>
  <c r="BP236" i="6"/>
  <c r="BP266" i="6" s="1"/>
  <c r="CE236" i="6"/>
  <c r="CE266" i="6" s="1"/>
  <c r="CT236" i="6"/>
  <c r="CT266" i="6" s="1"/>
  <c r="DI236" i="6"/>
  <c r="DI266" i="6" s="1"/>
  <c r="W236" i="6"/>
  <c r="W281" i="6" s="1"/>
  <c r="W296" i="6" s="1"/>
  <c r="AL236" i="6"/>
  <c r="AL281" i="6" s="1"/>
  <c r="AL296" i="6" s="1"/>
  <c r="EM236" i="6"/>
  <c r="EM281" i="6" s="1"/>
  <c r="EM296" i="6" s="1"/>
  <c r="DX236" i="6"/>
  <c r="DX266" i="6" s="1"/>
  <c r="BH254" i="6"/>
  <c r="BW254" i="6"/>
  <c r="CL254" i="6"/>
  <c r="DP254" i="6"/>
  <c r="AD74" i="6"/>
  <c r="AD254" i="6"/>
  <c r="AS254" i="6"/>
  <c r="DA254" i="6"/>
  <c r="ET254" i="6"/>
  <c r="EE254" i="6"/>
  <c r="BI14" i="6"/>
  <c r="AZ254" i="6"/>
  <c r="BO254" i="6"/>
  <c r="CD254" i="6"/>
  <c r="CS254" i="6"/>
  <c r="DH254" i="6"/>
  <c r="V74" i="6"/>
  <c r="V254" i="6"/>
  <c r="AK254" i="6"/>
  <c r="EL254" i="6"/>
  <c r="DW254" i="6"/>
  <c r="BA14" i="6"/>
  <c r="AC117" i="6"/>
  <c r="AC132" i="6" s="1"/>
  <c r="V236" i="6"/>
  <c r="V266" i="6" s="1"/>
  <c r="AK236" i="6"/>
  <c r="AK281" i="6" s="1"/>
  <c r="AK296" i="6" s="1"/>
  <c r="AZ236" i="6"/>
  <c r="AZ266" i="6" s="1"/>
  <c r="BO236" i="6"/>
  <c r="BO266" i="6" s="1"/>
  <c r="CD236" i="6"/>
  <c r="CD266" i="6" s="1"/>
  <c r="CS236" i="6"/>
  <c r="CS266" i="6" s="1"/>
  <c r="DH236" i="6"/>
  <c r="DH266" i="6" s="1"/>
  <c r="EL236" i="6"/>
  <c r="EL266" i="6" s="1"/>
  <c r="DW236" i="6"/>
  <c r="DW281" i="6" s="1"/>
  <c r="DW296" i="6" s="1"/>
  <c r="CF338" i="6"/>
  <c r="CF370" i="6"/>
  <c r="CF401" i="6"/>
  <c r="AB58" i="6"/>
  <c r="AB103" i="6"/>
  <c r="T58" i="6"/>
  <c r="T103" i="6"/>
  <c r="BA415" i="6"/>
  <c r="AC229" i="6"/>
  <c r="AC259" i="6" s="1"/>
  <c r="AR229" i="6"/>
  <c r="AR259" i="6" s="1"/>
  <c r="BG229" i="6"/>
  <c r="BG274" i="6" s="1"/>
  <c r="BG289" i="6" s="1"/>
  <c r="BV229" i="6"/>
  <c r="BV274" i="6" s="1"/>
  <c r="BV289" i="6" s="1"/>
  <c r="CK229" i="6"/>
  <c r="CK259" i="6" s="1"/>
  <c r="CZ229" i="6"/>
  <c r="CZ259" i="6" s="1"/>
  <c r="DO229" i="6"/>
  <c r="DO274" i="6" s="1"/>
  <c r="DO289" i="6" s="1"/>
  <c r="ES229" i="6"/>
  <c r="ES274" i="6" s="1"/>
  <c r="ES289" i="6" s="1"/>
  <c r="ED229" i="6"/>
  <c r="ED259" i="6" s="1"/>
  <c r="CV222" i="6"/>
  <c r="DK222" i="6"/>
  <c r="Y222" i="6"/>
  <c r="Y207" i="6"/>
  <c r="AN222" i="6"/>
  <c r="BC222" i="6"/>
  <c r="BR222" i="6"/>
  <c r="CG222" i="6"/>
  <c r="EO222" i="6"/>
  <c r="DZ222" i="6"/>
  <c r="EI398" i="6"/>
  <c r="EI413" i="6" s="1"/>
  <c r="EX383" i="6"/>
  <c r="CC236" i="6"/>
  <c r="CC266" i="6" s="1"/>
  <c r="CR236" i="6"/>
  <c r="CR266" i="6" s="1"/>
  <c r="DG236" i="6"/>
  <c r="DG266" i="6" s="1"/>
  <c r="U236" i="6"/>
  <c r="U266" i="6" s="1"/>
  <c r="AJ236" i="6"/>
  <c r="AJ266" i="6" s="1"/>
  <c r="AY236" i="6"/>
  <c r="AY281" i="6" s="1"/>
  <c r="AY296" i="6" s="1"/>
  <c r="BN236" i="6"/>
  <c r="BN281" i="6" s="1"/>
  <c r="BN296" i="6" s="1"/>
  <c r="EK236" i="6"/>
  <c r="EK266" i="6" s="1"/>
  <c r="DV236" i="6"/>
  <c r="DV266" i="6" s="1"/>
  <c r="DN222" i="6"/>
  <c r="AB222" i="6"/>
  <c r="AB207" i="6"/>
  <c r="AQ222" i="6"/>
  <c r="BF222" i="6"/>
  <c r="BU222" i="6"/>
  <c r="CJ222" i="6"/>
  <c r="CY222" i="6"/>
  <c r="ER222" i="6"/>
  <c r="EC222" i="6"/>
  <c r="AQ236" i="6"/>
  <c r="AQ266" i="6" s="1"/>
  <c r="BF236" i="6"/>
  <c r="BF266" i="6" s="1"/>
  <c r="BU236" i="6"/>
  <c r="BU266" i="6" s="1"/>
  <c r="CJ236" i="6"/>
  <c r="CJ266" i="6" s="1"/>
  <c r="CY236" i="6"/>
  <c r="CY266" i="6" s="1"/>
  <c r="DN236" i="6"/>
  <c r="DN281" i="6" s="1"/>
  <c r="DN296" i="6" s="1"/>
  <c r="AB236" i="6"/>
  <c r="AB281" i="6" s="1"/>
  <c r="AB296" i="6" s="1"/>
  <c r="ER236" i="6"/>
  <c r="ER281" i="6" s="1"/>
  <c r="ER296" i="6" s="1"/>
  <c r="EC236" i="6"/>
  <c r="EC266" i="6" s="1"/>
  <c r="BG230" i="6"/>
  <c r="BG260" i="6" s="1"/>
  <c r="BV230" i="6"/>
  <c r="BV260" i="6" s="1"/>
  <c r="CK230" i="6"/>
  <c r="CK260" i="6" s="1"/>
  <c r="CZ230" i="6"/>
  <c r="CZ260" i="6" s="1"/>
  <c r="DO230" i="6"/>
  <c r="DO260" i="6" s="1"/>
  <c r="AC230" i="6"/>
  <c r="AC275" i="6" s="1"/>
  <c r="AC290" i="6" s="1"/>
  <c r="AR230" i="6"/>
  <c r="AR260" i="6" s="1"/>
  <c r="ES230" i="6"/>
  <c r="ES260" i="6" s="1"/>
  <c r="ED230" i="6"/>
  <c r="ED275" i="6" s="1"/>
  <c r="ED290" i="6" s="1"/>
  <c r="U353" i="6"/>
  <c r="EK338" i="6"/>
  <c r="EK370" i="6"/>
  <c r="EK401" i="6"/>
  <c r="ED222" i="6"/>
  <c r="BA338" i="6"/>
  <c r="BN370" i="6"/>
  <c r="DL411" i="6" l="1"/>
  <c r="BQ402" i="6"/>
  <c r="EP413" i="6"/>
  <c r="I72" i="6" s="1"/>
  <c r="AR265" i="6"/>
  <c r="BD411" i="6"/>
  <c r="CZ273" i="6"/>
  <c r="CZ288" i="6" s="1"/>
  <c r="CZ303" i="6" s="1"/>
  <c r="AY387" i="6"/>
  <c r="AY402" i="6"/>
  <c r="AY371" i="6"/>
  <c r="BT396" i="6"/>
  <c r="DV402" i="6"/>
  <c r="V416" i="6"/>
  <c r="DV339" i="6"/>
  <c r="BT381" i="6"/>
  <c r="BT333" i="6"/>
  <c r="DV371" i="6"/>
  <c r="DZ416" i="6"/>
  <c r="H59" i="6" s="1"/>
  <c r="Y427" i="6"/>
  <c r="H38" i="6" s="1"/>
  <c r="Z172" i="6"/>
  <c r="DM381" i="6"/>
  <c r="DI416" i="6"/>
  <c r="EA413" i="6"/>
  <c r="I56" i="6" s="1"/>
  <c r="CU416" i="6"/>
  <c r="CI381" i="6"/>
  <c r="CI365" i="6"/>
  <c r="CI396" i="6"/>
  <c r="Z416" i="6"/>
  <c r="DM333" i="6"/>
  <c r="AA153" i="6" s="1"/>
  <c r="DM396" i="6"/>
  <c r="CK280" i="6"/>
  <c r="CK295" i="6" s="1"/>
  <c r="CK310" i="6" s="1"/>
  <c r="CX371" i="6"/>
  <c r="CX402" i="6"/>
  <c r="CX339" i="6"/>
  <c r="AA144" i="6" s="1"/>
  <c r="DM338" i="6"/>
  <c r="AA158" i="6" s="1"/>
  <c r="CH402" i="6"/>
  <c r="CH371" i="6"/>
  <c r="BD416" i="6"/>
  <c r="BV280" i="6"/>
  <c r="BV295" i="6" s="1"/>
  <c r="BV325" i="6" s="1"/>
  <c r="AN416" i="6"/>
  <c r="AO416" i="6"/>
  <c r="DO265" i="6"/>
  <c r="DO325" i="6" s="1"/>
  <c r="AP396" i="6"/>
  <c r="AB320" i="6"/>
  <c r="AB383" i="6" s="1"/>
  <c r="EQ334" i="6"/>
  <c r="BT310" i="6"/>
  <c r="BT388" i="6" s="1"/>
  <c r="AP381" i="6"/>
  <c r="AP333" i="6"/>
  <c r="BC416" i="6"/>
  <c r="CG416" i="6"/>
  <c r="EB365" i="6"/>
  <c r="T310" i="6"/>
  <c r="T403" i="6" s="1"/>
  <c r="EB333" i="6"/>
  <c r="EB396" i="6"/>
  <c r="CI310" i="6"/>
  <c r="CI340" i="6" s="1"/>
  <c r="CH339" i="6"/>
  <c r="DO281" i="6"/>
  <c r="DO296" i="6" s="1"/>
  <c r="DO326" i="6" s="1"/>
  <c r="EP416" i="6"/>
  <c r="I75" i="6" s="1"/>
  <c r="CH412" i="6"/>
  <c r="EO416" i="6"/>
  <c r="H75" i="6" s="1"/>
  <c r="AM371" i="6"/>
  <c r="CB339" i="6"/>
  <c r="DF416" i="6"/>
  <c r="AK416" i="6"/>
  <c r="DJ416" i="6"/>
  <c r="CH416" i="6"/>
  <c r="Z153" i="6"/>
  <c r="T173" i="6"/>
  <c r="V158" i="6"/>
  <c r="BT402" i="6"/>
  <c r="BF325" i="6"/>
  <c r="BF388" i="6" s="1"/>
  <c r="CZ281" i="6"/>
  <c r="CZ296" i="6" s="1"/>
  <c r="CZ311" i="6" s="1"/>
  <c r="W173" i="6"/>
  <c r="EA416" i="6"/>
  <c r="I59" i="6" s="1"/>
  <c r="EJ416" i="6"/>
  <c r="C75" i="6" s="1"/>
  <c r="CB402" i="6"/>
  <c r="DG402" i="6"/>
  <c r="AM339" i="6"/>
  <c r="AM387" i="6"/>
  <c r="CB387" i="6"/>
  <c r="BD412" i="6"/>
  <c r="CR416" i="6"/>
  <c r="DN325" i="6"/>
  <c r="DN372" i="6" s="1"/>
  <c r="BT371" i="6"/>
  <c r="EA414" i="6"/>
  <c r="I57" i="6" s="1"/>
  <c r="CW416" i="6"/>
  <c r="BT339" i="6"/>
  <c r="AK339" i="6"/>
  <c r="BU310" i="6"/>
  <c r="BU340" i="6" s="1"/>
  <c r="ED265" i="6"/>
  <c r="ED310" i="6" s="1"/>
  <c r="BG325" i="6"/>
  <c r="AK402" i="6"/>
  <c r="AK371" i="6"/>
  <c r="CY323" i="6"/>
  <c r="CY338" i="6" s="1"/>
  <c r="AB143" i="6" s="1"/>
  <c r="CX385" i="6"/>
  <c r="CT371" i="6"/>
  <c r="X158" i="6"/>
  <c r="CH411" i="6"/>
  <c r="AP386" i="6"/>
  <c r="EK402" i="6"/>
  <c r="CD387" i="6"/>
  <c r="BS412" i="6"/>
  <c r="EK371" i="6"/>
  <c r="AP398" i="6"/>
  <c r="EK339" i="6"/>
  <c r="AP367" i="6"/>
  <c r="AP335" i="6"/>
  <c r="EL387" i="6"/>
  <c r="EL371" i="6"/>
  <c r="CZ280" i="6"/>
  <c r="CZ295" i="6" s="1"/>
  <c r="CZ310" i="6" s="1"/>
  <c r="EL402" i="6"/>
  <c r="CX369" i="6"/>
  <c r="Z413" i="6"/>
  <c r="CX337" i="6"/>
  <c r="AA142" i="6" s="1"/>
  <c r="CS416" i="6"/>
  <c r="CS387" i="6"/>
  <c r="ES265" i="6"/>
  <c r="ES325" i="6" s="1"/>
  <c r="BR416" i="6"/>
  <c r="CS402" i="6"/>
  <c r="BE369" i="6"/>
  <c r="CS371" i="6"/>
  <c r="Z415" i="6"/>
  <c r="BE385" i="6"/>
  <c r="CE402" i="6"/>
  <c r="CR387" i="6"/>
  <c r="CR402" i="6"/>
  <c r="CR371" i="6"/>
  <c r="CE371" i="6"/>
  <c r="Z354" i="6"/>
  <c r="I27" i="6" s="1"/>
  <c r="CI368" i="6"/>
  <c r="EQ365" i="6"/>
  <c r="DM366" i="6"/>
  <c r="CI399" i="6"/>
  <c r="CI384" i="6"/>
  <c r="CJ324" i="6"/>
  <c r="CJ339" i="6" s="1"/>
  <c r="DM334" i="6"/>
  <c r="AA169" i="6" s="1"/>
  <c r="DM399" i="6"/>
  <c r="DM336" i="6"/>
  <c r="AA156" i="6" s="1"/>
  <c r="DM369" i="6"/>
  <c r="DM397" i="6"/>
  <c r="DM412" i="6" s="1"/>
  <c r="DM337" i="6"/>
  <c r="AA172" i="6" s="1"/>
  <c r="Z414" i="6"/>
  <c r="X416" i="6"/>
  <c r="CT325" i="6"/>
  <c r="CT340" i="6" s="1"/>
  <c r="W145" i="6" s="1"/>
  <c r="CF402" i="6"/>
  <c r="CJ325" i="6"/>
  <c r="CJ340" i="6" s="1"/>
  <c r="EQ366" i="6"/>
  <c r="DG339" i="6"/>
  <c r="U159" i="6" s="1"/>
  <c r="AO411" i="6"/>
  <c r="BS416" i="6"/>
  <c r="DM401" i="6"/>
  <c r="BV273" i="6"/>
  <c r="BV288" i="6" s="1"/>
  <c r="BV303" i="6" s="1"/>
  <c r="DM370" i="6"/>
  <c r="AL339" i="6"/>
  <c r="CW412" i="6"/>
  <c r="DX416" i="6"/>
  <c r="F59" i="6" s="1"/>
  <c r="BS411" i="6"/>
  <c r="EQ396" i="6"/>
  <c r="EQ381" i="6"/>
  <c r="AL371" i="6"/>
  <c r="AL387" i="6"/>
  <c r="CT416" i="6"/>
  <c r="EF220" i="6"/>
  <c r="BE400" i="6"/>
  <c r="AX371" i="6"/>
  <c r="DI325" i="6"/>
  <c r="DI388" i="6" s="1"/>
  <c r="BG273" i="6"/>
  <c r="BG288" i="6" s="1"/>
  <c r="BG303" i="6" s="1"/>
  <c r="DG325" i="6"/>
  <c r="DG388" i="6" s="1"/>
  <c r="V354" i="6"/>
  <c r="E27" i="6" s="1"/>
  <c r="CV416" i="6"/>
  <c r="EP415" i="6"/>
  <c r="I74" i="6" s="1"/>
  <c r="EC308" i="6"/>
  <c r="EC386" i="6" s="1"/>
  <c r="BA402" i="6"/>
  <c r="BQ371" i="6"/>
  <c r="BQ417" i="6" s="1"/>
  <c r="AA387" i="6"/>
  <c r="BA339" i="6"/>
  <c r="ER309" i="6"/>
  <c r="ER339" i="6" s="1"/>
  <c r="X339" i="6"/>
  <c r="AR273" i="6"/>
  <c r="AR288" i="6" s="1"/>
  <c r="AR318" i="6" s="1"/>
  <c r="X387" i="6"/>
  <c r="AC273" i="6"/>
  <c r="AC288" i="6" s="1"/>
  <c r="AC318" i="6" s="1"/>
  <c r="BQ339" i="6"/>
  <c r="AA402" i="6"/>
  <c r="DL325" i="6"/>
  <c r="DL388" i="6" s="1"/>
  <c r="AA371" i="6"/>
  <c r="X402" i="6"/>
  <c r="BA371" i="6"/>
  <c r="AC280" i="6"/>
  <c r="AC295" i="6" s="1"/>
  <c r="AC310" i="6" s="1"/>
  <c r="BS402" i="6"/>
  <c r="DO273" i="6"/>
  <c r="DO288" i="6" s="1"/>
  <c r="DO318" i="6" s="1"/>
  <c r="DU416" i="6"/>
  <c r="C59" i="6" s="1"/>
  <c r="BS387" i="6"/>
  <c r="DH416" i="6"/>
  <c r="CE339" i="6"/>
  <c r="DM368" i="6"/>
  <c r="DM400" i="6"/>
  <c r="EA415" i="6"/>
  <c r="I58" i="6" s="1"/>
  <c r="DF387" i="6"/>
  <c r="DF371" i="6"/>
  <c r="DF402" i="6"/>
  <c r="CI397" i="6"/>
  <c r="CI334" i="6"/>
  <c r="EC325" i="6"/>
  <c r="EC403" i="6" s="1"/>
  <c r="Z349" i="6"/>
  <c r="I22" i="6" s="1"/>
  <c r="BT370" i="6"/>
  <c r="BT401" i="6"/>
  <c r="BT338" i="6"/>
  <c r="DX325" i="6"/>
  <c r="DX372" i="6" s="1"/>
  <c r="AA400" i="6"/>
  <c r="DG371" i="6"/>
  <c r="CE416" i="6"/>
  <c r="ED281" i="6"/>
  <c r="ED296" i="6" s="1"/>
  <c r="ED326" i="6" s="1"/>
  <c r="AP371" i="6"/>
  <c r="DI402" i="6"/>
  <c r="ES273" i="6"/>
  <c r="ES288" i="6" s="1"/>
  <c r="ES318" i="6" s="1"/>
  <c r="DI371" i="6"/>
  <c r="DI339" i="6"/>
  <c r="W159" i="6" s="1"/>
  <c r="EQ397" i="6"/>
  <c r="AA401" i="6"/>
  <c r="AT220" i="6"/>
  <c r="CT402" i="6"/>
  <c r="AE220" i="6"/>
  <c r="CT339" i="6"/>
  <c r="W144" i="6" s="1"/>
  <c r="AB306" i="6"/>
  <c r="AB384" i="6" s="1"/>
  <c r="AR310" i="6"/>
  <c r="EM387" i="6"/>
  <c r="ED258" i="6"/>
  <c r="ED303" i="6" s="1"/>
  <c r="DL415" i="6"/>
  <c r="W416" i="6"/>
  <c r="AZ416" i="6"/>
  <c r="AA369" i="6"/>
  <c r="EQ387" i="6"/>
  <c r="AA337" i="6"/>
  <c r="EP310" i="6"/>
  <c r="EP340" i="6" s="1"/>
  <c r="DN324" i="6"/>
  <c r="DN371" i="6" s="1"/>
  <c r="BT382" i="6"/>
  <c r="EQ371" i="6"/>
  <c r="EB371" i="6"/>
  <c r="EQ339" i="6"/>
  <c r="BT366" i="6"/>
  <c r="BS413" i="6"/>
  <c r="BT334" i="6"/>
  <c r="DL371" i="6"/>
  <c r="DL402" i="6"/>
  <c r="DL339" i="6"/>
  <c r="Z159" i="6" s="1"/>
  <c r="CW414" i="6"/>
  <c r="EB369" i="6"/>
  <c r="EB337" i="6"/>
  <c r="EM402" i="6"/>
  <c r="DM310" i="6"/>
  <c r="DM340" i="6" s="1"/>
  <c r="EB334" i="6"/>
  <c r="EM371" i="6"/>
  <c r="EB382" i="6"/>
  <c r="BS325" i="6"/>
  <c r="BS403" i="6" s="1"/>
  <c r="AA370" i="6"/>
  <c r="EB366" i="6"/>
  <c r="CQ371" i="6"/>
  <c r="BO416" i="6"/>
  <c r="ES281" i="6"/>
  <c r="ES296" i="6" s="1"/>
  <c r="ES326" i="6" s="1"/>
  <c r="CW411" i="6"/>
  <c r="CX325" i="6"/>
  <c r="CX388" i="6" s="1"/>
  <c r="W339" i="6"/>
  <c r="AA381" i="6"/>
  <c r="EL416" i="6"/>
  <c r="E75" i="6" s="1"/>
  <c r="AR281" i="6"/>
  <c r="AR296" i="6" s="1"/>
  <c r="AR326" i="6" s="1"/>
  <c r="EJ325" i="6"/>
  <c r="EJ372" i="6" s="1"/>
  <c r="W402" i="6"/>
  <c r="AA365" i="6"/>
  <c r="CL236" i="6"/>
  <c r="CL281" i="6" s="1"/>
  <c r="CL296" i="6" s="1"/>
  <c r="AA396" i="6"/>
  <c r="Z402" i="6"/>
  <c r="AP370" i="6"/>
  <c r="CQ416" i="6"/>
  <c r="ED276" i="6"/>
  <c r="ED291" i="6" s="1"/>
  <c r="ED321" i="6" s="1"/>
  <c r="BS371" i="6"/>
  <c r="AO402" i="6"/>
  <c r="AO387" i="6"/>
  <c r="AO371" i="6"/>
  <c r="Z387" i="6"/>
  <c r="Z371" i="6"/>
  <c r="EU220" i="6"/>
  <c r="CK281" i="6"/>
  <c r="CK296" i="6" s="1"/>
  <c r="CK311" i="6" s="1"/>
  <c r="CF339" i="6"/>
  <c r="BD402" i="6"/>
  <c r="CI382" i="6"/>
  <c r="BE384" i="6"/>
  <c r="Z325" i="6"/>
  <c r="Z403" i="6" s="1"/>
  <c r="CM220" i="6"/>
  <c r="BD371" i="6"/>
  <c r="BX220" i="6"/>
  <c r="CX334" i="6"/>
  <c r="AA139" i="6" s="1"/>
  <c r="CF387" i="6"/>
  <c r="BD339" i="6"/>
  <c r="BI220" i="6"/>
  <c r="DH387" i="6"/>
  <c r="AE205" i="6"/>
  <c r="DB235" i="6" s="1"/>
  <c r="DB280" i="6" s="1"/>
  <c r="DB295" i="6" s="1"/>
  <c r="T118" i="6"/>
  <c r="T133" i="6" s="1"/>
  <c r="EA411" i="6"/>
  <c r="I54" i="6" s="1"/>
  <c r="EA371" i="6"/>
  <c r="EP411" i="6"/>
  <c r="I70" i="6" s="1"/>
  <c r="DP236" i="6"/>
  <c r="DP281" i="6" s="1"/>
  <c r="DP296" i="6" s="1"/>
  <c r="BE399" i="6"/>
  <c r="U387" i="6"/>
  <c r="DA236" i="6"/>
  <c r="BE336" i="6"/>
  <c r="BW236" i="6"/>
  <c r="BW266" i="6" s="1"/>
  <c r="BQ416" i="6"/>
  <c r="ER310" i="6"/>
  <c r="ER388" i="6" s="1"/>
  <c r="BH236" i="6"/>
  <c r="BH266" i="6" s="1"/>
  <c r="AS236" i="6"/>
  <c r="AS266" i="6" s="1"/>
  <c r="ET236" i="6"/>
  <c r="ET281" i="6" s="1"/>
  <c r="ET296" i="6" s="1"/>
  <c r="AD236" i="6"/>
  <c r="AD281" i="6" s="1"/>
  <c r="AD296" i="6" s="1"/>
  <c r="CW371" i="6"/>
  <c r="CW402" i="6"/>
  <c r="CW339" i="6"/>
  <c r="Z144" i="6" s="1"/>
  <c r="CH413" i="6"/>
  <c r="CX365" i="6"/>
  <c r="G40" i="6"/>
  <c r="CX396" i="6"/>
  <c r="CW387" i="6"/>
  <c r="DB213" i="6"/>
  <c r="U416" i="6"/>
  <c r="EB387" i="6"/>
  <c r="EB402" i="6"/>
  <c r="ER304" i="6"/>
  <c r="ER382" i="6" s="1"/>
  <c r="CH325" i="6"/>
  <c r="CH388" i="6" s="1"/>
  <c r="EB368" i="6"/>
  <c r="AA366" i="6"/>
  <c r="CX381" i="6"/>
  <c r="AA397" i="6"/>
  <c r="AA334" i="6"/>
  <c r="Z350" i="6"/>
  <c r="I23" i="6" s="1"/>
  <c r="EO371" i="6"/>
  <c r="AO415" i="6"/>
  <c r="CC325" i="6"/>
  <c r="CC340" i="6" s="1"/>
  <c r="X446" i="6"/>
  <c r="EM416" i="6"/>
  <c r="F75" i="6" s="1"/>
  <c r="EB384" i="6"/>
  <c r="EO402" i="6"/>
  <c r="EO339" i="6"/>
  <c r="AQ324" i="6"/>
  <c r="AQ402" i="6" s="1"/>
  <c r="BG281" i="6"/>
  <c r="BG296" i="6" s="1"/>
  <c r="BG311" i="6" s="1"/>
  <c r="DN321" i="6"/>
  <c r="DN384" i="6" s="1"/>
  <c r="EB399" i="6"/>
  <c r="DQ220" i="6"/>
  <c r="CX397" i="6"/>
  <c r="CR325" i="6"/>
  <c r="CR388" i="6" s="1"/>
  <c r="W371" i="6"/>
  <c r="CX366" i="6"/>
  <c r="BF324" i="6"/>
  <c r="BF339" i="6" s="1"/>
  <c r="EA339" i="6"/>
  <c r="AA384" i="6"/>
  <c r="EJ387" i="6"/>
  <c r="BD310" i="6"/>
  <c r="BD388" i="6" s="1"/>
  <c r="AC118" i="6"/>
  <c r="AC133" i="6" s="1"/>
  <c r="ER323" i="6"/>
  <c r="ER338" i="6" s="1"/>
  <c r="EA402" i="6"/>
  <c r="DX387" i="6"/>
  <c r="Z154" i="6"/>
  <c r="EE281" i="6"/>
  <c r="EE296" i="6" s="1"/>
  <c r="EJ402" i="6"/>
  <c r="AB324" i="6"/>
  <c r="AB387" i="6" s="1"/>
  <c r="DX371" i="6"/>
  <c r="EJ371" i="6"/>
  <c r="CW325" i="6"/>
  <c r="CW388" i="6" s="1"/>
  <c r="DX402" i="6"/>
  <c r="U446" i="6"/>
  <c r="EA412" i="6"/>
  <c r="I55" i="6" s="1"/>
  <c r="CC387" i="6"/>
  <c r="CC339" i="6"/>
  <c r="U339" i="6"/>
  <c r="AB325" i="6"/>
  <c r="AB388" i="6" s="1"/>
  <c r="AA338" i="6"/>
  <c r="BM371" i="6"/>
  <c r="BM402" i="6"/>
  <c r="EC309" i="6"/>
  <c r="EC339" i="6" s="1"/>
  <c r="DJ371" i="6"/>
  <c r="EQ383" i="6"/>
  <c r="BM339" i="6"/>
  <c r="DJ402" i="6"/>
  <c r="DJ339" i="6"/>
  <c r="X159" i="6" s="1"/>
  <c r="BS414" i="6"/>
  <c r="BE335" i="6"/>
  <c r="DL412" i="6"/>
  <c r="U402" i="6"/>
  <c r="BP416" i="6"/>
  <c r="AK325" i="6"/>
  <c r="AK388" i="6" s="1"/>
  <c r="DY387" i="6"/>
  <c r="CH415" i="6"/>
  <c r="AA368" i="6"/>
  <c r="AA399" i="6"/>
  <c r="BM416" i="6"/>
  <c r="AF186" i="6"/>
  <c r="BJ216" i="6" s="1"/>
  <c r="CD402" i="6"/>
  <c r="CJ323" i="6"/>
  <c r="CJ386" i="6" s="1"/>
  <c r="EQ399" i="6"/>
  <c r="CD371" i="6"/>
  <c r="Y431" i="6"/>
  <c r="H42" i="6" s="1"/>
  <c r="CQ325" i="6"/>
  <c r="CQ388" i="6" s="1"/>
  <c r="AP401" i="6"/>
  <c r="CE325" i="6"/>
  <c r="CE388" i="6" s="1"/>
  <c r="DY402" i="6"/>
  <c r="DU310" i="6"/>
  <c r="DU388" i="6" s="1"/>
  <c r="EB325" i="6"/>
  <c r="EB340" i="6" s="1"/>
  <c r="DY339" i="6"/>
  <c r="BV266" i="6"/>
  <c r="BV311" i="6" s="1"/>
  <c r="AQ325" i="6"/>
  <c r="AQ388" i="6" s="1"/>
  <c r="W446" i="6"/>
  <c r="AP325" i="6"/>
  <c r="AP388" i="6" s="1"/>
  <c r="BE371" i="6"/>
  <c r="BE339" i="6"/>
  <c r="DK266" i="6"/>
  <c r="DK311" i="6" s="1"/>
  <c r="CC416" i="6"/>
  <c r="CU281" i="6"/>
  <c r="CU296" i="6" s="1"/>
  <c r="CU326" i="6" s="1"/>
  <c r="AI416" i="6"/>
  <c r="EP414" i="6"/>
  <c r="I73" i="6" s="1"/>
  <c r="CD416" i="6"/>
  <c r="T431" i="6"/>
  <c r="T447" i="6" s="1"/>
  <c r="CW415" i="6"/>
  <c r="AA310" i="6"/>
  <c r="AA388" i="6" s="1"/>
  <c r="BE402" i="6"/>
  <c r="CI385" i="6"/>
  <c r="EB400" i="6"/>
  <c r="EQ368" i="6"/>
  <c r="EU213" i="6"/>
  <c r="BN387" i="6"/>
  <c r="CY321" i="6"/>
  <c r="CY399" i="6" s="1"/>
  <c r="BE411" i="6"/>
  <c r="BP371" i="6"/>
  <c r="CI369" i="6"/>
  <c r="CY324" i="6"/>
  <c r="CY387" i="6" s="1"/>
  <c r="CI387" i="6"/>
  <c r="CK261" i="6"/>
  <c r="CK321" i="6" s="1"/>
  <c r="AB318" i="6"/>
  <c r="AB381" i="6" s="1"/>
  <c r="BP402" i="6"/>
  <c r="CI400" i="6"/>
  <c r="DF310" i="6"/>
  <c r="DF403" i="6" s="1"/>
  <c r="BN402" i="6"/>
  <c r="BB416" i="6"/>
  <c r="CI371" i="6"/>
  <c r="BP339" i="6"/>
  <c r="BN371" i="6"/>
  <c r="BV276" i="6"/>
  <c r="BV291" i="6" s="1"/>
  <c r="BV306" i="6" s="1"/>
  <c r="CI402" i="6"/>
  <c r="BA325" i="6"/>
  <c r="BA388" i="6" s="1"/>
  <c r="CQ402" i="6"/>
  <c r="AQ308" i="6"/>
  <c r="AQ386" i="6" s="1"/>
  <c r="EQ398" i="6"/>
  <c r="EA281" i="6"/>
  <c r="EA296" i="6" s="1"/>
  <c r="EA326" i="6" s="1"/>
  <c r="CQ339" i="6"/>
  <c r="T144" i="6" s="1"/>
  <c r="EQ367" i="6"/>
  <c r="BE383" i="6"/>
  <c r="BB402" i="6"/>
  <c r="EQ370" i="6"/>
  <c r="EQ386" i="6"/>
  <c r="BB371" i="6"/>
  <c r="EQ401" i="6"/>
  <c r="CH414" i="6"/>
  <c r="BE325" i="6"/>
  <c r="BE403" i="6" s="1"/>
  <c r="BB339" i="6"/>
  <c r="Z412" i="6"/>
  <c r="CC402" i="6"/>
  <c r="BE367" i="6"/>
  <c r="AL416" i="6"/>
  <c r="DL414" i="6"/>
  <c r="C41" i="6"/>
  <c r="CZ276" i="6"/>
  <c r="CZ291" i="6" s="1"/>
  <c r="CZ306" i="6" s="1"/>
  <c r="AP339" i="6"/>
  <c r="EQ325" i="6"/>
  <c r="EQ340" i="6" s="1"/>
  <c r="EC304" i="6"/>
  <c r="EC382" i="6" s="1"/>
  <c r="DH402" i="6"/>
  <c r="BE366" i="6"/>
  <c r="DM281" i="6"/>
  <c r="DM296" i="6" s="1"/>
  <c r="DM326" i="6" s="1"/>
  <c r="DK402" i="6"/>
  <c r="EQ400" i="6"/>
  <c r="BU322" i="6"/>
  <c r="BU385" i="6" s="1"/>
  <c r="DH371" i="6"/>
  <c r="X444" i="6"/>
  <c r="BE397" i="6"/>
  <c r="DK371" i="6"/>
  <c r="EQ369" i="6"/>
  <c r="BE334" i="6"/>
  <c r="DK339" i="6"/>
  <c r="Y159" i="6" s="1"/>
  <c r="EQ337" i="6"/>
  <c r="U325" i="6"/>
  <c r="U340" i="6" s="1"/>
  <c r="BP325" i="6"/>
  <c r="BP388" i="6" s="1"/>
  <c r="AP402" i="6"/>
  <c r="Y430" i="6"/>
  <c r="H41" i="6" s="1"/>
  <c r="Y416" i="6"/>
  <c r="EF213" i="6"/>
  <c r="DQ213" i="6"/>
  <c r="DY416" i="6"/>
  <c r="G59" i="6" s="1"/>
  <c r="CM213" i="6"/>
  <c r="AQ322" i="6"/>
  <c r="AQ385" i="6" s="1"/>
  <c r="Y428" i="6"/>
  <c r="H39" i="6" s="1"/>
  <c r="AF110" i="6"/>
  <c r="AF125" i="6" s="1"/>
  <c r="DL413" i="6"/>
  <c r="BX213" i="6"/>
  <c r="AF185" i="6"/>
  <c r="BY215" i="6" s="1"/>
  <c r="BI213" i="6"/>
  <c r="EQ384" i="6"/>
  <c r="CB416" i="6"/>
  <c r="AT213" i="6"/>
  <c r="AE198" i="6"/>
  <c r="EF228" i="6" s="1"/>
  <c r="CF281" i="6"/>
  <c r="CF296" i="6" s="1"/>
  <c r="CF311" i="6" s="1"/>
  <c r="CJ321" i="6"/>
  <c r="CJ384" i="6" s="1"/>
  <c r="AB323" i="6"/>
  <c r="AB386" i="6" s="1"/>
  <c r="G38" i="6"/>
  <c r="BF322" i="6"/>
  <c r="BF337" i="6" s="1"/>
  <c r="CI266" i="6"/>
  <c r="CI326" i="6" s="1"/>
  <c r="DF266" i="6"/>
  <c r="DF311" i="6" s="1"/>
  <c r="W310" i="6"/>
  <c r="W388" i="6" s="1"/>
  <c r="Y325" i="6"/>
  <c r="Y388" i="6" s="1"/>
  <c r="X447" i="6"/>
  <c r="AF114" i="6"/>
  <c r="AF129" i="6" s="1"/>
  <c r="DN323" i="6"/>
  <c r="DN370" i="6" s="1"/>
  <c r="AC261" i="6"/>
  <c r="AC306" i="6" s="1"/>
  <c r="CY325" i="6"/>
  <c r="CY340" i="6" s="1"/>
  <c r="AB145" i="6" s="1"/>
  <c r="AA281" i="6"/>
  <c r="AA296" i="6" s="1"/>
  <c r="AA326" i="6" s="1"/>
  <c r="DN319" i="6"/>
  <c r="DN334" i="6" s="1"/>
  <c r="AB319" i="6"/>
  <c r="AB334" i="6" s="1"/>
  <c r="V431" i="6"/>
  <c r="E42" i="6" s="1"/>
  <c r="CW281" i="6"/>
  <c r="CW296" i="6" s="1"/>
  <c r="CW311" i="6" s="1"/>
  <c r="ES261" i="6"/>
  <c r="ES321" i="6" s="1"/>
  <c r="U118" i="6"/>
  <c r="U133" i="6" s="1"/>
  <c r="AF109" i="6"/>
  <c r="AF124" i="6" s="1"/>
  <c r="AF184" i="6"/>
  <c r="DR214" i="6" s="1"/>
  <c r="CI383" i="6"/>
  <c r="AF116" i="6"/>
  <c r="AF131" i="6" s="1"/>
  <c r="Y118" i="6"/>
  <c r="Y133" i="6" s="1"/>
  <c r="AC263" i="6"/>
  <c r="AC308" i="6" s="1"/>
  <c r="Y266" i="6"/>
  <c r="Y326" i="6" s="1"/>
  <c r="EQ281" i="6"/>
  <c r="EQ296" i="6" s="1"/>
  <c r="EQ311" i="6" s="1"/>
  <c r="X281" i="6"/>
  <c r="X296" i="6" s="1"/>
  <c r="X311" i="6" s="1"/>
  <c r="AF191" i="6"/>
  <c r="AU221" i="6" s="1"/>
  <c r="DG416" i="6"/>
  <c r="DV416" i="6"/>
  <c r="D59" i="6" s="1"/>
  <c r="AX416" i="6"/>
  <c r="DO261" i="6"/>
  <c r="DO306" i="6" s="1"/>
  <c r="DL416" i="6"/>
  <c r="CX281" i="6"/>
  <c r="CX296" i="6" s="1"/>
  <c r="CX311" i="6" s="1"/>
  <c r="AX402" i="6"/>
  <c r="T416" i="6"/>
  <c r="AO412" i="6"/>
  <c r="AX339" i="6"/>
  <c r="DJ266" i="6"/>
  <c r="DJ311" i="6" s="1"/>
  <c r="AR279" i="6"/>
  <c r="AR294" i="6" s="1"/>
  <c r="AR309" i="6" s="1"/>
  <c r="BA416" i="6"/>
  <c r="DY266" i="6"/>
  <c r="DY326" i="6" s="1"/>
  <c r="AB118" i="6"/>
  <c r="AB133" i="6" s="1"/>
  <c r="AF119" i="6"/>
  <c r="AF134" i="6" s="1"/>
  <c r="EC320" i="6"/>
  <c r="EC398" i="6" s="1"/>
  <c r="CV281" i="6"/>
  <c r="CV296" i="6" s="1"/>
  <c r="CV311" i="6" s="1"/>
  <c r="AF111" i="6"/>
  <c r="AF126" i="6" s="1"/>
  <c r="ED279" i="6"/>
  <c r="ED294" i="6" s="1"/>
  <c r="ED309" i="6" s="1"/>
  <c r="AF189" i="6"/>
  <c r="CN219" i="6" s="1"/>
  <c r="AF118" i="6"/>
  <c r="AF133" i="6" s="1"/>
  <c r="W431" i="6"/>
  <c r="F42" i="6" s="1"/>
  <c r="DL281" i="6"/>
  <c r="DL296" i="6" s="1"/>
  <c r="DL311" i="6" s="1"/>
  <c r="AF193" i="6"/>
  <c r="CN223" i="6" s="1"/>
  <c r="BD414" i="6"/>
  <c r="W354" i="6"/>
  <c r="F27" i="6" s="1"/>
  <c r="Z353" i="6"/>
  <c r="I26" i="6" s="1"/>
  <c r="Z281" i="6"/>
  <c r="Z296" i="6" s="1"/>
  <c r="Z326" i="6" s="1"/>
  <c r="AC277" i="6"/>
  <c r="AC292" i="6" s="1"/>
  <c r="AC307" i="6" s="1"/>
  <c r="DK416" i="6"/>
  <c r="EN416" i="6"/>
  <c r="G75" i="6" s="1"/>
  <c r="DU387" i="6"/>
  <c r="Y387" i="6"/>
  <c r="BE386" i="6"/>
  <c r="AJ416" i="6"/>
  <c r="BD415" i="6"/>
  <c r="X118" i="6"/>
  <c r="X133" i="6" s="1"/>
  <c r="EP412" i="6"/>
  <c r="I71" i="6" s="1"/>
  <c r="EP417" i="6"/>
  <c r="I76" i="6" s="1"/>
  <c r="AF113" i="6"/>
  <c r="AF128" i="6" s="1"/>
  <c r="AF188" i="6"/>
  <c r="DR218" i="6" s="1"/>
  <c r="AF194" i="6"/>
  <c r="DR224" i="6" s="1"/>
  <c r="AY416" i="6"/>
  <c r="X354" i="6"/>
  <c r="G27" i="6" s="1"/>
  <c r="AO413" i="6"/>
  <c r="W118" i="6"/>
  <c r="W133" i="6" s="1"/>
  <c r="EE266" i="6"/>
  <c r="EK416" i="6"/>
  <c r="D75" i="6" s="1"/>
  <c r="EL281" i="6"/>
  <c r="EL296" i="6" s="1"/>
  <c r="EL311" i="6" s="1"/>
  <c r="BN416" i="6"/>
  <c r="T281" i="6"/>
  <c r="T296" i="6" s="1"/>
  <c r="T311" i="6" s="1"/>
  <c r="CG387" i="6"/>
  <c r="ED262" i="6"/>
  <c r="ED307" i="6" s="1"/>
  <c r="AC279" i="6"/>
  <c r="AC294" i="6" s="1"/>
  <c r="AC309" i="6" s="1"/>
  <c r="EN281" i="6"/>
  <c r="EN296" i="6" s="1"/>
  <c r="EN326" i="6" s="1"/>
  <c r="AM416" i="6"/>
  <c r="CZ264" i="6"/>
  <c r="CZ309" i="6" s="1"/>
  <c r="Z352" i="6"/>
  <c r="I25" i="6" s="1"/>
  <c r="AN281" i="6"/>
  <c r="AN296" i="6" s="1"/>
  <c r="AN326" i="6" s="1"/>
  <c r="BS415" i="6"/>
  <c r="AZ325" i="6"/>
  <c r="AZ388" i="6" s="1"/>
  <c r="DW416" i="6"/>
  <c r="E59" i="6" s="1"/>
  <c r="U354" i="6"/>
  <c r="D27" i="6" s="1"/>
  <c r="Z351" i="6"/>
  <c r="I24" i="6" s="1"/>
  <c r="ES259" i="6"/>
  <c r="ES304" i="6" s="1"/>
  <c r="AK266" i="6"/>
  <c r="AK326" i="6" s="1"/>
  <c r="CW413" i="6"/>
  <c r="BD413" i="6"/>
  <c r="D26" i="6"/>
  <c r="Y158" i="6"/>
  <c r="Y173" i="6"/>
  <c r="AR275" i="6"/>
  <c r="AR290" i="6" s="1"/>
  <c r="AR305" i="6" s="1"/>
  <c r="CF416" i="6"/>
  <c r="AL266" i="6"/>
  <c r="AF117" i="6"/>
  <c r="AF132" i="6" s="1"/>
  <c r="EC281" i="6"/>
  <c r="EC296" i="6" s="1"/>
  <c r="EC326" i="6" s="1"/>
  <c r="AR277" i="6"/>
  <c r="AR292" i="6" s="1"/>
  <c r="AR307" i="6" s="1"/>
  <c r="BG259" i="6"/>
  <c r="AD255" i="6"/>
  <c r="AS255" i="6"/>
  <c r="BH255" i="6"/>
  <c r="BW255" i="6"/>
  <c r="CL255" i="6"/>
  <c r="DA255" i="6"/>
  <c r="DP255" i="6"/>
  <c r="AD75" i="6"/>
  <c r="EE255" i="6"/>
  <c r="ET255" i="6"/>
  <c r="BI15" i="6"/>
  <c r="BO255" i="6"/>
  <c r="CD255" i="6"/>
  <c r="V75" i="6"/>
  <c r="V255" i="6"/>
  <c r="DH255" i="6"/>
  <c r="AK255" i="6"/>
  <c r="CS255" i="6"/>
  <c r="AZ255" i="6"/>
  <c r="EL255" i="6"/>
  <c r="DW255" i="6"/>
  <c r="BA15" i="6"/>
  <c r="AS380" i="6"/>
  <c r="AS395" i="6" s="1"/>
  <c r="AS410" i="6" s="1"/>
  <c r="BH364" i="6"/>
  <c r="AI281" i="6"/>
  <c r="AI296" i="6" s="1"/>
  <c r="AI311" i="6" s="1"/>
  <c r="ER266" i="6"/>
  <c r="BG262" i="6"/>
  <c r="BN266" i="6"/>
  <c r="BV259" i="6"/>
  <c r="BG263" i="6"/>
  <c r="Z59" i="6"/>
  <c r="Z104" i="6"/>
  <c r="DX281" i="6"/>
  <c r="DX296" i="6" s="1"/>
  <c r="DX326" i="6" s="1"/>
  <c r="AX281" i="6"/>
  <c r="AX296" i="6" s="1"/>
  <c r="AX311" i="6" s="1"/>
  <c r="CJ281" i="6"/>
  <c r="CJ296" i="6" s="1"/>
  <c r="CJ311" i="6" s="1"/>
  <c r="BV262" i="6"/>
  <c r="CK274" i="6"/>
  <c r="CK289" i="6" s="1"/>
  <c r="CK304" i="6" s="1"/>
  <c r="AO266" i="6"/>
  <c r="EM266" i="6"/>
  <c r="BW237" i="6"/>
  <c r="BW267" i="6" s="1"/>
  <c r="CL237" i="6"/>
  <c r="CL267" i="6" s="1"/>
  <c r="DA237" i="6"/>
  <c r="DA267" i="6" s="1"/>
  <c r="DP237" i="6"/>
  <c r="DP282" i="6" s="1"/>
  <c r="DP297" i="6" s="1"/>
  <c r="AD237" i="6"/>
  <c r="AD282" i="6" s="1"/>
  <c r="AD297" i="6" s="1"/>
  <c r="AS237" i="6"/>
  <c r="AS282" i="6" s="1"/>
  <c r="AS297" i="6" s="1"/>
  <c r="BH237" i="6"/>
  <c r="BH282" i="6" s="1"/>
  <c r="BH297" i="6" s="1"/>
  <c r="EE237" i="6"/>
  <c r="EE267" i="6" s="1"/>
  <c r="ET237" i="6"/>
  <c r="ET282" i="6" s="1"/>
  <c r="ET297" i="6" s="1"/>
  <c r="Z158" i="6"/>
  <c r="Z173" i="6"/>
  <c r="DU281" i="6"/>
  <c r="DU296" i="6" s="1"/>
  <c r="DU326" i="6" s="1"/>
  <c r="CY281" i="6"/>
  <c r="CY296" i="6" s="1"/>
  <c r="CY311" i="6" s="1"/>
  <c r="CK262" i="6"/>
  <c r="CR281" i="6"/>
  <c r="CR296" i="6" s="1"/>
  <c r="CR311" i="6" s="1"/>
  <c r="CS281" i="6"/>
  <c r="CS296" i="6" s="1"/>
  <c r="CS311" i="6" s="1"/>
  <c r="CK263" i="6"/>
  <c r="AA89" i="6"/>
  <c r="AA194" i="6"/>
  <c r="DO227" i="6"/>
  <c r="DO242" i="6" s="1"/>
  <c r="DO257" i="6" s="1"/>
  <c r="DO272" i="6" s="1"/>
  <c r="DO287" i="6" s="1"/>
  <c r="DO302" i="6" s="1"/>
  <c r="DO317" i="6" s="1"/>
  <c r="DO332" i="6" s="1"/>
  <c r="ES212" i="6"/>
  <c r="ES227" i="6" s="1"/>
  <c r="ES242" i="6" s="1"/>
  <c r="ES257" i="6" s="1"/>
  <c r="ES272" i="6" s="1"/>
  <c r="ES287" i="6" s="1"/>
  <c r="ES302" i="6" s="1"/>
  <c r="ES317" i="6" s="1"/>
  <c r="ES332" i="6" s="1"/>
  <c r="AM266" i="6"/>
  <c r="AM237" i="6"/>
  <c r="AM267" i="6" s="1"/>
  <c r="BB237" i="6"/>
  <c r="BB282" i="6" s="1"/>
  <c r="BB297" i="6" s="1"/>
  <c r="BQ237" i="6"/>
  <c r="BQ267" i="6" s="1"/>
  <c r="CF237" i="6"/>
  <c r="CF267" i="6" s="1"/>
  <c r="CU237" i="6"/>
  <c r="CU267" i="6" s="1"/>
  <c r="DJ237" i="6"/>
  <c r="DJ282" i="6" s="1"/>
  <c r="DJ297" i="6" s="1"/>
  <c r="X237" i="6"/>
  <c r="X267" i="6" s="1"/>
  <c r="EN237" i="6"/>
  <c r="EN267" i="6" s="1"/>
  <c r="DY237" i="6"/>
  <c r="DY267" i="6" s="1"/>
  <c r="EO266" i="6"/>
  <c r="DM335" i="6"/>
  <c r="DM367" i="6"/>
  <c r="DM398" i="6"/>
  <c r="CB281" i="6"/>
  <c r="CB296" i="6" s="1"/>
  <c r="CB311" i="6" s="1"/>
  <c r="DN266" i="6"/>
  <c r="DV281" i="6"/>
  <c r="DV296" i="6" s="1"/>
  <c r="DV311" i="6" s="1"/>
  <c r="BE266" i="6"/>
  <c r="DO259" i="6"/>
  <c r="CZ278" i="6"/>
  <c r="CZ293" i="6" s="1"/>
  <c r="CZ308" i="6" s="1"/>
  <c r="AF115" i="6"/>
  <c r="AF130" i="6" s="1"/>
  <c r="CX338" i="6"/>
  <c r="AA143" i="6" s="1"/>
  <c r="CX401" i="6"/>
  <c r="CX370" i="6"/>
  <c r="AR267" i="6"/>
  <c r="AR282" i="6"/>
  <c r="AR297" i="6" s="1"/>
  <c r="AB266" i="6"/>
  <c r="DO278" i="6"/>
  <c r="DO293" i="6" s="1"/>
  <c r="DO308" i="6" s="1"/>
  <c r="AC89" i="6"/>
  <c r="AC194" i="6"/>
  <c r="CM212" i="6"/>
  <c r="BX212" i="6"/>
  <c r="BI227" i="6"/>
  <c r="BI242" i="6" s="1"/>
  <c r="BI257" i="6" s="1"/>
  <c r="BI272" i="6" s="1"/>
  <c r="BI287" i="6" s="1"/>
  <c r="BI302" i="6" s="1"/>
  <c r="BI317" i="6" s="1"/>
  <c r="BI332" i="6" s="1"/>
  <c r="AF112" i="6"/>
  <c r="AF127" i="6" s="1"/>
  <c r="BN310" i="6"/>
  <c r="AJ402" i="6"/>
  <c r="BT400" i="6"/>
  <c r="AN402" i="6"/>
  <c r="DN303" i="6"/>
  <c r="DN381" i="6" s="1"/>
  <c r="AO325" i="6"/>
  <c r="AO388" i="6" s="1"/>
  <c r="BU305" i="6"/>
  <c r="CU325" i="6"/>
  <c r="CU388" i="6" s="1"/>
  <c r="BU309" i="6"/>
  <c r="BU387" i="6" s="1"/>
  <c r="BT335" i="6"/>
  <c r="CJ322" i="6"/>
  <c r="CJ385" i="6" s="1"/>
  <c r="BR310" i="6"/>
  <c r="BR388" i="6" s="1"/>
  <c r="DM371" i="6"/>
  <c r="CY322" i="6"/>
  <c r="CY385" i="6" s="1"/>
  <c r="BR371" i="6"/>
  <c r="AA367" i="6"/>
  <c r="DW325" i="6"/>
  <c r="DW388" i="6" s="1"/>
  <c r="AP369" i="6"/>
  <c r="AZ339" i="6"/>
  <c r="CD325" i="6"/>
  <c r="CD388" i="6" s="1"/>
  <c r="BU318" i="6"/>
  <c r="BU381" i="6" s="1"/>
  <c r="AF192" i="6"/>
  <c r="DA212" i="6"/>
  <c r="BW227" i="6"/>
  <c r="BW242" i="6" s="1"/>
  <c r="BW257" i="6" s="1"/>
  <c r="BW272" i="6" s="1"/>
  <c r="BW287" i="6" s="1"/>
  <c r="BW302" i="6" s="1"/>
  <c r="BW317" i="6" s="1"/>
  <c r="BW332" i="6" s="1"/>
  <c r="ED274" i="6"/>
  <c r="ED289" i="6" s="1"/>
  <c r="ED319" i="6" s="1"/>
  <c r="DO255" i="6"/>
  <c r="AC75" i="6"/>
  <c r="AC255" i="6"/>
  <c r="AR255" i="6"/>
  <c r="BG255" i="6"/>
  <c r="BV255" i="6"/>
  <c r="CK255" i="6"/>
  <c r="CZ255" i="6"/>
  <c r="ES255" i="6"/>
  <c r="ED255" i="6"/>
  <c r="BH15" i="6"/>
  <c r="U255" i="6"/>
  <c r="AJ255" i="6"/>
  <c r="AY255" i="6"/>
  <c r="CR255" i="6"/>
  <c r="DG255" i="6"/>
  <c r="BN255" i="6"/>
  <c r="U75" i="6"/>
  <c r="CC255" i="6"/>
  <c r="DV255" i="6"/>
  <c r="EK255" i="6"/>
  <c r="AZ15" i="6"/>
  <c r="DE387" i="6"/>
  <c r="CP402" i="6"/>
  <c r="CP417" i="6" s="1"/>
  <c r="BO281" i="6"/>
  <c r="BO296" i="6" s="1"/>
  <c r="BO311" i="6" s="1"/>
  <c r="ES263" i="6"/>
  <c r="Y59" i="6"/>
  <c r="Y104" i="6"/>
  <c r="DY380" i="6"/>
  <c r="DJ395" i="6"/>
  <c r="DJ410" i="6" s="1"/>
  <c r="EB383" i="6"/>
  <c r="CI335" i="6"/>
  <c r="CI367" i="6"/>
  <c r="CI398" i="6"/>
  <c r="E41" i="6"/>
  <c r="V446" i="6"/>
  <c r="AC267" i="6"/>
  <c r="AC282" i="6"/>
  <c r="AC297" i="6" s="1"/>
  <c r="AW239" i="6"/>
  <c r="AW254" i="6" s="1"/>
  <c r="AW269" i="6" s="1"/>
  <c r="AW284" i="6" s="1"/>
  <c r="AW299" i="6" s="1"/>
  <c r="AW314" i="6" s="1"/>
  <c r="AW329" i="6" s="1"/>
  <c r="AW344" i="6" s="1"/>
  <c r="CA224" i="6"/>
  <c r="BL224" i="6"/>
  <c r="AX223" i="6"/>
  <c r="BM223" i="6"/>
  <c r="CB223" i="6"/>
  <c r="CQ223" i="6"/>
  <c r="DF223" i="6"/>
  <c r="T223" i="6"/>
  <c r="T208" i="6"/>
  <c r="AI223" i="6"/>
  <c r="DU223" i="6"/>
  <c r="EJ223" i="6"/>
  <c r="AW390" i="6"/>
  <c r="BL374" i="6"/>
  <c r="CA374" i="6" s="1"/>
  <c r="CP374" i="6" s="1"/>
  <c r="DE374" i="6" s="1"/>
  <c r="DT374" i="6" s="1"/>
  <c r="EI374" i="6" s="1"/>
  <c r="EX374" i="6" s="1"/>
  <c r="FM374" i="6" s="1"/>
  <c r="AS232" i="6"/>
  <c r="AS262" i="6" s="1"/>
  <c r="BH232" i="6"/>
  <c r="BH277" i="6" s="1"/>
  <c r="BH292" i="6" s="1"/>
  <c r="BW232" i="6"/>
  <c r="BW262" i="6" s="1"/>
  <c r="CL232" i="6"/>
  <c r="CL262" i="6" s="1"/>
  <c r="DA232" i="6"/>
  <c r="DA262" i="6" s="1"/>
  <c r="DP232" i="6"/>
  <c r="DP262" i="6" s="1"/>
  <c r="AD232" i="6"/>
  <c r="AD262" i="6" s="1"/>
  <c r="EE232" i="6"/>
  <c r="EE277" i="6" s="1"/>
  <c r="EE292" i="6" s="1"/>
  <c r="ET232" i="6"/>
  <c r="ET262" i="6" s="1"/>
  <c r="AF227" i="6"/>
  <c r="AF242" i="6" s="1"/>
  <c r="AF257" i="6" s="1"/>
  <c r="AF272" i="6" s="1"/>
  <c r="AF287" i="6" s="1"/>
  <c r="AF302" i="6" s="1"/>
  <c r="AF317" i="6" s="1"/>
  <c r="AF332" i="6" s="1"/>
  <c r="AF348" i="6" s="1"/>
  <c r="AF364" i="6" s="1"/>
  <c r="AU212" i="6"/>
  <c r="AU227" i="6" s="1"/>
  <c r="AU242" i="6" s="1"/>
  <c r="AU257" i="6" s="1"/>
  <c r="AU272" i="6" s="1"/>
  <c r="AU287" i="6" s="1"/>
  <c r="AU302" i="6" s="1"/>
  <c r="AU317" i="6" s="1"/>
  <c r="AU332" i="6" s="1"/>
  <c r="BJ212" i="6"/>
  <c r="EN325" i="6"/>
  <c r="EN310" i="6"/>
  <c r="AF190" i="6"/>
  <c r="ES267" i="6"/>
  <c r="ES282" i="6"/>
  <c r="ES297" i="6" s="1"/>
  <c r="Y339" i="6"/>
  <c r="Y371" i="6"/>
  <c r="Y402" i="6"/>
  <c r="BB310" i="6"/>
  <c r="BB325" i="6"/>
  <c r="AF187" i="6"/>
  <c r="AQ321" i="6"/>
  <c r="AQ384" i="6" s="1"/>
  <c r="AJ339" i="6"/>
  <c r="BT337" i="6"/>
  <c r="AN371" i="6"/>
  <c r="CJ319" i="6"/>
  <c r="CJ382" i="6" s="1"/>
  <c r="CV371" i="6"/>
  <c r="AX325" i="6"/>
  <c r="AX388" i="6" s="1"/>
  <c r="DM339" i="6"/>
  <c r="EL310" i="6"/>
  <c r="EL388" i="6" s="1"/>
  <c r="BR402" i="6"/>
  <c r="DV310" i="6"/>
  <c r="AA335" i="6"/>
  <c r="DN320" i="6"/>
  <c r="DN383" i="6" s="1"/>
  <c r="AP400" i="6"/>
  <c r="CS310" i="6"/>
  <c r="CS388" i="6" s="1"/>
  <c r="AD89" i="6"/>
  <c r="AD194" i="6"/>
  <c r="CY305" i="6"/>
  <c r="CY320" i="6"/>
  <c r="AA223" i="6"/>
  <c r="AA208" i="6"/>
  <c r="AP223" i="6"/>
  <c r="BE223" i="6"/>
  <c r="BT223" i="6"/>
  <c r="CI223" i="6"/>
  <c r="CX223" i="6"/>
  <c r="DM223" i="6"/>
  <c r="EQ223" i="6"/>
  <c r="EB223" i="6"/>
  <c r="AQ281" i="6"/>
  <c r="AQ296" i="6" s="1"/>
  <c r="AQ311" i="6" s="1"/>
  <c r="ES262" i="6"/>
  <c r="CJ255" i="6"/>
  <c r="CY255" i="6"/>
  <c r="DN255" i="6"/>
  <c r="AB75" i="6"/>
  <c r="AB255" i="6"/>
  <c r="AQ255" i="6"/>
  <c r="BF255" i="6"/>
  <c r="BU255" i="6"/>
  <c r="EC255" i="6"/>
  <c r="ER255" i="6"/>
  <c r="BG15" i="6"/>
  <c r="T75" i="6"/>
  <c r="DF255" i="6"/>
  <c r="T255" i="6"/>
  <c r="AX255" i="6"/>
  <c r="BM255" i="6"/>
  <c r="CB255" i="6"/>
  <c r="AI255" i="6"/>
  <c r="CQ255" i="6"/>
  <c r="DU255" i="6"/>
  <c r="EJ255" i="6"/>
  <c r="AY15" i="6"/>
  <c r="BV275" i="6"/>
  <c r="BV290" i="6" s="1"/>
  <c r="BV305" i="6" s="1"/>
  <c r="X104" i="6"/>
  <c r="X59" i="6"/>
  <c r="Z170" i="6"/>
  <c r="Z155" i="6"/>
  <c r="EB335" i="6"/>
  <c r="EB367" i="6"/>
  <c r="EB398" i="6"/>
  <c r="AI339" i="6"/>
  <c r="AI402" i="6"/>
  <c r="AI371" i="6"/>
  <c r="EJ266" i="6"/>
  <c r="BV278" i="6"/>
  <c r="BV293" i="6" s="1"/>
  <c r="BV308" i="6" s="1"/>
  <c r="ED212" i="6"/>
  <c r="ED227" i="6" s="1"/>
  <c r="ED242" i="6" s="1"/>
  <c r="ED257" i="6" s="1"/>
  <c r="ED272" i="6" s="1"/>
  <c r="ED287" i="6" s="1"/>
  <c r="ED302" i="6" s="1"/>
  <c r="ED317" i="6" s="1"/>
  <c r="ED332" i="6" s="1"/>
  <c r="CZ227" i="6"/>
  <c r="CZ242" i="6" s="1"/>
  <c r="CZ257" i="6" s="1"/>
  <c r="CZ272" i="6" s="1"/>
  <c r="CZ287" i="6" s="1"/>
  <c r="CZ302" i="6" s="1"/>
  <c r="CZ317" i="6" s="1"/>
  <c r="CZ332" i="6" s="1"/>
  <c r="EK281" i="6"/>
  <c r="EK296" i="6" s="1"/>
  <c r="EK311" i="6" s="1"/>
  <c r="BW233" i="6"/>
  <c r="BW263" i="6" s="1"/>
  <c r="CL233" i="6"/>
  <c r="CL263" i="6" s="1"/>
  <c r="DA233" i="6"/>
  <c r="DA278" i="6" s="1"/>
  <c r="DA293" i="6" s="1"/>
  <c r="AD233" i="6"/>
  <c r="AD263" i="6" s="1"/>
  <c r="AS233" i="6"/>
  <c r="AS278" i="6" s="1"/>
  <c r="AS293" i="6" s="1"/>
  <c r="DP233" i="6"/>
  <c r="DP278" i="6" s="1"/>
  <c r="DP293" i="6" s="1"/>
  <c r="BH233" i="6"/>
  <c r="BH263" i="6" s="1"/>
  <c r="EE233" i="6"/>
  <c r="EE278" i="6" s="1"/>
  <c r="EE293" i="6" s="1"/>
  <c r="ET233" i="6"/>
  <c r="ET278" i="6" s="1"/>
  <c r="ET293" i="6" s="1"/>
  <c r="BG380" i="6"/>
  <c r="BV364" i="6"/>
  <c r="CK364" i="6" s="1"/>
  <c r="CZ364" i="6" s="1"/>
  <c r="DO364" i="6" s="1"/>
  <c r="ED364" i="6" s="1"/>
  <c r="ES364" i="6" s="1"/>
  <c r="FH364" i="6" s="1"/>
  <c r="FW364" i="6" s="1"/>
  <c r="BX223" i="6"/>
  <c r="CM223" i="6"/>
  <c r="DB223" i="6"/>
  <c r="DQ223" i="6"/>
  <c r="AE223" i="6"/>
  <c r="AE208" i="6"/>
  <c r="AT223" i="6"/>
  <c r="BI223" i="6"/>
  <c r="EU223" i="6"/>
  <c r="EF223" i="6"/>
  <c r="AF108" i="6"/>
  <c r="AF123" i="6" s="1"/>
  <c r="BL14" i="6"/>
  <c r="BM14" i="6" s="1"/>
  <c r="CZ223" i="6"/>
  <c r="DO223" i="6"/>
  <c r="AC223" i="6"/>
  <c r="AC208" i="6"/>
  <c r="AR223" i="6"/>
  <c r="BG223" i="6"/>
  <c r="BV223" i="6"/>
  <c r="CK223" i="6"/>
  <c r="ED223" i="6"/>
  <c r="ES223" i="6"/>
  <c r="CQ281" i="6"/>
  <c r="CQ296" i="6" s="1"/>
  <c r="CQ311" i="6" s="1"/>
  <c r="BG264" i="6"/>
  <c r="AC274" i="6"/>
  <c r="AC289" i="6" s="1"/>
  <c r="AC304" i="6" s="1"/>
  <c r="W266" i="6"/>
  <c r="BQ266" i="6"/>
  <c r="BG261" i="6"/>
  <c r="AE218" i="6"/>
  <c r="AE203" i="6"/>
  <c r="AT218" i="6"/>
  <c r="BX218" i="6"/>
  <c r="CM218" i="6"/>
  <c r="DB218" i="6"/>
  <c r="BI218" i="6"/>
  <c r="DQ218" i="6"/>
  <c r="EU218" i="6"/>
  <c r="EF218" i="6"/>
  <c r="T402" i="6"/>
  <c r="BG310" i="6"/>
  <c r="AN339" i="6"/>
  <c r="CI401" i="6"/>
  <c r="V402" i="6"/>
  <c r="CV402" i="6"/>
  <c r="CX386" i="6"/>
  <c r="BR339" i="6"/>
  <c r="CB325" i="6"/>
  <c r="CB388" i="6" s="1"/>
  <c r="AP337" i="6"/>
  <c r="ED282" i="6"/>
  <c r="ED297" i="6" s="1"/>
  <c r="ED267" i="6"/>
  <c r="CY237" i="6"/>
  <c r="CY282" i="6" s="1"/>
  <c r="CY297" i="6" s="1"/>
  <c r="DN237" i="6"/>
  <c r="DN267" i="6" s="1"/>
  <c r="AB237" i="6"/>
  <c r="AB267" i="6" s="1"/>
  <c r="AQ237" i="6"/>
  <c r="AQ267" i="6" s="1"/>
  <c r="BF237" i="6"/>
  <c r="BF267" i="6" s="1"/>
  <c r="BU237" i="6"/>
  <c r="BU282" i="6" s="1"/>
  <c r="BU297" i="6" s="1"/>
  <c r="CJ237" i="6"/>
  <c r="CJ282" i="6" s="1"/>
  <c r="CJ297" i="6" s="1"/>
  <c r="EC237" i="6"/>
  <c r="EC267" i="6" s="1"/>
  <c r="ER237" i="6"/>
  <c r="ER267" i="6" s="1"/>
  <c r="EB338" i="6"/>
  <c r="EB370" i="6"/>
  <c r="EB401" i="6"/>
  <c r="AE222" i="6"/>
  <c r="AE207" i="6"/>
  <c r="AT222" i="6"/>
  <c r="BI222" i="6"/>
  <c r="BX222" i="6"/>
  <c r="CM222" i="6"/>
  <c r="DB222" i="6"/>
  <c r="DQ222" i="6"/>
  <c r="EU222" i="6"/>
  <c r="EF222" i="6"/>
  <c r="AJ281" i="6"/>
  <c r="AJ296" i="6" s="1"/>
  <c r="AJ311" i="6" s="1"/>
  <c r="CH223" i="6"/>
  <c r="CW223" i="6"/>
  <c r="DL223" i="6"/>
  <c r="Z223" i="6"/>
  <c r="Z208" i="6"/>
  <c r="AO223" i="6"/>
  <c r="BD223" i="6"/>
  <c r="BS223" i="6"/>
  <c r="EP223" i="6"/>
  <c r="EA223" i="6"/>
  <c r="AR274" i="6"/>
  <c r="AR289" i="6" s="1"/>
  <c r="AR319" i="6" s="1"/>
  <c r="DW266" i="6"/>
  <c r="BO339" i="6"/>
  <c r="BO371" i="6"/>
  <c r="BO402" i="6"/>
  <c r="EN339" i="6"/>
  <c r="EN371" i="6"/>
  <c r="EN402" i="6"/>
  <c r="DP212" i="6"/>
  <c r="CL227" i="6"/>
  <c r="CL242" i="6" s="1"/>
  <c r="CL257" i="6" s="1"/>
  <c r="CL272" i="6" s="1"/>
  <c r="CL287" i="6" s="1"/>
  <c r="CL302" i="6" s="1"/>
  <c r="CL317" i="6" s="1"/>
  <c r="CL332" i="6" s="1"/>
  <c r="Z237" i="6"/>
  <c r="Z267" i="6" s="1"/>
  <c r="AO237" i="6"/>
  <c r="AO267" i="6" s="1"/>
  <c r="BD237" i="6"/>
  <c r="BD267" i="6" s="1"/>
  <c r="BS237" i="6"/>
  <c r="BS267" i="6" s="1"/>
  <c r="CH237" i="6"/>
  <c r="CH267" i="6" s="1"/>
  <c r="CW237" i="6"/>
  <c r="CW267" i="6" s="1"/>
  <c r="DL237" i="6"/>
  <c r="DL282" i="6" s="1"/>
  <c r="DL297" i="6" s="1"/>
  <c r="EP237" i="6"/>
  <c r="EP282" i="6" s="1"/>
  <c r="EP297" i="6" s="1"/>
  <c r="EA237" i="6"/>
  <c r="EA267" i="6" s="1"/>
  <c r="EI385" i="6"/>
  <c r="DT400" i="6"/>
  <c r="DT415" i="6" s="1"/>
  <c r="AA173" i="6"/>
  <c r="AR278" i="6"/>
  <c r="AR293" i="6" s="1"/>
  <c r="AR323" i="6" s="1"/>
  <c r="BE255" i="6"/>
  <c r="BT255" i="6"/>
  <c r="CI255" i="6"/>
  <c r="CX255" i="6"/>
  <c r="DM255" i="6"/>
  <c r="AA75" i="6"/>
  <c r="AA255" i="6"/>
  <c r="AP255" i="6"/>
  <c r="EB255" i="6"/>
  <c r="EQ255" i="6"/>
  <c r="BF15" i="6"/>
  <c r="BP223" i="6"/>
  <c r="CE223" i="6"/>
  <c r="CT223" i="6"/>
  <c r="DI223" i="6"/>
  <c r="W223" i="6"/>
  <c r="W208" i="6"/>
  <c r="AL223" i="6"/>
  <c r="BA223" i="6"/>
  <c r="DX223" i="6"/>
  <c r="EM223" i="6"/>
  <c r="H73" i="6"/>
  <c r="ES264" i="6"/>
  <c r="AE104" i="6"/>
  <c r="AE59" i="6"/>
  <c r="W59" i="6"/>
  <c r="W104" i="6"/>
  <c r="Y89" i="6"/>
  <c r="Y194" i="6"/>
  <c r="AD231" i="6"/>
  <c r="AD261" i="6" s="1"/>
  <c r="AS231" i="6"/>
  <c r="AS261" i="6" s="1"/>
  <c r="BH231" i="6"/>
  <c r="BH261" i="6" s="1"/>
  <c r="BW231" i="6"/>
  <c r="BW261" i="6" s="1"/>
  <c r="CL231" i="6"/>
  <c r="CL276" i="6" s="1"/>
  <c r="CL291" i="6" s="1"/>
  <c r="DA231" i="6"/>
  <c r="DA276" i="6" s="1"/>
  <c r="DA291" i="6" s="1"/>
  <c r="DP231" i="6"/>
  <c r="DP261" i="6" s="1"/>
  <c r="ET231" i="6"/>
  <c r="ET261" i="6" s="1"/>
  <c r="EE231" i="6"/>
  <c r="EE261" i="6" s="1"/>
  <c r="AI387" i="6"/>
  <c r="DO279" i="6"/>
  <c r="DO294" i="6" s="1"/>
  <c r="DO324" i="6" s="1"/>
  <c r="CC281" i="6"/>
  <c r="CC296" i="6" s="1"/>
  <c r="CC311" i="6" s="1"/>
  <c r="EB281" i="6"/>
  <c r="EB296" i="6" s="1"/>
  <c r="EB311" i="6" s="1"/>
  <c r="V174" i="6"/>
  <c r="V159" i="6"/>
  <c r="DA230" i="6"/>
  <c r="DA260" i="6" s="1"/>
  <c r="DP230" i="6"/>
  <c r="DP275" i="6" s="1"/>
  <c r="DP290" i="6" s="1"/>
  <c r="AD230" i="6"/>
  <c r="AD260" i="6" s="1"/>
  <c r="AS230" i="6"/>
  <c r="AS260" i="6" s="1"/>
  <c r="BH230" i="6"/>
  <c r="BH260" i="6" s="1"/>
  <c r="BW230" i="6"/>
  <c r="BW275" i="6" s="1"/>
  <c r="BW290" i="6" s="1"/>
  <c r="CL230" i="6"/>
  <c r="CL260" i="6" s="1"/>
  <c r="ET230" i="6"/>
  <c r="ET275" i="6" s="1"/>
  <c r="ET290" i="6" s="1"/>
  <c r="EE230" i="6"/>
  <c r="EE275" i="6" s="1"/>
  <c r="EE290" i="6" s="1"/>
  <c r="BL238" i="6"/>
  <c r="BL253" i="6" s="1"/>
  <c r="BL268" i="6" s="1"/>
  <c r="BL283" i="6" s="1"/>
  <c r="BL298" i="6" s="1"/>
  <c r="BL313" i="6" s="1"/>
  <c r="BL328" i="6" s="1"/>
  <c r="BL343" i="6" s="1"/>
  <c r="CP223" i="6"/>
  <c r="BF223" i="6"/>
  <c r="BU223" i="6"/>
  <c r="CJ223" i="6"/>
  <c r="CY223" i="6"/>
  <c r="DN223" i="6"/>
  <c r="AB223" i="6"/>
  <c r="AB208" i="6"/>
  <c r="AQ223" i="6"/>
  <c r="EC223" i="6"/>
  <c r="ER223" i="6"/>
  <c r="CZ274" i="6"/>
  <c r="CZ289" i="6" s="1"/>
  <c r="CZ304" i="6" s="1"/>
  <c r="AH376" i="6"/>
  <c r="S392" i="6"/>
  <c r="S407" i="6" s="1"/>
  <c r="S422" i="6" s="1"/>
  <c r="S438" i="6" s="1"/>
  <c r="S454" i="6" s="1"/>
  <c r="CT281" i="6"/>
  <c r="CT296" i="6" s="1"/>
  <c r="CT311" i="6" s="1"/>
  <c r="EI222" i="6"/>
  <c r="EI237" i="6" s="1"/>
  <c r="EI252" i="6" s="1"/>
  <c r="EI267" i="6" s="1"/>
  <c r="EI282" i="6" s="1"/>
  <c r="EI297" i="6" s="1"/>
  <c r="EI312" i="6" s="1"/>
  <c r="EI327" i="6" s="1"/>
  <c r="EI342" i="6" s="1"/>
  <c r="DE237" i="6"/>
  <c r="DE252" i="6" s="1"/>
  <c r="DE267" i="6" s="1"/>
  <c r="DE282" i="6" s="1"/>
  <c r="DE297" i="6" s="1"/>
  <c r="DE312" i="6" s="1"/>
  <c r="DE327" i="6" s="1"/>
  <c r="DE342" i="6" s="1"/>
  <c r="AH391" i="6"/>
  <c r="AH406" i="6" s="1"/>
  <c r="AH421" i="6" s="1"/>
  <c r="AW375" i="6"/>
  <c r="BF395" i="6"/>
  <c r="BF410" i="6" s="1"/>
  <c r="BU380" i="6"/>
  <c r="T174" i="6"/>
  <c r="T159" i="6"/>
  <c r="AR276" i="6"/>
  <c r="AR291" i="6" s="1"/>
  <c r="AR321" i="6" s="1"/>
  <c r="CY304" i="6"/>
  <c r="CY319" i="6"/>
  <c r="BT281" i="6"/>
  <c r="BT296" i="6" s="1"/>
  <c r="BT311" i="6" s="1"/>
  <c r="CH281" i="6"/>
  <c r="CH296" i="6" s="1"/>
  <c r="CH311" i="6" s="1"/>
  <c r="EC306" i="6"/>
  <c r="DH325" i="6"/>
  <c r="DH388" i="6" s="1"/>
  <c r="T371" i="6"/>
  <c r="CI370" i="6"/>
  <c r="V371" i="6"/>
  <c r="CV339" i="6"/>
  <c r="Y144" i="6" s="1"/>
  <c r="BF323" i="6"/>
  <c r="BF386" i="6" s="1"/>
  <c r="DJ325" i="6"/>
  <c r="DJ388" i="6" s="1"/>
  <c r="BF318" i="6"/>
  <c r="BF381" i="6" s="1"/>
  <c r="DW402" i="6"/>
  <c r="BG282" i="6"/>
  <c r="BG297" i="6" s="1"/>
  <c r="BG327" i="6" s="1"/>
  <c r="ER305" i="6"/>
  <c r="AP397" i="6"/>
  <c r="EN387" i="6"/>
  <c r="CG237" i="6"/>
  <c r="CG267" i="6" s="1"/>
  <c r="CV237" i="6"/>
  <c r="CV267" i="6" s="1"/>
  <c r="DK237" i="6"/>
  <c r="DK267" i="6" s="1"/>
  <c r="Y237" i="6"/>
  <c r="Y267" i="6" s="1"/>
  <c r="AN237" i="6"/>
  <c r="AN282" i="6" s="1"/>
  <c r="AN297" i="6" s="1"/>
  <c r="BC237" i="6"/>
  <c r="BC282" i="6" s="1"/>
  <c r="BC297" i="6" s="1"/>
  <c r="BR237" i="6"/>
  <c r="BR267" i="6" s="1"/>
  <c r="EO237" i="6"/>
  <c r="EO267" i="6" s="1"/>
  <c r="DZ237" i="6"/>
  <c r="DZ267" i="6" s="1"/>
  <c r="EI399" i="6"/>
  <c r="EI414" i="6" s="1"/>
  <c r="EX384" i="6"/>
  <c r="U431" i="6"/>
  <c r="BO387" i="6"/>
  <c r="DZ339" i="6"/>
  <c r="DZ371" i="6"/>
  <c r="DZ402" i="6"/>
  <c r="CK267" i="6"/>
  <c r="CK282" i="6"/>
  <c r="CK297" i="6" s="1"/>
  <c r="BG275" i="6"/>
  <c r="BG290" i="6" s="1"/>
  <c r="BG305" i="6" s="1"/>
  <c r="AY266" i="6"/>
  <c r="V118" i="6"/>
  <c r="V133" i="6" s="1"/>
  <c r="EC307" i="6"/>
  <c r="EC322" i="6"/>
  <c r="Z255" i="6"/>
  <c r="Z75" i="6"/>
  <c r="AO255" i="6"/>
  <c r="BD255" i="6"/>
  <c r="BS255" i="6"/>
  <c r="CH255" i="6"/>
  <c r="CW255" i="6"/>
  <c r="DL255" i="6"/>
  <c r="EP255" i="6"/>
  <c r="EA255" i="6"/>
  <c r="BE15" i="6"/>
  <c r="AW225" i="6"/>
  <c r="S240" i="6"/>
  <c r="S255" i="6" s="1"/>
  <c r="S270" i="6" s="1"/>
  <c r="S285" i="6" s="1"/>
  <c r="S300" i="6" s="1"/>
  <c r="S315" i="6" s="1"/>
  <c r="S330" i="6" s="1"/>
  <c r="S345" i="6" s="1"/>
  <c r="S361" i="6" s="1"/>
  <c r="S377" i="6" s="1"/>
  <c r="AH225" i="6"/>
  <c r="AH240" i="6" s="1"/>
  <c r="AH255" i="6" s="1"/>
  <c r="AH270" i="6" s="1"/>
  <c r="AH285" i="6" s="1"/>
  <c r="AH300" i="6" s="1"/>
  <c r="AH315" i="6" s="1"/>
  <c r="AH330" i="6" s="1"/>
  <c r="AH345" i="6" s="1"/>
  <c r="BA281" i="6"/>
  <c r="BA296" i="6" s="1"/>
  <c r="BA311" i="6" s="1"/>
  <c r="V208" i="6"/>
  <c r="AK223" i="6"/>
  <c r="AZ223" i="6"/>
  <c r="BO223" i="6"/>
  <c r="CD223" i="6"/>
  <c r="CS223" i="6"/>
  <c r="DH223" i="6"/>
  <c r="V223" i="6"/>
  <c r="EL223" i="6"/>
  <c r="DW223" i="6"/>
  <c r="ER321" i="6"/>
  <c r="ER306" i="6"/>
  <c r="ED260" i="6"/>
  <c r="U237" i="6"/>
  <c r="U282" i="6" s="1"/>
  <c r="U297" i="6" s="1"/>
  <c r="AJ237" i="6"/>
  <c r="AJ267" i="6" s="1"/>
  <c r="AY237" i="6"/>
  <c r="AY282" i="6" s="1"/>
  <c r="AY297" i="6" s="1"/>
  <c r="BN237" i="6"/>
  <c r="BN282" i="6" s="1"/>
  <c r="BN297" i="6" s="1"/>
  <c r="CC237" i="6"/>
  <c r="CC267" i="6" s="1"/>
  <c r="CR237" i="6"/>
  <c r="CR267" i="6" s="1"/>
  <c r="DG237" i="6"/>
  <c r="DG282" i="6" s="1"/>
  <c r="DG297" i="6" s="1"/>
  <c r="DV237" i="6"/>
  <c r="DV282" i="6" s="1"/>
  <c r="DV297" i="6" s="1"/>
  <c r="EK237" i="6"/>
  <c r="EK282" i="6" s="1"/>
  <c r="EK297" i="6" s="1"/>
  <c r="AD104" i="6"/>
  <c r="AD59" i="6"/>
  <c r="V104" i="6"/>
  <c r="V59" i="6"/>
  <c r="CK303" i="6"/>
  <c r="CK318" i="6"/>
  <c r="CP388" i="6"/>
  <c r="CA403" i="6"/>
  <c r="CA418" i="6" s="1"/>
  <c r="CK275" i="6"/>
  <c r="CK290" i="6" s="1"/>
  <c r="CK320" i="6" s="1"/>
  <c r="DJ223" i="6"/>
  <c r="X223" i="6"/>
  <c r="X208" i="6"/>
  <c r="AM223" i="6"/>
  <c r="BB223" i="6"/>
  <c r="BQ223" i="6"/>
  <c r="CF223" i="6"/>
  <c r="CU223" i="6"/>
  <c r="DY223" i="6"/>
  <c r="EN223" i="6"/>
  <c r="Z89" i="6"/>
  <c r="Z194" i="6"/>
  <c r="DZ281" i="6"/>
  <c r="DZ296" i="6" s="1"/>
  <c r="DZ326" i="6" s="1"/>
  <c r="CZ275" i="6"/>
  <c r="CZ290" i="6" s="1"/>
  <c r="CZ320" i="6" s="1"/>
  <c r="U173" i="6"/>
  <c r="U158" i="6"/>
  <c r="AO414" i="6"/>
  <c r="AF183" i="6"/>
  <c r="BU308" i="6"/>
  <c r="BU323" i="6"/>
  <c r="EK325" i="6"/>
  <c r="EK310" i="6"/>
  <c r="EL395" i="6"/>
  <c r="EL410" i="6" s="1"/>
  <c r="FA380" i="6"/>
  <c r="BV279" i="6"/>
  <c r="BV294" i="6" s="1"/>
  <c r="BV309" i="6" s="1"/>
  <c r="DH281" i="6"/>
  <c r="DH296" i="6" s="1"/>
  <c r="DH311" i="6" s="1"/>
  <c r="T89" i="6"/>
  <c r="T194" i="6"/>
  <c r="DI281" i="6"/>
  <c r="DI296" i="6" s="1"/>
  <c r="DI311" i="6" s="1"/>
  <c r="AQ303" i="6"/>
  <c r="AQ318" i="6"/>
  <c r="BB281" i="6"/>
  <c r="BB296" i="6" s="1"/>
  <c r="BB311" i="6" s="1"/>
  <c r="CX336" i="6"/>
  <c r="AA141" i="6" s="1"/>
  <c r="CX368" i="6"/>
  <c r="CX399" i="6"/>
  <c r="AY325" i="6"/>
  <c r="AY310" i="6"/>
  <c r="DN307" i="6"/>
  <c r="DN322" i="6"/>
  <c r="DO277" i="6"/>
  <c r="DO292" i="6" s="1"/>
  <c r="DO307" i="6" s="1"/>
  <c r="U89" i="6"/>
  <c r="U194" i="6"/>
  <c r="FO380" i="6"/>
  <c r="FO395" i="6" s="1"/>
  <c r="FO410" i="6" s="1"/>
  <c r="EZ395" i="6"/>
  <c r="EZ410" i="6" s="1"/>
  <c r="CG281" i="6"/>
  <c r="CG296" i="6" s="1"/>
  <c r="CG311" i="6" s="1"/>
  <c r="BX219" i="6"/>
  <c r="DQ219" i="6"/>
  <c r="DB219" i="6"/>
  <c r="CM219" i="6"/>
  <c r="BI219" i="6"/>
  <c r="AE219" i="6"/>
  <c r="AT219" i="6"/>
  <c r="AE204" i="6"/>
  <c r="EU219" i="6"/>
  <c r="EF219" i="6"/>
  <c r="BC402" i="6"/>
  <c r="T339" i="6"/>
  <c r="BQ310" i="6"/>
  <c r="V325" i="6"/>
  <c r="V388" i="6" s="1"/>
  <c r="AN325" i="6"/>
  <c r="AN388" i="6" s="1"/>
  <c r="CF325" i="6"/>
  <c r="CF388" i="6" s="1"/>
  <c r="CI338" i="6"/>
  <c r="V339" i="6"/>
  <c r="ER307" i="6"/>
  <c r="ER385" i="6" s="1"/>
  <c r="CJ320" i="6"/>
  <c r="CJ383" i="6" s="1"/>
  <c r="BT399" i="6"/>
  <c r="DW371" i="6"/>
  <c r="AJ325" i="6"/>
  <c r="AJ388" i="6" s="1"/>
  <c r="AM325" i="6"/>
  <c r="AM388" i="6" s="1"/>
  <c r="AP366" i="6"/>
  <c r="DK310" i="6"/>
  <c r="AR325" i="6"/>
  <c r="BW235" i="6"/>
  <c r="BW265" i="6" s="1"/>
  <c r="CL235" i="6"/>
  <c r="CL265" i="6" s="1"/>
  <c r="DA235" i="6"/>
  <c r="DA265" i="6" s="1"/>
  <c r="DP235" i="6"/>
  <c r="DP265" i="6" s="1"/>
  <c r="AD235" i="6"/>
  <c r="AD280" i="6" s="1"/>
  <c r="AD295" i="6" s="1"/>
  <c r="AS235" i="6"/>
  <c r="AS265" i="6" s="1"/>
  <c r="BH235" i="6"/>
  <c r="BH265" i="6" s="1"/>
  <c r="ET235" i="6"/>
  <c r="ET280" i="6" s="1"/>
  <c r="ET295" i="6" s="1"/>
  <c r="EE235" i="6"/>
  <c r="EE265" i="6" s="1"/>
  <c r="AT215" i="6"/>
  <c r="BI215" i="6"/>
  <c r="BX215" i="6"/>
  <c r="CM215" i="6"/>
  <c r="DB215" i="6"/>
  <c r="DQ215" i="6"/>
  <c r="AE215" i="6"/>
  <c r="AE200" i="6"/>
  <c r="EF215" i="6"/>
  <c r="EU215" i="6"/>
  <c r="BV267" i="6"/>
  <c r="BV282" i="6"/>
  <c r="BV297" i="6" s="1"/>
  <c r="ER303" i="6"/>
  <c r="ER318" i="6"/>
  <c r="BW229" i="6"/>
  <c r="BW259" i="6" s="1"/>
  <c r="CL229" i="6"/>
  <c r="CL259" i="6" s="1"/>
  <c r="DA229" i="6"/>
  <c r="DA259" i="6" s="1"/>
  <c r="DP229" i="6"/>
  <c r="DP274" i="6" s="1"/>
  <c r="DP289" i="6" s="1"/>
  <c r="AD229" i="6"/>
  <c r="AD259" i="6" s="1"/>
  <c r="AS229" i="6"/>
  <c r="AS274" i="6" s="1"/>
  <c r="AS289" i="6" s="1"/>
  <c r="BH229" i="6"/>
  <c r="BH259" i="6" s="1"/>
  <c r="ET229" i="6"/>
  <c r="ET274" i="6" s="1"/>
  <c r="ET289" i="6" s="1"/>
  <c r="EE229" i="6"/>
  <c r="EE259" i="6" s="1"/>
  <c r="AZ281" i="6"/>
  <c r="AZ296" i="6" s="1"/>
  <c r="AZ311" i="6" s="1"/>
  <c r="ED278" i="6"/>
  <c r="ED293" i="6" s="1"/>
  <c r="ED323" i="6" s="1"/>
  <c r="BC255" i="6"/>
  <c r="DK255" i="6"/>
  <c r="AN255" i="6"/>
  <c r="Y255" i="6"/>
  <c r="Y75" i="6"/>
  <c r="CV255" i="6"/>
  <c r="CG255" i="6"/>
  <c r="BR255" i="6"/>
  <c r="DZ255" i="6"/>
  <c r="EO255" i="6"/>
  <c r="BD1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F90" i="6" s="1"/>
  <c r="CZ267" i="6"/>
  <c r="CZ282" i="6"/>
  <c r="CZ297" i="6" s="1"/>
  <c r="BT395" i="6"/>
  <c r="BT410" i="6" s="1"/>
  <c r="CI380" i="6"/>
  <c r="CU339" i="6"/>
  <c r="X144" i="6" s="1"/>
  <c r="CU402" i="6"/>
  <c r="CU371" i="6"/>
  <c r="AC104" i="6"/>
  <c r="AC59" i="6"/>
  <c r="U104" i="6"/>
  <c r="U59" i="6"/>
  <c r="T354" i="6"/>
  <c r="DO282" i="6"/>
  <c r="DO297" i="6" s="1"/>
  <c r="DO267" i="6"/>
  <c r="BL403" i="6"/>
  <c r="BL418" i="6" s="1"/>
  <c r="AW418" i="6"/>
  <c r="CD281" i="6"/>
  <c r="CD296" i="6" s="1"/>
  <c r="CD311" i="6" s="1"/>
  <c r="AE89" i="6"/>
  <c r="AE224" i="6" s="1"/>
  <c r="BM281" i="6"/>
  <c r="BM296" i="6" s="1"/>
  <c r="BM326" i="6" s="1"/>
  <c r="CK279" i="6"/>
  <c r="CK294" i="6" s="1"/>
  <c r="CK309" i="6" s="1"/>
  <c r="CA238" i="6"/>
  <c r="CA253" i="6" s="1"/>
  <c r="CA268" i="6" s="1"/>
  <c r="CA283" i="6" s="1"/>
  <c r="CA298" i="6" s="1"/>
  <c r="CA313" i="6" s="1"/>
  <c r="CA328" i="6" s="1"/>
  <c r="CA343" i="6" s="1"/>
  <c r="DE223" i="6"/>
  <c r="BD281" i="6"/>
  <c r="BD296" i="6" s="1"/>
  <c r="BD311" i="6" s="1"/>
  <c r="BC281" i="6"/>
  <c r="BC296" i="6" s="1"/>
  <c r="BC326" i="6" s="1"/>
  <c r="BM3" i="6"/>
  <c r="DZ310" i="6"/>
  <c r="DZ325" i="6"/>
  <c r="DO275" i="6"/>
  <c r="DO290" i="6" s="1"/>
  <c r="DO305" i="6" s="1"/>
  <c r="DG281" i="6"/>
  <c r="DG296" i="6" s="1"/>
  <c r="DG326" i="6" s="1"/>
  <c r="F26" i="6"/>
  <c r="BR281" i="6"/>
  <c r="BR296" i="6" s="1"/>
  <c r="BR326" i="6" s="1"/>
  <c r="AE214" i="6"/>
  <c r="AE199" i="6"/>
  <c r="AT214" i="6"/>
  <c r="BI214" i="6"/>
  <c r="BX214" i="6"/>
  <c r="CM214" i="6"/>
  <c r="DB214" i="6"/>
  <c r="DQ214" i="6"/>
  <c r="EF214" i="6"/>
  <c r="EU214" i="6"/>
  <c r="DB217" i="6"/>
  <c r="DQ217" i="6"/>
  <c r="AE217" i="6"/>
  <c r="AE202" i="6"/>
  <c r="AT217" i="6"/>
  <c r="BI217" i="6"/>
  <c r="BX217" i="6"/>
  <c r="CM217" i="6"/>
  <c r="EF217" i="6"/>
  <c r="EU217" i="6"/>
  <c r="DK380" i="6"/>
  <c r="CV395" i="6"/>
  <c r="CV410" i="6" s="1"/>
  <c r="CX335" i="6"/>
  <c r="AA140" i="6" s="1"/>
  <c r="CX367" i="6"/>
  <c r="CX398" i="6"/>
  <c r="EA325" i="6"/>
  <c r="EA310" i="6"/>
  <c r="AC260" i="6"/>
  <c r="U281" i="6"/>
  <c r="U296" i="6" s="1"/>
  <c r="U311" i="6" s="1"/>
  <c r="AN223" i="6"/>
  <c r="BC223" i="6"/>
  <c r="BR223" i="6"/>
  <c r="CG223" i="6"/>
  <c r="CV223" i="6"/>
  <c r="DK223" i="6"/>
  <c r="Y223" i="6"/>
  <c r="Y208" i="6"/>
  <c r="EO223" i="6"/>
  <c r="DZ223" i="6"/>
  <c r="EP266" i="6"/>
  <c r="AP399" i="6"/>
  <c r="BC371" i="6"/>
  <c r="BF319" i="6"/>
  <c r="BF382" i="6" s="1"/>
  <c r="AQ305" i="6"/>
  <c r="AQ383" i="6" s="1"/>
  <c r="CY303" i="6"/>
  <c r="CY381" i="6" s="1"/>
  <c r="BU306" i="6"/>
  <c r="BU384" i="6" s="1"/>
  <c r="AI325" i="6"/>
  <c r="AI388" i="6" s="1"/>
  <c r="EM325" i="6"/>
  <c r="EM388" i="6" s="1"/>
  <c r="AL325" i="6"/>
  <c r="AL388" i="6" s="1"/>
  <c r="BT368" i="6"/>
  <c r="BO325" i="6"/>
  <c r="BO388" i="6" s="1"/>
  <c r="DW339" i="6"/>
  <c r="CX383" i="6"/>
  <c r="CV325" i="6"/>
  <c r="CV388" i="6" s="1"/>
  <c r="AP334" i="6"/>
  <c r="V89" i="6"/>
  <c r="V194" i="6"/>
  <c r="DT386" i="6"/>
  <c r="DE401" i="6"/>
  <c r="DE416" i="6" s="1"/>
  <c r="AE209" i="6"/>
  <c r="DI237" i="6"/>
  <c r="DI267" i="6" s="1"/>
  <c r="W237" i="6"/>
  <c r="W267" i="6" s="1"/>
  <c r="AL237" i="6"/>
  <c r="AL267" i="6" s="1"/>
  <c r="BA237" i="6"/>
  <c r="BA267" i="6" s="1"/>
  <c r="BP237" i="6"/>
  <c r="BP267" i="6" s="1"/>
  <c r="CE237" i="6"/>
  <c r="CE282" i="6" s="1"/>
  <c r="CE297" i="6" s="1"/>
  <c r="CT237" i="6"/>
  <c r="CT267" i="6" s="1"/>
  <c r="EM237" i="6"/>
  <c r="EM282" i="6" s="1"/>
  <c r="EM297" i="6" s="1"/>
  <c r="DX237" i="6"/>
  <c r="DX267" i="6" s="1"/>
  <c r="EM380" i="6"/>
  <c r="DX395" i="6"/>
  <c r="DX410" i="6" s="1"/>
  <c r="CR223" i="6"/>
  <c r="DG223" i="6"/>
  <c r="U223" i="6"/>
  <c r="U208" i="6"/>
  <c r="AJ223" i="6"/>
  <c r="AY223" i="6"/>
  <c r="BN223" i="6"/>
  <c r="CC223" i="6"/>
  <c r="EK223" i="6"/>
  <c r="DV223" i="6"/>
  <c r="BF281" i="6"/>
  <c r="BF296" i="6" s="1"/>
  <c r="BF311" i="6" s="1"/>
  <c r="AD208" i="6"/>
  <c r="AS223" i="6"/>
  <c r="BH223" i="6"/>
  <c r="BW223" i="6"/>
  <c r="CL223" i="6"/>
  <c r="DA223" i="6"/>
  <c r="DP223" i="6"/>
  <c r="AD223" i="6"/>
  <c r="EE223" i="6"/>
  <c r="ET223" i="6"/>
  <c r="X75" i="6"/>
  <c r="X255" i="6"/>
  <c r="BQ255" i="6"/>
  <c r="CF255" i="6"/>
  <c r="AM255" i="6"/>
  <c r="DJ255" i="6"/>
  <c r="CU255" i="6"/>
  <c r="BB255" i="6"/>
  <c r="DY255" i="6"/>
  <c r="EN255" i="6"/>
  <c r="BC15" i="6"/>
  <c r="CG339" i="6"/>
  <c r="CG371" i="6"/>
  <c r="CG402" i="6"/>
  <c r="BE338" i="6"/>
  <c r="BE401" i="6"/>
  <c r="BE370" i="6"/>
  <c r="EC318" i="6"/>
  <c r="EC303" i="6"/>
  <c r="BU281" i="6"/>
  <c r="BU296" i="6" s="1"/>
  <c r="BU326" i="6" s="1"/>
  <c r="CU387" i="6"/>
  <c r="AB104" i="6"/>
  <c r="AB59" i="6"/>
  <c r="T59" i="6"/>
  <c r="T104" i="6"/>
  <c r="BP281" i="6"/>
  <c r="BP296" i="6" s="1"/>
  <c r="BP326" i="6" s="1"/>
  <c r="BO237" i="6"/>
  <c r="BO267" i="6" s="1"/>
  <c r="CD237" i="6"/>
  <c r="CD267" i="6" s="1"/>
  <c r="CS237" i="6"/>
  <c r="CS267" i="6" s="1"/>
  <c r="DH237" i="6"/>
  <c r="DH267" i="6" s="1"/>
  <c r="V237" i="6"/>
  <c r="V282" i="6" s="1"/>
  <c r="V297" i="6" s="1"/>
  <c r="AK237" i="6"/>
  <c r="AK267" i="6" s="1"/>
  <c r="AZ237" i="6"/>
  <c r="AZ267" i="6" s="1"/>
  <c r="DW237" i="6"/>
  <c r="DW267" i="6" s="1"/>
  <c r="EL237" i="6"/>
  <c r="EL282" i="6" s="1"/>
  <c r="EL297" i="6" s="1"/>
  <c r="ES275" i="6"/>
  <c r="ES290" i="6" s="1"/>
  <c r="ES305" i="6" s="1"/>
  <c r="CH395" i="6"/>
  <c r="CH410" i="6" s="1"/>
  <c r="CW380" i="6"/>
  <c r="CE281" i="6"/>
  <c r="CE296" i="6" s="1"/>
  <c r="CE326" i="6" s="1"/>
  <c r="BX221" i="6"/>
  <c r="CM221" i="6"/>
  <c r="DB221" i="6"/>
  <c r="DQ221" i="6"/>
  <c r="AE221" i="6"/>
  <c r="AE206" i="6"/>
  <c r="AT221" i="6"/>
  <c r="BI221" i="6"/>
  <c r="EU221" i="6"/>
  <c r="EF221" i="6"/>
  <c r="AP281" i="6"/>
  <c r="AP296" i="6" s="1"/>
  <c r="AP311" i="6" s="1"/>
  <c r="BE237" i="6"/>
  <c r="BE267" i="6" s="1"/>
  <c r="BT237" i="6"/>
  <c r="BT267" i="6" s="1"/>
  <c r="CI237" i="6"/>
  <c r="CI267" i="6" s="1"/>
  <c r="CX237" i="6"/>
  <c r="CX267" i="6" s="1"/>
  <c r="DM237" i="6"/>
  <c r="DM267" i="6" s="1"/>
  <c r="AA237" i="6"/>
  <c r="AA267" i="6" s="1"/>
  <c r="AP237" i="6"/>
  <c r="AP282" i="6" s="1"/>
  <c r="AP297" i="6" s="1"/>
  <c r="EQ237" i="6"/>
  <c r="EQ282" i="6" s="1"/>
  <c r="EQ297" i="6" s="1"/>
  <c r="EB237" i="6"/>
  <c r="EB282" i="6" s="1"/>
  <c r="EB297" i="6" s="1"/>
  <c r="CZ277" i="6"/>
  <c r="CZ292" i="6" s="1"/>
  <c r="CZ307" i="6" s="1"/>
  <c r="AW404" i="6"/>
  <c r="BL389" i="6"/>
  <c r="CA389" i="6" s="1"/>
  <c r="Z118" i="6"/>
  <c r="Z133" i="6" s="1"/>
  <c r="BS281" i="6"/>
  <c r="BS296" i="6" s="1"/>
  <c r="BS311" i="6" s="1"/>
  <c r="AB89" i="6"/>
  <c r="AB194" i="6"/>
  <c r="CQ237" i="6"/>
  <c r="CQ267" i="6" s="1"/>
  <c r="DF237" i="6"/>
  <c r="DF267" i="6" s="1"/>
  <c r="T237" i="6"/>
  <c r="T267" i="6" s="1"/>
  <c r="AI237" i="6"/>
  <c r="AI267" i="6" s="1"/>
  <c r="AX237" i="6"/>
  <c r="AX282" i="6" s="1"/>
  <c r="AX297" i="6" s="1"/>
  <c r="BM237" i="6"/>
  <c r="BM282" i="6" s="1"/>
  <c r="BM297" i="6" s="1"/>
  <c r="CB237" i="6"/>
  <c r="CB267" i="6" s="1"/>
  <c r="DU237" i="6"/>
  <c r="DU267" i="6" s="1"/>
  <c r="EJ237" i="6"/>
  <c r="EJ282" i="6" s="1"/>
  <c r="EJ297" i="6" s="1"/>
  <c r="DU339" i="6"/>
  <c r="DU402" i="6"/>
  <c r="DU371" i="6"/>
  <c r="AC311" i="6"/>
  <c r="AC326" i="6"/>
  <c r="EO310" i="6"/>
  <c r="EO325" i="6"/>
  <c r="V281" i="6"/>
  <c r="V296" i="6" s="1"/>
  <c r="V311" i="6" s="1"/>
  <c r="AE380" i="6"/>
  <c r="AE395" i="6" s="1"/>
  <c r="AE410" i="6" s="1"/>
  <c r="AE426" i="6" s="1"/>
  <c r="AE442" i="6" s="1"/>
  <c r="AT364" i="6"/>
  <c r="BH234" i="6"/>
  <c r="BH264" i="6" s="1"/>
  <c r="BW234" i="6"/>
  <c r="BW264" i="6" s="1"/>
  <c r="AS234" i="6"/>
  <c r="AS264" i="6" s="1"/>
  <c r="AD234" i="6"/>
  <c r="AD279" i="6" s="1"/>
  <c r="AD294" i="6" s="1"/>
  <c r="DP234" i="6"/>
  <c r="DP279" i="6" s="1"/>
  <c r="DP294" i="6" s="1"/>
  <c r="DA234" i="6"/>
  <c r="DA279" i="6" s="1"/>
  <c r="DA294" i="6" s="1"/>
  <c r="CL234" i="6"/>
  <c r="CL279" i="6" s="1"/>
  <c r="CL294" i="6" s="1"/>
  <c r="ET234" i="6"/>
  <c r="ET279" i="6" s="1"/>
  <c r="ET294" i="6" s="1"/>
  <c r="EE234" i="6"/>
  <c r="EE279" i="6" s="1"/>
  <c r="EE294" i="6" s="1"/>
  <c r="BX216" i="6"/>
  <c r="CM216" i="6"/>
  <c r="DB216" i="6"/>
  <c r="DQ216" i="6"/>
  <c r="AE216" i="6"/>
  <c r="AE201" i="6"/>
  <c r="AT216" i="6"/>
  <c r="BI216" i="6"/>
  <c r="EU216" i="6"/>
  <c r="EF216" i="6"/>
  <c r="AP368" i="6"/>
  <c r="BC339" i="6"/>
  <c r="BF321" i="6"/>
  <c r="BF384" i="6" s="1"/>
  <c r="BF320" i="6"/>
  <c r="BF383" i="6" s="1"/>
  <c r="DM383" i="6"/>
  <c r="BT398" i="6"/>
  <c r="Y429" i="6"/>
  <c r="X325" i="6"/>
  <c r="X388" i="6" s="1"/>
  <c r="BT336" i="6"/>
  <c r="CG325" i="6"/>
  <c r="CG388" i="6" s="1"/>
  <c r="DY310" i="6"/>
  <c r="AZ402" i="6"/>
  <c r="AB322" i="6"/>
  <c r="AB385" i="6" s="1"/>
  <c r="AQ319" i="6"/>
  <c r="AQ382" i="6" s="1"/>
  <c r="CJ318" i="6"/>
  <c r="CJ381" i="6" s="1"/>
  <c r="FM383" i="6"/>
  <c r="FM398" i="6" s="1"/>
  <c r="FM413" i="6" s="1"/>
  <c r="EX398" i="6"/>
  <c r="EX413" i="6" s="1"/>
  <c r="W89" i="6"/>
  <c r="W194" i="6"/>
  <c r="BI255" i="6"/>
  <c r="BX255" i="6"/>
  <c r="CM255" i="6"/>
  <c r="DB255" i="6"/>
  <c r="DQ255" i="6"/>
  <c r="AE75" i="6"/>
  <c r="AE255" i="6"/>
  <c r="AT255" i="6"/>
  <c r="EU255" i="6"/>
  <c r="EF255" i="6"/>
  <c r="BJ15" i="6"/>
  <c r="CT255" i="6"/>
  <c r="DI255" i="6"/>
  <c r="AL255" i="6"/>
  <c r="BA255" i="6"/>
  <c r="W255" i="6"/>
  <c r="CE255" i="6"/>
  <c r="W75" i="6"/>
  <c r="BP255" i="6"/>
  <c r="DX255" i="6"/>
  <c r="EM255" i="6"/>
  <c r="BB15" i="6"/>
  <c r="X89" i="6"/>
  <c r="X194" i="6"/>
  <c r="AA59" i="6"/>
  <c r="AA104" i="6"/>
  <c r="BM310" i="6"/>
  <c r="BM325" i="6"/>
  <c r="BC310" i="6"/>
  <c r="BC325" i="6"/>
  <c r="BU304" i="6"/>
  <c r="BU319" i="6"/>
  <c r="AS228" i="6"/>
  <c r="AS258" i="6" s="1"/>
  <c r="BH228" i="6"/>
  <c r="BH258" i="6" s="1"/>
  <c r="BW228" i="6"/>
  <c r="BW258" i="6" s="1"/>
  <c r="CL228" i="6"/>
  <c r="CL273" i="6" s="1"/>
  <c r="CL288" i="6" s="1"/>
  <c r="DA228" i="6"/>
  <c r="DA258" i="6" s="1"/>
  <c r="DP228" i="6"/>
  <c r="DP258" i="6" s="1"/>
  <c r="AD228" i="6"/>
  <c r="AD258" i="6" s="1"/>
  <c r="ET228" i="6"/>
  <c r="ET273" i="6" s="1"/>
  <c r="ET288" i="6" s="1"/>
  <c r="EE228" i="6"/>
  <c r="EE273" i="6" s="1"/>
  <c r="EE288" i="6" s="1"/>
  <c r="CP237" i="6"/>
  <c r="CP252" i="6" s="1"/>
  <c r="CP267" i="6" s="1"/>
  <c r="CP282" i="6" s="1"/>
  <c r="CP297" i="6" s="1"/>
  <c r="CP312" i="6" s="1"/>
  <c r="CP327" i="6" s="1"/>
  <c r="CP342" i="6" s="1"/>
  <c r="DT222" i="6"/>
  <c r="DT237" i="6" s="1"/>
  <c r="DT252" i="6" s="1"/>
  <c r="DT267" i="6" s="1"/>
  <c r="DT282" i="6" s="1"/>
  <c r="DT297" i="6" s="1"/>
  <c r="DT312" i="6" s="1"/>
  <c r="DT327" i="6" s="1"/>
  <c r="DT342" i="6" s="1"/>
  <c r="Y354" i="6"/>
  <c r="AA118" i="6"/>
  <c r="AA133" i="6" s="1"/>
  <c r="AP336" i="6"/>
  <c r="AJ371" i="6"/>
  <c r="BT369" i="6"/>
  <c r="BT367" i="6"/>
  <c r="DM402" i="6"/>
  <c r="AA398" i="6"/>
  <c r="AZ371" i="6"/>
  <c r="CZ318" i="6" l="1"/>
  <c r="CZ381" i="6" s="1"/>
  <c r="CK325" i="6"/>
  <c r="AY417" i="6"/>
  <c r="DO310" i="6"/>
  <c r="BG388" i="6"/>
  <c r="Y443" i="6"/>
  <c r="BT411" i="6"/>
  <c r="DV417" i="6"/>
  <c r="D60" i="6" s="1"/>
  <c r="D67" i="6" s="1"/>
  <c r="DO311" i="6"/>
  <c r="DO373" i="6" s="1"/>
  <c r="CI411" i="6"/>
  <c r="DN340" i="6"/>
  <c r="AB175" i="6" s="1"/>
  <c r="DM411" i="6"/>
  <c r="CX417" i="6"/>
  <c r="DX340" i="6"/>
  <c r="DX388" i="6"/>
  <c r="DX403" i="6"/>
  <c r="BP372" i="6"/>
  <c r="AQ337" i="6"/>
  <c r="BS340" i="6"/>
  <c r="BF387" i="6"/>
  <c r="BS388" i="6"/>
  <c r="AA168" i="6"/>
  <c r="AA349" i="6"/>
  <c r="J22" i="6" s="1"/>
  <c r="CH417" i="6"/>
  <c r="CY370" i="6"/>
  <c r="BT403" i="6"/>
  <c r="BT340" i="6"/>
  <c r="CW403" i="6"/>
  <c r="CW340" i="6"/>
  <c r="Z145" i="6" s="1"/>
  <c r="AQ339" i="6"/>
  <c r="CZ326" i="6"/>
  <c r="CZ341" i="6" s="1"/>
  <c r="AC146" i="6" s="1"/>
  <c r="DF388" i="6"/>
  <c r="BT372" i="6"/>
  <c r="CZ325" i="6"/>
  <c r="CZ388" i="6" s="1"/>
  <c r="BV310" i="6"/>
  <c r="BV372" i="6" s="1"/>
  <c r="CI388" i="6"/>
  <c r="CI403" i="6"/>
  <c r="CI372" i="6"/>
  <c r="DN388" i="6"/>
  <c r="DN403" i="6"/>
  <c r="AP411" i="6"/>
  <c r="AC325" i="6"/>
  <c r="AC388" i="6" s="1"/>
  <c r="AK417" i="6"/>
  <c r="T340" i="6"/>
  <c r="U174" i="6"/>
  <c r="T388" i="6"/>
  <c r="AB367" i="6"/>
  <c r="CI412" i="6"/>
  <c r="AB398" i="6"/>
  <c r="DN368" i="6"/>
  <c r="AB335" i="6"/>
  <c r="T372" i="6"/>
  <c r="EB411" i="6"/>
  <c r="J54" i="6" s="1"/>
  <c r="AA154" i="6"/>
  <c r="BV318" i="6"/>
  <c r="BV381" i="6" s="1"/>
  <c r="BT417" i="6"/>
  <c r="AB399" i="6"/>
  <c r="BF371" i="6"/>
  <c r="BF402" i="6"/>
  <c r="EK417" i="6"/>
  <c r="D76" i="6" s="1"/>
  <c r="D83" i="6" s="1"/>
  <c r="AM417" i="6"/>
  <c r="ED311" i="6"/>
  <c r="ED341" i="6" s="1"/>
  <c r="BG318" i="6"/>
  <c r="BG381" i="6" s="1"/>
  <c r="CT388" i="6"/>
  <c r="Z432" i="6"/>
  <c r="Z448" i="6" s="1"/>
  <c r="EA311" i="6"/>
  <c r="EA341" i="6" s="1"/>
  <c r="BF340" i="6"/>
  <c r="BF403" i="6"/>
  <c r="BF372" i="6"/>
  <c r="CJ402" i="6"/>
  <c r="ER366" i="6"/>
  <c r="CW372" i="6"/>
  <c r="BS372" i="6"/>
  <c r="X417" i="6"/>
  <c r="DG417" i="6"/>
  <c r="CC388" i="6"/>
  <c r="ES310" i="6"/>
  <c r="ES388" i="6" s="1"/>
  <c r="DN336" i="6"/>
  <c r="AB156" i="6" s="1"/>
  <c r="EC401" i="6"/>
  <c r="AA157" i="6"/>
  <c r="EC370" i="6"/>
  <c r="W174" i="6"/>
  <c r="EC338" i="6"/>
  <c r="CE417" i="6"/>
  <c r="CX415" i="6"/>
  <c r="CB417" i="6"/>
  <c r="AB371" i="6"/>
  <c r="ED306" i="6"/>
  <c r="ED399" i="6" s="1"/>
  <c r="BE415" i="6"/>
  <c r="BU388" i="6"/>
  <c r="CT417" i="6"/>
  <c r="AB402" i="6"/>
  <c r="CT372" i="6"/>
  <c r="BD372" i="6"/>
  <c r="AB339" i="6"/>
  <c r="CT403" i="6"/>
  <c r="BD340" i="6"/>
  <c r="CJ403" i="6"/>
  <c r="DL372" i="6"/>
  <c r="BU372" i="6"/>
  <c r="BU403" i="6"/>
  <c r="EL417" i="6"/>
  <c r="E76" i="6" s="1"/>
  <c r="CN214" i="6"/>
  <c r="AP413" i="6"/>
  <c r="ED325" i="6"/>
  <c r="ED372" i="6" s="1"/>
  <c r="CR417" i="6"/>
  <c r="CY386" i="6"/>
  <c r="EC340" i="6"/>
  <c r="CY401" i="6"/>
  <c r="CJ387" i="6"/>
  <c r="CJ371" i="6"/>
  <c r="DM388" i="6"/>
  <c r="EN282" i="6"/>
  <c r="EN297" i="6" s="1"/>
  <c r="EN327" i="6" s="1"/>
  <c r="EG224" i="6"/>
  <c r="AA119" i="6"/>
  <c r="AA134" i="6" s="1"/>
  <c r="Z372" i="6"/>
  <c r="EQ417" i="6"/>
  <c r="J76" i="6" s="1"/>
  <c r="DU403" i="6"/>
  <c r="DU372" i="6"/>
  <c r="CJ370" i="6"/>
  <c r="CJ401" i="6"/>
  <c r="DU340" i="6"/>
  <c r="CJ338" i="6"/>
  <c r="AA171" i="6"/>
  <c r="CJ388" i="6"/>
  <c r="CJ372" i="6"/>
  <c r="AL417" i="6"/>
  <c r="DM416" i="6"/>
  <c r="DM414" i="6"/>
  <c r="CS417" i="6"/>
  <c r="DL340" i="6"/>
  <c r="Z175" i="6" s="1"/>
  <c r="DG372" i="6"/>
  <c r="DG403" i="6"/>
  <c r="AP417" i="6"/>
  <c r="DG340" i="6"/>
  <c r="U160" i="6" s="1"/>
  <c r="AB333" i="6"/>
  <c r="DL403" i="6"/>
  <c r="CF417" i="6"/>
  <c r="AA417" i="6"/>
  <c r="CH372" i="6"/>
  <c r="EQ412" i="6"/>
  <c r="J71" i="6" s="1"/>
  <c r="DM415" i="6"/>
  <c r="CI414" i="6"/>
  <c r="EQ411" i="6"/>
  <c r="J70" i="6" s="1"/>
  <c r="DN402" i="6"/>
  <c r="DN339" i="6"/>
  <c r="AB159" i="6" s="1"/>
  <c r="DI372" i="6"/>
  <c r="AB338" i="6"/>
  <c r="Z427" i="6"/>
  <c r="I38" i="6" s="1"/>
  <c r="ER372" i="6"/>
  <c r="ER387" i="6"/>
  <c r="ER403" i="6"/>
  <c r="ER402" i="6"/>
  <c r="AB340" i="6"/>
  <c r="ER371" i="6"/>
  <c r="ER340" i="6"/>
  <c r="AA412" i="6"/>
  <c r="CX340" i="6"/>
  <c r="AA145" i="6" s="1"/>
  <c r="CY368" i="6"/>
  <c r="EB415" i="6"/>
  <c r="J58" i="6" s="1"/>
  <c r="BD417" i="6"/>
  <c r="EC388" i="6"/>
  <c r="EP388" i="6"/>
  <c r="EC387" i="6"/>
  <c r="AX417" i="6"/>
  <c r="AC303" i="6"/>
  <c r="AC365" i="6" s="1"/>
  <c r="EC402" i="6"/>
  <c r="CK388" i="6"/>
  <c r="EC372" i="6"/>
  <c r="EC371" i="6"/>
  <c r="BV326" i="6"/>
  <c r="BV404" i="6" s="1"/>
  <c r="BT416" i="6"/>
  <c r="AQ369" i="6"/>
  <c r="BP403" i="6"/>
  <c r="CY339" i="6"/>
  <c r="AB144" i="6" s="1"/>
  <c r="DL417" i="6"/>
  <c r="BP340" i="6"/>
  <c r="DI403" i="6"/>
  <c r="DN387" i="6"/>
  <c r="DI340" i="6"/>
  <c r="W160" i="6" s="1"/>
  <c r="EJ340" i="6"/>
  <c r="AQ401" i="6"/>
  <c r="AQ370" i="6"/>
  <c r="CY371" i="6"/>
  <c r="AQ400" i="6"/>
  <c r="AQ338" i="6"/>
  <c r="CY402" i="6"/>
  <c r="CK326" i="6"/>
  <c r="CK373" i="6" s="1"/>
  <c r="DO303" i="6"/>
  <c r="DO396" i="6" s="1"/>
  <c r="BA417" i="6"/>
  <c r="BS417" i="6"/>
  <c r="DF417" i="6"/>
  <c r="CM235" i="6"/>
  <c r="CM265" i="6" s="1"/>
  <c r="AA415" i="6"/>
  <c r="CK306" i="6"/>
  <c r="CK368" i="6" s="1"/>
  <c r="CE340" i="6"/>
  <c r="AB368" i="6"/>
  <c r="ES303" i="6"/>
  <c r="ES381" i="6" s="1"/>
  <c r="AB336" i="6"/>
  <c r="AR303" i="6"/>
  <c r="AR333" i="6" s="1"/>
  <c r="DI417" i="6"/>
  <c r="W355" i="6"/>
  <c r="F28" i="6" s="1"/>
  <c r="F35" i="6" s="1"/>
  <c r="AA416" i="6"/>
  <c r="CX372" i="6"/>
  <c r="BD403" i="6"/>
  <c r="BT412" i="6"/>
  <c r="BJ214" i="6"/>
  <c r="DC223" i="6"/>
  <c r="DN399" i="6"/>
  <c r="EG214" i="6"/>
  <c r="AF199" i="6"/>
  <c r="AU229" i="6" s="1"/>
  <c r="DC214" i="6"/>
  <c r="EJ388" i="6"/>
  <c r="CC403" i="6"/>
  <c r="BU369" i="6"/>
  <c r="DM403" i="6"/>
  <c r="ED318" i="6"/>
  <c r="ED333" i="6" s="1"/>
  <c r="BY223" i="6"/>
  <c r="EV214" i="6"/>
  <c r="AF214" i="6"/>
  <c r="AF223" i="6"/>
  <c r="BY214" i="6"/>
  <c r="AU214" i="6"/>
  <c r="EJ403" i="6"/>
  <c r="DM372" i="6"/>
  <c r="EV223" i="6"/>
  <c r="AU215" i="6"/>
  <c r="AA355" i="6"/>
  <c r="J28" i="6" s="1"/>
  <c r="EU235" i="6"/>
  <c r="EU280" i="6" s="1"/>
  <c r="EU295" i="6" s="1"/>
  <c r="AB370" i="6"/>
  <c r="W417" i="6"/>
  <c r="AR324" i="6"/>
  <c r="AR387" i="6" s="1"/>
  <c r="V432" i="6"/>
  <c r="E43" i="6" s="1"/>
  <c r="EB412" i="6"/>
  <c r="J55" i="6" s="1"/>
  <c r="CC372" i="6"/>
  <c r="ES311" i="6"/>
  <c r="ES341" i="6" s="1"/>
  <c r="DM417" i="6"/>
  <c r="AD266" i="6"/>
  <c r="AD326" i="6" s="1"/>
  <c r="EM417" i="6"/>
  <c r="F76" i="6" s="1"/>
  <c r="F83" i="6" s="1"/>
  <c r="AB372" i="6"/>
  <c r="AB365" i="6"/>
  <c r="AQ371" i="6"/>
  <c r="AR311" i="6"/>
  <c r="AR341" i="6" s="1"/>
  <c r="Z388" i="6"/>
  <c r="ER397" i="6"/>
  <c r="EP372" i="6"/>
  <c r="AK372" i="6"/>
  <c r="ER334" i="6"/>
  <c r="Z340" i="6"/>
  <c r="EP403" i="6"/>
  <c r="AK403" i="6"/>
  <c r="AQ387" i="6"/>
  <c r="AK340" i="6"/>
  <c r="ES396" i="6"/>
  <c r="C42" i="6"/>
  <c r="AS281" i="6"/>
  <c r="AS296" i="6" s="1"/>
  <c r="AS326" i="6" s="1"/>
  <c r="AB403" i="6"/>
  <c r="AB396" i="6"/>
  <c r="CE372" i="6"/>
  <c r="AF209" i="6"/>
  <c r="AF239" i="6" s="1"/>
  <c r="ER386" i="6"/>
  <c r="ER370" i="6"/>
  <c r="ER401" i="6"/>
  <c r="AF216" i="6"/>
  <c r="DC216" i="6"/>
  <c r="AP372" i="6"/>
  <c r="AR388" i="6"/>
  <c r="AP340" i="6"/>
  <c r="CE403" i="6"/>
  <c r="Z174" i="6"/>
  <c r="DF372" i="6"/>
  <c r="CX403" i="6"/>
  <c r="BU400" i="6"/>
  <c r="AM282" i="6"/>
  <c r="AM297" i="6" s="1"/>
  <c r="AM312" i="6" s="1"/>
  <c r="BU337" i="6"/>
  <c r="BY216" i="6"/>
  <c r="AP416" i="6"/>
  <c r="CQ417" i="6"/>
  <c r="DR216" i="6"/>
  <c r="AF201" i="6"/>
  <c r="AU231" i="6" s="1"/>
  <c r="AB401" i="6"/>
  <c r="BH262" i="6"/>
  <c r="BH307" i="6" s="1"/>
  <c r="AC322" i="6"/>
  <c r="AC385" i="6" s="1"/>
  <c r="CL266" i="6"/>
  <c r="CL311" i="6" s="1"/>
  <c r="EB417" i="6"/>
  <c r="J60" i="6" s="1"/>
  <c r="DC224" i="6"/>
  <c r="AF219" i="6"/>
  <c r="BT415" i="6"/>
  <c r="AF224" i="6"/>
  <c r="CN224" i="6"/>
  <c r="BY224" i="6"/>
  <c r="DR219" i="6"/>
  <c r="BJ224" i="6"/>
  <c r="DC219" i="6"/>
  <c r="EV224" i="6"/>
  <c r="BJ219" i="6"/>
  <c r="AF204" i="6"/>
  <c r="BJ234" i="6" s="1"/>
  <c r="BA403" i="6"/>
  <c r="BA372" i="6"/>
  <c r="BA340" i="6"/>
  <c r="Y403" i="6"/>
  <c r="Y311" i="6"/>
  <c r="Y389" i="6" s="1"/>
  <c r="W447" i="6"/>
  <c r="AA411" i="6"/>
  <c r="EA417" i="6"/>
  <c r="I60" i="6" s="1"/>
  <c r="I67" i="6" s="1"/>
  <c r="BE388" i="6"/>
  <c r="CM228" i="6"/>
  <c r="CM258" i="6" s="1"/>
  <c r="EB372" i="6"/>
  <c r="BE340" i="6"/>
  <c r="BW281" i="6"/>
  <c r="BW296" i="6" s="1"/>
  <c r="BW311" i="6" s="1"/>
  <c r="EU228" i="6"/>
  <c r="EU273" i="6" s="1"/>
  <c r="EU288" i="6" s="1"/>
  <c r="CI311" i="6"/>
  <c r="CI341" i="6" s="1"/>
  <c r="BI228" i="6"/>
  <c r="BI273" i="6" s="1"/>
  <c r="BI288" i="6" s="1"/>
  <c r="AT228" i="6"/>
  <c r="AT258" i="6" s="1"/>
  <c r="BX228" i="6"/>
  <c r="BX258" i="6" s="1"/>
  <c r="EB388" i="6"/>
  <c r="AE228" i="6"/>
  <c r="AE273" i="6" s="1"/>
  <c r="AE288" i="6" s="1"/>
  <c r="BV321" i="6"/>
  <c r="BV336" i="6" s="1"/>
  <c r="BE372" i="6"/>
  <c r="DB228" i="6"/>
  <c r="DB258" i="6" s="1"/>
  <c r="AA403" i="6"/>
  <c r="EB403" i="6"/>
  <c r="DO321" i="6"/>
  <c r="DO384" i="6" s="1"/>
  <c r="CU311" i="6"/>
  <c r="CU373" i="6" s="1"/>
  <c r="AO417" i="6"/>
  <c r="Z417" i="6"/>
  <c r="EO417" i="6"/>
  <c r="H76" i="6" s="1"/>
  <c r="H83" i="6" s="1"/>
  <c r="AA372" i="6"/>
  <c r="DM311" i="6"/>
  <c r="DM341" i="6" s="1"/>
  <c r="BE414" i="6"/>
  <c r="AA340" i="6"/>
  <c r="CR372" i="6"/>
  <c r="BH281" i="6"/>
  <c r="BH296" i="6" s="1"/>
  <c r="BH311" i="6" s="1"/>
  <c r="DK326" i="6"/>
  <c r="DK341" i="6" s="1"/>
  <c r="DL326" i="6"/>
  <c r="DL341" i="6" s="1"/>
  <c r="CR403" i="6"/>
  <c r="CR340" i="6"/>
  <c r="U145" i="6" s="1"/>
  <c r="CC417" i="6"/>
  <c r="DP266" i="6"/>
  <c r="U417" i="6"/>
  <c r="BJ223" i="6"/>
  <c r="AQ372" i="6"/>
  <c r="AA350" i="6"/>
  <c r="J23" i="6" s="1"/>
  <c r="BF400" i="6"/>
  <c r="BF385" i="6"/>
  <c r="ES306" i="6"/>
  <c r="ES384" i="6" s="1"/>
  <c r="DF326" i="6"/>
  <c r="DF341" i="6" s="1"/>
  <c r="BX235" i="6"/>
  <c r="CH403" i="6"/>
  <c r="AQ403" i="6"/>
  <c r="AQ418" i="6" s="1"/>
  <c r="BF369" i="6"/>
  <c r="CQ403" i="6"/>
  <c r="BI235" i="6"/>
  <c r="BI265" i="6" s="1"/>
  <c r="CH340" i="6"/>
  <c r="AU223" i="6"/>
  <c r="AF208" i="6"/>
  <c r="AF238" i="6" s="1"/>
  <c r="BB267" i="6"/>
  <c r="BB312" i="6" s="1"/>
  <c r="AQ340" i="6"/>
  <c r="ET266" i="6"/>
  <c r="ET326" i="6" s="1"/>
  <c r="AT235" i="6"/>
  <c r="AT265" i="6" s="1"/>
  <c r="Y174" i="6"/>
  <c r="CV326" i="6"/>
  <c r="CV389" i="6" s="1"/>
  <c r="BG326" i="6"/>
  <c r="BG373" i="6" s="1"/>
  <c r="AE235" i="6"/>
  <c r="AE265" i="6" s="1"/>
  <c r="BH267" i="6"/>
  <c r="BH312" i="6" s="1"/>
  <c r="AA311" i="6"/>
  <c r="AA404" i="6" s="1"/>
  <c r="EG223" i="6"/>
  <c r="DR223" i="6"/>
  <c r="U355" i="6"/>
  <c r="D28" i="6" s="1"/>
  <c r="D35" i="6" s="1"/>
  <c r="EF235" i="6"/>
  <c r="EF265" i="6" s="1"/>
  <c r="DQ235" i="6"/>
  <c r="DQ265" i="6" s="1"/>
  <c r="EQ372" i="6"/>
  <c r="EC397" i="6"/>
  <c r="CN216" i="6"/>
  <c r="EG216" i="6"/>
  <c r="AU216" i="6"/>
  <c r="EV216" i="6"/>
  <c r="DY311" i="6"/>
  <c r="DY389" i="6" s="1"/>
  <c r="AJ417" i="6"/>
  <c r="DA266" i="6"/>
  <c r="DA281" i="6"/>
  <c r="DA296" i="6" s="1"/>
  <c r="Z355" i="6"/>
  <c r="I28" i="6" s="1"/>
  <c r="I35" i="6" s="1"/>
  <c r="CX412" i="6"/>
  <c r="EJ417" i="6"/>
  <c r="C76" i="6" s="1"/>
  <c r="C83" i="6" s="1"/>
  <c r="CI415" i="6"/>
  <c r="Z311" i="6"/>
  <c r="Z389" i="6" s="1"/>
  <c r="CX411" i="6"/>
  <c r="CW417" i="6"/>
  <c r="CQ340" i="6"/>
  <c r="T145" i="6" s="1"/>
  <c r="EB414" i="6"/>
  <c r="J57" i="6" s="1"/>
  <c r="CQ372" i="6"/>
  <c r="DN338" i="6"/>
  <c r="AB158" i="6" s="1"/>
  <c r="DY417" i="6"/>
  <c r="G60" i="6" s="1"/>
  <c r="G67" i="6" s="1"/>
  <c r="AF221" i="6"/>
  <c r="DX417" i="6"/>
  <c r="F60" i="6" s="1"/>
  <c r="F67" i="6" s="1"/>
  <c r="EC334" i="6"/>
  <c r="CF326" i="6"/>
  <c r="CF404" i="6" s="1"/>
  <c r="AK311" i="6"/>
  <c r="AK389" i="6" s="1"/>
  <c r="EE326" i="6"/>
  <c r="EC366" i="6"/>
  <c r="X174" i="6"/>
  <c r="DJ417" i="6"/>
  <c r="EG219" i="6"/>
  <c r="BY219" i="6"/>
  <c r="BW278" i="6"/>
  <c r="BW293" i="6" s="1"/>
  <c r="BW308" i="6" s="1"/>
  <c r="EV219" i="6"/>
  <c r="AU219" i="6"/>
  <c r="X326" i="6"/>
  <c r="X389" i="6" s="1"/>
  <c r="EF273" i="6"/>
  <c r="EF288" i="6" s="1"/>
  <c r="EQ416" i="6"/>
  <c r="J75" i="6" s="1"/>
  <c r="DB265" i="6"/>
  <c r="DB310" i="6" s="1"/>
  <c r="EV221" i="6"/>
  <c r="BM417" i="6"/>
  <c r="CL282" i="6"/>
  <c r="CL297" i="6" s="1"/>
  <c r="CL327" i="6" s="1"/>
  <c r="CZ324" i="6"/>
  <c r="CZ339" i="6" s="1"/>
  <c r="AC144" i="6" s="1"/>
  <c r="CU282" i="6"/>
  <c r="CU297" i="6" s="1"/>
  <c r="CU312" i="6" s="1"/>
  <c r="EQ403" i="6"/>
  <c r="EQ388" i="6"/>
  <c r="DQ228" i="6"/>
  <c r="DQ258" i="6" s="1"/>
  <c r="AP403" i="6"/>
  <c r="CY388" i="6"/>
  <c r="CW282" i="6"/>
  <c r="CW297" i="6" s="1"/>
  <c r="CW312" i="6" s="1"/>
  <c r="CY372" i="6"/>
  <c r="DK417" i="6"/>
  <c r="BE417" i="6"/>
  <c r="AA414" i="6"/>
  <c r="CY403" i="6"/>
  <c r="DF340" i="6"/>
  <c r="T175" i="6" s="1"/>
  <c r="EQ326" i="6"/>
  <c r="EQ389" i="6" s="1"/>
  <c r="Y447" i="6"/>
  <c r="AD119" i="6"/>
  <c r="AD134" i="6" s="1"/>
  <c r="AU224" i="6"/>
  <c r="DP260" i="6"/>
  <c r="DP305" i="6" s="1"/>
  <c r="CY267" i="6"/>
  <c r="CY312" i="6" s="1"/>
  <c r="CD417" i="6"/>
  <c r="EQ413" i="6"/>
  <c r="J72" i="6" s="1"/>
  <c r="BP417" i="6"/>
  <c r="ER282" i="6"/>
  <c r="ER297" i="6" s="1"/>
  <c r="ER312" i="6" s="1"/>
  <c r="Z431" i="6"/>
  <c r="I42" i="6" s="1"/>
  <c r="ET263" i="6"/>
  <c r="ET308" i="6" s="1"/>
  <c r="CL277" i="6"/>
  <c r="CL292" i="6" s="1"/>
  <c r="CL307" i="6" s="1"/>
  <c r="CY336" i="6"/>
  <c r="AB141" i="6" s="1"/>
  <c r="DR215" i="6"/>
  <c r="DP280" i="6"/>
  <c r="DP295" i="6" s="1"/>
  <c r="DP310" i="6" s="1"/>
  <c r="CN215" i="6"/>
  <c r="DJ267" i="6"/>
  <c r="DJ327" i="6" s="1"/>
  <c r="CL275" i="6"/>
  <c r="CL290" i="6" s="1"/>
  <c r="CL305" i="6" s="1"/>
  <c r="EG215" i="6"/>
  <c r="AF200" i="6"/>
  <c r="BY230" i="6" s="1"/>
  <c r="BY275" i="6" s="1"/>
  <c r="BY290" i="6" s="1"/>
  <c r="U267" i="6"/>
  <c r="U312" i="6" s="1"/>
  <c r="ES319" i="6"/>
  <c r="ES366" i="6" s="1"/>
  <c r="DN397" i="6"/>
  <c r="W432" i="6"/>
  <c r="F43" i="6" s="1"/>
  <c r="EV215" i="6"/>
  <c r="W403" i="6"/>
  <c r="AF215" i="6"/>
  <c r="W372" i="6"/>
  <c r="DA263" i="6"/>
  <c r="DA323" i="6" s="1"/>
  <c r="DN366" i="6"/>
  <c r="BJ215" i="6"/>
  <c r="DC215" i="6"/>
  <c r="W340" i="6"/>
  <c r="DA282" i="6"/>
  <c r="DA297" i="6" s="1"/>
  <c r="DA327" i="6" s="1"/>
  <c r="CY384" i="6"/>
  <c r="CJ267" i="6"/>
  <c r="CJ312" i="6" s="1"/>
  <c r="DN382" i="6"/>
  <c r="EQ415" i="6"/>
  <c r="J74" i="6" s="1"/>
  <c r="Y432" i="6"/>
  <c r="H43" i="6" s="1"/>
  <c r="BB417" i="6"/>
  <c r="CI417" i="6"/>
  <c r="CL261" i="6"/>
  <c r="CL306" i="6" s="1"/>
  <c r="DK282" i="6"/>
  <c r="DK297" i="6" s="1"/>
  <c r="DK327" i="6" s="1"/>
  <c r="AF206" i="6"/>
  <c r="CN236" i="6" s="1"/>
  <c r="X432" i="6"/>
  <c r="G43" i="6" s="1"/>
  <c r="AC321" i="6"/>
  <c r="AC399" i="6" s="1"/>
  <c r="EG221" i="6"/>
  <c r="DR221" i="6"/>
  <c r="CX326" i="6"/>
  <c r="CX389" i="6" s="1"/>
  <c r="DC221" i="6"/>
  <c r="AD267" i="6"/>
  <c r="AD312" i="6" s="1"/>
  <c r="CN221" i="6"/>
  <c r="DL267" i="6"/>
  <c r="DL312" i="6" s="1"/>
  <c r="BY221" i="6"/>
  <c r="AC119" i="6"/>
  <c r="AC134" i="6" s="1"/>
  <c r="BJ221" i="6"/>
  <c r="ED324" i="6"/>
  <c r="ED387" i="6" s="1"/>
  <c r="EQ414" i="6"/>
  <c r="J73" i="6" s="1"/>
  <c r="Z428" i="6"/>
  <c r="Z444" i="6" s="1"/>
  <c r="DH417" i="6"/>
  <c r="BN417" i="6"/>
  <c r="AA413" i="6"/>
  <c r="T432" i="6"/>
  <c r="C43" i="6" s="1"/>
  <c r="BE413" i="6"/>
  <c r="EE260" i="6"/>
  <c r="EE305" i="6" s="1"/>
  <c r="CW326" i="6"/>
  <c r="CW373" i="6" s="1"/>
  <c r="DN401" i="6"/>
  <c r="CZ321" i="6"/>
  <c r="CZ336" i="6" s="1"/>
  <c r="AC141" i="6" s="1"/>
  <c r="Y446" i="6"/>
  <c r="DA275" i="6"/>
  <c r="DA290" i="6" s="1"/>
  <c r="DA305" i="6" s="1"/>
  <c r="Y444" i="6"/>
  <c r="DN386" i="6"/>
  <c r="EE282" i="6"/>
  <c r="EE297" i="6" s="1"/>
  <c r="EE312" i="6" s="1"/>
  <c r="DZ282" i="6"/>
  <c r="DZ297" i="6" s="1"/>
  <c r="DZ327" i="6" s="1"/>
  <c r="I83" i="6"/>
  <c r="AD265" i="6"/>
  <c r="AD310" i="6" s="1"/>
  <c r="BE412" i="6"/>
  <c r="AD276" i="6"/>
  <c r="AD291" i="6" s="1"/>
  <c r="AD306" i="6" s="1"/>
  <c r="CH282" i="6"/>
  <c r="CH297" i="6" s="1"/>
  <c r="CH327" i="6" s="1"/>
  <c r="AB366" i="6"/>
  <c r="Y340" i="6"/>
  <c r="AB382" i="6"/>
  <c r="AB397" i="6"/>
  <c r="U388" i="6"/>
  <c r="EE311" i="6"/>
  <c r="U372" i="6"/>
  <c r="BW277" i="6"/>
  <c r="BW292" i="6" s="1"/>
  <c r="BW322" i="6" s="1"/>
  <c r="DP267" i="6"/>
  <c r="DP312" i="6" s="1"/>
  <c r="U403" i="6"/>
  <c r="CJ368" i="6"/>
  <c r="AC324" i="6"/>
  <c r="AC387" i="6" s="1"/>
  <c r="AZ403" i="6"/>
  <c r="CJ399" i="6"/>
  <c r="AZ372" i="6"/>
  <c r="CJ336" i="6"/>
  <c r="Y372" i="6"/>
  <c r="AZ340" i="6"/>
  <c r="EN311" i="6"/>
  <c r="EN341" i="6" s="1"/>
  <c r="Y417" i="6"/>
  <c r="V447" i="6"/>
  <c r="AB282" i="6"/>
  <c r="AB297" i="6" s="1"/>
  <c r="AB327" i="6" s="1"/>
  <c r="AD278" i="6"/>
  <c r="AD293" i="6" s="1"/>
  <c r="AD308" i="6" s="1"/>
  <c r="DG267" i="6"/>
  <c r="DG327" i="6" s="1"/>
  <c r="V417" i="6"/>
  <c r="AD274" i="6"/>
  <c r="AD289" i="6" s="1"/>
  <c r="AD304" i="6" s="1"/>
  <c r="CG417" i="6"/>
  <c r="U432" i="6"/>
  <c r="D43" i="6" s="1"/>
  <c r="EJ267" i="6"/>
  <c r="EJ327" i="6" s="1"/>
  <c r="ED322" i="6"/>
  <c r="ED369" i="6" s="1"/>
  <c r="AA353" i="6"/>
  <c r="J26" i="6" s="1"/>
  <c r="DJ326" i="6"/>
  <c r="DJ389" i="6" s="1"/>
  <c r="BR417" i="6"/>
  <c r="AN417" i="6"/>
  <c r="X282" i="6"/>
  <c r="X297" i="6" s="1"/>
  <c r="X312" i="6" s="1"/>
  <c r="Y282" i="6"/>
  <c r="Y297" i="6" s="1"/>
  <c r="Y312" i="6" s="1"/>
  <c r="AD275" i="6"/>
  <c r="AD290" i="6" s="1"/>
  <c r="AD305" i="6" s="1"/>
  <c r="AP415" i="6"/>
  <c r="EC335" i="6"/>
  <c r="AC323" i="6"/>
  <c r="AC370" i="6" s="1"/>
  <c r="T119" i="6"/>
  <c r="T134" i="6" s="1"/>
  <c r="AD277" i="6"/>
  <c r="AD292" i="6" s="1"/>
  <c r="AD307" i="6" s="1"/>
  <c r="EC383" i="6"/>
  <c r="DX282" i="6"/>
  <c r="DX297" i="6" s="1"/>
  <c r="DX327" i="6" s="1"/>
  <c r="AP414" i="6"/>
  <c r="EC367" i="6"/>
  <c r="AN311" i="6"/>
  <c r="AN389" i="6" s="1"/>
  <c r="EE262" i="6"/>
  <c r="EE322" i="6" s="1"/>
  <c r="V355" i="6"/>
  <c r="E28" i="6" s="1"/>
  <c r="E35" i="6" s="1"/>
  <c r="EE263" i="6"/>
  <c r="EE308" i="6" s="1"/>
  <c r="BJ218" i="6"/>
  <c r="BW282" i="6"/>
  <c r="BW297" i="6" s="1"/>
  <c r="BW327" i="6" s="1"/>
  <c r="Z430" i="6"/>
  <c r="I41" i="6" s="1"/>
  <c r="CN218" i="6"/>
  <c r="ET260" i="6"/>
  <c r="ET320" i="6" s="1"/>
  <c r="ET267" i="6"/>
  <c r="ET327" i="6" s="1"/>
  <c r="AF203" i="6"/>
  <c r="AU233" i="6" s="1"/>
  <c r="EN417" i="6"/>
  <c r="G76" i="6" s="1"/>
  <c r="G83" i="6" s="1"/>
  <c r="DC218" i="6"/>
  <c r="DU417" i="6"/>
  <c r="C60" i="6" s="1"/>
  <c r="C67" i="6" s="1"/>
  <c r="EG218" i="6"/>
  <c r="BY218" i="6"/>
  <c r="EV218" i="6"/>
  <c r="AU218" i="6"/>
  <c r="CF282" i="6"/>
  <c r="CF297" i="6" s="1"/>
  <c r="CF312" i="6" s="1"/>
  <c r="AF218" i="6"/>
  <c r="CL264" i="6"/>
  <c r="CL324" i="6" s="1"/>
  <c r="DN385" i="6"/>
  <c r="BB388" i="6"/>
  <c r="T282" i="6"/>
  <c r="T297" i="6" s="1"/>
  <c r="T312" i="6" s="1"/>
  <c r="AA282" i="6"/>
  <c r="AA297" i="6" s="1"/>
  <c r="AA312" i="6" s="1"/>
  <c r="BE416" i="6"/>
  <c r="EO388" i="6"/>
  <c r="CM224" i="6"/>
  <c r="AT224" i="6"/>
  <c r="AC389" i="6"/>
  <c r="DW417" i="6"/>
  <c r="E60" i="6" s="1"/>
  <c r="E67" i="6" s="1"/>
  <c r="DZ417" i="6"/>
  <c r="H60" i="6" s="1"/>
  <c r="H67" i="6" s="1"/>
  <c r="T417" i="6"/>
  <c r="CV417" i="6"/>
  <c r="BU382" i="6"/>
  <c r="DB224" i="6"/>
  <c r="CU417" i="6"/>
  <c r="BI224" i="6"/>
  <c r="AK282" i="6"/>
  <c r="AK297" i="6" s="1"/>
  <c r="AK312" i="6" s="1"/>
  <c r="CX414" i="6"/>
  <c r="DP276" i="6"/>
  <c r="DP291" i="6" s="1"/>
  <c r="DP321" i="6" s="1"/>
  <c r="BT414" i="6"/>
  <c r="DA277" i="6"/>
  <c r="DA292" i="6" s="1"/>
  <c r="DA307" i="6" s="1"/>
  <c r="T326" i="6"/>
  <c r="T389" i="6" s="1"/>
  <c r="X355" i="6"/>
  <c r="G28" i="6" s="1"/>
  <c r="G35" i="6" s="1"/>
  <c r="CR282" i="6"/>
  <c r="CR297" i="6" s="1"/>
  <c r="CR312" i="6" s="1"/>
  <c r="DP259" i="6"/>
  <c r="DP304" i="6" s="1"/>
  <c r="AA354" i="6"/>
  <c r="J27" i="6" s="1"/>
  <c r="EF224" i="6"/>
  <c r="CV282" i="6"/>
  <c r="CV297" i="6" s="1"/>
  <c r="CV312" i="6" s="1"/>
  <c r="EU224" i="6"/>
  <c r="EC282" i="6"/>
  <c r="EC297" i="6" s="1"/>
  <c r="EC327" i="6" s="1"/>
  <c r="CI416" i="6"/>
  <c r="CZ396" i="6"/>
  <c r="BC388" i="6"/>
  <c r="CL278" i="6"/>
  <c r="CL293" i="6" s="1"/>
  <c r="CL308" i="6" s="1"/>
  <c r="BX224" i="6"/>
  <c r="AP267" i="6"/>
  <c r="AP312" i="6" s="1"/>
  <c r="DY282" i="6"/>
  <c r="DY297" i="6" s="1"/>
  <c r="DY312" i="6" s="1"/>
  <c r="U119" i="6"/>
  <c r="U134" i="6" s="1"/>
  <c r="EO282" i="6"/>
  <c r="EO297" i="6" s="1"/>
  <c r="EO312" i="6" s="1"/>
  <c r="DQ224" i="6"/>
  <c r="EB416" i="6"/>
  <c r="J59" i="6" s="1"/>
  <c r="V267" i="6"/>
  <c r="V312" i="6" s="1"/>
  <c r="BC417" i="6"/>
  <c r="DP263" i="6"/>
  <c r="DP308" i="6" s="1"/>
  <c r="AY267" i="6"/>
  <c r="AY312" i="6" s="1"/>
  <c r="CI413" i="6"/>
  <c r="BH276" i="6"/>
  <c r="BH291" i="6" s="1"/>
  <c r="BH321" i="6" s="1"/>
  <c r="CJ333" i="6"/>
  <c r="EL326" i="6"/>
  <c r="EL389" i="6" s="1"/>
  <c r="BT413" i="6"/>
  <c r="AR304" i="6"/>
  <c r="AR382" i="6" s="1"/>
  <c r="DJ372" i="6"/>
  <c r="V403" i="6"/>
  <c r="EK326" i="6"/>
  <c r="EK341" i="6" s="1"/>
  <c r="AA352" i="6"/>
  <c r="J25" i="6" s="1"/>
  <c r="AS280" i="6"/>
  <c r="AS295" i="6" s="1"/>
  <c r="AS310" i="6" s="1"/>
  <c r="DP277" i="6"/>
  <c r="DP292" i="6" s="1"/>
  <c r="DP307" i="6" s="1"/>
  <c r="AN267" i="6"/>
  <c r="AN312" i="6" s="1"/>
  <c r="ET276" i="6"/>
  <c r="ET291" i="6" s="1"/>
  <c r="ET306" i="6" s="1"/>
  <c r="EB326" i="6"/>
  <c r="EB389" i="6" s="1"/>
  <c r="BF397" i="6"/>
  <c r="CV403" i="6"/>
  <c r="BT326" i="6"/>
  <c r="BT341" i="6" s="1"/>
  <c r="CC326" i="6"/>
  <c r="CC341" i="6" s="1"/>
  <c r="Z429" i="6"/>
  <c r="EM267" i="6"/>
  <c r="EM312" i="6" s="1"/>
  <c r="ET258" i="6"/>
  <c r="ET303" i="6" s="1"/>
  <c r="BW273" i="6"/>
  <c r="BW288" i="6" s="1"/>
  <c r="BW318" i="6" s="1"/>
  <c r="EP267" i="6"/>
  <c r="EP327" i="6" s="1"/>
  <c r="AO282" i="6"/>
  <c r="AO297" i="6" s="1"/>
  <c r="AO327" i="6" s="1"/>
  <c r="CY383" i="6"/>
  <c r="DP264" i="6"/>
  <c r="DP309" i="6" s="1"/>
  <c r="CZ305" i="6"/>
  <c r="CZ383" i="6" s="1"/>
  <c r="AR306" i="6"/>
  <c r="AR384" i="6" s="1"/>
  <c r="AZ417" i="6"/>
  <c r="AS273" i="6"/>
  <c r="AS288" i="6" s="1"/>
  <c r="AS303" i="6" s="1"/>
  <c r="CT282" i="6"/>
  <c r="CT297" i="6" s="1"/>
  <c r="CT312" i="6" s="1"/>
  <c r="BU267" i="6"/>
  <c r="BU312" i="6" s="1"/>
  <c r="DW340" i="6"/>
  <c r="AB369" i="6"/>
  <c r="CK324" i="6"/>
  <c r="CK339" i="6" s="1"/>
  <c r="DU311" i="6"/>
  <c r="DU389" i="6" s="1"/>
  <c r="W282" i="6"/>
  <c r="W297" i="6" s="1"/>
  <c r="W327" i="6" s="1"/>
  <c r="AX267" i="6"/>
  <c r="AX312" i="6" s="1"/>
  <c r="ER384" i="6"/>
  <c r="CX416" i="6"/>
  <c r="DA264" i="6"/>
  <c r="DA309" i="6" s="1"/>
  <c r="CC282" i="6"/>
  <c r="CC297" i="6" s="1"/>
  <c r="CC312" i="6" s="1"/>
  <c r="CH326" i="6"/>
  <c r="CH389" i="6" s="1"/>
  <c r="BF399" i="6"/>
  <c r="BP311" i="6"/>
  <c r="BP389" i="6" s="1"/>
  <c r="DO309" i="6"/>
  <c r="DO387" i="6" s="1"/>
  <c r="EE264" i="6"/>
  <c r="EE324" i="6" s="1"/>
  <c r="AP412" i="6"/>
  <c r="CY382" i="6"/>
  <c r="BN267" i="6"/>
  <c r="BN312" i="6" s="1"/>
  <c r="AZ326" i="6"/>
  <c r="AZ341" i="6" s="1"/>
  <c r="EC311" i="6"/>
  <c r="EC389" i="6" s="1"/>
  <c r="ED304" i="6"/>
  <c r="ED382" i="6" s="1"/>
  <c r="T355" i="6"/>
  <c r="C28" i="6" s="1"/>
  <c r="BH278" i="6"/>
  <c r="BH293" i="6" s="1"/>
  <c r="BH308" i="6" s="1"/>
  <c r="BF396" i="6"/>
  <c r="CJ367" i="6"/>
  <c r="EP311" i="6"/>
  <c r="EP326" i="6"/>
  <c r="AC60" i="6"/>
  <c r="AC105" i="6"/>
  <c r="AY340" i="6"/>
  <c r="AY403" i="6"/>
  <c r="AY372" i="6"/>
  <c r="FA395" i="6"/>
  <c r="FA410" i="6" s="1"/>
  <c r="FP380" i="6"/>
  <c r="FP395" i="6" s="1"/>
  <c r="FP410" i="6" s="1"/>
  <c r="ER335" i="6"/>
  <c r="ER367" i="6"/>
  <c r="ER398" i="6"/>
  <c r="BL375" i="6"/>
  <c r="CA375" i="6" s="1"/>
  <c r="CP375" i="6" s="1"/>
  <c r="DE375" i="6" s="1"/>
  <c r="DT375" i="6" s="1"/>
  <c r="EI375" i="6" s="1"/>
  <c r="EX375" i="6" s="1"/>
  <c r="FM375" i="6" s="1"/>
  <c r="AW391" i="6"/>
  <c r="CL258" i="6"/>
  <c r="AB90" i="6"/>
  <c r="AB195" i="6"/>
  <c r="AF217" i="6"/>
  <c r="AF202" i="6"/>
  <c r="BJ217" i="6"/>
  <c r="CN217" i="6"/>
  <c r="DR217" i="6"/>
  <c r="DC217" i="6"/>
  <c r="BY217" i="6"/>
  <c r="AU217" i="6"/>
  <c r="EV217" i="6"/>
  <c r="EG217" i="6"/>
  <c r="AA160" i="6"/>
  <c r="AA175" i="6"/>
  <c r="AM311" i="6"/>
  <c r="AM326" i="6"/>
  <c r="DX311" i="6"/>
  <c r="DX389" i="6" s="1"/>
  <c r="BU334" i="6"/>
  <c r="BU397" i="6"/>
  <c r="BU366" i="6"/>
  <c r="BC340" i="6"/>
  <c r="BC403" i="6"/>
  <c r="BC372" i="6"/>
  <c r="AE90" i="6"/>
  <c r="AE195" i="6"/>
  <c r="EO340" i="6"/>
  <c r="EO403" i="6"/>
  <c r="EO372" i="6"/>
  <c r="BI236" i="6"/>
  <c r="BI266" i="6" s="1"/>
  <c r="BX236" i="6"/>
  <c r="BX266" i="6" s="1"/>
  <c r="CM236" i="6"/>
  <c r="CM281" i="6" s="1"/>
  <c r="CM296" i="6" s="1"/>
  <c r="DB236" i="6"/>
  <c r="DB266" i="6" s="1"/>
  <c r="DQ236" i="6"/>
  <c r="DQ266" i="6" s="1"/>
  <c r="AE236" i="6"/>
  <c r="AE281" i="6" s="1"/>
  <c r="AE296" i="6" s="1"/>
  <c r="AT236" i="6"/>
  <c r="AT266" i="6" s="1"/>
  <c r="EF236" i="6"/>
  <c r="EF281" i="6" s="1"/>
  <c r="EF296" i="6" s="1"/>
  <c r="EU236" i="6"/>
  <c r="EU266" i="6" s="1"/>
  <c r="DA261" i="6"/>
  <c r="X90" i="6"/>
  <c r="X195" i="6"/>
  <c r="AI282" i="6"/>
  <c r="AI297" i="6" s="1"/>
  <c r="AI312" i="6" s="1"/>
  <c r="BQ282" i="6"/>
  <c r="BQ297" i="6" s="1"/>
  <c r="BQ327" i="6" s="1"/>
  <c r="AB60" i="6"/>
  <c r="AB105" i="6"/>
  <c r="T60" i="6"/>
  <c r="T105" i="6"/>
  <c r="AL282" i="6"/>
  <c r="AL297" i="6" s="1"/>
  <c r="AL312" i="6" s="1"/>
  <c r="BI234" i="6"/>
  <c r="BI264" i="6" s="1"/>
  <c r="DB234" i="6"/>
  <c r="DB264" i="6" s="1"/>
  <c r="AE234" i="6"/>
  <c r="AE279" i="6" s="1"/>
  <c r="AE294" i="6" s="1"/>
  <c r="DQ234" i="6"/>
  <c r="DQ264" i="6" s="1"/>
  <c r="CM234" i="6"/>
  <c r="CM264" i="6" s="1"/>
  <c r="BX234" i="6"/>
  <c r="BX279" i="6" s="1"/>
  <c r="BX294" i="6" s="1"/>
  <c r="AT234" i="6"/>
  <c r="AT264" i="6" s="1"/>
  <c r="EF234" i="6"/>
  <c r="EF264" i="6" s="1"/>
  <c r="EU234" i="6"/>
  <c r="EU279" i="6" s="1"/>
  <c r="EU294" i="6" s="1"/>
  <c r="AY388" i="6"/>
  <c r="AQ381" i="6"/>
  <c r="ER336" i="6"/>
  <c r="ER368" i="6"/>
  <c r="ER399" i="6"/>
  <c r="V238" i="6"/>
  <c r="V268" i="6" s="1"/>
  <c r="AK238" i="6"/>
  <c r="AK268" i="6" s="1"/>
  <c r="AZ238" i="6"/>
  <c r="AZ283" i="6" s="1"/>
  <c r="AZ298" i="6" s="1"/>
  <c r="BO238" i="6"/>
  <c r="BO283" i="6" s="1"/>
  <c r="BO298" i="6" s="1"/>
  <c r="CD238" i="6"/>
  <c r="CD268" i="6" s="1"/>
  <c r="CS238" i="6"/>
  <c r="CS283" i="6" s="1"/>
  <c r="CS298" i="6" s="1"/>
  <c r="DH238" i="6"/>
  <c r="DH268" i="6" s="1"/>
  <c r="EL238" i="6"/>
  <c r="EL283" i="6" s="1"/>
  <c r="EL298" i="6" s="1"/>
  <c r="DW238" i="6"/>
  <c r="DW268" i="6" s="1"/>
  <c r="AS259" i="6"/>
  <c r="EX399" i="6"/>
  <c r="EX414" i="6" s="1"/>
  <c r="FM384" i="6"/>
  <c r="FM399" i="6" s="1"/>
  <c r="FM414" i="6" s="1"/>
  <c r="EC336" i="6"/>
  <c r="EC368" i="6"/>
  <c r="EC399" i="6"/>
  <c r="CY334" i="6"/>
  <c r="AB139" i="6" s="1"/>
  <c r="CY366" i="6"/>
  <c r="CY397" i="6"/>
  <c r="DT223" i="6"/>
  <c r="DT238" i="6" s="1"/>
  <c r="DT253" i="6" s="1"/>
  <c r="DT268" i="6" s="1"/>
  <c r="DT283" i="6" s="1"/>
  <c r="DT298" i="6" s="1"/>
  <c r="DT313" i="6" s="1"/>
  <c r="DT328" i="6" s="1"/>
  <c r="DT343" i="6" s="1"/>
  <c r="CP238" i="6"/>
  <c r="CP253" i="6" s="1"/>
  <c r="CP268" i="6" s="1"/>
  <c r="CP283" i="6" s="1"/>
  <c r="CP298" i="6" s="1"/>
  <c r="CP313" i="6" s="1"/>
  <c r="CP328" i="6" s="1"/>
  <c r="CP343" i="6" s="1"/>
  <c r="CG224" i="6"/>
  <c r="CV224" i="6"/>
  <c r="DK224" i="6"/>
  <c r="Y209" i="6"/>
  <c r="AN224" i="6"/>
  <c r="BC224" i="6"/>
  <c r="BR224" i="6"/>
  <c r="Y224" i="6"/>
  <c r="EO224" i="6"/>
  <c r="DZ224" i="6"/>
  <c r="BH274" i="6"/>
  <c r="BH289" i="6" s="1"/>
  <c r="BH304" i="6" s="1"/>
  <c r="DQ237" i="6"/>
  <c r="DQ267" i="6" s="1"/>
  <c r="AE237" i="6"/>
  <c r="AE282" i="6" s="1"/>
  <c r="AE297" i="6" s="1"/>
  <c r="AT237" i="6"/>
  <c r="AT282" i="6" s="1"/>
  <c r="AT297" i="6" s="1"/>
  <c r="BI237" i="6"/>
  <c r="BI267" i="6" s="1"/>
  <c r="BX237" i="6"/>
  <c r="BX267" i="6" s="1"/>
  <c r="CM237" i="6"/>
  <c r="CM267" i="6" s="1"/>
  <c r="DB237" i="6"/>
  <c r="DB267" i="6" s="1"/>
  <c r="EF237" i="6"/>
  <c r="EF282" i="6" s="1"/>
  <c r="EF297" i="6" s="1"/>
  <c r="EU237" i="6"/>
  <c r="EU282" i="6" s="1"/>
  <c r="EU297" i="6" s="1"/>
  <c r="CI282" i="6"/>
  <c r="CI297" i="6" s="1"/>
  <c r="CI327" i="6" s="1"/>
  <c r="EK267" i="6"/>
  <c r="ES322" i="6"/>
  <c r="ES307" i="6"/>
  <c r="AA351" i="6"/>
  <c r="BJ220" i="6"/>
  <c r="BY220" i="6"/>
  <c r="CN220" i="6"/>
  <c r="DC220" i="6"/>
  <c r="DR220" i="6"/>
  <c r="AF220" i="6"/>
  <c r="AF205" i="6"/>
  <c r="AU220" i="6"/>
  <c r="EG220" i="6"/>
  <c r="EV220" i="6"/>
  <c r="EN388" i="6"/>
  <c r="BL390" i="6"/>
  <c r="CA390" i="6" s="1"/>
  <c r="AW405" i="6"/>
  <c r="EN380" i="6"/>
  <c r="DY395" i="6"/>
  <c r="DY410" i="6" s="1"/>
  <c r="BF282" i="6"/>
  <c r="BF297" i="6" s="1"/>
  <c r="BF312" i="6" s="1"/>
  <c r="BU335" i="6"/>
  <c r="BU398" i="6"/>
  <c r="BU367" i="6"/>
  <c r="DB212" i="6"/>
  <c r="BX227" i="6"/>
  <c r="BX242" i="6" s="1"/>
  <c r="BX257" i="6" s="1"/>
  <c r="BX272" i="6" s="1"/>
  <c r="BX287" i="6" s="1"/>
  <c r="BX302" i="6" s="1"/>
  <c r="BX317" i="6" s="1"/>
  <c r="BX332" i="6" s="1"/>
  <c r="DM282" i="6"/>
  <c r="DM297" i="6" s="1"/>
  <c r="DM312" i="6" s="1"/>
  <c r="AA155" i="6"/>
  <c r="AA170" i="6"/>
  <c r="Z119" i="6"/>
  <c r="Z134" i="6" s="1"/>
  <c r="BH380" i="6"/>
  <c r="BW364" i="6"/>
  <c r="CL364" i="6" s="1"/>
  <c r="DA364" i="6" s="1"/>
  <c r="DP364" i="6" s="1"/>
  <c r="EE364" i="6" s="1"/>
  <c r="ET364" i="6" s="1"/>
  <c r="FI364" i="6" s="1"/>
  <c r="FX364" i="6" s="1"/>
  <c r="DI282" i="6"/>
  <c r="DI297" i="6" s="1"/>
  <c r="DI312" i="6" s="1"/>
  <c r="BF333" i="6"/>
  <c r="CU340" i="6"/>
  <c r="X145" i="6" s="1"/>
  <c r="AR308" i="6"/>
  <c r="CJ397" i="6"/>
  <c r="EC384" i="6"/>
  <c r="DJ403" i="6"/>
  <c r="AB337" i="6"/>
  <c r="BO326" i="6"/>
  <c r="BO389" i="6" s="1"/>
  <c r="BF336" i="6"/>
  <c r="CJ398" i="6"/>
  <c r="CY369" i="6"/>
  <c r="BF367" i="6"/>
  <c r="V340" i="6"/>
  <c r="CD326" i="6"/>
  <c r="CD389" i="6" s="1"/>
  <c r="BF334" i="6"/>
  <c r="CZ365" i="6"/>
  <c r="CV372" i="6"/>
  <c r="CS326" i="6"/>
  <c r="CS389" i="6" s="1"/>
  <c r="ES320" i="6"/>
  <c r="ES383" i="6" s="1"/>
  <c r="BU383" i="6"/>
  <c r="EM403" i="6"/>
  <c r="ED308" i="6"/>
  <c r="DY340" i="6"/>
  <c r="DY403" i="6"/>
  <c r="DY372" i="6"/>
  <c r="BV312" i="6"/>
  <c r="BV327" i="6"/>
  <c r="ED320" i="6"/>
  <c r="ED305" i="6"/>
  <c r="BG306" i="6"/>
  <c r="BG321" i="6"/>
  <c r="W311" i="6"/>
  <c r="W326" i="6"/>
  <c r="T90" i="6"/>
  <c r="T195" i="6"/>
  <c r="EN340" i="6"/>
  <c r="EN372" i="6"/>
  <c r="EN403" i="6"/>
  <c r="ET259" i="6"/>
  <c r="AD90" i="6"/>
  <c r="AD195" i="6"/>
  <c r="BG319" i="6"/>
  <c r="BG304" i="6"/>
  <c r="DN335" i="6"/>
  <c r="CU372" i="6"/>
  <c r="DH340" i="6"/>
  <c r="BM388" i="6"/>
  <c r="DM413" i="6"/>
  <c r="ET264" i="6"/>
  <c r="BF224" i="6"/>
  <c r="BU224" i="6"/>
  <c r="CJ224" i="6"/>
  <c r="DN224" i="6"/>
  <c r="AB224" i="6"/>
  <c r="AB209" i="6"/>
  <c r="AQ224" i="6"/>
  <c r="CY224" i="6"/>
  <c r="EC224" i="6"/>
  <c r="ER224" i="6"/>
  <c r="EM395" i="6"/>
  <c r="EM410" i="6" s="1"/>
  <c r="FB380" i="6"/>
  <c r="CM232" i="6"/>
  <c r="CM262" i="6" s="1"/>
  <c r="DB232" i="6"/>
  <c r="DB262" i="6" s="1"/>
  <c r="DQ232" i="6"/>
  <c r="DQ262" i="6" s="1"/>
  <c r="AE232" i="6"/>
  <c r="AE262" i="6" s="1"/>
  <c r="AT232" i="6"/>
  <c r="AT262" i="6" s="1"/>
  <c r="BI232" i="6"/>
  <c r="BI277" i="6" s="1"/>
  <c r="BI292" i="6" s="1"/>
  <c r="BX232" i="6"/>
  <c r="BX262" i="6" s="1"/>
  <c r="EF232" i="6"/>
  <c r="EF262" i="6" s="1"/>
  <c r="EU232" i="6"/>
  <c r="EU262" i="6" s="1"/>
  <c r="AA105" i="6"/>
  <c r="AA60" i="6"/>
  <c r="AQ333" i="6"/>
  <c r="AQ365" i="6"/>
  <c r="AQ396" i="6"/>
  <c r="EK340" i="6"/>
  <c r="EK372" i="6"/>
  <c r="EK403" i="6"/>
  <c r="EE258" i="6"/>
  <c r="Z282" i="6"/>
  <c r="Z297" i="6" s="1"/>
  <c r="Z312" i="6" s="1"/>
  <c r="D42" i="6"/>
  <c r="BT282" i="6"/>
  <c r="BT297" i="6" s="1"/>
  <c r="BT327" i="6" s="1"/>
  <c r="AQ238" i="6"/>
  <c r="AQ268" i="6" s="1"/>
  <c r="BF238" i="6"/>
  <c r="BF268" i="6" s="1"/>
  <c r="BU238" i="6"/>
  <c r="BU268" i="6" s="1"/>
  <c r="CJ238" i="6"/>
  <c r="CJ268" i="6" s="1"/>
  <c r="CY238" i="6"/>
  <c r="CY283" i="6" s="1"/>
  <c r="CY298" i="6" s="1"/>
  <c r="DN238" i="6"/>
  <c r="DN283" i="6" s="1"/>
  <c r="DN298" i="6" s="1"/>
  <c r="AB238" i="6"/>
  <c r="AB283" i="6" s="1"/>
  <c r="AB298" i="6" s="1"/>
  <c r="EC238" i="6"/>
  <c r="EC268" i="6" s="1"/>
  <c r="ER238" i="6"/>
  <c r="ER283" i="6" s="1"/>
  <c r="ER298" i="6" s="1"/>
  <c r="AJ282" i="6"/>
  <c r="AJ297" i="6" s="1"/>
  <c r="AJ312" i="6" s="1"/>
  <c r="ES309" i="6"/>
  <c r="ES324" i="6"/>
  <c r="AA90" i="6"/>
  <c r="AA195" i="6"/>
  <c r="DW326" i="6"/>
  <c r="DW311" i="6"/>
  <c r="AB169" i="6"/>
  <c r="AB154" i="6"/>
  <c r="CD282" i="6"/>
  <c r="CD297" i="6" s="1"/>
  <c r="CD312" i="6" s="1"/>
  <c r="EA282" i="6"/>
  <c r="EA297" i="6" s="1"/>
  <c r="EA327" i="6" s="1"/>
  <c r="DV340" i="6"/>
  <c r="DV403" i="6"/>
  <c r="DV372" i="6"/>
  <c r="CX282" i="6"/>
  <c r="CX297" i="6" s="1"/>
  <c r="CX312" i="6" s="1"/>
  <c r="AS263" i="6"/>
  <c r="Y119" i="6"/>
  <c r="Y134" i="6" s="1"/>
  <c r="BJ222" i="6"/>
  <c r="BY222" i="6"/>
  <c r="CN222" i="6"/>
  <c r="DC222" i="6"/>
  <c r="DR222" i="6"/>
  <c r="AF222" i="6"/>
  <c r="AF207" i="6"/>
  <c r="AU222" i="6"/>
  <c r="EV222" i="6"/>
  <c r="EG222" i="6"/>
  <c r="BN340" i="6"/>
  <c r="BN372" i="6"/>
  <c r="BN403" i="6"/>
  <c r="DQ212" i="6"/>
  <c r="CM227" i="6"/>
  <c r="CM242" i="6" s="1"/>
  <c r="CM257" i="6" s="1"/>
  <c r="CM272" i="6" s="1"/>
  <c r="CM287" i="6" s="1"/>
  <c r="CM302" i="6" s="1"/>
  <c r="CM317" i="6" s="1"/>
  <c r="CM332" i="6" s="1"/>
  <c r="AB311" i="6"/>
  <c r="AB326" i="6"/>
  <c r="V90" i="6"/>
  <c r="V195" i="6"/>
  <c r="DA280" i="6"/>
  <c r="DA295" i="6" s="1"/>
  <c r="DA325" i="6" s="1"/>
  <c r="AI403" i="6"/>
  <c r="BS326" i="6"/>
  <c r="BS389" i="6" s="1"/>
  <c r="BV324" i="6"/>
  <c r="BV387" i="6" s="1"/>
  <c r="CJ366" i="6"/>
  <c r="DY388" i="6"/>
  <c r="U326" i="6"/>
  <c r="U389" i="6" s="1"/>
  <c r="DJ340" i="6"/>
  <c r="CQ326" i="6"/>
  <c r="CQ389" i="6" s="1"/>
  <c r="AR372" i="6"/>
  <c r="CJ335" i="6"/>
  <c r="CY400" i="6"/>
  <c r="BF398" i="6"/>
  <c r="CB372" i="6"/>
  <c r="CZ333" i="6"/>
  <c r="AC138" i="6" s="1"/>
  <c r="CV340" i="6"/>
  <c r="Y145" i="6" s="1"/>
  <c r="BU396" i="6"/>
  <c r="BF326" i="6"/>
  <c r="BF389" i="6" s="1"/>
  <c r="BC311" i="6"/>
  <c r="AI326" i="6"/>
  <c r="AI389" i="6" s="1"/>
  <c r="CT326" i="6"/>
  <c r="CT389" i="6" s="1"/>
  <c r="DV326" i="6"/>
  <c r="DV389" i="6" s="1"/>
  <c r="BN388" i="6"/>
  <c r="EM372" i="6"/>
  <c r="DI326" i="6"/>
  <c r="DI389" i="6" s="1"/>
  <c r="CR326" i="6"/>
  <c r="CR389" i="6" s="1"/>
  <c r="U105" i="6"/>
  <c r="U60" i="6"/>
  <c r="ER333" i="6"/>
  <c r="ER365" i="6"/>
  <c r="ER396" i="6"/>
  <c r="BR311" i="6"/>
  <c r="BM340" i="6"/>
  <c r="BM372" i="6"/>
  <c r="BM403" i="6"/>
  <c r="AC341" i="6"/>
  <c r="AC373" i="6"/>
  <c r="AC404" i="6"/>
  <c r="CC238" i="6"/>
  <c r="CC268" i="6" s="1"/>
  <c r="CR238" i="6"/>
  <c r="CR268" i="6" s="1"/>
  <c r="DG238" i="6"/>
  <c r="DG283" i="6" s="1"/>
  <c r="DG298" i="6" s="1"/>
  <c r="U238" i="6"/>
  <c r="U283" i="6" s="1"/>
  <c r="U298" i="6" s="1"/>
  <c r="AJ238" i="6"/>
  <c r="AJ268" i="6" s="1"/>
  <c r="AY238" i="6"/>
  <c r="AY283" i="6" s="1"/>
  <c r="AY298" i="6" s="1"/>
  <c r="BN238" i="6"/>
  <c r="BN268" i="6" s="1"/>
  <c r="EK238" i="6"/>
  <c r="EK268" i="6" s="1"/>
  <c r="DV238" i="6"/>
  <c r="DV283" i="6" s="1"/>
  <c r="DV298" i="6" s="1"/>
  <c r="CX413" i="6"/>
  <c r="Y238" i="6"/>
  <c r="Y283" i="6" s="1"/>
  <c r="Y298" i="6" s="1"/>
  <c r="AN238" i="6"/>
  <c r="AN268" i="6" s="1"/>
  <c r="BC238" i="6"/>
  <c r="BC268" i="6" s="1"/>
  <c r="BR238" i="6"/>
  <c r="BR268" i="6" s="1"/>
  <c r="CG238" i="6"/>
  <c r="CG283" i="6" s="1"/>
  <c r="CG298" i="6" s="1"/>
  <c r="CV238" i="6"/>
  <c r="CV268" i="6" s="1"/>
  <c r="DK238" i="6"/>
  <c r="DK283" i="6" s="1"/>
  <c r="DK298" i="6" s="1"/>
  <c r="EO238" i="6"/>
  <c r="EO268" i="6" s="1"/>
  <c r="DZ238" i="6"/>
  <c r="DZ283" i="6" s="1"/>
  <c r="DZ298" i="6" s="1"/>
  <c r="DZ380" i="6"/>
  <c r="DK395" i="6"/>
  <c r="DK410" i="6" s="1"/>
  <c r="Z105" i="6"/>
  <c r="Z60" i="6"/>
  <c r="AE230" i="6"/>
  <c r="AE260" i="6" s="1"/>
  <c r="AT230" i="6"/>
  <c r="AT260" i="6" s="1"/>
  <c r="BI230" i="6"/>
  <c r="BI260" i="6" s="1"/>
  <c r="BX230" i="6"/>
  <c r="BX275" i="6" s="1"/>
  <c r="BX290" i="6" s="1"/>
  <c r="CM230" i="6"/>
  <c r="CM260" i="6" s="1"/>
  <c r="DB230" i="6"/>
  <c r="DB260" i="6" s="1"/>
  <c r="DQ230" i="6"/>
  <c r="DQ260" i="6" s="1"/>
  <c r="EU230" i="6"/>
  <c r="EU260" i="6" s="1"/>
  <c r="EF230" i="6"/>
  <c r="EF260" i="6" s="1"/>
  <c r="BQ340" i="6"/>
  <c r="BQ403" i="6"/>
  <c r="BQ372" i="6"/>
  <c r="CC224" i="6"/>
  <c r="CR224" i="6"/>
  <c r="DG224" i="6"/>
  <c r="U224" i="6"/>
  <c r="U209" i="6"/>
  <c r="AJ224" i="6"/>
  <c r="AY224" i="6"/>
  <c r="BN224" i="6"/>
  <c r="DV224" i="6"/>
  <c r="EK224" i="6"/>
  <c r="EK388" i="6"/>
  <c r="AZ282" i="6"/>
  <c r="AZ297" i="6" s="1"/>
  <c r="AZ312" i="6" s="1"/>
  <c r="V119" i="6"/>
  <c r="V134" i="6" s="1"/>
  <c r="EC385" i="6"/>
  <c r="BA282" i="6"/>
  <c r="BA297" i="6" s="1"/>
  <c r="BA312" i="6" s="1"/>
  <c r="AW376" i="6"/>
  <c r="AH392" i="6"/>
  <c r="AH407" i="6" s="1"/>
  <c r="AH422" i="6" s="1"/>
  <c r="BO282" i="6"/>
  <c r="BO297" i="6" s="1"/>
  <c r="BO312" i="6" s="1"/>
  <c r="W119" i="6"/>
  <c r="W134" i="6" s="1"/>
  <c r="BP282" i="6"/>
  <c r="BP297" i="6" s="1"/>
  <c r="BP312" i="6" s="1"/>
  <c r="BS238" i="6"/>
  <c r="BS268" i="6" s="1"/>
  <c r="CH238" i="6"/>
  <c r="CH283" i="6" s="1"/>
  <c r="CH298" i="6" s="1"/>
  <c r="CW238" i="6"/>
  <c r="CW268" i="6" s="1"/>
  <c r="DL238" i="6"/>
  <c r="DL268" i="6" s="1"/>
  <c r="Z238" i="6"/>
  <c r="Z268" i="6" s="1"/>
  <c r="AO238" i="6"/>
  <c r="AO283" i="6" s="1"/>
  <c r="AO298" i="6" s="1"/>
  <c r="BD238" i="6"/>
  <c r="BD283" i="6" s="1"/>
  <c r="BD298" i="6" s="1"/>
  <c r="EP238" i="6"/>
  <c r="EP283" i="6" s="1"/>
  <c r="EP298" i="6" s="1"/>
  <c r="EA238" i="6"/>
  <c r="EA283" i="6" s="1"/>
  <c r="EA298" i="6" s="1"/>
  <c r="BG340" i="6"/>
  <c r="BG403" i="6"/>
  <c r="BG372" i="6"/>
  <c r="AD264" i="6"/>
  <c r="BG309" i="6"/>
  <c r="BG324" i="6"/>
  <c r="EQ267" i="6"/>
  <c r="X119" i="6"/>
  <c r="X134" i="6" s="1"/>
  <c r="DM238" i="6"/>
  <c r="DM268" i="6" s="1"/>
  <c r="AA238" i="6"/>
  <c r="AA268" i="6" s="1"/>
  <c r="AP238" i="6"/>
  <c r="AP268" i="6" s="1"/>
  <c r="BE238" i="6"/>
  <c r="BE268" i="6" s="1"/>
  <c r="BT238" i="6"/>
  <c r="BT283" i="6" s="1"/>
  <c r="BT298" i="6" s="1"/>
  <c r="CI238" i="6"/>
  <c r="CI283" i="6" s="1"/>
  <c r="CI298" i="6" s="1"/>
  <c r="CX238" i="6"/>
  <c r="CX268" i="6" s="1"/>
  <c r="EQ238" i="6"/>
  <c r="EQ283" i="6" s="1"/>
  <c r="EQ298" i="6" s="1"/>
  <c r="EB238" i="6"/>
  <c r="EB268" i="6" s="1"/>
  <c r="BC267" i="6"/>
  <c r="BB340" i="6"/>
  <c r="BB403" i="6"/>
  <c r="BB372" i="6"/>
  <c r="U90" i="6"/>
  <c r="U195" i="6"/>
  <c r="AC90" i="6"/>
  <c r="AC195" i="6"/>
  <c r="CK224" i="6"/>
  <c r="CZ224" i="6"/>
  <c r="DO224" i="6"/>
  <c r="AC209" i="6"/>
  <c r="AR224" i="6"/>
  <c r="BG224" i="6"/>
  <c r="BV224" i="6"/>
  <c r="AC224" i="6"/>
  <c r="ES224" i="6"/>
  <c r="ED224" i="6"/>
  <c r="DF282" i="6"/>
  <c r="DF297" i="6" s="1"/>
  <c r="DF312" i="6" s="1"/>
  <c r="DN311" i="6"/>
  <c r="DN326" i="6"/>
  <c r="CK307" i="6"/>
  <c r="CK322" i="6"/>
  <c r="BG323" i="6"/>
  <c r="BG308" i="6"/>
  <c r="DA274" i="6"/>
  <c r="DA289" i="6" s="1"/>
  <c r="DA319" i="6" s="1"/>
  <c r="BS282" i="6"/>
  <c r="BS297" i="6" s="1"/>
  <c r="BS327" i="6" s="1"/>
  <c r="AL311" i="6"/>
  <c r="AL326" i="6"/>
  <c r="U447" i="6"/>
  <c r="BF370" i="6"/>
  <c r="AI372" i="6"/>
  <c r="DG311" i="6"/>
  <c r="CJ334" i="6"/>
  <c r="CF372" i="6"/>
  <c r="DV388" i="6"/>
  <c r="AJ326" i="6"/>
  <c r="AJ389" i="6" s="1"/>
  <c r="AR403" i="6"/>
  <c r="AN372" i="6"/>
  <c r="CY337" i="6"/>
  <c r="AB142" i="6" s="1"/>
  <c r="BF335" i="6"/>
  <c r="CB403" i="6"/>
  <c r="CK319" i="6"/>
  <c r="CK382" i="6" s="1"/>
  <c r="AP326" i="6"/>
  <c r="AP389" i="6" s="1"/>
  <c r="BO372" i="6"/>
  <c r="CZ323" i="6"/>
  <c r="CZ386" i="6" s="1"/>
  <c r="CZ319" i="6"/>
  <c r="CZ382" i="6" s="1"/>
  <c r="AJ403" i="6"/>
  <c r="BU365" i="6"/>
  <c r="BQ388" i="6"/>
  <c r="EM340" i="6"/>
  <c r="DO322" i="6"/>
  <c r="DO385" i="6" s="1"/>
  <c r="DO388" i="6"/>
  <c r="W209" i="6"/>
  <c r="AL224" i="6"/>
  <c r="BA224" i="6"/>
  <c r="BP224" i="6"/>
  <c r="CE224" i="6"/>
  <c r="CT224" i="6"/>
  <c r="DI224" i="6"/>
  <c r="W224" i="6"/>
  <c r="DX224" i="6"/>
  <c r="EM224" i="6"/>
  <c r="DL380" i="6"/>
  <c r="CW395" i="6"/>
  <c r="CW410" i="6" s="1"/>
  <c r="BU336" i="6"/>
  <c r="BU368" i="6"/>
  <c r="BU399" i="6"/>
  <c r="AC305" i="6"/>
  <c r="AC320" i="6"/>
  <c r="DZ388" i="6"/>
  <c r="CX380" i="6"/>
  <c r="CI395" i="6"/>
  <c r="CI410" i="6" s="1"/>
  <c r="Y60" i="6"/>
  <c r="Y105" i="6"/>
  <c r="DK340" i="6"/>
  <c r="DK372" i="6"/>
  <c r="DK403" i="6"/>
  <c r="BH279" i="6"/>
  <c r="BH294" i="6" s="1"/>
  <c r="BH309" i="6" s="1"/>
  <c r="AX224" i="6"/>
  <c r="BM224" i="6"/>
  <c r="CB224" i="6"/>
  <c r="CQ224" i="6"/>
  <c r="DF224" i="6"/>
  <c r="T224" i="6"/>
  <c r="T209" i="6"/>
  <c r="AI224" i="6"/>
  <c r="DU224" i="6"/>
  <c r="EJ224" i="6"/>
  <c r="BU386" i="6"/>
  <c r="S393" i="6"/>
  <c r="S408" i="6" s="1"/>
  <c r="S423" i="6" s="1"/>
  <c r="S439" i="6" s="1"/>
  <c r="S455" i="6" s="1"/>
  <c r="AH377" i="6"/>
  <c r="EC337" i="6"/>
  <c r="EC369" i="6"/>
  <c r="EC400" i="6"/>
  <c r="AS279" i="6"/>
  <c r="AS294" i="6" s="1"/>
  <c r="AS324" i="6" s="1"/>
  <c r="BU395" i="6"/>
  <c r="BU410" i="6" s="1"/>
  <c r="CJ380" i="6"/>
  <c r="EB267" i="6"/>
  <c r="DV267" i="6"/>
  <c r="DP227" i="6"/>
  <c r="DP242" i="6" s="1"/>
  <c r="DP257" i="6" s="1"/>
  <c r="DP272" i="6" s="1"/>
  <c r="DP287" i="6" s="1"/>
  <c r="DP302" i="6" s="1"/>
  <c r="DP317" i="6" s="1"/>
  <c r="DP332" i="6" s="1"/>
  <c r="ET212" i="6"/>
  <c r="ET227" i="6" s="1"/>
  <c r="ET242" i="6" s="1"/>
  <c r="ET257" i="6" s="1"/>
  <c r="ET272" i="6" s="1"/>
  <c r="ET287" i="6" s="1"/>
  <c r="ET302" i="6" s="1"/>
  <c r="ET317" i="6" s="1"/>
  <c r="ET332" i="6" s="1"/>
  <c r="ED312" i="6"/>
  <c r="ED327" i="6"/>
  <c r="DA273" i="6"/>
  <c r="DA288" i="6" s="1"/>
  <c r="DA303" i="6" s="1"/>
  <c r="DW282" i="6"/>
  <c r="DW297" i="6" s="1"/>
  <c r="DW327" i="6" s="1"/>
  <c r="CS340" i="6"/>
  <c r="V145" i="6" s="1"/>
  <c r="CS403" i="6"/>
  <c r="CS372" i="6"/>
  <c r="EL340" i="6"/>
  <c r="EL372" i="6"/>
  <c r="EL403" i="6"/>
  <c r="BL239" i="6"/>
  <c r="BL254" i="6" s="1"/>
  <c r="BL269" i="6" s="1"/>
  <c r="BL284" i="6" s="1"/>
  <c r="BL299" i="6" s="1"/>
  <c r="BL314" i="6" s="1"/>
  <c r="BL329" i="6" s="1"/>
  <c r="BL344" i="6" s="1"/>
  <c r="CP224" i="6"/>
  <c r="BH275" i="6"/>
  <c r="BH290" i="6" s="1"/>
  <c r="BH305" i="6" s="1"/>
  <c r="CS282" i="6"/>
  <c r="CS297" i="6" s="1"/>
  <c r="CS327" i="6" s="1"/>
  <c r="ES323" i="6"/>
  <c r="ES308" i="6"/>
  <c r="BD282" i="6"/>
  <c r="BD297" i="6" s="1"/>
  <c r="BD312" i="6" s="1"/>
  <c r="CL280" i="6"/>
  <c r="CL295" i="6" s="1"/>
  <c r="CL310" i="6" s="1"/>
  <c r="BR340" i="6"/>
  <c r="BR372" i="6"/>
  <c r="BR403" i="6"/>
  <c r="AR312" i="6"/>
  <c r="AR327" i="6"/>
  <c r="AS277" i="6"/>
  <c r="AS292" i="6" s="1"/>
  <c r="AS307" i="6" s="1"/>
  <c r="AA209" i="6"/>
  <c r="AP224" i="6"/>
  <c r="BE224" i="6"/>
  <c r="CI224" i="6"/>
  <c r="CX224" i="6"/>
  <c r="DM224" i="6"/>
  <c r="BT224" i="6"/>
  <c r="AA224" i="6"/>
  <c r="EB224" i="6"/>
  <c r="EQ224" i="6"/>
  <c r="DH282" i="6"/>
  <c r="DH297" i="6" s="1"/>
  <c r="DH312" i="6" s="1"/>
  <c r="ET265" i="6"/>
  <c r="CG282" i="6"/>
  <c r="CG297" i="6" s="1"/>
  <c r="CG312" i="6" s="1"/>
  <c r="BF401" i="6"/>
  <c r="AI340" i="6"/>
  <c r="CK372" i="6"/>
  <c r="AM372" i="6"/>
  <c r="CF403" i="6"/>
  <c r="CB326" i="6"/>
  <c r="CB389" i="6" s="1"/>
  <c r="DO320" i="6"/>
  <c r="DO383" i="6" s="1"/>
  <c r="BV323" i="6"/>
  <c r="BV386" i="6" s="1"/>
  <c r="BG312" i="6"/>
  <c r="AR340" i="6"/>
  <c r="AN403" i="6"/>
  <c r="AX372" i="6"/>
  <c r="CB340" i="6"/>
  <c r="BO403" i="6"/>
  <c r="AJ372" i="6"/>
  <c r="BU333" i="6"/>
  <c r="DO323" i="6"/>
  <c r="DO386" i="6" s="1"/>
  <c r="CE311" i="6"/>
  <c r="CE389" i="6" s="1"/>
  <c r="BG320" i="6"/>
  <c r="BG383" i="6" s="1"/>
  <c r="AL372" i="6"/>
  <c r="BU311" i="6"/>
  <c r="CJ400" i="6"/>
  <c r="V326" i="6"/>
  <c r="V389" i="6" s="1"/>
  <c r="CJ326" i="6"/>
  <c r="CJ389" i="6" s="1"/>
  <c r="ET277" i="6"/>
  <c r="ET292" i="6" s="1"/>
  <c r="ET307" i="6" s="1"/>
  <c r="DO340" i="6"/>
  <c r="DO403" i="6"/>
  <c r="DO372" i="6"/>
  <c r="W90" i="6"/>
  <c r="W195" i="6"/>
  <c r="BI364" i="6"/>
  <c r="AT380" i="6"/>
  <c r="AT395" i="6" s="1"/>
  <c r="AT410" i="6" s="1"/>
  <c r="CY333" i="6"/>
  <c r="AB138" i="6" s="1"/>
  <c r="CY365" i="6"/>
  <c r="CY396" i="6"/>
  <c r="EA340" i="6"/>
  <c r="EA372" i="6"/>
  <c r="EA403" i="6"/>
  <c r="DZ340" i="6"/>
  <c r="DZ372" i="6"/>
  <c r="DZ403" i="6"/>
  <c r="BH273" i="6"/>
  <c r="BH288" i="6" s="1"/>
  <c r="BH303" i="6" s="1"/>
  <c r="DO312" i="6"/>
  <c r="DO327" i="6"/>
  <c r="AF60" i="6"/>
  <c r="AF195" i="6"/>
  <c r="AF105" i="6"/>
  <c r="AF120" i="6" s="1"/>
  <c r="AF135" i="6" s="1"/>
  <c r="X60" i="6"/>
  <c r="X105" i="6"/>
  <c r="DN282" i="6"/>
  <c r="DN297" i="6" s="1"/>
  <c r="DN312" i="6" s="1"/>
  <c r="ER337" i="6"/>
  <c r="ER369" i="6"/>
  <c r="ER400" i="6"/>
  <c r="BU338" i="6"/>
  <c r="BU370" i="6"/>
  <c r="BU401" i="6"/>
  <c r="DL224" i="6"/>
  <c r="Z224" i="6"/>
  <c r="Z209" i="6"/>
  <c r="BD224" i="6"/>
  <c r="BS224" i="6"/>
  <c r="CH224" i="6"/>
  <c r="AO224" i="6"/>
  <c r="CW224" i="6"/>
  <c r="EA224" i="6"/>
  <c r="EP224" i="6"/>
  <c r="AW240" i="6"/>
  <c r="AW255" i="6" s="1"/>
  <c r="AW270" i="6" s="1"/>
  <c r="AW285" i="6" s="1"/>
  <c r="AW300" i="6" s="1"/>
  <c r="AW315" i="6" s="1"/>
  <c r="AW330" i="6" s="1"/>
  <c r="AW345" i="6" s="1"/>
  <c r="BL225" i="6"/>
  <c r="CA225" i="6"/>
  <c r="CK312" i="6"/>
  <c r="CK327" i="6"/>
  <c r="BO417" i="6"/>
  <c r="BM267" i="6"/>
  <c r="BH280" i="6"/>
  <c r="BH295" i="6" s="1"/>
  <c r="BH325" i="6" s="1"/>
  <c r="BQ311" i="6"/>
  <c r="BQ326" i="6"/>
  <c r="CB282" i="6"/>
  <c r="CB297" i="6" s="1"/>
  <c r="CB327" i="6" s="1"/>
  <c r="CE267" i="6"/>
  <c r="DP224" i="6"/>
  <c r="AD224" i="6"/>
  <c r="AD209" i="6"/>
  <c r="BH224" i="6"/>
  <c r="BW224" i="6"/>
  <c r="CL224" i="6"/>
  <c r="AS224" i="6"/>
  <c r="DA224" i="6"/>
  <c r="ET224" i="6"/>
  <c r="EE224" i="6"/>
  <c r="AQ282" i="6"/>
  <c r="AQ297" i="6" s="1"/>
  <c r="AQ312" i="6" s="1"/>
  <c r="AA174" i="6"/>
  <c r="AA159" i="6"/>
  <c r="ES327" i="6"/>
  <c r="ES312" i="6"/>
  <c r="BY212" i="6"/>
  <c r="BJ227" i="6"/>
  <c r="BJ242" i="6" s="1"/>
  <c r="BJ257" i="6" s="1"/>
  <c r="BJ272" i="6" s="1"/>
  <c r="BJ287" i="6" s="1"/>
  <c r="BJ302" i="6" s="1"/>
  <c r="BJ317" i="6" s="1"/>
  <c r="BJ332" i="6" s="1"/>
  <c r="CN212" i="6"/>
  <c r="DP273" i="6"/>
  <c r="DP288" i="6" s="1"/>
  <c r="DP303" i="6" s="1"/>
  <c r="AI238" i="6"/>
  <c r="AI283" i="6" s="1"/>
  <c r="AI298" i="6" s="1"/>
  <c r="AX238" i="6"/>
  <c r="AX268" i="6" s="1"/>
  <c r="BM238" i="6"/>
  <c r="BM268" i="6" s="1"/>
  <c r="CB238" i="6"/>
  <c r="CB268" i="6" s="1"/>
  <c r="CQ238" i="6"/>
  <c r="CQ268" i="6" s="1"/>
  <c r="DF238" i="6"/>
  <c r="DF283" i="6" s="1"/>
  <c r="DF298" i="6" s="1"/>
  <c r="T238" i="6"/>
  <c r="T268" i="6" s="1"/>
  <c r="DU238" i="6"/>
  <c r="DU268" i="6" s="1"/>
  <c r="EJ238" i="6"/>
  <c r="EJ283" i="6" s="1"/>
  <c r="EJ298" i="6" s="1"/>
  <c r="CA239" i="6"/>
  <c r="CA254" i="6" s="1"/>
  <c r="CA269" i="6" s="1"/>
  <c r="CA284" i="6" s="1"/>
  <c r="CA299" i="6" s="1"/>
  <c r="CA314" i="6" s="1"/>
  <c r="CA329" i="6" s="1"/>
  <c r="CA344" i="6" s="1"/>
  <c r="DE224" i="6"/>
  <c r="DT387" i="6"/>
  <c r="DE402" i="6"/>
  <c r="DE417" i="6" s="1"/>
  <c r="CL274" i="6"/>
  <c r="CL289" i="6" s="1"/>
  <c r="CL304" i="6" s="1"/>
  <c r="BR282" i="6"/>
  <c r="BR297" i="6" s="1"/>
  <c r="BR312" i="6" s="1"/>
  <c r="DN333" i="6"/>
  <c r="DN396" i="6"/>
  <c r="DN365" i="6"/>
  <c r="DU282" i="6"/>
  <c r="DU297" i="6" s="1"/>
  <c r="DU327" i="6" s="1"/>
  <c r="BN311" i="6"/>
  <c r="BN326" i="6"/>
  <c r="EE274" i="6"/>
  <c r="EE289" i="6" s="1"/>
  <c r="EE304" i="6" s="1"/>
  <c r="BF338" i="6"/>
  <c r="CG326" i="6"/>
  <c r="CG389" i="6" s="1"/>
  <c r="CK403" i="6"/>
  <c r="BM311" i="6"/>
  <c r="BM389" i="6" s="1"/>
  <c r="CY326" i="6"/>
  <c r="CY389" i="6" s="1"/>
  <c r="AM403" i="6"/>
  <c r="CF340" i="6"/>
  <c r="BB326" i="6"/>
  <c r="BB389" i="6" s="1"/>
  <c r="CD403" i="6"/>
  <c r="AN340" i="6"/>
  <c r="AO403" i="6"/>
  <c r="AX403" i="6"/>
  <c r="BA326" i="6"/>
  <c r="BA389" i="6" s="1"/>
  <c r="AR320" i="6"/>
  <c r="AR383" i="6" s="1"/>
  <c r="DZ311" i="6"/>
  <c r="BO340" i="6"/>
  <c r="AQ397" i="6"/>
  <c r="AQ326" i="6"/>
  <c r="AQ389" i="6" s="1"/>
  <c r="AJ340" i="6"/>
  <c r="CG403" i="6"/>
  <c r="AL403" i="6"/>
  <c r="AQ399" i="6"/>
  <c r="CJ369" i="6"/>
  <c r="X372" i="6"/>
  <c r="H27" i="6"/>
  <c r="AS267" i="6"/>
  <c r="H40" i="6"/>
  <c r="Y445" i="6"/>
  <c r="BI231" i="6"/>
  <c r="BI261" i="6" s="1"/>
  <c r="BX231" i="6"/>
  <c r="BX261" i="6" s="1"/>
  <c r="CM231" i="6"/>
  <c r="CM261" i="6" s="1"/>
  <c r="DB231" i="6"/>
  <c r="DB276" i="6" s="1"/>
  <c r="DB291" i="6" s="1"/>
  <c r="DQ231" i="6"/>
  <c r="DQ261" i="6" s="1"/>
  <c r="AE231" i="6"/>
  <c r="AE276" i="6" s="1"/>
  <c r="AE291" i="6" s="1"/>
  <c r="AT231" i="6"/>
  <c r="AT261" i="6" s="1"/>
  <c r="EU231" i="6"/>
  <c r="EU261" i="6" s="1"/>
  <c r="EF231" i="6"/>
  <c r="EF261" i="6" s="1"/>
  <c r="CA404" i="6"/>
  <c r="CA419" i="6" s="1"/>
  <c r="CP389" i="6"/>
  <c r="EC333" i="6"/>
  <c r="EC396" i="6"/>
  <c r="EC365" i="6"/>
  <c r="AD238" i="6"/>
  <c r="AD283" i="6" s="1"/>
  <c r="AD298" i="6" s="1"/>
  <c r="AS238" i="6"/>
  <c r="AS283" i="6" s="1"/>
  <c r="AS298" i="6" s="1"/>
  <c r="BH238" i="6"/>
  <c r="BH268" i="6" s="1"/>
  <c r="BW238" i="6"/>
  <c r="BW268" i="6" s="1"/>
  <c r="CL238" i="6"/>
  <c r="CL268" i="6" s="1"/>
  <c r="DA238" i="6"/>
  <c r="DA283" i="6" s="1"/>
  <c r="DA298" i="6" s="1"/>
  <c r="DP238" i="6"/>
  <c r="DP268" i="6" s="1"/>
  <c r="EE238" i="6"/>
  <c r="EE268" i="6" s="1"/>
  <c r="ET238" i="6"/>
  <c r="ET268" i="6" s="1"/>
  <c r="DT401" i="6"/>
  <c r="DT416" i="6" s="1"/>
  <c r="EI386" i="6"/>
  <c r="AQ335" i="6"/>
  <c r="AQ367" i="6"/>
  <c r="AQ398" i="6"/>
  <c r="BW279" i="6"/>
  <c r="BW294" i="6" s="1"/>
  <c r="BW309" i="6" s="1"/>
  <c r="EA388" i="6"/>
  <c r="DQ229" i="6"/>
  <c r="DQ259" i="6" s="1"/>
  <c r="AE229" i="6"/>
  <c r="AE259" i="6" s="1"/>
  <c r="AT229" i="6"/>
  <c r="AT259" i="6" s="1"/>
  <c r="BI229" i="6"/>
  <c r="BI274" i="6" s="1"/>
  <c r="BI289" i="6" s="1"/>
  <c r="BX229" i="6"/>
  <c r="BX259" i="6" s="1"/>
  <c r="CM229" i="6"/>
  <c r="CM274" i="6" s="1"/>
  <c r="CM289" i="6" s="1"/>
  <c r="DB229" i="6"/>
  <c r="DB274" i="6" s="1"/>
  <c r="DB289" i="6" s="1"/>
  <c r="EU229" i="6"/>
  <c r="EU274" i="6" s="1"/>
  <c r="EU289" i="6" s="1"/>
  <c r="EF229" i="6"/>
  <c r="EF274" i="6" s="1"/>
  <c r="EF289" i="6" s="1"/>
  <c r="AE105" i="6"/>
  <c r="AE60" i="6"/>
  <c r="W60" i="6"/>
  <c r="W105" i="6"/>
  <c r="BE282" i="6"/>
  <c r="BE297" i="6" s="1"/>
  <c r="BE312" i="6" s="1"/>
  <c r="CU238" i="6"/>
  <c r="CU268" i="6" s="1"/>
  <c r="DJ238" i="6"/>
  <c r="DJ268" i="6" s="1"/>
  <c r="X238" i="6"/>
  <c r="X283" i="6" s="1"/>
  <c r="X298" i="6" s="1"/>
  <c r="AM238" i="6"/>
  <c r="AM268" i="6" s="1"/>
  <c r="BB238" i="6"/>
  <c r="BB268" i="6" s="1"/>
  <c r="BQ238" i="6"/>
  <c r="BQ283" i="6" s="1"/>
  <c r="BQ298" i="6" s="1"/>
  <c r="CF238" i="6"/>
  <c r="CF268" i="6" s="1"/>
  <c r="EN238" i="6"/>
  <c r="EN268" i="6" s="1"/>
  <c r="DY238" i="6"/>
  <c r="DY268" i="6" s="1"/>
  <c r="DE388" i="6"/>
  <c r="CP403" i="6"/>
  <c r="CP418" i="6" s="1"/>
  <c r="AY311" i="6"/>
  <c r="AY326" i="6"/>
  <c r="AI417" i="6"/>
  <c r="EE276" i="6"/>
  <c r="EE291" i="6" s="1"/>
  <c r="EE306" i="6" s="1"/>
  <c r="AE119" i="6"/>
  <c r="AE134" i="6" s="1"/>
  <c r="EI400" i="6"/>
  <c r="EI415" i="6" s="1"/>
  <c r="EX385" i="6"/>
  <c r="DQ233" i="6"/>
  <c r="DQ263" i="6" s="1"/>
  <c r="AE233" i="6"/>
  <c r="AE278" i="6" s="1"/>
  <c r="AE293" i="6" s="1"/>
  <c r="BI233" i="6"/>
  <c r="BI263" i="6" s="1"/>
  <c r="BX233" i="6"/>
  <c r="BX278" i="6" s="1"/>
  <c r="BX293" i="6" s="1"/>
  <c r="CM233" i="6"/>
  <c r="CM263" i="6" s="1"/>
  <c r="AT233" i="6"/>
  <c r="AT263" i="6" s="1"/>
  <c r="DB233" i="6"/>
  <c r="DB263" i="6" s="1"/>
  <c r="EU233" i="6"/>
  <c r="EU263" i="6" s="1"/>
  <c r="EF233" i="6"/>
  <c r="EF263" i="6" s="1"/>
  <c r="CK238" i="6"/>
  <c r="CK283" i="6" s="1"/>
  <c r="CK298" i="6" s="1"/>
  <c r="CZ238" i="6"/>
  <c r="CZ268" i="6" s="1"/>
  <c r="DO238" i="6"/>
  <c r="DO268" i="6" s="1"/>
  <c r="AC238" i="6"/>
  <c r="AC283" i="6" s="1"/>
  <c r="AC298" i="6" s="1"/>
  <c r="AR238" i="6"/>
  <c r="AR268" i="6" s="1"/>
  <c r="BG238" i="6"/>
  <c r="BG283" i="6" s="1"/>
  <c r="BG298" i="6" s="1"/>
  <c r="BV238" i="6"/>
  <c r="BV268" i="6" s="1"/>
  <c r="ES238" i="6"/>
  <c r="ES268" i="6" s="1"/>
  <c r="ED238" i="6"/>
  <c r="ED283" i="6" s="1"/>
  <c r="ED298" i="6" s="1"/>
  <c r="BI238" i="6"/>
  <c r="BI268" i="6" s="1"/>
  <c r="BX238" i="6"/>
  <c r="BX268" i="6" s="1"/>
  <c r="CM238" i="6"/>
  <c r="CM268" i="6" s="1"/>
  <c r="DB238" i="6"/>
  <c r="DB268" i="6" s="1"/>
  <c r="DQ238" i="6"/>
  <c r="DQ268" i="6" s="1"/>
  <c r="AE238" i="6"/>
  <c r="AE268" i="6" s="1"/>
  <c r="AT238" i="6"/>
  <c r="AT268" i="6" s="1"/>
  <c r="EU238" i="6"/>
  <c r="EU283" i="6" s="1"/>
  <c r="EU298" i="6" s="1"/>
  <c r="EF238" i="6"/>
  <c r="EF268" i="6" s="1"/>
  <c r="AS275" i="6"/>
  <c r="AS290" i="6" s="1"/>
  <c r="AS305" i="6" s="1"/>
  <c r="EJ311" i="6"/>
  <c r="EJ326" i="6"/>
  <c r="AS276" i="6"/>
  <c r="AS291" i="6" s="1"/>
  <c r="AS321" i="6" s="1"/>
  <c r="BL15" i="6"/>
  <c r="BM15" i="6" s="1"/>
  <c r="BW274" i="6"/>
  <c r="BW289" i="6" s="1"/>
  <c r="BW304" i="6" s="1"/>
  <c r="CY335" i="6"/>
  <c r="AB140" i="6" s="1"/>
  <c r="CY398" i="6"/>
  <c r="CY367" i="6"/>
  <c r="BW280" i="6"/>
  <c r="BW295" i="6" s="1"/>
  <c r="BW325" i="6" s="1"/>
  <c r="Y355" i="6"/>
  <c r="CQ282" i="6"/>
  <c r="CQ297" i="6" s="1"/>
  <c r="CQ312" i="6" s="1"/>
  <c r="EL267" i="6"/>
  <c r="EE280" i="6"/>
  <c r="EE295" i="6" s="1"/>
  <c r="EE310" i="6" s="1"/>
  <c r="EF258" i="6"/>
  <c r="DO304" i="6"/>
  <c r="DO319" i="6"/>
  <c r="EO326" i="6"/>
  <c r="EO311" i="6"/>
  <c r="AD273" i="6"/>
  <c r="AD288" i="6" s="1"/>
  <c r="AD303" i="6" s="1"/>
  <c r="CK308" i="6"/>
  <c r="CK323" i="6"/>
  <c r="BW260" i="6"/>
  <c r="EM326" i="6"/>
  <c r="EM311" i="6"/>
  <c r="BV307" i="6"/>
  <c r="BV322" i="6"/>
  <c r="BW276" i="6"/>
  <c r="BW291" i="6" s="1"/>
  <c r="BW306" i="6" s="1"/>
  <c r="BG307" i="6"/>
  <c r="BG322" i="6"/>
  <c r="DN367" i="6"/>
  <c r="CK340" i="6"/>
  <c r="DW403" i="6"/>
  <c r="AM340" i="6"/>
  <c r="DH403" i="6"/>
  <c r="AR322" i="6"/>
  <c r="AR385" i="6" s="1"/>
  <c r="CD372" i="6"/>
  <c r="CJ396" i="6"/>
  <c r="AO372" i="6"/>
  <c r="AX340" i="6"/>
  <c r="AQ366" i="6"/>
  <c r="CG372" i="6"/>
  <c r="CZ322" i="6"/>
  <c r="CZ385" i="6" s="1"/>
  <c r="DH326" i="6"/>
  <c r="DH389" i="6" s="1"/>
  <c r="BD326" i="6"/>
  <c r="BD389" i="6" s="1"/>
  <c r="AL340" i="6"/>
  <c r="BV320" i="6"/>
  <c r="BV383" i="6" s="1"/>
  <c r="AQ368" i="6"/>
  <c r="CJ337" i="6"/>
  <c r="AX326" i="6"/>
  <c r="AX389" i="6" s="1"/>
  <c r="X403" i="6"/>
  <c r="AC319" i="6"/>
  <c r="AC382" i="6" s="1"/>
  <c r="CK305" i="6"/>
  <c r="DE238" i="6"/>
  <c r="DE253" i="6" s="1"/>
  <c r="DE268" i="6" s="1"/>
  <c r="DE283" i="6" s="1"/>
  <c r="DE298" i="6" s="1"/>
  <c r="DE313" i="6" s="1"/>
  <c r="DE328" i="6" s="1"/>
  <c r="DE343" i="6" s="1"/>
  <c r="EI223" i="6"/>
  <c r="EI238" i="6" s="1"/>
  <c r="EI253" i="6" s="1"/>
  <c r="EI268" i="6" s="1"/>
  <c r="EI283" i="6" s="1"/>
  <c r="EI298" i="6" s="1"/>
  <c r="EI313" i="6" s="1"/>
  <c r="EI328" i="6" s="1"/>
  <c r="EI343" i="6" s="1"/>
  <c r="Y90" i="6"/>
  <c r="Y195" i="6"/>
  <c r="CK333" i="6"/>
  <c r="CK396" i="6"/>
  <c r="CK365" i="6"/>
  <c r="BB224" i="6"/>
  <c r="BQ224" i="6"/>
  <c r="CF224" i="6"/>
  <c r="DJ224" i="6"/>
  <c r="X224" i="6"/>
  <c r="X209" i="6"/>
  <c r="CU224" i="6"/>
  <c r="AM224" i="6"/>
  <c r="EN224" i="6"/>
  <c r="DY224" i="6"/>
  <c r="BL404" i="6"/>
  <c r="BL419" i="6" s="1"/>
  <c r="AW419" i="6"/>
  <c r="AB119" i="6"/>
  <c r="AB134" i="6" s="1"/>
  <c r="EC381" i="6"/>
  <c r="AE239" i="6"/>
  <c r="AE269" i="6" s="1"/>
  <c r="AT239" i="6"/>
  <c r="BX239" i="6"/>
  <c r="CM239" i="6"/>
  <c r="DB239" i="6"/>
  <c r="BI239" i="6"/>
  <c r="DQ239" i="6"/>
  <c r="EU239" i="6"/>
  <c r="EF239" i="6"/>
  <c r="DH224" i="6"/>
  <c r="V224" i="6"/>
  <c r="V209" i="6"/>
  <c r="AK224" i="6"/>
  <c r="AZ224" i="6"/>
  <c r="BO224" i="6"/>
  <c r="CD224" i="6"/>
  <c r="CS224" i="6"/>
  <c r="DW224" i="6"/>
  <c r="EL224" i="6"/>
  <c r="C27" i="6"/>
  <c r="CZ312" i="6"/>
  <c r="CZ327" i="6"/>
  <c r="AD105" i="6"/>
  <c r="AD60" i="6"/>
  <c r="V105" i="6"/>
  <c r="V60" i="6"/>
  <c r="ER381" i="6"/>
  <c r="DN337" i="6"/>
  <c r="DN369" i="6"/>
  <c r="DN400" i="6"/>
  <c r="BY213" i="6"/>
  <c r="BJ213" i="6"/>
  <c r="AU213" i="6"/>
  <c r="AF198" i="6"/>
  <c r="CN213" i="6"/>
  <c r="DC213" i="6"/>
  <c r="AF213" i="6"/>
  <c r="DR213" i="6"/>
  <c r="EG213" i="6"/>
  <c r="EV213" i="6"/>
  <c r="CK381" i="6"/>
  <c r="Z90" i="6"/>
  <c r="Z195" i="6"/>
  <c r="BA238" i="6"/>
  <c r="BA268" i="6" s="1"/>
  <c r="BP238" i="6"/>
  <c r="BP268" i="6" s="1"/>
  <c r="CE238" i="6"/>
  <c r="CE268" i="6" s="1"/>
  <c r="CT238" i="6"/>
  <c r="CT268" i="6" s="1"/>
  <c r="DI238" i="6"/>
  <c r="DI268" i="6" s="1"/>
  <c r="W238" i="6"/>
  <c r="W283" i="6" s="1"/>
  <c r="W298" i="6" s="1"/>
  <c r="AL238" i="6"/>
  <c r="AL268" i="6" s="1"/>
  <c r="DX238" i="6"/>
  <c r="DX268" i="6" s="1"/>
  <c r="EM238" i="6"/>
  <c r="EM283" i="6" s="1"/>
  <c r="EM298" i="6" s="1"/>
  <c r="BG395" i="6"/>
  <c r="BG410" i="6" s="1"/>
  <c r="BV380" i="6"/>
  <c r="AF380" i="6"/>
  <c r="AF395" i="6" s="1"/>
  <c r="AF410" i="6" s="1"/>
  <c r="AF426" i="6" s="1"/>
  <c r="AF442" i="6" s="1"/>
  <c r="AU364" i="6"/>
  <c r="AC312" i="6"/>
  <c r="AC327" i="6"/>
  <c r="EB413" i="6"/>
  <c r="J56" i="6" s="1"/>
  <c r="DA227" i="6"/>
  <c r="DA242" i="6" s="1"/>
  <c r="DA257" i="6" s="1"/>
  <c r="DA272" i="6" s="1"/>
  <c r="DA287" i="6" s="1"/>
  <c r="DA302" i="6" s="1"/>
  <c r="DA317" i="6" s="1"/>
  <c r="DA332" i="6" s="1"/>
  <c r="EE212" i="6"/>
  <c r="EE227" i="6" s="1"/>
  <c r="EE242" i="6" s="1"/>
  <c r="EE257" i="6" s="1"/>
  <c r="EE272" i="6" s="1"/>
  <c r="EE287" i="6" s="1"/>
  <c r="EE302" i="6" s="1"/>
  <c r="EE317" i="6" s="1"/>
  <c r="EE332" i="6" s="1"/>
  <c r="BU339" i="6"/>
  <c r="BU402" i="6"/>
  <c r="BU371" i="6"/>
  <c r="BE311" i="6"/>
  <c r="BE326" i="6"/>
  <c r="AO311" i="6"/>
  <c r="AO326" i="6"/>
  <c r="BV304" i="6"/>
  <c r="BV319" i="6"/>
  <c r="ER326" i="6"/>
  <c r="ER311" i="6"/>
  <c r="DN398" i="6"/>
  <c r="BF365" i="6"/>
  <c r="CU403" i="6"/>
  <c r="ER383" i="6"/>
  <c r="DW372" i="6"/>
  <c r="DK388" i="6"/>
  <c r="DH372" i="6"/>
  <c r="AB400" i="6"/>
  <c r="CD340" i="6"/>
  <c r="BF368" i="6"/>
  <c r="CJ365" i="6"/>
  <c r="AO340" i="6"/>
  <c r="V372" i="6"/>
  <c r="BF366" i="6"/>
  <c r="AQ334" i="6"/>
  <c r="CG340" i="6"/>
  <c r="AQ336" i="6"/>
  <c r="X340" i="6"/>
  <c r="Z443" i="6" l="1"/>
  <c r="DO389" i="6"/>
  <c r="ER412" i="6"/>
  <c r="K71" i="6" s="1"/>
  <c r="AC372" i="6"/>
  <c r="AC403" i="6"/>
  <c r="BV388" i="6"/>
  <c r="AR402" i="6"/>
  <c r="DO341" i="6"/>
  <c r="AC161" i="6" s="1"/>
  <c r="AB160" i="6"/>
  <c r="DO404" i="6"/>
  <c r="DO419" i="6" s="1"/>
  <c r="I43" i="6"/>
  <c r="BP418" i="6"/>
  <c r="CZ389" i="6"/>
  <c r="AB171" i="6"/>
  <c r="ED404" i="6"/>
  <c r="DX418" i="6"/>
  <c r="F61" i="6" s="1"/>
  <c r="EA404" i="6"/>
  <c r="BT418" i="6"/>
  <c r="BV340" i="6"/>
  <c r="ES340" i="6"/>
  <c r="BS418" i="6"/>
  <c r="Z160" i="6"/>
  <c r="T418" i="6"/>
  <c r="DR239" i="6"/>
  <c r="DR269" i="6" s="1"/>
  <c r="CU341" i="6"/>
  <c r="X146" i="6" s="1"/>
  <c r="ED373" i="6"/>
  <c r="ED389" i="6"/>
  <c r="DC239" i="6"/>
  <c r="DC284" i="6" s="1"/>
  <c r="DC299" i="6" s="1"/>
  <c r="ES373" i="6"/>
  <c r="BY239" i="6"/>
  <c r="BY284" i="6" s="1"/>
  <c r="BY299" i="6" s="1"/>
  <c r="CU404" i="6"/>
  <c r="BJ239" i="6"/>
  <c r="BJ269" i="6" s="1"/>
  <c r="CI418" i="6"/>
  <c r="CW418" i="6"/>
  <c r="BV333" i="6"/>
  <c r="BV396" i="6"/>
  <c r="CZ373" i="6"/>
  <c r="CZ404" i="6"/>
  <c r="BG333" i="6"/>
  <c r="BV365" i="6"/>
  <c r="ED368" i="6"/>
  <c r="ED384" i="6"/>
  <c r="DF418" i="6"/>
  <c r="CZ403" i="6"/>
  <c r="EA389" i="6"/>
  <c r="AR371" i="6"/>
  <c r="EA373" i="6"/>
  <c r="AC340" i="6"/>
  <c r="CZ372" i="6"/>
  <c r="CZ340" i="6"/>
  <c r="AC145" i="6" s="1"/>
  <c r="AR339" i="6"/>
  <c r="AR381" i="6"/>
  <c r="AR396" i="6"/>
  <c r="BV403" i="6"/>
  <c r="BV418" i="6" s="1"/>
  <c r="AB413" i="6"/>
  <c r="DN418" i="6"/>
  <c r="ED336" i="6"/>
  <c r="AB414" i="6"/>
  <c r="DN414" i="6"/>
  <c r="BF417" i="6"/>
  <c r="CT418" i="6"/>
  <c r="AC337" i="6"/>
  <c r="BF418" i="6"/>
  <c r="DR229" i="6"/>
  <c r="DR274" i="6" s="1"/>
  <c r="DR289" i="6" s="1"/>
  <c r="W175" i="6"/>
  <c r="ES403" i="6"/>
  <c r="ES372" i="6"/>
  <c r="X448" i="6"/>
  <c r="DU418" i="6"/>
  <c r="C61" i="6" s="1"/>
  <c r="EJ418" i="6"/>
  <c r="C77" i="6" s="1"/>
  <c r="Z356" i="6"/>
  <c r="I29" i="6" s="1"/>
  <c r="EC416" i="6"/>
  <c r="K59" i="6" s="1"/>
  <c r="AB417" i="6"/>
  <c r="CJ417" i="6"/>
  <c r="BG365" i="6"/>
  <c r="BG396" i="6"/>
  <c r="AB418" i="6"/>
  <c r="AQ415" i="6"/>
  <c r="CJ418" i="6"/>
  <c r="BU418" i="6"/>
  <c r="AR365" i="6"/>
  <c r="Z373" i="6"/>
  <c r="CY416" i="6"/>
  <c r="ES368" i="6"/>
  <c r="CV341" i="6"/>
  <c r="Y146" i="6" s="1"/>
  <c r="ES336" i="6"/>
  <c r="CV373" i="6"/>
  <c r="EC418" i="6"/>
  <c r="K61" i="6" s="1"/>
  <c r="AB355" i="6"/>
  <c r="K28" i="6" s="1"/>
  <c r="U175" i="6"/>
  <c r="DL418" i="6"/>
  <c r="AU234" i="6"/>
  <c r="AU264" i="6" s="1"/>
  <c r="AB174" i="6"/>
  <c r="EN389" i="6"/>
  <c r="AU230" i="6"/>
  <c r="AU275" i="6" s="1"/>
  <c r="AU290" i="6" s="1"/>
  <c r="EV238" i="6"/>
  <c r="EV268" i="6" s="1"/>
  <c r="DG418" i="6"/>
  <c r="BD418" i="6"/>
  <c r="ES389" i="6"/>
  <c r="ES404" i="6"/>
  <c r="ED403" i="6"/>
  <c r="ED340" i="6"/>
  <c r="CX341" i="6"/>
  <c r="AA146" i="6" s="1"/>
  <c r="ED388" i="6"/>
  <c r="ER327" i="6"/>
  <c r="ER390" i="6" s="1"/>
  <c r="EN312" i="6"/>
  <c r="EN342" i="6" s="1"/>
  <c r="Z418" i="6"/>
  <c r="DR231" i="6"/>
  <c r="DR276" i="6" s="1"/>
  <c r="DR291" i="6" s="1"/>
  <c r="EV233" i="6"/>
  <c r="EV278" i="6" s="1"/>
  <c r="EV293" i="6" s="1"/>
  <c r="CJ416" i="6"/>
  <c r="EN373" i="6"/>
  <c r="EN404" i="6"/>
  <c r="CH418" i="6"/>
  <c r="DM418" i="6"/>
  <c r="DN417" i="6"/>
  <c r="V448" i="6"/>
  <c r="DI418" i="6"/>
  <c r="AC402" i="6"/>
  <c r="EV234" i="6"/>
  <c r="EV279" i="6" s="1"/>
  <c r="EV294" i="6" s="1"/>
  <c r="DC234" i="6"/>
  <c r="DC264" i="6" s="1"/>
  <c r="CN234" i="6"/>
  <c r="CN264" i="6" s="1"/>
  <c r="BY234" i="6"/>
  <c r="BY264" i="6" s="1"/>
  <c r="CM280" i="6"/>
  <c r="CM295" i="6" s="1"/>
  <c r="CM310" i="6" s="1"/>
  <c r="AB356" i="6"/>
  <c r="K29" i="6" s="1"/>
  <c r="DO365" i="6"/>
  <c r="ER418" i="6"/>
  <c r="K77" i="6" s="1"/>
  <c r="ER417" i="6"/>
  <c r="K76" i="6" s="1"/>
  <c r="ET311" i="6"/>
  <c r="ET389" i="6" s="1"/>
  <c r="BV341" i="6"/>
  <c r="DC238" i="6"/>
  <c r="DC268" i="6" s="1"/>
  <c r="BV373" i="6"/>
  <c r="BV389" i="6"/>
  <c r="CZ387" i="6"/>
  <c r="CY414" i="6"/>
  <c r="EG229" i="6"/>
  <c r="EG274" i="6" s="1"/>
  <c r="EG289" i="6" s="1"/>
  <c r="AC400" i="6"/>
  <c r="CK341" i="6"/>
  <c r="EV229" i="6"/>
  <c r="EV259" i="6" s="1"/>
  <c r="CK336" i="6"/>
  <c r="CN229" i="6"/>
  <c r="CN259" i="6" s="1"/>
  <c r="AR389" i="6"/>
  <c r="AR373" i="6"/>
  <c r="BJ229" i="6"/>
  <c r="BJ274" i="6" s="1"/>
  <c r="BJ289" i="6" s="1"/>
  <c r="CK384" i="6"/>
  <c r="AR404" i="6"/>
  <c r="AF229" i="6"/>
  <c r="AF274" i="6" s="1"/>
  <c r="AF289" i="6" s="1"/>
  <c r="DC229" i="6"/>
  <c r="DC274" i="6" s="1"/>
  <c r="DC289" i="6" s="1"/>
  <c r="CK389" i="6"/>
  <c r="CK404" i="6"/>
  <c r="BY229" i="6"/>
  <c r="BY274" i="6" s="1"/>
  <c r="BY289" i="6" s="1"/>
  <c r="CK399" i="6"/>
  <c r="CX418" i="6"/>
  <c r="CV327" i="6"/>
  <c r="CV390" i="6" s="1"/>
  <c r="AC333" i="6"/>
  <c r="AC381" i="6"/>
  <c r="AC396" i="6"/>
  <c r="AK418" i="6"/>
  <c r="AQ416" i="6"/>
  <c r="EC417" i="6"/>
  <c r="K60" i="6" s="1"/>
  <c r="W433" i="6"/>
  <c r="F44" i="6" s="1"/>
  <c r="F51" i="6" s="1"/>
  <c r="AB416" i="6"/>
  <c r="AF269" i="6"/>
  <c r="Y341" i="6"/>
  <c r="ER416" i="6"/>
  <c r="K75" i="6" s="1"/>
  <c r="AU274" i="6"/>
  <c r="AU289" i="6" s="1"/>
  <c r="Y404" i="6"/>
  <c r="Y373" i="6"/>
  <c r="EG233" i="6"/>
  <c r="EG278" i="6" s="1"/>
  <c r="EG293" i="6" s="1"/>
  <c r="AC369" i="6"/>
  <c r="DM373" i="6"/>
  <c r="CL312" i="6"/>
  <c r="CL390" i="6" s="1"/>
  <c r="CI404" i="6"/>
  <c r="BE418" i="6"/>
  <c r="ES365" i="6"/>
  <c r="ES411" i="6" s="1"/>
  <c r="L70" i="6" s="1"/>
  <c r="BY233" i="6"/>
  <c r="BY263" i="6" s="1"/>
  <c r="Y448" i="6"/>
  <c r="EQ373" i="6"/>
  <c r="AA341" i="6"/>
  <c r="CI373" i="6"/>
  <c r="DC233" i="6"/>
  <c r="DC263" i="6" s="1"/>
  <c r="EQ404" i="6"/>
  <c r="DP325" i="6"/>
  <c r="DP340" i="6" s="1"/>
  <c r="CI389" i="6"/>
  <c r="DR233" i="6"/>
  <c r="DR263" i="6" s="1"/>
  <c r="EV239" i="6"/>
  <c r="EV284" i="6" s="1"/>
  <c r="EV299" i="6" s="1"/>
  <c r="AU239" i="6"/>
  <c r="AU269" i="6" s="1"/>
  <c r="BW323" i="6"/>
  <c r="BW370" i="6" s="1"/>
  <c r="CN233" i="6"/>
  <c r="CN278" i="6" s="1"/>
  <c r="CN293" i="6" s="1"/>
  <c r="EG239" i="6"/>
  <c r="EG269" i="6" s="1"/>
  <c r="T448" i="6"/>
  <c r="EQ341" i="6"/>
  <c r="DB273" i="6"/>
  <c r="DB288" i="6" s="1"/>
  <c r="DB303" i="6" s="1"/>
  <c r="BU415" i="6"/>
  <c r="AF233" i="6"/>
  <c r="AF263" i="6" s="1"/>
  <c r="CN239" i="6"/>
  <c r="CN284" i="6" s="1"/>
  <c r="CN299" i="6" s="1"/>
  <c r="W448" i="6"/>
  <c r="CY417" i="6"/>
  <c r="ES333" i="6"/>
  <c r="EV231" i="6"/>
  <c r="EV276" i="6" s="1"/>
  <c r="EV291" i="6" s="1"/>
  <c r="AS311" i="6"/>
  <c r="AS341" i="6" s="1"/>
  <c r="AD319" i="6"/>
  <c r="AD366" i="6" s="1"/>
  <c r="AF231" i="6"/>
  <c r="AF261" i="6" s="1"/>
  <c r="BJ231" i="6"/>
  <c r="BJ276" i="6" s="1"/>
  <c r="BJ291" i="6" s="1"/>
  <c r="CN231" i="6"/>
  <c r="CN276" i="6" s="1"/>
  <c r="CN291" i="6" s="1"/>
  <c r="CU389" i="6"/>
  <c r="DC231" i="6"/>
  <c r="DC261" i="6" s="1"/>
  <c r="BY231" i="6"/>
  <c r="BY276" i="6" s="1"/>
  <c r="BY291" i="6" s="1"/>
  <c r="EG231" i="6"/>
  <c r="EG276" i="6" s="1"/>
  <c r="EG291" i="6" s="1"/>
  <c r="DO333" i="6"/>
  <c r="DO381" i="6"/>
  <c r="AU261" i="6"/>
  <c r="ED381" i="6"/>
  <c r="ED365" i="6"/>
  <c r="ED396" i="6"/>
  <c r="CE418" i="6"/>
  <c r="EP418" i="6"/>
  <c r="I77" i="6" s="1"/>
  <c r="EE341" i="6"/>
  <c r="BJ233" i="6"/>
  <c r="BJ278" i="6" s="1"/>
  <c r="BJ293" i="6" s="1"/>
  <c r="CC418" i="6"/>
  <c r="AB411" i="6"/>
  <c r="AQ417" i="6"/>
  <c r="EG234" i="6"/>
  <c r="EG279" i="6" s="1"/>
  <c r="EG294" i="6" s="1"/>
  <c r="BV384" i="6"/>
  <c r="BV368" i="6"/>
  <c r="T327" i="6"/>
  <c r="T374" i="6" s="1"/>
  <c r="EU265" i="6"/>
  <c r="EU310" i="6" s="1"/>
  <c r="BV399" i="6"/>
  <c r="AF234" i="6"/>
  <c r="AF279" i="6" s="1"/>
  <c r="AF294" i="6" s="1"/>
  <c r="BH322" i="6"/>
  <c r="BH337" i="6" s="1"/>
  <c r="AM327" i="6"/>
  <c r="AM342" i="6" s="1"/>
  <c r="DR234" i="6"/>
  <c r="DR279" i="6" s="1"/>
  <c r="DR294" i="6" s="1"/>
  <c r="AP418" i="6"/>
  <c r="AU263" i="6"/>
  <c r="AF268" i="6"/>
  <c r="AD311" i="6"/>
  <c r="AD341" i="6" s="1"/>
  <c r="BF415" i="6"/>
  <c r="AZ268" i="6"/>
  <c r="AZ313" i="6" s="1"/>
  <c r="Y418" i="6"/>
  <c r="BA418" i="6"/>
  <c r="AB173" i="6"/>
  <c r="DO336" i="6"/>
  <c r="AC156" i="6" s="1"/>
  <c r="BX273" i="6"/>
  <c r="BX288" i="6" s="1"/>
  <c r="BX303" i="6" s="1"/>
  <c r="AE258" i="6"/>
  <c r="AE303" i="6" s="1"/>
  <c r="DK389" i="6"/>
  <c r="DR238" i="6"/>
  <c r="DR283" i="6" s="1"/>
  <c r="DR298" i="6" s="1"/>
  <c r="EG238" i="6"/>
  <c r="EG283" i="6" s="1"/>
  <c r="EG298" i="6" s="1"/>
  <c r="DK404" i="6"/>
  <c r="CN238" i="6"/>
  <c r="CN283" i="6" s="1"/>
  <c r="CN298" i="6" s="1"/>
  <c r="CM273" i="6"/>
  <c r="CM288" i="6" s="1"/>
  <c r="CM303" i="6" s="1"/>
  <c r="DB325" i="6"/>
  <c r="DB340" i="6" s="1"/>
  <c r="AE145" i="6" s="1"/>
  <c r="DK373" i="6"/>
  <c r="BY238" i="6"/>
  <c r="BY283" i="6" s="1"/>
  <c r="BY298" i="6" s="1"/>
  <c r="AD323" i="6"/>
  <c r="AD386" i="6" s="1"/>
  <c r="AU259" i="6"/>
  <c r="BJ238" i="6"/>
  <c r="BJ268" i="6" s="1"/>
  <c r="DA308" i="6"/>
  <c r="DA386" i="6" s="1"/>
  <c r="AU238" i="6"/>
  <c r="AU268" i="6" s="1"/>
  <c r="EF284" i="6"/>
  <c r="EF299" i="6" s="1"/>
  <c r="Z433" i="6"/>
  <c r="I44" i="6" s="1"/>
  <c r="CL326" i="6"/>
  <c r="CL389" i="6" s="1"/>
  <c r="AT280" i="6"/>
  <c r="AT295" i="6" s="1"/>
  <c r="AT325" i="6" s="1"/>
  <c r="DM389" i="6"/>
  <c r="BW326" i="6"/>
  <c r="BW341" i="6" s="1"/>
  <c r="AD322" i="6"/>
  <c r="AD337" i="6" s="1"/>
  <c r="X327" i="6"/>
  <c r="X374" i="6" s="1"/>
  <c r="AE280" i="6"/>
  <c r="AE295" i="6" s="1"/>
  <c r="AE310" i="6" s="1"/>
  <c r="AK373" i="6"/>
  <c r="T160" i="6"/>
  <c r="AT273" i="6"/>
  <c r="AT288" i="6" s="1"/>
  <c r="AT303" i="6" s="1"/>
  <c r="AA373" i="6"/>
  <c r="AK404" i="6"/>
  <c r="AK341" i="6"/>
  <c r="AA389" i="6"/>
  <c r="DM404" i="6"/>
  <c r="BJ279" i="6"/>
  <c r="BJ294" i="6" s="1"/>
  <c r="AA427" i="6"/>
  <c r="AA443" i="6" s="1"/>
  <c r="CH312" i="6"/>
  <c r="CH390" i="6" s="1"/>
  <c r="ES382" i="6"/>
  <c r="AA356" i="6"/>
  <c r="J29" i="6" s="1"/>
  <c r="CY418" i="6"/>
  <c r="AA418" i="6"/>
  <c r="CQ418" i="6"/>
  <c r="EB418" i="6"/>
  <c r="J61" i="6" s="1"/>
  <c r="ES334" i="6"/>
  <c r="CF341" i="6"/>
  <c r="DJ312" i="6"/>
  <c r="DJ390" i="6" s="1"/>
  <c r="AC368" i="6"/>
  <c r="BI258" i="6"/>
  <c r="BI303" i="6" s="1"/>
  <c r="AC384" i="6"/>
  <c r="CF389" i="6"/>
  <c r="BH327" i="6"/>
  <c r="BH405" i="6" s="1"/>
  <c r="DQ273" i="6"/>
  <c r="DQ288" i="6" s="1"/>
  <c r="DQ318" i="6" s="1"/>
  <c r="EC312" i="6"/>
  <c r="EC390" i="6" s="1"/>
  <c r="CW327" i="6"/>
  <c r="CW390" i="6" s="1"/>
  <c r="DO368" i="6"/>
  <c r="ED371" i="6"/>
  <c r="BB327" i="6"/>
  <c r="BB374" i="6" s="1"/>
  <c r="AC336" i="6"/>
  <c r="BX269" i="6"/>
  <c r="EU258" i="6"/>
  <c r="EU318" i="6" s="1"/>
  <c r="DO399" i="6"/>
  <c r="DL373" i="6"/>
  <c r="CZ371" i="6"/>
  <c r="AD321" i="6"/>
  <c r="AD336" i="6" s="1"/>
  <c r="ES397" i="6"/>
  <c r="DL404" i="6"/>
  <c r="CF373" i="6"/>
  <c r="DL389" i="6"/>
  <c r="CR418" i="6"/>
  <c r="EC412" i="6"/>
  <c r="K55" i="6" s="1"/>
  <c r="DQ280" i="6"/>
  <c r="DQ295" i="6" s="1"/>
  <c r="DQ310" i="6" s="1"/>
  <c r="BF411" i="6"/>
  <c r="AC371" i="6"/>
  <c r="AC339" i="6"/>
  <c r="BJ236" i="6"/>
  <c r="BJ266" i="6" s="1"/>
  <c r="DP311" i="6"/>
  <c r="DP326" i="6"/>
  <c r="CY268" i="6"/>
  <c r="CY313" i="6" s="1"/>
  <c r="ES399" i="6"/>
  <c r="CV404" i="6"/>
  <c r="ER413" i="6"/>
  <c r="K72" i="6" s="1"/>
  <c r="DK312" i="6"/>
  <c r="DK405" i="6" s="1"/>
  <c r="BH326" i="6"/>
  <c r="BH389" i="6" s="1"/>
  <c r="BI280" i="6"/>
  <c r="BI295" i="6" s="1"/>
  <c r="Z404" i="6"/>
  <c r="BG341" i="6"/>
  <c r="BX265" i="6"/>
  <c r="BX280" i="6"/>
  <c r="BX295" i="6" s="1"/>
  <c r="Z341" i="6"/>
  <c r="DP322" i="6"/>
  <c r="DP400" i="6" s="1"/>
  <c r="AU276" i="6"/>
  <c r="AU291" i="6" s="1"/>
  <c r="DF404" i="6"/>
  <c r="EF280" i="6"/>
  <c r="EF295" i="6" s="1"/>
  <c r="EF310" i="6" s="1"/>
  <c r="AD325" i="6"/>
  <c r="AD388" i="6" s="1"/>
  <c r="BG389" i="6"/>
  <c r="DF389" i="6"/>
  <c r="BG404" i="6"/>
  <c r="DF373" i="6"/>
  <c r="DY404" i="6"/>
  <c r="CN266" i="6"/>
  <c r="CW341" i="6"/>
  <c r="Z146" i="6" s="1"/>
  <c r="DC230" i="6"/>
  <c r="DC275" i="6" s="1"/>
  <c r="DC290" i="6" s="1"/>
  <c r="BY236" i="6"/>
  <c r="BY281" i="6" s="1"/>
  <c r="BY296" i="6" s="1"/>
  <c r="U433" i="6"/>
  <c r="D44" i="6" s="1"/>
  <c r="D51" i="6" s="1"/>
  <c r="DR230" i="6"/>
  <c r="DR260" i="6" s="1"/>
  <c r="AU236" i="6"/>
  <c r="AU266" i="6" s="1"/>
  <c r="EE327" i="6"/>
  <c r="EE342" i="6" s="1"/>
  <c r="CN230" i="6"/>
  <c r="CN260" i="6" s="1"/>
  <c r="AF236" i="6"/>
  <c r="AF266" i="6" s="1"/>
  <c r="BJ230" i="6"/>
  <c r="BJ260" i="6" s="1"/>
  <c r="DR236" i="6"/>
  <c r="DR266" i="6" s="1"/>
  <c r="DG312" i="6"/>
  <c r="DG390" i="6" s="1"/>
  <c r="DY373" i="6"/>
  <c r="U448" i="6"/>
  <c r="ED400" i="6"/>
  <c r="ET305" i="6"/>
  <c r="ET383" i="6" s="1"/>
  <c r="DP320" i="6"/>
  <c r="DP367" i="6" s="1"/>
  <c r="CL322" i="6"/>
  <c r="CL385" i="6" s="1"/>
  <c r="EG230" i="6"/>
  <c r="EG260" i="6" s="1"/>
  <c r="AF230" i="6"/>
  <c r="AF275" i="6" s="1"/>
  <c r="AF290" i="6" s="1"/>
  <c r="EV236" i="6"/>
  <c r="EV266" i="6" s="1"/>
  <c r="DC236" i="6"/>
  <c r="DC281" i="6" s="1"/>
  <c r="DC296" i="6" s="1"/>
  <c r="DY341" i="6"/>
  <c r="EV230" i="6"/>
  <c r="EV275" i="6" s="1"/>
  <c r="EV290" i="6" s="1"/>
  <c r="EG236" i="6"/>
  <c r="EG281" i="6" s="1"/>
  <c r="EG296" i="6" s="1"/>
  <c r="CW389" i="6"/>
  <c r="CJ327" i="6"/>
  <c r="CJ342" i="6" s="1"/>
  <c r="CW404" i="6"/>
  <c r="AA431" i="6"/>
  <c r="J42" i="6" s="1"/>
  <c r="DA311" i="6"/>
  <c r="DA326" i="6"/>
  <c r="DQ277" i="6"/>
  <c r="DQ292" i="6" s="1"/>
  <c r="DQ322" i="6" s="1"/>
  <c r="CU327" i="6"/>
  <c r="CU342" i="6" s="1"/>
  <c r="X147" i="6" s="1"/>
  <c r="X373" i="6"/>
  <c r="X404" i="6"/>
  <c r="X341" i="6"/>
  <c r="AZ418" i="6"/>
  <c r="EE320" i="6"/>
  <c r="EE335" i="6" s="1"/>
  <c r="AB312" i="6"/>
  <c r="AB390" i="6" s="1"/>
  <c r="ET323" i="6"/>
  <c r="ET386" i="6" s="1"/>
  <c r="EF266" i="6"/>
  <c r="EF311" i="6" s="1"/>
  <c r="I39" i="6"/>
  <c r="DP327" i="6"/>
  <c r="DP390" i="6" s="1"/>
  <c r="AD327" i="6"/>
  <c r="AD342" i="6" s="1"/>
  <c r="AY327" i="6"/>
  <c r="AY390" i="6" s="1"/>
  <c r="DP306" i="6"/>
  <c r="DP384" i="6" s="1"/>
  <c r="CZ402" i="6"/>
  <c r="CJ414" i="6"/>
  <c r="DN412" i="6"/>
  <c r="EQ418" i="6"/>
  <c r="J77" i="6" s="1"/>
  <c r="DN416" i="6"/>
  <c r="CY327" i="6"/>
  <c r="CY390" i="6" s="1"/>
  <c r="U327" i="6"/>
  <c r="U374" i="6" s="1"/>
  <c r="DL327" i="6"/>
  <c r="DL390" i="6" s="1"/>
  <c r="EJ312" i="6"/>
  <c r="EJ390" i="6" s="1"/>
  <c r="AA433" i="6"/>
  <c r="J44" i="6" s="1"/>
  <c r="Y327" i="6"/>
  <c r="Y390" i="6" s="1"/>
  <c r="W418" i="6"/>
  <c r="AR336" i="6"/>
  <c r="EP268" i="6"/>
  <c r="EP313" i="6" s="1"/>
  <c r="AZ389" i="6"/>
  <c r="X433" i="6"/>
  <c r="G44" i="6" s="1"/>
  <c r="G51" i="6" s="1"/>
  <c r="CG268" i="6"/>
  <c r="CG328" i="6" s="1"/>
  <c r="AA327" i="6"/>
  <c r="AA405" i="6" s="1"/>
  <c r="CM279" i="6"/>
  <c r="CM294" i="6" s="1"/>
  <c r="CM324" i="6" s="1"/>
  <c r="ED402" i="6"/>
  <c r="W356" i="6"/>
  <c r="F29" i="6" s="1"/>
  <c r="CF327" i="6"/>
  <c r="CF342" i="6" s="1"/>
  <c r="AN373" i="6"/>
  <c r="ED339" i="6"/>
  <c r="AN404" i="6"/>
  <c r="DZ312" i="6"/>
  <c r="DZ342" i="6" s="1"/>
  <c r="AN341" i="6"/>
  <c r="Z447" i="6"/>
  <c r="CX373" i="6"/>
  <c r="CL320" i="6"/>
  <c r="CL383" i="6" s="1"/>
  <c r="EU267" i="6"/>
  <c r="EU312" i="6" s="1"/>
  <c r="AE266" i="6"/>
  <c r="AE311" i="6" s="1"/>
  <c r="DJ373" i="6"/>
  <c r="CX404" i="6"/>
  <c r="BX277" i="6"/>
  <c r="BX292" i="6" s="1"/>
  <c r="BX322" i="6" s="1"/>
  <c r="DQ282" i="6"/>
  <c r="DQ297" i="6" s="1"/>
  <c r="DQ327" i="6" s="1"/>
  <c r="DA320" i="6"/>
  <c r="DA383" i="6" s="1"/>
  <c r="DJ404" i="6"/>
  <c r="DJ341" i="6"/>
  <c r="X176" i="6" s="1"/>
  <c r="DQ275" i="6"/>
  <c r="DQ290" i="6" s="1"/>
  <c r="DQ305" i="6" s="1"/>
  <c r="DN268" i="6"/>
  <c r="DN313" i="6" s="1"/>
  <c r="BF414" i="6"/>
  <c r="J83" i="6"/>
  <c r="BH306" i="6"/>
  <c r="BH384" i="6" s="1"/>
  <c r="DG268" i="6"/>
  <c r="DG328" i="6" s="1"/>
  <c r="CC283" i="6"/>
  <c r="CC298" i="6" s="1"/>
  <c r="CC313" i="6" s="1"/>
  <c r="BW312" i="6"/>
  <c r="BW390" i="6" s="1"/>
  <c r="BF412" i="6"/>
  <c r="EL373" i="6"/>
  <c r="EL404" i="6"/>
  <c r="CL321" i="6"/>
  <c r="CL384" i="6" s="1"/>
  <c r="DV268" i="6"/>
  <c r="DV328" i="6" s="1"/>
  <c r="EL341" i="6"/>
  <c r="EP312" i="6"/>
  <c r="EP390" i="6" s="1"/>
  <c r="AC338" i="6"/>
  <c r="EM418" i="6"/>
  <c r="F77" i="6" s="1"/>
  <c r="X418" i="6"/>
  <c r="DA312" i="6"/>
  <c r="DA374" i="6" s="1"/>
  <c r="DA324" i="6"/>
  <c r="DA387" i="6" s="1"/>
  <c r="CN281" i="6"/>
  <c r="CN296" i="6" s="1"/>
  <c r="V283" i="6"/>
  <c r="V298" i="6" s="1"/>
  <c r="V313" i="6" s="1"/>
  <c r="U418" i="6"/>
  <c r="AE267" i="6"/>
  <c r="AE312" i="6" s="1"/>
  <c r="U268" i="6"/>
  <c r="U328" i="6" s="1"/>
  <c r="AR334" i="6"/>
  <c r="CI268" i="6"/>
  <c r="CI313" i="6" s="1"/>
  <c r="ET318" i="6"/>
  <c r="ET396" i="6" s="1"/>
  <c r="DM283" i="6"/>
  <c r="DM298" i="6" s="1"/>
  <c r="DM313" i="6" s="1"/>
  <c r="AP327" i="6"/>
  <c r="AP390" i="6" s="1"/>
  <c r="AA428" i="6"/>
  <c r="J39" i="6" s="1"/>
  <c r="EE389" i="6"/>
  <c r="BX281" i="6"/>
  <c r="BX296" i="6" s="1"/>
  <c r="BX311" i="6" s="1"/>
  <c r="V327" i="6"/>
  <c r="V405" i="6" s="1"/>
  <c r="EM327" i="6"/>
  <c r="EM390" i="6" s="1"/>
  <c r="EE404" i="6"/>
  <c r="CZ411" i="6"/>
  <c r="CZ384" i="6"/>
  <c r="EE373" i="6"/>
  <c r="CZ368" i="6"/>
  <c r="CZ399" i="6"/>
  <c r="AB412" i="6"/>
  <c r="AT284" i="6"/>
  <c r="AT299" i="6" s="1"/>
  <c r="BI281" i="6"/>
  <c r="BI296" i="6" s="1"/>
  <c r="BI311" i="6" s="1"/>
  <c r="CD283" i="6"/>
  <c r="CD298" i="6" s="1"/>
  <c r="CD313" i="6" s="1"/>
  <c r="Z283" i="6"/>
  <c r="Z298" i="6" s="1"/>
  <c r="Z313" i="6" s="1"/>
  <c r="BW307" i="6"/>
  <c r="BW337" i="6" s="1"/>
  <c r="CZ398" i="6"/>
  <c r="CL323" i="6"/>
  <c r="CL401" i="6" s="1"/>
  <c r="DP319" i="6"/>
  <c r="DP334" i="6" s="1"/>
  <c r="AC386" i="6"/>
  <c r="EF279" i="6"/>
  <c r="EF294" i="6" s="1"/>
  <c r="EF324" i="6" s="1"/>
  <c r="CZ367" i="6"/>
  <c r="EU281" i="6"/>
  <c r="EU296" i="6" s="1"/>
  <c r="EU311" i="6" s="1"/>
  <c r="EC373" i="6"/>
  <c r="CZ335" i="6"/>
  <c r="AC140" i="6" s="1"/>
  <c r="DW283" i="6"/>
  <c r="DW298" i="6" s="1"/>
  <c r="DW313" i="6" s="1"/>
  <c r="EB373" i="6"/>
  <c r="DQ284" i="6"/>
  <c r="DQ299" i="6" s="1"/>
  <c r="EC404" i="6"/>
  <c r="EB404" i="6"/>
  <c r="EC341" i="6"/>
  <c r="EB341" i="6"/>
  <c r="AB415" i="6"/>
  <c r="DB284" i="6"/>
  <c r="DB299" i="6" s="1"/>
  <c r="DP323" i="6"/>
  <c r="DP386" i="6" s="1"/>
  <c r="AC401" i="6"/>
  <c r="ET312" i="6"/>
  <c r="ET342" i="6" s="1"/>
  <c r="T433" i="6"/>
  <c r="T449" i="6" s="1"/>
  <c r="CC327" i="6"/>
  <c r="CC405" i="6" s="1"/>
  <c r="BU411" i="6"/>
  <c r="ED337" i="6"/>
  <c r="BX282" i="6"/>
  <c r="BX297" i="6" s="1"/>
  <c r="BX312" i="6" s="1"/>
  <c r="AD320" i="6"/>
  <c r="AD383" i="6" s="1"/>
  <c r="DX312" i="6"/>
  <c r="DX390" i="6" s="1"/>
  <c r="Y268" i="6"/>
  <c r="Y313" i="6" s="1"/>
  <c r="AB350" i="6"/>
  <c r="K23" i="6" s="1"/>
  <c r="ED385" i="6"/>
  <c r="EK283" i="6"/>
  <c r="EK298" i="6" s="1"/>
  <c r="EK328" i="6" s="1"/>
  <c r="EN283" i="6"/>
  <c r="EN298" i="6" s="1"/>
  <c r="EN313" i="6" s="1"/>
  <c r="AR368" i="6"/>
  <c r="AR399" i="6"/>
  <c r="X268" i="6"/>
  <c r="X313" i="6" s="1"/>
  <c r="CX283" i="6"/>
  <c r="CX298" i="6" s="1"/>
  <c r="CX328" i="6" s="1"/>
  <c r="ED334" i="6"/>
  <c r="AS325" i="6"/>
  <c r="AS340" i="6" s="1"/>
  <c r="DV418" i="6"/>
  <c r="D61" i="6" s="1"/>
  <c r="DQ281" i="6"/>
  <c r="DQ296" i="6" s="1"/>
  <c r="DQ311" i="6" s="1"/>
  <c r="BW303" i="6"/>
  <c r="BW333" i="6" s="1"/>
  <c r="AL418" i="6"/>
  <c r="AC268" i="6"/>
  <c r="AC328" i="6" s="1"/>
  <c r="AD268" i="6"/>
  <c r="AD328" i="6" s="1"/>
  <c r="CV418" i="6"/>
  <c r="DA322" i="6"/>
  <c r="DA337" i="6" s="1"/>
  <c r="AD142" i="6" s="1"/>
  <c r="DU404" i="6"/>
  <c r="DU373" i="6"/>
  <c r="DU341" i="6"/>
  <c r="CH341" i="6"/>
  <c r="Z446" i="6"/>
  <c r="EC413" i="6"/>
  <c r="K56" i="6" s="1"/>
  <c r="BI262" i="6"/>
  <c r="BI307" i="6" s="1"/>
  <c r="ED366" i="6"/>
  <c r="AR397" i="6"/>
  <c r="DL283" i="6"/>
  <c r="DL298" i="6" s="1"/>
  <c r="DL313" i="6" s="1"/>
  <c r="CF418" i="6"/>
  <c r="ED397" i="6"/>
  <c r="AR366" i="6"/>
  <c r="AA432" i="6"/>
  <c r="J43" i="6" s="1"/>
  <c r="AQ414" i="6"/>
  <c r="BO268" i="6"/>
  <c r="BO313" i="6" s="1"/>
  <c r="CM266" i="6"/>
  <c r="CM311" i="6" s="1"/>
  <c r="AE277" i="6"/>
  <c r="AE292" i="6" s="1"/>
  <c r="AE322" i="6" s="1"/>
  <c r="DJ418" i="6"/>
  <c r="BI279" i="6"/>
  <c r="BI294" i="6" s="1"/>
  <c r="BI309" i="6" s="1"/>
  <c r="CL309" i="6"/>
  <c r="CL402" i="6" s="1"/>
  <c r="EC283" i="6"/>
  <c r="EC298" i="6" s="1"/>
  <c r="EC328" i="6" s="1"/>
  <c r="EU264" i="6"/>
  <c r="EU324" i="6" s="1"/>
  <c r="CC389" i="6"/>
  <c r="DK418" i="6"/>
  <c r="BX260" i="6"/>
  <c r="BX305" i="6" s="1"/>
  <c r="AE120" i="6"/>
  <c r="AE135" i="6" s="1"/>
  <c r="DO402" i="6"/>
  <c r="V418" i="6"/>
  <c r="CV283" i="6"/>
  <c r="CV298" i="6" s="1"/>
  <c r="CV313" i="6" s="1"/>
  <c r="DO371" i="6"/>
  <c r="CT327" i="6"/>
  <c r="CT374" i="6" s="1"/>
  <c r="CC404" i="6"/>
  <c r="DO339" i="6"/>
  <c r="AC159" i="6" s="1"/>
  <c r="CC373" i="6"/>
  <c r="Y433" i="6"/>
  <c r="H44" i="6" s="1"/>
  <c r="H51" i="6" s="1"/>
  <c r="AD120" i="6"/>
  <c r="AD135" i="6" s="1"/>
  <c r="AT281" i="6"/>
  <c r="AT296" i="6" s="1"/>
  <c r="AT311" i="6" s="1"/>
  <c r="DB282" i="6"/>
  <c r="DB297" i="6" s="1"/>
  <c r="DB312" i="6" s="1"/>
  <c r="AE275" i="6"/>
  <c r="AE290" i="6" s="1"/>
  <c r="AE305" i="6" s="1"/>
  <c r="AR418" i="6"/>
  <c r="AI418" i="6"/>
  <c r="AF283" i="6"/>
  <c r="AF298" i="6" s="1"/>
  <c r="BF413" i="6"/>
  <c r="AT279" i="6"/>
  <c r="AT294" i="6" s="1"/>
  <c r="AT309" i="6" s="1"/>
  <c r="ER414" i="6"/>
  <c r="K73" i="6" s="1"/>
  <c r="BR418" i="6"/>
  <c r="AB120" i="6"/>
  <c r="AB135" i="6" s="1"/>
  <c r="ET321" i="6"/>
  <c r="ET384" i="6" s="1"/>
  <c r="T373" i="6"/>
  <c r="BI269" i="6"/>
  <c r="W312" i="6"/>
  <c r="W374" i="6" s="1"/>
  <c r="AA429" i="6"/>
  <c r="J40" i="6" s="1"/>
  <c r="T404" i="6"/>
  <c r="EE307" i="6"/>
  <c r="EE337" i="6" s="1"/>
  <c r="T341" i="6"/>
  <c r="CB418" i="6"/>
  <c r="DW418" i="6"/>
  <c r="E61" i="6" s="1"/>
  <c r="CH268" i="6"/>
  <c r="CH313" i="6" s="1"/>
  <c r="BY260" i="6"/>
  <c r="BY320" i="6" s="1"/>
  <c r="CM282" i="6"/>
  <c r="CM297" i="6" s="1"/>
  <c r="CM312" i="6" s="1"/>
  <c r="EU277" i="6"/>
  <c r="EU292" i="6" s="1"/>
  <c r="EU307" i="6" s="1"/>
  <c r="AE264" i="6"/>
  <c r="AE309" i="6" s="1"/>
  <c r="BU283" i="6"/>
  <c r="BU298" i="6" s="1"/>
  <c r="BU328" i="6" s="1"/>
  <c r="DQ279" i="6"/>
  <c r="DQ294" i="6" s="1"/>
  <c r="DQ309" i="6" s="1"/>
  <c r="CM284" i="6"/>
  <c r="CM299" i="6" s="1"/>
  <c r="DB277" i="6"/>
  <c r="DB292" i="6" s="1"/>
  <c r="DB307" i="6" s="1"/>
  <c r="AX327" i="6"/>
  <c r="AX390" i="6" s="1"/>
  <c r="AE261" i="6"/>
  <c r="AE306" i="6" s="1"/>
  <c r="DH283" i="6"/>
  <c r="DH298" i="6" s="1"/>
  <c r="DH313" i="6" s="1"/>
  <c r="EE323" i="6"/>
  <c r="EE386" i="6" s="1"/>
  <c r="AY418" i="6"/>
  <c r="EO418" i="6"/>
  <c r="H77" i="6" s="1"/>
  <c r="BU412" i="6"/>
  <c r="EO327" i="6"/>
  <c r="EO390" i="6" s="1"/>
  <c r="AC418" i="6"/>
  <c r="DP324" i="6"/>
  <c r="DP387" i="6" s="1"/>
  <c r="DB275" i="6"/>
  <c r="DB290" i="6" s="1"/>
  <c r="DB320" i="6" s="1"/>
  <c r="CM277" i="6"/>
  <c r="CM292" i="6" s="1"/>
  <c r="CM307" i="6" s="1"/>
  <c r="CY415" i="6"/>
  <c r="BN327" i="6"/>
  <c r="BN342" i="6" s="1"/>
  <c r="EE309" i="6"/>
  <c r="EE387" i="6" s="1"/>
  <c r="CR327" i="6"/>
  <c r="CR390" i="6" s="1"/>
  <c r="BU327" i="6"/>
  <c r="BU390" i="6" s="1"/>
  <c r="AK327" i="6"/>
  <c r="AK390" i="6" s="1"/>
  <c r="EU269" i="6"/>
  <c r="CS268" i="6"/>
  <c r="CS313" i="6" s="1"/>
  <c r="EA268" i="6"/>
  <c r="EA328" i="6" s="1"/>
  <c r="DK268" i="6"/>
  <c r="DK313" i="6" s="1"/>
  <c r="AA283" i="6"/>
  <c r="AA298" i="6" s="1"/>
  <c r="AA313" i="6" s="1"/>
  <c r="EC414" i="6"/>
  <c r="K57" i="6" s="1"/>
  <c r="DB279" i="6"/>
  <c r="DB294" i="6" s="1"/>
  <c r="DB309" i="6" s="1"/>
  <c r="CW283" i="6"/>
  <c r="CW298" i="6" s="1"/>
  <c r="CW328" i="6" s="1"/>
  <c r="AN418" i="6"/>
  <c r="DY327" i="6"/>
  <c r="DY390" i="6" s="1"/>
  <c r="EU278" i="6"/>
  <c r="EU293" i="6" s="1"/>
  <c r="EU308" i="6" s="1"/>
  <c r="ER268" i="6"/>
  <c r="ER328" i="6" s="1"/>
  <c r="DB281" i="6"/>
  <c r="DB296" i="6" s="1"/>
  <c r="DB311" i="6" s="1"/>
  <c r="DY418" i="6"/>
  <c r="G61" i="6" s="1"/>
  <c r="BP373" i="6"/>
  <c r="AS318" i="6"/>
  <c r="AS333" i="6" s="1"/>
  <c r="AA430" i="6"/>
  <c r="J41" i="6" s="1"/>
  <c r="BI282" i="6"/>
  <c r="BI297" i="6" s="1"/>
  <c r="BI327" i="6" s="1"/>
  <c r="T356" i="6"/>
  <c r="C29" i="6" s="1"/>
  <c r="BF416" i="6"/>
  <c r="BP404" i="6"/>
  <c r="AB352" i="6"/>
  <c r="K25" i="6" s="1"/>
  <c r="V120" i="6"/>
  <c r="V135" i="6" s="1"/>
  <c r="CR283" i="6"/>
  <c r="CR298" i="6" s="1"/>
  <c r="CR313" i="6" s="1"/>
  <c r="BP341" i="6"/>
  <c r="BC418" i="6"/>
  <c r="EM389" i="6"/>
  <c r="CK386" i="6"/>
  <c r="DN415" i="6"/>
  <c r="ES390" i="6"/>
  <c r="BB418" i="6"/>
  <c r="DN413" i="6"/>
  <c r="DN411" i="6"/>
  <c r="AE283" i="6"/>
  <c r="AE298" i="6" s="1"/>
  <c r="AE313" i="6" s="1"/>
  <c r="AE274" i="6"/>
  <c r="AE289" i="6" s="1"/>
  <c r="AE304" i="6" s="1"/>
  <c r="BN389" i="6"/>
  <c r="ES387" i="6"/>
  <c r="CY412" i="6"/>
  <c r="AC419" i="6"/>
  <c r="BH323" i="6"/>
  <c r="BH386" i="6" s="1"/>
  <c r="ER415" i="6"/>
  <c r="K74" i="6" s="1"/>
  <c r="BU413" i="6"/>
  <c r="EP389" i="6"/>
  <c r="DH418" i="6"/>
  <c r="AJ418" i="6"/>
  <c r="DN389" i="6"/>
  <c r="CY411" i="6"/>
  <c r="AR390" i="6"/>
  <c r="BG387" i="6"/>
  <c r="BG384" i="6"/>
  <c r="AO418" i="6"/>
  <c r="AT274" i="6"/>
  <c r="AT289" i="6" s="1"/>
  <c r="AT319" i="6" s="1"/>
  <c r="BO418" i="6"/>
  <c r="EF269" i="6"/>
  <c r="AQ412" i="6"/>
  <c r="AA120" i="6"/>
  <c r="AA135" i="6" s="1"/>
  <c r="CD418" i="6"/>
  <c r="BQ389" i="6"/>
  <c r="AZ404" i="6"/>
  <c r="CY413" i="6"/>
  <c r="EL418" i="6"/>
  <c r="E77" i="6" s="1"/>
  <c r="EB283" i="6"/>
  <c r="EB298" i="6" s="1"/>
  <c r="EB313" i="6" s="1"/>
  <c r="BG382" i="6"/>
  <c r="AZ373" i="6"/>
  <c r="CJ413" i="6"/>
  <c r="BF283" i="6"/>
  <c r="BF298" i="6" s="1"/>
  <c r="BF328" i="6" s="1"/>
  <c r="ES385" i="6"/>
  <c r="ER389" i="6"/>
  <c r="BU417" i="6"/>
  <c r="DF268" i="6"/>
  <c r="DF313" i="6" s="1"/>
  <c r="ER411" i="6"/>
  <c r="K70" i="6" s="1"/>
  <c r="EA418" i="6"/>
  <c r="I61" i="6" s="1"/>
  <c r="AB354" i="6"/>
  <c r="K27" i="6" s="1"/>
  <c r="EF277" i="6"/>
  <c r="EF292" i="6" s="1"/>
  <c r="EF307" i="6" s="1"/>
  <c r="BQ418" i="6"/>
  <c r="CH404" i="6"/>
  <c r="I40" i="6"/>
  <c r="Z445" i="6"/>
  <c r="CK385" i="6"/>
  <c r="U120" i="6"/>
  <c r="U135" i="6" s="1"/>
  <c r="W389" i="6"/>
  <c r="CH373" i="6"/>
  <c r="CU418" i="6"/>
  <c r="CK411" i="6"/>
  <c r="CJ411" i="6"/>
  <c r="CG418" i="6"/>
  <c r="AS268" i="6"/>
  <c r="AS328" i="6" s="1"/>
  <c r="CJ415" i="6"/>
  <c r="AM418" i="6"/>
  <c r="CS418" i="6"/>
  <c r="EQ268" i="6"/>
  <c r="EQ313" i="6" s="1"/>
  <c r="BG418" i="6"/>
  <c r="AC390" i="6"/>
  <c r="EF259" i="6"/>
  <c r="EF304" i="6" s="1"/>
  <c r="EF278" i="6"/>
  <c r="EF293" i="6" s="1"/>
  <c r="EF308" i="6" s="1"/>
  <c r="AQ413" i="6"/>
  <c r="U356" i="6"/>
  <c r="D29" i="6" s="1"/>
  <c r="AX418" i="6"/>
  <c r="AT278" i="6"/>
  <c r="AT293" i="6" s="1"/>
  <c r="AT308" i="6" s="1"/>
  <c r="ET283" i="6"/>
  <c r="ET298" i="6" s="1"/>
  <c r="ET328" i="6" s="1"/>
  <c r="BU414" i="6"/>
  <c r="BT268" i="6"/>
  <c r="BT328" i="6" s="1"/>
  <c r="DW389" i="6"/>
  <c r="CK387" i="6"/>
  <c r="EK389" i="6"/>
  <c r="AN327" i="6"/>
  <c r="AN390" i="6" s="1"/>
  <c r="EF267" i="6"/>
  <c r="EF312" i="6" s="1"/>
  <c r="BT389" i="6"/>
  <c r="BT404" i="6"/>
  <c r="CK402" i="6"/>
  <c r="EK404" i="6"/>
  <c r="CM275" i="6"/>
  <c r="CM290" i="6" s="1"/>
  <c r="CM320" i="6" s="1"/>
  <c r="CJ283" i="6"/>
  <c r="CJ298" i="6" s="1"/>
  <c r="CJ313" i="6" s="1"/>
  <c r="AB351" i="6"/>
  <c r="K24" i="6" s="1"/>
  <c r="Y356" i="6"/>
  <c r="H29" i="6" s="1"/>
  <c r="CK418" i="6"/>
  <c r="AB268" i="6"/>
  <c r="AB313" i="6" s="1"/>
  <c r="CJ412" i="6"/>
  <c r="BT373" i="6"/>
  <c r="CK371" i="6"/>
  <c r="AO312" i="6"/>
  <c r="AO390" i="6" s="1"/>
  <c r="EK373" i="6"/>
  <c r="X356" i="6"/>
  <c r="G29" i="6" s="1"/>
  <c r="EO389" i="6"/>
  <c r="EE283" i="6"/>
  <c r="EE298" i="6" s="1"/>
  <c r="EE313" i="6" s="1"/>
  <c r="V433" i="6"/>
  <c r="E44" i="6" s="1"/>
  <c r="E51" i="6" s="1"/>
  <c r="X120" i="6"/>
  <c r="X135" i="6" s="1"/>
  <c r="ES386" i="6"/>
  <c r="AB349" i="6"/>
  <c r="K22" i="6" s="1"/>
  <c r="EL268" i="6"/>
  <c r="EL328" i="6" s="1"/>
  <c r="AO341" i="6"/>
  <c r="AO373" i="6"/>
  <c r="AO404" i="6"/>
  <c r="BG337" i="6"/>
  <c r="BG400" i="6"/>
  <c r="BG369" i="6"/>
  <c r="DT388" i="6"/>
  <c r="DE403" i="6"/>
  <c r="DE418" i="6" s="1"/>
  <c r="CP404" i="6"/>
  <c r="CP419" i="6" s="1"/>
  <c r="DE389" i="6"/>
  <c r="DZ341" i="6"/>
  <c r="DZ404" i="6"/>
  <c r="DZ373" i="6"/>
  <c r="BY227" i="6"/>
  <c r="BY242" i="6" s="1"/>
  <c r="BY257" i="6" s="1"/>
  <c r="BY272" i="6" s="1"/>
  <c r="BY287" i="6" s="1"/>
  <c r="BY302" i="6" s="1"/>
  <c r="BY317" i="6" s="1"/>
  <c r="BY332" i="6" s="1"/>
  <c r="DC212" i="6"/>
  <c r="BU341" i="6"/>
  <c r="BU404" i="6"/>
  <c r="BU373" i="6"/>
  <c r="AI268" i="6"/>
  <c r="BI283" i="6"/>
  <c r="BI298" i="6" s="1"/>
  <c r="BI313" i="6" s="1"/>
  <c r="BX263" i="6"/>
  <c r="BI259" i="6"/>
  <c r="CM269" i="6"/>
  <c r="DQ276" i="6"/>
  <c r="DQ291" i="6" s="1"/>
  <c r="DQ306" i="6" s="1"/>
  <c r="BG338" i="6"/>
  <c r="BG370" i="6"/>
  <c r="BG401" i="6"/>
  <c r="CC225" i="6"/>
  <c r="CR225" i="6"/>
  <c r="DG225" i="6"/>
  <c r="AJ225" i="6"/>
  <c r="AY225" i="6"/>
  <c r="BN225" i="6"/>
  <c r="U225" i="6"/>
  <c r="U210" i="6"/>
  <c r="EK225" i="6"/>
  <c r="DV225" i="6"/>
  <c r="DU283" i="6"/>
  <c r="DU298" i="6" s="1"/>
  <c r="DU328" i="6" s="1"/>
  <c r="EU268" i="6"/>
  <c r="CM278" i="6"/>
  <c r="CM293" i="6" s="1"/>
  <c r="CM323" i="6" s="1"/>
  <c r="AS308" i="6"/>
  <c r="AS323" i="6"/>
  <c r="AU278" i="6"/>
  <c r="AU293" i="6" s="1"/>
  <c r="AP283" i="6"/>
  <c r="AP298" i="6" s="1"/>
  <c r="AP313" i="6" s="1"/>
  <c r="CK268" i="6"/>
  <c r="DM225" i="6"/>
  <c r="AA225" i="6"/>
  <c r="AA210" i="6"/>
  <c r="AP225" i="6"/>
  <c r="BE225" i="6"/>
  <c r="BT225" i="6"/>
  <c r="CI225" i="6"/>
  <c r="CX225" i="6"/>
  <c r="EB225" i="6"/>
  <c r="EQ225" i="6"/>
  <c r="AN283" i="6"/>
  <c r="AN298" i="6" s="1"/>
  <c r="AN313" i="6" s="1"/>
  <c r="DQ269" i="6"/>
  <c r="CL283" i="6"/>
  <c r="CL298" i="6" s="1"/>
  <c r="CL313" i="6" s="1"/>
  <c r="EF276" i="6"/>
  <c r="EF291" i="6" s="1"/>
  <c r="EF321" i="6" s="1"/>
  <c r="AX225" i="6"/>
  <c r="BM225" i="6"/>
  <c r="CB225" i="6"/>
  <c r="DF225" i="6"/>
  <c r="T225" i="6"/>
  <c r="T210" i="6"/>
  <c r="AI225" i="6"/>
  <c r="CQ225" i="6"/>
  <c r="DU225" i="6"/>
  <c r="EJ225" i="6"/>
  <c r="BV342" i="6"/>
  <c r="BV374" i="6"/>
  <c r="BV405" i="6"/>
  <c r="BW380" i="6"/>
  <c r="BH395" i="6"/>
  <c r="BH410" i="6" s="1"/>
  <c r="EN418" i="6"/>
  <c r="J24" i="6"/>
  <c r="BD268" i="6"/>
  <c r="T120" i="6"/>
  <c r="T135" i="6" s="1"/>
  <c r="DB259" i="6"/>
  <c r="BQ225" i="6"/>
  <c r="CF225" i="6"/>
  <c r="X225" i="6"/>
  <c r="X210" i="6"/>
  <c r="CU225" i="6"/>
  <c r="BB225" i="6"/>
  <c r="AM225" i="6"/>
  <c r="DJ225" i="6"/>
  <c r="DY225" i="6"/>
  <c r="EN225" i="6"/>
  <c r="DB261" i="6"/>
  <c r="AM341" i="6"/>
  <c r="AM404" i="6"/>
  <c r="AM373" i="6"/>
  <c r="AT267" i="6"/>
  <c r="DP283" i="6"/>
  <c r="DP298" i="6" s="1"/>
  <c r="DP313" i="6" s="1"/>
  <c r="AR398" i="6"/>
  <c r="DV341" i="6"/>
  <c r="BH319" i="6"/>
  <c r="BH382" i="6" s="1"/>
  <c r="V341" i="6"/>
  <c r="CZ397" i="6"/>
  <c r="CX327" i="6"/>
  <c r="CX390" i="6" s="1"/>
  <c r="BO404" i="6"/>
  <c r="EE319" i="6"/>
  <c r="EE382" i="6" s="1"/>
  <c r="AC366" i="6"/>
  <c r="CG404" i="6"/>
  <c r="BS341" i="6"/>
  <c r="CY404" i="6"/>
  <c r="Z327" i="6"/>
  <c r="Z390" i="6" s="1"/>
  <c r="BG367" i="6"/>
  <c r="DO398" i="6"/>
  <c r="CB312" i="6"/>
  <c r="CB390" i="6" s="1"/>
  <c r="CJ341" i="6"/>
  <c r="BV367" i="6"/>
  <c r="BH310" i="6"/>
  <c r="ES398" i="6"/>
  <c r="BW324" i="6"/>
  <c r="BW387" i="6" s="1"/>
  <c r="CB341" i="6"/>
  <c r="AQ327" i="6"/>
  <c r="AQ390" i="6" s="1"/>
  <c r="U404" i="6"/>
  <c r="BE327" i="6"/>
  <c r="BE390" i="6" s="1"/>
  <c r="DA318" i="6"/>
  <c r="DA381" i="6" s="1"/>
  <c r="BS312" i="6"/>
  <c r="BW310" i="6"/>
  <c r="BW388" i="6" s="1"/>
  <c r="BT312" i="6"/>
  <c r="BT390" i="6" s="1"/>
  <c r="BE389" i="6"/>
  <c r="AC342" i="6"/>
  <c r="AC405" i="6"/>
  <c r="AC374" i="6"/>
  <c r="AB157" i="6"/>
  <c r="AB172" i="6"/>
  <c r="CZ390" i="6"/>
  <c r="CS239" i="6"/>
  <c r="CS269" i="6" s="1"/>
  <c r="DH239" i="6"/>
  <c r="DH269" i="6" s="1"/>
  <c r="V239" i="6"/>
  <c r="V269" i="6" s="1"/>
  <c r="AK239" i="6"/>
  <c r="AK269" i="6" s="1"/>
  <c r="AZ239" i="6"/>
  <c r="AZ284" i="6" s="1"/>
  <c r="AZ299" i="6" s="1"/>
  <c r="BO239" i="6"/>
  <c r="BO284" i="6" s="1"/>
  <c r="BO299" i="6" s="1"/>
  <c r="CD239" i="6"/>
  <c r="CD269" i="6" s="1"/>
  <c r="EL239" i="6"/>
  <c r="EL284" i="6" s="1"/>
  <c r="EL299" i="6" s="1"/>
  <c r="DW239" i="6"/>
  <c r="DW269" i="6" s="1"/>
  <c r="DK225" i="6"/>
  <c r="BC225" i="6"/>
  <c r="Y210" i="6"/>
  <c r="CV225" i="6"/>
  <c r="CG225" i="6"/>
  <c r="BR225" i="6"/>
  <c r="Y225" i="6"/>
  <c r="AN225" i="6"/>
  <c r="EO225" i="6"/>
  <c r="DZ225" i="6"/>
  <c r="CK338" i="6"/>
  <c r="CK370" i="6"/>
  <c r="CK401" i="6"/>
  <c r="T283" i="6"/>
  <c r="T298" i="6" s="1"/>
  <c r="T313" i="6" s="1"/>
  <c r="EJ389" i="6"/>
  <c r="W120" i="6"/>
  <c r="W135" i="6" s="1"/>
  <c r="BN341" i="6"/>
  <c r="BN373" i="6"/>
  <c r="BN404" i="6"/>
  <c r="ES342" i="6"/>
  <c r="ES405" i="6"/>
  <c r="ES374" i="6"/>
  <c r="DA239" i="6"/>
  <c r="DA269" i="6" s="1"/>
  <c r="DP239" i="6"/>
  <c r="DP269" i="6" s="1"/>
  <c r="AS239" i="6"/>
  <c r="AS269" i="6" s="1"/>
  <c r="BH239" i="6"/>
  <c r="BH269" i="6" s="1"/>
  <c r="BW239" i="6"/>
  <c r="BW269" i="6" s="1"/>
  <c r="AD239" i="6"/>
  <c r="AD269" i="6" s="1"/>
  <c r="CL239" i="6"/>
  <c r="CL269" i="6" s="1"/>
  <c r="ET239" i="6"/>
  <c r="ET284" i="6" s="1"/>
  <c r="ET299" i="6" s="1"/>
  <c r="EE239" i="6"/>
  <c r="EE284" i="6" s="1"/>
  <c r="EE299" i="6" s="1"/>
  <c r="CE312" i="6"/>
  <c r="CE327" i="6"/>
  <c r="AR283" i="6"/>
  <c r="AR298" i="6" s="1"/>
  <c r="AR313" i="6" s="1"/>
  <c r="AF210" i="6"/>
  <c r="AU225" i="6"/>
  <c r="BJ225" i="6"/>
  <c r="BY225" i="6"/>
  <c r="CN225" i="6"/>
  <c r="DC225" i="6"/>
  <c r="DR225" i="6"/>
  <c r="AF225" i="6"/>
  <c r="EG225" i="6"/>
  <c r="EV225" i="6"/>
  <c r="BG342" i="6"/>
  <c r="BG405" i="6"/>
  <c r="BG374" i="6"/>
  <c r="AR342" i="6"/>
  <c r="AR405" i="6"/>
  <c r="AR374" i="6"/>
  <c r="EB327" i="6"/>
  <c r="EB312" i="6"/>
  <c r="BI276" i="6"/>
  <c r="BI291" i="6" s="1"/>
  <c r="BI306" i="6" s="1"/>
  <c r="BG386" i="6"/>
  <c r="DN341" i="6"/>
  <c r="DN404" i="6"/>
  <c r="DN373" i="6"/>
  <c r="EQ312" i="6"/>
  <c r="EQ327" i="6"/>
  <c r="EC415" i="6"/>
  <c r="K58" i="6" s="1"/>
  <c r="EK418" i="6"/>
  <c r="D77" i="6" s="1"/>
  <c r="BX274" i="6"/>
  <c r="BX289" i="6" s="1"/>
  <c r="BX304" i="6" s="1"/>
  <c r="BR283" i="6"/>
  <c r="BR298" i="6" s="1"/>
  <c r="BR313" i="6" s="1"/>
  <c r="BC341" i="6"/>
  <c r="BC373" i="6"/>
  <c r="BC404" i="6"/>
  <c r="V225" i="6"/>
  <c r="V210" i="6"/>
  <c r="BO225" i="6"/>
  <c r="CD225" i="6"/>
  <c r="AK225" i="6"/>
  <c r="CS225" i="6"/>
  <c r="AZ225" i="6"/>
  <c r="DH225" i="6"/>
  <c r="EL225" i="6"/>
  <c r="DW225" i="6"/>
  <c r="AB389" i="6"/>
  <c r="BM283" i="6"/>
  <c r="BM298" i="6" s="1"/>
  <c r="BM328" i="6" s="1"/>
  <c r="AO268" i="6"/>
  <c r="AT275" i="6"/>
  <c r="AT290" i="6" s="1"/>
  <c r="AT305" i="6" s="1"/>
  <c r="AE284" i="6"/>
  <c r="AE299" i="6" s="1"/>
  <c r="AE314" i="6" s="1"/>
  <c r="EN395" i="6"/>
  <c r="EN410" i="6" s="1"/>
  <c r="FC380" i="6"/>
  <c r="BI278" i="6"/>
  <c r="BI293" i="6" s="1"/>
  <c r="BI308" i="6" s="1"/>
  <c r="CU283" i="6"/>
  <c r="CU298" i="6" s="1"/>
  <c r="CU313" i="6" s="1"/>
  <c r="AQ411" i="6"/>
  <c r="AT277" i="6"/>
  <c r="AT292" i="6" s="1"/>
  <c r="AT307" i="6" s="1"/>
  <c r="BX284" i="6"/>
  <c r="BX299" i="6" s="1"/>
  <c r="DQ225" i="6"/>
  <c r="AE225" i="6"/>
  <c r="AE210" i="6"/>
  <c r="AT225" i="6"/>
  <c r="BI225" i="6"/>
  <c r="BX225" i="6"/>
  <c r="CM225" i="6"/>
  <c r="DB225" i="6"/>
  <c r="EU225" i="6"/>
  <c r="EF225" i="6"/>
  <c r="DQ283" i="6"/>
  <c r="DQ298" i="6" s="1"/>
  <c r="DQ328" i="6" s="1"/>
  <c r="BS283" i="6"/>
  <c r="BS298" i="6" s="1"/>
  <c r="BS313" i="6" s="1"/>
  <c r="AR367" i="6"/>
  <c r="BU389" i="6"/>
  <c r="AJ404" i="6"/>
  <c r="CZ334" i="6"/>
  <c r="AC139" i="6" s="1"/>
  <c r="BO373" i="6"/>
  <c r="AC334" i="6"/>
  <c r="CG373" i="6"/>
  <c r="BH318" i="6"/>
  <c r="BH381" i="6" s="1"/>
  <c r="CY341" i="6"/>
  <c r="AB146" i="6" s="1"/>
  <c r="BG398" i="6"/>
  <c r="DA304" i="6"/>
  <c r="DA382" i="6" s="1"/>
  <c r="DO335" i="6"/>
  <c r="BH324" i="6"/>
  <c r="BH387" i="6" s="1"/>
  <c r="BQ312" i="6"/>
  <c r="BV335" i="6"/>
  <c r="BR327" i="6"/>
  <c r="BR390" i="6" s="1"/>
  <c r="ES367" i="6"/>
  <c r="DI404" i="6"/>
  <c r="U373" i="6"/>
  <c r="AS306" i="6"/>
  <c r="AS384" i="6" s="1"/>
  <c r="EE325" i="6"/>
  <c r="EE388" i="6" s="1"/>
  <c r="CZ369" i="6"/>
  <c r="BE341" i="6"/>
  <c r="BE404" i="6"/>
  <c r="BE373" i="6"/>
  <c r="AE263" i="6"/>
  <c r="CZ342" i="6"/>
  <c r="AC147" i="6" s="1"/>
  <c r="CZ374" i="6"/>
  <c r="CZ405" i="6"/>
  <c r="EJ341" i="6"/>
  <c r="EJ373" i="6"/>
  <c r="EJ404" i="6"/>
  <c r="AY389" i="6"/>
  <c r="AT269" i="6"/>
  <c r="EI224" i="6"/>
  <c r="EI239" i="6" s="1"/>
  <c r="EI254" i="6" s="1"/>
  <c r="EI269" i="6" s="1"/>
  <c r="EI284" i="6" s="1"/>
  <c r="EI299" i="6" s="1"/>
  <c r="EI314" i="6" s="1"/>
  <c r="EI329" i="6" s="1"/>
  <c r="EI344" i="6" s="1"/>
  <c r="DE239" i="6"/>
  <c r="DE254" i="6" s="1"/>
  <c r="DE269" i="6" s="1"/>
  <c r="DE284" i="6" s="1"/>
  <c r="DE299" i="6" s="1"/>
  <c r="DE314" i="6" s="1"/>
  <c r="DE329" i="6" s="1"/>
  <c r="DE344" i="6" s="1"/>
  <c r="BA283" i="6"/>
  <c r="BA298" i="6" s="1"/>
  <c r="BA313" i="6" s="1"/>
  <c r="CK390" i="6"/>
  <c r="ED390" i="6"/>
  <c r="BP283" i="6"/>
  <c r="BP298" i="6" s="1"/>
  <c r="BP313" i="6" s="1"/>
  <c r="CJ395" i="6"/>
  <c r="CJ410" i="6" s="1"/>
  <c r="CY380" i="6"/>
  <c r="AW377" i="6"/>
  <c r="AH393" i="6"/>
  <c r="AH408" i="6" s="1"/>
  <c r="AH423" i="6" s="1"/>
  <c r="BB283" i="6"/>
  <c r="BB298" i="6" s="1"/>
  <c r="BB313" i="6" s="1"/>
  <c r="Y120" i="6"/>
  <c r="Y135" i="6" s="1"/>
  <c r="DG341" i="6"/>
  <c r="DG373" i="6"/>
  <c r="DG404" i="6"/>
  <c r="BV283" i="6"/>
  <c r="BV298" i="6" s="1"/>
  <c r="BV313" i="6" s="1"/>
  <c r="BR341" i="6"/>
  <c r="BR373" i="6"/>
  <c r="BR404" i="6"/>
  <c r="AB341" i="6"/>
  <c r="AB404" i="6"/>
  <c r="AB373" i="6"/>
  <c r="DB278" i="6"/>
  <c r="DB293" i="6" s="1"/>
  <c r="DB308" i="6" s="1"/>
  <c r="CT283" i="6"/>
  <c r="CT298" i="6" s="1"/>
  <c r="CT313" i="6" s="1"/>
  <c r="EO283" i="6"/>
  <c r="EO298" i="6" s="1"/>
  <c r="EO328" i="6" s="1"/>
  <c r="AB170" i="6"/>
  <c r="AB155" i="6"/>
  <c r="ES283" i="6"/>
  <c r="ES298" i="6" s="1"/>
  <c r="ES313" i="6" s="1"/>
  <c r="DB227" i="6"/>
  <c r="DB242" i="6" s="1"/>
  <c r="DB257" i="6" s="1"/>
  <c r="DB272" i="6" s="1"/>
  <c r="DB287" i="6" s="1"/>
  <c r="DB302" i="6" s="1"/>
  <c r="DB317" i="6" s="1"/>
  <c r="DB332" i="6" s="1"/>
  <c r="EF212" i="6"/>
  <c r="EF227" i="6" s="1"/>
  <c r="EF242" i="6" s="1"/>
  <c r="EF257" i="6" s="1"/>
  <c r="EF272" i="6" s="1"/>
  <c r="EF287" i="6" s="1"/>
  <c r="EF302" i="6" s="1"/>
  <c r="EF317" i="6" s="1"/>
  <c r="EF332" i="6" s="1"/>
  <c r="DI283" i="6"/>
  <c r="DI298" i="6" s="1"/>
  <c r="DI313" i="6" s="1"/>
  <c r="AQ283" i="6"/>
  <c r="AQ298" i="6" s="1"/>
  <c r="AQ313" i="6" s="1"/>
  <c r="AC120" i="6"/>
  <c r="AC135" i="6" s="1"/>
  <c r="AR335" i="6"/>
  <c r="AS322" i="6"/>
  <c r="AS385" i="6" s="1"/>
  <c r="AJ373" i="6"/>
  <c r="DA310" i="6"/>
  <c r="AI327" i="6"/>
  <c r="AI390" i="6" s="1"/>
  <c r="AI373" i="6"/>
  <c r="BO341" i="6"/>
  <c r="DH404" i="6"/>
  <c r="CG341" i="6"/>
  <c r="BV370" i="6"/>
  <c r="EA312" i="6"/>
  <c r="EA390" i="6" s="1"/>
  <c r="BG335" i="6"/>
  <c r="CQ404" i="6"/>
  <c r="ES335" i="6"/>
  <c r="BH320" i="6"/>
  <c r="BH383" i="6" s="1"/>
  <c r="DI373" i="6"/>
  <c r="U341" i="6"/>
  <c r="CQ327" i="6"/>
  <c r="CQ390" i="6" s="1"/>
  <c r="CZ400" i="6"/>
  <c r="ER341" i="6"/>
  <c r="ER404" i="6"/>
  <c r="ER373" i="6"/>
  <c r="AF228" i="6"/>
  <c r="AF258" i="6" s="1"/>
  <c r="CN228" i="6"/>
  <c r="CN258" i="6" s="1"/>
  <c r="BY228" i="6"/>
  <c r="BY258" i="6" s="1"/>
  <c r="BJ228" i="6"/>
  <c r="BJ273" i="6" s="1"/>
  <c r="BJ288" i="6" s="1"/>
  <c r="AU228" i="6"/>
  <c r="AU273" i="6" s="1"/>
  <c r="AU288" i="6" s="1"/>
  <c r="DC228" i="6"/>
  <c r="DC273" i="6" s="1"/>
  <c r="DC288" i="6" s="1"/>
  <c r="DR228" i="6"/>
  <c r="DR273" i="6" s="1"/>
  <c r="DR288" i="6" s="1"/>
  <c r="EV228" i="6"/>
  <c r="EV273" i="6" s="1"/>
  <c r="EV288" i="6" s="1"/>
  <c r="EG228" i="6"/>
  <c r="EG273" i="6" s="1"/>
  <c r="EG288" i="6" s="1"/>
  <c r="CK335" i="6"/>
  <c r="CK398" i="6"/>
  <c r="CK367" i="6"/>
  <c r="BV385" i="6"/>
  <c r="EO341" i="6"/>
  <c r="EO373" i="6"/>
  <c r="EO404" i="6"/>
  <c r="AY341" i="6"/>
  <c r="AY373" i="6"/>
  <c r="AY404" i="6"/>
  <c r="BM312" i="6"/>
  <c r="BM327" i="6"/>
  <c r="CK342" i="6"/>
  <c r="CK405" i="6"/>
  <c r="CK374" i="6"/>
  <c r="DO390" i="6"/>
  <c r="BI284" i="6"/>
  <c r="BI299" i="6" s="1"/>
  <c r="J67" i="6"/>
  <c r="ED342" i="6"/>
  <c r="ED405" i="6"/>
  <c r="ED374" i="6"/>
  <c r="BH283" i="6"/>
  <c r="BH298" i="6" s="1"/>
  <c r="BH313" i="6" s="1"/>
  <c r="AL389" i="6"/>
  <c r="EJ268" i="6"/>
  <c r="CM283" i="6"/>
  <c r="CM298" i="6" s="1"/>
  <c r="CM328" i="6" s="1"/>
  <c r="DW341" i="6"/>
  <c r="DW404" i="6"/>
  <c r="DW373" i="6"/>
  <c r="EE303" i="6"/>
  <c r="EE318" i="6"/>
  <c r="EF275" i="6"/>
  <c r="EF290" i="6" s="1"/>
  <c r="EF305" i="6" s="1"/>
  <c r="Z176" i="6"/>
  <c r="Z161" i="6"/>
  <c r="DQ274" i="6"/>
  <c r="DQ289" i="6" s="1"/>
  <c r="DQ304" i="6" s="1"/>
  <c r="BN283" i="6"/>
  <c r="BN298" i="6" s="1"/>
  <c r="BN313" i="6" s="1"/>
  <c r="ED338" i="6"/>
  <c r="ED401" i="6"/>
  <c r="ED370" i="6"/>
  <c r="AR338" i="6"/>
  <c r="AR401" i="6"/>
  <c r="AR370" i="6"/>
  <c r="CZ283" i="6"/>
  <c r="CZ298" i="6" s="1"/>
  <c r="CZ328" i="6" s="1"/>
  <c r="BR239" i="6"/>
  <c r="BR269" i="6" s="1"/>
  <c r="CG239" i="6"/>
  <c r="CG269" i="6" s="1"/>
  <c r="CV239" i="6"/>
  <c r="CV284" i="6" s="1"/>
  <c r="CV299" i="6" s="1"/>
  <c r="Y239" i="6"/>
  <c r="Y269" i="6" s="1"/>
  <c r="AN239" i="6"/>
  <c r="AN284" i="6" s="1"/>
  <c r="AN299" i="6" s="1"/>
  <c r="BC239" i="6"/>
  <c r="BC269" i="6" s="1"/>
  <c r="DK239" i="6"/>
  <c r="DK269" i="6" s="1"/>
  <c r="EO239" i="6"/>
  <c r="EO284" i="6" s="1"/>
  <c r="EO299" i="6" s="1"/>
  <c r="DZ239" i="6"/>
  <c r="DZ284" i="6" s="1"/>
  <c r="DZ299" i="6" s="1"/>
  <c r="BI275" i="6"/>
  <c r="BI290" i="6" s="1"/>
  <c r="BI320" i="6" s="1"/>
  <c r="BC283" i="6"/>
  <c r="BC298" i="6" s="1"/>
  <c r="BC328" i="6" s="1"/>
  <c r="CQ283" i="6"/>
  <c r="CQ298" i="6" s="1"/>
  <c r="CQ313" i="6" s="1"/>
  <c r="DO283" i="6"/>
  <c r="DO298" i="6" s="1"/>
  <c r="DO328" i="6" s="1"/>
  <c r="CL303" i="6"/>
  <c r="CL318" i="6"/>
  <c r="BX264" i="6"/>
  <c r="CS373" i="6"/>
  <c r="AD318" i="6"/>
  <c r="AD381" i="6" s="1"/>
  <c r="AJ341" i="6"/>
  <c r="AI404" i="6"/>
  <c r="BB373" i="6"/>
  <c r="DW312" i="6"/>
  <c r="DH373" i="6"/>
  <c r="CL319" i="6"/>
  <c r="CL382" i="6" s="1"/>
  <c r="BO327" i="6"/>
  <c r="BO390" i="6" s="1"/>
  <c r="BV401" i="6"/>
  <c r="CK383" i="6"/>
  <c r="ED386" i="6"/>
  <c r="DI327" i="6"/>
  <c r="DI390" i="6" s="1"/>
  <c r="AR400" i="6"/>
  <c r="DO370" i="6"/>
  <c r="CQ373" i="6"/>
  <c r="AJ327" i="6"/>
  <c r="AJ390" i="6" s="1"/>
  <c r="BF373" i="6"/>
  <c r="AP404" i="6"/>
  <c r="CR373" i="6"/>
  <c r="AQ373" i="6"/>
  <c r="BD327" i="6"/>
  <c r="BD390" i="6" s="1"/>
  <c r="DI341" i="6"/>
  <c r="CG327" i="6"/>
  <c r="CG390" i="6" s="1"/>
  <c r="CZ337" i="6"/>
  <c r="AC142" i="6" s="1"/>
  <c r="Z210" i="6"/>
  <c r="CH225" i="6"/>
  <c r="CW225" i="6"/>
  <c r="DL225" i="6"/>
  <c r="Z225" i="6"/>
  <c r="AO225" i="6"/>
  <c r="BD225" i="6"/>
  <c r="BS225" i="6"/>
  <c r="EA225" i="6"/>
  <c r="EP225" i="6"/>
  <c r="C35" i="6"/>
  <c r="AM239" i="6"/>
  <c r="AM269" i="6" s="1"/>
  <c r="BB239" i="6"/>
  <c r="BB269" i="6" s="1"/>
  <c r="BQ239" i="6"/>
  <c r="BQ269" i="6" s="1"/>
  <c r="CU239" i="6"/>
  <c r="CU269" i="6" s="1"/>
  <c r="DJ239" i="6"/>
  <c r="DJ269" i="6" s="1"/>
  <c r="X239" i="6"/>
  <c r="X284" i="6" s="1"/>
  <c r="X299" i="6" s="1"/>
  <c r="CF239" i="6"/>
  <c r="CF269" i="6" s="1"/>
  <c r="DY239" i="6"/>
  <c r="DY269" i="6" s="1"/>
  <c r="EN239" i="6"/>
  <c r="EN284" i="6" s="1"/>
  <c r="EN299" i="6" s="1"/>
  <c r="BV337" i="6"/>
  <c r="BV369" i="6"/>
  <c r="BV400" i="6"/>
  <c r="H28" i="6"/>
  <c r="H35" i="6" s="1"/>
  <c r="EX400" i="6"/>
  <c r="EX415" i="6" s="1"/>
  <c r="FM385" i="6"/>
  <c r="FM400" i="6" s="1"/>
  <c r="FM415" i="6" s="1"/>
  <c r="EU259" i="6"/>
  <c r="AS312" i="6"/>
  <c r="AS327" i="6"/>
  <c r="DE225" i="6"/>
  <c r="CA240" i="6"/>
  <c r="CA255" i="6" s="1"/>
  <c r="CA270" i="6" s="1"/>
  <c r="CA285" i="6" s="1"/>
  <c r="CA300" i="6" s="1"/>
  <c r="CA315" i="6" s="1"/>
  <c r="CA330" i="6" s="1"/>
  <c r="CA345" i="6" s="1"/>
  <c r="DO342" i="6"/>
  <c r="DO405" i="6"/>
  <c r="DO374" i="6"/>
  <c r="BX364" i="6"/>
  <c r="CM364" i="6" s="1"/>
  <c r="DB364" i="6" s="1"/>
  <c r="DQ364" i="6" s="1"/>
  <c r="EF364" i="6" s="1"/>
  <c r="EU364" i="6" s="1"/>
  <c r="FJ364" i="6" s="1"/>
  <c r="FY364" i="6" s="1"/>
  <c r="BI380" i="6"/>
  <c r="BG268" i="6"/>
  <c r="DX283" i="6"/>
  <c r="DX298" i="6" s="1"/>
  <c r="DX328" i="6" s="1"/>
  <c r="W239" i="6"/>
  <c r="W269" i="6" s="1"/>
  <c r="AL239" i="6"/>
  <c r="AL284" i="6" s="1"/>
  <c r="AL299" i="6" s="1"/>
  <c r="BA239" i="6"/>
  <c r="BA269" i="6" s="1"/>
  <c r="BP239" i="6"/>
  <c r="BP269" i="6" s="1"/>
  <c r="CE239" i="6"/>
  <c r="CE284" i="6" s="1"/>
  <c r="CE299" i="6" s="1"/>
  <c r="CT239" i="6"/>
  <c r="CT269" i="6" s="1"/>
  <c r="DI239" i="6"/>
  <c r="DI284" i="6" s="1"/>
  <c r="DI299" i="6" s="1"/>
  <c r="EM239" i="6"/>
  <c r="EM284" i="6" s="1"/>
  <c r="EM299" i="6" s="1"/>
  <c r="DX239" i="6"/>
  <c r="DX284" i="6" s="1"/>
  <c r="DX299" i="6" s="1"/>
  <c r="DO418" i="6"/>
  <c r="AL341" i="6"/>
  <c r="AL404" i="6"/>
  <c r="AL373" i="6"/>
  <c r="BV239" i="6"/>
  <c r="BV269" i="6" s="1"/>
  <c r="CK239" i="6"/>
  <c r="CK269" i="6" s="1"/>
  <c r="CZ239" i="6"/>
  <c r="CZ269" i="6" s="1"/>
  <c r="AC239" i="6"/>
  <c r="AC269" i="6" s="1"/>
  <c r="AR239" i="6"/>
  <c r="AR284" i="6" s="1"/>
  <c r="AR299" i="6" s="1"/>
  <c r="BG239" i="6"/>
  <c r="BG269" i="6" s="1"/>
  <c r="DO239" i="6"/>
  <c r="DO269" i="6" s="1"/>
  <c r="ED239" i="6"/>
  <c r="ED284" i="6" s="1"/>
  <c r="ED299" i="6" s="1"/>
  <c r="ES239" i="6"/>
  <c r="ES269" i="6" s="1"/>
  <c r="CE283" i="6"/>
  <c r="CE298" i="6" s="1"/>
  <c r="CE328" i="6" s="1"/>
  <c r="BJ264" i="6"/>
  <c r="BQ268" i="6"/>
  <c r="BX276" i="6"/>
  <c r="BX291" i="6" s="1"/>
  <c r="BX321" i="6" s="1"/>
  <c r="W268" i="6"/>
  <c r="X160" i="6"/>
  <c r="X175" i="6"/>
  <c r="DQ227" i="6"/>
  <c r="DQ242" i="6" s="1"/>
  <c r="DQ257" i="6" s="1"/>
  <c r="DQ272" i="6" s="1"/>
  <c r="DQ287" i="6" s="1"/>
  <c r="DQ302" i="6" s="1"/>
  <c r="DQ317" i="6" s="1"/>
  <c r="DQ332" i="6" s="1"/>
  <c r="EU212" i="6"/>
  <c r="EU227" i="6" s="1"/>
  <c r="EU242" i="6" s="1"/>
  <c r="EU257" i="6" s="1"/>
  <c r="EU272" i="6" s="1"/>
  <c r="EU287" i="6" s="1"/>
  <c r="EU302" i="6" s="1"/>
  <c r="EU317" i="6" s="1"/>
  <c r="EU332" i="6" s="1"/>
  <c r="FB395" i="6"/>
  <c r="FB410" i="6" s="1"/>
  <c r="FQ380" i="6"/>
  <c r="FQ395" i="6" s="1"/>
  <c r="FQ410" i="6" s="1"/>
  <c r="V175" i="6"/>
  <c r="V160" i="6"/>
  <c r="ED335" i="6"/>
  <c r="ED398" i="6"/>
  <c r="ED367" i="6"/>
  <c r="CB283" i="6"/>
  <c r="CB298" i="6" s="1"/>
  <c r="CB313" i="6" s="1"/>
  <c r="AU235" i="6"/>
  <c r="AU280" i="6" s="1"/>
  <c r="AU295" i="6" s="1"/>
  <c r="BJ235" i="6"/>
  <c r="BJ265" i="6" s="1"/>
  <c r="BY235" i="6"/>
  <c r="BY265" i="6" s="1"/>
  <c r="CN235" i="6"/>
  <c r="CN265" i="6" s="1"/>
  <c r="DC235" i="6"/>
  <c r="DC265" i="6" s="1"/>
  <c r="DR235" i="6"/>
  <c r="DR265" i="6" s="1"/>
  <c r="AF235" i="6"/>
  <c r="AF280" i="6" s="1"/>
  <c r="AF295" i="6" s="1"/>
  <c r="EG235" i="6"/>
  <c r="EG280" i="6" s="1"/>
  <c r="EG295" i="6" s="1"/>
  <c r="EV235" i="6"/>
  <c r="EV280" i="6" s="1"/>
  <c r="EV295" i="6" s="1"/>
  <c r="EK312" i="6"/>
  <c r="EK327" i="6"/>
  <c r="AY268" i="6"/>
  <c r="DA306" i="6"/>
  <c r="DA321" i="6"/>
  <c r="AW406" i="6"/>
  <c r="BL391" i="6"/>
  <c r="CA391" i="6" s="1"/>
  <c r="DJ283" i="6"/>
  <c r="DJ298" i="6" s="1"/>
  <c r="DJ313" i="6" s="1"/>
  <c r="CS404" i="6"/>
  <c r="ET322" i="6"/>
  <c r="ET385" i="6" s="1"/>
  <c r="CI312" i="6"/>
  <c r="CI390" i="6" s="1"/>
  <c r="AR386" i="6"/>
  <c r="AI341" i="6"/>
  <c r="BB404" i="6"/>
  <c r="CZ370" i="6"/>
  <c r="DH341" i="6"/>
  <c r="AX373" i="6"/>
  <c r="BV338" i="6"/>
  <c r="BV371" i="6"/>
  <c r="CD373" i="6"/>
  <c r="AR369" i="6"/>
  <c r="DO401" i="6"/>
  <c r="CQ341" i="6"/>
  <c r="T146" i="6" s="1"/>
  <c r="AS320" i="6"/>
  <c r="AS383" i="6" s="1"/>
  <c r="BF404" i="6"/>
  <c r="AP373" i="6"/>
  <c r="CR404" i="6"/>
  <c r="AQ404" i="6"/>
  <c r="AL327" i="6"/>
  <c r="AL390" i="6" s="1"/>
  <c r="AS309" i="6"/>
  <c r="AS387" i="6" s="1"/>
  <c r="DF327" i="6"/>
  <c r="DF390" i="6" s="1"/>
  <c r="BV382" i="6"/>
  <c r="BJ364" i="6"/>
  <c r="AU380" i="6"/>
  <c r="AU395" i="6" s="1"/>
  <c r="AU410" i="6" s="1"/>
  <c r="EC411" i="6"/>
  <c r="EM341" i="6"/>
  <c r="EM404" i="6"/>
  <c r="EM373" i="6"/>
  <c r="DO382" i="6"/>
  <c r="EL312" i="6"/>
  <c r="EL327" i="6"/>
  <c r="BL240" i="6"/>
  <c r="BL255" i="6" s="1"/>
  <c r="BL270" i="6" s="1"/>
  <c r="BL285" i="6" s="1"/>
  <c r="BL300" i="6" s="1"/>
  <c r="BL315" i="6" s="1"/>
  <c r="BL330" i="6" s="1"/>
  <c r="BL345" i="6" s="1"/>
  <c r="CP225" i="6"/>
  <c r="AT276" i="6"/>
  <c r="AT291" i="6" s="1"/>
  <c r="AT306" i="6" s="1"/>
  <c r="AL225" i="6"/>
  <c r="BA225" i="6"/>
  <c r="CT225" i="6"/>
  <c r="DI225" i="6"/>
  <c r="CE225" i="6"/>
  <c r="BP225" i="6"/>
  <c r="W225" i="6"/>
  <c r="W210" i="6"/>
  <c r="EM225" i="6"/>
  <c r="DX225" i="6"/>
  <c r="AC160" i="6"/>
  <c r="AC175" i="6"/>
  <c r="ET325" i="6"/>
  <c r="ET310" i="6"/>
  <c r="ES338" i="6"/>
  <c r="ES370" i="6"/>
  <c r="ES401" i="6"/>
  <c r="DT224" i="6"/>
  <c r="DT239" i="6" s="1"/>
  <c r="DT254" i="6" s="1"/>
  <c r="DT269" i="6" s="1"/>
  <c r="DT284" i="6" s="1"/>
  <c r="DT299" i="6" s="1"/>
  <c r="DT314" i="6" s="1"/>
  <c r="DT329" i="6" s="1"/>
  <c r="DT344" i="6" s="1"/>
  <c r="CP239" i="6"/>
  <c r="CP254" i="6" s="1"/>
  <c r="CP269" i="6" s="1"/>
  <c r="CP284" i="6" s="1"/>
  <c r="CP299" i="6" s="1"/>
  <c r="CP314" i="6" s="1"/>
  <c r="CP329" i="6" s="1"/>
  <c r="CP344" i="6" s="1"/>
  <c r="AI239" i="6"/>
  <c r="AI269" i="6" s="1"/>
  <c r="AX239" i="6"/>
  <c r="AX269" i="6" s="1"/>
  <c r="BM239" i="6"/>
  <c r="BM284" i="6" s="1"/>
  <c r="BM299" i="6" s="1"/>
  <c r="CB239" i="6"/>
  <c r="CB269" i="6" s="1"/>
  <c r="CQ239" i="6"/>
  <c r="CQ269" i="6" s="1"/>
  <c r="DF239" i="6"/>
  <c r="DF269" i="6" s="1"/>
  <c r="T239" i="6"/>
  <c r="T269" i="6" s="1"/>
  <c r="DU239" i="6"/>
  <c r="DU269" i="6" s="1"/>
  <c r="EJ239" i="6"/>
  <c r="EJ284" i="6" s="1"/>
  <c r="EJ299" i="6" s="1"/>
  <c r="CX395" i="6"/>
  <c r="CX410" i="6" s="1"/>
  <c r="DM380" i="6"/>
  <c r="AC383" i="6"/>
  <c r="AA161" i="6"/>
  <c r="AA176" i="6"/>
  <c r="BC312" i="6"/>
  <c r="BC327" i="6"/>
  <c r="BX283" i="6"/>
  <c r="BX298" i="6" s="1"/>
  <c r="BX328" i="6" s="1"/>
  <c r="BG339" i="6"/>
  <c r="BG371" i="6"/>
  <c r="BG402" i="6"/>
  <c r="BL376" i="6"/>
  <c r="CA376" i="6" s="1"/>
  <c r="CP376" i="6" s="1"/>
  <c r="DE376" i="6" s="1"/>
  <c r="DT376" i="6" s="1"/>
  <c r="EI376" i="6" s="1"/>
  <c r="EX376" i="6" s="1"/>
  <c r="FM376" i="6" s="1"/>
  <c r="AW392" i="6"/>
  <c r="BW283" i="6"/>
  <c r="BW298" i="6" s="1"/>
  <c r="BW313" i="6" s="1"/>
  <c r="Y176" i="6"/>
  <c r="Y161" i="6"/>
  <c r="BN418" i="6"/>
  <c r="EF283" i="6"/>
  <c r="EF298" i="6" s="1"/>
  <c r="EF328" i="6" s="1"/>
  <c r="CM259" i="6"/>
  <c r="ET309" i="6"/>
  <c r="ET324" i="6"/>
  <c r="BG334" i="6"/>
  <c r="BG366" i="6"/>
  <c r="BG397" i="6"/>
  <c r="ET319" i="6"/>
  <c r="ET304" i="6"/>
  <c r="W341" i="6"/>
  <c r="W373" i="6"/>
  <c r="W404" i="6"/>
  <c r="ED383" i="6"/>
  <c r="AB353" i="6"/>
  <c r="BE283" i="6"/>
  <c r="BE298" i="6" s="1"/>
  <c r="BE313" i="6" s="1"/>
  <c r="ED268" i="6"/>
  <c r="AS304" i="6"/>
  <c r="AS319" i="6"/>
  <c r="EU275" i="6"/>
  <c r="EU290" i="6" s="1"/>
  <c r="EU305" i="6" s="1"/>
  <c r="BP2" i="6"/>
  <c r="BQ3" i="6" s="1"/>
  <c r="DZ268" i="6"/>
  <c r="AF232" i="6"/>
  <c r="AF262" i="6" s="1"/>
  <c r="BJ232" i="6"/>
  <c r="BJ262" i="6" s="1"/>
  <c r="CN232" i="6"/>
  <c r="CN262" i="6" s="1"/>
  <c r="DR232" i="6"/>
  <c r="DR262" i="6" s="1"/>
  <c r="AU232" i="6"/>
  <c r="AU277" i="6" s="1"/>
  <c r="AU292" i="6" s="1"/>
  <c r="BY232" i="6"/>
  <c r="BY262" i="6" s="1"/>
  <c r="DC232" i="6"/>
  <c r="DC262" i="6" s="1"/>
  <c r="EV232" i="6"/>
  <c r="EV262" i="6" s="1"/>
  <c r="EG232" i="6"/>
  <c r="EG277" i="6" s="1"/>
  <c r="EG292" i="6" s="1"/>
  <c r="DQ278" i="6"/>
  <c r="DQ293" i="6" s="1"/>
  <c r="DQ308" i="6" s="1"/>
  <c r="AK283" i="6"/>
  <c r="AK298" i="6" s="1"/>
  <c r="AK328" i="6" s="1"/>
  <c r="AF284" i="6"/>
  <c r="AF299" i="6" s="1"/>
  <c r="CS341" i="6"/>
  <c r="V146" i="6" s="1"/>
  <c r="BP327" i="6"/>
  <c r="BP390" i="6" s="1"/>
  <c r="BW321" i="6"/>
  <c r="BW384" i="6" s="1"/>
  <c r="BA404" i="6"/>
  <c r="BR389" i="6"/>
  <c r="CK397" i="6"/>
  <c r="BB341" i="6"/>
  <c r="BD404" i="6"/>
  <c r="DM327" i="6"/>
  <c r="DM390" i="6" s="1"/>
  <c r="CZ401" i="6"/>
  <c r="DO400" i="6"/>
  <c r="AX404" i="6"/>
  <c r="CT373" i="6"/>
  <c r="BV402" i="6"/>
  <c r="CD404" i="6"/>
  <c r="CD327" i="6"/>
  <c r="CD390" i="6" s="1"/>
  <c r="AR337" i="6"/>
  <c r="DO338" i="6"/>
  <c r="DZ389" i="6"/>
  <c r="BF341" i="6"/>
  <c r="AP341" i="6"/>
  <c r="CR341" i="6"/>
  <c r="U146" i="6" s="1"/>
  <c r="AQ341" i="6"/>
  <c r="EE321" i="6"/>
  <c r="EE384" i="6" s="1"/>
  <c r="BG390" i="6"/>
  <c r="BF327" i="6"/>
  <c r="BF390" i="6" s="1"/>
  <c r="BA327" i="6"/>
  <c r="BA390" i="6" s="1"/>
  <c r="BV334" i="6"/>
  <c r="BV397" i="6"/>
  <c r="BV366" i="6"/>
  <c r="EU284" i="6"/>
  <c r="EU299" i="6" s="1"/>
  <c r="DO334" i="6"/>
  <c r="DO397" i="6"/>
  <c r="DO366" i="6"/>
  <c r="AL283" i="6"/>
  <c r="AL298" i="6" s="1"/>
  <c r="AL313" i="6" s="1"/>
  <c r="BM341" i="6"/>
  <c r="BM404" i="6"/>
  <c r="BM373" i="6"/>
  <c r="AB168" i="6"/>
  <c r="AB153" i="6"/>
  <c r="EI387" i="6"/>
  <c r="DT402" i="6"/>
  <c r="DT417" i="6" s="1"/>
  <c r="DR212" i="6"/>
  <c r="CN227" i="6"/>
  <c r="CN242" i="6" s="1"/>
  <c r="CN257" i="6" s="1"/>
  <c r="CN272" i="6" s="1"/>
  <c r="CN287" i="6" s="1"/>
  <c r="CN302" i="6" s="1"/>
  <c r="CN317" i="6" s="1"/>
  <c r="CN332" i="6" s="1"/>
  <c r="AT283" i="6"/>
  <c r="AT298" i="6" s="1"/>
  <c r="AT313" i="6" s="1"/>
  <c r="AM283" i="6"/>
  <c r="AM298" i="6" s="1"/>
  <c r="AM313" i="6" s="1"/>
  <c r="CE341" i="6"/>
  <c r="CE404" i="6"/>
  <c r="CE373" i="6"/>
  <c r="AA239" i="6"/>
  <c r="AA269" i="6" s="1"/>
  <c r="AP239" i="6"/>
  <c r="AP284" i="6" s="1"/>
  <c r="AP299" i="6" s="1"/>
  <c r="BT239" i="6"/>
  <c r="BT284" i="6" s="1"/>
  <c r="BT299" i="6" s="1"/>
  <c r="CI239" i="6"/>
  <c r="CI269" i="6" s="1"/>
  <c r="CX239" i="6"/>
  <c r="CX284" i="6" s="1"/>
  <c r="CX299" i="6" s="1"/>
  <c r="BE239" i="6"/>
  <c r="BE269" i="6" s="1"/>
  <c r="DM239" i="6"/>
  <c r="DM284" i="6" s="1"/>
  <c r="DM299" i="6" s="1"/>
  <c r="EQ239" i="6"/>
  <c r="EQ269" i="6" s="1"/>
  <c r="EB239" i="6"/>
  <c r="EB284" i="6" s="1"/>
  <c r="EB299" i="6" s="1"/>
  <c r="DV327" i="6"/>
  <c r="DV312" i="6"/>
  <c r="DZ418" i="6"/>
  <c r="AC335" i="6"/>
  <c r="AC398" i="6"/>
  <c r="AC367" i="6"/>
  <c r="BG225" i="6"/>
  <c r="BV225" i="6"/>
  <c r="CK225" i="6"/>
  <c r="CZ225" i="6"/>
  <c r="DO225" i="6"/>
  <c r="AC225" i="6"/>
  <c r="AC210" i="6"/>
  <c r="AR225" i="6"/>
  <c r="ES225" i="6"/>
  <c r="ED225" i="6"/>
  <c r="AX283" i="6"/>
  <c r="AX298" i="6" s="1"/>
  <c r="AX313" i="6" s="1"/>
  <c r="AD309" i="6"/>
  <c r="AD324" i="6"/>
  <c r="T161" i="6"/>
  <c r="T176" i="6"/>
  <c r="EM268" i="6"/>
  <c r="EO380" i="6"/>
  <c r="DZ395" i="6"/>
  <c r="DZ410" i="6" s="1"/>
  <c r="DB269" i="6"/>
  <c r="EU276" i="6"/>
  <c r="EU291" i="6" s="1"/>
  <c r="EU306" i="6" s="1"/>
  <c r="CF283" i="6"/>
  <c r="CF298" i="6" s="1"/>
  <c r="CF313" i="6" s="1"/>
  <c r="AJ283" i="6"/>
  <c r="AJ298" i="6" s="1"/>
  <c r="AJ313" i="6" s="1"/>
  <c r="AQ239" i="6"/>
  <c r="AQ269" i="6" s="1"/>
  <c r="BF239" i="6"/>
  <c r="BF269" i="6" s="1"/>
  <c r="BU239" i="6"/>
  <c r="BU284" i="6" s="1"/>
  <c r="BU299" i="6" s="1"/>
  <c r="CY239" i="6"/>
  <c r="CY269" i="6" s="1"/>
  <c r="DN239" i="6"/>
  <c r="DN269" i="6" s="1"/>
  <c r="AB239" i="6"/>
  <c r="AB269" i="6" s="1"/>
  <c r="CJ239" i="6"/>
  <c r="CJ269" i="6" s="1"/>
  <c r="EC239" i="6"/>
  <c r="EC269" i="6" s="1"/>
  <c r="ER239" i="6"/>
  <c r="ER284" i="6" s="1"/>
  <c r="ER299" i="6" s="1"/>
  <c r="CM276" i="6"/>
  <c r="CM291" i="6" s="1"/>
  <c r="CM321" i="6" s="1"/>
  <c r="BM418" i="6"/>
  <c r="DY283" i="6"/>
  <c r="DY298" i="6" s="1"/>
  <c r="DY328" i="6" s="1"/>
  <c r="AW420" i="6"/>
  <c r="BL405" i="6"/>
  <c r="BL420" i="6" s="1"/>
  <c r="DB283" i="6"/>
  <c r="DB298" i="6" s="1"/>
  <c r="DB313" i="6" s="1"/>
  <c r="DA268" i="6"/>
  <c r="DV404" i="6"/>
  <c r="CL325" i="6"/>
  <c r="CL388" i="6" s="1"/>
  <c r="V404" i="6"/>
  <c r="BA373" i="6"/>
  <c r="AZ327" i="6"/>
  <c r="AZ390" i="6" s="1"/>
  <c r="CK366" i="6"/>
  <c r="BW319" i="6"/>
  <c r="BW382" i="6" s="1"/>
  <c r="BD373" i="6"/>
  <c r="CZ338" i="6"/>
  <c r="AC143" i="6" s="1"/>
  <c r="DO369" i="6"/>
  <c r="BS404" i="6"/>
  <c r="AX341" i="6"/>
  <c r="DN327" i="6"/>
  <c r="DN390" i="6" s="1"/>
  <c r="CT404" i="6"/>
  <c r="BV339" i="6"/>
  <c r="CD341" i="6"/>
  <c r="CJ373" i="6"/>
  <c r="CS312" i="6"/>
  <c r="CS390" i="6" s="1"/>
  <c r="DU312" i="6"/>
  <c r="CB373" i="6"/>
  <c r="BC389" i="6"/>
  <c r="DH327" i="6"/>
  <c r="DH390" i="6" s="1"/>
  <c r="DP318" i="6"/>
  <c r="DP381" i="6" s="1"/>
  <c r="AO389" i="6"/>
  <c r="BV395" i="6"/>
  <c r="BV410" i="6" s="1"/>
  <c r="CK380" i="6"/>
  <c r="BG385" i="6"/>
  <c r="BW305" i="6"/>
  <c r="BW320" i="6"/>
  <c r="EF303" i="6"/>
  <c r="EF318" i="6"/>
  <c r="EX386" i="6"/>
  <c r="EI401" i="6"/>
  <c r="EI416" i="6" s="1"/>
  <c r="BQ341" i="6"/>
  <c r="BQ404" i="6"/>
  <c r="BQ373" i="6"/>
  <c r="CW239" i="6"/>
  <c r="CW269" i="6" s="1"/>
  <c r="DL239" i="6"/>
  <c r="DL269" i="6" s="1"/>
  <c r="AO239" i="6"/>
  <c r="AO269" i="6" s="1"/>
  <c r="BD239" i="6"/>
  <c r="BD284" i="6" s="1"/>
  <c r="BD299" i="6" s="1"/>
  <c r="BS239" i="6"/>
  <c r="BS284" i="6" s="1"/>
  <c r="BS299" i="6" s="1"/>
  <c r="Z239" i="6"/>
  <c r="Z269" i="6" s="1"/>
  <c r="CH239" i="6"/>
  <c r="CH269" i="6" s="1"/>
  <c r="EA239" i="6"/>
  <c r="EA269" i="6" s="1"/>
  <c r="EP239" i="6"/>
  <c r="EP269" i="6" s="1"/>
  <c r="BU416" i="6"/>
  <c r="Y175" i="6"/>
  <c r="Y160" i="6"/>
  <c r="EA380" i="6"/>
  <c r="DL395" i="6"/>
  <c r="DL410" i="6" s="1"/>
  <c r="CK337" i="6"/>
  <c r="CK400" i="6"/>
  <c r="CK369" i="6"/>
  <c r="E83" i="6"/>
  <c r="BN239" i="6"/>
  <c r="BN269" i="6" s="1"/>
  <c r="CC239" i="6"/>
  <c r="CC269" i="6" s="1"/>
  <c r="CR239" i="6"/>
  <c r="CR269" i="6" s="1"/>
  <c r="DG239" i="6"/>
  <c r="DG269" i="6" s="1"/>
  <c r="U239" i="6"/>
  <c r="U269" i="6" s="1"/>
  <c r="AJ239" i="6"/>
  <c r="AJ284" i="6" s="1"/>
  <c r="AJ299" i="6" s="1"/>
  <c r="AY239" i="6"/>
  <c r="AY284" i="6" s="1"/>
  <c r="AY299" i="6" s="1"/>
  <c r="DV239" i="6"/>
  <c r="DV284" i="6" s="1"/>
  <c r="DV299" i="6" s="1"/>
  <c r="EK239" i="6"/>
  <c r="EK269" i="6" s="1"/>
  <c r="Z120" i="6"/>
  <c r="Z135" i="6" s="1"/>
  <c r="AU237" i="6"/>
  <c r="AU282" i="6" s="1"/>
  <c r="AU297" i="6" s="1"/>
  <c r="BJ237" i="6"/>
  <c r="BJ282" i="6" s="1"/>
  <c r="BJ297" i="6" s="1"/>
  <c r="BY237" i="6"/>
  <c r="BY282" i="6" s="1"/>
  <c r="BY297" i="6" s="1"/>
  <c r="CN237" i="6"/>
  <c r="CN267" i="6" s="1"/>
  <c r="DC237" i="6"/>
  <c r="DC267" i="6" s="1"/>
  <c r="DR237" i="6"/>
  <c r="DR267" i="6" s="1"/>
  <c r="AF237" i="6"/>
  <c r="AF282" i="6" s="1"/>
  <c r="AF297" i="6" s="1"/>
  <c r="EG237" i="6"/>
  <c r="EG282" i="6" s="1"/>
  <c r="EG297" i="6" s="1"/>
  <c r="EV237" i="6"/>
  <c r="EV282" i="6" s="1"/>
  <c r="EV297" i="6" s="1"/>
  <c r="ES339" i="6"/>
  <c r="ES402" i="6"/>
  <c r="ES371" i="6"/>
  <c r="CL225" i="6"/>
  <c r="DA225" i="6"/>
  <c r="DP225" i="6"/>
  <c r="AD225" i="6"/>
  <c r="AD210" i="6"/>
  <c r="AS225" i="6"/>
  <c r="BH225" i="6"/>
  <c r="BW225" i="6"/>
  <c r="ET225" i="6"/>
  <c r="EE225" i="6"/>
  <c r="BG336" i="6"/>
  <c r="BG399" i="6"/>
  <c r="BG368" i="6"/>
  <c r="BV390" i="6"/>
  <c r="V356" i="6"/>
  <c r="CA405" i="6"/>
  <c r="CA420" i="6" s="1"/>
  <c r="CP390" i="6"/>
  <c r="ES337" i="6"/>
  <c r="ES400" i="6"/>
  <c r="ES369" i="6"/>
  <c r="DX341" i="6"/>
  <c r="DX373" i="6"/>
  <c r="DX404" i="6"/>
  <c r="AM389" i="6"/>
  <c r="AB210" i="6"/>
  <c r="AQ225" i="6"/>
  <c r="BF225" i="6"/>
  <c r="BU225" i="6"/>
  <c r="CJ225" i="6"/>
  <c r="CY225" i="6"/>
  <c r="DN225" i="6"/>
  <c r="AB225" i="6"/>
  <c r="ER225" i="6"/>
  <c r="EC225" i="6"/>
  <c r="EP341" i="6"/>
  <c r="EP373" i="6"/>
  <c r="EP404" i="6"/>
  <c r="DV373" i="6"/>
  <c r="V373" i="6"/>
  <c r="CZ366" i="6"/>
  <c r="BA341" i="6"/>
  <c r="CK334" i="6"/>
  <c r="BD341" i="6"/>
  <c r="AC397" i="6"/>
  <c r="DO337" i="6"/>
  <c r="BS373" i="6"/>
  <c r="CY373" i="6"/>
  <c r="CT341" i="6"/>
  <c r="W146" i="6" s="1"/>
  <c r="DO367" i="6"/>
  <c r="CJ404" i="6"/>
  <c r="BV398" i="6"/>
  <c r="CB404" i="6"/>
  <c r="DG389" i="6"/>
  <c r="AC176" i="6" l="1"/>
  <c r="AR417" i="6"/>
  <c r="BY278" i="6"/>
  <c r="BY293" i="6" s="1"/>
  <c r="BJ284" i="6"/>
  <c r="BJ299" i="6" s="1"/>
  <c r="DR284" i="6"/>
  <c r="DR299" i="6" s="1"/>
  <c r="DR314" i="6" s="1"/>
  <c r="AD382" i="6"/>
  <c r="ER374" i="6"/>
  <c r="ER342" i="6"/>
  <c r="ER405" i="6"/>
  <c r="AC356" i="6"/>
  <c r="L29" i="6" s="1"/>
  <c r="CN279" i="6"/>
  <c r="CN294" i="6" s="1"/>
  <c r="CN324" i="6" s="1"/>
  <c r="AD397" i="6"/>
  <c r="AD334" i="6"/>
  <c r="EN374" i="6"/>
  <c r="BV411" i="6"/>
  <c r="ED419" i="6"/>
  <c r="L62" i="6" s="1"/>
  <c r="AF329" i="6"/>
  <c r="EN390" i="6"/>
  <c r="EN405" i="6"/>
  <c r="EV269" i="6"/>
  <c r="EV314" i="6" s="1"/>
  <c r="AU279" i="6"/>
  <c r="AU294" i="6" s="1"/>
  <c r="AU324" i="6" s="1"/>
  <c r="DC269" i="6"/>
  <c r="DC314" i="6" s="1"/>
  <c r="CZ419" i="6"/>
  <c r="BY269" i="6"/>
  <c r="BY329" i="6" s="1"/>
  <c r="CU419" i="6"/>
  <c r="CZ418" i="6"/>
  <c r="AC434" i="6" s="1"/>
  <c r="L45" i="6" s="1"/>
  <c r="ED414" i="6"/>
  <c r="L57" i="6" s="1"/>
  <c r="AU260" i="6"/>
  <c r="AU320" i="6" s="1"/>
  <c r="EA419" i="6"/>
  <c r="I62" i="6" s="1"/>
  <c r="AR411" i="6"/>
  <c r="Z419" i="6"/>
  <c r="AS389" i="6"/>
  <c r="AS404" i="6"/>
  <c r="AM405" i="6"/>
  <c r="DR259" i="6"/>
  <c r="DR319" i="6" s="1"/>
  <c r="ES418" i="6"/>
  <c r="L77" i="6" s="1"/>
  <c r="BG411" i="6"/>
  <c r="ES419" i="6"/>
  <c r="L78" i="6" s="1"/>
  <c r="CN274" i="6"/>
  <c r="CN289" i="6" s="1"/>
  <c r="CN319" i="6" s="1"/>
  <c r="EV263" i="6"/>
  <c r="EV308" i="6" s="1"/>
  <c r="DR261" i="6"/>
  <c r="DR321" i="6" s="1"/>
  <c r="CV419" i="6"/>
  <c r="CL398" i="6"/>
  <c r="AM390" i="6"/>
  <c r="BH369" i="6"/>
  <c r="CH405" i="6"/>
  <c r="AB434" i="6"/>
  <c r="K45" i="6" s="1"/>
  <c r="ES414" i="6"/>
  <c r="L73" i="6" s="1"/>
  <c r="BX307" i="6"/>
  <c r="BX385" i="6" s="1"/>
  <c r="CK419" i="6"/>
  <c r="ED418" i="6"/>
  <c r="L61" i="6" s="1"/>
  <c r="DC278" i="6"/>
  <c r="DC293" i="6" s="1"/>
  <c r="DC323" i="6" s="1"/>
  <c r="BJ314" i="6"/>
  <c r="ET404" i="6"/>
  <c r="ET373" i="6"/>
  <c r="ET341" i="6"/>
  <c r="DC279" i="6"/>
  <c r="DC294" i="6" s="1"/>
  <c r="DC309" i="6" s="1"/>
  <c r="EG259" i="6"/>
  <c r="EG319" i="6" s="1"/>
  <c r="X342" i="6"/>
  <c r="X390" i="6"/>
  <c r="EV283" i="6"/>
  <c r="EV298" i="6" s="1"/>
  <c r="EV313" i="6" s="1"/>
  <c r="EC313" i="6"/>
  <c r="EC391" i="6" s="1"/>
  <c r="BX314" i="6"/>
  <c r="Z434" i="6"/>
  <c r="Z450" i="6" s="1"/>
  <c r="AS373" i="6"/>
  <c r="DA400" i="6"/>
  <c r="BY261" i="6"/>
  <c r="BY306" i="6" s="1"/>
  <c r="EV264" i="6"/>
  <c r="EV309" i="6" s="1"/>
  <c r="DB318" i="6"/>
  <c r="DB381" i="6" s="1"/>
  <c r="DR278" i="6"/>
  <c r="DR293" i="6" s="1"/>
  <c r="DR323" i="6" s="1"/>
  <c r="DR264" i="6"/>
  <c r="DR309" i="6" s="1"/>
  <c r="AM374" i="6"/>
  <c r="CW374" i="6"/>
  <c r="EG268" i="6"/>
  <c r="EG313" i="6" s="1"/>
  <c r="CW405" i="6"/>
  <c r="CW342" i="6"/>
  <c r="Z147" i="6" s="1"/>
  <c r="DJ374" i="6"/>
  <c r="DJ405" i="6"/>
  <c r="DJ342" i="6"/>
  <c r="X177" i="6" s="1"/>
  <c r="EN419" i="6"/>
  <c r="G78" i="6" s="1"/>
  <c r="DA402" i="6"/>
  <c r="BV414" i="6"/>
  <c r="EE390" i="6"/>
  <c r="EE405" i="6"/>
  <c r="CF405" i="6"/>
  <c r="EE374" i="6"/>
  <c r="CN263" i="6"/>
  <c r="CN323" i="6" s="1"/>
  <c r="DG313" i="6"/>
  <c r="DG391" i="6" s="1"/>
  <c r="CI328" i="6"/>
  <c r="CI375" i="6" s="1"/>
  <c r="AD367" i="6"/>
  <c r="AD335" i="6"/>
  <c r="DP401" i="6"/>
  <c r="DA342" i="6"/>
  <c r="AD147" i="6" s="1"/>
  <c r="DA390" i="6"/>
  <c r="DP385" i="6"/>
  <c r="EF329" i="6"/>
  <c r="DP337" i="6"/>
  <c r="AD172" i="6" s="1"/>
  <c r="BY279" i="6"/>
  <c r="BY294" i="6" s="1"/>
  <c r="BY309" i="6" s="1"/>
  <c r="CL405" i="6"/>
  <c r="BY259" i="6"/>
  <c r="BY319" i="6" s="1"/>
  <c r="BJ263" i="6"/>
  <c r="BJ323" i="6" s="1"/>
  <c r="CL374" i="6"/>
  <c r="CL342" i="6"/>
  <c r="BW338" i="6"/>
  <c r="V374" i="6"/>
  <c r="V342" i="6"/>
  <c r="BW386" i="6"/>
  <c r="CH374" i="6"/>
  <c r="BH400" i="6"/>
  <c r="BH385" i="6"/>
  <c r="CH342" i="6"/>
  <c r="CV374" i="6"/>
  <c r="AT318" i="6"/>
  <c r="AT381" i="6" s="1"/>
  <c r="DP372" i="6"/>
  <c r="DP388" i="6"/>
  <c r="DP403" i="6"/>
  <c r="EC405" i="6"/>
  <c r="EC374" i="6"/>
  <c r="AZ328" i="6"/>
  <c r="AZ391" i="6" s="1"/>
  <c r="EC342" i="6"/>
  <c r="CF374" i="6"/>
  <c r="CF390" i="6"/>
  <c r="CL335" i="6"/>
  <c r="AB433" i="6"/>
  <c r="K44" i="6" s="1"/>
  <c r="CL367" i="6"/>
  <c r="W449" i="6"/>
  <c r="DP383" i="6"/>
  <c r="DC276" i="6"/>
  <c r="DC291" i="6" s="1"/>
  <c r="DC321" i="6" s="1"/>
  <c r="AC417" i="6"/>
  <c r="AC349" i="6"/>
  <c r="L22" i="6" s="1"/>
  <c r="CK414" i="6"/>
  <c r="DO411" i="6"/>
  <c r="AC357" i="6"/>
  <c r="L30" i="6" s="1"/>
  <c r="AF278" i="6"/>
  <c r="AF293" i="6" s="1"/>
  <c r="AF323" i="6" s="1"/>
  <c r="T390" i="6"/>
  <c r="BW400" i="6"/>
  <c r="X405" i="6"/>
  <c r="DP405" i="6"/>
  <c r="AD313" i="6"/>
  <c r="AD391" i="6" s="1"/>
  <c r="AU284" i="6"/>
  <c r="AU299" i="6" s="1"/>
  <c r="AU314" i="6" s="1"/>
  <c r="EU309" i="6"/>
  <c r="EU339" i="6" s="1"/>
  <c r="CM325" i="6"/>
  <c r="T342" i="6"/>
  <c r="AC415" i="6"/>
  <c r="BW401" i="6"/>
  <c r="T405" i="6"/>
  <c r="DC283" i="6"/>
  <c r="DC298" i="6" s="1"/>
  <c r="DC313" i="6" s="1"/>
  <c r="CN269" i="6"/>
  <c r="CN314" i="6" s="1"/>
  <c r="BJ259" i="6"/>
  <c r="BJ319" i="6" s="1"/>
  <c r="AF276" i="6"/>
  <c r="AF291" i="6" s="1"/>
  <c r="AF321" i="6" s="1"/>
  <c r="Y419" i="6"/>
  <c r="ET370" i="6"/>
  <c r="EQ419" i="6"/>
  <c r="J78" i="6" s="1"/>
  <c r="AR419" i="6"/>
  <c r="BV419" i="6"/>
  <c r="CV405" i="6"/>
  <c r="V328" i="6"/>
  <c r="V375" i="6" s="1"/>
  <c r="CV342" i="6"/>
  <c r="Y147" i="6" s="1"/>
  <c r="BJ275" i="6"/>
  <c r="BJ290" i="6" s="1"/>
  <c r="BJ305" i="6" s="1"/>
  <c r="ET333" i="6"/>
  <c r="EG284" i="6"/>
  <c r="EG299" i="6" s="1"/>
  <c r="EG329" i="6" s="1"/>
  <c r="BJ261" i="6"/>
  <c r="BJ321" i="6" s="1"/>
  <c r="EU325" i="6"/>
  <c r="EU340" i="6" s="1"/>
  <c r="EV274" i="6"/>
  <c r="EV289" i="6" s="1"/>
  <c r="EV304" i="6" s="1"/>
  <c r="DX342" i="6"/>
  <c r="EF314" i="6"/>
  <c r="AF259" i="6"/>
  <c r="AF319" i="6" s="1"/>
  <c r="CN261" i="6"/>
  <c r="CN306" i="6" s="1"/>
  <c r="BB405" i="6"/>
  <c r="EG263" i="6"/>
  <c r="EG323" i="6" s="1"/>
  <c r="DG405" i="6"/>
  <c r="BB342" i="6"/>
  <c r="DG374" i="6"/>
  <c r="DG342" i="6"/>
  <c r="U177" i="6" s="1"/>
  <c r="AP374" i="6"/>
  <c r="BH401" i="6"/>
  <c r="DB388" i="6"/>
  <c r="BH338" i="6"/>
  <c r="EV261" i="6"/>
  <c r="EV306" i="6" s="1"/>
  <c r="ED411" i="6"/>
  <c r="L54" i="6" s="1"/>
  <c r="AC411" i="6"/>
  <c r="AU306" i="6"/>
  <c r="DC259" i="6"/>
  <c r="DC304" i="6" s="1"/>
  <c r="AA434" i="6"/>
  <c r="J45" i="6" s="1"/>
  <c r="CI419" i="6"/>
  <c r="EG261" i="6"/>
  <c r="EG321" i="6" s="1"/>
  <c r="EF326" i="6"/>
  <c r="EF341" i="6" s="1"/>
  <c r="AU319" i="6"/>
  <c r="BT313" i="6"/>
  <c r="BT343" i="6" s="1"/>
  <c r="DK342" i="6"/>
  <c r="Y162" i="6" s="1"/>
  <c r="DA401" i="6"/>
  <c r="BY308" i="6"/>
  <c r="EU303" i="6"/>
  <c r="EU365" i="6" s="1"/>
  <c r="AD390" i="6"/>
  <c r="BB390" i="6"/>
  <c r="BX326" i="6"/>
  <c r="BX389" i="6" s="1"/>
  <c r="DP370" i="6"/>
  <c r="AD398" i="6"/>
  <c r="DP338" i="6"/>
  <c r="AD173" i="6" s="1"/>
  <c r="AD401" i="6"/>
  <c r="EG264" i="6"/>
  <c r="EG324" i="6" s="1"/>
  <c r="EF325" i="6"/>
  <c r="EF340" i="6" s="1"/>
  <c r="Z449" i="6"/>
  <c r="CL368" i="6"/>
  <c r="AC153" i="6"/>
  <c r="AC168" i="6"/>
  <c r="BY268" i="6"/>
  <c r="BY313" i="6" s="1"/>
  <c r="DQ303" i="6"/>
  <c r="DQ365" i="6" s="1"/>
  <c r="J38" i="6"/>
  <c r="J51" i="6" s="1"/>
  <c r="DO414" i="6"/>
  <c r="AE318" i="6"/>
  <c r="AE333" i="6" s="1"/>
  <c r="AD373" i="6"/>
  <c r="DP335" i="6"/>
  <c r="AD170" i="6" s="1"/>
  <c r="U405" i="6"/>
  <c r="EE383" i="6"/>
  <c r="DK390" i="6"/>
  <c r="BJ281" i="6"/>
  <c r="BJ296" i="6" s="1"/>
  <c r="BJ326" i="6" s="1"/>
  <c r="BX318" i="6"/>
  <c r="BX381" i="6" s="1"/>
  <c r="AE327" i="6"/>
  <c r="AE405" i="6" s="1"/>
  <c r="DM328" i="6"/>
  <c r="DM343" i="6" s="1"/>
  <c r="AC171" i="6"/>
  <c r="EE367" i="6"/>
  <c r="AD370" i="6"/>
  <c r="DP369" i="6"/>
  <c r="AF281" i="6"/>
  <c r="AF296" i="6" s="1"/>
  <c r="AF311" i="6" s="1"/>
  <c r="CL373" i="6"/>
  <c r="AD404" i="6"/>
  <c r="AD399" i="6"/>
  <c r="AD384" i="6"/>
  <c r="EE398" i="6"/>
  <c r="AD338" i="6"/>
  <c r="AD389" i="6"/>
  <c r="AY374" i="6"/>
  <c r="AU304" i="6"/>
  <c r="AD368" i="6"/>
  <c r="DQ307" i="6"/>
  <c r="DQ337" i="6" s="1"/>
  <c r="CM309" i="6"/>
  <c r="CM339" i="6" s="1"/>
  <c r="AY405" i="6"/>
  <c r="BI318" i="6"/>
  <c r="BI381" i="6" s="1"/>
  <c r="DP398" i="6"/>
  <c r="DK374" i="6"/>
  <c r="AU323" i="6"/>
  <c r="AF328" i="6"/>
  <c r="AY342" i="6"/>
  <c r="BU313" i="6"/>
  <c r="BU391" i="6" s="1"/>
  <c r="AF264" i="6"/>
  <c r="AF324" i="6" s="1"/>
  <c r="CL404" i="6"/>
  <c r="DZ390" i="6"/>
  <c r="CY328" i="6"/>
  <c r="CY391" i="6" s="1"/>
  <c r="AA374" i="6"/>
  <c r="X419" i="6"/>
  <c r="DL419" i="6"/>
  <c r="DK419" i="6"/>
  <c r="BW373" i="6"/>
  <c r="EJ342" i="6"/>
  <c r="DA405" i="6"/>
  <c r="ET401" i="6"/>
  <c r="EG275" i="6"/>
  <c r="EG290" i="6" s="1"/>
  <c r="EG305" i="6" s="1"/>
  <c r="CL399" i="6"/>
  <c r="ET338" i="6"/>
  <c r="CJ390" i="6"/>
  <c r="DA370" i="6"/>
  <c r="CL336" i="6"/>
  <c r="CJ405" i="6"/>
  <c r="DA338" i="6"/>
  <c r="AD143" i="6" s="1"/>
  <c r="CL386" i="6"/>
  <c r="BW389" i="6"/>
  <c r="CJ374" i="6"/>
  <c r="EP328" i="6"/>
  <c r="EP343" i="6" s="1"/>
  <c r="CC374" i="6"/>
  <c r="CL370" i="6"/>
  <c r="DR281" i="6"/>
  <c r="DR296" i="6" s="1"/>
  <c r="DR311" i="6" s="1"/>
  <c r="BW404" i="6"/>
  <c r="EJ374" i="6"/>
  <c r="CC342" i="6"/>
  <c r="CM318" i="6"/>
  <c r="CM381" i="6" s="1"/>
  <c r="EJ405" i="6"/>
  <c r="EO342" i="6"/>
  <c r="DP336" i="6"/>
  <c r="AD156" i="6" s="1"/>
  <c r="AD369" i="6"/>
  <c r="AD385" i="6"/>
  <c r="AB374" i="6"/>
  <c r="DB372" i="6"/>
  <c r="DL405" i="6"/>
  <c r="AD400" i="6"/>
  <c r="AB405" i="6"/>
  <c r="DB403" i="6"/>
  <c r="DL374" i="6"/>
  <c r="CL369" i="6"/>
  <c r="CU405" i="6"/>
  <c r="AB342" i="6"/>
  <c r="CU390" i="6"/>
  <c r="DL342" i="6"/>
  <c r="Z177" i="6" s="1"/>
  <c r="AU283" i="6"/>
  <c r="AU298" i="6" s="1"/>
  <c r="AU313" i="6" s="1"/>
  <c r="U313" i="6"/>
  <c r="U343" i="6" s="1"/>
  <c r="CU374" i="6"/>
  <c r="DR268" i="6"/>
  <c r="DR313" i="6" s="1"/>
  <c r="CL400" i="6"/>
  <c r="CL337" i="6"/>
  <c r="DP368" i="6"/>
  <c r="EO374" i="6"/>
  <c r="DP399" i="6"/>
  <c r="BH342" i="6"/>
  <c r="DH328" i="6"/>
  <c r="DH406" i="6" s="1"/>
  <c r="AE325" i="6"/>
  <c r="AE388" i="6" s="1"/>
  <c r="DM419" i="6"/>
  <c r="DP374" i="6"/>
  <c r="Y374" i="6"/>
  <c r="EP374" i="6"/>
  <c r="AE326" i="6"/>
  <c r="AE373" i="6" s="1"/>
  <c r="DP342" i="6"/>
  <c r="AD177" i="6" s="1"/>
  <c r="Y405" i="6"/>
  <c r="EP405" i="6"/>
  <c r="AE320" i="6"/>
  <c r="AE383" i="6" s="1"/>
  <c r="Y342" i="6"/>
  <c r="CN268" i="6"/>
  <c r="CN328" i="6" s="1"/>
  <c r="X161" i="6"/>
  <c r="AE321" i="6"/>
  <c r="AE336" i="6" s="1"/>
  <c r="AT310" i="6"/>
  <c r="BJ283" i="6"/>
  <c r="BJ298" i="6" s="1"/>
  <c r="BJ313" i="6" s="1"/>
  <c r="CL341" i="6"/>
  <c r="ED415" i="6"/>
  <c r="L58" i="6" s="1"/>
  <c r="DY419" i="6"/>
  <c r="G62" i="6" s="1"/>
  <c r="AK419" i="6"/>
  <c r="AC414" i="6"/>
  <c r="AA419" i="6"/>
  <c r="BH370" i="6"/>
  <c r="AP342" i="6"/>
  <c r="CX313" i="6"/>
  <c r="CX343" i="6" s="1"/>
  <c r="AA148" i="6" s="1"/>
  <c r="W390" i="6"/>
  <c r="AR414" i="6"/>
  <c r="EU322" i="6"/>
  <c r="EU385" i="6" s="1"/>
  <c r="DR275" i="6"/>
  <c r="DR290" i="6" s="1"/>
  <c r="DR320" i="6" s="1"/>
  <c r="ES412" i="6"/>
  <c r="L71" i="6" s="1"/>
  <c r="EU327" i="6"/>
  <c r="EU374" i="6" s="1"/>
  <c r="W405" i="6"/>
  <c r="DB305" i="6"/>
  <c r="DB383" i="6" s="1"/>
  <c r="AU321" i="6"/>
  <c r="DP382" i="6"/>
  <c r="EU329" i="6"/>
  <c r="AP405" i="6"/>
  <c r="AX342" i="6"/>
  <c r="AA447" i="6"/>
  <c r="ED417" i="6"/>
  <c r="L60" i="6" s="1"/>
  <c r="DC266" i="6"/>
  <c r="DC311" i="6" s="1"/>
  <c r="DA389" i="6"/>
  <c r="AA342" i="6"/>
  <c r="EV260" i="6"/>
  <c r="EV320" i="6" s="1"/>
  <c r="CY405" i="6"/>
  <c r="DZ374" i="6"/>
  <c r="BH390" i="6"/>
  <c r="ET367" i="6"/>
  <c r="DZ405" i="6"/>
  <c r="BW374" i="6"/>
  <c r="AA390" i="6"/>
  <c r="ET335" i="6"/>
  <c r="BW405" i="6"/>
  <c r="AC352" i="6"/>
  <c r="L25" i="6" s="1"/>
  <c r="EP342" i="6"/>
  <c r="ET398" i="6"/>
  <c r="BW342" i="6"/>
  <c r="DB327" i="6"/>
  <c r="DB342" i="6" s="1"/>
  <c r="AE147" i="6" s="1"/>
  <c r="BH374" i="6"/>
  <c r="DN328" i="6"/>
  <c r="DN391" i="6" s="1"/>
  <c r="AC313" i="6"/>
  <c r="AC375" i="6" s="1"/>
  <c r="CN275" i="6"/>
  <c r="CN290" i="6" s="1"/>
  <c r="CN305" i="6" s="1"/>
  <c r="DC260" i="6"/>
  <c r="DC320" i="6" s="1"/>
  <c r="DQ312" i="6"/>
  <c r="DQ390" i="6" s="1"/>
  <c r="Z328" i="6"/>
  <c r="Z343" i="6" s="1"/>
  <c r="CW419" i="6"/>
  <c r="BY266" i="6"/>
  <c r="BY311" i="6" s="1"/>
  <c r="AX374" i="6"/>
  <c r="AX405" i="6"/>
  <c r="V390" i="6"/>
  <c r="CF419" i="6"/>
  <c r="CZ417" i="6"/>
  <c r="DQ325" i="6"/>
  <c r="DQ372" i="6" s="1"/>
  <c r="AS313" i="6"/>
  <c r="AS391" i="6" s="1"/>
  <c r="U449" i="6"/>
  <c r="DP389" i="6"/>
  <c r="DW328" i="6"/>
  <c r="DW391" i="6" s="1"/>
  <c r="BG419" i="6"/>
  <c r="CM327" i="6"/>
  <c r="CM342" i="6" s="1"/>
  <c r="CD284" i="6"/>
  <c r="CD299" i="6" s="1"/>
  <c r="CD314" i="6" s="1"/>
  <c r="CY342" i="6"/>
  <c r="AB147" i="6" s="1"/>
  <c r="CG313" i="6"/>
  <c r="CG406" i="6" s="1"/>
  <c r="DQ326" i="6"/>
  <c r="DQ389" i="6" s="1"/>
  <c r="ET374" i="6"/>
  <c r="AD403" i="6"/>
  <c r="EM374" i="6"/>
  <c r="DP341" i="6"/>
  <c r="DP373" i="6"/>
  <c r="DP404" i="6"/>
  <c r="BU405" i="6"/>
  <c r="ET405" i="6"/>
  <c r="AD374" i="6"/>
  <c r="ET390" i="6"/>
  <c r="CC328" i="6"/>
  <c r="CC343" i="6" s="1"/>
  <c r="AD372" i="6"/>
  <c r="EM405" i="6"/>
  <c r="BH404" i="6"/>
  <c r="BW396" i="6"/>
  <c r="DK328" i="6"/>
  <c r="DK391" i="6" s="1"/>
  <c r="AD405" i="6"/>
  <c r="AD340" i="6"/>
  <c r="EM342" i="6"/>
  <c r="BH373" i="6"/>
  <c r="AE319" i="6"/>
  <c r="AE382" i="6" s="1"/>
  <c r="AC412" i="6"/>
  <c r="EU326" i="6"/>
  <c r="EU373" i="6" s="1"/>
  <c r="C44" i="6"/>
  <c r="C51" i="6" s="1"/>
  <c r="BH341" i="6"/>
  <c r="DF419" i="6"/>
  <c r="BI310" i="6"/>
  <c r="BI325" i="6"/>
  <c r="DA398" i="6"/>
  <c r="AA449" i="6"/>
  <c r="AU281" i="6"/>
  <c r="AU296" i="6" s="1"/>
  <c r="AU311" i="6" s="1"/>
  <c r="EG266" i="6"/>
  <c r="BI326" i="6"/>
  <c r="BI341" i="6" s="1"/>
  <c r="BH368" i="6"/>
  <c r="I51" i="6"/>
  <c r="CN326" i="6"/>
  <c r="DA367" i="6"/>
  <c r="DA335" i="6"/>
  <c r="AD140" i="6" s="1"/>
  <c r="BW284" i="6"/>
  <c r="BW299" i="6" s="1"/>
  <c r="BW329" i="6" s="1"/>
  <c r="BH399" i="6"/>
  <c r="DY342" i="6"/>
  <c r="BH336" i="6"/>
  <c r="CM326" i="6"/>
  <c r="CM389" i="6" s="1"/>
  <c r="AA444" i="6"/>
  <c r="X449" i="6"/>
  <c r="BX325" i="6"/>
  <c r="BX310" i="6"/>
  <c r="CR328" i="6"/>
  <c r="CR343" i="6" s="1"/>
  <c r="U148" i="6" s="1"/>
  <c r="EV281" i="6"/>
  <c r="EV296" i="6" s="1"/>
  <c r="EV311" i="6" s="1"/>
  <c r="DP397" i="6"/>
  <c r="AF260" i="6"/>
  <c r="AF320" i="6" s="1"/>
  <c r="ET381" i="6"/>
  <c r="CY374" i="6"/>
  <c r="EK313" i="6"/>
  <c r="EK406" i="6" s="1"/>
  <c r="DY374" i="6"/>
  <c r="AS365" i="6"/>
  <c r="CX419" i="6"/>
  <c r="DA341" i="6"/>
  <c r="AD146" i="6" s="1"/>
  <c r="DA373" i="6"/>
  <c r="DA404" i="6"/>
  <c r="CN311" i="6"/>
  <c r="EO405" i="6"/>
  <c r="BW381" i="6"/>
  <c r="W342" i="6"/>
  <c r="BW365" i="6"/>
  <c r="DA369" i="6"/>
  <c r="DA385" i="6"/>
  <c r="CT284" i="6"/>
  <c r="CT299" i="6" s="1"/>
  <c r="CT329" i="6" s="1"/>
  <c r="CM322" i="6"/>
  <c r="CM337" i="6" s="1"/>
  <c r="Y328" i="6"/>
  <c r="Y375" i="6" s="1"/>
  <c r="CZ413" i="6"/>
  <c r="DF328" i="6"/>
  <c r="DF391" i="6" s="1"/>
  <c r="CZ414" i="6"/>
  <c r="ED412" i="6"/>
  <c r="L55" i="6" s="1"/>
  <c r="BU342" i="6"/>
  <c r="DA339" i="6"/>
  <c r="AD144" i="6" s="1"/>
  <c r="U342" i="6"/>
  <c r="CT342" i="6"/>
  <c r="W147" i="6" s="1"/>
  <c r="CL338" i="6"/>
  <c r="DQ320" i="6"/>
  <c r="DQ367" i="6" s="1"/>
  <c r="X328" i="6"/>
  <c r="X375" i="6" s="1"/>
  <c r="U390" i="6"/>
  <c r="BW385" i="6"/>
  <c r="CT390" i="6"/>
  <c r="BW369" i="6"/>
  <c r="ET365" i="6"/>
  <c r="DX405" i="6"/>
  <c r="CS328" i="6"/>
  <c r="CS343" i="6" s="1"/>
  <c r="V148" i="6" s="1"/>
  <c r="DV313" i="6"/>
  <c r="DV391" i="6" s="1"/>
  <c r="EN328" i="6"/>
  <c r="EN391" i="6" s="1"/>
  <c r="CC390" i="6"/>
  <c r="DX374" i="6"/>
  <c r="AC416" i="6"/>
  <c r="DJ419" i="6"/>
  <c r="DA371" i="6"/>
  <c r="CL339" i="6"/>
  <c r="EC419" i="6"/>
  <c r="K62" i="6" s="1"/>
  <c r="AN419" i="6"/>
  <c r="EF309" i="6"/>
  <c r="EF339" i="6" s="1"/>
  <c r="DB326" i="6"/>
  <c r="DB389" i="6" s="1"/>
  <c r="W434" i="6"/>
  <c r="W450" i="6" s="1"/>
  <c r="DP371" i="6"/>
  <c r="EA313" i="6"/>
  <c r="EA391" i="6" s="1"/>
  <c r="CV328" i="6"/>
  <c r="CV391" i="6" s="1"/>
  <c r="DL328" i="6"/>
  <c r="DL391" i="6" s="1"/>
  <c r="BO328" i="6"/>
  <c r="BO391" i="6" s="1"/>
  <c r="BX327" i="6"/>
  <c r="BX390" i="6" s="1"/>
  <c r="CD328" i="6"/>
  <c r="CD343" i="6" s="1"/>
  <c r="AS388" i="6"/>
  <c r="EE371" i="6"/>
  <c r="CM305" i="6"/>
  <c r="CM398" i="6" s="1"/>
  <c r="ER313" i="6"/>
  <c r="ER375" i="6" s="1"/>
  <c r="AR412" i="6"/>
  <c r="BU374" i="6"/>
  <c r="EO269" i="6"/>
  <c r="EO314" i="6" s="1"/>
  <c r="DI269" i="6"/>
  <c r="DI314" i="6" s="1"/>
  <c r="AN342" i="6"/>
  <c r="EB419" i="6"/>
  <c r="J62" i="6" s="1"/>
  <c r="AO419" i="6"/>
  <c r="EG258" i="6"/>
  <c r="EG318" i="6" s="1"/>
  <c r="BN390" i="6"/>
  <c r="EL419" i="6"/>
  <c r="E78" i="6" s="1"/>
  <c r="AA357" i="6"/>
  <c r="J30" i="6" s="1"/>
  <c r="BJ258" i="6"/>
  <c r="BJ318" i="6" s="1"/>
  <c r="V284" i="6"/>
  <c r="V299" i="6" s="1"/>
  <c r="V329" i="6" s="1"/>
  <c r="BG413" i="6"/>
  <c r="AB328" i="6"/>
  <c r="AB391" i="6" s="1"/>
  <c r="EE385" i="6"/>
  <c r="DP366" i="6"/>
  <c r="CL371" i="6"/>
  <c r="AA328" i="6"/>
  <c r="AA406" i="6" s="1"/>
  <c r="BI314" i="6"/>
  <c r="DU419" i="6"/>
  <c r="C62" i="6" s="1"/>
  <c r="AC174" i="6"/>
  <c r="AK374" i="6"/>
  <c r="AK405" i="6"/>
  <c r="CL387" i="6"/>
  <c r="AK342" i="6"/>
  <c r="AT324" i="6"/>
  <c r="AT387" i="6" s="1"/>
  <c r="EE400" i="6"/>
  <c r="CH328" i="6"/>
  <c r="CH391" i="6" s="1"/>
  <c r="EE369" i="6"/>
  <c r="EE419" i="6"/>
  <c r="M62" i="6" s="1"/>
  <c r="AT323" i="6"/>
  <c r="AT370" i="6" s="1"/>
  <c r="BO419" i="6"/>
  <c r="AP419" i="6"/>
  <c r="AU262" i="6"/>
  <c r="AU322" i="6" s="1"/>
  <c r="AT326" i="6"/>
  <c r="AT341" i="6" s="1"/>
  <c r="U434" i="6"/>
  <c r="U450" i="6" s="1"/>
  <c r="CW313" i="6"/>
  <c r="CW391" i="6" s="1"/>
  <c r="CF284" i="6"/>
  <c r="CF299" i="6" s="1"/>
  <c r="CF314" i="6" s="1"/>
  <c r="CR374" i="6"/>
  <c r="AE324" i="6"/>
  <c r="AE387" i="6" s="1"/>
  <c r="CR405" i="6"/>
  <c r="BI322" i="6"/>
  <c r="BI385" i="6" s="1"/>
  <c r="BI324" i="6"/>
  <c r="BI387" i="6" s="1"/>
  <c r="AE328" i="6"/>
  <c r="AE406" i="6" s="1"/>
  <c r="CR342" i="6"/>
  <c r="U147" i="6" s="1"/>
  <c r="BF313" i="6"/>
  <c r="BF391" i="6" s="1"/>
  <c r="AA448" i="6"/>
  <c r="BU419" i="6"/>
  <c r="BY305" i="6"/>
  <c r="BY383" i="6" s="1"/>
  <c r="AS381" i="6"/>
  <c r="AA445" i="6"/>
  <c r="DY405" i="6"/>
  <c r="AS403" i="6"/>
  <c r="K83" i="6"/>
  <c r="AS396" i="6"/>
  <c r="AS372" i="6"/>
  <c r="BR419" i="6"/>
  <c r="DP284" i="6"/>
  <c r="DP299" i="6" s="1"/>
  <c r="DP329" i="6" s="1"/>
  <c r="DO416" i="6"/>
  <c r="AB430" i="6"/>
  <c r="AB446" i="6" s="1"/>
  <c r="DO417" i="6"/>
  <c r="CY419" i="6"/>
  <c r="BI312" i="6"/>
  <c r="BI390" i="6" s="1"/>
  <c r="W284" i="6"/>
  <c r="W299" i="6" s="1"/>
  <c r="W314" i="6" s="1"/>
  <c r="DQ324" i="6"/>
  <c r="DQ387" i="6" s="1"/>
  <c r="EB328" i="6"/>
  <c r="EB391" i="6" s="1"/>
  <c r="DA284" i="6"/>
  <c r="DA299" i="6" s="1"/>
  <c r="DA329" i="6" s="1"/>
  <c r="Y449" i="6"/>
  <c r="DH284" i="6"/>
  <c r="DH299" i="6" s="1"/>
  <c r="DH314" i="6" s="1"/>
  <c r="CK284" i="6"/>
  <c r="CK299" i="6" s="1"/>
  <c r="CK314" i="6" s="1"/>
  <c r="T434" i="6"/>
  <c r="C45" i="6" s="1"/>
  <c r="DP402" i="6"/>
  <c r="AE307" i="6"/>
  <c r="AE337" i="6" s="1"/>
  <c r="CT405" i="6"/>
  <c r="EE338" i="6"/>
  <c r="T419" i="6"/>
  <c r="DP339" i="6"/>
  <c r="AD174" i="6" s="1"/>
  <c r="AR413" i="6"/>
  <c r="AT304" i="6"/>
  <c r="AT382" i="6" s="1"/>
  <c r="DB324" i="6"/>
  <c r="DB371" i="6" s="1"/>
  <c r="DJ284" i="6"/>
  <c r="DJ299" i="6" s="1"/>
  <c r="DJ314" i="6" s="1"/>
  <c r="CV269" i="6"/>
  <c r="CV329" i="6" s="1"/>
  <c r="EF323" i="6"/>
  <c r="EF386" i="6" s="1"/>
  <c r="AB428" i="6"/>
  <c r="K39" i="6" s="1"/>
  <c r="X434" i="6"/>
  <c r="X450" i="6" s="1"/>
  <c r="Y284" i="6"/>
  <c r="Y299" i="6" s="1"/>
  <c r="Y314" i="6" s="1"/>
  <c r="AB431" i="6"/>
  <c r="K42" i="6" s="1"/>
  <c r="BN374" i="6"/>
  <c r="BX320" i="6"/>
  <c r="BX335" i="6" s="1"/>
  <c r="BN405" i="6"/>
  <c r="EO419" i="6"/>
  <c r="H78" i="6" s="1"/>
  <c r="EL269" i="6"/>
  <c r="EL314" i="6" s="1"/>
  <c r="EE370" i="6"/>
  <c r="EU323" i="6"/>
  <c r="EU338" i="6" s="1"/>
  <c r="CT419" i="6"/>
  <c r="T284" i="6"/>
  <c r="T299" i="6" s="1"/>
  <c r="T314" i="6" s="1"/>
  <c r="EE401" i="6"/>
  <c r="Y434" i="6"/>
  <c r="H45" i="6" s="1"/>
  <c r="W419" i="6"/>
  <c r="AI419" i="6"/>
  <c r="EL313" i="6"/>
  <c r="EL406" i="6" s="1"/>
  <c r="ED269" i="6"/>
  <c r="ED314" i="6" s="1"/>
  <c r="U419" i="6"/>
  <c r="ER419" i="6"/>
  <c r="K78" i="6" s="1"/>
  <c r="BP419" i="6"/>
  <c r="AF265" i="6"/>
  <c r="AF310" i="6" s="1"/>
  <c r="BV420" i="6"/>
  <c r="BB419" i="6"/>
  <c r="DW284" i="6"/>
  <c r="DW299" i="6" s="1"/>
  <c r="DW329" i="6" s="1"/>
  <c r="DZ269" i="6"/>
  <c r="DZ314" i="6" s="1"/>
  <c r="ET269" i="6"/>
  <c r="ET329" i="6" s="1"/>
  <c r="AD284" i="6"/>
  <c r="AD299" i="6" s="1"/>
  <c r="AD314" i="6" s="1"/>
  <c r="AM419" i="6"/>
  <c r="AB429" i="6"/>
  <c r="K40" i="6" s="1"/>
  <c r="AF277" i="6"/>
  <c r="AF292" i="6" s="1"/>
  <c r="AF322" i="6" s="1"/>
  <c r="CS284" i="6"/>
  <c r="CS299" i="6" s="1"/>
  <c r="CS314" i="6" s="1"/>
  <c r="CC419" i="6"/>
  <c r="CZ415" i="6"/>
  <c r="AZ269" i="6"/>
  <c r="AZ329" i="6" s="1"/>
  <c r="EE402" i="6"/>
  <c r="DH419" i="6"/>
  <c r="AF313" i="6"/>
  <c r="V434" i="6"/>
  <c r="E45" i="6" s="1"/>
  <c r="DO413" i="6"/>
  <c r="AB432" i="6"/>
  <c r="K43" i="6" s="1"/>
  <c r="BG415" i="6"/>
  <c r="CG284" i="6"/>
  <c r="CG299" i="6" s="1"/>
  <c r="CG314" i="6" s="1"/>
  <c r="EE339" i="6"/>
  <c r="ET368" i="6"/>
  <c r="BY273" i="6"/>
  <c r="BY288" i="6" s="1"/>
  <c r="BY303" i="6" s="1"/>
  <c r="ET399" i="6"/>
  <c r="DB322" i="6"/>
  <c r="DB385" i="6" s="1"/>
  <c r="DK284" i="6"/>
  <c r="DK299" i="6" s="1"/>
  <c r="DK314" i="6" s="1"/>
  <c r="ET336" i="6"/>
  <c r="CJ328" i="6"/>
  <c r="CJ343" i="6" s="1"/>
  <c r="DG419" i="6"/>
  <c r="EF327" i="6"/>
  <c r="EF374" i="6" s="1"/>
  <c r="ES413" i="6"/>
  <c r="L72" i="6" s="1"/>
  <c r="AB284" i="6"/>
  <c r="AB299" i="6" s="1"/>
  <c r="AB329" i="6" s="1"/>
  <c r="EV258" i="6"/>
  <c r="EV318" i="6" s="1"/>
  <c r="DR280" i="6"/>
  <c r="DR295" i="6" s="1"/>
  <c r="DR310" i="6" s="1"/>
  <c r="BF419" i="6"/>
  <c r="CQ419" i="6"/>
  <c r="EF322" i="6"/>
  <c r="EF400" i="6" s="1"/>
  <c r="BV413" i="6"/>
  <c r="CD419" i="6"/>
  <c r="EE328" i="6"/>
  <c r="EE391" i="6" s="1"/>
  <c r="CJ419" i="6"/>
  <c r="CL284" i="6"/>
  <c r="CL299" i="6" s="1"/>
  <c r="CL314" i="6" s="1"/>
  <c r="Z357" i="6"/>
  <c r="I30" i="6" s="1"/>
  <c r="EV277" i="6"/>
  <c r="EV292" i="6" s="1"/>
  <c r="EV307" i="6" s="1"/>
  <c r="CZ284" i="6"/>
  <c r="CZ299" i="6" s="1"/>
  <c r="CZ314" i="6" s="1"/>
  <c r="DC280" i="6"/>
  <c r="DC295" i="6" s="1"/>
  <c r="DC310" i="6" s="1"/>
  <c r="AN405" i="6"/>
  <c r="ET313" i="6"/>
  <c r="ET391" i="6" s="1"/>
  <c r="AN374" i="6"/>
  <c r="BG416" i="6"/>
  <c r="CE419" i="6"/>
  <c r="BG412" i="6"/>
  <c r="BV416" i="6"/>
  <c r="ES420" i="6"/>
  <c r="L79" i="6" s="1"/>
  <c r="AU258" i="6"/>
  <c r="AU318" i="6" s="1"/>
  <c r="DI419" i="6"/>
  <c r="EM419" i="6"/>
  <c r="F78" i="6" s="1"/>
  <c r="AQ419" i="6"/>
  <c r="EE269" i="6"/>
  <c r="EE329" i="6" s="1"/>
  <c r="AA446" i="6"/>
  <c r="ES415" i="6"/>
  <c r="L74" i="6" s="1"/>
  <c r="AZ419" i="6"/>
  <c r="DA384" i="6"/>
  <c r="ES417" i="6"/>
  <c r="L76" i="6" s="1"/>
  <c r="AA284" i="6"/>
  <c r="AA299" i="6" s="1"/>
  <c r="AA329" i="6" s="1"/>
  <c r="BQ419" i="6"/>
  <c r="CZ416" i="6"/>
  <c r="V449" i="6"/>
  <c r="AS390" i="6"/>
  <c r="EQ390" i="6"/>
  <c r="CH419" i="6"/>
  <c r="CB419" i="6"/>
  <c r="BT419" i="6"/>
  <c r="BW383" i="6"/>
  <c r="AC355" i="6"/>
  <c r="L28" i="6" s="1"/>
  <c r="DO284" i="6"/>
  <c r="DO299" i="6" s="1"/>
  <c r="DO329" i="6" s="1"/>
  <c r="AR269" i="6"/>
  <c r="AR329" i="6" s="1"/>
  <c r="AU267" i="6"/>
  <c r="AU312" i="6" s="1"/>
  <c r="ES416" i="6"/>
  <c r="L75" i="6" s="1"/>
  <c r="AX419" i="6"/>
  <c r="AP269" i="6"/>
  <c r="AP329" i="6" s="1"/>
  <c r="CE390" i="6"/>
  <c r="EF381" i="6"/>
  <c r="BG417" i="6"/>
  <c r="EK419" i="6"/>
  <c r="D78" i="6" s="1"/>
  <c r="AJ419" i="6"/>
  <c r="DV419" i="6"/>
  <c r="D62" i="6" s="1"/>
  <c r="DX419" i="6"/>
  <c r="F62" i="6" s="1"/>
  <c r="BG414" i="6"/>
  <c r="AJ269" i="6"/>
  <c r="AJ314" i="6" s="1"/>
  <c r="BD419" i="6"/>
  <c r="X269" i="6"/>
  <c r="X329" i="6" s="1"/>
  <c r="T357" i="6"/>
  <c r="C30" i="6" s="1"/>
  <c r="DX269" i="6"/>
  <c r="DX329" i="6" s="1"/>
  <c r="AC354" i="6"/>
  <c r="L27" i="6" s="1"/>
  <c r="DW419" i="6"/>
  <c r="E62" i="6" s="1"/>
  <c r="DN419" i="6"/>
  <c r="CG419" i="6"/>
  <c r="EP419" i="6"/>
  <c r="I78" i="6" s="1"/>
  <c r="ES284" i="6"/>
  <c r="ES299" i="6" s="1"/>
  <c r="ES329" i="6" s="1"/>
  <c r="BS419" i="6"/>
  <c r="V419" i="6"/>
  <c r="DV390" i="6"/>
  <c r="DZ419" i="6"/>
  <c r="H62" i="6" s="1"/>
  <c r="BV417" i="6"/>
  <c r="X357" i="6"/>
  <c r="G30" i="6" s="1"/>
  <c r="ET382" i="6"/>
  <c r="AS284" i="6"/>
  <c r="AS299" i="6" s="1"/>
  <c r="AS314" i="6" s="1"/>
  <c r="CK413" i="6"/>
  <c r="CL381" i="6"/>
  <c r="AS386" i="6"/>
  <c r="EQ328" i="6"/>
  <c r="EQ391" i="6" s="1"/>
  <c r="DR258" i="6"/>
  <c r="DR318" i="6" s="1"/>
  <c r="AO374" i="6"/>
  <c r="CK412" i="6"/>
  <c r="AQ284" i="6"/>
  <c r="AQ299" i="6" s="1"/>
  <c r="AQ314" i="6" s="1"/>
  <c r="CR419" i="6"/>
  <c r="AR416" i="6"/>
  <c r="AU265" i="6"/>
  <c r="AU310" i="6" s="1"/>
  <c r="Y357" i="6"/>
  <c r="H30" i="6" s="1"/>
  <c r="DF284" i="6"/>
  <c r="DF299" i="6" s="1"/>
  <c r="DF314" i="6" s="1"/>
  <c r="BC419" i="6"/>
  <c r="BG420" i="6"/>
  <c r="AO405" i="6"/>
  <c r="EQ284" i="6"/>
  <c r="EQ299" i="6" s="1"/>
  <c r="EQ314" i="6" s="1"/>
  <c r="CK417" i="6"/>
  <c r="CK415" i="6"/>
  <c r="BO269" i="6"/>
  <c r="BO314" i="6" s="1"/>
  <c r="AO342" i="6"/>
  <c r="BA419" i="6"/>
  <c r="AC420" i="6"/>
  <c r="AD387" i="6"/>
  <c r="AC351" i="6"/>
  <c r="L24" i="6" s="1"/>
  <c r="BM419" i="6"/>
  <c r="DO415" i="6"/>
  <c r="EG262" i="6"/>
  <c r="EG322" i="6" s="1"/>
  <c r="CS419" i="6"/>
  <c r="AR415" i="6"/>
  <c r="AR420" i="6"/>
  <c r="BN419" i="6"/>
  <c r="CK416" i="6"/>
  <c r="EF319" i="6"/>
  <c r="EF382" i="6" s="1"/>
  <c r="EE381" i="6"/>
  <c r="CZ412" i="6"/>
  <c r="AC157" i="6"/>
  <c r="AC172" i="6"/>
  <c r="AC353" i="6"/>
  <c r="BD269" i="6"/>
  <c r="DZ313" i="6"/>
  <c r="DZ328" i="6"/>
  <c r="K26" i="6"/>
  <c r="K35" i="6" s="1"/>
  <c r="BJ267" i="6"/>
  <c r="AY269" i="6"/>
  <c r="BC342" i="6"/>
  <c r="BC405" i="6"/>
  <c r="BC374" i="6"/>
  <c r="CP240" i="6"/>
  <c r="CP255" i="6" s="1"/>
  <c r="CP270" i="6" s="1"/>
  <c r="CP285" i="6" s="1"/>
  <c r="CP300" i="6" s="1"/>
  <c r="CP315" i="6" s="1"/>
  <c r="CP330" i="6" s="1"/>
  <c r="CP345" i="6" s="1"/>
  <c r="DT225" i="6"/>
  <c r="DT240" i="6" s="1"/>
  <c r="DT255" i="6" s="1"/>
  <c r="DT270" i="6" s="1"/>
  <c r="DT285" i="6" s="1"/>
  <c r="DT300" i="6" s="1"/>
  <c r="DT315" i="6" s="1"/>
  <c r="DT330" i="6" s="1"/>
  <c r="DT345" i="6" s="1"/>
  <c r="BY267" i="6"/>
  <c r="W313" i="6"/>
  <c r="W328" i="6"/>
  <c r="BX380" i="6"/>
  <c r="BI395" i="6"/>
  <c r="BI410" i="6" s="1"/>
  <c r="AC177" i="6"/>
  <c r="AC162" i="6"/>
  <c r="DV269" i="6"/>
  <c r="AL269" i="6"/>
  <c r="U357" i="6"/>
  <c r="AN269" i="6"/>
  <c r="BU269" i="6"/>
  <c r="BM269" i="6"/>
  <c r="BQ342" i="6"/>
  <c r="BQ374" i="6"/>
  <c r="BQ405" i="6"/>
  <c r="FC395" i="6"/>
  <c r="FC410" i="6" s="1"/>
  <c r="FR380" i="6"/>
  <c r="FR395" i="6" s="1"/>
  <c r="FR410" i="6" s="1"/>
  <c r="AB419" i="6"/>
  <c r="BV284" i="6"/>
  <c r="BV299" i="6" s="1"/>
  <c r="BV314" i="6" s="1"/>
  <c r="AD160" i="6"/>
  <c r="AD175" i="6"/>
  <c r="EB390" i="6"/>
  <c r="DM269" i="6"/>
  <c r="EA284" i="6"/>
  <c r="EA299" i="6" s="1"/>
  <c r="EA329" i="6" s="1"/>
  <c r="CV240" i="6"/>
  <c r="CV270" i="6" s="1"/>
  <c r="AN240" i="6"/>
  <c r="AN270" i="6" s="1"/>
  <c r="Y240" i="6"/>
  <c r="Y270" i="6" s="1"/>
  <c r="DK240" i="6"/>
  <c r="DK285" i="6" s="1"/>
  <c r="DK300" i="6" s="1"/>
  <c r="CG240" i="6"/>
  <c r="CG270" i="6" s="1"/>
  <c r="BR240" i="6"/>
  <c r="BR285" i="6" s="1"/>
  <c r="BR300" i="6" s="1"/>
  <c r="BC240" i="6"/>
  <c r="BC285" i="6" s="1"/>
  <c r="BC300" i="6" s="1"/>
  <c r="EO240" i="6"/>
  <c r="EO270" i="6" s="1"/>
  <c r="DZ240" i="6"/>
  <c r="DZ285" i="6" s="1"/>
  <c r="DZ300" i="6" s="1"/>
  <c r="DC258" i="6"/>
  <c r="BS342" i="6"/>
  <c r="BS405" i="6"/>
  <c r="BS374" i="6"/>
  <c r="BH340" i="6"/>
  <c r="BH403" i="6"/>
  <c r="BH372" i="6"/>
  <c r="V357" i="6"/>
  <c r="BY277" i="6"/>
  <c r="BY292" i="6" s="1"/>
  <c r="BY322" i="6" s="1"/>
  <c r="DB306" i="6"/>
  <c r="DB321" i="6"/>
  <c r="BB240" i="6"/>
  <c r="BB270" i="6" s="1"/>
  <c r="BQ240" i="6"/>
  <c r="BQ270" i="6" s="1"/>
  <c r="DJ240" i="6"/>
  <c r="DJ285" i="6" s="1"/>
  <c r="DJ300" i="6" s="1"/>
  <c r="CU240" i="6"/>
  <c r="CU270" i="6" s="1"/>
  <c r="X240" i="6"/>
  <c r="X270" i="6" s="1"/>
  <c r="CF240" i="6"/>
  <c r="CF270" i="6" s="1"/>
  <c r="AM240" i="6"/>
  <c r="AM270" i="6" s="1"/>
  <c r="DY240" i="6"/>
  <c r="DY285" i="6" s="1"/>
  <c r="DY300" i="6" s="1"/>
  <c r="EN240" i="6"/>
  <c r="EN285" i="6" s="1"/>
  <c r="EN300" i="6" s="1"/>
  <c r="DQ314" i="6"/>
  <c r="DQ329" i="6"/>
  <c r="AF267" i="6"/>
  <c r="CE269" i="6"/>
  <c r="BX308" i="6"/>
  <c r="BX323" i="6"/>
  <c r="BT269" i="6"/>
  <c r="EP284" i="6"/>
  <c r="EP299" i="6" s="1"/>
  <c r="EP314" i="6" s="1"/>
  <c r="DC227" i="6"/>
  <c r="DC242" i="6" s="1"/>
  <c r="DC257" i="6" s="1"/>
  <c r="DC272" i="6" s="1"/>
  <c r="DC287" i="6" s="1"/>
  <c r="DC302" i="6" s="1"/>
  <c r="DC317" i="6" s="1"/>
  <c r="DC332" i="6" s="1"/>
  <c r="EG212" i="6"/>
  <c r="EG227" i="6" s="1"/>
  <c r="EG242" i="6" s="1"/>
  <c r="EG257" i="6" s="1"/>
  <c r="EG272" i="6" s="1"/>
  <c r="EG287" i="6" s="1"/>
  <c r="EG302" i="6" s="1"/>
  <c r="EG317" i="6" s="1"/>
  <c r="EG332" i="6" s="1"/>
  <c r="AK284" i="6"/>
  <c r="AK299" i="6" s="1"/>
  <c r="AK314" i="6" s="1"/>
  <c r="DI374" i="6"/>
  <c r="AZ342" i="6"/>
  <c r="DH342" i="6"/>
  <c r="BX313" i="6"/>
  <c r="BX391" i="6" s="1"/>
  <c r="Z342" i="6"/>
  <c r="EU321" i="6"/>
  <c r="EU384" i="6" s="1"/>
  <c r="CM313" i="6"/>
  <c r="CM391" i="6" s="1"/>
  <c r="BY323" i="6"/>
  <c r="EE397" i="6"/>
  <c r="EF306" i="6"/>
  <c r="AR328" i="6"/>
  <c r="AR391" i="6" s="1"/>
  <c r="BW399" i="6"/>
  <c r="BD374" i="6"/>
  <c r="CB328" i="6"/>
  <c r="CB391" i="6" s="1"/>
  <c r="BX306" i="6"/>
  <c r="DQ313" i="6"/>
  <c r="DQ391" i="6" s="1"/>
  <c r="DM374" i="6"/>
  <c r="CD342" i="6"/>
  <c r="BW328" i="6"/>
  <c r="BW391" i="6" s="1"/>
  <c r="DQ323" i="6"/>
  <c r="DQ386" i="6" s="1"/>
  <c r="EE340" i="6"/>
  <c r="EU320" i="6"/>
  <c r="EU383" i="6" s="1"/>
  <c r="AQ405" i="6"/>
  <c r="CF328" i="6"/>
  <c r="CF391" i="6" s="1"/>
  <c r="AT328" i="6"/>
  <c r="AT391" i="6" s="1"/>
  <c r="EE399" i="6"/>
  <c r="DF374" i="6"/>
  <c r="DA333" i="6"/>
  <c r="AD138" i="6" s="1"/>
  <c r="DP396" i="6"/>
  <c r="CZ313" i="6"/>
  <c r="AF314" i="6"/>
  <c r="DU342" i="6"/>
  <c r="DU374" i="6"/>
  <c r="DU405" i="6"/>
  <c r="EO395" i="6"/>
  <c r="EO410" i="6" s="1"/>
  <c r="FD380" i="6"/>
  <c r="AD339" i="6"/>
  <c r="AD402" i="6"/>
  <c r="AD371" i="6"/>
  <c r="BQ4" i="6"/>
  <c r="BR4" i="6" s="1"/>
  <c r="J57" i="1" s="1"/>
  <c r="BR3" i="6"/>
  <c r="J56" i="1" s="1"/>
  <c r="ET334" i="6"/>
  <c r="ET397" i="6"/>
  <c r="ET366" i="6"/>
  <c r="ET387" i="6"/>
  <c r="EV267" i="6"/>
  <c r="AW407" i="6"/>
  <c r="BL392" i="6"/>
  <c r="CA392" i="6" s="1"/>
  <c r="K54" i="6"/>
  <c r="EG267" i="6"/>
  <c r="AS342" i="6"/>
  <c r="AS405" i="6"/>
  <c r="AS374" i="6"/>
  <c r="CL333" i="6"/>
  <c r="CL365" i="6"/>
  <c r="CL396" i="6"/>
  <c r="EM269" i="6"/>
  <c r="AX284" i="6"/>
  <c r="AX299" i="6" s="1"/>
  <c r="AX329" i="6" s="1"/>
  <c r="CI284" i="6"/>
  <c r="CI299" i="6" s="1"/>
  <c r="CI314" i="6" s="1"/>
  <c r="AO284" i="6"/>
  <c r="AO299" i="6" s="1"/>
  <c r="AO314" i="6" s="1"/>
  <c r="CU284" i="6"/>
  <c r="CU299" i="6" s="1"/>
  <c r="CU329" i="6" s="1"/>
  <c r="DA340" i="6"/>
  <c r="AD145" i="6" s="1"/>
  <c r="DA403" i="6"/>
  <c r="DA372" i="6"/>
  <c r="DR277" i="6"/>
  <c r="DR292" i="6" s="1"/>
  <c r="DR322" i="6" s="1"/>
  <c r="U176" i="6"/>
  <c r="U161" i="6"/>
  <c r="EJ269" i="6"/>
  <c r="ED420" i="6"/>
  <c r="L63" i="6" s="1"/>
  <c r="CW284" i="6"/>
  <c r="CW299" i="6" s="1"/>
  <c r="CW314" i="6" s="1"/>
  <c r="AC350" i="6"/>
  <c r="DC277" i="6"/>
  <c r="DC292" i="6" s="1"/>
  <c r="DC322" i="6" s="1"/>
  <c r="DH240" i="6"/>
  <c r="DH270" i="6" s="1"/>
  <c r="AZ240" i="6"/>
  <c r="AZ270" i="6" s="1"/>
  <c r="BO240" i="6"/>
  <c r="BO270" i="6" s="1"/>
  <c r="AK240" i="6"/>
  <c r="AK285" i="6" s="1"/>
  <c r="AK300" i="6" s="1"/>
  <c r="CS240" i="6"/>
  <c r="CS285" i="6" s="1"/>
  <c r="CS300" i="6" s="1"/>
  <c r="V240" i="6"/>
  <c r="V270" i="6" s="1"/>
  <c r="CD240" i="6"/>
  <c r="CD285" i="6" s="1"/>
  <c r="CD300" i="6" s="1"/>
  <c r="EL240" i="6"/>
  <c r="EL270" i="6" s="1"/>
  <c r="DW240" i="6"/>
  <c r="DW285" i="6" s="1"/>
  <c r="DW300" i="6" s="1"/>
  <c r="CL380" i="6"/>
  <c r="BW395" i="6"/>
  <c r="BW410" i="6" s="1"/>
  <c r="U284" i="6"/>
  <c r="U299" i="6" s="1"/>
  <c r="U314" i="6" s="1"/>
  <c r="BN240" i="6"/>
  <c r="BN285" i="6" s="1"/>
  <c r="BN300" i="6" s="1"/>
  <c r="CC240" i="6"/>
  <c r="CC270" i="6" s="1"/>
  <c r="CR240" i="6"/>
  <c r="CR270" i="6" s="1"/>
  <c r="U240" i="6"/>
  <c r="U270" i="6" s="1"/>
  <c r="AJ240" i="6"/>
  <c r="AJ285" i="6" s="1"/>
  <c r="AJ300" i="6" s="1"/>
  <c r="DG240" i="6"/>
  <c r="DG285" i="6" s="1"/>
  <c r="DG300" i="6" s="1"/>
  <c r="AY240" i="6"/>
  <c r="AY270" i="6" s="1"/>
  <c r="EK240" i="6"/>
  <c r="EK270" i="6" s="1"/>
  <c r="DV240" i="6"/>
  <c r="DV270" i="6" s="1"/>
  <c r="AC284" i="6"/>
  <c r="AC299" i="6" s="1"/>
  <c r="AC314" i="6" s="1"/>
  <c r="DT403" i="6"/>
  <c r="DT418" i="6" s="1"/>
  <c r="EI388" i="6"/>
  <c r="BQ284" i="6"/>
  <c r="BQ299" i="6" s="1"/>
  <c r="BQ329" i="6" s="1"/>
  <c r="DI405" i="6"/>
  <c r="AP328" i="6"/>
  <c r="AP391" i="6" s="1"/>
  <c r="DJ328" i="6"/>
  <c r="DJ391" i="6" s="1"/>
  <c r="AS398" i="6"/>
  <c r="BH366" i="6"/>
  <c r="BO405" i="6"/>
  <c r="EE366" i="6"/>
  <c r="BW336" i="6"/>
  <c r="BD342" i="6"/>
  <c r="BH328" i="6"/>
  <c r="BH391" i="6" s="1"/>
  <c r="DM405" i="6"/>
  <c r="DA388" i="6"/>
  <c r="CL372" i="6"/>
  <c r="AQ342" i="6"/>
  <c r="EE336" i="6"/>
  <c r="BR328" i="6"/>
  <c r="BR391" i="6" s="1"/>
  <c r="DF405" i="6"/>
  <c r="DP365" i="6"/>
  <c r="DP328" i="6"/>
  <c r="DP391" i="6" s="1"/>
  <c r="BI328" i="6"/>
  <c r="BI391" i="6" s="1"/>
  <c r="CT328" i="6"/>
  <c r="CT391" i="6" s="1"/>
  <c r="EP380" i="6"/>
  <c r="EA395" i="6"/>
  <c r="EA410" i="6" s="1"/>
  <c r="EX401" i="6"/>
  <c r="EX416" i="6" s="1"/>
  <c r="FM386" i="6"/>
  <c r="FM401" i="6" s="1"/>
  <c r="FM416" i="6" s="1"/>
  <c r="CS342" i="6"/>
  <c r="V147" i="6" s="1"/>
  <c r="CS374" i="6"/>
  <c r="CS405" i="6"/>
  <c r="ED313" i="6"/>
  <c r="ED328" i="6"/>
  <c r="ET339" i="6"/>
  <c r="ET371" i="6"/>
  <c r="ET402" i="6"/>
  <c r="AC413" i="6"/>
  <c r="EL390" i="6"/>
  <c r="BY364" i="6"/>
  <c r="CN364" i="6" s="1"/>
  <c r="DC364" i="6" s="1"/>
  <c r="DR364" i="6" s="1"/>
  <c r="EG364" i="6" s="1"/>
  <c r="EV364" i="6" s="1"/>
  <c r="FK364" i="6" s="1"/>
  <c r="FZ364" i="6" s="1"/>
  <c r="BJ380" i="6"/>
  <c r="CP391" i="6"/>
  <c r="CA406" i="6"/>
  <c r="CA421" i="6" s="1"/>
  <c r="EK390" i="6"/>
  <c r="BG313" i="6"/>
  <c r="BG328" i="6"/>
  <c r="CH284" i="6"/>
  <c r="CH299" i="6" s="1"/>
  <c r="CH314" i="6" s="1"/>
  <c r="W176" i="6"/>
  <c r="W161" i="6"/>
  <c r="AL419" i="6"/>
  <c r="ER269" i="6"/>
  <c r="AT329" i="6"/>
  <c r="AT314" i="6"/>
  <c r="AY419" i="6"/>
  <c r="AS336" i="6"/>
  <c r="AS399" i="6"/>
  <c r="AS368" i="6"/>
  <c r="AC170" i="6"/>
  <c r="AC155" i="6"/>
  <c r="DB240" i="6"/>
  <c r="DB270" i="6" s="1"/>
  <c r="DQ240" i="6"/>
  <c r="DQ270" i="6" s="1"/>
  <c r="AE240" i="6"/>
  <c r="AE270" i="6" s="1"/>
  <c r="AT240" i="6"/>
  <c r="AT270" i="6" s="1"/>
  <c r="BI240" i="6"/>
  <c r="BI270" i="6" s="1"/>
  <c r="BX240" i="6"/>
  <c r="BX285" i="6" s="1"/>
  <c r="BX300" i="6" s="1"/>
  <c r="CM240" i="6"/>
  <c r="CM270" i="6" s="1"/>
  <c r="EF240" i="6"/>
  <c r="EF270" i="6" s="1"/>
  <c r="EU240" i="6"/>
  <c r="EU270" i="6" s="1"/>
  <c r="AO313" i="6"/>
  <c r="AO328" i="6"/>
  <c r="AF240" i="6"/>
  <c r="AF270" i="6" s="1"/>
  <c r="AU240" i="6"/>
  <c r="AU270" i="6" s="1"/>
  <c r="BJ240" i="6"/>
  <c r="BJ270" i="6" s="1"/>
  <c r="BY240" i="6"/>
  <c r="BY270" i="6" s="1"/>
  <c r="CN240" i="6"/>
  <c r="CN270" i="6" s="1"/>
  <c r="DC240" i="6"/>
  <c r="DC270" i="6" s="1"/>
  <c r="DR240" i="6"/>
  <c r="DR285" i="6" s="1"/>
  <c r="DR300" i="6" s="1"/>
  <c r="EG240" i="6"/>
  <c r="EG270" i="6" s="1"/>
  <c r="EV240" i="6"/>
  <c r="EV285" i="6" s="1"/>
  <c r="EV300" i="6" s="1"/>
  <c r="EJ419" i="6"/>
  <c r="C78" i="6" s="1"/>
  <c r="CK313" i="6"/>
  <c r="CK328" i="6"/>
  <c r="DI342" i="6"/>
  <c r="AJ328" i="6"/>
  <c r="AJ391" i="6" s="1"/>
  <c r="AS367" i="6"/>
  <c r="BH397" i="6"/>
  <c r="AT322" i="6"/>
  <c r="AT385" i="6" s="1"/>
  <c r="BO374" i="6"/>
  <c r="BH388" i="6"/>
  <c r="EE334" i="6"/>
  <c r="DQ319" i="6"/>
  <c r="DQ382" i="6" s="1"/>
  <c r="DB328" i="6"/>
  <c r="DB391" i="6" s="1"/>
  <c r="EO313" i="6"/>
  <c r="EO391" i="6" s="1"/>
  <c r="BR405" i="6"/>
  <c r="DM342" i="6"/>
  <c r="BW371" i="6"/>
  <c r="BI329" i="6"/>
  <c r="BA405" i="6"/>
  <c r="CL403" i="6"/>
  <c r="BW397" i="6"/>
  <c r="BP328" i="6"/>
  <c r="BP391" i="6" s="1"/>
  <c r="BC313" i="6"/>
  <c r="BC391" i="6" s="1"/>
  <c r="BI323" i="6"/>
  <c r="BI386" i="6" s="1"/>
  <c r="EU314" i="6"/>
  <c r="DF342" i="6"/>
  <c r="CG374" i="6"/>
  <c r="DP333" i="6"/>
  <c r="H61" i="6"/>
  <c r="EV212" i="6"/>
  <c r="EV227" i="6" s="1"/>
  <c r="EV242" i="6" s="1"/>
  <c r="EV257" i="6" s="1"/>
  <c r="EV272" i="6" s="1"/>
  <c r="EV287" i="6" s="1"/>
  <c r="EV302" i="6" s="1"/>
  <c r="EV317" i="6" s="1"/>
  <c r="EV332" i="6" s="1"/>
  <c r="DR227" i="6"/>
  <c r="DR242" i="6" s="1"/>
  <c r="DR257" i="6" s="1"/>
  <c r="DR272" i="6" s="1"/>
  <c r="DR287" i="6" s="1"/>
  <c r="DR302" i="6" s="1"/>
  <c r="DR317" i="6" s="1"/>
  <c r="DR332" i="6" s="1"/>
  <c r="AC169" i="6"/>
  <c r="AC154" i="6"/>
  <c r="ET340" i="6"/>
  <c r="ET372" i="6"/>
  <c r="ET403" i="6"/>
  <c r="W240" i="6"/>
  <c r="W270" i="6" s="1"/>
  <c r="AL240" i="6"/>
  <c r="AL270" i="6" s="1"/>
  <c r="CE240" i="6"/>
  <c r="CE270" i="6" s="1"/>
  <c r="CT240" i="6"/>
  <c r="CT270" i="6" s="1"/>
  <c r="BA240" i="6"/>
  <c r="BA285" i="6" s="1"/>
  <c r="BA300" i="6" s="1"/>
  <c r="DI240" i="6"/>
  <c r="DI285" i="6" s="1"/>
  <c r="DI300" i="6" s="1"/>
  <c r="BP240" i="6"/>
  <c r="BP285" i="6" s="1"/>
  <c r="BP300" i="6" s="1"/>
  <c r="DX240" i="6"/>
  <c r="DX285" i="6" s="1"/>
  <c r="DX300" i="6" s="1"/>
  <c r="EM240" i="6"/>
  <c r="EM270" i="6" s="1"/>
  <c r="EL342" i="6"/>
  <c r="EL374" i="6"/>
  <c r="EL405" i="6"/>
  <c r="BV412" i="6"/>
  <c r="CI342" i="6"/>
  <c r="CI374" i="6"/>
  <c r="CI405" i="6"/>
  <c r="AW421" i="6"/>
  <c r="BL406" i="6"/>
  <c r="BL421" i="6" s="1"/>
  <c r="EK342" i="6"/>
  <c r="EK374" i="6"/>
  <c r="EK405" i="6"/>
  <c r="CN277" i="6"/>
  <c r="CN292" i="6" s="1"/>
  <c r="CN322" i="6" s="1"/>
  <c r="BF284" i="6"/>
  <c r="BF299" i="6" s="1"/>
  <c r="BF314" i="6" s="1"/>
  <c r="DU284" i="6"/>
  <c r="DU299" i="6" s="1"/>
  <c r="DU329" i="6" s="1"/>
  <c r="BV415" i="6"/>
  <c r="BX369" i="6"/>
  <c r="BJ280" i="6"/>
  <c r="BJ295" i="6" s="1"/>
  <c r="BJ310" i="6" s="1"/>
  <c r="DC282" i="6"/>
  <c r="DC297" i="6" s="1"/>
  <c r="DC312" i="6" s="1"/>
  <c r="CK420" i="6"/>
  <c r="AM284" i="6"/>
  <c r="AM299" i="6" s="1"/>
  <c r="AM314" i="6" s="1"/>
  <c r="CN273" i="6"/>
  <c r="CN288" i="6" s="1"/>
  <c r="CN303" i="6" s="1"/>
  <c r="DA334" i="6"/>
  <c r="AD139" i="6" s="1"/>
  <c r="DA397" i="6"/>
  <c r="DA366" i="6"/>
  <c r="AB427" i="6"/>
  <c r="DG284" i="6"/>
  <c r="DG299" i="6" s="1"/>
  <c r="DG314" i="6" s="1"/>
  <c r="CB284" i="6"/>
  <c r="CB299" i="6" s="1"/>
  <c r="CB314" i="6" s="1"/>
  <c r="BB284" i="6"/>
  <c r="BB299" i="6" s="1"/>
  <c r="BB314" i="6" s="1"/>
  <c r="CM314" i="6"/>
  <c r="CM329" i="6"/>
  <c r="DY284" i="6"/>
  <c r="DY299" i="6" s="1"/>
  <c r="DY314" i="6" s="1"/>
  <c r="BH402" i="6"/>
  <c r="CM308" i="6"/>
  <c r="CM386" i="6" s="1"/>
  <c r="AS335" i="6"/>
  <c r="BH334" i="6"/>
  <c r="BE328" i="6"/>
  <c r="BE391" i="6" s="1"/>
  <c r="AX328" i="6"/>
  <c r="AX391" i="6" s="1"/>
  <c r="BX329" i="6"/>
  <c r="AI374" i="6"/>
  <c r="BO342" i="6"/>
  <c r="BM313" i="6"/>
  <c r="BM391" i="6" s="1"/>
  <c r="BQ390" i="6"/>
  <c r="BR374" i="6"/>
  <c r="BB328" i="6"/>
  <c r="BB391" i="6" s="1"/>
  <c r="BJ329" i="6"/>
  <c r="BP374" i="6"/>
  <c r="BW402" i="6"/>
  <c r="BF405" i="6"/>
  <c r="BA374" i="6"/>
  <c r="CL340" i="6"/>
  <c r="CL328" i="6"/>
  <c r="CL391" i="6" s="1"/>
  <c r="BW366" i="6"/>
  <c r="DN374" i="6"/>
  <c r="DQ321" i="6"/>
  <c r="DQ384" i="6" s="1"/>
  <c r="BS390" i="6"/>
  <c r="CG405" i="6"/>
  <c r="DU313" i="6"/>
  <c r="CU328" i="6"/>
  <c r="CU391" i="6" s="1"/>
  <c r="EF313" i="6"/>
  <c r="EF391" i="6" s="1"/>
  <c r="E29" i="6"/>
  <c r="EF333" i="6"/>
  <c r="EF365" i="6"/>
  <c r="EF396" i="6"/>
  <c r="AS382" i="6"/>
  <c r="ED413" i="6"/>
  <c r="ET388" i="6"/>
  <c r="BS269" i="6"/>
  <c r="DO412" i="6"/>
  <c r="BJ277" i="6"/>
  <c r="BJ292" i="6" s="1"/>
  <c r="BJ322" i="6" s="1"/>
  <c r="BN284" i="6"/>
  <c r="BN299" i="6" s="1"/>
  <c r="BN329" i="6" s="1"/>
  <c r="BE284" i="6"/>
  <c r="BE299" i="6" s="1"/>
  <c r="BE314" i="6" s="1"/>
  <c r="DW342" i="6"/>
  <c r="DW374" i="6"/>
  <c r="DW405" i="6"/>
  <c r="EJ313" i="6"/>
  <c r="EJ328" i="6"/>
  <c r="CR284" i="6"/>
  <c r="CR299" i="6" s="1"/>
  <c r="CR329" i="6" s="1"/>
  <c r="BA284" i="6"/>
  <c r="BA299" i="6" s="1"/>
  <c r="BA314" i="6" s="1"/>
  <c r="AE323" i="6"/>
  <c r="AE308" i="6"/>
  <c r="BY280" i="6"/>
  <c r="BY295" i="6" s="1"/>
  <c r="BY310" i="6" s="1"/>
  <c r="EQ342" i="6"/>
  <c r="EQ374" i="6"/>
  <c r="EQ405" i="6"/>
  <c r="AB161" i="6"/>
  <c r="AB176" i="6"/>
  <c r="BP284" i="6"/>
  <c r="BP299" i="6" s="1"/>
  <c r="BP314" i="6" s="1"/>
  <c r="CZ420" i="6"/>
  <c r="AC358" i="6"/>
  <c r="J35" i="6"/>
  <c r="DN284" i="6"/>
  <c r="DN299" i="6" s="1"/>
  <c r="DN314" i="6" s="1"/>
  <c r="EU328" i="6"/>
  <c r="EU313" i="6"/>
  <c r="CQ284" i="6"/>
  <c r="CQ299" i="6" s="1"/>
  <c r="CQ314" i="6" s="1"/>
  <c r="AI313" i="6"/>
  <c r="AI328" i="6"/>
  <c r="BI305" i="6"/>
  <c r="BH371" i="6"/>
  <c r="DI328" i="6"/>
  <c r="DI391" i="6" s="1"/>
  <c r="AI405" i="6"/>
  <c r="DW390" i="6"/>
  <c r="AM328" i="6"/>
  <c r="AM391" i="6" s="1"/>
  <c r="AD396" i="6"/>
  <c r="AJ374" i="6"/>
  <c r="BH398" i="6"/>
  <c r="BR342" i="6"/>
  <c r="BP405" i="6"/>
  <c r="CQ328" i="6"/>
  <c r="CQ391" i="6" s="1"/>
  <c r="BW339" i="6"/>
  <c r="BV328" i="6"/>
  <c r="BV391" i="6" s="1"/>
  <c r="BA328" i="6"/>
  <c r="BA391" i="6" s="1"/>
  <c r="BF374" i="6"/>
  <c r="BA342" i="6"/>
  <c r="AS400" i="6"/>
  <c r="BW334" i="6"/>
  <c r="CX374" i="6"/>
  <c r="EF320" i="6"/>
  <c r="EF383" i="6" s="1"/>
  <c r="DN405" i="6"/>
  <c r="CQ374" i="6"/>
  <c r="AT320" i="6"/>
  <c r="AT383" i="6" s="1"/>
  <c r="CG342" i="6"/>
  <c r="AB240" i="6"/>
  <c r="AB285" i="6" s="1"/>
  <c r="AB300" i="6" s="1"/>
  <c r="AQ240" i="6"/>
  <c r="AQ270" i="6" s="1"/>
  <c r="BF240" i="6"/>
  <c r="BF270" i="6" s="1"/>
  <c r="BU240" i="6"/>
  <c r="BU285" i="6" s="1"/>
  <c r="BU300" i="6" s="1"/>
  <c r="CJ240" i="6"/>
  <c r="CJ270" i="6" s="1"/>
  <c r="CY240" i="6"/>
  <c r="CY285" i="6" s="1"/>
  <c r="CY300" i="6" s="1"/>
  <c r="DN240" i="6"/>
  <c r="DN270" i="6" s="1"/>
  <c r="ER240" i="6"/>
  <c r="ER285" i="6" s="1"/>
  <c r="ER300" i="6" s="1"/>
  <c r="EC240" i="6"/>
  <c r="EC285" i="6" s="1"/>
  <c r="EC300" i="6" s="1"/>
  <c r="BW240" i="6"/>
  <c r="BW270" i="6" s="1"/>
  <c r="CL240" i="6"/>
  <c r="CL285" i="6" s="1"/>
  <c r="CL300" i="6" s="1"/>
  <c r="DA240" i="6"/>
  <c r="DA270" i="6" s="1"/>
  <c r="DP240" i="6"/>
  <c r="DP270" i="6" s="1"/>
  <c r="AD240" i="6"/>
  <c r="AD285" i="6" s="1"/>
  <c r="AD300" i="6" s="1"/>
  <c r="AS240" i="6"/>
  <c r="AS285" i="6" s="1"/>
  <c r="AS300" i="6" s="1"/>
  <c r="BH240" i="6"/>
  <c r="BH270" i="6" s="1"/>
  <c r="EE240" i="6"/>
  <c r="EE270" i="6" s="1"/>
  <c r="ET240" i="6"/>
  <c r="ET285" i="6" s="1"/>
  <c r="ET300" i="6" s="1"/>
  <c r="EM328" i="6"/>
  <c r="EM313" i="6"/>
  <c r="EX387" i="6"/>
  <c r="EI402" i="6"/>
  <c r="EI417" i="6" s="1"/>
  <c r="AC158" i="6"/>
  <c r="AC173" i="6"/>
  <c r="AS334" i="6"/>
  <c r="AS366" i="6"/>
  <c r="AS397" i="6"/>
  <c r="CM304" i="6"/>
  <c r="CM319" i="6"/>
  <c r="V161" i="6"/>
  <c r="V176" i="6"/>
  <c r="AI284" i="6"/>
  <c r="AI299" i="6" s="1"/>
  <c r="AI314" i="6" s="1"/>
  <c r="DE240" i="6"/>
  <c r="DE255" i="6" s="1"/>
  <c r="DE270" i="6" s="1"/>
  <c r="DE285" i="6" s="1"/>
  <c r="DE300" i="6" s="1"/>
  <c r="DE315" i="6" s="1"/>
  <c r="DE330" i="6" s="1"/>
  <c r="DE345" i="6" s="1"/>
  <c r="EI225" i="6"/>
  <c r="EI240" i="6" s="1"/>
  <c r="EI255" i="6" s="1"/>
  <c r="EI270" i="6" s="1"/>
  <c r="EI285" i="6" s="1"/>
  <c r="EI300" i="6" s="1"/>
  <c r="EI315" i="6" s="1"/>
  <c r="EI330" i="6" s="1"/>
  <c r="EI345" i="6" s="1"/>
  <c r="EU304" i="6"/>
  <c r="EU319" i="6"/>
  <c r="EC284" i="6"/>
  <c r="EC299" i="6" s="1"/>
  <c r="EC329" i="6" s="1"/>
  <c r="CN282" i="6"/>
  <c r="CN297" i="6" s="1"/>
  <c r="CN312" i="6" s="1"/>
  <c r="CC284" i="6"/>
  <c r="CC299" i="6" s="1"/>
  <c r="CC314" i="6" s="1"/>
  <c r="EG265" i="6"/>
  <c r="BG284" i="6"/>
  <c r="BG299" i="6" s="1"/>
  <c r="BG314" i="6" s="1"/>
  <c r="AW393" i="6"/>
  <c r="BL377" i="6"/>
  <c r="CA377" i="6" s="1"/>
  <c r="CP377" i="6" s="1"/>
  <c r="DE377" i="6" s="1"/>
  <c r="DT377" i="6" s="1"/>
  <c r="EI377" i="6" s="1"/>
  <c r="EX377" i="6" s="1"/>
  <c r="FM377" i="6" s="1"/>
  <c r="CX269" i="6"/>
  <c r="DL284" i="6"/>
  <c r="DL299" i="6" s="1"/>
  <c r="DL314" i="6" s="1"/>
  <c r="EN269" i="6"/>
  <c r="BE419" i="6"/>
  <c r="BR284" i="6"/>
  <c r="BR299" i="6" s="1"/>
  <c r="BR314" i="6" s="1"/>
  <c r="CN280" i="6"/>
  <c r="CN295" i="6" s="1"/>
  <c r="CN310" i="6" s="1"/>
  <c r="AI240" i="6"/>
  <c r="AI270" i="6" s="1"/>
  <c r="AX240" i="6"/>
  <c r="AX285" i="6" s="1"/>
  <c r="AX300" i="6" s="1"/>
  <c r="BM240" i="6"/>
  <c r="BM285" i="6" s="1"/>
  <c r="BM300" i="6" s="1"/>
  <c r="CQ240" i="6"/>
  <c r="CQ285" i="6" s="1"/>
  <c r="CQ300" i="6" s="1"/>
  <c r="DF240" i="6"/>
  <c r="DF270" i="6" s="1"/>
  <c r="T240" i="6"/>
  <c r="T270" i="6" s="1"/>
  <c r="CB240" i="6"/>
  <c r="CB270" i="6" s="1"/>
  <c r="EJ240" i="6"/>
  <c r="EJ285" i="6" s="1"/>
  <c r="EJ300" i="6" s="1"/>
  <c r="DU240" i="6"/>
  <c r="DU270" i="6" s="1"/>
  <c r="BH284" i="6"/>
  <c r="BH299" i="6" s="1"/>
  <c r="BH329" i="6" s="1"/>
  <c r="DE404" i="6"/>
  <c r="DE419" i="6" s="1"/>
  <c r="DT389" i="6"/>
  <c r="AF273" i="6"/>
  <c r="AF288" i="6" s="1"/>
  <c r="AF303" i="6" s="1"/>
  <c r="AL405" i="6"/>
  <c r="BH339" i="6"/>
  <c r="AT321" i="6"/>
  <c r="AT384" i="6" s="1"/>
  <c r="DO313" i="6"/>
  <c r="DO391" i="6" s="1"/>
  <c r="AI342" i="6"/>
  <c r="BN328" i="6"/>
  <c r="BN391" i="6" s="1"/>
  <c r="CL366" i="6"/>
  <c r="AD365" i="6"/>
  <c r="AJ405" i="6"/>
  <c r="BH367" i="6"/>
  <c r="ET369" i="6"/>
  <c r="BP342" i="6"/>
  <c r="BF342" i="6"/>
  <c r="BS328" i="6"/>
  <c r="BS391" i="6" s="1"/>
  <c r="AS369" i="6"/>
  <c r="BE405" i="6"/>
  <c r="CX405" i="6"/>
  <c r="DN342" i="6"/>
  <c r="BX319" i="6"/>
  <c r="BX382" i="6" s="1"/>
  <c r="CQ405" i="6"/>
  <c r="AQ328" i="6"/>
  <c r="AQ391" i="6" s="1"/>
  <c r="BH365" i="6"/>
  <c r="DU390" i="6"/>
  <c r="DY313" i="6"/>
  <c r="DY391" i="6" s="1"/>
  <c r="AE329" i="6"/>
  <c r="AE392" i="6" s="1"/>
  <c r="BW335" i="6"/>
  <c r="BW367" i="6"/>
  <c r="BW398" i="6"/>
  <c r="CZ380" i="6"/>
  <c r="CK395" i="6"/>
  <c r="CK410" i="6" s="1"/>
  <c r="DV342" i="6"/>
  <c r="DV405" i="6"/>
  <c r="DV374" i="6"/>
  <c r="EB269" i="6"/>
  <c r="EB380" i="6"/>
  <c r="DM395" i="6"/>
  <c r="DM410" i="6" s="1"/>
  <c r="DA336" i="6"/>
  <c r="AD141" i="6" s="1"/>
  <c r="DA399" i="6"/>
  <c r="DA368" i="6"/>
  <c r="CY284" i="6"/>
  <c r="CY299" i="6" s="1"/>
  <c r="CY314" i="6" s="1"/>
  <c r="BQ313" i="6"/>
  <c r="BQ328" i="6"/>
  <c r="BS240" i="6"/>
  <c r="BS270" i="6" s="1"/>
  <c r="CH240" i="6"/>
  <c r="CH270" i="6" s="1"/>
  <c r="CW240" i="6"/>
  <c r="CW270" i="6" s="1"/>
  <c r="DL240" i="6"/>
  <c r="DL285" i="6" s="1"/>
  <c r="DL300" i="6" s="1"/>
  <c r="Z240" i="6"/>
  <c r="Z270" i="6" s="1"/>
  <c r="AO240" i="6"/>
  <c r="AO285" i="6" s="1"/>
  <c r="AO300" i="6" s="1"/>
  <c r="BD240" i="6"/>
  <c r="BD270" i="6" s="1"/>
  <c r="EA240" i="6"/>
  <c r="EA270" i="6" s="1"/>
  <c r="EP240" i="6"/>
  <c r="EP285" i="6" s="1"/>
  <c r="EP300" i="6" s="1"/>
  <c r="ED416" i="6"/>
  <c r="L59" i="6" s="1"/>
  <c r="EE333" i="6"/>
  <c r="EE396" i="6"/>
  <c r="EE365" i="6"/>
  <c r="BM390" i="6"/>
  <c r="EA342" i="6"/>
  <c r="EA405" i="6"/>
  <c r="EA374" i="6"/>
  <c r="EK284" i="6"/>
  <c r="EK299" i="6" s="1"/>
  <c r="EK329" i="6" s="1"/>
  <c r="DN380" i="6"/>
  <c r="CY395" i="6"/>
  <c r="CY410" i="6" s="1"/>
  <c r="BC284" i="6"/>
  <c r="BC299" i="6" s="1"/>
  <c r="BC314" i="6" s="1"/>
  <c r="EV265" i="6"/>
  <c r="CJ284" i="6"/>
  <c r="CJ299" i="6" s="1"/>
  <c r="CJ314" i="6" s="1"/>
  <c r="DR282" i="6"/>
  <c r="DR297" i="6" s="1"/>
  <c r="DR312" i="6" s="1"/>
  <c r="CE342" i="6"/>
  <c r="CE405" i="6"/>
  <c r="CE374" i="6"/>
  <c r="BT342" i="6"/>
  <c r="BT374" i="6"/>
  <c r="BT405" i="6"/>
  <c r="CB342" i="6"/>
  <c r="CB405" i="6"/>
  <c r="CB374" i="6"/>
  <c r="AS338" i="6"/>
  <c r="AS370" i="6"/>
  <c r="AS401" i="6"/>
  <c r="BI304" i="6"/>
  <c r="BI319" i="6"/>
  <c r="Z284" i="6"/>
  <c r="Z299" i="6" s="1"/>
  <c r="Z329" i="6" s="1"/>
  <c r="AL374" i="6"/>
  <c r="AZ374" i="6"/>
  <c r="DH374" i="6"/>
  <c r="AU308" i="6"/>
  <c r="Z405" i="6"/>
  <c r="AK313" i="6"/>
  <c r="CL397" i="6"/>
  <c r="BI321" i="6"/>
  <c r="BI384" i="6" s="1"/>
  <c r="DB323" i="6"/>
  <c r="DB386" i="6" s="1"/>
  <c r="AD333" i="6"/>
  <c r="AL328" i="6"/>
  <c r="AL391" i="6" s="1"/>
  <c r="AJ342" i="6"/>
  <c r="BH335" i="6"/>
  <c r="ET400" i="6"/>
  <c r="DX313" i="6"/>
  <c r="CD374" i="6"/>
  <c r="CM306" i="6"/>
  <c r="CM384" i="6" s="1"/>
  <c r="EE372" i="6"/>
  <c r="AN328" i="6"/>
  <c r="AN391" i="6" s="1"/>
  <c r="AS337" i="6"/>
  <c r="BE374" i="6"/>
  <c r="ES328" i="6"/>
  <c r="ES391" i="6" s="1"/>
  <c r="CX342" i="6"/>
  <c r="AA147" i="6" s="1"/>
  <c r="T328" i="6"/>
  <c r="T391" i="6" s="1"/>
  <c r="CQ342" i="6"/>
  <c r="T147" i="6" s="1"/>
  <c r="CE313" i="6"/>
  <c r="CE391" i="6" s="1"/>
  <c r="DA396" i="6"/>
  <c r="BH396" i="6"/>
  <c r="CP405" i="6"/>
  <c r="CP420" i="6" s="1"/>
  <c r="DE390" i="6"/>
  <c r="DA313" i="6"/>
  <c r="DA328" i="6"/>
  <c r="DB329" i="6"/>
  <c r="DB314" i="6"/>
  <c r="AR240" i="6"/>
  <c r="AR270" i="6" s="1"/>
  <c r="BG240" i="6"/>
  <c r="BG270" i="6" s="1"/>
  <c r="BV240" i="6"/>
  <c r="BV270" i="6" s="1"/>
  <c r="CK240" i="6"/>
  <c r="CK270" i="6" s="1"/>
  <c r="CZ240" i="6"/>
  <c r="CZ285" i="6" s="1"/>
  <c r="CZ300" i="6" s="1"/>
  <c r="DO240" i="6"/>
  <c r="DO270" i="6" s="1"/>
  <c r="AC240" i="6"/>
  <c r="AC270" i="6" s="1"/>
  <c r="ED240" i="6"/>
  <c r="ED270" i="6" s="1"/>
  <c r="ES240" i="6"/>
  <c r="ES270" i="6" s="1"/>
  <c r="W357" i="6"/>
  <c r="BC390" i="6"/>
  <c r="AS339" i="6"/>
  <c r="AS402" i="6"/>
  <c r="AS371" i="6"/>
  <c r="AY313" i="6"/>
  <c r="AY328" i="6"/>
  <c r="BJ324" i="6"/>
  <c r="BJ309" i="6"/>
  <c r="BX309" i="6"/>
  <c r="BX324" i="6"/>
  <c r="DO420" i="6"/>
  <c r="BM342" i="6"/>
  <c r="BM405" i="6"/>
  <c r="BM374" i="6"/>
  <c r="AB357" i="6"/>
  <c r="EB342" i="6"/>
  <c r="EB405" i="6"/>
  <c r="EB374" i="6"/>
  <c r="BW340" i="6"/>
  <c r="BW372" i="6"/>
  <c r="BW403" i="6"/>
  <c r="AT312" i="6"/>
  <c r="AT327" i="6"/>
  <c r="AD169" i="6"/>
  <c r="AD154" i="6"/>
  <c r="DB304" i="6"/>
  <c r="DB319" i="6"/>
  <c r="BD313" i="6"/>
  <c r="BD328" i="6"/>
  <c r="G77" i="6"/>
  <c r="CX240" i="6"/>
  <c r="CX270" i="6" s="1"/>
  <c r="DM240" i="6"/>
  <c r="DM270" i="6" s="1"/>
  <c r="AA240" i="6"/>
  <c r="AA270" i="6" s="1"/>
  <c r="AP240" i="6"/>
  <c r="AP270" i="6" s="1"/>
  <c r="BE240" i="6"/>
  <c r="BE270" i="6" s="1"/>
  <c r="BT240" i="6"/>
  <c r="BT285" i="6" s="1"/>
  <c r="BT300" i="6" s="1"/>
  <c r="CI240" i="6"/>
  <c r="CI270" i="6" s="1"/>
  <c r="EB240" i="6"/>
  <c r="EB285" i="6" s="1"/>
  <c r="EB300" i="6" s="1"/>
  <c r="EQ240" i="6"/>
  <c r="EQ285" i="6" s="1"/>
  <c r="EQ300" i="6" s="1"/>
  <c r="AL342" i="6"/>
  <c r="AZ405" i="6"/>
  <c r="DH405" i="6"/>
  <c r="Z374" i="6"/>
  <c r="CL334" i="6"/>
  <c r="BW368" i="6"/>
  <c r="BD405" i="6"/>
  <c r="ET337" i="6"/>
  <c r="CD405" i="6"/>
  <c r="EE403" i="6"/>
  <c r="AQ374" i="6"/>
  <c r="BE342" i="6"/>
  <c r="EE368" i="6"/>
  <c r="DA365" i="6"/>
  <c r="BH333" i="6"/>
  <c r="ET413" i="6" l="1"/>
  <c r="M72" i="6" s="1"/>
  <c r="AD412" i="6"/>
  <c r="DR329" i="6"/>
  <c r="DR392" i="6" s="1"/>
  <c r="BY314" i="6"/>
  <c r="ER420" i="6"/>
  <c r="K79" i="6" s="1"/>
  <c r="CN309" i="6"/>
  <c r="CN371" i="6" s="1"/>
  <c r="EN420" i="6"/>
  <c r="G79" i="6" s="1"/>
  <c r="AT396" i="6"/>
  <c r="DR304" i="6"/>
  <c r="DR382" i="6" s="1"/>
  <c r="AD406" i="6"/>
  <c r="DC308" i="6"/>
  <c r="DC338" i="6" s="1"/>
  <c r="AF143" i="6" s="1"/>
  <c r="AU305" i="6"/>
  <c r="AU367" i="6" s="1"/>
  <c r="EV329" i="6"/>
  <c r="EV344" i="6" s="1"/>
  <c r="DC329" i="6"/>
  <c r="DC344" i="6" s="1"/>
  <c r="AF149" i="6" s="1"/>
  <c r="AU309" i="6"/>
  <c r="AU387" i="6" s="1"/>
  <c r="CN304" i="6"/>
  <c r="CN382" i="6" s="1"/>
  <c r="AZ343" i="6"/>
  <c r="AB450" i="6"/>
  <c r="AD158" i="6"/>
  <c r="BJ392" i="6"/>
  <c r="AS419" i="6"/>
  <c r="CW420" i="6"/>
  <c r="CH420" i="6"/>
  <c r="AT365" i="6"/>
  <c r="BX400" i="6"/>
  <c r="BX415" i="6" s="1"/>
  <c r="AD157" i="6"/>
  <c r="DC324" i="6"/>
  <c r="DC387" i="6" s="1"/>
  <c r="BX337" i="6"/>
  <c r="CI343" i="6"/>
  <c r="EC406" i="6"/>
  <c r="EG314" i="6"/>
  <c r="EG392" i="6" s="1"/>
  <c r="AT333" i="6"/>
  <c r="DR306" i="6"/>
  <c r="DR336" i="6" s="1"/>
  <c r="AF171" i="6" s="1"/>
  <c r="EV323" i="6"/>
  <c r="EV338" i="6" s="1"/>
  <c r="I45" i="6"/>
  <c r="AD413" i="6"/>
  <c r="EG304" i="6"/>
  <c r="EG382" i="6" s="1"/>
  <c r="DF343" i="6"/>
  <c r="T163" i="6" s="1"/>
  <c r="DK375" i="6"/>
  <c r="EG328" i="6"/>
  <c r="EG391" i="6" s="1"/>
  <c r="DQ396" i="6"/>
  <c r="CL413" i="6"/>
  <c r="EC375" i="6"/>
  <c r="EC343" i="6"/>
  <c r="DR308" i="6"/>
  <c r="DR386" i="6" s="1"/>
  <c r="EV328" i="6"/>
  <c r="EV375" i="6" s="1"/>
  <c r="AM420" i="6"/>
  <c r="CR391" i="6"/>
  <c r="DK343" i="6"/>
  <c r="Y178" i="6" s="1"/>
  <c r="ET419" i="6"/>
  <c r="M78" i="6" s="1"/>
  <c r="CM404" i="6"/>
  <c r="CM341" i="6"/>
  <c r="X420" i="6"/>
  <c r="EF344" i="6"/>
  <c r="V420" i="6"/>
  <c r="BY321" i="6"/>
  <c r="BY336" i="6" s="1"/>
  <c r="V406" i="6"/>
  <c r="DR324" i="6"/>
  <c r="DR371" i="6" s="1"/>
  <c r="V343" i="6"/>
  <c r="AE371" i="6"/>
  <c r="DC306" i="6"/>
  <c r="DC368" i="6" s="1"/>
  <c r="BX342" i="6"/>
  <c r="EF389" i="6"/>
  <c r="EF392" i="6"/>
  <c r="BJ304" i="6"/>
  <c r="BJ366" i="6" s="1"/>
  <c r="EU387" i="6"/>
  <c r="CY375" i="6"/>
  <c r="CY406" i="6"/>
  <c r="EF404" i="6"/>
  <c r="EU371" i="6"/>
  <c r="DA417" i="6"/>
  <c r="BX396" i="6"/>
  <c r="CY343" i="6"/>
  <c r="AB148" i="6" s="1"/>
  <c r="EF373" i="6"/>
  <c r="EF376" i="6"/>
  <c r="EU402" i="6"/>
  <c r="V391" i="6"/>
  <c r="AE342" i="6"/>
  <c r="EF407" i="6"/>
  <c r="DH375" i="6"/>
  <c r="BB420" i="6"/>
  <c r="BX365" i="6"/>
  <c r="U162" i="6"/>
  <c r="DH343" i="6"/>
  <c r="V163" i="6" s="1"/>
  <c r="CI406" i="6"/>
  <c r="CI391" i="6"/>
  <c r="AZ406" i="6"/>
  <c r="CW375" i="6"/>
  <c r="DV375" i="6"/>
  <c r="AF306" i="6"/>
  <c r="AF336" i="6" s="1"/>
  <c r="DB365" i="6"/>
  <c r="EG308" i="6"/>
  <c r="EG338" i="6" s="1"/>
  <c r="DB396" i="6"/>
  <c r="DB333" i="6"/>
  <c r="AE138" i="6" s="1"/>
  <c r="AE339" i="6"/>
  <c r="EV324" i="6"/>
  <c r="EV402" i="6" s="1"/>
  <c r="EE375" i="6"/>
  <c r="DN406" i="6"/>
  <c r="BX392" i="6"/>
  <c r="DP415" i="6"/>
  <c r="BW416" i="6"/>
  <c r="CM373" i="6"/>
  <c r="CL420" i="6"/>
  <c r="EE420" i="6"/>
  <c r="M63" i="6" s="1"/>
  <c r="AU329" i="6"/>
  <c r="AU376" i="6" s="1"/>
  <c r="DJ420" i="6"/>
  <c r="AE384" i="6"/>
  <c r="EU403" i="6"/>
  <c r="X162" i="6"/>
  <c r="CG343" i="6"/>
  <c r="CN308" i="6"/>
  <c r="CN386" i="6" s="1"/>
  <c r="CG391" i="6"/>
  <c r="AE341" i="6"/>
  <c r="AZ375" i="6"/>
  <c r="DG375" i="6"/>
  <c r="DG406" i="6"/>
  <c r="DG343" i="6"/>
  <c r="U163" i="6" s="1"/>
  <c r="EU341" i="6"/>
  <c r="BX374" i="6"/>
  <c r="AE397" i="6"/>
  <c r="AD343" i="6"/>
  <c r="CM333" i="6"/>
  <c r="AE366" i="6"/>
  <c r="BY304" i="6"/>
  <c r="BY397" i="6" s="1"/>
  <c r="AD375" i="6"/>
  <c r="AE334" i="6"/>
  <c r="Z162" i="6"/>
  <c r="AB449" i="6"/>
  <c r="CN313" i="6"/>
  <c r="CN391" i="6" s="1"/>
  <c r="BJ308" i="6"/>
  <c r="BJ386" i="6" s="1"/>
  <c r="DA420" i="6"/>
  <c r="CF420" i="6"/>
  <c r="EC420" i="6"/>
  <c r="K63" i="6" s="1"/>
  <c r="AE398" i="6"/>
  <c r="EU388" i="6"/>
  <c r="CN321" i="6"/>
  <c r="CN368" i="6" s="1"/>
  <c r="DP416" i="6"/>
  <c r="AE367" i="6"/>
  <c r="AT366" i="6"/>
  <c r="X391" i="6"/>
  <c r="EU405" i="6"/>
  <c r="DV343" i="6"/>
  <c r="BI337" i="6"/>
  <c r="BY324" i="6"/>
  <c r="BY402" i="6" s="1"/>
  <c r="T420" i="6"/>
  <c r="AC427" i="6"/>
  <c r="L38" i="6" s="1"/>
  <c r="BH415" i="6"/>
  <c r="DP420" i="6"/>
  <c r="BU343" i="6"/>
  <c r="BU406" i="6"/>
  <c r="CX391" i="6"/>
  <c r="CM396" i="6"/>
  <c r="CM365" i="6"/>
  <c r="DV406" i="6"/>
  <c r="CX406" i="6"/>
  <c r="BU375" i="6"/>
  <c r="X406" i="6"/>
  <c r="CX375" i="6"/>
  <c r="BU420" i="6"/>
  <c r="DP413" i="6"/>
  <c r="CV420" i="6"/>
  <c r="DN375" i="6"/>
  <c r="DN343" i="6"/>
  <c r="AB178" i="6" s="1"/>
  <c r="ET416" i="6"/>
  <c r="M75" i="6" s="1"/>
  <c r="DP418" i="6"/>
  <c r="EU342" i="6"/>
  <c r="DQ404" i="6"/>
  <c r="AU399" i="6"/>
  <c r="DQ373" i="6"/>
  <c r="DG420" i="6"/>
  <c r="EO329" i="6"/>
  <c r="EO392" i="6" s="1"/>
  <c r="DQ341" i="6"/>
  <c r="Y177" i="6"/>
  <c r="EU390" i="6"/>
  <c r="AD155" i="6"/>
  <c r="EL375" i="6"/>
  <c r="DQ369" i="6"/>
  <c r="CV343" i="6"/>
  <c r="Y148" i="6" s="1"/>
  <c r="AF308" i="6"/>
  <c r="AF386" i="6" s="1"/>
  <c r="X343" i="6"/>
  <c r="DC328" i="6"/>
  <c r="DC391" i="6" s="1"/>
  <c r="DQ374" i="6"/>
  <c r="EF388" i="6"/>
  <c r="BF343" i="6"/>
  <c r="CM405" i="6"/>
  <c r="BJ311" i="6"/>
  <c r="BJ404" i="6" s="1"/>
  <c r="CM374" i="6"/>
  <c r="CM390" i="6"/>
  <c r="EG306" i="6"/>
  <c r="EG384" i="6" s="1"/>
  <c r="AD420" i="6"/>
  <c r="EU333" i="6"/>
  <c r="BI396" i="6"/>
  <c r="DW343" i="6"/>
  <c r="EV321" i="6"/>
  <c r="EV399" i="6" s="1"/>
  <c r="BI333" i="6"/>
  <c r="DQ333" i="6"/>
  <c r="AE153" i="6" s="1"/>
  <c r="CG375" i="6"/>
  <c r="EU381" i="6"/>
  <c r="EA375" i="6"/>
  <c r="EV319" i="6"/>
  <c r="EV366" i="6" s="1"/>
  <c r="AC391" i="6"/>
  <c r="CN329" i="6"/>
  <c r="CN392" i="6" s="1"/>
  <c r="EG309" i="6"/>
  <c r="EG387" i="6" s="1"/>
  <c r="DQ381" i="6"/>
  <c r="AD354" i="6"/>
  <c r="M27" i="6" s="1"/>
  <c r="EN375" i="6"/>
  <c r="EU396" i="6"/>
  <c r="AC406" i="6"/>
  <c r="DW406" i="6"/>
  <c r="EN343" i="6"/>
  <c r="BI365" i="6"/>
  <c r="AC343" i="6"/>
  <c r="DW375" i="6"/>
  <c r="X358" i="6"/>
  <c r="G31" i="6" s="1"/>
  <c r="DK406" i="6"/>
  <c r="EL343" i="6"/>
  <c r="EU372" i="6"/>
  <c r="CS406" i="6"/>
  <c r="EL391" i="6"/>
  <c r="CM387" i="6"/>
  <c r="CS329" i="6"/>
  <c r="CS392" i="6" s="1"/>
  <c r="DF406" i="6"/>
  <c r="CS391" i="6"/>
  <c r="DF375" i="6"/>
  <c r="DQ335" i="6"/>
  <c r="AE170" i="6" s="1"/>
  <c r="BY386" i="6"/>
  <c r="DC319" i="6"/>
  <c r="DB387" i="6"/>
  <c r="AC435" i="6"/>
  <c r="L46" i="6" s="1"/>
  <c r="EP420" i="6"/>
  <c r="I79" i="6" s="1"/>
  <c r="AY420" i="6"/>
  <c r="AP420" i="6"/>
  <c r="CM340" i="6"/>
  <c r="CM372" i="6"/>
  <c r="CM403" i="6"/>
  <c r="CM388" i="6"/>
  <c r="BX341" i="6"/>
  <c r="CH406" i="6"/>
  <c r="AU328" i="6"/>
  <c r="AU391" i="6" s="1"/>
  <c r="DH391" i="6"/>
  <c r="AU334" i="6"/>
  <c r="AT397" i="6"/>
  <c r="CH343" i="6"/>
  <c r="AE390" i="6"/>
  <c r="AE374" i="6"/>
  <c r="AF304" i="6"/>
  <c r="AF382" i="6" s="1"/>
  <c r="BJ320" i="6"/>
  <c r="BJ383" i="6" s="1"/>
  <c r="BX405" i="6"/>
  <c r="DA314" i="6"/>
  <c r="DA376" i="6" s="1"/>
  <c r="BX373" i="6"/>
  <c r="F45" i="6"/>
  <c r="CL414" i="6"/>
  <c r="BX404" i="6"/>
  <c r="CL416" i="6"/>
  <c r="AD415" i="6"/>
  <c r="AD414" i="6"/>
  <c r="DK420" i="6"/>
  <c r="AA420" i="6"/>
  <c r="DA416" i="6"/>
  <c r="EU337" i="6"/>
  <c r="DQ385" i="6"/>
  <c r="EG320" i="6"/>
  <c r="EG367" i="6" s="1"/>
  <c r="DQ400" i="6"/>
  <c r="AA450" i="6"/>
  <c r="BJ306" i="6"/>
  <c r="Z406" i="6"/>
  <c r="Z391" i="6"/>
  <c r="Z375" i="6"/>
  <c r="CD329" i="6"/>
  <c r="CD407" i="6" s="1"/>
  <c r="AF375" i="6"/>
  <c r="EU400" i="6"/>
  <c r="EU369" i="6"/>
  <c r="AU368" i="6"/>
  <c r="AU336" i="6"/>
  <c r="AU384" i="6"/>
  <c r="DB398" i="6"/>
  <c r="EF390" i="6"/>
  <c r="DB335" i="6"/>
  <c r="AE140" i="6" s="1"/>
  <c r="AU382" i="6"/>
  <c r="U375" i="6"/>
  <c r="V314" i="6"/>
  <c r="V392" i="6" s="1"/>
  <c r="AE389" i="6"/>
  <c r="U406" i="6"/>
  <c r="U391" i="6"/>
  <c r="BT391" i="6"/>
  <c r="DM406" i="6"/>
  <c r="DM391" i="6"/>
  <c r="AU397" i="6"/>
  <c r="BT406" i="6"/>
  <c r="BH416" i="6"/>
  <c r="DM375" i="6"/>
  <c r="AU366" i="6"/>
  <c r="BT375" i="6"/>
  <c r="AE404" i="6"/>
  <c r="AD171" i="6"/>
  <c r="CV375" i="6"/>
  <c r="BI369" i="6"/>
  <c r="EO420" i="6"/>
  <c r="H79" i="6" s="1"/>
  <c r="ET314" i="6"/>
  <c r="ET392" i="6" s="1"/>
  <c r="AB420" i="6"/>
  <c r="DP414" i="6"/>
  <c r="U420" i="6"/>
  <c r="CL415" i="6"/>
  <c r="EE413" i="6"/>
  <c r="M56" i="6" s="1"/>
  <c r="AD416" i="6"/>
  <c r="EU404" i="6"/>
  <c r="EV305" i="6"/>
  <c r="EV383" i="6" s="1"/>
  <c r="DB390" i="6"/>
  <c r="EU389" i="6"/>
  <c r="CM402" i="6"/>
  <c r="EU392" i="6"/>
  <c r="DB405" i="6"/>
  <c r="AS406" i="6"/>
  <c r="CM371" i="6"/>
  <c r="DB374" i="6"/>
  <c r="AS343" i="6"/>
  <c r="EJ420" i="6"/>
  <c r="C79" i="6" s="1"/>
  <c r="BY328" i="6"/>
  <c r="AB406" i="6"/>
  <c r="BO406" i="6"/>
  <c r="EL329" i="6"/>
  <c r="EL392" i="6" s="1"/>
  <c r="BO375" i="6"/>
  <c r="BO343" i="6"/>
  <c r="CK329" i="6"/>
  <c r="CK392" i="6" s="1"/>
  <c r="DP314" i="6"/>
  <c r="DP344" i="6" s="1"/>
  <c r="DX314" i="6"/>
  <c r="DX392" i="6" s="1"/>
  <c r="AD159" i="6"/>
  <c r="AE335" i="6"/>
  <c r="AF309" i="6"/>
  <c r="AF371" i="6" s="1"/>
  <c r="CH375" i="6"/>
  <c r="AF305" i="6"/>
  <c r="AF398" i="6" s="1"/>
  <c r="DR326" i="6"/>
  <c r="DR389" i="6" s="1"/>
  <c r="DB418" i="6"/>
  <c r="EF403" i="6"/>
  <c r="EF372" i="6"/>
  <c r="AE381" i="6"/>
  <c r="AE396" i="6"/>
  <c r="AA435" i="6"/>
  <c r="J46" i="6" s="1"/>
  <c r="CN404" i="6"/>
  <c r="BJ328" i="6"/>
  <c r="BJ343" i="6" s="1"/>
  <c r="CU420" i="6"/>
  <c r="W420" i="6"/>
  <c r="X314" i="6"/>
  <c r="X344" i="6" s="1"/>
  <c r="CL419" i="6"/>
  <c r="AE365" i="6"/>
  <c r="AD419" i="6"/>
  <c r="BH420" i="6"/>
  <c r="DR328" i="6"/>
  <c r="DR375" i="6" s="1"/>
  <c r="AF326" i="6"/>
  <c r="AF389" i="6" s="1"/>
  <c r="Y343" i="6"/>
  <c r="Y391" i="6"/>
  <c r="DL406" i="6"/>
  <c r="AU398" i="6"/>
  <c r="DB404" i="6"/>
  <c r="BX333" i="6"/>
  <c r="DB373" i="6"/>
  <c r="DB341" i="6"/>
  <c r="AE146" i="6" s="1"/>
  <c r="BI373" i="6"/>
  <c r="CN320" i="6"/>
  <c r="CN383" i="6" s="1"/>
  <c r="DY420" i="6"/>
  <c r="G63" i="6" s="1"/>
  <c r="Y406" i="6"/>
  <c r="EP375" i="6"/>
  <c r="AE399" i="6"/>
  <c r="DL375" i="6"/>
  <c r="CR406" i="6"/>
  <c r="Y420" i="6"/>
  <c r="DL420" i="6"/>
  <c r="CC420" i="6"/>
  <c r="BW419" i="6"/>
  <c r="CV406" i="6"/>
  <c r="DB367" i="6"/>
  <c r="AE402" i="6"/>
  <c r="DC305" i="6"/>
  <c r="DC398" i="6" s="1"/>
  <c r="CC391" i="6"/>
  <c r="AD353" i="6"/>
  <c r="M26" i="6" s="1"/>
  <c r="AX420" i="6"/>
  <c r="CC375" i="6"/>
  <c r="EK343" i="6"/>
  <c r="CC406" i="6"/>
  <c r="ER391" i="6"/>
  <c r="BB285" i="6"/>
  <c r="BB300" i="6" s="1"/>
  <c r="BB315" i="6" s="1"/>
  <c r="AC430" i="6"/>
  <c r="L41" i="6" s="1"/>
  <c r="CJ420" i="6"/>
  <c r="EN406" i="6"/>
  <c r="EP406" i="6"/>
  <c r="EP391" i="6"/>
  <c r="AD162" i="6"/>
  <c r="AE368" i="6"/>
  <c r="AT338" i="6"/>
  <c r="CT314" i="6"/>
  <c r="CT344" i="6" s="1"/>
  <c r="W149" i="6" s="1"/>
  <c r="BW314" i="6"/>
  <c r="BW392" i="6" s="1"/>
  <c r="AE340" i="6"/>
  <c r="AE403" i="6"/>
  <c r="AE372" i="6"/>
  <c r="EB406" i="6"/>
  <c r="Y450" i="6"/>
  <c r="CN341" i="6"/>
  <c r="AT340" i="6"/>
  <c r="AT388" i="6"/>
  <c r="AT372" i="6"/>
  <c r="AT403" i="6"/>
  <c r="DC326" i="6"/>
  <c r="DC389" i="6" s="1"/>
  <c r="ER406" i="6"/>
  <c r="BW420" i="6"/>
  <c r="AE385" i="6"/>
  <c r="D45" i="6"/>
  <c r="CY420" i="6"/>
  <c r="AD418" i="6"/>
  <c r="DZ420" i="6"/>
  <c r="H63" i="6" s="1"/>
  <c r="BI400" i="6"/>
  <c r="AF406" i="6"/>
  <c r="EG303" i="6"/>
  <c r="EG333" i="6" s="1"/>
  <c r="BI404" i="6"/>
  <c r="BI389" i="6"/>
  <c r="AU303" i="6"/>
  <c r="AU365" i="6" s="1"/>
  <c r="DQ405" i="6"/>
  <c r="CR375" i="6"/>
  <c r="AT334" i="6"/>
  <c r="EA406" i="6"/>
  <c r="DQ342" i="6"/>
  <c r="AE162" i="6" s="1"/>
  <c r="AD358" i="6"/>
  <c r="M31" i="6" s="1"/>
  <c r="AE343" i="6"/>
  <c r="CM385" i="6"/>
  <c r="CM369" i="6"/>
  <c r="CM367" i="6"/>
  <c r="BJ303" i="6"/>
  <c r="BJ365" i="6" s="1"/>
  <c r="DR305" i="6"/>
  <c r="DR383" i="6" s="1"/>
  <c r="CM400" i="6"/>
  <c r="CN373" i="6"/>
  <c r="ET420" i="6"/>
  <c r="M79" i="6" s="1"/>
  <c r="BW411" i="6"/>
  <c r="BY326" i="6"/>
  <c r="BY373" i="6" s="1"/>
  <c r="DL343" i="6"/>
  <c r="Z178" i="6" s="1"/>
  <c r="DJ329" i="6"/>
  <c r="DJ392" i="6" s="1"/>
  <c r="AE369" i="6"/>
  <c r="AE400" i="6"/>
  <c r="CN389" i="6"/>
  <c r="AS375" i="6"/>
  <c r="EF397" i="6"/>
  <c r="EF366" i="6"/>
  <c r="Y329" i="6"/>
  <c r="Y376" i="6" s="1"/>
  <c r="T450" i="6"/>
  <c r="BW415" i="6"/>
  <c r="EM420" i="6"/>
  <c r="F79" i="6" s="1"/>
  <c r="DM420" i="6"/>
  <c r="EF387" i="6"/>
  <c r="AQ420" i="6"/>
  <c r="EV303" i="6"/>
  <c r="EV381" i="6" s="1"/>
  <c r="BO329" i="6"/>
  <c r="BO344" i="6" s="1"/>
  <c r="AF343" i="6"/>
  <c r="AF391" i="6"/>
  <c r="AK270" i="6"/>
  <c r="AK330" i="6" s="1"/>
  <c r="ET411" i="6"/>
  <c r="M70" i="6" s="1"/>
  <c r="DA413" i="6"/>
  <c r="DQ403" i="6"/>
  <c r="DQ340" i="6"/>
  <c r="DQ388" i="6"/>
  <c r="DO314" i="6"/>
  <c r="DO392" i="6" s="1"/>
  <c r="ER343" i="6"/>
  <c r="BH414" i="6"/>
  <c r="BI388" i="6"/>
  <c r="DP412" i="6"/>
  <c r="DB339" i="6"/>
  <c r="AE144" i="6" s="1"/>
  <c r="DP419" i="6"/>
  <c r="AU326" i="6"/>
  <c r="AU404" i="6" s="1"/>
  <c r="BH419" i="6"/>
  <c r="AD161" i="6"/>
  <c r="AD176" i="6"/>
  <c r="BC420" i="6"/>
  <c r="BI372" i="6"/>
  <c r="BI340" i="6"/>
  <c r="BI403" i="6"/>
  <c r="BF406" i="6"/>
  <c r="DV285" i="6"/>
  <c r="DV300" i="6" s="1"/>
  <c r="DV315" i="6" s="1"/>
  <c r="EA343" i="6"/>
  <c r="CM335" i="6"/>
  <c r="EB375" i="6"/>
  <c r="BF375" i="6"/>
  <c r="AB314" i="6"/>
  <c r="AB392" i="6" s="1"/>
  <c r="CM383" i="6"/>
  <c r="EG326" i="6"/>
  <c r="EG311" i="6"/>
  <c r="ET406" i="6"/>
  <c r="EK391" i="6"/>
  <c r="BX388" i="6"/>
  <c r="EB343" i="6"/>
  <c r="EE406" i="6"/>
  <c r="ET375" i="6"/>
  <c r="DA415" i="6"/>
  <c r="ET343" i="6"/>
  <c r="EE343" i="6"/>
  <c r="G45" i="6"/>
  <c r="BI392" i="6"/>
  <c r="EK375" i="6"/>
  <c r="V450" i="6"/>
  <c r="CS375" i="6"/>
  <c r="AB447" i="6"/>
  <c r="AB375" i="6"/>
  <c r="AB343" i="6"/>
  <c r="DQ398" i="6"/>
  <c r="DB402" i="6"/>
  <c r="DQ383" i="6"/>
  <c r="DA419" i="6"/>
  <c r="BX340" i="6"/>
  <c r="BX372" i="6"/>
  <c r="BX403" i="6"/>
  <c r="EV326" i="6"/>
  <c r="EV389" i="6" s="1"/>
  <c r="CJ375" i="6"/>
  <c r="DK329" i="6"/>
  <c r="DK392" i="6" s="1"/>
  <c r="DJ270" i="6"/>
  <c r="DJ315" i="6" s="1"/>
  <c r="AJ270" i="6"/>
  <c r="AJ315" i="6" s="1"/>
  <c r="DX420" i="6"/>
  <c r="F63" i="6" s="1"/>
  <c r="AD357" i="6"/>
  <c r="M30" i="6" s="1"/>
  <c r="CD406" i="6"/>
  <c r="CU285" i="6"/>
  <c r="CU300" i="6" s="1"/>
  <c r="CU330" i="6" s="1"/>
  <c r="DP417" i="6"/>
  <c r="BY335" i="6"/>
  <c r="CD375" i="6"/>
  <c r="BH418" i="6"/>
  <c r="CD391" i="6"/>
  <c r="CT420" i="6"/>
  <c r="CL417" i="6"/>
  <c r="BX383" i="6"/>
  <c r="EE417" i="6"/>
  <c r="M60" i="6" s="1"/>
  <c r="EF371" i="6"/>
  <c r="AB444" i="6"/>
  <c r="AP314" i="6"/>
  <c r="AP376" i="6" s="1"/>
  <c r="U358" i="6"/>
  <c r="D31" i="6" s="1"/>
  <c r="AT386" i="6"/>
  <c r="EF402" i="6"/>
  <c r="ED329" i="6"/>
  <c r="ED344" i="6" s="1"/>
  <c r="DI329" i="6"/>
  <c r="DI392" i="6" s="1"/>
  <c r="DC325" i="6"/>
  <c r="DC372" i="6" s="1"/>
  <c r="CG329" i="6"/>
  <c r="CG392" i="6" s="1"/>
  <c r="EF405" i="6"/>
  <c r="EF342" i="6"/>
  <c r="BN270" i="6"/>
  <c r="BN315" i="6" s="1"/>
  <c r="CE285" i="6"/>
  <c r="CE300" i="6" s="1"/>
  <c r="CE315" i="6" s="1"/>
  <c r="BC270" i="6"/>
  <c r="BC315" i="6" s="1"/>
  <c r="CR285" i="6"/>
  <c r="CR300" i="6" s="1"/>
  <c r="CR315" i="6" s="1"/>
  <c r="EE416" i="6"/>
  <c r="M59" i="6" s="1"/>
  <c r="EE415" i="6"/>
  <c r="M58" i="6" s="1"/>
  <c r="CD270" i="6"/>
  <c r="CD315" i="6" s="1"/>
  <c r="AJ329" i="6"/>
  <c r="AJ392" i="6" s="1"/>
  <c r="DW314" i="6"/>
  <c r="DW407" i="6" s="1"/>
  <c r="T329" i="6"/>
  <c r="T392" i="6" s="1"/>
  <c r="BX367" i="6"/>
  <c r="BX398" i="6"/>
  <c r="AC450" i="6"/>
  <c r="DZ270" i="6"/>
  <c r="DZ330" i="6" s="1"/>
  <c r="EU401" i="6"/>
  <c r="BI371" i="6"/>
  <c r="EU370" i="6"/>
  <c r="CV314" i="6"/>
  <c r="CV392" i="6" s="1"/>
  <c r="BI374" i="6"/>
  <c r="DF329" i="6"/>
  <c r="DF407" i="6" s="1"/>
  <c r="EU386" i="6"/>
  <c r="BI402" i="6"/>
  <c r="DF285" i="6"/>
  <c r="DF300" i="6" s="1"/>
  <c r="DF315" i="6" s="1"/>
  <c r="CV285" i="6"/>
  <c r="CV300" i="6" s="1"/>
  <c r="CV330" i="6" s="1"/>
  <c r="BI339" i="6"/>
  <c r="BI405" i="6"/>
  <c r="X285" i="6"/>
  <c r="X300" i="6" s="1"/>
  <c r="X330" i="6" s="1"/>
  <c r="BI342" i="6"/>
  <c r="BY398" i="6"/>
  <c r="AZ314" i="6"/>
  <c r="AZ344" i="6" s="1"/>
  <c r="BY367" i="6"/>
  <c r="DC285" i="6"/>
  <c r="DC300" i="6" s="1"/>
  <c r="DC315" i="6" s="1"/>
  <c r="AR314" i="6"/>
  <c r="AR407" i="6" s="1"/>
  <c r="X435" i="6"/>
  <c r="G46" i="6" s="1"/>
  <c r="AK420" i="6"/>
  <c r="CJ391" i="6"/>
  <c r="BP270" i="6"/>
  <c r="BP315" i="6" s="1"/>
  <c r="BW414" i="6"/>
  <c r="EF334" i="6"/>
  <c r="DF420" i="6"/>
  <c r="AA375" i="6"/>
  <c r="AA343" i="6"/>
  <c r="DQ339" i="6"/>
  <c r="AE159" i="6" s="1"/>
  <c r="CF329" i="6"/>
  <c r="CF392" i="6" s="1"/>
  <c r="EF370" i="6"/>
  <c r="AA391" i="6"/>
  <c r="BY318" i="6"/>
  <c r="BY396" i="6" s="1"/>
  <c r="EF401" i="6"/>
  <c r="AS413" i="6"/>
  <c r="EF338" i="6"/>
  <c r="AT401" i="6"/>
  <c r="DR303" i="6"/>
  <c r="DR365" i="6" s="1"/>
  <c r="DH329" i="6"/>
  <c r="DH392" i="6" s="1"/>
  <c r="DQ371" i="6"/>
  <c r="BD420" i="6"/>
  <c r="DQ402" i="6"/>
  <c r="AE285" i="6"/>
  <c r="AE300" i="6" s="1"/>
  <c r="AE315" i="6" s="1"/>
  <c r="V285" i="6"/>
  <c r="V300" i="6" s="1"/>
  <c r="V330" i="6" s="1"/>
  <c r="AN285" i="6"/>
  <c r="AN300" i="6" s="1"/>
  <c r="AN315" i="6" s="1"/>
  <c r="AA314" i="6"/>
  <c r="AA392" i="6" s="1"/>
  <c r="DI270" i="6"/>
  <c r="DI315" i="6" s="1"/>
  <c r="AB448" i="6"/>
  <c r="EV322" i="6"/>
  <c r="EV369" i="6" s="1"/>
  <c r="ET414" i="6"/>
  <c r="M73" i="6" s="1"/>
  <c r="CG420" i="6"/>
  <c r="EE414" i="6"/>
  <c r="M57" i="6" s="1"/>
  <c r="AZ285" i="6"/>
  <c r="AZ300" i="6" s="1"/>
  <c r="AZ315" i="6" s="1"/>
  <c r="EE412" i="6"/>
  <c r="M55" i="6" s="1"/>
  <c r="CR420" i="6"/>
  <c r="BQ285" i="6"/>
  <c r="BQ300" i="6" s="1"/>
  <c r="BQ315" i="6" s="1"/>
  <c r="AT371" i="6"/>
  <c r="AS329" i="6"/>
  <c r="AS392" i="6" s="1"/>
  <c r="L83" i="6"/>
  <c r="AT402" i="6"/>
  <c r="Z435" i="6"/>
  <c r="I46" i="6" s="1"/>
  <c r="AU307" i="6"/>
  <c r="AU385" i="6" s="1"/>
  <c r="ES314" i="6"/>
  <c r="ES392" i="6" s="1"/>
  <c r="K41" i="6"/>
  <c r="AT339" i="6"/>
  <c r="AS411" i="6"/>
  <c r="AD356" i="6"/>
  <c r="M29" i="6" s="1"/>
  <c r="BR270" i="6"/>
  <c r="BR330" i="6" s="1"/>
  <c r="AS418" i="6"/>
  <c r="AT389" i="6"/>
  <c r="CM285" i="6"/>
  <c r="CM300" i="6" s="1"/>
  <c r="CM315" i="6" s="1"/>
  <c r="DU420" i="6"/>
  <c r="C63" i="6" s="1"/>
  <c r="CJ406" i="6"/>
  <c r="AF307" i="6"/>
  <c r="AF400" i="6" s="1"/>
  <c r="W329" i="6"/>
  <c r="W392" i="6" s="1"/>
  <c r="CW406" i="6"/>
  <c r="AF325" i="6"/>
  <c r="AF388" i="6" s="1"/>
  <c r="CW343" i="6"/>
  <c r="Z148" i="6" s="1"/>
  <c r="DR325" i="6"/>
  <c r="DR388" i="6" s="1"/>
  <c r="EO285" i="6"/>
  <c r="EO300" i="6" s="1"/>
  <c r="EO330" i="6" s="1"/>
  <c r="EQ329" i="6"/>
  <c r="EQ392" i="6" s="1"/>
  <c r="AD329" i="6"/>
  <c r="AD376" i="6" s="1"/>
  <c r="AT404" i="6"/>
  <c r="DZ329" i="6"/>
  <c r="DZ392" i="6" s="1"/>
  <c r="CL329" i="6"/>
  <c r="CL407" i="6" s="1"/>
  <c r="AT373" i="6"/>
  <c r="AE391" i="6"/>
  <c r="AE375" i="6"/>
  <c r="EG307" i="6"/>
  <c r="EG385" i="6" s="1"/>
  <c r="BN420" i="6"/>
  <c r="BP420" i="6"/>
  <c r="AQ329" i="6"/>
  <c r="AQ344" i="6" s="1"/>
  <c r="U285" i="6"/>
  <c r="U300" i="6" s="1"/>
  <c r="U330" i="6" s="1"/>
  <c r="DR270" i="6"/>
  <c r="DR315" i="6" s="1"/>
  <c r="AD270" i="6"/>
  <c r="AD315" i="6" s="1"/>
  <c r="CX420" i="6"/>
  <c r="EN270" i="6"/>
  <c r="EN330" i="6" s="1"/>
  <c r="DH285" i="6"/>
  <c r="DH300" i="6" s="1"/>
  <c r="DH330" i="6" s="1"/>
  <c r="DI420" i="6"/>
  <c r="AB445" i="6"/>
  <c r="CL418" i="6"/>
  <c r="DV420" i="6"/>
  <c r="D63" i="6" s="1"/>
  <c r="DQ285" i="6"/>
  <c r="DQ300" i="6" s="1"/>
  <c r="DQ315" i="6" s="1"/>
  <c r="AF285" i="6"/>
  <c r="AF300" i="6" s="1"/>
  <c r="AF315" i="6" s="1"/>
  <c r="DA418" i="6"/>
  <c r="AN420" i="6"/>
  <c r="T435" i="6"/>
  <c r="T451" i="6" s="1"/>
  <c r="AC433" i="6"/>
  <c r="L44" i="6" s="1"/>
  <c r="DN285" i="6"/>
  <c r="DN300" i="6" s="1"/>
  <c r="DN315" i="6" s="1"/>
  <c r="CF285" i="6"/>
  <c r="CF300" i="6" s="1"/>
  <c r="CF315" i="6" s="1"/>
  <c r="AB270" i="6"/>
  <c r="AB315" i="6" s="1"/>
  <c r="DK270" i="6"/>
  <c r="DK330" i="6" s="1"/>
  <c r="EE314" i="6"/>
  <c r="EE344" i="6" s="1"/>
  <c r="AJ420" i="6"/>
  <c r="AM285" i="6"/>
  <c r="AM300" i="6" s="1"/>
  <c r="AM330" i="6" s="1"/>
  <c r="Y285" i="6"/>
  <c r="Y300" i="6" s="1"/>
  <c r="Y330" i="6" s="1"/>
  <c r="AC432" i="6"/>
  <c r="AC448" i="6" s="1"/>
  <c r="DG270" i="6"/>
  <c r="DG330" i="6" s="1"/>
  <c r="CS270" i="6"/>
  <c r="CS315" i="6" s="1"/>
  <c r="BQ420" i="6"/>
  <c r="DP411" i="6"/>
  <c r="DB369" i="6"/>
  <c r="CZ329" i="6"/>
  <c r="CZ344" i="6" s="1"/>
  <c r="AC149" i="6" s="1"/>
  <c r="CN285" i="6"/>
  <c r="CN300" i="6" s="1"/>
  <c r="CN330" i="6" s="1"/>
  <c r="DB400" i="6"/>
  <c r="EF369" i="6"/>
  <c r="BW417" i="6"/>
  <c r="AC431" i="6"/>
  <c r="L42" i="6" s="1"/>
  <c r="DB337" i="6"/>
  <c r="AE142" i="6" s="1"/>
  <c r="BH412" i="6"/>
  <c r="EF337" i="6"/>
  <c r="AD350" i="6"/>
  <c r="M23" i="6" s="1"/>
  <c r="ET418" i="6"/>
  <c r="M77" i="6" s="1"/>
  <c r="DA412" i="6"/>
  <c r="BR420" i="6"/>
  <c r="EL285" i="6"/>
  <c r="EL300" i="6" s="1"/>
  <c r="EL330" i="6" s="1"/>
  <c r="CD420" i="6"/>
  <c r="CQ420" i="6"/>
  <c r="EQ375" i="6"/>
  <c r="U435" i="6"/>
  <c r="D46" i="6" s="1"/>
  <c r="EF385" i="6"/>
  <c r="T285" i="6"/>
  <c r="T300" i="6" s="1"/>
  <c r="T315" i="6" s="1"/>
  <c r="EQ406" i="6"/>
  <c r="BY285" i="6"/>
  <c r="BY300" i="6" s="1"/>
  <c r="BY315" i="6" s="1"/>
  <c r="EQ343" i="6"/>
  <c r="DN420" i="6"/>
  <c r="AI420" i="6"/>
  <c r="AO420" i="6"/>
  <c r="BX270" i="6"/>
  <c r="BX315" i="6" s="1"/>
  <c r="DP285" i="6"/>
  <c r="DP300" i="6" s="1"/>
  <c r="DP330" i="6" s="1"/>
  <c r="W285" i="6"/>
  <c r="W300" i="6" s="1"/>
  <c r="W330" i="6" s="1"/>
  <c r="BS420" i="6"/>
  <c r="W358" i="6"/>
  <c r="F31" i="6" s="1"/>
  <c r="AC429" i="6"/>
  <c r="AC445" i="6" s="1"/>
  <c r="AU327" i="6"/>
  <c r="AU342" i="6" s="1"/>
  <c r="Y435" i="6"/>
  <c r="W435" i="6"/>
  <c r="W451" i="6" s="1"/>
  <c r="Y358" i="6"/>
  <c r="H31" i="6" s="1"/>
  <c r="EE418" i="6"/>
  <c r="M61" i="6" s="1"/>
  <c r="CL412" i="6"/>
  <c r="CI420" i="6"/>
  <c r="CM382" i="6"/>
  <c r="DH420" i="6"/>
  <c r="AA358" i="6"/>
  <c r="J31" i="6" s="1"/>
  <c r="EA420" i="6"/>
  <c r="I63" i="6" s="1"/>
  <c r="AD417" i="6"/>
  <c r="BI382" i="6"/>
  <c r="CE420" i="6"/>
  <c r="BW413" i="6"/>
  <c r="AS415" i="6"/>
  <c r="EQ420" i="6"/>
  <c r="J79" i="6" s="1"/>
  <c r="ET415" i="6"/>
  <c r="M74" i="6" s="1"/>
  <c r="BT420" i="6"/>
  <c r="EF285" i="6"/>
  <c r="EF300" i="6" s="1"/>
  <c r="EF315" i="6" s="1"/>
  <c r="AY391" i="6"/>
  <c r="DA391" i="6"/>
  <c r="AL420" i="6"/>
  <c r="ED391" i="6"/>
  <c r="CS420" i="6"/>
  <c r="BW418" i="6"/>
  <c r="BW412" i="6"/>
  <c r="CB420" i="6"/>
  <c r="CL411" i="6"/>
  <c r="AE386" i="6"/>
  <c r="ET412" i="6"/>
  <c r="M71" i="6" s="1"/>
  <c r="DA411" i="6"/>
  <c r="EE411" i="6"/>
  <c r="M54" i="6" s="1"/>
  <c r="EA285" i="6"/>
  <c r="EA300" i="6" s="1"/>
  <c r="EA315" i="6" s="1"/>
  <c r="AY285" i="6"/>
  <c r="AY300" i="6" s="1"/>
  <c r="AY330" i="6" s="1"/>
  <c r="DB392" i="6"/>
  <c r="BE420" i="6"/>
  <c r="T358" i="6"/>
  <c r="C31" i="6" s="1"/>
  <c r="CH285" i="6"/>
  <c r="CH300" i="6" s="1"/>
  <c r="CH315" i="6" s="1"/>
  <c r="ER270" i="6"/>
  <c r="ER315" i="6" s="1"/>
  <c r="BH413" i="6"/>
  <c r="AQ285" i="6"/>
  <c r="AQ300" i="6" s="1"/>
  <c r="AQ315" i="6" s="1"/>
  <c r="AD351" i="6"/>
  <c r="M24" i="6" s="1"/>
  <c r="BA420" i="6"/>
  <c r="BO420" i="6"/>
  <c r="EK420" i="6"/>
  <c r="D79" i="6" s="1"/>
  <c r="AZ420" i="6"/>
  <c r="AS417" i="6"/>
  <c r="BH411" i="6"/>
  <c r="EU391" i="6"/>
  <c r="EU285" i="6"/>
  <c r="EU300" i="6" s="1"/>
  <c r="EU315" i="6" s="1"/>
  <c r="BH417" i="6"/>
  <c r="Z420" i="6"/>
  <c r="AS416" i="6"/>
  <c r="BY392" i="6"/>
  <c r="AU325" i="6"/>
  <c r="AU388" i="6" s="1"/>
  <c r="AD411" i="6"/>
  <c r="DY270" i="6"/>
  <c r="DY315" i="6" s="1"/>
  <c r="AO391" i="6"/>
  <c r="AS414" i="6"/>
  <c r="DW270" i="6"/>
  <c r="DW330" i="6" s="1"/>
  <c r="AS420" i="6"/>
  <c r="V435" i="6"/>
  <c r="E46" i="6" s="1"/>
  <c r="CG285" i="6"/>
  <c r="CG300" i="6" s="1"/>
  <c r="CG315" i="6" s="1"/>
  <c r="DB285" i="6"/>
  <c r="DB300" i="6" s="1"/>
  <c r="DB330" i="6" s="1"/>
  <c r="AD352" i="6"/>
  <c r="M25" i="6" s="1"/>
  <c r="AB358" i="6"/>
  <c r="K31" i="6" s="1"/>
  <c r="V358" i="6"/>
  <c r="E31" i="6" s="1"/>
  <c r="DA414" i="6"/>
  <c r="EJ391" i="6"/>
  <c r="EF411" i="6"/>
  <c r="N54" i="6" s="1"/>
  <c r="BF420" i="6"/>
  <c r="AC436" i="6"/>
  <c r="L47" i="6" s="1"/>
  <c r="BX387" i="6"/>
  <c r="BJ387" i="6"/>
  <c r="DE405" i="6"/>
  <c r="DE420" i="6" s="1"/>
  <c r="DT390" i="6"/>
  <c r="DX343" i="6"/>
  <c r="DX406" i="6"/>
  <c r="DX375" i="6"/>
  <c r="AD349" i="6"/>
  <c r="AU338" i="6"/>
  <c r="AU401" i="6"/>
  <c r="AU370" i="6"/>
  <c r="EV325" i="6"/>
  <c r="EV310" i="6"/>
  <c r="EG325" i="6"/>
  <c r="EG310" i="6"/>
  <c r="EU382" i="6"/>
  <c r="CM334" i="6"/>
  <c r="CM366" i="6"/>
  <c r="CM397" i="6"/>
  <c r="FM387" i="6"/>
  <c r="FM402" i="6" s="1"/>
  <c r="FM417" i="6" s="1"/>
  <c r="EX402" i="6"/>
  <c r="EX417" i="6" s="1"/>
  <c r="EM391" i="6"/>
  <c r="DW420" i="6"/>
  <c r="E63" i="6" s="1"/>
  <c r="AI391" i="6"/>
  <c r="BT270" i="6"/>
  <c r="AE338" i="6"/>
  <c r="AE370" i="6"/>
  <c r="AE401" i="6"/>
  <c r="CW285" i="6"/>
  <c r="CW300" i="6" s="1"/>
  <c r="CW330" i="6" s="1"/>
  <c r="L56" i="6"/>
  <c r="L67" i="6" s="1"/>
  <c r="ED285" i="6"/>
  <c r="ED300" i="6" s="1"/>
  <c r="ED315" i="6" s="1"/>
  <c r="DU343" i="6"/>
  <c r="DU406" i="6"/>
  <c r="DU375" i="6"/>
  <c r="CQ270" i="6"/>
  <c r="DL270" i="6"/>
  <c r="AX270" i="6"/>
  <c r="AO343" i="6"/>
  <c r="AO406" i="6"/>
  <c r="AO375" i="6"/>
  <c r="EL420" i="6"/>
  <c r="E79" i="6" s="1"/>
  <c r="CZ270" i="6"/>
  <c r="BU270" i="6"/>
  <c r="DM285" i="6"/>
  <c r="DM300" i="6" s="1"/>
  <c r="DM315" i="6" s="1"/>
  <c r="L23" i="6"/>
  <c r="K67" i="6"/>
  <c r="ET417" i="6"/>
  <c r="M76" i="6" s="1"/>
  <c r="BQ8" i="6"/>
  <c r="L58" i="1" s="1"/>
  <c r="M58" i="1" s="1"/>
  <c r="CL270" i="6"/>
  <c r="AF344" i="6"/>
  <c r="AF407" i="6"/>
  <c r="AF376" i="6"/>
  <c r="BX386" i="6"/>
  <c r="DQ344" i="6"/>
  <c r="DQ407" i="6"/>
  <c r="DQ376" i="6"/>
  <c r="DM314" i="6"/>
  <c r="DM329" i="6"/>
  <c r="AB435" i="6"/>
  <c r="K46" i="6" s="1"/>
  <c r="BX395" i="6"/>
  <c r="BX410" i="6" s="1"/>
  <c r="CM380" i="6"/>
  <c r="DA285" i="6"/>
  <c r="DA300" i="6" s="1"/>
  <c r="DA330" i="6" s="1"/>
  <c r="BI375" i="6"/>
  <c r="BX407" i="6"/>
  <c r="DB338" i="6"/>
  <c r="AE143" i="6" s="1"/>
  <c r="CB375" i="6"/>
  <c r="AL375" i="6"/>
  <c r="BN314" i="6"/>
  <c r="AP406" i="6"/>
  <c r="BY307" i="6"/>
  <c r="BY385" i="6" s="1"/>
  <c r="EC314" i="6"/>
  <c r="BH314" i="6"/>
  <c r="BH392" i="6" s="1"/>
  <c r="BP406" i="6"/>
  <c r="AM375" i="6"/>
  <c r="Z314" i="6"/>
  <c r="CL343" i="6"/>
  <c r="DQ397" i="6"/>
  <c r="BY325" i="6"/>
  <c r="BY388" i="6" s="1"/>
  <c r="DC327" i="6"/>
  <c r="DC390" i="6" s="1"/>
  <c r="T406" i="6"/>
  <c r="CU343" i="6"/>
  <c r="X148" i="6" s="1"/>
  <c r="BN406" i="6"/>
  <c r="CF343" i="6"/>
  <c r="BI399" i="6"/>
  <c r="AX314" i="6"/>
  <c r="AX392" i="6" s="1"/>
  <c r="DQ338" i="6"/>
  <c r="ES406" i="6"/>
  <c r="BQ314" i="6"/>
  <c r="BQ392" i="6" s="1"/>
  <c r="BW375" i="6"/>
  <c r="DN329" i="6"/>
  <c r="DN392" i="6" s="1"/>
  <c r="AK329" i="6"/>
  <c r="AK392" i="6" s="1"/>
  <c r="AT400" i="6"/>
  <c r="BB375" i="6"/>
  <c r="CU314" i="6"/>
  <c r="AF392" i="6"/>
  <c r="AJ375" i="6"/>
  <c r="BX339" i="6"/>
  <c r="BX371" i="6"/>
  <c r="BX402" i="6"/>
  <c r="AA163" i="6"/>
  <c r="AA178" i="6"/>
  <c r="EU334" i="6"/>
  <c r="EU397" i="6"/>
  <c r="EU366" i="6"/>
  <c r="AI343" i="6"/>
  <c r="AI375" i="6"/>
  <c r="AI406" i="6"/>
  <c r="AS412" i="6"/>
  <c r="T162" i="6"/>
  <c r="T177" i="6"/>
  <c r="DU285" i="6"/>
  <c r="DU300" i="6" s="1"/>
  <c r="DU330" i="6" s="1"/>
  <c r="AT344" i="6"/>
  <c r="AT376" i="6"/>
  <c r="AT407" i="6"/>
  <c r="CL395" i="6"/>
  <c r="CL410" i="6" s="1"/>
  <c r="DA380" i="6"/>
  <c r="EG327" i="6"/>
  <c r="EG312" i="6"/>
  <c r="AD355" i="6"/>
  <c r="ET270" i="6"/>
  <c r="CZ343" i="6"/>
  <c r="AC148" i="6" s="1"/>
  <c r="CZ406" i="6"/>
  <c r="CZ375" i="6"/>
  <c r="CM343" i="6"/>
  <c r="CM375" i="6"/>
  <c r="CM406" i="6"/>
  <c r="BX338" i="6"/>
  <c r="BX370" i="6"/>
  <c r="BX401" i="6"/>
  <c r="CB285" i="6"/>
  <c r="CB300" i="6" s="1"/>
  <c r="CB315" i="6" s="1"/>
  <c r="EB420" i="6"/>
  <c r="AL329" i="6"/>
  <c r="AL314" i="6"/>
  <c r="BD285" i="6"/>
  <c r="BD300" i="6" s="1"/>
  <c r="BD315" i="6" s="1"/>
  <c r="BI406" i="6"/>
  <c r="BX344" i="6"/>
  <c r="CB343" i="6"/>
  <c r="AL343" i="6"/>
  <c r="EK314" i="6"/>
  <c r="AP375" i="6"/>
  <c r="CT406" i="6"/>
  <c r="CC329" i="6"/>
  <c r="CC392" i="6" s="1"/>
  <c r="AR375" i="6"/>
  <c r="BP375" i="6"/>
  <c r="BJ325" i="6"/>
  <c r="BJ388" i="6" s="1"/>
  <c r="AM343" i="6"/>
  <c r="CR314" i="6"/>
  <c r="AE376" i="6"/>
  <c r="DQ366" i="6"/>
  <c r="DU314" i="6"/>
  <c r="DU392" i="6" s="1"/>
  <c r="CH329" i="6"/>
  <c r="CH392" i="6" s="1"/>
  <c r="T375" i="6"/>
  <c r="BN343" i="6"/>
  <c r="BP329" i="6"/>
  <c r="BP392" i="6" s="1"/>
  <c r="AT368" i="6"/>
  <c r="DR327" i="6"/>
  <c r="DR390" i="6" s="1"/>
  <c r="BI336" i="6"/>
  <c r="BE406" i="6"/>
  <c r="CW329" i="6"/>
  <c r="CW392" i="6" s="1"/>
  <c r="DR376" i="6"/>
  <c r="ES375" i="6"/>
  <c r="BW343" i="6"/>
  <c r="AT337" i="6"/>
  <c r="BB406" i="6"/>
  <c r="BI376" i="6"/>
  <c r="CB329" i="6"/>
  <c r="CB392" i="6" s="1"/>
  <c r="AJ406" i="6"/>
  <c r="K30" i="6"/>
  <c r="BS285" i="6"/>
  <c r="BS300" i="6" s="1"/>
  <c r="BS315" i="6" s="1"/>
  <c r="AY343" i="6"/>
  <c r="AY406" i="6"/>
  <c r="AY375" i="6"/>
  <c r="DB344" i="6"/>
  <c r="AE149" i="6" s="1"/>
  <c r="DB407" i="6"/>
  <c r="DB376" i="6"/>
  <c r="BI334" i="6"/>
  <c r="BI366" i="6"/>
  <c r="BI397" i="6"/>
  <c r="BQ391" i="6"/>
  <c r="CZ395" i="6"/>
  <c r="CZ410" i="6" s="1"/>
  <c r="DO380" i="6"/>
  <c r="EN314" i="6"/>
  <c r="EN329" i="6"/>
  <c r="EJ343" i="6"/>
  <c r="EJ406" i="6"/>
  <c r="EJ375" i="6"/>
  <c r="AT392" i="6"/>
  <c r="EB270" i="6"/>
  <c r="EJ329" i="6"/>
  <c r="EJ314" i="6"/>
  <c r="AO270" i="6"/>
  <c r="BA270" i="6"/>
  <c r="BQ7" i="6"/>
  <c r="L57" i="1" s="1"/>
  <c r="M57" i="1" s="1"/>
  <c r="FS380" i="6"/>
  <c r="FS395" i="6" s="1"/>
  <c r="FS410" i="6" s="1"/>
  <c r="FD395" i="6"/>
  <c r="FD410" i="6" s="1"/>
  <c r="CE314" i="6"/>
  <c r="CE329" i="6"/>
  <c r="AF312" i="6"/>
  <c r="AF327" i="6"/>
  <c r="BU329" i="6"/>
  <c r="BU314" i="6"/>
  <c r="EE285" i="6"/>
  <c r="EE300" i="6" s="1"/>
  <c r="EE315" i="6" s="1"/>
  <c r="BI343" i="6"/>
  <c r="BA406" i="6"/>
  <c r="AX375" i="6"/>
  <c r="AP343" i="6"/>
  <c r="CT375" i="6"/>
  <c r="AR406" i="6"/>
  <c r="BP343" i="6"/>
  <c r="AE407" i="6"/>
  <c r="DQ334" i="6"/>
  <c r="BA329" i="6"/>
  <c r="BA392" i="6" s="1"/>
  <c r="T343" i="6"/>
  <c r="DI406" i="6"/>
  <c r="AT399" i="6"/>
  <c r="BX397" i="6"/>
  <c r="BB329" i="6"/>
  <c r="BB392" i="6" s="1"/>
  <c r="BE375" i="6"/>
  <c r="CI329" i="6"/>
  <c r="CI392" i="6" s="1"/>
  <c r="DR407" i="6"/>
  <c r="ES343" i="6"/>
  <c r="DX391" i="6"/>
  <c r="BS406" i="6"/>
  <c r="BB343" i="6"/>
  <c r="BI407" i="6"/>
  <c r="AJ343" i="6"/>
  <c r="DN395" i="6"/>
  <c r="DN410" i="6" s="1"/>
  <c r="EC380" i="6"/>
  <c r="BQ343" i="6"/>
  <c r="BQ375" i="6"/>
  <c r="BQ406" i="6"/>
  <c r="EB395" i="6"/>
  <c r="EB410" i="6" s="1"/>
  <c r="EQ380" i="6"/>
  <c r="AR285" i="6"/>
  <c r="AR300" i="6" s="1"/>
  <c r="AR315" i="6" s="1"/>
  <c r="EP270" i="6"/>
  <c r="BG285" i="6"/>
  <c r="BG300" i="6" s="1"/>
  <c r="BG315" i="6" s="1"/>
  <c r="CN339" i="6"/>
  <c r="CN402" i="6"/>
  <c r="BS329" i="6"/>
  <c r="BS314" i="6"/>
  <c r="EC270" i="6"/>
  <c r="BM343" i="6"/>
  <c r="BM375" i="6"/>
  <c r="BM406" i="6"/>
  <c r="CI285" i="6"/>
  <c r="CI300" i="6" s="1"/>
  <c r="CI315" i="6" s="1"/>
  <c r="K38" i="6"/>
  <c r="AB443" i="6"/>
  <c r="BH285" i="6"/>
  <c r="BH300" i="6" s="1"/>
  <c r="BH315" i="6" s="1"/>
  <c r="EU344" i="6"/>
  <c r="EU376" i="6"/>
  <c r="EU407" i="6"/>
  <c r="AA177" i="6"/>
  <c r="AA162" i="6"/>
  <c r="W177" i="6"/>
  <c r="W162" i="6"/>
  <c r="CK391" i="6"/>
  <c r="AE157" i="6"/>
  <c r="AE172" i="6"/>
  <c r="BG391" i="6"/>
  <c r="DE391" i="6"/>
  <c r="CP406" i="6"/>
  <c r="CP421" i="6" s="1"/>
  <c r="ED343" i="6"/>
  <c r="ED375" i="6"/>
  <c r="ED406" i="6"/>
  <c r="AU285" i="6"/>
  <c r="AU300" i="6" s="1"/>
  <c r="AU330" i="6" s="1"/>
  <c r="CP392" i="6"/>
  <c r="CA407" i="6"/>
  <c r="CA422" i="6" s="1"/>
  <c r="BQ6" i="6"/>
  <c r="L56" i="1" s="1"/>
  <c r="CC285" i="6"/>
  <c r="CC300" i="6" s="1"/>
  <c r="CC330" i="6" s="1"/>
  <c r="AA285" i="6"/>
  <c r="AA300" i="6" s="1"/>
  <c r="AA315" i="6" s="1"/>
  <c r="BJ285" i="6"/>
  <c r="BJ300" i="6" s="1"/>
  <c r="BJ315" i="6" s="1"/>
  <c r="BI285" i="6"/>
  <c r="BI300" i="6" s="1"/>
  <c r="BI315" i="6" s="1"/>
  <c r="AN329" i="6"/>
  <c r="AN314" i="6"/>
  <c r="CT285" i="6"/>
  <c r="CT300" i="6" s="1"/>
  <c r="CT330" i="6" s="1"/>
  <c r="AC285" i="6"/>
  <c r="AC300" i="6" s="1"/>
  <c r="AC315" i="6" s="1"/>
  <c r="BA375" i="6"/>
  <c r="AX406" i="6"/>
  <c r="AN375" i="6"/>
  <c r="CT343" i="6"/>
  <c r="W148" i="6" s="1"/>
  <c r="BV329" i="6"/>
  <c r="BV392" i="6" s="1"/>
  <c r="AR343" i="6"/>
  <c r="DJ375" i="6"/>
  <c r="CN327" i="6"/>
  <c r="CN390" i="6" s="1"/>
  <c r="AE344" i="6"/>
  <c r="AF318" i="6"/>
  <c r="AF381" i="6" s="1"/>
  <c r="BJ376" i="6"/>
  <c r="AT398" i="6"/>
  <c r="DI375" i="6"/>
  <c r="CQ406" i="6"/>
  <c r="AC329" i="6"/>
  <c r="AC392" i="6" s="1"/>
  <c r="AT336" i="6"/>
  <c r="EU368" i="6"/>
  <c r="BX366" i="6"/>
  <c r="BE343" i="6"/>
  <c r="EP329" i="6"/>
  <c r="EP392" i="6" s="1"/>
  <c r="DR344" i="6"/>
  <c r="EF367" i="6"/>
  <c r="BG329" i="6"/>
  <c r="BG392" i="6" s="1"/>
  <c r="CN307" i="6"/>
  <c r="DB406" i="6"/>
  <c r="AC428" i="6"/>
  <c r="BR375" i="6"/>
  <c r="BS375" i="6"/>
  <c r="BV375" i="6"/>
  <c r="BI344" i="6"/>
  <c r="EU398" i="6"/>
  <c r="AT375" i="6"/>
  <c r="AO329" i="6"/>
  <c r="AO392" i="6" s="1"/>
  <c r="BD391" i="6"/>
  <c r="AT390" i="6"/>
  <c r="CM336" i="6"/>
  <c r="CM399" i="6"/>
  <c r="CM368" i="6"/>
  <c r="AP285" i="6"/>
  <c r="AP300" i="6" s="1"/>
  <c r="AP315" i="6" s="1"/>
  <c r="EB329" i="6"/>
  <c r="EB314" i="6"/>
  <c r="BE285" i="6"/>
  <c r="BE300" i="6" s="1"/>
  <c r="BE330" i="6" s="1"/>
  <c r="CX329" i="6"/>
  <c r="CX314" i="6"/>
  <c r="AI285" i="6"/>
  <c r="AI300" i="6" s="1"/>
  <c r="AI315" i="6" s="1"/>
  <c r="CM392" i="6"/>
  <c r="CK285" i="6"/>
  <c r="CK300" i="6" s="1"/>
  <c r="CK315" i="6" s="1"/>
  <c r="CK343" i="6"/>
  <c r="CK406" i="6"/>
  <c r="CK375" i="6"/>
  <c r="BG343" i="6"/>
  <c r="BG375" i="6"/>
  <c r="BG406" i="6"/>
  <c r="BY380" i="6"/>
  <c r="BJ395" i="6"/>
  <c r="BJ410" i="6" s="1"/>
  <c r="AL285" i="6"/>
  <c r="AL300" i="6" s="1"/>
  <c r="AL330" i="6" s="1"/>
  <c r="BM270" i="6"/>
  <c r="AT285" i="6"/>
  <c r="AT300" i="6" s="1"/>
  <c r="AT315" i="6" s="1"/>
  <c r="DX270" i="6"/>
  <c r="AW422" i="6"/>
  <c r="BL407" i="6"/>
  <c r="BL422" i="6" s="1"/>
  <c r="BR6" i="6"/>
  <c r="Z358" i="6"/>
  <c r="DB384" i="6"/>
  <c r="DV314" i="6"/>
  <c r="DV329" i="6"/>
  <c r="W391" i="6"/>
  <c r="AY314" i="6"/>
  <c r="AY329" i="6"/>
  <c r="DZ391" i="6"/>
  <c r="BD314" i="6"/>
  <c r="BD329" i="6"/>
  <c r="CY270" i="6"/>
  <c r="AU386" i="6"/>
  <c r="BA343" i="6"/>
  <c r="AX343" i="6"/>
  <c r="AN406" i="6"/>
  <c r="BR329" i="6"/>
  <c r="BR392" i="6" s="1"/>
  <c r="DJ406" i="6"/>
  <c r="BJ407" i="6"/>
  <c r="AT367" i="6"/>
  <c r="DI343" i="6"/>
  <c r="CQ375" i="6"/>
  <c r="AI329" i="6"/>
  <c r="AI392" i="6" s="1"/>
  <c r="EU399" i="6"/>
  <c r="EA314" i="6"/>
  <c r="EA392" i="6" s="1"/>
  <c r="DP375" i="6"/>
  <c r="BX334" i="6"/>
  <c r="BJ307" i="6"/>
  <c r="CY329" i="6"/>
  <c r="CY392" i="6" s="1"/>
  <c r="EF398" i="6"/>
  <c r="DB375" i="6"/>
  <c r="BR406" i="6"/>
  <c r="BS343" i="6"/>
  <c r="BV406" i="6"/>
  <c r="BY370" i="6"/>
  <c r="EU367" i="6"/>
  <c r="AT406" i="6"/>
  <c r="BD343" i="6"/>
  <c r="BD406" i="6"/>
  <c r="BD375" i="6"/>
  <c r="AT342" i="6"/>
  <c r="AT374" i="6"/>
  <c r="AT405" i="6"/>
  <c r="F30" i="6"/>
  <c r="CE343" i="6"/>
  <c r="CE375" i="6"/>
  <c r="CE406" i="6"/>
  <c r="AK343" i="6"/>
  <c r="AK406" i="6"/>
  <c r="AK375" i="6"/>
  <c r="AB162" i="6"/>
  <c r="AB177" i="6"/>
  <c r="DO343" i="6"/>
  <c r="DO406" i="6"/>
  <c r="DO375" i="6"/>
  <c r="EI389" i="6"/>
  <c r="DT404" i="6"/>
  <c r="DT419" i="6" s="1"/>
  <c r="ES285" i="6"/>
  <c r="ES300" i="6" s="1"/>
  <c r="ES315" i="6" s="1"/>
  <c r="BI335" i="6"/>
  <c r="BI367" i="6"/>
  <c r="BI398" i="6"/>
  <c r="L31" i="6"/>
  <c r="AS270" i="6"/>
  <c r="CM344" i="6"/>
  <c r="CM407" i="6"/>
  <c r="CM376" i="6"/>
  <c r="BF285" i="6"/>
  <c r="BF300" i="6" s="1"/>
  <c r="BF315" i="6" s="1"/>
  <c r="EO343" i="6"/>
  <c r="EO375" i="6"/>
  <c r="EO406" i="6"/>
  <c r="CX285" i="6"/>
  <c r="CX300" i="6" s="1"/>
  <c r="CX330" i="6" s="1"/>
  <c r="EG285" i="6"/>
  <c r="EG300" i="6" s="1"/>
  <c r="EG315" i="6" s="1"/>
  <c r="Z285" i="6"/>
  <c r="Z300" i="6" s="1"/>
  <c r="Z315" i="6" s="1"/>
  <c r="EP395" i="6"/>
  <c r="EP410" i="6" s="1"/>
  <c r="FE380" i="6"/>
  <c r="BW285" i="6"/>
  <c r="BW300" i="6" s="1"/>
  <c r="BW315" i="6" s="1"/>
  <c r="EV270" i="6"/>
  <c r="BR7" i="6"/>
  <c r="DO285" i="6"/>
  <c r="DO300" i="6" s="1"/>
  <c r="DO315" i="6" s="1"/>
  <c r="DQ343" i="6"/>
  <c r="DQ375" i="6"/>
  <c r="DQ406" i="6"/>
  <c r="EF336" i="6"/>
  <c r="EF368" i="6"/>
  <c r="EF399" i="6"/>
  <c r="BX343" i="6"/>
  <c r="BX375" i="6"/>
  <c r="BX406" i="6"/>
  <c r="EK285" i="6"/>
  <c r="EK300" i="6" s="1"/>
  <c r="EK315" i="6" s="1"/>
  <c r="EQ270" i="6"/>
  <c r="DB336" i="6"/>
  <c r="AE141" i="6" s="1"/>
  <c r="DB399" i="6"/>
  <c r="DB368" i="6"/>
  <c r="BM329" i="6"/>
  <c r="BM314" i="6"/>
  <c r="D30" i="6"/>
  <c r="W343" i="6"/>
  <c r="W375" i="6"/>
  <c r="W406" i="6"/>
  <c r="BJ312" i="6"/>
  <c r="BJ327" i="6"/>
  <c r="DZ343" i="6"/>
  <c r="DZ406" i="6"/>
  <c r="DZ375" i="6"/>
  <c r="CZ391" i="6"/>
  <c r="CQ329" i="6"/>
  <c r="CQ392" i="6" s="1"/>
  <c r="CJ329" i="6"/>
  <c r="CJ392" i="6" s="1"/>
  <c r="DQ368" i="6"/>
  <c r="AN343" i="6"/>
  <c r="BI401" i="6"/>
  <c r="BI383" i="6"/>
  <c r="DJ343" i="6"/>
  <c r="DC307" i="6"/>
  <c r="BH406" i="6"/>
  <c r="BJ344" i="6"/>
  <c r="AT335" i="6"/>
  <c r="CN318" i="6"/>
  <c r="CN381" i="6" s="1"/>
  <c r="CQ343" i="6"/>
  <c r="T148" i="6" s="1"/>
  <c r="CN325" i="6"/>
  <c r="CN388" i="6" s="1"/>
  <c r="EU336" i="6"/>
  <c r="DP406" i="6"/>
  <c r="AQ375" i="6"/>
  <c r="EF335" i="6"/>
  <c r="AK391" i="6"/>
  <c r="DB343" i="6"/>
  <c r="AE148" i="6" s="1"/>
  <c r="BR343" i="6"/>
  <c r="BV343" i="6"/>
  <c r="BY401" i="6"/>
  <c r="EU335" i="6"/>
  <c r="AT343" i="6"/>
  <c r="DB382" i="6"/>
  <c r="DA343" i="6"/>
  <c r="AD148" i="6" s="1"/>
  <c r="DA375" i="6"/>
  <c r="DA406" i="6"/>
  <c r="BY344" i="6"/>
  <c r="BY376" i="6"/>
  <c r="BY407" i="6"/>
  <c r="BL393" i="6"/>
  <c r="CA393" i="6" s="1"/>
  <c r="AW408" i="6"/>
  <c r="EU343" i="6"/>
  <c r="EU375" i="6"/>
  <c r="EU406" i="6"/>
  <c r="BV285" i="6"/>
  <c r="BV300" i="6" s="1"/>
  <c r="BV330" i="6" s="1"/>
  <c r="EF343" i="6"/>
  <c r="EF375" i="6"/>
  <c r="EF406" i="6"/>
  <c r="CM338" i="6"/>
  <c r="CM401" i="6"/>
  <c r="CM370" i="6"/>
  <c r="EM285" i="6"/>
  <c r="EM300" i="6" s="1"/>
  <c r="EM330" i="6" s="1"/>
  <c r="EJ270" i="6"/>
  <c r="EM314" i="6"/>
  <c r="EM329" i="6"/>
  <c r="BR8" i="6"/>
  <c r="CJ285" i="6"/>
  <c r="CJ300" i="6" s="1"/>
  <c r="CJ330" i="6" s="1"/>
  <c r="BX336" i="6"/>
  <c r="BX368" i="6"/>
  <c r="BX399" i="6"/>
  <c r="BO285" i="6"/>
  <c r="BO300" i="6" s="1"/>
  <c r="BO315" i="6" s="1"/>
  <c r="BY327" i="6"/>
  <c r="BY312" i="6"/>
  <c r="DB401" i="6"/>
  <c r="DQ399" i="6"/>
  <c r="BI370" i="6"/>
  <c r="CL375" i="6"/>
  <c r="BH375" i="6"/>
  <c r="DY329" i="6"/>
  <c r="DY392" i="6" s="1"/>
  <c r="BX384" i="6"/>
  <c r="BF329" i="6"/>
  <c r="BF392" i="6" s="1"/>
  <c r="DG329" i="6"/>
  <c r="DG392" i="6" s="1"/>
  <c r="EF384" i="6"/>
  <c r="CU406" i="6"/>
  <c r="AM329" i="6"/>
  <c r="AM392" i="6" s="1"/>
  <c r="CF406" i="6"/>
  <c r="U329" i="6"/>
  <c r="U392" i="6" s="1"/>
  <c r="DP343" i="6"/>
  <c r="AQ406" i="6"/>
  <c r="DQ370" i="6"/>
  <c r="BC329" i="6"/>
  <c r="BC392" i="6" s="1"/>
  <c r="DL329" i="6"/>
  <c r="DL392" i="6" s="1"/>
  <c r="BY338" i="6"/>
  <c r="DR307" i="6"/>
  <c r="DR385" i="6" s="1"/>
  <c r="BE329" i="6"/>
  <c r="BE392" i="6" s="1"/>
  <c r="DB334" i="6"/>
  <c r="AE139" i="6" s="1"/>
  <c r="DB366" i="6"/>
  <c r="DB397" i="6"/>
  <c r="BJ339" i="6"/>
  <c r="BJ402" i="6"/>
  <c r="BJ371" i="6"/>
  <c r="BM420" i="6"/>
  <c r="DY343" i="6"/>
  <c r="DY375" i="6"/>
  <c r="DY406" i="6"/>
  <c r="EM343" i="6"/>
  <c r="EM375" i="6"/>
  <c r="EM406" i="6"/>
  <c r="AD168" i="6"/>
  <c r="AD153" i="6"/>
  <c r="BC343" i="6"/>
  <c r="BC406" i="6"/>
  <c r="BC375" i="6"/>
  <c r="ER329" i="6"/>
  <c r="ER314" i="6"/>
  <c r="EI403" i="6"/>
  <c r="EI418" i="6" s="1"/>
  <c r="EX388" i="6"/>
  <c r="EV312" i="6"/>
  <c r="EV327" i="6"/>
  <c r="V162" i="6"/>
  <c r="V177" i="6"/>
  <c r="BT314" i="6"/>
  <c r="BT329" i="6"/>
  <c r="DQ392" i="6"/>
  <c r="E30" i="6"/>
  <c r="DC318" i="6"/>
  <c r="DC303" i="6"/>
  <c r="L26" i="6"/>
  <c r="BX376" i="6"/>
  <c r="DB370" i="6"/>
  <c r="CB406" i="6"/>
  <c r="AL406" i="6"/>
  <c r="DQ336" i="6"/>
  <c r="BI338" i="6"/>
  <c r="AM406" i="6"/>
  <c r="CL406" i="6"/>
  <c r="BH343" i="6"/>
  <c r="CU375" i="6"/>
  <c r="BN375" i="6"/>
  <c r="CF375" i="6"/>
  <c r="BI368" i="6"/>
  <c r="AQ343" i="6"/>
  <c r="DQ401" i="6"/>
  <c r="BW406" i="6"/>
  <c r="DU391" i="6"/>
  <c r="AT369" i="6"/>
  <c r="CN387" i="6" l="1"/>
  <c r="CN397" i="6"/>
  <c r="CN366" i="6"/>
  <c r="AT411" i="6"/>
  <c r="CN334" i="6"/>
  <c r="DC401" i="6"/>
  <c r="DC370" i="6"/>
  <c r="DC386" i="6"/>
  <c r="DC339" i="6"/>
  <c r="AF144" i="6" s="1"/>
  <c r="DR334" i="6"/>
  <c r="AF154" i="6" s="1"/>
  <c r="DR366" i="6"/>
  <c r="DR397" i="6"/>
  <c r="BJ335" i="6"/>
  <c r="AU383" i="6"/>
  <c r="AU413" i="6" s="1"/>
  <c r="AU335" i="6"/>
  <c r="EV392" i="6"/>
  <c r="DC407" i="6"/>
  <c r="DC392" i="6"/>
  <c r="DC376" i="6"/>
  <c r="EV343" i="6"/>
  <c r="EV376" i="6"/>
  <c r="EV407" i="6"/>
  <c r="AU339" i="6"/>
  <c r="AU402" i="6"/>
  <c r="AU371" i="6"/>
  <c r="AD421" i="6"/>
  <c r="CD392" i="6"/>
  <c r="AU407" i="6"/>
  <c r="DC402" i="6"/>
  <c r="DC371" i="6"/>
  <c r="CD344" i="6"/>
  <c r="CD376" i="6"/>
  <c r="EC421" i="6"/>
  <c r="K64" i="6" s="1"/>
  <c r="EV391" i="6"/>
  <c r="EV406" i="6"/>
  <c r="T178" i="6"/>
  <c r="Y163" i="6"/>
  <c r="BJ334" i="6"/>
  <c r="DR384" i="6"/>
  <c r="DR368" i="6"/>
  <c r="DR399" i="6"/>
  <c r="DQ411" i="6"/>
  <c r="EV401" i="6"/>
  <c r="DR339" i="6"/>
  <c r="AF174" i="6" s="1"/>
  <c r="BJ338" i="6"/>
  <c r="AF399" i="6"/>
  <c r="EV370" i="6"/>
  <c r="AF368" i="6"/>
  <c r="EV386" i="6"/>
  <c r="AF384" i="6"/>
  <c r="BJ370" i="6"/>
  <c r="BJ401" i="6"/>
  <c r="DN421" i="6"/>
  <c r="BU421" i="6"/>
  <c r="BN330" i="6"/>
  <c r="BN345" i="6" s="1"/>
  <c r="EG397" i="6"/>
  <c r="EO407" i="6"/>
  <c r="DR370" i="6"/>
  <c r="V178" i="6"/>
  <c r="DR401" i="6"/>
  <c r="DR338" i="6"/>
  <c r="AF173" i="6" s="1"/>
  <c r="EG334" i="6"/>
  <c r="CN407" i="6"/>
  <c r="EG366" i="6"/>
  <c r="EO376" i="6"/>
  <c r="AF338" i="6"/>
  <c r="EG376" i="6"/>
  <c r="AF401" i="6"/>
  <c r="EG407" i="6"/>
  <c r="EG344" i="6"/>
  <c r="AF370" i="6"/>
  <c r="CT376" i="6"/>
  <c r="DK421" i="6"/>
  <c r="BY384" i="6"/>
  <c r="EG343" i="6"/>
  <c r="BY399" i="6"/>
  <c r="EG375" i="6"/>
  <c r="BY368" i="6"/>
  <c r="EG406" i="6"/>
  <c r="BY339" i="6"/>
  <c r="CM419" i="6"/>
  <c r="CS407" i="6"/>
  <c r="DW421" i="6"/>
  <c r="E64" i="6" s="1"/>
  <c r="CN376" i="6"/>
  <c r="BJ398" i="6"/>
  <c r="DR387" i="6"/>
  <c r="CN344" i="6"/>
  <c r="DR402" i="6"/>
  <c r="AE412" i="6"/>
  <c r="DO376" i="6"/>
  <c r="AF156" i="6"/>
  <c r="CW421" i="6"/>
  <c r="AE417" i="6"/>
  <c r="DC399" i="6"/>
  <c r="DC384" i="6"/>
  <c r="DC336" i="6"/>
  <c r="AF141" i="6" s="1"/>
  <c r="BJ367" i="6"/>
  <c r="EV371" i="6"/>
  <c r="DG421" i="6"/>
  <c r="EU417" i="6"/>
  <c r="N76" i="6" s="1"/>
  <c r="CY421" i="6"/>
  <c r="EG386" i="6"/>
  <c r="EG401" i="6"/>
  <c r="EG370" i="6"/>
  <c r="V421" i="6"/>
  <c r="BY366" i="6"/>
  <c r="BY334" i="6"/>
  <c r="EF419" i="6"/>
  <c r="N62" i="6" s="1"/>
  <c r="EL376" i="6"/>
  <c r="CN338" i="6"/>
  <c r="DV421" i="6"/>
  <c r="D64" i="6" s="1"/>
  <c r="CN399" i="6"/>
  <c r="CN384" i="6"/>
  <c r="ET376" i="6"/>
  <c r="BJ382" i="6"/>
  <c r="EV367" i="6"/>
  <c r="ET407" i="6"/>
  <c r="ET344" i="6"/>
  <c r="CN375" i="6"/>
  <c r="CN336" i="6"/>
  <c r="EV398" i="6"/>
  <c r="EV335" i="6"/>
  <c r="AU344" i="6"/>
  <c r="EE421" i="6"/>
  <c r="M64" i="6" s="1"/>
  <c r="BJ397" i="6"/>
  <c r="AU392" i="6"/>
  <c r="CN343" i="6"/>
  <c r="CN406" i="6"/>
  <c r="Z163" i="6"/>
  <c r="CI421" i="6"/>
  <c r="DB411" i="6"/>
  <c r="U178" i="6"/>
  <c r="AT412" i="6"/>
  <c r="AZ421" i="6"/>
  <c r="EF422" i="6"/>
  <c r="N65" i="6" s="1"/>
  <c r="BX411" i="6"/>
  <c r="EL407" i="6"/>
  <c r="DH421" i="6"/>
  <c r="CS344" i="6"/>
  <c r="V149" i="6" s="1"/>
  <c r="EL344" i="6"/>
  <c r="AF366" i="6"/>
  <c r="DB417" i="6"/>
  <c r="EV339" i="6"/>
  <c r="CS376" i="6"/>
  <c r="AA451" i="6"/>
  <c r="EV387" i="6"/>
  <c r="EV417" i="6" s="1"/>
  <c r="O76" i="6" s="1"/>
  <c r="BJ389" i="6"/>
  <c r="CG421" i="6"/>
  <c r="X421" i="6"/>
  <c r="AE413" i="6"/>
  <c r="CV421" i="6"/>
  <c r="AF334" i="6"/>
  <c r="CN370" i="6"/>
  <c r="AF397" i="6"/>
  <c r="CN401" i="6"/>
  <c r="AB163" i="6"/>
  <c r="EU420" i="6"/>
  <c r="N79" i="6" s="1"/>
  <c r="AK315" i="6"/>
  <c r="AK393" i="6" s="1"/>
  <c r="BY382" i="6"/>
  <c r="BJ396" i="6"/>
  <c r="CG407" i="6"/>
  <c r="AE177" i="6"/>
  <c r="EU418" i="6"/>
  <c r="N77" i="6" s="1"/>
  <c r="BI419" i="6"/>
  <c r="BX420" i="6"/>
  <c r="EG399" i="6"/>
  <c r="AC443" i="6"/>
  <c r="DX407" i="6"/>
  <c r="BW407" i="6"/>
  <c r="DX376" i="6"/>
  <c r="DX344" i="6"/>
  <c r="BY387" i="6"/>
  <c r="BJ341" i="6"/>
  <c r="BY371" i="6"/>
  <c r="BJ373" i="6"/>
  <c r="U451" i="6"/>
  <c r="EO344" i="6"/>
  <c r="Y344" i="6"/>
  <c r="DJ376" i="6"/>
  <c r="CH421" i="6"/>
  <c r="DF421" i="6"/>
  <c r="AE357" i="6"/>
  <c r="N30" i="6" s="1"/>
  <c r="CM411" i="6"/>
  <c r="CG376" i="6"/>
  <c r="AE176" i="6"/>
  <c r="EG339" i="6"/>
  <c r="AE161" i="6"/>
  <c r="BO407" i="6"/>
  <c r="BO392" i="6"/>
  <c r="EG371" i="6"/>
  <c r="CG344" i="6"/>
  <c r="AE168" i="6"/>
  <c r="BO376" i="6"/>
  <c r="EG402" i="6"/>
  <c r="CX421" i="6"/>
  <c r="DQ420" i="6"/>
  <c r="EV368" i="6"/>
  <c r="AE420" i="6"/>
  <c r="AU414" i="6"/>
  <c r="EG383" i="6"/>
  <c r="DC375" i="6"/>
  <c r="AC421" i="6"/>
  <c r="DQ415" i="6"/>
  <c r="DC406" i="6"/>
  <c r="DC343" i="6"/>
  <c r="AF148" i="6" s="1"/>
  <c r="EU411" i="6"/>
  <c r="N70" i="6" s="1"/>
  <c r="AU412" i="6"/>
  <c r="BX419" i="6"/>
  <c r="DQ419" i="6"/>
  <c r="DJ407" i="6"/>
  <c r="DP376" i="6"/>
  <c r="DP407" i="6"/>
  <c r="T376" i="6"/>
  <c r="CK376" i="6"/>
  <c r="EN421" i="6"/>
  <c r="G80" i="6" s="1"/>
  <c r="EL421" i="6"/>
  <c r="E80" i="6" s="1"/>
  <c r="DJ344" i="6"/>
  <c r="X179" i="6" s="1"/>
  <c r="Y392" i="6"/>
  <c r="EV365" i="6"/>
  <c r="AE155" i="6"/>
  <c r="EV396" i="6"/>
  <c r="EA421" i="6"/>
  <c r="I64" i="6" s="1"/>
  <c r="EV333" i="6"/>
  <c r="Y407" i="6"/>
  <c r="CM420" i="6"/>
  <c r="DM421" i="6"/>
  <c r="Z421" i="6"/>
  <c r="BI411" i="6"/>
  <c r="DP392" i="6"/>
  <c r="EV382" i="6"/>
  <c r="EV334" i="6"/>
  <c r="X436" i="6"/>
  <c r="G47" i="6" s="1"/>
  <c r="EV397" i="6"/>
  <c r="BJ381" i="6"/>
  <c r="DI330" i="6"/>
  <c r="DI345" i="6" s="1"/>
  <c r="AM315" i="6"/>
  <c r="AM377" i="6" s="1"/>
  <c r="AU406" i="6"/>
  <c r="CU315" i="6"/>
  <c r="CU377" i="6" s="1"/>
  <c r="CK407" i="6"/>
  <c r="CT392" i="6"/>
  <c r="CK344" i="6"/>
  <c r="AF339" i="6"/>
  <c r="BO421" i="6"/>
  <c r="AB359" i="6"/>
  <c r="K32" i="6" s="1"/>
  <c r="AU375" i="6"/>
  <c r="AU343" i="6"/>
  <c r="DC367" i="6"/>
  <c r="AF340" i="6"/>
  <c r="AF403" i="6"/>
  <c r="AF372" i="6"/>
  <c r="DL421" i="6"/>
  <c r="DB413" i="6"/>
  <c r="AE349" i="6"/>
  <c r="N22" i="6" s="1"/>
  <c r="CM417" i="6"/>
  <c r="U421" i="6"/>
  <c r="EG368" i="6"/>
  <c r="EG336" i="6"/>
  <c r="DR367" i="6"/>
  <c r="DR398" i="6"/>
  <c r="EV336" i="6"/>
  <c r="EV384" i="6"/>
  <c r="AC451" i="6"/>
  <c r="AR376" i="6"/>
  <c r="AE414" i="6"/>
  <c r="AC449" i="6"/>
  <c r="AF337" i="6"/>
  <c r="BY333" i="6"/>
  <c r="AR392" i="6"/>
  <c r="DA407" i="6"/>
  <c r="AR344" i="6"/>
  <c r="DJ330" i="6"/>
  <c r="DJ345" i="6" s="1"/>
  <c r="DA344" i="6"/>
  <c r="AD149" i="6" s="1"/>
  <c r="DK376" i="6"/>
  <c r="BB330" i="6"/>
  <c r="BB408" i="6" s="1"/>
  <c r="AU333" i="6"/>
  <c r="DA392" i="6"/>
  <c r="C46" i="6"/>
  <c r="BY365" i="6"/>
  <c r="CS421" i="6"/>
  <c r="AF387" i="6"/>
  <c r="AF402" i="6"/>
  <c r="DC382" i="6"/>
  <c r="DC334" i="6"/>
  <c r="AF139" i="6" s="1"/>
  <c r="DC397" i="6"/>
  <c r="DC366" i="6"/>
  <c r="CM418" i="6"/>
  <c r="DR343" i="6"/>
  <c r="DR373" i="6"/>
  <c r="EG335" i="6"/>
  <c r="BJ406" i="6"/>
  <c r="DR406" i="6"/>
  <c r="BJ391" i="6"/>
  <c r="EG398" i="6"/>
  <c r="DR391" i="6"/>
  <c r="DR404" i="6"/>
  <c r="DB419" i="6"/>
  <c r="BT421" i="6"/>
  <c r="EU415" i="6"/>
  <c r="N74" i="6" s="1"/>
  <c r="CM413" i="6"/>
  <c r="DB420" i="6"/>
  <c r="BI415" i="6"/>
  <c r="EP421" i="6"/>
  <c r="I80" i="6" s="1"/>
  <c r="ER421" i="6"/>
  <c r="K80" i="6" s="1"/>
  <c r="EV400" i="6"/>
  <c r="DW392" i="6"/>
  <c r="CT407" i="6"/>
  <c r="DO407" i="6"/>
  <c r="T344" i="6"/>
  <c r="CV315" i="6"/>
  <c r="CV345" i="6" s="1"/>
  <c r="Y150" i="6" s="1"/>
  <c r="DI376" i="6"/>
  <c r="BW376" i="6"/>
  <c r="BJ336" i="6"/>
  <c r="BJ368" i="6"/>
  <c r="BJ399" i="6"/>
  <c r="BJ333" i="6"/>
  <c r="DO344" i="6"/>
  <c r="AC164" i="6" s="1"/>
  <c r="BW344" i="6"/>
  <c r="BC330" i="6"/>
  <c r="BC393" i="6" s="1"/>
  <c r="DV330" i="6"/>
  <c r="DV345" i="6" s="1"/>
  <c r="EF420" i="6"/>
  <c r="N63" i="6" s="1"/>
  <c r="AE419" i="6"/>
  <c r="T407" i="6"/>
  <c r="BJ384" i="6"/>
  <c r="AE421" i="6"/>
  <c r="EU419" i="6"/>
  <c r="N78" i="6" s="1"/>
  <c r="CN367" i="6"/>
  <c r="V376" i="6"/>
  <c r="V359" i="6"/>
  <c r="E32" i="6" s="1"/>
  <c r="EG381" i="6"/>
  <c r="V407" i="6"/>
  <c r="CN398" i="6"/>
  <c r="EG365" i="6"/>
  <c r="V344" i="6"/>
  <c r="EG396" i="6"/>
  <c r="AF367" i="6"/>
  <c r="CN335" i="6"/>
  <c r="AF341" i="6"/>
  <c r="DR403" i="6"/>
  <c r="AF404" i="6"/>
  <c r="BJ375" i="6"/>
  <c r="DR341" i="6"/>
  <c r="AF373" i="6"/>
  <c r="EF412" i="6"/>
  <c r="N55" i="6" s="1"/>
  <c r="EB421" i="6"/>
  <c r="J64" i="6" s="1"/>
  <c r="CC421" i="6"/>
  <c r="Y421" i="6"/>
  <c r="DF376" i="6"/>
  <c r="DP315" i="6"/>
  <c r="DP345" i="6" s="1"/>
  <c r="X376" i="6"/>
  <c r="X392" i="6"/>
  <c r="AB421" i="6"/>
  <c r="DF344" i="6"/>
  <c r="T179" i="6" s="1"/>
  <c r="X407" i="6"/>
  <c r="AD432" i="6"/>
  <c r="AD448" i="6" s="1"/>
  <c r="AS421" i="6"/>
  <c r="DF392" i="6"/>
  <c r="BI420" i="6"/>
  <c r="AF383" i="6"/>
  <c r="CD330" i="6"/>
  <c r="CD345" i="6" s="1"/>
  <c r="CR421" i="6"/>
  <c r="BY375" i="6"/>
  <c r="BY391" i="6"/>
  <c r="BY343" i="6"/>
  <c r="BY406" i="6"/>
  <c r="AD344" i="6"/>
  <c r="AF335" i="6"/>
  <c r="ED407" i="6"/>
  <c r="DW376" i="6"/>
  <c r="U315" i="6"/>
  <c r="U393" i="6" s="1"/>
  <c r="DK315" i="6"/>
  <c r="DK345" i="6" s="1"/>
  <c r="DW344" i="6"/>
  <c r="CL344" i="6"/>
  <c r="AF385" i="6"/>
  <c r="AE330" i="6"/>
  <c r="AE345" i="6" s="1"/>
  <c r="AF369" i="6"/>
  <c r="DZ315" i="6"/>
  <c r="DZ393" i="6" s="1"/>
  <c r="EF418" i="6"/>
  <c r="N61" i="6" s="1"/>
  <c r="AT417" i="6"/>
  <c r="AE411" i="6"/>
  <c r="ED392" i="6"/>
  <c r="DC341" i="6"/>
  <c r="AF146" i="6" s="1"/>
  <c r="DC404" i="6"/>
  <c r="DC373" i="6"/>
  <c r="DK344" i="6"/>
  <c r="Y179" i="6" s="1"/>
  <c r="BR315" i="6"/>
  <c r="BR393" i="6" s="1"/>
  <c r="W407" i="6"/>
  <c r="W376" i="6"/>
  <c r="BP330" i="6"/>
  <c r="BP393" i="6" s="1"/>
  <c r="CF407" i="6"/>
  <c r="CF376" i="6"/>
  <c r="CN419" i="6"/>
  <c r="AU396" i="6"/>
  <c r="AC446" i="6"/>
  <c r="DR335" i="6"/>
  <c r="AF155" i="6" s="1"/>
  <c r="CM330" i="6"/>
  <c r="CM393" i="6" s="1"/>
  <c r="AU381" i="6"/>
  <c r="CF330" i="6"/>
  <c r="CF408" i="6" s="1"/>
  <c r="ES407" i="6"/>
  <c r="DZ344" i="6"/>
  <c r="AQ407" i="6"/>
  <c r="AA344" i="6"/>
  <c r="ED376" i="6"/>
  <c r="DR333" i="6"/>
  <c r="AF168" i="6" s="1"/>
  <c r="DF330" i="6"/>
  <c r="DF345" i="6" s="1"/>
  <c r="DZ376" i="6"/>
  <c r="AB407" i="6"/>
  <c r="DC335" i="6"/>
  <c r="AF140" i="6" s="1"/>
  <c r="DC383" i="6"/>
  <c r="DZ407" i="6"/>
  <c r="BY404" i="6"/>
  <c r="ES376" i="6"/>
  <c r="W344" i="6"/>
  <c r="CF344" i="6"/>
  <c r="ES344" i="6"/>
  <c r="AQ392" i="6"/>
  <c r="CE330" i="6"/>
  <c r="CE377" i="6" s="1"/>
  <c r="AE415" i="6"/>
  <c r="AE418" i="6"/>
  <c r="W315" i="6"/>
  <c r="W345" i="6" s="1"/>
  <c r="DC330" i="6"/>
  <c r="DC393" i="6" s="1"/>
  <c r="AT416" i="6"/>
  <c r="V315" i="6"/>
  <c r="V408" i="6" s="1"/>
  <c r="AT418" i="6"/>
  <c r="AD436" i="6"/>
  <c r="M47" i="6" s="1"/>
  <c r="AF421" i="6"/>
  <c r="CM415" i="6"/>
  <c r="CL376" i="6"/>
  <c r="AA421" i="6"/>
  <c r="K51" i="6"/>
  <c r="DI407" i="6"/>
  <c r="DI344" i="6"/>
  <c r="W164" i="6" s="1"/>
  <c r="AS376" i="6"/>
  <c r="AS344" i="6"/>
  <c r="AD431" i="6"/>
  <c r="M42" i="6" s="1"/>
  <c r="BY341" i="6"/>
  <c r="BY389" i="6"/>
  <c r="BW421" i="6"/>
  <c r="CB421" i="6"/>
  <c r="DQ330" i="6"/>
  <c r="DQ345" i="6" s="1"/>
  <c r="CN315" i="6"/>
  <c r="CN377" i="6" s="1"/>
  <c r="AB344" i="6"/>
  <c r="AE356" i="6"/>
  <c r="N29" i="6" s="1"/>
  <c r="AJ407" i="6"/>
  <c r="AP344" i="6"/>
  <c r="EN315" i="6"/>
  <c r="EN393" i="6" s="1"/>
  <c r="BQ330" i="6"/>
  <c r="BQ408" i="6" s="1"/>
  <c r="DK407" i="6"/>
  <c r="AJ376" i="6"/>
  <c r="DR372" i="6"/>
  <c r="AE358" i="6"/>
  <c r="N31" i="6" s="1"/>
  <c r="AD407" i="6"/>
  <c r="AJ344" i="6"/>
  <c r="AB376" i="6"/>
  <c r="DR340" i="6"/>
  <c r="AF160" i="6" s="1"/>
  <c r="DB415" i="6"/>
  <c r="EU416" i="6"/>
  <c r="N75" i="6" s="1"/>
  <c r="CD421" i="6"/>
  <c r="BF421" i="6"/>
  <c r="AU389" i="6"/>
  <c r="AU373" i="6"/>
  <c r="AU341" i="6"/>
  <c r="EV337" i="6"/>
  <c r="AZ376" i="6"/>
  <c r="AZ392" i="6"/>
  <c r="AZ407" i="6"/>
  <c r="EV385" i="6"/>
  <c r="AE174" i="6"/>
  <c r="X315" i="6"/>
  <c r="X345" i="6" s="1"/>
  <c r="DR330" i="6"/>
  <c r="DR393" i="6" s="1"/>
  <c r="AJ330" i="6"/>
  <c r="AJ377" i="6" s="1"/>
  <c r="BY330" i="6"/>
  <c r="BY408" i="6" s="1"/>
  <c r="ET421" i="6"/>
  <c r="M80" i="6" s="1"/>
  <c r="DQ418" i="6"/>
  <c r="AE160" i="6"/>
  <c r="AE175" i="6"/>
  <c r="AD435" i="6"/>
  <c r="M46" i="6" s="1"/>
  <c r="AQ376" i="6"/>
  <c r="BI418" i="6"/>
  <c r="DN330" i="6"/>
  <c r="DN345" i="6" s="1"/>
  <c r="AA376" i="6"/>
  <c r="AZ330" i="6"/>
  <c r="AZ408" i="6" s="1"/>
  <c r="DQ413" i="6"/>
  <c r="CG330" i="6"/>
  <c r="CG377" i="6" s="1"/>
  <c r="AS407" i="6"/>
  <c r="BI417" i="6"/>
  <c r="EK421" i="6"/>
  <c r="D80" i="6" s="1"/>
  <c r="L43" i="6"/>
  <c r="BX418" i="6"/>
  <c r="EG341" i="6"/>
  <c r="EG373" i="6"/>
  <c r="EG404" i="6"/>
  <c r="EG389" i="6"/>
  <c r="EV404" i="6"/>
  <c r="AD392" i="6"/>
  <c r="EV373" i="6"/>
  <c r="AU369" i="6"/>
  <c r="EF417" i="6"/>
  <c r="N60" i="6" s="1"/>
  <c r="EV341" i="6"/>
  <c r="BY381" i="6"/>
  <c r="AU400" i="6"/>
  <c r="AA407" i="6"/>
  <c r="AU337" i="6"/>
  <c r="AE355" i="6"/>
  <c r="N28" i="6" s="1"/>
  <c r="DH376" i="6"/>
  <c r="DH407" i="6"/>
  <c r="DQ417" i="6"/>
  <c r="AP407" i="6"/>
  <c r="AP392" i="6"/>
  <c r="CJ421" i="6"/>
  <c r="CL392" i="6"/>
  <c r="DH315" i="6"/>
  <c r="DH345" i="6" s="1"/>
  <c r="BY413" i="6"/>
  <c r="DH344" i="6"/>
  <c r="V164" i="6" s="1"/>
  <c r="EO315" i="6"/>
  <c r="EO393" i="6" s="1"/>
  <c r="CU421" i="6"/>
  <c r="EL315" i="6"/>
  <c r="EL345" i="6" s="1"/>
  <c r="DC340" i="6"/>
  <c r="AF145" i="6" s="1"/>
  <c r="DR381" i="6"/>
  <c r="DC388" i="6"/>
  <c r="X451" i="6"/>
  <c r="DR396" i="6"/>
  <c r="AN330" i="6"/>
  <c r="AN408" i="6" s="1"/>
  <c r="CR330" i="6"/>
  <c r="CR393" i="6" s="1"/>
  <c r="AE353" i="6"/>
  <c r="N26" i="6" s="1"/>
  <c r="CV407" i="6"/>
  <c r="Z451" i="6"/>
  <c r="CV376" i="6"/>
  <c r="DC403" i="6"/>
  <c r="CV344" i="6"/>
  <c r="Y149" i="6" s="1"/>
  <c r="EF416" i="6"/>
  <c r="N59" i="6" s="1"/>
  <c r="BJ422" i="6"/>
  <c r="BX413" i="6"/>
  <c r="DY330" i="6"/>
  <c r="DY345" i="6" s="1"/>
  <c r="M67" i="6"/>
  <c r="BB421" i="6"/>
  <c r="AQ330" i="6"/>
  <c r="AQ345" i="6" s="1"/>
  <c r="BR421" i="6"/>
  <c r="AT419" i="6"/>
  <c r="AR421" i="6"/>
  <c r="AM421" i="6"/>
  <c r="Y436" i="6"/>
  <c r="H47" i="6" s="1"/>
  <c r="AL421" i="6"/>
  <c r="DJ421" i="6"/>
  <c r="U359" i="6"/>
  <c r="D32" i="6" s="1"/>
  <c r="U436" i="6"/>
  <c r="D47" i="6" s="1"/>
  <c r="Y315" i="6"/>
  <c r="Y377" i="6" s="1"/>
  <c r="CZ392" i="6"/>
  <c r="CZ376" i="6"/>
  <c r="EQ376" i="6"/>
  <c r="AC447" i="6"/>
  <c r="AB330" i="6"/>
  <c r="AB393" i="6" s="1"/>
  <c r="CZ407" i="6"/>
  <c r="EQ407" i="6"/>
  <c r="EG400" i="6"/>
  <c r="DB421" i="6"/>
  <c r="EQ344" i="6"/>
  <c r="ER330" i="6"/>
  <c r="ER393" i="6" s="1"/>
  <c r="AD330" i="6"/>
  <c r="AD393" i="6" s="1"/>
  <c r="EG369" i="6"/>
  <c r="EG337" i="6"/>
  <c r="AE422" i="6"/>
  <c r="AU340" i="6"/>
  <c r="CT421" i="6"/>
  <c r="AT422" i="6"/>
  <c r="CS330" i="6"/>
  <c r="CS377" i="6" s="1"/>
  <c r="DB315" i="6"/>
  <c r="DB393" i="6" s="1"/>
  <c r="BN421" i="6"/>
  <c r="DW315" i="6"/>
  <c r="DW345" i="6" s="1"/>
  <c r="AB451" i="6"/>
  <c r="AU403" i="6"/>
  <c r="AU372" i="6"/>
  <c r="ES421" i="6"/>
  <c r="L80" i="6" s="1"/>
  <c r="AT414" i="6"/>
  <c r="DB422" i="6"/>
  <c r="Z359" i="6"/>
  <c r="I32" i="6" s="1"/>
  <c r="F46" i="6"/>
  <c r="AF330" i="6"/>
  <c r="AF393" i="6" s="1"/>
  <c r="AO421" i="6"/>
  <c r="DR422" i="6"/>
  <c r="DG315" i="6"/>
  <c r="DG345" i="6" s="1"/>
  <c r="AP421" i="6"/>
  <c r="EF330" i="6"/>
  <c r="EF377" i="6" s="1"/>
  <c r="T330" i="6"/>
  <c r="T393" i="6" s="1"/>
  <c r="L40" i="6"/>
  <c r="EE392" i="6"/>
  <c r="BI414" i="6"/>
  <c r="AY315" i="6"/>
  <c r="AY408" i="6" s="1"/>
  <c r="EE376" i="6"/>
  <c r="BI422" i="6"/>
  <c r="AD430" i="6"/>
  <c r="AD446" i="6" s="1"/>
  <c r="Z436" i="6"/>
  <c r="Z452" i="6" s="1"/>
  <c r="AA436" i="6"/>
  <c r="J47" i="6" s="1"/>
  <c r="EE407" i="6"/>
  <c r="AJ421" i="6"/>
  <c r="AE416" i="6"/>
  <c r="AT415" i="6"/>
  <c r="AD434" i="6"/>
  <c r="M45" i="6" s="1"/>
  <c r="CZ421" i="6"/>
  <c r="AU416" i="6"/>
  <c r="DQ422" i="6"/>
  <c r="V436" i="6"/>
  <c r="E47" i="6" s="1"/>
  <c r="W436" i="6"/>
  <c r="F47" i="6" s="1"/>
  <c r="EQ421" i="6"/>
  <c r="J80" i="6" s="1"/>
  <c r="DU421" i="6"/>
  <c r="C64" i="6" s="1"/>
  <c r="AD427" i="6"/>
  <c r="AD443" i="6" s="1"/>
  <c r="EF415" i="6"/>
  <c r="N58" i="6" s="1"/>
  <c r="BX422" i="6"/>
  <c r="AT421" i="6"/>
  <c r="V451" i="6"/>
  <c r="T436" i="6"/>
  <c r="C47" i="6" s="1"/>
  <c r="BX330" i="6"/>
  <c r="BX377" i="6" s="1"/>
  <c r="AD429" i="6"/>
  <c r="M40" i="6" s="1"/>
  <c r="AU405" i="6"/>
  <c r="AU390" i="6"/>
  <c r="AU374" i="6"/>
  <c r="AB436" i="6"/>
  <c r="K47" i="6" s="1"/>
  <c r="AA359" i="6"/>
  <c r="J32" i="6" s="1"/>
  <c r="BY416" i="6"/>
  <c r="AD428" i="6"/>
  <c r="M39" i="6" s="1"/>
  <c r="AD433" i="6"/>
  <c r="AD449" i="6" s="1"/>
  <c r="BY422" i="6"/>
  <c r="Y451" i="6"/>
  <c r="H46" i="6"/>
  <c r="EV390" i="6"/>
  <c r="DY421" i="6"/>
  <c r="G64" i="6" s="1"/>
  <c r="ED421" i="6"/>
  <c r="L64" i="6" s="1"/>
  <c r="T421" i="6"/>
  <c r="DQ412" i="6"/>
  <c r="BI421" i="6"/>
  <c r="CM412" i="6"/>
  <c r="EU421" i="6"/>
  <c r="N80" i="6" s="1"/>
  <c r="EU422" i="6"/>
  <c r="N81" i="6" s="1"/>
  <c r="BM421" i="6"/>
  <c r="M83" i="6"/>
  <c r="AQ421" i="6"/>
  <c r="EF413" i="6"/>
  <c r="N56" i="6" s="1"/>
  <c r="CN417" i="6"/>
  <c r="DX421" i="6"/>
  <c r="F64" i="6" s="1"/>
  <c r="AY421" i="6"/>
  <c r="EV388" i="6"/>
  <c r="AC452" i="6"/>
  <c r="AT413" i="6"/>
  <c r="EJ421" i="6"/>
  <c r="C80" i="6" s="1"/>
  <c r="EU330" i="6"/>
  <c r="EU345" i="6" s="1"/>
  <c r="DP421" i="6"/>
  <c r="X359" i="6"/>
  <c r="G32" i="6" s="1"/>
  <c r="AN421" i="6"/>
  <c r="AX421" i="6"/>
  <c r="AD359" i="6"/>
  <c r="M32" i="6" s="1"/>
  <c r="EU414" i="6"/>
  <c r="N73" i="6" s="1"/>
  <c r="DI421" i="6"/>
  <c r="CL421" i="6"/>
  <c r="AC359" i="6"/>
  <c r="L32" i="6" s="1"/>
  <c r="BV421" i="6"/>
  <c r="DQ414" i="6"/>
  <c r="AK421" i="6"/>
  <c r="AE351" i="6"/>
  <c r="N24" i="6" s="1"/>
  <c r="EO421" i="6"/>
  <c r="H80" i="6" s="1"/>
  <c r="BX412" i="6"/>
  <c r="W359" i="6"/>
  <c r="F32" i="6" s="1"/>
  <c r="DQ416" i="6"/>
  <c r="EF421" i="6"/>
  <c r="N64" i="6" s="1"/>
  <c r="DQ421" i="6"/>
  <c r="BI412" i="6"/>
  <c r="BE421" i="6"/>
  <c r="AL392" i="6"/>
  <c r="BT392" i="6"/>
  <c r="CF421" i="6"/>
  <c r="CM414" i="6"/>
  <c r="Y359" i="6"/>
  <c r="H32" i="6" s="1"/>
  <c r="DB416" i="6"/>
  <c r="CM416" i="6"/>
  <c r="DA421" i="6"/>
  <c r="BH421" i="6"/>
  <c r="BI416" i="6"/>
  <c r="BX421" i="6"/>
  <c r="CE421" i="6"/>
  <c r="BA421" i="6"/>
  <c r="DM392" i="6"/>
  <c r="DO421" i="6"/>
  <c r="BS392" i="6"/>
  <c r="CN412" i="6"/>
  <c r="CM421" i="6"/>
  <c r="EA330" i="6"/>
  <c r="EA393" i="6" s="1"/>
  <c r="AE359" i="6"/>
  <c r="N32" i="6" s="1"/>
  <c r="CQ421" i="6"/>
  <c r="AF422" i="6"/>
  <c r="BP421" i="6"/>
  <c r="ER392" i="6"/>
  <c r="EU413" i="6"/>
  <c r="N72" i="6" s="1"/>
  <c r="BD392" i="6"/>
  <c r="CH330" i="6"/>
  <c r="CH393" i="6" s="1"/>
  <c r="AE350" i="6"/>
  <c r="BC421" i="6"/>
  <c r="BI413" i="6"/>
  <c r="BS421" i="6"/>
  <c r="EG390" i="6"/>
  <c r="DC381" i="6"/>
  <c r="EV342" i="6"/>
  <c r="EV405" i="6"/>
  <c r="EV374" i="6"/>
  <c r="AE352" i="6"/>
  <c r="EQ315" i="6"/>
  <c r="EQ330" i="6"/>
  <c r="FT380" i="6"/>
  <c r="FT395" i="6" s="1"/>
  <c r="FT410" i="6" s="1"/>
  <c r="FE395" i="6"/>
  <c r="FE410" i="6" s="1"/>
  <c r="W178" i="6"/>
  <c r="W163" i="6"/>
  <c r="W421" i="6"/>
  <c r="BD421" i="6"/>
  <c r="EP330" i="6"/>
  <c r="EP315" i="6"/>
  <c r="T359" i="6"/>
  <c r="J63" i="6"/>
  <c r="CZ315" i="6"/>
  <c r="CZ330" i="6"/>
  <c r="EM421" i="6"/>
  <c r="F80" i="6" s="1"/>
  <c r="DT405" i="6"/>
  <c r="DT420" i="6" s="1"/>
  <c r="EI390" i="6"/>
  <c r="CT315" i="6"/>
  <c r="DA315" i="6"/>
  <c r="DA393" i="6" s="1"/>
  <c r="BV376" i="6"/>
  <c r="CC315" i="6"/>
  <c r="BJ340" i="6"/>
  <c r="CJ315" i="6"/>
  <c r="CJ393" i="6" s="1"/>
  <c r="AO344" i="6"/>
  <c r="DC405" i="6"/>
  <c r="BG407" i="6"/>
  <c r="BF344" i="6"/>
  <c r="CN405" i="6"/>
  <c r="CX315" i="6"/>
  <c r="CX393" i="6" s="1"/>
  <c r="BE315" i="6"/>
  <c r="BE393" i="6" s="1"/>
  <c r="CB376" i="6"/>
  <c r="CC376" i="6"/>
  <c r="BC376" i="6"/>
  <c r="AC330" i="6"/>
  <c r="AC393" i="6" s="1"/>
  <c r="EM315" i="6"/>
  <c r="BY403" i="6"/>
  <c r="AI330" i="6"/>
  <c r="AI393" i="6" s="1"/>
  <c r="AL315" i="6"/>
  <c r="AL393" i="6" s="1"/>
  <c r="ES330" i="6"/>
  <c r="ES393" i="6" s="1"/>
  <c r="AD163" i="6"/>
  <c r="AD178" i="6"/>
  <c r="BX414" i="6"/>
  <c r="DB412" i="6"/>
  <c r="EI404" i="6"/>
  <c r="EI419" i="6" s="1"/>
  <c r="EX389" i="6"/>
  <c r="BJ337" i="6"/>
  <c r="BJ400" i="6"/>
  <c r="BJ369" i="6"/>
  <c r="DV392" i="6"/>
  <c r="CK421" i="6"/>
  <c r="BS344" i="6"/>
  <c r="BS407" i="6"/>
  <c r="BS376" i="6"/>
  <c r="EN392" i="6"/>
  <c r="ED380" i="6"/>
  <c r="DO395" i="6"/>
  <c r="DO410" i="6" s="1"/>
  <c r="CR344" i="6"/>
  <c r="U149" i="6" s="1"/>
  <c r="CR407" i="6"/>
  <c r="CR376" i="6"/>
  <c r="Z344" i="6"/>
  <c r="Z376" i="6"/>
  <c r="Z407" i="6"/>
  <c r="BN344" i="6"/>
  <c r="BN407" i="6"/>
  <c r="BN376" i="6"/>
  <c r="EG340" i="6"/>
  <c r="EG372" i="6"/>
  <c r="EG403" i="6"/>
  <c r="AM407" i="6"/>
  <c r="CW315" i="6"/>
  <c r="BV407" i="6"/>
  <c r="AC376" i="6"/>
  <c r="DY407" i="6"/>
  <c r="U407" i="6"/>
  <c r="BI330" i="6"/>
  <c r="BI393" i="6" s="1"/>
  <c r="DC342" i="6"/>
  <c r="AF147" i="6" s="1"/>
  <c r="BG344" i="6"/>
  <c r="CN365" i="6"/>
  <c r="CN342" i="6"/>
  <c r="CB407" i="6"/>
  <c r="CC344" i="6"/>
  <c r="BC344" i="6"/>
  <c r="BY372" i="6"/>
  <c r="CQ376" i="6"/>
  <c r="CJ376" i="6"/>
  <c r="BE376" i="6"/>
  <c r="BL408" i="6"/>
  <c r="BL423" i="6" s="1"/>
  <c r="AW423" i="6"/>
  <c r="AE163" i="6"/>
  <c r="AE178" i="6"/>
  <c r="CY315" i="6"/>
  <c r="CY330" i="6"/>
  <c r="DV344" i="6"/>
  <c r="DV407" i="6"/>
  <c r="DV376" i="6"/>
  <c r="DX315" i="6"/>
  <c r="DX330" i="6"/>
  <c r="CN380" i="6"/>
  <c r="BY395" i="6"/>
  <c r="BY410" i="6" s="1"/>
  <c r="L39" i="6"/>
  <c r="AN344" i="6"/>
  <c r="AN407" i="6"/>
  <c r="AN376" i="6"/>
  <c r="L59" i="1"/>
  <c r="M56" i="1"/>
  <c r="AE154" i="6"/>
  <c r="AE169" i="6"/>
  <c r="BU344" i="6"/>
  <c r="BU376" i="6"/>
  <c r="BU407" i="6"/>
  <c r="BA330" i="6"/>
  <c r="BA315" i="6"/>
  <c r="EN344" i="6"/>
  <c r="EN376" i="6"/>
  <c r="EN407" i="6"/>
  <c r="EK344" i="6"/>
  <c r="EK376" i="6"/>
  <c r="EK407" i="6"/>
  <c r="CL315" i="6"/>
  <c r="CL330" i="6"/>
  <c r="AX315" i="6"/>
  <c r="AX330" i="6"/>
  <c r="AE354" i="6"/>
  <c r="EG388" i="6"/>
  <c r="AM376" i="6"/>
  <c r="BV344" i="6"/>
  <c r="AC407" i="6"/>
  <c r="DY376" i="6"/>
  <c r="CK330" i="6"/>
  <c r="CK393" i="6" s="1"/>
  <c r="U376" i="6"/>
  <c r="BJ330" i="6"/>
  <c r="BJ393" i="6" s="1"/>
  <c r="CN396" i="6"/>
  <c r="BR407" i="6"/>
  <c r="DO330" i="6"/>
  <c r="DO393" i="6" s="1"/>
  <c r="EK330" i="6"/>
  <c r="EK393" i="6" s="1"/>
  <c r="CW407" i="6"/>
  <c r="CB344" i="6"/>
  <c r="CN403" i="6"/>
  <c r="BB407" i="6"/>
  <c r="BY340" i="6"/>
  <c r="DU315" i="6"/>
  <c r="ED330" i="6"/>
  <c r="ED393" i="6" s="1"/>
  <c r="CQ407" i="6"/>
  <c r="CJ407" i="6"/>
  <c r="AP330" i="6"/>
  <c r="AP393" i="6" s="1"/>
  <c r="BE407" i="6"/>
  <c r="AD164" i="6"/>
  <c r="AD179" i="6"/>
  <c r="CP393" i="6"/>
  <c r="CA408" i="6"/>
  <c r="CA423" i="6" s="1"/>
  <c r="BM344" i="6"/>
  <c r="BM407" i="6"/>
  <c r="BM376" i="6"/>
  <c r="BM330" i="6"/>
  <c r="BM315" i="6"/>
  <c r="AN392" i="6"/>
  <c r="BU392" i="6"/>
  <c r="EB315" i="6"/>
  <c r="EB330" i="6"/>
  <c r="DA395" i="6"/>
  <c r="DA410" i="6" s="1"/>
  <c r="DP380" i="6"/>
  <c r="BQ344" i="6"/>
  <c r="BQ376" i="6"/>
  <c r="BQ407" i="6"/>
  <c r="BX416" i="6"/>
  <c r="AC444" i="6"/>
  <c r="AM344" i="6"/>
  <c r="DL376" i="6"/>
  <c r="BV315" i="6"/>
  <c r="BV393" i="6" s="1"/>
  <c r="AC344" i="6"/>
  <c r="DY344" i="6"/>
  <c r="CY407" i="6"/>
  <c r="U344" i="6"/>
  <c r="EP376" i="6"/>
  <c r="AU315" i="6"/>
  <c r="BA376" i="6"/>
  <c r="Z330" i="6"/>
  <c r="Z393" i="6" s="1"/>
  <c r="AK407" i="6"/>
  <c r="CN333" i="6"/>
  <c r="BR376" i="6"/>
  <c r="CW376" i="6"/>
  <c r="CN372" i="6"/>
  <c r="DM330" i="6"/>
  <c r="DM393" i="6" s="1"/>
  <c r="CH376" i="6"/>
  <c r="BB376" i="6"/>
  <c r="CQ344" i="6"/>
  <c r="T149" i="6" s="1"/>
  <c r="BN392" i="6"/>
  <c r="BW330" i="6"/>
  <c r="BW393" i="6" s="1"/>
  <c r="CJ344" i="6"/>
  <c r="BE344" i="6"/>
  <c r="AE156" i="6"/>
  <c r="AE171" i="6"/>
  <c r="EM392" i="6"/>
  <c r="BJ390" i="6"/>
  <c r="BM392" i="6"/>
  <c r="EV315" i="6"/>
  <c r="EV330" i="6"/>
  <c r="AS315" i="6"/>
  <c r="AS330" i="6"/>
  <c r="AC163" i="6"/>
  <c r="AC178" i="6"/>
  <c r="EA344" i="6"/>
  <c r="EA407" i="6"/>
  <c r="EA376" i="6"/>
  <c r="BD344" i="6"/>
  <c r="BD407" i="6"/>
  <c r="BD376" i="6"/>
  <c r="DB414" i="6"/>
  <c r="CN337" i="6"/>
  <c r="CN400" i="6"/>
  <c r="CN369" i="6"/>
  <c r="CP407" i="6"/>
  <c r="CP422" i="6" s="1"/>
  <c r="DE392" i="6"/>
  <c r="DE406" i="6"/>
  <c r="DE421" i="6" s="1"/>
  <c r="DT391" i="6"/>
  <c r="EC395" i="6"/>
  <c r="EC410" i="6" s="1"/>
  <c r="ER380" i="6"/>
  <c r="AF390" i="6"/>
  <c r="AO315" i="6"/>
  <c r="AO330" i="6"/>
  <c r="EG342" i="6"/>
  <c r="EG374" i="6"/>
  <c r="EG405" i="6"/>
  <c r="CU344" i="6"/>
  <c r="X149" i="6" s="1"/>
  <c r="CU376" i="6"/>
  <c r="CU407" i="6"/>
  <c r="BH344" i="6"/>
  <c r="BH376" i="6"/>
  <c r="BH407" i="6"/>
  <c r="DM344" i="6"/>
  <c r="DM407" i="6"/>
  <c r="DM376" i="6"/>
  <c r="L35" i="6"/>
  <c r="BT315" i="6"/>
  <c r="BT330" i="6"/>
  <c r="M22" i="6"/>
  <c r="EG330" i="6"/>
  <c r="EG393" i="6" s="1"/>
  <c r="CR392" i="6"/>
  <c r="DL407" i="6"/>
  <c r="AT330" i="6"/>
  <c r="AT393" i="6" s="1"/>
  <c r="CY376" i="6"/>
  <c r="CI330" i="6"/>
  <c r="CI393" i="6" s="1"/>
  <c r="EP407" i="6"/>
  <c r="BA407" i="6"/>
  <c r="AK376" i="6"/>
  <c r="DG407" i="6"/>
  <c r="AI376" i="6"/>
  <c r="BR344" i="6"/>
  <c r="CW344" i="6"/>
  <c r="Z149" i="6" s="1"/>
  <c r="CN340" i="6"/>
  <c r="CH407" i="6"/>
  <c r="BB344" i="6"/>
  <c r="CI376" i="6"/>
  <c r="BP407" i="6"/>
  <c r="BF330" i="6"/>
  <c r="BF393" i="6" s="1"/>
  <c r="BY342" i="6"/>
  <c r="BY374" i="6"/>
  <c r="BY405" i="6"/>
  <c r="EM344" i="6"/>
  <c r="EM407" i="6"/>
  <c r="EM376" i="6"/>
  <c r="BJ342" i="6"/>
  <c r="BJ405" i="6"/>
  <c r="BJ374" i="6"/>
  <c r="DZ421" i="6"/>
  <c r="CX344" i="6"/>
  <c r="AA149" i="6" s="1"/>
  <c r="CX376" i="6"/>
  <c r="CX407" i="6"/>
  <c r="EB344" i="6"/>
  <c r="EB376" i="6"/>
  <c r="EB407" i="6"/>
  <c r="AE360" i="6"/>
  <c r="BG421" i="6"/>
  <c r="AF342" i="6"/>
  <c r="AF374" i="6"/>
  <c r="AF405" i="6"/>
  <c r="EJ344" i="6"/>
  <c r="EJ407" i="6"/>
  <c r="EJ376" i="6"/>
  <c r="DU344" i="6"/>
  <c r="DU376" i="6"/>
  <c r="DU407" i="6"/>
  <c r="ET315" i="6"/>
  <c r="ET330" i="6"/>
  <c r="AE173" i="6"/>
  <c r="AE158" i="6"/>
  <c r="EC344" i="6"/>
  <c r="EC407" i="6"/>
  <c r="EC376" i="6"/>
  <c r="AI421" i="6"/>
  <c r="DN407" i="6"/>
  <c r="DL344" i="6"/>
  <c r="CY344" i="6"/>
  <c r="AB149" i="6" s="1"/>
  <c r="DR405" i="6"/>
  <c r="EP344" i="6"/>
  <c r="BA344" i="6"/>
  <c r="Z392" i="6"/>
  <c r="AK344" i="6"/>
  <c r="DG376" i="6"/>
  <c r="AI407" i="6"/>
  <c r="CB330" i="6"/>
  <c r="CB393" i="6" s="1"/>
  <c r="BO330" i="6"/>
  <c r="BO393" i="6" s="1"/>
  <c r="BH330" i="6"/>
  <c r="BH393" i="6" s="1"/>
  <c r="AF365" i="6"/>
  <c r="BD330" i="6"/>
  <c r="BD393" i="6" s="1"/>
  <c r="CH344" i="6"/>
  <c r="CI407" i="6"/>
  <c r="BP376" i="6"/>
  <c r="BS330" i="6"/>
  <c r="BS393" i="6" s="1"/>
  <c r="AR330" i="6"/>
  <c r="AR393" i="6" s="1"/>
  <c r="BT344" i="6"/>
  <c r="BT376" i="6"/>
  <c r="BT407" i="6"/>
  <c r="EX403" i="6"/>
  <c r="EX418" i="6" s="1"/>
  <c r="FM388" i="6"/>
  <c r="FM403" i="6" s="1"/>
  <c r="FM418" i="6" s="1"/>
  <c r="ER344" i="6"/>
  <c r="ER407" i="6"/>
  <c r="ER376" i="6"/>
  <c r="EF414" i="6"/>
  <c r="N57" i="6" s="1"/>
  <c r="BY390" i="6"/>
  <c r="DC337" i="6"/>
  <c r="AF142" i="6" s="1"/>
  <c r="DC400" i="6"/>
  <c r="DC369" i="6"/>
  <c r="AY392" i="6"/>
  <c r="I31" i="6"/>
  <c r="CM422" i="6"/>
  <c r="CX392" i="6"/>
  <c r="EB392" i="6"/>
  <c r="CE392" i="6"/>
  <c r="EJ392" i="6"/>
  <c r="BQ421" i="6"/>
  <c r="AL344" i="6"/>
  <c r="AL376" i="6"/>
  <c r="AL407" i="6"/>
  <c r="M28" i="6"/>
  <c r="AX344" i="6"/>
  <c r="AX376" i="6"/>
  <c r="AX407" i="6"/>
  <c r="BY337" i="6"/>
  <c r="BY369" i="6"/>
  <c r="BY400" i="6"/>
  <c r="CM395" i="6"/>
  <c r="CM410" i="6" s="1"/>
  <c r="DB380" i="6"/>
  <c r="DL315" i="6"/>
  <c r="DL330" i="6"/>
  <c r="CQ315" i="6"/>
  <c r="CQ330" i="6"/>
  <c r="EV340" i="6"/>
  <c r="EV372" i="6"/>
  <c r="EV403" i="6"/>
  <c r="BJ417" i="6"/>
  <c r="DN376" i="6"/>
  <c r="BJ403" i="6"/>
  <c r="EK392" i="6"/>
  <c r="AO376" i="6"/>
  <c r="DR374" i="6"/>
  <c r="CN385" i="6"/>
  <c r="EC392" i="6"/>
  <c r="BF376" i="6"/>
  <c r="DG344" i="6"/>
  <c r="AI344" i="6"/>
  <c r="AF396" i="6"/>
  <c r="BJ385" i="6"/>
  <c r="EE330" i="6"/>
  <c r="EE393" i="6" s="1"/>
  <c r="AA330" i="6"/>
  <c r="AA393" i="6" s="1"/>
  <c r="BG330" i="6"/>
  <c r="BG393" i="6" s="1"/>
  <c r="CI344" i="6"/>
  <c r="BP344" i="6"/>
  <c r="DC333" i="6"/>
  <c r="AF138" i="6" s="1"/>
  <c r="DC365" i="6"/>
  <c r="DC396" i="6"/>
  <c r="DR337" i="6"/>
  <c r="DR400" i="6"/>
  <c r="DR369" i="6"/>
  <c r="EJ330" i="6"/>
  <c r="EJ315" i="6"/>
  <c r="X178" i="6"/>
  <c r="X163" i="6"/>
  <c r="AY344" i="6"/>
  <c r="AY376" i="6"/>
  <c r="AY407" i="6"/>
  <c r="AT420" i="6"/>
  <c r="AF164" i="6"/>
  <c r="AF179" i="6"/>
  <c r="EC330" i="6"/>
  <c r="EC315" i="6"/>
  <c r="EQ395" i="6"/>
  <c r="EQ410" i="6" s="1"/>
  <c r="FF380" i="6"/>
  <c r="CE344" i="6"/>
  <c r="CE407" i="6"/>
  <c r="CE376" i="6"/>
  <c r="AE164" i="6"/>
  <c r="AE179" i="6"/>
  <c r="BU315" i="6"/>
  <c r="BU330" i="6"/>
  <c r="EU412" i="6"/>
  <c r="BX417" i="6"/>
  <c r="DC385" i="6"/>
  <c r="DN344" i="6"/>
  <c r="BJ372" i="6"/>
  <c r="AO407" i="6"/>
  <c r="DR342" i="6"/>
  <c r="DC374" i="6"/>
  <c r="BG376" i="6"/>
  <c r="CU392" i="6"/>
  <c r="BF407" i="6"/>
  <c r="CN374" i="6"/>
  <c r="CC407" i="6"/>
  <c r="AF333" i="6"/>
  <c r="BC407" i="6"/>
  <c r="DC416" i="6" l="1"/>
  <c r="AF169" i="6"/>
  <c r="DR412" i="6"/>
  <c r="AF158" i="6"/>
  <c r="DC422" i="6"/>
  <c r="EV422" i="6"/>
  <c r="O81" i="6" s="1"/>
  <c r="AU417" i="6"/>
  <c r="EG412" i="6"/>
  <c r="O55" i="6" s="1"/>
  <c r="P55" i="6" s="1"/>
  <c r="CV393" i="6"/>
  <c r="BN408" i="6"/>
  <c r="CD422" i="6"/>
  <c r="AU422" i="6"/>
  <c r="DC417" i="6"/>
  <c r="BN377" i="6"/>
  <c r="BN393" i="6"/>
  <c r="BJ412" i="6"/>
  <c r="EV421" i="6"/>
  <c r="O80" i="6" s="1"/>
  <c r="P80" i="6" s="1"/>
  <c r="EV416" i="6"/>
  <c r="O75" i="6" s="1"/>
  <c r="P75" i="6" s="1"/>
  <c r="DR414" i="6"/>
  <c r="AF414" i="6"/>
  <c r="BJ416" i="6"/>
  <c r="AF159" i="6"/>
  <c r="EO422" i="6"/>
  <c r="H81" i="6" s="1"/>
  <c r="DR416" i="6"/>
  <c r="EG422" i="6"/>
  <c r="O65" i="6" s="1"/>
  <c r="AF416" i="6"/>
  <c r="DZ377" i="6"/>
  <c r="AF360" i="6"/>
  <c r="O33" i="6" s="1"/>
  <c r="CN422" i="6"/>
  <c r="EG421" i="6"/>
  <c r="O64" i="6" s="1"/>
  <c r="DZ408" i="6"/>
  <c r="AK345" i="6"/>
  <c r="BJ413" i="6"/>
  <c r="DC414" i="6"/>
  <c r="ET422" i="6"/>
  <c r="M81" i="6" s="1"/>
  <c r="BY414" i="6"/>
  <c r="AF354" i="6"/>
  <c r="AG354" i="6" s="1"/>
  <c r="Q354" i="6" s="1"/>
  <c r="P354" i="6" s="1"/>
  <c r="DO422" i="6"/>
  <c r="CS422" i="6"/>
  <c r="U377" i="6"/>
  <c r="AF355" i="6"/>
  <c r="O28" i="6" s="1"/>
  <c r="P28" i="6" s="1"/>
  <c r="R28" i="6" s="1"/>
  <c r="DR417" i="6"/>
  <c r="EG416" i="6"/>
  <c r="O59" i="6" s="1"/>
  <c r="P59" i="6" s="1"/>
  <c r="AF352" i="6"/>
  <c r="O25" i="6" s="1"/>
  <c r="AM408" i="6"/>
  <c r="P76" i="6"/>
  <c r="BY412" i="6"/>
  <c r="U408" i="6"/>
  <c r="CN416" i="6"/>
  <c r="EL422" i="6"/>
  <c r="E81" i="6" s="1"/>
  <c r="DA422" i="6"/>
  <c r="AU421" i="6"/>
  <c r="CG422" i="6"/>
  <c r="EV413" i="6"/>
  <c r="O72" i="6" s="1"/>
  <c r="P72" i="6" s="1"/>
  <c r="CN414" i="6"/>
  <c r="BR345" i="6"/>
  <c r="EG413" i="6"/>
  <c r="O56" i="6" s="1"/>
  <c r="P56" i="6" s="1"/>
  <c r="BJ419" i="6"/>
  <c r="CN421" i="6"/>
  <c r="BJ411" i="6"/>
  <c r="DX422" i="6"/>
  <c r="F65" i="6" s="1"/>
  <c r="BW422" i="6"/>
  <c r="AF350" i="6"/>
  <c r="O23" i="6" s="1"/>
  <c r="EV415" i="6"/>
  <c r="O74" i="6" s="1"/>
  <c r="P74" i="6" s="1"/>
  <c r="AF412" i="6"/>
  <c r="EG414" i="6"/>
  <c r="O57" i="6" s="1"/>
  <c r="P57" i="6" s="1"/>
  <c r="AK408" i="6"/>
  <c r="AK377" i="6"/>
  <c r="DP422" i="6"/>
  <c r="DQ408" i="6"/>
  <c r="BY417" i="6"/>
  <c r="BO422" i="6"/>
  <c r="EV411" i="6"/>
  <c r="O70" i="6" s="1"/>
  <c r="DI422" i="6"/>
  <c r="CM408" i="6"/>
  <c r="BP345" i="6"/>
  <c r="BC377" i="6"/>
  <c r="CK422" i="6"/>
  <c r="DV393" i="6"/>
  <c r="CM377" i="6"/>
  <c r="W179" i="6"/>
  <c r="BC345" i="6"/>
  <c r="X164" i="6"/>
  <c r="DR377" i="6"/>
  <c r="DR345" i="6"/>
  <c r="AF165" i="6" s="1"/>
  <c r="DJ422" i="6"/>
  <c r="AM345" i="6"/>
  <c r="AE393" i="6"/>
  <c r="DR413" i="6"/>
  <c r="AE377" i="6"/>
  <c r="AE427" i="6"/>
  <c r="N38" i="6" s="1"/>
  <c r="AE408" i="6"/>
  <c r="CD393" i="6"/>
  <c r="CD377" i="6"/>
  <c r="AM393" i="6"/>
  <c r="CD408" i="6"/>
  <c r="EG417" i="6"/>
  <c r="O60" i="6" s="1"/>
  <c r="P60" i="6" s="1"/>
  <c r="BP377" i="6"/>
  <c r="BB345" i="6"/>
  <c r="CM345" i="6"/>
  <c r="BB393" i="6"/>
  <c r="DV377" i="6"/>
  <c r="DI408" i="6"/>
  <c r="DI393" i="6"/>
  <c r="DV408" i="6"/>
  <c r="DI377" i="6"/>
  <c r="BB377" i="6"/>
  <c r="EV414" i="6"/>
  <c r="O73" i="6" s="1"/>
  <c r="P73" i="6" s="1"/>
  <c r="BP408" i="6"/>
  <c r="Y422" i="6"/>
  <c r="AC179" i="6"/>
  <c r="DC421" i="6"/>
  <c r="T422" i="6"/>
  <c r="EV412" i="6"/>
  <c r="O71" i="6" s="1"/>
  <c r="AS422" i="6"/>
  <c r="DW422" i="6"/>
  <c r="E65" i="6" s="1"/>
  <c r="V179" i="6"/>
  <c r="CU393" i="6"/>
  <c r="CU408" i="6"/>
  <c r="CU345" i="6"/>
  <c r="X150" i="6" s="1"/>
  <c r="AF359" i="6"/>
  <c r="O32" i="6" s="1"/>
  <c r="AF419" i="6"/>
  <c r="CN413" i="6"/>
  <c r="T164" i="6"/>
  <c r="CT422" i="6"/>
  <c r="DK393" i="6"/>
  <c r="X452" i="6"/>
  <c r="Y164" i="6"/>
  <c r="DC413" i="6"/>
  <c r="DK408" i="6"/>
  <c r="AF417" i="6"/>
  <c r="AF418" i="6"/>
  <c r="X422" i="6"/>
  <c r="BC408" i="6"/>
  <c r="DK422" i="6"/>
  <c r="AF175" i="6"/>
  <c r="AF170" i="6"/>
  <c r="BQ345" i="6"/>
  <c r="V393" i="6"/>
  <c r="V377" i="6"/>
  <c r="BY411" i="6"/>
  <c r="DR419" i="6"/>
  <c r="AR422" i="6"/>
  <c r="V422" i="6"/>
  <c r="DR421" i="6"/>
  <c r="BR408" i="6"/>
  <c r="AE436" i="6"/>
  <c r="N47" i="6" s="1"/>
  <c r="DJ393" i="6"/>
  <c r="DJ408" i="6"/>
  <c r="DJ377" i="6"/>
  <c r="AF415" i="6"/>
  <c r="CF377" i="6"/>
  <c r="DK377" i="6"/>
  <c r="M43" i="6"/>
  <c r="AF153" i="6"/>
  <c r="DC412" i="6"/>
  <c r="X377" i="6"/>
  <c r="BJ421" i="6"/>
  <c r="AE435" i="6"/>
  <c r="N46" i="6" s="1"/>
  <c r="DR408" i="6"/>
  <c r="AN377" i="6"/>
  <c r="AN345" i="6"/>
  <c r="AQ377" i="6"/>
  <c r="AF163" i="6"/>
  <c r="AF178" i="6"/>
  <c r="DR418" i="6"/>
  <c r="AF413" i="6"/>
  <c r="DF422" i="6"/>
  <c r="CV408" i="6"/>
  <c r="DC377" i="6"/>
  <c r="CV377" i="6"/>
  <c r="DZ345" i="6"/>
  <c r="U345" i="6"/>
  <c r="CR408" i="6"/>
  <c r="DQ393" i="6"/>
  <c r="DQ377" i="6"/>
  <c r="CR377" i="6"/>
  <c r="CR345" i="6"/>
  <c r="U150" i="6" s="1"/>
  <c r="BJ414" i="6"/>
  <c r="AB408" i="6"/>
  <c r="EG411" i="6"/>
  <c r="O54" i="6" s="1"/>
  <c r="P54" i="6" s="1"/>
  <c r="AD447" i="6"/>
  <c r="DC408" i="6"/>
  <c r="DP393" i="6"/>
  <c r="DC345" i="6"/>
  <c r="AF150" i="6" s="1"/>
  <c r="DP408" i="6"/>
  <c r="DP377" i="6"/>
  <c r="AF176" i="6"/>
  <c r="AF161" i="6"/>
  <c r="AU411" i="6"/>
  <c r="BR377" i="6"/>
  <c r="CN408" i="6"/>
  <c r="BY421" i="6"/>
  <c r="EL393" i="6"/>
  <c r="CL422" i="6"/>
  <c r="W422" i="6"/>
  <c r="W408" i="6"/>
  <c r="BY377" i="6"/>
  <c r="W377" i="6"/>
  <c r="W393" i="6"/>
  <c r="DN377" i="6"/>
  <c r="DF408" i="6"/>
  <c r="DF393" i="6"/>
  <c r="DF377" i="6"/>
  <c r="ED422" i="6"/>
  <c r="L65" i="6" s="1"/>
  <c r="CF422" i="6"/>
  <c r="ES422" i="6"/>
  <c r="L81" i="6" s="1"/>
  <c r="CG408" i="6"/>
  <c r="EN345" i="6"/>
  <c r="DC419" i="6"/>
  <c r="CF345" i="6"/>
  <c r="V345" i="6"/>
  <c r="AQ422" i="6"/>
  <c r="AF351" i="6"/>
  <c r="O24" i="6" s="1"/>
  <c r="P24" i="6" s="1"/>
  <c r="R24" i="6" s="1"/>
  <c r="DZ422" i="6"/>
  <c r="H65" i="6" s="1"/>
  <c r="CE345" i="6"/>
  <c r="AJ408" i="6"/>
  <c r="CS408" i="6"/>
  <c r="CE408" i="6"/>
  <c r="CN393" i="6"/>
  <c r="CN345" i="6"/>
  <c r="DH393" i="6"/>
  <c r="ER377" i="6"/>
  <c r="CE393" i="6"/>
  <c r="ER345" i="6"/>
  <c r="AE433" i="6"/>
  <c r="N44" i="6" s="1"/>
  <c r="CF393" i="6"/>
  <c r="DH377" i="6"/>
  <c r="AY377" i="6"/>
  <c r="AD377" i="6"/>
  <c r="BQ377" i="6"/>
  <c r="X408" i="6"/>
  <c r="BQ393" i="6"/>
  <c r="X393" i="6"/>
  <c r="AD452" i="6"/>
  <c r="AN393" i="6"/>
  <c r="AQ393" i="6"/>
  <c r="BY419" i="6"/>
  <c r="EO408" i="6"/>
  <c r="AB422" i="6"/>
  <c r="V437" i="6"/>
  <c r="E48" i="6" s="1"/>
  <c r="DH408" i="6"/>
  <c r="Y452" i="6"/>
  <c r="V360" i="6"/>
  <c r="E33" i="6" s="1"/>
  <c r="DN408" i="6"/>
  <c r="EA408" i="6"/>
  <c r="U452" i="6"/>
  <c r="DN393" i="6"/>
  <c r="AJ393" i="6"/>
  <c r="EL377" i="6"/>
  <c r="AD445" i="6"/>
  <c r="BY393" i="6"/>
  <c r="AJ345" i="6"/>
  <c r="EL408" i="6"/>
  <c r="AD360" i="6"/>
  <c r="M33" i="6" s="1"/>
  <c r="BY345" i="6"/>
  <c r="M41" i="6"/>
  <c r="AZ422" i="6"/>
  <c r="AD422" i="6"/>
  <c r="AZ377" i="6"/>
  <c r="AZ345" i="6"/>
  <c r="AZ393" i="6"/>
  <c r="AA422" i="6"/>
  <c r="CG345" i="6"/>
  <c r="CG393" i="6"/>
  <c r="EN377" i="6"/>
  <c r="ER408" i="6"/>
  <c r="EN408" i="6"/>
  <c r="BC422" i="6"/>
  <c r="EA345" i="6"/>
  <c r="EA377" i="6"/>
  <c r="AF357" i="6"/>
  <c r="AE431" i="6"/>
  <c r="N42" i="6" s="1"/>
  <c r="EO345" i="6"/>
  <c r="AQ408" i="6"/>
  <c r="EQ422" i="6"/>
  <c r="J81" i="6" s="1"/>
  <c r="AJ422" i="6"/>
  <c r="AU419" i="6"/>
  <c r="CH377" i="6"/>
  <c r="CH345" i="6"/>
  <c r="AP422" i="6"/>
  <c r="AU415" i="6"/>
  <c r="AE434" i="6"/>
  <c r="W452" i="6"/>
  <c r="AD451" i="6"/>
  <c r="DH422" i="6"/>
  <c r="EG419" i="6"/>
  <c r="O62" i="6" s="1"/>
  <c r="P62" i="6" s="1"/>
  <c r="EO377" i="6"/>
  <c r="AB437" i="6"/>
  <c r="K48" i="6" s="1"/>
  <c r="EV419" i="6"/>
  <c r="O78" i="6" s="1"/>
  <c r="P78" i="6" s="1"/>
  <c r="CH408" i="6"/>
  <c r="AB377" i="6"/>
  <c r="AB345" i="6"/>
  <c r="DY393" i="6"/>
  <c r="AF377" i="6"/>
  <c r="Y345" i="6"/>
  <c r="Y393" i="6"/>
  <c r="DY408" i="6"/>
  <c r="DY377" i="6"/>
  <c r="CV422" i="6"/>
  <c r="EV420" i="6"/>
  <c r="O79" i="6" s="1"/>
  <c r="P79" i="6" s="1"/>
  <c r="EF408" i="6"/>
  <c r="DC418" i="6"/>
  <c r="DR411" i="6"/>
  <c r="AD450" i="6"/>
  <c r="L51" i="6"/>
  <c r="CB422" i="6"/>
  <c r="I47" i="6"/>
  <c r="U437" i="6"/>
  <c r="D48" i="6" s="1"/>
  <c r="DG393" i="6"/>
  <c r="DG377" i="6"/>
  <c r="DG408" i="6"/>
  <c r="EG415" i="6"/>
  <c r="O58" i="6" s="1"/>
  <c r="P58" i="6" s="1"/>
  <c r="DW393" i="6"/>
  <c r="AU418" i="6"/>
  <c r="CZ422" i="6"/>
  <c r="Y408" i="6"/>
  <c r="EF345" i="6"/>
  <c r="AE429" i="6"/>
  <c r="N40" i="6" s="1"/>
  <c r="EF393" i="6"/>
  <c r="BV422" i="6"/>
  <c r="BY418" i="6"/>
  <c r="CS345" i="6"/>
  <c r="V150" i="6" s="1"/>
  <c r="AD408" i="6"/>
  <c r="AD345" i="6"/>
  <c r="AA452" i="6"/>
  <c r="CS393" i="6"/>
  <c r="T452" i="6"/>
  <c r="AB452" i="6"/>
  <c r="BG422" i="6"/>
  <c r="AY345" i="6"/>
  <c r="AY393" i="6"/>
  <c r="DW377" i="6"/>
  <c r="DW408" i="6"/>
  <c r="DB377" i="6"/>
  <c r="DB408" i="6"/>
  <c r="DB345" i="6"/>
  <c r="AE150" i="6" s="1"/>
  <c r="Z422" i="6"/>
  <c r="AF408" i="6"/>
  <c r="AC422" i="6"/>
  <c r="AF345" i="6"/>
  <c r="AA437" i="6"/>
  <c r="T377" i="6"/>
  <c r="T408" i="6"/>
  <c r="M38" i="6"/>
  <c r="T345" i="6"/>
  <c r="CN418" i="6"/>
  <c r="DG422" i="6"/>
  <c r="EU393" i="6"/>
  <c r="AE432" i="6"/>
  <c r="N43" i="6" s="1"/>
  <c r="T437" i="6"/>
  <c r="T453" i="6" s="1"/>
  <c r="EU408" i="6"/>
  <c r="EU377" i="6"/>
  <c r="N67" i="6"/>
  <c r="EV418" i="6"/>
  <c r="O77" i="6" s="1"/>
  <c r="P77" i="6" s="1"/>
  <c r="AX422" i="6"/>
  <c r="CJ422" i="6"/>
  <c r="EE422" i="6"/>
  <c r="M65" i="6" s="1"/>
  <c r="AD437" i="6"/>
  <c r="M48" i="6" s="1"/>
  <c r="BX408" i="6"/>
  <c r="BX345" i="6"/>
  <c r="V452" i="6"/>
  <c r="BX393" i="6"/>
  <c r="BJ415" i="6"/>
  <c r="M44" i="6"/>
  <c r="Y437" i="6"/>
  <c r="H48" i="6" s="1"/>
  <c r="EG420" i="6"/>
  <c r="O63" i="6" s="1"/>
  <c r="P63" i="6" s="1"/>
  <c r="EK422" i="6"/>
  <c r="D81" i="6" s="1"/>
  <c r="AE438" i="6"/>
  <c r="N49" i="6" s="1"/>
  <c r="CN420" i="6"/>
  <c r="BE422" i="6"/>
  <c r="CU422" i="6"/>
  <c r="DL422" i="6"/>
  <c r="BN422" i="6"/>
  <c r="EG418" i="6"/>
  <c r="O61" i="6" s="1"/>
  <c r="P61" i="6" s="1"/>
  <c r="CH422" i="6"/>
  <c r="CI422" i="6"/>
  <c r="X437" i="6"/>
  <c r="X453" i="6" s="1"/>
  <c r="AD444" i="6"/>
  <c r="AE428" i="6"/>
  <c r="N39" i="6" s="1"/>
  <c r="AU420" i="6"/>
  <c r="BF422" i="6"/>
  <c r="AC360" i="6"/>
  <c r="L33" i="6" s="1"/>
  <c r="Z437" i="6"/>
  <c r="I48" i="6" s="1"/>
  <c r="AE437" i="6"/>
  <c r="N48" i="6" s="1"/>
  <c r="N23" i="6"/>
  <c r="CN415" i="6"/>
  <c r="BT393" i="6"/>
  <c r="X360" i="6"/>
  <c r="G33" i="6" s="1"/>
  <c r="CR422" i="6"/>
  <c r="AC437" i="6"/>
  <c r="L48" i="6" s="1"/>
  <c r="EP422" i="6"/>
  <c r="I81" i="6" s="1"/>
  <c r="EA422" i="6"/>
  <c r="I65" i="6" s="1"/>
  <c r="CC422" i="6"/>
  <c r="CZ393" i="6"/>
  <c r="BS422" i="6"/>
  <c r="AF411" i="6"/>
  <c r="AM422" i="6"/>
  <c r="AL422" i="6"/>
  <c r="DY422" i="6"/>
  <c r="G65" i="6" s="1"/>
  <c r="DR415" i="6"/>
  <c r="AI422" i="6"/>
  <c r="BA422" i="6"/>
  <c r="BY415" i="6"/>
  <c r="BT422" i="6"/>
  <c r="CQ393" i="6"/>
  <c r="DN422" i="6"/>
  <c r="EV393" i="6"/>
  <c r="CW422" i="6"/>
  <c r="DX393" i="6"/>
  <c r="BP422" i="6"/>
  <c r="AF349" i="6"/>
  <c r="O22" i="6" s="1"/>
  <c r="AN422" i="6"/>
  <c r="BR422" i="6"/>
  <c r="CQ422" i="6"/>
  <c r="AY422" i="6"/>
  <c r="AE430" i="6"/>
  <c r="AB360" i="6"/>
  <c r="K33" i="6" s="1"/>
  <c r="ER422" i="6"/>
  <c r="K81" i="6" s="1"/>
  <c r="BU422" i="6"/>
  <c r="CN411" i="6"/>
  <c r="BA393" i="6"/>
  <c r="EP393" i="6"/>
  <c r="AA360" i="6"/>
  <c r="J33" i="6" s="1"/>
  <c r="Z360" i="6"/>
  <c r="I33" i="6" s="1"/>
  <c r="DC420" i="6"/>
  <c r="AI377" i="6"/>
  <c r="DM422" i="6"/>
  <c r="AF353" i="6"/>
  <c r="O26" i="6" s="1"/>
  <c r="P26" i="6" s="1"/>
  <c r="R26" i="6" s="1"/>
  <c r="DO377" i="6"/>
  <c r="AO422" i="6"/>
  <c r="DR420" i="6"/>
  <c r="BD422" i="6"/>
  <c r="BM393" i="6"/>
  <c r="T360" i="6"/>
  <c r="C33" i="6" s="1"/>
  <c r="CI408" i="6"/>
  <c r="BH422" i="6"/>
  <c r="BM422" i="6"/>
  <c r="CY422" i="6"/>
  <c r="BQ422" i="6"/>
  <c r="AF356" i="6"/>
  <c r="O29" i="6" s="1"/>
  <c r="P29" i="6" s="1"/>
  <c r="R29" i="6" s="1"/>
  <c r="BJ418" i="6"/>
  <c r="CE422" i="6"/>
  <c r="BJ420" i="6"/>
  <c r="EM422" i="6"/>
  <c r="F81" i="6" s="1"/>
  <c r="U422" i="6"/>
  <c r="W437" i="6"/>
  <c r="F48" i="6" s="1"/>
  <c r="EQ393" i="6"/>
  <c r="BG345" i="6"/>
  <c r="EG408" i="6"/>
  <c r="W360" i="6"/>
  <c r="F33" i="6" s="1"/>
  <c r="DU422" i="6"/>
  <c r="C65" i="6" s="1"/>
  <c r="BB422" i="6"/>
  <c r="AK422" i="6"/>
  <c r="Y360" i="6"/>
  <c r="H33" i="6" s="1"/>
  <c r="BH345" i="6"/>
  <c r="DM345" i="6"/>
  <c r="AA180" i="6" s="1"/>
  <c r="BD345" i="6"/>
  <c r="BU393" i="6"/>
  <c r="DL393" i="6"/>
  <c r="ET345" i="6"/>
  <c r="ET377" i="6"/>
  <c r="ET408" i="6"/>
  <c r="AD165" i="6"/>
  <c r="AD180" i="6"/>
  <c r="DT392" i="6"/>
  <c r="DE407" i="6"/>
  <c r="DE422" i="6" s="1"/>
  <c r="AU345" i="6"/>
  <c r="AU408" i="6"/>
  <c r="AU377" i="6"/>
  <c r="BM345" i="6"/>
  <c r="BM408" i="6"/>
  <c r="BM377" i="6"/>
  <c r="U165" i="6"/>
  <c r="U180" i="6"/>
  <c r="CL345" i="6"/>
  <c r="CL377" i="6"/>
  <c r="CL408" i="6"/>
  <c r="CT345" i="6"/>
  <c r="W150" i="6" s="1"/>
  <c r="CT408" i="6"/>
  <c r="CT377" i="6"/>
  <c r="C32" i="6"/>
  <c r="DC411" i="6"/>
  <c r="BH377" i="6"/>
  <c r="AC345" i="6"/>
  <c r="BG408" i="6"/>
  <c r="DM408" i="6"/>
  <c r="CI377" i="6"/>
  <c r="BD377" i="6"/>
  <c r="AA408" i="6"/>
  <c r="EG377" i="6"/>
  <c r="BU345" i="6"/>
  <c r="BU408" i="6"/>
  <c r="BU377" i="6"/>
  <c r="EJ345" i="6"/>
  <c r="EJ377" i="6"/>
  <c r="EJ408" i="6"/>
  <c r="DL345" i="6"/>
  <c r="DL408" i="6"/>
  <c r="DL377" i="6"/>
  <c r="X180" i="6"/>
  <c r="X165" i="6"/>
  <c r="AE180" i="6"/>
  <c r="AE165" i="6"/>
  <c r="N27" i="6"/>
  <c r="CW345" i="6"/>
  <c r="Z150" i="6" s="1"/>
  <c r="CW408" i="6"/>
  <c r="CW377" i="6"/>
  <c r="EX390" i="6"/>
  <c r="EI405" i="6"/>
  <c r="EI420" i="6" s="1"/>
  <c r="BO377" i="6"/>
  <c r="AA377" i="6"/>
  <c r="AB179" i="6"/>
  <c r="AB164" i="6"/>
  <c r="FF395" i="6"/>
  <c r="FF410" i="6" s="1"/>
  <c r="FU380" i="6"/>
  <c r="FU395" i="6" s="1"/>
  <c r="FU410" i="6" s="1"/>
  <c r="EJ393" i="6"/>
  <c r="EC422" i="6"/>
  <c r="EB422" i="6"/>
  <c r="H64" i="6"/>
  <c r="M35" i="6"/>
  <c r="AO393" i="6"/>
  <c r="AS393" i="6"/>
  <c r="U360" i="6"/>
  <c r="EB393" i="6"/>
  <c r="DE393" i="6"/>
  <c r="CP408" i="6"/>
  <c r="CP423" i="6" s="1"/>
  <c r="CZ345" i="6"/>
  <c r="AC150" i="6" s="1"/>
  <c r="CZ377" i="6"/>
  <c r="CZ408" i="6"/>
  <c r="N25" i="6"/>
  <c r="BJ377" i="6"/>
  <c r="BW408" i="6"/>
  <c r="AP408" i="6"/>
  <c r="BO408" i="6"/>
  <c r="EE408" i="6"/>
  <c r="CI345" i="6"/>
  <c r="AI408" i="6"/>
  <c r="DO408" i="6"/>
  <c r="ED377" i="6"/>
  <c r="AA345" i="6"/>
  <c r="EG345" i="6"/>
  <c r="DC415" i="6"/>
  <c r="DB395" i="6"/>
  <c r="DB410" i="6" s="1"/>
  <c r="DQ380" i="6"/>
  <c r="CX422" i="6"/>
  <c r="AO345" i="6"/>
  <c r="AO377" i="6"/>
  <c r="AO408" i="6"/>
  <c r="AS345" i="6"/>
  <c r="AS377" i="6"/>
  <c r="AS408" i="6"/>
  <c r="EB345" i="6"/>
  <c r="EB408" i="6"/>
  <c r="EB377" i="6"/>
  <c r="BA345" i="6"/>
  <c r="BA377" i="6"/>
  <c r="BA408" i="6"/>
  <c r="ED395" i="6"/>
  <c r="ED410" i="6" s="1"/>
  <c r="ES380" i="6"/>
  <c r="CJ345" i="6"/>
  <c r="CJ408" i="6"/>
  <c r="CJ377" i="6"/>
  <c r="BJ408" i="6"/>
  <c r="BI377" i="6"/>
  <c r="BW377" i="6"/>
  <c r="AP377" i="6"/>
  <c r="BO345" i="6"/>
  <c r="EE377" i="6"/>
  <c r="AI345" i="6"/>
  <c r="DO345" i="6"/>
  <c r="ED408" i="6"/>
  <c r="EK377" i="6"/>
  <c r="AF177" i="6"/>
  <c r="AF162" i="6"/>
  <c r="AB180" i="6"/>
  <c r="AB165" i="6"/>
  <c r="EJ422" i="6"/>
  <c r="C81" i="6" s="1"/>
  <c r="Y180" i="6"/>
  <c r="Y165" i="6"/>
  <c r="AF420" i="6"/>
  <c r="V180" i="6"/>
  <c r="V165" i="6"/>
  <c r="DU345" i="6"/>
  <c r="DU377" i="6"/>
  <c r="DU408" i="6"/>
  <c r="AX393" i="6"/>
  <c r="CY393" i="6"/>
  <c r="EN422" i="6"/>
  <c r="G81" i="6" s="1"/>
  <c r="FM389" i="6"/>
  <c r="FM404" i="6" s="1"/>
  <c r="FM419" i="6" s="1"/>
  <c r="EX404" i="6"/>
  <c r="EX419" i="6" s="1"/>
  <c r="AL345" i="6"/>
  <c r="AL377" i="6"/>
  <c r="AL408" i="6"/>
  <c r="BE345" i="6"/>
  <c r="BE408" i="6"/>
  <c r="BE377" i="6"/>
  <c r="EP345" i="6"/>
  <c r="EP408" i="6"/>
  <c r="EP377" i="6"/>
  <c r="BJ345" i="6"/>
  <c r="BI408" i="6"/>
  <c r="BW345" i="6"/>
  <c r="AP345" i="6"/>
  <c r="CW393" i="6"/>
  <c r="EE345" i="6"/>
  <c r="CK377" i="6"/>
  <c r="AT377" i="6"/>
  <c r="ED345" i="6"/>
  <c r="EK408" i="6"/>
  <c r="EC345" i="6"/>
  <c r="EC377" i="6"/>
  <c r="EC408" i="6"/>
  <c r="AF358" i="6"/>
  <c r="W180" i="6"/>
  <c r="W165" i="6"/>
  <c r="DP395" i="6"/>
  <c r="DP410" i="6" s="1"/>
  <c r="EE380" i="6"/>
  <c r="AX345" i="6"/>
  <c r="AX377" i="6"/>
  <c r="AX408" i="6"/>
  <c r="DC380" i="6"/>
  <c r="CN395" i="6"/>
  <c r="CN410" i="6" s="1"/>
  <c r="CY345" i="6"/>
  <c r="AB150" i="6" s="1"/>
  <c r="CY408" i="6"/>
  <c r="CY377" i="6"/>
  <c r="T180" i="6"/>
  <c r="T165" i="6"/>
  <c r="DV422" i="6"/>
  <c r="D65" i="6" s="1"/>
  <c r="CX345" i="6"/>
  <c r="AA150" i="6" s="1"/>
  <c r="CX377" i="6"/>
  <c r="CX408" i="6"/>
  <c r="CC345" i="6"/>
  <c r="CC408" i="6"/>
  <c r="CC377" i="6"/>
  <c r="Z408" i="6"/>
  <c r="CB408" i="6"/>
  <c r="BI345" i="6"/>
  <c r="ES408" i="6"/>
  <c r="BS408" i="6"/>
  <c r="AR408" i="6"/>
  <c r="CK408" i="6"/>
  <c r="AU393" i="6"/>
  <c r="AT408" i="6"/>
  <c r="BF377" i="6"/>
  <c r="EK345" i="6"/>
  <c r="N71" i="6"/>
  <c r="EC393" i="6"/>
  <c r="N33" i="6"/>
  <c r="AA179" i="6"/>
  <c r="AA164" i="6"/>
  <c r="DT406" i="6"/>
  <c r="DT421" i="6" s="1"/>
  <c r="EI391" i="6"/>
  <c r="BV345" i="6"/>
  <c r="BV377" i="6"/>
  <c r="BV408" i="6"/>
  <c r="Z377" i="6"/>
  <c r="CB377" i="6"/>
  <c r="AC377" i="6"/>
  <c r="ES377" i="6"/>
  <c r="BS377" i="6"/>
  <c r="AR377" i="6"/>
  <c r="CK345" i="6"/>
  <c r="DU393" i="6"/>
  <c r="CT393" i="6"/>
  <c r="AT345" i="6"/>
  <c r="BF408" i="6"/>
  <c r="AF157" i="6"/>
  <c r="AF172" i="6"/>
  <c r="U179" i="6"/>
  <c r="U164" i="6"/>
  <c r="CQ345" i="6"/>
  <c r="T150" i="6" s="1"/>
  <c r="CQ408" i="6"/>
  <c r="CQ377" i="6"/>
  <c r="BY420" i="6"/>
  <c r="Z164" i="6"/>
  <c r="Z179" i="6"/>
  <c r="ET393" i="6"/>
  <c r="BT345" i="6"/>
  <c r="BT377" i="6"/>
  <c r="BT408" i="6"/>
  <c r="ER395" i="6"/>
  <c r="ER410" i="6" s="1"/>
  <c r="FG380" i="6"/>
  <c r="EV345" i="6"/>
  <c r="EV408" i="6"/>
  <c r="EV377" i="6"/>
  <c r="CL393" i="6"/>
  <c r="DX345" i="6"/>
  <c r="DX377" i="6"/>
  <c r="DX408" i="6"/>
  <c r="EM345" i="6"/>
  <c r="EM408" i="6"/>
  <c r="EM377" i="6"/>
  <c r="DA345" i="6"/>
  <c r="AD150" i="6" s="1"/>
  <c r="DA377" i="6"/>
  <c r="DA408" i="6"/>
  <c r="EQ345" i="6"/>
  <c r="EQ377" i="6"/>
  <c r="EQ408" i="6"/>
  <c r="BH408" i="6"/>
  <c r="Z345" i="6"/>
  <c r="CB345" i="6"/>
  <c r="AC408" i="6"/>
  <c r="EM393" i="6"/>
  <c r="BG377" i="6"/>
  <c r="ES345" i="6"/>
  <c r="DM377" i="6"/>
  <c r="BS345" i="6"/>
  <c r="AR345" i="6"/>
  <c r="BD408" i="6"/>
  <c r="CC393" i="6"/>
  <c r="BF345" i="6"/>
  <c r="U423" i="6" l="1"/>
  <c r="O27" i="6"/>
  <c r="P64" i="6"/>
  <c r="BN423" i="6"/>
  <c r="AF438" i="6"/>
  <c r="O49" i="6" s="1"/>
  <c r="AF180" i="6"/>
  <c r="AF432" i="6"/>
  <c r="O43" i="6" s="1"/>
  <c r="P43" i="6" s="1"/>
  <c r="DZ423" i="6"/>
  <c r="H66" i="6" s="1"/>
  <c r="P25" i="6"/>
  <c r="R25" i="6" s="1"/>
  <c r="AG355" i="6"/>
  <c r="Q355" i="6" s="1"/>
  <c r="P355" i="6" s="1"/>
  <c r="AG352" i="6"/>
  <c r="Q352" i="6" s="1"/>
  <c r="P352" i="6" s="1"/>
  <c r="AM423" i="6"/>
  <c r="AM424" i="6" s="1"/>
  <c r="AG350" i="6"/>
  <c r="Q350" i="6" s="1"/>
  <c r="P350" i="6" s="1"/>
  <c r="AF430" i="6"/>
  <c r="O41" i="6" s="1"/>
  <c r="P23" i="6"/>
  <c r="R23" i="6" s="1"/>
  <c r="AF433" i="6"/>
  <c r="O44" i="6" s="1"/>
  <c r="P44" i="6" s="1"/>
  <c r="AF428" i="6"/>
  <c r="O39" i="6" s="1"/>
  <c r="P39" i="6" s="1"/>
  <c r="V423" i="6"/>
  <c r="V424" i="6" s="1"/>
  <c r="AK423" i="6"/>
  <c r="AK424" i="6" s="1"/>
  <c r="DR423" i="6"/>
  <c r="DR424" i="6" s="1"/>
  <c r="BC423" i="6"/>
  <c r="BC424" i="6" s="1"/>
  <c r="DV423" i="6"/>
  <c r="D66" i="6" s="1"/>
  <c r="AE423" i="6"/>
  <c r="AE424" i="6" s="1"/>
  <c r="CM423" i="6"/>
  <c r="CM424" i="6" s="1"/>
  <c r="CU423" i="6"/>
  <c r="CU424" i="6" s="1"/>
  <c r="BP423" i="6"/>
  <c r="BP424" i="6" s="1"/>
  <c r="BB423" i="6"/>
  <c r="BB424" i="6" s="1"/>
  <c r="CD423" i="6"/>
  <c r="CD424" i="6" s="1"/>
  <c r="DI423" i="6"/>
  <c r="DI424" i="6" s="1"/>
  <c r="AE443" i="6"/>
  <c r="DJ423" i="6"/>
  <c r="DJ424" i="6" s="1"/>
  <c r="P32" i="6"/>
  <c r="R32" i="6" s="1"/>
  <c r="AG359" i="6"/>
  <c r="Q359" i="6" s="1"/>
  <c r="P359" i="6" s="1"/>
  <c r="DK423" i="6"/>
  <c r="DK424" i="6" s="1"/>
  <c r="AF429" i="6"/>
  <c r="AF445" i="6" s="1"/>
  <c r="X361" i="6"/>
  <c r="X362" i="6" s="1"/>
  <c r="CF423" i="6"/>
  <c r="CF424" i="6" s="1"/>
  <c r="CV423" i="6"/>
  <c r="CV424" i="6" s="1"/>
  <c r="DP423" i="6"/>
  <c r="DP424" i="6" s="1"/>
  <c r="DQ423" i="6"/>
  <c r="DQ424" i="6" s="1"/>
  <c r="BR423" i="6"/>
  <c r="BR424" i="6" s="1"/>
  <c r="AD423" i="6"/>
  <c r="AD424" i="6" s="1"/>
  <c r="AN423" i="6"/>
  <c r="AN424" i="6" s="1"/>
  <c r="AE452" i="6"/>
  <c r="AE451" i="6"/>
  <c r="AF437" i="6"/>
  <c r="O48" i="6" s="1"/>
  <c r="CR423" i="6"/>
  <c r="CR424" i="6" s="1"/>
  <c r="AB423" i="6"/>
  <c r="AB424" i="6" s="1"/>
  <c r="DF423" i="6"/>
  <c r="DF424" i="6" s="1"/>
  <c r="DC423" i="6"/>
  <c r="DC424" i="6" s="1"/>
  <c r="BY423" i="6"/>
  <c r="BY424" i="6" s="1"/>
  <c r="AF435" i="6"/>
  <c r="O46" i="6" s="1"/>
  <c r="P46" i="6" s="1"/>
  <c r="W423" i="6"/>
  <c r="W424" i="6" s="1"/>
  <c r="CN423" i="6"/>
  <c r="CN424" i="6" s="1"/>
  <c r="CE423" i="6"/>
  <c r="CE424" i="6" s="1"/>
  <c r="EL423" i="6"/>
  <c r="E82" i="6" s="1"/>
  <c r="CG423" i="6"/>
  <c r="CG424" i="6" s="1"/>
  <c r="AJ423" i="6"/>
  <c r="AJ424" i="6" s="1"/>
  <c r="AQ423" i="6"/>
  <c r="AQ424" i="6" s="1"/>
  <c r="DH423" i="6"/>
  <c r="DH424" i="6" s="1"/>
  <c r="G48" i="6"/>
  <c r="U361" i="6"/>
  <c r="D34" i="6" s="1"/>
  <c r="AB453" i="6"/>
  <c r="AG351" i="6"/>
  <c r="Q351" i="6" s="1"/>
  <c r="P351" i="6" s="1"/>
  <c r="BQ423" i="6"/>
  <c r="BQ424" i="6" s="1"/>
  <c r="DN423" i="6"/>
  <c r="DN424" i="6" s="1"/>
  <c r="X423" i="6"/>
  <c r="X424" i="6" s="1"/>
  <c r="AE449" i="6"/>
  <c r="EO423" i="6"/>
  <c r="H82" i="6" s="1"/>
  <c r="ER423" i="6"/>
  <c r="K82" i="6" s="1"/>
  <c r="CS423" i="6"/>
  <c r="CS424" i="6" s="1"/>
  <c r="V453" i="6"/>
  <c r="AY423" i="6"/>
  <c r="AY424" i="6" s="1"/>
  <c r="AD438" i="6"/>
  <c r="AD454" i="6" s="1"/>
  <c r="EA423" i="6"/>
  <c r="I66" i="6" s="1"/>
  <c r="AE447" i="6"/>
  <c r="AZ423" i="6"/>
  <c r="AZ424" i="6" s="1"/>
  <c r="Y361" i="6"/>
  <c r="H34" i="6" s="1"/>
  <c r="CH423" i="6"/>
  <c r="CH424" i="6" s="1"/>
  <c r="EN423" i="6"/>
  <c r="G82" i="6" s="1"/>
  <c r="AG357" i="6"/>
  <c r="Q357" i="6" s="1"/>
  <c r="P357" i="6" s="1"/>
  <c r="O30" i="6"/>
  <c r="P30" i="6" s="1"/>
  <c r="R30" i="6" s="1"/>
  <c r="EF423" i="6"/>
  <c r="N66" i="6" s="1"/>
  <c r="N45" i="6"/>
  <c r="AE450" i="6"/>
  <c r="U453" i="6"/>
  <c r="AF448" i="6"/>
  <c r="AF423" i="6"/>
  <c r="AF424" i="6" s="1"/>
  <c r="DY423" i="6"/>
  <c r="G66" i="6" s="1"/>
  <c r="O67" i="6"/>
  <c r="Y423" i="6"/>
  <c r="Y424" i="6" s="1"/>
  <c r="DO423" i="6"/>
  <c r="DO424" i="6" s="1"/>
  <c r="AE445" i="6"/>
  <c r="DG423" i="6"/>
  <c r="DG424" i="6" s="1"/>
  <c r="AC438" i="6"/>
  <c r="L49" i="6" s="1"/>
  <c r="AE444" i="6"/>
  <c r="Y453" i="6"/>
  <c r="V361" i="6"/>
  <c r="V362" i="6" s="1"/>
  <c r="AE453" i="6"/>
  <c r="AG349" i="6"/>
  <c r="Q349" i="6" s="1"/>
  <c r="P349" i="6" s="1"/>
  <c r="AF434" i="6"/>
  <c r="O45" i="6" s="1"/>
  <c r="DB423" i="6"/>
  <c r="DB424" i="6" s="1"/>
  <c r="DM423" i="6"/>
  <c r="DM424" i="6" s="1"/>
  <c r="AF361" i="6"/>
  <c r="AF362" i="6" s="1"/>
  <c r="BX423" i="6"/>
  <c r="BX424" i="6" s="1"/>
  <c r="DW423" i="6"/>
  <c r="E66" i="6" s="1"/>
  <c r="T438" i="6"/>
  <c r="T454" i="6" s="1"/>
  <c r="C48" i="6"/>
  <c r="BH423" i="6"/>
  <c r="BH424" i="6" s="1"/>
  <c r="CT423" i="6"/>
  <c r="CT424" i="6" s="1"/>
  <c r="AE448" i="6"/>
  <c r="AC453" i="6"/>
  <c r="AE446" i="6"/>
  <c r="EU423" i="6"/>
  <c r="N82" i="6" s="1"/>
  <c r="AE454" i="6"/>
  <c r="M51" i="6"/>
  <c r="T423" i="6"/>
  <c r="T424" i="6" s="1"/>
  <c r="Z438" i="6"/>
  <c r="I49" i="6" s="1"/>
  <c r="Y438" i="6"/>
  <c r="H49" i="6" s="1"/>
  <c r="AA423" i="6"/>
  <c r="AA424" i="6" s="1"/>
  <c r="X438" i="6"/>
  <c r="G49" i="6" s="1"/>
  <c r="CI423" i="6"/>
  <c r="CI424" i="6" s="1"/>
  <c r="BD423" i="6"/>
  <c r="BD424" i="6" s="1"/>
  <c r="AF431" i="6"/>
  <c r="O42" i="6" s="1"/>
  <c r="P42" i="6" s="1"/>
  <c r="N41" i="6"/>
  <c r="AA165" i="6"/>
  <c r="Z453" i="6"/>
  <c r="J48" i="6"/>
  <c r="AA453" i="6"/>
  <c r="EG423" i="6"/>
  <c r="O66" i="6" s="1"/>
  <c r="AA438" i="6"/>
  <c r="J49" i="6" s="1"/>
  <c r="BJ423" i="6"/>
  <c r="BJ424" i="6" s="1"/>
  <c r="AP423" i="6"/>
  <c r="AP424" i="6" s="1"/>
  <c r="AI423" i="6"/>
  <c r="AI424" i="6" s="1"/>
  <c r="BN424" i="6"/>
  <c r="AD453" i="6"/>
  <c r="U438" i="6"/>
  <c r="D49" i="6" s="1"/>
  <c r="AG360" i="6"/>
  <c r="Q360" i="6" s="1"/>
  <c r="P360" i="6" s="1"/>
  <c r="AG356" i="6"/>
  <c r="Q356" i="6" s="1"/>
  <c r="P356" i="6" s="1"/>
  <c r="CC423" i="6"/>
  <c r="CC424" i="6" s="1"/>
  <c r="W438" i="6"/>
  <c r="F49" i="6" s="1"/>
  <c r="DU423" i="6"/>
  <c r="C66" i="6" s="1"/>
  <c r="DX423" i="6"/>
  <c r="DX424" i="6" s="1"/>
  <c r="CW423" i="6"/>
  <c r="CW424" i="6" s="1"/>
  <c r="V438" i="6"/>
  <c r="E49" i="6" s="1"/>
  <c r="O35" i="6"/>
  <c r="AG353" i="6"/>
  <c r="Q353" i="6" s="1"/>
  <c r="P353" i="6" s="1"/>
  <c r="AB438" i="6"/>
  <c r="AB454" i="6" s="1"/>
  <c r="BF423" i="6"/>
  <c r="BF424" i="6" s="1"/>
  <c r="CB423" i="6"/>
  <c r="CB424" i="6" s="1"/>
  <c r="CX423" i="6"/>
  <c r="CX424" i="6" s="1"/>
  <c r="BI423" i="6"/>
  <c r="BI424" i="6" s="1"/>
  <c r="AR423" i="6"/>
  <c r="AR424" i="6" s="1"/>
  <c r="BM423" i="6"/>
  <c r="BM424" i="6" s="1"/>
  <c r="AC423" i="6"/>
  <c r="AC424" i="6" s="1"/>
  <c r="AE361" i="6"/>
  <c r="N34" i="6" s="1"/>
  <c r="W453" i="6"/>
  <c r="BS423" i="6"/>
  <c r="BS424" i="6" s="1"/>
  <c r="CJ423" i="6"/>
  <c r="CJ424" i="6" s="1"/>
  <c r="BA423" i="6"/>
  <c r="BA424" i="6" s="1"/>
  <c r="EP423" i="6"/>
  <c r="I82" i="6" s="1"/>
  <c r="ED423" i="6"/>
  <c r="ED424" i="6" s="1"/>
  <c r="DA423" i="6"/>
  <c r="DA424" i="6" s="1"/>
  <c r="AD361" i="6"/>
  <c r="M34" i="6" s="1"/>
  <c r="P27" i="6"/>
  <c r="R27" i="6" s="1"/>
  <c r="W361" i="6"/>
  <c r="F34" i="6" s="1"/>
  <c r="BW423" i="6"/>
  <c r="BW424" i="6" s="1"/>
  <c r="EQ423" i="6"/>
  <c r="EQ424" i="6" s="1"/>
  <c r="Z423" i="6"/>
  <c r="Z424" i="6" s="1"/>
  <c r="BT423" i="6"/>
  <c r="BT424" i="6" s="1"/>
  <c r="EV423" i="6"/>
  <c r="EV424" i="6" s="1"/>
  <c r="BV423" i="6"/>
  <c r="BV424" i="6" s="1"/>
  <c r="EK423" i="6"/>
  <c r="EK424" i="6" s="1"/>
  <c r="AL423" i="6"/>
  <c r="AL424" i="6" s="1"/>
  <c r="EE423" i="6"/>
  <c r="M66" i="6" s="1"/>
  <c r="CL423" i="6"/>
  <c r="CL424" i="6" s="1"/>
  <c r="ET423" i="6"/>
  <c r="M82" i="6" s="1"/>
  <c r="CQ423" i="6"/>
  <c r="CQ424" i="6" s="1"/>
  <c r="BO423" i="6"/>
  <c r="AB361" i="6"/>
  <c r="K34" i="6" s="1"/>
  <c r="BG423" i="6"/>
  <c r="BG424" i="6" s="1"/>
  <c r="CZ423" i="6"/>
  <c r="CZ424" i="6" s="1"/>
  <c r="ES423" i="6"/>
  <c r="L82" i="6" s="1"/>
  <c r="AT423" i="6"/>
  <c r="AT424" i="6" s="1"/>
  <c r="AU423" i="6"/>
  <c r="AU424" i="6" s="1"/>
  <c r="T361" i="6"/>
  <c r="C34" i="6" s="1"/>
  <c r="DL423" i="6"/>
  <c r="DL424" i="6" s="1"/>
  <c r="EC423" i="6"/>
  <c r="K66" i="6" s="1"/>
  <c r="CK423" i="6"/>
  <c r="CK424" i="6" s="1"/>
  <c r="BE423" i="6"/>
  <c r="BE424" i="6" s="1"/>
  <c r="FG395" i="6"/>
  <c r="FG410" i="6" s="1"/>
  <c r="FV380" i="6"/>
  <c r="FV395" i="6" s="1"/>
  <c r="FV410" i="6" s="1"/>
  <c r="EX391" i="6"/>
  <c r="EI406" i="6"/>
  <c r="EI421" i="6" s="1"/>
  <c r="DC395" i="6"/>
  <c r="DC410" i="6" s="1"/>
  <c r="DR380" i="6"/>
  <c r="EE395" i="6"/>
  <c r="EE410" i="6" s="1"/>
  <c r="ET380" i="6"/>
  <c r="AF436" i="6"/>
  <c r="AF452" i="6" s="1"/>
  <c r="AC165" i="6"/>
  <c r="AC180" i="6"/>
  <c r="FH380" i="6"/>
  <c r="ES395" i="6"/>
  <c r="ES410" i="6" s="1"/>
  <c r="K65" i="6"/>
  <c r="Z165" i="6"/>
  <c r="Z180" i="6"/>
  <c r="P71" i="6"/>
  <c r="N83" i="6"/>
  <c r="AX423" i="6"/>
  <c r="AX424" i="6" s="1"/>
  <c r="D33" i="6"/>
  <c r="P33" i="6" s="1"/>
  <c r="R33" i="6" s="1"/>
  <c r="EJ423" i="6"/>
  <c r="EM423" i="6"/>
  <c r="DQ395" i="6"/>
  <c r="DQ410" i="6" s="1"/>
  <c r="EF380" i="6"/>
  <c r="EX405" i="6"/>
  <c r="EX420" i="6" s="1"/>
  <c r="FM390" i="6"/>
  <c r="FM405" i="6" s="1"/>
  <c r="FM420" i="6" s="1"/>
  <c r="AC361" i="6"/>
  <c r="AS423" i="6"/>
  <c r="BU423" i="6"/>
  <c r="BU424" i="6" s="1"/>
  <c r="Z361" i="6"/>
  <c r="O31" i="6"/>
  <c r="P31" i="6" s="1"/>
  <c r="R31" i="6" s="1"/>
  <c r="AG358" i="6"/>
  <c r="Q358" i="6" s="1"/>
  <c r="P358" i="6" s="1"/>
  <c r="P81" i="6"/>
  <c r="O83" i="6"/>
  <c r="P70" i="6"/>
  <c r="U424" i="6"/>
  <c r="DT393" i="6"/>
  <c r="DE408" i="6"/>
  <c r="DE423" i="6" s="1"/>
  <c r="AO423" i="6"/>
  <c r="AO424" i="6" s="1"/>
  <c r="AA361" i="6"/>
  <c r="N35" i="6"/>
  <c r="EB423" i="6"/>
  <c r="J66" i="6" s="1"/>
  <c r="P22" i="6"/>
  <c r="J65" i="6"/>
  <c r="EI392" i="6"/>
  <c r="DT407" i="6"/>
  <c r="DT422" i="6" s="1"/>
  <c r="AF427" i="6"/>
  <c r="CY423" i="6"/>
  <c r="CY424" i="6" s="1"/>
  <c r="AF454" i="6" l="1"/>
  <c r="AG432" i="6"/>
  <c r="Q432" i="6" s="1"/>
  <c r="P432" i="6" s="1"/>
  <c r="DZ424" i="6"/>
  <c r="AF446" i="6"/>
  <c r="AG446" i="6" s="1"/>
  <c r="AG430" i="6"/>
  <c r="Q430" i="6" s="1"/>
  <c r="P430" i="6" s="1"/>
  <c r="AF449" i="6"/>
  <c r="AG449" i="6" s="1"/>
  <c r="AG433" i="6"/>
  <c r="Q433" i="6" s="1"/>
  <c r="P433" i="6" s="1"/>
  <c r="AF444" i="6"/>
  <c r="AG444" i="6" s="1"/>
  <c r="AG428" i="6"/>
  <c r="Q428" i="6" s="1"/>
  <c r="P428" i="6" s="1"/>
  <c r="DV424" i="6"/>
  <c r="P45" i="6"/>
  <c r="EL424" i="6"/>
  <c r="O40" i="6"/>
  <c r="P40" i="6" s="1"/>
  <c r="AG429" i="6"/>
  <c r="Q429" i="6" s="1"/>
  <c r="P429" i="6" s="1"/>
  <c r="G34" i="6"/>
  <c r="AG452" i="6"/>
  <c r="AG445" i="6"/>
  <c r="AG437" i="6"/>
  <c r="Q437" i="6" s="1"/>
  <c r="P437" i="6" s="1"/>
  <c r="AF453" i="6"/>
  <c r="AG453" i="6" s="1"/>
  <c r="U362" i="6"/>
  <c r="M49" i="6"/>
  <c r="EO424" i="6"/>
  <c r="AF451" i="6"/>
  <c r="AG451" i="6" s="1"/>
  <c r="AG435" i="6"/>
  <c r="Q435" i="6" s="1"/>
  <c r="P435" i="6" s="1"/>
  <c r="EF424" i="6"/>
  <c r="Y362" i="6"/>
  <c r="P41" i="6"/>
  <c r="ER424" i="6"/>
  <c r="EN424" i="6"/>
  <c r="E34" i="6"/>
  <c r="V439" i="6"/>
  <c r="V455" i="6" s="1"/>
  <c r="X439" i="6"/>
  <c r="X455" i="6" s="1"/>
  <c r="EA424" i="6"/>
  <c r="DY424" i="6"/>
  <c r="AG448" i="6"/>
  <c r="N51" i="6"/>
  <c r="Y439" i="6"/>
  <c r="H50" i="6" s="1"/>
  <c r="AC454" i="6"/>
  <c r="AF447" i="6"/>
  <c r="AG447" i="6" s="1"/>
  <c r="AG431" i="6"/>
  <c r="Q431" i="6" s="1"/>
  <c r="P431" i="6" s="1"/>
  <c r="U454" i="6"/>
  <c r="AA454" i="6"/>
  <c r="AF450" i="6"/>
  <c r="AG450" i="6" s="1"/>
  <c r="AG434" i="6"/>
  <c r="Q434" i="6" s="1"/>
  <c r="P434" i="6" s="1"/>
  <c r="L66" i="6"/>
  <c r="O34" i="6"/>
  <c r="DW424" i="6"/>
  <c r="P48" i="6"/>
  <c r="U439" i="6"/>
  <c r="D50" i="6" s="1"/>
  <c r="C49" i="6"/>
  <c r="V454" i="6"/>
  <c r="Y454" i="6"/>
  <c r="X454" i="6"/>
  <c r="W454" i="6"/>
  <c r="EU424" i="6"/>
  <c r="O82" i="6"/>
  <c r="EG424" i="6"/>
  <c r="W362" i="6"/>
  <c r="D82" i="6"/>
  <c r="Z454" i="6"/>
  <c r="AB362" i="6"/>
  <c r="J82" i="6"/>
  <c r="EP424" i="6"/>
  <c r="T439" i="6"/>
  <c r="T440" i="6" s="1"/>
  <c r="AD362" i="6"/>
  <c r="AF439" i="6"/>
  <c r="O50" i="6" s="1"/>
  <c r="DU424" i="6"/>
  <c r="F66" i="6"/>
  <c r="ET424" i="6"/>
  <c r="K49" i="6"/>
  <c r="AE362" i="6"/>
  <c r="AA439" i="6"/>
  <c r="J50" i="6" s="1"/>
  <c r="AG438" i="6"/>
  <c r="Q438" i="6" s="1"/>
  <c r="P438" i="6" s="1"/>
  <c r="P65" i="6"/>
  <c r="BO424" i="6"/>
  <c r="ES424" i="6"/>
  <c r="AE439" i="6"/>
  <c r="AE455" i="6" s="1"/>
  <c r="AE456" i="6" s="1"/>
  <c r="T362" i="6"/>
  <c r="EB424" i="6"/>
  <c r="W439" i="6"/>
  <c r="W455" i="6" s="1"/>
  <c r="AC439" i="6"/>
  <c r="L50" i="6" s="1"/>
  <c r="EC424" i="6"/>
  <c r="EE424" i="6"/>
  <c r="DR395" i="6"/>
  <c r="DR410" i="6" s="1"/>
  <c r="EG380" i="6"/>
  <c r="F82" i="6"/>
  <c r="EM424" i="6"/>
  <c r="Z439" i="6"/>
  <c r="Z455" i="6" s="1"/>
  <c r="AS424" i="6"/>
  <c r="AD439" i="6"/>
  <c r="L34" i="6"/>
  <c r="AC362" i="6"/>
  <c r="FW380" i="6"/>
  <c r="FW395" i="6" s="1"/>
  <c r="FW410" i="6" s="1"/>
  <c r="FH395" i="6"/>
  <c r="FH410" i="6" s="1"/>
  <c r="I34" i="6"/>
  <c r="Z362" i="6"/>
  <c r="AG361" i="6"/>
  <c r="Q361" i="6" s="1"/>
  <c r="P361" i="6" s="1"/>
  <c r="O38" i="6"/>
  <c r="AG427" i="6"/>
  <c r="Q427" i="6" s="1"/>
  <c r="AF443" i="6"/>
  <c r="R22" i="6"/>
  <c r="O349" i="6"/>
  <c r="O350" i="6" s="1"/>
  <c r="EF395" i="6"/>
  <c r="EF410" i="6" s="1"/>
  <c r="EU380" i="6"/>
  <c r="O47" i="6"/>
  <c r="P47" i="6" s="1"/>
  <c r="AG436" i="6"/>
  <c r="Q436" i="6" s="1"/>
  <c r="P436" i="6" s="1"/>
  <c r="EX406" i="6"/>
  <c r="EX421" i="6" s="1"/>
  <c r="FM391" i="6"/>
  <c r="FM406" i="6" s="1"/>
  <c r="FM421" i="6" s="1"/>
  <c r="AB439" i="6"/>
  <c r="DT408" i="6"/>
  <c r="DT423" i="6" s="1"/>
  <c r="EI393" i="6"/>
  <c r="ET395" i="6"/>
  <c r="ET410" i="6" s="1"/>
  <c r="FI380" i="6"/>
  <c r="EI407" i="6"/>
  <c r="EI422" i="6" s="1"/>
  <c r="EX392" i="6"/>
  <c r="J34" i="6"/>
  <c r="AA362" i="6"/>
  <c r="C82" i="6"/>
  <c r="EJ424" i="6"/>
  <c r="P66" i="6" l="1"/>
  <c r="P67" i="6" s="1"/>
  <c r="E50" i="6"/>
  <c r="V440" i="6"/>
  <c r="G50" i="6"/>
  <c r="X440" i="6"/>
  <c r="Y455" i="6"/>
  <c r="Y456" i="6" s="1"/>
  <c r="Y440" i="6"/>
  <c r="V456" i="6"/>
  <c r="U440" i="6"/>
  <c r="U455" i="6"/>
  <c r="U456" i="6" s="1"/>
  <c r="P49" i="6"/>
  <c r="AG454" i="6"/>
  <c r="X456" i="6"/>
  <c r="W456" i="6"/>
  <c r="T455" i="6"/>
  <c r="T456" i="6" s="1"/>
  <c r="AA455" i="6"/>
  <c r="AA456" i="6" s="1"/>
  <c r="Z456" i="6"/>
  <c r="C50" i="6"/>
  <c r="AF440" i="6"/>
  <c r="AF455" i="6"/>
  <c r="AF456" i="6" s="1"/>
  <c r="AC455" i="6"/>
  <c r="AC456" i="6" s="1"/>
  <c r="AE440" i="6"/>
  <c r="N50" i="6"/>
  <c r="AA440" i="6"/>
  <c r="F50" i="6"/>
  <c r="W440" i="6"/>
  <c r="P82" i="6"/>
  <c r="P83" i="6" s="1"/>
  <c r="AC440" i="6"/>
  <c r="AG362" i="6"/>
  <c r="P34" i="6"/>
  <c r="R34" i="6" s="1"/>
  <c r="K50" i="6"/>
  <c r="AB440" i="6"/>
  <c r="AB455" i="6"/>
  <c r="AB456" i="6" s="1"/>
  <c r="FI395" i="6"/>
  <c r="FI410" i="6" s="1"/>
  <c r="FX380" i="6"/>
  <c r="FX395" i="6" s="1"/>
  <c r="FX410" i="6" s="1"/>
  <c r="AG443" i="6"/>
  <c r="P427" i="6"/>
  <c r="O427" i="6"/>
  <c r="O428" i="6" s="1"/>
  <c r="EG395" i="6"/>
  <c r="EG410" i="6" s="1"/>
  <c r="EV380" i="6"/>
  <c r="O351" i="6"/>
  <c r="N353" i="6" s="1"/>
  <c r="M5" i="6" s="1"/>
  <c r="M50" i="6"/>
  <c r="AD440" i="6"/>
  <c r="AD455" i="6"/>
  <c r="AD456" i="6" s="1"/>
  <c r="EI408" i="6"/>
  <c r="EI423" i="6" s="1"/>
  <c r="EX393" i="6"/>
  <c r="O51" i="6"/>
  <c r="P38" i="6"/>
  <c r="I50" i="6"/>
  <c r="Z440" i="6"/>
  <c r="FM392" i="6"/>
  <c r="FM407" i="6" s="1"/>
  <c r="FM422" i="6" s="1"/>
  <c r="EX407" i="6"/>
  <c r="EX422" i="6" s="1"/>
  <c r="EU395" i="6"/>
  <c r="EU410" i="6" s="1"/>
  <c r="FJ380" i="6"/>
  <c r="AG439" i="6"/>
  <c r="Q439" i="6" s="1"/>
  <c r="P439" i="6" s="1"/>
  <c r="P35" i="6" l="1"/>
  <c r="L10" i="6" s="1"/>
  <c r="AG440" i="6"/>
  <c r="P50" i="6"/>
  <c r="P51" i="6" s="1"/>
  <c r="N359" i="6"/>
  <c r="M11" i="6" s="1"/>
  <c r="I28" i="1" s="1"/>
  <c r="N356" i="6"/>
  <c r="M8" i="6" s="1"/>
  <c r="I25" i="1" s="1"/>
  <c r="N354" i="6"/>
  <c r="M6" i="6" s="1"/>
  <c r="I23" i="1" s="1"/>
  <c r="N358" i="6"/>
  <c r="M10" i="6" s="1"/>
  <c r="I27" i="1" s="1"/>
  <c r="I22" i="1"/>
  <c r="FK380" i="6"/>
  <c r="EV395" i="6"/>
  <c r="EV410" i="6" s="1"/>
  <c r="FJ395" i="6"/>
  <c r="FJ410" i="6" s="1"/>
  <c r="FY380" i="6"/>
  <c r="FY395" i="6" s="1"/>
  <c r="FY410" i="6" s="1"/>
  <c r="O429" i="6"/>
  <c r="N433" i="6" s="1"/>
  <c r="Q7" i="6" s="1"/>
  <c r="EX408" i="6"/>
  <c r="EX423" i="6" s="1"/>
  <c r="FM393" i="6"/>
  <c r="FM408" i="6" s="1"/>
  <c r="FM423" i="6" s="1"/>
  <c r="N355" i="6"/>
  <c r="M7" i="6" s="1"/>
  <c r="I24" i="1" s="1"/>
  <c r="AG455" i="6"/>
  <c r="AG456" i="6" s="1"/>
  <c r="N357" i="6"/>
  <c r="M9" i="6" s="1"/>
  <c r="I26" i="1" s="1"/>
  <c r="M12" i="6" l="1"/>
  <c r="L8" i="6"/>
  <c r="L7" i="6"/>
  <c r="J8" i="6"/>
  <c r="J9" i="6"/>
  <c r="J10" i="6"/>
  <c r="J11" i="6"/>
  <c r="K10" i="6"/>
  <c r="L9" i="6"/>
  <c r="H32" i="1"/>
  <c r="I32" i="1" s="1"/>
  <c r="K7" i="6"/>
  <c r="R19" i="6"/>
  <c r="R20" i="6" s="1"/>
  <c r="H34" i="1" s="1"/>
  <c r="K8" i="6"/>
  <c r="K11" i="6"/>
  <c r="N36" i="6"/>
  <c r="R36" i="6" s="1"/>
  <c r="L11" i="6"/>
  <c r="J7" i="6"/>
  <c r="K9" i="6"/>
  <c r="N436" i="6"/>
  <c r="Q10" i="6" s="1"/>
  <c r="N437" i="6"/>
  <c r="Q11" i="6" s="1"/>
  <c r="N435" i="6"/>
  <c r="Q9" i="6" s="1"/>
  <c r="N431" i="6"/>
  <c r="Q5" i="6" s="1"/>
  <c r="N434" i="6"/>
  <c r="Q8" i="6" s="1"/>
  <c r="N432" i="6"/>
  <c r="Q6" i="6" s="1"/>
  <c r="H37" i="1"/>
  <c r="I37" i="1" s="1"/>
  <c r="N6" i="6"/>
  <c r="P7" i="6"/>
  <c r="O7" i="6"/>
  <c r="P6" i="6"/>
  <c r="O9" i="6"/>
  <c r="N11" i="6"/>
  <c r="P8" i="6"/>
  <c r="O6" i="6"/>
  <c r="N8" i="6"/>
  <c r="O11" i="6"/>
  <c r="O5" i="6"/>
  <c r="P10" i="6"/>
  <c r="P5" i="6"/>
  <c r="N7" i="6"/>
  <c r="N5" i="6"/>
  <c r="P9" i="6"/>
  <c r="O8" i="6"/>
  <c r="N9" i="6"/>
  <c r="P11" i="6"/>
  <c r="O10" i="6"/>
  <c r="N10" i="6"/>
  <c r="FZ380" i="6"/>
  <c r="FZ395" i="6" s="1"/>
  <c r="FZ410" i="6" s="1"/>
  <c r="FK395" i="6"/>
  <c r="FK410" i="6" s="1"/>
  <c r="M13" i="6"/>
  <c r="H36" i="1" s="1"/>
  <c r="I29" i="1"/>
  <c r="K22" i="1" s="1"/>
  <c r="H38" i="1" l="1"/>
  <c r="H33" i="1"/>
  <c r="Q12" i="6"/>
  <c r="Q13" i="6" s="1"/>
  <c r="R53" i="6"/>
  <c r="H45" i="1" s="1"/>
  <c r="I45" i="1" s="1"/>
  <c r="BL2" i="6"/>
  <c r="AG62" i="6"/>
  <c r="H43" i="1" s="1"/>
  <c r="R69" i="6"/>
  <c r="H46" i="1" s="1"/>
  <c r="I46" i="1" s="1"/>
  <c r="K24" i="1"/>
  <c r="AG32" i="6"/>
  <c r="H41" i="1" s="1"/>
  <c r="AG77" i="6"/>
  <c r="AG2" i="6"/>
  <c r="H40" i="1" s="1"/>
  <c r="K29" i="1"/>
  <c r="K23" i="1"/>
  <c r="K28" i="1"/>
  <c r="K27" i="1"/>
  <c r="K25" i="1"/>
  <c r="AG47" i="6"/>
  <c r="H44" i="1" s="1"/>
  <c r="I44" i="1" s="1"/>
  <c r="AG17" i="6"/>
  <c r="H42" i="1" s="1"/>
  <c r="K26" i="1"/>
</calcChain>
</file>

<file path=xl/sharedStrings.xml><?xml version="1.0" encoding="utf-8"?>
<sst xmlns="http://schemas.openxmlformats.org/spreadsheetml/2006/main" count="2816" uniqueCount="418">
  <si>
    <t>Load set</t>
  </si>
  <si>
    <t>sig1</t>
  </si>
  <si>
    <t>sig2</t>
  </si>
  <si>
    <t>sig6</t>
  </si>
  <si>
    <t>Tr, GPa</t>
  </si>
  <si>
    <t>X, MPa</t>
  </si>
  <si>
    <t>X', MPa</t>
  </si>
  <si>
    <t>M40J/epoxy</t>
  </si>
  <si>
    <t>IM6/epoxy</t>
  </si>
  <si>
    <t>IM7/977-3</t>
  </si>
  <si>
    <t>T300/5208</t>
  </si>
  <si>
    <t>IM7/MTM45</t>
  </si>
  <si>
    <t>T800/Cytec</t>
  </si>
  <si>
    <t>IM7/8552</t>
  </si>
  <si>
    <t>T800S/3900</t>
  </si>
  <si>
    <t>T300/F934</t>
  </si>
  <si>
    <t>T700 C-Ply 64</t>
  </si>
  <si>
    <t>AS4/H3501</t>
  </si>
  <si>
    <t>T650/epoxy</t>
  </si>
  <si>
    <t>T4708/MR60H</t>
  </si>
  <si>
    <t>T700/2510</t>
  </si>
  <si>
    <t>AS4/MTM45</t>
  </si>
  <si>
    <t>T700 C-Ply 55</t>
  </si>
  <si>
    <t>R/smooth</t>
  </si>
  <si>
    <t>%[±0]</t>
  </si>
  <si>
    <t>%[45]</t>
  </si>
  <si>
    <t>A11</t>
  </si>
  <si>
    <t>A22</t>
  </si>
  <si>
    <t>A66</t>
  </si>
  <si>
    <t>A12</t>
  </si>
  <si>
    <t>Number</t>
  </si>
  <si>
    <t>%</t>
  </si>
  <si>
    <t>OHT, MPa</t>
  </si>
  <si>
    <t>OHC, MPa</t>
  </si>
  <si>
    <t>Trace</t>
  </si>
  <si>
    <t>X</t>
  </si>
  <si>
    <t>X'</t>
  </si>
  <si>
    <t>Ex</t>
  </si>
  <si>
    <t>e/x</t>
  </si>
  <si>
    <t>e/x'</t>
  </si>
  <si>
    <t>U1*</t>
  </si>
  <si>
    <t>U2*</t>
  </si>
  <si>
    <t>U3*</t>
  </si>
  <si>
    <t>U4*</t>
  </si>
  <si>
    <t>U5*</t>
  </si>
  <si>
    <t>U1</t>
  </si>
  <si>
    <t>U2</t>
  </si>
  <si>
    <t>U3</t>
  </si>
  <si>
    <t>U4</t>
  </si>
  <si>
    <t>U5</t>
  </si>
  <si>
    <t>del phi</t>
  </si>
  <si>
    <t>del chi</t>
  </si>
  <si>
    <t>%[±45]</t>
  </si>
  <si>
    <t>A11/d</t>
  </si>
  <si>
    <t>A22/d</t>
  </si>
  <si>
    <t>A66/d</t>
  </si>
  <si>
    <t>A11*</t>
  </si>
  <si>
    <t>%[90]</t>
  </si>
  <si>
    <t>Mat#</t>
  </si>
  <si>
    <t>Load vector input</t>
  </si>
  <si>
    <t>x R/smooth, MPa</t>
  </si>
  <si>
    <t>x R/notched, MPa</t>
  </si>
  <si>
    <t>%[0]</t>
  </si>
  <si>
    <t>R/smo</t>
  </si>
  <si>
    <t>R/not</t>
  </si>
  <si>
    <t>Knock-down</t>
  </si>
  <si>
    <t>R</t>
  </si>
  <si>
    <t>Ratio</t>
  </si>
  <si>
    <t>These universal [A] components are based on intact plies</t>
  </si>
  <si>
    <t>max</t>
  </si>
  <si>
    <t>Hard</t>
  </si>
  <si>
    <t>Q-iso</t>
  </si>
  <si>
    <t>Soft</t>
  </si>
  <si>
    <t>R/notched</t>
  </si>
  <si>
    <t>›</t>
  </si>
  <si>
    <t>OHT</t>
  </si>
  <si>
    <t>Trace*</t>
  </si>
  <si>
    <t>Highest R/lowest wt</t>
  </si>
  <si>
    <t>20%{[0]</t>
  </si>
  <si>
    <t>for each load in load set</t>
  </si>
  <si>
    <t>Top OHT</t>
  </si>
  <si>
    <t>OHC</t>
  </si>
  <si>
    <t>Degraded A12*</t>
  </si>
  <si>
    <t>min</t>
  </si>
  <si>
    <t>Lowest R/highest wt to take all loads for a given lam</t>
  </si>
  <si>
    <t>Highest R/lowest wt for one load in set</t>
  </si>
  <si>
    <t>Top OHC</t>
  </si>
  <si>
    <t>Lowest R/highest wt to take all load for a given lam</t>
  </si>
  <si>
    <t>Degraded nu/21</t>
  </si>
  <si>
    <t>Column1</t>
  </si>
  <si>
    <t>df</t>
  </si>
  <si>
    <t>Pure tension</t>
  </si>
  <si>
    <t>xx</t>
  </si>
  <si>
    <t>Pure compression</t>
  </si>
  <si>
    <t>k</t>
  </si>
  <si>
    <t>n</t>
  </si>
  <si>
    <t>SCF</t>
  </si>
  <si>
    <t>OHT/SCF</t>
  </si>
  <si>
    <t>OHC/SCF</t>
  </si>
  <si>
    <t>not used</t>
  </si>
  <si>
    <t>E1</t>
  </si>
  <si>
    <t>with hole</t>
  </si>
  <si>
    <t>Smooth</t>
  </si>
  <si>
    <t>±Phi</t>
  </si>
  <si>
    <t>±Psi</t>
  </si>
  <si>
    <t>Path 1</t>
  </si>
  <si>
    <t>Path 2</t>
  </si>
  <si>
    <t>QED</t>
  </si>
  <si>
    <t>Path 3</t>
  </si>
  <si>
    <t>E2</t>
  </si>
  <si>
    <t>Load 1  smooth</t>
  </si>
  <si>
    <t>Load 2 smooth</t>
  </si>
  <si>
    <t>Load 4 smooth</t>
  </si>
  <si>
    <t>Load 5 smooth</t>
  </si>
  <si>
    <t>Load 6 smooth</t>
  </si>
  <si>
    <t>Load 7 smooth</t>
  </si>
  <si>
    <t>Uniaixal tensile smooth</t>
  </si>
  <si>
    <t>Uniaxial compression smooth</t>
  </si>
  <si>
    <t>1000eps1</t>
  </si>
  <si>
    <t>1000eps2</t>
  </si>
  <si>
    <t>Tay</t>
  </si>
  <si>
    <t>1000epx6</t>
  </si>
  <si>
    <t>1000p</t>
  </si>
  <si>
    <t>Principal I</t>
  </si>
  <si>
    <t>1000q</t>
  </si>
  <si>
    <t>Principal II</t>
  </si>
  <si>
    <t>1000Radius</t>
  </si>
  <si>
    <t>1000epsI</t>
  </si>
  <si>
    <t>Smooth Multi load</t>
  </si>
  <si>
    <t>1000epsII</t>
  </si>
  <si>
    <t>R unit cir</t>
  </si>
  <si>
    <t>Main Poisson</t>
  </si>
  <si>
    <t>ratio (U4/U1)</t>
  </si>
  <si>
    <t>MAX value</t>
  </si>
  <si>
    <t>Max/line</t>
  </si>
  <si>
    <t>LINE</t>
  </si>
  <si>
    <t>COLMN</t>
  </si>
  <si>
    <t>Rsmooth for load1</t>
  </si>
  <si>
    <t>Rsmooth for load2</t>
  </si>
  <si>
    <t>Rsmooth for load3</t>
  </si>
  <si>
    <t>Rsmooth for load4</t>
  </si>
  <si>
    <t>Rsmooth for load5</t>
  </si>
  <si>
    <t>Rsmooth for load6</t>
  </si>
  <si>
    <t>Load 1 notched</t>
  </si>
  <si>
    <t>Load 2 nothced</t>
  </si>
  <si>
    <t>Load 3 notched</t>
  </si>
  <si>
    <t>Load 4 notched</t>
  </si>
  <si>
    <t>Load 5 notched</t>
  </si>
  <si>
    <t>Load 6 notched</t>
  </si>
  <si>
    <t>Load 7 notched</t>
  </si>
  <si>
    <t>Uniaixal tensile notched</t>
  </si>
  <si>
    <t>Uniaxial compression notched</t>
  </si>
  <si>
    <t>SCF/C</t>
  </si>
  <si>
    <t>SCF/A</t>
  </si>
  <si>
    <t>Lekhnitskii multi load notched</t>
  </si>
  <si>
    <t>SCF/B</t>
  </si>
  <si>
    <t>R hole</t>
  </si>
  <si>
    <t>Smooth/notched</t>
  </si>
  <si>
    <t>MAX</t>
  </si>
  <si>
    <t>Cum OH</t>
  </si>
  <si>
    <t>location</t>
  </si>
  <si>
    <t>Rload1</t>
  </si>
  <si>
    <t>Rload2</t>
  </si>
  <si>
    <t>Rload3</t>
  </si>
  <si>
    <t>Rload4</t>
  </si>
  <si>
    <t>Rload5</t>
  </si>
  <si>
    <t>Rload6</t>
  </si>
  <si>
    <t>Rload7</t>
  </si>
  <si>
    <t>Mat #</t>
  </si>
  <si>
    <t xml:space="preserve">            x R/smooth, MPa</t>
  </si>
  <si>
    <t xml:space="preserve">            x R/notched, MPa</t>
  </si>
  <si>
    <t>A66*</t>
  </si>
  <si>
    <t>Doube-double family</t>
  </si>
  <si>
    <t>A22*</t>
  </si>
  <si>
    <t xml:space="preserve"> R/smooth</t>
  </si>
  <si>
    <t xml:space="preserve"> R/notched</t>
  </si>
  <si>
    <t>A12*</t>
  </si>
  <si>
    <t>nu/21</t>
  </si>
  <si>
    <t>Energy at failure</t>
  </si>
  <si>
    <t>R/X</t>
  </si>
  <si>
    <t>p</t>
  </si>
  <si>
    <t>q</t>
  </si>
  <si>
    <t>sigI</t>
  </si>
  <si>
    <t>sigII</t>
  </si>
  <si>
    <t>R/Mises</t>
  </si>
  <si>
    <t>Load#</t>
  </si>
  <si>
    <t>Sig1</t>
  </si>
  <si>
    <t>SIg2</t>
  </si>
  <si>
    <t>Sig6</t>
  </si>
  <si>
    <t>Tension load for OHT</t>
  </si>
  <si>
    <t>Compres. load for OHC</t>
  </si>
  <si>
    <t>Energy Multi load</t>
  </si>
  <si>
    <t>Max energy</t>
  </si>
  <si>
    <t>Load 1  smooth energy</t>
  </si>
  <si>
    <t>Load 2 smooth energy</t>
  </si>
  <si>
    <t>Load 3 smooth energy</t>
  </si>
  <si>
    <t>Load 4 smooth energy</t>
  </si>
  <si>
    <t>Load 5 smooth energy</t>
  </si>
  <si>
    <t>Load 6 smooth energy</t>
  </si>
  <si>
    <t>Load 7 smooth  energy</t>
  </si>
  <si>
    <t>Energy</t>
  </si>
  <si>
    <t>E1*</t>
  </si>
  <si>
    <t>E2*</t>
  </si>
  <si>
    <t>Load 3 smooth</t>
  </si>
  <si>
    <t>MAX locator</t>
  </si>
  <si>
    <t>Max</t>
  </si>
  <si>
    <t>Value</t>
  </si>
  <si>
    <t>Lekhnitskii</t>
  </si>
  <si>
    <t>value</t>
  </si>
  <si>
    <t>Knockdown</t>
  </si>
  <si>
    <t>kljf</t>
  </si>
  <si>
    <t>Legacy quad</t>
  </si>
  <si>
    <t>Sheet 2</t>
  </si>
  <si>
    <t>Sheet 3</t>
  </si>
  <si>
    <t>Sheet 4</t>
  </si>
  <si>
    <t>Sheet 5</t>
  </si>
  <si>
    <t>In column</t>
  </si>
  <si>
    <t>COLUMN</t>
  </si>
  <si>
    <t>LINE A matr</t>
  </si>
  <si>
    <t>Rsmooth for load7</t>
  </si>
  <si>
    <t>Wt/Al</t>
  </si>
  <si>
    <t>Fixed strain</t>
  </si>
  <si>
    <t>Tensile</t>
  </si>
  <si>
    <t>Compr</t>
  </si>
  <si>
    <t>Steve Tsai and Thierry Massard</t>
  </si>
  <si>
    <t>stsai@stanford.edu, tmassard@stanford.edu</t>
  </si>
  <si>
    <t>* Stanford University patent pending</t>
  </si>
  <si>
    <t>Smth/notd</t>
  </si>
  <si>
    <t>%(wt/alum)</t>
  </si>
  <si>
    <t>Application</t>
  </si>
  <si>
    <t>Set 1: Wide-band</t>
  </si>
  <si>
    <t>Set 4: Shafts, bicycle</t>
  </si>
  <si>
    <t>Load set examples</t>
  </si>
  <si>
    <t>[±PHI]</t>
  </si>
  <si>
    <t>[±PSI]</t>
  </si>
  <si>
    <t>microstrain</t>
  </si>
  <si>
    <t>Unit circ</t>
  </si>
  <si>
    <t>Best/QI</t>
  </si>
  <si>
    <t>Set 3: Wings, blades</t>
  </si>
  <si>
    <t>QI</t>
  </si>
  <si>
    <t>QI/Best</t>
  </si>
  <si>
    <t>Mat3</t>
  </si>
  <si>
    <t>Mat4</t>
  </si>
  <si>
    <t>Zoom</t>
  </si>
  <si>
    <t>Init Phi</t>
  </si>
  <si>
    <t>del Phi</t>
  </si>
  <si>
    <t>Init Psi</t>
  </si>
  <si>
    <t>del Psi</t>
  </si>
  <si>
    <t>Alum</t>
  </si>
  <si>
    <t>Vector</t>
  </si>
  <si>
    <t>Mises</t>
  </si>
  <si>
    <t>Strength</t>
  </si>
  <si>
    <t>Alum strength</t>
  </si>
  <si>
    <t>1/R</t>
  </si>
  <si>
    <t>Set 2: Fuselage</t>
  </si>
  <si>
    <t>Trace INTACT</t>
  </si>
  <si>
    <t>Trace DEGRADED</t>
  </si>
  <si>
    <t>Trace* INTACT</t>
  </si>
  <si>
    <t>Sheet 6</t>
  </si>
  <si>
    <t>Material selection in sheet 1</t>
  </si>
  <si>
    <t>Load selection in sheet 1</t>
  </si>
  <si>
    <t>Load selection in sheet 1 --&gt;</t>
  </si>
  <si>
    <t>ERR</t>
  </si>
  <si>
    <t>A11*quad</t>
  </si>
  <si>
    <t>A66* quad</t>
  </si>
  <si>
    <t>Legacy Quad</t>
  </si>
  <si>
    <t>&lt;0-100&gt;</t>
  </si>
  <si>
    <t xml:space="preserve">A66 </t>
  </si>
  <si>
    <t>Locator</t>
  </si>
  <si>
    <t>Min value</t>
  </si>
  <si>
    <t>COL#  Min</t>
  </si>
  <si>
    <t>COL</t>
  </si>
  <si>
    <t>Degraded</t>
  </si>
  <si>
    <t>Legacy quad family INTACT</t>
  </si>
  <si>
    <t>Intact /degraded ply</t>
  </si>
  <si>
    <t>[0]</t>
  </si>
  <si>
    <t>[±45]</t>
  </si>
  <si>
    <t>[90]</t>
  </si>
  <si>
    <t>Intact ply</t>
  </si>
  <si>
    <t>Degraded ply</t>
  </si>
  <si>
    <t>ratio intact/degrd</t>
  </si>
  <si>
    <t>Convergence ratio</t>
  </si>
  <si>
    <t>intact</t>
  </si>
  <si>
    <t>degrad.</t>
  </si>
  <si>
    <t>Intact A66*</t>
  </si>
  <si>
    <t>degraded</t>
  </si>
  <si>
    <t>Double-double First loop</t>
  </si>
  <si>
    <t>Deg'd trace</t>
  </si>
  <si>
    <t>These universal [A] components are based on degraded plies</t>
  </si>
  <si>
    <r>
      <t>We use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FF0000"/>
        <rFont val="Calibri (Body)"/>
      </rPr>
      <t>0.001</t>
    </r>
    <r>
      <rPr>
        <sz val="12"/>
        <color theme="1"/>
        <rFont val="Calibri"/>
        <family val="2"/>
        <scheme val="minor"/>
      </rPr>
      <t xml:space="preserve"> in place of zero to avoid singular values.</t>
    </r>
  </si>
  <si>
    <t>Legacy quad family</t>
  </si>
  <si>
    <t>Intact A12*</t>
  </si>
  <si>
    <t>Intact nu/21</t>
  </si>
  <si>
    <t>R FPF</t>
  </si>
  <si>
    <t>Double-double precision loop</t>
  </si>
  <si>
    <t>A11*intact</t>
  </si>
  <si>
    <t>A66*intact</t>
  </si>
  <si>
    <t>A22*intact</t>
  </si>
  <si>
    <t>Trace*intact</t>
  </si>
  <si>
    <t>A12*intact</t>
  </si>
  <si>
    <t>nu/21intact</t>
  </si>
  <si>
    <t>A11*deg</t>
  </si>
  <si>
    <t>A66* deg</t>
  </si>
  <si>
    <t>A22*deg</t>
  </si>
  <si>
    <t>Trace* deg</t>
  </si>
  <si>
    <t>A12* deg</t>
  </si>
  <si>
    <t>nu/21 deg</t>
  </si>
  <si>
    <t>U* degraded</t>
  </si>
  <si>
    <t>GPa</t>
  </si>
  <si>
    <t>Material Data File</t>
  </si>
  <si>
    <t>Material name</t>
  </si>
  <si>
    <t>Trace (GPa)</t>
  </si>
  <si>
    <t>X (Mpa)</t>
  </si>
  <si>
    <t>X' (Mpa)</t>
  </si>
  <si>
    <t>Ex (Gpa)</t>
  </si>
  <si>
    <t>Laminate stacking</t>
  </si>
  <si>
    <t>Gain in weight against Aluminum</t>
  </si>
  <si>
    <t>Inplane stiffness of the laminate (GPa)</t>
  </si>
  <si>
    <t>Safety factor for a smooth laminate under the 7 loads</t>
  </si>
  <si>
    <t>"</t>
  </si>
  <si>
    <t>Mat2</t>
  </si>
  <si>
    <t>MyMat1</t>
  </si>
  <si>
    <t>Double-double</t>
  </si>
  <si>
    <t>Trace of the laminate (GPa)</t>
  </si>
  <si>
    <t>Load selection :</t>
  </si>
  <si>
    <t>&lt;--use the pull-down menu to select a material</t>
  </si>
  <si>
    <t>Set  5 : new load case</t>
  </si>
  <si>
    <t>&lt;-- add your own load cases in the data base</t>
  </si>
  <si>
    <t>&lt;-- add your own material data</t>
  </si>
  <si>
    <t>&lt;-- some example of  load cases</t>
  </si>
  <si>
    <t>copy and paste into the load selection cells B9-D16</t>
  </si>
  <si>
    <t>Intact A22*</t>
  </si>
  <si>
    <t>LINE  for the A matrix</t>
  </si>
  <si>
    <t>Line for A matrix</t>
  </si>
  <si>
    <t>Trace*deg</t>
  </si>
  <si>
    <t>FPF</t>
  </si>
  <si>
    <t>Highest Strength Laminate</t>
  </si>
  <si>
    <t>Material selection</t>
  </si>
  <si>
    <t>Load 1</t>
  </si>
  <si>
    <t>Load 2</t>
  </si>
  <si>
    <t>Load 3</t>
  </si>
  <si>
    <t>Load 4</t>
  </si>
  <si>
    <t>Load 5</t>
  </si>
  <si>
    <t>Load 6</t>
  </si>
  <si>
    <t>Load 7</t>
  </si>
  <si>
    <t>Conv. Ratio</t>
  </si>
  <si>
    <t>Given [A]</t>
  </si>
  <si>
    <t>Best fit double-double</t>
  </si>
  <si>
    <t>output in blue</t>
  </si>
  <si>
    <t>input in red</t>
  </si>
  <si>
    <t>Best Quad replacement</t>
  </si>
  <si>
    <t>sig1 (MPa)</t>
  </si>
  <si>
    <t>sig2   (MPa)</t>
  </si>
  <si>
    <t>sig6  (MPa)</t>
  </si>
  <si>
    <t>Examples of load cases</t>
  </si>
  <si>
    <t>Critical load --&gt;</t>
  </si>
  <si>
    <t>ERR1</t>
  </si>
  <si>
    <t>ERR2</t>
  </si>
  <si>
    <t>ERR3</t>
  </si>
  <si>
    <t>Best fit Double-dble crit(A11,A66)</t>
  </si>
  <si>
    <t>Best DD laminate for a given [A]</t>
  </si>
  <si>
    <t>using the degraded U's</t>
  </si>
  <si>
    <t>Best Quad replacement using degraded U's</t>
  </si>
  <si>
    <t>degraded U's</t>
  </si>
  <si>
    <t>intact U's</t>
  </si>
  <si>
    <t>A11*quad deg</t>
  </si>
  <si>
    <t>A66*quad deg</t>
  </si>
  <si>
    <t>Degraded U's</t>
  </si>
  <si>
    <t>Critical Load #  : Among the 7 loads, the controlling load is the critical load</t>
  </si>
  <si>
    <r>
      <t xml:space="preserve">Safety factor for the laminatel with a hole, </t>
    </r>
    <r>
      <rPr>
        <i/>
        <sz val="12"/>
        <color rgb="FFFF0000"/>
        <rFont val="Calibri (Body)"/>
      </rPr>
      <t>multi-axial stress and multiple loads</t>
    </r>
  </si>
  <si>
    <r>
      <t xml:space="preserve">Open hole </t>
    </r>
    <r>
      <rPr>
        <i/>
        <sz val="12"/>
        <color rgb="FFFF0000"/>
        <rFont val="Calibri (Body)"/>
      </rPr>
      <t>uniaxial compressive</t>
    </r>
    <r>
      <rPr>
        <i/>
        <sz val="12"/>
        <color theme="1"/>
        <rFont val="Calibri"/>
        <family val="2"/>
        <scheme val="minor"/>
      </rPr>
      <t xml:space="preserve"> strength of the laminate</t>
    </r>
  </si>
  <si>
    <r>
      <t xml:space="preserve">Open hole </t>
    </r>
    <r>
      <rPr>
        <i/>
        <sz val="12"/>
        <color rgb="FFFF0000"/>
        <rFont val="Calibri (Body)"/>
      </rPr>
      <t>uniaxial</t>
    </r>
    <r>
      <rPr>
        <i/>
        <sz val="12"/>
        <color rgb="FFFF0000"/>
        <rFont val="Calibri"/>
        <family val="2"/>
        <scheme val="minor"/>
      </rPr>
      <t xml:space="preserve"> tensile</t>
    </r>
    <r>
      <rPr>
        <i/>
        <sz val="12"/>
        <color theme="1"/>
        <rFont val="Calibri"/>
        <family val="2"/>
        <scheme val="minor"/>
      </rPr>
      <t xml:space="preserve"> strength of the laminate</t>
    </r>
  </si>
  <si>
    <r>
      <t xml:space="preserve">Strength ratio between laminate with or without hole under </t>
    </r>
    <r>
      <rPr>
        <i/>
        <sz val="12"/>
        <color rgb="FFFF0000"/>
        <rFont val="Calibri (Body)"/>
      </rPr>
      <t>multipile loads</t>
    </r>
  </si>
  <si>
    <r>
      <t xml:space="preserve">Open hole </t>
    </r>
    <r>
      <rPr>
        <i/>
        <sz val="12"/>
        <color theme="1"/>
        <rFont val="Calibri (Body)"/>
      </rPr>
      <t>uniaxial</t>
    </r>
    <r>
      <rPr>
        <i/>
        <sz val="12"/>
        <color theme="1"/>
        <rFont val="Calibri"/>
        <family val="2"/>
        <scheme val="minor"/>
      </rPr>
      <t xml:space="preserve"> tensile data of the laminate to correct initial R in cell E32 and I32</t>
    </r>
  </si>
  <si>
    <r>
      <t xml:space="preserve">Open hole </t>
    </r>
    <r>
      <rPr>
        <i/>
        <sz val="12"/>
        <color theme="1"/>
        <rFont val="Calibri (Body)"/>
      </rPr>
      <t>uniaxial compressive</t>
    </r>
    <r>
      <rPr>
        <i/>
        <sz val="12"/>
        <color theme="1"/>
        <rFont val="Calibri"/>
        <family val="2"/>
        <scheme val="minor"/>
      </rPr>
      <t xml:space="preserve"> data of the laminate to correct initial R in cdll E32 and I32</t>
    </r>
  </si>
  <si>
    <t xml:space="preserve">      R-value</t>
  </si>
  <si>
    <t>Quad</t>
  </si>
  <si>
    <t>DD</t>
  </si>
  <si>
    <t>Set 5: new load case</t>
  </si>
  <si>
    <t>Set 6: new load case</t>
  </si>
  <si>
    <t>R/minimum</t>
  </si>
  <si>
    <t>Controlling</t>
  </si>
  <si>
    <t>Lam search,* version 3.2.0</t>
  </si>
  <si>
    <t>14/01/2018</t>
  </si>
  <si>
    <t>R-value/ controlling</t>
  </si>
  <si>
    <r>
      <rPr>
        <sz val="14"/>
        <color theme="1"/>
        <rFont val="Calibri"/>
        <family val="2"/>
        <scheme val="minor"/>
      </rPr>
      <t>Best fit Double-dble</t>
    </r>
    <r>
      <rPr>
        <sz val="12"/>
        <color theme="1"/>
        <rFont val="Calibri"/>
        <family val="2"/>
        <scheme val="minor"/>
      </rPr>
      <t xml:space="preserve"> crit(A11,A66)</t>
    </r>
  </si>
  <si>
    <t>%45°--&gt;</t>
  </si>
  <si>
    <t>%0°--&gt;</t>
  </si>
  <si>
    <t xml:space="preserve">Best DD replacement </t>
  </si>
  <si>
    <t>&lt;0-90&gt;</t>
  </si>
  <si>
    <t>&lt;0-90</t>
  </si>
  <si>
    <t>Best fit Legacy quad crit(A11,A66)</t>
  </si>
  <si>
    <t>A22 DD</t>
  </si>
  <si>
    <t>A66 DD</t>
  </si>
  <si>
    <t>A11 DD</t>
  </si>
  <si>
    <t>ERROR FUNCTION</t>
  </si>
  <si>
    <t>A11any</t>
  </si>
  <si>
    <t>A22 any</t>
  </si>
  <si>
    <t>A66 any</t>
  </si>
  <si>
    <t>U intact</t>
  </si>
  <si>
    <t>U1*deg</t>
  </si>
  <si>
    <t>U2*deg</t>
  </si>
  <si>
    <t>U3*deg</t>
  </si>
  <si>
    <t>U4*deg</t>
  </si>
  <si>
    <t>U5*deg</t>
  </si>
  <si>
    <t>U deg</t>
  </si>
  <si>
    <t>U2 deg</t>
  </si>
  <si>
    <t>U3 deg</t>
  </si>
  <si>
    <t>U4 deg</t>
  </si>
  <si>
    <t>U5 deg</t>
  </si>
  <si>
    <t>U1 deg</t>
  </si>
  <si>
    <t>deg Us</t>
  </si>
  <si>
    <t xml:space="preserve"> A66*  deg</t>
  </si>
  <si>
    <t>A11* deg</t>
  </si>
  <si>
    <t>A22 * deg</t>
  </si>
  <si>
    <t>Best DD laminate for a given [A] using degraded U's</t>
  </si>
  <si>
    <t>Best QUAD laminate for a given [A]using degraded U's</t>
  </si>
  <si>
    <t>trace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</si>
</sst>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00"/>
    <numFmt numFmtId="166" formatCode="0.0000"/>
    <numFmt numFmtId="167" formatCode="0E+00"/>
    <numFmt numFmtId="168" formatCode="0.0E+00"/>
    <numFmt numFmtId="169" formatCode="[$-409]dd\-mmm\-yy;@"/>
    <numFmt numFmtId="170" formatCode="0.0000000"/>
    <numFmt numFmtId="171" formatCode="0\°"/>
  </numFmts>
  <fonts count="86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theme="4"/>
      <name val="Calibri"/>
      <family val="2"/>
      <scheme val="minor"/>
    </font>
    <font>
      <sz val="10"/>
      <name val="Geneva"/>
      <family val="2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FF"/>
      <name val="Calibri"/>
      <family val="2"/>
      <scheme val="minor"/>
    </font>
    <font>
      <sz val="12"/>
      <color rgb="FF3366FF"/>
      <name val="Calibri"/>
      <family val="2"/>
      <scheme val="minor"/>
    </font>
    <font>
      <sz val="12"/>
      <color theme="1"/>
      <name val="Calibri"/>
      <family val="2"/>
    </font>
    <font>
      <b/>
      <sz val="11"/>
      <color rgb="FF0070C0"/>
      <name val="Calibri"/>
      <family val="2"/>
      <scheme val="minor"/>
    </font>
    <font>
      <sz val="12"/>
      <color rgb="FF660066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name val="Geneva"/>
      <family val="2"/>
    </font>
    <font>
      <sz val="10"/>
      <name val="Helvetica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Helvetica"/>
      <family val="2"/>
    </font>
    <font>
      <sz val="12"/>
      <color theme="0"/>
      <name val="Helvetica"/>
      <family val="2"/>
    </font>
    <font>
      <sz val="12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333333"/>
      <name val="Courier New"/>
      <family val="34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rgb="FF000000"/>
      <name val="Helvetica"/>
      <family val="2"/>
    </font>
    <font>
      <b/>
      <sz val="12"/>
      <color theme="4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 (Body)"/>
    </font>
    <font>
      <sz val="10"/>
      <color theme="1"/>
      <name val="Helvetica"/>
      <family val="2"/>
    </font>
    <font>
      <b/>
      <sz val="12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i/>
      <sz val="14"/>
      <color theme="4"/>
      <name val="Calibri"/>
      <family val="2"/>
      <scheme val="minor"/>
    </font>
    <font>
      <b/>
      <i/>
      <sz val="14"/>
      <color theme="3"/>
      <name val="Calibri"/>
      <family val="2"/>
      <scheme val="minor"/>
    </font>
    <font>
      <b/>
      <i/>
      <sz val="14"/>
      <color theme="3" tint="0.39997558519241921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sz val="12"/>
      <color theme="3"/>
      <name val="Calibri"/>
      <family val="2"/>
      <scheme val="minor"/>
    </font>
    <font>
      <b/>
      <i/>
      <sz val="12"/>
      <color theme="3" tint="0.39997558519241921"/>
      <name val="Calibri"/>
      <family val="2"/>
      <scheme val="minor"/>
    </font>
    <font>
      <i/>
      <sz val="12"/>
      <color theme="3" tint="0.39997558519241921"/>
      <name val="Calibri"/>
      <family val="2"/>
      <scheme val="minor"/>
    </font>
    <font>
      <sz val="9"/>
      <color rgb="FFFF0000"/>
      <name val="Geneva"/>
      <family val="2"/>
    </font>
    <font>
      <i/>
      <sz val="12"/>
      <color rgb="FFFF0000"/>
      <name val="Calibri (Body)"/>
    </font>
    <font>
      <i/>
      <sz val="12"/>
      <color rgb="FFFF0000"/>
      <name val="Calibri"/>
      <family val="2"/>
      <scheme val="minor"/>
    </font>
    <font>
      <i/>
      <sz val="12"/>
      <color theme="1"/>
      <name val="Calibri (Body)"/>
    </font>
    <font>
      <sz val="14"/>
      <color theme="1"/>
      <name val="Calibri (Body)"/>
    </font>
    <font>
      <b/>
      <i/>
      <sz val="12"/>
      <color rgb="FFFF0000"/>
      <name val="Calibri"/>
      <family val="2"/>
      <scheme val="minor"/>
    </font>
    <font>
      <b/>
      <sz val="10"/>
      <color rgb="FFFF0000"/>
      <name val="Geneva"/>
    </font>
  </fonts>
  <fills count="2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6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2F6F8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</fills>
  <borders count="10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3" tint="-0.249977111117893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505050"/>
      </left>
      <right/>
      <top style="medium">
        <color rgb="FF505050"/>
      </top>
      <bottom/>
      <diagonal/>
    </border>
    <border>
      <left/>
      <right style="medium">
        <color rgb="FF505050"/>
      </right>
      <top style="medium">
        <color rgb="FF505050"/>
      </top>
      <bottom/>
      <diagonal/>
    </border>
    <border>
      <left style="medium">
        <color rgb="FF505050"/>
      </left>
      <right/>
      <top/>
      <bottom style="medium">
        <color rgb="FF505050"/>
      </bottom>
      <diagonal/>
    </border>
    <border>
      <left/>
      <right style="medium">
        <color rgb="FF505050"/>
      </right>
      <top/>
      <bottom style="medium">
        <color rgb="FF50505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/>
      <top style="thin">
        <color rgb="FF333333"/>
      </top>
      <bottom style="thin">
        <color rgb="FF333333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16365C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/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 style="medium">
        <color auto="1"/>
      </right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auto="1"/>
      </left>
      <right style="medium">
        <color auto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/>
      <top style="medium">
        <color auto="1"/>
      </top>
      <bottom style="thin">
        <color theme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auto="1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thin">
        <color auto="1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auto="1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auto="1"/>
      </left>
      <right style="thin">
        <color auto="1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auto="1"/>
      </left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rgb="FF505050"/>
      </left>
      <right/>
      <top/>
      <bottom/>
      <diagonal/>
    </border>
    <border>
      <left/>
      <right style="medium">
        <color rgb="FF505050"/>
      </right>
      <top/>
      <bottom/>
      <diagonal/>
    </border>
    <border>
      <left/>
      <right style="thin">
        <color rgb="FFFF0000"/>
      </right>
      <top/>
      <bottom/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</borders>
  <cellStyleXfs count="173">
    <xf numFmtId="0" fontId="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869">
    <xf numFmtId="0" fontId="0" fillId="0" borderId="0" xfId="0"/>
    <xf numFmtId="0" fontId="0" fillId="0" borderId="0" xfId="0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164" fontId="0" fillId="0" borderId="5" xfId="0" applyNumberFormat="1" applyBorder="1"/>
    <xf numFmtId="164" fontId="0" fillId="0" borderId="6" xfId="0" applyNumberFormat="1" applyBorder="1"/>
    <xf numFmtId="164" fontId="0" fillId="0" borderId="0" xfId="0" applyNumberFormat="1" applyFill="1" applyAlignment="1">
      <alignment horizontal="center"/>
    </xf>
    <xf numFmtId="0" fontId="0" fillId="4" borderId="0" xfId="0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0" fillId="0" borderId="4" xfId="0" applyFont="1" applyBorder="1" applyAlignment="1">
      <alignment horizontal="center"/>
    </xf>
    <xf numFmtId="0" fontId="14" fillId="2" borderId="0" xfId="0" applyNumberFormat="1" applyFont="1" applyFill="1" applyAlignment="1">
      <alignment horizontal="center"/>
    </xf>
    <xf numFmtId="0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165" fontId="0" fillId="0" borderId="0" xfId="0" applyNumberFormat="1"/>
    <xf numFmtId="165" fontId="21" fillId="0" borderId="0" xfId="0" applyNumberFormat="1" applyFont="1"/>
    <xf numFmtId="164" fontId="22" fillId="0" borderId="0" xfId="0" applyNumberFormat="1" applyFont="1"/>
    <xf numFmtId="0" fontId="0" fillId="0" borderId="0" xfId="0" applyNumberFormat="1" applyAlignment="1">
      <alignment horizontal="center"/>
    </xf>
    <xf numFmtId="0" fontId="0" fillId="0" borderId="0" xfId="0" applyNumberFormat="1"/>
    <xf numFmtId="0" fontId="21" fillId="0" borderId="0" xfId="0" applyNumberFormat="1" applyFont="1"/>
    <xf numFmtId="164" fontId="0" fillId="0" borderId="0" xfId="0" applyNumberFormat="1"/>
    <xf numFmtId="164" fontId="23" fillId="0" borderId="0" xfId="0" applyNumberFormat="1" applyFont="1"/>
    <xf numFmtId="2" fontId="0" fillId="0" borderId="0" xfId="0" applyNumberFormat="1"/>
    <xf numFmtId="0" fontId="0" fillId="4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24" fillId="2" borderId="2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right"/>
    </xf>
    <xf numFmtId="0" fontId="14" fillId="3" borderId="1" xfId="0" applyFont="1" applyFill="1" applyBorder="1" applyAlignment="1">
      <alignment horizontal="right"/>
    </xf>
    <xf numFmtId="0" fontId="14" fillId="3" borderId="3" xfId="0" applyFont="1" applyFill="1" applyBorder="1" applyAlignment="1">
      <alignment horizontal="right"/>
    </xf>
    <xf numFmtId="165" fontId="0" fillId="0" borderId="0" xfId="0" applyNumberFormat="1" applyFill="1"/>
    <xf numFmtId="165" fontId="25" fillId="4" borderId="7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65" fontId="27" fillId="0" borderId="0" xfId="0" applyNumberFormat="1" applyFont="1" applyFill="1"/>
    <xf numFmtId="165" fontId="26" fillId="0" borderId="0" xfId="0" applyNumberFormat="1" applyFont="1" applyFill="1" applyAlignment="1">
      <alignment horizontal="center"/>
    </xf>
    <xf numFmtId="165" fontId="26" fillId="0" borderId="0" xfId="0" applyNumberFormat="1" applyFont="1" applyFill="1"/>
    <xf numFmtId="1" fontId="0" fillId="0" borderId="0" xfId="0" applyNumberFormat="1" applyAlignment="1">
      <alignment horizontal="right"/>
    </xf>
    <xf numFmtId="164" fontId="0" fillId="0" borderId="0" xfId="0" applyNumberFormat="1" applyFill="1"/>
    <xf numFmtId="0" fontId="15" fillId="5" borderId="4" xfId="0" applyFont="1" applyFill="1" applyBorder="1" applyAlignment="1">
      <alignment horizontal="center"/>
    </xf>
    <xf numFmtId="165" fontId="29" fillId="0" borderId="0" xfId="32" applyNumberFormat="1" applyFont="1" applyProtection="1">
      <protection locked="0"/>
    </xf>
    <xf numFmtId="1" fontId="25" fillId="4" borderId="6" xfId="0" applyNumberFormat="1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19" fillId="6" borderId="2" xfId="0" applyFont="1" applyFill="1" applyBorder="1" applyAlignment="1">
      <alignment horizontal="right"/>
    </xf>
    <xf numFmtId="0" fontId="19" fillId="6" borderId="1" xfId="0" applyFont="1" applyFill="1" applyBorder="1" applyAlignment="1">
      <alignment horizontal="right"/>
    </xf>
    <xf numFmtId="0" fontId="19" fillId="6" borderId="3" xfId="0" applyFont="1" applyFill="1" applyBorder="1" applyAlignment="1">
      <alignment horizontal="right"/>
    </xf>
    <xf numFmtId="0" fontId="19" fillId="6" borderId="2" xfId="0" applyFont="1" applyFill="1" applyBorder="1" applyAlignment="1">
      <alignment horizontal="center"/>
    </xf>
    <xf numFmtId="0" fontId="19" fillId="6" borderId="7" xfId="0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1" fontId="25" fillId="0" borderId="0" xfId="0" applyNumberFormat="1" applyFont="1" applyFill="1" applyAlignment="1">
      <alignment horizontal="center"/>
    </xf>
    <xf numFmtId="1" fontId="0" fillId="6" borderId="4" xfId="0" applyNumberFormat="1" applyFill="1" applyBorder="1" applyAlignment="1">
      <alignment horizontal="right"/>
    </xf>
    <xf numFmtId="2" fontId="0" fillId="6" borderId="4" xfId="0" applyNumberFormat="1" applyFill="1" applyBorder="1" applyAlignment="1">
      <alignment horizontal="right"/>
    </xf>
    <xf numFmtId="2" fontId="0" fillId="6" borderId="4" xfId="0" applyNumberFormat="1" applyFill="1" applyBorder="1"/>
    <xf numFmtId="164" fontId="0" fillId="0" borderId="4" xfId="0" applyNumberFormat="1" applyBorder="1"/>
    <xf numFmtId="1" fontId="15" fillId="5" borderId="4" xfId="0" applyNumberFormat="1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0" fillId="0" borderId="0" xfId="0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/>
    <xf numFmtId="1" fontId="0" fillId="0" borderId="0" xfId="0" applyNumberFormat="1" applyFont="1" applyFill="1" applyBorder="1"/>
    <xf numFmtId="164" fontId="0" fillId="0" borderId="0" xfId="0" applyNumberFormat="1" applyAlignment="1">
      <alignment horizontal="right"/>
    </xf>
    <xf numFmtId="0" fontId="0" fillId="0" borderId="0" xfId="0" applyFont="1"/>
    <xf numFmtId="1" fontId="0" fillId="0" borderId="0" xfId="0" applyNumberFormat="1" applyFill="1" applyBorder="1" applyAlignment="1">
      <alignment horizontal="center"/>
    </xf>
    <xf numFmtId="0" fontId="0" fillId="0" borderId="0" xfId="0" applyFill="1"/>
    <xf numFmtId="0" fontId="0" fillId="0" borderId="0" xfId="0" applyNumberFormat="1" applyFill="1"/>
    <xf numFmtId="165" fontId="17" fillId="0" borderId="0" xfId="0" applyNumberFormat="1" applyFont="1" applyAlignment="1">
      <alignment horizontal="left"/>
    </xf>
    <xf numFmtId="0" fontId="0" fillId="4" borderId="0" xfId="0" applyFill="1" applyAlignment="1">
      <alignment horizontal="right"/>
    </xf>
    <xf numFmtId="0" fontId="0" fillId="0" borderId="0" xfId="0" applyFill="1" applyAlignment="1">
      <alignment horizontal="center"/>
    </xf>
    <xf numFmtId="165" fontId="17" fillId="0" borderId="0" xfId="0" applyNumberFormat="1" applyFont="1"/>
    <xf numFmtId="2" fontId="0" fillId="0" borderId="0" xfId="0" applyNumberFormat="1" applyFill="1"/>
    <xf numFmtId="1" fontId="0" fillId="0" borderId="0" xfId="0" applyNumberFormat="1" applyFill="1" applyAlignment="1">
      <alignment horizontal="right"/>
    </xf>
    <xf numFmtId="165" fontId="0" fillId="0" borderId="0" xfId="0" applyNumberFormat="1" applyFill="1" applyBorder="1"/>
    <xf numFmtId="165" fontId="18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" fontId="0" fillId="0" borderId="0" xfId="0" applyNumberFormat="1" applyFill="1"/>
    <xf numFmtId="1" fontId="0" fillId="0" borderId="0" xfId="0" applyNumberFormat="1" applyFont="1" applyFill="1"/>
    <xf numFmtId="165" fontId="0" fillId="7" borderId="2" xfId="0" applyNumberFormat="1" applyFill="1" applyBorder="1"/>
    <xf numFmtId="165" fontId="18" fillId="7" borderId="1" xfId="0" applyNumberFormat="1" applyFont="1" applyFill="1" applyBorder="1" applyAlignment="1">
      <alignment horizontal="center"/>
    </xf>
    <xf numFmtId="165" fontId="0" fillId="7" borderId="3" xfId="0" applyNumberFormat="1" applyFill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4" fontId="0" fillId="0" borderId="0" xfId="0" applyNumberFormat="1" applyFill="1" applyAlignment="1">
      <alignment horizontal="right"/>
    </xf>
    <xf numFmtId="1" fontId="0" fillId="0" borderId="0" xfId="0" applyNumberFormat="1" applyFont="1" applyAlignment="1">
      <alignment horizontal="center"/>
    </xf>
    <xf numFmtId="1" fontId="10" fillId="0" borderId="0" xfId="32" applyNumberFormat="1" applyFont="1" applyFill="1" applyProtection="1">
      <protection locked="0"/>
    </xf>
    <xf numFmtId="1" fontId="18" fillId="0" borderId="0" xfId="0" applyNumberFormat="1" applyFont="1"/>
    <xf numFmtId="1" fontId="10" fillId="0" borderId="8" xfId="32" applyNumberFormat="1" applyFont="1" applyFill="1" applyBorder="1" applyProtection="1">
      <protection locked="0"/>
    </xf>
    <xf numFmtId="0" fontId="0" fillId="9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30" fillId="0" borderId="0" xfId="0" applyFont="1" applyFill="1"/>
    <xf numFmtId="0" fontId="0" fillId="10" borderId="4" xfId="0" applyFill="1" applyBorder="1" applyAlignment="1">
      <alignment horizontal="center"/>
    </xf>
    <xf numFmtId="1" fontId="18" fillId="0" borderId="0" xfId="0" applyNumberFormat="1" applyFont="1" applyFill="1" applyBorder="1"/>
    <xf numFmtId="1" fontId="0" fillId="0" borderId="0" xfId="0" quotePrefix="1" applyNumberFormat="1" applyFont="1" applyAlignment="1">
      <alignment horizontal="center"/>
    </xf>
    <xf numFmtId="1" fontId="30" fillId="0" borderId="0" xfId="0" applyNumberFormat="1" applyFont="1"/>
    <xf numFmtId="0" fontId="30" fillId="0" borderId="0" xfId="0" applyFont="1"/>
    <xf numFmtId="0" fontId="18" fillId="0" borderId="0" xfId="0" applyFont="1"/>
    <xf numFmtId="0" fontId="0" fillId="9" borderId="4" xfId="0" applyFill="1" applyBorder="1" applyAlignment="1">
      <alignment horizontal="center"/>
    </xf>
    <xf numFmtId="1" fontId="10" fillId="0" borderId="10" xfId="32" applyNumberFormat="1" applyFont="1" applyFill="1" applyBorder="1" applyProtection="1">
      <protection locked="0"/>
    </xf>
    <xf numFmtId="1" fontId="10" fillId="0" borderId="11" xfId="32" applyNumberFormat="1" applyFont="1" applyFill="1" applyBorder="1" applyProtection="1">
      <protection locked="0"/>
    </xf>
    <xf numFmtId="0" fontId="0" fillId="9" borderId="12" xfId="0" applyFill="1" applyBorder="1" applyAlignment="1">
      <alignment horizontal="center"/>
    </xf>
    <xf numFmtId="0" fontId="0" fillId="0" borderId="8" xfId="0" applyBorder="1"/>
    <xf numFmtId="0" fontId="0" fillId="0" borderId="0" xfId="0" applyAlignment="1">
      <alignment horizontal="right"/>
    </xf>
    <xf numFmtId="0" fontId="0" fillId="0" borderId="11" xfId="0" applyBorder="1"/>
    <xf numFmtId="164" fontId="17" fillId="0" borderId="0" xfId="0" applyNumberFormat="1" applyFont="1" applyAlignment="1">
      <alignment horizontal="right"/>
    </xf>
    <xf numFmtId="1" fontId="0" fillId="0" borderId="0" xfId="32" applyNumberFormat="1" applyFont="1" applyFill="1" applyProtection="1">
      <protection locked="0"/>
    </xf>
    <xf numFmtId="165" fontId="18" fillId="0" borderId="0" xfId="0" applyNumberFormat="1" applyFont="1"/>
    <xf numFmtId="0" fontId="0" fillId="0" borderId="0" xfId="0" applyAlignment="1">
      <alignment horizontal="left"/>
    </xf>
    <xf numFmtId="0" fontId="0" fillId="0" borderId="0" xfId="0" applyFont="1" applyAlignment="1">
      <alignment horizontal="center"/>
    </xf>
    <xf numFmtId="164" fontId="0" fillId="0" borderId="0" xfId="0" applyNumberFormat="1" applyFont="1"/>
    <xf numFmtId="164" fontId="0" fillId="0" borderId="0" xfId="0" applyNumberFormat="1" applyFill="1" applyBorder="1" applyAlignment="1">
      <alignment horizontal="right"/>
    </xf>
    <xf numFmtId="0" fontId="0" fillId="0" borderId="13" xfId="0" applyBorder="1"/>
    <xf numFmtId="0" fontId="0" fillId="0" borderId="14" xfId="0" applyBorder="1"/>
    <xf numFmtId="0" fontId="0" fillId="0" borderId="14" xfId="0" applyFont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0" xfId="0" applyBorder="1"/>
    <xf numFmtId="0" fontId="0" fillId="0" borderId="0" xfId="0" applyFont="1" applyBorder="1"/>
    <xf numFmtId="164" fontId="0" fillId="0" borderId="0" xfId="0" applyNumberFormat="1" applyBorder="1"/>
    <xf numFmtId="164" fontId="0" fillId="0" borderId="17" xfId="0" applyNumberFormat="1" applyBorder="1"/>
    <xf numFmtId="0" fontId="0" fillId="0" borderId="18" xfId="0" applyBorder="1"/>
    <xf numFmtId="0" fontId="0" fillId="0" borderId="19" xfId="0" applyBorder="1"/>
    <xf numFmtId="0" fontId="0" fillId="0" borderId="19" xfId="0" applyFont="1" applyBorder="1"/>
    <xf numFmtId="164" fontId="0" fillId="0" borderId="19" xfId="0" applyNumberFormat="1" applyBorder="1"/>
    <xf numFmtId="164" fontId="0" fillId="0" borderId="20" xfId="0" applyNumberFormat="1" applyBorder="1"/>
    <xf numFmtId="0" fontId="10" fillId="0" borderId="0" xfId="0" applyNumberFormat="1" applyFont="1"/>
    <xf numFmtId="0" fontId="0" fillId="4" borderId="0" xfId="0" applyFont="1" applyFill="1" applyAlignment="1">
      <alignment horizontal="right"/>
    </xf>
    <xf numFmtId="1" fontId="31" fillId="0" borderId="0" xfId="32" applyNumberFormat="1" applyFont="1" applyProtection="1">
      <protection locked="0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164" fontId="21" fillId="0" borderId="0" xfId="0" applyNumberFormat="1" applyFont="1"/>
    <xf numFmtId="164" fontId="10" fillId="0" borderId="0" xfId="32" applyNumberFormat="1" applyFont="1" applyFill="1" applyProtection="1">
      <protection locked="0"/>
    </xf>
    <xf numFmtId="164" fontId="18" fillId="0" borderId="0" xfId="0" applyNumberFormat="1" applyFont="1"/>
    <xf numFmtId="2" fontId="0" fillId="0" borderId="0" xfId="0" applyNumberFormat="1" applyAlignment="1">
      <alignment horizontal="center"/>
    </xf>
    <xf numFmtId="0" fontId="18" fillId="0" borderId="0" xfId="0" applyNumberFormat="1" applyFont="1"/>
    <xf numFmtId="164" fontId="0" fillId="0" borderId="0" xfId="32" applyNumberFormat="1" applyFont="1" applyFill="1" applyProtection="1">
      <protection locked="0"/>
    </xf>
    <xf numFmtId="0" fontId="0" fillId="0" borderId="0" xfId="0" applyNumberFormat="1" applyFont="1"/>
    <xf numFmtId="1" fontId="0" fillId="0" borderId="0" xfId="32" applyNumberFormat="1" applyFont="1" applyFill="1" applyAlignment="1" applyProtection="1">
      <alignment horizontal="center"/>
      <protection locked="0"/>
    </xf>
    <xf numFmtId="0" fontId="19" fillId="0" borderId="0" xfId="0" applyFont="1"/>
    <xf numFmtId="2" fontId="0" fillId="0" borderId="0" xfId="32" applyNumberFormat="1" applyFont="1" applyFill="1" applyProtection="1">
      <protection locked="0"/>
    </xf>
    <xf numFmtId="0" fontId="0" fillId="4" borderId="0" xfId="0" applyFont="1" applyFill="1" applyAlignment="1">
      <alignment horizontal="left"/>
    </xf>
    <xf numFmtId="164" fontId="17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right"/>
    </xf>
    <xf numFmtId="2" fontId="10" fillId="0" borderId="0" xfId="32" applyNumberFormat="1" applyFont="1" applyFill="1" applyProtection="1">
      <protection locked="0"/>
    </xf>
    <xf numFmtId="165" fontId="0" fillId="0" borderId="0" xfId="32" applyNumberFormat="1" applyFont="1" applyFill="1" applyProtection="1">
      <protection locked="0"/>
    </xf>
    <xf numFmtId="2" fontId="32" fillId="0" borderId="13" xfId="0" applyNumberFormat="1" applyFont="1" applyBorder="1"/>
    <xf numFmtId="2" fontId="0" fillId="0" borderId="15" xfId="0" applyNumberFormat="1" applyBorder="1"/>
    <xf numFmtId="2" fontId="32" fillId="0" borderId="18" xfId="0" applyNumberFormat="1" applyFont="1" applyBorder="1"/>
    <xf numFmtId="0" fontId="0" fillId="0" borderId="20" xfId="0" applyBorder="1"/>
    <xf numFmtId="2" fontId="18" fillId="0" borderId="0" xfId="32" applyNumberFormat="1" applyFont="1" applyFill="1" applyProtection="1">
      <protection locked="0"/>
    </xf>
    <xf numFmtId="2" fontId="10" fillId="0" borderId="0" xfId="0" applyNumberFormat="1" applyFont="1"/>
    <xf numFmtId="0" fontId="18" fillId="0" borderId="15" xfId="0" applyFont="1" applyBorder="1"/>
    <xf numFmtId="2" fontId="30" fillId="0" borderId="0" xfId="0" applyNumberFormat="1" applyFont="1" applyBorder="1"/>
    <xf numFmtId="2" fontId="18" fillId="0" borderId="17" xfId="0" applyNumberFormat="1" applyFont="1" applyBorder="1"/>
    <xf numFmtId="2" fontId="0" fillId="0" borderId="0" xfId="0" applyNumberFormat="1" applyFont="1"/>
    <xf numFmtId="0" fontId="32" fillId="0" borderId="21" xfId="0" applyFont="1" applyBorder="1" applyAlignment="1">
      <alignment wrapText="1"/>
    </xf>
    <xf numFmtId="2" fontId="0" fillId="0" borderId="22" xfId="0" applyNumberFormat="1" applyBorder="1"/>
    <xf numFmtId="0" fontId="32" fillId="0" borderId="23" xfId="0" applyFont="1" applyBorder="1" applyAlignment="1">
      <alignment wrapText="1"/>
    </xf>
    <xf numFmtId="2" fontId="0" fillId="0" borderId="24" xfId="0" applyNumberFormat="1" applyBorder="1"/>
    <xf numFmtId="0" fontId="32" fillId="0" borderId="25" xfId="0" applyFont="1" applyBorder="1" applyAlignment="1">
      <alignment wrapText="1"/>
    </xf>
    <xf numFmtId="2" fontId="0" fillId="0" borderId="26" xfId="0" applyNumberFormat="1" applyBorder="1"/>
    <xf numFmtId="0" fontId="0" fillId="0" borderId="0" xfId="0" applyFill="1" applyBorder="1"/>
    <xf numFmtId="0" fontId="0" fillId="0" borderId="17" xfId="0" applyBorder="1"/>
    <xf numFmtId="0" fontId="0" fillId="0" borderId="19" xfId="0" applyFill="1" applyBorder="1"/>
    <xf numFmtId="2" fontId="0" fillId="0" borderId="0" xfId="0" applyNumberFormat="1" applyFont="1" applyAlignment="1">
      <alignment horizontal="center"/>
    </xf>
    <xf numFmtId="0" fontId="0" fillId="4" borderId="0" xfId="0" applyFill="1" applyAlignment="1">
      <alignment horizontal="left"/>
    </xf>
    <xf numFmtId="1" fontId="33" fillId="0" borderId="0" xfId="32" applyNumberFormat="1" applyFont="1" applyFill="1" applyProtection="1">
      <protection locked="0"/>
    </xf>
    <xf numFmtId="165" fontId="0" fillId="0" borderId="0" xfId="0" applyNumberFormat="1" applyFont="1"/>
    <xf numFmtId="165" fontId="10" fillId="0" borderId="0" xfId="0" applyNumberFormat="1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18" fillId="0" borderId="28" xfId="0" applyFont="1" applyBorder="1"/>
    <xf numFmtId="0" fontId="32" fillId="0" borderId="16" xfId="0" applyFont="1" applyBorder="1"/>
    <xf numFmtId="2" fontId="30" fillId="0" borderId="17" xfId="0" applyNumberFormat="1" applyFont="1" applyBorder="1"/>
    <xf numFmtId="166" fontId="18" fillId="0" borderId="17" xfId="0" applyNumberFormat="1" applyFont="1" applyBorder="1"/>
    <xf numFmtId="0" fontId="32" fillId="0" borderId="18" xfId="0" applyFont="1" applyBorder="1"/>
    <xf numFmtId="165" fontId="0" fillId="0" borderId="0" xfId="0" applyNumberFormat="1" applyBorder="1"/>
    <xf numFmtId="2" fontId="18" fillId="0" borderId="0" xfId="0" applyNumberFormat="1" applyFont="1"/>
    <xf numFmtId="164" fontId="0" fillId="0" borderId="0" xfId="0" applyNumberFormat="1" applyFill="1" applyAlignment="1">
      <alignment horizontal="left"/>
    </xf>
    <xf numFmtId="1" fontId="0" fillId="0" borderId="0" xfId="0" applyNumberFormat="1" applyFont="1" applyFill="1" applyAlignment="1">
      <alignment horizontal="right"/>
    </xf>
    <xf numFmtId="164" fontId="0" fillId="0" borderId="0" xfId="0" applyNumberFormat="1" applyFill="1" applyAlignment="1"/>
    <xf numFmtId="2" fontId="18" fillId="0" borderId="0" xfId="0" applyNumberFormat="1" applyFont="1" applyFill="1" applyAlignment="1">
      <alignment horizontal="right"/>
    </xf>
    <xf numFmtId="164" fontId="0" fillId="0" borderId="0" xfId="0" applyNumberFormat="1" applyFont="1" applyFill="1" applyAlignment="1">
      <alignment horizontal="left"/>
    </xf>
    <xf numFmtId="164" fontId="0" fillId="0" borderId="0" xfId="0" applyNumberFormat="1" applyFont="1" applyFill="1" applyAlignment="1"/>
    <xf numFmtId="1" fontId="0" fillId="0" borderId="0" xfId="7" applyNumberFormat="1" applyFont="1" applyFill="1" applyBorder="1"/>
    <xf numFmtId="0" fontId="0" fillId="0" borderId="0" xfId="7" applyFont="1" applyFill="1" applyBorder="1"/>
    <xf numFmtId="0" fontId="0" fillId="0" borderId="0" xfId="0" applyFont="1" applyFill="1"/>
    <xf numFmtId="0" fontId="0" fillId="0" borderId="0" xfId="0" applyFont="1" applyFill="1" applyAlignment="1"/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64" fontId="10" fillId="0" borderId="0" xfId="0" applyNumberFormat="1" applyFont="1" applyFill="1" applyAlignment="1">
      <alignment horizontal="center"/>
    </xf>
    <xf numFmtId="164" fontId="20" fillId="0" borderId="0" xfId="32" applyNumberFormat="1" applyFont="1" applyFill="1" applyProtection="1">
      <protection locked="0"/>
    </xf>
    <xf numFmtId="164" fontId="33" fillId="0" borderId="0" xfId="32" applyNumberFormat="1" applyFont="1" applyFill="1" applyProtection="1">
      <protection locked="0"/>
    </xf>
    <xf numFmtId="164" fontId="34" fillId="0" borderId="0" xfId="32" applyNumberFormat="1" applyFont="1" applyFill="1" applyProtection="1">
      <protection locked="0"/>
    </xf>
    <xf numFmtId="0" fontId="0" fillId="0" borderId="0" xfId="0" applyFont="1" applyFill="1" applyAlignment="1">
      <alignment horizontal="center"/>
    </xf>
    <xf numFmtId="165" fontId="0" fillId="0" borderId="0" xfId="0" applyNumberFormat="1" applyFont="1" applyFill="1"/>
    <xf numFmtId="2" fontId="33" fillId="0" borderId="0" xfId="32" applyNumberFormat="1" applyFont="1" applyFill="1" applyProtection="1">
      <protection locked="0"/>
    </xf>
    <xf numFmtId="165" fontId="0" fillId="0" borderId="0" xfId="0" applyNumberFormat="1" applyAlignment="1">
      <alignment horizontal="center"/>
    </xf>
    <xf numFmtId="164" fontId="21" fillId="0" borderId="0" xfId="0" applyNumberFormat="1" applyFont="1" applyFill="1" applyAlignment="1">
      <alignment horizontal="center"/>
    </xf>
    <xf numFmtId="164" fontId="35" fillId="0" borderId="0" xfId="0" applyNumberFormat="1" applyFont="1" applyFill="1" applyAlignment="1">
      <alignment horizontal="center"/>
    </xf>
    <xf numFmtId="165" fontId="25" fillId="4" borderId="30" xfId="0" applyNumberFormat="1" applyFont="1" applyFill="1" applyBorder="1" applyAlignment="1">
      <alignment horizontal="center"/>
    </xf>
    <xf numFmtId="165" fontId="31" fillId="0" borderId="0" xfId="32" applyNumberFormat="1" applyFont="1" applyProtection="1">
      <protection locked="0"/>
    </xf>
    <xf numFmtId="1" fontId="25" fillId="4" borderId="3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left"/>
    </xf>
    <xf numFmtId="0" fontId="36" fillId="6" borderId="4" xfId="0" applyFont="1" applyFill="1" applyBorder="1" applyAlignment="1">
      <alignment horizontal="right"/>
    </xf>
    <xf numFmtId="0" fontId="36" fillId="6" borderId="4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2" fontId="0" fillId="6" borderId="6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9" fontId="0" fillId="0" borderId="0" xfId="0" applyNumberFormat="1"/>
    <xf numFmtId="165" fontId="0" fillId="0" borderId="0" xfId="0" applyNumberFormat="1" applyFill="1" applyAlignment="1">
      <alignment horizontal="left"/>
    </xf>
    <xf numFmtId="166" fontId="0" fillId="0" borderId="0" xfId="0" applyNumberFormat="1" applyFont="1" applyFill="1"/>
    <xf numFmtId="165" fontId="0" fillId="7" borderId="3" xfId="0" applyNumberFormat="1" applyFill="1" applyBorder="1"/>
    <xf numFmtId="165" fontId="0" fillId="9" borderId="0" xfId="0" applyNumberFormat="1" applyFill="1" applyAlignment="1">
      <alignment horizontal="center"/>
    </xf>
    <xf numFmtId="1" fontId="10" fillId="0" borderId="32" xfId="32" applyNumberFormat="1" applyFont="1" applyFill="1" applyBorder="1" applyProtection="1">
      <protection locked="0"/>
    </xf>
    <xf numFmtId="165" fontId="0" fillId="10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Font="1" applyFill="1" applyAlignment="1">
      <alignment horizontal="center"/>
    </xf>
    <xf numFmtId="1" fontId="18" fillId="0" borderId="0" xfId="0" applyNumberFormat="1" applyFont="1" applyFill="1"/>
    <xf numFmtId="1" fontId="30" fillId="4" borderId="0" xfId="0" applyNumberFormat="1" applyFont="1" applyFill="1"/>
    <xf numFmtId="0" fontId="30" fillId="4" borderId="0" xfId="0" applyFont="1" applyFill="1"/>
    <xf numFmtId="0" fontId="0" fillId="4" borderId="0" xfId="0" applyFill="1"/>
    <xf numFmtId="164" fontId="10" fillId="0" borderId="10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" fontId="10" fillId="0" borderId="0" xfId="32" applyNumberFormat="1" applyFont="1" applyFill="1" applyBorder="1" applyProtection="1">
      <protection locked="0"/>
    </xf>
    <xf numFmtId="167" fontId="0" fillId="0" borderId="0" xfId="0" applyNumberFormat="1" applyFill="1"/>
    <xf numFmtId="167" fontId="0" fillId="0" borderId="0" xfId="0" applyNumberFormat="1"/>
    <xf numFmtId="164" fontId="18" fillId="0" borderId="0" xfId="0" applyNumberFormat="1" applyFont="1" applyFill="1"/>
    <xf numFmtId="164" fontId="30" fillId="4" borderId="0" xfId="0" applyNumberFormat="1" applyFont="1" applyFill="1"/>
    <xf numFmtId="0" fontId="14" fillId="2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right"/>
    </xf>
    <xf numFmtId="0" fontId="15" fillId="2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" fontId="0" fillId="0" borderId="0" xfId="0" applyNumberFormat="1" applyFill="1" applyBorder="1"/>
    <xf numFmtId="0" fontId="15" fillId="0" borderId="33" xfId="0" applyFont="1" applyFill="1" applyBorder="1" applyAlignment="1">
      <alignment horizontal="center"/>
    </xf>
    <xf numFmtId="2" fontId="0" fillId="0" borderId="0" xfId="0" applyNumberFormat="1" applyFill="1" applyBorder="1"/>
    <xf numFmtId="166" fontId="0" fillId="0" borderId="0" xfId="0" applyNumberFormat="1" applyFill="1"/>
    <xf numFmtId="0" fontId="0" fillId="0" borderId="0" xfId="0" applyFont="1" applyAlignment="1">
      <alignment horizontal="right"/>
    </xf>
    <xf numFmtId="164" fontId="0" fillId="3" borderId="27" xfId="0" applyNumberFormat="1" applyFill="1" applyBorder="1" applyAlignment="1">
      <alignment horizontal="right"/>
    </xf>
    <xf numFmtId="164" fontId="0" fillId="3" borderId="34" xfId="0" applyNumberFormat="1" applyFill="1" applyBorder="1" applyAlignment="1">
      <alignment horizontal="right"/>
    </xf>
    <xf numFmtId="164" fontId="0" fillId="3" borderId="35" xfId="0" applyNumberFormat="1" applyFill="1" applyBorder="1" applyAlignment="1">
      <alignment horizontal="right"/>
    </xf>
    <xf numFmtId="164" fontId="0" fillId="0" borderId="14" xfId="0" applyNumberFormat="1" applyBorder="1"/>
    <xf numFmtId="164" fontId="0" fillId="0" borderId="15" xfId="0" applyNumberFormat="1" applyBorder="1"/>
    <xf numFmtId="0" fontId="0" fillId="0" borderId="19" xfId="0" applyFont="1" applyBorder="1" applyAlignment="1">
      <alignment horizontal="center"/>
    </xf>
    <xf numFmtId="2" fontId="31" fillId="0" borderId="0" xfId="32" applyNumberFormat="1" applyFont="1" applyProtection="1">
      <protection locked="0"/>
    </xf>
    <xf numFmtId="164" fontId="31" fillId="0" borderId="0" xfId="32" applyNumberFormat="1" applyFont="1" applyProtection="1">
      <protection locked="0"/>
    </xf>
    <xf numFmtId="167" fontId="31" fillId="0" borderId="0" xfId="32" applyNumberFormat="1" applyFont="1" applyProtection="1">
      <protection locked="0"/>
    </xf>
    <xf numFmtId="165" fontId="31" fillId="0" borderId="0" xfId="0" applyNumberFormat="1" applyFont="1" applyProtection="1">
      <protection locked="0"/>
    </xf>
    <xf numFmtId="0" fontId="0" fillId="0" borderId="30" xfId="0" applyBorder="1"/>
    <xf numFmtId="0" fontId="0" fillId="0" borderId="15" xfId="0" applyBorder="1"/>
    <xf numFmtId="2" fontId="0" fillId="0" borderId="17" xfId="0" applyNumberFormat="1" applyBorder="1"/>
    <xf numFmtId="2" fontId="0" fillId="0" borderId="20" xfId="0" applyNumberFormat="1" applyBorder="1"/>
    <xf numFmtId="0" fontId="35" fillId="0" borderId="0" xfId="0" applyFont="1"/>
    <xf numFmtId="1" fontId="0" fillId="0" borderId="0" xfId="0" applyNumberFormat="1" applyFont="1"/>
    <xf numFmtId="165" fontId="0" fillId="0" borderId="17" xfId="0" applyNumberFormat="1" applyBorder="1"/>
    <xf numFmtId="165" fontId="0" fillId="0" borderId="20" xfId="0" applyNumberFormat="1" applyBorder="1"/>
    <xf numFmtId="167" fontId="18" fillId="0" borderId="0" xfId="0" applyNumberFormat="1" applyFont="1" applyAlignment="1">
      <alignment horizontal="center"/>
    </xf>
    <xf numFmtId="167" fontId="0" fillId="0" borderId="0" xfId="32" applyNumberFormat="1" applyFont="1" applyFill="1" applyProtection="1">
      <protection locked="0"/>
    </xf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37" fillId="11" borderId="42" xfId="0" quotePrefix="1" applyFont="1" applyFill="1" applyBorder="1" applyAlignment="1">
      <alignment wrapText="1" readingOrder="1"/>
    </xf>
    <xf numFmtId="166" fontId="0" fillId="0" borderId="0" xfId="0" applyNumberFormat="1"/>
    <xf numFmtId="9" fontId="0" fillId="0" borderId="0" xfId="35" applyFont="1"/>
    <xf numFmtId="9" fontId="0" fillId="0" borderId="0" xfId="35" applyFont="1" applyFill="1" applyBorder="1"/>
    <xf numFmtId="164" fontId="0" fillId="14" borderId="5" xfId="0" applyNumberFormat="1" applyFill="1" applyBorder="1"/>
    <xf numFmtId="164" fontId="0" fillId="13" borderId="0" xfId="0" applyNumberFormat="1" applyFont="1" applyFill="1" applyAlignment="1">
      <alignment horizontal="center"/>
    </xf>
    <xf numFmtId="164" fontId="0" fillId="4" borderId="0" xfId="0" applyNumberFormat="1" applyFont="1" applyFill="1" applyBorder="1" applyAlignment="1">
      <alignment horizontal="center"/>
    </xf>
    <xf numFmtId="1" fontId="0" fillId="4" borderId="0" xfId="0" applyNumberFormat="1" applyFont="1" applyFill="1" applyBorder="1"/>
    <xf numFmtId="2" fontId="8" fillId="0" borderId="0" xfId="32" applyNumberFormat="1" applyFont="1" applyFill="1" applyProtection="1">
      <protection locked="0"/>
    </xf>
    <xf numFmtId="168" fontId="18" fillId="0" borderId="0" xfId="0" applyNumberFormat="1" applyFont="1" applyAlignment="1">
      <alignment horizontal="center"/>
    </xf>
    <xf numFmtId="2" fontId="0" fillId="0" borderId="0" xfId="0" applyNumberFormat="1" applyFill="1" applyAlignment="1">
      <alignment horizontal="center"/>
    </xf>
    <xf numFmtId="0" fontId="37" fillId="11" borderId="43" xfId="0" quotePrefix="1" applyFont="1" applyFill="1" applyBorder="1" applyAlignment="1">
      <alignment wrapText="1" readingOrder="1"/>
    </xf>
    <xf numFmtId="0" fontId="24" fillId="0" borderId="0" xfId="0" applyFont="1" applyFill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2" fontId="18" fillId="0" borderId="0" xfId="0" applyNumberFormat="1" applyFont="1" applyFill="1"/>
    <xf numFmtId="0" fontId="39" fillId="0" borderId="0" xfId="0" applyFont="1"/>
    <xf numFmtId="0" fontId="39" fillId="2" borderId="0" xfId="0" applyFont="1" applyFill="1" applyBorder="1"/>
    <xf numFmtId="14" fontId="39" fillId="2" borderId="0" xfId="0" applyNumberFormat="1" applyFont="1" applyFill="1" applyBorder="1"/>
    <xf numFmtId="0" fontId="39" fillId="0" borderId="0" xfId="0" applyFont="1" applyFill="1"/>
    <xf numFmtId="0" fontId="39" fillId="0" borderId="0" xfId="0" applyFont="1" applyBorder="1"/>
    <xf numFmtId="164" fontId="39" fillId="14" borderId="2" xfId="0" applyNumberFormat="1" applyFont="1" applyFill="1" applyBorder="1"/>
    <xf numFmtId="164" fontId="39" fillId="14" borderId="5" xfId="0" applyNumberFormat="1" applyFont="1" applyFill="1" applyBorder="1"/>
    <xf numFmtId="1" fontId="39" fillId="13" borderId="0" xfId="7" applyNumberFormat="1" applyFont="1" applyFill="1" applyBorder="1" applyAlignment="1">
      <alignment horizontal="center"/>
    </xf>
    <xf numFmtId="0" fontId="39" fillId="13" borderId="0" xfId="7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1" fontId="44" fillId="0" borderId="0" xfId="0" applyNumberFormat="1" applyFont="1" applyFill="1" applyAlignment="1">
      <alignment horizontal="center"/>
    </xf>
    <xf numFmtId="164" fontId="44" fillId="14" borderId="4" xfId="0" applyNumberFormat="1" applyFont="1" applyFill="1" applyBorder="1" applyAlignment="1">
      <alignment horizontal="right"/>
    </xf>
    <xf numFmtId="0" fontId="45" fillId="0" borderId="0" xfId="0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46" fillId="0" borderId="0" xfId="0" applyFont="1" applyFill="1" applyAlignment="1">
      <alignment horizontal="center"/>
    </xf>
    <xf numFmtId="0" fontId="39" fillId="0" borderId="0" xfId="0" applyFont="1" applyFill="1" applyBorder="1" applyAlignment="1">
      <alignment horizontal="center"/>
    </xf>
    <xf numFmtId="164" fontId="39" fillId="0" borderId="0" xfId="0" applyNumberFormat="1" applyFont="1" applyFill="1"/>
    <xf numFmtId="1" fontId="39" fillId="0" borderId="0" xfId="0" applyNumberFormat="1" applyFont="1" applyFill="1" applyBorder="1"/>
    <xf numFmtId="164" fontId="39" fillId="0" borderId="0" xfId="0" applyNumberFormat="1" applyFont="1" applyFill="1" applyAlignment="1">
      <alignment horizontal="right"/>
    </xf>
    <xf numFmtId="164" fontId="39" fillId="0" borderId="0" xfId="0" applyNumberFormat="1" applyFont="1" applyFill="1" applyBorder="1"/>
    <xf numFmtId="164" fontId="39" fillId="0" borderId="36" xfId="0" applyNumberFormat="1" applyFont="1" applyFill="1" applyBorder="1"/>
    <xf numFmtId="0" fontId="39" fillId="0" borderId="0" xfId="0" applyFont="1" applyFill="1" applyBorder="1"/>
    <xf numFmtId="49" fontId="39" fillId="0" borderId="0" xfId="0" applyNumberFormat="1" applyFont="1" applyFill="1" applyAlignment="1">
      <alignment horizontal="center"/>
    </xf>
    <xf numFmtId="1" fontId="39" fillId="0" borderId="0" xfId="0" applyNumberFormat="1" applyFont="1" applyFill="1"/>
    <xf numFmtId="1" fontId="39" fillId="0" borderId="0" xfId="0" applyNumberFormat="1" applyFont="1" applyFill="1" applyAlignment="1">
      <alignment horizontal="right"/>
    </xf>
    <xf numFmtId="0" fontId="39" fillId="0" borderId="33" xfId="0" applyFont="1" applyFill="1" applyBorder="1" applyAlignment="1">
      <alignment horizontal="center"/>
    </xf>
    <xf numFmtId="9" fontId="39" fillId="0" borderId="0" xfId="0" applyNumberFormat="1" applyFont="1"/>
    <xf numFmtId="164" fontId="0" fillId="4" borderId="0" xfId="0" applyNumberFormat="1" applyFont="1" applyFill="1" applyAlignment="1">
      <alignment horizontal="center"/>
    </xf>
    <xf numFmtId="1" fontId="0" fillId="4" borderId="0" xfId="0" applyNumberFormat="1" applyFont="1" applyFill="1"/>
    <xf numFmtId="1" fontId="0" fillId="4" borderId="0" xfId="0" applyNumberFormat="1" applyFill="1"/>
    <xf numFmtId="1" fontId="0" fillId="4" borderId="0" xfId="0" applyNumberFormat="1" applyFont="1" applyFill="1" applyAlignment="1">
      <alignment horizontal="right"/>
    </xf>
    <xf numFmtId="164" fontId="7" fillId="0" borderId="0" xfId="0" applyNumberFormat="1" applyFont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1" fontId="7" fillId="0" borderId="0" xfId="32" applyNumberFormat="1" applyFont="1" applyFill="1" applyProtection="1">
      <protection locked="0"/>
    </xf>
    <xf numFmtId="1" fontId="7" fillId="0" borderId="11" xfId="32" applyNumberFormat="1" applyFont="1" applyFill="1" applyBorder="1" applyProtection="1">
      <protection locked="0"/>
    </xf>
    <xf numFmtId="1" fontId="7" fillId="0" borderId="8" xfId="32" applyNumberFormat="1" applyFont="1" applyFill="1" applyBorder="1" applyProtection="1">
      <protection locked="0"/>
    </xf>
    <xf numFmtId="1" fontId="7" fillId="0" borderId="10" xfId="32" applyNumberFormat="1" applyFont="1" applyFill="1" applyBorder="1" applyProtection="1">
      <protection locked="0"/>
    </xf>
    <xf numFmtId="1" fontId="7" fillId="0" borderId="32" xfId="32" applyNumberFormat="1" applyFont="1" applyFill="1" applyBorder="1" applyProtection="1">
      <protection locked="0"/>
    </xf>
    <xf numFmtId="164" fontId="7" fillId="0" borderId="0" xfId="0" applyNumberFormat="1" applyFont="1" applyBorder="1" applyAlignment="1">
      <alignment horizontal="center"/>
    </xf>
    <xf numFmtId="1" fontId="7" fillId="0" borderId="0" xfId="32" applyNumberFormat="1" applyFont="1" applyFill="1" applyBorder="1" applyProtection="1">
      <protection locked="0"/>
    </xf>
    <xf numFmtId="0" fontId="13" fillId="2" borderId="0" xfId="0" applyFont="1" applyFill="1" applyBorder="1" applyAlignment="1">
      <alignment horizontal="center"/>
    </xf>
    <xf numFmtId="2" fontId="0" fillId="0" borderId="0" xfId="0" applyNumberFormat="1" applyBorder="1"/>
    <xf numFmtId="0" fontId="15" fillId="2" borderId="33" xfId="0" applyFont="1" applyFill="1" applyBorder="1" applyAlignment="1">
      <alignment horizontal="center"/>
    </xf>
    <xf numFmtId="0" fontId="7" fillId="0" borderId="0" xfId="0" applyNumberFormat="1" applyFont="1"/>
    <xf numFmtId="164" fontId="7" fillId="0" borderId="0" xfId="32" applyNumberFormat="1" applyFont="1" applyFill="1" applyProtection="1">
      <protection locked="0"/>
    </xf>
    <xf numFmtId="2" fontId="7" fillId="0" borderId="0" xfId="32" applyNumberFormat="1" applyFont="1" applyFill="1" applyProtection="1">
      <protection locked="0"/>
    </xf>
    <xf numFmtId="2" fontId="7" fillId="0" borderId="0" xfId="0" applyNumberFormat="1" applyFont="1"/>
    <xf numFmtId="165" fontId="7" fillId="0" borderId="0" xfId="0" applyNumberFormat="1" applyFont="1"/>
    <xf numFmtId="164" fontId="7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left"/>
    </xf>
    <xf numFmtId="164" fontId="17" fillId="0" borderId="0" xfId="0" applyNumberFormat="1" applyFont="1" applyFill="1" applyAlignment="1">
      <alignment horizontal="center"/>
    </xf>
    <xf numFmtId="0" fontId="17" fillId="0" borderId="0" xfId="0" applyFont="1" applyFill="1"/>
    <xf numFmtId="2" fontId="47" fillId="0" borderId="0" xfId="0" applyNumberFormat="1" applyFont="1" applyFill="1" applyProtection="1">
      <protection locked="0"/>
    </xf>
    <xf numFmtId="0" fontId="17" fillId="0" borderId="0" xfId="0" applyFont="1" applyFill="1" applyAlignment="1">
      <alignment horizontal="center"/>
    </xf>
    <xf numFmtId="0" fontId="28" fillId="0" borderId="0" xfId="0" applyFont="1"/>
    <xf numFmtId="1" fontId="28" fillId="0" borderId="0" xfId="0" applyNumberFormat="1" applyFont="1"/>
    <xf numFmtId="164" fontId="28" fillId="0" borderId="0" xfId="0" applyNumberFormat="1" applyFont="1"/>
    <xf numFmtId="164" fontId="17" fillId="16" borderId="5" xfId="0" applyNumberFormat="1" applyFont="1" applyFill="1" applyBorder="1"/>
    <xf numFmtId="0" fontId="40" fillId="0" borderId="13" xfId="0" applyFont="1" applyFill="1" applyBorder="1" applyAlignment="1">
      <alignment horizontal="center"/>
    </xf>
    <xf numFmtId="0" fontId="42" fillId="0" borderId="14" xfId="0" applyFont="1" applyFill="1" applyBorder="1" applyAlignment="1">
      <alignment horizontal="center"/>
    </xf>
    <xf numFmtId="0" fontId="40" fillId="0" borderId="15" xfId="0" applyFont="1" applyFill="1" applyBorder="1" applyAlignment="1">
      <alignment horizontal="center"/>
    </xf>
    <xf numFmtId="164" fontId="17" fillId="16" borderId="44" xfId="0" applyNumberFormat="1" applyFont="1" applyFill="1" applyBorder="1"/>
    <xf numFmtId="164" fontId="17" fillId="16" borderId="45" xfId="0" applyNumberFormat="1" applyFont="1" applyFill="1" applyBorder="1"/>
    <xf numFmtId="164" fontId="17" fillId="16" borderId="18" xfId="0" applyNumberFormat="1" applyFont="1" applyFill="1" applyBorder="1"/>
    <xf numFmtId="164" fontId="17" fillId="16" borderId="46" xfId="0" applyNumberFormat="1" applyFont="1" applyFill="1" applyBorder="1"/>
    <xf numFmtId="164" fontId="17" fillId="16" borderId="47" xfId="0" applyNumberFormat="1" applyFont="1" applyFill="1" applyBorder="1"/>
    <xf numFmtId="164" fontId="39" fillId="14" borderId="48" xfId="0" applyNumberFormat="1" applyFont="1" applyFill="1" applyBorder="1"/>
    <xf numFmtId="164" fontId="39" fillId="14" borderId="24" xfId="0" applyNumberFormat="1" applyFont="1" applyFill="1" applyBorder="1"/>
    <xf numFmtId="164" fontId="39" fillId="14" borderId="44" xfId="0" applyNumberFormat="1" applyFont="1" applyFill="1" applyBorder="1"/>
    <xf numFmtId="164" fontId="39" fillId="14" borderId="45" xfId="0" applyNumberFormat="1" applyFont="1" applyFill="1" applyBorder="1"/>
    <xf numFmtId="0" fontId="39" fillId="0" borderId="18" xfId="0" applyFont="1" applyBorder="1"/>
    <xf numFmtId="0" fontId="39" fillId="0" borderId="19" xfId="0" applyFont="1" applyBorder="1"/>
    <xf numFmtId="0" fontId="39" fillId="0" borderId="20" xfId="0" applyFont="1" applyBorder="1"/>
    <xf numFmtId="164" fontId="39" fillId="14" borderId="18" xfId="0" applyNumberFormat="1" applyFont="1" applyFill="1" applyBorder="1"/>
    <xf numFmtId="164" fontId="39" fillId="14" borderId="46" xfId="0" applyNumberFormat="1" applyFont="1" applyFill="1" applyBorder="1"/>
    <xf numFmtId="164" fontId="39" fillId="14" borderId="47" xfId="0" applyNumberFormat="1" applyFont="1" applyFill="1" applyBorder="1"/>
    <xf numFmtId="0" fontId="39" fillId="0" borderId="13" xfId="0" applyFont="1" applyBorder="1"/>
    <xf numFmtId="0" fontId="42" fillId="0" borderId="14" xfId="0" applyFont="1" applyBorder="1" applyAlignment="1">
      <alignment horizontal="center"/>
    </xf>
    <xf numFmtId="0" fontId="39" fillId="0" borderId="15" xfId="0" applyFont="1" applyBorder="1"/>
    <xf numFmtId="164" fontId="44" fillId="14" borderId="23" xfId="0" applyNumberFormat="1" applyFont="1" applyFill="1" applyBorder="1" applyAlignment="1">
      <alignment horizontal="right"/>
    </xf>
    <xf numFmtId="164" fontId="18" fillId="0" borderId="0" xfId="0" applyNumberFormat="1" applyFont="1" applyFill="1" applyAlignment="1">
      <alignment horizontal="right"/>
    </xf>
    <xf numFmtId="2" fontId="39" fillId="0" borderId="0" xfId="0" applyNumberFormat="1" applyFont="1"/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Fill="1" applyAlignment="1">
      <alignment horizontal="center"/>
    </xf>
    <xf numFmtId="1" fontId="0" fillId="13" borderId="0" xfId="0" applyNumberFormat="1" applyFill="1" applyAlignment="1">
      <alignment horizontal="center"/>
    </xf>
    <xf numFmtId="0" fontId="48" fillId="2" borderId="0" xfId="0" applyNumberFormat="1" applyFont="1" applyFill="1" applyAlignment="1">
      <alignment horizontal="center"/>
    </xf>
    <xf numFmtId="1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1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165" fontId="0" fillId="4" borderId="0" xfId="0" applyNumberFormat="1" applyFill="1"/>
    <xf numFmtId="164" fontId="5" fillId="4" borderId="0" xfId="0" applyNumberFormat="1" applyFont="1" applyFill="1" applyAlignment="1">
      <alignment horizontal="left"/>
    </xf>
    <xf numFmtId="165" fontId="0" fillId="4" borderId="0" xfId="0" applyNumberFormat="1" applyFill="1" applyBorder="1"/>
    <xf numFmtId="164" fontId="5" fillId="2" borderId="0" xfId="0" applyNumberFormat="1" applyFont="1" applyFill="1" applyAlignment="1">
      <alignment horizontal="left"/>
    </xf>
    <xf numFmtId="1" fontId="0" fillId="2" borderId="0" xfId="0" applyNumberFormat="1" applyFont="1" applyFill="1" applyBorder="1"/>
    <xf numFmtId="1" fontId="25" fillId="2" borderId="0" xfId="0" applyNumberFormat="1" applyFont="1" applyFill="1" applyAlignment="1">
      <alignment horizontal="center"/>
    </xf>
    <xf numFmtId="1" fontId="0" fillId="2" borderId="0" xfId="0" applyNumberFormat="1" applyFont="1" applyFill="1"/>
    <xf numFmtId="1" fontId="39" fillId="4" borderId="0" xfId="7" applyNumberFormat="1" applyFont="1" applyFill="1" applyBorder="1" applyAlignment="1">
      <alignment horizontal="center"/>
    </xf>
    <xf numFmtId="0" fontId="39" fillId="4" borderId="0" xfId="7" applyFont="1" applyFill="1" applyBorder="1" applyAlignment="1">
      <alignment horizontal="center"/>
    </xf>
    <xf numFmtId="0" fontId="22" fillId="0" borderId="0" xfId="0" applyNumberFormat="1" applyFont="1"/>
    <xf numFmtId="1" fontId="6" fillId="0" borderId="0" xfId="32" applyNumberFormat="1" applyFont="1" applyFill="1" applyProtection="1">
      <protection locked="0"/>
    </xf>
    <xf numFmtId="1" fontId="6" fillId="0" borderId="11" xfId="32" applyNumberFormat="1" applyFont="1" applyFill="1" applyBorder="1" applyProtection="1">
      <protection locked="0"/>
    </xf>
    <xf numFmtId="1" fontId="6" fillId="0" borderId="8" xfId="32" applyNumberFormat="1" applyFont="1" applyFill="1" applyBorder="1" applyProtection="1">
      <protection locked="0"/>
    </xf>
    <xf numFmtId="1" fontId="6" fillId="0" borderId="10" xfId="32" applyNumberFormat="1" applyFont="1" applyFill="1" applyBorder="1" applyProtection="1">
      <protection locked="0"/>
    </xf>
    <xf numFmtId="1" fontId="6" fillId="0" borderId="32" xfId="32" applyNumberFormat="1" applyFont="1" applyFill="1" applyBorder="1" applyProtection="1">
      <protection locked="0"/>
    </xf>
    <xf numFmtId="164" fontId="6" fillId="0" borderId="0" xfId="0" applyNumberFormat="1" applyFont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7" fontId="6" fillId="0" borderId="0" xfId="32" applyNumberFormat="1" applyFont="1" applyFill="1" applyProtection="1">
      <protection locked="0"/>
    </xf>
    <xf numFmtId="1" fontId="6" fillId="0" borderId="0" xfId="32" applyNumberFormat="1" applyFont="1" applyFill="1" applyBorder="1" applyProtection="1">
      <protection locked="0"/>
    </xf>
    <xf numFmtId="167" fontId="18" fillId="0" borderId="0" xfId="0" applyNumberFormat="1" applyFont="1" applyFill="1"/>
    <xf numFmtId="164" fontId="6" fillId="0" borderId="0" xfId="32" applyNumberFormat="1" applyFont="1" applyFill="1" applyProtection="1">
      <protection locked="0"/>
    </xf>
    <xf numFmtId="0" fontId="6" fillId="0" borderId="0" xfId="0" applyNumberFormat="1" applyFont="1"/>
    <xf numFmtId="164" fontId="6" fillId="0" borderId="11" xfId="32" applyNumberFormat="1" applyFont="1" applyFill="1" applyBorder="1" applyProtection="1">
      <protection locked="0"/>
    </xf>
    <xf numFmtId="164" fontId="6" fillId="0" borderId="8" xfId="32" applyNumberFormat="1" applyFont="1" applyFill="1" applyBorder="1" applyProtection="1">
      <protection locked="0"/>
    </xf>
    <xf numFmtId="164" fontId="6" fillId="0" borderId="10" xfId="32" applyNumberFormat="1" applyFont="1" applyFill="1" applyBorder="1" applyProtection="1">
      <protection locked="0"/>
    </xf>
    <xf numFmtId="164" fontId="6" fillId="0" borderId="32" xfId="32" applyNumberFormat="1" applyFont="1" applyFill="1" applyBorder="1" applyProtection="1">
      <protection locked="0"/>
    </xf>
    <xf numFmtId="2" fontId="6" fillId="0" borderId="0" xfId="32" applyNumberFormat="1" applyFont="1" applyFill="1" applyProtection="1">
      <protection locked="0"/>
    </xf>
    <xf numFmtId="2" fontId="6" fillId="0" borderId="0" xfId="0" applyNumberFormat="1" applyFont="1"/>
    <xf numFmtId="165" fontId="6" fillId="0" borderId="0" xfId="0" applyNumberFormat="1" applyFont="1"/>
    <xf numFmtId="164" fontId="6" fillId="0" borderId="0" xfId="0" applyNumberFormat="1" applyFont="1" applyFill="1" applyAlignment="1">
      <alignment horizontal="center"/>
    </xf>
    <xf numFmtId="164" fontId="0" fillId="0" borderId="0" xfId="0" applyNumberFormat="1" applyFont="1" applyFill="1"/>
    <xf numFmtId="165" fontId="0" fillId="18" borderId="0" xfId="0" applyNumberFormat="1" applyFill="1"/>
    <xf numFmtId="165" fontId="0" fillId="0" borderId="14" xfId="0" applyNumberFormat="1" applyBorder="1"/>
    <xf numFmtId="165" fontId="22" fillId="0" borderId="0" xfId="0" applyNumberFormat="1" applyFont="1"/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4" fontId="0" fillId="0" borderId="0" xfId="0" applyNumberFormat="1" applyFont="1" applyFill="1" applyAlignment="1">
      <alignment horizontal="right"/>
    </xf>
    <xf numFmtId="0" fontId="50" fillId="0" borderId="0" xfId="0" applyFont="1" applyFill="1"/>
    <xf numFmtId="0" fontId="6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/>
    <xf numFmtId="164" fontId="6" fillId="0" borderId="0" xfId="0" applyNumberFormat="1" applyFont="1" applyFill="1"/>
    <xf numFmtId="0" fontId="6" fillId="0" borderId="0" xfId="0" applyFont="1" applyFill="1"/>
    <xf numFmtId="164" fontId="6" fillId="0" borderId="0" xfId="0" applyNumberFormat="1" applyFont="1" applyFill="1" applyBorder="1"/>
    <xf numFmtId="0" fontId="0" fillId="0" borderId="0" xfId="0" applyFont="1" applyFill="1" applyAlignment="1">
      <alignment horizontal="right"/>
    </xf>
    <xf numFmtId="165" fontId="6" fillId="0" borderId="0" xfId="0" applyNumberFormat="1" applyFont="1" applyFill="1" applyAlignment="1">
      <alignment horizontal="center"/>
    </xf>
    <xf numFmtId="164" fontId="0" fillId="0" borderId="16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165" fontId="6" fillId="0" borderId="17" xfId="0" applyNumberFormat="1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164" fontId="6" fillId="0" borderId="19" xfId="0" applyNumberFormat="1" applyFont="1" applyFill="1" applyBorder="1" applyAlignment="1">
      <alignment horizontal="center"/>
    </xf>
    <xf numFmtId="165" fontId="6" fillId="0" borderId="19" xfId="0" applyNumberFormat="1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165" fontId="6" fillId="0" borderId="20" xfId="0" applyNumberFormat="1" applyFont="1" applyFill="1" applyBorder="1" applyAlignment="1">
      <alignment horizontal="center"/>
    </xf>
    <xf numFmtId="0" fontId="39" fillId="0" borderId="19" xfId="0" applyFont="1" applyFill="1" applyBorder="1" applyAlignment="1">
      <alignment horizontal="center"/>
    </xf>
    <xf numFmtId="0" fontId="39" fillId="0" borderId="19" xfId="0" applyFont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164" fontId="39" fillId="0" borderId="29" xfId="0" applyNumberFormat="1" applyFont="1" applyFill="1" applyBorder="1"/>
    <xf numFmtId="0" fontId="39" fillId="0" borderId="28" xfId="0" applyFont="1" applyBorder="1"/>
    <xf numFmtId="170" fontId="0" fillId="0" borderId="0" xfId="0" applyNumberFormat="1" applyFill="1"/>
    <xf numFmtId="164" fontId="0" fillId="0" borderId="18" xfId="0" applyNumberFormat="1" applyFont="1" applyFill="1" applyBorder="1"/>
    <xf numFmtId="1" fontId="39" fillId="0" borderId="19" xfId="0" applyNumberFormat="1" applyFont="1" applyFill="1" applyBorder="1" applyAlignment="1">
      <alignment horizontal="center"/>
    </xf>
    <xf numFmtId="164" fontId="39" fillId="0" borderId="19" xfId="0" applyNumberFormat="1" applyFont="1" applyFill="1" applyBorder="1"/>
    <xf numFmtId="164" fontId="0" fillId="0" borderId="27" xfId="0" applyNumberFormat="1" applyFont="1" applyFill="1" applyBorder="1"/>
    <xf numFmtId="1" fontId="39" fillId="0" borderId="29" xfId="0" applyNumberFormat="1" applyFont="1" applyFill="1" applyBorder="1" applyAlignment="1">
      <alignment horizontal="center"/>
    </xf>
    <xf numFmtId="0" fontId="48" fillId="2" borderId="0" xfId="0" applyNumberFormat="1" applyFont="1" applyFill="1" applyAlignment="1">
      <alignment horizontal="left"/>
    </xf>
    <xf numFmtId="164" fontId="3" fillId="4" borderId="0" xfId="0" applyNumberFormat="1" applyFont="1" applyFill="1" applyAlignment="1">
      <alignment horizontal="left"/>
    </xf>
    <xf numFmtId="0" fontId="14" fillId="0" borderId="13" xfId="0" applyFont="1" applyFill="1" applyBorder="1" applyAlignment="1">
      <alignment horizontal="center"/>
    </xf>
    <xf numFmtId="0" fontId="14" fillId="0" borderId="15" xfId="0" applyFont="1" applyFill="1" applyBorder="1" applyAlignment="1">
      <alignment horizontal="center"/>
    </xf>
    <xf numFmtId="164" fontId="3" fillId="2" borderId="0" xfId="0" applyNumberFormat="1" applyFont="1" applyFill="1" applyAlignment="1">
      <alignment horizontal="left"/>
    </xf>
    <xf numFmtId="165" fontId="27" fillId="0" borderId="0" xfId="0" applyNumberFormat="1" applyFont="1"/>
    <xf numFmtId="1" fontId="6" fillId="0" borderId="0" xfId="0" applyNumberFormat="1" applyFont="1" applyAlignment="1">
      <alignment horizontal="center"/>
    </xf>
    <xf numFmtId="1" fontId="6" fillId="8" borderId="0" xfId="32" applyNumberFormat="1" applyFont="1" applyFill="1" applyProtection="1">
      <protection locked="0"/>
    </xf>
    <xf numFmtId="165" fontId="6" fillId="0" borderId="0" xfId="32" applyNumberFormat="1" applyFont="1" applyFill="1" applyProtection="1">
      <protection locked="0"/>
    </xf>
    <xf numFmtId="165" fontId="29" fillId="0" borderId="0" xfId="32" applyNumberFormat="1" applyFont="1" applyFill="1" applyProtection="1">
      <protection locked="0"/>
    </xf>
    <xf numFmtId="165" fontId="54" fillId="0" borderId="0" xfId="0" applyNumberFormat="1" applyFont="1"/>
    <xf numFmtId="1" fontId="17" fillId="0" borderId="0" xfId="0" applyNumberFormat="1" applyFont="1" applyProtection="1">
      <protection locked="0"/>
    </xf>
    <xf numFmtId="0" fontId="17" fillId="0" borderId="0" xfId="0" applyFont="1"/>
    <xf numFmtId="0" fontId="17" fillId="19" borderId="0" xfId="0" applyFont="1" applyFill="1" applyAlignment="1">
      <alignment horizontal="center"/>
    </xf>
    <xf numFmtId="0" fontId="17" fillId="20" borderId="4" xfId="0" applyFont="1" applyFill="1" applyBorder="1" applyAlignment="1">
      <alignment horizontal="center"/>
    </xf>
    <xf numFmtId="0" fontId="17" fillId="21" borderId="3" xfId="0" applyFont="1" applyFill="1" applyBorder="1" applyAlignment="1">
      <alignment horizontal="center"/>
    </xf>
    <xf numFmtId="0" fontId="17" fillId="22" borderId="4" xfId="0" applyFont="1" applyFill="1" applyBorder="1" applyAlignment="1">
      <alignment horizontal="center"/>
    </xf>
    <xf numFmtId="0" fontId="37" fillId="23" borderId="42" xfId="0" applyFont="1" applyFill="1" applyBorder="1" applyAlignment="1">
      <alignment wrapText="1"/>
    </xf>
    <xf numFmtId="1" fontId="55" fillId="24" borderId="51" xfId="0" applyNumberFormat="1" applyFont="1" applyFill="1" applyBorder="1" applyProtection="1">
      <protection locked="0"/>
    </xf>
    <xf numFmtId="0" fontId="17" fillId="20" borderId="52" xfId="0" applyFont="1" applyFill="1" applyBorder="1" applyAlignment="1">
      <alignment horizontal="center"/>
    </xf>
    <xf numFmtId="1" fontId="6" fillId="8" borderId="11" xfId="32" applyNumberFormat="1" applyFont="1" applyFill="1" applyBorder="1" applyProtection="1">
      <protection locked="0"/>
    </xf>
    <xf numFmtId="1" fontId="6" fillId="8" borderId="8" xfId="32" applyNumberFormat="1" applyFont="1" applyFill="1" applyBorder="1" applyProtection="1">
      <protection locked="0"/>
    </xf>
    <xf numFmtId="1" fontId="6" fillId="0" borderId="54" xfId="32" applyNumberFormat="1" applyFont="1" applyFill="1" applyBorder="1" applyProtection="1">
      <protection locked="0"/>
    </xf>
    <xf numFmtId="1" fontId="6" fillId="0" borderId="55" xfId="32" applyNumberFormat="1" applyFont="1" applyFill="1" applyBorder="1" applyProtection="1">
      <protection locked="0"/>
    </xf>
    <xf numFmtId="1" fontId="6" fillId="0" borderId="56" xfId="32" applyNumberFormat="1" applyFont="1" applyFill="1" applyBorder="1" applyProtection="1">
      <protection locked="0"/>
    </xf>
    <xf numFmtId="1" fontId="17" fillId="24" borderId="51" xfId="0" applyNumberFormat="1" applyFont="1" applyFill="1" applyBorder="1" applyProtection="1">
      <protection locked="0"/>
    </xf>
    <xf numFmtId="1" fontId="17" fillId="0" borderId="53" xfId="0" applyNumberFormat="1" applyFont="1" applyFill="1" applyBorder="1" applyProtection="1">
      <protection locked="0"/>
    </xf>
    <xf numFmtId="1" fontId="6" fillId="0" borderId="57" xfId="32" applyNumberFormat="1" applyFont="1" applyFill="1" applyBorder="1" applyProtection="1">
      <protection locked="0"/>
    </xf>
    <xf numFmtId="1" fontId="6" fillId="0" borderId="59" xfId="32" applyNumberFormat="1" applyFont="1" applyFill="1" applyBorder="1" applyProtection="1">
      <protection locked="0"/>
    </xf>
    <xf numFmtId="1" fontId="6" fillId="0" borderId="60" xfId="32" applyNumberFormat="1" applyFont="1" applyFill="1" applyBorder="1" applyProtection="1">
      <protection locked="0"/>
    </xf>
    <xf numFmtId="1" fontId="6" fillId="0" borderId="62" xfId="32" applyNumberFormat="1" applyFont="1" applyFill="1" applyBorder="1" applyProtection="1">
      <protection locked="0"/>
    </xf>
    <xf numFmtId="0" fontId="13" fillId="0" borderId="0" xfId="0" applyFont="1" applyFill="1" applyBorder="1" applyAlignment="1">
      <alignment horizontal="left"/>
    </xf>
    <xf numFmtId="0" fontId="42" fillId="0" borderId="0" xfId="0" applyFont="1" applyFill="1" applyBorder="1" applyAlignment="1">
      <alignment horizontal="center"/>
    </xf>
    <xf numFmtId="2" fontId="28" fillId="0" borderId="0" xfId="0" applyNumberFormat="1" applyFont="1" applyFill="1" applyBorder="1"/>
    <xf numFmtId="1" fontId="28" fillId="0" borderId="0" xfId="0" applyNumberFormat="1" applyFont="1" applyFill="1" applyBorder="1"/>
    <xf numFmtId="164" fontId="28" fillId="0" borderId="0" xfId="0" applyNumberFormat="1" applyFont="1" applyFill="1" applyBorder="1"/>
    <xf numFmtId="0" fontId="19" fillId="0" borderId="0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165" fontId="25" fillId="4" borderId="63" xfId="0" applyNumberFormat="1" applyFont="1" applyFill="1" applyBorder="1" applyAlignment="1">
      <alignment horizontal="center"/>
    </xf>
    <xf numFmtId="1" fontId="25" fillId="4" borderId="62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164" fontId="7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18" fillId="0" borderId="0" xfId="0" applyFont="1" applyFill="1"/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" fontId="30" fillId="0" borderId="0" xfId="0" applyNumberFormat="1" applyFont="1" applyFill="1" applyBorder="1"/>
    <xf numFmtId="0" fontId="30" fillId="0" borderId="0" xfId="0" applyFont="1" applyFill="1" applyBorder="1"/>
    <xf numFmtId="2" fontId="8" fillId="0" borderId="0" xfId="32" applyNumberFormat="1" applyFont="1" applyFill="1" applyBorder="1" applyProtection="1">
      <protection locked="0"/>
    </xf>
    <xf numFmtId="0" fontId="0" fillId="0" borderId="0" xfId="0" applyNumberFormat="1" applyFill="1" applyBorder="1"/>
    <xf numFmtId="2" fontId="18" fillId="0" borderId="0" xfId="0" applyNumberFormat="1" applyFont="1" applyFill="1" applyBorder="1"/>
    <xf numFmtId="166" fontId="0" fillId="0" borderId="0" xfId="0" applyNumberFormat="1" applyFill="1" applyBorder="1"/>
    <xf numFmtId="164" fontId="0" fillId="0" borderId="0" xfId="0" applyNumberFormat="1" applyFont="1" applyFill="1" applyBorder="1"/>
    <xf numFmtId="0" fontId="18" fillId="0" borderId="0" xfId="0" applyFont="1" applyFill="1" applyBorder="1"/>
    <xf numFmtId="0" fontId="0" fillId="0" borderId="0" xfId="0" applyFont="1" applyFill="1" applyBorder="1" applyAlignment="1">
      <alignment horizontal="right"/>
    </xf>
    <xf numFmtId="164" fontId="18" fillId="0" borderId="0" xfId="0" applyNumberFormat="1" applyFont="1" applyFill="1" applyBorder="1"/>
    <xf numFmtId="0" fontId="32" fillId="0" borderId="0" xfId="0" applyFont="1" applyFill="1" applyBorder="1" applyAlignment="1">
      <alignment wrapText="1"/>
    </xf>
    <xf numFmtId="0" fontId="35" fillId="0" borderId="0" xfId="0" applyFont="1" applyFill="1" applyBorder="1"/>
    <xf numFmtId="0" fontId="7" fillId="0" borderId="0" xfId="0" applyNumberFormat="1" applyFont="1" applyFill="1"/>
    <xf numFmtId="0" fontId="0" fillId="0" borderId="0" xfId="0" applyNumberFormat="1" applyFont="1" applyFill="1"/>
    <xf numFmtId="0" fontId="18" fillId="0" borderId="0" xfId="0" applyNumberFormat="1" applyFont="1" applyFill="1"/>
    <xf numFmtId="2" fontId="7" fillId="0" borderId="0" xfId="0" applyNumberFormat="1" applyFont="1" applyFill="1"/>
    <xf numFmtId="2" fontId="0" fillId="0" borderId="0" xfId="0" applyNumberFormat="1" applyFont="1" applyFill="1"/>
    <xf numFmtId="2" fontId="0" fillId="0" borderId="0" xfId="0" applyNumberFormat="1" applyFont="1" applyFill="1" applyAlignment="1">
      <alignment horizontal="center"/>
    </xf>
    <xf numFmtId="165" fontId="26" fillId="0" borderId="0" xfId="0" applyNumberFormat="1" applyFont="1" applyFill="1" applyBorder="1"/>
    <xf numFmtId="165" fontId="26" fillId="0" borderId="0" xfId="0" applyNumberFormat="1" applyFont="1" applyFill="1" applyBorder="1" applyAlignment="1">
      <alignment horizontal="center"/>
    </xf>
    <xf numFmtId="0" fontId="28" fillId="0" borderId="0" xfId="0" applyFont="1" applyFill="1" applyBorder="1"/>
    <xf numFmtId="0" fontId="0" fillId="0" borderId="64" xfId="0" applyBorder="1"/>
    <xf numFmtId="0" fontId="0" fillId="0" borderId="65" xfId="0" applyNumberFormat="1" applyFont="1" applyBorder="1" applyAlignment="1">
      <alignment horizontal="center"/>
    </xf>
    <xf numFmtId="165" fontId="0" fillId="0" borderId="65" xfId="0" applyNumberFormat="1" applyFont="1" applyBorder="1" applyAlignment="1">
      <alignment horizontal="center"/>
    </xf>
    <xf numFmtId="165" fontId="0" fillId="0" borderId="66" xfId="0" applyNumberFormat="1" applyFont="1" applyBorder="1" applyAlignment="1">
      <alignment horizontal="center"/>
    </xf>
    <xf numFmtId="0" fontId="0" fillId="0" borderId="67" xfId="0" applyBorder="1"/>
    <xf numFmtId="165" fontId="0" fillId="0" borderId="57" xfId="0" applyNumberFormat="1" applyFill="1" applyBorder="1" applyAlignment="1">
      <alignment horizontal="center"/>
    </xf>
    <xf numFmtId="165" fontId="0" fillId="0" borderId="68" xfId="0" applyNumberFormat="1" applyFill="1" applyBorder="1" applyAlignment="1">
      <alignment horizontal="center"/>
    </xf>
    <xf numFmtId="0" fontId="0" fillId="0" borderId="13" xfId="0" applyFont="1" applyBorder="1"/>
    <xf numFmtId="0" fontId="39" fillId="0" borderId="14" xfId="0" applyFont="1" applyBorder="1"/>
    <xf numFmtId="164" fontId="39" fillId="0" borderId="14" xfId="0" applyNumberFormat="1" applyFont="1" applyFill="1" applyBorder="1"/>
    <xf numFmtId="164" fontId="0" fillId="0" borderId="14" xfId="0" applyNumberFormat="1" applyFont="1" applyFill="1" applyBorder="1" applyAlignment="1">
      <alignment horizontal="center"/>
    </xf>
    <xf numFmtId="164" fontId="6" fillId="0" borderId="14" xfId="0" applyNumberFormat="1" applyFont="1" applyFill="1" applyBorder="1" applyAlignment="1">
      <alignment horizontal="center"/>
    </xf>
    <xf numFmtId="0" fontId="39" fillId="0" borderId="61" xfId="0" applyFont="1" applyBorder="1"/>
    <xf numFmtId="0" fontId="0" fillId="0" borderId="58" xfId="0" applyFont="1" applyBorder="1"/>
    <xf numFmtId="164" fontId="52" fillId="0" borderId="58" xfId="0" applyNumberFormat="1" applyFont="1" applyFill="1" applyBorder="1" applyAlignment="1">
      <alignment horizontal="center" wrapText="1"/>
    </xf>
    <xf numFmtId="164" fontId="39" fillId="0" borderId="58" xfId="0" applyNumberFormat="1" applyFont="1" applyFill="1" applyBorder="1"/>
    <xf numFmtId="164" fontId="52" fillId="0" borderId="58" xfId="0" applyNumberFormat="1" applyFont="1" applyFill="1" applyBorder="1" applyAlignment="1">
      <alignment horizontal="left"/>
    </xf>
    <xf numFmtId="164" fontId="6" fillId="0" borderId="58" xfId="0" applyNumberFormat="1" applyFont="1" applyFill="1" applyBorder="1" applyAlignment="1">
      <alignment horizontal="left"/>
    </xf>
    <xf numFmtId="0" fontId="39" fillId="0" borderId="69" xfId="0" applyFont="1" applyBorder="1"/>
    <xf numFmtId="0" fontId="39" fillId="0" borderId="58" xfId="0" applyFont="1" applyBorder="1"/>
    <xf numFmtId="0" fontId="39" fillId="0" borderId="70" xfId="0" applyFont="1" applyBorder="1"/>
    <xf numFmtId="164" fontId="0" fillId="0" borderId="64" xfId="0" applyNumberFormat="1" applyFont="1" applyFill="1" applyBorder="1"/>
    <xf numFmtId="164" fontId="0" fillId="0" borderId="65" xfId="0" applyNumberFormat="1" applyFont="1" applyFill="1" applyBorder="1"/>
    <xf numFmtId="164" fontId="0" fillId="0" borderId="66" xfId="0" applyNumberFormat="1" applyFont="1" applyFill="1" applyBorder="1"/>
    <xf numFmtId="164" fontId="0" fillId="0" borderId="71" xfId="0" applyNumberFormat="1" applyFont="1" applyFill="1" applyBorder="1"/>
    <xf numFmtId="164" fontId="0" fillId="0" borderId="59" xfId="0" applyNumberFormat="1" applyFont="1" applyFill="1" applyBorder="1"/>
    <xf numFmtId="164" fontId="0" fillId="0" borderId="67" xfId="0" applyNumberFormat="1" applyFont="1" applyFill="1" applyBorder="1"/>
    <xf numFmtId="164" fontId="0" fillId="0" borderId="57" xfId="0" applyNumberFormat="1" applyFont="1" applyFill="1" applyBorder="1"/>
    <xf numFmtId="164" fontId="0" fillId="0" borderId="68" xfId="0" applyNumberFormat="1" applyFont="1" applyFill="1" applyBorder="1"/>
    <xf numFmtId="164" fontId="43" fillId="0" borderId="66" xfId="0" applyNumberFormat="1" applyFont="1" applyFill="1" applyBorder="1"/>
    <xf numFmtId="164" fontId="43" fillId="0" borderId="59" xfId="0" applyNumberFormat="1" applyFont="1" applyFill="1" applyBorder="1"/>
    <xf numFmtId="164" fontId="43" fillId="0" borderId="68" xfId="0" applyNumberFormat="1" applyFont="1" applyFill="1" applyBorder="1"/>
    <xf numFmtId="164" fontId="43" fillId="0" borderId="65" xfId="0" applyNumberFormat="1" applyFont="1" applyFill="1" applyBorder="1"/>
    <xf numFmtId="164" fontId="43" fillId="0" borderId="0" xfId="0" applyNumberFormat="1" applyFont="1" applyFill="1" applyBorder="1"/>
    <xf numFmtId="164" fontId="43" fillId="0" borderId="57" xfId="0" applyNumberFormat="1" applyFont="1" applyFill="1" applyBorder="1"/>
    <xf numFmtId="0" fontId="0" fillId="0" borderId="16" xfId="0" applyFont="1" applyBorder="1" applyAlignment="1">
      <alignment horizontal="center"/>
    </xf>
    <xf numFmtId="165" fontId="39" fillId="0" borderId="0" xfId="0" applyNumberFormat="1" applyFont="1" applyFill="1" applyBorder="1" applyAlignment="1">
      <alignment horizontal="center"/>
    </xf>
    <xf numFmtId="165" fontId="39" fillId="0" borderId="17" xfId="0" applyNumberFormat="1" applyFont="1" applyFill="1" applyBorder="1" applyAlignment="1">
      <alignment horizontal="center"/>
    </xf>
    <xf numFmtId="164" fontId="39" fillId="4" borderId="16" xfId="0" applyNumberFormat="1" applyFont="1" applyFill="1" applyBorder="1" applyAlignment="1">
      <alignment horizontal="center"/>
    </xf>
    <xf numFmtId="1" fontId="39" fillId="4" borderId="0" xfId="0" applyNumberFormat="1" applyFont="1" applyFill="1" applyBorder="1" applyAlignment="1">
      <alignment horizontal="center"/>
    </xf>
    <xf numFmtId="1" fontId="39" fillId="4" borderId="17" xfId="0" applyNumberFormat="1" applyFont="1" applyFill="1" applyBorder="1" applyAlignment="1">
      <alignment horizontal="center"/>
    </xf>
    <xf numFmtId="0" fontId="39" fillId="4" borderId="0" xfId="0" applyFont="1" applyFill="1" applyBorder="1" applyAlignment="1">
      <alignment horizontal="center"/>
    </xf>
    <xf numFmtId="0" fontId="39" fillId="4" borderId="17" xfId="0" applyFont="1" applyFill="1" applyBorder="1" applyAlignment="1">
      <alignment horizontal="center"/>
    </xf>
    <xf numFmtId="1" fontId="39" fillId="4" borderId="17" xfId="7" applyNumberFormat="1" applyFont="1" applyFill="1" applyBorder="1" applyAlignment="1">
      <alignment horizontal="center"/>
    </xf>
    <xf numFmtId="0" fontId="39" fillId="4" borderId="17" xfId="7" applyFont="1" applyFill="1" applyBorder="1" applyAlignment="1">
      <alignment horizontal="center"/>
    </xf>
    <xf numFmtId="0" fontId="39" fillId="4" borderId="16" xfId="0" applyFont="1" applyFill="1" applyBorder="1"/>
    <xf numFmtId="0" fontId="39" fillId="4" borderId="16" xfId="0" applyFont="1" applyFill="1" applyBorder="1" applyAlignment="1">
      <alignment horizontal="center"/>
    </xf>
    <xf numFmtId="164" fontId="39" fillId="0" borderId="16" xfId="0" applyNumberFormat="1" applyFont="1" applyFill="1" applyBorder="1" applyAlignment="1">
      <alignment horizontal="center"/>
    </xf>
    <xf numFmtId="164" fontId="39" fillId="13" borderId="16" xfId="0" applyNumberFormat="1" applyFont="1" applyFill="1" applyBorder="1" applyAlignment="1">
      <alignment horizontal="left"/>
    </xf>
    <xf numFmtId="1" fontId="39" fillId="13" borderId="0" xfId="0" applyNumberFormat="1" applyFont="1" applyFill="1" applyBorder="1" applyAlignment="1">
      <alignment horizontal="center"/>
    </xf>
    <xf numFmtId="1" fontId="39" fillId="13" borderId="17" xfId="0" applyNumberFormat="1" applyFont="1" applyFill="1" applyBorder="1" applyAlignment="1">
      <alignment horizontal="center"/>
    </xf>
    <xf numFmtId="0" fontId="39" fillId="13" borderId="0" xfId="0" applyFont="1" applyFill="1" applyBorder="1" applyAlignment="1">
      <alignment horizontal="center"/>
    </xf>
    <xf numFmtId="0" fontId="39" fillId="13" borderId="17" xfId="0" applyFont="1" applyFill="1" applyBorder="1" applyAlignment="1">
      <alignment horizontal="center"/>
    </xf>
    <xf numFmtId="1" fontId="39" fillId="13" borderId="17" xfId="7" applyNumberFormat="1" applyFont="1" applyFill="1" applyBorder="1" applyAlignment="1">
      <alignment horizontal="center"/>
    </xf>
    <xf numFmtId="0" fontId="39" fillId="13" borderId="17" xfId="7" applyFont="1" applyFill="1" applyBorder="1" applyAlignment="1">
      <alignment horizontal="center"/>
    </xf>
    <xf numFmtId="0" fontId="39" fillId="13" borderId="16" xfId="0" applyFont="1" applyFill="1" applyBorder="1" applyAlignment="1">
      <alignment horizontal="left"/>
    </xf>
    <xf numFmtId="164" fontId="39" fillId="13" borderId="18" xfId="0" applyNumberFormat="1" applyFont="1" applyFill="1" applyBorder="1" applyAlignment="1">
      <alignment horizontal="left"/>
    </xf>
    <xf numFmtId="1" fontId="39" fillId="13" borderId="19" xfId="0" applyNumberFormat="1" applyFont="1" applyFill="1" applyBorder="1" applyAlignment="1">
      <alignment horizontal="center"/>
    </xf>
    <xf numFmtId="0" fontId="39" fillId="13" borderId="19" xfId="7" applyFont="1" applyFill="1" applyBorder="1" applyAlignment="1">
      <alignment horizontal="center"/>
    </xf>
    <xf numFmtId="0" fontId="39" fillId="13" borderId="20" xfId="7" applyFont="1" applyFill="1" applyBorder="1" applyAlignment="1">
      <alignment horizontal="center"/>
    </xf>
    <xf numFmtId="0" fontId="49" fillId="2" borderId="72" xfId="0" applyFont="1" applyFill="1" applyBorder="1"/>
    <xf numFmtId="0" fontId="49" fillId="2" borderId="73" xfId="0" applyFont="1" applyFill="1" applyBorder="1"/>
    <xf numFmtId="0" fontId="40" fillId="0" borderId="16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39" fillId="2" borderId="72" xfId="0" applyFont="1" applyFill="1" applyBorder="1"/>
    <xf numFmtId="0" fontId="39" fillId="2" borderId="73" xfId="0" applyFont="1" applyFill="1" applyBorder="1"/>
    <xf numFmtId="164" fontId="0" fillId="13" borderId="16" xfId="0" applyNumberFormat="1" applyFont="1" applyFill="1" applyBorder="1" applyAlignment="1">
      <alignment horizontal="left"/>
    </xf>
    <xf numFmtId="0" fontId="4" fillId="17" borderId="75" xfId="0" applyFont="1" applyFill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76" xfId="0" applyFont="1" applyBorder="1" applyAlignment="1">
      <alignment horizontal="center"/>
    </xf>
    <xf numFmtId="0" fontId="39" fillId="2" borderId="16" xfId="0" applyFont="1" applyFill="1" applyBorder="1" applyAlignment="1">
      <alignment horizontal="center"/>
    </xf>
    <xf numFmtId="165" fontId="59" fillId="4" borderId="30" xfId="0" applyNumberFormat="1" applyFont="1" applyFill="1" applyBorder="1" applyAlignment="1">
      <alignment horizontal="center" wrapText="1"/>
    </xf>
    <xf numFmtId="2" fontId="26" fillId="4" borderId="31" xfId="0" applyNumberFormat="1" applyFont="1" applyFill="1" applyBorder="1" applyAlignment="1">
      <alignment horizontal="center"/>
    </xf>
    <xf numFmtId="0" fontId="30" fillId="2" borderId="13" xfId="0" applyFont="1" applyFill="1" applyBorder="1"/>
    <xf numFmtId="0" fontId="39" fillId="2" borderId="14" xfId="0" applyFont="1" applyFill="1" applyBorder="1"/>
    <xf numFmtId="169" fontId="39" fillId="2" borderId="14" xfId="0" applyNumberFormat="1" applyFont="1" applyFill="1" applyBorder="1"/>
    <xf numFmtId="14" fontId="32" fillId="2" borderId="15" xfId="0" quotePrefix="1" applyNumberFormat="1" applyFont="1" applyFill="1" applyBorder="1"/>
    <xf numFmtId="0" fontId="39" fillId="2" borderId="16" xfId="0" applyFont="1" applyFill="1" applyBorder="1"/>
    <xf numFmtId="0" fontId="39" fillId="2" borderId="17" xfId="0" applyFont="1" applyFill="1" applyBorder="1"/>
    <xf numFmtId="0" fontId="41" fillId="2" borderId="16" xfId="0" applyFont="1" applyFill="1" applyBorder="1"/>
    <xf numFmtId="0" fontId="39" fillId="2" borderId="18" xfId="0" applyFont="1" applyFill="1" applyBorder="1"/>
    <xf numFmtId="0" fontId="39" fillId="2" borderId="19" xfId="0" applyFont="1" applyFill="1" applyBorder="1"/>
    <xf numFmtId="0" fontId="39" fillId="2" borderId="20" xfId="0" applyFont="1" applyFill="1" applyBorder="1"/>
    <xf numFmtId="1" fontId="58" fillId="17" borderId="0" xfId="0" applyNumberFormat="1" applyFont="1" applyFill="1" applyBorder="1" applyAlignment="1">
      <alignment horizontal="center"/>
    </xf>
    <xf numFmtId="0" fontId="58" fillId="17" borderId="0" xfId="0" applyFont="1" applyFill="1" applyBorder="1" applyAlignment="1">
      <alignment horizontal="center"/>
    </xf>
    <xf numFmtId="164" fontId="58" fillId="17" borderId="0" xfId="0" applyNumberFormat="1" applyFont="1" applyFill="1" applyBorder="1" applyAlignment="1">
      <alignment horizontal="center"/>
    </xf>
    <xf numFmtId="9" fontId="58" fillId="17" borderId="0" xfId="0" applyNumberFormat="1" applyFont="1" applyFill="1" applyBorder="1" applyAlignment="1">
      <alignment horizontal="center"/>
    </xf>
    <xf numFmtId="1" fontId="25" fillId="4" borderId="18" xfId="0" applyNumberFormat="1" applyFont="1" applyFill="1" applyBorder="1" applyAlignment="1">
      <alignment horizontal="center"/>
    </xf>
    <xf numFmtId="0" fontId="24" fillId="2" borderId="72" xfId="0" applyFont="1" applyFill="1" applyBorder="1" applyAlignment="1">
      <alignment horizontal="left"/>
    </xf>
    <xf numFmtId="0" fontId="24" fillId="0" borderId="80" xfId="0" applyFont="1" applyBorder="1" applyAlignment="1">
      <alignment horizontal="center"/>
    </xf>
    <xf numFmtId="0" fontId="60" fillId="0" borderId="74" xfId="0" applyFont="1" applyBorder="1" applyAlignment="1">
      <alignment horizontal="center"/>
    </xf>
    <xf numFmtId="0" fontId="24" fillId="0" borderId="74" xfId="0" applyFont="1" applyBorder="1" applyAlignment="1">
      <alignment horizontal="center"/>
    </xf>
    <xf numFmtId="0" fontId="56" fillId="6" borderId="82" xfId="0" applyFont="1" applyFill="1" applyBorder="1" applyAlignment="1">
      <alignment horizontal="right"/>
    </xf>
    <xf numFmtId="0" fontId="56" fillId="6" borderId="83" xfId="0" applyFont="1" applyFill="1" applyBorder="1" applyAlignment="1">
      <alignment horizontal="right"/>
    </xf>
    <xf numFmtId="0" fontId="56" fillId="6" borderId="74" xfId="0" applyFont="1" applyFill="1" applyBorder="1" applyAlignment="1">
      <alignment horizontal="right"/>
    </xf>
    <xf numFmtId="0" fontId="56" fillId="6" borderId="84" xfId="0" applyFont="1" applyFill="1" applyBorder="1" applyAlignment="1">
      <alignment horizontal="center"/>
    </xf>
    <xf numFmtId="0" fontId="2" fillId="0" borderId="85" xfId="0" applyFont="1" applyBorder="1" applyAlignment="1">
      <alignment horizontal="left"/>
    </xf>
    <xf numFmtId="0" fontId="61" fillId="2" borderId="6" xfId="0" applyFont="1" applyFill="1" applyBorder="1" applyAlignment="1">
      <alignment horizontal="center"/>
    </xf>
    <xf numFmtId="164" fontId="2" fillId="14" borderId="5" xfId="0" applyNumberFormat="1" applyFont="1" applyFill="1" applyBorder="1"/>
    <xf numFmtId="1" fontId="2" fillId="6" borderId="6" xfId="0" applyNumberFormat="1" applyFont="1" applyFill="1" applyBorder="1" applyAlignment="1">
      <alignment horizontal="right"/>
    </xf>
    <xf numFmtId="2" fontId="2" fillId="6" borderId="6" xfId="0" applyNumberFormat="1" applyFont="1" applyFill="1" applyBorder="1" applyAlignment="1">
      <alignment horizontal="right"/>
    </xf>
    <xf numFmtId="164" fontId="2" fillId="0" borderId="6" xfId="0" applyNumberFormat="1" applyFont="1" applyBorder="1"/>
    <xf numFmtId="0" fontId="61" fillId="2" borderId="4" xfId="0" applyFont="1" applyFill="1" applyBorder="1" applyAlignment="1">
      <alignment horizontal="center"/>
    </xf>
    <xf numFmtId="1" fontId="2" fillId="6" borderId="4" xfId="0" applyNumberFormat="1" applyFont="1" applyFill="1" applyBorder="1" applyAlignment="1">
      <alignment horizontal="right"/>
    </xf>
    <xf numFmtId="2" fontId="2" fillId="6" borderId="4" xfId="0" applyNumberFormat="1" applyFont="1" applyFill="1" applyBorder="1" applyAlignment="1">
      <alignment horizontal="right"/>
    </xf>
    <xf numFmtId="164" fontId="2" fillId="0" borderId="4" xfId="0" applyNumberFormat="1" applyFont="1" applyBorder="1"/>
    <xf numFmtId="2" fontId="62" fillId="0" borderId="81" xfId="0" applyNumberFormat="1" applyFont="1" applyBorder="1"/>
    <xf numFmtId="1" fontId="62" fillId="0" borderId="81" xfId="0" applyNumberFormat="1" applyFont="1" applyBorder="1"/>
    <xf numFmtId="164" fontId="62" fillId="0" borderId="81" xfId="0" applyNumberFormat="1" applyFont="1" applyBorder="1"/>
    <xf numFmtId="2" fontId="62" fillId="0" borderId="79" xfId="0" applyNumberFormat="1" applyFont="1" applyBorder="1"/>
    <xf numFmtId="1" fontId="62" fillId="0" borderId="79" xfId="0" applyNumberFormat="1" applyFont="1" applyBorder="1"/>
    <xf numFmtId="164" fontId="62" fillId="0" borderId="79" xfId="0" applyNumberFormat="1" applyFont="1" applyBorder="1"/>
    <xf numFmtId="2" fontId="62" fillId="0" borderId="78" xfId="0" applyNumberFormat="1" applyFont="1" applyBorder="1"/>
    <xf numFmtId="1" fontId="62" fillId="0" borderId="78" xfId="0" applyNumberFormat="1" applyFont="1" applyBorder="1"/>
    <xf numFmtId="164" fontId="62" fillId="0" borderId="78" xfId="0" applyNumberFormat="1" applyFont="1" applyBorder="1"/>
    <xf numFmtId="164" fontId="57" fillId="0" borderId="0" xfId="0" applyNumberFormat="1" applyFont="1" applyFill="1" applyBorder="1" applyAlignment="1">
      <alignment horizontal="center"/>
    </xf>
    <xf numFmtId="164" fontId="63" fillId="0" borderId="0" xfId="0" applyNumberFormat="1" applyFont="1" applyFill="1" applyAlignment="1">
      <alignment horizontal="center"/>
    </xf>
    <xf numFmtId="164" fontId="63" fillId="0" borderId="0" xfId="0" applyNumberFormat="1" applyFont="1" applyFill="1" applyBorder="1" applyAlignment="1">
      <alignment horizontal="center"/>
    </xf>
    <xf numFmtId="2" fontId="57" fillId="0" borderId="0" xfId="0" applyNumberFormat="1" applyFont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164" fontId="57" fillId="0" borderId="19" xfId="0" applyNumberFormat="1" applyFont="1" applyFill="1" applyBorder="1" applyAlignment="1">
      <alignment horizontal="center"/>
    </xf>
    <xf numFmtId="2" fontId="57" fillId="0" borderId="19" xfId="0" applyNumberFormat="1" applyFont="1" applyFill="1" applyBorder="1" applyAlignment="1">
      <alignment horizontal="center"/>
    </xf>
    <xf numFmtId="0" fontId="64" fillId="2" borderId="74" xfId="0" applyFont="1" applyFill="1" applyBorder="1"/>
    <xf numFmtId="0" fontId="65" fillId="2" borderId="74" xfId="0" applyFont="1" applyFill="1" applyBorder="1" applyAlignment="1">
      <alignment horizontal="center"/>
    </xf>
    <xf numFmtId="0" fontId="0" fillId="0" borderId="86" xfId="0" applyBorder="1"/>
    <xf numFmtId="0" fontId="0" fillId="0" borderId="87" xfId="0" applyBorder="1"/>
    <xf numFmtId="0" fontId="0" fillId="0" borderId="4" xfId="0" applyBorder="1"/>
    <xf numFmtId="1" fontId="0" fillId="4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/>
    </xf>
    <xf numFmtId="1" fontId="30" fillId="0" borderId="0" xfId="0" applyNumberFormat="1" applyFont="1" applyFill="1" applyBorder="1" applyAlignment="1">
      <alignment horizontal="center"/>
    </xf>
    <xf numFmtId="0" fontId="30" fillId="0" borderId="0" xfId="0" applyFont="1" applyBorder="1"/>
    <xf numFmtId="0" fontId="30" fillId="0" borderId="16" xfId="0" applyFont="1" applyBorder="1"/>
    <xf numFmtId="0" fontId="48" fillId="2" borderId="0" xfId="0" applyNumberFormat="1" applyFont="1" applyFill="1" applyBorder="1" applyAlignment="1">
      <alignment horizontal="center"/>
    </xf>
    <xf numFmtId="0" fontId="14" fillId="2" borderId="0" xfId="0" applyNumberFormat="1" applyFont="1" applyFill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49" fillId="0" borderId="0" xfId="0" applyFont="1" applyFill="1" applyBorder="1" applyAlignment="1">
      <alignment horizontal="left"/>
    </xf>
    <xf numFmtId="0" fontId="42" fillId="0" borderId="16" xfId="0" applyFont="1" applyFill="1" applyBorder="1" applyAlignment="1">
      <alignment horizontal="center"/>
    </xf>
    <xf numFmtId="164" fontId="39" fillId="0" borderId="14" xfId="0" applyNumberFormat="1" applyFont="1" applyFill="1" applyBorder="1" applyAlignment="1">
      <alignment horizontal="right"/>
    </xf>
    <xf numFmtId="164" fontId="0" fillId="0" borderId="14" xfId="0" applyNumberFormat="1" applyFont="1" applyFill="1" applyBorder="1"/>
    <xf numFmtId="0" fontId="39" fillId="0" borderId="14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64" fillId="0" borderId="16" xfId="0" applyFont="1" applyBorder="1" applyAlignment="1">
      <alignment horizontal="center"/>
    </xf>
    <xf numFmtId="0" fontId="64" fillId="0" borderId="16" xfId="0" applyFont="1" applyBorder="1"/>
    <xf numFmtId="0" fontId="39" fillId="0" borderId="17" xfId="0" applyFont="1" applyBorder="1"/>
    <xf numFmtId="0" fontId="39" fillId="0" borderId="16" xfId="0" applyFont="1" applyBorder="1"/>
    <xf numFmtId="0" fontId="0" fillId="0" borderId="14" xfId="0" applyBorder="1"/>
    <xf numFmtId="0" fontId="0" fillId="0" borderId="0" xfId="0" applyBorder="1"/>
    <xf numFmtId="0" fontId="0" fillId="0" borderId="20" xfId="0" applyBorder="1"/>
    <xf numFmtId="0" fontId="0" fillId="0" borderId="17" xfId="0" applyBorder="1"/>
    <xf numFmtId="0" fontId="15" fillId="2" borderId="0" xfId="0" applyFont="1" applyFill="1" applyBorder="1" applyAlignment="1">
      <alignment horizontal="center"/>
    </xf>
    <xf numFmtId="0" fontId="0" fillId="0" borderId="15" xfId="0" applyBorder="1"/>
    <xf numFmtId="164" fontId="6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43" fillId="0" borderId="0" xfId="0" applyFont="1" applyBorder="1"/>
    <xf numFmtId="0" fontId="18" fillId="0" borderId="0" xfId="0" applyFont="1" applyBorder="1"/>
    <xf numFmtId="0" fontId="27" fillId="0" borderId="0" xfId="0" applyFont="1" applyBorder="1"/>
    <xf numFmtId="0" fontId="0" fillId="2" borderId="27" xfId="0" applyFont="1" applyFill="1" applyBorder="1" applyAlignment="1">
      <alignment horizontal="left"/>
    </xf>
    <xf numFmtId="0" fontId="39" fillId="2" borderId="29" xfId="0" applyFont="1" applyFill="1" applyBorder="1"/>
    <xf numFmtId="0" fontId="39" fillId="2" borderId="13" xfId="0" applyFont="1" applyFill="1" applyBorder="1" applyAlignment="1">
      <alignment horizontal="center"/>
    </xf>
    <xf numFmtId="164" fontId="0" fillId="2" borderId="16" xfId="0" applyNumberFormat="1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164" fontId="51" fillId="2" borderId="19" xfId="0" applyNumberFormat="1" applyFont="1" applyFill="1" applyBorder="1"/>
    <xf numFmtId="0" fontId="39" fillId="2" borderId="27" xfId="0" applyFont="1" applyFill="1" applyBorder="1"/>
    <xf numFmtId="0" fontId="39" fillId="2" borderId="28" xfId="0" applyFont="1" applyFill="1" applyBorder="1"/>
    <xf numFmtId="0" fontId="66" fillId="0" borderId="13" xfId="0" applyFont="1" applyFill="1" applyBorder="1" applyAlignment="1">
      <alignment horizontal="left"/>
    </xf>
    <xf numFmtId="0" fontId="66" fillId="0" borderId="13" xfId="0" applyFont="1" applyBorder="1"/>
    <xf numFmtId="0" fontId="26" fillId="0" borderId="16" xfId="0" applyFont="1" applyBorder="1"/>
    <xf numFmtId="0" fontId="26" fillId="2" borderId="49" xfId="0" applyFont="1" applyFill="1" applyBorder="1" applyAlignment="1">
      <alignment horizontal="center"/>
    </xf>
    <xf numFmtId="164" fontId="68" fillId="2" borderId="17" xfId="0" applyNumberFormat="1" applyFont="1" applyFill="1" applyBorder="1" applyAlignment="1">
      <alignment horizontal="center"/>
    </xf>
    <xf numFmtId="164" fontId="68" fillId="2" borderId="20" xfId="0" applyNumberFormat="1" applyFont="1" applyFill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9" fillId="0" borderId="15" xfId="0" applyFont="1" applyBorder="1" applyAlignment="1">
      <alignment horizontal="center"/>
    </xf>
    <xf numFmtId="0" fontId="43" fillId="0" borderId="19" xfId="0" applyFont="1" applyBorder="1" applyAlignment="1">
      <alignment horizontal="center"/>
    </xf>
    <xf numFmtId="0" fontId="30" fillId="12" borderId="19" xfId="0" applyFont="1" applyFill="1" applyBorder="1" applyAlignment="1">
      <alignment horizontal="center"/>
    </xf>
    <xf numFmtId="0" fontId="30" fillId="12" borderId="20" xfId="0" applyFont="1" applyFill="1" applyBorder="1" applyAlignment="1">
      <alignment horizontal="center"/>
    </xf>
    <xf numFmtId="0" fontId="30" fillId="0" borderId="14" xfId="0" applyNumberFormat="1" applyFont="1" applyFill="1" applyBorder="1" applyAlignment="1">
      <alignment horizontal="left"/>
    </xf>
    <xf numFmtId="0" fontId="30" fillId="0" borderId="0" xfId="0" applyNumberFormat="1" applyFont="1" applyFill="1" applyBorder="1" applyAlignment="1">
      <alignment horizontal="left"/>
    </xf>
    <xf numFmtId="0" fontId="26" fillId="15" borderId="0" xfId="0" applyFont="1" applyFill="1" applyBorder="1" applyAlignment="1">
      <alignment horizontal="center" wrapText="1"/>
    </xf>
    <xf numFmtId="0" fontId="69" fillId="0" borderId="0" xfId="0" applyFont="1" applyFill="1" applyBorder="1" applyAlignment="1">
      <alignment horizontal="left"/>
    </xf>
    <xf numFmtId="0" fontId="59" fillId="4" borderId="0" xfId="0" applyFont="1" applyFill="1" applyBorder="1" applyAlignment="1">
      <alignment horizontal="center"/>
    </xf>
    <xf numFmtId="0" fontId="64" fillId="4" borderId="0" xfId="0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0" fontId="64" fillId="0" borderId="16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59" fillId="0" borderId="18" xfId="0" applyFont="1" applyBorder="1"/>
    <xf numFmtId="1" fontId="59" fillId="4" borderId="19" xfId="0" applyNumberFormat="1" applyFont="1" applyFill="1" applyBorder="1"/>
    <xf numFmtId="0" fontId="59" fillId="4" borderId="19" xfId="0" applyFont="1" applyFill="1" applyBorder="1" applyAlignment="1">
      <alignment horizontal="center"/>
    </xf>
    <xf numFmtId="0" fontId="39" fillId="0" borderId="29" xfId="0" applyFont="1" applyBorder="1"/>
    <xf numFmtId="0" fontId="39" fillId="4" borderId="18" xfId="0" applyFont="1" applyFill="1" applyBorder="1"/>
    <xf numFmtId="164" fontId="71" fillId="4" borderId="0" xfId="0" applyNumberFormat="1" applyFont="1" applyFill="1" applyBorder="1" applyAlignment="1">
      <alignment horizontal="center"/>
    </xf>
    <xf numFmtId="0" fontId="59" fillId="4" borderId="19" xfId="0" applyFont="1" applyFill="1" applyBorder="1"/>
    <xf numFmtId="0" fontId="0" fillId="4" borderId="19" xfId="0" applyFont="1" applyFill="1" applyBorder="1" applyAlignment="1">
      <alignment horizontal="center"/>
    </xf>
    <xf numFmtId="164" fontId="71" fillId="4" borderId="19" xfId="0" applyNumberFormat="1" applyFont="1" applyFill="1" applyBorder="1" applyAlignment="1">
      <alignment horizontal="center"/>
    </xf>
    <xf numFmtId="0" fontId="59" fillId="5" borderId="13" xfId="0" applyFont="1" applyFill="1" applyBorder="1" applyAlignment="1"/>
    <xf numFmtId="0" fontId="59" fillId="5" borderId="14" xfId="0" applyFont="1" applyFill="1" applyBorder="1"/>
    <xf numFmtId="0" fontId="59" fillId="4" borderId="14" xfId="0" applyFont="1" applyFill="1" applyBorder="1"/>
    <xf numFmtId="0" fontId="59" fillId="4" borderId="14" xfId="0" applyFont="1" applyFill="1" applyBorder="1" applyAlignment="1">
      <alignment horizontal="center"/>
    </xf>
    <xf numFmtId="0" fontId="59" fillId="5" borderId="16" xfId="0" applyFont="1" applyFill="1" applyBorder="1" applyAlignment="1">
      <alignment horizontal="center"/>
    </xf>
    <xf numFmtId="0" fontId="59" fillId="5" borderId="18" xfId="0" applyFont="1" applyFill="1" applyBorder="1" applyAlignment="1">
      <alignment horizontal="center"/>
    </xf>
    <xf numFmtId="164" fontId="39" fillId="0" borderId="0" xfId="0" applyNumberFormat="1" applyFont="1"/>
    <xf numFmtId="1" fontId="74" fillId="2" borderId="50" xfId="0" applyNumberFormat="1" applyFont="1" applyFill="1" applyBorder="1" applyAlignment="1">
      <alignment horizontal="center"/>
    </xf>
    <xf numFmtId="164" fontId="73" fillId="5" borderId="19" xfId="0" applyNumberFormat="1" applyFont="1" applyFill="1" applyBorder="1" applyAlignment="1">
      <alignment horizontal="center"/>
    </xf>
    <xf numFmtId="164" fontId="26" fillId="5" borderId="17" xfId="0" applyNumberFormat="1" applyFont="1" applyFill="1" applyBorder="1" applyAlignment="1">
      <alignment horizontal="center"/>
    </xf>
    <xf numFmtId="164" fontId="75" fillId="0" borderId="0" xfId="0" applyNumberFormat="1" applyFont="1" applyAlignment="1">
      <alignment horizontal="center"/>
    </xf>
    <xf numFmtId="164" fontId="43" fillId="0" borderId="0" xfId="0" applyNumberFormat="1" applyFont="1" applyAlignment="1">
      <alignment horizontal="center"/>
    </xf>
    <xf numFmtId="0" fontId="41" fillId="4" borderId="15" xfId="0" applyFont="1" applyFill="1" applyBorder="1" applyAlignment="1">
      <alignment horizontal="center"/>
    </xf>
    <xf numFmtId="2" fontId="76" fillId="4" borderId="17" xfId="0" applyNumberFormat="1" applyFont="1" applyFill="1" applyBorder="1" applyAlignment="1">
      <alignment horizontal="center"/>
    </xf>
    <xf numFmtId="2" fontId="76" fillId="4" borderId="20" xfId="0" applyNumberFormat="1" applyFont="1" applyFill="1" applyBorder="1" applyAlignment="1">
      <alignment horizontal="center"/>
    </xf>
    <xf numFmtId="165" fontId="77" fillId="0" borderId="0" xfId="0" applyNumberFormat="1" applyFont="1" applyFill="1"/>
    <xf numFmtId="165" fontId="78" fillId="0" borderId="0" xfId="0" applyNumberFormat="1" applyFont="1" applyFill="1"/>
    <xf numFmtId="0" fontId="78" fillId="0" borderId="0" xfId="0" applyFont="1" applyBorder="1"/>
    <xf numFmtId="0" fontId="77" fillId="0" borderId="0" xfId="0" applyFont="1"/>
    <xf numFmtId="0" fontId="77" fillId="0" borderId="0" xfId="0" applyFont="1" applyBorder="1"/>
    <xf numFmtId="1" fontId="30" fillId="0" borderId="0" xfId="0" applyNumberFormat="1" applyFont="1" applyBorder="1"/>
    <xf numFmtId="164" fontId="37" fillId="11" borderId="42" xfId="0" quotePrefix="1" applyNumberFormat="1" applyFont="1" applyFill="1" applyBorder="1" applyAlignment="1">
      <alignment wrapText="1" readingOrder="1"/>
    </xf>
    <xf numFmtId="2" fontId="64" fillId="4" borderId="0" xfId="0" applyNumberFormat="1" applyFont="1" applyFill="1" applyBorder="1" applyAlignment="1">
      <alignment horizontal="center"/>
    </xf>
    <xf numFmtId="165" fontId="0" fillId="6" borderId="4" xfId="0" applyNumberFormat="1" applyFill="1" applyBorder="1" applyAlignment="1">
      <alignment horizontal="right"/>
    </xf>
    <xf numFmtId="166" fontId="0" fillId="0" borderId="22" xfId="0" applyNumberFormat="1" applyBorder="1"/>
    <xf numFmtId="166" fontId="0" fillId="0" borderId="24" xfId="0" applyNumberFormat="1" applyBorder="1"/>
    <xf numFmtId="166" fontId="0" fillId="0" borderId="26" xfId="0" applyNumberFormat="1" applyBorder="1"/>
    <xf numFmtId="166" fontId="0" fillId="0" borderId="0" xfId="32" applyNumberFormat="1" applyFont="1" applyFill="1" applyProtection="1">
      <protection locked="0"/>
    </xf>
    <xf numFmtId="166" fontId="6" fillId="0" borderId="0" xfId="32" applyNumberFormat="1" applyFont="1" applyFill="1" applyProtection="1">
      <protection locked="0"/>
    </xf>
    <xf numFmtId="166" fontId="18" fillId="0" borderId="0" xfId="32" applyNumberFormat="1" applyFont="1" applyFill="1" applyProtection="1">
      <protection locked="0"/>
    </xf>
    <xf numFmtId="165" fontId="7" fillId="0" borderId="0" xfId="32" applyNumberFormat="1" applyFont="1" applyFill="1" applyProtection="1">
      <protection locked="0"/>
    </xf>
    <xf numFmtId="0" fontId="37" fillId="0" borderId="0" xfId="0" quotePrefix="1" applyFont="1" applyFill="1" applyBorder="1" applyAlignment="1">
      <alignment wrapText="1" readingOrder="1"/>
    </xf>
    <xf numFmtId="164" fontId="71" fillId="0" borderId="0" xfId="0" applyNumberFormat="1" applyFont="1" applyFill="1" applyBorder="1" applyAlignment="1">
      <alignment horizontal="center"/>
    </xf>
    <xf numFmtId="0" fontId="41" fillId="0" borderId="0" xfId="0" applyFont="1" applyFill="1" applyBorder="1"/>
    <xf numFmtId="2" fontId="76" fillId="0" borderId="0" xfId="0" applyNumberFormat="1" applyFont="1" applyFill="1" applyBorder="1" applyAlignment="1">
      <alignment horizontal="center"/>
    </xf>
    <xf numFmtId="0" fontId="67" fillId="0" borderId="77" xfId="0" applyFont="1" applyBorder="1"/>
    <xf numFmtId="0" fontId="18" fillId="0" borderId="0" xfId="0" applyFont="1" applyAlignment="1">
      <alignment horizontal="left"/>
    </xf>
    <xf numFmtId="164" fontId="18" fillId="0" borderId="0" xfId="0" applyNumberFormat="1" applyFont="1" applyFill="1" applyAlignment="1">
      <alignment horizontal="center"/>
    </xf>
    <xf numFmtId="0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165" fontId="18" fillId="0" borderId="0" xfId="0" applyNumberFormat="1" applyFont="1" applyFill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79" fillId="0" borderId="0" xfId="0" applyNumberFormat="1" applyFont="1"/>
    <xf numFmtId="0" fontId="67" fillId="0" borderId="13" xfId="0" applyFont="1" applyBorder="1"/>
    <xf numFmtId="0" fontId="0" fillId="0" borderId="88" xfId="0" applyNumberFormat="1" applyFont="1" applyBorder="1" applyAlignment="1">
      <alignment horizontal="center"/>
    </xf>
    <xf numFmtId="164" fontId="0" fillId="0" borderId="88" xfId="0" applyNumberFormat="1" applyFill="1" applyBorder="1" applyAlignment="1">
      <alignment horizontal="center"/>
    </xf>
    <xf numFmtId="0" fontId="30" fillId="0" borderId="91" xfId="0" applyNumberFormat="1" applyFont="1" applyBorder="1" applyAlignment="1">
      <alignment horizontal="center"/>
    </xf>
    <xf numFmtId="0" fontId="30" fillId="0" borderId="92" xfId="0" applyNumberFormat="1" applyFont="1" applyBorder="1" applyAlignment="1">
      <alignment horizontal="center"/>
    </xf>
    <xf numFmtId="0" fontId="30" fillId="0" borderId="14" xfId="0" applyNumberFormat="1" applyFont="1" applyBorder="1" applyAlignment="1">
      <alignment horizontal="center"/>
    </xf>
    <xf numFmtId="165" fontId="30" fillId="0" borderId="92" xfId="0" applyNumberFormat="1" applyFont="1" applyBorder="1" applyAlignment="1">
      <alignment horizontal="center"/>
    </xf>
    <xf numFmtId="165" fontId="30" fillId="0" borderId="93" xfId="0" applyNumberFormat="1" applyFont="1" applyBorder="1" applyAlignment="1">
      <alignment horizontal="center"/>
    </xf>
    <xf numFmtId="165" fontId="30" fillId="0" borderId="53" xfId="0" applyNumberFormat="1" applyFont="1" applyFill="1" applyBorder="1" applyAlignment="1">
      <alignment horizontal="center"/>
    </xf>
    <xf numFmtId="165" fontId="30" fillId="0" borderId="89" xfId="0" applyNumberFormat="1" applyFont="1" applyFill="1" applyBorder="1" applyAlignment="1">
      <alignment horizontal="center"/>
    </xf>
    <xf numFmtId="165" fontId="30" fillId="0" borderId="90" xfId="0" applyNumberFormat="1" applyFont="1" applyFill="1" applyBorder="1" applyAlignment="1">
      <alignment horizontal="center"/>
    </xf>
    <xf numFmtId="1" fontId="25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left"/>
    </xf>
    <xf numFmtId="166" fontId="0" fillId="0" borderId="0" xfId="0" applyNumberFormat="1" applyFont="1" applyFill="1" applyBorder="1"/>
    <xf numFmtId="165" fontId="0" fillId="0" borderId="0" xfId="0" applyNumberFormat="1" applyFont="1" applyFill="1" applyBorder="1" applyAlignment="1">
      <alignment horizontal="center"/>
    </xf>
    <xf numFmtId="164" fontId="10" fillId="0" borderId="0" xfId="32" applyNumberFormat="1" applyFont="1" applyFill="1" applyBorder="1" applyProtection="1">
      <protection locked="0"/>
    </xf>
    <xf numFmtId="164" fontId="5" fillId="0" borderId="0" xfId="0" applyNumberFormat="1" applyFont="1" applyFill="1" applyBorder="1" applyAlignment="1">
      <alignment horizontal="left"/>
    </xf>
    <xf numFmtId="164" fontId="10" fillId="0" borderId="0" xfId="0" applyNumberFormat="1" applyFont="1" applyFill="1" applyBorder="1" applyAlignment="1">
      <alignment horizontal="center"/>
    </xf>
    <xf numFmtId="164" fontId="30" fillId="0" borderId="0" xfId="0" applyNumberFormat="1" applyFont="1" applyFill="1" applyBorder="1"/>
    <xf numFmtId="1" fontId="25" fillId="4" borderId="16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0" fillId="0" borderId="94" xfId="0" applyNumberFormat="1" applyFont="1" applyBorder="1" applyAlignment="1">
      <alignment horizontal="center"/>
    </xf>
    <xf numFmtId="0" fontId="30" fillId="0" borderId="95" xfId="0" applyNumberFormat="1" applyFont="1" applyBorder="1" applyAlignment="1">
      <alignment horizontal="center"/>
    </xf>
    <xf numFmtId="165" fontId="30" fillId="0" borderId="95" xfId="0" applyNumberFormat="1" applyFont="1" applyBorder="1" applyAlignment="1">
      <alignment horizontal="center"/>
    </xf>
    <xf numFmtId="0" fontId="30" fillId="0" borderId="96" xfId="0" applyNumberFormat="1" applyFont="1" applyBorder="1" applyAlignment="1">
      <alignment horizontal="center"/>
    </xf>
    <xf numFmtId="165" fontId="30" fillId="0" borderId="97" xfId="0" applyNumberFormat="1" applyFont="1" applyFill="1" applyBorder="1" applyAlignment="1">
      <alignment horizontal="center"/>
    </xf>
    <xf numFmtId="165" fontId="30" fillId="0" borderId="98" xfId="0" applyNumberFormat="1" applyFont="1" applyFill="1" applyBorder="1" applyAlignment="1">
      <alignment horizontal="center"/>
    </xf>
    <xf numFmtId="0" fontId="30" fillId="0" borderId="99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164" fontId="27" fillId="14" borderId="0" xfId="0" applyNumberFormat="1" applyFont="1" applyFill="1" applyBorder="1"/>
    <xf numFmtId="164" fontId="27" fillId="16" borderId="0" xfId="0" applyNumberFormat="1" applyFont="1" applyFill="1" applyBorder="1"/>
    <xf numFmtId="164" fontId="27" fillId="14" borderId="0" xfId="0" applyNumberFormat="1" applyFont="1" applyFill="1" applyBorder="1" applyAlignment="1">
      <alignment horizontal="right"/>
    </xf>
    <xf numFmtId="165" fontId="2" fillId="6" borderId="37" xfId="0" applyNumberFormat="1" applyFont="1" applyFill="1" applyBorder="1" applyAlignment="1">
      <alignment horizontal="right"/>
    </xf>
    <xf numFmtId="165" fontId="2" fillId="6" borderId="3" xfId="0" applyNumberFormat="1" applyFont="1" applyFill="1" applyBorder="1" applyAlignment="1">
      <alignment horizontal="right"/>
    </xf>
    <xf numFmtId="165" fontId="2" fillId="6" borderId="4" xfId="0" applyNumberFormat="1" applyFont="1" applyFill="1" applyBorder="1" applyAlignment="1">
      <alignment horizontal="right"/>
    </xf>
    <xf numFmtId="0" fontId="59" fillId="0" borderId="0" xfId="0" applyFont="1" applyBorder="1"/>
    <xf numFmtId="2" fontId="59" fillId="0" borderId="0" xfId="0" applyNumberFormat="1" applyFont="1" applyBorder="1"/>
    <xf numFmtId="0" fontId="59" fillId="0" borderId="0" xfId="0" applyFont="1" applyBorder="1" applyAlignment="1">
      <alignment horizontal="center"/>
    </xf>
    <xf numFmtId="0" fontId="83" fillId="25" borderId="4" xfId="0" applyFont="1" applyFill="1" applyBorder="1" applyAlignment="1">
      <alignment horizontal="center"/>
    </xf>
    <xf numFmtId="0" fontId="59" fillId="25" borderId="4" xfId="0" applyFont="1" applyFill="1" applyBorder="1" applyAlignment="1">
      <alignment horizontal="center"/>
    </xf>
    <xf numFmtId="165" fontId="59" fillId="25" borderId="4" xfId="0" applyNumberFormat="1" applyFont="1" applyFill="1" applyBorder="1"/>
    <xf numFmtId="2" fontId="59" fillId="25" borderId="4" xfId="0" applyNumberFormat="1" applyFont="1" applyFill="1" applyBorder="1"/>
    <xf numFmtId="0" fontId="1" fillId="17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" fontId="70" fillId="2" borderId="4" xfId="0" applyNumberFormat="1" applyFont="1" applyFill="1" applyBorder="1" applyAlignment="1">
      <alignment horizontal="center"/>
    </xf>
    <xf numFmtId="1" fontId="70" fillId="17" borderId="4" xfId="0" applyNumberFormat="1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70" fillId="2" borderId="4" xfId="0" applyFont="1" applyFill="1" applyBorder="1" applyAlignment="1">
      <alignment horizontal="center"/>
    </xf>
    <xf numFmtId="0" fontId="0" fillId="17" borderId="4" xfId="0" applyFont="1" applyFill="1" applyBorder="1" applyAlignment="1">
      <alignment horizontal="center"/>
    </xf>
    <xf numFmtId="0" fontId="70" fillId="17" borderId="4" xfId="0" applyFont="1" applyFill="1" applyBorder="1" applyAlignment="1">
      <alignment horizontal="center"/>
    </xf>
    <xf numFmtId="0" fontId="39" fillId="17" borderId="4" xfId="0" applyFont="1" applyFill="1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164" fontId="70" fillId="2" borderId="4" xfId="0" applyNumberFormat="1" applyFont="1" applyFill="1" applyBorder="1" applyAlignment="1">
      <alignment horizontal="center"/>
    </xf>
    <xf numFmtId="164" fontId="70" fillId="17" borderId="4" xfId="0" applyNumberFormat="1" applyFont="1" applyFill="1" applyBorder="1" applyAlignment="1">
      <alignment horizontal="center"/>
    </xf>
    <xf numFmtId="9" fontId="70" fillId="2" borderId="4" xfId="0" applyNumberFormat="1" applyFont="1" applyFill="1" applyBorder="1" applyAlignment="1">
      <alignment horizontal="center"/>
    </xf>
    <xf numFmtId="9" fontId="70" fillId="17" borderId="4" xfId="0" applyNumberFormat="1" applyFont="1" applyFill="1" applyBorder="1" applyAlignment="1">
      <alignment horizontal="center"/>
    </xf>
    <xf numFmtId="0" fontId="44" fillId="17" borderId="4" xfId="0" applyFont="1" applyFill="1" applyBorder="1" applyAlignment="1">
      <alignment horizontal="center"/>
    </xf>
    <xf numFmtId="164" fontId="39" fillId="17" borderId="4" xfId="0" applyNumberFormat="1" applyFont="1" applyFill="1" applyBorder="1" applyAlignment="1">
      <alignment horizontal="center"/>
    </xf>
    <xf numFmtId="164" fontId="39" fillId="2" borderId="4" xfId="0" applyNumberFormat="1" applyFont="1" applyFill="1" applyBorder="1"/>
    <xf numFmtId="164" fontId="39" fillId="17" borderId="4" xfId="0" applyNumberFormat="1" applyFont="1" applyFill="1" applyBorder="1"/>
    <xf numFmtId="0" fontId="39" fillId="17" borderId="4" xfId="0" applyFont="1" applyFill="1" applyBorder="1"/>
    <xf numFmtId="9" fontId="27" fillId="4" borderId="4" xfId="168" applyFont="1" applyFill="1" applyBorder="1" applyAlignment="1">
      <alignment horizontal="center"/>
    </xf>
    <xf numFmtId="0" fontId="39" fillId="2" borderId="4" xfId="0" applyFont="1" applyFill="1" applyBorder="1"/>
    <xf numFmtId="0" fontId="39" fillId="2" borderId="4" xfId="0" applyFont="1" applyFill="1" applyBorder="1" applyAlignment="1">
      <alignment horizontal="left"/>
    </xf>
    <xf numFmtId="0" fontId="39" fillId="17" borderId="4" xfId="0" applyFont="1" applyFill="1" applyBorder="1" applyAlignment="1">
      <alignment horizontal="left"/>
    </xf>
    <xf numFmtId="0" fontId="59" fillId="26" borderId="0" xfId="0" applyFont="1" applyFill="1" applyBorder="1"/>
    <xf numFmtId="0" fontId="59" fillId="26" borderId="0" xfId="0" applyFont="1" applyFill="1" applyBorder="1" applyAlignment="1">
      <alignment horizontal="right"/>
    </xf>
    <xf numFmtId="165" fontId="59" fillId="26" borderId="4" xfId="0" applyNumberFormat="1" applyFont="1" applyFill="1" applyBorder="1"/>
    <xf numFmtId="2" fontId="59" fillId="26" borderId="4" xfId="0" applyNumberFormat="1" applyFont="1" applyFill="1" applyBorder="1"/>
    <xf numFmtId="0" fontId="39" fillId="26" borderId="0" xfId="0" applyFont="1" applyFill="1" applyBorder="1"/>
    <xf numFmtId="165" fontId="0" fillId="0" borderId="22" xfId="0" applyNumberFormat="1" applyBorder="1"/>
    <xf numFmtId="165" fontId="0" fillId="0" borderId="24" xfId="0" applyNumberFormat="1" applyBorder="1"/>
    <xf numFmtId="165" fontId="0" fillId="0" borderId="26" xfId="0" applyNumberFormat="1" applyBorder="1"/>
    <xf numFmtId="165" fontId="30" fillId="0" borderId="0" xfId="0" applyNumberFormat="1" applyFont="1" applyBorder="1"/>
    <xf numFmtId="165" fontId="18" fillId="0" borderId="17" xfId="0" applyNumberFormat="1" applyFont="1" applyBorder="1"/>
    <xf numFmtId="1" fontId="0" fillId="4" borderId="0" xfId="0" applyNumberFormat="1" applyFont="1" applyFill="1" applyAlignment="1">
      <alignment horizontal="center"/>
    </xf>
    <xf numFmtId="164" fontId="0" fillId="4" borderId="0" xfId="0" applyNumberFormat="1" applyFill="1" applyAlignment="1">
      <alignment horizontal="center"/>
    </xf>
    <xf numFmtId="0" fontId="83" fillId="25" borderId="4" xfId="0" applyFont="1" applyFill="1" applyBorder="1" applyAlignment="1">
      <alignment horizontal="left" vertical="center"/>
    </xf>
    <xf numFmtId="0" fontId="59" fillId="25" borderId="4" xfId="0" applyFont="1" applyFill="1" applyBorder="1"/>
    <xf numFmtId="0" fontId="71" fillId="2" borderId="28" xfId="0" applyFont="1" applyFill="1" applyBorder="1" applyAlignment="1">
      <alignment horizontal="center"/>
    </xf>
    <xf numFmtId="0" fontId="0" fillId="4" borderId="27" xfId="0" applyFont="1" applyFill="1" applyBorder="1"/>
    <xf numFmtId="0" fontId="0" fillId="4" borderId="29" xfId="0" applyFont="1" applyFill="1" applyBorder="1"/>
    <xf numFmtId="164" fontId="0" fillId="4" borderId="29" xfId="0" applyNumberFormat="1" applyFont="1" applyFill="1" applyBorder="1" applyAlignment="1">
      <alignment horizontal="right"/>
    </xf>
    <xf numFmtId="0" fontId="71" fillId="4" borderId="29" xfId="0" applyFont="1" applyFill="1" applyBorder="1" applyAlignment="1">
      <alignment horizontal="center"/>
    </xf>
    <xf numFmtId="0" fontId="41" fillId="4" borderId="28" xfId="0" applyFont="1" applyFill="1" applyBorder="1"/>
    <xf numFmtId="0" fontId="59" fillId="5" borderId="27" xfId="0" applyFont="1" applyFill="1" applyBorder="1" applyAlignment="1"/>
    <xf numFmtId="0" fontId="59" fillId="5" borderId="29" xfId="0" applyFont="1" applyFill="1" applyBorder="1"/>
    <xf numFmtId="0" fontId="59" fillId="4" borderId="29" xfId="0" applyFont="1" applyFill="1" applyBorder="1"/>
    <xf numFmtId="0" fontId="59" fillId="4" borderId="29" xfId="0" applyFont="1" applyFill="1" applyBorder="1" applyAlignment="1">
      <alignment horizontal="center"/>
    </xf>
    <xf numFmtId="0" fontId="41" fillId="4" borderId="28" xfId="0" applyFont="1" applyFill="1" applyBorder="1" applyAlignment="1">
      <alignment horizontal="center"/>
    </xf>
    <xf numFmtId="171" fontId="64" fillId="4" borderId="0" xfId="0" applyNumberFormat="1" applyFont="1" applyFill="1" applyBorder="1" applyAlignment="1">
      <alignment horizontal="center"/>
    </xf>
    <xf numFmtId="9" fontId="0" fillId="0" borderId="13" xfId="0" applyNumberFormat="1" applyBorder="1" applyAlignment="1">
      <alignment horizontal="right"/>
    </xf>
    <xf numFmtId="0" fontId="0" fillId="0" borderId="18" xfId="0" applyFill="1" applyBorder="1" applyAlignment="1">
      <alignment horizontal="right"/>
    </xf>
    <xf numFmtId="2" fontId="64" fillId="4" borderId="19" xfId="0" applyNumberFormat="1" applyFont="1" applyFill="1" applyBorder="1" applyAlignment="1">
      <alignment horizontal="center"/>
    </xf>
    <xf numFmtId="0" fontId="0" fillId="4" borderId="18" xfId="0" applyFont="1" applyFill="1" applyBorder="1" applyAlignment="1">
      <alignment horizontal="center"/>
    </xf>
    <xf numFmtId="0" fontId="0" fillId="4" borderId="101" xfId="0" applyFont="1" applyFill="1" applyBorder="1"/>
    <xf numFmtId="0" fontId="0" fillId="4" borderId="102" xfId="0" applyFont="1" applyFill="1" applyBorder="1"/>
    <xf numFmtId="164" fontId="0" fillId="4" borderId="102" xfId="0" applyNumberFormat="1" applyFont="1" applyFill="1" applyBorder="1" applyAlignment="1">
      <alignment horizontal="right"/>
    </xf>
    <xf numFmtId="0" fontId="39" fillId="4" borderId="102" xfId="0" applyFont="1" applyFill="1" applyBorder="1"/>
    <xf numFmtId="0" fontId="41" fillId="4" borderId="103" xfId="0" applyFont="1" applyFill="1" applyBorder="1"/>
    <xf numFmtId="2" fontId="26" fillId="2" borderId="100" xfId="0" applyNumberFormat="1" applyFont="1" applyFill="1" applyBorder="1" applyAlignment="1">
      <alignment horizontal="center"/>
    </xf>
    <xf numFmtId="2" fontId="26" fillId="2" borderId="49" xfId="0" applyNumberFormat="1" applyFont="1" applyFill="1" applyBorder="1" applyAlignment="1">
      <alignment horizontal="center"/>
    </xf>
    <xf numFmtId="0" fontId="83" fillId="25" borderId="2" xfId="0" applyFont="1" applyFill="1" applyBorder="1" applyAlignment="1">
      <alignment horizontal="center" vertical="center" wrapText="1"/>
    </xf>
    <xf numFmtId="0" fontId="83" fillId="25" borderId="3" xfId="0" applyFont="1" applyFill="1" applyBorder="1" applyAlignment="1">
      <alignment horizontal="center" vertical="center" wrapText="1"/>
    </xf>
    <xf numFmtId="0" fontId="30" fillId="17" borderId="4" xfId="0" applyFont="1" applyFill="1" applyBorder="1" applyAlignment="1">
      <alignment horizontal="center" wrapText="1"/>
    </xf>
    <xf numFmtId="0" fontId="30" fillId="2" borderId="4" xfId="0" applyFont="1" applyFill="1" applyBorder="1" applyAlignment="1">
      <alignment horizontal="center" wrapText="1"/>
    </xf>
    <xf numFmtId="0" fontId="84" fillId="4" borderId="4" xfId="0" applyFont="1" applyFill="1" applyBorder="1" applyAlignment="1">
      <alignment horizontal="center" wrapText="1"/>
    </xf>
    <xf numFmtId="0" fontId="72" fillId="4" borderId="4" xfId="35" applyNumberFormat="1" applyFont="1" applyFill="1" applyBorder="1" applyAlignment="1">
      <alignment horizontal="center"/>
    </xf>
    <xf numFmtId="1" fontId="64" fillId="4" borderId="0" xfId="0" applyNumberFormat="1" applyFont="1" applyFill="1" applyBorder="1" applyAlignment="1">
      <alignment horizontal="center"/>
    </xf>
    <xf numFmtId="1" fontId="64" fillId="4" borderId="19" xfId="0" applyNumberFormat="1" applyFont="1" applyFill="1" applyBorder="1" applyAlignment="1">
      <alignment horizontal="center"/>
    </xf>
    <xf numFmtId="0" fontId="59" fillId="5" borderId="14" xfId="0" applyFont="1" applyFill="1" applyBorder="1" applyAlignment="1"/>
    <xf numFmtId="0" fontId="59" fillId="5" borderId="0" xfId="0" applyFont="1" applyFill="1" applyBorder="1" applyAlignment="1">
      <alignment horizontal="center"/>
    </xf>
    <xf numFmtId="0" fontId="59" fillId="5" borderId="19" xfId="0" applyFont="1" applyFill="1" applyBorder="1" applyAlignment="1">
      <alignment horizontal="center"/>
    </xf>
    <xf numFmtId="165" fontId="85" fillId="0" borderId="0" xfId="0" applyNumberFormat="1" applyFont="1" applyAlignment="1">
      <alignment horizontal="center"/>
    </xf>
    <xf numFmtId="0" fontId="30" fillId="0" borderId="0" xfId="0" applyFont="1" applyFill="1" applyBorder="1" applyAlignment="1">
      <alignment horizontal="left"/>
    </xf>
  </cellXfs>
  <cellStyles count="173">
    <cellStyle name="Lien hypertexte" xfId="16" builtinId="8" hidden="1"/>
    <cellStyle name="Lien hypertexte" xfId="26" builtinId="8" hidden="1"/>
    <cellStyle name="Lien hypertexte" xfId="30" builtinId="8" hidden="1"/>
    <cellStyle name="Lien hypertexte" xfId="24" builtinId="8" hidden="1"/>
    <cellStyle name="Lien hypertexte" xfId="1" builtinId="8" hidden="1"/>
    <cellStyle name="Lien hypertexte" xfId="10" builtinId="8" hidden="1"/>
    <cellStyle name="Lien hypertexte" xfId="33" builtinId="8" hidden="1"/>
    <cellStyle name="Lien hypertexte" xfId="18" builtinId="8" hidden="1"/>
    <cellStyle name="Lien hypertexte" xfId="20" builtinId="8" hidden="1"/>
    <cellStyle name="Lien hypertexte" xfId="12" builtinId="8" hidden="1"/>
    <cellStyle name="Lien hypertexte" xfId="14" builtinId="8" hidden="1"/>
    <cellStyle name="Lien hypertexte" xfId="28" builtinId="8" hidden="1"/>
    <cellStyle name="Lien hypertexte" xfId="8" builtinId="8" hidden="1"/>
    <cellStyle name="Lien hypertexte" xfId="3" builtinId="8" hidden="1"/>
    <cellStyle name="Lien hypertexte" xfId="5" builtinId="8" hidden="1"/>
    <cellStyle name="Lien hypertexte" xfId="22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" xfId="148" builtinId="8" hidden="1"/>
    <cellStyle name="Lien hypertexte" xfId="150" builtinId="8" hidden="1"/>
    <cellStyle name="Lien hypertexte" xfId="152" builtinId="8" hidden="1"/>
    <cellStyle name="Lien hypertexte" xfId="154" builtinId="8" hidden="1"/>
    <cellStyle name="Lien hypertexte" xfId="156" builtinId="8" hidden="1"/>
    <cellStyle name="Lien hypertexte" xfId="158" builtinId="8" hidden="1"/>
    <cellStyle name="Lien hypertexte" xfId="160" builtinId="8" hidden="1"/>
    <cellStyle name="Lien hypertexte" xfId="162" builtinId="8" hidden="1"/>
    <cellStyle name="Lien hypertexte" xfId="164" builtinId="8" hidden="1"/>
    <cellStyle name="Lien hypertexte" xfId="166" builtinId="8" hidden="1"/>
    <cellStyle name="Lien hypertexte" xfId="169" builtinId="8" hidden="1"/>
    <cellStyle name="Lien hypertexte" xfId="171" builtinId="8" hidden="1"/>
    <cellStyle name="Lien hypertexte visité" xfId="34" builtinId="9" hidden="1"/>
    <cellStyle name="Lien hypertexte visité" xfId="21" builtinId="9" hidden="1"/>
    <cellStyle name="Lien hypertexte visité" xfId="6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29" builtinId="9" hidden="1"/>
    <cellStyle name="Lien hypertexte visité" xfId="9" builtinId="9" hidden="1"/>
    <cellStyle name="Lien hypertexte visité" xfId="17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4" builtinId="9" hidden="1"/>
    <cellStyle name="Lien hypertexte visité" xfId="19" builtinId="9" hidden="1"/>
    <cellStyle name="Lien hypertexte visité" xfId="31" builtinId="9" hidden="1"/>
    <cellStyle name="Lien hypertexte visité" xfId="2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Lien hypertexte visité" xfId="149" builtinId="9" hidden="1"/>
    <cellStyle name="Lien hypertexte visité" xfId="151" builtinId="9" hidden="1"/>
    <cellStyle name="Lien hypertexte visité" xfId="153" builtinId="9" hidden="1"/>
    <cellStyle name="Lien hypertexte visité" xfId="155" builtinId="9" hidden="1"/>
    <cellStyle name="Lien hypertexte visité" xfId="157" builtinId="9" hidden="1"/>
    <cellStyle name="Lien hypertexte visité" xfId="159" builtinId="9" hidden="1"/>
    <cellStyle name="Lien hypertexte visité" xfId="161" builtinId="9" hidden="1"/>
    <cellStyle name="Lien hypertexte visité" xfId="163" builtinId="9" hidden="1"/>
    <cellStyle name="Lien hypertexte visité" xfId="165" builtinId="9" hidden="1"/>
    <cellStyle name="Lien hypertexte visité" xfId="167" builtinId="9" hidden="1"/>
    <cellStyle name="Lien hypertexte visité" xfId="170" builtinId="9" hidden="1"/>
    <cellStyle name="Lien hypertexte visité" xfId="172" builtinId="9" hidden="1"/>
    <cellStyle name="Normal" xfId="0" builtinId="0"/>
    <cellStyle name="Pourcentage" xfId="35" builtinId="5"/>
    <cellStyle name="Pourcentage 2" xfId="168" xr:uid="{00000000-0005-0000-0000-0000AA000000}"/>
    <cellStyle name="표준_CHART" xfId="32" xr:uid="{00000000-0005-0000-0000-0000AB000000}"/>
    <cellStyle name="표준_PDF" xfId="7" xr:uid="{00000000-0005-0000-0000-0000AC000000}"/>
  </cellStyles>
  <dxfs count="147"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</dxfs>
  <tableStyles count="0" defaultTableStyle="TableStyleMedium9" defaultPivotStyle="PivotStyleMedium4"/>
  <colors>
    <mruColors>
      <color rgb="FFFFFFCC"/>
      <color rgb="FFFF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6956.3234784253164</c:v>
              </c:pt>
              <c:pt idx="1">
                <c:v>278.26618451775795</c:v>
              </c:pt>
              <c:pt idx="2">
                <c:v>139.12646956850631</c:v>
              </c:pt>
              <c:pt idx="3">
                <c:v>92.699181129363978</c:v>
              </c:pt>
              <c:pt idx="4">
                <c:v>69.522768778910404</c:v>
              </c:pt>
              <c:pt idx="5">
                <c:v>55.531649936749943</c:v>
              </c:pt>
              <c:pt idx="6">
                <c:v>46.375489856168784</c:v>
              </c:pt>
              <c:pt idx="7">
                <c:v>39.750419876716101</c:v>
              </c:pt>
              <c:pt idx="8">
                <c:v>34.781617392126591</c:v>
              </c:pt>
              <c:pt idx="9">
                <c:v>30.916993237445865</c:v>
              </c:pt>
              <c:pt idx="10">
                <c:v>1333.3333333333333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08-4399-8D0D-9F460FCF432C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69.486714375763768</c:v>
              </c:pt>
              <c:pt idx="1">
                <c:v>54.198209987512833</c:v>
              </c:pt>
              <c:pt idx="2">
                <c:v>44.267513044524748</c:v>
              </c:pt>
              <c:pt idx="3">
                <c:v>37.10530583769043</c:v>
              </c:pt>
              <c:pt idx="4">
                <c:v>31.621702206392484</c:v>
              </c:pt>
              <c:pt idx="5">
                <c:v>27.211195927164169</c:v>
              </c:pt>
              <c:pt idx="6">
                <c:v>23.187744928084385</c:v>
              </c:pt>
              <c:pt idx="7">
                <c:v>19.184504975470503</c:v>
              </c:pt>
              <c:pt idx="8">
                <c:v>13.912646956850626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E08-4399-8D0D-9F460FCF432C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34.738357485120709</c:v>
              </c:pt>
              <c:pt idx="1">
                <c:v>29.964524526202958</c:v>
              </c:pt>
              <c:pt idx="2">
                <c:v>26.040971836653586</c:v>
              </c:pt>
              <c:pt idx="3">
                <c:v>22.816757902985604</c:v>
              </c:pt>
              <c:pt idx="4">
                <c:v>19.882691044091835</c:v>
              </c:pt>
              <c:pt idx="5">
                <c:v>17.098748709763772</c:v>
              </c:pt>
              <c:pt idx="6">
                <c:v>13.912646956850644</c:v>
              </c:pt>
              <c:pt idx="7">
                <c:v>9.5842197296421325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E08-4399-8D0D-9F460FCF432C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23.154729838805299</c:v>
              </c:pt>
              <c:pt idx="1">
                <c:v>20.610077579764937</c:v>
              </c:pt>
              <c:pt idx="2">
                <c:v>18.329712461598689</c:v>
              </c:pt>
              <c:pt idx="3">
                <c:v>16.140963295116126</c:v>
              </c:pt>
              <c:pt idx="4">
                <c:v>13.922411194115208</c:v>
              </c:pt>
              <c:pt idx="5">
                <c:v>11.403260945672679</c:v>
              </c:pt>
              <c:pt idx="6">
                <c:v>7.7292483093614708</c:v>
              </c:pt>
              <c:pt idx="7">
                <c:v>-3.0661628693148181E-2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E08-4399-8D0D-9F460FCF432C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17.361896356138153</c:v>
              </c:pt>
              <c:pt idx="1">
                <c:v>15.631000928370241</c:v>
              </c:pt>
              <c:pt idx="2">
                <c:v>13.926582964219566</c:v>
              </c:pt>
              <c:pt idx="3">
                <c:v>12.109687540380705</c:v>
              </c:pt>
              <c:pt idx="4">
                <c:v>9.9500531223296438</c:v>
              </c:pt>
              <c:pt idx="5">
                <c:v>6.8137985025283569</c:v>
              </c:pt>
              <c:pt idx="6">
                <c:v>1.4210854715202004E-14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E08-4399-8D0D-9F460FCF432C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13.88487720244575</c:v>
              </c:pt>
              <c:pt idx="1">
                <c:v>12.504533338910097</c:v>
              </c:pt>
              <c:pt idx="2">
                <c:v>10.99267459107133</c:v>
              </c:pt>
              <c:pt idx="3">
                <c:v>9.1374668671225301</c:v>
              </c:pt>
              <c:pt idx="4">
                <c:v>6.3420698650615224</c:v>
              </c:pt>
              <c:pt idx="5">
                <c:v>2.3946511300370805E-2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E08-4399-8D0D-9F460FCF432C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11.564935970115281</c:v>
              </c:pt>
              <c:pt idx="1">
                <c:v>10.304304254093267</c:v>
              </c:pt>
              <c:pt idx="2">
                <c:v>8.7014511116165725</c:v>
              </c:pt>
              <c:pt idx="3">
                <c:v>6.2044798619573385</c:v>
              </c:pt>
              <c:pt idx="4">
                <c:v>4.0608405282924309E-2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2E08-4399-8D0D-9F460FCF432C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9.9045267836948661</c:v>
              </c:pt>
              <c:pt idx="1">
                <c:v>8.5575799683997023</c:v>
              </c:pt>
              <c:pt idx="2">
                <c:v>6.3277680410967694</c:v>
              </c:pt>
              <c:pt idx="3">
                <c:v>5.2071737906643989E-2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E08-4399-8D0D-9F460FCF432C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8.6519814011753624</c:v>
              </c:pt>
              <c:pt idx="1">
                <c:v>6.7867278402135485</c:v>
              </c:pt>
              <c:pt idx="2">
                <c:v>1.8947806286936004E-14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E08-4399-8D0D-9F460FCF432C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7.6520408489438214</c:v>
              </c:pt>
              <c:pt idx="1">
                <c:v>-1.3222762141017103E-2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9-2E08-4399-8D0D-9F460FCF432C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6.9808027923212039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2E08-4399-8D0D-9F460FCF432C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-433.63318789955531</c:v>
              </c:pt>
              <c:pt idx="2">
                <c:v>-91.12561225759346</c:v>
              </c:pt>
              <c:pt idx="3">
                <c:v>-27.832729501229771</c:v>
              </c:pt>
              <c:pt idx="4">
                <c:v>-5.8512878023129105</c:v>
              </c:pt>
              <c:pt idx="5">
                <c:v>4.114358811709967</c:v>
              </c:pt>
              <c:pt idx="6">
                <c:v>9.2734455816604822</c:v>
              </c:pt>
              <c:pt idx="7">
                <c:v>12.068546085037045</c:v>
              </c:pt>
              <c:pt idx="8">
                <c:v>13.479565571960638</c:v>
              </c:pt>
              <c:pt idx="9">
                <c:v>13.912646770477295</c:v>
              </c:pt>
              <c:pt idx="10">
                <c:v>13.480736091892789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2E08-4399-8D0D-9F460FCF432C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</c:numLit>
          </c:val>
          <c:extLst>
            <c:ext xmlns:c16="http://schemas.microsoft.com/office/drawing/2014/chart" uri="{C3380CC4-5D6E-409C-BE32-E72D297353CC}">
              <c16:uniqueId val="{0000000C-2E08-4399-8D0D-9F460FCF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944064"/>
        <c:axId val="153945600"/>
        <c:axId val="153874432"/>
      </c:bar3DChart>
      <c:catAx>
        <c:axId val="15394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45600"/>
        <c:crosses val="autoZero"/>
        <c:auto val="1"/>
        <c:lblAlgn val="ctr"/>
        <c:lblOffset val="100"/>
        <c:noMultiLvlLbl val="0"/>
      </c:catAx>
      <c:valAx>
        <c:axId val="153945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3944064"/>
        <c:crosses val="autoZero"/>
        <c:crossBetween val="between"/>
      </c:valAx>
      <c:serAx>
        <c:axId val="153874432"/>
        <c:scaling>
          <c:orientation val="maxMin"/>
        </c:scaling>
        <c:delete val="0"/>
        <c:axPos val="b"/>
        <c:majorTickMark val="out"/>
        <c:minorTickMark val="none"/>
        <c:tickLblPos val="nextTo"/>
        <c:crossAx val="153945600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9008505818811"/>
          <c:y val="8.3333333333333301E-2"/>
          <c:w val="0.65803960304423503"/>
          <c:h val="0.82246937882764704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7.9703546913965971E-4</c:v>
              </c:pt>
              <c:pt idx="1">
                <c:v>1.9889513752575572E-2</c:v>
              </c:pt>
              <c:pt idx="2">
                <c:v>3.9513540056701414E-2</c:v>
              </c:pt>
              <c:pt idx="3">
                <c:v>5.8563194612127993E-2</c:v>
              </c:pt>
              <c:pt idx="4">
                <c:v>7.7483655984581429E-2</c:v>
              </c:pt>
              <c:pt idx="5">
                <c:v>9.5744297709520823E-2</c:v>
              </c:pt>
              <c:pt idx="6">
                <c:v>8.2027033237992139E-2</c:v>
              </c:pt>
              <c:pt idx="7">
                <c:v>6.1472920189548474E-2</c:v>
              </c:pt>
              <c:pt idx="8">
                <c:v>4.1013516618996063E-2</c:v>
              </c:pt>
              <c:pt idx="9">
                <c:v>2.0506758309498028E-2</c:v>
              </c:pt>
              <c:pt idx="10">
                <c:v>1.1937022874671182E-6</c:v>
              </c:pt>
              <c:pt idx="11">
                <c:v>0.12870932271365534</c:v>
              </c:pt>
            </c:numLit>
          </c:val>
          <c:extLst>
            <c:ext xmlns:c16="http://schemas.microsoft.com/office/drawing/2014/chart" uri="{C3380CC4-5D6E-409C-BE32-E72D297353CC}">
              <c16:uniqueId val="{00000000-6423-455B-A29E-A8AB2C46A95E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7.1882758132295311E-4</c:v>
              </c:pt>
              <c:pt idx="1">
                <c:v>1.8484945486323803E-2</c:v>
              </c:pt>
              <c:pt idx="2">
                <c:v>3.7472212813909687E-2</c:v>
              </c:pt>
              <c:pt idx="3">
                <c:v>5.6348932133544381E-2</c:v>
              </c:pt>
              <c:pt idx="4">
                <c:v>7.5472230650129313E-2</c:v>
              </c:pt>
              <c:pt idx="5">
                <c:v>9.4432305427184615E-2</c:v>
              </c:pt>
              <c:pt idx="6">
                <c:v>0.10602149080904096</c:v>
              </c:pt>
              <c:pt idx="7">
                <c:v>7.4831648516431967E-2</c:v>
              </c:pt>
              <c:pt idx="8">
                <c:v>4.5967615254876908E-2</c:v>
              </c:pt>
              <c:pt idx="9">
                <c:v>1.8627550275857253E-2</c:v>
              </c:pt>
              <c:pt idx="10">
                <c:v>0</c:v>
              </c:pt>
              <c:pt idx="11">
                <c:v>0.48403654818981828</c:v>
              </c:pt>
            </c:numLit>
          </c:val>
          <c:extLst>
            <c:ext xmlns:c16="http://schemas.microsoft.com/office/drawing/2014/chart" uri="{C3380CC4-5D6E-409C-BE32-E72D297353CC}">
              <c16:uniqueId val="{00000001-6423-455B-A29E-A8AB2C46A95E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7.1828248355746251E-4</c:v>
              </c:pt>
              <c:pt idx="1">
                <c:v>1.8262590667857542E-2</c:v>
              </c:pt>
              <c:pt idx="2">
                <c:v>3.6857681526330087E-2</c:v>
              </c:pt>
              <c:pt idx="3">
                <c:v>5.5371971055114218E-2</c:v>
              </c:pt>
              <c:pt idx="4">
                <c:v>7.4200485801436497E-2</c:v>
              </c:pt>
              <c:pt idx="5">
                <c:v>9.2969282862070637E-2</c:v>
              </c:pt>
              <c:pt idx="6">
                <c:v>0.1000526372225771</c:v>
              </c:pt>
              <c:pt idx="7">
                <c:v>6.5067250243648067E-2</c:v>
              </c:pt>
              <c:pt idx="8">
                <c:v>3.2574483174784515E-2</c:v>
              </c:pt>
              <c:pt idx="9">
                <c:v>0</c:v>
              </c:pt>
              <c:pt idx="10">
                <c:v>0</c:v>
              </c:pt>
              <c:pt idx="11">
                <c:v>0.76613245951014286</c:v>
              </c:pt>
            </c:numLit>
          </c:val>
          <c:extLst>
            <c:ext xmlns:c16="http://schemas.microsoft.com/office/drawing/2014/chart" uri="{C3380CC4-5D6E-409C-BE32-E72D297353CC}">
              <c16:uniqueId val="{00000002-6423-455B-A29E-A8AB2C46A95E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7.1810054791308811E-4</c:v>
              </c:pt>
              <c:pt idx="1">
                <c:v>1.8174032219099624E-2</c:v>
              </c:pt>
              <c:pt idx="2">
                <c:v>3.6580314165232677E-2</c:v>
              </c:pt>
              <c:pt idx="3">
                <c:v>5.4866092325549863E-2</c:v>
              </c:pt>
              <c:pt idx="4">
                <c:v>7.3443990800286324E-2</c:v>
              </c:pt>
              <c:pt idx="5">
                <c:v>9.189667187564779E-2</c:v>
              </c:pt>
              <c:pt idx="6">
                <c:v>7.689015902579574E-2</c:v>
              </c:pt>
              <c:pt idx="7">
                <c:v>4.0999205390005344E-2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0.92518537498180342</c:v>
              </c:pt>
            </c:numLit>
          </c:val>
          <c:extLst>
            <c:ext xmlns:c16="http://schemas.microsoft.com/office/drawing/2014/chart" uri="{C3380CC4-5D6E-409C-BE32-E72D297353CC}">
              <c16:uniqueId val="{00000003-6423-455B-A29E-A8AB2C46A95E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7.1800952237416349E-4</c:v>
              </c:pt>
              <c:pt idx="1">
                <c:v>1.8126306306613809E-2</c:v>
              </c:pt>
              <c:pt idx="2">
                <c:v>3.6417513489392019E-2</c:v>
              </c:pt>
              <c:pt idx="3">
                <c:v>5.4545119146613599E-2</c:v>
              </c:pt>
              <c:pt idx="4">
                <c:v>7.2892415823843426E-2</c:v>
              </c:pt>
              <c:pt idx="5">
                <c:v>8.1153546076104477E-2</c:v>
              </c:pt>
              <c:pt idx="6">
                <c:v>4.4305151748988858E-2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1.0069329871642156</c:v>
              </c:pt>
            </c:numLit>
          </c:val>
          <c:extLst>
            <c:ext xmlns:c16="http://schemas.microsoft.com/office/drawing/2014/chart" uri="{C3380CC4-5D6E-409C-BE32-E72D297353CC}">
              <c16:uniqueId val="{00000004-6423-455B-A29E-A8AB2C46A95E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7.1795487297931322E-4</c:v>
              </c:pt>
              <c:pt idx="1">
                <c:v>1.8096126757165203E-2</c:v>
              </c:pt>
              <c:pt idx="2">
                <c:v>3.6307090581867096E-2</c:v>
              </c:pt>
              <c:pt idx="3">
                <c:v>5.4299173209513725E-2</c:v>
              </c:pt>
              <c:pt idx="4">
                <c:v>7.234597154519018E-2</c:v>
              </c:pt>
              <c:pt idx="5">
                <c:v>4.299383634181516E-2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0.98416530066995345</c:v>
              </c:pt>
            </c:numLit>
          </c:val>
          <c:extLst>
            <c:ext xmlns:c16="http://schemas.microsoft.com/office/drawing/2014/chart" uri="{C3380CC4-5D6E-409C-BE32-E72D297353CC}">
              <c16:uniqueId val="{00000005-6423-455B-A29E-A8AB2C46A95E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7.179184041583356E-4</c:v>
              </c:pt>
              <c:pt idx="1">
                <c:v>1.8074779520098984E-2</c:v>
              </c:pt>
              <c:pt idx="2">
                <c:v>3.6219420192636319E-2</c:v>
              </c:pt>
              <c:pt idx="3">
                <c:v>5.4045198892883298E-2</c:v>
              </c:pt>
              <c:pt idx="4">
                <c:v>3.8274335998270993E-2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0.95093861712612981</c:v>
              </c:pt>
            </c:numLit>
          </c:val>
          <c:extLst>
            <c:ext xmlns:c16="http://schemas.microsoft.com/office/drawing/2014/chart" uri="{C3380CC4-5D6E-409C-BE32-E72D297353CC}">
              <c16:uniqueId val="{00000006-6423-455B-A29E-A8AB2C46A95E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7.1789230022334567E-4</c:v>
              </c:pt>
              <c:pt idx="1">
                <c:v>1.8057745471306084E-2</c:v>
              </c:pt>
              <c:pt idx="2">
                <c:v>3.612651477895544E-2</c:v>
              </c:pt>
              <c:pt idx="3">
                <c:v>3.0901632203403657E-2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0.73510197754718376</c:v>
              </c:pt>
            </c:numLit>
          </c:val>
          <c:extLst>
            <c:ext xmlns:c16="http://schemas.microsoft.com/office/drawing/2014/chart" uri="{C3380CC4-5D6E-409C-BE32-E72D297353CC}">
              <c16:uniqueId val="{00000007-6423-455B-A29E-A8AB2C46A95E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7.1787260687370476E-4</c:v>
              </c:pt>
              <c:pt idx="1">
                <c:v>1.8040335903932222E-2</c:v>
              </c:pt>
              <c:pt idx="2">
                <c:v>2.1693555816792415E-2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0.60854426687563434</c:v>
              </c:pt>
            </c:numLit>
          </c:val>
          <c:extLst>
            <c:ext xmlns:c16="http://schemas.microsoft.com/office/drawing/2014/chart" uri="{C3380CC4-5D6E-409C-BE32-E72D297353CC}">
              <c16:uniqueId val="{00000008-6423-455B-A29E-A8AB2C46A95E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7.1785688388523031E-4</c:v>
              </c:pt>
              <c:pt idx="1">
                <c:v>1.1275325690359779E-2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0.34625292908720179</c:v>
              </c:pt>
            </c:numLit>
          </c:val>
          <c:extLst>
            <c:ext xmlns:c16="http://schemas.microsoft.com/office/drawing/2014/chart" uri="{C3380CC4-5D6E-409C-BE32-E72D297353CC}">
              <c16:uniqueId val="{00000009-6423-455B-A29E-A8AB2C46A95E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4.6265762134634097E-4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1.439849306825957E-2</c:v>
              </c:pt>
            </c:numLit>
          </c:val>
          <c:extLst>
            <c:ext xmlns:c16="http://schemas.microsoft.com/office/drawing/2014/chart" uri="{C3380CC4-5D6E-409C-BE32-E72D297353CC}">
              <c16:uniqueId val="{0000000A-6423-455B-A29E-A8AB2C46A95E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1.439849306825957E-2</c:v>
              </c:pt>
            </c:numLit>
          </c:val>
          <c:extLst>
            <c:ext xmlns:c16="http://schemas.microsoft.com/office/drawing/2014/chart" uri="{C3380CC4-5D6E-409C-BE32-E72D297353CC}">
              <c16:uniqueId val="{0000000B-6423-455B-A29E-A8AB2C46A95E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</c:numLit>
          </c:val>
          <c:extLst>
            <c:ext xmlns:c16="http://schemas.microsoft.com/office/drawing/2014/chart" uri="{C3380CC4-5D6E-409C-BE32-E72D297353CC}">
              <c16:uniqueId val="{0000000C-6423-455B-A29E-A8AB2C46A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147456"/>
        <c:axId val="154149248"/>
        <c:axId val="154142016"/>
      </c:bar3DChart>
      <c:catAx>
        <c:axId val="15414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49248"/>
        <c:crosses val="autoZero"/>
        <c:auto val="1"/>
        <c:lblAlgn val="ctr"/>
        <c:lblOffset val="100"/>
        <c:noMultiLvlLbl val="0"/>
      </c:catAx>
      <c:valAx>
        <c:axId val="15414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147456"/>
        <c:crosses val="autoZero"/>
        <c:crossBetween val="between"/>
      </c:valAx>
      <c:serAx>
        <c:axId val="154142016"/>
        <c:scaling>
          <c:orientation val="maxMin"/>
        </c:scaling>
        <c:delete val="0"/>
        <c:axPos val="b"/>
        <c:majorTickMark val="out"/>
        <c:minorTickMark val="none"/>
        <c:tickLblPos val="nextTo"/>
        <c:crossAx val="154149248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52347681164101"/>
          <c:y val="8.0170412979330294E-2"/>
          <c:w val="0.62746773147191304"/>
          <c:h val="0.828294334133167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3.8417313732729084E-4</c:v>
              </c:pt>
              <c:pt idx="1">
                <c:v>9.5836940518280716E-3</c:v>
              </c:pt>
              <c:pt idx="2">
                <c:v>1.901627217392015E-2</c:v>
              </c:pt>
              <c:pt idx="3">
                <c:v>2.8121115996541175E-2</c:v>
              </c:pt>
              <c:pt idx="4">
                <c:v>3.7155906646573644E-2</c:v>
              </c:pt>
              <c:pt idx="5">
                <c:v>4.2592618953993133E-2</c:v>
              </c:pt>
              <c:pt idx="6">
                <c:v>3.4285714285714294E-2</c:v>
              </c:pt>
              <c:pt idx="7">
                <c:v>2.5694492348788112E-2</c:v>
              </c:pt>
              <c:pt idx="8">
                <c:v>1.7142857142857144E-2</c:v>
              </c:pt>
              <c:pt idx="9">
                <c:v>8.5714285714285701E-3</c:v>
              </c:pt>
              <c:pt idx="10">
                <c:v>4.4763986347653267E-7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3E6-4FD2-A1EA-B0037DC74207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3.0075010624037735E-4</c:v>
              </c:pt>
              <c:pt idx="1">
                <c:v>7.8869548715198353E-3</c:v>
              </c:pt>
              <c:pt idx="2">
                <c:v>1.6223612880718843E-2</c:v>
              </c:pt>
              <c:pt idx="3">
                <c:v>2.4644416017605052E-2</c:v>
              </c:pt>
              <c:pt idx="4">
                <c:v>3.3245443496755081E-2</c:v>
              </c:pt>
              <c:pt idx="5">
                <c:v>4.1786441421250771E-2</c:v>
              </c:pt>
              <c:pt idx="6">
                <c:v>4.9681135081264406E-2</c:v>
              </c:pt>
              <c:pt idx="7">
                <c:v>3.5479100221564995E-2</c:v>
              </c:pt>
              <c:pt idx="8">
                <c:v>2.1428571428571429E-2</c:v>
              </c:pt>
              <c:pt idx="9">
                <c:v>8.5714285714285701E-3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3E6-4FD2-A1EA-B0037DC74207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3.0037476620827652E-4</c:v>
              </c:pt>
              <c:pt idx="1">
                <c:v>7.7177402546077158E-3</c:v>
              </c:pt>
              <c:pt idx="2">
                <c:v>1.5711818180391853E-2</c:v>
              </c:pt>
              <c:pt idx="3">
                <c:v>2.3760775797076288E-2</c:v>
              </c:pt>
              <c:pt idx="4">
                <c:v>3.1991309226465175E-2</c:v>
              </c:pt>
              <c:pt idx="5">
                <c:v>4.0187488781638636E-2</c:v>
              </c:pt>
              <c:pt idx="6">
                <c:v>4.7749092537531457E-2</c:v>
              </c:pt>
              <c:pt idx="7">
                <c:v>3.362050901204728E-2</c:v>
              </c:pt>
              <c:pt idx="8">
                <c:v>1.7142857142857147E-2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D3E6-4FD2-A1EA-B0037DC74207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3.0024974731992046E-4</c:v>
              </c:pt>
              <c:pt idx="1">
                <c:v>7.653244457117311E-3</c:v>
              </c:pt>
              <c:pt idx="2">
                <c:v>1.5498371040977992E-2</c:v>
              </c:pt>
              <c:pt idx="3">
                <c:v>2.3351403464842595E-2</c:v>
              </c:pt>
              <c:pt idx="4">
                <c:v>3.1350256642173203E-2</c:v>
              </c:pt>
              <c:pt idx="5">
                <c:v>3.9248511470021064E-2</c:v>
              </c:pt>
              <c:pt idx="6">
                <c:v>3.482142857142858E-2</c:v>
              </c:pt>
              <c:pt idx="7">
                <c:v>1.920321577896458E-2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3E6-4FD2-A1EA-B0037DC74207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3.0018724628791648E-4</c:v>
              </c:pt>
              <c:pt idx="1">
                <c:v>7.6191016213257232E-3</c:v>
              </c:pt>
              <c:pt idx="2">
                <c:v>1.5377295818048545E-2</c:v>
              </c:pt>
              <c:pt idx="3">
                <c:v>2.3104898709695995E-2</c:v>
              </c:pt>
              <c:pt idx="4">
                <c:v>3.0918531801112398E-2</c:v>
              </c:pt>
              <c:pt idx="5">
                <c:v>3.3845150968566828E-2</c:v>
              </c:pt>
              <c:pt idx="6">
                <c:v>1.8993506493506514E-2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3E6-4FD2-A1EA-B0037DC74207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3.0014973764894701E-4</c:v>
              </c:pt>
              <c:pt idx="1">
                <c:v>7.5977256010791782E-3</c:v>
              </c:pt>
              <c:pt idx="2">
                <c:v>1.5296854690277679E-2</c:v>
              </c:pt>
              <c:pt idx="3">
                <c:v>2.292264239266141E-2</c:v>
              </c:pt>
              <c:pt idx="4">
                <c:v>3.05178336261646E-2</c:v>
              </c:pt>
              <c:pt idx="5">
                <c:v>1.7418860554383509E-2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D3E6-4FD2-A1EA-B0037DC74207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3.0012471367073397E-4</c:v>
              </c:pt>
              <c:pt idx="1">
                <c:v>7.5827063734421173E-3</c:v>
              </c:pt>
              <c:pt idx="2">
                <c:v>1.5234007503294504E-2</c:v>
              </c:pt>
              <c:pt idx="3">
                <c:v>2.2740838313288655E-2</c:v>
              </c:pt>
              <c:pt idx="4">
                <c:v>1.4940882655831359E-2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D3E6-4FD2-A1EA-B0037DC74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203264"/>
        <c:axId val="154204800"/>
        <c:axId val="154199360"/>
      </c:bar3DChart>
      <c:catAx>
        <c:axId val="15420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04800"/>
        <c:crosses val="autoZero"/>
        <c:auto val="1"/>
        <c:lblAlgn val="ctr"/>
        <c:lblOffset val="100"/>
        <c:noMultiLvlLbl val="0"/>
      </c:catAx>
      <c:valAx>
        <c:axId val="154204800"/>
        <c:scaling>
          <c:orientation val="minMax"/>
          <c:max val="0.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203264"/>
        <c:crosses val="autoZero"/>
        <c:crossBetween val="between"/>
      </c:valAx>
      <c:serAx>
        <c:axId val="154199360"/>
        <c:scaling>
          <c:orientation val="maxMin"/>
        </c:scaling>
        <c:delete val="0"/>
        <c:axPos val="b"/>
        <c:majorTickMark val="out"/>
        <c:minorTickMark val="none"/>
        <c:tickLblPos val="nextTo"/>
        <c:crossAx val="154204800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7.9703546913965971E-4</c:v>
              </c:pt>
              <c:pt idx="1">
                <c:v>1.9889513752575572E-2</c:v>
              </c:pt>
              <c:pt idx="2">
                <c:v>3.9513540056701414E-2</c:v>
              </c:pt>
              <c:pt idx="3">
                <c:v>5.8563194612127993E-2</c:v>
              </c:pt>
              <c:pt idx="4">
                <c:v>7.7483655984581429E-2</c:v>
              </c:pt>
              <c:pt idx="5">
                <c:v>9.5744297709520823E-2</c:v>
              </c:pt>
              <c:pt idx="6">
                <c:v>8.2027033237992139E-2</c:v>
              </c:pt>
              <c:pt idx="7">
                <c:v>6.1472920189548474E-2</c:v>
              </c:pt>
              <c:pt idx="8">
                <c:v>4.1013516618996063E-2</c:v>
              </c:pt>
              <c:pt idx="9">
                <c:v>2.0506758309498028E-2</c:v>
              </c:pt>
              <c:pt idx="10">
                <c:v>1.1937022874671182E-6</c:v>
              </c:pt>
              <c:pt idx="11">
                <c:v>0.12870932271365534</c:v>
              </c:pt>
            </c:numLit>
          </c:val>
          <c:extLst>
            <c:ext xmlns:c16="http://schemas.microsoft.com/office/drawing/2014/chart" uri="{C3380CC4-5D6E-409C-BE32-E72D297353CC}">
              <c16:uniqueId val="{00000000-EFA1-4FD7-953B-1F12C5485366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7.1882758132295311E-4</c:v>
              </c:pt>
              <c:pt idx="1">
                <c:v>1.8484945486323803E-2</c:v>
              </c:pt>
              <c:pt idx="2">
                <c:v>3.7472212813909687E-2</c:v>
              </c:pt>
              <c:pt idx="3">
                <c:v>5.6348932133544381E-2</c:v>
              </c:pt>
              <c:pt idx="4">
                <c:v>7.5472230650129313E-2</c:v>
              </c:pt>
              <c:pt idx="5">
                <c:v>9.4432305427184615E-2</c:v>
              </c:pt>
              <c:pt idx="6">
                <c:v>0.10602149080904096</c:v>
              </c:pt>
              <c:pt idx="7">
                <c:v>7.4831648516431967E-2</c:v>
              </c:pt>
              <c:pt idx="8">
                <c:v>4.5967615254876908E-2</c:v>
              </c:pt>
              <c:pt idx="9">
                <c:v>1.8627550275857253E-2</c:v>
              </c:pt>
              <c:pt idx="10">
                <c:v>0</c:v>
              </c:pt>
              <c:pt idx="11">
                <c:v>0.48403654818981828</c:v>
              </c:pt>
            </c:numLit>
          </c:val>
          <c:extLst>
            <c:ext xmlns:c16="http://schemas.microsoft.com/office/drawing/2014/chart" uri="{C3380CC4-5D6E-409C-BE32-E72D297353CC}">
              <c16:uniqueId val="{00000001-EFA1-4FD7-953B-1F12C5485366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7.1828248355746251E-4</c:v>
              </c:pt>
              <c:pt idx="1">
                <c:v>1.8262590667857542E-2</c:v>
              </c:pt>
              <c:pt idx="2">
                <c:v>3.6857681526330087E-2</c:v>
              </c:pt>
              <c:pt idx="3">
                <c:v>5.5371971055114218E-2</c:v>
              </c:pt>
              <c:pt idx="4">
                <c:v>7.4200485801436497E-2</c:v>
              </c:pt>
              <c:pt idx="5">
                <c:v>9.2969282862070637E-2</c:v>
              </c:pt>
              <c:pt idx="6">
                <c:v>0.1000526372225771</c:v>
              </c:pt>
              <c:pt idx="7">
                <c:v>6.5067250243648067E-2</c:v>
              </c:pt>
              <c:pt idx="8">
                <c:v>3.2574483174784515E-2</c:v>
              </c:pt>
              <c:pt idx="9">
                <c:v>0</c:v>
              </c:pt>
              <c:pt idx="10">
                <c:v>0</c:v>
              </c:pt>
              <c:pt idx="11">
                <c:v>0.76613245951014286</c:v>
              </c:pt>
            </c:numLit>
          </c:val>
          <c:extLst>
            <c:ext xmlns:c16="http://schemas.microsoft.com/office/drawing/2014/chart" uri="{C3380CC4-5D6E-409C-BE32-E72D297353CC}">
              <c16:uniqueId val="{00000002-EFA1-4FD7-953B-1F12C5485366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7.1810054791308811E-4</c:v>
              </c:pt>
              <c:pt idx="1">
                <c:v>1.8174032219099624E-2</c:v>
              </c:pt>
              <c:pt idx="2">
                <c:v>3.6580314165232677E-2</c:v>
              </c:pt>
              <c:pt idx="3">
                <c:v>5.4866092325549863E-2</c:v>
              </c:pt>
              <c:pt idx="4">
                <c:v>7.3443990800286324E-2</c:v>
              </c:pt>
              <c:pt idx="5">
                <c:v>9.189667187564779E-2</c:v>
              </c:pt>
              <c:pt idx="6">
                <c:v>7.689015902579574E-2</c:v>
              </c:pt>
              <c:pt idx="7">
                <c:v>4.0999205390005344E-2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0.92518537498180342</c:v>
              </c:pt>
            </c:numLit>
          </c:val>
          <c:extLst>
            <c:ext xmlns:c16="http://schemas.microsoft.com/office/drawing/2014/chart" uri="{C3380CC4-5D6E-409C-BE32-E72D297353CC}">
              <c16:uniqueId val="{00000003-EFA1-4FD7-953B-1F12C5485366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7.1800952237416349E-4</c:v>
              </c:pt>
              <c:pt idx="1">
                <c:v>1.8126306306613809E-2</c:v>
              </c:pt>
              <c:pt idx="2">
                <c:v>3.6417513489392019E-2</c:v>
              </c:pt>
              <c:pt idx="3">
                <c:v>5.4545119146613599E-2</c:v>
              </c:pt>
              <c:pt idx="4">
                <c:v>7.2892415823843426E-2</c:v>
              </c:pt>
              <c:pt idx="5">
                <c:v>8.1153546076104477E-2</c:v>
              </c:pt>
              <c:pt idx="6">
                <c:v>4.4305151748988858E-2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1.0069329871642156</c:v>
              </c:pt>
            </c:numLit>
          </c:val>
          <c:extLst>
            <c:ext xmlns:c16="http://schemas.microsoft.com/office/drawing/2014/chart" uri="{C3380CC4-5D6E-409C-BE32-E72D297353CC}">
              <c16:uniqueId val="{00000004-EFA1-4FD7-953B-1F12C5485366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7.1795487297931322E-4</c:v>
              </c:pt>
              <c:pt idx="1">
                <c:v>1.8096126757165203E-2</c:v>
              </c:pt>
              <c:pt idx="2">
                <c:v>3.6307090581867096E-2</c:v>
              </c:pt>
              <c:pt idx="3">
                <c:v>5.4299173209513725E-2</c:v>
              </c:pt>
              <c:pt idx="4">
                <c:v>7.234597154519018E-2</c:v>
              </c:pt>
              <c:pt idx="5">
                <c:v>4.299383634181516E-2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0.98416530066995345</c:v>
              </c:pt>
            </c:numLit>
          </c:val>
          <c:extLst>
            <c:ext xmlns:c16="http://schemas.microsoft.com/office/drawing/2014/chart" uri="{C3380CC4-5D6E-409C-BE32-E72D297353CC}">
              <c16:uniqueId val="{00000005-EFA1-4FD7-953B-1F12C5485366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7.179184041583356E-4</c:v>
              </c:pt>
              <c:pt idx="1">
                <c:v>1.8074779520098984E-2</c:v>
              </c:pt>
              <c:pt idx="2">
                <c:v>3.6219420192636319E-2</c:v>
              </c:pt>
              <c:pt idx="3">
                <c:v>5.4045198892883298E-2</c:v>
              </c:pt>
              <c:pt idx="4">
                <c:v>3.8274335998270993E-2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0.95093861712612981</c:v>
              </c:pt>
            </c:numLit>
          </c:val>
          <c:extLst>
            <c:ext xmlns:c16="http://schemas.microsoft.com/office/drawing/2014/chart" uri="{C3380CC4-5D6E-409C-BE32-E72D297353CC}">
              <c16:uniqueId val="{00000006-EFA1-4FD7-953B-1F12C5485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893696"/>
        <c:axId val="154911872"/>
        <c:axId val="154867008"/>
      </c:bar3DChart>
      <c:catAx>
        <c:axId val="15489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911872"/>
        <c:crosses val="autoZero"/>
        <c:auto val="1"/>
        <c:lblAlgn val="ctr"/>
        <c:lblOffset val="100"/>
        <c:noMultiLvlLbl val="0"/>
      </c:catAx>
      <c:valAx>
        <c:axId val="154911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893696"/>
        <c:crosses val="autoZero"/>
        <c:crossBetween val="between"/>
      </c:valAx>
      <c:serAx>
        <c:axId val="154867008"/>
        <c:scaling>
          <c:orientation val="maxMin"/>
        </c:scaling>
        <c:delete val="0"/>
        <c:axPos val="b"/>
        <c:majorTickMark val="out"/>
        <c:minorTickMark val="none"/>
        <c:tickLblPos val="nextTo"/>
        <c:crossAx val="15491187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6956.3234784253164</c:v>
              </c:pt>
              <c:pt idx="1">
                <c:v>278.26618451775795</c:v>
              </c:pt>
              <c:pt idx="2">
                <c:v>139.12646956850631</c:v>
              </c:pt>
              <c:pt idx="3">
                <c:v>92.699181129363978</c:v>
              </c:pt>
              <c:pt idx="4">
                <c:v>69.522768778910404</c:v>
              </c:pt>
              <c:pt idx="5">
                <c:v>55.531649936749943</c:v>
              </c:pt>
              <c:pt idx="6">
                <c:v>46.375489856168784</c:v>
              </c:pt>
              <c:pt idx="7">
                <c:v>39.750419876716101</c:v>
              </c:pt>
              <c:pt idx="8">
                <c:v>34.781617392126591</c:v>
              </c:pt>
              <c:pt idx="9">
                <c:v>30.916993237445865</c:v>
              </c:pt>
              <c:pt idx="10">
                <c:v>1333.3333333333333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58-4661-B58A-B8EEC7F65406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69.486714375763768</c:v>
              </c:pt>
              <c:pt idx="1">
                <c:v>54.198209987512833</c:v>
              </c:pt>
              <c:pt idx="2">
                <c:v>44.267513044524748</c:v>
              </c:pt>
              <c:pt idx="3">
                <c:v>37.10530583769043</c:v>
              </c:pt>
              <c:pt idx="4">
                <c:v>31.621702206392484</c:v>
              </c:pt>
              <c:pt idx="5">
                <c:v>27.211195927164169</c:v>
              </c:pt>
              <c:pt idx="6">
                <c:v>23.187744928084385</c:v>
              </c:pt>
              <c:pt idx="7">
                <c:v>19.184504975470503</c:v>
              </c:pt>
              <c:pt idx="8">
                <c:v>13.912646956850626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758-4661-B58A-B8EEC7F65406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34.738357485120709</c:v>
              </c:pt>
              <c:pt idx="1">
                <c:v>29.964524526202958</c:v>
              </c:pt>
              <c:pt idx="2">
                <c:v>26.040971836653586</c:v>
              </c:pt>
              <c:pt idx="3">
                <c:v>22.816757902985604</c:v>
              </c:pt>
              <c:pt idx="4">
                <c:v>19.882691044091835</c:v>
              </c:pt>
              <c:pt idx="5">
                <c:v>17.098748709763772</c:v>
              </c:pt>
              <c:pt idx="6">
                <c:v>13.912646956850644</c:v>
              </c:pt>
              <c:pt idx="7">
                <c:v>9.5842197296421325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758-4661-B58A-B8EEC7F65406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23.154729838805299</c:v>
              </c:pt>
              <c:pt idx="1">
                <c:v>20.610077579764937</c:v>
              </c:pt>
              <c:pt idx="2">
                <c:v>18.329712461598689</c:v>
              </c:pt>
              <c:pt idx="3">
                <c:v>16.140963295116126</c:v>
              </c:pt>
              <c:pt idx="4">
                <c:v>13.922411194115208</c:v>
              </c:pt>
              <c:pt idx="5">
                <c:v>11.403260945672679</c:v>
              </c:pt>
              <c:pt idx="6">
                <c:v>7.7292483093614708</c:v>
              </c:pt>
              <c:pt idx="7">
                <c:v>-3.0661628693148181E-2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758-4661-B58A-B8EEC7F65406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17.361896356138153</c:v>
              </c:pt>
              <c:pt idx="1">
                <c:v>15.631000928370241</c:v>
              </c:pt>
              <c:pt idx="2">
                <c:v>13.926582964219566</c:v>
              </c:pt>
              <c:pt idx="3">
                <c:v>12.109687540380705</c:v>
              </c:pt>
              <c:pt idx="4">
                <c:v>9.9500531223296438</c:v>
              </c:pt>
              <c:pt idx="5">
                <c:v>6.8137985025283569</c:v>
              </c:pt>
              <c:pt idx="6">
                <c:v>1.4210854715202004E-14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758-4661-B58A-B8EEC7F65406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13.88487720244575</c:v>
              </c:pt>
              <c:pt idx="1">
                <c:v>12.504533338910097</c:v>
              </c:pt>
              <c:pt idx="2">
                <c:v>10.99267459107133</c:v>
              </c:pt>
              <c:pt idx="3">
                <c:v>9.1374668671225301</c:v>
              </c:pt>
              <c:pt idx="4">
                <c:v>6.3420698650615224</c:v>
              </c:pt>
              <c:pt idx="5">
                <c:v>2.3946511300370805E-2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758-4661-B58A-B8EEC7F65406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11.564935970115281</c:v>
              </c:pt>
              <c:pt idx="1">
                <c:v>10.304304254093267</c:v>
              </c:pt>
              <c:pt idx="2">
                <c:v>8.7014511116165725</c:v>
              </c:pt>
              <c:pt idx="3">
                <c:v>6.2044798619573385</c:v>
              </c:pt>
              <c:pt idx="4">
                <c:v>4.0608405282924309E-2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9758-4661-B58A-B8EEC7F65406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9.9045267836948661</c:v>
              </c:pt>
              <c:pt idx="1">
                <c:v>8.5575799683997023</c:v>
              </c:pt>
              <c:pt idx="2">
                <c:v>6.3277680410967694</c:v>
              </c:pt>
              <c:pt idx="3">
                <c:v>5.2071737906643989E-2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758-4661-B58A-B8EEC7F65406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8.6519814011753624</c:v>
              </c:pt>
              <c:pt idx="1">
                <c:v>6.7867278402135485</c:v>
              </c:pt>
              <c:pt idx="2">
                <c:v>1.8947806286936004E-14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758-4661-B58A-B8EEC7F65406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7.6520408489438214</c:v>
              </c:pt>
              <c:pt idx="1">
                <c:v>-1.3222762141017103E-2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9-9758-4661-B58A-B8EEC7F65406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6.9808027923212039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9758-4661-B58A-B8EEC7F65406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-433.63318789955531</c:v>
              </c:pt>
              <c:pt idx="2">
                <c:v>-91.12561225759346</c:v>
              </c:pt>
              <c:pt idx="3">
                <c:v>-27.832729501229771</c:v>
              </c:pt>
              <c:pt idx="4">
                <c:v>-5.8512878023129105</c:v>
              </c:pt>
              <c:pt idx="5">
                <c:v>4.114358811709967</c:v>
              </c:pt>
              <c:pt idx="6">
                <c:v>9.2734455816604822</c:v>
              </c:pt>
              <c:pt idx="7">
                <c:v>12.068546085037045</c:v>
              </c:pt>
              <c:pt idx="8">
                <c:v>13.479565571960638</c:v>
              </c:pt>
              <c:pt idx="9">
                <c:v>13.912646770477295</c:v>
              </c:pt>
              <c:pt idx="10">
                <c:v>13.480736091892789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9758-4661-B58A-B8EEC7F65406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</c:numLit>
          </c:val>
          <c:extLst>
            <c:ext xmlns:c16="http://schemas.microsoft.com/office/drawing/2014/chart" uri="{C3380CC4-5D6E-409C-BE32-E72D297353CC}">
              <c16:uniqueId val="{0000000C-9758-4661-B58A-B8EEC7F65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5108480"/>
        <c:axId val="155110016"/>
        <c:axId val="155099136"/>
      </c:bar3DChart>
      <c:catAx>
        <c:axId val="15510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110016"/>
        <c:crosses val="autoZero"/>
        <c:auto val="1"/>
        <c:lblAlgn val="ctr"/>
        <c:lblOffset val="100"/>
        <c:noMultiLvlLbl val="0"/>
      </c:catAx>
      <c:valAx>
        <c:axId val="155110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5108480"/>
        <c:crosses val="autoZero"/>
        <c:crossBetween val="between"/>
      </c:valAx>
      <c:serAx>
        <c:axId val="155099136"/>
        <c:scaling>
          <c:orientation val="maxMin"/>
        </c:scaling>
        <c:delete val="0"/>
        <c:axPos val="b"/>
        <c:majorTickMark val="out"/>
        <c:minorTickMark val="none"/>
        <c:tickLblPos val="nextTo"/>
        <c:crossAx val="155110016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9008505818811"/>
          <c:y val="8.3333333333333301E-2"/>
          <c:w val="0.65803960304423503"/>
          <c:h val="0.82246937882764704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7.9703546913965971E-4</c:v>
              </c:pt>
              <c:pt idx="1">
                <c:v>1.9889513752575572E-2</c:v>
              </c:pt>
              <c:pt idx="2">
                <c:v>3.9513540056701414E-2</c:v>
              </c:pt>
              <c:pt idx="3">
                <c:v>5.8563194612127993E-2</c:v>
              </c:pt>
              <c:pt idx="4">
                <c:v>7.7483655984581429E-2</c:v>
              </c:pt>
              <c:pt idx="5">
                <c:v>9.5744297709520823E-2</c:v>
              </c:pt>
              <c:pt idx="6">
                <c:v>8.2027033237992139E-2</c:v>
              </c:pt>
              <c:pt idx="7">
                <c:v>6.1472920189548474E-2</c:v>
              </c:pt>
              <c:pt idx="8">
                <c:v>4.1013516618996063E-2</c:v>
              </c:pt>
              <c:pt idx="9">
                <c:v>2.0506758309498028E-2</c:v>
              </c:pt>
              <c:pt idx="10">
                <c:v>1.1937022874671182E-6</c:v>
              </c:pt>
              <c:pt idx="11">
                <c:v>0.12870932271365534</c:v>
              </c:pt>
            </c:numLit>
          </c:val>
          <c:extLst>
            <c:ext xmlns:c16="http://schemas.microsoft.com/office/drawing/2014/chart" uri="{C3380CC4-5D6E-409C-BE32-E72D297353CC}">
              <c16:uniqueId val="{00000000-937C-43E9-9367-1D9984A45544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7.1882758132295311E-4</c:v>
              </c:pt>
              <c:pt idx="1">
                <c:v>1.8484945486323803E-2</c:v>
              </c:pt>
              <c:pt idx="2">
                <c:v>3.7472212813909687E-2</c:v>
              </c:pt>
              <c:pt idx="3">
                <c:v>5.6348932133544381E-2</c:v>
              </c:pt>
              <c:pt idx="4">
                <c:v>7.5472230650129313E-2</c:v>
              </c:pt>
              <c:pt idx="5">
                <c:v>9.4432305427184615E-2</c:v>
              </c:pt>
              <c:pt idx="6">
                <c:v>0.10602149080904096</c:v>
              </c:pt>
              <c:pt idx="7">
                <c:v>7.4831648516431967E-2</c:v>
              </c:pt>
              <c:pt idx="8">
                <c:v>4.5967615254876908E-2</c:v>
              </c:pt>
              <c:pt idx="9">
                <c:v>1.8627550275857253E-2</c:v>
              </c:pt>
              <c:pt idx="10">
                <c:v>0</c:v>
              </c:pt>
              <c:pt idx="11">
                <c:v>0.48403654818981828</c:v>
              </c:pt>
            </c:numLit>
          </c:val>
          <c:extLst>
            <c:ext xmlns:c16="http://schemas.microsoft.com/office/drawing/2014/chart" uri="{C3380CC4-5D6E-409C-BE32-E72D297353CC}">
              <c16:uniqueId val="{00000001-937C-43E9-9367-1D9984A45544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7.1828248355746251E-4</c:v>
              </c:pt>
              <c:pt idx="1">
                <c:v>1.8262590667857542E-2</c:v>
              </c:pt>
              <c:pt idx="2">
                <c:v>3.6857681526330087E-2</c:v>
              </c:pt>
              <c:pt idx="3">
                <c:v>5.5371971055114218E-2</c:v>
              </c:pt>
              <c:pt idx="4">
                <c:v>7.4200485801436497E-2</c:v>
              </c:pt>
              <c:pt idx="5">
                <c:v>9.2969282862070637E-2</c:v>
              </c:pt>
              <c:pt idx="6">
                <c:v>0.1000526372225771</c:v>
              </c:pt>
              <c:pt idx="7">
                <c:v>6.5067250243648067E-2</c:v>
              </c:pt>
              <c:pt idx="8">
                <c:v>3.2574483174784515E-2</c:v>
              </c:pt>
              <c:pt idx="9">
                <c:v>0</c:v>
              </c:pt>
              <c:pt idx="10">
                <c:v>0</c:v>
              </c:pt>
              <c:pt idx="11">
                <c:v>0.76613245951014286</c:v>
              </c:pt>
            </c:numLit>
          </c:val>
          <c:extLst>
            <c:ext xmlns:c16="http://schemas.microsoft.com/office/drawing/2014/chart" uri="{C3380CC4-5D6E-409C-BE32-E72D297353CC}">
              <c16:uniqueId val="{00000002-937C-43E9-9367-1D9984A45544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7.1810054791308811E-4</c:v>
              </c:pt>
              <c:pt idx="1">
                <c:v>1.8174032219099624E-2</c:v>
              </c:pt>
              <c:pt idx="2">
                <c:v>3.6580314165232677E-2</c:v>
              </c:pt>
              <c:pt idx="3">
                <c:v>5.4866092325549863E-2</c:v>
              </c:pt>
              <c:pt idx="4">
                <c:v>7.3443990800286324E-2</c:v>
              </c:pt>
              <c:pt idx="5">
                <c:v>9.189667187564779E-2</c:v>
              </c:pt>
              <c:pt idx="6">
                <c:v>7.689015902579574E-2</c:v>
              </c:pt>
              <c:pt idx="7">
                <c:v>4.0999205390005344E-2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0.92518537498180342</c:v>
              </c:pt>
            </c:numLit>
          </c:val>
          <c:extLst>
            <c:ext xmlns:c16="http://schemas.microsoft.com/office/drawing/2014/chart" uri="{C3380CC4-5D6E-409C-BE32-E72D297353CC}">
              <c16:uniqueId val="{00000003-937C-43E9-9367-1D9984A45544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7.1800952237416349E-4</c:v>
              </c:pt>
              <c:pt idx="1">
                <c:v>1.8126306306613809E-2</c:v>
              </c:pt>
              <c:pt idx="2">
                <c:v>3.6417513489392019E-2</c:v>
              </c:pt>
              <c:pt idx="3">
                <c:v>5.4545119146613599E-2</c:v>
              </c:pt>
              <c:pt idx="4">
                <c:v>7.2892415823843426E-2</c:v>
              </c:pt>
              <c:pt idx="5">
                <c:v>8.1153546076104477E-2</c:v>
              </c:pt>
              <c:pt idx="6">
                <c:v>4.4305151748988858E-2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1.0069329871642156</c:v>
              </c:pt>
            </c:numLit>
          </c:val>
          <c:extLst>
            <c:ext xmlns:c16="http://schemas.microsoft.com/office/drawing/2014/chart" uri="{C3380CC4-5D6E-409C-BE32-E72D297353CC}">
              <c16:uniqueId val="{00000004-937C-43E9-9367-1D9984A45544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7.1795487297931322E-4</c:v>
              </c:pt>
              <c:pt idx="1">
                <c:v>1.8096126757165203E-2</c:v>
              </c:pt>
              <c:pt idx="2">
                <c:v>3.6307090581867096E-2</c:v>
              </c:pt>
              <c:pt idx="3">
                <c:v>5.4299173209513725E-2</c:v>
              </c:pt>
              <c:pt idx="4">
                <c:v>7.234597154519018E-2</c:v>
              </c:pt>
              <c:pt idx="5">
                <c:v>4.299383634181516E-2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0.98416530066995345</c:v>
              </c:pt>
            </c:numLit>
          </c:val>
          <c:extLst>
            <c:ext xmlns:c16="http://schemas.microsoft.com/office/drawing/2014/chart" uri="{C3380CC4-5D6E-409C-BE32-E72D297353CC}">
              <c16:uniqueId val="{00000005-937C-43E9-9367-1D9984A45544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7.179184041583356E-4</c:v>
              </c:pt>
              <c:pt idx="1">
                <c:v>1.8074779520098984E-2</c:v>
              </c:pt>
              <c:pt idx="2">
                <c:v>3.6219420192636319E-2</c:v>
              </c:pt>
              <c:pt idx="3">
                <c:v>5.4045198892883298E-2</c:v>
              </c:pt>
              <c:pt idx="4">
                <c:v>3.8274335998270993E-2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0.95093861712612981</c:v>
              </c:pt>
            </c:numLit>
          </c:val>
          <c:extLst>
            <c:ext xmlns:c16="http://schemas.microsoft.com/office/drawing/2014/chart" uri="{C3380CC4-5D6E-409C-BE32-E72D297353CC}">
              <c16:uniqueId val="{00000006-937C-43E9-9367-1D9984A45544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7.1789230022334567E-4</c:v>
              </c:pt>
              <c:pt idx="1">
                <c:v>1.8057745471306084E-2</c:v>
              </c:pt>
              <c:pt idx="2">
                <c:v>3.612651477895544E-2</c:v>
              </c:pt>
              <c:pt idx="3">
                <c:v>3.0901632203403657E-2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0.73510197754718376</c:v>
              </c:pt>
            </c:numLit>
          </c:val>
          <c:extLst>
            <c:ext xmlns:c16="http://schemas.microsoft.com/office/drawing/2014/chart" uri="{C3380CC4-5D6E-409C-BE32-E72D297353CC}">
              <c16:uniqueId val="{00000007-937C-43E9-9367-1D9984A45544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7.1787260687370476E-4</c:v>
              </c:pt>
              <c:pt idx="1">
                <c:v>1.8040335903932222E-2</c:v>
              </c:pt>
              <c:pt idx="2">
                <c:v>2.1693555816792415E-2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0.60854426687563434</c:v>
              </c:pt>
            </c:numLit>
          </c:val>
          <c:extLst>
            <c:ext xmlns:c16="http://schemas.microsoft.com/office/drawing/2014/chart" uri="{C3380CC4-5D6E-409C-BE32-E72D297353CC}">
              <c16:uniqueId val="{00000008-937C-43E9-9367-1D9984A45544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7.1785688388523031E-4</c:v>
              </c:pt>
              <c:pt idx="1">
                <c:v>1.1275325690359779E-2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0.34625292908720179</c:v>
              </c:pt>
            </c:numLit>
          </c:val>
          <c:extLst>
            <c:ext xmlns:c16="http://schemas.microsoft.com/office/drawing/2014/chart" uri="{C3380CC4-5D6E-409C-BE32-E72D297353CC}">
              <c16:uniqueId val="{00000009-937C-43E9-9367-1D9984A45544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4.6265762134634097E-4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1.439849306825957E-2</c:v>
              </c:pt>
            </c:numLit>
          </c:val>
          <c:extLst>
            <c:ext xmlns:c16="http://schemas.microsoft.com/office/drawing/2014/chart" uri="{C3380CC4-5D6E-409C-BE32-E72D297353CC}">
              <c16:uniqueId val="{0000000A-937C-43E9-9367-1D9984A45544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1.439849306825957E-2</c:v>
              </c:pt>
            </c:numLit>
          </c:val>
          <c:extLst>
            <c:ext xmlns:c16="http://schemas.microsoft.com/office/drawing/2014/chart" uri="{C3380CC4-5D6E-409C-BE32-E72D297353CC}">
              <c16:uniqueId val="{0000000B-937C-43E9-9367-1D9984A45544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</c:numLit>
          </c:val>
          <c:extLst>
            <c:ext xmlns:c16="http://schemas.microsoft.com/office/drawing/2014/chart" uri="{C3380CC4-5D6E-409C-BE32-E72D297353CC}">
              <c16:uniqueId val="{0000000C-937C-43E9-9367-1D9984A45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7014656"/>
        <c:axId val="157016448"/>
        <c:axId val="156965504"/>
      </c:bar3DChart>
      <c:catAx>
        <c:axId val="15701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16448"/>
        <c:crosses val="autoZero"/>
        <c:auto val="1"/>
        <c:lblAlgn val="ctr"/>
        <c:lblOffset val="100"/>
        <c:noMultiLvlLbl val="0"/>
      </c:catAx>
      <c:valAx>
        <c:axId val="157016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7014656"/>
        <c:crosses val="autoZero"/>
        <c:crossBetween val="between"/>
      </c:valAx>
      <c:serAx>
        <c:axId val="156965504"/>
        <c:scaling>
          <c:orientation val="maxMin"/>
        </c:scaling>
        <c:delete val="0"/>
        <c:axPos val="b"/>
        <c:majorTickMark val="out"/>
        <c:minorTickMark val="none"/>
        <c:tickLblPos val="nextTo"/>
        <c:crossAx val="157016448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52347681164101"/>
          <c:y val="8.0170412979330294E-2"/>
          <c:w val="0.62746773147191304"/>
          <c:h val="0.828294334133167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3.8417313732729084E-4</c:v>
              </c:pt>
              <c:pt idx="1">
                <c:v>9.5836940518280716E-3</c:v>
              </c:pt>
              <c:pt idx="2">
                <c:v>1.901627217392015E-2</c:v>
              </c:pt>
              <c:pt idx="3">
                <c:v>2.8121115996541175E-2</c:v>
              </c:pt>
              <c:pt idx="4">
                <c:v>3.7155906646573644E-2</c:v>
              </c:pt>
              <c:pt idx="5">
                <c:v>4.2592618953993133E-2</c:v>
              </c:pt>
              <c:pt idx="6">
                <c:v>3.4285714285714294E-2</c:v>
              </c:pt>
              <c:pt idx="7">
                <c:v>2.5694492348788112E-2</c:v>
              </c:pt>
              <c:pt idx="8">
                <c:v>1.7142857142857144E-2</c:v>
              </c:pt>
              <c:pt idx="9">
                <c:v>8.5714285714285701E-3</c:v>
              </c:pt>
              <c:pt idx="10">
                <c:v>4.4763986347653267E-7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17-4AA1-BFEE-B2E26A468469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3.0075010624037735E-4</c:v>
              </c:pt>
              <c:pt idx="1">
                <c:v>7.8869548715198353E-3</c:v>
              </c:pt>
              <c:pt idx="2">
                <c:v>1.6223612880718843E-2</c:v>
              </c:pt>
              <c:pt idx="3">
                <c:v>2.4644416017605052E-2</c:v>
              </c:pt>
              <c:pt idx="4">
                <c:v>3.3245443496755081E-2</c:v>
              </c:pt>
              <c:pt idx="5">
                <c:v>4.1786441421250771E-2</c:v>
              </c:pt>
              <c:pt idx="6">
                <c:v>4.9681135081264406E-2</c:v>
              </c:pt>
              <c:pt idx="7">
                <c:v>3.5479100221564995E-2</c:v>
              </c:pt>
              <c:pt idx="8">
                <c:v>2.1428571428571429E-2</c:v>
              </c:pt>
              <c:pt idx="9">
                <c:v>8.5714285714285701E-3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017-4AA1-BFEE-B2E26A468469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3.0037476620827652E-4</c:v>
              </c:pt>
              <c:pt idx="1">
                <c:v>7.7177402546077158E-3</c:v>
              </c:pt>
              <c:pt idx="2">
                <c:v>1.5711818180391853E-2</c:v>
              </c:pt>
              <c:pt idx="3">
                <c:v>2.3760775797076288E-2</c:v>
              </c:pt>
              <c:pt idx="4">
                <c:v>3.1991309226465175E-2</c:v>
              </c:pt>
              <c:pt idx="5">
                <c:v>4.0187488781638636E-2</c:v>
              </c:pt>
              <c:pt idx="6">
                <c:v>4.7749092537531457E-2</c:v>
              </c:pt>
              <c:pt idx="7">
                <c:v>3.362050901204728E-2</c:v>
              </c:pt>
              <c:pt idx="8">
                <c:v>1.7142857142857147E-2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017-4AA1-BFEE-B2E26A468469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3.0024974731992046E-4</c:v>
              </c:pt>
              <c:pt idx="1">
                <c:v>7.653244457117311E-3</c:v>
              </c:pt>
              <c:pt idx="2">
                <c:v>1.5498371040977992E-2</c:v>
              </c:pt>
              <c:pt idx="3">
                <c:v>2.3351403464842595E-2</c:v>
              </c:pt>
              <c:pt idx="4">
                <c:v>3.1350256642173203E-2</c:v>
              </c:pt>
              <c:pt idx="5">
                <c:v>3.9248511470021064E-2</c:v>
              </c:pt>
              <c:pt idx="6">
                <c:v>3.482142857142858E-2</c:v>
              </c:pt>
              <c:pt idx="7">
                <c:v>1.920321577896458E-2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017-4AA1-BFEE-B2E26A468469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3.0018724628791648E-4</c:v>
              </c:pt>
              <c:pt idx="1">
                <c:v>7.6191016213257232E-3</c:v>
              </c:pt>
              <c:pt idx="2">
                <c:v>1.5377295818048545E-2</c:v>
              </c:pt>
              <c:pt idx="3">
                <c:v>2.3104898709695995E-2</c:v>
              </c:pt>
              <c:pt idx="4">
                <c:v>3.0918531801112398E-2</c:v>
              </c:pt>
              <c:pt idx="5">
                <c:v>3.3845150968566828E-2</c:v>
              </c:pt>
              <c:pt idx="6">
                <c:v>1.8993506493506514E-2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017-4AA1-BFEE-B2E26A468469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3.0014973764894701E-4</c:v>
              </c:pt>
              <c:pt idx="1">
                <c:v>7.5977256010791782E-3</c:v>
              </c:pt>
              <c:pt idx="2">
                <c:v>1.5296854690277679E-2</c:v>
              </c:pt>
              <c:pt idx="3">
                <c:v>2.292264239266141E-2</c:v>
              </c:pt>
              <c:pt idx="4">
                <c:v>3.05178336261646E-2</c:v>
              </c:pt>
              <c:pt idx="5">
                <c:v>1.7418860554383509E-2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017-4AA1-BFEE-B2E26A468469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3.0012471367073397E-4</c:v>
              </c:pt>
              <c:pt idx="1">
                <c:v>7.5827063734421173E-3</c:v>
              </c:pt>
              <c:pt idx="2">
                <c:v>1.5234007503294504E-2</c:v>
              </c:pt>
              <c:pt idx="3">
                <c:v>2.2740838313288655E-2</c:v>
              </c:pt>
              <c:pt idx="4">
                <c:v>1.4940882655831359E-2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9017-4AA1-BFEE-B2E26A468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7058176"/>
        <c:axId val="157059712"/>
        <c:axId val="157051520"/>
      </c:bar3DChart>
      <c:catAx>
        <c:axId val="15705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59712"/>
        <c:crosses val="autoZero"/>
        <c:auto val="1"/>
        <c:lblAlgn val="ctr"/>
        <c:lblOffset val="100"/>
        <c:noMultiLvlLbl val="0"/>
      </c:catAx>
      <c:valAx>
        <c:axId val="157059712"/>
        <c:scaling>
          <c:orientation val="minMax"/>
          <c:max val="0.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7058176"/>
        <c:crosses val="autoZero"/>
        <c:crossBetween val="between"/>
      </c:valAx>
      <c:serAx>
        <c:axId val="157051520"/>
        <c:scaling>
          <c:orientation val="maxMin"/>
        </c:scaling>
        <c:delete val="0"/>
        <c:axPos val="b"/>
        <c:majorTickMark val="out"/>
        <c:minorTickMark val="none"/>
        <c:tickLblPos val="nextTo"/>
        <c:crossAx val="15705971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7.9703546913965971E-4</c:v>
              </c:pt>
              <c:pt idx="1">
                <c:v>1.9889513752575572E-2</c:v>
              </c:pt>
              <c:pt idx="2">
                <c:v>3.9513540056701414E-2</c:v>
              </c:pt>
              <c:pt idx="3">
                <c:v>5.8563194612127993E-2</c:v>
              </c:pt>
              <c:pt idx="4">
                <c:v>7.7483655984581429E-2</c:v>
              </c:pt>
              <c:pt idx="5">
                <c:v>9.5744297709520823E-2</c:v>
              </c:pt>
              <c:pt idx="6">
                <c:v>8.2027033237992139E-2</c:v>
              </c:pt>
              <c:pt idx="7">
                <c:v>6.1472920189548474E-2</c:v>
              </c:pt>
              <c:pt idx="8">
                <c:v>4.1013516618996063E-2</c:v>
              </c:pt>
              <c:pt idx="9">
                <c:v>2.0506758309498028E-2</c:v>
              </c:pt>
              <c:pt idx="10">
                <c:v>1.1937022874671182E-6</c:v>
              </c:pt>
              <c:pt idx="11">
                <c:v>0.12870932271365534</c:v>
              </c:pt>
            </c:numLit>
          </c:val>
          <c:extLst>
            <c:ext xmlns:c16="http://schemas.microsoft.com/office/drawing/2014/chart" uri="{C3380CC4-5D6E-409C-BE32-E72D297353CC}">
              <c16:uniqueId val="{00000000-425B-430A-B3D5-9BB6781F6B37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7.1882758132295311E-4</c:v>
              </c:pt>
              <c:pt idx="1">
                <c:v>1.8484945486323803E-2</c:v>
              </c:pt>
              <c:pt idx="2">
                <c:v>3.7472212813909687E-2</c:v>
              </c:pt>
              <c:pt idx="3">
                <c:v>5.6348932133544381E-2</c:v>
              </c:pt>
              <c:pt idx="4">
                <c:v>7.5472230650129313E-2</c:v>
              </c:pt>
              <c:pt idx="5">
                <c:v>9.4432305427184615E-2</c:v>
              </c:pt>
              <c:pt idx="6">
                <c:v>0.10602149080904096</c:v>
              </c:pt>
              <c:pt idx="7">
                <c:v>7.4831648516431967E-2</c:v>
              </c:pt>
              <c:pt idx="8">
                <c:v>4.5967615254876908E-2</c:v>
              </c:pt>
              <c:pt idx="9">
                <c:v>1.8627550275857253E-2</c:v>
              </c:pt>
              <c:pt idx="10">
                <c:v>0</c:v>
              </c:pt>
              <c:pt idx="11">
                <c:v>0.48403654818981828</c:v>
              </c:pt>
            </c:numLit>
          </c:val>
          <c:extLst>
            <c:ext xmlns:c16="http://schemas.microsoft.com/office/drawing/2014/chart" uri="{C3380CC4-5D6E-409C-BE32-E72D297353CC}">
              <c16:uniqueId val="{00000001-425B-430A-B3D5-9BB6781F6B37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7.1828248355746251E-4</c:v>
              </c:pt>
              <c:pt idx="1">
                <c:v>1.8262590667857542E-2</c:v>
              </c:pt>
              <c:pt idx="2">
                <c:v>3.6857681526330087E-2</c:v>
              </c:pt>
              <c:pt idx="3">
                <c:v>5.5371971055114218E-2</c:v>
              </c:pt>
              <c:pt idx="4">
                <c:v>7.4200485801436497E-2</c:v>
              </c:pt>
              <c:pt idx="5">
                <c:v>9.2969282862070637E-2</c:v>
              </c:pt>
              <c:pt idx="6">
                <c:v>0.1000526372225771</c:v>
              </c:pt>
              <c:pt idx="7">
                <c:v>6.5067250243648067E-2</c:v>
              </c:pt>
              <c:pt idx="8">
                <c:v>3.2574483174784515E-2</c:v>
              </c:pt>
              <c:pt idx="9">
                <c:v>0</c:v>
              </c:pt>
              <c:pt idx="10">
                <c:v>0</c:v>
              </c:pt>
              <c:pt idx="11">
                <c:v>0.76613245951014286</c:v>
              </c:pt>
            </c:numLit>
          </c:val>
          <c:extLst>
            <c:ext xmlns:c16="http://schemas.microsoft.com/office/drawing/2014/chart" uri="{C3380CC4-5D6E-409C-BE32-E72D297353CC}">
              <c16:uniqueId val="{00000002-425B-430A-B3D5-9BB6781F6B37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7.1810054791308811E-4</c:v>
              </c:pt>
              <c:pt idx="1">
                <c:v>1.8174032219099624E-2</c:v>
              </c:pt>
              <c:pt idx="2">
                <c:v>3.6580314165232677E-2</c:v>
              </c:pt>
              <c:pt idx="3">
                <c:v>5.4866092325549863E-2</c:v>
              </c:pt>
              <c:pt idx="4">
                <c:v>7.3443990800286324E-2</c:v>
              </c:pt>
              <c:pt idx="5">
                <c:v>9.189667187564779E-2</c:v>
              </c:pt>
              <c:pt idx="6">
                <c:v>7.689015902579574E-2</c:v>
              </c:pt>
              <c:pt idx="7">
                <c:v>4.0999205390005344E-2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0.92518537498180342</c:v>
              </c:pt>
            </c:numLit>
          </c:val>
          <c:extLst>
            <c:ext xmlns:c16="http://schemas.microsoft.com/office/drawing/2014/chart" uri="{C3380CC4-5D6E-409C-BE32-E72D297353CC}">
              <c16:uniqueId val="{00000003-425B-430A-B3D5-9BB6781F6B37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7.1800952237416349E-4</c:v>
              </c:pt>
              <c:pt idx="1">
                <c:v>1.8126306306613809E-2</c:v>
              </c:pt>
              <c:pt idx="2">
                <c:v>3.6417513489392019E-2</c:v>
              </c:pt>
              <c:pt idx="3">
                <c:v>5.4545119146613599E-2</c:v>
              </c:pt>
              <c:pt idx="4">
                <c:v>7.2892415823843426E-2</c:v>
              </c:pt>
              <c:pt idx="5">
                <c:v>8.1153546076104477E-2</c:v>
              </c:pt>
              <c:pt idx="6">
                <c:v>4.4305151748988858E-2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1.0069329871642156</c:v>
              </c:pt>
            </c:numLit>
          </c:val>
          <c:extLst>
            <c:ext xmlns:c16="http://schemas.microsoft.com/office/drawing/2014/chart" uri="{C3380CC4-5D6E-409C-BE32-E72D297353CC}">
              <c16:uniqueId val="{00000004-425B-430A-B3D5-9BB6781F6B37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7.1795487297931322E-4</c:v>
              </c:pt>
              <c:pt idx="1">
                <c:v>1.8096126757165203E-2</c:v>
              </c:pt>
              <c:pt idx="2">
                <c:v>3.6307090581867096E-2</c:v>
              </c:pt>
              <c:pt idx="3">
                <c:v>5.4299173209513725E-2</c:v>
              </c:pt>
              <c:pt idx="4">
                <c:v>7.234597154519018E-2</c:v>
              </c:pt>
              <c:pt idx="5">
                <c:v>4.299383634181516E-2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0.98416530066995345</c:v>
              </c:pt>
            </c:numLit>
          </c:val>
          <c:extLst>
            <c:ext xmlns:c16="http://schemas.microsoft.com/office/drawing/2014/chart" uri="{C3380CC4-5D6E-409C-BE32-E72D297353CC}">
              <c16:uniqueId val="{00000005-425B-430A-B3D5-9BB6781F6B37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7.179184041583356E-4</c:v>
              </c:pt>
              <c:pt idx="1">
                <c:v>1.8074779520098984E-2</c:v>
              </c:pt>
              <c:pt idx="2">
                <c:v>3.6219420192636319E-2</c:v>
              </c:pt>
              <c:pt idx="3">
                <c:v>5.4045198892883298E-2</c:v>
              </c:pt>
              <c:pt idx="4">
                <c:v>3.8274335998270993E-2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0.95093861712612981</c:v>
              </c:pt>
            </c:numLit>
          </c:val>
          <c:extLst>
            <c:ext xmlns:c16="http://schemas.microsoft.com/office/drawing/2014/chart" uri="{C3380CC4-5D6E-409C-BE32-E72D297353CC}">
              <c16:uniqueId val="{00000006-425B-430A-B3D5-9BB6781F6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7105536"/>
        <c:axId val="157111424"/>
        <c:axId val="157088384"/>
      </c:bar3DChart>
      <c:catAx>
        <c:axId val="15710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11424"/>
        <c:crosses val="autoZero"/>
        <c:auto val="1"/>
        <c:lblAlgn val="ctr"/>
        <c:lblOffset val="100"/>
        <c:noMultiLvlLbl val="0"/>
      </c:catAx>
      <c:valAx>
        <c:axId val="15711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7105536"/>
        <c:crosses val="autoZero"/>
        <c:crossBetween val="between"/>
      </c:valAx>
      <c:serAx>
        <c:axId val="157088384"/>
        <c:scaling>
          <c:orientation val="maxMin"/>
        </c:scaling>
        <c:delete val="0"/>
        <c:axPos val="b"/>
        <c:majorTickMark val="out"/>
        <c:minorTickMark val="none"/>
        <c:tickLblPos val="nextTo"/>
        <c:crossAx val="157111424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7.0002541653070889</c:v>
              </c:pt>
              <c:pt idx="1">
                <c:v>6.4973285076680058</c:v>
              </c:pt>
              <c:pt idx="2">
                <c:v>5.5581010520430887</c:v>
              </c:pt>
              <c:pt idx="3">
                <c:v>4.7173099534364082</c:v>
              </c:pt>
              <c:pt idx="4">
                <c:v>4.0916106116967281</c:v>
              </c:pt>
              <c:pt idx="5">
                <c:v>3.6973861557677505</c:v>
              </c:pt>
              <c:pt idx="6">
                <c:v>3.5022362863384977</c:v>
              </c:pt>
              <c:pt idx="7">
                <c:v>3.4620771073404124</c:v>
              </c:pt>
              <c:pt idx="8">
                <c:v>3.5565155433157027</c:v>
              </c:pt>
              <c:pt idx="9">
                <c:v>3.798210004948221</c:v>
              </c:pt>
              <c:pt idx="10">
                <c:v>4.222528588459423</c:v>
              </c:pt>
              <c:pt idx="11">
                <c:v>4.7946661362719354</c:v>
              </c:pt>
              <c:pt idx="12">
                <c:v>5.1267978079142793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499C-43EF-B29F-25F88A646AF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6.4583576183329638</c:v>
              </c:pt>
              <c:pt idx="1">
                <c:v>5.9962798669668302</c:v>
              </c:pt>
              <c:pt idx="2">
                <c:v>5.1649228960844837</c:v>
              </c:pt>
              <c:pt idx="3">
                <c:v>4.3863702256448969</c:v>
              </c:pt>
              <c:pt idx="4">
                <c:v>3.8002749442107651</c:v>
              </c:pt>
              <c:pt idx="5">
                <c:v>3.4468187656393701</c:v>
              </c:pt>
              <c:pt idx="6">
                <c:v>3.2955273955562903</c:v>
              </c:pt>
              <c:pt idx="7">
                <c:v>3.2932720025493509</c:v>
              </c:pt>
              <c:pt idx="8">
                <c:v>3.4098106725596971</c:v>
              </c:pt>
              <c:pt idx="9">
                <c:v>3.646931336177917</c:v>
              </c:pt>
              <c:pt idx="10">
                <c:v>4.0221031945989623</c:v>
              </c:pt>
              <c:pt idx="11">
                <c:v>4.4876897553890487</c:v>
              </c:pt>
              <c:pt idx="12">
                <c:v>4.7368575267969817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499C-43EF-B29F-25F88A646AF9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5.5240147089107232</c:v>
              </c:pt>
              <c:pt idx="1">
                <c:v>5.2119847257357312</c:v>
              </c:pt>
              <c:pt idx="2">
                <c:v>4.6006261217306603</c:v>
              </c:pt>
              <c:pt idx="3">
                <c:v>3.9575118180767332</c:v>
              </c:pt>
              <c:pt idx="4">
                <c:v>3.4473047019779557</c:v>
              </c:pt>
              <c:pt idx="5">
                <c:v>3.1450180170492796</c:v>
              </c:pt>
              <c:pt idx="6">
                <c:v>3.0297111668087129</c:v>
              </c:pt>
              <c:pt idx="7">
                <c:v>3.0444905385280872</c:v>
              </c:pt>
              <c:pt idx="8">
                <c:v>3.1517962536668493</c:v>
              </c:pt>
              <c:pt idx="9">
                <c:v>3.3402716938033157</c:v>
              </c:pt>
              <c:pt idx="10">
                <c:v>3.6040908210517064</c:v>
              </c:pt>
              <c:pt idx="11">
                <c:v>3.8902606426367345</c:v>
              </c:pt>
              <c:pt idx="12">
                <c:v>4.0261796667383614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499C-43EF-B29F-25F88A646AF9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4.6859623529761691</c:v>
              </c:pt>
              <c:pt idx="1">
                <c:v>4.4548714080043537</c:v>
              </c:pt>
              <c:pt idx="2">
                <c:v>3.9816907342981671</c:v>
              </c:pt>
              <c:pt idx="3">
                <c:v>3.4405480437309883</c:v>
              </c:pt>
              <c:pt idx="4">
                <c:v>2.9930910012138714</c:v>
              </c:pt>
              <c:pt idx="5">
                <c:v>2.738727904484727</c:v>
              </c:pt>
              <c:pt idx="6">
                <c:v>2.6663686820928785</c:v>
              </c:pt>
              <c:pt idx="7">
                <c:v>2.7099436625791955</c:v>
              </c:pt>
              <c:pt idx="8">
                <c:v>2.8206759071594742</c:v>
              </c:pt>
              <c:pt idx="9">
                <c:v>2.9772480591896464</c:v>
              </c:pt>
              <c:pt idx="10">
                <c:v>3.1644150492464216</c:v>
              </c:pt>
              <c:pt idx="11">
                <c:v>3.3417348851037563</c:v>
              </c:pt>
              <c:pt idx="12">
                <c:v>3.4174424583971801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499C-43EF-B29F-25F88A646AF9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4.0611717898375472</c:v>
              </c:pt>
              <c:pt idx="1">
                <c:v>3.8695036922233088</c:v>
              </c:pt>
              <c:pt idx="2">
                <c:v>3.4735165586744898</c:v>
              </c:pt>
              <c:pt idx="3">
                <c:v>2.9946121572980897</c:v>
              </c:pt>
              <c:pt idx="4">
                <c:v>2.5737554958664939</c:v>
              </c:pt>
              <c:pt idx="5">
                <c:v>2.329903545104751</c:v>
              </c:pt>
              <c:pt idx="6">
                <c:v>2.2800783961880646</c:v>
              </c:pt>
              <c:pt idx="7">
                <c:v>2.3514616392511289</c:v>
              </c:pt>
              <c:pt idx="8">
                <c:v>2.4767064828696714</c:v>
              </c:pt>
              <c:pt idx="9">
                <c:v>2.6239955789965856</c:v>
              </c:pt>
              <c:pt idx="10">
                <c:v>2.7752964998948162</c:v>
              </c:pt>
              <c:pt idx="11">
                <c:v>2.902664499148071</c:v>
              </c:pt>
              <c:pt idx="12">
                <c:v>2.952400413163268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499C-43EF-B29F-25F88A646AF9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3.6671698472324041</c:v>
              </c:pt>
              <c:pt idx="1">
                <c:v>3.4980251658900752</c:v>
              </c:pt>
              <c:pt idx="2">
                <c:v>3.1523814553511533</c:v>
              </c:pt>
              <c:pt idx="3">
                <c:v>2.7182741492269624</c:v>
              </c:pt>
              <c:pt idx="4">
                <c:v>2.3029628996946836</c:v>
              </c:pt>
              <c:pt idx="5">
                <c:v>2.0240795348350349</c:v>
              </c:pt>
              <c:pt idx="6">
                <c:v>1.9480466807092427</c:v>
              </c:pt>
              <c:pt idx="7">
                <c:v>2.0237241674192292</c:v>
              </c:pt>
              <c:pt idx="8">
                <c:v>2.1608533259726896</c:v>
              </c:pt>
              <c:pt idx="9">
                <c:v>2.3100405887375226</c:v>
              </c:pt>
              <c:pt idx="10">
                <c:v>2.4487663717601853</c:v>
              </c:pt>
              <c:pt idx="11">
                <c:v>2.5561126196661208</c:v>
              </c:pt>
              <c:pt idx="12">
                <c:v>2.5951570898779748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499C-43EF-B29F-25F88A646AF9}"/>
            </c:ext>
          </c:extLst>
        </c:ser>
        <c:ser>
          <c:idx val="6"/>
          <c:order val="6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3.4719508064689739</c:v>
              </c:pt>
              <c:pt idx="1">
                <c:v>3.3158724851237587</c:v>
              </c:pt>
              <c:pt idx="2">
                <c:v>3.0043001775288429</c:v>
              </c:pt>
              <c:pt idx="3">
                <c:v>2.6086751834692095</c:v>
              </c:pt>
              <c:pt idx="4">
                <c:v>2.2064520422039142</c:v>
              </c:pt>
              <c:pt idx="5">
                <c:v>1.8872681247765406</c:v>
              </c:pt>
              <c:pt idx="6">
                <c:v>1.7412851947634012</c:v>
              </c:pt>
              <c:pt idx="7">
                <c:v>1.7786030837915863</c:v>
              </c:pt>
              <c:pt idx="8">
                <c:v>1.9086869879115185</c:v>
              </c:pt>
              <c:pt idx="9">
                <c:v>2.0574824014658439</c:v>
              </c:pt>
              <c:pt idx="10">
                <c:v>2.1918867476374615</c:v>
              </c:pt>
              <c:pt idx="11">
                <c:v>2.2920511142869184</c:v>
              </c:pt>
              <c:pt idx="12">
                <c:v>2.3267304957143216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499C-43EF-B29F-25F88A646AF9}"/>
            </c:ext>
          </c:extLst>
        </c:ser>
        <c:ser>
          <c:idx val="7"/>
          <c:order val="7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3.4620771073404124</c:v>
              </c:pt>
              <c:pt idx="1">
                <c:v>3.3678987006907817</c:v>
              </c:pt>
              <c:pt idx="2">
                <c:v>3.1214214069023352</c:v>
              </c:pt>
              <c:pt idx="3">
                <c:v>2.793803475102099</c:v>
              </c:pt>
              <c:pt idx="4">
                <c:v>2.4499340104678238</c:v>
              </c:pt>
              <c:pt idx="5">
                <c:v>2.1471502854776752</c:v>
              </c:pt>
              <c:pt idx="6">
                <c:v>1.9357638090352289</c:v>
              </c:pt>
              <c:pt idx="7">
                <c:v>1.8433802801557255</c:v>
              </c:pt>
              <c:pt idx="8">
                <c:v>1.8566872676377648</c:v>
              </c:pt>
              <c:pt idx="9">
                <c:v>1.9333533136321392</c:v>
              </c:pt>
              <c:pt idx="10">
                <c:v>2.0310691351692998</c:v>
              </c:pt>
              <c:pt idx="11">
                <c:v>2.1133295808387702</c:v>
              </c:pt>
              <c:pt idx="12">
                <c:v>2.1461825738315117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499C-43EF-B29F-25F88A646AF9}"/>
            </c:ext>
          </c:extLst>
        </c:ser>
        <c:ser>
          <c:idx val="8"/>
          <c:order val="8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3.5565155433157027</c:v>
              </c:pt>
              <c:pt idx="1">
                <c:v>3.4548261261892557</c:v>
              </c:pt>
              <c:pt idx="2">
                <c:v>3.1971951515207246</c:v>
              </c:pt>
              <c:pt idx="3">
                <c:v>2.8687180773337495</c:v>
              </c:pt>
              <c:pt idx="4">
                <c:v>2.5313282869345795</c:v>
              </c:pt>
              <c:pt idx="5">
                <c:v>2.2275300467003731</c:v>
              </c:pt>
              <c:pt idx="6">
                <c:v>1.9935269344651174</c:v>
              </c:pt>
              <c:pt idx="7">
                <c:v>1.8566872676377648</c:v>
              </c:pt>
              <c:pt idx="8">
                <c:v>1.8224286787787873</c:v>
              </c:pt>
              <c:pt idx="9">
                <c:v>1.8665481320956734</c:v>
              </c:pt>
              <c:pt idx="10">
                <c:v>1.9488985411163284</c:v>
              </c:pt>
              <c:pt idx="11">
                <c:v>2.0270035456170907</c:v>
              </c:pt>
              <c:pt idx="12">
                <c:v>2.0597269030741532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499C-43EF-B29F-25F88A646AF9}"/>
            </c:ext>
          </c:extLst>
        </c:ser>
        <c:ser>
          <c:idx val="9"/>
          <c:order val="9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3.798210004948221</c:v>
              </c:pt>
              <c:pt idx="1">
                <c:v>3.6698141162858962</c:v>
              </c:pt>
              <c:pt idx="2">
                <c:v>3.3626635137677163</c:v>
              </c:pt>
              <c:pt idx="3">
                <c:v>3.0001058651867583</c:v>
              </c:pt>
              <c:pt idx="4">
                <c:v>2.649063923906156</c:v>
              </c:pt>
              <c:pt idx="5">
                <c:v>2.3396660978317323</c:v>
              </c:pt>
              <c:pt idx="6">
                <c:v>2.0944272722178923</c:v>
              </c:pt>
              <c:pt idx="7">
                <c:v>1.9333533136321392</c:v>
              </c:pt>
              <c:pt idx="8">
                <c:v>1.8665481320956734</c:v>
              </c:pt>
              <c:pt idx="9">
                <c:v>1.8839688153083625</c:v>
              </c:pt>
              <c:pt idx="10">
                <c:v>1.9550189371913897</c:v>
              </c:pt>
              <c:pt idx="11">
                <c:v>2.0353509198133244</c:v>
              </c:pt>
              <c:pt idx="12">
                <c:v>2.0718074035940623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499C-43EF-B29F-25F88A646AF9}"/>
            </c:ext>
          </c:extLst>
        </c:ser>
        <c:ser>
          <c:idx val="10"/>
          <c:order val="1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4.222528588459423</c:v>
              </c:pt>
              <c:pt idx="1">
                <c:v>4.0310135313621647</c:v>
              </c:pt>
              <c:pt idx="2">
                <c:v>3.6124565278598646</c:v>
              </c:pt>
              <c:pt idx="3">
                <c:v>3.1726037025572071</c:v>
              </c:pt>
              <c:pt idx="4">
                <c:v>2.7839570772580697</c:v>
              </c:pt>
              <c:pt idx="5">
                <c:v>2.4586977293800336</c:v>
              </c:pt>
              <c:pt idx="6">
                <c:v>2.2040106646814857</c:v>
              </c:pt>
              <c:pt idx="7">
                <c:v>2.0310691351692998</c:v>
              </c:pt>
              <c:pt idx="8">
                <c:v>1.9488985411163284</c:v>
              </c:pt>
              <c:pt idx="9">
                <c:v>1.9550189371913897</c:v>
              </c:pt>
              <c:pt idx="10">
                <c:v>2.0294281812860566</c:v>
              </c:pt>
              <c:pt idx="11">
                <c:v>2.1293678601549169</c:v>
              </c:pt>
              <c:pt idx="12">
                <c:v>2.1796581467731029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499C-43EF-B29F-25F88A646AF9}"/>
            </c:ext>
          </c:extLst>
        </c:ser>
        <c:ser>
          <c:idx val="11"/>
          <c:order val="1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4.7946661362719363</c:v>
              </c:pt>
              <c:pt idx="1">
                <c:v>4.4876897553890487</c:v>
              </c:pt>
              <c:pt idx="2">
                <c:v>3.8902606426367345</c:v>
              </c:pt>
              <c:pt idx="3">
                <c:v>3.3417348851037563</c:v>
              </c:pt>
              <c:pt idx="4">
                <c:v>2.902664499148071</c:v>
              </c:pt>
              <c:pt idx="5">
                <c:v>2.5561126196661212</c:v>
              </c:pt>
              <c:pt idx="6">
                <c:v>2.2920511142869184</c:v>
              </c:pt>
              <c:pt idx="7">
                <c:v>2.1133295808387702</c:v>
              </c:pt>
              <c:pt idx="8">
                <c:v>2.0270035456170907</c:v>
              </c:pt>
              <c:pt idx="9">
                <c:v>2.0353509198133244</c:v>
              </c:pt>
              <c:pt idx="10">
                <c:v>2.1293678601549169</c:v>
              </c:pt>
              <c:pt idx="11">
                <c:v>2.272833459257229</c:v>
              </c:pt>
              <c:pt idx="12">
                <c:v>2.3538323125797049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499C-43EF-B29F-25F88A646AF9}"/>
            </c:ext>
          </c:extLst>
        </c:ser>
        <c:ser>
          <c:idx val="12"/>
          <c:order val="12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5.1267978079142793</c:v>
              </c:pt>
              <c:pt idx="1">
                <c:v>4.7368575267969817</c:v>
              </c:pt>
              <c:pt idx="2">
                <c:v>4.0261796667383614</c:v>
              </c:pt>
              <c:pt idx="3">
                <c:v>3.4174424583971801</c:v>
              </c:pt>
              <c:pt idx="4">
                <c:v>2.952400413163268</c:v>
              </c:pt>
              <c:pt idx="5">
                <c:v>2.5951570898779748</c:v>
              </c:pt>
              <c:pt idx="6">
                <c:v>2.3267304957143216</c:v>
              </c:pt>
              <c:pt idx="7">
                <c:v>2.1461825738315117</c:v>
              </c:pt>
              <c:pt idx="8">
                <c:v>2.0597269030741527</c:v>
              </c:pt>
              <c:pt idx="9">
                <c:v>2.0718074035940623</c:v>
              </c:pt>
              <c:pt idx="10">
                <c:v>2.1796581467731029</c:v>
              </c:pt>
              <c:pt idx="11">
                <c:v>2.3538323125797049</c:v>
              </c:pt>
              <c:pt idx="12">
                <c:v>2.4585790884962879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499C-43EF-B29F-25F88A646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589888"/>
        <c:axId val="159591424"/>
      </c:scatterChart>
      <c:valAx>
        <c:axId val="159589888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591424"/>
        <c:crosses val="autoZero"/>
        <c:crossBetween val="midCat"/>
        <c:majorUnit val="1.333"/>
      </c:valAx>
      <c:valAx>
        <c:axId val="159591424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589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4.1137667560372115</c:v>
              </c:pt>
              <c:pt idx="1">
                <c:v>4.0605682524986708</c:v>
              </c:pt>
              <c:pt idx="2">
                <c:v>3.8639169021224933</c:v>
              </c:pt>
              <c:pt idx="3">
                <c:v>3.4682629929325506</c:v>
              </c:pt>
              <c:pt idx="4">
                <c:v>2.9173654105867284</c:v>
              </c:pt>
              <c:pt idx="5">
                <c:v>2.3533651770248123</c:v>
              </c:pt>
              <c:pt idx="6">
                <c:v>1.8860170128156097</c:v>
              </c:pt>
              <c:pt idx="7">
                <c:v>1.5434699961298199</c:v>
              </c:pt>
              <c:pt idx="8">
                <c:v>1.3094217385324414</c:v>
              </c:pt>
              <c:pt idx="9">
                <c:v>1.1575084218565013</c:v>
              </c:pt>
              <c:pt idx="10">
                <c:v>1.0648834317007647</c:v>
              </c:pt>
              <c:pt idx="11">
                <c:v>1.0154698457354634</c:v>
              </c:pt>
              <c:pt idx="12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68FC-412D-A0DE-162165F6499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4.0286744818279843</c:v>
              </c:pt>
              <c:pt idx="1">
                <c:v>3.9164062753874247</c:v>
              </c:pt>
              <c:pt idx="2">
                <c:v>3.6770433267150859</c:v>
              </c:pt>
              <c:pt idx="3">
                <c:v>3.2677143222085285</c:v>
              </c:pt>
              <c:pt idx="4">
                <c:v>2.7347031906768593</c:v>
              </c:pt>
              <c:pt idx="5">
                <c:v>2.2076605990681162</c:v>
              </c:pt>
              <c:pt idx="6">
                <c:v>1.7809627028891721</c:v>
              </c:pt>
              <c:pt idx="7">
                <c:v>1.473432304853014</c:v>
              </c:pt>
              <c:pt idx="8">
                <c:v>1.2651281377580983</c:v>
              </c:pt>
              <c:pt idx="9">
                <c:v>1.1294702929873455</c:v>
              </c:pt>
              <c:pt idx="10">
                <c:v>1.0453471049100598</c:v>
              </c:pt>
              <c:pt idx="11">
                <c:v>1</c:v>
              </c:pt>
              <c:pt idx="12">
                <c:v>0.98476582460776152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68FC-412D-A0DE-162165F64999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3.8321525841969164</c:v>
              </c:pt>
              <c:pt idx="1">
                <c:v>3.7222172652781933</c:v>
              </c:pt>
              <c:pt idx="2">
                <c:v>3.4928971018098309</c:v>
              </c:pt>
              <c:pt idx="3">
                <c:v>3.1062293179850955</c:v>
              </c:pt>
              <c:pt idx="4">
                <c:v>2.6037677543756876</c:v>
              </c:pt>
              <c:pt idx="5">
                <c:v>2.1044827125479677</c:v>
              </c:pt>
              <c:pt idx="6">
                <c:v>1.6980886050888016</c:v>
              </c:pt>
              <c:pt idx="7">
                <c:v>1.4044335975613262</c:v>
              </c:pt>
              <c:pt idx="8">
                <c:v>1.2056110647972631</c:v>
              </c:pt>
              <c:pt idx="9">
                <c:v>1.0764204849677441</c:v>
              </c:pt>
              <c:pt idx="10">
                <c:v>0.99650882540586416</c:v>
              </c:pt>
              <c:pt idx="11">
                <c:v>0.95356243472058233</c:v>
              </c:pt>
              <c:pt idx="12">
                <c:v>0.93906992092351649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68FC-412D-A0DE-162165F64999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3.4376271869439914</c:v>
              </c:pt>
              <c:pt idx="1">
                <c:v>3.334959702537768</c:v>
              </c:pt>
              <c:pt idx="2">
                <c:v>3.1299121007859019</c:v>
              </c:pt>
              <c:pt idx="3">
                <c:v>2.7938696124508247</c:v>
              </c:pt>
              <c:pt idx="4">
                <c:v>2.357839122929517</c:v>
              </c:pt>
              <c:pt idx="5">
                <c:v>1.9176808161648384</c:v>
              </c:pt>
              <c:pt idx="6">
                <c:v>1.5530665111374256</c:v>
              </c:pt>
              <c:pt idx="7">
                <c:v>1.2866728702848016</c:v>
              </c:pt>
              <c:pt idx="8">
                <c:v>1.1056723026151702</c:v>
              </c:pt>
              <c:pt idx="9">
                <c:v>0.98824451955196913</c:v>
              </c:pt>
              <c:pt idx="10">
                <c:v>0.91583618264806432</c:v>
              </c:pt>
              <c:pt idx="11">
                <c:v>0.87711532829913041</c:v>
              </c:pt>
              <c:pt idx="12">
                <c:v>0.86392459969848234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68FC-412D-A0DE-162165F64999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2.8891248365771549</c:v>
              </c:pt>
              <c:pt idx="1">
                <c:v>2.7982115301138766</c:v>
              </c:pt>
              <c:pt idx="2">
                <c:v>2.6271248774953007</c:v>
              </c:pt>
              <c:pt idx="3">
                <c:v>2.3590678340982802</c:v>
              </c:pt>
              <c:pt idx="4">
                <c:v>2.0137034614584683</c:v>
              </c:pt>
              <c:pt idx="5">
                <c:v>1.6571220745750928</c:v>
              </c:pt>
              <c:pt idx="6">
                <c:v>1.3529372220749454</c:v>
              </c:pt>
              <c:pt idx="7">
                <c:v>1.1260207620258342</c:v>
              </c:pt>
              <c:pt idx="8">
                <c:v>0.97054020474594505</c:v>
              </c:pt>
              <c:pt idx="9">
                <c:v>0.86975850305838742</c:v>
              </c:pt>
              <c:pt idx="10">
                <c:v>0.80788505800481125</c:v>
              </c:pt>
              <c:pt idx="11">
                <c:v>0.77507098317454715</c:v>
              </c:pt>
              <c:pt idx="12">
                <c:v>0.76369589000467386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8FC-412D-A0DE-162165F64999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2.3281462875297327</c:v>
              </c:pt>
              <c:pt idx="1">
                <c:v>2.2497187032004766</c:v>
              </c:pt>
              <c:pt idx="2">
                <c:v>2.1103187286180267</c:v>
              </c:pt>
              <c:pt idx="3">
                <c:v>1.9031107277624268</c:v>
              </c:pt>
              <c:pt idx="4">
                <c:v>1.6412571081044052</c:v>
              </c:pt>
              <c:pt idx="5">
                <c:v>1.3667642039498873</c:v>
              </c:pt>
              <c:pt idx="6">
                <c:v>1.1257585025728474</c:v>
              </c:pt>
              <c:pt idx="7">
                <c:v>0.94186197510671776</c:v>
              </c:pt>
              <c:pt idx="8">
                <c:v>0.81485807841284763</c:v>
              </c:pt>
              <c:pt idx="9">
                <c:v>0.73294528263371206</c:v>
              </c:pt>
              <c:pt idx="10">
                <c:v>0.68315221445409335</c:v>
              </c:pt>
              <c:pt idx="11">
                <c:v>0.65717026628384057</c:v>
              </c:pt>
              <c:pt idx="12">
                <c:v>0.64789079315273634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68FC-412D-A0DE-162165F64999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1.8636852156731176</c:v>
              </c:pt>
              <c:pt idx="1">
                <c:v>1.7958016786573332</c:v>
              </c:pt>
              <c:pt idx="2">
                <c:v>1.6800106734551168</c:v>
              </c:pt>
              <c:pt idx="3">
                <c:v>1.5154672682837542</c:v>
              </c:pt>
              <c:pt idx="4">
                <c:v>1.3127658784729748</c:v>
              </c:pt>
              <c:pt idx="5">
                <c:v>1.0997500168847181</c:v>
              </c:pt>
              <c:pt idx="6">
                <c:v>0.90929755366834941</c:v>
              </c:pt>
              <c:pt idx="7">
                <c:v>0.76175045101203598</c:v>
              </c:pt>
              <c:pt idx="8">
                <c:v>0.65986248659298763</c:v>
              </c:pt>
              <c:pt idx="9">
                <c:v>0.59523431356742273</c:v>
              </c:pt>
              <c:pt idx="10">
                <c:v>0.55685436308739289</c:v>
              </c:pt>
              <c:pt idx="11">
                <c:v>0.53748058802960508</c:v>
              </c:pt>
              <c:pt idx="12">
                <c:v>0.5302179106577164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68FC-412D-A0DE-162165F64999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1.5434699961298199</c:v>
              </c:pt>
              <c:pt idx="1">
                <c:v>1.521675662008857</c:v>
              </c:pt>
              <c:pt idx="2">
                <c:v>1.4543255701124373</c:v>
              </c:pt>
              <c:pt idx="3">
                <c:v>1.3389929610112508</c:v>
              </c:pt>
              <c:pt idx="4">
                <c:v>1.1811800569487299</c:v>
              </c:pt>
              <c:pt idx="5">
                <c:v>1</c:v>
              </c:pt>
              <c:pt idx="6">
                <c:v>0.82288995307957402</c:v>
              </c:pt>
              <c:pt idx="7">
                <c:v>0.67325121572652835</c:v>
              </c:pt>
              <c:pt idx="8">
                <c:v>0.56263841660700509</c:v>
              </c:pt>
              <c:pt idx="9">
                <c:v>0.49082825483141568</c:v>
              </c:pt>
              <c:pt idx="10">
                <c:v>0.45006980999737817</c:v>
              </c:pt>
              <c:pt idx="11">
                <c:v>0.43055217287352293</c:v>
              </c:pt>
              <c:pt idx="12">
                <c:v>0.42492342869805988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68FC-412D-A0DE-162165F64999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1.3094217385324414</c:v>
              </c:pt>
              <c:pt idx="1">
                <c:v>1.2902044092841478</c:v>
              </c:pt>
              <c:pt idx="2">
                <c:v>1.2316412651014002</c:v>
              </c:pt>
              <c:pt idx="3">
                <c:v>1.133199295820684</c:v>
              </c:pt>
              <c:pt idx="4">
                <c:v>1.0000000000000002</c:v>
              </c:pt>
              <c:pt idx="5">
                <c:v>0.84661097528452933</c:v>
              </c:pt>
              <c:pt idx="6">
                <c:v>0.69423352093490831</c:v>
              </c:pt>
              <c:pt idx="7">
                <c:v>0.56263841660700509</c:v>
              </c:pt>
              <c:pt idx="8">
                <c:v>0.46363032718601821</c:v>
              </c:pt>
              <c:pt idx="9">
                <c:v>0.39924114559141216</c:v>
              </c:pt>
              <c:pt idx="10">
                <c:v>0.36356445414732647</c:v>
              </c:pt>
              <c:pt idx="11">
                <c:v>0.34727326143070048</c:v>
              </c:pt>
              <c:pt idx="12">
                <c:v>0.34277502446938396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68FC-412D-A0DE-162165F64999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1.1575084218565013</c:v>
              </c:pt>
              <c:pt idx="1">
                <c:v>1.1401009282772006</c:v>
              </c:pt>
              <c:pt idx="2">
                <c:v>1.0874802022047576</c:v>
              </c:pt>
              <c:pt idx="3">
                <c:v>1</c:v>
              </c:pt>
              <c:pt idx="4">
                <c:v>0.88245730798463096</c:v>
              </c:pt>
              <c:pt idx="5">
                <c:v>0.74682991555442357</c:v>
              </c:pt>
              <c:pt idx="6">
                <c:v>0.61055537334486099</c:v>
              </c:pt>
              <c:pt idx="7">
                <c:v>0.49082825483141568</c:v>
              </c:pt>
              <c:pt idx="8">
                <c:v>0.39924114559141211</c:v>
              </c:pt>
              <c:pt idx="9">
                <c:v>0.33927930643216381</c:v>
              </c:pt>
              <c:pt idx="10">
                <c:v>0.30652920874489242</c:v>
              </c:pt>
              <c:pt idx="11">
                <c:v>0.29214222294967362</c:v>
              </c:pt>
              <c:pt idx="12">
                <c:v>0.28832876919592004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68FC-412D-A0DE-162165F64999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1.0648834317007647</c:v>
              </c:pt>
              <c:pt idx="1">
                <c:v>1.0486990296477283</c:v>
              </c:pt>
              <c:pt idx="2">
                <c:v>1</c:v>
              </c:pt>
              <c:pt idx="3">
                <c:v>0.91955697029941319</c:v>
              </c:pt>
              <c:pt idx="4">
                <c:v>0.8119247286811806</c:v>
              </c:pt>
              <c:pt idx="5">
                <c:v>0.68760394546503611</c:v>
              </c:pt>
              <c:pt idx="6">
                <c:v>0.56181913753825985</c:v>
              </c:pt>
              <c:pt idx="7">
                <c:v>0.45006980999737817</c:v>
              </c:pt>
              <c:pt idx="8">
                <c:v>0.36356445414732647</c:v>
              </c:pt>
              <c:pt idx="9">
                <c:v>0.30652920874489242</c:v>
              </c:pt>
              <c:pt idx="10">
                <c:v>0.27554729769600944</c:v>
              </c:pt>
              <c:pt idx="11">
                <c:v>0.26223883279719601</c:v>
              </c:pt>
              <c:pt idx="12">
                <c:v>0.25880473760983025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68FC-412D-A0DE-162165F64999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1.0154698457354636</c:v>
              </c:pt>
              <c:pt idx="1">
                <c:v>1</c:v>
              </c:pt>
              <c:pt idx="2">
                <c:v>0.95356243472058233</c:v>
              </c:pt>
              <c:pt idx="3">
                <c:v>0.87711532829913041</c:v>
              </c:pt>
              <c:pt idx="4">
                <c:v>0.77507098317454715</c:v>
              </c:pt>
              <c:pt idx="5">
                <c:v>0.65717026628384057</c:v>
              </c:pt>
              <c:pt idx="6">
                <c:v>0.53748058802960508</c:v>
              </c:pt>
              <c:pt idx="7">
                <c:v>0.43055217287352299</c:v>
              </c:pt>
              <c:pt idx="8">
                <c:v>0.34727326143070048</c:v>
              </c:pt>
              <c:pt idx="9">
                <c:v>0.29214222294967362</c:v>
              </c:pt>
              <c:pt idx="10">
                <c:v>0.26223883279719601</c:v>
              </c:pt>
              <c:pt idx="11">
                <c:v>0.24951432699764106</c:v>
              </c:pt>
              <c:pt idx="12">
                <c:v>0.24627094973336555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68FC-412D-A0DE-162165F64999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</c:v>
              </c:pt>
              <c:pt idx="1">
                <c:v>0.98476582460776152</c:v>
              </c:pt>
              <c:pt idx="2">
                <c:v>0.9390699209235166</c:v>
              </c:pt>
              <c:pt idx="3">
                <c:v>0.86392459969848245</c:v>
              </c:pt>
              <c:pt idx="4">
                <c:v>0.76369589000467397</c:v>
              </c:pt>
              <c:pt idx="5">
                <c:v>0.64789079315273634</c:v>
              </c:pt>
              <c:pt idx="6">
                <c:v>0.5302179106577164</c:v>
              </c:pt>
              <c:pt idx="7">
                <c:v>0.42492342869805988</c:v>
              </c:pt>
              <c:pt idx="8">
                <c:v>0.34277502446938396</c:v>
              </c:pt>
              <c:pt idx="9">
                <c:v>0.28832876919592004</c:v>
              </c:pt>
              <c:pt idx="10">
                <c:v>0.25880473760983025</c:v>
              </c:pt>
              <c:pt idx="11">
                <c:v>0.24627094973336555</c:v>
              </c:pt>
              <c:pt idx="12">
                <c:v>0.24308621740219885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68FC-412D-A0DE-162165F64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782016"/>
        <c:axId val="159783552"/>
      </c:scatterChart>
      <c:valAx>
        <c:axId val="159782016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83552"/>
        <c:crosses val="autoZero"/>
        <c:crossBetween val="midCat"/>
        <c:majorUnit val="1.33"/>
      </c:valAx>
      <c:valAx>
        <c:axId val="1597835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82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6.0002541653070889</c:v>
              </c:pt>
              <c:pt idx="1">
                <c:v>5.4973285076680058</c:v>
              </c:pt>
              <c:pt idx="2">
                <c:v>4.5581010520430887</c:v>
              </c:pt>
              <c:pt idx="3">
                <c:v>3.7173099534364082</c:v>
              </c:pt>
              <c:pt idx="4">
                <c:v>3.0916106116967286</c:v>
              </c:pt>
              <c:pt idx="5">
                <c:v>2.6973861557677505</c:v>
              </c:pt>
              <c:pt idx="6">
                <c:v>2.5022362863384977</c:v>
              </c:pt>
              <c:pt idx="7">
                <c:v>2.4620771073404124</c:v>
              </c:pt>
              <c:pt idx="8">
                <c:v>2.5565155433157027</c:v>
              </c:pt>
              <c:pt idx="9">
                <c:v>2.798210004948221</c:v>
              </c:pt>
              <c:pt idx="10">
                <c:v>3.222528588459423</c:v>
              </c:pt>
              <c:pt idx="11">
                <c:v>3.7946661362719358</c:v>
              </c:pt>
              <c:pt idx="12">
                <c:v>4.1267978079142793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59F0-4268-9F45-AF6D6F613F9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5.4583576183329638</c:v>
              </c:pt>
              <c:pt idx="1">
                <c:v>4.9962798669668302</c:v>
              </c:pt>
              <c:pt idx="2">
                <c:v>4.1649228960844837</c:v>
              </c:pt>
              <c:pt idx="3">
                <c:v>3.3863702256448969</c:v>
              </c:pt>
              <c:pt idx="4">
                <c:v>2.8002749442107651</c:v>
              </c:pt>
              <c:pt idx="5">
                <c:v>2.4468187656393701</c:v>
              </c:pt>
              <c:pt idx="6">
                <c:v>2.2955273955562903</c:v>
              </c:pt>
              <c:pt idx="7">
                <c:v>2.2932720025493509</c:v>
              </c:pt>
              <c:pt idx="8">
                <c:v>2.4098106725596971</c:v>
              </c:pt>
              <c:pt idx="9">
                <c:v>2.646931336177917</c:v>
              </c:pt>
              <c:pt idx="10">
                <c:v>3.0221031945989623</c:v>
              </c:pt>
              <c:pt idx="11">
                <c:v>3.4876897553890491</c:v>
              </c:pt>
              <c:pt idx="12">
                <c:v>3.7368575267969821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59F0-4268-9F45-AF6D6F613F9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4.5240147089107232</c:v>
              </c:pt>
              <c:pt idx="1">
                <c:v>4.2119847257357312</c:v>
              </c:pt>
              <c:pt idx="2">
                <c:v>3.6006261217306603</c:v>
              </c:pt>
              <c:pt idx="3">
                <c:v>2.9575118180767332</c:v>
              </c:pt>
              <c:pt idx="4">
                <c:v>2.4473047019779557</c:v>
              </c:pt>
              <c:pt idx="5">
                <c:v>2.1450180170492796</c:v>
              </c:pt>
              <c:pt idx="6">
                <c:v>2.0297111668087129</c:v>
              </c:pt>
              <c:pt idx="7">
                <c:v>2.0444905385280872</c:v>
              </c:pt>
              <c:pt idx="8">
                <c:v>2.1517962536668493</c:v>
              </c:pt>
              <c:pt idx="9">
                <c:v>2.3402716938033157</c:v>
              </c:pt>
              <c:pt idx="10">
                <c:v>2.6040908210517064</c:v>
              </c:pt>
              <c:pt idx="11">
                <c:v>2.8902606426367345</c:v>
              </c:pt>
              <c:pt idx="12">
                <c:v>3.0261796667383614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59F0-4268-9F45-AF6D6F613F9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3.6859623529761691</c:v>
              </c:pt>
              <c:pt idx="1">
                <c:v>3.4548714080043537</c:v>
              </c:pt>
              <c:pt idx="2">
                <c:v>2.9816907342981671</c:v>
              </c:pt>
              <c:pt idx="3">
                <c:v>2.4405480437309883</c:v>
              </c:pt>
              <c:pt idx="4">
                <c:v>1.9930910012138716</c:v>
              </c:pt>
              <c:pt idx="5">
                <c:v>1.7387279044847268</c:v>
              </c:pt>
              <c:pt idx="6">
                <c:v>1.6663686820928787</c:v>
              </c:pt>
              <c:pt idx="7">
                <c:v>1.7099436625791955</c:v>
              </c:pt>
              <c:pt idx="8">
                <c:v>1.8206759071594745</c:v>
              </c:pt>
              <c:pt idx="9">
                <c:v>1.9772480591896464</c:v>
              </c:pt>
              <c:pt idx="10">
                <c:v>2.1644150492464216</c:v>
              </c:pt>
              <c:pt idx="11">
                <c:v>2.3417348851037563</c:v>
              </c:pt>
              <c:pt idx="12">
                <c:v>2.4174424583971801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59F0-4268-9F45-AF6D6F613F9F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3.0611717898375472</c:v>
              </c:pt>
              <c:pt idx="1">
                <c:v>2.8695036922233088</c:v>
              </c:pt>
              <c:pt idx="2">
                <c:v>2.4735165586744898</c:v>
              </c:pt>
              <c:pt idx="3">
                <c:v>1.9946121572980897</c:v>
              </c:pt>
              <c:pt idx="4">
                <c:v>1.5737554958664937</c:v>
              </c:pt>
              <c:pt idx="5">
                <c:v>1.329903545104751</c:v>
              </c:pt>
              <c:pt idx="6">
                <c:v>1.2800783961880646</c:v>
              </c:pt>
              <c:pt idx="7">
                <c:v>1.3514616392511289</c:v>
              </c:pt>
              <c:pt idx="8">
                <c:v>1.4767064828696712</c:v>
              </c:pt>
              <c:pt idx="9">
                <c:v>1.6239955789965856</c:v>
              </c:pt>
              <c:pt idx="10">
                <c:v>1.7752964998948164</c:v>
              </c:pt>
              <c:pt idx="11">
                <c:v>1.9026644991480712</c:v>
              </c:pt>
              <c:pt idx="12">
                <c:v>1.9524004131632682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9F0-4268-9F45-AF6D6F613F9F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2.6671698472324041</c:v>
              </c:pt>
              <c:pt idx="1">
                <c:v>2.4980251658900752</c:v>
              </c:pt>
              <c:pt idx="2">
                <c:v>2.1523814553511533</c:v>
              </c:pt>
              <c:pt idx="3">
                <c:v>1.7182741492269624</c:v>
              </c:pt>
              <c:pt idx="4">
                <c:v>1.3029628996946836</c:v>
              </c:pt>
              <c:pt idx="5">
                <c:v>1.0240795348350349</c:v>
              </c:pt>
              <c:pt idx="6">
                <c:v>0.9480466807092427</c:v>
              </c:pt>
              <c:pt idx="7">
                <c:v>1.023724167419229</c:v>
              </c:pt>
              <c:pt idx="8">
                <c:v>1.1608533259726896</c:v>
              </c:pt>
              <c:pt idx="9">
                <c:v>1.3100405887375228</c:v>
              </c:pt>
              <c:pt idx="10">
                <c:v>1.4487663717601851</c:v>
              </c:pt>
              <c:pt idx="11">
                <c:v>1.556112619666121</c:v>
              </c:pt>
              <c:pt idx="12">
                <c:v>1.5951570898779748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9F0-4268-9F45-AF6D6F613F9F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2.4719508064689739</c:v>
              </c:pt>
              <c:pt idx="1">
                <c:v>2.3158724851237587</c:v>
              </c:pt>
              <c:pt idx="2">
                <c:v>2.0043001775288429</c:v>
              </c:pt>
              <c:pt idx="3">
                <c:v>1.6086751834692097</c:v>
              </c:pt>
              <c:pt idx="4">
                <c:v>1.2064520422039142</c:v>
              </c:pt>
              <c:pt idx="5">
                <c:v>0.8872681247765406</c:v>
              </c:pt>
              <c:pt idx="6">
                <c:v>0.74128519476340116</c:v>
              </c:pt>
              <c:pt idx="7">
                <c:v>0.77860308379158627</c:v>
              </c:pt>
              <c:pt idx="8">
                <c:v>0.90868698791151847</c:v>
              </c:pt>
              <c:pt idx="9">
                <c:v>1.0574824014658437</c:v>
              </c:pt>
              <c:pt idx="10">
                <c:v>1.1918867476374615</c:v>
              </c:pt>
              <c:pt idx="11">
                <c:v>1.2920511142869182</c:v>
              </c:pt>
              <c:pt idx="12">
                <c:v>1.3267304957143216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59F0-4268-9F45-AF6D6F613F9F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2.4620771073404124</c:v>
              </c:pt>
              <c:pt idx="1">
                <c:v>2.3678987006907817</c:v>
              </c:pt>
              <c:pt idx="2">
                <c:v>2.1214214069023352</c:v>
              </c:pt>
              <c:pt idx="3">
                <c:v>1.793803475102099</c:v>
              </c:pt>
              <c:pt idx="4">
                <c:v>1.4499340104678238</c:v>
              </c:pt>
              <c:pt idx="5">
                <c:v>1.1471502854776752</c:v>
              </c:pt>
              <c:pt idx="6">
                <c:v>0.93576380903522893</c:v>
              </c:pt>
              <c:pt idx="7">
                <c:v>0.84338028015572564</c:v>
              </c:pt>
              <c:pt idx="8">
                <c:v>0.85668726763776493</c:v>
              </c:pt>
              <c:pt idx="9">
                <c:v>0.93335331363213936</c:v>
              </c:pt>
              <c:pt idx="10">
                <c:v>1.0310691351692998</c:v>
              </c:pt>
              <c:pt idx="11">
                <c:v>1.11332958083877</c:v>
              </c:pt>
              <c:pt idx="12">
                <c:v>1.1461825738315115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59F0-4268-9F45-AF6D6F613F9F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2.5565155433157027</c:v>
              </c:pt>
              <c:pt idx="1">
                <c:v>2.4548261261892557</c:v>
              </c:pt>
              <c:pt idx="2">
                <c:v>2.1971951515207246</c:v>
              </c:pt>
              <c:pt idx="3">
                <c:v>1.8687180773337495</c:v>
              </c:pt>
              <c:pt idx="4">
                <c:v>1.5313282869345795</c:v>
              </c:pt>
              <c:pt idx="5">
                <c:v>1.2275300467003731</c:v>
              </c:pt>
              <c:pt idx="6">
                <c:v>0.99352693446511742</c:v>
              </c:pt>
              <c:pt idx="7">
                <c:v>0.85668726763776493</c:v>
              </c:pt>
              <c:pt idx="8">
                <c:v>0.82242867877878734</c:v>
              </c:pt>
              <c:pt idx="9">
                <c:v>0.86654813209567338</c:v>
              </c:pt>
              <c:pt idx="10">
                <c:v>0.94889854111632854</c:v>
              </c:pt>
              <c:pt idx="11">
                <c:v>1.027003545617091</c:v>
              </c:pt>
              <c:pt idx="12">
                <c:v>1.0597269030741532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59F0-4268-9F45-AF6D6F613F9F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2.798210004948221</c:v>
              </c:pt>
              <c:pt idx="1">
                <c:v>2.6698141162858962</c:v>
              </c:pt>
              <c:pt idx="2">
                <c:v>2.3626635137677163</c:v>
              </c:pt>
              <c:pt idx="3">
                <c:v>2.0001058651867583</c:v>
              </c:pt>
              <c:pt idx="4">
                <c:v>1.6490639239061562</c:v>
              </c:pt>
              <c:pt idx="5">
                <c:v>1.3396660978317323</c:v>
              </c:pt>
              <c:pt idx="6">
                <c:v>1.0944272722178923</c:v>
              </c:pt>
              <c:pt idx="7">
                <c:v>0.93335331363213936</c:v>
              </c:pt>
              <c:pt idx="8">
                <c:v>0.86654813209567327</c:v>
              </c:pt>
              <c:pt idx="9">
                <c:v>0.88396881530836235</c:v>
              </c:pt>
              <c:pt idx="10">
                <c:v>0.95501893719138986</c:v>
              </c:pt>
              <c:pt idx="11">
                <c:v>1.0353509198133244</c:v>
              </c:pt>
              <c:pt idx="12">
                <c:v>1.0718074035940623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59F0-4268-9F45-AF6D6F613F9F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3.222528588459423</c:v>
              </c:pt>
              <c:pt idx="1">
                <c:v>3.0310135313621642</c:v>
              </c:pt>
              <c:pt idx="2">
                <c:v>2.6124565278598646</c:v>
              </c:pt>
              <c:pt idx="3">
                <c:v>2.1726037025572071</c:v>
              </c:pt>
              <c:pt idx="4">
                <c:v>1.7839570772580697</c:v>
              </c:pt>
              <c:pt idx="5">
                <c:v>1.4586977293800334</c:v>
              </c:pt>
              <c:pt idx="6">
                <c:v>1.2040106646814857</c:v>
              </c:pt>
              <c:pt idx="7">
                <c:v>1.0310691351692998</c:v>
              </c:pt>
              <c:pt idx="8">
                <c:v>0.94889854111632854</c:v>
              </c:pt>
              <c:pt idx="9">
                <c:v>0.95501893719138986</c:v>
              </c:pt>
              <c:pt idx="10">
                <c:v>1.0294281812860564</c:v>
              </c:pt>
              <c:pt idx="11">
                <c:v>1.1293678601549169</c:v>
              </c:pt>
              <c:pt idx="12">
                <c:v>1.1796581467731027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59F0-4268-9F45-AF6D6F613F9F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3.7946661362719363</c:v>
              </c:pt>
              <c:pt idx="1">
                <c:v>3.4876897553890491</c:v>
              </c:pt>
              <c:pt idx="2">
                <c:v>2.8902606426367345</c:v>
              </c:pt>
              <c:pt idx="3">
                <c:v>2.3417348851037563</c:v>
              </c:pt>
              <c:pt idx="4">
                <c:v>1.9026644991480712</c:v>
              </c:pt>
              <c:pt idx="5">
                <c:v>1.5561126196661212</c:v>
              </c:pt>
              <c:pt idx="6">
                <c:v>1.2920511142869184</c:v>
              </c:pt>
              <c:pt idx="7">
                <c:v>1.11332958083877</c:v>
              </c:pt>
              <c:pt idx="8">
                <c:v>1.027003545617091</c:v>
              </c:pt>
              <c:pt idx="9">
                <c:v>1.0353509198133244</c:v>
              </c:pt>
              <c:pt idx="10">
                <c:v>1.1293678601549169</c:v>
              </c:pt>
              <c:pt idx="11">
                <c:v>1.2728334592572292</c:v>
              </c:pt>
              <c:pt idx="12">
                <c:v>1.3538323125797049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59F0-4268-9F45-AF6D6F613F9F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4.1267978079142793</c:v>
              </c:pt>
              <c:pt idx="1">
                <c:v>3.7368575267969821</c:v>
              </c:pt>
              <c:pt idx="2">
                <c:v>3.0261796667383618</c:v>
              </c:pt>
              <c:pt idx="3">
                <c:v>2.4174424583971801</c:v>
              </c:pt>
              <c:pt idx="4">
                <c:v>1.9524004131632682</c:v>
              </c:pt>
              <c:pt idx="5">
                <c:v>1.5951570898779748</c:v>
              </c:pt>
              <c:pt idx="6">
                <c:v>1.3267304957143216</c:v>
              </c:pt>
              <c:pt idx="7">
                <c:v>1.1461825738315115</c:v>
              </c:pt>
              <c:pt idx="8">
                <c:v>1.059726903074153</c:v>
              </c:pt>
              <c:pt idx="9">
                <c:v>1.0718074035940623</c:v>
              </c:pt>
              <c:pt idx="10">
                <c:v>1.1796581467731027</c:v>
              </c:pt>
              <c:pt idx="11">
                <c:v>1.3538323125797047</c:v>
              </c:pt>
              <c:pt idx="12">
                <c:v>1.4585790884962881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59F0-4268-9F45-AF6D6F61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760832"/>
        <c:axId val="188762368"/>
      </c:scatterChart>
      <c:valAx>
        <c:axId val="188760832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8762368"/>
        <c:crosses val="autoZero"/>
        <c:crossBetween val="midCat"/>
        <c:majorUnit val="1.33"/>
      </c:valAx>
      <c:valAx>
        <c:axId val="188762368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8760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9008505818811"/>
          <c:y val="8.3333333333333301E-2"/>
          <c:w val="0.65803960304423503"/>
          <c:h val="0.82246937882764704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7.9703546913965971E-4</c:v>
              </c:pt>
              <c:pt idx="1">
                <c:v>1.9889513752575572E-2</c:v>
              </c:pt>
              <c:pt idx="2">
                <c:v>3.9513540056701414E-2</c:v>
              </c:pt>
              <c:pt idx="3">
                <c:v>5.8563194612127993E-2</c:v>
              </c:pt>
              <c:pt idx="4">
                <c:v>7.7483655984581429E-2</c:v>
              </c:pt>
              <c:pt idx="5">
                <c:v>9.5744297709520823E-2</c:v>
              </c:pt>
              <c:pt idx="6">
                <c:v>8.2027033237992139E-2</c:v>
              </c:pt>
              <c:pt idx="7">
                <c:v>6.1472920189548474E-2</c:v>
              </c:pt>
              <c:pt idx="8">
                <c:v>4.1013516618996063E-2</c:v>
              </c:pt>
              <c:pt idx="9">
                <c:v>2.0506758309498028E-2</c:v>
              </c:pt>
              <c:pt idx="10">
                <c:v>1.1937022874671182E-6</c:v>
              </c:pt>
              <c:pt idx="11">
                <c:v>0.12870932271365534</c:v>
              </c:pt>
            </c:numLit>
          </c:val>
          <c:extLst>
            <c:ext xmlns:c16="http://schemas.microsoft.com/office/drawing/2014/chart" uri="{C3380CC4-5D6E-409C-BE32-E72D297353CC}">
              <c16:uniqueId val="{00000000-55D0-40F3-B655-AF92F3372F04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7.1882758132295311E-4</c:v>
              </c:pt>
              <c:pt idx="1">
                <c:v>1.8484945486323803E-2</c:v>
              </c:pt>
              <c:pt idx="2">
                <c:v>3.7472212813909687E-2</c:v>
              </c:pt>
              <c:pt idx="3">
                <c:v>5.6348932133544381E-2</c:v>
              </c:pt>
              <c:pt idx="4">
                <c:v>7.5472230650129313E-2</c:v>
              </c:pt>
              <c:pt idx="5">
                <c:v>9.4432305427184615E-2</c:v>
              </c:pt>
              <c:pt idx="6">
                <c:v>0.10602149080904096</c:v>
              </c:pt>
              <c:pt idx="7">
                <c:v>7.4831648516431967E-2</c:v>
              </c:pt>
              <c:pt idx="8">
                <c:v>4.5967615254876908E-2</c:v>
              </c:pt>
              <c:pt idx="9">
                <c:v>1.8627550275857253E-2</c:v>
              </c:pt>
              <c:pt idx="10">
                <c:v>0</c:v>
              </c:pt>
              <c:pt idx="11">
                <c:v>0.48403654818981828</c:v>
              </c:pt>
            </c:numLit>
          </c:val>
          <c:extLst>
            <c:ext xmlns:c16="http://schemas.microsoft.com/office/drawing/2014/chart" uri="{C3380CC4-5D6E-409C-BE32-E72D297353CC}">
              <c16:uniqueId val="{00000001-55D0-40F3-B655-AF92F3372F04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7.1828248355746251E-4</c:v>
              </c:pt>
              <c:pt idx="1">
                <c:v>1.8262590667857542E-2</c:v>
              </c:pt>
              <c:pt idx="2">
                <c:v>3.6857681526330087E-2</c:v>
              </c:pt>
              <c:pt idx="3">
                <c:v>5.5371971055114218E-2</c:v>
              </c:pt>
              <c:pt idx="4">
                <c:v>7.4200485801436497E-2</c:v>
              </c:pt>
              <c:pt idx="5">
                <c:v>9.2969282862070637E-2</c:v>
              </c:pt>
              <c:pt idx="6">
                <c:v>0.1000526372225771</c:v>
              </c:pt>
              <c:pt idx="7">
                <c:v>6.5067250243648067E-2</c:v>
              </c:pt>
              <c:pt idx="8">
                <c:v>3.2574483174784515E-2</c:v>
              </c:pt>
              <c:pt idx="9">
                <c:v>0</c:v>
              </c:pt>
              <c:pt idx="10">
                <c:v>0</c:v>
              </c:pt>
              <c:pt idx="11">
                <c:v>0.76613245951014286</c:v>
              </c:pt>
            </c:numLit>
          </c:val>
          <c:extLst>
            <c:ext xmlns:c16="http://schemas.microsoft.com/office/drawing/2014/chart" uri="{C3380CC4-5D6E-409C-BE32-E72D297353CC}">
              <c16:uniqueId val="{00000002-55D0-40F3-B655-AF92F3372F04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7.1810054791308811E-4</c:v>
              </c:pt>
              <c:pt idx="1">
                <c:v>1.8174032219099624E-2</c:v>
              </c:pt>
              <c:pt idx="2">
                <c:v>3.6580314165232677E-2</c:v>
              </c:pt>
              <c:pt idx="3">
                <c:v>5.4866092325549863E-2</c:v>
              </c:pt>
              <c:pt idx="4">
                <c:v>7.3443990800286324E-2</c:v>
              </c:pt>
              <c:pt idx="5">
                <c:v>9.189667187564779E-2</c:v>
              </c:pt>
              <c:pt idx="6">
                <c:v>7.689015902579574E-2</c:v>
              </c:pt>
              <c:pt idx="7">
                <c:v>4.0999205390005344E-2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0.92518537498180342</c:v>
              </c:pt>
            </c:numLit>
          </c:val>
          <c:extLst>
            <c:ext xmlns:c16="http://schemas.microsoft.com/office/drawing/2014/chart" uri="{C3380CC4-5D6E-409C-BE32-E72D297353CC}">
              <c16:uniqueId val="{00000003-55D0-40F3-B655-AF92F3372F04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7.1800952237416349E-4</c:v>
              </c:pt>
              <c:pt idx="1">
                <c:v>1.8126306306613809E-2</c:v>
              </c:pt>
              <c:pt idx="2">
                <c:v>3.6417513489392019E-2</c:v>
              </c:pt>
              <c:pt idx="3">
                <c:v>5.4545119146613599E-2</c:v>
              </c:pt>
              <c:pt idx="4">
                <c:v>7.2892415823843426E-2</c:v>
              </c:pt>
              <c:pt idx="5">
                <c:v>8.1153546076104477E-2</c:v>
              </c:pt>
              <c:pt idx="6">
                <c:v>4.4305151748988858E-2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1.0069329871642156</c:v>
              </c:pt>
            </c:numLit>
          </c:val>
          <c:extLst>
            <c:ext xmlns:c16="http://schemas.microsoft.com/office/drawing/2014/chart" uri="{C3380CC4-5D6E-409C-BE32-E72D297353CC}">
              <c16:uniqueId val="{00000004-55D0-40F3-B655-AF92F3372F04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7.1795487297931322E-4</c:v>
              </c:pt>
              <c:pt idx="1">
                <c:v>1.8096126757165203E-2</c:v>
              </c:pt>
              <c:pt idx="2">
                <c:v>3.6307090581867096E-2</c:v>
              </c:pt>
              <c:pt idx="3">
                <c:v>5.4299173209513725E-2</c:v>
              </c:pt>
              <c:pt idx="4">
                <c:v>7.234597154519018E-2</c:v>
              </c:pt>
              <c:pt idx="5">
                <c:v>4.299383634181516E-2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0.98416530066995345</c:v>
              </c:pt>
            </c:numLit>
          </c:val>
          <c:extLst>
            <c:ext xmlns:c16="http://schemas.microsoft.com/office/drawing/2014/chart" uri="{C3380CC4-5D6E-409C-BE32-E72D297353CC}">
              <c16:uniqueId val="{00000005-55D0-40F3-B655-AF92F3372F04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7.179184041583356E-4</c:v>
              </c:pt>
              <c:pt idx="1">
                <c:v>1.8074779520098984E-2</c:v>
              </c:pt>
              <c:pt idx="2">
                <c:v>3.6219420192636319E-2</c:v>
              </c:pt>
              <c:pt idx="3">
                <c:v>5.4045198892883298E-2</c:v>
              </c:pt>
              <c:pt idx="4">
                <c:v>3.8274335998270993E-2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0.95093861712612981</c:v>
              </c:pt>
            </c:numLit>
          </c:val>
          <c:extLst>
            <c:ext xmlns:c16="http://schemas.microsoft.com/office/drawing/2014/chart" uri="{C3380CC4-5D6E-409C-BE32-E72D297353CC}">
              <c16:uniqueId val="{00000006-55D0-40F3-B655-AF92F3372F04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7.1789230022334567E-4</c:v>
              </c:pt>
              <c:pt idx="1">
                <c:v>1.8057745471306084E-2</c:v>
              </c:pt>
              <c:pt idx="2">
                <c:v>3.612651477895544E-2</c:v>
              </c:pt>
              <c:pt idx="3">
                <c:v>3.0901632203403657E-2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0.73510197754718376</c:v>
              </c:pt>
            </c:numLit>
          </c:val>
          <c:extLst>
            <c:ext xmlns:c16="http://schemas.microsoft.com/office/drawing/2014/chart" uri="{C3380CC4-5D6E-409C-BE32-E72D297353CC}">
              <c16:uniqueId val="{00000007-55D0-40F3-B655-AF92F3372F04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7.1787260687370476E-4</c:v>
              </c:pt>
              <c:pt idx="1">
                <c:v>1.8040335903932222E-2</c:v>
              </c:pt>
              <c:pt idx="2">
                <c:v>2.1693555816792415E-2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0.60854426687563434</c:v>
              </c:pt>
            </c:numLit>
          </c:val>
          <c:extLst>
            <c:ext xmlns:c16="http://schemas.microsoft.com/office/drawing/2014/chart" uri="{C3380CC4-5D6E-409C-BE32-E72D297353CC}">
              <c16:uniqueId val="{00000008-55D0-40F3-B655-AF92F3372F04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7.1785688388523031E-4</c:v>
              </c:pt>
              <c:pt idx="1">
                <c:v>1.1275325690359779E-2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0.34625292908720179</c:v>
              </c:pt>
            </c:numLit>
          </c:val>
          <c:extLst>
            <c:ext xmlns:c16="http://schemas.microsoft.com/office/drawing/2014/chart" uri="{C3380CC4-5D6E-409C-BE32-E72D297353CC}">
              <c16:uniqueId val="{00000009-55D0-40F3-B655-AF92F3372F04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4.6265762134634097E-4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1.439849306825957E-2</c:v>
              </c:pt>
            </c:numLit>
          </c:val>
          <c:extLst>
            <c:ext xmlns:c16="http://schemas.microsoft.com/office/drawing/2014/chart" uri="{C3380CC4-5D6E-409C-BE32-E72D297353CC}">
              <c16:uniqueId val="{0000000A-55D0-40F3-B655-AF92F3372F04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1.439849306825957E-2</c:v>
              </c:pt>
            </c:numLit>
          </c:val>
          <c:extLst>
            <c:ext xmlns:c16="http://schemas.microsoft.com/office/drawing/2014/chart" uri="{C3380CC4-5D6E-409C-BE32-E72D297353CC}">
              <c16:uniqueId val="{0000000B-55D0-40F3-B655-AF92F3372F04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</c:numLit>
          </c:val>
          <c:extLst>
            <c:ext xmlns:c16="http://schemas.microsoft.com/office/drawing/2014/chart" uri="{C3380CC4-5D6E-409C-BE32-E72D297353CC}">
              <c16:uniqueId val="{0000000C-55D0-40F3-B655-AF92F3372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019328"/>
        <c:axId val="154020864"/>
        <c:axId val="153995904"/>
      </c:bar3DChart>
      <c:catAx>
        <c:axId val="15401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020864"/>
        <c:crosses val="autoZero"/>
        <c:auto val="1"/>
        <c:lblAlgn val="ctr"/>
        <c:lblOffset val="100"/>
        <c:noMultiLvlLbl val="0"/>
      </c:catAx>
      <c:valAx>
        <c:axId val="154020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019328"/>
        <c:crosses val="autoZero"/>
        <c:crossBetween val="between"/>
      </c:valAx>
      <c:serAx>
        <c:axId val="153995904"/>
        <c:scaling>
          <c:orientation val="maxMin"/>
        </c:scaling>
        <c:delete val="0"/>
        <c:axPos val="b"/>
        <c:majorTickMark val="out"/>
        <c:minorTickMark val="none"/>
        <c:tickLblPos val="nextTo"/>
        <c:crossAx val="154020864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9006914546328E-2"/>
          <c:y val="5.5555555555555497E-2"/>
          <c:w val="0.64360358999232403"/>
          <c:h val="0.87962962962962998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4.7281353090860323</c:v>
              </c:pt>
              <c:pt idx="1">
                <c:v>3.9896658329215833</c:v>
              </c:pt>
              <c:pt idx="2">
                <c:v>2.0545297133598757</c:v>
              </c:pt>
              <c:pt idx="3">
                <c:v>-5.1276617974913757E-2</c:v>
              </c:pt>
              <c:pt idx="4">
                <c:v>-0.71911102426237206</c:v>
              </c:pt>
              <c:pt idx="5">
                <c:v>0.80433133641859222</c:v>
              </c:pt>
              <c:pt idx="6">
                <c:v>3.6231994560900298</c:v>
              </c:pt>
              <c:pt idx="7">
                <c:v>6.4937870938816067</c:v>
              </c:pt>
              <c:pt idx="8">
                <c:v>8.8112500195721868</c:v>
              </c:pt>
              <c:pt idx="9">
                <c:v>10.475925822733071</c:v>
              </c:pt>
              <c:pt idx="10">
                <c:v>11.566380296205583</c:v>
              </c:pt>
              <c:pt idx="11">
                <c:v>12.178299195447927</c:v>
              </c:pt>
              <c:pt idx="12">
                <c:v>12.37513071633615</c:v>
              </c:pt>
            </c:numLit>
          </c:val>
          <c:extLst>
            <c:ext xmlns:c16="http://schemas.microsoft.com/office/drawing/2014/chart" uri="{C3380CC4-5D6E-409C-BE32-E72D297353CC}">
              <c16:uniqueId val="{00000000-A015-4550-AE11-75B9AA5C6D39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3.9896658329215833</c:v>
              </c:pt>
              <c:pt idx="1">
                <c:v>3.242572607372495</c:v>
              </c:pt>
              <c:pt idx="2">
                <c:v>1.278008848768867</c:v>
              </c:pt>
              <c:pt idx="3">
                <c:v>-0.86172668628674265</c:v>
              </c:pt>
              <c:pt idx="4">
                <c:v>-1.4822366181698388</c:v>
              </c:pt>
              <c:pt idx="5">
                <c:v>0.23884378265219516</c:v>
              </c:pt>
              <c:pt idx="6">
                <c:v>3.3221683503129991</c:v>
              </c:pt>
              <c:pt idx="7">
                <c:v>6.4100083827209167</c:v>
              </c:pt>
              <c:pt idx="8">
                <c:v>8.8668898211113909</c:v>
              </c:pt>
              <c:pt idx="9">
                <c:v>10.610860021501638</c:v>
              </c:pt>
              <c:pt idx="10">
                <c:v>11.74327468517793</c:v>
              </c:pt>
              <c:pt idx="11">
                <c:v>12.37513071633615</c:v>
              </c:pt>
              <c:pt idx="12">
                <c:v>12.577809415563314</c:v>
              </c:pt>
            </c:numLit>
          </c:val>
          <c:extLst>
            <c:ext xmlns:c16="http://schemas.microsoft.com/office/drawing/2014/chart" uri="{C3380CC4-5D6E-409C-BE32-E72D297353CC}">
              <c16:uniqueId val="{00000001-A015-4550-AE11-75B9AA5C6D39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2.0545297133598757</c:v>
              </c:pt>
              <c:pt idx="1">
                <c:v>1.278008848768867</c:v>
              </c:pt>
              <c:pt idx="2">
                <c:v>-0.79670633227265031</c:v>
              </c:pt>
              <c:pt idx="3">
                <c:v>-3.1090727603718236</c:v>
              </c:pt>
              <c:pt idx="4">
                <c:v>-3.6971840374883347</c:v>
              </c:pt>
              <c:pt idx="5">
                <c:v>-1.4337831223145872</c:v>
              </c:pt>
              <c:pt idx="6">
                <c:v>2.4698319324648095</c:v>
              </c:pt>
              <c:pt idx="7">
                <c:v>6.2451665425473184</c:v>
              </c:pt>
              <c:pt idx="8">
                <c:v>9.1362027745522028</c:v>
              </c:pt>
              <c:pt idx="9">
                <c:v>11.119936504266725</c:v>
              </c:pt>
              <c:pt idx="10">
                <c:v>12.37513071633615</c:v>
              </c:pt>
              <c:pt idx="11">
                <c:v>13.063644047793241</c:v>
              </c:pt>
              <c:pt idx="12">
                <c:v>13.282645427159089</c:v>
              </c:pt>
            </c:numLit>
          </c:val>
          <c:extLst>
            <c:ext xmlns:c16="http://schemas.microsoft.com/office/drawing/2014/chart" uri="{C3380CC4-5D6E-409C-BE32-E72D297353CC}">
              <c16:uniqueId val="{00000002-A015-4550-AE11-75B9AA5C6D39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-5.1276617974913757E-2</c:v>
              </c:pt>
              <c:pt idx="1">
                <c:v>-0.86172668628674265</c:v>
              </c:pt>
              <c:pt idx="2">
                <c:v>-3.1090727603718236</c:v>
              </c:pt>
              <c:pt idx="3">
                <c:v>-5.8426994117068283</c:v>
              </c:pt>
              <c:pt idx="4">
                <c:v>-6.7666696692835444</c:v>
              </c:pt>
              <c:pt idx="5">
                <c:v>-3.920625208330339</c:v>
              </c:pt>
              <c:pt idx="6">
                <c:v>1.34432804452042</c:v>
              </c:pt>
              <c:pt idx="7">
                <c:v>6.351436966869918</c:v>
              </c:pt>
              <c:pt idx="8">
                <c:v>10.000292747899032</c:v>
              </c:pt>
              <c:pt idx="9">
                <c:v>12.37513071633615</c:v>
              </c:pt>
              <c:pt idx="10">
                <c:v>13.814238681676255</c:v>
              </c:pt>
              <c:pt idx="11">
                <c:v>14.580734076046824</c:v>
              </c:pt>
              <c:pt idx="12">
                <c:v>14.82096953304403</c:v>
              </c:pt>
            </c:numLit>
          </c:val>
          <c:extLst>
            <c:ext xmlns:c16="http://schemas.microsoft.com/office/drawing/2014/chart" uri="{C3380CC4-5D6E-409C-BE32-E72D297353CC}">
              <c16:uniqueId val="{00000003-A015-4550-AE11-75B9AA5C6D39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-0.71911102426236739</c:v>
              </c:pt>
              <c:pt idx="1">
                <c:v>-1.4822366181698434</c:v>
              </c:pt>
              <c:pt idx="2">
                <c:v>-3.6971840374883298</c:v>
              </c:pt>
              <c:pt idx="3">
                <c:v>-6.7666696692835444</c:v>
              </c:pt>
              <c:pt idx="4">
                <c:v>-8.5374384804887438</c:v>
              </c:pt>
              <c:pt idx="5">
                <c:v>-5.8089656150794893</c:v>
              </c:pt>
              <c:pt idx="6">
                <c:v>0.94819293243955549</c:v>
              </c:pt>
              <c:pt idx="7">
                <c:v>7.6849403864947012</c:v>
              </c:pt>
              <c:pt idx="8">
                <c:v>12.375130716336143</c:v>
              </c:pt>
              <c:pt idx="9">
                <c:v>15.213750001401689</c:v>
              </c:pt>
              <c:pt idx="10">
                <c:v>16.822486600491121</c:v>
              </c:pt>
              <c:pt idx="11">
                <c:v>17.638905899665087</c:v>
              </c:pt>
              <c:pt idx="12">
                <c:v>17.88848122820886</c:v>
              </c:pt>
            </c:numLit>
          </c:val>
          <c:extLst>
            <c:ext xmlns:c16="http://schemas.microsoft.com/office/drawing/2014/chart" uri="{C3380CC4-5D6E-409C-BE32-E72D297353CC}">
              <c16:uniqueId val="{00000004-A015-4550-AE11-75B9AA5C6D39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0.80433133641859222</c:v>
              </c:pt>
              <c:pt idx="1">
                <c:v>0.23884378265219516</c:v>
              </c:pt>
              <c:pt idx="2">
                <c:v>-1.4337831223145872</c:v>
              </c:pt>
              <c:pt idx="3">
                <c:v>-3.920625208330339</c:v>
              </c:pt>
              <c:pt idx="4">
                <c:v>-5.808965615079499</c:v>
              </c:pt>
              <c:pt idx="5">
                <c:v>-3.7651634779601499</c:v>
              </c:pt>
              <c:pt idx="6">
                <c:v>3.8033340143466767</c:v>
              </c:pt>
              <c:pt idx="7">
                <c:v>12.375130716336153</c:v>
              </c:pt>
              <c:pt idx="8">
                <c:v>18.149377768937367</c:v>
              </c:pt>
              <c:pt idx="9">
                <c:v>21.271778974961961</c:v>
              </c:pt>
              <c:pt idx="10">
                <c:v>22.830861683145208</c:v>
              </c:pt>
              <c:pt idx="11">
                <c:v>23.544352720525531</c:v>
              </c:pt>
              <c:pt idx="12">
                <c:v>23.750217073150903</c:v>
              </c:pt>
            </c:numLit>
          </c:val>
          <c:extLst>
            <c:ext xmlns:c16="http://schemas.microsoft.com/office/drawing/2014/chart" uri="{C3380CC4-5D6E-409C-BE32-E72D297353CC}">
              <c16:uniqueId val="{00000005-A015-4550-AE11-75B9AA5C6D39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3.6231994560900298</c:v>
              </c:pt>
              <c:pt idx="1">
                <c:v>3.3221683503129942</c:v>
              </c:pt>
              <c:pt idx="2">
                <c:v>2.4698319324648095</c:v>
              </c:pt>
              <c:pt idx="3">
                <c:v>1.34432804452042</c:v>
              </c:pt>
              <c:pt idx="4">
                <c:v>0.94819293243955549</c:v>
              </c:pt>
              <c:pt idx="5">
                <c:v>3.8033340143466767</c:v>
              </c:pt>
              <c:pt idx="6">
                <c:v>12.375130716336136</c:v>
              </c:pt>
              <c:pt idx="7">
                <c:v>23.091164066557518</c:v>
              </c:pt>
              <c:pt idx="8">
                <c:v>30.052690275832386</c:v>
              </c:pt>
              <c:pt idx="9">
                <c:v>33.029440391028949</c:v>
              </c:pt>
              <c:pt idx="10">
                <c:v>34.014543604111665</c:v>
              </c:pt>
              <c:pt idx="11">
                <c:v>34.266846674672166</c:v>
              </c:pt>
              <c:pt idx="12">
                <c:v>34.306409301759388</c:v>
              </c:pt>
            </c:numLit>
          </c:val>
          <c:extLst>
            <c:ext xmlns:c16="http://schemas.microsoft.com/office/drawing/2014/chart" uri="{C3380CC4-5D6E-409C-BE32-E72D297353CC}">
              <c16:uniqueId val="{00000006-A015-4550-AE11-75B9AA5C6D39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6.4937870938816067</c:v>
              </c:pt>
              <c:pt idx="1">
                <c:v>6.4100083827209167</c:v>
              </c:pt>
              <c:pt idx="2">
                <c:v>6.2451665425473148</c:v>
              </c:pt>
              <c:pt idx="3">
                <c:v>6.3514369668699135</c:v>
              </c:pt>
              <c:pt idx="4">
                <c:v>7.6849403864946915</c:v>
              </c:pt>
              <c:pt idx="5">
                <c:v>12.375130716336153</c:v>
              </c:pt>
              <c:pt idx="6">
                <c:v>23.091164066557518</c:v>
              </c:pt>
              <c:pt idx="7">
                <c:v>37.744783445996177</c:v>
              </c:pt>
              <c:pt idx="8">
                <c:v>48.144594194135863</c:v>
              </c:pt>
              <c:pt idx="9">
                <c:v>51.781243942661412</c:v>
              </c:pt>
              <c:pt idx="10">
                <c:v>52.00153004052278</c:v>
              </c:pt>
              <c:pt idx="11">
                <c:v>51.45374153896384</c:v>
              </c:pt>
              <c:pt idx="12">
                <c:v>51.188833404774662</c:v>
              </c:pt>
            </c:numLit>
          </c:val>
          <c:extLst>
            <c:ext xmlns:c16="http://schemas.microsoft.com/office/drawing/2014/chart" uri="{C3380CC4-5D6E-409C-BE32-E72D297353CC}">
              <c16:uniqueId val="{00000007-A015-4550-AE11-75B9AA5C6D39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8.8112500195721868</c:v>
              </c:pt>
              <c:pt idx="1">
                <c:v>8.8668898211113873</c:v>
              </c:pt>
              <c:pt idx="2">
                <c:v>9.136202774552201</c:v>
              </c:pt>
              <c:pt idx="3">
                <c:v>10.000292747899032</c:v>
              </c:pt>
              <c:pt idx="4">
                <c:v>12.375130716336143</c:v>
              </c:pt>
              <c:pt idx="5">
                <c:v>18.149377768937367</c:v>
              </c:pt>
              <c:pt idx="6">
                <c:v>30.052690275832386</c:v>
              </c:pt>
              <c:pt idx="7">
                <c:v>48.144594194135863</c:v>
              </c:pt>
              <c:pt idx="8">
                <c:v>64.779493519753501</c:v>
              </c:pt>
              <c:pt idx="9">
                <c:v>72.740403128035524</c:v>
              </c:pt>
              <c:pt idx="10">
                <c:v>74.087455854108072</c:v>
              </c:pt>
              <c:pt idx="11">
                <c:v>73.353391824453965</c:v>
              </c:pt>
              <c:pt idx="12">
                <c:v>72.904934212183562</c:v>
              </c:pt>
            </c:numLit>
          </c:val>
          <c:extLst>
            <c:ext xmlns:c16="http://schemas.microsoft.com/office/drawing/2014/chart" uri="{C3380CC4-5D6E-409C-BE32-E72D297353CC}">
              <c16:uniqueId val="{00000008-A015-4550-AE11-75B9AA5C6D39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10.475925822733066</c:v>
              </c:pt>
              <c:pt idx="1">
                <c:v>10.610860021501635</c:v>
              </c:pt>
              <c:pt idx="2">
                <c:v>11.11993650426672</c:v>
              </c:pt>
              <c:pt idx="3">
                <c:v>12.375130716336145</c:v>
              </c:pt>
              <c:pt idx="4">
                <c:v>15.213750001401692</c:v>
              </c:pt>
              <c:pt idx="5">
                <c:v>21.271778974961961</c:v>
              </c:pt>
              <c:pt idx="6">
                <c:v>33.029440391028949</c:v>
              </c:pt>
              <c:pt idx="7">
                <c:v>51.781243942661412</c:v>
              </c:pt>
              <c:pt idx="8">
                <c:v>72.74040312803551</c:v>
              </c:pt>
              <c:pt idx="9">
                <c:v>86.974382187543355</c:v>
              </c:pt>
              <c:pt idx="10">
                <c:v>92.386031408717827</c:v>
              </c:pt>
              <c:pt idx="11">
                <c:v>93.222563209887696</c:v>
              </c:pt>
              <c:pt idx="12">
                <c:v>93.118682716119665</c:v>
              </c:pt>
            </c:numLit>
          </c:val>
          <c:extLst>
            <c:ext xmlns:c16="http://schemas.microsoft.com/office/drawing/2014/chart" uri="{C3380CC4-5D6E-409C-BE32-E72D297353CC}">
              <c16:uniqueId val="{00000009-A015-4550-AE11-75B9AA5C6D39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11.566380296205583</c:v>
              </c:pt>
              <c:pt idx="1">
                <c:v>11.74327468517793</c:v>
              </c:pt>
              <c:pt idx="2">
                <c:v>12.37513071633615</c:v>
              </c:pt>
              <c:pt idx="3">
                <c:v>13.814238681676255</c:v>
              </c:pt>
              <c:pt idx="4">
                <c:v>16.822486600491114</c:v>
              </c:pt>
              <c:pt idx="5">
                <c:v>22.830861683145201</c:v>
              </c:pt>
              <c:pt idx="6">
                <c:v>34.01454360411168</c:v>
              </c:pt>
              <c:pt idx="7">
                <c:v>52.00153004052278</c:v>
              </c:pt>
              <c:pt idx="8">
                <c:v>74.087455854108086</c:v>
              </c:pt>
              <c:pt idx="9">
                <c:v>92.386031408717827</c:v>
              </c:pt>
              <c:pt idx="10">
                <c:v>102.0950543565571</c:v>
              </c:pt>
              <c:pt idx="11">
                <c:v>105.41635028102074</c:v>
              </c:pt>
              <c:pt idx="12">
                <c:v>106.04733583189866</c:v>
              </c:pt>
            </c:numLit>
          </c:val>
          <c:extLst>
            <c:ext xmlns:c16="http://schemas.microsoft.com/office/drawing/2014/chart" uri="{C3380CC4-5D6E-409C-BE32-E72D297353CC}">
              <c16:uniqueId val="{0000000A-A015-4550-AE11-75B9AA5C6D39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12.178299195447929</c:v>
              </c:pt>
              <c:pt idx="1">
                <c:v>12.375130716336145</c:v>
              </c:pt>
              <c:pt idx="2">
                <c:v>13.063644047793241</c:v>
              </c:pt>
              <c:pt idx="3">
                <c:v>14.580734076046824</c:v>
              </c:pt>
              <c:pt idx="4">
                <c:v>17.638905899665087</c:v>
              </c:pt>
              <c:pt idx="5">
                <c:v>23.54435272052552</c:v>
              </c:pt>
              <c:pt idx="6">
                <c:v>34.266846674672152</c:v>
              </c:pt>
              <c:pt idx="7">
                <c:v>51.45374153896384</c:v>
              </c:pt>
              <c:pt idx="8">
                <c:v>73.353391824453965</c:v>
              </c:pt>
              <c:pt idx="9">
                <c:v>93.222563209887696</c:v>
              </c:pt>
              <c:pt idx="10">
                <c:v>105.41635028102074</c:v>
              </c:pt>
              <c:pt idx="11">
                <c:v>110.55029641704559</c:v>
              </c:pt>
              <c:pt idx="12">
                <c:v>111.78817730663162</c:v>
              </c:pt>
            </c:numLit>
          </c:val>
          <c:extLst>
            <c:ext xmlns:c16="http://schemas.microsoft.com/office/drawing/2014/chart" uri="{C3380CC4-5D6E-409C-BE32-E72D297353CC}">
              <c16:uniqueId val="{0000000B-A015-4550-AE11-75B9AA5C6D39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12.375130716336146</c:v>
              </c:pt>
              <c:pt idx="1">
                <c:v>12.577809415563314</c:v>
              </c:pt>
              <c:pt idx="2">
                <c:v>13.282645427159089</c:v>
              </c:pt>
              <c:pt idx="3">
                <c:v>14.82096953304403</c:v>
              </c:pt>
              <c:pt idx="4">
                <c:v>17.888481228208853</c:v>
              </c:pt>
              <c:pt idx="5">
                <c:v>23.750217073150903</c:v>
              </c:pt>
              <c:pt idx="6">
                <c:v>34.306409301759388</c:v>
              </c:pt>
              <c:pt idx="7">
                <c:v>51.188833404774662</c:v>
              </c:pt>
              <c:pt idx="8">
                <c:v>72.904934212183591</c:v>
              </c:pt>
              <c:pt idx="9">
                <c:v>93.118682716119665</c:v>
              </c:pt>
              <c:pt idx="10">
                <c:v>106.04733583189871</c:v>
              </c:pt>
              <c:pt idx="11">
                <c:v>111.78817730663164</c:v>
              </c:pt>
              <c:pt idx="12">
                <c:v>113.24173934207099</c:v>
              </c:pt>
            </c:numLit>
          </c:val>
          <c:extLst>
            <c:ext xmlns:c16="http://schemas.microsoft.com/office/drawing/2014/chart" uri="{C3380CC4-5D6E-409C-BE32-E72D297353CC}">
              <c16:uniqueId val="{0000000C-A015-4550-AE11-75B9AA5C6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818176"/>
        <c:axId val="188819712"/>
        <c:axId val="188837888"/>
      </c:bar3DChart>
      <c:catAx>
        <c:axId val="18881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88819712"/>
        <c:crosses val="autoZero"/>
        <c:auto val="1"/>
        <c:lblAlgn val="ctr"/>
        <c:lblOffset val="100"/>
        <c:noMultiLvlLbl val="0"/>
      </c:catAx>
      <c:valAx>
        <c:axId val="188819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818176"/>
        <c:crosses val="autoZero"/>
        <c:crossBetween val="between"/>
      </c:valAx>
      <c:serAx>
        <c:axId val="188837888"/>
        <c:scaling>
          <c:orientation val="maxMin"/>
        </c:scaling>
        <c:delete val="0"/>
        <c:axPos val="b"/>
        <c:majorTickMark val="out"/>
        <c:minorTickMark val="none"/>
        <c:tickLblPos val="nextTo"/>
        <c:crossAx val="18881971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4.7780735329218359E-3</c:v>
              </c:pt>
              <c:pt idx="1">
                <c:v>5.7861020957527673E-3</c:v>
              </c:pt>
              <c:pt idx="2">
                <c:v>6.6943177027262426E-3</c:v>
              </c:pt>
              <c:pt idx="3">
                <c:v>7.3256516171105969E-3</c:v>
              </c:pt>
              <c:pt idx="4">
                <c:v>8.883843526080638E-3</c:v>
              </c:pt>
              <c:pt idx="5">
                <c:v>1.1982380166719325E-2</c:v>
              </c:pt>
              <c:pt idx="6">
                <c:v>1.7174061942756648E-2</c:v>
              </c:pt>
              <c:pt idx="7">
                <c:v>1.8796290569735811E-2</c:v>
              </c:pt>
              <c:pt idx="8">
                <c:v>1.6051987059978581E-2</c:v>
              </c:pt>
              <c:pt idx="9">
                <c:v>1.2297215627007719E-2</c:v>
              </c:pt>
              <c:pt idx="10">
                <c:v>8.5386812598051125E-3</c:v>
              </c:pt>
              <c:pt idx="11">
                <c:v>5.7857219763086786E-3</c:v>
              </c:pt>
              <c:pt idx="12">
                <c:v>4.7778470213509167E-3</c:v>
              </c:pt>
            </c:numLit>
          </c:val>
          <c:extLst>
            <c:ext xmlns:c16="http://schemas.microsoft.com/office/drawing/2014/chart" uri="{C3380CC4-5D6E-409C-BE32-E72D297353CC}">
              <c16:uniqueId val="{00000000-01C7-4A23-8556-A4ACF791ED85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5.7861020957527673E-3</c:v>
              </c:pt>
              <c:pt idx="1">
                <c:v>6.5242820529016025E-3</c:v>
              </c:pt>
              <c:pt idx="2">
                <c:v>6.6690449964953063E-3</c:v>
              </c:pt>
              <c:pt idx="3">
                <c:v>7.2305251771032667E-3</c:v>
              </c:pt>
              <c:pt idx="4">
                <c:v>8.695829542725882E-3</c:v>
              </c:pt>
              <c:pt idx="5">
                <c:v>1.1690882104961246E-2</c:v>
              </c:pt>
              <c:pt idx="6">
                <c:v>1.6791486861475677E-2</c:v>
              </c:pt>
              <c:pt idx="7">
                <c:v>1.9797396462807239E-2</c:v>
              </c:pt>
              <c:pt idx="8">
                <c:v>1.7055949247759578E-2</c:v>
              </c:pt>
              <c:pt idx="9">
                <c:v>1.3303238507147153E-2</c:v>
              </c:pt>
              <c:pt idx="10">
                <c:v>9.5458752298119027E-3</c:v>
              </c:pt>
              <c:pt idx="11">
                <c:v>6.793428876790077E-3</c:v>
              </c:pt>
              <c:pt idx="12">
                <c:v>5.7856851528482614E-3</c:v>
              </c:pt>
            </c:numLit>
          </c:val>
          <c:extLst>
            <c:ext xmlns:c16="http://schemas.microsoft.com/office/drawing/2014/chart" uri="{C3380CC4-5D6E-409C-BE32-E72D297353CC}">
              <c16:uniqueId val="{00000001-01C7-4A23-8556-A4ACF791ED85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6.6943177027262426E-3</c:v>
              </c:pt>
              <c:pt idx="1">
                <c:v>6.6690449964953063E-3</c:v>
              </c:pt>
              <c:pt idx="2">
                <c:v>6.6859337035057483E-3</c:v>
              </c:pt>
              <c:pt idx="3">
                <c:v>7.0341428536163418E-3</c:v>
              </c:pt>
              <c:pt idx="4">
                <c:v>8.2116639034773026E-3</c:v>
              </c:pt>
              <c:pt idx="5">
                <c:v>1.0878539079341288E-2</c:v>
              </c:pt>
              <c:pt idx="6">
                <c:v>1.5677061516764838E-2</c:v>
              </c:pt>
              <c:pt idx="7">
                <c:v>2.2519997723546285E-2</c:v>
              </c:pt>
              <c:pt idx="8">
                <c:v>1.9791647566075252E-2</c:v>
              </c:pt>
              <c:pt idx="9">
                <c:v>1.60478752698235E-2</c:v>
              </c:pt>
              <c:pt idx="10">
                <c:v>1.2295499378973746E-2</c:v>
              </c:pt>
              <c:pt idx="11">
                <c:v>9.5452916693468497E-3</c:v>
              </c:pt>
              <c:pt idx="12">
                <c:v>8.5381472181789743E-3</c:v>
              </c:pt>
            </c:numLit>
          </c:val>
          <c:extLst>
            <c:ext xmlns:c16="http://schemas.microsoft.com/office/drawing/2014/chart" uri="{C3380CC4-5D6E-409C-BE32-E72D297353CC}">
              <c16:uniqueId val="{00000002-01C7-4A23-8556-A4ACF791ED85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7.3256516171105969E-3</c:v>
              </c:pt>
              <c:pt idx="1">
                <c:v>7.2305251771032667E-3</c:v>
              </c:pt>
              <c:pt idx="2">
                <c:v>7.0341428536163418E-3</c:v>
              </c:pt>
              <c:pt idx="3">
                <c:v>7.0201418768529459E-3</c:v>
              </c:pt>
              <c:pt idx="4">
                <c:v>7.695454512337929E-3</c:v>
              </c:pt>
              <c:pt idx="5">
                <c:v>9.765842209371392E-3</c:v>
              </c:pt>
              <c:pt idx="6">
                <c:v>1.3973964980281649E-2</c:v>
              </c:pt>
              <c:pt idx="7">
                <c:v>2.0769407834291348E-2</c:v>
              </c:pt>
              <c:pt idx="8">
                <c:v>2.3493196073424386E-2</c:v>
              </c:pt>
              <c:pt idx="9">
                <c:v>1.9778303280204489E-2</c:v>
              </c:pt>
              <c:pt idx="10">
                <c:v>1.604132230030085E-2</c:v>
              </c:pt>
              <c:pt idx="11">
                <c:v>1.3298037281576492E-2</c:v>
              </c:pt>
              <c:pt idx="12">
                <c:v>1.2292797723995434E-2</c:v>
              </c:pt>
            </c:numLit>
          </c:val>
          <c:extLst>
            <c:ext xmlns:c16="http://schemas.microsoft.com/office/drawing/2014/chart" uri="{C3380CC4-5D6E-409C-BE32-E72D297353CC}">
              <c16:uniqueId val="{00000003-01C7-4A23-8556-A4ACF791ED85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8.883843526080638E-3</c:v>
              </c:pt>
              <c:pt idx="1">
                <c:v>8.6958295427258803E-3</c:v>
              </c:pt>
              <c:pt idx="2">
                <c:v>8.2116639034773061E-3</c:v>
              </c:pt>
              <c:pt idx="3">
                <c:v>7.695454512337929E-3</c:v>
              </c:pt>
              <c:pt idx="4">
                <c:v>7.647859923327319E-3</c:v>
              </c:pt>
              <c:pt idx="5">
                <c:v>8.8154074676897488E-3</c:v>
              </c:pt>
              <c:pt idx="6">
                <c:v>1.2056245225461915E-2</c:v>
              </c:pt>
              <c:pt idx="7">
                <c:v>1.80220099643356E-2</c:v>
              </c:pt>
              <c:pt idx="8">
                <c:v>2.6715537351556698E-2</c:v>
              </c:pt>
              <c:pt idx="9">
                <c:v>2.3441560601258207E-2</c:v>
              </c:pt>
              <c:pt idx="10">
                <c:v>1.9750995188220381E-2</c:v>
              </c:pt>
              <c:pt idx="11">
                <c:v>1.7028028202095084E-2</c:v>
              </c:pt>
              <c:pt idx="12">
                <c:v>1.6028366100057673E-2</c:v>
              </c:pt>
            </c:numLit>
          </c:val>
          <c:extLst>
            <c:ext xmlns:c16="http://schemas.microsoft.com/office/drawing/2014/chart" uri="{C3380CC4-5D6E-409C-BE32-E72D297353CC}">
              <c16:uniqueId val="{00000004-01C7-4A23-8556-A4ACF791ED85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1.1982380166719327E-2</c:v>
              </c:pt>
              <c:pt idx="1">
                <c:v>1.1690882104961248E-2</c:v>
              </c:pt>
              <c:pt idx="2">
                <c:v>1.087853907934129E-2</c:v>
              </c:pt>
              <c:pt idx="3">
                <c:v>9.765842209371392E-3</c:v>
              </c:pt>
              <c:pt idx="4">
                <c:v>8.8154074676897402E-3</c:v>
              </c:pt>
              <c:pt idx="5">
                <c:v>8.7902307955919998E-3</c:v>
              </c:pt>
              <c:pt idx="6">
                <c:v>1.0658188292894102E-2</c:v>
              </c:pt>
              <c:pt idx="7">
                <c:v>1.528635630946262E-2</c:v>
              </c:pt>
              <c:pt idx="8">
                <c:v>2.3005010684697583E-2</c:v>
              </c:pt>
              <c:pt idx="9">
                <c:v>2.5922264098122382E-2</c:v>
              </c:pt>
              <c:pt idx="10">
                <c:v>2.2361200953180362E-2</c:v>
              </c:pt>
              <c:pt idx="11">
                <c:v>1.9693238023822453E-2</c:v>
              </c:pt>
              <c:pt idx="12">
                <c:v>1.870843096615148E-2</c:v>
              </c:pt>
            </c:numLit>
          </c:val>
          <c:extLst>
            <c:ext xmlns:c16="http://schemas.microsoft.com/office/drawing/2014/chart" uri="{C3380CC4-5D6E-409C-BE32-E72D297353CC}">
              <c16:uniqueId val="{00000005-01C7-4A23-8556-A4ACF791ED85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1.7174061942756648E-2</c:v>
              </c:pt>
              <c:pt idx="1">
                <c:v>1.6791486861475677E-2</c:v>
              </c:pt>
              <c:pt idx="2">
                <c:v>1.5677061516764845E-2</c:v>
              </c:pt>
              <c:pt idx="3">
                <c:v>1.3973964980281646E-2</c:v>
              </c:pt>
              <c:pt idx="4">
                <c:v>1.2056245225461917E-2</c:v>
              </c:pt>
              <c:pt idx="5">
                <c:v>1.0658188292894099E-2</c:v>
              </c:pt>
              <c:pt idx="6">
                <c:v>1.0840415423082721E-2</c:v>
              </c:pt>
              <c:pt idx="7">
                <c:v>1.3684677137146615E-2</c:v>
              </c:pt>
              <c:pt idx="8">
                <c:v>1.985222007935045E-2</c:v>
              </c:pt>
              <c:pt idx="9">
                <c:v>2.6342049761090284E-2</c:v>
              </c:pt>
              <c:pt idx="10">
                <c:v>2.306327967093268E-2</c:v>
              </c:pt>
              <c:pt idx="11">
                <c:v>2.0516030324644188E-2</c:v>
              </c:pt>
              <c:pt idx="12">
                <c:v>1.9563446360452531E-2</c:v>
              </c:pt>
            </c:numLit>
          </c:val>
          <c:extLst>
            <c:ext xmlns:c16="http://schemas.microsoft.com/office/drawing/2014/chart" uri="{C3380CC4-5D6E-409C-BE32-E72D297353CC}">
              <c16:uniqueId val="{00000006-01C7-4A23-8556-A4ACF791ED85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1.8796290569735811E-2</c:v>
              </c:pt>
              <c:pt idx="1">
                <c:v>1.9797396462807239E-2</c:v>
              </c:pt>
              <c:pt idx="2">
                <c:v>2.2519997723546285E-2</c:v>
              </c:pt>
              <c:pt idx="3">
                <c:v>2.0769407834291348E-2</c:v>
              </c:pt>
              <c:pt idx="4">
                <c:v>1.80220099643356E-2</c:v>
              </c:pt>
              <c:pt idx="5">
                <c:v>1.528635630946262E-2</c:v>
              </c:pt>
              <c:pt idx="6">
                <c:v>1.3684677137146615E-2</c:v>
              </c:pt>
              <c:pt idx="7">
                <c:v>1.4533468958953018E-2</c:v>
              </c:pt>
              <c:pt idx="8">
                <c:v>1.8834015598257692E-2</c:v>
              </c:pt>
              <c:pt idx="9">
                <c:v>2.4582190815565841E-2</c:v>
              </c:pt>
              <c:pt idx="10">
                <c:v>2.165010634261974E-2</c:v>
              </c:pt>
              <c:pt idx="11">
                <c:v>1.9270207334987837E-2</c:v>
              </c:pt>
              <c:pt idx="12">
                <c:v>1.8363065095506191E-2</c:v>
              </c:pt>
            </c:numLit>
          </c:val>
          <c:extLst>
            <c:ext xmlns:c16="http://schemas.microsoft.com/office/drawing/2014/chart" uri="{C3380CC4-5D6E-409C-BE32-E72D297353CC}">
              <c16:uniqueId val="{00000007-01C7-4A23-8556-A4ACF791ED85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1.6051987059978581E-2</c:v>
              </c:pt>
              <c:pt idx="1">
                <c:v>1.7055949247759581E-2</c:v>
              </c:pt>
              <c:pt idx="2">
                <c:v>1.9791647566075252E-2</c:v>
              </c:pt>
              <c:pt idx="3">
                <c:v>2.3493196073424386E-2</c:v>
              </c:pt>
              <c:pt idx="4">
                <c:v>2.6715537351556698E-2</c:v>
              </c:pt>
              <c:pt idx="5">
                <c:v>2.3005010684697597E-2</c:v>
              </c:pt>
              <c:pt idx="6">
                <c:v>1.985222007935045E-2</c:v>
              </c:pt>
              <c:pt idx="7">
                <c:v>1.8834015598257692E-2</c:v>
              </c:pt>
              <c:pt idx="8">
                <c:v>2.1372439901170676E-2</c:v>
              </c:pt>
              <c:pt idx="9">
                <c:v>2.1608917131724834E-2</c:v>
              </c:pt>
              <c:pt idx="10">
                <c:v>1.8743963010320119E-2</c:v>
              </c:pt>
              <c:pt idx="11">
                <c:v>1.6439068670582441E-2</c:v>
              </c:pt>
              <c:pt idx="12">
                <c:v>1.5554680459668801E-2</c:v>
              </c:pt>
            </c:numLit>
          </c:val>
          <c:extLst>
            <c:ext xmlns:c16="http://schemas.microsoft.com/office/drawing/2014/chart" uri="{C3380CC4-5D6E-409C-BE32-E72D297353CC}">
              <c16:uniqueId val="{00000008-01C7-4A23-8556-A4ACF791ED85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1.2297215627007719E-2</c:v>
              </c:pt>
              <c:pt idx="1">
                <c:v>1.3303238507147154E-2</c:v>
              </c:pt>
              <c:pt idx="2">
                <c:v>1.60478752698235E-2</c:v>
              </c:pt>
              <c:pt idx="3">
                <c:v>1.9778303280204489E-2</c:v>
              </c:pt>
              <c:pt idx="4">
                <c:v>2.3441560601258207E-2</c:v>
              </c:pt>
              <c:pt idx="5">
                <c:v>2.5922264098122382E-2</c:v>
              </c:pt>
              <c:pt idx="6">
                <c:v>2.6342049761090284E-2</c:v>
              </c:pt>
              <c:pt idx="7">
                <c:v>2.4582190815565841E-2</c:v>
              </c:pt>
              <c:pt idx="8">
                <c:v>2.1608917131724831E-2</c:v>
              </c:pt>
              <c:pt idx="9">
                <c:v>1.8387408309118083E-2</c:v>
              </c:pt>
              <c:pt idx="10">
                <c:v>1.527297307953154E-2</c:v>
              </c:pt>
              <c:pt idx="11">
                <c:v>1.2873335875579628E-2</c:v>
              </c:pt>
              <c:pt idx="12">
                <c:v>1.1963461226305681E-2</c:v>
              </c:pt>
            </c:numLit>
          </c:val>
          <c:extLst>
            <c:ext xmlns:c16="http://schemas.microsoft.com/office/drawing/2014/chart" uri="{C3380CC4-5D6E-409C-BE32-E72D297353CC}">
              <c16:uniqueId val="{00000009-01C7-4A23-8556-A4ACF791ED85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8.5386812598051125E-3</c:v>
              </c:pt>
              <c:pt idx="1">
                <c:v>9.5458752298119027E-3</c:v>
              </c:pt>
              <c:pt idx="2">
                <c:v>1.2295499378973746E-2</c:v>
              </c:pt>
              <c:pt idx="3">
                <c:v>1.604132230030085E-2</c:v>
              </c:pt>
              <c:pt idx="4">
                <c:v>1.9750995188220384E-2</c:v>
              </c:pt>
              <c:pt idx="5">
                <c:v>2.2361200953180362E-2</c:v>
              </c:pt>
              <c:pt idx="6">
                <c:v>2.306327967093268E-2</c:v>
              </c:pt>
              <c:pt idx="7">
                <c:v>2.165010634261974E-2</c:v>
              </c:pt>
              <c:pt idx="8">
                <c:v>1.8743963010320119E-2</c:v>
              </c:pt>
              <c:pt idx="9">
                <c:v>1.527297307953154E-2</c:v>
              </c:pt>
              <c:pt idx="10">
                <c:v>1.1898707256574891E-2</c:v>
              </c:pt>
              <c:pt idx="11">
                <c:v>9.3550080758513475E-3</c:v>
              </c:pt>
              <c:pt idx="12">
                <c:v>8.4021589317112462E-3</c:v>
              </c:pt>
            </c:numLit>
          </c:val>
          <c:extLst>
            <c:ext xmlns:c16="http://schemas.microsoft.com/office/drawing/2014/chart" uri="{C3380CC4-5D6E-409C-BE32-E72D297353CC}">
              <c16:uniqueId val="{0000000A-01C7-4A23-8556-A4ACF791ED85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5.7857219763086786E-3</c:v>
              </c:pt>
              <c:pt idx="1">
                <c:v>6.793428876790077E-3</c:v>
              </c:pt>
              <c:pt idx="2">
                <c:v>9.5452916693468497E-3</c:v>
              </c:pt>
              <c:pt idx="3">
                <c:v>1.3298037281576492E-2</c:v>
              </c:pt>
              <c:pt idx="4">
                <c:v>1.7028028202095084E-2</c:v>
              </c:pt>
              <c:pt idx="5">
                <c:v>1.9693238023822453E-2</c:v>
              </c:pt>
              <c:pt idx="6">
                <c:v>2.0516030324644191E-2</c:v>
              </c:pt>
              <c:pt idx="7">
                <c:v>1.9270207334987837E-2</c:v>
              </c:pt>
              <c:pt idx="8">
                <c:v>1.6439068670582441E-2</c:v>
              </c:pt>
              <c:pt idx="9">
                <c:v>1.2873335875579628E-2</c:v>
              </c:pt>
              <c:pt idx="10">
                <c:v>9.3550080758513475E-3</c:v>
              </c:pt>
              <c:pt idx="11">
                <c:v>6.7204691705970787E-3</c:v>
              </c:pt>
              <c:pt idx="12">
                <c:v>5.7401772554158056E-3</c:v>
              </c:pt>
            </c:numLit>
          </c:val>
          <c:extLst>
            <c:ext xmlns:c16="http://schemas.microsoft.com/office/drawing/2014/chart" uri="{C3380CC4-5D6E-409C-BE32-E72D297353CC}">
              <c16:uniqueId val="{0000000B-01C7-4A23-8556-A4ACF791ED85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4.7778470213509167E-3</c:v>
              </c:pt>
              <c:pt idx="1">
                <c:v>5.7856851528482614E-3</c:v>
              </c:pt>
              <c:pt idx="2">
                <c:v>8.5381472181789743E-3</c:v>
              </c:pt>
              <c:pt idx="3">
                <c:v>1.2292797723995434E-2</c:v>
              </c:pt>
              <c:pt idx="4">
                <c:v>1.6028366100057673E-2</c:v>
              </c:pt>
              <c:pt idx="5">
                <c:v>1.870843096615148E-2</c:v>
              </c:pt>
              <c:pt idx="6">
                <c:v>1.9563446360452531E-2</c:v>
              </c:pt>
              <c:pt idx="7">
                <c:v>1.8363065095506191E-2</c:v>
              </c:pt>
              <c:pt idx="8">
                <c:v>1.5554680459668801E-2</c:v>
              </c:pt>
              <c:pt idx="9">
                <c:v>1.1963461226305681E-2</c:v>
              </c:pt>
              <c:pt idx="10">
                <c:v>8.4021589317112462E-3</c:v>
              </c:pt>
              <c:pt idx="11">
                <c:v>5.7401772554158056E-3</c:v>
              </c:pt>
              <c:pt idx="12">
                <c:v>4.7518530660960838E-3</c:v>
              </c:pt>
            </c:numLit>
          </c:val>
          <c:extLst>
            <c:ext xmlns:c16="http://schemas.microsoft.com/office/drawing/2014/chart" uri="{C3380CC4-5D6E-409C-BE32-E72D297353CC}">
              <c16:uniqueId val="{0000000C-01C7-4A23-8556-A4ACF791E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942592"/>
        <c:axId val="188960768"/>
        <c:axId val="188873344"/>
      </c:bar3DChart>
      <c:catAx>
        <c:axId val="188942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88960768"/>
        <c:crosses val="autoZero"/>
        <c:auto val="1"/>
        <c:lblAlgn val="ctr"/>
        <c:lblOffset val="100"/>
        <c:noMultiLvlLbl val="0"/>
      </c:catAx>
      <c:valAx>
        <c:axId val="188960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942592"/>
        <c:crosses val="autoZero"/>
        <c:crossBetween val="between"/>
      </c:valAx>
      <c:serAx>
        <c:axId val="188873344"/>
        <c:scaling>
          <c:orientation val="maxMin"/>
        </c:scaling>
        <c:delete val="0"/>
        <c:axPos val="b"/>
        <c:majorTickMark val="out"/>
        <c:minorTickMark val="none"/>
        <c:tickLblPos val="nextTo"/>
        <c:crossAx val="188960768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52347681164101"/>
          <c:y val="8.0170412979330294E-2"/>
          <c:w val="0.62746773147191304"/>
          <c:h val="0.828294334133167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2.4042167988729398E-3</c:v>
              </c:pt>
              <c:pt idx="1">
                <c:v>2.4156108266467787E-3</c:v>
              </c:pt>
              <c:pt idx="2">
                <c:v>2.4855030655275456E-3</c:v>
              </c:pt>
              <c:pt idx="3">
                <c:v>2.7234239414900309E-3</c:v>
              </c:pt>
              <c:pt idx="4">
                <c:v>3.3132087486974619E-3</c:v>
              </c:pt>
              <c:pt idx="5">
                <c:v>4.4900597758645803E-3</c:v>
              </c:pt>
              <c:pt idx="6">
                <c:v>6.462790687624057E-3</c:v>
              </c:pt>
              <c:pt idx="7">
                <c:v>9.2738744529965635E-3</c:v>
              </c:pt>
              <c:pt idx="8">
                <c:v>8.0488689369292935E-3</c:v>
              </c:pt>
              <c:pt idx="9">
                <c:v>6.1757080266119889E-3</c:v>
              </c:pt>
              <c:pt idx="10">
                <c:v>4.3041386903138789E-3</c:v>
              </c:pt>
              <c:pt idx="11">
                <c:v>2.9267514940671271E-3</c:v>
              </c:pt>
              <c:pt idx="12">
                <c:v>2.4203471923852321E-3</c:v>
              </c:pt>
            </c:numLit>
          </c:val>
          <c:extLst>
            <c:ext xmlns:c16="http://schemas.microsoft.com/office/drawing/2014/chart" uri="{C3380CC4-5D6E-409C-BE32-E72D297353CC}">
              <c16:uniqueId val="{00000000-A58D-4DE9-BE2E-850D94D91F20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2.4156108266467787E-3</c:v>
              </c:pt>
              <c:pt idx="1">
                <c:v>2.4219402589337477E-3</c:v>
              </c:pt>
              <c:pt idx="2">
                <c:v>2.4766382133936619E-3</c:v>
              </c:pt>
              <c:pt idx="3">
                <c:v>2.6896602368768107E-3</c:v>
              </c:pt>
              <c:pt idx="4">
                <c:v>3.2469856278541562E-3</c:v>
              </c:pt>
              <c:pt idx="5">
                <c:v>4.3895134912547542E-3</c:v>
              </c:pt>
              <c:pt idx="6">
                <c:v>6.336078188015056E-3</c:v>
              </c:pt>
              <c:pt idx="7">
                <c:v>9.1402885491553617E-3</c:v>
              </c:pt>
              <c:pt idx="8">
                <c:v>8.5420121670086342E-3</c:v>
              </c:pt>
              <c:pt idx="9">
                <c:v>6.6708062700051992E-3</c:v>
              </c:pt>
              <c:pt idx="10">
                <c:v>4.8038876684488412E-3</c:v>
              </c:pt>
              <c:pt idx="11">
                <c:v>3.4306685787134574E-3</c:v>
              </c:pt>
              <c:pt idx="12">
                <c:v>2.9258865289872728E-3</c:v>
              </c:pt>
            </c:numLit>
          </c:val>
          <c:extLst>
            <c:ext xmlns:c16="http://schemas.microsoft.com/office/drawing/2014/chart" uri="{C3380CC4-5D6E-409C-BE32-E72D297353CC}">
              <c16:uniqueId val="{00000001-A58D-4DE9-BE2E-850D94D91F20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2.4855030655275456E-3</c:v>
              </c:pt>
              <c:pt idx="1">
                <c:v>2.4766382133936619E-3</c:v>
              </c:pt>
              <c:pt idx="2">
                <c:v>2.4855244873603216E-3</c:v>
              </c:pt>
              <c:pt idx="3">
                <c:v>2.6227126746648627E-3</c:v>
              </c:pt>
              <c:pt idx="4">
                <c:v>3.0795943495766538E-3</c:v>
              </c:pt>
              <c:pt idx="5">
                <c:v>4.1133149172852667E-3</c:v>
              </c:pt>
              <c:pt idx="6">
                <c:v>5.9731646315065489E-3</c:v>
              </c:pt>
              <c:pt idx="7">
                <c:v>8.748554643134808E-3</c:v>
              </c:pt>
              <c:pt idx="8">
                <c:v>9.8763965464599042E-3</c:v>
              </c:pt>
              <c:pt idx="9">
                <c:v>8.0104918713378263E-3</c:v>
              </c:pt>
              <c:pt idx="10">
                <c:v>6.1571715118110184E-3</c:v>
              </c:pt>
              <c:pt idx="11">
                <c:v>4.7961222415946114E-3</c:v>
              </c:pt>
              <c:pt idx="12">
                <c:v>4.2960601109823257E-3</c:v>
              </c:pt>
            </c:numLit>
          </c:val>
          <c:extLst>
            <c:ext xmlns:c16="http://schemas.microsoft.com/office/drawing/2014/chart" uri="{C3380CC4-5D6E-409C-BE32-E72D297353CC}">
              <c16:uniqueId val="{00000002-A58D-4DE9-BE2E-850D94D91F20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2.7234239414900309E-3</c:v>
              </c:pt>
              <c:pt idx="1">
                <c:v>2.6896602368768107E-3</c:v>
              </c:pt>
              <c:pt idx="2">
                <c:v>2.6227126746648627E-3</c:v>
              </c:pt>
              <c:pt idx="3">
                <c:v>2.6317899103602844E-3</c:v>
              </c:pt>
              <c:pt idx="4">
                <c:v>2.9135566120161269E-3</c:v>
              </c:pt>
              <c:pt idx="5">
                <c:v>3.7485672096181305E-3</c:v>
              </c:pt>
              <c:pt idx="6">
                <c:v>5.4370326436105022E-3</c:v>
              </c:pt>
              <c:pt idx="7">
                <c:v>8.1355880420951529E-3</c:v>
              </c:pt>
              <c:pt idx="8">
                <c:v>1.1647244536174318E-2</c:v>
              </c:pt>
              <c:pt idx="9">
                <c:v>9.7939977585574864E-3</c:v>
              </c:pt>
              <c:pt idx="10">
                <c:v>7.9655612250458304E-3</c:v>
              </c:pt>
              <c:pt idx="11">
                <c:v>6.6254488026580268E-3</c:v>
              </c:pt>
              <c:pt idx="12">
                <c:v>6.1333109085273388E-3</c:v>
              </c:pt>
            </c:numLit>
          </c:val>
          <c:extLst>
            <c:ext xmlns:c16="http://schemas.microsoft.com/office/drawing/2014/chart" uri="{C3380CC4-5D6E-409C-BE32-E72D297353CC}">
              <c16:uniqueId val="{00000003-A58D-4DE9-BE2E-850D94D91F20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3.3132087486974619E-3</c:v>
              </c:pt>
              <c:pt idx="1">
                <c:v>3.2469856278541554E-3</c:v>
              </c:pt>
              <c:pt idx="2">
                <c:v>3.0795943495766551E-3</c:v>
              </c:pt>
              <c:pt idx="3">
                <c:v>2.9135566120161269E-3</c:v>
              </c:pt>
              <c:pt idx="4">
                <c:v>2.9443143471740967E-3</c:v>
              </c:pt>
              <c:pt idx="5">
                <c:v>3.4747715415458778E-3</c:v>
              </c:pt>
              <c:pt idx="6">
                <c:v>4.8721101558836131E-3</c:v>
              </c:pt>
              <c:pt idx="7">
                <c:v>7.3998891443723767E-3</c:v>
              </c:pt>
              <c:pt idx="8">
                <c:v>1.0951392583376159E-2</c:v>
              </c:pt>
              <c:pt idx="9">
                <c:v>1.1456179729112002E-2</c:v>
              </c:pt>
              <c:pt idx="10">
                <c:v>9.6799560822152485E-3</c:v>
              </c:pt>
              <c:pt idx="11">
                <c:v>8.3766910055447404E-3</c:v>
              </c:pt>
              <c:pt idx="12">
                <c:v>7.8976054093542001E-3</c:v>
              </c:pt>
            </c:numLit>
          </c:val>
          <c:extLst>
            <c:ext xmlns:c16="http://schemas.microsoft.com/office/drawing/2014/chart" uri="{C3380CC4-5D6E-409C-BE32-E72D297353CC}">
              <c16:uniqueId val="{00000004-A58D-4DE9-BE2E-850D94D91F20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4.4900597758645803E-3</c:v>
              </c:pt>
              <c:pt idx="1">
                <c:v>4.3895134912547542E-3</c:v>
              </c:pt>
              <c:pt idx="2">
                <c:v>4.1133149172852676E-3</c:v>
              </c:pt>
              <c:pt idx="3">
                <c:v>3.7485672096181305E-3</c:v>
              </c:pt>
              <c:pt idx="4">
                <c:v>3.4747715415458752E-3</c:v>
              </c:pt>
              <c:pt idx="5">
                <c:v>3.6013668786055233E-3</c:v>
              </c:pt>
              <c:pt idx="6">
                <c:v>4.5623882977158612E-3</c:v>
              </c:pt>
              <c:pt idx="7">
                <c:v>6.7677802429582578E-3</c:v>
              </c:pt>
              <c:pt idx="8">
                <c:v>1.0265186873242734E-2</c:v>
              </c:pt>
              <c:pt idx="9">
                <c:v>1.2392836740470346E-2</c:v>
              </c:pt>
              <c:pt idx="10">
                <c:v>1.0738849593520169E-2</c:v>
              </c:pt>
              <c:pt idx="11">
                <c:v>9.5073222307533456E-3</c:v>
              </c:pt>
              <c:pt idx="12">
                <c:v>9.0516322209652205E-3</c:v>
              </c:pt>
            </c:numLit>
          </c:val>
          <c:extLst>
            <c:ext xmlns:c16="http://schemas.microsoft.com/office/drawing/2014/chart" uri="{C3380CC4-5D6E-409C-BE32-E72D297353CC}">
              <c16:uniqueId val="{00000005-A58D-4DE9-BE2E-850D94D91F20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6.462790687624057E-3</c:v>
              </c:pt>
              <c:pt idx="1">
                <c:v>6.336078188015056E-3</c:v>
              </c:pt>
              <c:pt idx="2">
                <c:v>5.9731646315065515E-3</c:v>
              </c:pt>
              <c:pt idx="3">
                <c:v>5.4370326436105022E-3</c:v>
              </c:pt>
              <c:pt idx="4">
                <c:v>4.872110155883614E-3</c:v>
              </c:pt>
              <c:pt idx="5">
                <c:v>4.5623882977158586E-3</c:v>
              </c:pt>
              <c:pt idx="6">
                <c:v>4.9767341228057847E-3</c:v>
              </c:pt>
              <c:pt idx="7">
                <c:v>6.6819111984624457E-3</c:v>
              </c:pt>
              <c:pt idx="8">
                <c:v>9.966247945819481E-3</c:v>
              </c:pt>
              <c:pt idx="9">
                <c:v>1.2177227186516622E-2</c:v>
              </c:pt>
              <c:pt idx="10">
                <c:v>1.0755216657420455E-2</c:v>
              </c:pt>
              <c:pt idx="11">
                <c:v>9.6491722034614483E-3</c:v>
              </c:pt>
              <c:pt idx="12">
                <c:v>9.2323225582758642E-3</c:v>
              </c:pt>
            </c:numLit>
          </c:val>
          <c:extLst>
            <c:ext xmlns:c16="http://schemas.microsoft.com/office/drawing/2014/chart" uri="{C3380CC4-5D6E-409C-BE32-E72D297353CC}">
              <c16:uniqueId val="{00000006-A58D-4DE9-BE2E-850D94D9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994304"/>
        <c:axId val="188995840"/>
        <c:axId val="188971648"/>
      </c:bar3DChart>
      <c:catAx>
        <c:axId val="18899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8995840"/>
        <c:crosses val="autoZero"/>
        <c:auto val="1"/>
        <c:lblAlgn val="ctr"/>
        <c:lblOffset val="100"/>
        <c:noMultiLvlLbl val="0"/>
      </c:catAx>
      <c:valAx>
        <c:axId val="188995840"/>
        <c:scaling>
          <c:orientation val="minMax"/>
          <c:max val="0.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994304"/>
        <c:crosses val="autoZero"/>
        <c:crossBetween val="between"/>
      </c:valAx>
      <c:serAx>
        <c:axId val="188971648"/>
        <c:scaling>
          <c:orientation val="maxMin"/>
        </c:scaling>
        <c:delete val="0"/>
        <c:axPos val="b"/>
        <c:majorTickMark val="out"/>
        <c:minorTickMark val="none"/>
        <c:tickLblPos val="nextTo"/>
        <c:crossAx val="188995840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4.7780735329218359E-3</c:v>
              </c:pt>
              <c:pt idx="1">
                <c:v>5.7861020957527673E-3</c:v>
              </c:pt>
              <c:pt idx="2">
                <c:v>6.6943177027262426E-3</c:v>
              </c:pt>
              <c:pt idx="3">
                <c:v>7.3256516171105969E-3</c:v>
              </c:pt>
              <c:pt idx="4">
                <c:v>8.883843526080638E-3</c:v>
              </c:pt>
              <c:pt idx="5">
                <c:v>1.1982380166719325E-2</c:v>
              </c:pt>
              <c:pt idx="6">
                <c:v>1.7174061942756648E-2</c:v>
              </c:pt>
              <c:pt idx="7">
                <c:v>1.8796290569735811E-2</c:v>
              </c:pt>
              <c:pt idx="8">
                <c:v>1.6051987059978581E-2</c:v>
              </c:pt>
              <c:pt idx="9">
                <c:v>1.2297215627007719E-2</c:v>
              </c:pt>
              <c:pt idx="10">
                <c:v>8.5386812598051125E-3</c:v>
              </c:pt>
              <c:pt idx="11">
                <c:v>5.7857219763086786E-3</c:v>
              </c:pt>
              <c:pt idx="12">
                <c:v>4.7778470213509167E-3</c:v>
              </c:pt>
            </c:numLit>
          </c:val>
          <c:extLst>
            <c:ext xmlns:c16="http://schemas.microsoft.com/office/drawing/2014/chart" uri="{C3380CC4-5D6E-409C-BE32-E72D297353CC}">
              <c16:uniqueId val="{00000000-9C1F-4BA6-8A49-B2256112F1AC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5.7861020957527673E-3</c:v>
              </c:pt>
              <c:pt idx="1">
                <c:v>6.5242820529016025E-3</c:v>
              </c:pt>
              <c:pt idx="2">
                <c:v>6.6690449964953063E-3</c:v>
              </c:pt>
              <c:pt idx="3">
                <c:v>7.2305251771032667E-3</c:v>
              </c:pt>
              <c:pt idx="4">
                <c:v>8.695829542725882E-3</c:v>
              </c:pt>
              <c:pt idx="5">
                <c:v>1.1690882104961246E-2</c:v>
              </c:pt>
              <c:pt idx="6">
                <c:v>1.6791486861475677E-2</c:v>
              </c:pt>
              <c:pt idx="7">
                <c:v>1.9797396462807239E-2</c:v>
              </c:pt>
              <c:pt idx="8">
                <c:v>1.7055949247759578E-2</c:v>
              </c:pt>
              <c:pt idx="9">
                <c:v>1.3303238507147153E-2</c:v>
              </c:pt>
              <c:pt idx="10">
                <c:v>9.5458752298119027E-3</c:v>
              </c:pt>
              <c:pt idx="11">
                <c:v>6.793428876790077E-3</c:v>
              </c:pt>
              <c:pt idx="12">
                <c:v>5.7856851528482614E-3</c:v>
              </c:pt>
            </c:numLit>
          </c:val>
          <c:extLst>
            <c:ext xmlns:c16="http://schemas.microsoft.com/office/drawing/2014/chart" uri="{C3380CC4-5D6E-409C-BE32-E72D297353CC}">
              <c16:uniqueId val="{00000001-9C1F-4BA6-8A49-B2256112F1AC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6.6943177027262426E-3</c:v>
              </c:pt>
              <c:pt idx="1">
                <c:v>6.6690449964953063E-3</c:v>
              </c:pt>
              <c:pt idx="2">
                <c:v>6.6859337035057483E-3</c:v>
              </c:pt>
              <c:pt idx="3">
                <c:v>7.0341428536163418E-3</c:v>
              </c:pt>
              <c:pt idx="4">
                <c:v>8.2116639034773026E-3</c:v>
              </c:pt>
              <c:pt idx="5">
                <c:v>1.0878539079341288E-2</c:v>
              </c:pt>
              <c:pt idx="6">
                <c:v>1.5677061516764838E-2</c:v>
              </c:pt>
              <c:pt idx="7">
                <c:v>2.2519997723546285E-2</c:v>
              </c:pt>
              <c:pt idx="8">
                <c:v>1.9791647566075252E-2</c:v>
              </c:pt>
              <c:pt idx="9">
                <c:v>1.60478752698235E-2</c:v>
              </c:pt>
              <c:pt idx="10">
                <c:v>1.2295499378973746E-2</c:v>
              </c:pt>
              <c:pt idx="11">
                <c:v>9.5452916693468497E-3</c:v>
              </c:pt>
              <c:pt idx="12">
                <c:v>8.5381472181789743E-3</c:v>
              </c:pt>
            </c:numLit>
          </c:val>
          <c:extLst>
            <c:ext xmlns:c16="http://schemas.microsoft.com/office/drawing/2014/chart" uri="{C3380CC4-5D6E-409C-BE32-E72D297353CC}">
              <c16:uniqueId val="{00000002-9C1F-4BA6-8A49-B2256112F1AC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7.3256516171105969E-3</c:v>
              </c:pt>
              <c:pt idx="1">
                <c:v>7.2305251771032667E-3</c:v>
              </c:pt>
              <c:pt idx="2">
                <c:v>7.0341428536163418E-3</c:v>
              </c:pt>
              <c:pt idx="3">
                <c:v>7.0201418768529459E-3</c:v>
              </c:pt>
              <c:pt idx="4">
                <c:v>7.695454512337929E-3</c:v>
              </c:pt>
              <c:pt idx="5">
                <c:v>9.765842209371392E-3</c:v>
              </c:pt>
              <c:pt idx="6">
                <c:v>1.3973964980281649E-2</c:v>
              </c:pt>
              <c:pt idx="7">
                <c:v>2.0769407834291348E-2</c:v>
              </c:pt>
              <c:pt idx="8">
                <c:v>2.3493196073424386E-2</c:v>
              </c:pt>
              <c:pt idx="9">
                <c:v>1.9778303280204489E-2</c:v>
              </c:pt>
              <c:pt idx="10">
                <c:v>1.604132230030085E-2</c:v>
              </c:pt>
              <c:pt idx="11">
                <c:v>1.3298037281576492E-2</c:v>
              </c:pt>
              <c:pt idx="12">
                <c:v>1.2292797723995434E-2</c:v>
              </c:pt>
            </c:numLit>
          </c:val>
          <c:extLst>
            <c:ext xmlns:c16="http://schemas.microsoft.com/office/drawing/2014/chart" uri="{C3380CC4-5D6E-409C-BE32-E72D297353CC}">
              <c16:uniqueId val="{00000003-9C1F-4BA6-8A49-B2256112F1AC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8.883843526080638E-3</c:v>
              </c:pt>
              <c:pt idx="1">
                <c:v>8.6958295427258803E-3</c:v>
              </c:pt>
              <c:pt idx="2">
                <c:v>8.2116639034773061E-3</c:v>
              </c:pt>
              <c:pt idx="3">
                <c:v>7.695454512337929E-3</c:v>
              </c:pt>
              <c:pt idx="4">
                <c:v>7.647859923327319E-3</c:v>
              </c:pt>
              <c:pt idx="5">
                <c:v>8.8154074676897488E-3</c:v>
              </c:pt>
              <c:pt idx="6">
                <c:v>1.2056245225461915E-2</c:v>
              </c:pt>
              <c:pt idx="7">
                <c:v>1.80220099643356E-2</c:v>
              </c:pt>
              <c:pt idx="8">
                <c:v>2.6715537351556698E-2</c:v>
              </c:pt>
              <c:pt idx="9">
                <c:v>2.3441560601258207E-2</c:v>
              </c:pt>
              <c:pt idx="10">
                <c:v>1.9750995188220381E-2</c:v>
              </c:pt>
              <c:pt idx="11">
                <c:v>1.7028028202095084E-2</c:v>
              </c:pt>
              <c:pt idx="12">
                <c:v>1.6028366100057673E-2</c:v>
              </c:pt>
            </c:numLit>
          </c:val>
          <c:extLst>
            <c:ext xmlns:c16="http://schemas.microsoft.com/office/drawing/2014/chart" uri="{C3380CC4-5D6E-409C-BE32-E72D297353CC}">
              <c16:uniqueId val="{00000004-9C1F-4BA6-8A49-B2256112F1AC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1.1982380166719327E-2</c:v>
              </c:pt>
              <c:pt idx="1">
                <c:v>1.1690882104961248E-2</c:v>
              </c:pt>
              <c:pt idx="2">
                <c:v>1.087853907934129E-2</c:v>
              </c:pt>
              <c:pt idx="3">
                <c:v>9.765842209371392E-3</c:v>
              </c:pt>
              <c:pt idx="4">
                <c:v>8.8154074676897402E-3</c:v>
              </c:pt>
              <c:pt idx="5">
                <c:v>8.7902307955919998E-3</c:v>
              </c:pt>
              <c:pt idx="6">
                <c:v>1.0658188292894102E-2</c:v>
              </c:pt>
              <c:pt idx="7">
                <c:v>1.528635630946262E-2</c:v>
              </c:pt>
              <c:pt idx="8">
                <c:v>2.3005010684697583E-2</c:v>
              </c:pt>
              <c:pt idx="9">
                <c:v>2.5922264098122382E-2</c:v>
              </c:pt>
              <c:pt idx="10">
                <c:v>2.2361200953180362E-2</c:v>
              </c:pt>
              <c:pt idx="11">
                <c:v>1.9693238023822453E-2</c:v>
              </c:pt>
              <c:pt idx="12">
                <c:v>1.870843096615148E-2</c:v>
              </c:pt>
            </c:numLit>
          </c:val>
          <c:extLst>
            <c:ext xmlns:c16="http://schemas.microsoft.com/office/drawing/2014/chart" uri="{C3380CC4-5D6E-409C-BE32-E72D297353CC}">
              <c16:uniqueId val="{00000005-9C1F-4BA6-8A49-B2256112F1AC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1.7174061942756648E-2</c:v>
              </c:pt>
              <c:pt idx="1">
                <c:v>1.6791486861475677E-2</c:v>
              </c:pt>
              <c:pt idx="2">
                <c:v>1.5677061516764845E-2</c:v>
              </c:pt>
              <c:pt idx="3">
                <c:v>1.3973964980281646E-2</c:v>
              </c:pt>
              <c:pt idx="4">
                <c:v>1.2056245225461917E-2</c:v>
              </c:pt>
              <c:pt idx="5">
                <c:v>1.0658188292894099E-2</c:v>
              </c:pt>
              <c:pt idx="6">
                <c:v>1.0840415423082721E-2</c:v>
              </c:pt>
              <c:pt idx="7">
                <c:v>1.3684677137146615E-2</c:v>
              </c:pt>
              <c:pt idx="8">
                <c:v>1.985222007935045E-2</c:v>
              </c:pt>
              <c:pt idx="9">
                <c:v>2.6342049761090284E-2</c:v>
              </c:pt>
              <c:pt idx="10">
                <c:v>2.306327967093268E-2</c:v>
              </c:pt>
              <c:pt idx="11">
                <c:v>2.0516030324644188E-2</c:v>
              </c:pt>
              <c:pt idx="12">
                <c:v>1.9563446360452531E-2</c:v>
              </c:pt>
            </c:numLit>
          </c:val>
          <c:extLst>
            <c:ext xmlns:c16="http://schemas.microsoft.com/office/drawing/2014/chart" uri="{C3380CC4-5D6E-409C-BE32-E72D297353CC}">
              <c16:uniqueId val="{00000006-9C1F-4BA6-8A49-B2256112F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9635584"/>
        <c:axId val="189641472"/>
        <c:axId val="189004416"/>
      </c:bar3DChart>
      <c:catAx>
        <c:axId val="189635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641472"/>
        <c:crosses val="autoZero"/>
        <c:auto val="1"/>
        <c:lblAlgn val="ctr"/>
        <c:lblOffset val="100"/>
        <c:noMultiLvlLbl val="0"/>
      </c:catAx>
      <c:valAx>
        <c:axId val="189641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635584"/>
        <c:crosses val="autoZero"/>
        <c:crossBetween val="between"/>
      </c:valAx>
      <c:serAx>
        <c:axId val="189004416"/>
        <c:scaling>
          <c:orientation val="maxMin"/>
        </c:scaling>
        <c:delete val="0"/>
        <c:axPos val="b"/>
        <c:majorTickMark val="out"/>
        <c:minorTickMark val="none"/>
        <c:tickLblPos val="nextTo"/>
        <c:crossAx val="18964147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1.4031213704849561</c:v>
              </c:pt>
              <c:pt idx="1">
                <c:v>0.24594214426659197</c:v>
              </c:pt>
              <c:pt idx="2">
                <c:v>0.38631644140174815</c:v>
              </c:pt>
              <c:pt idx="3">
                <c:v>0.4669683719366583</c:v>
              </c:pt>
              <c:pt idx="4">
                <c:v>0.46368588024185214</c:v>
              </c:pt>
              <c:pt idx="5">
                <c:v>0.492363893515192</c:v>
              </c:pt>
              <c:pt idx="6">
                <c:v>0.65247302830261766</c:v>
              </c:pt>
              <c:pt idx="7">
                <c:v>0.86250285234768209</c:v>
              </c:pt>
              <c:pt idx="8">
                <c:v>0.90529594918970269</c:v>
              </c:pt>
              <c:pt idx="9">
                <c:v>0.88498065162168493</c:v>
              </c:pt>
              <c:pt idx="10">
                <c:v>0.86014402571361881</c:v>
              </c:pt>
              <c:pt idx="11">
                <c:v>0.84414136468678291</c:v>
              </c:pt>
              <c:pt idx="12">
                <c:v>0.83878974750548285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0A-2441-9C84-DE7A550283E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0.24594214426659197</c:v>
              </c:pt>
              <c:pt idx="1">
                <c:v>0.30141253940045654</c:v>
              </c:pt>
              <c:pt idx="2">
                <c:v>0.42032520085479191</c:v>
              </c:pt>
              <c:pt idx="3">
                <c:v>0.45357747516685804</c:v>
              </c:pt>
              <c:pt idx="4">
                <c:v>0.43054396817233648</c:v>
              </c:pt>
              <c:pt idx="5">
                <c:v>0.45666180738483653</c:v>
              </c:pt>
              <c:pt idx="6">
                <c:v>0.67624131763448869</c:v>
              </c:pt>
              <c:pt idx="7">
                <c:v>0.87843169425332301</c:v>
              </c:pt>
              <c:pt idx="8">
                <c:v>0.90471659009805783</c:v>
              </c:pt>
              <c:pt idx="9">
                <c:v>0.87657672321562308</c:v>
              </c:pt>
              <c:pt idx="10">
                <c:v>0.84912704432633346</c:v>
              </c:pt>
              <c:pt idx="11">
                <c:v>0.83236654877241367</c:v>
              </c:pt>
              <c:pt idx="12">
                <c:v>0.84414136468678302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0A-2441-9C84-DE7A550283E9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0.38631644140174815</c:v>
              </c:pt>
              <c:pt idx="1">
                <c:v>0.42032520085479191</c:v>
              </c:pt>
              <c:pt idx="2">
                <c:v>0.44394854967987663</c:v>
              </c:pt>
              <c:pt idx="3">
                <c:v>0.38260471242285438</c:v>
              </c:pt>
              <c:pt idx="4">
                <c:v>0.44797173092630049</c:v>
              </c:pt>
              <c:pt idx="5">
                <c:v>0.50972752036447044</c:v>
              </c:pt>
              <c:pt idx="6">
                <c:v>0.75944317422047847</c:v>
              </c:pt>
              <c:pt idx="7">
                <c:v>0.91130149798438076</c:v>
              </c:pt>
              <c:pt idx="8">
                <c:v>0.88394861972397032</c:v>
              </c:pt>
              <c:pt idx="9">
                <c:v>0.8377412284721063</c:v>
              </c:pt>
              <c:pt idx="10">
                <c:v>0.8063046007101925</c:v>
              </c:pt>
              <c:pt idx="11">
                <c:v>0.84912704432633346</c:v>
              </c:pt>
              <c:pt idx="12">
                <c:v>0.8601440257136187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90A-2441-9C84-DE7A550283E9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0.4669683719366583</c:v>
              </c:pt>
              <c:pt idx="1">
                <c:v>0.45357747516685804</c:v>
              </c:pt>
              <c:pt idx="2">
                <c:v>0.38260471242285438</c:v>
              </c:pt>
              <c:pt idx="3">
                <c:v>0.44746307380647804</c:v>
              </c:pt>
              <c:pt idx="4">
                <c:v>0.52940345944093226</c:v>
              </c:pt>
              <c:pt idx="5">
                <c:v>0.58914913836567451</c:v>
              </c:pt>
              <c:pt idx="6">
                <c:v>0.90121395234923662</c:v>
              </c:pt>
              <c:pt idx="7">
                <c:v>0.8699366206101351</c:v>
              </c:pt>
              <c:pt idx="8">
                <c:v>0.78135071668403833</c:v>
              </c:pt>
              <c:pt idx="9">
                <c:v>0.73304585889432483</c:v>
              </c:pt>
              <c:pt idx="10">
                <c:v>0.83774122847210664</c:v>
              </c:pt>
              <c:pt idx="11">
                <c:v>0.8765767232156233</c:v>
              </c:pt>
              <c:pt idx="12">
                <c:v>0.88498065162168515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90A-2441-9C84-DE7A550283E9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0.46368588024185237</c:v>
              </c:pt>
              <c:pt idx="1">
                <c:v>0.43054396817233603</c:v>
              </c:pt>
              <c:pt idx="2">
                <c:v>0.44797173092630049</c:v>
              </c:pt>
              <c:pt idx="3">
                <c:v>0.52940345944093226</c:v>
              </c:pt>
              <c:pt idx="4">
                <c:v>0.6044567280557186</c:v>
              </c:pt>
              <c:pt idx="5">
                <c:v>0.87114822137283077</c:v>
              </c:pt>
              <c:pt idx="6">
                <c:v>0.7832227408707545</c:v>
              </c:pt>
              <c:pt idx="7">
                <c:v>0.66710163404435541</c:v>
              </c:pt>
              <c:pt idx="8">
                <c:v>0.61294854444070312</c:v>
              </c:pt>
              <c:pt idx="9">
                <c:v>0.78135071668403855</c:v>
              </c:pt>
              <c:pt idx="10">
                <c:v>0.88394861972397021</c:v>
              </c:pt>
              <c:pt idx="11">
                <c:v>0.90471659009805816</c:v>
              </c:pt>
              <c:pt idx="12">
                <c:v>0.90529594918970291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90A-2441-9C84-DE7A550283E9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0.492363893515192</c:v>
              </c:pt>
              <c:pt idx="1">
                <c:v>0.45666180738483653</c:v>
              </c:pt>
              <c:pt idx="2">
                <c:v>0.50972752036447044</c:v>
              </c:pt>
              <c:pt idx="3">
                <c:v>0.58914913836567451</c:v>
              </c:pt>
              <c:pt idx="4">
                <c:v>0.87114822137283054</c:v>
              </c:pt>
              <c:pt idx="5">
                <c:v>0.68715645399812841</c:v>
              </c:pt>
              <c:pt idx="6">
                <c:v>0.69699054559996854</c:v>
              </c:pt>
              <c:pt idx="7">
                <c:v>0.69464524022140328</c:v>
              </c:pt>
              <c:pt idx="8">
                <c:v>0.6566479410269136</c:v>
              </c:pt>
              <c:pt idx="9">
                <c:v>0.86993662061013566</c:v>
              </c:pt>
              <c:pt idx="10">
                <c:v>0.91130149798438087</c:v>
              </c:pt>
              <c:pt idx="11">
                <c:v>0.87843169425332257</c:v>
              </c:pt>
              <c:pt idx="12">
                <c:v>0.89847989332585199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C90A-2441-9C84-DE7A550283E9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0.65247302830261766</c:v>
              </c:pt>
              <c:pt idx="1">
                <c:v>0.67624131763448869</c:v>
              </c:pt>
              <c:pt idx="2">
                <c:v>0.75944317422047847</c:v>
              </c:pt>
              <c:pt idx="3">
                <c:v>0.90121395234923662</c:v>
              </c:pt>
              <c:pt idx="4">
                <c:v>0.78322274087075427</c:v>
              </c:pt>
              <c:pt idx="5">
                <c:v>0.69699054559996831</c:v>
              </c:pt>
              <c:pt idx="6">
                <c:v>0.67248598737057608</c:v>
              </c:pt>
              <c:pt idx="7">
                <c:v>0.65715400584403705</c:v>
              </c:pt>
              <c:pt idx="8">
                <c:v>0.78322274087075305</c:v>
              </c:pt>
              <c:pt idx="9">
                <c:v>0.90121395234923662</c:v>
              </c:pt>
              <c:pt idx="10">
                <c:v>0.75944317422047825</c:v>
              </c:pt>
              <c:pt idx="11">
                <c:v>0.90004086768795988</c:v>
              </c:pt>
              <c:pt idx="12">
                <c:v>0.95479235489771352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C90A-2441-9C84-DE7A550283E9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0.86250285234768209</c:v>
              </c:pt>
              <c:pt idx="1">
                <c:v>0.8784316942533229</c:v>
              </c:pt>
              <c:pt idx="2">
                <c:v>0.91130149798438131</c:v>
              </c:pt>
              <c:pt idx="3">
                <c:v>0.86993662061013566</c:v>
              </c:pt>
              <c:pt idx="4">
                <c:v>0.66710163404435552</c:v>
              </c:pt>
              <c:pt idx="5">
                <c:v>0.69464524022140328</c:v>
              </c:pt>
              <c:pt idx="6">
                <c:v>0.65715400584403727</c:v>
              </c:pt>
              <c:pt idx="7">
                <c:v>0.68715645399812852</c:v>
              </c:pt>
              <c:pt idx="8">
                <c:v>0.87114822137283077</c:v>
              </c:pt>
              <c:pt idx="9">
                <c:v>0.64853880403187192</c:v>
              </c:pt>
              <c:pt idx="10">
                <c:v>0.79698029863297259</c:v>
              </c:pt>
              <c:pt idx="11">
                <c:v>1.0194331968639783</c:v>
              </c:pt>
              <c:pt idx="12">
                <c:v>1.0835150095325159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C90A-2441-9C84-DE7A550283E9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0.90529594918970269</c:v>
              </c:pt>
              <c:pt idx="1">
                <c:v>0.90471659009805849</c:v>
              </c:pt>
              <c:pt idx="2">
                <c:v>0.88394861972397087</c:v>
              </c:pt>
              <c:pt idx="3">
                <c:v>0.78135071668403855</c:v>
              </c:pt>
              <c:pt idx="4">
                <c:v>0.61294854444070312</c:v>
              </c:pt>
              <c:pt idx="5">
                <c:v>0.6566479410269136</c:v>
              </c:pt>
              <c:pt idx="6">
                <c:v>0.78322274087075305</c:v>
              </c:pt>
              <c:pt idx="7">
                <c:v>0.87114822137283077</c:v>
              </c:pt>
              <c:pt idx="8">
                <c:v>0.65601624007480175</c:v>
              </c:pt>
              <c:pt idx="9">
                <c:v>0.64746470175330584</c:v>
              </c:pt>
              <c:pt idx="10">
                <c:v>1.0458094739470276</c:v>
              </c:pt>
              <c:pt idx="11">
                <c:v>1.2237440809755307</c:v>
              </c:pt>
              <c:pt idx="12">
                <c:v>1.2549146433983589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90A-2441-9C84-DE7A550283E9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0.88498065162168482</c:v>
              </c:pt>
              <c:pt idx="1">
                <c:v>0.87657672321562297</c:v>
              </c:pt>
              <c:pt idx="2">
                <c:v>0.83774122847210664</c:v>
              </c:pt>
              <c:pt idx="3">
                <c:v>0.73304585889432516</c:v>
              </c:pt>
              <c:pt idx="4">
                <c:v>0.78135071668403833</c:v>
              </c:pt>
              <c:pt idx="5">
                <c:v>0.86993662061013555</c:v>
              </c:pt>
              <c:pt idx="6">
                <c:v>0.90121395234923662</c:v>
              </c:pt>
              <c:pt idx="7">
                <c:v>0.64853880403187192</c:v>
              </c:pt>
              <c:pt idx="8">
                <c:v>0.64746470175330584</c:v>
              </c:pt>
              <c:pt idx="9">
                <c:v>1.0480331884490495</c:v>
              </c:pt>
              <c:pt idx="10">
                <c:v>1.2655236480523235</c:v>
              </c:pt>
              <c:pt idx="11">
                <c:v>1.0576527126302144</c:v>
              </c:pt>
              <c:pt idx="12">
                <c:v>0.95598661024848086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90A-2441-9C84-DE7A550283E9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0.86014402571361881</c:v>
              </c:pt>
              <c:pt idx="1">
                <c:v>0.84912704432633368</c:v>
              </c:pt>
              <c:pt idx="2">
                <c:v>0.8063046007101925</c:v>
              </c:pt>
              <c:pt idx="3">
                <c:v>0.83774122847210664</c:v>
              </c:pt>
              <c:pt idx="4">
                <c:v>0.88394861972397021</c:v>
              </c:pt>
              <c:pt idx="5">
                <c:v>0.91130149798438131</c:v>
              </c:pt>
              <c:pt idx="6">
                <c:v>0.75944317422047891</c:v>
              </c:pt>
              <c:pt idx="7">
                <c:v>0.79698029863297337</c:v>
              </c:pt>
              <c:pt idx="8">
                <c:v>1.0458094739470276</c:v>
              </c:pt>
              <c:pt idx="9">
                <c:v>1.2655236480523235</c:v>
              </c:pt>
              <c:pt idx="10">
                <c:v>0.8882584057251921</c:v>
              </c:pt>
              <c:pt idx="11">
                <c:v>0.80218865500946124</c:v>
              </c:pt>
              <c:pt idx="12">
                <c:v>0.91841238014702664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90A-2441-9C84-DE7A550283E9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0.84414136468678291</c:v>
              </c:pt>
              <c:pt idx="1">
                <c:v>0.83236654877241356</c:v>
              </c:pt>
              <c:pt idx="2">
                <c:v>0.84912704432633346</c:v>
              </c:pt>
              <c:pt idx="3">
                <c:v>0.8765767232156233</c:v>
              </c:pt>
              <c:pt idx="4">
                <c:v>0.90471659009805816</c:v>
              </c:pt>
              <c:pt idx="5">
                <c:v>0.8784316942533229</c:v>
              </c:pt>
              <c:pt idx="6">
                <c:v>0.90004086768795988</c:v>
              </c:pt>
              <c:pt idx="7">
                <c:v>1.0194331968639785</c:v>
              </c:pt>
              <c:pt idx="8">
                <c:v>1.2237440809755307</c:v>
              </c:pt>
              <c:pt idx="9">
                <c:v>1.0576527126302144</c:v>
              </c:pt>
              <c:pt idx="10">
                <c:v>0.80218865500946124</c:v>
              </c:pt>
              <c:pt idx="11">
                <c:v>1.1319433547124462</c:v>
              </c:pt>
              <c:pt idx="12">
                <c:v>1.2710968117011825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90A-2441-9C84-DE7A550283E9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0.83878974750548285</c:v>
              </c:pt>
              <c:pt idx="1">
                <c:v>0.84414136468678291</c:v>
              </c:pt>
              <c:pt idx="2">
                <c:v>0.86014402571361881</c:v>
              </c:pt>
              <c:pt idx="3">
                <c:v>0.88498065162168515</c:v>
              </c:pt>
              <c:pt idx="4">
                <c:v>0.90529594918970291</c:v>
              </c:pt>
              <c:pt idx="5">
                <c:v>0.89847989332585199</c:v>
              </c:pt>
              <c:pt idx="6">
                <c:v>0.95479235489771352</c:v>
              </c:pt>
              <c:pt idx="7">
                <c:v>1.0835150095325159</c:v>
              </c:pt>
              <c:pt idx="8">
                <c:v>1.2549146433983582</c:v>
              </c:pt>
              <c:pt idx="9">
                <c:v>0.95598661024848086</c:v>
              </c:pt>
              <c:pt idx="10">
                <c:v>0.91841238014702664</c:v>
              </c:pt>
              <c:pt idx="11">
                <c:v>1.2710968117011825</c:v>
              </c:pt>
              <c:pt idx="12">
                <c:v>1.4030675647279784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C90A-2441-9C84-DE7A55028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31328"/>
        <c:axId val="190932864"/>
      </c:lineChart>
      <c:catAx>
        <c:axId val="1909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932864"/>
        <c:crosses val="autoZero"/>
        <c:auto val="1"/>
        <c:lblAlgn val="ctr"/>
        <c:lblOffset val="100"/>
        <c:noMultiLvlLbl val="0"/>
      </c:catAx>
      <c:valAx>
        <c:axId val="19093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93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1.4031213704849561</c:v>
              </c:pt>
              <c:pt idx="1">
                <c:v>0.24594214426659197</c:v>
              </c:pt>
              <c:pt idx="2">
                <c:v>0.38631644140174815</c:v>
              </c:pt>
              <c:pt idx="3">
                <c:v>0.4669683719366583</c:v>
              </c:pt>
              <c:pt idx="4">
                <c:v>0.46368588024185214</c:v>
              </c:pt>
              <c:pt idx="5">
                <c:v>0.492363893515192</c:v>
              </c:pt>
              <c:pt idx="6">
                <c:v>0.65247302830261766</c:v>
              </c:pt>
              <c:pt idx="7">
                <c:v>0.86250285234768209</c:v>
              </c:pt>
              <c:pt idx="8">
                <c:v>0.90529594918970269</c:v>
              </c:pt>
              <c:pt idx="9">
                <c:v>0.88498065162168493</c:v>
              </c:pt>
              <c:pt idx="10">
                <c:v>0.86014402571361881</c:v>
              </c:pt>
              <c:pt idx="11">
                <c:v>0.84414136468678291</c:v>
              </c:pt>
              <c:pt idx="12">
                <c:v>0.83878974750548285</c:v>
              </c:pt>
            </c:numLit>
          </c:val>
          <c:extLst>
            <c:ext xmlns:c16="http://schemas.microsoft.com/office/drawing/2014/chart" uri="{C3380CC4-5D6E-409C-BE32-E72D297353CC}">
              <c16:uniqueId val="{00000000-E7F8-9C4E-BAF5-7605AAC931F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0.24594214426659197</c:v>
              </c:pt>
              <c:pt idx="1">
                <c:v>0.30141253940045654</c:v>
              </c:pt>
              <c:pt idx="2">
                <c:v>0.42032520085479191</c:v>
              </c:pt>
              <c:pt idx="3">
                <c:v>0.45357747516685804</c:v>
              </c:pt>
              <c:pt idx="4">
                <c:v>0.43054396817233648</c:v>
              </c:pt>
              <c:pt idx="5">
                <c:v>0.45666180738483653</c:v>
              </c:pt>
              <c:pt idx="6">
                <c:v>0.67624131763448869</c:v>
              </c:pt>
              <c:pt idx="7">
                <c:v>0.87843169425332301</c:v>
              </c:pt>
              <c:pt idx="8">
                <c:v>0.90471659009805783</c:v>
              </c:pt>
              <c:pt idx="9">
                <c:v>0.87657672321562308</c:v>
              </c:pt>
              <c:pt idx="10">
                <c:v>0.84912704432633346</c:v>
              </c:pt>
              <c:pt idx="11">
                <c:v>0.83236654877241367</c:v>
              </c:pt>
              <c:pt idx="12">
                <c:v>0.84414136468678302</c:v>
              </c:pt>
            </c:numLit>
          </c:val>
          <c:extLst>
            <c:ext xmlns:c16="http://schemas.microsoft.com/office/drawing/2014/chart" uri="{C3380CC4-5D6E-409C-BE32-E72D297353CC}">
              <c16:uniqueId val="{00000001-E7F8-9C4E-BAF5-7605AAC931FE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0.38631644140174815</c:v>
              </c:pt>
              <c:pt idx="1">
                <c:v>0.42032520085479191</c:v>
              </c:pt>
              <c:pt idx="2">
                <c:v>0.44394854967987663</c:v>
              </c:pt>
              <c:pt idx="3">
                <c:v>0.38260471242285438</c:v>
              </c:pt>
              <c:pt idx="4">
                <c:v>0.44797173092630049</c:v>
              </c:pt>
              <c:pt idx="5">
                <c:v>0.50972752036447044</c:v>
              </c:pt>
              <c:pt idx="6">
                <c:v>0.75944317422047847</c:v>
              </c:pt>
              <c:pt idx="7">
                <c:v>0.91130149798438076</c:v>
              </c:pt>
              <c:pt idx="8">
                <c:v>0.88394861972397032</c:v>
              </c:pt>
              <c:pt idx="9">
                <c:v>0.8377412284721063</c:v>
              </c:pt>
              <c:pt idx="10">
                <c:v>0.8063046007101925</c:v>
              </c:pt>
              <c:pt idx="11">
                <c:v>0.84912704432633346</c:v>
              </c:pt>
              <c:pt idx="12">
                <c:v>0.8601440257136187</c:v>
              </c:pt>
            </c:numLit>
          </c:val>
          <c:extLst>
            <c:ext xmlns:c16="http://schemas.microsoft.com/office/drawing/2014/chart" uri="{C3380CC4-5D6E-409C-BE32-E72D297353CC}">
              <c16:uniqueId val="{00000002-E7F8-9C4E-BAF5-7605AAC931F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0.4669683719366583</c:v>
              </c:pt>
              <c:pt idx="1">
                <c:v>0.45357747516685804</c:v>
              </c:pt>
              <c:pt idx="2">
                <c:v>0.38260471242285438</c:v>
              </c:pt>
              <c:pt idx="3">
                <c:v>0.44746307380647804</c:v>
              </c:pt>
              <c:pt idx="4">
                <c:v>0.52940345944093226</c:v>
              </c:pt>
              <c:pt idx="5">
                <c:v>0.58914913836567451</c:v>
              </c:pt>
              <c:pt idx="6">
                <c:v>0.90121395234923662</c:v>
              </c:pt>
              <c:pt idx="7">
                <c:v>0.8699366206101351</c:v>
              </c:pt>
              <c:pt idx="8">
                <c:v>0.78135071668403833</c:v>
              </c:pt>
              <c:pt idx="9">
                <c:v>0.73304585889432483</c:v>
              </c:pt>
              <c:pt idx="10">
                <c:v>0.83774122847210664</c:v>
              </c:pt>
              <c:pt idx="11">
                <c:v>0.8765767232156233</c:v>
              </c:pt>
              <c:pt idx="12">
                <c:v>0.88498065162168515</c:v>
              </c:pt>
            </c:numLit>
          </c:val>
          <c:extLst>
            <c:ext xmlns:c16="http://schemas.microsoft.com/office/drawing/2014/chart" uri="{C3380CC4-5D6E-409C-BE32-E72D297353CC}">
              <c16:uniqueId val="{00000003-E7F8-9C4E-BAF5-7605AAC931F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0.46368588024185237</c:v>
              </c:pt>
              <c:pt idx="1">
                <c:v>0.43054396817233603</c:v>
              </c:pt>
              <c:pt idx="2">
                <c:v>0.44797173092630049</c:v>
              </c:pt>
              <c:pt idx="3">
                <c:v>0.52940345944093226</c:v>
              </c:pt>
              <c:pt idx="4">
                <c:v>0.6044567280557186</c:v>
              </c:pt>
              <c:pt idx="5">
                <c:v>0.87114822137283077</c:v>
              </c:pt>
              <c:pt idx="6">
                <c:v>0.7832227408707545</c:v>
              </c:pt>
              <c:pt idx="7">
                <c:v>0.66710163404435541</c:v>
              </c:pt>
              <c:pt idx="8">
                <c:v>0.61294854444070312</c:v>
              </c:pt>
              <c:pt idx="9">
                <c:v>0.78135071668403855</c:v>
              </c:pt>
              <c:pt idx="10">
                <c:v>0.88394861972397021</c:v>
              </c:pt>
              <c:pt idx="11">
                <c:v>0.90471659009805816</c:v>
              </c:pt>
              <c:pt idx="12">
                <c:v>0.90529594918970291</c:v>
              </c:pt>
            </c:numLit>
          </c:val>
          <c:extLst>
            <c:ext xmlns:c16="http://schemas.microsoft.com/office/drawing/2014/chart" uri="{C3380CC4-5D6E-409C-BE32-E72D297353CC}">
              <c16:uniqueId val="{00000004-E7F8-9C4E-BAF5-7605AAC931F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0.492363893515192</c:v>
              </c:pt>
              <c:pt idx="1">
                <c:v>0.45666180738483653</c:v>
              </c:pt>
              <c:pt idx="2">
                <c:v>0.50972752036447044</c:v>
              </c:pt>
              <c:pt idx="3">
                <c:v>0.58914913836567451</c:v>
              </c:pt>
              <c:pt idx="4">
                <c:v>0.87114822137283054</c:v>
              </c:pt>
              <c:pt idx="5">
                <c:v>0.68715645399812841</c:v>
              </c:pt>
              <c:pt idx="6">
                <c:v>0.69699054559996854</c:v>
              </c:pt>
              <c:pt idx="7">
                <c:v>0.69464524022140328</c:v>
              </c:pt>
              <c:pt idx="8">
                <c:v>0.6566479410269136</c:v>
              </c:pt>
              <c:pt idx="9">
                <c:v>0.86993662061013566</c:v>
              </c:pt>
              <c:pt idx="10">
                <c:v>0.91130149798438087</c:v>
              </c:pt>
              <c:pt idx="11">
                <c:v>0.87843169425332257</c:v>
              </c:pt>
              <c:pt idx="12">
                <c:v>0.89847989332585199</c:v>
              </c:pt>
            </c:numLit>
          </c:val>
          <c:extLst>
            <c:ext xmlns:c16="http://schemas.microsoft.com/office/drawing/2014/chart" uri="{C3380CC4-5D6E-409C-BE32-E72D297353CC}">
              <c16:uniqueId val="{00000005-E7F8-9C4E-BAF5-7605AAC931FE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0.65247302830261766</c:v>
              </c:pt>
              <c:pt idx="1">
                <c:v>0.67624131763448869</c:v>
              </c:pt>
              <c:pt idx="2">
                <c:v>0.75944317422047847</c:v>
              </c:pt>
              <c:pt idx="3">
                <c:v>0.90121395234923662</c:v>
              </c:pt>
              <c:pt idx="4">
                <c:v>0.78322274087075427</c:v>
              </c:pt>
              <c:pt idx="5">
                <c:v>0.69699054559996831</c:v>
              </c:pt>
              <c:pt idx="6">
                <c:v>0.67248598737057608</c:v>
              </c:pt>
              <c:pt idx="7">
                <c:v>0.65715400584403705</c:v>
              </c:pt>
              <c:pt idx="8">
                <c:v>0.78322274087075305</c:v>
              </c:pt>
              <c:pt idx="9">
                <c:v>0.90121395234923662</c:v>
              </c:pt>
              <c:pt idx="10">
                <c:v>0.75944317422047825</c:v>
              </c:pt>
              <c:pt idx="11">
                <c:v>0.90004086768795988</c:v>
              </c:pt>
              <c:pt idx="12">
                <c:v>0.95479235489771352</c:v>
              </c:pt>
            </c:numLit>
          </c:val>
          <c:extLst>
            <c:ext xmlns:c16="http://schemas.microsoft.com/office/drawing/2014/chart" uri="{C3380CC4-5D6E-409C-BE32-E72D297353CC}">
              <c16:uniqueId val="{00000006-E7F8-9C4E-BAF5-7605AAC931FE}"/>
            </c:ext>
          </c:extLst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0.86250285234768209</c:v>
              </c:pt>
              <c:pt idx="1">
                <c:v>0.8784316942533229</c:v>
              </c:pt>
              <c:pt idx="2">
                <c:v>0.91130149798438131</c:v>
              </c:pt>
              <c:pt idx="3">
                <c:v>0.86993662061013566</c:v>
              </c:pt>
              <c:pt idx="4">
                <c:v>0.66710163404435552</c:v>
              </c:pt>
              <c:pt idx="5">
                <c:v>0.69464524022140328</c:v>
              </c:pt>
              <c:pt idx="6">
                <c:v>0.65715400584403727</c:v>
              </c:pt>
              <c:pt idx="7">
                <c:v>0.68715645399812852</c:v>
              </c:pt>
              <c:pt idx="8">
                <c:v>0.87114822137283077</c:v>
              </c:pt>
              <c:pt idx="9">
                <c:v>0.64853880403187192</c:v>
              </c:pt>
              <c:pt idx="10">
                <c:v>0.79698029863297259</c:v>
              </c:pt>
              <c:pt idx="11">
                <c:v>1.0194331968639783</c:v>
              </c:pt>
              <c:pt idx="12">
                <c:v>1.0835150095325159</c:v>
              </c:pt>
            </c:numLit>
          </c:val>
          <c:extLst>
            <c:ext xmlns:c16="http://schemas.microsoft.com/office/drawing/2014/chart" uri="{C3380CC4-5D6E-409C-BE32-E72D297353CC}">
              <c16:uniqueId val="{00000007-E7F8-9C4E-BAF5-7605AAC931FE}"/>
            </c:ext>
          </c:extLst>
        </c:ser>
        <c:ser>
          <c:idx val="8"/>
          <c:order val="8"/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0.90529594918970269</c:v>
              </c:pt>
              <c:pt idx="1">
                <c:v>0.90471659009805849</c:v>
              </c:pt>
              <c:pt idx="2">
                <c:v>0.88394861972397087</c:v>
              </c:pt>
              <c:pt idx="3">
                <c:v>0.78135071668403855</c:v>
              </c:pt>
              <c:pt idx="4">
                <c:v>0.61294854444070312</c:v>
              </c:pt>
              <c:pt idx="5">
                <c:v>0.6566479410269136</c:v>
              </c:pt>
              <c:pt idx="6">
                <c:v>0.78322274087075305</c:v>
              </c:pt>
              <c:pt idx="7">
                <c:v>0.87114822137283077</c:v>
              </c:pt>
              <c:pt idx="8">
                <c:v>0.65601624007480175</c:v>
              </c:pt>
              <c:pt idx="9">
                <c:v>0.64746470175330584</c:v>
              </c:pt>
              <c:pt idx="10">
                <c:v>1.0458094739470276</c:v>
              </c:pt>
              <c:pt idx="11">
                <c:v>1.2237440809755307</c:v>
              </c:pt>
              <c:pt idx="12">
                <c:v>1.2549146433983589</c:v>
              </c:pt>
            </c:numLit>
          </c:val>
          <c:extLst>
            <c:ext xmlns:c16="http://schemas.microsoft.com/office/drawing/2014/chart" uri="{C3380CC4-5D6E-409C-BE32-E72D297353CC}">
              <c16:uniqueId val="{00000008-E7F8-9C4E-BAF5-7605AAC931FE}"/>
            </c:ext>
          </c:extLst>
        </c:ser>
        <c:ser>
          <c:idx val="9"/>
          <c:order val="9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0.88498065162168482</c:v>
              </c:pt>
              <c:pt idx="1">
                <c:v>0.87657672321562297</c:v>
              </c:pt>
              <c:pt idx="2">
                <c:v>0.83774122847210664</c:v>
              </c:pt>
              <c:pt idx="3">
                <c:v>0.73304585889432516</c:v>
              </c:pt>
              <c:pt idx="4">
                <c:v>0.78135071668403833</c:v>
              </c:pt>
              <c:pt idx="5">
                <c:v>0.86993662061013555</c:v>
              </c:pt>
              <c:pt idx="6">
                <c:v>0.90121395234923662</c:v>
              </c:pt>
              <c:pt idx="7">
                <c:v>0.64853880403187192</c:v>
              </c:pt>
              <c:pt idx="8">
                <c:v>0.64746470175330584</c:v>
              </c:pt>
              <c:pt idx="9">
                <c:v>1.0480331884490495</c:v>
              </c:pt>
              <c:pt idx="10">
                <c:v>1.2655236480523235</c:v>
              </c:pt>
              <c:pt idx="11">
                <c:v>1.0576527126302144</c:v>
              </c:pt>
              <c:pt idx="12">
                <c:v>0.95598661024848086</c:v>
              </c:pt>
            </c:numLit>
          </c:val>
          <c:extLst>
            <c:ext xmlns:c16="http://schemas.microsoft.com/office/drawing/2014/chart" uri="{C3380CC4-5D6E-409C-BE32-E72D297353CC}">
              <c16:uniqueId val="{00000009-E7F8-9C4E-BAF5-7605AAC931FE}"/>
            </c:ext>
          </c:extLst>
        </c:ser>
        <c:ser>
          <c:idx val="10"/>
          <c:order val="10"/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0.86014402571361881</c:v>
              </c:pt>
              <c:pt idx="1">
                <c:v>0.84912704432633368</c:v>
              </c:pt>
              <c:pt idx="2">
                <c:v>0.8063046007101925</c:v>
              </c:pt>
              <c:pt idx="3">
                <c:v>0.83774122847210664</c:v>
              </c:pt>
              <c:pt idx="4">
                <c:v>0.88394861972397021</c:v>
              </c:pt>
              <c:pt idx="5">
                <c:v>0.91130149798438131</c:v>
              </c:pt>
              <c:pt idx="6">
                <c:v>0.75944317422047891</c:v>
              </c:pt>
              <c:pt idx="7">
                <c:v>0.79698029863297337</c:v>
              </c:pt>
              <c:pt idx="8">
                <c:v>1.0458094739470276</c:v>
              </c:pt>
              <c:pt idx="9">
                <c:v>1.2655236480523235</c:v>
              </c:pt>
              <c:pt idx="10">
                <c:v>0.8882584057251921</c:v>
              </c:pt>
              <c:pt idx="11">
                <c:v>0.80218865500946124</c:v>
              </c:pt>
              <c:pt idx="12">
                <c:v>0.91841238014702664</c:v>
              </c:pt>
            </c:numLit>
          </c:val>
          <c:extLst>
            <c:ext xmlns:c16="http://schemas.microsoft.com/office/drawing/2014/chart" uri="{C3380CC4-5D6E-409C-BE32-E72D297353CC}">
              <c16:uniqueId val="{0000000A-E7F8-9C4E-BAF5-7605AAC931FE}"/>
            </c:ext>
          </c:extLst>
        </c:ser>
        <c:ser>
          <c:idx val="11"/>
          <c:order val="11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0.84414136468678291</c:v>
              </c:pt>
              <c:pt idx="1">
                <c:v>0.83236654877241356</c:v>
              </c:pt>
              <c:pt idx="2">
                <c:v>0.84912704432633346</c:v>
              </c:pt>
              <c:pt idx="3">
                <c:v>0.8765767232156233</c:v>
              </c:pt>
              <c:pt idx="4">
                <c:v>0.90471659009805816</c:v>
              </c:pt>
              <c:pt idx="5">
                <c:v>0.8784316942533229</c:v>
              </c:pt>
              <c:pt idx="6">
                <c:v>0.90004086768795988</c:v>
              </c:pt>
              <c:pt idx="7">
                <c:v>1.0194331968639785</c:v>
              </c:pt>
              <c:pt idx="8">
                <c:v>1.2237440809755307</c:v>
              </c:pt>
              <c:pt idx="9">
                <c:v>1.0576527126302144</c:v>
              </c:pt>
              <c:pt idx="10">
                <c:v>0.80218865500946124</c:v>
              </c:pt>
              <c:pt idx="11">
                <c:v>1.1319433547124462</c:v>
              </c:pt>
              <c:pt idx="12">
                <c:v>1.2710968117011825</c:v>
              </c:pt>
            </c:numLit>
          </c:val>
          <c:extLst>
            <c:ext xmlns:c16="http://schemas.microsoft.com/office/drawing/2014/chart" uri="{C3380CC4-5D6E-409C-BE32-E72D297353CC}">
              <c16:uniqueId val="{0000000B-E7F8-9C4E-BAF5-7605AAC931FE}"/>
            </c:ext>
          </c:extLst>
        </c:ser>
        <c:ser>
          <c:idx val="12"/>
          <c:order val="12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0.83878974750548285</c:v>
              </c:pt>
              <c:pt idx="1">
                <c:v>0.84414136468678291</c:v>
              </c:pt>
              <c:pt idx="2">
                <c:v>0.86014402571361881</c:v>
              </c:pt>
              <c:pt idx="3">
                <c:v>0.88498065162168515</c:v>
              </c:pt>
              <c:pt idx="4">
                <c:v>0.90529594918970291</c:v>
              </c:pt>
              <c:pt idx="5">
                <c:v>0.89847989332585199</c:v>
              </c:pt>
              <c:pt idx="6">
                <c:v>0.95479235489771352</c:v>
              </c:pt>
              <c:pt idx="7">
                <c:v>1.0835150095325159</c:v>
              </c:pt>
              <c:pt idx="8">
                <c:v>1.2549146433983582</c:v>
              </c:pt>
              <c:pt idx="9">
                <c:v>0.95598661024848086</c:v>
              </c:pt>
              <c:pt idx="10">
                <c:v>0.91841238014702664</c:v>
              </c:pt>
              <c:pt idx="11">
                <c:v>1.2710968117011825</c:v>
              </c:pt>
              <c:pt idx="12">
                <c:v>1.4030675647279784</c:v>
              </c:pt>
            </c:numLit>
          </c:val>
          <c:extLst>
            <c:ext xmlns:c16="http://schemas.microsoft.com/office/drawing/2014/chart" uri="{C3380CC4-5D6E-409C-BE32-E72D297353CC}">
              <c16:uniqueId val="{0000000C-E7F8-9C4E-BAF5-7605AAC93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3618688"/>
        <c:axId val="193620224"/>
        <c:axId val="190950912"/>
      </c:bar3DChart>
      <c:catAx>
        <c:axId val="193618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620224"/>
        <c:crosses val="autoZero"/>
        <c:auto val="1"/>
        <c:lblAlgn val="ctr"/>
        <c:lblOffset val="100"/>
        <c:noMultiLvlLbl val="0"/>
      </c:catAx>
      <c:valAx>
        <c:axId val="19362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618688"/>
        <c:crosses val="autoZero"/>
        <c:crossBetween val="between"/>
      </c:valAx>
      <c:serAx>
        <c:axId val="190950912"/>
        <c:scaling>
          <c:orientation val="maxMin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620224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9006914546328E-2"/>
          <c:y val="5.5555555555555497E-2"/>
          <c:w val="0.64360358999232403"/>
          <c:h val="0.87962962962962998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2.8224091056686924</c:v>
              </c:pt>
              <c:pt idx="1">
                <c:v>-235.34091257257751</c:v>
              </c:pt>
              <c:pt idx="2">
                <c:v>-157.18373472825519</c:v>
              </c:pt>
              <c:pt idx="3">
                <c:v>-65.226008513258705</c:v>
              </c:pt>
              <c:pt idx="4">
                <c:v>-27.507384245991865</c:v>
              </c:pt>
              <c:pt idx="5">
                <c:v>-9.6461805340154605</c:v>
              </c:pt>
              <c:pt idx="6">
                <c:v>7.7783129029758884E-3</c:v>
              </c:pt>
              <c:pt idx="7">
                <c:v>5.7045538563823515</c:v>
              </c:pt>
              <c:pt idx="8">
                <c:v>9.2460853055263499</c:v>
              </c:pt>
              <c:pt idx="9">
                <c:v>11.489106673259579</c:v>
              </c:pt>
              <c:pt idx="10">
                <c:v>12.872681057638182</c:v>
              </c:pt>
              <c:pt idx="11">
                <c:v>13.627917274723444</c:v>
              </c:pt>
              <c:pt idx="12">
                <c:v>13.868255021082101</c:v>
              </c:pt>
            </c:numLit>
          </c:val>
          <c:extLst>
            <c:ext xmlns:c16="http://schemas.microsoft.com/office/drawing/2014/chart" uri="{C3380CC4-5D6E-409C-BE32-E72D297353CC}">
              <c16:uniqueId val="{00000000-1FB6-4971-B1B0-8F841B8B8196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-235.34091257257742</c:v>
              </c:pt>
              <c:pt idx="1">
                <c:v>-692.53300202168452</c:v>
              </c:pt>
              <c:pt idx="2">
                <c:v>-331.52001610218826</c:v>
              </c:pt>
              <c:pt idx="3">
                <c:v>-96.091286606601642</c:v>
              </c:pt>
              <c:pt idx="4">
                <c:v>-35.791916076586958</c:v>
              </c:pt>
              <c:pt idx="5">
                <c:v>-12.410202381761906</c:v>
              </c:pt>
              <c:pt idx="6">
                <c:v>-0.96857650604400192</c:v>
              </c:pt>
              <c:pt idx="7">
                <c:v>5.4163113987089648</c:v>
              </c:pt>
              <c:pt idx="8">
                <c:v>9.2537014556760937</c:v>
              </c:pt>
              <c:pt idx="9">
                <c:v>11.633007818149569</c:v>
              </c:pt>
              <c:pt idx="10">
                <c:v>13.081173728988119</c:v>
              </c:pt>
              <c:pt idx="11">
                <c:v>13.865454039302563</c:v>
              </c:pt>
              <c:pt idx="12">
                <c:v>14.114118412900456</c:v>
              </c:pt>
            </c:numLit>
          </c:val>
          <c:extLst>
            <c:ext xmlns:c16="http://schemas.microsoft.com/office/drawing/2014/chart" uri="{C3380CC4-5D6E-409C-BE32-E72D297353CC}">
              <c16:uniqueId val="{00000001-1FB6-4971-B1B0-8F841B8B8196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-157.1837347282551</c:v>
              </c:pt>
              <c:pt idx="1">
                <c:v>-331.52001610218838</c:v>
              </c:pt>
              <c:pt idx="2">
                <c:v>-2664.4117373663639</c:v>
              </c:pt>
              <c:pt idx="3">
                <c:v>-324.21999059860752</c:v>
              </c:pt>
              <c:pt idx="4">
                <c:v>-74.418161015919608</c:v>
              </c:pt>
              <c:pt idx="5">
                <c:v>-22.990146692739259</c:v>
              </c:pt>
              <c:pt idx="6">
                <c:v>-4.26634109494473</c:v>
              </c:pt>
              <c:pt idx="7">
                <c:v>4.5951549658131317</c:v>
              </c:pt>
              <c:pt idx="8">
                <c:v>9.4129188439206501</c:v>
              </c:pt>
              <c:pt idx="9">
                <c:v>12.216244993571237</c:v>
              </c:pt>
              <c:pt idx="10">
                <c:v>13.855260843629368</c:v>
              </c:pt>
              <c:pt idx="11">
                <c:v>14.721966938319412</c:v>
              </c:pt>
              <c:pt idx="12">
                <c:v>14.993717902800331</c:v>
              </c:pt>
            </c:numLit>
          </c:val>
          <c:extLst>
            <c:ext xmlns:c16="http://schemas.microsoft.com/office/drawing/2014/chart" uri="{C3380CC4-5D6E-409C-BE32-E72D297353CC}">
              <c16:uniqueId val="{00000002-1FB6-4971-B1B0-8F841B8B8196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-65.226008513258677</c:v>
              </c:pt>
              <c:pt idx="1">
                <c:v>-96.091286606601642</c:v>
              </c:pt>
              <c:pt idx="2">
                <c:v>-324.21999059860718</c:v>
              </c:pt>
              <c:pt idx="3">
                <c:v>-4369.0824683118008</c:v>
              </c:pt>
              <c:pt idx="4">
                <c:v>-276.01610264548623</c:v>
              </c:pt>
              <c:pt idx="5">
                <c:v>-54.075089565589202</c:v>
              </c:pt>
              <c:pt idx="6">
                <c:v>-11.379154582162943</c:v>
              </c:pt>
              <c:pt idx="7">
                <c:v>3.5188424378872014</c:v>
              </c:pt>
              <c:pt idx="8">
                <c:v>10.300395345991783</c:v>
              </c:pt>
              <c:pt idx="9">
                <c:v>13.82934903326151</c:v>
              </c:pt>
              <c:pt idx="10">
                <c:v>15.751247481377662</c:v>
              </c:pt>
              <c:pt idx="11">
                <c:v>16.725355125938297</c:v>
              </c:pt>
              <c:pt idx="12">
                <c:v>17.024762775536178</c:v>
              </c:pt>
            </c:numLit>
          </c:val>
          <c:extLst>
            <c:ext xmlns:c16="http://schemas.microsoft.com/office/drawing/2014/chart" uri="{C3380CC4-5D6E-409C-BE32-E72D297353CC}">
              <c16:uniqueId val="{00000003-1FB6-4971-B1B0-8F841B8B8196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-27.507384245991865</c:v>
              </c:pt>
              <c:pt idx="1">
                <c:v>-35.791916076586986</c:v>
              </c:pt>
              <c:pt idx="2">
                <c:v>-74.418161015919551</c:v>
              </c:pt>
              <c:pt idx="3">
                <c:v>-276.01610264548776</c:v>
              </c:pt>
              <c:pt idx="4">
                <c:v>-3529.2957876051501</c:v>
              </c:pt>
              <c:pt idx="5">
                <c:v>-193.72244435163626</c:v>
              </c:pt>
              <c:pt idx="6">
                <c:v>-27.021318958681764</c:v>
              </c:pt>
              <c:pt idx="7">
                <c:v>3.6168678692669118</c:v>
              </c:pt>
              <c:pt idx="8">
                <c:v>13.752220579355425</c:v>
              </c:pt>
              <c:pt idx="9">
                <c:v>18.097603149712377</c:v>
              </c:pt>
              <c:pt idx="10">
                <c:v>20.188235583790345</c:v>
              </c:pt>
              <c:pt idx="11">
                <c:v>21.170910125771591</c:v>
              </c:pt>
              <c:pt idx="12">
                <c:v>21.462291732463541</c:v>
              </c:pt>
            </c:numLit>
          </c:val>
          <c:extLst>
            <c:ext xmlns:c16="http://schemas.microsoft.com/office/drawing/2014/chart" uri="{C3380CC4-5D6E-409C-BE32-E72D297353CC}">
              <c16:uniqueId val="{00000004-1FB6-4971-B1B0-8F841B8B8196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-9.6461805340154605</c:v>
              </c:pt>
              <c:pt idx="1">
                <c:v>-12.410202381761906</c:v>
              </c:pt>
              <c:pt idx="2">
                <c:v>-22.990146692739248</c:v>
              </c:pt>
              <c:pt idx="3">
                <c:v>-54.075089565589202</c:v>
              </c:pt>
              <c:pt idx="4">
                <c:v>-193.72244435163535</c:v>
              </c:pt>
              <c:pt idx="5">
                <c:v>-1542.4285376915689</c:v>
              </c:pt>
              <c:pt idx="6">
                <c:v>-69.972124590276053</c:v>
              </c:pt>
              <c:pt idx="7">
                <c:v>13.346241713732562</c:v>
              </c:pt>
              <c:pt idx="8">
                <c:v>26.301722313407101</c:v>
              </c:pt>
              <c:pt idx="9">
                <c:v>29.715421299334043</c:v>
              </c:pt>
              <c:pt idx="10">
                <c:v>30.828524494603606</c:v>
              </c:pt>
              <c:pt idx="11">
                <c:v>31.212713027772878</c:v>
              </c:pt>
              <c:pt idx="12">
                <c:v>31.307580427504536</c:v>
              </c:pt>
            </c:numLit>
          </c:val>
          <c:extLst>
            <c:ext xmlns:c16="http://schemas.microsoft.com/office/drawing/2014/chart" uri="{C3380CC4-5D6E-409C-BE32-E72D297353CC}">
              <c16:uniqueId val="{00000005-1FB6-4971-B1B0-8F841B8B8196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7.7783129029758884E-3</c:v>
              </c:pt>
              <c:pt idx="1">
                <c:v>-0.96857650604400192</c:v>
              </c:pt>
              <c:pt idx="2">
                <c:v>-4.26634109494473</c:v>
              </c:pt>
              <c:pt idx="3">
                <c:v>-11.379154582162943</c:v>
              </c:pt>
              <c:pt idx="4">
                <c:v>-27.021318958681736</c:v>
              </c:pt>
              <c:pt idx="5">
                <c:v>-69.972124590275897</c:v>
              </c:pt>
              <c:pt idx="6">
                <c:v>0.65891772371105617</c:v>
              </c:pt>
              <c:pt idx="7">
                <c:v>110.63100143167021</c:v>
              </c:pt>
              <c:pt idx="8">
                <c:v>77.771641114649725</c:v>
              </c:pt>
              <c:pt idx="9">
                <c:v>64.395495067760194</c:v>
              </c:pt>
              <c:pt idx="10">
                <c:v>58.072922717741882</c:v>
              </c:pt>
              <c:pt idx="11">
                <c:v>55.09015423356059</c:v>
              </c:pt>
              <c:pt idx="12">
                <c:v>54.200770407070749</c:v>
              </c:pt>
            </c:numLit>
          </c:val>
          <c:extLst>
            <c:ext xmlns:c16="http://schemas.microsoft.com/office/drawing/2014/chart" uri="{C3380CC4-5D6E-409C-BE32-E72D297353CC}">
              <c16:uniqueId val="{00000006-1FB6-4971-B1B0-8F841B8B8196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5.7045538563823515</c:v>
              </c:pt>
              <c:pt idx="1">
                <c:v>5.4163113987089613</c:v>
              </c:pt>
              <c:pt idx="2">
                <c:v>4.5951549658131317</c:v>
              </c:pt>
              <c:pt idx="3">
                <c:v>3.5188424378872014</c:v>
              </c:pt>
              <c:pt idx="4">
                <c:v>3.6168678692669118</c:v>
              </c:pt>
              <c:pt idx="5">
                <c:v>13.346241713732562</c:v>
              </c:pt>
              <c:pt idx="6">
                <c:v>110.63100143167094</c:v>
              </c:pt>
              <c:pt idx="7">
                <c:v>975.11188241574075</c:v>
              </c:pt>
              <c:pt idx="8">
                <c:v>371.71207501694045</c:v>
              </c:pt>
              <c:pt idx="9">
                <c:v>187.98396423276523</c:v>
              </c:pt>
              <c:pt idx="10">
                <c:v>135.89534947717306</c:v>
              </c:pt>
              <c:pt idx="11">
                <c:v>116.61111738101977</c:v>
              </c:pt>
              <c:pt idx="12">
                <c:v>111.40787402605523</c:v>
              </c:pt>
            </c:numLit>
          </c:val>
          <c:extLst>
            <c:ext xmlns:c16="http://schemas.microsoft.com/office/drawing/2014/chart" uri="{C3380CC4-5D6E-409C-BE32-E72D297353CC}">
              <c16:uniqueId val="{00000007-1FB6-4971-B1B0-8F841B8B8196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9.2460853055263499</c:v>
              </c:pt>
              <c:pt idx="1">
                <c:v>9.2537014556760919</c:v>
              </c:pt>
              <c:pt idx="2">
                <c:v>9.4129188439206501</c:v>
              </c:pt>
              <c:pt idx="3">
                <c:v>10.300395345991783</c:v>
              </c:pt>
              <c:pt idx="4">
                <c:v>13.752220579355425</c:v>
              </c:pt>
              <c:pt idx="5">
                <c:v>26.301722313407101</c:v>
              </c:pt>
              <c:pt idx="6">
                <c:v>77.77164111464981</c:v>
              </c:pt>
              <c:pt idx="7">
                <c:v>371.71207501693971</c:v>
              </c:pt>
              <c:pt idx="8">
                <c:v>1574.4047056917127</c:v>
              </c:pt>
              <c:pt idx="9">
                <c:v>743.00249725377239</c:v>
              </c:pt>
              <c:pt idx="10">
                <c:v>392.87720160700485</c:v>
              </c:pt>
              <c:pt idx="11">
                <c:v>291.5751535295388</c:v>
              </c:pt>
              <c:pt idx="12">
                <c:v>267.14064587409882</c:v>
              </c:pt>
            </c:numLit>
          </c:val>
          <c:extLst>
            <c:ext xmlns:c16="http://schemas.microsoft.com/office/drawing/2014/chart" uri="{C3380CC4-5D6E-409C-BE32-E72D297353CC}">
              <c16:uniqueId val="{00000008-1FB6-4971-B1B0-8F841B8B8196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11.489106673259579</c:v>
              </c:pt>
              <c:pt idx="1">
                <c:v>11.633007818149569</c:v>
              </c:pt>
              <c:pt idx="2">
                <c:v>12.216244993571237</c:v>
              </c:pt>
              <c:pt idx="3">
                <c:v>13.82934903326151</c:v>
              </c:pt>
              <c:pt idx="4">
                <c:v>18.097603149712377</c:v>
              </c:pt>
              <c:pt idx="5">
                <c:v>29.715421299334043</c:v>
              </c:pt>
              <c:pt idx="6">
                <c:v>64.395495067760166</c:v>
              </c:pt>
              <c:pt idx="7">
                <c:v>187.98396423276523</c:v>
              </c:pt>
              <c:pt idx="8">
                <c:v>743.00249725377125</c:v>
              </c:pt>
              <c:pt idx="9">
                <c:v>1943.8309208920637</c:v>
              </c:pt>
              <c:pt idx="10">
                <c:v>1242.6422013692363</c:v>
              </c:pt>
              <c:pt idx="11">
                <c:v>806.35872813946025</c:v>
              </c:pt>
              <c:pt idx="12">
                <c:v>704.00182530698567</c:v>
              </c:pt>
            </c:numLit>
          </c:val>
          <c:extLst>
            <c:ext xmlns:c16="http://schemas.microsoft.com/office/drawing/2014/chart" uri="{C3380CC4-5D6E-409C-BE32-E72D297353CC}">
              <c16:uniqueId val="{00000009-1FB6-4971-B1B0-8F841B8B8196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12.872681057638184</c:v>
              </c:pt>
              <c:pt idx="1">
                <c:v>13.081173728988119</c:v>
              </c:pt>
              <c:pt idx="2">
                <c:v>13.855260843629368</c:v>
              </c:pt>
              <c:pt idx="3">
                <c:v>15.751247481377662</c:v>
              </c:pt>
              <c:pt idx="4">
                <c:v>20.188235583790345</c:v>
              </c:pt>
              <c:pt idx="5">
                <c:v>30.828524494603592</c:v>
              </c:pt>
              <c:pt idx="6">
                <c:v>58.072922717741903</c:v>
              </c:pt>
              <c:pt idx="7">
                <c:v>135.89534947717306</c:v>
              </c:pt>
              <c:pt idx="8">
                <c:v>392.87720160700485</c:v>
              </c:pt>
              <c:pt idx="9">
                <c:v>1242.6422013692372</c:v>
              </c:pt>
              <c:pt idx="10">
                <c:v>2166.0820810765458</c:v>
              </c:pt>
              <c:pt idx="11">
                <c:v>1816.9218732582835</c:v>
              </c:pt>
              <c:pt idx="12">
                <c:v>1607.0162945024408</c:v>
              </c:pt>
            </c:numLit>
          </c:val>
          <c:extLst>
            <c:ext xmlns:c16="http://schemas.microsoft.com/office/drawing/2014/chart" uri="{C3380CC4-5D6E-409C-BE32-E72D297353CC}">
              <c16:uniqueId val="{0000000A-1FB6-4971-B1B0-8F841B8B8196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13.627917274723444</c:v>
              </c:pt>
              <c:pt idx="1">
                <c:v>13.865454039302563</c:v>
              </c:pt>
              <c:pt idx="2">
                <c:v>14.721966938319412</c:v>
              </c:pt>
              <c:pt idx="3">
                <c:v>16.725355125938297</c:v>
              </c:pt>
              <c:pt idx="4">
                <c:v>21.170910125771591</c:v>
              </c:pt>
              <c:pt idx="5">
                <c:v>31.212713027772867</c:v>
              </c:pt>
              <c:pt idx="6">
                <c:v>55.09015423356059</c:v>
              </c:pt>
              <c:pt idx="7">
                <c:v>116.61111738101977</c:v>
              </c:pt>
              <c:pt idx="8">
                <c:v>291.57515352953885</c:v>
              </c:pt>
              <c:pt idx="9">
                <c:v>806.35872813946025</c:v>
              </c:pt>
              <c:pt idx="10">
                <c:v>1816.9218732582831</c:v>
              </c:pt>
              <c:pt idx="11">
                <c:v>2285.2789312884497</c:v>
              </c:pt>
              <c:pt idx="12">
                <c:v>2249.1128562245358</c:v>
              </c:pt>
            </c:numLit>
          </c:val>
          <c:extLst>
            <c:ext xmlns:c16="http://schemas.microsoft.com/office/drawing/2014/chart" uri="{C3380CC4-5D6E-409C-BE32-E72D297353CC}">
              <c16:uniqueId val="{0000000B-1FB6-4971-B1B0-8F841B8B8196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13.868255021082101</c:v>
              </c:pt>
              <c:pt idx="1">
                <c:v>14.114118412900456</c:v>
              </c:pt>
              <c:pt idx="2">
                <c:v>14.993717902800331</c:v>
              </c:pt>
              <c:pt idx="3">
                <c:v>17.024762775536178</c:v>
              </c:pt>
              <c:pt idx="4">
                <c:v>21.462291732463541</c:v>
              </c:pt>
              <c:pt idx="5">
                <c:v>31.307580427504536</c:v>
              </c:pt>
              <c:pt idx="6">
                <c:v>54.200770407070742</c:v>
              </c:pt>
              <c:pt idx="7">
                <c:v>111.40787402605523</c:v>
              </c:pt>
              <c:pt idx="8">
                <c:v>267.14064587409882</c:v>
              </c:pt>
              <c:pt idx="9">
                <c:v>704.00182530698567</c:v>
              </c:pt>
              <c:pt idx="10">
                <c:v>1607.0162945024408</c:v>
              </c:pt>
              <c:pt idx="11">
                <c:v>2249.1128562245358</c:v>
              </c:pt>
              <c:pt idx="12">
                <c:v>2322.8730687391117</c:v>
              </c:pt>
            </c:numLit>
          </c:val>
          <c:extLst>
            <c:ext xmlns:c16="http://schemas.microsoft.com/office/drawing/2014/chart" uri="{C3380CC4-5D6E-409C-BE32-E72D297353CC}">
              <c16:uniqueId val="{0000000C-1FB6-4971-B1B0-8F841B8B8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151424"/>
        <c:axId val="204153216"/>
        <c:axId val="204145984"/>
      </c:bar3DChart>
      <c:catAx>
        <c:axId val="20415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04153216"/>
        <c:crosses val="autoZero"/>
        <c:auto val="1"/>
        <c:lblAlgn val="ctr"/>
        <c:lblOffset val="100"/>
        <c:noMultiLvlLbl val="0"/>
      </c:catAx>
      <c:valAx>
        <c:axId val="20415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4151424"/>
        <c:crosses val="autoZero"/>
        <c:crossBetween val="between"/>
      </c:valAx>
      <c:serAx>
        <c:axId val="204145984"/>
        <c:scaling>
          <c:orientation val="maxMin"/>
        </c:scaling>
        <c:delete val="0"/>
        <c:axPos val="b"/>
        <c:majorTickMark val="out"/>
        <c:minorTickMark val="none"/>
        <c:tickLblPos val="nextTo"/>
        <c:crossAx val="204153216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3.678550552339463E-5</c:v>
              </c:pt>
              <c:pt idx="1">
                <c:v>1.1351785608452334E-4</c:v>
              </c:pt>
              <c:pt idx="2">
                <c:v>6.3223308686751573E-4</c:v>
              </c:pt>
              <c:pt idx="3">
                <c:v>2.920864316548834E-3</c:v>
              </c:pt>
              <c:pt idx="4">
                <c:v>9.0820761292858317E-3</c:v>
              </c:pt>
              <c:pt idx="5">
                <c:v>2.1664512595568081E-2</c:v>
              </c:pt>
              <c:pt idx="6">
                <c:v>4.3017755199256352E-2</c:v>
              </c:pt>
              <c:pt idx="7">
                <c:v>4.2024278967747075E-2</c:v>
              </c:pt>
              <c:pt idx="8">
                <c:v>3.3882202687809553E-2</c:v>
              </c:pt>
              <c:pt idx="9">
                <c:v>2.2571329768295768E-2</c:v>
              </c:pt>
              <c:pt idx="10">
                <c:v>1.1266944085573381E-2</c:v>
              </c:pt>
              <c:pt idx="11">
                <c:v>3.0365616650069207E-3</c:v>
              </c:pt>
              <c:pt idx="12">
                <c:v>3.6785961929146445E-5</c:v>
              </c:pt>
            </c:numLit>
          </c:val>
          <c:extLst>
            <c:ext xmlns:c16="http://schemas.microsoft.com/office/drawing/2014/chart" uri="{C3380CC4-5D6E-409C-BE32-E72D297353CC}">
              <c16:uniqueId val="{00000000-E8B2-44B0-8262-5C425DAB516F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1.1351785608452334E-4</c:v>
              </c:pt>
              <c:pt idx="1">
                <c:v>7.8797920988752965E-5</c:v>
              </c:pt>
              <c:pt idx="2">
                <c:v>3.9146299807415509E-4</c:v>
              </c:pt>
              <c:pt idx="3">
                <c:v>2.3355524146120186E-3</c:v>
              </c:pt>
              <c:pt idx="4">
                <c:v>8.0204173035639797E-3</c:v>
              </c:pt>
              <c:pt idx="5">
                <c:v>2.0009486106235236E-2</c:v>
              </c:pt>
              <c:pt idx="6">
                <c:v>4.0689562098400106E-2</c:v>
              </c:pt>
              <c:pt idx="7">
                <c:v>4.5027667835742781E-2</c:v>
              </c:pt>
              <c:pt idx="8">
                <c:v>3.6929941778698426E-2</c:v>
              </c:pt>
              <c:pt idx="9">
                <c:v>2.5618004162251119E-2</c:v>
              </c:pt>
              <c:pt idx="10">
                <c:v>1.4293665887951319E-2</c:v>
              </c:pt>
              <c:pt idx="11">
                <c:v>6.0440286542602457E-3</c:v>
              </c:pt>
              <c:pt idx="12">
                <c:v>3.0366977782321993E-3</c:v>
              </c:pt>
            </c:numLit>
          </c:val>
          <c:extLst>
            <c:ext xmlns:c16="http://schemas.microsoft.com/office/drawing/2014/chart" uri="{C3380CC4-5D6E-409C-BE32-E72D297353CC}">
              <c16:uniqueId val="{00000001-E8B2-44B0-8262-5C425DAB516F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6.3223308686751573E-4</c:v>
              </c:pt>
              <c:pt idx="1">
                <c:v>3.9146299807415493E-4</c:v>
              </c:pt>
              <c:pt idx="2">
                <c:v>7.9567638420105605E-5</c:v>
              </c:pt>
              <c:pt idx="3">
                <c:v>9.7472788990040336E-4</c:v>
              </c:pt>
              <c:pt idx="4">
                <c:v>5.2004677623936147E-3</c:v>
              </c:pt>
              <c:pt idx="5">
                <c:v>1.5349443864152174E-2</c:v>
              </c:pt>
              <c:pt idx="6">
                <c:v>3.3876371173839959E-2</c:v>
              </c:pt>
              <c:pt idx="7">
                <c:v>5.3165170355869949E-2</c:v>
              </c:pt>
              <c:pt idx="8">
                <c:v>4.527013388298512E-2</c:v>
              </c:pt>
              <c:pt idx="9">
                <c:v>3.3980631226872351E-2</c:v>
              </c:pt>
              <c:pt idx="10">
                <c:v>2.2606542810847393E-2</c:v>
              </c:pt>
              <c:pt idx="11">
                <c:v>1.4303606697193789E-2</c:v>
              </c:pt>
              <c:pt idx="12">
                <c:v>1.1274984300160785E-2</c:v>
              </c:pt>
            </c:numLit>
          </c:val>
          <c:extLst>
            <c:ext xmlns:c16="http://schemas.microsoft.com/office/drawing/2014/chart" uri="{C3380CC4-5D6E-409C-BE32-E72D297353CC}">
              <c16:uniqueId val="{00000002-E8B2-44B0-8262-5C425DAB516F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2.9208643165488349E-3</c:v>
              </c:pt>
              <c:pt idx="1">
                <c:v>2.3355524146120186E-3</c:v>
              </c:pt>
              <c:pt idx="2">
                <c:v>9.7472788990040401E-4</c:v>
              </c:pt>
              <c:pt idx="3">
                <c:v>9.877786852360535E-5</c:v>
              </c:pt>
              <c:pt idx="4">
                <c:v>1.8506010210416609E-3</c:v>
              </c:pt>
              <c:pt idx="5">
                <c:v>8.8523277738747977E-3</c:v>
              </c:pt>
              <c:pt idx="6">
                <c:v>2.3574089835195287E-2</c:v>
              </c:pt>
              <c:pt idx="7">
                <c:v>4.8067816323349236E-2</c:v>
              </c:pt>
              <c:pt idx="8">
                <c:v>5.6667418803260462E-2</c:v>
              </c:pt>
              <c:pt idx="9">
                <c:v>4.5520032268817373E-2</c:v>
              </c:pt>
              <c:pt idx="10">
                <c:v>3.4094913441110888E-2</c:v>
              </c:pt>
              <c:pt idx="11">
                <c:v>2.5714287161393897E-2</c:v>
              </c:pt>
              <c:pt idx="12">
                <c:v>2.2653298880530776E-2</c:v>
              </c:pt>
            </c:numLit>
          </c:val>
          <c:extLst>
            <c:ext xmlns:c16="http://schemas.microsoft.com/office/drawing/2014/chart" uri="{C3380CC4-5D6E-409C-BE32-E72D297353CC}">
              <c16:uniqueId val="{00000003-E8B2-44B0-8262-5C425DAB516F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9.0820761292858317E-3</c:v>
              </c:pt>
              <c:pt idx="1">
                <c:v>8.0204173035639745E-3</c:v>
              </c:pt>
              <c:pt idx="2">
                <c:v>5.2004677623936164E-3</c:v>
              </c:pt>
              <c:pt idx="3">
                <c:v>1.8506010210416512E-3</c:v>
              </c:pt>
              <c:pt idx="4">
                <c:v>1.6765377626084253E-4</c:v>
              </c:pt>
              <c:pt idx="5">
                <c:v>2.855331717327055E-3</c:v>
              </c:pt>
              <c:pt idx="6">
                <c:v>1.2349223939600295E-2</c:v>
              </c:pt>
              <c:pt idx="7">
                <c:v>3.063888900028541E-2</c:v>
              </c:pt>
              <c:pt idx="8">
                <c:v>5.9371762015926498E-2</c:v>
              </c:pt>
              <c:pt idx="9">
                <c:v>5.7275173684235285E-2</c:v>
              </c:pt>
              <c:pt idx="10">
                <c:v>4.5855417503040494E-2</c:v>
              </c:pt>
              <c:pt idx="11">
                <c:v>3.7378875946744716E-2</c:v>
              </c:pt>
              <c:pt idx="12">
                <c:v>3.4274379645540955E-2</c:v>
              </c:pt>
            </c:numLit>
          </c:val>
          <c:extLst>
            <c:ext xmlns:c16="http://schemas.microsoft.com/office/drawing/2014/chart" uri="{C3380CC4-5D6E-409C-BE32-E72D297353CC}">
              <c16:uniqueId val="{00000004-E8B2-44B0-8262-5C425DAB516F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2.1664512595568081E-2</c:v>
              </c:pt>
              <c:pt idx="1">
                <c:v>2.0009486106235236E-2</c:v>
              </c:pt>
              <c:pt idx="2">
                <c:v>1.5349443864152181E-2</c:v>
              </c:pt>
              <c:pt idx="3">
                <c:v>8.8523277738747977E-3</c:v>
              </c:pt>
              <c:pt idx="4">
                <c:v>2.8553317173270671E-3</c:v>
              </c:pt>
              <c:pt idx="5">
                <c:v>3.23863585358506E-4</c:v>
              </c:pt>
              <c:pt idx="6">
                <c:v>3.7500347984499552E-3</c:v>
              </c:pt>
              <c:pt idx="7">
                <c:v>1.4892723774967177E-2</c:v>
              </c:pt>
              <c:pt idx="8">
                <c:v>3.5232662611591407E-2</c:v>
              </c:pt>
              <c:pt idx="9">
                <c:v>6.5516278630714755E-2</c:v>
              </c:pt>
              <c:pt idx="10">
                <c:v>5.4953318353413133E-2</c:v>
              </c:pt>
              <c:pt idx="11">
                <c:v>4.6381106770261971E-2</c:v>
              </c:pt>
              <c:pt idx="12">
                <c:v>4.3217901530083501E-2</c:v>
              </c:pt>
            </c:numLit>
          </c:val>
          <c:extLst>
            <c:ext xmlns:c16="http://schemas.microsoft.com/office/drawing/2014/chart" uri="{C3380CC4-5D6E-409C-BE32-E72D297353CC}">
              <c16:uniqueId val="{00000005-E8B2-44B0-8262-5C425DAB516F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4.3017755199256352E-2</c:v>
              </c:pt>
              <c:pt idx="1">
                <c:v>4.0689562098400106E-2</c:v>
              </c:pt>
              <c:pt idx="2">
                <c:v>3.3876371173839959E-2</c:v>
              </c:pt>
              <c:pt idx="3">
                <c:v>2.3574089835195287E-2</c:v>
              </c:pt>
              <c:pt idx="4">
                <c:v>1.2349223939600308E-2</c:v>
              </c:pt>
              <c:pt idx="5">
                <c:v>3.750034798449966E-3</c:v>
              </c:pt>
              <c:pt idx="6">
                <c:v>6.0617461943935854E-4</c:v>
              </c:pt>
              <c:pt idx="7">
                <c:v>4.4994410667296581E-3</c:v>
              </c:pt>
              <c:pt idx="8">
                <c:v>1.6495786431432839E-2</c:v>
              </c:pt>
              <c:pt idx="9">
                <c:v>3.7330919694710925E-2</c:v>
              </c:pt>
              <c:pt idx="10">
                <c:v>5.8862607742170191E-2</c:v>
              </c:pt>
              <c:pt idx="11">
                <c:v>5.046184444058787E-2</c:v>
              </c:pt>
              <c:pt idx="12">
                <c:v>4.7251288380301244E-2</c:v>
              </c:pt>
            </c:numLit>
          </c:val>
          <c:extLst>
            <c:ext xmlns:c16="http://schemas.microsoft.com/office/drawing/2014/chart" uri="{C3380CC4-5D6E-409C-BE32-E72D297353CC}">
              <c16:uniqueId val="{00000006-E8B2-44B0-8262-5C425DAB516F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4.2024278967747075E-2</c:v>
              </c:pt>
              <c:pt idx="1">
                <c:v>4.5027667835742795E-2</c:v>
              </c:pt>
              <c:pt idx="2">
                <c:v>5.3165170355869949E-2</c:v>
              </c:pt>
              <c:pt idx="3">
                <c:v>4.8067816323349256E-2</c:v>
              </c:pt>
              <c:pt idx="4">
                <c:v>3.0638889000285423E-2</c:v>
              </c:pt>
              <c:pt idx="5">
                <c:v>1.4892723774967163E-2</c:v>
              </c:pt>
              <c:pt idx="6">
                <c:v>4.499441066729626E-3</c:v>
              </c:pt>
              <c:pt idx="7">
                <c:v>1.091938816688384E-3</c:v>
              </c:pt>
              <c:pt idx="8">
                <c:v>5.3154474184491504E-3</c:v>
              </c:pt>
              <c:pt idx="9">
                <c:v>1.7642553020349252E-2</c:v>
              </c:pt>
              <c:pt idx="10">
                <c:v>3.7278715132849867E-2</c:v>
              </c:pt>
              <c:pt idx="11">
                <c:v>4.7961246751839666E-2</c:v>
              </c:pt>
              <c:pt idx="12">
                <c:v>4.4984926231506947E-2</c:v>
              </c:pt>
            </c:numLit>
          </c:val>
          <c:extLst>
            <c:ext xmlns:c16="http://schemas.microsoft.com/office/drawing/2014/chart" uri="{C3380CC4-5D6E-409C-BE32-E72D297353CC}">
              <c16:uniqueId val="{00000007-E8B2-44B0-8262-5C425DAB516F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3.3882202687809553E-2</c:v>
              </c:pt>
              <c:pt idx="1">
                <c:v>3.6929941778698426E-2</c:v>
              </c:pt>
              <c:pt idx="2">
                <c:v>4.527013388298512E-2</c:v>
              </c:pt>
              <c:pt idx="3">
                <c:v>5.6667418803260462E-2</c:v>
              </c:pt>
              <c:pt idx="4">
                <c:v>5.9371762015926498E-2</c:v>
              </c:pt>
              <c:pt idx="5">
                <c:v>3.5232662611591407E-2</c:v>
              </c:pt>
              <c:pt idx="6">
                <c:v>1.6495786431432825E-2</c:v>
              </c:pt>
              <c:pt idx="7">
                <c:v>5.3154474184491617E-3</c:v>
              </c:pt>
              <c:pt idx="8">
                <c:v>1.9899186322789573E-3</c:v>
              </c:pt>
              <c:pt idx="9">
                <c:v>6.6314825561974485E-3</c:v>
              </c:pt>
              <c:pt idx="10">
                <c:v>1.8943273980092868E-2</c:v>
              </c:pt>
              <c:pt idx="11">
                <c:v>3.4855231205846257E-2</c:v>
              </c:pt>
              <c:pt idx="12">
                <c:v>3.5442984208187721E-2</c:v>
              </c:pt>
            </c:numLit>
          </c:val>
          <c:extLst>
            <c:ext xmlns:c16="http://schemas.microsoft.com/office/drawing/2014/chart" uri="{C3380CC4-5D6E-409C-BE32-E72D297353CC}">
              <c16:uniqueId val="{00000008-E8B2-44B0-8262-5C425DAB516F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2.2571329768295768E-2</c:v>
              </c:pt>
              <c:pt idx="1">
                <c:v>2.5618004162251119E-2</c:v>
              </c:pt>
              <c:pt idx="2">
                <c:v>3.3980631226872345E-2</c:v>
              </c:pt>
              <c:pt idx="3">
                <c:v>4.552003226881738E-2</c:v>
              </c:pt>
              <c:pt idx="4">
                <c:v>5.7275173684235271E-2</c:v>
              </c:pt>
              <c:pt idx="5">
                <c:v>6.5516278630714742E-2</c:v>
              </c:pt>
              <c:pt idx="6">
                <c:v>3.7330919694710946E-2</c:v>
              </c:pt>
              <c:pt idx="7">
                <c:v>1.7642553020349252E-2</c:v>
              </c:pt>
              <c:pt idx="8">
                <c:v>6.6314825561974598E-3</c:v>
              </c:pt>
              <c:pt idx="9">
                <c:v>3.9286319216321041E-3</c:v>
              </c:pt>
              <c:pt idx="10">
                <c:v>9.5896804581505277E-3</c:v>
              </c:pt>
              <c:pt idx="11">
                <c:v>1.5184454635021336E-2</c:v>
              </c:pt>
              <c:pt idx="12">
                <c:v>1.7143938912768962E-2</c:v>
              </c:pt>
            </c:numLit>
          </c:val>
          <c:extLst>
            <c:ext xmlns:c16="http://schemas.microsoft.com/office/drawing/2014/chart" uri="{C3380CC4-5D6E-409C-BE32-E72D297353CC}">
              <c16:uniqueId val="{00000009-E8B2-44B0-8262-5C425DAB516F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1.1266944085573381E-2</c:v>
              </c:pt>
              <c:pt idx="1">
                <c:v>1.4293665887951319E-2</c:v>
              </c:pt>
              <c:pt idx="2">
                <c:v>2.2606542810847393E-2</c:v>
              </c:pt>
              <c:pt idx="3">
                <c:v>3.4094913441110888E-2</c:v>
              </c:pt>
              <c:pt idx="4">
                <c:v>4.5855417503040494E-2</c:v>
              </c:pt>
              <c:pt idx="5">
                <c:v>5.4953318353413133E-2</c:v>
              </c:pt>
              <c:pt idx="6">
                <c:v>5.8862607742170191E-2</c:v>
              </c:pt>
              <c:pt idx="7">
                <c:v>3.7278715132849881E-2</c:v>
              </c:pt>
              <c:pt idx="8">
                <c:v>1.8943273980092868E-2</c:v>
              </c:pt>
              <c:pt idx="9">
                <c:v>9.5896804581505173E-3</c:v>
              </c:pt>
              <c:pt idx="10">
                <c:v>5.5671132244224427E-3</c:v>
              </c:pt>
              <c:pt idx="11">
                <c:v>6.414909483494431E-3</c:v>
              </c:pt>
              <c:pt idx="12">
                <c:v>7.1742717841260396E-3</c:v>
              </c:pt>
            </c:numLit>
          </c:val>
          <c:extLst>
            <c:ext xmlns:c16="http://schemas.microsoft.com/office/drawing/2014/chart" uri="{C3380CC4-5D6E-409C-BE32-E72D297353CC}">
              <c16:uniqueId val="{0000000A-E8B2-44B0-8262-5C425DAB516F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3.0365616650069207E-3</c:v>
              </c:pt>
              <c:pt idx="1">
                <c:v>6.0440286542602457E-3</c:v>
              </c:pt>
              <c:pt idx="2">
                <c:v>1.4303606697193789E-2</c:v>
              </c:pt>
              <c:pt idx="3">
                <c:v>2.5714287161393897E-2</c:v>
              </c:pt>
              <c:pt idx="4">
                <c:v>3.7378875946744716E-2</c:v>
              </c:pt>
              <c:pt idx="5">
                <c:v>4.6381106770261971E-2</c:v>
              </c:pt>
              <c:pt idx="6">
                <c:v>5.046184444058787E-2</c:v>
              </c:pt>
              <c:pt idx="7">
                <c:v>4.7961246751839666E-2</c:v>
              </c:pt>
              <c:pt idx="8">
                <c:v>3.4855231205846257E-2</c:v>
              </c:pt>
              <c:pt idx="9">
                <c:v>1.5184454635021336E-2</c:v>
              </c:pt>
              <c:pt idx="10">
                <c:v>6.4149094834944319E-3</c:v>
              </c:pt>
              <c:pt idx="11">
                <c:v>4.9582673892507399E-3</c:v>
              </c:pt>
              <c:pt idx="12">
                <c:v>3.3983687399655378E-3</c:v>
              </c:pt>
            </c:numLit>
          </c:val>
          <c:extLst>
            <c:ext xmlns:c16="http://schemas.microsoft.com/office/drawing/2014/chart" uri="{C3380CC4-5D6E-409C-BE32-E72D297353CC}">
              <c16:uniqueId val="{0000000B-E8B2-44B0-8262-5C425DAB516F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3.6785961929146445E-5</c:v>
              </c:pt>
              <c:pt idx="1">
                <c:v>3.0366977782321993E-3</c:v>
              </c:pt>
              <c:pt idx="2">
                <c:v>1.1274984300160785E-2</c:v>
              </c:pt>
              <c:pt idx="3">
                <c:v>2.2653298880530776E-2</c:v>
              </c:pt>
              <c:pt idx="4">
                <c:v>3.4274379645540955E-2</c:v>
              </c:pt>
              <c:pt idx="5">
                <c:v>4.3217901530083501E-2</c:v>
              </c:pt>
              <c:pt idx="6">
                <c:v>4.7251288380301244E-2</c:v>
              </c:pt>
              <c:pt idx="7">
                <c:v>4.4984926231506947E-2</c:v>
              </c:pt>
              <c:pt idx="8">
                <c:v>3.5442984208187721E-2</c:v>
              </c:pt>
              <c:pt idx="9">
                <c:v>1.7143938912768962E-2</c:v>
              </c:pt>
              <c:pt idx="10">
                <c:v>7.1742717841260396E-3</c:v>
              </c:pt>
              <c:pt idx="11">
                <c:v>3.3983687399655378E-3</c:v>
              </c:pt>
              <c:pt idx="12">
                <c:v>3.6881068202376677E-5</c:v>
              </c:pt>
            </c:numLit>
          </c:val>
          <c:extLst>
            <c:ext xmlns:c16="http://schemas.microsoft.com/office/drawing/2014/chart" uri="{C3380CC4-5D6E-409C-BE32-E72D297353CC}">
              <c16:uniqueId val="{0000000C-E8B2-44B0-8262-5C425DAB5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296576"/>
        <c:axId val="204298112"/>
        <c:axId val="204292096"/>
      </c:bar3DChart>
      <c:catAx>
        <c:axId val="20429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4298112"/>
        <c:crosses val="autoZero"/>
        <c:auto val="1"/>
        <c:lblAlgn val="ctr"/>
        <c:lblOffset val="100"/>
        <c:noMultiLvlLbl val="0"/>
      </c:catAx>
      <c:valAx>
        <c:axId val="204298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4296576"/>
        <c:crosses val="autoZero"/>
        <c:crossBetween val="between"/>
      </c:valAx>
      <c:serAx>
        <c:axId val="204292096"/>
        <c:scaling>
          <c:orientation val="maxMin"/>
        </c:scaling>
        <c:delete val="0"/>
        <c:axPos val="b"/>
        <c:majorTickMark val="out"/>
        <c:minorTickMark val="none"/>
        <c:tickLblPos val="nextTo"/>
        <c:crossAx val="20429811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3.678550552339463E-5</c:v>
              </c:pt>
              <c:pt idx="1">
                <c:v>1.1351785608452334E-4</c:v>
              </c:pt>
              <c:pt idx="2">
                <c:v>6.3223308686751573E-4</c:v>
              </c:pt>
              <c:pt idx="3">
                <c:v>2.920864316548834E-3</c:v>
              </c:pt>
              <c:pt idx="4">
                <c:v>9.0820761292858317E-3</c:v>
              </c:pt>
              <c:pt idx="5">
                <c:v>2.1664512595568081E-2</c:v>
              </c:pt>
              <c:pt idx="6">
                <c:v>4.3017755199256352E-2</c:v>
              </c:pt>
              <c:pt idx="7">
                <c:v>4.2024278967747075E-2</c:v>
              </c:pt>
              <c:pt idx="8">
                <c:v>3.3882202687809553E-2</c:v>
              </c:pt>
              <c:pt idx="9">
                <c:v>2.2571329768295768E-2</c:v>
              </c:pt>
              <c:pt idx="10">
                <c:v>1.1266944085573381E-2</c:v>
              </c:pt>
              <c:pt idx="11">
                <c:v>3.0365616650069207E-3</c:v>
              </c:pt>
              <c:pt idx="12">
                <c:v>3.6785961929146445E-5</c:v>
              </c:pt>
            </c:numLit>
          </c:val>
          <c:extLst>
            <c:ext xmlns:c16="http://schemas.microsoft.com/office/drawing/2014/chart" uri="{C3380CC4-5D6E-409C-BE32-E72D297353CC}">
              <c16:uniqueId val="{00000000-4432-495D-A288-BDACC572AF5A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1.1351785608452334E-4</c:v>
              </c:pt>
              <c:pt idx="1">
                <c:v>7.8797920988752965E-5</c:v>
              </c:pt>
              <c:pt idx="2">
                <c:v>3.9146299807415509E-4</c:v>
              </c:pt>
              <c:pt idx="3">
                <c:v>2.3355524146120186E-3</c:v>
              </c:pt>
              <c:pt idx="4">
                <c:v>8.0204173035639797E-3</c:v>
              </c:pt>
              <c:pt idx="5">
                <c:v>2.0009486106235236E-2</c:v>
              </c:pt>
              <c:pt idx="6">
                <c:v>4.0689562098400106E-2</c:v>
              </c:pt>
              <c:pt idx="7">
                <c:v>4.5027667835742781E-2</c:v>
              </c:pt>
              <c:pt idx="8">
                <c:v>3.6929941778698426E-2</c:v>
              </c:pt>
              <c:pt idx="9">
                <c:v>2.5618004162251119E-2</c:v>
              </c:pt>
              <c:pt idx="10">
                <c:v>1.4293665887951319E-2</c:v>
              </c:pt>
              <c:pt idx="11">
                <c:v>6.0440286542602457E-3</c:v>
              </c:pt>
              <c:pt idx="12">
                <c:v>3.0366977782321993E-3</c:v>
              </c:pt>
            </c:numLit>
          </c:val>
          <c:extLst>
            <c:ext xmlns:c16="http://schemas.microsoft.com/office/drawing/2014/chart" uri="{C3380CC4-5D6E-409C-BE32-E72D297353CC}">
              <c16:uniqueId val="{00000001-4432-495D-A288-BDACC572AF5A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6.3223308686751573E-4</c:v>
              </c:pt>
              <c:pt idx="1">
                <c:v>3.9146299807415493E-4</c:v>
              </c:pt>
              <c:pt idx="2">
                <c:v>7.9567638420105605E-5</c:v>
              </c:pt>
              <c:pt idx="3">
                <c:v>9.7472788990040336E-4</c:v>
              </c:pt>
              <c:pt idx="4">
                <c:v>5.2004677623936147E-3</c:v>
              </c:pt>
              <c:pt idx="5">
                <c:v>1.5349443864152174E-2</c:v>
              </c:pt>
              <c:pt idx="6">
                <c:v>3.3876371173839959E-2</c:v>
              </c:pt>
              <c:pt idx="7">
                <c:v>5.3165170355869949E-2</c:v>
              </c:pt>
              <c:pt idx="8">
                <c:v>4.527013388298512E-2</c:v>
              </c:pt>
              <c:pt idx="9">
                <c:v>3.3980631226872351E-2</c:v>
              </c:pt>
              <c:pt idx="10">
                <c:v>2.2606542810847393E-2</c:v>
              </c:pt>
              <c:pt idx="11">
                <c:v>1.4303606697193789E-2</c:v>
              </c:pt>
              <c:pt idx="12">
                <c:v>1.1274984300160785E-2</c:v>
              </c:pt>
            </c:numLit>
          </c:val>
          <c:extLst>
            <c:ext xmlns:c16="http://schemas.microsoft.com/office/drawing/2014/chart" uri="{C3380CC4-5D6E-409C-BE32-E72D297353CC}">
              <c16:uniqueId val="{00000002-4432-495D-A288-BDACC572AF5A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2.9208643165488349E-3</c:v>
              </c:pt>
              <c:pt idx="1">
                <c:v>2.3355524146120186E-3</c:v>
              </c:pt>
              <c:pt idx="2">
                <c:v>9.7472788990040401E-4</c:v>
              </c:pt>
              <c:pt idx="3">
                <c:v>9.877786852360535E-5</c:v>
              </c:pt>
              <c:pt idx="4">
                <c:v>1.8506010210416609E-3</c:v>
              </c:pt>
              <c:pt idx="5">
                <c:v>8.8523277738747977E-3</c:v>
              </c:pt>
              <c:pt idx="6">
                <c:v>2.3574089835195287E-2</c:v>
              </c:pt>
              <c:pt idx="7">
                <c:v>4.8067816323349236E-2</c:v>
              </c:pt>
              <c:pt idx="8">
                <c:v>5.6667418803260462E-2</c:v>
              </c:pt>
              <c:pt idx="9">
                <c:v>4.5520032268817373E-2</c:v>
              </c:pt>
              <c:pt idx="10">
                <c:v>3.4094913441110888E-2</c:v>
              </c:pt>
              <c:pt idx="11">
                <c:v>2.5714287161393897E-2</c:v>
              </c:pt>
              <c:pt idx="12">
                <c:v>2.2653298880530776E-2</c:v>
              </c:pt>
            </c:numLit>
          </c:val>
          <c:extLst>
            <c:ext xmlns:c16="http://schemas.microsoft.com/office/drawing/2014/chart" uri="{C3380CC4-5D6E-409C-BE32-E72D297353CC}">
              <c16:uniqueId val="{00000003-4432-495D-A288-BDACC572AF5A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9.0820761292858317E-3</c:v>
              </c:pt>
              <c:pt idx="1">
                <c:v>8.0204173035639745E-3</c:v>
              </c:pt>
              <c:pt idx="2">
                <c:v>5.2004677623936164E-3</c:v>
              </c:pt>
              <c:pt idx="3">
                <c:v>1.8506010210416512E-3</c:v>
              </c:pt>
              <c:pt idx="4">
                <c:v>1.6765377626084253E-4</c:v>
              </c:pt>
              <c:pt idx="5">
                <c:v>2.855331717327055E-3</c:v>
              </c:pt>
              <c:pt idx="6">
                <c:v>1.2349223939600295E-2</c:v>
              </c:pt>
              <c:pt idx="7">
                <c:v>3.063888900028541E-2</c:v>
              </c:pt>
              <c:pt idx="8">
                <c:v>5.9371762015926498E-2</c:v>
              </c:pt>
              <c:pt idx="9">
                <c:v>5.7275173684235285E-2</c:v>
              </c:pt>
              <c:pt idx="10">
                <c:v>4.5855417503040494E-2</c:v>
              </c:pt>
              <c:pt idx="11">
                <c:v>3.7378875946744716E-2</c:v>
              </c:pt>
              <c:pt idx="12">
                <c:v>3.4274379645540955E-2</c:v>
              </c:pt>
            </c:numLit>
          </c:val>
          <c:extLst>
            <c:ext xmlns:c16="http://schemas.microsoft.com/office/drawing/2014/chart" uri="{C3380CC4-5D6E-409C-BE32-E72D297353CC}">
              <c16:uniqueId val="{00000004-4432-495D-A288-BDACC572AF5A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2.1664512595568081E-2</c:v>
              </c:pt>
              <c:pt idx="1">
                <c:v>2.0009486106235236E-2</c:v>
              </c:pt>
              <c:pt idx="2">
                <c:v>1.5349443864152181E-2</c:v>
              </c:pt>
              <c:pt idx="3">
                <c:v>8.8523277738747977E-3</c:v>
              </c:pt>
              <c:pt idx="4">
                <c:v>2.8553317173270671E-3</c:v>
              </c:pt>
              <c:pt idx="5">
                <c:v>3.23863585358506E-4</c:v>
              </c:pt>
              <c:pt idx="6">
                <c:v>3.7500347984499552E-3</c:v>
              </c:pt>
              <c:pt idx="7">
                <c:v>1.4892723774967177E-2</c:v>
              </c:pt>
              <c:pt idx="8">
                <c:v>3.5232662611591407E-2</c:v>
              </c:pt>
              <c:pt idx="9">
                <c:v>6.5516278630714755E-2</c:v>
              </c:pt>
              <c:pt idx="10">
                <c:v>5.4953318353413133E-2</c:v>
              </c:pt>
              <c:pt idx="11">
                <c:v>4.6381106770261971E-2</c:v>
              </c:pt>
              <c:pt idx="12">
                <c:v>4.3217901530083501E-2</c:v>
              </c:pt>
            </c:numLit>
          </c:val>
          <c:extLst>
            <c:ext xmlns:c16="http://schemas.microsoft.com/office/drawing/2014/chart" uri="{C3380CC4-5D6E-409C-BE32-E72D297353CC}">
              <c16:uniqueId val="{00000005-4432-495D-A288-BDACC572AF5A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4.3017755199256352E-2</c:v>
              </c:pt>
              <c:pt idx="1">
                <c:v>4.0689562098400106E-2</c:v>
              </c:pt>
              <c:pt idx="2">
                <c:v>3.3876371173839959E-2</c:v>
              </c:pt>
              <c:pt idx="3">
                <c:v>2.3574089835195287E-2</c:v>
              </c:pt>
              <c:pt idx="4">
                <c:v>1.2349223939600308E-2</c:v>
              </c:pt>
              <c:pt idx="5">
                <c:v>3.750034798449966E-3</c:v>
              </c:pt>
              <c:pt idx="6">
                <c:v>6.0617461943935854E-4</c:v>
              </c:pt>
              <c:pt idx="7">
                <c:v>4.4994410667296581E-3</c:v>
              </c:pt>
              <c:pt idx="8">
                <c:v>1.6495786431432839E-2</c:v>
              </c:pt>
              <c:pt idx="9">
                <c:v>3.7330919694710925E-2</c:v>
              </c:pt>
              <c:pt idx="10">
                <c:v>5.8862607742170191E-2</c:v>
              </c:pt>
              <c:pt idx="11">
                <c:v>5.046184444058787E-2</c:v>
              </c:pt>
              <c:pt idx="12">
                <c:v>4.7251288380301244E-2</c:v>
              </c:pt>
            </c:numLit>
          </c:val>
          <c:extLst>
            <c:ext xmlns:c16="http://schemas.microsoft.com/office/drawing/2014/chart" uri="{C3380CC4-5D6E-409C-BE32-E72D297353CC}">
              <c16:uniqueId val="{00000006-4432-495D-A288-BDACC572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461184"/>
        <c:axId val="204462720"/>
        <c:axId val="204464128"/>
      </c:bar3DChart>
      <c:catAx>
        <c:axId val="20446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04462720"/>
        <c:crosses val="autoZero"/>
        <c:auto val="1"/>
        <c:lblAlgn val="ctr"/>
        <c:lblOffset val="100"/>
        <c:noMultiLvlLbl val="0"/>
      </c:catAx>
      <c:valAx>
        <c:axId val="204462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4461184"/>
        <c:crosses val="autoZero"/>
        <c:crossBetween val="between"/>
      </c:valAx>
      <c:serAx>
        <c:axId val="204464128"/>
        <c:scaling>
          <c:orientation val="maxMin"/>
        </c:scaling>
        <c:delete val="0"/>
        <c:axPos val="b"/>
        <c:majorTickMark val="out"/>
        <c:minorTickMark val="none"/>
        <c:tickLblPos val="nextTo"/>
        <c:crossAx val="204462720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6.9967879694939477</c:v>
              </c:pt>
              <c:pt idx="1">
                <c:v>6.49270852675419</c:v>
              </c:pt>
              <c:pt idx="2">
                <c:v>5.5529231090527436</c:v>
              </c:pt>
              <c:pt idx="3">
                <c:v>4.7127176435733551</c:v>
              </c:pt>
              <c:pt idx="4">
                <c:v>4.0872718315703249</c:v>
              </c:pt>
              <c:pt idx="5">
                <c:v>3.693083265783081</c:v>
              </c:pt>
              <c:pt idx="6">
                <c:v>3.4982414324408286</c:v>
              </c:pt>
              <c:pt idx="7">
                <c:v>3.4585830409405154</c:v>
              </c:pt>
              <c:pt idx="8">
                <c:v>3.5535149411756017</c:v>
              </c:pt>
              <c:pt idx="9">
                <c:v>3.7956706695330058</c:v>
              </c:pt>
              <c:pt idx="10">
                <c:v>4.2206917049895498</c:v>
              </c:pt>
              <c:pt idx="11">
                <c:v>4.7944148182645527</c:v>
              </c:pt>
              <c:pt idx="12">
                <c:v>5.1283400547563867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499C-43EF-B29F-25F88A646AF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6.49270852675419</c:v>
              </c:pt>
              <c:pt idx="1">
                <c:v>6.0961354543681985</c:v>
              </c:pt>
              <c:pt idx="2">
                <c:v>5.3015549854349322</c:v>
              </c:pt>
              <c:pt idx="3">
                <c:v>4.539510590373947</c:v>
              </c:pt>
              <c:pt idx="4">
                <c:v>3.9529540028972519</c:v>
              </c:pt>
              <c:pt idx="5">
                <c:v>3.5813969843624989</c:v>
              </c:pt>
              <c:pt idx="6">
                <c:v>3.3998033089247381</c:v>
              </c:pt>
              <c:pt idx="7">
                <c:v>3.3643451303742862</c:v>
              </c:pt>
              <c:pt idx="8">
                <c:v>3.4518055372996428</c:v>
              </c:pt>
              <c:pt idx="9">
                <c:v>3.6672618723417845</c:v>
              </c:pt>
              <c:pt idx="10">
                <c:v>4.0290565465692723</c:v>
              </c:pt>
              <c:pt idx="11">
                <c:v>4.4868542998174634</c:v>
              </c:pt>
              <c:pt idx="12">
                <c:v>4.7371961666436349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499C-43EF-B29F-25F88A646AF9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5.5529231090527436</c:v>
              </c:pt>
              <c:pt idx="1">
                <c:v>5.3015549854349322</c:v>
              </c:pt>
              <c:pt idx="2">
                <c:v>4.7313075571578391</c:v>
              </c:pt>
              <c:pt idx="3">
                <c:v>4.1112385896667298</c:v>
              </c:pt>
              <c:pt idx="4">
                <c:v>3.6052869714596425</c:v>
              </c:pt>
              <c:pt idx="5">
                <c:v>3.2859974832258136</c:v>
              </c:pt>
              <c:pt idx="6">
                <c:v>3.1385528672207337</c:v>
              </c:pt>
              <c:pt idx="7">
                <c:v>3.1176290650115699</c:v>
              </c:pt>
              <c:pt idx="8">
                <c:v>3.1940782889505872</c:v>
              </c:pt>
              <c:pt idx="9">
                <c:v>3.3600843806252683</c:v>
              </c:pt>
              <c:pt idx="10">
                <c:v>3.6103627667289908</c:v>
              </c:pt>
              <c:pt idx="11">
                <c:v>3.8887566447495572</c:v>
              </c:pt>
              <c:pt idx="12">
                <c:v>4.025191646491364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499C-43EF-B29F-25F88A646AF9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4.7127176435733551</c:v>
              </c:pt>
              <c:pt idx="1">
                <c:v>4.539510590373947</c:v>
              </c:pt>
              <c:pt idx="2">
                <c:v>4.1112385896667298</c:v>
              </c:pt>
              <c:pt idx="3">
                <c:v>3.6006739852036418</c:v>
              </c:pt>
              <c:pt idx="4">
                <c:v>3.1648041186976923</c:v>
              </c:pt>
              <c:pt idx="5">
                <c:v>2.8955498128336496</c:v>
              </c:pt>
              <c:pt idx="6">
                <c:v>2.7871125821265985</c:v>
              </c:pt>
              <c:pt idx="7">
                <c:v>2.7894591598311052</c:v>
              </c:pt>
              <c:pt idx="8">
                <c:v>2.8653341591450467</c:v>
              </c:pt>
              <c:pt idx="9">
                <c:v>2.9974416283633003</c:v>
              </c:pt>
              <c:pt idx="10">
                <c:v>3.1704657596991885</c:v>
              </c:pt>
              <c:pt idx="11">
                <c:v>3.3400195316064401</c:v>
              </c:pt>
              <c:pt idx="12">
                <c:v>3.4160067280714927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499C-43EF-B29F-25F88A646AF9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4.0872718315703249</c:v>
              </c:pt>
              <c:pt idx="1">
                <c:v>3.9529540028972519</c:v>
              </c:pt>
              <c:pt idx="2">
                <c:v>3.6052869714596425</c:v>
              </c:pt>
              <c:pt idx="3">
                <c:v>3.1648041186976923</c:v>
              </c:pt>
              <c:pt idx="4">
                <c:v>2.7668077128904081</c:v>
              </c:pt>
              <c:pt idx="5">
                <c:v>2.5149855871718607</c:v>
              </c:pt>
              <c:pt idx="6">
                <c:v>2.4243462384307906</c:v>
              </c:pt>
              <c:pt idx="7">
                <c:v>2.4446830357932936</c:v>
              </c:pt>
              <c:pt idx="8">
                <c:v>2.5274558392229851</c:v>
              </c:pt>
              <c:pt idx="9">
                <c:v>2.6462006517466539</c:v>
              </c:pt>
              <c:pt idx="10">
                <c:v>2.7817763426361601</c:v>
              </c:pt>
              <c:pt idx="11">
                <c:v>2.9009296667398523</c:v>
              </c:pt>
              <c:pt idx="12">
                <c:v>2.9508908310371469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499C-43EF-B29F-25F88A646AF9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3.693083265783081</c:v>
              </c:pt>
              <c:pt idx="1">
                <c:v>3.5813969843624989</c:v>
              </c:pt>
              <c:pt idx="2">
                <c:v>3.2859974832258136</c:v>
              </c:pt>
              <c:pt idx="3">
                <c:v>2.8955498128336496</c:v>
              </c:pt>
              <c:pt idx="4">
                <c:v>2.5149855871718607</c:v>
              </c:pt>
              <c:pt idx="5">
                <c:v>2.2440499735387123</c:v>
              </c:pt>
              <c:pt idx="6">
                <c:v>2.1291477282036366</c:v>
              </c:pt>
              <c:pt idx="7">
                <c:v>2.1409023643446892</c:v>
              </c:pt>
              <c:pt idx="8">
                <c:v>2.2230779702811065</c:v>
              </c:pt>
              <c:pt idx="9">
                <c:v>2.3365611766746719</c:v>
              </c:pt>
              <c:pt idx="10">
                <c:v>2.4564888479579068</c:v>
              </c:pt>
              <c:pt idx="11">
                <c:v>2.5544473123150992</c:v>
              </c:pt>
              <c:pt idx="12">
                <c:v>2.5937261190820617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499C-43EF-B29F-25F88A646AF9}"/>
            </c:ext>
          </c:extLst>
        </c:ser>
        <c:ser>
          <c:idx val="6"/>
          <c:order val="6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3.4982414324408286</c:v>
              </c:pt>
              <c:pt idx="1">
                <c:v>3.3998033089247381</c:v>
              </c:pt>
              <c:pt idx="2">
                <c:v>3.1385528672207337</c:v>
              </c:pt>
              <c:pt idx="3">
                <c:v>2.7871125821265985</c:v>
              </c:pt>
              <c:pt idx="4">
                <c:v>2.4243462384307906</c:v>
              </c:pt>
              <c:pt idx="5">
                <c:v>2.1291477282036366</c:v>
              </c:pt>
              <c:pt idx="6">
                <c:v>1.9614833109005325</c:v>
              </c:pt>
              <c:pt idx="7">
                <c:v>1.9290708753265928</c:v>
              </c:pt>
              <c:pt idx="8">
                <c:v>1.9887648914524652</c:v>
              </c:pt>
              <c:pt idx="9">
                <c:v>2.091272791130705</c:v>
              </c:pt>
              <c:pt idx="10">
                <c:v>2.2019572833588885</c:v>
              </c:pt>
              <c:pt idx="11">
                <c:v>2.2906571666109268</c:v>
              </c:pt>
              <c:pt idx="12">
                <c:v>2.3256013149307897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499C-43EF-B29F-25F88A646AF9}"/>
            </c:ext>
          </c:extLst>
        </c:ser>
        <c:ser>
          <c:idx val="7"/>
          <c:order val="7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3.4585830409405154</c:v>
              </c:pt>
              <c:pt idx="1">
                <c:v>3.3643451303742862</c:v>
              </c:pt>
              <c:pt idx="2">
                <c:v>3.1176290650115699</c:v>
              </c:pt>
              <c:pt idx="3">
                <c:v>2.7894591598311052</c:v>
              </c:pt>
              <c:pt idx="4">
                <c:v>2.4446830357932936</c:v>
              </c:pt>
              <c:pt idx="5">
                <c:v>2.1409023643446892</c:v>
              </c:pt>
              <c:pt idx="6">
                <c:v>1.9290708753265928</c:v>
              </c:pt>
              <c:pt idx="7">
                <c:v>1.8374133970943554</c:v>
              </c:pt>
              <c:pt idx="8">
                <c:v>1.8523402506537037</c:v>
              </c:pt>
              <c:pt idx="9">
                <c:v>1.9306530240361512</c:v>
              </c:pt>
              <c:pt idx="10">
                <c:v>2.0295965241820317</c:v>
              </c:pt>
              <c:pt idx="11">
                <c:v>2.1126153187480203</c:v>
              </c:pt>
              <c:pt idx="12">
                <c:v>2.1457676998516142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499C-43EF-B29F-25F88A646AF9}"/>
            </c:ext>
          </c:extLst>
        </c:ser>
        <c:ser>
          <c:idx val="8"/>
          <c:order val="8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3.5535149411756017</c:v>
              </c:pt>
              <c:pt idx="1">
                <c:v>3.4518055372996428</c:v>
              </c:pt>
              <c:pt idx="2">
                <c:v>3.1940782889505872</c:v>
              </c:pt>
              <c:pt idx="3">
                <c:v>2.8653341591450467</c:v>
              </c:pt>
              <c:pt idx="4">
                <c:v>2.5274558392229851</c:v>
              </c:pt>
              <c:pt idx="5">
                <c:v>2.2230779702811065</c:v>
              </c:pt>
              <c:pt idx="6">
                <c:v>1.9887648914524652</c:v>
              </c:pt>
              <c:pt idx="7">
                <c:v>1.8523402506537037</c:v>
              </c:pt>
              <c:pt idx="8">
                <c:v>1.8193082180019493</c:v>
              </c:pt>
              <c:pt idx="9">
                <c:v>1.8649403331588608</c:v>
              </c:pt>
              <c:pt idx="10">
                <c:v>1.9485633102115369</c:v>
              </c:pt>
              <c:pt idx="11">
                <c:v>2.0275126682083098</c:v>
              </c:pt>
              <c:pt idx="12">
                <c:v>2.0605776656703045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499C-43EF-B29F-25F88A646AF9}"/>
            </c:ext>
          </c:extLst>
        </c:ser>
        <c:ser>
          <c:idx val="9"/>
          <c:order val="9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3.7956706695330058</c:v>
              </c:pt>
              <c:pt idx="1">
                <c:v>3.6672618723417845</c:v>
              </c:pt>
              <c:pt idx="2">
                <c:v>3.3600843806252683</c:v>
              </c:pt>
              <c:pt idx="3">
                <c:v>2.9974416283633003</c:v>
              </c:pt>
              <c:pt idx="4">
                <c:v>2.6462006517466539</c:v>
              </c:pt>
              <c:pt idx="5">
                <c:v>2.3365611766746719</c:v>
              </c:pt>
              <c:pt idx="6">
                <c:v>2.091272791130705</c:v>
              </c:pt>
              <c:pt idx="7">
                <c:v>1.9306530240361512</c:v>
              </c:pt>
              <c:pt idx="8">
                <c:v>1.8649403331588608</c:v>
              </c:pt>
              <c:pt idx="9">
                <c:v>1.8838066242103895</c:v>
              </c:pt>
              <c:pt idx="10">
                <c:v>1.956211084650648</c:v>
              </c:pt>
              <c:pt idx="11">
                <c:v>2.0375420880157176</c:v>
              </c:pt>
              <c:pt idx="12">
                <c:v>2.0744304387077044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499C-43EF-B29F-25F88A646AF9}"/>
            </c:ext>
          </c:extLst>
        </c:ser>
        <c:ser>
          <c:idx val="10"/>
          <c:order val="1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4.2206917049895498</c:v>
              </c:pt>
              <c:pt idx="1">
                <c:v>4.0290565465692723</c:v>
              </c:pt>
              <c:pt idx="2">
                <c:v>3.6103627667289908</c:v>
              </c:pt>
              <c:pt idx="3">
                <c:v>3.1704657596991885</c:v>
              </c:pt>
              <c:pt idx="4">
                <c:v>2.7817763426361601</c:v>
              </c:pt>
              <c:pt idx="5">
                <c:v>2.4564888479579068</c:v>
              </c:pt>
              <c:pt idx="6">
                <c:v>2.2019572833588885</c:v>
              </c:pt>
              <c:pt idx="7">
                <c:v>2.0295965241820317</c:v>
              </c:pt>
              <c:pt idx="8">
                <c:v>1.9485633102115369</c:v>
              </c:pt>
              <c:pt idx="9">
                <c:v>1.956211084650648</c:v>
              </c:pt>
              <c:pt idx="10">
                <c:v>2.0322042432194376</c:v>
              </c:pt>
              <c:pt idx="11">
                <c:v>2.133504766382631</c:v>
              </c:pt>
              <c:pt idx="12">
                <c:v>2.1844596985642313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499C-43EF-B29F-25F88A646AF9}"/>
            </c:ext>
          </c:extLst>
        </c:ser>
        <c:ser>
          <c:idx val="11"/>
          <c:order val="1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4.7944148182645527</c:v>
              </c:pt>
              <c:pt idx="1">
                <c:v>4.4868542998174634</c:v>
              </c:pt>
              <c:pt idx="2">
                <c:v>3.8887566447495572</c:v>
              </c:pt>
              <c:pt idx="3">
                <c:v>3.3400195316064401</c:v>
              </c:pt>
              <c:pt idx="4">
                <c:v>2.9009296667398523</c:v>
              </c:pt>
              <c:pt idx="5">
                <c:v>2.5544473123150992</c:v>
              </c:pt>
              <c:pt idx="6">
                <c:v>2.2906571666109268</c:v>
              </c:pt>
              <c:pt idx="7">
                <c:v>2.1126153187480203</c:v>
              </c:pt>
              <c:pt idx="8">
                <c:v>2.0275126682083098</c:v>
              </c:pt>
              <c:pt idx="9">
                <c:v>2.0375420880157176</c:v>
              </c:pt>
              <c:pt idx="10">
                <c:v>2.133504766382631</c:v>
              </c:pt>
              <c:pt idx="11">
                <c:v>2.2789907718616877</c:v>
              </c:pt>
              <c:pt idx="12">
                <c:v>2.3611585678734865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499C-43EF-B29F-25F88A646AF9}"/>
            </c:ext>
          </c:extLst>
        </c:ser>
        <c:ser>
          <c:idx val="12"/>
          <c:order val="12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5.1283400547563867</c:v>
              </c:pt>
              <c:pt idx="1">
                <c:v>4.7371961666436349</c:v>
              </c:pt>
              <c:pt idx="2">
                <c:v>4.025191646491364</c:v>
              </c:pt>
              <c:pt idx="3">
                <c:v>3.4160067280714927</c:v>
              </c:pt>
              <c:pt idx="4">
                <c:v>2.9508908310371469</c:v>
              </c:pt>
              <c:pt idx="5">
                <c:v>2.5937261190820617</c:v>
              </c:pt>
              <c:pt idx="6">
                <c:v>2.3256013149307897</c:v>
              </c:pt>
              <c:pt idx="7">
                <c:v>2.1457676998516142</c:v>
              </c:pt>
              <c:pt idx="8">
                <c:v>2.0605776656703045</c:v>
              </c:pt>
              <c:pt idx="9">
                <c:v>2.0744304387077044</c:v>
              </c:pt>
              <c:pt idx="10">
                <c:v>2.1844596985642313</c:v>
              </c:pt>
              <c:pt idx="11">
                <c:v>2.3611585678734865</c:v>
              </c:pt>
              <c:pt idx="12">
                <c:v>2.4675230599735798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499C-43EF-B29F-25F88A646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62368"/>
        <c:axId val="208763904"/>
      </c:scatterChart>
      <c:valAx>
        <c:axId val="208762368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763904"/>
        <c:crosses val="autoZero"/>
        <c:crossBetween val="midCat"/>
        <c:majorUnit val="1.333"/>
      </c:valAx>
      <c:valAx>
        <c:axId val="208763904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762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52347681164101"/>
          <c:y val="8.0170412979330294E-2"/>
          <c:w val="0.62746773147191304"/>
          <c:h val="0.828294334133167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3.8417313732729084E-4</c:v>
              </c:pt>
              <c:pt idx="1">
                <c:v>9.5836940518280716E-3</c:v>
              </c:pt>
              <c:pt idx="2">
                <c:v>1.901627217392015E-2</c:v>
              </c:pt>
              <c:pt idx="3">
                <c:v>2.8121115996541175E-2</c:v>
              </c:pt>
              <c:pt idx="4">
                <c:v>3.7155906646573644E-2</c:v>
              </c:pt>
              <c:pt idx="5">
                <c:v>4.2592618953993133E-2</c:v>
              </c:pt>
              <c:pt idx="6">
                <c:v>3.4285714285714294E-2</c:v>
              </c:pt>
              <c:pt idx="7">
                <c:v>2.5694492348788112E-2</c:v>
              </c:pt>
              <c:pt idx="8">
                <c:v>1.7142857142857144E-2</c:v>
              </c:pt>
              <c:pt idx="9">
                <c:v>8.5714285714285701E-3</c:v>
              </c:pt>
              <c:pt idx="10">
                <c:v>4.4763986347653267E-7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47-4914-9A06-23EBA0B97309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3.0075010624037735E-4</c:v>
              </c:pt>
              <c:pt idx="1">
                <c:v>7.8869548715198353E-3</c:v>
              </c:pt>
              <c:pt idx="2">
                <c:v>1.6223612880718843E-2</c:v>
              </c:pt>
              <c:pt idx="3">
                <c:v>2.4644416017605052E-2</c:v>
              </c:pt>
              <c:pt idx="4">
                <c:v>3.3245443496755081E-2</c:v>
              </c:pt>
              <c:pt idx="5">
                <c:v>4.1786441421250771E-2</c:v>
              </c:pt>
              <c:pt idx="6">
                <c:v>4.9681135081264406E-2</c:v>
              </c:pt>
              <c:pt idx="7">
                <c:v>3.5479100221564995E-2</c:v>
              </c:pt>
              <c:pt idx="8">
                <c:v>2.1428571428571429E-2</c:v>
              </c:pt>
              <c:pt idx="9">
                <c:v>8.5714285714285701E-3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547-4914-9A06-23EBA0B97309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3.0037476620827652E-4</c:v>
              </c:pt>
              <c:pt idx="1">
                <c:v>7.7177402546077158E-3</c:v>
              </c:pt>
              <c:pt idx="2">
                <c:v>1.5711818180391853E-2</c:v>
              </c:pt>
              <c:pt idx="3">
                <c:v>2.3760775797076288E-2</c:v>
              </c:pt>
              <c:pt idx="4">
                <c:v>3.1991309226465175E-2</c:v>
              </c:pt>
              <c:pt idx="5">
                <c:v>4.0187488781638636E-2</c:v>
              </c:pt>
              <c:pt idx="6">
                <c:v>4.7749092537531457E-2</c:v>
              </c:pt>
              <c:pt idx="7">
                <c:v>3.362050901204728E-2</c:v>
              </c:pt>
              <c:pt idx="8">
                <c:v>1.7142857142857147E-2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547-4914-9A06-23EBA0B97309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3.0024974731992046E-4</c:v>
              </c:pt>
              <c:pt idx="1">
                <c:v>7.653244457117311E-3</c:v>
              </c:pt>
              <c:pt idx="2">
                <c:v>1.5498371040977992E-2</c:v>
              </c:pt>
              <c:pt idx="3">
                <c:v>2.3351403464842595E-2</c:v>
              </c:pt>
              <c:pt idx="4">
                <c:v>3.1350256642173203E-2</c:v>
              </c:pt>
              <c:pt idx="5">
                <c:v>3.9248511470021064E-2</c:v>
              </c:pt>
              <c:pt idx="6">
                <c:v>3.482142857142858E-2</c:v>
              </c:pt>
              <c:pt idx="7">
                <c:v>1.920321577896458E-2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547-4914-9A06-23EBA0B97309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3.0018724628791648E-4</c:v>
              </c:pt>
              <c:pt idx="1">
                <c:v>7.6191016213257232E-3</c:v>
              </c:pt>
              <c:pt idx="2">
                <c:v>1.5377295818048545E-2</c:v>
              </c:pt>
              <c:pt idx="3">
                <c:v>2.3104898709695995E-2</c:v>
              </c:pt>
              <c:pt idx="4">
                <c:v>3.0918531801112398E-2</c:v>
              </c:pt>
              <c:pt idx="5">
                <c:v>3.3845150968566828E-2</c:v>
              </c:pt>
              <c:pt idx="6">
                <c:v>1.8993506493506514E-2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547-4914-9A06-23EBA0B97309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3.0014973764894701E-4</c:v>
              </c:pt>
              <c:pt idx="1">
                <c:v>7.5977256010791782E-3</c:v>
              </c:pt>
              <c:pt idx="2">
                <c:v>1.5296854690277679E-2</c:v>
              </c:pt>
              <c:pt idx="3">
                <c:v>2.292264239266141E-2</c:v>
              </c:pt>
              <c:pt idx="4">
                <c:v>3.05178336261646E-2</c:v>
              </c:pt>
              <c:pt idx="5">
                <c:v>1.7418860554383509E-2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547-4914-9A06-23EBA0B97309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3.0012471367073397E-4</c:v>
              </c:pt>
              <c:pt idx="1">
                <c:v>7.5827063734421173E-3</c:v>
              </c:pt>
              <c:pt idx="2">
                <c:v>1.5234007503294504E-2</c:v>
              </c:pt>
              <c:pt idx="3">
                <c:v>2.2740838313288655E-2</c:v>
              </c:pt>
              <c:pt idx="4">
                <c:v>1.4940882655831359E-2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2547-4914-9A06-23EBA0B9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935296"/>
        <c:axId val="154936832"/>
        <c:axId val="154933888"/>
      </c:bar3DChart>
      <c:catAx>
        <c:axId val="15493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936832"/>
        <c:crosses val="autoZero"/>
        <c:auto val="1"/>
        <c:lblAlgn val="ctr"/>
        <c:lblOffset val="100"/>
        <c:noMultiLvlLbl val="0"/>
      </c:catAx>
      <c:valAx>
        <c:axId val="154936832"/>
        <c:scaling>
          <c:orientation val="minMax"/>
          <c:max val="0.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935296"/>
        <c:crosses val="autoZero"/>
        <c:crossBetween val="between"/>
      </c:valAx>
      <c:serAx>
        <c:axId val="154933888"/>
        <c:scaling>
          <c:orientation val="maxMin"/>
        </c:scaling>
        <c:delete val="0"/>
        <c:axPos val="b"/>
        <c:majorTickMark val="out"/>
        <c:minorTickMark val="none"/>
        <c:tickLblPos val="nextTo"/>
        <c:crossAx val="15493683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4.0863324886194903</c:v>
              </c:pt>
              <c:pt idx="1">
                <c:v>4.034853298647703</c:v>
              </c:pt>
              <c:pt idx="2">
                <c:v>3.8434413542844195</c:v>
              </c:pt>
              <c:pt idx="3">
                <c:v>3.4553416120247986</c:v>
              </c:pt>
              <c:pt idx="4">
                <c:v>2.911021182637608</c:v>
              </c:pt>
              <c:pt idx="5">
                <c:v>2.350704102488455</c:v>
              </c:pt>
              <c:pt idx="6">
                <c:v>1.8848924097174187</c:v>
              </c:pt>
              <c:pt idx="7">
                <c:v>1.5429298553805313</c:v>
              </c:pt>
              <c:pt idx="8">
                <c:v>1.3091376461805662</c:v>
              </c:pt>
              <c:pt idx="9">
                <c:v>1.1573701358057131</c:v>
              </c:pt>
              <c:pt idx="10">
                <c:v>1.0648375200234654</c:v>
              </c:pt>
              <c:pt idx="11">
                <c:v>1.0154710251610011</c:v>
              </c:pt>
              <c:pt idx="12">
                <c:v>1.000000011873428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68FC-412D-A0DE-162165F6499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4.034853298647703</c:v>
              </c:pt>
              <c:pt idx="1">
                <c:v>3.9837236371450953</c:v>
              </c:pt>
              <c:pt idx="2">
                <c:v>3.7942586601674027</c:v>
              </c:pt>
              <c:pt idx="3">
                <c:v>3.4110787370882067</c:v>
              </c:pt>
              <c:pt idx="4">
                <c:v>2.8738236456888915</c:v>
              </c:pt>
              <c:pt idx="5">
                <c:v>2.320244424446821</c:v>
              </c:pt>
              <c:pt idx="6">
                <c:v>1.859563262582699</c:v>
              </c:pt>
              <c:pt idx="7">
                <c:v>1.5212189142927539</c:v>
              </c:pt>
              <c:pt idx="8">
                <c:v>1.2899704667667071</c:v>
              </c:pt>
              <c:pt idx="9">
                <c:v>1.1399978046161714</c:v>
              </c:pt>
              <c:pt idx="10">
                <c:v>1.0486817754398015</c:v>
              </c:pt>
              <c:pt idx="11">
                <c:v>1.0000273367623083</c:v>
              </c:pt>
              <c:pt idx="12">
                <c:v>0.98479160717235559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68FC-412D-A0DE-162165F64999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3.8434413542844195</c:v>
              </c:pt>
              <c:pt idx="1">
                <c:v>3.7942586601674027</c:v>
              </c:pt>
              <c:pt idx="2">
                <c:v>3.6142832335789676</c:v>
              </c:pt>
              <c:pt idx="3">
                <c:v>3.2533178668639544</c:v>
              </c:pt>
              <c:pt idx="4">
                <c:v>2.7464236550524324</c:v>
              </c:pt>
              <c:pt idx="5">
                <c:v>2.2203430636001258</c:v>
              </c:pt>
              <c:pt idx="6">
                <c:v>1.7793698625315932</c:v>
              </c:pt>
              <c:pt idx="7">
                <c:v>1.4540835184046879</c:v>
              </c:pt>
              <c:pt idx="8">
                <c:v>1.2315355399706245</c:v>
              </c:pt>
              <c:pt idx="9">
                <c:v>1.0874673895283857</c:v>
              </c:pt>
              <c:pt idx="10">
                <c:v>1.0000573093994476</c:v>
              </c:pt>
              <c:pt idx="11">
                <c:v>0.95365871048462869</c:v>
              </c:pt>
              <c:pt idx="12">
                <c:v>0.93916408704875087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68FC-412D-A0DE-162165F64999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3.4553416120247986</c:v>
              </c:pt>
              <c:pt idx="1">
                <c:v>3.4110787370882067</c:v>
              </c:pt>
              <c:pt idx="2">
                <c:v>3.2533178668639544</c:v>
              </c:pt>
              <c:pt idx="3">
                <c:v>2.9422759602927422</c:v>
              </c:pt>
              <c:pt idx="4">
                <c:v>2.5027032557610154</c:v>
              </c:pt>
              <c:pt idx="5">
                <c:v>2.0368310222723922</c:v>
              </c:pt>
              <c:pt idx="6">
                <c:v>1.637765721148067</c:v>
              </c:pt>
              <c:pt idx="7">
                <c:v>1.3389953411500055</c:v>
              </c:pt>
              <c:pt idx="8">
                <c:v>1.1332385285723792</c:v>
              </c:pt>
              <c:pt idx="9">
                <c:v>1.0000917467214783</c:v>
              </c:pt>
              <c:pt idx="10">
                <c:v>0.91970445975179416</c:v>
              </c:pt>
              <c:pt idx="11">
                <c:v>0.87729822184131623</c:v>
              </c:pt>
              <c:pt idx="12">
                <c:v>0.86410627541142759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68FC-412D-A0DE-162165F64999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2.911021182637608</c:v>
              </c:pt>
              <c:pt idx="1">
                <c:v>2.8738236456888915</c:v>
              </c:pt>
              <c:pt idx="2">
                <c:v>2.7464236550524324</c:v>
              </c:pt>
              <c:pt idx="3">
                <c:v>2.5027032557610154</c:v>
              </c:pt>
              <c:pt idx="4">
                <c:v>2.1564046003169364</c:v>
              </c:pt>
              <c:pt idx="5">
                <c:v>1.7774947985099312</c:v>
              </c:pt>
              <c:pt idx="6">
                <c:v>1.4406603801155933</c:v>
              </c:pt>
              <c:pt idx="7">
                <c:v>1.1813335888280638</c:v>
              </c:pt>
              <c:pt idx="8">
                <c:v>1.0001294620600389</c:v>
              </c:pt>
              <c:pt idx="9">
                <c:v>0.88262166545514209</c:v>
              </c:pt>
              <c:pt idx="10">
                <c:v>0.81214468290986286</c:v>
              </c:pt>
              <c:pt idx="11">
                <c:v>0.77533101483804923</c:v>
              </c:pt>
              <c:pt idx="12">
                <c:v>0.76395883609620274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8FC-412D-A0DE-162165F64999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2.350704102488455</c:v>
              </c:pt>
              <c:pt idx="1">
                <c:v>2.320244424446821</c:v>
              </c:pt>
              <c:pt idx="2">
                <c:v>2.2203430636001258</c:v>
              </c:pt>
              <c:pt idx="3">
                <c:v>2.0368310222723922</c:v>
              </c:pt>
              <c:pt idx="4">
                <c:v>1.7774947985099312</c:v>
              </c:pt>
              <c:pt idx="5">
                <c:v>1.4856882724194156</c:v>
              </c:pt>
              <c:pt idx="6">
                <c:v>1.2155023710229038</c:v>
              </c:pt>
              <c:pt idx="7">
                <c:v>1.0001624959963413</c:v>
              </c:pt>
              <c:pt idx="8">
                <c:v>0.84674940672707988</c:v>
              </c:pt>
              <c:pt idx="9">
                <c:v>0.7470197293305687</c:v>
              </c:pt>
              <c:pt idx="10">
                <c:v>0.68786939885167031</c:v>
              </c:pt>
              <c:pt idx="11">
                <c:v>0.65749152694814239</c:v>
              </c:pt>
              <c:pt idx="12">
                <c:v>0.64822292945422055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68FC-412D-A0DE-162165F64999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1.8848924097174187</c:v>
              </c:pt>
              <c:pt idx="1">
                <c:v>1.859563262582699</c:v>
              </c:pt>
              <c:pt idx="2">
                <c:v>1.7793698625315932</c:v>
              </c:pt>
              <c:pt idx="3">
                <c:v>1.637765721148067</c:v>
              </c:pt>
              <c:pt idx="4">
                <c:v>1.4406603801155933</c:v>
              </c:pt>
              <c:pt idx="5">
                <c:v>1.2155023710229038</c:v>
              </c:pt>
              <c:pt idx="6">
                <c:v>1.0001763180526373</c:v>
              </c:pt>
              <c:pt idx="7">
                <c:v>0.82298765189772005</c:v>
              </c:pt>
              <c:pt idx="8">
                <c:v>0.69434663500662663</c:v>
              </c:pt>
              <c:pt idx="9">
                <c:v>0.61076002903938631</c:v>
              </c:pt>
              <c:pt idx="10">
                <c:v>0.56213449892590017</c:v>
              </c:pt>
              <c:pt idx="11">
                <c:v>0.5378758840428286</c:v>
              </c:pt>
              <c:pt idx="12">
                <c:v>0.53063465397221377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68FC-412D-A0DE-162165F64999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1.5429298553805313</c:v>
              </c:pt>
              <c:pt idx="1">
                <c:v>1.5212189142927539</c:v>
              </c:pt>
              <c:pt idx="2">
                <c:v>1.4540835184046879</c:v>
              </c:pt>
              <c:pt idx="3">
                <c:v>1.3389953411500055</c:v>
              </c:pt>
              <c:pt idx="4">
                <c:v>1.1813335888280638</c:v>
              </c:pt>
              <c:pt idx="5">
                <c:v>1.0001624959963413</c:v>
              </c:pt>
              <c:pt idx="6">
                <c:v>0.82298765189772005</c:v>
              </c:pt>
              <c:pt idx="7">
                <c:v>0.67332017247222264</c:v>
              </c:pt>
              <c:pt idx="8">
                <c:v>0.56277216865071811</c:v>
              </c:pt>
              <c:pt idx="9">
                <c:v>0.49110130986748335</c:v>
              </c:pt>
              <c:pt idx="10">
                <c:v>0.45049465567712277</c:v>
              </c:pt>
              <c:pt idx="11">
                <c:v>0.43108443461816492</c:v>
              </c:pt>
              <c:pt idx="12">
                <c:v>0.42548831251821695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68FC-412D-A0DE-162165F64999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1.3091376461805662</c:v>
              </c:pt>
              <c:pt idx="1">
                <c:v>1.2899704667667071</c:v>
              </c:pt>
              <c:pt idx="2">
                <c:v>1.2315355399706245</c:v>
              </c:pt>
              <c:pt idx="3">
                <c:v>1.1332385285723792</c:v>
              </c:pt>
              <c:pt idx="4">
                <c:v>1.0001294620600389</c:v>
              </c:pt>
              <c:pt idx="5">
                <c:v>0.84674940672707988</c:v>
              </c:pt>
              <c:pt idx="6">
                <c:v>0.69434663500662663</c:v>
              </c:pt>
              <c:pt idx="7">
                <c:v>0.56277216865071811</c:v>
              </c:pt>
              <c:pt idx="8">
                <c:v>0.46387821654280176</c:v>
              </c:pt>
              <c:pt idx="9">
                <c:v>0.3996773567776572</c:v>
              </c:pt>
              <c:pt idx="10">
                <c:v>0.36419456171697423</c:v>
              </c:pt>
              <c:pt idx="11">
                <c:v>0.34803778124422902</c:v>
              </c:pt>
              <c:pt idx="12">
                <c:v>0.34358230376226939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68FC-412D-A0DE-162165F64999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1.1573701358057131</c:v>
              </c:pt>
              <c:pt idx="1">
                <c:v>1.1399978046161714</c:v>
              </c:pt>
              <c:pt idx="2">
                <c:v>1.0874673895283857</c:v>
              </c:pt>
              <c:pt idx="3">
                <c:v>1.0000917467214783</c:v>
              </c:pt>
              <c:pt idx="4">
                <c:v>0.88262166545514209</c:v>
              </c:pt>
              <c:pt idx="5">
                <c:v>0.7470197293305687</c:v>
              </c:pt>
              <c:pt idx="6">
                <c:v>0.61076002903938631</c:v>
              </c:pt>
              <c:pt idx="7">
                <c:v>0.49110130986748335</c:v>
              </c:pt>
              <c:pt idx="8">
                <c:v>0.3996773567776572</c:v>
              </c:pt>
              <c:pt idx="9">
                <c:v>0.33995216919809379</c:v>
              </c:pt>
              <c:pt idx="10">
                <c:v>0.30743539849011264</c:v>
              </c:pt>
              <c:pt idx="11">
                <c:v>0.29320584151606571</c:v>
              </c:pt>
              <c:pt idx="12">
                <c:v>0.28944289442451959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68FC-412D-A0DE-162165F64999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1.0648375200234654</c:v>
              </c:pt>
              <c:pt idx="1">
                <c:v>1.0486817754398015</c:v>
              </c:pt>
              <c:pt idx="2">
                <c:v>1.0000573093994476</c:v>
              </c:pt>
              <c:pt idx="3">
                <c:v>0.91970445975179416</c:v>
              </c:pt>
              <c:pt idx="4">
                <c:v>0.81214468290986286</c:v>
              </c:pt>
              <c:pt idx="5">
                <c:v>0.68786939885167031</c:v>
              </c:pt>
              <c:pt idx="6">
                <c:v>0.56213449892590017</c:v>
              </c:pt>
              <c:pt idx="7">
                <c:v>0.45049465567712277</c:v>
              </c:pt>
              <c:pt idx="8">
                <c:v>0.36419456171697423</c:v>
              </c:pt>
              <c:pt idx="9">
                <c:v>0.30743539849011264</c:v>
              </c:pt>
              <c:pt idx="10">
                <c:v>0.2767160428016755</c:v>
              </c:pt>
              <c:pt idx="11">
                <c:v>0.26357980997087699</c:v>
              </c:pt>
              <c:pt idx="12">
                <c:v>0.26020054542714927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68FC-412D-A0DE-162165F64999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1.0154710251610011</c:v>
              </c:pt>
              <c:pt idx="1">
                <c:v>1.0000273367623083</c:v>
              </c:pt>
              <c:pt idx="2">
                <c:v>0.95365871048462869</c:v>
              </c:pt>
              <c:pt idx="3">
                <c:v>0.87729822184131623</c:v>
              </c:pt>
              <c:pt idx="4">
                <c:v>0.77533101483804923</c:v>
              </c:pt>
              <c:pt idx="5">
                <c:v>0.65749152694814239</c:v>
              </c:pt>
              <c:pt idx="6">
                <c:v>0.5378758840428286</c:v>
              </c:pt>
              <c:pt idx="7">
                <c:v>0.43108443461816492</c:v>
              </c:pt>
              <c:pt idx="8">
                <c:v>0.34803778124422902</c:v>
              </c:pt>
              <c:pt idx="9">
                <c:v>0.29320584151606571</c:v>
              </c:pt>
              <c:pt idx="10">
                <c:v>0.26357980997087699</c:v>
              </c:pt>
              <c:pt idx="11">
                <c:v>0.25103359498594713</c:v>
              </c:pt>
              <c:pt idx="12">
                <c:v>0.24784646468085256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68FC-412D-A0DE-162165F64999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1.000000011873428</c:v>
              </c:pt>
              <c:pt idx="1">
                <c:v>0.98479160717235559</c:v>
              </c:pt>
              <c:pt idx="2">
                <c:v>0.93916408704875087</c:v>
              </c:pt>
              <c:pt idx="3">
                <c:v>0.86410627541142759</c:v>
              </c:pt>
              <c:pt idx="4">
                <c:v>0.76395883609620274</c:v>
              </c:pt>
              <c:pt idx="5">
                <c:v>0.64822292945422055</c:v>
              </c:pt>
              <c:pt idx="6">
                <c:v>0.53063465397221377</c:v>
              </c:pt>
              <c:pt idx="7">
                <c:v>0.42548831251821695</c:v>
              </c:pt>
              <c:pt idx="8">
                <c:v>0.34358230376226939</c:v>
              </c:pt>
              <c:pt idx="9">
                <c:v>0.28944289442451959</c:v>
              </c:pt>
              <c:pt idx="10">
                <c:v>0.26020054542714927</c:v>
              </c:pt>
              <c:pt idx="11">
                <c:v>0.24784646468085256</c:v>
              </c:pt>
              <c:pt idx="12">
                <c:v>0.24471822130679516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68FC-412D-A0DE-162165F64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839808"/>
        <c:axId val="208841344"/>
      </c:scatterChart>
      <c:valAx>
        <c:axId val="208839808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841344"/>
        <c:crosses val="autoZero"/>
        <c:crossBetween val="midCat"/>
        <c:majorUnit val="1.33"/>
      </c:valAx>
      <c:valAx>
        <c:axId val="20884134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839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 horizontalDpi="-4" verticalDpi="-4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5.9967879694939477</c:v>
              </c:pt>
              <c:pt idx="1">
                <c:v>5.49270852675419</c:v>
              </c:pt>
              <c:pt idx="2">
                <c:v>4.5529231090527436</c:v>
              </c:pt>
              <c:pt idx="3">
                <c:v>3.7127176435733551</c:v>
              </c:pt>
              <c:pt idx="4">
                <c:v>3.0872718315703254</c:v>
              </c:pt>
              <c:pt idx="5">
                <c:v>2.693083265783081</c:v>
              </c:pt>
              <c:pt idx="6">
                <c:v>2.4982414324408286</c:v>
              </c:pt>
              <c:pt idx="7">
                <c:v>2.4585830409405154</c:v>
              </c:pt>
              <c:pt idx="8">
                <c:v>2.5535149411756017</c:v>
              </c:pt>
              <c:pt idx="9">
                <c:v>2.7956706695330058</c:v>
              </c:pt>
              <c:pt idx="10">
                <c:v>3.2206917049895498</c:v>
              </c:pt>
              <c:pt idx="11">
                <c:v>3.7944148182645532</c:v>
              </c:pt>
              <c:pt idx="12">
                <c:v>4.1283400547563867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59F0-4268-9F45-AF6D6F613F9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5.49270852675419</c:v>
              </c:pt>
              <c:pt idx="1">
                <c:v>5.0961354543681985</c:v>
              </c:pt>
              <c:pt idx="2">
                <c:v>4.3015549854349322</c:v>
              </c:pt>
              <c:pt idx="3">
                <c:v>3.5395105903739474</c:v>
              </c:pt>
              <c:pt idx="4">
                <c:v>2.9529540028972519</c:v>
              </c:pt>
              <c:pt idx="5">
                <c:v>2.5813969843624989</c:v>
              </c:pt>
              <c:pt idx="6">
                <c:v>2.3998033089247381</c:v>
              </c:pt>
              <c:pt idx="7">
                <c:v>2.3643451303742862</c:v>
              </c:pt>
              <c:pt idx="8">
                <c:v>2.4518055372996428</c:v>
              </c:pt>
              <c:pt idx="9">
                <c:v>2.6672618723417845</c:v>
              </c:pt>
              <c:pt idx="10">
                <c:v>3.0290565465692723</c:v>
              </c:pt>
              <c:pt idx="11">
                <c:v>3.4868542998174634</c:v>
              </c:pt>
              <c:pt idx="12">
                <c:v>3.7371961666436344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59F0-4268-9F45-AF6D6F613F9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4.5529231090527436</c:v>
              </c:pt>
              <c:pt idx="1">
                <c:v>4.3015549854349322</c:v>
              </c:pt>
              <c:pt idx="2">
                <c:v>3.7313075571578396</c:v>
              </c:pt>
              <c:pt idx="3">
                <c:v>3.1112385896667294</c:v>
              </c:pt>
              <c:pt idx="4">
                <c:v>2.6052869714596425</c:v>
              </c:pt>
              <c:pt idx="5">
                <c:v>2.2859974832258136</c:v>
              </c:pt>
              <c:pt idx="6">
                <c:v>2.1385528672207337</c:v>
              </c:pt>
              <c:pt idx="7">
                <c:v>2.1176290650115699</c:v>
              </c:pt>
              <c:pt idx="8">
                <c:v>2.1940782889505872</c:v>
              </c:pt>
              <c:pt idx="9">
                <c:v>2.3600843806252683</c:v>
              </c:pt>
              <c:pt idx="10">
                <c:v>2.6103627667289908</c:v>
              </c:pt>
              <c:pt idx="11">
                <c:v>2.8887566447495572</c:v>
              </c:pt>
              <c:pt idx="12">
                <c:v>3.025191646491364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59F0-4268-9F45-AF6D6F613F9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3.7127176435733551</c:v>
              </c:pt>
              <c:pt idx="1">
                <c:v>3.5395105903739474</c:v>
              </c:pt>
              <c:pt idx="2">
                <c:v>3.1112385896667294</c:v>
              </c:pt>
              <c:pt idx="3">
                <c:v>2.6006739852036418</c:v>
              </c:pt>
              <c:pt idx="4">
                <c:v>2.1648041186976923</c:v>
              </c:pt>
              <c:pt idx="5">
                <c:v>1.8955498128336496</c:v>
              </c:pt>
              <c:pt idx="6">
                <c:v>1.7871125821265985</c:v>
              </c:pt>
              <c:pt idx="7">
                <c:v>1.7894591598311052</c:v>
              </c:pt>
              <c:pt idx="8">
                <c:v>1.8653341591450467</c:v>
              </c:pt>
              <c:pt idx="9">
                <c:v>1.9974416283633005</c:v>
              </c:pt>
              <c:pt idx="10">
                <c:v>2.1704657596991885</c:v>
              </c:pt>
              <c:pt idx="11">
                <c:v>2.3400195316064401</c:v>
              </c:pt>
              <c:pt idx="12">
                <c:v>2.4160067280714927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59F0-4268-9F45-AF6D6F613F9F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3.0872718315703254</c:v>
              </c:pt>
              <c:pt idx="1">
                <c:v>2.9529540028972519</c:v>
              </c:pt>
              <c:pt idx="2">
                <c:v>2.6052869714596425</c:v>
              </c:pt>
              <c:pt idx="3">
                <c:v>2.1648041186976923</c:v>
              </c:pt>
              <c:pt idx="4">
                <c:v>1.7668077128904078</c:v>
              </c:pt>
              <c:pt idx="5">
                <c:v>1.5149855871718609</c:v>
              </c:pt>
              <c:pt idx="6">
                <c:v>1.4243462384307906</c:v>
              </c:pt>
              <c:pt idx="7">
                <c:v>1.4446830357932936</c:v>
              </c:pt>
              <c:pt idx="8">
                <c:v>1.5274558392229849</c:v>
              </c:pt>
              <c:pt idx="9">
                <c:v>1.6462006517466539</c:v>
              </c:pt>
              <c:pt idx="10">
                <c:v>1.7817763426361604</c:v>
              </c:pt>
              <c:pt idx="11">
                <c:v>1.9009296667398521</c:v>
              </c:pt>
              <c:pt idx="12">
                <c:v>1.9508908310371469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9F0-4268-9F45-AF6D6F613F9F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2.693083265783081</c:v>
              </c:pt>
              <c:pt idx="1">
                <c:v>2.5813969843624989</c:v>
              </c:pt>
              <c:pt idx="2">
                <c:v>2.2859974832258136</c:v>
              </c:pt>
              <c:pt idx="3">
                <c:v>1.8955498128336496</c:v>
              </c:pt>
              <c:pt idx="4">
                <c:v>1.5149855871718609</c:v>
              </c:pt>
              <c:pt idx="5">
                <c:v>1.2440499735387123</c:v>
              </c:pt>
              <c:pt idx="6">
                <c:v>1.1291477282036364</c:v>
              </c:pt>
              <c:pt idx="7">
                <c:v>1.1409023643446889</c:v>
              </c:pt>
              <c:pt idx="8">
                <c:v>1.2230779702811065</c:v>
              </c:pt>
              <c:pt idx="9">
                <c:v>1.3365611766746719</c:v>
              </c:pt>
              <c:pt idx="10">
                <c:v>1.456488847957907</c:v>
              </c:pt>
              <c:pt idx="11">
                <c:v>1.5544473123150992</c:v>
              </c:pt>
              <c:pt idx="12">
                <c:v>1.593726119082062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9F0-4268-9F45-AF6D6F613F9F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2.4982414324408286</c:v>
              </c:pt>
              <c:pt idx="1">
                <c:v>2.3998033089247381</c:v>
              </c:pt>
              <c:pt idx="2">
                <c:v>2.1385528672207337</c:v>
              </c:pt>
              <c:pt idx="3">
                <c:v>1.7871125821265985</c:v>
              </c:pt>
              <c:pt idx="4">
                <c:v>1.4243462384307906</c:v>
              </c:pt>
              <c:pt idx="5">
                <c:v>1.1291477282036364</c:v>
              </c:pt>
              <c:pt idx="6">
                <c:v>0.96148331090053252</c:v>
              </c:pt>
              <c:pt idx="7">
                <c:v>0.92907087532659283</c:v>
              </c:pt>
              <c:pt idx="8">
                <c:v>0.98876489145246516</c:v>
              </c:pt>
              <c:pt idx="9">
                <c:v>1.091272791130705</c:v>
              </c:pt>
              <c:pt idx="10">
                <c:v>1.2019572833588887</c:v>
              </c:pt>
              <c:pt idx="11">
                <c:v>1.2906571666109268</c:v>
              </c:pt>
              <c:pt idx="12">
                <c:v>1.3256013149307899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59F0-4268-9F45-AF6D6F613F9F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2.4585830409405154</c:v>
              </c:pt>
              <c:pt idx="1">
                <c:v>2.3643451303742862</c:v>
              </c:pt>
              <c:pt idx="2">
                <c:v>2.1176290650115699</c:v>
              </c:pt>
              <c:pt idx="3">
                <c:v>1.7894591598311052</c:v>
              </c:pt>
              <c:pt idx="4">
                <c:v>1.4446830357932936</c:v>
              </c:pt>
              <c:pt idx="5">
                <c:v>1.1409023643446889</c:v>
              </c:pt>
              <c:pt idx="6">
                <c:v>0.92907087532659283</c:v>
              </c:pt>
              <c:pt idx="7">
                <c:v>0.83741339709435525</c:v>
              </c:pt>
              <c:pt idx="8">
                <c:v>0.85234025065370367</c:v>
              </c:pt>
              <c:pt idx="9">
                <c:v>0.93065302403615124</c:v>
              </c:pt>
              <c:pt idx="10">
                <c:v>1.029596524182032</c:v>
              </c:pt>
              <c:pt idx="11">
                <c:v>1.1126153187480203</c:v>
              </c:pt>
              <c:pt idx="12">
                <c:v>1.1457676998516142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59F0-4268-9F45-AF6D6F613F9F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2.5535149411756017</c:v>
              </c:pt>
              <c:pt idx="1">
                <c:v>2.4518055372996428</c:v>
              </c:pt>
              <c:pt idx="2">
                <c:v>2.1940782889505872</c:v>
              </c:pt>
              <c:pt idx="3">
                <c:v>1.8653341591450467</c:v>
              </c:pt>
              <c:pt idx="4">
                <c:v>1.5274558392229849</c:v>
              </c:pt>
              <c:pt idx="5">
                <c:v>1.2230779702811065</c:v>
              </c:pt>
              <c:pt idx="6">
                <c:v>0.98876489145246516</c:v>
              </c:pt>
              <c:pt idx="7">
                <c:v>0.85234025065370367</c:v>
              </c:pt>
              <c:pt idx="8">
                <c:v>0.81930821800194942</c:v>
              </c:pt>
              <c:pt idx="9">
                <c:v>0.86494033315886076</c:v>
              </c:pt>
              <c:pt idx="10">
                <c:v>0.94856331021153695</c:v>
              </c:pt>
              <c:pt idx="11">
                <c:v>1.0275126682083098</c:v>
              </c:pt>
              <c:pt idx="12">
                <c:v>1.0605776656703045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59F0-4268-9F45-AF6D6F613F9F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2.7956706695330058</c:v>
              </c:pt>
              <c:pt idx="1">
                <c:v>2.6672618723417845</c:v>
              </c:pt>
              <c:pt idx="2">
                <c:v>2.3600843806252683</c:v>
              </c:pt>
              <c:pt idx="3">
                <c:v>1.9974416283633005</c:v>
              </c:pt>
              <c:pt idx="4">
                <c:v>1.6462006517466539</c:v>
              </c:pt>
              <c:pt idx="5">
                <c:v>1.3365611766746719</c:v>
              </c:pt>
              <c:pt idx="6">
                <c:v>1.091272791130705</c:v>
              </c:pt>
              <c:pt idx="7">
                <c:v>0.93065302403615124</c:v>
              </c:pt>
              <c:pt idx="8">
                <c:v>0.86494033315886076</c:v>
              </c:pt>
              <c:pt idx="9">
                <c:v>0.88380662421038936</c:v>
              </c:pt>
              <c:pt idx="10">
                <c:v>0.95621108465064797</c:v>
              </c:pt>
              <c:pt idx="11">
                <c:v>1.0375420880157176</c:v>
              </c:pt>
              <c:pt idx="12">
                <c:v>1.0744304387077042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59F0-4268-9F45-AF6D6F613F9F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3.2206917049895498</c:v>
              </c:pt>
              <c:pt idx="1">
                <c:v>3.0290565465692723</c:v>
              </c:pt>
              <c:pt idx="2">
                <c:v>2.6103627667289908</c:v>
              </c:pt>
              <c:pt idx="3">
                <c:v>2.1704657596991885</c:v>
              </c:pt>
              <c:pt idx="4">
                <c:v>1.7817763426361604</c:v>
              </c:pt>
              <c:pt idx="5">
                <c:v>1.456488847957907</c:v>
              </c:pt>
              <c:pt idx="6">
                <c:v>1.2019572833588887</c:v>
              </c:pt>
              <c:pt idx="7">
                <c:v>1.029596524182032</c:v>
              </c:pt>
              <c:pt idx="8">
                <c:v>0.94856331021153695</c:v>
              </c:pt>
              <c:pt idx="9">
                <c:v>0.95621108465064797</c:v>
              </c:pt>
              <c:pt idx="10">
                <c:v>1.0322042432194376</c:v>
              </c:pt>
              <c:pt idx="11">
                <c:v>1.133504766382631</c:v>
              </c:pt>
              <c:pt idx="12">
                <c:v>1.1844596985642313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59F0-4268-9F45-AF6D6F613F9F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3.7944148182645532</c:v>
              </c:pt>
              <c:pt idx="1">
                <c:v>3.4868542998174634</c:v>
              </c:pt>
              <c:pt idx="2">
                <c:v>2.8887566447495572</c:v>
              </c:pt>
              <c:pt idx="3">
                <c:v>2.3400195316064401</c:v>
              </c:pt>
              <c:pt idx="4">
                <c:v>1.9009296667398521</c:v>
              </c:pt>
              <c:pt idx="5">
                <c:v>1.5544473123150992</c:v>
              </c:pt>
              <c:pt idx="6">
                <c:v>1.2906571666109268</c:v>
              </c:pt>
              <c:pt idx="7">
                <c:v>1.1126153187480203</c:v>
              </c:pt>
              <c:pt idx="8">
                <c:v>1.0275126682083098</c:v>
              </c:pt>
              <c:pt idx="9">
                <c:v>1.0375420880157176</c:v>
              </c:pt>
              <c:pt idx="10">
                <c:v>1.133504766382631</c:v>
              </c:pt>
              <c:pt idx="11">
                <c:v>1.278990771861688</c:v>
              </c:pt>
              <c:pt idx="12">
                <c:v>1.3611585678734868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59F0-4268-9F45-AF6D6F613F9F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4.1283400547563867</c:v>
              </c:pt>
              <c:pt idx="1">
                <c:v>3.7371961666436344</c:v>
              </c:pt>
              <c:pt idx="2">
                <c:v>3.025191646491364</c:v>
              </c:pt>
              <c:pt idx="3">
                <c:v>2.4160067280714927</c:v>
              </c:pt>
              <c:pt idx="4">
                <c:v>1.9508908310371469</c:v>
              </c:pt>
              <c:pt idx="5">
                <c:v>1.593726119082062</c:v>
              </c:pt>
              <c:pt idx="6">
                <c:v>1.3256013149307899</c:v>
              </c:pt>
              <c:pt idx="7">
                <c:v>1.1457676998516142</c:v>
              </c:pt>
              <c:pt idx="8">
                <c:v>1.0605776656703045</c:v>
              </c:pt>
              <c:pt idx="9">
                <c:v>1.0744304387077042</c:v>
              </c:pt>
              <c:pt idx="10">
                <c:v>1.1844596985642313</c:v>
              </c:pt>
              <c:pt idx="11">
                <c:v>1.3611585678734868</c:v>
              </c:pt>
              <c:pt idx="12">
                <c:v>1.4675230599735796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59F0-4268-9F45-AF6D6F61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09056"/>
        <c:axId val="208910592"/>
      </c:scatterChart>
      <c:valAx>
        <c:axId val="208909056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910592"/>
        <c:crosses val="autoZero"/>
        <c:crossBetween val="midCat"/>
        <c:majorUnit val="1.33"/>
      </c:valAx>
      <c:valAx>
        <c:axId val="208910592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909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9006914546328E-2"/>
          <c:y val="5.5555555555555497E-2"/>
          <c:w val="0.64360358999232403"/>
          <c:h val="0.87962962962962998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230.75471105014466</c:v>
              </c:pt>
              <c:pt idx="1">
                <c:v>226.92280249222995</c:v>
              </c:pt>
              <c:pt idx="2">
                <c:v>213.09580842247334</c:v>
              </c:pt>
              <c:pt idx="3">
                <c:v>184.91051935082578</c:v>
              </c:pt>
              <c:pt idx="4">
                <c:v>144.22570246858709</c:v>
              </c:pt>
              <c:pt idx="5">
                <c:v>103.45178439084795</c:v>
              </c:pt>
              <c:pt idx="6">
                <c:v>74.019223445622785</c:v>
              </c:pt>
              <c:pt idx="7">
                <c:v>57.231609961541828</c:v>
              </c:pt>
              <c:pt idx="8">
                <c:v>48.989167411334464</c:v>
              </c:pt>
              <c:pt idx="9">
                <c:v>45.353935024714993</c:v>
              </c:pt>
              <c:pt idx="10">
                <c:v>43.914406465889584</c:v>
              </c:pt>
              <c:pt idx="11">
                <c:v>43.423077995128807</c:v>
              </c:pt>
              <c:pt idx="12">
                <c:v>43.312957583239012</c:v>
              </c:pt>
            </c:numLit>
          </c:val>
          <c:extLst>
            <c:ext xmlns:c16="http://schemas.microsoft.com/office/drawing/2014/chart" uri="{C3380CC4-5D6E-409C-BE32-E72D297353CC}">
              <c16:uniqueId val="{00000000-A015-4550-AE11-75B9AA5C6D39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226.92280249222995</c:v>
              </c:pt>
              <c:pt idx="1">
                <c:v>223.49548186903252</c:v>
              </c:pt>
              <c:pt idx="2">
                <c:v>210.8015302229762</c:v>
              </c:pt>
              <c:pt idx="3">
                <c:v>183.99308683084297</c:v>
              </c:pt>
              <c:pt idx="4">
                <c:v>144.03609858580225</c:v>
              </c:pt>
              <c:pt idx="5">
                <c:v>103.16551124315829</c:v>
              </c:pt>
              <c:pt idx="6">
                <c:v>73.502231791705285</c:v>
              </c:pt>
              <c:pt idx="7">
                <c:v>56.699140292550759</c:v>
              </c:pt>
              <c:pt idx="8">
                <c:v>48.575288324780509</c:v>
              </c:pt>
              <c:pt idx="9">
                <c:v>45.076631008270944</c:v>
              </c:pt>
              <c:pt idx="10">
                <c:v>43.742097514896706</c:v>
              </c:pt>
              <c:pt idx="11">
                <c:v>43.313138235578869</c:v>
              </c:pt>
              <c:pt idx="12">
                <c:v>43.223449461202861</c:v>
              </c:pt>
            </c:numLit>
          </c:val>
          <c:extLst>
            <c:ext xmlns:c16="http://schemas.microsoft.com/office/drawing/2014/chart" uri="{C3380CC4-5D6E-409C-BE32-E72D297353CC}">
              <c16:uniqueId val="{00000001-A015-4550-AE11-75B9AA5C6D39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213.09580842247334</c:v>
              </c:pt>
              <c:pt idx="1">
                <c:v>210.8015302229762</c:v>
              </c:pt>
              <c:pt idx="2">
                <c:v>201.46619192499762</c:v>
              </c:pt>
              <c:pt idx="3">
                <c:v>179.24242451494524</c:v>
              </c:pt>
              <c:pt idx="4">
                <c:v>142.37101093344268</c:v>
              </c:pt>
              <c:pt idx="5">
                <c:v>101.85470172622682</c:v>
              </c:pt>
              <c:pt idx="6">
                <c:v>71.760366425281376</c:v>
              </c:pt>
              <c:pt idx="7">
                <c:v>55.038354975734826</c:v>
              </c:pt>
              <c:pt idx="8">
                <c:v>47.350785902095076</c:v>
              </c:pt>
              <c:pt idx="9">
                <c:v>44.308842225599342</c:v>
              </c:pt>
              <c:pt idx="10">
                <c:v>43.313377192217246</c:v>
              </c:pt>
              <c:pt idx="11">
                <c:v>43.082233217955086</c:v>
              </c:pt>
              <c:pt idx="12">
                <c:v>43.056817919848875</c:v>
              </c:pt>
            </c:numLit>
          </c:val>
          <c:extLst>
            <c:ext xmlns:c16="http://schemas.microsoft.com/office/drawing/2014/chart" uri="{C3380CC4-5D6E-409C-BE32-E72D297353CC}">
              <c16:uniqueId val="{00000002-A015-4550-AE11-75B9AA5C6D39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184.91051935082578</c:v>
              </c:pt>
              <c:pt idx="1">
                <c:v>183.99308683084297</c:v>
              </c:pt>
              <c:pt idx="2">
                <c:v>179.24242451494524</c:v>
              </c:pt>
              <c:pt idx="3">
                <c:v>164.80475106322166</c:v>
              </c:pt>
              <c:pt idx="4">
                <c:v>135.39705777838813</c:v>
              </c:pt>
              <c:pt idx="5">
                <c:v>97.860583669385221</c:v>
              </c:pt>
              <c:pt idx="6">
                <c:v>68.166288149257653</c:v>
              </c:pt>
              <c:pt idx="7">
                <c:v>52.09592313104185</c:v>
              </c:pt>
              <c:pt idx="8">
                <c:v>45.432841538421073</c:v>
              </c:pt>
              <c:pt idx="9">
                <c:v>43.313777423546661</c:v>
              </c:pt>
              <c:pt idx="10">
                <c:v>42.960854379072032</c:v>
              </c:pt>
              <c:pt idx="11">
                <c:v>43.091594903584422</c:v>
              </c:pt>
              <c:pt idx="12">
                <c:v>43.181840505034884</c:v>
              </c:pt>
            </c:numLit>
          </c:val>
          <c:extLst>
            <c:ext xmlns:c16="http://schemas.microsoft.com/office/drawing/2014/chart" uri="{C3380CC4-5D6E-409C-BE32-E72D297353CC}">
              <c16:uniqueId val="{00000003-A015-4550-AE11-75B9AA5C6D39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144.22570246858709</c:v>
              </c:pt>
              <c:pt idx="1">
                <c:v>144.03609858580225</c:v>
              </c:pt>
              <c:pt idx="2">
                <c:v>142.37101093344268</c:v>
              </c:pt>
              <c:pt idx="3">
                <c:v>135.39705777838813</c:v>
              </c:pt>
              <c:pt idx="4">
                <c:v>117.12446541678679</c:v>
              </c:pt>
              <c:pt idx="5">
                <c:v>87.937004794024276</c:v>
              </c:pt>
              <c:pt idx="6">
                <c:v>61.676104139239278</c:v>
              </c:pt>
              <c:pt idx="7">
                <c:v>47.855988595719339</c:v>
              </c:pt>
              <c:pt idx="8">
                <c:v>43.314580740997279</c:v>
              </c:pt>
              <c:pt idx="9">
                <c:v>42.818824015677386</c:v>
              </c:pt>
              <c:pt idx="10">
                <c:v>43.501929690907971</c:v>
              </c:pt>
              <c:pt idx="11">
                <c:v>44.186142487516683</c:v>
              </c:pt>
              <c:pt idx="12">
                <c:v>44.448749481193985</c:v>
              </c:pt>
            </c:numLit>
          </c:val>
          <c:extLst>
            <c:ext xmlns:c16="http://schemas.microsoft.com/office/drawing/2014/chart" uri="{C3380CC4-5D6E-409C-BE32-E72D297353CC}">
              <c16:uniqueId val="{00000004-A015-4550-AE11-75B9AA5C6D39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103.45178439084795</c:v>
              </c:pt>
              <c:pt idx="1">
                <c:v>103.16551124315829</c:v>
              </c:pt>
              <c:pt idx="2">
                <c:v>101.85470172622682</c:v>
              </c:pt>
              <c:pt idx="3">
                <c:v>97.860583669385221</c:v>
              </c:pt>
              <c:pt idx="4">
                <c:v>87.937004794024276</c:v>
              </c:pt>
              <c:pt idx="5">
                <c:v>70.183302409559516</c:v>
              </c:pt>
              <c:pt idx="6">
                <c:v>52.008127783452039</c:v>
              </c:pt>
              <c:pt idx="7">
                <c:v>43.316256540889519</c:v>
              </c:pt>
              <c:pt idx="8">
                <c:v>42.585520132248583</c:v>
              </c:pt>
              <c:pt idx="9">
                <c:v>44.60374151308347</c:v>
              </c:pt>
              <c:pt idx="10">
                <c:v>46.725748087322486</c:v>
              </c:pt>
              <c:pt idx="11">
                <c:v>48.120619978984529</c:v>
              </c:pt>
              <c:pt idx="12">
                <c:v>48.595387795334041</c:v>
              </c:pt>
            </c:numLit>
          </c:val>
          <c:extLst>
            <c:ext xmlns:c16="http://schemas.microsoft.com/office/drawing/2014/chart" uri="{C3380CC4-5D6E-409C-BE32-E72D297353CC}">
              <c16:uniqueId val="{00000005-A015-4550-AE11-75B9AA5C6D39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74.019223445622785</c:v>
              </c:pt>
              <c:pt idx="1">
                <c:v>73.502231791705285</c:v>
              </c:pt>
              <c:pt idx="2">
                <c:v>71.760366425281376</c:v>
              </c:pt>
              <c:pt idx="3">
                <c:v>68.166288149257653</c:v>
              </c:pt>
              <c:pt idx="4">
                <c:v>61.676104139239278</c:v>
              </c:pt>
              <c:pt idx="5">
                <c:v>52.008127783452039</c:v>
              </c:pt>
              <c:pt idx="6">
                <c:v>43.31784304848788</c:v>
              </c:pt>
              <c:pt idx="7">
                <c:v>42.220395488726261</c:v>
              </c:pt>
              <c:pt idx="8">
                <c:v>46.982204280206233</c:v>
              </c:pt>
              <c:pt idx="9">
                <c:v>52.236462919274331</c:v>
              </c:pt>
              <c:pt idx="10">
                <c:v>55.942840601985218</c:v>
              </c:pt>
              <c:pt idx="11">
                <c:v>58.007354566717183</c:v>
              </c:pt>
              <c:pt idx="12">
                <c:v>58.662671953616844</c:v>
              </c:pt>
            </c:numLit>
          </c:val>
          <c:extLst>
            <c:ext xmlns:c16="http://schemas.microsoft.com/office/drawing/2014/chart" uri="{C3380CC4-5D6E-409C-BE32-E72D297353CC}">
              <c16:uniqueId val="{00000006-A015-4550-AE11-75B9AA5C6D39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57.231609961541828</c:v>
              </c:pt>
              <c:pt idx="1">
                <c:v>56.699140292550759</c:v>
              </c:pt>
              <c:pt idx="2">
                <c:v>55.038354975734826</c:v>
              </c:pt>
              <c:pt idx="3">
                <c:v>52.09592313104185</c:v>
              </c:pt>
              <c:pt idx="4">
                <c:v>47.855988595719339</c:v>
              </c:pt>
              <c:pt idx="5">
                <c:v>43.316256540889519</c:v>
              </c:pt>
              <c:pt idx="6">
                <c:v>42.220395488726261</c:v>
              </c:pt>
              <c:pt idx="7">
                <c:v>49.12721685601764</c:v>
              </c:pt>
              <c:pt idx="8">
                <c:v>60.688859754405229</c:v>
              </c:pt>
              <c:pt idx="9">
                <c:v>69.862166477038599</c:v>
              </c:pt>
              <c:pt idx="10">
                <c:v>75.081153388779668</c:v>
              </c:pt>
              <c:pt idx="11">
                <c:v>77.547970245280965</c:v>
              </c:pt>
              <c:pt idx="12">
                <c:v>78.263457775893372</c:v>
              </c:pt>
            </c:numLit>
          </c:val>
          <c:extLst>
            <c:ext xmlns:c16="http://schemas.microsoft.com/office/drawing/2014/chart" uri="{C3380CC4-5D6E-409C-BE32-E72D297353CC}">
              <c16:uniqueId val="{00000007-A015-4550-AE11-75B9AA5C6D39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48.989167411334464</c:v>
              </c:pt>
              <c:pt idx="1">
                <c:v>48.575288324780509</c:v>
              </c:pt>
              <c:pt idx="2">
                <c:v>47.350785902095076</c:v>
              </c:pt>
              <c:pt idx="3">
                <c:v>45.432841538421073</c:v>
              </c:pt>
              <c:pt idx="4">
                <c:v>43.314580740997279</c:v>
              </c:pt>
              <c:pt idx="5">
                <c:v>42.585520132248583</c:v>
              </c:pt>
              <c:pt idx="6">
                <c:v>46.982204280206233</c:v>
              </c:pt>
              <c:pt idx="7">
                <c:v>60.688859754405229</c:v>
              </c:pt>
              <c:pt idx="8">
                <c:v>80.208168762114084</c:v>
              </c:pt>
              <c:pt idx="9">
                <c:v>95.536097309289218</c:v>
              </c:pt>
              <c:pt idx="10">
                <c:v>103.50213392007169</c:v>
              </c:pt>
              <c:pt idx="11">
                <c:v>106.70857942906746</c:v>
              </c:pt>
              <c:pt idx="12">
                <c:v>107.52375244155314</c:v>
              </c:pt>
            </c:numLit>
          </c:val>
          <c:extLst>
            <c:ext xmlns:c16="http://schemas.microsoft.com/office/drawing/2014/chart" uri="{C3380CC4-5D6E-409C-BE32-E72D297353CC}">
              <c16:uniqueId val="{00000008-A015-4550-AE11-75B9AA5C6D39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45.353935024714993</c:v>
              </c:pt>
              <c:pt idx="1">
                <c:v>45.076631008270944</c:v>
              </c:pt>
              <c:pt idx="2">
                <c:v>44.308842225599342</c:v>
              </c:pt>
              <c:pt idx="3">
                <c:v>43.313777423546661</c:v>
              </c:pt>
              <c:pt idx="4">
                <c:v>42.818824015677386</c:v>
              </c:pt>
              <c:pt idx="5">
                <c:v>44.60374151308347</c:v>
              </c:pt>
              <c:pt idx="6">
                <c:v>52.236462919274331</c:v>
              </c:pt>
              <c:pt idx="7">
                <c:v>69.862166477038599</c:v>
              </c:pt>
              <c:pt idx="8">
                <c:v>95.536097309289218</c:v>
              </c:pt>
              <c:pt idx="9">
                <c:v>118.45276712045988</c:v>
              </c:pt>
              <c:pt idx="10">
                <c:v>131.70891726407211</c:v>
              </c:pt>
              <c:pt idx="11">
                <c:v>137.24945378726579</c:v>
              </c:pt>
              <c:pt idx="12">
                <c:v>138.64930927358185</c:v>
              </c:pt>
            </c:numLit>
          </c:val>
          <c:extLst>
            <c:ext xmlns:c16="http://schemas.microsoft.com/office/drawing/2014/chart" uri="{C3380CC4-5D6E-409C-BE32-E72D297353CC}">
              <c16:uniqueId val="{00000009-A015-4550-AE11-75B9AA5C6D39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43.914406465889584</c:v>
              </c:pt>
              <c:pt idx="1">
                <c:v>43.742097514896706</c:v>
              </c:pt>
              <c:pt idx="2">
                <c:v>43.313377192217246</c:v>
              </c:pt>
              <c:pt idx="3">
                <c:v>42.960854379072032</c:v>
              </c:pt>
              <c:pt idx="4">
                <c:v>43.501929690907971</c:v>
              </c:pt>
              <c:pt idx="5">
                <c:v>46.725748087322486</c:v>
              </c:pt>
              <c:pt idx="6">
                <c:v>55.942840601985218</c:v>
              </c:pt>
              <c:pt idx="7">
                <c:v>75.081153388779668</c:v>
              </c:pt>
              <c:pt idx="8">
                <c:v>103.50213392007169</c:v>
              </c:pt>
              <c:pt idx="9">
                <c:v>131.70891726407211</c:v>
              </c:pt>
              <c:pt idx="10">
                <c:v>150.42430595970026</c:v>
              </c:pt>
              <c:pt idx="11">
                <c:v>159.24532183246885</c:v>
              </c:pt>
              <c:pt idx="12">
                <c:v>161.64659023973698</c:v>
              </c:pt>
            </c:numLit>
          </c:val>
          <c:extLst>
            <c:ext xmlns:c16="http://schemas.microsoft.com/office/drawing/2014/chart" uri="{C3380CC4-5D6E-409C-BE32-E72D297353CC}">
              <c16:uniqueId val="{0000000A-A015-4550-AE11-75B9AA5C6D39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43.423077995128807</c:v>
              </c:pt>
              <c:pt idx="1">
                <c:v>43.313138235578869</c:v>
              </c:pt>
              <c:pt idx="2">
                <c:v>43.082233217955086</c:v>
              </c:pt>
              <c:pt idx="3">
                <c:v>43.091594903584422</c:v>
              </c:pt>
              <c:pt idx="4">
                <c:v>44.186142487516683</c:v>
              </c:pt>
              <c:pt idx="5">
                <c:v>48.120619978984529</c:v>
              </c:pt>
              <c:pt idx="6">
                <c:v>58.007354566717183</c:v>
              </c:pt>
              <c:pt idx="7">
                <c:v>77.547970245280965</c:v>
              </c:pt>
              <c:pt idx="8">
                <c:v>106.70857942906746</c:v>
              </c:pt>
              <c:pt idx="9">
                <c:v>137.24945378726579</c:v>
              </c:pt>
              <c:pt idx="10">
                <c:v>159.24532183246885</c:v>
              </c:pt>
              <c:pt idx="11">
                <c:v>170.48535484661642</c:v>
              </c:pt>
              <c:pt idx="12">
                <c:v>173.71032214343299</c:v>
              </c:pt>
            </c:numLit>
          </c:val>
          <c:extLst>
            <c:ext xmlns:c16="http://schemas.microsoft.com/office/drawing/2014/chart" uri="{C3380CC4-5D6E-409C-BE32-E72D297353CC}">
              <c16:uniqueId val="{0000000B-A015-4550-AE11-75B9AA5C6D39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43.312957583239012</c:v>
              </c:pt>
              <c:pt idx="1">
                <c:v>43.223449461202861</c:v>
              </c:pt>
              <c:pt idx="2">
                <c:v>43.056817919848875</c:v>
              </c:pt>
              <c:pt idx="3">
                <c:v>43.181840505034884</c:v>
              </c:pt>
              <c:pt idx="4">
                <c:v>44.448749481193985</c:v>
              </c:pt>
              <c:pt idx="5">
                <c:v>48.595387795334041</c:v>
              </c:pt>
              <c:pt idx="6">
                <c:v>58.662671953616844</c:v>
              </c:pt>
              <c:pt idx="7">
                <c:v>78.263457775893372</c:v>
              </c:pt>
              <c:pt idx="8">
                <c:v>107.52375244155314</c:v>
              </c:pt>
              <c:pt idx="9">
                <c:v>138.64930927358185</c:v>
              </c:pt>
              <c:pt idx="10">
                <c:v>161.64659023973698</c:v>
              </c:pt>
              <c:pt idx="11">
                <c:v>173.71032214343299</c:v>
              </c:pt>
              <c:pt idx="12">
                <c:v>177.23144969635064</c:v>
              </c:pt>
            </c:numLit>
          </c:val>
          <c:extLst>
            <c:ext xmlns:c16="http://schemas.microsoft.com/office/drawing/2014/chart" uri="{C3380CC4-5D6E-409C-BE32-E72D297353CC}">
              <c16:uniqueId val="{0000000C-A015-4550-AE11-75B9AA5C6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4840704"/>
        <c:axId val="224842496"/>
        <c:axId val="224827584"/>
      </c:bar3DChart>
      <c:catAx>
        <c:axId val="22484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224842496"/>
        <c:crosses val="autoZero"/>
        <c:auto val="1"/>
        <c:lblAlgn val="ctr"/>
        <c:lblOffset val="100"/>
        <c:noMultiLvlLbl val="0"/>
      </c:catAx>
      <c:valAx>
        <c:axId val="224842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4840704"/>
        <c:crosses val="autoZero"/>
        <c:crossBetween val="between"/>
      </c:valAx>
      <c:serAx>
        <c:axId val="224827584"/>
        <c:scaling>
          <c:orientation val="maxMin"/>
        </c:scaling>
        <c:delete val="0"/>
        <c:axPos val="b"/>
        <c:majorTickMark val="out"/>
        <c:minorTickMark val="none"/>
        <c:tickLblPos val="nextTo"/>
        <c:crossAx val="224842496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2.9453684142788244E-2</c:v>
              </c:pt>
              <c:pt idx="1">
                <c:v>3.4541701836894943E-2</c:v>
              </c:pt>
              <c:pt idx="2">
                <c:v>4.6653666775161487E-2</c:v>
              </c:pt>
              <c:pt idx="3">
                <c:v>4.973611864515684E-2</c:v>
              </c:pt>
              <c:pt idx="4">
                <c:v>5.7914637555453757E-2</c:v>
              </c:pt>
              <c:pt idx="5">
                <c:v>7.5206641092271848E-2</c:v>
              </c:pt>
              <c:pt idx="6">
                <c:v>0.10473232410438643</c:v>
              </c:pt>
              <c:pt idx="7">
                <c:v>0.11666228181242147</c:v>
              </c:pt>
              <c:pt idx="8">
                <c:v>0.10695263572715356</c:v>
              </c:pt>
              <c:pt idx="9">
                <c:v>8.500962546388334E-2</c:v>
              </c:pt>
              <c:pt idx="10">
                <c:v>5.9926128851402555E-2</c:v>
              </c:pt>
              <c:pt idx="11">
                <c:v>4.0775365792562565E-2</c:v>
              </c:pt>
              <c:pt idx="12">
                <c:v>3.3676845128029091E-2</c:v>
              </c:pt>
            </c:numLit>
          </c:val>
          <c:extLst>
            <c:ext xmlns:c16="http://schemas.microsoft.com/office/drawing/2014/chart" uri="{C3380CC4-5D6E-409C-BE32-E72D297353CC}">
              <c16:uniqueId val="{00000000-01C7-4A23-8556-A4ACF791ED85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3.4541701836894943E-2</c:v>
              </c:pt>
              <c:pt idx="1">
                <c:v>3.9210360851350878E-2</c:v>
              </c:pt>
              <c:pt idx="2">
                <c:v>4.6500747710831118E-2</c:v>
              </c:pt>
              <c:pt idx="3">
                <c:v>4.8634204859039208E-2</c:v>
              </c:pt>
              <c:pt idx="4">
                <c:v>5.6118560125587295E-2</c:v>
              </c:pt>
              <c:pt idx="5">
                <c:v>7.2571891834862623E-2</c:v>
              </c:pt>
              <c:pt idx="6">
                <c:v>0.10116467186574261</c:v>
              </c:pt>
              <c:pt idx="7">
                <c:v>0.12116026942629764</c:v>
              </c:pt>
              <c:pt idx="8">
                <c:v>0.11290408728608074</c:v>
              </c:pt>
              <c:pt idx="9">
                <c:v>9.1732131374285694E-2</c:v>
              </c:pt>
              <c:pt idx="10">
                <c:v>6.694864210223872E-2</c:v>
              </c:pt>
              <c:pt idx="11">
                <c:v>4.7886449893206742E-2</c:v>
              </c:pt>
              <c:pt idx="12">
                <c:v>4.0804473608241507E-2</c:v>
              </c:pt>
            </c:numLit>
          </c:val>
          <c:extLst>
            <c:ext xmlns:c16="http://schemas.microsoft.com/office/drawing/2014/chart" uri="{C3380CC4-5D6E-409C-BE32-E72D297353CC}">
              <c16:uniqueId val="{00000001-01C7-4A23-8556-A4ACF791ED85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4.6653666775161487E-2</c:v>
              </c:pt>
              <c:pt idx="1">
                <c:v>4.6500747710831118E-2</c:v>
              </c:pt>
              <c:pt idx="2">
                <c:v>4.5463635497151531E-2</c:v>
              </c:pt>
              <c:pt idx="3">
                <c:v>4.606359749157389E-2</c:v>
              </c:pt>
              <c:pt idx="4">
                <c:v>5.1478467067380067E-2</c:v>
              </c:pt>
              <c:pt idx="5">
                <c:v>6.5426366730967078E-2</c:v>
              </c:pt>
              <c:pt idx="6">
                <c:v>9.1224983180142827E-2</c:v>
              </c:pt>
              <c:pt idx="7">
                <c:v>0.13041644225089416</c:v>
              </c:pt>
              <c:pt idx="8">
                <c:v>0.12820488828483778</c:v>
              </c:pt>
              <c:pt idx="9">
                <c:v>0.1097499862361267</c:v>
              </c:pt>
              <c:pt idx="10">
                <c:v>8.6046128241504316E-2</c:v>
              </c:pt>
              <c:pt idx="11">
                <c:v>6.7310041874271531E-2</c:v>
              </c:pt>
              <c:pt idx="12">
                <c:v>6.0290948208780414E-2</c:v>
              </c:pt>
            </c:numLit>
          </c:val>
          <c:extLst>
            <c:ext xmlns:c16="http://schemas.microsoft.com/office/drawing/2014/chart" uri="{C3380CC4-5D6E-409C-BE32-E72D297353CC}">
              <c16:uniqueId val="{00000002-01C7-4A23-8556-A4ACF791ED85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4.973611864515684E-2</c:v>
              </c:pt>
              <c:pt idx="1">
                <c:v>4.8634204859039208E-2</c:v>
              </c:pt>
              <c:pt idx="2">
                <c:v>4.606359749157389E-2</c:v>
              </c:pt>
              <c:pt idx="3">
                <c:v>4.4153906553810351E-2</c:v>
              </c:pt>
              <c:pt idx="4">
                <c:v>4.6171626389303798E-2</c:v>
              </c:pt>
              <c:pt idx="5">
                <c:v>5.599053752900137E-2</c:v>
              </c:pt>
              <c:pt idx="6">
                <c:v>7.7161730062932712E-2</c:v>
              </c:pt>
              <c:pt idx="7">
                <c:v>0.11152223370818619</c:v>
              </c:pt>
              <c:pt idx="8">
                <c:v>0.1456268867086534</c:v>
              </c:pt>
              <c:pt idx="9">
                <c:v>0.13304158336740485</c:v>
              </c:pt>
              <c:pt idx="10">
                <c:v>0.11180589823140261</c:v>
              </c:pt>
              <c:pt idx="11">
                <c:v>9.3847739172119721E-2</c:v>
              </c:pt>
              <c:pt idx="12">
                <c:v>8.6985717895778261E-2</c:v>
              </c:pt>
            </c:numLit>
          </c:val>
          <c:extLst>
            <c:ext xmlns:c16="http://schemas.microsoft.com/office/drawing/2014/chart" uri="{C3380CC4-5D6E-409C-BE32-E72D297353CC}">
              <c16:uniqueId val="{00000003-01C7-4A23-8556-A4ACF791ED85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5.7914637555453757E-2</c:v>
              </c:pt>
              <c:pt idx="1">
                <c:v>5.6118560125587295E-2</c:v>
              </c:pt>
              <c:pt idx="2">
                <c:v>5.1478467067380067E-2</c:v>
              </c:pt>
              <c:pt idx="3">
                <c:v>4.6171626389303798E-2</c:v>
              </c:pt>
              <c:pt idx="4">
                <c:v>4.3570770751200992E-2</c:v>
              </c:pt>
              <c:pt idx="5">
                <c:v>4.7745166994135939E-2</c:v>
              </c:pt>
              <c:pt idx="6">
                <c:v>6.2548368552183015E-2</c:v>
              </c:pt>
              <c:pt idx="7">
                <c:v>9.0206726743116972E-2</c:v>
              </c:pt>
              <c:pt idx="8">
                <c:v>0.12966446799780049</c:v>
              </c:pt>
              <c:pt idx="9">
                <c:v>0.15286841158586842</c:v>
              </c:pt>
              <c:pt idx="10">
                <c:v>0.1365870223257909</c:v>
              </c:pt>
              <c:pt idx="11">
                <c:v>0.120311688540409</c:v>
              </c:pt>
              <c:pt idx="12">
                <c:v>0.11380854892175007</c:v>
              </c:pt>
            </c:numLit>
          </c:val>
          <c:extLst>
            <c:ext xmlns:c16="http://schemas.microsoft.com/office/drawing/2014/chart" uri="{C3380CC4-5D6E-409C-BE32-E72D297353CC}">
              <c16:uniqueId val="{00000004-01C7-4A23-8556-A4ACF791ED85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7.5206641092271848E-2</c:v>
              </c:pt>
              <c:pt idx="1">
                <c:v>7.2571891834862623E-2</c:v>
              </c:pt>
              <c:pt idx="2">
                <c:v>6.5426366730967078E-2</c:v>
              </c:pt>
              <c:pt idx="3">
                <c:v>5.599053752900137E-2</c:v>
              </c:pt>
              <c:pt idx="4">
                <c:v>4.7745166994135939E-2</c:v>
              </c:pt>
              <c:pt idx="5">
                <c:v>4.4975029435079049E-2</c:v>
              </c:pt>
              <c:pt idx="6">
                <c:v>5.1883993481620899E-2</c:v>
              </c:pt>
              <c:pt idx="7">
                <c:v>7.1162061786793573E-2</c:v>
              </c:pt>
              <c:pt idx="8">
                <c:v>0.10226720174582203</c:v>
              </c:pt>
              <c:pt idx="9">
                <c:v>0.14038393376897437</c:v>
              </c:pt>
              <c:pt idx="10">
                <c:v>0.15216300080734899</c:v>
              </c:pt>
              <c:pt idx="11">
                <c:v>0.13908070033685929</c:v>
              </c:pt>
              <c:pt idx="12">
                <c:v>0.13330911154936539</c:v>
              </c:pt>
            </c:numLit>
          </c:val>
          <c:extLst>
            <c:ext xmlns:c16="http://schemas.microsoft.com/office/drawing/2014/chart" uri="{C3380CC4-5D6E-409C-BE32-E72D297353CC}">
              <c16:uniqueId val="{00000005-01C7-4A23-8556-A4ACF791ED85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0.10473232410438643</c:v>
              </c:pt>
              <c:pt idx="1">
                <c:v>0.10116467186574261</c:v>
              </c:pt>
              <c:pt idx="2">
                <c:v>9.1224983180142827E-2</c:v>
              </c:pt>
              <c:pt idx="3">
                <c:v>7.7161730062932712E-2</c:v>
              </c:pt>
              <c:pt idx="4">
                <c:v>6.2548368552183015E-2</c:v>
              </c:pt>
              <c:pt idx="5">
                <c:v>5.1883993481620899E-2</c:v>
              </c:pt>
              <c:pt idx="6">
                <c:v>4.9749181516972302E-2</c:v>
              </c:pt>
              <c:pt idx="7">
                <c:v>5.9354088562612102E-2</c:v>
              </c:pt>
              <c:pt idx="8">
                <c:v>8.0751835170215086E-2</c:v>
              </c:pt>
              <c:pt idx="9">
                <c:v>0.10979165313990959</c:v>
              </c:pt>
              <c:pt idx="10">
                <c:v>0.13904528685558856</c:v>
              </c:pt>
              <c:pt idx="11">
                <c:v>0.14424456786559314</c:v>
              </c:pt>
              <c:pt idx="12">
                <c:v>0.13960648996657676</c:v>
              </c:pt>
            </c:numLit>
          </c:val>
          <c:extLst>
            <c:ext xmlns:c16="http://schemas.microsoft.com/office/drawing/2014/chart" uri="{C3380CC4-5D6E-409C-BE32-E72D297353CC}">
              <c16:uniqueId val="{00000006-01C7-4A23-8556-A4ACF791ED85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0.11666228181242147</c:v>
              </c:pt>
              <c:pt idx="1">
                <c:v>0.12116026942629764</c:v>
              </c:pt>
              <c:pt idx="2">
                <c:v>0.13041644225089416</c:v>
              </c:pt>
              <c:pt idx="3">
                <c:v>0.11152223370818619</c:v>
              </c:pt>
              <c:pt idx="4">
                <c:v>9.0206726743116972E-2</c:v>
              </c:pt>
              <c:pt idx="5">
                <c:v>7.1162061786793573E-2</c:v>
              </c:pt>
              <c:pt idx="6">
                <c:v>5.9354088562612102E-2</c:v>
              </c:pt>
              <c:pt idx="7">
                <c:v>5.8559885617313491E-2</c:v>
              </c:pt>
              <c:pt idx="8">
                <c:v>6.9507949646735415E-2</c:v>
              </c:pt>
              <c:pt idx="9">
                <c:v>8.8818511523997737E-2</c:v>
              </c:pt>
              <c:pt idx="10">
                <c:v>0.10999896892630412</c:v>
              </c:pt>
              <c:pt idx="11">
                <c:v>0.12577796879738587</c:v>
              </c:pt>
              <c:pt idx="12">
                <c:v>0.12807878654695881</c:v>
              </c:pt>
            </c:numLit>
          </c:val>
          <c:extLst>
            <c:ext xmlns:c16="http://schemas.microsoft.com/office/drawing/2014/chart" uri="{C3380CC4-5D6E-409C-BE32-E72D297353CC}">
              <c16:uniqueId val="{00000007-01C7-4A23-8556-A4ACF791ED85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0.10695263572715356</c:v>
              </c:pt>
              <c:pt idx="1">
                <c:v>0.11290408728608074</c:v>
              </c:pt>
              <c:pt idx="2">
                <c:v>0.12820488828483778</c:v>
              </c:pt>
              <c:pt idx="3">
                <c:v>0.1456268867086534</c:v>
              </c:pt>
              <c:pt idx="4">
                <c:v>0.12966446799780049</c:v>
              </c:pt>
              <c:pt idx="5">
                <c:v>0.10226720174582203</c:v>
              </c:pt>
              <c:pt idx="6">
                <c:v>8.0751835170215086E-2</c:v>
              </c:pt>
              <c:pt idx="7">
                <c:v>6.9507949646735415E-2</c:v>
              </c:pt>
              <c:pt idx="8">
                <c:v>7.0019046418997449E-2</c:v>
              </c:pt>
              <c:pt idx="9">
                <c:v>7.9748325325337599E-2</c:v>
              </c:pt>
              <c:pt idx="10">
                <c:v>9.313341387967651E-2</c:v>
              </c:pt>
              <c:pt idx="11">
                <c:v>0.10258091591493598</c:v>
              </c:pt>
              <c:pt idx="12">
                <c:v>0.10411187952625761</c:v>
              </c:pt>
            </c:numLit>
          </c:val>
          <c:extLst>
            <c:ext xmlns:c16="http://schemas.microsoft.com/office/drawing/2014/chart" uri="{C3380CC4-5D6E-409C-BE32-E72D297353CC}">
              <c16:uniqueId val="{00000008-01C7-4A23-8556-A4ACF791ED85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8.500962546388334E-2</c:v>
              </c:pt>
              <c:pt idx="1">
                <c:v>9.1732131374285694E-2</c:v>
              </c:pt>
              <c:pt idx="2">
                <c:v>0.1097499862361267</c:v>
              </c:pt>
              <c:pt idx="3">
                <c:v>0.13304158336740485</c:v>
              </c:pt>
              <c:pt idx="4">
                <c:v>0.15286841158586842</c:v>
              </c:pt>
              <c:pt idx="5">
                <c:v>0.14038393376897437</c:v>
              </c:pt>
              <c:pt idx="6">
                <c:v>0.10979165313990959</c:v>
              </c:pt>
              <c:pt idx="7">
                <c:v>8.8818511523997737E-2</c:v>
              </c:pt>
              <c:pt idx="8">
                <c:v>7.9748325325337599E-2</c:v>
              </c:pt>
              <c:pt idx="9">
                <c:v>8.0873231389315223E-2</c:v>
              </c:pt>
              <c:pt idx="10">
                <c:v>8.7102201086706785E-2</c:v>
              </c:pt>
              <c:pt idx="11">
                <c:v>8.8349695302635034E-2</c:v>
              </c:pt>
              <c:pt idx="12">
                <c:v>8.8246898540944002E-2</c:v>
              </c:pt>
            </c:numLit>
          </c:val>
          <c:extLst>
            <c:ext xmlns:c16="http://schemas.microsoft.com/office/drawing/2014/chart" uri="{C3380CC4-5D6E-409C-BE32-E72D297353CC}">
              <c16:uniqueId val="{00000009-01C7-4A23-8556-A4ACF791ED85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5.9926128851402555E-2</c:v>
              </c:pt>
              <c:pt idx="1">
                <c:v>6.694864210223872E-2</c:v>
              </c:pt>
              <c:pt idx="2">
                <c:v>8.6046128241504316E-2</c:v>
              </c:pt>
              <c:pt idx="3">
                <c:v>0.11180589823140261</c:v>
              </c:pt>
              <c:pt idx="4">
                <c:v>0.1365870223257909</c:v>
              </c:pt>
              <c:pt idx="5">
                <c:v>0.15216300080734899</c:v>
              </c:pt>
              <c:pt idx="6">
                <c:v>0.13904528685558856</c:v>
              </c:pt>
              <c:pt idx="7">
                <c:v>0.10999896892630412</c:v>
              </c:pt>
              <c:pt idx="8">
                <c:v>9.313341387967651E-2</c:v>
              </c:pt>
              <c:pt idx="9">
                <c:v>8.7102201086706785E-2</c:v>
              </c:pt>
              <c:pt idx="10">
                <c:v>8.2659309358510638E-2</c:v>
              </c:pt>
              <c:pt idx="11">
                <c:v>7.3015513648821917E-2</c:v>
              </c:pt>
              <c:pt idx="12">
                <c:v>6.5810848571983174E-2</c:v>
              </c:pt>
            </c:numLit>
          </c:val>
          <c:extLst>
            <c:ext xmlns:c16="http://schemas.microsoft.com/office/drawing/2014/chart" uri="{C3380CC4-5D6E-409C-BE32-E72D297353CC}">
              <c16:uniqueId val="{0000000A-01C7-4A23-8556-A4ACF791ED85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4.0775365792562565E-2</c:v>
              </c:pt>
              <c:pt idx="1">
                <c:v>4.7886449893206742E-2</c:v>
              </c:pt>
              <c:pt idx="2">
                <c:v>6.7310041874271531E-2</c:v>
              </c:pt>
              <c:pt idx="3">
                <c:v>9.3847739172119721E-2</c:v>
              </c:pt>
              <c:pt idx="4">
                <c:v>0.120311688540409</c:v>
              </c:pt>
              <c:pt idx="5">
                <c:v>0.13908070033685929</c:v>
              </c:pt>
              <c:pt idx="6">
                <c:v>0.14424456786559314</c:v>
              </c:pt>
              <c:pt idx="7">
                <c:v>0.12577796879738587</c:v>
              </c:pt>
              <c:pt idx="8">
                <c:v>0.10258091591493598</c:v>
              </c:pt>
              <c:pt idx="9">
                <c:v>8.8349695302635034E-2</c:v>
              </c:pt>
              <c:pt idx="10">
                <c:v>7.3015513648821917E-2</c:v>
              </c:pt>
              <c:pt idx="11">
                <c:v>5.2582200696540911E-2</c:v>
              </c:pt>
              <c:pt idx="12">
                <c:v>4.4621321221948715E-2</c:v>
              </c:pt>
            </c:numLit>
          </c:val>
          <c:extLst>
            <c:ext xmlns:c16="http://schemas.microsoft.com/office/drawing/2014/chart" uri="{C3380CC4-5D6E-409C-BE32-E72D297353CC}">
              <c16:uniqueId val="{0000000B-01C7-4A23-8556-A4ACF791ED85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3.3676845128029091E-2</c:v>
              </c:pt>
              <c:pt idx="1">
                <c:v>4.0804473608241507E-2</c:v>
              </c:pt>
              <c:pt idx="2">
                <c:v>6.0290948208780414E-2</c:v>
              </c:pt>
              <c:pt idx="3">
                <c:v>8.6985717895778261E-2</c:v>
              </c:pt>
              <c:pt idx="4">
                <c:v>0.11380854892175007</c:v>
              </c:pt>
              <c:pt idx="5">
                <c:v>0.13330911154936539</c:v>
              </c:pt>
              <c:pt idx="6">
                <c:v>0.13960648996657676</c:v>
              </c:pt>
              <c:pt idx="7">
                <c:v>0.12807878654695881</c:v>
              </c:pt>
              <c:pt idx="8">
                <c:v>0.10411187952625761</c:v>
              </c:pt>
              <c:pt idx="9">
                <c:v>8.8246898540944002E-2</c:v>
              </c:pt>
              <c:pt idx="10">
                <c:v>6.5810848571983174E-2</c:v>
              </c:pt>
              <c:pt idx="11">
                <c:v>4.4621321221948715E-2</c:v>
              </c:pt>
              <c:pt idx="12">
                <c:v>3.6560894290256704E-2</c:v>
              </c:pt>
            </c:numLit>
          </c:val>
          <c:extLst>
            <c:ext xmlns:c16="http://schemas.microsoft.com/office/drawing/2014/chart" uri="{C3380CC4-5D6E-409C-BE32-E72D297353CC}">
              <c16:uniqueId val="{0000000C-01C7-4A23-8556-A4ACF791E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4965376"/>
        <c:axId val="224966912"/>
        <c:axId val="224969600"/>
      </c:bar3DChart>
      <c:catAx>
        <c:axId val="22496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24966912"/>
        <c:crosses val="autoZero"/>
        <c:auto val="1"/>
        <c:lblAlgn val="ctr"/>
        <c:lblOffset val="100"/>
        <c:noMultiLvlLbl val="0"/>
      </c:catAx>
      <c:valAx>
        <c:axId val="224966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4965376"/>
        <c:crosses val="autoZero"/>
        <c:crossBetween val="between"/>
      </c:valAx>
      <c:serAx>
        <c:axId val="224969600"/>
        <c:scaling>
          <c:orientation val="maxMin"/>
        </c:scaling>
        <c:delete val="0"/>
        <c:axPos val="b"/>
        <c:majorTickMark val="out"/>
        <c:minorTickMark val="none"/>
        <c:tickLblPos val="nextTo"/>
        <c:crossAx val="22496691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52347681164101"/>
          <c:y val="8.0170412979330294E-2"/>
          <c:w val="0.62746773147191304"/>
          <c:h val="0.828294334133167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1.1331689451593923E-2</c:v>
              </c:pt>
              <c:pt idx="1">
                <c:v>1.3213906058043954E-2</c:v>
              </c:pt>
              <c:pt idx="2">
                <c:v>1.7456784539533927E-2</c:v>
              </c:pt>
              <c:pt idx="3">
                <c:v>1.844123636085265E-2</c:v>
              </c:pt>
              <c:pt idx="4">
                <c:v>2.1494841631257439E-2</c:v>
              </c:pt>
              <c:pt idx="5">
                <c:v>2.7987377814210627E-2</c:v>
              </c:pt>
              <c:pt idx="6">
                <c:v>3.9185682433869724E-2</c:v>
              </c:pt>
              <c:pt idx="7">
                <c:v>4.5517594806780678E-2</c:v>
              </c:pt>
              <c:pt idx="8">
                <c:v>4.2354541286797019E-2</c:v>
              </c:pt>
              <c:pt idx="9">
                <c:v>3.3985797297912429E-2</c:v>
              </c:pt>
              <c:pt idx="10">
                <c:v>2.4063867864152599E-2</c:v>
              </c:pt>
              <c:pt idx="11">
                <c:v>1.6397706358743394E-2</c:v>
              </c:pt>
              <c:pt idx="12">
                <c:v>1.3546812640400772E-2</c:v>
              </c:pt>
            </c:numLit>
          </c:val>
          <c:extLst>
            <c:ext xmlns:c16="http://schemas.microsoft.com/office/drawing/2014/chart" uri="{C3380CC4-5D6E-409C-BE32-E72D297353CC}">
              <c16:uniqueId val="{00000000-A58D-4DE9-BE2E-850D94D91F20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1.3213906058043954E-2</c:v>
              </c:pt>
              <c:pt idx="1">
                <c:v>1.4927951145927654E-2</c:v>
              </c:pt>
              <c:pt idx="2">
                <c:v>1.7239103295640112E-2</c:v>
              </c:pt>
              <c:pt idx="3">
                <c:v>1.8034356569049021E-2</c:v>
              </c:pt>
              <c:pt idx="4">
                <c:v>2.0833792461017662E-2</c:v>
              </c:pt>
              <c:pt idx="5">
                <c:v>2.7021508905356342E-2</c:v>
              </c:pt>
              <c:pt idx="6">
                <c:v>3.7887049296719169E-2</c:v>
              </c:pt>
              <c:pt idx="7">
                <c:v>4.72327509014598E-2</c:v>
              </c:pt>
              <c:pt idx="8">
                <c:v>4.4697939115769386E-2</c:v>
              </c:pt>
              <c:pt idx="9">
                <c:v>3.6676442764727132E-2</c:v>
              </c:pt>
              <c:pt idx="10">
                <c:v>2.6890352415213467E-2</c:v>
              </c:pt>
              <c:pt idx="11">
                <c:v>1.9262742090783685E-2</c:v>
              </c:pt>
              <c:pt idx="12">
                <c:v>1.6418522773795675E-2</c:v>
              </c:pt>
            </c:numLit>
          </c:val>
          <c:extLst>
            <c:ext xmlns:c16="http://schemas.microsoft.com/office/drawing/2014/chart" uri="{C3380CC4-5D6E-409C-BE32-E72D297353CC}">
              <c16:uniqueId val="{00000001-A58D-4DE9-BE2E-850D94D91F20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1.7456784539533927E-2</c:v>
              </c:pt>
              <c:pt idx="1">
                <c:v>1.7239103295640112E-2</c:v>
              </c:pt>
              <c:pt idx="2">
                <c:v>1.685618030890508E-2</c:v>
              </c:pt>
              <c:pt idx="3">
                <c:v>1.7088386861379354E-2</c:v>
              </c:pt>
              <c:pt idx="4">
                <c:v>1.9129946043946838E-2</c:v>
              </c:pt>
              <c:pt idx="5">
                <c:v>2.4406392541810148E-2</c:v>
              </c:pt>
              <c:pt idx="6">
                <c:v>3.427395679063628E-2</c:v>
              </c:pt>
              <c:pt idx="7">
                <c:v>4.9568572078621878E-2</c:v>
              </c:pt>
              <c:pt idx="8">
                <c:v>5.0758662999450303E-2</c:v>
              </c:pt>
              <c:pt idx="9">
                <c:v>4.3929508496212584E-2</c:v>
              </c:pt>
              <c:pt idx="10">
                <c:v>3.4612740730181342E-2</c:v>
              </c:pt>
              <c:pt idx="11">
                <c:v>2.7117240925094037E-2</c:v>
              </c:pt>
              <c:pt idx="12">
                <c:v>2.4295572741674924E-2</c:v>
              </c:pt>
            </c:numLit>
          </c:val>
          <c:extLst>
            <c:ext xmlns:c16="http://schemas.microsoft.com/office/drawing/2014/chart" uri="{C3380CC4-5D6E-409C-BE32-E72D297353CC}">
              <c16:uniqueId val="{00000002-A58D-4DE9-BE2E-850D94D91F20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1.844123636085265E-2</c:v>
              </c:pt>
              <c:pt idx="1">
                <c:v>1.8034356569049021E-2</c:v>
              </c:pt>
              <c:pt idx="2">
                <c:v>1.7088386861379354E-2</c:v>
              </c:pt>
              <c:pt idx="3">
                <c:v>1.6399661246541398E-2</c:v>
              </c:pt>
              <c:pt idx="4">
                <c:v>1.7196730132433787E-2</c:v>
              </c:pt>
              <c:pt idx="5">
                <c:v>2.096893505279963E-2</c:v>
              </c:pt>
              <c:pt idx="6">
                <c:v>2.9178517926093852E-2</c:v>
              </c:pt>
              <c:pt idx="7">
                <c:v>4.2816504150405194E-2</c:v>
              </c:pt>
              <c:pt idx="8">
                <c:v>5.7856548597427927E-2</c:v>
              </c:pt>
              <c:pt idx="9">
                <c:v>5.3516770941109106E-2</c:v>
              </c:pt>
              <c:pt idx="10">
                <c:v>4.5210145954642761E-2</c:v>
              </c:pt>
              <c:pt idx="11">
                <c:v>3.7996413842335652E-2</c:v>
              </c:pt>
              <c:pt idx="12">
                <c:v>3.5221545475683277E-2</c:v>
              </c:pt>
            </c:numLit>
          </c:val>
          <c:extLst>
            <c:ext xmlns:c16="http://schemas.microsoft.com/office/drawing/2014/chart" uri="{C3380CC4-5D6E-409C-BE32-E72D297353CC}">
              <c16:uniqueId val="{00000003-A58D-4DE9-BE2E-850D94D91F20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2.1494841631257439E-2</c:v>
              </c:pt>
              <c:pt idx="1">
                <c:v>2.0833792461017662E-2</c:v>
              </c:pt>
              <c:pt idx="2">
                <c:v>1.9129946043946838E-2</c:v>
              </c:pt>
              <c:pt idx="3">
                <c:v>1.7196730132433787E-2</c:v>
              </c:pt>
              <c:pt idx="4">
                <c:v>1.6302030648471612E-2</c:v>
              </c:pt>
              <c:pt idx="5">
                <c:v>1.8013033759198573E-2</c:v>
              </c:pt>
              <c:pt idx="6">
                <c:v>2.3928462069575301E-2</c:v>
              </c:pt>
              <c:pt idx="7">
                <c:v>3.5248841379958873E-2</c:v>
              </c:pt>
              <c:pt idx="8">
                <c:v>5.2157197956848568E-2</c:v>
              </c:pt>
              <c:pt idx="9">
                <c:v>6.2373150723115896E-2</c:v>
              </c:pt>
              <c:pt idx="10">
                <c:v>5.5995950387432852E-2</c:v>
              </c:pt>
              <c:pt idx="11">
                <c:v>4.9328317235667059E-2</c:v>
              </c:pt>
              <c:pt idx="12">
                <c:v>4.6641987168902194E-2</c:v>
              </c:pt>
            </c:numLit>
          </c:val>
          <c:extLst>
            <c:ext xmlns:c16="http://schemas.microsoft.com/office/drawing/2014/chart" uri="{C3380CC4-5D6E-409C-BE32-E72D297353CC}">
              <c16:uniqueId val="{00000004-A58D-4DE9-BE2E-850D94D91F20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2.7987377814210627E-2</c:v>
              </c:pt>
              <c:pt idx="1">
                <c:v>2.7021508905356342E-2</c:v>
              </c:pt>
              <c:pt idx="2">
                <c:v>2.4406392541810148E-2</c:v>
              </c:pt>
              <c:pt idx="3">
                <c:v>2.096893505279963E-2</c:v>
              </c:pt>
              <c:pt idx="4">
                <c:v>1.8013033759198573E-2</c:v>
              </c:pt>
              <c:pt idx="5">
                <c:v>1.7185823133563195E-2</c:v>
              </c:pt>
              <c:pt idx="6">
                <c:v>2.0238869322923455E-2</c:v>
              </c:pt>
              <c:pt idx="7">
                <c:v>2.8624661217241713E-2</c:v>
              </c:pt>
              <c:pt idx="8">
                <c:v>4.287281611352773E-2</c:v>
              </c:pt>
              <c:pt idx="9">
                <c:v>6.1794002587274924E-2</c:v>
              </c:pt>
              <c:pt idx="10">
                <c:v>6.4315124445369659E-2</c:v>
              </c:pt>
              <c:pt idx="11">
                <c:v>5.8599933844834848E-2</c:v>
              </c:pt>
              <c:pt idx="12">
                <c:v>5.6065951600996915E-2</c:v>
              </c:pt>
            </c:numLit>
          </c:val>
          <c:extLst>
            <c:ext xmlns:c16="http://schemas.microsoft.com/office/drawing/2014/chart" uri="{C3380CC4-5D6E-409C-BE32-E72D297353CC}">
              <c16:uniqueId val="{00000005-A58D-4DE9-BE2E-850D94D91F20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3.9185682433869724E-2</c:v>
              </c:pt>
              <c:pt idx="1">
                <c:v>3.7887049296719169E-2</c:v>
              </c:pt>
              <c:pt idx="2">
                <c:v>3.427395679063628E-2</c:v>
              </c:pt>
              <c:pt idx="3">
                <c:v>2.9178517926093852E-2</c:v>
              </c:pt>
              <c:pt idx="4">
                <c:v>2.3928462069575301E-2</c:v>
              </c:pt>
              <c:pt idx="5">
                <c:v>2.0238869322923455E-2</c:v>
              </c:pt>
              <c:pt idx="6">
                <c:v>2.0011391247602019E-2</c:v>
              </c:pt>
              <c:pt idx="7">
                <c:v>2.4972843477176158E-2</c:v>
              </c:pt>
              <c:pt idx="8">
                <c:v>3.6065120735188326E-2</c:v>
              </c:pt>
              <c:pt idx="9">
                <c:v>5.2568099023024242E-2</c:v>
              </c:pt>
              <c:pt idx="10">
                <c:v>6.8440303781078279E-2</c:v>
              </c:pt>
              <c:pt idx="11">
                <c:v>6.3941148508119883E-2</c:v>
              </c:pt>
              <c:pt idx="12">
                <c:v>6.1584956320699644E-2</c:v>
              </c:pt>
            </c:numLit>
          </c:val>
          <c:extLst>
            <c:ext xmlns:c16="http://schemas.microsoft.com/office/drawing/2014/chart" uri="{C3380CC4-5D6E-409C-BE32-E72D297353CC}">
              <c16:uniqueId val="{00000006-A58D-4DE9-BE2E-850D94D9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5020928"/>
        <c:axId val="225039104"/>
        <c:axId val="225026944"/>
      </c:bar3DChart>
      <c:catAx>
        <c:axId val="22502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225039104"/>
        <c:crosses val="autoZero"/>
        <c:auto val="1"/>
        <c:lblAlgn val="ctr"/>
        <c:lblOffset val="100"/>
        <c:noMultiLvlLbl val="0"/>
      </c:catAx>
      <c:valAx>
        <c:axId val="225039104"/>
        <c:scaling>
          <c:orientation val="minMax"/>
          <c:max val="0.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5020928"/>
        <c:crosses val="autoZero"/>
        <c:crossBetween val="between"/>
      </c:valAx>
      <c:serAx>
        <c:axId val="225026944"/>
        <c:scaling>
          <c:orientation val="maxMin"/>
        </c:scaling>
        <c:delete val="0"/>
        <c:axPos val="b"/>
        <c:majorTickMark val="out"/>
        <c:minorTickMark val="none"/>
        <c:tickLblPos val="nextTo"/>
        <c:crossAx val="225039104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6.752086373695974</c:v>
              </c:pt>
              <c:pt idx="1">
                <c:v>8.1817449089077741</c:v>
              </c:pt>
              <c:pt idx="2">
                <c:v>12.087699799199516</c:v>
              </c:pt>
              <c:pt idx="3">
                <c:v>17.423504218750679</c:v>
              </c:pt>
              <c:pt idx="4">
                <c:v>22.759639457061926</c:v>
              </c:pt>
              <c:pt idx="5">
                <c:v>26.666498173772304</c:v>
              </c:pt>
              <c:pt idx="6">
                <c:v>28.097391398358283</c:v>
              </c:pt>
              <c:pt idx="7">
                <c:v>26.668967629071144</c:v>
              </c:pt>
              <c:pt idx="8">
                <c:v>22.7639167743408</c:v>
              </c:pt>
              <c:pt idx="9">
                <c:v>17.428443459253188</c:v>
              </c:pt>
              <c:pt idx="10">
                <c:v>12.091977687903043</c:v>
              </c:pt>
              <c:pt idx="11">
                <c:v>8.1842153539651896</c:v>
              </c:pt>
              <c:pt idx="12">
                <c:v>6.7520875166216321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71C3-4D16-8C41-971D0E403B6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8.1817449089077741</c:v>
              </c:pt>
              <c:pt idx="1">
                <c:v>9.6114034441195741</c:v>
              </c:pt>
              <c:pt idx="2">
                <c:v>13.517358334411318</c:v>
              </c:pt>
              <c:pt idx="3">
                <c:v>18.853162753962479</c:v>
              </c:pt>
              <c:pt idx="4">
                <c:v>24.189297992273726</c:v>
              </c:pt>
              <c:pt idx="5">
                <c:v>28.096156708984108</c:v>
              </c:pt>
              <c:pt idx="6">
                <c:v>29.527049933570083</c:v>
              </c:pt>
              <c:pt idx="7">
                <c:v>28.098626164282944</c:v>
              </c:pt>
              <c:pt idx="8">
                <c:v>24.1935753095526</c:v>
              </c:pt>
              <c:pt idx="9">
                <c:v>18.858101994464988</c:v>
              </c:pt>
              <c:pt idx="10">
                <c:v>13.521636223114843</c:v>
              </c:pt>
              <c:pt idx="11">
                <c:v>9.6138738891769933</c:v>
              </c:pt>
              <c:pt idx="12">
                <c:v>8.1817460518334286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71C3-4D16-8C41-971D0E403B64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12.087699799199516</c:v>
              </c:pt>
              <c:pt idx="1">
                <c:v>13.517358334411318</c:v>
              </c:pt>
              <c:pt idx="2">
                <c:v>17.423313224703058</c:v>
              </c:pt>
              <c:pt idx="3">
                <c:v>22.759117644254225</c:v>
              </c:pt>
              <c:pt idx="4">
                <c:v>28.095252882565468</c:v>
              </c:pt>
              <c:pt idx="5">
                <c:v>32.00211159927585</c:v>
              </c:pt>
              <c:pt idx="6">
                <c:v>33.433004823861822</c:v>
              </c:pt>
              <c:pt idx="7">
                <c:v>32.004581054574686</c:v>
              </c:pt>
              <c:pt idx="8">
                <c:v>28.099530199844342</c:v>
              </c:pt>
              <c:pt idx="9">
                <c:v>22.764056884756734</c:v>
              </c:pt>
              <c:pt idx="10">
                <c:v>17.427591113406585</c:v>
              </c:pt>
              <c:pt idx="11">
                <c:v>13.519828779468735</c:v>
              </c:pt>
              <c:pt idx="12">
                <c:v>12.087700942125171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71C3-4D16-8C41-971D0E403B64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17.423504218750679</c:v>
              </c:pt>
              <c:pt idx="1">
                <c:v>18.853162753962479</c:v>
              </c:pt>
              <c:pt idx="2">
                <c:v>22.759117644254225</c:v>
              </c:pt>
              <c:pt idx="3">
                <c:v>28.094922063805388</c:v>
              </c:pt>
              <c:pt idx="4">
                <c:v>33.431057302116635</c:v>
              </c:pt>
              <c:pt idx="5">
                <c:v>37.337916018827009</c:v>
              </c:pt>
              <c:pt idx="6">
                <c:v>38.768809243412989</c:v>
              </c:pt>
              <c:pt idx="7">
                <c:v>37.340385474125853</c:v>
              </c:pt>
              <c:pt idx="8">
                <c:v>33.435334619395505</c:v>
              </c:pt>
              <c:pt idx="9">
                <c:v>28.099861304307897</c:v>
              </c:pt>
              <c:pt idx="10">
                <c:v>22.763395532957748</c:v>
              </c:pt>
              <c:pt idx="11">
                <c:v>18.855633199019898</c:v>
              </c:pt>
              <c:pt idx="12">
                <c:v>17.423505361676334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71C3-4D16-8C41-971D0E403B64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22.759639457061926</c:v>
              </c:pt>
              <c:pt idx="1">
                <c:v>24.189297992273726</c:v>
              </c:pt>
              <c:pt idx="2">
                <c:v>28.095252882565468</c:v>
              </c:pt>
              <c:pt idx="3">
                <c:v>33.431057302116635</c:v>
              </c:pt>
              <c:pt idx="4">
                <c:v>38.767192540427878</c:v>
              </c:pt>
              <c:pt idx="5">
                <c:v>42.67405125713826</c:v>
              </c:pt>
              <c:pt idx="6">
                <c:v>44.104944481724232</c:v>
              </c:pt>
              <c:pt idx="7">
                <c:v>42.676520712437096</c:v>
              </c:pt>
              <c:pt idx="8">
                <c:v>38.771469857706755</c:v>
              </c:pt>
              <c:pt idx="9">
                <c:v>33.435996542619144</c:v>
              </c:pt>
              <c:pt idx="10">
                <c:v>28.099530771268995</c:v>
              </c:pt>
              <c:pt idx="11">
                <c:v>24.191768437331142</c:v>
              </c:pt>
              <c:pt idx="12">
                <c:v>22.759640599987581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71C3-4D16-8C41-971D0E403B64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26.666498173772304</c:v>
              </c:pt>
              <c:pt idx="1">
                <c:v>28.096156708984108</c:v>
              </c:pt>
              <c:pt idx="2">
                <c:v>32.00211159927585</c:v>
              </c:pt>
              <c:pt idx="3">
                <c:v>37.337916018827009</c:v>
              </c:pt>
              <c:pt idx="4">
                <c:v>42.67405125713826</c:v>
              </c:pt>
              <c:pt idx="5">
                <c:v>46.580909973848634</c:v>
              </c:pt>
              <c:pt idx="6">
                <c:v>48.01180319843462</c:v>
              </c:pt>
              <c:pt idx="7">
                <c:v>46.58337942914747</c:v>
              </c:pt>
              <c:pt idx="8">
                <c:v>42.678328574417129</c:v>
              </c:pt>
              <c:pt idx="9">
                <c:v>37.342855259329525</c:v>
              </c:pt>
              <c:pt idx="10">
                <c:v>32.006389487979376</c:v>
              </c:pt>
              <c:pt idx="11">
                <c:v>28.098627154041523</c:v>
              </c:pt>
              <c:pt idx="12">
                <c:v>26.666499316697962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71C3-4D16-8C41-971D0E403B64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28.097391398358283</c:v>
              </c:pt>
              <c:pt idx="1">
                <c:v>29.527049933570083</c:v>
              </c:pt>
              <c:pt idx="2">
                <c:v>33.433004823861822</c:v>
              </c:pt>
              <c:pt idx="3">
                <c:v>38.768809243412989</c:v>
              </c:pt>
              <c:pt idx="4">
                <c:v>44.104944481724232</c:v>
              </c:pt>
              <c:pt idx="5">
                <c:v>48.01180319843462</c:v>
              </c:pt>
              <c:pt idx="6">
                <c:v>49.442696423020593</c:v>
              </c:pt>
              <c:pt idx="7">
                <c:v>48.014272653733457</c:v>
              </c:pt>
              <c:pt idx="8">
                <c:v>44.109221799003109</c:v>
              </c:pt>
              <c:pt idx="9">
                <c:v>38.773748483915497</c:v>
              </c:pt>
              <c:pt idx="10">
                <c:v>33.437282712565349</c:v>
              </c:pt>
              <c:pt idx="11">
                <c:v>29.529520378627499</c:v>
              </c:pt>
              <c:pt idx="12">
                <c:v>28.097392541283938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71C3-4D16-8C41-971D0E403B64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26.668967629071144</c:v>
              </c:pt>
              <c:pt idx="1">
                <c:v>28.098626164282944</c:v>
              </c:pt>
              <c:pt idx="2">
                <c:v>32.004581054574686</c:v>
              </c:pt>
              <c:pt idx="3">
                <c:v>37.340385474125853</c:v>
              </c:pt>
              <c:pt idx="4">
                <c:v>42.676520712437096</c:v>
              </c:pt>
              <c:pt idx="5">
                <c:v>46.58337942914747</c:v>
              </c:pt>
              <c:pt idx="6">
                <c:v>48.014272653733457</c:v>
              </c:pt>
              <c:pt idx="7">
                <c:v>46.585848884446314</c:v>
              </c:pt>
              <c:pt idx="8">
                <c:v>42.680798029715973</c:v>
              </c:pt>
              <c:pt idx="9">
                <c:v>37.345324714628362</c:v>
              </c:pt>
              <c:pt idx="10">
                <c:v>32.008858943278213</c:v>
              </c:pt>
              <c:pt idx="11">
                <c:v>28.10109660934036</c:v>
              </c:pt>
              <c:pt idx="12">
                <c:v>26.668968771996798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71C3-4D16-8C41-971D0E403B64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22.7639167743408</c:v>
              </c:pt>
              <c:pt idx="1">
                <c:v>24.1935753095526</c:v>
              </c:pt>
              <c:pt idx="2">
                <c:v>28.099530199844342</c:v>
              </c:pt>
              <c:pt idx="3">
                <c:v>33.435334619395505</c:v>
              </c:pt>
              <c:pt idx="4">
                <c:v>38.771469857706755</c:v>
              </c:pt>
              <c:pt idx="5">
                <c:v>42.678328574417129</c:v>
              </c:pt>
              <c:pt idx="6">
                <c:v>44.109221799003109</c:v>
              </c:pt>
              <c:pt idx="7">
                <c:v>42.680798029715973</c:v>
              </c:pt>
              <c:pt idx="8">
                <c:v>38.775747174985625</c:v>
              </c:pt>
              <c:pt idx="9">
                <c:v>33.440273859898014</c:v>
              </c:pt>
              <c:pt idx="10">
                <c:v>28.103808088547868</c:v>
              </c:pt>
              <c:pt idx="11">
                <c:v>24.196045754610019</c:v>
              </c:pt>
              <c:pt idx="12">
                <c:v>22.763917917266454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71C3-4D16-8C41-971D0E403B64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17.428443459253188</c:v>
              </c:pt>
              <c:pt idx="1">
                <c:v>18.858101994464988</c:v>
              </c:pt>
              <c:pt idx="2">
                <c:v>22.764056884756734</c:v>
              </c:pt>
              <c:pt idx="3">
                <c:v>28.099861304307897</c:v>
              </c:pt>
              <c:pt idx="4">
                <c:v>33.435996542619144</c:v>
              </c:pt>
              <c:pt idx="5">
                <c:v>37.342855259329525</c:v>
              </c:pt>
              <c:pt idx="6">
                <c:v>38.773748483915497</c:v>
              </c:pt>
              <c:pt idx="7">
                <c:v>37.345324714628362</c:v>
              </c:pt>
              <c:pt idx="8">
                <c:v>33.440273859898014</c:v>
              </c:pt>
              <c:pt idx="9">
                <c:v>28.104800544810406</c:v>
              </c:pt>
              <c:pt idx="10">
                <c:v>22.768334773460261</c:v>
              </c:pt>
              <c:pt idx="11">
                <c:v>18.860572439522407</c:v>
              </c:pt>
              <c:pt idx="12">
                <c:v>17.428444602178846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71C3-4D16-8C41-971D0E403B64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12.091977687903043</c:v>
              </c:pt>
              <c:pt idx="1">
                <c:v>13.521636223114843</c:v>
              </c:pt>
              <c:pt idx="2">
                <c:v>17.427591113406585</c:v>
              </c:pt>
              <c:pt idx="3">
                <c:v>22.763395532957748</c:v>
              </c:pt>
              <c:pt idx="4">
                <c:v>28.099530771268995</c:v>
              </c:pt>
              <c:pt idx="5">
                <c:v>32.006389487979376</c:v>
              </c:pt>
              <c:pt idx="6">
                <c:v>33.437282712565349</c:v>
              </c:pt>
              <c:pt idx="7">
                <c:v>32.008858943278213</c:v>
              </c:pt>
              <c:pt idx="8">
                <c:v>28.103808088547868</c:v>
              </c:pt>
              <c:pt idx="9">
                <c:v>22.768334773460261</c:v>
              </c:pt>
              <c:pt idx="10">
                <c:v>17.431869002110112</c:v>
              </c:pt>
              <c:pt idx="11">
                <c:v>13.524106668172259</c:v>
              </c:pt>
              <c:pt idx="12">
                <c:v>12.091978830828698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71C3-4D16-8C41-971D0E403B64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8.1842153539651896</c:v>
              </c:pt>
              <c:pt idx="1">
                <c:v>9.6138738891769933</c:v>
              </c:pt>
              <c:pt idx="2">
                <c:v>13.519828779468735</c:v>
              </c:pt>
              <c:pt idx="3">
                <c:v>18.855633199019898</c:v>
              </c:pt>
              <c:pt idx="4">
                <c:v>24.191768437331142</c:v>
              </c:pt>
              <c:pt idx="5">
                <c:v>28.098627154041523</c:v>
              </c:pt>
              <c:pt idx="6">
                <c:v>29.529520378627499</c:v>
              </c:pt>
              <c:pt idx="7">
                <c:v>28.10109660934036</c:v>
              </c:pt>
              <c:pt idx="8">
                <c:v>24.196045754610019</c:v>
              </c:pt>
              <c:pt idx="9">
                <c:v>18.860572439522407</c:v>
              </c:pt>
              <c:pt idx="10">
                <c:v>13.524106668172259</c:v>
              </c:pt>
              <c:pt idx="11">
                <c:v>9.6163443342344088</c:v>
              </c:pt>
              <c:pt idx="12">
                <c:v>8.1842164968908442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71C3-4D16-8C41-971D0E403B64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3"/>
              <c:pt idx="0">
                <c:v>0</c:v>
              </c:pt>
              <c:pt idx="1">
                <c:v>7.5</c:v>
              </c:pt>
              <c:pt idx="2">
                <c:v>15</c:v>
              </c:pt>
              <c:pt idx="3">
                <c:v>22.5</c:v>
              </c:pt>
              <c:pt idx="4">
                <c:v>30</c:v>
              </c:pt>
              <c:pt idx="5">
                <c:v>37.5</c:v>
              </c:pt>
              <c:pt idx="6">
                <c:v>45</c:v>
              </c:pt>
              <c:pt idx="7">
                <c:v>52.5</c:v>
              </c:pt>
              <c:pt idx="8">
                <c:v>60</c:v>
              </c:pt>
              <c:pt idx="9">
                <c:v>67.5</c:v>
              </c:pt>
              <c:pt idx="10">
                <c:v>75</c:v>
              </c:pt>
              <c:pt idx="11">
                <c:v>82.5</c:v>
              </c:pt>
              <c:pt idx="12">
                <c:v>90</c:v>
              </c:pt>
            </c:numLit>
          </c:xVal>
          <c:yVal>
            <c:numLit>
              <c:formatCode>General</c:formatCode>
              <c:ptCount val="13"/>
              <c:pt idx="0">
                <c:v>6.7520875166216321</c:v>
              </c:pt>
              <c:pt idx="1">
                <c:v>8.1817460518334286</c:v>
              </c:pt>
              <c:pt idx="2">
                <c:v>12.087700942125171</c:v>
              </c:pt>
              <c:pt idx="3">
                <c:v>17.423505361676334</c:v>
              </c:pt>
              <c:pt idx="4">
                <c:v>22.759640599987581</c:v>
              </c:pt>
              <c:pt idx="5">
                <c:v>26.666499316697962</c:v>
              </c:pt>
              <c:pt idx="6">
                <c:v>28.097392541283938</c:v>
              </c:pt>
              <c:pt idx="7">
                <c:v>26.668968771996798</c:v>
              </c:pt>
              <c:pt idx="8">
                <c:v>22.763917917266454</c:v>
              </c:pt>
              <c:pt idx="9">
                <c:v>17.428444602178846</c:v>
              </c:pt>
              <c:pt idx="10">
                <c:v>12.091978830828698</c:v>
              </c:pt>
              <c:pt idx="11">
                <c:v>8.1842164968908442</c:v>
              </c:pt>
              <c:pt idx="12">
                <c:v>6.7520886595472831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71C3-4D16-8C41-971D0E403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78976"/>
        <c:axId val="230480512"/>
      </c:scatterChart>
      <c:valAx>
        <c:axId val="230478976"/>
        <c:scaling>
          <c:orientation val="minMax"/>
          <c:max val="1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0480512"/>
        <c:crosses val="autoZero"/>
        <c:crossBetween val="midCat"/>
        <c:majorUnit val="15"/>
      </c:valAx>
      <c:valAx>
        <c:axId val="230480512"/>
        <c:scaling>
          <c:orientation val="minMax"/>
          <c:max val="0.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0478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7.0002541653070889</c:v>
              </c:pt>
              <c:pt idx="1">
                <c:v>6.4973285076680058</c:v>
              </c:pt>
              <c:pt idx="2">
                <c:v>5.5581010520430887</c:v>
              </c:pt>
              <c:pt idx="3">
                <c:v>4.7173099534364082</c:v>
              </c:pt>
              <c:pt idx="4">
                <c:v>4.0916106116967281</c:v>
              </c:pt>
              <c:pt idx="5">
                <c:v>3.6973861557677505</c:v>
              </c:pt>
              <c:pt idx="6">
                <c:v>3.5022362863384977</c:v>
              </c:pt>
              <c:pt idx="7">
                <c:v>3.4620771073404124</c:v>
              </c:pt>
              <c:pt idx="8">
                <c:v>3.5565155433157027</c:v>
              </c:pt>
              <c:pt idx="9">
                <c:v>3.798210004948221</c:v>
              </c:pt>
              <c:pt idx="10">
                <c:v>4.222528588459423</c:v>
              </c:pt>
              <c:pt idx="11">
                <c:v>4.7946661362719354</c:v>
              </c:pt>
              <c:pt idx="12">
                <c:v>5.1267978079142793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4333-4A77-A279-1D899634C7C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6.4583576183329638</c:v>
              </c:pt>
              <c:pt idx="1">
                <c:v>5.9962798669668302</c:v>
              </c:pt>
              <c:pt idx="2">
                <c:v>5.1649228960844837</c:v>
              </c:pt>
              <c:pt idx="3">
                <c:v>4.3863702256448969</c:v>
              </c:pt>
              <c:pt idx="4">
                <c:v>3.8002749442107651</c:v>
              </c:pt>
              <c:pt idx="5">
                <c:v>3.4468187656393701</c:v>
              </c:pt>
              <c:pt idx="6">
                <c:v>3.2955273955562903</c:v>
              </c:pt>
              <c:pt idx="7">
                <c:v>3.2932720025493509</c:v>
              </c:pt>
              <c:pt idx="8">
                <c:v>3.4098106725596971</c:v>
              </c:pt>
              <c:pt idx="9">
                <c:v>3.646931336177917</c:v>
              </c:pt>
              <c:pt idx="10">
                <c:v>4.0221031945989623</c:v>
              </c:pt>
              <c:pt idx="11">
                <c:v>4.4876897553890487</c:v>
              </c:pt>
              <c:pt idx="12">
                <c:v>4.7368575267969817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4333-4A77-A279-1D899634C7C3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5.5240147089107232</c:v>
              </c:pt>
              <c:pt idx="1">
                <c:v>5.2119847257357312</c:v>
              </c:pt>
              <c:pt idx="2">
                <c:v>4.6006261217306603</c:v>
              </c:pt>
              <c:pt idx="3">
                <c:v>3.9575118180767332</c:v>
              </c:pt>
              <c:pt idx="4">
                <c:v>3.4473047019779557</c:v>
              </c:pt>
              <c:pt idx="5">
                <c:v>3.1450180170492796</c:v>
              </c:pt>
              <c:pt idx="6">
                <c:v>3.0297111668087129</c:v>
              </c:pt>
              <c:pt idx="7">
                <c:v>3.0444905385280872</c:v>
              </c:pt>
              <c:pt idx="8">
                <c:v>3.1517962536668493</c:v>
              </c:pt>
              <c:pt idx="9">
                <c:v>3.3402716938033157</c:v>
              </c:pt>
              <c:pt idx="10">
                <c:v>3.6040908210517064</c:v>
              </c:pt>
              <c:pt idx="11">
                <c:v>3.8902606426367345</c:v>
              </c:pt>
              <c:pt idx="12">
                <c:v>4.0261796667383614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4333-4A77-A279-1D899634C7C3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4.6859623529761691</c:v>
              </c:pt>
              <c:pt idx="1">
                <c:v>4.4548714080043537</c:v>
              </c:pt>
              <c:pt idx="2">
                <c:v>3.9816907342981671</c:v>
              </c:pt>
              <c:pt idx="3">
                <c:v>3.4405480437309883</c:v>
              </c:pt>
              <c:pt idx="4">
                <c:v>2.9930910012138714</c:v>
              </c:pt>
              <c:pt idx="5">
                <c:v>2.738727904484727</c:v>
              </c:pt>
              <c:pt idx="6">
                <c:v>2.6663686820928785</c:v>
              </c:pt>
              <c:pt idx="7">
                <c:v>2.7099436625791955</c:v>
              </c:pt>
              <c:pt idx="8">
                <c:v>2.8206759071594742</c:v>
              </c:pt>
              <c:pt idx="9">
                <c:v>2.9772480591896464</c:v>
              </c:pt>
              <c:pt idx="10">
                <c:v>3.1644150492464216</c:v>
              </c:pt>
              <c:pt idx="11">
                <c:v>3.3417348851037563</c:v>
              </c:pt>
              <c:pt idx="12">
                <c:v>3.4174424583971801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4333-4A77-A279-1D899634C7C3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4.0611717898375472</c:v>
              </c:pt>
              <c:pt idx="1">
                <c:v>3.8695036922233088</c:v>
              </c:pt>
              <c:pt idx="2">
                <c:v>3.4735165586744898</c:v>
              </c:pt>
              <c:pt idx="3">
                <c:v>2.9946121572980897</c:v>
              </c:pt>
              <c:pt idx="4">
                <c:v>2.5737554958664939</c:v>
              </c:pt>
              <c:pt idx="5">
                <c:v>2.329903545104751</c:v>
              </c:pt>
              <c:pt idx="6">
                <c:v>2.2800783961880646</c:v>
              </c:pt>
              <c:pt idx="7">
                <c:v>2.3514616392511289</c:v>
              </c:pt>
              <c:pt idx="8">
                <c:v>2.4767064828696714</c:v>
              </c:pt>
              <c:pt idx="9">
                <c:v>2.6239955789965856</c:v>
              </c:pt>
              <c:pt idx="10">
                <c:v>2.7752964998948162</c:v>
              </c:pt>
              <c:pt idx="11">
                <c:v>2.902664499148071</c:v>
              </c:pt>
              <c:pt idx="12">
                <c:v>2.952400413163268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4333-4A77-A279-1D899634C7C3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3.6671698472324041</c:v>
              </c:pt>
              <c:pt idx="1">
                <c:v>3.4980251658900752</c:v>
              </c:pt>
              <c:pt idx="2">
                <c:v>3.1523814553511533</c:v>
              </c:pt>
              <c:pt idx="3">
                <c:v>2.7182741492269624</c:v>
              </c:pt>
              <c:pt idx="4">
                <c:v>2.3029628996946836</c:v>
              </c:pt>
              <c:pt idx="5">
                <c:v>2.0240795348350349</c:v>
              </c:pt>
              <c:pt idx="6">
                <c:v>1.9480466807092427</c:v>
              </c:pt>
              <c:pt idx="7">
                <c:v>2.0237241674192292</c:v>
              </c:pt>
              <c:pt idx="8">
                <c:v>2.1608533259726896</c:v>
              </c:pt>
              <c:pt idx="9">
                <c:v>2.3100405887375226</c:v>
              </c:pt>
              <c:pt idx="10">
                <c:v>2.4487663717601853</c:v>
              </c:pt>
              <c:pt idx="11">
                <c:v>2.5561126196661208</c:v>
              </c:pt>
              <c:pt idx="12">
                <c:v>2.5951570898779748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4333-4A77-A279-1D899634C7C3}"/>
            </c:ext>
          </c:extLst>
        </c:ser>
        <c:ser>
          <c:idx val="6"/>
          <c:order val="6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3.4719508064689739</c:v>
              </c:pt>
              <c:pt idx="1">
                <c:v>3.3158724851237587</c:v>
              </c:pt>
              <c:pt idx="2">
                <c:v>3.0043001775288429</c:v>
              </c:pt>
              <c:pt idx="3">
                <c:v>2.6086751834692095</c:v>
              </c:pt>
              <c:pt idx="4">
                <c:v>2.2064520422039142</c:v>
              </c:pt>
              <c:pt idx="5">
                <c:v>1.8872681247765406</c:v>
              </c:pt>
              <c:pt idx="6">
                <c:v>1.7412851947634012</c:v>
              </c:pt>
              <c:pt idx="7">
                <c:v>1.7786030837915863</c:v>
              </c:pt>
              <c:pt idx="8">
                <c:v>1.9086869879115185</c:v>
              </c:pt>
              <c:pt idx="9">
                <c:v>2.0574824014658439</c:v>
              </c:pt>
              <c:pt idx="10">
                <c:v>2.1918867476374615</c:v>
              </c:pt>
              <c:pt idx="11">
                <c:v>2.2920511142869184</c:v>
              </c:pt>
              <c:pt idx="12">
                <c:v>2.3267304957143216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4333-4A77-A279-1D899634C7C3}"/>
            </c:ext>
          </c:extLst>
        </c:ser>
        <c:ser>
          <c:idx val="7"/>
          <c:order val="7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3.4620771073404124</c:v>
              </c:pt>
              <c:pt idx="1">
                <c:v>3.3678987006907817</c:v>
              </c:pt>
              <c:pt idx="2">
                <c:v>3.1214214069023352</c:v>
              </c:pt>
              <c:pt idx="3">
                <c:v>2.793803475102099</c:v>
              </c:pt>
              <c:pt idx="4">
                <c:v>2.4499340104678238</c:v>
              </c:pt>
              <c:pt idx="5">
                <c:v>2.1471502854776752</c:v>
              </c:pt>
              <c:pt idx="6">
                <c:v>1.9357638090352289</c:v>
              </c:pt>
              <c:pt idx="7">
                <c:v>1.8433802801557255</c:v>
              </c:pt>
              <c:pt idx="8">
                <c:v>1.8566872676377648</c:v>
              </c:pt>
              <c:pt idx="9">
                <c:v>1.9333533136321392</c:v>
              </c:pt>
              <c:pt idx="10">
                <c:v>2.0310691351692998</c:v>
              </c:pt>
              <c:pt idx="11">
                <c:v>2.1133295808387702</c:v>
              </c:pt>
              <c:pt idx="12">
                <c:v>2.1461825738315117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4333-4A77-A279-1D899634C7C3}"/>
            </c:ext>
          </c:extLst>
        </c:ser>
        <c:ser>
          <c:idx val="8"/>
          <c:order val="8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3.5565155433157027</c:v>
              </c:pt>
              <c:pt idx="1">
                <c:v>3.4548261261892557</c:v>
              </c:pt>
              <c:pt idx="2">
                <c:v>3.1971951515207246</c:v>
              </c:pt>
              <c:pt idx="3">
                <c:v>2.8687180773337495</c:v>
              </c:pt>
              <c:pt idx="4">
                <c:v>2.5313282869345795</c:v>
              </c:pt>
              <c:pt idx="5">
                <c:v>2.2275300467003731</c:v>
              </c:pt>
              <c:pt idx="6">
                <c:v>1.9935269344651174</c:v>
              </c:pt>
              <c:pt idx="7">
                <c:v>1.8566872676377648</c:v>
              </c:pt>
              <c:pt idx="8">
                <c:v>1.8224286787787873</c:v>
              </c:pt>
              <c:pt idx="9">
                <c:v>1.8665481320956734</c:v>
              </c:pt>
              <c:pt idx="10">
                <c:v>1.9488985411163284</c:v>
              </c:pt>
              <c:pt idx="11">
                <c:v>2.0270035456170907</c:v>
              </c:pt>
              <c:pt idx="12">
                <c:v>2.0597269030741532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4333-4A77-A279-1D899634C7C3}"/>
            </c:ext>
          </c:extLst>
        </c:ser>
        <c:ser>
          <c:idx val="9"/>
          <c:order val="9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3.798210004948221</c:v>
              </c:pt>
              <c:pt idx="1">
                <c:v>3.6698141162858962</c:v>
              </c:pt>
              <c:pt idx="2">
                <c:v>3.3626635137677163</c:v>
              </c:pt>
              <c:pt idx="3">
                <c:v>3.0001058651867583</c:v>
              </c:pt>
              <c:pt idx="4">
                <c:v>2.649063923906156</c:v>
              </c:pt>
              <c:pt idx="5">
                <c:v>2.3396660978317323</c:v>
              </c:pt>
              <c:pt idx="6">
                <c:v>2.0944272722178923</c:v>
              </c:pt>
              <c:pt idx="7">
                <c:v>1.9333533136321392</c:v>
              </c:pt>
              <c:pt idx="8">
                <c:v>1.8665481320956734</c:v>
              </c:pt>
              <c:pt idx="9">
                <c:v>1.8839688153083625</c:v>
              </c:pt>
              <c:pt idx="10">
                <c:v>1.9550189371913897</c:v>
              </c:pt>
              <c:pt idx="11">
                <c:v>2.0353509198133244</c:v>
              </c:pt>
              <c:pt idx="12">
                <c:v>2.0718074035940623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4333-4A77-A279-1D899634C7C3}"/>
            </c:ext>
          </c:extLst>
        </c:ser>
        <c:ser>
          <c:idx val="10"/>
          <c:order val="1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4.222528588459423</c:v>
              </c:pt>
              <c:pt idx="1">
                <c:v>4.0310135313621647</c:v>
              </c:pt>
              <c:pt idx="2">
                <c:v>3.6124565278598646</c:v>
              </c:pt>
              <c:pt idx="3">
                <c:v>3.1726037025572071</c:v>
              </c:pt>
              <c:pt idx="4">
                <c:v>2.7839570772580697</c:v>
              </c:pt>
              <c:pt idx="5">
                <c:v>2.4586977293800336</c:v>
              </c:pt>
              <c:pt idx="6">
                <c:v>2.2040106646814857</c:v>
              </c:pt>
              <c:pt idx="7">
                <c:v>2.0310691351692998</c:v>
              </c:pt>
              <c:pt idx="8">
                <c:v>1.9488985411163284</c:v>
              </c:pt>
              <c:pt idx="9">
                <c:v>1.9550189371913897</c:v>
              </c:pt>
              <c:pt idx="10">
                <c:v>2.0294281812860566</c:v>
              </c:pt>
              <c:pt idx="11">
                <c:v>2.1293678601549169</c:v>
              </c:pt>
              <c:pt idx="12">
                <c:v>2.1796581467731029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4333-4A77-A279-1D899634C7C3}"/>
            </c:ext>
          </c:extLst>
        </c:ser>
        <c:ser>
          <c:idx val="11"/>
          <c:order val="1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4.7946661362719363</c:v>
              </c:pt>
              <c:pt idx="1">
                <c:v>4.4876897553890487</c:v>
              </c:pt>
              <c:pt idx="2">
                <c:v>3.8902606426367345</c:v>
              </c:pt>
              <c:pt idx="3">
                <c:v>3.3417348851037563</c:v>
              </c:pt>
              <c:pt idx="4">
                <c:v>2.902664499148071</c:v>
              </c:pt>
              <c:pt idx="5">
                <c:v>2.5561126196661212</c:v>
              </c:pt>
              <c:pt idx="6">
                <c:v>2.2920511142869184</c:v>
              </c:pt>
              <c:pt idx="7">
                <c:v>2.1133295808387702</c:v>
              </c:pt>
              <c:pt idx="8">
                <c:v>2.0270035456170907</c:v>
              </c:pt>
              <c:pt idx="9">
                <c:v>2.0353509198133244</c:v>
              </c:pt>
              <c:pt idx="10">
                <c:v>2.1293678601549169</c:v>
              </c:pt>
              <c:pt idx="11">
                <c:v>2.272833459257229</c:v>
              </c:pt>
              <c:pt idx="12">
                <c:v>2.3538323125797049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4333-4A77-A279-1D899634C7C3}"/>
            </c:ext>
          </c:extLst>
        </c:ser>
        <c:ser>
          <c:idx val="12"/>
          <c:order val="12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5.1267978079142793</c:v>
              </c:pt>
              <c:pt idx="1">
                <c:v>4.7368575267969817</c:v>
              </c:pt>
              <c:pt idx="2">
                <c:v>4.0261796667383614</c:v>
              </c:pt>
              <c:pt idx="3">
                <c:v>3.4174424583971801</c:v>
              </c:pt>
              <c:pt idx="4">
                <c:v>2.952400413163268</c:v>
              </c:pt>
              <c:pt idx="5">
                <c:v>2.5951570898779748</c:v>
              </c:pt>
              <c:pt idx="6">
                <c:v>2.3267304957143216</c:v>
              </c:pt>
              <c:pt idx="7">
                <c:v>2.1461825738315117</c:v>
              </c:pt>
              <c:pt idx="8">
                <c:v>2.0597269030741527</c:v>
              </c:pt>
              <c:pt idx="9">
                <c:v>2.0718074035940623</c:v>
              </c:pt>
              <c:pt idx="10">
                <c:v>2.1796581467731029</c:v>
              </c:pt>
              <c:pt idx="11">
                <c:v>2.3538323125797049</c:v>
              </c:pt>
              <c:pt idx="12">
                <c:v>2.4585790884962879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4333-4A77-A279-1D899634C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910848"/>
        <c:axId val="232912384"/>
      </c:scatterChart>
      <c:valAx>
        <c:axId val="232910848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2912384"/>
        <c:crosses val="autoZero"/>
        <c:crossBetween val="midCat"/>
        <c:majorUnit val="1.333"/>
      </c:valAx>
      <c:valAx>
        <c:axId val="232912384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2910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4.1137667560372115</c:v>
              </c:pt>
              <c:pt idx="1">
                <c:v>4.0605682524986708</c:v>
              </c:pt>
              <c:pt idx="2">
                <c:v>3.8639169021224933</c:v>
              </c:pt>
              <c:pt idx="3">
                <c:v>3.4682629929325506</c:v>
              </c:pt>
              <c:pt idx="4">
                <c:v>2.9173654105867284</c:v>
              </c:pt>
              <c:pt idx="5">
                <c:v>2.3533651770248123</c:v>
              </c:pt>
              <c:pt idx="6">
                <c:v>1.8860170128156097</c:v>
              </c:pt>
              <c:pt idx="7">
                <c:v>1.5434699961298199</c:v>
              </c:pt>
              <c:pt idx="8">
                <c:v>1.3094217385324414</c:v>
              </c:pt>
              <c:pt idx="9">
                <c:v>1.1575084218565013</c:v>
              </c:pt>
              <c:pt idx="10">
                <c:v>1.0648834317007647</c:v>
              </c:pt>
              <c:pt idx="11">
                <c:v>1.0154698457354634</c:v>
              </c:pt>
              <c:pt idx="12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CE76-4E75-9C8F-667770A70697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4.0286744818279843</c:v>
              </c:pt>
              <c:pt idx="1">
                <c:v>3.9164062753874247</c:v>
              </c:pt>
              <c:pt idx="2">
                <c:v>3.6770433267150859</c:v>
              </c:pt>
              <c:pt idx="3">
                <c:v>3.2677143222085285</c:v>
              </c:pt>
              <c:pt idx="4">
                <c:v>2.7347031906768593</c:v>
              </c:pt>
              <c:pt idx="5">
                <c:v>2.2076605990681162</c:v>
              </c:pt>
              <c:pt idx="6">
                <c:v>1.7809627028891721</c:v>
              </c:pt>
              <c:pt idx="7">
                <c:v>1.473432304853014</c:v>
              </c:pt>
              <c:pt idx="8">
                <c:v>1.2651281377580983</c:v>
              </c:pt>
              <c:pt idx="9">
                <c:v>1.1294702929873455</c:v>
              </c:pt>
              <c:pt idx="10">
                <c:v>1.0453471049100598</c:v>
              </c:pt>
              <c:pt idx="11">
                <c:v>1</c:v>
              </c:pt>
              <c:pt idx="12">
                <c:v>0.98476582460776152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CE76-4E75-9C8F-667770A70697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3.8321525841969164</c:v>
              </c:pt>
              <c:pt idx="1">
                <c:v>3.7222172652781933</c:v>
              </c:pt>
              <c:pt idx="2">
                <c:v>3.4928971018098309</c:v>
              </c:pt>
              <c:pt idx="3">
                <c:v>3.1062293179850955</c:v>
              </c:pt>
              <c:pt idx="4">
                <c:v>2.6037677543756876</c:v>
              </c:pt>
              <c:pt idx="5">
                <c:v>2.1044827125479677</c:v>
              </c:pt>
              <c:pt idx="6">
                <c:v>1.6980886050888016</c:v>
              </c:pt>
              <c:pt idx="7">
                <c:v>1.4044335975613262</c:v>
              </c:pt>
              <c:pt idx="8">
                <c:v>1.2056110647972631</c:v>
              </c:pt>
              <c:pt idx="9">
                <c:v>1.0764204849677441</c:v>
              </c:pt>
              <c:pt idx="10">
                <c:v>0.99650882540586416</c:v>
              </c:pt>
              <c:pt idx="11">
                <c:v>0.95356243472058233</c:v>
              </c:pt>
              <c:pt idx="12">
                <c:v>0.93906992092351649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CE76-4E75-9C8F-667770A70697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3.4376271869439914</c:v>
              </c:pt>
              <c:pt idx="1">
                <c:v>3.334959702537768</c:v>
              </c:pt>
              <c:pt idx="2">
                <c:v>3.1299121007859019</c:v>
              </c:pt>
              <c:pt idx="3">
                <c:v>2.7938696124508247</c:v>
              </c:pt>
              <c:pt idx="4">
                <c:v>2.357839122929517</c:v>
              </c:pt>
              <c:pt idx="5">
                <c:v>1.9176808161648384</c:v>
              </c:pt>
              <c:pt idx="6">
                <c:v>1.5530665111374256</c:v>
              </c:pt>
              <c:pt idx="7">
                <c:v>1.2866728702848016</c:v>
              </c:pt>
              <c:pt idx="8">
                <c:v>1.1056723026151702</c:v>
              </c:pt>
              <c:pt idx="9">
                <c:v>0.98824451955196913</c:v>
              </c:pt>
              <c:pt idx="10">
                <c:v>0.91583618264806432</c:v>
              </c:pt>
              <c:pt idx="11">
                <c:v>0.87711532829913041</c:v>
              </c:pt>
              <c:pt idx="12">
                <c:v>0.86392459969848234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CE76-4E75-9C8F-667770A70697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2.8891248365771549</c:v>
              </c:pt>
              <c:pt idx="1">
                <c:v>2.7982115301138766</c:v>
              </c:pt>
              <c:pt idx="2">
                <c:v>2.6271248774953007</c:v>
              </c:pt>
              <c:pt idx="3">
                <c:v>2.3590678340982802</c:v>
              </c:pt>
              <c:pt idx="4">
                <c:v>2.0137034614584683</c:v>
              </c:pt>
              <c:pt idx="5">
                <c:v>1.6571220745750928</c:v>
              </c:pt>
              <c:pt idx="6">
                <c:v>1.3529372220749454</c:v>
              </c:pt>
              <c:pt idx="7">
                <c:v>1.1260207620258342</c:v>
              </c:pt>
              <c:pt idx="8">
                <c:v>0.97054020474594505</c:v>
              </c:pt>
              <c:pt idx="9">
                <c:v>0.86975850305838742</c:v>
              </c:pt>
              <c:pt idx="10">
                <c:v>0.80788505800481125</c:v>
              </c:pt>
              <c:pt idx="11">
                <c:v>0.77507098317454715</c:v>
              </c:pt>
              <c:pt idx="12">
                <c:v>0.76369589000467386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CE76-4E75-9C8F-667770A70697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2.3281462875297327</c:v>
              </c:pt>
              <c:pt idx="1">
                <c:v>2.2497187032004766</c:v>
              </c:pt>
              <c:pt idx="2">
                <c:v>2.1103187286180267</c:v>
              </c:pt>
              <c:pt idx="3">
                <c:v>1.9031107277624268</c:v>
              </c:pt>
              <c:pt idx="4">
                <c:v>1.6412571081044052</c:v>
              </c:pt>
              <c:pt idx="5">
                <c:v>1.3667642039498873</c:v>
              </c:pt>
              <c:pt idx="6">
                <c:v>1.1257585025728474</c:v>
              </c:pt>
              <c:pt idx="7">
                <c:v>0.94186197510671776</c:v>
              </c:pt>
              <c:pt idx="8">
                <c:v>0.81485807841284763</c:v>
              </c:pt>
              <c:pt idx="9">
                <c:v>0.73294528263371206</c:v>
              </c:pt>
              <c:pt idx="10">
                <c:v>0.68315221445409335</c:v>
              </c:pt>
              <c:pt idx="11">
                <c:v>0.65717026628384057</c:v>
              </c:pt>
              <c:pt idx="12">
                <c:v>0.64789079315273634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CE76-4E75-9C8F-667770A70697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1.8636852156731176</c:v>
              </c:pt>
              <c:pt idx="1">
                <c:v>1.7958016786573332</c:v>
              </c:pt>
              <c:pt idx="2">
                <c:v>1.6800106734551168</c:v>
              </c:pt>
              <c:pt idx="3">
                <c:v>1.5154672682837542</c:v>
              </c:pt>
              <c:pt idx="4">
                <c:v>1.3127658784729748</c:v>
              </c:pt>
              <c:pt idx="5">
                <c:v>1.0997500168847181</c:v>
              </c:pt>
              <c:pt idx="6">
                <c:v>0.90929755366834941</c:v>
              </c:pt>
              <c:pt idx="7">
                <c:v>0.76175045101203598</c:v>
              </c:pt>
              <c:pt idx="8">
                <c:v>0.65986248659298763</c:v>
              </c:pt>
              <c:pt idx="9">
                <c:v>0.59523431356742273</c:v>
              </c:pt>
              <c:pt idx="10">
                <c:v>0.55685436308739289</c:v>
              </c:pt>
              <c:pt idx="11">
                <c:v>0.53748058802960508</c:v>
              </c:pt>
              <c:pt idx="12">
                <c:v>0.5302179106577164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CE76-4E75-9C8F-667770A70697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1.5434699961298199</c:v>
              </c:pt>
              <c:pt idx="1">
                <c:v>1.521675662008857</c:v>
              </c:pt>
              <c:pt idx="2">
                <c:v>1.4543255701124373</c:v>
              </c:pt>
              <c:pt idx="3">
                <c:v>1.3389929610112508</c:v>
              </c:pt>
              <c:pt idx="4">
                <c:v>1.1811800569487299</c:v>
              </c:pt>
              <c:pt idx="5">
                <c:v>1</c:v>
              </c:pt>
              <c:pt idx="6">
                <c:v>0.82288995307957402</c:v>
              </c:pt>
              <c:pt idx="7">
                <c:v>0.67325121572652835</c:v>
              </c:pt>
              <c:pt idx="8">
                <c:v>0.56263841660700509</c:v>
              </c:pt>
              <c:pt idx="9">
                <c:v>0.49082825483141568</c:v>
              </c:pt>
              <c:pt idx="10">
                <c:v>0.45006980999737817</c:v>
              </c:pt>
              <c:pt idx="11">
                <c:v>0.43055217287352293</c:v>
              </c:pt>
              <c:pt idx="12">
                <c:v>0.42492342869805988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CE76-4E75-9C8F-667770A70697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1.3094217385324414</c:v>
              </c:pt>
              <c:pt idx="1">
                <c:v>1.2902044092841478</c:v>
              </c:pt>
              <c:pt idx="2">
                <c:v>1.2316412651014002</c:v>
              </c:pt>
              <c:pt idx="3">
                <c:v>1.133199295820684</c:v>
              </c:pt>
              <c:pt idx="4">
                <c:v>1.0000000000000002</c:v>
              </c:pt>
              <c:pt idx="5">
                <c:v>0.84661097528452933</c:v>
              </c:pt>
              <c:pt idx="6">
                <c:v>0.69423352093490831</c:v>
              </c:pt>
              <c:pt idx="7">
                <c:v>0.56263841660700509</c:v>
              </c:pt>
              <c:pt idx="8">
                <c:v>0.46363032718601821</c:v>
              </c:pt>
              <c:pt idx="9">
                <c:v>0.39924114559141216</c:v>
              </c:pt>
              <c:pt idx="10">
                <c:v>0.36356445414732647</c:v>
              </c:pt>
              <c:pt idx="11">
                <c:v>0.34727326143070048</c:v>
              </c:pt>
              <c:pt idx="12">
                <c:v>0.34277502446938396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CE76-4E75-9C8F-667770A70697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1.1575084218565013</c:v>
              </c:pt>
              <c:pt idx="1">
                <c:v>1.1401009282772006</c:v>
              </c:pt>
              <c:pt idx="2">
                <c:v>1.0874802022047576</c:v>
              </c:pt>
              <c:pt idx="3">
                <c:v>1</c:v>
              </c:pt>
              <c:pt idx="4">
                <c:v>0.88245730798463096</c:v>
              </c:pt>
              <c:pt idx="5">
                <c:v>0.74682991555442357</c:v>
              </c:pt>
              <c:pt idx="6">
                <c:v>0.61055537334486099</c:v>
              </c:pt>
              <c:pt idx="7">
                <c:v>0.49082825483141568</c:v>
              </c:pt>
              <c:pt idx="8">
                <c:v>0.39924114559141211</c:v>
              </c:pt>
              <c:pt idx="9">
                <c:v>0.33927930643216381</c:v>
              </c:pt>
              <c:pt idx="10">
                <c:v>0.30652920874489242</c:v>
              </c:pt>
              <c:pt idx="11">
                <c:v>0.29214222294967362</c:v>
              </c:pt>
              <c:pt idx="12">
                <c:v>0.28832876919592004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CE76-4E75-9C8F-667770A70697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1.0648834317007647</c:v>
              </c:pt>
              <c:pt idx="1">
                <c:v>1.0486990296477283</c:v>
              </c:pt>
              <c:pt idx="2">
                <c:v>1</c:v>
              </c:pt>
              <c:pt idx="3">
                <c:v>0.91955697029941319</c:v>
              </c:pt>
              <c:pt idx="4">
                <c:v>0.8119247286811806</c:v>
              </c:pt>
              <c:pt idx="5">
                <c:v>0.68760394546503611</c:v>
              </c:pt>
              <c:pt idx="6">
                <c:v>0.56181913753825985</c:v>
              </c:pt>
              <c:pt idx="7">
                <c:v>0.45006980999737817</c:v>
              </c:pt>
              <c:pt idx="8">
                <c:v>0.36356445414732647</c:v>
              </c:pt>
              <c:pt idx="9">
                <c:v>0.30652920874489242</c:v>
              </c:pt>
              <c:pt idx="10">
                <c:v>0.27554729769600944</c:v>
              </c:pt>
              <c:pt idx="11">
                <c:v>0.26223883279719601</c:v>
              </c:pt>
              <c:pt idx="12">
                <c:v>0.25880473760983025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CE76-4E75-9C8F-667770A70697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1.0154698457354636</c:v>
              </c:pt>
              <c:pt idx="1">
                <c:v>1</c:v>
              </c:pt>
              <c:pt idx="2">
                <c:v>0.95356243472058233</c:v>
              </c:pt>
              <c:pt idx="3">
                <c:v>0.87711532829913041</c:v>
              </c:pt>
              <c:pt idx="4">
                <c:v>0.77507098317454715</c:v>
              </c:pt>
              <c:pt idx="5">
                <c:v>0.65717026628384057</c:v>
              </c:pt>
              <c:pt idx="6">
                <c:v>0.53748058802960508</c:v>
              </c:pt>
              <c:pt idx="7">
                <c:v>0.43055217287352299</c:v>
              </c:pt>
              <c:pt idx="8">
                <c:v>0.34727326143070048</c:v>
              </c:pt>
              <c:pt idx="9">
                <c:v>0.29214222294967362</c:v>
              </c:pt>
              <c:pt idx="10">
                <c:v>0.26223883279719601</c:v>
              </c:pt>
              <c:pt idx="11">
                <c:v>0.24951432699764106</c:v>
              </c:pt>
              <c:pt idx="12">
                <c:v>0.24627094973336555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CE76-4E75-9C8F-667770A70697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1</c:v>
              </c:pt>
              <c:pt idx="1">
                <c:v>0.98476582460776152</c:v>
              </c:pt>
              <c:pt idx="2">
                <c:v>0.9390699209235166</c:v>
              </c:pt>
              <c:pt idx="3">
                <c:v>0.86392459969848245</c:v>
              </c:pt>
              <c:pt idx="4">
                <c:v>0.76369589000467397</c:v>
              </c:pt>
              <c:pt idx="5">
                <c:v>0.64789079315273634</c:v>
              </c:pt>
              <c:pt idx="6">
                <c:v>0.5302179106577164</c:v>
              </c:pt>
              <c:pt idx="7">
                <c:v>0.42492342869805988</c:v>
              </c:pt>
              <c:pt idx="8">
                <c:v>0.34277502446938396</c:v>
              </c:pt>
              <c:pt idx="9">
                <c:v>0.28832876919592004</c:v>
              </c:pt>
              <c:pt idx="10">
                <c:v>0.25880473760983025</c:v>
              </c:pt>
              <c:pt idx="11">
                <c:v>0.24627094973336555</c:v>
              </c:pt>
              <c:pt idx="12">
                <c:v>0.24308621740219885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CE76-4E75-9C8F-667770A7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844672"/>
        <c:axId val="233059456"/>
      </c:scatterChart>
      <c:valAx>
        <c:axId val="232844672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3059456"/>
        <c:crosses val="autoZero"/>
        <c:crossBetween val="midCat"/>
        <c:majorUnit val="1.33"/>
      </c:valAx>
      <c:valAx>
        <c:axId val="233059456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2844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 horizontalDpi="-4" verticalDpi="-4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6.0002541653070889</c:v>
              </c:pt>
              <c:pt idx="1">
                <c:v>5.4973285076680058</c:v>
              </c:pt>
              <c:pt idx="2">
                <c:v>4.5581010520430887</c:v>
              </c:pt>
              <c:pt idx="3">
                <c:v>3.7173099534364082</c:v>
              </c:pt>
              <c:pt idx="4">
                <c:v>3.0916106116967286</c:v>
              </c:pt>
              <c:pt idx="5">
                <c:v>2.6973861557677505</c:v>
              </c:pt>
              <c:pt idx="6">
                <c:v>2.5022362863384977</c:v>
              </c:pt>
              <c:pt idx="7">
                <c:v>2.4620771073404124</c:v>
              </c:pt>
              <c:pt idx="8">
                <c:v>2.5565155433157027</c:v>
              </c:pt>
              <c:pt idx="9">
                <c:v>2.798210004948221</c:v>
              </c:pt>
              <c:pt idx="10">
                <c:v>3.222528588459423</c:v>
              </c:pt>
              <c:pt idx="11">
                <c:v>3.7946661362719358</c:v>
              </c:pt>
              <c:pt idx="12">
                <c:v>4.1267978079142793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571D-4EF8-BD05-E1DD780DAA5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5.4583576183329638</c:v>
              </c:pt>
              <c:pt idx="1">
                <c:v>4.9962798669668302</c:v>
              </c:pt>
              <c:pt idx="2">
                <c:v>4.1649228960844837</c:v>
              </c:pt>
              <c:pt idx="3">
                <c:v>3.3863702256448969</c:v>
              </c:pt>
              <c:pt idx="4">
                <c:v>2.8002749442107651</c:v>
              </c:pt>
              <c:pt idx="5">
                <c:v>2.4468187656393701</c:v>
              </c:pt>
              <c:pt idx="6">
                <c:v>2.2955273955562903</c:v>
              </c:pt>
              <c:pt idx="7">
                <c:v>2.2932720025493509</c:v>
              </c:pt>
              <c:pt idx="8">
                <c:v>2.4098106725596971</c:v>
              </c:pt>
              <c:pt idx="9">
                <c:v>2.646931336177917</c:v>
              </c:pt>
              <c:pt idx="10">
                <c:v>3.0221031945989623</c:v>
              </c:pt>
              <c:pt idx="11">
                <c:v>3.4876897553890491</c:v>
              </c:pt>
              <c:pt idx="12">
                <c:v>3.7368575267969821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571D-4EF8-BD05-E1DD780DAA53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4.5240147089107232</c:v>
              </c:pt>
              <c:pt idx="1">
                <c:v>4.2119847257357312</c:v>
              </c:pt>
              <c:pt idx="2">
                <c:v>3.6006261217306603</c:v>
              </c:pt>
              <c:pt idx="3">
                <c:v>2.9575118180767332</c:v>
              </c:pt>
              <c:pt idx="4">
                <c:v>2.4473047019779557</c:v>
              </c:pt>
              <c:pt idx="5">
                <c:v>2.1450180170492796</c:v>
              </c:pt>
              <c:pt idx="6">
                <c:v>2.0297111668087129</c:v>
              </c:pt>
              <c:pt idx="7">
                <c:v>2.0444905385280872</c:v>
              </c:pt>
              <c:pt idx="8">
                <c:v>2.1517962536668493</c:v>
              </c:pt>
              <c:pt idx="9">
                <c:v>2.3402716938033157</c:v>
              </c:pt>
              <c:pt idx="10">
                <c:v>2.6040908210517064</c:v>
              </c:pt>
              <c:pt idx="11">
                <c:v>2.8902606426367345</c:v>
              </c:pt>
              <c:pt idx="12">
                <c:v>3.0261796667383614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571D-4EF8-BD05-E1DD780DAA53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3.6859623529761691</c:v>
              </c:pt>
              <c:pt idx="1">
                <c:v>3.4548714080043537</c:v>
              </c:pt>
              <c:pt idx="2">
                <c:v>2.9816907342981671</c:v>
              </c:pt>
              <c:pt idx="3">
                <c:v>2.4405480437309883</c:v>
              </c:pt>
              <c:pt idx="4">
                <c:v>1.9930910012138716</c:v>
              </c:pt>
              <c:pt idx="5">
                <c:v>1.7387279044847268</c:v>
              </c:pt>
              <c:pt idx="6">
                <c:v>1.6663686820928787</c:v>
              </c:pt>
              <c:pt idx="7">
                <c:v>1.7099436625791955</c:v>
              </c:pt>
              <c:pt idx="8">
                <c:v>1.8206759071594745</c:v>
              </c:pt>
              <c:pt idx="9">
                <c:v>1.9772480591896464</c:v>
              </c:pt>
              <c:pt idx="10">
                <c:v>2.1644150492464216</c:v>
              </c:pt>
              <c:pt idx="11">
                <c:v>2.3417348851037563</c:v>
              </c:pt>
              <c:pt idx="12">
                <c:v>2.4174424583971801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571D-4EF8-BD05-E1DD780DAA53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3.0611717898375472</c:v>
              </c:pt>
              <c:pt idx="1">
                <c:v>2.8695036922233088</c:v>
              </c:pt>
              <c:pt idx="2">
                <c:v>2.4735165586744898</c:v>
              </c:pt>
              <c:pt idx="3">
                <c:v>1.9946121572980897</c:v>
              </c:pt>
              <c:pt idx="4">
                <c:v>1.5737554958664937</c:v>
              </c:pt>
              <c:pt idx="5">
                <c:v>1.329903545104751</c:v>
              </c:pt>
              <c:pt idx="6">
                <c:v>1.2800783961880646</c:v>
              </c:pt>
              <c:pt idx="7">
                <c:v>1.3514616392511289</c:v>
              </c:pt>
              <c:pt idx="8">
                <c:v>1.4767064828696712</c:v>
              </c:pt>
              <c:pt idx="9">
                <c:v>1.6239955789965856</c:v>
              </c:pt>
              <c:pt idx="10">
                <c:v>1.7752964998948164</c:v>
              </c:pt>
              <c:pt idx="11">
                <c:v>1.9026644991480712</c:v>
              </c:pt>
              <c:pt idx="12">
                <c:v>1.9524004131632682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71D-4EF8-BD05-E1DD780DAA53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2.6671698472324041</c:v>
              </c:pt>
              <c:pt idx="1">
                <c:v>2.4980251658900752</c:v>
              </c:pt>
              <c:pt idx="2">
                <c:v>2.1523814553511533</c:v>
              </c:pt>
              <c:pt idx="3">
                <c:v>1.7182741492269624</c:v>
              </c:pt>
              <c:pt idx="4">
                <c:v>1.3029628996946836</c:v>
              </c:pt>
              <c:pt idx="5">
                <c:v>1.0240795348350349</c:v>
              </c:pt>
              <c:pt idx="6">
                <c:v>0.9480466807092427</c:v>
              </c:pt>
              <c:pt idx="7">
                <c:v>1.023724167419229</c:v>
              </c:pt>
              <c:pt idx="8">
                <c:v>1.1608533259726896</c:v>
              </c:pt>
              <c:pt idx="9">
                <c:v>1.3100405887375228</c:v>
              </c:pt>
              <c:pt idx="10">
                <c:v>1.4487663717601851</c:v>
              </c:pt>
              <c:pt idx="11">
                <c:v>1.556112619666121</c:v>
              </c:pt>
              <c:pt idx="12">
                <c:v>1.5951570898779748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71D-4EF8-BD05-E1DD780DAA53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2.4719508064689739</c:v>
              </c:pt>
              <c:pt idx="1">
                <c:v>2.3158724851237587</c:v>
              </c:pt>
              <c:pt idx="2">
                <c:v>2.0043001775288429</c:v>
              </c:pt>
              <c:pt idx="3">
                <c:v>1.6086751834692097</c:v>
              </c:pt>
              <c:pt idx="4">
                <c:v>1.2064520422039142</c:v>
              </c:pt>
              <c:pt idx="5">
                <c:v>0.8872681247765406</c:v>
              </c:pt>
              <c:pt idx="6">
                <c:v>0.74128519476340116</c:v>
              </c:pt>
              <c:pt idx="7">
                <c:v>0.77860308379158627</c:v>
              </c:pt>
              <c:pt idx="8">
                <c:v>0.90868698791151847</c:v>
              </c:pt>
              <c:pt idx="9">
                <c:v>1.0574824014658437</c:v>
              </c:pt>
              <c:pt idx="10">
                <c:v>1.1918867476374615</c:v>
              </c:pt>
              <c:pt idx="11">
                <c:v>1.2920511142869182</c:v>
              </c:pt>
              <c:pt idx="12">
                <c:v>1.3267304957143216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571D-4EF8-BD05-E1DD780DAA53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2.4620771073404124</c:v>
              </c:pt>
              <c:pt idx="1">
                <c:v>2.3678987006907817</c:v>
              </c:pt>
              <c:pt idx="2">
                <c:v>2.1214214069023352</c:v>
              </c:pt>
              <c:pt idx="3">
                <c:v>1.793803475102099</c:v>
              </c:pt>
              <c:pt idx="4">
                <c:v>1.4499340104678238</c:v>
              </c:pt>
              <c:pt idx="5">
                <c:v>1.1471502854776752</c:v>
              </c:pt>
              <c:pt idx="6">
                <c:v>0.93576380903522893</c:v>
              </c:pt>
              <c:pt idx="7">
                <c:v>0.84338028015572564</c:v>
              </c:pt>
              <c:pt idx="8">
                <c:v>0.85668726763776493</c:v>
              </c:pt>
              <c:pt idx="9">
                <c:v>0.93335331363213936</c:v>
              </c:pt>
              <c:pt idx="10">
                <c:v>1.0310691351692998</c:v>
              </c:pt>
              <c:pt idx="11">
                <c:v>1.11332958083877</c:v>
              </c:pt>
              <c:pt idx="12">
                <c:v>1.1461825738315115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571D-4EF8-BD05-E1DD780DAA53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2.5565155433157027</c:v>
              </c:pt>
              <c:pt idx="1">
                <c:v>2.4548261261892557</c:v>
              </c:pt>
              <c:pt idx="2">
                <c:v>2.1971951515207246</c:v>
              </c:pt>
              <c:pt idx="3">
                <c:v>1.8687180773337495</c:v>
              </c:pt>
              <c:pt idx="4">
                <c:v>1.5313282869345795</c:v>
              </c:pt>
              <c:pt idx="5">
                <c:v>1.2275300467003731</c:v>
              </c:pt>
              <c:pt idx="6">
                <c:v>0.99352693446511742</c:v>
              </c:pt>
              <c:pt idx="7">
                <c:v>0.85668726763776493</c:v>
              </c:pt>
              <c:pt idx="8">
                <c:v>0.82242867877878734</c:v>
              </c:pt>
              <c:pt idx="9">
                <c:v>0.86654813209567338</c:v>
              </c:pt>
              <c:pt idx="10">
                <c:v>0.94889854111632854</c:v>
              </c:pt>
              <c:pt idx="11">
                <c:v>1.027003545617091</c:v>
              </c:pt>
              <c:pt idx="12">
                <c:v>1.0597269030741532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571D-4EF8-BD05-E1DD780DAA53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2.798210004948221</c:v>
              </c:pt>
              <c:pt idx="1">
                <c:v>2.6698141162858962</c:v>
              </c:pt>
              <c:pt idx="2">
                <c:v>2.3626635137677163</c:v>
              </c:pt>
              <c:pt idx="3">
                <c:v>2.0001058651867583</c:v>
              </c:pt>
              <c:pt idx="4">
                <c:v>1.6490639239061562</c:v>
              </c:pt>
              <c:pt idx="5">
                <c:v>1.3396660978317323</c:v>
              </c:pt>
              <c:pt idx="6">
                <c:v>1.0944272722178923</c:v>
              </c:pt>
              <c:pt idx="7">
                <c:v>0.93335331363213936</c:v>
              </c:pt>
              <c:pt idx="8">
                <c:v>0.86654813209567327</c:v>
              </c:pt>
              <c:pt idx="9">
                <c:v>0.88396881530836235</c:v>
              </c:pt>
              <c:pt idx="10">
                <c:v>0.95501893719138986</c:v>
              </c:pt>
              <c:pt idx="11">
                <c:v>1.0353509198133244</c:v>
              </c:pt>
              <c:pt idx="12">
                <c:v>1.0718074035940623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571D-4EF8-BD05-E1DD780DAA53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3.222528588459423</c:v>
              </c:pt>
              <c:pt idx="1">
                <c:v>3.0310135313621642</c:v>
              </c:pt>
              <c:pt idx="2">
                <c:v>2.6124565278598646</c:v>
              </c:pt>
              <c:pt idx="3">
                <c:v>2.1726037025572071</c:v>
              </c:pt>
              <c:pt idx="4">
                <c:v>1.7839570772580697</c:v>
              </c:pt>
              <c:pt idx="5">
                <c:v>1.4586977293800334</c:v>
              </c:pt>
              <c:pt idx="6">
                <c:v>1.2040106646814857</c:v>
              </c:pt>
              <c:pt idx="7">
                <c:v>1.0310691351692998</c:v>
              </c:pt>
              <c:pt idx="8">
                <c:v>0.94889854111632854</c:v>
              </c:pt>
              <c:pt idx="9">
                <c:v>0.95501893719138986</c:v>
              </c:pt>
              <c:pt idx="10">
                <c:v>1.0294281812860564</c:v>
              </c:pt>
              <c:pt idx="11">
                <c:v>1.1293678601549169</c:v>
              </c:pt>
              <c:pt idx="12">
                <c:v>1.1796581467731027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571D-4EF8-BD05-E1DD780DAA53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3.7946661362719363</c:v>
              </c:pt>
              <c:pt idx="1">
                <c:v>3.4876897553890491</c:v>
              </c:pt>
              <c:pt idx="2">
                <c:v>2.8902606426367345</c:v>
              </c:pt>
              <c:pt idx="3">
                <c:v>2.3417348851037563</c:v>
              </c:pt>
              <c:pt idx="4">
                <c:v>1.9026644991480712</c:v>
              </c:pt>
              <c:pt idx="5">
                <c:v>1.5561126196661212</c:v>
              </c:pt>
              <c:pt idx="6">
                <c:v>1.2920511142869184</c:v>
              </c:pt>
              <c:pt idx="7">
                <c:v>1.11332958083877</c:v>
              </c:pt>
              <c:pt idx="8">
                <c:v>1.027003545617091</c:v>
              </c:pt>
              <c:pt idx="9">
                <c:v>1.0353509198133244</c:v>
              </c:pt>
              <c:pt idx="10">
                <c:v>1.1293678601549169</c:v>
              </c:pt>
              <c:pt idx="11">
                <c:v>1.2728334592572292</c:v>
              </c:pt>
              <c:pt idx="12">
                <c:v>1.3538323125797049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571D-4EF8-BD05-E1DD780DAA53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3"/>
              <c:pt idx="0">
                <c:v>4.1267978079142793</c:v>
              </c:pt>
              <c:pt idx="1">
                <c:v>3.7368575267969821</c:v>
              </c:pt>
              <c:pt idx="2">
                <c:v>3.0261796667383618</c:v>
              </c:pt>
              <c:pt idx="3">
                <c:v>2.4174424583971801</c:v>
              </c:pt>
              <c:pt idx="4">
                <c:v>1.9524004131632682</c:v>
              </c:pt>
              <c:pt idx="5">
                <c:v>1.5951570898779748</c:v>
              </c:pt>
              <c:pt idx="6">
                <c:v>1.3267304957143216</c:v>
              </c:pt>
              <c:pt idx="7">
                <c:v>1.1461825738315115</c:v>
              </c:pt>
              <c:pt idx="8">
                <c:v>1.059726903074153</c:v>
              </c:pt>
              <c:pt idx="9">
                <c:v>1.0718074035940623</c:v>
              </c:pt>
              <c:pt idx="10">
                <c:v>1.1796581467731027</c:v>
              </c:pt>
              <c:pt idx="11">
                <c:v>1.3538323125797047</c:v>
              </c:pt>
              <c:pt idx="12">
                <c:v>1.4585790884962881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571D-4EF8-BD05-E1DD780DA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110528"/>
        <c:axId val="234304256"/>
      </c:scatterChart>
      <c:valAx>
        <c:axId val="233110528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4304256"/>
        <c:crosses val="autoZero"/>
        <c:crossBetween val="midCat"/>
        <c:majorUnit val="1.33"/>
      </c:valAx>
      <c:valAx>
        <c:axId val="234304256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3110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9006914546328E-2"/>
          <c:y val="5.5555555555555497E-2"/>
          <c:w val="0.64360358999232403"/>
          <c:h val="0.87962962962962998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4.7281353090860323</c:v>
              </c:pt>
              <c:pt idx="1">
                <c:v>3.9896658329215833</c:v>
              </c:pt>
              <c:pt idx="2">
                <c:v>2.0545297133598757</c:v>
              </c:pt>
              <c:pt idx="3">
                <c:v>-5.1276617974913757E-2</c:v>
              </c:pt>
              <c:pt idx="4">
                <c:v>-0.71911102426237206</c:v>
              </c:pt>
              <c:pt idx="5">
                <c:v>0.80433133641859222</c:v>
              </c:pt>
              <c:pt idx="6">
                <c:v>3.6231994560900298</c:v>
              </c:pt>
              <c:pt idx="7">
                <c:v>6.4937870938816067</c:v>
              </c:pt>
              <c:pt idx="8">
                <c:v>8.8112500195721868</c:v>
              </c:pt>
              <c:pt idx="9">
                <c:v>10.475925822733071</c:v>
              </c:pt>
              <c:pt idx="10">
                <c:v>11.566380296205583</c:v>
              </c:pt>
              <c:pt idx="11">
                <c:v>12.178299195447927</c:v>
              </c:pt>
              <c:pt idx="12">
                <c:v>12.37513071633615</c:v>
              </c:pt>
            </c:numLit>
          </c:val>
          <c:extLst>
            <c:ext xmlns:c16="http://schemas.microsoft.com/office/drawing/2014/chart" uri="{C3380CC4-5D6E-409C-BE32-E72D297353CC}">
              <c16:uniqueId val="{00000000-C535-405E-B3E7-11BD7B82A4D5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3.9896658329215833</c:v>
              </c:pt>
              <c:pt idx="1">
                <c:v>3.242572607372495</c:v>
              </c:pt>
              <c:pt idx="2">
                <c:v>1.278008848768867</c:v>
              </c:pt>
              <c:pt idx="3">
                <c:v>-0.86172668628674265</c:v>
              </c:pt>
              <c:pt idx="4">
                <c:v>-1.4822366181698388</c:v>
              </c:pt>
              <c:pt idx="5">
                <c:v>0.23884378265219516</c:v>
              </c:pt>
              <c:pt idx="6">
                <c:v>3.3221683503129991</c:v>
              </c:pt>
              <c:pt idx="7">
                <c:v>6.4100083827209167</c:v>
              </c:pt>
              <c:pt idx="8">
                <c:v>8.8668898211113909</c:v>
              </c:pt>
              <c:pt idx="9">
                <c:v>10.610860021501638</c:v>
              </c:pt>
              <c:pt idx="10">
                <c:v>11.74327468517793</c:v>
              </c:pt>
              <c:pt idx="11">
                <c:v>12.37513071633615</c:v>
              </c:pt>
              <c:pt idx="12">
                <c:v>12.577809415563314</c:v>
              </c:pt>
            </c:numLit>
          </c:val>
          <c:extLst>
            <c:ext xmlns:c16="http://schemas.microsoft.com/office/drawing/2014/chart" uri="{C3380CC4-5D6E-409C-BE32-E72D297353CC}">
              <c16:uniqueId val="{00000001-C535-405E-B3E7-11BD7B82A4D5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2.0545297133598757</c:v>
              </c:pt>
              <c:pt idx="1">
                <c:v>1.278008848768867</c:v>
              </c:pt>
              <c:pt idx="2">
                <c:v>-0.79670633227265031</c:v>
              </c:pt>
              <c:pt idx="3">
                <c:v>-3.1090727603718236</c:v>
              </c:pt>
              <c:pt idx="4">
                <c:v>-3.6971840374883347</c:v>
              </c:pt>
              <c:pt idx="5">
                <c:v>-1.4337831223145872</c:v>
              </c:pt>
              <c:pt idx="6">
                <c:v>2.4698319324648095</c:v>
              </c:pt>
              <c:pt idx="7">
                <c:v>6.2451665425473184</c:v>
              </c:pt>
              <c:pt idx="8">
                <c:v>9.1362027745522028</c:v>
              </c:pt>
              <c:pt idx="9">
                <c:v>11.119936504266725</c:v>
              </c:pt>
              <c:pt idx="10">
                <c:v>12.37513071633615</c:v>
              </c:pt>
              <c:pt idx="11">
                <c:v>13.063644047793241</c:v>
              </c:pt>
              <c:pt idx="12">
                <c:v>13.282645427159089</c:v>
              </c:pt>
            </c:numLit>
          </c:val>
          <c:extLst>
            <c:ext xmlns:c16="http://schemas.microsoft.com/office/drawing/2014/chart" uri="{C3380CC4-5D6E-409C-BE32-E72D297353CC}">
              <c16:uniqueId val="{00000002-C535-405E-B3E7-11BD7B82A4D5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-5.1276617974913757E-2</c:v>
              </c:pt>
              <c:pt idx="1">
                <c:v>-0.86172668628674265</c:v>
              </c:pt>
              <c:pt idx="2">
                <c:v>-3.1090727603718236</c:v>
              </c:pt>
              <c:pt idx="3">
                <c:v>-5.8426994117068283</c:v>
              </c:pt>
              <c:pt idx="4">
                <c:v>-6.7666696692835444</c:v>
              </c:pt>
              <c:pt idx="5">
                <c:v>-3.920625208330339</c:v>
              </c:pt>
              <c:pt idx="6">
                <c:v>1.34432804452042</c:v>
              </c:pt>
              <c:pt idx="7">
                <c:v>6.351436966869918</c:v>
              </c:pt>
              <c:pt idx="8">
                <c:v>10.000292747899032</c:v>
              </c:pt>
              <c:pt idx="9">
                <c:v>12.37513071633615</c:v>
              </c:pt>
              <c:pt idx="10">
                <c:v>13.814238681676255</c:v>
              </c:pt>
              <c:pt idx="11">
                <c:v>14.580734076046824</c:v>
              </c:pt>
              <c:pt idx="12">
                <c:v>14.82096953304403</c:v>
              </c:pt>
            </c:numLit>
          </c:val>
          <c:extLst>
            <c:ext xmlns:c16="http://schemas.microsoft.com/office/drawing/2014/chart" uri="{C3380CC4-5D6E-409C-BE32-E72D297353CC}">
              <c16:uniqueId val="{00000003-C535-405E-B3E7-11BD7B82A4D5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-0.71911102426236739</c:v>
              </c:pt>
              <c:pt idx="1">
                <c:v>-1.4822366181698434</c:v>
              </c:pt>
              <c:pt idx="2">
                <c:v>-3.6971840374883298</c:v>
              </c:pt>
              <c:pt idx="3">
                <c:v>-6.7666696692835444</c:v>
              </c:pt>
              <c:pt idx="4">
                <c:v>-8.5374384804887438</c:v>
              </c:pt>
              <c:pt idx="5">
                <c:v>-5.8089656150794893</c:v>
              </c:pt>
              <c:pt idx="6">
                <c:v>0.94819293243955549</c:v>
              </c:pt>
              <c:pt idx="7">
                <c:v>7.6849403864947012</c:v>
              </c:pt>
              <c:pt idx="8">
                <c:v>12.375130716336143</c:v>
              </c:pt>
              <c:pt idx="9">
                <c:v>15.213750001401689</c:v>
              </c:pt>
              <c:pt idx="10">
                <c:v>16.822486600491121</c:v>
              </c:pt>
              <c:pt idx="11">
                <c:v>17.638905899665087</c:v>
              </c:pt>
              <c:pt idx="12">
                <c:v>17.88848122820886</c:v>
              </c:pt>
            </c:numLit>
          </c:val>
          <c:extLst>
            <c:ext xmlns:c16="http://schemas.microsoft.com/office/drawing/2014/chart" uri="{C3380CC4-5D6E-409C-BE32-E72D297353CC}">
              <c16:uniqueId val="{00000004-C535-405E-B3E7-11BD7B82A4D5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0.80433133641859222</c:v>
              </c:pt>
              <c:pt idx="1">
                <c:v>0.23884378265219516</c:v>
              </c:pt>
              <c:pt idx="2">
                <c:v>-1.4337831223145872</c:v>
              </c:pt>
              <c:pt idx="3">
                <c:v>-3.920625208330339</c:v>
              </c:pt>
              <c:pt idx="4">
                <c:v>-5.808965615079499</c:v>
              </c:pt>
              <c:pt idx="5">
                <c:v>-3.7651634779601499</c:v>
              </c:pt>
              <c:pt idx="6">
                <c:v>3.8033340143466767</c:v>
              </c:pt>
              <c:pt idx="7">
                <c:v>12.375130716336153</c:v>
              </c:pt>
              <c:pt idx="8">
                <c:v>18.149377768937367</c:v>
              </c:pt>
              <c:pt idx="9">
                <c:v>21.271778974961961</c:v>
              </c:pt>
              <c:pt idx="10">
                <c:v>22.830861683145208</c:v>
              </c:pt>
              <c:pt idx="11">
                <c:v>23.544352720525531</c:v>
              </c:pt>
              <c:pt idx="12">
                <c:v>23.750217073150903</c:v>
              </c:pt>
            </c:numLit>
          </c:val>
          <c:extLst>
            <c:ext xmlns:c16="http://schemas.microsoft.com/office/drawing/2014/chart" uri="{C3380CC4-5D6E-409C-BE32-E72D297353CC}">
              <c16:uniqueId val="{00000005-C535-405E-B3E7-11BD7B82A4D5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3.6231994560900298</c:v>
              </c:pt>
              <c:pt idx="1">
                <c:v>3.3221683503129942</c:v>
              </c:pt>
              <c:pt idx="2">
                <c:v>2.4698319324648095</c:v>
              </c:pt>
              <c:pt idx="3">
                <c:v>1.34432804452042</c:v>
              </c:pt>
              <c:pt idx="4">
                <c:v>0.94819293243955549</c:v>
              </c:pt>
              <c:pt idx="5">
                <c:v>3.8033340143466767</c:v>
              </c:pt>
              <c:pt idx="6">
                <c:v>12.375130716336136</c:v>
              </c:pt>
              <c:pt idx="7">
                <c:v>23.091164066557518</c:v>
              </c:pt>
              <c:pt idx="8">
                <c:v>30.052690275832386</c:v>
              </c:pt>
              <c:pt idx="9">
                <c:v>33.029440391028949</c:v>
              </c:pt>
              <c:pt idx="10">
                <c:v>34.014543604111665</c:v>
              </c:pt>
              <c:pt idx="11">
                <c:v>34.266846674672166</c:v>
              </c:pt>
              <c:pt idx="12">
                <c:v>34.306409301759388</c:v>
              </c:pt>
            </c:numLit>
          </c:val>
          <c:extLst>
            <c:ext xmlns:c16="http://schemas.microsoft.com/office/drawing/2014/chart" uri="{C3380CC4-5D6E-409C-BE32-E72D297353CC}">
              <c16:uniqueId val="{00000006-C535-405E-B3E7-11BD7B82A4D5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6.4937870938816067</c:v>
              </c:pt>
              <c:pt idx="1">
                <c:v>6.4100083827209167</c:v>
              </c:pt>
              <c:pt idx="2">
                <c:v>6.2451665425473148</c:v>
              </c:pt>
              <c:pt idx="3">
                <c:v>6.3514369668699135</c:v>
              </c:pt>
              <c:pt idx="4">
                <c:v>7.6849403864946915</c:v>
              </c:pt>
              <c:pt idx="5">
                <c:v>12.375130716336153</c:v>
              </c:pt>
              <c:pt idx="6">
                <c:v>23.091164066557518</c:v>
              </c:pt>
              <c:pt idx="7">
                <c:v>37.744783445996177</c:v>
              </c:pt>
              <c:pt idx="8">
                <c:v>48.144594194135863</c:v>
              </c:pt>
              <c:pt idx="9">
                <c:v>51.781243942661412</c:v>
              </c:pt>
              <c:pt idx="10">
                <c:v>52.00153004052278</c:v>
              </c:pt>
              <c:pt idx="11">
                <c:v>51.45374153896384</c:v>
              </c:pt>
              <c:pt idx="12">
                <c:v>51.188833404774662</c:v>
              </c:pt>
            </c:numLit>
          </c:val>
          <c:extLst>
            <c:ext xmlns:c16="http://schemas.microsoft.com/office/drawing/2014/chart" uri="{C3380CC4-5D6E-409C-BE32-E72D297353CC}">
              <c16:uniqueId val="{00000007-C535-405E-B3E7-11BD7B82A4D5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8.8112500195721868</c:v>
              </c:pt>
              <c:pt idx="1">
                <c:v>8.8668898211113873</c:v>
              </c:pt>
              <c:pt idx="2">
                <c:v>9.136202774552201</c:v>
              </c:pt>
              <c:pt idx="3">
                <c:v>10.000292747899032</c:v>
              </c:pt>
              <c:pt idx="4">
                <c:v>12.375130716336143</c:v>
              </c:pt>
              <c:pt idx="5">
                <c:v>18.149377768937367</c:v>
              </c:pt>
              <c:pt idx="6">
                <c:v>30.052690275832386</c:v>
              </c:pt>
              <c:pt idx="7">
                <c:v>48.144594194135863</c:v>
              </c:pt>
              <c:pt idx="8">
                <c:v>64.779493519753501</c:v>
              </c:pt>
              <c:pt idx="9">
                <c:v>72.740403128035524</c:v>
              </c:pt>
              <c:pt idx="10">
                <c:v>74.087455854108072</c:v>
              </c:pt>
              <c:pt idx="11">
                <c:v>73.353391824453965</c:v>
              </c:pt>
              <c:pt idx="12">
                <c:v>72.904934212183562</c:v>
              </c:pt>
            </c:numLit>
          </c:val>
          <c:extLst>
            <c:ext xmlns:c16="http://schemas.microsoft.com/office/drawing/2014/chart" uri="{C3380CC4-5D6E-409C-BE32-E72D297353CC}">
              <c16:uniqueId val="{00000008-C535-405E-B3E7-11BD7B82A4D5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10.475925822733066</c:v>
              </c:pt>
              <c:pt idx="1">
                <c:v>10.610860021501635</c:v>
              </c:pt>
              <c:pt idx="2">
                <c:v>11.11993650426672</c:v>
              </c:pt>
              <c:pt idx="3">
                <c:v>12.375130716336145</c:v>
              </c:pt>
              <c:pt idx="4">
                <c:v>15.213750001401692</c:v>
              </c:pt>
              <c:pt idx="5">
                <c:v>21.271778974961961</c:v>
              </c:pt>
              <c:pt idx="6">
                <c:v>33.029440391028949</c:v>
              </c:pt>
              <c:pt idx="7">
                <c:v>51.781243942661412</c:v>
              </c:pt>
              <c:pt idx="8">
                <c:v>72.74040312803551</c:v>
              </c:pt>
              <c:pt idx="9">
                <c:v>86.974382187543355</c:v>
              </c:pt>
              <c:pt idx="10">
                <c:v>92.386031408717827</c:v>
              </c:pt>
              <c:pt idx="11">
                <c:v>93.222563209887696</c:v>
              </c:pt>
              <c:pt idx="12">
                <c:v>93.118682716119665</c:v>
              </c:pt>
            </c:numLit>
          </c:val>
          <c:extLst>
            <c:ext xmlns:c16="http://schemas.microsoft.com/office/drawing/2014/chart" uri="{C3380CC4-5D6E-409C-BE32-E72D297353CC}">
              <c16:uniqueId val="{00000009-C535-405E-B3E7-11BD7B82A4D5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11.566380296205583</c:v>
              </c:pt>
              <c:pt idx="1">
                <c:v>11.74327468517793</c:v>
              </c:pt>
              <c:pt idx="2">
                <c:v>12.37513071633615</c:v>
              </c:pt>
              <c:pt idx="3">
                <c:v>13.814238681676255</c:v>
              </c:pt>
              <c:pt idx="4">
                <c:v>16.822486600491114</c:v>
              </c:pt>
              <c:pt idx="5">
                <c:v>22.830861683145201</c:v>
              </c:pt>
              <c:pt idx="6">
                <c:v>34.01454360411168</c:v>
              </c:pt>
              <c:pt idx="7">
                <c:v>52.00153004052278</c:v>
              </c:pt>
              <c:pt idx="8">
                <c:v>74.087455854108086</c:v>
              </c:pt>
              <c:pt idx="9">
                <c:v>92.386031408717827</c:v>
              </c:pt>
              <c:pt idx="10">
                <c:v>102.0950543565571</c:v>
              </c:pt>
              <c:pt idx="11">
                <c:v>105.41635028102074</c:v>
              </c:pt>
              <c:pt idx="12">
                <c:v>106.04733583189866</c:v>
              </c:pt>
            </c:numLit>
          </c:val>
          <c:extLst>
            <c:ext xmlns:c16="http://schemas.microsoft.com/office/drawing/2014/chart" uri="{C3380CC4-5D6E-409C-BE32-E72D297353CC}">
              <c16:uniqueId val="{0000000A-C535-405E-B3E7-11BD7B82A4D5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12.178299195447929</c:v>
              </c:pt>
              <c:pt idx="1">
                <c:v>12.375130716336145</c:v>
              </c:pt>
              <c:pt idx="2">
                <c:v>13.063644047793241</c:v>
              </c:pt>
              <c:pt idx="3">
                <c:v>14.580734076046824</c:v>
              </c:pt>
              <c:pt idx="4">
                <c:v>17.638905899665087</c:v>
              </c:pt>
              <c:pt idx="5">
                <c:v>23.54435272052552</c:v>
              </c:pt>
              <c:pt idx="6">
                <c:v>34.266846674672152</c:v>
              </c:pt>
              <c:pt idx="7">
                <c:v>51.45374153896384</c:v>
              </c:pt>
              <c:pt idx="8">
                <c:v>73.353391824453965</c:v>
              </c:pt>
              <c:pt idx="9">
                <c:v>93.222563209887696</c:v>
              </c:pt>
              <c:pt idx="10">
                <c:v>105.41635028102074</c:v>
              </c:pt>
              <c:pt idx="11">
                <c:v>110.55029641704559</c:v>
              </c:pt>
              <c:pt idx="12">
                <c:v>111.78817730663162</c:v>
              </c:pt>
            </c:numLit>
          </c:val>
          <c:extLst>
            <c:ext xmlns:c16="http://schemas.microsoft.com/office/drawing/2014/chart" uri="{C3380CC4-5D6E-409C-BE32-E72D297353CC}">
              <c16:uniqueId val="{0000000B-C535-405E-B3E7-11BD7B82A4D5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12.375130716336146</c:v>
              </c:pt>
              <c:pt idx="1">
                <c:v>12.577809415563314</c:v>
              </c:pt>
              <c:pt idx="2">
                <c:v>13.282645427159089</c:v>
              </c:pt>
              <c:pt idx="3">
                <c:v>14.82096953304403</c:v>
              </c:pt>
              <c:pt idx="4">
                <c:v>17.888481228208853</c:v>
              </c:pt>
              <c:pt idx="5">
                <c:v>23.750217073150903</c:v>
              </c:pt>
              <c:pt idx="6">
                <c:v>34.306409301759388</c:v>
              </c:pt>
              <c:pt idx="7">
                <c:v>51.188833404774662</c:v>
              </c:pt>
              <c:pt idx="8">
                <c:v>72.904934212183591</c:v>
              </c:pt>
              <c:pt idx="9">
                <c:v>93.118682716119665</c:v>
              </c:pt>
              <c:pt idx="10">
                <c:v>106.04733583189871</c:v>
              </c:pt>
              <c:pt idx="11">
                <c:v>111.78817730663164</c:v>
              </c:pt>
              <c:pt idx="12">
                <c:v>113.24173934207099</c:v>
              </c:pt>
            </c:numLit>
          </c:val>
          <c:extLst>
            <c:ext xmlns:c16="http://schemas.microsoft.com/office/drawing/2014/chart" uri="{C3380CC4-5D6E-409C-BE32-E72D297353CC}">
              <c16:uniqueId val="{0000000C-C535-405E-B3E7-11BD7B82A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4753024"/>
        <c:axId val="234758912"/>
        <c:axId val="234354432"/>
      </c:bar3DChart>
      <c:catAx>
        <c:axId val="23475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34758912"/>
        <c:crosses val="autoZero"/>
        <c:auto val="1"/>
        <c:lblAlgn val="ctr"/>
        <c:lblOffset val="100"/>
        <c:noMultiLvlLbl val="0"/>
      </c:catAx>
      <c:valAx>
        <c:axId val="2347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753024"/>
        <c:crosses val="autoZero"/>
        <c:crossBetween val="between"/>
      </c:valAx>
      <c:serAx>
        <c:axId val="234354432"/>
        <c:scaling>
          <c:orientation val="maxMin"/>
        </c:scaling>
        <c:delete val="0"/>
        <c:axPos val="b"/>
        <c:majorTickMark val="out"/>
        <c:minorTickMark val="none"/>
        <c:tickLblPos val="nextTo"/>
        <c:crossAx val="23475891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7.9703546913965971E-4</c:v>
              </c:pt>
              <c:pt idx="1">
                <c:v>1.9889513752575572E-2</c:v>
              </c:pt>
              <c:pt idx="2">
                <c:v>3.9513540056701414E-2</c:v>
              </c:pt>
              <c:pt idx="3">
                <c:v>5.8563194612127993E-2</c:v>
              </c:pt>
              <c:pt idx="4">
                <c:v>7.7483655984581429E-2</c:v>
              </c:pt>
              <c:pt idx="5">
                <c:v>9.5744297709520823E-2</c:v>
              </c:pt>
              <c:pt idx="6">
                <c:v>8.2027033237992139E-2</c:v>
              </c:pt>
              <c:pt idx="7">
                <c:v>6.1472920189548474E-2</c:v>
              </c:pt>
              <c:pt idx="8">
                <c:v>4.1013516618996063E-2</c:v>
              </c:pt>
              <c:pt idx="9">
                <c:v>2.0506758309498028E-2</c:v>
              </c:pt>
              <c:pt idx="10">
                <c:v>1.1937022874671182E-6</c:v>
              </c:pt>
              <c:pt idx="11">
                <c:v>0.12870932271365534</c:v>
              </c:pt>
            </c:numLit>
          </c:val>
          <c:extLst>
            <c:ext xmlns:c16="http://schemas.microsoft.com/office/drawing/2014/chart" uri="{C3380CC4-5D6E-409C-BE32-E72D297353CC}">
              <c16:uniqueId val="{00000000-7959-4229-A739-49D7505D2EB2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7.1882758132295311E-4</c:v>
              </c:pt>
              <c:pt idx="1">
                <c:v>1.8484945486323803E-2</c:v>
              </c:pt>
              <c:pt idx="2">
                <c:v>3.7472212813909687E-2</c:v>
              </c:pt>
              <c:pt idx="3">
                <c:v>5.6348932133544381E-2</c:v>
              </c:pt>
              <c:pt idx="4">
                <c:v>7.5472230650129313E-2</c:v>
              </c:pt>
              <c:pt idx="5">
                <c:v>9.4432305427184615E-2</c:v>
              </c:pt>
              <c:pt idx="6">
                <c:v>0.10602149080904096</c:v>
              </c:pt>
              <c:pt idx="7">
                <c:v>7.4831648516431967E-2</c:v>
              </c:pt>
              <c:pt idx="8">
                <c:v>4.5967615254876908E-2</c:v>
              </c:pt>
              <c:pt idx="9">
                <c:v>1.8627550275857253E-2</c:v>
              </c:pt>
              <c:pt idx="10">
                <c:v>0</c:v>
              </c:pt>
              <c:pt idx="11">
                <c:v>0.48403654818981828</c:v>
              </c:pt>
            </c:numLit>
          </c:val>
          <c:extLst>
            <c:ext xmlns:c16="http://schemas.microsoft.com/office/drawing/2014/chart" uri="{C3380CC4-5D6E-409C-BE32-E72D297353CC}">
              <c16:uniqueId val="{00000001-7959-4229-A739-49D7505D2EB2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7.1828248355746251E-4</c:v>
              </c:pt>
              <c:pt idx="1">
                <c:v>1.8262590667857542E-2</c:v>
              </c:pt>
              <c:pt idx="2">
                <c:v>3.6857681526330087E-2</c:v>
              </c:pt>
              <c:pt idx="3">
                <c:v>5.5371971055114218E-2</c:v>
              </c:pt>
              <c:pt idx="4">
                <c:v>7.4200485801436497E-2</c:v>
              </c:pt>
              <c:pt idx="5">
                <c:v>9.2969282862070637E-2</c:v>
              </c:pt>
              <c:pt idx="6">
                <c:v>0.1000526372225771</c:v>
              </c:pt>
              <c:pt idx="7">
                <c:v>6.5067250243648067E-2</c:v>
              </c:pt>
              <c:pt idx="8">
                <c:v>3.2574483174784515E-2</c:v>
              </c:pt>
              <c:pt idx="9">
                <c:v>0</c:v>
              </c:pt>
              <c:pt idx="10">
                <c:v>0</c:v>
              </c:pt>
              <c:pt idx="11">
                <c:v>0.76613245951014286</c:v>
              </c:pt>
            </c:numLit>
          </c:val>
          <c:extLst>
            <c:ext xmlns:c16="http://schemas.microsoft.com/office/drawing/2014/chart" uri="{C3380CC4-5D6E-409C-BE32-E72D297353CC}">
              <c16:uniqueId val="{00000002-7959-4229-A739-49D7505D2EB2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7.1810054791308811E-4</c:v>
              </c:pt>
              <c:pt idx="1">
                <c:v>1.8174032219099624E-2</c:v>
              </c:pt>
              <c:pt idx="2">
                <c:v>3.6580314165232677E-2</c:v>
              </c:pt>
              <c:pt idx="3">
                <c:v>5.4866092325549863E-2</c:v>
              </c:pt>
              <c:pt idx="4">
                <c:v>7.3443990800286324E-2</c:v>
              </c:pt>
              <c:pt idx="5">
                <c:v>9.189667187564779E-2</c:v>
              </c:pt>
              <c:pt idx="6">
                <c:v>7.689015902579574E-2</c:v>
              </c:pt>
              <c:pt idx="7">
                <c:v>4.0999205390005344E-2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0.92518537498180342</c:v>
              </c:pt>
            </c:numLit>
          </c:val>
          <c:extLst>
            <c:ext xmlns:c16="http://schemas.microsoft.com/office/drawing/2014/chart" uri="{C3380CC4-5D6E-409C-BE32-E72D297353CC}">
              <c16:uniqueId val="{00000003-7959-4229-A739-49D7505D2EB2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7.1800952237416349E-4</c:v>
              </c:pt>
              <c:pt idx="1">
                <c:v>1.8126306306613809E-2</c:v>
              </c:pt>
              <c:pt idx="2">
                <c:v>3.6417513489392019E-2</c:v>
              </c:pt>
              <c:pt idx="3">
                <c:v>5.4545119146613599E-2</c:v>
              </c:pt>
              <c:pt idx="4">
                <c:v>7.2892415823843426E-2</c:v>
              </c:pt>
              <c:pt idx="5">
                <c:v>8.1153546076104477E-2</c:v>
              </c:pt>
              <c:pt idx="6">
                <c:v>4.4305151748988858E-2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1.0069329871642156</c:v>
              </c:pt>
            </c:numLit>
          </c:val>
          <c:extLst>
            <c:ext xmlns:c16="http://schemas.microsoft.com/office/drawing/2014/chart" uri="{C3380CC4-5D6E-409C-BE32-E72D297353CC}">
              <c16:uniqueId val="{00000004-7959-4229-A739-49D7505D2EB2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7.1795487297931322E-4</c:v>
              </c:pt>
              <c:pt idx="1">
                <c:v>1.8096126757165203E-2</c:v>
              </c:pt>
              <c:pt idx="2">
                <c:v>3.6307090581867096E-2</c:v>
              </c:pt>
              <c:pt idx="3">
                <c:v>5.4299173209513725E-2</c:v>
              </c:pt>
              <c:pt idx="4">
                <c:v>7.234597154519018E-2</c:v>
              </c:pt>
              <c:pt idx="5">
                <c:v>4.299383634181516E-2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0.98416530066995345</c:v>
              </c:pt>
            </c:numLit>
          </c:val>
          <c:extLst>
            <c:ext xmlns:c16="http://schemas.microsoft.com/office/drawing/2014/chart" uri="{C3380CC4-5D6E-409C-BE32-E72D297353CC}">
              <c16:uniqueId val="{00000005-7959-4229-A739-49D7505D2EB2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7.179184041583356E-4</c:v>
              </c:pt>
              <c:pt idx="1">
                <c:v>1.8074779520098984E-2</c:v>
              </c:pt>
              <c:pt idx="2">
                <c:v>3.6219420192636319E-2</c:v>
              </c:pt>
              <c:pt idx="3">
                <c:v>5.4045198892883298E-2</c:v>
              </c:pt>
              <c:pt idx="4">
                <c:v>3.8274335998270993E-2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0.95093861712612981</c:v>
              </c:pt>
            </c:numLit>
          </c:val>
          <c:extLst>
            <c:ext xmlns:c16="http://schemas.microsoft.com/office/drawing/2014/chart" uri="{C3380CC4-5D6E-409C-BE32-E72D297353CC}">
              <c16:uniqueId val="{00000006-7959-4229-A739-49D7505D2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5293952"/>
        <c:axId val="155295744"/>
        <c:axId val="154962560"/>
      </c:bar3DChart>
      <c:catAx>
        <c:axId val="15529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95744"/>
        <c:crosses val="autoZero"/>
        <c:auto val="1"/>
        <c:lblAlgn val="ctr"/>
        <c:lblOffset val="100"/>
        <c:noMultiLvlLbl val="0"/>
      </c:catAx>
      <c:valAx>
        <c:axId val="15529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5293952"/>
        <c:crosses val="autoZero"/>
        <c:crossBetween val="between"/>
      </c:valAx>
      <c:serAx>
        <c:axId val="154962560"/>
        <c:scaling>
          <c:orientation val="maxMin"/>
        </c:scaling>
        <c:delete val="0"/>
        <c:axPos val="b"/>
        <c:majorTickMark val="out"/>
        <c:minorTickMark val="none"/>
        <c:tickLblPos val="nextTo"/>
        <c:crossAx val="155295744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4.7780735329218359E-3</c:v>
              </c:pt>
              <c:pt idx="1">
                <c:v>5.7861020957527673E-3</c:v>
              </c:pt>
              <c:pt idx="2">
                <c:v>6.6943177027262426E-3</c:v>
              </c:pt>
              <c:pt idx="3">
                <c:v>7.3256516171105969E-3</c:v>
              </c:pt>
              <c:pt idx="4">
                <c:v>8.883843526080638E-3</c:v>
              </c:pt>
              <c:pt idx="5">
                <c:v>1.1982380166719325E-2</c:v>
              </c:pt>
              <c:pt idx="6">
                <c:v>1.7174061942756648E-2</c:v>
              </c:pt>
              <c:pt idx="7">
                <c:v>1.8796290569735811E-2</c:v>
              </c:pt>
              <c:pt idx="8">
                <c:v>1.6051987059978581E-2</c:v>
              </c:pt>
              <c:pt idx="9">
                <c:v>1.2297215627007719E-2</c:v>
              </c:pt>
              <c:pt idx="10">
                <c:v>8.5386812598051125E-3</c:v>
              </c:pt>
              <c:pt idx="11">
                <c:v>5.7857219763086786E-3</c:v>
              </c:pt>
              <c:pt idx="12">
                <c:v>4.7778470213509167E-3</c:v>
              </c:pt>
            </c:numLit>
          </c:val>
          <c:extLst>
            <c:ext xmlns:c16="http://schemas.microsoft.com/office/drawing/2014/chart" uri="{C3380CC4-5D6E-409C-BE32-E72D297353CC}">
              <c16:uniqueId val="{00000000-F95A-42CD-8212-0C2ECF706FCF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5.7861020957527673E-3</c:v>
              </c:pt>
              <c:pt idx="1">
                <c:v>6.5242820529016025E-3</c:v>
              </c:pt>
              <c:pt idx="2">
                <c:v>6.6690449964953063E-3</c:v>
              </c:pt>
              <c:pt idx="3">
                <c:v>7.2305251771032667E-3</c:v>
              </c:pt>
              <c:pt idx="4">
                <c:v>8.695829542725882E-3</c:v>
              </c:pt>
              <c:pt idx="5">
                <c:v>1.1690882104961246E-2</c:v>
              </c:pt>
              <c:pt idx="6">
                <c:v>1.6791486861475677E-2</c:v>
              </c:pt>
              <c:pt idx="7">
                <c:v>1.9797396462807239E-2</c:v>
              </c:pt>
              <c:pt idx="8">
                <c:v>1.7055949247759578E-2</c:v>
              </c:pt>
              <c:pt idx="9">
                <c:v>1.3303238507147153E-2</c:v>
              </c:pt>
              <c:pt idx="10">
                <c:v>9.5458752298119027E-3</c:v>
              </c:pt>
              <c:pt idx="11">
                <c:v>6.793428876790077E-3</c:v>
              </c:pt>
              <c:pt idx="12">
                <c:v>5.7856851528482614E-3</c:v>
              </c:pt>
            </c:numLit>
          </c:val>
          <c:extLst>
            <c:ext xmlns:c16="http://schemas.microsoft.com/office/drawing/2014/chart" uri="{C3380CC4-5D6E-409C-BE32-E72D297353CC}">
              <c16:uniqueId val="{00000001-F95A-42CD-8212-0C2ECF706FCF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6.6943177027262426E-3</c:v>
              </c:pt>
              <c:pt idx="1">
                <c:v>6.6690449964953063E-3</c:v>
              </c:pt>
              <c:pt idx="2">
                <c:v>6.6859337035057483E-3</c:v>
              </c:pt>
              <c:pt idx="3">
                <c:v>7.0341428536163418E-3</c:v>
              </c:pt>
              <c:pt idx="4">
                <c:v>8.2116639034773026E-3</c:v>
              </c:pt>
              <c:pt idx="5">
                <c:v>1.0878539079341288E-2</c:v>
              </c:pt>
              <c:pt idx="6">
                <c:v>1.5677061516764838E-2</c:v>
              </c:pt>
              <c:pt idx="7">
                <c:v>2.2519997723546285E-2</c:v>
              </c:pt>
              <c:pt idx="8">
                <c:v>1.9791647566075252E-2</c:v>
              </c:pt>
              <c:pt idx="9">
                <c:v>1.60478752698235E-2</c:v>
              </c:pt>
              <c:pt idx="10">
                <c:v>1.2295499378973746E-2</c:v>
              </c:pt>
              <c:pt idx="11">
                <c:v>9.5452916693468497E-3</c:v>
              </c:pt>
              <c:pt idx="12">
                <c:v>8.5381472181789743E-3</c:v>
              </c:pt>
            </c:numLit>
          </c:val>
          <c:extLst>
            <c:ext xmlns:c16="http://schemas.microsoft.com/office/drawing/2014/chart" uri="{C3380CC4-5D6E-409C-BE32-E72D297353CC}">
              <c16:uniqueId val="{00000002-F95A-42CD-8212-0C2ECF706FCF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7.3256516171105969E-3</c:v>
              </c:pt>
              <c:pt idx="1">
                <c:v>7.2305251771032667E-3</c:v>
              </c:pt>
              <c:pt idx="2">
                <c:v>7.0341428536163418E-3</c:v>
              </c:pt>
              <c:pt idx="3">
                <c:v>7.0201418768529459E-3</c:v>
              </c:pt>
              <c:pt idx="4">
                <c:v>7.695454512337929E-3</c:v>
              </c:pt>
              <c:pt idx="5">
                <c:v>9.765842209371392E-3</c:v>
              </c:pt>
              <c:pt idx="6">
                <c:v>1.3973964980281649E-2</c:v>
              </c:pt>
              <c:pt idx="7">
                <c:v>2.0769407834291348E-2</c:v>
              </c:pt>
              <c:pt idx="8">
                <c:v>2.3493196073424386E-2</c:v>
              </c:pt>
              <c:pt idx="9">
                <c:v>1.9778303280204489E-2</c:v>
              </c:pt>
              <c:pt idx="10">
                <c:v>1.604132230030085E-2</c:v>
              </c:pt>
              <c:pt idx="11">
                <c:v>1.3298037281576492E-2</c:v>
              </c:pt>
              <c:pt idx="12">
                <c:v>1.2292797723995434E-2</c:v>
              </c:pt>
            </c:numLit>
          </c:val>
          <c:extLst>
            <c:ext xmlns:c16="http://schemas.microsoft.com/office/drawing/2014/chart" uri="{C3380CC4-5D6E-409C-BE32-E72D297353CC}">
              <c16:uniqueId val="{00000003-F95A-42CD-8212-0C2ECF706FCF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8.883843526080638E-3</c:v>
              </c:pt>
              <c:pt idx="1">
                <c:v>8.6958295427258803E-3</c:v>
              </c:pt>
              <c:pt idx="2">
                <c:v>8.2116639034773061E-3</c:v>
              </c:pt>
              <c:pt idx="3">
                <c:v>7.695454512337929E-3</c:v>
              </c:pt>
              <c:pt idx="4">
                <c:v>7.647859923327319E-3</c:v>
              </c:pt>
              <c:pt idx="5">
                <c:v>8.8154074676897488E-3</c:v>
              </c:pt>
              <c:pt idx="6">
                <c:v>1.2056245225461915E-2</c:v>
              </c:pt>
              <c:pt idx="7">
                <c:v>1.80220099643356E-2</c:v>
              </c:pt>
              <c:pt idx="8">
                <c:v>2.6715537351556698E-2</c:v>
              </c:pt>
              <c:pt idx="9">
                <c:v>2.3441560601258207E-2</c:v>
              </c:pt>
              <c:pt idx="10">
                <c:v>1.9750995188220381E-2</c:v>
              </c:pt>
              <c:pt idx="11">
                <c:v>1.7028028202095084E-2</c:v>
              </c:pt>
              <c:pt idx="12">
                <c:v>1.6028366100057673E-2</c:v>
              </c:pt>
            </c:numLit>
          </c:val>
          <c:extLst>
            <c:ext xmlns:c16="http://schemas.microsoft.com/office/drawing/2014/chart" uri="{C3380CC4-5D6E-409C-BE32-E72D297353CC}">
              <c16:uniqueId val="{00000004-F95A-42CD-8212-0C2ECF706FCF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1.1982380166719327E-2</c:v>
              </c:pt>
              <c:pt idx="1">
                <c:v>1.1690882104961248E-2</c:v>
              </c:pt>
              <c:pt idx="2">
                <c:v>1.087853907934129E-2</c:v>
              </c:pt>
              <c:pt idx="3">
                <c:v>9.765842209371392E-3</c:v>
              </c:pt>
              <c:pt idx="4">
                <c:v>8.8154074676897402E-3</c:v>
              </c:pt>
              <c:pt idx="5">
                <c:v>8.7902307955919998E-3</c:v>
              </c:pt>
              <c:pt idx="6">
                <c:v>1.0658188292894102E-2</c:v>
              </c:pt>
              <c:pt idx="7">
                <c:v>1.528635630946262E-2</c:v>
              </c:pt>
              <c:pt idx="8">
                <c:v>2.3005010684697583E-2</c:v>
              </c:pt>
              <c:pt idx="9">
                <c:v>2.5922264098122382E-2</c:v>
              </c:pt>
              <c:pt idx="10">
                <c:v>2.2361200953180362E-2</c:v>
              </c:pt>
              <c:pt idx="11">
                <c:v>1.9693238023822453E-2</c:v>
              </c:pt>
              <c:pt idx="12">
                <c:v>1.870843096615148E-2</c:v>
              </c:pt>
            </c:numLit>
          </c:val>
          <c:extLst>
            <c:ext xmlns:c16="http://schemas.microsoft.com/office/drawing/2014/chart" uri="{C3380CC4-5D6E-409C-BE32-E72D297353CC}">
              <c16:uniqueId val="{00000005-F95A-42CD-8212-0C2ECF706FCF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1.7174061942756648E-2</c:v>
              </c:pt>
              <c:pt idx="1">
                <c:v>1.6791486861475677E-2</c:v>
              </c:pt>
              <c:pt idx="2">
                <c:v>1.5677061516764845E-2</c:v>
              </c:pt>
              <c:pt idx="3">
                <c:v>1.3973964980281646E-2</c:v>
              </c:pt>
              <c:pt idx="4">
                <c:v>1.2056245225461917E-2</c:v>
              </c:pt>
              <c:pt idx="5">
                <c:v>1.0658188292894099E-2</c:v>
              </c:pt>
              <c:pt idx="6">
                <c:v>1.0840415423082721E-2</c:v>
              </c:pt>
              <c:pt idx="7">
                <c:v>1.3684677137146615E-2</c:v>
              </c:pt>
              <c:pt idx="8">
                <c:v>1.985222007935045E-2</c:v>
              </c:pt>
              <c:pt idx="9">
                <c:v>2.6342049761090284E-2</c:v>
              </c:pt>
              <c:pt idx="10">
                <c:v>2.306327967093268E-2</c:v>
              </c:pt>
              <c:pt idx="11">
                <c:v>2.0516030324644188E-2</c:v>
              </c:pt>
              <c:pt idx="12">
                <c:v>1.9563446360452531E-2</c:v>
              </c:pt>
            </c:numLit>
          </c:val>
          <c:extLst>
            <c:ext xmlns:c16="http://schemas.microsoft.com/office/drawing/2014/chart" uri="{C3380CC4-5D6E-409C-BE32-E72D297353CC}">
              <c16:uniqueId val="{00000006-F95A-42CD-8212-0C2ECF706FCF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1.8796290569735811E-2</c:v>
              </c:pt>
              <c:pt idx="1">
                <c:v>1.9797396462807239E-2</c:v>
              </c:pt>
              <c:pt idx="2">
                <c:v>2.2519997723546285E-2</c:v>
              </c:pt>
              <c:pt idx="3">
                <c:v>2.0769407834291348E-2</c:v>
              </c:pt>
              <c:pt idx="4">
                <c:v>1.80220099643356E-2</c:v>
              </c:pt>
              <c:pt idx="5">
                <c:v>1.528635630946262E-2</c:v>
              </c:pt>
              <c:pt idx="6">
                <c:v>1.3684677137146615E-2</c:v>
              </c:pt>
              <c:pt idx="7">
                <c:v>1.4533468958953018E-2</c:v>
              </c:pt>
              <c:pt idx="8">
                <c:v>1.8834015598257692E-2</c:v>
              </c:pt>
              <c:pt idx="9">
                <c:v>2.4582190815565841E-2</c:v>
              </c:pt>
              <c:pt idx="10">
                <c:v>2.165010634261974E-2</c:v>
              </c:pt>
              <c:pt idx="11">
                <c:v>1.9270207334987837E-2</c:v>
              </c:pt>
              <c:pt idx="12">
                <c:v>1.8363065095506191E-2</c:v>
              </c:pt>
            </c:numLit>
          </c:val>
          <c:extLst>
            <c:ext xmlns:c16="http://schemas.microsoft.com/office/drawing/2014/chart" uri="{C3380CC4-5D6E-409C-BE32-E72D297353CC}">
              <c16:uniqueId val="{00000007-F95A-42CD-8212-0C2ECF706FCF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1.6051987059978581E-2</c:v>
              </c:pt>
              <c:pt idx="1">
                <c:v>1.7055949247759581E-2</c:v>
              </c:pt>
              <c:pt idx="2">
                <c:v>1.9791647566075252E-2</c:v>
              </c:pt>
              <c:pt idx="3">
                <c:v>2.3493196073424386E-2</c:v>
              </c:pt>
              <c:pt idx="4">
                <c:v>2.6715537351556698E-2</c:v>
              </c:pt>
              <c:pt idx="5">
                <c:v>2.3005010684697597E-2</c:v>
              </c:pt>
              <c:pt idx="6">
                <c:v>1.985222007935045E-2</c:v>
              </c:pt>
              <c:pt idx="7">
                <c:v>1.8834015598257692E-2</c:v>
              </c:pt>
              <c:pt idx="8">
                <c:v>2.1372439901170676E-2</c:v>
              </c:pt>
              <c:pt idx="9">
                <c:v>2.1608917131724834E-2</c:v>
              </c:pt>
              <c:pt idx="10">
                <c:v>1.8743963010320119E-2</c:v>
              </c:pt>
              <c:pt idx="11">
                <c:v>1.6439068670582441E-2</c:v>
              </c:pt>
              <c:pt idx="12">
                <c:v>1.5554680459668801E-2</c:v>
              </c:pt>
            </c:numLit>
          </c:val>
          <c:extLst>
            <c:ext xmlns:c16="http://schemas.microsoft.com/office/drawing/2014/chart" uri="{C3380CC4-5D6E-409C-BE32-E72D297353CC}">
              <c16:uniqueId val="{00000008-F95A-42CD-8212-0C2ECF706FCF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1.2297215627007719E-2</c:v>
              </c:pt>
              <c:pt idx="1">
                <c:v>1.3303238507147154E-2</c:v>
              </c:pt>
              <c:pt idx="2">
                <c:v>1.60478752698235E-2</c:v>
              </c:pt>
              <c:pt idx="3">
                <c:v>1.9778303280204489E-2</c:v>
              </c:pt>
              <c:pt idx="4">
                <c:v>2.3441560601258207E-2</c:v>
              </c:pt>
              <c:pt idx="5">
                <c:v>2.5922264098122382E-2</c:v>
              </c:pt>
              <c:pt idx="6">
                <c:v>2.6342049761090284E-2</c:v>
              </c:pt>
              <c:pt idx="7">
                <c:v>2.4582190815565841E-2</c:v>
              </c:pt>
              <c:pt idx="8">
                <c:v>2.1608917131724831E-2</c:v>
              </c:pt>
              <c:pt idx="9">
                <c:v>1.8387408309118083E-2</c:v>
              </c:pt>
              <c:pt idx="10">
                <c:v>1.527297307953154E-2</c:v>
              </c:pt>
              <c:pt idx="11">
                <c:v>1.2873335875579628E-2</c:v>
              </c:pt>
              <c:pt idx="12">
                <c:v>1.1963461226305681E-2</c:v>
              </c:pt>
            </c:numLit>
          </c:val>
          <c:extLst>
            <c:ext xmlns:c16="http://schemas.microsoft.com/office/drawing/2014/chart" uri="{C3380CC4-5D6E-409C-BE32-E72D297353CC}">
              <c16:uniqueId val="{00000009-F95A-42CD-8212-0C2ECF706FCF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8.5386812598051125E-3</c:v>
              </c:pt>
              <c:pt idx="1">
                <c:v>9.5458752298119027E-3</c:v>
              </c:pt>
              <c:pt idx="2">
                <c:v>1.2295499378973746E-2</c:v>
              </c:pt>
              <c:pt idx="3">
                <c:v>1.604132230030085E-2</c:v>
              </c:pt>
              <c:pt idx="4">
                <c:v>1.9750995188220384E-2</c:v>
              </c:pt>
              <c:pt idx="5">
                <c:v>2.2361200953180362E-2</c:v>
              </c:pt>
              <c:pt idx="6">
                <c:v>2.306327967093268E-2</c:v>
              </c:pt>
              <c:pt idx="7">
                <c:v>2.165010634261974E-2</c:v>
              </c:pt>
              <c:pt idx="8">
                <c:v>1.8743963010320119E-2</c:v>
              </c:pt>
              <c:pt idx="9">
                <c:v>1.527297307953154E-2</c:v>
              </c:pt>
              <c:pt idx="10">
                <c:v>1.1898707256574891E-2</c:v>
              </c:pt>
              <c:pt idx="11">
                <c:v>9.3550080758513475E-3</c:v>
              </c:pt>
              <c:pt idx="12">
                <c:v>8.4021589317112462E-3</c:v>
              </c:pt>
            </c:numLit>
          </c:val>
          <c:extLst>
            <c:ext xmlns:c16="http://schemas.microsoft.com/office/drawing/2014/chart" uri="{C3380CC4-5D6E-409C-BE32-E72D297353CC}">
              <c16:uniqueId val="{0000000A-F95A-42CD-8212-0C2ECF706FCF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5.7857219763086786E-3</c:v>
              </c:pt>
              <c:pt idx="1">
                <c:v>6.793428876790077E-3</c:v>
              </c:pt>
              <c:pt idx="2">
                <c:v>9.5452916693468497E-3</c:v>
              </c:pt>
              <c:pt idx="3">
                <c:v>1.3298037281576492E-2</c:v>
              </c:pt>
              <c:pt idx="4">
                <c:v>1.7028028202095084E-2</c:v>
              </c:pt>
              <c:pt idx="5">
                <c:v>1.9693238023822453E-2</c:v>
              </c:pt>
              <c:pt idx="6">
                <c:v>2.0516030324644191E-2</c:v>
              </c:pt>
              <c:pt idx="7">
                <c:v>1.9270207334987837E-2</c:v>
              </c:pt>
              <c:pt idx="8">
                <c:v>1.6439068670582441E-2</c:v>
              </c:pt>
              <c:pt idx="9">
                <c:v>1.2873335875579628E-2</c:v>
              </c:pt>
              <c:pt idx="10">
                <c:v>9.3550080758513475E-3</c:v>
              </c:pt>
              <c:pt idx="11">
                <c:v>6.7204691705970787E-3</c:v>
              </c:pt>
              <c:pt idx="12">
                <c:v>5.7401772554158056E-3</c:v>
              </c:pt>
            </c:numLit>
          </c:val>
          <c:extLst>
            <c:ext xmlns:c16="http://schemas.microsoft.com/office/drawing/2014/chart" uri="{C3380CC4-5D6E-409C-BE32-E72D297353CC}">
              <c16:uniqueId val="{0000000B-F95A-42CD-8212-0C2ECF706FCF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4.7778470213509167E-3</c:v>
              </c:pt>
              <c:pt idx="1">
                <c:v>5.7856851528482614E-3</c:v>
              </c:pt>
              <c:pt idx="2">
                <c:v>8.5381472181789743E-3</c:v>
              </c:pt>
              <c:pt idx="3">
                <c:v>1.2292797723995434E-2</c:v>
              </c:pt>
              <c:pt idx="4">
                <c:v>1.6028366100057673E-2</c:v>
              </c:pt>
              <c:pt idx="5">
                <c:v>1.870843096615148E-2</c:v>
              </c:pt>
              <c:pt idx="6">
                <c:v>1.9563446360452531E-2</c:v>
              </c:pt>
              <c:pt idx="7">
                <c:v>1.8363065095506191E-2</c:v>
              </c:pt>
              <c:pt idx="8">
                <c:v>1.5554680459668801E-2</c:v>
              </c:pt>
              <c:pt idx="9">
                <c:v>1.1963461226305681E-2</c:v>
              </c:pt>
              <c:pt idx="10">
                <c:v>8.4021589317112462E-3</c:v>
              </c:pt>
              <c:pt idx="11">
                <c:v>5.7401772554158056E-3</c:v>
              </c:pt>
              <c:pt idx="12">
                <c:v>4.7518530660960838E-3</c:v>
              </c:pt>
            </c:numLit>
          </c:val>
          <c:extLst>
            <c:ext xmlns:c16="http://schemas.microsoft.com/office/drawing/2014/chart" uri="{C3380CC4-5D6E-409C-BE32-E72D297353CC}">
              <c16:uniqueId val="{0000000C-F95A-42CD-8212-0C2ECF706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5868928"/>
        <c:axId val="235870464"/>
        <c:axId val="235864512"/>
      </c:bar3DChart>
      <c:catAx>
        <c:axId val="235868928"/>
        <c:scaling>
          <c:orientation val="minMax"/>
        </c:scaling>
        <c:delete val="0"/>
        <c:axPos val="b"/>
        <c:majorTickMark val="out"/>
        <c:minorTickMark val="none"/>
        <c:tickLblPos val="nextTo"/>
        <c:crossAx val="235870464"/>
        <c:crosses val="autoZero"/>
        <c:auto val="1"/>
        <c:lblAlgn val="ctr"/>
        <c:lblOffset val="100"/>
        <c:noMultiLvlLbl val="0"/>
      </c:catAx>
      <c:valAx>
        <c:axId val="23587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868928"/>
        <c:crosses val="autoZero"/>
        <c:crossBetween val="between"/>
      </c:valAx>
      <c:serAx>
        <c:axId val="235864512"/>
        <c:scaling>
          <c:orientation val="maxMin"/>
        </c:scaling>
        <c:delete val="0"/>
        <c:axPos val="b"/>
        <c:majorTickMark val="out"/>
        <c:minorTickMark val="none"/>
        <c:tickLblPos val="nextTo"/>
        <c:crossAx val="235870464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52347681164101"/>
          <c:y val="8.0170412979330294E-2"/>
          <c:w val="0.62746773147191304"/>
          <c:h val="0.828294334133167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2.4042167988729398E-3</c:v>
              </c:pt>
              <c:pt idx="1">
                <c:v>2.4156108266467787E-3</c:v>
              </c:pt>
              <c:pt idx="2">
                <c:v>2.4855030655275456E-3</c:v>
              </c:pt>
              <c:pt idx="3">
                <c:v>2.7234239414900309E-3</c:v>
              </c:pt>
              <c:pt idx="4">
                <c:v>3.3132087486974619E-3</c:v>
              </c:pt>
              <c:pt idx="5">
                <c:v>4.4900597758645803E-3</c:v>
              </c:pt>
              <c:pt idx="6">
                <c:v>6.462790687624057E-3</c:v>
              </c:pt>
              <c:pt idx="7">
                <c:v>9.2738744529965635E-3</c:v>
              </c:pt>
              <c:pt idx="8">
                <c:v>8.0488689369292935E-3</c:v>
              </c:pt>
              <c:pt idx="9">
                <c:v>6.1757080266119889E-3</c:v>
              </c:pt>
              <c:pt idx="10">
                <c:v>4.3041386903138789E-3</c:v>
              </c:pt>
              <c:pt idx="11">
                <c:v>2.9267514940671271E-3</c:v>
              </c:pt>
              <c:pt idx="12">
                <c:v>2.4203471923852321E-3</c:v>
              </c:pt>
            </c:numLit>
          </c:val>
          <c:extLst>
            <c:ext xmlns:c16="http://schemas.microsoft.com/office/drawing/2014/chart" uri="{C3380CC4-5D6E-409C-BE32-E72D297353CC}">
              <c16:uniqueId val="{00000000-9BE3-4DE4-B4F6-DEE63DC2975F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2.4156108266467787E-3</c:v>
              </c:pt>
              <c:pt idx="1">
                <c:v>2.4219402589337477E-3</c:v>
              </c:pt>
              <c:pt idx="2">
                <c:v>2.4766382133936619E-3</c:v>
              </c:pt>
              <c:pt idx="3">
                <c:v>2.6896602368768107E-3</c:v>
              </c:pt>
              <c:pt idx="4">
                <c:v>3.2469856278541562E-3</c:v>
              </c:pt>
              <c:pt idx="5">
                <c:v>4.3895134912547542E-3</c:v>
              </c:pt>
              <c:pt idx="6">
                <c:v>6.336078188015056E-3</c:v>
              </c:pt>
              <c:pt idx="7">
                <c:v>9.1402885491553617E-3</c:v>
              </c:pt>
              <c:pt idx="8">
                <c:v>8.5420121670086342E-3</c:v>
              </c:pt>
              <c:pt idx="9">
                <c:v>6.6708062700051992E-3</c:v>
              </c:pt>
              <c:pt idx="10">
                <c:v>4.8038876684488412E-3</c:v>
              </c:pt>
              <c:pt idx="11">
                <c:v>3.4306685787134574E-3</c:v>
              </c:pt>
              <c:pt idx="12">
                <c:v>2.9258865289872728E-3</c:v>
              </c:pt>
            </c:numLit>
          </c:val>
          <c:extLst>
            <c:ext xmlns:c16="http://schemas.microsoft.com/office/drawing/2014/chart" uri="{C3380CC4-5D6E-409C-BE32-E72D297353CC}">
              <c16:uniqueId val="{00000001-9BE3-4DE4-B4F6-DEE63DC2975F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2.4855030655275456E-3</c:v>
              </c:pt>
              <c:pt idx="1">
                <c:v>2.4766382133936619E-3</c:v>
              </c:pt>
              <c:pt idx="2">
                <c:v>2.4855244873603216E-3</c:v>
              </c:pt>
              <c:pt idx="3">
                <c:v>2.6227126746648627E-3</c:v>
              </c:pt>
              <c:pt idx="4">
                <c:v>3.0795943495766538E-3</c:v>
              </c:pt>
              <c:pt idx="5">
                <c:v>4.1133149172852667E-3</c:v>
              </c:pt>
              <c:pt idx="6">
                <c:v>5.9731646315065489E-3</c:v>
              </c:pt>
              <c:pt idx="7">
                <c:v>8.748554643134808E-3</c:v>
              </c:pt>
              <c:pt idx="8">
                <c:v>9.8763965464599042E-3</c:v>
              </c:pt>
              <c:pt idx="9">
                <c:v>8.0104918713378263E-3</c:v>
              </c:pt>
              <c:pt idx="10">
                <c:v>6.1571715118110184E-3</c:v>
              </c:pt>
              <c:pt idx="11">
                <c:v>4.7961222415946114E-3</c:v>
              </c:pt>
              <c:pt idx="12">
                <c:v>4.2960601109823257E-3</c:v>
              </c:pt>
            </c:numLit>
          </c:val>
          <c:extLst>
            <c:ext xmlns:c16="http://schemas.microsoft.com/office/drawing/2014/chart" uri="{C3380CC4-5D6E-409C-BE32-E72D297353CC}">
              <c16:uniqueId val="{00000002-9BE3-4DE4-B4F6-DEE63DC2975F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2.7234239414900309E-3</c:v>
              </c:pt>
              <c:pt idx="1">
                <c:v>2.6896602368768107E-3</c:v>
              </c:pt>
              <c:pt idx="2">
                <c:v>2.6227126746648627E-3</c:v>
              </c:pt>
              <c:pt idx="3">
                <c:v>2.6317899103602844E-3</c:v>
              </c:pt>
              <c:pt idx="4">
                <c:v>2.9135566120161269E-3</c:v>
              </c:pt>
              <c:pt idx="5">
                <c:v>3.7485672096181305E-3</c:v>
              </c:pt>
              <c:pt idx="6">
                <c:v>5.4370326436105022E-3</c:v>
              </c:pt>
              <c:pt idx="7">
                <c:v>8.1355880420951529E-3</c:v>
              </c:pt>
              <c:pt idx="8">
                <c:v>1.1647244536174318E-2</c:v>
              </c:pt>
              <c:pt idx="9">
                <c:v>9.7939977585574864E-3</c:v>
              </c:pt>
              <c:pt idx="10">
                <c:v>7.9655612250458304E-3</c:v>
              </c:pt>
              <c:pt idx="11">
                <c:v>6.6254488026580268E-3</c:v>
              </c:pt>
              <c:pt idx="12">
                <c:v>6.1333109085273388E-3</c:v>
              </c:pt>
            </c:numLit>
          </c:val>
          <c:extLst>
            <c:ext xmlns:c16="http://schemas.microsoft.com/office/drawing/2014/chart" uri="{C3380CC4-5D6E-409C-BE32-E72D297353CC}">
              <c16:uniqueId val="{00000003-9BE3-4DE4-B4F6-DEE63DC2975F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3.3132087486974619E-3</c:v>
              </c:pt>
              <c:pt idx="1">
                <c:v>3.2469856278541554E-3</c:v>
              </c:pt>
              <c:pt idx="2">
                <c:v>3.0795943495766551E-3</c:v>
              </c:pt>
              <c:pt idx="3">
                <c:v>2.9135566120161269E-3</c:v>
              </c:pt>
              <c:pt idx="4">
                <c:v>2.9443143471740967E-3</c:v>
              </c:pt>
              <c:pt idx="5">
                <c:v>3.4747715415458778E-3</c:v>
              </c:pt>
              <c:pt idx="6">
                <c:v>4.8721101558836131E-3</c:v>
              </c:pt>
              <c:pt idx="7">
                <c:v>7.3998891443723767E-3</c:v>
              </c:pt>
              <c:pt idx="8">
                <c:v>1.0951392583376159E-2</c:v>
              </c:pt>
              <c:pt idx="9">
                <c:v>1.1456179729112002E-2</c:v>
              </c:pt>
              <c:pt idx="10">
                <c:v>9.6799560822152485E-3</c:v>
              </c:pt>
              <c:pt idx="11">
                <c:v>8.3766910055447404E-3</c:v>
              </c:pt>
              <c:pt idx="12">
                <c:v>7.8976054093542001E-3</c:v>
              </c:pt>
            </c:numLit>
          </c:val>
          <c:extLst>
            <c:ext xmlns:c16="http://schemas.microsoft.com/office/drawing/2014/chart" uri="{C3380CC4-5D6E-409C-BE32-E72D297353CC}">
              <c16:uniqueId val="{00000004-9BE3-4DE4-B4F6-DEE63DC2975F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4.4900597758645803E-3</c:v>
              </c:pt>
              <c:pt idx="1">
                <c:v>4.3895134912547542E-3</c:v>
              </c:pt>
              <c:pt idx="2">
                <c:v>4.1133149172852676E-3</c:v>
              </c:pt>
              <c:pt idx="3">
                <c:v>3.7485672096181305E-3</c:v>
              </c:pt>
              <c:pt idx="4">
                <c:v>3.4747715415458752E-3</c:v>
              </c:pt>
              <c:pt idx="5">
                <c:v>3.6013668786055233E-3</c:v>
              </c:pt>
              <c:pt idx="6">
                <c:v>4.5623882977158612E-3</c:v>
              </c:pt>
              <c:pt idx="7">
                <c:v>6.7677802429582578E-3</c:v>
              </c:pt>
              <c:pt idx="8">
                <c:v>1.0265186873242734E-2</c:v>
              </c:pt>
              <c:pt idx="9">
                <c:v>1.2392836740470346E-2</c:v>
              </c:pt>
              <c:pt idx="10">
                <c:v>1.0738849593520169E-2</c:v>
              </c:pt>
              <c:pt idx="11">
                <c:v>9.5073222307533456E-3</c:v>
              </c:pt>
              <c:pt idx="12">
                <c:v>9.0516322209652205E-3</c:v>
              </c:pt>
            </c:numLit>
          </c:val>
          <c:extLst>
            <c:ext xmlns:c16="http://schemas.microsoft.com/office/drawing/2014/chart" uri="{C3380CC4-5D6E-409C-BE32-E72D297353CC}">
              <c16:uniqueId val="{00000005-9BE3-4DE4-B4F6-DEE63DC2975F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6.462790687624057E-3</c:v>
              </c:pt>
              <c:pt idx="1">
                <c:v>6.336078188015056E-3</c:v>
              </c:pt>
              <c:pt idx="2">
                <c:v>5.9731646315065515E-3</c:v>
              </c:pt>
              <c:pt idx="3">
                <c:v>5.4370326436105022E-3</c:v>
              </c:pt>
              <c:pt idx="4">
                <c:v>4.872110155883614E-3</c:v>
              </c:pt>
              <c:pt idx="5">
                <c:v>4.5623882977158586E-3</c:v>
              </c:pt>
              <c:pt idx="6">
                <c:v>4.9767341228057847E-3</c:v>
              </c:pt>
              <c:pt idx="7">
                <c:v>6.6819111984624457E-3</c:v>
              </c:pt>
              <c:pt idx="8">
                <c:v>9.966247945819481E-3</c:v>
              </c:pt>
              <c:pt idx="9">
                <c:v>1.2177227186516622E-2</c:v>
              </c:pt>
              <c:pt idx="10">
                <c:v>1.0755216657420455E-2</c:v>
              </c:pt>
              <c:pt idx="11">
                <c:v>9.6491722034614483E-3</c:v>
              </c:pt>
              <c:pt idx="12">
                <c:v>9.2323225582758642E-3</c:v>
              </c:pt>
            </c:numLit>
          </c:val>
          <c:extLst>
            <c:ext xmlns:c16="http://schemas.microsoft.com/office/drawing/2014/chart" uri="{C3380CC4-5D6E-409C-BE32-E72D297353CC}">
              <c16:uniqueId val="{00000006-9BE3-4DE4-B4F6-DEE63DC29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5924480"/>
        <c:axId val="235926272"/>
        <c:axId val="235893184"/>
      </c:bar3DChart>
      <c:catAx>
        <c:axId val="23592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5926272"/>
        <c:crosses val="autoZero"/>
        <c:auto val="1"/>
        <c:lblAlgn val="ctr"/>
        <c:lblOffset val="100"/>
        <c:noMultiLvlLbl val="0"/>
      </c:catAx>
      <c:valAx>
        <c:axId val="235926272"/>
        <c:scaling>
          <c:orientation val="minMax"/>
          <c:max val="0.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924480"/>
        <c:crosses val="autoZero"/>
        <c:crossBetween val="between"/>
      </c:valAx>
      <c:serAx>
        <c:axId val="235893184"/>
        <c:scaling>
          <c:orientation val="maxMin"/>
        </c:scaling>
        <c:delete val="0"/>
        <c:axPos val="b"/>
        <c:majorTickMark val="out"/>
        <c:minorTickMark val="none"/>
        <c:tickLblPos val="nextTo"/>
        <c:crossAx val="23592627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4.7780735329218359E-3</c:v>
              </c:pt>
              <c:pt idx="1">
                <c:v>5.7861020957527673E-3</c:v>
              </c:pt>
              <c:pt idx="2">
                <c:v>6.6943177027262426E-3</c:v>
              </c:pt>
              <c:pt idx="3">
                <c:v>7.3256516171105969E-3</c:v>
              </c:pt>
              <c:pt idx="4">
                <c:v>8.883843526080638E-3</c:v>
              </c:pt>
              <c:pt idx="5">
                <c:v>1.1982380166719325E-2</c:v>
              </c:pt>
              <c:pt idx="6">
                <c:v>1.7174061942756648E-2</c:v>
              </c:pt>
              <c:pt idx="7">
                <c:v>1.8796290569735811E-2</c:v>
              </c:pt>
              <c:pt idx="8">
                <c:v>1.6051987059978581E-2</c:v>
              </c:pt>
              <c:pt idx="9">
                <c:v>1.2297215627007719E-2</c:v>
              </c:pt>
              <c:pt idx="10">
                <c:v>8.5386812598051125E-3</c:v>
              </c:pt>
              <c:pt idx="11">
                <c:v>5.7857219763086786E-3</c:v>
              </c:pt>
              <c:pt idx="12">
                <c:v>4.7778470213509167E-3</c:v>
              </c:pt>
            </c:numLit>
          </c:val>
          <c:extLst>
            <c:ext xmlns:c16="http://schemas.microsoft.com/office/drawing/2014/chart" uri="{C3380CC4-5D6E-409C-BE32-E72D297353CC}">
              <c16:uniqueId val="{00000000-6E0D-4F50-BA2D-C8673195ED47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5.7861020957527673E-3</c:v>
              </c:pt>
              <c:pt idx="1">
                <c:v>6.5242820529016025E-3</c:v>
              </c:pt>
              <c:pt idx="2">
                <c:v>6.6690449964953063E-3</c:v>
              </c:pt>
              <c:pt idx="3">
                <c:v>7.2305251771032667E-3</c:v>
              </c:pt>
              <c:pt idx="4">
                <c:v>8.695829542725882E-3</c:v>
              </c:pt>
              <c:pt idx="5">
                <c:v>1.1690882104961246E-2</c:v>
              </c:pt>
              <c:pt idx="6">
                <c:v>1.6791486861475677E-2</c:v>
              </c:pt>
              <c:pt idx="7">
                <c:v>1.9797396462807239E-2</c:v>
              </c:pt>
              <c:pt idx="8">
                <c:v>1.7055949247759578E-2</c:v>
              </c:pt>
              <c:pt idx="9">
                <c:v>1.3303238507147153E-2</c:v>
              </c:pt>
              <c:pt idx="10">
                <c:v>9.5458752298119027E-3</c:v>
              </c:pt>
              <c:pt idx="11">
                <c:v>6.793428876790077E-3</c:v>
              </c:pt>
              <c:pt idx="12">
                <c:v>5.7856851528482614E-3</c:v>
              </c:pt>
            </c:numLit>
          </c:val>
          <c:extLst>
            <c:ext xmlns:c16="http://schemas.microsoft.com/office/drawing/2014/chart" uri="{C3380CC4-5D6E-409C-BE32-E72D297353CC}">
              <c16:uniqueId val="{00000001-6E0D-4F50-BA2D-C8673195ED47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6.6943177027262426E-3</c:v>
              </c:pt>
              <c:pt idx="1">
                <c:v>6.6690449964953063E-3</c:v>
              </c:pt>
              <c:pt idx="2">
                <c:v>6.6859337035057483E-3</c:v>
              </c:pt>
              <c:pt idx="3">
                <c:v>7.0341428536163418E-3</c:v>
              </c:pt>
              <c:pt idx="4">
                <c:v>8.2116639034773026E-3</c:v>
              </c:pt>
              <c:pt idx="5">
                <c:v>1.0878539079341288E-2</c:v>
              </c:pt>
              <c:pt idx="6">
                <c:v>1.5677061516764838E-2</c:v>
              </c:pt>
              <c:pt idx="7">
                <c:v>2.2519997723546285E-2</c:v>
              </c:pt>
              <c:pt idx="8">
                <c:v>1.9791647566075252E-2</c:v>
              </c:pt>
              <c:pt idx="9">
                <c:v>1.60478752698235E-2</c:v>
              </c:pt>
              <c:pt idx="10">
                <c:v>1.2295499378973746E-2</c:v>
              </c:pt>
              <c:pt idx="11">
                <c:v>9.5452916693468497E-3</c:v>
              </c:pt>
              <c:pt idx="12">
                <c:v>8.5381472181789743E-3</c:v>
              </c:pt>
            </c:numLit>
          </c:val>
          <c:extLst>
            <c:ext xmlns:c16="http://schemas.microsoft.com/office/drawing/2014/chart" uri="{C3380CC4-5D6E-409C-BE32-E72D297353CC}">
              <c16:uniqueId val="{00000002-6E0D-4F50-BA2D-C8673195ED47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7.3256516171105969E-3</c:v>
              </c:pt>
              <c:pt idx="1">
                <c:v>7.2305251771032667E-3</c:v>
              </c:pt>
              <c:pt idx="2">
                <c:v>7.0341428536163418E-3</c:v>
              </c:pt>
              <c:pt idx="3">
                <c:v>7.0201418768529459E-3</c:v>
              </c:pt>
              <c:pt idx="4">
                <c:v>7.695454512337929E-3</c:v>
              </c:pt>
              <c:pt idx="5">
                <c:v>9.765842209371392E-3</c:v>
              </c:pt>
              <c:pt idx="6">
                <c:v>1.3973964980281649E-2</c:v>
              </c:pt>
              <c:pt idx="7">
                <c:v>2.0769407834291348E-2</c:v>
              </c:pt>
              <c:pt idx="8">
                <c:v>2.3493196073424386E-2</c:v>
              </c:pt>
              <c:pt idx="9">
                <c:v>1.9778303280204489E-2</c:v>
              </c:pt>
              <c:pt idx="10">
                <c:v>1.604132230030085E-2</c:v>
              </c:pt>
              <c:pt idx="11">
                <c:v>1.3298037281576492E-2</c:v>
              </c:pt>
              <c:pt idx="12">
                <c:v>1.2292797723995434E-2</c:v>
              </c:pt>
            </c:numLit>
          </c:val>
          <c:extLst>
            <c:ext xmlns:c16="http://schemas.microsoft.com/office/drawing/2014/chart" uri="{C3380CC4-5D6E-409C-BE32-E72D297353CC}">
              <c16:uniqueId val="{00000003-6E0D-4F50-BA2D-C8673195ED47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8.883843526080638E-3</c:v>
              </c:pt>
              <c:pt idx="1">
                <c:v>8.6958295427258803E-3</c:v>
              </c:pt>
              <c:pt idx="2">
                <c:v>8.2116639034773061E-3</c:v>
              </c:pt>
              <c:pt idx="3">
                <c:v>7.695454512337929E-3</c:v>
              </c:pt>
              <c:pt idx="4">
                <c:v>7.647859923327319E-3</c:v>
              </c:pt>
              <c:pt idx="5">
                <c:v>8.8154074676897488E-3</c:v>
              </c:pt>
              <c:pt idx="6">
                <c:v>1.2056245225461915E-2</c:v>
              </c:pt>
              <c:pt idx="7">
                <c:v>1.80220099643356E-2</c:v>
              </c:pt>
              <c:pt idx="8">
                <c:v>2.6715537351556698E-2</c:v>
              </c:pt>
              <c:pt idx="9">
                <c:v>2.3441560601258207E-2</c:v>
              </c:pt>
              <c:pt idx="10">
                <c:v>1.9750995188220381E-2</c:v>
              </c:pt>
              <c:pt idx="11">
                <c:v>1.7028028202095084E-2</c:v>
              </c:pt>
              <c:pt idx="12">
                <c:v>1.6028366100057673E-2</c:v>
              </c:pt>
            </c:numLit>
          </c:val>
          <c:extLst>
            <c:ext xmlns:c16="http://schemas.microsoft.com/office/drawing/2014/chart" uri="{C3380CC4-5D6E-409C-BE32-E72D297353CC}">
              <c16:uniqueId val="{00000004-6E0D-4F50-BA2D-C8673195ED47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1.1982380166719327E-2</c:v>
              </c:pt>
              <c:pt idx="1">
                <c:v>1.1690882104961248E-2</c:v>
              </c:pt>
              <c:pt idx="2">
                <c:v>1.087853907934129E-2</c:v>
              </c:pt>
              <c:pt idx="3">
                <c:v>9.765842209371392E-3</c:v>
              </c:pt>
              <c:pt idx="4">
                <c:v>8.8154074676897402E-3</c:v>
              </c:pt>
              <c:pt idx="5">
                <c:v>8.7902307955919998E-3</c:v>
              </c:pt>
              <c:pt idx="6">
                <c:v>1.0658188292894102E-2</c:v>
              </c:pt>
              <c:pt idx="7">
                <c:v>1.528635630946262E-2</c:v>
              </c:pt>
              <c:pt idx="8">
                <c:v>2.3005010684697583E-2</c:v>
              </c:pt>
              <c:pt idx="9">
                <c:v>2.5922264098122382E-2</c:v>
              </c:pt>
              <c:pt idx="10">
                <c:v>2.2361200953180362E-2</c:v>
              </c:pt>
              <c:pt idx="11">
                <c:v>1.9693238023822453E-2</c:v>
              </c:pt>
              <c:pt idx="12">
                <c:v>1.870843096615148E-2</c:v>
              </c:pt>
            </c:numLit>
          </c:val>
          <c:extLst>
            <c:ext xmlns:c16="http://schemas.microsoft.com/office/drawing/2014/chart" uri="{C3380CC4-5D6E-409C-BE32-E72D297353CC}">
              <c16:uniqueId val="{00000005-6E0D-4F50-BA2D-C8673195ED47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1.7174061942756648E-2</c:v>
              </c:pt>
              <c:pt idx="1">
                <c:v>1.6791486861475677E-2</c:v>
              </c:pt>
              <c:pt idx="2">
                <c:v>1.5677061516764845E-2</c:v>
              </c:pt>
              <c:pt idx="3">
                <c:v>1.3973964980281646E-2</c:v>
              </c:pt>
              <c:pt idx="4">
                <c:v>1.2056245225461917E-2</c:v>
              </c:pt>
              <c:pt idx="5">
                <c:v>1.0658188292894099E-2</c:v>
              </c:pt>
              <c:pt idx="6">
                <c:v>1.0840415423082721E-2</c:v>
              </c:pt>
              <c:pt idx="7">
                <c:v>1.3684677137146615E-2</c:v>
              </c:pt>
              <c:pt idx="8">
                <c:v>1.985222007935045E-2</c:v>
              </c:pt>
              <c:pt idx="9">
                <c:v>2.6342049761090284E-2</c:v>
              </c:pt>
              <c:pt idx="10">
                <c:v>2.306327967093268E-2</c:v>
              </c:pt>
              <c:pt idx="11">
                <c:v>2.0516030324644188E-2</c:v>
              </c:pt>
              <c:pt idx="12">
                <c:v>1.9563446360452531E-2</c:v>
              </c:pt>
            </c:numLit>
          </c:val>
          <c:extLst>
            <c:ext xmlns:c16="http://schemas.microsoft.com/office/drawing/2014/chart" uri="{C3380CC4-5D6E-409C-BE32-E72D297353CC}">
              <c16:uniqueId val="{00000006-6E0D-4F50-BA2D-C8673195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5963904"/>
        <c:axId val="235965440"/>
        <c:axId val="235971008"/>
      </c:bar3DChart>
      <c:catAx>
        <c:axId val="23596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5965440"/>
        <c:crosses val="autoZero"/>
        <c:auto val="1"/>
        <c:lblAlgn val="ctr"/>
        <c:lblOffset val="100"/>
        <c:noMultiLvlLbl val="0"/>
      </c:catAx>
      <c:valAx>
        <c:axId val="235965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963904"/>
        <c:crosses val="autoZero"/>
        <c:crossBetween val="between"/>
      </c:valAx>
      <c:serAx>
        <c:axId val="235971008"/>
        <c:scaling>
          <c:orientation val="maxMin"/>
        </c:scaling>
        <c:delete val="0"/>
        <c:axPos val="b"/>
        <c:majorTickMark val="out"/>
        <c:minorTickMark val="none"/>
        <c:tickLblPos val="nextTo"/>
        <c:crossAx val="235965440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1.4031213704849561</c:v>
              </c:pt>
              <c:pt idx="1">
                <c:v>0.24594214426659197</c:v>
              </c:pt>
              <c:pt idx="2">
                <c:v>0.38631644140174815</c:v>
              </c:pt>
              <c:pt idx="3">
                <c:v>0.4669683719366583</c:v>
              </c:pt>
              <c:pt idx="4">
                <c:v>0.46368588024185214</c:v>
              </c:pt>
              <c:pt idx="5">
                <c:v>0.492363893515192</c:v>
              </c:pt>
              <c:pt idx="6">
                <c:v>0.65247302830261766</c:v>
              </c:pt>
              <c:pt idx="7">
                <c:v>0.86250285234768209</c:v>
              </c:pt>
              <c:pt idx="8">
                <c:v>0.90529594918970269</c:v>
              </c:pt>
              <c:pt idx="9">
                <c:v>0.88498065162168493</c:v>
              </c:pt>
              <c:pt idx="10">
                <c:v>0.86014402571361881</c:v>
              </c:pt>
              <c:pt idx="11">
                <c:v>0.84414136468678291</c:v>
              </c:pt>
              <c:pt idx="12">
                <c:v>0.83878974750548285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FD-4B11-A817-D915B44C6C0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0.24594214426659197</c:v>
              </c:pt>
              <c:pt idx="1">
                <c:v>0.30141253940045654</c:v>
              </c:pt>
              <c:pt idx="2">
                <c:v>0.42032520085479191</c:v>
              </c:pt>
              <c:pt idx="3">
                <c:v>0.45357747516685804</c:v>
              </c:pt>
              <c:pt idx="4">
                <c:v>0.43054396817233648</c:v>
              </c:pt>
              <c:pt idx="5">
                <c:v>0.45666180738483653</c:v>
              </c:pt>
              <c:pt idx="6">
                <c:v>0.67624131763448869</c:v>
              </c:pt>
              <c:pt idx="7">
                <c:v>0.87843169425332301</c:v>
              </c:pt>
              <c:pt idx="8">
                <c:v>0.90471659009805783</c:v>
              </c:pt>
              <c:pt idx="9">
                <c:v>0.87657672321562308</c:v>
              </c:pt>
              <c:pt idx="10">
                <c:v>0.84912704432633346</c:v>
              </c:pt>
              <c:pt idx="11">
                <c:v>0.83236654877241367</c:v>
              </c:pt>
              <c:pt idx="12">
                <c:v>0.84414136468678302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1FD-4B11-A817-D915B44C6C09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0.38631644140174815</c:v>
              </c:pt>
              <c:pt idx="1">
                <c:v>0.42032520085479191</c:v>
              </c:pt>
              <c:pt idx="2">
                <c:v>0.44394854967987663</c:v>
              </c:pt>
              <c:pt idx="3">
                <c:v>0.38260471242285438</c:v>
              </c:pt>
              <c:pt idx="4">
                <c:v>0.44797173092630049</c:v>
              </c:pt>
              <c:pt idx="5">
                <c:v>0.50972752036447044</c:v>
              </c:pt>
              <c:pt idx="6">
                <c:v>0.75944317422047847</c:v>
              </c:pt>
              <c:pt idx="7">
                <c:v>0.91130149798438076</c:v>
              </c:pt>
              <c:pt idx="8">
                <c:v>0.88394861972397032</c:v>
              </c:pt>
              <c:pt idx="9">
                <c:v>0.8377412284721063</c:v>
              </c:pt>
              <c:pt idx="10">
                <c:v>0.8063046007101925</c:v>
              </c:pt>
              <c:pt idx="11">
                <c:v>0.84912704432633346</c:v>
              </c:pt>
              <c:pt idx="12">
                <c:v>0.8601440257136187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1FD-4B11-A817-D915B44C6C09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0.4669683719366583</c:v>
              </c:pt>
              <c:pt idx="1">
                <c:v>0.45357747516685804</c:v>
              </c:pt>
              <c:pt idx="2">
                <c:v>0.38260471242285438</c:v>
              </c:pt>
              <c:pt idx="3">
                <c:v>0.44746307380647804</c:v>
              </c:pt>
              <c:pt idx="4">
                <c:v>0.52940345944093226</c:v>
              </c:pt>
              <c:pt idx="5">
                <c:v>0.58914913836567451</c:v>
              </c:pt>
              <c:pt idx="6">
                <c:v>0.90121395234923662</c:v>
              </c:pt>
              <c:pt idx="7">
                <c:v>0.8699366206101351</c:v>
              </c:pt>
              <c:pt idx="8">
                <c:v>0.78135071668403833</c:v>
              </c:pt>
              <c:pt idx="9">
                <c:v>0.73304585889432483</c:v>
              </c:pt>
              <c:pt idx="10">
                <c:v>0.83774122847210664</c:v>
              </c:pt>
              <c:pt idx="11">
                <c:v>0.8765767232156233</c:v>
              </c:pt>
              <c:pt idx="12">
                <c:v>0.88498065162168515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81FD-4B11-A817-D915B44C6C09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0.46368588024185237</c:v>
              </c:pt>
              <c:pt idx="1">
                <c:v>0.43054396817233603</c:v>
              </c:pt>
              <c:pt idx="2">
                <c:v>0.44797173092630049</c:v>
              </c:pt>
              <c:pt idx="3">
                <c:v>0.52940345944093226</c:v>
              </c:pt>
              <c:pt idx="4">
                <c:v>0.6044567280557186</c:v>
              </c:pt>
              <c:pt idx="5">
                <c:v>0.87114822137283077</c:v>
              </c:pt>
              <c:pt idx="6">
                <c:v>0.7832227408707545</c:v>
              </c:pt>
              <c:pt idx="7">
                <c:v>0.66710163404435541</c:v>
              </c:pt>
              <c:pt idx="8">
                <c:v>0.61294854444070312</c:v>
              </c:pt>
              <c:pt idx="9">
                <c:v>0.78135071668403855</c:v>
              </c:pt>
              <c:pt idx="10">
                <c:v>0.88394861972397021</c:v>
              </c:pt>
              <c:pt idx="11">
                <c:v>0.90471659009805816</c:v>
              </c:pt>
              <c:pt idx="12">
                <c:v>0.90529594918970291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81FD-4B11-A817-D915B44C6C09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0.492363893515192</c:v>
              </c:pt>
              <c:pt idx="1">
                <c:v>0.45666180738483653</c:v>
              </c:pt>
              <c:pt idx="2">
                <c:v>0.50972752036447044</c:v>
              </c:pt>
              <c:pt idx="3">
                <c:v>0.58914913836567451</c:v>
              </c:pt>
              <c:pt idx="4">
                <c:v>0.87114822137283054</c:v>
              </c:pt>
              <c:pt idx="5">
                <c:v>0.68715645399812841</c:v>
              </c:pt>
              <c:pt idx="6">
                <c:v>0.69699054559996854</c:v>
              </c:pt>
              <c:pt idx="7">
                <c:v>0.69464524022140328</c:v>
              </c:pt>
              <c:pt idx="8">
                <c:v>0.6566479410269136</c:v>
              </c:pt>
              <c:pt idx="9">
                <c:v>0.86993662061013566</c:v>
              </c:pt>
              <c:pt idx="10">
                <c:v>0.91130149798438087</c:v>
              </c:pt>
              <c:pt idx="11">
                <c:v>0.87843169425332257</c:v>
              </c:pt>
              <c:pt idx="12">
                <c:v>0.89847989332585199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81FD-4B11-A817-D915B44C6C09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0.65247302830261766</c:v>
              </c:pt>
              <c:pt idx="1">
                <c:v>0.67624131763448869</c:v>
              </c:pt>
              <c:pt idx="2">
                <c:v>0.75944317422047847</c:v>
              </c:pt>
              <c:pt idx="3">
                <c:v>0.90121395234923662</c:v>
              </c:pt>
              <c:pt idx="4">
                <c:v>0.78322274087075427</c:v>
              </c:pt>
              <c:pt idx="5">
                <c:v>0.69699054559996831</c:v>
              </c:pt>
              <c:pt idx="6">
                <c:v>0.67248598737057608</c:v>
              </c:pt>
              <c:pt idx="7">
                <c:v>0.65715400584403705</c:v>
              </c:pt>
              <c:pt idx="8">
                <c:v>0.78322274087075305</c:v>
              </c:pt>
              <c:pt idx="9">
                <c:v>0.90121395234923662</c:v>
              </c:pt>
              <c:pt idx="10">
                <c:v>0.75944317422047825</c:v>
              </c:pt>
              <c:pt idx="11">
                <c:v>0.90004086768795988</c:v>
              </c:pt>
              <c:pt idx="12">
                <c:v>0.95479235489771352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81FD-4B11-A817-D915B44C6C09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0.86250285234768209</c:v>
              </c:pt>
              <c:pt idx="1">
                <c:v>0.8784316942533229</c:v>
              </c:pt>
              <c:pt idx="2">
                <c:v>0.91130149798438131</c:v>
              </c:pt>
              <c:pt idx="3">
                <c:v>0.86993662061013566</c:v>
              </c:pt>
              <c:pt idx="4">
                <c:v>0.66710163404435552</c:v>
              </c:pt>
              <c:pt idx="5">
                <c:v>0.69464524022140328</c:v>
              </c:pt>
              <c:pt idx="6">
                <c:v>0.65715400584403727</c:v>
              </c:pt>
              <c:pt idx="7">
                <c:v>0.68715645399812852</c:v>
              </c:pt>
              <c:pt idx="8">
                <c:v>0.87114822137283077</c:v>
              </c:pt>
              <c:pt idx="9">
                <c:v>0.64853880403187192</c:v>
              </c:pt>
              <c:pt idx="10">
                <c:v>0.79698029863297259</c:v>
              </c:pt>
              <c:pt idx="11">
                <c:v>1.0194331968639783</c:v>
              </c:pt>
              <c:pt idx="12">
                <c:v>1.0835150095325159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81FD-4B11-A817-D915B44C6C09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0.90529594918970269</c:v>
              </c:pt>
              <c:pt idx="1">
                <c:v>0.90471659009805849</c:v>
              </c:pt>
              <c:pt idx="2">
                <c:v>0.88394861972397087</c:v>
              </c:pt>
              <c:pt idx="3">
                <c:v>0.78135071668403855</c:v>
              </c:pt>
              <c:pt idx="4">
                <c:v>0.61294854444070312</c:v>
              </c:pt>
              <c:pt idx="5">
                <c:v>0.6566479410269136</c:v>
              </c:pt>
              <c:pt idx="6">
                <c:v>0.78322274087075305</c:v>
              </c:pt>
              <c:pt idx="7">
                <c:v>0.87114822137283077</c:v>
              </c:pt>
              <c:pt idx="8">
                <c:v>0.65601624007480175</c:v>
              </c:pt>
              <c:pt idx="9">
                <c:v>0.64746470175330584</c:v>
              </c:pt>
              <c:pt idx="10">
                <c:v>1.0458094739470276</c:v>
              </c:pt>
              <c:pt idx="11">
                <c:v>1.2237440809755307</c:v>
              </c:pt>
              <c:pt idx="12">
                <c:v>1.2549146433983589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81FD-4B11-A817-D915B44C6C09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0.88498065162168482</c:v>
              </c:pt>
              <c:pt idx="1">
                <c:v>0.87657672321562297</c:v>
              </c:pt>
              <c:pt idx="2">
                <c:v>0.83774122847210664</c:v>
              </c:pt>
              <c:pt idx="3">
                <c:v>0.73304585889432516</c:v>
              </c:pt>
              <c:pt idx="4">
                <c:v>0.78135071668403833</c:v>
              </c:pt>
              <c:pt idx="5">
                <c:v>0.86993662061013555</c:v>
              </c:pt>
              <c:pt idx="6">
                <c:v>0.90121395234923662</c:v>
              </c:pt>
              <c:pt idx="7">
                <c:v>0.64853880403187192</c:v>
              </c:pt>
              <c:pt idx="8">
                <c:v>0.64746470175330584</c:v>
              </c:pt>
              <c:pt idx="9">
                <c:v>1.0480331884490495</c:v>
              </c:pt>
              <c:pt idx="10">
                <c:v>1.2655236480523235</c:v>
              </c:pt>
              <c:pt idx="11">
                <c:v>1.0576527126302144</c:v>
              </c:pt>
              <c:pt idx="12">
                <c:v>0.95598661024848086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81FD-4B11-A817-D915B44C6C09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0.86014402571361881</c:v>
              </c:pt>
              <c:pt idx="1">
                <c:v>0.84912704432633368</c:v>
              </c:pt>
              <c:pt idx="2">
                <c:v>0.8063046007101925</c:v>
              </c:pt>
              <c:pt idx="3">
                <c:v>0.83774122847210664</c:v>
              </c:pt>
              <c:pt idx="4">
                <c:v>0.88394861972397021</c:v>
              </c:pt>
              <c:pt idx="5">
                <c:v>0.91130149798438131</c:v>
              </c:pt>
              <c:pt idx="6">
                <c:v>0.75944317422047891</c:v>
              </c:pt>
              <c:pt idx="7">
                <c:v>0.79698029863297337</c:v>
              </c:pt>
              <c:pt idx="8">
                <c:v>1.0458094739470276</c:v>
              </c:pt>
              <c:pt idx="9">
                <c:v>1.2655236480523235</c:v>
              </c:pt>
              <c:pt idx="10">
                <c:v>0.8882584057251921</c:v>
              </c:pt>
              <c:pt idx="11">
                <c:v>0.80218865500946124</c:v>
              </c:pt>
              <c:pt idx="12">
                <c:v>0.91841238014702664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1FD-4B11-A817-D915B44C6C09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0.84414136468678291</c:v>
              </c:pt>
              <c:pt idx="1">
                <c:v>0.83236654877241356</c:v>
              </c:pt>
              <c:pt idx="2">
                <c:v>0.84912704432633346</c:v>
              </c:pt>
              <c:pt idx="3">
                <c:v>0.8765767232156233</c:v>
              </c:pt>
              <c:pt idx="4">
                <c:v>0.90471659009805816</c:v>
              </c:pt>
              <c:pt idx="5">
                <c:v>0.8784316942533229</c:v>
              </c:pt>
              <c:pt idx="6">
                <c:v>0.90004086768795988</c:v>
              </c:pt>
              <c:pt idx="7">
                <c:v>1.0194331968639785</c:v>
              </c:pt>
              <c:pt idx="8">
                <c:v>1.2237440809755307</c:v>
              </c:pt>
              <c:pt idx="9">
                <c:v>1.0576527126302144</c:v>
              </c:pt>
              <c:pt idx="10">
                <c:v>0.80218865500946124</c:v>
              </c:pt>
              <c:pt idx="11">
                <c:v>1.1319433547124462</c:v>
              </c:pt>
              <c:pt idx="12">
                <c:v>1.2710968117011825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1FD-4B11-A817-D915B44C6C09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3"/>
              <c:pt idx="0">
                <c:v>1.0000000000000001E-5</c:v>
              </c:pt>
              <c:pt idx="1">
                <c:v>7.5000099999999996</c:v>
              </c:pt>
              <c:pt idx="2">
                <c:v>15.00001</c:v>
              </c:pt>
              <c:pt idx="3">
                <c:v>22.50001</c:v>
              </c:pt>
              <c:pt idx="4">
                <c:v>30.00001</c:v>
              </c:pt>
              <c:pt idx="5">
                <c:v>37.500010000000003</c:v>
              </c:pt>
              <c:pt idx="6">
                <c:v>45.000010000000003</c:v>
              </c:pt>
              <c:pt idx="7">
                <c:v>52.500010000000003</c:v>
              </c:pt>
              <c:pt idx="8">
                <c:v>60.000010000000003</c:v>
              </c:pt>
              <c:pt idx="9">
                <c:v>67.500010000000003</c:v>
              </c:pt>
              <c:pt idx="10">
                <c:v>75.000010000000003</c:v>
              </c:pt>
              <c:pt idx="11">
                <c:v>82.500010000000003</c:v>
              </c:pt>
              <c:pt idx="12">
                <c:v>90.000010000000003</c:v>
              </c:pt>
            </c:numLit>
          </c:cat>
          <c:val>
            <c:numLit>
              <c:formatCode>General</c:formatCode>
              <c:ptCount val="13"/>
              <c:pt idx="0">
                <c:v>0.83878974750548285</c:v>
              </c:pt>
              <c:pt idx="1">
                <c:v>0.84414136468678291</c:v>
              </c:pt>
              <c:pt idx="2">
                <c:v>0.86014402571361881</c:v>
              </c:pt>
              <c:pt idx="3">
                <c:v>0.88498065162168515</c:v>
              </c:pt>
              <c:pt idx="4">
                <c:v>0.90529594918970291</c:v>
              </c:pt>
              <c:pt idx="5">
                <c:v>0.89847989332585199</c:v>
              </c:pt>
              <c:pt idx="6">
                <c:v>0.95479235489771352</c:v>
              </c:pt>
              <c:pt idx="7">
                <c:v>1.0835150095325159</c:v>
              </c:pt>
              <c:pt idx="8">
                <c:v>1.2549146433983582</c:v>
              </c:pt>
              <c:pt idx="9">
                <c:v>0.95598661024848086</c:v>
              </c:pt>
              <c:pt idx="10">
                <c:v>0.91841238014702664</c:v>
              </c:pt>
              <c:pt idx="11">
                <c:v>1.2710968117011825</c:v>
              </c:pt>
              <c:pt idx="12">
                <c:v>1.4030675647279784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81FD-4B11-A817-D915B44C6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739776"/>
        <c:axId val="235745664"/>
      </c:lineChart>
      <c:catAx>
        <c:axId val="23573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745664"/>
        <c:crosses val="autoZero"/>
        <c:auto val="1"/>
        <c:lblAlgn val="ctr"/>
        <c:lblOffset val="100"/>
        <c:noMultiLvlLbl val="0"/>
      </c:catAx>
      <c:valAx>
        <c:axId val="23574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73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1.4031213704849561</c:v>
              </c:pt>
              <c:pt idx="1">
                <c:v>0.24594214426659197</c:v>
              </c:pt>
              <c:pt idx="2">
                <c:v>0.38631644140174815</c:v>
              </c:pt>
              <c:pt idx="3">
                <c:v>0.4669683719366583</c:v>
              </c:pt>
              <c:pt idx="4">
                <c:v>0.46368588024185214</c:v>
              </c:pt>
              <c:pt idx="5">
                <c:v>0.492363893515192</c:v>
              </c:pt>
              <c:pt idx="6">
                <c:v>0.65247302830261766</c:v>
              </c:pt>
              <c:pt idx="7">
                <c:v>0.86250285234768209</c:v>
              </c:pt>
              <c:pt idx="8">
                <c:v>0.90529594918970269</c:v>
              </c:pt>
              <c:pt idx="9">
                <c:v>0.88498065162168493</c:v>
              </c:pt>
              <c:pt idx="10">
                <c:v>0.86014402571361881</c:v>
              </c:pt>
              <c:pt idx="11">
                <c:v>0.84414136468678291</c:v>
              </c:pt>
              <c:pt idx="12">
                <c:v>0.83878974750548285</c:v>
              </c:pt>
            </c:numLit>
          </c:val>
          <c:extLst>
            <c:ext xmlns:c16="http://schemas.microsoft.com/office/drawing/2014/chart" uri="{C3380CC4-5D6E-409C-BE32-E72D297353CC}">
              <c16:uniqueId val="{00000000-39E4-4F07-884A-6591928D56D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0.24594214426659197</c:v>
              </c:pt>
              <c:pt idx="1">
                <c:v>0.30141253940045654</c:v>
              </c:pt>
              <c:pt idx="2">
                <c:v>0.42032520085479191</c:v>
              </c:pt>
              <c:pt idx="3">
                <c:v>0.45357747516685804</c:v>
              </c:pt>
              <c:pt idx="4">
                <c:v>0.43054396817233648</c:v>
              </c:pt>
              <c:pt idx="5">
                <c:v>0.45666180738483653</c:v>
              </c:pt>
              <c:pt idx="6">
                <c:v>0.67624131763448869</c:v>
              </c:pt>
              <c:pt idx="7">
                <c:v>0.87843169425332301</c:v>
              </c:pt>
              <c:pt idx="8">
                <c:v>0.90471659009805783</c:v>
              </c:pt>
              <c:pt idx="9">
                <c:v>0.87657672321562308</c:v>
              </c:pt>
              <c:pt idx="10">
                <c:v>0.84912704432633346</c:v>
              </c:pt>
              <c:pt idx="11">
                <c:v>0.83236654877241367</c:v>
              </c:pt>
              <c:pt idx="12">
                <c:v>0.84414136468678302</c:v>
              </c:pt>
            </c:numLit>
          </c:val>
          <c:extLst>
            <c:ext xmlns:c16="http://schemas.microsoft.com/office/drawing/2014/chart" uri="{C3380CC4-5D6E-409C-BE32-E72D297353CC}">
              <c16:uniqueId val="{00000001-39E4-4F07-884A-6591928D56D4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0.38631644140174815</c:v>
              </c:pt>
              <c:pt idx="1">
                <c:v>0.42032520085479191</c:v>
              </c:pt>
              <c:pt idx="2">
                <c:v>0.44394854967987663</c:v>
              </c:pt>
              <c:pt idx="3">
                <c:v>0.38260471242285438</c:v>
              </c:pt>
              <c:pt idx="4">
                <c:v>0.44797173092630049</c:v>
              </c:pt>
              <c:pt idx="5">
                <c:v>0.50972752036447044</c:v>
              </c:pt>
              <c:pt idx="6">
                <c:v>0.75944317422047847</c:v>
              </c:pt>
              <c:pt idx="7">
                <c:v>0.91130149798438076</c:v>
              </c:pt>
              <c:pt idx="8">
                <c:v>0.88394861972397032</c:v>
              </c:pt>
              <c:pt idx="9">
                <c:v>0.8377412284721063</c:v>
              </c:pt>
              <c:pt idx="10">
                <c:v>0.8063046007101925</c:v>
              </c:pt>
              <c:pt idx="11">
                <c:v>0.84912704432633346</c:v>
              </c:pt>
              <c:pt idx="12">
                <c:v>0.8601440257136187</c:v>
              </c:pt>
            </c:numLit>
          </c:val>
          <c:extLst>
            <c:ext xmlns:c16="http://schemas.microsoft.com/office/drawing/2014/chart" uri="{C3380CC4-5D6E-409C-BE32-E72D297353CC}">
              <c16:uniqueId val="{00000002-39E4-4F07-884A-6591928D56D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0.4669683719366583</c:v>
              </c:pt>
              <c:pt idx="1">
                <c:v>0.45357747516685804</c:v>
              </c:pt>
              <c:pt idx="2">
                <c:v>0.38260471242285438</c:v>
              </c:pt>
              <c:pt idx="3">
                <c:v>0.44746307380647804</c:v>
              </c:pt>
              <c:pt idx="4">
                <c:v>0.52940345944093226</c:v>
              </c:pt>
              <c:pt idx="5">
                <c:v>0.58914913836567451</c:v>
              </c:pt>
              <c:pt idx="6">
                <c:v>0.90121395234923662</c:v>
              </c:pt>
              <c:pt idx="7">
                <c:v>0.8699366206101351</c:v>
              </c:pt>
              <c:pt idx="8">
                <c:v>0.78135071668403833</c:v>
              </c:pt>
              <c:pt idx="9">
                <c:v>0.73304585889432483</c:v>
              </c:pt>
              <c:pt idx="10">
                <c:v>0.83774122847210664</c:v>
              </c:pt>
              <c:pt idx="11">
                <c:v>0.8765767232156233</c:v>
              </c:pt>
              <c:pt idx="12">
                <c:v>0.88498065162168515</c:v>
              </c:pt>
            </c:numLit>
          </c:val>
          <c:extLst>
            <c:ext xmlns:c16="http://schemas.microsoft.com/office/drawing/2014/chart" uri="{C3380CC4-5D6E-409C-BE32-E72D297353CC}">
              <c16:uniqueId val="{00000003-39E4-4F07-884A-6591928D56D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0.46368588024185237</c:v>
              </c:pt>
              <c:pt idx="1">
                <c:v>0.43054396817233603</c:v>
              </c:pt>
              <c:pt idx="2">
                <c:v>0.44797173092630049</c:v>
              </c:pt>
              <c:pt idx="3">
                <c:v>0.52940345944093226</c:v>
              </c:pt>
              <c:pt idx="4">
                <c:v>0.6044567280557186</c:v>
              </c:pt>
              <c:pt idx="5">
                <c:v>0.87114822137283077</c:v>
              </c:pt>
              <c:pt idx="6">
                <c:v>0.7832227408707545</c:v>
              </c:pt>
              <c:pt idx="7">
                <c:v>0.66710163404435541</c:v>
              </c:pt>
              <c:pt idx="8">
                <c:v>0.61294854444070312</c:v>
              </c:pt>
              <c:pt idx="9">
                <c:v>0.78135071668403855</c:v>
              </c:pt>
              <c:pt idx="10">
                <c:v>0.88394861972397021</c:v>
              </c:pt>
              <c:pt idx="11">
                <c:v>0.90471659009805816</c:v>
              </c:pt>
              <c:pt idx="12">
                <c:v>0.90529594918970291</c:v>
              </c:pt>
            </c:numLit>
          </c:val>
          <c:extLst>
            <c:ext xmlns:c16="http://schemas.microsoft.com/office/drawing/2014/chart" uri="{C3380CC4-5D6E-409C-BE32-E72D297353CC}">
              <c16:uniqueId val="{00000004-39E4-4F07-884A-6591928D56D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0.492363893515192</c:v>
              </c:pt>
              <c:pt idx="1">
                <c:v>0.45666180738483653</c:v>
              </c:pt>
              <c:pt idx="2">
                <c:v>0.50972752036447044</c:v>
              </c:pt>
              <c:pt idx="3">
                <c:v>0.58914913836567451</c:v>
              </c:pt>
              <c:pt idx="4">
                <c:v>0.87114822137283054</c:v>
              </c:pt>
              <c:pt idx="5">
                <c:v>0.68715645399812841</c:v>
              </c:pt>
              <c:pt idx="6">
                <c:v>0.69699054559996854</c:v>
              </c:pt>
              <c:pt idx="7">
                <c:v>0.69464524022140328</c:v>
              </c:pt>
              <c:pt idx="8">
                <c:v>0.6566479410269136</c:v>
              </c:pt>
              <c:pt idx="9">
                <c:v>0.86993662061013566</c:v>
              </c:pt>
              <c:pt idx="10">
                <c:v>0.91130149798438087</c:v>
              </c:pt>
              <c:pt idx="11">
                <c:v>0.87843169425332257</c:v>
              </c:pt>
              <c:pt idx="12">
                <c:v>0.89847989332585199</c:v>
              </c:pt>
            </c:numLit>
          </c:val>
          <c:extLst>
            <c:ext xmlns:c16="http://schemas.microsoft.com/office/drawing/2014/chart" uri="{C3380CC4-5D6E-409C-BE32-E72D297353CC}">
              <c16:uniqueId val="{00000005-39E4-4F07-884A-6591928D56D4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0.65247302830261766</c:v>
              </c:pt>
              <c:pt idx="1">
                <c:v>0.67624131763448869</c:v>
              </c:pt>
              <c:pt idx="2">
                <c:v>0.75944317422047847</c:v>
              </c:pt>
              <c:pt idx="3">
                <c:v>0.90121395234923662</c:v>
              </c:pt>
              <c:pt idx="4">
                <c:v>0.78322274087075427</c:v>
              </c:pt>
              <c:pt idx="5">
                <c:v>0.69699054559996831</c:v>
              </c:pt>
              <c:pt idx="6">
                <c:v>0.67248598737057608</c:v>
              </c:pt>
              <c:pt idx="7">
                <c:v>0.65715400584403705</c:v>
              </c:pt>
              <c:pt idx="8">
                <c:v>0.78322274087075305</c:v>
              </c:pt>
              <c:pt idx="9">
                <c:v>0.90121395234923662</c:v>
              </c:pt>
              <c:pt idx="10">
                <c:v>0.75944317422047825</c:v>
              </c:pt>
              <c:pt idx="11">
                <c:v>0.90004086768795988</c:v>
              </c:pt>
              <c:pt idx="12">
                <c:v>0.95479235489771352</c:v>
              </c:pt>
            </c:numLit>
          </c:val>
          <c:extLst>
            <c:ext xmlns:c16="http://schemas.microsoft.com/office/drawing/2014/chart" uri="{C3380CC4-5D6E-409C-BE32-E72D297353CC}">
              <c16:uniqueId val="{00000006-39E4-4F07-884A-6591928D56D4}"/>
            </c:ext>
          </c:extLst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0.86250285234768209</c:v>
              </c:pt>
              <c:pt idx="1">
                <c:v>0.8784316942533229</c:v>
              </c:pt>
              <c:pt idx="2">
                <c:v>0.91130149798438131</c:v>
              </c:pt>
              <c:pt idx="3">
                <c:v>0.86993662061013566</c:v>
              </c:pt>
              <c:pt idx="4">
                <c:v>0.66710163404435552</c:v>
              </c:pt>
              <c:pt idx="5">
                <c:v>0.69464524022140328</c:v>
              </c:pt>
              <c:pt idx="6">
                <c:v>0.65715400584403727</c:v>
              </c:pt>
              <c:pt idx="7">
                <c:v>0.68715645399812852</c:v>
              </c:pt>
              <c:pt idx="8">
                <c:v>0.87114822137283077</c:v>
              </c:pt>
              <c:pt idx="9">
                <c:v>0.64853880403187192</c:v>
              </c:pt>
              <c:pt idx="10">
                <c:v>0.79698029863297259</c:v>
              </c:pt>
              <c:pt idx="11">
                <c:v>1.0194331968639783</c:v>
              </c:pt>
              <c:pt idx="12">
                <c:v>1.0835150095325159</c:v>
              </c:pt>
            </c:numLit>
          </c:val>
          <c:extLst>
            <c:ext xmlns:c16="http://schemas.microsoft.com/office/drawing/2014/chart" uri="{C3380CC4-5D6E-409C-BE32-E72D297353CC}">
              <c16:uniqueId val="{00000007-39E4-4F07-884A-6591928D56D4}"/>
            </c:ext>
          </c:extLst>
        </c:ser>
        <c:ser>
          <c:idx val="8"/>
          <c:order val="8"/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0.90529594918970269</c:v>
              </c:pt>
              <c:pt idx="1">
                <c:v>0.90471659009805849</c:v>
              </c:pt>
              <c:pt idx="2">
                <c:v>0.88394861972397087</c:v>
              </c:pt>
              <c:pt idx="3">
                <c:v>0.78135071668403855</c:v>
              </c:pt>
              <c:pt idx="4">
                <c:v>0.61294854444070312</c:v>
              </c:pt>
              <c:pt idx="5">
                <c:v>0.6566479410269136</c:v>
              </c:pt>
              <c:pt idx="6">
                <c:v>0.78322274087075305</c:v>
              </c:pt>
              <c:pt idx="7">
                <c:v>0.87114822137283077</c:v>
              </c:pt>
              <c:pt idx="8">
                <c:v>0.65601624007480175</c:v>
              </c:pt>
              <c:pt idx="9">
                <c:v>0.64746470175330584</c:v>
              </c:pt>
              <c:pt idx="10">
                <c:v>1.0458094739470276</c:v>
              </c:pt>
              <c:pt idx="11">
                <c:v>1.2237440809755307</c:v>
              </c:pt>
              <c:pt idx="12">
                <c:v>1.2549146433983589</c:v>
              </c:pt>
            </c:numLit>
          </c:val>
          <c:extLst>
            <c:ext xmlns:c16="http://schemas.microsoft.com/office/drawing/2014/chart" uri="{C3380CC4-5D6E-409C-BE32-E72D297353CC}">
              <c16:uniqueId val="{00000008-39E4-4F07-884A-6591928D56D4}"/>
            </c:ext>
          </c:extLst>
        </c:ser>
        <c:ser>
          <c:idx val="9"/>
          <c:order val="9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0.88498065162168482</c:v>
              </c:pt>
              <c:pt idx="1">
                <c:v>0.87657672321562297</c:v>
              </c:pt>
              <c:pt idx="2">
                <c:v>0.83774122847210664</c:v>
              </c:pt>
              <c:pt idx="3">
                <c:v>0.73304585889432516</c:v>
              </c:pt>
              <c:pt idx="4">
                <c:v>0.78135071668403833</c:v>
              </c:pt>
              <c:pt idx="5">
                <c:v>0.86993662061013555</c:v>
              </c:pt>
              <c:pt idx="6">
                <c:v>0.90121395234923662</c:v>
              </c:pt>
              <c:pt idx="7">
                <c:v>0.64853880403187192</c:v>
              </c:pt>
              <c:pt idx="8">
                <c:v>0.64746470175330584</c:v>
              </c:pt>
              <c:pt idx="9">
                <c:v>1.0480331884490495</c:v>
              </c:pt>
              <c:pt idx="10">
                <c:v>1.2655236480523235</c:v>
              </c:pt>
              <c:pt idx="11">
                <c:v>1.0576527126302144</c:v>
              </c:pt>
              <c:pt idx="12">
                <c:v>0.95598661024848086</c:v>
              </c:pt>
            </c:numLit>
          </c:val>
          <c:extLst>
            <c:ext xmlns:c16="http://schemas.microsoft.com/office/drawing/2014/chart" uri="{C3380CC4-5D6E-409C-BE32-E72D297353CC}">
              <c16:uniqueId val="{00000009-39E4-4F07-884A-6591928D56D4}"/>
            </c:ext>
          </c:extLst>
        </c:ser>
        <c:ser>
          <c:idx val="10"/>
          <c:order val="10"/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0.86014402571361881</c:v>
              </c:pt>
              <c:pt idx="1">
                <c:v>0.84912704432633368</c:v>
              </c:pt>
              <c:pt idx="2">
                <c:v>0.8063046007101925</c:v>
              </c:pt>
              <c:pt idx="3">
                <c:v>0.83774122847210664</c:v>
              </c:pt>
              <c:pt idx="4">
                <c:v>0.88394861972397021</c:v>
              </c:pt>
              <c:pt idx="5">
                <c:v>0.91130149798438131</c:v>
              </c:pt>
              <c:pt idx="6">
                <c:v>0.75944317422047891</c:v>
              </c:pt>
              <c:pt idx="7">
                <c:v>0.79698029863297337</c:v>
              </c:pt>
              <c:pt idx="8">
                <c:v>1.0458094739470276</c:v>
              </c:pt>
              <c:pt idx="9">
                <c:v>1.2655236480523235</c:v>
              </c:pt>
              <c:pt idx="10">
                <c:v>0.8882584057251921</c:v>
              </c:pt>
              <c:pt idx="11">
                <c:v>0.80218865500946124</c:v>
              </c:pt>
              <c:pt idx="12">
                <c:v>0.91841238014702664</c:v>
              </c:pt>
            </c:numLit>
          </c:val>
          <c:extLst>
            <c:ext xmlns:c16="http://schemas.microsoft.com/office/drawing/2014/chart" uri="{C3380CC4-5D6E-409C-BE32-E72D297353CC}">
              <c16:uniqueId val="{0000000A-39E4-4F07-884A-6591928D56D4}"/>
            </c:ext>
          </c:extLst>
        </c:ser>
        <c:ser>
          <c:idx val="11"/>
          <c:order val="11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0.84414136468678291</c:v>
              </c:pt>
              <c:pt idx="1">
                <c:v>0.83236654877241356</c:v>
              </c:pt>
              <c:pt idx="2">
                <c:v>0.84912704432633346</c:v>
              </c:pt>
              <c:pt idx="3">
                <c:v>0.8765767232156233</c:v>
              </c:pt>
              <c:pt idx="4">
                <c:v>0.90471659009805816</c:v>
              </c:pt>
              <c:pt idx="5">
                <c:v>0.8784316942533229</c:v>
              </c:pt>
              <c:pt idx="6">
                <c:v>0.90004086768795988</c:v>
              </c:pt>
              <c:pt idx="7">
                <c:v>1.0194331968639785</c:v>
              </c:pt>
              <c:pt idx="8">
                <c:v>1.2237440809755307</c:v>
              </c:pt>
              <c:pt idx="9">
                <c:v>1.0576527126302144</c:v>
              </c:pt>
              <c:pt idx="10">
                <c:v>0.80218865500946124</c:v>
              </c:pt>
              <c:pt idx="11">
                <c:v>1.1319433547124462</c:v>
              </c:pt>
              <c:pt idx="12">
                <c:v>1.2710968117011825</c:v>
              </c:pt>
            </c:numLit>
          </c:val>
          <c:extLst>
            <c:ext xmlns:c16="http://schemas.microsoft.com/office/drawing/2014/chart" uri="{C3380CC4-5D6E-409C-BE32-E72D297353CC}">
              <c16:uniqueId val="{0000000B-39E4-4F07-884A-6591928D56D4}"/>
            </c:ext>
          </c:extLst>
        </c:ser>
        <c:ser>
          <c:idx val="12"/>
          <c:order val="12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val>
            <c:numLit>
              <c:formatCode>General</c:formatCode>
              <c:ptCount val="13"/>
              <c:pt idx="0">
                <c:v>0.83878974750548285</c:v>
              </c:pt>
              <c:pt idx="1">
                <c:v>0.84414136468678291</c:v>
              </c:pt>
              <c:pt idx="2">
                <c:v>0.86014402571361881</c:v>
              </c:pt>
              <c:pt idx="3">
                <c:v>0.88498065162168515</c:v>
              </c:pt>
              <c:pt idx="4">
                <c:v>0.90529594918970291</c:v>
              </c:pt>
              <c:pt idx="5">
                <c:v>0.89847989332585199</c:v>
              </c:pt>
              <c:pt idx="6">
                <c:v>0.95479235489771352</c:v>
              </c:pt>
              <c:pt idx="7">
                <c:v>1.0835150095325159</c:v>
              </c:pt>
              <c:pt idx="8">
                <c:v>1.2549146433983582</c:v>
              </c:pt>
              <c:pt idx="9">
                <c:v>0.95598661024848086</c:v>
              </c:pt>
              <c:pt idx="10">
                <c:v>0.91841238014702664</c:v>
              </c:pt>
              <c:pt idx="11">
                <c:v>1.2710968117011825</c:v>
              </c:pt>
              <c:pt idx="12">
                <c:v>1.4030675647279784</c:v>
              </c:pt>
            </c:numLit>
          </c:val>
          <c:extLst>
            <c:ext xmlns:c16="http://schemas.microsoft.com/office/drawing/2014/chart" uri="{C3380CC4-5D6E-409C-BE32-E72D297353CC}">
              <c16:uniqueId val="{0000000C-39E4-4F07-884A-6591928D5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6268544"/>
        <c:axId val="236290816"/>
        <c:axId val="236275008"/>
      </c:bar3DChart>
      <c:catAx>
        <c:axId val="236268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6290816"/>
        <c:crosses val="autoZero"/>
        <c:auto val="1"/>
        <c:lblAlgn val="ctr"/>
        <c:lblOffset val="100"/>
        <c:noMultiLvlLbl val="0"/>
      </c:catAx>
      <c:valAx>
        <c:axId val="23629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6268544"/>
        <c:crosses val="autoZero"/>
        <c:crossBetween val="between"/>
      </c:valAx>
      <c:serAx>
        <c:axId val="236275008"/>
        <c:scaling>
          <c:orientation val="maxMin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6290816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113.24173934207099</c:v>
              </c:pt>
              <c:pt idx="1">
                <c:v>78.758720449816678</c:v>
              </c:pt>
              <c:pt idx="2">
                <c:v>60.138580989304018</c:v>
              </c:pt>
              <c:pt idx="3">
                <c:v>48.427335048024766</c:v>
              </c:pt>
              <c:pt idx="4">
                <c:v>40.321624075996674</c:v>
              </c:pt>
              <c:pt idx="5">
                <c:v>34.306409301759388</c:v>
              </c:pt>
              <c:pt idx="6">
                <c:v>29.569072845650606</c:v>
              </c:pt>
              <c:pt idx="7">
                <c:v>25.597254840982362</c:v>
              </c:pt>
              <c:pt idx="8">
                <c:v>21.969570353943972</c:v>
              </c:pt>
              <c:pt idx="9">
                <c:v>18.111934825266033</c:v>
              </c:pt>
              <c:pt idx="10">
                <c:v>1307.2776280323451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AC-4416-84BF-DF8D3471A046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43.461123396525252</c:v>
              </c:pt>
              <c:pt idx="1">
                <c:v>36.609832963106626</c:v>
              </c:pt>
              <c:pt idx="2">
                <c:v>31.438350703556555</c:v>
              </c:pt>
              <c:pt idx="3">
                <c:v>27.34325154584733</c:v>
              </c:pt>
              <c:pt idx="4">
                <c:v>23.953244771939278</c:v>
              </c:pt>
              <c:pt idx="5">
                <c:v>21.00973896090823</c:v>
              </c:pt>
              <c:pt idx="6">
                <c:v>18.295128166197163</c:v>
              </c:pt>
              <c:pt idx="7">
                <c:v>15.560528407925517</c:v>
              </c:pt>
              <c:pt idx="8">
                <c:v>12.375130716336145</c:v>
              </c:pt>
              <c:pt idx="9">
                <c:v>7.5460027551538236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BAC-4416-84BF-DF8D3471A046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26.840336392544266</c:v>
              </c:pt>
              <c:pt idx="1">
                <c:v>23.736142363504893</c:v>
              </c:pt>
              <c:pt idx="2">
                <c:v>21.10268129079282</c:v>
              </c:pt>
              <c:pt idx="3">
                <c:v>18.78558381629583</c:v>
              </c:pt>
              <c:pt idx="4">
                <c:v>16.655752017744543</c:v>
              </c:pt>
              <c:pt idx="5">
                <c:v>14.579949537933908</c:v>
              </c:pt>
              <c:pt idx="6">
                <c:v>12.375130716336145</c:v>
              </c:pt>
              <c:pt idx="7">
                <c:v>9.6937260931601159</c:v>
              </c:pt>
              <c:pt idx="8">
                <c:v>5.5941775484361704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BAC-4416-84BF-DF8D3471A046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19.378445865609883</c:v>
              </c:pt>
              <c:pt idx="1">
                <c:v>17.472557486265202</c:v>
              </c:pt>
              <c:pt idx="2">
                <c:v>15.727427948187687</c:v>
              </c:pt>
              <c:pt idx="3">
                <c:v>14.06098388446463</c:v>
              </c:pt>
              <c:pt idx="4">
                <c:v>12.37513071633615</c:v>
              </c:pt>
              <c:pt idx="5">
                <c:v>10.519157944990306</c:v>
              </c:pt>
              <c:pt idx="6">
                <c:v>8.1911213340431672</c:v>
              </c:pt>
              <c:pt idx="7">
                <c:v>4.5716727146442624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BAC-4416-84BF-DF8D3471A046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15.129990657717522</c:v>
              </c:pt>
              <c:pt idx="1">
                <c:v>13.739776425115441</c:v>
              </c:pt>
              <c:pt idx="2">
                <c:v>12.375130716336145</c:v>
              </c:pt>
              <c:pt idx="3">
                <c:v>10.956012943082476</c:v>
              </c:pt>
              <c:pt idx="4">
                <c:v>9.3497646010929074</c:v>
              </c:pt>
              <c:pt idx="5">
                <c:v>7.2791414363698621</c:v>
              </c:pt>
              <c:pt idx="6">
                <c:v>3.9756835249903273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BAC-4416-84BF-DF8D3471A046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12.375130716336146</c:v>
              </c:pt>
              <c:pt idx="1">
                <c:v>11.226399014112689</c:v>
              </c:pt>
              <c:pt idx="2">
                <c:v>10.005865663590066</c:v>
              </c:pt>
              <c:pt idx="3">
                <c:v>8.5917974889535618</c:v>
              </c:pt>
              <c:pt idx="4">
                <c:v>6.7190829726594208</c:v>
              </c:pt>
              <c:pt idx="5">
                <c:v>3.6231994560900298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ABAC-4416-84BF-DF8D3471A046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10.428109634103524</c:v>
              </c:pt>
              <c:pt idx="1">
                <c:v>9.3667218297718922</c:v>
              </c:pt>
              <c:pt idx="2">
                <c:v>8.1116174621554133</c:v>
              </c:pt>
              <c:pt idx="3">
                <c:v>6.4019283750002476</c:v>
              </c:pt>
              <c:pt idx="4">
                <c:v>3.4391666578197482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BAC-4416-84BF-DF8D3471A046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8.9539271716070878</c:v>
              </c:pt>
              <c:pt idx="1">
                <c:v>7.8413871593616093</c:v>
              </c:pt>
              <c:pt idx="2">
                <c:v>6.2796164615394101</c:v>
              </c:pt>
              <c:pt idx="3">
                <c:v>3.3998313004947756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BAC-4416-84BF-DF8D3471A046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7.7498435163246864</c:v>
              </c:pt>
              <c:pt idx="1">
                <c:v>6.3418322551005408</c:v>
              </c:pt>
              <c:pt idx="2">
                <c:v>3.5215718815528567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BAC-4416-84BF-DF8D3471A046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6.6129493086110607</c:v>
              </c:pt>
              <c:pt idx="1">
                <c:v>3.8824089177940029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9-ABAC-4416-84BF-DF8D3471A046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6.8443854870803404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ABAC-4416-84BF-DF8D3471A046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3.48752258219228</c:v>
              </c:pt>
              <c:pt idx="2">
                <c:v>0.61789514816119373</c:v>
              </c:pt>
              <c:pt idx="3">
                <c:v>-0.70532393893425749</c:v>
              </c:pt>
              <c:pt idx="4">
                <c:v>1.6595260001909622</c:v>
              </c:pt>
              <c:pt idx="5">
                <c:v>5.5754187431664359</c:v>
              </c:pt>
              <c:pt idx="6">
                <c:v>8.8101983197028328</c:v>
              </c:pt>
              <c:pt idx="7">
                <c:v>10.898612091756206</c:v>
              </c:pt>
              <c:pt idx="8">
                <c:v>12.022833306024143</c:v>
              </c:pt>
              <c:pt idx="9">
                <c:v>12.375130564211162</c:v>
              </c:pt>
              <c:pt idx="10">
                <c:v>12.023781392094266</c:v>
              </c:pt>
              <c:pt idx="11">
                <c:v>4.7604819118234518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ABAC-4416-84BF-DF8D3471A046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C-ABAC-4416-84BF-DF8D3471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9301632"/>
        <c:axId val="159303168"/>
        <c:axId val="159278400"/>
      </c:bar3DChart>
      <c:catAx>
        <c:axId val="15930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03168"/>
        <c:crosses val="autoZero"/>
        <c:auto val="1"/>
        <c:lblAlgn val="ctr"/>
        <c:lblOffset val="100"/>
        <c:noMultiLvlLbl val="0"/>
      </c:catAx>
      <c:valAx>
        <c:axId val="159303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301632"/>
        <c:crosses val="autoZero"/>
        <c:crossBetween val="between"/>
      </c:valAx>
      <c:serAx>
        <c:axId val="159278400"/>
        <c:scaling>
          <c:orientation val="maxMin"/>
        </c:scaling>
        <c:delete val="0"/>
        <c:axPos val="b"/>
        <c:majorTickMark val="out"/>
        <c:minorTickMark val="none"/>
        <c:tickLblPos val="nextTo"/>
        <c:crossAx val="159303168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9008505818811"/>
          <c:y val="8.3333333333333301E-2"/>
          <c:w val="0.65803960304423503"/>
          <c:h val="0.82246937882764704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4.7518530660960838E-3</c:v>
              </c:pt>
              <c:pt idx="1">
                <c:v>7.7301132122586796E-3</c:v>
              </c:pt>
              <c:pt idx="2">
                <c:v>1.0702065057182653E-2</c:v>
              </c:pt>
              <c:pt idx="3">
                <c:v>1.3667137088638382E-2</c:v>
              </c:pt>
              <c:pt idx="4">
                <c:v>1.6622721994987138E-2</c:v>
              </c:pt>
              <c:pt idx="5">
                <c:v>1.9563446360452531E-2</c:v>
              </c:pt>
              <c:pt idx="6">
                <c:v>2.2478438164707602E-2</c:v>
              </c:pt>
              <c:pt idx="7">
                <c:v>2.5343669584648277E-2</c:v>
              </c:pt>
              <c:pt idx="8">
                <c:v>2.6502553657484832E-2</c:v>
              </c:pt>
              <c:pt idx="9">
                <c:v>1.8626065477910906E-2</c:v>
              </c:pt>
              <c:pt idx="10">
                <c:v>5.7199263385153614E-7</c:v>
              </c:pt>
              <c:pt idx="11">
                <c:v>3.0538775409294828E-2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F17-49EF-BEA2-4D340816242B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4.7742550504588617E-3</c:v>
              </c:pt>
              <c:pt idx="1">
                <c:v>7.7753172184573923E-3</c:v>
              </c:pt>
              <c:pt idx="2">
                <c:v>1.0770982235679865E-2</c:v>
              </c:pt>
              <c:pt idx="3">
                <c:v>1.3760933352104737E-2</c:v>
              </c:pt>
              <c:pt idx="4">
                <c:v>1.674399307062063E-2</c:v>
              </c:pt>
              <c:pt idx="5">
                <c:v>1.971721581517635E-2</c:v>
              </c:pt>
              <c:pt idx="6">
                <c:v>2.2673698360317598E-2</c:v>
              </c:pt>
              <c:pt idx="7">
                <c:v>2.5595984208202957E-2</c:v>
              </c:pt>
              <c:pt idx="8">
                <c:v>2.3716613985471303E-2</c:v>
              </c:pt>
              <c:pt idx="9">
                <c:v>1.5268096845499009E-2</c:v>
              </c:pt>
              <c:pt idx="10">
                <c:v>0</c:v>
              </c:pt>
              <c:pt idx="11">
                <c:v>3.0956174750017593E-2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F17-49EF-BEA2-4D340816242B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4.7766714919179011E-3</c:v>
              </c:pt>
              <c:pt idx="1">
                <c:v>7.7826399358608299E-3</c:v>
              </c:pt>
              <c:pt idx="2">
                <c:v>1.078547329392642E-2</c:v>
              </c:pt>
              <c:pt idx="3">
                <c:v>1.3784590362442846E-2</c:v>
              </c:pt>
              <c:pt idx="4">
                <c:v>1.6778906107781967E-2</c:v>
              </c:pt>
              <c:pt idx="5">
                <c:v>1.9765939230162111E-2</c:v>
              </c:pt>
              <c:pt idx="6">
                <c:v>2.2739399670584567E-2</c:v>
              </c:pt>
              <c:pt idx="7">
                <c:v>2.5680547527181626E-2</c:v>
              </c:pt>
              <c:pt idx="8">
                <c:v>1.7604713361167784E-2</c:v>
              </c:pt>
              <c:pt idx="9">
                <c:v>0</c:v>
              </c:pt>
              <c:pt idx="10">
                <c:v>0</c:v>
              </c:pt>
              <c:pt idx="11">
                <c:v>2.8514579216802987E-2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EF17-49EF-BEA2-4D340816242B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4.7773862091180395E-3</c:v>
              </c:pt>
              <c:pt idx="1">
                <c:v>7.7850826236090893E-3</c:v>
              </c:pt>
              <c:pt idx="2">
                <c:v>1.079078097367462E-2</c:v>
              </c:pt>
              <c:pt idx="3">
                <c:v>1.379391027812147E-2</c:v>
              </c:pt>
              <c:pt idx="4">
                <c:v>1.6793416558666719E-2</c:v>
              </c:pt>
              <c:pt idx="5">
                <c:v>1.9786721188074452E-2</c:v>
              </c:pt>
              <c:pt idx="6">
                <c:v>2.2766107817976593E-2</c:v>
              </c:pt>
              <c:pt idx="7">
                <c:v>1.8425499932913567E-2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2.5700780749750844E-2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EF17-49EF-BEA2-4D340816242B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4.7776901844172577E-3</c:v>
              </c:pt>
              <c:pt idx="1">
                <c:v>7.7861845402966258E-3</c:v>
              </c:pt>
              <c:pt idx="2">
                <c:v>1.0793291249333091E-2</c:v>
              </c:pt>
              <c:pt idx="3">
                <c:v>1.3798469522562327E-2</c:v>
              </c:pt>
              <c:pt idx="4">
                <c:v>1.6800571535601903E-2</c:v>
              </c:pt>
              <c:pt idx="5">
                <c:v>1.9796179132150652E-2</c:v>
              </c:pt>
              <c:pt idx="6">
                <c:v>1.8176577874387392E-2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2.2771161142405641E-2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EF17-49EF-BEA2-4D340816242B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4.7778470213509167E-3</c:v>
              </c:pt>
              <c:pt idx="1">
                <c:v>7.7867727780689643E-3</c:v>
              </c:pt>
              <c:pt idx="2">
                <c:v>1.0794663359837491E-2</c:v>
              </c:pt>
              <c:pt idx="3">
                <c:v>1.3800958706017942E-2</c:v>
              </c:pt>
              <c:pt idx="4">
                <c:v>1.6804102018551655E-2</c:v>
              </c:pt>
              <c:pt idx="5">
                <c:v>1.7174061942756648E-2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1.9797291752031064E-2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EF17-49EF-BEA2-4D340816242B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4.7779383268295554E-3</c:v>
              </c:pt>
              <c:pt idx="1">
                <c:v>7.7871217719483509E-3</c:v>
              </c:pt>
              <c:pt idx="2">
                <c:v>1.0795474613852447E-2</c:v>
              </c:pt>
              <c:pt idx="3">
                <c:v>1.3802279603741446E-2</c:v>
              </c:pt>
              <c:pt idx="4">
                <c:v>1.5635006992399669E-2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1.6804262019246279E-2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EF17-49EF-BEA2-4D340816242B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4.7779960354554811E-3</c:v>
              </c:pt>
              <c:pt idx="1">
                <c:v>7.7873424074309232E-3</c:v>
              </c:pt>
              <c:pt idx="2">
                <c:v>1.0795940029683827E-2</c:v>
              </c:pt>
              <c:pt idx="3">
                <c:v>1.3707790573415025E-2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1.3802280657360364E-2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EF17-49EF-BEA2-4D340816242B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4.7780346460679192E-3</c:v>
              </c:pt>
              <c:pt idx="1">
                <c:v>7.7874806508446632E-3</c:v>
              </c:pt>
              <c:pt idx="2">
                <c:v>1.0795950646377091E-2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1.0795950646377091E-2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EF17-49EF-BEA2-4D340816242B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4.7780611298199995E-3</c:v>
              </c:pt>
              <c:pt idx="1">
                <c:v>7.7875028811773134E-3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7.7875028811773134E-3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9-EF17-49EF-BEA2-4D340816242B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4.778081414305347E-3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4.778081414305347E-3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EF17-49EF-BEA2-4D340816242B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3.0956174750017593E-2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EF17-49EF-BEA2-4D340816242B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C-EF17-49EF-BEA2-4D3408162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239040"/>
        <c:axId val="185240576"/>
        <c:axId val="185241600"/>
      </c:bar3DChart>
      <c:catAx>
        <c:axId val="18523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5240576"/>
        <c:crosses val="autoZero"/>
        <c:auto val="1"/>
        <c:lblAlgn val="ctr"/>
        <c:lblOffset val="100"/>
        <c:noMultiLvlLbl val="0"/>
      </c:catAx>
      <c:valAx>
        <c:axId val="185240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239040"/>
        <c:crosses val="autoZero"/>
        <c:crossBetween val="between"/>
      </c:valAx>
      <c:serAx>
        <c:axId val="185241600"/>
        <c:scaling>
          <c:orientation val="maxMin"/>
        </c:scaling>
        <c:delete val="0"/>
        <c:axPos val="b"/>
        <c:majorTickMark val="out"/>
        <c:minorTickMark val="none"/>
        <c:tickLblPos val="nextTo"/>
        <c:crossAx val="185240576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52347681164101"/>
          <c:y val="8.0170412979330294E-2"/>
          <c:w val="0.62746773147191304"/>
          <c:h val="0.828294334133167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2.2750859065901493E-3</c:v>
              </c:pt>
              <c:pt idx="1">
                <c:v>3.6724947174619355E-3</c:v>
              </c:pt>
              <c:pt idx="2">
                <c:v>5.0653902448626713E-3</c:v>
              </c:pt>
              <c:pt idx="3">
                <c:v>6.4561505601978732E-3</c:v>
              </c:pt>
              <c:pt idx="4">
                <c:v>7.8452944466608169E-3</c:v>
              </c:pt>
              <c:pt idx="5">
                <c:v>9.2323225582758642E-3</c:v>
              </c:pt>
              <c:pt idx="6">
                <c:v>1.0615297844652467E-2</c:v>
              </c:pt>
              <c:pt idx="7">
                <c:v>1.198881255095575E-2</c:v>
              </c:pt>
              <c:pt idx="8">
                <c:v>1.2050014919109406E-2</c:v>
              </c:pt>
              <c:pt idx="9">
                <c:v>8.5133582873592774E-3</c:v>
              </c:pt>
              <c:pt idx="10">
                <c:v>2.1239215416633209E-7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0A-434E-B7AC-CF0A4DD5E683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2.3747586478742484E-3</c:v>
              </c:pt>
              <c:pt idx="1">
                <c:v>3.8320442204707417E-3</c:v>
              </c:pt>
              <c:pt idx="2">
                <c:v>5.2749413710697244E-3</c:v>
              </c:pt>
              <c:pt idx="3">
                <c:v>6.7098877033268788E-3</c:v>
              </c:pt>
              <c:pt idx="4">
                <c:v>8.1411966439632593E-3</c:v>
              </c:pt>
              <c:pt idx="5">
                <c:v>9.5723859159090301E-3</c:v>
              </c:pt>
              <c:pt idx="6">
                <c:v>1.1007000393235059E-2</c:v>
              </c:pt>
              <c:pt idx="7">
                <c:v>1.2449149958784335E-2</c:v>
              </c:pt>
              <c:pt idx="8">
                <c:v>9.8992331722178532E-3</c:v>
              </c:pt>
              <c:pt idx="9">
                <c:v>6.4288493098163335E-3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0A-434E-B7AC-CF0A4DD5E683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2.3990449150165104E-3</c:v>
              </c:pt>
              <c:pt idx="1">
                <c:v>3.8818370243068343E-3</c:v>
              </c:pt>
              <c:pt idx="2">
                <c:v>5.3518295617651793E-3</c:v>
              </c:pt>
              <c:pt idx="3">
                <c:v>6.8144366847903114E-3</c:v>
              </c:pt>
              <c:pt idx="4">
                <c:v>8.2745139081264671E-3</c:v>
              </c:pt>
              <c:pt idx="5">
                <c:v>9.7375250163709431E-3</c:v>
              </c:pt>
              <c:pt idx="6">
                <c:v>1.1211359347401624E-2</c:v>
              </c:pt>
              <c:pt idx="7">
                <c:v>1.0416549888491092E-2</c:v>
              </c:pt>
              <c:pt idx="8">
                <c:v>7.0415180525470397E-3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0A-434E-B7AC-CF0A4DD5E683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2.4100147632044699E-3</c:v>
              </c:pt>
              <c:pt idx="1">
                <c:v>3.9062334666090399E-3</c:v>
              </c:pt>
              <c:pt idx="2">
                <c:v>5.3920837001492326E-3</c:v>
              </c:pt>
              <c:pt idx="3">
                <c:v>6.8724557982603029E-3</c:v>
              </c:pt>
              <c:pt idx="4">
                <c:v>8.3528720456231918E-3</c:v>
              </c:pt>
              <c:pt idx="5">
                <c:v>9.8413322300125033E-3</c:v>
              </c:pt>
              <c:pt idx="6">
                <c:v>1.0425306094420436E-2</c:v>
              </c:pt>
              <c:pt idx="7">
                <c:v>7.1455704296198288E-3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0A-434E-B7AC-CF0A4DD5E683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2.4162786245861944E-3</c:v>
              </c:pt>
              <c:pt idx="1">
                <c:v>3.9208226327424704E-3</c:v>
              </c:pt>
              <c:pt idx="2">
                <c:v>5.4172658343802083E-3</c:v>
              </c:pt>
              <c:pt idx="3">
                <c:v>6.9106395643482596E-3</c:v>
              </c:pt>
              <c:pt idx="4">
                <c:v>8.4080925635061834E-3</c:v>
              </c:pt>
              <c:pt idx="5">
                <c:v>9.923058286670795E-3</c:v>
              </c:pt>
              <c:pt idx="6">
                <c:v>6.9181797515041792E-3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0A-434E-B7AC-CF0A4DD5E683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2.4203471923852321E-3</c:v>
              </c:pt>
              <c:pt idx="1">
                <c:v>3.930664412275668E-3</c:v>
              </c:pt>
              <c:pt idx="2">
                <c:v>5.4350831204200631E-3</c:v>
              </c:pt>
              <c:pt idx="3">
                <c:v>6.9396654859877937E-3</c:v>
              </c:pt>
              <c:pt idx="4">
                <c:v>8.4556879648584916E-3</c:v>
              </c:pt>
              <c:pt idx="5">
                <c:v>6.462790687624057E-3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0A-434E-B7AC-CF0A4DD5E683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2.4232257103087591E-3</c:v>
              </c:pt>
              <c:pt idx="1">
                <c:v>3.9379526586041623E-3</c:v>
              </c:pt>
              <c:pt idx="2">
                <c:v>5.4493162744242343E-3</c:v>
              </c:pt>
              <c:pt idx="3">
                <c:v>6.9663969074708343E-3</c:v>
              </c:pt>
              <c:pt idx="4">
                <c:v>5.8438569994725964E-3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7A0A-434E-B7AC-CF0A4DD5E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678144"/>
        <c:axId val="188679680"/>
        <c:axId val="185327616"/>
      </c:bar3DChart>
      <c:catAx>
        <c:axId val="18867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88679680"/>
        <c:crosses val="autoZero"/>
        <c:auto val="1"/>
        <c:lblAlgn val="ctr"/>
        <c:lblOffset val="100"/>
        <c:noMultiLvlLbl val="0"/>
      </c:catAx>
      <c:valAx>
        <c:axId val="188679680"/>
        <c:scaling>
          <c:orientation val="minMax"/>
          <c:max val="0.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678144"/>
        <c:crosses val="autoZero"/>
        <c:crossBetween val="between"/>
      </c:valAx>
      <c:serAx>
        <c:axId val="185327616"/>
        <c:scaling>
          <c:orientation val="maxMin"/>
        </c:scaling>
        <c:delete val="0"/>
        <c:axPos val="b"/>
        <c:majorTickMark val="out"/>
        <c:minorTickMark val="none"/>
        <c:tickLblPos val="nextTo"/>
        <c:crossAx val="188679680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4.7518530660960838E-3</c:v>
              </c:pt>
              <c:pt idx="1">
                <c:v>7.7301132122586796E-3</c:v>
              </c:pt>
              <c:pt idx="2">
                <c:v>1.0702065057182653E-2</c:v>
              </c:pt>
              <c:pt idx="3">
                <c:v>1.3667137088638382E-2</c:v>
              </c:pt>
              <c:pt idx="4">
                <c:v>1.6622721994987138E-2</c:v>
              </c:pt>
              <c:pt idx="5">
                <c:v>1.9563446360452531E-2</c:v>
              </c:pt>
              <c:pt idx="6">
                <c:v>2.2478438164707602E-2</c:v>
              </c:pt>
              <c:pt idx="7">
                <c:v>2.5343669584648277E-2</c:v>
              </c:pt>
              <c:pt idx="8">
                <c:v>2.6502553657484832E-2</c:v>
              </c:pt>
              <c:pt idx="9">
                <c:v>1.8626065477910906E-2</c:v>
              </c:pt>
              <c:pt idx="10">
                <c:v>5.7199263385153614E-7</c:v>
              </c:pt>
              <c:pt idx="11">
                <c:v>3.0538775409294828E-2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EA9-46CA-B2F1-999B5A6D2B04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4.7742550504588617E-3</c:v>
              </c:pt>
              <c:pt idx="1">
                <c:v>7.7753172184573923E-3</c:v>
              </c:pt>
              <c:pt idx="2">
                <c:v>1.0770982235679865E-2</c:v>
              </c:pt>
              <c:pt idx="3">
                <c:v>1.3760933352104737E-2</c:v>
              </c:pt>
              <c:pt idx="4">
                <c:v>1.674399307062063E-2</c:v>
              </c:pt>
              <c:pt idx="5">
                <c:v>1.971721581517635E-2</c:v>
              </c:pt>
              <c:pt idx="6">
                <c:v>2.2673698360317598E-2</c:v>
              </c:pt>
              <c:pt idx="7">
                <c:v>2.5595984208202957E-2</c:v>
              </c:pt>
              <c:pt idx="8">
                <c:v>2.3716613985471303E-2</c:v>
              </c:pt>
              <c:pt idx="9">
                <c:v>1.5268096845499009E-2</c:v>
              </c:pt>
              <c:pt idx="10">
                <c:v>0</c:v>
              </c:pt>
              <c:pt idx="11">
                <c:v>3.0956174750017593E-2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EA9-46CA-B2F1-999B5A6D2B04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4.7766714919179011E-3</c:v>
              </c:pt>
              <c:pt idx="1">
                <c:v>7.7826399358608299E-3</c:v>
              </c:pt>
              <c:pt idx="2">
                <c:v>1.078547329392642E-2</c:v>
              </c:pt>
              <c:pt idx="3">
                <c:v>1.3784590362442846E-2</c:v>
              </c:pt>
              <c:pt idx="4">
                <c:v>1.6778906107781967E-2</c:v>
              </c:pt>
              <c:pt idx="5">
                <c:v>1.9765939230162111E-2</c:v>
              </c:pt>
              <c:pt idx="6">
                <c:v>2.2739399670584567E-2</c:v>
              </c:pt>
              <c:pt idx="7">
                <c:v>2.5680547527181626E-2</c:v>
              </c:pt>
              <c:pt idx="8">
                <c:v>1.7604713361167784E-2</c:v>
              </c:pt>
              <c:pt idx="9">
                <c:v>0</c:v>
              </c:pt>
              <c:pt idx="10">
                <c:v>0</c:v>
              </c:pt>
              <c:pt idx="11">
                <c:v>2.8514579216802987E-2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6EA9-46CA-B2F1-999B5A6D2B04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4.7773862091180395E-3</c:v>
              </c:pt>
              <c:pt idx="1">
                <c:v>7.7850826236090893E-3</c:v>
              </c:pt>
              <c:pt idx="2">
                <c:v>1.079078097367462E-2</c:v>
              </c:pt>
              <c:pt idx="3">
                <c:v>1.379391027812147E-2</c:v>
              </c:pt>
              <c:pt idx="4">
                <c:v>1.6793416558666719E-2</c:v>
              </c:pt>
              <c:pt idx="5">
                <c:v>1.9786721188074452E-2</c:v>
              </c:pt>
              <c:pt idx="6">
                <c:v>2.2766107817976593E-2</c:v>
              </c:pt>
              <c:pt idx="7">
                <c:v>1.8425499932913567E-2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2.5700780749750844E-2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EA9-46CA-B2F1-999B5A6D2B04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4.7776901844172577E-3</c:v>
              </c:pt>
              <c:pt idx="1">
                <c:v>7.7861845402966258E-3</c:v>
              </c:pt>
              <c:pt idx="2">
                <c:v>1.0793291249333091E-2</c:v>
              </c:pt>
              <c:pt idx="3">
                <c:v>1.3798469522562327E-2</c:v>
              </c:pt>
              <c:pt idx="4">
                <c:v>1.6800571535601903E-2</c:v>
              </c:pt>
              <c:pt idx="5">
                <c:v>1.9796179132150652E-2</c:v>
              </c:pt>
              <c:pt idx="6">
                <c:v>1.8176577874387392E-2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2.2771161142405641E-2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EA9-46CA-B2F1-999B5A6D2B04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4.7778470213509167E-3</c:v>
              </c:pt>
              <c:pt idx="1">
                <c:v>7.7867727780689643E-3</c:v>
              </c:pt>
              <c:pt idx="2">
                <c:v>1.0794663359837491E-2</c:v>
              </c:pt>
              <c:pt idx="3">
                <c:v>1.3800958706017942E-2</c:v>
              </c:pt>
              <c:pt idx="4">
                <c:v>1.6804102018551655E-2</c:v>
              </c:pt>
              <c:pt idx="5">
                <c:v>1.7174061942756648E-2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1.9797291752031064E-2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6EA9-46CA-B2F1-999B5A6D2B04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4.7779383268295554E-3</c:v>
              </c:pt>
              <c:pt idx="1">
                <c:v>7.7871217719483509E-3</c:v>
              </c:pt>
              <c:pt idx="2">
                <c:v>1.0795474613852447E-2</c:v>
              </c:pt>
              <c:pt idx="3">
                <c:v>1.3802279603741446E-2</c:v>
              </c:pt>
              <c:pt idx="4">
                <c:v>1.5635006992399669E-2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1.6804262019246279E-2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6EA9-46CA-B2F1-999B5A6D2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733696"/>
        <c:axId val="189018112"/>
        <c:axId val="188710912"/>
      </c:bar3DChart>
      <c:catAx>
        <c:axId val="18873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9018112"/>
        <c:crosses val="autoZero"/>
        <c:auto val="1"/>
        <c:lblAlgn val="ctr"/>
        <c:lblOffset val="100"/>
        <c:noMultiLvlLbl val="0"/>
      </c:catAx>
      <c:valAx>
        <c:axId val="189018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733696"/>
        <c:crosses val="autoZero"/>
        <c:crossBetween val="between"/>
      </c:valAx>
      <c:serAx>
        <c:axId val="188710912"/>
        <c:scaling>
          <c:orientation val="maxMin"/>
        </c:scaling>
        <c:delete val="0"/>
        <c:axPos val="b"/>
        <c:majorTickMark val="out"/>
        <c:minorTickMark val="none"/>
        <c:tickLblPos val="nextTo"/>
        <c:crossAx val="189018112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6956.3234784253164</c:v>
              </c:pt>
              <c:pt idx="1">
                <c:v>278.26618451775795</c:v>
              </c:pt>
              <c:pt idx="2">
                <c:v>139.12646956850631</c:v>
              </c:pt>
              <c:pt idx="3">
                <c:v>92.699181129363978</c:v>
              </c:pt>
              <c:pt idx="4">
                <c:v>69.522768778910404</c:v>
              </c:pt>
              <c:pt idx="5">
                <c:v>55.531649936749943</c:v>
              </c:pt>
              <c:pt idx="6">
                <c:v>46.375489856168784</c:v>
              </c:pt>
              <c:pt idx="7">
                <c:v>39.750419876716101</c:v>
              </c:pt>
              <c:pt idx="8">
                <c:v>34.781617392126591</c:v>
              </c:pt>
              <c:pt idx="9">
                <c:v>30.916993237445865</c:v>
              </c:pt>
              <c:pt idx="10">
                <c:v>1333.3333333333333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84-446B-A861-5F0240BD2E12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69.486714375763768</c:v>
              </c:pt>
              <c:pt idx="1">
                <c:v>54.198209987512833</c:v>
              </c:pt>
              <c:pt idx="2">
                <c:v>44.267513044524748</c:v>
              </c:pt>
              <c:pt idx="3">
                <c:v>37.10530583769043</c:v>
              </c:pt>
              <c:pt idx="4">
                <c:v>31.621702206392484</c:v>
              </c:pt>
              <c:pt idx="5">
                <c:v>27.211195927164169</c:v>
              </c:pt>
              <c:pt idx="6">
                <c:v>23.187744928084385</c:v>
              </c:pt>
              <c:pt idx="7">
                <c:v>19.184504975470503</c:v>
              </c:pt>
              <c:pt idx="8">
                <c:v>13.912646956850626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E84-446B-A861-5F0240BD2E12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34.738357485120709</c:v>
              </c:pt>
              <c:pt idx="1">
                <c:v>29.964524526202958</c:v>
              </c:pt>
              <c:pt idx="2">
                <c:v>26.040971836653586</c:v>
              </c:pt>
              <c:pt idx="3">
                <c:v>22.816757902985604</c:v>
              </c:pt>
              <c:pt idx="4">
                <c:v>19.882691044091835</c:v>
              </c:pt>
              <c:pt idx="5">
                <c:v>17.098748709763772</c:v>
              </c:pt>
              <c:pt idx="6">
                <c:v>13.912646956850644</c:v>
              </c:pt>
              <c:pt idx="7">
                <c:v>9.5842197296421325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EE84-446B-A861-5F0240BD2E12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23.154729838805299</c:v>
              </c:pt>
              <c:pt idx="1">
                <c:v>20.610077579764937</c:v>
              </c:pt>
              <c:pt idx="2">
                <c:v>18.329712461598689</c:v>
              </c:pt>
              <c:pt idx="3">
                <c:v>16.140963295116126</c:v>
              </c:pt>
              <c:pt idx="4">
                <c:v>13.922411194115208</c:v>
              </c:pt>
              <c:pt idx="5">
                <c:v>11.403260945672679</c:v>
              </c:pt>
              <c:pt idx="6">
                <c:v>7.7292483093614708</c:v>
              </c:pt>
              <c:pt idx="7">
                <c:v>-3.0661628693148181E-2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EE84-446B-A861-5F0240BD2E12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17.361896356138153</c:v>
              </c:pt>
              <c:pt idx="1">
                <c:v>15.631000928370241</c:v>
              </c:pt>
              <c:pt idx="2">
                <c:v>13.926582964219566</c:v>
              </c:pt>
              <c:pt idx="3">
                <c:v>12.109687540380705</c:v>
              </c:pt>
              <c:pt idx="4">
                <c:v>9.9500531223296438</c:v>
              </c:pt>
              <c:pt idx="5">
                <c:v>6.8137985025283569</c:v>
              </c:pt>
              <c:pt idx="6">
                <c:v>1.4210854715202004E-14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EE84-446B-A861-5F0240BD2E12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13.88487720244575</c:v>
              </c:pt>
              <c:pt idx="1">
                <c:v>12.504533338910097</c:v>
              </c:pt>
              <c:pt idx="2">
                <c:v>10.99267459107133</c:v>
              </c:pt>
              <c:pt idx="3">
                <c:v>9.1374668671225301</c:v>
              </c:pt>
              <c:pt idx="4">
                <c:v>6.3420698650615224</c:v>
              </c:pt>
              <c:pt idx="5">
                <c:v>2.3946511300370805E-2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EE84-446B-A861-5F0240BD2E12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11.564935970115281</c:v>
              </c:pt>
              <c:pt idx="1">
                <c:v>10.304304254093267</c:v>
              </c:pt>
              <c:pt idx="2">
                <c:v>8.7014511116165725</c:v>
              </c:pt>
              <c:pt idx="3">
                <c:v>6.2044798619573385</c:v>
              </c:pt>
              <c:pt idx="4">
                <c:v>4.0608405282924309E-2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EE84-446B-A861-5F0240BD2E12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9.9045267836948661</c:v>
              </c:pt>
              <c:pt idx="1">
                <c:v>8.5575799683997023</c:v>
              </c:pt>
              <c:pt idx="2">
                <c:v>6.3277680410967694</c:v>
              </c:pt>
              <c:pt idx="3">
                <c:v>5.2071737906643989E-2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EE84-446B-A861-5F0240BD2E12}"/>
            </c:ext>
          </c:extLst>
        </c:ser>
        <c:ser>
          <c:idx val="8"/>
          <c:order val="8"/>
          <c:invertIfNegative val="0"/>
          <c:val>
            <c:numLit>
              <c:formatCode>General</c:formatCode>
              <c:ptCount val="13"/>
              <c:pt idx="0">
                <c:v>8.6519814011753624</c:v>
              </c:pt>
              <c:pt idx="1">
                <c:v>6.7867278402135485</c:v>
              </c:pt>
              <c:pt idx="2">
                <c:v>1.8947806286936004E-14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EE84-446B-A861-5F0240BD2E12}"/>
            </c:ext>
          </c:extLst>
        </c:ser>
        <c:ser>
          <c:idx val="9"/>
          <c:order val="9"/>
          <c:invertIfNegative val="0"/>
          <c:val>
            <c:numLit>
              <c:formatCode>General</c:formatCode>
              <c:ptCount val="13"/>
              <c:pt idx="0">
                <c:v>7.6520408489438214</c:v>
              </c:pt>
              <c:pt idx="1">
                <c:v>-1.3222762141017103E-2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9-EE84-446B-A861-5F0240BD2E12}"/>
            </c:ext>
          </c:extLst>
        </c:ser>
        <c:ser>
          <c:idx val="10"/>
          <c:order val="10"/>
          <c:invertIfNegative val="0"/>
          <c:val>
            <c:numLit>
              <c:formatCode>General</c:formatCode>
              <c:ptCount val="13"/>
              <c:pt idx="0">
                <c:v>6.9808027923212039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EE84-446B-A861-5F0240BD2E12}"/>
            </c:ext>
          </c:extLst>
        </c:ser>
        <c:ser>
          <c:idx val="11"/>
          <c:order val="11"/>
          <c:invertIfNegative val="0"/>
          <c:val>
            <c:numLit>
              <c:formatCode>General</c:formatCode>
              <c:ptCount val="13"/>
              <c:pt idx="0">
                <c:v>0</c:v>
              </c:pt>
              <c:pt idx="1">
                <c:v>-433.63318789955531</c:v>
              </c:pt>
              <c:pt idx="2">
                <c:v>-91.12561225759346</c:v>
              </c:pt>
              <c:pt idx="3">
                <c:v>-27.832729501229771</c:v>
              </c:pt>
              <c:pt idx="4">
                <c:v>-5.8512878023129105</c:v>
              </c:pt>
              <c:pt idx="5">
                <c:v>4.114358811709967</c:v>
              </c:pt>
              <c:pt idx="6">
                <c:v>9.2734455816604822</c:v>
              </c:pt>
              <c:pt idx="7">
                <c:v>12.068546085037045</c:v>
              </c:pt>
              <c:pt idx="8">
                <c:v>13.479565571960638</c:v>
              </c:pt>
              <c:pt idx="9">
                <c:v>13.912646770477295</c:v>
              </c:pt>
              <c:pt idx="10">
                <c:v>13.480736091892789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EE84-446B-A861-5F0240BD2E12}"/>
            </c:ext>
          </c:extLst>
        </c:ser>
        <c:ser>
          <c:idx val="12"/>
          <c:order val="12"/>
          <c:invertIfNegative val="0"/>
          <c:val>
            <c:numLit>
              <c:formatCode>General</c:formatCode>
              <c:ptCount val="13"/>
            </c:numLit>
          </c:val>
          <c:extLst>
            <c:ext xmlns:c16="http://schemas.microsoft.com/office/drawing/2014/chart" uri="{C3380CC4-5D6E-409C-BE32-E72D297353CC}">
              <c16:uniqueId val="{0000000C-EE84-446B-A861-5F0240BD2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158720"/>
        <c:axId val="146160256"/>
        <c:axId val="146074240"/>
      </c:bar3DChart>
      <c:catAx>
        <c:axId val="14615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160256"/>
        <c:crosses val="autoZero"/>
        <c:auto val="1"/>
        <c:lblAlgn val="ctr"/>
        <c:lblOffset val="100"/>
        <c:noMultiLvlLbl val="0"/>
      </c:catAx>
      <c:valAx>
        <c:axId val="146160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6158720"/>
        <c:crosses val="autoZero"/>
        <c:crossBetween val="between"/>
      </c:valAx>
      <c:serAx>
        <c:axId val="146074240"/>
        <c:scaling>
          <c:orientation val="maxMin"/>
        </c:scaling>
        <c:delete val="0"/>
        <c:axPos val="b"/>
        <c:majorTickMark val="out"/>
        <c:minorTickMark val="none"/>
        <c:tickLblPos val="nextTo"/>
        <c:crossAx val="146160256"/>
        <c:crosses val="autoZero"/>
        <c:tickLblSkip val="4"/>
        <c:tickMarkSkip val="1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27" dropStyle="combo" dx="26" fmlaLink="$E$78" fmlaRange="$A$79:$A$111" sel="11" val="0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10" Type="http://schemas.openxmlformats.org/officeDocument/2006/relationships/chart" Target="../charts/chart25.xml"/><Relationship Id="rId4" Type="http://schemas.openxmlformats.org/officeDocument/2006/relationships/chart" Target="../charts/chart20.xml"/><Relationship Id="rId9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1.xml"/><Relationship Id="rId7" Type="http://schemas.openxmlformats.org/officeDocument/2006/relationships/image" Target="../media/image1.emf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276225</xdr:rowOff>
        </xdr:from>
        <xdr:to>
          <xdr:col>2</xdr:col>
          <xdr:colOff>266700</xdr:colOff>
          <xdr:row>8</xdr:row>
          <xdr:rowOff>28575</xdr:rowOff>
        </xdr:to>
        <xdr:sp macro="" textlink="">
          <xdr:nvSpPr>
            <xdr:cNvPr id="7171" name="Drop Down 1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711200</xdr:colOff>
      <xdr:row>232</xdr:row>
      <xdr:rowOff>118534</xdr:rowOff>
    </xdr:from>
    <xdr:to>
      <xdr:col>15</xdr:col>
      <xdr:colOff>423333</xdr:colOff>
      <xdr:row>246</xdr:row>
      <xdr:rowOff>131234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702734</xdr:colOff>
      <xdr:row>214</xdr:row>
      <xdr:rowOff>55035</xdr:rowOff>
    </xdr:from>
    <xdr:to>
      <xdr:col>15</xdr:col>
      <xdr:colOff>414867</xdr:colOff>
      <xdr:row>228</xdr:row>
      <xdr:rowOff>67735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  <a:ext uri="{147F2762-F138-4A5C-976F-8EAC2B608ADB}">
              <a16:predDERef xmlns:a16="http://schemas.microsoft.com/office/drawing/2014/main" pre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132240</xdr:colOff>
      <xdr:row>297</xdr:row>
      <xdr:rowOff>67294</xdr:rowOff>
    </xdr:from>
    <xdr:to>
      <xdr:col>14</xdr:col>
      <xdr:colOff>174573</xdr:colOff>
      <xdr:row>312</xdr:row>
      <xdr:rowOff>84227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44399</xdr:colOff>
      <xdr:row>247</xdr:row>
      <xdr:rowOff>11900</xdr:rowOff>
    </xdr:from>
    <xdr:to>
      <xdr:col>12</xdr:col>
      <xdr:colOff>379484</xdr:colOff>
      <xdr:row>262</xdr:row>
      <xdr:rowOff>16134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  <a:ext uri="{147F2762-F138-4A5C-976F-8EAC2B608ADB}">
              <a16:predDERef xmlns:a16="http://schemas.microsoft.com/office/drawing/2014/main" pre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33867</xdr:colOff>
      <xdr:row>280</xdr:row>
      <xdr:rowOff>67733</xdr:rowOff>
    </xdr:from>
    <xdr:to>
      <xdr:col>14</xdr:col>
      <xdr:colOff>584200</xdr:colOff>
      <xdr:row>294</xdr:row>
      <xdr:rowOff>80433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25401</xdr:colOff>
      <xdr:row>200</xdr:row>
      <xdr:rowOff>38100</xdr:rowOff>
    </xdr:from>
    <xdr:to>
      <xdr:col>15</xdr:col>
      <xdr:colOff>575734</xdr:colOff>
      <xdr:row>214</xdr:row>
      <xdr:rowOff>50800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0100-000008000000}"/>
            </a:ext>
            <a:ext uri="{147F2762-F138-4A5C-976F-8EAC2B608ADB}">
              <a16:predDERef xmlns:a16="http://schemas.microsoft.com/office/drawing/2014/main" pre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132240</xdr:colOff>
      <xdr:row>294</xdr:row>
      <xdr:rowOff>67294</xdr:rowOff>
    </xdr:from>
    <xdr:to>
      <xdr:col>14</xdr:col>
      <xdr:colOff>174573</xdr:colOff>
      <xdr:row>308</xdr:row>
      <xdr:rowOff>84227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797932</xdr:colOff>
      <xdr:row>250</xdr:row>
      <xdr:rowOff>58466</xdr:rowOff>
    </xdr:from>
    <xdr:to>
      <xdr:col>12</xdr:col>
      <xdr:colOff>294817</xdr:colOff>
      <xdr:row>264</xdr:row>
      <xdr:rowOff>62700</xdr:rowOff>
    </xdr:to>
    <xdr:graphicFrame macro="">
      <xdr:nvGraphicFramePr>
        <xdr:cNvPr id="10" name="Chart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185420</xdr:colOff>
      <xdr:row>12</xdr:row>
      <xdr:rowOff>223520</xdr:rowOff>
    </xdr:from>
    <xdr:to>
      <xdr:col>11</xdr:col>
      <xdr:colOff>457200</xdr:colOff>
      <xdr:row>18</xdr:row>
      <xdr:rowOff>179070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85420" y="2669540"/>
          <a:ext cx="6954520" cy="1174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Sheet 2</a:t>
          </a:r>
        </a:p>
        <a:p>
          <a:r>
            <a:rPr lang="fr-FR" sz="1100"/>
            <a:t>  :  This laminate search is based on a Stanford University pending patent in double-double helix family of laminates, coupled with Tsai and Melo's omni LPF envelope, unit circle  ailure criterion, trace-enhanced 3-parameter analysis model, Lekhnitskii's closed-form solutions for open hole, to make this tool possible.  This is specially designed for legacy quad.   Since the same analytic foundation is used in this tool for uni- and bixial loading test data   from open hole are effective to calibrate the predictions. They are however not reliable for laminate design and selection, or for generating design allowable.      </a:t>
          </a:r>
        </a:p>
        <a:p>
          <a:endParaRPr lang="fr-FR" sz="1100" i="1" baseline="0"/>
        </a:p>
        <a:p>
          <a:endParaRPr lang="fr-FR" sz="1100" i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711200</xdr:colOff>
      <xdr:row>232</xdr:row>
      <xdr:rowOff>118534</xdr:rowOff>
    </xdr:from>
    <xdr:to>
      <xdr:col>15</xdr:col>
      <xdr:colOff>423333</xdr:colOff>
      <xdr:row>246</xdr:row>
      <xdr:rowOff>131234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702734</xdr:colOff>
      <xdr:row>214</xdr:row>
      <xdr:rowOff>55035</xdr:rowOff>
    </xdr:from>
    <xdr:to>
      <xdr:col>15</xdr:col>
      <xdr:colOff>414867</xdr:colOff>
      <xdr:row>228</xdr:row>
      <xdr:rowOff>67735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  <a:ext uri="{147F2762-F138-4A5C-976F-8EAC2B608ADB}">
              <a16:predDERef xmlns:a16="http://schemas.microsoft.com/office/drawing/2014/main" pre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132240</xdr:colOff>
      <xdr:row>297</xdr:row>
      <xdr:rowOff>67294</xdr:rowOff>
    </xdr:from>
    <xdr:to>
      <xdr:col>14</xdr:col>
      <xdr:colOff>174573</xdr:colOff>
      <xdr:row>312</xdr:row>
      <xdr:rowOff>84227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44399</xdr:colOff>
      <xdr:row>247</xdr:row>
      <xdr:rowOff>11900</xdr:rowOff>
    </xdr:from>
    <xdr:to>
      <xdr:col>12</xdr:col>
      <xdr:colOff>379484</xdr:colOff>
      <xdr:row>262</xdr:row>
      <xdr:rowOff>16134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  <a:ext uri="{147F2762-F138-4A5C-976F-8EAC2B608ADB}">
              <a16:predDERef xmlns:a16="http://schemas.microsoft.com/office/drawing/2014/main" pre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711200</xdr:colOff>
      <xdr:row>232</xdr:row>
      <xdr:rowOff>118534</xdr:rowOff>
    </xdr:from>
    <xdr:to>
      <xdr:col>15</xdr:col>
      <xdr:colOff>423333</xdr:colOff>
      <xdr:row>246</xdr:row>
      <xdr:rowOff>131234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702734</xdr:colOff>
      <xdr:row>214</xdr:row>
      <xdr:rowOff>55035</xdr:rowOff>
    </xdr:from>
    <xdr:to>
      <xdr:col>15</xdr:col>
      <xdr:colOff>414867</xdr:colOff>
      <xdr:row>228</xdr:row>
      <xdr:rowOff>67735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0200-000008000000}"/>
            </a:ext>
            <a:ext uri="{147F2762-F138-4A5C-976F-8EAC2B608ADB}">
              <a16:predDERef xmlns:a16="http://schemas.microsoft.com/office/drawing/2014/main" pre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132240</xdr:colOff>
      <xdr:row>297</xdr:row>
      <xdr:rowOff>67294</xdr:rowOff>
    </xdr:from>
    <xdr:to>
      <xdr:col>14</xdr:col>
      <xdr:colOff>174573</xdr:colOff>
      <xdr:row>312</xdr:row>
      <xdr:rowOff>84227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44399</xdr:colOff>
      <xdr:row>247</xdr:row>
      <xdr:rowOff>11900</xdr:rowOff>
    </xdr:from>
    <xdr:to>
      <xdr:col>12</xdr:col>
      <xdr:colOff>379484</xdr:colOff>
      <xdr:row>262</xdr:row>
      <xdr:rowOff>16134</xdr:rowOff>
    </xdr:to>
    <xdr:graphicFrame macro="">
      <xdr:nvGraphicFramePr>
        <xdr:cNvPr id="10" name="Chart 4">
          <a:extLst>
            <a:ext uri="{FF2B5EF4-FFF2-40B4-BE49-F238E27FC236}">
              <a16:creationId xmlns:a16="http://schemas.microsoft.com/office/drawing/2014/main" id="{00000000-0008-0000-0200-00000A000000}"/>
            </a:ext>
            <a:ext uri="{147F2762-F138-4A5C-976F-8EAC2B608ADB}">
              <a16:predDERef xmlns:a16="http://schemas.microsoft.com/office/drawing/2014/main" pre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133350</xdr:colOff>
      <xdr:row>13</xdr:row>
      <xdr:rowOff>31750</xdr:rowOff>
    </xdr:from>
    <xdr:to>
      <xdr:col>12</xdr:col>
      <xdr:colOff>127000</xdr:colOff>
      <xdr:row>18</xdr:row>
      <xdr:rowOff>133350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33350" y="2660650"/>
          <a:ext cx="7232650" cy="1085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Sheet 3  :  This laminate search is based on a Stanford University pending patent in double-double helix family of laminates, coupled with Tsai and Melo's omni LPF envelope, unit circle  ailure criterion, trace-enhanced 3-parameter analysis model, Lekhnitskii's closed-form solutions for open hole, to make this tool possible.  This is specially designed for legacy quad  Since the same analytic foundation is used in this tool for uni- and bixial loading test data   from open hole are effective to calibrate the predictions. They are however not reliable for laminate design and selection, or for generating design allowable.      </a:t>
          </a:r>
        </a:p>
        <a:p>
          <a:endParaRPr lang="fr-FR" sz="1100" i="1" baseline="0"/>
        </a:p>
        <a:p>
          <a:endParaRPr lang="fr-FR" sz="1100" i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362485</xdr:colOff>
      <xdr:row>121</xdr:row>
      <xdr:rowOff>110066</xdr:rowOff>
    </xdr:from>
    <xdr:to>
      <xdr:col>39</xdr:col>
      <xdr:colOff>184685</xdr:colOff>
      <xdr:row>135</xdr:row>
      <xdr:rowOff>8466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302474</xdr:colOff>
      <xdr:row>91</xdr:row>
      <xdr:rowOff>127000</xdr:rowOff>
    </xdr:from>
    <xdr:to>
      <xdr:col>38</xdr:col>
      <xdr:colOff>402771</xdr:colOff>
      <xdr:row>105</xdr:row>
      <xdr:rowOff>41357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285539</xdr:colOff>
      <xdr:row>105</xdr:row>
      <xdr:rowOff>15957</xdr:rowOff>
    </xdr:from>
    <xdr:to>
      <xdr:col>39</xdr:col>
      <xdr:colOff>128302</xdr:colOff>
      <xdr:row>118</xdr:row>
      <xdr:rowOff>104856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42334</xdr:colOff>
      <xdr:row>261</xdr:row>
      <xdr:rowOff>4233</xdr:rowOff>
    </xdr:from>
    <xdr:to>
      <xdr:col>14</xdr:col>
      <xdr:colOff>592667</xdr:colOff>
      <xdr:row>275</xdr:row>
      <xdr:rowOff>16933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  <a:ext uri="{147F2762-F138-4A5C-976F-8EAC2B608ADB}">
              <a16:predDERef xmlns:a16="http://schemas.microsoft.com/office/drawing/2014/main" pre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440267</xdr:colOff>
      <xdr:row>248</xdr:row>
      <xdr:rowOff>182034</xdr:rowOff>
    </xdr:from>
    <xdr:to>
      <xdr:col>15</xdr:col>
      <xdr:colOff>152400</xdr:colOff>
      <xdr:row>263</xdr:row>
      <xdr:rowOff>4234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310040</xdr:colOff>
      <xdr:row>327</xdr:row>
      <xdr:rowOff>20728</xdr:rowOff>
    </xdr:from>
    <xdr:to>
      <xdr:col>12</xdr:col>
      <xdr:colOff>352373</xdr:colOff>
      <xdr:row>341</xdr:row>
      <xdr:rowOff>37661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332265</xdr:colOff>
      <xdr:row>244</xdr:row>
      <xdr:rowOff>7666</xdr:rowOff>
    </xdr:from>
    <xdr:to>
      <xdr:col>12</xdr:col>
      <xdr:colOff>667350</xdr:colOff>
      <xdr:row>258</xdr:row>
      <xdr:rowOff>11900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  <a:ext uri="{147F2762-F138-4A5C-976F-8EAC2B608ADB}">
              <a16:predDERef xmlns:a16="http://schemas.microsoft.com/office/drawing/2014/main" pre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691340</xdr:colOff>
      <xdr:row>19</xdr:row>
      <xdr:rowOff>16280</xdr:rowOff>
    </xdr:from>
    <xdr:to>
      <xdr:col>2</xdr:col>
      <xdr:colOff>234465</xdr:colOff>
      <xdr:row>21</xdr:row>
      <xdr:rowOff>137092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1340" y="3940580"/>
          <a:ext cx="961292" cy="539912"/>
        </a:xfrm>
        <a:prstGeom prst="rect">
          <a:avLst/>
        </a:prstGeom>
      </xdr:spPr>
    </xdr:pic>
    <xdr:clientData/>
  </xdr:twoCellAnchor>
  <xdr:twoCellAnchor>
    <xdr:from>
      <xdr:col>0</xdr:col>
      <xdr:colOff>487075</xdr:colOff>
      <xdr:row>56</xdr:row>
      <xdr:rowOff>112372</xdr:rowOff>
    </xdr:from>
    <xdr:to>
      <xdr:col>0</xdr:col>
      <xdr:colOff>856406</xdr:colOff>
      <xdr:row>62</xdr:row>
      <xdr:rowOff>86323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 rot="16200000">
          <a:off x="75165" y="11966982"/>
          <a:ext cx="1193151" cy="369331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/>
            <a:t>OHT, MPa</a:t>
          </a:r>
        </a:p>
      </xdr:txBody>
    </xdr:sp>
    <xdr:clientData/>
  </xdr:twoCellAnchor>
  <xdr:twoCellAnchor>
    <xdr:from>
      <xdr:col>43</xdr:col>
      <xdr:colOff>312866</xdr:colOff>
      <xdr:row>150</xdr:row>
      <xdr:rowOff>149722</xdr:rowOff>
    </xdr:from>
    <xdr:to>
      <xdr:col>53</xdr:col>
      <xdr:colOff>316520</xdr:colOff>
      <xdr:row>164</xdr:row>
      <xdr:rowOff>78821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145143</xdr:colOff>
      <xdr:row>150</xdr:row>
      <xdr:rowOff>143328</xdr:rowOff>
    </xdr:from>
    <xdr:to>
      <xdr:col>43</xdr:col>
      <xdr:colOff>181429</xdr:colOff>
      <xdr:row>164</xdr:row>
      <xdr:rowOff>92528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184150</xdr:colOff>
      <xdr:row>11</xdr:row>
      <xdr:rowOff>127000</xdr:rowOff>
    </xdr:from>
    <xdr:to>
      <xdr:col>11</xdr:col>
      <xdr:colOff>463550</xdr:colOff>
      <xdr:row>17</xdr:row>
      <xdr:rowOff>139700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84150" y="2343150"/>
          <a:ext cx="7073900" cy="1193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Sheet 4  :  This laminate search is based on a Stanford University pending patent in double-double helix family of laminates, coupled with Tsai and Melo's omni LPF envelope, unit circle  ailure criterion, trace-enhanced 3-parameter analysis model, Lekhnitskii's closed-form 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solutions for open hole, to make this tool possible.  This tool is specially designed for grid/skin</a:t>
          </a:r>
          <a:r>
            <a:rPr lang="fr-FR" sz="1100"/>
            <a:t>.   Since the same analytic foundation is used in this tool for uni- and bixial loading test data   from open hole are effective to calibrate the predictions. They are however not reliable for laminate design and selection, or for generating design allowable.      </a:t>
          </a:r>
        </a:p>
        <a:p>
          <a:endParaRPr lang="fr-FR" sz="1100" i="1" baseline="0"/>
        </a:p>
        <a:p>
          <a:endParaRPr lang="fr-FR" sz="1100" i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265</xdr:row>
      <xdr:rowOff>105834</xdr:rowOff>
    </xdr:from>
    <xdr:to>
      <xdr:col>15</xdr:col>
      <xdr:colOff>93133</xdr:colOff>
      <xdr:row>279</xdr:row>
      <xdr:rowOff>118534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  <a:ext uri="{147F2762-F138-4A5C-976F-8EAC2B608ADB}">
              <a16:predDERef xmlns:a16="http://schemas.microsoft.com/office/drawing/2014/main" pre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448734</xdr:colOff>
      <xdr:row>245</xdr:row>
      <xdr:rowOff>135467</xdr:rowOff>
    </xdr:from>
    <xdr:to>
      <xdr:col>15</xdr:col>
      <xdr:colOff>160867</xdr:colOff>
      <xdr:row>259</xdr:row>
      <xdr:rowOff>148167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  <a:ext uri="{147F2762-F138-4A5C-976F-8EAC2B608ADB}">
              <a16:predDERef xmlns:a16="http://schemas.microsoft.com/office/drawing/2014/main" pre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797932</xdr:colOff>
      <xdr:row>250</xdr:row>
      <xdr:rowOff>58466</xdr:rowOff>
    </xdr:from>
    <xdr:to>
      <xdr:col>12</xdr:col>
      <xdr:colOff>294817</xdr:colOff>
      <xdr:row>264</xdr:row>
      <xdr:rowOff>62700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18</xdr:row>
      <xdr:rowOff>124231</xdr:rowOff>
    </xdr:from>
    <xdr:to>
      <xdr:col>0</xdr:col>
      <xdr:colOff>806490</xdr:colOff>
      <xdr:row>20</xdr:row>
      <xdr:rowOff>158751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3743731"/>
          <a:ext cx="806489" cy="438380"/>
        </a:xfrm>
        <a:prstGeom prst="rect">
          <a:avLst/>
        </a:prstGeom>
      </xdr:spPr>
    </xdr:pic>
    <xdr:clientData/>
  </xdr:twoCellAnchor>
  <xdr:twoCellAnchor>
    <xdr:from>
      <xdr:col>0</xdr:col>
      <xdr:colOff>487075</xdr:colOff>
      <xdr:row>56</xdr:row>
      <xdr:rowOff>112372</xdr:rowOff>
    </xdr:from>
    <xdr:to>
      <xdr:col>0</xdr:col>
      <xdr:colOff>856406</xdr:colOff>
      <xdr:row>62</xdr:row>
      <xdr:rowOff>86323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 rot="16200000">
          <a:off x="75165" y="11679962"/>
          <a:ext cx="1162671" cy="338851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/>
            <a:t>OHT, MPa</a:t>
          </a:r>
        </a:p>
      </xdr:txBody>
    </xdr:sp>
    <xdr:clientData/>
  </xdr:twoCellAnchor>
  <xdr:twoCellAnchor>
    <xdr:from>
      <xdr:col>0</xdr:col>
      <xdr:colOff>228600</xdr:colOff>
      <xdr:row>11</xdr:row>
      <xdr:rowOff>182880</xdr:rowOff>
    </xdr:from>
    <xdr:to>
      <xdr:col>11</xdr:col>
      <xdr:colOff>535940</xdr:colOff>
      <xdr:row>17</xdr:row>
      <xdr:rowOff>187960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228600" y="2407920"/>
          <a:ext cx="7073900" cy="1193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Sheet 5  :  This laminate search is based on a Stanford University pending patent in double-double helix family of laminates, coupled with Tsai and Melo's omni LPF envelope, unit circle  ailure criterion, trace-enhanced 3-parameter analysis model, Lekhnitskii's closed-form 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solutions for open hole, to make this tool possible.  This tool is specially designed for grid/skin</a:t>
          </a:r>
          <a:r>
            <a:rPr lang="fr-FR" sz="1100"/>
            <a:t>.   Since the same analytic foundation is used in this tool for uni- and bixial loading test data   from open hole are effective to calibrate the predictions. They are however not reliable for laminate design and selection, or for generating design allowable.      </a:t>
          </a:r>
        </a:p>
        <a:p>
          <a:endParaRPr lang="fr-FR" sz="1100" i="1" baseline="0"/>
        </a:p>
        <a:p>
          <a:endParaRPr lang="fr-FR" sz="1100" i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362485</xdr:colOff>
      <xdr:row>121</xdr:row>
      <xdr:rowOff>110066</xdr:rowOff>
    </xdr:from>
    <xdr:to>
      <xdr:col>39</xdr:col>
      <xdr:colOff>184685</xdr:colOff>
      <xdr:row>135</xdr:row>
      <xdr:rowOff>8466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302474</xdr:colOff>
      <xdr:row>91</xdr:row>
      <xdr:rowOff>127000</xdr:rowOff>
    </xdr:from>
    <xdr:to>
      <xdr:col>38</xdr:col>
      <xdr:colOff>402771</xdr:colOff>
      <xdr:row>105</xdr:row>
      <xdr:rowOff>41357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285539</xdr:colOff>
      <xdr:row>105</xdr:row>
      <xdr:rowOff>15957</xdr:rowOff>
    </xdr:from>
    <xdr:to>
      <xdr:col>39</xdr:col>
      <xdr:colOff>128302</xdr:colOff>
      <xdr:row>118</xdr:row>
      <xdr:rowOff>104856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406400</xdr:colOff>
      <xdr:row>265</xdr:row>
      <xdr:rowOff>190500</xdr:rowOff>
    </xdr:from>
    <xdr:to>
      <xdr:col>15</xdr:col>
      <xdr:colOff>118533</xdr:colOff>
      <xdr:row>280</xdr:row>
      <xdr:rowOff>12700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440267</xdr:colOff>
      <xdr:row>248</xdr:row>
      <xdr:rowOff>182034</xdr:rowOff>
    </xdr:from>
    <xdr:to>
      <xdr:col>15</xdr:col>
      <xdr:colOff>152400</xdr:colOff>
      <xdr:row>263</xdr:row>
      <xdr:rowOff>4234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132240</xdr:colOff>
      <xdr:row>324</xdr:row>
      <xdr:rowOff>67294</xdr:rowOff>
    </xdr:from>
    <xdr:to>
      <xdr:col>14</xdr:col>
      <xdr:colOff>174573</xdr:colOff>
      <xdr:row>338</xdr:row>
      <xdr:rowOff>84227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691340</xdr:colOff>
      <xdr:row>19</xdr:row>
      <xdr:rowOff>16280</xdr:rowOff>
    </xdr:from>
    <xdr:to>
      <xdr:col>2</xdr:col>
      <xdr:colOff>166732</xdr:colOff>
      <xdr:row>21</xdr:row>
      <xdr:rowOff>143443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1340" y="3940580"/>
          <a:ext cx="961292" cy="539912"/>
        </a:xfrm>
        <a:prstGeom prst="rect">
          <a:avLst/>
        </a:prstGeom>
      </xdr:spPr>
    </xdr:pic>
    <xdr:clientData/>
  </xdr:twoCellAnchor>
  <xdr:twoCellAnchor>
    <xdr:from>
      <xdr:col>0</xdr:col>
      <xdr:colOff>487751</xdr:colOff>
      <xdr:row>71</xdr:row>
      <xdr:rowOff>54428</xdr:rowOff>
    </xdr:from>
    <xdr:to>
      <xdr:col>0</xdr:col>
      <xdr:colOff>857082</xdr:colOff>
      <xdr:row>77</xdr:row>
      <xdr:rowOff>157669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 rot="16200000">
          <a:off x="11196" y="15021683"/>
          <a:ext cx="1322441" cy="369331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/>
            <a:t>OHC, MPa</a:t>
          </a:r>
        </a:p>
      </xdr:txBody>
    </xdr:sp>
    <xdr:clientData/>
  </xdr:twoCellAnchor>
  <xdr:twoCellAnchor>
    <xdr:from>
      <xdr:col>0</xdr:col>
      <xdr:colOff>487075</xdr:colOff>
      <xdr:row>56</xdr:row>
      <xdr:rowOff>112372</xdr:rowOff>
    </xdr:from>
    <xdr:to>
      <xdr:col>0</xdr:col>
      <xdr:colOff>856406</xdr:colOff>
      <xdr:row>62</xdr:row>
      <xdr:rowOff>86323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 rot="16200000">
          <a:off x="75165" y="11966982"/>
          <a:ext cx="1193151" cy="369331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/>
            <a:t>OHT, MPa</a:t>
          </a:r>
        </a:p>
      </xdr:txBody>
    </xdr:sp>
    <xdr:clientData/>
  </xdr:twoCellAnchor>
  <xdr:twoCellAnchor>
    <xdr:from>
      <xdr:col>40</xdr:col>
      <xdr:colOff>7714</xdr:colOff>
      <xdr:row>31</xdr:row>
      <xdr:rowOff>46765</xdr:rowOff>
    </xdr:from>
    <xdr:to>
      <xdr:col>50</xdr:col>
      <xdr:colOff>10087</xdr:colOff>
      <xdr:row>44</xdr:row>
      <xdr:rowOff>166881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431800</xdr:colOff>
      <xdr:row>12</xdr:row>
      <xdr:rowOff>158750</xdr:rowOff>
    </xdr:from>
    <xdr:to>
      <xdr:col>14</xdr:col>
      <xdr:colOff>228600</xdr:colOff>
      <xdr:row>18</xdr:row>
      <xdr:rowOff>171450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431800" y="2571750"/>
          <a:ext cx="7073900" cy="1193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Sheet 6  :  This laminate search is based on a Stanford University pending patent in double-double helix family of laminates, coupled with Tsai and Melo's omni LPF envelope, unit circle  ailure criterion, trace-enhanced 3-parameter analysis model, Lekhnitskii's closed-form 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solutions for open hole, to make this tool possible.  This tool is specially designed for grid/skin</a:t>
          </a:r>
          <a:r>
            <a:rPr lang="fr-FR" sz="1100"/>
            <a:t>.   Since the same analytic foundation is used in this tool for uni- and bixial loading test data   from open hole are effective to calibrate the predictions. They are however not reliable for laminate design and selection, or for generating design allowable.      </a:t>
          </a:r>
        </a:p>
        <a:p>
          <a:endParaRPr lang="fr-FR" sz="1100" i="1" baseline="0"/>
        </a:p>
        <a:p>
          <a:endParaRPr lang="fr-FR" sz="1100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669420</xdr:colOff>
      <xdr:row>5</xdr:row>
      <xdr:rowOff>192281</xdr:rowOff>
    </xdr:from>
    <xdr:to>
      <xdr:col>9</xdr:col>
      <xdr:colOff>52105</xdr:colOff>
      <xdr:row>10</xdr:row>
      <xdr:rowOff>42729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69420" y="1239141"/>
          <a:ext cx="7073900" cy="8474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Sheet 7  :  This sheet is used to perform the precision loop calculation for the Double-double solution. It also calcultes the Aij values both intact and degraded of the precision loop solution.</a:t>
          </a:r>
        </a:p>
        <a:p>
          <a:endParaRPr lang="fr-FR" sz="1100"/>
        </a:p>
        <a:p>
          <a:r>
            <a:rPr lang="fr-FR" sz="1100"/>
            <a:t>06/11/2017</a:t>
          </a:r>
        </a:p>
        <a:p>
          <a:endParaRPr lang="fr-FR" sz="1100"/>
        </a:p>
        <a:p>
          <a:endParaRPr lang="fr-FR" sz="1100" i="1" baseline="0"/>
        </a:p>
        <a:p>
          <a:endParaRPr lang="fr-FR" sz="1100" i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362485</xdr:colOff>
      <xdr:row>121</xdr:row>
      <xdr:rowOff>110066</xdr:rowOff>
    </xdr:from>
    <xdr:to>
      <xdr:col>39</xdr:col>
      <xdr:colOff>184685</xdr:colOff>
      <xdr:row>135</xdr:row>
      <xdr:rowOff>8466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302474</xdr:colOff>
      <xdr:row>91</xdr:row>
      <xdr:rowOff>127000</xdr:rowOff>
    </xdr:from>
    <xdr:to>
      <xdr:col>38</xdr:col>
      <xdr:colOff>402771</xdr:colOff>
      <xdr:row>105</xdr:row>
      <xdr:rowOff>41357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285539</xdr:colOff>
      <xdr:row>105</xdr:row>
      <xdr:rowOff>15957</xdr:rowOff>
    </xdr:from>
    <xdr:to>
      <xdr:col>39</xdr:col>
      <xdr:colOff>128302</xdr:colOff>
      <xdr:row>118</xdr:row>
      <xdr:rowOff>104856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42334</xdr:colOff>
      <xdr:row>261</xdr:row>
      <xdr:rowOff>4233</xdr:rowOff>
    </xdr:from>
    <xdr:to>
      <xdr:col>14</xdr:col>
      <xdr:colOff>592667</xdr:colOff>
      <xdr:row>275</xdr:row>
      <xdr:rowOff>16933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  <a:ext uri="{147F2762-F138-4A5C-976F-8EAC2B608ADB}">
              <a16:predDERef xmlns:a16="http://schemas.microsoft.com/office/drawing/2014/main" pre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440267</xdr:colOff>
      <xdr:row>248</xdr:row>
      <xdr:rowOff>182034</xdr:rowOff>
    </xdr:from>
    <xdr:to>
      <xdr:col>15</xdr:col>
      <xdr:colOff>152400</xdr:colOff>
      <xdr:row>263</xdr:row>
      <xdr:rowOff>4234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310040</xdr:colOff>
      <xdr:row>327</xdr:row>
      <xdr:rowOff>20728</xdr:rowOff>
    </xdr:from>
    <xdr:to>
      <xdr:col>12</xdr:col>
      <xdr:colOff>352373</xdr:colOff>
      <xdr:row>341</xdr:row>
      <xdr:rowOff>37661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332265</xdr:colOff>
      <xdr:row>244</xdr:row>
      <xdr:rowOff>7666</xdr:rowOff>
    </xdr:from>
    <xdr:to>
      <xdr:col>12</xdr:col>
      <xdr:colOff>667350</xdr:colOff>
      <xdr:row>258</xdr:row>
      <xdr:rowOff>11900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  <a:ext uri="{147F2762-F138-4A5C-976F-8EAC2B608ADB}">
              <a16:predDERef xmlns:a16="http://schemas.microsoft.com/office/drawing/2014/main" pre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312866</xdr:colOff>
      <xdr:row>150</xdr:row>
      <xdr:rowOff>149722</xdr:rowOff>
    </xdr:from>
    <xdr:to>
      <xdr:col>53</xdr:col>
      <xdr:colOff>316520</xdr:colOff>
      <xdr:row>164</xdr:row>
      <xdr:rowOff>78821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145143</xdr:colOff>
      <xdr:row>150</xdr:row>
      <xdr:rowOff>143328</xdr:rowOff>
    </xdr:from>
    <xdr:to>
      <xdr:col>43</xdr:col>
      <xdr:colOff>181429</xdr:colOff>
      <xdr:row>164</xdr:row>
      <xdr:rowOff>92528</xdr:rowOff>
    </xdr:to>
    <xdr:graphicFrame macro="">
      <xdr:nvGraphicFramePr>
        <xdr:cNvPr id="12" name="Chart 1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198437</xdr:colOff>
      <xdr:row>6</xdr:row>
      <xdr:rowOff>98425</xdr:rowOff>
    </xdr:from>
    <xdr:to>
      <xdr:col>11</xdr:col>
      <xdr:colOff>477837</xdr:colOff>
      <xdr:row>12</xdr:row>
      <xdr:rowOff>111125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396875" y="1365250"/>
          <a:ext cx="13798550" cy="1212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Sheet 8  :  This sheet calculates the</a:t>
          </a:r>
          <a:r>
            <a:rPr lang="fr-FR" sz="1100" baseline="0"/>
            <a:t> DD solution replacement for any given Aij. The sheet calculates the solution at 7,5° precision and goes to the sheet 9 for a 1° precision loop </a:t>
          </a:r>
        </a:p>
        <a:p>
          <a:endParaRPr lang="fr-FR" sz="1100" baseline="0"/>
        </a:p>
        <a:p>
          <a:r>
            <a:rPr lang="fr-FR" sz="1100" baseline="0"/>
            <a:t>12/01/2018</a:t>
          </a:r>
          <a:endParaRPr lang="fr-FR" sz="1100"/>
        </a:p>
        <a:p>
          <a:endParaRPr lang="fr-FR" sz="1100" i="1" baseline="0"/>
        </a:p>
        <a:p>
          <a:endParaRPr lang="fr-FR" sz="1100" i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669420</xdr:colOff>
      <xdr:row>5</xdr:row>
      <xdr:rowOff>192281</xdr:rowOff>
    </xdr:from>
    <xdr:to>
      <xdr:col>9</xdr:col>
      <xdr:colOff>52105</xdr:colOff>
      <xdr:row>10</xdr:row>
      <xdr:rowOff>42729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9420" y="1236221"/>
          <a:ext cx="7063645" cy="8410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Sheet 9  :  This sheet is used to perform the precision loop calculation for the Double-double solutionfrom</a:t>
          </a:r>
          <a:r>
            <a:rPr lang="fr-FR" sz="1100" baseline="0"/>
            <a:t> a given Aij from thesheet 8. </a:t>
          </a:r>
          <a:r>
            <a:rPr lang="fr-FR" sz="1100"/>
            <a:t>It calcultes the Aij values both intact and degraded of the precision loop solution.</a:t>
          </a:r>
        </a:p>
        <a:p>
          <a:endParaRPr lang="fr-FR" sz="1100"/>
        </a:p>
        <a:p>
          <a:r>
            <a:rPr lang="fr-FR" sz="1100"/>
            <a:t>06/11/2017</a:t>
          </a:r>
        </a:p>
        <a:p>
          <a:endParaRPr lang="fr-FR" sz="1100"/>
        </a:p>
        <a:p>
          <a:endParaRPr lang="fr-FR" sz="1100" i="1" baseline="0"/>
        </a:p>
        <a:p>
          <a:endParaRPr lang="fr-FR" sz="1100" i="1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e1" displayName="Table1" ref="AM77:AM78" insertRow="1" totalsRowShown="0">
  <autoFilter ref="AM77:AM78" xr:uid="{00000000-0009-0000-0100-000007000000}"/>
  <tableColumns count="1">
    <tableColumn id="1" xr3:uid="{00000000-0010-0000-0000-000001000000}" name="Column1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4" displayName="Table14" ref="AM78:AM79" insertRow="1" totalsRowShown="0">
  <autoFilter ref="AM78:AM79" xr:uid="{00000000-0009-0000-0100-000003000000}"/>
  <tableColumns count="1">
    <tableColumn id="1" xr3:uid="{00000000-0010-0000-0200-000001000000}" name="Column1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94"/>
  <sheetViews>
    <sheetView tabSelected="1" zoomScalePageLayoutView="150" workbookViewId="0">
      <selection activeCell="G10" sqref="G10"/>
    </sheetView>
  </sheetViews>
  <sheetFormatPr baseColWidth="10" defaultColWidth="10.625" defaultRowHeight="15.75"/>
  <cols>
    <col min="1" max="1" width="10.625" style="286" customWidth="1"/>
    <col min="2" max="2" width="9.875" style="295" customWidth="1"/>
    <col min="3" max="3" width="19.375" style="286" customWidth="1"/>
    <col min="4" max="32" width="7.875" style="286" customWidth="1"/>
    <col min="33" max="16384" width="10.625" style="286"/>
  </cols>
  <sheetData>
    <row r="1" spans="2:33" ht="16.5" thickBot="1"/>
    <row r="2" spans="2:33">
      <c r="B2" s="588" t="s">
        <v>382</v>
      </c>
      <c r="C2" s="589"/>
      <c r="D2" s="590"/>
      <c r="E2" s="590"/>
      <c r="F2" s="591" t="s">
        <v>383</v>
      </c>
      <c r="I2" s="652" t="s">
        <v>348</v>
      </c>
    </row>
    <row r="3" spans="2:33">
      <c r="B3" s="592" t="s">
        <v>224</v>
      </c>
      <c r="C3" s="287"/>
      <c r="D3" s="288"/>
      <c r="E3" s="288"/>
      <c r="F3" s="593"/>
      <c r="I3" s="868" t="s">
        <v>349</v>
      </c>
    </row>
    <row r="4" spans="2:33">
      <c r="B4" s="594" t="s">
        <v>225</v>
      </c>
      <c r="C4" s="287"/>
      <c r="D4" s="287"/>
      <c r="E4" s="287"/>
      <c r="F4" s="593"/>
    </row>
    <row r="5" spans="2:33" ht="16.5" thickBot="1">
      <c r="B5" s="595" t="s">
        <v>226</v>
      </c>
      <c r="C5" s="596"/>
      <c r="D5" s="596"/>
      <c r="E5" s="596"/>
      <c r="F5" s="597"/>
      <c r="I5" s="62" t="s">
        <v>361</v>
      </c>
    </row>
    <row r="6" spans="2:33" ht="16.5" thickBot="1"/>
    <row r="7" spans="2:33" ht="21.75" thickBot="1">
      <c r="B7" s="683" t="s">
        <v>337</v>
      </c>
      <c r="C7" s="656"/>
      <c r="D7" s="693"/>
      <c r="E7" s="523"/>
      <c r="F7" s="523"/>
      <c r="G7" s="523"/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364"/>
    </row>
    <row r="8" spans="2:33">
      <c r="B8" s="651"/>
      <c r="C8" s="650" t="s">
        <v>311</v>
      </c>
      <c r="D8" s="650" t="s">
        <v>312</v>
      </c>
      <c r="E8" s="650" t="s">
        <v>313</v>
      </c>
      <c r="F8" s="649" t="s">
        <v>314</v>
      </c>
      <c r="G8" s="290"/>
      <c r="H8" s="694" t="s">
        <v>325</v>
      </c>
      <c r="I8" s="290"/>
      <c r="N8" s="290"/>
      <c r="O8" s="290"/>
      <c r="P8" s="688" t="s">
        <v>335</v>
      </c>
      <c r="Q8" s="656" t="s">
        <v>221</v>
      </c>
      <c r="R8" s="656" t="s">
        <v>222</v>
      </c>
      <c r="S8" s="689" t="s">
        <v>223</v>
      </c>
      <c r="T8" s="290"/>
      <c r="U8" s="290"/>
      <c r="V8" s="290"/>
      <c r="W8" s="290"/>
      <c r="X8" s="660"/>
    </row>
    <row r="9" spans="2:33" ht="16.5" thickBot="1">
      <c r="B9" s="648" t="str">
        <f ca="1">INDIRECT(ADDRESS(78+$E$78,1))</f>
        <v>AS4/H3501</v>
      </c>
      <c r="C9" s="731">
        <f ca="1">INDIRECT(ADDRESS(78+$E$78,2))</f>
        <v>162.02380519207892</v>
      </c>
      <c r="D9" s="647">
        <f ca="1">INDIRECT(ADDRESS(78+$E$78,3))</f>
        <v>1447</v>
      </c>
      <c r="E9" s="647">
        <f ca="1">INDIRECT(ADDRESS(78+$E$78,4))</f>
        <v>1447</v>
      </c>
      <c r="F9" s="646">
        <f ca="1">C9*0.88</f>
        <v>142.58094856902946</v>
      </c>
      <c r="G9" s="290"/>
      <c r="H9" s="671"/>
      <c r="I9" s="290"/>
      <c r="N9" s="290"/>
      <c r="O9" s="290"/>
      <c r="P9" s="356"/>
      <c r="Q9" s="690" t="s">
        <v>235</v>
      </c>
      <c r="R9" s="691">
        <v>4000</v>
      </c>
      <c r="S9" s="692">
        <v>4000</v>
      </c>
      <c r="T9" s="290"/>
      <c r="U9" s="290"/>
      <c r="V9" s="290"/>
      <c r="W9" s="290"/>
      <c r="X9" s="660"/>
    </row>
    <row r="10" spans="2:33" ht="16.5" thickBot="1">
      <c r="B10" s="356"/>
      <c r="C10" s="437"/>
      <c r="D10" s="357"/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705"/>
      <c r="Q10" s="357"/>
      <c r="R10" s="357"/>
      <c r="S10" s="357"/>
      <c r="T10" s="357"/>
      <c r="U10" s="357"/>
      <c r="V10" s="357"/>
      <c r="W10" s="357"/>
      <c r="X10" s="358"/>
    </row>
    <row r="11" spans="2:33" ht="16.5" thickBot="1">
      <c r="B11" s="362"/>
      <c r="C11" s="523"/>
      <c r="D11" s="523"/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</row>
    <row r="12" spans="2:33" ht="24" thickBot="1">
      <c r="B12" s="682" t="s">
        <v>350</v>
      </c>
      <c r="C12" s="656"/>
      <c r="D12" s="523"/>
      <c r="E12" s="523"/>
      <c r="F12" s="655"/>
      <c r="G12" s="524"/>
      <c r="H12" s="654"/>
      <c r="I12" s="523"/>
      <c r="J12" s="523"/>
      <c r="K12" s="523"/>
      <c r="L12" s="523"/>
      <c r="M12" s="523"/>
      <c r="N12" s="523"/>
      <c r="O12" s="746" t="s">
        <v>360</v>
      </c>
      <c r="P12" s="662"/>
      <c r="Q12" s="662"/>
      <c r="R12" s="662"/>
      <c r="S12" s="662"/>
      <c r="T12" s="662"/>
      <c r="U12" s="662"/>
      <c r="V12" s="662"/>
      <c r="W12" s="667"/>
      <c r="AD12" s="307"/>
      <c r="AE12" s="307"/>
      <c r="AG12" s="290"/>
    </row>
    <row r="13" spans="2:33" ht="19.5" thickBot="1">
      <c r="B13" s="661"/>
      <c r="C13" s="673" t="s">
        <v>265</v>
      </c>
      <c r="D13" s="680"/>
      <c r="E13" s="674"/>
      <c r="F13" s="674"/>
      <c r="G13" s="833" t="s">
        <v>308</v>
      </c>
      <c r="H13" s="117"/>
      <c r="I13" s="834" t="s">
        <v>385</v>
      </c>
      <c r="J13" s="835"/>
      <c r="K13" s="836"/>
      <c r="L13" s="837" t="s">
        <v>308</v>
      </c>
      <c r="M13" s="838" t="s">
        <v>345</v>
      </c>
      <c r="N13" s="290"/>
      <c r="O13" s="700"/>
      <c r="P13" s="839" t="s">
        <v>346</v>
      </c>
      <c r="Q13" s="840"/>
      <c r="R13" s="841" t="s">
        <v>347</v>
      </c>
      <c r="S13" s="841"/>
      <c r="T13" s="842"/>
      <c r="U13" s="837" t="s">
        <v>308</v>
      </c>
      <c r="V13" s="843" t="s">
        <v>345</v>
      </c>
      <c r="W13" s="665"/>
      <c r="AD13" s="307"/>
      <c r="AE13" s="744"/>
    </row>
    <row r="14" spans="2:33" ht="18.75">
      <c r="B14" s="661"/>
      <c r="C14" s="585" t="s">
        <v>24</v>
      </c>
      <c r="D14" s="685">
        <v>60</v>
      </c>
      <c r="E14" s="677" t="s">
        <v>266</v>
      </c>
      <c r="F14" s="676" t="s">
        <v>26</v>
      </c>
      <c r="G14" s="686">
        <f ca="1">Sheet1!$C$9*Replacement!B26</f>
        <v>96.600152421474235</v>
      </c>
      <c r="H14" s="290"/>
      <c r="I14" s="561" t="s">
        <v>233</v>
      </c>
      <c r="J14" s="844">
        <f ca="1">INT(Replacement!BH3)</f>
        <v>0</v>
      </c>
      <c r="K14" s="277" t="s">
        <v>26</v>
      </c>
      <c r="L14" s="707">
        <f ca="1">Replacement!BG6</f>
        <v>97.511957632684869</v>
      </c>
      <c r="M14" s="724">
        <f ca="1">L14/$G$14</f>
        <v>1.0094389624483444</v>
      </c>
      <c r="N14" s="290"/>
      <c r="O14" s="701"/>
      <c r="P14" s="715" t="s">
        <v>26</v>
      </c>
      <c r="Q14" s="720">
        <f ca="1">G14</f>
        <v>96.600152421474235</v>
      </c>
      <c r="R14" s="697" t="s">
        <v>233</v>
      </c>
      <c r="S14" s="844">
        <f ca="1">INT(Replacement2!BH3)</f>
        <v>0</v>
      </c>
      <c r="T14" s="697" t="s">
        <v>26</v>
      </c>
      <c r="U14" s="707">
        <f ca="1">Replacement2!BG6</f>
        <v>93.815682569052697</v>
      </c>
      <c r="V14" s="724">
        <f ca="1">U14/$G$14</f>
        <v>0.97117530580829037</v>
      </c>
      <c r="W14" s="665"/>
      <c r="AD14" s="743"/>
      <c r="AE14" s="745"/>
    </row>
    <row r="15" spans="2:33" ht="18.75">
      <c r="B15" s="653"/>
      <c r="C15" s="585" t="s">
        <v>25</v>
      </c>
      <c r="D15" s="685">
        <v>20</v>
      </c>
      <c r="E15" s="677" t="s">
        <v>266</v>
      </c>
      <c r="F15" s="676" t="s">
        <v>267</v>
      </c>
      <c r="G15" s="686">
        <f ca="1">Sheet1!$C$9*Replacement!D26</f>
        <v>11.374071379543594</v>
      </c>
      <c r="H15" s="290"/>
      <c r="I15" s="561" t="s">
        <v>234</v>
      </c>
      <c r="J15" s="844">
        <f ca="1">INT(Replacement!BH4)</f>
        <v>42</v>
      </c>
      <c r="K15" s="277" t="s">
        <v>267</v>
      </c>
      <c r="L15" s="707">
        <f ca="1">Replacement!BG7</f>
        <v>20.72722436260668</v>
      </c>
      <c r="M15" s="724">
        <f ca="1">L15/$G$15</f>
        <v>1.8223223392007937</v>
      </c>
      <c r="N15" s="652"/>
      <c r="O15" s="701"/>
      <c r="P15" s="715" t="s">
        <v>28</v>
      </c>
      <c r="Q15" s="720">
        <f ca="1">G15</f>
        <v>11.374071379543594</v>
      </c>
      <c r="R15" s="697" t="s">
        <v>234</v>
      </c>
      <c r="S15" s="844">
        <f ca="1">INT(Replacement2!BH4)</f>
        <v>45</v>
      </c>
      <c r="T15" s="697" t="s">
        <v>28</v>
      </c>
      <c r="U15" s="707">
        <f ca="1">Replacement2!BG7</f>
        <v>20.901070657228466</v>
      </c>
      <c r="V15" s="724">
        <f ca="1">U15/$G$15</f>
        <v>1.8376067777119192</v>
      </c>
      <c r="W15" s="665"/>
      <c r="AD15" s="743"/>
      <c r="AE15" s="745"/>
    </row>
    <row r="16" spans="2:33" ht="19.5" thickBot="1">
      <c r="B16" s="356"/>
      <c r="C16" s="678" t="s">
        <v>57</v>
      </c>
      <c r="D16" s="718">
        <f>100-D14-D15</f>
        <v>20</v>
      </c>
      <c r="E16" s="679" t="str">
        <f>IF(D16&lt;0,"attention: not feasible","&lt;-deducted")</f>
        <v>&lt;-deducted</v>
      </c>
      <c r="F16" s="678" t="s">
        <v>27</v>
      </c>
      <c r="G16" s="687">
        <f ca="1">Sheet1!$C$9*Replacement!C26</f>
        <v>42.675510011517495</v>
      </c>
      <c r="H16" s="357"/>
      <c r="I16" s="706"/>
      <c r="J16" s="708"/>
      <c r="K16" s="709" t="s">
        <v>27</v>
      </c>
      <c r="L16" s="710">
        <f ca="1">Replacement!BG8</f>
        <v>23.057398834180706</v>
      </c>
      <c r="M16" s="725">
        <f ca="1">L16/$G$16</f>
        <v>0.54029580028353152</v>
      </c>
      <c r="N16" s="357"/>
      <c r="O16" s="702"/>
      <c r="P16" s="716" t="s">
        <v>27</v>
      </c>
      <c r="Q16" s="719">
        <f ca="1">($C$9-Q14-2*Q15)</f>
        <v>42.675510011517503</v>
      </c>
      <c r="R16" s="679" t="str">
        <f ca="1">IF(Q16&lt;0,"attention: not feasible","&lt;-deducted")</f>
        <v>&lt;-deducted</v>
      </c>
      <c r="S16" s="703"/>
      <c r="T16" s="704" t="s">
        <v>27</v>
      </c>
      <c r="U16" s="710">
        <f ca="1">Replacement2!BG8</f>
        <v>26.405981308569309</v>
      </c>
      <c r="V16" s="725">
        <f ca="1">U16/$G$16</f>
        <v>0.61876193867261864</v>
      </c>
      <c r="W16" s="664"/>
      <c r="AD16" s="743"/>
      <c r="AE16" s="745"/>
    </row>
    <row r="17" spans="2:28" ht="16.5" thickBot="1">
      <c r="B17" s="286"/>
      <c r="G17" s="721">
        <f ca="1">G14+2*G15+G16</f>
        <v>162.02380519207892</v>
      </c>
      <c r="H17" s="717"/>
      <c r="I17" s="717"/>
      <c r="J17" s="717"/>
      <c r="K17" s="717"/>
      <c r="L17" s="722">
        <f ca="1">L14+2*L15+L16</f>
        <v>162.02380519207892</v>
      </c>
      <c r="M17" s="717"/>
      <c r="N17" s="717"/>
      <c r="O17" s="717"/>
      <c r="P17" s="118"/>
      <c r="Q17" s="722">
        <f ca="1">Q14+2*Q15+Q16</f>
        <v>162.02380519207892</v>
      </c>
      <c r="R17" s="721"/>
      <c r="S17" s="699"/>
      <c r="T17" s="668"/>
      <c r="U17" s="722">
        <f ca="1">U14+2*U15+U16</f>
        <v>162.02380519207895</v>
      </c>
      <c r="V17" s="721"/>
      <c r="W17" s="699"/>
      <c r="X17" s="663"/>
    </row>
    <row r="18" spans="2:28" ht="21">
      <c r="B18" s="683" t="s">
        <v>336</v>
      </c>
      <c r="C18" s="523"/>
      <c r="D18" s="523"/>
      <c r="E18" s="523"/>
      <c r="F18" s="523"/>
      <c r="G18" s="523"/>
      <c r="H18" s="523"/>
      <c r="I18" s="523"/>
      <c r="J18" s="523"/>
      <c r="K18" s="523"/>
      <c r="L18" s="523"/>
      <c r="M18" s="523"/>
      <c r="N18" s="523"/>
      <c r="O18" s="523"/>
      <c r="P18" s="523"/>
      <c r="Q18" s="523"/>
      <c r="R18" s="523"/>
      <c r="S18" s="523"/>
      <c r="T18" s="523"/>
      <c r="U18" s="523"/>
      <c r="V18" s="523"/>
      <c r="W18" s="523"/>
      <c r="X18" s="523"/>
      <c r="Y18" s="523"/>
      <c r="Z18" s="523"/>
      <c r="AA18" s="523"/>
      <c r="AB18" s="364"/>
    </row>
    <row r="19" spans="2:28" ht="18.75">
      <c r="B19" s="684" t="s">
        <v>324</v>
      </c>
      <c r="C19" s="290"/>
      <c r="D19" s="583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660"/>
    </row>
    <row r="20" spans="2:28" ht="72" customHeight="1">
      <c r="B20" s="661"/>
      <c r="C20" s="645" t="s">
        <v>0</v>
      </c>
      <c r="D20" s="695" t="s">
        <v>351</v>
      </c>
      <c r="E20" s="695" t="s">
        <v>352</v>
      </c>
      <c r="F20" s="695" t="s">
        <v>353</v>
      </c>
      <c r="H20" s="831" t="s">
        <v>375</v>
      </c>
      <c r="I20" s="832"/>
      <c r="J20" s="856" t="s">
        <v>384</v>
      </c>
      <c r="K20" s="857"/>
      <c r="L20" s="307"/>
      <c r="M20" s="696" t="s">
        <v>354</v>
      </c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660"/>
    </row>
    <row r="21" spans="2:28" ht="18.75">
      <c r="B21" s="661"/>
      <c r="C21" s="644" t="s">
        <v>229</v>
      </c>
      <c r="D21" s="672"/>
      <c r="E21" s="782" t="s">
        <v>238</v>
      </c>
      <c r="F21" s="672"/>
      <c r="H21" s="792" t="s">
        <v>376</v>
      </c>
      <c r="I21" s="793" t="s">
        <v>377</v>
      </c>
      <c r="J21" s="792" t="s">
        <v>376</v>
      </c>
      <c r="K21" s="793" t="s">
        <v>377</v>
      </c>
      <c r="L21" s="290"/>
      <c r="M21" s="33"/>
      <c r="N21" s="33" t="s">
        <v>230</v>
      </c>
      <c r="O21" s="33"/>
      <c r="P21" s="672"/>
      <c r="Q21" s="33"/>
      <c r="R21" s="33" t="s">
        <v>254</v>
      </c>
      <c r="S21" s="33"/>
      <c r="T21" s="672"/>
      <c r="U21" s="672"/>
      <c r="V21" s="782" t="s">
        <v>238</v>
      </c>
      <c r="W21" s="672"/>
      <c r="X21" s="672"/>
      <c r="Y21" s="672"/>
      <c r="Z21" s="782" t="s">
        <v>231</v>
      </c>
      <c r="AA21" s="672"/>
      <c r="AB21" s="660"/>
    </row>
    <row r="22" spans="2:28" ht="18.75">
      <c r="B22" s="661"/>
      <c r="C22" s="666" t="s">
        <v>338</v>
      </c>
      <c r="D22" s="785">
        <v>1</v>
      </c>
      <c r="E22" s="785">
        <v>0</v>
      </c>
      <c r="F22" s="783">
        <v>0</v>
      </c>
      <c r="H22" s="794">
        <f ca="1">Sheet3!M5</f>
        <v>0.20748575687677681</v>
      </c>
      <c r="I22" s="794">
        <f ca="1">Sheet6!M5</f>
        <v>0.23316203578524192</v>
      </c>
      <c r="J22" s="795">
        <f t="shared" ref="J22:J29" ca="1" si="0">H22/$H$29</f>
        <v>1.7149858514250882</v>
      </c>
      <c r="K22" s="795">
        <f t="shared" ref="K22:K29" ca="1" si="1">I22/$I$29</f>
        <v>1.9397552884678471</v>
      </c>
      <c r="L22" s="290"/>
      <c r="M22" s="783">
        <v>1</v>
      </c>
      <c r="N22" s="783">
        <v>0</v>
      </c>
      <c r="O22" s="783">
        <v>0</v>
      </c>
      <c r="P22" s="672"/>
      <c r="Q22" s="784">
        <v>1</v>
      </c>
      <c r="R22" s="784">
        <v>0</v>
      </c>
      <c r="S22" s="784">
        <v>0</v>
      </c>
      <c r="T22" s="672"/>
      <c r="U22" s="785">
        <v>1</v>
      </c>
      <c r="V22" s="785">
        <v>0</v>
      </c>
      <c r="W22" s="783">
        <v>0</v>
      </c>
      <c r="X22" s="672"/>
      <c r="Y22" s="783">
        <v>1</v>
      </c>
      <c r="Z22" s="783">
        <v>0</v>
      </c>
      <c r="AA22" s="783">
        <v>0</v>
      </c>
      <c r="AB22" s="660"/>
    </row>
    <row r="23" spans="2:28" ht="18.75">
      <c r="B23" s="661"/>
      <c r="C23" s="666" t="s">
        <v>339</v>
      </c>
      <c r="D23" s="783">
        <v>-1</v>
      </c>
      <c r="E23" s="783">
        <v>0</v>
      </c>
      <c r="F23" s="783">
        <v>0</v>
      </c>
      <c r="H23" s="794">
        <f ca="1">Sheet3!M6</f>
        <v>0.20748575687677681</v>
      </c>
      <c r="I23" s="794">
        <f ca="1">Sheet6!M6</f>
        <v>0.23316203578524192</v>
      </c>
      <c r="J23" s="795">
        <f t="shared" ca="1" si="0"/>
        <v>1.7149858514250882</v>
      </c>
      <c r="K23" s="795">
        <f t="shared" ca="1" si="1"/>
        <v>1.9397552884678471</v>
      </c>
      <c r="L23" s="290"/>
      <c r="M23" s="783">
        <v>-1</v>
      </c>
      <c r="N23" s="783">
        <v>0</v>
      </c>
      <c r="O23" s="783">
        <v>0</v>
      </c>
      <c r="P23" s="672"/>
      <c r="Q23" s="784">
        <v>-1</v>
      </c>
      <c r="R23" s="784">
        <v>0</v>
      </c>
      <c r="S23" s="784">
        <v>0</v>
      </c>
      <c r="T23" s="672"/>
      <c r="U23" s="783">
        <v>-1</v>
      </c>
      <c r="V23" s="783">
        <v>0</v>
      </c>
      <c r="W23" s="783">
        <v>0</v>
      </c>
      <c r="X23" s="672"/>
      <c r="Y23" s="783">
        <v>-1</v>
      </c>
      <c r="Z23" s="783">
        <v>0</v>
      </c>
      <c r="AA23" s="783">
        <v>0</v>
      </c>
      <c r="AB23" s="660"/>
    </row>
    <row r="24" spans="2:28" ht="18.75">
      <c r="B24" s="661"/>
      <c r="C24" s="666" t="s">
        <v>340</v>
      </c>
      <c r="D24" s="783">
        <v>1</v>
      </c>
      <c r="E24" s="783">
        <v>1</v>
      </c>
      <c r="F24" s="783">
        <v>0</v>
      </c>
      <c r="H24" s="794">
        <f ca="1">Sheet3!M7</f>
        <v>0.2016399112023422</v>
      </c>
      <c r="I24" s="794">
        <f ca="1">Sheet6!M7</f>
        <v>0.19800276615641529</v>
      </c>
      <c r="J24" s="795">
        <f t="shared" ca="1" si="0"/>
        <v>1.6666666666666667</v>
      </c>
      <c r="K24" s="795">
        <f t="shared" ca="1" si="1"/>
        <v>1.6472532137990508</v>
      </c>
      <c r="L24" s="290"/>
      <c r="M24" s="783">
        <v>0</v>
      </c>
      <c r="N24" s="783">
        <v>0</v>
      </c>
      <c r="O24" s="783">
        <v>1</v>
      </c>
      <c r="P24" s="672"/>
      <c r="Q24" s="784">
        <v>0</v>
      </c>
      <c r="R24" s="784">
        <v>0</v>
      </c>
      <c r="S24" s="784">
        <v>1</v>
      </c>
      <c r="T24" s="672"/>
      <c r="U24" s="783">
        <v>1</v>
      </c>
      <c r="V24" s="783">
        <v>1</v>
      </c>
      <c r="W24" s="783">
        <v>0</v>
      </c>
      <c r="X24" s="672"/>
      <c r="Y24" s="783">
        <v>0</v>
      </c>
      <c r="Z24" s="783">
        <v>0</v>
      </c>
      <c r="AA24" s="783">
        <v>1</v>
      </c>
      <c r="AB24" s="660"/>
    </row>
    <row r="25" spans="2:28" ht="18.75">
      <c r="B25" s="661"/>
      <c r="C25" s="666" t="s">
        <v>341</v>
      </c>
      <c r="D25" s="783">
        <v>-1</v>
      </c>
      <c r="E25" s="783">
        <v>1</v>
      </c>
      <c r="F25" s="783">
        <v>0</v>
      </c>
      <c r="H25" s="794">
        <f ca="1">Sheet3!M8</f>
        <v>0.12098394672140532</v>
      </c>
      <c r="I25" s="794">
        <f ca="1">Sheet6!M8</f>
        <v>0.12434013596870501</v>
      </c>
      <c r="J25" s="795">
        <f t="shared" ca="1" si="0"/>
        <v>1</v>
      </c>
      <c r="K25" s="795">
        <f t="shared" ca="1" si="1"/>
        <v>1.0344284201406553</v>
      </c>
      <c r="L25" s="290"/>
      <c r="M25" s="783">
        <v>1</v>
      </c>
      <c r="N25" s="783">
        <v>0.5</v>
      </c>
      <c r="O25" s="783">
        <v>0</v>
      </c>
      <c r="P25" s="672"/>
      <c r="Q25" s="784">
        <v>1</v>
      </c>
      <c r="R25" s="784">
        <v>0</v>
      </c>
      <c r="S25" s="784">
        <v>0.5</v>
      </c>
      <c r="T25" s="672"/>
      <c r="U25" s="783">
        <v>-1</v>
      </c>
      <c r="V25" s="783">
        <v>1</v>
      </c>
      <c r="W25" s="783">
        <v>0</v>
      </c>
      <c r="X25" s="672"/>
      <c r="Y25" s="783">
        <v>1</v>
      </c>
      <c r="Z25" s="783">
        <v>0</v>
      </c>
      <c r="AA25" s="783">
        <v>0.5</v>
      </c>
      <c r="AB25" s="660"/>
    </row>
    <row r="26" spans="2:28" ht="18.75">
      <c r="B26" s="661"/>
      <c r="C26" s="666" t="s">
        <v>342</v>
      </c>
      <c r="D26" s="783">
        <v>1</v>
      </c>
      <c r="E26" s="783">
        <v>0</v>
      </c>
      <c r="F26" s="783">
        <v>0.5</v>
      </c>
      <c r="H26" s="794">
        <f ca="1">Sheet3!M9</f>
        <v>0.12735152286463719</v>
      </c>
      <c r="I26" s="794">
        <f ca="1">Sheet6!M9</f>
        <v>0.12689890582462965</v>
      </c>
      <c r="J26" s="795">
        <f t="shared" ca="1" si="0"/>
        <v>1.0526315789473686</v>
      </c>
      <c r="K26" s="795">
        <f t="shared" ca="1" si="1"/>
        <v>1.0557157079415456</v>
      </c>
      <c r="L26" s="290"/>
      <c r="M26" s="783">
        <v>1</v>
      </c>
      <c r="N26" s="783">
        <v>0</v>
      </c>
      <c r="O26" s="783">
        <v>0.5</v>
      </c>
      <c r="P26" s="672"/>
      <c r="Q26" s="784">
        <v>-1</v>
      </c>
      <c r="R26" s="784">
        <v>0</v>
      </c>
      <c r="S26" s="784">
        <v>0.5</v>
      </c>
      <c r="T26" s="672"/>
      <c r="U26" s="783">
        <v>1</v>
      </c>
      <c r="V26" s="783">
        <v>0</v>
      </c>
      <c r="W26" s="783">
        <v>0.5</v>
      </c>
      <c r="X26" s="672"/>
      <c r="Y26" s="783">
        <v>-1</v>
      </c>
      <c r="Z26" s="783">
        <v>0</v>
      </c>
      <c r="AA26" s="783">
        <v>0.5</v>
      </c>
      <c r="AB26" s="660"/>
    </row>
    <row r="27" spans="2:28" ht="18.75">
      <c r="B27" s="661"/>
      <c r="C27" s="666" t="s">
        <v>343</v>
      </c>
      <c r="D27" s="783">
        <v>-1</v>
      </c>
      <c r="E27" s="783">
        <v>0</v>
      </c>
      <c r="F27" s="783">
        <v>0.5</v>
      </c>
      <c r="H27" s="794">
        <f ca="1">Sheet3!M10</f>
        <v>0.12735152286463719</v>
      </c>
      <c r="I27" s="794">
        <f ca="1">Sheet6!M10</f>
        <v>0.12689890582462965</v>
      </c>
      <c r="J27" s="795">
        <f t="shared" ca="1" si="0"/>
        <v>1.0526315789473686</v>
      </c>
      <c r="K27" s="795">
        <f t="shared" ca="1" si="1"/>
        <v>1.0557157079415456</v>
      </c>
      <c r="L27" s="290"/>
      <c r="M27" s="783">
        <v>0</v>
      </c>
      <c r="N27" s="783">
        <v>0.5</v>
      </c>
      <c r="O27" s="783">
        <v>1</v>
      </c>
      <c r="P27" s="672"/>
      <c r="Q27" s="784">
        <v>0</v>
      </c>
      <c r="R27" s="784">
        <v>0</v>
      </c>
      <c r="S27" s="784">
        <v>0.5</v>
      </c>
      <c r="T27" s="672"/>
      <c r="U27" s="783">
        <v>-1</v>
      </c>
      <c r="V27" s="783">
        <v>0</v>
      </c>
      <c r="W27" s="783">
        <v>0.5</v>
      </c>
      <c r="X27" s="672"/>
      <c r="Y27" s="783">
        <v>0</v>
      </c>
      <c r="Z27" s="783">
        <v>0</v>
      </c>
      <c r="AA27" s="783">
        <v>0.5</v>
      </c>
      <c r="AB27" s="660"/>
    </row>
    <row r="28" spans="2:28" ht="18.75">
      <c r="B28" s="659"/>
      <c r="C28" s="666" t="s">
        <v>344</v>
      </c>
      <c r="D28" s="783">
        <v>1</v>
      </c>
      <c r="E28" s="783">
        <v>1</v>
      </c>
      <c r="F28" s="783">
        <v>0.5</v>
      </c>
      <c r="H28" s="794">
        <f ca="1">Sheet3!M11</f>
        <v>0.12596345391741706</v>
      </c>
      <c r="I28" s="794">
        <f ca="1">Sheet6!M11</f>
        <v>0.12020177863229821</v>
      </c>
      <c r="J28" s="795">
        <f t="shared" ca="1" si="0"/>
        <v>1.0411584125907072</v>
      </c>
      <c r="K28" s="795">
        <f t="shared" ca="1" si="1"/>
        <v>1</v>
      </c>
      <c r="L28" s="290"/>
      <c r="M28" s="783">
        <v>0</v>
      </c>
      <c r="N28" s="783">
        <v>1</v>
      </c>
      <c r="O28" s="783">
        <v>0</v>
      </c>
      <c r="P28" s="672"/>
      <c r="Q28" s="784">
        <v>0</v>
      </c>
      <c r="R28" s="784">
        <v>0</v>
      </c>
      <c r="S28" s="784">
        <v>0.5</v>
      </c>
      <c r="T28" s="672"/>
      <c r="U28" s="783">
        <v>1</v>
      </c>
      <c r="V28" s="783">
        <v>1</v>
      </c>
      <c r="W28" s="783">
        <v>0.5</v>
      </c>
      <c r="X28" s="672"/>
      <c r="Y28" s="783">
        <v>0</v>
      </c>
      <c r="Z28" s="783">
        <v>0</v>
      </c>
      <c r="AA28" s="783">
        <v>0.5</v>
      </c>
      <c r="AB28" s="660"/>
    </row>
    <row r="29" spans="2:28" ht="18.75">
      <c r="B29" s="661"/>
      <c r="C29" s="290"/>
      <c r="D29" s="290"/>
      <c r="E29" s="290"/>
      <c r="F29" s="819"/>
      <c r="G29" s="820" t="s">
        <v>380</v>
      </c>
      <c r="H29" s="821">
        <f ca="1">MIN(H22:H28)</f>
        <v>0.12098394672140532</v>
      </c>
      <c r="I29" s="821">
        <f ca="1">MIN(I22:I28)</f>
        <v>0.12020177863229821</v>
      </c>
      <c r="J29" s="822">
        <f t="shared" ca="1" si="0"/>
        <v>1</v>
      </c>
      <c r="K29" s="822">
        <f t="shared" ca="1" si="1"/>
        <v>1</v>
      </c>
      <c r="L29" s="819" t="s">
        <v>381</v>
      </c>
      <c r="M29" s="823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290"/>
      <c r="AB29" s="660"/>
    </row>
    <row r="30" spans="2:28" ht="18.75">
      <c r="B30" s="661"/>
      <c r="C30" s="583"/>
      <c r="D30" s="791" t="s">
        <v>212</v>
      </c>
      <c r="E30" s="791" t="s">
        <v>213</v>
      </c>
      <c r="F30" s="791"/>
      <c r="G30" s="791" t="s">
        <v>214</v>
      </c>
      <c r="H30" s="791" t="s">
        <v>258</v>
      </c>
      <c r="I30" s="7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290"/>
      <c r="AB30" s="660"/>
    </row>
    <row r="31" spans="2:28" ht="39.950000000000003" customHeight="1">
      <c r="B31" s="658"/>
      <c r="C31" s="859" t="s">
        <v>211</v>
      </c>
      <c r="D31" s="800" t="str">
        <f>CONCATENATE(P8 &amp;" "&amp; R9)</f>
        <v>FPF 4000</v>
      </c>
      <c r="E31" s="800" t="s">
        <v>236</v>
      </c>
      <c r="F31" s="858" t="s">
        <v>322</v>
      </c>
      <c r="G31" s="802" t="str">
        <f>CONCATENATE(P8 &amp;" "&amp; R9)</f>
        <v>FPF 4000</v>
      </c>
      <c r="H31" s="802" t="s">
        <v>236</v>
      </c>
      <c r="I31" s="860" t="s">
        <v>67</v>
      </c>
      <c r="J31" s="290"/>
      <c r="K31" s="290"/>
      <c r="L31" s="290"/>
      <c r="M31" s="290"/>
      <c r="N31" s="290"/>
      <c r="O31" s="290"/>
      <c r="P31" s="670"/>
      <c r="Q31" s="670"/>
      <c r="R31" s="670"/>
      <c r="S31" s="290"/>
      <c r="T31" s="290"/>
      <c r="U31" s="290"/>
      <c r="V31" s="290"/>
      <c r="W31" s="290"/>
      <c r="X31" s="290"/>
      <c r="Y31" s="290"/>
      <c r="Z31" s="290"/>
      <c r="AA31" s="290"/>
      <c r="AB31" s="660"/>
    </row>
    <row r="32" spans="2:28" ht="18.75">
      <c r="B32" s="657"/>
      <c r="C32" s="797" t="s">
        <v>23</v>
      </c>
      <c r="D32" s="798">
        <f ca="1">Sheet2!N34</f>
        <v>135.92684294002578</v>
      </c>
      <c r="E32" s="798">
        <f ca="1">Sheet3!N34</f>
        <v>120.98394672140532</v>
      </c>
      <c r="F32" s="796" t="s">
        <v>23</v>
      </c>
      <c r="G32" s="799">
        <f ca="1">Sheet4!P35</f>
        <v>139.04568440096347</v>
      </c>
      <c r="H32" s="799">
        <f ca="1">Sheet6!P35</f>
        <v>120.20177863229821</v>
      </c>
      <c r="I32" s="861">
        <f ca="1">H32/E32</f>
        <v>0.99353494318623747</v>
      </c>
      <c r="J32" s="670" t="s">
        <v>318</v>
      </c>
      <c r="K32" s="670"/>
      <c r="L32" s="290"/>
      <c r="M32" s="670"/>
      <c r="N32" s="670"/>
      <c r="O32" s="670"/>
      <c r="P32" s="670"/>
      <c r="Q32" s="670"/>
      <c r="R32" s="670"/>
      <c r="S32" s="290"/>
      <c r="T32" s="290"/>
      <c r="U32" s="290"/>
      <c r="V32" s="782" t="s">
        <v>378</v>
      </c>
      <c r="W32" s="789"/>
      <c r="X32" s="290"/>
      <c r="Y32" s="290"/>
      <c r="Z32" s="782" t="s">
        <v>379</v>
      </c>
      <c r="AA32" s="789"/>
      <c r="AB32" s="660"/>
    </row>
    <row r="33" spans="2:28" ht="18.75">
      <c r="B33" s="657"/>
      <c r="C33" s="800" t="s">
        <v>62</v>
      </c>
      <c r="D33" s="801">
        <f ca="1">Sheet2!R35</f>
        <v>30</v>
      </c>
      <c r="E33" s="801">
        <f ca="1">Sheet3!R35</f>
        <v>30</v>
      </c>
      <c r="F33" s="802" t="s">
        <v>233</v>
      </c>
      <c r="G33" s="807">
        <f ca="1">15/2*(Sheet4!R19-1)</f>
        <v>15</v>
      </c>
      <c r="H33" s="803">
        <f ca="1">Sheet6!N2+Sheet6!O2*(Sheet6!R19-1)</f>
        <v>67.5</v>
      </c>
      <c r="I33" s="861"/>
      <c r="J33" s="670" t="s">
        <v>315</v>
      </c>
      <c r="K33" s="670"/>
      <c r="L33" s="290"/>
      <c r="M33" s="670"/>
      <c r="N33" s="670"/>
      <c r="O33" s="670"/>
      <c r="P33" s="670"/>
      <c r="Q33" s="670"/>
      <c r="R33" s="670"/>
      <c r="S33" s="290"/>
      <c r="T33" s="290"/>
      <c r="U33" s="783">
        <v>1</v>
      </c>
      <c r="V33" s="783">
        <v>0</v>
      </c>
      <c r="W33" s="783">
        <v>0</v>
      </c>
      <c r="X33" s="290"/>
      <c r="Y33" s="783">
        <v>1</v>
      </c>
      <c r="Z33" s="783">
        <v>0</v>
      </c>
      <c r="AA33" s="783">
        <v>0</v>
      </c>
      <c r="AB33" s="660"/>
    </row>
    <row r="34" spans="2:28" ht="18.75">
      <c r="B34" s="657"/>
      <c r="C34" s="800" t="s">
        <v>52</v>
      </c>
      <c r="D34" s="801">
        <f ca="1">Sheet2!R34</f>
        <v>40</v>
      </c>
      <c r="E34" s="801">
        <f ca="1">Sheet3!R34</f>
        <v>40</v>
      </c>
      <c r="F34" s="804" t="s">
        <v>234</v>
      </c>
      <c r="G34" s="807">
        <f ca="1">15/2*(Sheet4!R20-1)</f>
        <v>67.5</v>
      </c>
      <c r="H34" s="803">
        <f ca="1">Sheet6!P2+Sheet6!Q2*(Sheet6!R20-1)</f>
        <v>15.000999999999999</v>
      </c>
      <c r="I34" s="861"/>
      <c r="J34" s="670"/>
      <c r="K34" s="670" t="s">
        <v>319</v>
      </c>
      <c r="L34" s="290"/>
      <c r="M34" s="670"/>
      <c r="N34" s="670"/>
      <c r="O34" s="670"/>
      <c r="P34" s="670"/>
      <c r="Q34" s="670"/>
      <c r="R34" s="670"/>
      <c r="S34" s="290"/>
      <c r="T34" s="290"/>
      <c r="U34" s="783">
        <v>-1</v>
      </c>
      <c r="V34" s="783">
        <v>0</v>
      </c>
      <c r="W34" s="783">
        <v>0</v>
      </c>
      <c r="X34" s="290"/>
      <c r="Y34" s="783">
        <v>-1</v>
      </c>
      <c r="Z34" s="783">
        <v>0</v>
      </c>
      <c r="AA34" s="783">
        <v>0</v>
      </c>
      <c r="AB34" s="660"/>
    </row>
    <row r="35" spans="2:28" ht="18.75">
      <c r="B35" s="657"/>
      <c r="C35" s="800" t="s">
        <v>57</v>
      </c>
      <c r="D35" s="801">
        <f ca="1">100-D33-D34</f>
        <v>30</v>
      </c>
      <c r="E35" s="801">
        <f ca="1">100-E33-E34</f>
        <v>30</v>
      </c>
      <c r="F35" s="804"/>
      <c r="G35" s="803"/>
      <c r="H35" s="803"/>
      <c r="I35" s="861"/>
      <c r="J35" s="670"/>
      <c r="K35" s="670" t="s">
        <v>319</v>
      </c>
      <c r="L35" s="290"/>
      <c r="M35" s="670"/>
      <c r="N35" s="670"/>
      <c r="O35" s="670"/>
      <c r="P35" s="670"/>
      <c r="Q35" s="670"/>
      <c r="R35" s="670"/>
      <c r="S35" s="290"/>
      <c r="T35" s="290"/>
      <c r="U35" s="783">
        <v>0</v>
      </c>
      <c r="V35" s="783">
        <v>0</v>
      </c>
      <c r="W35" s="783">
        <v>1</v>
      </c>
      <c r="X35" s="290"/>
      <c r="Y35" s="783">
        <v>0</v>
      </c>
      <c r="Z35" s="783">
        <v>0</v>
      </c>
      <c r="AA35" s="783">
        <v>1</v>
      </c>
      <c r="AB35" s="660"/>
    </row>
    <row r="36" spans="2:28" ht="18.75">
      <c r="B36" s="657"/>
      <c r="C36" s="805" t="s">
        <v>30</v>
      </c>
      <c r="D36" s="801">
        <f ca="1">Sheet2!M13</f>
        <v>4</v>
      </c>
      <c r="E36" s="801">
        <f ca="1">Sheet3!M13</f>
        <v>4</v>
      </c>
      <c r="F36" s="804" t="s">
        <v>30</v>
      </c>
      <c r="G36" s="803">
        <f ca="1">Sheet4!M13</f>
        <v>4</v>
      </c>
      <c r="H36" s="803">
        <f ca="1">Sheet6!M13</f>
        <v>7</v>
      </c>
      <c r="I36" s="861"/>
      <c r="J36" s="670" t="s">
        <v>368</v>
      </c>
      <c r="K36" s="670"/>
      <c r="L36" s="290"/>
      <c r="M36" s="670"/>
      <c r="N36" s="670"/>
      <c r="O36" s="670"/>
      <c r="P36" s="290"/>
      <c r="Q36" s="290"/>
      <c r="R36" s="670"/>
      <c r="S36" s="290"/>
      <c r="T36" s="290"/>
      <c r="U36" s="783">
        <v>1</v>
      </c>
      <c r="V36" s="783">
        <v>0</v>
      </c>
      <c r="W36" s="783">
        <v>0.5</v>
      </c>
      <c r="X36" s="290"/>
      <c r="Y36" s="783">
        <v>1</v>
      </c>
      <c r="Z36" s="783">
        <v>0</v>
      </c>
      <c r="AA36" s="783">
        <v>0.5</v>
      </c>
      <c r="AB36" s="660"/>
    </row>
    <row r="37" spans="2:28" ht="18.75">
      <c r="B37" s="657"/>
      <c r="C37" s="817" t="s">
        <v>73</v>
      </c>
      <c r="D37" s="798">
        <f ca="1">Sheet2!N48</f>
        <v>60.150639436148495</v>
      </c>
      <c r="E37" s="798">
        <f ca="1">Sheet3!N48</f>
        <v>53.467855713386037</v>
      </c>
      <c r="F37" s="818" t="s">
        <v>73</v>
      </c>
      <c r="G37" s="799">
        <f ca="1">Sheet4!P51</f>
        <v>60.166812870241792</v>
      </c>
      <c r="H37" s="799">
        <f ca="1">Sheet6!P51</f>
        <v>53.456088887025253</v>
      </c>
      <c r="I37" s="861">
        <f ca="1">H37/E37</f>
        <v>0.9997799270944423</v>
      </c>
      <c r="J37" s="670" t="s">
        <v>369</v>
      </c>
      <c r="K37" s="670"/>
      <c r="L37" s="290"/>
      <c r="M37" s="670"/>
      <c r="N37" s="670"/>
      <c r="O37" s="670"/>
      <c r="P37" s="670"/>
      <c r="Q37" s="670"/>
      <c r="R37" s="670"/>
      <c r="S37" s="290"/>
      <c r="T37" s="290"/>
      <c r="U37" s="783">
        <v>-1</v>
      </c>
      <c r="V37" s="783">
        <v>0</v>
      </c>
      <c r="W37" s="783">
        <v>0.5</v>
      </c>
      <c r="X37" s="290"/>
      <c r="Y37" s="783">
        <v>-1</v>
      </c>
      <c r="Z37" s="783">
        <v>0</v>
      </c>
      <c r="AA37" s="783">
        <v>0.5</v>
      </c>
      <c r="AB37" s="660"/>
    </row>
    <row r="38" spans="2:28" ht="18.75">
      <c r="B38" s="657"/>
      <c r="C38" s="817" t="s">
        <v>227</v>
      </c>
      <c r="D38" s="806">
        <f t="shared" ref="D38:G38" ca="1" si="2">D32/D37</f>
        <v>2.2597738646538534</v>
      </c>
      <c r="E38" s="806">
        <f t="shared" ca="1" si="2"/>
        <v>2.2627416997969525</v>
      </c>
      <c r="F38" s="818" t="s">
        <v>227</v>
      </c>
      <c r="G38" s="807">
        <f t="shared" ca="1" si="2"/>
        <v>2.3110029893196282</v>
      </c>
      <c r="H38" s="807">
        <f ca="1">H32/V77</f>
        <v>0.88688815547196453</v>
      </c>
      <c r="I38" s="861"/>
      <c r="J38" s="670" t="s">
        <v>372</v>
      </c>
      <c r="K38" s="670"/>
      <c r="L38" s="290"/>
      <c r="M38" s="670"/>
      <c r="N38" s="670"/>
      <c r="O38" s="670"/>
      <c r="P38" s="670"/>
      <c r="Q38" s="670"/>
      <c r="R38" s="670"/>
      <c r="S38" s="290"/>
      <c r="T38" s="290"/>
      <c r="U38" s="783">
        <v>0</v>
      </c>
      <c r="V38" s="783">
        <v>0</v>
      </c>
      <c r="W38" s="783">
        <v>0.5</v>
      </c>
      <c r="X38" s="290"/>
      <c r="Y38" s="783">
        <v>0</v>
      </c>
      <c r="Z38" s="783">
        <v>0</v>
      </c>
      <c r="AA38" s="783">
        <v>0.5</v>
      </c>
      <c r="AB38" s="660"/>
    </row>
    <row r="39" spans="2:28" ht="18.75">
      <c r="B39" s="657"/>
      <c r="C39" s="805" t="s">
        <v>228</v>
      </c>
      <c r="D39" s="808">
        <f ca="1">Sheet2!P35</f>
        <v>0.53775353870455478</v>
      </c>
      <c r="E39" s="808">
        <f ca="1">Sheet3!P35</f>
        <v>0.5166666666666665</v>
      </c>
      <c r="F39" s="804" t="s">
        <v>31</v>
      </c>
      <c r="G39" s="809">
        <f ca="1">Sheet4!R36</f>
        <v>0.5262237206449516</v>
      </c>
      <c r="H39" s="809">
        <f ca="1">Sheet5!R36</f>
        <v>0.5223859515830237</v>
      </c>
      <c r="I39" s="861"/>
      <c r="J39" s="670" t="s">
        <v>316</v>
      </c>
      <c r="K39" s="670"/>
      <c r="L39" s="290"/>
      <c r="M39" s="670"/>
      <c r="N39" s="670"/>
      <c r="O39" s="670"/>
      <c r="P39" s="670"/>
      <c r="Q39" s="670"/>
      <c r="R39" s="670"/>
      <c r="S39" s="290"/>
      <c r="T39" s="290"/>
      <c r="U39" s="783">
        <v>0</v>
      </c>
      <c r="V39" s="783">
        <v>0</v>
      </c>
      <c r="W39" s="783">
        <v>0.5</v>
      </c>
      <c r="X39" s="290"/>
      <c r="Y39" s="783">
        <v>0</v>
      </c>
      <c r="Z39" s="783">
        <v>0</v>
      </c>
      <c r="AA39" s="783">
        <v>0.5</v>
      </c>
      <c r="AB39" s="660"/>
    </row>
    <row r="40" spans="2:28" ht="18.75">
      <c r="B40" s="657"/>
      <c r="C40" s="805" t="s">
        <v>26</v>
      </c>
      <c r="D40" s="806">
        <f ca="1">Sheet2!AU2</f>
        <v>63.319470856121896</v>
      </c>
      <c r="E40" s="806">
        <f ca="1">Sheet3!AU2</f>
        <v>85.548569141417673</v>
      </c>
      <c r="F40" s="810" t="s">
        <v>26</v>
      </c>
      <c r="G40" s="807">
        <f ca="1">Sheet4!AG2</f>
        <v>69.475077871377238</v>
      </c>
      <c r="H40" s="807">
        <f ca="1">Sheet6!AG2</f>
        <v>63.589605712432601</v>
      </c>
      <c r="I40" s="861"/>
      <c r="J40" s="670" t="s">
        <v>317</v>
      </c>
      <c r="K40" s="670"/>
      <c r="L40" s="670"/>
      <c r="M40" s="670"/>
      <c r="N40" s="670"/>
      <c r="O40" s="670"/>
      <c r="P40" s="670"/>
      <c r="Q40" s="67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660"/>
    </row>
    <row r="41" spans="2:28" ht="18.75">
      <c r="B41" s="657"/>
      <c r="C41" s="805" t="s">
        <v>27</v>
      </c>
      <c r="D41" s="806">
        <f ca="1">Sheet2!AU28</f>
        <v>63.319470856121875</v>
      </c>
      <c r="E41" s="806">
        <f ca="1">Sheet3!AU28</f>
        <v>28.516189713805897</v>
      </c>
      <c r="F41" s="810" t="s">
        <v>27</v>
      </c>
      <c r="G41" s="807">
        <f ca="1">Sheet4!AG32</f>
        <v>58.747085224352944</v>
      </c>
      <c r="H41" s="807">
        <f ca="1">Sheet6!AG32</f>
        <v>52.251341897592354</v>
      </c>
      <c r="I41" s="861"/>
      <c r="J41" s="670"/>
      <c r="K41" s="670" t="s">
        <v>319</v>
      </c>
      <c r="L41" s="670"/>
      <c r="M41" s="670"/>
      <c r="N41" s="670"/>
      <c r="O41" s="670"/>
      <c r="P41" s="670"/>
      <c r="Q41" s="67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660"/>
    </row>
    <row r="42" spans="2:28" ht="18.75">
      <c r="B42" s="657"/>
      <c r="C42" s="805" t="s">
        <v>28</v>
      </c>
      <c r="D42" s="806">
        <f ca="1">Sheet2!AU15</f>
        <v>17.692431739917563</v>
      </c>
      <c r="E42" s="806">
        <f ca="1">Sheet3!AU15</f>
        <v>14.258094856902947</v>
      </c>
      <c r="F42" s="810" t="s">
        <v>28</v>
      </c>
      <c r="G42" s="807">
        <f ca="1">Sheet4!AG17</f>
        <v>16.900821048174354</v>
      </c>
      <c r="H42" s="807">
        <f ca="1">Sheet6!AG17</f>
        <v>13.370000479502249</v>
      </c>
      <c r="I42" s="861"/>
      <c r="J42" s="670"/>
      <c r="K42" s="670" t="s">
        <v>319</v>
      </c>
      <c r="L42" s="670"/>
      <c r="M42" s="670"/>
      <c r="N42" s="670"/>
      <c r="O42" s="670"/>
      <c r="P42" s="670"/>
      <c r="Q42" s="67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660"/>
    </row>
    <row r="43" spans="2:28" ht="18.75">
      <c r="B43" s="657"/>
      <c r="C43" s="805" t="s">
        <v>29</v>
      </c>
      <c r="D43" s="806">
        <f ca="1">D42-G42+G43</f>
        <v>15.262074662036378</v>
      </c>
      <c r="E43" s="806">
        <f ca="1">Sheet3!AF62</f>
        <v>14.258094856902947</v>
      </c>
      <c r="F43" s="810" t="s">
        <v>29</v>
      </c>
      <c r="G43" s="807">
        <f ca="1">Sheet4!AG62</f>
        <v>14.470463970293169</v>
      </c>
      <c r="H43" s="807">
        <f ca="1">Sheet6!AG62</f>
        <v>13.370000479502249</v>
      </c>
      <c r="I43" s="861"/>
      <c r="J43" s="670"/>
      <c r="K43" s="670" t="s">
        <v>319</v>
      </c>
      <c r="L43" s="670"/>
      <c r="M43" s="670"/>
      <c r="N43" s="670"/>
      <c r="O43" s="670"/>
      <c r="P43" s="670"/>
      <c r="Q43" s="67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660"/>
    </row>
    <row r="44" spans="2:28" ht="18.75">
      <c r="B44" s="657"/>
      <c r="C44" s="805" t="s">
        <v>34</v>
      </c>
      <c r="D44" s="806">
        <f ca="1">Sheet2!AJ42</f>
        <v>162.02380519207892</v>
      </c>
      <c r="E44" s="806">
        <f ca="1">Sheet3!AU41</f>
        <v>142.58094856902946</v>
      </c>
      <c r="F44" s="811" t="s">
        <v>34</v>
      </c>
      <c r="G44" s="807">
        <f ca="1">Sheet4!AG47</f>
        <v>162.0238051920789</v>
      </c>
      <c r="H44" s="807">
        <f ca="1">Sheet6!AG47</f>
        <v>142.58094856902946</v>
      </c>
      <c r="I44" s="861">
        <f ca="1">H44/G44</f>
        <v>0.88000000000000023</v>
      </c>
      <c r="J44" s="670" t="s">
        <v>323</v>
      </c>
      <c r="K44" s="670"/>
      <c r="L44" s="670"/>
      <c r="M44" s="670"/>
      <c r="N44" s="670"/>
      <c r="O44" s="670"/>
      <c r="P44" s="670"/>
      <c r="Q44" s="67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660"/>
    </row>
    <row r="45" spans="2:28" ht="18.75">
      <c r="B45" s="657"/>
      <c r="C45" s="805" t="s">
        <v>32</v>
      </c>
      <c r="D45" s="798"/>
      <c r="E45" s="798">
        <f ca="1">Sheet3!O49</f>
        <v>80.201783570079073</v>
      </c>
      <c r="F45" s="811" t="s">
        <v>32</v>
      </c>
      <c r="G45" s="799"/>
      <c r="H45" s="799">
        <f ca="1">Sheet6!R53</f>
        <v>90.252762959271905</v>
      </c>
      <c r="I45" s="861">
        <f ca="1">H45/E45</f>
        <v>1.1253211455130601</v>
      </c>
      <c r="J45" s="670" t="s">
        <v>371</v>
      </c>
      <c r="K45" s="670"/>
      <c r="L45" s="670"/>
      <c r="M45" s="670"/>
      <c r="N45" s="670"/>
      <c r="O45" s="670"/>
      <c r="P45" s="670"/>
      <c r="Q45" s="67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660"/>
    </row>
    <row r="46" spans="2:28" ht="18.75">
      <c r="B46" s="657"/>
      <c r="C46" s="805" t="s">
        <v>33</v>
      </c>
      <c r="D46" s="798"/>
      <c r="E46" s="798">
        <f ca="1">Sheet3!O63</f>
        <v>80.201783570079073</v>
      </c>
      <c r="F46" s="811" t="s">
        <v>33</v>
      </c>
      <c r="G46" s="799"/>
      <c r="H46" s="799">
        <f ca="1">Sheet6!R69</f>
        <v>90.252762959271905</v>
      </c>
      <c r="I46" s="861">
        <f ca="1">H46/E46</f>
        <v>1.1253211455130601</v>
      </c>
      <c r="J46" s="670" t="s">
        <v>370</v>
      </c>
      <c r="K46" s="670"/>
      <c r="L46" s="670"/>
      <c r="M46" s="670"/>
      <c r="N46" s="670"/>
      <c r="O46" s="670"/>
      <c r="P46" s="670"/>
      <c r="Q46" s="290"/>
      <c r="R46" s="290"/>
      <c r="S46" s="290"/>
      <c r="T46" s="290"/>
      <c r="U46" s="290"/>
      <c r="V46" s="290"/>
      <c r="W46" s="305"/>
      <c r="X46" s="290"/>
      <c r="Y46" s="290"/>
      <c r="Z46" s="290"/>
      <c r="AA46" s="290"/>
      <c r="AB46" s="660"/>
    </row>
    <row r="47" spans="2:28" ht="25.35" customHeight="1">
      <c r="B47" s="657"/>
      <c r="C47" s="805" t="s">
        <v>75</v>
      </c>
      <c r="D47" s="812"/>
      <c r="E47" s="812"/>
      <c r="F47" s="813"/>
      <c r="G47" s="813"/>
      <c r="H47" s="814"/>
      <c r="I47" s="815"/>
      <c r="J47" s="670" t="s">
        <v>373</v>
      </c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307"/>
      <c r="X47" s="290"/>
      <c r="Y47" s="290"/>
      <c r="Z47" s="290"/>
      <c r="AA47" s="290"/>
      <c r="AB47" s="660"/>
    </row>
    <row r="48" spans="2:28" ht="18.75">
      <c r="B48" s="657"/>
      <c r="C48" s="805" t="s">
        <v>81</v>
      </c>
      <c r="D48" s="816"/>
      <c r="E48" s="816"/>
      <c r="F48" s="814"/>
      <c r="G48" s="814"/>
      <c r="H48" s="814"/>
      <c r="I48" s="815"/>
      <c r="J48" s="670" t="s">
        <v>374</v>
      </c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660"/>
    </row>
    <row r="49" spans="2:33" ht="16.5" thickBot="1">
      <c r="B49" s="356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8"/>
    </row>
    <row r="50" spans="2:33"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</row>
    <row r="51" spans="2:33">
      <c r="B51" s="290"/>
      <c r="C51" s="583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</row>
    <row r="53" spans="2:33" ht="16.5" thickBot="1">
      <c r="P53" s="416"/>
      <c r="Q53" s="416"/>
      <c r="R53" s="299"/>
    </row>
    <row r="54" spans="2:33" ht="24" thickBot="1">
      <c r="B54" s="682" t="s">
        <v>362</v>
      </c>
      <c r="C54" s="656"/>
      <c r="D54" s="523"/>
      <c r="E54" s="523"/>
      <c r="F54" s="655"/>
      <c r="G54" s="524"/>
      <c r="H54" s="654"/>
      <c r="I54" s="523"/>
      <c r="J54" s="523"/>
      <c r="K54" s="523"/>
      <c r="L54" s="523"/>
      <c r="M54" s="523"/>
      <c r="N54" s="523"/>
      <c r="O54" s="754" t="s">
        <v>415</v>
      </c>
      <c r="P54" s="662"/>
      <c r="Q54" s="662"/>
      <c r="R54" s="662"/>
      <c r="S54" s="662"/>
      <c r="T54" s="662"/>
      <c r="U54" s="662"/>
      <c r="V54" s="662"/>
      <c r="W54" s="667"/>
      <c r="AD54" s="307"/>
      <c r="AE54" s="307"/>
      <c r="AG54" s="290"/>
    </row>
    <row r="55" spans="2:33" ht="19.5" thickBot="1">
      <c r="B55" s="661"/>
      <c r="C55" s="673" t="s">
        <v>265</v>
      </c>
      <c r="D55" s="680"/>
      <c r="E55" s="674"/>
      <c r="F55" s="674"/>
      <c r="G55" s="681"/>
      <c r="H55" s="290"/>
      <c r="I55" s="849" t="s">
        <v>359</v>
      </c>
      <c r="J55" s="850"/>
      <c r="K55" s="851"/>
      <c r="L55" s="852"/>
      <c r="M55" s="853" t="s">
        <v>345</v>
      </c>
      <c r="N55" s="290"/>
      <c r="O55" s="700"/>
      <c r="P55" s="864" t="s">
        <v>346</v>
      </c>
      <c r="Q55" s="712"/>
      <c r="R55" s="713" t="s">
        <v>347</v>
      </c>
      <c r="S55" s="713"/>
      <c r="T55" s="714"/>
      <c r="U55" s="713"/>
      <c r="V55" s="723" t="s">
        <v>345</v>
      </c>
      <c r="W55" s="665"/>
      <c r="AD55" s="307"/>
      <c r="AE55" s="744"/>
    </row>
    <row r="56" spans="2:33" ht="18.75">
      <c r="B56" s="661"/>
      <c r="C56" s="675" t="s">
        <v>24</v>
      </c>
      <c r="D56" s="685">
        <v>60</v>
      </c>
      <c r="E56" s="677" t="s">
        <v>266</v>
      </c>
      <c r="F56" s="676" t="s">
        <v>26</v>
      </c>
      <c r="G56" s="686">
        <f ca="1">$F$9*Replacement!H26</f>
        <v>92.675967024792641</v>
      </c>
      <c r="H56" s="290"/>
      <c r="I56" s="561" t="s">
        <v>233</v>
      </c>
      <c r="J56" s="733">
        <f ca="1">Sheet6!BR3</f>
        <v>45</v>
      </c>
      <c r="K56" s="277" t="s">
        <v>26</v>
      </c>
      <c r="L56" s="707">
        <f ca="1">Sheet6!BQ6</f>
        <v>89.11721715206086</v>
      </c>
      <c r="M56" s="724">
        <f ca="1">L56/$G$14</f>
        <v>0.92253702419883643</v>
      </c>
      <c r="N56" s="290"/>
      <c r="O56" s="701"/>
      <c r="P56" s="865" t="s">
        <v>26</v>
      </c>
      <c r="Q56" s="720">
        <v>96.6</v>
      </c>
      <c r="R56" s="697" t="s">
        <v>233</v>
      </c>
      <c r="S56" s="698">
        <f ca="1">INT(Replacement2!BH3)</f>
        <v>0</v>
      </c>
      <c r="T56" s="697" t="s">
        <v>26</v>
      </c>
      <c r="U56" s="707">
        <f ca="1">Replacement2!BG6</f>
        <v>93.815682569052697</v>
      </c>
      <c r="V56" s="724">
        <f ca="1">U56/$G$14</f>
        <v>0.97117530580829037</v>
      </c>
      <c r="W56" s="665"/>
      <c r="AD56" s="743"/>
      <c r="AE56" s="745"/>
    </row>
    <row r="57" spans="2:33" ht="18.75">
      <c r="B57" s="653"/>
      <c r="C57" s="585" t="s">
        <v>25</v>
      </c>
      <c r="D57" s="685">
        <v>20</v>
      </c>
      <c r="E57" s="677" t="s">
        <v>266</v>
      </c>
      <c r="F57" s="676" t="s">
        <v>267</v>
      </c>
      <c r="G57" s="686">
        <f ca="1">Sheet1!$F$9*Replacement!J26</f>
        <v>7.1290477147429216</v>
      </c>
      <c r="H57" s="290"/>
      <c r="I57" s="561" t="s">
        <v>234</v>
      </c>
      <c r="J57" s="733">
        <f ca="1">Sheet6!BR4</f>
        <v>0</v>
      </c>
      <c r="K57" s="277" t="s">
        <v>267</v>
      </c>
      <c r="L57" s="707">
        <f ca="1">Sheet6!BQ7</f>
        <v>17.822618354265593</v>
      </c>
      <c r="M57" s="724">
        <f ca="1">L57/$G$15</f>
        <v>1.5669515127467715</v>
      </c>
      <c r="N57" s="652"/>
      <c r="O57" s="701"/>
      <c r="P57" s="865" t="s">
        <v>28</v>
      </c>
      <c r="Q57" s="720">
        <v>11.4</v>
      </c>
      <c r="R57" s="697" t="s">
        <v>234</v>
      </c>
      <c r="S57" s="698">
        <f ca="1">INT(Replacement2!BH4)</f>
        <v>45</v>
      </c>
      <c r="T57" s="697" t="s">
        <v>28</v>
      </c>
      <c r="U57" s="707">
        <f ca="1">Replacement2!BG7</f>
        <v>20.901070657228466</v>
      </c>
      <c r="V57" s="724">
        <f ca="1">U57/$G$15</f>
        <v>1.8376067777119192</v>
      </c>
      <c r="W57" s="665"/>
      <c r="AD57" s="743"/>
      <c r="AE57" s="745"/>
    </row>
    <row r="58" spans="2:33" ht="19.5" thickBot="1">
      <c r="B58" s="356"/>
      <c r="C58" s="678" t="s">
        <v>57</v>
      </c>
      <c r="D58" s="718">
        <f>100-D56-D57</f>
        <v>20</v>
      </c>
      <c r="E58" s="679" t="str">
        <f>IF(D58&lt;0,"attention: not feasible","&lt;-deducted")</f>
        <v>&lt;-deducted</v>
      </c>
      <c r="F58" s="678" t="s">
        <v>27</v>
      </c>
      <c r="G58" s="687">
        <f ca="1">Sheet1!$F$9*Replacement!I26</f>
        <v>35.643586833736983</v>
      </c>
      <c r="H58" s="357"/>
      <c r="I58" s="706"/>
      <c r="J58" s="708"/>
      <c r="K58" s="709" t="s">
        <v>27</v>
      </c>
      <c r="L58" s="710">
        <f ca="1">Sheet6!BQ8</f>
        <v>17.818494708437395</v>
      </c>
      <c r="M58" s="725">
        <f ca="1">L58/$G$16</f>
        <v>0.41753442908188898</v>
      </c>
      <c r="N58" s="357"/>
      <c r="O58" s="702"/>
      <c r="P58" s="866" t="s">
        <v>27</v>
      </c>
      <c r="Q58" s="719">
        <f ca="1">($F$9-Q56-2*Q57)</f>
        <v>23.180948569029464</v>
      </c>
      <c r="R58" s="679" t="str">
        <f ca="1">IF(Q58&lt;0,"attention: not feasible","&lt;-deducted")</f>
        <v>&lt;-deducted</v>
      </c>
      <c r="S58" s="703"/>
      <c r="T58" s="704" t="s">
        <v>27</v>
      </c>
      <c r="U58" s="710">
        <f ca="1">Replacement2!BG8</f>
        <v>26.405981308569309</v>
      </c>
      <c r="V58" s="725">
        <f ca="1">U58/$G$16</f>
        <v>0.61876193867261864</v>
      </c>
      <c r="W58" s="664"/>
      <c r="AD58" s="743"/>
      <c r="AE58" s="745"/>
    </row>
    <row r="59" spans="2:33">
      <c r="B59" s="286"/>
      <c r="G59" s="721">
        <f ca="1">G56+2*G57+G58</f>
        <v>142.57764928801546</v>
      </c>
      <c r="H59" s="717"/>
      <c r="I59" s="717"/>
      <c r="J59" s="717"/>
      <c r="K59" s="717"/>
      <c r="L59" s="722">
        <f ca="1">L56+2*L57+L58</f>
        <v>142.58094856902943</v>
      </c>
      <c r="M59" s="717"/>
      <c r="N59" s="717"/>
      <c r="O59" s="717"/>
      <c r="P59" s="118"/>
      <c r="Q59" s="722">
        <f ca="1">Q56+2*Q57+Q58</f>
        <v>142.58094856902946</v>
      </c>
      <c r="R59" s="721"/>
      <c r="S59" s="699"/>
      <c r="T59" s="668"/>
      <c r="U59" s="721">
        <f ca="1">U56+2*U57+U58</f>
        <v>162.02380519207895</v>
      </c>
      <c r="W59" s="699"/>
      <c r="X59" s="663"/>
    </row>
    <row r="60" spans="2:33" ht="16.5" thickBot="1"/>
    <row r="61" spans="2:33" ht="24" thickBot="1">
      <c r="B61" s="682" t="s">
        <v>388</v>
      </c>
      <c r="C61" s="656"/>
      <c r="D61" s="523"/>
      <c r="E61" s="523"/>
      <c r="F61" s="655"/>
      <c r="G61" s="524"/>
      <c r="H61" s="654"/>
      <c r="I61" s="523"/>
      <c r="J61" s="523"/>
      <c r="K61" s="523"/>
      <c r="L61" s="523"/>
      <c r="M61" s="523"/>
      <c r="N61" s="523"/>
      <c r="O61" s="754" t="s">
        <v>416</v>
      </c>
      <c r="P61" s="662"/>
      <c r="Q61" s="662"/>
      <c r="R61" s="662"/>
      <c r="S61" s="662"/>
      <c r="T61" s="662"/>
      <c r="U61" s="662"/>
      <c r="V61" s="662"/>
      <c r="W61" s="667"/>
    </row>
    <row r="62" spans="2:33" ht="19.5" thickBot="1">
      <c r="B62" s="661"/>
      <c r="C62" s="673" t="s">
        <v>377</v>
      </c>
      <c r="D62" s="680"/>
      <c r="E62" s="674"/>
      <c r="F62" s="674"/>
      <c r="G62" s="681"/>
      <c r="H62" s="290"/>
      <c r="I62" s="849" t="s">
        <v>391</v>
      </c>
      <c r="J62" s="850"/>
      <c r="K62" s="851"/>
      <c r="L62" s="852"/>
      <c r="M62" s="853" t="s">
        <v>345</v>
      </c>
      <c r="N62" s="290"/>
      <c r="O62" s="700"/>
      <c r="P62" s="711" t="s">
        <v>346</v>
      </c>
      <c r="Q62" s="712"/>
      <c r="R62" s="713" t="s">
        <v>347</v>
      </c>
      <c r="S62" s="713"/>
      <c r="T62" s="714"/>
      <c r="U62" s="713"/>
      <c r="V62" s="723" t="s">
        <v>345</v>
      </c>
      <c r="W62" s="665"/>
    </row>
    <row r="63" spans="2:33" ht="18.75">
      <c r="B63" s="661"/>
      <c r="C63" s="585" t="s">
        <v>233</v>
      </c>
      <c r="D63" s="854">
        <v>0</v>
      </c>
      <c r="E63" s="677" t="s">
        <v>389</v>
      </c>
      <c r="F63" s="676" t="s">
        <v>26</v>
      </c>
      <c r="G63" s="686">
        <f ca="1">(Sheet6!T1+Sheet6!V1*(COS(2*D63/57.3)+COS(2*D64/57.3))/2+Sheet6!X1*(COS(4*D63/57.3)+COS(4*D64/57.3))/2)</f>
        <v>93.03799660486753</v>
      </c>
      <c r="H63" s="290"/>
      <c r="I63" s="561" t="s">
        <v>24</v>
      </c>
      <c r="J63" s="733">
        <f ca="1">Sheet2!CQ44</f>
        <v>50</v>
      </c>
      <c r="K63" s="277" t="s">
        <v>26</v>
      </c>
      <c r="L63" s="707">
        <f ca="1">Sheet2!CP49</f>
        <v>89.113092855643416</v>
      </c>
      <c r="M63" s="724">
        <f ca="1">L63/$G$14</f>
        <v>0.92249432968631173</v>
      </c>
      <c r="N63" s="290"/>
      <c r="O63" s="701"/>
      <c r="P63" s="715" t="s">
        <v>26</v>
      </c>
      <c r="Q63" s="720">
        <v>93</v>
      </c>
      <c r="R63" s="561" t="s">
        <v>24</v>
      </c>
      <c r="S63" s="862">
        <f ca="1">Sheet2!CQ60</f>
        <v>30</v>
      </c>
      <c r="T63" s="697" t="s">
        <v>26</v>
      </c>
      <c r="U63" s="707">
        <f ca="1">Sheet2!CP65</f>
        <v>96.242140284094873</v>
      </c>
      <c r="V63" s="724">
        <f ca="1">U63/$G$14</f>
        <v>0.99629387606121644</v>
      </c>
      <c r="W63" s="665"/>
    </row>
    <row r="64" spans="2:33" ht="18.75">
      <c r="B64" s="653"/>
      <c r="C64" s="585" t="s">
        <v>234</v>
      </c>
      <c r="D64" s="855">
        <v>42</v>
      </c>
      <c r="E64" s="677" t="s">
        <v>390</v>
      </c>
      <c r="F64" s="676" t="s">
        <v>267</v>
      </c>
      <c r="G64" s="686">
        <f ca="1">(Sheet6!AB1-Sheet6!X1*(COS(4*D63/57.3)+COS(4*D64/57.3))/2)</f>
        <v>17.627484736548425</v>
      </c>
      <c r="H64" s="290"/>
      <c r="I64" s="561" t="s">
        <v>25</v>
      </c>
      <c r="J64" s="733">
        <f ca="1">Sheet2!CQ45</f>
        <v>50</v>
      </c>
      <c r="K64" s="277" t="s">
        <v>267</v>
      </c>
      <c r="L64" s="707">
        <f ca="1">Sheet2!CP50</f>
        <v>17.822618571128682</v>
      </c>
      <c r="M64" s="724">
        <f ca="1">L64/$G$15</f>
        <v>1.566951531813215</v>
      </c>
      <c r="N64" s="652"/>
      <c r="O64" s="701"/>
      <c r="P64" s="715" t="s">
        <v>28</v>
      </c>
      <c r="Q64" s="720">
        <v>11</v>
      </c>
      <c r="R64" s="561" t="s">
        <v>25</v>
      </c>
      <c r="S64" s="862">
        <f ca="1">Sheet2!CQ61</f>
        <v>60</v>
      </c>
      <c r="T64" s="697" t="s">
        <v>28</v>
      </c>
      <c r="U64" s="707">
        <f ca="1">Sheet2!CP66</f>
        <v>10.693571142677209</v>
      </c>
      <c r="V64" s="724">
        <f ca="1">U64/$G$15</f>
        <v>0.94017091908792905</v>
      </c>
      <c r="W64" s="665"/>
    </row>
    <row r="65" spans="1:23" ht="19.5" thickBot="1">
      <c r="B65" s="356"/>
      <c r="C65" s="678"/>
      <c r="D65" s="718"/>
      <c r="E65" s="679"/>
      <c r="F65" s="678" t="s">
        <v>27</v>
      </c>
      <c r="G65" s="687">
        <f ca="1">(Sheet6!T1-Sheet6!V1*(COS(2*D63/57.3)+COS(2*D64/57.3))/2+Sheet6!X1*(COS(4*D63/57.3)+COS(4*D64/57.3))/2)</f>
        <v>14.287982491065067</v>
      </c>
      <c r="H65" s="357"/>
      <c r="I65" s="848" t="s">
        <v>57</v>
      </c>
      <c r="J65" s="847">
        <f ca="1">100-J64-J63</f>
        <v>0</v>
      </c>
      <c r="K65" s="709" t="s">
        <v>27</v>
      </c>
      <c r="L65" s="710">
        <f ca="1">Sheet2!CP51</f>
        <v>17.822618571128682</v>
      </c>
      <c r="M65" s="725">
        <f ca="1">L65/$G$16</f>
        <v>0.41763106208499018</v>
      </c>
      <c r="N65" s="357"/>
      <c r="O65" s="702"/>
      <c r="P65" s="716" t="s">
        <v>27</v>
      </c>
      <c r="Q65" s="719">
        <f ca="1">($F$9-Q63-2*Q64)</f>
        <v>27.580948569029459</v>
      </c>
      <c r="R65" s="848" t="s">
        <v>57</v>
      </c>
      <c r="S65" s="863">
        <f ca="1">100-S63-S64</f>
        <v>10</v>
      </c>
      <c r="T65" s="704" t="s">
        <v>27</v>
      </c>
      <c r="U65" s="710">
        <f ca="1">Sheet2!CP67</f>
        <v>24.951665999580175</v>
      </c>
      <c r="V65" s="725">
        <f ca="1">U65/$G$16</f>
        <v>0.58468348691898675</v>
      </c>
      <c r="W65" s="664"/>
    </row>
    <row r="66" spans="1:23">
      <c r="G66" s="721">
        <f ca="1">G63+2*G64+G65</f>
        <v>142.58094856902943</v>
      </c>
      <c r="L66" s="721">
        <f ca="1">L63+2*L64+L65</f>
        <v>142.58094856902946</v>
      </c>
      <c r="Q66" s="721">
        <f ca="1">Q63+2*Q64+Q65</f>
        <v>142.58094856902946</v>
      </c>
      <c r="U66" s="721">
        <f ca="1">U63+2*U64+U65</f>
        <v>142.58094856902946</v>
      </c>
    </row>
    <row r="67" spans="1:23" s="295" customFormat="1"/>
    <row r="69" spans="1:23" ht="16.5" thickBot="1">
      <c r="A69" s="301"/>
      <c r="B69" s="302"/>
      <c r="C69" s="302"/>
      <c r="D69" s="302"/>
      <c r="I69" s="302"/>
      <c r="J69" s="302"/>
      <c r="K69" s="302"/>
      <c r="L69" s="302"/>
      <c r="M69" s="302"/>
      <c r="N69" s="409"/>
      <c r="O69" s="302"/>
      <c r="P69" s="305"/>
      <c r="Q69" s="302"/>
      <c r="R69" s="302"/>
    </row>
    <row r="70" spans="1:23" ht="16.5" thickBot="1">
      <c r="A70" s="446" t="s">
        <v>265</v>
      </c>
      <c r="B70" s="447"/>
      <c r="C70" s="440"/>
      <c r="D70" s="441"/>
      <c r="E70" s="522" t="s">
        <v>286</v>
      </c>
      <c r="F70" s="523"/>
      <c r="G70" s="523"/>
      <c r="H70" s="524"/>
      <c r="I70" s="524"/>
      <c r="J70" s="525"/>
      <c r="K70" s="526"/>
      <c r="L70" s="364"/>
      <c r="M70" s="522" t="s">
        <v>294</v>
      </c>
      <c r="N70" s="523"/>
      <c r="O70" s="523"/>
      <c r="P70" s="524"/>
      <c r="Q70" s="524"/>
      <c r="R70" s="523"/>
      <c r="S70" s="523"/>
      <c r="T70" s="364"/>
      <c r="V70" s="584" t="s">
        <v>215</v>
      </c>
    </row>
    <row r="71" spans="1:23" ht="39.75" thickBot="1">
      <c r="A71" s="443"/>
      <c r="B71" s="444"/>
      <c r="C71" s="445"/>
      <c r="D71" s="357"/>
      <c r="E71" s="527"/>
      <c r="F71" s="528" t="s">
        <v>282</v>
      </c>
      <c r="G71" s="528" t="s">
        <v>283</v>
      </c>
      <c r="H71" s="529" t="s">
        <v>280</v>
      </c>
      <c r="I71" s="530"/>
      <c r="J71" s="531" t="s">
        <v>281</v>
      </c>
      <c r="K71" s="532"/>
      <c r="L71" s="533"/>
      <c r="M71" s="534"/>
      <c r="N71" s="528" t="s">
        <v>282</v>
      </c>
      <c r="O71" s="528" t="s">
        <v>283</v>
      </c>
      <c r="P71" s="529" t="s">
        <v>280</v>
      </c>
      <c r="Q71" s="530"/>
      <c r="R71" s="531" t="s">
        <v>281</v>
      </c>
      <c r="S71" s="532"/>
      <c r="T71" s="535"/>
      <c r="V71" s="582" t="s">
        <v>236</v>
      </c>
    </row>
    <row r="72" spans="1:23">
      <c r="B72" s="286"/>
      <c r="C72" s="426">
        <f ca="1">Sheet1!F9*Replacement!H26</f>
        <v>92.675967024792641</v>
      </c>
      <c r="D72" s="428">
        <f ca="1">C72/G14</f>
        <v>0.95937702686471904</v>
      </c>
      <c r="E72" s="425" t="s">
        <v>26</v>
      </c>
      <c r="F72" s="631">
        <f ca="1">INDEX(Sheet4!T3:'Sheet4'!AF15,Sheet4!$BQ$3,Sheet4!$BQ$4)</f>
        <v>93.906129115481107</v>
      </c>
      <c r="G72" s="630">
        <f ca="1">INDEX(Sheet5!T3:'Sheet5'!AF15,Sheet4!$BQ$3,Sheet4!$BQ$4)</f>
        <v>89.273232917032189</v>
      </c>
      <c r="H72" s="427">
        <f ca="1">G72/F72</f>
        <v>0.95066460259743413</v>
      </c>
      <c r="I72" s="373" t="s">
        <v>26</v>
      </c>
      <c r="J72" s="635">
        <f ca="1">$F$72/G14</f>
        <v>0.97211160398340901</v>
      </c>
      <c r="K72" s="427">
        <f ca="1">G72/C72</f>
        <v>0.96328353275396461</v>
      </c>
      <c r="L72" s="428">
        <f ca="1">K72/J72</f>
        <v>0.99091866490095404</v>
      </c>
      <c r="O72" s="633">
        <f ca="1">Replacement!BH6</f>
        <v>105.72499614189492</v>
      </c>
      <c r="Q72" s="373" t="s">
        <v>26</v>
      </c>
      <c r="R72" s="635">
        <f ca="1">L14/G14</f>
        <v>1.0094389624483444</v>
      </c>
      <c r="S72" s="427">
        <f t="shared" ref="S72:S74" ca="1" si="3">O72/C72</f>
        <v>1.1408027295103531</v>
      </c>
      <c r="T72" s="428">
        <f ca="1">S72/R72</f>
        <v>1.1301354236846499</v>
      </c>
      <c r="V72" s="598">
        <f ca="1">Sheet5!P35</f>
        <v>304.47780191005273</v>
      </c>
    </row>
    <row r="73" spans="1:23">
      <c r="B73" s="286"/>
      <c r="C73" s="426">
        <f ca="1">Sheet1!F9*Replacement!J26</f>
        <v>7.1290477147429216</v>
      </c>
      <c r="D73" s="428">
        <f ca="1">C73/G15</f>
        <v>0.62678063789581984</v>
      </c>
      <c r="E73" s="425" t="s">
        <v>267</v>
      </c>
      <c r="F73" s="631">
        <f ca="1">INDEX(Sheet4!T18:'Sheet4'!AF30,Sheet4!$BQ$3,Sheet4!$BQ$4)</f>
        <v>20.858874506890384</v>
      </c>
      <c r="G73" s="630">
        <f ca="1">INDEX(Sheet5!T18:'Sheet5'!AF30,Sheet4!$BQ$3,Sheet4!$BQ$4)</f>
        <v>17.783872537641447</v>
      </c>
      <c r="H73" s="427">
        <f ca="1">G73/F73</f>
        <v>0.8525806381244031</v>
      </c>
      <c r="I73" s="373" t="s">
        <v>267</v>
      </c>
      <c r="J73" s="635">
        <f ca="1">$F$73/G15</f>
        <v>1.8338969231725875</v>
      </c>
      <c r="K73" s="427">
        <f ca="1">G73/C73</f>
        <v>2.4945649474142626</v>
      </c>
      <c r="L73" s="428">
        <f ca="1">K73/J73</f>
        <v>1.3602536303396697</v>
      </c>
      <c r="O73" s="634">
        <f ca="1">Replacement!BH7</f>
        <v>20.031232655168665</v>
      </c>
      <c r="Q73" s="373" t="s">
        <v>267</v>
      </c>
      <c r="R73" s="635">
        <f ca="1">L15/G15</f>
        <v>1.8223223392007937</v>
      </c>
      <c r="S73" s="427">
        <f t="shared" ca="1" si="3"/>
        <v>2.8098048234049453</v>
      </c>
      <c r="T73" s="428">
        <f ca="1">S73/R73</f>
        <v>1.5418813472029469</v>
      </c>
      <c r="V73" s="599">
        <f ca="1">15/2*(Sheet5!R19-1)</f>
        <v>15</v>
      </c>
    </row>
    <row r="74" spans="1:23">
      <c r="B74" s="286"/>
      <c r="C74" s="426">
        <f ca="1">Sheet1!F9*Replacement!I26</f>
        <v>35.643586833736983</v>
      </c>
      <c r="D74" s="428">
        <f ca="1">C74/G16</f>
        <v>0.83522345307923207</v>
      </c>
      <c r="E74" s="429" t="s">
        <v>27</v>
      </c>
      <c r="F74" s="632">
        <f ca="1">INDEX(Sheet4!T33:'Sheet4'!AF45,Sheet4!$BQ$3,Sheet4!$BQ$4)</f>
        <v>26.399927062817028</v>
      </c>
      <c r="G74" s="630">
        <f ca="1">INDEX(Sheet5!T33:'Sheet5'!AF45,Sheet4!$BQ$3,Sheet4!$BQ$4)</f>
        <v>17.7938499069834</v>
      </c>
      <c r="H74" s="427">
        <f ca="1">G74/F74</f>
        <v>0.67401132831329469</v>
      </c>
      <c r="I74" s="375" t="s">
        <v>27</v>
      </c>
      <c r="J74" s="635">
        <f ca="1">$F$74/G16</f>
        <v>0.61862007169198618</v>
      </c>
      <c r="K74" s="427">
        <f ca="1">G74/C74</f>
        <v>0.49921602980038354</v>
      </c>
      <c r="L74" s="428">
        <f ca="1">K74/J74</f>
        <v>0.80698324002804989</v>
      </c>
      <c r="O74" s="634">
        <f ca="1">Replacement!BH8</f>
        <v>16.236343739846664</v>
      </c>
      <c r="Q74" s="375" t="s">
        <v>27</v>
      </c>
      <c r="R74" s="635">
        <f ca="1">L16/G16</f>
        <v>0.54029580028353152</v>
      </c>
      <c r="S74" s="427">
        <f t="shared" ca="1" si="3"/>
        <v>0.45551935655585635</v>
      </c>
      <c r="T74" s="428">
        <f ca="1">S74/R74</f>
        <v>0.84309253619371649</v>
      </c>
      <c r="V74" s="599">
        <f ca="1">15/2*(Sheet5!R20-1)</f>
        <v>67.5</v>
      </c>
    </row>
    <row r="75" spans="1:23" s="295" customFormat="1" ht="16.5" thickBot="1">
      <c r="A75" s="430" t="s">
        <v>34</v>
      </c>
      <c r="B75" s="431">
        <f ca="1">G14+G16+2*G15</f>
        <v>162.02380519207892</v>
      </c>
      <c r="C75" s="432">
        <f ca="1">C72+C74+2*C73</f>
        <v>142.57764928801546</v>
      </c>
      <c r="D75" s="435">
        <f ca="1">C75/B75</f>
        <v>0.87997963706005988</v>
      </c>
      <c r="E75" s="430" t="s">
        <v>34</v>
      </c>
      <c r="F75" s="439">
        <f ca="1">F72+F74+2*F73</f>
        <v>162.0238051920789</v>
      </c>
      <c r="G75" s="636">
        <f ca="1">G72+G74+2*G73</f>
        <v>142.63482789929847</v>
      </c>
      <c r="H75" s="433">
        <f ca="1">G75/F75</f>
        <v>0.88033253959321078</v>
      </c>
      <c r="I75" s="434"/>
      <c r="J75" s="431"/>
      <c r="K75" s="432"/>
      <c r="L75" s="435"/>
      <c r="M75" s="430" t="s">
        <v>34</v>
      </c>
      <c r="N75" s="436">
        <f ca="1">L14+L16+2*L15</f>
        <v>162.02380519207892</v>
      </c>
      <c r="O75" s="637">
        <f ca="1">O72+O73+O74</f>
        <v>141.99257253691025</v>
      </c>
      <c r="P75" s="433">
        <f ca="1">O75/N75</f>
        <v>0.87636858280533725</v>
      </c>
      <c r="Q75" s="436"/>
      <c r="R75" s="437"/>
      <c r="S75" s="437"/>
      <c r="T75" s="438"/>
      <c r="V75" s="599"/>
      <c r="W75" s="286"/>
    </row>
    <row r="76" spans="1:23" ht="16.5" thickBot="1">
      <c r="B76" s="107" t="s">
        <v>308</v>
      </c>
      <c r="C76" s="107" t="s">
        <v>308</v>
      </c>
      <c r="F76" s="107" t="s">
        <v>308</v>
      </c>
      <c r="G76" s="107" t="s">
        <v>308</v>
      </c>
      <c r="N76" s="107" t="s">
        <v>308</v>
      </c>
      <c r="O76" s="107" t="s">
        <v>308</v>
      </c>
      <c r="R76" s="107"/>
      <c r="S76" s="107"/>
      <c r="V76" s="599">
        <f ca="1">Sheet5!M13</f>
        <v>7</v>
      </c>
    </row>
    <row r="77" spans="1:23" ht="19.5" thickBot="1">
      <c r="A77" s="575"/>
      <c r="B77" s="638" t="s">
        <v>309</v>
      </c>
      <c r="C77" s="638"/>
      <c r="D77" s="576"/>
      <c r="E77" s="586" t="s">
        <v>168</v>
      </c>
      <c r="J77" s="579"/>
      <c r="K77" s="639" t="s">
        <v>232</v>
      </c>
      <c r="L77" s="580"/>
      <c r="V77" s="598">
        <f ca="1">Sheet5!P51</f>
        <v>135.53205992285677</v>
      </c>
    </row>
    <row r="78" spans="1:23" ht="19.5" thickBot="1">
      <c r="A78" s="550" t="s">
        <v>310</v>
      </c>
      <c r="B78" s="551" t="s">
        <v>4</v>
      </c>
      <c r="C78" s="551" t="s">
        <v>5</v>
      </c>
      <c r="D78" s="552" t="s">
        <v>6</v>
      </c>
      <c r="E78" s="587">
        <v>11</v>
      </c>
      <c r="J78" s="577"/>
      <c r="K78" s="480" t="s">
        <v>230</v>
      </c>
      <c r="L78" s="578"/>
      <c r="N78" s="89" t="s">
        <v>329</v>
      </c>
      <c r="V78" s="600">
        <f ca="1">V72/V77</f>
        <v>2.246537107776255</v>
      </c>
    </row>
    <row r="79" spans="1:23">
      <c r="A79" s="553" t="s">
        <v>7</v>
      </c>
      <c r="B79" s="554">
        <v>276</v>
      </c>
      <c r="C79" s="554">
        <v>3550</v>
      </c>
      <c r="D79" s="555">
        <v>1500</v>
      </c>
      <c r="E79" s="643">
        <v>1</v>
      </c>
      <c r="J79" s="352">
        <v>1</v>
      </c>
      <c r="K79" s="291">
        <v>0</v>
      </c>
      <c r="L79" s="353">
        <v>0</v>
      </c>
      <c r="N79" s="94" t="s">
        <v>330</v>
      </c>
      <c r="V79" s="601">
        <f ca="1">Sheet5!R36</f>
        <v>0.5223859515830237</v>
      </c>
    </row>
    <row r="80" spans="1:23">
      <c r="A80" s="553" t="s">
        <v>8</v>
      </c>
      <c r="B80" s="554">
        <v>232.21703194877543</v>
      </c>
      <c r="C80" s="554">
        <v>3500</v>
      </c>
      <c r="D80" s="555">
        <v>1540</v>
      </c>
      <c r="E80" s="643">
        <v>2</v>
      </c>
      <c r="F80" s="290"/>
      <c r="J80" s="354">
        <v>-1</v>
      </c>
      <c r="K80" s="292">
        <v>0</v>
      </c>
      <c r="L80" s="355">
        <v>0</v>
      </c>
      <c r="V80" s="598">
        <f ca="1">Sheet5!AG2</f>
        <v>63.824764234255923</v>
      </c>
    </row>
    <row r="81" spans="1:22">
      <c r="A81" s="553" t="s">
        <v>9</v>
      </c>
      <c r="B81" s="554">
        <v>217.80923786116045</v>
      </c>
      <c r="C81" s="556">
        <v>3250</v>
      </c>
      <c r="D81" s="557">
        <v>1600</v>
      </c>
      <c r="E81" s="643">
        <v>3</v>
      </c>
      <c r="J81" s="354">
        <v>0</v>
      </c>
      <c r="K81" s="292">
        <v>0</v>
      </c>
      <c r="L81" s="355">
        <v>1</v>
      </c>
      <c r="V81" s="598">
        <f ca="1">Sheet5!AG32</f>
        <v>52.126947308600755</v>
      </c>
    </row>
    <row r="82" spans="1:22">
      <c r="A82" s="553" t="s">
        <v>10</v>
      </c>
      <c r="B82" s="554">
        <v>206.49729757423839</v>
      </c>
      <c r="C82" s="554">
        <v>1500</v>
      </c>
      <c r="D82" s="555">
        <v>1500</v>
      </c>
      <c r="E82" s="643">
        <v>4</v>
      </c>
      <c r="J82" s="354">
        <v>1</v>
      </c>
      <c r="K82" s="292">
        <v>0.5</v>
      </c>
      <c r="L82" s="355">
        <v>0</v>
      </c>
      <c r="V82" s="598">
        <f ca="1">Sheet5!AG17</f>
        <v>13.341558178220904</v>
      </c>
    </row>
    <row r="83" spans="1:22">
      <c r="A83" s="553" t="s">
        <v>11</v>
      </c>
      <c r="B83" s="554">
        <v>195.13961711595547</v>
      </c>
      <c r="C83" s="556">
        <v>2500</v>
      </c>
      <c r="D83" s="555">
        <v>1700</v>
      </c>
      <c r="E83" s="643">
        <v>5</v>
      </c>
      <c r="J83" s="354">
        <v>1</v>
      </c>
      <c r="K83" s="292">
        <v>0</v>
      </c>
      <c r="L83" s="355">
        <v>0.5</v>
      </c>
      <c r="V83" s="598">
        <f ca="1">Sheet5!AG62</f>
        <v>13.341558178220904</v>
      </c>
    </row>
    <row r="84" spans="1:22">
      <c r="A84" s="553" t="s">
        <v>12</v>
      </c>
      <c r="B84" s="554">
        <v>182.53363228699553</v>
      </c>
      <c r="C84" s="554">
        <v>3768</v>
      </c>
      <c r="D84" s="555">
        <v>1656</v>
      </c>
      <c r="E84" s="643">
        <v>6</v>
      </c>
      <c r="J84" s="354">
        <v>0</v>
      </c>
      <c r="K84" s="292">
        <v>0.5</v>
      </c>
      <c r="L84" s="355">
        <v>1</v>
      </c>
      <c r="V84" s="598">
        <f ca="1">Sheet5!AG47</f>
        <v>142.6348278992985</v>
      </c>
    </row>
    <row r="85" spans="1:22" ht="16.5" thickBot="1">
      <c r="A85" s="553" t="s">
        <v>13</v>
      </c>
      <c r="B85" s="554">
        <v>192</v>
      </c>
      <c r="C85" s="556">
        <v>2326</v>
      </c>
      <c r="D85" s="557">
        <v>1200</v>
      </c>
      <c r="E85" s="643">
        <v>7</v>
      </c>
      <c r="J85" s="359">
        <v>0</v>
      </c>
      <c r="K85" s="360">
        <v>1</v>
      </c>
      <c r="L85" s="361">
        <v>0</v>
      </c>
      <c r="M85" s="290"/>
      <c r="N85" s="290"/>
      <c r="V85" s="598">
        <f ca="1">Sheet5!R53</f>
        <v>229.9046180394827</v>
      </c>
    </row>
    <row r="86" spans="1:22" ht="16.5" thickBot="1">
      <c r="A86" s="553" t="s">
        <v>14</v>
      </c>
      <c r="B86" s="554">
        <v>168</v>
      </c>
      <c r="C86" s="385">
        <v>3000</v>
      </c>
      <c r="D86" s="558">
        <v>2500</v>
      </c>
      <c r="E86" s="643">
        <v>8</v>
      </c>
      <c r="J86" s="356"/>
      <c r="K86" s="357"/>
      <c r="L86" s="358"/>
      <c r="V86" s="598">
        <f ca="1">Sheet5!R69</f>
        <v>229.9046180394827</v>
      </c>
    </row>
    <row r="87" spans="1:22">
      <c r="A87" s="553" t="s">
        <v>15</v>
      </c>
      <c r="B87" s="554">
        <v>167.68058947268301</v>
      </c>
      <c r="C87" s="386">
        <v>1314</v>
      </c>
      <c r="D87" s="559">
        <v>1220</v>
      </c>
      <c r="E87" s="643">
        <v>9</v>
      </c>
      <c r="J87" s="344"/>
      <c r="K87" s="345" t="s">
        <v>254</v>
      </c>
      <c r="L87" s="346"/>
      <c r="M87" s="302"/>
      <c r="N87" s="302"/>
      <c r="O87" s="305"/>
      <c r="P87" s="305"/>
      <c r="Q87" s="302"/>
      <c r="R87" s="302"/>
    </row>
    <row r="88" spans="1:22">
      <c r="A88" s="553" t="s">
        <v>16</v>
      </c>
      <c r="B88" s="554">
        <v>162.69999999999999</v>
      </c>
      <c r="C88" s="386">
        <v>2530</v>
      </c>
      <c r="D88" s="559">
        <v>1669</v>
      </c>
      <c r="E88" s="643">
        <v>10</v>
      </c>
      <c r="J88" s="347">
        <v>1</v>
      </c>
      <c r="K88" s="343">
        <v>0</v>
      </c>
      <c r="L88" s="348">
        <v>0</v>
      </c>
      <c r="M88" s="302"/>
      <c r="N88" s="302"/>
      <c r="O88" s="302"/>
      <c r="P88" s="305"/>
      <c r="Q88" s="302"/>
      <c r="R88" s="302"/>
    </row>
    <row r="89" spans="1:22">
      <c r="A89" s="553" t="s">
        <v>17</v>
      </c>
      <c r="B89" s="554">
        <v>162.02380519207892</v>
      </c>
      <c r="C89" s="386">
        <v>1447</v>
      </c>
      <c r="D89" s="559">
        <v>1447</v>
      </c>
      <c r="E89" s="643">
        <v>11</v>
      </c>
      <c r="J89" s="347">
        <v>-1</v>
      </c>
      <c r="K89" s="343">
        <v>0</v>
      </c>
      <c r="L89" s="348">
        <v>0</v>
      </c>
      <c r="M89" s="302"/>
      <c r="N89" s="302"/>
      <c r="O89" s="302"/>
      <c r="P89" s="305"/>
      <c r="Q89" s="302"/>
      <c r="R89" s="305"/>
    </row>
    <row r="90" spans="1:22">
      <c r="A90" s="553" t="s">
        <v>18</v>
      </c>
      <c r="B90" s="554">
        <v>160.43482000245731</v>
      </c>
      <c r="C90" s="556">
        <v>2194</v>
      </c>
      <c r="D90" s="555">
        <v>1653</v>
      </c>
      <c r="E90" s="643">
        <v>12</v>
      </c>
      <c r="J90" s="347">
        <v>0</v>
      </c>
      <c r="K90" s="343">
        <v>0</v>
      </c>
      <c r="L90" s="348">
        <v>1</v>
      </c>
      <c r="M90" s="289"/>
      <c r="N90" s="289"/>
      <c r="O90" s="289"/>
      <c r="P90" s="289"/>
      <c r="Q90" s="289"/>
      <c r="R90" s="289"/>
    </row>
    <row r="91" spans="1:22">
      <c r="A91" s="560" t="s">
        <v>19</v>
      </c>
      <c r="B91" s="554">
        <v>158.2669011544441</v>
      </c>
      <c r="C91" s="556">
        <v>2524</v>
      </c>
      <c r="D91" s="555">
        <v>1700</v>
      </c>
      <c r="E91" s="643">
        <v>13</v>
      </c>
      <c r="J91" s="347">
        <v>1</v>
      </c>
      <c r="K91" s="343">
        <v>0</v>
      </c>
      <c r="L91" s="348">
        <v>0.5</v>
      </c>
      <c r="M91" s="299"/>
      <c r="N91" s="299"/>
      <c r="O91" s="299"/>
      <c r="P91" s="299"/>
      <c r="Q91" s="299"/>
      <c r="R91" s="299"/>
    </row>
    <row r="92" spans="1:22">
      <c r="A92" s="561" t="s">
        <v>20</v>
      </c>
      <c r="B92" s="554">
        <v>143.66660806902891</v>
      </c>
      <c r="C92" s="556">
        <v>2172</v>
      </c>
      <c r="D92" s="557">
        <v>1450</v>
      </c>
      <c r="E92" s="643">
        <v>14</v>
      </c>
      <c r="J92" s="347">
        <v>-1</v>
      </c>
      <c r="K92" s="343">
        <v>0</v>
      </c>
      <c r="L92" s="348">
        <v>0.5</v>
      </c>
      <c r="M92" s="302"/>
      <c r="N92" s="302"/>
      <c r="O92" s="304"/>
      <c r="P92" s="305"/>
      <c r="Q92" s="303"/>
      <c r="R92" s="302"/>
    </row>
    <row r="93" spans="1:22">
      <c r="A93" s="553" t="s">
        <v>21</v>
      </c>
      <c r="B93" s="554">
        <v>142.89254938975961</v>
      </c>
      <c r="C93" s="556">
        <v>1867</v>
      </c>
      <c r="D93" s="555">
        <v>1398</v>
      </c>
      <c r="E93" s="643">
        <v>15</v>
      </c>
      <c r="J93" s="347">
        <v>0</v>
      </c>
      <c r="K93" s="343">
        <v>0</v>
      </c>
      <c r="L93" s="348">
        <v>0.5</v>
      </c>
      <c r="M93" s="302"/>
      <c r="N93" s="302"/>
      <c r="O93" s="302"/>
      <c r="P93" s="305"/>
      <c r="Q93" s="307"/>
      <c r="R93" s="302"/>
    </row>
    <row r="94" spans="1:22" ht="16.5" thickBot="1">
      <c r="A94" s="553" t="s">
        <v>22</v>
      </c>
      <c r="B94" s="554">
        <v>139.17219820419021</v>
      </c>
      <c r="C94" s="386">
        <v>2944</v>
      </c>
      <c r="D94" s="559">
        <v>1983</v>
      </c>
      <c r="E94" s="643">
        <v>16</v>
      </c>
      <c r="J94" s="349">
        <v>0</v>
      </c>
      <c r="K94" s="350">
        <v>0</v>
      </c>
      <c r="L94" s="351">
        <v>0.5</v>
      </c>
      <c r="M94" s="302"/>
      <c r="N94" s="302"/>
      <c r="O94" s="302"/>
      <c r="P94" s="305"/>
      <c r="Q94" s="307"/>
      <c r="R94" s="302"/>
    </row>
    <row r="95" spans="1:22" ht="16.5" thickBot="1">
      <c r="A95" s="562"/>
      <c r="B95" s="551"/>
      <c r="C95" s="551"/>
      <c r="D95" s="552"/>
      <c r="E95" s="302"/>
      <c r="M95" s="302"/>
      <c r="N95" s="302"/>
      <c r="O95" s="302"/>
      <c r="P95" s="305"/>
      <c r="Q95" s="307"/>
      <c r="R95" s="302"/>
    </row>
    <row r="96" spans="1:22">
      <c r="A96" s="581" t="s">
        <v>321</v>
      </c>
      <c r="B96" s="564">
        <v>126</v>
      </c>
      <c r="C96" s="564">
        <v>2000</v>
      </c>
      <c r="D96" s="565">
        <v>2000</v>
      </c>
      <c r="E96" s="89" t="s">
        <v>328</v>
      </c>
      <c r="J96" s="362"/>
      <c r="K96" s="363" t="s">
        <v>238</v>
      </c>
      <c r="L96" s="364"/>
      <c r="M96" s="302"/>
      <c r="N96" s="302"/>
      <c r="O96" s="302"/>
      <c r="P96" s="305"/>
      <c r="Q96" s="303"/>
      <c r="R96" s="302"/>
    </row>
    <row r="97" spans="1:18">
      <c r="A97" s="581" t="s">
        <v>320</v>
      </c>
      <c r="B97" s="564"/>
      <c r="C97" s="564"/>
      <c r="D97" s="565"/>
      <c r="E97" s="302"/>
      <c r="F97" s="368"/>
      <c r="J97" s="365">
        <v>1</v>
      </c>
      <c r="K97" s="297">
        <v>0</v>
      </c>
      <c r="L97" s="353">
        <v>0</v>
      </c>
      <c r="M97" s="302"/>
      <c r="N97" s="302"/>
      <c r="O97" s="302"/>
      <c r="P97" s="305"/>
      <c r="Q97" s="305"/>
      <c r="R97" s="305"/>
    </row>
    <row r="98" spans="1:18">
      <c r="A98" s="563" t="s">
        <v>241</v>
      </c>
      <c r="B98" s="564"/>
      <c r="C98" s="566"/>
      <c r="D98" s="567"/>
      <c r="E98" s="305"/>
      <c r="F98" s="367"/>
      <c r="J98" s="354">
        <v>-1</v>
      </c>
      <c r="K98" s="292">
        <v>0</v>
      </c>
      <c r="L98" s="355">
        <v>0</v>
      </c>
      <c r="M98" s="305"/>
      <c r="N98" s="302"/>
      <c r="O98" s="305"/>
      <c r="P98" s="302"/>
      <c r="Q98" s="302"/>
      <c r="R98" s="305"/>
    </row>
    <row r="99" spans="1:18">
      <c r="A99" s="563" t="s">
        <v>242</v>
      </c>
      <c r="B99" s="564"/>
      <c r="C99" s="564"/>
      <c r="D99" s="565"/>
      <c r="E99" s="299"/>
      <c r="F99" s="296"/>
      <c r="J99" s="354">
        <v>1</v>
      </c>
      <c r="K99" s="292">
        <v>1</v>
      </c>
      <c r="L99" s="355">
        <v>0</v>
      </c>
      <c r="M99" s="299"/>
      <c r="N99" s="299"/>
      <c r="O99" s="299"/>
      <c r="P99" s="299"/>
      <c r="Q99" s="308"/>
      <c r="R99" s="299"/>
    </row>
    <row r="100" spans="1:18">
      <c r="A100" s="563"/>
      <c r="B100" s="564"/>
      <c r="C100" s="566"/>
      <c r="D100" s="565"/>
      <c r="E100" s="299"/>
      <c r="J100" s="354">
        <v>-1</v>
      </c>
      <c r="K100" s="292">
        <v>1</v>
      </c>
      <c r="L100" s="355">
        <v>0</v>
      </c>
      <c r="M100" s="299"/>
      <c r="N100" s="299"/>
      <c r="O100" s="299"/>
      <c r="P100" s="299"/>
      <c r="Q100" s="299"/>
      <c r="R100" s="299"/>
    </row>
    <row r="101" spans="1:18">
      <c r="A101" s="563"/>
      <c r="B101" s="564"/>
      <c r="C101" s="564"/>
      <c r="D101" s="565"/>
      <c r="E101" s="309"/>
      <c r="J101" s="354">
        <v>1</v>
      </c>
      <c r="K101" s="292">
        <v>0</v>
      </c>
      <c r="L101" s="355">
        <v>0.5</v>
      </c>
      <c r="M101" s="309"/>
      <c r="N101" s="309"/>
      <c r="O101" s="309"/>
      <c r="P101" s="303"/>
      <c r="Q101" s="309"/>
      <c r="R101" s="309"/>
    </row>
    <row r="102" spans="1:18">
      <c r="A102" s="563"/>
      <c r="B102" s="564"/>
      <c r="C102" s="566"/>
      <c r="D102" s="567"/>
      <c r="E102" s="309"/>
      <c r="J102" s="354">
        <v>-1</v>
      </c>
      <c r="K102" s="292">
        <v>0</v>
      </c>
      <c r="L102" s="355">
        <v>0.5</v>
      </c>
      <c r="M102" s="309"/>
      <c r="N102" s="309"/>
      <c r="O102" s="309"/>
      <c r="P102" s="303"/>
      <c r="Q102" s="309"/>
      <c r="R102" s="309"/>
    </row>
    <row r="103" spans="1:18" ht="16.5" thickBot="1">
      <c r="A103" s="563"/>
      <c r="B103" s="564"/>
      <c r="C103" s="293"/>
      <c r="D103" s="568"/>
      <c r="E103" s="309"/>
      <c r="J103" s="359">
        <v>1</v>
      </c>
      <c r="K103" s="360">
        <v>1</v>
      </c>
      <c r="L103" s="361">
        <v>0.5</v>
      </c>
      <c r="M103" s="309"/>
      <c r="N103" s="309"/>
      <c r="O103" s="309"/>
      <c r="P103" s="303"/>
      <c r="Q103" s="309"/>
      <c r="R103" s="309"/>
    </row>
    <row r="104" spans="1:18" ht="16.5" thickBot="1">
      <c r="A104" s="563"/>
      <c r="B104" s="564"/>
      <c r="C104" s="294"/>
      <c r="D104" s="569"/>
      <c r="E104" s="309"/>
      <c r="M104" s="309"/>
      <c r="N104" s="309"/>
      <c r="O104" s="310"/>
      <c r="P104" s="303"/>
      <c r="Q104" s="303"/>
      <c r="R104" s="309"/>
    </row>
    <row r="105" spans="1:18">
      <c r="A105" s="563"/>
      <c r="B105" s="564"/>
      <c r="C105" s="294"/>
      <c r="D105" s="569"/>
      <c r="E105" s="289"/>
      <c r="J105" s="522"/>
      <c r="K105" s="363" t="s">
        <v>231</v>
      </c>
      <c r="L105" s="364"/>
      <c r="M105" s="289"/>
      <c r="N105" s="289"/>
      <c r="O105" s="289"/>
      <c r="P105" s="289"/>
      <c r="Q105" s="289"/>
      <c r="R105" s="289"/>
    </row>
    <row r="106" spans="1:18">
      <c r="A106" s="563"/>
      <c r="B106" s="564"/>
      <c r="C106" s="294"/>
      <c r="D106" s="569"/>
      <c r="E106" s="289"/>
      <c r="J106" s="352">
        <v>1</v>
      </c>
      <c r="K106" s="291">
        <v>0</v>
      </c>
      <c r="L106" s="353">
        <v>0</v>
      </c>
      <c r="M106" s="289"/>
      <c r="N106" s="289"/>
      <c r="O106" s="289"/>
      <c r="P106" s="289"/>
      <c r="Q106" s="289"/>
      <c r="R106" s="289"/>
    </row>
    <row r="107" spans="1:18">
      <c r="A107" s="563"/>
      <c r="B107" s="564"/>
      <c r="C107" s="566"/>
      <c r="D107" s="565"/>
      <c r="E107" s="289"/>
      <c r="J107" s="354">
        <v>-1</v>
      </c>
      <c r="K107" s="292">
        <v>0</v>
      </c>
      <c r="L107" s="355">
        <v>0</v>
      </c>
      <c r="M107" s="289"/>
      <c r="N107" s="289"/>
      <c r="O107" s="289"/>
      <c r="P107" s="289"/>
      <c r="Q107" s="289"/>
      <c r="R107" s="289"/>
    </row>
    <row r="108" spans="1:18">
      <c r="A108" s="570"/>
      <c r="B108" s="564"/>
      <c r="C108" s="566"/>
      <c r="D108" s="565"/>
      <c r="E108" s="289"/>
      <c r="J108" s="354">
        <v>0</v>
      </c>
      <c r="K108" s="292">
        <v>0</v>
      </c>
      <c r="L108" s="355">
        <v>1</v>
      </c>
      <c r="M108" s="289"/>
      <c r="N108" s="289"/>
      <c r="O108" s="289"/>
      <c r="P108" s="289"/>
      <c r="Q108" s="289"/>
      <c r="R108" s="289"/>
    </row>
    <row r="109" spans="1:18">
      <c r="A109" s="563"/>
      <c r="B109" s="564"/>
      <c r="C109" s="566"/>
      <c r="D109" s="565"/>
      <c r="E109" s="289"/>
      <c r="J109" s="354">
        <v>1</v>
      </c>
      <c r="K109" s="292">
        <v>0</v>
      </c>
      <c r="L109" s="355">
        <v>0.5</v>
      </c>
      <c r="M109" s="289"/>
      <c r="N109" s="289"/>
      <c r="O109" s="289"/>
      <c r="P109" s="289"/>
      <c r="Q109" s="289"/>
      <c r="R109" s="289"/>
    </row>
    <row r="110" spans="1:18">
      <c r="A110" s="563"/>
      <c r="B110" s="564"/>
      <c r="C110" s="566"/>
      <c r="D110" s="565"/>
      <c r="E110" s="289"/>
      <c r="J110" s="354">
        <v>-1</v>
      </c>
      <c r="K110" s="292">
        <v>0</v>
      </c>
      <c r="L110" s="355">
        <v>0.5</v>
      </c>
      <c r="M110" s="289"/>
      <c r="N110" s="289"/>
      <c r="O110" s="289"/>
      <c r="P110" s="289"/>
      <c r="Q110" s="289"/>
      <c r="R110" s="289"/>
    </row>
    <row r="111" spans="1:18" ht="16.5" thickBot="1">
      <c r="A111" s="571"/>
      <c r="B111" s="572"/>
      <c r="C111" s="573"/>
      <c r="D111" s="574"/>
      <c r="E111" s="289"/>
      <c r="J111" s="354">
        <v>0</v>
      </c>
      <c r="K111" s="292">
        <v>0</v>
      </c>
      <c r="L111" s="355">
        <v>0.5</v>
      </c>
      <c r="M111" s="289"/>
      <c r="N111" s="289"/>
      <c r="O111" s="289"/>
      <c r="P111" s="289"/>
      <c r="Q111" s="289"/>
      <c r="R111" s="289"/>
    </row>
    <row r="112" spans="1:18" ht="16.5" thickBot="1">
      <c r="A112" s="289"/>
      <c r="B112" s="299"/>
      <c r="C112" s="289"/>
      <c r="D112" s="289"/>
      <c r="E112" s="289"/>
      <c r="J112" s="359">
        <v>0</v>
      </c>
      <c r="K112" s="360">
        <v>0</v>
      </c>
      <c r="L112" s="361">
        <v>0.5</v>
      </c>
      <c r="M112" s="289"/>
      <c r="N112" s="289"/>
      <c r="O112" s="289"/>
      <c r="P112" s="289"/>
      <c r="Q112" s="289"/>
      <c r="R112" s="289"/>
    </row>
    <row r="113" spans="1:18" ht="16.5" thickBot="1">
      <c r="A113" s="289"/>
      <c r="B113" s="299"/>
      <c r="C113" s="289"/>
      <c r="D113" s="289"/>
      <c r="E113" s="289"/>
      <c r="K113" s="289"/>
      <c r="L113" s="289"/>
      <c r="M113" s="289"/>
      <c r="N113" s="289"/>
      <c r="O113" s="289"/>
      <c r="P113" s="289"/>
      <c r="Q113" s="289"/>
      <c r="R113" s="289"/>
    </row>
    <row r="114" spans="1:18">
      <c r="A114" s="289"/>
      <c r="B114" s="299"/>
      <c r="C114" s="289"/>
      <c r="D114" s="289"/>
      <c r="E114" s="289"/>
      <c r="J114" s="522"/>
      <c r="K114" s="363" t="s">
        <v>326</v>
      </c>
      <c r="L114" s="364"/>
      <c r="M114" s="289"/>
      <c r="N114" s="89" t="s">
        <v>327</v>
      </c>
      <c r="O114" s="289"/>
      <c r="P114" s="289"/>
      <c r="Q114" s="289"/>
      <c r="R114" s="289"/>
    </row>
    <row r="115" spans="1:18">
      <c r="A115" s="289"/>
      <c r="B115" s="299"/>
      <c r="C115" s="289"/>
      <c r="D115" s="289"/>
      <c r="E115" s="289"/>
      <c r="F115" s="289"/>
      <c r="G115" s="289"/>
      <c r="H115" s="289"/>
      <c r="I115" s="289"/>
      <c r="J115" s="352">
        <v>1</v>
      </c>
      <c r="K115" s="291">
        <v>0</v>
      </c>
      <c r="L115" s="353">
        <v>0</v>
      </c>
      <c r="M115" s="289"/>
      <c r="N115" s="289"/>
      <c r="O115" s="289"/>
      <c r="P115" s="289"/>
      <c r="Q115" s="289"/>
      <c r="R115" s="289"/>
    </row>
    <row r="116" spans="1:18">
      <c r="A116" s="289"/>
      <c r="B116" s="299"/>
      <c r="C116" s="289"/>
      <c r="D116" s="289"/>
      <c r="E116" s="289"/>
      <c r="F116" s="289"/>
      <c r="G116" s="289"/>
      <c r="H116" s="289"/>
      <c r="I116" s="289"/>
      <c r="J116" s="354">
        <v>-1</v>
      </c>
      <c r="K116" s="292">
        <v>0</v>
      </c>
      <c r="L116" s="355">
        <v>0</v>
      </c>
      <c r="M116" s="289"/>
      <c r="N116" s="289"/>
      <c r="O116" s="289"/>
      <c r="P116" s="289"/>
      <c r="Q116" s="289"/>
      <c r="R116" s="289"/>
    </row>
    <row r="117" spans="1:18">
      <c r="A117" s="289"/>
      <c r="B117" s="299"/>
      <c r="C117" s="289"/>
      <c r="D117" s="289"/>
      <c r="E117" s="289"/>
      <c r="F117" s="289"/>
      <c r="G117" s="289"/>
      <c r="H117" s="289"/>
      <c r="I117" s="289"/>
      <c r="J117" s="354">
        <v>0</v>
      </c>
      <c r="K117" s="292">
        <v>0</v>
      </c>
      <c r="L117" s="355">
        <v>1</v>
      </c>
      <c r="M117" s="289"/>
      <c r="N117" s="289"/>
      <c r="O117" s="289"/>
      <c r="P117" s="289"/>
      <c r="Q117" s="289"/>
      <c r="R117" s="289"/>
    </row>
    <row r="118" spans="1:18">
      <c r="A118" s="289"/>
      <c r="B118" s="299"/>
      <c r="C118" s="289"/>
      <c r="D118" s="289"/>
      <c r="E118" s="289"/>
      <c r="F118" s="289"/>
      <c r="G118" s="289"/>
      <c r="H118" s="289"/>
      <c r="I118" s="289"/>
      <c r="J118" s="354">
        <v>1</v>
      </c>
      <c r="K118" s="292">
        <v>0</v>
      </c>
      <c r="L118" s="355">
        <v>0.5</v>
      </c>
      <c r="M118" s="289"/>
      <c r="N118" s="289"/>
      <c r="O118" s="289"/>
      <c r="P118" s="289"/>
      <c r="Q118" s="289"/>
      <c r="R118" s="289"/>
    </row>
    <row r="119" spans="1:18" ht="18.75">
      <c r="A119" s="298"/>
      <c r="B119" s="299"/>
      <c r="C119" s="299"/>
      <c r="D119" s="299"/>
      <c r="E119" s="299"/>
      <c r="F119" s="299"/>
      <c r="G119" s="299"/>
      <c r="H119" s="299"/>
      <c r="I119" s="299"/>
      <c r="J119" s="354">
        <v>-1</v>
      </c>
      <c r="K119" s="292">
        <v>0</v>
      </c>
      <c r="L119" s="355">
        <v>0.5</v>
      </c>
      <c r="M119" s="299"/>
      <c r="N119" s="299"/>
      <c r="O119" s="299"/>
      <c r="P119" s="299"/>
      <c r="Q119" s="299"/>
      <c r="R119" s="299"/>
    </row>
    <row r="120" spans="1:18">
      <c r="A120" s="300"/>
      <c r="B120" s="299"/>
      <c r="C120" s="299"/>
      <c r="D120" s="299"/>
      <c r="E120" s="299"/>
      <c r="F120" s="299"/>
      <c r="G120" s="299"/>
      <c r="H120" s="299"/>
      <c r="I120" s="299"/>
      <c r="J120" s="354">
        <v>0</v>
      </c>
      <c r="K120" s="292">
        <v>0</v>
      </c>
      <c r="L120" s="355">
        <v>0.5</v>
      </c>
      <c r="M120" s="299"/>
      <c r="N120" s="299"/>
      <c r="O120" s="299"/>
      <c r="P120" s="299"/>
      <c r="Q120" s="299"/>
      <c r="R120" s="299"/>
    </row>
    <row r="121" spans="1:18" ht="16.5" thickBot="1">
      <c r="A121" s="311"/>
      <c r="B121" s="302"/>
      <c r="C121" s="302"/>
      <c r="D121" s="302"/>
      <c r="E121" s="302"/>
      <c r="F121" s="303"/>
      <c r="G121" s="304"/>
      <c r="H121" s="302"/>
      <c r="I121" s="302"/>
      <c r="J121" s="359">
        <v>0</v>
      </c>
      <c r="K121" s="360">
        <v>0</v>
      </c>
      <c r="L121" s="361">
        <v>0.5</v>
      </c>
      <c r="M121" s="302"/>
      <c r="N121" s="302"/>
      <c r="O121" s="302"/>
      <c r="P121" s="305"/>
      <c r="Q121" s="302"/>
      <c r="R121" s="302"/>
    </row>
    <row r="122" spans="1:18">
      <c r="A122" s="311"/>
      <c r="B122" s="302"/>
      <c r="C122" s="302"/>
      <c r="D122" s="302"/>
      <c r="E122" s="302"/>
      <c r="F122" s="305"/>
      <c r="G122" s="304"/>
      <c r="H122" s="302"/>
      <c r="I122" s="302"/>
      <c r="J122" s="302"/>
      <c r="K122" s="302"/>
      <c r="L122" s="302"/>
      <c r="M122" s="302"/>
      <c r="N122" s="302"/>
      <c r="O122" s="302"/>
      <c r="P122" s="305"/>
      <c r="Q122" s="302"/>
      <c r="R122" s="302"/>
    </row>
    <row r="123" spans="1:18">
      <c r="A123" s="311"/>
      <c r="B123" s="302"/>
      <c r="C123" s="302"/>
      <c r="D123" s="302"/>
      <c r="E123" s="302"/>
      <c r="F123" s="305"/>
      <c r="G123" s="304"/>
      <c r="H123" s="302"/>
      <c r="I123" s="302"/>
      <c r="J123" s="302"/>
      <c r="K123" s="302"/>
      <c r="L123" s="302"/>
      <c r="M123" s="302"/>
      <c r="N123" s="302"/>
      <c r="O123" s="302"/>
      <c r="P123" s="305"/>
      <c r="Q123" s="302"/>
      <c r="R123" s="302"/>
    </row>
    <row r="124" spans="1:18">
      <c r="A124" s="311"/>
      <c r="B124" s="302"/>
      <c r="C124" s="302"/>
      <c r="D124" s="302"/>
      <c r="E124" s="302"/>
      <c r="F124" s="305"/>
      <c r="G124" s="304"/>
      <c r="H124" s="302"/>
      <c r="I124" s="302"/>
      <c r="J124" s="302"/>
      <c r="K124" s="302"/>
      <c r="L124" s="302"/>
      <c r="M124" s="302"/>
      <c r="N124" s="302"/>
      <c r="O124" s="302"/>
      <c r="P124" s="305"/>
      <c r="Q124" s="302"/>
      <c r="R124" s="302"/>
    </row>
    <row r="125" spans="1:18">
      <c r="A125" s="311"/>
      <c r="B125" s="302"/>
      <c r="C125" s="302"/>
      <c r="D125" s="302"/>
      <c r="E125" s="302"/>
      <c r="F125" s="305"/>
      <c r="G125" s="304"/>
      <c r="H125" s="302"/>
      <c r="I125" s="302"/>
      <c r="J125" s="302"/>
      <c r="K125" s="302"/>
      <c r="L125" s="302"/>
      <c r="M125" s="302"/>
      <c r="N125" s="302"/>
      <c r="O125" s="302"/>
      <c r="P125" s="305"/>
      <c r="Q125" s="302"/>
      <c r="R125" s="302"/>
    </row>
    <row r="126" spans="1:18">
      <c r="A126" s="311"/>
      <c r="B126" s="302"/>
      <c r="C126" s="302"/>
      <c r="D126" s="302"/>
      <c r="E126" s="302"/>
      <c r="F126" s="305"/>
      <c r="G126" s="304"/>
      <c r="H126" s="302"/>
      <c r="I126" s="302"/>
      <c r="J126" s="302"/>
      <c r="K126" s="302"/>
      <c r="L126" s="302"/>
      <c r="M126" s="302"/>
      <c r="N126" s="302"/>
      <c r="O126" s="302"/>
      <c r="P126" s="305"/>
      <c r="Q126" s="302"/>
      <c r="R126" s="302"/>
    </row>
    <row r="127" spans="1:18">
      <c r="A127" s="289"/>
      <c r="B127" s="299"/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89"/>
    </row>
    <row r="128" spans="1:18">
      <c r="A128" s="300"/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  <c r="R128" s="299"/>
    </row>
    <row r="129" spans="1:18">
      <c r="A129" s="311"/>
      <c r="B129" s="304"/>
      <c r="C129" s="305"/>
      <c r="D129" s="302"/>
      <c r="E129" s="305"/>
      <c r="F129" s="302"/>
      <c r="G129" s="302"/>
      <c r="H129" s="302"/>
      <c r="I129" s="302"/>
      <c r="J129" s="302"/>
      <c r="K129" s="302"/>
      <c r="L129" s="302"/>
      <c r="M129" s="302"/>
      <c r="N129" s="302"/>
      <c r="O129" s="302"/>
      <c r="P129" s="302"/>
      <c r="Q129" s="302"/>
      <c r="R129" s="302"/>
    </row>
    <row r="130" spans="1:18">
      <c r="A130" s="311"/>
      <c r="B130" s="304"/>
      <c r="C130" s="305"/>
      <c r="D130" s="302"/>
      <c r="E130" s="305"/>
      <c r="F130" s="302"/>
      <c r="G130" s="302"/>
      <c r="H130" s="302"/>
      <c r="I130" s="302"/>
      <c r="J130" s="302"/>
      <c r="K130" s="302"/>
      <c r="L130" s="302"/>
      <c r="M130" s="302"/>
      <c r="N130" s="302"/>
      <c r="O130" s="302"/>
      <c r="P130" s="302"/>
      <c r="Q130" s="302"/>
      <c r="R130" s="302"/>
    </row>
    <row r="131" spans="1:18">
      <c r="A131" s="311"/>
      <c r="B131" s="304"/>
      <c r="C131" s="305"/>
      <c r="D131" s="302"/>
      <c r="E131" s="305"/>
      <c r="F131" s="302"/>
      <c r="G131" s="302"/>
      <c r="H131" s="302"/>
      <c r="I131" s="302"/>
      <c r="J131" s="302"/>
      <c r="K131" s="302"/>
      <c r="L131" s="302"/>
      <c r="M131" s="302"/>
      <c r="N131" s="302"/>
      <c r="O131" s="302"/>
      <c r="P131" s="302"/>
      <c r="Q131" s="302"/>
      <c r="R131" s="302"/>
    </row>
    <row r="132" spans="1:18">
      <c r="A132" s="311"/>
      <c r="B132" s="304"/>
      <c r="C132" s="305"/>
      <c r="D132" s="302"/>
      <c r="E132" s="305"/>
      <c r="F132" s="302"/>
      <c r="G132" s="302"/>
      <c r="H132" s="302"/>
      <c r="I132" s="302"/>
      <c r="J132" s="302"/>
      <c r="K132" s="302"/>
      <c r="L132" s="302"/>
      <c r="M132" s="302"/>
      <c r="N132" s="302"/>
      <c r="O132" s="302"/>
      <c r="P132" s="302"/>
      <c r="Q132" s="302"/>
      <c r="R132" s="302"/>
    </row>
    <row r="133" spans="1:18">
      <c r="A133" s="311"/>
      <c r="B133" s="304"/>
      <c r="C133" s="305"/>
      <c r="D133" s="302"/>
      <c r="E133" s="305"/>
      <c r="F133" s="302"/>
      <c r="G133" s="302"/>
      <c r="H133" s="302"/>
      <c r="I133" s="302"/>
      <c r="J133" s="302"/>
      <c r="K133" s="302"/>
      <c r="L133" s="302"/>
      <c r="M133" s="302"/>
      <c r="N133" s="302"/>
      <c r="O133" s="302"/>
      <c r="P133" s="302"/>
      <c r="Q133" s="302"/>
      <c r="R133" s="302"/>
    </row>
    <row r="134" spans="1:18">
      <c r="A134" s="311"/>
      <c r="B134" s="304"/>
      <c r="C134" s="305"/>
      <c r="D134" s="302"/>
      <c r="E134" s="305"/>
      <c r="F134" s="302"/>
      <c r="G134" s="302"/>
      <c r="H134" s="302"/>
      <c r="I134" s="302"/>
      <c r="J134" s="302"/>
      <c r="K134" s="305"/>
      <c r="L134" s="302"/>
      <c r="M134" s="302"/>
      <c r="N134" s="302"/>
      <c r="O134" s="302"/>
      <c r="P134" s="302"/>
      <c r="Q134" s="302"/>
      <c r="R134" s="306"/>
    </row>
    <row r="135" spans="1:18">
      <c r="A135" s="289"/>
      <c r="B135" s="299"/>
      <c r="C135" s="289"/>
      <c r="D135" s="289"/>
      <c r="E135" s="289"/>
      <c r="F135" s="289"/>
      <c r="G135" s="289"/>
      <c r="H135" s="289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</row>
    <row r="136" spans="1:18">
      <c r="A136" s="300"/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  <c r="R136" s="299"/>
    </row>
    <row r="137" spans="1:18">
      <c r="A137" s="311"/>
      <c r="B137" s="304"/>
      <c r="C137" s="305"/>
      <c r="D137" s="302"/>
      <c r="E137" s="305"/>
      <c r="F137" s="302"/>
      <c r="G137" s="302"/>
      <c r="H137" s="302"/>
      <c r="I137" s="302"/>
      <c r="J137" s="302"/>
      <c r="K137" s="302"/>
      <c r="L137" s="302"/>
      <c r="M137" s="302"/>
      <c r="N137" s="302"/>
      <c r="O137" s="303"/>
      <c r="P137" s="302"/>
      <c r="Q137" s="302"/>
      <c r="R137" s="302"/>
    </row>
    <row r="138" spans="1:18">
      <c r="A138" s="311"/>
      <c r="B138" s="304"/>
      <c r="C138" s="305"/>
      <c r="D138" s="302"/>
      <c r="E138" s="305"/>
      <c r="F138" s="302"/>
      <c r="G138" s="302"/>
      <c r="H138" s="302"/>
      <c r="I138" s="302"/>
      <c r="J138" s="302"/>
      <c r="K138" s="302"/>
      <c r="L138" s="302"/>
      <c r="M138" s="302"/>
      <c r="N138" s="302"/>
      <c r="O138" s="307"/>
      <c r="P138" s="302"/>
      <c r="Q138" s="302"/>
      <c r="R138" s="302"/>
    </row>
    <row r="139" spans="1:18">
      <c r="A139" s="311"/>
      <c r="B139" s="304"/>
      <c r="C139" s="305"/>
      <c r="D139" s="302"/>
      <c r="E139" s="305"/>
      <c r="F139" s="302"/>
      <c r="G139" s="302"/>
      <c r="H139" s="302"/>
      <c r="I139" s="302"/>
      <c r="J139" s="302"/>
      <c r="K139" s="302"/>
      <c r="L139" s="302"/>
      <c r="M139" s="302"/>
      <c r="N139" s="302"/>
      <c r="O139" s="307"/>
      <c r="P139" s="302"/>
      <c r="Q139" s="302"/>
      <c r="R139" s="302"/>
    </row>
    <row r="140" spans="1:18">
      <c r="A140" s="311"/>
      <c r="B140" s="304"/>
      <c r="C140" s="305"/>
      <c r="D140" s="302"/>
      <c r="E140" s="305"/>
      <c r="F140" s="302"/>
      <c r="G140" s="302"/>
      <c r="H140" s="302"/>
      <c r="I140" s="302"/>
      <c r="J140" s="302"/>
      <c r="K140" s="302"/>
      <c r="L140" s="302"/>
      <c r="M140" s="302"/>
      <c r="N140" s="302"/>
      <c r="O140" s="307"/>
      <c r="P140" s="302"/>
      <c r="Q140" s="302"/>
      <c r="R140" s="302"/>
    </row>
    <row r="141" spans="1:18">
      <c r="A141" s="311"/>
      <c r="B141" s="304"/>
      <c r="C141" s="305"/>
      <c r="D141" s="302"/>
      <c r="E141" s="305"/>
      <c r="F141" s="302"/>
      <c r="G141" s="302"/>
      <c r="H141" s="302"/>
      <c r="I141" s="302"/>
      <c r="J141" s="302"/>
      <c r="K141" s="302"/>
      <c r="L141" s="302"/>
      <c r="M141" s="302"/>
      <c r="N141" s="302"/>
      <c r="O141" s="303"/>
      <c r="P141" s="302"/>
      <c r="Q141" s="302"/>
      <c r="R141" s="302"/>
    </row>
    <row r="142" spans="1:18">
      <c r="A142" s="311"/>
      <c r="B142" s="304"/>
      <c r="C142" s="305"/>
      <c r="D142" s="302"/>
      <c r="E142" s="305"/>
      <c r="F142" s="302"/>
      <c r="G142" s="302"/>
      <c r="H142" s="302"/>
      <c r="I142" s="302"/>
      <c r="J142" s="302"/>
      <c r="K142" s="305"/>
      <c r="L142" s="302"/>
      <c r="M142" s="302"/>
      <c r="N142" s="302"/>
      <c r="O142" s="305"/>
      <c r="P142" s="302"/>
      <c r="Q142" s="302"/>
      <c r="R142" s="306"/>
    </row>
    <row r="143" spans="1:18">
      <c r="A143" s="289"/>
      <c r="B143" s="299"/>
      <c r="C143" s="289"/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/>
      <c r="P143" s="289"/>
      <c r="Q143" s="289"/>
      <c r="R143" s="289"/>
    </row>
    <row r="144" spans="1:18">
      <c r="A144" s="300"/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299"/>
      <c r="Q144" s="299"/>
      <c r="R144" s="299"/>
    </row>
    <row r="145" spans="1:18">
      <c r="A145" s="311"/>
      <c r="B145" s="304"/>
      <c r="C145" s="305"/>
      <c r="D145" s="302"/>
      <c r="E145" s="305"/>
      <c r="F145" s="302"/>
      <c r="G145" s="302"/>
      <c r="H145" s="302"/>
      <c r="I145" s="302"/>
      <c r="J145" s="302"/>
      <c r="K145" s="302"/>
      <c r="L145" s="302"/>
      <c r="M145" s="303"/>
      <c r="N145" s="302"/>
      <c r="O145" s="303"/>
      <c r="P145" s="302"/>
      <c r="Q145" s="302"/>
      <c r="R145" s="302"/>
    </row>
    <row r="146" spans="1:18">
      <c r="A146" s="311"/>
      <c r="B146" s="304"/>
      <c r="C146" s="305"/>
      <c r="D146" s="302"/>
      <c r="E146" s="305"/>
      <c r="F146" s="302"/>
      <c r="G146" s="302"/>
      <c r="H146" s="302"/>
      <c r="I146" s="302"/>
      <c r="J146" s="302"/>
      <c r="K146" s="302"/>
      <c r="L146" s="302"/>
      <c r="M146" s="307"/>
      <c r="N146" s="302"/>
      <c r="O146" s="307"/>
      <c r="P146" s="302"/>
      <c r="Q146" s="302"/>
      <c r="R146" s="302"/>
    </row>
    <row r="147" spans="1:18">
      <c r="A147" s="311"/>
      <c r="B147" s="304"/>
      <c r="C147" s="305"/>
      <c r="D147" s="302"/>
      <c r="E147" s="305"/>
      <c r="F147" s="302"/>
      <c r="G147" s="302"/>
      <c r="H147" s="302"/>
      <c r="I147" s="302"/>
      <c r="J147" s="302"/>
      <c r="K147" s="302"/>
      <c r="L147" s="302"/>
      <c r="M147" s="307"/>
      <c r="N147" s="302"/>
      <c r="O147" s="307"/>
      <c r="P147" s="302"/>
      <c r="Q147" s="302"/>
      <c r="R147" s="302"/>
    </row>
    <row r="148" spans="1:18">
      <c r="A148" s="311"/>
      <c r="B148" s="304"/>
      <c r="C148" s="305"/>
      <c r="D148" s="302"/>
      <c r="E148" s="305"/>
      <c r="F148" s="302"/>
      <c r="G148" s="302"/>
      <c r="H148" s="302"/>
      <c r="I148" s="302"/>
      <c r="J148" s="302"/>
      <c r="K148" s="302"/>
      <c r="L148" s="302"/>
      <c r="M148" s="307"/>
      <c r="N148" s="302"/>
      <c r="O148" s="307"/>
      <c r="P148" s="302"/>
      <c r="Q148" s="302"/>
      <c r="R148" s="302"/>
    </row>
    <row r="149" spans="1:18">
      <c r="A149" s="311"/>
      <c r="B149" s="304"/>
      <c r="C149" s="305"/>
      <c r="D149" s="302"/>
      <c r="E149" s="305"/>
      <c r="F149" s="302"/>
      <c r="G149" s="302"/>
      <c r="H149" s="302"/>
      <c r="I149" s="302"/>
      <c r="J149" s="302"/>
      <c r="K149" s="302"/>
      <c r="L149" s="302"/>
      <c r="M149" s="303"/>
      <c r="N149" s="302"/>
      <c r="O149" s="303"/>
      <c r="P149" s="302"/>
      <c r="Q149" s="302"/>
      <c r="R149" s="302"/>
    </row>
    <row r="150" spans="1:18">
      <c r="A150" s="311"/>
      <c r="B150" s="304"/>
      <c r="C150" s="305"/>
      <c r="D150" s="302"/>
      <c r="E150" s="305"/>
      <c r="F150" s="302"/>
      <c r="G150" s="302"/>
      <c r="H150" s="302"/>
      <c r="I150" s="302"/>
      <c r="J150" s="302"/>
      <c r="K150" s="305"/>
      <c r="L150" s="302"/>
      <c r="M150" s="305"/>
      <c r="N150" s="302"/>
      <c r="O150" s="305"/>
      <c r="P150" s="302"/>
      <c r="Q150" s="302"/>
      <c r="R150" s="305"/>
    </row>
    <row r="151" spans="1:18">
      <c r="A151" s="301"/>
      <c r="B151" s="304"/>
      <c r="C151" s="305"/>
      <c r="D151" s="302"/>
      <c r="E151" s="305"/>
      <c r="F151" s="302"/>
      <c r="G151" s="302"/>
      <c r="H151" s="302"/>
      <c r="I151" s="302"/>
      <c r="J151" s="302"/>
      <c r="K151" s="305"/>
      <c r="L151" s="302"/>
      <c r="M151" s="305"/>
      <c r="N151" s="302"/>
      <c r="O151" s="305"/>
      <c r="P151" s="302"/>
      <c r="Q151" s="302"/>
      <c r="R151" s="305"/>
    </row>
    <row r="152" spans="1:18">
      <c r="A152" s="289"/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299"/>
      <c r="O152" s="299"/>
      <c r="P152" s="299"/>
      <c r="Q152" s="308"/>
      <c r="R152" s="299"/>
    </row>
    <row r="153" spans="1:18">
      <c r="A153" s="301"/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299"/>
      <c r="O153" s="299"/>
      <c r="P153" s="299"/>
      <c r="Q153" s="299"/>
      <c r="R153" s="299"/>
    </row>
    <row r="154" spans="1:18">
      <c r="A154" s="300"/>
      <c r="B154" s="309"/>
      <c r="C154" s="309"/>
      <c r="D154" s="309"/>
      <c r="E154" s="309"/>
      <c r="F154" s="309"/>
      <c r="G154" s="310"/>
      <c r="H154" s="309"/>
      <c r="I154" s="309"/>
      <c r="J154" s="309"/>
      <c r="K154" s="309"/>
      <c r="L154" s="309"/>
      <c r="M154" s="309"/>
      <c r="N154" s="309"/>
      <c r="O154" s="309"/>
      <c r="P154" s="309"/>
      <c r="Q154" s="309"/>
      <c r="R154" s="309"/>
    </row>
    <row r="155" spans="1:18">
      <c r="A155" s="300"/>
      <c r="B155" s="309"/>
      <c r="C155" s="309"/>
      <c r="D155" s="309"/>
      <c r="E155" s="309"/>
      <c r="F155" s="309"/>
      <c r="G155" s="310"/>
      <c r="H155" s="309"/>
      <c r="I155" s="309"/>
      <c r="J155" s="309"/>
      <c r="K155" s="309"/>
      <c r="L155" s="309"/>
      <c r="M155" s="309"/>
      <c r="N155" s="309"/>
      <c r="O155" s="309"/>
      <c r="P155" s="309"/>
      <c r="Q155" s="309"/>
      <c r="R155" s="309"/>
    </row>
    <row r="156" spans="1:18">
      <c r="A156" s="300"/>
      <c r="B156" s="309"/>
      <c r="C156" s="309"/>
      <c r="D156" s="309"/>
      <c r="E156" s="309"/>
      <c r="F156" s="309"/>
      <c r="G156" s="310"/>
      <c r="H156" s="309"/>
      <c r="I156" s="309"/>
      <c r="J156" s="309"/>
      <c r="K156" s="309"/>
      <c r="L156" s="309"/>
      <c r="M156" s="309"/>
      <c r="N156" s="309"/>
      <c r="O156" s="309"/>
      <c r="P156" s="309"/>
      <c r="Q156" s="309"/>
      <c r="R156" s="309"/>
    </row>
    <row r="157" spans="1:18">
      <c r="A157" s="300"/>
      <c r="B157" s="309"/>
      <c r="C157" s="309"/>
      <c r="D157" s="309"/>
      <c r="E157" s="309"/>
      <c r="F157" s="309"/>
      <c r="G157" s="310"/>
      <c r="H157" s="309"/>
      <c r="I157" s="309"/>
      <c r="J157" s="309"/>
      <c r="K157" s="309"/>
      <c r="L157" s="309"/>
      <c r="M157" s="309"/>
      <c r="N157" s="309"/>
      <c r="O157" s="309"/>
      <c r="P157" s="309"/>
      <c r="Q157" s="309"/>
      <c r="R157" s="309"/>
    </row>
    <row r="158" spans="1:18">
      <c r="A158" s="289"/>
      <c r="B158" s="299"/>
      <c r="C158" s="289"/>
      <c r="D158" s="289"/>
      <c r="E158" s="289"/>
      <c r="F158" s="289"/>
      <c r="G158" s="289"/>
      <c r="H158" s="289"/>
      <c r="I158" s="289"/>
      <c r="J158" s="289"/>
      <c r="K158" s="289"/>
      <c r="L158" s="289"/>
      <c r="M158" s="289"/>
      <c r="N158" s="289"/>
      <c r="O158" s="289"/>
      <c r="P158" s="289"/>
      <c r="Q158" s="289"/>
      <c r="R158" s="289"/>
    </row>
    <row r="159" spans="1:18">
      <c r="A159" s="289"/>
      <c r="B159" s="299"/>
      <c r="C159" s="289"/>
      <c r="D159" s="289"/>
      <c r="E159" s="289"/>
      <c r="F159" s="289"/>
      <c r="G159" s="289"/>
      <c r="H159" s="289"/>
      <c r="I159" s="289"/>
      <c r="J159" s="289"/>
      <c r="K159" s="289"/>
      <c r="L159" s="289"/>
      <c r="M159" s="289"/>
      <c r="N159" s="289"/>
      <c r="O159" s="289"/>
      <c r="P159" s="289"/>
      <c r="Q159" s="289"/>
      <c r="R159" s="289"/>
    </row>
    <row r="160" spans="1:18">
      <c r="A160" s="289"/>
      <c r="B160" s="299"/>
      <c r="C160" s="289"/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89"/>
      <c r="P160" s="289"/>
      <c r="Q160" s="289"/>
      <c r="R160" s="289"/>
    </row>
    <row r="161" spans="1:18">
      <c r="A161" s="289"/>
      <c r="B161" s="299"/>
      <c r="C161" s="289"/>
      <c r="D161" s="289"/>
      <c r="E161" s="289"/>
      <c r="F161" s="289"/>
      <c r="G161" s="289"/>
      <c r="H161" s="289"/>
      <c r="I161" s="289"/>
      <c r="J161" s="289"/>
      <c r="K161" s="289"/>
      <c r="L161" s="289"/>
      <c r="M161" s="289"/>
      <c r="N161" s="289"/>
      <c r="O161" s="289"/>
      <c r="P161" s="289"/>
      <c r="Q161" s="289"/>
      <c r="R161" s="289"/>
    </row>
    <row r="162" spans="1:18">
      <c r="A162" s="289"/>
      <c r="B162" s="299"/>
      <c r="C162" s="289"/>
      <c r="D162" s="289"/>
      <c r="E162" s="289"/>
      <c r="F162" s="289"/>
      <c r="G162" s="289"/>
      <c r="H162" s="289"/>
      <c r="I162" s="289"/>
      <c r="J162" s="289"/>
      <c r="K162" s="289"/>
      <c r="L162" s="289"/>
      <c r="M162" s="289"/>
      <c r="N162" s="289"/>
      <c r="O162" s="289"/>
      <c r="P162" s="289"/>
      <c r="Q162" s="289"/>
      <c r="R162" s="289"/>
    </row>
    <row r="163" spans="1:18">
      <c r="A163" s="289"/>
      <c r="B163" s="299"/>
      <c r="C163" s="289"/>
      <c r="D163" s="289"/>
      <c r="E163" s="289"/>
      <c r="F163" s="289"/>
      <c r="G163" s="289"/>
      <c r="H163" s="289"/>
      <c r="I163" s="289"/>
      <c r="J163" s="289"/>
      <c r="K163" s="289"/>
      <c r="L163" s="289"/>
      <c r="M163" s="289"/>
      <c r="N163" s="289"/>
      <c r="O163" s="289"/>
      <c r="P163" s="289"/>
      <c r="Q163" s="289"/>
      <c r="R163" s="289"/>
    </row>
    <row r="164" spans="1:18">
      <c r="A164" s="289"/>
      <c r="B164" s="299"/>
      <c r="C164" s="289"/>
      <c r="D164" s="289"/>
      <c r="E164" s="289"/>
      <c r="F164" s="289"/>
      <c r="G164" s="289"/>
      <c r="H164" s="289"/>
      <c r="I164" s="289"/>
      <c r="J164" s="289"/>
      <c r="K164" s="289"/>
      <c r="L164" s="289"/>
      <c r="M164" s="289"/>
      <c r="N164" s="289"/>
      <c r="O164" s="289"/>
      <c r="P164" s="289"/>
      <c r="Q164" s="289"/>
      <c r="R164" s="289"/>
    </row>
    <row r="165" spans="1:18">
      <c r="A165" s="289"/>
      <c r="B165" s="299"/>
      <c r="C165" s="289"/>
      <c r="D165" s="289"/>
      <c r="E165" s="289"/>
      <c r="F165" s="289"/>
      <c r="G165" s="289"/>
      <c r="H165" s="289"/>
      <c r="I165" s="289"/>
      <c r="J165" s="289"/>
      <c r="K165" s="289"/>
      <c r="L165" s="289"/>
      <c r="M165" s="289"/>
      <c r="N165" s="289"/>
      <c r="O165" s="289"/>
      <c r="P165" s="289"/>
      <c r="Q165" s="289"/>
      <c r="R165" s="289"/>
    </row>
    <row r="166" spans="1:18">
      <c r="A166" s="289"/>
      <c r="B166" s="299"/>
      <c r="C166" s="289"/>
      <c r="D166" s="289"/>
      <c r="E166" s="289"/>
      <c r="F166" s="289"/>
      <c r="G166" s="289"/>
      <c r="H166" s="289"/>
      <c r="I166" s="289"/>
      <c r="J166" s="289"/>
      <c r="K166" s="289"/>
      <c r="L166" s="289"/>
      <c r="M166" s="289"/>
      <c r="N166" s="289"/>
      <c r="O166" s="289"/>
      <c r="P166" s="289"/>
      <c r="Q166" s="289"/>
      <c r="R166" s="289"/>
    </row>
    <row r="167" spans="1:18">
      <c r="A167" s="289"/>
      <c r="B167" s="299"/>
      <c r="C167" s="289"/>
      <c r="D167" s="289"/>
      <c r="E167" s="289"/>
      <c r="F167" s="289"/>
      <c r="G167" s="289"/>
      <c r="H167" s="289"/>
      <c r="I167" s="289"/>
      <c r="J167" s="289"/>
      <c r="K167" s="289"/>
      <c r="L167" s="289"/>
      <c r="M167" s="289"/>
      <c r="N167" s="289"/>
      <c r="O167" s="289"/>
      <c r="P167" s="289"/>
      <c r="Q167" s="289"/>
      <c r="R167" s="289"/>
    </row>
    <row r="168" spans="1:18">
      <c r="A168" s="289"/>
      <c r="B168" s="299"/>
      <c r="C168" s="289"/>
      <c r="D168" s="289"/>
      <c r="E168" s="289"/>
      <c r="F168" s="289"/>
      <c r="G168" s="289"/>
      <c r="H168" s="289"/>
      <c r="I168" s="289"/>
      <c r="J168" s="289"/>
      <c r="K168" s="289"/>
      <c r="L168" s="289"/>
      <c r="M168" s="289"/>
      <c r="N168" s="289"/>
      <c r="O168" s="289"/>
      <c r="P168" s="289"/>
      <c r="Q168" s="289"/>
      <c r="R168" s="289"/>
    </row>
    <row r="169" spans="1:18">
      <c r="A169" s="289"/>
      <c r="B169" s="299"/>
      <c r="C169" s="289"/>
      <c r="D169" s="289"/>
      <c r="E169" s="289"/>
      <c r="F169" s="289"/>
      <c r="G169" s="289"/>
      <c r="H169" s="289"/>
      <c r="I169" s="289"/>
      <c r="J169" s="289"/>
      <c r="K169" s="289"/>
      <c r="L169" s="289"/>
      <c r="M169" s="289"/>
      <c r="N169" s="289"/>
      <c r="O169" s="289"/>
      <c r="P169" s="289"/>
      <c r="Q169" s="289"/>
      <c r="R169" s="289"/>
    </row>
    <row r="170" spans="1:18">
      <c r="A170" s="289"/>
      <c r="B170" s="299"/>
      <c r="C170" s="289"/>
      <c r="D170" s="289"/>
      <c r="E170" s="289"/>
      <c r="F170" s="289"/>
      <c r="G170" s="289"/>
      <c r="H170" s="289"/>
      <c r="I170" s="289"/>
      <c r="J170" s="289"/>
      <c r="K170" s="289"/>
      <c r="L170" s="289"/>
      <c r="M170" s="289"/>
      <c r="N170" s="289"/>
      <c r="O170" s="289"/>
      <c r="P170" s="289"/>
      <c r="Q170" s="289"/>
      <c r="R170" s="289"/>
    </row>
    <row r="171" spans="1:18">
      <c r="A171" s="289"/>
      <c r="B171" s="299"/>
      <c r="C171" s="289"/>
      <c r="D171" s="289"/>
      <c r="E171" s="289"/>
      <c r="F171" s="289"/>
      <c r="G171" s="289"/>
      <c r="H171" s="289"/>
      <c r="I171" s="289"/>
      <c r="J171" s="289"/>
      <c r="K171" s="289"/>
      <c r="L171" s="289"/>
      <c r="M171" s="289"/>
      <c r="N171" s="289"/>
      <c r="O171" s="289"/>
      <c r="P171" s="289"/>
      <c r="Q171" s="289"/>
      <c r="R171" s="289"/>
    </row>
    <row r="172" spans="1:18">
      <c r="A172" s="289"/>
      <c r="B172" s="299"/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299"/>
      <c r="N172" s="299"/>
      <c r="O172" s="299"/>
      <c r="P172" s="299"/>
      <c r="Q172" s="308"/>
      <c r="R172" s="299"/>
    </row>
    <row r="173" spans="1:18">
      <c r="A173" s="301"/>
      <c r="B173" s="299"/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299"/>
      <c r="Q173" s="299"/>
      <c r="R173" s="299"/>
    </row>
    <row r="174" spans="1:18">
      <c r="A174" s="300"/>
      <c r="B174" s="309"/>
      <c r="C174" s="309"/>
      <c r="D174" s="309"/>
      <c r="E174" s="309"/>
      <c r="F174" s="309"/>
      <c r="G174" s="310"/>
      <c r="H174" s="309"/>
      <c r="I174" s="309"/>
      <c r="J174" s="309"/>
      <c r="K174" s="309"/>
      <c r="L174" s="309"/>
      <c r="M174" s="309"/>
      <c r="N174" s="309"/>
      <c r="O174" s="309"/>
      <c r="P174" s="309"/>
      <c r="Q174" s="309"/>
      <c r="R174" s="309"/>
    </row>
    <row r="175" spans="1:18">
      <c r="A175" s="300"/>
      <c r="B175" s="309"/>
      <c r="C175" s="309"/>
      <c r="D175" s="309"/>
      <c r="E175" s="309"/>
      <c r="F175" s="309"/>
      <c r="G175" s="310"/>
      <c r="H175" s="309"/>
      <c r="I175" s="309"/>
      <c r="J175" s="309"/>
      <c r="K175" s="309"/>
      <c r="L175" s="309"/>
      <c r="M175" s="309"/>
      <c r="N175" s="309"/>
      <c r="O175" s="309"/>
      <c r="P175" s="309"/>
      <c r="Q175" s="309"/>
      <c r="R175" s="309"/>
    </row>
    <row r="176" spans="1:18">
      <c r="A176" s="300"/>
      <c r="B176" s="309"/>
      <c r="C176" s="309"/>
      <c r="D176" s="309"/>
      <c r="E176" s="309"/>
      <c r="F176" s="309"/>
      <c r="G176" s="310"/>
      <c r="H176" s="309"/>
      <c r="I176" s="309"/>
      <c r="J176" s="309"/>
      <c r="K176" s="309"/>
      <c r="L176" s="309"/>
      <c r="M176" s="309"/>
      <c r="N176" s="309"/>
      <c r="O176" s="309"/>
      <c r="P176" s="309"/>
      <c r="Q176" s="309"/>
      <c r="R176" s="309"/>
    </row>
    <row r="177" spans="1:18">
      <c r="A177" s="300"/>
      <c r="B177" s="309"/>
      <c r="C177" s="309"/>
      <c r="D177" s="309"/>
      <c r="E177" s="309"/>
      <c r="F177" s="309"/>
      <c r="G177" s="310"/>
      <c r="H177" s="309"/>
      <c r="I177" s="309"/>
      <c r="J177" s="309"/>
      <c r="K177" s="309"/>
      <c r="L177" s="309"/>
      <c r="M177" s="309"/>
      <c r="N177" s="309"/>
      <c r="O177" s="309"/>
      <c r="P177" s="309"/>
      <c r="Q177" s="309"/>
      <c r="R177" s="309"/>
    </row>
    <row r="178" spans="1:18">
      <c r="A178" s="300"/>
      <c r="B178" s="309"/>
      <c r="C178" s="309"/>
      <c r="D178" s="309"/>
      <c r="E178" s="309"/>
      <c r="F178" s="303"/>
      <c r="G178" s="310"/>
      <c r="H178" s="309"/>
      <c r="I178" s="309"/>
      <c r="J178" s="309"/>
      <c r="K178" s="309"/>
      <c r="L178" s="309"/>
      <c r="M178" s="309"/>
      <c r="N178" s="309"/>
      <c r="O178" s="309"/>
      <c r="P178" s="303"/>
      <c r="Q178" s="309"/>
      <c r="R178" s="309"/>
    </row>
    <row r="179" spans="1:18">
      <c r="A179" s="300"/>
      <c r="B179" s="309"/>
      <c r="C179" s="309"/>
      <c r="D179" s="309"/>
      <c r="E179" s="309"/>
      <c r="F179" s="303"/>
      <c r="G179" s="310"/>
      <c r="H179" s="309"/>
      <c r="I179" s="309"/>
      <c r="J179" s="309"/>
      <c r="K179" s="309"/>
      <c r="L179" s="309"/>
      <c r="M179" s="309"/>
      <c r="N179" s="309"/>
      <c r="O179" s="309"/>
      <c r="P179" s="303"/>
      <c r="Q179" s="309"/>
      <c r="R179" s="309"/>
    </row>
    <row r="180" spans="1:18">
      <c r="A180" s="300"/>
      <c r="B180" s="309"/>
      <c r="C180" s="303"/>
      <c r="D180" s="309"/>
      <c r="E180" s="309"/>
      <c r="F180" s="303"/>
      <c r="G180" s="303"/>
      <c r="H180" s="303"/>
      <c r="I180" s="303"/>
      <c r="J180" s="303"/>
      <c r="K180" s="303"/>
      <c r="L180" s="309"/>
      <c r="M180" s="309"/>
      <c r="N180" s="309"/>
      <c r="O180" s="309"/>
      <c r="P180" s="303"/>
      <c r="Q180" s="309"/>
      <c r="R180" s="309"/>
    </row>
    <row r="181" spans="1:18">
      <c r="A181" s="300"/>
      <c r="B181" s="309"/>
      <c r="C181" s="309"/>
      <c r="D181" s="309"/>
      <c r="E181" s="309"/>
      <c r="F181" s="303"/>
      <c r="G181" s="303"/>
      <c r="H181" s="309"/>
      <c r="I181" s="309"/>
      <c r="J181" s="309"/>
      <c r="K181" s="310"/>
      <c r="L181" s="309"/>
      <c r="M181" s="309"/>
      <c r="N181" s="309"/>
      <c r="O181" s="310"/>
      <c r="P181" s="303"/>
      <c r="Q181" s="303"/>
      <c r="R181" s="309"/>
    </row>
    <row r="182" spans="1:18">
      <c r="A182" s="300"/>
      <c r="B182" s="310"/>
      <c r="C182" s="310"/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0"/>
      <c r="P182" s="310"/>
      <c r="Q182" s="310"/>
      <c r="R182" s="310"/>
    </row>
    <row r="194" spans="18:18">
      <c r="R194" s="312"/>
    </row>
  </sheetData>
  <sortState xmlns:xlrd2="http://schemas.microsoft.com/office/spreadsheetml/2017/richdata2" columnSort="1" ref="C91:Q97">
    <sortCondition descending="1" ref="C92:Q92"/>
  </sortState>
  <mergeCells count="1">
    <mergeCell ref="J20:K20"/>
  </mergeCells>
  <phoneticPr fontId="38" type="noConversion"/>
  <pageMargins left="0.75" right="0.75" top="1" bottom="1" header="0.5" footer="0.5"/>
  <pageSetup orientation="landscape" horizontalDpi="4294967292" verticalDpi="4294967292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Drop Down 1">
              <controlPr defaultSize="0" autoLine="0" autoPict="0">
                <anchor moveWithCells="1">
                  <from>
                    <xdr:col>1</xdr:col>
                    <xdr:colOff>9525</xdr:colOff>
                    <xdr:row>6</xdr:row>
                    <xdr:rowOff>276225</xdr:rowOff>
                  </from>
                  <to>
                    <xdr:col>2</xdr:col>
                    <xdr:colOff>266700</xdr:colOff>
                    <xdr:row>8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Y440"/>
  <sheetViews>
    <sheetView workbookViewId="0">
      <selection activeCell="V3" sqref="V3"/>
    </sheetView>
  </sheetViews>
  <sheetFormatPr baseColWidth="10" defaultColWidth="10.625" defaultRowHeight="15.75"/>
  <cols>
    <col min="2" max="18" width="7.625" customWidth="1"/>
    <col min="20" max="29" width="10.625" bestFit="1" customWidth="1"/>
    <col min="30" max="30" width="11" bestFit="1" customWidth="1"/>
    <col min="45" max="45" width="14.625" customWidth="1"/>
    <col min="65" max="76" width="7.125" customWidth="1"/>
  </cols>
  <sheetData>
    <row r="1" spans="1:89" ht="18.75">
      <c r="A1" s="11"/>
      <c r="B1" s="12" t="s">
        <v>34</v>
      </c>
      <c r="C1" s="12" t="s">
        <v>35</v>
      </c>
      <c r="D1" s="12" t="s">
        <v>36</v>
      </c>
      <c r="E1" s="371" t="s">
        <v>37</v>
      </c>
      <c r="F1" s="13" t="s">
        <v>38</v>
      </c>
      <c r="G1" s="13" t="s">
        <v>39</v>
      </c>
      <c r="H1" s="13" t="s">
        <v>40</v>
      </c>
      <c r="I1" s="13" t="s">
        <v>41</v>
      </c>
      <c r="J1" s="13" t="s">
        <v>42</v>
      </c>
      <c r="K1" s="14" t="s">
        <v>43</v>
      </c>
      <c r="L1" s="14" t="s">
        <v>44</v>
      </c>
      <c r="M1" s="15" t="s">
        <v>399</v>
      </c>
      <c r="N1" s="749" t="s">
        <v>400</v>
      </c>
      <c r="O1" s="749" t="s">
        <v>401</v>
      </c>
      <c r="P1" s="749" t="s">
        <v>402</v>
      </c>
      <c r="Q1" s="750" t="s">
        <v>403</v>
      </c>
      <c r="R1" s="750" t="s">
        <v>404</v>
      </c>
      <c r="S1" s="1" t="s">
        <v>45</v>
      </c>
      <c r="T1" s="17">
        <f ca="1">B2*H2</f>
        <v>60.110831726261281</v>
      </c>
      <c r="U1" s="18" t="s">
        <v>46</v>
      </c>
      <c r="V1" s="17">
        <f ca="1">B2*I2</f>
        <v>67.401902959904831</v>
      </c>
      <c r="W1" s="18" t="s">
        <v>47</v>
      </c>
      <c r="X1" s="17">
        <f ca="1">B2*J2</f>
        <v>15.878332908823735</v>
      </c>
      <c r="Y1" s="18" t="s">
        <v>48</v>
      </c>
      <c r="Z1" s="17">
        <f ca="1">B2*K2</f>
        <v>18.470713791896998</v>
      </c>
      <c r="AA1" s="18" t="s">
        <v>49</v>
      </c>
      <c r="AB1" s="17">
        <f ca="1">B2*L2</f>
        <v>20.901070869778181</v>
      </c>
      <c r="AC1" s="19" t="s">
        <v>50</v>
      </c>
      <c r="AD1" s="20">
        <v>0</v>
      </c>
      <c r="AE1" s="19" t="s">
        <v>51</v>
      </c>
      <c r="AF1" s="20">
        <v>0</v>
      </c>
      <c r="AI1" t="s">
        <v>52</v>
      </c>
      <c r="AJ1" t="s">
        <v>53</v>
      </c>
      <c r="AK1" s="21">
        <f ca="1">T1+V1+X1</f>
        <v>143.39106759498983</v>
      </c>
      <c r="AL1" t="s">
        <v>54</v>
      </c>
      <c r="AM1" s="22">
        <f ca="1">T1-V1+X1</f>
        <v>8.5872616751801853</v>
      </c>
      <c r="AN1" t="s">
        <v>55</v>
      </c>
      <c r="AO1" s="23">
        <v>23.9</v>
      </c>
      <c r="BM1" s="453" t="s">
        <v>68</v>
      </c>
      <c r="BY1" t="s">
        <v>411</v>
      </c>
      <c r="BZ1" s="1" t="s">
        <v>410</v>
      </c>
      <c r="CA1" s="17">
        <f ca="1">B2*N2</f>
        <v>60.758926947029593</v>
      </c>
      <c r="CB1" s="18" t="s">
        <v>406</v>
      </c>
      <c r="CC1" s="17">
        <f ca="1">B2*O2</f>
        <v>81.011902596039462</v>
      </c>
      <c r="CD1" s="18" t="s">
        <v>407</v>
      </c>
      <c r="CE1" s="17">
        <f ca="1">B2*P2</f>
        <v>20.252975649009866</v>
      </c>
      <c r="CF1" s="18" t="s">
        <v>408</v>
      </c>
      <c r="CG1" s="17">
        <f ca="1">B2*Q2</f>
        <v>20.252975649009866</v>
      </c>
      <c r="CH1" s="18" t="s">
        <v>409</v>
      </c>
      <c r="CI1" s="17">
        <f ca="1">B2*R2</f>
        <v>20.252975649009866</v>
      </c>
      <c r="CJ1" s="19" t="s">
        <v>50</v>
      </c>
      <c r="CK1" s="20">
        <v>0</v>
      </c>
    </row>
    <row r="2" spans="1:89">
      <c r="A2" s="276" t="str">
        <f ca="1">Sheet1!B9</f>
        <v>AS4/H3501</v>
      </c>
      <c r="B2" s="276">
        <f ca="1">Sheet1!C9</f>
        <v>162.02380519207892</v>
      </c>
      <c r="C2" s="276">
        <f ca="1">Sheet1!D9</f>
        <v>1447</v>
      </c>
      <c r="D2" s="276">
        <f ca="1">Sheet1!E9</f>
        <v>1447</v>
      </c>
      <c r="E2" s="370">
        <f ca="1">B2*0.88</f>
        <v>142.58094856902946</v>
      </c>
      <c r="F2" s="8">
        <f>Sheet1!R9/1000</f>
        <v>4</v>
      </c>
      <c r="G2" s="8">
        <f>Sheet1!S9/1000</f>
        <v>4</v>
      </c>
      <c r="H2" s="10">
        <v>0.371</v>
      </c>
      <c r="I2" s="10">
        <v>0.41599999999999998</v>
      </c>
      <c r="J2" s="10">
        <v>9.8000000000000004E-2</v>
      </c>
      <c r="K2" s="10">
        <v>0.114</v>
      </c>
      <c r="L2" s="10">
        <v>0.129</v>
      </c>
      <c r="M2" s="748" t="s">
        <v>405</v>
      </c>
      <c r="N2" s="751">
        <v>0.375</v>
      </c>
      <c r="O2" s="751">
        <v>0.5</v>
      </c>
      <c r="P2" s="751">
        <v>0.125</v>
      </c>
      <c r="Q2" s="751">
        <v>0.125</v>
      </c>
      <c r="R2" s="751">
        <v>0.125</v>
      </c>
      <c r="S2" s="24" t="s">
        <v>56</v>
      </c>
      <c r="T2" s="25">
        <f>AJ2</f>
        <v>0</v>
      </c>
      <c r="U2" s="25">
        <f t="shared" ref="U2:AD2" si="0">AK2</f>
        <v>10</v>
      </c>
      <c r="V2" s="25">
        <f t="shared" si="0"/>
        <v>20</v>
      </c>
      <c r="W2" s="25">
        <f t="shared" si="0"/>
        <v>30</v>
      </c>
      <c r="X2" s="25">
        <f t="shared" si="0"/>
        <v>40</v>
      </c>
      <c r="Y2" s="25">
        <f t="shared" si="0"/>
        <v>50</v>
      </c>
      <c r="Z2" s="25">
        <f t="shared" si="0"/>
        <v>60</v>
      </c>
      <c r="AA2" s="25">
        <f t="shared" si="0"/>
        <v>70</v>
      </c>
      <c r="AB2" s="25">
        <f t="shared" si="0"/>
        <v>80</v>
      </c>
      <c r="AC2" s="25">
        <f t="shared" si="0"/>
        <v>90</v>
      </c>
      <c r="AD2" s="25">
        <f t="shared" si="0"/>
        <v>100</v>
      </c>
      <c r="AE2" s="26"/>
      <c r="AF2" s="26"/>
      <c r="AG2" s="26"/>
      <c r="AI2" t="s">
        <v>26</v>
      </c>
      <c r="AJ2">
        <v>0</v>
      </c>
      <c r="AK2">
        <v>10</v>
      </c>
      <c r="AL2">
        <v>20</v>
      </c>
      <c r="AM2">
        <v>30</v>
      </c>
      <c r="AN2">
        <v>40</v>
      </c>
      <c r="AO2">
        <v>50</v>
      </c>
      <c r="AP2">
        <v>60</v>
      </c>
      <c r="AQ2">
        <v>70</v>
      </c>
      <c r="AR2">
        <v>80</v>
      </c>
      <c r="AS2">
        <v>90</v>
      </c>
      <c r="AT2">
        <v>100</v>
      </c>
      <c r="AU2" s="282">
        <f ca="1">INDEX(AJ3:AT14,$R$31,$R$33)</f>
        <v>63.319470856121896</v>
      </c>
      <c r="AV2" s="283"/>
      <c r="AW2" s="129"/>
      <c r="AX2" s="129"/>
      <c r="AY2" s="129"/>
      <c r="AZ2" s="283"/>
      <c r="BA2" s="129"/>
      <c r="BB2" s="129"/>
      <c r="BC2" s="129"/>
      <c r="BD2" s="64"/>
      <c r="BE2" s="64"/>
      <c r="BF2" s="64"/>
      <c r="BG2" s="64"/>
      <c r="BH2" s="64"/>
      <c r="BI2" s="64"/>
      <c r="BJ2" s="64"/>
      <c r="BK2" s="64"/>
      <c r="BM2" t="s">
        <v>26</v>
      </c>
      <c r="BN2">
        <v>0</v>
      </c>
      <c r="BO2">
        <v>10</v>
      </c>
      <c r="BP2">
        <v>20</v>
      </c>
      <c r="BQ2">
        <v>30</v>
      </c>
      <c r="BR2">
        <v>40</v>
      </c>
      <c r="BS2">
        <v>50</v>
      </c>
      <c r="BT2">
        <v>60</v>
      </c>
      <c r="BU2">
        <v>70</v>
      </c>
      <c r="BV2">
        <v>80</v>
      </c>
      <c r="BW2">
        <v>90</v>
      </c>
      <c r="BX2">
        <v>100</v>
      </c>
      <c r="BZ2" s="24" t="s">
        <v>413</v>
      </c>
      <c r="CA2">
        <v>0</v>
      </c>
      <c r="CB2">
        <v>10</v>
      </c>
      <c r="CC2">
        <v>20</v>
      </c>
      <c r="CD2">
        <v>30</v>
      </c>
      <c r="CE2">
        <v>40</v>
      </c>
      <c r="CF2">
        <v>50</v>
      </c>
      <c r="CG2">
        <v>60</v>
      </c>
      <c r="CH2">
        <v>70</v>
      </c>
      <c r="CI2">
        <v>80</v>
      </c>
      <c r="CJ2">
        <v>90</v>
      </c>
      <c r="CK2">
        <v>100</v>
      </c>
    </row>
    <row r="3" spans="1:89" ht="19.5" thickBot="1">
      <c r="A3" s="449" t="s">
        <v>259</v>
      </c>
      <c r="B3" s="378"/>
      <c r="C3" s="378"/>
      <c r="D3" s="380"/>
      <c r="E3" s="32" t="str">
        <f>Sheet1!E77</f>
        <v>Mat #</v>
      </c>
      <c r="F3" s="31"/>
      <c r="G3" s="31"/>
      <c r="H3" s="33" t="s">
        <v>59</v>
      </c>
      <c r="I3" s="34"/>
      <c r="J3" s="35"/>
      <c r="L3" s="36" t="s">
        <v>60</v>
      </c>
      <c r="M3" s="37"/>
      <c r="N3" s="37"/>
      <c r="P3" s="36" t="s">
        <v>61</v>
      </c>
      <c r="S3" s="25">
        <f>AI3</f>
        <v>0</v>
      </c>
      <c r="T3" s="39">
        <f ca="1">BN3*$B$2</f>
        <v>8.4790398713491104</v>
      </c>
      <c r="U3" s="39">
        <f t="shared" ref="U3:AD6" ca="1" si="1">BO3*$B$2</f>
        <v>12.063217309642694</v>
      </c>
      <c r="V3" s="39">
        <f t="shared" ca="1" si="1"/>
        <v>15.647394747936275</v>
      </c>
      <c r="W3" s="39">
        <f t="shared" ca="1" si="1"/>
        <v>19.231572186229862</v>
      </c>
      <c r="X3" s="39">
        <f t="shared" ca="1" si="1"/>
        <v>22.815749624523445</v>
      </c>
      <c r="Y3" s="39">
        <f t="shared" ca="1" si="1"/>
        <v>26.399927062817031</v>
      </c>
      <c r="Z3" s="39">
        <f t="shared" ca="1" si="1"/>
        <v>29.984104501110608</v>
      </c>
      <c r="AA3" s="39">
        <f t="shared" ca="1" si="1"/>
        <v>33.568281939404201</v>
      </c>
      <c r="AB3" s="39">
        <f t="shared" ca="1" si="1"/>
        <v>37.152459377697781</v>
      </c>
      <c r="AC3" s="39">
        <f t="shared" ca="1" si="1"/>
        <v>40.736636815991375</v>
      </c>
      <c r="AD3" s="39">
        <f t="shared" ca="1" si="1"/>
        <v>44.320814254284947</v>
      </c>
      <c r="AE3" s="39"/>
      <c r="AF3" s="39"/>
      <c r="AG3" s="1"/>
      <c r="AI3" s="25">
        <f>AY3</f>
        <v>0</v>
      </c>
      <c r="AJ3" s="39">
        <f ca="1">T3</f>
        <v>8.4790398713491104</v>
      </c>
      <c r="AK3" s="39">
        <f ca="1">U3</f>
        <v>12.063217309642694</v>
      </c>
      <c r="AL3" s="39">
        <f t="shared" ref="AL3:AT5" ca="1" si="2">V3</f>
        <v>15.647394747936275</v>
      </c>
      <c r="AM3" s="39">
        <f t="shared" ca="1" si="2"/>
        <v>19.231572186229862</v>
      </c>
      <c r="AN3" s="39">
        <f t="shared" ca="1" si="2"/>
        <v>22.815749624523445</v>
      </c>
      <c r="AO3" s="39">
        <f t="shared" ca="1" si="2"/>
        <v>26.399927062817031</v>
      </c>
      <c r="AP3" s="39">
        <f t="shared" ca="1" si="2"/>
        <v>29.984104501110608</v>
      </c>
      <c r="AQ3" s="39">
        <f t="shared" ca="1" si="2"/>
        <v>33.568281939404201</v>
      </c>
      <c r="AR3" s="39">
        <f t="shared" ca="1" si="2"/>
        <v>37.152459377697781</v>
      </c>
      <c r="AS3" s="39">
        <f t="shared" ca="1" si="2"/>
        <v>40.736636815991375</v>
      </c>
      <c r="AT3" s="39">
        <f t="shared" ca="1" si="2"/>
        <v>44.320814254284947</v>
      </c>
      <c r="AV3" s="241"/>
      <c r="AW3" s="58"/>
      <c r="AX3" s="58"/>
      <c r="AY3" s="58"/>
      <c r="AZ3" s="241"/>
      <c r="BA3" s="58"/>
      <c r="BB3" s="58"/>
      <c r="BC3" s="58"/>
      <c r="BD3" s="64"/>
      <c r="BE3" s="64"/>
      <c r="BF3" s="64"/>
      <c r="BG3" s="64"/>
      <c r="BH3" s="64"/>
      <c r="BI3" s="64"/>
      <c r="BJ3" s="64"/>
      <c r="BK3" s="64"/>
      <c r="BM3">
        <v>0</v>
      </c>
      <c r="BN3" s="41">
        <v>5.2332062324404884E-2</v>
      </c>
      <c r="BO3" s="41">
        <v>7.4453363784054885E-2</v>
      </c>
      <c r="BP3" s="41">
        <v>9.657466524370488E-2</v>
      </c>
      <c r="BQ3" s="41">
        <v>0.11869596670335492</v>
      </c>
      <c r="BR3" s="41">
        <v>0.14081726816300491</v>
      </c>
      <c r="BS3" s="41">
        <v>0.16293856962265493</v>
      </c>
      <c r="BT3" s="41">
        <v>0.1850598710823049</v>
      </c>
      <c r="BU3" s="41">
        <v>0.20718117254195498</v>
      </c>
      <c r="BV3" s="41">
        <v>0.22930247400160494</v>
      </c>
      <c r="BW3" s="41">
        <v>0.25142377546125499</v>
      </c>
      <c r="BX3" s="41">
        <v>0.27354507692090496</v>
      </c>
      <c r="BZ3" s="25">
        <f>CP3</f>
        <v>0</v>
      </c>
      <c r="CA3" s="39">
        <f ca="1">Sheet3!T3</f>
        <v>0.14258094856902948</v>
      </c>
      <c r="CB3" s="39">
        <f ca="1">Sheet3!U3</f>
        <v>3.5645237142257367</v>
      </c>
      <c r="CC3" s="39">
        <f ca="1">Sheet3!V3</f>
        <v>7.1290474284514733</v>
      </c>
      <c r="CD3" s="39">
        <f ca="1">Sheet3!W3</f>
        <v>10.693571142677209</v>
      </c>
      <c r="CE3" s="39">
        <f ca="1">Sheet3!X3</f>
        <v>14.258094856902947</v>
      </c>
      <c r="CF3" s="39">
        <f ca="1">Sheet3!Y3</f>
        <v>17.822618571128682</v>
      </c>
      <c r="CG3" s="39">
        <f ca="1">Sheet3!Z3</f>
        <v>21.387142285354418</v>
      </c>
      <c r="CH3" s="39">
        <f ca="1">Sheet3!AA3</f>
        <v>24.951665999580154</v>
      </c>
      <c r="CI3" s="39">
        <f ca="1">Sheet3!AB3</f>
        <v>28.516189713805893</v>
      </c>
      <c r="CJ3" s="39">
        <f ca="1">Sheet3!AC3</f>
        <v>32.080713428031629</v>
      </c>
      <c r="CK3" s="39">
        <f ca="1">Sheet3!AD3</f>
        <v>35.645237142257365</v>
      </c>
    </row>
    <row r="4" spans="1:89">
      <c r="A4" s="223"/>
      <c r="B4" s="315"/>
      <c r="C4" s="316"/>
      <c r="D4" s="278"/>
      <c r="E4" s="42">
        <f>Sheet1!E78</f>
        <v>11</v>
      </c>
      <c r="F4" s="43" t="s">
        <v>0</v>
      </c>
      <c r="G4" s="450"/>
      <c r="H4" s="345" t="s">
        <v>230</v>
      </c>
      <c r="I4" s="451"/>
      <c r="J4" s="44" t="s">
        <v>1</v>
      </c>
      <c r="K4" s="45" t="s">
        <v>2</v>
      </c>
      <c r="L4" s="46" t="s">
        <v>3</v>
      </c>
      <c r="M4" s="47" t="s">
        <v>63</v>
      </c>
      <c r="N4" s="44" t="s">
        <v>1</v>
      </c>
      <c r="O4" s="45" t="s">
        <v>2</v>
      </c>
      <c r="P4" s="46" t="s">
        <v>3</v>
      </c>
      <c r="Q4" s="48" t="s">
        <v>64</v>
      </c>
      <c r="R4" s="49" t="s">
        <v>65</v>
      </c>
      <c r="S4" s="25">
        <v>10</v>
      </c>
      <c r="T4" s="39">
        <f t="shared" ref="T4:AA9" ca="1" si="3">BN4*$B$2</f>
        <v>21.980280281881925</v>
      </c>
      <c r="U4" s="39">
        <f t="shared" ca="1" si="1"/>
        <v>25.564457720175501</v>
      </c>
      <c r="V4" s="39">
        <f t="shared" ca="1" si="1"/>
        <v>29.148635158469094</v>
      </c>
      <c r="W4" s="39">
        <f t="shared" ca="1" si="1"/>
        <v>32.732812596762678</v>
      </c>
      <c r="X4" s="39">
        <f t="shared" ca="1" si="1"/>
        <v>36.316990035056257</v>
      </c>
      <c r="Y4" s="39">
        <f t="shared" ca="1" si="1"/>
        <v>39.901167473349844</v>
      </c>
      <c r="Z4" s="39">
        <f t="shared" ca="1" si="1"/>
        <v>43.485344911643431</v>
      </c>
      <c r="AA4" s="39">
        <f t="shared" ca="1" si="1"/>
        <v>47.06952234993701</v>
      </c>
      <c r="AB4" s="39">
        <f t="shared" ca="1" si="1"/>
        <v>50.65369978823059</v>
      </c>
      <c r="AC4" s="39">
        <f t="shared" ca="1" si="1"/>
        <v>54.237877226524184</v>
      </c>
      <c r="AD4" s="39"/>
      <c r="AE4" s="39"/>
      <c r="AF4" s="39"/>
      <c r="AI4" s="25">
        <v>10</v>
      </c>
      <c r="AJ4" s="39">
        <f t="shared" ref="AJ4:AQ14" ca="1" si="4">T4</f>
        <v>21.980280281881925</v>
      </c>
      <c r="AK4" s="39">
        <f t="shared" ca="1" si="4"/>
        <v>25.564457720175501</v>
      </c>
      <c r="AL4" s="39">
        <f t="shared" ca="1" si="2"/>
        <v>29.148635158469094</v>
      </c>
      <c r="AM4" s="39">
        <f t="shared" ca="1" si="2"/>
        <v>32.732812596762678</v>
      </c>
      <c r="AN4" s="39">
        <f t="shared" ca="1" si="2"/>
        <v>36.316990035056257</v>
      </c>
      <c r="AO4" s="39">
        <f t="shared" ca="1" si="2"/>
        <v>39.901167473349844</v>
      </c>
      <c r="AP4" s="39">
        <f t="shared" ca="1" si="2"/>
        <v>43.485344911643431</v>
      </c>
      <c r="AQ4" s="39">
        <f t="shared" ca="1" si="2"/>
        <v>47.06952234993701</v>
      </c>
      <c r="AR4" s="39">
        <f t="shared" ca="1" si="2"/>
        <v>50.65369978823059</v>
      </c>
      <c r="AS4" s="39">
        <f t="shared" ca="1" si="2"/>
        <v>54.237877226524184</v>
      </c>
      <c r="AT4" s="39"/>
      <c r="AV4" s="241"/>
      <c r="AW4" s="58"/>
      <c r="AX4" s="58"/>
      <c r="AY4" s="58"/>
      <c r="AZ4" s="241"/>
      <c r="BA4" s="58"/>
      <c r="BB4" s="58"/>
      <c r="BC4" s="58"/>
      <c r="BD4" s="64"/>
      <c r="BE4" s="64"/>
      <c r="BF4" s="64"/>
      <c r="BG4" s="64"/>
      <c r="BH4" s="64"/>
      <c r="BI4" s="64"/>
      <c r="BJ4" s="64"/>
      <c r="BK4" s="64"/>
      <c r="BM4">
        <v>10</v>
      </c>
      <c r="BN4" s="41">
        <v>0.13566080771788036</v>
      </c>
      <c r="BO4" s="41">
        <v>0.15778210917753033</v>
      </c>
      <c r="BP4" s="41">
        <v>0.17990341063718038</v>
      </c>
      <c r="BQ4" s="41">
        <v>0.2020247120968304</v>
      </c>
      <c r="BR4" s="41">
        <v>0.22414601355648037</v>
      </c>
      <c r="BS4" s="41">
        <v>0.24626731501613039</v>
      </c>
      <c r="BT4" s="41">
        <v>0.26838861647578044</v>
      </c>
      <c r="BU4" s="41">
        <v>0.29050991793543041</v>
      </c>
      <c r="BV4" s="41">
        <v>0.31263121939508037</v>
      </c>
      <c r="BW4" s="41">
        <v>0.33475252085473045</v>
      </c>
      <c r="BX4" s="15"/>
      <c r="BZ4" s="25">
        <v>10</v>
      </c>
      <c r="CA4" s="39">
        <f ca="1">Sheet3!T4</f>
        <v>14.258094856902947</v>
      </c>
      <c r="CB4" s="39">
        <f ca="1">Sheet3!U4</f>
        <v>17.822618571128682</v>
      </c>
      <c r="CC4" s="39">
        <f ca="1">Sheet3!V4</f>
        <v>21.387142285354418</v>
      </c>
      <c r="CD4" s="39">
        <f ca="1">Sheet3!W4</f>
        <v>24.951665999580154</v>
      </c>
      <c r="CE4" s="39">
        <f ca="1">Sheet3!X4</f>
        <v>28.516189713805893</v>
      </c>
      <c r="CF4" s="39">
        <f ca="1">Sheet3!Y4</f>
        <v>32.080713428031629</v>
      </c>
      <c r="CG4" s="39">
        <f ca="1">Sheet3!Z4</f>
        <v>35.645237142257365</v>
      </c>
      <c r="CH4" s="39">
        <f ca="1">Sheet3!AA4</f>
        <v>39.209760856483108</v>
      </c>
      <c r="CI4" s="39">
        <f ca="1">Sheet3!AB4</f>
        <v>42.774284570708843</v>
      </c>
      <c r="CJ4" s="39">
        <f ca="1">Sheet3!AC4</f>
        <v>46.338808284934579</v>
      </c>
      <c r="CK4" s="39"/>
    </row>
    <row r="5" spans="1:89">
      <c r="A5" s="369"/>
      <c r="B5" s="76"/>
      <c r="C5" s="452" t="s">
        <v>261</v>
      </c>
      <c r="D5" s="382"/>
      <c r="E5" s="383"/>
      <c r="F5" s="40">
        <v>1</v>
      </c>
      <c r="G5" s="275">
        <f>Sheet1!D22</f>
        <v>1</v>
      </c>
      <c r="H5" s="275">
        <f>Sheet1!E22</f>
        <v>0</v>
      </c>
      <c r="I5" s="275">
        <f>Sheet1!F22</f>
        <v>0</v>
      </c>
      <c r="J5" s="51">
        <f t="shared" ref="J5:L11" ca="1" si="5">G5*$N$34</f>
        <v>135.92684294002578</v>
      </c>
      <c r="K5" s="51">
        <f t="shared" ca="1" si="5"/>
        <v>0</v>
      </c>
      <c r="L5" s="51">
        <f t="shared" ca="1" si="5"/>
        <v>0</v>
      </c>
      <c r="M5" s="734">
        <f ca="1">N353</f>
        <v>0.23192139044936733</v>
      </c>
      <c r="N5" s="51">
        <f t="shared" ref="N5:P11" ca="1" si="6">G5*$N$47</f>
        <v>28.466294019464094</v>
      </c>
      <c r="O5" s="51">
        <f t="shared" ca="1" si="6"/>
        <v>0</v>
      </c>
      <c r="P5" s="51">
        <f t="shared" ca="1" si="6"/>
        <v>0</v>
      </c>
      <c r="Q5" s="53">
        <f ca="1">N431</f>
        <v>8.0187532642967144E-2</v>
      </c>
      <c r="R5" s="54">
        <f ca="1">M5/Q5</f>
        <v>2.8922375187922436</v>
      </c>
      <c r="S5" s="25">
        <v>20</v>
      </c>
      <c r="T5" s="39">
        <f t="shared" ca="1" si="3"/>
        <v>35.481520692414733</v>
      </c>
      <c r="U5" s="39">
        <f t="shared" ca="1" si="1"/>
        <v>39.06569813070832</v>
      </c>
      <c r="V5" s="39">
        <f t="shared" ca="1" si="1"/>
        <v>42.649875569001907</v>
      </c>
      <c r="W5" s="39">
        <f t="shared" ca="1" si="1"/>
        <v>46.234053007295493</v>
      </c>
      <c r="X5" s="39">
        <f t="shared" ca="1" si="1"/>
        <v>49.818230445589073</v>
      </c>
      <c r="Y5" s="39">
        <f t="shared" ca="1" si="1"/>
        <v>53.402407883882653</v>
      </c>
      <c r="Z5" s="39">
        <f t="shared" ca="1" si="1"/>
        <v>56.986585322176246</v>
      </c>
      <c r="AA5" s="39">
        <f t="shared" ca="1" si="1"/>
        <v>60.570762760469833</v>
      </c>
      <c r="AB5" s="39">
        <f t="shared" ca="1" si="1"/>
        <v>64.154940198763398</v>
      </c>
      <c r="AC5" s="39"/>
      <c r="AD5" s="39"/>
      <c r="AE5" s="39"/>
      <c r="AF5" s="39"/>
      <c r="AI5" s="25">
        <v>20</v>
      </c>
      <c r="AJ5" s="39">
        <f t="shared" ca="1" si="4"/>
        <v>35.481520692414733</v>
      </c>
      <c r="AK5" s="39">
        <f t="shared" ca="1" si="4"/>
        <v>39.06569813070832</v>
      </c>
      <c r="AL5" s="39">
        <f t="shared" ca="1" si="2"/>
        <v>42.649875569001907</v>
      </c>
      <c r="AM5" s="39">
        <f t="shared" ca="1" si="2"/>
        <v>46.234053007295493</v>
      </c>
      <c r="AN5" s="39">
        <f t="shared" ca="1" si="2"/>
        <v>49.818230445589073</v>
      </c>
      <c r="AO5" s="39">
        <f t="shared" ca="1" si="2"/>
        <v>53.402407883882653</v>
      </c>
      <c r="AP5" s="39">
        <f t="shared" ca="1" si="2"/>
        <v>56.986585322176246</v>
      </c>
      <c r="AQ5" s="39">
        <f t="shared" ca="1" si="2"/>
        <v>60.570762760469833</v>
      </c>
      <c r="AR5" s="39">
        <f t="shared" ca="1" si="2"/>
        <v>64.154940198763398</v>
      </c>
      <c r="AS5" s="39"/>
      <c r="AT5" s="39"/>
      <c r="AV5" s="241"/>
      <c r="AW5" s="58"/>
      <c r="AX5" s="58"/>
      <c r="AY5" s="58"/>
      <c r="AZ5" s="241"/>
      <c r="BA5" s="58"/>
      <c r="BB5" s="58"/>
      <c r="BC5" s="58"/>
      <c r="BD5" s="64"/>
      <c r="BE5" s="64"/>
      <c r="BF5" s="64"/>
      <c r="BG5" s="64"/>
      <c r="BH5" s="64"/>
      <c r="BI5" s="64"/>
      <c r="BJ5" s="64"/>
      <c r="BK5" s="64"/>
      <c r="BM5">
        <v>20</v>
      </c>
      <c r="BN5" s="41">
        <v>0.21898955311135582</v>
      </c>
      <c r="BO5" s="41">
        <v>0.24111085457100584</v>
      </c>
      <c r="BP5" s="41">
        <v>0.26323215603065586</v>
      </c>
      <c r="BQ5" s="41">
        <v>0.28535345749030588</v>
      </c>
      <c r="BR5" s="41">
        <v>0.30747475894995585</v>
      </c>
      <c r="BS5" s="41">
        <v>0.32959606040960582</v>
      </c>
      <c r="BT5" s="41">
        <v>0.3517173618692559</v>
      </c>
      <c r="BU5" s="41">
        <v>0.37383866332890592</v>
      </c>
      <c r="BV5" s="41">
        <v>0.39595996478855583</v>
      </c>
      <c r="BW5" s="15"/>
      <c r="BX5" s="15"/>
      <c r="BZ5" s="25">
        <v>20</v>
      </c>
      <c r="CA5" s="39">
        <f ca="1">Sheet3!T5</f>
        <v>28.516189713805893</v>
      </c>
      <c r="CB5" s="39">
        <f ca="1">Sheet3!U5</f>
        <v>32.080713428031629</v>
      </c>
      <c r="CC5" s="39">
        <f ca="1">Sheet3!V5</f>
        <v>35.645237142257365</v>
      </c>
      <c r="CD5" s="39">
        <f ca="1">Sheet3!W5</f>
        <v>39.209760856483108</v>
      </c>
      <c r="CE5" s="39">
        <f ca="1">Sheet3!X5</f>
        <v>42.774284570708843</v>
      </c>
      <c r="CF5" s="39">
        <f ca="1">Sheet3!Y5</f>
        <v>46.338808284934579</v>
      </c>
      <c r="CG5" s="39">
        <f ca="1">Sheet3!Z5</f>
        <v>49.903331999160308</v>
      </c>
      <c r="CH5" s="39">
        <f ca="1">Sheet3!AA5</f>
        <v>53.467855713386044</v>
      </c>
      <c r="CI5" s="39">
        <f ca="1">Sheet3!AB5</f>
        <v>57.032379427611787</v>
      </c>
      <c r="CJ5" s="39"/>
      <c r="CK5" s="39"/>
    </row>
    <row r="6" spans="1:89">
      <c r="A6" s="369"/>
      <c r="B6" s="76"/>
      <c r="C6" s="188"/>
      <c r="D6" s="188"/>
      <c r="E6" s="50"/>
      <c r="F6" s="40">
        <v>2</v>
      </c>
      <c r="G6" s="275">
        <f>Sheet1!D23</f>
        <v>-1</v>
      </c>
      <c r="H6" s="275">
        <f>Sheet1!E23</f>
        <v>0</v>
      </c>
      <c r="I6" s="275">
        <f>Sheet1!F23</f>
        <v>0</v>
      </c>
      <c r="J6" s="51">
        <f t="shared" ca="1" si="5"/>
        <v>-135.92684294002578</v>
      </c>
      <c r="K6" s="51">
        <f t="shared" ca="1" si="5"/>
        <v>0</v>
      </c>
      <c r="L6" s="51">
        <f t="shared" ca="1" si="5"/>
        <v>0</v>
      </c>
      <c r="M6" s="734">
        <f t="shared" ref="M6:M11" ca="1" si="7">N354</f>
        <v>0.23192139044936733</v>
      </c>
      <c r="N6" s="51">
        <f t="shared" ca="1" si="6"/>
        <v>-28.466294019464094</v>
      </c>
      <c r="O6" s="51">
        <f t="shared" ca="1" si="6"/>
        <v>0</v>
      </c>
      <c r="P6" s="51">
        <f t="shared" ca="1" si="6"/>
        <v>0</v>
      </c>
      <c r="Q6" s="53">
        <f t="shared" ref="Q6:Q11" ca="1" si="8">N432</f>
        <v>8.1627621739373657E-2</v>
      </c>
      <c r="R6" s="54">
        <f t="shared" ref="R6:R11" ca="1" si="9">M6/Q6</f>
        <v>2.8412121474010608</v>
      </c>
      <c r="S6" s="1">
        <v>25</v>
      </c>
      <c r="T6" s="39">
        <f t="shared" ca="1" si="3"/>
        <v>42.207201252536564</v>
      </c>
      <c r="U6" s="39">
        <f t="shared" ca="1" si="1"/>
        <v>45.852736869358331</v>
      </c>
      <c r="V6" s="39">
        <f t="shared" ca="1" si="1"/>
        <v>49.417260583584074</v>
      </c>
      <c r="W6" s="39">
        <f t="shared" ca="1" si="1"/>
        <v>52.98178429780981</v>
      </c>
      <c r="X6" s="39">
        <f t="shared" ca="1" si="1"/>
        <v>56.546308012035539</v>
      </c>
      <c r="Y6" s="39">
        <f t="shared" ca="1" si="1"/>
        <v>60.110831726261281</v>
      </c>
      <c r="Z6" s="39">
        <f t="shared" ca="1" si="1"/>
        <v>63.675355440487017</v>
      </c>
      <c r="AA6" s="39">
        <f t="shared" ca="1" si="1"/>
        <v>67.239879154712753</v>
      </c>
      <c r="AB6" s="39"/>
      <c r="AC6" s="39"/>
      <c r="AD6" s="39"/>
      <c r="AE6" s="39"/>
      <c r="AF6" s="39"/>
      <c r="AI6" s="1">
        <v>25</v>
      </c>
      <c r="AJ6" s="39">
        <f t="shared" ca="1" si="4"/>
        <v>42.207201252536564</v>
      </c>
      <c r="AK6" s="39">
        <f t="shared" ref="AK6:AQ6" ca="1" si="10">U7</f>
        <v>52.566938541241143</v>
      </c>
      <c r="AL6" s="39">
        <f t="shared" ca="1" si="10"/>
        <v>56.151115979534737</v>
      </c>
      <c r="AM6" s="39">
        <f t="shared" ca="1" si="10"/>
        <v>59.735293417828316</v>
      </c>
      <c r="AN6" s="39">
        <f t="shared" ca="1" si="10"/>
        <v>63.319470856121896</v>
      </c>
      <c r="AO6" s="39">
        <f t="shared" ca="1" si="10"/>
        <v>66.903648294415476</v>
      </c>
      <c r="AP6" s="39">
        <f t="shared" ca="1" si="10"/>
        <v>70.487825732709055</v>
      </c>
      <c r="AQ6" s="39">
        <f t="shared" ca="1" si="10"/>
        <v>74.072003171002649</v>
      </c>
      <c r="AR6" s="39"/>
      <c r="AS6" s="39"/>
      <c r="AT6" s="39"/>
      <c r="AV6" s="241"/>
      <c r="AW6" s="58"/>
      <c r="AX6" s="58"/>
      <c r="AY6" s="58"/>
      <c r="AZ6" s="241"/>
      <c r="BA6" s="58"/>
      <c r="BB6" s="58"/>
      <c r="BC6" s="58"/>
      <c r="BD6" s="64"/>
      <c r="BE6" s="64"/>
      <c r="BF6" s="64"/>
      <c r="BG6" s="64"/>
      <c r="BH6" s="64"/>
      <c r="BI6" s="64"/>
      <c r="BJ6" s="64"/>
      <c r="BK6" s="64"/>
      <c r="BM6">
        <v>25</v>
      </c>
      <c r="BN6" s="457">
        <v>0.26050000000000001</v>
      </c>
      <c r="BO6" s="458">
        <v>0.28299999999999997</v>
      </c>
      <c r="BP6" s="458">
        <v>0.30499999999999999</v>
      </c>
      <c r="BQ6" s="458">
        <v>0.32700000000000001</v>
      </c>
      <c r="BR6" s="458">
        <v>0.34899999999999998</v>
      </c>
      <c r="BS6" s="458">
        <v>0.371</v>
      </c>
      <c r="BT6" s="458">
        <v>0.39300000000000002</v>
      </c>
      <c r="BU6" s="458">
        <v>0.41499999999999998</v>
      </c>
      <c r="BV6" s="458"/>
      <c r="BW6" s="15"/>
      <c r="BX6" s="15"/>
      <c r="BZ6" s="1">
        <v>25</v>
      </c>
      <c r="CA6" s="39">
        <f ca="1">Sheet3!T6</f>
        <v>35.645237142257365</v>
      </c>
      <c r="CB6" s="39">
        <f ca="1">Sheet3!U6</f>
        <v>39.209760856483108</v>
      </c>
      <c r="CC6" s="39">
        <f ca="1">Sheet3!V6</f>
        <v>42.774284570708836</v>
      </c>
      <c r="CD6" s="39">
        <f ca="1">Sheet3!W6</f>
        <v>46.338808284934579</v>
      </c>
      <c r="CE6" s="39">
        <f ca="1">Sheet3!X6</f>
        <v>49.903331999160308</v>
      </c>
      <c r="CF6" s="39">
        <f ca="1">Sheet3!Y6</f>
        <v>53.467855713386044</v>
      </c>
      <c r="CG6" s="39">
        <f ca="1">Sheet3!Z6</f>
        <v>57.032379427611787</v>
      </c>
      <c r="CH6" s="39">
        <f ca="1">Sheet3!AA6</f>
        <v>60.596903141837515</v>
      </c>
      <c r="CI6" s="39"/>
      <c r="CJ6" s="39"/>
      <c r="CK6" s="39"/>
    </row>
    <row r="7" spans="1:89">
      <c r="A7" s="369"/>
      <c r="B7" s="76"/>
      <c r="C7" s="76"/>
      <c r="D7" s="76"/>
      <c r="E7" s="50"/>
      <c r="F7" s="40">
        <v>3</v>
      </c>
      <c r="G7" s="275">
        <f>Sheet1!D24</f>
        <v>1</v>
      </c>
      <c r="H7" s="275">
        <f>Sheet1!E24</f>
        <v>1</v>
      </c>
      <c r="I7" s="275">
        <f>Sheet1!F24</f>
        <v>0</v>
      </c>
      <c r="J7" s="51">
        <f t="shared" ca="1" si="5"/>
        <v>135.92684294002578</v>
      </c>
      <c r="K7" s="51">
        <f t="shared" ca="1" si="5"/>
        <v>135.92684294002578</v>
      </c>
      <c r="L7" s="51">
        <f t="shared" ca="1" si="5"/>
        <v>0</v>
      </c>
      <c r="M7" s="734">
        <f t="shared" ca="1" si="7"/>
        <v>0.2222621748480362</v>
      </c>
      <c r="N7" s="51">
        <f t="shared" ca="1" si="6"/>
        <v>28.466294019464094</v>
      </c>
      <c r="O7" s="51">
        <f t="shared" ca="1" si="6"/>
        <v>28.466294019464094</v>
      </c>
      <c r="P7" s="51">
        <f t="shared" ca="1" si="6"/>
        <v>0</v>
      </c>
      <c r="Q7" s="53">
        <f t="shared" ca="1" si="8"/>
        <v>0.12015710736744474</v>
      </c>
      <c r="R7" s="54">
        <f t="shared" ca="1" si="9"/>
        <v>1.8497630287349587</v>
      </c>
      <c r="S7" s="25">
        <v>30</v>
      </c>
      <c r="T7" s="39">
        <f t="shared" ca="1" si="3"/>
        <v>48.982761102947563</v>
      </c>
      <c r="U7" s="39">
        <f t="shared" ca="1" si="3"/>
        <v>52.566938541241143</v>
      </c>
      <c r="V7" s="39">
        <f t="shared" ca="1" si="3"/>
        <v>56.151115979534737</v>
      </c>
      <c r="W7" s="39">
        <f t="shared" ca="1" si="3"/>
        <v>59.735293417828316</v>
      </c>
      <c r="X7" s="39">
        <f t="shared" ca="1" si="3"/>
        <v>63.319470856121896</v>
      </c>
      <c r="Y7" s="39">
        <f t="shared" ca="1" si="3"/>
        <v>66.903648294415476</v>
      </c>
      <c r="Z7" s="39">
        <f t="shared" ca="1" si="3"/>
        <v>70.487825732709055</v>
      </c>
      <c r="AA7" s="39">
        <f t="shared" ca="1" si="3"/>
        <v>74.072003171002649</v>
      </c>
      <c r="AB7" s="39"/>
      <c r="AC7" s="39"/>
      <c r="AD7" s="39"/>
      <c r="AE7" s="39"/>
      <c r="AF7" s="39"/>
      <c r="AI7" s="25">
        <v>30</v>
      </c>
      <c r="AJ7" s="39">
        <f t="shared" ca="1" si="4"/>
        <v>48.982761102947563</v>
      </c>
      <c r="AK7" s="39">
        <f t="shared" ca="1" si="4"/>
        <v>52.566938541241143</v>
      </c>
      <c r="AL7" s="39">
        <f t="shared" ca="1" si="4"/>
        <v>56.151115979534737</v>
      </c>
      <c r="AM7" s="39">
        <f t="shared" ca="1" si="4"/>
        <v>59.735293417828316</v>
      </c>
      <c r="AN7" s="39">
        <f t="shared" ca="1" si="4"/>
        <v>63.319470856121896</v>
      </c>
      <c r="AO7" s="39">
        <f t="shared" ca="1" si="4"/>
        <v>66.903648294415476</v>
      </c>
      <c r="AP7" s="39">
        <f t="shared" ca="1" si="4"/>
        <v>70.487825732709055</v>
      </c>
      <c r="AQ7" s="39">
        <f t="shared" ca="1" si="4"/>
        <v>74.072003171002649</v>
      </c>
      <c r="AR7" s="39"/>
      <c r="AS7" s="39"/>
      <c r="AT7" s="39"/>
      <c r="AV7" s="284"/>
      <c r="AW7" s="58"/>
      <c r="AX7" s="58"/>
      <c r="AY7" s="58"/>
      <c r="AZ7" s="284"/>
      <c r="BA7" s="58"/>
      <c r="BB7" s="58"/>
      <c r="BC7" s="58"/>
      <c r="BD7" s="64"/>
      <c r="BE7" s="64"/>
      <c r="BF7" s="64"/>
      <c r="BG7" s="64"/>
      <c r="BH7" s="64"/>
      <c r="BI7" s="64"/>
      <c r="BJ7" s="64"/>
      <c r="BK7" s="64"/>
      <c r="BM7">
        <v>30</v>
      </c>
      <c r="BN7" s="41">
        <v>0.30231829850483138</v>
      </c>
      <c r="BO7" s="41">
        <v>0.32443959996448135</v>
      </c>
      <c r="BP7" s="41">
        <v>0.34656090142413143</v>
      </c>
      <c r="BQ7" s="41">
        <v>0.3686822028837814</v>
      </c>
      <c r="BR7" s="41">
        <v>0.39080350434343136</v>
      </c>
      <c r="BS7" s="41">
        <v>0.41292480580308133</v>
      </c>
      <c r="BT7" s="41">
        <v>0.43504610726273135</v>
      </c>
      <c r="BU7" s="41">
        <v>0.45716740872238137</v>
      </c>
      <c r="BV7" s="15"/>
      <c r="BW7" s="15"/>
      <c r="BX7" s="15"/>
      <c r="BZ7" s="25">
        <v>30</v>
      </c>
      <c r="CA7" s="39">
        <f ca="1">Sheet3!T7</f>
        <v>42.774284570708843</v>
      </c>
      <c r="CB7" s="39">
        <f ca="1">Sheet3!U7</f>
        <v>46.338808284934579</v>
      </c>
      <c r="CC7" s="39">
        <f ca="1">Sheet3!V7</f>
        <v>49.903331999160308</v>
      </c>
      <c r="CD7" s="39">
        <f ca="1">Sheet3!W7</f>
        <v>53.467855713386044</v>
      </c>
      <c r="CE7" s="39">
        <f ca="1">Sheet3!X7</f>
        <v>57.032379427611787</v>
      </c>
      <c r="CF7" s="39">
        <f ca="1">Sheet3!Y7</f>
        <v>60.596903141837515</v>
      </c>
      <c r="CG7" s="39">
        <f ca="1">Sheet3!Z7</f>
        <v>64.161426856063244</v>
      </c>
      <c r="CH7" s="39">
        <f ca="1">Sheet3!AA7</f>
        <v>67.725950570288987</v>
      </c>
      <c r="CI7" s="39"/>
      <c r="CJ7" s="39"/>
      <c r="CK7" s="39"/>
    </row>
    <row r="8" spans="1:89">
      <c r="A8" s="369"/>
      <c r="B8" s="76"/>
      <c r="C8" s="188"/>
      <c r="D8" s="76"/>
      <c r="E8" s="50"/>
      <c r="F8" s="40">
        <v>4</v>
      </c>
      <c r="G8" s="275">
        <f>Sheet1!D25</f>
        <v>-1</v>
      </c>
      <c r="H8" s="275">
        <f>Sheet1!E25</f>
        <v>1</v>
      </c>
      <c r="I8" s="275">
        <f>Sheet1!F25</f>
        <v>0</v>
      </c>
      <c r="J8" s="51">
        <f t="shared" ca="1" si="5"/>
        <v>-135.92684294002578</v>
      </c>
      <c r="K8" s="51">
        <f t="shared" ca="1" si="5"/>
        <v>135.92684294002578</v>
      </c>
      <c r="L8" s="51">
        <f t="shared" ca="1" si="5"/>
        <v>0</v>
      </c>
      <c r="M8" s="734">
        <f t="shared" ca="1" si="7"/>
        <v>0.13592684294002577</v>
      </c>
      <c r="N8" s="51">
        <f t="shared" ca="1" si="6"/>
        <v>-28.466294019464094</v>
      </c>
      <c r="O8" s="51">
        <f t="shared" ca="1" si="6"/>
        <v>28.466294019464094</v>
      </c>
      <c r="P8" s="51">
        <f t="shared" ca="1" si="6"/>
        <v>0</v>
      </c>
      <c r="Q8" s="53">
        <f t="shared" ca="1" si="8"/>
        <v>6.0171745541947562E-2</v>
      </c>
      <c r="R8" s="54">
        <f t="shared" ca="1" si="9"/>
        <v>2.2589812164459651</v>
      </c>
      <c r="S8" s="25">
        <v>40</v>
      </c>
      <c r="T8" s="39">
        <f t="shared" ca="1" si="3"/>
        <v>62.484001513480379</v>
      </c>
      <c r="U8" s="39">
        <f t="shared" ca="1" si="3"/>
        <v>66.068178951773959</v>
      </c>
      <c r="V8" s="39">
        <f t="shared" ca="1" si="3"/>
        <v>69.652356390067553</v>
      </c>
      <c r="W8" s="39">
        <f t="shared" ca="1" si="3"/>
        <v>73.236533828361132</v>
      </c>
      <c r="X8" s="39">
        <f t="shared" ca="1" si="3"/>
        <v>76.820711266654712</v>
      </c>
      <c r="Y8" s="39">
        <f t="shared" ca="1" si="3"/>
        <v>80.404888704948291</v>
      </c>
      <c r="Z8" s="39">
        <f t="shared" ca="1" si="3"/>
        <v>83.989066143241871</v>
      </c>
      <c r="AA8" s="39"/>
      <c r="AB8" s="39"/>
      <c r="AC8" s="39"/>
      <c r="AD8" s="39"/>
      <c r="AE8" s="39"/>
      <c r="AF8" s="39"/>
      <c r="AI8" s="25">
        <v>40</v>
      </c>
      <c r="AJ8" s="39">
        <f t="shared" ca="1" si="4"/>
        <v>62.484001513480379</v>
      </c>
      <c r="AK8" s="39">
        <f t="shared" ca="1" si="4"/>
        <v>66.068178951773959</v>
      </c>
      <c r="AL8" s="39">
        <f t="shared" ca="1" si="4"/>
        <v>69.652356390067553</v>
      </c>
      <c r="AM8" s="39">
        <f t="shared" ca="1" si="4"/>
        <v>73.236533828361132</v>
      </c>
      <c r="AN8" s="39">
        <f t="shared" ca="1" si="4"/>
        <v>76.820711266654712</v>
      </c>
      <c r="AO8" s="39">
        <f t="shared" ca="1" si="4"/>
        <v>80.404888704948291</v>
      </c>
      <c r="AP8" s="39">
        <f t="shared" ca="1" si="4"/>
        <v>83.989066143241871</v>
      </c>
      <c r="AQ8" s="39"/>
      <c r="AR8" s="39"/>
      <c r="AS8" s="39"/>
      <c r="AT8" s="39"/>
      <c r="AV8" s="241"/>
      <c r="AW8" s="58"/>
      <c r="AX8" s="58"/>
      <c r="AY8" s="58"/>
      <c r="AZ8" s="241"/>
      <c r="BA8" s="58"/>
      <c r="BB8" s="58"/>
      <c r="BC8" s="58"/>
      <c r="BD8" s="64"/>
      <c r="BE8" s="64"/>
      <c r="BF8" s="64"/>
      <c r="BG8" s="64"/>
      <c r="BH8" s="64"/>
      <c r="BI8" s="64"/>
      <c r="BJ8" s="64"/>
      <c r="BK8" s="64"/>
      <c r="BM8">
        <v>40</v>
      </c>
      <c r="BN8" s="41">
        <v>0.38564704389830684</v>
      </c>
      <c r="BO8" s="41">
        <v>0.40776834535795686</v>
      </c>
      <c r="BP8" s="41">
        <v>0.42988964681760694</v>
      </c>
      <c r="BQ8" s="41">
        <v>0.45201094827725691</v>
      </c>
      <c r="BR8" s="41">
        <v>0.47413224973690687</v>
      </c>
      <c r="BS8" s="41">
        <v>0.49625355119655684</v>
      </c>
      <c r="BT8" s="41">
        <v>0.51837485265620686</v>
      </c>
      <c r="BU8" s="15"/>
      <c r="BV8" s="15"/>
      <c r="BW8" s="15"/>
      <c r="BX8" s="15"/>
      <c r="BZ8" s="25">
        <v>40</v>
      </c>
      <c r="CA8" s="39">
        <f ca="1">Sheet3!T8</f>
        <v>57.032379427611787</v>
      </c>
      <c r="CB8" s="39">
        <f ca="1">Sheet3!U8</f>
        <v>60.596903141837515</v>
      </c>
      <c r="CC8" s="39">
        <f ca="1">Sheet3!V8</f>
        <v>64.161426856063244</v>
      </c>
      <c r="CD8" s="39">
        <f ca="1">Sheet3!W8</f>
        <v>67.725950570288987</v>
      </c>
      <c r="CE8" s="39">
        <f ca="1">Sheet3!X8</f>
        <v>71.29047428451473</v>
      </c>
      <c r="CF8" s="39">
        <f ca="1">Sheet3!Y8</f>
        <v>74.854997998740473</v>
      </c>
      <c r="CG8" s="39">
        <f ca="1">Sheet3!Z8</f>
        <v>78.419521712966187</v>
      </c>
      <c r="CH8" s="39"/>
      <c r="CI8" s="39"/>
      <c r="CJ8" s="39"/>
      <c r="CK8" s="39"/>
    </row>
    <row r="9" spans="1:89">
      <c r="A9" s="369"/>
      <c r="B9" s="76"/>
      <c r="C9" s="76"/>
      <c r="D9" s="76"/>
      <c r="E9" s="50"/>
      <c r="F9" s="55">
        <v>5</v>
      </c>
      <c r="G9" s="275">
        <f>Sheet1!D26</f>
        <v>1</v>
      </c>
      <c r="H9" s="275">
        <f>Sheet1!E26</f>
        <v>0</v>
      </c>
      <c r="I9" s="275">
        <f>Sheet1!F26</f>
        <v>0.5</v>
      </c>
      <c r="J9" s="51">
        <f t="shared" ca="1" si="5"/>
        <v>135.92684294002578</v>
      </c>
      <c r="K9" s="51">
        <f t="shared" ca="1" si="5"/>
        <v>0</v>
      </c>
      <c r="L9" s="51">
        <f t="shared" ca="1" si="5"/>
        <v>67.963421470012889</v>
      </c>
      <c r="M9" s="734">
        <f t="shared" ca="1" si="7"/>
        <v>0.15153260208512906</v>
      </c>
      <c r="N9" s="51">
        <f t="shared" ca="1" si="6"/>
        <v>28.466294019464094</v>
      </c>
      <c r="O9" s="51">
        <f t="shared" ca="1" si="6"/>
        <v>0</v>
      </c>
      <c r="P9" s="51">
        <f t="shared" ca="1" si="6"/>
        <v>14.233147009732047</v>
      </c>
      <c r="Q9" s="53">
        <f t="shared" ca="1" si="8"/>
        <v>6.2862622117187239E-2</v>
      </c>
      <c r="R9" s="54">
        <f t="shared" ca="1" si="9"/>
        <v>2.4105358157450865</v>
      </c>
      <c r="S9" s="25">
        <v>50</v>
      </c>
      <c r="T9" s="39">
        <f t="shared" ca="1" si="3"/>
        <v>75.985241924013195</v>
      </c>
      <c r="U9" s="39">
        <f t="shared" ca="1" si="3"/>
        <v>79.56941936230676</v>
      </c>
      <c r="V9" s="39">
        <f t="shared" ca="1" si="3"/>
        <v>83.15359680060034</v>
      </c>
      <c r="W9" s="39">
        <f t="shared" ca="1" si="3"/>
        <v>86.737774238893934</v>
      </c>
      <c r="X9" s="39">
        <f t="shared" ca="1" si="3"/>
        <v>90.321951677187528</v>
      </c>
      <c r="Y9" s="39">
        <f t="shared" ca="1" si="3"/>
        <v>93.906129115481107</v>
      </c>
      <c r="Z9" s="39"/>
      <c r="AA9" s="39"/>
      <c r="AB9" s="39"/>
      <c r="AC9" s="39"/>
      <c r="AD9" s="39"/>
      <c r="AE9" s="39"/>
      <c r="AF9" s="39"/>
      <c r="AI9" s="25">
        <v>50</v>
      </c>
      <c r="AJ9" s="39">
        <f t="shared" ca="1" si="4"/>
        <v>75.985241924013195</v>
      </c>
      <c r="AK9" s="39">
        <f ca="1">U9</f>
        <v>79.56941936230676</v>
      </c>
      <c r="AL9" s="39">
        <f ca="1">V9</f>
        <v>83.15359680060034</v>
      </c>
      <c r="AM9" s="39">
        <f ca="1">W9</f>
        <v>86.737774238893934</v>
      </c>
      <c r="AN9" s="39">
        <f ca="1">X9</f>
        <v>90.321951677187528</v>
      </c>
      <c r="AO9" s="39">
        <f ca="1">Y9</f>
        <v>93.906129115481107</v>
      </c>
      <c r="AP9" s="39"/>
      <c r="AQ9" s="39"/>
      <c r="AR9" s="39"/>
      <c r="AS9" s="39"/>
      <c r="AT9" s="39"/>
      <c r="AV9" s="241"/>
      <c r="AW9" s="58"/>
      <c r="AX9" s="58"/>
      <c r="AY9" s="58"/>
      <c r="AZ9" s="241"/>
      <c r="BA9" s="58"/>
      <c r="BB9" s="58"/>
      <c r="BC9" s="58"/>
      <c r="BD9" s="64"/>
      <c r="BE9" s="64"/>
      <c r="BF9" s="64"/>
      <c r="BG9" s="64"/>
      <c r="BH9" s="64"/>
      <c r="BI9" s="64"/>
      <c r="BJ9" s="64"/>
      <c r="BK9" s="64"/>
      <c r="BM9">
        <v>50</v>
      </c>
      <c r="BN9" s="41">
        <v>0.4689757892917823</v>
      </c>
      <c r="BO9" s="41">
        <v>0.49109709075143226</v>
      </c>
      <c r="BP9" s="41">
        <v>0.51321839221108223</v>
      </c>
      <c r="BQ9" s="41">
        <v>0.53533969367073231</v>
      </c>
      <c r="BR9" s="41">
        <v>0.55746099513038239</v>
      </c>
      <c r="BS9" s="41">
        <v>0.57958229659003235</v>
      </c>
      <c r="BT9" s="15"/>
      <c r="BU9" s="15"/>
      <c r="BV9" s="15"/>
      <c r="BW9" s="15"/>
      <c r="BX9" s="15"/>
      <c r="BZ9" s="25">
        <v>50</v>
      </c>
      <c r="CA9" s="39">
        <f ca="1">Sheet3!T9</f>
        <v>71.29047428451473</v>
      </c>
      <c r="CB9" s="39">
        <f ca="1">Sheet3!U9</f>
        <v>74.854997998740473</v>
      </c>
      <c r="CC9" s="39">
        <f ca="1">Sheet3!V9</f>
        <v>78.419521712966187</v>
      </c>
      <c r="CD9" s="39">
        <f ca="1">Sheet3!W9</f>
        <v>81.98404542719193</v>
      </c>
      <c r="CE9" s="39">
        <f ca="1">Sheet3!X9</f>
        <v>85.548569141417673</v>
      </c>
      <c r="CF9" s="39">
        <f ca="1">Sheet3!Y9</f>
        <v>89.113092855643416</v>
      </c>
      <c r="CG9" s="39"/>
      <c r="CH9" s="39"/>
      <c r="CI9" s="39"/>
      <c r="CJ9" s="39"/>
      <c r="CK9" s="39"/>
    </row>
    <row r="10" spans="1:89">
      <c r="A10" s="369"/>
      <c r="B10" s="76"/>
      <c r="C10" s="188"/>
      <c r="D10" s="188"/>
      <c r="E10" s="50"/>
      <c r="F10" s="5">
        <v>6</v>
      </c>
      <c r="G10" s="275">
        <f>Sheet1!D27</f>
        <v>-1</v>
      </c>
      <c r="H10" s="275">
        <f>Sheet1!E27</f>
        <v>0</v>
      </c>
      <c r="I10" s="275">
        <f>Sheet1!F27</f>
        <v>0.5</v>
      </c>
      <c r="J10" s="51">
        <f t="shared" ca="1" si="5"/>
        <v>-135.92684294002578</v>
      </c>
      <c r="K10" s="51">
        <f t="shared" ca="1" si="5"/>
        <v>0</v>
      </c>
      <c r="L10" s="51">
        <f t="shared" ca="1" si="5"/>
        <v>67.963421470012889</v>
      </c>
      <c r="M10" s="734">
        <f t="shared" ca="1" si="7"/>
        <v>0.15153260208512906</v>
      </c>
      <c r="N10" s="51">
        <f t="shared" ca="1" si="6"/>
        <v>-28.466294019464094</v>
      </c>
      <c r="O10" s="51">
        <f t="shared" ca="1" si="6"/>
        <v>0</v>
      </c>
      <c r="P10" s="51">
        <f t="shared" ca="1" si="6"/>
        <v>14.233147009732047</v>
      </c>
      <c r="Q10" s="52">
        <f t="shared" ca="1" si="8"/>
        <v>6.2862622117187239E-2</v>
      </c>
      <c r="R10" s="54">
        <f t="shared" ca="1" si="9"/>
        <v>2.4105358157450865</v>
      </c>
      <c r="S10" s="25">
        <v>60</v>
      </c>
      <c r="T10" s="39">
        <f ca="1">BN10*$B$2</f>
        <v>89.486482334545997</v>
      </c>
      <c r="U10" s="39">
        <f ca="1">BO10*$B$2</f>
        <v>93.070659772839576</v>
      </c>
      <c r="V10" s="39">
        <f ca="1">BP10*$B$2</f>
        <v>96.654837211133156</v>
      </c>
      <c r="W10" s="39">
        <f ca="1">BQ10*$B$2</f>
        <v>100.23901464942675</v>
      </c>
      <c r="X10" s="39">
        <f ca="1">BR10*$B$2</f>
        <v>103.82319208772033</v>
      </c>
      <c r="Y10" s="39"/>
      <c r="Z10" s="39"/>
      <c r="AA10" s="39"/>
      <c r="AB10" s="39"/>
      <c r="AC10" s="39"/>
      <c r="AD10" s="39"/>
      <c r="AE10" s="39"/>
      <c r="AF10" s="39"/>
      <c r="AI10" s="25">
        <v>60</v>
      </c>
      <c r="AJ10" s="39">
        <f t="shared" ca="1" si="4"/>
        <v>89.486482334545997</v>
      </c>
      <c r="AK10" s="39">
        <f ca="1">U10</f>
        <v>93.070659772839576</v>
      </c>
      <c r="AL10" s="39">
        <f ca="1">V10</f>
        <v>96.654837211133156</v>
      </c>
      <c r="AM10" s="39">
        <f ca="1">W10</f>
        <v>100.23901464942675</v>
      </c>
      <c r="AN10" s="39">
        <f ca="1">X10</f>
        <v>103.82319208772033</v>
      </c>
      <c r="AO10" s="39"/>
      <c r="AP10" s="39"/>
      <c r="AQ10" s="39"/>
      <c r="AR10" s="39"/>
      <c r="AS10" s="39"/>
      <c r="AT10" s="39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M10">
        <v>60</v>
      </c>
      <c r="BN10" s="41">
        <v>0.55230453468525775</v>
      </c>
      <c r="BO10" s="41">
        <v>0.57442583614490772</v>
      </c>
      <c r="BP10" s="41">
        <v>0.59654713760455769</v>
      </c>
      <c r="BQ10" s="41">
        <v>0.61866843906420776</v>
      </c>
      <c r="BR10" s="41">
        <v>0.64078974052385773</v>
      </c>
      <c r="BS10" s="41"/>
      <c r="BT10" s="15"/>
      <c r="BU10" s="15"/>
      <c r="BV10" s="15"/>
      <c r="BW10" s="15"/>
      <c r="BX10" s="15"/>
      <c r="BZ10" s="25">
        <v>60</v>
      </c>
      <c r="CA10" s="39">
        <f ca="1">Sheet3!T10</f>
        <v>85.548569141417673</v>
      </c>
      <c r="CB10" s="39">
        <f ca="1">Sheet3!U10</f>
        <v>89.113092855643416</v>
      </c>
      <c r="CC10" s="39">
        <f ca="1">Sheet3!V10</f>
        <v>92.67761656986913</v>
      </c>
      <c r="CD10" s="39">
        <f ca="1">Sheet3!W10</f>
        <v>96.242140284094873</v>
      </c>
      <c r="CE10" s="39">
        <f ca="1">Sheet3!X10</f>
        <v>99.806663998320616</v>
      </c>
      <c r="CF10" s="39"/>
      <c r="CG10" s="39"/>
      <c r="CH10" s="39"/>
      <c r="CI10" s="39"/>
      <c r="CJ10" s="39"/>
      <c r="CK10" s="39"/>
    </row>
    <row r="11" spans="1:89">
      <c r="A11" s="369"/>
      <c r="B11" s="76"/>
      <c r="C11" s="186"/>
      <c r="D11" s="186"/>
      <c r="E11" s="50"/>
      <c r="F11" s="5">
        <v>7</v>
      </c>
      <c r="G11" s="275">
        <f>Sheet1!D28</f>
        <v>1</v>
      </c>
      <c r="H11" s="275">
        <f>Sheet1!E28</f>
        <v>1</v>
      </c>
      <c r="I11" s="275">
        <f>Sheet1!F28</f>
        <v>0.5</v>
      </c>
      <c r="J11" s="51">
        <f t="shared" ca="1" si="5"/>
        <v>135.92684294002578</v>
      </c>
      <c r="K11" s="51">
        <f t="shared" ca="1" si="5"/>
        <v>135.92684294002578</v>
      </c>
      <c r="L11" s="51">
        <f t="shared" ca="1" si="5"/>
        <v>67.963421470012889</v>
      </c>
      <c r="M11" s="734">
        <f t="shared" ca="1" si="7"/>
        <v>0.14873935272077862</v>
      </c>
      <c r="N11" s="51">
        <f t="shared" ca="1" si="6"/>
        <v>28.466294019464094</v>
      </c>
      <c r="O11" s="51">
        <f t="shared" ca="1" si="6"/>
        <v>28.466294019464094</v>
      </c>
      <c r="P11" s="51">
        <f t="shared" ca="1" si="6"/>
        <v>14.233147009732047</v>
      </c>
      <c r="Q11" s="52">
        <f t="shared" ca="1" si="8"/>
        <v>6.0150639436148498E-2</v>
      </c>
      <c r="R11" s="54">
        <f t="shared" ca="1" si="9"/>
        <v>2.4727809066546897</v>
      </c>
      <c r="S11" s="25">
        <v>70</v>
      </c>
      <c r="T11" s="39">
        <f ca="1">BN11*$B$2</f>
        <v>102.98772274507881</v>
      </c>
      <c r="U11" s="39">
        <f ca="1">BO11*$B$2</f>
        <v>106.57190018337239</v>
      </c>
      <c r="V11" s="39">
        <f ca="1">BP11*$B$2</f>
        <v>110.15607762166597</v>
      </c>
      <c r="W11" s="39">
        <f ca="1">BQ11*$B$2</f>
        <v>113.74025505995954</v>
      </c>
      <c r="X11" s="39"/>
      <c r="Y11" s="39"/>
      <c r="Z11" s="39"/>
      <c r="AA11" s="39"/>
      <c r="AB11" s="39"/>
      <c r="AC11" s="39"/>
      <c r="AD11" s="39"/>
      <c r="AE11" s="39"/>
      <c r="AF11" s="39"/>
      <c r="AI11" s="25">
        <v>70</v>
      </c>
      <c r="AJ11" s="39">
        <f t="shared" ca="1" si="4"/>
        <v>102.98772274507881</v>
      </c>
      <c r="AK11" s="39">
        <f ca="1">U11</f>
        <v>106.57190018337239</v>
      </c>
      <c r="AL11" s="39">
        <f ca="1">V11</f>
        <v>110.15607762166597</v>
      </c>
      <c r="AM11" s="39">
        <f ca="1">W11</f>
        <v>113.74025505995954</v>
      </c>
      <c r="AN11" s="39"/>
      <c r="AO11" s="39"/>
      <c r="AP11" s="39"/>
      <c r="AQ11" s="39"/>
      <c r="AR11" s="39"/>
      <c r="AS11" s="39"/>
      <c r="AT11" s="39"/>
      <c r="AV11" s="64"/>
      <c r="AW11" s="64"/>
      <c r="AX11" s="68"/>
      <c r="AY11" s="68"/>
      <c r="AZ11" s="64"/>
      <c r="BA11" s="64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M11">
        <v>70</v>
      </c>
      <c r="BN11" s="41">
        <v>0.63563328007873321</v>
      </c>
      <c r="BO11" s="41">
        <v>0.65775458153838318</v>
      </c>
      <c r="BP11" s="41">
        <v>0.67987588299803314</v>
      </c>
      <c r="BQ11" s="41">
        <v>0.70199718445768311</v>
      </c>
      <c r="BR11" s="15"/>
      <c r="BS11" s="15"/>
      <c r="BT11" s="15"/>
      <c r="BU11" s="15"/>
      <c r="BV11" s="15"/>
      <c r="BW11" s="15"/>
      <c r="BX11" s="15"/>
      <c r="BZ11" s="25">
        <v>70</v>
      </c>
      <c r="CA11" s="39">
        <f ca="1">Sheet3!T11</f>
        <v>99.806663998320616</v>
      </c>
      <c r="CB11" s="39">
        <f ca="1">Sheet3!U11</f>
        <v>103.37118771254636</v>
      </c>
      <c r="CC11" s="39">
        <f ca="1">Sheet3!V11</f>
        <v>106.93571142677207</v>
      </c>
      <c r="CD11" s="39">
        <f ca="1">Sheet3!W11</f>
        <v>110.50023514099782</v>
      </c>
      <c r="CE11" s="39"/>
      <c r="CF11" s="39"/>
      <c r="CG11" s="39"/>
      <c r="CH11" s="39"/>
      <c r="CI11" s="39"/>
      <c r="CJ11" s="39"/>
      <c r="CK11" s="39"/>
    </row>
    <row r="12" spans="1:89">
      <c r="A12" s="369"/>
      <c r="B12" s="76"/>
      <c r="C12" s="187"/>
      <c r="D12" s="187"/>
      <c r="E12" s="50"/>
      <c r="F12" s="56"/>
      <c r="G12" s="57"/>
      <c r="H12" s="58"/>
      <c r="I12" s="58"/>
      <c r="J12" s="31"/>
      <c r="K12" s="31"/>
      <c r="L12" s="31"/>
      <c r="M12" s="31">
        <f ca="1">MIN(M5:M11)</f>
        <v>0.13592684294002577</v>
      </c>
      <c r="N12" s="31"/>
      <c r="Q12" s="31">
        <f ca="1">MIN(Q5:Q11)</f>
        <v>6.0150639436148498E-2</v>
      </c>
      <c r="S12" s="25">
        <v>80</v>
      </c>
      <c r="T12" s="39">
        <f ca="1">BN12*$B$2</f>
        <v>116.48896315561163</v>
      </c>
      <c r="U12" s="39">
        <f ca="1">BO12*$B$2</f>
        <v>120.07314059390524</v>
      </c>
      <c r="V12" s="39">
        <f ca="1">BP12*$B$2</f>
        <v>123.65731803219882</v>
      </c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I12" s="25">
        <v>80</v>
      </c>
      <c r="AJ12" s="39">
        <f t="shared" ca="1" si="4"/>
        <v>116.48896315561163</v>
      </c>
      <c r="AK12" s="39">
        <f ca="1">U12</f>
        <v>120.07314059390524</v>
      </c>
      <c r="AL12" s="39">
        <f ca="1">V12</f>
        <v>123.65731803219882</v>
      </c>
      <c r="AM12" s="39"/>
      <c r="AN12" s="39"/>
      <c r="AO12" s="39"/>
      <c r="AP12" s="39"/>
      <c r="AQ12" s="39"/>
      <c r="AR12" s="39"/>
      <c r="AS12" s="39"/>
      <c r="AT12" s="39"/>
      <c r="AV12" s="64"/>
      <c r="AW12" s="75"/>
      <c r="AX12" s="64"/>
      <c r="AY12" s="70"/>
      <c r="AZ12" s="64"/>
      <c r="BA12" s="75"/>
      <c r="BB12" s="60"/>
      <c r="BC12" s="70"/>
      <c r="BD12" s="64"/>
      <c r="BE12" s="64"/>
      <c r="BF12" s="64"/>
      <c r="BG12" s="64"/>
      <c r="BH12" s="64"/>
      <c r="BI12" s="70"/>
      <c r="BJ12" s="70"/>
      <c r="BK12" s="70"/>
      <c r="BM12">
        <v>80</v>
      </c>
      <c r="BN12" s="41">
        <v>0.71896202547220867</v>
      </c>
      <c r="BO12" s="41">
        <v>0.74108332693185885</v>
      </c>
      <c r="BP12" s="41">
        <v>0.76320462839150882</v>
      </c>
      <c r="BQ12" s="15"/>
      <c r="BR12" s="15"/>
      <c r="BS12" s="15"/>
      <c r="BT12" s="15"/>
      <c r="BU12" s="15"/>
      <c r="BV12" s="15"/>
      <c r="BW12" s="15"/>
      <c r="BX12" s="15"/>
      <c r="BZ12" s="25">
        <v>80</v>
      </c>
      <c r="CA12" s="39">
        <f ca="1">Sheet3!T12</f>
        <v>114.06475885522356</v>
      </c>
      <c r="CB12" s="39">
        <f ca="1">Sheet3!U12</f>
        <v>117.6292825694493</v>
      </c>
      <c r="CC12" s="39">
        <f ca="1">Sheet3!V12</f>
        <v>121.19380628367502</v>
      </c>
      <c r="CD12" s="39"/>
      <c r="CE12" s="39"/>
      <c r="CF12" s="39"/>
      <c r="CG12" s="39"/>
      <c r="CH12" s="39"/>
      <c r="CI12" s="39"/>
      <c r="CJ12" s="39"/>
      <c r="CK12" s="39"/>
    </row>
    <row r="13" spans="1:89" ht="18.75">
      <c r="A13" s="369"/>
      <c r="B13" s="76"/>
      <c r="C13" s="187"/>
      <c r="D13" s="187"/>
      <c r="E13" s="50"/>
      <c r="F13" s="56"/>
      <c r="G13" s="57"/>
      <c r="H13" s="58"/>
      <c r="I13" s="58"/>
      <c r="J13" s="31"/>
      <c r="K13" s="726" t="s">
        <v>355</v>
      </c>
      <c r="L13" s="727"/>
      <c r="M13" s="116">
        <f ca="1">MATCH(M12,M5:M11,0)</f>
        <v>4</v>
      </c>
      <c r="N13" s="31"/>
      <c r="O13" s="729" t="s">
        <v>355</v>
      </c>
      <c r="Q13" s="116">
        <f ca="1">MATCH(Q12,Q5:Q11,0)</f>
        <v>7</v>
      </c>
      <c r="S13" s="25">
        <v>90</v>
      </c>
      <c r="T13" s="39">
        <f ca="1">BN13*$B$2</f>
        <v>129.99020356614446</v>
      </c>
      <c r="U13" s="39">
        <f ca="1">BO13*$B$2</f>
        <v>133.57438100443804</v>
      </c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I13" s="25">
        <v>90</v>
      </c>
      <c r="AJ13" s="39">
        <f t="shared" ca="1" si="4"/>
        <v>129.99020356614446</v>
      </c>
      <c r="AK13" s="39">
        <f ca="1">U13</f>
        <v>133.57438100443804</v>
      </c>
      <c r="AL13" s="39"/>
      <c r="AM13" s="39"/>
      <c r="AN13" s="39"/>
      <c r="AO13" s="39"/>
      <c r="AP13" s="39"/>
      <c r="AQ13" s="39"/>
      <c r="AR13" s="39"/>
      <c r="AS13" s="39"/>
      <c r="AT13" s="39"/>
      <c r="AV13" s="64"/>
      <c r="AW13" s="75"/>
      <c r="AX13" s="64"/>
      <c r="AY13" s="70"/>
      <c r="AZ13" s="64"/>
      <c r="BA13" s="75"/>
      <c r="BB13" s="60"/>
      <c r="BC13" s="70"/>
      <c r="BD13" s="64"/>
      <c r="BE13" s="64"/>
      <c r="BF13" s="64"/>
      <c r="BG13" s="64"/>
      <c r="BH13" s="64"/>
      <c r="BI13" s="70"/>
      <c r="BJ13" s="70"/>
      <c r="BK13" s="70"/>
      <c r="BM13">
        <v>90</v>
      </c>
      <c r="BN13" s="41">
        <v>0.80229077086568434</v>
      </c>
      <c r="BO13" s="41">
        <v>0.82441207232533431</v>
      </c>
      <c r="BP13" s="15"/>
      <c r="BQ13" s="453"/>
      <c r="BR13" s="15"/>
      <c r="BS13" s="15"/>
      <c r="BT13" s="15"/>
      <c r="BU13" s="15"/>
      <c r="BV13" s="15"/>
      <c r="BW13" s="15"/>
      <c r="BX13" s="15"/>
      <c r="BZ13" s="25">
        <v>90</v>
      </c>
      <c r="CA13" s="39">
        <f ca="1">Sheet3!T13</f>
        <v>128.32285371212649</v>
      </c>
      <c r="CB13" s="39">
        <f ca="1">Sheet3!U13</f>
        <v>131.88737742635226</v>
      </c>
      <c r="CC13" s="39"/>
      <c r="CD13" s="39"/>
      <c r="CE13" s="39"/>
      <c r="CF13" s="39"/>
      <c r="CG13" s="39"/>
      <c r="CH13" s="39"/>
      <c r="CI13" s="39"/>
      <c r="CJ13" s="39"/>
      <c r="CK13" s="39"/>
    </row>
    <row r="14" spans="1:89">
      <c r="A14" s="369"/>
      <c r="B14" s="76"/>
      <c r="C14" s="187"/>
      <c r="D14" s="187"/>
      <c r="E14" s="50"/>
      <c r="F14" s="56"/>
      <c r="G14" s="57"/>
      <c r="H14" s="58"/>
      <c r="I14" s="58"/>
      <c r="J14" s="31"/>
      <c r="K14" s="31"/>
      <c r="L14" s="31"/>
      <c r="M14" s="31"/>
      <c r="N14" s="31"/>
      <c r="S14" s="25">
        <v>100</v>
      </c>
      <c r="T14" s="39">
        <f ca="1">BN14*$B$2</f>
        <v>143.49144397667729</v>
      </c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I14" s="25">
        <v>100</v>
      </c>
      <c r="AJ14" s="39">
        <f t="shared" ca="1" si="4"/>
        <v>143.49144397667729</v>
      </c>
      <c r="AK14" s="39"/>
      <c r="AL14" s="39"/>
      <c r="AM14" s="39"/>
      <c r="AN14" s="39"/>
      <c r="AO14" s="39"/>
      <c r="AP14" s="39"/>
      <c r="AQ14" s="39"/>
      <c r="AV14" s="64"/>
      <c r="AW14" s="75"/>
      <c r="AX14" s="64"/>
      <c r="AY14" s="70"/>
      <c r="AZ14" s="64"/>
      <c r="BA14" s="75"/>
      <c r="BB14" s="188"/>
      <c r="BC14" s="70"/>
      <c r="BD14" s="64"/>
      <c r="BE14" s="64"/>
      <c r="BF14" s="64"/>
      <c r="BG14" s="64"/>
      <c r="BH14" s="64"/>
      <c r="BI14" s="70"/>
      <c r="BJ14" s="70"/>
      <c r="BK14" s="70"/>
      <c r="BM14">
        <v>100</v>
      </c>
      <c r="BN14" s="41">
        <v>0.8856195162591598</v>
      </c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Z14" s="25">
        <v>100</v>
      </c>
      <c r="CA14" s="39">
        <f ca="1">Sheet3!T14</f>
        <v>142.58094856902943</v>
      </c>
      <c r="CB14" s="39"/>
      <c r="CC14" s="39"/>
      <c r="CD14" s="39"/>
      <c r="CE14" s="39"/>
      <c r="CF14" s="39"/>
      <c r="CG14" s="39"/>
      <c r="CH14" s="39"/>
      <c r="CI14" s="39"/>
      <c r="CJ14" s="39"/>
      <c r="CK14" s="39"/>
    </row>
    <row r="15" spans="1:89">
      <c r="A15" s="369"/>
      <c r="B15" s="76"/>
      <c r="C15" s="188"/>
      <c r="D15" s="76"/>
      <c r="E15" s="50"/>
      <c r="F15" s="56"/>
      <c r="G15" s="63"/>
      <c r="H15" s="58"/>
      <c r="I15" s="58"/>
      <c r="J15" s="31"/>
      <c r="K15" s="31"/>
      <c r="L15" s="31"/>
      <c r="M15" s="31"/>
      <c r="N15" s="31"/>
      <c r="S15" s="26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I15" t="s">
        <v>28</v>
      </c>
      <c r="AJ15">
        <v>0</v>
      </c>
      <c r="AK15">
        <v>10</v>
      </c>
      <c r="AL15">
        <v>20</v>
      </c>
      <c r="AM15">
        <v>30</v>
      </c>
      <c r="AN15">
        <v>40</v>
      </c>
      <c r="AO15">
        <v>50</v>
      </c>
      <c r="AP15">
        <v>60</v>
      </c>
      <c r="AQ15">
        <v>70</v>
      </c>
      <c r="AR15">
        <v>80</v>
      </c>
      <c r="AS15">
        <v>90</v>
      </c>
      <c r="AT15">
        <v>100</v>
      </c>
      <c r="AU15" s="271">
        <f ca="1">INDEX(AJ16:AT27,$R$31,$R$33)</f>
        <v>17.692431739917563</v>
      </c>
      <c r="AV15" s="64"/>
      <c r="AW15" s="75"/>
      <c r="AX15" s="64"/>
      <c r="AY15" s="70"/>
      <c r="AZ15" s="64"/>
      <c r="BA15" s="75"/>
      <c r="BB15" s="188"/>
      <c r="BC15" s="70"/>
      <c r="BD15" s="64"/>
      <c r="BE15" s="64"/>
      <c r="BF15" s="64"/>
      <c r="BG15" s="64"/>
      <c r="BH15" s="64"/>
      <c r="BI15" s="70"/>
      <c r="BJ15" s="70"/>
      <c r="BK15" s="70"/>
      <c r="BM15" t="s">
        <v>28</v>
      </c>
      <c r="BN15">
        <v>0</v>
      </c>
      <c r="BO15">
        <v>10</v>
      </c>
      <c r="BP15">
        <v>20</v>
      </c>
      <c r="BQ15">
        <v>30</v>
      </c>
      <c r="BR15">
        <v>40</v>
      </c>
      <c r="BS15">
        <v>50</v>
      </c>
      <c r="BT15">
        <v>60</v>
      </c>
      <c r="BU15">
        <v>70</v>
      </c>
      <c r="BV15">
        <v>80</v>
      </c>
      <c r="BW15">
        <v>90</v>
      </c>
      <c r="BX15">
        <v>100</v>
      </c>
      <c r="BZ15" s="24" t="s">
        <v>412</v>
      </c>
      <c r="CA15">
        <v>0</v>
      </c>
      <c r="CB15">
        <v>10</v>
      </c>
      <c r="CC15">
        <v>20</v>
      </c>
      <c r="CD15">
        <v>30</v>
      </c>
      <c r="CE15">
        <v>40</v>
      </c>
      <c r="CF15">
        <v>50</v>
      </c>
      <c r="CG15">
        <v>60</v>
      </c>
      <c r="CH15">
        <v>70</v>
      </c>
      <c r="CI15">
        <v>80</v>
      </c>
      <c r="CJ15">
        <v>90</v>
      </c>
      <c r="CK15">
        <v>100</v>
      </c>
    </row>
    <row r="16" spans="1:89">
      <c r="A16" s="188"/>
      <c r="B16" s="76"/>
      <c r="C16" s="188"/>
      <c r="D16" s="76"/>
      <c r="E16" s="50"/>
      <c r="F16" s="56"/>
      <c r="G16" s="64"/>
      <c r="H16" s="64"/>
      <c r="I16" s="64"/>
      <c r="J16" s="64"/>
      <c r="K16" s="64"/>
      <c r="L16" s="64"/>
      <c r="M16" s="64"/>
      <c r="N16" s="64"/>
      <c r="S16" s="1"/>
      <c r="T16" s="19"/>
      <c r="U16" s="19"/>
      <c r="V16" s="19"/>
      <c r="W16" s="19"/>
      <c r="X16" s="19"/>
      <c r="Y16" s="19"/>
      <c r="Z16" s="19"/>
      <c r="AA16" s="19"/>
      <c r="AB16" s="19"/>
      <c r="AC16" s="65"/>
      <c r="AD16" s="65"/>
      <c r="AE16" s="65"/>
      <c r="AF16" s="19"/>
      <c r="AI16" s="38">
        <v>0</v>
      </c>
      <c r="AJ16" s="39">
        <f ca="1">T18</f>
        <v>5.0266606720262672</v>
      </c>
      <c r="AK16" s="39">
        <f t="shared" ref="AK16:AT19" ca="1" si="11">U18</f>
        <v>8.193103438999092</v>
      </c>
      <c r="AL16" s="39">
        <f t="shared" ca="1" si="11"/>
        <v>11.359546205971915</v>
      </c>
      <c r="AM16" s="39">
        <f t="shared" ca="1" si="11"/>
        <v>14.525988972944742</v>
      </c>
      <c r="AN16" s="39">
        <f t="shared" ca="1" si="11"/>
        <v>17.692431739917563</v>
      </c>
      <c r="AO16" s="39">
        <f t="shared" ca="1" si="11"/>
        <v>20.858874506890384</v>
      </c>
      <c r="AP16" s="39">
        <f t="shared" ca="1" si="11"/>
        <v>24.025317273863212</v>
      </c>
      <c r="AQ16" s="39">
        <f t="shared" ca="1" si="11"/>
        <v>27.191760040836026</v>
      </c>
      <c r="AR16" s="39">
        <f t="shared" ca="1" si="11"/>
        <v>30.358202807808865</v>
      </c>
      <c r="AS16" s="39">
        <f t="shared" ca="1" si="11"/>
        <v>33.52464557478168</v>
      </c>
      <c r="AT16" s="39">
        <f t="shared" ca="1" si="11"/>
        <v>36.691088341754501</v>
      </c>
      <c r="AV16" s="64"/>
      <c r="AW16" s="75"/>
      <c r="AX16" s="64"/>
      <c r="AY16" s="70"/>
      <c r="AZ16" s="64"/>
      <c r="BA16" s="75"/>
      <c r="BB16" s="188"/>
      <c r="BC16" s="70"/>
      <c r="BD16" s="64"/>
      <c r="BE16" s="64"/>
      <c r="BF16" s="64"/>
      <c r="BG16" s="64"/>
      <c r="BH16" s="64"/>
      <c r="BI16" s="70"/>
      <c r="BJ16" s="70"/>
      <c r="BK16" s="70"/>
      <c r="BM16">
        <v>0</v>
      </c>
      <c r="BN16" s="41">
        <v>3.1024210708217662E-2</v>
      </c>
      <c r="BO16" s="41">
        <v>5.0567281945305395E-2</v>
      </c>
      <c r="BP16" s="41">
        <v>7.0110353182393129E-2</v>
      </c>
      <c r="BQ16" s="41">
        <v>8.9653424419480876E-2</v>
      </c>
      <c r="BR16" s="41">
        <v>0.1091964956565686</v>
      </c>
      <c r="BS16" s="41">
        <v>0.12873956689365632</v>
      </c>
      <c r="BT16" s="41">
        <v>0.14828263813074408</v>
      </c>
      <c r="BU16" s="41">
        <v>0.16782570936783175</v>
      </c>
      <c r="BV16" s="41">
        <v>0.18736878060491957</v>
      </c>
      <c r="BW16" s="41">
        <v>0.20691185184200725</v>
      </c>
      <c r="BX16" s="41">
        <v>0.22645492307909498</v>
      </c>
      <c r="BZ16" s="413">
        <v>0</v>
      </c>
      <c r="CA16" s="70">
        <f ca="1">Sheet3!T18</f>
        <v>0.14258094856902948</v>
      </c>
      <c r="CB16" s="70">
        <f ca="1">Sheet3!U18</f>
        <v>3.5645237142257367</v>
      </c>
      <c r="CC16" s="70">
        <f ca="1">Sheet3!V18</f>
        <v>7.1290474284514733</v>
      </c>
      <c r="CD16" s="70">
        <f ca="1">Sheet3!W18</f>
        <v>10.693571142677209</v>
      </c>
      <c r="CE16" s="70">
        <f ca="1">Sheet3!X18</f>
        <v>14.258094856902947</v>
      </c>
      <c r="CF16" s="70">
        <f ca="1">Sheet3!Y18</f>
        <v>17.822618571128682</v>
      </c>
      <c r="CG16" s="70">
        <f ca="1">Sheet3!Z18</f>
        <v>21.387142285354418</v>
      </c>
      <c r="CH16" s="70">
        <f ca="1">Sheet3!AA18</f>
        <v>24.951665999580154</v>
      </c>
      <c r="CI16" s="70">
        <f ca="1">Sheet3!AB18</f>
        <v>28.516189713805893</v>
      </c>
      <c r="CJ16" s="70">
        <f ca="1">Sheet3!AC18</f>
        <v>32.080713428031629</v>
      </c>
      <c r="CK16" s="70">
        <f ca="1">Sheet3!AD18</f>
        <v>35.645237142257365</v>
      </c>
    </row>
    <row r="17" spans="1:89">
      <c r="A17" s="196"/>
      <c r="B17" s="181"/>
      <c r="C17" s="188"/>
      <c r="D17" s="188"/>
      <c r="E17" s="50"/>
      <c r="F17" s="66"/>
      <c r="G17" s="8"/>
      <c r="H17" s="8"/>
      <c r="I17" s="8"/>
      <c r="J17" s="8"/>
      <c r="K17" s="8"/>
      <c r="L17" s="8"/>
      <c r="M17" s="8"/>
      <c r="N17" s="8"/>
      <c r="S17" s="24" t="s">
        <v>284</v>
      </c>
      <c r="T17" s="25">
        <f>T2</f>
        <v>0</v>
      </c>
      <c r="U17" s="25">
        <f t="shared" ref="U17:AD17" si="12">U2</f>
        <v>10</v>
      </c>
      <c r="V17" s="25">
        <f t="shared" si="12"/>
        <v>20</v>
      </c>
      <c r="W17" s="25">
        <f t="shared" si="12"/>
        <v>30</v>
      </c>
      <c r="X17" s="25">
        <f t="shared" si="12"/>
        <v>40</v>
      </c>
      <c r="Y17" s="25">
        <f t="shared" si="12"/>
        <v>50</v>
      </c>
      <c r="Z17" s="25">
        <f t="shared" si="12"/>
        <v>60</v>
      </c>
      <c r="AA17" s="25">
        <f t="shared" si="12"/>
        <v>70</v>
      </c>
      <c r="AB17" s="25">
        <f t="shared" si="12"/>
        <v>80</v>
      </c>
      <c r="AC17" s="25">
        <f t="shared" si="12"/>
        <v>90</v>
      </c>
      <c r="AD17" s="25">
        <f t="shared" si="12"/>
        <v>100</v>
      </c>
      <c r="AE17" s="26"/>
      <c r="AF17" s="26"/>
      <c r="AH17" s="68"/>
      <c r="AI17" s="38">
        <v>10</v>
      </c>
      <c r="AJ17" s="39">
        <f t="shared" ref="AJ17:AJ19" ca="1" si="13">T19</f>
        <v>5.0266606720262672</v>
      </c>
      <c r="AK17" s="39">
        <f t="shared" ca="1" si="11"/>
        <v>8.193103438999092</v>
      </c>
      <c r="AL17" s="39">
        <f t="shared" ca="1" si="11"/>
        <v>11.359546205971917</v>
      </c>
      <c r="AM17" s="39">
        <f t="shared" ca="1" si="11"/>
        <v>14.525988972944742</v>
      </c>
      <c r="AN17" s="39">
        <f t="shared" ca="1" si="11"/>
        <v>17.692431739917563</v>
      </c>
      <c r="AO17" s="39">
        <f t="shared" ca="1" si="11"/>
        <v>20.858874506890384</v>
      </c>
      <c r="AP17" s="39">
        <f t="shared" ca="1" si="11"/>
        <v>24.025317273863212</v>
      </c>
      <c r="AQ17" s="39">
        <f t="shared" ca="1" si="11"/>
        <v>27.191760040836026</v>
      </c>
      <c r="AR17" s="39">
        <f t="shared" ca="1" si="11"/>
        <v>30.358202807808865</v>
      </c>
      <c r="AS17" s="39">
        <f t="shared" ca="1" si="11"/>
        <v>33.52464557478168</v>
      </c>
      <c r="AT17" s="39"/>
      <c r="AV17" s="64"/>
      <c r="AW17" s="75"/>
      <c r="AX17" s="64"/>
      <c r="AY17" s="70"/>
      <c r="AZ17" s="64"/>
      <c r="BA17" s="75"/>
      <c r="BB17" s="188"/>
      <c r="BC17" s="70"/>
      <c r="BD17" s="64"/>
      <c r="BE17" s="64"/>
      <c r="BF17" s="64"/>
      <c r="BG17" s="64"/>
      <c r="BH17" s="64"/>
      <c r="BI17" s="70"/>
      <c r="BJ17" s="70"/>
      <c r="BK17" s="70"/>
      <c r="BM17">
        <v>10</v>
      </c>
      <c r="BN17" s="41">
        <v>3.1024210708217662E-2</v>
      </c>
      <c r="BO17" s="41">
        <v>5.0567281945305395E-2</v>
      </c>
      <c r="BP17" s="41">
        <v>7.0110353182393143E-2</v>
      </c>
      <c r="BQ17" s="41">
        <v>8.9653424419480876E-2</v>
      </c>
      <c r="BR17" s="41">
        <v>0.1091964956565686</v>
      </c>
      <c r="BS17" s="41">
        <v>0.12873956689365632</v>
      </c>
      <c r="BT17" s="41">
        <v>0.14828263813074408</v>
      </c>
      <c r="BU17" s="41">
        <v>0.16782570936783175</v>
      </c>
      <c r="BV17" s="41">
        <v>0.18736878060491957</v>
      </c>
      <c r="BW17" s="41">
        <v>0.20691185184200725</v>
      </c>
      <c r="BX17" s="15"/>
      <c r="BZ17" s="413">
        <v>10</v>
      </c>
      <c r="CA17" s="70">
        <f ca="1">Sheet3!T19</f>
        <v>0.14258094856902948</v>
      </c>
      <c r="CB17" s="70">
        <f ca="1">Sheet3!U19</f>
        <v>3.5645237142257367</v>
      </c>
      <c r="CC17" s="70">
        <f ca="1">Sheet3!V19</f>
        <v>7.1290474284514733</v>
      </c>
      <c r="CD17" s="70">
        <f ca="1">Sheet3!W19</f>
        <v>10.693571142677209</v>
      </c>
      <c r="CE17" s="70">
        <f ca="1">Sheet3!X19</f>
        <v>14.258094856902947</v>
      </c>
      <c r="CF17" s="70">
        <f ca="1">Sheet3!Y19</f>
        <v>17.822618571128682</v>
      </c>
      <c r="CG17" s="70">
        <f ca="1">Sheet3!Z19</f>
        <v>21.387142285354418</v>
      </c>
      <c r="CH17" s="70">
        <f ca="1">Sheet3!AA19</f>
        <v>24.951665999580154</v>
      </c>
      <c r="CI17" s="70">
        <f ca="1">Sheet3!AB19</f>
        <v>28.516189713805893</v>
      </c>
      <c r="CJ17" s="70">
        <f ca="1">Sheet3!AC19</f>
        <v>32.080713428031629</v>
      </c>
      <c r="CK17" s="70"/>
    </row>
    <row r="18" spans="1:89">
      <c r="A18" s="369"/>
      <c r="B18" s="76"/>
      <c r="C18" s="188"/>
      <c r="D18" s="76"/>
      <c r="E18" s="50"/>
      <c r="F18" s="69"/>
      <c r="G18" s="31"/>
      <c r="H18" s="31"/>
      <c r="I18" s="31"/>
      <c r="J18" s="31"/>
      <c r="K18" s="31"/>
      <c r="L18" s="31"/>
      <c r="M18" s="31"/>
      <c r="N18" s="31"/>
      <c r="S18" s="413">
        <v>0</v>
      </c>
      <c r="T18" s="70">
        <f ca="1">BN16*$B$2</f>
        <v>5.0266606720262672</v>
      </c>
      <c r="U18" s="70">
        <f t="shared" ref="U18:AD28" ca="1" si="14">BO16*$B$2</f>
        <v>8.193103438999092</v>
      </c>
      <c r="V18" s="70">
        <f t="shared" ca="1" si="14"/>
        <v>11.359546205971915</v>
      </c>
      <c r="W18" s="70">
        <f t="shared" ca="1" si="14"/>
        <v>14.525988972944742</v>
      </c>
      <c r="X18" s="70">
        <f t="shared" ca="1" si="14"/>
        <v>17.692431739917563</v>
      </c>
      <c r="Y18" s="70">
        <f t="shared" ca="1" si="14"/>
        <v>20.858874506890384</v>
      </c>
      <c r="Z18" s="70">
        <f t="shared" ca="1" si="14"/>
        <v>24.025317273863212</v>
      </c>
      <c r="AA18" s="70">
        <f t="shared" ca="1" si="14"/>
        <v>27.191760040836026</v>
      </c>
      <c r="AB18" s="70">
        <f t="shared" ca="1" si="14"/>
        <v>30.358202807808865</v>
      </c>
      <c r="AC18" s="70">
        <f t="shared" ca="1" si="14"/>
        <v>33.52464557478168</v>
      </c>
      <c r="AD18" s="70">
        <f t="shared" ca="1" si="14"/>
        <v>36.691088341754501</v>
      </c>
      <c r="AE18" s="281"/>
      <c r="AF18" s="70"/>
      <c r="AH18" s="38"/>
      <c r="AI18" s="71">
        <v>20</v>
      </c>
      <c r="AJ18" s="39">
        <f t="shared" ca="1" si="13"/>
        <v>5.0266606720262672</v>
      </c>
      <c r="AK18" s="39">
        <f t="shared" ca="1" si="11"/>
        <v>8.1931034389990938</v>
      </c>
      <c r="AL18" s="39">
        <f t="shared" ca="1" si="11"/>
        <v>11.359546205971917</v>
      </c>
      <c r="AM18" s="39">
        <f t="shared" ca="1" si="11"/>
        <v>14.525988972944742</v>
      </c>
      <c r="AN18" s="39">
        <f t="shared" ca="1" si="11"/>
        <v>17.692431739917563</v>
      </c>
      <c r="AO18" s="39">
        <f t="shared" ca="1" si="11"/>
        <v>20.858874506890384</v>
      </c>
      <c r="AP18" s="39">
        <f t="shared" ca="1" si="11"/>
        <v>24.025317273863212</v>
      </c>
      <c r="AQ18" s="39">
        <f t="shared" ca="1" si="11"/>
        <v>27.191760040836037</v>
      </c>
      <c r="AR18" s="39">
        <f t="shared" ca="1" si="11"/>
        <v>30.358202807808865</v>
      </c>
      <c r="AS18" s="39"/>
      <c r="AT18" s="39"/>
      <c r="AV18" s="64"/>
      <c r="AW18" s="75"/>
      <c r="AX18" s="64"/>
      <c r="AY18" s="70"/>
      <c r="AZ18" s="64"/>
      <c r="BA18" s="75"/>
      <c r="BB18" s="188"/>
      <c r="BC18" s="70"/>
      <c r="BD18" s="64"/>
      <c r="BE18" s="64"/>
      <c r="BF18" s="64"/>
      <c r="BG18" s="64"/>
      <c r="BH18" s="64"/>
      <c r="BI18" s="70"/>
      <c r="BJ18" s="70"/>
      <c r="BK18" s="70"/>
      <c r="BM18">
        <v>20</v>
      </c>
      <c r="BN18" s="41">
        <v>3.1024210708217662E-2</v>
      </c>
      <c r="BO18" s="41">
        <v>5.0567281945305409E-2</v>
      </c>
      <c r="BP18" s="41">
        <v>7.0110353182393143E-2</v>
      </c>
      <c r="BQ18" s="41">
        <v>8.9653424419480876E-2</v>
      </c>
      <c r="BR18" s="41">
        <v>0.1091964956565686</v>
      </c>
      <c r="BS18" s="41">
        <v>0.12873956689365632</v>
      </c>
      <c r="BT18" s="41">
        <v>0.14828263813074408</v>
      </c>
      <c r="BU18" s="41">
        <v>0.16782570936783181</v>
      </c>
      <c r="BV18" s="41">
        <v>0.18736878060491957</v>
      </c>
      <c r="BW18" s="15"/>
      <c r="BX18" s="15"/>
      <c r="BZ18" s="413">
        <v>20</v>
      </c>
      <c r="CA18" s="70">
        <f ca="1">Sheet3!T20</f>
        <v>0.14258094856902948</v>
      </c>
      <c r="CB18" s="70">
        <f ca="1">Sheet3!U20</f>
        <v>3.5645237142257367</v>
      </c>
      <c r="CC18" s="70">
        <f ca="1">Sheet3!V20</f>
        <v>7.1290474284514733</v>
      </c>
      <c r="CD18" s="70">
        <f ca="1">Sheet3!W20</f>
        <v>10.693571142677209</v>
      </c>
      <c r="CE18" s="70">
        <f ca="1">Sheet3!X20</f>
        <v>14.258094856902947</v>
      </c>
      <c r="CF18" s="70">
        <f ca="1">Sheet3!Y20</f>
        <v>17.822618571128682</v>
      </c>
      <c r="CG18" s="70">
        <f ca="1">Sheet3!Z20</f>
        <v>21.387142285354418</v>
      </c>
      <c r="CH18" s="70">
        <f ca="1">Sheet3!AA20</f>
        <v>24.951665999580154</v>
      </c>
      <c r="CI18" s="70">
        <f ca="1">Sheet3!AB20</f>
        <v>28.516189713805893</v>
      </c>
      <c r="CJ18" s="70"/>
      <c r="CK18" s="70"/>
    </row>
    <row r="19" spans="1:89">
      <c r="A19" s="369"/>
      <c r="B19" s="76"/>
      <c r="C19" s="187"/>
      <c r="D19" s="187"/>
      <c r="E19" s="50"/>
      <c r="G19" s="31"/>
      <c r="H19" s="72"/>
      <c r="I19" s="73"/>
      <c r="J19" s="74"/>
      <c r="K19" s="10"/>
      <c r="L19" s="31"/>
      <c r="M19" s="31"/>
      <c r="N19" s="31"/>
      <c r="S19" s="413">
        <v>10</v>
      </c>
      <c r="T19" s="70">
        <f t="shared" ref="T19:T29" ca="1" si="15">BN17*$B$2</f>
        <v>5.0266606720262672</v>
      </c>
      <c r="U19" s="70">
        <f t="shared" ca="1" si="14"/>
        <v>8.193103438999092</v>
      </c>
      <c r="V19" s="70">
        <f t="shared" ca="1" si="14"/>
        <v>11.359546205971917</v>
      </c>
      <c r="W19" s="70">
        <f t="shared" ca="1" si="14"/>
        <v>14.525988972944742</v>
      </c>
      <c r="X19" s="70">
        <f t="shared" ca="1" si="14"/>
        <v>17.692431739917563</v>
      </c>
      <c r="Y19" s="70">
        <f t="shared" ca="1" si="14"/>
        <v>20.858874506890384</v>
      </c>
      <c r="Z19" s="70">
        <f t="shared" ca="1" si="14"/>
        <v>24.025317273863212</v>
      </c>
      <c r="AA19" s="70">
        <f t="shared" ca="1" si="14"/>
        <v>27.191760040836026</v>
      </c>
      <c r="AB19" s="70">
        <f t="shared" ca="1" si="14"/>
        <v>30.358202807808865</v>
      </c>
      <c r="AC19" s="70">
        <f t="shared" ca="1" si="14"/>
        <v>33.52464557478168</v>
      </c>
      <c r="AD19" s="70"/>
      <c r="AE19" s="281"/>
      <c r="AF19" s="70"/>
      <c r="AH19" s="59"/>
      <c r="AI19" s="71">
        <v>25</v>
      </c>
      <c r="AJ19" s="39">
        <f t="shared" ca="1" si="13"/>
        <v>5.0266606720262672</v>
      </c>
      <c r="AK19" s="39">
        <f t="shared" ca="1" si="11"/>
        <v>8.1931034389990938</v>
      </c>
      <c r="AL19" s="39">
        <f t="shared" ca="1" si="11"/>
        <v>11.359546205971917</v>
      </c>
      <c r="AM19" s="39">
        <f t="shared" ca="1" si="11"/>
        <v>14.525988972944742</v>
      </c>
      <c r="AN19" s="39">
        <f t="shared" ca="1" si="11"/>
        <v>17.692431739917563</v>
      </c>
      <c r="AO19" s="39">
        <f t="shared" ca="1" si="11"/>
        <v>20.858874506890384</v>
      </c>
      <c r="AP19" s="39">
        <f t="shared" ca="1" si="11"/>
        <v>24.025317273863212</v>
      </c>
      <c r="AQ19" s="39">
        <f t="shared" ca="1" si="11"/>
        <v>27.191760040836037</v>
      </c>
      <c r="AR19" s="39"/>
      <c r="AS19" s="39"/>
      <c r="AT19" s="39"/>
      <c r="AV19" s="64"/>
      <c r="AW19" s="75"/>
      <c r="AX19" s="64"/>
      <c r="AY19" s="70"/>
      <c r="AZ19" s="64"/>
      <c r="BA19" s="75"/>
      <c r="BB19" s="188"/>
      <c r="BC19" s="70"/>
      <c r="BD19" s="64"/>
      <c r="BE19" s="64"/>
      <c r="BF19" s="64"/>
      <c r="BG19" s="64"/>
      <c r="BH19" s="64"/>
      <c r="BI19" s="70"/>
      <c r="BJ19" s="70"/>
      <c r="BK19" s="70"/>
      <c r="BM19">
        <v>25</v>
      </c>
      <c r="BN19" s="41">
        <v>3.1024210708217662E-2</v>
      </c>
      <c r="BO19" s="41">
        <v>5.0567281945305409E-2</v>
      </c>
      <c r="BP19" s="41">
        <v>7.0110353182393143E-2</v>
      </c>
      <c r="BQ19" s="41">
        <v>8.9653424419480876E-2</v>
      </c>
      <c r="BR19" s="41">
        <v>0.1091964956565686</v>
      </c>
      <c r="BS19" s="41">
        <v>0.12873956689365632</v>
      </c>
      <c r="BT19" s="41">
        <v>0.14828263813074408</v>
      </c>
      <c r="BU19" s="41">
        <v>0.16782570936783181</v>
      </c>
      <c r="BV19" s="15"/>
      <c r="BW19" s="15"/>
      <c r="BX19" s="15"/>
      <c r="BZ19" s="414">
        <v>25</v>
      </c>
      <c r="CA19" s="70">
        <f ca="1">Sheet3!T21</f>
        <v>0.14258094856902948</v>
      </c>
      <c r="CB19" s="70">
        <f ca="1">Sheet3!U21</f>
        <v>3.5645237142257367</v>
      </c>
      <c r="CC19" s="70">
        <f ca="1">Sheet3!V21</f>
        <v>7.1290474284514733</v>
      </c>
      <c r="CD19" s="70">
        <f ca="1">Sheet3!W21</f>
        <v>10.693571142677209</v>
      </c>
      <c r="CE19" s="70">
        <f ca="1">Sheet3!X21</f>
        <v>14.258094856902947</v>
      </c>
      <c r="CF19" s="70">
        <f ca="1">Sheet3!Y21</f>
        <v>17.822618571128682</v>
      </c>
      <c r="CG19" s="70">
        <f ca="1">Sheet3!Z21</f>
        <v>21.387142285354418</v>
      </c>
      <c r="CH19" s="70">
        <f ca="1">Sheet3!AA21</f>
        <v>24.951665999580154</v>
      </c>
      <c r="CI19" s="70"/>
      <c r="CJ19" s="70"/>
      <c r="CK19" s="70"/>
    </row>
    <row r="20" spans="1:89">
      <c r="A20" s="8"/>
      <c r="B20" s="75"/>
      <c r="C20" s="31" t="s">
        <v>52</v>
      </c>
      <c r="D20" s="76"/>
      <c r="E20" s="31"/>
      <c r="F20" s="31"/>
      <c r="H20" s="77"/>
      <c r="I20" s="78" t="s">
        <v>273</v>
      </c>
      <c r="J20" s="79"/>
      <c r="K20" s="10"/>
      <c r="L20" s="10"/>
      <c r="M20" s="31"/>
      <c r="N20" s="31"/>
      <c r="S20" s="413">
        <v>20</v>
      </c>
      <c r="T20" s="70">
        <f t="shared" ca="1" si="15"/>
        <v>5.0266606720262672</v>
      </c>
      <c r="U20" s="70">
        <f t="shared" ca="1" si="14"/>
        <v>8.1931034389990938</v>
      </c>
      <c r="V20" s="70">
        <f t="shared" ca="1" si="14"/>
        <v>11.359546205971917</v>
      </c>
      <c r="W20" s="70">
        <f t="shared" ca="1" si="14"/>
        <v>14.525988972944742</v>
      </c>
      <c r="X20" s="70">
        <f t="shared" ca="1" si="14"/>
        <v>17.692431739917563</v>
      </c>
      <c r="Y20" s="70">
        <f t="shared" ca="1" si="14"/>
        <v>20.858874506890384</v>
      </c>
      <c r="Z20" s="70">
        <f t="shared" ca="1" si="14"/>
        <v>24.025317273863212</v>
      </c>
      <c r="AA20" s="70">
        <f t="shared" ca="1" si="14"/>
        <v>27.191760040836037</v>
      </c>
      <c r="AB20" s="70">
        <f t="shared" ca="1" si="14"/>
        <v>30.358202807808865</v>
      </c>
      <c r="AC20" s="70"/>
      <c r="AD20" s="70"/>
      <c r="AE20" s="281"/>
      <c r="AF20" s="70"/>
      <c r="AH20" s="59"/>
      <c r="AI20" s="71">
        <v>30</v>
      </c>
      <c r="AJ20" s="39">
        <f t="shared" ref="AJ20:AQ27" ca="1" si="16">T21</f>
        <v>5.0266606720262672</v>
      </c>
      <c r="AK20" s="39">
        <f t="shared" ca="1" si="16"/>
        <v>8.1931034389990938</v>
      </c>
      <c r="AL20" s="39">
        <f t="shared" ca="1" si="16"/>
        <v>11.359546205971917</v>
      </c>
      <c r="AM20" s="39">
        <f t="shared" ca="1" si="16"/>
        <v>14.525988972944742</v>
      </c>
      <c r="AN20" s="39">
        <f t="shared" ca="1" si="16"/>
        <v>17.692431739917563</v>
      </c>
      <c r="AO20" s="39">
        <f t="shared" ca="1" si="16"/>
        <v>20.858874506890384</v>
      </c>
      <c r="AP20" s="39">
        <f t="shared" ca="1" si="16"/>
        <v>24.025317273863212</v>
      </c>
      <c r="AQ20" s="39">
        <f t="shared" ca="1" si="16"/>
        <v>27.191760040836037</v>
      </c>
      <c r="AR20" s="39"/>
      <c r="AS20" s="39"/>
      <c r="AT20" s="39"/>
      <c r="AV20" s="64"/>
      <c r="AW20" s="75"/>
      <c r="AX20" s="64"/>
      <c r="AY20" s="70"/>
      <c r="AZ20" s="64"/>
      <c r="BA20" s="75"/>
      <c r="BB20" s="188"/>
      <c r="BC20" s="70"/>
      <c r="BD20" s="64"/>
      <c r="BE20" s="64"/>
      <c r="BF20" s="64"/>
      <c r="BG20" s="64"/>
      <c r="BH20" s="64"/>
      <c r="BI20" s="70"/>
      <c r="BJ20" s="70"/>
      <c r="BK20" s="70"/>
      <c r="BM20">
        <v>30</v>
      </c>
      <c r="BN20" s="41">
        <v>3.1024210708217662E-2</v>
      </c>
      <c r="BO20" s="41">
        <v>5.0567281945305395E-2</v>
      </c>
      <c r="BP20" s="41">
        <v>7.0110353182393129E-2</v>
      </c>
      <c r="BQ20" s="41">
        <v>8.9653424419480862E-2</v>
      </c>
      <c r="BR20" s="41">
        <v>0.10919649565656857</v>
      </c>
      <c r="BS20" s="41">
        <v>0.12873956689365632</v>
      </c>
      <c r="BT20" s="41">
        <v>0.14828263813074408</v>
      </c>
      <c r="BU20" s="41">
        <v>0.16782570936783175</v>
      </c>
      <c r="BV20" s="15"/>
      <c r="BW20" s="15"/>
      <c r="BX20" s="15"/>
      <c r="BZ20" s="413">
        <v>30</v>
      </c>
      <c r="CA20" s="70">
        <f ca="1">Sheet3!T22</f>
        <v>0.14258094856902948</v>
      </c>
      <c r="CB20" s="70">
        <f ca="1">Sheet3!U22</f>
        <v>3.5645237142257367</v>
      </c>
      <c r="CC20" s="70">
        <f ca="1">Sheet3!V22</f>
        <v>7.1290474284514733</v>
      </c>
      <c r="CD20" s="70">
        <f ca="1">Sheet3!W22</f>
        <v>10.693571142677209</v>
      </c>
      <c r="CE20" s="70">
        <f ca="1">Sheet3!X22</f>
        <v>14.258094856902947</v>
      </c>
      <c r="CF20" s="70">
        <f ca="1">Sheet3!Y22</f>
        <v>17.822618571128682</v>
      </c>
      <c r="CG20" s="70">
        <f ca="1">Sheet3!Z22</f>
        <v>21.387142285354418</v>
      </c>
      <c r="CH20" s="70">
        <f ca="1">Sheet3!AA22</f>
        <v>24.951665999580154</v>
      </c>
      <c r="CI20" s="70"/>
      <c r="CJ20" s="70"/>
      <c r="CK20" s="70"/>
    </row>
    <row r="21" spans="1:89">
      <c r="A21" s="8"/>
      <c r="B21" s="67" t="s">
        <v>23</v>
      </c>
      <c r="C21" s="454">
        <f>T17</f>
        <v>0</v>
      </c>
      <c r="D21" s="454">
        <f t="shared" ref="D21:M21" si="17">U17</f>
        <v>10</v>
      </c>
      <c r="E21" s="454">
        <f t="shared" si="17"/>
        <v>20</v>
      </c>
      <c r="F21" s="454">
        <f t="shared" si="17"/>
        <v>30</v>
      </c>
      <c r="G21" s="454">
        <f t="shared" si="17"/>
        <v>40</v>
      </c>
      <c r="H21" s="454">
        <f t="shared" si="17"/>
        <v>50</v>
      </c>
      <c r="I21" s="454">
        <f t="shared" si="17"/>
        <v>60</v>
      </c>
      <c r="J21" s="454">
        <f t="shared" si="17"/>
        <v>70</v>
      </c>
      <c r="K21" s="454">
        <f t="shared" si="17"/>
        <v>80</v>
      </c>
      <c r="L21" s="454">
        <f t="shared" si="17"/>
        <v>90</v>
      </c>
      <c r="M21" s="454">
        <f t="shared" si="17"/>
        <v>100</v>
      </c>
      <c r="N21" s="80" t="s">
        <v>69</v>
      </c>
      <c r="O21" s="393"/>
      <c r="P21" s="1" t="s">
        <v>216</v>
      </c>
      <c r="S21" s="414">
        <v>25</v>
      </c>
      <c r="T21" s="70">
        <f t="shared" ca="1" si="15"/>
        <v>5.0266606720262672</v>
      </c>
      <c r="U21" s="70">
        <f t="shared" ca="1" si="14"/>
        <v>8.1931034389990938</v>
      </c>
      <c r="V21" s="70">
        <f t="shared" ca="1" si="14"/>
        <v>11.359546205971917</v>
      </c>
      <c r="W21" s="70">
        <f t="shared" ca="1" si="14"/>
        <v>14.525988972944742</v>
      </c>
      <c r="X21" s="70">
        <f t="shared" ca="1" si="14"/>
        <v>17.692431739917563</v>
      </c>
      <c r="Y21" s="70">
        <f t="shared" ca="1" si="14"/>
        <v>20.858874506890384</v>
      </c>
      <c r="Z21" s="70">
        <f t="shared" ca="1" si="14"/>
        <v>24.025317273863212</v>
      </c>
      <c r="AA21" s="70">
        <f t="shared" ca="1" si="14"/>
        <v>27.191760040836037</v>
      </c>
      <c r="AB21" s="70"/>
      <c r="AC21" s="70"/>
      <c r="AD21" s="70"/>
      <c r="AE21" s="281"/>
      <c r="AF21" s="70"/>
      <c r="AH21" s="59"/>
      <c r="AI21" s="71">
        <v>40</v>
      </c>
      <c r="AJ21" s="39">
        <f t="shared" ca="1" si="16"/>
        <v>5.0266606720262672</v>
      </c>
      <c r="AK21" s="39">
        <f t="shared" ref="AK21:AP21" ca="1" si="18">U20</f>
        <v>8.1931034389990938</v>
      </c>
      <c r="AL21" s="39">
        <f t="shared" ca="1" si="18"/>
        <v>11.359546205971917</v>
      </c>
      <c r="AM21" s="39">
        <f t="shared" ca="1" si="18"/>
        <v>14.525988972944742</v>
      </c>
      <c r="AN21" s="39">
        <f t="shared" ca="1" si="18"/>
        <v>17.692431739917563</v>
      </c>
      <c r="AO21" s="39">
        <f t="shared" ca="1" si="18"/>
        <v>20.858874506890384</v>
      </c>
      <c r="AP21" s="39">
        <f t="shared" ca="1" si="18"/>
        <v>24.025317273863212</v>
      </c>
      <c r="AQ21" s="39"/>
      <c r="AR21" s="39"/>
      <c r="AS21" s="39"/>
      <c r="AT21" s="39"/>
      <c r="AV21" s="64"/>
      <c r="AW21" s="75"/>
      <c r="AX21" s="64"/>
      <c r="AY21" s="70"/>
      <c r="AZ21" s="64"/>
      <c r="BA21" s="75"/>
      <c r="BB21" s="188"/>
      <c r="BC21" s="70"/>
      <c r="BD21" s="64"/>
      <c r="BE21" s="64"/>
      <c r="BF21" s="64"/>
      <c r="BG21" s="64"/>
      <c r="BH21" s="64"/>
      <c r="BI21" s="70"/>
      <c r="BJ21" s="70"/>
      <c r="BK21" s="70"/>
      <c r="BM21">
        <v>40</v>
      </c>
      <c r="BN21" s="41">
        <v>3.1024210708217662E-2</v>
      </c>
      <c r="BO21" s="41">
        <v>5.0567281945305395E-2</v>
      </c>
      <c r="BP21" s="41">
        <v>7.0110353182393129E-2</v>
      </c>
      <c r="BQ21" s="41">
        <v>8.9653424419480862E-2</v>
      </c>
      <c r="BR21" s="41">
        <v>0.10919649565656857</v>
      </c>
      <c r="BS21" s="41">
        <v>0.12873956689365632</v>
      </c>
      <c r="BT21" s="41">
        <v>0.14828263813074408</v>
      </c>
      <c r="BU21" s="15"/>
      <c r="BV21" s="15"/>
      <c r="BW21" s="15"/>
      <c r="BX21" s="15"/>
      <c r="BZ21" s="413">
        <v>40</v>
      </c>
      <c r="CA21" s="70">
        <f ca="1">Sheet3!T23</f>
        <v>0.14258094856902948</v>
      </c>
      <c r="CB21" s="70">
        <f ca="1">Sheet3!U23</f>
        <v>3.5645237142257367</v>
      </c>
      <c r="CC21" s="70">
        <f ca="1">Sheet3!V23</f>
        <v>7.1290474284514733</v>
      </c>
      <c r="CD21" s="70">
        <f ca="1">Sheet3!W23</f>
        <v>10.693571142677209</v>
      </c>
      <c r="CE21" s="70">
        <f ca="1">Sheet3!X23</f>
        <v>14.258094856902947</v>
      </c>
      <c r="CF21" s="70">
        <f ca="1">Sheet3!Y23</f>
        <v>17.822618571128682</v>
      </c>
      <c r="CG21" s="70">
        <f ca="1">Sheet3!Z23</f>
        <v>21.387142285354418</v>
      </c>
      <c r="CH21" s="70"/>
      <c r="CI21" s="70"/>
      <c r="CJ21" s="70"/>
      <c r="CK21" s="70"/>
    </row>
    <row r="22" spans="1:89">
      <c r="A22" s="82" t="s">
        <v>62</v>
      </c>
      <c r="B22" s="83">
        <v>100</v>
      </c>
      <c r="C22" s="388">
        <f ca="1">T360*1000</f>
        <v>34.319867513280677</v>
      </c>
      <c r="D22" s="388"/>
      <c r="E22" s="388"/>
      <c r="F22" s="388"/>
      <c r="G22" s="388"/>
      <c r="H22" s="388"/>
      <c r="I22" s="388"/>
      <c r="J22" s="388"/>
      <c r="K22" s="388"/>
      <c r="L22" s="388"/>
      <c r="M22" s="388"/>
      <c r="N22" s="388">
        <f ca="1">MAX(C22)</f>
        <v>34.319867513280677</v>
      </c>
      <c r="P22" s="116">
        <f ca="1">MATCH(N22,C22,0)</f>
        <v>1</v>
      </c>
      <c r="S22" s="413">
        <v>30</v>
      </c>
      <c r="T22" s="70">
        <f t="shared" ca="1" si="15"/>
        <v>5.0266606720262672</v>
      </c>
      <c r="U22" s="70">
        <f t="shared" ca="1" si="14"/>
        <v>8.193103438999092</v>
      </c>
      <c r="V22" s="70">
        <f t="shared" ca="1" si="14"/>
        <v>11.359546205971915</v>
      </c>
      <c r="W22" s="70">
        <f t="shared" ca="1" si="14"/>
        <v>14.525988972944738</v>
      </c>
      <c r="X22" s="70">
        <f t="shared" ca="1" si="14"/>
        <v>17.692431739917559</v>
      </c>
      <c r="Y22" s="70">
        <f t="shared" ca="1" si="14"/>
        <v>20.858874506890384</v>
      </c>
      <c r="Z22" s="70">
        <f t="shared" ca="1" si="14"/>
        <v>24.025317273863212</v>
      </c>
      <c r="AA22" s="70">
        <f t="shared" ca="1" si="14"/>
        <v>27.191760040836026</v>
      </c>
      <c r="AB22" s="70"/>
      <c r="AC22" s="70"/>
      <c r="AD22" s="70"/>
      <c r="AE22" s="281"/>
      <c r="AF22" s="70"/>
      <c r="AH22" s="59"/>
      <c r="AI22" s="71">
        <v>50</v>
      </c>
      <c r="AJ22" s="39">
        <f t="shared" ca="1" si="16"/>
        <v>5.0266606720262672</v>
      </c>
      <c r="AK22" s="39">
        <f ca="1">U21</f>
        <v>8.1931034389990938</v>
      </c>
      <c r="AL22" s="39">
        <f ca="1">V21</f>
        <v>11.359546205971917</v>
      </c>
      <c r="AM22" s="39">
        <f ca="1">W21</f>
        <v>14.525988972944742</v>
      </c>
      <c r="AN22" s="39">
        <f ca="1">X21</f>
        <v>17.692431739917563</v>
      </c>
      <c r="AO22" s="39">
        <f ca="1">Y21</f>
        <v>20.858874506890384</v>
      </c>
      <c r="AP22" s="39"/>
      <c r="AQ22" s="39"/>
      <c r="AR22" s="39"/>
      <c r="AS22" s="39"/>
      <c r="AT22" s="39"/>
      <c r="AV22" s="64"/>
      <c r="AW22" s="75"/>
      <c r="AX22" s="64"/>
      <c r="AY22" s="70"/>
      <c r="AZ22" s="64"/>
      <c r="BA22" s="75"/>
      <c r="BB22" s="188"/>
      <c r="BC22" s="70"/>
      <c r="BD22" s="64"/>
      <c r="BE22" s="64"/>
      <c r="BF22" s="64"/>
      <c r="BG22" s="64"/>
      <c r="BH22" s="64"/>
      <c r="BI22" s="70"/>
      <c r="BJ22" s="70"/>
      <c r="BK22" s="70"/>
      <c r="BM22">
        <v>50</v>
      </c>
      <c r="BN22" s="41">
        <v>3.1024210708217662E-2</v>
      </c>
      <c r="BO22" s="41">
        <v>5.0567281945305395E-2</v>
      </c>
      <c r="BP22" s="41">
        <v>7.0110353182393143E-2</v>
      </c>
      <c r="BQ22" s="41">
        <v>8.9653424419480862E-2</v>
      </c>
      <c r="BR22" s="41">
        <v>0.1091964956565686</v>
      </c>
      <c r="BS22" s="41">
        <v>0.12873956689365632</v>
      </c>
      <c r="BT22" s="15"/>
      <c r="BU22" s="15"/>
      <c r="BV22" s="15"/>
      <c r="BW22" s="15"/>
      <c r="BX22" s="15"/>
      <c r="BZ22" s="413">
        <v>50</v>
      </c>
      <c r="CA22" s="70">
        <f ca="1">Sheet3!T24</f>
        <v>0.14258094856902948</v>
      </c>
      <c r="CB22" s="70">
        <f ca="1">Sheet3!U24</f>
        <v>3.5645237142257367</v>
      </c>
      <c r="CC22" s="70">
        <f ca="1">Sheet3!V24</f>
        <v>7.1290474284514733</v>
      </c>
      <c r="CD22" s="70">
        <f ca="1">Sheet3!W24</f>
        <v>10.693571142677209</v>
      </c>
      <c r="CE22" s="70">
        <f ca="1">Sheet3!X24</f>
        <v>14.258094856902947</v>
      </c>
      <c r="CF22" s="70">
        <f ca="1">Sheet3!Y24</f>
        <v>17.822618571128682</v>
      </c>
      <c r="CG22" s="70"/>
      <c r="CH22" s="70"/>
      <c r="CI22" s="70"/>
      <c r="CJ22" s="70"/>
      <c r="CK22" s="70"/>
    </row>
    <row r="23" spans="1:89">
      <c r="B23" s="83">
        <f>B22-10</f>
        <v>90</v>
      </c>
      <c r="C23" s="388">
        <f ca="1">T359*1000</f>
        <v>47.840840199745543</v>
      </c>
      <c r="D23" s="388">
        <f ca="1">U359*1000</f>
        <v>43.54682314480943</v>
      </c>
      <c r="E23" s="388"/>
      <c r="F23" s="388"/>
      <c r="G23" s="388"/>
      <c r="H23" s="388"/>
      <c r="I23" s="388"/>
      <c r="J23" s="388"/>
      <c r="K23" s="388"/>
      <c r="L23" s="388"/>
      <c r="M23" s="388"/>
      <c r="N23" s="388">
        <f ca="1">MAX(C23,D23)</f>
        <v>47.840840199745543</v>
      </c>
      <c r="P23" s="116">
        <f ca="1">MATCH(N23,C23:D23,0)</f>
        <v>1</v>
      </c>
      <c r="S23" s="413">
        <v>40</v>
      </c>
      <c r="T23" s="70">
        <f t="shared" ca="1" si="15"/>
        <v>5.0266606720262672</v>
      </c>
      <c r="U23" s="70">
        <f t="shared" ca="1" si="14"/>
        <v>8.193103438999092</v>
      </c>
      <c r="V23" s="70">
        <f t="shared" ca="1" si="14"/>
        <v>11.359546205971915</v>
      </c>
      <c r="W23" s="70">
        <f t="shared" ca="1" si="14"/>
        <v>14.525988972944738</v>
      </c>
      <c r="X23" s="70">
        <f t="shared" ca="1" si="14"/>
        <v>17.692431739917559</v>
      </c>
      <c r="Y23" s="70">
        <f t="shared" ca="1" si="14"/>
        <v>20.858874506890384</v>
      </c>
      <c r="Z23" s="70">
        <f t="shared" ca="1" si="14"/>
        <v>24.025317273863212</v>
      </c>
      <c r="AA23" s="70"/>
      <c r="AB23" s="70"/>
      <c r="AC23" s="70"/>
      <c r="AD23" s="70"/>
      <c r="AE23" s="281"/>
      <c r="AF23" s="70"/>
      <c r="AH23" s="59"/>
      <c r="AI23" s="71">
        <v>60</v>
      </c>
      <c r="AJ23" s="39">
        <f t="shared" ca="1" si="16"/>
        <v>5.0266606720262672</v>
      </c>
      <c r="AK23" s="39">
        <f ca="1">U22</f>
        <v>8.193103438999092</v>
      </c>
      <c r="AL23" s="39">
        <f ca="1">V22</f>
        <v>11.359546205971915</v>
      </c>
      <c r="AM23" s="39">
        <f ca="1">W22</f>
        <v>14.525988972944738</v>
      </c>
      <c r="AN23" s="39">
        <f ca="1">X22</f>
        <v>17.692431739917559</v>
      </c>
      <c r="AO23" s="39"/>
      <c r="AP23" s="39"/>
      <c r="AQ23" s="39"/>
      <c r="AR23" s="39"/>
      <c r="AS23" s="39"/>
      <c r="AT23" s="39"/>
      <c r="AV23" s="64"/>
      <c r="AW23" s="75"/>
      <c r="AX23" s="64"/>
      <c r="AY23" s="70"/>
      <c r="AZ23" s="64"/>
      <c r="BA23" s="75"/>
      <c r="BB23" s="188"/>
      <c r="BC23" s="70"/>
      <c r="BD23" s="64"/>
      <c r="BE23" s="64"/>
      <c r="BF23" s="64"/>
      <c r="BG23" s="64"/>
      <c r="BH23" s="64"/>
      <c r="BI23" s="70"/>
      <c r="BJ23" s="70"/>
      <c r="BK23" s="70"/>
      <c r="BM23">
        <v>60</v>
      </c>
      <c r="BN23" s="41">
        <v>3.1024210708217662E-2</v>
      </c>
      <c r="BO23" s="41">
        <v>5.0567281945305409E-2</v>
      </c>
      <c r="BP23" s="41">
        <v>7.0110353182393143E-2</v>
      </c>
      <c r="BQ23" s="41">
        <v>8.9653424419480876E-2</v>
      </c>
      <c r="BR23" s="41">
        <v>0.1091964956565686</v>
      </c>
      <c r="BS23" s="15"/>
      <c r="BT23" s="15"/>
      <c r="BU23" s="15"/>
      <c r="BV23" s="15"/>
      <c r="BW23" s="15"/>
      <c r="BX23" s="15"/>
      <c r="BZ23" s="413">
        <v>60</v>
      </c>
      <c r="CA23" s="70">
        <f ca="1">Sheet3!T25</f>
        <v>0.14258094856902948</v>
      </c>
      <c r="CB23" s="70">
        <f ca="1">Sheet3!U25</f>
        <v>3.5645237142257367</v>
      </c>
      <c r="CC23" s="70">
        <f ca="1">Sheet3!V25</f>
        <v>7.1290474284514733</v>
      </c>
      <c r="CD23" s="70">
        <f ca="1">Sheet3!W25</f>
        <v>10.693571142677209</v>
      </c>
      <c r="CE23" s="70">
        <f ca="1">Sheet3!X25</f>
        <v>14.258094856902947</v>
      </c>
      <c r="CF23" s="70"/>
      <c r="CG23" s="70"/>
      <c r="CH23" s="70"/>
      <c r="CI23" s="70"/>
      <c r="CJ23" s="70"/>
      <c r="CK23" s="70"/>
    </row>
    <row r="24" spans="1:89">
      <c r="B24" s="83">
        <f t="shared" ref="B24:B29" si="19">B23-10</f>
        <v>80</v>
      </c>
      <c r="C24" s="388">
        <f ca="1">T358*1000</f>
        <v>52.647977385616429</v>
      </c>
      <c r="D24" s="388">
        <f t="shared" ref="D24:E24" ca="1" si="20">U358*1000</f>
        <v>69.40063600385011</v>
      </c>
      <c r="E24" s="388">
        <f t="shared" ca="1" si="20"/>
        <v>55.031587886280889</v>
      </c>
      <c r="F24" s="388"/>
      <c r="G24" s="388"/>
      <c r="H24" s="388"/>
      <c r="I24" s="388"/>
      <c r="J24" s="388"/>
      <c r="K24" s="388"/>
      <c r="L24" s="388"/>
      <c r="M24" s="388"/>
      <c r="N24" s="388">
        <f ca="1">MAX(C24:E24)</f>
        <v>69.40063600385011</v>
      </c>
      <c r="P24" s="116">
        <f ca="1">MATCH(N24,C24:E24,0)</f>
        <v>2</v>
      </c>
      <c r="S24" s="413">
        <v>50</v>
      </c>
      <c r="T24" s="70">
        <f t="shared" ca="1" si="15"/>
        <v>5.0266606720262672</v>
      </c>
      <c r="U24" s="70">
        <f t="shared" ca="1" si="14"/>
        <v>8.193103438999092</v>
      </c>
      <c r="V24" s="70">
        <f t="shared" ca="1" si="14"/>
        <v>11.359546205971917</v>
      </c>
      <c r="W24" s="70">
        <f t="shared" ca="1" si="14"/>
        <v>14.525988972944738</v>
      </c>
      <c r="X24" s="70">
        <f t="shared" ca="1" si="14"/>
        <v>17.692431739917563</v>
      </c>
      <c r="Y24" s="70">
        <f t="shared" ca="1" si="14"/>
        <v>20.858874506890384</v>
      </c>
      <c r="Z24" s="70"/>
      <c r="AA24" s="70"/>
      <c r="AB24" s="70"/>
      <c r="AC24" s="70"/>
      <c r="AD24" s="70"/>
      <c r="AE24" s="281"/>
      <c r="AF24" s="70"/>
      <c r="AH24" s="59"/>
      <c r="AI24" s="71">
        <v>70</v>
      </c>
      <c r="AJ24" s="39">
        <f t="shared" ca="1" si="16"/>
        <v>5.0266606720262672</v>
      </c>
      <c r="AK24" s="39">
        <f ca="1">U23</f>
        <v>8.193103438999092</v>
      </c>
      <c r="AL24" s="39">
        <f ca="1">V23</f>
        <v>11.359546205971915</v>
      </c>
      <c r="AM24" s="39">
        <f ca="1">W23</f>
        <v>14.525988972944738</v>
      </c>
      <c r="AN24" s="39"/>
      <c r="AO24" s="39"/>
      <c r="AP24" s="39"/>
      <c r="AQ24" s="39"/>
      <c r="AR24" s="39"/>
      <c r="AS24" s="39"/>
      <c r="AT24" s="39"/>
      <c r="AV24" s="64"/>
      <c r="AW24" s="75"/>
      <c r="AX24" s="64"/>
      <c r="AY24" s="70"/>
      <c r="AZ24" s="64"/>
      <c r="BA24" s="75"/>
      <c r="BB24" s="188"/>
      <c r="BC24" s="70"/>
      <c r="BD24" s="64"/>
      <c r="BE24" s="64"/>
      <c r="BF24" s="64"/>
      <c r="BG24" s="64"/>
      <c r="BH24" s="64"/>
      <c r="BI24" s="70"/>
      <c r="BJ24" s="70"/>
      <c r="BK24" s="64"/>
      <c r="BM24">
        <v>70</v>
      </c>
      <c r="BN24" s="41">
        <v>3.1024210708217662E-2</v>
      </c>
      <c r="BO24" s="41">
        <v>5.0567281945305409E-2</v>
      </c>
      <c r="BP24" s="41">
        <v>7.0110353182393143E-2</v>
      </c>
      <c r="BQ24" s="41">
        <v>8.9653424419480876E-2</v>
      </c>
      <c r="BR24" s="41"/>
      <c r="BS24" s="15"/>
      <c r="BT24" s="15"/>
      <c r="BU24" s="15"/>
      <c r="BV24" s="15"/>
      <c r="BW24" s="15"/>
      <c r="BX24" s="15"/>
      <c r="BZ24" s="413">
        <v>70</v>
      </c>
      <c r="CA24" s="70">
        <f ca="1">Sheet3!T26</f>
        <v>0.14258094856902948</v>
      </c>
      <c r="CB24" s="70">
        <f ca="1">Sheet3!U26</f>
        <v>3.5645237142257367</v>
      </c>
      <c r="CC24" s="70">
        <f ca="1">Sheet3!V26</f>
        <v>7.1290474284514733</v>
      </c>
      <c r="CD24" s="70">
        <f ca="1">Sheet3!W26</f>
        <v>10.693571142677209</v>
      </c>
      <c r="CE24" s="70"/>
      <c r="CF24" s="70"/>
      <c r="CG24" s="70"/>
      <c r="CH24" s="70"/>
      <c r="CI24" s="70"/>
      <c r="CJ24" s="70"/>
      <c r="CK24" s="70"/>
    </row>
    <row r="25" spans="1:89">
      <c r="B25" s="83">
        <f t="shared" si="19"/>
        <v>70</v>
      </c>
      <c r="C25" s="388">
        <f ca="1">T357*1000</f>
        <v>54.28763720950689</v>
      </c>
      <c r="D25" s="388">
        <f t="shared" ref="D25:F25" ca="1" si="21">U357*1000</f>
        <v>79.635554431926323</v>
      </c>
      <c r="E25" s="388">
        <f t="shared" ca="1" si="21"/>
        <v>88.22594716182941</v>
      </c>
      <c r="F25" s="388">
        <f t="shared" ca="1" si="21"/>
        <v>62.959607832926118</v>
      </c>
      <c r="G25" s="388"/>
      <c r="H25" s="388"/>
      <c r="I25" s="388"/>
      <c r="J25" s="388"/>
      <c r="K25" s="388"/>
      <c r="L25" s="388"/>
      <c r="M25" s="388"/>
      <c r="N25" s="388">
        <f ca="1">MAX(C25:F25)</f>
        <v>88.22594716182941</v>
      </c>
      <c r="P25" s="116">
        <f ca="1">MATCH(N25,C25:F25,0)</f>
        <v>3</v>
      </c>
      <c r="S25" s="413">
        <v>60</v>
      </c>
      <c r="T25" s="70">
        <f t="shared" ca="1" si="15"/>
        <v>5.0266606720262672</v>
      </c>
      <c r="U25" s="70">
        <f t="shared" ca="1" si="14"/>
        <v>8.1931034389990938</v>
      </c>
      <c r="V25" s="70">
        <f t="shared" ca="1" si="14"/>
        <v>11.359546205971917</v>
      </c>
      <c r="W25" s="70">
        <f t="shared" ca="1" si="14"/>
        <v>14.525988972944742</v>
      </c>
      <c r="X25" s="70">
        <f t="shared" ca="1" si="14"/>
        <v>17.692431739917563</v>
      </c>
      <c r="Y25" s="70"/>
      <c r="Z25" s="70"/>
      <c r="AA25" s="70"/>
      <c r="AB25" s="70"/>
      <c r="AC25" s="70"/>
      <c r="AD25" s="70"/>
      <c r="AE25" s="281"/>
      <c r="AF25" s="70"/>
      <c r="AH25" s="59"/>
      <c r="AI25" s="71">
        <v>80</v>
      </c>
      <c r="AJ25" s="39">
        <f t="shared" ca="1" si="16"/>
        <v>5.0266606720262672</v>
      </c>
      <c r="AK25" s="39">
        <f ca="1">U24</f>
        <v>8.193103438999092</v>
      </c>
      <c r="AL25" s="39">
        <f ca="1">V24</f>
        <v>11.359546205971917</v>
      </c>
      <c r="AM25" s="39"/>
      <c r="AN25" s="39"/>
      <c r="AO25" s="39"/>
      <c r="AP25" s="39"/>
      <c r="AQ25" s="39"/>
      <c r="AR25" s="39"/>
      <c r="AS25" s="39"/>
      <c r="AT25" s="39"/>
      <c r="AV25" s="64"/>
      <c r="AW25" s="75"/>
      <c r="AX25" s="64"/>
      <c r="AY25" s="70"/>
      <c r="AZ25" s="64"/>
      <c r="BA25" s="75"/>
      <c r="BB25" s="188"/>
      <c r="BC25" s="70"/>
      <c r="BD25" s="64"/>
      <c r="BE25" s="64"/>
      <c r="BF25" s="64"/>
      <c r="BG25" s="64"/>
      <c r="BH25" s="64"/>
      <c r="BI25" s="70"/>
      <c r="BJ25" s="70"/>
      <c r="BK25" s="64"/>
      <c r="BM25">
        <v>80</v>
      </c>
      <c r="BN25" s="41">
        <v>3.1024210708217662E-2</v>
      </c>
      <c r="BO25" s="41">
        <v>5.0567281945305409E-2</v>
      </c>
      <c r="BP25" s="41">
        <v>7.0110353182393129E-2</v>
      </c>
      <c r="BQ25" s="15"/>
      <c r="BR25" s="15"/>
      <c r="BS25" s="15"/>
      <c r="BT25" s="15"/>
      <c r="BU25" s="15"/>
      <c r="BV25" s="15"/>
      <c r="BW25" s="15"/>
      <c r="BX25" s="15"/>
      <c r="BZ25" s="413">
        <v>80</v>
      </c>
      <c r="CA25" s="70">
        <f ca="1">Sheet3!T27</f>
        <v>0.14258094856902948</v>
      </c>
      <c r="CB25" s="70">
        <f ca="1">Sheet3!U27</f>
        <v>3.5645237142257367</v>
      </c>
      <c r="CC25" s="70">
        <f ca="1">Sheet3!V27</f>
        <v>7.1290474284514733</v>
      </c>
      <c r="CD25" s="70"/>
      <c r="CE25" s="70"/>
      <c r="CF25" s="70"/>
      <c r="CG25" s="70"/>
      <c r="CH25" s="70"/>
      <c r="CI25" s="70"/>
      <c r="CJ25" s="70"/>
      <c r="CK25" s="70"/>
    </row>
    <row r="26" spans="1:89">
      <c r="B26" s="83">
        <f t="shared" si="19"/>
        <v>60</v>
      </c>
      <c r="C26" s="388">
        <f ca="1">T356*1000</f>
        <v>54.922662666663442</v>
      </c>
      <c r="D26" s="388">
        <f t="shared" ref="D26:G26" ca="1" si="22">U356*1000</f>
        <v>83.812183395629006</v>
      </c>
      <c r="E26" s="388">
        <f t="shared" ca="1" si="22"/>
        <v>102.96489779139694</v>
      </c>
      <c r="F26" s="388">
        <f t="shared" ca="1" si="22"/>
        <v>103.67346216330617</v>
      </c>
      <c r="G26" s="391">
        <f t="shared" ca="1" si="22"/>
        <v>68.334333950059872</v>
      </c>
      <c r="H26" s="388"/>
      <c r="I26" s="388"/>
      <c r="J26" s="388"/>
      <c r="K26" s="388"/>
      <c r="L26" s="388"/>
      <c r="M26" s="388"/>
      <c r="N26" s="388">
        <f ca="1">MAX(C26:G26)</f>
        <v>103.67346216330617</v>
      </c>
      <c r="P26" s="116">
        <f ca="1">MATCH(N26,C26:G26,0)</f>
        <v>4</v>
      </c>
      <c r="S26" s="413">
        <v>70</v>
      </c>
      <c r="T26" s="70">
        <f t="shared" ca="1" si="15"/>
        <v>5.0266606720262672</v>
      </c>
      <c r="U26" s="70">
        <f t="shared" ca="1" si="14"/>
        <v>8.1931034389990938</v>
      </c>
      <c r="V26" s="70">
        <f t="shared" ca="1" si="14"/>
        <v>11.359546205971917</v>
      </c>
      <c r="W26" s="70">
        <f t="shared" ca="1" si="14"/>
        <v>14.525988972944742</v>
      </c>
      <c r="X26" s="70"/>
      <c r="Y26" s="70"/>
      <c r="Z26" s="70"/>
      <c r="AA26" s="70"/>
      <c r="AB26" s="70"/>
      <c r="AC26" s="70"/>
      <c r="AD26" s="70"/>
      <c r="AE26" s="281"/>
      <c r="AF26" s="70"/>
      <c r="AH26" s="59"/>
      <c r="AI26" s="71">
        <v>90</v>
      </c>
      <c r="AJ26" s="39">
        <f t="shared" ca="1" si="16"/>
        <v>5.0266606720262672</v>
      </c>
      <c r="AK26" s="39">
        <f ca="1">U25</f>
        <v>8.1931034389990938</v>
      </c>
      <c r="AL26" s="39"/>
      <c r="AM26" s="39"/>
      <c r="AN26" s="39"/>
      <c r="AO26" s="39"/>
      <c r="AP26" s="39"/>
      <c r="AQ26" s="39"/>
      <c r="AR26" s="39"/>
      <c r="AS26" s="39"/>
      <c r="AT26" s="39"/>
      <c r="AV26" s="64"/>
      <c r="AW26" s="75"/>
      <c r="AX26" s="64"/>
      <c r="AY26" s="70"/>
      <c r="AZ26" s="64"/>
      <c r="BA26" s="75"/>
      <c r="BB26" s="188"/>
      <c r="BC26" s="70"/>
      <c r="BD26" s="64"/>
      <c r="BE26" s="64"/>
      <c r="BF26" s="64"/>
      <c r="BG26" s="64"/>
      <c r="BH26" s="64"/>
      <c r="BI26" s="64"/>
      <c r="BJ26" s="64"/>
      <c r="BK26" s="64"/>
      <c r="BM26">
        <v>90</v>
      </c>
      <c r="BN26" s="41">
        <v>3.1024210708217662E-2</v>
      </c>
      <c r="BO26" s="41">
        <v>5.0567281945305395E-2</v>
      </c>
      <c r="BP26" s="41"/>
      <c r="BQ26" s="15"/>
      <c r="BR26" s="15"/>
      <c r="BS26" s="15"/>
      <c r="BT26" s="15"/>
      <c r="BU26" s="15"/>
      <c r="BV26" s="15"/>
      <c r="BW26" s="15"/>
      <c r="BX26" s="15"/>
      <c r="BZ26" s="413">
        <v>90</v>
      </c>
      <c r="CA26" s="70">
        <f ca="1">Sheet3!T28</f>
        <v>0.14258094856902948</v>
      </c>
      <c r="CB26" s="70">
        <f ca="1">Sheet3!U28</f>
        <v>3.5645237142257367</v>
      </c>
      <c r="CC26" s="70"/>
      <c r="CD26" s="70"/>
      <c r="CE26" s="70"/>
      <c r="CF26" s="70"/>
      <c r="CG26" s="70"/>
      <c r="CH26" s="70"/>
      <c r="CI26" s="70"/>
      <c r="CJ26" s="70"/>
      <c r="CK26" s="70"/>
    </row>
    <row r="27" spans="1:89" ht="16.5" thickBot="1">
      <c r="A27" s="8"/>
      <c r="B27" s="83">
        <f t="shared" si="19"/>
        <v>50</v>
      </c>
      <c r="C27" s="455">
        <f ca="1">T355*1000</f>
        <v>55.095239394291809</v>
      </c>
      <c r="D27" s="455">
        <f t="shared" ref="D27:H27" ca="1" si="23">U355*1000</f>
        <v>85.376533785979888</v>
      </c>
      <c r="E27" s="455">
        <f t="shared" ca="1" si="23"/>
        <v>109.4298815407914</v>
      </c>
      <c r="F27" s="468">
        <f t="shared" ca="1" si="23"/>
        <v>123.8184620003269</v>
      </c>
      <c r="G27" s="469">
        <f t="shared" ca="1" si="23"/>
        <v>103.72952297974088</v>
      </c>
      <c r="H27" s="455">
        <f t="shared" ca="1" si="23"/>
        <v>70.757247573588046</v>
      </c>
      <c r="I27" s="388"/>
      <c r="J27" s="388"/>
      <c r="K27" s="388"/>
      <c r="L27" s="388"/>
      <c r="M27" s="388"/>
      <c r="N27" s="388">
        <f ca="1">MAX(C27:H27)</f>
        <v>123.8184620003269</v>
      </c>
      <c r="O27" s="87" t="s">
        <v>70</v>
      </c>
      <c r="P27" s="116">
        <f ca="1">MATCH(N27,C27:H27,0)</f>
        <v>4</v>
      </c>
      <c r="S27" s="413">
        <v>80</v>
      </c>
      <c r="T27" s="70">
        <f t="shared" ca="1" si="15"/>
        <v>5.0266606720262672</v>
      </c>
      <c r="U27" s="70">
        <f t="shared" ca="1" si="14"/>
        <v>8.1931034389990938</v>
      </c>
      <c r="V27" s="70">
        <f t="shared" ca="1" si="14"/>
        <v>11.359546205971915</v>
      </c>
      <c r="W27" s="70"/>
      <c r="X27" s="70"/>
      <c r="Y27" s="70"/>
      <c r="Z27" s="70"/>
      <c r="AA27" s="70"/>
      <c r="AB27" s="70"/>
      <c r="AC27" s="70"/>
      <c r="AD27" s="70"/>
      <c r="AE27" s="281"/>
      <c r="AF27" s="70"/>
      <c r="AH27" s="59"/>
      <c r="AI27" s="71">
        <v>100</v>
      </c>
      <c r="AJ27" s="39">
        <f t="shared" ca="1" si="16"/>
        <v>5.0266606720262672</v>
      </c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V27" s="64"/>
      <c r="AW27" s="75"/>
      <c r="AX27" s="64"/>
      <c r="AY27" s="70"/>
      <c r="AZ27" s="64"/>
      <c r="BA27" s="75"/>
      <c r="BB27" s="188"/>
      <c r="BC27" s="70"/>
      <c r="BD27" s="64"/>
      <c r="BE27" s="64"/>
      <c r="BF27" s="64"/>
      <c r="BG27" s="64"/>
      <c r="BH27" s="64"/>
      <c r="BI27" s="64"/>
      <c r="BJ27" s="64"/>
      <c r="BK27" s="64"/>
      <c r="BM27">
        <v>100</v>
      </c>
      <c r="BN27" s="41">
        <v>3.1024210708217662E-2</v>
      </c>
      <c r="BO27" s="41"/>
      <c r="BP27" s="41"/>
      <c r="BQ27" s="15"/>
      <c r="BR27" s="15"/>
      <c r="BS27" s="15"/>
      <c r="BT27" s="15"/>
      <c r="BU27" s="15"/>
      <c r="BZ27" s="413">
        <v>100</v>
      </c>
      <c r="CA27" s="70">
        <f ca="1">Sheet3!T29</f>
        <v>0.14258094856902948</v>
      </c>
      <c r="CB27" s="70"/>
      <c r="CC27" s="70"/>
      <c r="CD27" s="70"/>
      <c r="CE27" s="70"/>
      <c r="CF27" s="70"/>
      <c r="CG27" s="70"/>
      <c r="CH27" s="70"/>
      <c r="CI27" s="70"/>
      <c r="CJ27" s="70"/>
      <c r="CK27" s="70"/>
    </row>
    <row r="28" spans="1:89">
      <c r="A28" s="8"/>
      <c r="B28" s="83">
        <f t="shared" si="19"/>
        <v>40</v>
      </c>
      <c r="C28" s="388">
        <f ca="1">T354*1000</f>
        <v>54.922662666663442</v>
      </c>
      <c r="D28" s="388">
        <f t="shared" ref="D28:I28" ca="1" si="24">U354*1000</f>
        <v>85.376533785979902</v>
      </c>
      <c r="E28" s="388">
        <f t="shared" ca="1" si="24"/>
        <v>111.25797508588329</v>
      </c>
      <c r="F28" s="388">
        <f t="shared" ca="1" si="24"/>
        <v>131.27783479718295</v>
      </c>
      <c r="G28" s="388">
        <f t="shared" ca="1" si="24"/>
        <v>127.49768122339006</v>
      </c>
      <c r="H28" s="388">
        <f t="shared" ca="1" si="24"/>
        <v>99.985368577494441</v>
      </c>
      <c r="I28" s="388">
        <f t="shared" ca="1" si="24"/>
        <v>69.849731897441842</v>
      </c>
      <c r="J28" s="388"/>
      <c r="K28" s="388"/>
      <c r="L28" s="388"/>
      <c r="M28" s="388"/>
      <c r="N28" s="388">
        <f ca="1">MAX(C28:I28)</f>
        <v>131.27783479718295</v>
      </c>
      <c r="P28" s="116">
        <f ca="1">MATCH(N28,C28:I28,0)</f>
        <v>4</v>
      </c>
      <c r="S28" s="413">
        <v>90</v>
      </c>
      <c r="T28" s="70">
        <f t="shared" ca="1" si="15"/>
        <v>5.0266606720262672</v>
      </c>
      <c r="U28" s="70">
        <f t="shared" ca="1" si="14"/>
        <v>8.193103438999092</v>
      </c>
      <c r="V28" s="70"/>
      <c r="W28" s="70"/>
      <c r="X28" s="70"/>
      <c r="Y28" s="70"/>
      <c r="Z28" s="70"/>
      <c r="AA28" s="70"/>
      <c r="AB28" s="70"/>
      <c r="AC28" s="70"/>
      <c r="AD28" s="70"/>
      <c r="AE28" s="281"/>
      <c r="AF28" s="70"/>
      <c r="AH28" s="59"/>
      <c r="AI28" s="39" t="s">
        <v>27</v>
      </c>
      <c r="AJ28" s="39">
        <v>0</v>
      </c>
      <c r="AK28" s="39">
        <v>10</v>
      </c>
      <c r="AL28" s="39">
        <v>20</v>
      </c>
      <c r="AM28" s="39">
        <v>30</v>
      </c>
      <c r="AN28" s="39">
        <v>40</v>
      </c>
      <c r="AO28" s="39">
        <v>50</v>
      </c>
      <c r="AP28" s="39">
        <v>60</v>
      </c>
      <c r="AQ28" s="39">
        <v>70</v>
      </c>
      <c r="AR28" s="39">
        <v>80</v>
      </c>
      <c r="AS28" s="39">
        <v>90</v>
      </c>
      <c r="AT28">
        <v>100</v>
      </c>
      <c r="AU28" s="271">
        <f ca="1">INDEX(AJ29:AT40,$R$31,$R$33)</f>
        <v>63.319470856121875</v>
      </c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M28" t="s">
        <v>27</v>
      </c>
      <c r="BN28">
        <v>0</v>
      </c>
      <c r="BO28">
        <v>10</v>
      </c>
      <c r="BP28">
        <v>20</v>
      </c>
      <c r="BQ28">
        <v>30</v>
      </c>
      <c r="BR28">
        <v>40</v>
      </c>
      <c r="BS28">
        <v>50</v>
      </c>
      <c r="BT28">
        <v>60</v>
      </c>
      <c r="BU28">
        <v>70</v>
      </c>
      <c r="BV28">
        <v>80</v>
      </c>
      <c r="BW28">
        <v>90</v>
      </c>
      <c r="BX28">
        <v>100</v>
      </c>
      <c r="BZ28" s="223" t="s">
        <v>414</v>
      </c>
      <c r="CA28">
        <v>0</v>
      </c>
      <c r="CB28">
        <v>10</v>
      </c>
      <c r="CC28">
        <v>20</v>
      </c>
      <c r="CD28">
        <v>30</v>
      </c>
      <c r="CE28">
        <v>40</v>
      </c>
      <c r="CF28">
        <v>50</v>
      </c>
      <c r="CG28">
        <v>60</v>
      </c>
      <c r="CH28">
        <v>70</v>
      </c>
      <c r="CI28">
        <v>80</v>
      </c>
      <c r="CJ28">
        <v>90</v>
      </c>
      <c r="CK28">
        <v>100</v>
      </c>
    </row>
    <row r="29" spans="1:89" ht="16.5" thickBot="1">
      <c r="A29" s="8"/>
      <c r="B29" s="83">
        <f t="shared" si="19"/>
        <v>30</v>
      </c>
      <c r="C29" s="388">
        <f ca="1">T353*1000</f>
        <v>54.28763720950689</v>
      </c>
      <c r="D29" s="388">
        <f t="shared" ref="D29:I29" ca="1" si="25">U353*1000</f>
        <v>83.812183395628992</v>
      </c>
      <c r="E29" s="388">
        <f t="shared" ca="1" si="25"/>
        <v>109.4298815407914</v>
      </c>
      <c r="F29" s="388">
        <f t="shared" ca="1" si="25"/>
        <v>131.27783479718295</v>
      </c>
      <c r="G29" s="388">
        <f t="shared" ca="1" si="25"/>
        <v>135.92684294002578</v>
      </c>
      <c r="H29" s="470">
        <f t="shared" ca="1" si="25"/>
        <v>115.94743159146603</v>
      </c>
      <c r="I29" s="388">
        <f t="shared" ca="1" si="25"/>
        <v>92.063017135273299</v>
      </c>
      <c r="J29" s="388"/>
      <c r="K29" s="388"/>
      <c r="L29" s="388"/>
      <c r="M29" s="388"/>
      <c r="N29" s="388">
        <f ca="1">MAX(C29:J29)</f>
        <v>135.92684294002578</v>
      </c>
      <c r="P29" s="116">
        <f ca="1">MATCH(N29,C29:J29,0)</f>
        <v>5</v>
      </c>
      <c r="Q29" s="89"/>
      <c r="S29" s="413">
        <v>100</v>
      </c>
      <c r="T29" s="70">
        <f t="shared" ca="1" si="15"/>
        <v>5.0266606720262672</v>
      </c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H29" s="21">
        <f t="shared" ref="AH29:AH31" ca="1" si="26">AK3+U33</f>
        <v>145.63759831408072</v>
      </c>
      <c r="AI29" s="1">
        <v>0</v>
      </c>
      <c r="AJ29" s="39">
        <f ca="1">T33</f>
        <v>143.49144397667729</v>
      </c>
      <c r="AK29" s="39">
        <f t="shared" ref="AK29:AT39" ca="1" si="27">U33</f>
        <v>133.57438100443804</v>
      </c>
      <c r="AL29" s="39">
        <f t="shared" ca="1" si="27"/>
        <v>123.65731803219882</v>
      </c>
      <c r="AM29" s="39">
        <f t="shared" ca="1" si="27"/>
        <v>113.74025505995954</v>
      </c>
      <c r="AN29" s="39">
        <f t="shared" ca="1" si="27"/>
        <v>103.82319208772033</v>
      </c>
      <c r="AO29" s="39">
        <f t="shared" ca="1" si="27"/>
        <v>93.906129115481107</v>
      </c>
      <c r="AP29" s="39">
        <f t="shared" ca="1" si="27"/>
        <v>83.989066143241871</v>
      </c>
      <c r="AQ29" s="39">
        <f t="shared" ca="1" si="27"/>
        <v>74.072003171002649</v>
      </c>
      <c r="AR29" s="39">
        <f t="shared" ca="1" si="27"/>
        <v>64.154940198763398</v>
      </c>
      <c r="AS29" s="39">
        <f t="shared" ca="1" si="27"/>
        <v>54.237877226524176</v>
      </c>
      <c r="AT29" s="39">
        <f t="shared" ca="1" si="27"/>
        <v>44.320814254284947</v>
      </c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M29">
        <v>0</v>
      </c>
      <c r="BN29" s="41">
        <v>0.8856195162591598</v>
      </c>
      <c r="BO29" s="41">
        <v>0.82441207232533431</v>
      </c>
      <c r="BP29" s="41">
        <v>0.76320462839150882</v>
      </c>
      <c r="BQ29" s="41">
        <v>0.70199718445768311</v>
      </c>
      <c r="BR29" s="41">
        <v>0.64078974052385773</v>
      </c>
      <c r="BS29" s="41">
        <v>0.57958229659003235</v>
      </c>
      <c r="BT29" s="41">
        <v>0.51837485265620686</v>
      </c>
      <c r="BU29" s="41">
        <v>0.45716740872238137</v>
      </c>
      <c r="BV29" s="41">
        <v>0.39595996478855583</v>
      </c>
      <c r="BW29" s="41">
        <v>0.3347525208547304</v>
      </c>
      <c r="BX29" s="41">
        <v>0.27354507692090496</v>
      </c>
      <c r="BZ29" s="414">
        <v>0</v>
      </c>
      <c r="CA29" s="39">
        <f ca="1">Sheet3!T33</f>
        <v>142.58094856902946</v>
      </c>
      <c r="CB29" s="39">
        <f ca="1">Sheet3!U33</f>
        <v>131.88737742635226</v>
      </c>
      <c r="CC29" s="39">
        <f ca="1">Sheet3!V33</f>
        <v>121.19380628367503</v>
      </c>
      <c r="CD29" s="39">
        <f ca="1">Sheet3!W33</f>
        <v>110.50023514099783</v>
      </c>
      <c r="CE29" s="39">
        <f ca="1">Sheet3!X33</f>
        <v>99.806663998320616</v>
      </c>
      <c r="CF29" s="39">
        <f ca="1">Sheet3!Y33</f>
        <v>89.113092855643416</v>
      </c>
      <c r="CG29" s="39">
        <f ca="1">Sheet3!Z33</f>
        <v>78.419521712966215</v>
      </c>
      <c r="CH29" s="39">
        <f ca="1">Sheet3!AA33</f>
        <v>67.725950570288987</v>
      </c>
      <c r="CI29" s="39">
        <f ca="1">Sheet3!AB33</f>
        <v>57.032379427611787</v>
      </c>
      <c r="CJ29" s="39">
        <f ca="1">Sheet3!AC33</f>
        <v>46.338808284934579</v>
      </c>
      <c r="CK29" s="39">
        <f ca="1">Sheet3!AD33</f>
        <v>35.645237142257365</v>
      </c>
    </row>
    <row r="30" spans="1:89" ht="16.5" thickBot="1">
      <c r="B30" s="1">
        <v>25</v>
      </c>
      <c r="C30" s="388">
        <f ca="1">T352*1000</f>
        <v>53.657877039976732</v>
      </c>
      <c r="D30" s="388">
        <f t="shared" ref="D30:J30" ca="1" si="28">U352*1000</f>
        <v>82.190873999535654</v>
      </c>
      <c r="E30" s="388">
        <f t="shared" ca="1" si="28"/>
        <v>106.92631864188428</v>
      </c>
      <c r="F30" s="388">
        <f t="shared" ca="1" si="28"/>
        <v>127.55539258766727</v>
      </c>
      <c r="G30" s="471">
        <f t="shared" ca="1" si="28"/>
        <v>133.67033007491372</v>
      </c>
      <c r="H30" s="472">
        <f t="shared" ca="1" si="28"/>
        <v>117.89538838054371</v>
      </c>
      <c r="I30" s="388">
        <f t="shared" ca="1" si="28"/>
        <v>98.016461486016581</v>
      </c>
      <c r="J30" s="388">
        <f t="shared" ca="1" si="28"/>
        <v>68.718331938040535</v>
      </c>
      <c r="N30" s="388">
        <f ca="1">MAX(C30:J30)</f>
        <v>133.67033007491372</v>
      </c>
      <c r="O30" s="88" t="s">
        <v>71</v>
      </c>
      <c r="P30" s="116">
        <f ca="1">MATCH(N30,C30:J30,0)</f>
        <v>5</v>
      </c>
      <c r="S30" s="26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H30" s="21">
        <f t="shared" ca="1" si="26"/>
        <v>145.63759831408075</v>
      </c>
      <c r="AI30" s="1">
        <v>10</v>
      </c>
      <c r="AJ30" s="39">
        <f t="shared" ref="AJ30:AJ40" ca="1" si="29">T34</f>
        <v>129.99020356614446</v>
      </c>
      <c r="AK30" s="39">
        <f t="shared" ca="1" si="27"/>
        <v>120.07314059390524</v>
      </c>
      <c r="AL30" s="39">
        <f t="shared" ca="1" si="27"/>
        <v>110.15607762166597</v>
      </c>
      <c r="AM30" s="39">
        <f t="shared" ca="1" si="27"/>
        <v>100.23901464942675</v>
      </c>
      <c r="AN30" s="39">
        <f t="shared" ca="1" si="27"/>
        <v>90.321951677187528</v>
      </c>
      <c r="AO30" s="39">
        <f t="shared" ca="1" si="27"/>
        <v>80.404888704948277</v>
      </c>
      <c r="AP30" s="39">
        <f t="shared" ca="1" si="27"/>
        <v>70.487825732709041</v>
      </c>
      <c r="AQ30" s="39">
        <f t="shared" ca="1" si="27"/>
        <v>60.570762760469833</v>
      </c>
      <c r="AR30" s="39">
        <f t="shared" ca="1" si="27"/>
        <v>50.65369978823059</v>
      </c>
      <c r="AS30" s="39">
        <f t="shared" ca="1" si="27"/>
        <v>40.736636815991361</v>
      </c>
      <c r="AT30" s="39"/>
      <c r="AV30" s="64"/>
      <c r="AW30" s="75"/>
      <c r="AX30" s="64"/>
      <c r="AY30" s="64"/>
      <c r="AZ30" s="64"/>
      <c r="BA30" s="75"/>
      <c r="BB30" s="68"/>
      <c r="BC30" s="64"/>
      <c r="BD30" s="64"/>
      <c r="BE30" s="64"/>
      <c r="BF30" s="64"/>
      <c r="BG30" s="64"/>
      <c r="BH30" s="64"/>
      <c r="BI30" s="64"/>
      <c r="BJ30" s="64"/>
      <c r="BK30" s="64"/>
      <c r="BM30">
        <v>10</v>
      </c>
      <c r="BN30" s="41">
        <v>0.80229077086568434</v>
      </c>
      <c r="BO30" s="41">
        <v>0.74108332693185885</v>
      </c>
      <c r="BP30" s="41">
        <v>0.67987588299803314</v>
      </c>
      <c r="BQ30" s="41">
        <v>0.61866843906420776</v>
      </c>
      <c r="BR30" s="41">
        <v>0.55746099513038239</v>
      </c>
      <c r="BS30" s="41">
        <v>0.49625355119655679</v>
      </c>
      <c r="BT30" s="41">
        <v>0.4350461072627313</v>
      </c>
      <c r="BU30" s="41">
        <v>0.37383866332890592</v>
      </c>
      <c r="BV30" s="41">
        <v>0.31263121939508037</v>
      </c>
      <c r="BW30" s="41">
        <v>0.25142377546125494</v>
      </c>
      <c r="BX30" s="15"/>
      <c r="BZ30" s="414">
        <v>10</v>
      </c>
      <c r="CA30" s="39">
        <f ca="1">Sheet3!T34</f>
        <v>128.32285371212652</v>
      </c>
      <c r="CB30" s="39">
        <f ca="1">Sheet3!U34</f>
        <v>117.6292825694493</v>
      </c>
      <c r="CC30" s="39">
        <f ca="1">Sheet3!V34</f>
        <v>106.93571142677209</v>
      </c>
      <c r="CD30" s="39">
        <f ca="1">Sheet3!W34</f>
        <v>96.242140284094887</v>
      </c>
      <c r="CE30" s="39">
        <f ca="1">Sheet3!X34</f>
        <v>85.548569141417673</v>
      </c>
      <c r="CF30" s="39">
        <f ca="1">Sheet3!Y34</f>
        <v>74.854997998740473</v>
      </c>
      <c r="CG30" s="39">
        <f ca="1">Sheet3!Z34</f>
        <v>64.161426856063272</v>
      </c>
      <c r="CH30" s="39">
        <f ca="1">Sheet3!AA34</f>
        <v>53.467855713386044</v>
      </c>
      <c r="CI30" s="39">
        <f ca="1">Sheet3!AB34</f>
        <v>42.774284570708836</v>
      </c>
      <c r="CJ30" s="39">
        <f ca="1">Sheet3!AC34</f>
        <v>32.080713428031629</v>
      </c>
    </row>
    <row r="31" spans="1:89">
      <c r="A31" s="8"/>
      <c r="B31" s="83">
        <f>B29-10</f>
        <v>20</v>
      </c>
      <c r="C31" s="388">
        <f ca="1">T351*1000</f>
        <v>52.647977385616429</v>
      </c>
      <c r="D31" s="388">
        <f t="shared" ref="D31:K31" ca="1" si="30">U351*1000</f>
        <v>79.525488844529505</v>
      </c>
      <c r="E31" s="388">
        <f t="shared" ca="1" si="30"/>
        <v>101.75700144010133</v>
      </c>
      <c r="F31" s="388">
        <f t="shared" ca="1" si="30"/>
        <v>120.27049183696381</v>
      </c>
      <c r="G31" s="388">
        <f t="shared" ca="1" si="30"/>
        <v>127.49768122339003</v>
      </c>
      <c r="H31" s="388">
        <f t="shared" ca="1" si="30"/>
        <v>115.94743159146603</v>
      </c>
      <c r="I31" s="388">
        <f t="shared" ca="1" si="30"/>
        <v>100.1026324957765</v>
      </c>
      <c r="J31" s="388">
        <f t="shared" ca="1" si="30"/>
        <v>80.25468222186997</v>
      </c>
      <c r="K31" s="391">
        <f t="shared" ca="1" si="30"/>
        <v>56.883915136194034</v>
      </c>
      <c r="L31" s="388"/>
      <c r="M31" s="388"/>
      <c r="N31" s="388">
        <f ca="1">MAX(C31:K31)</f>
        <v>127.49768122339003</v>
      </c>
      <c r="P31" s="116">
        <f ca="1">MATCH(N31,C31:K31,0)</f>
        <v>5</v>
      </c>
      <c r="Q31" s="642" t="s">
        <v>332</v>
      </c>
      <c r="R31" s="642">
        <f ca="1">12-R32+1</f>
        <v>5</v>
      </c>
      <c r="S31" s="1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H31" s="21">
        <f t="shared" ca="1" si="26"/>
        <v>145.63759831408072</v>
      </c>
      <c r="AI31" s="1">
        <v>20</v>
      </c>
      <c r="AJ31" s="39">
        <f t="shared" ca="1" si="29"/>
        <v>116.48896315561163</v>
      </c>
      <c r="AK31" s="39">
        <f t="shared" ca="1" si="27"/>
        <v>106.57190018337239</v>
      </c>
      <c r="AL31" s="39">
        <f t="shared" ca="1" si="27"/>
        <v>96.654837211133156</v>
      </c>
      <c r="AM31" s="39">
        <f t="shared" ca="1" si="27"/>
        <v>86.737774238893934</v>
      </c>
      <c r="AN31" s="39">
        <f t="shared" ca="1" si="27"/>
        <v>76.820711266654712</v>
      </c>
      <c r="AO31" s="39">
        <f t="shared" ca="1" si="27"/>
        <v>66.903648294415476</v>
      </c>
      <c r="AP31" s="39">
        <f t="shared" ca="1" si="27"/>
        <v>56.986585322176239</v>
      </c>
      <c r="AQ31" s="39">
        <f t="shared" ca="1" si="27"/>
        <v>47.069522349937003</v>
      </c>
      <c r="AR31" s="39">
        <f t="shared" ca="1" si="27"/>
        <v>37.152459377697781</v>
      </c>
      <c r="AS31" s="39"/>
      <c r="AT31" s="39"/>
      <c r="AV31" s="64"/>
      <c r="AW31" s="75"/>
      <c r="AX31" s="64"/>
      <c r="AY31" s="64"/>
      <c r="AZ31" s="64"/>
      <c r="BA31" s="75"/>
      <c r="BB31" s="91"/>
      <c r="BC31" s="64"/>
      <c r="BD31" s="64"/>
      <c r="BE31" s="64"/>
      <c r="BF31" s="64"/>
      <c r="BG31" s="64"/>
      <c r="BH31" s="64"/>
      <c r="BI31" s="64"/>
      <c r="BJ31" s="64"/>
      <c r="BK31" s="64"/>
      <c r="BM31">
        <v>20</v>
      </c>
      <c r="BN31" s="41">
        <v>0.71896202547220867</v>
      </c>
      <c r="BO31" s="41">
        <v>0.65775458153838318</v>
      </c>
      <c r="BP31" s="41">
        <v>0.59654713760455769</v>
      </c>
      <c r="BQ31" s="41">
        <v>0.53533969367073231</v>
      </c>
      <c r="BR31" s="41">
        <v>0.47413224973690687</v>
      </c>
      <c r="BS31" s="41">
        <v>0.41292480580308133</v>
      </c>
      <c r="BT31" s="41">
        <v>0.35171736186925584</v>
      </c>
      <c r="BU31" s="41">
        <v>0.29050991793543035</v>
      </c>
      <c r="BV31" s="41">
        <v>0.22930247400160494</v>
      </c>
      <c r="BW31" s="15"/>
      <c r="BX31" s="15"/>
      <c r="BZ31" s="414">
        <v>20</v>
      </c>
      <c r="CA31" s="39">
        <f ca="1">Sheet3!T35</f>
        <v>114.06475885522357</v>
      </c>
      <c r="CB31" s="39">
        <f ca="1">Sheet3!U35</f>
        <v>103.37118771254636</v>
      </c>
      <c r="CC31" s="39">
        <f ca="1">Sheet3!V35</f>
        <v>92.677616569869159</v>
      </c>
      <c r="CD31" s="39">
        <f ca="1">Sheet3!W35</f>
        <v>81.984045427191944</v>
      </c>
      <c r="CE31" s="39">
        <f ca="1">Sheet3!X35</f>
        <v>71.29047428451473</v>
      </c>
      <c r="CF31" s="39">
        <f ca="1">Sheet3!Y35</f>
        <v>60.596903141837515</v>
      </c>
      <c r="CG31" s="39">
        <f ca="1">Sheet3!Z35</f>
        <v>49.903331999160322</v>
      </c>
      <c r="CH31" s="39">
        <f ca="1">Sheet3!AA35</f>
        <v>39.209760856483108</v>
      </c>
      <c r="CI31" s="39">
        <f ca="1">Sheet3!AB35</f>
        <v>28.516189713805893</v>
      </c>
    </row>
    <row r="32" spans="1:89">
      <c r="B32" s="83">
        <f>B31-10</f>
        <v>10</v>
      </c>
      <c r="C32" s="388">
        <f ca="1">T350*1000</f>
        <v>47.715314718979606</v>
      </c>
      <c r="D32" s="388">
        <f t="shared" ref="D32:L32" ca="1" si="31">U350*1000</f>
        <v>68.303523842885483</v>
      </c>
      <c r="E32" s="388">
        <f t="shared" ca="1" si="31"/>
        <v>85.000691813786801</v>
      </c>
      <c r="F32" s="388">
        <f t="shared" ca="1" si="31"/>
        <v>99.082461748168555</v>
      </c>
      <c r="G32" s="388">
        <f t="shared" ca="1" si="31"/>
        <v>103.72952297974088</v>
      </c>
      <c r="H32" s="388">
        <f t="shared" ca="1" si="31"/>
        <v>99.985368577494441</v>
      </c>
      <c r="I32" s="388">
        <f t="shared" ca="1" si="31"/>
        <v>92.19079817979204</v>
      </c>
      <c r="J32" s="389">
        <f t="shared" ca="1" si="31"/>
        <v>80.254682221869999</v>
      </c>
      <c r="K32" s="390">
        <f t="shared" ca="1" si="31"/>
        <v>64.278422051527244</v>
      </c>
      <c r="L32" s="388">
        <f t="shared" ca="1" si="31"/>
        <v>44.561932852273941</v>
      </c>
      <c r="M32" s="388"/>
      <c r="N32" s="388">
        <f ca="1">MAX(C32:L32)</f>
        <v>103.72952297974088</v>
      </c>
      <c r="O32" s="90" t="s">
        <v>72</v>
      </c>
      <c r="P32" s="116">
        <f ca="1">MATCH(N32,C32:L32,0)</f>
        <v>5</v>
      </c>
      <c r="Q32" s="640" t="s">
        <v>135</v>
      </c>
      <c r="R32" s="641">
        <f ca="1">MATCH(N34,N22:N33,0)</f>
        <v>8</v>
      </c>
      <c r="S32" s="24" t="s">
        <v>331</v>
      </c>
      <c r="T32" s="25">
        <f>T2</f>
        <v>0</v>
      </c>
      <c r="U32" s="25">
        <f t="shared" ref="U32:AD32" si="32">U2</f>
        <v>10</v>
      </c>
      <c r="V32" s="25">
        <f t="shared" si="32"/>
        <v>20</v>
      </c>
      <c r="W32" s="25">
        <f t="shared" si="32"/>
        <v>30</v>
      </c>
      <c r="X32" s="25">
        <f t="shared" si="32"/>
        <v>40</v>
      </c>
      <c r="Y32" s="25">
        <f t="shared" si="32"/>
        <v>50</v>
      </c>
      <c r="Z32" s="25">
        <f t="shared" si="32"/>
        <v>60</v>
      </c>
      <c r="AA32" s="25">
        <f t="shared" si="32"/>
        <v>70</v>
      </c>
      <c r="AB32" s="25">
        <f t="shared" si="32"/>
        <v>80</v>
      </c>
      <c r="AC32" s="25">
        <f t="shared" si="32"/>
        <v>90</v>
      </c>
      <c r="AD32" s="25">
        <f t="shared" si="32"/>
        <v>100</v>
      </c>
      <c r="AE32" s="26"/>
      <c r="AF32" s="26"/>
      <c r="AH32" s="21">
        <f t="shared" ref="AH32:AH38" ca="1" si="33">AK7+U36</f>
        <v>152.37360253956177</v>
      </c>
      <c r="AI32" s="1">
        <v>25</v>
      </c>
      <c r="AJ32" s="39">
        <f t="shared" ca="1" si="29"/>
        <v>109.69011611503744</v>
      </c>
      <c r="AK32" s="39">
        <f t="shared" ca="1" si="27"/>
        <v>99.806663998320616</v>
      </c>
      <c r="AL32" s="39">
        <f t="shared" ca="1" si="27"/>
        <v>89.761188076411727</v>
      </c>
      <c r="AM32" s="39">
        <f t="shared" ca="1" si="27"/>
        <v>79.877735959694903</v>
      </c>
      <c r="AN32" s="39">
        <f t="shared" ca="1" si="27"/>
        <v>69.994283842978092</v>
      </c>
      <c r="AO32" s="39">
        <f t="shared" ca="1" si="27"/>
        <v>60.110831726261281</v>
      </c>
      <c r="AP32" s="39">
        <f t="shared" ca="1" si="27"/>
        <v>50.227379609544464</v>
      </c>
      <c r="AQ32" s="39">
        <f t="shared" ca="1" si="27"/>
        <v>33.538927674760338</v>
      </c>
      <c r="AR32" s="39"/>
      <c r="AS32" s="39"/>
      <c r="AT32" s="39"/>
      <c r="BA32" s="59"/>
      <c r="BB32" s="91"/>
      <c r="BM32">
        <v>25</v>
      </c>
      <c r="BN32" s="457">
        <v>0.67700000000000005</v>
      </c>
      <c r="BO32" s="457">
        <v>0.61599999999999999</v>
      </c>
      <c r="BP32" s="457">
        <v>0.55400000000000005</v>
      </c>
      <c r="BQ32" s="457">
        <v>0.49299999999999999</v>
      </c>
      <c r="BR32" s="457">
        <v>0.432</v>
      </c>
      <c r="BS32" s="457">
        <v>0.371</v>
      </c>
      <c r="BT32" s="457">
        <v>0.31</v>
      </c>
      <c r="BU32" s="457">
        <v>0.249</v>
      </c>
      <c r="BV32" s="15"/>
      <c r="BW32" s="15"/>
      <c r="BX32" s="15"/>
      <c r="BZ32" s="414">
        <v>25</v>
      </c>
      <c r="CA32" s="39">
        <f ca="1">Sheet3!T36</f>
        <v>106.93571142677209</v>
      </c>
      <c r="CB32" s="39">
        <f ca="1">Sheet3!U36</f>
        <v>96.242140284094887</v>
      </c>
      <c r="CC32" s="39">
        <f ca="1">Sheet3!V36</f>
        <v>85.548569141417687</v>
      </c>
      <c r="CD32" s="39">
        <f ca="1">Sheet3!W36</f>
        <v>74.854997998740487</v>
      </c>
      <c r="CE32" s="39">
        <f ca="1">Sheet3!X36</f>
        <v>64.161426856063258</v>
      </c>
      <c r="CF32" s="39">
        <f ca="1">Sheet3!Y36</f>
        <v>53.467855713386044</v>
      </c>
      <c r="CG32" s="39">
        <f ca="1">Sheet3!Z36</f>
        <v>42.774284570708851</v>
      </c>
      <c r="CH32" s="39">
        <f ca="1">Sheet3!AA36</f>
        <v>32.080713428031629</v>
      </c>
    </row>
    <row r="33" spans="1:95" ht="16.5" thickBot="1">
      <c r="A33" s="68"/>
      <c r="B33" s="83">
        <f>B32-10</f>
        <v>0</v>
      </c>
      <c r="C33" s="388">
        <f ca="1">T349*1000</f>
        <v>29.006483257754407</v>
      </c>
      <c r="D33" s="388">
        <f t="shared" ref="D33:M33" ca="1" si="34">U349*1000</f>
        <v>42.071279048954217</v>
      </c>
      <c r="E33" s="388">
        <f t="shared" ca="1" si="34"/>
        <v>54.258792349764086</v>
      </c>
      <c r="F33" s="388">
        <f t="shared" ca="1" si="34"/>
        <v>62.959607832926118</v>
      </c>
      <c r="G33" s="388">
        <f t="shared" ca="1" si="34"/>
        <v>68.3343339500599</v>
      </c>
      <c r="H33" s="388">
        <f t="shared" ca="1" si="34"/>
        <v>70.75724757358806</v>
      </c>
      <c r="I33" s="388">
        <f t="shared" ca="1" si="34"/>
        <v>69.849731897441856</v>
      </c>
      <c r="J33" s="388">
        <f t="shared" ca="1" si="34"/>
        <v>65.294689394614323</v>
      </c>
      <c r="K33" s="388">
        <f t="shared" ca="1" si="34"/>
        <v>56.883915136194034</v>
      </c>
      <c r="L33" s="388">
        <f t="shared" ca="1" si="34"/>
        <v>44.561932852273955</v>
      </c>
      <c r="M33" s="388">
        <f t="shared" ca="1" si="34"/>
        <v>1.4149210228845376E-3</v>
      </c>
      <c r="N33" s="388">
        <f ca="1">MAX(C33:M33)</f>
        <v>70.75724757358806</v>
      </c>
      <c r="P33" s="116">
        <f ca="1">MATCH(N33,C33:M33,0)</f>
        <v>6</v>
      </c>
      <c r="Q33" s="269" t="s">
        <v>217</v>
      </c>
      <c r="R33" s="270">
        <f ca="1">INDEX(P22:P33,R32)</f>
        <v>5</v>
      </c>
      <c r="S33" s="414">
        <v>0</v>
      </c>
      <c r="T33" s="21">
        <f ca="1">BN29*$B$2</f>
        <v>143.49144397667729</v>
      </c>
      <c r="U33" s="21">
        <f t="shared" ref="U33:AD43" ca="1" si="35">BO29*$B$2</f>
        <v>133.57438100443804</v>
      </c>
      <c r="V33" s="21">
        <f t="shared" ca="1" si="35"/>
        <v>123.65731803219882</v>
      </c>
      <c r="W33" s="21">
        <f t="shared" ca="1" si="35"/>
        <v>113.74025505995954</v>
      </c>
      <c r="X33" s="21">
        <f t="shared" ca="1" si="35"/>
        <v>103.82319208772033</v>
      </c>
      <c r="Y33" s="21">
        <f t="shared" ca="1" si="35"/>
        <v>93.906129115481107</v>
      </c>
      <c r="Z33" s="21">
        <f t="shared" ca="1" si="35"/>
        <v>83.989066143241871</v>
      </c>
      <c r="AA33" s="21">
        <f t="shared" ca="1" si="35"/>
        <v>74.072003171002649</v>
      </c>
      <c r="AB33" s="21">
        <f t="shared" ca="1" si="35"/>
        <v>64.154940198763398</v>
      </c>
      <c r="AC33" s="21">
        <f t="shared" ca="1" si="35"/>
        <v>54.237877226524176</v>
      </c>
      <c r="AD33" s="21">
        <f t="shared" ca="1" si="35"/>
        <v>44.320814254284947</v>
      </c>
      <c r="AE33" s="39"/>
      <c r="AF33" s="39"/>
      <c r="AH33" s="21">
        <f t="shared" ca="1" si="33"/>
        <v>159.13883872461355</v>
      </c>
      <c r="AI33" s="1">
        <v>30</v>
      </c>
      <c r="AJ33" s="39">
        <f t="shared" ca="1" si="29"/>
        <v>102.98772274507881</v>
      </c>
      <c r="AK33" s="39">
        <f t="shared" ca="1" si="27"/>
        <v>93.070659772839576</v>
      </c>
      <c r="AL33" s="39">
        <f t="shared" ca="1" si="27"/>
        <v>83.15359680060034</v>
      </c>
      <c r="AM33" s="39">
        <f t="shared" ca="1" si="27"/>
        <v>73.236533828361132</v>
      </c>
      <c r="AN33" s="39">
        <f t="shared" ca="1" si="27"/>
        <v>63.319470856121875</v>
      </c>
      <c r="AO33" s="39">
        <f t="shared" ca="1" si="27"/>
        <v>53.402407883882653</v>
      </c>
      <c r="AP33" s="39">
        <f t="shared" ca="1" si="27"/>
        <v>43.422379791477155</v>
      </c>
      <c r="AQ33" s="39">
        <f ca="1">AA36</f>
        <v>33.538927674760338</v>
      </c>
      <c r="AR33" s="39"/>
      <c r="AS33" s="39"/>
      <c r="AT33" s="39"/>
      <c r="BA33" s="59"/>
      <c r="BB33" s="95"/>
      <c r="BM33">
        <v>30</v>
      </c>
      <c r="BN33" s="41">
        <v>0.63563328007873321</v>
      </c>
      <c r="BO33" s="41">
        <v>0.57442583614490772</v>
      </c>
      <c r="BP33" s="41">
        <v>0.51321839221108223</v>
      </c>
      <c r="BQ33" s="41">
        <v>0.45201094827725685</v>
      </c>
      <c r="BR33" s="41">
        <v>0.39080350434343125</v>
      </c>
      <c r="BS33" s="41">
        <v>0.32959606040960582</v>
      </c>
      <c r="BT33" s="41">
        <v>0.26800000000000002</v>
      </c>
      <c r="BU33" s="41">
        <v>0.20699999999999999</v>
      </c>
      <c r="BV33" s="15"/>
      <c r="BW33" s="15"/>
      <c r="BX33" s="15"/>
      <c r="BZ33" s="414">
        <v>30</v>
      </c>
      <c r="CA33" s="39">
        <f ca="1">Sheet3!T37</f>
        <v>99.80666399832063</v>
      </c>
      <c r="CB33" s="39">
        <f ca="1">Sheet3!U37</f>
        <v>89.113092855643416</v>
      </c>
      <c r="CC33" s="39">
        <f ca="1">Sheet3!V37</f>
        <v>78.419521712966215</v>
      </c>
      <c r="CD33" s="39">
        <f ca="1">Sheet3!W37</f>
        <v>67.725950570289001</v>
      </c>
      <c r="CE33" s="39">
        <f ca="1">Sheet3!X37</f>
        <v>57.032379427611787</v>
      </c>
      <c r="CF33" s="39">
        <f ca="1">Sheet3!Y37</f>
        <v>46.338808284934579</v>
      </c>
      <c r="CG33" s="39">
        <f ca="1">Sheet3!Z37</f>
        <v>35.645237142257379</v>
      </c>
    </row>
    <row r="34" spans="1:95">
      <c r="A34" s="26"/>
      <c r="B34" s="31" t="s">
        <v>52</v>
      </c>
      <c r="C34" s="454">
        <v>0</v>
      </c>
      <c r="D34" s="454">
        <v>10</v>
      </c>
      <c r="E34" s="454">
        <v>20</v>
      </c>
      <c r="F34" s="454">
        <v>30</v>
      </c>
      <c r="G34" s="454">
        <v>40</v>
      </c>
      <c r="H34" s="454">
        <v>50</v>
      </c>
      <c r="I34" s="454">
        <v>60</v>
      </c>
      <c r="J34" s="454">
        <v>70</v>
      </c>
      <c r="K34" s="92">
        <v>80</v>
      </c>
      <c r="L34" s="454">
        <v>90</v>
      </c>
      <c r="M34" s="454">
        <v>100</v>
      </c>
      <c r="N34" s="93">
        <f ca="1">MAX(N22:N33)</f>
        <v>135.92684294002578</v>
      </c>
      <c r="O34" s="94" t="s">
        <v>23</v>
      </c>
      <c r="Q34" s="845" t="s">
        <v>386</v>
      </c>
      <c r="R34" s="667">
        <f ca="1">INDEX(C21:M21,0,R33)</f>
        <v>40</v>
      </c>
      <c r="S34" s="414">
        <v>10</v>
      </c>
      <c r="T34" s="21">
        <f t="shared" ref="T34:T44" ca="1" si="36">BN30*$B$2</f>
        <v>129.99020356614446</v>
      </c>
      <c r="U34" s="21">
        <f t="shared" ca="1" si="35"/>
        <v>120.07314059390524</v>
      </c>
      <c r="V34" s="21">
        <f t="shared" ca="1" si="35"/>
        <v>110.15607762166597</v>
      </c>
      <c r="W34" s="21">
        <f t="shared" ca="1" si="35"/>
        <v>100.23901464942675</v>
      </c>
      <c r="X34" s="21">
        <f t="shared" ca="1" si="35"/>
        <v>90.321951677187528</v>
      </c>
      <c r="Y34" s="21">
        <f t="shared" ca="1" si="35"/>
        <v>80.404888704948277</v>
      </c>
      <c r="Z34" s="21">
        <f t="shared" ca="1" si="35"/>
        <v>70.487825732709041</v>
      </c>
      <c r="AA34" s="21">
        <f t="shared" ca="1" si="35"/>
        <v>60.570762760469833</v>
      </c>
      <c r="AB34" s="21">
        <f t="shared" ca="1" si="35"/>
        <v>50.65369978823059</v>
      </c>
      <c r="AC34" s="21">
        <f t="shared" ca="1" si="35"/>
        <v>40.736636815991361</v>
      </c>
      <c r="AE34" s="39"/>
      <c r="AF34" s="39"/>
      <c r="AH34" s="21">
        <f t="shared" ca="1" si="33"/>
        <v>159.13883872461355</v>
      </c>
      <c r="AI34" s="1">
        <v>40</v>
      </c>
      <c r="AJ34" s="39">
        <f t="shared" ca="1" si="29"/>
        <v>89.486482334545997</v>
      </c>
      <c r="AK34" s="39">
        <f t="shared" ca="1" si="27"/>
        <v>79.569419362306775</v>
      </c>
      <c r="AL34" s="39">
        <f t="shared" ca="1" si="27"/>
        <v>69.652356390067553</v>
      </c>
      <c r="AM34" s="39">
        <f t="shared" ca="1" si="27"/>
        <v>59.735293417828309</v>
      </c>
      <c r="AN34" s="39">
        <f t="shared" ca="1" si="27"/>
        <v>49.818230445589073</v>
      </c>
      <c r="AO34" s="39">
        <f t="shared" ca="1" si="27"/>
        <v>39.901167473349837</v>
      </c>
      <c r="AP34" s="39">
        <f t="shared" ca="1" si="27"/>
        <v>29.984104501110604</v>
      </c>
      <c r="AQ34" s="39"/>
      <c r="AR34" s="39"/>
      <c r="AS34" s="39"/>
      <c r="AT34" s="39"/>
      <c r="BA34" s="59"/>
      <c r="BB34" s="95"/>
      <c r="BM34">
        <v>40</v>
      </c>
      <c r="BN34" s="41">
        <v>0.55230453468525775</v>
      </c>
      <c r="BO34" s="41">
        <v>0.49109709075143232</v>
      </c>
      <c r="BP34" s="41">
        <v>0.42988964681760689</v>
      </c>
      <c r="BQ34" s="41">
        <v>0.36868220288378134</v>
      </c>
      <c r="BR34" s="41">
        <v>0.30747475894995585</v>
      </c>
      <c r="BS34" s="41">
        <v>0.24626731501613033</v>
      </c>
      <c r="BT34" s="41">
        <v>0.18505987108230487</v>
      </c>
      <c r="BU34" s="15"/>
      <c r="BV34" s="15"/>
      <c r="BW34" s="15"/>
      <c r="BX34" s="15"/>
      <c r="BZ34" s="414">
        <v>40</v>
      </c>
      <c r="CA34" s="39">
        <f ca="1">Sheet3!T38</f>
        <v>85.548569141417687</v>
      </c>
      <c r="CB34" s="39">
        <f ca="1">Sheet3!U38</f>
        <v>74.854997998740473</v>
      </c>
      <c r="CC34" s="39">
        <f ca="1">Sheet3!V38</f>
        <v>64.161426856063272</v>
      </c>
      <c r="CD34" s="39">
        <f ca="1">Sheet3!W38</f>
        <v>53.467855713386065</v>
      </c>
      <c r="CE34" s="39">
        <f ca="1">Sheet3!X38</f>
        <v>42.774284570708843</v>
      </c>
      <c r="CF34" s="39">
        <f ca="1">Sheet3!Y38</f>
        <v>32.080713428031629</v>
      </c>
      <c r="CG34" s="39">
        <f ca="1">Sheet3!Z38</f>
        <v>21.387142285354432</v>
      </c>
    </row>
    <row r="35" spans="1:95" ht="16.5" thickBot="1">
      <c r="A35" s="26"/>
      <c r="B35" s="67" t="s">
        <v>73</v>
      </c>
      <c r="G35" s="96" t="s">
        <v>70</v>
      </c>
      <c r="H35" s="88" t="s">
        <v>71</v>
      </c>
      <c r="K35" s="90" t="s">
        <v>72</v>
      </c>
      <c r="N35" s="80" t="s">
        <v>69</v>
      </c>
      <c r="O35" t="s">
        <v>220</v>
      </c>
      <c r="P35" s="273">
        <f ca="1">0.62*M36</f>
        <v>0.53775353870455478</v>
      </c>
      <c r="Q35" s="846" t="s">
        <v>387</v>
      </c>
      <c r="R35" s="664">
        <f ca="1">INDEX(B22:B33,R32,0)</f>
        <v>30</v>
      </c>
      <c r="S35" s="414">
        <v>20</v>
      </c>
      <c r="T35" s="21">
        <f t="shared" ca="1" si="36"/>
        <v>116.48896315561163</v>
      </c>
      <c r="U35" s="21">
        <f t="shared" ca="1" si="35"/>
        <v>106.57190018337239</v>
      </c>
      <c r="V35" s="21">
        <f t="shared" ca="1" si="35"/>
        <v>96.654837211133156</v>
      </c>
      <c r="W35" s="21">
        <f t="shared" ca="1" si="35"/>
        <v>86.737774238893934</v>
      </c>
      <c r="X35" s="21">
        <f t="shared" ca="1" si="35"/>
        <v>76.820711266654712</v>
      </c>
      <c r="Y35" s="21">
        <f t="shared" ca="1" si="35"/>
        <v>66.903648294415476</v>
      </c>
      <c r="Z35" s="21">
        <f t="shared" ca="1" si="35"/>
        <v>56.986585322176239</v>
      </c>
      <c r="AA35" s="21">
        <f t="shared" ca="1" si="35"/>
        <v>47.069522349937003</v>
      </c>
      <c r="AB35" s="21">
        <f t="shared" ca="1" si="35"/>
        <v>37.152459377697781</v>
      </c>
      <c r="AE35" s="39"/>
      <c r="AF35" s="39"/>
      <c r="AG35" t="s">
        <v>74</v>
      </c>
      <c r="AH35" s="21">
        <f t="shared" ca="1" si="33"/>
        <v>159.13883872461355</v>
      </c>
      <c r="AI35" s="1">
        <v>50</v>
      </c>
      <c r="AJ35" s="39">
        <f t="shared" ca="1" si="29"/>
        <v>75.985241924013195</v>
      </c>
      <c r="AK35" s="39">
        <f t="shared" ca="1" si="27"/>
        <v>66.068178951773959</v>
      </c>
      <c r="AL35" s="39">
        <f t="shared" ca="1" si="27"/>
        <v>56.15111597953473</v>
      </c>
      <c r="AM35" s="39">
        <f t="shared" ca="1" si="27"/>
        <v>46.234053007295493</v>
      </c>
      <c r="AN35" s="39">
        <f t="shared" ca="1" si="27"/>
        <v>36.316990035056257</v>
      </c>
      <c r="AO35" s="39">
        <f t="shared" ca="1" si="27"/>
        <v>26.399927062817028</v>
      </c>
      <c r="AP35" s="39"/>
      <c r="AQ35" s="39"/>
      <c r="AR35" s="39"/>
      <c r="AS35" s="39"/>
      <c r="AT35" s="39"/>
      <c r="BA35" s="59"/>
      <c r="BB35" s="95"/>
      <c r="BM35">
        <v>50</v>
      </c>
      <c r="BN35" s="41">
        <v>0.4689757892917823</v>
      </c>
      <c r="BO35" s="41">
        <v>0.40776834535795686</v>
      </c>
      <c r="BP35" s="41">
        <v>0.34656090142413137</v>
      </c>
      <c r="BQ35" s="41">
        <v>0.28535345749030588</v>
      </c>
      <c r="BR35" s="41">
        <v>0.22414601355648037</v>
      </c>
      <c r="BS35" s="41">
        <v>0.16293856962265491</v>
      </c>
      <c r="BT35" s="15"/>
      <c r="BU35" s="15"/>
      <c r="BV35" s="15"/>
      <c r="BW35" s="15"/>
      <c r="BX35" s="15"/>
      <c r="BZ35" s="414">
        <v>50</v>
      </c>
      <c r="CA35" s="39">
        <f ca="1">Sheet3!T39</f>
        <v>71.290474284514744</v>
      </c>
      <c r="CB35" s="39">
        <f ca="1">Sheet3!U39</f>
        <v>60.596903141837515</v>
      </c>
      <c r="CC35" s="39">
        <f ca="1">Sheet3!V39</f>
        <v>49.903331999160322</v>
      </c>
      <c r="CD35" s="39">
        <f ca="1">Sheet3!W39</f>
        <v>39.209760856483122</v>
      </c>
      <c r="CE35" s="39">
        <f ca="1">Sheet3!X39</f>
        <v>28.516189713805897</v>
      </c>
      <c r="CF35" s="39">
        <f ca="1">Sheet3!Y39</f>
        <v>17.822618571128682</v>
      </c>
    </row>
    <row r="36" spans="1:95">
      <c r="A36" s="82" t="s">
        <v>62</v>
      </c>
      <c r="B36" s="83">
        <f t="shared" ref="B36:B43" si="37">B22</f>
        <v>100</v>
      </c>
      <c r="C36" s="388">
        <f ca="1">T438*1000</f>
        <v>12.276080531741526</v>
      </c>
      <c r="D36" s="388"/>
      <c r="E36" s="388"/>
      <c r="F36" s="388"/>
      <c r="G36" s="388"/>
      <c r="H36" s="388"/>
      <c r="I36" s="388"/>
      <c r="J36" s="1" t="s">
        <v>239</v>
      </c>
      <c r="K36" s="279">
        <f ca="1">H30</f>
        <v>117.89538838054371</v>
      </c>
      <c r="L36" s="1" t="s">
        <v>237</v>
      </c>
      <c r="M36" s="179">
        <f ca="1">K36/N34</f>
        <v>0.86734441726541101</v>
      </c>
      <c r="N36" s="388">
        <f ca="1">MAX(C36)</f>
        <v>12.276080531741526</v>
      </c>
      <c r="P36" s="116">
        <f ca="1">MATCH(N36,C36,0)</f>
        <v>1</v>
      </c>
      <c r="S36" s="414">
        <v>25</v>
      </c>
      <c r="T36" s="21">
        <f t="shared" ca="1" si="36"/>
        <v>109.69011611503744</v>
      </c>
      <c r="U36" s="21">
        <f t="shared" ca="1" si="35"/>
        <v>99.806663998320616</v>
      </c>
      <c r="V36" s="21">
        <f t="shared" ca="1" si="35"/>
        <v>89.761188076411727</v>
      </c>
      <c r="W36" s="21">
        <f t="shared" ca="1" si="35"/>
        <v>79.877735959694903</v>
      </c>
      <c r="X36" s="21">
        <f t="shared" ca="1" si="35"/>
        <v>69.994283842978092</v>
      </c>
      <c r="Y36" s="21">
        <f t="shared" ca="1" si="35"/>
        <v>60.110831726261281</v>
      </c>
      <c r="Z36" s="21">
        <f t="shared" ca="1" si="35"/>
        <v>50.227379609544464</v>
      </c>
      <c r="AA36" s="21">
        <f ca="1">BU33*$B$2</f>
        <v>33.538927674760338</v>
      </c>
      <c r="AE36" s="39"/>
      <c r="AF36" s="39"/>
      <c r="AH36" s="21">
        <f t="shared" ca="1" si="33"/>
        <v>159.13883872461352</v>
      </c>
      <c r="AI36" s="1">
        <v>60</v>
      </c>
      <c r="AJ36" s="39">
        <f t="shared" ca="1" si="29"/>
        <v>62.484001513480379</v>
      </c>
      <c r="AK36" s="39">
        <f t="shared" ca="1" si="27"/>
        <v>52.566938541241136</v>
      </c>
      <c r="AL36" s="39">
        <f t="shared" ca="1" si="27"/>
        <v>42.649875569001921</v>
      </c>
      <c r="AM36" s="39">
        <f t="shared" ca="1" si="27"/>
        <v>32.732812596762678</v>
      </c>
      <c r="AN36" s="39">
        <f t="shared" ca="1" si="27"/>
        <v>22.815749624523445</v>
      </c>
      <c r="AO36" s="39"/>
      <c r="AP36" s="39"/>
      <c r="AQ36" s="39"/>
      <c r="AR36" s="39"/>
      <c r="AS36" s="39"/>
      <c r="AT36" s="39"/>
      <c r="BA36" s="59"/>
      <c r="BB36" s="95"/>
      <c r="BM36">
        <v>60</v>
      </c>
      <c r="BN36" s="41">
        <v>0.38564704389830684</v>
      </c>
      <c r="BO36" s="41">
        <v>0.3244395999644813</v>
      </c>
      <c r="BP36" s="41">
        <v>0.26323215603065592</v>
      </c>
      <c r="BQ36" s="41">
        <v>0.20202471209683037</v>
      </c>
      <c r="BR36" s="41">
        <v>0.14081726816300491</v>
      </c>
      <c r="BS36" s="15"/>
      <c r="BT36" s="15"/>
      <c r="BU36" s="15"/>
      <c r="BV36" s="15"/>
      <c r="BW36" s="15"/>
      <c r="BX36" s="15"/>
      <c r="BZ36" s="414">
        <v>60</v>
      </c>
      <c r="CA36" s="39">
        <f ca="1">Sheet3!T40</f>
        <v>57.032379427611801</v>
      </c>
      <c r="CB36" s="39">
        <f ca="1">Sheet3!U40</f>
        <v>46.338808284934579</v>
      </c>
      <c r="CC36" s="39">
        <f ca="1">Sheet3!V40</f>
        <v>35.645237142257379</v>
      </c>
      <c r="CD36" s="39">
        <f ca="1">Sheet3!W40</f>
        <v>24.951665999580175</v>
      </c>
      <c r="CE36" s="39">
        <f ca="1">Sheet3!X40</f>
        <v>14.258094856902947</v>
      </c>
    </row>
    <row r="37" spans="1:95">
      <c r="A37" s="26"/>
      <c r="B37" s="83">
        <f t="shared" si="37"/>
        <v>90</v>
      </c>
      <c r="C37" s="388">
        <f ca="1">T437*1000</f>
        <v>18.623282591871398</v>
      </c>
      <c r="D37" s="388">
        <f ca="1">U437*1000</f>
        <v>16.180371051617609</v>
      </c>
      <c r="E37" s="388"/>
      <c r="F37" s="388"/>
      <c r="G37" s="388"/>
      <c r="H37" s="388"/>
      <c r="I37" s="388"/>
      <c r="J37" s="388"/>
      <c r="K37" s="388"/>
      <c r="L37" s="388"/>
      <c r="M37" s="388"/>
      <c r="N37" s="388">
        <f ca="1">MAX(C37,D37)</f>
        <v>18.623282591871398</v>
      </c>
      <c r="P37" s="116">
        <f ca="1">MATCH(N37,C37:D37,0)</f>
        <v>1</v>
      </c>
      <c r="S37" s="414">
        <v>30</v>
      </c>
      <c r="T37" s="21">
        <f t="shared" ca="1" si="36"/>
        <v>102.98772274507881</v>
      </c>
      <c r="U37" s="21">
        <f t="shared" ca="1" si="35"/>
        <v>93.070659772839576</v>
      </c>
      <c r="V37" s="21">
        <f t="shared" ca="1" si="35"/>
        <v>83.15359680060034</v>
      </c>
      <c r="W37" s="21">
        <f t="shared" ca="1" si="35"/>
        <v>73.236533828361132</v>
      </c>
      <c r="X37" s="21">
        <f t="shared" ca="1" si="35"/>
        <v>63.319470856121875</v>
      </c>
      <c r="Y37" s="21">
        <f t="shared" ca="1" si="35"/>
        <v>53.402407883882653</v>
      </c>
      <c r="Z37" s="21">
        <f t="shared" ca="1" si="35"/>
        <v>43.422379791477155</v>
      </c>
      <c r="AE37" s="39"/>
      <c r="AF37" s="39"/>
      <c r="AH37" s="21">
        <f t="shared" ca="1" si="33"/>
        <v>159.13883872461358</v>
      </c>
      <c r="AI37" s="1">
        <v>70</v>
      </c>
      <c r="AJ37" s="39">
        <f t="shared" ca="1" si="29"/>
        <v>48.982761102947563</v>
      </c>
      <c r="AK37" s="39">
        <f t="shared" ca="1" si="27"/>
        <v>39.065698130708334</v>
      </c>
      <c r="AL37" s="39">
        <f t="shared" ca="1" si="27"/>
        <v>29.148635158469101</v>
      </c>
      <c r="AM37" s="39">
        <f t="shared" ca="1" si="27"/>
        <v>19.231572186229862</v>
      </c>
      <c r="AN37" s="39"/>
      <c r="AO37" s="39"/>
      <c r="AP37" s="39"/>
      <c r="AQ37" s="39"/>
      <c r="AR37" s="39"/>
      <c r="AS37" s="39"/>
      <c r="AT37" s="39"/>
      <c r="BA37" s="59"/>
      <c r="BB37" s="95"/>
      <c r="BM37">
        <v>70</v>
      </c>
      <c r="BN37" s="41">
        <v>0.30231829850483138</v>
      </c>
      <c r="BO37" s="41">
        <v>0.24111085457100589</v>
      </c>
      <c r="BP37" s="41">
        <v>0.17990341063718043</v>
      </c>
      <c r="BQ37" s="41">
        <v>0.1186959667033549</v>
      </c>
      <c r="BR37" s="15"/>
      <c r="BS37" s="15"/>
      <c r="BT37" s="15"/>
      <c r="BU37" s="15"/>
      <c r="BV37" s="15"/>
      <c r="BW37" s="15"/>
      <c r="BX37" s="15"/>
      <c r="BZ37" s="414">
        <v>70</v>
      </c>
      <c r="CA37" s="39">
        <f ca="1">Sheet3!T41</f>
        <v>42.774284570708858</v>
      </c>
      <c r="CB37" s="39">
        <f ca="1">Sheet3!U41</f>
        <v>32.080713428031629</v>
      </c>
      <c r="CC37" s="39">
        <f ca="1">Sheet3!V41</f>
        <v>21.387142285354432</v>
      </c>
      <c r="CD37" s="39">
        <f ca="1">Sheet3!W41</f>
        <v>10.693571142677227</v>
      </c>
    </row>
    <row r="38" spans="1:95">
      <c r="A38" s="26"/>
      <c r="B38" s="83">
        <f t="shared" si="37"/>
        <v>80</v>
      </c>
      <c r="C38" s="388">
        <f ca="1">T436*1000</f>
        <v>21.39408028618767</v>
      </c>
      <c r="D38" s="388">
        <f ca="1">U436*1000</f>
        <v>26.2035016044914</v>
      </c>
      <c r="E38" s="388">
        <f ca="1">V436*1000</f>
        <v>20.674049381814921</v>
      </c>
      <c r="F38" s="388"/>
      <c r="G38" s="388"/>
      <c r="H38" s="388"/>
      <c r="I38" s="388"/>
      <c r="J38" s="388"/>
      <c r="K38" s="388"/>
      <c r="L38" s="388"/>
      <c r="M38" s="388"/>
      <c r="N38" s="388">
        <f ca="1">MAX(C38:E38)</f>
        <v>26.2035016044914</v>
      </c>
      <c r="P38" s="116">
        <f ca="1">MATCH(N38,C38:E38,0)</f>
        <v>2</v>
      </c>
      <c r="S38" s="414">
        <v>40</v>
      </c>
      <c r="T38" s="21">
        <f t="shared" ca="1" si="36"/>
        <v>89.486482334545997</v>
      </c>
      <c r="U38" s="21">
        <f t="shared" ca="1" si="35"/>
        <v>79.569419362306775</v>
      </c>
      <c r="V38" s="21">
        <f t="shared" ca="1" si="35"/>
        <v>69.652356390067553</v>
      </c>
      <c r="W38" s="21">
        <f t="shared" ca="1" si="35"/>
        <v>59.735293417828309</v>
      </c>
      <c r="X38" s="21">
        <f t="shared" ca="1" si="35"/>
        <v>49.818230445589073</v>
      </c>
      <c r="Y38" s="21">
        <f t="shared" ca="1" si="35"/>
        <v>39.901167473349837</v>
      </c>
      <c r="Z38" s="21">
        <f t="shared" ca="1" si="35"/>
        <v>29.984104501110604</v>
      </c>
      <c r="AE38" s="39"/>
      <c r="AF38" s="39"/>
      <c r="AH38" s="21">
        <f t="shared" ca="1" si="33"/>
        <v>159.13883872461355</v>
      </c>
      <c r="AI38" s="1">
        <v>80</v>
      </c>
      <c r="AJ38" s="39">
        <f t="shared" ca="1" si="29"/>
        <v>35.481520692414733</v>
      </c>
      <c r="AK38" s="39">
        <f t="shared" ca="1" si="27"/>
        <v>25.564457720175511</v>
      </c>
      <c r="AL38" s="39">
        <f t="shared" ca="1" si="27"/>
        <v>15.647394747936277</v>
      </c>
      <c r="AM38" s="39"/>
      <c r="AN38" s="39"/>
      <c r="AO38" s="39"/>
      <c r="AP38" s="39"/>
      <c r="AQ38" s="39"/>
      <c r="AR38" s="39"/>
      <c r="AS38" s="39"/>
      <c r="AT38" s="39"/>
      <c r="BA38" s="59"/>
      <c r="BB38" s="95"/>
      <c r="BM38">
        <v>80</v>
      </c>
      <c r="BN38" s="41">
        <v>0.21898955311135582</v>
      </c>
      <c r="BO38" s="41">
        <v>0.15778210917753038</v>
      </c>
      <c r="BP38" s="41">
        <v>9.6574665243704894E-2</v>
      </c>
      <c r="BQ38" s="15"/>
      <c r="BR38" s="15"/>
      <c r="BS38" s="15"/>
      <c r="BT38" s="15"/>
      <c r="BU38" s="15"/>
      <c r="BV38" s="15"/>
      <c r="BW38" s="15"/>
      <c r="BX38" s="15"/>
      <c r="BZ38" s="414">
        <v>80</v>
      </c>
      <c r="CA38" s="39">
        <f ca="1">Sheet3!T42</f>
        <v>28.516189713805915</v>
      </c>
      <c r="CB38" s="39">
        <f ca="1">Sheet3!U42</f>
        <v>17.822618571128682</v>
      </c>
      <c r="CC38" s="39">
        <f ca="1">Sheet3!V42</f>
        <v>7.1290474284514875</v>
      </c>
    </row>
    <row r="39" spans="1:95">
      <c r="A39" s="26"/>
      <c r="B39" s="83">
        <f t="shared" si="37"/>
        <v>70</v>
      </c>
      <c r="C39" s="388">
        <f ca="1">T435*1000</f>
        <v>22.63788633163249</v>
      </c>
      <c r="D39" s="388">
        <f ca="1">U435*1000</f>
        <v>30.774141604972911</v>
      </c>
      <c r="E39" s="388">
        <f ca="1">V435*1000</f>
        <v>32.938149019762584</v>
      </c>
      <c r="F39" s="388">
        <f ca="1">W435*1000</f>
        <v>23.922182553807087</v>
      </c>
      <c r="G39" s="388"/>
      <c r="H39" s="388"/>
      <c r="I39" s="388"/>
      <c r="J39" s="388"/>
      <c r="K39" s="388"/>
      <c r="L39" s="388"/>
      <c r="M39" s="388"/>
      <c r="N39" s="388">
        <f ca="1">MAX(C39:F39)</f>
        <v>32.938149019762584</v>
      </c>
      <c r="P39" s="116">
        <f ca="1">MATCH(N39,C39:F39,0)</f>
        <v>3</v>
      </c>
      <c r="S39" s="414">
        <v>50</v>
      </c>
      <c r="T39" s="21">
        <f t="shared" ca="1" si="36"/>
        <v>75.985241924013195</v>
      </c>
      <c r="U39" s="21">
        <f t="shared" ca="1" si="35"/>
        <v>66.068178951773959</v>
      </c>
      <c r="V39" s="21">
        <f t="shared" ca="1" si="35"/>
        <v>56.15111597953473</v>
      </c>
      <c r="W39" s="21">
        <f t="shared" ca="1" si="35"/>
        <v>46.234053007295493</v>
      </c>
      <c r="X39" s="21">
        <f t="shared" ca="1" si="35"/>
        <v>36.316990035056257</v>
      </c>
      <c r="Y39" s="21">
        <f t="shared" ca="1" si="35"/>
        <v>26.399927062817028</v>
      </c>
      <c r="AE39" s="39"/>
      <c r="AF39" s="39"/>
      <c r="AH39" s="21"/>
      <c r="AI39" s="1">
        <v>90</v>
      </c>
      <c r="AJ39" s="39">
        <f t="shared" ca="1" si="29"/>
        <v>21.980280281881925</v>
      </c>
      <c r="AK39" s="39">
        <f t="shared" ca="1" si="27"/>
        <v>12.063217309642695</v>
      </c>
      <c r="AL39" s="39"/>
      <c r="AM39" s="39"/>
      <c r="AN39" s="39"/>
      <c r="AO39" s="39"/>
      <c r="AP39" s="39"/>
      <c r="AQ39" s="39"/>
      <c r="AR39" s="39"/>
      <c r="AS39" s="39"/>
      <c r="AT39" s="39"/>
      <c r="BA39" s="59"/>
      <c r="BB39" s="95"/>
      <c r="BM39">
        <v>90</v>
      </c>
      <c r="BN39" s="41">
        <v>0.13566080771788036</v>
      </c>
      <c r="BO39" s="41">
        <v>7.4453363784054899E-2</v>
      </c>
      <c r="BP39" s="41"/>
      <c r="BQ39" s="15"/>
      <c r="BR39" s="15"/>
      <c r="BS39" s="15"/>
      <c r="BT39" s="15"/>
      <c r="BU39" s="15"/>
      <c r="BV39" s="15"/>
      <c r="BW39" s="15"/>
      <c r="BX39" s="15"/>
      <c r="BZ39" s="414">
        <v>90</v>
      </c>
      <c r="CA39" s="39">
        <f ca="1">Sheet3!T43</f>
        <v>14.258094856902966</v>
      </c>
      <c r="CB39" s="39">
        <f ca="1">Sheet3!U43</f>
        <v>3.5645237142257367</v>
      </c>
    </row>
    <row r="40" spans="1:95">
      <c r="A40" s="26"/>
      <c r="B40" s="83">
        <f t="shared" si="37"/>
        <v>60</v>
      </c>
      <c r="C40" s="388">
        <f ca="1">T434*1000</f>
        <v>23.211251088958118</v>
      </c>
      <c r="D40" s="388">
        <f ca="1">U434*1000</f>
        <v>32.944962460909281</v>
      </c>
      <c r="E40" s="388">
        <f ca="1">V434*1000</f>
        <v>38.834494938591135</v>
      </c>
      <c r="F40" s="388">
        <f ca="1">W434*1000</f>
        <v>39.363902072265681</v>
      </c>
      <c r="G40" s="388">
        <f ca="1">X434*1000</f>
        <v>26.398134490049017</v>
      </c>
      <c r="H40" s="388"/>
      <c r="I40" s="388"/>
      <c r="J40" s="388"/>
      <c r="K40" s="388"/>
      <c r="L40" s="388"/>
      <c r="M40" s="388"/>
      <c r="N40" s="388">
        <f ca="1">MAX(C40:G40)</f>
        <v>39.363902072265681</v>
      </c>
      <c r="P40" s="116">
        <f ca="1">MATCH(N40,C40:G40,0)</f>
        <v>4</v>
      </c>
      <c r="S40" s="414">
        <v>60</v>
      </c>
      <c r="T40" s="21">
        <f t="shared" ca="1" si="36"/>
        <v>62.484001513480379</v>
      </c>
      <c r="U40" s="21">
        <f t="shared" ca="1" si="35"/>
        <v>52.566938541241136</v>
      </c>
      <c r="V40" s="21">
        <f t="shared" ca="1" si="35"/>
        <v>42.649875569001921</v>
      </c>
      <c r="W40" s="21">
        <f t="shared" ca="1" si="35"/>
        <v>32.732812596762678</v>
      </c>
      <c r="X40" s="21">
        <f t="shared" ca="1" si="35"/>
        <v>22.815749624523445</v>
      </c>
      <c r="AE40" s="39"/>
      <c r="AF40" s="39"/>
      <c r="AI40" s="1">
        <v>100</v>
      </c>
      <c r="AJ40" s="39">
        <f t="shared" ca="1" si="29"/>
        <v>8.4790398713491122</v>
      </c>
      <c r="AK40" s="39"/>
      <c r="AL40" s="39"/>
      <c r="AM40" s="39"/>
      <c r="AN40" s="39"/>
      <c r="AO40" s="39"/>
      <c r="AP40" s="39"/>
      <c r="AQ40" s="39"/>
      <c r="BA40" s="59"/>
      <c r="BB40" s="95"/>
      <c r="BM40">
        <v>100</v>
      </c>
      <c r="BN40" s="41">
        <v>5.2332062324404897E-2</v>
      </c>
      <c r="BO40" s="15"/>
      <c r="BP40" s="15"/>
      <c r="BQ40" s="15"/>
      <c r="BR40" s="15"/>
      <c r="BS40" s="15"/>
      <c r="BT40" s="15"/>
      <c r="BU40" s="15"/>
      <c r="BZ40" s="414">
        <v>100</v>
      </c>
      <c r="CA40" s="39">
        <f ca="1">Sheet3!T44</f>
        <v>0.14258094856902948</v>
      </c>
      <c r="CB40" s="39"/>
      <c r="CC40" s="39"/>
      <c r="CD40" s="39"/>
      <c r="CE40" s="39"/>
      <c r="CF40" s="39"/>
      <c r="CG40" s="39"/>
      <c r="CH40" s="39"/>
      <c r="CI40" s="39"/>
      <c r="CJ40" s="39"/>
      <c r="CK40" s="39"/>
    </row>
    <row r="41" spans="1:95" ht="16.5" thickBot="1">
      <c r="A41" s="26"/>
      <c r="B41" s="83">
        <f t="shared" si="37"/>
        <v>50</v>
      </c>
      <c r="C41" s="388">
        <f t="shared" ref="C41:H41" ca="1" si="38">T433*1000</f>
        <v>23.380665555935927</v>
      </c>
      <c r="D41" s="388">
        <f t="shared" ca="1" si="38"/>
        <v>33.844564907355604</v>
      </c>
      <c r="E41" s="388">
        <f t="shared" ca="1" si="38"/>
        <v>41.615827863283549</v>
      </c>
      <c r="F41" s="388">
        <f t="shared" ca="1" si="38"/>
        <v>46.160396294486816</v>
      </c>
      <c r="G41" s="388">
        <f t="shared" ca="1" si="38"/>
        <v>42.273535193743562</v>
      </c>
      <c r="H41" s="388">
        <f t="shared" ca="1" si="38"/>
        <v>27.968284231150562</v>
      </c>
      <c r="I41" s="388"/>
      <c r="J41" s="388"/>
      <c r="K41" s="388"/>
      <c r="L41" s="388"/>
      <c r="M41" s="388"/>
      <c r="N41" s="388">
        <f ca="1">MAX(C41:H41)</f>
        <v>46.160396294486816</v>
      </c>
      <c r="O41" s="99" t="s">
        <v>70</v>
      </c>
      <c r="P41" s="116">
        <f ca="1">MATCH(N41,C41:H41,0)</f>
        <v>4</v>
      </c>
      <c r="S41" s="414">
        <v>70</v>
      </c>
      <c r="T41" s="21">
        <f t="shared" ca="1" si="36"/>
        <v>48.982761102947563</v>
      </c>
      <c r="U41" s="21">
        <f t="shared" ca="1" si="35"/>
        <v>39.065698130708334</v>
      </c>
      <c r="V41" s="21">
        <f t="shared" ca="1" si="35"/>
        <v>29.148635158469101</v>
      </c>
      <c r="W41" s="21">
        <f t="shared" ca="1" si="35"/>
        <v>19.231572186229862</v>
      </c>
      <c r="AE41" s="39"/>
      <c r="AF41" s="39"/>
      <c r="AI41" s="366" t="s">
        <v>255</v>
      </c>
      <c r="AJ41" s="39">
        <v>0</v>
      </c>
      <c r="AK41" s="39">
        <v>10</v>
      </c>
      <c r="AL41" s="39">
        <v>20</v>
      </c>
      <c r="AM41" s="39">
        <v>30</v>
      </c>
      <c r="AN41" s="39">
        <v>40</v>
      </c>
      <c r="AO41" s="39">
        <v>50</v>
      </c>
      <c r="AP41" s="39">
        <v>60</v>
      </c>
      <c r="AQ41" s="39">
        <v>70</v>
      </c>
      <c r="AR41" s="39">
        <v>80</v>
      </c>
      <c r="AS41" s="39">
        <v>90</v>
      </c>
      <c r="AT41">
        <v>100</v>
      </c>
      <c r="AU41" s="742"/>
      <c r="BA41" s="59"/>
      <c r="BB41" s="95"/>
      <c r="BM41" t="s">
        <v>34</v>
      </c>
      <c r="BN41">
        <v>0</v>
      </c>
      <c r="BO41">
        <v>10</v>
      </c>
      <c r="BP41">
        <v>20</v>
      </c>
      <c r="BQ41">
        <v>30</v>
      </c>
      <c r="BR41">
        <v>40</v>
      </c>
      <c r="BS41">
        <v>50</v>
      </c>
      <c r="BT41">
        <v>60</v>
      </c>
      <c r="BU41">
        <v>70</v>
      </c>
      <c r="BV41">
        <v>80</v>
      </c>
      <c r="BW41">
        <v>90</v>
      </c>
      <c r="BX41">
        <v>100</v>
      </c>
      <c r="BZ41" s="223" t="s">
        <v>34</v>
      </c>
      <c r="CA41" s="39">
        <f ca="1">CA3+2*CA16+CA29</f>
        <v>143.00869141473655</v>
      </c>
      <c r="CB41" s="39">
        <f ca="1">CB3+2*CB16+CB29</f>
        <v>142.58094856902946</v>
      </c>
      <c r="CC41" s="39">
        <f t="shared" ref="CC41:CK41" ca="1" si="39">CC3+2*CC16+CC29</f>
        <v>142.58094856902946</v>
      </c>
      <c r="CD41" s="39">
        <f t="shared" ca="1" si="39"/>
        <v>142.58094856902946</v>
      </c>
      <c r="CE41" s="39">
        <f t="shared" ca="1" si="39"/>
        <v>142.58094856902946</v>
      </c>
      <c r="CF41" s="39">
        <f t="shared" ca="1" si="39"/>
        <v>142.58094856902946</v>
      </c>
      <c r="CG41" s="39">
        <f t="shared" ca="1" si="39"/>
        <v>142.58094856902949</v>
      </c>
      <c r="CH41" s="39">
        <f t="shared" ca="1" si="39"/>
        <v>142.58094856902943</v>
      </c>
      <c r="CI41" s="39">
        <f t="shared" ca="1" si="39"/>
        <v>142.58094856902949</v>
      </c>
      <c r="CJ41" s="39">
        <f t="shared" ca="1" si="39"/>
        <v>142.58094856902946</v>
      </c>
      <c r="CK41" s="39">
        <f t="shared" ca="1" si="39"/>
        <v>142.58094856902946</v>
      </c>
    </row>
    <row r="42" spans="1:95" ht="16.5" thickBot="1">
      <c r="A42" s="26"/>
      <c r="B42" s="83">
        <f t="shared" si="37"/>
        <v>40</v>
      </c>
      <c r="C42" s="388">
        <f t="shared" ref="C42:I42" ca="1" si="40">T432*1000</f>
        <v>23.211251088958118</v>
      </c>
      <c r="D42" s="388">
        <f t="shared" ca="1" si="40"/>
        <v>33.844564907355611</v>
      </c>
      <c r="E42" s="388">
        <f t="shared" ca="1" si="40"/>
        <v>42.438791078985787</v>
      </c>
      <c r="F42" s="388">
        <f t="shared" ca="1" si="40"/>
        <v>49.065511711992784</v>
      </c>
      <c r="G42" s="388">
        <f t="shared" ca="1" si="40"/>
        <v>52.999193702090686</v>
      </c>
      <c r="H42" s="388">
        <f t="shared" ca="1" si="40"/>
        <v>42.389960082177438</v>
      </c>
      <c r="I42" s="388">
        <f t="shared" ca="1" si="40"/>
        <v>28.466294019464087</v>
      </c>
      <c r="J42" s="388"/>
      <c r="K42" s="388"/>
      <c r="L42" s="388"/>
      <c r="M42" s="388"/>
      <c r="N42" s="388">
        <f ca="1">MAX(C42:I42)</f>
        <v>52.999193702090686</v>
      </c>
      <c r="P42" s="116">
        <f ca="1">MATCH(N42,C42:I42,0)</f>
        <v>5</v>
      </c>
      <c r="S42" s="414">
        <v>80</v>
      </c>
      <c r="T42" s="21">
        <f t="shared" ca="1" si="36"/>
        <v>35.481520692414733</v>
      </c>
      <c r="U42" s="21">
        <f t="shared" ca="1" si="35"/>
        <v>25.564457720175511</v>
      </c>
      <c r="V42" s="21">
        <f t="shared" ca="1" si="35"/>
        <v>15.647394747936277</v>
      </c>
      <c r="AE42" s="39"/>
      <c r="AF42" s="39"/>
      <c r="AI42">
        <v>0</v>
      </c>
      <c r="AJ42" s="75">
        <f ca="1">AJ3+AJ29+2*AJ16</f>
        <v>162.02380519207892</v>
      </c>
      <c r="AK42" s="75">
        <f t="shared" ref="AK42:AT42" ca="1" si="41">AK3+AK29+2*AK16</f>
        <v>162.0238051920789</v>
      </c>
      <c r="AL42" s="75">
        <f t="shared" ca="1" si="41"/>
        <v>162.02380519207892</v>
      </c>
      <c r="AM42" s="75">
        <f t="shared" ca="1" si="41"/>
        <v>162.0238051920789</v>
      </c>
      <c r="AN42" s="75">
        <f t="shared" ca="1" si="41"/>
        <v>162.0238051920789</v>
      </c>
      <c r="AO42" s="75">
        <f t="shared" ca="1" si="41"/>
        <v>162.0238051920789</v>
      </c>
      <c r="AP42" s="75">
        <f t="shared" ca="1" si="41"/>
        <v>162.0238051920789</v>
      </c>
      <c r="AQ42" s="75">
        <f t="shared" ca="1" si="41"/>
        <v>162.0238051920789</v>
      </c>
      <c r="AR42" s="75">
        <f t="shared" ca="1" si="41"/>
        <v>162.0238051920789</v>
      </c>
      <c r="AS42" s="75">
        <f t="shared" ca="1" si="41"/>
        <v>162.0238051920789</v>
      </c>
      <c r="AT42" s="75">
        <f t="shared" ca="1" si="41"/>
        <v>162.0238051920789</v>
      </c>
      <c r="BA42" s="59"/>
      <c r="BB42" s="95"/>
      <c r="BM42">
        <v>0</v>
      </c>
      <c r="BN42" s="23">
        <f t="shared" ref="BN42:BX48" si="42">BN3+BN29+2*BN16</f>
        <v>1</v>
      </c>
      <c r="BO42" s="23">
        <f t="shared" si="42"/>
        <v>1</v>
      </c>
      <c r="BP42" s="23">
        <f t="shared" si="42"/>
        <v>0.99999999999999989</v>
      </c>
      <c r="BQ42" s="23">
        <f t="shared" si="42"/>
        <v>0.99999999999999978</v>
      </c>
      <c r="BR42" s="23">
        <f t="shared" si="42"/>
        <v>0.99999999999999978</v>
      </c>
      <c r="BS42" s="23">
        <f t="shared" si="42"/>
        <v>1</v>
      </c>
      <c r="BT42" s="23">
        <f t="shared" si="42"/>
        <v>1</v>
      </c>
      <c r="BU42" s="23">
        <f t="shared" si="42"/>
        <v>0.99999999999999989</v>
      </c>
      <c r="BV42" s="23">
        <f t="shared" si="42"/>
        <v>0.99999999999999989</v>
      </c>
      <c r="BW42" s="23">
        <f t="shared" si="42"/>
        <v>0.99999999999999978</v>
      </c>
      <c r="BX42" s="23">
        <f t="shared" si="42"/>
        <v>0.99999999999999989</v>
      </c>
      <c r="BZ42" t="s">
        <v>395</v>
      </c>
      <c r="CC42" t="s">
        <v>394</v>
      </c>
      <c r="CD42" s="23">
        <f ca="1">Sheet1!G63</f>
        <v>93.03799660486753</v>
      </c>
      <c r="CE42" s="23" t="s">
        <v>392</v>
      </c>
      <c r="CF42" s="23">
        <f ca="1">Sheet1!G65</f>
        <v>14.287982491065067</v>
      </c>
      <c r="CG42" s="23" t="s">
        <v>393</v>
      </c>
      <c r="CH42" s="23">
        <f ca="1">Sheet1!G64</f>
        <v>17.627484736548425</v>
      </c>
      <c r="CN42" s="110" t="s">
        <v>268</v>
      </c>
      <c r="CO42" s="411"/>
      <c r="CP42" s="667"/>
    </row>
    <row r="43" spans="1:95">
      <c r="A43" s="26"/>
      <c r="B43" s="83">
        <f t="shared" si="37"/>
        <v>30</v>
      </c>
      <c r="C43" s="388">
        <f t="shared" ref="C43:I43" ca="1" si="43">T431*1000</f>
        <v>22.63788633163249</v>
      </c>
      <c r="D43" s="388">
        <f t="shared" ca="1" si="43"/>
        <v>32.944962460909281</v>
      </c>
      <c r="E43" s="388">
        <f t="shared" ca="1" si="43"/>
        <v>41.615827863283549</v>
      </c>
      <c r="F43" s="388">
        <f t="shared" ca="1" si="43"/>
        <v>49.065511711992784</v>
      </c>
      <c r="G43" s="388">
        <f t="shared" ca="1" si="43"/>
        <v>55.229187602270201</v>
      </c>
      <c r="H43" s="388">
        <f t="shared" ca="1" si="43"/>
        <v>54.941956081578923</v>
      </c>
      <c r="I43" s="388">
        <f t="shared" ca="1" si="43"/>
        <v>41.012519628497486</v>
      </c>
      <c r="J43" s="388"/>
      <c r="K43" s="388"/>
      <c r="L43" s="388"/>
      <c r="M43" s="388"/>
      <c r="N43" s="388">
        <f ca="1">MAX(C43:J43)</f>
        <v>55.229187602270201</v>
      </c>
      <c r="P43" s="116">
        <f ca="1">MATCH(N43,C43:I43,0)</f>
        <v>5</v>
      </c>
      <c r="S43" s="414">
        <v>90</v>
      </c>
      <c r="T43" s="21">
        <f t="shared" ca="1" si="36"/>
        <v>21.980280281881925</v>
      </c>
      <c r="U43" s="21">
        <f t="shared" ca="1" si="35"/>
        <v>12.063217309642695</v>
      </c>
      <c r="AE43" s="39"/>
      <c r="AF43" s="39"/>
      <c r="AI43">
        <v>10</v>
      </c>
      <c r="AJ43" s="75">
        <f t="shared" ref="AJ43:AT52" ca="1" si="44">AJ4+AJ30+2*AJ17</f>
        <v>162.02380519207892</v>
      </c>
      <c r="AK43" s="75">
        <f t="shared" ca="1" si="44"/>
        <v>162.02380519207892</v>
      </c>
      <c r="AL43" s="75">
        <f t="shared" ca="1" si="44"/>
        <v>162.0238051920789</v>
      </c>
      <c r="AM43" s="75">
        <f t="shared" ca="1" si="44"/>
        <v>162.02380519207892</v>
      </c>
      <c r="AN43" s="75">
        <f t="shared" ca="1" si="44"/>
        <v>162.02380519207892</v>
      </c>
      <c r="AO43" s="75">
        <f t="shared" ca="1" si="44"/>
        <v>162.0238051920789</v>
      </c>
      <c r="AP43" s="75">
        <f t="shared" ca="1" si="44"/>
        <v>162.0238051920789</v>
      </c>
      <c r="AQ43" s="75">
        <f t="shared" ca="1" si="44"/>
        <v>162.0238051920789</v>
      </c>
      <c r="AR43" s="75">
        <f t="shared" ca="1" si="44"/>
        <v>162.0238051920789</v>
      </c>
      <c r="AS43" s="75">
        <f t="shared" ca="1" si="44"/>
        <v>162.0238051920789</v>
      </c>
      <c r="AT43" s="75">
        <f t="shared" si="44"/>
        <v>0</v>
      </c>
      <c r="BA43" s="59"/>
      <c r="BB43" s="95"/>
      <c r="BM43">
        <v>10</v>
      </c>
      <c r="BN43" s="23">
        <f t="shared" si="42"/>
        <v>1</v>
      </c>
      <c r="BO43" s="23">
        <f t="shared" si="42"/>
        <v>1</v>
      </c>
      <c r="BP43" s="23">
        <f t="shared" si="42"/>
        <v>0.99999999999999978</v>
      </c>
      <c r="BQ43" s="23">
        <f t="shared" si="42"/>
        <v>0.99999999999999989</v>
      </c>
      <c r="BR43" s="23">
        <f t="shared" si="42"/>
        <v>0.99999999999999989</v>
      </c>
      <c r="BS43" s="23">
        <f t="shared" si="42"/>
        <v>0.99999999999999978</v>
      </c>
      <c r="BT43" s="23">
        <f t="shared" si="42"/>
        <v>0.99999999999999978</v>
      </c>
      <c r="BU43" s="23">
        <f t="shared" si="42"/>
        <v>0.99999999999999989</v>
      </c>
      <c r="BV43" s="23">
        <f t="shared" si="42"/>
        <v>0.99999999999999989</v>
      </c>
      <c r="BW43" s="23">
        <f t="shared" si="42"/>
        <v>0.99999999999999978</v>
      </c>
      <c r="BX43" s="23"/>
      <c r="CA43">
        <v>0</v>
      </c>
      <c r="CB43">
        <v>10</v>
      </c>
      <c r="CC43">
        <v>20</v>
      </c>
      <c r="CD43">
        <v>30</v>
      </c>
      <c r="CE43">
        <v>40</v>
      </c>
      <c r="CF43">
        <v>50</v>
      </c>
      <c r="CG43">
        <v>60</v>
      </c>
      <c r="CH43">
        <v>70</v>
      </c>
      <c r="CI43">
        <v>80</v>
      </c>
      <c r="CJ43">
        <v>90</v>
      </c>
      <c r="CK43">
        <v>100</v>
      </c>
      <c r="CM43" t="s">
        <v>270</v>
      </c>
      <c r="CN43" s="110" t="s">
        <v>269</v>
      </c>
      <c r="CO43" s="411">
        <f ca="1">MIN(CL44:CL56)</f>
        <v>27.898521659160991</v>
      </c>
      <c r="CP43" s="667"/>
    </row>
    <row r="44" spans="1:95" ht="16.5" thickBot="1">
      <c r="A44" s="26"/>
      <c r="B44" s="83">
        <v>25</v>
      </c>
      <c r="C44" s="388">
        <f t="shared" ref="C44:J44" ca="1" si="45">T430*1000</f>
        <v>22.127487462340547</v>
      </c>
      <c r="D44" s="388">
        <f t="shared" ca="1" si="45"/>
        <v>32.068842206953519</v>
      </c>
      <c r="E44" s="388">
        <f t="shared" ca="1" si="45"/>
        <v>40.516168744747702</v>
      </c>
      <c r="F44" s="388">
        <f t="shared" ca="1" si="45"/>
        <v>48.006426933320149</v>
      </c>
      <c r="G44" s="388">
        <f t="shared" ca="1" si="45"/>
        <v>54.668273149125277</v>
      </c>
      <c r="H44" s="388">
        <f t="shared" ca="1" si="45"/>
        <v>60.150639436148495</v>
      </c>
      <c r="I44" s="388">
        <f t="shared" ca="1" si="45"/>
        <v>46.456323222875078</v>
      </c>
      <c r="J44" s="388">
        <f t="shared" ca="1" si="45"/>
        <v>29.666819540348396</v>
      </c>
      <c r="K44" s="388"/>
      <c r="L44" s="388"/>
      <c r="M44" s="388"/>
      <c r="N44" s="388">
        <f ca="1">MAX(C44:K44)</f>
        <v>60.150639436148495</v>
      </c>
      <c r="O44" s="88" t="s">
        <v>71</v>
      </c>
      <c r="P44" s="116">
        <f ca="1">MATCH(N44,C44:J44,0)</f>
        <v>6</v>
      </c>
      <c r="S44" s="414">
        <v>100</v>
      </c>
      <c r="T44" s="21">
        <f t="shared" ca="1" si="36"/>
        <v>8.4790398713491122</v>
      </c>
      <c r="U44" s="39">
        <f t="shared" ref="U44:AD44" ca="1" si="46">$T$1-$V$1*(COS(2*U$2/57.3)+COS(2*$S44/57.3))/2+$X$1*(COS(4*U$2/57.3)+COS(4*$S44/57.3))/2</f>
        <v>72.279892303089312</v>
      </c>
      <c r="V44" s="39">
        <f t="shared" ca="1" si="46"/>
        <v>73.42859267969159</v>
      </c>
      <c r="W44" s="39">
        <f t="shared" ca="1" si="46"/>
        <v>77.045457917576812</v>
      </c>
      <c r="X44" s="39">
        <f t="shared" ca="1" si="46"/>
        <v>84.551367813914837</v>
      </c>
      <c r="Y44" s="39">
        <f t="shared" ca="1" si="46"/>
        <v>96.253475479391781</v>
      </c>
      <c r="Z44" s="39">
        <f t="shared" ca="1" si="46"/>
        <v>110.74097616323382</v>
      </c>
      <c r="AA44" s="39">
        <f t="shared" ca="1" si="46"/>
        <v>125.05504217750392</v>
      </c>
      <c r="AB44" s="39">
        <f t="shared" ca="1" si="46"/>
        <v>135.61252575465917</v>
      </c>
      <c r="AC44" s="39">
        <f t="shared" ca="1" si="46"/>
        <v>139.50682349480726</v>
      </c>
      <c r="AD44" s="39">
        <f t="shared" ca="1" si="46"/>
        <v>135.62258289952607</v>
      </c>
      <c r="AE44" s="39"/>
      <c r="AF44" s="39"/>
      <c r="AI44">
        <v>20</v>
      </c>
      <c r="AJ44" s="75">
        <f t="shared" ca="1" si="44"/>
        <v>162.0238051920789</v>
      </c>
      <c r="AK44" s="75">
        <f t="shared" ca="1" si="44"/>
        <v>162.0238051920789</v>
      </c>
      <c r="AL44" s="75">
        <f t="shared" ca="1" si="44"/>
        <v>162.0238051920789</v>
      </c>
      <c r="AM44" s="75">
        <f t="shared" ca="1" si="44"/>
        <v>162.02380519207892</v>
      </c>
      <c r="AN44" s="75">
        <f t="shared" ca="1" si="44"/>
        <v>162.02380519207892</v>
      </c>
      <c r="AO44" s="75">
        <f t="shared" ca="1" si="44"/>
        <v>162.0238051920789</v>
      </c>
      <c r="AP44" s="75">
        <f t="shared" ca="1" si="44"/>
        <v>162.0238051920789</v>
      </c>
      <c r="AQ44" s="75">
        <f t="shared" ca="1" si="44"/>
        <v>162.0238051920789</v>
      </c>
      <c r="AR44" s="75">
        <f t="shared" ca="1" si="44"/>
        <v>162.0238051920789</v>
      </c>
      <c r="AS44" s="75">
        <f t="shared" si="44"/>
        <v>0</v>
      </c>
      <c r="AT44" s="75">
        <f t="shared" si="44"/>
        <v>0</v>
      </c>
      <c r="BA44" s="59"/>
      <c r="BB44" s="95"/>
      <c r="BM44">
        <v>20</v>
      </c>
      <c r="BN44" s="23">
        <f t="shared" si="42"/>
        <v>0.99999999999999978</v>
      </c>
      <c r="BO44" s="23">
        <f t="shared" si="42"/>
        <v>0.99999999999999989</v>
      </c>
      <c r="BP44" s="23">
        <f t="shared" si="42"/>
        <v>0.99999999999999978</v>
      </c>
      <c r="BQ44" s="23">
        <f t="shared" si="42"/>
        <v>1</v>
      </c>
      <c r="BR44" s="23">
        <f t="shared" si="42"/>
        <v>0.99999999999999989</v>
      </c>
      <c r="BS44" s="23">
        <f t="shared" si="42"/>
        <v>0.99999999999999978</v>
      </c>
      <c r="BT44" s="23">
        <f t="shared" si="42"/>
        <v>0.99999999999999978</v>
      </c>
      <c r="BU44" s="23">
        <f t="shared" si="42"/>
        <v>0.99999999999999989</v>
      </c>
      <c r="BV44" s="23">
        <f t="shared" si="42"/>
        <v>0.99999999999999989</v>
      </c>
      <c r="BW44" s="23"/>
      <c r="BX44" s="23"/>
      <c r="BZ44" s="414">
        <v>0</v>
      </c>
      <c r="CA44" s="23">
        <f ca="1">(CA3-$CD$42)^2+(CA29-$CF$42)^2</f>
        <v>25088.643395038191</v>
      </c>
      <c r="CB44" s="23">
        <f t="shared" ref="CB44:CK44" ca="1" si="47">(CB3-$CD$42)^2+(CB29-$CF$42)^2</f>
        <v>21835.120040258062</v>
      </c>
      <c r="CC44" s="23">
        <f t="shared" ca="1" si="47"/>
        <v>18809.202709372606</v>
      </c>
      <c r="CD44" s="23">
        <f t="shared" ca="1" si="47"/>
        <v>16037.401964672712</v>
      </c>
      <c r="CE44" s="23">
        <f t="shared" ca="1" si="47"/>
        <v>13519.717806158365</v>
      </c>
      <c r="CF44" s="23">
        <f t="shared" ca="1" si="47"/>
        <v>11256.150233829576</v>
      </c>
      <c r="CG44" s="23">
        <f t="shared" ca="1" si="47"/>
        <v>9246.6992476863379</v>
      </c>
      <c r="CH44" s="23">
        <f t="shared" ca="1" si="47"/>
        <v>7491.3648477286461</v>
      </c>
      <c r="CI44" s="23">
        <f t="shared" ca="1" si="47"/>
        <v>5990.147033956513</v>
      </c>
      <c r="CJ44" s="23">
        <f t="shared" ca="1" si="47"/>
        <v>4743.0458063699325</v>
      </c>
      <c r="CK44" s="23">
        <f t="shared" ca="1" si="47"/>
        <v>3750.0611649689035</v>
      </c>
      <c r="CL44" s="23">
        <f ca="1">MIN(CA44:CK44)</f>
        <v>3750.0611649689035</v>
      </c>
      <c r="CM44" s="410">
        <f ca="1">MATCH(CL44,CA44:CK44,0)</f>
        <v>11</v>
      </c>
      <c r="CN44" s="115"/>
      <c r="CO44" s="663" t="s">
        <v>135</v>
      </c>
      <c r="CP44" s="665">
        <f ca="1">MATCH(CO43,CL44:CL55,0)</f>
        <v>7</v>
      </c>
      <c r="CQ44">
        <f ca="1">INDEX(CA43:CK43,0,CP45)</f>
        <v>50</v>
      </c>
    </row>
    <row r="45" spans="1:95" ht="16.5" thickBot="1">
      <c r="A45" s="142"/>
      <c r="B45" s="413">
        <v>20</v>
      </c>
      <c r="C45" s="388">
        <f t="shared" ref="C45:K45" ca="1" si="48">T429*1000</f>
        <v>21.39408028618767</v>
      </c>
      <c r="D45" s="388">
        <f t="shared" ca="1" si="48"/>
        <v>30.774141604972911</v>
      </c>
      <c r="E45" s="388">
        <f t="shared" ca="1" si="48"/>
        <v>38.834494938591128</v>
      </c>
      <c r="F45" s="388">
        <f t="shared" ca="1" si="48"/>
        <v>46.160396294486844</v>
      </c>
      <c r="G45" s="388">
        <f t="shared" ca="1" si="48"/>
        <v>52.999193702090686</v>
      </c>
      <c r="H45" s="388">
        <f t="shared" ca="1" si="48"/>
        <v>54.941956081578923</v>
      </c>
      <c r="I45" s="388">
        <f t="shared" ca="1" si="48"/>
        <v>51.090633937035214</v>
      </c>
      <c r="J45" s="388">
        <f t="shared" ca="1" si="48"/>
        <v>38.028865024894529</v>
      </c>
      <c r="K45" s="388">
        <f t="shared" ca="1" si="48"/>
        <v>25.348497677272711</v>
      </c>
      <c r="L45" s="459"/>
      <c r="M45" s="459"/>
      <c r="N45" s="388">
        <f ca="1">MAX(C45:K45)</f>
        <v>54.941956081578923</v>
      </c>
      <c r="P45" s="116">
        <f ca="1">MATCH(N45,C45:K45,0)</f>
        <v>6</v>
      </c>
      <c r="Q45" s="267" t="s">
        <v>135</v>
      </c>
      <c r="R45" s="268">
        <f ca="1">MATCH(N48,N36:N47,0)</f>
        <v>9</v>
      </c>
      <c r="S45" s="26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I45">
        <v>30</v>
      </c>
      <c r="AJ45" s="75">
        <f t="shared" ref="AJ45:AQ52" ca="1" si="49">AJ7+AJ33+2*AJ20</f>
        <v>162.02380519207892</v>
      </c>
      <c r="AK45" s="75">
        <f t="shared" ca="1" si="49"/>
        <v>162.0238051920789</v>
      </c>
      <c r="AL45" s="75">
        <f t="shared" ca="1" si="49"/>
        <v>162.0238051920789</v>
      </c>
      <c r="AM45" s="75">
        <f t="shared" ca="1" si="49"/>
        <v>162.02380519207892</v>
      </c>
      <c r="AN45" s="75">
        <f t="shared" ca="1" si="49"/>
        <v>162.0238051920789</v>
      </c>
      <c r="AO45" s="75">
        <f t="shared" ca="1" si="49"/>
        <v>162.0238051920789</v>
      </c>
      <c r="AP45" s="75">
        <f t="shared" ca="1" si="49"/>
        <v>161.96084007191263</v>
      </c>
      <c r="AQ45" s="75">
        <f t="shared" ca="1" si="49"/>
        <v>161.99445092743508</v>
      </c>
      <c r="AR45" s="75">
        <f t="shared" si="44"/>
        <v>0</v>
      </c>
      <c r="AS45" s="75">
        <f t="shared" si="44"/>
        <v>0</v>
      </c>
      <c r="AT45" s="75">
        <f t="shared" si="44"/>
        <v>0</v>
      </c>
      <c r="BA45" s="59"/>
      <c r="BB45" s="95"/>
      <c r="BM45">
        <v>25</v>
      </c>
      <c r="BN45" s="23">
        <f t="shared" si="42"/>
        <v>0.9995484214164353</v>
      </c>
      <c r="BO45" s="23">
        <f t="shared" si="42"/>
        <v>1.0001345638906107</v>
      </c>
      <c r="BP45" s="23">
        <f t="shared" si="42"/>
        <v>0.99922070636478622</v>
      </c>
      <c r="BQ45" s="23">
        <f t="shared" si="42"/>
        <v>0.99930684883896181</v>
      </c>
      <c r="BR45" s="23">
        <f t="shared" si="42"/>
        <v>0.99939299131313708</v>
      </c>
      <c r="BS45" s="23">
        <f t="shared" si="42"/>
        <v>0.99947913378731257</v>
      </c>
      <c r="BT45" s="23">
        <f t="shared" si="42"/>
        <v>0.99956527626148817</v>
      </c>
      <c r="BU45" s="23">
        <f t="shared" si="42"/>
        <v>0.99965141873566354</v>
      </c>
      <c r="BV45" s="23"/>
      <c r="BW45" s="23"/>
      <c r="BX45" s="23"/>
      <c r="BZ45" s="414">
        <v>10</v>
      </c>
      <c r="CA45" s="23">
        <f t="shared" ref="CA45:CJ55" ca="1" si="50">(CA4-$CD$42)^2+(CA30-$CF$42)^2</f>
        <v>19210.224773823022</v>
      </c>
      <c r="CB45" s="23">
        <f t="shared" ca="1" si="50"/>
        <v>16336.777394648903</v>
      </c>
      <c r="CC45" s="23">
        <f t="shared" ca="1" si="50"/>
        <v>13717.446601660336</v>
      </c>
      <c r="CD45" s="23">
        <f t="shared" ca="1" si="50"/>
        <v>11352.232394857321</v>
      </c>
      <c r="CE45" s="23">
        <f t="shared" ca="1" si="50"/>
        <v>9241.1347742398611</v>
      </c>
      <c r="CF45" s="23">
        <f t="shared" ca="1" si="50"/>
        <v>7384.1537398079545</v>
      </c>
      <c r="CG45" s="23">
        <f t="shared" ca="1" si="50"/>
        <v>5781.2892915615994</v>
      </c>
      <c r="CH45" s="23">
        <f t="shared" ca="1" si="50"/>
        <v>4432.5414295007949</v>
      </c>
      <c r="CI45" s="23">
        <f t="shared" ca="1" si="50"/>
        <v>3337.9101536255457</v>
      </c>
      <c r="CJ45" s="23">
        <f t="shared" ca="1" si="50"/>
        <v>2497.395463935849</v>
      </c>
      <c r="CL45" s="23">
        <f t="shared" ref="CL45:CL55" ca="1" si="51">MIN(CA45:CK45)</f>
        <v>2497.395463935849</v>
      </c>
      <c r="CM45" s="410">
        <f t="shared" ref="CM45:CM55" ca="1" si="52">MATCH(CL45,CA45:CK45,0)</f>
        <v>10</v>
      </c>
      <c r="CN45" s="120"/>
      <c r="CO45" s="121" t="s">
        <v>271</v>
      </c>
      <c r="CP45" s="664">
        <f ca="1">INDEX(CM44:CM55,CP44)</f>
        <v>6</v>
      </c>
      <c r="CQ45">
        <f ca="1">INDEX(BZ44:BZ55,CP44,0)</f>
        <v>50</v>
      </c>
    </row>
    <row r="46" spans="1:95" ht="16.5" thickBot="1">
      <c r="A46" s="142"/>
      <c r="B46" s="413">
        <v>10</v>
      </c>
      <c r="C46" s="388">
        <f t="shared" ref="C46:L46" ca="1" si="53">T428*1000</f>
        <v>18.623282591871398</v>
      </c>
      <c r="D46" s="388">
        <f t="shared" ca="1" si="53"/>
        <v>26.203501604491397</v>
      </c>
      <c r="E46" s="388">
        <f t="shared" ca="1" si="53"/>
        <v>32.558669573824154</v>
      </c>
      <c r="F46" s="388">
        <f t="shared" ca="1" si="53"/>
        <v>37.879450754066305</v>
      </c>
      <c r="G46" s="388">
        <f t="shared" ca="1" si="53"/>
        <v>42.273535193743569</v>
      </c>
      <c r="H46" s="388">
        <f t="shared" ca="1" si="53"/>
        <v>42.389960082177438</v>
      </c>
      <c r="I46" s="388">
        <f t="shared" ca="1" si="53"/>
        <v>41.081881019111805</v>
      </c>
      <c r="J46" s="388">
        <f t="shared" ca="1" si="53"/>
        <v>38.02886502489455</v>
      </c>
      <c r="K46" s="388">
        <f t="shared" ca="1" si="53"/>
        <v>32.806583095838057</v>
      </c>
      <c r="L46" s="388">
        <f t="shared" ca="1" si="53"/>
        <v>21.115773968210142</v>
      </c>
      <c r="M46" s="459"/>
      <c r="N46" s="388">
        <f ca="1">MAX(C46:K46)</f>
        <v>42.389960082177438</v>
      </c>
      <c r="O46" s="90" t="s">
        <v>72</v>
      </c>
      <c r="P46" s="116">
        <f ca="1">MATCH(N46,C46:L46,0)</f>
        <v>6</v>
      </c>
      <c r="Q46" s="269" t="s">
        <v>217</v>
      </c>
      <c r="R46" s="270">
        <f ca="1">INDEX(P36:P47,R45)</f>
        <v>6</v>
      </c>
      <c r="S46" s="1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I46">
        <v>40</v>
      </c>
      <c r="AJ46" s="75">
        <f t="shared" ca="1" si="49"/>
        <v>162.02380519207892</v>
      </c>
      <c r="AK46" s="75">
        <f t="shared" ca="1" si="49"/>
        <v>162.0238051920789</v>
      </c>
      <c r="AL46" s="75">
        <f t="shared" ca="1" si="49"/>
        <v>162.02380519207895</v>
      </c>
      <c r="AM46" s="75">
        <f t="shared" ca="1" si="49"/>
        <v>162.02380519207892</v>
      </c>
      <c r="AN46" s="75">
        <f t="shared" ca="1" si="49"/>
        <v>162.02380519207892</v>
      </c>
      <c r="AO46" s="75">
        <f t="shared" ca="1" si="49"/>
        <v>162.0238051920789</v>
      </c>
      <c r="AP46" s="75">
        <f t="shared" ca="1" si="49"/>
        <v>162.0238051920789</v>
      </c>
      <c r="AQ46" s="75">
        <f t="shared" si="49"/>
        <v>0</v>
      </c>
      <c r="AR46" s="75">
        <f t="shared" si="44"/>
        <v>0</v>
      </c>
      <c r="AS46" s="75">
        <f t="shared" si="44"/>
        <v>0</v>
      </c>
      <c r="AT46" s="75">
        <f t="shared" si="44"/>
        <v>0</v>
      </c>
      <c r="BA46" s="59"/>
      <c r="BB46" s="95"/>
      <c r="BM46">
        <v>30</v>
      </c>
      <c r="BN46" s="23">
        <f t="shared" si="42"/>
        <v>0.99999999999999989</v>
      </c>
      <c r="BO46" s="23">
        <f t="shared" si="42"/>
        <v>0.99999999999999989</v>
      </c>
      <c r="BP46" s="23">
        <f t="shared" si="42"/>
        <v>0.99999999999999989</v>
      </c>
      <c r="BQ46" s="23">
        <f t="shared" si="42"/>
        <v>1</v>
      </c>
      <c r="BR46" s="23">
        <f t="shared" si="42"/>
        <v>0.99999999999999978</v>
      </c>
      <c r="BS46" s="23">
        <f t="shared" si="42"/>
        <v>0.99999999999999978</v>
      </c>
      <c r="BT46" s="23">
        <f t="shared" si="42"/>
        <v>0.99961138352421952</v>
      </c>
      <c r="BU46" s="23">
        <f t="shared" si="42"/>
        <v>0.99981882745804485</v>
      </c>
      <c r="BV46" s="23"/>
      <c r="BW46" s="23"/>
      <c r="BX46" s="23"/>
      <c r="BZ46" s="414">
        <v>20</v>
      </c>
      <c r="CA46" s="23">
        <f t="shared" ca="1" si="50"/>
        <v>14118.468666110748</v>
      </c>
      <c r="CB46" s="23">
        <f t="shared" ca="1" si="50"/>
        <v>11651.607824833514</v>
      </c>
      <c r="CC46" s="23">
        <f t="shared" ca="1" si="50"/>
        <v>9438.8635697418322</v>
      </c>
      <c r="CD46" s="23">
        <f t="shared" ca="1" si="50"/>
        <v>7480.2359008357016</v>
      </c>
      <c r="CE46" s="23">
        <f t="shared" ca="1" si="50"/>
        <v>5775.7248181151253</v>
      </c>
      <c r="CF46" s="23">
        <f t="shared" ca="1" si="50"/>
        <v>4325.3303215801006</v>
      </c>
      <c r="CG46" s="23">
        <f t="shared" ca="1" si="50"/>
        <v>3129.0524112306325</v>
      </c>
      <c r="CH46" s="23">
        <f t="shared" ca="1" si="50"/>
        <v>2186.8910870667141</v>
      </c>
      <c r="CI46" s="23">
        <f t="shared" ca="1" si="50"/>
        <v>1498.8463490883482</v>
      </c>
      <c r="CL46" s="23">
        <f t="shared" ca="1" si="51"/>
        <v>1498.8463490883482</v>
      </c>
      <c r="CM46" s="410">
        <f t="shared" ca="1" si="52"/>
        <v>9</v>
      </c>
    </row>
    <row r="47" spans="1:95">
      <c r="A47" s="460"/>
      <c r="B47" s="413">
        <v>0</v>
      </c>
      <c r="C47" s="388">
        <f t="shared" ref="C47:M47" ca="1" si="54">T427*1000</f>
        <v>10.841102923976843</v>
      </c>
      <c r="D47" s="388">
        <f t="shared" ca="1" si="54"/>
        <v>15.712372012618935</v>
      </c>
      <c r="E47" s="388">
        <f t="shared" ca="1" si="54"/>
        <v>20.290989961098106</v>
      </c>
      <c r="F47" s="388">
        <f t="shared" ca="1" si="54"/>
        <v>23.922182553807087</v>
      </c>
      <c r="G47" s="388">
        <f t="shared" ca="1" si="54"/>
        <v>26.398134490049028</v>
      </c>
      <c r="H47" s="388">
        <f t="shared" ca="1" si="54"/>
        <v>27.968284231150569</v>
      </c>
      <c r="I47" s="388">
        <f t="shared" ca="1" si="54"/>
        <v>28.466294019464094</v>
      </c>
      <c r="J47" s="388">
        <f t="shared" ca="1" si="54"/>
        <v>27.682443105369366</v>
      </c>
      <c r="K47" s="388">
        <f t="shared" ca="1" si="54"/>
        <v>25.348497677272711</v>
      </c>
      <c r="L47" s="388">
        <f t="shared" ca="1" si="54"/>
        <v>21.115773968210149</v>
      </c>
      <c r="M47" s="388">
        <f t="shared" ca="1" si="54"/>
        <v>7.2215095874785646E-4</v>
      </c>
      <c r="N47" s="388">
        <f ca="1">MAX(C47:K47)</f>
        <v>28.466294019464094</v>
      </c>
      <c r="O47" s="460"/>
      <c r="P47" s="663">
        <f ca="1">MATCH(N47,C47:L47,0)</f>
        <v>7</v>
      </c>
      <c r="S47" s="24" t="s">
        <v>76</v>
      </c>
      <c r="T47" s="25">
        <f>T17</f>
        <v>0</v>
      </c>
      <c r="U47" s="25">
        <f t="shared" ref="U47:AD47" si="55">U17</f>
        <v>10</v>
      </c>
      <c r="V47" s="25">
        <f t="shared" si="55"/>
        <v>20</v>
      </c>
      <c r="W47" s="25">
        <f t="shared" si="55"/>
        <v>30</v>
      </c>
      <c r="X47" s="25">
        <f t="shared" si="55"/>
        <v>40</v>
      </c>
      <c r="Y47" s="25">
        <f t="shared" si="55"/>
        <v>50</v>
      </c>
      <c r="Z47" s="25">
        <f t="shared" si="55"/>
        <v>60</v>
      </c>
      <c r="AA47" s="25">
        <f t="shared" si="55"/>
        <v>70</v>
      </c>
      <c r="AB47" s="25">
        <f t="shared" si="55"/>
        <v>80</v>
      </c>
      <c r="AC47" s="25">
        <f t="shared" si="55"/>
        <v>90</v>
      </c>
      <c r="AD47" s="25">
        <f t="shared" si="55"/>
        <v>100</v>
      </c>
      <c r="AE47" s="26"/>
      <c r="AF47" s="26"/>
      <c r="AI47">
        <v>50</v>
      </c>
      <c r="AJ47" s="75">
        <f t="shared" ca="1" si="49"/>
        <v>162.02380519207892</v>
      </c>
      <c r="AK47" s="75">
        <f t="shared" ca="1" si="49"/>
        <v>162.0238051920789</v>
      </c>
      <c r="AL47" s="75">
        <f t="shared" ca="1" si="49"/>
        <v>162.0238051920789</v>
      </c>
      <c r="AM47" s="75">
        <f t="shared" ca="1" si="49"/>
        <v>162.02380519207892</v>
      </c>
      <c r="AN47" s="75">
        <f t="shared" ca="1" si="49"/>
        <v>162.02380519207892</v>
      </c>
      <c r="AO47" s="75">
        <f t="shared" ca="1" si="49"/>
        <v>162.0238051920789</v>
      </c>
      <c r="AP47" s="75">
        <f t="shared" si="49"/>
        <v>0</v>
      </c>
      <c r="AQ47" s="75">
        <f t="shared" si="49"/>
        <v>0</v>
      </c>
      <c r="AR47" s="75">
        <f t="shared" si="44"/>
        <v>0</v>
      </c>
      <c r="AS47" s="75">
        <f t="shared" si="44"/>
        <v>0</v>
      </c>
      <c r="AT47" s="75">
        <f t="shared" si="44"/>
        <v>0</v>
      </c>
      <c r="BM47">
        <v>40</v>
      </c>
      <c r="BN47" s="23">
        <f t="shared" si="42"/>
        <v>0.99999999999999989</v>
      </c>
      <c r="BO47" s="23">
        <f t="shared" si="42"/>
        <v>1</v>
      </c>
      <c r="BP47" s="23">
        <f t="shared" si="42"/>
        <v>1</v>
      </c>
      <c r="BQ47" s="23">
        <f t="shared" si="42"/>
        <v>1</v>
      </c>
      <c r="BR47" s="23">
        <f t="shared" si="42"/>
        <v>0.99999999999999989</v>
      </c>
      <c r="BS47" s="23">
        <f t="shared" si="42"/>
        <v>0.99999999999999978</v>
      </c>
      <c r="BT47" s="23">
        <f t="shared" si="42"/>
        <v>0.99999999999999978</v>
      </c>
      <c r="BU47" s="23"/>
      <c r="BV47" s="23"/>
      <c r="BW47" s="23"/>
      <c r="BX47" s="23"/>
      <c r="BZ47" s="414">
        <v>25</v>
      </c>
      <c r="CA47" s="23">
        <f t="shared" ca="1" si="50"/>
        <v>11877.530515677274</v>
      </c>
      <c r="CB47" s="23">
        <f t="shared" ca="1" si="50"/>
        <v>9613.9629433484806</v>
      </c>
      <c r="CC47" s="23">
        <f t="shared" ca="1" si="50"/>
        <v>7604.5119572052445</v>
      </c>
      <c r="CD47" s="23">
        <f t="shared" ca="1" si="50"/>
        <v>5849.1775572475572</v>
      </c>
      <c r="CE47" s="23">
        <f t="shared" ca="1" si="50"/>
        <v>4347.9597434754214</v>
      </c>
      <c r="CF47" s="23">
        <f t="shared" ca="1" si="50"/>
        <v>3100.85851588884</v>
      </c>
      <c r="CG47" s="23">
        <f t="shared" ca="1" si="50"/>
        <v>2107.8738744878119</v>
      </c>
      <c r="CH47" s="23">
        <f t="shared" ca="1" si="50"/>
        <v>1369.0058192723359</v>
      </c>
      <c r="CL47" s="23">
        <f t="shared" ca="1" si="51"/>
        <v>1369.0058192723359</v>
      </c>
      <c r="CM47" s="410">
        <f t="shared" ca="1" si="52"/>
        <v>8</v>
      </c>
    </row>
    <row r="48" spans="1:95">
      <c r="A48" s="460"/>
      <c r="B48" s="69" t="s">
        <v>52</v>
      </c>
      <c r="C48" s="413">
        <v>0</v>
      </c>
      <c r="D48" s="413">
        <v>10</v>
      </c>
      <c r="E48" s="413">
        <v>20</v>
      </c>
      <c r="F48" s="413">
        <v>30</v>
      </c>
      <c r="G48" s="413">
        <v>40</v>
      </c>
      <c r="H48" s="413">
        <v>50</v>
      </c>
      <c r="I48" s="413">
        <v>60</v>
      </c>
      <c r="J48" s="413">
        <v>70</v>
      </c>
      <c r="K48" s="413">
        <v>80</v>
      </c>
      <c r="L48" s="413">
        <v>90</v>
      </c>
      <c r="M48" s="413">
        <v>100</v>
      </c>
      <c r="N48" s="93">
        <f ca="1">MAX(N36:N47)</f>
        <v>60.150639436148495</v>
      </c>
      <c r="O48" s="94" t="s">
        <v>73</v>
      </c>
      <c r="S48" s="25">
        <f>S18</f>
        <v>0</v>
      </c>
      <c r="T48" s="75">
        <f ca="1">T3+T33+2*T18</f>
        <v>162.02380519207892</v>
      </c>
      <c r="U48" s="75">
        <f t="shared" ref="U48:AD50" ca="1" si="56">U3+U33+2*U18</f>
        <v>162.0238051920789</v>
      </c>
      <c r="V48" s="75">
        <f t="shared" ca="1" si="56"/>
        <v>162.02380519207892</v>
      </c>
      <c r="W48" s="75">
        <f t="shared" ca="1" si="56"/>
        <v>162.0238051920789</v>
      </c>
      <c r="X48" s="75">
        <f t="shared" ca="1" si="56"/>
        <v>162.0238051920789</v>
      </c>
      <c r="Y48" s="75">
        <f t="shared" ca="1" si="56"/>
        <v>162.0238051920789</v>
      </c>
      <c r="Z48" s="75">
        <f t="shared" ca="1" si="56"/>
        <v>162.0238051920789</v>
      </c>
      <c r="AA48" s="75">
        <f t="shared" ca="1" si="56"/>
        <v>162.0238051920789</v>
      </c>
      <c r="AB48" s="75">
        <f t="shared" ca="1" si="56"/>
        <v>162.0238051920789</v>
      </c>
      <c r="AC48" s="75">
        <f t="shared" ca="1" si="56"/>
        <v>162.0238051920789</v>
      </c>
      <c r="AD48" s="75">
        <f t="shared" ca="1" si="56"/>
        <v>162.0238051920789</v>
      </c>
      <c r="AE48" s="39"/>
      <c r="AF48" s="39"/>
      <c r="AI48">
        <v>60</v>
      </c>
      <c r="AJ48" s="75">
        <f t="shared" ca="1" si="49"/>
        <v>162.02380519207892</v>
      </c>
      <c r="AK48" s="75">
        <f t="shared" ca="1" si="49"/>
        <v>162.0238051920789</v>
      </c>
      <c r="AL48" s="75">
        <f t="shared" ca="1" si="49"/>
        <v>162.0238051920789</v>
      </c>
      <c r="AM48" s="75">
        <f t="shared" ca="1" si="49"/>
        <v>162.0238051920789</v>
      </c>
      <c r="AN48" s="75">
        <f t="shared" ca="1" si="49"/>
        <v>162.0238051920789</v>
      </c>
      <c r="AO48" s="75">
        <f t="shared" si="49"/>
        <v>0</v>
      </c>
      <c r="AP48" s="75">
        <f t="shared" si="49"/>
        <v>0</v>
      </c>
      <c r="AQ48" s="75">
        <f t="shared" si="49"/>
        <v>0</v>
      </c>
      <c r="AR48" s="75">
        <f t="shared" si="44"/>
        <v>0</v>
      </c>
      <c r="AS48" s="75">
        <f t="shared" si="44"/>
        <v>0</v>
      </c>
      <c r="AT48" s="75">
        <f t="shared" si="44"/>
        <v>0</v>
      </c>
      <c r="BM48">
        <v>50</v>
      </c>
      <c r="BN48" s="23">
        <f t="shared" si="42"/>
        <v>0.99999999999999989</v>
      </c>
      <c r="BO48" s="23">
        <f t="shared" si="42"/>
        <v>0.99999999999999989</v>
      </c>
      <c r="BP48" s="23">
        <f t="shared" si="42"/>
        <v>0.99999999999999978</v>
      </c>
      <c r="BQ48" s="23">
        <f t="shared" si="42"/>
        <v>1</v>
      </c>
      <c r="BR48" s="23">
        <f t="shared" si="42"/>
        <v>0.99999999999999989</v>
      </c>
      <c r="BS48" s="23">
        <f t="shared" si="42"/>
        <v>0.99999999999999978</v>
      </c>
      <c r="BT48" s="23"/>
      <c r="BU48" s="23"/>
      <c r="BV48" s="23"/>
      <c r="BW48" s="23"/>
      <c r="BX48" s="23"/>
      <c r="BZ48" s="414">
        <v>30</v>
      </c>
      <c r="CA48" s="23">
        <f t="shared" ca="1" si="50"/>
        <v>9839.8856341922437</v>
      </c>
      <c r="CB48" s="23">
        <f t="shared" ca="1" si="50"/>
        <v>7779.6113308118929</v>
      </c>
      <c r="CC48" s="23">
        <f t="shared" ca="1" si="50"/>
        <v>5973.4536136170973</v>
      </c>
      <c r="CD48" s="23">
        <f t="shared" ca="1" si="50"/>
        <v>4421.4124826078514</v>
      </c>
      <c r="CE48" s="23">
        <f t="shared" ca="1" si="50"/>
        <v>3123.4879377841589</v>
      </c>
      <c r="CF48" s="23">
        <f t="shared" ca="1" si="50"/>
        <v>2079.6799791460203</v>
      </c>
      <c r="CG48" s="23">
        <f t="shared" ca="1" si="50"/>
        <v>1289.9886066934346</v>
      </c>
      <c r="CL48" s="23">
        <f t="shared" ca="1" si="51"/>
        <v>1289.9886066934346</v>
      </c>
      <c r="CM48" s="410">
        <f t="shared" ca="1" si="52"/>
        <v>7</v>
      </c>
      <c r="CP48" t="s">
        <v>282</v>
      </c>
    </row>
    <row r="49" spans="1:95">
      <c r="A49" s="460"/>
      <c r="B49" s="461" t="s">
        <v>75</v>
      </c>
      <c r="C49" s="460"/>
      <c r="D49" s="460"/>
      <c r="E49" s="460"/>
      <c r="F49" s="460"/>
      <c r="G49" s="462" t="s">
        <v>70</v>
      </c>
      <c r="H49" s="463" t="s">
        <v>71</v>
      </c>
      <c r="I49" s="460"/>
      <c r="J49" s="460"/>
      <c r="K49" s="464" t="s">
        <v>72</v>
      </c>
      <c r="L49" s="460"/>
      <c r="M49" s="460"/>
      <c r="N49" s="142" t="s">
        <v>69</v>
      </c>
      <c r="O49" s="465">
        <f ca="1">INDEX(C50:M61,$R$32,$R$33)</f>
        <v>231.92139044936732</v>
      </c>
      <c r="S49" s="25">
        <f t="shared" ref="S49:S59" si="57">S19</f>
        <v>10</v>
      </c>
      <c r="T49" s="75">
        <f t="shared" ref="T49:Z59" ca="1" si="58">T4+T34+2*T19</f>
        <v>162.02380519207892</v>
      </c>
      <c r="U49" s="75">
        <f t="shared" ca="1" si="58"/>
        <v>162.02380519207892</v>
      </c>
      <c r="V49" s="75">
        <f t="shared" ca="1" si="58"/>
        <v>162.0238051920789</v>
      </c>
      <c r="W49" s="75">
        <f t="shared" ca="1" si="58"/>
        <v>162.02380519207892</v>
      </c>
      <c r="X49" s="75">
        <f t="shared" ca="1" si="58"/>
        <v>162.02380519207892</v>
      </c>
      <c r="Y49" s="75">
        <f t="shared" ca="1" si="58"/>
        <v>162.0238051920789</v>
      </c>
      <c r="Z49" s="75">
        <f t="shared" ca="1" si="58"/>
        <v>162.0238051920789</v>
      </c>
      <c r="AA49" s="75">
        <f t="shared" ca="1" si="56"/>
        <v>162.0238051920789</v>
      </c>
      <c r="AB49" s="75">
        <f t="shared" ca="1" si="56"/>
        <v>162.0238051920789</v>
      </c>
      <c r="AC49" s="75">
        <f t="shared" ca="1" si="56"/>
        <v>162.0238051920789</v>
      </c>
      <c r="AD49" s="75"/>
      <c r="AE49" s="39"/>
      <c r="AF49" s="39"/>
      <c r="AI49">
        <v>70</v>
      </c>
      <c r="AJ49" s="75">
        <f t="shared" ca="1" si="49"/>
        <v>162.02380519207892</v>
      </c>
      <c r="AK49" s="75">
        <f t="shared" ca="1" si="49"/>
        <v>162.0238051920789</v>
      </c>
      <c r="AL49" s="75">
        <f t="shared" ca="1" si="49"/>
        <v>162.0238051920789</v>
      </c>
      <c r="AM49" s="75">
        <f t="shared" ca="1" si="49"/>
        <v>162.0238051920789</v>
      </c>
      <c r="AN49" s="75">
        <f t="shared" si="49"/>
        <v>0</v>
      </c>
      <c r="AO49" s="75">
        <f t="shared" si="49"/>
        <v>0</v>
      </c>
      <c r="AP49" s="75">
        <f t="shared" si="49"/>
        <v>0</v>
      </c>
      <c r="AQ49" s="75">
        <f t="shared" si="49"/>
        <v>0</v>
      </c>
      <c r="AR49" s="75">
        <f t="shared" si="44"/>
        <v>0</v>
      </c>
      <c r="AS49" s="75">
        <f t="shared" si="44"/>
        <v>0</v>
      </c>
      <c r="AT49" s="75">
        <f t="shared" si="44"/>
        <v>0</v>
      </c>
      <c r="BM49">
        <v>60</v>
      </c>
      <c r="BN49" s="23">
        <f>BN10+BN36+2*BN23</f>
        <v>0.99999999999999989</v>
      </c>
      <c r="BO49" s="23">
        <f>BO10+BO36+2*BO23</f>
        <v>0.99999999999999989</v>
      </c>
      <c r="BP49" s="23">
        <f>BP10+BP36+2*BP23</f>
        <v>0.99999999999999978</v>
      </c>
      <c r="BQ49" s="23">
        <f>BQ10+BQ36+2*BQ23</f>
        <v>0.99999999999999989</v>
      </c>
      <c r="BR49" s="23">
        <f>BR10+BR36+2*BR23</f>
        <v>0.99999999999999978</v>
      </c>
      <c r="BS49" s="23"/>
      <c r="BT49" s="23"/>
      <c r="BU49" s="23"/>
      <c r="BV49" s="23"/>
      <c r="BW49" s="23"/>
      <c r="BX49" s="23"/>
      <c r="BZ49" s="414">
        <v>40</v>
      </c>
      <c r="CA49" s="23">
        <f t="shared" ca="1" si="50"/>
        <v>6374.4756780675089</v>
      </c>
      <c r="CB49" s="23">
        <f t="shared" ca="1" si="50"/>
        <v>4720.7879125840418</v>
      </c>
      <c r="CC49" s="23">
        <f t="shared" ca="1" si="50"/>
        <v>3321.21673328613</v>
      </c>
      <c r="CD49" s="23">
        <f t="shared" ca="1" si="50"/>
        <v>2175.7621401737697</v>
      </c>
      <c r="CE49" s="23">
        <f t="shared" ca="1" si="50"/>
        <v>1284.4241332469605</v>
      </c>
      <c r="CF49" s="23">
        <f t="shared" ca="1" si="50"/>
        <v>647.20271250570556</v>
      </c>
      <c r="CG49" s="23">
        <f t="shared" ca="1" si="50"/>
        <v>264.0978779500046</v>
      </c>
      <c r="CL49" s="23">
        <f t="shared" ca="1" si="51"/>
        <v>264.0978779500046</v>
      </c>
      <c r="CM49" s="410">
        <f t="shared" ca="1" si="52"/>
        <v>7</v>
      </c>
      <c r="CO49" t="s">
        <v>26</v>
      </c>
      <c r="CP49">
        <f ca="1">INDEX(CA3:CK15,CP44,CP45)</f>
        <v>89.113092855643416</v>
      </c>
    </row>
    <row r="50" spans="1:95">
      <c r="A50" s="103" t="s">
        <v>62</v>
      </c>
      <c r="B50" s="413">
        <v>100</v>
      </c>
      <c r="C50" s="473">
        <f ca="1">DU344*1000</f>
        <v>545.77311662097156</v>
      </c>
      <c r="D50" s="459"/>
      <c r="E50" s="459"/>
      <c r="F50" s="459"/>
      <c r="G50" s="459"/>
      <c r="H50" s="459"/>
      <c r="I50" s="459"/>
      <c r="J50" s="459"/>
      <c r="K50" s="459"/>
      <c r="L50" s="459"/>
      <c r="M50" s="459"/>
      <c r="N50" s="388">
        <f ca="1">MAX(C50)</f>
        <v>545.77311662097156</v>
      </c>
      <c r="O50" s="460"/>
      <c r="S50" s="25">
        <f t="shared" si="57"/>
        <v>20</v>
      </c>
      <c r="T50" s="75">
        <f t="shared" ca="1" si="58"/>
        <v>162.0238051920789</v>
      </c>
      <c r="U50" s="75">
        <f t="shared" ca="1" si="58"/>
        <v>162.0238051920789</v>
      </c>
      <c r="V50" s="75">
        <f t="shared" ca="1" si="58"/>
        <v>162.0238051920789</v>
      </c>
      <c r="W50" s="75">
        <f t="shared" ca="1" si="58"/>
        <v>162.02380519207892</v>
      </c>
      <c r="X50" s="75">
        <f t="shared" ca="1" si="58"/>
        <v>162.02380519207892</v>
      </c>
      <c r="Y50" s="75">
        <f t="shared" ca="1" si="58"/>
        <v>162.0238051920789</v>
      </c>
      <c r="Z50" s="75">
        <f t="shared" ca="1" si="58"/>
        <v>162.0238051920789</v>
      </c>
      <c r="AA50" s="75">
        <f t="shared" ca="1" si="56"/>
        <v>162.0238051920789</v>
      </c>
      <c r="AB50" s="75">
        <f t="shared" ca="1" si="56"/>
        <v>162.0238051920789</v>
      </c>
      <c r="AC50" s="75"/>
      <c r="AD50" s="75"/>
      <c r="AE50" s="39"/>
      <c r="AF50" s="39"/>
      <c r="AI50">
        <v>80</v>
      </c>
      <c r="AJ50" s="75">
        <f t="shared" ca="1" si="49"/>
        <v>162.0238051920789</v>
      </c>
      <c r="AK50" s="75">
        <f t="shared" ca="1" si="49"/>
        <v>162.02380519207892</v>
      </c>
      <c r="AL50" s="75">
        <f t="shared" ca="1" si="49"/>
        <v>162.02380519207895</v>
      </c>
      <c r="AM50" s="75">
        <f t="shared" si="49"/>
        <v>0</v>
      </c>
      <c r="AN50" s="75">
        <f t="shared" si="49"/>
        <v>0</v>
      </c>
      <c r="AO50" s="75">
        <f t="shared" si="49"/>
        <v>0</v>
      </c>
      <c r="AP50" s="75">
        <f t="shared" si="49"/>
        <v>0</v>
      </c>
      <c r="AQ50" s="75">
        <f t="shared" si="49"/>
        <v>0</v>
      </c>
      <c r="AR50" s="75">
        <f t="shared" si="44"/>
        <v>0</v>
      </c>
      <c r="AS50" s="75">
        <f t="shared" si="44"/>
        <v>0</v>
      </c>
      <c r="AT50" s="75">
        <f t="shared" si="44"/>
        <v>0</v>
      </c>
      <c r="BM50">
        <v>70</v>
      </c>
      <c r="BN50" s="23">
        <f>BN11+BN37+2*BN24</f>
        <v>0.99999999999999989</v>
      </c>
      <c r="BO50" s="23">
        <f>BO11+BO37+2*BO24</f>
        <v>0.99999999999999989</v>
      </c>
      <c r="BP50" s="23">
        <f>BP11+BP37+2*BP24</f>
        <v>0.99999999999999978</v>
      </c>
      <c r="BQ50" s="23">
        <f>BQ11+BQ37+2*BQ24</f>
        <v>0.99999999999999978</v>
      </c>
      <c r="BR50" s="23"/>
      <c r="BS50" s="23"/>
      <c r="BT50" s="23"/>
      <c r="BU50" s="23"/>
      <c r="BV50" s="23"/>
      <c r="BW50" s="23"/>
      <c r="BX50" s="23"/>
      <c r="BZ50" s="414">
        <v>50</v>
      </c>
      <c r="CA50" s="23">
        <f t="shared" ca="1" si="50"/>
        <v>3722.2387977365411</v>
      </c>
      <c r="CB50" s="23">
        <f t="shared" ca="1" si="50"/>
        <v>2475.1375701499574</v>
      </c>
      <c r="CC50" s="23">
        <f t="shared" ca="1" si="50"/>
        <v>1482.1529287489311</v>
      </c>
      <c r="CD50" s="23">
        <f t="shared" ca="1" si="50"/>
        <v>743.28487353345531</v>
      </c>
      <c r="CE50" s="23">
        <f t="shared" ca="1" si="50"/>
        <v>258.5334045035313</v>
      </c>
      <c r="CF50" s="23">
        <f t="shared" ca="1" si="50"/>
        <v>27.898521659160991</v>
      </c>
      <c r="CL50" s="23">
        <f t="shared" ca="1" si="51"/>
        <v>27.898521659160991</v>
      </c>
      <c r="CM50" s="410">
        <f t="shared" ca="1" si="52"/>
        <v>6</v>
      </c>
      <c r="CO50" t="s">
        <v>28</v>
      </c>
      <c r="CP50">
        <f ca="1">INDEX(CA16:CK27,CP44,CP45)</f>
        <v>17.822618571128682</v>
      </c>
    </row>
    <row r="51" spans="1:95">
      <c r="A51" s="460"/>
      <c r="B51" s="413">
        <v>90</v>
      </c>
      <c r="C51" s="473">
        <f ca="1">DU343*1000</f>
        <v>515.15279239739459</v>
      </c>
      <c r="D51" s="473">
        <f ca="1">DV343*1000</f>
        <v>472.17480156095053</v>
      </c>
      <c r="E51" s="459"/>
      <c r="F51" s="459"/>
      <c r="G51" s="459"/>
      <c r="H51" s="459"/>
      <c r="I51" s="459"/>
      <c r="J51" s="459"/>
      <c r="K51" s="459"/>
      <c r="L51" s="459"/>
      <c r="M51" s="459"/>
      <c r="N51" s="388">
        <f ca="1">MAX(C51,D51)</f>
        <v>515.15279239739459</v>
      </c>
      <c r="O51" s="460"/>
      <c r="S51" s="25">
        <f t="shared" si="57"/>
        <v>25</v>
      </c>
      <c r="T51" s="75">
        <f t="shared" ca="1" si="58"/>
        <v>161.95063871162654</v>
      </c>
      <c r="U51" s="75">
        <f t="shared" ca="1" si="58"/>
        <v>162.04560774567713</v>
      </c>
      <c r="V51" s="75">
        <f t="shared" ca="1" si="58"/>
        <v>161.89754107193966</v>
      </c>
      <c r="W51" s="75">
        <f t="shared" ca="1" si="58"/>
        <v>161.91149820339419</v>
      </c>
      <c r="X51" s="75">
        <f t="shared" ca="1" si="58"/>
        <v>161.92545533484875</v>
      </c>
      <c r="Y51" s="75">
        <f t="shared" ca="1" si="58"/>
        <v>161.93941246630334</v>
      </c>
      <c r="Z51" s="75">
        <f t="shared" ca="1" si="58"/>
        <v>161.9533695977579</v>
      </c>
      <c r="AA51" s="75">
        <f ca="1">AA7+AA36+2*AA21</f>
        <v>161.99445092743508</v>
      </c>
      <c r="AB51" s="75"/>
      <c r="AC51" s="75"/>
      <c r="AD51" s="75"/>
      <c r="AE51" s="39"/>
      <c r="AF51" s="39"/>
      <c r="AI51">
        <v>90</v>
      </c>
      <c r="AJ51" s="75">
        <f t="shared" ca="1" si="49"/>
        <v>162.02380519207892</v>
      </c>
      <c r="AK51" s="75">
        <f t="shared" ca="1" si="49"/>
        <v>162.0238051920789</v>
      </c>
      <c r="AL51" s="75">
        <f t="shared" si="49"/>
        <v>0</v>
      </c>
      <c r="AM51" s="75">
        <f t="shared" si="49"/>
        <v>0</v>
      </c>
      <c r="AN51" s="75">
        <f t="shared" si="49"/>
        <v>0</v>
      </c>
      <c r="AO51" s="75">
        <f t="shared" si="49"/>
        <v>0</v>
      </c>
      <c r="AP51" s="75">
        <f t="shared" si="49"/>
        <v>0</v>
      </c>
      <c r="AQ51" s="75">
        <f t="shared" si="49"/>
        <v>0</v>
      </c>
      <c r="AR51" s="75">
        <f t="shared" si="44"/>
        <v>0</v>
      </c>
      <c r="AS51" s="75">
        <f t="shared" si="44"/>
        <v>0</v>
      </c>
      <c r="AT51" s="75">
        <f t="shared" si="44"/>
        <v>0</v>
      </c>
      <c r="BM51">
        <v>80</v>
      </c>
      <c r="BN51" s="23">
        <f>BN12+BN38+2*BN25</f>
        <v>0.99999999999999978</v>
      </c>
      <c r="BO51" s="23">
        <f>BO12+BO38+2*BO25</f>
        <v>1</v>
      </c>
      <c r="BP51" s="23">
        <f>BP12+BP38+2*BP25</f>
        <v>1</v>
      </c>
      <c r="BQ51" s="23"/>
      <c r="BR51" s="23"/>
      <c r="BS51" s="23"/>
      <c r="BT51" s="23"/>
      <c r="BU51" s="23"/>
      <c r="BV51" s="23"/>
      <c r="BW51" s="23"/>
      <c r="BX51" s="23"/>
      <c r="BZ51" s="414">
        <v>60</v>
      </c>
      <c r="CA51" s="23">
        <f t="shared" ca="1" si="50"/>
        <v>1883.1749931993429</v>
      </c>
      <c r="CB51" s="23">
        <f t="shared" ca="1" si="50"/>
        <v>1042.660303509645</v>
      </c>
      <c r="CC51" s="23">
        <f t="shared" ca="1" si="50"/>
        <v>456.2622000055012</v>
      </c>
      <c r="CD51" s="23">
        <f t="shared" ca="1" si="50"/>
        <v>123.98068268690962</v>
      </c>
      <c r="CE51" s="23">
        <f t="shared" ca="1" si="50"/>
        <v>45.815751553870804</v>
      </c>
      <c r="CL51" s="23">
        <f t="shared" ca="1" si="51"/>
        <v>45.815751553870804</v>
      </c>
      <c r="CM51" s="410">
        <f t="shared" ca="1" si="52"/>
        <v>5</v>
      </c>
      <c r="CO51" t="s">
        <v>27</v>
      </c>
      <c r="CP51">
        <f ca="1">INDEX(CA29:CK40,CP44,CP45)</f>
        <v>17.822618571128682</v>
      </c>
    </row>
    <row r="52" spans="1:95">
      <c r="A52" s="414"/>
      <c r="B52" s="413">
        <v>80</v>
      </c>
      <c r="C52" s="473">
        <f ca="1">DU342*1000</f>
        <v>463.95550002851724</v>
      </c>
      <c r="D52" s="473">
        <f ca="1">DV342*1000</f>
        <v>463.46693764345662</v>
      </c>
      <c r="E52" s="473">
        <f ca="1">DW342*1000</f>
        <v>411.90017379562772</v>
      </c>
      <c r="F52" s="459"/>
      <c r="G52" s="459"/>
      <c r="H52" s="459"/>
      <c r="I52" s="459"/>
      <c r="J52" s="459"/>
      <c r="K52" s="459"/>
      <c r="L52" s="459"/>
      <c r="M52" s="459"/>
      <c r="N52" s="388">
        <f ca="1">MAX(C52:E52)</f>
        <v>463.95550002851724</v>
      </c>
      <c r="O52" s="460"/>
      <c r="Q52" s="100"/>
      <c r="S52" s="25">
        <f t="shared" si="57"/>
        <v>30</v>
      </c>
      <c r="T52" s="75">
        <f t="shared" ca="1" si="58"/>
        <v>162.02380519207892</v>
      </c>
      <c r="U52" s="75">
        <f t="shared" ca="1" si="58"/>
        <v>162.0238051920789</v>
      </c>
      <c r="V52" s="75">
        <f t="shared" ca="1" si="58"/>
        <v>162.0238051920789</v>
      </c>
      <c r="W52" s="75">
        <f t="shared" ca="1" si="58"/>
        <v>162.0238051920789</v>
      </c>
      <c r="X52" s="75">
        <f t="shared" ca="1" si="58"/>
        <v>162.0238051920789</v>
      </c>
      <c r="Y52" s="75">
        <f t="shared" ca="1" si="58"/>
        <v>162.0238051920789</v>
      </c>
      <c r="Z52" s="75">
        <f t="shared" ca="1" si="58"/>
        <v>161.96084007191263</v>
      </c>
      <c r="AA52" s="75"/>
      <c r="AB52" s="75"/>
      <c r="AC52" s="75"/>
      <c r="AD52" s="75"/>
      <c r="AE52" s="39"/>
      <c r="AF52" s="39"/>
      <c r="AI52">
        <v>100</v>
      </c>
      <c r="AJ52" s="75">
        <f t="shared" ca="1" si="49"/>
        <v>162.02380519207892</v>
      </c>
      <c r="AK52" s="75">
        <f t="shared" si="49"/>
        <v>0</v>
      </c>
      <c r="AL52" s="75">
        <f t="shared" si="49"/>
        <v>0</v>
      </c>
      <c r="AM52" s="75">
        <f t="shared" si="49"/>
        <v>0</v>
      </c>
      <c r="AN52" s="75">
        <f t="shared" si="49"/>
        <v>0</v>
      </c>
      <c r="AO52" s="75">
        <f t="shared" si="49"/>
        <v>0</v>
      </c>
      <c r="AP52" s="75">
        <f t="shared" si="49"/>
        <v>0</v>
      </c>
      <c r="AQ52" s="75">
        <f t="shared" si="49"/>
        <v>0</v>
      </c>
      <c r="AR52" s="75">
        <f t="shared" si="44"/>
        <v>0</v>
      </c>
      <c r="AS52" s="75">
        <f t="shared" si="44"/>
        <v>0</v>
      </c>
      <c r="AT52" s="75">
        <f t="shared" si="44"/>
        <v>0</v>
      </c>
      <c r="BM52">
        <v>90</v>
      </c>
      <c r="BN52" s="23">
        <f>BN13+BN39+2*BN26</f>
        <v>1</v>
      </c>
      <c r="BO52" s="23">
        <f>BO13+BO39+2*BO26</f>
        <v>1</v>
      </c>
      <c r="BP52" s="23"/>
      <c r="BQ52" s="23"/>
      <c r="BR52" s="23"/>
      <c r="BS52" s="23"/>
      <c r="BT52" s="23"/>
      <c r="BU52" s="23"/>
      <c r="BV52" s="23"/>
      <c r="BW52" s="23"/>
      <c r="BX52" s="23"/>
      <c r="BZ52" s="414">
        <v>70</v>
      </c>
      <c r="CA52" s="23">
        <f t="shared" ca="1" si="50"/>
        <v>857.28426445591322</v>
      </c>
      <c r="CB52" s="23">
        <f t="shared" ca="1" si="50"/>
        <v>423.35611266309985</v>
      </c>
      <c r="CC52" s="23">
        <f t="shared" ca="1" si="50"/>
        <v>243.54454705583984</v>
      </c>
      <c r="CD52" s="23">
        <f t="shared" ca="1" si="50"/>
        <v>317.84956763413288</v>
      </c>
      <c r="CL52" s="23">
        <f t="shared" ca="1" si="51"/>
        <v>243.54454705583984</v>
      </c>
      <c r="CM52" s="410">
        <f t="shared" ca="1" si="52"/>
        <v>3</v>
      </c>
    </row>
    <row r="53" spans="1:95">
      <c r="A53" s="142"/>
      <c r="B53" s="413">
        <v>70</v>
      </c>
      <c r="C53" s="473">
        <f ca="1">DU341*1000</f>
        <v>410.82373480979453</v>
      </c>
      <c r="D53" s="473">
        <f ca="1">DV341*1000</f>
        <v>418.35989972887307</v>
      </c>
      <c r="E53" s="473">
        <f ca="1">DW341*1000</f>
        <v>410.83873038825777</v>
      </c>
      <c r="F53" s="473">
        <f ca="1">DX341*1000</f>
        <v>359.36269815991267</v>
      </c>
      <c r="G53" s="459"/>
      <c r="H53" s="459"/>
      <c r="I53" s="459"/>
      <c r="J53" s="459"/>
      <c r="K53" s="459"/>
      <c r="L53" s="459"/>
      <c r="M53" s="459"/>
      <c r="N53" s="388">
        <f ca="1">MAX(C53:F53)</f>
        <v>418.35989972887307</v>
      </c>
      <c r="O53" s="460"/>
      <c r="S53" s="25">
        <f t="shared" si="57"/>
        <v>40</v>
      </c>
      <c r="T53" s="75">
        <f t="shared" ca="1" si="58"/>
        <v>162.02380519207892</v>
      </c>
      <c r="U53" s="75">
        <f t="shared" ca="1" si="58"/>
        <v>162.0238051920789</v>
      </c>
      <c r="V53" s="75">
        <f t="shared" ca="1" si="58"/>
        <v>162.02380519207892</v>
      </c>
      <c r="W53" s="75">
        <f t="shared" ca="1" si="58"/>
        <v>162.0238051920789</v>
      </c>
      <c r="X53" s="75">
        <f t="shared" ca="1" si="58"/>
        <v>162.0238051920789</v>
      </c>
      <c r="Y53" s="75">
        <f t="shared" ca="1" si="58"/>
        <v>162.0238051920789</v>
      </c>
      <c r="Z53" s="75">
        <f t="shared" ca="1" si="58"/>
        <v>162.0238051920789</v>
      </c>
      <c r="AA53" s="75"/>
      <c r="AB53" s="75"/>
      <c r="AC53" s="75"/>
      <c r="AD53" s="75"/>
      <c r="AE53" s="39"/>
      <c r="AF53" s="39"/>
      <c r="AT53" t="s">
        <v>77</v>
      </c>
      <c r="BM53">
        <v>100</v>
      </c>
      <c r="BN53" s="23">
        <f>BN14+BN40+2*BN27</f>
        <v>1</v>
      </c>
      <c r="BO53" s="23"/>
      <c r="BP53" s="23"/>
      <c r="BQ53" s="23"/>
      <c r="BR53" s="23"/>
      <c r="BS53" s="23"/>
      <c r="BT53" s="23"/>
      <c r="BU53" s="23"/>
      <c r="BZ53" s="414">
        <v>80</v>
      </c>
      <c r="CA53" s="23">
        <f t="shared" ca="1" si="50"/>
        <v>644.56661150625223</v>
      </c>
      <c r="CB53" s="23">
        <f t="shared" ca="1" si="50"/>
        <v>617.22499761032395</v>
      </c>
      <c r="CC53" s="23">
        <f t="shared" ca="1" si="50"/>
        <v>843.99996989994747</v>
      </c>
      <c r="CL53" s="23">
        <f t="shared" ca="1" si="51"/>
        <v>617.22499761032395</v>
      </c>
      <c r="CM53" s="410">
        <f t="shared" ca="1" si="52"/>
        <v>2</v>
      </c>
    </row>
    <row r="54" spans="1:95">
      <c r="A54" s="142"/>
      <c r="B54" s="413">
        <v>60</v>
      </c>
      <c r="C54" s="473">
        <f ca="1">DU340*1000</f>
        <v>357.2061781640673</v>
      </c>
      <c r="D54" s="473">
        <f ca="1">DV340*1000</f>
        <v>367.55359226520022</v>
      </c>
      <c r="E54" s="473">
        <f ca="1">DW340*1000</f>
        <v>371.09600966555502</v>
      </c>
      <c r="F54" s="473">
        <f ca="1">DX340*1000</f>
        <v>359.32909624304261</v>
      </c>
      <c r="G54" s="473">
        <f ca="1">DY340*1000</f>
        <v>311.24104408638135</v>
      </c>
      <c r="H54" s="459"/>
      <c r="I54" s="459"/>
      <c r="J54" s="459"/>
      <c r="K54" s="459"/>
      <c r="L54" s="459"/>
      <c r="M54" s="459"/>
      <c r="N54" s="388">
        <f ca="1">MAX(C54:G54)</f>
        <v>371.09600966555502</v>
      </c>
      <c r="O54" s="460"/>
      <c r="S54" s="25">
        <f t="shared" si="57"/>
        <v>50</v>
      </c>
      <c r="T54" s="75">
        <f t="shared" ca="1" si="58"/>
        <v>162.02380519207892</v>
      </c>
      <c r="U54" s="75">
        <f t="shared" ca="1" si="58"/>
        <v>162.0238051920789</v>
      </c>
      <c r="V54" s="75">
        <f t="shared" ca="1" si="58"/>
        <v>162.0238051920789</v>
      </c>
      <c r="W54" s="75">
        <f t="shared" ca="1" si="58"/>
        <v>162.0238051920789</v>
      </c>
      <c r="X54" s="75">
        <f t="shared" ca="1" si="58"/>
        <v>162.02380519207892</v>
      </c>
      <c r="Y54" s="75">
        <f t="shared" ca="1" si="58"/>
        <v>162.0238051920789</v>
      </c>
      <c r="Z54" s="75"/>
      <c r="AA54" s="75"/>
      <c r="AB54" s="75"/>
      <c r="AC54" s="75"/>
      <c r="AD54" s="75"/>
      <c r="AE54" s="39"/>
      <c r="AF54" s="39"/>
      <c r="AL54" s="101" t="s">
        <v>78</v>
      </c>
      <c r="AM54" t="s">
        <v>52</v>
      </c>
      <c r="AT54" t="s">
        <v>79</v>
      </c>
      <c r="BZ54" s="414">
        <v>90</v>
      </c>
      <c r="CA54" s="23">
        <f t="shared" ca="1" si="50"/>
        <v>1245.0220343503588</v>
      </c>
      <c r="CB54" s="23">
        <f t="shared" ca="1" si="50"/>
        <v>1624.266958351318</v>
      </c>
      <c r="CL54" s="23">
        <f t="shared" ca="1" si="51"/>
        <v>1245.0220343503588</v>
      </c>
      <c r="CM54" s="410">
        <f t="shared" ca="1" si="52"/>
        <v>1</v>
      </c>
    </row>
    <row r="55" spans="1:95">
      <c r="A55" s="142"/>
      <c r="B55" s="413">
        <v>50</v>
      </c>
      <c r="C55" s="473">
        <f t="shared" ref="C55:H55" ca="1" si="59">DU339*1000</f>
        <v>303.40905868247421</v>
      </c>
      <c r="D55" s="473">
        <f t="shared" ca="1" si="59"/>
        <v>315.07080397431037</v>
      </c>
      <c r="E55" s="473">
        <f t="shared" ca="1" si="59"/>
        <v>322.87777257810421</v>
      </c>
      <c r="F55" s="473">
        <f t="shared" ca="1" si="59"/>
        <v>323.40890437090604</v>
      </c>
      <c r="G55" s="473">
        <f t="shared" ca="1" si="59"/>
        <v>309.41995755737918</v>
      </c>
      <c r="H55" s="473">
        <f t="shared" ca="1" si="59"/>
        <v>265.81205488811594</v>
      </c>
      <c r="I55" s="459"/>
      <c r="J55" s="459"/>
      <c r="K55" s="459"/>
      <c r="L55" s="459"/>
      <c r="M55" s="459"/>
      <c r="N55" s="388">
        <f ca="1">MAX(C55:H55)</f>
        <v>323.40890437090604</v>
      </c>
      <c r="O55" s="467" t="s">
        <v>70</v>
      </c>
      <c r="Q55" s="102"/>
      <c r="S55" s="25">
        <f t="shared" si="57"/>
        <v>60</v>
      </c>
      <c r="T55" s="75">
        <f t="shared" ca="1" si="58"/>
        <v>162.02380519207892</v>
      </c>
      <c r="U55" s="75">
        <f t="shared" ca="1" si="58"/>
        <v>162.0238051920789</v>
      </c>
      <c r="V55" s="75">
        <f t="shared" ca="1" si="58"/>
        <v>162.0238051920789</v>
      </c>
      <c r="W55" s="75">
        <f t="shared" ca="1" si="58"/>
        <v>162.02380519207892</v>
      </c>
      <c r="X55" s="75">
        <f t="shared" ca="1" si="58"/>
        <v>162.0238051920789</v>
      </c>
      <c r="Y55" s="75"/>
      <c r="Z55" s="75"/>
      <c r="AA55" s="75"/>
      <c r="AB55" s="75"/>
      <c r="AC55" s="75"/>
      <c r="AD55" s="75"/>
      <c r="AE55" s="39"/>
      <c r="AF55" s="39"/>
      <c r="AI55" s="43" t="s">
        <v>0</v>
      </c>
      <c r="AJ55" s="28" t="s">
        <v>1</v>
      </c>
      <c r="AK55" s="29" t="s">
        <v>2</v>
      </c>
      <c r="AL55" s="30" t="s">
        <v>3</v>
      </c>
      <c r="AM55" s="454">
        <v>20</v>
      </c>
      <c r="AN55" s="454">
        <v>30</v>
      </c>
      <c r="AO55" s="454">
        <v>40</v>
      </c>
      <c r="AP55" s="454">
        <v>50</v>
      </c>
      <c r="AQ55" s="454">
        <v>60</v>
      </c>
      <c r="AR55" s="454">
        <v>70</v>
      </c>
      <c r="AS55" s="454">
        <v>80</v>
      </c>
      <c r="AT55" s="1" t="s">
        <v>69</v>
      </c>
      <c r="AU55" s="1"/>
      <c r="BZ55" s="414">
        <v>100</v>
      </c>
      <c r="CA55" s="23">
        <f t="shared" ca="1" si="50"/>
        <v>2654.5964741217026</v>
      </c>
      <c r="CL55" s="23">
        <f t="shared" ca="1" si="51"/>
        <v>2654.5964741217026</v>
      </c>
      <c r="CM55" s="410">
        <f t="shared" ca="1" si="52"/>
        <v>1</v>
      </c>
    </row>
    <row r="56" spans="1:95">
      <c r="A56" s="142"/>
      <c r="B56" s="413">
        <v>40</v>
      </c>
      <c r="C56" s="473">
        <f t="shared" ref="C56:I56" ca="1" si="60">DU338*1000</f>
        <v>249.52969423319121</v>
      </c>
      <c r="D56" s="473">
        <f t="shared" ca="1" si="60"/>
        <v>261.91725509257213</v>
      </c>
      <c r="E56" s="473">
        <f t="shared" ca="1" si="60"/>
        <v>271.80628455256499</v>
      </c>
      <c r="F56" s="473">
        <f t="shared" ca="1" si="60"/>
        <v>277.51719367566568</v>
      </c>
      <c r="G56" s="473">
        <f t="shared" ca="1" si="60"/>
        <v>275.92256449670299</v>
      </c>
      <c r="H56" s="473">
        <f t="shared" ca="1" si="60"/>
        <v>261.07452236043798</v>
      </c>
      <c r="I56" s="473">
        <f t="shared" ca="1" si="60"/>
        <v>222.1304204814158</v>
      </c>
      <c r="J56" s="459"/>
      <c r="K56" s="459"/>
      <c r="L56" s="459"/>
      <c r="M56" s="459"/>
      <c r="N56" s="388">
        <f ca="1">MAX(C56:I56)</f>
        <v>277.51719367566568</v>
      </c>
      <c r="O56" s="460"/>
      <c r="S56" s="25">
        <f t="shared" si="57"/>
        <v>70</v>
      </c>
      <c r="T56" s="75">
        <f t="shared" ca="1" si="58"/>
        <v>162.02380519207892</v>
      </c>
      <c r="U56" s="75">
        <f t="shared" ca="1" si="58"/>
        <v>162.0238051920789</v>
      </c>
      <c r="V56" s="75">
        <f t="shared" ca="1" si="58"/>
        <v>162.0238051920789</v>
      </c>
      <c r="W56" s="75">
        <f t="shared" ca="1" si="58"/>
        <v>162.0238051920789</v>
      </c>
      <c r="X56" s="75"/>
      <c r="Y56" s="75"/>
      <c r="Z56" s="75"/>
      <c r="AA56" s="75"/>
      <c r="AB56" s="75"/>
      <c r="AC56" s="75"/>
      <c r="AD56" s="75"/>
      <c r="AE56" s="39"/>
      <c r="AF56" s="39"/>
      <c r="AI56" s="40">
        <v>1</v>
      </c>
      <c r="AJ56" s="6">
        <f>G5</f>
        <v>1</v>
      </c>
      <c r="AK56" s="6">
        <f t="shared" ref="AK56:AL62" si="61">H5</f>
        <v>0</v>
      </c>
      <c r="AL56" s="6">
        <v>0.2</v>
      </c>
      <c r="AM56" s="15">
        <v>0.80200512020391346</v>
      </c>
      <c r="AN56" s="15">
        <v>0.87184792761530416</v>
      </c>
      <c r="AO56" s="15">
        <v>0.90659028531465802</v>
      </c>
      <c r="AP56" s="15">
        <v>0.90000357400449238</v>
      </c>
      <c r="AQ56" s="15">
        <v>0.84099693670800613</v>
      </c>
      <c r="AR56" s="15">
        <v>0.71891954409584424</v>
      </c>
      <c r="AS56" s="15">
        <v>0.53115516887741065</v>
      </c>
      <c r="AT56" s="15">
        <f>MAX(AM56:AS56)</f>
        <v>0.90659028531465802</v>
      </c>
      <c r="AU56" s="15"/>
      <c r="CM56" s="410"/>
    </row>
    <row r="57" spans="1:95" ht="16.5" thickBot="1">
      <c r="A57" s="142"/>
      <c r="B57" s="413">
        <v>30</v>
      </c>
      <c r="C57" s="473">
        <f t="shared" ref="C57:I57" ca="1" si="62">DU337*1000</f>
        <v>195.60708707784983</v>
      </c>
      <c r="D57" s="473">
        <f t="shared" ca="1" si="62"/>
        <v>208.44130137848504</v>
      </c>
      <c r="E57" s="473">
        <f t="shared" ca="1" si="62"/>
        <v>219.5072047919956</v>
      </c>
      <c r="F57" s="473">
        <f t="shared" ca="1" si="62"/>
        <v>227.86354687771635</v>
      </c>
      <c r="G57" s="473">
        <f t="shared" ca="1" si="62"/>
        <v>231.92139044936732</v>
      </c>
      <c r="H57" s="473">
        <f t="shared" ca="1" si="62"/>
        <v>228.9290128519537</v>
      </c>
      <c r="I57" s="473">
        <f t="shared" ca="1" si="62"/>
        <v>213.99010340806527</v>
      </c>
      <c r="J57" s="474"/>
      <c r="K57" s="459"/>
      <c r="L57" s="459"/>
      <c r="M57" s="459"/>
      <c r="N57" s="388">
        <f ca="1">MAX(C57:J57)</f>
        <v>231.92139044936732</v>
      </c>
      <c r="S57" s="25">
        <f t="shared" si="57"/>
        <v>80</v>
      </c>
      <c r="T57" s="75">
        <f t="shared" ca="1" si="58"/>
        <v>162.0238051920789</v>
      </c>
      <c r="U57" s="75">
        <f t="shared" ca="1" si="58"/>
        <v>162.02380519207892</v>
      </c>
      <c r="V57" s="75">
        <f t="shared" ca="1" si="58"/>
        <v>162.02380519207892</v>
      </c>
      <c r="W57" s="75"/>
      <c r="X57" s="75"/>
      <c r="Y57" s="75"/>
      <c r="Z57" s="75"/>
      <c r="AA57" s="75"/>
      <c r="AB57" s="75"/>
      <c r="AC57" s="75"/>
      <c r="AD57" s="75"/>
      <c r="AE57" s="39"/>
      <c r="AF57" s="39"/>
      <c r="AI57" s="40">
        <v>2</v>
      </c>
      <c r="AJ57" s="6">
        <f t="shared" ref="AJ57:AJ62" si="63">G6</f>
        <v>-1</v>
      </c>
      <c r="AK57" s="6">
        <f t="shared" si="61"/>
        <v>0</v>
      </c>
      <c r="AL57" s="6">
        <f t="shared" si="61"/>
        <v>0</v>
      </c>
      <c r="AM57" s="15">
        <v>0.90841320026628336</v>
      </c>
      <c r="AN57" s="15">
        <v>1.0671715083374289</v>
      </c>
      <c r="AO57" s="15">
        <v>1.2033172033477426</v>
      </c>
      <c r="AP57" s="15">
        <v>1.2683899865529182</v>
      </c>
      <c r="AQ57" s="15">
        <v>1.1793139394228742</v>
      </c>
      <c r="AR57" s="15">
        <v>0.9136108422834387</v>
      </c>
      <c r="AS57" s="15">
        <v>0.52228761715574934</v>
      </c>
      <c r="AT57" s="15">
        <f t="shared" ref="AT57:AT63" si="64">MAX(AM57:AS57)</f>
        <v>1.2683899865529182</v>
      </c>
      <c r="AU57" s="15"/>
    </row>
    <row r="58" spans="1:95" ht="16.5" thickBot="1">
      <c r="B58" s="413">
        <v>25</v>
      </c>
      <c r="C58" s="473">
        <f t="shared" ref="C58:J58" ca="1" si="65">DU336*1000</f>
        <v>168.53578896909249</v>
      </c>
      <c r="D58" s="473">
        <f t="shared" ca="1" si="65"/>
        <v>181.77725180776534</v>
      </c>
      <c r="E58" s="473">
        <f t="shared" ca="1" si="65"/>
        <v>193.16265263999864</v>
      </c>
      <c r="F58" s="473">
        <f t="shared" ca="1" si="65"/>
        <v>202.29455444848162</v>
      </c>
      <c r="G58" s="473">
        <f t="shared" ca="1" si="65"/>
        <v>207.98688320939476</v>
      </c>
      <c r="H58" s="473">
        <f t="shared" ca="1" si="65"/>
        <v>208.27635660956167</v>
      </c>
      <c r="I58" s="473">
        <f t="shared" ca="1" si="65"/>
        <v>199.87242042811542</v>
      </c>
      <c r="J58" s="473">
        <f t="shared" ca="1" si="65"/>
        <v>179.53521843720637</v>
      </c>
      <c r="K58" s="62"/>
      <c r="L58" s="62"/>
      <c r="M58" s="62"/>
      <c r="N58" s="388">
        <f ca="1">MAX(C58:K58)</f>
        <v>208.27635660956167</v>
      </c>
      <c r="O58" s="88" t="s">
        <v>71</v>
      </c>
      <c r="S58" s="25">
        <f t="shared" si="57"/>
        <v>90</v>
      </c>
      <c r="T58" s="75">
        <f t="shared" ca="1" si="58"/>
        <v>162.02380519207892</v>
      </c>
      <c r="U58" s="75">
        <f t="shared" ca="1" si="58"/>
        <v>162.0238051920789</v>
      </c>
      <c r="V58" s="75"/>
      <c r="W58" s="75"/>
      <c r="X58" s="75"/>
      <c r="Y58" s="75"/>
      <c r="Z58" s="75"/>
      <c r="AA58" s="75"/>
      <c r="AB58" s="75"/>
      <c r="AC58" s="75"/>
      <c r="AD58" s="75"/>
      <c r="AE58" s="39"/>
      <c r="AF58" s="39"/>
      <c r="AI58" s="40">
        <v>3</v>
      </c>
      <c r="AJ58" s="6">
        <f t="shared" si="63"/>
        <v>1</v>
      </c>
      <c r="AK58" s="6">
        <f t="shared" si="61"/>
        <v>1</v>
      </c>
      <c r="AL58" s="6">
        <f t="shared" si="61"/>
        <v>0</v>
      </c>
      <c r="AM58" s="15">
        <v>0.35283179860242214</v>
      </c>
      <c r="AN58" s="15">
        <v>0.37528709646592556</v>
      </c>
      <c r="AO58" s="15">
        <v>0.39347563486043635</v>
      </c>
      <c r="AP58" s="15">
        <v>0.40553253721771215</v>
      </c>
      <c r="AQ58" s="15">
        <v>0.40832081473584464</v>
      </c>
      <c r="AR58" s="15">
        <v>0.35671192120752943</v>
      </c>
      <c r="AS58" s="15">
        <v>0.2302365520372851</v>
      </c>
      <c r="AT58" s="15">
        <f t="shared" si="64"/>
        <v>0.40832081473584464</v>
      </c>
      <c r="AU58" s="15"/>
      <c r="BZ58" t="s">
        <v>395</v>
      </c>
      <c r="CC58" t="s">
        <v>396</v>
      </c>
      <c r="CD58" s="23">
        <f>Sheet1!Q63</f>
        <v>93</v>
      </c>
      <c r="CE58" s="23" t="s">
        <v>397</v>
      </c>
      <c r="CF58" s="23">
        <f ca="1">Sheet1!Q65</f>
        <v>27.580948569029459</v>
      </c>
      <c r="CG58" s="23" t="s">
        <v>398</v>
      </c>
      <c r="CH58" s="23">
        <f>Sheet1!Q64</f>
        <v>11</v>
      </c>
      <c r="CN58" s="110" t="s">
        <v>268</v>
      </c>
      <c r="CO58" s="411"/>
      <c r="CP58" s="667"/>
    </row>
    <row r="59" spans="1:95">
      <c r="A59" s="142"/>
      <c r="B59" s="413">
        <v>20</v>
      </c>
      <c r="C59" s="473">
        <f t="shared" ref="C59:K59" ca="1" si="66">DU335*1000</f>
        <v>141.65943674828185</v>
      </c>
      <c r="D59" s="473">
        <f t="shared" ca="1" si="66"/>
        <v>154.79020229315279</v>
      </c>
      <c r="E59" s="473">
        <f t="shared" ca="1" si="66"/>
        <v>166.59053761044876</v>
      </c>
      <c r="F59" s="473">
        <f t="shared" ca="1" si="66"/>
        <v>176.48153270068025</v>
      </c>
      <c r="G59" s="473">
        <f t="shared" ca="1" si="66"/>
        <v>183.55690700312255</v>
      </c>
      <c r="H59" s="473">
        <f t="shared" ca="1" si="66"/>
        <v>186.36451803090381</v>
      </c>
      <c r="I59" s="473">
        <f t="shared" ca="1" si="66"/>
        <v>182.54545910885389</v>
      </c>
      <c r="J59" s="473">
        <f t="shared" ca="1" si="66"/>
        <v>168.31067264865226</v>
      </c>
      <c r="K59" s="473">
        <f t="shared" ca="1" si="66"/>
        <v>138.00292600725621</v>
      </c>
      <c r="L59" s="459"/>
      <c r="M59" s="459"/>
      <c r="N59" s="388">
        <f ca="1">MAX(C59:K59)</f>
        <v>186.36451803090381</v>
      </c>
      <c r="S59" s="26">
        <f t="shared" si="57"/>
        <v>100</v>
      </c>
      <c r="T59" s="75">
        <f t="shared" ca="1" si="58"/>
        <v>162.02380519207892</v>
      </c>
      <c r="U59" s="39" t="e">
        <f ca="1">#REF!+U44+2*U29</f>
        <v>#REF!</v>
      </c>
      <c r="V59" s="39" t="e">
        <f ca="1">#REF!+V44+2*V29</f>
        <v>#REF!</v>
      </c>
      <c r="W59" s="39" t="e">
        <f ca="1">#REF!+W44+2*W29</f>
        <v>#REF!</v>
      </c>
      <c r="X59" s="39" t="e">
        <f ca="1">#REF!+X44+2*X29</f>
        <v>#REF!</v>
      </c>
      <c r="Y59" s="39" t="e">
        <f ca="1">#REF!+Y44+2*Y29</f>
        <v>#REF!</v>
      </c>
      <c r="Z59" s="39" t="e">
        <f ca="1">#REF!+Z44+2*Z29</f>
        <v>#REF!</v>
      </c>
      <c r="AA59" s="39" t="e">
        <f ca="1">#REF!+AA44+2*AA29</f>
        <v>#REF!</v>
      </c>
      <c r="AB59" s="39">
        <f t="shared" ref="AB59:AD59" ca="1" si="67">AB14+AB44+2*AB29</f>
        <v>135.61252575465917</v>
      </c>
      <c r="AC59" s="39">
        <f t="shared" ca="1" si="67"/>
        <v>139.50682349480726</v>
      </c>
      <c r="AD59" s="39">
        <f t="shared" ca="1" si="67"/>
        <v>135.62258289952607</v>
      </c>
      <c r="AE59" s="39"/>
      <c r="AF59" s="39"/>
      <c r="AI59" s="40">
        <v>4</v>
      </c>
      <c r="AJ59" s="6">
        <f t="shared" si="63"/>
        <v>-1</v>
      </c>
      <c r="AK59" s="6">
        <f t="shared" si="61"/>
        <v>1</v>
      </c>
      <c r="AL59" s="6">
        <f t="shared" si="61"/>
        <v>0</v>
      </c>
      <c r="AM59" s="15">
        <v>5.912467535970483E-2</v>
      </c>
      <c r="AN59" s="15">
        <v>7.5862236949664333E-2</v>
      </c>
      <c r="AO59" s="15">
        <v>9.2500222290231623E-2</v>
      </c>
      <c r="AP59" s="15">
        <v>0.10886680547134658</v>
      </c>
      <c r="AQ59" s="15">
        <v>0.12463809014848878</v>
      </c>
      <c r="AR59" s="15">
        <v>0.13904464223741839</v>
      </c>
      <c r="AS59" s="15">
        <v>0.14966035054863389</v>
      </c>
      <c r="AT59" s="15">
        <f t="shared" si="64"/>
        <v>0.14966035054863389</v>
      </c>
      <c r="AU59" s="15"/>
      <c r="CA59">
        <v>0</v>
      </c>
      <c r="CB59">
        <v>10</v>
      </c>
      <c r="CC59">
        <v>20</v>
      </c>
      <c r="CD59">
        <v>30</v>
      </c>
      <c r="CE59">
        <v>40</v>
      </c>
      <c r="CF59">
        <v>50</v>
      </c>
      <c r="CG59">
        <v>60</v>
      </c>
      <c r="CH59">
        <v>70</v>
      </c>
      <c r="CI59">
        <v>80</v>
      </c>
      <c r="CJ59">
        <v>90</v>
      </c>
      <c r="CK59">
        <v>100</v>
      </c>
      <c r="CM59" t="s">
        <v>270</v>
      </c>
      <c r="CN59" s="110" t="s">
        <v>269</v>
      </c>
      <c r="CO59" s="411">
        <f ca="1">MIN(CL60:CL72)</f>
        <v>17.424600451760611</v>
      </c>
      <c r="CP59" s="667"/>
    </row>
    <row r="60" spans="1:95">
      <c r="A60" s="142"/>
      <c r="B60" s="413">
        <v>10</v>
      </c>
      <c r="C60" s="473">
        <f t="shared" ref="C60:L60" ca="1" si="68">DU334*1000</f>
        <v>87.69620620325891</v>
      </c>
      <c r="D60" s="473">
        <f t="shared" ca="1" si="68"/>
        <v>101.03523553162221</v>
      </c>
      <c r="E60" s="473">
        <f t="shared" ca="1" si="68"/>
        <v>113.32765308398388</v>
      </c>
      <c r="F60" s="473">
        <f t="shared" ca="1" si="68"/>
        <v>124.19213483118537</v>
      </c>
      <c r="G60" s="473">
        <f t="shared" ca="1" si="68"/>
        <v>133.06607701495807</v>
      </c>
      <c r="H60" s="473">
        <f t="shared" ca="1" si="68"/>
        <v>139.10281927112462</v>
      </c>
      <c r="I60" s="473">
        <f t="shared" ca="1" si="68"/>
        <v>141.00859077544501</v>
      </c>
      <c r="J60" s="473">
        <f t="shared" ca="1" si="68"/>
        <v>136.79872751295827</v>
      </c>
      <c r="K60" s="473">
        <f t="shared" ca="1" si="68"/>
        <v>123.49610408411733</v>
      </c>
      <c r="L60" s="473">
        <f t="shared" ca="1" si="68"/>
        <v>96.988824894936215</v>
      </c>
      <c r="M60" s="459"/>
      <c r="N60" s="388">
        <f ca="1">MAX(C60:K60)</f>
        <v>141.00859077544501</v>
      </c>
      <c r="O60" s="90" t="s">
        <v>72</v>
      </c>
      <c r="S60" s="26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I60" s="55">
        <v>5</v>
      </c>
      <c r="AJ60" s="6">
        <f t="shared" si="63"/>
        <v>1</v>
      </c>
      <c r="AK60" s="6">
        <f t="shared" si="61"/>
        <v>0</v>
      </c>
      <c r="AL60" s="6">
        <f t="shared" si="61"/>
        <v>0.5</v>
      </c>
      <c r="AM60" s="15">
        <v>0.41307496284508799</v>
      </c>
      <c r="AN60" s="15">
        <v>0.42541318690948726</v>
      </c>
      <c r="AO60" s="15">
        <v>0.41873939747885358</v>
      </c>
      <c r="AP60" s="15">
        <v>0.38838285062036698</v>
      </c>
      <c r="AQ60" s="15">
        <v>0.33387362209352112</v>
      </c>
      <c r="AR60" s="15">
        <v>0.26034559625351317</v>
      </c>
      <c r="AS60" s="15">
        <v>0.17838061036052374</v>
      </c>
      <c r="AT60" s="15">
        <f t="shared" si="64"/>
        <v>0.42541318690948726</v>
      </c>
      <c r="AU60" s="15"/>
      <c r="BZ60" s="414">
        <v>0</v>
      </c>
      <c r="CA60" s="23">
        <f ca="1">(CA3-$CD$58)^2+(CA29-$CF$58)^2</f>
        <v>21847.500272893056</v>
      </c>
      <c r="CB60" s="23">
        <f t="shared" ref="CB60:CK60" ca="1" si="69">(CB3-$CD$58)^2+(CB29-$CF$58)^2</f>
        <v>18878.535519431032</v>
      </c>
      <c r="CC60" s="23">
        <f t="shared" ca="1" si="69"/>
        <v>16137.187625047613</v>
      </c>
      <c r="CD60" s="23">
        <f t="shared" ca="1" si="69"/>
        <v>13649.956316849752</v>
      </c>
      <c r="CE60" s="23">
        <f t="shared" ca="1" si="69"/>
        <v>11416.841594837442</v>
      </c>
      <c r="CF60" s="23">
        <f t="shared" ca="1" si="69"/>
        <v>9437.8434590106845</v>
      </c>
      <c r="CG60" s="23">
        <f t="shared" ca="1" si="69"/>
        <v>7712.9619093694819</v>
      </c>
      <c r="CH60" s="23">
        <f t="shared" ca="1" si="69"/>
        <v>6242.1969459138263</v>
      </c>
      <c r="CI60" s="23">
        <f t="shared" ca="1" si="69"/>
        <v>5025.5485686437296</v>
      </c>
      <c r="CJ60" s="23">
        <f t="shared" ca="1" si="69"/>
        <v>4063.0167775591822</v>
      </c>
      <c r="CK60" s="23">
        <f t="shared" ca="1" si="69"/>
        <v>3354.6015726601886</v>
      </c>
      <c r="CL60" s="23">
        <f ca="1">MIN(CA60:CK60)</f>
        <v>3354.6015726601886</v>
      </c>
      <c r="CM60" s="410">
        <f ca="1">MATCH(CL60,CA60:CK60,0)</f>
        <v>11</v>
      </c>
      <c r="CN60" s="115"/>
      <c r="CO60" s="663" t="s">
        <v>135</v>
      </c>
      <c r="CP60" s="665">
        <f ca="1">MATCH(CO59,CL60:CL71,0)</f>
        <v>8</v>
      </c>
      <c r="CQ60">
        <f ca="1">INDEX(CA59:CK59,0,CP61)</f>
        <v>30</v>
      </c>
    </row>
    <row r="61" spans="1:95" ht="16.5" thickBot="1">
      <c r="A61" s="142"/>
      <c r="B61" s="413">
        <v>0</v>
      </c>
      <c r="C61" s="473">
        <f t="shared" ref="C61:M61" ca="1" si="70">DU333*1000</f>
        <v>33.722731922054322</v>
      </c>
      <c r="D61" s="473">
        <f t="shared" ca="1" si="70"/>
        <v>47.214470402467789</v>
      </c>
      <c r="E61" s="473">
        <f t="shared" ca="1" si="70"/>
        <v>59.854659546810083</v>
      </c>
      <c r="F61" s="473">
        <f t="shared" ca="1" si="70"/>
        <v>71.37860119723598</v>
      </c>
      <c r="G61" s="473">
        <f t="shared" ca="1" si="70"/>
        <v>81.413917352288621</v>
      </c>
      <c r="H61" s="473">
        <f t="shared" ca="1" si="70"/>
        <v>89.428016264422354</v>
      </c>
      <c r="I61" s="473">
        <f t="shared" ca="1" si="70"/>
        <v>94.648272912968395</v>
      </c>
      <c r="J61" s="473">
        <f t="shared" ca="1" si="70"/>
        <v>95.944448853910671</v>
      </c>
      <c r="K61" s="473">
        <f t="shared" ca="1" si="70"/>
        <v>91.670485295821834</v>
      </c>
      <c r="L61" s="473">
        <f t="shared" ca="1" si="70"/>
        <v>79.503359052570119</v>
      </c>
      <c r="M61" s="473">
        <f t="shared" ca="1" si="70"/>
        <v>2.8298416916848895E-3</v>
      </c>
      <c r="N61" s="388">
        <f ca="1">MAX(C61:K61)</f>
        <v>95.944448853910671</v>
      </c>
      <c r="O61" s="460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I61" s="5">
        <v>6</v>
      </c>
      <c r="AJ61" s="6">
        <f t="shared" si="63"/>
        <v>-1</v>
      </c>
      <c r="AK61" s="6">
        <f t="shared" si="61"/>
        <v>0</v>
      </c>
      <c r="AL61" s="6">
        <f t="shared" si="61"/>
        <v>0.5</v>
      </c>
      <c r="AM61" s="15">
        <v>0.98983881647458183</v>
      </c>
      <c r="AN61" s="15">
        <v>1.0806322960432664</v>
      </c>
      <c r="AO61" s="15">
        <v>1.1718047125373541</v>
      </c>
      <c r="AP61" s="15">
        <v>1.263573560870475</v>
      </c>
      <c r="AQ61" s="15">
        <v>1.3563615897549297</v>
      </c>
      <c r="AR61" s="15">
        <v>1.4511119906919563</v>
      </c>
      <c r="AS61" s="15">
        <v>1.5504303914219544</v>
      </c>
      <c r="AT61" s="15">
        <f t="shared" si="64"/>
        <v>1.5504303914219544</v>
      </c>
      <c r="AU61" s="15"/>
      <c r="BZ61" s="414">
        <v>10</v>
      </c>
      <c r="CA61" s="23">
        <f t="shared" ref="CA61:CJ71" ca="1" si="71">(CA4-$CD$58)^2+(CA30-$CF$58)^2</f>
        <v>16349.219077425259</v>
      </c>
      <c r="CB61" s="23">
        <f t="shared" ca="1" si="71"/>
        <v>13760.341134753173</v>
      </c>
      <c r="CC61" s="23">
        <f t="shared" ca="1" si="71"/>
        <v>11425.579778266643</v>
      </c>
      <c r="CD61" s="23">
        <f t="shared" ca="1" si="71"/>
        <v>9344.9350079656651</v>
      </c>
      <c r="CE61" s="23">
        <f t="shared" ca="1" si="71"/>
        <v>7518.4068238502387</v>
      </c>
      <c r="CF61" s="23">
        <f t="shared" ca="1" si="71"/>
        <v>5945.9952259203656</v>
      </c>
      <c r="CG61" s="23">
        <f t="shared" ca="1" si="71"/>
        <v>4627.7002141760468</v>
      </c>
      <c r="CH61" s="23">
        <f t="shared" ca="1" si="71"/>
        <v>3563.5217886172768</v>
      </c>
      <c r="CI61" s="23">
        <f t="shared" ca="1" si="71"/>
        <v>2753.4599492440625</v>
      </c>
      <c r="CJ61" s="23">
        <f t="shared" ca="1" si="71"/>
        <v>2197.5146960564007</v>
      </c>
      <c r="CL61" s="23">
        <f t="shared" ref="CL61:CL71" ca="1" si="72">MIN(CA61:CK61)</f>
        <v>2197.5146960564007</v>
      </c>
      <c r="CM61" s="410">
        <f t="shared" ref="CM61:CM71" ca="1" si="73">MATCH(CL61,CA61:CK61,0)</f>
        <v>10</v>
      </c>
      <c r="CN61" s="120"/>
      <c r="CO61" s="121" t="s">
        <v>271</v>
      </c>
      <c r="CP61" s="664">
        <f ca="1">INDEX(CM60:CM71,CP60)</f>
        <v>4</v>
      </c>
      <c r="CQ61">
        <f ca="1">INDEX(BZ60:BZ71,CP60,0)</f>
        <v>60</v>
      </c>
    </row>
    <row r="62" spans="1:95">
      <c r="A62" s="142"/>
      <c r="B62" s="69" t="s">
        <v>52</v>
      </c>
      <c r="C62" s="413">
        <v>0</v>
      </c>
      <c r="D62" s="413">
        <v>10</v>
      </c>
      <c r="E62" s="413">
        <v>20</v>
      </c>
      <c r="F62" s="413">
        <v>30</v>
      </c>
      <c r="G62" s="413">
        <v>40</v>
      </c>
      <c r="H62" s="413">
        <v>50</v>
      </c>
      <c r="I62" s="413">
        <v>60</v>
      </c>
      <c r="J62" s="413">
        <v>70</v>
      </c>
      <c r="K62" s="413">
        <v>80</v>
      </c>
      <c r="L62" s="413">
        <v>90</v>
      </c>
      <c r="M62" s="413">
        <v>100</v>
      </c>
      <c r="N62" s="93">
        <f ca="1">MAX(N50:N61)</f>
        <v>545.77311662097156</v>
      </c>
      <c r="O62" s="94" t="s">
        <v>80</v>
      </c>
      <c r="S62" s="67" t="s">
        <v>291</v>
      </c>
      <c r="T62" s="25">
        <f>T47</f>
        <v>0</v>
      </c>
      <c r="U62" s="25">
        <f t="shared" ref="U62:AD62" si="74">U47</f>
        <v>10</v>
      </c>
      <c r="V62" s="25">
        <f t="shared" si="74"/>
        <v>20</v>
      </c>
      <c r="W62" s="25">
        <f t="shared" si="74"/>
        <v>30</v>
      </c>
      <c r="X62" s="25">
        <f t="shared" si="74"/>
        <v>40</v>
      </c>
      <c r="Y62" s="25">
        <f t="shared" si="74"/>
        <v>50</v>
      </c>
      <c r="Z62" s="25">
        <f t="shared" si="74"/>
        <v>60</v>
      </c>
      <c r="AA62" s="25">
        <f t="shared" si="74"/>
        <v>70</v>
      </c>
      <c r="AB62" s="25">
        <f t="shared" si="74"/>
        <v>80</v>
      </c>
      <c r="AC62" s="25">
        <f t="shared" si="74"/>
        <v>90</v>
      </c>
      <c r="AD62" s="25">
        <f t="shared" si="74"/>
        <v>100</v>
      </c>
      <c r="AE62" s="26"/>
      <c r="AF62" s="26"/>
      <c r="AI62" s="5">
        <v>7</v>
      </c>
      <c r="AJ62" s="6">
        <f t="shared" si="63"/>
        <v>1</v>
      </c>
      <c r="AK62" s="6">
        <f t="shared" si="61"/>
        <v>1</v>
      </c>
      <c r="AL62" s="6">
        <f t="shared" si="61"/>
        <v>0.5</v>
      </c>
      <c r="AM62" s="15">
        <v>0.28382259889886552</v>
      </c>
      <c r="AN62" s="15">
        <v>0.24013833926013622</v>
      </c>
      <c r="AO62" s="15">
        <v>0.19931421086491358</v>
      </c>
      <c r="AP62" s="15">
        <v>0.16132157256545451</v>
      </c>
      <c r="AQ62" s="15">
        <v>0.12584062728460385</v>
      </c>
      <c r="AR62" s="15">
        <v>9.2494005944666613E-2</v>
      </c>
      <c r="AS62" s="15">
        <v>6.0931113914305286E-2</v>
      </c>
      <c r="AT62" s="15">
        <f t="shared" si="64"/>
        <v>0.28382259889886552</v>
      </c>
      <c r="AU62" s="15"/>
      <c r="BZ62" s="414">
        <v>20</v>
      </c>
      <c r="CA62" s="23">
        <f t="shared" ca="1" si="71"/>
        <v>11637.611230644288</v>
      </c>
      <c r="CB62" s="23">
        <f t="shared" ca="1" si="71"/>
        <v>9455.3198258690863</v>
      </c>
      <c r="CC62" s="23">
        <f t="shared" ca="1" si="71"/>
        <v>7527.1450072794414</v>
      </c>
      <c r="CD62" s="23">
        <f t="shared" ca="1" si="71"/>
        <v>5853.0867748753462</v>
      </c>
      <c r="CE62" s="23">
        <f t="shared" ca="1" si="71"/>
        <v>4433.1451286568044</v>
      </c>
      <c r="CF62" s="23">
        <f t="shared" ca="1" si="71"/>
        <v>3267.3200686238151</v>
      </c>
      <c r="CG62" s="23">
        <f t="shared" ca="1" si="71"/>
        <v>2355.6115947763806</v>
      </c>
      <c r="CH62" s="23">
        <f t="shared" ca="1" si="71"/>
        <v>1698.0197071144976</v>
      </c>
      <c r="CI62" s="23">
        <f t="shared" ca="1" si="71"/>
        <v>1294.5444056381666</v>
      </c>
      <c r="CL62" s="23">
        <f t="shared" ca="1" si="72"/>
        <v>1294.5444056381666</v>
      </c>
      <c r="CM62" s="410">
        <f t="shared" ca="1" si="73"/>
        <v>9</v>
      </c>
    </row>
    <row r="63" spans="1:95">
      <c r="A63" s="142"/>
      <c r="B63" s="461" t="s">
        <v>81</v>
      </c>
      <c r="C63" s="413"/>
      <c r="D63" s="413"/>
      <c r="E63" s="413"/>
      <c r="F63" s="413"/>
      <c r="G63" s="467" t="s">
        <v>70</v>
      </c>
      <c r="H63" s="463" t="s">
        <v>71</v>
      </c>
      <c r="I63" s="460"/>
      <c r="J63" s="460"/>
      <c r="K63" s="464" t="s">
        <v>72</v>
      </c>
      <c r="L63" s="413"/>
      <c r="M63" s="413"/>
      <c r="N63" s="142"/>
      <c r="O63" s="465">
        <f ca="1">INDEX(C64:M75,$R$32,$R$33)</f>
        <v>231.92139044936732</v>
      </c>
      <c r="S63" s="25">
        <f>S48</f>
        <v>0</v>
      </c>
      <c r="T63" s="70">
        <f ca="1">(T18-$AB$1+$Z$1)</f>
        <v>2.596303594145084</v>
      </c>
      <c r="U63" s="70">
        <f t="shared" ref="U63:AD66" ca="1" si="75">(U18-$AB$1+$Z$1)</f>
        <v>5.7627463611179088</v>
      </c>
      <c r="V63" s="70">
        <f t="shared" ca="1" si="75"/>
        <v>8.9291891280907318</v>
      </c>
      <c r="W63" s="70">
        <f t="shared" ca="1" si="75"/>
        <v>12.095631895063558</v>
      </c>
      <c r="X63" s="70">
        <f t="shared" ca="1" si="75"/>
        <v>15.26207466203638</v>
      </c>
      <c r="Y63" s="70">
        <f t="shared" ca="1" si="75"/>
        <v>18.428517429009201</v>
      </c>
      <c r="Z63" s="70">
        <f t="shared" ca="1" si="75"/>
        <v>21.594960195982029</v>
      </c>
      <c r="AA63" s="70">
        <f t="shared" ca="1" si="75"/>
        <v>24.761402962954843</v>
      </c>
      <c r="AB63" s="70">
        <f t="shared" ca="1" si="75"/>
        <v>27.927845729927682</v>
      </c>
      <c r="AC63" s="70">
        <f t="shared" ca="1" si="75"/>
        <v>31.094288496900496</v>
      </c>
      <c r="AD63" s="70">
        <f t="shared" ca="1" si="75"/>
        <v>34.260731263873318</v>
      </c>
      <c r="AE63" s="70"/>
      <c r="AF63" s="70"/>
      <c r="AL63" s="1" t="s">
        <v>83</v>
      </c>
      <c r="AM63" s="15">
        <f>MIN(AM56:AM62)</f>
        <v>5.912467535970483E-2</v>
      </c>
      <c r="AN63" s="15">
        <f t="shared" ref="AN63:AS63" si="76">MIN(AN56:AN62)</f>
        <v>7.5862236949664333E-2</v>
      </c>
      <c r="AO63" s="15">
        <f t="shared" si="76"/>
        <v>9.2500222290231623E-2</v>
      </c>
      <c r="AP63" s="15">
        <f t="shared" si="76"/>
        <v>0.10886680547134658</v>
      </c>
      <c r="AQ63" s="15">
        <f t="shared" si="76"/>
        <v>0.12463809014848878</v>
      </c>
      <c r="AR63" s="15">
        <f t="shared" si="76"/>
        <v>9.2494005944666613E-2</v>
      </c>
      <c r="AS63" s="15">
        <f t="shared" si="76"/>
        <v>6.0931113914305286E-2</v>
      </c>
      <c r="AT63" s="105">
        <f t="shared" si="64"/>
        <v>0.12463809014848878</v>
      </c>
      <c r="AU63" s="15"/>
      <c r="BZ63" s="414">
        <v>25</v>
      </c>
      <c r="CA63" s="23">
        <f t="shared" ca="1" si="71"/>
        <v>9586.7472106764635</v>
      </c>
      <c r="CB63" s="23">
        <f t="shared" ca="1" si="71"/>
        <v>7607.7490748497057</v>
      </c>
      <c r="CC63" s="23">
        <f t="shared" ca="1" si="71"/>
        <v>5882.8675252085031</v>
      </c>
      <c r="CD63" s="23">
        <f t="shared" ca="1" si="71"/>
        <v>4412.1025617528512</v>
      </c>
      <c r="CE63" s="23">
        <f t="shared" ca="1" si="71"/>
        <v>3195.4541844827509</v>
      </c>
      <c r="CF63" s="23">
        <f t="shared" ca="1" si="71"/>
        <v>2232.9223933982048</v>
      </c>
      <c r="CG63" s="23">
        <f t="shared" ca="1" si="71"/>
        <v>1524.507188499211</v>
      </c>
      <c r="CH63" s="23">
        <f t="shared" ca="1" si="71"/>
        <v>1070.2085697857704</v>
      </c>
      <c r="CL63" s="23">
        <f t="shared" ca="1" si="72"/>
        <v>1070.2085697857704</v>
      </c>
      <c r="CM63" s="410">
        <f t="shared" ca="1" si="73"/>
        <v>8</v>
      </c>
    </row>
    <row r="64" spans="1:95">
      <c r="A64" s="103" t="s">
        <v>62</v>
      </c>
      <c r="B64" s="413">
        <v>100</v>
      </c>
      <c r="C64" s="466">
        <f ca="1">EJ344*1000</f>
        <v>545.77311662097156</v>
      </c>
      <c r="D64" s="459"/>
      <c r="E64" s="459"/>
      <c r="F64" s="459"/>
      <c r="G64" s="459"/>
      <c r="H64" s="459"/>
      <c r="I64" s="459"/>
      <c r="J64" s="459"/>
      <c r="K64" s="459"/>
      <c r="L64" s="459"/>
      <c r="M64" s="459"/>
      <c r="N64" s="388">
        <f ca="1">MAX(C64)</f>
        <v>545.77311662097156</v>
      </c>
      <c r="O64" s="460"/>
      <c r="S64" s="25">
        <f t="shared" ref="S64:S74" si="77">S49</f>
        <v>10</v>
      </c>
      <c r="T64" s="70">
        <f t="shared" ref="T64:Z74" ca="1" si="78">(T19-$AB$1+$Z$1)</f>
        <v>2.596303594145084</v>
      </c>
      <c r="U64" s="70">
        <f t="shared" ca="1" si="78"/>
        <v>5.7627463611179088</v>
      </c>
      <c r="V64" s="70">
        <f t="shared" ca="1" si="78"/>
        <v>8.9291891280907336</v>
      </c>
      <c r="W64" s="70">
        <f t="shared" ca="1" si="78"/>
        <v>12.095631895063558</v>
      </c>
      <c r="X64" s="70">
        <f t="shared" ca="1" si="78"/>
        <v>15.26207466203638</v>
      </c>
      <c r="Y64" s="70">
        <f t="shared" ca="1" si="78"/>
        <v>18.428517429009201</v>
      </c>
      <c r="Z64" s="70">
        <f t="shared" ca="1" si="78"/>
        <v>21.594960195982029</v>
      </c>
      <c r="AA64" s="70">
        <f t="shared" ca="1" si="75"/>
        <v>24.761402962954843</v>
      </c>
      <c r="AB64" s="70">
        <f t="shared" ca="1" si="75"/>
        <v>27.927845729927682</v>
      </c>
      <c r="AC64" s="70">
        <f t="shared" ca="1" si="75"/>
        <v>31.094288496900496</v>
      </c>
      <c r="AD64" s="70"/>
      <c r="AE64" s="70"/>
      <c r="AF64" s="70"/>
      <c r="AL64" s="106" t="s">
        <v>84</v>
      </c>
      <c r="AO64" s="15"/>
      <c r="AP64" s="15"/>
      <c r="AQ64" s="15"/>
      <c r="AR64" s="15"/>
      <c r="AS64" s="15"/>
      <c r="BZ64" s="414">
        <v>30</v>
      </c>
      <c r="CA64" s="23">
        <f t="shared" ca="1" si="71"/>
        <v>7739.1764596570847</v>
      </c>
      <c r="CB64" s="23">
        <f t="shared" ref="CB64:CG64" ca="1" si="79">(CB7-$CD$58)^2+(CB33-$CF$58)^2</f>
        <v>5963.4715927787684</v>
      </c>
      <c r="CC64" s="23">
        <f t="shared" ca="1" si="79"/>
        <v>4441.8833120860072</v>
      </c>
      <c r="CD64" s="23">
        <f t="shared" ca="1" si="79"/>
        <v>3174.4116175787972</v>
      </c>
      <c r="CE64" s="23">
        <f t="shared" ca="1" si="79"/>
        <v>2161.0565092571392</v>
      </c>
      <c r="CF64" s="23">
        <f t="shared" ca="1" si="79"/>
        <v>1401.8179871210355</v>
      </c>
      <c r="CG64" s="23">
        <f t="shared" ca="1" si="79"/>
        <v>896.69605117048479</v>
      </c>
      <c r="CL64" s="23">
        <f t="shared" ca="1" si="72"/>
        <v>896.69605117048479</v>
      </c>
      <c r="CM64" s="410">
        <f t="shared" ca="1" si="73"/>
        <v>7</v>
      </c>
      <c r="CP64" t="s">
        <v>282</v>
      </c>
    </row>
    <row r="65" spans="1:94">
      <c r="A65" s="142"/>
      <c r="B65" s="413">
        <v>90</v>
      </c>
      <c r="C65" s="466">
        <f ca="1">EJ343*1000</f>
        <v>515.15279239739459</v>
      </c>
      <c r="D65" s="466">
        <f ca="1">EK343*1000</f>
        <v>472.17480156095053</v>
      </c>
      <c r="E65" s="459"/>
      <c r="F65" s="459"/>
      <c r="G65" s="459"/>
      <c r="H65" s="459"/>
      <c r="I65" s="459"/>
      <c r="J65" s="459"/>
      <c r="K65" s="459"/>
      <c r="L65" s="459"/>
      <c r="M65" s="459"/>
      <c r="N65" s="388">
        <f ca="1">MAX(C65,D65)</f>
        <v>515.15279239739459</v>
      </c>
      <c r="O65" s="460"/>
      <c r="S65" s="25">
        <f t="shared" si="77"/>
        <v>20</v>
      </c>
      <c r="T65" s="70">
        <f t="shared" ca="1" si="78"/>
        <v>2.596303594145084</v>
      </c>
      <c r="U65" s="70">
        <f t="shared" ca="1" si="78"/>
        <v>5.7627463611179106</v>
      </c>
      <c r="V65" s="70">
        <f t="shared" ca="1" si="78"/>
        <v>8.9291891280907336</v>
      </c>
      <c r="W65" s="70">
        <f t="shared" ca="1" si="78"/>
        <v>12.095631895063558</v>
      </c>
      <c r="X65" s="70">
        <f t="shared" ca="1" si="78"/>
        <v>15.26207466203638</v>
      </c>
      <c r="Y65" s="70">
        <f t="shared" ca="1" si="78"/>
        <v>18.428517429009201</v>
      </c>
      <c r="Z65" s="70">
        <f t="shared" ca="1" si="78"/>
        <v>21.594960195982029</v>
      </c>
      <c r="AA65" s="70">
        <f t="shared" ca="1" si="75"/>
        <v>24.761402962954854</v>
      </c>
      <c r="AB65" s="70">
        <f t="shared" ca="1" si="75"/>
        <v>27.927845729927682</v>
      </c>
      <c r="AC65" s="70"/>
      <c r="AD65" s="70"/>
      <c r="AE65" s="70"/>
      <c r="AF65" s="70"/>
      <c r="AK65" s="1"/>
      <c r="AM65" s="15"/>
      <c r="AN65" s="15"/>
      <c r="AO65" s="15"/>
      <c r="AP65" s="15"/>
      <c r="AQ65" s="15"/>
      <c r="AR65" s="15"/>
      <c r="AS65" s="15"/>
      <c r="BZ65" s="414">
        <v>40</v>
      </c>
      <c r="CA65" s="23">
        <f t="shared" ca="1" si="71"/>
        <v>4653.9147644636505</v>
      </c>
      <c r="CB65" s="23">
        <f t="shared" ref="CB65:CG65" ca="1" si="80">(CB8-$CD$58)^2+(CB34-$CF$58)^2</f>
        <v>3284.7964354822197</v>
      </c>
      <c r="CC65" s="23">
        <f t="shared" ca="1" si="80"/>
        <v>2169.7946926863424</v>
      </c>
      <c r="CD65" s="23">
        <f t="shared" ca="1" si="80"/>
        <v>1308.9095360760166</v>
      </c>
      <c r="CE65" s="23">
        <f t="shared" ca="1" si="80"/>
        <v>702.14096565124316</v>
      </c>
      <c r="CF65" s="23">
        <f t="shared" ca="1" si="80"/>
        <v>349.48898141202307</v>
      </c>
      <c r="CG65" s="23">
        <f t="shared" ca="1" si="80"/>
        <v>250.95358335835672</v>
      </c>
      <c r="CL65" s="23">
        <f t="shared" ca="1" si="72"/>
        <v>250.95358335835672</v>
      </c>
      <c r="CM65" s="410">
        <f t="shared" ca="1" si="73"/>
        <v>7</v>
      </c>
      <c r="CO65" t="s">
        <v>26</v>
      </c>
      <c r="CP65">
        <f ca="1">INDEX(CA3:CK14,CP60,CP61)</f>
        <v>96.242140284094873</v>
      </c>
    </row>
    <row r="66" spans="1:94">
      <c r="A66" s="142"/>
      <c r="B66" s="413">
        <v>80</v>
      </c>
      <c r="C66" s="466">
        <f ca="1">EJ342*1000</f>
        <v>463.95550002851724</v>
      </c>
      <c r="D66" s="466">
        <f ca="1">EK342*1000</f>
        <v>463.46693764345662</v>
      </c>
      <c r="E66" s="466">
        <f ca="1">EL342*1000</f>
        <v>411.90017379562772</v>
      </c>
      <c r="F66" s="459"/>
      <c r="G66" s="459"/>
      <c r="H66" s="459"/>
      <c r="I66" s="459"/>
      <c r="J66" s="459"/>
      <c r="K66" s="459"/>
      <c r="L66" s="459"/>
      <c r="M66" s="459"/>
      <c r="N66" s="388">
        <f ca="1">MAX(C66:E66)</f>
        <v>463.95550002851724</v>
      </c>
      <c r="O66" s="460"/>
      <c r="S66" s="25">
        <f t="shared" si="77"/>
        <v>25</v>
      </c>
      <c r="T66" s="70">
        <f t="shared" ca="1" si="78"/>
        <v>2.596303594145084</v>
      </c>
      <c r="U66" s="70">
        <f t="shared" ca="1" si="78"/>
        <v>5.7627463611179106</v>
      </c>
      <c r="V66" s="70">
        <f t="shared" ca="1" si="78"/>
        <v>8.9291891280907336</v>
      </c>
      <c r="W66" s="70">
        <f t="shared" ca="1" si="78"/>
        <v>12.095631895063558</v>
      </c>
      <c r="X66" s="70">
        <f t="shared" ca="1" si="78"/>
        <v>15.26207466203638</v>
      </c>
      <c r="Y66" s="70">
        <f t="shared" ca="1" si="78"/>
        <v>18.428517429009201</v>
      </c>
      <c r="Z66" s="70">
        <f t="shared" ca="1" si="78"/>
        <v>21.594960195982029</v>
      </c>
      <c r="AA66" s="70">
        <f t="shared" ca="1" si="75"/>
        <v>24.761402962954854</v>
      </c>
      <c r="AB66" s="70"/>
      <c r="AC66" s="70"/>
      <c r="AD66" s="70"/>
      <c r="AE66" s="70"/>
      <c r="AF66" s="70"/>
      <c r="AL66" s="101" t="s">
        <v>78</v>
      </c>
      <c r="AM66" t="s">
        <v>52</v>
      </c>
      <c r="AQ66" t="s">
        <v>85</v>
      </c>
      <c r="BZ66" s="414">
        <v>50</v>
      </c>
      <c r="CA66" s="23">
        <f t="shared" ca="1" si="71"/>
        <v>2381.8261450639857</v>
      </c>
      <c r="CB66" s="23">
        <f t="shared" ca="1" si="71"/>
        <v>1419.2943539794373</v>
      </c>
      <c r="CC66" s="23">
        <f t="shared" ca="1" si="71"/>
        <v>710.87914908044536</v>
      </c>
      <c r="CD66" s="23">
        <f t="shared" ca="1" si="71"/>
        <v>256.58053036700431</v>
      </c>
      <c r="CE66" s="23">
        <f t="shared" ca="1" si="71"/>
        <v>56.398497839115699</v>
      </c>
      <c r="CF66" s="23">
        <f t="shared" ca="1" si="71"/>
        <v>110.33305149678044</v>
      </c>
      <c r="CL66" s="23">
        <f t="shared" ca="1" si="72"/>
        <v>56.398497839115699</v>
      </c>
      <c r="CM66" s="410">
        <f t="shared" ca="1" si="73"/>
        <v>5</v>
      </c>
      <c r="CO66" t="s">
        <v>28</v>
      </c>
      <c r="CP66">
        <f ca="1">INDEX(CA16:CK27,CP60,CP61)</f>
        <v>10.693571142677209</v>
      </c>
    </row>
    <row r="67" spans="1:94">
      <c r="A67" s="460"/>
      <c r="B67" s="413">
        <v>70</v>
      </c>
      <c r="C67" s="466">
        <f ca="1">EJ341*1000</f>
        <v>410.82373480979453</v>
      </c>
      <c r="D67" s="466">
        <f ca="1">EK341*1000</f>
        <v>418.35989972887307</v>
      </c>
      <c r="E67" s="466">
        <f ca="1">EL341*1000</f>
        <v>410.83873038825777</v>
      </c>
      <c r="F67" s="466">
        <f ca="1">EM341*1000</f>
        <v>359.36269815991267</v>
      </c>
      <c r="G67" s="459"/>
      <c r="H67" s="459"/>
      <c r="I67" s="459"/>
      <c r="J67" s="459"/>
      <c r="K67" s="459"/>
      <c r="L67" s="459"/>
      <c r="M67" s="459"/>
      <c r="N67" s="388">
        <f ca="1">MAX(C67:F67)</f>
        <v>418.35989972887307</v>
      </c>
      <c r="O67" s="460"/>
      <c r="S67" s="25">
        <f t="shared" si="77"/>
        <v>30</v>
      </c>
      <c r="T67" s="70">
        <f t="shared" ca="1" si="78"/>
        <v>2.596303594145084</v>
      </c>
      <c r="U67" s="70">
        <f t="shared" ca="1" si="78"/>
        <v>5.7627463611179088</v>
      </c>
      <c r="V67" s="70">
        <f t="shared" ca="1" si="78"/>
        <v>8.9291891280907318</v>
      </c>
      <c r="W67" s="70">
        <f t="shared" ca="1" si="78"/>
        <v>12.095631895063555</v>
      </c>
      <c r="X67" s="70">
        <f t="shared" ca="1" si="78"/>
        <v>15.262074662036376</v>
      </c>
      <c r="Y67" s="70">
        <f t="shared" ca="1" si="78"/>
        <v>18.428517429009201</v>
      </c>
      <c r="Z67" s="70">
        <f t="shared" ca="1" si="78"/>
        <v>21.594960195982029</v>
      </c>
      <c r="AA67" s="70"/>
      <c r="AB67" s="70"/>
      <c r="AC67" s="70"/>
      <c r="AD67" s="70"/>
      <c r="AE67" s="70"/>
      <c r="AF67" s="70"/>
      <c r="AI67" s="27" t="s">
        <v>0</v>
      </c>
      <c r="AJ67" s="28" t="s">
        <v>1</v>
      </c>
      <c r="AK67" s="29" t="s">
        <v>2</v>
      </c>
      <c r="AL67" s="30" t="s">
        <v>3</v>
      </c>
      <c r="AM67" s="454">
        <v>20</v>
      </c>
      <c r="AN67" s="454">
        <v>30</v>
      </c>
      <c r="AO67" s="454">
        <v>40</v>
      </c>
      <c r="AP67" s="454">
        <v>50</v>
      </c>
      <c r="AQ67" s="454">
        <v>60</v>
      </c>
      <c r="AR67" s="454">
        <v>70</v>
      </c>
      <c r="AS67" s="454">
        <v>80</v>
      </c>
      <c r="AT67" s="1" t="s">
        <v>69</v>
      </c>
      <c r="AU67" s="1"/>
      <c r="BZ67" s="414">
        <v>60</v>
      </c>
      <c r="CA67" s="23">
        <f t="shared" ca="1" si="71"/>
        <v>922.9106014580891</v>
      </c>
      <c r="CB67" s="23">
        <f t="shared" ca="1" si="71"/>
        <v>366.96534827042632</v>
      </c>
      <c r="CC67" s="23">
        <f t="shared" ca="1" si="71"/>
        <v>65.136681268317346</v>
      </c>
      <c r="CD67" s="23">
        <f t="shared" ca="1" si="71"/>
        <v>17.424600451760611</v>
      </c>
      <c r="CE67" s="23">
        <f t="shared" ca="1" si="71"/>
        <v>223.82910582075721</v>
      </c>
      <c r="CL67" s="23">
        <f t="shared" ca="1" si="72"/>
        <v>17.424600451760611</v>
      </c>
      <c r="CM67" s="410">
        <f t="shared" ca="1" si="73"/>
        <v>4</v>
      </c>
      <c r="CO67" t="s">
        <v>27</v>
      </c>
      <c r="CP67">
        <f ca="1">INDEX(CA29:CK40,CP60,CP61)</f>
        <v>24.951665999580175</v>
      </c>
    </row>
    <row r="68" spans="1:94">
      <c r="A68" s="460"/>
      <c r="B68" s="413">
        <v>60</v>
      </c>
      <c r="C68" s="466">
        <f ca="1">EJ340*1000</f>
        <v>357.2061781640673</v>
      </c>
      <c r="D68" s="466">
        <f ca="1">EK340*1000</f>
        <v>367.55359226520022</v>
      </c>
      <c r="E68" s="466">
        <f ca="1">EL340*1000</f>
        <v>371.09600966555502</v>
      </c>
      <c r="F68" s="466">
        <f ca="1">EM340*1000</f>
        <v>359.32909624304261</v>
      </c>
      <c r="G68" s="466">
        <f ca="1">EN340*1000</f>
        <v>311.24104408638135</v>
      </c>
      <c r="H68" s="459"/>
      <c r="I68" s="459"/>
      <c r="J68" s="459"/>
      <c r="K68" s="459"/>
      <c r="L68" s="459"/>
      <c r="M68" s="459"/>
      <c r="N68" s="388">
        <f ca="1">MAX(C68:G68)</f>
        <v>371.09600966555502</v>
      </c>
      <c r="O68" s="460"/>
      <c r="S68" s="25">
        <f t="shared" si="77"/>
        <v>40</v>
      </c>
      <c r="T68" s="70">
        <f t="shared" ca="1" si="78"/>
        <v>2.596303594145084</v>
      </c>
      <c r="U68" s="70">
        <f t="shared" ca="1" si="78"/>
        <v>5.7627463611179088</v>
      </c>
      <c r="V68" s="70">
        <f t="shared" ca="1" si="78"/>
        <v>8.9291891280907318</v>
      </c>
      <c r="W68" s="70">
        <f t="shared" ca="1" si="78"/>
        <v>12.095631895063555</v>
      </c>
      <c r="X68" s="70">
        <f t="shared" ca="1" si="78"/>
        <v>15.262074662036376</v>
      </c>
      <c r="Y68" s="70">
        <f t="shared" ca="1" si="78"/>
        <v>18.428517429009201</v>
      </c>
      <c r="Z68" s="70">
        <f t="shared" ca="1" si="78"/>
        <v>21.594960195982029</v>
      </c>
      <c r="AA68" s="70"/>
      <c r="AB68" s="70"/>
      <c r="AC68" s="70"/>
      <c r="AD68" s="70"/>
      <c r="AE68" s="70"/>
      <c r="AF68" s="70"/>
      <c r="AI68" s="40">
        <v>1</v>
      </c>
      <c r="AJ68" s="6">
        <v>1</v>
      </c>
      <c r="AK68" s="6">
        <v>0</v>
      </c>
      <c r="AL68" s="7">
        <v>0.2</v>
      </c>
      <c r="AM68" s="59">
        <f>AM56*1000</f>
        <v>802.00512020391341</v>
      </c>
      <c r="AN68" s="59">
        <f t="shared" ref="AN68:AS68" si="81">AN56*1000</f>
        <v>871.84792761530412</v>
      </c>
      <c r="AO68" s="59">
        <f t="shared" si="81"/>
        <v>906.59028531465799</v>
      </c>
      <c r="AP68" s="59">
        <f t="shared" si="81"/>
        <v>900.00357400449241</v>
      </c>
      <c r="AQ68" s="59">
        <f t="shared" si="81"/>
        <v>840.99693670800616</v>
      </c>
      <c r="AR68" s="59">
        <f t="shared" si="81"/>
        <v>718.91954409584423</v>
      </c>
      <c r="AS68" s="59">
        <f t="shared" si="81"/>
        <v>531.15516887741069</v>
      </c>
      <c r="AT68" s="59">
        <f>MAX(AM68:AS68)</f>
        <v>906.59028531465799</v>
      </c>
      <c r="AU68" s="15"/>
      <c r="BZ68" s="414">
        <v>70</v>
      </c>
      <c r="CA68" s="23">
        <f t="shared" ca="1" si="71"/>
        <v>277.16813364596135</v>
      </c>
      <c r="CB68" s="23">
        <f t="shared" ca="1" si="71"/>
        <v>127.8094183551834</v>
      </c>
      <c r="CC68" s="23">
        <f t="shared" ca="1" si="71"/>
        <v>232.56728924995798</v>
      </c>
      <c r="CD68" s="23">
        <f t="shared" ca="1" si="71"/>
        <v>591.4417463302857</v>
      </c>
      <c r="CL68" s="23">
        <f t="shared" ca="1" si="72"/>
        <v>127.8094183551834</v>
      </c>
      <c r="CM68" s="410">
        <f t="shared" ca="1" si="73"/>
        <v>2</v>
      </c>
    </row>
    <row r="69" spans="1:94">
      <c r="A69" s="460"/>
      <c r="B69" s="413">
        <v>50</v>
      </c>
      <c r="C69" s="466">
        <f t="shared" ref="C69:H69" ca="1" si="82">EJ339*1000</f>
        <v>303.40905868247421</v>
      </c>
      <c r="D69" s="466">
        <f t="shared" ca="1" si="82"/>
        <v>315.07080397431037</v>
      </c>
      <c r="E69" s="466">
        <f t="shared" ca="1" si="82"/>
        <v>322.87777257810421</v>
      </c>
      <c r="F69" s="466">
        <f t="shared" ca="1" si="82"/>
        <v>323.40890437090604</v>
      </c>
      <c r="G69" s="466">
        <f t="shared" ca="1" si="82"/>
        <v>309.41995755737918</v>
      </c>
      <c r="H69" s="466">
        <f t="shared" ca="1" si="82"/>
        <v>265.81205488811594</v>
      </c>
      <c r="I69" s="459"/>
      <c r="J69" s="459"/>
      <c r="K69" s="459"/>
      <c r="L69" s="459"/>
      <c r="M69" s="459"/>
      <c r="N69" s="388">
        <f ca="1">MAX(C69:H69)</f>
        <v>323.40890437090604</v>
      </c>
      <c r="O69" s="467" t="s">
        <v>70</v>
      </c>
      <c r="S69" s="25">
        <f t="shared" si="77"/>
        <v>50</v>
      </c>
      <c r="T69" s="70">
        <f t="shared" ca="1" si="78"/>
        <v>2.596303594145084</v>
      </c>
      <c r="U69" s="70">
        <f t="shared" ca="1" si="78"/>
        <v>5.7627463611179088</v>
      </c>
      <c r="V69" s="70">
        <f t="shared" ca="1" si="78"/>
        <v>8.9291891280907336</v>
      </c>
      <c r="W69" s="70">
        <f t="shared" ca="1" si="78"/>
        <v>12.095631895063555</v>
      </c>
      <c r="X69" s="70">
        <f t="shared" ca="1" si="78"/>
        <v>15.26207466203638</v>
      </c>
      <c r="Y69" s="70">
        <f t="shared" ca="1" si="78"/>
        <v>18.428517429009201</v>
      </c>
      <c r="Z69" s="70"/>
      <c r="AA69" s="70"/>
      <c r="AB69" s="70"/>
      <c r="AC69" s="70"/>
      <c r="AD69" s="70"/>
      <c r="AE69" s="70"/>
      <c r="AF69" s="70"/>
      <c r="AI69" s="40">
        <v>2</v>
      </c>
      <c r="AJ69" s="6">
        <v>1</v>
      </c>
      <c r="AK69" s="6">
        <v>2</v>
      </c>
      <c r="AL69" s="7">
        <v>0</v>
      </c>
      <c r="AM69" s="59">
        <f t="shared" ref="AM69:AS74" si="83">AM57*1000</f>
        <v>908.41320026628341</v>
      </c>
      <c r="AN69" s="59">
        <f t="shared" si="83"/>
        <v>1067.1715083374288</v>
      </c>
      <c r="AO69" s="59">
        <f t="shared" si="83"/>
        <v>1203.3172033477426</v>
      </c>
      <c r="AP69" s="59">
        <f t="shared" si="83"/>
        <v>1268.3899865529183</v>
      </c>
      <c r="AQ69" s="59">
        <f t="shared" si="83"/>
        <v>1179.3139394228742</v>
      </c>
      <c r="AR69" s="59">
        <f t="shared" si="83"/>
        <v>913.61084228343873</v>
      </c>
      <c r="AS69" s="59">
        <f t="shared" si="83"/>
        <v>522.28761715574933</v>
      </c>
      <c r="AT69" s="59">
        <f t="shared" ref="AT69:AT75" si="84">MAX(AM69:AS69)</f>
        <v>1268.3899865529183</v>
      </c>
      <c r="AU69" s="15"/>
      <c r="BZ69" s="414">
        <v>80</v>
      </c>
      <c r="CA69" s="23">
        <f t="shared" ca="1" si="71"/>
        <v>444.59874162760212</v>
      </c>
      <c r="CB69" s="23">
        <f t="shared" ca="1" si="71"/>
        <v>701.82656423370941</v>
      </c>
      <c r="CC69" s="23">
        <f t="shared" ca="1" si="71"/>
        <v>1213.1709730253674</v>
      </c>
      <c r="CL69" s="23">
        <f t="shared" ca="1" si="72"/>
        <v>444.59874162760212</v>
      </c>
      <c r="CM69" s="410">
        <f t="shared" ca="1" si="73"/>
        <v>1</v>
      </c>
    </row>
    <row r="70" spans="1:94">
      <c r="A70" s="460"/>
      <c r="B70" s="413">
        <v>40</v>
      </c>
      <c r="C70" s="466">
        <f t="shared" ref="C70:I70" ca="1" si="85">EJ338*1000</f>
        <v>249.52969423319121</v>
      </c>
      <c r="D70" s="466">
        <f t="shared" ca="1" si="85"/>
        <v>261.91725509257213</v>
      </c>
      <c r="E70" s="466">
        <f t="shared" ca="1" si="85"/>
        <v>271.80628455256499</v>
      </c>
      <c r="F70" s="466">
        <f t="shared" ca="1" si="85"/>
        <v>277.51719367566568</v>
      </c>
      <c r="G70" s="466">
        <f t="shared" ca="1" si="85"/>
        <v>275.92256449670299</v>
      </c>
      <c r="H70" s="466">
        <f t="shared" ca="1" si="85"/>
        <v>261.07452236043798</v>
      </c>
      <c r="I70" s="466">
        <f t="shared" ca="1" si="85"/>
        <v>222.1304204814158</v>
      </c>
      <c r="J70" s="459"/>
      <c r="K70" s="459"/>
      <c r="L70" s="459"/>
      <c r="M70" s="459"/>
      <c r="N70" s="388">
        <f ca="1">MAX(C70:I70)</f>
        <v>277.51719367566568</v>
      </c>
      <c r="O70" s="460"/>
      <c r="S70" s="25">
        <f t="shared" si="77"/>
        <v>60</v>
      </c>
      <c r="T70" s="70">
        <f t="shared" ca="1" si="78"/>
        <v>2.596303594145084</v>
      </c>
      <c r="U70" s="70">
        <f t="shared" ca="1" si="78"/>
        <v>5.7627463611179106</v>
      </c>
      <c r="V70" s="70">
        <f t="shared" ca="1" si="78"/>
        <v>8.9291891280907336</v>
      </c>
      <c r="W70" s="70">
        <f t="shared" ca="1" si="78"/>
        <v>12.095631895063558</v>
      </c>
      <c r="X70" s="70">
        <f t="shared" ca="1" si="78"/>
        <v>15.26207466203638</v>
      </c>
      <c r="Y70" s="70"/>
      <c r="Z70" s="70"/>
      <c r="AA70" s="70"/>
      <c r="AB70" s="70"/>
      <c r="AC70" s="70"/>
      <c r="AD70" s="70"/>
      <c r="AE70" s="70"/>
      <c r="AF70" s="70"/>
      <c r="AI70" s="40">
        <v>3</v>
      </c>
      <c r="AJ70" s="6">
        <v>1</v>
      </c>
      <c r="AK70" s="6">
        <v>0</v>
      </c>
      <c r="AL70" s="7">
        <v>0</v>
      </c>
      <c r="AM70" s="59">
        <f t="shared" si="83"/>
        <v>352.83179860242217</v>
      </c>
      <c r="AN70" s="59">
        <f t="shared" si="83"/>
        <v>375.28709646592557</v>
      </c>
      <c r="AO70" s="59">
        <f t="shared" si="83"/>
        <v>393.47563486043634</v>
      </c>
      <c r="AP70" s="59">
        <f t="shared" si="83"/>
        <v>405.53253721771216</v>
      </c>
      <c r="AQ70" s="59">
        <f t="shared" si="83"/>
        <v>408.32081473584464</v>
      </c>
      <c r="AR70" s="59">
        <f t="shared" si="83"/>
        <v>356.71192120752943</v>
      </c>
      <c r="AS70" s="59">
        <f t="shared" si="83"/>
        <v>230.23655203728509</v>
      </c>
      <c r="AT70" s="59">
        <f t="shared" si="84"/>
        <v>408.32081473584464</v>
      </c>
      <c r="AU70" s="15"/>
      <c r="BZ70" s="414">
        <v>90</v>
      </c>
      <c r="CA70" s="23">
        <f t="shared" ca="1" si="71"/>
        <v>1425.2024254030107</v>
      </c>
      <c r="CB70" s="23">
        <f t="shared" ca="1" si="71"/>
        <v>2089.0167859060057</v>
      </c>
      <c r="CL70" s="23">
        <f t="shared" ca="1" si="72"/>
        <v>1425.2024254030107</v>
      </c>
      <c r="CM70" s="410">
        <f t="shared" ca="1" si="73"/>
        <v>1</v>
      </c>
    </row>
    <row r="71" spans="1:94">
      <c r="A71" s="460"/>
      <c r="B71" s="413">
        <v>30</v>
      </c>
      <c r="C71" s="466">
        <f t="shared" ref="C71:I71" ca="1" si="86">EJ337*1000</f>
        <v>195.60708707784983</v>
      </c>
      <c r="D71" s="466">
        <f t="shared" ca="1" si="86"/>
        <v>208.44130137848504</v>
      </c>
      <c r="E71" s="466">
        <f t="shared" ca="1" si="86"/>
        <v>219.5072047919956</v>
      </c>
      <c r="F71" s="466">
        <f t="shared" ca="1" si="86"/>
        <v>227.86354687771635</v>
      </c>
      <c r="G71" s="466">
        <f t="shared" ca="1" si="86"/>
        <v>231.92139044936732</v>
      </c>
      <c r="H71" s="466">
        <f t="shared" ca="1" si="86"/>
        <v>228.9290128519537</v>
      </c>
      <c r="I71" s="466">
        <f t="shared" ca="1" si="86"/>
        <v>213.99010340806527</v>
      </c>
      <c r="J71" s="459"/>
      <c r="K71" s="459"/>
      <c r="L71" s="459"/>
      <c r="M71" s="459"/>
      <c r="N71" s="388">
        <f ca="1">MAX(C71:J71)</f>
        <v>231.92139044936732</v>
      </c>
      <c r="S71" s="25">
        <f t="shared" si="77"/>
        <v>70</v>
      </c>
      <c r="T71" s="70">
        <f t="shared" ca="1" si="78"/>
        <v>2.596303594145084</v>
      </c>
      <c r="U71" s="70">
        <f t="shared" ca="1" si="78"/>
        <v>5.7627463611179106</v>
      </c>
      <c r="V71" s="70">
        <f t="shared" ca="1" si="78"/>
        <v>8.9291891280907336</v>
      </c>
      <c r="W71" s="70">
        <f t="shared" ca="1" si="78"/>
        <v>12.095631895063558</v>
      </c>
      <c r="X71" s="70"/>
      <c r="Y71" s="70"/>
      <c r="Z71" s="70"/>
      <c r="AA71" s="70"/>
      <c r="AB71" s="70"/>
      <c r="AC71" s="70"/>
      <c r="AD71" s="70"/>
      <c r="AE71" s="70"/>
      <c r="AF71" s="70"/>
      <c r="AI71" s="40">
        <v>4</v>
      </c>
      <c r="AJ71" s="6">
        <v>1</v>
      </c>
      <c r="AK71" s="6">
        <v>0</v>
      </c>
      <c r="AL71" s="7">
        <v>4</v>
      </c>
      <c r="AM71" s="59">
        <f t="shared" si="83"/>
        <v>59.124675359704831</v>
      </c>
      <c r="AN71" s="59">
        <f t="shared" si="83"/>
        <v>75.862236949664336</v>
      </c>
      <c r="AO71" s="59">
        <f t="shared" si="83"/>
        <v>92.500222290231619</v>
      </c>
      <c r="AP71" s="59">
        <f t="shared" si="83"/>
        <v>108.86680547134658</v>
      </c>
      <c r="AQ71" s="59">
        <f t="shared" si="83"/>
        <v>124.63809014848879</v>
      </c>
      <c r="AR71" s="59">
        <f t="shared" si="83"/>
        <v>139.04464223741837</v>
      </c>
      <c r="AS71" s="59">
        <f t="shared" si="83"/>
        <v>149.66035054863389</v>
      </c>
      <c r="AT71" s="59">
        <f t="shared" si="84"/>
        <v>149.66035054863389</v>
      </c>
      <c r="AU71" s="15"/>
      <c r="BZ71" s="414">
        <v>100</v>
      </c>
      <c r="CA71" s="23">
        <f t="shared" ca="1" si="71"/>
        <v>3211.1344786802729</v>
      </c>
      <c r="CL71" s="23">
        <f t="shared" ca="1" si="72"/>
        <v>3211.1344786802729</v>
      </c>
      <c r="CM71" s="410">
        <f t="shared" ca="1" si="73"/>
        <v>1</v>
      </c>
    </row>
    <row r="72" spans="1:94">
      <c r="B72" s="413">
        <v>25</v>
      </c>
      <c r="C72" s="466">
        <f t="shared" ref="C72:J72" ca="1" si="87">EJ336*1000</f>
        <v>168.53578896909249</v>
      </c>
      <c r="D72" s="466">
        <f t="shared" ca="1" si="87"/>
        <v>181.77725180776534</v>
      </c>
      <c r="E72" s="466">
        <f t="shared" ca="1" si="87"/>
        <v>193.16265263999864</v>
      </c>
      <c r="F72" s="466">
        <f t="shared" ca="1" si="87"/>
        <v>202.29455444848162</v>
      </c>
      <c r="G72" s="466">
        <f t="shared" ca="1" si="87"/>
        <v>207.98688320939476</v>
      </c>
      <c r="H72" s="466">
        <f t="shared" ca="1" si="87"/>
        <v>208.27635660956167</v>
      </c>
      <c r="I72" s="466">
        <f t="shared" ca="1" si="87"/>
        <v>199.87242042811542</v>
      </c>
      <c r="J72" s="466">
        <f t="shared" ca="1" si="87"/>
        <v>179.53521843720637</v>
      </c>
      <c r="N72" s="388">
        <f ca="1">MAX(C72:K72)</f>
        <v>208.27635660956167</v>
      </c>
      <c r="O72" s="88" t="s">
        <v>71</v>
      </c>
      <c r="S72" s="25">
        <f t="shared" si="77"/>
        <v>80</v>
      </c>
      <c r="T72" s="70">
        <f t="shared" ca="1" si="78"/>
        <v>2.596303594145084</v>
      </c>
      <c r="U72" s="70">
        <f t="shared" ca="1" si="78"/>
        <v>5.7627463611179106</v>
      </c>
      <c r="V72" s="70">
        <f t="shared" ca="1" si="78"/>
        <v>8.9291891280907318</v>
      </c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I72" s="55">
        <v>5</v>
      </c>
      <c r="AJ72" s="6">
        <v>-1</v>
      </c>
      <c r="AK72" s="6">
        <v>-2</v>
      </c>
      <c r="AL72" s="7">
        <v>0</v>
      </c>
      <c r="AM72" s="59">
        <f t="shared" si="83"/>
        <v>413.07496284508801</v>
      </c>
      <c r="AN72" s="59">
        <f t="shared" si="83"/>
        <v>425.41318690948725</v>
      </c>
      <c r="AO72" s="59">
        <f t="shared" si="83"/>
        <v>418.73939747885356</v>
      </c>
      <c r="AP72" s="59">
        <f t="shared" si="83"/>
        <v>388.38285062036698</v>
      </c>
      <c r="AQ72" s="59">
        <f t="shared" si="83"/>
        <v>333.87362209352113</v>
      </c>
      <c r="AR72" s="59">
        <f t="shared" si="83"/>
        <v>260.34559625351318</v>
      </c>
      <c r="AS72" s="59">
        <f t="shared" si="83"/>
        <v>178.38061036052375</v>
      </c>
      <c r="AT72" s="59">
        <f t="shared" si="84"/>
        <v>425.41318690948725</v>
      </c>
      <c r="AU72" s="15"/>
      <c r="CM72" s="410"/>
    </row>
    <row r="73" spans="1:94">
      <c r="A73" s="460"/>
      <c r="B73" s="413">
        <v>20</v>
      </c>
      <c r="C73" s="466">
        <f t="shared" ref="C73:K73" ca="1" si="88">EJ335*1000</f>
        <v>141.65943674828185</v>
      </c>
      <c r="D73" s="466">
        <f t="shared" ca="1" si="88"/>
        <v>154.79020229315279</v>
      </c>
      <c r="E73" s="466">
        <f t="shared" ca="1" si="88"/>
        <v>166.59053761044876</v>
      </c>
      <c r="F73" s="466">
        <f t="shared" ca="1" si="88"/>
        <v>176.48153270068025</v>
      </c>
      <c r="G73" s="466">
        <f t="shared" ca="1" si="88"/>
        <v>183.55690700312255</v>
      </c>
      <c r="H73" s="466">
        <f t="shared" ca="1" si="88"/>
        <v>186.36451803090381</v>
      </c>
      <c r="I73" s="466">
        <f t="shared" ca="1" si="88"/>
        <v>182.54545910885389</v>
      </c>
      <c r="J73" s="466">
        <f t="shared" ca="1" si="88"/>
        <v>168.31067264865226</v>
      </c>
      <c r="K73" s="466">
        <f t="shared" ca="1" si="88"/>
        <v>138.00292600725621</v>
      </c>
      <c r="L73" s="459"/>
      <c r="M73" s="459"/>
      <c r="N73" s="388">
        <f ca="1">MAX(C73:K73)</f>
        <v>186.36451803090381</v>
      </c>
      <c r="S73" s="25">
        <f t="shared" si="77"/>
        <v>90</v>
      </c>
      <c r="T73" s="70">
        <f t="shared" ca="1" si="78"/>
        <v>2.596303594145084</v>
      </c>
      <c r="U73" s="70">
        <f t="shared" ca="1" si="78"/>
        <v>5.7627463611179088</v>
      </c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I73" s="5">
        <v>6</v>
      </c>
      <c r="AJ73" s="6">
        <v>1</v>
      </c>
      <c r="AK73" s="6">
        <v>0.5</v>
      </c>
      <c r="AL73" s="7">
        <v>0</v>
      </c>
      <c r="AM73" s="59">
        <f t="shared" si="83"/>
        <v>989.83881647458179</v>
      </c>
      <c r="AN73" s="59">
        <f t="shared" si="83"/>
        <v>1080.6322960432665</v>
      </c>
      <c r="AO73" s="59">
        <f t="shared" si="83"/>
        <v>1171.8047125373541</v>
      </c>
      <c r="AP73" s="59">
        <f t="shared" si="83"/>
        <v>1263.5735608704749</v>
      </c>
      <c r="AQ73" s="59">
        <f t="shared" si="83"/>
        <v>1356.3615897549298</v>
      </c>
      <c r="AR73" s="59">
        <f t="shared" si="83"/>
        <v>1451.1119906919562</v>
      </c>
      <c r="AS73" s="59">
        <f t="shared" si="83"/>
        <v>1550.4303914219545</v>
      </c>
      <c r="AT73" s="59">
        <f t="shared" si="84"/>
        <v>1550.4303914219545</v>
      </c>
      <c r="AU73" s="15"/>
    </row>
    <row r="74" spans="1:94">
      <c r="A74" s="460"/>
      <c r="B74" s="413">
        <v>10</v>
      </c>
      <c r="C74" s="466">
        <f t="shared" ref="C74:L74" ca="1" si="89">EJ334*1000</f>
        <v>87.69620620325891</v>
      </c>
      <c r="D74" s="466">
        <f t="shared" ca="1" si="89"/>
        <v>101.03523553162221</v>
      </c>
      <c r="E74" s="466">
        <f t="shared" ca="1" si="89"/>
        <v>113.32765308398388</v>
      </c>
      <c r="F74" s="466">
        <f t="shared" ca="1" si="89"/>
        <v>124.19213483118537</v>
      </c>
      <c r="G74" s="466">
        <f t="shared" ca="1" si="89"/>
        <v>133.06607701495807</v>
      </c>
      <c r="H74" s="466">
        <f t="shared" ca="1" si="89"/>
        <v>139.10281927112462</v>
      </c>
      <c r="I74" s="466">
        <f t="shared" ca="1" si="89"/>
        <v>141.00859077544501</v>
      </c>
      <c r="J74" s="466">
        <f t="shared" ca="1" si="89"/>
        <v>136.79872751295827</v>
      </c>
      <c r="K74" s="466">
        <f t="shared" ca="1" si="89"/>
        <v>123.49610408411733</v>
      </c>
      <c r="L74" s="466">
        <f t="shared" ca="1" si="89"/>
        <v>96.988824894936215</v>
      </c>
      <c r="M74" s="459"/>
      <c r="N74" s="388">
        <f ca="1">MAX(C74:K74)</f>
        <v>141.00859077544501</v>
      </c>
      <c r="O74" s="90" t="s">
        <v>72</v>
      </c>
      <c r="P74" s="59"/>
      <c r="S74" s="26">
        <f t="shared" si="77"/>
        <v>100</v>
      </c>
      <c r="T74" s="70">
        <f t="shared" ca="1" si="78"/>
        <v>2.596303594145084</v>
      </c>
      <c r="U74" s="70">
        <f t="shared" ref="U74:AD74" ca="1" si="90">U29-$AB$1+$Z$1</f>
        <v>-2.4303570778811832</v>
      </c>
      <c r="V74" s="70">
        <f t="shared" ca="1" si="90"/>
        <v>-2.4303570778811832</v>
      </c>
      <c r="W74" s="70">
        <f t="shared" ca="1" si="90"/>
        <v>-2.4303570778811832</v>
      </c>
      <c r="X74" s="70">
        <f t="shared" ca="1" si="90"/>
        <v>-2.4303570778811832</v>
      </c>
      <c r="Y74" s="70">
        <f t="shared" ca="1" si="90"/>
        <v>-2.4303570778811832</v>
      </c>
      <c r="Z74" s="70">
        <f t="shared" ca="1" si="90"/>
        <v>-2.4303570778811832</v>
      </c>
      <c r="AA74" s="70">
        <f t="shared" ca="1" si="90"/>
        <v>-2.4303570778811832</v>
      </c>
      <c r="AB74" s="70">
        <f t="shared" ca="1" si="90"/>
        <v>-2.4303570778811832</v>
      </c>
      <c r="AC74" s="70">
        <f t="shared" ca="1" si="90"/>
        <v>-2.4303570778811832</v>
      </c>
      <c r="AD74" s="70">
        <f t="shared" ca="1" si="90"/>
        <v>-2.4303570778811832</v>
      </c>
      <c r="AE74" s="70"/>
      <c r="AF74" s="70"/>
      <c r="AI74" s="5">
        <v>7</v>
      </c>
      <c r="AJ74" s="6">
        <v>0</v>
      </c>
      <c r="AK74" s="6">
        <v>7</v>
      </c>
      <c r="AL74" s="7">
        <v>0</v>
      </c>
      <c r="AM74" s="59">
        <f t="shared" si="83"/>
        <v>283.82259889886552</v>
      </c>
      <c r="AN74" s="59">
        <f t="shared" si="83"/>
        <v>240.13833926013623</v>
      </c>
      <c r="AO74" s="59">
        <f t="shared" si="83"/>
        <v>199.31421086491358</v>
      </c>
      <c r="AP74" s="59">
        <f t="shared" si="83"/>
        <v>161.32157256545452</v>
      </c>
      <c r="AQ74" s="59">
        <f t="shared" si="83"/>
        <v>125.84062728460385</v>
      </c>
      <c r="AR74" s="59">
        <f t="shared" si="83"/>
        <v>92.494005944666611</v>
      </c>
      <c r="AS74" s="59">
        <f t="shared" si="83"/>
        <v>60.931113914305286</v>
      </c>
      <c r="AT74" s="59">
        <f t="shared" si="84"/>
        <v>283.82259889886552</v>
      </c>
      <c r="AU74" s="15"/>
    </row>
    <row r="75" spans="1:94">
      <c r="A75" s="460"/>
      <c r="B75" s="413">
        <v>0</v>
      </c>
      <c r="C75" s="466">
        <f t="shared" ref="C75:M75" ca="1" si="91">EJ333*1000</f>
        <v>33.722731922054322</v>
      </c>
      <c r="D75" s="466">
        <f t="shared" ca="1" si="91"/>
        <v>47.214470402467789</v>
      </c>
      <c r="E75" s="466">
        <f t="shared" ca="1" si="91"/>
        <v>59.854659546810083</v>
      </c>
      <c r="F75" s="466">
        <f t="shared" ca="1" si="91"/>
        <v>71.37860119723598</v>
      </c>
      <c r="G75" s="466">
        <f t="shared" ca="1" si="91"/>
        <v>81.413917352288621</v>
      </c>
      <c r="H75" s="466">
        <f t="shared" ca="1" si="91"/>
        <v>89.428016264422354</v>
      </c>
      <c r="I75" s="466">
        <f t="shared" ca="1" si="91"/>
        <v>94.648272912968395</v>
      </c>
      <c r="J75" s="466">
        <f t="shared" ca="1" si="91"/>
        <v>95.944448853910671</v>
      </c>
      <c r="K75" s="466">
        <f t="shared" ca="1" si="91"/>
        <v>91.670485295821834</v>
      </c>
      <c r="L75" s="466">
        <f t="shared" ca="1" si="91"/>
        <v>79.503359052570119</v>
      </c>
      <c r="M75" s="466">
        <f t="shared" ca="1" si="91"/>
        <v>2.8298416916848895E-3</v>
      </c>
      <c r="N75" s="388">
        <f ca="1">MAX(C75:K75)</f>
        <v>95.944448853910671</v>
      </c>
      <c r="O75" s="460"/>
      <c r="S75" s="26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L75" s="1" t="s">
        <v>83</v>
      </c>
      <c r="AM75" s="59">
        <f>MIN(AM68:AM74)</f>
        <v>59.124675359704831</v>
      </c>
      <c r="AN75" s="59">
        <f t="shared" ref="AN75:AS75" si="92">MIN(AN68:AN74)</f>
        <v>75.862236949664336</v>
      </c>
      <c r="AO75" s="59">
        <f t="shared" si="92"/>
        <v>92.500222290231619</v>
      </c>
      <c r="AP75" s="59">
        <f t="shared" si="92"/>
        <v>108.86680547134658</v>
      </c>
      <c r="AQ75" s="59">
        <f t="shared" si="92"/>
        <v>124.63809014848879</v>
      </c>
      <c r="AR75" s="59">
        <f t="shared" si="92"/>
        <v>92.494005944666611</v>
      </c>
      <c r="AS75" s="59">
        <f t="shared" si="92"/>
        <v>60.931113914305286</v>
      </c>
      <c r="AT75" s="85">
        <f t="shared" si="84"/>
        <v>124.63809014848879</v>
      </c>
      <c r="AU75" s="15"/>
    </row>
    <row r="76" spans="1:94">
      <c r="A76" s="460"/>
      <c r="B76" s="69" t="s">
        <v>52</v>
      </c>
      <c r="C76" s="413">
        <v>0</v>
      </c>
      <c r="D76" s="413">
        <v>10</v>
      </c>
      <c r="E76" s="413">
        <v>20</v>
      </c>
      <c r="F76" s="413">
        <v>30</v>
      </c>
      <c r="G76" s="413">
        <v>40</v>
      </c>
      <c r="H76" s="413">
        <v>50</v>
      </c>
      <c r="I76" s="413">
        <v>60</v>
      </c>
      <c r="J76" s="413">
        <v>70</v>
      </c>
      <c r="K76" s="413">
        <v>80</v>
      </c>
      <c r="L76" s="413">
        <v>90</v>
      </c>
      <c r="M76" s="413">
        <v>100</v>
      </c>
      <c r="N76" s="93">
        <f ca="1">MAX(N64:N75)</f>
        <v>545.77311662097156</v>
      </c>
      <c r="O76" s="94" t="s">
        <v>86</v>
      </c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L76" s="106" t="s">
        <v>87</v>
      </c>
      <c r="AO76" s="15"/>
      <c r="AP76" s="15"/>
      <c r="AQ76" s="15"/>
      <c r="AR76" s="15"/>
      <c r="AS76" s="15"/>
    </row>
    <row r="77" spans="1:94">
      <c r="A77" s="460"/>
      <c r="B77" s="460"/>
      <c r="C77" s="460"/>
      <c r="D77" s="460"/>
      <c r="E77" s="460"/>
      <c r="F77" s="460"/>
      <c r="G77" s="467" t="s">
        <v>70</v>
      </c>
      <c r="H77" s="463" t="s">
        <v>71</v>
      </c>
      <c r="I77" s="460"/>
      <c r="J77" s="460"/>
      <c r="K77" s="464" t="s">
        <v>72</v>
      </c>
      <c r="L77" s="460"/>
      <c r="M77" s="460"/>
      <c r="N77" s="460"/>
      <c r="O77" s="460"/>
      <c r="P77" s="107"/>
      <c r="S77" s="67" t="s">
        <v>292</v>
      </c>
      <c r="T77" s="25">
        <f>T62</f>
        <v>0</v>
      </c>
      <c r="U77" s="25">
        <f t="shared" ref="U77:AD77" si="93">U62</f>
        <v>10</v>
      </c>
      <c r="V77" s="25">
        <f t="shared" si="93"/>
        <v>20</v>
      </c>
      <c r="W77" s="25">
        <f t="shared" si="93"/>
        <v>30</v>
      </c>
      <c r="X77" s="25">
        <f t="shared" si="93"/>
        <v>40</v>
      </c>
      <c r="Y77" s="25">
        <f t="shared" si="93"/>
        <v>50</v>
      </c>
      <c r="Z77" s="25">
        <f t="shared" si="93"/>
        <v>60</v>
      </c>
      <c r="AA77" s="25">
        <f t="shared" si="93"/>
        <v>70</v>
      </c>
      <c r="AB77" s="25">
        <f t="shared" si="93"/>
        <v>80</v>
      </c>
      <c r="AC77" s="25">
        <f t="shared" si="93"/>
        <v>90</v>
      </c>
      <c r="AD77" s="25">
        <f t="shared" si="93"/>
        <v>100</v>
      </c>
      <c r="AE77" s="26"/>
      <c r="AF77" s="26"/>
      <c r="AM77" t="s">
        <v>89</v>
      </c>
    </row>
    <row r="78" spans="1:94">
      <c r="N78" s="62"/>
      <c r="O78" s="108"/>
      <c r="P78" s="108"/>
      <c r="S78" s="25">
        <f>S63</f>
        <v>0</v>
      </c>
      <c r="T78" s="31">
        <f ca="1">T63/T33</f>
        <v>1.8093786794473127E-2</v>
      </c>
      <c r="U78" s="31">
        <f t="shared" ref="U78:AC81" ca="1" si="94">U63/U33</f>
        <v>4.3142602030298315E-2</v>
      </c>
      <c r="V78" s="70">
        <f t="shared" ca="1" si="94"/>
        <v>7.2209144352990765E-2</v>
      </c>
      <c r="W78" s="70">
        <f t="shared" ca="1" si="94"/>
        <v>0.10634433594937168</v>
      </c>
      <c r="X78" s="70">
        <f t="shared" ca="1" si="94"/>
        <v>0.14700063015921758</v>
      </c>
      <c r="Y78" s="70">
        <f t="shared" ca="1" si="94"/>
        <v>0.19624403223294107</v>
      </c>
      <c r="Z78" s="70">
        <f t="shared" ca="1" si="94"/>
        <v>0.2571163270127591</v>
      </c>
      <c r="AA78" s="70">
        <f t="shared" ca="1" si="94"/>
        <v>0.33428828576149966</v>
      </c>
      <c r="AB78" s="70">
        <f t="shared" ca="1" si="94"/>
        <v>0.43531870879159512</v>
      </c>
      <c r="AC78" s="70">
        <f t="shared" ca="1" si="94"/>
        <v>0.57329471739897531</v>
      </c>
      <c r="AD78" s="70">
        <v>0.999</v>
      </c>
      <c r="AE78" s="31"/>
      <c r="AF78" s="31"/>
    </row>
    <row r="79" spans="1:94">
      <c r="S79" s="25">
        <f t="shared" ref="S79:S89" si="95">S64</f>
        <v>10</v>
      </c>
      <c r="T79" s="31">
        <f t="shared" ref="T79:AD89" ca="1" si="96">T64/T34</f>
        <v>1.9973071223201647E-2</v>
      </c>
      <c r="U79" s="31">
        <f t="shared" ca="1" si="96"/>
        <v>4.7993633985204669E-2</v>
      </c>
      <c r="V79" s="70">
        <f t="shared" ca="1" si="96"/>
        <v>8.105943240606546E-2</v>
      </c>
      <c r="W79" s="70">
        <f t="shared" ca="1" si="96"/>
        <v>0.12066790498057565</v>
      </c>
      <c r="X79" s="70">
        <f t="shared" ca="1" si="96"/>
        <v>0.16897414613651554</v>
      </c>
      <c r="Y79" s="70">
        <f t="shared" ca="1" si="96"/>
        <v>0.22919647954036745</v>
      </c>
      <c r="Z79" s="70">
        <f t="shared" ca="1" si="96"/>
        <v>0.30636439656786213</v>
      </c>
      <c r="AA79" s="70">
        <f t="shared" ca="1" si="94"/>
        <v>0.4088012406394001</v>
      </c>
      <c r="AB79" s="70">
        <f t="shared" ca="1" si="94"/>
        <v>0.55134858552655475</v>
      </c>
      <c r="AC79" s="70">
        <f t="shared" ca="1" si="94"/>
        <v>0.76330033422627286</v>
      </c>
      <c r="AD79" s="31"/>
      <c r="AE79" s="31"/>
      <c r="AF79" s="31"/>
    </row>
    <row r="80" spans="1:94">
      <c r="Q80" t="s">
        <v>90</v>
      </c>
      <c r="S80" s="25">
        <f t="shared" si="95"/>
        <v>20</v>
      </c>
      <c r="T80" s="31">
        <f t="shared" ca="1" si="96"/>
        <v>2.2287979254110239E-2</v>
      </c>
      <c r="U80" s="31">
        <f t="shared" ca="1" si="96"/>
        <v>5.4073788223746325E-2</v>
      </c>
      <c r="V80" s="70">
        <f t="shared" ca="1" si="96"/>
        <v>9.2382227167645867E-2</v>
      </c>
      <c r="W80" s="70">
        <f t="shared" ca="1" si="96"/>
        <v>0.13945056811983281</v>
      </c>
      <c r="X80" s="70">
        <f t="shared" ca="1" si="96"/>
        <v>0.19867135321176249</v>
      </c>
      <c r="Y80" s="70">
        <f t="shared" ca="1" si="96"/>
        <v>0.27544861750906119</v>
      </c>
      <c r="Z80" s="70">
        <f t="shared" ca="1" si="96"/>
        <v>0.37894813444065728</v>
      </c>
      <c r="AA80" s="70">
        <f t="shared" ca="1" si="94"/>
        <v>0.52606021320690111</v>
      </c>
      <c r="AB80" s="70">
        <f t="shared" ca="1" si="94"/>
        <v>0.75170920573544764</v>
      </c>
      <c r="AC80" s="31"/>
      <c r="AD80" s="31"/>
      <c r="AE80" s="31"/>
      <c r="AF80" s="31"/>
    </row>
    <row r="81" spans="2:32">
      <c r="S81" s="25">
        <f t="shared" si="95"/>
        <v>25</v>
      </c>
      <c r="T81" s="31">
        <f t="shared" ca="1" si="96"/>
        <v>2.3669439746259475E-2</v>
      </c>
      <c r="U81" s="31">
        <f t="shared" ca="1" si="96"/>
        <v>5.7739094067054249E-2</v>
      </c>
      <c r="V81" s="70">
        <f t="shared" ca="1" si="96"/>
        <v>9.9477171809373904E-2</v>
      </c>
      <c r="W81" s="70">
        <f t="shared" ca="1" si="96"/>
        <v>0.15142682438028579</v>
      </c>
      <c r="X81" s="70">
        <f t="shared" ca="1" si="96"/>
        <v>0.21804744364946438</v>
      </c>
      <c r="Y81" s="70">
        <f t="shared" ca="1" si="96"/>
        <v>0.30657565200446446</v>
      </c>
      <c r="Z81" s="70">
        <f t="shared" ca="1" si="96"/>
        <v>0.42994399397014221</v>
      </c>
      <c r="AA81" s="70">
        <f t="shared" ca="1" si="94"/>
        <v>0.73828845105232765</v>
      </c>
      <c r="AB81" s="31"/>
      <c r="AC81" s="31"/>
      <c r="AD81" s="31"/>
      <c r="AE81" s="31"/>
      <c r="AF81" s="31"/>
    </row>
    <row r="82" spans="2:32">
      <c r="S82" s="25">
        <f t="shared" si="95"/>
        <v>30</v>
      </c>
      <c r="T82" s="31">
        <f t="shared" ca="1" si="96"/>
        <v>2.5209835939101258E-2</v>
      </c>
      <c r="U82" s="31">
        <f t="shared" ca="1" si="96"/>
        <v>6.1917970445070671E-2</v>
      </c>
      <c r="V82" s="70">
        <f t="shared" ca="1" si="96"/>
        <v>0.10738187488753663</v>
      </c>
      <c r="W82" s="70">
        <f t="shared" ca="1" si="96"/>
        <v>0.16515844296251325</v>
      </c>
      <c r="X82" s="70">
        <f t="shared" ca="1" si="96"/>
        <v>0.24103288381413887</v>
      </c>
      <c r="Y82" s="70">
        <f t="shared" ca="1" si="96"/>
        <v>0.34508776213012488</v>
      </c>
      <c r="Z82" s="70">
        <f t="shared" ca="1" si="96"/>
        <v>0.49732327660725401</v>
      </c>
      <c r="AA82" s="31"/>
      <c r="AB82" s="31"/>
      <c r="AC82" s="31"/>
      <c r="AD82" s="31"/>
      <c r="AE82" s="31"/>
      <c r="AF82" s="31"/>
    </row>
    <row r="83" spans="2:32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S83" s="25">
        <f t="shared" si="95"/>
        <v>40</v>
      </c>
      <c r="T83" s="31">
        <f t="shared" ca="1" si="96"/>
        <v>2.9013360749155167E-2</v>
      </c>
      <c r="U83" s="31">
        <f t="shared" ca="1" si="96"/>
        <v>7.2424134891297301E-2</v>
      </c>
      <c r="V83" s="70">
        <f t="shared" ca="1" si="96"/>
        <v>0.12819651180335426</v>
      </c>
      <c r="W83" s="70">
        <f t="shared" ca="1" si="96"/>
        <v>0.20248719313151561</v>
      </c>
      <c r="X83" s="70">
        <f t="shared" ca="1" si="96"/>
        <v>0.30635521425646478</v>
      </c>
      <c r="Y83" s="70">
        <f t="shared" ca="1" si="96"/>
        <v>0.46185409089389895</v>
      </c>
      <c r="Z83" s="70">
        <f t="shared" ca="1" si="96"/>
        <v>0.72021361168822495</v>
      </c>
      <c r="AA83" s="31"/>
      <c r="AB83" s="31"/>
      <c r="AC83" s="31"/>
      <c r="AD83" s="31"/>
      <c r="AE83" s="31"/>
      <c r="AF83" s="31"/>
    </row>
    <row r="84" spans="2:32">
      <c r="S84" s="25">
        <f t="shared" si="95"/>
        <v>50</v>
      </c>
      <c r="T84" s="31">
        <f t="shared" ca="1" si="96"/>
        <v>3.4168524418747535E-2</v>
      </c>
      <c r="U84" s="31">
        <f t="shared" ca="1" si="96"/>
        <v>8.7224234912307602E-2</v>
      </c>
      <c r="V84" s="70">
        <f t="shared" ca="1" si="96"/>
        <v>0.15902068858872076</v>
      </c>
      <c r="W84" s="70">
        <f t="shared" ca="1" si="96"/>
        <v>0.26161738174143906</v>
      </c>
      <c r="X84" s="70">
        <f t="shared" ca="1" si="96"/>
        <v>0.42024613403545069</v>
      </c>
      <c r="Y84" s="70">
        <f t="shared" ca="1" si="96"/>
        <v>0.69805183117209602</v>
      </c>
      <c r="Z84" s="31"/>
      <c r="AA84" s="31"/>
      <c r="AB84" s="31"/>
      <c r="AC84" s="31"/>
      <c r="AD84" s="31"/>
      <c r="AE84" s="31"/>
      <c r="AF84" s="31"/>
    </row>
    <row r="85" spans="2:32">
      <c r="N85" s="62"/>
      <c r="O85" s="109"/>
      <c r="P85" s="109"/>
      <c r="Q85" s="109"/>
      <c r="S85" s="25">
        <f t="shared" si="95"/>
        <v>60</v>
      </c>
      <c r="T85" s="31">
        <f t="shared" ca="1" si="96"/>
        <v>4.1551493682506137E-2</v>
      </c>
      <c r="U85" s="31">
        <f t="shared" ca="1" si="96"/>
        <v>0.10962682098362597</v>
      </c>
      <c r="V85" s="70">
        <f t="shared" ca="1" si="96"/>
        <v>0.20936026211013145</v>
      </c>
      <c r="W85" s="70">
        <f t="shared" ca="1" si="96"/>
        <v>0.36952620124858548</v>
      </c>
      <c r="X85" s="70">
        <f t="shared" ca="1" si="96"/>
        <v>0.66892716273639241</v>
      </c>
      <c r="Y85" s="31"/>
      <c r="Z85" s="31"/>
      <c r="AA85" s="31"/>
      <c r="AB85" s="31"/>
      <c r="AC85" s="31"/>
      <c r="AD85" s="31"/>
      <c r="AE85" s="31"/>
      <c r="AF85" s="31"/>
    </row>
    <row r="86" spans="2:32">
      <c r="N86" s="62"/>
      <c r="O86" s="109"/>
      <c r="P86" s="109"/>
      <c r="Q86" s="109"/>
      <c r="S86" s="25">
        <f t="shared" si="95"/>
        <v>70</v>
      </c>
      <c r="T86" s="31">
        <f t="shared" ca="1" si="96"/>
        <v>5.3004435349987861E-2</v>
      </c>
      <c r="U86" s="31">
        <f t="shared" ca="1" si="96"/>
        <v>0.14751422953806101</v>
      </c>
      <c r="V86" s="70">
        <f t="shared" ca="1" si="96"/>
        <v>0.30633300940323338</v>
      </c>
      <c r="W86" s="70">
        <f t="shared" ca="1" si="96"/>
        <v>0.62894659770584127</v>
      </c>
      <c r="X86" s="31"/>
      <c r="Y86" s="31"/>
      <c r="Z86" s="31"/>
      <c r="AA86" s="31"/>
      <c r="AB86" s="31"/>
      <c r="AC86" s="31"/>
      <c r="AD86" s="31"/>
      <c r="AE86" s="31"/>
      <c r="AF86" s="31"/>
    </row>
    <row r="87" spans="2:32">
      <c r="N87" s="62"/>
      <c r="O87" s="109"/>
      <c r="P87" s="109"/>
      <c r="Q87" s="109"/>
      <c r="S87" s="25">
        <f t="shared" si="95"/>
        <v>80</v>
      </c>
      <c r="T87" s="31">
        <f t="shared" ca="1" si="96"/>
        <v>7.3173402477648711E-2</v>
      </c>
      <c r="U87" s="31">
        <f t="shared" ca="1" si="96"/>
        <v>0.22542024650771067</v>
      </c>
      <c r="V87" s="70">
        <f t="shared" ca="1" si="96"/>
        <v>0.57065021186791465</v>
      </c>
      <c r="W87" s="31"/>
      <c r="X87" s="31"/>
      <c r="Y87" s="31"/>
      <c r="Z87" s="31"/>
      <c r="AA87" s="31"/>
      <c r="AB87" s="31"/>
      <c r="AC87" s="31"/>
      <c r="AD87" s="31"/>
      <c r="AE87" s="31"/>
      <c r="AF87" s="31"/>
    </row>
    <row r="88" spans="2:32" ht="16.5" thickBot="1">
      <c r="N88" s="62"/>
      <c r="O88" s="109"/>
      <c r="P88" s="109"/>
      <c r="Q88" s="109"/>
      <c r="S88" s="25">
        <f t="shared" si="95"/>
        <v>90</v>
      </c>
      <c r="T88" s="31">
        <f t="shared" ca="1" si="96"/>
        <v>0.11811967640308869</v>
      </c>
      <c r="U88" s="31">
        <f t="shared" ca="1" si="96"/>
        <v>0.4777122232981309</v>
      </c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</row>
    <row r="89" spans="2:32">
      <c r="L89" s="110"/>
      <c r="M89" s="111"/>
      <c r="N89" s="112" t="s">
        <v>0</v>
      </c>
      <c r="O89" s="113" t="s">
        <v>1</v>
      </c>
      <c r="P89" s="113" t="s">
        <v>2</v>
      </c>
      <c r="Q89" s="114" t="s">
        <v>3</v>
      </c>
      <c r="S89" s="26">
        <f t="shared" si="95"/>
        <v>100</v>
      </c>
      <c r="T89" s="31">
        <f t="shared" ca="1" si="96"/>
        <v>0.30620254575262218</v>
      </c>
      <c r="U89" s="31">
        <f t="shared" ca="1" si="96"/>
        <v>-3.3624248742513796E-2</v>
      </c>
      <c r="V89" s="31">
        <f t="shared" ca="1" si="96"/>
        <v>-3.3098238563318616E-2</v>
      </c>
      <c r="W89" s="31">
        <f t="shared" ca="1" si="96"/>
        <v>-3.1544456267378902E-2</v>
      </c>
      <c r="X89" s="31">
        <f t="shared" ca="1" si="96"/>
        <v>-2.8744148565757598E-2</v>
      </c>
      <c r="Y89" s="31">
        <f t="shared" ca="1" si="96"/>
        <v>-2.5249551413876286E-2</v>
      </c>
      <c r="Z89" s="31">
        <f t="shared" ca="1" si="96"/>
        <v>-2.194632160636548E-2</v>
      </c>
      <c r="AA89" s="31">
        <f t="shared" ca="1" si="96"/>
        <v>-1.9434298973979146E-2</v>
      </c>
      <c r="AB89" s="31">
        <f t="shared" ca="1" si="96"/>
        <v>-1.7921331856011719E-2</v>
      </c>
      <c r="AC89" s="31">
        <f t="shared" ca="1" si="96"/>
        <v>-1.7421062403959374E-2</v>
      </c>
      <c r="AD89" s="31">
        <f t="shared" ca="1" si="96"/>
        <v>-1.7920002892745941E-2</v>
      </c>
      <c r="AE89" s="31"/>
      <c r="AF89" s="31"/>
    </row>
    <row r="90" spans="2:32">
      <c r="L90" s="115" t="s">
        <v>91</v>
      </c>
      <c r="M90" s="116"/>
      <c r="N90" s="117" t="s">
        <v>92</v>
      </c>
      <c r="O90" s="118">
        <v>1</v>
      </c>
      <c r="P90" s="118">
        <v>0</v>
      </c>
      <c r="Q90" s="119">
        <v>0</v>
      </c>
      <c r="S90" s="26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</row>
    <row r="91" spans="2:32" ht="16.5" thickBot="1">
      <c r="L91" s="120" t="s">
        <v>93</v>
      </c>
      <c r="M91" s="121"/>
      <c r="N91" s="122" t="s">
        <v>92</v>
      </c>
      <c r="O91" s="123">
        <v>-1</v>
      </c>
      <c r="P91" s="123">
        <v>0</v>
      </c>
      <c r="Q91" s="124">
        <v>0</v>
      </c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2:32">
      <c r="S92" s="24" t="s">
        <v>94</v>
      </c>
      <c r="T92" s="26">
        <f>T77</f>
        <v>0</v>
      </c>
      <c r="U92" s="26">
        <f t="shared" ref="U92:AD92" si="97">U77</f>
        <v>10</v>
      </c>
      <c r="V92" s="26">
        <f t="shared" si="97"/>
        <v>20</v>
      </c>
      <c r="W92" s="26">
        <f t="shared" si="97"/>
        <v>30</v>
      </c>
      <c r="X92" s="26">
        <f t="shared" si="97"/>
        <v>40</v>
      </c>
      <c r="Y92" s="26">
        <f t="shared" si="97"/>
        <v>50</v>
      </c>
      <c r="Z92" s="26">
        <f t="shared" si="97"/>
        <v>60</v>
      </c>
      <c r="AA92" s="26">
        <f t="shared" si="97"/>
        <v>70</v>
      </c>
      <c r="AB92" s="26">
        <f t="shared" si="97"/>
        <v>80</v>
      </c>
      <c r="AC92" s="26">
        <f t="shared" si="97"/>
        <v>90</v>
      </c>
      <c r="AD92" s="26">
        <f t="shared" si="97"/>
        <v>100</v>
      </c>
      <c r="AE92" s="26"/>
      <c r="AF92" s="26"/>
    </row>
    <row r="93" spans="2:32">
      <c r="S93" s="25">
        <f>S78</f>
        <v>0</v>
      </c>
      <c r="T93" s="31">
        <v>1</v>
      </c>
      <c r="U93" s="31">
        <f t="shared" ref="U93:AD104" ca="1" si="98">(U3/U33)^0.5</f>
        <v>0.30051765447732354</v>
      </c>
      <c r="V93" s="31">
        <f t="shared" ca="1" si="98"/>
        <v>0.35572231336044008</v>
      </c>
      <c r="W93" s="31">
        <f t="shared" ca="1" si="98"/>
        <v>0.4111973392437594</v>
      </c>
      <c r="X93" s="31">
        <f t="shared" ca="1" si="98"/>
        <v>0.46878119578672983</v>
      </c>
      <c r="Y93" s="31">
        <f t="shared" ca="1" si="98"/>
        <v>0.5302179106577164</v>
      </c>
      <c r="Z93" s="31">
        <f t="shared" ca="1" si="98"/>
        <v>0.59749484844362311</v>
      </c>
      <c r="AA93" s="31">
        <f t="shared" ca="1" si="98"/>
        <v>0.67318977706670458</v>
      </c>
      <c r="AB93" s="31">
        <f t="shared" ca="1" si="98"/>
        <v>0.76098961785726915</v>
      </c>
      <c r="AC93" s="31">
        <f t="shared" ca="1" si="98"/>
        <v>0.86664501591552978</v>
      </c>
      <c r="AD93" s="31">
        <f t="shared" ca="1" si="98"/>
        <v>1</v>
      </c>
      <c r="AE93" s="31"/>
      <c r="AF93" s="31"/>
    </row>
    <row r="94" spans="2:32">
      <c r="S94" s="25">
        <f t="shared" ref="S94:S104" si="99">S79</f>
        <v>10</v>
      </c>
      <c r="T94" s="31">
        <v>1</v>
      </c>
      <c r="U94" s="31">
        <f t="shared" ca="1" si="98"/>
        <v>0.46141887647403412</v>
      </c>
      <c r="V94" s="31">
        <f t="shared" ca="1" si="98"/>
        <v>0.514404643742149</v>
      </c>
      <c r="W94" s="31">
        <f t="shared" ca="1" si="98"/>
        <v>0.57144346115451616</v>
      </c>
      <c r="X94" s="31">
        <f t="shared" ca="1" si="98"/>
        <v>0.63410074991473619</v>
      </c>
      <c r="Y94" s="31">
        <f t="shared" ca="1" si="98"/>
        <v>0.70445227160584101</v>
      </c>
      <c r="Z94" s="31">
        <f t="shared" ca="1" si="98"/>
        <v>0.78544250941779215</v>
      </c>
      <c r="AA94" s="31">
        <f t="shared" ca="1" si="98"/>
        <v>0.88153259320207678</v>
      </c>
      <c r="AB94" s="31">
        <f t="shared" ca="1" si="98"/>
        <v>1</v>
      </c>
      <c r="AC94" s="31">
        <f t="shared" ca="1" si="98"/>
        <v>1.1538749795307983</v>
      </c>
      <c r="AD94" s="31"/>
      <c r="AE94" s="31"/>
      <c r="AF94" s="31"/>
    </row>
    <row r="95" spans="2:32">
      <c r="S95" s="25">
        <f t="shared" si="99"/>
        <v>20</v>
      </c>
      <c r="T95" s="31">
        <v>1</v>
      </c>
      <c r="U95" s="31">
        <f t="shared" ca="1" si="98"/>
        <v>0.60544743029496695</v>
      </c>
      <c r="V95" s="31">
        <f t="shared" ca="1" si="98"/>
        <v>0.66427374469840661</v>
      </c>
      <c r="W95" s="31">
        <f t="shared" ca="1" si="98"/>
        <v>0.73009075062893769</v>
      </c>
      <c r="X95" s="31">
        <f t="shared" ca="1" si="98"/>
        <v>0.80529497045807963</v>
      </c>
      <c r="Y95" s="31">
        <f t="shared" ca="1" si="98"/>
        <v>0.89341968956482354</v>
      </c>
      <c r="Z95" s="31">
        <f t="shared" ca="1" si="98"/>
        <v>1</v>
      </c>
      <c r="AA95" s="31">
        <f t="shared" ca="1" si="98"/>
        <v>1.1343880052892912</v>
      </c>
      <c r="AB95" s="31">
        <f t="shared" ca="1" si="98"/>
        <v>1.3140783744405296</v>
      </c>
      <c r="AC95" s="31"/>
      <c r="AD95" s="31"/>
      <c r="AE95" s="31"/>
      <c r="AF95" s="31"/>
    </row>
    <row r="96" spans="2:32">
      <c r="S96" s="25">
        <f t="shared" si="99"/>
        <v>25</v>
      </c>
      <c r="T96" s="31">
        <v>1</v>
      </c>
      <c r="U96" s="31">
        <f t="shared" ca="1" si="98"/>
        <v>0.67780202449947313</v>
      </c>
      <c r="V96" s="31">
        <f t="shared" ca="1" si="98"/>
        <v>0.74198484906734274</v>
      </c>
      <c r="W96" s="31">
        <f t="shared" ca="1" si="98"/>
        <v>0.81442372513133188</v>
      </c>
      <c r="X96" s="31">
        <f t="shared" ca="1" si="98"/>
        <v>0.89881609374241311</v>
      </c>
      <c r="Y96" s="31">
        <f t="shared" ca="1" si="98"/>
        <v>1</v>
      </c>
      <c r="Z96" s="31">
        <f t="shared" ca="1" si="98"/>
        <v>1.1259404671135465</v>
      </c>
      <c r="AA96" s="31">
        <f ca="1">(AA7/AA36)^0.5</f>
        <v>1.4861151390078482</v>
      </c>
      <c r="AB96" s="31"/>
      <c r="AC96" s="31"/>
      <c r="AD96" s="31"/>
      <c r="AE96" s="31"/>
      <c r="AF96" s="31"/>
    </row>
    <row r="97" spans="19:32">
      <c r="S97" s="25">
        <f t="shared" si="99"/>
        <v>30</v>
      </c>
      <c r="T97" s="31">
        <v>1</v>
      </c>
      <c r="U97" s="31">
        <f t="shared" ca="1" si="98"/>
        <v>0.75153627190751804</v>
      </c>
      <c r="V97" s="31">
        <f t="shared" ca="1" si="98"/>
        <v>0.82174803904245153</v>
      </c>
      <c r="W97" s="31">
        <f t="shared" ca="1" si="98"/>
        <v>0.90313278864474222</v>
      </c>
      <c r="X97" s="31">
        <f t="shared" ca="1" si="98"/>
        <v>1.0000000000000002</v>
      </c>
      <c r="Y97" s="31">
        <f t="shared" ca="1" si="98"/>
        <v>1.1192947857317661</v>
      </c>
      <c r="Z97" s="31">
        <f t="shared" ca="1" si="98"/>
        <v>1.274090409030429</v>
      </c>
      <c r="AA97" s="31"/>
      <c r="AB97" s="31"/>
      <c r="AC97" s="31"/>
      <c r="AD97" s="31"/>
      <c r="AE97" s="31"/>
      <c r="AF97" s="31"/>
    </row>
    <row r="98" spans="19:32">
      <c r="S98" s="25">
        <f t="shared" si="99"/>
        <v>40</v>
      </c>
      <c r="T98" s="31">
        <v>1</v>
      </c>
      <c r="U98" s="31">
        <f t="shared" ca="1" si="98"/>
        <v>0.91121964421858537</v>
      </c>
      <c r="V98" s="31">
        <f t="shared" ca="1" si="98"/>
        <v>1</v>
      </c>
      <c r="W98" s="31">
        <f t="shared" ca="1" si="98"/>
        <v>1.1072568868866102</v>
      </c>
      <c r="X98" s="31">
        <f t="shared" ca="1" si="98"/>
        <v>1.2417810078103</v>
      </c>
      <c r="Y98" s="31">
        <f t="shared" ca="1" si="98"/>
        <v>1.419542586924222</v>
      </c>
      <c r="Z98" s="31">
        <f t="shared" ca="1" si="98"/>
        <v>1.6736545973657133</v>
      </c>
      <c r="AA98" s="31"/>
      <c r="AB98" s="31"/>
      <c r="AC98" s="31"/>
      <c r="AD98" s="31"/>
      <c r="AE98" s="31"/>
      <c r="AF98" s="31"/>
    </row>
    <row r="99" spans="19:32">
      <c r="S99" s="25">
        <f t="shared" si="99"/>
        <v>50</v>
      </c>
      <c r="T99" s="31">
        <v>1</v>
      </c>
      <c r="U99" s="31">
        <f t="shared" ca="1" si="98"/>
        <v>1.0974302478493514</v>
      </c>
      <c r="V99" s="31">
        <f t="shared" ca="1" si="98"/>
        <v>1.2169180241248376</v>
      </c>
      <c r="W99" s="31">
        <f t="shared" ca="1" si="98"/>
        <v>1.3696927390718876</v>
      </c>
      <c r="X99" s="31">
        <f t="shared" ca="1" si="98"/>
        <v>1.5770364569580846</v>
      </c>
      <c r="Y99" s="31">
        <f t="shared" ca="1" si="98"/>
        <v>1.8860170128156095</v>
      </c>
      <c r="Z99" s="31"/>
      <c r="AA99" s="31"/>
      <c r="AB99" s="31"/>
      <c r="AC99" s="31"/>
      <c r="AD99" s="31"/>
      <c r="AE99" s="31"/>
      <c r="AF99" s="31"/>
    </row>
    <row r="100" spans="19:32">
      <c r="S100" s="25">
        <f t="shared" si="99"/>
        <v>60</v>
      </c>
      <c r="T100" s="31">
        <v>1</v>
      </c>
      <c r="U100" s="31">
        <f t="shared" ca="1" si="98"/>
        <v>1.3306077662250975</v>
      </c>
      <c r="V100" s="31">
        <f t="shared" ca="1" si="98"/>
        <v>1.5054034695500715</v>
      </c>
      <c r="W100" s="31">
        <f t="shared" ca="1" si="98"/>
        <v>1.7499544014024579</v>
      </c>
      <c r="X100" s="31">
        <f t="shared" ca="1" si="98"/>
        <v>2.1331913672897111</v>
      </c>
      <c r="Y100" s="31"/>
      <c r="Z100" s="31"/>
      <c r="AA100" s="31"/>
      <c r="AB100" s="31"/>
      <c r="AC100" s="31"/>
      <c r="AD100" s="31"/>
      <c r="AE100" s="31"/>
      <c r="AF100" s="31"/>
    </row>
    <row r="101" spans="19:32">
      <c r="S101" s="25">
        <f t="shared" si="99"/>
        <v>70</v>
      </c>
      <c r="T101" s="31">
        <v>1</v>
      </c>
      <c r="U101" s="31">
        <f t="shared" ca="1" si="98"/>
        <v>1.6516710617019406</v>
      </c>
      <c r="V101" s="31">
        <f t="shared" ca="1" si="98"/>
        <v>1.9439948922802899</v>
      </c>
      <c r="W101" s="31">
        <f t="shared" ca="1" si="98"/>
        <v>2.4319223510519752</v>
      </c>
      <c r="X101" s="31"/>
      <c r="Y101" s="31"/>
      <c r="Z101" s="31"/>
      <c r="AA101" s="31"/>
      <c r="AB101" s="31"/>
      <c r="AC101" s="31"/>
      <c r="AD101" s="31"/>
      <c r="AE101" s="31"/>
      <c r="AF101" s="31"/>
    </row>
    <row r="102" spans="19:32">
      <c r="S102" s="25">
        <f t="shared" si="99"/>
        <v>80</v>
      </c>
      <c r="T102" s="31">
        <v>1</v>
      </c>
      <c r="U102" s="31">
        <f t="shared" ca="1" si="98"/>
        <v>2.1672281976012173</v>
      </c>
      <c r="V102" s="31">
        <f t="shared" ca="1" si="98"/>
        <v>2.8111815380744405</v>
      </c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9:32">
      <c r="S103" s="25">
        <f t="shared" si="99"/>
        <v>90</v>
      </c>
      <c r="T103" s="31">
        <v>1</v>
      </c>
      <c r="U103" s="31">
        <f t="shared" ca="1" si="98"/>
        <v>3.3275915244954701</v>
      </c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9:32">
      <c r="S104" s="26">
        <f t="shared" si="99"/>
        <v>100</v>
      </c>
      <c r="T104" s="31">
        <v>1</v>
      </c>
      <c r="U104" s="31" t="e">
        <f ca="1">(#REF!/U44)^0.5</f>
        <v>#REF!</v>
      </c>
      <c r="V104" s="31" t="e">
        <f ca="1">(#REF!/V44)^0.5</f>
        <v>#REF!</v>
      </c>
      <c r="W104" s="31" t="e">
        <f ca="1">(#REF!/W44)^0.5</f>
        <v>#REF!</v>
      </c>
      <c r="X104" s="31" t="e">
        <f ca="1">(#REF!/X44)^0.5</f>
        <v>#REF!</v>
      </c>
      <c r="Y104" s="31" t="e">
        <f ca="1">(#REF!/Y44)^0.5</f>
        <v>#REF!</v>
      </c>
      <c r="Z104" s="31" t="e">
        <f ca="1">(#REF!/Z44)^0.5</f>
        <v>#REF!</v>
      </c>
      <c r="AA104" s="31" t="e">
        <f ca="1">(#REF!/AA44)^0.5</f>
        <v>#REF!</v>
      </c>
      <c r="AB104" s="31">
        <f t="shared" ca="1" si="98"/>
        <v>0</v>
      </c>
      <c r="AC104" s="31">
        <f t="shared" ca="1" si="98"/>
        <v>0</v>
      </c>
      <c r="AD104" s="31">
        <f t="shared" ca="1" si="98"/>
        <v>0</v>
      </c>
      <c r="AE104" s="31"/>
      <c r="AF104" s="31"/>
    </row>
    <row r="105" spans="19:32">
      <c r="S105" s="26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  <row r="106" spans="19:32"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</row>
    <row r="107" spans="19:32">
      <c r="S107" s="24" t="s">
        <v>95</v>
      </c>
      <c r="T107" s="26">
        <f>T92</f>
        <v>0</v>
      </c>
      <c r="U107" s="26">
        <f t="shared" ref="U107:AD107" si="100">U92</f>
        <v>10</v>
      </c>
      <c r="V107" s="26">
        <f t="shared" si="100"/>
        <v>20</v>
      </c>
      <c r="W107" s="26">
        <f t="shared" si="100"/>
        <v>30</v>
      </c>
      <c r="X107" s="26">
        <f t="shared" si="100"/>
        <v>40</v>
      </c>
      <c r="Y107" s="26">
        <f t="shared" si="100"/>
        <v>50</v>
      </c>
      <c r="Z107" s="26">
        <f t="shared" si="100"/>
        <v>60</v>
      </c>
      <c r="AA107" s="26">
        <f t="shared" si="100"/>
        <v>70</v>
      </c>
      <c r="AB107" s="26">
        <f t="shared" si="100"/>
        <v>80</v>
      </c>
      <c r="AC107" s="26">
        <f t="shared" si="100"/>
        <v>90</v>
      </c>
      <c r="AD107" s="26">
        <f t="shared" si="100"/>
        <v>100</v>
      </c>
      <c r="AE107" s="26"/>
      <c r="AF107" s="26"/>
    </row>
    <row r="108" spans="19:32">
      <c r="S108" s="25">
        <f>S93</f>
        <v>0</v>
      </c>
      <c r="T108" s="70">
        <f ca="1">(2*(T93-T78)+(1-T63^2/T33/T3)*T3/T18)^0.5</f>
        <v>1.9082139614294475</v>
      </c>
      <c r="U108" s="70">
        <f t="shared" ref="U108:AD119" ca="1" si="101">(2*(U93-U78)+(1-U63^2/U33/U3)*U3/U18)^0.5</f>
        <v>1.3988450487612869</v>
      </c>
      <c r="V108" s="70">
        <f t="shared" ca="1" si="101"/>
        <v>1.3739478743472138</v>
      </c>
      <c r="W108" s="70">
        <f t="shared" ca="1" si="101"/>
        <v>1.3583433319253584</v>
      </c>
      <c r="X108" s="70">
        <f t="shared" ca="1" si="101"/>
        <v>1.3439978980584562</v>
      </c>
      <c r="Y108" s="70">
        <f t="shared" ca="1" si="101"/>
        <v>1.3267304957143216</v>
      </c>
      <c r="Z108" s="70">
        <f t="shared" ca="1" si="101"/>
        <v>1.302947159095589</v>
      </c>
      <c r="AA108" s="70">
        <f t="shared" ca="1" si="101"/>
        <v>1.268027939069756</v>
      </c>
      <c r="AB108" s="70">
        <f t="shared" ca="1" si="101"/>
        <v>1.2143623782133004</v>
      </c>
      <c r="AC108" s="70">
        <f t="shared" ca="1" si="101"/>
        <v>1.1269834642710963</v>
      </c>
      <c r="AD108" s="70">
        <f t="shared" ca="1" si="101"/>
        <v>0.69866411584959875</v>
      </c>
      <c r="AE108" s="31"/>
      <c r="AF108" s="31"/>
    </row>
    <row r="109" spans="19:32">
      <c r="S109" s="25">
        <f t="shared" ref="S109:S119" si="102">S94</f>
        <v>10</v>
      </c>
      <c r="T109" s="70">
        <f t="shared" ref="T109:Z119" ca="1" si="103">(2*(T94-T79)+(1-T64^2/T34/T4)*T4/T19)^0.5</f>
        <v>2.5144537483520208</v>
      </c>
      <c r="U109" s="70">
        <f t="shared" ca="1" si="103"/>
        <v>1.978214971502001</v>
      </c>
      <c r="V109" s="70">
        <f t="shared" ca="1" si="103"/>
        <v>1.8354773259561739</v>
      </c>
      <c r="W109" s="70">
        <f t="shared" ca="1" si="103"/>
        <v>1.7477038541660155</v>
      </c>
      <c r="X109" s="70">
        <f t="shared" ca="1" si="103"/>
        <v>1.6843917552801615</v>
      </c>
      <c r="Y109" s="70">
        <f t="shared" ca="1" si="103"/>
        <v>1.6312359198878164</v>
      </c>
      <c r="Z109" s="70">
        <f t="shared" ca="1" si="103"/>
        <v>1.578848674873774</v>
      </c>
      <c r="AA109" s="70">
        <f t="shared" ca="1" si="101"/>
        <v>1.5179660805610464</v>
      </c>
      <c r="AB109" s="70">
        <f t="shared" ca="1" si="101"/>
        <v>1.4347917009925144</v>
      </c>
      <c r="AC109" s="70">
        <f t="shared" ca="1" si="101"/>
        <v>1.300398021767359</v>
      </c>
      <c r="AD109" s="31"/>
      <c r="AE109" s="31"/>
      <c r="AF109" s="31"/>
    </row>
    <row r="110" spans="19:32">
      <c r="S110" s="25">
        <f t="shared" si="102"/>
        <v>20</v>
      </c>
      <c r="T110" s="70">
        <f t="shared" ca="1" si="103"/>
        <v>3.0004297247099609</v>
      </c>
      <c r="U110" s="70">
        <f t="shared" ca="1" si="103"/>
        <v>2.4151259539343517</v>
      </c>
      <c r="V110" s="70">
        <f t="shared" ca="1" si="103"/>
        <v>2.1967490245195518</v>
      </c>
      <c r="W110" s="70">
        <f t="shared" ca="1" si="103"/>
        <v>2.0610706015178888</v>
      </c>
      <c r="X110" s="70">
        <f t="shared" ca="1" si="103"/>
        <v>1.96409268128829</v>
      </c>
      <c r="Y110" s="70">
        <f t="shared" ca="1" si="103"/>
        <v>1.8848777388833609</v>
      </c>
      <c r="Z110" s="70">
        <f t="shared" ca="1" si="103"/>
        <v>1.8092617899635426</v>
      </c>
      <c r="AA110" s="70">
        <f t="shared" ca="1" si="101"/>
        <v>1.7219625142244483</v>
      </c>
      <c r="AB110" s="70">
        <f t="shared" ca="1" si="101"/>
        <v>1.5957673399442691</v>
      </c>
      <c r="AC110" s="31"/>
      <c r="AD110" s="31"/>
      <c r="AE110" s="31"/>
      <c r="AF110" s="31"/>
    </row>
    <row r="111" spans="19:32">
      <c r="S111" s="25">
        <f t="shared" si="102"/>
        <v>25</v>
      </c>
      <c r="T111" s="70">
        <f t="shared" ca="1" si="103"/>
        <v>3.2151366666931764</v>
      </c>
      <c r="U111" s="70">
        <f t="shared" ca="1" si="103"/>
        <v>2.6069173863307737</v>
      </c>
      <c r="V111" s="70">
        <f t="shared" ca="1" si="103"/>
        <v>2.35735146163002</v>
      </c>
      <c r="W111" s="70">
        <f t="shared" ca="1" si="103"/>
        <v>2.2016541845536794</v>
      </c>
      <c r="X111" s="70">
        <f t="shared" ca="1" si="103"/>
        <v>2.0903386450560735</v>
      </c>
      <c r="Y111" s="70">
        <f t="shared" ca="1" si="103"/>
        <v>1.9994450256376728</v>
      </c>
      <c r="Z111" s="70">
        <f t="shared" ca="1" si="103"/>
        <v>1.9120369497436402</v>
      </c>
      <c r="AA111" s="70">
        <f ca="1">(2*(AA96-AA81)+(1-AA66^2/AA36/AA7)*AA7/AA21)^0.5</f>
        <v>1.8834576266027412</v>
      </c>
      <c r="AB111" s="31"/>
      <c r="AC111" s="31"/>
      <c r="AD111" s="31"/>
      <c r="AE111" s="31"/>
      <c r="AF111" s="31"/>
    </row>
    <row r="112" spans="19:32">
      <c r="S112" s="25">
        <f t="shared" si="102"/>
        <v>30</v>
      </c>
      <c r="T112" s="70">
        <f t="shared" ca="1" si="103"/>
        <v>3.4177700365777883</v>
      </c>
      <c r="U112" s="70">
        <f t="shared" ca="1" si="103"/>
        <v>2.7841846268593056</v>
      </c>
      <c r="V112" s="70">
        <f t="shared" ca="1" si="103"/>
        <v>2.5074692469051172</v>
      </c>
      <c r="W112" s="70">
        <f t="shared" ca="1" si="103"/>
        <v>2.3346793811501234</v>
      </c>
      <c r="X112" s="70">
        <f t="shared" ca="1" si="103"/>
        <v>2.2110886106730514</v>
      </c>
      <c r="Y112" s="70">
        <f t="shared" ca="1" si="103"/>
        <v>2.1097338248740272</v>
      </c>
      <c r="Z112" s="70">
        <f t="shared" ca="1" si="103"/>
        <v>2.0100788814549078</v>
      </c>
      <c r="AA112" s="31"/>
      <c r="AB112" s="31"/>
      <c r="AC112" s="31"/>
      <c r="AD112" s="31"/>
      <c r="AE112" s="31"/>
      <c r="AF112" s="31"/>
    </row>
    <row r="113" spans="1:32">
      <c r="S113" s="25">
        <f t="shared" si="102"/>
        <v>40</v>
      </c>
      <c r="T113" s="70">
        <f t="shared" ca="1" si="103"/>
        <v>3.789130083442279</v>
      </c>
      <c r="U113" s="70">
        <f t="shared" ca="1" si="103"/>
        <v>3.1129612027745908</v>
      </c>
      <c r="V113" s="70">
        <f t="shared" ca="1" si="103"/>
        <v>2.7882704755943615</v>
      </c>
      <c r="W113" s="70">
        <f t="shared" ca="1" si="103"/>
        <v>2.5850898234506432</v>
      </c>
      <c r="X113" s="70">
        <f t="shared" ca="1" si="103"/>
        <v>2.4389729892030076</v>
      </c>
      <c r="Y113" s="70">
        <f t="shared" ca="1" si="103"/>
        <v>2.3156088576012634</v>
      </c>
      <c r="Z113" s="70">
        <f t="shared" ca="1" si="103"/>
        <v>2.1806835029449281</v>
      </c>
      <c r="AA113" s="31"/>
      <c r="AB113" s="31"/>
      <c r="AC113" s="31"/>
      <c r="AD113" s="31"/>
      <c r="AE113" s="31"/>
      <c r="AF113" s="31"/>
    </row>
    <row r="114" spans="1:32">
      <c r="S114" s="25">
        <f t="shared" si="102"/>
        <v>50</v>
      </c>
      <c r="T114" s="70">
        <f t="shared" ca="1" si="103"/>
        <v>4.1267978079142793</v>
      </c>
      <c r="U114" s="70">
        <f t="shared" ca="1" si="103"/>
        <v>3.416257784306334</v>
      </c>
      <c r="V114" s="70">
        <f t="shared" ca="1" si="103"/>
        <v>3.0513845214975692</v>
      </c>
      <c r="W114" s="70">
        <f t="shared" ca="1" si="103"/>
        <v>2.8230334376135802</v>
      </c>
      <c r="X114" s="70">
        <f t="shared" ca="1" si="103"/>
        <v>2.6563472058764348</v>
      </c>
      <c r="Y114" s="70">
        <f t="shared" ca="1" si="103"/>
        <v>2.5022362863384973</v>
      </c>
      <c r="Z114" s="31"/>
      <c r="AA114" s="31"/>
      <c r="AB114" s="31"/>
      <c r="AC114" s="31"/>
      <c r="AD114" s="31"/>
      <c r="AE114" s="31"/>
      <c r="AF114" s="31"/>
    </row>
    <row r="115" spans="1:32">
      <c r="S115" s="25">
        <f t="shared" si="102"/>
        <v>60</v>
      </c>
      <c r="T115" s="70">
        <f t="shared" ca="1" si="103"/>
        <v>4.4382211772289377</v>
      </c>
      <c r="U115" s="70">
        <f t="shared" ca="1" si="103"/>
        <v>3.7046576871035168</v>
      </c>
      <c r="V115" s="70">
        <f t="shared" ca="1" si="103"/>
        <v>3.3069936032424692</v>
      </c>
      <c r="W115" s="70">
        <f t="shared" ca="1" si="103"/>
        <v>3.0584020519458579</v>
      </c>
      <c r="X115" s="70">
        <f t="shared" ca="1" si="103"/>
        <v>2.8670047137938162</v>
      </c>
      <c r="Y115" s="31"/>
      <c r="Z115" s="31"/>
      <c r="AA115" s="31"/>
      <c r="AB115" s="31"/>
      <c r="AC115" s="31"/>
      <c r="AD115" s="31"/>
      <c r="AE115" s="31"/>
      <c r="AF115" s="31"/>
    </row>
    <row r="116" spans="1:32">
      <c r="S116" s="25">
        <f t="shared" si="102"/>
        <v>70</v>
      </c>
      <c r="T116" s="70">
        <f t="shared" ca="1" si="103"/>
        <v>4.728098156345566</v>
      </c>
      <c r="U116" s="70">
        <f t="shared" ca="1" si="103"/>
        <v>3.9889936484786634</v>
      </c>
      <c r="V116" s="70">
        <f t="shared" ca="1" si="103"/>
        <v>3.5681585465550869</v>
      </c>
      <c r="W116" s="70">
        <f t="shared" ca="1" si="103"/>
        <v>3.3033855093116911</v>
      </c>
      <c r="X116" s="31"/>
      <c r="Y116" s="31"/>
      <c r="Z116" s="31"/>
      <c r="AA116" s="31"/>
      <c r="AB116" s="31"/>
      <c r="AC116" s="31"/>
      <c r="AD116" s="31"/>
      <c r="AE116" s="31"/>
      <c r="AF116" s="31"/>
    </row>
    <row r="117" spans="1:32">
      <c r="S117" s="25">
        <f t="shared" si="102"/>
        <v>80</v>
      </c>
      <c r="T117" s="70">
        <f t="shared" ca="1" si="103"/>
        <v>4.9990082214538267</v>
      </c>
      <c r="U117" s="70">
        <f t="shared" ca="1" si="103"/>
        <v>4.2872432671560254</v>
      </c>
      <c r="V117" s="70">
        <f t="shared" ca="1" si="103"/>
        <v>3.8624168986415088</v>
      </c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</row>
    <row r="118" spans="1:32">
      <c r="S118" s="25">
        <f t="shared" si="102"/>
        <v>90</v>
      </c>
      <c r="T118" s="70">
        <f t="shared" ca="1" si="103"/>
        <v>5.2500382820802507</v>
      </c>
      <c r="U118" s="70">
        <f t="shared" ca="1" si="103"/>
        <v>4.6547849283405114</v>
      </c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</row>
    <row r="119" spans="1:32">
      <c r="S119" s="26">
        <f t="shared" si="102"/>
        <v>100</v>
      </c>
      <c r="T119" s="70">
        <f t="shared" ca="1" si="103"/>
        <v>5.4566946530120823</v>
      </c>
      <c r="U119" s="31" t="e">
        <f ca="1">(2*(U104-U89)+(1-U74^2/U44/#REF!)*#REF!/U29)^0.5</f>
        <v>#REF!</v>
      </c>
      <c r="V119" s="31" t="e">
        <f ca="1">(2*(V104-V89)+(1-V74^2/V44/#REF!)*#REF!/V29)^0.5</f>
        <v>#REF!</v>
      </c>
      <c r="W119" s="31" t="e">
        <f ca="1">(2*(W104-W89)+(1-W74^2/W44/#REF!)*#REF!/W29)^0.5</f>
        <v>#REF!</v>
      </c>
      <c r="X119" s="31" t="e">
        <f ca="1">(2*(X104-X89)+(1-X74^2/X44/#REF!)*#REF!/X29)^0.5</f>
        <v>#REF!</v>
      </c>
      <c r="Y119" s="31" t="e">
        <f ca="1">(2*(Y104-Y89)+(1-Y74^2/Y44/#REF!)*#REF!/Y29)^0.5</f>
        <v>#REF!</v>
      </c>
      <c r="Z119" s="31" t="e">
        <f ca="1">(2*(Z104-Z89)+(1-Z74^2/Z44/#REF!)*#REF!/Z29)^0.5</f>
        <v>#REF!</v>
      </c>
      <c r="AA119" s="31" t="e">
        <f ca="1">(2*(AA104-AA89)+(1-AA74^2/AA44/#REF!)*#REF!/AA29)^0.5</f>
        <v>#REF!</v>
      </c>
      <c r="AB119" s="31" t="e">
        <f t="shared" ca="1" si="101"/>
        <v>#DIV/0!</v>
      </c>
      <c r="AC119" s="31" t="e">
        <f t="shared" ca="1" si="101"/>
        <v>#DIV/0!</v>
      </c>
      <c r="AD119" s="31" t="e">
        <f t="shared" ca="1" si="101"/>
        <v>#DIV/0!</v>
      </c>
      <c r="AE119" s="31"/>
      <c r="AF119" s="31"/>
    </row>
    <row r="120" spans="1:32">
      <c r="S120" s="26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</row>
    <row r="121" spans="1:32"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</row>
    <row r="122" spans="1:32">
      <c r="A122" s="95"/>
      <c r="S122" s="24" t="s">
        <v>96</v>
      </c>
      <c r="T122" s="26">
        <f>T107</f>
        <v>0</v>
      </c>
      <c r="U122" s="26">
        <f t="shared" ref="U122:AD122" si="104">U107</f>
        <v>10</v>
      </c>
      <c r="V122" s="26">
        <f t="shared" si="104"/>
        <v>20</v>
      </c>
      <c r="W122" s="26">
        <f t="shared" si="104"/>
        <v>30</v>
      </c>
      <c r="X122" s="26">
        <f t="shared" si="104"/>
        <v>40</v>
      </c>
      <c r="Y122" s="26">
        <f t="shared" si="104"/>
        <v>50</v>
      </c>
      <c r="Z122" s="26">
        <f t="shared" si="104"/>
        <v>60</v>
      </c>
      <c r="AA122" s="26">
        <f t="shared" si="104"/>
        <v>70</v>
      </c>
      <c r="AB122" s="26">
        <f t="shared" si="104"/>
        <v>80</v>
      </c>
      <c r="AC122" s="26">
        <f t="shared" si="104"/>
        <v>90</v>
      </c>
      <c r="AD122" s="26">
        <f t="shared" si="104"/>
        <v>100</v>
      </c>
      <c r="AE122" s="26"/>
      <c r="AF122" s="26"/>
    </row>
    <row r="123" spans="1:32">
      <c r="S123" s="25">
        <f>S108</f>
        <v>0</v>
      </c>
      <c r="T123" s="70">
        <f ca="1">T108+1</f>
        <v>2.9082139614294475</v>
      </c>
      <c r="U123" s="70">
        <f t="shared" ref="U123:AD123" ca="1" si="105">U108+1</f>
        <v>2.3988450487612871</v>
      </c>
      <c r="V123" s="70">
        <f t="shared" ca="1" si="105"/>
        <v>2.3739478743472135</v>
      </c>
      <c r="W123" s="70">
        <f t="shared" ca="1" si="105"/>
        <v>2.3583433319253584</v>
      </c>
      <c r="X123" s="70">
        <f t="shared" ca="1" si="105"/>
        <v>2.3439978980584559</v>
      </c>
      <c r="Y123" s="70">
        <f t="shared" ca="1" si="105"/>
        <v>2.3267304957143216</v>
      </c>
      <c r="Z123" s="70">
        <f t="shared" ca="1" si="105"/>
        <v>2.3029471590955888</v>
      </c>
      <c r="AA123" s="70">
        <f t="shared" ca="1" si="105"/>
        <v>2.2680279390697562</v>
      </c>
      <c r="AB123" s="70">
        <f t="shared" ca="1" si="105"/>
        <v>2.2143623782133002</v>
      </c>
      <c r="AC123" s="70">
        <f t="shared" ca="1" si="105"/>
        <v>2.1269834642710963</v>
      </c>
      <c r="AD123" s="70">
        <f t="shared" ca="1" si="105"/>
        <v>1.6986641158495988</v>
      </c>
      <c r="AE123" s="31"/>
      <c r="AF123" s="31"/>
    </row>
    <row r="124" spans="1:32">
      <c r="S124" s="25">
        <f t="shared" ref="S124:S135" si="106">S109</f>
        <v>10</v>
      </c>
      <c r="T124" s="70">
        <f t="shared" ref="T124:AC133" ca="1" si="107">T109+1</f>
        <v>3.5144537483520208</v>
      </c>
      <c r="U124" s="70">
        <f t="shared" ca="1" si="107"/>
        <v>2.978214971502001</v>
      </c>
      <c r="V124" s="70">
        <f t="shared" ca="1" si="107"/>
        <v>2.8354773259561741</v>
      </c>
      <c r="W124" s="70">
        <f t="shared" ca="1" si="107"/>
        <v>2.7477038541660157</v>
      </c>
      <c r="X124" s="70">
        <f t="shared" ca="1" si="107"/>
        <v>2.6843917552801617</v>
      </c>
      <c r="Y124" s="70">
        <f t="shared" ca="1" si="107"/>
        <v>2.6312359198878164</v>
      </c>
      <c r="Z124" s="70">
        <f t="shared" ca="1" si="107"/>
        <v>2.578848674873774</v>
      </c>
      <c r="AA124" s="70">
        <f t="shared" ca="1" si="107"/>
        <v>2.5179660805610462</v>
      </c>
      <c r="AB124" s="70">
        <f t="shared" ca="1" si="107"/>
        <v>2.4347917009925144</v>
      </c>
      <c r="AC124" s="70">
        <f t="shared" ca="1" si="107"/>
        <v>2.300398021767359</v>
      </c>
      <c r="AD124" s="31"/>
      <c r="AE124" s="31"/>
      <c r="AF124" s="31"/>
    </row>
    <row r="125" spans="1:32">
      <c r="S125" s="25">
        <f t="shared" si="106"/>
        <v>20</v>
      </c>
      <c r="T125" s="70">
        <f t="shared" ca="1" si="107"/>
        <v>4.0004297247099609</v>
      </c>
      <c r="U125" s="70">
        <f t="shared" ca="1" si="107"/>
        <v>3.4151259539343517</v>
      </c>
      <c r="V125" s="70">
        <f t="shared" ca="1" si="107"/>
        <v>3.1967490245195518</v>
      </c>
      <c r="W125" s="70">
        <f t="shared" ca="1" si="107"/>
        <v>3.0610706015178888</v>
      </c>
      <c r="X125" s="70">
        <f t="shared" ca="1" si="107"/>
        <v>2.9640926812882897</v>
      </c>
      <c r="Y125" s="70">
        <f t="shared" ca="1" si="107"/>
        <v>2.8848777388833611</v>
      </c>
      <c r="Z125" s="70">
        <f t="shared" ca="1" si="107"/>
        <v>2.8092617899635428</v>
      </c>
      <c r="AA125" s="70">
        <f t="shared" ca="1" si="107"/>
        <v>2.7219625142244483</v>
      </c>
      <c r="AB125" s="70">
        <f t="shared" ca="1" si="107"/>
        <v>2.5957673399442691</v>
      </c>
      <c r="AC125" s="31"/>
      <c r="AD125" s="31"/>
      <c r="AE125" s="31"/>
      <c r="AF125" s="31"/>
    </row>
    <row r="126" spans="1:32">
      <c r="S126" s="25">
        <f t="shared" si="106"/>
        <v>25</v>
      </c>
      <c r="T126" s="70">
        <f t="shared" ca="1" si="107"/>
        <v>4.2151366666931764</v>
      </c>
      <c r="U126" s="70">
        <f t="shared" ca="1" si="107"/>
        <v>3.6069173863307737</v>
      </c>
      <c r="V126" s="70">
        <f t="shared" ca="1" si="107"/>
        <v>3.35735146163002</v>
      </c>
      <c r="W126" s="70">
        <f t="shared" ca="1" si="107"/>
        <v>3.2016541845536794</v>
      </c>
      <c r="X126" s="70">
        <f t="shared" ca="1" si="107"/>
        <v>3.0903386450560735</v>
      </c>
      <c r="Y126" s="70">
        <f t="shared" ca="1" si="107"/>
        <v>2.999445025637673</v>
      </c>
      <c r="Z126" s="70">
        <f t="shared" ca="1" si="107"/>
        <v>2.9120369497436402</v>
      </c>
      <c r="AA126" s="70">
        <f t="shared" ca="1" si="107"/>
        <v>2.8834576266027412</v>
      </c>
      <c r="AB126" s="31"/>
      <c r="AC126" s="31"/>
      <c r="AD126" s="31"/>
      <c r="AE126" s="31"/>
      <c r="AF126" s="31"/>
    </row>
    <row r="127" spans="1:32">
      <c r="S127" s="25">
        <f t="shared" si="106"/>
        <v>30</v>
      </c>
      <c r="T127" s="70">
        <f t="shared" ca="1" si="107"/>
        <v>4.4177700365777888</v>
      </c>
      <c r="U127" s="70">
        <f t="shared" ca="1" si="107"/>
        <v>3.7841846268593056</v>
      </c>
      <c r="V127" s="70">
        <f t="shared" ca="1" si="107"/>
        <v>3.5074692469051172</v>
      </c>
      <c r="W127" s="70">
        <f t="shared" ca="1" si="107"/>
        <v>3.3346793811501234</v>
      </c>
      <c r="X127" s="70">
        <f t="shared" ca="1" si="107"/>
        <v>3.2110886106730514</v>
      </c>
      <c r="Y127" s="70">
        <f t="shared" ca="1" si="107"/>
        <v>3.1097338248740272</v>
      </c>
      <c r="Z127" s="70">
        <f t="shared" ca="1" si="107"/>
        <v>3.0100788814549078</v>
      </c>
      <c r="AA127" s="31"/>
      <c r="AB127" s="31"/>
      <c r="AC127" s="31"/>
      <c r="AD127" s="31"/>
      <c r="AE127" s="31"/>
      <c r="AF127" s="31"/>
    </row>
    <row r="128" spans="1:32"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S128" s="25">
        <f t="shared" si="106"/>
        <v>40</v>
      </c>
      <c r="T128" s="70">
        <f t="shared" ca="1" si="107"/>
        <v>4.789130083442279</v>
      </c>
      <c r="U128" s="70">
        <f t="shared" ca="1" si="107"/>
        <v>4.1129612027745903</v>
      </c>
      <c r="V128" s="70">
        <f t="shared" ca="1" si="107"/>
        <v>3.7882704755943615</v>
      </c>
      <c r="W128" s="70">
        <f t="shared" ca="1" si="107"/>
        <v>3.5850898234506432</v>
      </c>
      <c r="X128" s="70">
        <f t="shared" ca="1" si="107"/>
        <v>3.4389729892030076</v>
      </c>
      <c r="Y128" s="70">
        <f t="shared" ca="1" si="107"/>
        <v>3.3156088576012634</v>
      </c>
      <c r="Z128" s="31"/>
      <c r="AA128" s="31"/>
      <c r="AB128" s="31"/>
      <c r="AC128" s="31"/>
      <c r="AD128" s="31"/>
      <c r="AE128" s="31"/>
      <c r="AF128" s="31"/>
    </row>
    <row r="129" spans="19:32">
      <c r="S129" s="25">
        <f t="shared" si="106"/>
        <v>50</v>
      </c>
      <c r="T129" s="70">
        <f t="shared" ca="1" si="107"/>
        <v>5.1267978079142793</v>
      </c>
      <c r="U129" s="70">
        <f t="shared" ca="1" si="107"/>
        <v>4.4162577843063335</v>
      </c>
      <c r="V129" s="70">
        <f t="shared" ca="1" si="107"/>
        <v>4.0513845214975692</v>
      </c>
      <c r="W129" s="70">
        <f t="shared" ca="1" si="107"/>
        <v>3.8230334376135802</v>
      </c>
      <c r="X129" s="70">
        <f t="shared" ca="1" si="107"/>
        <v>3.6563472058764348</v>
      </c>
      <c r="Y129" s="31"/>
      <c r="Z129" s="31"/>
      <c r="AA129" s="31"/>
      <c r="AB129" s="31"/>
      <c r="AC129" s="31"/>
      <c r="AD129" s="31"/>
      <c r="AE129" s="31"/>
      <c r="AF129" s="31"/>
    </row>
    <row r="130" spans="19:32">
      <c r="S130" s="25">
        <f t="shared" si="106"/>
        <v>60</v>
      </c>
      <c r="T130" s="70">
        <f t="shared" ca="1" si="107"/>
        <v>5.4382211772289377</v>
      </c>
      <c r="U130" s="70">
        <f t="shared" ca="1" si="107"/>
        <v>4.7046576871035164</v>
      </c>
      <c r="V130" s="70">
        <f t="shared" ca="1" si="107"/>
        <v>4.3069936032424696</v>
      </c>
      <c r="W130" s="70">
        <f t="shared" ca="1" si="107"/>
        <v>4.0584020519458583</v>
      </c>
      <c r="X130" s="31"/>
      <c r="Y130" s="31"/>
      <c r="Z130" s="31"/>
      <c r="AA130" s="31"/>
      <c r="AB130" s="31"/>
      <c r="AC130" s="31"/>
      <c r="AD130" s="31"/>
      <c r="AE130" s="31"/>
      <c r="AF130" s="31"/>
    </row>
    <row r="131" spans="19:32">
      <c r="S131" s="25">
        <f t="shared" si="106"/>
        <v>70</v>
      </c>
      <c r="T131" s="70">
        <f t="shared" ca="1" si="107"/>
        <v>5.728098156345566</v>
      </c>
      <c r="U131" s="70">
        <f t="shared" ca="1" si="107"/>
        <v>4.9889936484786634</v>
      </c>
      <c r="V131" s="70">
        <f t="shared" ca="1" si="107"/>
        <v>4.5681585465550869</v>
      </c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</row>
    <row r="132" spans="19:32">
      <c r="S132" s="25">
        <f t="shared" si="106"/>
        <v>80</v>
      </c>
      <c r="T132" s="70">
        <f t="shared" ca="1" si="107"/>
        <v>5.9990082214538267</v>
      </c>
      <c r="U132" s="70">
        <f t="shared" ca="1" si="107"/>
        <v>5.2872432671560254</v>
      </c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</row>
    <row r="133" spans="19:32">
      <c r="S133" s="25">
        <f t="shared" si="106"/>
        <v>90</v>
      </c>
      <c r="T133" s="70">
        <f t="shared" ca="1" si="107"/>
        <v>6.2500382820802507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</row>
    <row r="134" spans="19:32">
      <c r="S134" s="26">
        <f t="shared" si="106"/>
        <v>100</v>
      </c>
      <c r="T134" s="31" t="e">
        <f ca="1">MAX(T119+1,T104*T44/#REF!*0)</f>
        <v>#REF!</v>
      </c>
      <c r="U134" s="31" t="e">
        <f ca="1">MAX(U119+1,U104*U44/#REF!*0)</f>
        <v>#REF!</v>
      </c>
      <c r="V134" s="31" t="e">
        <f ca="1">MAX(V119+1,V104*V44/#REF!*0)</f>
        <v>#REF!</v>
      </c>
      <c r="W134" s="31" t="e">
        <f ca="1">MAX(W119+1,W104*W44/#REF!*0)</f>
        <v>#REF!</v>
      </c>
      <c r="X134" s="31" t="e">
        <f ca="1">MAX(X119+1,X104*X44/#REF!*0)</f>
        <v>#REF!</v>
      </c>
      <c r="Y134" s="31" t="e">
        <f ca="1">MAX(Y119+1,Y104*Y44/#REF!*0)</f>
        <v>#REF!</v>
      </c>
      <c r="Z134" s="31" t="e">
        <f ca="1">MAX(Z119+1,Z104*Z44/#REF!*0)</f>
        <v>#REF!</v>
      </c>
      <c r="AA134" s="31" t="e">
        <f ca="1">MAX(AA119+1,AA104*AA44/#REF!*0)</f>
        <v>#REF!</v>
      </c>
      <c r="AB134" s="31" t="e">
        <f t="shared" ref="T134:AD135" ca="1" si="108">MAX(AB119+1,AB104*AB44/AB14*0)</f>
        <v>#DIV/0!</v>
      </c>
      <c r="AC134" s="31" t="e">
        <f t="shared" ca="1" si="108"/>
        <v>#DIV/0!</v>
      </c>
      <c r="AD134" s="31" t="e">
        <f t="shared" ca="1" si="108"/>
        <v>#DIV/0!</v>
      </c>
      <c r="AE134" s="31"/>
      <c r="AF134" s="31"/>
    </row>
    <row r="135" spans="19:32">
      <c r="S135" s="26">
        <f t="shared" si="106"/>
        <v>0</v>
      </c>
      <c r="T135" s="31" t="e">
        <f t="shared" si="108"/>
        <v>#DIV/0!</v>
      </c>
      <c r="U135" s="31" t="e">
        <f t="shared" si="108"/>
        <v>#DIV/0!</v>
      </c>
      <c r="V135" s="31" t="e">
        <f t="shared" si="108"/>
        <v>#DIV/0!</v>
      </c>
      <c r="W135" s="31" t="e">
        <f t="shared" si="108"/>
        <v>#DIV/0!</v>
      </c>
      <c r="X135" s="31" t="e">
        <f t="shared" si="108"/>
        <v>#DIV/0!</v>
      </c>
      <c r="Y135" s="31" t="e">
        <f t="shared" si="108"/>
        <v>#DIV/0!</v>
      </c>
      <c r="Z135" s="31" t="e">
        <f t="shared" si="108"/>
        <v>#DIV/0!</v>
      </c>
      <c r="AA135" s="31" t="e">
        <f t="shared" si="108"/>
        <v>#DIV/0!</v>
      </c>
      <c r="AB135" s="31" t="e">
        <f t="shared" si="108"/>
        <v>#DIV/0!</v>
      </c>
      <c r="AC135" s="31" t="e">
        <f t="shared" si="108"/>
        <v>#DIV/0!</v>
      </c>
      <c r="AD135" s="31" t="e">
        <f t="shared" si="108"/>
        <v>#DIV/0!</v>
      </c>
      <c r="AE135" s="31"/>
      <c r="AF135" s="31"/>
    </row>
    <row r="136" spans="19:32"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</row>
    <row r="137" spans="19:32">
      <c r="S137" s="67" t="s">
        <v>97</v>
      </c>
      <c r="T137" s="26">
        <f>T122</f>
        <v>0</v>
      </c>
      <c r="U137" s="26">
        <f t="shared" ref="U137:AD137" si="109">U122</f>
        <v>10</v>
      </c>
      <c r="V137" s="26">
        <f t="shared" si="109"/>
        <v>20</v>
      </c>
      <c r="W137" s="26">
        <f t="shared" si="109"/>
        <v>30</v>
      </c>
      <c r="X137" s="26">
        <f t="shared" si="109"/>
        <v>40</v>
      </c>
      <c r="Y137" s="26">
        <f t="shared" si="109"/>
        <v>50</v>
      </c>
      <c r="Z137" s="26">
        <f t="shared" si="109"/>
        <v>60</v>
      </c>
      <c r="AA137" s="26">
        <f t="shared" si="109"/>
        <v>70</v>
      </c>
      <c r="AB137" s="26">
        <f t="shared" si="109"/>
        <v>80</v>
      </c>
      <c r="AC137" s="26">
        <f t="shared" si="109"/>
        <v>90</v>
      </c>
      <c r="AD137" s="26">
        <f t="shared" si="109"/>
        <v>100</v>
      </c>
      <c r="AE137" s="26"/>
      <c r="AF137" s="26"/>
    </row>
    <row r="138" spans="19:32">
      <c r="S138" s="25">
        <f>S123</f>
        <v>0</v>
      </c>
      <c r="T138" s="388">
        <f ca="1">CQ333/T123*1000</f>
        <v>9.9739852852838649</v>
      </c>
      <c r="U138" s="388">
        <f t="shared" ref="U138:AD150" ca="1" si="110">CR333/U123*1000</f>
        <v>17.538139477028302</v>
      </c>
      <c r="V138" s="388">
        <f t="shared" ca="1" si="110"/>
        <v>22.855932489538816</v>
      </c>
      <c r="W138" s="388">
        <f t="shared" ca="1" si="110"/>
        <v>27.7610418707714</v>
      </c>
      <c r="X138" s="388">
        <f t="shared" ca="1" si="110"/>
        <v>32.173512636828129</v>
      </c>
      <c r="Y138" s="388">
        <f t="shared" ca="1" si="110"/>
        <v>35.941018192893708</v>
      </c>
      <c r="Z138" s="388">
        <f t="shared" ca="1" si="110"/>
        <v>38.813047225848329</v>
      </c>
      <c r="AA138" s="388">
        <f t="shared" ca="1" si="110"/>
        <v>40.38459716854679</v>
      </c>
      <c r="AB138" s="388">
        <f t="shared" ca="1" si="110"/>
        <v>39.998006022235636</v>
      </c>
      <c r="AC138" s="388">
        <f t="shared" ca="1" si="110"/>
        <v>36.583409057328417</v>
      </c>
      <c r="AD138" s="388">
        <f t="shared" ca="1" si="110"/>
        <v>1.6659218648436395E-3</v>
      </c>
      <c r="AE138" s="388"/>
      <c r="AF138" s="388"/>
    </row>
    <row r="139" spans="19:32">
      <c r="S139" s="25">
        <f t="shared" ref="S139:S150" si="111">S124</f>
        <v>10</v>
      </c>
      <c r="T139" s="388">
        <f t="shared" ref="T139:T150" ca="1" si="112">CQ334/T124*1000</f>
        <v>13.576879405897436</v>
      </c>
      <c r="U139" s="388">
        <f t="shared" ca="1" si="110"/>
        <v>22.934383345886555</v>
      </c>
      <c r="V139" s="388">
        <f t="shared" ca="1" si="110"/>
        <v>29.977560051594853</v>
      </c>
      <c r="W139" s="388">
        <f t="shared" ca="1" si="110"/>
        <v>36.060094903583455</v>
      </c>
      <c r="X139" s="388">
        <f t="shared" ca="1" si="110"/>
        <v>41.280975490800472</v>
      </c>
      <c r="Y139" s="388">
        <f t="shared" ca="1" si="110"/>
        <v>45.542973452707649</v>
      </c>
      <c r="Z139" s="388">
        <f t="shared" ca="1" si="110"/>
        <v>48.536526630098102</v>
      </c>
      <c r="AA139" s="388">
        <f t="shared" ca="1" si="110"/>
        <v>49.642328650034521</v>
      </c>
      <c r="AB139" s="388">
        <f t="shared" ca="1" si="110"/>
        <v>47.729828845757169</v>
      </c>
      <c r="AC139" s="388">
        <f t="shared" ca="1" si="110"/>
        <v>40.847416852851296</v>
      </c>
      <c r="AD139" s="388" t="e">
        <f t="shared" si="110"/>
        <v>#DIV/0!</v>
      </c>
      <c r="AE139" s="388"/>
      <c r="AF139" s="388"/>
    </row>
    <row r="140" spans="19:32">
      <c r="S140" s="25">
        <f t="shared" si="111"/>
        <v>20</v>
      </c>
      <c r="T140" s="388">
        <f t="shared" ca="1" si="112"/>
        <v>13.192601050563635</v>
      </c>
      <c r="U140" s="388">
        <f t="shared" ca="1" si="110"/>
        <v>23.286253542980806</v>
      </c>
      <c r="V140" s="388">
        <f t="shared" ca="1" si="110"/>
        <v>31.831401420508659</v>
      </c>
      <c r="W140" s="388">
        <f t="shared" ca="1" si="110"/>
        <v>39.290335798633798</v>
      </c>
      <c r="X140" s="388">
        <f t="shared" ca="1" si="110"/>
        <v>45.641624489740117</v>
      </c>
      <c r="Y140" s="388">
        <f t="shared" ca="1" si="110"/>
        <v>50.697996379223824</v>
      </c>
      <c r="Z140" s="388">
        <f t="shared" ca="1" si="110"/>
        <v>53.943910748134769</v>
      </c>
      <c r="AA140" s="388">
        <f t="shared" ca="1" si="110"/>
        <v>54.246423753566894</v>
      </c>
      <c r="AB140" s="388">
        <f t="shared" ca="1" si="110"/>
        <v>49.331453094724793</v>
      </c>
      <c r="AC140" s="388" t="e">
        <f t="shared" si="110"/>
        <v>#DIV/0!</v>
      </c>
      <c r="AD140" s="388" t="e">
        <f t="shared" si="110"/>
        <v>#DIV/0!</v>
      </c>
      <c r="AE140" s="388"/>
      <c r="AF140" s="388"/>
    </row>
    <row r="141" spans="19:32">
      <c r="S141" s="25">
        <f t="shared" si="111"/>
        <v>25</v>
      </c>
      <c r="T141" s="388">
        <f t="shared" ca="1" si="112"/>
        <v>12.783709457720025</v>
      </c>
      <c r="U141" s="388">
        <f t="shared" ca="1" si="110"/>
        <v>22.894245669572516</v>
      </c>
      <c r="V141" s="388">
        <f t="shared" ca="1" si="110"/>
        <v>31.87020171085684</v>
      </c>
      <c r="W141" s="388">
        <f t="shared" ca="1" si="110"/>
        <v>39.840465345400467</v>
      </c>
      <c r="X141" s="388">
        <f t="shared" ca="1" si="110"/>
        <v>46.669563859015369</v>
      </c>
      <c r="Y141" s="388">
        <f t="shared" ca="1" si="110"/>
        <v>52.062122381516438</v>
      </c>
      <c r="Z141" s="388">
        <f t="shared" ca="1" si="110"/>
        <v>55.296386109893021</v>
      </c>
      <c r="AA141" s="388">
        <f t="shared" ca="1" si="110"/>
        <v>53.776220614390731</v>
      </c>
      <c r="AB141" s="388" t="e">
        <f t="shared" si="110"/>
        <v>#DIV/0!</v>
      </c>
      <c r="AC141" s="388" t="e">
        <f t="shared" si="110"/>
        <v>#DIV/0!</v>
      </c>
      <c r="AD141" s="388" t="e">
        <f t="shared" si="110"/>
        <v>#DIV/0!</v>
      </c>
      <c r="AE141" s="388"/>
      <c r="AF141" s="388"/>
    </row>
    <row r="142" spans="19:32">
      <c r="S142" s="25">
        <f t="shared" si="111"/>
        <v>30</v>
      </c>
      <c r="T142" s="388">
        <f t="shared" ca="1" si="112"/>
        <v>12.3612129889103</v>
      </c>
      <c r="U142" s="388">
        <f t="shared" ca="1" si="110"/>
        <v>22.38185787282605</v>
      </c>
      <c r="V142" s="388">
        <f t="shared" ca="1" si="110"/>
        <v>31.620392087685271</v>
      </c>
      <c r="W142" s="388">
        <f t="shared" ca="1" si="110"/>
        <v>39.971407389966281</v>
      </c>
      <c r="X142" s="388">
        <f t="shared" ca="1" si="110"/>
        <v>47.190414360246344</v>
      </c>
      <c r="Y142" s="388">
        <f t="shared" ca="1" si="110"/>
        <v>52.839648622171516</v>
      </c>
      <c r="Z142" s="388">
        <f t="shared" ca="1" si="110"/>
        <v>55.858271440821305</v>
      </c>
      <c r="AA142" s="388" t="e">
        <f t="shared" ca="1" si="110"/>
        <v>#DIV/0!</v>
      </c>
      <c r="AB142" s="388" t="e">
        <f t="shared" si="110"/>
        <v>#DIV/0!</v>
      </c>
      <c r="AC142" s="388" t="e">
        <f t="shared" si="110"/>
        <v>#DIV/0!</v>
      </c>
      <c r="AD142" s="388" t="e">
        <f t="shared" si="110"/>
        <v>#DIV/0!</v>
      </c>
      <c r="AE142" s="388"/>
      <c r="AF142" s="388"/>
    </row>
    <row r="143" spans="19:32">
      <c r="S143" s="25">
        <f t="shared" si="111"/>
        <v>40</v>
      </c>
      <c r="T143" s="388">
        <f t="shared" ca="1" si="112"/>
        <v>11.577955475847435</v>
      </c>
      <c r="U143" s="388">
        <f t="shared" ca="1" si="110"/>
        <v>21.245856781138453</v>
      </c>
      <c r="V143" s="388">
        <f t="shared" ca="1" si="110"/>
        <v>30.669777892593537</v>
      </c>
      <c r="W143" s="388">
        <f t="shared" ca="1" si="110"/>
        <v>39.443281840433947</v>
      </c>
      <c r="X143" s="388">
        <f t="shared" ca="1" si="110"/>
        <v>47.113755507167276</v>
      </c>
      <c r="Y143" s="388">
        <f t="shared" ca="1" si="110"/>
        <v>52.801463157329145</v>
      </c>
      <c r="Z143" s="388" t="e">
        <f t="shared" ca="1" si="110"/>
        <v>#DIV/0!</v>
      </c>
      <c r="AA143" s="388" t="e">
        <f t="shared" si="110"/>
        <v>#DIV/0!</v>
      </c>
      <c r="AB143" s="388" t="e">
        <f t="shared" si="110"/>
        <v>#DIV/0!</v>
      </c>
      <c r="AC143" s="388" t="e">
        <f t="shared" si="110"/>
        <v>#DIV/0!</v>
      </c>
      <c r="AD143" s="388" t="e">
        <f t="shared" si="110"/>
        <v>#DIV/0!</v>
      </c>
      <c r="AE143" s="388"/>
      <c r="AF143" s="388"/>
    </row>
    <row r="144" spans="19:32">
      <c r="S144" s="25">
        <f t="shared" si="111"/>
        <v>50</v>
      </c>
      <c r="T144" s="388">
        <f t="shared" ca="1" si="112"/>
        <v>10.902857634421942</v>
      </c>
      <c r="U144" s="388">
        <f t="shared" ca="1" si="110"/>
        <v>20.136000563617461</v>
      </c>
      <c r="V144" s="388">
        <f t="shared" ca="1" si="110"/>
        <v>29.473136748229951</v>
      </c>
      <c r="W144" s="388">
        <f t="shared" ca="1" si="110"/>
        <v>38.323355677393778</v>
      </c>
      <c r="X144" s="388">
        <f t="shared" ca="1" si="110"/>
        <v>45.965443871777104</v>
      </c>
      <c r="Y144" s="388" t="e">
        <f t="shared" ca="1" si="110"/>
        <v>#DIV/0!</v>
      </c>
      <c r="Z144" s="388" t="e">
        <f t="shared" si="110"/>
        <v>#DIV/0!</v>
      </c>
      <c r="AA144" s="388" t="e">
        <f t="shared" si="110"/>
        <v>#DIV/0!</v>
      </c>
      <c r="AB144" s="388" t="e">
        <f t="shared" si="110"/>
        <v>#DIV/0!</v>
      </c>
      <c r="AC144" s="388" t="e">
        <f t="shared" si="110"/>
        <v>#DIV/0!</v>
      </c>
      <c r="AD144" s="388" t="e">
        <f t="shared" si="110"/>
        <v>#DIV/0!</v>
      </c>
      <c r="AE144" s="388"/>
      <c r="AF144" s="388"/>
    </row>
    <row r="145" spans="19:32">
      <c r="S145" s="25">
        <f t="shared" si="111"/>
        <v>60</v>
      </c>
      <c r="T145" s="388">
        <f t="shared" ca="1" si="112"/>
        <v>10.327428510136956</v>
      </c>
      <c r="U145" s="388">
        <f t="shared" ca="1" si="110"/>
        <v>19.104513298958381</v>
      </c>
      <c r="V145" s="388">
        <f t="shared" ca="1" si="110"/>
        <v>28.196461676562315</v>
      </c>
      <c r="W145" s="388">
        <f t="shared" ca="1" si="110"/>
        <v>36.825652827061653</v>
      </c>
      <c r="X145" s="388" t="e">
        <f t="shared" ca="1" si="110"/>
        <v>#DIV/0!</v>
      </c>
      <c r="Y145" s="388" t="e">
        <f t="shared" si="110"/>
        <v>#DIV/0!</v>
      </c>
      <c r="Z145" s="388" t="e">
        <f t="shared" si="110"/>
        <v>#DIV/0!</v>
      </c>
      <c r="AA145" s="388" t="e">
        <f t="shared" si="110"/>
        <v>#DIV/0!</v>
      </c>
      <c r="AB145" s="388" t="e">
        <f t="shared" si="110"/>
        <v>#DIV/0!</v>
      </c>
      <c r="AC145" s="388" t="e">
        <f t="shared" si="110"/>
        <v>#DIV/0!</v>
      </c>
      <c r="AD145" s="388" t="e">
        <f t="shared" si="110"/>
        <v>#DIV/0!</v>
      </c>
      <c r="AE145" s="388"/>
      <c r="AF145" s="388"/>
    </row>
    <row r="146" spans="19:32">
      <c r="S146" s="25">
        <f t="shared" si="111"/>
        <v>70</v>
      </c>
      <c r="T146" s="388">
        <f t="shared" ca="1" si="112"/>
        <v>9.834501009257993</v>
      </c>
      <c r="U146" s="388">
        <f t="shared" ca="1" si="110"/>
        <v>18.139853578980489</v>
      </c>
      <c r="V146" s="388">
        <f t="shared" ca="1" si="110"/>
        <v>26.850478664865484</v>
      </c>
      <c r="W146" s="388" t="e">
        <f t="shared" ca="1" si="110"/>
        <v>#DIV/0!</v>
      </c>
      <c r="X146" s="388" t="e">
        <f t="shared" si="110"/>
        <v>#DIV/0!</v>
      </c>
      <c r="Y146" s="388" t="e">
        <f t="shared" si="110"/>
        <v>#DIV/0!</v>
      </c>
      <c r="Z146" s="388" t="e">
        <f t="shared" si="110"/>
        <v>#DIV/0!</v>
      </c>
      <c r="AA146" s="388" t="e">
        <f t="shared" si="110"/>
        <v>#DIV/0!</v>
      </c>
      <c r="AB146" s="388" t="e">
        <f t="shared" si="110"/>
        <v>#DIV/0!</v>
      </c>
      <c r="AC146" s="388" t="e">
        <f t="shared" si="110"/>
        <v>#DIV/0!</v>
      </c>
      <c r="AD146" s="388" t="e">
        <f t="shared" si="110"/>
        <v>#DIV/0!</v>
      </c>
      <c r="AE146" s="388"/>
      <c r="AF146" s="388"/>
    </row>
    <row r="147" spans="19:32">
      <c r="S147" s="25">
        <f t="shared" si="111"/>
        <v>80</v>
      </c>
      <c r="T147" s="388">
        <f t="shared" ca="1" si="112"/>
        <v>9.4095035941518503</v>
      </c>
      <c r="U147" s="388">
        <f t="shared" ca="1" si="110"/>
        <v>17.191243060103957</v>
      </c>
      <c r="V147" s="388" t="e">
        <f t="shared" ca="1" si="110"/>
        <v>#DIV/0!</v>
      </c>
      <c r="W147" s="388" t="e">
        <f t="shared" si="110"/>
        <v>#DIV/0!</v>
      </c>
      <c r="X147" s="388" t="e">
        <f t="shared" si="110"/>
        <v>#DIV/0!</v>
      </c>
      <c r="Y147" s="388" t="e">
        <f t="shared" si="110"/>
        <v>#DIV/0!</v>
      </c>
      <c r="Z147" s="388" t="e">
        <f t="shared" si="110"/>
        <v>#DIV/0!</v>
      </c>
      <c r="AA147" s="388" t="e">
        <f t="shared" si="110"/>
        <v>#DIV/0!</v>
      </c>
      <c r="AB147" s="388" t="e">
        <f t="shared" si="110"/>
        <v>#DIV/0!</v>
      </c>
      <c r="AC147" s="388" t="e">
        <f t="shared" si="110"/>
        <v>#DIV/0!</v>
      </c>
      <c r="AD147" s="388" t="e">
        <f t="shared" si="110"/>
        <v>#DIV/0!</v>
      </c>
      <c r="AE147" s="388"/>
      <c r="AF147" s="388"/>
    </row>
    <row r="148" spans="19:32">
      <c r="S148" s="25">
        <f t="shared" si="111"/>
        <v>90</v>
      </c>
      <c r="T148" s="388">
        <f t="shared" ca="1" si="112"/>
        <v>9.044227905624771</v>
      </c>
      <c r="U148" s="388" t="e">
        <f t="shared" ca="1" si="110"/>
        <v>#DIV/0!</v>
      </c>
      <c r="V148" s="388" t="e">
        <f t="shared" si="110"/>
        <v>#DIV/0!</v>
      </c>
      <c r="W148" s="388" t="e">
        <f t="shared" si="110"/>
        <v>#DIV/0!</v>
      </c>
      <c r="X148" s="388" t="e">
        <f t="shared" si="110"/>
        <v>#DIV/0!</v>
      </c>
      <c r="Y148" s="388" t="e">
        <f t="shared" si="110"/>
        <v>#DIV/0!</v>
      </c>
      <c r="Z148" s="388" t="e">
        <f t="shared" si="110"/>
        <v>#DIV/0!</v>
      </c>
      <c r="AA148" s="388" t="e">
        <f t="shared" si="110"/>
        <v>#DIV/0!</v>
      </c>
      <c r="AB148" s="388" t="e">
        <f t="shared" si="110"/>
        <v>#DIV/0!</v>
      </c>
      <c r="AC148" s="388" t="e">
        <f t="shared" si="110"/>
        <v>#DIV/0!</v>
      </c>
      <c r="AD148" s="388" t="e">
        <f t="shared" si="110"/>
        <v>#DIV/0!</v>
      </c>
      <c r="AE148" s="388"/>
      <c r="AF148" s="388"/>
    </row>
    <row r="149" spans="19:32">
      <c r="S149" s="26">
        <f t="shared" si="111"/>
        <v>100</v>
      </c>
      <c r="T149" s="388" t="e">
        <f t="shared" ca="1" si="112"/>
        <v>#REF!</v>
      </c>
      <c r="U149" s="388" t="e">
        <f t="shared" ca="1" si="110"/>
        <v>#REF!</v>
      </c>
      <c r="V149" s="388" t="e">
        <f t="shared" ca="1" si="110"/>
        <v>#REF!</v>
      </c>
      <c r="W149" s="388" t="e">
        <f t="shared" ca="1" si="110"/>
        <v>#REF!</v>
      </c>
      <c r="X149" s="388" t="e">
        <f t="shared" ca="1" si="110"/>
        <v>#REF!</v>
      </c>
      <c r="Y149" s="388" t="e">
        <f t="shared" ca="1" si="110"/>
        <v>#REF!</v>
      </c>
      <c r="Z149" s="388" t="e">
        <f t="shared" ca="1" si="110"/>
        <v>#REF!</v>
      </c>
      <c r="AA149" s="388" t="e">
        <f t="shared" ca="1" si="110"/>
        <v>#REF!</v>
      </c>
      <c r="AB149" s="388" t="e">
        <f t="shared" ca="1" si="110"/>
        <v>#DIV/0!</v>
      </c>
      <c r="AC149" s="388" t="e">
        <f t="shared" ca="1" si="110"/>
        <v>#DIV/0!</v>
      </c>
      <c r="AD149" s="388" t="e">
        <f t="shared" ca="1" si="110"/>
        <v>#DIV/0!</v>
      </c>
      <c r="AE149" s="388"/>
      <c r="AF149" s="388"/>
    </row>
    <row r="150" spans="19:32">
      <c r="S150" s="26">
        <f t="shared" si="111"/>
        <v>0</v>
      </c>
      <c r="T150" s="388" t="e">
        <f t="shared" si="112"/>
        <v>#DIV/0!</v>
      </c>
      <c r="U150" s="388" t="e">
        <f t="shared" si="110"/>
        <v>#DIV/0!</v>
      </c>
      <c r="V150" s="388" t="e">
        <f t="shared" si="110"/>
        <v>#DIV/0!</v>
      </c>
      <c r="W150" s="388" t="e">
        <f t="shared" si="110"/>
        <v>#DIV/0!</v>
      </c>
      <c r="X150" s="388" t="e">
        <f t="shared" si="110"/>
        <v>#DIV/0!</v>
      </c>
      <c r="Y150" s="388" t="e">
        <f t="shared" si="110"/>
        <v>#DIV/0!</v>
      </c>
      <c r="Z150" s="388" t="e">
        <f t="shared" si="110"/>
        <v>#DIV/0!</v>
      </c>
      <c r="AA150" s="388" t="e">
        <f t="shared" si="110"/>
        <v>#DIV/0!</v>
      </c>
      <c r="AB150" s="388" t="e">
        <f t="shared" si="110"/>
        <v>#DIV/0!</v>
      </c>
      <c r="AC150" s="388" t="e">
        <f t="shared" si="110"/>
        <v>#DIV/0!</v>
      </c>
      <c r="AD150" s="388" t="e">
        <f t="shared" si="110"/>
        <v>#DIV/0!</v>
      </c>
      <c r="AE150" s="388"/>
      <c r="AF150" s="388"/>
    </row>
    <row r="151" spans="19:32">
      <c r="T151" s="400"/>
      <c r="U151" s="400"/>
      <c r="V151" s="400"/>
      <c r="W151" s="400"/>
      <c r="X151" s="400"/>
      <c r="Y151" s="400"/>
      <c r="Z151" s="400"/>
      <c r="AA151" s="19"/>
      <c r="AB151" s="19"/>
      <c r="AC151" s="19"/>
      <c r="AD151" s="19"/>
      <c r="AE151" s="19"/>
      <c r="AF151" s="19"/>
    </row>
    <row r="152" spans="19:32">
      <c r="S152" s="67" t="s">
        <v>98</v>
      </c>
      <c r="T152" s="393">
        <f>T137</f>
        <v>0</v>
      </c>
      <c r="U152" s="393">
        <f t="shared" ref="U152:AD152" si="113">U137</f>
        <v>10</v>
      </c>
      <c r="V152" s="393">
        <f t="shared" si="113"/>
        <v>20</v>
      </c>
      <c r="W152" s="393">
        <f t="shared" si="113"/>
        <v>30</v>
      </c>
      <c r="X152" s="393">
        <f t="shared" si="113"/>
        <v>40</v>
      </c>
      <c r="Y152" s="393">
        <f t="shared" si="113"/>
        <v>50</v>
      </c>
      <c r="Z152" s="393">
        <f t="shared" si="113"/>
        <v>60</v>
      </c>
      <c r="AA152" s="26">
        <f t="shared" si="113"/>
        <v>70</v>
      </c>
      <c r="AB152" s="26">
        <f t="shared" si="113"/>
        <v>80</v>
      </c>
      <c r="AC152" s="26">
        <f t="shared" si="113"/>
        <v>90</v>
      </c>
      <c r="AD152" s="26">
        <f t="shared" si="113"/>
        <v>100</v>
      </c>
      <c r="AE152" s="26"/>
      <c r="AF152" s="26"/>
    </row>
    <row r="153" spans="19:32">
      <c r="S153" s="25">
        <f>S138</f>
        <v>0</v>
      </c>
      <c r="T153" s="388">
        <f ca="1">DF333/T123*1000</f>
        <v>10.103750349769513</v>
      </c>
      <c r="U153" s="388">
        <f t="shared" ref="U153:AD165" ca="1" si="114">DG333/U123*1000</f>
        <v>18.153245524255965</v>
      </c>
      <c r="V153" s="388">
        <f t="shared" ca="1" si="114"/>
        <v>24.304487459636608</v>
      </c>
      <c r="W153" s="388">
        <f t="shared" ca="1" si="114"/>
        <v>30.539091199261335</v>
      </c>
      <c r="X153" s="388">
        <f t="shared" ca="1" si="114"/>
        <v>36.966077147088669</v>
      </c>
      <c r="Y153" s="388">
        <f t="shared" ca="1" si="114"/>
        <v>43.726886416146158</v>
      </c>
      <c r="Z153" s="388">
        <f t="shared" ca="1" si="114"/>
        <v>51.045048524584445</v>
      </c>
      <c r="AA153" s="388">
        <f t="shared" ca="1" si="114"/>
        <v>59.31719836981874</v>
      </c>
      <c r="AB153" s="388">
        <f t="shared" ca="1" si="114"/>
        <v>69.317050512981609</v>
      </c>
      <c r="AC153" s="388">
        <f t="shared" ca="1" si="114"/>
        <v>82.60313748162983</v>
      </c>
      <c r="AD153" s="388">
        <f t="shared" ca="1" si="114"/>
        <v>1.665050462143477</v>
      </c>
      <c r="AE153" s="388"/>
      <c r="AF153" s="388"/>
    </row>
    <row r="154" spans="19:32">
      <c r="S154" s="25">
        <f t="shared" ref="S154:S165" si="115">S139</f>
        <v>10</v>
      </c>
      <c r="T154" s="388">
        <f t="shared" ref="T154:T165" ca="1" si="116">DF334/T124*1000</f>
        <v>13.612596330846243</v>
      </c>
      <c r="U154" s="388">
        <f t="shared" ca="1" si="114"/>
        <v>23.302762449296711</v>
      </c>
      <c r="V154" s="388">
        <f t="shared" ca="1" si="114"/>
        <v>31.115024745288004</v>
      </c>
      <c r="W154" s="388">
        <f t="shared" ca="1" si="114"/>
        <v>38.545807850936946</v>
      </c>
      <c r="X154" s="388">
        <f t="shared" ca="1" si="114"/>
        <v>45.902533087360474</v>
      </c>
      <c r="Y154" s="388">
        <f t="shared" ca="1" si="114"/>
        <v>53.41126960769742</v>
      </c>
      <c r="Z154" s="388">
        <f t="shared" ca="1" si="114"/>
        <v>61.242657534753846</v>
      </c>
      <c r="AA154" s="388">
        <f t="shared" ca="1" si="114"/>
        <v>69.366856905545774</v>
      </c>
      <c r="AB154" s="388">
        <f t="shared" ca="1" si="114"/>
        <v>76.638802812206563</v>
      </c>
      <c r="AC154" s="388">
        <f t="shared" ca="1" si="114"/>
        <v>76.376133981090192</v>
      </c>
      <c r="AD154" s="388" t="e">
        <f t="shared" si="114"/>
        <v>#DIV/0!</v>
      </c>
      <c r="AE154" s="388"/>
      <c r="AF154" s="388"/>
    </row>
    <row r="155" spans="19:32">
      <c r="S155" s="25">
        <f t="shared" si="115"/>
        <v>20</v>
      </c>
      <c r="T155" s="388">
        <f t="shared" ca="1" si="116"/>
        <v>13.160580489745637</v>
      </c>
      <c r="U155" s="388">
        <f t="shared" ca="1" si="114"/>
        <v>23.318482394531664</v>
      </c>
      <c r="V155" s="388">
        <f t="shared" ca="1" si="114"/>
        <v>32.209252900881644</v>
      </c>
      <c r="W155" s="388">
        <f t="shared" ca="1" si="114"/>
        <v>40.449397651569775</v>
      </c>
      <c r="X155" s="388">
        <f t="shared" ca="1" si="114"/>
        <v>48.161396387671005</v>
      </c>
      <c r="Y155" s="388">
        <f t="shared" ca="1" si="114"/>
        <v>55.280961887139462</v>
      </c>
      <c r="Z155" s="388">
        <f t="shared" ca="1" si="114"/>
        <v>61.248283106887065</v>
      </c>
      <c r="AA155" s="388">
        <f t="shared" ca="1" si="114"/>
        <v>64.168184495759576</v>
      </c>
      <c r="AB155" s="388">
        <f t="shared" ca="1" si="114"/>
        <v>59.132059511910221</v>
      </c>
      <c r="AC155" s="388" t="e">
        <f t="shared" si="114"/>
        <v>#DIV/0!</v>
      </c>
      <c r="AD155" s="388" t="e">
        <f t="shared" si="114"/>
        <v>#DIV/0!</v>
      </c>
      <c r="AE155" s="388"/>
      <c r="AF155" s="388"/>
    </row>
    <row r="156" spans="19:32">
      <c r="S156" s="25">
        <f t="shared" si="115"/>
        <v>25</v>
      </c>
      <c r="T156" s="388">
        <f t="shared" ca="1" si="116"/>
        <v>12.729807188451604</v>
      </c>
      <c r="U156" s="388">
        <f t="shared" ca="1" si="114"/>
        <v>22.787013173913131</v>
      </c>
      <c r="V156" s="388">
        <f t="shared" ca="1" si="114"/>
        <v>31.848413805914355</v>
      </c>
      <c r="W156" s="388">
        <f t="shared" ca="1" si="114"/>
        <v>40.160591050585069</v>
      </c>
      <c r="X156" s="388">
        <f t="shared" ca="1" si="114"/>
        <v>47.644026335090203</v>
      </c>
      <c r="Y156" s="388">
        <f t="shared" ca="1" si="114"/>
        <v>53.92763130369714</v>
      </c>
      <c r="Z156" s="388">
        <f t="shared" ca="1" si="114"/>
        <v>57.856538578543748</v>
      </c>
      <c r="AA156" s="388">
        <f t="shared" ca="1" si="114"/>
        <v>52.1931602781682</v>
      </c>
      <c r="AB156" s="388" t="e">
        <f t="shared" si="114"/>
        <v>#DIV/0!</v>
      </c>
      <c r="AC156" s="388" t="e">
        <f t="shared" si="114"/>
        <v>#DIV/0!</v>
      </c>
      <c r="AD156" s="388" t="e">
        <f t="shared" si="114"/>
        <v>#DIV/0!</v>
      </c>
      <c r="AE156" s="388"/>
      <c r="AF156" s="388"/>
    </row>
    <row r="157" spans="19:32">
      <c r="S157" s="25">
        <f t="shared" si="115"/>
        <v>30</v>
      </c>
      <c r="T157" s="388">
        <f t="shared" ca="1" si="116"/>
        <v>12.288470599425006</v>
      </c>
      <c r="U157" s="388">
        <f t="shared" ca="1" si="114"/>
        <v>22.148016457957322</v>
      </c>
      <c r="V157" s="388">
        <f t="shared" ca="1" si="114"/>
        <v>31.199099361269941</v>
      </c>
      <c r="W157" s="388">
        <f t="shared" ca="1" si="114"/>
        <v>39.367453296786067</v>
      </c>
      <c r="X157" s="388">
        <f t="shared" ca="1" si="114"/>
        <v>46.320538220713416</v>
      </c>
      <c r="Y157" s="388">
        <f t="shared" ca="1" si="114"/>
        <v>51.283751379823805</v>
      </c>
      <c r="Z157" s="388">
        <f t="shared" ca="1" si="114"/>
        <v>52.426177847279973</v>
      </c>
      <c r="AA157" s="388" t="e">
        <f t="shared" ca="1" si="114"/>
        <v>#DIV/0!</v>
      </c>
      <c r="AB157" s="388" t="e">
        <f t="shared" si="114"/>
        <v>#DIV/0!</v>
      </c>
      <c r="AC157" s="388" t="e">
        <f t="shared" si="114"/>
        <v>#DIV/0!</v>
      </c>
      <c r="AD157" s="388" t="e">
        <f t="shared" si="114"/>
        <v>#DIV/0!</v>
      </c>
      <c r="AE157" s="388"/>
      <c r="AF157" s="388"/>
    </row>
    <row r="158" spans="19:32">
      <c r="S158" s="25">
        <f t="shared" si="115"/>
        <v>40</v>
      </c>
      <c r="T158" s="388">
        <f t="shared" ca="1" si="116"/>
        <v>11.46819186568988</v>
      </c>
      <c r="U158" s="388">
        <f t="shared" ca="1" si="114"/>
        <v>20.757923446587622</v>
      </c>
      <c r="V158" s="388">
        <f t="shared" ca="1" si="114"/>
        <v>29.369068497789204</v>
      </c>
      <c r="W158" s="388">
        <f t="shared" ca="1" si="114"/>
        <v>36.617725430050243</v>
      </c>
      <c r="X158" s="388">
        <f t="shared" ca="1" si="114"/>
        <v>41.510893805072818</v>
      </c>
      <c r="Y158" s="388">
        <f t="shared" ca="1" si="114"/>
        <v>42.386679839026719</v>
      </c>
      <c r="Z158" s="388" t="e">
        <f t="shared" ca="1" si="114"/>
        <v>#DIV/0!</v>
      </c>
      <c r="AA158" s="388" t="e">
        <f t="shared" si="114"/>
        <v>#DIV/0!</v>
      </c>
      <c r="AB158" s="388" t="e">
        <f t="shared" si="114"/>
        <v>#DIV/0!</v>
      </c>
      <c r="AC158" s="388" t="e">
        <f t="shared" si="114"/>
        <v>#DIV/0!</v>
      </c>
      <c r="AD158" s="388" t="e">
        <f t="shared" si="114"/>
        <v>#DIV/0!</v>
      </c>
      <c r="AE158" s="388"/>
      <c r="AF158" s="388"/>
    </row>
    <row r="159" spans="19:32">
      <c r="S159" s="25">
        <f t="shared" si="115"/>
        <v>50</v>
      </c>
      <c r="T159" s="388">
        <f t="shared" ca="1" si="116"/>
        <v>10.746520822264698</v>
      </c>
      <c r="U159" s="388">
        <f t="shared" ca="1" si="114"/>
        <v>19.332325682928872</v>
      </c>
      <c r="V159" s="388">
        <f t="shared" ca="1" si="114"/>
        <v>27.010490107796858</v>
      </c>
      <c r="W159" s="388">
        <f t="shared" ca="1" si="114"/>
        <v>32.387491247687613</v>
      </c>
      <c r="X159" s="388">
        <f t="shared" ca="1" si="114"/>
        <v>33.700404920010612</v>
      </c>
      <c r="Y159" s="388" t="e">
        <f t="shared" ca="1" si="114"/>
        <v>#DIV/0!</v>
      </c>
      <c r="Z159" s="388" t="e">
        <f t="shared" si="114"/>
        <v>#DIV/0!</v>
      </c>
      <c r="AA159" s="388" t="e">
        <f t="shared" si="114"/>
        <v>#DIV/0!</v>
      </c>
      <c r="AB159" s="388" t="e">
        <f t="shared" si="114"/>
        <v>#DIV/0!</v>
      </c>
      <c r="AC159" s="388" t="e">
        <f t="shared" si="114"/>
        <v>#DIV/0!</v>
      </c>
      <c r="AD159" s="388" t="e">
        <f t="shared" si="114"/>
        <v>#DIV/0!</v>
      </c>
      <c r="AE159" s="388"/>
      <c r="AF159" s="388"/>
    </row>
    <row r="160" spans="19:32">
      <c r="S160" s="25">
        <f t="shared" si="115"/>
        <v>60</v>
      </c>
      <c r="T160" s="388">
        <f t="shared" ca="1" si="116"/>
        <v>10.099380087120593</v>
      </c>
      <c r="U160" s="388">
        <f t="shared" ca="1" si="114"/>
        <v>17.814725102184653</v>
      </c>
      <c r="V160" s="388">
        <f t="shared" ca="1" si="114"/>
        <v>23.906443165803875</v>
      </c>
      <c r="W160" s="388">
        <f t="shared" ca="1" si="114"/>
        <v>26.097085364714147</v>
      </c>
      <c r="X160" s="388" t="e">
        <f t="shared" ca="1" si="114"/>
        <v>#DIV/0!</v>
      </c>
      <c r="Y160" s="388" t="e">
        <f t="shared" si="114"/>
        <v>#DIV/0!</v>
      </c>
      <c r="Z160" s="388" t="e">
        <f t="shared" si="114"/>
        <v>#DIV/0!</v>
      </c>
      <c r="AA160" s="388" t="e">
        <f t="shared" si="114"/>
        <v>#DIV/0!</v>
      </c>
      <c r="AB160" s="388" t="e">
        <f t="shared" si="114"/>
        <v>#DIV/0!</v>
      </c>
      <c r="AC160" s="388" t="e">
        <f t="shared" si="114"/>
        <v>#DIV/0!</v>
      </c>
      <c r="AD160" s="388" t="e">
        <f t="shared" si="114"/>
        <v>#DIV/0!</v>
      </c>
      <c r="AE160" s="388"/>
      <c r="AF160" s="388"/>
    </row>
    <row r="161" spans="1:32">
      <c r="S161" s="25">
        <f t="shared" si="115"/>
        <v>70</v>
      </c>
      <c r="T161" s="388">
        <f t="shared" ca="1" si="116"/>
        <v>9.4774278875384237</v>
      </c>
      <c r="U161" s="388">
        <f t="shared" ca="1" si="114"/>
        <v>15.962248109137256</v>
      </c>
      <c r="V161" s="388">
        <f t="shared" ca="1" si="114"/>
        <v>19.313241049473174</v>
      </c>
      <c r="W161" s="388" t="e">
        <f t="shared" ca="1" si="114"/>
        <v>#DIV/0!</v>
      </c>
      <c r="X161" s="388" t="e">
        <f t="shared" si="114"/>
        <v>#DIV/0!</v>
      </c>
      <c r="Y161" s="388" t="e">
        <f t="shared" si="114"/>
        <v>#DIV/0!</v>
      </c>
      <c r="Z161" s="388" t="e">
        <f t="shared" si="114"/>
        <v>#DIV/0!</v>
      </c>
      <c r="AA161" s="388" t="e">
        <f t="shared" si="114"/>
        <v>#DIV/0!</v>
      </c>
      <c r="AB161" s="388" t="e">
        <f t="shared" si="114"/>
        <v>#DIV/0!</v>
      </c>
      <c r="AC161" s="388" t="e">
        <f t="shared" si="114"/>
        <v>#DIV/0!</v>
      </c>
      <c r="AD161" s="388" t="e">
        <f t="shared" si="114"/>
        <v>#DIV/0!</v>
      </c>
      <c r="AE161" s="388"/>
      <c r="AF161" s="388"/>
    </row>
    <row r="162" spans="1:32">
      <c r="S162" s="25">
        <f t="shared" si="115"/>
        <v>80</v>
      </c>
      <c r="T162" s="388">
        <f t="shared" ca="1" si="116"/>
        <v>8.7761135577936376</v>
      </c>
      <c r="U162" s="388">
        <f t="shared" ca="1" si="114"/>
        <v>13.126053123933575</v>
      </c>
      <c r="V162" s="388" t="e">
        <f t="shared" ca="1" si="114"/>
        <v>#DIV/0!</v>
      </c>
      <c r="W162" s="388" t="e">
        <f t="shared" si="114"/>
        <v>#DIV/0!</v>
      </c>
      <c r="X162" s="388" t="e">
        <f t="shared" si="114"/>
        <v>#DIV/0!</v>
      </c>
      <c r="Y162" s="388" t="e">
        <f t="shared" si="114"/>
        <v>#DIV/0!</v>
      </c>
      <c r="Z162" s="388" t="e">
        <f t="shared" si="114"/>
        <v>#DIV/0!</v>
      </c>
      <c r="AA162" s="388" t="e">
        <f t="shared" si="114"/>
        <v>#DIV/0!</v>
      </c>
      <c r="AB162" s="388" t="e">
        <f t="shared" si="114"/>
        <v>#DIV/0!</v>
      </c>
      <c r="AC162" s="388" t="e">
        <f t="shared" si="114"/>
        <v>#DIV/0!</v>
      </c>
      <c r="AD162" s="388" t="e">
        <f t="shared" si="114"/>
        <v>#DIV/0!</v>
      </c>
      <c r="AE162" s="388"/>
      <c r="AF162" s="388"/>
    </row>
    <row r="163" spans="1:32">
      <c r="S163" s="25">
        <f t="shared" si="115"/>
        <v>90</v>
      </c>
      <c r="T163" s="388">
        <f t="shared" ca="1" si="116"/>
        <v>7.6544875472062373</v>
      </c>
      <c r="U163" s="388" t="e">
        <f t="shared" ca="1" si="114"/>
        <v>#DIV/0!</v>
      </c>
      <c r="V163" s="388" t="e">
        <f t="shared" si="114"/>
        <v>#DIV/0!</v>
      </c>
      <c r="W163" s="388" t="e">
        <f t="shared" si="114"/>
        <v>#DIV/0!</v>
      </c>
      <c r="X163" s="388" t="e">
        <f t="shared" si="114"/>
        <v>#DIV/0!</v>
      </c>
      <c r="Y163" s="388" t="e">
        <f t="shared" si="114"/>
        <v>#DIV/0!</v>
      </c>
      <c r="Z163" s="388" t="e">
        <f t="shared" si="114"/>
        <v>#DIV/0!</v>
      </c>
      <c r="AA163" s="388" t="e">
        <f t="shared" si="114"/>
        <v>#DIV/0!</v>
      </c>
      <c r="AB163" s="388" t="e">
        <f t="shared" si="114"/>
        <v>#DIV/0!</v>
      </c>
      <c r="AC163" s="388" t="e">
        <f t="shared" si="114"/>
        <v>#DIV/0!</v>
      </c>
      <c r="AD163" s="388" t="e">
        <f t="shared" si="114"/>
        <v>#DIV/0!</v>
      </c>
      <c r="AE163" s="388"/>
      <c r="AF163" s="388"/>
    </row>
    <row r="164" spans="1:32">
      <c r="S164" s="26">
        <f t="shared" si="115"/>
        <v>100</v>
      </c>
      <c r="T164" s="388" t="e">
        <f t="shared" ca="1" si="116"/>
        <v>#REF!</v>
      </c>
      <c r="U164" s="388" t="e">
        <f t="shared" ca="1" si="114"/>
        <v>#REF!</v>
      </c>
      <c r="V164" s="388" t="e">
        <f t="shared" ca="1" si="114"/>
        <v>#REF!</v>
      </c>
      <c r="W164" s="388" t="e">
        <f t="shared" ca="1" si="114"/>
        <v>#REF!</v>
      </c>
      <c r="X164" s="388" t="e">
        <f t="shared" ca="1" si="114"/>
        <v>#REF!</v>
      </c>
      <c r="Y164" s="388" t="e">
        <f t="shared" ca="1" si="114"/>
        <v>#REF!</v>
      </c>
      <c r="Z164" s="388" t="e">
        <f t="shared" ca="1" si="114"/>
        <v>#REF!</v>
      </c>
      <c r="AA164" s="388" t="e">
        <f t="shared" ca="1" si="114"/>
        <v>#REF!</v>
      </c>
      <c r="AB164" s="388" t="e">
        <f t="shared" ca="1" si="114"/>
        <v>#DIV/0!</v>
      </c>
      <c r="AC164" s="388" t="e">
        <f t="shared" ca="1" si="114"/>
        <v>#DIV/0!</v>
      </c>
      <c r="AD164" s="388" t="e">
        <f t="shared" ca="1" si="114"/>
        <v>#DIV/0!</v>
      </c>
      <c r="AE164" s="388"/>
      <c r="AF164" s="388"/>
    </row>
    <row r="165" spans="1:32">
      <c r="S165" s="26">
        <f t="shared" si="115"/>
        <v>0</v>
      </c>
      <c r="T165" s="388" t="e">
        <f t="shared" si="116"/>
        <v>#DIV/0!</v>
      </c>
      <c r="U165" s="388" t="e">
        <f t="shared" si="114"/>
        <v>#DIV/0!</v>
      </c>
      <c r="V165" s="388" t="e">
        <f t="shared" si="114"/>
        <v>#DIV/0!</v>
      </c>
      <c r="W165" s="388" t="e">
        <f t="shared" si="114"/>
        <v>#DIV/0!</v>
      </c>
      <c r="X165" s="388" t="e">
        <f t="shared" si="114"/>
        <v>#DIV/0!</v>
      </c>
      <c r="Y165" s="388" t="e">
        <f t="shared" si="114"/>
        <v>#DIV/0!</v>
      </c>
      <c r="Z165" s="388" t="e">
        <f t="shared" si="114"/>
        <v>#DIV/0!</v>
      </c>
      <c r="AA165" s="388" t="e">
        <f t="shared" si="114"/>
        <v>#DIV/0!</v>
      </c>
      <c r="AB165" s="388" t="e">
        <f t="shared" si="114"/>
        <v>#DIV/0!</v>
      </c>
      <c r="AC165" s="388" t="e">
        <f t="shared" si="114"/>
        <v>#DIV/0!</v>
      </c>
      <c r="AD165" s="388" t="e">
        <f t="shared" si="114"/>
        <v>#DIV/0!</v>
      </c>
      <c r="AE165" s="388"/>
      <c r="AF165" s="388"/>
    </row>
    <row r="166" spans="1:32"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</row>
    <row r="167" spans="1:32">
      <c r="A167" s="95"/>
      <c r="S167" s="126" t="s">
        <v>99</v>
      </c>
      <c r="T167" s="80">
        <f>T152</f>
        <v>0</v>
      </c>
      <c r="U167" s="80">
        <f t="shared" ref="U167:AD167" si="117">U152</f>
        <v>10</v>
      </c>
      <c r="V167" s="80">
        <f t="shared" si="117"/>
        <v>20</v>
      </c>
      <c r="W167" s="80">
        <f t="shared" si="117"/>
        <v>30</v>
      </c>
      <c r="X167" s="80">
        <f t="shared" si="117"/>
        <v>40</v>
      </c>
      <c r="Y167" s="80">
        <f t="shared" si="117"/>
        <v>50</v>
      </c>
      <c r="Z167" s="80">
        <f t="shared" si="117"/>
        <v>60</v>
      </c>
      <c r="AA167" s="80">
        <f t="shared" si="117"/>
        <v>70</v>
      </c>
      <c r="AB167" s="80">
        <f t="shared" si="117"/>
        <v>80</v>
      </c>
      <c r="AC167" s="80">
        <f t="shared" si="117"/>
        <v>90</v>
      </c>
      <c r="AD167" s="80">
        <f t="shared" si="117"/>
        <v>100</v>
      </c>
      <c r="AE167" s="80"/>
      <c r="AF167" s="80"/>
    </row>
    <row r="168" spans="1:32">
      <c r="S168" s="25">
        <f>S153</f>
        <v>0</v>
      </c>
      <c r="T168" s="127">
        <f ca="1">DF333*1000/T123</f>
        <v>10.103750349769514</v>
      </c>
      <c r="U168" s="127">
        <f t="shared" ref="U168:AD179" ca="1" si="118">DG333*1000/U123</f>
        <v>18.153245524255965</v>
      </c>
      <c r="V168" s="127">
        <f t="shared" ca="1" si="118"/>
        <v>24.304487459636604</v>
      </c>
      <c r="W168" s="127">
        <f t="shared" ca="1" si="118"/>
        <v>30.539091199261335</v>
      </c>
      <c r="X168" s="127">
        <f t="shared" ca="1" si="118"/>
        <v>36.966077147088669</v>
      </c>
      <c r="Y168" s="127">
        <f t="shared" ca="1" si="118"/>
        <v>43.726886416146158</v>
      </c>
      <c r="Z168" s="127">
        <f t="shared" ca="1" si="118"/>
        <v>51.045048524584445</v>
      </c>
      <c r="AA168" s="127">
        <f t="shared" ca="1" si="118"/>
        <v>59.31719836981874</v>
      </c>
      <c r="AB168" s="127">
        <f t="shared" ca="1" si="118"/>
        <v>69.317050512981595</v>
      </c>
      <c r="AC168" s="127">
        <f t="shared" ca="1" si="118"/>
        <v>82.60313748162983</v>
      </c>
      <c r="AD168" s="127">
        <f t="shared" ca="1" si="118"/>
        <v>1.665050462143477</v>
      </c>
      <c r="AE168" s="127"/>
      <c r="AF168" s="127"/>
    </row>
    <row r="169" spans="1:32">
      <c r="S169" s="25">
        <f t="shared" ref="S169:S179" si="119">S154</f>
        <v>10</v>
      </c>
      <c r="T169" s="127">
        <f t="shared" ref="T169:T179" ca="1" si="120">DF334*1000/T124</f>
        <v>13.612596330846243</v>
      </c>
      <c r="U169" s="127">
        <f t="shared" ca="1" si="118"/>
        <v>23.302762449296708</v>
      </c>
      <c r="V169" s="127">
        <f t="shared" ca="1" si="118"/>
        <v>31.115024745288</v>
      </c>
      <c r="W169" s="127">
        <f t="shared" ca="1" si="118"/>
        <v>38.545807850936946</v>
      </c>
      <c r="X169" s="127">
        <f t="shared" ca="1" si="118"/>
        <v>45.902533087360474</v>
      </c>
      <c r="Y169" s="127">
        <f t="shared" ca="1" si="118"/>
        <v>53.411269607697413</v>
      </c>
      <c r="Z169" s="127">
        <f t="shared" ca="1" si="118"/>
        <v>61.242657534753846</v>
      </c>
      <c r="AA169" s="127">
        <f t="shared" ca="1" si="118"/>
        <v>69.36685690554576</v>
      </c>
      <c r="AB169" s="127">
        <f t="shared" ca="1" si="118"/>
        <v>76.638802812206563</v>
      </c>
      <c r="AC169" s="127">
        <f t="shared" ca="1" si="118"/>
        <v>76.376133981090177</v>
      </c>
      <c r="AD169" s="127" t="e">
        <f t="shared" si="118"/>
        <v>#DIV/0!</v>
      </c>
      <c r="AE169" s="127"/>
      <c r="AF169" s="127"/>
    </row>
    <row r="170" spans="1:32">
      <c r="S170" s="25">
        <f t="shared" si="119"/>
        <v>20</v>
      </c>
      <c r="T170" s="127">
        <f t="shared" ca="1" si="120"/>
        <v>13.160580489745639</v>
      </c>
      <c r="U170" s="127">
        <f t="shared" ca="1" si="118"/>
        <v>23.31848239453166</v>
      </c>
      <c r="V170" s="127">
        <f t="shared" ca="1" si="118"/>
        <v>32.209252900881637</v>
      </c>
      <c r="W170" s="127">
        <f t="shared" ca="1" si="118"/>
        <v>40.449397651569775</v>
      </c>
      <c r="X170" s="127">
        <f t="shared" ca="1" si="118"/>
        <v>48.161396387671005</v>
      </c>
      <c r="Y170" s="127">
        <f t="shared" ca="1" si="118"/>
        <v>55.280961887139469</v>
      </c>
      <c r="Z170" s="127">
        <f t="shared" ca="1" si="118"/>
        <v>61.248283106887072</v>
      </c>
      <c r="AA170" s="127">
        <f t="shared" ca="1" si="118"/>
        <v>64.168184495759576</v>
      </c>
      <c r="AB170" s="127">
        <f t="shared" ca="1" si="118"/>
        <v>59.132059511910214</v>
      </c>
      <c r="AC170" s="127" t="e">
        <f t="shared" si="118"/>
        <v>#DIV/0!</v>
      </c>
      <c r="AD170" s="127" t="e">
        <f t="shared" si="118"/>
        <v>#DIV/0!</v>
      </c>
      <c r="AE170" s="127"/>
      <c r="AF170" s="127"/>
    </row>
    <row r="171" spans="1:32">
      <c r="S171" s="25">
        <f t="shared" si="119"/>
        <v>25</v>
      </c>
      <c r="T171" s="127">
        <f t="shared" ca="1" si="120"/>
        <v>12.729807188451604</v>
      </c>
      <c r="U171" s="127">
        <f t="shared" ca="1" si="118"/>
        <v>22.787013173913131</v>
      </c>
      <c r="V171" s="127">
        <f t="shared" ca="1" si="118"/>
        <v>31.848413805914358</v>
      </c>
      <c r="W171" s="127">
        <f t="shared" ca="1" si="118"/>
        <v>40.160591050585062</v>
      </c>
      <c r="X171" s="127">
        <f t="shared" ca="1" si="118"/>
        <v>47.644026335090203</v>
      </c>
      <c r="Y171" s="127">
        <f t="shared" ca="1" si="118"/>
        <v>53.92763130369714</v>
      </c>
      <c r="Z171" s="127">
        <f t="shared" ca="1" si="118"/>
        <v>57.856538578543748</v>
      </c>
      <c r="AA171" s="127">
        <f t="shared" ca="1" si="118"/>
        <v>52.1931602781682</v>
      </c>
      <c r="AB171" s="127" t="e">
        <f t="shared" si="118"/>
        <v>#DIV/0!</v>
      </c>
      <c r="AC171" s="127" t="e">
        <f t="shared" si="118"/>
        <v>#DIV/0!</v>
      </c>
      <c r="AD171" s="127" t="e">
        <f t="shared" si="118"/>
        <v>#DIV/0!</v>
      </c>
      <c r="AE171" s="127"/>
      <c r="AF171" s="127"/>
    </row>
    <row r="172" spans="1:32">
      <c r="S172" s="25">
        <f t="shared" si="119"/>
        <v>30</v>
      </c>
      <c r="T172" s="127">
        <f t="shared" ca="1" si="120"/>
        <v>12.288470599425006</v>
      </c>
      <c r="U172" s="127">
        <f t="shared" ca="1" si="118"/>
        <v>22.148016457957322</v>
      </c>
      <c r="V172" s="127">
        <f t="shared" ca="1" si="118"/>
        <v>31.199099361269941</v>
      </c>
      <c r="W172" s="127">
        <f t="shared" ca="1" si="118"/>
        <v>39.367453296786067</v>
      </c>
      <c r="X172" s="127">
        <f t="shared" ca="1" si="118"/>
        <v>46.320538220713416</v>
      </c>
      <c r="Y172" s="127">
        <f t="shared" ca="1" si="118"/>
        <v>51.283751379823812</v>
      </c>
      <c r="Z172" s="127">
        <f t="shared" ca="1" si="118"/>
        <v>52.426177847279973</v>
      </c>
      <c r="AA172" s="127" t="e">
        <f t="shared" ca="1" si="118"/>
        <v>#DIV/0!</v>
      </c>
      <c r="AB172" s="127" t="e">
        <f t="shared" si="118"/>
        <v>#DIV/0!</v>
      </c>
      <c r="AC172" s="127" t="e">
        <f t="shared" si="118"/>
        <v>#DIV/0!</v>
      </c>
      <c r="AD172" s="127" t="e">
        <f t="shared" si="118"/>
        <v>#DIV/0!</v>
      </c>
      <c r="AE172" s="127"/>
      <c r="AF172" s="127"/>
    </row>
    <row r="173" spans="1:32"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S173" s="25">
        <f t="shared" si="119"/>
        <v>40</v>
      </c>
      <c r="T173" s="127">
        <f t="shared" ca="1" si="120"/>
        <v>11.46819186568988</v>
      </c>
      <c r="U173" s="127">
        <f t="shared" ca="1" si="118"/>
        <v>20.757923446587622</v>
      </c>
      <c r="V173" s="127">
        <f t="shared" ca="1" si="118"/>
        <v>29.369068497789204</v>
      </c>
      <c r="W173" s="127">
        <f t="shared" ca="1" si="118"/>
        <v>36.617725430050243</v>
      </c>
      <c r="X173" s="127">
        <f t="shared" ca="1" si="118"/>
        <v>41.510893805072818</v>
      </c>
      <c r="Y173" s="127">
        <f t="shared" ca="1" si="118"/>
        <v>42.386679839026712</v>
      </c>
      <c r="Z173" s="127" t="e">
        <f t="shared" ca="1" si="118"/>
        <v>#DIV/0!</v>
      </c>
      <c r="AA173" s="127" t="e">
        <f t="shared" si="118"/>
        <v>#DIV/0!</v>
      </c>
      <c r="AB173" s="127" t="e">
        <f t="shared" si="118"/>
        <v>#DIV/0!</v>
      </c>
      <c r="AC173" s="127" t="e">
        <f t="shared" si="118"/>
        <v>#DIV/0!</v>
      </c>
      <c r="AD173" s="127" t="e">
        <f t="shared" si="118"/>
        <v>#DIV/0!</v>
      </c>
      <c r="AE173" s="127"/>
      <c r="AF173" s="127"/>
    </row>
    <row r="174" spans="1:32">
      <c r="S174" s="25">
        <f t="shared" si="119"/>
        <v>50</v>
      </c>
      <c r="T174" s="127">
        <f t="shared" ca="1" si="120"/>
        <v>10.746520822264698</v>
      </c>
      <c r="U174" s="127">
        <f t="shared" ca="1" si="118"/>
        <v>19.332325682928872</v>
      </c>
      <c r="V174" s="127">
        <f t="shared" ca="1" si="118"/>
        <v>27.010490107796858</v>
      </c>
      <c r="W174" s="127">
        <f t="shared" ca="1" si="118"/>
        <v>32.387491247687606</v>
      </c>
      <c r="X174" s="127">
        <f t="shared" ca="1" si="118"/>
        <v>33.700404920010612</v>
      </c>
      <c r="Y174" s="127" t="e">
        <f t="shared" ca="1" si="118"/>
        <v>#DIV/0!</v>
      </c>
      <c r="Z174" s="127" t="e">
        <f t="shared" si="118"/>
        <v>#DIV/0!</v>
      </c>
      <c r="AA174" s="127" t="e">
        <f t="shared" si="118"/>
        <v>#DIV/0!</v>
      </c>
      <c r="AB174" s="127" t="e">
        <f t="shared" si="118"/>
        <v>#DIV/0!</v>
      </c>
      <c r="AC174" s="127" t="e">
        <f t="shared" si="118"/>
        <v>#DIV/0!</v>
      </c>
      <c r="AD174" s="127" t="e">
        <f t="shared" si="118"/>
        <v>#DIV/0!</v>
      </c>
      <c r="AE174" s="127"/>
      <c r="AF174" s="127"/>
    </row>
    <row r="175" spans="1:32">
      <c r="S175" s="25">
        <f t="shared" si="119"/>
        <v>60</v>
      </c>
      <c r="T175" s="127">
        <f t="shared" ca="1" si="120"/>
        <v>10.099380087120593</v>
      </c>
      <c r="U175" s="127">
        <f t="shared" ca="1" si="118"/>
        <v>17.814725102184653</v>
      </c>
      <c r="V175" s="127">
        <f t="shared" ca="1" si="118"/>
        <v>23.906443165803875</v>
      </c>
      <c r="W175" s="127">
        <f t="shared" ca="1" si="118"/>
        <v>26.097085364714147</v>
      </c>
      <c r="X175" s="127" t="e">
        <f t="shared" ca="1" si="118"/>
        <v>#DIV/0!</v>
      </c>
      <c r="Y175" s="127" t="e">
        <f t="shared" si="118"/>
        <v>#DIV/0!</v>
      </c>
      <c r="Z175" s="127" t="e">
        <f t="shared" si="118"/>
        <v>#DIV/0!</v>
      </c>
      <c r="AA175" s="127" t="e">
        <f t="shared" si="118"/>
        <v>#DIV/0!</v>
      </c>
      <c r="AB175" s="127" t="e">
        <f t="shared" si="118"/>
        <v>#DIV/0!</v>
      </c>
      <c r="AC175" s="127" t="e">
        <f t="shared" si="118"/>
        <v>#DIV/0!</v>
      </c>
      <c r="AD175" s="127" t="e">
        <f t="shared" si="118"/>
        <v>#DIV/0!</v>
      </c>
      <c r="AE175" s="127"/>
      <c r="AF175" s="127"/>
    </row>
    <row r="176" spans="1:32">
      <c r="S176" s="25">
        <f t="shared" si="119"/>
        <v>70</v>
      </c>
      <c r="T176" s="127">
        <f t="shared" ca="1" si="120"/>
        <v>9.4774278875384219</v>
      </c>
      <c r="U176" s="127">
        <f t="shared" ca="1" si="118"/>
        <v>15.962248109137256</v>
      </c>
      <c r="V176" s="127">
        <f t="shared" ca="1" si="118"/>
        <v>19.313241049473174</v>
      </c>
      <c r="W176" s="127" t="e">
        <f t="shared" ca="1" si="118"/>
        <v>#DIV/0!</v>
      </c>
      <c r="X176" s="127" t="e">
        <f t="shared" si="118"/>
        <v>#DIV/0!</v>
      </c>
      <c r="Y176" s="127" t="e">
        <f t="shared" si="118"/>
        <v>#DIV/0!</v>
      </c>
      <c r="Z176" s="127" t="e">
        <f t="shared" si="118"/>
        <v>#DIV/0!</v>
      </c>
      <c r="AA176" s="127" t="e">
        <f t="shared" si="118"/>
        <v>#DIV/0!</v>
      </c>
      <c r="AB176" s="127" t="e">
        <f t="shared" si="118"/>
        <v>#DIV/0!</v>
      </c>
      <c r="AC176" s="127" t="e">
        <f t="shared" si="118"/>
        <v>#DIV/0!</v>
      </c>
      <c r="AD176" s="127" t="e">
        <f t="shared" si="118"/>
        <v>#DIV/0!</v>
      </c>
      <c r="AE176" s="127"/>
      <c r="AF176" s="127"/>
    </row>
    <row r="177" spans="2:32">
      <c r="S177" s="25">
        <f t="shared" si="119"/>
        <v>80</v>
      </c>
      <c r="T177" s="127">
        <f t="shared" ca="1" si="120"/>
        <v>8.7761135577936376</v>
      </c>
      <c r="U177" s="127">
        <f t="shared" ca="1" si="118"/>
        <v>13.126053123933575</v>
      </c>
      <c r="V177" s="127" t="e">
        <f t="shared" ca="1" si="118"/>
        <v>#DIV/0!</v>
      </c>
      <c r="W177" s="127" t="e">
        <f t="shared" si="118"/>
        <v>#DIV/0!</v>
      </c>
      <c r="X177" s="127" t="e">
        <f t="shared" si="118"/>
        <v>#DIV/0!</v>
      </c>
      <c r="Y177" s="127" t="e">
        <f t="shared" si="118"/>
        <v>#DIV/0!</v>
      </c>
      <c r="Z177" s="127" t="e">
        <f t="shared" si="118"/>
        <v>#DIV/0!</v>
      </c>
      <c r="AA177" s="127" t="e">
        <f t="shared" si="118"/>
        <v>#DIV/0!</v>
      </c>
      <c r="AB177" s="127" t="e">
        <f t="shared" si="118"/>
        <v>#DIV/0!</v>
      </c>
      <c r="AC177" s="127" t="e">
        <f t="shared" si="118"/>
        <v>#DIV/0!</v>
      </c>
      <c r="AD177" s="127" t="e">
        <f t="shared" si="118"/>
        <v>#DIV/0!</v>
      </c>
      <c r="AE177" s="127"/>
      <c r="AF177" s="127"/>
    </row>
    <row r="178" spans="2:32">
      <c r="S178" s="25">
        <f t="shared" si="119"/>
        <v>90</v>
      </c>
      <c r="T178" s="127">
        <f t="shared" ca="1" si="120"/>
        <v>7.6544875472062373</v>
      </c>
      <c r="U178" s="127" t="e">
        <f t="shared" ca="1" si="118"/>
        <v>#DIV/0!</v>
      </c>
      <c r="V178" s="127" t="e">
        <f t="shared" si="118"/>
        <v>#DIV/0!</v>
      </c>
      <c r="W178" s="127" t="e">
        <f t="shared" si="118"/>
        <v>#DIV/0!</v>
      </c>
      <c r="X178" s="127" t="e">
        <f t="shared" si="118"/>
        <v>#DIV/0!</v>
      </c>
      <c r="Y178" s="127" t="e">
        <f t="shared" si="118"/>
        <v>#DIV/0!</v>
      </c>
      <c r="Z178" s="127" t="e">
        <f t="shared" si="118"/>
        <v>#DIV/0!</v>
      </c>
      <c r="AA178" s="127" t="e">
        <f t="shared" si="118"/>
        <v>#DIV/0!</v>
      </c>
      <c r="AB178" s="127" t="e">
        <f t="shared" si="118"/>
        <v>#DIV/0!</v>
      </c>
      <c r="AC178" s="127" t="e">
        <f t="shared" si="118"/>
        <v>#DIV/0!</v>
      </c>
      <c r="AD178" s="127" t="e">
        <f t="shared" si="118"/>
        <v>#DIV/0!</v>
      </c>
      <c r="AE178" s="127"/>
      <c r="AF178" s="127"/>
    </row>
    <row r="179" spans="2:32">
      <c r="M179" s="61"/>
      <c r="N179" s="59"/>
      <c r="O179" s="59"/>
      <c r="P179" s="59"/>
      <c r="S179" s="26">
        <f t="shared" si="119"/>
        <v>100</v>
      </c>
      <c r="T179" s="127" t="e">
        <f t="shared" ca="1" si="120"/>
        <v>#REF!</v>
      </c>
      <c r="U179" s="127" t="e">
        <f t="shared" ca="1" si="118"/>
        <v>#REF!</v>
      </c>
      <c r="V179" s="127" t="e">
        <f t="shared" ca="1" si="118"/>
        <v>#REF!</v>
      </c>
      <c r="W179" s="127" t="e">
        <f t="shared" ca="1" si="118"/>
        <v>#REF!</v>
      </c>
      <c r="X179" s="127" t="e">
        <f t="shared" ca="1" si="118"/>
        <v>#REF!</v>
      </c>
      <c r="Y179" s="127" t="e">
        <f t="shared" ca="1" si="118"/>
        <v>#REF!</v>
      </c>
      <c r="Z179" s="127" t="e">
        <f t="shared" ca="1" si="118"/>
        <v>#REF!</v>
      </c>
      <c r="AA179" s="127" t="e">
        <f t="shared" ca="1" si="118"/>
        <v>#REF!</v>
      </c>
      <c r="AB179" s="127" t="e">
        <f t="shared" ca="1" si="118"/>
        <v>#DIV/0!</v>
      </c>
      <c r="AC179" s="127" t="e">
        <f t="shared" ca="1" si="118"/>
        <v>#DIV/0!</v>
      </c>
      <c r="AD179" s="127" t="e">
        <f t="shared" ca="1" si="118"/>
        <v>#DIV/0!</v>
      </c>
      <c r="AE179" s="127"/>
      <c r="AF179" s="127"/>
    </row>
    <row r="180" spans="2:32">
      <c r="S180" s="80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</row>
    <row r="181" spans="2:32">
      <c r="Q181" s="95"/>
      <c r="R181" s="95"/>
      <c r="T181" s="400"/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</row>
    <row r="182" spans="2:32">
      <c r="N182" s="128"/>
      <c r="O182" s="129"/>
      <c r="P182" s="129"/>
      <c r="Q182" s="129"/>
      <c r="S182" s="24" t="s">
        <v>100</v>
      </c>
      <c r="T182" s="454">
        <f>T167</f>
        <v>0</v>
      </c>
      <c r="U182" s="454">
        <f t="shared" ref="U182:AD182" si="121">U167</f>
        <v>10</v>
      </c>
      <c r="V182" s="454">
        <f t="shared" si="121"/>
        <v>20</v>
      </c>
      <c r="W182" s="454">
        <f t="shared" si="121"/>
        <v>30</v>
      </c>
      <c r="X182" s="454">
        <f t="shared" si="121"/>
        <v>40</v>
      </c>
      <c r="Y182" s="454">
        <f t="shared" si="121"/>
        <v>50</v>
      </c>
      <c r="Z182" s="454">
        <f t="shared" si="121"/>
        <v>60</v>
      </c>
      <c r="AA182" s="454">
        <f t="shared" si="121"/>
        <v>70</v>
      </c>
      <c r="AB182" s="454">
        <f t="shared" si="121"/>
        <v>80</v>
      </c>
      <c r="AC182" s="454">
        <f t="shared" si="121"/>
        <v>90</v>
      </c>
      <c r="AD182" s="454">
        <f t="shared" si="121"/>
        <v>100</v>
      </c>
      <c r="AE182" s="393"/>
      <c r="AF182" s="393"/>
    </row>
    <row r="183" spans="2:32">
      <c r="N183" s="130"/>
      <c r="O183" s="131"/>
      <c r="P183" s="131"/>
      <c r="Q183" s="131"/>
      <c r="S183" s="25">
        <f>S168</f>
        <v>0</v>
      </c>
      <c r="T183" s="399">
        <f t="shared" ref="T183:AC194" ca="1" si="122">T3*(1-T63^2/T3/T33)</f>
        <v>8.4320629076629245</v>
      </c>
      <c r="U183" s="399">
        <f t="shared" ca="1" si="122"/>
        <v>11.814597436783433</v>
      </c>
      <c r="V183" s="399">
        <f t="shared" ca="1" si="122"/>
        <v>15.002625641230816</v>
      </c>
      <c r="W183" s="399">
        <f t="shared" ca="1" si="122"/>
        <v>17.945270244461287</v>
      </c>
      <c r="X183" s="399">
        <f t="shared" ca="1" si="122"/>
        <v>20.572215031667071</v>
      </c>
      <c r="Y183" s="399">
        <f t="shared" ca="1" si="122"/>
        <v>22.783440494473233</v>
      </c>
      <c r="Z183" s="399">
        <f t="shared" ca="1" si="122"/>
        <v>24.431687653532979</v>
      </c>
      <c r="AA183" s="399">
        <f t="shared" ca="1" si="122"/>
        <v>25.290834989868305</v>
      </c>
      <c r="AB183" s="399">
        <f t="shared" ca="1" si="122"/>
        <v>24.994945635214801</v>
      </c>
      <c r="AC183" s="399">
        <f t="shared" ca="1" si="122"/>
        <v>22.910445479438593</v>
      </c>
      <c r="AD183" s="399">
        <v>1E-3</v>
      </c>
      <c r="AE183" s="399"/>
      <c r="AF183" s="399"/>
    </row>
    <row r="184" spans="2:32">
      <c r="N184" s="130"/>
      <c r="O184" s="131"/>
      <c r="P184" s="131"/>
      <c r="S184" s="25">
        <f t="shared" ref="S184:S194" si="123">S169</f>
        <v>10</v>
      </c>
      <c r="T184" s="399">
        <f t="shared" ca="1" si="122"/>
        <v>21.928424125279008</v>
      </c>
      <c r="U184" s="399">
        <f t="shared" ca="1" si="122"/>
        <v>25.287882580570436</v>
      </c>
      <c r="V184" s="399">
        <f t="shared" ca="1" si="122"/>
        <v>28.424840155899648</v>
      </c>
      <c r="W184" s="399">
        <f t="shared" ca="1" si="122"/>
        <v>31.273258036569128</v>
      </c>
      <c r="X184" s="399">
        <f t="shared" ca="1" si="122"/>
        <v>33.738094000766914</v>
      </c>
      <c r="Y184" s="399">
        <f t="shared" ca="1" si="122"/>
        <v>35.677416155472628</v>
      </c>
      <c r="Z184" s="399">
        <f t="shared" ca="1" si="122"/>
        <v>36.869417962294392</v>
      </c>
      <c r="AA184" s="399">
        <f t="shared" ca="1" si="122"/>
        <v>36.94703009870895</v>
      </c>
      <c r="AB184" s="399">
        <f t="shared" ca="1" si="122"/>
        <v>35.255721548231129</v>
      </c>
      <c r="AC184" s="399">
        <f t="shared" ca="1" si="122"/>
        <v>30.503596424311883</v>
      </c>
      <c r="AD184" s="399"/>
      <c r="AE184" s="399"/>
      <c r="AF184" s="399"/>
    </row>
    <row r="185" spans="2:32">
      <c r="C185" t="s">
        <v>101</v>
      </c>
      <c r="J185" t="s">
        <v>13</v>
      </c>
      <c r="L185" t="s">
        <v>102</v>
      </c>
      <c r="N185" s="130"/>
      <c r="O185" s="131"/>
      <c r="P185" s="131"/>
      <c r="Q185" s="131"/>
      <c r="S185" s="25">
        <f t="shared" si="123"/>
        <v>20</v>
      </c>
      <c r="T185" s="399">
        <f t="shared" ca="1" si="122"/>
        <v>35.423654331771054</v>
      </c>
      <c r="U185" s="399">
        <f t="shared" ca="1" si="122"/>
        <v>38.754084604390066</v>
      </c>
      <c r="V185" s="399">
        <f t="shared" ca="1" si="122"/>
        <v>41.824977190547756</v>
      </c>
      <c r="W185" s="399">
        <f t="shared" ca="1" si="122"/>
        <v>44.547310267760516</v>
      </c>
      <c r="X185" s="399">
        <f t="shared" ca="1" si="122"/>
        <v>46.786093419663352</v>
      </c>
      <c r="Y185" s="399">
        <f t="shared" ca="1" si="122"/>
        <v>48.326298235320429</v>
      </c>
      <c r="Z185" s="399">
        <f t="shared" ca="1" si="122"/>
        <v>48.803215442588602</v>
      </c>
      <c r="AA185" s="399">
        <f t="shared" ca="1" si="122"/>
        <v>47.544773838475813</v>
      </c>
      <c r="AB185" s="399">
        <f t="shared" ca="1" si="122"/>
        <v>43.161321467217348</v>
      </c>
      <c r="AC185" s="399"/>
      <c r="AD185" s="399"/>
      <c r="AE185" s="399"/>
      <c r="AF185" s="399"/>
    </row>
    <row r="186" spans="2:32">
      <c r="B186" s="1" t="s">
        <v>1</v>
      </c>
      <c r="C186" s="1" t="s">
        <v>2</v>
      </c>
      <c r="D186" s="1" t="s">
        <v>3</v>
      </c>
      <c r="E186" s="1" t="s">
        <v>66</v>
      </c>
      <c r="F186" s="1" t="s">
        <v>103</v>
      </c>
      <c r="G186" s="1" t="s">
        <v>104</v>
      </c>
      <c r="K186" s="1" t="s">
        <v>1</v>
      </c>
      <c r="L186" s="1" t="s">
        <v>2</v>
      </c>
      <c r="M186" s="1" t="s">
        <v>3</v>
      </c>
      <c r="N186" s="1" t="s">
        <v>66</v>
      </c>
      <c r="O186" s="1" t="s">
        <v>103</v>
      </c>
      <c r="P186" s="1" t="s">
        <v>104</v>
      </c>
      <c r="Q186" s="108">
        <f>I8</f>
        <v>0</v>
      </c>
      <c r="S186" s="25">
        <f t="shared" si="123"/>
        <v>25</v>
      </c>
      <c r="T186" s="399">
        <f t="shared" ca="1" si="122"/>
        <v>42.145748201051951</v>
      </c>
      <c r="U186" s="399">
        <f t="shared" ca="1" si="122"/>
        <v>45.520001115129169</v>
      </c>
      <c r="V186" s="399">
        <f t="shared" ca="1" si="122"/>
        <v>48.529010102570602</v>
      </c>
      <c r="W186" s="399">
        <f t="shared" ca="1" si="122"/>
        <v>51.150181171067437</v>
      </c>
      <c r="X186" s="399">
        <f t="shared" ca="1" si="122"/>
        <v>53.218451647191245</v>
      </c>
      <c r="Y186" s="399">
        <f t="shared" ca="1" si="122"/>
        <v>54.461096979987147</v>
      </c>
      <c r="Z186" s="399">
        <f t="shared" ca="1" si="122"/>
        <v>54.39073200420026</v>
      </c>
      <c r="AA186" s="399">
        <f ca="1">AA7*(1-AA66^2/AA7/AA36)</f>
        <v>55.790945331600192</v>
      </c>
      <c r="AB186" s="399"/>
      <c r="AC186" s="399"/>
      <c r="AD186" s="399"/>
      <c r="AE186" s="399"/>
      <c r="AF186" s="399"/>
    </row>
    <row r="187" spans="2:32">
      <c r="B187" s="21">
        <v>2</v>
      </c>
      <c r="C187" s="21">
        <v>0</v>
      </c>
      <c r="D187" s="21">
        <v>0.2</v>
      </c>
      <c r="E187" s="23">
        <v>0.23100000000000001</v>
      </c>
      <c r="F187" s="21">
        <v>0</v>
      </c>
      <c r="G187" s="21">
        <v>52.5</v>
      </c>
      <c r="J187" t="s">
        <v>105</v>
      </c>
      <c r="K187" s="21">
        <v>2</v>
      </c>
      <c r="L187" s="21">
        <v>0</v>
      </c>
      <c r="M187" s="21">
        <v>0.2</v>
      </c>
      <c r="N187" s="23">
        <v>0.52</v>
      </c>
      <c r="O187" s="21">
        <v>0</v>
      </c>
      <c r="P187" s="21">
        <v>67.5</v>
      </c>
      <c r="Q187" s="108">
        <f>I9</f>
        <v>0.5</v>
      </c>
      <c r="S187" s="25">
        <f t="shared" si="123"/>
        <v>30</v>
      </c>
      <c r="T187" s="399">
        <f t="shared" ca="1" si="122"/>
        <v>48.917308715291064</v>
      </c>
      <c r="U187" s="399">
        <f t="shared" ca="1" si="122"/>
        <v>52.210120982371009</v>
      </c>
      <c r="V187" s="399">
        <f t="shared" ca="1" si="122"/>
        <v>55.192282909734942</v>
      </c>
      <c r="W187" s="399">
        <f t="shared" ca="1" si="122"/>
        <v>57.737597687391911</v>
      </c>
      <c r="X187" s="399">
        <f t="shared" ca="1" si="122"/>
        <v>59.64080898734457</v>
      </c>
      <c r="Y187" s="399">
        <f t="shared" ca="1" si="122"/>
        <v>60.544192455462685</v>
      </c>
      <c r="Z187" s="399">
        <f t="shared" ca="1" si="122"/>
        <v>59.74814936984005</v>
      </c>
      <c r="AA187" s="399"/>
      <c r="AB187" s="399"/>
      <c r="AC187" s="399"/>
      <c r="AD187" s="399"/>
      <c r="AE187" s="399"/>
      <c r="AF187" s="399"/>
    </row>
    <row r="188" spans="2:32">
      <c r="B188" s="21">
        <v>1</v>
      </c>
      <c r="C188" s="21">
        <v>0.5</v>
      </c>
      <c r="D188" s="21">
        <v>1</v>
      </c>
      <c r="E188" s="23">
        <v>0.182</v>
      </c>
      <c r="F188" s="21">
        <v>15</v>
      </c>
      <c r="G188" s="21">
        <v>60</v>
      </c>
      <c r="K188" s="21">
        <v>1</v>
      </c>
      <c r="L188" s="21">
        <v>0.5</v>
      </c>
      <c r="M188" s="21">
        <v>1</v>
      </c>
      <c r="N188" s="23">
        <v>0.37</v>
      </c>
      <c r="O188" s="21">
        <v>0</v>
      </c>
      <c r="P188" s="21">
        <v>45</v>
      </c>
      <c r="S188" s="25">
        <f t="shared" si="123"/>
        <v>40</v>
      </c>
      <c r="T188" s="399">
        <f t="shared" ca="1" si="122"/>
        <v>62.408674020689119</v>
      </c>
      <c r="U188" s="399">
        <f t="shared" ca="1" si="122"/>
        <v>65.650817031972025</v>
      </c>
      <c r="V188" s="399">
        <f t="shared" ca="1" si="122"/>
        <v>68.507665490613888</v>
      </c>
      <c r="W188" s="399">
        <f t="shared" ca="1" si="122"/>
        <v>70.787323276777684</v>
      </c>
      <c r="X188" s="399">
        <f t="shared" ca="1" si="122"/>
        <v>72.145095113568402</v>
      </c>
      <c r="Y188" s="399">
        <f t="shared" ca="1" si="122"/>
        <v>71.893602541250871</v>
      </c>
      <c r="Z188" s="399">
        <f t="shared" ca="1" si="122"/>
        <v>68.436081866230197</v>
      </c>
      <c r="AA188" s="399"/>
      <c r="AB188" s="399"/>
      <c r="AC188" s="399"/>
      <c r="AD188" s="399"/>
      <c r="AE188" s="399"/>
      <c r="AF188" s="399"/>
    </row>
    <row r="189" spans="2:32">
      <c r="B189" s="21">
        <v>1</v>
      </c>
      <c r="C189" s="21">
        <v>2</v>
      </c>
      <c r="D189" s="21">
        <v>0</v>
      </c>
      <c r="E189" s="23">
        <v>0.16200000000000001</v>
      </c>
      <c r="F189" s="133">
        <v>22.5</v>
      </c>
      <c r="G189" s="133">
        <v>67.5</v>
      </c>
      <c r="K189" s="21">
        <v>1</v>
      </c>
      <c r="L189" s="21">
        <v>2</v>
      </c>
      <c r="M189" s="21">
        <v>0</v>
      </c>
      <c r="N189" s="23">
        <v>0.36</v>
      </c>
      <c r="O189" s="133">
        <v>15</v>
      </c>
      <c r="P189" s="133">
        <v>60</v>
      </c>
      <c r="S189" s="25">
        <f t="shared" si="123"/>
        <v>50</v>
      </c>
      <c r="T189" s="399">
        <f t="shared" ca="1" si="122"/>
        <v>75.896530061258161</v>
      </c>
      <c r="U189" s="399">
        <f t="shared" ca="1" si="122"/>
        <v>79.066768219964558</v>
      </c>
      <c r="V189" s="399">
        <f t="shared" ca="1" si="122"/>
        <v>81.733670996912437</v>
      </c>
      <c r="W189" s="399">
        <f t="shared" ca="1" si="122"/>
        <v>83.573346691999163</v>
      </c>
      <c r="X189" s="399">
        <f t="shared" ca="1" si="122"/>
        <v>83.908123803106335</v>
      </c>
      <c r="Y189" s="399">
        <f t="shared" ca="1" si="122"/>
        <v>81.042068778374343</v>
      </c>
      <c r="Z189" s="399"/>
      <c r="AA189" s="399"/>
      <c r="AB189" s="399"/>
      <c r="AC189" s="399"/>
      <c r="AD189" s="399"/>
      <c r="AE189" s="399"/>
      <c r="AF189" s="399"/>
    </row>
    <row r="190" spans="2:32">
      <c r="B190" s="21"/>
      <c r="C190" s="21"/>
      <c r="D190" s="21"/>
      <c r="E190" s="134"/>
      <c r="F190" s="26"/>
      <c r="G190" s="26"/>
      <c r="K190" s="21"/>
      <c r="L190" s="21"/>
      <c r="M190" s="21"/>
      <c r="N190" s="134"/>
      <c r="O190" s="26"/>
      <c r="P190" s="26"/>
      <c r="S190" s="25">
        <f t="shared" si="123"/>
        <v>60</v>
      </c>
      <c r="T190" s="399">
        <f t="shared" ca="1" si="122"/>
        <v>89.378602042156004</v>
      </c>
      <c r="U190" s="399">
        <f t="shared" ca="1" si="122"/>
        <v>92.438908209135263</v>
      </c>
      <c r="V190" s="399">
        <f t="shared" ca="1" si="122"/>
        <v>94.785419834845143</v>
      </c>
      <c r="W190" s="399">
        <f t="shared" ca="1" si="122"/>
        <v>95.769361743542689</v>
      </c>
      <c r="X190" s="399">
        <f t="shared" ca="1" si="122"/>
        <v>93.613975786573349</v>
      </c>
      <c r="Y190" s="399"/>
      <c r="Z190" s="399"/>
      <c r="AA190" s="399"/>
      <c r="AB190" s="399"/>
      <c r="AC190" s="399"/>
      <c r="AD190" s="399"/>
      <c r="AE190" s="399"/>
      <c r="AF190" s="399"/>
    </row>
    <row r="191" spans="2:32">
      <c r="B191" s="21">
        <v>1</v>
      </c>
      <c r="C191" s="21">
        <v>2</v>
      </c>
      <c r="D191" s="21">
        <v>0</v>
      </c>
      <c r="E191" s="23">
        <v>0.30299999999999999</v>
      </c>
      <c r="F191" s="21">
        <v>37.5</v>
      </c>
      <c r="G191" s="21">
        <v>90</v>
      </c>
      <c r="J191" t="s">
        <v>106</v>
      </c>
      <c r="K191" s="21">
        <v>1</v>
      </c>
      <c r="L191" s="21">
        <v>2</v>
      </c>
      <c r="M191" s="21">
        <v>0</v>
      </c>
      <c r="N191" s="23">
        <v>0.62</v>
      </c>
      <c r="O191" s="21">
        <v>45</v>
      </c>
      <c r="P191" s="21">
        <v>67.5</v>
      </c>
      <c r="S191" s="25">
        <f t="shared" si="123"/>
        <v>70</v>
      </c>
      <c r="T191" s="399">
        <f t="shared" ca="1" si="122"/>
        <v>102.850107139074</v>
      </c>
      <c r="U191" s="399">
        <f t="shared" ca="1" si="122"/>
        <v>105.72181309388883</v>
      </c>
      <c r="V191" s="399">
        <f t="shared" ca="1" si="122"/>
        <v>107.4207722445273</v>
      </c>
      <c r="W191" s="399">
        <f t="shared" ca="1" si="122"/>
        <v>106.13274853245706</v>
      </c>
      <c r="X191" s="399"/>
      <c r="Y191" s="399"/>
      <c r="Z191" s="399"/>
      <c r="AA191" s="399"/>
      <c r="AB191" s="399"/>
      <c r="AC191" s="399"/>
      <c r="AD191" s="399"/>
      <c r="AE191" s="399"/>
      <c r="AF191" s="399"/>
    </row>
    <row r="192" spans="2:32">
      <c r="B192" s="21">
        <v>1</v>
      </c>
      <c r="C192" s="21">
        <v>0.5</v>
      </c>
      <c r="D192" s="21">
        <v>1</v>
      </c>
      <c r="E192" s="23">
        <v>0.184</v>
      </c>
      <c r="F192" s="21">
        <v>30</v>
      </c>
      <c r="G192" s="21">
        <v>67.5</v>
      </c>
      <c r="K192" s="21">
        <v>1</v>
      </c>
      <c r="L192" s="21">
        <v>0.5</v>
      </c>
      <c r="M192" s="21">
        <v>1</v>
      </c>
      <c r="N192" s="23">
        <v>0.41</v>
      </c>
      <c r="O192" s="21">
        <v>30</v>
      </c>
      <c r="P192" s="21">
        <v>60</v>
      </c>
      <c r="S192" s="25">
        <f t="shared" si="123"/>
        <v>80</v>
      </c>
      <c r="T192" s="399">
        <f t="shared" ca="1" si="122"/>
        <v>116.29898278776308</v>
      </c>
      <c r="U192" s="399">
        <f t="shared" ca="1" si="122"/>
        <v>118.77410088862062</v>
      </c>
      <c r="V192" s="399">
        <f t="shared" ca="1" si="122"/>
        <v>118.56187436444516</v>
      </c>
      <c r="W192" s="399"/>
      <c r="X192" s="399"/>
      <c r="Y192" s="399"/>
      <c r="Z192" s="399"/>
      <c r="AA192" s="399"/>
      <c r="AB192" s="399"/>
      <c r="AC192" s="399"/>
      <c r="AD192" s="399"/>
      <c r="AE192" s="399"/>
      <c r="AF192" s="399"/>
    </row>
    <row r="193" spans="2:32">
      <c r="B193" s="21">
        <v>2</v>
      </c>
      <c r="C193" s="21">
        <v>0</v>
      </c>
      <c r="D193" s="21">
        <v>0.2</v>
      </c>
      <c r="E193" s="23">
        <v>0.16200000000000001</v>
      </c>
      <c r="F193" s="133">
        <v>22.5</v>
      </c>
      <c r="G193" s="133">
        <v>67.5</v>
      </c>
      <c r="H193" s="1" t="s">
        <v>107</v>
      </c>
      <c r="K193" s="21">
        <v>2</v>
      </c>
      <c r="L193" s="21">
        <v>0</v>
      </c>
      <c r="M193" s="21">
        <v>0.2</v>
      </c>
      <c r="N193" s="23">
        <v>0.36</v>
      </c>
      <c r="O193" s="133">
        <v>15</v>
      </c>
      <c r="P193" s="133">
        <v>60</v>
      </c>
      <c r="S193" s="25">
        <f t="shared" si="123"/>
        <v>90</v>
      </c>
      <c r="T193" s="399">
        <f t="shared" ca="1" si="122"/>
        <v>129.68352902575987</v>
      </c>
      <c r="U193" s="399">
        <f t="shared" ca="1" si="122"/>
        <v>130.8214466279652</v>
      </c>
      <c r="V193" s="399"/>
      <c r="W193" s="399"/>
      <c r="X193" s="399"/>
      <c r="Y193" s="399"/>
      <c r="Z193" s="399"/>
      <c r="AA193" s="399"/>
      <c r="AB193" s="399"/>
      <c r="AC193" s="399"/>
      <c r="AD193" s="399"/>
      <c r="AE193" s="399"/>
      <c r="AF193" s="399"/>
    </row>
    <row r="194" spans="2:32">
      <c r="B194" s="21"/>
      <c r="C194" s="21"/>
      <c r="D194" s="21"/>
      <c r="E194" s="23"/>
      <c r="F194" s="21"/>
      <c r="G194" s="21"/>
      <c r="H194" s="1"/>
      <c r="K194" s="21"/>
      <c r="L194" s="21"/>
      <c r="M194" s="21"/>
      <c r="N194" s="23"/>
      <c r="O194" s="21"/>
      <c r="P194" s="21"/>
      <c r="S194" s="26">
        <f t="shared" si="123"/>
        <v>100</v>
      </c>
      <c r="T194" s="399">
        <f t="shared" ca="1" si="122"/>
        <v>142.69644920660338</v>
      </c>
      <c r="U194" s="399" t="e">
        <f ca="1">#REF!*(1-U74^2/#REF!/U44)</f>
        <v>#REF!</v>
      </c>
      <c r="V194" s="399" t="e">
        <f ca="1">#REF!*(1-V74^2/#REF!/V44)</f>
        <v>#REF!</v>
      </c>
      <c r="W194" s="399" t="e">
        <f ca="1">#REF!*(1-W74^2/#REF!/W44)</f>
        <v>#REF!</v>
      </c>
      <c r="X194" s="399" t="e">
        <f ca="1">#REF!*(1-X74^2/#REF!/X44)</f>
        <v>#REF!</v>
      </c>
      <c r="Y194" s="399" t="e">
        <f ca="1">#REF!*(1-Y74^2/#REF!/Y44)</f>
        <v>#REF!</v>
      </c>
      <c r="Z194" s="399" t="e">
        <f ca="1">#REF!*(1-Z74^2/#REF!/Z44)</f>
        <v>#REF!</v>
      </c>
      <c r="AA194" s="399" t="e">
        <f ca="1">#REF!*(1-AA74^2/#REF!/AA44)</f>
        <v>#REF!</v>
      </c>
      <c r="AB194" s="399" t="e">
        <f t="shared" ref="AB194:AD194" ca="1" si="124">AB14*(1-AB74^2/AB14/AB44)</f>
        <v>#DIV/0!</v>
      </c>
      <c r="AC194" s="399" t="e">
        <f t="shared" ca="1" si="124"/>
        <v>#DIV/0!</v>
      </c>
      <c r="AD194" s="399" t="e">
        <f t="shared" ca="1" si="124"/>
        <v>#DIV/0!</v>
      </c>
      <c r="AE194" s="399"/>
      <c r="AF194" s="399"/>
    </row>
    <row r="195" spans="2:32">
      <c r="B195" s="21">
        <v>1</v>
      </c>
      <c r="C195" s="21">
        <v>0.5</v>
      </c>
      <c r="D195" s="21">
        <v>1</v>
      </c>
      <c r="E195" s="23">
        <v>0.248</v>
      </c>
      <c r="F195" s="21">
        <v>37.5</v>
      </c>
      <c r="G195" s="21">
        <v>37.5</v>
      </c>
      <c r="H195" s="1"/>
      <c r="J195" t="s">
        <v>108</v>
      </c>
      <c r="K195" s="21">
        <v>1</v>
      </c>
      <c r="L195" s="21">
        <v>0.5</v>
      </c>
      <c r="M195" s="21">
        <v>1</v>
      </c>
      <c r="N195" s="23">
        <v>0.57999999999999996</v>
      </c>
      <c r="O195" s="21">
        <v>30</v>
      </c>
      <c r="P195" s="21">
        <v>37.5</v>
      </c>
      <c r="S195" s="26"/>
      <c r="T195" s="399"/>
      <c r="U195" s="399"/>
      <c r="V195" s="399"/>
      <c r="W195" s="399"/>
      <c r="X195" s="399"/>
      <c r="Y195" s="399"/>
      <c r="Z195" s="399"/>
      <c r="AA195" s="399"/>
      <c r="AB195" s="399"/>
      <c r="AC195" s="399"/>
      <c r="AD195" s="399"/>
      <c r="AE195" s="399"/>
      <c r="AF195" s="399"/>
    </row>
    <row r="196" spans="2:32">
      <c r="B196" s="21">
        <v>1</v>
      </c>
      <c r="C196" s="21">
        <v>2</v>
      </c>
      <c r="D196" s="21">
        <v>0</v>
      </c>
      <c r="E196" s="23">
        <v>0.184</v>
      </c>
      <c r="F196" s="21">
        <v>30</v>
      </c>
      <c r="G196" s="21">
        <v>67.5</v>
      </c>
      <c r="H196" s="1"/>
      <c r="K196" s="21">
        <v>1</v>
      </c>
      <c r="L196" s="21">
        <v>2</v>
      </c>
      <c r="M196" s="21">
        <v>0</v>
      </c>
      <c r="N196" s="23">
        <v>0.41</v>
      </c>
      <c r="O196" s="21">
        <v>30</v>
      </c>
      <c r="P196" s="21">
        <v>60</v>
      </c>
      <c r="T196" s="400"/>
      <c r="U196" s="400"/>
      <c r="V196" s="400"/>
      <c r="W196" s="400"/>
      <c r="X196" s="400"/>
      <c r="Y196" s="400"/>
      <c r="Z196" s="400"/>
      <c r="AA196" s="400"/>
      <c r="AB196" s="400"/>
      <c r="AC196" s="400"/>
      <c r="AD196" s="400"/>
      <c r="AE196" s="400"/>
      <c r="AF196" s="400"/>
    </row>
    <row r="197" spans="2:32">
      <c r="B197" s="21">
        <v>2</v>
      </c>
      <c r="C197" s="21">
        <v>0</v>
      </c>
      <c r="D197" s="21">
        <v>0.2</v>
      </c>
      <c r="E197" s="23">
        <v>0.16200000000000001</v>
      </c>
      <c r="F197" s="133">
        <v>22.5</v>
      </c>
      <c r="G197" s="133">
        <v>67.5</v>
      </c>
      <c r="H197" s="1" t="s">
        <v>107</v>
      </c>
      <c r="K197" s="21">
        <v>2</v>
      </c>
      <c r="L197" s="21">
        <v>0</v>
      </c>
      <c r="M197" s="21">
        <v>0.2</v>
      </c>
      <c r="N197" s="23">
        <v>0.36</v>
      </c>
      <c r="O197" s="133">
        <v>15</v>
      </c>
      <c r="P197" s="133">
        <v>60</v>
      </c>
      <c r="S197" s="24" t="s">
        <v>109</v>
      </c>
      <c r="T197" s="393">
        <f>T182</f>
        <v>0</v>
      </c>
      <c r="U197" s="393">
        <f t="shared" ref="U197:AD197" si="125">U182</f>
        <v>10</v>
      </c>
      <c r="V197" s="393">
        <f t="shared" si="125"/>
        <v>20</v>
      </c>
      <c r="W197" s="393">
        <f t="shared" si="125"/>
        <v>30</v>
      </c>
      <c r="X197" s="393">
        <f t="shared" si="125"/>
        <v>40</v>
      </c>
      <c r="Y197" s="393">
        <f t="shared" si="125"/>
        <v>50</v>
      </c>
      <c r="Z197" s="393">
        <f t="shared" si="125"/>
        <v>60</v>
      </c>
      <c r="AA197" s="393">
        <f t="shared" si="125"/>
        <v>70</v>
      </c>
      <c r="AB197" s="393">
        <f t="shared" si="125"/>
        <v>80</v>
      </c>
      <c r="AC197" s="393">
        <f t="shared" si="125"/>
        <v>90</v>
      </c>
      <c r="AD197" s="393">
        <f t="shared" si="125"/>
        <v>100</v>
      </c>
      <c r="AE197" s="393"/>
      <c r="AF197" s="393"/>
    </row>
    <row r="198" spans="2:32">
      <c r="S198" s="25">
        <f>S183</f>
        <v>0</v>
      </c>
      <c r="T198" s="399">
        <f ca="1">T183*T33/T3</f>
        <v>142.69644920660338</v>
      </c>
      <c r="U198" s="399">
        <f t="shared" ref="U198:AD198" ca="1" si="126">U183*U33/U3</f>
        <v>130.82144662796517</v>
      </c>
      <c r="V198" s="399">
        <f t="shared" ca="1" si="126"/>
        <v>118.56187436444516</v>
      </c>
      <c r="W198" s="399">
        <f t="shared" ca="1" si="126"/>
        <v>106.13274853245706</v>
      </c>
      <c r="X198" s="399">
        <f t="shared" ca="1" si="126"/>
        <v>93.613975786573363</v>
      </c>
      <c r="Y198" s="399">
        <f t="shared" ca="1" si="126"/>
        <v>81.042068778374343</v>
      </c>
      <c r="Z198" s="399">
        <f t="shared" ca="1" si="126"/>
        <v>68.436081866230197</v>
      </c>
      <c r="AA198" s="399">
        <f t="shared" ca="1" si="126"/>
        <v>55.806931464305961</v>
      </c>
      <c r="AB198" s="399">
        <f t="shared" ca="1" si="126"/>
        <v>43.161321467217348</v>
      </c>
      <c r="AC198" s="399">
        <f t="shared" ca="1" si="126"/>
        <v>30.50359642431188</v>
      </c>
      <c r="AD198" s="399">
        <f t="shared" ca="1" si="126"/>
        <v>1E-3</v>
      </c>
      <c r="AE198" s="399"/>
      <c r="AF198" s="399"/>
    </row>
    <row r="199" spans="2:32">
      <c r="B199" s="1" t="s">
        <v>1</v>
      </c>
      <c r="C199" s="1" t="s">
        <v>2</v>
      </c>
      <c r="D199" s="1" t="s">
        <v>3</v>
      </c>
      <c r="E199" s="1" t="s">
        <v>66</v>
      </c>
      <c r="F199" s="1" t="s">
        <v>103</v>
      </c>
      <c r="G199" s="1" t="s">
        <v>104</v>
      </c>
      <c r="S199" s="25">
        <f t="shared" ref="S199:S209" si="127">S184</f>
        <v>10</v>
      </c>
      <c r="T199" s="399">
        <f t="shared" ref="T199:AD209" ca="1" si="128">T184*T34/T4</f>
        <v>129.68352902575987</v>
      </c>
      <c r="U199" s="399">
        <f t="shared" ca="1" si="128"/>
        <v>118.77410088862062</v>
      </c>
      <c r="V199" s="399">
        <f t="shared" ca="1" si="128"/>
        <v>107.4207722445273</v>
      </c>
      <c r="W199" s="399">
        <f t="shared" ca="1" si="128"/>
        <v>95.769361743542689</v>
      </c>
      <c r="X199" s="399">
        <f t="shared" ca="1" si="128"/>
        <v>83.908123803106335</v>
      </c>
      <c r="Y199" s="399">
        <f t="shared" ca="1" si="128"/>
        <v>71.893602541250843</v>
      </c>
      <c r="Z199" s="399">
        <f t="shared" ca="1" si="128"/>
        <v>59.763700011420745</v>
      </c>
      <c r="AA199" s="399">
        <f t="shared" ca="1" si="128"/>
        <v>47.544773838475827</v>
      </c>
      <c r="AB199" s="399">
        <f t="shared" ca="1" si="128"/>
        <v>35.255721548231129</v>
      </c>
      <c r="AC199" s="399">
        <f t="shared" ca="1" si="128"/>
        <v>22.910445479438582</v>
      </c>
      <c r="AD199" s="399" t="e">
        <f t="shared" si="128"/>
        <v>#DIV/0!</v>
      </c>
      <c r="AE199" s="399"/>
      <c r="AF199" s="399"/>
    </row>
    <row r="200" spans="2:32">
      <c r="B200" s="21">
        <v>2</v>
      </c>
      <c r="C200" s="21">
        <v>0</v>
      </c>
      <c r="D200" s="21">
        <v>0.2</v>
      </c>
      <c r="E200">
        <v>0.51100000000000001</v>
      </c>
      <c r="F200" s="21">
        <v>7.5</v>
      </c>
      <c r="G200" s="21">
        <v>7.5</v>
      </c>
      <c r="S200" s="25">
        <f t="shared" si="127"/>
        <v>20</v>
      </c>
      <c r="T200" s="399">
        <f t="shared" ca="1" si="128"/>
        <v>116.29898278776307</v>
      </c>
      <c r="U200" s="399">
        <f t="shared" ca="1" si="128"/>
        <v>105.72181309388881</v>
      </c>
      <c r="V200" s="399">
        <f t="shared" ca="1" si="128"/>
        <v>94.785419834845143</v>
      </c>
      <c r="W200" s="399">
        <f t="shared" ca="1" si="128"/>
        <v>83.573346691999177</v>
      </c>
      <c r="X200" s="399">
        <f t="shared" ca="1" si="128"/>
        <v>72.145095113568388</v>
      </c>
      <c r="Y200" s="399">
        <f t="shared" ca="1" si="128"/>
        <v>60.544192455462685</v>
      </c>
      <c r="Z200" s="399">
        <f t="shared" ca="1" si="128"/>
        <v>48.803215442588595</v>
      </c>
      <c r="AA200" s="399">
        <f t="shared" ca="1" si="128"/>
        <v>36.947030098708936</v>
      </c>
      <c r="AB200" s="399">
        <f t="shared" ca="1" si="128"/>
        <v>24.994945635214801</v>
      </c>
      <c r="AC200" s="399" t="e">
        <f t="shared" si="128"/>
        <v>#DIV/0!</v>
      </c>
      <c r="AD200" s="399" t="e">
        <f t="shared" si="128"/>
        <v>#DIV/0!</v>
      </c>
      <c r="AE200" s="399"/>
      <c r="AF200" s="399"/>
    </row>
    <row r="201" spans="2:32">
      <c r="B201" s="21">
        <v>1</v>
      </c>
      <c r="C201" s="21">
        <v>0.5</v>
      </c>
      <c r="D201" s="21">
        <v>1</v>
      </c>
      <c r="E201">
        <v>0.36299999999999999</v>
      </c>
      <c r="F201" s="21">
        <v>15</v>
      </c>
      <c r="G201" s="21">
        <v>52.5</v>
      </c>
      <c r="S201" s="25">
        <f t="shared" si="127"/>
        <v>25</v>
      </c>
      <c r="T201" s="399">
        <f t="shared" ca="1" si="128"/>
        <v>109.53040895244595</v>
      </c>
      <c r="U201" s="399">
        <f t="shared" ca="1" si="128"/>
        <v>99.082405254132752</v>
      </c>
      <c r="V201" s="399">
        <f t="shared" ca="1" si="128"/>
        <v>88.147775727292171</v>
      </c>
      <c r="W201" s="399">
        <f t="shared" ca="1" si="128"/>
        <v>77.116328187572606</v>
      </c>
      <c r="X201" s="399">
        <f t="shared" ca="1" si="128"/>
        <v>65.874988858414383</v>
      </c>
      <c r="Y201" s="399">
        <f t="shared" ca="1" si="128"/>
        <v>54.461096979987147</v>
      </c>
      <c r="Z201" s="399">
        <f t="shared" ca="1" si="128"/>
        <v>42.903630843007832</v>
      </c>
      <c r="AA201" s="399">
        <f t="shared" ca="1" si="128"/>
        <v>27.82825465937648</v>
      </c>
      <c r="AB201" s="399" t="e">
        <f t="shared" si="128"/>
        <v>#DIV/0!</v>
      </c>
      <c r="AC201" s="399" t="e">
        <f t="shared" si="128"/>
        <v>#DIV/0!</v>
      </c>
      <c r="AD201" s="399" t="e">
        <f t="shared" si="128"/>
        <v>#DIV/0!</v>
      </c>
      <c r="AE201" s="399"/>
      <c r="AF201" s="399"/>
    </row>
    <row r="202" spans="2:32">
      <c r="B202" s="21">
        <v>1</v>
      </c>
      <c r="C202" s="21">
        <v>2</v>
      </c>
      <c r="D202" s="21">
        <v>0</v>
      </c>
      <c r="E202">
        <v>0.30299999999999999</v>
      </c>
      <c r="F202" s="133">
        <v>22.5</v>
      </c>
      <c r="G202" s="133">
        <v>67.5</v>
      </c>
      <c r="S202" s="25">
        <f t="shared" si="127"/>
        <v>30</v>
      </c>
      <c r="T202" s="399">
        <f t="shared" ca="1" si="128"/>
        <v>102.85010713907401</v>
      </c>
      <c r="U202" s="399">
        <f t="shared" ca="1" si="128"/>
        <v>92.438908209135263</v>
      </c>
      <c r="V202" s="399">
        <f t="shared" ca="1" si="128"/>
        <v>81.733670996912423</v>
      </c>
      <c r="W202" s="399">
        <f t="shared" ca="1" si="128"/>
        <v>70.787323276777684</v>
      </c>
      <c r="X202" s="399">
        <f t="shared" ca="1" si="128"/>
        <v>59.640808987344549</v>
      </c>
      <c r="Y202" s="399">
        <f t="shared" ca="1" si="128"/>
        <v>48.326298235320429</v>
      </c>
      <c r="Z202" s="399">
        <f t="shared" ca="1" si="128"/>
        <v>36.806452842128124</v>
      </c>
      <c r="AA202" s="399">
        <f t="shared" ca="1" si="128"/>
        <v>0</v>
      </c>
      <c r="AB202" s="399" t="e">
        <f t="shared" si="128"/>
        <v>#DIV/0!</v>
      </c>
      <c r="AC202" s="399" t="e">
        <f t="shared" si="128"/>
        <v>#DIV/0!</v>
      </c>
      <c r="AD202" s="399" t="e">
        <f t="shared" si="128"/>
        <v>#DIV/0!</v>
      </c>
      <c r="AE202" s="399"/>
      <c r="AF202" s="399"/>
    </row>
    <row r="203" spans="2:32"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S203" s="25">
        <f t="shared" si="127"/>
        <v>40</v>
      </c>
      <c r="T203" s="399">
        <f t="shared" ca="1" si="128"/>
        <v>89.378602042156018</v>
      </c>
      <c r="U203" s="399">
        <f t="shared" ca="1" si="128"/>
        <v>79.066768219964572</v>
      </c>
      <c r="V203" s="399">
        <f t="shared" ca="1" si="128"/>
        <v>68.507665490613888</v>
      </c>
      <c r="W203" s="399">
        <f t="shared" ca="1" si="128"/>
        <v>57.737597687391904</v>
      </c>
      <c r="X203" s="399">
        <f t="shared" ca="1" si="128"/>
        <v>46.786093419663359</v>
      </c>
      <c r="Y203" s="399">
        <f t="shared" ca="1" si="128"/>
        <v>35.677416155472628</v>
      </c>
      <c r="Z203" s="399">
        <f t="shared" ca="1" si="128"/>
        <v>24.431687653532972</v>
      </c>
      <c r="AA203" s="399" t="e">
        <f t="shared" si="128"/>
        <v>#DIV/0!</v>
      </c>
      <c r="AB203" s="399" t="e">
        <f t="shared" si="128"/>
        <v>#DIV/0!</v>
      </c>
      <c r="AC203" s="399" t="e">
        <f t="shared" si="128"/>
        <v>#DIV/0!</v>
      </c>
      <c r="AD203" s="399" t="e">
        <f t="shared" si="128"/>
        <v>#DIV/0!</v>
      </c>
      <c r="AE203" s="399"/>
      <c r="AF203" s="399"/>
    </row>
    <row r="204" spans="2:32">
      <c r="B204" s="21">
        <v>1</v>
      </c>
      <c r="C204" s="21">
        <v>2</v>
      </c>
      <c r="D204" s="21">
        <v>0</v>
      </c>
      <c r="E204">
        <v>0.58399999999999996</v>
      </c>
      <c r="F204" s="21">
        <v>37.5</v>
      </c>
      <c r="G204" s="21">
        <v>90</v>
      </c>
      <c r="S204" s="25">
        <f t="shared" si="127"/>
        <v>50</v>
      </c>
      <c r="T204" s="399">
        <f t="shared" ca="1" si="128"/>
        <v>75.896530061258161</v>
      </c>
      <c r="U204" s="399">
        <f t="shared" ca="1" si="128"/>
        <v>65.650817031972025</v>
      </c>
      <c r="V204" s="399">
        <f t="shared" ca="1" si="128"/>
        <v>55.192282909734942</v>
      </c>
      <c r="W204" s="399">
        <f t="shared" ca="1" si="128"/>
        <v>44.547310267760508</v>
      </c>
      <c r="X204" s="399">
        <f t="shared" ca="1" si="128"/>
        <v>33.738094000766907</v>
      </c>
      <c r="Y204" s="399">
        <f t="shared" ca="1" si="128"/>
        <v>22.783440494473226</v>
      </c>
      <c r="Z204" s="399" t="e">
        <f t="shared" si="128"/>
        <v>#DIV/0!</v>
      </c>
      <c r="AA204" s="399" t="e">
        <f t="shared" si="128"/>
        <v>#DIV/0!</v>
      </c>
      <c r="AB204" s="399" t="e">
        <f t="shared" si="128"/>
        <v>#DIV/0!</v>
      </c>
      <c r="AC204" s="399" t="e">
        <f t="shared" si="128"/>
        <v>#DIV/0!</v>
      </c>
      <c r="AD204" s="399" t="e">
        <f t="shared" si="128"/>
        <v>#DIV/0!</v>
      </c>
      <c r="AE204" s="399"/>
      <c r="AF204" s="399"/>
    </row>
    <row r="205" spans="2:32">
      <c r="B205" s="21">
        <v>1</v>
      </c>
      <c r="C205" s="21">
        <v>0.5</v>
      </c>
      <c r="D205" s="21">
        <v>1</v>
      </c>
      <c r="E205">
        <v>0.34399999999999997</v>
      </c>
      <c r="F205" s="21">
        <v>30</v>
      </c>
      <c r="G205" s="21">
        <v>67.5</v>
      </c>
      <c r="S205" s="25">
        <f t="shared" si="127"/>
        <v>60</v>
      </c>
      <c r="T205" s="399">
        <f t="shared" ca="1" si="128"/>
        <v>62.408674020689112</v>
      </c>
      <c r="U205" s="399">
        <f t="shared" ca="1" si="128"/>
        <v>52.210120982371002</v>
      </c>
      <c r="V205" s="399">
        <f t="shared" ca="1" si="128"/>
        <v>41.82497719054777</v>
      </c>
      <c r="W205" s="399">
        <f t="shared" ca="1" si="128"/>
        <v>31.273258036569132</v>
      </c>
      <c r="X205" s="399">
        <f t="shared" ca="1" si="128"/>
        <v>20.572215031667067</v>
      </c>
      <c r="Y205" s="399" t="e">
        <f t="shared" si="128"/>
        <v>#DIV/0!</v>
      </c>
      <c r="Z205" s="399" t="e">
        <f t="shared" si="128"/>
        <v>#DIV/0!</v>
      </c>
      <c r="AA205" s="399" t="e">
        <f t="shared" si="128"/>
        <v>#DIV/0!</v>
      </c>
      <c r="AB205" s="399" t="e">
        <f t="shared" si="128"/>
        <v>#DIV/0!</v>
      </c>
      <c r="AC205" s="399" t="e">
        <f t="shared" si="128"/>
        <v>#DIV/0!</v>
      </c>
      <c r="AD205" s="399" t="e">
        <f t="shared" si="128"/>
        <v>#DIV/0!</v>
      </c>
      <c r="AE205" s="399"/>
      <c r="AF205" s="399"/>
    </row>
    <row r="206" spans="2:32">
      <c r="B206" s="21">
        <v>2</v>
      </c>
      <c r="C206" s="21">
        <v>0</v>
      </c>
      <c r="D206" s="21">
        <v>0.2</v>
      </c>
      <c r="E206" s="23">
        <v>0.30299999999999999</v>
      </c>
      <c r="F206" s="133">
        <v>22.5</v>
      </c>
      <c r="G206" s="133">
        <v>67.5</v>
      </c>
      <c r="H206" s="1" t="s">
        <v>107</v>
      </c>
      <c r="S206" s="25">
        <f t="shared" si="127"/>
        <v>70</v>
      </c>
      <c r="T206" s="399">
        <f t="shared" ca="1" si="128"/>
        <v>48.917308715291057</v>
      </c>
      <c r="U206" s="399">
        <f t="shared" ca="1" si="128"/>
        <v>38.75408460439008</v>
      </c>
      <c r="V206" s="399">
        <f t="shared" ca="1" si="128"/>
        <v>28.424840155899656</v>
      </c>
      <c r="W206" s="399">
        <f t="shared" ca="1" si="128"/>
        <v>17.945270244461287</v>
      </c>
      <c r="X206" s="399" t="e">
        <f t="shared" si="128"/>
        <v>#DIV/0!</v>
      </c>
      <c r="Y206" s="399" t="e">
        <f t="shared" si="128"/>
        <v>#DIV/0!</v>
      </c>
      <c r="Z206" s="399" t="e">
        <f t="shared" si="128"/>
        <v>#DIV/0!</v>
      </c>
      <c r="AA206" s="399" t="e">
        <f t="shared" si="128"/>
        <v>#DIV/0!</v>
      </c>
      <c r="AB206" s="399" t="e">
        <f t="shared" si="128"/>
        <v>#DIV/0!</v>
      </c>
      <c r="AC206" s="399" t="e">
        <f t="shared" si="128"/>
        <v>#DIV/0!</v>
      </c>
      <c r="AD206" s="399" t="e">
        <f t="shared" si="128"/>
        <v>#DIV/0!</v>
      </c>
      <c r="AE206" s="399"/>
      <c r="AF206" s="399"/>
    </row>
    <row r="207" spans="2:32">
      <c r="B207" s="21"/>
      <c r="C207" s="21"/>
      <c r="D207" s="21"/>
      <c r="F207" s="21"/>
      <c r="G207" s="21"/>
      <c r="H207" s="1"/>
      <c r="S207" s="25">
        <f t="shared" si="127"/>
        <v>80</v>
      </c>
      <c r="T207" s="399">
        <f t="shared" ca="1" si="128"/>
        <v>35.423654331771054</v>
      </c>
      <c r="U207" s="399">
        <f t="shared" ca="1" si="128"/>
        <v>25.287882580570447</v>
      </c>
      <c r="V207" s="399">
        <f t="shared" ca="1" si="128"/>
        <v>15.002625641230818</v>
      </c>
      <c r="W207" s="399" t="e">
        <f t="shared" si="128"/>
        <v>#DIV/0!</v>
      </c>
      <c r="X207" s="399" t="e">
        <f t="shared" si="128"/>
        <v>#DIV/0!</v>
      </c>
      <c r="Y207" s="399" t="e">
        <f t="shared" si="128"/>
        <v>#DIV/0!</v>
      </c>
      <c r="Z207" s="399" t="e">
        <f t="shared" si="128"/>
        <v>#DIV/0!</v>
      </c>
      <c r="AA207" s="399" t="e">
        <f t="shared" si="128"/>
        <v>#DIV/0!</v>
      </c>
      <c r="AB207" s="399" t="e">
        <f t="shared" si="128"/>
        <v>#DIV/0!</v>
      </c>
      <c r="AC207" s="399" t="e">
        <f t="shared" si="128"/>
        <v>#DIV/0!</v>
      </c>
      <c r="AD207" s="399" t="e">
        <f t="shared" si="128"/>
        <v>#DIV/0!</v>
      </c>
      <c r="AE207" s="399"/>
      <c r="AF207" s="399"/>
    </row>
    <row r="208" spans="2:32">
      <c r="B208" s="21">
        <v>1</v>
      </c>
      <c r="C208" s="21">
        <v>0.5</v>
      </c>
      <c r="D208" s="21">
        <v>1</v>
      </c>
      <c r="E208">
        <v>0.46300000000000002</v>
      </c>
      <c r="F208" s="21">
        <v>37.5</v>
      </c>
      <c r="G208" s="21">
        <v>37.5</v>
      </c>
      <c r="H208" s="1"/>
      <c r="S208" s="25">
        <f t="shared" si="127"/>
        <v>90</v>
      </c>
      <c r="T208" s="399">
        <f t="shared" ca="1" si="128"/>
        <v>21.928424125279008</v>
      </c>
      <c r="U208" s="399">
        <f t="shared" ca="1" si="128"/>
        <v>11.814597436783435</v>
      </c>
      <c r="V208" s="399" t="e">
        <f t="shared" si="128"/>
        <v>#DIV/0!</v>
      </c>
      <c r="W208" s="399" t="e">
        <f t="shared" si="128"/>
        <v>#DIV/0!</v>
      </c>
      <c r="X208" s="399" t="e">
        <f t="shared" si="128"/>
        <v>#DIV/0!</v>
      </c>
      <c r="Y208" s="399" t="e">
        <f t="shared" si="128"/>
        <v>#DIV/0!</v>
      </c>
      <c r="Z208" s="399" t="e">
        <f t="shared" si="128"/>
        <v>#DIV/0!</v>
      </c>
      <c r="AA208" s="399" t="e">
        <f t="shared" si="128"/>
        <v>#DIV/0!</v>
      </c>
      <c r="AB208" s="399" t="e">
        <f t="shared" si="128"/>
        <v>#DIV/0!</v>
      </c>
      <c r="AC208" s="399" t="e">
        <f t="shared" si="128"/>
        <v>#DIV/0!</v>
      </c>
      <c r="AD208" s="399" t="e">
        <f t="shared" si="128"/>
        <v>#DIV/0!</v>
      </c>
      <c r="AE208" s="399"/>
      <c r="AF208" s="399"/>
    </row>
    <row r="209" spans="1:155">
      <c r="B209" s="21">
        <v>1</v>
      </c>
      <c r="C209" s="21">
        <v>2</v>
      </c>
      <c r="D209" s="21">
        <v>0</v>
      </c>
      <c r="E209">
        <v>0.34399999999999997</v>
      </c>
      <c r="F209" s="21">
        <v>30</v>
      </c>
      <c r="G209" s="21">
        <v>67.5</v>
      </c>
      <c r="H209" s="1"/>
      <c r="S209" s="26">
        <f t="shared" si="127"/>
        <v>100</v>
      </c>
      <c r="T209" s="399">
        <f t="shared" ca="1" si="128"/>
        <v>8.4320629076629263</v>
      </c>
      <c r="U209" s="399" t="e">
        <f t="shared" ca="1" si="128"/>
        <v>#REF!</v>
      </c>
      <c r="V209" s="399" t="e">
        <f t="shared" ca="1" si="128"/>
        <v>#REF!</v>
      </c>
      <c r="W209" s="399" t="e">
        <f t="shared" ca="1" si="128"/>
        <v>#REF!</v>
      </c>
      <c r="X209" s="399" t="e">
        <f t="shared" ca="1" si="128"/>
        <v>#REF!</v>
      </c>
      <c r="Y209" s="399" t="e">
        <f t="shared" ca="1" si="128"/>
        <v>#REF!</v>
      </c>
      <c r="Z209" s="399" t="e">
        <f t="shared" ca="1" si="128"/>
        <v>#REF!</v>
      </c>
      <c r="AA209" s="399" t="e">
        <f t="shared" ca="1" si="128"/>
        <v>#REF!</v>
      </c>
      <c r="AB209" s="399" t="e">
        <f t="shared" ca="1" si="128"/>
        <v>#DIV/0!</v>
      </c>
      <c r="AC209" s="399" t="e">
        <f t="shared" ca="1" si="128"/>
        <v>#DIV/0!</v>
      </c>
      <c r="AD209" s="399" t="e">
        <f t="shared" ca="1" si="128"/>
        <v>#DIV/0!</v>
      </c>
      <c r="AE209" s="399"/>
      <c r="AF209" s="399"/>
    </row>
    <row r="210" spans="1:155">
      <c r="B210" s="21">
        <v>2</v>
      </c>
      <c r="C210" s="21">
        <v>0</v>
      </c>
      <c r="D210" s="21">
        <v>0.2</v>
      </c>
      <c r="E210" s="23">
        <v>0.30299999999999999</v>
      </c>
      <c r="F210" s="133">
        <v>22.5</v>
      </c>
      <c r="G210" s="133">
        <v>67.5</v>
      </c>
      <c r="H210" s="1" t="s">
        <v>107</v>
      </c>
      <c r="S210" s="26"/>
      <c r="T210" s="399"/>
      <c r="U210" s="399"/>
      <c r="V210" s="399"/>
      <c r="W210" s="399"/>
      <c r="X210" s="399"/>
      <c r="Y210" s="399"/>
      <c r="Z210" s="399"/>
      <c r="AA210" s="399"/>
      <c r="AB210" s="399"/>
      <c r="AC210" s="399"/>
      <c r="AD210" s="399"/>
      <c r="AE210" s="399"/>
      <c r="AF210" s="399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</row>
    <row r="211" spans="1:155">
      <c r="S211" s="95" t="s">
        <v>110</v>
      </c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95"/>
      <c r="AH211" s="95" t="s">
        <v>111</v>
      </c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 t="s">
        <v>112</v>
      </c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 t="s">
        <v>113</v>
      </c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 t="s">
        <v>114</v>
      </c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 t="s">
        <v>115</v>
      </c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 t="s">
        <v>116</v>
      </c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 t="s">
        <v>117</v>
      </c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</row>
    <row r="212" spans="1:155">
      <c r="A212" s="95"/>
      <c r="S212" s="67" t="s">
        <v>118</v>
      </c>
      <c r="T212" s="454">
        <f>T197</f>
        <v>0</v>
      </c>
      <c r="U212" s="454">
        <f t="shared" ref="U212:AD212" si="129">U197</f>
        <v>10</v>
      </c>
      <c r="V212" s="454">
        <f t="shared" si="129"/>
        <v>20</v>
      </c>
      <c r="W212" s="454">
        <f t="shared" si="129"/>
        <v>30</v>
      </c>
      <c r="X212" s="454">
        <f t="shared" si="129"/>
        <v>40</v>
      </c>
      <c r="Y212" s="454">
        <f t="shared" si="129"/>
        <v>50</v>
      </c>
      <c r="Z212" s="454">
        <f t="shared" si="129"/>
        <v>60</v>
      </c>
      <c r="AA212" s="25">
        <f t="shared" si="129"/>
        <v>70</v>
      </c>
      <c r="AB212" s="25">
        <f t="shared" si="129"/>
        <v>80</v>
      </c>
      <c r="AC212" s="25">
        <f t="shared" si="129"/>
        <v>90</v>
      </c>
      <c r="AD212" s="25">
        <f t="shared" si="129"/>
        <v>100</v>
      </c>
      <c r="AE212" s="26"/>
      <c r="AF212" s="26"/>
      <c r="AH212" s="126" t="s">
        <v>118</v>
      </c>
      <c r="AI212" s="80">
        <f>T212</f>
        <v>0</v>
      </c>
      <c r="AJ212" s="80">
        <f t="shared" ref="AJ212:AS212" si="130">U212</f>
        <v>10</v>
      </c>
      <c r="AK212" s="80">
        <f t="shared" si="130"/>
        <v>20</v>
      </c>
      <c r="AL212" s="80">
        <f t="shared" si="130"/>
        <v>30</v>
      </c>
      <c r="AM212" s="80">
        <f t="shared" si="130"/>
        <v>40</v>
      </c>
      <c r="AN212" s="80">
        <f t="shared" si="130"/>
        <v>50</v>
      </c>
      <c r="AO212" s="80">
        <f t="shared" si="130"/>
        <v>60</v>
      </c>
      <c r="AP212" s="80">
        <f t="shared" si="130"/>
        <v>70</v>
      </c>
      <c r="AQ212" s="80">
        <f t="shared" si="130"/>
        <v>80</v>
      </c>
      <c r="AR212" s="80">
        <f t="shared" si="130"/>
        <v>90</v>
      </c>
      <c r="AS212" s="80">
        <f t="shared" si="130"/>
        <v>100</v>
      </c>
      <c r="AT212" s="136" t="e">
        <f t="shared" ref="AT212:AT224" si="131">($G$6/AE183-$H$6*AE78/AE183)*1000</f>
        <v>#DIV/0!</v>
      </c>
      <c r="AU212" s="80">
        <f t="shared" ref="AU212" si="132">AF212</f>
        <v>0</v>
      </c>
      <c r="AW212" s="126" t="s">
        <v>118</v>
      </c>
      <c r="AX212" s="80">
        <f>T212</f>
        <v>0</v>
      </c>
      <c r="AY212" s="80">
        <f t="shared" ref="AY212:BJ212" si="133">U212</f>
        <v>10</v>
      </c>
      <c r="AZ212" s="80">
        <f t="shared" si="133"/>
        <v>20</v>
      </c>
      <c r="BA212" s="80">
        <f t="shared" si="133"/>
        <v>30</v>
      </c>
      <c r="BB212" s="80">
        <f t="shared" si="133"/>
        <v>40</v>
      </c>
      <c r="BC212" s="80">
        <f t="shared" si="133"/>
        <v>50</v>
      </c>
      <c r="BD212" s="80">
        <f t="shared" si="133"/>
        <v>60</v>
      </c>
      <c r="BE212" s="80">
        <f t="shared" si="133"/>
        <v>70</v>
      </c>
      <c r="BF212" s="80">
        <f t="shared" si="133"/>
        <v>80</v>
      </c>
      <c r="BG212" s="80">
        <f t="shared" si="133"/>
        <v>90</v>
      </c>
      <c r="BH212" s="80">
        <f t="shared" si="133"/>
        <v>100</v>
      </c>
      <c r="BI212" s="80">
        <f t="shared" si="133"/>
        <v>0</v>
      </c>
      <c r="BJ212" s="80">
        <f t="shared" si="133"/>
        <v>0</v>
      </c>
      <c r="BK212" s="62"/>
      <c r="BL212" s="126" t="s">
        <v>118</v>
      </c>
      <c r="BM212" s="80">
        <f>AX212</f>
        <v>0</v>
      </c>
      <c r="BN212" s="80">
        <f t="shared" ref="BN212:BY212" si="134">AY212</f>
        <v>10</v>
      </c>
      <c r="BO212" s="80">
        <f t="shared" si="134"/>
        <v>20</v>
      </c>
      <c r="BP212" s="80">
        <f t="shared" si="134"/>
        <v>30</v>
      </c>
      <c r="BQ212" s="80">
        <f t="shared" si="134"/>
        <v>40</v>
      </c>
      <c r="BR212" s="80">
        <f t="shared" si="134"/>
        <v>50</v>
      </c>
      <c r="BS212" s="80">
        <f t="shared" si="134"/>
        <v>60</v>
      </c>
      <c r="BT212" s="80">
        <f t="shared" si="134"/>
        <v>70</v>
      </c>
      <c r="BU212" s="80">
        <f t="shared" si="134"/>
        <v>80</v>
      </c>
      <c r="BV212" s="80">
        <f t="shared" si="134"/>
        <v>90</v>
      </c>
      <c r="BW212" s="80">
        <f t="shared" si="134"/>
        <v>100</v>
      </c>
      <c r="BX212" s="80">
        <f t="shared" si="134"/>
        <v>0</v>
      </c>
      <c r="BY212" s="80">
        <f t="shared" si="134"/>
        <v>0</v>
      </c>
      <c r="BZ212" s="62"/>
      <c r="CA212" s="126" t="s">
        <v>118</v>
      </c>
      <c r="CB212" s="80">
        <f>AX212</f>
        <v>0</v>
      </c>
      <c r="CC212" s="80">
        <f t="shared" ref="CC212:CN212" si="135">AY212</f>
        <v>10</v>
      </c>
      <c r="CD212" s="80">
        <f t="shared" si="135"/>
        <v>20</v>
      </c>
      <c r="CE212" s="80">
        <f t="shared" si="135"/>
        <v>30</v>
      </c>
      <c r="CF212" s="80">
        <f t="shared" si="135"/>
        <v>40</v>
      </c>
      <c r="CG212" s="80">
        <f t="shared" si="135"/>
        <v>50</v>
      </c>
      <c r="CH212" s="80">
        <f t="shared" si="135"/>
        <v>60</v>
      </c>
      <c r="CI212" s="80">
        <f t="shared" si="135"/>
        <v>70</v>
      </c>
      <c r="CJ212" s="80">
        <f t="shared" si="135"/>
        <v>80</v>
      </c>
      <c r="CK212" s="80">
        <f t="shared" si="135"/>
        <v>90</v>
      </c>
      <c r="CL212" s="80">
        <f t="shared" si="135"/>
        <v>100</v>
      </c>
      <c r="CM212" s="80">
        <f t="shared" si="135"/>
        <v>0</v>
      </c>
      <c r="CN212" s="80">
        <f t="shared" si="135"/>
        <v>0</v>
      </c>
      <c r="CP212" s="126" t="s">
        <v>118</v>
      </c>
      <c r="CQ212" s="80">
        <f>BM212</f>
        <v>0</v>
      </c>
      <c r="CR212" s="80">
        <f t="shared" ref="CR212:DC212" si="136">BN212</f>
        <v>10</v>
      </c>
      <c r="CS212" s="80">
        <f t="shared" si="136"/>
        <v>20</v>
      </c>
      <c r="CT212" s="80">
        <f t="shared" si="136"/>
        <v>30</v>
      </c>
      <c r="CU212" s="80">
        <f t="shared" si="136"/>
        <v>40</v>
      </c>
      <c r="CV212" s="80">
        <f t="shared" si="136"/>
        <v>50</v>
      </c>
      <c r="CW212" s="80">
        <f t="shared" si="136"/>
        <v>60</v>
      </c>
      <c r="CX212" s="80">
        <f t="shared" si="136"/>
        <v>70</v>
      </c>
      <c r="CY212" s="80">
        <f t="shared" si="136"/>
        <v>80</v>
      </c>
      <c r="CZ212" s="80">
        <f t="shared" si="136"/>
        <v>90</v>
      </c>
      <c r="DA212" s="80">
        <f t="shared" si="136"/>
        <v>100</v>
      </c>
      <c r="DB212" s="80">
        <f t="shared" si="136"/>
        <v>0</v>
      </c>
      <c r="DC212" s="80">
        <f t="shared" si="136"/>
        <v>0</v>
      </c>
      <c r="DE212" s="126" t="s">
        <v>118</v>
      </c>
      <c r="DF212" s="80">
        <f>CB212</f>
        <v>0</v>
      </c>
      <c r="DG212" s="80">
        <f t="shared" ref="DG212:DR212" si="137">CC212</f>
        <v>10</v>
      </c>
      <c r="DH212" s="80">
        <f t="shared" si="137"/>
        <v>20</v>
      </c>
      <c r="DI212" s="80">
        <f t="shared" si="137"/>
        <v>30</v>
      </c>
      <c r="DJ212" s="80">
        <f t="shared" si="137"/>
        <v>40</v>
      </c>
      <c r="DK212" s="80">
        <f t="shared" si="137"/>
        <v>50</v>
      </c>
      <c r="DL212" s="80">
        <f t="shared" si="137"/>
        <v>60</v>
      </c>
      <c r="DM212" s="80">
        <f t="shared" si="137"/>
        <v>70</v>
      </c>
      <c r="DN212" s="80">
        <f t="shared" si="137"/>
        <v>80</v>
      </c>
      <c r="DO212" s="80">
        <f t="shared" si="137"/>
        <v>90</v>
      </c>
      <c r="DP212" s="80">
        <f t="shared" si="137"/>
        <v>100</v>
      </c>
      <c r="DQ212" s="80">
        <f t="shared" si="137"/>
        <v>0</v>
      </c>
      <c r="DR212" s="80">
        <f t="shared" si="137"/>
        <v>0</v>
      </c>
      <c r="DT212" s="126" t="s">
        <v>118</v>
      </c>
      <c r="DU212" s="80">
        <f>CQ212</f>
        <v>0</v>
      </c>
      <c r="DV212" s="80">
        <f t="shared" ref="DV212:EG212" si="138">CR212</f>
        <v>10</v>
      </c>
      <c r="DW212" s="80">
        <f t="shared" si="138"/>
        <v>20</v>
      </c>
      <c r="DX212" s="80">
        <f t="shared" si="138"/>
        <v>30</v>
      </c>
      <c r="DY212" s="80">
        <f t="shared" si="138"/>
        <v>40</v>
      </c>
      <c r="DZ212" s="80">
        <f t="shared" si="138"/>
        <v>50</v>
      </c>
      <c r="EA212" s="80">
        <f t="shared" si="138"/>
        <v>60</v>
      </c>
      <c r="EB212" s="80">
        <f t="shared" si="138"/>
        <v>70</v>
      </c>
      <c r="EC212" s="80">
        <f t="shared" si="138"/>
        <v>80</v>
      </c>
      <c r="ED212" s="80">
        <f t="shared" si="138"/>
        <v>90</v>
      </c>
      <c r="EE212" s="80">
        <f t="shared" si="138"/>
        <v>100</v>
      </c>
      <c r="EF212" s="80">
        <f t="shared" si="138"/>
        <v>0</v>
      </c>
      <c r="EG212" s="80">
        <f t="shared" si="138"/>
        <v>0</v>
      </c>
      <c r="EI212" s="126" t="s">
        <v>118</v>
      </c>
      <c r="EJ212" s="80">
        <f>DF212</f>
        <v>0</v>
      </c>
      <c r="EK212" s="80">
        <f t="shared" ref="EK212:EV212" si="139">DG212</f>
        <v>10</v>
      </c>
      <c r="EL212" s="80">
        <f t="shared" si="139"/>
        <v>20</v>
      </c>
      <c r="EM212" s="80">
        <f t="shared" si="139"/>
        <v>30</v>
      </c>
      <c r="EN212" s="80">
        <f t="shared" si="139"/>
        <v>40</v>
      </c>
      <c r="EO212" s="80">
        <f t="shared" si="139"/>
        <v>50</v>
      </c>
      <c r="EP212" s="80">
        <f t="shared" si="139"/>
        <v>60</v>
      </c>
      <c r="EQ212" s="80">
        <f t="shared" si="139"/>
        <v>70</v>
      </c>
      <c r="ER212" s="80">
        <f t="shared" si="139"/>
        <v>80</v>
      </c>
      <c r="ES212" s="80">
        <f t="shared" si="139"/>
        <v>90</v>
      </c>
      <c r="ET212" s="80">
        <f t="shared" si="139"/>
        <v>100</v>
      </c>
      <c r="EU212" s="80">
        <f t="shared" si="139"/>
        <v>0</v>
      </c>
      <c r="EV212" s="80">
        <f t="shared" si="139"/>
        <v>0</v>
      </c>
    </row>
    <row r="213" spans="1:155">
      <c r="S213" s="25">
        <f>S198</f>
        <v>0</v>
      </c>
      <c r="T213" s="456">
        <f t="shared" ref="T213:AD225" ca="1" si="140">($G$5/T183-$H$5*T78/T183)*1000</f>
        <v>118.59494063916624</v>
      </c>
      <c r="U213" s="456">
        <f t="shared" ca="1" si="140"/>
        <v>84.641055723711034</v>
      </c>
      <c r="V213" s="456">
        <f t="shared" ca="1" si="140"/>
        <v>66.654999192392026</v>
      </c>
      <c r="W213" s="456">
        <f t="shared" ca="1" si="140"/>
        <v>55.724989725838469</v>
      </c>
      <c r="X213" s="456">
        <f t="shared" ca="1" si="140"/>
        <v>48.609252745058683</v>
      </c>
      <c r="Y213" s="456">
        <f t="shared" ca="1" si="140"/>
        <v>43.891527280200648</v>
      </c>
      <c r="Z213" s="456">
        <f t="shared" ca="1" si="140"/>
        <v>40.930451231247368</v>
      </c>
      <c r="AA213" s="456">
        <f t="shared" ca="1" si="140"/>
        <v>39.540015203159854</v>
      </c>
      <c r="AB213" s="456">
        <f t="shared" ca="1" si="140"/>
        <v>40.008088618969552</v>
      </c>
      <c r="AC213" s="456">
        <f t="shared" ca="1" si="140"/>
        <v>43.648212816178919</v>
      </c>
      <c r="AD213" s="456">
        <f t="shared" si="140"/>
        <v>1000000</v>
      </c>
      <c r="AE213" s="399"/>
      <c r="AF213" s="399"/>
      <c r="AH213" s="80">
        <f>S213</f>
        <v>0</v>
      </c>
      <c r="AI213" s="136">
        <f t="shared" ref="AI213:AS224" ca="1" si="141">($G$6/T183-$H$6*T78/T183)*1000</f>
        <v>-118.59494063916624</v>
      </c>
      <c r="AJ213" s="136">
        <f t="shared" ca="1" si="141"/>
        <v>-84.641055723711034</v>
      </c>
      <c r="AK213" s="136">
        <f t="shared" ca="1" si="141"/>
        <v>-66.654999192392026</v>
      </c>
      <c r="AL213" s="136">
        <f t="shared" ca="1" si="141"/>
        <v>-55.724989725838469</v>
      </c>
      <c r="AM213" s="136">
        <f t="shared" ca="1" si="141"/>
        <v>-48.609252745058683</v>
      </c>
      <c r="AN213" s="136">
        <f t="shared" ca="1" si="141"/>
        <v>-43.891527280200648</v>
      </c>
      <c r="AO213" s="136">
        <f t="shared" ca="1" si="141"/>
        <v>-40.930451231247368</v>
      </c>
      <c r="AP213" s="136">
        <f t="shared" ca="1" si="141"/>
        <v>-39.540015203159854</v>
      </c>
      <c r="AQ213" s="136">
        <f t="shared" ca="1" si="141"/>
        <v>-40.008088618969552</v>
      </c>
      <c r="AR213" s="136">
        <f t="shared" ca="1" si="141"/>
        <v>-43.648212816178919</v>
      </c>
      <c r="AS213" s="136">
        <f t="shared" si="141"/>
        <v>-1000000</v>
      </c>
      <c r="AT213" s="136" t="e">
        <f t="shared" si="131"/>
        <v>#DIV/0!</v>
      </c>
      <c r="AU213" s="136" t="e">
        <f t="shared" ref="AU213:AU225" si="142">($G$6/AF183-$H$6*AF78/AF183)*1000</f>
        <v>#DIV/0!</v>
      </c>
      <c r="AW213" s="80">
        <f>S213</f>
        <v>0</v>
      </c>
      <c r="AX213" s="136">
        <f t="shared" ref="AX213:BJ225" ca="1" si="143">($G$7/T183-$H$7*T78/T183)*1000</f>
        <v>116.44910906833798</v>
      </c>
      <c r="AY213" s="136">
        <f t="shared" ca="1" si="143"/>
        <v>80.989420341198652</v>
      </c>
      <c r="AZ213" s="136">
        <f t="shared" ca="1" si="143"/>
        <v>61.841898733860106</v>
      </c>
      <c r="BA213" s="136">
        <f t="shared" ca="1" si="143"/>
        <v>49.798952697658621</v>
      </c>
      <c r="BB213" s="136">
        <f t="shared" ca="1" si="143"/>
        <v>41.463661959966373</v>
      </c>
      <c r="BC213" s="136">
        <f t="shared" ca="1" si="143"/>
        <v>35.278076985871941</v>
      </c>
      <c r="BD213" s="136">
        <f t="shared" ca="1" si="143"/>
        <v>30.406563947694181</v>
      </c>
      <c r="BE213" s="136">
        <f t="shared" ca="1" si="143"/>
        <v>26.322251301911908</v>
      </c>
      <c r="BF213" s="136">
        <f t="shared" ca="1" si="143"/>
        <v>22.591819140140018</v>
      </c>
      <c r="BG213" s="136">
        <f t="shared" ca="1" si="143"/>
        <v>18.624922984757294</v>
      </c>
      <c r="BH213" s="136">
        <f t="shared" si="143"/>
        <v>1000</v>
      </c>
      <c r="BI213" s="136" t="e">
        <f t="shared" si="143"/>
        <v>#DIV/0!</v>
      </c>
      <c r="BJ213" s="136" t="e">
        <f t="shared" si="143"/>
        <v>#DIV/0!</v>
      </c>
      <c r="BK213" s="62"/>
      <c r="BL213" s="80">
        <f>AW213</f>
        <v>0</v>
      </c>
      <c r="BM213" s="136">
        <f t="shared" ref="BM213:BY225" ca="1" si="144">($G$8/T183-$H$8*T78/T183)*1000</f>
        <v>-120.74077220999452</v>
      </c>
      <c r="BN213" s="136">
        <f t="shared" ca="1" si="144"/>
        <v>-88.292691106223401</v>
      </c>
      <c r="BO213" s="136">
        <f t="shared" ca="1" si="144"/>
        <v>-71.468099650923946</v>
      </c>
      <c r="BP213" s="136">
        <f t="shared" ca="1" si="144"/>
        <v>-61.651026754018318</v>
      </c>
      <c r="BQ213" s="136">
        <f t="shared" ca="1" si="144"/>
        <v>-55.754843530150985</v>
      </c>
      <c r="BR213" s="136">
        <f t="shared" ca="1" si="144"/>
        <v>-52.504977574529356</v>
      </c>
      <c r="BS213" s="136">
        <f t="shared" ca="1" si="144"/>
        <v>-51.454338514800554</v>
      </c>
      <c r="BT213" s="136">
        <f t="shared" ca="1" si="144"/>
        <v>-52.757779104407803</v>
      </c>
      <c r="BU213" s="136">
        <f t="shared" ca="1" si="144"/>
        <v>-57.424358097799093</v>
      </c>
      <c r="BV213" s="136">
        <f t="shared" ca="1" si="144"/>
        <v>-68.671502647600548</v>
      </c>
      <c r="BW213" s="136">
        <f t="shared" si="144"/>
        <v>-1999000</v>
      </c>
      <c r="BX213" s="136" t="e">
        <f t="shared" si="144"/>
        <v>#DIV/0!</v>
      </c>
      <c r="BY213" s="136" t="e">
        <f t="shared" si="144"/>
        <v>#DIV/0!</v>
      </c>
      <c r="BZ213" s="62"/>
      <c r="CA213" s="80">
        <f>AW213</f>
        <v>0</v>
      </c>
      <c r="CB213" s="136">
        <f t="shared" ref="CB213:CN225" ca="1" si="145">($G$9/T183-$H$9*T78/T183)*1000</f>
        <v>118.59494063916624</v>
      </c>
      <c r="CC213" s="136">
        <f t="shared" ca="1" si="145"/>
        <v>84.641055723711034</v>
      </c>
      <c r="CD213" s="136">
        <f t="shared" ca="1" si="145"/>
        <v>66.654999192392026</v>
      </c>
      <c r="CE213" s="136">
        <f t="shared" ca="1" si="145"/>
        <v>55.724989725838469</v>
      </c>
      <c r="CF213" s="136">
        <f t="shared" ca="1" si="145"/>
        <v>48.609252745058683</v>
      </c>
      <c r="CG213" s="136">
        <f t="shared" ca="1" si="145"/>
        <v>43.891527280200648</v>
      </c>
      <c r="CH213" s="136">
        <f t="shared" ca="1" si="145"/>
        <v>40.930451231247368</v>
      </c>
      <c r="CI213" s="136">
        <f t="shared" ca="1" si="145"/>
        <v>39.540015203159854</v>
      </c>
      <c r="CJ213" s="136">
        <f t="shared" ca="1" si="145"/>
        <v>40.008088618969552</v>
      </c>
      <c r="CK213" s="136">
        <f t="shared" ca="1" si="145"/>
        <v>43.648212816178919</v>
      </c>
      <c r="CL213" s="136">
        <f t="shared" si="145"/>
        <v>1000000</v>
      </c>
      <c r="CM213" s="136" t="e">
        <f t="shared" si="145"/>
        <v>#DIV/0!</v>
      </c>
      <c r="CN213" s="136" t="e">
        <f t="shared" si="145"/>
        <v>#DIV/0!</v>
      </c>
      <c r="CP213" s="80">
        <f>BL213</f>
        <v>0</v>
      </c>
      <c r="CQ213" s="136">
        <f ca="1">($G$10/T183-$H$10*T78/T183)*1000</f>
        <v>-118.59494063916624</v>
      </c>
      <c r="CR213" s="136">
        <f t="shared" ref="CR213:DA223" ca="1" si="146">($G$10/U183-$H$10*U78/U183)*1000</f>
        <v>-84.641055723711034</v>
      </c>
      <c r="CS213" s="136">
        <f t="shared" ca="1" si="146"/>
        <v>-66.654999192392026</v>
      </c>
      <c r="CT213" s="136">
        <f t="shared" ca="1" si="146"/>
        <v>-55.724989725838469</v>
      </c>
      <c r="CU213" s="136">
        <f t="shared" ca="1" si="146"/>
        <v>-48.609252745058683</v>
      </c>
      <c r="CV213" s="136">
        <f t="shared" ca="1" si="146"/>
        <v>-43.891527280200648</v>
      </c>
      <c r="CW213" s="136">
        <f t="shared" ca="1" si="146"/>
        <v>-40.930451231247368</v>
      </c>
      <c r="CX213" s="136">
        <f t="shared" ca="1" si="146"/>
        <v>-39.540015203159854</v>
      </c>
      <c r="CY213" s="136">
        <f t="shared" ca="1" si="146"/>
        <v>-40.008088618969552</v>
      </c>
      <c r="CZ213" s="136">
        <f t="shared" ca="1" si="146"/>
        <v>-43.648212816178919</v>
      </c>
      <c r="DA213" s="136">
        <f t="shared" si="146"/>
        <v>-1000000</v>
      </c>
      <c r="DB213" s="136" t="e">
        <f t="shared" ref="DB213:DC225" si="147">($O$90/AE183-$P$90*AE78/AE183)*1000</f>
        <v>#DIV/0!</v>
      </c>
      <c r="DC213" s="136" t="e">
        <f t="shared" si="147"/>
        <v>#DIV/0!</v>
      </c>
      <c r="DE213" s="80">
        <f>CA213</f>
        <v>0</v>
      </c>
      <c r="DF213" s="136">
        <f ca="1">($G$11/T183-$H$11*T78/T183)*1000</f>
        <v>116.44910906833798</v>
      </c>
      <c r="DG213" s="136">
        <f t="shared" ref="DG213:DP223" ca="1" si="148">($G$11/U183-$H$11*U78/U183)*1000</f>
        <v>80.989420341198652</v>
      </c>
      <c r="DH213" s="136">
        <f t="shared" ca="1" si="148"/>
        <v>61.841898733860106</v>
      </c>
      <c r="DI213" s="136">
        <f t="shared" ca="1" si="148"/>
        <v>49.798952697658621</v>
      </c>
      <c r="DJ213" s="136">
        <f t="shared" ca="1" si="148"/>
        <v>41.463661959966373</v>
      </c>
      <c r="DK213" s="136">
        <f t="shared" ca="1" si="148"/>
        <v>35.278076985871941</v>
      </c>
      <c r="DL213" s="136">
        <f t="shared" ca="1" si="148"/>
        <v>30.406563947694181</v>
      </c>
      <c r="DM213" s="136">
        <f t="shared" ca="1" si="148"/>
        <v>26.322251301911908</v>
      </c>
      <c r="DN213" s="136">
        <f t="shared" ca="1" si="148"/>
        <v>22.591819140140018</v>
      </c>
      <c r="DO213" s="136">
        <f t="shared" ca="1" si="148"/>
        <v>18.624922984757294</v>
      </c>
      <c r="DP213" s="136">
        <f t="shared" si="148"/>
        <v>1000</v>
      </c>
      <c r="DQ213" s="136" t="e">
        <f t="shared" ref="DQ213:DR225" si="149">($O$91/AE183-$P$91*AE78/AE183)*1000</f>
        <v>#DIV/0!</v>
      </c>
      <c r="DR213" s="136" t="e">
        <f t="shared" si="149"/>
        <v>#DIV/0!</v>
      </c>
      <c r="DT213" s="80">
        <f>CP213</f>
        <v>0</v>
      </c>
      <c r="DU213" s="136">
        <f ca="1">1/T183*1000</f>
        <v>118.59494063916624</v>
      </c>
      <c r="DV213" s="136">
        <f t="shared" ref="DV213:EE224" ca="1" si="150">1/U183*1000</f>
        <v>84.641055723711034</v>
      </c>
      <c r="DW213" s="136">
        <f t="shared" ca="1" si="150"/>
        <v>66.654999192392026</v>
      </c>
      <c r="DX213" s="136">
        <f t="shared" ca="1" si="150"/>
        <v>55.724989725838469</v>
      </c>
      <c r="DY213" s="136">
        <f t="shared" ca="1" si="150"/>
        <v>48.609252745058683</v>
      </c>
      <c r="DZ213" s="136">
        <f t="shared" ca="1" si="150"/>
        <v>43.891527280200648</v>
      </c>
      <c r="EA213" s="136">
        <f t="shared" ca="1" si="150"/>
        <v>40.930451231247368</v>
      </c>
      <c r="EB213" s="136">
        <f t="shared" ca="1" si="150"/>
        <v>39.540015203159854</v>
      </c>
      <c r="EC213" s="136">
        <f t="shared" ca="1" si="150"/>
        <v>40.008088618969552</v>
      </c>
      <c r="ED213" s="136">
        <f t="shared" ca="1" si="150"/>
        <v>43.648212816178919</v>
      </c>
      <c r="EE213" s="136">
        <f t="shared" si="150"/>
        <v>1000000</v>
      </c>
      <c r="EF213" s="136" t="e">
        <f t="shared" ref="EF213:EG225" si="151">($O$90/BI183-$P$90*BI78/BI183)*1000</f>
        <v>#DIV/0!</v>
      </c>
      <c r="EG213" s="136" t="e">
        <f t="shared" si="151"/>
        <v>#DIV/0!</v>
      </c>
      <c r="EI213" s="80">
        <f>DE213</f>
        <v>0</v>
      </c>
      <c r="EJ213" s="136">
        <f ca="1">-1/T183*1000</f>
        <v>-118.59494063916624</v>
      </c>
      <c r="EK213" s="136">
        <f t="shared" ref="EK213:ET224" ca="1" si="152">-1/U183*1000</f>
        <v>-84.641055723711034</v>
      </c>
      <c r="EL213" s="136">
        <f t="shared" ca="1" si="152"/>
        <v>-66.654999192392026</v>
      </c>
      <c r="EM213" s="136">
        <f t="shared" ca="1" si="152"/>
        <v>-55.724989725838469</v>
      </c>
      <c r="EN213" s="136">
        <f t="shared" ca="1" si="152"/>
        <v>-48.609252745058683</v>
      </c>
      <c r="EO213" s="136">
        <f t="shared" ca="1" si="152"/>
        <v>-43.891527280200648</v>
      </c>
      <c r="EP213" s="136">
        <f t="shared" ca="1" si="152"/>
        <v>-40.930451231247368</v>
      </c>
      <c r="EQ213" s="136">
        <f t="shared" ca="1" si="152"/>
        <v>-39.540015203159854</v>
      </c>
      <c r="ER213" s="136">
        <f t="shared" ca="1" si="152"/>
        <v>-40.008088618969552</v>
      </c>
      <c r="ES213" s="136">
        <f t="shared" ca="1" si="152"/>
        <v>-43.648212816178919</v>
      </c>
      <c r="ET213" s="136">
        <f t="shared" si="152"/>
        <v>-1000000</v>
      </c>
      <c r="EU213" s="136" t="e">
        <f t="shared" ref="EU213:EV225" si="153">($O$91/BI183-$P$91*BI78/BI183)*1000</f>
        <v>#DIV/0!</v>
      </c>
      <c r="EV213" s="136" t="e">
        <f t="shared" si="153"/>
        <v>#DIV/0!</v>
      </c>
    </row>
    <row r="214" spans="1:155">
      <c r="S214" s="25">
        <f t="shared" ref="S214:S225" si="154">S199</f>
        <v>10</v>
      </c>
      <c r="T214" s="456">
        <f t="shared" ca="1" si="140"/>
        <v>45.602912196832399</v>
      </c>
      <c r="U214" s="456">
        <f t="shared" ca="1" si="140"/>
        <v>39.544631576561294</v>
      </c>
      <c r="V214" s="456">
        <f t="shared" ca="1" si="140"/>
        <v>35.180496865254931</v>
      </c>
      <c r="W214" s="456">
        <f t="shared" ca="1" si="140"/>
        <v>31.9762014827703</v>
      </c>
      <c r="X214" s="456">
        <f t="shared" ca="1" si="140"/>
        <v>29.640085772992055</v>
      </c>
      <c r="Y214" s="456">
        <f t="shared" ca="1" si="140"/>
        <v>28.028935605713926</v>
      </c>
      <c r="Z214" s="456">
        <f t="shared" ca="1" si="140"/>
        <v>27.122749836264838</v>
      </c>
      <c r="AA214" s="456">
        <f t="shared" ca="1" si="140"/>
        <v>27.065774903378319</v>
      </c>
      <c r="AB214" s="456">
        <f t="shared" ca="1" si="140"/>
        <v>28.364190437343996</v>
      </c>
      <c r="AC214" s="456">
        <f t="shared" ca="1" si="140"/>
        <v>32.78301961807307</v>
      </c>
      <c r="AD214" s="456" t="e">
        <f t="shared" si="140"/>
        <v>#DIV/0!</v>
      </c>
      <c r="AE214" s="399"/>
      <c r="AF214" s="399"/>
      <c r="AH214" s="80">
        <f t="shared" ref="AH214:AH225" si="155">S214</f>
        <v>10</v>
      </c>
      <c r="AI214" s="136">
        <f t="shared" ca="1" si="141"/>
        <v>-45.602912196832399</v>
      </c>
      <c r="AJ214" s="136">
        <f t="shared" ca="1" si="141"/>
        <v>-39.544631576561294</v>
      </c>
      <c r="AK214" s="136">
        <f t="shared" ca="1" si="141"/>
        <v>-35.180496865254931</v>
      </c>
      <c r="AL214" s="136">
        <f t="shared" ca="1" si="141"/>
        <v>-31.9762014827703</v>
      </c>
      <c r="AM214" s="136">
        <f t="shared" ca="1" si="141"/>
        <v>-29.640085772992055</v>
      </c>
      <c r="AN214" s="136">
        <f t="shared" ca="1" si="141"/>
        <v>-28.028935605713926</v>
      </c>
      <c r="AO214" s="136">
        <f t="shared" ca="1" si="141"/>
        <v>-27.122749836264838</v>
      </c>
      <c r="AP214" s="136">
        <f t="shared" ca="1" si="141"/>
        <v>-27.065774903378319</v>
      </c>
      <c r="AQ214" s="136">
        <f t="shared" ca="1" si="141"/>
        <v>-28.364190437343996</v>
      </c>
      <c r="AR214" s="136">
        <f t="shared" ca="1" si="141"/>
        <v>-32.78301961807307</v>
      </c>
      <c r="AS214" s="136" t="e">
        <f t="shared" si="141"/>
        <v>#DIV/0!</v>
      </c>
      <c r="AT214" s="136" t="e">
        <f t="shared" si="131"/>
        <v>#DIV/0!</v>
      </c>
      <c r="AU214" s="136" t="e">
        <f t="shared" si="142"/>
        <v>#DIV/0!</v>
      </c>
      <c r="AW214" s="80">
        <f t="shared" ref="AW214:AW225" si="156">S214</f>
        <v>10</v>
      </c>
      <c r="AX214" s="136">
        <f t="shared" ca="1" si="143"/>
        <v>44.692081983539651</v>
      </c>
      <c r="AY214" s="136">
        <f t="shared" ca="1" si="143"/>
        <v>37.646741002596045</v>
      </c>
      <c r="AZ214" s="136">
        <f t="shared" ca="1" si="143"/>
        <v>32.328785757593998</v>
      </c>
      <c r="BA214" s="136">
        <f t="shared" ca="1" si="143"/>
        <v>28.117700240607629</v>
      </c>
      <c r="BB214" s="136">
        <f t="shared" ca="1" si="143"/>
        <v>24.631677588087641</v>
      </c>
      <c r="BC214" s="136">
        <f t="shared" ca="1" si="143"/>
        <v>21.604802239620636</v>
      </c>
      <c r="BD214" s="136">
        <f t="shared" ca="1" si="143"/>
        <v>18.81330494941648</v>
      </c>
      <c r="BE214" s="136">
        <f t="shared" ca="1" si="143"/>
        <v>16.001252544010526</v>
      </c>
      <c r="BF214" s="136">
        <f t="shared" ca="1" si="143"/>
        <v>12.725634160108555</v>
      </c>
      <c r="BG214" s="136">
        <f t="shared" ca="1" si="143"/>
        <v>7.7597297866514348</v>
      </c>
      <c r="BH214" s="136" t="e">
        <f t="shared" si="143"/>
        <v>#DIV/0!</v>
      </c>
      <c r="BI214" s="136" t="e">
        <f t="shared" si="143"/>
        <v>#DIV/0!</v>
      </c>
      <c r="BJ214" s="136" t="e">
        <f t="shared" si="143"/>
        <v>#DIV/0!</v>
      </c>
      <c r="BK214" s="62"/>
      <c r="BL214" s="80">
        <f t="shared" ref="BL214:BL225" si="157">AW214</f>
        <v>10</v>
      </c>
      <c r="BM214" s="136">
        <f t="shared" ca="1" si="144"/>
        <v>-46.513742410125147</v>
      </c>
      <c r="BN214" s="136">
        <f t="shared" ca="1" si="144"/>
        <v>-41.442522150526543</v>
      </c>
      <c r="BO214" s="136">
        <f t="shared" ca="1" si="144"/>
        <v>-38.032207972915856</v>
      </c>
      <c r="BP214" s="136">
        <f t="shared" ca="1" si="144"/>
        <v>-35.834702724932974</v>
      </c>
      <c r="BQ214" s="136">
        <f t="shared" ca="1" si="144"/>
        <v>-34.64849395789647</v>
      </c>
      <c r="BR214" s="136">
        <f t="shared" ca="1" si="144"/>
        <v>-34.453068971807213</v>
      </c>
      <c r="BS214" s="136">
        <f t="shared" ca="1" si="144"/>
        <v>-35.432194723113192</v>
      </c>
      <c r="BT214" s="136">
        <f t="shared" ca="1" si="144"/>
        <v>-38.130297262746112</v>
      </c>
      <c r="BU214" s="136">
        <f t="shared" ca="1" si="144"/>
        <v>-44.00274671457943</v>
      </c>
      <c r="BV214" s="136">
        <f t="shared" ca="1" si="144"/>
        <v>-57.806309449494705</v>
      </c>
      <c r="BW214" s="136" t="e">
        <f t="shared" si="144"/>
        <v>#DIV/0!</v>
      </c>
      <c r="BX214" s="136" t="e">
        <f t="shared" si="144"/>
        <v>#DIV/0!</v>
      </c>
      <c r="BY214" s="136" t="e">
        <f t="shared" si="144"/>
        <v>#DIV/0!</v>
      </c>
      <c r="BZ214" s="62"/>
      <c r="CA214" s="80">
        <f t="shared" ref="CA214:CA225" si="158">AW214</f>
        <v>10</v>
      </c>
      <c r="CB214" s="136">
        <f t="shared" ca="1" si="145"/>
        <v>45.602912196832399</v>
      </c>
      <c r="CC214" s="136">
        <f t="shared" ca="1" si="145"/>
        <v>39.544631576561294</v>
      </c>
      <c r="CD214" s="136">
        <f t="shared" ca="1" si="145"/>
        <v>35.180496865254931</v>
      </c>
      <c r="CE214" s="136">
        <f t="shared" ca="1" si="145"/>
        <v>31.9762014827703</v>
      </c>
      <c r="CF214" s="136">
        <f t="shared" ca="1" si="145"/>
        <v>29.640085772992055</v>
      </c>
      <c r="CG214" s="136">
        <f t="shared" ca="1" si="145"/>
        <v>28.028935605713926</v>
      </c>
      <c r="CH214" s="136">
        <f t="shared" ca="1" si="145"/>
        <v>27.122749836264838</v>
      </c>
      <c r="CI214" s="136">
        <f t="shared" ca="1" si="145"/>
        <v>27.065774903378319</v>
      </c>
      <c r="CJ214" s="136">
        <f t="shared" ca="1" si="145"/>
        <v>28.364190437343996</v>
      </c>
      <c r="CK214" s="136">
        <f t="shared" ca="1" si="145"/>
        <v>32.78301961807307</v>
      </c>
      <c r="CL214" s="136" t="e">
        <f t="shared" si="145"/>
        <v>#DIV/0!</v>
      </c>
      <c r="CM214" s="136" t="e">
        <f t="shared" si="145"/>
        <v>#DIV/0!</v>
      </c>
      <c r="CN214" s="136" t="e">
        <f t="shared" si="145"/>
        <v>#DIV/0!</v>
      </c>
      <c r="CP214" s="80">
        <f t="shared" ref="CP214:CP225" si="159">BL214</f>
        <v>10</v>
      </c>
      <c r="CQ214" s="136">
        <f t="shared" ref="CQ214:CQ224" ca="1" si="160">($G$10/T184-$H$10*T79/T184)*1000</f>
        <v>-45.602912196832399</v>
      </c>
      <c r="CR214" s="136">
        <f t="shared" ca="1" si="146"/>
        <v>-39.544631576561294</v>
      </c>
      <c r="CS214" s="136">
        <f t="shared" ca="1" si="146"/>
        <v>-35.180496865254931</v>
      </c>
      <c r="CT214" s="136">
        <f t="shared" ca="1" si="146"/>
        <v>-31.9762014827703</v>
      </c>
      <c r="CU214" s="136">
        <f t="shared" ca="1" si="146"/>
        <v>-29.640085772992055</v>
      </c>
      <c r="CV214" s="136">
        <f t="shared" ca="1" si="146"/>
        <v>-28.028935605713926</v>
      </c>
      <c r="CW214" s="136">
        <f t="shared" ca="1" si="146"/>
        <v>-27.122749836264838</v>
      </c>
      <c r="CX214" s="136">
        <f t="shared" ca="1" si="146"/>
        <v>-27.065774903378319</v>
      </c>
      <c r="CY214" s="136">
        <f t="shared" ca="1" si="146"/>
        <v>-28.364190437343996</v>
      </c>
      <c r="CZ214" s="136">
        <f t="shared" ca="1" si="146"/>
        <v>-32.78301961807307</v>
      </c>
      <c r="DA214" s="136" t="e">
        <f t="shared" si="146"/>
        <v>#DIV/0!</v>
      </c>
      <c r="DB214" s="136" t="e">
        <f t="shared" si="147"/>
        <v>#DIV/0!</v>
      </c>
      <c r="DC214" s="136" t="e">
        <f t="shared" si="147"/>
        <v>#DIV/0!</v>
      </c>
      <c r="DE214" s="80">
        <f t="shared" ref="DE214:DE225" si="161">CA214</f>
        <v>10</v>
      </c>
      <c r="DF214" s="136">
        <f t="shared" ref="DF214:DF223" ca="1" si="162">($G$11/T184-$H$11*T79/T184)*1000</f>
        <v>44.692081983539651</v>
      </c>
      <c r="DG214" s="136">
        <f t="shared" ca="1" si="148"/>
        <v>37.646741002596045</v>
      </c>
      <c r="DH214" s="136">
        <f t="shared" ca="1" si="148"/>
        <v>32.328785757593998</v>
      </c>
      <c r="DI214" s="136">
        <f t="shared" ca="1" si="148"/>
        <v>28.117700240607629</v>
      </c>
      <c r="DJ214" s="136">
        <f t="shared" ca="1" si="148"/>
        <v>24.631677588087641</v>
      </c>
      <c r="DK214" s="136">
        <f t="shared" ca="1" si="148"/>
        <v>21.604802239620636</v>
      </c>
      <c r="DL214" s="136">
        <f t="shared" ca="1" si="148"/>
        <v>18.81330494941648</v>
      </c>
      <c r="DM214" s="136">
        <f t="shared" ca="1" si="148"/>
        <v>16.001252544010526</v>
      </c>
      <c r="DN214" s="136">
        <f t="shared" ca="1" si="148"/>
        <v>12.725634160108555</v>
      </c>
      <c r="DO214" s="136">
        <f t="shared" ca="1" si="148"/>
        <v>7.7597297866514348</v>
      </c>
      <c r="DP214" s="136" t="e">
        <f t="shared" si="148"/>
        <v>#DIV/0!</v>
      </c>
      <c r="DQ214" s="136" t="e">
        <f t="shared" si="149"/>
        <v>#DIV/0!</v>
      </c>
      <c r="DR214" s="136" t="e">
        <f t="shared" si="149"/>
        <v>#DIV/0!</v>
      </c>
      <c r="DT214" s="80">
        <f t="shared" ref="DT214:DT225" si="163">CP214</f>
        <v>10</v>
      </c>
      <c r="DU214" s="136">
        <f t="shared" ref="DU214:DU224" ca="1" si="164">1/T184*1000</f>
        <v>45.602912196832399</v>
      </c>
      <c r="DV214" s="136">
        <f t="shared" ca="1" si="150"/>
        <v>39.544631576561294</v>
      </c>
      <c r="DW214" s="136">
        <f t="shared" ca="1" si="150"/>
        <v>35.180496865254931</v>
      </c>
      <c r="DX214" s="136">
        <f t="shared" ca="1" si="150"/>
        <v>31.9762014827703</v>
      </c>
      <c r="DY214" s="136">
        <f t="shared" ca="1" si="150"/>
        <v>29.640085772992055</v>
      </c>
      <c r="DZ214" s="136">
        <f t="shared" ca="1" si="150"/>
        <v>28.028935605713926</v>
      </c>
      <c r="EA214" s="136">
        <f t="shared" ca="1" si="150"/>
        <v>27.122749836264838</v>
      </c>
      <c r="EB214" s="136">
        <f t="shared" ca="1" si="150"/>
        <v>27.065774903378319</v>
      </c>
      <c r="EC214" s="136">
        <f t="shared" ca="1" si="150"/>
        <v>28.364190437343996</v>
      </c>
      <c r="ED214" s="136">
        <f t="shared" ca="1" si="150"/>
        <v>32.78301961807307</v>
      </c>
      <c r="EE214" s="136" t="e">
        <f t="shared" si="150"/>
        <v>#DIV/0!</v>
      </c>
      <c r="EF214" s="136" t="e">
        <f t="shared" si="151"/>
        <v>#DIV/0!</v>
      </c>
      <c r="EG214" s="136" t="e">
        <f t="shared" si="151"/>
        <v>#DIV/0!</v>
      </c>
      <c r="EI214" s="80">
        <f t="shared" ref="EI214:EI225" si="165">DE214</f>
        <v>10</v>
      </c>
      <c r="EJ214" s="136">
        <f t="shared" ref="EJ214:EJ224" ca="1" si="166">-1/T184*1000</f>
        <v>-45.602912196832399</v>
      </c>
      <c r="EK214" s="136">
        <f t="shared" ca="1" si="152"/>
        <v>-39.544631576561294</v>
      </c>
      <c r="EL214" s="136">
        <f t="shared" ca="1" si="152"/>
        <v>-35.180496865254931</v>
      </c>
      <c r="EM214" s="136">
        <f t="shared" ca="1" si="152"/>
        <v>-31.9762014827703</v>
      </c>
      <c r="EN214" s="136">
        <f t="shared" ca="1" si="152"/>
        <v>-29.640085772992055</v>
      </c>
      <c r="EO214" s="136">
        <f t="shared" ca="1" si="152"/>
        <v>-28.028935605713926</v>
      </c>
      <c r="EP214" s="136">
        <f t="shared" ca="1" si="152"/>
        <v>-27.122749836264838</v>
      </c>
      <c r="EQ214" s="136">
        <f t="shared" ca="1" si="152"/>
        <v>-27.065774903378319</v>
      </c>
      <c r="ER214" s="136">
        <f t="shared" ca="1" si="152"/>
        <v>-28.364190437343996</v>
      </c>
      <c r="ES214" s="136">
        <f t="shared" ca="1" si="152"/>
        <v>-32.78301961807307</v>
      </c>
      <c r="ET214" s="136" t="e">
        <f t="shared" si="152"/>
        <v>#DIV/0!</v>
      </c>
      <c r="EU214" s="136" t="e">
        <f t="shared" si="153"/>
        <v>#DIV/0!</v>
      </c>
      <c r="EV214" s="136" t="e">
        <f t="shared" si="153"/>
        <v>#DIV/0!</v>
      </c>
    </row>
    <row r="215" spans="1:155">
      <c r="S215" s="25">
        <f t="shared" si="154"/>
        <v>20</v>
      </c>
      <c r="T215" s="456">
        <f t="shared" ca="1" si="140"/>
        <v>28.22972442747421</v>
      </c>
      <c r="U215" s="456">
        <f t="shared" ca="1" si="140"/>
        <v>25.803731663596562</v>
      </c>
      <c r="V215" s="456">
        <f t="shared" ca="1" si="140"/>
        <v>23.909158287024606</v>
      </c>
      <c r="W215" s="456">
        <f t="shared" ca="1" si="140"/>
        <v>22.448044427133759</v>
      </c>
      <c r="X215" s="456">
        <f t="shared" ca="1" si="140"/>
        <v>21.373872595648646</v>
      </c>
      <c r="Y215" s="456">
        <f t="shared" ca="1" si="140"/>
        <v>20.692667067744207</v>
      </c>
      <c r="Z215" s="456">
        <f t="shared" ca="1" si="140"/>
        <v>20.490453158283916</v>
      </c>
      <c r="AA215" s="456">
        <f t="shared" ca="1" si="140"/>
        <v>21.032805906224453</v>
      </c>
      <c r="AB215" s="456">
        <f t="shared" ca="1" si="140"/>
        <v>23.168892100755944</v>
      </c>
      <c r="AC215" s="456" t="e">
        <f t="shared" si="140"/>
        <v>#DIV/0!</v>
      </c>
      <c r="AD215" s="456" t="e">
        <f t="shared" si="140"/>
        <v>#DIV/0!</v>
      </c>
      <c r="AE215" s="399"/>
      <c r="AF215" s="399"/>
      <c r="AH215" s="80">
        <f t="shared" si="155"/>
        <v>20</v>
      </c>
      <c r="AI215" s="136">
        <f t="shared" ca="1" si="141"/>
        <v>-28.22972442747421</v>
      </c>
      <c r="AJ215" s="136">
        <f t="shared" ca="1" si="141"/>
        <v>-25.803731663596562</v>
      </c>
      <c r="AK215" s="136">
        <f t="shared" ca="1" si="141"/>
        <v>-23.909158287024606</v>
      </c>
      <c r="AL215" s="136">
        <f t="shared" ca="1" si="141"/>
        <v>-22.448044427133759</v>
      </c>
      <c r="AM215" s="136">
        <f t="shared" ca="1" si="141"/>
        <v>-21.373872595648646</v>
      </c>
      <c r="AN215" s="136">
        <f t="shared" ca="1" si="141"/>
        <v>-20.692667067744207</v>
      </c>
      <c r="AO215" s="136">
        <f t="shared" ca="1" si="141"/>
        <v>-20.490453158283916</v>
      </c>
      <c r="AP215" s="136">
        <f t="shared" ca="1" si="141"/>
        <v>-21.032805906224453</v>
      </c>
      <c r="AQ215" s="136">
        <f t="shared" ca="1" si="141"/>
        <v>-23.168892100755944</v>
      </c>
      <c r="AR215" s="136" t="e">
        <f t="shared" si="141"/>
        <v>#DIV/0!</v>
      </c>
      <c r="AS215" s="136" t="e">
        <f t="shared" si="141"/>
        <v>#DIV/0!</v>
      </c>
      <c r="AT215" s="136" t="e">
        <f t="shared" si="131"/>
        <v>#DIV/0!</v>
      </c>
      <c r="AU215" s="136" t="e">
        <f t="shared" si="142"/>
        <v>#DIV/0!</v>
      </c>
      <c r="AW215" s="80">
        <f t="shared" si="156"/>
        <v>20</v>
      </c>
      <c r="AX215" s="136">
        <f t="shared" ca="1" si="143"/>
        <v>27.600540915085418</v>
      </c>
      <c r="AY215" s="136">
        <f t="shared" ca="1" si="143"/>
        <v>24.408426142236866</v>
      </c>
      <c r="AZ215" s="136">
        <f t="shared" ca="1" si="143"/>
        <v>21.700376994765495</v>
      </c>
      <c r="BA215" s="136">
        <f t="shared" ca="1" si="143"/>
        <v>19.317651878590709</v>
      </c>
      <c r="BB215" s="136">
        <f t="shared" ca="1" si="143"/>
        <v>17.127496403695325</v>
      </c>
      <c r="BC215" s="136">
        <f t="shared" ca="1" si="143"/>
        <v>14.992900531358787</v>
      </c>
      <c r="BD215" s="136">
        <f t="shared" ca="1" si="143"/>
        <v>12.725634160108552</v>
      </c>
      <c r="BE215" s="136">
        <f t="shared" ca="1" si="143"/>
        <v>9.9682835468566502</v>
      </c>
      <c r="BF215" s="136">
        <f t="shared" ca="1" si="143"/>
        <v>5.7526226219264087</v>
      </c>
      <c r="BG215" s="136" t="e">
        <f t="shared" si="143"/>
        <v>#DIV/0!</v>
      </c>
      <c r="BH215" s="136" t="e">
        <f t="shared" si="143"/>
        <v>#DIV/0!</v>
      </c>
      <c r="BI215" s="136" t="e">
        <f t="shared" si="143"/>
        <v>#DIV/0!</v>
      </c>
      <c r="BJ215" s="136" t="e">
        <f t="shared" si="143"/>
        <v>#DIV/0!</v>
      </c>
      <c r="BK215" s="62"/>
      <c r="BL215" s="80">
        <f t="shared" si="157"/>
        <v>20</v>
      </c>
      <c r="BM215" s="136">
        <f t="shared" ca="1" si="144"/>
        <v>-28.858907939863002</v>
      </c>
      <c r="BN215" s="136">
        <f t="shared" ca="1" si="144"/>
        <v>-27.199037184956261</v>
      </c>
      <c r="BO215" s="136">
        <f t="shared" ca="1" si="144"/>
        <v>-26.117939579283714</v>
      </c>
      <c r="BP215" s="136">
        <f t="shared" ca="1" si="144"/>
        <v>-25.578436975676809</v>
      </c>
      <c r="BQ215" s="136">
        <f t="shared" ca="1" si="144"/>
        <v>-25.62024878760197</v>
      </c>
      <c r="BR215" s="136">
        <f t="shared" ca="1" si="144"/>
        <v>-26.392433604129629</v>
      </c>
      <c r="BS215" s="136">
        <f t="shared" ca="1" si="144"/>
        <v>-28.255272156459281</v>
      </c>
      <c r="BT215" s="136">
        <f t="shared" ca="1" si="144"/>
        <v>-32.09732826559226</v>
      </c>
      <c r="BU215" s="136">
        <f t="shared" ca="1" si="144"/>
        <v>-40.585161579585488</v>
      </c>
      <c r="BV215" s="136" t="e">
        <f t="shared" si="144"/>
        <v>#DIV/0!</v>
      </c>
      <c r="BW215" s="136" t="e">
        <f t="shared" si="144"/>
        <v>#DIV/0!</v>
      </c>
      <c r="BX215" s="136" t="e">
        <f t="shared" si="144"/>
        <v>#DIV/0!</v>
      </c>
      <c r="BY215" s="136" t="e">
        <f t="shared" si="144"/>
        <v>#DIV/0!</v>
      </c>
      <c r="BZ215" s="62"/>
      <c r="CA215" s="80">
        <f t="shared" si="158"/>
        <v>20</v>
      </c>
      <c r="CB215" s="136">
        <f t="shared" ca="1" si="145"/>
        <v>28.22972442747421</v>
      </c>
      <c r="CC215" s="136">
        <f t="shared" ca="1" si="145"/>
        <v>25.803731663596562</v>
      </c>
      <c r="CD215" s="136">
        <f t="shared" ca="1" si="145"/>
        <v>23.909158287024606</v>
      </c>
      <c r="CE215" s="136">
        <f t="shared" ca="1" si="145"/>
        <v>22.448044427133759</v>
      </c>
      <c r="CF215" s="136">
        <f t="shared" ca="1" si="145"/>
        <v>21.373872595648646</v>
      </c>
      <c r="CG215" s="136">
        <f t="shared" ca="1" si="145"/>
        <v>20.692667067744207</v>
      </c>
      <c r="CH215" s="136">
        <f t="shared" ca="1" si="145"/>
        <v>20.490453158283916</v>
      </c>
      <c r="CI215" s="136">
        <f t="shared" ca="1" si="145"/>
        <v>21.032805906224453</v>
      </c>
      <c r="CJ215" s="136">
        <f t="shared" ca="1" si="145"/>
        <v>23.168892100755944</v>
      </c>
      <c r="CK215" s="136" t="e">
        <f t="shared" si="145"/>
        <v>#DIV/0!</v>
      </c>
      <c r="CL215" s="136" t="e">
        <f t="shared" si="145"/>
        <v>#DIV/0!</v>
      </c>
      <c r="CM215" s="136" t="e">
        <f t="shared" si="145"/>
        <v>#DIV/0!</v>
      </c>
      <c r="CN215" s="136" t="e">
        <f t="shared" si="145"/>
        <v>#DIV/0!</v>
      </c>
      <c r="CP215" s="80">
        <f t="shared" si="159"/>
        <v>20</v>
      </c>
      <c r="CQ215" s="136">
        <f t="shared" ca="1" si="160"/>
        <v>-28.22972442747421</v>
      </c>
      <c r="CR215" s="136">
        <f t="shared" ca="1" si="146"/>
        <v>-25.803731663596562</v>
      </c>
      <c r="CS215" s="136">
        <f t="shared" ca="1" si="146"/>
        <v>-23.909158287024606</v>
      </c>
      <c r="CT215" s="136">
        <f t="shared" ca="1" si="146"/>
        <v>-22.448044427133759</v>
      </c>
      <c r="CU215" s="136">
        <f t="shared" ca="1" si="146"/>
        <v>-21.373872595648646</v>
      </c>
      <c r="CV215" s="136">
        <f t="shared" ca="1" si="146"/>
        <v>-20.692667067744207</v>
      </c>
      <c r="CW215" s="136">
        <f t="shared" ca="1" si="146"/>
        <v>-20.490453158283916</v>
      </c>
      <c r="CX215" s="136">
        <f t="shared" ca="1" si="146"/>
        <v>-21.032805906224453</v>
      </c>
      <c r="CY215" s="136">
        <f t="shared" ca="1" si="146"/>
        <v>-23.168892100755944</v>
      </c>
      <c r="CZ215" s="136" t="e">
        <f t="shared" si="146"/>
        <v>#DIV/0!</v>
      </c>
      <c r="DA215" s="136" t="e">
        <f t="shared" si="146"/>
        <v>#DIV/0!</v>
      </c>
      <c r="DB215" s="136" t="e">
        <f t="shared" si="147"/>
        <v>#DIV/0!</v>
      </c>
      <c r="DC215" s="136" t="e">
        <f t="shared" si="147"/>
        <v>#DIV/0!</v>
      </c>
      <c r="DE215" s="80">
        <f t="shared" si="161"/>
        <v>20</v>
      </c>
      <c r="DF215" s="136">
        <f t="shared" ca="1" si="162"/>
        <v>27.600540915085418</v>
      </c>
      <c r="DG215" s="136">
        <f t="shared" ca="1" si="148"/>
        <v>24.408426142236866</v>
      </c>
      <c r="DH215" s="136">
        <f t="shared" ca="1" si="148"/>
        <v>21.700376994765495</v>
      </c>
      <c r="DI215" s="136">
        <f t="shared" ca="1" si="148"/>
        <v>19.317651878590709</v>
      </c>
      <c r="DJ215" s="136">
        <f t="shared" ca="1" si="148"/>
        <v>17.127496403695325</v>
      </c>
      <c r="DK215" s="136">
        <f t="shared" ca="1" si="148"/>
        <v>14.992900531358787</v>
      </c>
      <c r="DL215" s="136">
        <f t="shared" ca="1" si="148"/>
        <v>12.725634160108552</v>
      </c>
      <c r="DM215" s="136">
        <f t="shared" ca="1" si="148"/>
        <v>9.9682835468566502</v>
      </c>
      <c r="DN215" s="136">
        <f t="shared" ca="1" si="148"/>
        <v>5.7526226219264087</v>
      </c>
      <c r="DO215" s="136" t="e">
        <f t="shared" si="148"/>
        <v>#DIV/0!</v>
      </c>
      <c r="DP215" s="136" t="e">
        <f t="shared" si="148"/>
        <v>#DIV/0!</v>
      </c>
      <c r="DQ215" s="136" t="e">
        <f t="shared" si="149"/>
        <v>#DIV/0!</v>
      </c>
      <c r="DR215" s="136" t="e">
        <f t="shared" si="149"/>
        <v>#DIV/0!</v>
      </c>
      <c r="DT215" s="80">
        <f t="shared" si="163"/>
        <v>20</v>
      </c>
      <c r="DU215" s="136">
        <f t="shared" ca="1" si="164"/>
        <v>28.22972442747421</v>
      </c>
      <c r="DV215" s="136">
        <f t="shared" ca="1" si="150"/>
        <v>25.803731663596562</v>
      </c>
      <c r="DW215" s="136">
        <f t="shared" ca="1" si="150"/>
        <v>23.909158287024606</v>
      </c>
      <c r="DX215" s="136">
        <f t="shared" ca="1" si="150"/>
        <v>22.448044427133759</v>
      </c>
      <c r="DY215" s="136">
        <f t="shared" ca="1" si="150"/>
        <v>21.373872595648646</v>
      </c>
      <c r="DZ215" s="136">
        <f t="shared" ca="1" si="150"/>
        <v>20.692667067744207</v>
      </c>
      <c r="EA215" s="136">
        <f t="shared" ca="1" si="150"/>
        <v>20.490453158283916</v>
      </c>
      <c r="EB215" s="136">
        <f t="shared" ca="1" si="150"/>
        <v>21.032805906224453</v>
      </c>
      <c r="EC215" s="136">
        <f t="shared" ca="1" si="150"/>
        <v>23.168892100755944</v>
      </c>
      <c r="ED215" s="136" t="e">
        <f t="shared" si="150"/>
        <v>#DIV/0!</v>
      </c>
      <c r="EE215" s="136" t="e">
        <f t="shared" si="150"/>
        <v>#DIV/0!</v>
      </c>
      <c r="EF215" s="136" t="e">
        <f t="shared" si="151"/>
        <v>#DIV/0!</v>
      </c>
      <c r="EG215" s="136" t="e">
        <f t="shared" si="151"/>
        <v>#DIV/0!</v>
      </c>
      <c r="EI215" s="80">
        <f t="shared" si="165"/>
        <v>20</v>
      </c>
      <c r="EJ215" s="136">
        <f t="shared" ca="1" si="166"/>
        <v>-28.22972442747421</v>
      </c>
      <c r="EK215" s="136">
        <f t="shared" ca="1" si="152"/>
        <v>-25.803731663596562</v>
      </c>
      <c r="EL215" s="136">
        <f t="shared" ca="1" si="152"/>
        <v>-23.909158287024606</v>
      </c>
      <c r="EM215" s="136">
        <f t="shared" ca="1" si="152"/>
        <v>-22.448044427133759</v>
      </c>
      <c r="EN215" s="136">
        <f t="shared" ca="1" si="152"/>
        <v>-21.373872595648646</v>
      </c>
      <c r="EO215" s="136">
        <f t="shared" ca="1" si="152"/>
        <v>-20.692667067744207</v>
      </c>
      <c r="EP215" s="136">
        <f t="shared" ca="1" si="152"/>
        <v>-20.490453158283916</v>
      </c>
      <c r="EQ215" s="136">
        <f t="shared" ca="1" si="152"/>
        <v>-21.032805906224453</v>
      </c>
      <c r="ER215" s="136">
        <f t="shared" ca="1" si="152"/>
        <v>-23.168892100755944</v>
      </c>
      <c r="ES215" s="136" t="e">
        <f t="shared" si="152"/>
        <v>#DIV/0!</v>
      </c>
      <c r="ET215" s="136" t="e">
        <f t="shared" si="152"/>
        <v>#DIV/0!</v>
      </c>
      <c r="EU215" s="136" t="e">
        <f t="shared" si="153"/>
        <v>#DIV/0!</v>
      </c>
      <c r="EV215" s="136" t="e">
        <f t="shared" si="153"/>
        <v>#DIV/0!</v>
      </c>
    </row>
    <row r="216" spans="1:155">
      <c r="S216" s="25">
        <f t="shared" si="154"/>
        <v>25</v>
      </c>
      <c r="T216" s="456">
        <f t="shared" ca="1" si="140"/>
        <v>23.727185841608577</v>
      </c>
      <c r="U216" s="456">
        <f t="shared" ca="1" si="140"/>
        <v>21.968365015431356</v>
      </c>
      <c r="V216" s="456">
        <f t="shared" ca="1" si="140"/>
        <v>20.606231157124501</v>
      </c>
      <c r="W216" s="456">
        <f t="shared" ca="1" si="140"/>
        <v>19.550272884774053</v>
      </c>
      <c r="X216" s="456">
        <f t="shared" ca="1" si="140"/>
        <v>18.790475277812369</v>
      </c>
      <c r="Y216" s="456">
        <f t="shared" ca="1" si="140"/>
        <v>18.361730766596025</v>
      </c>
      <c r="Z216" s="456">
        <f t="shared" ca="1" si="140"/>
        <v>18.385485231615863</v>
      </c>
      <c r="AA216" s="456">
        <f t="shared" ca="1" si="140"/>
        <v>17.924055490660354</v>
      </c>
      <c r="AB216" s="456" t="e">
        <f t="shared" si="140"/>
        <v>#DIV/0!</v>
      </c>
      <c r="AC216" s="456" t="e">
        <f t="shared" si="140"/>
        <v>#DIV/0!</v>
      </c>
      <c r="AD216" s="456" t="e">
        <f t="shared" si="140"/>
        <v>#DIV/0!</v>
      </c>
      <c r="AE216" s="399"/>
      <c r="AF216" s="399"/>
      <c r="AH216" s="80">
        <f t="shared" si="155"/>
        <v>25</v>
      </c>
      <c r="AI216" s="136">
        <f t="shared" ca="1" si="141"/>
        <v>-23.727185841608577</v>
      </c>
      <c r="AJ216" s="136">
        <f t="shared" ca="1" si="141"/>
        <v>-21.968365015431356</v>
      </c>
      <c r="AK216" s="136">
        <f t="shared" ca="1" si="141"/>
        <v>-20.606231157124501</v>
      </c>
      <c r="AL216" s="136">
        <f t="shared" ca="1" si="141"/>
        <v>-19.550272884774053</v>
      </c>
      <c r="AM216" s="136">
        <f t="shared" ca="1" si="141"/>
        <v>-18.790475277812369</v>
      </c>
      <c r="AN216" s="136">
        <f t="shared" ca="1" si="141"/>
        <v>-18.361730766596025</v>
      </c>
      <c r="AO216" s="136">
        <f t="shared" ca="1" si="141"/>
        <v>-18.385485231615863</v>
      </c>
      <c r="AP216" s="136">
        <f t="shared" ca="1" si="141"/>
        <v>-17.924055490660354</v>
      </c>
      <c r="AQ216" s="136" t="e">
        <f t="shared" si="141"/>
        <v>#DIV/0!</v>
      </c>
      <c r="AR216" s="136" t="e">
        <f t="shared" si="141"/>
        <v>#DIV/0!</v>
      </c>
      <c r="AS216" s="136" t="e">
        <f t="shared" si="141"/>
        <v>#DIV/0!</v>
      </c>
      <c r="AT216" s="136" t="e">
        <f t="shared" si="131"/>
        <v>#DIV/0!</v>
      </c>
      <c r="AU216" s="136" t="e">
        <f t="shared" si="142"/>
        <v>#DIV/0!</v>
      </c>
      <c r="AW216" s="80">
        <f t="shared" si="156"/>
        <v>25</v>
      </c>
      <c r="AX216" s="136">
        <f t="shared" ca="1" si="143"/>
        <v>23.16557664598232</v>
      </c>
      <c r="AY216" s="136">
        <f t="shared" ca="1" si="143"/>
        <v>20.699931521305981</v>
      </c>
      <c r="AZ216" s="136">
        <f t="shared" ca="1" si="143"/>
        <v>18.556381559963551</v>
      </c>
      <c r="BA216" s="136">
        <f t="shared" ca="1" si="143"/>
        <v>16.58983714606471</v>
      </c>
      <c r="BB216" s="136">
        <f t="shared" ca="1" si="143"/>
        <v>14.693260178526922</v>
      </c>
      <c r="BC216" s="136">
        <f t="shared" ca="1" si="143"/>
        <v>12.732471184896413</v>
      </c>
      <c r="BD216" s="136">
        <f t="shared" ca="1" si="143"/>
        <v>10.480756280055873</v>
      </c>
      <c r="BE216" s="136">
        <f t="shared" ca="1" si="143"/>
        <v>4.6909323258847531</v>
      </c>
      <c r="BF216" s="136" t="e">
        <f t="shared" si="143"/>
        <v>#DIV/0!</v>
      </c>
      <c r="BG216" s="136" t="e">
        <f t="shared" si="143"/>
        <v>#DIV/0!</v>
      </c>
      <c r="BH216" s="136" t="e">
        <f t="shared" si="143"/>
        <v>#DIV/0!</v>
      </c>
      <c r="BI216" s="136" t="e">
        <f t="shared" si="143"/>
        <v>#DIV/0!</v>
      </c>
      <c r="BJ216" s="136" t="e">
        <f t="shared" si="143"/>
        <v>#DIV/0!</v>
      </c>
      <c r="BK216" s="62"/>
      <c r="BL216" s="80">
        <f t="shared" si="157"/>
        <v>25</v>
      </c>
      <c r="BM216" s="136">
        <f t="shared" ca="1" si="144"/>
        <v>-24.288795037234831</v>
      </c>
      <c r="BN216" s="136">
        <f t="shared" ca="1" si="144"/>
        <v>-23.236798509556735</v>
      </c>
      <c r="BO216" s="136">
        <f t="shared" ca="1" si="144"/>
        <v>-22.656080754285448</v>
      </c>
      <c r="BP216" s="136">
        <f t="shared" ca="1" si="144"/>
        <v>-22.510708623483399</v>
      </c>
      <c r="BQ216" s="136">
        <f t="shared" ca="1" si="144"/>
        <v>-22.887690377097812</v>
      </c>
      <c r="BR216" s="136">
        <f t="shared" ca="1" si="144"/>
        <v>-23.990990348295639</v>
      </c>
      <c r="BS216" s="136">
        <f t="shared" ca="1" si="144"/>
        <v>-26.290214183175848</v>
      </c>
      <c r="BT216" s="136">
        <f t="shared" ca="1" si="144"/>
        <v>-31.157178655435956</v>
      </c>
      <c r="BU216" s="136" t="e">
        <f t="shared" si="144"/>
        <v>#DIV/0!</v>
      </c>
      <c r="BV216" s="136" t="e">
        <f t="shared" si="144"/>
        <v>#DIV/0!</v>
      </c>
      <c r="BW216" s="136" t="e">
        <f t="shared" si="144"/>
        <v>#DIV/0!</v>
      </c>
      <c r="BX216" s="136" t="e">
        <f t="shared" si="144"/>
        <v>#DIV/0!</v>
      </c>
      <c r="BY216" s="136" t="e">
        <f t="shared" si="144"/>
        <v>#DIV/0!</v>
      </c>
      <c r="BZ216" s="62"/>
      <c r="CA216" s="80">
        <f t="shared" si="158"/>
        <v>25</v>
      </c>
      <c r="CB216" s="136">
        <f t="shared" ca="1" si="145"/>
        <v>23.727185841608577</v>
      </c>
      <c r="CC216" s="136">
        <f t="shared" ca="1" si="145"/>
        <v>21.968365015431356</v>
      </c>
      <c r="CD216" s="136">
        <f t="shared" ca="1" si="145"/>
        <v>20.606231157124501</v>
      </c>
      <c r="CE216" s="136">
        <f t="shared" ca="1" si="145"/>
        <v>19.550272884774053</v>
      </c>
      <c r="CF216" s="136">
        <f t="shared" ca="1" si="145"/>
        <v>18.790475277812369</v>
      </c>
      <c r="CG216" s="136">
        <f t="shared" ca="1" si="145"/>
        <v>18.361730766596025</v>
      </c>
      <c r="CH216" s="136">
        <f t="shared" ca="1" si="145"/>
        <v>18.385485231615863</v>
      </c>
      <c r="CI216" s="136">
        <f t="shared" ca="1" si="145"/>
        <v>17.924055490660354</v>
      </c>
      <c r="CJ216" s="136" t="e">
        <f t="shared" si="145"/>
        <v>#DIV/0!</v>
      </c>
      <c r="CK216" s="136" t="e">
        <f t="shared" si="145"/>
        <v>#DIV/0!</v>
      </c>
      <c r="CL216" s="136" t="e">
        <f t="shared" si="145"/>
        <v>#DIV/0!</v>
      </c>
      <c r="CM216" s="136" t="e">
        <f t="shared" si="145"/>
        <v>#DIV/0!</v>
      </c>
      <c r="CN216" s="136" t="e">
        <f t="shared" si="145"/>
        <v>#DIV/0!</v>
      </c>
      <c r="CP216" s="80">
        <f t="shared" si="159"/>
        <v>25</v>
      </c>
      <c r="CQ216" s="136">
        <f t="shared" ca="1" si="160"/>
        <v>-23.727185841608577</v>
      </c>
      <c r="CR216" s="136">
        <f t="shared" ca="1" si="146"/>
        <v>-21.968365015431356</v>
      </c>
      <c r="CS216" s="136">
        <f t="shared" ca="1" si="146"/>
        <v>-20.606231157124501</v>
      </c>
      <c r="CT216" s="136">
        <f t="shared" ca="1" si="146"/>
        <v>-19.550272884774053</v>
      </c>
      <c r="CU216" s="136">
        <f t="shared" ca="1" si="146"/>
        <v>-18.790475277812369</v>
      </c>
      <c r="CV216" s="136">
        <f t="shared" ca="1" si="146"/>
        <v>-18.361730766596025</v>
      </c>
      <c r="CW216" s="136">
        <f t="shared" ca="1" si="146"/>
        <v>-18.385485231615863</v>
      </c>
      <c r="CX216" s="136">
        <f t="shared" ca="1" si="146"/>
        <v>-17.924055490660354</v>
      </c>
      <c r="CY216" s="136" t="e">
        <f t="shared" si="146"/>
        <v>#DIV/0!</v>
      </c>
      <c r="CZ216" s="136" t="e">
        <f t="shared" si="146"/>
        <v>#DIV/0!</v>
      </c>
      <c r="DA216" s="136" t="e">
        <f t="shared" si="146"/>
        <v>#DIV/0!</v>
      </c>
      <c r="DB216" s="136" t="e">
        <f t="shared" si="147"/>
        <v>#DIV/0!</v>
      </c>
      <c r="DC216" s="136" t="e">
        <f t="shared" si="147"/>
        <v>#DIV/0!</v>
      </c>
      <c r="DE216" s="80">
        <f t="shared" si="161"/>
        <v>25</v>
      </c>
      <c r="DF216" s="136">
        <f t="shared" ca="1" si="162"/>
        <v>23.16557664598232</v>
      </c>
      <c r="DG216" s="136">
        <f t="shared" ca="1" si="148"/>
        <v>20.699931521305981</v>
      </c>
      <c r="DH216" s="136">
        <f t="shared" ca="1" si="148"/>
        <v>18.556381559963551</v>
      </c>
      <c r="DI216" s="136">
        <f t="shared" ca="1" si="148"/>
        <v>16.58983714606471</v>
      </c>
      <c r="DJ216" s="136">
        <f t="shared" ca="1" si="148"/>
        <v>14.693260178526922</v>
      </c>
      <c r="DK216" s="136">
        <f t="shared" ca="1" si="148"/>
        <v>12.732471184896413</v>
      </c>
      <c r="DL216" s="136">
        <f t="shared" ca="1" si="148"/>
        <v>10.480756280055873</v>
      </c>
      <c r="DM216" s="136">
        <f t="shared" ca="1" si="148"/>
        <v>4.6909323258847531</v>
      </c>
      <c r="DN216" s="136" t="e">
        <f t="shared" si="148"/>
        <v>#DIV/0!</v>
      </c>
      <c r="DO216" s="136" t="e">
        <f t="shared" si="148"/>
        <v>#DIV/0!</v>
      </c>
      <c r="DP216" s="136" t="e">
        <f t="shared" si="148"/>
        <v>#DIV/0!</v>
      </c>
      <c r="DQ216" s="136" t="e">
        <f t="shared" si="149"/>
        <v>#DIV/0!</v>
      </c>
      <c r="DR216" s="136" t="e">
        <f t="shared" si="149"/>
        <v>#DIV/0!</v>
      </c>
      <c r="DT216" s="80">
        <f t="shared" si="163"/>
        <v>25</v>
      </c>
      <c r="DU216" s="136">
        <f t="shared" ca="1" si="164"/>
        <v>23.727185841608577</v>
      </c>
      <c r="DV216" s="136">
        <f t="shared" ca="1" si="150"/>
        <v>21.968365015431356</v>
      </c>
      <c r="DW216" s="136">
        <f t="shared" ca="1" si="150"/>
        <v>20.606231157124501</v>
      </c>
      <c r="DX216" s="136">
        <f t="shared" ca="1" si="150"/>
        <v>19.550272884774053</v>
      </c>
      <c r="DY216" s="136">
        <f t="shared" ca="1" si="150"/>
        <v>18.790475277812369</v>
      </c>
      <c r="DZ216" s="136">
        <f t="shared" ca="1" si="150"/>
        <v>18.361730766596025</v>
      </c>
      <c r="EA216" s="136">
        <f t="shared" ca="1" si="150"/>
        <v>18.385485231615863</v>
      </c>
      <c r="EB216" s="136">
        <f t="shared" ca="1" si="150"/>
        <v>17.924055490660354</v>
      </c>
      <c r="EC216" s="136" t="e">
        <f t="shared" si="150"/>
        <v>#DIV/0!</v>
      </c>
      <c r="ED216" s="136" t="e">
        <f t="shared" si="150"/>
        <v>#DIV/0!</v>
      </c>
      <c r="EE216" s="136" t="e">
        <f t="shared" si="150"/>
        <v>#DIV/0!</v>
      </c>
      <c r="EF216" s="136" t="e">
        <f t="shared" si="151"/>
        <v>#DIV/0!</v>
      </c>
      <c r="EG216" s="136" t="e">
        <f t="shared" si="151"/>
        <v>#DIV/0!</v>
      </c>
      <c r="EI216" s="80">
        <f t="shared" si="165"/>
        <v>25</v>
      </c>
      <c r="EJ216" s="136">
        <f t="shared" ca="1" si="166"/>
        <v>-23.727185841608577</v>
      </c>
      <c r="EK216" s="136">
        <f t="shared" ca="1" si="152"/>
        <v>-21.968365015431356</v>
      </c>
      <c r="EL216" s="136">
        <f t="shared" ca="1" si="152"/>
        <v>-20.606231157124501</v>
      </c>
      <c r="EM216" s="136">
        <f t="shared" ca="1" si="152"/>
        <v>-19.550272884774053</v>
      </c>
      <c r="EN216" s="136">
        <f t="shared" ca="1" si="152"/>
        <v>-18.790475277812369</v>
      </c>
      <c r="EO216" s="136">
        <f t="shared" ca="1" si="152"/>
        <v>-18.361730766596025</v>
      </c>
      <c r="EP216" s="136">
        <f t="shared" ca="1" si="152"/>
        <v>-18.385485231615863</v>
      </c>
      <c r="EQ216" s="136">
        <f t="shared" ca="1" si="152"/>
        <v>-17.924055490660354</v>
      </c>
      <c r="ER216" s="136" t="e">
        <f t="shared" si="152"/>
        <v>#DIV/0!</v>
      </c>
      <c r="ES216" s="136" t="e">
        <f t="shared" si="152"/>
        <v>#DIV/0!</v>
      </c>
      <c r="ET216" s="136" t="e">
        <f t="shared" si="152"/>
        <v>#DIV/0!</v>
      </c>
      <c r="EU216" s="136" t="e">
        <f t="shared" si="153"/>
        <v>#DIV/0!</v>
      </c>
      <c r="EV216" s="136" t="e">
        <f t="shared" si="153"/>
        <v>#DIV/0!</v>
      </c>
    </row>
    <row r="217" spans="1:155">
      <c r="N217" s="101"/>
      <c r="O217" s="59"/>
      <c r="S217" s="25">
        <f t="shared" si="154"/>
        <v>30</v>
      </c>
      <c r="T217" s="456">
        <f t="shared" ca="1" si="140"/>
        <v>20.442661836124479</v>
      </c>
      <c r="U217" s="456">
        <f t="shared" ca="1" si="140"/>
        <v>19.153374502573069</v>
      </c>
      <c r="V217" s="456">
        <f t="shared" ca="1" si="140"/>
        <v>18.11847503455266</v>
      </c>
      <c r="W217" s="456">
        <f t="shared" ca="1" si="140"/>
        <v>17.31973687949904</v>
      </c>
      <c r="X217" s="456">
        <f t="shared" ca="1" si="140"/>
        <v>16.767042851685567</v>
      </c>
      <c r="Y217" s="456">
        <f t="shared" ca="1" si="140"/>
        <v>16.516860815934024</v>
      </c>
      <c r="Z217" s="456">
        <f t="shared" ca="1" si="140"/>
        <v>16.736920064419344</v>
      </c>
      <c r="AA217" s="456" t="e">
        <f t="shared" si="140"/>
        <v>#DIV/0!</v>
      </c>
      <c r="AB217" s="456" t="e">
        <f t="shared" si="140"/>
        <v>#DIV/0!</v>
      </c>
      <c r="AC217" s="456" t="e">
        <f t="shared" si="140"/>
        <v>#DIV/0!</v>
      </c>
      <c r="AD217" s="456" t="e">
        <f t="shared" si="140"/>
        <v>#DIV/0!</v>
      </c>
      <c r="AE217" s="399"/>
      <c r="AF217" s="399"/>
      <c r="AH217" s="80">
        <f t="shared" si="155"/>
        <v>30</v>
      </c>
      <c r="AI217" s="136">
        <f t="shared" ca="1" si="141"/>
        <v>-20.442661836124479</v>
      </c>
      <c r="AJ217" s="136">
        <f t="shared" ca="1" si="141"/>
        <v>-19.153374502573069</v>
      </c>
      <c r="AK217" s="136">
        <f t="shared" ca="1" si="141"/>
        <v>-18.11847503455266</v>
      </c>
      <c r="AL217" s="136">
        <f t="shared" ca="1" si="141"/>
        <v>-17.31973687949904</v>
      </c>
      <c r="AM217" s="136">
        <f t="shared" ca="1" si="141"/>
        <v>-16.767042851685567</v>
      </c>
      <c r="AN217" s="136">
        <f t="shared" ca="1" si="141"/>
        <v>-16.516860815934024</v>
      </c>
      <c r="AO217" s="136">
        <f t="shared" ca="1" si="141"/>
        <v>-16.736920064419344</v>
      </c>
      <c r="AP217" s="136" t="e">
        <f t="shared" si="141"/>
        <v>#DIV/0!</v>
      </c>
      <c r="AQ217" s="136" t="e">
        <f t="shared" si="141"/>
        <v>#DIV/0!</v>
      </c>
      <c r="AR217" s="136" t="e">
        <f t="shared" si="141"/>
        <v>#DIV/0!</v>
      </c>
      <c r="AS217" s="136" t="e">
        <f t="shared" si="141"/>
        <v>#DIV/0!</v>
      </c>
      <c r="AT217" s="136" t="e">
        <f t="shared" si="131"/>
        <v>#DIV/0!</v>
      </c>
      <c r="AU217" s="136" t="e">
        <f t="shared" si="142"/>
        <v>#DIV/0!</v>
      </c>
      <c r="AW217" s="80">
        <f t="shared" si="156"/>
        <v>30</v>
      </c>
      <c r="AX217" s="136">
        <f t="shared" ca="1" si="143"/>
        <v>19.927305685077254</v>
      </c>
      <c r="AY217" s="136">
        <f t="shared" ca="1" si="143"/>
        <v>17.967436426199377</v>
      </c>
      <c r="AZ217" s="136">
        <f t="shared" ca="1" si="143"/>
        <v>16.172879215239373</v>
      </c>
      <c r="BA217" s="136">
        <f t="shared" ca="1" si="143"/>
        <v>14.45923610396056</v>
      </c>
      <c r="BB217" s="136">
        <f t="shared" ca="1" si="143"/>
        <v>12.725634160108552</v>
      </c>
      <c r="BC217" s="136">
        <f t="shared" ca="1" si="143"/>
        <v>10.817094279548602</v>
      </c>
      <c r="BD217" s="136">
        <f t="shared" ca="1" si="143"/>
        <v>8.4132601376686225</v>
      </c>
      <c r="BE217" s="136" t="e">
        <f t="shared" si="143"/>
        <v>#DIV/0!</v>
      </c>
      <c r="BF217" s="136" t="e">
        <f t="shared" si="143"/>
        <v>#DIV/0!</v>
      </c>
      <c r="BG217" s="136" t="e">
        <f t="shared" si="143"/>
        <v>#DIV/0!</v>
      </c>
      <c r="BH217" s="136" t="e">
        <f t="shared" si="143"/>
        <v>#DIV/0!</v>
      </c>
      <c r="BI217" s="136" t="e">
        <f t="shared" si="143"/>
        <v>#DIV/0!</v>
      </c>
      <c r="BJ217" s="136" t="e">
        <f t="shared" si="143"/>
        <v>#DIV/0!</v>
      </c>
      <c r="BK217" s="62"/>
      <c r="BL217" s="80">
        <f t="shared" si="157"/>
        <v>30</v>
      </c>
      <c r="BM217" s="136">
        <f t="shared" ca="1" si="144"/>
        <v>-20.958017987171704</v>
      </c>
      <c r="BN217" s="136">
        <f t="shared" ca="1" si="144"/>
        <v>-20.339312578946757</v>
      </c>
      <c r="BO217" s="136">
        <f t="shared" ca="1" si="144"/>
        <v>-20.06407085386595</v>
      </c>
      <c r="BP217" s="136">
        <f t="shared" ca="1" si="144"/>
        <v>-20.180237655037516</v>
      </c>
      <c r="BQ217" s="136">
        <f t="shared" ca="1" si="144"/>
        <v>-20.808451543262578</v>
      </c>
      <c r="BR217" s="136">
        <f t="shared" ca="1" si="144"/>
        <v>-22.216627352319442</v>
      </c>
      <c r="BS217" s="136">
        <f t="shared" ca="1" si="144"/>
        <v>-25.060579991170066</v>
      </c>
      <c r="BT217" s="136" t="e">
        <f t="shared" si="144"/>
        <v>#DIV/0!</v>
      </c>
      <c r="BU217" s="136" t="e">
        <f t="shared" si="144"/>
        <v>#DIV/0!</v>
      </c>
      <c r="BV217" s="136" t="e">
        <f t="shared" si="144"/>
        <v>#DIV/0!</v>
      </c>
      <c r="BW217" s="136" t="e">
        <f t="shared" si="144"/>
        <v>#DIV/0!</v>
      </c>
      <c r="BX217" s="136" t="e">
        <f t="shared" si="144"/>
        <v>#DIV/0!</v>
      </c>
      <c r="BY217" s="136" t="e">
        <f t="shared" si="144"/>
        <v>#DIV/0!</v>
      </c>
      <c r="BZ217" s="62"/>
      <c r="CA217" s="80">
        <f t="shared" si="158"/>
        <v>30</v>
      </c>
      <c r="CB217" s="136">
        <f t="shared" ca="1" si="145"/>
        <v>20.442661836124479</v>
      </c>
      <c r="CC217" s="136">
        <f t="shared" ca="1" si="145"/>
        <v>19.153374502573069</v>
      </c>
      <c r="CD217" s="136">
        <f t="shared" ca="1" si="145"/>
        <v>18.11847503455266</v>
      </c>
      <c r="CE217" s="136">
        <f t="shared" ca="1" si="145"/>
        <v>17.31973687949904</v>
      </c>
      <c r="CF217" s="136">
        <f t="shared" ca="1" si="145"/>
        <v>16.767042851685567</v>
      </c>
      <c r="CG217" s="136">
        <f t="shared" ca="1" si="145"/>
        <v>16.516860815934024</v>
      </c>
      <c r="CH217" s="136">
        <f t="shared" ca="1" si="145"/>
        <v>16.736920064419344</v>
      </c>
      <c r="CI217" s="136" t="e">
        <f t="shared" si="145"/>
        <v>#DIV/0!</v>
      </c>
      <c r="CJ217" s="136" t="e">
        <f t="shared" si="145"/>
        <v>#DIV/0!</v>
      </c>
      <c r="CK217" s="136" t="e">
        <f t="shared" si="145"/>
        <v>#DIV/0!</v>
      </c>
      <c r="CL217" s="136" t="e">
        <f t="shared" si="145"/>
        <v>#DIV/0!</v>
      </c>
      <c r="CM217" s="136" t="e">
        <f t="shared" si="145"/>
        <v>#DIV/0!</v>
      </c>
      <c r="CN217" s="136" t="e">
        <f t="shared" si="145"/>
        <v>#DIV/0!</v>
      </c>
      <c r="CP217" s="80">
        <f t="shared" si="159"/>
        <v>30</v>
      </c>
      <c r="CQ217" s="136">
        <f t="shared" ca="1" si="160"/>
        <v>-20.442661836124479</v>
      </c>
      <c r="CR217" s="136">
        <f t="shared" ca="1" si="146"/>
        <v>-19.153374502573069</v>
      </c>
      <c r="CS217" s="136">
        <f t="shared" ca="1" si="146"/>
        <v>-18.11847503455266</v>
      </c>
      <c r="CT217" s="136">
        <f t="shared" ca="1" si="146"/>
        <v>-17.31973687949904</v>
      </c>
      <c r="CU217" s="136">
        <f t="shared" ca="1" si="146"/>
        <v>-16.767042851685567</v>
      </c>
      <c r="CV217" s="136">
        <f t="shared" ca="1" si="146"/>
        <v>-16.516860815934024</v>
      </c>
      <c r="CW217" s="136">
        <f t="shared" ca="1" si="146"/>
        <v>-16.736920064419344</v>
      </c>
      <c r="CX217" s="136" t="e">
        <f t="shared" si="146"/>
        <v>#DIV/0!</v>
      </c>
      <c r="CY217" s="136" t="e">
        <f t="shared" si="146"/>
        <v>#DIV/0!</v>
      </c>
      <c r="CZ217" s="136" t="e">
        <f t="shared" si="146"/>
        <v>#DIV/0!</v>
      </c>
      <c r="DA217" s="136" t="e">
        <f t="shared" si="146"/>
        <v>#DIV/0!</v>
      </c>
      <c r="DB217" s="136" t="e">
        <f t="shared" si="147"/>
        <v>#DIV/0!</v>
      </c>
      <c r="DC217" s="136" t="e">
        <f t="shared" si="147"/>
        <v>#DIV/0!</v>
      </c>
      <c r="DE217" s="80">
        <f t="shared" si="161"/>
        <v>30</v>
      </c>
      <c r="DF217" s="136">
        <f t="shared" ca="1" si="162"/>
        <v>19.927305685077254</v>
      </c>
      <c r="DG217" s="136">
        <f t="shared" ca="1" si="148"/>
        <v>17.967436426199377</v>
      </c>
      <c r="DH217" s="136">
        <f t="shared" ca="1" si="148"/>
        <v>16.172879215239373</v>
      </c>
      <c r="DI217" s="136">
        <f t="shared" ca="1" si="148"/>
        <v>14.45923610396056</v>
      </c>
      <c r="DJ217" s="136">
        <f t="shared" ca="1" si="148"/>
        <v>12.725634160108552</v>
      </c>
      <c r="DK217" s="136">
        <f t="shared" ca="1" si="148"/>
        <v>10.817094279548602</v>
      </c>
      <c r="DL217" s="136">
        <f t="shared" ca="1" si="148"/>
        <v>8.4132601376686225</v>
      </c>
      <c r="DM217" s="136" t="e">
        <f t="shared" si="148"/>
        <v>#DIV/0!</v>
      </c>
      <c r="DN217" s="136" t="e">
        <f t="shared" si="148"/>
        <v>#DIV/0!</v>
      </c>
      <c r="DO217" s="136" t="e">
        <f t="shared" si="148"/>
        <v>#DIV/0!</v>
      </c>
      <c r="DP217" s="136" t="e">
        <f t="shared" si="148"/>
        <v>#DIV/0!</v>
      </c>
      <c r="DQ217" s="136" t="e">
        <f t="shared" si="149"/>
        <v>#DIV/0!</v>
      </c>
      <c r="DR217" s="136" t="e">
        <f t="shared" si="149"/>
        <v>#DIV/0!</v>
      </c>
      <c r="DT217" s="80">
        <f t="shared" si="163"/>
        <v>30</v>
      </c>
      <c r="DU217" s="136">
        <f t="shared" ca="1" si="164"/>
        <v>20.442661836124479</v>
      </c>
      <c r="DV217" s="136">
        <f t="shared" ca="1" si="150"/>
        <v>19.153374502573069</v>
      </c>
      <c r="DW217" s="136">
        <f t="shared" ca="1" si="150"/>
        <v>18.11847503455266</v>
      </c>
      <c r="DX217" s="136">
        <f t="shared" ca="1" si="150"/>
        <v>17.31973687949904</v>
      </c>
      <c r="DY217" s="136">
        <f t="shared" ca="1" si="150"/>
        <v>16.767042851685567</v>
      </c>
      <c r="DZ217" s="136">
        <f t="shared" ca="1" si="150"/>
        <v>16.516860815934024</v>
      </c>
      <c r="EA217" s="136">
        <f t="shared" ca="1" si="150"/>
        <v>16.736920064419344</v>
      </c>
      <c r="EB217" s="136" t="e">
        <f t="shared" si="150"/>
        <v>#DIV/0!</v>
      </c>
      <c r="EC217" s="136" t="e">
        <f t="shared" si="150"/>
        <v>#DIV/0!</v>
      </c>
      <c r="ED217" s="136" t="e">
        <f t="shared" si="150"/>
        <v>#DIV/0!</v>
      </c>
      <c r="EE217" s="136" t="e">
        <f t="shared" si="150"/>
        <v>#DIV/0!</v>
      </c>
      <c r="EF217" s="136" t="e">
        <f t="shared" si="151"/>
        <v>#DIV/0!</v>
      </c>
      <c r="EG217" s="136" t="e">
        <f t="shared" si="151"/>
        <v>#DIV/0!</v>
      </c>
      <c r="EI217" s="80">
        <f t="shared" si="165"/>
        <v>30</v>
      </c>
      <c r="EJ217" s="136">
        <f t="shared" ca="1" si="166"/>
        <v>-20.442661836124479</v>
      </c>
      <c r="EK217" s="136">
        <f t="shared" ca="1" si="152"/>
        <v>-19.153374502573069</v>
      </c>
      <c r="EL217" s="136">
        <f t="shared" ca="1" si="152"/>
        <v>-18.11847503455266</v>
      </c>
      <c r="EM217" s="136">
        <f t="shared" ca="1" si="152"/>
        <v>-17.31973687949904</v>
      </c>
      <c r="EN217" s="136">
        <f t="shared" ca="1" si="152"/>
        <v>-16.767042851685567</v>
      </c>
      <c r="EO217" s="136">
        <f t="shared" ca="1" si="152"/>
        <v>-16.516860815934024</v>
      </c>
      <c r="EP217" s="136">
        <f t="shared" ca="1" si="152"/>
        <v>-16.736920064419344</v>
      </c>
      <c r="EQ217" s="136" t="e">
        <f t="shared" si="152"/>
        <v>#DIV/0!</v>
      </c>
      <c r="ER217" s="136" t="e">
        <f t="shared" si="152"/>
        <v>#DIV/0!</v>
      </c>
      <c r="ES217" s="136" t="e">
        <f t="shared" si="152"/>
        <v>#DIV/0!</v>
      </c>
      <c r="ET217" s="136" t="e">
        <f t="shared" si="152"/>
        <v>#DIV/0!</v>
      </c>
      <c r="EU217" s="136" t="e">
        <f t="shared" si="153"/>
        <v>#DIV/0!</v>
      </c>
      <c r="EV217" s="136" t="e">
        <f t="shared" si="153"/>
        <v>#DIV/0!</v>
      </c>
    </row>
    <row r="218" spans="1:155">
      <c r="S218" s="25">
        <f t="shared" si="154"/>
        <v>40</v>
      </c>
      <c r="T218" s="456">
        <f t="shared" ca="1" si="140"/>
        <v>16.023413663114997</v>
      </c>
      <c r="U218" s="456">
        <f t="shared" ca="1" si="140"/>
        <v>15.232102892382875</v>
      </c>
      <c r="V218" s="456">
        <f t="shared" ca="1" si="140"/>
        <v>14.596906679545345</v>
      </c>
      <c r="W218" s="456">
        <f t="shared" ca="1" si="140"/>
        <v>14.126823189655166</v>
      </c>
      <c r="X218" s="456">
        <f t="shared" ca="1" si="140"/>
        <v>13.860956152678616</v>
      </c>
      <c r="Y218" s="456">
        <f t="shared" ca="1" si="140"/>
        <v>13.909443464405937</v>
      </c>
      <c r="Z218" s="456">
        <f t="shared" ca="1" si="140"/>
        <v>14.612174933606921</v>
      </c>
      <c r="AA218" s="456" t="e">
        <f t="shared" si="140"/>
        <v>#DIV/0!</v>
      </c>
      <c r="AB218" s="456" t="e">
        <f t="shared" si="140"/>
        <v>#DIV/0!</v>
      </c>
      <c r="AC218" s="456" t="e">
        <f t="shared" si="140"/>
        <v>#DIV/0!</v>
      </c>
      <c r="AD218" s="456" t="e">
        <f t="shared" si="140"/>
        <v>#DIV/0!</v>
      </c>
      <c r="AE218" s="399"/>
      <c r="AF218" s="399"/>
      <c r="AH218" s="80">
        <f t="shared" si="155"/>
        <v>40</v>
      </c>
      <c r="AI218" s="136">
        <f t="shared" ca="1" si="141"/>
        <v>-16.023413663114997</v>
      </c>
      <c r="AJ218" s="136">
        <f t="shared" ca="1" si="141"/>
        <v>-15.232102892382875</v>
      </c>
      <c r="AK218" s="136">
        <f t="shared" ca="1" si="141"/>
        <v>-14.596906679545345</v>
      </c>
      <c r="AL218" s="136">
        <f t="shared" ca="1" si="141"/>
        <v>-14.126823189655166</v>
      </c>
      <c r="AM218" s="136">
        <f t="shared" ca="1" si="141"/>
        <v>-13.860956152678616</v>
      </c>
      <c r="AN218" s="136">
        <f t="shared" ca="1" si="141"/>
        <v>-13.909443464405937</v>
      </c>
      <c r="AO218" s="136">
        <f t="shared" ca="1" si="141"/>
        <v>-14.612174933606921</v>
      </c>
      <c r="AP218" s="136" t="e">
        <f t="shared" si="141"/>
        <v>#DIV/0!</v>
      </c>
      <c r="AQ218" s="136" t="e">
        <f t="shared" si="141"/>
        <v>#DIV/0!</v>
      </c>
      <c r="AR218" s="136" t="e">
        <f t="shared" si="141"/>
        <v>#DIV/0!</v>
      </c>
      <c r="AS218" s="136" t="e">
        <f t="shared" si="141"/>
        <v>#DIV/0!</v>
      </c>
      <c r="AT218" s="136" t="e">
        <f t="shared" si="131"/>
        <v>#DIV/0!</v>
      </c>
      <c r="AU218" s="136" t="e">
        <f t="shared" si="142"/>
        <v>#DIV/0!</v>
      </c>
      <c r="AW218" s="80">
        <f t="shared" si="156"/>
        <v>40</v>
      </c>
      <c r="AX218" s="136">
        <f t="shared" ca="1" si="143"/>
        <v>15.558520582074101</v>
      </c>
      <c r="AY218" s="136">
        <f t="shared" ca="1" si="143"/>
        <v>14.128931017826817</v>
      </c>
      <c r="AZ218" s="136">
        <f t="shared" ca="1" si="143"/>
        <v>12.72563416010855</v>
      </c>
      <c r="BA218" s="136">
        <f t="shared" ca="1" si="143"/>
        <v>11.266322414116688</v>
      </c>
      <c r="BB218" s="136">
        <f t="shared" ca="1" si="143"/>
        <v>9.6145799607252957</v>
      </c>
      <c r="BC218" s="136">
        <f t="shared" ca="1" si="143"/>
        <v>7.4853100983126488</v>
      </c>
      <c r="BD218" s="136">
        <f t="shared" ca="1" si="143"/>
        <v>4.0882876500537328</v>
      </c>
      <c r="BE218" s="136" t="e">
        <f t="shared" si="143"/>
        <v>#DIV/0!</v>
      </c>
      <c r="BF218" s="136" t="e">
        <f t="shared" si="143"/>
        <v>#DIV/0!</v>
      </c>
      <c r="BG218" s="136" t="e">
        <f t="shared" si="143"/>
        <v>#DIV/0!</v>
      </c>
      <c r="BH218" s="136" t="e">
        <f t="shared" si="143"/>
        <v>#DIV/0!</v>
      </c>
      <c r="BI218" s="136" t="e">
        <f t="shared" si="143"/>
        <v>#DIV/0!</v>
      </c>
      <c r="BJ218" s="136" t="e">
        <f t="shared" si="143"/>
        <v>#DIV/0!</v>
      </c>
      <c r="BK218" s="62"/>
      <c r="BL218" s="80">
        <f t="shared" si="157"/>
        <v>40</v>
      </c>
      <c r="BM218" s="136">
        <f t="shared" ca="1" si="144"/>
        <v>-16.488306744155896</v>
      </c>
      <c r="BN218" s="136">
        <f t="shared" ca="1" si="144"/>
        <v>-16.335274766938934</v>
      </c>
      <c r="BO218" s="136">
        <f t="shared" ca="1" si="144"/>
        <v>-16.468179198982138</v>
      </c>
      <c r="BP218" s="136">
        <f t="shared" ca="1" si="144"/>
        <v>-16.987323965193646</v>
      </c>
      <c r="BQ218" s="136">
        <f t="shared" ca="1" si="144"/>
        <v>-18.107332344631939</v>
      </c>
      <c r="BR218" s="136">
        <f t="shared" ca="1" si="144"/>
        <v>-20.333576830499226</v>
      </c>
      <c r="BS218" s="136">
        <f t="shared" ca="1" si="144"/>
        <v>-25.136062217160109</v>
      </c>
      <c r="BT218" s="136" t="e">
        <f t="shared" si="144"/>
        <v>#DIV/0!</v>
      </c>
      <c r="BU218" s="136" t="e">
        <f t="shared" si="144"/>
        <v>#DIV/0!</v>
      </c>
      <c r="BV218" s="136" t="e">
        <f t="shared" si="144"/>
        <v>#DIV/0!</v>
      </c>
      <c r="BW218" s="136" t="e">
        <f t="shared" si="144"/>
        <v>#DIV/0!</v>
      </c>
      <c r="BX218" s="136" t="e">
        <f t="shared" si="144"/>
        <v>#DIV/0!</v>
      </c>
      <c r="BY218" s="136" t="e">
        <f t="shared" si="144"/>
        <v>#DIV/0!</v>
      </c>
      <c r="BZ218" s="62"/>
      <c r="CA218" s="80">
        <f t="shared" si="158"/>
        <v>40</v>
      </c>
      <c r="CB218" s="136">
        <f t="shared" ca="1" si="145"/>
        <v>16.023413663114997</v>
      </c>
      <c r="CC218" s="136">
        <f t="shared" ca="1" si="145"/>
        <v>15.232102892382875</v>
      </c>
      <c r="CD218" s="136">
        <f t="shared" ca="1" si="145"/>
        <v>14.596906679545345</v>
      </c>
      <c r="CE218" s="136">
        <f t="shared" ca="1" si="145"/>
        <v>14.126823189655166</v>
      </c>
      <c r="CF218" s="136">
        <f t="shared" ca="1" si="145"/>
        <v>13.860956152678616</v>
      </c>
      <c r="CG218" s="136">
        <f t="shared" ca="1" si="145"/>
        <v>13.909443464405937</v>
      </c>
      <c r="CH218" s="136">
        <f t="shared" ca="1" si="145"/>
        <v>14.612174933606921</v>
      </c>
      <c r="CI218" s="136" t="e">
        <f t="shared" si="145"/>
        <v>#DIV/0!</v>
      </c>
      <c r="CJ218" s="136" t="e">
        <f t="shared" si="145"/>
        <v>#DIV/0!</v>
      </c>
      <c r="CK218" s="136" t="e">
        <f t="shared" si="145"/>
        <v>#DIV/0!</v>
      </c>
      <c r="CL218" s="136" t="e">
        <f t="shared" si="145"/>
        <v>#DIV/0!</v>
      </c>
      <c r="CM218" s="136" t="e">
        <f t="shared" si="145"/>
        <v>#DIV/0!</v>
      </c>
      <c r="CN218" s="136" t="e">
        <f t="shared" si="145"/>
        <v>#DIV/0!</v>
      </c>
      <c r="CP218" s="80">
        <f t="shared" si="159"/>
        <v>40</v>
      </c>
      <c r="CQ218" s="136">
        <f t="shared" ca="1" si="160"/>
        <v>-16.023413663114997</v>
      </c>
      <c r="CR218" s="136">
        <f t="shared" ca="1" si="146"/>
        <v>-15.232102892382875</v>
      </c>
      <c r="CS218" s="136">
        <f t="shared" ca="1" si="146"/>
        <v>-14.596906679545345</v>
      </c>
      <c r="CT218" s="136">
        <f t="shared" ca="1" si="146"/>
        <v>-14.126823189655166</v>
      </c>
      <c r="CU218" s="136">
        <f t="shared" ca="1" si="146"/>
        <v>-13.860956152678616</v>
      </c>
      <c r="CV218" s="136">
        <f t="shared" ca="1" si="146"/>
        <v>-13.909443464405937</v>
      </c>
      <c r="CW218" s="136">
        <f t="shared" ca="1" si="146"/>
        <v>-14.612174933606921</v>
      </c>
      <c r="CX218" s="136" t="e">
        <f t="shared" si="146"/>
        <v>#DIV/0!</v>
      </c>
      <c r="CY218" s="136" t="e">
        <f t="shared" si="146"/>
        <v>#DIV/0!</v>
      </c>
      <c r="CZ218" s="136" t="e">
        <f t="shared" si="146"/>
        <v>#DIV/0!</v>
      </c>
      <c r="DA218" s="136" t="e">
        <f t="shared" si="146"/>
        <v>#DIV/0!</v>
      </c>
      <c r="DB218" s="136" t="e">
        <f t="shared" si="147"/>
        <v>#DIV/0!</v>
      </c>
      <c r="DC218" s="136" t="e">
        <f t="shared" si="147"/>
        <v>#DIV/0!</v>
      </c>
      <c r="DE218" s="80">
        <f t="shared" si="161"/>
        <v>40</v>
      </c>
      <c r="DF218" s="136">
        <f t="shared" ca="1" si="162"/>
        <v>15.558520582074101</v>
      </c>
      <c r="DG218" s="136">
        <f t="shared" ca="1" si="148"/>
        <v>14.128931017826817</v>
      </c>
      <c r="DH218" s="136">
        <f t="shared" ca="1" si="148"/>
        <v>12.72563416010855</v>
      </c>
      <c r="DI218" s="136">
        <f t="shared" ca="1" si="148"/>
        <v>11.266322414116688</v>
      </c>
      <c r="DJ218" s="136">
        <f t="shared" ca="1" si="148"/>
        <v>9.6145799607252957</v>
      </c>
      <c r="DK218" s="136">
        <f t="shared" ca="1" si="148"/>
        <v>7.4853100983126488</v>
      </c>
      <c r="DL218" s="136">
        <f t="shared" ca="1" si="148"/>
        <v>4.0882876500537328</v>
      </c>
      <c r="DM218" s="136" t="e">
        <f t="shared" si="148"/>
        <v>#DIV/0!</v>
      </c>
      <c r="DN218" s="136" t="e">
        <f t="shared" si="148"/>
        <v>#DIV/0!</v>
      </c>
      <c r="DO218" s="136" t="e">
        <f t="shared" si="148"/>
        <v>#DIV/0!</v>
      </c>
      <c r="DP218" s="136" t="e">
        <f t="shared" si="148"/>
        <v>#DIV/0!</v>
      </c>
      <c r="DQ218" s="136" t="e">
        <f t="shared" si="149"/>
        <v>#DIV/0!</v>
      </c>
      <c r="DR218" s="136" t="e">
        <f t="shared" si="149"/>
        <v>#DIV/0!</v>
      </c>
      <c r="DT218" s="80">
        <f t="shared" si="163"/>
        <v>40</v>
      </c>
      <c r="DU218" s="136">
        <f t="shared" ca="1" si="164"/>
        <v>16.023413663114997</v>
      </c>
      <c r="DV218" s="136">
        <f t="shared" ca="1" si="150"/>
        <v>15.232102892382875</v>
      </c>
      <c r="DW218" s="136">
        <f t="shared" ca="1" si="150"/>
        <v>14.596906679545345</v>
      </c>
      <c r="DX218" s="136">
        <f t="shared" ca="1" si="150"/>
        <v>14.126823189655166</v>
      </c>
      <c r="DY218" s="136">
        <f t="shared" ca="1" si="150"/>
        <v>13.860956152678616</v>
      </c>
      <c r="DZ218" s="136">
        <f t="shared" ca="1" si="150"/>
        <v>13.909443464405937</v>
      </c>
      <c r="EA218" s="136">
        <f t="shared" ca="1" si="150"/>
        <v>14.612174933606921</v>
      </c>
      <c r="EB218" s="136" t="e">
        <f t="shared" si="150"/>
        <v>#DIV/0!</v>
      </c>
      <c r="EC218" s="136" t="e">
        <f t="shared" si="150"/>
        <v>#DIV/0!</v>
      </c>
      <c r="ED218" s="136" t="e">
        <f t="shared" si="150"/>
        <v>#DIV/0!</v>
      </c>
      <c r="EE218" s="136" t="e">
        <f t="shared" si="150"/>
        <v>#DIV/0!</v>
      </c>
      <c r="EF218" s="136" t="e">
        <f t="shared" si="151"/>
        <v>#DIV/0!</v>
      </c>
      <c r="EG218" s="136" t="e">
        <f t="shared" si="151"/>
        <v>#DIV/0!</v>
      </c>
      <c r="EI218" s="80">
        <f t="shared" si="165"/>
        <v>40</v>
      </c>
      <c r="EJ218" s="136">
        <f t="shared" ca="1" si="166"/>
        <v>-16.023413663114997</v>
      </c>
      <c r="EK218" s="136">
        <f t="shared" ca="1" si="152"/>
        <v>-15.232102892382875</v>
      </c>
      <c r="EL218" s="136">
        <f t="shared" ca="1" si="152"/>
        <v>-14.596906679545345</v>
      </c>
      <c r="EM218" s="136">
        <f t="shared" ca="1" si="152"/>
        <v>-14.126823189655166</v>
      </c>
      <c r="EN218" s="136">
        <f t="shared" ca="1" si="152"/>
        <v>-13.860956152678616</v>
      </c>
      <c r="EO218" s="136">
        <f t="shared" ca="1" si="152"/>
        <v>-13.909443464405937</v>
      </c>
      <c r="EP218" s="136">
        <f t="shared" ca="1" si="152"/>
        <v>-14.612174933606921</v>
      </c>
      <c r="EQ218" s="136" t="e">
        <f t="shared" si="152"/>
        <v>#DIV/0!</v>
      </c>
      <c r="ER218" s="136" t="e">
        <f t="shared" si="152"/>
        <v>#DIV/0!</v>
      </c>
      <c r="ES218" s="136" t="e">
        <f t="shared" si="152"/>
        <v>#DIV/0!</v>
      </c>
      <c r="ET218" s="136" t="e">
        <f t="shared" si="152"/>
        <v>#DIV/0!</v>
      </c>
      <c r="EU218" s="136" t="e">
        <f t="shared" si="153"/>
        <v>#DIV/0!</v>
      </c>
      <c r="EV218" s="136" t="e">
        <f t="shared" si="153"/>
        <v>#DIV/0!</v>
      </c>
    </row>
    <row r="219" spans="1:155">
      <c r="S219" s="25">
        <f t="shared" si="154"/>
        <v>50</v>
      </c>
      <c r="T219" s="456">
        <f t="shared" ca="1" si="140"/>
        <v>13.175832929290346</v>
      </c>
      <c r="U219" s="456">
        <f t="shared" ca="1" si="140"/>
        <v>12.647538561560905</v>
      </c>
      <c r="V219" s="456">
        <f t="shared" ca="1" si="140"/>
        <v>12.234859731649346</v>
      </c>
      <c r="W219" s="456">
        <f t="shared" ca="1" si="140"/>
        <v>11.965537334353685</v>
      </c>
      <c r="X219" s="456">
        <f t="shared" ca="1" si="140"/>
        <v>11.917797165224892</v>
      </c>
      <c r="Y219" s="456">
        <f t="shared" ca="1" si="140"/>
        <v>12.339270394672413</v>
      </c>
      <c r="Z219" s="456" t="e">
        <f t="shared" si="140"/>
        <v>#DIV/0!</v>
      </c>
      <c r="AA219" s="456" t="e">
        <f t="shared" si="140"/>
        <v>#DIV/0!</v>
      </c>
      <c r="AB219" s="456" t="e">
        <f t="shared" si="140"/>
        <v>#DIV/0!</v>
      </c>
      <c r="AC219" s="456" t="e">
        <f t="shared" si="140"/>
        <v>#DIV/0!</v>
      </c>
      <c r="AD219" s="456" t="e">
        <f t="shared" si="140"/>
        <v>#DIV/0!</v>
      </c>
      <c r="AE219" s="399"/>
      <c r="AF219" s="399"/>
      <c r="AH219" s="80">
        <f t="shared" si="155"/>
        <v>50</v>
      </c>
      <c r="AI219" s="136">
        <f t="shared" ca="1" si="141"/>
        <v>-13.175832929290346</v>
      </c>
      <c r="AJ219" s="136">
        <f t="shared" ca="1" si="141"/>
        <v>-12.647538561560905</v>
      </c>
      <c r="AK219" s="136">
        <f t="shared" ca="1" si="141"/>
        <v>-12.234859731649346</v>
      </c>
      <c r="AL219" s="136">
        <f t="shared" ca="1" si="141"/>
        <v>-11.965537334353685</v>
      </c>
      <c r="AM219" s="136">
        <f t="shared" ca="1" si="141"/>
        <v>-11.917797165224892</v>
      </c>
      <c r="AN219" s="136">
        <f t="shared" ca="1" si="141"/>
        <v>-12.339270394672413</v>
      </c>
      <c r="AO219" s="136" t="e">
        <f t="shared" si="141"/>
        <v>#DIV/0!</v>
      </c>
      <c r="AP219" s="136" t="e">
        <f t="shared" si="141"/>
        <v>#DIV/0!</v>
      </c>
      <c r="AQ219" s="136" t="e">
        <f t="shared" si="141"/>
        <v>#DIV/0!</v>
      </c>
      <c r="AR219" s="136" t="e">
        <f t="shared" si="141"/>
        <v>#DIV/0!</v>
      </c>
      <c r="AS219" s="136" t="e">
        <f t="shared" si="141"/>
        <v>#DIV/0!</v>
      </c>
      <c r="AT219" s="136" t="e">
        <f t="shared" si="131"/>
        <v>#DIV/0!</v>
      </c>
      <c r="AU219" s="136" t="e">
        <f t="shared" si="142"/>
        <v>#DIV/0!</v>
      </c>
      <c r="AW219" s="80">
        <f t="shared" si="156"/>
        <v>50</v>
      </c>
      <c r="AX219" s="136">
        <f t="shared" ca="1" si="143"/>
        <v>12.725634160108552</v>
      </c>
      <c r="AY219" s="136">
        <f t="shared" ca="1" si="143"/>
        <v>11.544366687004848</v>
      </c>
      <c r="AZ219" s="136">
        <f t="shared" ca="1" si="143"/>
        <v>10.289263912336056</v>
      </c>
      <c r="BA219" s="136">
        <f t="shared" ca="1" si="143"/>
        <v>8.8351447858106376</v>
      </c>
      <c r="BB219" s="136">
        <f t="shared" ca="1" si="143"/>
        <v>6.9093889803204771</v>
      </c>
      <c r="BC219" s="136">
        <f t="shared" ca="1" si="143"/>
        <v>3.7258201003437033</v>
      </c>
      <c r="BD219" s="136" t="e">
        <f t="shared" si="143"/>
        <v>#DIV/0!</v>
      </c>
      <c r="BE219" s="136" t="e">
        <f t="shared" si="143"/>
        <v>#DIV/0!</v>
      </c>
      <c r="BF219" s="136" t="e">
        <f t="shared" si="143"/>
        <v>#DIV/0!</v>
      </c>
      <c r="BG219" s="136" t="e">
        <f t="shared" si="143"/>
        <v>#DIV/0!</v>
      </c>
      <c r="BH219" s="136" t="e">
        <f t="shared" si="143"/>
        <v>#DIV/0!</v>
      </c>
      <c r="BI219" s="136" t="e">
        <f t="shared" si="143"/>
        <v>#DIV/0!</v>
      </c>
      <c r="BJ219" s="136" t="e">
        <f t="shared" si="143"/>
        <v>#DIV/0!</v>
      </c>
      <c r="BK219" s="62"/>
      <c r="BL219" s="80">
        <f t="shared" si="157"/>
        <v>50</v>
      </c>
      <c r="BM219" s="136">
        <f t="shared" ca="1" si="144"/>
        <v>-13.626031698472142</v>
      </c>
      <c r="BN219" s="136">
        <f t="shared" ca="1" si="144"/>
        <v>-13.750710436116963</v>
      </c>
      <c r="BO219" s="136">
        <f t="shared" ca="1" si="144"/>
        <v>-14.180455550962636</v>
      </c>
      <c r="BP219" s="136">
        <f t="shared" ca="1" si="144"/>
        <v>-15.095929882896733</v>
      </c>
      <c r="BQ219" s="136">
        <f t="shared" ca="1" si="144"/>
        <v>-16.926205350129308</v>
      </c>
      <c r="BR219" s="136">
        <f t="shared" ca="1" si="144"/>
        <v>-20.952720689001122</v>
      </c>
      <c r="BS219" s="136" t="e">
        <f t="shared" si="144"/>
        <v>#DIV/0!</v>
      </c>
      <c r="BT219" s="136" t="e">
        <f t="shared" si="144"/>
        <v>#DIV/0!</v>
      </c>
      <c r="BU219" s="136" t="e">
        <f t="shared" si="144"/>
        <v>#DIV/0!</v>
      </c>
      <c r="BV219" s="136" t="e">
        <f t="shared" si="144"/>
        <v>#DIV/0!</v>
      </c>
      <c r="BW219" s="136" t="e">
        <f t="shared" si="144"/>
        <v>#DIV/0!</v>
      </c>
      <c r="BX219" s="136" t="e">
        <f t="shared" si="144"/>
        <v>#DIV/0!</v>
      </c>
      <c r="BY219" s="136" t="e">
        <f t="shared" si="144"/>
        <v>#DIV/0!</v>
      </c>
      <c r="BZ219" s="62"/>
      <c r="CA219" s="80">
        <f t="shared" si="158"/>
        <v>50</v>
      </c>
      <c r="CB219" s="136">
        <f t="shared" ca="1" si="145"/>
        <v>13.175832929290346</v>
      </c>
      <c r="CC219" s="136">
        <f t="shared" ca="1" si="145"/>
        <v>12.647538561560905</v>
      </c>
      <c r="CD219" s="136">
        <f t="shared" ca="1" si="145"/>
        <v>12.234859731649346</v>
      </c>
      <c r="CE219" s="136">
        <f t="shared" ca="1" si="145"/>
        <v>11.965537334353685</v>
      </c>
      <c r="CF219" s="136">
        <f t="shared" ca="1" si="145"/>
        <v>11.917797165224892</v>
      </c>
      <c r="CG219" s="136">
        <f t="shared" ca="1" si="145"/>
        <v>12.339270394672413</v>
      </c>
      <c r="CH219" s="136" t="e">
        <f t="shared" si="145"/>
        <v>#DIV/0!</v>
      </c>
      <c r="CI219" s="136" t="e">
        <f t="shared" si="145"/>
        <v>#DIV/0!</v>
      </c>
      <c r="CJ219" s="136" t="e">
        <f t="shared" si="145"/>
        <v>#DIV/0!</v>
      </c>
      <c r="CK219" s="136" t="e">
        <f t="shared" si="145"/>
        <v>#DIV/0!</v>
      </c>
      <c r="CL219" s="136" t="e">
        <f t="shared" si="145"/>
        <v>#DIV/0!</v>
      </c>
      <c r="CM219" s="136" t="e">
        <f t="shared" si="145"/>
        <v>#DIV/0!</v>
      </c>
      <c r="CN219" s="136" t="e">
        <f t="shared" si="145"/>
        <v>#DIV/0!</v>
      </c>
      <c r="CP219" s="80">
        <f t="shared" si="159"/>
        <v>50</v>
      </c>
      <c r="CQ219" s="136">
        <f t="shared" ca="1" si="160"/>
        <v>-13.175832929290346</v>
      </c>
      <c r="CR219" s="136">
        <f t="shared" ca="1" si="146"/>
        <v>-12.647538561560905</v>
      </c>
      <c r="CS219" s="136">
        <f t="shared" ca="1" si="146"/>
        <v>-12.234859731649346</v>
      </c>
      <c r="CT219" s="136">
        <f t="shared" ca="1" si="146"/>
        <v>-11.965537334353685</v>
      </c>
      <c r="CU219" s="136">
        <f t="shared" ca="1" si="146"/>
        <v>-11.917797165224892</v>
      </c>
      <c r="CV219" s="136">
        <f t="shared" ca="1" si="146"/>
        <v>-12.339270394672413</v>
      </c>
      <c r="CW219" s="136" t="e">
        <f t="shared" si="146"/>
        <v>#DIV/0!</v>
      </c>
      <c r="CX219" s="136" t="e">
        <f t="shared" si="146"/>
        <v>#DIV/0!</v>
      </c>
      <c r="CY219" s="136" t="e">
        <f t="shared" si="146"/>
        <v>#DIV/0!</v>
      </c>
      <c r="CZ219" s="136" t="e">
        <f t="shared" si="146"/>
        <v>#DIV/0!</v>
      </c>
      <c r="DA219" s="136" t="e">
        <f t="shared" si="146"/>
        <v>#DIV/0!</v>
      </c>
      <c r="DB219" s="136" t="e">
        <f t="shared" si="147"/>
        <v>#DIV/0!</v>
      </c>
      <c r="DC219" s="136" t="e">
        <f t="shared" si="147"/>
        <v>#DIV/0!</v>
      </c>
      <c r="DE219" s="80">
        <f t="shared" si="161"/>
        <v>50</v>
      </c>
      <c r="DF219" s="136">
        <f t="shared" ca="1" si="162"/>
        <v>12.725634160108552</v>
      </c>
      <c r="DG219" s="136">
        <f t="shared" ca="1" si="148"/>
        <v>11.544366687004848</v>
      </c>
      <c r="DH219" s="136">
        <f t="shared" ca="1" si="148"/>
        <v>10.289263912336056</v>
      </c>
      <c r="DI219" s="136">
        <f t="shared" ca="1" si="148"/>
        <v>8.8351447858106376</v>
      </c>
      <c r="DJ219" s="136">
        <f t="shared" ca="1" si="148"/>
        <v>6.9093889803204771</v>
      </c>
      <c r="DK219" s="136">
        <f t="shared" ca="1" si="148"/>
        <v>3.7258201003437033</v>
      </c>
      <c r="DL219" s="136" t="e">
        <f t="shared" si="148"/>
        <v>#DIV/0!</v>
      </c>
      <c r="DM219" s="136" t="e">
        <f t="shared" si="148"/>
        <v>#DIV/0!</v>
      </c>
      <c r="DN219" s="136" t="e">
        <f t="shared" si="148"/>
        <v>#DIV/0!</v>
      </c>
      <c r="DO219" s="136" t="e">
        <f t="shared" si="148"/>
        <v>#DIV/0!</v>
      </c>
      <c r="DP219" s="136" t="e">
        <f t="shared" si="148"/>
        <v>#DIV/0!</v>
      </c>
      <c r="DQ219" s="136" t="e">
        <f t="shared" si="149"/>
        <v>#DIV/0!</v>
      </c>
      <c r="DR219" s="136" t="e">
        <f t="shared" si="149"/>
        <v>#DIV/0!</v>
      </c>
      <c r="DT219" s="80">
        <f t="shared" si="163"/>
        <v>50</v>
      </c>
      <c r="DU219" s="136">
        <f t="shared" ca="1" si="164"/>
        <v>13.175832929290346</v>
      </c>
      <c r="DV219" s="136">
        <f t="shared" ca="1" si="150"/>
        <v>12.647538561560905</v>
      </c>
      <c r="DW219" s="136">
        <f t="shared" ca="1" si="150"/>
        <v>12.234859731649346</v>
      </c>
      <c r="DX219" s="136">
        <f t="shared" ca="1" si="150"/>
        <v>11.965537334353685</v>
      </c>
      <c r="DY219" s="136">
        <f t="shared" ca="1" si="150"/>
        <v>11.917797165224892</v>
      </c>
      <c r="DZ219" s="136">
        <f t="shared" ca="1" si="150"/>
        <v>12.339270394672413</v>
      </c>
      <c r="EA219" s="136" t="e">
        <f t="shared" si="150"/>
        <v>#DIV/0!</v>
      </c>
      <c r="EB219" s="136" t="e">
        <f t="shared" si="150"/>
        <v>#DIV/0!</v>
      </c>
      <c r="EC219" s="136" t="e">
        <f t="shared" si="150"/>
        <v>#DIV/0!</v>
      </c>
      <c r="ED219" s="136" t="e">
        <f t="shared" si="150"/>
        <v>#DIV/0!</v>
      </c>
      <c r="EE219" s="136" t="e">
        <f t="shared" si="150"/>
        <v>#DIV/0!</v>
      </c>
      <c r="EF219" s="136" t="e">
        <f t="shared" si="151"/>
        <v>#DIV/0!</v>
      </c>
      <c r="EG219" s="136" t="e">
        <f t="shared" si="151"/>
        <v>#DIV/0!</v>
      </c>
      <c r="EI219" s="80">
        <f t="shared" si="165"/>
        <v>50</v>
      </c>
      <c r="EJ219" s="136">
        <f t="shared" ca="1" si="166"/>
        <v>-13.175832929290346</v>
      </c>
      <c r="EK219" s="136">
        <f t="shared" ca="1" si="152"/>
        <v>-12.647538561560905</v>
      </c>
      <c r="EL219" s="136">
        <f t="shared" ca="1" si="152"/>
        <v>-12.234859731649346</v>
      </c>
      <c r="EM219" s="136">
        <f t="shared" ca="1" si="152"/>
        <v>-11.965537334353685</v>
      </c>
      <c r="EN219" s="136">
        <f t="shared" ca="1" si="152"/>
        <v>-11.917797165224892</v>
      </c>
      <c r="EO219" s="136">
        <f t="shared" ca="1" si="152"/>
        <v>-12.339270394672413</v>
      </c>
      <c r="EP219" s="136" t="e">
        <f t="shared" si="152"/>
        <v>#DIV/0!</v>
      </c>
      <c r="EQ219" s="136" t="e">
        <f t="shared" si="152"/>
        <v>#DIV/0!</v>
      </c>
      <c r="ER219" s="136" t="e">
        <f t="shared" si="152"/>
        <v>#DIV/0!</v>
      </c>
      <c r="ES219" s="136" t="e">
        <f t="shared" si="152"/>
        <v>#DIV/0!</v>
      </c>
      <c r="ET219" s="136" t="e">
        <f t="shared" si="152"/>
        <v>#DIV/0!</v>
      </c>
      <c r="EU219" s="136" t="e">
        <f t="shared" si="153"/>
        <v>#DIV/0!</v>
      </c>
      <c r="EV219" s="136" t="e">
        <f t="shared" si="153"/>
        <v>#DIV/0!</v>
      </c>
    </row>
    <row r="220" spans="1:155">
      <c r="S220" s="25">
        <f t="shared" si="154"/>
        <v>60</v>
      </c>
      <c r="T220" s="456">
        <f t="shared" ca="1" si="140"/>
        <v>11.188360269142981</v>
      </c>
      <c r="U220" s="456">
        <f t="shared" ca="1" si="140"/>
        <v>10.81795554895114</v>
      </c>
      <c r="V220" s="456">
        <f t="shared" ca="1" si="140"/>
        <v>10.550145810847361</v>
      </c>
      <c r="W220" s="456">
        <f t="shared" ca="1" si="140"/>
        <v>10.44175278809797</v>
      </c>
      <c r="X220" s="456">
        <f t="shared" ca="1" si="140"/>
        <v>10.682165687309968</v>
      </c>
      <c r="Y220" s="456" t="e">
        <f t="shared" si="140"/>
        <v>#DIV/0!</v>
      </c>
      <c r="Z220" s="456" t="e">
        <f t="shared" si="140"/>
        <v>#DIV/0!</v>
      </c>
      <c r="AA220" s="456" t="e">
        <f t="shared" si="140"/>
        <v>#DIV/0!</v>
      </c>
      <c r="AB220" s="456" t="e">
        <f t="shared" si="140"/>
        <v>#DIV/0!</v>
      </c>
      <c r="AC220" s="456" t="e">
        <f t="shared" si="140"/>
        <v>#DIV/0!</v>
      </c>
      <c r="AD220" s="456" t="e">
        <f t="shared" si="140"/>
        <v>#DIV/0!</v>
      </c>
      <c r="AE220" s="399"/>
      <c r="AF220" s="399"/>
      <c r="AH220" s="80">
        <f t="shared" si="155"/>
        <v>60</v>
      </c>
      <c r="AI220" s="136">
        <f t="shared" ca="1" si="141"/>
        <v>-11.188360269142981</v>
      </c>
      <c r="AJ220" s="136">
        <f t="shared" ca="1" si="141"/>
        <v>-10.81795554895114</v>
      </c>
      <c r="AK220" s="136">
        <f t="shared" ca="1" si="141"/>
        <v>-10.550145810847361</v>
      </c>
      <c r="AL220" s="136">
        <f t="shared" ca="1" si="141"/>
        <v>-10.44175278809797</v>
      </c>
      <c r="AM220" s="136">
        <f t="shared" ca="1" si="141"/>
        <v>-10.682165687309968</v>
      </c>
      <c r="AN220" s="136" t="e">
        <f t="shared" si="141"/>
        <v>#DIV/0!</v>
      </c>
      <c r="AO220" s="136" t="e">
        <f t="shared" si="141"/>
        <v>#DIV/0!</v>
      </c>
      <c r="AP220" s="136" t="e">
        <f t="shared" si="141"/>
        <v>#DIV/0!</v>
      </c>
      <c r="AQ220" s="136" t="e">
        <f t="shared" si="141"/>
        <v>#DIV/0!</v>
      </c>
      <c r="AR220" s="136" t="e">
        <f t="shared" si="141"/>
        <v>#DIV/0!</v>
      </c>
      <c r="AS220" s="136" t="e">
        <f t="shared" si="141"/>
        <v>#DIV/0!</v>
      </c>
      <c r="AT220" s="136" t="e">
        <f t="shared" si="131"/>
        <v>#DIV/0!</v>
      </c>
      <c r="AU220" s="136" t="e">
        <f t="shared" si="142"/>
        <v>#DIV/0!</v>
      </c>
      <c r="AW220" s="80">
        <f t="shared" si="156"/>
        <v>60</v>
      </c>
      <c r="AX220" s="136">
        <f t="shared" ca="1" si="143"/>
        <v>10.723467188102084</v>
      </c>
      <c r="AY220" s="136">
        <f t="shared" ca="1" si="143"/>
        <v>9.6320174725774503</v>
      </c>
      <c r="AZ220" s="136">
        <f t="shared" ca="1" si="143"/>
        <v>8.3413645185882519</v>
      </c>
      <c r="BA220" s="136">
        <f t="shared" ca="1" si="143"/>
        <v>6.583251545935302</v>
      </c>
      <c r="BB220" s="136">
        <f t="shared" ca="1" si="143"/>
        <v>3.5365749022176658</v>
      </c>
      <c r="BC220" s="136" t="e">
        <f t="shared" si="143"/>
        <v>#DIV/0!</v>
      </c>
      <c r="BD220" s="136" t="e">
        <f t="shared" si="143"/>
        <v>#DIV/0!</v>
      </c>
      <c r="BE220" s="136" t="e">
        <f t="shared" si="143"/>
        <v>#DIV/0!</v>
      </c>
      <c r="BF220" s="136" t="e">
        <f t="shared" si="143"/>
        <v>#DIV/0!</v>
      </c>
      <c r="BG220" s="136" t="e">
        <f t="shared" si="143"/>
        <v>#DIV/0!</v>
      </c>
      <c r="BH220" s="136" t="e">
        <f t="shared" si="143"/>
        <v>#DIV/0!</v>
      </c>
      <c r="BI220" s="136" t="e">
        <f t="shared" si="143"/>
        <v>#DIV/0!</v>
      </c>
      <c r="BJ220" s="136" t="e">
        <f t="shared" si="143"/>
        <v>#DIV/0!</v>
      </c>
      <c r="BK220" s="62"/>
      <c r="BL220" s="80">
        <f t="shared" si="157"/>
        <v>60</v>
      </c>
      <c r="BM220" s="136">
        <f t="shared" ca="1" si="144"/>
        <v>-11.65325335018388</v>
      </c>
      <c r="BN220" s="136">
        <f t="shared" ca="1" si="144"/>
        <v>-12.00389362532483</v>
      </c>
      <c r="BO220" s="136">
        <f t="shared" ca="1" si="144"/>
        <v>-12.758927103106471</v>
      </c>
      <c r="BP220" s="136">
        <f t="shared" ca="1" si="144"/>
        <v>-14.300254030260639</v>
      </c>
      <c r="BQ220" s="136">
        <f t="shared" ca="1" si="144"/>
        <v>-17.827756472402271</v>
      </c>
      <c r="BR220" s="136" t="e">
        <f t="shared" si="144"/>
        <v>#DIV/0!</v>
      </c>
      <c r="BS220" s="136" t="e">
        <f t="shared" si="144"/>
        <v>#DIV/0!</v>
      </c>
      <c r="BT220" s="136" t="e">
        <f t="shared" si="144"/>
        <v>#DIV/0!</v>
      </c>
      <c r="BU220" s="136" t="e">
        <f t="shared" si="144"/>
        <v>#DIV/0!</v>
      </c>
      <c r="BV220" s="136" t="e">
        <f t="shared" si="144"/>
        <v>#DIV/0!</v>
      </c>
      <c r="BW220" s="136" t="e">
        <f t="shared" si="144"/>
        <v>#DIV/0!</v>
      </c>
      <c r="BX220" s="136" t="e">
        <f t="shared" si="144"/>
        <v>#DIV/0!</v>
      </c>
      <c r="BY220" s="136" t="e">
        <f t="shared" si="144"/>
        <v>#DIV/0!</v>
      </c>
      <c r="BZ220" s="62"/>
      <c r="CA220" s="80">
        <f t="shared" si="158"/>
        <v>60</v>
      </c>
      <c r="CB220" s="136">
        <f t="shared" ca="1" si="145"/>
        <v>11.188360269142981</v>
      </c>
      <c r="CC220" s="136">
        <f t="shared" ca="1" si="145"/>
        <v>10.81795554895114</v>
      </c>
      <c r="CD220" s="136">
        <f t="shared" ca="1" si="145"/>
        <v>10.550145810847361</v>
      </c>
      <c r="CE220" s="136">
        <f t="shared" ca="1" si="145"/>
        <v>10.44175278809797</v>
      </c>
      <c r="CF220" s="136">
        <f t="shared" ca="1" si="145"/>
        <v>10.682165687309968</v>
      </c>
      <c r="CG220" s="136" t="e">
        <f t="shared" si="145"/>
        <v>#DIV/0!</v>
      </c>
      <c r="CH220" s="136" t="e">
        <f t="shared" si="145"/>
        <v>#DIV/0!</v>
      </c>
      <c r="CI220" s="136" t="e">
        <f t="shared" si="145"/>
        <v>#DIV/0!</v>
      </c>
      <c r="CJ220" s="136" t="e">
        <f t="shared" si="145"/>
        <v>#DIV/0!</v>
      </c>
      <c r="CK220" s="136" t="e">
        <f t="shared" si="145"/>
        <v>#DIV/0!</v>
      </c>
      <c r="CL220" s="136" t="e">
        <f t="shared" si="145"/>
        <v>#DIV/0!</v>
      </c>
      <c r="CM220" s="136" t="e">
        <f t="shared" si="145"/>
        <v>#DIV/0!</v>
      </c>
      <c r="CN220" s="136" t="e">
        <f t="shared" si="145"/>
        <v>#DIV/0!</v>
      </c>
      <c r="CP220" s="80">
        <f t="shared" si="159"/>
        <v>60</v>
      </c>
      <c r="CQ220" s="136">
        <f t="shared" ca="1" si="160"/>
        <v>-11.188360269142981</v>
      </c>
      <c r="CR220" s="136">
        <f t="shared" ca="1" si="146"/>
        <v>-10.81795554895114</v>
      </c>
      <c r="CS220" s="136">
        <f t="shared" ca="1" si="146"/>
        <v>-10.550145810847361</v>
      </c>
      <c r="CT220" s="136">
        <f t="shared" ca="1" si="146"/>
        <v>-10.44175278809797</v>
      </c>
      <c r="CU220" s="136">
        <f t="shared" ca="1" si="146"/>
        <v>-10.682165687309968</v>
      </c>
      <c r="CV220" s="136" t="e">
        <f t="shared" si="146"/>
        <v>#DIV/0!</v>
      </c>
      <c r="CW220" s="136" t="e">
        <f t="shared" si="146"/>
        <v>#DIV/0!</v>
      </c>
      <c r="CX220" s="136" t="e">
        <f t="shared" si="146"/>
        <v>#DIV/0!</v>
      </c>
      <c r="CY220" s="136" t="e">
        <f t="shared" si="146"/>
        <v>#DIV/0!</v>
      </c>
      <c r="CZ220" s="136" t="e">
        <f t="shared" si="146"/>
        <v>#DIV/0!</v>
      </c>
      <c r="DA220" s="136" t="e">
        <f t="shared" si="146"/>
        <v>#DIV/0!</v>
      </c>
      <c r="DB220" s="136" t="e">
        <f t="shared" si="147"/>
        <v>#DIV/0!</v>
      </c>
      <c r="DC220" s="136" t="e">
        <f t="shared" si="147"/>
        <v>#DIV/0!</v>
      </c>
      <c r="DE220" s="80">
        <f t="shared" si="161"/>
        <v>60</v>
      </c>
      <c r="DF220" s="136">
        <f t="shared" ca="1" si="162"/>
        <v>10.723467188102084</v>
      </c>
      <c r="DG220" s="136">
        <f t="shared" ca="1" si="148"/>
        <v>9.6320174725774503</v>
      </c>
      <c r="DH220" s="136">
        <f t="shared" ca="1" si="148"/>
        <v>8.3413645185882519</v>
      </c>
      <c r="DI220" s="136">
        <f t="shared" ca="1" si="148"/>
        <v>6.583251545935302</v>
      </c>
      <c r="DJ220" s="136">
        <f t="shared" ca="1" si="148"/>
        <v>3.5365749022176658</v>
      </c>
      <c r="DK220" s="136" t="e">
        <f t="shared" si="148"/>
        <v>#DIV/0!</v>
      </c>
      <c r="DL220" s="136" t="e">
        <f t="shared" si="148"/>
        <v>#DIV/0!</v>
      </c>
      <c r="DM220" s="136" t="e">
        <f t="shared" si="148"/>
        <v>#DIV/0!</v>
      </c>
      <c r="DN220" s="136" t="e">
        <f t="shared" si="148"/>
        <v>#DIV/0!</v>
      </c>
      <c r="DO220" s="136" t="e">
        <f t="shared" si="148"/>
        <v>#DIV/0!</v>
      </c>
      <c r="DP220" s="136" t="e">
        <f t="shared" si="148"/>
        <v>#DIV/0!</v>
      </c>
      <c r="DQ220" s="136" t="e">
        <f t="shared" si="149"/>
        <v>#DIV/0!</v>
      </c>
      <c r="DR220" s="136" t="e">
        <f t="shared" si="149"/>
        <v>#DIV/0!</v>
      </c>
      <c r="DT220" s="80">
        <f t="shared" si="163"/>
        <v>60</v>
      </c>
      <c r="DU220" s="136">
        <f t="shared" ca="1" si="164"/>
        <v>11.188360269142981</v>
      </c>
      <c r="DV220" s="136">
        <f t="shared" ca="1" si="150"/>
        <v>10.81795554895114</v>
      </c>
      <c r="DW220" s="136">
        <f t="shared" ca="1" si="150"/>
        <v>10.550145810847361</v>
      </c>
      <c r="DX220" s="136">
        <f t="shared" ca="1" si="150"/>
        <v>10.44175278809797</v>
      </c>
      <c r="DY220" s="136">
        <f t="shared" ca="1" si="150"/>
        <v>10.682165687309968</v>
      </c>
      <c r="DZ220" s="136" t="e">
        <f t="shared" si="150"/>
        <v>#DIV/0!</v>
      </c>
      <c r="EA220" s="136" t="e">
        <f t="shared" si="150"/>
        <v>#DIV/0!</v>
      </c>
      <c r="EB220" s="136" t="e">
        <f t="shared" si="150"/>
        <v>#DIV/0!</v>
      </c>
      <c r="EC220" s="136" t="e">
        <f t="shared" si="150"/>
        <v>#DIV/0!</v>
      </c>
      <c r="ED220" s="136" t="e">
        <f t="shared" si="150"/>
        <v>#DIV/0!</v>
      </c>
      <c r="EE220" s="136" t="e">
        <f t="shared" si="150"/>
        <v>#DIV/0!</v>
      </c>
      <c r="EF220" s="136" t="e">
        <f t="shared" si="151"/>
        <v>#DIV/0!</v>
      </c>
      <c r="EG220" s="136" t="e">
        <f t="shared" si="151"/>
        <v>#DIV/0!</v>
      </c>
      <c r="EI220" s="80">
        <f t="shared" si="165"/>
        <v>60</v>
      </c>
      <c r="EJ220" s="136">
        <f t="shared" ca="1" si="166"/>
        <v>-11.188360269142981</v>
      </c>
      <c r="EK220" s="136">
        <f t="shared" ca="1" si="152"/>
        <v>-10.81795554895114</v>
      </c>
      <c r="EL220" s="136">
        <f t="shared" ca="1" si="152"/>
        <v>-10.550145810847361</v>
      </c>
      <c r="EM220" s="136">
        <f t="shared" ca="1" si="152"/>
        <v>-10.44175278809797</v>
      </c>
      <c r="EN220" s="136">
        <f t="shared" ca="1" si="152"/>
        <v>-10.682165687309968</v>
      </c>
      <c r="EO220" s="136" t="e">
        <f t="shared" si="152"/>
        <v>#DIV/0!</v>
      </c>
      <c r="EP220" s="136" t="e">
        <f t="shared" si="152"/>
        <v>#DIV/0!</v>
      </c>
      <c r="EQ220" s="136" t="e">
        <f t="shared" si="152"/>
        <v>#DIV/0!</v>
      </c>
      <c r="ER220" s="136" t="e">
        <f t="shared" si="152"/>
        <v>#DIV/0!</v>
      </c>
      <c r="ES220" s="136" t="e">
        <f t="shared" si="152"/>
        <v>#DIV/0!</v>
      </c>
      <c r="ET220" s="136" t="e">
        <f t="shared" si="152"/>
        <v>#DIV/0!</v>
      </c>
      <c r="EU220" s="136" t="e">
        <f t="shared" si="153"/>
        <v>#DIV/0!</v>
      </c>
      <c r="EV220" s="136" t="e">
        <f t="shared" si="153"/>
        <v>#DIV/0!</v>
      </c>
    </row>
    <row r="221" spans="1:155">
      <c r="S221" s="25">
        <f t="shared" si="154"/>
        <v>70</v>
      </c>
      <c r="T221" s="456">
        <f t="shared" ca="1" si="140"/>
        <v>9.7228872950788396</v>
      </c>
      <c r="U221" s="456">
        <f t="shared" ca="1" si="140"/>
        <v>9.4587859471528901</v>
      </c>
      <c r="V221" s="456">
        <f t="shared" ca="1" si="140"/>
        <v>9.3091864739498398</v>
      </c>
      <c r="W221" s="456">
        <f t="shared" ca="1" si="140"/>
        <v>9.4221624694302939</v>
      </c>
      <c r="X221" s="456" t="e">
        <f t="shared" si="140"/>
        <v>#DIV/0!</v>
      </c>
      <c r="Y221" s="456" t="e">
        <f t="shared" si="140"/>
        <v>#DIV/0!</v>
      </c>
      <c r="Z221" s="456" t="e">
        <f t="shared" si="140"/>
        <v>#DIV/0!</v>
      </c>
      <c r="AA221" s="456" t="e">
        <f t="shared" si="140"/>
        <v>#DIV/0!</v>
      </c>
      <c r="AB221" s="456" t="e">
        <f t="shared" si="140"/>
        <v>#DIV/0!</v>
      </c>
      <c r="AC221" s="456" t="e">
        <f t="shared" si="140"/>
        <v>#DIV/0!</v>
      </c>
      <c r="AD221" s="456" t="e">
        <f t="shared" si="140"/>
        <v>#DIV/0!</v>
      </c>
      <c r="AE221" s="399"/>
      <c r="AF221" s="399"/>
      <c r="AH221" s="80">
        <f t="shared" si="155"/>
        <v>70</v>
      </c>
      <c r="AI221" s="136">
        <f t="shared" ca="1" si="141"/>
        <v>-9.7228872950788396</v>
      </c>
      <c r="AJ221" s="136">
        <f t="shared" ca="1" si="141"/>
        <v>-9.4587859471528901</v>
      </c>
      <c r="AK221" s="136">
        <f t="shared" ca="1" si="141"/>
        <v>-9.3091864739498398</v>
      </c>
      <c r="AL221" s="136">
        <f t="shared" ca="1" si="141"/>
        <v>-9.4221624694302939</v>
      </c>
      <c r="AM221" s="136" t="e">
        <f t="shared" si="141"/>
        <v>#DIV/0!</v>
      </c>
      <c r="AN221" s="136" t="e">
        <f t="shared" si="141"/>
        <v>#DIV/0!</v>
      </c>
      <c r="AO221" s="136" t="e">
        <f t="shared" si="141"/>
        <v>#DIV/0!</v>
      </c>
      <c r="AP221" s="136" t="e">
        <f t="shared" si="141"/>
        <v>#DIV/0!</v>
      </c>
      <c r="AQ221" s="136" t="e">
        <f t="shared" si="141"/>
        <v>#DIV/0!</v>
      </c>
      <c r="AR221" s="136" t="e">
        <f t="shared" si="141"/>
        <v>#DIV/0!</v>
      </c>
      <c r="AS221" s="136" t="e">
        <f t="shared" si="141"/>
        <v>#DIV/0!</v>
      </c>
      <c r="AT221" s="136" t="e">
        <f t="shared" si="131"/>
        <v>#DIV/0!</v>
      </c>
      <c r="AU221" s="136" t="e">
        <f t="shared" si="142"/>
        <v>#DIV/0!</v>
      </c>
      <c r="AW221" s="80">
        <f t="shared" si="156"/>
        <v>70</v>
      </c>
      <c r="AX221" s="136">
        <f t="shared" ca="1" si="143"/>
        <v>9.2075311440316145</v>
      </c>
      <c r="AY221" s="136">
        <f t="shared" ca="1" si="143"/>
        <v>8.0634804257931911</v>
      </c>
      <c r="AZ221" s="136">
        <f t="shared" ca="1" si="143"/>
        <v>6.4574753662889108</v>
      </c>
      <c r="BA221" s="136">
        <f t="shared" ca="1" si="143"/>
        <v>3.4961254412504434</v>
      </c>
      <c r="BB221" s="136" t="e">
        <f t="shared" si="143"/>
        <v>#DIV/0!</v>
      </c>
      <c r="BC221" s="136" t="e">
        <f t="shared" si="143"/>
        <v>#DIV/0!</v>
      </c>
      <c r="BD221" s="136" t="e">
        <f t="shared" si="143"/>
        <v>#DIV/0!</v>
      </c>
      <c r="BE221" s="136" t="e">
        <f t="shared" si="143"/>
        <v>#DIV/0!</v>
      </c>
      <c r="BF221" s="136" t="e">
        <f t="shared" si="143"/>
        <v>#DIV/0!</v>
      </c>
      <c r="BG221" s="136" t="e">
        <f t="shared" si="143"/>
        <v>#DIV/0!</v>
      </c>
      <c r="BH221" s="136" t="e">
        <f t="shared" si="143"/>
        <v>#DIV/0!</v>
      </c>
      <c r="BI221" s="136" t="e">
        <f t="shared" si="143"/>
        <v>#DIV/0!</v>
      </c>
      <c r="BJ221" s="136" t="e">
        <f t="shared" si="143"/>
        <v>#DIV/0!</v>
      </c>
      <c r="BK221" s="62"/>
      <c r="BL221" s="80">
        <f t="shared" si="157"/>
        <v>70</v>
      </c>
      <c r="BM221" s="136">
        <f t="shared" ca="1" si="144"/>
        <v>-10.238243446126065</v>
      </c>
      <c r="BN221" s="136">
        <f t="shared" ca="1" si="144"/>
        <v>-10.854091468512587</v>
      </c>
      <c r="BO221" s="136">
        <f t="shared" ca="1" si="144"/>
        <v>-12.160897581610771</v>
      </c>
      <c r="BP221" s="136">
        <f t="shared" ca="1" si="144"/>
        <v>-15.348199497610146</v>
      </c>
      <c r="BQ221" s="136" t="e">
        <f t="shared" si="144"/>
        <v>#DIV/0!</v>
      </c>
      <c r="BR221" s="136" t="e">
        <f t="shared" si="144"/>
        <v>#DIV/0!</v>
      </c>
      <c r="BS221" s="136" t="e">
        <f t="shared" si="144"/>
        <v>#DIV/0!</v>
      </c>
      <c r="BT221" s="136" t="e">
        <f t="shared" si="144"/>
        <v>#DIV/0!</v>
      </c>
      <c r="BU221" s="136" t="e">
        <f t="shared" si="144"/>
        <v>#DIV/0!</v>
      </c>
      <c r="BV221" s="136" t="e">
        <f t="shared" si="144"/>
        <v>#DIV/0!</v>
      </c>
      <c r="BW221" s="136" t="e">
        <f t="shared" si="144"/>
        <v>#DIV/0!</v>
      </c>
      <c r="BX221" s="136" t="e">
        <f t="shared" si="144"/>
        <v>#DIV/0!</v>
      </c>
      <c r="BY221" s="136" t="e">
        <f t="shared" si="144"/>
        <v>#DIV/0!</v>
      </c>
      <c r="BZ221" s="62"/>
      <c r="CA221" s="80">
        <f t="shared" si="158"/>
        <v>70</v>
      </c>
      <c r="CB221" s="136">
        <f t="shared" ca="1" si="145"/>
        <v>9.7228872950788396</v>
      </c>
      <c r="CC221" s="136">
        <f t="shared" ca="1" si="145"/>
        <v>9.4587859471528901</v>
      </c>
      <c r="CD221" s="136">
        <f t="shared" ca="1" si="145"/>
        <v>9.3091864739498398</v>
      </c>
      <c r="CE221" s="136">
        <f t="shared" ca="1" si="145"/>
        <v>9.4221624694302939</v>
      </c>
      <c r="CF221" s="136" t="e">
        <f t="shared" si="145"/>
        <v>#DIV/0!</v>
      </c>
      <c r="CG221" s="136" t="e">
        <f t="shared" si="145"/>
        <v>#DIV/0!</v>
      </c>
      <c r="CH221" s="136" t="e">
        <f t="shared" si="145"/>
        <v>#DIV/0!</v>
      </c>
      <c r="CI221" s="136" t="e">
        <f t="shared" si="145"/>
        <v>#DIV/0!</v>
      </c>
      <c r="CJ221" s="136" t="e">
        <f t="shared" si="145"/>
        <v>#DIV/0!</v>
      </c>
      <c r="CK221" s="136" t="e">
        <f t="shared" si="145"/>
        <v>#DIV/0!</v>
      </c>
      <c r="CL221" s="136" t="e">
        <f t="shared" si="145"/>
        <v>#DIV/0!</v>
      </c>
      <c r="CM221" s="136" t="e">
        <f t="shared" si="145"/>
        <v>#DIV/0!</v>
      </c>
      <c r="CN221" s="136" t="e">
        <f t="shared" si="145"/>
        <v>#DIV/0!</v>
      </c>
      <c r="CP221" s="80">
        <f t="shared" si="159"/>
        <v>70</v>
      </c>
      <c r="CQ221" s="136">
        <f t="shared" ca="1" si="160"/>
        <v>-9.7228872950788396</v>
      </c>
      <c r="CR221" s="136">
        <f t="shared" ca="1" si="146"/>
        <v>-9.4587859471528901</v>
      </c>
      <c r="CS221" s="136">
        <f t="shared" ca="1" si="146"/>
        <v>-9.3091864739498398</v>
      </c>
      <c r="CT221" s="136">
        <f t="shared" ca="1" si="146"/>
        <v>-9.4221624694302939</v>
      </c>
      <c r="CU221" s="136" t="e">
        <f t="shared" si="146"/>
        <v>#DIV/0!</v>
      </c>
      <c r="CV221" s="136" t="e">
        <f t="shared" si="146"/>
        <v>#DIV/0!</v>
      </c>
      <c r="CW221" s="136" t="e">
        <f t="shared" si="146"/>
        <v>#DIV/0!</v>
      </c>
      <c r="CX221" s="136" t="e">
        <f t="shared" si="146"/>
        <v>#DIV/0!</v>
      </c>
      <c r="CY221" s="136" t="e">
        <f t="shared" si="146"/>
        <v>#DIV/0!</v>
      </c>
      <c r="CZ221" s="136" t="e">
        <f t="shared" si="146"/>
        <v>#DIV/0!</v>
      </c>
      <c r="DA221" s="136" t="e">
        <f t="shared" si="146"/>
        <v>#DIV/0!</v>
      </c>
      <c r="DB221" s="136" t="e">
        <f t="shared" si="147"/>
        <v>#DIV/0!</v>
      </c>
      <c r="DC221" s="136" t="e">
        <f t="shared" si="147"/>
        <v>#DIV/0!</v>
      </c>
      <c r="DE221" s="80">
        <f t="shared" si="161"/>
        <v>70</v>
      </c>
      <c r="DF221" s="136">
        <f t="shared" ca="1" si="162"/>
        <v>9.2075311440316145</v>
      </c>
      <c r="DG221" s="136">
        <f t="shared" ca="1" si="148"/>
        <v>8.0634804257931911</v>
      </c>
      <c r="DH221" s="136">
        <f t="shared" ca="1" si="148"/>
        <v>6.4574753662889108</v>
      </c>
      <c r="DI221" s="136">
        <f t="shared" ca="1" si="148"/>
        <v>3.4961254412504434</v>
      </c>
      <c r="DJ221" s="136" t="e">
        <f t="shared" si="148"/>
        <v>#DIV/0!</v>
      </c>
      <c r="DK221" s="136" t="e">
        <f t="shared" si="148"/>
        <v>#DIV/0!</v>
      </c>
      <c r="DL221" s="136" t="e">
        <f t="shared" si="148"/>
        <v>#DIV/0!</v>
      </c>
      <c r="DM221" s="136" t="e">
        <f t="shared" si="148"/>
        <v>#DIV/0!</v>
      </c>
      <c r="DN221" s="136" t="e">
        <f t="shared" si="148"/>
        <v>#DIV/0!</v>
      </c>
      <c r="DO221" s="136" t="e">
        <f t="shared" si="148"/>
        <v>#DIV/0!</v>
      </c>
      <c r="DP221" s="136" t="e">
        <f t="shared" si="148"/>
        <v>#DIV/0!</v>
      </c>
      <c r="DQ221" s="136" t="e">
        <f t="shared" si="149"/>
        <v>#DIV/0!</v>
      </c>
      <c r="DR221" s="136" t="e">
        <f t="shared" si="149"/>
        <v>#DIV/0!</v>
      </c>
      <c r="DT221" s="80">
        <f t="shared" si="163"/>
        <v>70</v>
      </c>
      <c r="DU221" s="136">
        <f t="shared" ca="1" si="164"/>
        <v>9.7228872950788396</v>
      </c>
      <c r="DV221" s="136">
        <f t="shared" ca="1" si="150"/>
        <v>9.4587859471528901</v>
      </c>
      <c r="DW221" s="136">
        <f t="shared" ca="1" si="150"/>
        <v>9.3091864739498398</v>
      </c>
      <c r="DX221" s="136">
        <f t="shared" ca="1" si="150"/>
        <v>9.4221624694302939</v>
      </c>
      <c r="DY221" s="136" t="e">
        <f t="shared" si="150"/>
        <v>#DIV/0!</v>
      </c>
      <c r="DZ221" s="136" t="e">
        <f t="shared" si="150"/>
        <v>#DIV/0!</v>
      </c>
      <c r="EA221" s="136" t="e">
        <f t="shared" si="150"/>
        <v>#DIV/0!</v>
      </c>
      <c r="EB221" s="136" t="e">
        <f t="shared" si="150"/>
        <v>#DIV/0!</v>
      </c>
      <c r="EC221" s="136" t="e">
        <f t="shared" si="150"/>
        <v>#DIV/0!</v>
      </c>
      <c r="ED221" s="136" t="e">
        <f t="shared" si="150"/>
        <v>#DIV/0!</v>
      </c>
      <c r="EE221" s="136" t="e">
        <f t="shared" si="150"/>
        <v>#DIV/0!</v>
      </c>
      <c r="EF221" s="136" t="e">
        <f t="shared" si="151"/>
        <v>#DIV/0!</v>
      </c>
      <c r="EG221" s="136" t="e">
        <f t="shared" si="151"/>
        <v>#DIV/0!</v>
      </c>
      <c r="EI221" s="80">
        <f t="shared" si="165"/>
        <v>70</v>
      </c>
      <c r="EJ221" s="136">
        <f t="shared" ca="1" si="166"/>
        <v>-9.7228872950788396</v>
      </c>
      <c r="EK221" s="136">
        <f t="shared" ca="1" si="152"/>
        <v>-9.4587859471528901</v>
      </c>
      <c r="EL221" s="136">
        <f t="shared" ca="1" si="152"/>
        <v>-9.3091864739498398</v>
      </c>
      <c r="EM221" s="136">
        <f t="shared" ca="1" si="152"/>
        <v>-9.4221624694302939</v>
      </c>
      <c r="EN221" s="136" t="e">
        <f t="shared" si="152"/>
        <v>#DIV/0!</v>
      </c>
      <c r="EO221" s="136" t="e">
        <f t="shared" si="152"/>
        <v>#DIV/0!</v>
      </c>
      <c r="EP221" s="136" t="e">
        <f t="shared" si="152"/>
        <v>#DIV/0!</v>
      </c>
      <c r="EQ221" s="136" t="e">
        <f t="shared" si="152"/>
        <v>#DIV/0!</v>
      </c>
      <c r="ER221" s="136" t="e">
        <f t="shared" si="152"/>
        <v>#DIV/0!</v>
      </c>
      <c r="ES221" s="136" t="e">
        <f t="shared" si="152"/>
        <v>#DIV/0!</v>
      </c>
      <c r="ET221" s="136" t="e">
        <f t="shared" si="152"/>
        <v>#DIV/0!</v>
      </c>
      <c r="EU221" s="136" t="e">
        <f t="shared" si="153"/>
        <v>#DIV/0!</v>
      </c>
      <c r="EV221" s="136" t="e">
        <f t="shared" si="153"/>
        <v>#DIV/0!</v>
      </c>
    </row>
    <row r="222" spans="1:155">
      <c r="S222" s="25">
        <f t="shared" si="154"/>
        <v>80</v>
      </c>
      <c r="T222" s="456">
        <f t="shared" ca="1" si="140"/>
        <v>8.5985274851881126</v>
      </c>
      <c r="U222" s="456">
        <f t="shared" ca="1" si="140"/>
        <v>8.4193438848907061</v>
      </c>
      <c r="V222" s="456">
        <f t="shared" ca="1" si="140"/>
        <v>8.4344145650575548</v>
      </c>
      <c r="W222" s="456" t="e">
        <f t="shared" si="140"/>
        <v>#DIV/0!</v>
      </c>
      <c r="X222" s="456" t="e">
        <f t="shared" si="140"/>
        <v>#DIV/0!</v>
      </c>
      <c r="Y222" s="456" t="e">
        <f t="shared" si="140"/>
        <v>#DIV/0!</v>
      </c>
      <c r="Z222" s="456" t="e">
        <f t="shared" si="140"/>
        <v>#DIV/0!</v>
      </c>
      <c r="AA222" s="456" t="e">
        <f t="shared" si="140"/>
        <v>#DIV/0!</v>
      </c>
      <c r="AB222" s="456" t="e">
        <f t="shared" si="140"/>
        <v>#DIV/0!</v>
      </c>
      <c r="AC222" s="456" t="e">
        <f t="shared" si="140"/>
        <v>#DIV/0!</v>
      </c>
      <c r="AD222" s="456" t="e">
        <f t="shared" si="140"/>
        <v>#DIV/0!</v>
      </c>
      <c r="AE222" s="399"/>
      <c r="AF222" s="399"/>
      <c r="AH222" s="80">
        <f t="shared" si="155"/>
        <v>80</v>
      </c>
      <c r="AI222" s="136">
        <f t="shared" ca="1" si="141"/>
        <v>-8.5985274851881126</v>
      </c>
      <c r="AJ222" s="136">
        <f t="shared" ca="1" si="141"/>
        <v>-8.4193438848907061</v>
      </c>
      <c r="AK222" s="136">
        <f t="shared" ca="1" si="141"/>
        <v>-8.4344145650575548</v>
      </c>
      <c r="AL222" s="136" t="e">
        <f t="shared" si="141"/>
        <v>#DIV/0!</v>
      </c>
      <c r="AM222" s="136" t="e">
        <f t="shared" si="141"/>
        <v>#DIV/0!</v>
      </c>
      <c r="AN222" s="136" t="e">
        <f t="shared" si="141"/>
        <v>#DIV/0!</v>
      </c>
      <c r="AO222" s="136" t="e">
        <f t="shared" si="141"/>
        <v>#DIV/0!</v>
      </c>
      <c r="AP222" s="136" t="e">
        <f t="shared" si="141"/>
        <v>#DIV/0!</v>
      </c>
      <c r="AQ222" s="136" t="e">
        <f t="shared" si="141"/>
        <v>#DIV/0!</v>
      </c>
      <c r="AR222" s="136" t="e">
        <f t="shared" si="141"/>
        <v>#DIV/0!</v>
      </c>
      <c r="AS222" s="136" t="e">
        <f t="shared" si="141"/>
        <v>#DIV/0!</v>
      </c>
      <c r="AT222" s="136" t="e">
        <f t="shared" si="131"/>
        <v>#DIV/0!</v>
      </c>
      <c r="AU222" s="136" t="e">
        <f t="shared" si="142"/>
        <v>#DIV/0!</v>
      </c>
      <c r="AW222" s="80">
        <f t="shared" si="156"/>
        <v>80</v>
      </c>
      <c r="AX222" s="136">
        <f t="shared" ca="1" si="143"/>
        <v>7.9693439727993169</v>
      </c>
      <c r="AY222" s="136">
        <f t="shared" ca="1" si="143"/>
        <v>6.5214533109254571</v>
      </c>
      <c r="AZ222" s="136">
        <f t="shared" ca="1" si="143"/>
        <v>3.6213141065256362</v>
      </c>
      <c r="BA222" s="136" t="e">
        <f t="shared" si="143"/>
        <v>#DIV/0!</v>
      </c>
      <c r="BB222" s="136" t="e">
        <f t="shared" si="143"/>
        <v>#DIV/0!</v>
      </c>
      <c r="BC222" s="136" t="e">
        <f t="shared" si="143"/>
        <v>#DIV/0!</v>
      </c>
      <c r="BD222" s="136" t="e">
        <f t="shared" si="143"/>
        <v>#DIV/0!</v>
      </c>
      <c r="BE222" s="136" t="e">
        <f t="shared" si="143"/>
        <v>#DIV/0!</v>
      </c>
      <c r="BF222" s="136" t="e">
        <f t="shared" si="143"/>
        <v>#DIV/0!</v>
      </c>
      <c r="BG222" s="136" t="e">
        <f t="shared" si="143"/>
        <v>#DIV/0!</v>
      </c>
      <c r="BH222" s="136" t="e">
        <f t="shared" si="143"/>
        <v>#DIV/0!</v>
      </c>
      <c r="BI222" s="136" t="e">
        <f t="shared" si="143"/>
        <v>#DIV/0!</v>
      </c>
      <c r="BJ222" s="136" t="e">
        <f t="shared" si="143"/>
        <v>#DIV/0!</v>
      </c>
      <c r="BK222" s="62"/>
      <c r="BL222" s="80">
        <f t="shared" si="157"/>
        <v>80</v>
      </c>
      <c r="BM222" s="136">
        <f t="shared" ca="1" si="144"/>
        <v>-9.2277109975769065</v>
      </c>
      <c r="BN222" s="136">
        <f t="shared" ca="1" si="144"/>
        <v>-10.317234458855957</v>
      </c>
      <c r="BO222" s="136">
        <f t="shared" ca="1" si="144"/>
        <v>-13.247515023589472</v>
      </c>
      <c r="BP222" s="136" t="e">
        <f t="shared" si="144"/>
        <v>#DIV/0!</v>
      </c>
      <c r="BQ222" s="136" t="e">
        <f t="shared" si="144"/>
        <v>#DIV/0!</v>
      </c>
      <c r="BR222" s="136" t="e">
        <f t="shared" si="144"/>
        <v>#DIV/0!</v>
      </c>
      <c r="BS222" s="136" t="e">
        <f t="shared" si="144"/>
        <v>#DIV/0!</v>
      </c>
      <c r="BT222" s="136" t="e">
        <f t="shared" si="144"/>
        <v>#DIV/0!</v>
      </c>
      <c r="BU222" s="136" t="e">
        <f t="shared" si="144"/>
        <v>#DIV/0!</v>
      </c>
      <c r="BV222" s="136" t="e">
        <f t="shared" si="144"/>
        <v>#DIV/0!</v>
      </c>
      <c r="BW222" s="136" t="e">
        <f t="shared" si="144"/>
        <v>#DIV/0!</v>
      </c>
      <c r="BX222" s="136" t="e">
        <f t="shared" si="144"/>
        <v>#DIV/0!</v>
      </c>
      <c r="BY222" s="136" t="e">
        <f t="shared" si="144"/>
        <v>#DIV/0!</v>
      </c>
      <c r="BZ222" s="62"/>
      <c r="CA222" s="80">
        <f t="shared" si="158"/>
        <v>80</v>
      </c>
      <c r="CB222" s="136">
        <f t="shared" ca="1" si="145"/>
        <v>8.5985274851881126</v>
      </c>
      <c r="CC222" s="136">
        <f t="shared" ca="1" si="145"/>
        <v>8.4193438848907061</v>
      </c>
      <c r="CD222" s="136">
        <f t="shared" ca="1" si="145"/>
        <v>8.4344145650575548</v>
      </c>
      <c r="CE222" s="136" t="e">
        <f t="shared" si="145"/>
        <v>#DIV/0!</v>
      </c>
      <c r="CF222" s="136" t="e">
        <f t="shared" si="145"/>
        <v>#DIV/0!</v>
      </c>
      <c r="CG222" s="136" t="e">
        <f t="shared" si="145"/>
        <v>#DIV/0!</v>
      </c>
      <c r="CH222" s="136" t="e">
        <f t="shared" si="145"/>
        <v>#DIV/0!</v>
      </c>
      <c r="CI222" s="136" t="e">
        <f t="shared" si="145"/>
        <v>#DIV/0!</v>
      </c>
      <c r="CJ222" s="136" t="e">
        <f t="shared" si="145"/>
        <v>#DIV/0!</v>
      </c>
      <c r="CK222" s="136" t="e">
        <f t="shared" si="145"/>
        <v>#DIV/0!</v>
      </c>
      <c r="CL222" s="136" t="e">
        <f t="shared" si="145"/>
        <v>#DIV/0!</v>
      </c>
      <c r="CM222" s="136" t="e">
        <f t="shared" si="145"/>
        <v>#DIV/0!</v>
      </c>
      <c r="CN222" s="136" t="e">
        <f t="shared" si="145"/>
        <v>#DIV/0!</v>
      </c>
      <c r="CP222" s="80">
        <f t="shared" si="159"/>
        <v>80</v>
      </c>
      <c r="CQ222" s="136">
        <f t="shared" ca="1" si="160"/>
        <v>-8.5985274851881126</v>
      </c>
      <c r="CR222" s="136">
        <f t="shared" ca="1" si="146"/>
        <v>-8.4193438848907061</v>
      </c>
      <c r="CS222" s="136">
        <f t="shared" ca="1" si="146"/>
        <v>-8.4344145650575548</v>
      </c>
      <c r="CT222" s="136" t="e">
        <f t="shared" si="146"/>
        <v>#DIV/0!</v>
      </c>
      <c r="CU222" s="136" t="e">
        <f t="shared" si="146"/>
        <v>#DIV/0!</v>
      </c>
      <c r="CV222" s="136" t="e">
        <f t="shared" si="146"/>
        <v>#DIV/0!</v>
      </c>
      <c r="CW222" s="136" t="e">
        <f t="shared" si="146"/>
        <v>#DIV/0!</v>
      </c>
      <c r="CX222" s="136" t="e">
        <f t="shared" si="146"/>
        <v>#DIV/0!</v>
      </c>
      <c r="CY222" s="136" t="e">
        <f t="shared" si="146"/>
        <v>#DIV/0!</v>
      </c>
      <c r="CZ222" s="136" t="e">
        <f t="shared" si="146"/>
        <v>#DIV/0!</v>
      </c>
      <c r="DA222" s="136" t="e">
        <f t="shared" si="146"/>
        <v>#DIV/0!</v>
      </c>
      <c r="DB222" s="136" t="e">
        <f t="shared" si="147"/>
        <v>#DIV/0!</v>
      </c>
      <c r="DC222" s="136" t="e">
        <f t="shared" si="147"/>
        <v>#DIV/0!</v>
      </c>
      <c r="DE222" s="80">
        <f t="shared" si="161"/>
        <v>80</v>
      </c>
      <c r="DF222" s="136">
        <f t="shared" ca="1" si="162"/>
        <v>7.9693439727993169</v>
      </c>
      <c r="DG222" s="136">
        <f t="shared" ca="1" si="148"/>
        <v>6.5214533109254571</v>
      </c>
      <c r="DH222" s="136">
        <f t="shared" ca="1" si="148"/>
        <v>3.6213141065256362</v>
      </c>
      <c r="DI222" s="136" t="e">
        <f t="shared" si="148"/>
        <v>#DIV/0!</v>
      </c>
      <c r="DJ222" s="136" t="e">
        <f t="shared" si="148"/>
        <v>#DIV/0!</v>
      </c>
      <c r="DK222" s="136" t="e">
        <f t="shared" si="148"/>
        <v>#DIV/0!</v>
      </c>
      <c r="DL222" s="136" t="e">
        <f t="shared" si="148"/>
        <v>#DIV/0!</v>
      </c>
      <c r="DM222" s="136" t="e">
        <f t="shared" si="148"/>
        <v>#DIV/0!</v>
      </c>
      <c r="DN222" s="136" t="e">
        <f t="shared" si="148"/>
        <v>#DIV/0!</v>
      </c>
      <c r="DO222" s="136" t="e">
        <f t="shared" si="148"/>
        <v>#DIV/0!</v>
      </c>
      <c r="DP222" s="136" t="e">
        <f t="shared" si="148"/>
        <v>#DIV/0!</v>
      </c>
      <c r="DQ222" s="136" t="e">
        <f t="shared" si="149"/>
        <v>#DIV/0!</v>
      </c>
      <c r="DR222" s="136" t="e">
        <f t="shared" si="149"/>
        <v>#DIV/0!</v>
      </c>
      <c r="DT222" s="80">
        <f t="shared" si="163"/>
        <v>80</v>
      </c>
      <c r="DU222" s="136">
        <f t="shared" ca="1" si="164"/>
        <v>8.5985274851881126</v>
      </c>
      <c r="DV222" s="136">
        <f t="shared" ca="1" si="150"/>
        <v>8.4193438848907061</v>
      </c>
      <c r="DW222" s="136">
        <f t="shared" ca="1" si="150"/>
        <v>8.4344145650575548</v>
      </c>
      <c r="DX222" s="136" t="e">
        <f t="shared" si="150"/>
        <v>#DIV/0!</v>
      </c>
      <c r="DY222" s="136" t="e">
        <f t="shared" si="150"/>
        <v>#DIV/0!</v>
      </c>
      <c r="DZ222" s="136" t="e">
        <f t="shared" si="150"/>
        <v>#DIV/0!</v>
      </c>
      <c r="EA222" s="136" t="e">
        <f t="shared" si="150"/>
        <v>#DIV/0!</v>
      </c>
      <c r="EB222" s="136" t="e">
        <f t="shared" si="150"/>
        <v>#DIV/0!</v>
      </c>
      <c r="EC222" s="136" t="e">
        <f t="shared" si="150"/>
        <v>#DIV/0!</v>
      </c>
      <c r="ED222" s="136" t="e">
        <f t="shared" si="150"/>
        <v>#DIV/0!</v>
      </c>
      <c r="EE222" s="136" t="e">
        <f t="shared" si="150"/>
        <v>#DIV/0!</v>
      </c>
      <c r="EF222" s="136" t="e">
        <f t="shared" si="151"/>
        <v>#DIV/0!</v>
      </c>
      <c r="EG222" s="136" t="e">
        <f t="shared" si="151"/>
        <v>#DIV/0!</v>
      </c>
      <c r="EI222" s="80">
        <f t="shared" si="165"/>
        <v>80</v>
      </c>
      <c r="EJ222" s="136">
        <f t="shared" ca="1" si="166"/>
        <v>-8.5985274851881126</v>
      </c>
      <c r="EK222" s="136">
        <f t="shared" ca="1" si="152"/>
        <v>-8.4193438848907061</v>
      </c>
      <c r="EL222" s="136">
        <f t="shared" ca="1" si="152"/>
        <v>-8.4344145650575548</v>
      </c>
      <c r="EM222" s="136" t="e">
        <f t="shared" si="152"/>
        <v>#DIV/0!</v>
      </c>
      <c r="EN222" s="136" t="e">
        <f t="shared" si="152"/>
        <v>#DIV/0!</v>
      </c>
      <c r="EO222" s="136" t="e">
        <f t="shared" si="152"/>
        <v>#DIV/0!</v>
      </c>
      <c r="EP222" s="136" t="e">
        <f t="shared" si="152"/>
        <v>#DIV/0!</v>
      </c>
      <c r="EQ222" s="136" t="e">
        <f t="shared" si="152"/>
        <v>#DIV/0!</v>
      </c>
      <c r="ER222" s="136" t="e">
        <f t="shared" si="152"/>
        <v>#DIV/0!</v>
      </c>
      <c r="ES222" s="136" t="e">
        <f t="shared" si="152"/>
        <v>#DIV/0!</v>
      </c>
      <c r="ET222" s="136" t="e">
        <f t="shared" si="152"/>
        <v>#DIV/0!</v>
      </c>
      <c r="EU222" s="136" t="e">
        <f t="shared" si="153"/>
        <v>#DIV/0!</v>
      </c>
      <c r="EV222" s="136" t="e">
        <f t="shared" si="153"/>
        <v>#DIV/0!</v>
      </c>
    </row>
    <row r="223" spans="1:155">
      <c r="S223" s="25">
        <f t="shared" si="154"/>
        <v>90</v>
      </c>
      <c r="T223" s="456">
        <f t="shared" ca="1" si="140"/>
        <v>7.7110794833580112</v>
      </c>
      <c r="U223" s="456">
        <f t="shared" ca="1" si="140"/>
        <v>7.6440065889489546</v>
      </c>
      <c r="V223" s="456" t="e">
        <f t="shared" si="140"/>
        <v>#DIV/0!</v>
      </c>
      <c r="W223" s="456" t="e">
        <f t="shared" si="140"/>
        <v>#DIV/0!</v>
      </c>
      <c r="X223" s="456" t="e">
        <f t="shared" si="140"/>
        <v>#DIV/0!</v>
      </c>
      <c r="Y223" s="456" t="e">
        <f t="shared" si="140"/>
        <v>#DIV/0!</v>
      </c>
      <c r="Z223" s="456" t="e">
        <f t="shared" si="140"/>
        <v>#DIV/0!</v>
      </c>
      <c r="AA223" s="456" t="e">
        <f t="shared" si="140"/>
        <v>#DIV/0!</v>
      </c>
      <c r="AB223" s="456" t="e">
        <f t="shared" si="140"/>
        <v>#DIV/0!</v>
      </c>
      <c r="AC223" s="456" t="e">
        <f t="shared" si="140"/>
        <v>#DIV/0!</v>
      </c>
      <c r="AD223" s="456" t="e">
        <f t="shared" si="140"/>
        <v>#DIV/0!</v>
      </c>
      <c r="AE223" s="399"/>
      <c r="AF223" s="399"/>
      <c r="AH223" s="80">
        <f t="shared" si="155"/>
        <v>90</v>
      </c>
      <c r="AI223" s="136">
        <f t="shared" ca="1" si="141"/>
        <v>-7.7110794833580112</v>
      </c>
      <c r="AJ223" s="136">
        <f t="shared" ca="1" si="141"/>
        <v>-7.6440065889489546</v>
      </c>
      <c r="AK223" s="136" t="e">
        <f t="shared" si="141"/>
        <v>#DIV/0!</v>
      </c>
      <c r="AL223" s="136" t="e">
        <f t="shared" si="141"/>
        <v>#DIV/0!</v>
      </c>
      <c r="AM223" s="136" t="e">
        <f t="shared" si="141"/>
        <v>#DIV/0!</v>
      </c>
      <c r="AN223" s="136" t="e">
        <f t="shared" si="141"/>
        <v>#DIV/0!</v>
      </c>
      <c r="AO223" s="136" t="e">
        <f t="shared" si="141"/>
        <v>#DIV/0!</v>
      </c>
      <c r="AP223" s="136" t="e">
        <f t="shared" si="141"/>
        <v>#DIV/0!</v>
      </c>
      <c r="AQ223" s="136" t="e">
        <f t="shared" si="141"/>
        <v>#DIV/0!</v>
      </c>
      <c r="AR223" s="136" t="e">
        <f t="shared" si="141"/>
        <v>#DIV/0!</v>
      </c>
      <c r="AS223" s="136" t="e">
        <f t="shared" si="141"/>
        <v>#DIV/0!</v>
      </c>
      <c r="AT223" s="136" t="e">
        <f t="shared" si="131"/>
        <v>#DIV/0!</v>
      </c>
      <c r="AU223" s="136" t="e">
        <f t="shared" si="142"/>
        <v>#DIV/0!</v>
      </c>
      <c r="AW223" s="80">
        <f t="shared" si="156"/>
        <v>90</v>
      </c>
      <c r="AX223" s="136">
        <f t="shared" ca="1" si="143"/>
        <v>6.8002492700652661</v>
      </c>
      <c r="AY223" s="136">
        <f t="shared" ca="1" si="143"/>
        <v>3.9923712064365882</v>
      </c>
      <c r="AZ223" s="136" t="e">
        <f t="shared" si="143"/>
        <v>#DIV/0!</v>
      </c>
      <c r="BA223" s="136" t="e">
        <f t="shared" si="143"/>
        <v>#DIV/0!</v>
      </c>
      <c r="BB223" s="136" t="e">
        <f t="shared" si="143"/>
        <v>#DIV/0!</v>
      </c>
      <c r="BC223" s="136" t="e">
        <f t="shared" si="143"/>
        <v>#DIV/0!</v>
      </c>
      <c r="BD223" s="136" t="e">
        <f t="shared" si="143"/>
        <v>#DIV/0!</v>
      </c>
      <c r="BE223" s="136" t="e">
        <f t="shared" si="143"/>
        <v>#DIV/0!</v>
      </c>
      <c r="BF223" s="136" t="e">
        <f t="shared" si="143"/>
        <v>#DIV/0!</v>
      </c>
      <c r="BG223" s="136" t="e">
        <f t="shared" si="143"/>
        <v>#DIV/0!</v>
      </c>
      <c r="BH223" s="136" t="e">
        <f t="shared" si="143"/>
        <v>#DIV/0!</v>
      </c>
      <c r="BI223" s="136" t="e">
        <f t="shared" si="143"/>
        <v>#DIV/0!</v>
      </c>
      <c r="BJ223" s="136" t="e">
        <f t="shared" si="143"/>
        <v>#DIV/0!</v>
      </c>
      <c r="BK223" s="62"/>
      <c r="BL223" s="80">
        <f t="shared" si="157"/>
        <v>90</v>
      </c>
      <c r="BM223" s="136">
        <f t="shared" ca="1" si="144"/>
        <v>-8.6219096966507554</v>
      </c>
      <c r="BN223" s="136">
        <f t="shared" ca="1" si="144"/>
        <v>-11.295641971461322</v>
      </c>
      <c r="BO223" s="136" t="e">
        <f t="shared" si="144"/>
        <v>#DIV/0!</v>
      </c>
      <c r="BP223" s="136" t="e">
        <f t="shared" si="144"/>
        <v>#DIV/0!</v>
      </c>
      <c r="BQ223" s="136" t="e">
        <f t="shared" si="144"/>
        <v>#DIV/0!</v>
      </c>
      <c r="BR223" s="136" t="e">
        <f t="shared" si="144"/>
        <v>#DIV/0!</v>
      </c>
      <c r="BS223" s="136" t="e">
        <f t="shared" si="144"/>
        <v>#DIV/0!</v>
      </c>
      <c r="BT223" s="136" t="e">
        <f t="shared" si="144"/>
        <v>#DIV/0!</v>
      </c>
      <c r="BU223" s="136" t="e">
        <f t="shared" si="144"/>
        <v>#DIV/0!</v>
      </c>
      <c r="BV223" s="136" t="e">
        <f t="shared" si="144"/>
        <v>#DIV/0!</v>
      </c>
      <c r="BW223" s="136" t="e">
        <f t="shared" si="144"/>
        <v>#DIV/0!</v>
      </c>
      <c r="BX223" s="136" t="e">
        <f t="shared" si="144"/>
        <v>#DIV/0!</v>
      </c>
      <c r="BY223" s="136" t="e">
        <f t="shared" si="144"/>
        <v>#DIV/0!</v>
      </c>
      <c r="BZ223" s="62"/>
      <c r="CA223" s="80">
        <f t="shared" si="158"/>
        <v>90</v>
      </c>
      <c r="CB223" s="136">
        <f t="shared" ca="1" si="145"/>
        <v>7.7110794833580112</v>
      </c>
      <c r="CC223" s="136">
        <f t="shared" ca="1" si="145"/>
        <v>7.6440065889489546</v>
      </c>
      <c r="CD223" s="136" t="e">
        <f t="shared" si="145"/>
        <v>#DIV/0!</v>
      </c>
      <c r="CE223" s="136" t="e">
        <f t="shared" si="145"/>
        <v>#DIV/0!</v>
      </c>
      <c r="CF223" s="136" t="e">
        <f t="shared" si="145"/>
        <v>#DIV/0!</v>
      </c>
      <c r="CG223" s="136" t="e">
        <f t="shared" si="145"/>
        <v>#DIV/0!</v>
      </c>
      <c r="CH223" s="136" t="e">
        <f t="shared" si="145"/>
        <v>#DIV/0!</v>
      </c>
      <c r="CI223" s="136" t="e">
        <f t="shared" si="145"/>
        <v>#DIV/0!</v>
      </c>
      <c r="CJ223" s="136" t="e">
        <f t="shared" si="145"/>
        <v>#DIV/0!</v>
      </c>
      <c r="CK223" s="136" t="e">
        <f t="shared" si="145"/>
        <v>#DIV/0!</v>
      </c>
      <c r="CL223" s="136" t="e">
        <f t="shared" si="145"/>
        <v>#DIV/0!</v>
      </c>
      <c r="CM223" s="136" t="e">
        <f t="shared" si="145"/>
        <v>#DIV/0!</v>
      </c>
      <c r="CN223" s="136" t="e">
        <f t="shared" si="145"/>
        <v>#DIV/0!</v>
      </c>
      <c r="CP223" s="80">
        <f t="shared" si="159"/>
        <v>90</v>
      </c>
      <c r="CQ223" s="136">
        <f t="shared" ca="1" si="160"/>
        <v>-7.7110794833580112</v>
      </c>
      <c r="CR223" s="136">
        <f t="shared" ca="1" si="146"/>
        <v>-7.6440065889489546</v>
      </c>
      <c r="CS223" s="136" t="e">
        <f t="shared" si="146"/>
        <v>#DIV/0!</v>
      </c>
      <c r="CT223" s="136" t="e">
        <f t="shared" si="146"/>
        <v>#DIV/0!</v>
      </c>
      <c r="CU223" s="136" t="e">
        <f t="shared" si="146"/>
        <v>#DIV/0!</v>
      </c>
      <c r="CV223" s="136" t="e">
        <f t="shared" si="146"/>
        <v>#DIV/0!</v>
      </c>
      <c r="CW223" s="136" t="e">
        <f t="shared" si="146"/>
        <v>#DIV/0!</v>
      </c>
      <c r="CX223" s="136" t="e">
        <f t="shared" si="146"/>
        <v>#DIV/0!</v>
      </c>
      <c r="CY223" s="136" t="e">
        <f t="shared" si="146"/>
        <v>#DIV/0!</v>
      </c>
      <c r="CZ223" s="136" t="e">
        <f t="shared" si="146"/>
        <v>#DIV/0!</v>
      </c>
      <c r="DA223" s="136" t="e">
        <f t="shared" si="146"/>
        <v>#DIV/0!</v>
      </c>
      <c r="DB223" s="136" t="e">
        <f t="shared" si="147"/>
        <v>#DIV/0!</v>
      </c>
      <c r="DC223" s="136" t="e">
        <f t="shared" si="147"/>
        <v>#DIV/0!</v>
      </c>
      <c r="DE223" s="80">
        <f t="shared" si="161"/>
        <v>90</v>
      </c>
      <c r="DF223" s="136">
        <f t="shared" ca="1" si="162"/>
        <v>6.8002492700652661</v>
      </c>
      <c r="DG223" s="136">
        <f t="shared" ca="1" si="148"/>
        <v>3.9923712064365882</v>
      </c>
      <c r="DH223" s="136" t="e">
        <f t="shared" si="148"/>
        <v>#DIV/0!</v>
      </c>
      <c r="DI223" s="136" t="e">
        <f t="shared" si="148"/>
        <v>#DIV/0!</v>
      </c>
      <c r="DJ223" s="136" t="e">
        <f t="shared" si="148"/>
        <v>#DIV/0!</v>
      </c>
      <c r="DK223" s="136" t="e">
        <f t="shared" si="148"/>
        <v>#DIV/0!</v>
      </c>
      <c r="DL223" s="136" t="e">
        <f t="shared" si="148"/>
        <v>#DIV/0!</v>
      </c>
      <c r="DM223" s="136" t="e">
        <f t="shared" si="148"/>
        <v>#DIV/0!</v>
      </c>
      <c r="DN223" s="136" t="e">
        <f t="shared" si="148"/>
        <v>#DIV/0!</v>
      </c>
      <c r="DO223" s="136" t="e">
        <f t="shared" si="148"/>
        <v>#DIV/0!</v>
      </c>
      <c r="DP223" s="136" t="e">
        <f t="shared" si="148"/>
        <v>#DIV/0!</v>
      </c>
      <c r="DQ223" s="136" t="e">
        <f t="shared" si="149"/>
        <v>#DIV/0!</v>
      </c>
      <c r="DR223" s="136" t="e">
        <f t="shared" si="149"/>
        <v>#DIV/0!</v>
      </c>
      <c r="DT223" s="80">
        <f t="shared" si="163"/>
        <v>90</v>
      </c>
      <c r="DU223" s="136">
        <f t="shared" ca="1" si="164"/>
        <v>7.7110794833580112</v>
      </c>
      <c r="DV223" s="136">
        <f t="shared" ca="1" si="150"/>
        <v>7.6440065889489546</v>
      </c>
      <c r="DW223" s="136" t="e">
        <f t="shared" si="150"/>
        <v>#DIV/0!</v>
      </c>
      <c r="DX223" s="136" t="e">
        <f t="shared" si="150"/>
        <v>#DIV/0!</v>
      </c>
      <c r="DY223" s="136" t="e">
        <f t="shared" si="150"/>
        <v>#DIV/0!</v>
      </c>
      <c r="DZ223" s="136" t="e">
        <f t="shared" si="150"/>
        <v>#DIV/0!</v>
      </c>
      <c r="EA223" s="136" t="e">
        <f t="shared" si="150"/>
        <v>#DIV/0!</v>
      </c>
      <c r="EB223" s="136" t="e">
        <f t="shared" si="150"/>
        <v>#DIV/0!</v>
      </c>
      <c r="EC223" s="136" t="e">
        <f t="shared" si="150"/>
        <v>#DIV/0!</v>
      </c>
      <c r="ED223" s="136" t="e">
        <f t="shared" si="150"/>
        <v>#DIV/0!</v>
      </c>
      <c r="EE223" s="136" t="e">
        <f t="shared" si="150"/>
        <v>#DIV/0!</v>
      </c>
      <c r="EF223" s="136" t="e">
        <f t="shared" si="151"/>
        <v>#DIV/0!</v>
      </c>
      <c r="EG223" s="136" t="e">
        <f t="shared" si="151"/>
        <v>#DIV/0!</v>
      </c>
      <c r="EI223" s="80">
        <f t="shared" si="165"/>
        <v>90</v>
      </c>
      <c r="EJ223" s="136">
        <f t="shared" ca="1" si="166"/>
        <v>-7.7110794833580112</v>
      </c>
      <c r="EK223" s="136">
        <f t="shared" ca="1" si="152"/>
        <v>-7.6440065889489546</v>
      </c>
      <c r="EL223" s="136" t="e">
        <f t="shared" si="152"/>
        <v>#DIV/0!</v>
      </c>
      <c r="EM223" s="136" t="e">
        <f t="shared" si="152"/>
        <v>#DIV/0!</v>
      </c>
      <c r="EN223" s="136" t="e">
        <f t="shared" si="152"/>
        <v>#DIV/0!</v>
      </c>
      <c r="EO223" s="136" t="e">
        <f t="shared" si="152"/>
        <v>#DIV/0!</v>
      </c>
      <c r="EP223" s="136" t="e">
        <f t="shared" si="152"/>
        <v>#DIV/0!</v>
      </c>
      <c r="EQ223" s="136" t="e">
        <f t="shared" si="152"/>
        <v>#DIV/0!</v>
      </c>
      <c r="ER223" s="136" t="e">
        <f t="shared" si="152"/>
        <v>#DIV/0!</v>
      </c>
      <c r="ES223" s="136" t="e">
        <f t="shared" si="152"/>
        <v>#DIV/0!</v>
      </c>
      <c r="ET223" s="136" t="e">
        <f t="shared" si="152"/>
        <v>#DIV/0!</v>
      </c>
      <c r="EU223" s="136" t="e">
        <f t="shared" si="153"/>
        <v>#DIV/0!</v>
      </c>
      <c r="EV223" s="136" t="e">
        <f t="shared" si="153"/>
        <v>#DIV/0!</v>
      </c>
    </row>
    <row r="224" spans="1:155">
      <c r="A224" t="s">
        <v>13</v>
      </c>
      <c r="S224" s="26">
        <f t="shared" si="154"/>
        <v>100</v>
      </c>
      <c r="T224" s="456">
        <f t="shared" ca="1" si="140"/>
        <v>7.0078828559507302</v>
      </c>
      <c r="U224" s="456" t="e">
        <f t="shared" ca="1" si="140"/>
        <v>#REF!</v>
      </c>
      <c r="V224" s="456" t="e">
        <f t="shared" ca="1" si="140"/>
        <v>#REF!</v>
      </c>
      <c r="W224" s="456" t="e">
        <f t="shared" ca="1" si="140"/>
        <v>#REF!</v>
      </c>
      <c r="X224" s="456" t="e">
        <f t="shared" ca="1" si="140"/>
        <v>#REF!</v>
      </c>
      <c r="Y224" s="456" t="e">
        <f t="shared" ca="1" si="140"/>
        <v>#REF!</v>
      </c>
      <c r="Z224" s="456" t="e">
        <f t="shared" ca="1" si="140"/>
        <v>#REF!</v>
      </c>
      <c r="AA224" s="456" t="e">
        <f t="shared" ca="1" si="140"/>
        <v>#REF!</v>
      </c>
      <c r="AB224" s="456" t="e">
        <f t="shared" ca="1" si="140"/>
        <v>#DIV/0!</v>
      </c>
      <c r="AC224" s="456" t="e">
        <f t="shared" ca="1" si="140"/>
        <v>#DIV/0!</v>
      </c>
      <c r="AD224" s="456" t="e">
        <f t="shared" ca="1" si="140"/>
        <v>#DIV/0!</v>
      </c>
      <c r="AE224" s="399"/>
      <c r="AF224" s="399"/>
      <c r="AH224" s="80">
        <f t="shared" si="155"/>
        <v>100</v>
      </c>
      <c r="AI224" s="136">
        <f t="shared" ca="1" si="141"/>
        <v>-7.0078828559507302</v>
      </c>
      <c r="AJ224" s="136" t="e">
        <f t="shared" ca="1" si="141"/>
        <v>#REF!</v>
      </c>
      <c r="AK224" s="136" t="e">
        <f t="shared" ref="AK224:AS224" si="167">($G$6/V195-$H$6*V90/V195)*1000</f>
        <v>#DIV/0!</v>
      </c>
      <c r="AL224" s="136" t="e">
        <f t="shared" si="167"/>
        <v>#DIV/0!</v>
      </c>
      <c r="AM224" s="136" t="e">
        <f t="shared" si="167"/>
        <v>#DIV/0!</v>
      </c>
      <c r="AN224" s="136" t="e">
        <f t="shared" si="167"/>
        <v>#DIV/0!</v>
      </c>
      <c r="AO224" s="136" t="e">
        <f t="shared" si="167"/>
        <v>#DIV/0!</v>
      </c>
      <c r="AP224" s="136" t="e">
        <f t="shared" si="167"/>
        <v>#DIV/0!</v>
      </c>
      <c r="AQ224" s="136" t="e">
        <f t="shared" si="167"/>
        <v>#DIV/0!</v>
      </c>
      <c r="AR224" s="136" t="e">
        <f t="shared" si="167"/>
        <v>#DIV/0!</v>
      </c>
      <c r="AS224" s="136" t="e">
        <f t="shared" si="167"/>
        <v>#DIV/0!</v>
      </c>
      <c r="AT224" s="136" t="e">
        <f t="shared" si="131"/>
        <v>#DIV/0!</v>
      </c>
      <c r="AU224" s="136" t="e">
        <f t="shared" si="142"/>
        <v>#DIV/0!</v>
      </c>
      <c r="AW224" s="80">
        <f t="shared" si="156"/>
        <v>100</v>
      </c>
      <c r="AX224" s="136">
        <f t="shared" ca="1" si="143"/>
        <v>4.86205128512246</v>
      </c>
      <c r="AY224" s="136" t="e">
        <f t="shared" ca="1" si="143"/>
        <v>#REF!</v>
      </c>
      <c r="AZ224" s="136" t="e">
        <f t="shared" ca="1" si="143"/>
        <v>#REF!</v>
      </c>
      <c r="BA224" s="136" t="e">
        <f t="shared" ca="1" si="143"/>
        <v>#REF!</v>
      </c>
      <c r="BB224" s="136" t="e">
        <f t="shared" ca="1" si="143"/>
        <v>#REF!</v>
      </c>
      <c r="BC224" s="136" t="e">
        <f t="shared" ca="1" si="143"/>
        <v>#REF!</v>
      </c>
      <c r="BD224" s="136" t="e">
        <f t="shared" ca="1" si="143"/>
        <v>#REF!</v>
      </c>
      <c r="BE224" s="136" t="e">
        <f t="shared" ca="1" si="143"/>
        <v>#REF!</v>
      </c>
      <c r="BF224" s="136" t="e">
        <f t="shared" ca="1" si="143"/>
        <v>#DIV/0!</v>
      </c>
      <c r="BG224" s="136" t="e">
        <f t="shared" ca="1" si="143"/>
        <v>#DIV/0!</v>
      </c>
      <c r="BH224" s="136" t="e">
        <f t="shared" ca="1" si="143"/>
        <v>#DIV/0!</v>
      </c>
      <c r="BI224" s="136" t="e">
        <f t="shared" si="143"/>
        <v>#DIV/0!</v>
      </c>
      <c r="BJ224" s="136" t="e">
        <f t="shared" si="143"/>
        <v>#DIV/0!</v>
      </c>
      <c r="BK224" s="62"/>
      <c r="BL224" s="80">
        <f t="shared" si="157"/>
        <v>100</v>
      </c>
      <c r="BM224" s="136">
        <f t="shared" ca="1" si="144"/>
        <v>-9.1537144267790005</v>
      </c>
      <c r="BN224" s="136" t="e">
        <f t="shared" ca="1" si="144"/>
        <v>#REF!</v>
      </c>
      <c r="BO224" s="136" t="e">
        <f t="shared" ca="1" si="144"/>
        <v>#REF!</v>
      </c>
      <c r="BP224" s="136" t="e">
        <f t="shared" ca="1" si="144"/>
        <v>#REF!</v>
      </c>
      <c r="BQ224" s="136" t="e">
        <f t="shared" ca="1" si="144"/>
        <v>#REF!</v>
      </c>
      <c r="BR224" s="136" t="e">
        <f t="shared" ca="1" si="144"/>
        <v>#REF!</v>
      </c>
      <c r="BS224" s="136" t="e">
        <f t="shared" ca="1" si="144"/>
        <v>#REF!</v>
      </c>
      <c r="BT224" s="136" t="e">
        <f t="shared" ca="1" si="144"/>
        <v>#REF!</v>
      </c>
      <c r="BU224" s="136" t="e">
        <f t="shared" ca="1" si="144"/>
        <v>#DIV/0!</v>
      </c>
      <c r="BV224" s="136" t="e">
        <f t="shared" ca="1" si="144"/>
        <v>#DIV/0!</v>
      </c>
      <c r="BW224" s="136" t="e">
        <f t="shared" ca="1" si="144"/>
        <v>#DIV/0!</v>
      </c>
      <c r="BX224" s="136" t="e">
        <f t="shared" si="144"/>
        <v>#DIV/0!</v>
      </c>
      <c r="BY224" s="136" t="e">
        <f t="shared" si="144"/>
        <v>#DIV/0!</v>
      </c>
      <c r="BZ224" s="62"/>
      <c r="CA224" s="80">
        <f t="shared" si="158"/>
        <v>100</v>
      </c>
      <c r="CB224" s="136">
        <f t="shared" ca="1" si="145"/>
        <v>7.0078828559507302</v>
      </c>
      <c r="CC224" s="136" t="e">
        <f t="shared" ca="1" si="145"/>
        <v>#REF!</v>
      </c>
      <c r="CD224" s="136" t="e">
        <f t="shared" ca="1" si="145"/>
        <v>#REF!</v>
      </c>
      <c r="CE224" s="136" t="e">
        <f t="shared" ca="1" si="145"/>
        <v>#REF!</v>
      </c>
      <c r="CF224" s="136" t="e">
        <f t="shared" ca="1" si="145"/>
        <v>#REF!</v>
      </c>
      <c r="CG224" s="136" t="e">
        <f t="shared" ca="1" si="145"/>
        <v>#REF!</v>
      </c>
      <c r="CH224" s="136" t="e">
        <f t="shared" ca="1" si="145"/>
        <v>#REF!</v>
      </c>
      <c r="CI224" s="136" t="e">
        <f t="shared" ca="1" si="145"/>
        <v>#REF!</v>
      </c>
      <c r="CJ224" s="136" t="e">
        <f t="shared" ca="1" si="145"/>
        <v>#DIV/0!</v>
      </c>
      <c r="CK224" s="136" t="e">
        <f t="shared" ca="1" si="145"/>
        <v>#DIV/0!</v>
      </c>
      <c r="CL224" s="136" t="e">
        <f t="shared" ca="1" si="145"/>
        <v>#DIV/0!</v>
      </c>
      <c r="CM224" s="136" t="e">
        <f t="shared" si="145"/>
        <v>#DIV/0!</v>
      </c>
      <c r="CN224" s="136" t="e">
        <f t="shared" si="145"/>
        <v>#DIV/0!</v>
      </c>
      <c r="CP224" s="80">
        <f t="shared" si="159"/>
        <v>100</v>
      </c>
      <c r="CQ224" s="136">
        <f t="shared" ca="1" si="160"/>
        <v>-7.0078828559507302</v>
      </c>
      <c r="CR224" s="136" t="e">
        <f t="shared" ref="CR224:DA225" ca="1" si="168">($O$90/U194-$P$90*U89/U194)*1000</f>
        <v>#REF!</v>
      </c>
      <c r="CS224" s="136" t="e">
        <f t="shared" ca="1" si="168"/>
        <v>#REF!</v>
      </c>
      <c r="CT224" s="136" t="e">
        <f t="shared" ca="1" si="168"/>
        <v>#REF!</v>
      </c>
      <c r="CU224" s="136" t="e">
        <f t="shared" ca="1" si="168"/>
        <v>#REF!</v>
      </c>
      <c r="CV224" s="136" t="e">
        <f t="shared" ca="1" si="168"/>
        <v>#REF!</v>
      </c>
      <c r="CW224" s="136" t="e">
        <f t="shared" ca="1" si="168"/>
        <v>#REF!</v>
      </c>
      <c r="CX224" s="136" t="e">
        <f t="shared" ca="1" si="168"/>
        <v>#REF!</v>
      </c>
      <c r="CY224" s="136" t="e">
        <f t="shared" ca="1" si="168"/>
        <v>#DIV/0!</v>
      </c>
      <c r="CZ224" s="136" t="e">
        <f t="shared" ca="1" si="168"/>
        <v>#DIV/0!</v>
      </c>
      <c r="DA224" s="136" t="e">
        <f t="shared" ca="1" si="168"/>
        <v>#DIV/0!</v>
      </c>
      <c r="DB224" s="136" t="e">
        <f t="shared" si="147"/>
        <v>#DIV/0!</v>
      </c>
      <c r="DC224" s="136" t="e">
        <f t="shared" si="147"/>
        <v>#DIV/0!</v>
      </c>
      <c r="DE224" s="80">
        <f t="shared" si="161"/>
        <v>100</v>
      </c>
      <c r="DF224" s="136">
        <f t="shared" ref="DF224:DP225" ca="1" si="169">($O$91/T194-$P$91*T89/T194)*1000</f>
        <v>-7.0078828559507302</v>
      </c>
      <c r="DG224" s="136" t="e">
        <f t="shared" ca="1" si="169"/>
        <v>#REF!</v>
      </c>
      <c r="DH224" s="136" t="e">
        <f t="shared" ca="1" si="169"/>
        <v>#REF!</v>
      </c>
      <c r="DI224" s="136" t="e">
        <f t="shared" ca="1" si="169"/>
        <v>#REF!</v>
      </c>
      <c r="DJ224" s="136" t="e">
        <f t="shared" ca="1" si="169"/>
        <v>#REF!</v>
      </c>
      <c r="DK224" s="136" t="e">
        <f t="shared" ca="1" si="169"/>
        <v>#REF!</v>
      </c>
      <c r="DL224" s="136" t="e">
        <f t="shared" ca="1" si="169"/>
        <v>#REF!</v>
      </c>
      <c r="DM224" s="136" t="e">
        <f t="shared" ca="1" si="169"/>
        <v>#REF!</v>
      </c>
      <c r="DN224" s="136" t="e">
        <f t="shared" ca="1" si="169"/>
        <v>#DIV/0!</v>
      </c>
      <c r="DO224" s="136" t="e">
        <f t="shared" ca="1" si="169"/>
        <v>#DIV/0!</v>
      </c>
      <c r="DP224" s="136" t="e">
        <f t="shared" ca="1" si="169"/>
        <v>#DIV/0!</v>
      </c>
      <c r="DQ224" s="136" t="e">
        <f t="shared" si="149"/>
        <v>#DIV/0!</v>
      </c>
      <c r="DR224" s="136" t="e">
        <f t="shared" si="149"/>
        <v>#DIV/0!</v>
      </c>
      <c r="DT224" s="80">
        <f t="shared" si="163"/>
        <v>100</v>
      </c>
      <c r="DU224" s="136">
        <f t="shared" ca="1" si="164"/>
        <v>7.0078828559507302</v>
      </c>
      <c r="DV224" s="136" t="e">
        <f t="shared" ca="1" si="150"/>
        <v>#REF!</v>
      </c>
      <c r="DW224" s="136" t="e">
        <f t="shared" ca="1" si="150"/>
        <v>#REF!</v>
      </c>
      <c r="DX224" s="136" t="e">
        <f t="shared" ca="1" si="150"/>
        <v>#REF!</v>
      </c>
      <c r="DY224" s="136" t="e">
        <f t="shared" ca="1" si="150"/>
        <v>#REF!</v>
      </c>
      <c r="DZ224" s="136" t="e">
        <f t="shared" ca="1" si="150"/>
        <v>#REF!</v>
      </c>
      <c r="EA224" s="136" t="e">
        <f t="shared" ca="1" si="150"/>
        <v>#REF!</v>
      </c>
      <c r="EB224" s="136" t="e">
        <f t="shared" ca="1" si="150"/>
        <v>#REF!</v>
      </c>
      <c r="EC224" s="136" t="e">
        <f t="shared" ca="1" si="150"/>
        <v>#DIV/0!</v>
      </c>
      <c r="ED224" s="136" t="e">
        <f t="shared" ca="1" si="150"/>
        <v>#DIV/0!</v>
      </c>
      <c r="EE224" s="136" t="e">
        <f t="shared" ca="1" si="150"/>
        <v>#DIV/0!</v>
      </c>
      <c r="EF224" s="136" t="e">
        <f t="shared" si="151"/>
        <v>#DIV/0!</v>
      </c>
      <c r="EG224" s="136" t="e">
        <f t="shared" si="151"/>
        <v>#DIV/0!</v>
      </c>
      <c r="EI224" s="80">
        <f t="shared" si="165"/>
        <v>100</v>
      </c>
      <c r="EJ224" s="136">
        <f t="shared" ca="1" si="166"/>
        <v>-7.0078828559507302</v>
      </c>
      <c r="EK224" s="136" t="e">
        <f t="shared" ca="1" si="152"/>
        <v>#REF!</v>
      </c>
      <c r="EL224" s="136" t="e">
        <f t="shared" ca="1" si="152"/>
        <v>#REF!</v>
      </c>
      <c r="EM224" s="136" t="e">
        <f t="shared" ca="1" si="152"/>
        <v>#REF!</v>
      </c>
      <c r="EN224" s="136" t="e">
        <f t="shared" ca="1" si="152"/>
        <v>#REF!</v>
      </c>
      <c r="EO224" s="136" t="e">
        <f t="shared" ca="1" si="152"/>
        <v>#REF!</v>
      </c>
      <c r="EP224" s="136" t="e">
        <f t="shared" ca="1" si="152"/>
        <v>#REF!</v>
      </c>
      <c r="EQ224" s="136" t="e">
        <f t="shared" ca="1" si="152"/>
        <v>#REF!</v>
      </c>
      <c r="ER224" s="136" t="e">
        <f t="shared" ca="1" si="152"/>
        <v>#DIV/0!</v>
      </c>
      <c r="ES224" s="136" t="e">
        <f t="shared" ca="1" si="152"/>
        <v>#DIV/0!</v>
      </c>
      <c r="ET224" s="136" t="e">
        <f t="shared" ca="1" si="152"/>
        <v>#DIV/0!</v>
      </c>
      <c r="EU224" s="136" t="e">
        <f t="shared" si="153"/>
        <v>#DIV/0!</v>
      </c>
      <c r="EV224" s="136" t="e">
        <f t="shared" si="153"/>
        <v>#DIV/0!</v>
      </c>
    </row>
    <row r="225" spans="1:155">
      <c r="S225" s="26">
        <f t="shared" si="154"/>
        <v>0</v>
      </c>
      <c r="T225" s="456" t="e">
        <f t="shared" si="140"/>
        <v>#DIV/0!</v>
      </c>
      <c r="U225" s="456" t="e">
        <f t="shared" si="140"/>
        <v>#DIV/0!</v>
      </c>
      <c r="V225" s="456" t="e">
        <f t="shared" si="140"/>
        <v>#DIV/0!</v>
      </c>
      <c r="W225" s="456" t="e">
        <f t="shared" si="140"/>
        <v>#DIV/0!</v>
      </c>
      <c r="X225" s="456" t="e">
        <f t="shared" si="140"/>
        <v>#DIV/0!</v>
      </c>
      <c r="Y225" s="456" t="e">
        <f t="shared" si="140"/>
        <v>#DIV/0!</v>
      </c>
      <c r="Z225" s="456" t="e">
        <f t="shared" si="140"/>
        <v>#DIV/0!</v>
      </c>
      <c r="AA225" s="456" t="e">
        <f t="shared" si="140"/>
        <v>#DIV/0!</v>
      </c>
      <c r="AB225" s="456" t="e">
        <f t="shared" si="140"/>
        <v>#DIV/0!</v>
      </c>
      <c r="AC225" s="456" t="e">
        <f t="shared" si="140"/>
        <v>#DIV/0!</v>
      </c>
      <c r="AD225" s="456" t="e">
        <f t="shared" si="140"/>
        <v>#DIV/0!</v>
      </c>
      <c r="AE225" s="399"/>
      <c r="AF225" s="399"/>
      <c r="AH225" s="80">
        <f t="shared" si="155"/>
        <v>0</v>
      </c>
      <c r="AI225" s="136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6" t="e">
        <f t="shared" si="142"/>
        <v>#DIV/0!</v>
      </c>
      <c r="AW225" s="80">
        <f t="shared" si="156"/>
        <v>0</v>
      </c>
      <c r="AX225" s="136" t="e">
        <f t="shared" si="143"/>
        <v>#DIV/0!</v>
      </c>
      <c r="AY225" s="136" t="e">
        <f t="shared" si="143"/>
        <v>#DIV/0!</v>
      </c>
      <c r="AZ225" s="136" t="e">
        <f t="shared" si="143"/>
        <v>#DIV/0!</v>
      </c>
      <c r="BA225" s="136" t="e">
        <f t="shared" si="143"/>
        <v>#DIV/0!</v>
      </c>
      <c r="BB225" s="136" t="e">
        <f t="shared" si="143"/>
        <v>#DIV/0!</v>
      </c>
      <c r="BC225" s="136" t="e">
        <f t="shared" si="143"/>
        <v>#DIV/0!</v>
      </c>
      <c r="BD225" s="136" t="e">
        <f t="shared" si="143"/>
        <v>#DIV/0!</v>
      </c>
      <c r="BE225" s="136" t="e">
        <f t="shared" si="143"/>
        <v>#DIV/0!</v>
      </c>
      <c r="BF225" s="136" t="e">
        <f t="shared" si="143"/>
        <v>#DIV/0!</v>
      </c>
      <c r="BG225" s="136" t="e">
        <f t="shared" si="143"/>
        <v>#DIV/0!</v>
      </c>
      <c r="BH225" s="136" t="e">
        <f t="shared" si="143"/>
        <v>#DIV/0!</v>
      </c>
      <c r="BI225" s="136" t="e">
        <f t="shared" si="143"/>
        <v>#DIV/0!</v>
      </c>
      <c r="BJ225" s="136" t="e">
        <f t="shared" si="143"/>
        <v>#DIV/0!</v>
      </c>
      <c r="BK225" s="62"/>
      <c r="BL225" s="80">
        <f t="shared" si="157"/>
        <v>0</v>
      </c>
      <c r="BM225" s="136" t="e">
        <f t="shared" si="144"/>
        <v>#DIV/0!</v>
      </c>
      <c r="BN225" s="136" t="e">
        <f t="shared" si="144"/>
        <v>#DIV/0!</v>
      </c>
      <c r="BO225" s="136" t="e">
        <f t="shared" si="144"/>
        <v>#DIV/0!</v>
      </c>
      <c r="BP225" s="136" t="e">
        <f t="shared" si="144"/>
        <v>#DIV/0!</v>
      </c>
      <c r="BQ225" s="136" t="e">
        <f t="shared" si="144"/>
        <v>#DIV/0!</v>
      </c>
      <c r="BR225" s="136" t="e">
        <f t="shared" si="144"/>
        <v>#DIV/0!</v>
      </c>
      <c r="BS225" s="136" t="e">
        <f t="shared" si="144"/>
        <v>#DIV/0!</v>
      </c>
      <c r="BT225" s="136" t="e">
        <f t="shared" si="144"/>
        <v>#DIV/0!</v>
      </c>
      <c r="BU225" s="136" t="e">
        <f t="shared" si="144"/>
        <v>#DIV/0!</v>
      </c>
      <c r="BV225" s="136" t="e">
        <f t="shared" si="144"/>
        <v>#DIV/0!</v>
      </c>
      <c r="BW225" s="136" t="e">
        <f t="shared" si="144"/>
        <v>#DIV/0!</v>
      </c>
      <c r="BX225" s="136" t="e">
        <f t="shared" si="144"/>
        <v>#DIV/0!</v>
      </c>
      <c r="BY225" s="136" t="e">
        <f t="shared" si="144"/>
        <v>#DIV/0!</v>
      </c>
      <c r="BZ225" s="62"/>
      <c r="CA225" s="80">
        <f t="shared" si="158"/>
        <v>0</v>
      </c>
      <c r="CB225" s="136" t="e">
        <f t="shared" si="145"/>
        <v>#DIV/0!</v>
      </c>
      <c r="CC225" s="136" t="e">
        <f t="shared" si="145"/>
        <v>#DIV/0!</v>
      </c>
      <c r="CD225" s="136" t="e">
        <f t="shared" si="145"/>
        <v>#DIV/0!</v>
      </c>
      <c r="CE225" s="136" t="e">
        <f t="shared" si="145"/>
        <v>#DIV/0!</v>
      </c>
      <c r="CF225" s="136" t="e">
        <f t="shared" si="145"/>
        <v>#DIV/0!</v>
      </c>
      <c r="CG225" s="136" t="e">
        <f t="shared" si="145"/>
        <v>#DIV/0!</v>
      </c>
      <c r="CH225" s="136" t="e">
        <f t="shared" si="145"/>
        <v>#DIV/0!</v>
      </c>
      <c r="CI225" s="136" t="e">
        <f t="shared" si="145"/>
        <v>#DIV/0!</v>
      </c>
      <c r="CJ225" s="136" t="e">
        <f t="shared" si="145"/>
        <v>#DIV/0!</v>
      </c>
      <c r="CK225" s="136" t="e">
        <f t="shared" si="145"/>
        <v>#DIV/0!</v>
      </c>
      <c r="CL225" s="136" t="e">
        <f t="shared" si="145"/>
        <v>#DIV/0!</v>
      </c>
      <c r="CM225" s="136" t="e">
        <f t="shared" si="145"/>
        <v>#DIV/0!</v>
      </c>
      <c r="CN225" s="136" t="e">
        <f t="shared" si="145"/>
        <v>#DIV/0!</v>
      </c>
      <c r="CP225" s="80">
        <f t="shared" si="159"/>
        <v>0</v>
      </c>
      <c r="CQ225" s="136" t="e">
        <f t="shared" ref="CQ225" si="170">($O$90/T195-$P$90*T90/T195)*1000</f>
        <v>#DIV/0!</v>
      </c>
      <c r="CR225" s="136" t="e">
        <f t="shared" si="168"/>
        <v>#DIV/0!</v>
      </c>
      <c r="CS225" s="136" t="e">
        <f t="shared" si="168"/>
        <v>#DIV/0!</v>
      </c>
      <c r="CT225" s="136" t="e">
        <f t="shared" si="168"/>
        <v>#DIV/0!</v>
      </c>
      <c r="CU225" s="136" t="e">
        <f t="shared" si="168"/>
        <v>#DIV/0!</v>
      </c>
      <c r="CV225" s="136" t="e">
        <f t="shared" si="168"/>
        <v>#DIV/0!</v>
      </c>
      <c r="CW225" s="136" t="e">
        <f t="shared" si="168"/>
        <v>#DIV/0!</v>
      </c>
      <c r="CX225" s="136" t="e">
        <f t="shared" si="168"/>
        <v>#DIV/0!</v>
      </c>
      <c r="CY225" s="136" t="e">
        <f t="shared" si="168"/>
        <v>#DIV/0!</v>
      </c>
      <c r="CZ225" s="136" t="e">
        <f t="shared" si="168"/>
        <v>#DIV/0!</v>
      </c>
      <c r="DA225" s="136" t="e">
        <f t="shared" si="168"/>
        <v>#DIV/0!</v>
      </c>
      <c r="DB225" s="136" t="e">
        <f t="shared" si="147"/>
        <v>#DIV/0!</v>
      </c>
      <c r="DC225" s="136" t="e">
        <f t="shared" si="147"/>
        <v>#DIV/0!</v>
      </c>
      <c r="DE225" s="80">
        <f t="shared" si="161"/>
        <v>0</v>
      </c>
      <c r="DF225" s="136" t="e">
        <f t="shared" si="169"/>
        <v>#DIV/0!</v>
      </c>
      <c r="DG225" s="136" t="e">
        <f t="shared" si="169"/>
        <v>#DIV/0!</v>
      </c>
      <c r="DH225" s="136" t="e">
        <f t="shared" si="169"/>
        <v>#DIV/0!</v>
      </c>
      <c r="DI225" s="136" t="e">
        <f t="shared" si="169"/>
        <v>#DIV/0!</v>
      </c>
      <c r="DJ225" s="136" t="e">
        <f t="shared" si="169"/>
        <v>#DIV/0!</v>
      </c>
      <c r="DK225" s="136" t="e">
        <f t="shared" si="169"/>
        <v>#DIV/0!</v>
      </c>
      <c r="DL225" s="136" t="e">
        <f t="shared" si="169"/>
        <v>#DIV/0!</v>
      </c>
      <c r="DM225" s="136" t="e">
        <f t="shared" si="169"/>
        <v>#DIV/0!</v>
      </c>
      <c r="DN225" s="136" t="e">
        <f t="shared" si="169"/>
        <v>#DIV/0!</v>
      </c>
      <c r="DO225" s="136" t="e">
        <f t="shared" si="169"/>
        <v>#DIV/0!</v>
      </c>
      <c r="DP225" s="136" t="e">
        <f t="shared" si="169"/>
        <v>#DIV/0!</v>
      </c>
      <c r="DQ225" s="136" t="e">
        <f t="shared" si="149"/>
        <v>#DIV/0!</v>
      </c>
      <c r="DR225" s="136" t="e">
        <f t="shared" si="149"/>
        <v>#DIV/0!</v>
      </c>
      <c r="DT225" s="80">
        <f t="shared" si="163"/>
        <v>0</v>
      </c>
      <c r="DU225" s="136" t="e">
        <f t="shared" ref="DU225:EE225" si="171">($O$90/AX195-$P$90*AX90/AX195)*1000</f>
        <v>#DIV/0!</v>
      </c>
      <c r="DV225" s="136" t="e">
        <f t="shared" si="171"/>
        <v>#DIV/0!</v>
      </c>
      <c r="DW225" s="136" t="e">
        <f t="shared" si="171"/>
        <v>#DIV/0!</v>
      </c>
      <c r="DX225" s="136" t="e">
        <f t="shared" si="171"/>
        <v>#DIV/0!</v>
      </c>
      <c r="DY225" s="136" t="e">
        <f t="shared" si="171"/>
        <v>#DIV/0!</v>
      </c>
      <c r="DZ225" s="136" t="e">
        <f t="shared" si="171"/>
        <v>#DIV/0!</v>
      </c>
      <c r="EA225" s="136" t="e">
        <f t="shared" si="171"/>
        <v>#DIV/0!</v>
      </c>
      <c r="EB225" s="136" t="e">
        <f t="shared" si="171"/>
        <v>#DIV/0!</v>
      </c>
      <c r="EC225" s="136" t="e">
        <f t="shared" si="171"/>
        <v>#DIV/0!</v>
      </c>
      <c r="ED225" s="136" t="e">
        <f t="shared" si="171"/>
        <v>#DIV/0!</v>
      </c>
      <c r="EE225" s="136" t="e">
        <f t="shared" si="171"/>
        <v>#DIV/0!</v>
      </c>
      <c r="EF225" s="136" t="e">
        <f t="shared" si="151"/>
        <v>#DIV/0!</v>
      </c>
      <c r="EG225" s="136" t="e">
        <f t="shared" si="151"/>
        <v>#DIV/0!</v>
      </c>
      <c r="EI225" s="80">
        <f t="shared" si="165"/>
        <v>0</v>
      </c>
      <c r="EJ225" s="136" t="e">
        <f t="shared" ref="EJ225:ET225" si="172">($O$91/AX195-$P$91*AX90/AX195)*1000</f>
        <v>#DIV/0!</v>
      </c>
      <c r="EK225" s="136" t="e">
        <f t="shared" si="172"/>
        <v>#DIV/0!</v>
      </c>
      <c r="EL225" s="136" t="e">
        <f t="shared" si="172"/>
        <v>#DIV/0!</v>
      </c>
      <c r="EM225" s="136" t="e">
        <f t="shared" si="172"/>
        <v>#DIV/0!</v>
      </c>
      <c r="EN225" s="136" t="e">
        <f t="shared" si="172"/>
        <v>#DIV/0!</v>
      </c>
      <c r="EO225" s="136" t="e">
        <f t="shared" si="172"/>
        <v>#DIV/0!</v>
      </c>
      <c r="EP225" s="136" t="e">
        <f t="shared" si="172"/>
        <v>#DIV/0!</v>
      </c>
      <c r="EQ225" s="136" t="e">
        <f t="shared" si="172"/>
        <v>#DIV/0!</v>
      </c>
      <c r="ER225" s="136" t="e">
        <f t="shared" si="172"/>
        <v>#DIV/0!</v>
      </c>
      <c r="ES225" s="136" t="e">
        <f t="shared" si="172"/>
        <v>#DIV/0!</v>
      </c>
      <c r="ET225" s="136" t="e">
        <f t="shared" si="172"/>
        <v>#DIV/0!</v>
      </c>
      <c r="EU225" s="136" t="e">
        <f t="shared" si="153"/>
        <v>#DIV/0!</v>
      </c>
      <c r="EV225" s="136" t="e">
        <f t="shared" si="153"/>
        <v>#DIV/0!</v>
      </c>
    </row>
    <row r="226" spans="1:155">
      <c r="S226" s="95" t="s">
        <v>110</v>
      </c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95"/>
      <c r="AH226" s="95" t="s">
        <v>111</v>
      </c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 t="s">
        <v>112</v>
      </c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 t="s">
        <v>113</v>
      </c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 t="s">
        <v>114</v>
      </c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 t="s">
        <v>115</v>
      </c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 t="s">
        <v>116</v>
      </c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 t="s">
        <v>117</v>
      </c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</row>
    <row r="227" spans="1:155">
      <c r="S227" s="67" t="s">
        <v>119</v>
      </c>
      <c r="T227" s="454">
        <f>T212</f>
        <v>0</v>
      </c>
      <c r="U227" s="454">
        <f t="shared" ref="U227:AD227" si="173">U212</f>
        <v>10</v>
      </c>
      <c r="V227" s="454">
        <f t="shared" si="173"/>
        <v>20</v>
      </c>
      <c r="W227" s="454">
        <f t="shared" si="173"/>
        <v>30</v>
      </c>
      <c r="X227" s="454">
        <f t="shared" si="173"/>
        <v>40</v>
      </c>
      <c r="Y227" s="454">
        <f t="shared" si="173"/>
        <v>50</v>
      </c>
      <c r="Z227" s="454">
        <f t="shared" si="173"/>
        <v>60</v>
      </c>
      <c r="AA227" s="25">
        <f t="shared" si="173"/>
        <v>70</v>
      </c>
      <c r="AB227" s="25">
        <f t="shared" si="173"/>
        <v>80</v>
      </c>
      <c r="AC227" s="25">
        <f t="shared" si="173"/>
        <v>90</v>
      </c>
      <c r="AD227" s="25">
        <f t="shared" si="173"/>
        <v>100</v>
      </c>
      <c r="AE227" s="26"/>
      <c r="AF227" s="26"/>
      <c r="AH227" s="126" t="s">
        <v>119</v>
      </c>
      <c r="AI227" s="138">
        <f>T227</f>
        <v>0</v>
      </c>
      <c r="AJ227" s="138">
        <f t="shared" ref="AJ227:AS227" si="174">U227</f>
        <v>10</v>
      </c>
      <c r="AK227" s="138">
        <f t="shared" si="174"/>
        <v>20</v>
      </c>
      <c r="AL227" s="138">
        <f t="shared" si="174"/>
        <v>30</v>
      </c>
      <c r="AM227" s="138">
        <f t="shared" si="174"/>
        <v>40</v>
      </c>
      <c r="AN227" s="138">
        <f t="shared" si="174"/>
        <v>50</v>
      </c>
      <c r="AO227" s="138">
        <f t="shared" si="174"/>
        <v>60</v>
      </c>
      <c r="AP227" s="138">
        <f t="shared" si="174"/>
        <v>70</v>
      </c>
      <c r="AQ227" s="138">
        <f t="shared" si="174"/>
        <v>80</v>
      </c>
      <c r="AR227" s="138">
        <f t="shared" si="174"/>
        <v>90</v>
      </c>
      <c r="AS227" s="138">
        <f t="shared" si="174"/>
        <v>100</v>
      </c>
      <c r="AT227" s="136" t="e">
        <f t="shared" ref="AT227:AT239" si="175">($H$6/AE198-$G$6*AE78/AE183)*1000</f>
        <v>#DIV/0!</v>
      </c>
      <c r="AU227" s="80">
        <f t="shared" ref="AU227" si="176">AU212</f>
        <v>0</v>
      </c>
      <c r="AW227" s="126" t="s">
        <v>119</v>
      </c>
      <c r="AX227" s="80">
        <f>AX212</f>
        <v>0</v>
      </c>
      <c r="AY227" s="80">
        <f t="shared" ref="AY227:BJ227" si="177">AY212</f>
        <v>10</v>
      </c>
      <c r="AZ227" s="80">
        <f t="shared" si="177"/>
        <v>20</v>
      </c>
      <c r="BA227" s="80">
        <f t="shared" si="177"/>
        <v>30</v>
      </c>
      <c r="BB227" s="80">
        <f t="shared" si="177"/>
        <v>40</v>
      </c>
      <c r="BC227" s="80">
        <f t="shared" si="177"/>
        <v>50</v>
      </c>
      <c r="BD227" s="80">
        <f t="shared" si="177"/>
        <v>60</v>
      </c>
      <c r="BE227" s="80">
        <f t="shared" si="177"/>
        <v>70</v>
      </c>
      <c r="BF227" s="80">
        <f t="shared" si="177"/>
        <v>80</v>
      </c>
      <c r="BG227" s="80">
        <f t="shared" si="177"/>
        <v>90</v>
      </c>
      <c r="BH227" s="80">
        <f t="shared" si="177"/>
        <v>100</v>
      </c>
      <c r="BI227" s="80">
        <f t="shared" si="177"/>
        <v>0</v>
      </c>
      <c r="BJ227" s="80">
        <f t="shared" si="177"/>
        <v>0</v>
      </c>
      <c r="BK227" s="62"/>
      <c r="BL227" s="126" t="s">
        <v>119</v>
      </c>
      <c r="BM227" s="80">
        <f>BM212</f>
        <v>0</v>
      </c>
      <c r="BN227" s="80">
        <f t="shared" ref="BN227:BY227" si="178">BN212</f>
        <v>10</v>
      </c>
      <c r="BO227" s="80">
        <f t="shared" si="178"/>
        <v>20</v>
      </c>
      <c r="BP227" s="80">
        <f t="shared" si="178"/>
        <v>30</v>
      </c>
      <c r="BQ227" s="80">
        <f t="shared" si="178"/>
        <v>40</v>
      </c>
      <c r="BR227" s="80">
        <f t="shared" si="178"/>
        <v>50</v>
      </c>
      <c r="BS227" s="80">
        <f t="shared" si="178"/>
        <v>60</v>
      </c>
      <c r="BT227" s="80">
        <f t="shared" si="178"/>
        <v>70</v>
      </c>
      <c r="BU227" s="80">
        <f t="shared" si="178"/>
        <v>80</v>
      </c>
      <c r="BV227" s="80">
        <f t="shared" si="178"/>
        <v>90</v>
      </c>
      <c r="BW227" s="80">
        <f t="shared" si="178"/>
        <v>100</v>
      </c>
      <c r="BX227" s="80">
        <f t="shared" si="178"/>
        <v>0</v>
      </c>
      <c r="BY227" s="80">
        <f t="shared" si="178"/>
        <v>0</v>
      </c>
      <c r="BZ227" s="62"/>
      <c r="CA227" s="126" t="s">
        <v>119</v>
      </c>
      <c r="CB227" s="80">
        <f>CB212</f>
        <v>0</v>
      </c>
      <c r="CC227" s="80">
        <f t="shared" ref="CC227:CN227" si="179">CC212</f>
        <v>10</v>
      </c>
      <c r="CD227" s="80">
        <f t="shared" si="179"/>
        <v>20</v>
      </c>
      <c r="CE227" s="80">
        <f t="shared" si="179"/>
        <v>30</v>
      </c>
      <c r="CF227" s="80">
        <f t="shared" si="179"/>
        <v>40</v>
      </c>
      <c r="CG227" s="80">
        <f t="shared" si="179"/>
        <v>50</v>
      </c>
      <c r="CH227" s="80">
        <f t="shared" si="179"/>
        <v>60</v>
      </c>
      <c r="CI227" s="80">
        <f t="shared" si="179"/>
        <v>70</v>
      </c>
      <c r="CJ227" s="80">
        <f t="shared" si="179"/>
        <v>80</v>
      </c>
      <c r="CK227" s="80">
        <f t="shared" si="179"/>
        <v>90</v>
      </c>
      <c r="CL227" s="80">
        <f t="shared" si="179"/>
        <v>100</v>
      </c>
      <c r="CM227" s="80">
        <f t="shared" si="179"/>
        <v>0</v>
      </c>
      <c r="CN227" s="80">
        <f t="shared" si="179"/>
        <v>0</v>
      </c>
      <c r="CP227" s="126" t="s">
        <v>119</v>
      </c>
      <c r="CQ227" s="80">
        <f>CQ212</f>
        <v>0</v>
      </c>
      <c r="CR227" s="80">
        <f t="shared" ref="CR227:DC227" si="180">CR212</f>
        <v>10</v>
      </c>
      <c r="CS227" s="80">
        <f t="shared" si="180"/>
        <v>20</v>
      </c>
      <c r="CT227" s="80">
        <f t="shared" si="180"/>
        <v>30</v>
      </c>
      <c r="CU227" s="80">
        <f t="shared" si="180"/>
        <v>40</v>
      </c>
      <c r="CV227" s="80">
        <f t="shared" si="180"/>
        <v>50</v>
      </c>
      <c r="CW227" s="80">
        <f t="shared" si="180"/>
        <v>60</v>
      </c>
      <c r="CX227" s="80">
        <f t="shared" si="180"/>
        <v>70</v>
      </c>
      <c r="CY227" s="80">
        <f t="shared" si="180"/>
        <v>80</v>
      </c>
      <c r="CZ227" s="80">
        <f t="shared" si="180"/>
        <v>90</v>
      </c>
      <c r="DA227" s="80">
        <f t="shared" si="180"/>
        <v>100</v>
      </c>
      <c r="DB227" s="80">
        <f t="shared" si="180"/>
        <v>0</v>
      </c>
      <c r="DC227" s="80">
        <f t="shared" si="180"/>
        <v>0</v>
      </c>
      <c r="DE227" s="126" t="s">
        <v>119</v>
      </c>
      <c r="DF227" s="80">
        <f>DF212</f>
        <v>0</v>
      </c>
      <c r="DG227" s="80">
        <f t="shared" ref="DG227:DR227" si="181">DG212</f>
        <v>10</v>
      </c>
      <c r="DH227" s="80">
        <f t="shared" si="181"/>
        <v>20</v>
      </c>
      <c r="DI227" s="80">
        <f t="shared" si="181"/>
        <v>30</v>
      </c>
      <c r="DJ227" s="80">
        <f t="shared" si="181"/>
        <v>40</v>
      </c>
      <c r="DK227" s="80">
        <f t="shared" si="181"/>
        <v>50</v>
      </c>
      <c r="DL227" s="80">
        <f t="shared" si="181"/>
        <v>60</v>
      </c>
      <c r="DM227" s="80">
        <f t="shared" si="181"/>
        <v>70</v>
      </c>
      <c r="DN227" s="80">
        <f t="shared" si="181"/>
        <v>80</v>
      </c>
      <c r="DO227" s="80">
        <f t="shared" si="181"/>
        <v>90</v>
      </c>
      <c r="DP227" s="80">
        <f t="shared" si="181"/>
        <v>100</v>
      </c>
      <c r="DQ227" s="80">
        <f t="shared" si="181"/>
        <v>0</v>
      </c>
      <c r="DR227" s="80">
        <f t="shared" si="181"/>
        <v>0</v>
      </c>
      <c r="DT227" s="126" t="s">
        <v>119</v>
      </c>
      <c r="DU227" s="80">
        <f>DU212</f>
        <v>0</v>
      </c>
      <c r="DV227" s="80">
        <f t="shared" ref="DV227:EG227" si="182">DV212</f>
        <v>10</v>
      </c>
      <c r="DW227" s="80">
        <f t="shared" si="182"/>
        <v>20</v>
      </c>
      <c r="DX227" s="80">
        <f t="shared" si="182"/>
        <v>30</v>
      </c>
      <c r="DY227" s="80">
        <f t="shared" si="182"/>
        <v>40</v>
      </c>
      <c r="DZ227" s="80">
        <f t="shared" si="182"/>
        <v>50</v>
      </c>
      <c r="EA227" s="80">
        <f t="shared" si="182"/>
        <v>60</v>
      </c>
      <c r="EB227" s="80">
        <f t="shared" si="182"/>
        <v>70</v>
      </c>
      <c r="EC227" s="80">
        <f t="shared" si="182"/>
        <v>80</v>
      </c>
      <c r="ED227" s="80">
        <f t="shared" si="182"/>
        <v>90</v>
      </c>
      <c r="EE227" s="80">
        <f t="shared" si="182"/>
        <v>100</v>
      </c>
      <c r="EF227" s="80">
        <f t="shared" si="182"/>
        <v>0</v>
      </c>
      <c r="EG227" s="80">
        <f t="shared" si="182"/>
        <v>0</v>
      </c>
      <c r="EI227" s="126" t="s">
        <v>119</v>
      </c>
      <c r="EJ227" s="80">
        <f>EJ212</f>
        <v>0</v>
      </c>
      <c r="EK227" s="80">
        <f t="shared" ref="EK227:EV227" si="183">EK212</f>
        <v>10</v>
      </c>
      <c r="EL227" s="80">
        <f t="shared" si="183"/>
        <v>20</v>
      </c>
      <c r="EM227" s="80">
        <f t="shared" si="183"/>
        <v>30</v>
      </c>
      <c r="EN227" s="80">
        <f t="shared" si="183"/>
        <v>40</v>
      </c>
      <c r="EO227" s="80">
        <f t="shared" si="183"/>
        <v>50</v>
      </c>
      <c r="EP227" s="80">
        <f t="shared" si="183"/>
        <v>60</v>
      </c>
      <c r="EQ227" s="80">
        <f t="shared" si="183"/>
        <v>70</v>
      </c>
      <c r="ER227" s="80">
        <f t="shared" si="183"/>
        <v>80</v>
      </c>
      <c r="ES227" s="80">
        <f t="shared" si="183"/>
        <v>90</v>
      </c>
      <c r="ET227" s="80">
        <f t="shared" si="183"/>
        <v>100</v>
      </c>
      <c r="EU227" s="80">
        <f t="shared" si="183"/>
        <v>0</v>
      </c>
      <c r="EV227" s="80">
        <f t="shared" si="183"/>
        <v>0</v>
      </c>
    </row>
    <row r="228" spans="1:155">
      <c r="S228" s="25">
        <f>S213</f>
        <v>0</v>
      </c>
      <c r="T228" s="399">
        <f t="shared" ref="T228:AD239" ca="1" si="184">($H$5/T198-$G$5*T78/T183)*1000</f>
        <v>-2.1458315708282703</v>
      </c>
      <c r="U228" s="399">
        <f t="shared" ca="1" si="184"/>
        <v>-3.6516353825123682</v>
      </c>
      <c r="V228" s="399">
        <f t="shared" ca="1" si="184"/>
        <v>-4.8131004585319186</v>
      </c>
      <c r="W228" s="399">
        <f t="shared" ca="1" si="184"/>
        <v>-5.9260370281798513</v>
      </c>
      <c r="X228" s="399">
        <f t="shared" ca="1" si="184"/>
        <v>-7.1455907850923035</v>
      </c>
      <c r="Y228" s="399">
        <f t="shared" ca="1" si="184"/>
        <v>-8.6134502943287075</v>
      </c>
      <c r="Z228" s="399">
        <f t="shared" ca="1" si="184"/>
        <v>-10.523887283553186</v>
      </c>
      <c r="AA228" s="399">
        <f t="shared" ca="1" si="184"/>
        <v>-13.217763901247944</v>
      </c>
      <c r="AB228" s="399">
        <f t="shared" ca="1" si="184"/>
        <v>-17.416269478829538</v>
      </c>
      <c r="AC228" s="399">
        <f t="shared" ca="1" si="184"/>
        <v>-25.023289831421625</v>
      </c>
      <c r="AD228" s="399">
        <f t="shared" ca="1" si="184"/>
        <v>-999000</v>
      </c>
      <c r="AE228" s="399"/>
      <c r="AF228" s="399"/>
      <c r="AH228" s="83">
        <f>AH213</f>
        <v>0</v>
      </c>
      <c r="AI228" s="136">
        <f t="shared" ref="AI228:AS239" ca="1" si="185">($H$5/T198-$G$5*T78/T183)*1000</f>
        <v>-2.1458315708282703</v>
      </c>
      <c r="AJ228" s="136">
        <f t="shared" ca="1" si="185"/>
        <v>-3.6516353825123682</v>
      </c>
      <c r="AK228" s="136">
        <f t="shared" ca="1" si="185"/>
        <v>-4.8131004585319186</v>
      </c>
      <c r="AL228" s="136">
        <f t="shared" ca="1" si="185"/>
        <v>-5.9260370281798513</v>
      </c>
      <c r="AM228" s="136">
        <f t="shared" ca="1" si="185"/>
        <v>-7.1455907850923035</v>
      </c>
      <c r="AN228" s="136">
        <f t="shared" ca="1" si="185"/>
        <v>-8.6134502943287075</v>
      </c>
      <c r="AO228" s="136">
        <f t="shared" ca="1" si="185"/>
        <v>-10.523887283553186</v>
      </c>
      <c r="AP228" s="136">
        <f t="shared" ca="1" si="185"/>
        <v>-13.217763901247944</v>
      </c>
      <c r="AQ228" s="136">
        <f t="shared" ca="1" si="185"/>
        <v>-17.416269478829538</v>
      </c>
      <c r="AR228" s="136">
        <f t="shared" ca="1" si="185"/>
        <v>-25.023289831421625</v>
      </c>
      <c r="AS228" s="136">
        <f t="shared" ca="1" si="185"/>
        <v>-999000</v>
      </c>
      <c r="AT228" s="136" t="e">
        <f t="shared" si="175"/>
        <v>#DIV/0!</v>
      </c>
      <c r="AU228" s="136" t="e">
        <f t="shared" ref="AU228:AU240" si="186">($H$6/AF198-$G$6*AF78/AF183)*1000</f>
        <v>#DIV/0!</v>
      </c>
      <c r="AW228" s="80">
        <f>AW213</f>
        <v>0</v>
      </c>
      <c r="AX228" s="136">
        <f t="shared" ref="AX228:BJ240" ca="1" si="187">($H$7/T198-$G$7*T78/T183)*1000</f>
        <v>4.86205128512246</v>
      </c>
      <c r="AY228" s="136">
        <f t="shared" ca="1" si="187"/>
        <v>3.9923712064365882</v>
      </c>
      <c r="AZ228" s="136">
        <f t="shared" ca="1" si="187"/>
        <v>3.6213141065256353</v>
      </c>
      <c r="BA228" s="136">
        <f t="shared" ca="1" si="187"/>
        <v>3.4961254412504434</v>
      </c>
      <c r="BB228" s="136">
        <f t="shared" ca="1" si="187"/>
        <v>3.5365749022176631</v>
      </c>
      <c r="BC228" s="136">
        <f t="shared" ca="1" si="187"/>
        <v>3.725820100343705</v>
      </c>
      <c r="BD228" s="136">
        <f t="shared" ca="1" si="187"/>
        <v>4.0882876500537346</v>
      </c>
      <c r="BE228" s="136">
        <f t="shared" ca="1" si="187"/>
        <v>4.7011571675371879</v>
      </c>
      <c r="BF228" s="136">
        <f t="shared" ca="1" si="187"/>
        <v>5.7526226219264087</v>
      </c>
      <c r="BG228" s="136">
        <f t="shared" ca="1" si="187"/>
        <v>7.759729786651449</v>
      </c>
      <c r="BH228" s="136">
        <f t="shared" ca="1" si="187"/>
        <v>1000</v>
      </c>
      <c r="BI228" s="136" t="e">
        <f t="shared" si="187"/>
        <v>#DIV/0!</v>
      </c>
      <c r="BJ228" s="136" t="e">
        <f t="shared" si="187"/>
        <v>#DIV/0!</v>
      </c>
      <c r="BK228" s="62"/>
      <c r="BL228" s="80">
        <f>BL213</f>
        <v>0</v>
      </c>
      <c r="BM228" s="136">
        <f t="shared" ref="BM228:BY240" ca="1" si="188">($H$8/T198-$G$8*T78/T183)*1000</f>
        <v>9.1537144267790005</v>
      </c>
      <c r="BN228" s="136">
        <f t="shared" ca="1" si="188"/>
        <v>11.295641971461325</v>
      </c>
      <c r="BO228" s="136">
        <f t="shared" ca="1" si="188"/>
        <v>13.247515023589472</v>
      </c>
      <c r="BP228" s="136">
        <f t="shared" ca="1" si="188"/>
        <v>15.348199497610146</v>
      </c>
      <c r="BQ228" s="136">
        <f t="shared" ca="1" si="188"/>
        <v>17.827756472402271</v>
      </c>
      <c r="BR228" s="136">
        <f t="shared" ca="1" si="188"/>
        <v>20.952720689001122</v>
      </c>
      <c r="BS228" s="136">
        <f t="shared" ca="1" si="188"/>
        <v>25.136062217160109</v>
      </c>
      <c r="BT228" s="136">
        <f t="shared" ca="1" si="188"/>
        <v>31.136684970033073</v>
      </c>
      <c r="BU228" s="136">
        <f t="shared" ca="1" si="188"/>
        <v>40.585161579585488</v>
      </c>
      <c r="BV228" s="136">
        <f t="shared" ca="1" si="188"/>
        <v>57.806309449494705</v>
      </c>
      <c r="BW228" s="136">
        <f t="shared" ca="1" si="188"/>
        <v>1999000</v>
      </c>
      <c r="BX228" s="136" t="e">
        <f t="shared" si="188"/>
        <v>#DIV/0!</v>
      </c>
      <c r="BY228" s="136" t="e">
        <f t="shared" si="188"/>
        <v>#DIV/0!</v>
      </c>
      <c r="BZ228" s="62"/>
      <c r="CA228" s="80">
        <f>CA213</f>
        <v>0</v>
      </c>
      <c r="CB228" s="136">
        <f t="shared" ref="CB228:CN240" ca="1" si="189">($H$9/T198-$G$9*T78/T183)*1000</f>
        <v>-2.1458315708282703</v>
      </c>
      <c r="CC228" s="136">
        <f t="shared" ca="1" si="189"/>
        <v>-3.6516353825123682</v>
      </c>
      <c r="CD228" s="136">
        <f t="shared" ca="1" si="189"/>
        <v>-4.8131004585319186</v>
      </c>
      <c r="CE228" s="136">
        <f t="shared" ca="1" si="189"/>
        <v>-5.9260370281798513</v>
      </c>
      <c r="CF228" s="136">
        <f t="shared" ca="1" si="189"/>
        <v>-7.1455907850923035</v>
      </c>
      <c r="CG228" s="136">
        <f t="shared" ca="1" si="189"/>
        <v>-8.6134502943287075</v>
      </c>
      <c r="CH228" s="136">
        <f t="shared" ca="1" si="189"/>
        <v>-10.523887283553186</v>
      </c>
      <c r="CI228" s="136">
        <f t="shared" ca="1" si="189"/>
        <v>-13.217763901247944</v>
      </c>
      <c r="CJ228" s="136">
        <f t="shared" ca="1" si="189"/>
        <v>-17.416269478829538</v>
      </c>
      <c r="CK228" s="136">
        <f t="shared" ca="1" si="189"/>
        <v>-25.023289831421625</v>
      </c>
      <c r="CL228" s="136">
        <f t="shared" ca="1" si="189"/>
        <v>-999000</v>
      </c>
      <c r="CM228" s="136" t="e">
        <f t="shared" si="189"/>
        <v>#DIV/0!</v>
      </c>
      <c r="CN228" s="136" t="e">
        <f t="shared" si="189"/>
        <v>#DIV/0!</v>
      </c>
      <c r="CP228" s="80">
        <f>CP213</f>
        <v>0</v>
      </c>
      <c r="CQ228" s="136">
        <f ca="1">($H$10/T198-$G$10*T78/T183)*1000</f>
        <v>2.1458315708282703</v>
      </c>
      <c r="CR228" s="136">
        <f t="shared" ref="CR228:DA238" ca="1" si="190">($H$10/U198-$G$10*U78/U183)*1000</f>
        <v>3.6516353825123682</v>
      </c>
      <c r="CS228" s="136">
        <f t="shared" ca="1" si="190"/>
        <v>4.8131004585319186</v>
      </c>
      <c r="CT228" s="136">
        <f t="shared" ca="1" si="190"/>
        <v>5.9260370281798513</v>
      </c>
      <c r="CU228" s="136">
        <f t="shared" ca="1" si="190"/>
        <v>7.1455907850923035</v>
      </c>
      <c r="CV228" s="136">
        <f t="shared" ca="1" si="190"/>
        <v>8.6134502943287075</v>
      </c>
      <c r="CW228" s="136">
        <f t="shared" ca="1" si="190"/>
        <v>10.523887283553186</v>
      </c>
      <c r="CX228" s="136">
        <f t="shared" ca="1" si="190"/>
        <v>13.217763901247944</v>
      </c>
      <c r="CY228" s="136">
        <f t="shared" ca="1" si="190"/>
        <v>17.416269478829538</v>
      </c>
      <c r="CZ228" s="136">
        <f t="shared" ca="1" si="190"/>
        <v>25.023289831421625</v>
      </c>
      <c r="DA228" s="136">
        <f t="shared" ca="1" si="190"/>
        <v>999000</v>
      </c>
      <c r="DB228" s="136" t="e">
        <f t="shared" ref="DB228:DC240" si="191">($P$90/AE198-$O$90*AE78/AE183)*1000</f>
        <v>#DIV/0!</v>
      </c>
      <c r="DC228" s="136" t="e">
        <f t="shared" si="191"/>
        <v>#DIV/0!</v>
      </c>
      <c r="DE228" s="80">
        <f>DE213</f>
        <v>0</v>
      </c>
      <c r="DF228" s="136">
        <f ca="1">($H$11/T198-$G$11*T78/T183)*1000</f>
        <v>4.86205128512246</v>
      </c>
      <c r="DG228" s="136">
        <f t="shared" ref="DG228:DP238" ca="1" si="192">($H$11/U198-$G$11*U78/U183)*1000</f>
        <v>3.9923712064365882</v>
      </c>
      <c r="DH228" s="136">
        <f t="shared" ca="1" si="192"/>
        <v>3.6213141065256353</v>
      </c>
      <c r="DI228" s="136">
        <f t="shared" ca="1" si="192"/>
        <v>3.4961254412504434</v>
      </c>
      <c r="DJ228" s="136">
        <f t="shared" ca="1" si="192"/>
        <v>3.5365749022176631</v>
      </c>
      <c r="DK228" s="136">
        <f t="shared" ca="1" si="192"/>
        <v>3.725820100343705</v>
      </c>
      <c r="DL228" s="136">
        <f t="shared" ca="1" si="192"/>
        <v>4.0882876500537346</v>
      </c>
      <c r="DM228" s="136">
        <f t="shared" ca="1" si="192"/>
        <v>4.7011571675371879</v>
      </c>
      <c r="DN228" s="136">
        <f t="shared" ca="1" si="192"/>
        <v>5.7526226219264087</v>
      </c>
      <c r="DO228" s="136">
        <f t="shared" ca="1" si="192"/>
        <v>7.759729786651449</v>
      </c>
      <c r="DP228" s="136">
        <f t="shared" ca="1" si="192"/>
        <v>1000</v>
      </c>
      <c r="DQ228" s="136" t="e">
        <f t="shared" ref="DQ228:DR240" si="193">($P$91/AE198-$O$91*AE78/AE183)*1000</f>
        <v>#DIV/0!</v>
      </c>
      <c r="DR228" s="136" t="e">
        <f t="shared" si="193"/>
        <v>#DIV/0!</v>
      </c>
      <c r="DT228" s="80">
        <f>DT213</f>
        <v>0</v>
      </c>
      <c r="DU228" s="136">
        <f ca="1">-T78/T183*1000</f>
        <v>-2.1458315708282703</v>
      </c>
      <c r="DV228" s="136">
        <f t="shared" ref="DV228:EE239" ca="1" si="194">-U78/U183*1000</f>
        <v>-3.6516353825123682</v>
      </c>
      <c r="DW228" s="136">
        <f t="shared" ca="1" si="194"/>
        <v>-4.8131004585319186</v>
      </c>
      <c r="DX228" s="136">
        <f t="shared" ca="1" si="194"/>
        <v>-5.9260370281798513</v>
      </c>
      <c r="DY228" s="136">
        <f t="shared" ca="1" si="194"/>
        <v>-7.1455907850923035</v>
      </c>
      <c r="DZ228" s="136">
        <f t="shared" ca="1" si="194"/>
        <v>-8.6134502943287075</v>
      </c>
      <c r="EA228" s="136">
        <f t="shared" ca="1" si="194"/>
        <v>-10.523887283553186</v>
      </c>
      <c r="EB228" s="136">
        <f t="shared" ca="1" si="194"/>
        <v>-13.217763901247944</v>
      </c>
      <c r="EC228" s="136">
        <f t="shared" ca="1" si="194"/>
        <v>-17.416269478829538</v>
      </c>
      <c r="ED228" s="136">
        <f t="shared" ca="1" si="194"/>
        <v>-25.023289831421625</v>
      </c>
      <c r="EE228" s="136">
        <f t="shared" si="194"/>
        <v>-999000</v>
      </c>
      <c r="EF228" s="136" t="e">
        <f t="shared" ref="EF228:EG240" si="195">($P$90/BI198-$O$90*BI78/BI183)*1000</f>
        <v>#DIV/0!</v>
      </c>
      <c r="EG228" s="136" t="e">
        <f t="shared" si="195"/>
        <v>#DIV/0!</v>
      </c>
      <c r="EI228" s="80">
        <f>EI213</f>
        <v>0</v>
      </c>
      <c r="EJ228" s="136">
        <f ca="1">T78/T183*1000</f>
        <v>2.1458315708282703</v>
      </c>
      <c r="EK228" s="136">
        <f t="shared" ref="EK228:ET239" ca="1" si="196">U78/U183*1000</f>
        <v>3.6516353825123682</v>
      </c>
      <c r="EL228" s="136">
        <f t="shared" ca="1" si="196"/>
        <v>4.8131004585319186</v>
      </c>
      <c r="EM228" s="136">
        <f t="shared" ca="1" si="196"/>
        <v>5.9260370281798513</v>
      </c>
      <c r="EN228" s="136">
        <f t="shared" ca="1" si="196"/>
        <v>7.1455907850923035</v>
      </c>
      <c r="EO228" s="136">
        <f t="shared" ca="1" si="196"/>
        <v>8.6134502943287075</v>
      </c>
      <c r="EP228" s="136">
        <f t="shared" ca="1" si="196"/>
        <v>10.523887283553186</v>
      </c>
      <c r="EQ228" s="136">
        <f t="shared" ca="1" si="196"/>
        <v>13.217763901247944</v>
      </c>
      <c r="ER228" s="136">
        <f t="shared" ca="1" si="196"/>
        <v>17.416269478829538</v>
      </c>
      <c r="ES228" s="136">
        <f t="shared" ca="1" si="196"/>
        <v>25.023289831421625</v>
      </c>
      <c r="ET228" s="136">
        <f t="shared" si="196"/>
        <v>999000</v>
      </c>
      <c r="EU228" s="136" t="e">
        <f t="shared" ref="EU228:EV240" si="197">($P$91/BI198-$O$91*BI78/BI183)*1000</f>
        <v>#DIV/0!</v>
      </c>
      <c r="EV228" s="136" t="e">
        <f t="shared" si="197"/>
        <v>#DIV/0!</v>
      </c>
    </row>
    <row r="229" spans="1:155">
      <c r="S229" s="25">
        <f t="shared" ref="S229:S239" si="198">S214</f>
        <v>10</v>
      </c>
      <c r="T229" s="399">
        <f t="shared" ca="1" si="184"/>
        <v>-0.91083021329274461</v>
      </c>
      <c r="U229" s="399">
        <f t="shared" ca="1" si="184"/>
        <v>-1.8978905739652498</v>
      </c>
      <c r="V229" s="399">
        <f t="shared" ca="1" si="184"/>
        <v>-2.8517111076609294</v>
      </c>
      <c r="W229" s="399">
        <f t="shared" ca="1" si="184"/>
        <v>-3.858501242162669</v>
      </c>
      <c r="X229" s="399">
        <f t="shared" ca="1" si="184"/>
        <v>-5.0084081849044146</v>
      </c>
      <c r="Y229" s="399">
        <f t="shared" ca="1" si="184"/>
        <v>-6.4241333660932884</v>
      </c>
      <c r="Z229" s="399">
        <f t="shared" ca="1" si="184"/>
        <v>-8.3094448868483575</v>
      </c>
      <c r="AA229" s="399">
        <f t="shared" ca="1" si="184"/>
        <v>-11.064522359367794</v>
      </c>
      <c r="AB229" s="399">
        <f t="shared" ca="1" si="184"/>
        <v>-15.638556277235441</v>
      </c>
      <c r="AC229" s="399">
        <f t="shared" ca="1" si="184"/>
        <v>-25.023289831421632</v>
      </c>
      <c r="AD229" s="399" t="e">
        <f t="shared" si="184"/>
        <v>#DIV/0!</v>
      </c>
      <c r="AE229" s="399"/>
      <c r="AF229" s="399"/>
      <c r="AH229" s="83">
        <f t="shared" ref="AH229:AH240" si="199">AH214</f>
        <v>10</v>
      </c>
      <c r="AI229" s="136">
        <f t="shared" ca="1" si="185"/>
        <v>-0.91083021329274461</v>
      </c>
      <c r="AJ229" s="136">
        <f t="shared" ca="1" si="185"/>
        <v>-1.8978905739652498</v>
      </c>
      <c r="AK229" s="136">
        <f t="shared" ca="1" si="185"/>
        <v>-2.8517111076609294</v>
      </c>
      <c r="AL229" s="136">
        <f t="shared" ca="1" si="185"/>
        <v>-3.858501242162669</v>
      </c>
      <c r="AM229" s="136">
        <f t="shared" ca="1" si="185"/>
        <v>-5.0084081849044146</v>
      </c>
      <c r="AN229" s="136">
        <f t="shared" ca="1" si="185"/>
        <v>-6.4241333660932884</v>
      </c>
      <c r="AO229" s="136">
        <f t="shared" ca="1" si="185"/>
        <v>-8.3094448868483575</v>
      </c>
      <c r="AP229" s="136">
        <f t="shared" ca="1" si="185"/>
        <v>-11.064522359367794</v>
      </c>
      <c r="AQ229" s="136">
        <f t="shared" ca="1" si="185"/>
        <v>-15.638556277235441</v>
      </c>
      <c r="AR229" s="136">
        <f t="shared" ca="1" si="185"/>
        <v>-25.023289831421632</v>
      </c>
      <c r="AS229" s="136" t="e">
        <f t="shared" si="185"/>
        <v>#DIV/0!</v>
      </c>
      <c r="AT229" s="136" t="e">
        <f t="shared" si="175"/>
        <v>#DIV/0!</v>
      </c>
      <c r="AU229" s="136" t="e">
        <f t="shared" si="186"/>
        <v>#DIV/0!</v>
      </c>
      <c r="AW229" s="80">
        <f t="shared" ref="AW229:AW240" si="200">AW214</f>
        <v>10</v>
      </c>
      <c r="AX229" s="136">
        <f t="shared" ca="1" si="187"/>
        <v>6.8002492700652661</v>
      </c>
      <c r="AY229" s="136">
        <f t="shared" ca="1" si="187"/>
        <v>6.5214533109254571</v>
      </c>
      <c r="AZ229" s="136">
        <f t="shared" ca="1" si="187"/>
        <v>6.4574753662889108</v>
      </c>
      <c r="BA229" s="136">
        <f t="shared" ca="1" si="187"/>
        <v>6.583251545935302</v>
      </c>
      <c r="BB229" s="136">
        <f t="shared" ca="1" si="187"/>
        <v>6.9093889803204771</v>
      </c>
      <c r="BC229" s="136">
        <f t="shared" ca="1" si="187"/>
        <v>7.4853100983126541</v>
      </c>
      <c r="BD229" s="136">
        <f t="shared" ca="1" si="187"/>
        <v>8.4231201954491173</v>
      </c>
      <c r="BE229" s="136">
        <f t="shared" ca="1" si="187"/>
        <v>9.9682835468566537</v>
      </c>
      <c r="BF229" s="136">
        <f t="shared" ca="1" si="187"/>
        <v>12.725634160108555</v>
      </c>
      <c r="BG229" s="136">
        <f t="shared" ca="1" si="187"/>
        <v>18.624922984757308</v>
      </c>
      <c r="BH229" s="136" t="e">
        <f t="shared" si="187"/>
        <v>#DIV/0!</v>
      </c>
      <c r="BI229" s="136" t="e">
        <f t="shared" si="187"/>
        <v>#DIV/0!</v>
      </c>
      <c r="BJ229" s="136" t="e">
        <f t="shared" si="187"/>
        <v>#DIV/0!</v>
      </c>
      <c r="BK229" s="62"/>
      <c r="BL229" s="80">
        <f t="shared" ref="BL229:BL240" si="201">BL214</f>
        <v>10</v>
      </c>
      <c r="BM229" s="136">
        <f t="shared" ca="1" si="188"/>
        <v>8.6219096966507554</v>
      </c>
      <c r="BN229" s="136">
        <f t="shared" ca="1" si="188"/>
        <v>10.317234458855957</v>
      </c>
      <c r="BO229" s="136">
        <f t="shared" ca="1" si="188"/>
        <v>12.160897581610771</v>
      </c>
      <c r="BP229" s="136">
        <f t="shared" ca="1" si="188"/>
        <v>14.300254030260639</v>
      </c>
      <c r="BQ229" s="136">
        <f t="shared" ca="1" si="188"/>
        <v>16.926205350129308</v>
      </c>
      <c r="BR229" s="136">
        <f t="shared" ca="1" si="188"/>
        <v>20.333576830499229</v>
      </c>
      <c r="BS229" s="136">
        <f t="shared" ca="1" si="188"/>
        <v>25.042009969145834</v>
      </c>
      <c r="BT229" s="136">
        <f t="shared" ca="1" si="188"/>
        <v>32.097328265592246</v>
      </c>
      <c r="BU229" s="136">
        <f t="shared" ca="1" si="188"/>
        <v>44.00274671457943</v>
      </c>
      <c r="BV229" s="136">
        <f t="shared" ca="1" si="188"/>
        <v>68.671502647600576</v>
      </c>
      <c r="BW229" s="136" t="e">
        <f t="shared" si="188"/>
        <v>#DIV/0!</v>
      </c>
      <c r="BX229" s="136" t="e">
        <f t="shared" si="188"/>
        <v>#DIV/0!</v>
      </c>
      <c r="BY229" s="136" t="e">
        <f t="shared" si="188"/>
        <v>#DIV/0!</v>
      </c>
      <c r="BZ229" s="62"/>
      <c r="CA229" s="80">
        <f t="shared" ref="CA229:CA240" si="202">CA214</f>
        <v>10</v>
      </c>
      <c r="CB229" s="136">
        <f t="shared" ca="1" si="189"/>
        <v>-0.91083021329274461</v>
      </c>
      <c r="CC229" s="136">
        <f t="shared" ca="1" si="189"/>
        <v>-1.8978905739652498</v>
      </c>
      <c r="CD229" s="136">
        <f t="shared" ca="1" si="189"/>
        <v>-2.8517111076609294</v>
      </c>
      <c r="CE229" s="136">
        <f t="shared" ca="1" si="189"/>
        <v>-3.858501242162669</v>
      </c>
      <c r="CF229" s="136">
        <f t="shared" ca="1" si="189"/>
        <v>-5.0084081849044146</v>
      </c>
      <c r="CG229" s="136">
        <f t="shared" ca="1" si="189"/>
        <v>-6.4241333660932884</v>
      </c>
      <c r="CH229" s="136">
        <f t="shared" ca="1" si="189"/>
        <v>-8.3094448868483575</v>
      </c>
      <c r="CI229" s="136">
        <f t="shared" ca="1" si="189"/>
        <v>-11.064522359367794</v>
      </c>
      <c r="CJ229" s="136">
        <f t="shared" ca="1" si="189"/>
        <v>-15.638556277235441</v>
      </c>
      <c r="CK229" s="136">
        <f t="shared" ca="1" si="189"/>
        <v>-25.023289831421632</v>
      </c>
      <c r="CL229" s="136" t="e">
        <f t="shared" si="189"/>
        <v>#DIV/0!</v>
      </c>
      <c r="CM229" s="136" t="e">
        <f t="shared" si="189"/>
        <v>#DIV/0!</v>
      </c>
      <c r="CN229" s="136" t="e">
        <f t="shared" si="189"/>
        <v>#DIV/0!</v>
      </c>
      <c r="CP229" s="80">
        <f t="shared" ref="CP229:CP240" si="203">CP214</f>
        <v>10</v>
      </c>
      <c r="CQ229" s="136">
        <f t="shared" ref="CQ229:CQ238" ca="1" si="204">($H$10/T199-$G$10*T79/T184)*1000</f>
        <v>0.91083021329274461</v>
      </c>
      <c r="CR229" s="136">
        <f t="shared" ca="1" si="190"/>
        <v>1.8978905739652498</v>
      </c>
      <c r="CS229" s="136">
        <f t="shared" ca="1" si="190"/>
        <v>2.8517111076609294</v>
      </c>
      <c r="CT229" s="136">
        <f t="shared" ca="1" si="190"/>
        <v>3.858501242162669</v>
      </c>
      <c r="CU229" s="136">
        <f t="shared" ca="1" si="190"/>
        <v>5.0084081849044146</v>
      </c>
      <c r="CV229" s="136">
        <f t="shared" ca="1" si="190"/>
        <v>6.4241333660932884</v>
      </c>
      <c r="CW229" s="136">
        <f t="shared" ca="1" si="190"/>
        <v>8.3094448868483575</v>
      </c>
      <c r="CX229" s="136">
        <f t="shared" ca="1" si="190"/>
        <v>11.064522359367794</v>
      </c>
      <c r="CY229" s="136">
        <f t="shared" ca="1" si="190"/>
        <v>15.638556277235441</v>
      </c>
      <c r="CZ229" s="136">
        <f t="shared" ca="1" si="190"/>
        <v>25.023289831421632</v>
      </c>
      <c r="DA229" s="136" t="e">
        <f t="shared" si="190"/>
        <v>#DIV/0!</v>
      </c>
      <c r="DB229" s="136" t="e">
        <f t="shared" si="191"/>
        <v>#DIV/0!</v>
      </c>
      <c r="DC229" s="136" t="e">
        <f t="shared" si="191"/>
        <v>#DIV/0!</v>
      </c>
      <c r="DE229" s="80">
        <f t="shared" ref="DE229:DE240" si="205">DE214</f>
        <v>10</v>
      </c>
      <c r="DF229" s="136">
        <f t="shared" ref="DF229:DF238" ca="1" si="206">($H$11/T199-$G$11*T79/T184)*1000</f>
        <v>6.8002492700652661</v>
      </c>
      <c r="DG229" s="136">
        <f t="shared" ca="1" si="192"/>
        <v>6.5214533109254571</v>
      </c>
      <c r="DH229" s="136">
        <f t="shared" ca="1" si="192"/>
        <v>6.4574753662889108</v>
      </c>
      <c r="DI229" s="136">
        <f t="shared" ca="1" si="192"/>
        <v>6.583251545935302</v>
      </c>
      <c r="DJ229" s="136">
        <f t="shared" ca="1" si="192"/>
        <v>6.9093889803204771</v>
      </c>
      <c r="DK229" s="136">
        <f t="shared" ca="1" si="192"/>
        <v>7.4853100983126541</v>
      </c>
      <c r="DL229" s="136">
        <f t="shared" ca="1" si="192"/>
        <v>8.4231201954491173</v>
      </c>
      <c r="DM229" s="136">
        <f t="shared" ca="1" si="192"/>
        <v>9.9682835468566537</v>
      </c>
      <c r="DN229" s="136">
        <f t="shared" ca="1" si="192"/>
        <v>12.725634160108555</v>
      </c>
      <c r="DO229" s="136">
        <f t="shared" ca="1" si="192"/>
        <v>18.624922984757308</v>
      </c>
      <c r="DP229" s="136" t="e">
        <f t="shared" si="192"/>
        <v>#DIV/0!</v>
      </c>
      <c r="DQ229" s="136" t="e">
        <f t="shared" si="193"/>
        <v>#DIV/0!</v>
      </c>
      <c r="DR229" s="136" t="e">
        <f t="shared" si="193"/>
        <v>#DIV/0!</v>
      </c>
      <c r="DT229" s="80">
        <f t="shared" ref="DT229:DT240" si="207">DT214</f>
        <v>10</v>
      </c>
      <c r="DU229" s="136">
        <f t="shared" ref="DU229:DU239" ca="1" si="208">-T79/T184*1000</f>
        <v>-0.91083021329274461</v>
      </c>
      <c r="DV229" s="136">
        <f t="shared" ca="1" si="194"/>
        <v>-1.8978905739652498</v>
      </c>
      <c r="DW229" s="136">
        <f t="shared" ca="1" si="194"/>
        <v>-2.8517111076609294</v>
      </c>
      <c r="DX229" s="136">
        <f t="shared" ca="1" si="194"/>
        <v>-3.858501242162669</v>
      </c>
      <c r="DY229" s="136">
        <f t="shared" ca="1" si="194"/>
        <v>-5.0084081849044146</v>
      </c>
      <c r="DZ229" s="136">
        <f t="shared" ca="1" si="194"/>
        <v>-6.4241333660932884</v>
      </c>
      <c r="EA229" s="136">
        <f t="shared" ca="1" si="194"/>
        <v>-8.3094448868483575</v>
      </c>
      <c r="EB229" s="136">
        <f t="shared" ca="1" si="194"/>
        <v>-11.064522359367794</v>
      </c>
      <c r="EC229" s="136">
        <f t="shared" ca="1" si="194"/>
        <v>-15.638556277235441</v>
      </c>
      <c r="ED229" s="136">
        <f t="shared" ca="1" si="194"/>
        <v>-25.023289831421632</v>
      </c>
      <c r="EE229" s="136" t="e">
        <f t="shared" si="194"/>
        <v>#DIV/0!</v>
      </c>
      <c r="EF229" s="136" t="e">
        <f t="shared" si="195"/>
        <v>#DIV/0!</v>
      </c>
      <c r="EG229" s="136" t="e">
        <f t="shared" si="195"/>
        <v>#DIV/0!</v>
      </c>
      <c r="EI229" s="80">
        <f t="shared" ref="EI229:EI240" si="209">EI214</f>
        <v>10</v>
      </c>
      <c r="EJ229" s="136">
        <f t="shared" ref="EJ229:EJ239" ca="1" si="210">T79/T184*1000</f>
        <v>0.91083021329274461</v>
      </c>
      <c r="EK229" s="136">
        <f t="shared" ca="1" si="196"/>
        <v>1.8978905739652498</v>
      </c>
      <c r="EL229" s="136">
        <f t="shared" ca="1" si="196"/>
        <v>2.8517111076609294</v>
      </c>
      <c r="EM229" s="136">
        <f t="shared" ca="1" si="196"/>
        <v>3.858501242162669</v>
      </c>
      <c r="EN229" s="136">
        <f t="shared" ca="1" si="196"/>
        <v>5.0084081849044146</v>
      </c>
      <c r="EO229" s="136">
        <f t="shared" ca="1" si="196"/>
        <v>6.4241333660932884</v>
      </c>
      <c r="EP229" s="136">
        <f t="shared" ca="1" si="196"/>
        <v>8.3094448868483575</v>
      </c>
      <c r="EQ229" s="136">
        <f t="shared" ca="1" si="196"/>
        <v>11.064522359367794</v>
      </c>
      <c r="ER229" s="136">
        <f t="shared" ca="1" si="196"/>
        <v>15.638556277235441</v>
      </c>
      <c r="ES229" s="136">
        <f t="shared" ca="1" si="196"/>
        <v>25.023289831421632</v>
      </c>
      <c r="ET229" s="136" t="e">
        <f t="shared" si="196"/>
        <v>#DIV/0!</v>
      </c>
      <c r="EU229" s="136" t="e">
        <f t="shared" si="197"/>
        <v>#DIV/0!</v>
      </c>
      <c r="EV229" s="136" t="e">
        <f t="shared" si="197"/>
        <v>#DIV/0!</v>
      </c>
    </row>
    <row r="230" spans="1:155">
      <c r="A230" t="s">
        <v>106</v>
      </c>
      <c r="S230" s="25">
        <f t="shared" si="198"/>
        <v>20</v>
      </c>
      <c r="T230" s="399">
        <f t="shared" ca="1" si="184"/>
        <v>-0.62918351238879433</v>
      </c>
      <c r="U230" s="399">
        <f t="shared" ca="1" si="184"/>
        <v>-1.3953055213596979</v>
      </c>
      <c r="V230" s="399">
        <f t="shared" ca="1" si="184"/>
        <v>-2.2087812922591099</v>
      </c>
      <c r="W230" s="399">
        <f t="shared" ca="1" si="184"/>
        <v>-3.1303925485430497</v>
      </c>
      <c r="X230" s="399">
        <f t="shared" ca="1" si="184"/>
        <v>-4.2463761919533223</v>
      </c>
      <c r="Y230" s="399">
        <f t="shared" ca="1" si="184"/>
        <v>-5.6997665363854209</v>
      </c>
      <c r="Z230" s="399">
        <f t="shared" ca="1" si="184"/>
        <v>-7.7648189981753637</v>
      </c>
      <c r="AA230" s="399">
        <f t="shared" ca="1" si="184"/>
        <v>-11.064522359367805</v>
      </c>
      <c r="AB230" s="399">
        <f t="shared" ca="1" si="184"/>
        <v>-17.416269478829538</v>
      </c>
      <c r="AC230" s="399" t="e">
        <f t="shared" si="184"/>
        <v>#DIV/0!</v>
      </c>
      <c r="AD230" s="399" t="e">
        <f t="shared" si="184"/>
        <v>#DIV/0!</v>
      </c>
      <c r="AE230" s="399"/>
      <c r="AF230" s="399"/>
      <c r="AH230" s="83">
        <f t="shared" si="199"/>
        <v>20</v>
      </c>
      <c r="AI230" s="136">
        <f t="shared" ca="1" si="185"/>
        <v>-0.62918351238879433</v>
      </c>
      <c r="AJ230" s="136">
        <f t="shared" ca="1" si="185"/>
        <v>-1.3953055213596979</v>
      </c>
      <c r="AK230" s="136">
        <f t="shared" ca="1" si="185"/>
        <v>-2.2087812922591099</v>
      </c>
      <c r="AL230" s="136">
        <f t="shared" ca="1" si="185"/>
        <v>-3.1303925485430497</v>
      </c>
      <c r="AM230" s="136">
        <f t="shared" ca="1" si="185"/>
        <v>-4.2463761919533223</v>
      </c>
      <c r="AN230" s="136">
        <f t="shared" ca="1" si="185"/>
        <v>-5.6997665363854209</v>
      </c>
      <c r="AO230" s="136">
        <f t="shared" ca="1" si="185"/>
        <v>-7.7648189981753637</v>
      </c>
      <c r="AP230" s="136">
        <f t="shared" ca="1" si="185"/>
        <v>-11.064522359367805</v>
      </c>
      <c r="AQ230" s="136">
        <f t="shared" ca="1" si="185"/>
        <v>-17.416269478829538</v>
      </c>
      <c r="AR230" s="136" t="e">
        <f t="shared" si="185"/>
        <v>#DIV/0!</v>
      </c>
      <c r="AS230" s="136" t="e">
        <f t="shared" si="185"/>
        <v>#DIV/0!</v>
      </c>
      <c r="AT230" s="136" t="e">
        <f t="shared" si="175"/>
        <v>#DIV/0!</v>
      </c>
      <c r="AU230" s="136" t="e">
        <f t="shared" si="186"/>
        <v>#DIV/0!</v>
      </c>
      <c r="AW230" s="80">
        <f t="shared" si="200"/>
        <v>20</v>
      </c>
      <c r="AX230" s="136">
        <f t="shared" ca="1" si="187"/>
        <v>7.9693439727993187</v>
      </c>
      <c r="AY230" s="136">
        <f t="shared" ca="1" si="187"/>
        <v>8.0634804257931929</v>
      </c>
      <c r="AZ230" s="136">
        <f t="shared" ca="1" si="187"/>
        <v>8.3413645185882519</v>
      </c>
      <c r="BA230" s="136">
        <f t="shared" ca="1" si="187"/>
        <v>8.8351447858106322</v>
      </c>
      <c r="BB230" s="136">
        <f t="shared" ca="1" si="187"/>
        <v>9.6145799607252975</v>
      </c>
      <c r="BC230" s="136">
        <f t="shared" ca="1" si="187"/>
        <v>10.817094279548602</v>
      </c>
      <c r="BD230" s="136">
        <f t="shared" ca="1" si="187"/>
        <v>12.725634160108555</v>
      </c>
      <c r="BE230" s="136">
        <f t="shared" ca="1" si="187"/>
        <v>16.001252544010526</v>
      </c>
      <c r="BF230" s="136">
        <f t="shared" ca="1" si="187"/>
        <v>22.591819140140018</v>
      </c>
      <c r="BG230" s="136" t="e">
        <f t="shared" si="187"/>
        <v>#DIV/0!</v>
      </c>
      <c r="BH230" s="136" t="e">
        <f t="shared" si="187"/>
        <v>#DIV/0!</v>
      </c>
      <c r="BI230" s="136" t="e">
        <f t="shared" si="187"/>
        <v>#DIV/0!</v>
      </c>
      <c r="BJ230" s="136" t="e">
        <f t="shared" si="187"/>
        <v>#DIV/0!</v>
      </c>
      <c r="BK230" s="62"/>
      <c r="BL230" s="80">
        <f t="shared" si="201"/>
        <v>20</v>
      </c>
      <c r="BM230" s="136">
        <f t="shared" ca="1" si="188"/>
        <v>9.2277109975769083</v>
      </c>
      <c r="BN230" s="136">
        <f t="shared" ca="1" si="188"/>
        <v>10.854091468512589</v>
      </c>
      <c r="BO230" s="136">
        <f t="shared" ca="1" si="188"/>
        <v>12.758927103106471</v>
      </c>
      <c r="BP230" s="136">
        <f t="shared" ca="1" si="188"/>
        <v>15.095929882896732</v>
      </c>
      <c r="BQ230" s="136">
        <f t="shared" ca="1" si="188"/>
        <v>18.107332344631946</v>
      </c>
      <c r="BR230" s="136">
        <f t="shared" ca="1" si="188"/>
        <v>22.216627352319442</v>
      </c>
      <c r="BS230" s="136">
        <f t="shared" ca="1" si="188"/>
        <v>28.255272156459284</v>
      </c>
      <c r="BT230" s="136">
        <f t="shared" ca="1" si="188"/>
        <v>38.130297262746133</v>
      </c>
      <c r="BU230" s="136">
        <f t="shared" ca="1" si="188"/>
        <v>57.424358097799093</v>
      </c>
      <c r="BV230" s="136" t="e">
        <f t="shared" si="188"/>
        <v>#DIV/0!</v>
      </c>
      <c r="BW230" s="136" t="e">
        <f t="shared" si="188"/>
        <v>#DIV/0!</v>
      </c>
      <c r="BX230" s="136" t="e">
        <f t="shared" si="188"/>
        <v>#DIV/0!</v>
      </c>
      <c r="BY230" s="136" t="e">
        <f t="shared" si="188"/>
        <v>#DIV/0!</v>
      </c>
      <c r="BZ230" s="62"/>
      <c r="CA230" s="80">
        <f t="shared" si="202"/>
        <v>20</v>
      </c>
      <c r="CB230" s="136">
        <f t="shared" ca="1" si="189"/>
        <v>-0.62918351238879433</v>
      </c>
      <c r="CC230" s="136">
        <f t="shared" ca="1" si="189"/>
        <v>-1.3953055213596979</v>
      </c>
      <c r="CD230" s="136">
        <f t="shared" ca="1" si="189"/>
        <v>-2.2087812922591099</v>
      </c>
      <c r="CE230" s="136">
        <f t="shared" ca="1" si="189"/>
        <v>-3.1303925485430497</v>
      </c>
      <c r="CF230" s="136">
        <f t="shared" ca="1" si="189"/>
        <v>-4.2463761919533223</v>
      </c>
      <c r="CG230" s="136">
        <f t="shared" ca="1" si="189"/>
        <v>-5.6997665363854209</v>
      </c>
      <c r="CH230" s="136">
        <f t="shared" ca="1" si="189"/>
        <v>-7.7648189981753637</v>
      </c>
      <c r="CI230" s="136">
        <f t="shared" ca="1" si="189"/>
        <v>-11.064522359367805</v>
      </c>
      <c r="CJ230" s="136">
        <f t="shared" ca="1" si="189"/>
        <v>-17.416269478829538</v>
      </c>
      <c r="CK230" s="136" t="e">
        <f t="shared" si="189"/>
        <v>#DIV/0!</v>
      </c>
      <c r="CL230" s="136" t="e">
        <f t="shared" si="189"/>
        <v>#DIV/0!</v>
      </c>
      <c r="CM230" s="136" t="e">
        <f t="shared" si="189"/>
        <v>#DIV/0!</v>
      </c>
      <c r="CN230" s="136" t="e">
        <f t="shared" si="189"/>
        <v>#DIV/0!</v>
      </c>
      <c r="CP230" s="80">
        <f t="shared" si="203"/>
        <v>20</v>
      </c>
      <c r="CQ230" s="136">
        <f t="shared" ca="1" si="204"/>
        <v>0.62918351238879433</v>
      </c>
      <c r="CR230" s="136">
        <f t="shared" ca="1" si="190"/>
        <v>1.3953055213596979</v>
      </c>
      <c r="CS230" s="136">
        <f t="shared" ca="1" si="190"/>
        <v>2.2087812922591099</v>
      </c>
      <c r="CT230" s="136">
        <f t="shared" ca="1" si="190"/>
        <v>3.1303925485430497</v>
      </c>
      <c r="CU230" s="136">
        <f t="shared" ca="1" si="190"/>
        <v>4.2463761919533223</v>
      </c>
      <c r="CV230" s="136">
        <f t="shared" ca="1" si="190"/>
        <v>5.6997665363854209</v>
      </c>
      <c r="CW230" s="136">
        <f t="shared" ca="1" si="190"/>
        <v>7.7648189981753637</v>
      </c>
      <c r="CX230" s="136">
        <f t="shared" ca="1" si="190"/>
        <v>11.064522359367805</v>
      </c>
      <c r="CY230" s="136">
        <f t="shared" ca="1" si="190"/>
        <v>17.416269478829538</v>
      </c>
      <c r="CZ230" s="136" t="e">
        <f t="shared" si="190"/>
        <v>#DIV/0!</v>
      </c>
      <c r="DA230" s="136" t="e">
        <f t="shared" si="190"/>
        <v>#DIV/0!</v>
      </c>
      <c r="DB230" s="136" t="e">
        <f t="shared" si="191"/>
        <v>#DIV/0!</v>
      </c>
      <c r="DC230" s="136" t="e">
        <f t="shared" si="191"/>
        <v>#DIV/0!</v>
      </c>
      <c r="DE230" s="80">
        <f t="shared" si="205"/>
        <v>20</v>
      </c>
      <c r="DF230" s="136">
        <f t="shared" ca="1" si="206"/>
        <v>7.9693439727993187</v>
      </c>
      <c r="DG230" s="136">
        <f t="shared" ca="1" si="192"/>
        <v>8.0634804257931929</v>
      </c>
      <c r="DH230" s="136">
        <f t="shared" ca="1" si="192"/>
        <v>8.3413645185882519</v>
      </c>
      <c r="DI230" s="136">
        <f t="shared" ca="1" si="192"/>
        <v>8.8351447858106322</v>
      </c>
      <c r="DJ230" s="136">
        <f t="shared" ca="1" si="192"/>
        <v>9.6145799607252975</v>
      </c>
      <c r="DK230" s="136">
        <f t="shared" ca="1" si="192"/>
        <v>10.817094279548602</v>
      </c>
      <c r="DL230" s="136">
        <f t="shared" ca="1" si="192"/>
        <v>12.725634160108555</v>
      </c>
      <c r="DM230" s="136">
        <f t="shared" ca="1" si="192"/>
        <v>16.001252544010526</v>
      </c>
      <c r="DN230" s="136">
        <f t="shared" ca="1" si="192"/>
        <v>22.591819140140018</v>
      </c>
      <c r="DO230" s="136" t="e">
        <f t="shared" si="192"/>
        <v>#DIV/0!</v>
      </c>
      <c r="DP230" s="136" t="e">
        <f t="shared" si="192"/>
        <v>#DIV/0!</v>
      </c>
      <c r="DQ230" s="136" t="e">
        <f t="shared" si="193"/>
        <v>#DIV/0!</v>
      </c>
      <c r="DR230" s="136" t="e">
        <f t="shared" si="193"/>
        <v>#DIV/0!</v>
      </c>
      <c r="DT230" s="80">
        <f t="shared" si="207"/>
        <v>20</v>
      </c>
      <c r="DU230" s="136">
        <f t="shared" ca="1" si="208"/>
        <v>-0.62918351238879433</v>
      </c>
      <c r="DV230" s="136">
        <f t="shared" ca="1" si="194"/>
        <v>-1.3953055213596979</v>
      </c>
      <c r="DW230" s="136">
        <f t="shared" ca="1" si="194"/>
        <v>-2.2087812922591099</v>
      </c>
      <c r="DX230" s="136">
        <f t="shared" ca="1" si="194"/>
        <v>-3.1303925485430497</v>
      </c>
      <c r="DY230" s="136">
        <f t="shared" ca="1" si="194"/>
        <v>-4.2463761919533223</v>
      </c>
      <c r="DZ230" s="136">
        <f t="shared" ca="1" si="194"/>
        <v>-5.6997665363854209</v>
      </c>
      <c r="EA230" s="136">
        <f t="shared" ca="1" si="194"/>
        <v>-7.7648189981753637</v>
      </c>
      <c r="EB230" s="136">
        <f t="shared" ca="1" si="194"/>
        <v>-11.064522359367805</v>
      </c>
      <c r="EC230" s="136">
        <f t="shared" ca="1" si="194"/>
        <v>-17.416269478829538</v>
      </c>
      <c r="ED230" s="136" t="e">
        <f t="shared" si="194"/>
        <v>#DIV/0!</v>
      </c>
      <c r="EE230" s="136" t="e">
        <f t="shared" si="194"/>
        <v>#DIV/0!</v>
      </c>
      <c r="EF230" s="136" t="e">
        <f t="shared" si="195"/>
        <v>#DIV/0!</v>
      </c>
      <c r="EG230" s="136" t="e">
        <f t="shared" si="195"/>
        <v>#DIV/0!</v>
      </c>
      <c r="EI230" s="80">
        <f t="shared" si="209"/>
        <v>20</v>
      </c>
      <c r="EJ230" s="136">
        <f t="shared" ca="1" si="210"/>
        <v>0.62918351238879433</v>
      </c>
      <c r="EK230" s="136">
        <f t="shared" ca="1" si="196"/>
        <v>1.3953055213596979</v>
      </c>
      <c r="EL230" s="136">
        <f t="shared" ca="1" si="196"/>
        <v>2.2087812922591099</v>
      </c>
      <c r="EM230" s="136">
        <f t="shared" ca="1" si="196"/>
        <v>3.1303925485430497</v>
      </c>
      <c r="EN230" s="136">
        <f t="shared" ca="1" si="196"/>
        <v>4.2463761919533223</v>
      </c>
      <c r="EO230" s="136">
        <f t="shared" ca="1" si="196"/>
        <v>5.6997665363854209</v>
      </c>
      <c r="EP230" s="136">
        <f t="shared" ca="1" si="196"/>
        <v>7.7648189981753637</v>
      </c>
      <c r="EQ230" s="136">
        <f t="shared" ca="1" si="196"/>
        <v>11.064522359367805</v>
      </c>
      <c r="ER230" s="136">
        <f t="shared" ca="1" si="196"/>
        <v>17.416269478829538</v>
      </c>
      <c r="ES230" s="136" t="e">
        <f t="shared" si="196"/>
        <v>#DIV/0!</v>
      </c>
      <c r="ET230" s="136" t="e">
        <f t="shared" si="196"/>
        <v>#DIV/0!</v>
      </c>
      <c r="EU230" s="136" t="e">
        <f t="shared" si="197"/>
        <v>#DIV/0!</v>
      </c>
      <c r="EV230" s="136" t="e">
        <f t="shared" si="197"/>
        <v>#DIV/0!</v>
      </c>
    </row>
    <row r="231" spans="1:155">
      <c r="S231" s="25">
        <f t="shared" si="198"/>
        <v>25</v>
      </c>
      <c r="T231" s="399">
        <f t="shared" ca="1" si="184"/>
        <v>-0.56160919562625511</v>
      </c>
      <c r="U231" s="399">
        <f t="shared" ca="1" si="184"/>
        <v>-1.2684334941253748</v>
      </c>
      <c r="V231" s="399">
        <f t="shared" ca="1" si="184"/>
        <v>-2.0498495971609478</v>
      </c>
      <c r="W231" s="399">
        <f t="shared" ca="1" si="184"/>
        <v>-2.9604357387093438</v>
      </c>
      <c r="X231" s="399">
        <f t="shared" ca="1" si="184"/>
        <v>-4.0972150992854459</v>
      </c>
      <c r="Y231" s="399">
        <f t="shared" ca="1" si="184"/>
        <v>-5.6292595816996123</v>
      </c>
      <c r="Z231" s="399">
        <f t="shared" ca="1" si="184"/>
        <v>-7.9047289515599886</v>
      </c>
      <c r="AA231" s="399">
        <f t="shared" ca="1" si="184"/>
        <v>-13.2331231647756</v>
      </c>
      <c r="AB231" s="399" t="e">
        <f t="shared" si="184"/>
        <v>#DIV/0!</v>
      </c>
      <c r="AC231" s="399" t="e">
        <f t="shared" si="184"/>
        <v>#DIV/0!</v>
      </c>
      <c r="AD231" s="399" t="e">
        <f t="shared" si="184"/>
        <v>#DIV/0!</v>
      </c>
      <c r="AE231" s="399"/>
      <c r="AF231" s="399"/>
      <c r="AH231" s="83">
        <f t="shared" si="199"/>
        <v>25</v>
      </c>
      <c r="AI231" s="136">
        <f t="shared" ca="1" si="185"/>
        <v>-0.56160919562625511</v>
      </c>
      <c r="AJ231" s="136">
        <f t="shared" ca="1" si="185"/>
        <v>-1.2684334941253748</v>
      </c>
      <c r="AK231" s="136">
        <f t="shared" ca="1" si="185"/>
        <v>-2.0498495971609478</v>
      </c>
      <c r="AL231" s="136">
        <f t="shared" ca="1" si="185"/>
        <v>-2.9604357387093438</v>
      </c>
      <c r="AM231" s="136">
        <f t="shared" ca="1" si="185"/>
        <v>-4.0972150992854459</v>
      </c>
      <c r="AN231" s="136">
        <f t="shared" ca="1" si="185"/>
        <v>-5.6292595816996123</v>
      </c>
      <c r="AO231" s="136">
        <f t="shared" ca="1" si="185"/>
        <v>-7.9047289515599886</v>
      </c>
      <c r="AP231" s="136">
        <f t="shared" ca="1" si="185"/>
        <v>-13.2331231647756</v>
      </c>
      <c r="AQ231" s="136" t="e">
        <f t="shared" si="185"/>
        <v>#DIV/0!</v>
      </c>
      <c r="AR231" s="136" t="e">
        <f t="shared" si="185"/>
        <v>#DIV/0!</v>
      </c>
      <c r="AS231" s="136" t="e">
        <f t="shared" si="185"/>
        <v>#DIV/0!</v>
      </c>
      <c r="AT231" s="136" t="e">
        <f t="shared" si="175"/>
        <v>#DIV/0!</v>
      </c>
      <c r="AU231" s="136" t="e">
        <f t="shared" si="186"/>
        <v>#DIV/0!</v>
      </c>
      <c r="AW231" s="80">
        <f t="shared" si="200"/>
        <v>25</v>
      </c>
      <c r="AX231" s="136">
        <f t="shared" ca="1" si="187"/>
        <v>8.5682754598228339</v>
      </c>
      <c r="AY231" s="136">
        <f t="shared" ca="1" si="187"/>
        <v>8.8241757580939009</v>
      </c>
      <c r="AZ231" s="136">
        <f t="shared" ca="1" si="187"/>
        <v>9.2947361481873809</v>
      </c>
      <c r="BA231" s="136">
        <f t="shared" ca="1" si="187"/>
        <v>10.006986641252352</v>
      </c>
      <c r="BB231" s="136">
        <f t="shared" ca="1" si="187"/>
        <v>11.08305312283612</v>
      </c>
      <c r="BC231" s="136">
        <f t="shared" ca="1" si="187"/>
        <v>12.732471184896413</v>
      </c>
      <c r="BD231" s="136">
        <f t="shared" ca="1" si="187"/>
        <v>15.403321680778832</v>
      </c>
      <c r="BE231" s="136">
        <f t="shared" ca="1" si="187"/>
        <v>22.701577456596603</v>
      </c>
      <c r="BF231" s="136" t="e">
        <f t="shared" si="187"/>
        <v>#DIV/0!</v>
      </c>
      <c r="BG231" s="136" t="e">
        <f t="shared" si="187"/>
        <v>#DIV/0!</v>
      </c>
      <c r="BH231" s="136" t="e">
        <f t="shared" si="187"/>
        <v>#DIV/0!</v>
      </c>
      <c r="BI231" s="136" t="e">
        <f t="shared" si="187"/>
        <v>#DIV/0!</v>
      </c>
      <c r="BJ231" s="136" t="e">
        <f t="shared" si="187"/>
        <v>#DIV/0!</v>
      </c>
      <c r="BK231" s="62"/>
      <c r="BL231" s="80">
        <f t="shared" si="201"/>
        <v>25</v>
      </c>
      <c r="BM231" s="136">
        <f t="shared" ca="1" si="188"/>
        <v>9.6914938510753466</v>
      </c>
      <c r="BN231" s="136">
        <f t="shared" ca="1" si="188"/>
        <v>11.361042746344651</v>
      </c>
      <c r="BO231" s="136">
        <f t="shared" ca="1" si="188"/>
        <v>13.394435342509274</v>
      </c>
      <c r="BP231" s="136">
        <f t="shared" ca="1" si="188"/>
        <v>15.927858118671042</v>
      </c>
      <c r="BQ231" s="136">
        <f t="shared" ca="1" si="188"/>
        <v>19.277483321407011</v>
      </c>
      <c r="BR231" s="136">
        <f t="shared" ca="1" si="188"/>
        <v>23.990990348295639</v>
      </c>
      <c r="BS231" s="136">
        <f t="shared" ca="1" si="188"/>
        <v>31.212779583898808</v>
      </c>
      <c r="BT231" s="136">
        <f t="shared" ca="1" si="188"/>
        <v>49.167823786147807</v>
      </c>
      <c r="BU231" s="136" t="e">
        <f t="shared" si="188"/>
        <v>#DIV/0!</v>
      </c>
      <c r="BV231" s="136" t="e">
        <f t="shared" si="188"/>
        <v>#DIV/0!</v>
      </c>
      <c r="BW231" s="136" t="e">
        <f t="shared" si="188"/>
        <v>#DIV/0!</v>
      </c>
      <c r="BX231" s="136" t="e">
        <f t="shared" si="188"/>
        <v>#DIV/0!</v>
      </c>
      <c r="BY231" s="136" t="e">
        <f t="shared" si="188"/>
        <v>#DIV/0!</v>
      </c>
      <c r="BZ231" s="62"/>
      <c r="CA231" s="80">
        <f t="shared" si="202"/>
        <v>25</v>
      </c>
      <c r="CB231" s="136">
        <f t="shared" ca="1" si="189"/>
        <v>-0.56160919562625511</v>
      </c>
      <c r="CC231" s="136">
        <f t="shared" ca="1" si="189"/>
        <v>-1.2684334941253748</v>
      </c>
      <c r="CD231" s="136">
        <f t="shared" ca="1" si="189"/>
        <v>-2.0498495971609478</v>
      </c>
      <c r="CE231" s="136">
        <f t="shared" ca="1" si="189"/>
        <v>-2.9604357387093438</v>
      </c>
      <c r="CF231" s="136">
        <f t="shared" ca="1" si="189"/>
        <v>-4.0972150992854459</v>
      </c>
      <c r="CG231" s="136">
        <f t="shared" ca="1" si="189"/>
        <v>-5.6292595816996123</v>
      </c>
      <c r="CH231" s="136">
        <f t="shared" ca="1" si="189"/>
        <v>-7.9047289515599886</v>
      </c>
      <c r="CI231" s="136">
        <f t="shared" ca="1" si="189"/>
        <v>-13.2331231647756</v>
      </c>
      <c r="CJ231" s="136" t="e">
        <f t="shared" si="189"/>
        <v>#DIV/0!</v>
      </c>
      <c r="CK231" s="136" t="e">
        <f t="shared" si="189"/>
        <v>#DIV/0!</v>
      </c>
      <c r="CL231" s="136" t="e">
        <f t="shared" si="189"/>
        <v>#DIV/0!</v>
      </c>
      <c r="CM231" s="136" t="e">
        <f t="shared" si="189"/>
        <v>#DIV/0!</v>
      </c>
      <c r="CN231" s="136" t="e">
        <f t="shared" si="189"/>
        <v>#DIV/0!</v>
      </c>
      <c r="CP231" s="80">
        <f t="shared" si="203"/>
        <v>25</v>
      </c>
      <c r="CQ231" s="136">
        <f t="shared" ca="1" si="204"/>
        <v>0.56160919562625511</v>
      </c>
      <c r="CR231" s="136">
        <f t="shared" ca="1" si="190"/>
        <v>1.2684334941253748</v>
      </c>
      <c r="CS231" s="136">
        <f t="shared" ca="1" si="190"/>
        <v>2.0498495971609478</v>
      </c>
      <c r="CT231" s="136">
        <f t="shared" ca="1" si="190"/>
        <v>2.9604357387093438</v>
      </c>
      <c r="CU231" s="136">
        <f t="shared" ca="1" si="190"/>
        <v>4.0972150992854459</v>
      </c>
      <c r="CV231" s="136">
        <f t="shared" ca="1" si="190"/>
        <v>5.6292595816996123</v>
      </c>
      <c r="CW231" s="136">
        <f t="shared" ca="1" si="190"/>
        <v>7.9047289515599886</v>
      </c>
      <c r="CX231" s="136">
        <f t="shared" ca="1" si="190"/>
        <v>13.2331231647756</v>
      </c>
      <c r="CY231" s="136" t="e">
        <f t="shared" si="190"/>
        <v>#DIV/0!</v>
      </c>
      <c r="CZ231" s="136" t="e">
        <f t="shared" si="190"/>
        <v>#DIV/0!</v>
      </c>
      <c r="DA231" s="136" t="e">
        <f t="shared" si="190"/>
        <v>#DIV/0!</v>
      </c>
      <c r="DB231" s="136" t="e">
        <f t="shared" si="191"/>
        <v>#DIV/0!</v>
      </c>
      <c r="DC231" s="136" t="e">
        <f t="shared" si="191"/>
        <v>#DIV/0!</v>
      </c>
      <c r="DE231" s="80">
        <f t="shared" si="205"/>
        <v>25</v>
      </c>
      <c r="DF231" s="136">
        <f t="shared" ca="1" si="206"/>
        <v>8.5682754598228339</v>
      </c>
      <c r="DG231" s="136">
        <f t="shared" ca="1" si="192"/>
        <v>8.8241757580939009</v>
      </c>
      <c r="DH231" s="136">
        <f t="shared" ca="1" si="192"/>
        <v>9.2947361481873809</v>
      </c>
      <c r="DI231" s="136">
        <f t="shared" ca="1" si="192"/>
        <v>10.006986641252352</v>
      </c>
      <c r="DJ231" s="136">
        <f t="shared" ca="1" si="192"/>
        <v>11.08305312283612</v>
      </c>
      <c r="DK231" s="136">
        <f t="shared" ca="1" si="192"/>
        <v>12.732471184896413</v>
      </c>
      <c r="DL231" s="136">
        <f t="shared" ca="1" si="192"/>
        <v>15.403321680778832</v>
      </c>
      <c r="DM231" s="136">
        <f t="shared" ca="1" si="192"/>
        <v>22.701577456596603</v>
      </c>
      <c r="DN231" s="136" t="e">
        <f t="shared" si="192"/>
        <v>#DIV/0!</v>
      </c>
      <c r="DO231" s="136" t="e">
        <f t="shared" si="192"/>
        <v>#DIV/0!</v>
      </c>
      <c r="DP231" s="136" t="e">
        <f t="shared" si="192"/>
        <v>#DIV/0!</v>
      </c>
      <c r="DQ231" s="136" t="e">
        <f t="shared" si="193"/>
        <v>#DIV/0!</v>
      </c>
      <c r="DR231" s="136" t="e">
        <f t="shared" si="193"/>
        <v>#DIV/0!</v>
      </c>
      <c r="DT231" s="80">
        <f t="shared" si="207"/>
        <v>25</v>
      </c>
      <c r="DU231" s="136">
        <f t="shared" ca="1" si="208"/>
        <v>-0.56160919562625511</v>
      </c>
      <c r="DV231" s="136">
        <f t="shared" ca="1" si="194"/>
        <v>-1.2684334941253748</v>
      </c>
      <c r="DW231" s="136">
        <f t="shared" ca="1" si="194"/>
        <v>-2.0498495971609478</v>
      </c>
      <c r="DX231" s="136">
        <f t="shared" ca="1" si="194"/>
        <v>-2.9604357387093438</v>
      </c>
      <c r="DY231" s="136">
        <f t="shared" ca="1" si="194"/>
        <v>-4.0972150992854459</v>
      </c>
      <c r="DZ231" s="136">
        <f t="shared" ca="1" si="194"/>
        <v>-5.6292595816996123</v>
      </c>
      <c r="EA231" s="136">
        <f t="shared" ca="1" si="194"/>
        <v>-7.9047289515599886</v>
      </c>
      <c r="EB231" s="136">
        <f t="shared" ca="1" si="194"/>
        <v>-13.2331231647756</v>
      </c>
      <c r="EC231" s="136" t="e">
        <f t="shared" si="194"/>
        <v>#DIV/0!</v>
      </c>
      <c r="ED231" s="136" t="e">
        <f t="shared" si="194"/>
        <v>#DIV/0!</v>
      </c>
      <c r="EE231" s="136" t="e">
        <f t="shared" si="194"/>
        <v>#DIV/0!</v>
      </c>
      <c r="EF231" s="136" t="e">
        <f t="shared" si="195"/>
        <v>#DIV/0!</v>
      </c>
      <c r="EG231" s="136" t="e">
        <f t="shared" si="195"/>
        <v>#DIV/0!</v>
      </c>
      <c r="EI231" s="80">
        <f t="shared" si="209"/>
        <v>25</v>
      </c>
      <c r="EJ231" s="136">
        <f t="shared" ca="1" si="210"/>
        <v>0.56160919562625511</v>
      </c>
      <c r="EK231" s="136">
        <f t="shared" ca="1" si="196"/>
        <v>1.2684334941253748</v>
      </c>
      <c r="EL231" s="136">
        <f t="shared" ca="1" si="196"/>
        <v>2.0498495971609478</v>
      </c>
      <c r="EM231" s="136">
        <f t="shared" ca="1" si="196"/>
        <v>2.9604357387093438</v>
      </c>
      <c r="EN231" s="136">
        <f t="shared" ca="1" si="196"/>
        <v>4.0972150992854459</v>
      </c>
      <c r="EO231" s="136">
        <f t="shared" ca="1" si="196"/>
        <v>5.6292595816996123</v>
      </c>
      <c r="EP231" s="136">
        <f t="shared" ca="1" si="196"/>
        <v>7.9047289515599886</v>
      </c>
      <c r="EQ231" s="136">
        <f t="shared" ca="1" si="196"/>
        <v>13.2331231647756</v>
      </c>
      <c r="ER231" s="136" t="e">
        <f t="shared" si="196"/>
        <v>#DIV/0!</v>
      </c>
      <c r="ES231" s="136" t="e">
        <f t="shared" si="196"/>
        <v>#DIV/0!</v>
      </c>
      <c r="ET231" s="136" t="e">
        <f t="shared" si="196"/>
        <v>#DIV/0!</v>
      </c>
      <c r="EU231" s="136" t="e">
        <f t="shared" si="197"/>
        <v>#DIV/0!</v>
      </c>
      <c r="EV231" s="136" t="e">
        <f t="shared" si="197"/>
        <v>#DIV/0!</v>
      </c>
    </row>
    <row r="232" spans="1:155">
      <c r="S232" s="25">
        <f t="shared" si="198"/>
        <v>30</v>
      </c>
      <c r="T232" s="399">
        <f t="shared" ca="1" si="184"/>
        <v>-0.51535615104722465</v>
      </c>
      <c r="U232" s="399">
        <f t="shared" ca="1" si="184"/>
        <v>-1.1859380763736893</v>
      </c>
      <c r="V232" s="399">
        <f t="shared" ca="1" si="184"/>
        <v>-1.9455958193132896</v>
      </c>
      <c r="W232" s="399">
        <f t="shared" ca="1" si="184"/>
        <v>-2.8605007755384793</v>
      </c>
      <c r="X232" s="399">
        <f t="shared" ca="1" si="184"/>
        <v>-4.041408691577014</v>
      </c>
      <c r="Y232" s="399">
        <f t="shared" ca="1" si="184"/>
        <v>-5.6997665363854209</v>
      </c>
      <c r="Z232" s="399">
        <f t="shared" ca="1" si="184"/>
        <v>-8.3236599267507216</v>
      </c>
      <c r="AA232" s="399" t="e">
        <f t="shared" ca="1" si="184"/>
        <v>#DIV/0!</v>
      </c>
      <c r="AB232" s="399" t="e">
        <f t="shared" si="184"/>
        <v>#DIV/0!</v>
      </c>
      <c r="AC232" s="399" t="e">
        <f t="shared" si="184"/>
        <v>#DIV/0!</v>
      </c>
      <c r="AD232" s="399" t="e">
        <f t="shared" si="184"/>
        <v>#DIV/0!</v>
      </c>
      <c r="AE232" s="399"/>
      <c r="AF232" s="399"/>
      <c r="AH232" s="83">
        <f t="shared" si="199"/>
        <v>30</v>
      </c>
      <c r="AI232" s="136">
        <f t="shared" ca="1" si="185"/>
        <v>-0.51535615104722465</v>
      </c>
      <c r="AJ232" s="136">
        <f t="shared" ca="1" si="185"/>
        <v>-1.1859380763736893</v>
      </c>
      <c r="AK232" s="136">
        <f t="shared" ca="1" si="185"/>
        <v>-1.9455958193132896</v>
      </c>
      <c r="AL232" s="136">
        <f t="shared" ca="1" si="185"/>
        <v>-2.8605007755384793</v>
      </c>
      <c r="AM232" s="136">
        <f t="shared" ca="1" si="185"/>
        <v>-4.041408691577014</v>
      </c>
      <c r="AN232" s="136">
        <f t="shared" ca="1" si="185"/>
        <v>-5.6997665363854209</v>
      </c>
      <c r="AO232" s="136">
        <f t="shared" ca="1" si="185"/>
        <v>-8.3236599267507216</v>
      </c>
      <c r="AP232" s="136" t="e">
        <f t="shared" ca="1" si="185"/>
        <v>#DIV/0!</v>
      </c>
      <c r="AQ232" s="136" t="e">
        <f t="shared" si="185"/>
        <v>#DIV/0!</v>
      </c>
      <c r="AR232" s="136" t="e">
        <f t="shared" si="185"/>
        <v>#DIV/0!</v>
      </c>
      <c r="AS232" s="136" t="e">
        <f t="shared" si="185"/>
        <v>#DIV/0!</v>
      </c>
      <c r="AT232" s="136" t="e">
        <f t="shared" si="175"/>
        <v>#DIV/0!</v>
      </c>
      <c r="AU232" s="136" t="e">
        <f t="shared" si="186"/>
        <v>#DIV/0!</v>
      </c>
      <c r="AW232" s="80">
        <f t="shared" si="200"/>
        <v>30</v>
      </c>
      <c r="AX232" s="136">
        <f t="shared" ca="1" si="187"/>
        <v>9.2075311440316128</v>
      </c>
      <c r="AY232" s="136">
        <f t="shared" ca="1" si="187"/>
        <v>9.6320174725774503</v>
      </c>
      <c r="AZ232" s="136">
        <f t="shared" ca="1" si="187"/>
        <v>10.289263912336057</v>
      </c>
      <c r="BA232" s="136">
        <f t="shared" ca="1" si="187"/>
        <v>11.266322414116688</v>
      </c>
      <c r="BB232" s="136">
        <f t="shared" ca="1" si="187"/>
        <v>12.725634160108559</v>
      </c>
      <c r="BC232" s="136">
        <f t="shared" ca="1" si="187"/>
        <v>14.992900531358787</v>
      </c>
      <c r="BD232" s="136">
        <f t="shared" ca="1" si="187"/>
        <v>18.845489034417703</v>
      </c>
      <c r="BE232" s="136" t="e">
        <f t="shared" ca="1" si="187"/>
        <v>#DIV/0!</v>
      </c>
      <c r="BF232" s="136" t="e">
        <f t="shared" si="187"/>
        <v>#DIV/0!</v>
      </c>
      <c r="BG232" s="136" t="e">
        <f t="shared" si="187"/>
        <v>#DIV/0!</v>
      </c>
      <c r="BH232" s="136" t="e">
        <f t="shared" si="187"/>
        <v>#DIV/0!</v>
      </c>
      <c r="BI232" s="136" t="e">
        <f t="shared" si="187"/>
        <v>#DIV/0!</v>
      </c>
      <c r="BJ232" s="136" t="e">
        <f t="shared" si="187"/>
        <v>#DIV/0!</v>
      </c>
      <c r="BK232" s="62"/>
      <c r="BL232" s="80">
        <f t="shared" si="201"/>
        <v>30</v>
      </c>
      <c r="BM232" s="136">
        <f t="shared" ca="1" si="188"/>
        <v>10.238243446126063</v>
      </c>
      <c r="BN232" s="136">
        <f t="shared" ca="1" si="188"/>
        <v>12.00389362532483</v>
      </c>
      <c r="BO232" s="136">
        <f t="shared" ca="1" si="188"/>
        <v>14.180455550962638</v>
      </c>
      <c r="BP232" s="136">
        <f t="shared" ca="1" si="188"/>
        <v>16.987323965193646</v>
      </c>
      <c r="BQ232" s="136">
        <f t="shared" ca="1" si="188"/>
        <v>20.808451543262585</v>
      </c>
      <c r="BR232" s="136">
        <f t="shared" ca="1" si="188"/>
        <v>26.392433604129629</v>
      </c>
      <c r="BS232" s="136">
        <f t="shared" ca="1" si="188"/>
        <v>35.492808887919146</v>
      </c>
      <c r="BT232" s="136" t="e">
        <f t="shared" ca="1" si="188"/>
        <v>#DIV/0!</v>
      </c>
      <c r="BU232" s="136" t="e">
        <f t="shared" si="188"/>
        <v>#DIV/0!</v>
      </c>
      <c r="BV232" s="136" t="e">
        <f t="shared" si="188"/>
        <v>#DIV/0!</v>
      </c>
      <c r="BW232" s="136" t="e">
        <f t="shared" si="188"/>
        <v>#DIV/0!</v>
      </c>
      <c r="BX232" s="136" t="e">
        <f t="shared" si="188"/>
        <v>#DIV/0!</v>
      </c>
      <c r="BY232" s="136" t="e">
        <f t="shared" si="188"/>
        <v>#DIV/0!</v>
      </c>
      <c r="BZ232" s="62"/>
      <c r="CA232" s="80">
        <f t="shared" si="202"/>
        <v>30</v>
      </c>
      <c r="CB232" s="136">
        <f t="shared" ca="1" si="189"/>
        <v>-0.51535615104722465</v>
      </c>
      <c r="CC232" s="136">
        <f t="shared" ca="1" si="189"/>
        <v>-1.1859380763736893</v>
      </c>
      <c r="CD232" s="136">
        <f t="shared" ca="1" si="189"/>
        <v>-1.9455958193132896</v>
      </c>
      <c r="CE232" s="136">
        <f t="shared" ca="1" si="189"/>
        <v>-2.8605007755384793</v>
      </c>
      <c r="CF232" s="136">
        <f t="shared" ca="1" si="189"/>
        <v>-4.041408691577014</v>
      </c>
      <c r="CG232" s="136">
        <f t="shared" ca="1" si="189"/>
        <v>-5.6997665363854209</v>
      </c>
      <c r="CH232" s="136">
        <f t="shared" ca="1" si="189"/>
        <v>-8.3236599267507216</v>
      </c>
      <c r="CI232" s="136" t="e">
        <f t="shared" ca="1" si="189"/>
        <v>#DIV/0!</v>
      </c>
      <c r="CJ232" s="136" t="e">
        <f t="shared" si="189"/>
        <v>#DIV/0!</v>
      </c>
      <c r="CK232" s="136" t="e">
        <f t="shared" si="189"/>
        <v>#DIV/0!</v>
      </c>
      <c r="CL232" s="136" t="e">
        <f t="shared" si="189"/>
        <v>#DIV/0!</v>
      </c>
      <c r="CM232" s="136" t="e">
        <f t="shared" si="189"/>
        <v>#DIV/0!</v>
      </c>
      <c r="CN232" s="136" t="e">
        <f t="shared" si="189"/>
        <v>#DIV/0!</v>
      </c>
      <c r="CP232" s="80">
        <f t="shared" si="203"/>
        <v>30</v>
      </c>
      <c r="CQ232" s="136">
        <f t="shared" ca="1" si="204"/>
        <v>0.51535615104722465</v>
      </c>
      <c r="CR232" s="136">
        <f t="shared" ca="1" si="190"/>
        <v>1.1859380763736893</v>
      </c>
      <c r="CS232" s="136">
        <f t="shared" ca="1" si="190"/>
        <v>1.9455958193132896</v>
      </c>
      <c r="CT232" s="136">
        <f t="shared" ca="1" si="190"/>
        <v>2.8605007755384793</v>
      </c>
      <c r="CU232" s="136">
        <f t="shared" ca="1" si="190"/>
        <v>4.041408691577014</v>
      </c>
      <c r="CV232" s="136">
        <f t="shared" ca="1" si="190"/>
        <v>5.6997665363854209</v>
      </c>
      <c r="CW232" s="136">
        <f t="shared" ca="1" si="190"/>
        <v>8.3236599267507216</v>
      </c>
      <c r="CX232" s="136" t="e">
        <f t="shared" ca="1" si="190"/>
        <v>#DIV/0!</v>
      </c>
      <c r="CY232" s="136" t="e">
        <f t="shared" si="190"/>
        <v>#DIV/0!</v>
      </c>
      <c r="CZ232" s="136" t="e">
        <f t="shared" si="190"/>
        <v>#DIV/0!</v>
      </c>
      <c r="DA232" s="136" t="e">
        <f t="shared" si="190"/>
        <v>#DIV/0!</v>
      </c>
      <c r="DB232" s="136" t="e">
        <f t="shared" si="191"/>
        <v>#DIV/0!</v>
      </c>
      <c r="DC232" s="136" t="e">
        <f t="shared" si="191"/>
        <v>#DIV/0!</v>
      </c>
      <c r="DE232" s="80">
        <f t="shared" si="205"/>
        <v>30</v>
      </c>
      <c r="DF232" s="136">
        <f t="shared" ca="1" si="206"/>
        <v>9.2075311440316128</v>
      </c>
      <c r="DG232" s="136">
        <f t="shared" ca="1" si="192"/>
        <v>9.6320174725774503</v>
      </c>
      <c r="DH232" s="136">
        <f t="shared" ca="1" si="192"/>
        <v>10.289263912336057</v>
      </c>
      <c r="DI232" s="136">
        <f t="shared" ca="1" si="192"/>
        <v>11.266322414116688</v>
      </c>
      <c r="DJ232" s="136">
        <f t="shared" ca="1" si="192"/>
        <v>12.725634160108559</v>
      </c>
      <c r="DK232" s="136">
        <f t="shared" ca="1" si="192"/>
        <v>14.992900531358787</v>
      </c>
      <c r="DL232" s="136">
        <f t="shared" ca="1" si="192"/>
        <v>18.845489034417703</v>
      </c>
      <c r="DM232" s="136" t="e">
        <f t="shared" ca="1" si="192"/>
        <v>#DIV/0!</v>
      </c>
      <c r="DN232" s="136" t="e">
        <f t="shared" si="192"/>
        <v>#DIV/0!</v>
      </c>
      <c r="DO232" s="136" t="e">
        <f t="shared" si="192"/>
        <v>#DIV/0!</v>
      </c>
      <c r="DP232" s="136" t="e">
        <f t="shared" si="192"/>
        <v>#DIV/0!</v>
      </c>
      <c r="DQ232" s="136" t="e">
        <f t="shared" si="193"/>
        <v>#DIV/0!</v>
      </c>
      <c r="DR232" s="136" t="e">
        <f t="shared" si="193"/>
        <v>#DIV/0!</v>
      </c>
      <c r="DT232" s="80">
        <f t="shared" si="207"/>
        <v>30</v>
      </c>
      <c r="DU232" s="136">
        <f t="shared" ca="1" si="208"/>
        <v>-0.51535615104722465</v>
      </c>
      <c r="DV232" s="136">
        <f t="shared" ca="1" si="194"/>
        <v>-1.1859380763736893</v>
      </c>
      <c r="DW232" s="136">
        <f t="shared" ca="1" si="194"/>
        <v>-1.9455958193132896</v>
      </c>
      <c r="DX232" s="136">
        <f t="shared" ca="1" si="194"/>
        <v>-2.8605007755384793</v>
      </c>
      <c r="DY232" s="136">
        <f t="shared" ca="1" si="194"/>
        <v>-4.041408691577014</v>
      </c>
      <c r="DZ232" s="136">
        <f t="shared" ca="1" si="194"/>
        <v>-5.6997665363854209</v>
      </c>
      <c r="EA232" s="136">
        <f t="shared" ca="1" si="194"/>
        <v>-8.3236599267507216</v>
      </c>
      <c r="EB232" s="136" t="e">
        <f t="shared" si="194"/>
        <v>#DIV/0!</v>
      </c>
      <c r="EC232" s="136" t="e">
        <f t="shared" si="194"/>
        <v>#DIV/0!</v>
      </c>
      <c r="ED232" s="136" t="e">
        <f t="shared" si="194"/>
        <v>#DIV/0!</v>
      </c>
      <c r="EE232" s="136" t="e">
        <f t="shared" si="194"/>
        <v>#DIV/0!</v>
      </c>
      <c r="EF232" s="136" t="e">
        <f t="shared" si="195"/>
        <v>#DIV/0!</v>
      </c>
      <c r="EG232" s="136" t="e">
        <f t="shared" si="195"/>
        <v>#DIV/0!</v>
      </c>
      <c r="EI232" s="80">
        <f t="shared" si="209"/>
        <v>30</v>
      </c>
      <c r="EJ232" s="136">
        <f t="shared" ca="1" si="210"/>
        <v>0.51535615104722465</v>
      </c>
      <c r="EK232" s="136">
        <f t="shared" ca="1" si="196"/>
        <v>1.1859380763736893</v>
      </c>
      <c r="EL232" s="136">
        <f t="shared" ca="1" si="196"/>
        <v>1.9455958193132896</v>
      </c>
      <c r="EM232" s="136">
        <f t="shared" ca="1" si="196"/>
        <v>2.8605007755384793</v>
      </c>
      <c r="EN232" s="136">
        <f t="shared" ca="1" si="196"/>
        <v>4.041408691577014</v>
      </c>
      <c r="EO232" s="136">
        <f t="shared" ca="1" si="196"/>
        <v>5.6997665363854209</v>
      </c>
      <c r="EP232" s="136">
        <f t="shared" ca="1" si="196"/>
        <v>8.3236599267507216</v>
      </c>
      <c r="EQ232" s="136" t="e">
        <f t="shared" si="196"/>
        <v>#DIV/0!</v>
      </c>
      <c r="ER232" s="136" t="e">
        <f t="shared" si="196"/>
        <v>#DIV/0!</v>
      </c>
      <c r="ES232" s="136" t="e">
        <f t="shared" si="196"/>
        <v>#DIV/0!</v>
      </c>
      <c r="ET232" s="136" t="e">
        <f t="shared" si="196"/>
        <v>#DIV/0!</v>
      </c>
      <c r="EU232" s="136" t="e">
        <f t="shared" si="197"/>
        <v>#DIV/0!</v>
      </c>
      <c r="EV232" s="136" t="e">
        <f t="shared" si="197"/>
        <v>#DIV/0!</v>
      </c>
    </row>
    <row r="233" spans="1:155">
      <c r="S233" s="25">
        <f t="shared" si="198"/>
        <v>40</v>
      </c>
      <c r="T233" s="399">
        <f t="shared" ca="1" si="184"/>
        <v>-0.46489308104089727</v>
      </c>
      <c r="U233" s="399">
        <f t="shared" ca="1" si="184"/>
        <v>-1.1031718745560573</v>
      </c>
      <c r="V233" s="399">
        <f t="shared" ca="1" si="184"/>
        <v>-1.8712725194367954</v>
      </c>
      <c r="W233" s="399">
        <f t="shared" ca="1" si="184"/>
        <v>-2.8605007755384793</v>
      </c>
      <c r="X233" s="399">
        <f t="shared" ca="1" si="184"/>
        <v>-4.2463761919533214</v>
      </c>
      <c r="Y233" s="399">
        <f t="shared" ca="1" si="184"/>
        <v>-6.4241333660932884</v>
      </c>
      <c r="Z233" s="399">
        <f t="shared" ca="1" si="184"/>
        <v>-10.523887283553188</v>
      </c>
      <c r="AA233" s="399" t="e">
        <f t="shared" si="184"/>
        <v>#DIV/0!</v>
      </c>
      <c r="AB233" s="399" t="e">
        <f t="shared" si="184"/>
        <v>#DIV/0!</v>
      </c>
      <c r="AC233" s="399" t="e">
        <f t="shared" si="184"/>
        <v>#DIV/0!</v>
      </c>
      <c r="AD233" s="399" t="e">
        <f t="shared" si="184"/>
        <v>#DIV/0!</v>
      </c>
      <c r="AE233" s="399"/>
      <c r="AF233" s="399"/>
      <c r="AH233" s="83">
        <f t="shared" si="199"/>
        <v>40</v>
      </c>
      <c r="AI233" s="136">
        <f t="shared" ca="1" si="185"/>
        <v>-0.46489308104089727</v>
      </c>
      <c r="AJ233" s="136">
        <f t="shared" ca="1" si="185"/>
        <v>-1.1031718745560573</v>
      </c>
      <c r="AK233" s="136">
        <f t="shared" ca="1" si="185"/>
        <v>-1.8712725194367954</v>
      </c>
      <c r="AL233" s="136">
        <f t="shared" ca="1" si="185"/>
        <v>-2.8605007755384793</v>
      </c>
      <c r="AM233" s="136">
        <f t="shared" ca="1" si="185"/>
        <v>-4.2463761919533214</v>
      </c>
      <c r="AN233" s="136">
        <f t="shared" ca="1" si="185"/>
        <v>-6.4241333660932884</v>
      </c>
      <c r="AO233" s="136">
        <f t="shared" ca="1" si="185"/>
        <v>-10.523887283553188</v>
      </c>
      <c r="AP233" s="136" t="e">
        <f t="shared" si="185"/>
        <v>#DIV/0!</v>
      </c>
      <c r="AQ233" s="136" t="e">
        <f t="shared" si="185"/>
        <v>#DIV/0!</v>
      </c>
      <c r="AR233" s="136" t="e">
        <f t="shared" si="185"/>
        <v>#DIV/0!</v>
      </c>
      <c r="AS233" s="136" t="e">
        <f t="shared" si="185"/>
        <v>#DIV/0!</v>
      </c>
      <c r="AT233" s="136" t="e">
        <f t="shared" si="175"/>
        <v>#DIV/0!</v>
      </c>
      <c r="AU233" s="136" t="e">
        <f t="shared" si="186"/>
        <v>#DIV/0!</v>
      </c>
      <c r="AW233" s="80">
        <f t="shared" si="200"/>
        <v>40</v>
      </c>
      <c r="AX233" s="136">
        <f t="shared" ca="1" si="187"/>
        <v>10.723467188102083</v>
      </c>
      <c r="AY233" s="136">
        <f t="shared" ca="1" si="187"/>
        <v>11.544366687004844</v>
      </c>
      <c r="AZ233" s="136">
        <f t="shared" ca="1" si="187"/>
        <v>12.72563416010855</v>
      </c>
      <c r="BA233" s="136">
        <f t="shared" ca="1" si="187"/>
        <v>14.45923610396056</v>
      </c>
      <c r="BB233" s="136">
        <f t="shared" ca="1" si="187"/>
        <v>17.127496403695321</v>
      </c>
      <c r="BC233" s="136">
        <f t="shared" ca="1" si="187"/>
        <v>21.604802239620636</v>
      </c>
      <c r="BD233" s="136">
        <f t="shared" ca="1" si="187"/>
        <v>30.406563947694185</v>
      </c>
      <c r="BE233" s="136" t="e">
        <f t="shared" si="187"/>
        <v>#DIV/0!</v>
      </c>
      <c r="BF233" s="136" t="e">
        <f t="shared" si="187"/>
        <v>#DIV/0!</v>
      </c>
      <c r="BG233" s="136" t="e">
        <f t="shared" si="187"/>
        <v>#DIV/0!</v>
      </c>
      <c r="BH233" s="136" t="e">
        <f t="shared" si="187"/>
        <v>#DIV/0!</v>
      </c>
      <c r="BI233" s="136" t="e">
        <f t="shared" si="187"/>
        <v>#DIV/0!</v>
      </c>
      <c r="BJ233" s="136" t="e">
        <f t="shared" si="187"/>
        <v>#DIV/0!</v>
      </c>
      <c r="BK233" s="62"/>
      <c r="BL233" s="80">
        <f t="shared" si="201"/>
        <v>40</v>
      </c>
      <c r="BM233" s="136">
        <f t="shared" ca="1" si="188"/>
        <v>11.653253350183878</v>
      </c>
      <c r="BN233" s="136">
        <f t="shared" ca="1" si="188"/>
        <v>13.750710436116959</v>
      </c>
      <c r="BO233" s="136">
        <f t="shared" ca="1" si="188"/>
        <v>16.468179198982138</v>
      </c>
      <c r="BP233" s="136">
        <f t="shared" ca="1" si="188"/>
        <v>20.180237655037516</v>
      </c>
      <c r="BQ233" s="136">
        <f t="shared" ca="1" si="188"/>
        <v>25.620248787601966</v>
      </c>
      <c r="BR233" s="136">
        <f t="shared" ca="1" si="188"/>
        <v>34.453068971807213</v>
      </c>
      <c r="BS233" s="136">
        <f t="shared" ca="1" si="188"/>
        <v>51.454338514800568</v>
      </c>
      <c r="BT233" s="136" t="e">
        <f t="shared" si="188"/>
        <v>#DIV/0!</v>
      </c>
      <c r="BU233" s="136" t="e">
        <f t="shared" si="188"/>
        <v>#DIV/0!</v>
      </c>
      <c r="BV233" s="136" t="e">
        <f t="shared" si="188"/>
        <v>#DIV/0!</v>
      </c>
      <c r="BW233" s="136" t="e">
        <f t="shared" si="188"/>
        <v>#DIV/0!</v>
      </c>
      <c r="BX233" s="136" t="e">
        <f t="shared" si="188"/>
        <v>#DIV/0!</v>
      </c>
      <c r="BY233" s="136" t="e">
        <f t="shared" si="188"/>
        <v>#DIV/0!</v>
      </c>
      <c r="BZ233" s="62"/>
      <c r="CA233" s="80">
        <f t="shared" si="202"/>
        <v>40</v>
      </c>
      <c r="CB233" s="136">
        <f t="shared" ca="1" si="189"/>
        <v>-0.46489308104089727</v>
      </c>
      <c r="CC233" s="136">
        <f t="shared" ca="1" si="189"/>
        <v>-1.1031718745560573</v>
      </c>
      <c r="CD233" s="136">
        <f t="shared" ca="1" si="189"/>
        <v>-1.8712725194367954</v>
      </c>
      <c r="CE233" s="136">
        <f t="shared" ca="1" si="189"/>
        <v>-2.8605007755384793</v>
      </c>
      <c r="CF233" s="136">
        <f t="shared" ca="1" si="189"/>
        <v>-4.2463761919533214</v>
      </c>
      <c r="CG233" s="136">
        <f t="shared" ca="1" si="189"/>
        <v>-6.4241333660932884</v>
      </c>
      <c r="CH233" s="136">
        <f t="shared" ca="1" si="189"/>
        <v>-10.523887283553188</v>
      </c>
      <c r="CI233" s="136" t="e">
        <f t="shared" si="189"/>
        <v>#DIV/0!</v>
      </c>
      <c r="CJ233" s="136" t="e">
        <f t="shared" si="189"/>
        <v>#DIV/0!</v>
      </c>
      <c r="CK233" s="136" t="e">
        <f t="shared" si="189"/>
        <v>#DIV/0!</v>
      </c>
      <c r="CL233" s="136" t="e">
        <f t="shared" si="189"/>
        <v>#DIV/0!</v>
      </c>
      <c r="CM233" s="136" t="e">
        <f t="shared" si="189"/>
        <v>#DIV/0!</v>
      </c>
      <c r="CN233" s="136" t="e">
        <f t="shared" si="189"/>
        <v>#DIV/0!</v>
      </c>
      <c r="CP233" s="80">
        <f t="shared" si="203"/>
        <v>40</v>
      </c>
      <c r="CQ233" s="136">
        <f t="shared" ca="1" si="204"/>
        <v>0.46489308104089727</v>
      </c>
      <c r="CR233" s="136">
        <f t="shared" ca="1" si="190"/>
        <v>1.1031718745560573</v>
      </c>
      <c r="CS233" s="136">
        <f t="shared" ca="1" si="190"/>
        <v>1.8712725194367954</v>
      </c>
      <c r="CT233" s="136">
        <f t="shared" ca="1" si="190"/>
        <v>2.8605007755384793</v>
      </c>
      <c r="CU233" s="136">
        <f t="shared" ca="1" si="190"/>
        <v>4.2463761919533214</v>
      </c>
      <c r="CV233" s="136">
        <f t="shared" ca="1" si="190"/>
        <v>6.4241333660932884</v>
      </c>
      <c r="CW233" s="136">
        <f t="shared" ca="1" si="190"/>
        <v>10.523887283553188</v>
      </c>
      <c r="CX233" s="136" t="e">
        <f t="shared" si="190"/>
        <v>#DIV/0!</v>
      </c>
      <c r="CY233" s="136" t="e">
        <f t="shared" si="190"/>
        <v>#DIV/0!</v>
      </c>
      <c r="CZ233" s="136" t="e">
        <f t="shared" si="190"/>
        <v>#DIV/0!</v>
      </c>
      <c r="DA233" s="136" t="e">
        <f t="shared" si="190"/>
        <v>#DIV/0!</v>
      </c>
      <c r="DB233" s="136" t="e">
        <f t="shared" si="191"/>
        <v>#DIV/0!</v>
      </c>
      <c r="DC233" s="136" t="e">
        <f t="shared" si="191"/>
        <v>#DIV/0!</v>
      </c>
      <c r="DE233" s="80">
        <f t="shared" si="205"/>
        <v>40</v>
      </c>
      <c r="DF233" s="136">
        <f t="shared" ca="1" si="206"/>
        <v>10.723467188102083</v>
      </c>
      <c r="DG233" s="136">
        <f t="shared" ca="1" si="192"/>
        <v>11.544366687004844</v>
      </c>
      <c r="DH233" s="136">
        <f t="shared" ca="1" si="192"/>
        <v>12.72563416010855</v>
      </c>
      <c r="DI233" s="136">
        <f t="shared" ca="1" si="192"/>
        <v>14.45923610396056</v>
      </c>
      <c r="DJ233" s="136">
        <f t="shared" ca="1" si="192"/>
        <v>17.127496403695321</v>
      </c>
      <c r="DK233" s="136">
        <f t="shared" ca="1" si="192"/>
        <v>21.604802239620636</v>
      </c>
      <c r="DL233" s="136">
        <f t="shared" ca="1" si="192"/>
        <v>30.406563947694185</v>
      </c>
      <c r="DM233" s="136" t="e">
        <f t="shared" si="192"/>
        <v>#DIV/0!</v>
      </c>
      <c r="DN233" s="136" t="e">
        <f t="shared" si="192"/>
        <v>#DIV/0!</v>
      </c>
      <c r="DO233" s="136" t="e">
        <f t="shared" si="192"/>
        <v>#DIV/0!</v>
      </c>
      <c r="DP233" s="136" t="e">
        <f t="shared" si="192"/>
        <v>#DIV/0!</v>
      </c>
      <c r="DQ233" s="136" t="e">
        <f t="shared" si="193"/>
        <v>#DIV/0!</v>
      </c>
      <c r="DR233" s="136" t="e">
        <f t="shared" si="193"/>
        <v>#DIV/0!</v>
      </c>
      <c r="DT233" s="80">
        <f t="shared" si="207"/>
        <v>40</v>
      </c>
      <c r="DU233" s="136">
        <f t="shared" ca="1" si="208"/>
        <v>-0.46489308104089727</v>
      </c>
      <c r="DV233" s="136">
        <f t="shared" ca="1" si="194"/>
        <v>-1.1031718745560573</v>
      </c>
      <c r="DW233" s="136">
        <f t="shared" ca="1" si="194"/>
        <v>-1.8712725194367954</v>
      </c>
      <c r="DX233" s="136">
        <f t="shared" ca="1" si="194"/>
        <v>-2.8605007755384793</v>
      </c>
      <c r="DY233" s="136">
        <f t="shared" ca="1" si="194"/>
        <v>-4.2463761919533214</v>
      </c>
      <c r="DZ233" s="136">
        <f t="shared" ca="1" si="194"/>
        <v>-6.4241333660932884</v>
      </c>
      <c r="EA233" s="136">
        <f t="shared" ca="1" si="194"/>
        <v>-10.523887283553188</v>
      </c>
      <c r="EB233" s="136" t="e">
        <f t="shared" si="194"/>
        <v>#DIV/0!</v>
      </c>
      <c r="EC233" s="136" t="e">
        <f t="shared" si="194"/>
        <v>#DIV/0!</v>
      </c>
      <c r="ED233" s="136" t="e">
        <f t="shared" si="194"/>
        <v>#DIV/0!</v>
      </c>
      <c r="EE233" s="136" t="e">
        <f t="shared" si="194"/>
        <v>#DIV/0!</v>
      </c>
      <c r="EF233" s="136" t="e">
        <f t="shared" si="195"/>
        <v>#DIV/0!</v>
      </c>
      <c r="EG233" s="136" t="e">
        <f t="shared" si="195"/>
        <v>#DIV/0!</v>
      </c>
      <c r="EI233" s="80">
        <f t="shared" si="209"/>
        <v>40</v>
      </c>
      <c r="EJ233" s="136">
        <f t="shared" ca="1" si="210"/>
        <v>0.46489308104089727</v>
      </c>
      <c r="EK233" s="136">
        <f t="shared" ca="1" si="196"/>
        <v>1.1031718745560573</v>
      </c>
      <c r="EL233" s="136">
        <f t="shared" ca="1" si="196"/>
        <v>1.8712725194367954</v>
      </c>
      <c r="EM233" s="136">
        <f t="shared" ca="1" si="196"/>
        <v>2.8605007755384793</v>
      </c>
      <c r="EN233" s="136">
        <f t="shared" ca="1" si="196"/>
        <v>4.2463761919533214</v>
      </c>
      <c r="EO233" s="136">
        <f t="shared" ca="1" si="196"/>
        <v>6.4241333660932884</v>
      </c>
      <c r="EP233" s="136">
        <f t="shared" ca="1" si="196"/>
        <v>10.523887283553188</v>
      </c>
      <c r="EQ233" s="136" t="e">
        <f t="shared" si="196"/>
        <v>#DIV/0!</v>
      </c>
      <c r="ER233" s="136" t="e">
        <f t="shared" si="196"/>
        <v>#DIV/0!</v>
      </c>
      <c r="ES233" s="136" t="e">
        <f t="shared" si="196"/>
        <v>#DIV/0!</v>
      </c>
      <c r="ET233" s="136" t="e">
        <f t="shared" si="196"/>
        <v>#DIV/0!</v>
      </c>
      <c r="EU233" s="136" t="e">
        <f t="shared" si="197"/>
        <v>#DIV/0!</v>
      </c>
      <c r="EV233" s="136" t="e">
        <f t="shared" si="197"/>
        <v>#DIV/0!</v>
      </c>
    </row>
    <row r="234" spans="1:155">
      <c r="A234" t="s">
        <v>108</v>
      </c>
      <c r="S234" s="25">
        <f t="shared" si="198"/>
        <v>50</v>
      </c>
      <c r="T234" s="399">
        <f t="shared" ca="1" si="184"/>
        <v>-0.45019876918179508</v>
      </c>
      <c r="U234" s="399">
        <f t="shared" ca="1" si="184"/>
        <v>-1.1031718745560573</v>
      </c>
      <c r="V234" s="399">
        <f t="shared" ca="1" si="184"/>
        <v>-1.9455958193132903</v>
      </c>
      <c r="W234" s="399">
        <f t="shared" ca="1" si="184"/>
        <v>-3.1303925485430493</v>
      </c>
      <c r="X234" s="399">
        <f t="shared" ca="1" si="184"/>
        <v>-5.0084081849044146</v>
      </c>
      <c r="Y234" s="399">
        <f t="shared" ca="1" si="184"/>
        <v>-8.6134502943287092</v>
      </c>
      <c r="Z234" s="399" t="e">
        <f t="shared" si="184"/>
        <v>#DIV/0!</v>
      </c>
      <c r="AA234" s="399" t="e">
        <f t="shared" si="184"/>
        <v>#DIV/0!</v>
      </c>
      <c r="AB234" s="399" t="e">
        <f t="shared" si="184"/>
        <v>#DIV/0!</v>
      </c>
      <c r="AC234" s="399" t="e">
        <f t="shared" si="184"/>
        <v>#DIV/0!</v>
      </c>
      <c r="AD234" s="399" t="e">
        <f t="shared" si="184"/>
        <v>#DIV/0!</v>
      </c>
      <c r="AE234" s="399"/>
      <c r="AF234" s="399"/>
      <c r="AH234" s="83">
        <f t="shared" si="199"/>
        <v>50</v>
      </c>
      <c r="AI234" s="136">
        <f t="shared" ca="1" si="185"/>
        <v>-0.45019876918179508</v>
      </c>
      <c r="AJ234" s="136">
        <f t="shared" ca="1" si="185"/>
        <v>-1.1031718745560573</v>
      </c>
      <c r="AK234" s="136">
        <f t="shared" ca="1" si="185"/>
        <v>-1.9455958193132903</v>
      </c>
      <c r="AL234" s="136">
        <f t="shared" ca="1" si="185"/>
        <v>-3.1303925485430493</v>
      </c>
      <c r="AM234" s="136">
        <f t="shared" ca="1" si="185"/>
        <v>-5.0084081849044146</v>
      </c>
      <c r="AN234" s="136">
        <f t="shared" ca="1" si="185"/>
        <v>-8.6134502943287092</v>
      </c>
      <c r="AO234" s="136" t="e">
        <f t="shared" si="185"/>
        <v>#DIV/0!</v>
      </c>
      <c r="AP234" s="136" t="e">
        <f t="shared" si="185"/>
        <v>#DIV/0!</v>
      </c>
      <c r="AQ234" s="136" t="e">
        <f t="shared" si="185"/>
        <v>#DIV/0!</v>
      </c>
      <c r="AR234" s="136" t="e">
        <f t="shared" si="185"/>
        <v>#DIV/0!</v>
      </c>
      <c r="AS234" s="136" t="e">
        <f t="shared" si="185"/>
        <v>#DIV/0!</v>
      </c>
      <c r="AT234" s="136" t="e">
        <f t="shared" si="175"/>
        <v>#DIV/0!</v>
      </c>
      <c r="AU234" s="136" t="e">
        <f t="shared" si="186"/>
        <v>#DIV/0!</v>
      </c>
      <c r="AW234" s="80">
        <f t="shared" si="200"/>
        <v>50</v>
      </c>
      <c r="AX234" s="136">
        <f t="shared" ca="1" si="187"/>
        <v>12.725634160108552</v>
      </c>
      <c r="AY234" s="136">
        <f t="shared" ca="1" si="187"/>
        <v>14.128931017826817</v>
      </c>
      <c r="AZ234" s="136">
        <f t="shared" ca="1" si="187"/>
        <v>16.172879215239373</v>
      </c>
      <c r="BA234" s="136">
        <f t="shared" ca="1" si="187"/>
        <v>19.317651878590713</v>
      </c>
      <c r="BB234" s="136">
        <f t="shared" ca="1" si="187"/>
        <v>24.631677588087648</v>
      </c>
      <c r="BC234" s="136">
        <f t="shared" ca="1" si="187"/>
        <v>35.278076985871955</v>
      </c>
      <c r="BD234" s="136" t="e">
        <f t="shared" si="187"/>
        <v>#DIV/0!</v>
      </c>
      <c r="BE234" s="136" t="e">
        <f t="shared" si="187"/>
        <v>#DIV/0!</v>
      </c>
      <c r="BF234" s="136" t="e">
        <f t="shared" si="187"/>
        <v>#DIV/0!</v>
      </c>
      <c r="BG234" s="136" t="e">
        <f t="shared" si="187"/>
        <v>#DIV/0!</v>
      </c>
      <c r="BH234" s="136" t="e">
        <f t="shared" si="187"/>
        <v>#DIV/0!</v>
      </c>
      <c r="BI234" s="136" t="e">
        <f t="shared" si="187"/>
        <v>#DIV/0!</v>
      </c>
      <c r="BJ234" s="136" t="e">
        <f t="shared" si="187"/>
        <v>#DIV/0!</v>
      </c>
      <c r="BK234" s="62"/>
      <c r="BL234" s="80">
        <f t="shared" si="201"/>
        <v>50</v>
      </c>
      <c r="BM234" s="136">
        <f t="shared" ca="1" si="188"/>
        <v>13.626031698472142</v>
      </c>
      <c r="BN234" s="136">
        <f t="shared" ca="1" si="188"/>
        <v>16.335274766938934</v>
      </c>
      <c r="BO234" s="136">
        <f t="shared" ca="1" si="188"/>
        <v>20.06407085386595</v>
      </c>
      <c r="BP234" s="136">
        <f t="shared" ca="1" si="188"/>
        <v>25.578436975676812</v>
      </c>
      <c r="BQ234" s="136">
        <f t="shared" ca="1" si="188"/>
        <v>34.648493957896477</v>
      </c>
      <c r="BR234" s="136">
        <f t="shared" ca="1" si="188"/>
        <v>52.50497757452937</v>
      </c>
      <c r="BS234" s="136" t="e">
        <f t="shared" si="188"/>
        <v>#DIV/0!</v>
      </c>
      <c r="BT234" s="136" t="e">
        <f t="shared" si="188"/>
        <v>#DIV/0!</v>
      </c>
      <c r="BU234" s="136" t="e">
        <f t="shared" si="188"/>
        <v>#DIV/0!</v>
      </c>
      <c r="BV234" s="136" t="e">
        <f t="shared" si="188"/>
        <v>#DIV/0!</v>
      </c>
      <c r="BW234" s="136" t="e">
        <f t="shared" si="188"/>
        <v>#DIV/0!</v>
      </c>
      <c r="BX234" s="136" t="e">
        <f t="shared" si="188"/>
        <v>#DIV/0!</v>
      </c>
      <c r="BY234" s="136" t="e">
        <f t="shared" si="188"/>
        <v>#DIV/0!</v>
      </c>
      <c r="BZ234" s="62"/>
      <c r="CA234" s="80">
        <f t="shared" si="202"/>
        <v>50</v>
      </c>
      <c r="CB234" s="136">
        <f t="shared" ca="1" si="189"/>
        <v>-0.45019876918179508</v>
      </c>
      <c r="CC234" s="136">
        <f t="shared" ca="1" si="189"/>
        <v>-1.1031718745560573</v>
      </c>
      <c r="CD234" s="136">
        <f t="shared" ca="1" si="189"/>
        <v>-1.9455958193132903</v>
      </c>
      <c r="CE234" s="136">
        <f t="shared" ca="1" si="189"/>
        <v>-3.1303925485430493</v>
      </c>
      <c r="CF234" s="136">
        <f t="shared" ca="1" si="189"/>
        <v>-5.0084081849044146</v>
      </c>
      <c r="CG234" s="136">
        <f t="shared" ca="1" si="189"/>
        <v>-8.6134502943287092</v>
      </c>
      <c r="CH234" s="136" t="e">
        <f t="shared" si="189"/>
        <v>#DIV/0!</v>
      </c>
      <c r="CI234" s="136" t="e">
        <f t="shared" si="189"/>
        <v>#DIV/0!</v>
      </c>
      <c r="CJ234" s="136" t="e">
        <f t="shared" si="189"/>
        <v>#DIV/0!</v>
      </c>
      <c r="CK234" s="136" t="e">
        <f t="shared" si="189"/>
        <v>#DIV/0!</v>
      </c>
      <c r="CL234" s="136" t="e">
        <f t="shared" si="189"/>
        <v>#DIV/0!</v>
      </c>
      <c r="CM234" s="136" t="e">
        <f t="shared" si="189"/>
        <v>#DIV/0!</v>
      </c>
      <c r="CN234" s="136" t="e">
        <f t="shared" si="189"/>
        <v>#DIV/0!</v>
      </c>
      <c r="CP234" s="80">
        <f t="shared" si="203"/>
        <v>50</v>
      </c>
      <c r="CQ234" s="136">
        <f t="shared" ca="1" si="204"/>
        <v>0.45019876918179508</v>
      </c>
      <c r="CR234" s="136">
        <f t="shared" ca="1" si="190"/>
        <v>1.1031718745560573</v>
      </c>
      <c r="CS234" s="136">
        <f t="shared" ca="1" si="190"/>
        <v>1.9455958193132903</v>
      </c>
      <c r="CT234" s="136">
        <f t="shared" ca="1" si="190"/>
        <v>3.1303925485430493</v>
      </c>
      <c r="CU234" s="136">
        <f t="shared" ca="1" si="190"/>
        <v>5.0084081849044146</v>
      </c>
      <c r="CV234" s="136">
        <f t="shared" ca="1" si="190"/>
        <v>8.6134502943287092</v>
      </c>
      <c r="CW234" s="136" t="e">
        <f t="shared" si="190"/>
        <v>#DIV/0!</v>
      </c>
      <c r="CX234" s="136" t="e">
        <f t="shared" si="190"/>
        <v>#DIV/0!</v>
      </c>
      <c r="CY234" s="136" t="e">
        <f t="shared" si="190"/>
        <v>#DIV/0!</v>
      </c>
      <c r="CZ234" s="136" t="e">
        <f t="shared" si="190"/>
        <v>#DIV/0!</v>
      </c>
      <c r="DA234" s="136" t="e">
        <f t="shared" si="190"/>
        <v>#DIV/0!</v>
      </c>
      <c r="DB234" s="136" t="e">
        <f t="shared" si="191"/>
        <v>#DIV/0!</v>
      </c>
      <c r="DC234" s="136" t="e">
        <f t="shared" si="191"/>
        <v>#DIV/0!</v>
      </c>
      <c r="DE234" s="80">
        <f t="shared" si="205"/>
        <v>50</v>
      </c>
      <c r="DF234" s="136">
        <f t="shared" ca="1" si="206"/>
        <v>12.725634160108552</v>
      </c>
      <c r="DG234" s="136">
        <f t="shared" ca="1" si="192"/>
        <v>14.128931017826817</v>
      </c>
      <c r="DH234" s="136">
        <f t="shared" ca="1" si="192"/>
        <v>16.172879215239373</v>
      </c>
      <c r="DI234" s="136">
        <f t="shared" ca="1" si="192"/>
        <v>19.317651878590713</v>
      </c>
      <c r="DJ234" s="136">
        <f t="shared" ca="1" si="192"/>
        <v>24.631677588087648</v>
      </c>
      <c r="DK234" s="136">
        <f t="shared" ca="1" si="192"/>
        <v>35.278076985871955</v>
      </c>
      <c r="DL234" s="136" t="e">
        <f t="shared" si="192"/>
        <v>#DIV/0!</v>
      </c>
      <c r="DM234" s="136" t="e">
        <f t="shared" si="192"/>
        <v>#DIV/0!</v>
      </c>
      <c r="DN234" s="136" t="e">
        <f t="shared" si="192"/>
        <v>#DIV/0!</v>
      </c>
      <c r="DO234" s="136" t="e">
        <f t="shared" si="192"/>
        <v>#DIV/0!</v>
      </c>
      <c r="DP234" s="136" t="e">
        <f t="shared" si="192"/>
        <v>#DIV/0!</v>
      </c>
      <c r="DQ234" s="136" t="e">
        <f t="shared" si="193"/>
        <v>#DIV/0!</v>
      </c>
      <c r="DR234" s="136" t="e">
        <f t="shared" si="193"/>
        <v>#DIV/0!</v>
      </c>
      <c r="DT234" s="80">
        <f t="shared" si="207"/>
        <v>50</v>
      </c>
      <c r="DU234" s="136">
        <f t="shared" ca="1" si="208"/>
        <v>-0.45019876918179508</v>
      </c>
      <c r="DV234" s="136">
        <f t="shared" ca="1" si="194"/>
        <v>-1.1031718745560573</v>
      </c>
      <c r="DW234" s="136">
        <f t="shared" ca="1" si="194"/>
        <v>-1.9455958193132903</v>
      </c>
      <c r="DX234" s="136">
        <f t="shared" ca="1" si="194"/>
        <v>-3.1303925485430493</v>
      </c>
      <c r="DY234" s="136">
        <f t="shared" ca="1" si="194"/>
        <v>-5.0084081849044146</v>
      </c>
      <c r="DZ234" s="136">
        <f t="shared" ca="1" si="194"/>
        <v>-8.6134502943287092</v>
      </c>
      <c r="EA234" s="136" t="e">
        <f t="shared" si="194"/>
        <v>#DIV/0!</v>
      </c>
      <c r="EB234" s="136" t="e">
        <f t="shared" si="194"/>
        <v>#DIV/0!</v>
      </c>
      <c r="EC234" s="136" t="e">
        <f t="shared" si="194"/>
        <v>#DIV/0!</v>
      </c>
      <c r="ED234" s="136" t="e">
        <f t="shared" si="194"/>
        <v>#DIV/0!</v>
      </c>
      <c r="EE234" s="136" t="e">
        <f t="shared" si="194"/>
        <v>#DIV/0!</v>
      </c>
      <c r="EF234" s="136" t="e">
        <f t="shared" si="195"/>
        <v>#DIV/0!</v>
      </c>
      <c r="EG234" s="136" t="e">
        <f t="shared" si="195"/>
        <v>#DIV/0!</v>
      </c>
      <c r="EI234" s="80">
        <f t="shared" si="209"/>
        <v>50</v>
      </c>
      <c r="EJ234" s="136">
        <f t="shared" ca="1" si="210"/>
        <v>0.45019876918179508</v>
      </c>
      <c r="EK234" s="136">
        <f t="shared" ca="1" si="196"/>
        <v>1.1031718745560573</v>
      </c>
      <c r="EL234" s="136">
        <f t="shared" ca="1" si="196"/>
        <v>1.9455958193132903</v>
      </c>
      <c r="EM234" s="136">
        <f t="shared" ca="1" si="196"/>
        <v>3.1303925485430493</v>
      </c>
      <c r="EN234" s="136">
        <f t="shared" ca="1" si="196"/>
        <v>5.0084081849044146</v>
      </c>
      <c r="EO234" s="136">
        <f t="shared" ca="1" si="196"/>
        <v>8.6134502943287092</v>
      </c>
      <c r="EP234" s="136" t="e">
        <f t="shared" si="196"/>
        <v>#DIV/0!</v>
      </c>
      <c r="EQ234" s="136" t="e">
        <f t="shared" si="196"/>
        <v>#DIV/0!</v>
      </c>
      <c r="ER234" s="136" t="e">
        <f t="shared" si="196"/>
        <v>#DIV/0!</v>
      </c>
      <c r="ES234" s="136" t="e">
        <f t="shared" si="196"/>
        <v>#DIV/0!</v>
      </c>
      <c r="ET234" s="136" t="e">
        <f t="shared" si="196"/>
        <v>#DIV/0!</v>
      </c>
      <c r="EU234" s="136" t="e">
        <f t="shared" si="197"/>
        <v>#DIV/0!</v>
      </c>
      <c r="EV234" s="136" t="e">
        <f t="shared" si="197"/>
        <v>#DIV/0!</v>
      </c>
    </row>
    <row r="235" spans="1:155"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S235" s="25">
        <f t="shared" si="198"/>
        <v>60</v>
      </c>
      <c r="T235" s="399">
        <f t="shared" ca="1" si="184"/>
        <v>-0.46489308104089727</v>
      </c>
      <c r="U235" s="399">
        <f t="shared" ca="1" si="184"/>
        <v>-1.18593807637369</v>
      </c>
      <c r="V235" s="399">
        <f t="shared" ca="1" si="184"/>
        <v>-2.208781292259109</v>
      </c>
      <c r="W235" s="399">
        <f t="shared" ca="1" si="184"/>
        <v>-3.858501242162669</v>
      </c>
      <c r="X235" s="399">
        <f t="shared" ca="1" si="184"/>
        <v>-7.1455907850923026</v>
      </c>
      <c r="Y235" s="399" t="e">
        <f t="shared" si="184"/>
        <v>#DIV/0!</v>
      </c>
      <c r="Z235" s="399" t="e">
        <f t="shared" si="184"/>
        <v>#DIV/0!</v>
      </c>
      <c r="AA235" s="399" t="e">
        <f t="shared" si="184"/>
        <v>#DIV/0!</v>
      </c>
      <c r="AB235" s="399" t="e">
        <f t="shared" si="184"/>
        <v>#DIV/0!</v>
      </c>
      <c r="AC235" s="399" t="e">
        <f t="shared" si="184"/>
        <v>#DIV/0!</v>
      </c>
      <c r="AD235" s="399" t="e">
        <f t="shared" si="184"/>
        <v>#DIV/0!</v>
      </c>
      <c r="AE235" s="399"/>
      <c r="AF235" s="399"/>
      <c r="AH235" s="83">
        <f t="shared" si="199"/>
        <v>60</v>
      </c>
      <c r="AI235" s="136">
        <f t="shared" ca="1" si="185"/>
        <v>-0.46489308104089727</v>
      </c>
      <c r="AJ235" s="136">
        <f t="shared" ca="1" si="185"/>
        <v>-1.18593807637369</v>
      </c>
      <c r="AK235" s="136">
        <f t="shared" ca="1" si="185"/>
        <v>-2.208781292259109</v>
      </c>
      <c r="AL235" s="136">
        <f t="shared" ca="1" si="185"/>
        <v>-3.858501242162669</v>
      </c>
      <c r="AM235" s="136">
        <f t="shared" ca="1" si="185"/>
        <v>-7.1455907850923026</v>
      </c>
      <c r="AN235" s="136" t="e">
        <f t="shared" si="185"/>
        <v>#DIV/0!</v>
      </c>
      <c r="AO235" s="136" t="e">
        <f t="shared" si="185"/>
        <v>#DIV/0!</v>
      </c>
      <c r="AP235" s="136" t="e">
        <f t="shared" si="185"/>
        <v>#DIV/0!</v>
      </c>
      <c r="AQ235" s="136" t="e">
        <f t="shared" si="185"/>
        <v>#DIV/0!</v>
      </c>
      <c r="AR235" s="136" t="e">
        <f t="shared" si="185"/>
        <v>#DIV/0!</v>
      </c>
      <c r="AS235" s="136" t="e">
        <f t="shared" si="185"/>
        <v>#DIV/0!</v>
      </c>
      <c r="AT235" s="136" t="e">
        <f t="shared" si="175"/>
        <v>#DIV/0!</v>
      </c>
      <c r="AU235" s="136" t="e">
        <f t="shared" si="186"/>
        <v>#DIV/0!</v>
      </c>
      <c r="AW235" s="80">
        <f t="shared" si="200"/>
        <v>60</v>
      </c>
      <c r="AX235" s="136">
        <f t="shared" ca="1" si="187"/>
        <v>15.558520582074104</v>
      </c>
      <c r="AY235" s="136">
        <f t="shared" ca="1" si="187"/>
        <v>17.967436426199381</v>
      </c>
      <c r="AZ235" s="136">
        <f t="shared" ca="1" si="187"/>
        <v>21.700376994765488</v>
      </c>
      <c r="BA235" s="136">
        <f t="shared" ca="1" si="187"/>
        <v>28.117700240607629</v>
      </c>
      <c r="BB235" s="136">
        <f t="shared" ca="1" si="187"/>
        <v>41.46366195996638</v>
      </c>
      <c r="BC235" s="136" t="e">
        <f t="shared" si="187"/>
        <v>#DIV/0!</v>
      </c>
      <c r="BD235" s="136" t="e">
        <f t="shared" si="187"/>
        <v>#DIV/0!</v>
      </c>
      <c r="BE235" s="136" t="e">
        <f t="shared" si="187"/>
        <v>#DIV/0!</v>
      </c>
      <c r="BF235" s="136" t="e">
        <f t="shared" si="187"/>
        <v>#DIV/0!</v>
      </c>
      <c r="BG235" s="136" t="e">
        <f t="shared" si="187"/>
        <v>#DIV/0!</v>
      </c>
      <c r="BH235" s="136" t="e">
        <f t="shared" si="187"/>
        <v>#DIV/0!</v>
      </c>
      <c r="BI235" s="136" t="e">
        <f t="shared" si="187"/>
        <v>#DIV/0!</v>
      </c>
      <c r="BJ235" s="136" t="e">
        <f t="shared" si="187"/>
        <v>#DIV/0!</v>
      </c>
      <c r="BK235" s="62"/>
      <c r="BL235" s="80">
        <f t="shared" si="201"/>
        <v>60</v>
      </c>
      <c r="BM235" s="136">
        <f t="shared" ca="1" si="188"/>
        <v>16.488306744155899</v>
      </c>
      <c r="BN235" s="136">
        <f t="shared" ca="1" si="188"/>
        <v>20.33931257894676</v>
      </c>
      <c r="BO235" s="136">
        <f t="shared" ca="1" si="188"/>
        <v>26.117939579283707</v>
      </c>
      <c r="BP235" s="136">
        <f t="shared" ca="1" si="188"/>
        <v>35.834702724932974</v>
      </c>
      <c r="BQ235" s="136">
        <f t="shared" ca="1" si="188"/>
        <v>55.754843530150993</v>
      </c>
      <c r="BR235" s="136" t="e">
        <f t="shared" si="188"/>
        <v>#DIV/0!</v>
      </c>
      <c r="BS235" s="136" t="e">
        <f t="shared" si="188"/>
        <v>#DIV/0!</v>
      </c>
      <c r="BT235" s="136" t="e">
        <f t="shared" si="188"/>
        <v>#DIV/0!</v>
      </c>
      <c r="BU235" s="136" t="e">
        <f t="shared" si="188"/>
        <v>#DIV/0!</v>
      </c>
      <c r="BV235" s="136" t="e">
        <f t="shared" si="188"/>
        <v>#DIV/0!</v>
      </c>
      <c r="BW235" s="136" t="e">
        <f t="shared" si="188"/>
        <v>#DIV/0!</v>
      </c>
      <c r="BX235" s="136" t="e">
        <f t="shared" si="188"/>
        <v>#DIV/0!</v>
      </c>
      <c r="BY235" s="136" t="e">
        <f t="shared" si="188"/>
        <v>#DIV/0!</v>
      </c>
      <c r="BZ235" s="62"/>
      <c r="CA235" s="80">
        <f t="shared" si="202"/>
        <v>60</v>
      </c>
      <c r="CB235" s="136">
        <f t="shared" ca="1" si="189"/>
        <v>-0.46489308104089727</v>
      </c>
      <c r="CC235" s="136">
        <f t="shared" ca="1" si="189"/>
        <v>-1.18593807637369</v>
      </c>
      <c r="CD235" s="136">
        <f t="shared" ca="1" si="189"/>
        <v>-2.208781292259109</v>
      </c>
      <c r="CE235" s="136">
        <f t="shared" ca="1" si="189"/>
        <v>-3.858501242162669</v>
      </c>
      <c r="CF235" s="136">
        <f t="shared" ca="1" si="189"/>
        <v>-7.1455907850923026</v>
      </c>
      <c r="CG235" s="136" t="e">
        <f t="shared" si="189"/>
        <v>#DIV/0!</v>
      </c>
      <c r="CH235" s="136" t="e">
        <f t="shared" si="189"/>
        <v>#DIV/0!</v>
      </c>
      <c r="CI235" s="136" t="e">
        <f t="shared" si="189"/>
        <v>#DIV/0!</v>
      </c>
      <c r="CJ235" s="136" t="e">
        <f t="shared" si="189"/>
        <v>#DIV/0!</v>
      </c>
      <c r="CK235" s="136" t="e">
        <f t="shared" si="189"/>
        <v>#DIV/0!</v>
      </c>
      <c r="CL235" s="136" t="e">
        <f t="shared" si="189"/>
        <v>#DIV/0!</v>
      </c>
      <c r="CM235" s="136" t="e">
        <f t="shared" si="189"/>
        <v>#DIV/0!</v>
      </c>
      <c r="CN235" s="136" t="e">
        <f t="shared" si="189"/>
        <v>#DIV/0!</v>
      </c>
      <c r="CP235" s="80">
        <f t="shared" si="203"/>
        <v>60</v>
      </c>
      <c r="CQ235" s="136">
        <f t="shared" ca="1" si="204"/>
        <v>0.46489308104089727</v>
      </c>
      <c r="CR235" s="136">
        <f t="shared" ca="1" si="190"/>
        <v>1.18593807637369</v>
      </c>
      <c r="CS235" s="136">
        <f t="shared" ca="1" si="190"/>
        <v>2.208781292259109</v>
      </c>
      <c r="CT235" s="136">
        <f t="shared" ca="1" si="190"/>
        <v>3.858501242162669</v>
      </c>
      <c r="CU235" s="136">
        <f t="shared" ca="1" si="190"/>
        <v>7.1455907850923026</v>
      </c>
      <c r="CV235" s="136" t="e">
        <f t="shared" si="190"/>
        <v>#DIV/0!</v>
      </c>
      <c r="CW235" s="136" t="e">
        <f t="shared" si="190"/>
        <v>#DIV/0!</v>
      </c>
      <c r="CX235" s="136" t="e">
        <f t="shared" si="190"/>
        <v>#DIV/0!</v>
      </c>
      <c r="CY235" s="136" t="e">
        <f t="shared" si="190"/>
        <v>#DIV/0!</v>
      </c>
      <c r="CZ235" s="136" t="e">
        <f t="shared" si="190"/>
        <v>#DIV/0!</v>
      </c>
      <c r="DA235" s="136" t="e">
        <f t="shared" si="190"/>
        <v>#DIV/0!</v>
      </c>
      <c r="DB235" s="136" t="e">
        <f t="shared" si="191"/>
        <v>#DIV/0!</v>
      </c>
      <c r="DC235" s="136" t="e">
        <f t="shared" si="191"/>
        <v>#DIV/0!</v>
      </c>
      <c r="DE235" s="80">
        <f t="shared" si="205"/>
        <v>60</v>
      </c>
      <c r="DF235" s="136">
        <f t="shared" ca="1" si="206"/>
        <v>15.558520582074104</v>
      </c>
      <c r="DG235" s="136">
        <f t="shared" ca="1" si="192"/>
        <v>17.967436426199381</v>
      </c>
      <c r="DH235" s="136">
        <f t="shared" ca="1" si="192"/>
        <v>21.700376994765488</v>
      </c>
      <c r="DI235" s="136">
        <f t="shared" ca="1" si="192"/>
        <v>28.117700240607629</v>
      </c>
      <c r="DJ235" s="136">
        <f t="shared" ca="1" si="192"/>
        <v>41.46366195996638</v>
      </c>
      <c r="DK235" s="136" t="e">
        <f t="shared" si="192"/>
        <v>#DIV/0!</v>
      </c>
      <c r="DL235" s="136" t="e">
        <f t="shared" si="192"/>
        <v>#DIV/0!</v>
      </c>
      <c r="DM235" s="136" t="e">
        <f t="shared" si="192"/>
        <v>#DIV/0!</v>
      </c>
      <c r="DN235" s="136" t="e">
        <f t="shared" si="192"/>
        <v>#DIV/0!</v>
      </c>
      <c r="DO235" s="136" t="e">
        <f t="shared" si="192"/>
        <v>#DIV/0!</v>
      </c>
      <c r="DP235" s="136" t="e">
        <f t="shared" si="192"/>
        <v>#DIV/0!</v>
      </c>
      <c r="DQ235" s="136" t="e">
        <f t="shared" si="193"/>
        <v>#DIV/0!</v>
      </c>
      <c r="DR235" s="136" t="e">
        <f t="shared" si="193"/>
        <v>#DIV/0!</v>
      </c>
      <c r="DT235" s="80">
        <f t="shared" si="207"/>
        <v>60</v>
      </c>
      <c r="DU235" s="136">
        <f t="shared" ca="1" si="208"/>
        <v>-0.46489308104089727</v>
      </c>
      <c r="DV235" s="136">
        <f t="shared" ca="1" si="194"/>
        <v>-1.18593807637369</v>
      </c>
      <c r="DW235" s="136">
        <f t="shared" ca="1" si="194"/>
        <v>-2.208781292259109</v>
      </c>
      <c r="DX235" s="136">
        <f t="shared" ca="1" si="194"/>
        <v>-3.858501242162669</v>
      </c>
      <c r="DY235" s="136">
        <f t="shared" ca="1" si="194"/>
        <v>-7.1455907850923026</v>
      </c>
      <c r="DZ235" s="136" t="e">
        <f t="shared" si="194"/>
        <v>#DIV/0!</v>
      </c>
      <c r="EA235" s="136" t="e">
        <f t="shared" si="194"/>
        <v>#DIV/0!</v>
      </c>
      <c r="EB235" s="136" t="e">
        <f t="shared" si="194"/>
        <v>#DIV/0!</v>
      </c>
      <c r="EC235" s="136" t="e">
        <f t="shared" si="194"/>
        <v>#DIV/0!</v>
      </c>
      <c r="ED235" s="136" t="e">
        <f t="shared" si="194"/>
        <v>#DIV/0!</v>
      </c>
      <c r="EE235" s="136" t="e">
        <f t="shared" si="194"/>
        <v>#DIV/0!</v>
      </c>
      <c r="EF235" s="136" t="e">
        <f t="shared" si="195"/>
        <v>#DIV/0!</v>
      </c>
      <c r="EG235" s="136" t="e">
        <f t="shared" si="195"/>
        <v>#DIV/0!</v>
      </c>
      <c r="EI235" s="80">
        <f t="shared" si="209"/>
        <v>60</v>
      </c>
      <c r="EJ235" s="136">
        <f t="shared" ca="1" si="210"/>
        <v>0.46489308104089727</v>
      </c>
      <c r="EK235" s="136">
        <f t="shared" ca="1" si="196"/>
        <v>1.18593807637369</v>
      </c>
      <c r="EL235" s="136">
        <f t="shared" ca="1" si="196"/>
        <v>2.208781292259109</v>
      </c>
      <c r="EM235" s="136">
        <f t="shared" ca="1" si="196"/>
        <v>3.858501242162669</v>
      </c>
      <c r="EN235" s="136">
        <f t="shared" ca="1" si="196"/>
        <v>7.1455907850923026</v>
      </c>
      <c r="EO235" s="136" t="e">
        <f t="shared" si="196"/>
        <v>#DIV/0!</v>
      </c>
      <c r="EP235" s="136" t="e">
        <f t="shared" si="196"/>
        <v>#DIV/0!</v>
      </c>
      <c r="EQ235" s="136" t="e">
        <f t="shared" si="196"/>
        <v>#DIV/0!</v>
      </c>
      <c r="ER235" s="136" t="e">
        <f t="shared" si="196"/>
        <v>#DIV/0!</v>
      </c>
      <c r="ES235" s="136" t="e">
        <f t="shared" si="196"/>
        <v>#DIV/0!</v>
      </c>
      <c r="ET235" s="136" t="e">
        <f t="shared" si="196"/>
        <v>#DIV/0!</v>
      </c>
      <c r="EU235" s="136" t="e">
        <f t="shared" si="197"/>
        <v>#DIV/0!</v>
      </c>
      <c r="EV235" s="136" t="e">
        <f t="shared" si="197"/>
        <v>#DIV/0!</v>
      </c>
    </row>
    <row r="236" spans="1:155">
      <c r="S236" s="25">
        <f t="shared" si="198"/>
        <v>70</v>
      </c>
      <c r="T236" s="399">
        <f t="shared" ca="1" si="184"/>
        <v>-0.51535615104722465</v>
      </c>
      <c r="U236" s="399">
        <f t="shared" ca="1" si="184"/>
        <v>-1.3953055213596972</v>
      </c>
      <c r="V236" s="399">
        <f t="shared" ca="1" si="184"/>
        <v>-2.8517111076609294</v>
      </c>
      <c r="W236" s="399">
        <f t="shared" ca="1" si="184"/>
        <v>-5.9260370281798513</v>
      </c>
      <c r="X236" s="399" t="e">
        <f t="shared" si="184"/>
        <v>#DIV/0!</v>
      </c>
      <c r="Y236" s="399" t="e">
        <f t="shared" si="184"/>
        <v>#DIV/0!</v>
      </c>
      <c r="Z236" s="399" t="e">
        <f t="shared" si="184"/>
        <v>#DIV/0!</v>
      </c>
      <c r="AA236" s="399" t="e">
        <f t="shared" si="184"/>
        <v>#DIV/0!</v>
      </c>
      <c r="AB236" s="399" t="e">
        <f t="shared" si="184"/>
        <v>#DIV/0!</v>
      </c>
      <c r="AC236" s="399" t="e">
        <f t="shared" si="184"/>
        <v>#DIV/0!</v>
      </c>
      <c r="AD236" s="399" t="e">
        <f t="shared" si="184"/>
        <v>#DIV/0!</v>
      </c>
      <c r="AE236" s="399"/>
      <c r="AF236" s="399"/>
      <c r="AH236" s="83">
        <f t="shared" si="199"/>
        <v>70</v>
      </c>
      <c r="AI236" s="136">
        <f t="shared" ca="1" si="185"/>
        <v>-0.51535615104722465</v>
      </c>
      <c r="AJ236" s="136">
        <f t="shared" ca="1" si="185"/>
        <v>-1.3953055213596972</v>
      </c>
      <c r="AK236" s="136">
        <f t="shared" ca="1" si="185"/>
        <v>-2.8517111076609294</v>
      </c>
      <c r="AL236" s="136">
        <f t="shared" ca="1" si="185"/>
        <v>-5.9260370281798513</v>
      </c>
      <c r="AM236" s="136" t="e">
        <f t="shared" si="185"/>
        <v>#DIV/0!</v>
      </c>
      <c r="AN236" s="136" t="e">
        <f t="shared" si="185"/>
        <v>#DIV/0!</v>
      </c>
      <c r="AO236" s="136" t="e">
        <f t="shared" si="185"/>
        <v>#DIV/0!</v>
      </c>
      <c r="AP236" s="136" t="e">
        <f t="shared" si="185"/>
        <v>#DIV/0!</v>
      </c>
      <c r="AQ236" s="136" t="e">
        <f t="shared" si="185"/>
        <v>#DIV/0!</v>
      </c>
      <c r="AR236" s="136" t="e">
        <f t="shared" si="185"/>
        <v>#DIV/0!</v>
      </c>
      <c r="AS236" s="136" t="e">
        <f t="shared" si="185"/>
        <v>#DIV/0!</v>
      </c>
      <c r="AT236" s="136" t="e">
        <f t="shared" si="175"/>
        <v>#DIV/0!</v>
      </c>
      <c r="AU236" s="136" t="e">
        <f t="shared" si="186"/>
        <v>#DIV/0!</v>
      </c>
      <c r="AW236" s="80">
        <f t="shared" si="200"/>
        <v>70</v>
      </c>
      <c r="AX236" s="136">
        <f t="shared" ca="1" si="187"/>
        <v>19.927305685077258</v>
      </c>
      <c r="AY236" s="136">
        <f t="shared" ca="1" si="187"/>
        <v>24.408426142236856</v>
      </c>
      <c r="AZ236" s="136">
        <f t="shared" ca="1" si="187"/>
        <v>32.328785757593991</v>
      </c>
      <c r="BA236" s="136">
        <f t="shared" ca="1" si="187"/>
        <v>49.798952697658621</v>
      </c>
      <c r="BB236" s="136" t="e">
        <f t="shared" si="187"/>
        <v>#DIV/0!</v>
      </c>
      <c r="BC236" s="136" t="e">
        <f t="shared" si="187"/>
        <v>#DIV/0!</v>
      </c>
      <c r="BD236" s="136" t="e">
        <f t="shared" si="187"/>
        <v>#DIV/0!</v>
      </c>
      <c r="BE236" s="136" t="e">
        <f t="shared" si="187"/>
        <v>#DIV/0!</v>
      </c>
      <c r="BF236" s="136" t="e">
        <f t="shared" si="187"/>
        <v>#DIV/0!</v>
      </c>
      <c r="BG236" s="136" t="e">
        <f t="shared" si="187"/>
        <v>#DIV/0!</v>
      </c>
      <c r="BH236" s="136" t="e">
        <f t="shared" si="187"/>
        <v>#DIV/0!</v>
      </c>
      <c r="BI236" s="136" t="e">
        <f t="shared" si="187"/>
        <v>#DIV/0!</v>
      </c>
      <c r="BJ236" s="136" t="e">
        <f t="shared" si="187"/>
        <v>#DIV/0!</v>
      </c>
      <c r="BK236" s="62"/>
      <c r="BL236" s="80">
        <f t="shared" si="201"/>
        <v>70</v>
      </c>
      <c r="BM236" s="136">
        <f t="shared" ca="1" si="188"/>
        <v>20.958017987171708</v>
      </c>
      <c r="BN236" s="136">
        <f t="shared" ca="1" si="188"/>
        <v>27.19903718495625</v>
      </c>
      <c r="BO236" s="136">
        <f t="shared" ca="1" si="188"/>
        <v>38.032207972915849</v>
      </c>
      <c r="BP236" s="136">
        <f t="shared" ca="1" si="188"/>
        <v>61.651026754018318</v>
      </c>
      <c r="BQ236" s="136" t="e">
        <f t="shared" si="188"/>
        <v>#DIV/0!</v>
      </c>
      <c r="BR236" s="136" t="e">
        <f t="shared" si="188"/>
        <v>#DIV/0!</v>
      </c>
      <c r="BS236" s="136" t="e">
        <f t="shared" si="188"/>
        <v>#DIV/0!</v>
      </c>
      <c r="BT236" s="136" t="e">
        <f t="shared" si="188"/>
        <v>#DIV/0!</v>
      </c>
      <c r="BU236" s="136" t="e">
        <f t="shared" si="188"/>
        <v>#DIV/0!</v>
      </c>
      <c r="BV236" s="136" t="e">
        <f t="shared" si="188"/>
        <v>#DIV/0!</v>
      </c>
      <c r="BW236" s="136" t="e">
        <f t="shared" si="188"/>
        <v>#DIV/0!</v>
      </c>
      <c r="BX236" s="136" t="e">
        <f t="shared" si="188"/>
        <v>#DIV/0!</v>
      </c>
      <c r="BY236" s="136" t="e">
        <f t="shared" si="188"/>
        <v>#DIV/0!</v>
      </c>
      <c r="BZ236" s="62"/>
      <c r="CA236" s="80">
        <f t="shared" si="202"/>
        <v>70</v>
      </c>
      <c r="CB236" s="136">
        <f t="shared" ca="1" si="189"/>
        <v>-0.51535615104722465</v>
      </c>
      <c r="CC236" s="136">
        <f t="shared" ca="1" si="189"/>
        <v>-1.3953055213596972</v>
      </c>
      <c r="CD236" s="136">
        <f t="shared" ca="1" si="189"/>
        <v>-2.8517111076609294</v>
      </c>
      <c r="CE236" s="136">
        <f t="shared" ca="1" si="189"/>
        <v>-5.9260370281798513</v>
      </c>
      <c r="CF236" s="136" t="e">
        <f t="shared" si="189"/>
        <v>#DIV/0!</v>
      </c>
      <c r="CG236" s="136" t="e">
        <f t="shared" si="189"/>
        <v>#DIV/0!</v>
      </c>
      <c r="CH236" s="136" t="e">
        <f t="shared" si="189"/>
        <v>#DIV/0!</v>
      </c>
      <c r="CI236" s="136" t="e">
        <f t="shared" si="189"/>
        <v>#DIV/0!</v>
      </c>
      <c r="CJ236" s="136" t="e">
        <f t="shared" si="189"/>
        <v>#DIV/0!</v>
      </c>
      <c r="CK236" s="136" t="e">
        <f t="shared" si="189"/>
        <v>#DIV/0!</v>
      </c>
      <c r="CL236" s="136" t="e">
        <f t="shared" si="189"/>
        <v>#DIV/0!</v>
      </c>
      <c r="CM236" s="136" t="e">
        <f t="shared" si="189"/>
        <v>#DIV/0!</v>
      </c>
      <c r="CN236" s="136" t="e">
        <f t="shared" si="189"/>
        <v>#DIV/0!</v>
      </c>
      <c r="CP236" s="80">
        <f t="shared" si="203"/>
        <v>70</v>
      </c>
      <c r="CQ236" s="136">
        <f t="shared" ca="1" si="204"/>
        <v>0.51535615104722465</v>
      </c>
      <c r="CR236" s="136">
        <f t="shared" ca="1" si="190"/>
        <v>1.3953055213596972</v>
      </c>
      <c r="CS236" s="136">
        <f t="shared" ca="1" si="190"/>
        <v>2.8517111076609294</v>
      </c>
      <c r="CT236" s="136">
        <f t="shared" ca="1" si="190"/>
        <v>5.9260370281798513</v>
      </c>
      <c r="CU236" s="136" t="e">
        <f t="shared" si="190"/>
        <v>#DIV/0!</v>
      </c>
      <c r="CV236" s="136" t="e">
        <f t="shared" si="190"/>
        <v>#DIV/0!</v>
      </c>
      <c r="CW236" s="136" t="e">
        <f t="shared" si="190"/>
        <v>#DIV/0!</v>
      </c>
      <c r="CX236" s="136" t="e">
        <f t="shared" si="190"/>
        <v>#DIV/0!</v>
      </c>
      <c r="CY236" s="136" t="e">
        <f t="shared" si="190"/>
        <v>#DIV/0!</v>
      </c>
      <c r="CZ236" s="136" t="e">
        <f t="shared" si="190"/>
        <v>#DIV/0!</v>
      </c>
      <c r="DA236" s="136" t="e">
        <f t="shared" si="190"/>
        <v>#DIV/0!</v>
      </c>
      <c r="DB236" s="136" t="e">
        <f t="shared" si="191"/>
        <v>#DIV/0!</v>
      </c>
      <c r="DC236" s="136" t="e">
        <f t="shared" si="191"/>
        <v>#DIV/0!</v>
      </c>
      <c r="DE236" s="80">
        <f t="shared" si="205"/>
        <v>70</v>
      </c>
      <c r="DF236" s="136">
        <f t="shared" ca="1" si="206"/>
        <v>19.927305685077258</v>
      </c>
      <c r="DG236" s="136">
        <f t="shared" ca="1" si="192"/>
        <v>24.408426142236856</v>
      </c>
      <c r="DH236" s="136">
        <f t="shared" ca="1" si="192"/>
        <v>32.328785757593991</v>
      </c>
      <c r="DI236" s="136">
        <f t="shared" ca="1" si="192"/>
        <v>49.798952697658621</v>
      </c>
      <c r="DJ236" s="136" t="e">
        <f t="shared" si="192"/>
        <v>#DIV/0!</v>
      </c>
      <c r="DK236" s="136" t="e">
        <f t="shared" si="192"/>
        <v>#DIV/0!</v>
      </c>
      <c r="DL236" s="136" t="e">
        <f t="shared" si="192"/>
        <v>#DIV/0!</v>
      </c>
      <c r="DM236" s="136" t="e">
        <f t="shared" si="192"/>
        <v>#DIV/0!</v>
      </c>
      <c r="DN236" s="136" t="e">
        <f t="shared" si="192"/>
        <v>#DIV/0!</v>
      </c>
      <c r="DO236" s="136" t="e">
        <f t="shared" si="192"/>
        <v>#DIV/0!</v>
      </c>
      <c r="DP236" s="136" t="e">
        <f t="shared" si="192"/>
        <v>#DIV/0!</v>
      </c>
      <c r="DQ236" s="136" t="e">
        <f t="shared" si="193"/>
        <v>#DIV/0!</v>
      </c>
      <c r="DR236" s="136" t="e">
        <f t="shared" si="193"/>
        <v>#DIV/0!</v>
      </c>
      <c r="DT236" s="80">
        <f t="shared" si="207"/>
        <v>70</v>
      </c>
      <c r="DU236" s="136">
        <f t="shared" ca="1" si="208"/>
        <v>-0.51535615104722465</v>
      </c>
      <c r="DV236" s="136">
        <f t="shared" ca="1" si="194"/>
        <v>-1.3953055213596972</v>
      </c>
      <c r="DW236" s="136">
        <f t="shared" ca="1" si="194"/>
        <v>-2.8517111076609294</v>
      </c>
      <c r="DX236" s="136">
        <f t="shared" ca="1" si="194"/>
        <v>-5.9260370281798513</v>
      </c>
      <c r="DY236" s="136" t="e">
        <f t="shared" si="194"/>
        <v>#DIV/0!</v>
      </c>
      <c r="DZ236" s="136" t="e">
        <f t="shared" si="194"/>
        <v>#DIV/0!</v>
      </c>
      <c r="EA236" s="136" t="e">
        <f t="shared" si="194"/>
        <v>#DIV/0!</v>
      </c>
      <c r="EB236" s="136" t="e">
        <f t="shared" si="194"/>
        <v>#DIV/0!</v>
      </c>
      <c r="EC236" s="136" t="e">
        <f t="shared" si="194"/>
        <v>#DIV/0!</v>
      </c>
      <c r="ED236" s="136" t="e">
        <f t="shared" si="194"/>
        <v>#DIV/0!</v>
      </c>
      <c r="EE236" s="136" t="e">
        <f t="shared" si="194"/>
        <v>#DIV/0!</v>
      </c>
      <c r="EF236" s="136" t="e">
        <f t="shared" si="195"/>
        <v>#DIV/0!</v>
      </c>
      <c r="EG236" s="136" t="e">
        <f t="shared" si="195"/>
        <v>#DIV/0!</v>
      </c>
      <c r="EI236" s="80">
        <f t="shared" si="209"/>
        <v>70</v>
      </c>
      <c r="EJ236" s="136">
        <f t="shared" ca="1" si="210"/>
        <v>0.51535615104722465</v>
      </c>
      <c r="EK236" s="136">
        <f t="shared" ca="1" si="196"/>
        <v>1.3953055213596972</v>
      </c>
      <c r="EL236" s="136">
        <f t="shared" ca="1" si="196"/>
        <v>2.8517111076609294</v>
      </c>
      <c r="EM236" s="136">
        <f t="shared" ca="1" si="196"/>
        <v>5.9260370281798513</v>
      </c>
      <c r="EN236" s="136" t="e">
        <f t="shared" si="196"/>
        <v>#DIV/0!</v>
      </c>
      <c r="EO236" s="136" t="e">
        <f t="shared" si="196"/>
        <v>#DIV/0!</v>
      </c>
      <c r="EP236" s="136" t="e">
        <f t="shared" si="196"/>
        <v>#DIV/0!</v>
      </c>
      <c r="EQ236" s="136" t="e">
        <f t="shared" si="196"/>
        <v>#DIV/0!</v>
      </c>
      <c r="ER236" s="136" t="e">
        <f t="shared" si="196"/>
        <v>#DIV/0!</v>
      </c>
      <c r="ES236" s="136" t="e">
        <f t="shared" si="196"/>
        <v>#DIV/0!</v>
      </c>
      <c r="ET236" s="136" t="e">
        <f t="shared" si="196"/>
        <v>#DIV/0!</v>
      </c>
      <c r="EU236" s="136" t="e">
        <f t="shared" si="197"/>
        <v>#DIV/0!</v>
      </c>
      <c r="EV236" s="136" t="e">
        <f t="shared" si="197"/>
        <v>#DIV/0!</v>
      </c>
    </row>
    <row r="237" spans="1:155">
      <c r="S237" s="25">
        <f t="shared" si="198"/>
        <v>80</v>
      </c>
      <c r="T237" s="399">
        <f t="shared" ca="1" si="184"/>
        <v>-0.62918351238879433</v>
      </c>
      <c r="U237" s="399">
        <f t="shared" ca="1" si="184"/>
        <v>-1.8978905739652496</v>
      </c>
      <c r="V237" s="399">
        <f t="shared" ca="1" si="184"/>
        <v>-4.8131004585319177</v>
      </c>
      <c r="W237" s="399" t="e">
        <f t="shared" si="184"/>
        <v>#DIV/0!</v>
      </c>
      <c r="X237" s="399" t="e">
        <f t="shared" si="184"/>
        <v>#DIV/0!</v>
      </c>
      <c r="Y237" s="399" t="e">
        <f t="shared" si="184"/>
        <v>#DIV/0!</v>
      </c>
      <c r="Z237" s="399" t="e">
        <f t="shared" si="184"/>
        <v>#DIV/0!</v>
      </c>
      <c r="AA237" s="399" t="e">
        <f t="shared" si="184"/>
        <v>#DIV/0!</v>
      </c>
      <c r="AB237" s="399" t="e">
        <f t="shared" si="184"/>
        <v>#DIV/0!</v>
      </c>
      <c r="AC237" s="399" t="e">
        <f t="shared" si="184"/>
        <v>#DIV/0!</v>
      </c>
      <c r="AD237" s="399" t="e">
        <f t="shared" si="184"/>
        <v>#DIV/0!</v>
      </c>
      <c r="AE237" s="399"/>
      <c r="AF237" s="399"/>
      <c r="AH237" s="83">
        <f t="shared" si="199"/>
        <v>80</v>
      </c>
      <c r="AI237" s="136">
        <f t="shared" ca="1" si="185"/>
        <v>-0.62918351238879433</v>
      </c>
      <c r="AJ237" s="136">
        <f t="shared" ca="1" si="185"/>
        <v>-1.8978905739652496</v>
      </c>
      <c r="AK237" s="136">
        <f t="shared" ca="1" si="185"/>
        <v>-4.8131004585319177</v>
      </c>
      <c r="AL237" s="136" t="e">
        <f t="shared" si="185"/>
        <v>#DIV/0!</v>
      </c>
      <c r="AM237" s="136" t="e">
        <f t="shared" si="185"/>
        <v>#DIV/0!</v>
      </c>
      <c r="AN237" s="136" t="e">
        <f t="shared" si="185"/>
        <v>#DIV/0!</v>
      </c>
      <c r="AO237" s="136" t="e">
        <f t="shared" si="185"/>
        <v>#DIV/0!</v>
      </c>
      <c r="AP237" s="136" t="e">
        <f t="shared" si="185"/>
        <v>#DIV/0!</v>
      </c>
      <c r="AQ237" s="136" t="e">
        <f t="shared" si="185"/>
        <v>#DIV/0!</v>
      </c>
      <c r="AR237" s="136" t="e">
        <f t="shared" si="185"/>
        <v>#DIV/0!</v>
      </c>
      <c r="AS237" s="136" t="e">
        <f t="shared" si="185"/>
        <v>#DIV/0!</v>
      </c>
      <c r="AT237" s="136" t="e">
        <f t="shared" si="175"/>
        <v>#DIV/0!</v>
      </c>
      <c r="AU237" s="136" t="e">
        <f t="shared" si="186"/>
        <v>#DIV/0!</v>
      </c>
      <c r="AW237" s="80">
        <f t="shared" si="200"/>
        <v>80</v>
      </c>
      <c r="AX237" s="136">
        <f t="shared" ca="1" si="187"/>
        <v>27.600540915085418</v>
      </c>
      <c r="AY237" s="136">
        <f t="shared" ca="1" si="187"/>
        <v>37.646741002596031</v>
      </c>
      <c r="AZ237" s="136">
        <f t="shared" ca="1" si="187"/>
        <v>61.841898733860106</v>
      </c>
      <c r="BA237" s="136" t="e">
        <f t="shared" si="187"/>
        <v>#DIV/0!</v>
      </c>
      <c r="BB237" s="136" t="e">
        <f t="shared" si="187"/>
        <v>#DIV/0!</v>
      </c>
      <c r="BC237" s="136" t="e">
        <f t="shared" si="187"/>
        <v>#DIV/0!</v>
      </c>
      <c r="BD237" s="136" t="e">
        <f t="shared" si="187"/>
        <v>#DIV/0!</v>
      </c>
      <c r="BE237" s="136" t="e">
        <f t="shared" si="187"/>
        <v>#DIV/0!</v>
      </c>
      <c r="BF237" s="136" t="e">
        <f t="shared" si="187"/>
        <v>#DIV/0!</v>
      </c>
      <c r="BG237" s="136" t="e">
        <f t="shared" si="187"/>
        <v>#DIV/0!</v>
      </c>
      <c r="BH237" s="136" t="e">
        <f t="shared" si="187"/>
        <v>#DIV/0!</v>
      </c>
      <c r="BI237" s="136" t="e">
        <f t="shared" si="187"/>
        <v>#DIV/0!</v>
      </c>
      <c r="BJ237" s="136" t="e">
        <f t="shared" si="187"/>
        <v>#DIV/0!</v>
      </c>
      <c r="BK237" s="62"/>
      <c r="BL237" s="80">
        <f t="shared" si="201"/>
        <v>80</v>
      </c>
      <c r="BM237" s="136">
        <f t="shared" ca="1" si="188"/>
        <v>28.858907939863002</v>
      </c>
      <c r="BN237" s="136">
        <f t="shared" ca="1" si="188"/>
        <v>41.442522150526528</v>
      </c>
      <c r="BO237" s="136">
        <f t="shared" ca="1" si="188"/>
        <v>71.468099650923946</v>
      </c>
      <c r="BP237" s="136" t="e">
        <f t="shared" si="188"/>
        <v>#DIV/0!</v>
      </c>
      <c r="BQ237" s="136" t="e">
        <f t="shared" si="188"/>
        <v>#DIV/0!</v>
      </c>
      <c r="BR237" s="136" t="e">
        <f t="shared" si="188"/>
        <v>#DIV/0!</v>
      </c>
      <c r="BS237" s="136" t="e">
        <f t="shared" si="188"/>
        <v>#DIV/0!</v>
      </c>
      <c r="BT237" s="136" t="e">
        <f t="shared" si="188"/>
        <v>#DIV/0!</v>
      </c>
      <c r="BU237" s="136" t="e">
        <f t="shared" si="188"/>
        <v>#DIV/0!</v>
      </c>
      <c r="BV237" s="136" t="e">
        <f t="shared" si="188"/>
        <v>#DIV/0!</v>
      </c>
      <c r="BW237" s="136" t="e">
        <f t="shared" si="188"/>
        <v>#DIV/0!</v>
      </c>
      <c r="BX237" s="136" t="e">
        <f t="shared" si="188"/>
        <v>#DIV/0!</v>
      </c>
      <c r="BY237" s="136" t="e">
        <f t="shared" si="188"/>
        <v>#DIV/0!</v>
      </c>
      <c r="BZ237" s="62"/>
      <c r="CA237" s="80">
        <f t="shared" si="202"/>
        <v>80</v>
      </c>
      <c r="CB237" s="136">
        <f t="shared" ca="1" si="189"/>
        <v>-0.62918351238879433</v>
      </c>
      <c r="CC237" s="136">
        <f t="shared" ca="1" si="189"/>
        <v>-1.8978905739652496</v>
      </c>
      <c r="CD237" s="136">
        <f t="shared" ca="1" si="189"/>
        <v>-4.8131004585319177</v>
      </c>
      <c r="CE237" s="136" t="e">
        <f t="shared" si="189"/>
        <v>#DIV/0!</v>
      </c>
      <c r="CF237" s="136" t="e">
        <f t="shared" si="189"/>
        <v>#DIV/0!</v>
      </c>
      <c r="CG237" s="136" t="e">
        <f t="shared" si="189"/>
        <v>#DIV/0!</v>
      </c>
      <c r="CH237" s="136" t="e">
        <f t="shared" si="189"/>
        <v>#DIV/0!</v>
      </c>
      <c r="CI237" s="136" t="e">
        <f t="shared" si="189"/>
        <v>#DIV/0!</v>
      </c>
      <c r="CJ237" s="136" t="e">
        <f t="shared" si="189"/>
        <v>#DIV/0!</v>
      </c>
      <c r="CK237" s="136" t="e">
        <f t="shared" si="189"/>
        <v>#DIV/0!</v>
      </c>
      <c r="CL237" s="136" t="e">
        <f t="shared" si="189"/>
        <v>#DIV/0!</v>
      </c>
      <c r="CM237" s="136" t="e">
        <f t="shared" si="189"/>
        <v>#DIV/0!</v>
      </c>
      <c r="CN237" s="136" t="e">
        <f t="shared" si="189"/>
        <v>#DIV/0!</v>
      </c>
      <c r="CP237" s="80">
        <f t="shared" si="203"/>
        <v>80</v>
      </c>
      <c r="CQ237" s="136">
        <f t="shared" ca="1" si="204"/>
        <v>0.62918351238879433</v>
      </c>
      <c r="CR237" s="136">
        <f t="shared" ca="1" si="190"/>
        <v>1.8978905739652496</v>
      </c>
      <c r="CS237" s="136">
        <f t="shared" ca="1" si="190"/>
        <v>4.8131004585319177</v>
      </c>
      <c r="CT237" s="136" t="e">
        <f t="shared" si="190"/>
        <v>#DIV/0!</v>
      </c>
      <c r="CU237" s="136" t="e">
        <f t="shared" si="190"/>
        <v>#DIV/0!</v>
      </c>
      <c r="CV237" s="136" t="e">
        <f t="shared" si="190"/>
        <v>#DIV/0!</v>
      </c>
      <c r="CW237" s="136" t="e">
        <f t="shared" si="190"/>
        <v>#DIV/0!</v>
      </c>
      <c r="CX237" s="136" t="e">
        <f t="shared" si="190"/>
        <v>#DIV/0!</v>
      </c>
      <c r="CY237" s="136" t="e">
        <f t="shared" si="190"/>
        <v>#DIV/0!</v>
      </c>
      <c r="CZ237" s="136" t="e">
        <f t="shared" si="190"/>
        <v>#DIV/0!</v>
      </c>
      <c r="DA237" s="136" t="e">
        <f t="shared" si="190"/>
        <v>#DIV/0!</v>
      </c>
      <c r="DB237" s="136" t="e">
        <f t="shared" si="191"/>
        <v>#DIV/0!</v>
      </c>
      <c r="DC237" s="136" t="e">
        <f t="shared" si="191"/>
        <v>#DIV/0!</v>
      </c>
      <c r="DE237" s="80">
        <f t="shared" si="205"/>
        <v>80</v>
      </c>
      <c r="DF237" s="136">
        <f t="shared" ca="1" si="206"/>
        <v>27.600540915085418</v>
      </c>
      <c r="DG237" s="136">
        <f t="shared" ca="1" si="192"/>
        <v>37.646741002596031</v>
      </c>
      <c r="DH237" s="136">
        <f t="shared" ca="1" si="192"/>
        <v>61.841898733860106</v>
      </c>
      <c r="DI237" s="136" t="e">
        <f t="shared" si="192"/>
        <v>#DIV/0!</v>
      </c>
      <c r="DJ237" s="136" t="e">
        <f t="shared" si="192"/>
        <v>#DIV/0!</v>
      </c>
      <c r="DK237" s="136" t="e">
        <f t="shared" si="192"/>
        <v>#DIV/0!</v>
      </c>
      <c r="DL237" s="136" t="e">
        <f t="shared" si="192"/>
        <v>#DIV/0!</v>
      </c>
      <c r="DM237" s="136" t="e">
        <f t="shared" si="192"/>
        <v>#DIV/0!</v>
      </c>
      <c r="DN237" s="136" t="e">
        <f t="shared" si="192"/>
        <v>#DIV/0!</v>
      </c>
      <c r="DO237" s="136" t="e">
        <f t="shared" si="192"/>
        <v>#DIV/0!</v>
      </c>
      <c r="DP237" s="136" t="e">
        <f t="shared" si="192"/>
        <v>#DIV/0!</v>
      </c>
      <c r="DQ237" s="136" t="e">
        <f t="shared" si="193"/>
        <v>#DIV/0!</v>
      </c>
      <c r="DR237" s="136" t="e">
        <f t="shared" si="193"/>
        <v>#DIV/0!</v>
      </c>
      <c r="DT237" s="80">
        <f t="shared" si="207"/>
        <v>80</v>
      </c>
      <c r="DU237" s="136">
        <f t="shared" ca="1" si="208"/>
        <v>-0.62918351238879433</v>
      </c>
      <c r="DV237" s="136">
        <f t="shared" ca="1" si="194"/>
        <v>-1.8978905739652496</v>
      </c>
      <c r="DW237" s="136">
        <f t="shared" ca="1" si="194"/>
        <v>-4.8131004585319177</v>
      </c>
      <c r="DX237" s="136" t="e">
        <f t="shared" si="194"/>
        <v>#DIV/0!</v>
      </c>
      <c r="DY237" s="136" t="e">
        <f t="shared" si="194"/>
        <v>#DIV/0!</v>
      </c>
      <c r="DZ237" s="136" t="e">
        <f t="shared" si="194"/>
        <v>#DIV/0!</v>
      </c>
      <c r="EA237" s="136" t="e">
        <f t="shared" si="194"/>
        <v>#DIV/0!</v>
      </c>
      <c r="EB237" s="136" t="e">
        <f t="shared" si="194"/>
        <v>#DIV/0!</v>
      </c>
      <c r="EC237" s="136" t="e">
        <f t="shared" si="194"/>
        <v>#DIV/0!</v>
      </c>
      <c r="ED237" s="136" t="e">
        <f t="shared" si="194"/>
        <v>#DIV/0!</v>
      </c>
      <c r="EE237" s="136" t="e">
        <f t="shared" si="194"/>
        <v>#DIV/0!</v>
      </c>
      <c r="EF237" s="136" t="e">
        <f t="shared" si="195"/>
        <v>#DIV/0!</v>
      </c>
      <c r="EG237" s="136" t="e">
        <f t="shared" si="195"/>
        <v>#DIV/0!</v>
      </c>
      <c r="EI237" s="80">
        <f t="shared" si="209"/>
        <v>80</v>
      </c>
      <c r="EJ237" s="136">
        <f t="shared" ca="1" si="210"/>
        <v>0.62918351238879433</v>
      </c>
      <c r="EK237" s="136">
        <f t="shared" ca="1" si="196"/>
        <v>1.8978905739652496</v>
      </c>
      <c r="EL237" s="136">
        <f t="shared" ca="1" si="196"/>
        <v>4.8131004585319177</v>
      </c>
      <c r="EM237" s="136" t="e">
        <f t="shared" si="196"/>
        <v>#DIV/0!</v>
      </c>
      <c r="EN237" s="136" t="e">
        <f t="shared" si="196"/>
        <v>#DIV/0!</v>
      </c>
      <c r="EO237" s="136" t="e">
        <f t="shared" si="196"/>
        <v>#DIV/0!</v>
      </c>
      <c r="EP237" s="136" t="e">
        <f t="shared" si="196"/>
        <v>#DIV/0!</v>
      </c>
      <c r="EQ237" s="136" t="e">
        <f t="shared" si="196"/>
        <v>#DIV/0!</v>
      </c>
      <c r="ER237" s="136" t="e">
        <f t="shared" si="196"/>
        <v>#DIV/0!</v>
      </c>
      <c r="ES237" s="136" t="e">
        <f t="shared" si="196"/>
        <v>#DIV/0!</v>
      </c>
      <c r="ET237" s="136" t="e">
        <f t="shared" si="196"/>
        <v>#DIV/0!</v>
      </c>
      <c r="EU237" s="136" t="e">
        <f t="shared" si="197"/>
        <v>#DIV/0!</v>
      </c>
      <c r="EV237" s="136" t="e">
        <f t="shared" si="197"/>
        <v>#DIV/0!</v>
      </c>
    </row>
    <row r="238" spans="1:155">
      <c r="A238" t="s">
        <v>120</v>
      </c>
      <c r="S238" s="25">
        <f t="shared" si="198"/>
        <v>90</v>
      </c>
      <c r="T238" s="399">
        <f t="shared" ca="1" si="184"/>
        <v>-0.91083021329274461</v>
      </c>
      <c r="U238" s="399">
        <f t="shared" ca="1" si="184"/>
        <v>-3.6516353825123669</v>
      </c>
      <c r="V238" s="399" t="e">
        <f t="shared" si="184"/>
        <v>#DIV/0!</v>
      </c>
      <c r="W238" s="399" t="e">
        <f t="shared" si="184"/>
        <v>#DIV/0!</v>
      </c>
      <c r="X238" s="399" t="e">
        <f t="shared" si="184"/>
        <v>#DIV/0!</v>
      </c>
      <c r="Y238" s="399" t="e">
        <f t="shared" si="184"/>
        <v>#DIV/0!</v>
      </c>
      <c r="Z238" s="399" t="e">
        <f t="shared" si="184"/>
        <v>#DIV/0!</v>
      </c>
      <c r="AA238" s="399" t="e">
        <f t="shared" si="184"/>
        <v>#DIV/0!</v>
      </c>
      <c r="AB238" s="399" t="e">
        <f t="shared" si="184"/>
        <v>#DIV/0!</v>
      </c>
      <c r="AC238" s="399" t="e">
        <f t="shared" si="184"/>
        <v>#DIV/0!</v>
      </c>
      <c r="AD238" s="399" t="e">
        <f t="shared" si="184"/>
        <v>#DIV/0!</v>
      </c>
      <c r="AE238" s="399"/>
      <c r="AF238" s="399"/>
      <c r="AH238" s="83">
        <f t="shared" si="199"/>
        <v>90</v>
      </c>
      <c r="AI238" s="136">
        <f t="shared" ca="1" si="185"/>
        <v>-0.91083021329274461</v>
      </c>
      <c r="AJ238" s="136">
        <f t="shared" ca="1" si="185"/>
        <v>-3.6516353825123669</v>
      </c>
      <c r="AK238" s="136" t="e">
        <f t="shared" si="185"/>
        <v>#DIV/0!</v>
      </c>
      <c r="AL238" s="136" t="e">
        <f t="shared" si="185"/>
        <v>#DIV/0!</v>
      </c>
      <c r="AM238" s="136" t="e">
        <f t="shared" si="185"/>
        <v>#DIV/0!</v>
      </c>
      <c r="AN238" s="136" t="e">
        <f t="shared" si="185"/>
        <v>#DIV/0!</v>
      </c>
      <c r="AO238" s="136" t="e">
        <f t="shared" si="185"/>
        <v>#DIV/0!</v>
      </c>
      <c r="AP238" s="136" t="e">
        <f t="shared" si="185"/>
        <v>#DIV/0!</v>
      </c>
      <c r="AQ238" s="136" t="e">
        <f t="shared" si="185"/>
        <v>#DIV/0!</v>
      </c>
      <c r="AR238" s="136" t="e">
        <f t="shared" si="185"/>
        <v>#DIV/0!</v>
      </c>
      <c r="AS238" s="136" t="e">
        <f t="shared" si="185"/>
        <v>#DIV/0!</v>
      </c>
      <c r="AT238" s="136" t="e">
        <f t="shared" si="175"/>
        <v>#DIV/0!</v>
      </c>
      <c r="AU238" s="136" t="e">
        <f t="shared" si="186"/>
        <v>#DIV/0!</v>
      </c>
      <c r="AW238" s="80">
        <f t="shared" si="200"/>
        <v>90</v>
      </c>
      <c r="AX238" s="136">
        <f t="shared" ca="1" si="187"/>
        <v>44.692081983539651</v>
      </c>
      <c r="AY238" s="136">
        <f t="shared" ca="1" si="187"/>
        <v>80.989420341198638</v>
      </c>
      <c r="AZ238" s="136" t="e">
        <f t="shared" si="187"/>
        <v>#DIV/0!</v>
      </c>
      <c r="BA238" s="136" t="e">
        <f t="shared" si="187"/>
        <v>#DIV/0!</v>
      </c>
      <c r="BB238" s="136" t="e">
        <f t="shared" si="187"/>
        <v>#DIV/0!</v>
      </c>
      <c r="BC238" s="136" t="e">
        <f t="shared" si="187"/>
        <v>#DIV/0!</v>
      </c>
      <c r="BD238" s="136" t="e">
        <f t="shared" si="187"/>
        <v>#DIV/0!</v>
      </c>
      <c r="BE238" s="136" t="e">
        <f t="shared" si="187"/>
        <v>#DIV/0!</v>
      </c>
      <c r="BF238" s="136" t="e">
        <f t="shared" si="187"/>
        <v>#DIV/0!</v>
      </c>
      <c r="BG238" s="136" t="e">
        <f t="shared" si="187"/>
        <v>#DIV/0!</v>
      </c>
      <c r="BH238" s="136" t="e">
        <f t="shared" si="187"/>
        <v>#DIV/0!</v>
      </c>
      <c r="BI238" s="136" t="e">
        <f t="shared" si="187"/>
        <v>#DIV/0!</v>
      </c>
      <c r="BJ238" s="136" t="e">
        <f t="shared" si="187"/>
        <v>#DIV/0!</v>
      </c>
      <c r="BK238" s="62"/>
      <c r="BL238" s="80">
        <f t="shared" si="201"/>
        <v>90</v>
      </c>
      <c r="BM238" s="136">
        <f t="shared" ca="1" si="188"/>
        <v>46.513742410125147</v>
      </c>
      <c r="BN238" s="136">
        <f t="shared" ca="1" si="188"/>
        <v>88.292691106223387</v>
      </c>
      <c r="BO238" s="136" t="e">
        <f t="shared" si="188"/>
        <v>#DIV/0!</v>
      </c>
      <c r="BP238" s="136" t="e">
        <f t="shared" si="188"/>
        <v>#DIV/0!</v>
      </c>
      <c r="BQ238" s="136" t="e">
        <f t="shared" si="188"/>
        <v>#DIV/0!</v>
      </c>
      <c r="BR238" s="136" t="e">
        <f t="shared" si="188"/>
        <v>#DIV/0!</v>
      </c>
      <c r="BS238" s="136" t="e">
        <f t="shared" si="188"/>
        <v>#DIV/0!</v>
      </c>
      <c r="BT238" s="136" t="e">
        <f t="shared" si="188"/>
        <v>#DIV/0!</v>
      </c>
      <c r="BU238" s="136" t="e">
        <f t="shared" si="188"/>
        <v>#DIV/0!</v>
      </c>
      <c r="BV238" s="136" t="e">
        <f t="shared" si="188"/>
        <v>#DIV/0!</v>
      </c>
      <c r="BW238" s="136" t="e">
        <f t="shared" si="188"/>
        <v>#DIV/0!</v>
      </c>
      <c r="BX238" s="136" t="e">
        <f t="shared" si="188"/>
        <v>#DIV/0!</v>
      </c>
      <c r="BY238" s="136" t="e">
        <f t="shared" si="188"/>
        <v>#DIV/0!</v>
      </c>
      <c r="BZ238" s="62"/>
      <c r="CA238" s="80">
        <f t="shared" si="202"/>
        <v>90</v>
      </c>
      <c r="CB238" s="136">
        <f t="shared" ca="1" si="189"/>
        <v>-0.91083021329274461</v>
      </c>
      <c r="CC238" s="136">
        <f t="shared" ca="1" si="189"/>
        <v>-3.6516353825123669</v>
      </c>
      <c r="CD238" s="136" t="e">
        <f t="shared" si="189"/>
        <v>#DIV/0!</v>
      </c>
      <c r="CE238" s="136" t="e">
        <f t="shared" si="189"/>
        <v>#DIV/0!</v>
      </c>
      <c r="CF238" s="136" t="e">
        <f t="shared" si="189"/>
        <v>#DIV/0!</v>
      </c>
      <c r="CG238" s="136" t="e">
        <f t="shared" si="189"/>
        <v>#DIV/0!</v>
      </c>
      <c r="CH238" s="136" t="e">
        <f t="shared" si="189"/>
        <v>#DIV/0!</v>
      </c>
      <c r="CI238" s="136" t="e">
        <f t="shared" si="189"/>
        <v>#DIV/0!</v>
      </c>
      <c r="CJ238" s="136" t="e">
        <f t="shared" si="189"/>
        <v>#DIV/0!</v>
      </c>
      <c r="CK238" s="136" t="e">
        <f t="shared" si="189"/>
        <v>#DIV/0!</v>
      </c>
      <c r="CL238" s="136" t="e">
        <f t="shared" si="189"/>
        <v>#DIV/0!</v>
      </c>
      <c r="CM238" s="136" t="e">
        <f t="shared" si="189"/>
        <v>#DIV/0!</v>
      </c>
      <c r="CN238" s="136" t="e">
        <f t="shared" si="189"/>
        <v>#DIV/0!</v>
      </c>
      <c r="CP238" s="80">
        <f t="shared" si="203"/>
        <v>90</v>
      </c>
      <c r="CQ238" s="136">
        <f t="shared" ca="1" si="204"/>
        <v>0.91083021329274461</v>
      </c>
      <c r="CR238" s="136">
        <f t="shared" ca="1" si="190"/>
        <v>3.6516353825123669</v>
      </c>
      <c r="CS238" s="136" t="e">
        <f t="shared" si="190"/>
        <v>#DIV/0!</v>
      </c>
      <c r="CT238" s="136" t="e">
        <f t="shared" si="190"/>
        <v>#DIV/0!</v>
      </c>
      <c r="CU238" s="136" t="e">
        <f t="shared" si="190"/>
        <v>#DIV/0!</v>
      </c>
      <c r="CV238" s="136" t="e">
        <f t="shared" si="190"/>
        <v>#DIV/0!</v>
      </c>
      <c r="CW238" s="136" t="e">
        <f t="shared" si="190"/>
        <v>#DIV/0!</v>
      </c>
      <c r="CX238" s="136" t="e">
        <f t="shared" si="190"/>
        <v>#DIV/0!</v>
      </c>
      <c r="CY238" s="136" t="e">
        <f t="shared" si="190"/>
        <v>#DIV/0!</v>
      </c>
      <c r="CZ238" s="136" t="e">
        <f t="shared" si="190"/>
        <v>#DIV/0!</v>
      </c>
      <c r="DA238" s="136" t="e">
        <f t="shared" si="190"/>
        <v>#DIV/0!</v>
      </c>
      <c r="DB238" s="136" t="e">
        <f t="shared" si="191"/>
        <v>#DIV/0!</v>
      </c>
      <c r="DC238" s="136" t="e">
        <f t="shared" si="191"/>
        <v>#DIV/0!</v>
      </c>
      <c r="DE238" s="80">
        <f t="shared" si="205"/>
        <v>90</v>
      </c>
      <c r="DF238" s="136">
        <f t="shared" ca="1" si="206"/>
        <v>44.692081983539651</v>
      </c>
      <c r="DG238" s="136">
        <f t="shared" ca="1" si="192"/>
        <v>80.989420341198638</v>
      </c>
      <c r="DH238" s="136" t="e">
        <f t="shared" si="192"/>
        <v>#DIV/0!</v>
      </c>
      <c r="DI238" s="136" t="e">
        <f t="shared" si="192"/>
        <v>#DIV/0!</v>
      </c>
      <c r="DJ238" s="136" t="e">
        <f t="shared" si="192"/>
        <v>#DIV/0!</v>
      </c>
      <c r="DK238" s="136" t="e">
        <f t="shared" si="192"/>
        <v>#DIV/0!</v>
      </c>
      <c r="DL238" s="136" t="e">
        <f t="shared" si="192"/>
        <v>#DIV/0!</v>
      </c>
      <c r="DM238" s="136" t="e">
        <f t="shared" si="192"/>
        <v>#DIV/0!</v>
      </c>
      <c r="DN238" s="136" t="e">
        <f t="shared" si="192"/>
        <v>#DIV/0!</v>
      </c>
      <c r="DO238" s="136" t="e">
        <f t="shared" si="192"/>
        <v>#DIV/0!</v>
      </c>
      <c r="DP238" s="136" t="e">
        <f t="shared" si="192"/>
        <v>#DIV/0!</v>
      </c>
      <c r="DQ238" s="136" t="e">
        <f t="shared" si="193"/>
        <v>#DIV/0!</v>
      </c>
      <c r="DR238" s="136" t="e">
        <f t="shared" si="193"/>
        <v>#DIV/0!</v>
      </c>
      <c r="DT238" s="80">
        <f t="shared" si="207"/>
        <v>90</v>
      </c>
      <c r="DU238" s="136">
        <f t="shared" ca="1" si="208"/>
        <v>-0.91083021329274461</v>
      </c>
      <c r="DV238" s="136">
        <f t="shared" ca="1" si="194"/>
        <v>-3.6516353825123669</v>
      </c>
      <c r="DW238" s="136" t="e">
        <f t="shared" si="194"/>
        <v>#DIV/0!</v>
      </c>
      <c r="DX238" s="136" t="e">
        <f t="shared" si="194"/>
        <v>#DIV/0!</v>
      </c>
      <c r="DY238" s="136" t="e">
        <f t="shared" si="194"/>
        <v>#DIV/0!</v>
      </c>
      <c r="DZ238" s="136" t="e">
        <f t="shared" si="194"/>
        <v>#DIV/0!</v>
      </c>
      <c r="EA238" s="136" t="e">
        <f t="shared" si="194"/>
        <v>#DIV/0!</v>
      </c>
      <c r="EB238" s="136" t="e">
        <f t="shared" si="194"/>
        <v>#DIV/0!</v>
      </c>
      <c r="EC238" s="136" t="e">
        <f t="shared" si="194"/>
        <v>#DIV/0!</v>
      </c>
      <c r="ED238" s="136" t="e">
        <f t="shared" si="194"/>
        <v>#DIV/0!</v>
      </c>
      <c r="EE238" s="136" t="e">
        <f t="shared" si="194"/>
        <v>#DIV/0!</v>
      </c>
      <c r="EF238" s="136" t="e">
        <f t="shared" si="195"/>
        <v>#DIV/0!</v>
      </c>
      <c r="EG238" s="136" t="e">
        <f t="shared" si="195"/>
        <v>#DIV/0!</v>
      </c>
      <c r="EI238" s="80">
        <f t="shared" si="209"/>
        <v>90</v>
      </c>
      <c r="EJ238" s="136">
        <f t="shared" ca="1" si="210"/>
        <v>0.91083021329274461</v>
      </c>
      <c r="EK238" s="136">
        <f t="shared" ca="1" si="196"/>
        <v>3.6516353825123669</v>
      </c>
      <c r="EL238" s="136" t="e">
        <f t="shared" si="196"/>
        <v>#DIV/0!</v>
      </c>
      <c r="EM238" s="136" t="e">
        <f t="shared" si="196"/>
        <v>#DIV/0!</v>
      </c>
      <c r="EN238" s="136" t="e">
        <f t="shared" si="196"/>
        <v>#DIV/0!</v>
      </c>
      <c r="EO238" s="136" t="e">
        <f t="shared" si="196"/>
        <v>#DIV/0!</v>
      </c>
      <c r="EP238" s="136" t="e">
        <f t="shared" si="196"/>
        <v>#DIV/0!</v>
      </c>
      <c r="EQ238" s="136" t="e">
        <f t="shared" si="196"/>
        <v>#DIV/0!</v>
      </c>
      <c r="ER238" s="136" t="e">
        <f t="shared" si="196"/>
        <v>#DIV/0!</v>
      </c>
      <c r="ES238" s="136" t="e">
        <f t="shared" si="196"/>
        <v>#DIV/0!</v>
      </c>
      <c r="ET238" s="136" t="e">
        <f t="shared" si="196"/>
        <v>#DIV/0!</v>
      </c>
      <c r="EU238" s="136" t="e">
        <f t="shared" si="197"/>
        <v>#DIV/0!</v>
      </c>
      <c r="EV238" s="136" t="e">
        <f t="shared" si="197"/>
        <v>#DIV/0!</v>
      </c>
    </row>
    <row r="239" spans="1:155">
      <c r="A239" t="s">
        <v>105</v>
      </c>
      <c r="S239" s="26">
        <f t="shared" si="198"/>
        <v>100</v>
      </c>
      <c r="T239" s="399">
        <f t="shared" ca="1" si="184"/>
        <v>-2.1458315708282698</v>
      </c>
      <c r="U239" s="399" t="e">
        <f t="shared" ca="1" si="184"/>
        <v>#REF!</v>
      </c>
      <c r="V239" s="399" t="e">
        <f t="shared" ca="1" si="184"/>
        <v>#REF!</v>
      </c>
      <c r="W239" s="399" t="e">
        <f t="shared" ca="1" si="184"/>
        <v>#REF!</v>
      </c>
      <c r="X239" s="399" t="e">
        <f t="shared" ca="1" si="184"/>
        <v>#REF!</v>
      </c>
      <c r="Y239" s="399" t="e">
        <f t="shared" ca="1" si="184"/>
        <v>#REF!</v>
      </c>
      <c r="Z239" s="399" t="e">
        <f t="shared" ca="1" si="184"/>
        <v>#REF!</v>
      </c>
      <c r="AA239" s="399" t="e">
        <f t="shared" ca="1" si="184"/>
        <v>#REF!</v>
      </c>
      <c r="AB239" s="399" t="e">
        <f t="shared" ca="1" si="184"/>
        <v>#DIV/0!</v>
      </c>
      <c r="AC239" s="399" t="e">
        <f t="shared" ca="1" si="184"/>
        <v>#DIV/0!</v>
      </c>
      <c r="AD239" s="399" t="e">
        <f t="shared" ca="1" si="184"/>
        <v>#DIV/0!</v>
      </c>
      <c r="AE239" s="399"/>
      <c r="AF239" s="399"/>
      <c r="AH239" s="80">
        <f t="shared" si="199"/>
        <v>100</v>
      </c>
      <c r="AI239" s="136">
        <f t="shared" ca="1" si="185"/>
        <v>-2.1458315708282698</v>
      </c>
      <c r="AJ239" s="136" t="e">
        <f t="shared" ref="AJ239:AS239" si="211">($H$6/U210-$G$6*U90/U195)*1000</f>
        <v>#DIV/0!</v>
      </c>
      <c r="AK239" s="136" t="e">
        <f t="shared" si="211"/>
        <v>#DIV/0!</v>
      </c>
      <c r="AL239" s="136" t="e">
        <f t="shared" si="211"/>
        <v>#DIV/0!</v>
      </c>
      <c r="AM239" s="136" t="e">
        <f t="shared" si="211"/>
        <v>#DIV/0!</v>
      </c>
      <c r="AN239" s="136" t="e">
        <f t="shared" si="211"/>
        <v>#DIV/0!</v>
      </c>
      <c r="AO239" s="136" t="e">
        <f t="shared" si="211"/>
        <v>#DIV/0!</v>
      </c>
      <c r="AP239" s="136" t="e">
        <f t="shared" si="211"/>
        <v>#DIV/0!</v>
      </c>
      <c r="AQ239" s="136" t="e">
        <f t="shared" si="211"/>
        <v>#DIV/0!</v>
      </c>
      <c r="AR239" s="136" t="e">
        <f t="shared" si="211"/>
        <v>#DIV/0!</v>
      </c>
      <c r="AS239" s="136" t="e">
        <f t="shared" si="211"/>
        <v>#DIV/0!</v>
      </c>
      <c r="AT239" s="136" t="e">
        <f t="shared" si="175"/>
        <v>#DIV/0!</v>
      </c>
      <c r="AU239" s="136" t="e">
        <f t="shared" si="186"/>
        <v>#DIV/0!</v>
      </c>
      <c r="AW239" s="80">
        <f t="shared" si="200"/>
        <v>100</v>
      </c>
      <c r="AX239" s="136">
        <f t="shared" ca="1" si="187"/>
        <v>116.44910906833795</v>
      </c>
      <c r="AY239" s="136" t="e">
        <f t="shared" ca="1" si="187"/>
        <v>#REF!</v>
      </c>
      <c r="AZ239" s="136" t="e">
        <f t="shared" ca="1" si="187"/>
        <v>#REF!</v>
      </c>
      <c r="BA239" s="136" t="e">
        <f t="shared" ca="1" si="187"/>
        <v>#REF!</v>
      </c>
      <c r="BB239" s="136" t="e">
        <f t="shared" ca="1" si="187"/>
        <v>#REF!</v>
      </c>
      <c r="BC239" s="136" t="e">
        <f t="shared" ca="1" si="187"/>
        <v>#REF!</v>
      </c>
      <c r="BD239" s="136" t="e">
        <f t="shared" ca="1" si="187"/>
        <v>#REF!</v>
      </c>
      <c r="BE239" s="136" t="e">
        <f t="shared" ca="1" si="187"/>
        <v>#REF!</v>
      </c>
      <c r="BF239" s="136" t="e">
        <f t="shared" ca="1" si="187"/>
        <v>#DIV/0!</v>
      </c>
      <c r="BG239" s="136" t="e">
        <f t="shared" ca="1" si="187"/>
        <v>#DIV/0!</v>
      </c>
      <c r="BH239" s="136" t="e">
        <f t="shared" ca="1" si="187"/>
        <v>#DIV/0!</v>
      </c>
      <c r="BI239" s="136" t="e">
        <f t="shared" si="187"/>
        <v>#DIV/0!</v>
      </c>
      <c r="BJ239" s="136" t="e">
        <f t="shared" si="187"/>
        <v>#DIV/0!</v>
      </c>
      <c r="BK239" s="62"/>
      <c r="BL239" s="80">
        <f t="shared" si="201"/>
        <v>100</v>
      </c>
      <c r="BM239" s="136">
        <f t="shared" ca="1" si="188"/>
        <v>120.74077220999449</v>
      </c>
      <c r="BN239" s="136" t="e">
        <f t="shared" ca="1" si="188"/>
        <v>#REF!</v>
      </c>
      <c r="BO239" s="136" t="e">
        <f t="shared" ca="1" si="188"/>
        <v>#REF!</v>
      </c>
      <c r="BP239" s="136" t="e">
        <f t="shared" ca="1" si="188"/>
        <v>#REF!</v>
      </c>
      <c r="BQ239" s="136" t="e">
        <f t="shared" ca="1" si="188"/>
        <v>#REF!</v>
      </c>
      <c r="BR239" s="136" t="e">
        <f t="shared" ca="1" si="188"/>
        <v>#REF!</v>
      </c>
      <c r="BS239" s="136" t="e">
        <f t="shared" ca="1" si="188"/>
        <v>#REF!</v>
      </c>
      <c r="BT239" s="136" t="e">
        <f t="shared" ca="1" si="188"/>
        <v>#REF!</v>
      </c>
      <c r="BU239" s="136" t="e">
        <f t="shared" ca="1" si="188"/>
        <v>#DIV/0!</v>
      </c>
      <c r="BV239" s="136" t="e">
        <f t="shared" ca="1" si="188"/>
        <v>#DIV/0!</v>
      </c>
      <c r="BW239" s="136" t="e">
        <f t="shared" ca="1" si="188"/>
        <v>#DIV/0!</v>
      </c>
      <c r="BX239" s="136" t="e">
        <f t="shared" si="188"/>
        <v>#DIV/0!</v>
      </c>
      <c r="BY239" s="136" t="e">
        <f t="shared" si="188"/>
        <v>#DIV/0!</v>
      </c>
      <c r="BZ239" s="62"/>
      <c r="CA239" s="80">
        <f t="shared" si="202"/>
        <v>100</v>
      </c>
      <c r="CB239" s="136">
        <f t="shared" ca="1" si="189"/>
        <v>-2.1458315708282698</v>
      </c>
      <c r="CC239" s="136" t="e">
        <f t="shared" ca="1" si="189"/>
        <v>#REF!</v>
      </c>
      <c r="CD239" s="136" t="e">
        <f t="shared" ca="1" si="189"/>
        <v>#REF!</v>
      </c>
      <c r="CE239" s="136" t="e">
        <f t="shared" ca="1" si="189"/>
        <v>#REF!</v>
      </c>
      <c r="CF239" s="136" t="e">
        <f t="shared" ca="1" si="189"/>
        <v>#REF!</v>
      </c>
      <c r="CG239" s="136" t="e">
        <f t="shared" ca="1" si="189"/>
        <v>#REF!</v>
      </c>
      <c r="CH239" s="136" t="e">
        <f t="shared" ca="1" si="189"/>
        <v>#REF!</v>
      </c>
      <c r="CI239" s="136" t="e">
        <f t="shared" ca="1" si="189"/>
        <v>#REF!</v>
      </c>
      <c r="CJ239" s="136" t="e">
        <f t="shared" ca="1" si="189"/>
        <v>#DIV/0!</v>
      </c>
      <c r="CK239" s="136" t="e">
        <f t="shared" ca="1" si="189"/>
        <v>#DIV/0!</v>
      </c>
      <c r="CL239" s="136" t="e">
        <f t="shared" ca="1" si="189"/>
        <v>#DIV/0!</v>
      </c>
      <c r="CM239" s="136" t="e">
        <f t="shared" si="189"/>
        <v>#DIV/0!</v>
      </c>
      <c r="CN239" s="136" t="e">
        <f t="shared" si="189"/>
        <v>#DIV/0!</v>
      </c>
      <c r="CP239" s="80">
        <f t="shared" si="203"/>
        <v>100</v>
      </c>
      <c r="CQ239" s="136">
        <f t="shared" ref="CQ239:DA240" ca="1" si="212">($P$90/T209-$O$90*T89/T194)*1000</f>
        <v>-2.1458315708282698</v>
      </c>
      <c r="CR239" s="136" t="e">
        <f t="shared" ca="1" si="212"/>
        <v>#REF!</v>
      </c>
      <c r="CS239" s="136" t="e">
        <f t="shared" ca="1" si="212"/>
        <v>#REF!</v>
      </c>
      <c r="CT239" s="136" t="e">
        <f t="shared" ca="1" si="212"/>
        <v>#REF!</v>
      </c>
      <c r="CU239" s="136" t="e">
        <f t="shared" ca="1" si="212"/>
        <v>#REF!</v>
      </c>
      <c r="CV239" s="136" t="e">
        <f t="shared" ca="1" si="212"/>
        <v>#REF!</v>
      </c>
      <c r="CW239" s="136" t="e">
        <f t="shared" ca="1" si="212"/>
        <v>#REF!</v>
      </c>
      <c r="CX239" s="136" t="e">
        <f t="shared" ca="1" si="212"/>
        <v>#REF!</v>
      </c>
      <c r="CY239" s="136" t="e">
        <f t="shared" ca="1" si="212"/>
        <v>#DIV/0!</v>
      </c>
      <c r="CZ239" s="136" t="e">
        <f t="shared" ca="1" si="212"/>
        <v>#DIV/0!</v>
      </c>
      <c r="DA239" s="136" t="e">
        <f t="shared" ca="1" si="212"/>
        <v>#DIV/0!</v>
      </c>
      <c r="DB239" s="136" t="e">
        <f t="shared" si="191"/>
        <v>#DIV/0!</v>
      </c>
      <c r="DC239" s="136" t="e">
        <f t="shared" si="191"/>
        <v>#DIV/0!</v>
      </c>
      <c r="DE239" s="80">
        <f t="shared" si="205"/>
        <v>100</v>
      </c>
      <c r="DF239" s="136">
        <f t="shared" ref="DF239:DP240" ca="1" si="213">($P$91/T209-$O$91*T89/T194)*1000</f>
        <v>2.1458315708282698</v>
      </c>
      <c r="DG239" s="136" t="e">
        <f t="shared" ca="1" si="213"/>
        <v>#REF!</v>
      </c>
      <c r="DH239" s="136" t="e">
        <f t="shared" ca="1" si="213"/>
        <v>#REF!</v>
      </c>
      <c r="DI239" s="136" t="e">
        <f t="shared" ca="1" si="213"/>
        <v>#REF!</v>
      </c>
      <c r="DJ239" s="136" t="e">
        <f t="shared" ca="1" si="213"/>
        <v>#REF!</v>
      </c>
      <c r="DK239" s="136" t="e">
        <f t="shared" ca="1" si="213"/>
        <v>#REF!</v>
      </c>
      <c r="DL239" s="136" t="e">
        <f t="shared" ca="1" si="213"/>
        <v>#REF!</v>
      </c>
      <c r="DM239" s="136" t="e">
        <f t="shared" ca="1" si="213"/>
        <v>#REF!</v>
      </c>
      <c r="DN239" s="136" t="e">
        <f t="shared" ca="1" si="213"/>
        <v>#DIV/0!</v>
      </c>
      <c r="DO239" s="136" t="e">
        <f t="shared" ca="1" si="213"/>
        <v>#DIV/0!</v>
      </c>
      <c r="DP239" s="136" t="e">
        <f t="shared" ca="1" si="213"/>
        <v>#DIV/0!</v>
      </c>
      <c r="DQ239" s="136" t="e">
        <f t="shared" si="193"/>
        <v>#DIV/0!</v>
      </c>
      <c r="DR239" s="136" t="e">
        <f t="shared" si="193"/>
        <v>#DIV/0!</v>
      </c>
      <c r="DT239" s="80">
        <f t="shared" si="207"/>
        <v>100</v>
      </c>
      <c r="DU239" s="136">
        <f t="shared" ca="1" si="208"/>
        <v>-2.1458315708282698</v>
      </c>
      <c r="DV239" s="136" t="e">
        <f t="shared" ca="1" si="194"/>
        <v>#REF!</v>
      </c>
      <c r="DW239" s="136" t="e">
        <f t="shared" ca="1" si="194"/>
        <v>#REF!</v>
      </c>
      <c r="DX239" s="136" t="e">
        <f t="shared" ca="1" si="194"/>
        <v>#REF!</v>
      </c>
      <c r="DY239" s="136" t="e">
        <f t="shared" ca="1" si="194"/>
        <v>#REF!</v>
      </c>
      <c r="DZ239" s="136" t="e">
        <f t="shared" ca="1" si="194"/>
        <v>#REF!</v>
      </c>
      <c r="EA239" s="136" t="e">
        <f t="shared" ca="1" si="194"/>
        <v>#REF!</v>
      </c>
      <c r="EB239" s="136" t="e">
        <f t="shared" ca="1" si="194"/>
        <v>#REF!</v>
      </c>
      <c r="EC239" s="136" t="e">
        <f t="shared" ca="1" si="194"/>
        <v>#DIV/0!</v>
      </c>
      <c r="ED239" s="136" t="e">
        <f t="shared" ca="1" si="194"/>
        <v>#DIV/0!</v>
      </c>
      <c r="EE239" s="136" t="e">
        <f t="shared" ca="1" si="194"/>
        <v>#DIV/0!</v>
      </c>
      <c r="EF239" s="136" t="e">
        <f t="shared" si="195"/>
        <v>#DIV/0!</v>
      </c>
      <c r="EG239" s="136" t="e">
        <f t="shared" si="195"/>
        <v>#DIV/0!</v>
      </c>
      <c r="EI239" s="80">
        <f t="shared" si="209"/>
        <v>100</v>
      </c>
      <c r="EJ239" s="136">
        <f t="shared" ca="1" si="210"/>
        <v>2.1458315708282698</v>
      </c>
      <c r="EK239" s="136" t="e">
        <f t="shared" ca="1" si="196"/>
        <v>#REF!</v>
      </c>
      <c r="EL239" s="136" t="e">
        <f t="shared" ca="1" si="196"/>
        <v>#REF!</v>
      </c>
      <c r="EM239" s="136" t="e">
        <f t="shared" ca="1" si="196"/>
        <v>#REF!</v>
      </c>
      <c r="EN239" s="136" t="e">
        <f t="shared" ca="1" si="196"/>
        <v>#REF!</v>
      </c>
      <c r="EO239" s="136" t="e">
        <f t="shared" ca="1" si="196"/>
        <v>#REF!</v>
      </c>
      <c r="EP239" s="136" t="e">
        <f t="shared" ca="1" si="196"/>
        <v>#REF!</v>
      </c>
      <c r="EQ239" s="136" t="e">
        <f t="shared" ca="1" si="196"/>
        <v>#REF!</v>
      </c>
      <c r="ER239" s="136" t="e">
        <f t="shared" ca="1" si="196"/>
        <v>#DIV/0!</v>
      </c>
      <c r="ES239" s="136" t="e">
        <f t="shared" ca="1" si="196"/>
        <v>#DIV/0!</v>
      </c>
      <c r="ET239" s="136" t="e">
        <f t="shared" ca="1" si="196"/>
        <v>#DIV/0!</v>
      </c>
      <c r="EU239" s="136" t="e">
        <f t="shared" si="197"/>
        <v>#DIV/0!</v>
      </c>
      <c r="EV239" s="136" t="e">
        <f t="shared" si="197"/>
        <v>#DIV/0!</v>
      </c>
    </row>
    <row r="240" spans="1:155">
      <c r="S240" s="26"/>
      <c r="T240" s="399"/>
      <c r="U240" s="399"/>
      <c r="V240" s="399"/>
      <c r="W240" s="399"/>
      <c r="X240" s="399"/>
      <c r="Y240" s="399"/>
      <c r="Z240" s="399"/>
      <c r="AA240" s="399"/>
      <c r="AB240" s="399"/>
      <c r="AC240" s="399"/>
      <c r="AD240" s="399"/>
      <c r="AE240" s="399"/>
      <c r="AF240" s="399"/>
      <c r="AH240" s="80">
        <f t="shared" si="199"/>
        <v>0</v>
      </c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6" t="e">
        <f t="shared" si="186"/>
        <v>#DIV/0!</v>
      </c>
      <c r="AW240" s="80">
        <f t="shared" si="200"/>
        <v>0</v>
      </c>
      <c r="AX240" s="136" t="e">
        <f t="shared" si="187"/>
        <v>#DIV/0!</v>
      </c>
      <c r="AY240" s="136" t="e">
        <f t="shared" si="187"/>
        <v>#DIV/0!</v>
      </c>
      <c r="AZ240" s="136" t="e">
        <f t="shared" si="187"/>
        <v>#DIV/0!</v>
      </c>
      <c r="BA240" s="136" t="e">
        <f t="shared" si="187"/>
        <v>#DIV/0!</v>
      </c>
      <c r="BB240" s="136" t="e">
        <f t="shared" si="187"/>
        <v>#DIV/0!</v>
      </c>
      <c r="BC240" s="136" t="e">
        <f t="shared" si="187"/>
        <v>#DIV/0!</v>
      </c>
      <c r="BD240" s="136" t="e">
        <f t="shared" si="187"/>
        <v>#DIV/0!</v>
      </c>
      <c r="BE240" s="136" t="e">
        <f t="shared" si="187"/>
        <v>#DIV/0!</v>
      </c>
      <c r="BF240" s="136" t="e">
        <f t="shared" si="187"/>
        <v>#DIV/0!</v>
      </c>
      <c r="BG240" s="136" t="e">
        <f t="shared" si="187"/>
        <v>#DIV/0!</v>
      </c>
      <c r="BH240" s="136" t="e">
        <f t="shared" si="187"/>
        <v>#DIV/0!</v>
      </c>
      <c r="BI240" s="136" t="e">
        <f t="shared" si="187"/>
        <v>#DIV/0!</v>
      </c>
      <c r="BJ240" s="136" t="e">
        <f t="shared" si="187"/>
        <v>#DIV/0!</v>
      </c>
      <c r="BK240" s="62"/>
      <c r="BL240" s="80">
        <f t="shared" si="201"/>
        <v>0</v>
      </c>
      <c r="BM240" s="136" t="e">
        <f t="shared" si="188"/>
        <v>#DIV/0!</v>
      </c>
      <c r="BN240" s="136" t="e">
        <f t="shared" si="188"/>
        <v>#DIV/0!</v>
      </c>
      <c r="BO240" s="136" t="e">
        <f t="shared" si="188"/>
        <v>#DIV/0!</v>
      </c>
      <c r="BP240" s="136" t="e">
        <f t="shared" si="188"/>
        <v>#DIV/0!</v>
      </c>
      <c r="BQ240" s="136" t="e">
        <f t="shared" si="188"/>
        <v>#DIV/0!</v>
      </c>
      <c r="BR240" s="136" t="e">
        <f t="shared" si="188"/>
        <v>#DIV/0!</v>
      </c>
      <c r="BS240" s="136" t="e">
        <f t="shared" si="188"/>
        <v>#DIV/0!</v>
      </c>
      <c r="BT240" s="136" t="e">
        <f t="shared" si="188"/>
        <v>#DIV/0!</v>
      </c>
      <c r="BU240" s="136" t="e">
        <f t="shared" si="188"/>
        <v>#DIV/0!</v>
      </c>
      <c r="BV240" s="136" t="e">
        <f t="shared" si="188"/>
        <v>#DIV/0!</v>
      </c>
      <c r="BW240" s="136" t="e">
        <f t="shared" si="188"/>
        <v>#DIV/0!</v>
      </c>
      <c r="BX240" s="136" t="e">
        <f t="shared" si="188"/>
        <v>#DIV/0!</v>
      </c>
      <c r="BY240" s="136" t="e">
        <f t="shared" si="188"/>
        <v>#DIV/0!</v>
      </c>
      <c r="BZ240" s="62"/>
      <c r="CA240" s="80">
        <f t="shared" si="202"/>
        <v>0</v>
      </c>
      <c r="CB240" s="136" t="e">
        <f t="shared" si="189"/>
        <v>#DIV/0!</v>
      </c>
      <c r="CC240" s="136" t="e">
        <f t="shared" si="189"/>
        <v>#DIV/0!</v>
      </c>
      <c r="CD240" s="136" t="e">
        <f t="shared" si="189"/>
        <v>#DIV/0!</v>
      </c>
      <c r="CE240" s="136" t="e">
        <f t="shared" si="189"/>
        <v>#DIV/0!</v>
      </c>
      <c r="CF240" s="136" t="e">
        <f t="shared" si="189"/>
        <v>#DIV/0!</v>
      </c>
      <c r="CG240" s="136" t="e">
        <f t="shared" si="189"/>
        <v>#DIV/0!</v>
      </c>
      <c r="CH240" s="136" t="e">
        <f t="shared" si="189"/>
        <v>#DIV/0!</v>
      </c>
      <c r="CI240" s="136" t="e">
        <f t="shared" si="189"/>
        <v>#DIV/0!</v>
      </c>
      <c r="CJ240" s="136" t="e">
        <f t="shared" si="189"/>
        <v>#DIV/0!</v>
      </c>
      <c r="CK240" s="136" t="e">
        <f t="shared" si="189"/>
        <v>#DIV/0!</v>
      </c>
      <c r="CL240" s="136" t="e">
        <f t="shared" si="189"/>
        <v>#DIV/0!</v>
      </c>
      <c r="CM240" s="136" t="e">
        <f t="shared" si="189"/>
        <v>#DIV/0!</v>
      </c>
      <c r="CN240" s="136" t="e">
        <f t="shared" si="189"/>
        <v>#DIV/0!</v>
      </c>
      <c r="CP240" s="80">
        <f t="shared" si="203"/>
        <v>0</v>
      </c>
      <c r="CQ240" s="136" t="e">
        <f t="shared" si="212"/>
        <v>#DIV/0!</v>
      </c>
      <c r="CR240" s="136" t="e">
        <f t="shared" si="212"/>
        <v>#DIV/0!</v>
      </c>
      <c r="CS240" s="136" t="e">
        <f t="shared" si="212"/>
        <v>#DIV/0!</v>
      </c>
      <c r="CT240" s="136" t="e">
        <f t="shared" si="212"/>
        <v>#DIV/0!</v>
      </c>
      <c r="CU240" s="136" t="e">
        <f t="shared" si="212"/>
        <v>#DIV/0!</v>
      </c>
      <c r="CV240" s="136" t="e">
        <f t="shared" si="212"/>
        <v>#DIV/0!</v>
      </c>
      <c r="CW240" s="136" t="e">
        <f t="shared" si="212"/>
        <v>#DIV/0!</v>
      </c>
      <c r="CX240" s="136" t="e">
        <f t="shared" si="212"/>
        <v>#DIV/0!</v>
      </c>
      <c r="CY240" s="136" t="e">
        <f t="shared" si="212"/>
        <v>#DIV/0!</v>
      </c>
      <c r="CZ240" s="136" t="e">
        <f t="shared" si="212"/>
        <v>#DIV/0!</v>
      </c>
      <c r="DA240" s="136" t="e">
        <f t="shared" si="212"/>
        <v>#DIV/0!</v>
      </c>
      <c r="DB240" s="136" t="e">
        <f t="shared" si="191"/>
        <v>#DIV/0!</v>
      </c>
      <c r="DC240" s="136" t="e">
        <f t="shared" si="191"/>
        <v>#DIV/0!</v>
      </c>
      <c r="DE240" s="80">
        <f t="shared" si="205"/>
        <v>0</v>
      </c>
      <c r="DF240" s="136" t="e">
        <f t="shared" si="213"/>
        <v>#DIV/0!</v>
      </c>
      <c r="DG240" s="136" t="e">
        <f t="shared" si="213"/>
        <v>#DIV/0!</v>
      </c>
      <c r="DH240" s="136" t="e">
        <f t="shared" si="213"/>
        <v>#DIV/0!</v>
      </c>
      <c r="DI240" s="136" t="e">
        <f t="shared" si="213"/>
        <v>#DIV/0!</v>
      </c>
      <c r="DJ240" s="136" t="e">
        <f t="shared" si="213"/>
        <v>#DIV/0!</v>
      </c>
      <c r="DK240" s="136" t="e">
        <f t="shared" si="213"/>
        <v>#DIV/0!</v>
      </c>
      <c r="DL240" s="136" t="e">
        <f t="shared" si="213"/>
        <v>#DIV/0!</v>
      </c>
      <c r="DM240" s="136" t="e">
        <f t="shared" si="213"/>
        <v>#DIV/0!</v>
      </c>
      <c r="DN240" s="136" t="e">
        <f t="shared" si="213"/>
        <v>#DIV/0!</v>
      </c>
      <c r="DO240" s="136" t="e">
        <f t="shared" si="213"/>
        <v>#DIV/0!</v>
      </c>
      <c r="DP240" s="136" t="e">
        <f t="shared" si="213"/>
        <v>#DIV/0!</v>
      </c>
      <c r="DQ240" s="136" t="e">
        <f t="shared" si="193"/>
        <v>#DIV/0!</v>
      </c>
      <c r="DR240" s="136" t="e">
        <f t="shared" si="193"/>
        <v>#DIV/0!</v>
      </c>
      <c r="DT240" s="80">
        <f t="shared" si="207"/>
        <v>0</v>
      </c>
      <c r="DU240" s="136" t="e">
        <f t="shared" ref="DU240:EE240" si="214">($P$90/AX210-$O$90*AX90/AX195)*1000</f>
        <v>#DIV/0!</v>
      </c>
      <c r="DV240" s="136" t="e">
        <f t="shared" si="214"/>
        <v>#DIV/0!</v>
      </c>
      <c r="DW240" s="136" t="e">
        <f t="shared" si="214"/>
        <v>#DIV/0!</v>
      </c>
      <c r="DX240" s="136" t="e">
        <f t="shared" si="214"/>
        <v>#DIV/0!</v>
      </c>
      <c r="DY240" s="136" t="e">
        <f t="shared" si="214"/>
        <v>#DIV/0!</v>
      </c>
      <c r="DZ240" s="136" t="e">
        <f t="shared" si="214"/>
        <v>#DIV/0!</v>
      </c>
      <c r="EA240" s="136" t="e">
        <f t="shared" si="214"/>
        <v>#DIV/0!</v>
      </c>
      <c r="EB240" s="136" t="e">
        <f t="shared" si="214"/>
        <v>#DIV/0!</v>
      </c>
      <c r="EC240" s="136" t="e">
        <f t="shared" si="214"/>
        <v>#DIV/0!</v>
      </c>
      <c r="ED240" s="136" t="e">
        <f t="shared" si="214"/>
        <v>#DIV/0!</v>
      </c>
      <c r="EE240" s="136" t="e">
        <f t="shared" si="214"/>
        <v>#DIV/0!</v>
      </c>
      <c r="EF240" s="136" t="e">
        <f t="shared" si="195"/>
        <v>#DIV/0!</v>
      </c>
      <c r="EG240" s="136" t="e">
        <f t="shared" si="195"/>
        <v>#DIV/0!</v>
      </c>
      <c r="EI240" s="80">
        <f t="shared" si="209"/>
        <v>0</v>
      </c>
      <c r="EJ240" s="136" t="e">
        <f t="shared" ref="EJ240:ET240" si="215">($P$91/AX210-$O$91*AX90/AX195)*1000</f>
        <v>#DIV/0!</v>
      </c>
      <c r="EK240" s="136" t="e">
        <f t="shared" si="215"/>
        <v>#DIV/0!</v>
      </c>
      <c r="EL240" s="136" t="e">
        <f t="shared" si="215"/>
        <v>#DIV/0!</v>
      </c>
      <c r="EM240" s="136" t="e">
        <f t="shared" si="215"/>
        <v>#DIV/0!</v>
      </c>
      <c r="EN240" s="136" t="e">
        <f t="shared" si="215"/>
        <v>#DIV/0!</v>
      </c>
      <c r="EO240" s="136" t="e">
        <f t="shared" si="215"/>
        <v>#DIV/0!</v>
      </c>
      <c r="EP240" s="136" t="e">
        <f t="shared" si="215"/>
        <v>#DIV/0!</v>
      </c>
      <c r="EQ240" s="136" t="e">
        <f t="shared" si="215"/>
        <v>#DIV/0!</v>
      </c>
      <c r="ER240" s="136" t="e">
        <f t="shared" si="215"/>
        <v>#DIV/0!</v>
      </c>
      <c r="ES240" s="136" t="e">
        <f t="shared" si="215"/>
        <v>#DIV/0!</v>
      </c>
      <c r="ET240" s="136" t="e">
        <f t="shared" si="215"/>
        <v>#DIV/0!</v>
      </c>
      <c r="EU240" s="136" t="e">
        <f t="shared" si="197"/>
        <v>#DIV/0!</v>
      </c>
      <c r="EV240" s="136" t="e">
        <f t="shared" si="197"/>
        <v>#DIV/0!</v>
      </c>
    </row>
    <row r="241" spans="1:155">
      <c r="T241" s="400"/>
      <c r="U241" s="400"/>
      <c r="V241" s="400"/>
      <c r="W241" s="400"/>
      <c r="X241" s="400"/>
      <c r="Y241" s="400"/>
      <c r="Z241" s="400"/>
      <c r="AA241" s="400"/>
      <c r="AB241" s="400"/>
      <c r="AC241" s="400"/>
      <c r="AD241" s="400"/>
      <c r="AE241" s="400"/>
      <c r="AF241" s="400"/>
      <c r="AG241" s="139"/>
      <c r="AH241" s="62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137"/>
      <c r="AW241" s="62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62"/>
      <c r="BL241" s="62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62"/>
      <c r="CA241" s="62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P241" s="62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E241" s="62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T241" s="62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I241" s="62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</row>
    <row r="242" spans="1:155">
      <c r="A242" s="95"/>
      <c r="S242" s="67" t="s">
        <v>121</v>
      </c>
      <c r="T242" s="454">
        <f>T227</f>
        <v>0</v>
      </c>
      <c r="U242" s="454">
        <f t="shared" ref="U242:AD242" si="216">U227</f>
        <v>10</v>
      </c>
      <c r="V242" s="454">
        <f t="shared" si="216"/>
        <v>20</v>
      </c>
      <c r="W242" s="454">
        <f t="shared" si="216"/>
        <v>30</v>
      </c>
      <c r="X242" s="454">
        <f t="shared" si="216"/>
        <v>40</v>
      </c>
      <c r="Y242" s="454">
        <f t="shared" si="216"/>
        <v>50</v>
      </c>
      <c r="Z242" s="454">
        <f t="shared" si="216"/>
        <v>60</v>
      </c>
      <c r="AA242" s="454">
        <f t="shared" si="216"/>
        <v>70</v>
      </c>
      <c r="AB242" s="454">
        <f t="shared" si="216"/>
        <v>80</v>
      </c>
      <c r="AC242" s="454">
        <f t="shared" si="216"/>
        <v>90</v>
      </c>
      <c r="AD242" s="454">
        <f t="shared" si="216"/>
        <v>100</v>
      </c>
      <c r="AE242" s="393"/>
      <c r="AF242" s="393"/>
      <c r="AH242" s="126" t="s">
        <v>121</v>
      </c>
      <c r="AI242" s="138">
        <f>T242</f>
        <v>0</v>
      </c>
      <c r="AJ242" s="138">
        <f t="shared" ref="AJ242:AT242" si="217">U242</f>
        <v>10</v>
      </c>
      <c r="AK242" s="138">
        <f t="shared" si="217"/>
        <v>20</v>
      </c>
      <c r="AL242" s="138">
        <f t="shared" si="217"/>
        <v>30</v>
      </c>
      <c r="AM242" s="138">
        <f t="shared" si="217"/>
        <v>40</v>
      </c>
      <c r="AN242" s="138">
        <f t="shared" si="217"/>
        <v>50</v>
      </c>
      <c r="AO242" s="138">
        <f t="shared" si="217"/>
        <v>60</v>
      </c>
      <c r="AP242" s="138">
        <f t="shared" si="217"/>
        <v>70</v>
      </c>
      <c r="AQ242" s="138">
        <f t="shared" si="217"/>
        <v>80</v>
      </c>
      <c r="AR242" s="138">
        <f t="shared" si="217"/>
        <v>90</v>
      </c>
      <c r="AS242" s="138">
        <f t="shared" si="217"/>
        <v>100</v>
      </c>
      <c r="AT242" s="138">
        <f t="shared" si="217"/>
        <v>0</v>
      </c>
      <c r="AU242" s="80">
        <f t="shared" ref="AU242" si="218">AU227</f>
        <v>0</v>
      </c>
      <c r="AW242" s="126" t="s">
        <v>121</v>
      </c>
      <c r="AX242" s="80">
        <f>AX227</f>
        <v>0</v>
      </c>
      <c r="AY242" s="80">
        <f t="shared" ref="AY242:BJ242" si="219">AY227</f>
        <v>10</v>
      </c>
      <c r="AZ242" s="80">
        <f t="shared" si="219"/>
        <v>20</v>
      </c>
      <c r="BA242" s="80">
        <f t="shared" si="219"/>
        <v>30</v>
      </c>
      <c r="BB242" s="80">
        <f t="shared" si="219"/>
        <v>40</v>
      </c>
      <c r="BC242" s="80">
        <f t="shared" si="219"/>
        <v>50</v>
      </c>
      <c r="BD242" s="80">
        <f t="shared" si="219"/>
        <v>60</v>
      </c>
      <c r="BE242" s="80">
        <f t="shared" si="219"/>
        <v>70</v>
      </c>
      <c r="BF242" s="80">
        <f t="shared" si="219"/>
        <v>80</v>
      </c>
      <c r="BG242" s="80">
        <f t="shared" si="219"/>
        <v>90</v>
      </c>
      <c r="BH242" s="80">
        <f t="shared" si="219"/>
        <v>100</v>
      </c>
      <c r="BI242" s="80">
        <f t="shared" si="219"/>
        <v>0</v>
      </c>
      <c r="BJ242" s="80">
        <f t="shared" si="219"/>
        <v>0</v>
      </c>
      <c r="BK242" s="62"/>
      <c r="BL242" s="126" t="s">
        <v>121</v>
      </c>
      <c r="BM242" s="80">
        <f>BM227</f>
        <v>0</v>
      </c>
      <c r="BN242" s="80">
        <f t="shared" ref="BN242:BY242" si="220">BN227</f>
        <v>10</v>
      </c>
      <c r="BO242" s="80">
        <f t="shared" si="220"/>
        <v>20</v>
      </c>
      <c r="BP242" s="80">
        <f t="shared" si="220"/>
        <v>30</v>
      </c>
      <c r="BQ242" s="80">
        <f t="shared" si="220"/>
        <v>40</v>
      </c>
      <c r="BR242" s="80">
        <f t="shared" si="220"/>
        <v>50</v>
      </c>
      <c r="BS242" s="80">
        <f t="shared" si="220"/>
        <v>60</v>
      </c>
      <c r="BT242" s="80">
        <f t="shared" si="220"/>
        <v>70</v>
      </c>
      <c r="BU242" s="80">
        <f t="shared" si="220"/>
        <v>80</v>
      </c>
      <c r="BV242" s="80">
        <f t="shared" si="220"/>
        <v>90</v>
      </c>
      <c r="BW242" s="80">
        <f t="shared" si="220"/>
        <v>100</v>
      </c>
      <c r="BX242" s="80">
        <f t="shared" si="220"/>
        <v>0</v>
      </c>
      <c r="BY242" s="80">
        <f t="shared" si="220"/>
        <v>0</v>
      </c>
      <c r="BZ242" s="62"/>
      <c r="CA242" s="126" t="s">
        <v>121</v>
      </c>
      <c r="CB242" s="80">
        <f>CB227</f>
        <v>0</v>
      </c>
      <c r="CC242" s="80">
        <f t="shared" ref="CC242:CN242" si="221">CC227</f>
        <v>10</v>
      </c>
      <c r="CD242" s="80">
        <f t="shared" si="221"/>
        <v>20</v>
      </c>
      <c r="CE242" s="80">
        <f t="shared" si="221"/>
        <v>30</v>
      </c>
      <c r="CF242" s="80">
        <f t="shared" si="221"/>
        <v>40</v>
      </c>
      <c r="CG242" s="80">
        <f t="shared" si="221"/>
        <v>50</v>
      </c>
      <c r="CH242" s="80">
        <f t="shared" si="221"/>
        <v>60</v>
      </c>
      <c r="CI242" s="80">
        <f t="shared" si="221"/>
        <v>70</v>
      </c>
      <c r="CJ242" s="80">
        <f t="shared" si="221"/>
        <v>80</v>
      </c>
      <c r="CK242" s="80">
        <f t="shared" si="221"/>
        <v>90</v>
      </c>
      <c r="CL242" s="80">
        <f t="shared" si="221"/>
        <v>100</v>
      </c>
      <c r="CM242" s="80">
        <f t="shared" si="221"/>
        <v>0</v>
      </c>
      <c r="CN242" s="80">
        <f t="shared" si="221"/>
        <v>0</v>
      </c>
      <c r="CP242" s="126" t="s">
        <v>121</v>
      </c>
      <c r="CQ242" s="80">
        <f>CQ227</f>
        <v>0</v>
      </c>
      <c r="CR242" s="80">
        <f t="shared" ref="CR242:DC242" si="222">CR227</f>
        <v>10</v>
      </c>
      <c r="CS242" s="80">
        <f t="shared" si="222"/>
        <v>20</v>
      </c>
      <c r="CT242" s="80">
        <f t="shared" si="222"/>
        <v>30</v>
      </c>
      <c r="CU242" s="80">
        <f t="shared" si="222"/>
        <v>40</v>
      </c>
      <c r="CV242" s="80">
        <f t="shared" si="222"/>
        <v>50</v>
      </c>
      <c r="CW242" s="80">
        <f t="shared" si="222"/>
        <v>60</v>
      </c>
      <c r="CX242" s="80">
        <f t="shared" si="222"/>
        <v>70</v>
      </c>
      <c r="CY242" s="80">
        <f t="shared" si="222"/>
        <v>80</v>
      </c>
      <c r="CZ242" s="80">
        <f t="shared" si="222"/>
        <v>90</v>
      </c>
      <c r="DA242" s="80">
        <f t="shared" si="222"/>
        <v>100</v>
      </c>
      <c r="DB242" s="80">
        <f t="shared" si="222"/>
        <v>0</v>
      </c>
      <c r="DC242" s="80">
        <f t="shared" si="222"/>
        <v>0</v>
      </c>
      <c r="DE242" s="126" t="s">
        <v>121</v>
      </c>
      <c r="DF242" s="80">
        <f>DF227</f>
        <v>0</v>
      </c>
      <c r="DG242" s="80">
        <f t="shared" ref="DG242:DR242" si="223">DG227</f>
        <v>10</v>
      </c>
      <c r="DH242" s="80">
        <f t="shared" si="223"/>
        <v>20</v>
      </c>
      <c r="DI242" s="80">
        <f t="shared" si="223"/>
        <v>30</v>
      </c>
      <c r="DJ242" s="80">
        <f t="shared" si="223"/>
        <v>40</v>
      </c>
      <c r="DK242" s="80">
        <f t="shared" si="223"/>
        <v>50</v>
      </c>
      <c r="DL242" s="80">
        <f t="shared" si="223"/>
        <v>60</v>
      </c>
      <c r="DM242" s="80">
        <f t="shared" si="223"/>
        <v>70</v>
      </c>
      <c r="DN242" s="80">
        <f t="shared" si="223"/>
        <v>80</v>
      </c>
      <c r="DO242" s="80">
        <f t="shared" si="223"/>
        <v>90</v>
      </c>
      <c r="DP242" s="80">
        <f t="shared" si="223"/>
        <v>100</v>
      </c>
      <c r="DQ242" s="80">
        <f t="shared" si="223"/>
        <v>0</v>
      </c>
      <c r="DR242" s="80">
        <f t="shared" si="223"/>
        <v>0</v>
      </c>
      <c r="DT242" s="126" t="s">
        <v>121</v>
      </c>
      <c r="DU242" s="80">
        <f>DU227</f>
        <v>0</v>
      </c>
      <c r="DV242" s="80">
        <f t="shared" ref="DV242:EG242" si="224">DV227</f>
        <v>10</v>
      </c>
      <c r="DW242" s="80">
        <f t="shared" si="224"/>
        <v>20</v>
      </c>
      <c r="DX242" s="80">
        <f t="shared" si="224"/>
        <v>30</v>
      </c>
      <c r="DY242" s="80">
        <f t="shared" si="224"/>
        <v>40</v>
      </c>
      <c r="DZ242" s="80">
        <f t="shared" si="224"/>
        <v>50</v>
      </c>
      <c r="EA242" s="80">
        <f t="shared" si="224"/>
        <v>60</v>
      </c>
      <c r="EB242" s="80">
        <f t="shared" si="224"/>
        <v>70</v>
      </c>
      <c r="EC242" s="80">
        <f t="shared" si="224"/>
        <v>80</v>
      </c>
      <c r="ED242" s="80">
        <f t="shared" si="224"/>
        <v>90</v>
      </c>
      <c r="EE242" s="80">
        <f t="shared" si="224"/>
        <v>100</v>
      </c>
      <c r="EF242" s="80">
        <f t="shared" si="224"/>
        <v>0</v>
      </c>
      <c r="EG242" s="80">
        <f t="shared" si="224"/>
        <v>0</v>
      </c>
      <c r="EI242" s="126" t="s">
        <v>121</v>
      </c>
      <c r="EJ242" s="80">
        <f>EJ227</f>
        <v>0</v>
      </c>
      <c r="EK242" s="80">
        <f t="shared" ref="EK242:EV242" si="225">EK227</f>
        <v>10</v>
      </c>
      <c r="EL242" s="80">
        <f t="shared" si="225"/>
        <v>20</v>
      </c>
      <c r="EM242" s="80">
        <f t="shared" si="225"/>
        <v>30</v>
      </c>
      <c r="EN242" s="80">
        <f t="shared" si="225"/>
        <v>40</v>
      </c>
      <c r="EO242" s="80">
        <f t="shared" si="225"/>
        <v>50</v>
      </c>
      <c r="EP242" s="80">
        <f t="shared" si="225"/>
        <v>60</v>
      </c>
      <c r="EQ242" s="80">
        <f t="shared" si="225"/>
        <v>70</v>
      </c>
      <c r="ER242" s="80">
        <f t="shared" si="225"/>
        <v>80</v>
      </c>
      <c r="ES242" s="80">
        <f t="shared" si="225"/>
        <v>90</v>
      </c>
      <c r="ET242" s="80">
        <f t="shared" si="225"/>
        <v>100</v>
      </c>
      <c r="EU242" s="80">
        <f t="shared" si="225"/>
        <v>0</v>
      </c>
      <c r="EV242" s="80">
        <f t="shared" si="225"/>
        <v>0</v>
      </c>
    </row>
    <row r="243" spans="1:155">
      <c r="A243" t="s">
        <v>106</v>
      </c>
      <c r="S243" s="25">
        <f>S228</f>
        <v>0</v>
      </c>
      <c r="T243" s="399">
        <f t="shared" ref="T243:AD254" ca="1" si="226">$I$5/T18*1000</f>
        <v>0</v>
      </c>
      <c r="U243" s="399">
        <f t="shared" ca="1" si="226"/>
        <v>0</v>
      </c>
      <c r="V243" s="399">
        <f t="shared" ca="1" si="226"/>
        <v>0</v>
      </c>
      <c r="W243" s="399">
        <f t="shared" ca="1" si="226"/>
        <v>0</v>
      </c>
      <c r="X243" s="399">
        <f t="shared" ca="1" si="226"/>
        <v>0</v>
      </c>
      <c r="Y243" s="399">
        <f t="shared" ca="1" si="226"/>
        <v>0</v>
      </c>
      <c r="Z243" s="399">
        <f t="shared" ca="1" si="226"/>
        <v>0</v>
      </c>
      <c r="AA243" s="399">
        <f t="shared" ca="1" si="226"/>
        <v>0</v>
      </c>
      <c r="AB243" s="399">
        <f t="shared" ca="1" si="226"/>
        <v>0</v>
      </c>
      <c r="AC243" s="399">
        <f t="shared" ca="1" si="226"/>
        <v>0</v>
      </c>
      <c r="AD243" s="399">
        <f t="shared" ca="1" si="226"/>
        <v>0</v>
      </c>
      <c r="AE243" s="399"/>
      <c r="AF243" s="399"/>
      <c r="AH243" s="83">
        <f>AH228</f>
        <v>0</v>
      </c>
      <c r="AI243" s="136">
        <f t="shared" ref="AI243:AS254" ca="1" si="227">$I$5/T18*1000</f>
        <v>0</v>
      </c>
      <c r="AJ243" s="136">
        <f t="shared" ca="1" si="227"/>
        <v>0</v>
      </c>
      <c r="AK243" s="136">
        <f t="shared" ca="1" si="227"/>
        <v>0</v>
      </c>
      <c r="AL243" s="136">
        <f t="shared" ca="1" si="227"/>
        <v>0</v>
      </c>
      <c r="AM243" s="136">
        <f t="shared" ca="1" si="227"/>
        <v>0</v>
      </c>
      <c r="AN243" s="136">
        <f t="shared" ca="1" si="227"/>
        <v>0</v>
      </c>
      <c r="AO243" s="136">
        <f t="shared" ca="1" si="227"/>
        <v>0</v>
      </c>
      <c r="AP243" s="136">
        <f t="shared" ca="1" si="227"/>
        <v>0</v>
      </c>
      <c r="AQ243" s="136">
        <f t="shared" ca="1" si="227"/>
        <v>0</v>
      </c>
      <c r="AR243" s="136">
        <f t="shared" ca="1" si="227"/>
        <v>0</v>
      </c>
      <c r="AS243" s="136">
        <f t="shared" ca="1" si="227"/>
        <v>0</v>
      </c>
      <c r="AT243" s="136" t="e">
        <f t="shared" ref="AT243:AT254" si="228">$I$6/AE19*1000</f>
        <v>#DIV/0!</v>
      </c>
      <c r="AU243" s="136" t="e">
        <f t="shared" ref="AU243:AU255" si="229">$I$6/AF18*1000</f>
        <v>#DIV/0!</v>
      </c>
      <c r="AW243" s="80">
        <f>AW228</f>
        <v>0</v>
      </c>
      <c r="AX243" s="136">
        <f t="shared" ref="AX243:BJ255" ca="1" si="230">$I$7/T18*1000</f>
        <v>0</v>
      </c>
      <c r="AY243" s="136">
        <f t="shared" ca="1" si="230"/>
        <v>0</v>
      </c>
      <c r="AZ243" s="136">
        <f t="shared" ca="1" si="230"/>
        <v>0</v>
      </c>
      <c r="BA243" s="136">
        <f t="shared" ca="1" si="230"/>
        <v>0</v>
      </c>
      <c r="BB243" s="136">
        <f t="shared" ca="1" si="230"/>
        <v>0</v>
      </c>
      <c r="BC243" s="136">
        <f t="shared" ca="1" si="230"/>
        <v>0</v>
      </c>
      <c r="BD243" s="136">
        <f t="shared" ca="1" si="230"/>
        <v>0</v>
      </c>
      <c r="BE243" s="136">
        <f t="shared" ca="1" si="230"/>
        <v>0</v>
      </c>
      <c r="BF243" s="136">
        <f t="shared" ca="1" si="230"/>
        <v>0</v>
      </c>
      <c r="BG243" s="136">
        <f t="shared" ca="1" si="230"/>
        <v>0</v>
      </c>
      <c r="BH243" s="136">
        <f t="shared" ca="1" si="230"/>
        <v>0</v>
      </c>
      <c r="BI243" s="136" t="e">
        <f t="shared" si="230"/>
        <v>#DIV/0!</v>
      </c>
      <c r="BJ243" s="136" t="e">
        <f t="shared" si="230"/>
        <v>#DIV/0!</v>
      </c>
      <c r="BK243" s="62"/>
      <c r="BL243" s="80">
        <f>BL228</f>
        <v>0</v>
      </c>
      <c r="BM243" s="136">
        <f t="shared" ref="BM243:BY255" ca="1" si="231">$I$8/T18*1000</f>
        <v>0</v>
      </c>
      <c r="BN243" s="136">
        <f t="shared" ca="1" si="231"/>
        <v>0</v>
      </c>
      <c r="BO243" s="136">
        <f t="shared" ca="1" si="231"/>
        <v>0</v>
      </c>
      <c r="BP243" s="136">
        <f t="shared" ca="1" si="231"/>
        <v>0</v>
      </c>
      <c r="BQ243" s="136">
        <f t="shared" ca="1" si="231"/>
        <v>0</v>
      </c>
      <c r="BR243" s="136">
        <f t="shared" ca="1" si="231"/>
        <v>0</v>
      </c>
      <c r="BS243" s="136">
        <f t="shared" ca="1" si="231"/>
        <v>0</v>
      </c>
      <c r="BT243" s="136">
        <f t="shared" ca="1" si="231"/>
        <v>0</v>
      </c>
      <c r="BU243" s="136">
        <f t="shared" ca="1" si="231"/>
        <v>0</v>
      </c>
      <c r="BV243" s="136">
        <f t="shared" ca="1" si="231"/>
        <v>0</v>
      </c>
      <c r="BW243" s="136">
        <f t="shared" ca="1" si="231"/>
        <v>0</v>
      </c>
      <c r="BX243" s="136" t="e">
        <f t="shared" si="231"/>
        <v>#DIV/0!</v>
      </c>
      <c r="BY243" s="136" t="e">
        <f t="shared" si="231"/>
        <v>#DIV/0!</v>
      </c>
      <c r="BZ243" s="62"/>
      <c r="CA243" s="80">
        <f>CA228</f>
        <v>0</v>
      </c>
      <c r="CB243" s="136">
        <f t="shared" ref="CB243:CN255" ca="1" si="232">$I$9/T18*1000</f>
        <v>99.46961464547158</v>
      </c>
      <c r="CC243" s="136">
        <f t="shared" ca="1" si="232"/>
        <v>61.026936096034731</v>
      </c>
      <c r="CD243" s="136">
        <f t="shared" ca="1" si="232"/>
        <v>44.015842792834555</v>
      </c>
      <c r="CE243" s="136">
        <f t="shared" ca="1" si="232"/>
        <v>34.421064268413723</v>
      </c>
      <c r="CF243" s="136">
        <f t="shared" ca="1" si="232"/>
        <v>28.260671418723231</v>
      </c>
      <c r="CG243" s="136">
        <f t="shared" ca="1" si="232"/>
        <v>23.970612596323608</v>
      </c>
      <c r="CH243" s="136">
        <f t="shared" ca="1" si="232"/>
        <v>20.811379691703078</v>
      </c>
      <c r="CI243" s="136">
        <f t="shared" ca="1" si="232"/>
        <v>18.387923372709611</v>
      </c>
      <c r="CJ243" s="136">
        <f t="shared" ca="1" si="232"/>
        <v>16.47001316795301</v>
      </c>
      <c r="CK243" s="136">
        <f t="shared" ca="1" si="232"/>
        <v>14.914400776726366</v>
      </c>
      <c r="CL243" s="136">
        <f t="shared" ca="1" si="232"/>
        <v>13.627287240509554</v>
      </c>
      <c r="CM243" s="136" t="e">
        <f t="shared" si="232"/>
        <v>#DIV/0!</v>
      </c>
      <c r="CN243" s="136" t="e">
        <f t="shared" si="232"/>
        <v>#DIV/0!</v>
      </c>
      <c r="CP243" s="80">
        <f>CP228</f>
        <v>0</v>
      </c>
      <c r="CQ243" s="136">
        <f ca="1">$I$10/T18*1000</f>
        <v>99.46961464547158</v>
      </c>
      <c r="CR243" s="136">
        <f t="shared" ref="CR243:DA253" ca="1" si="233">$I$10/U18*1000</f>
        <v>61.026936096034731</v>
      </c>
      <c r="CS243" s="136">
        <f t="shared" ca="1" si="233"/>
        <v>44.015842792834555</v>
      </c>
      <c r="CT243" s="136">
        <f t="shared" ca="1" si="233"/>
        <v>34.421064268413723</v>
      </c>
      <c r="CU243" s="136">
        <f t="shared" ca="1" si="233"/>
        <v>28.260671418723231</v>
      </c>
      <c r="CV243" s="136">
        <f t="shared" ca="1" si="233"/>
        <v>23.970612596323608</v>
      </c>
      <c r="CW243" s="136">
        <f t="shared" ca="1" si="233"/>
        <v>20.811379691703078</v>
      </c>
      <c r="CX243" s="136">
        <f t="shared" ca="1" si="233"/>
        <v>18.387923372709611</v>
      </c>
      <c r="CY243" s="136">
        <f t="shared" ca="1" si="233"/>
        <v>16.47001316795301</v>
      </c>
      <c r="CZ243" s="136">
        <f t="shared" ca="1" si="233"/>
        <v>14.914400776726366</v>
      </c>
      <c r="DA243" s="136">
        <f t="shared" ca="1" si="233"/>
        <v>13.627287240509554</v>
      </c>
      <c r="DB243" s="136" t="e">
        <f t="shared" ref="DB243:DC255" si="234">$Q$90/AE18*1000</f>
        <v>#DIV/0!</v>
      </c>
      <c r="DC243" s="136" t="e">
        <f t="shared" si="234"/>
        <v>#DIV/0!</v>
      </c>
      <c r="DE243" s="80">
        <f>DE228</f>
        <v>0</v>
      </c>
      <c r="DF243" s="136">
        <f ca="1">$I$11/T18*1000</f>
        <v>99.46961464547158</v>
      </c>
      <c r="DG243" s="136">
        <f t="shared" ref="DG243:DP253" ca="1" si="235">$I$11/U18*1000</f>
        <v>61.026936096034731</v>
      </c>
      <c r="DH243" s="136">
        <f t="shared" ca="1" si="235"/>
        <v>44.015842792834555</v>
      </c>
      <c r="DI243" s="136">
        <f t="shared" ca="1" si="235"/>
        <v>34.421064268413723</v>
      </c>
      <c r="DJ243" s="136">
        <f t="shared" ca="1" si="235"/>
        <v>28.260671418723231</v>
      </c>
      <c r="DK243" s="136">
        <f t="shared" ca="1" si="235"/>
        <v>23.970612596323608</v>
      </c>
      <c r="DL243" s="136">
        <f t="shared" ca="1" si="235"/>
        <v>20.811379691703078</v>
      </c>
      <c r="DM243" s="136">
        <f t="shared" ca="1" si="235"/>
        <v>18.387923372709611</v>
      </c>
      <c r="DN243" s="136">
        <f t="shared" ca="1" si="235"/>
        <v>16.47001316795301</v>
      </c>
      <c r="DO243" s="136">
        <f t="shared" ca="1" si="235"/>
        <v>14.914400776726366</v>
      </c>
      <c r="DP243" s="136">
        <f t="shared" ca="1" si="235"/>
        <v>13.627287240509554</v>
      </c>
      <c r="DQ243" s="136" t="e">
        <f t="shared" ref="DQ243:DR255" si="236">$Q$91/AE18*1000</f>
        <v>#DIV/0!</v>
      </c>
      <c r="DR243" s="136" t="e">
        <f t="shared" si="236"/>
        <v>#DIV/0!</v>
      </c>
      <c r="DT243" s="80">
        <f>DT228</f>
        <v>0</v>
      </c>
      <c r="DU243" s="136">
        <f ca="1">$Q$90/T18*1000</f>
        <v>0</v>
      </c>
      <c r="DV243" s="136">
        <f t="shared" ref="DV243:EE254" ca="1" si="237">$Q$90/U18*1000</f>
        <v>0</v>
      </c>
      <c r="DW243" s="136">
        <f t="shared" ca="1" si="237"/>
        <v>0</v>
      </c>
      <c r="DX243" s="136">
        <f t="shared" ca="1" si="237"/>
        <v>0</v>
      </c>
      <c r="DY243" s="136">
        <f t="shared" ca="1" si="237"/>
        <v>0</v>
      </c>
      <c r="DZ243" s="136">
        <f t="shared" ca="1" si="237"/>
        <v>0</v>
      </c>
      <c r="EA243" s="136">
        <f t="shared" ca="1" si="237"/>
        <v>0</v>
      </c>
      <c r="EB243" s="136">
        <f t="shared" ca="1" si="237"/>
        <v>0</v>
      </c>
      <c r="EC243" s="136">
        <f t="shared" ca="1" si="237"/>
        <v>0</v>
      </c>
      <c r="ED243" s="136">
        <f t="shared" ca="1" si="237"/>
        <v>0</v>
      </c>
      <c r="EE243" s="136">
        <f t="shared" ca="1" si="237"/>
        <v>0</v>
      </c>
      <c r="EF243" s="136" t="e">
        <f t="shared" ref="EF243:EG255" si="238">$Q$90/BI18*1000</f>
        <v>#DIV/0!</v>
      </c>
      <c r="EG243" s="136" t="e">
        <f t="shared" si="238"/>
        <v>#DIV/0!</v>
      </c>
      <c r="EI243" s="80">
        <f>EI228</f>
        <v>0</v>
      </c>
      <c r="EJ243" s="136">
        <f ca="1">$Q$91/T18*1000</f>
        <v>0</v>
      </c>
      <c r="EK243" s="136">
        <f t="shared" ref="EK243:ET254" ca="1" si="239">$Q$91/U18*1000</f>
        <v>0</v>
      </c>
      <c r="EL243" s="136">
        <f t="shared" ca="1" si="239"/>
        <v>0</v>
      </c>
      <c r="EM243" s="136">
        <f t="shared" ca="1" si="239"/>
        <v>0</v>
      </c>
      <c r="EN243" s="136">
        <f t="shared" ca="1" si="239"/>
        <v>0</v>
      </c>
      <c r="EO243" s="136">
        <f t="shared" ca="1" si="239"/>
        <v>0</v>
      </c>
      <c r="EP243" s="136">
        <f t="shared" ca="1" si="239"/>
        <v>0</v>
      </c>
      <c r="EQ243" s="136">
        <f t="shared" ca="1" si="239"/>
        <v>0</v>
      </c>
      <c r="ER243" s="136">
        <f t="shared" ca="1" si="239"/>
        <v>0</v>
      </c>
      <c r="ES243" s="136">
        <f t="shared" ca="1" si="239"/>
        <v>0</v>
      </c>
      <c r="ET243" s="136">
        <f t="shared" ca="1" si="239"/>
        <v>0</v>
      </c>
      <c r="EU243" s="136" t="e">
        <f t="shared" ref="EU243:EV255" si="240">$Q$91/BI18*1000</f>
        <v>#DIV/0!</v>
      </c>
      <c r="EV243" s="136" t="e">
        <f t="shared" si="240"/>
        <v>#DIV/0!</v>
      </c>
    </row>
    <row r="244" spans="1:155">
      <c r="S244" s="25">
        <f t="shared" ref="S244:S254" si="241">S229</f>
        <v>10</v>
      </c>
      <c r="T244" s="399">
        <f t="shared" ca="1" si="226"/>
        <v>0</v>
      </c>
      <c r="U244" s="399">
        <f t="shared" ca="1" si="226"/>
        <v>0</v>
      </c>
      <c r="V244" s="399">
        <f t="shared" ca="1" si="226"/>
        <v>0</v>
      </c>
      <c r="W244" s="399">
        <f t="shared" ca="1" si="226"/>
        <v>0</v>
      </c>
      <c r="X244" s="399">
        <f t="shared" ca="1" si="226"/>
        <v>0</v>
      </c>
      <c r="Y244" s="399">
        <f t="shared" ca="1" si="226"/>
        <v>0</v>
      </c>
      <c r="Z244" s="399">
        <f t="shared" ca="1" si="226"/>
        <v>0</v>
      </c>
      <c r="AA244" s="399">
        <f t="shared" ca="1" si="226"/>
        <v>0</v>
      </c>
      <c r="AB244" s="399">
        <f t="shared" ca="1" si="226"/>
        <v>0</v>
      </c>
      <c r="AC244" s="399">
        <f t="shared" ca="1" si="226"/>
        <v>0</v>
      </c>
      <c r="AD244" s="399" t="e">
        <f t="shared" si="226"/>
        <v>#DIV/0!</v>
      </c>
      <c r="AE244" s="399"/>
      <c r="AF244" s="399"/>
      <c r="AH244" s="83">
        <f t="shared" ref="AH244:AH255" si="242">AH229</f>
        <v>10</v>
      </c>
      <c r="AI244" s="136">
        <f t="shared" ca="1" si="227"/>
        <v>0</v>
      </c>
      <c r="AJ244" s="136">
        <f t="shared" ca="1" si="227"/>
        <v>0</v>
      </c>
      <c r="AK244" s="136">
        <f t="shared" ca="1" si="227"/>
        <v>0</v>
      </c>
      <c r="AL244" s="136">
        <f t="shared" ca="1" si="227"/>
        <v>0</v>
      </c>
      <c r="AM244" s="136">
        <f t="shared" ca="1" si="227"/>
        <v>0</v>
      </c>
      <c r="AN244" s="136">
        <f t="shared" ca="1" si="227"/>
        <v>0</v>
      </c>
      <c r="AO244" s="136">
        <f t="shared" ca="1" si="227"/>
        <v>0</v>
      </c>
      <c r="AP244" s="136">
        <f t="shared" ca="1" si="227"/>
        <v>0</v>
      </c>
      <c r="AQ244" s="136">
        <f t="shared" ca="1" si="227"/>
        <v>0</v>
      </c>
      <c r="AR244" s="136">
        <f t="shared" ca="1" si="227"/>
        <v>0</v>
      </c>
      <c r="AS244" s="136" t="e">
        <f t="shared" si="227"/>
        <v>#DIV/0!</v>
      </c>
      <c r="AT244" s="136" t="e">
        <f t="shared" si="228"/>
        <v>#DIV/0!</v>
      </c>
      <c r="AU244" s="136" t="e">
        <f t="shared" si="229"/>
        <v>#DIV/0!</v>
      </c>
      <c r="AW244" s="80">
        <f t="shared" ref="AW244:AW255" si="243">AW229</f>
        <v>10</v>
      </c>
      <c r="AX244" s="136">
        <f t="shared" ca="1" si="230"/>
        <v>0</v>
      </c>
      <c r="AY244" s="136">
        <f t="shared" ca="1" si="230"/>
        <v>0</v>
      </c>
      <c r="AZ244" s="136">
        <f t="shared" ca="1" si="230"/>
        <v>0</v>
      </c>
      <c r="BA244" s="136">
        <f t="shared" ca="1" si="230"/>
        <v>0</v>
      </c>
      <c r="BB244" s="136">
        <f t="shared" ca="1" si="230"/>
        <v>0</v>
      </c>
      <c r="BC244" s="136">
        <f t="shared" ca="1" si="230"/>
        <v>0</v>
      </c>
      <c r="BD244" s="136">
        <f t="shared" ca="1" si="230"/>
        <v>0</v>
      </c>
      <c r="BE244" s="136">
        <f t="shared" ca="1" si="230"/>
        <v>0</v>
      </c>
      <c r="BF244" s="136">
        <f t="shared" ca="1" si="230"/>
        <v>0</v>
      </c>
      <c r="BG244" s="136">
        <f t="shared" ca="1" si="230"/>
        <v>0</v>
      </c>
      <c r="BH244" s="136" t="e">
        <f t="shared" si="230"/>
        <v>#DIV/0!</v>
      </c>
      <c r="BI244" s="136" t="e">
        <f t="shared" si="230"/>
        <v>#DIV/0!</v>
      </c>
      <c r="BJ244" s="136" t="e">
        <f t="shared" si="230"/>
        <v>#DIV/0!</v>
      </c>
      <c r="BK244" s="62"/>
      <c r="BL244" s="80">
        <f t="shared" ref="BL244:BL255" si="244">BL229</f>
        <v>10</v>
      </c>
      <c r="BM244" s="136">
        <f t="shared" ca="1" si="231"/>
        <v>0</v>
      </c>
      <c r="BN244" s="136">
        <f t="shared" ca="1" si="231"/>
        <v>0</v>
      </c>
      <c r="BO244" s="136">
        <f t="shared" ca="1" si="231"/>
        <v>0</v>
      </c>
      <c r="BP244" s="136">
        <f t="shared" ca="1" si="231"/>
        <v>0</v>
      </c>
      <c r="BQ244" s="136">
        <f t="shared" ca="1" si="231"/>
        <v>0</v>
      </c>
      <c r="BR244" s="136">
        <f t="shared" ca="1" si="231"/>
        <v>0</v>
      </c>
      <c r="BS244" s="136">
        <f t="shared" ca="1" si="231"/>
        <v>0</v>
      </c>
      <c r="BT244" s="136">
        <f t="shared" ca="1" si="231"/>
        <v>0</v>
      </c>
      <c r="BU244" s="136">
        <f t="shared" ca="1" si="231"/>
        <v>0</v>
      </c>
      <c r="BV244" s="136">
        <f t="shared" ca="1" si="231"/>
        <v>0</v>
      </c>
      <c r="BW244" s="136" t="e">
        <f t="shared" si="231"/>
        <v>#DIV/0!</v>
      </c>
      <c r="BX244" s="136" t="e">
        <f t="shared" si="231"/>
        <v>#DIV/0!</v>
      </c>
      <c r="BY244" s="136" t="e">
        <f t="shared" si="231"/>
        <v>#DIV/0!</v>
      </c>
      <c r="BZ244" s="62"/>
      <c r="CA244" s="80">
        <f t="shared" ref="CA244:CA255" si="245">CA229</f>
        <v>10</v>
      </c>
      <c r="CB244" s="136">
        <f t="shared" ca="1" si="232"/>
        <v>99.46961464547158</v>
      </c>
      <c r="CC244" s="136">
        <f t="shared" ca="1" si="232"/>
        <v>61.026936096034731</v>
      </c>
      <c r="CD244" s="136">
        <f t="shared" ca="1" si="232"/>
        <v>44.015842792834547</v>
      </c>
      <c r="CE244" s="136">
        <f t="shared" ca="1" si="232"/>
        <v>34.421064268413723</v>
      </c>
      <c r="CF244" s="136">
        <f t="shared" ca="1" si="232"/>
        <v>28.260671418723231</v>
      </c>
      <c r="CG244" s="136">
        <f t="shared" ca="1" si="232"/>
        <v>23.970612596323608</v>
      </c>
      <c r="CH244" s="136">
        <f t="shared" ca="1" si="232"/>
        <v>20.811379691703078</v>
      </c>
      <c r="CI244" s="136">
        <f t="shared" ca="1" si="232"/>
        <v>18.387923372709611</v>
      </c>
      <c r="CJ244" s="136">
        <f t="shared" ca="1" si="232"/>
        <v>16.47001316795301</v>
      </c>
      <c r="CK244" s="136">
        <f t="shared" ca="1" si="232"/>
        <v>14.914400776726366</v>
      </c>
      <c r="CL244" s="136" t="e">
        <f t="shared" si="232"/>
        <v>#DIV/0!</v>
      </c>
      <c r="CM244" s="136" t="e">
        <f t="shared" si="232"/>
        <v>#DIV/0!</v>
      </c>
      <c r="CN244" s="136" t="e">
        <f t="shared" si="232"/>
        <v>#DIV/0!</v>
      </c>
      <c r="CP244" s="80">
        <f t="shared" ref="CP244:CP255" si="246">CP229</f>
        <v>10</v>
      </c>
      <c r="CQ244" s="136">
        <f t="shared" ref="CQ244:CQ253" ca="1" si="247">$I$10/T19*1000</f>
        <v>99.46961464547158</v>
      </c>
      <c r="CR244" s="136">
        <f t="shared" ca="1" si="233"/>
        <v>61.026936096034731</v>
      </c>
      <c r="CS244" s="136">
        <f t="shared" ca="1" si="233"/>
        <v>44.015842792834547</v>
      </c>
      <c r="CT244" s="136">
        <f t="shared" ca="1" si="233"/>
        <v>34.421064268413723</v>
      </c>
      <c r="CU244" s="136">
        <f t="shared" ca="1" si="233"/>
        <v>28.260671418723231</v>
      </c>
      <c r="CV244" s="136">
        <f t="shared" ca="1" si="233"/>
        <v>23.970612596323608</v>
      </c>
      <c r="CW244" s="136">
        <f t="shared" ca="1" si="233"/>
        <v>20.811379691703078</v>
      </c>
      <c r="CX244" s="136">
        <f t="shared" ca="1" si="233"/>
        <v>18.387923372709611</v>
      </c>
      <c r="CY244" s="136">
        <f t="shared" ca="1" si="233"/>
        <v>16.47001316795301</v>
      </c>
      <c r="CZ244" s="136">
        <f t="shared" ca="1" si="233"/>
        <v>14.914400776726366</v>
      </c>
      <c r="DA244" s="136" t="e">
        <f t="shared" si="233"/>
        <v>#DIV/0!</v>
      </c>
      <c r="DB244" s="136" t="e">
        <f t="shared" si="234"/>
        <v>#DIV/0!</v>
      </c>
      <c r="DC244" s="136" t="e">
        <f t="shared" si="234"/>
        <v>#DIV/0!</v>
      </c>
      <c r="DE244" s="80">
        <f t="shared" ref="DE244:DE255" si="248">DE229</f>
        <v>10</v>
      </c>
      <c r="DF244" s="136">
        <f t="shared" ref="DF244:DF253" ca="1" si="249">$I$11/T19*1000</f>
        <v>99.46961464547158</v>
      </c>
      <c r="DG244" s="136">
        <f t="shared" ca="1" si="235"/>
        <v>61.026936096034731</v>
      </c>
      <c r="DH244" s="136">
        <f t="shared" ca="1" si="235"/>
        <v>44.015842792834547</v>
      </c>
      <c r="DI244" s="136">
        <f t="shared" ca="1" si="235"/>
        <v>34.421064268413723</v>
      </c>
      <c r="DJ244" s="136">
        <f t="shared" ca="1" si="235"/>
        <v>28.260671418723231</v>
      </c>
      <c r="DK244" s="136">
        <f t="shared" ca="1" si="235"/>
        <v>23.970612596323608</v>
      </c>
      <c r="DL244" s="136">
        <f t="shared" ca="1" si="235"/>
        <v>20.811379691703078</v>
      </c>
      <c r="DM244" s="136">
        <f t="shared" ca="1" si="235"/>
        <v>18.387923372709611</v>
      </c>
      <c r="DN244" s="136">
        <f t="shared" ca="1" si="235"/>
        <v>16.47001316795301</v>
      </c>
      <c r="DO244" s="136">
        <f t="shared" ca="1" si="235"/>
        <v>14.914400776726366</v>
      </c>
      <c r="DP244" s="136" t="e">
        <f t="shared" si="235"/>
        <v>#DIV/0!</v>
      </c>
      <c r="DQ244" s="136" t="e">
        <f t="shared" si="236"/>
        <v>#DIV/0!</v>
      </c>
      <c r="DR244" s="136" t="e">
        <f t="shared" si="236"/>
        <v>#DIV/0!</v>
      </c>
      <c r="DT244" s="80">
        <f t="shared" ref="DT244:DT255" si="250">DT229</f>
        <v>10</v>
      </c>
      <c r="DU244" s="136">
        <f t="shared" ref="DU244:DU254" ca="1" si="251">$Q$90/T19*1000</f>
        <v>0</v>
      </c>
      <c r="DV244" s="136">
        <f t="shared" ca="1" si="237"/>
        <v>0</v>
      </c>
      <c r="DW244" s="136">
        <f t="shared" ca="1" si="237"/>
        <v>0</v>
      </c>
      <c r="DX244" s="136">
        <f t="shared" ca="1" si="237"/>
        <v>0</v>
      </c>
      <c r="DY244" s="136">
        <f t="shared" ca="1" si="237"/>
        <v>0</v>
      </c>
      <c r="DZ244" s="136">
        <f t="shared" ca="1" si="237"/>
        <v>0</v>
      </c>
      <c r="EA244" s="136">
        <f t="shared" ca="1" si="237"/>
        <v>0</v>
      </c>
      <c r="EB244" s="136">
        <f t="shared" ca="1" si="237"/>
        <v>0</v>
      </c>
      <c r="EC244" s="136">
        <f t="shared" ca="1" si="237"/>
        <v>0</v>
      </c>
      <c r="ED244" s="136">
        <f t="shared" ca="1" si="237"/>
        <v>0</v>
      </c>
      <c r="EE244" s="136" t="e">
        <f t="shared" si="237"/>
        <v>#DIV/0!</v>
      </c>
      <c r="EF244" s="136" t="e">
        <f t="shared" si="238"/>
        <v>#DIV/0!</v>
      </c>
      <c r="EG244" s="136" t="e">
        <f t="shared" si="238"/>
        <v>#DIV/0!</v>
      </c>
      <c r="EI244" s="80">
        <f t="shared" ref="EI244:EI255" si="252">EI229</f>
        <v>10</v>
      </c>
      <c r="EJ244" s="136">
        <f t="shared" ref="EJ244:EJ254" ca="1" si="253">$Q$91/T19*1000</f>
        <v>0</v>
      </c>
      <c r="EK244" s="136">
        <f t="shared" ca="1" si="239"/>
        <v>0</v>
      </c>
      <c r="EL244" s="136">
        <f t="shared" ca="1" si="239"/>
        <v>0</v>
      </c>
      <c r="EM244" s="136">
        <f t="shared" ca="1" si="239"/>
        <v>0</v>
      </c>
      <c r="EN244" s="136">
        <f t="shared" ca="1" si="239"/>
        <v>0</v>
      </c>
      <c r="EO244" s="136">
        <f t="shared" ca="1" si="239"/>
        <v>0</v>
      </c>
      <c r="EP244" s="136">
        <f t="shared" ca="1" si="239"/>
        <v>0</v>
      </c>
      <c r="EQ244" s="136">
        <f t="shared" ca="1" si="239"/>
        <v>0</v>
      </c>
      <c r="ER244" s="136">
        <f t="shared" ca="1" si="239"/>
        <v>0</v>
      </c>
      <c r="ES244" s="136">
        <f t="shared" ca="1" si="239"/>
        <v>0</v>
      </c>
      <c r="ET244" s="136" t="e">
        <f t="shared" si="239"/>
        <v>#DIV/0!</v>
      </c>
      <c r="EU244" s="136" t="e">
        <f t="shared" si="240"/>
        <v>#DIV/0!</v>
      </c>
      <c r="EV244" s="136" t="e">
        <f t="shared" si="240"/>
        <v>#DIV/0!</v>
      </c>
    </row>
    <row r="245" spans="1:155">
      <c r="S245" s="25">
        <f t="shared" si="241"/>
        <v>20</v>
      </c>
      <c r="T245" s="399">
        <f t="shared" ca="1" si="226"/>
        <v>0</v>
      </c>
      <c r="U245" s="399">
        <f t="shared" ca="1" si="226"/>
        <v>0</v>
      </c>
      <c r="V245" s="399">
        <f t="shared" ca="1" si="226"/>
        <v>0</v>
      </c>
      <c r="W245" s="399">
        <f t="shared" ca="1" si="226"/>
        <v>0</v>
      </c>
      <c r="X245" s="399">
        <f t="shared" ca="1" si="226"/>
        <v>0</v>
      </c>
      <c r="Y245" s="399">
        <f t="shared" ca="1" si="226"/>
        <v>0</v>
      </c>
      <c r="Z245" s="399">
        <f t="shared" ca="1" si="226"/>
        <v>0</v>
      </c>
      <c r="AA245" s="399">
        <f t="shared" ca="1" si="226"/>
        <v>0</v>
      </c>
      <c r="AB245" s="399">
        <f t="shared" ca="1" si="226"/>
        <v>0</v>
      </c>
      <c r="AC245" s="399" t="e">
        <f t="shared" si="226"/>
        <v>#DIV/0!</v>
      </c>
      <c r="AD245" s="399" t="e">
        <f t="shared" si="226"/>
        <v>#DIV/0!</v>
      </c>
      <c r="AE245" s="399"/>
      <c r="AF245" s="399"/>
      <c r="AH245" s="83">
        <f t="shared" si="242"/>
        <v>20</v>
      </c>
      <c r="AI245" s="136">
        <f t="shared" ca="1" si="227"/>
        <v>0</v>
      </c>
      <c r="AJ245" s="136">
        <f t="shared" ca="1" si="227"/>
        <v>0</v>
      </c>
      <c r="AK245" s="136">
        <f t="shared" ca="1" si="227"/>
        <v>0</v>
      </c>
      <c r="AL245" s="136">
        <f t="shared" ca="1" si="227"/>
        <v>0</v>
      </c>
      <c r="AM245" s="136">
        <f t="shared" ca="1" si="227"/>
        <v>0</v>
      </c>
      <c r="AN245" s="136">
        <f t="shared" ca="1" si="227"/>
        <v>0</v>
      </c>
      <c r="AO245" s="136">
        <f t="shared" ca="1" si="227"/>
        <v>0</v>
      </c>
      <c r="AP245" s="136">
        <f t="shared" ca="1" si="227"/>
        <v>0</v>
      </c>
      <c r="AQ245" s="136">
        <f t="shared" ca="1" si="227"/>
        <v>0</v>
      </c>
      <c r="AR245" s="136" t="e">
        <f t="shared" si="227"/>
        <v>#DIV/0!</v>
      </c>
      <c r="AS245" s="136" t="e">
        <f t="shared" si="227"/>
        <v>#DIV/0!</v>
      </c>
      <c r="AT245" s="136" t="e">
        <f t="shared" si="228"/>
        <v>#DIV/0!</v>
      </c>
      <c r="AU245" s="136" t="e">
        <f t="shared" si="229"/>
        <v>#DIV/0!</v>
      </c>
      <c r="AW245" s="80">
        <f t="shared" si="243"/>
        <v>20</v>
      </c>
      <c r="AX245" s="136">
        <f t="shared" ca="1" si="230"/>
        <v>0</v>
      </c>
      <c r="AY245" s="136">
        <f t="shared" ca="1" si="230"/>
        <v>0</v>
      </c>
      <c r="AZ245" s="136">
        <f t="shared" ca="1" si="230"/>
        <v>0</v>
      </c>
      <c r="BA245" s="136">
        <f t="shared" ca="1" si="230"/>
        <v>0</v>
      </c>
      <c r="BB245" s="136">
        <f t="shared" ca="1" si="230"/>
        <v>0</v>
      </c>
      <c r="BC245" s="136">
        <f t="shared" ca="1" si="230"/>
        <v>0</v>
      </c>
      <c r="BD245" s="136">
        <f t="shared" ca="1" si="230"/>
        <v>0</v>
      </c>
      <c r="BE245" s="136">
        <f t="shared" ca="1" si="230"/>
        <v>0</v>
      </c>
      <c r="BF245" s="136">
        <f t="shared" ca="1" si="230"/>
        <v>0</v>
      </c>
      <c r="BG245" s="136" t="e">
        <f t="shared" si="230"/>
        <v>#DIV/0!</v>
      </c>
      <c r="BH245" s="136" t="e">
        <f t="shared" si="230"/>
        <v>#DIV/0!</v>
      </c>
      <c r="BI245" s="136" t="e">
        <f t="shared" si="230"/>
        <v>#DIV/0!</v>
      </c>
      <c r="BJ245" s="136" t="e">
        <f t="shared" si="230"/>
        <v>#DIV/0!</v>
      </c>
      <c r="BK245" s="62"/>
      <c r="BL245" s="80">
        <f t="shared" si="244"/>
        <v>20</v>
      </c>
      <c r="BM245" s="136">
        <f t="shared" ca="1" si="231"/>
        <v>0</v>
      </c>
      <c r="BN245" s="136">
        <f t="shared" ca="1" si="231"/>
        <v>0</v>
      </c>
      <c r="BO245" s="136">
        <f t="shared" ca="1" si="231"/>
        <v>0</v>
      </c>
      <c r="BP245" s="136">
        <f t="shared" ca="1" si="231"/>
        <v>0</v>
      </c>
      <c r="BQ245" s="136">
        <f t="shared" ca="1" si="231"/>
        <v>0</v>
      </c>
      <c r="BR245" s="136">
        <f t="shared" ca="1" si="231"/>
        <v>0</v>
      </c>
      <c r="BS245" s="136">
        <f t="shared" ca="1" si="231"/>
        <v>0</v>
      </c>
      <c r="BT245" s="136">
        <f t="shared" ca="1" si="231"/>
        <v>0</v>
      </c>
      <c r="BU245" s="136">
        <f t="shared" ca="1" si="231"/>
        <v>0</v>
      </c>
      <c r="BV245" s="136" t="e">
        <f t="shared" si="231"/>
        <v>#DIV/0!</v>
      </c>
      <c r="BW245" s="136" t="e">
        <f t="shared" si="231"/>
        <v>#DIV/0!</v>
      </c>
      <c r="BX245" s="136" t="e">
        <f t="shared" si="231"/>
        <v>#DIV/0!</v>
      </c>
      <c r="BY245" s="136" t="e">
        <f t="shared" si="231"/>
        <v>#DIV/0!</v>
      </c>
      <c r="BZ245" s="62"/>
      <c r="CA245" s="80">
        <f t="shared" si="245"/>
        <v>20</v>
      </c>
      <c r="CB245" s="136">
        <f t="shared" ca="1" si="232"/>
        <v>99.46961464547158</v>
      </c>
      <c r="CC245" s="136">
        <f t="shared" ca="1" si="232"/>
        <v>61.026936096034717</v>
      </c>
      <c r="CD245" s="136">
        <f t="shared" ca="1" si="232"/>
        <v>44.015842792834547</v>
      </c>
      <c r="CE245" s="136">
        <f t="shared" ca="1" si="232"/>
        <v>34.421064268413723</v>
      </c>
      <c r="CF245" s="136">
        <f t="shared" ca="1" si="232"/>
        <v>28.260671418723231</v>
      </c>
      <c r="CG245" s="136">
        <f t="shared" ca="1" si="232"/>
        <v>23.970612596323608</v>
      </c>
      <c r="CH245" s="136">
        <f t="shared" ca="1" si="232"/>
        <v>20.811379691703078</v>
      </c>
      <c r="CI245" s="136">
        <f t="shared" ca="1" si="232"/>
        <v>18.387923372709604</v>
      </c>
      <c r="CJ245" s="136">
        <f t="shared" ca="1" si="232"/>
        <v>16.47001316795301</v>
      </c>
      <c r="CK245" s="136" t="e">
        <f t="shared" si="232"/>
        <v>#DIV/0!</v>
      </c>
      <c r="CL245" s="136" t="e">
        <f t="shared" si="232"/>
        <v>#DIV/0!</v>
      </c>
      <c r="CM245" s="136" t="e">
        <f t="shared" si="232"/>
        <v>#DIV/0!</v>
      </c>
      <c r="CN245" s="136" t="e">
        <f t="shared" si="232"/>
        <v>#DIV/0!</v>
      </c>
      <c r="CP245" s="80">
        <f t="shared" si="246"/>
        <v>20</v>
      </c>
      <c r="CQ245" s="136">
        <f t="shared" ca="1" si="247"/>
        <v>99.46961464547158</v>
      </c>
      <c r="CR245" s="136">
        <f t="shared" ca="1" si="233"/>
        <v>61.026936096034717</v>
      </c>
      <c r="CS245" s="136">
        <f t="shared" ca="1" si="233"/>
        <v>44.015842792834547</v>
      </c>
      <c r="CT245" s="136">
        <f t="shared" ca="1" si="233"/>
        <v>34.421064268413723</v>
      </c>
      <c r="CU245" s="136">
        <f t="shared" ca="1" si="233"/>
        <v>28.260671418723231</v>
      </c>
      <c r="CV245" s="136">
        <f t="shared" ca="1" si="233"/>
        <v>23.970612596323608</v>
      </c>
      <c r="CW245" s="136">
        <f t="shared" ca="1" si="233"/>
        <v>20.811379691703078</v>
      </c>
      <c r="CX245" s="136">
        <f t="shared" ca="1" si="233"/>
        <v>18.387923372709604</v>
      </c>
      <c r="CY245" s="136">
        <f t="shared" ca="1" si="233"/>
        <v>16.47001316795301</v>
      </c>
      <c r="CZ245" s="136" t="e">
        <f t="shared" si="233"/>
        <v>#DIV/0!</v>
      </c>
      <c r="DA245" s="136" t="e">
        <f t="shared" si="233"/>
        <v>#DIV/0!</v>
      </c>
      <c r="DB245" s="136" t="e">
        <f t="shared" si="234"/>
        <v>#DIV/0!</v>
      </c>
      <c r="DC245" s="136" t="e">
        <f t="shared" si="234"/>
        <v>#DIV/0!</v>
      </c>
      <c r="DE245" s="80">
        <f t="shared" si="248"/>
        <v>20</v>
      </c>
      <c r="DF245" s="136">
        <f t="shared" ca="1" si="249"/>
        <v>99.46961464547158</v>
      </c>
      <c r="DG245" s="136">
        <f t="shared" ca="1" si="235"/>
        <v>61.026936096034717</v>
      </c>
      <c r="DH245" s="136">
        <f t="shared" ca="1" si="235"/>
        <v>44.015842792834547</v>
      </c>
      <c r="DI245" s="136">
        <f t="shared" ca="1" si="235"/>
        <v>34.421064268413723</v>
      </c>
      <c r="DJ245" s="136">
        <f t="shared" ca="1" si="235"/>
        <v>28.260671418723231</v>
      </c>
      <c r="DK245" s="136">
        <f t="shared" ca="1" si="235"/>
        <v>23.970612596323608</v>
      </c>
      <c r="DL245" s="136">
        <f t="shared" ca="1" si="235"/>
        <v>20.811379691703078</v>
      </c>
      <c r="DM245" s="136">
        <f t="shared" ca="1" si="235"/>
        <v>18.387923372709604</v>
      </c>
      <c r="DN245" s="136">
        <f t="shared" ca="1" si="235"/>
        <v>16.47001316795301</v>
      </c>
      <c r="DO245" s="136" t="e">
        <f t="shared" si="235"/>
        <v>#DIV/0!</v>
      </c>
      <c r="DP245" s="136" t="e">
        <f t="shared" si="235"/>
        <v>#DIV/0!</v>
      </c>
      <c r="DQ245" s="136" t="e">
        <f t="shared" si="236"/>
        <v>#DIV/0!</v>
      </c>
      <c r="DR245" s="136" t="e">
        <f t="shared" si="236"/>
        <v>#DIV/0!</v>
      </c>
      <c r="DT245" s="80">
        <f t="shared" si="250"/>
        <v>20</v>
      </c>
      <c r="DU245" s="136">
        <f t="shared" ca="1" si="251"/>
        <v>0</v>
      </c>
      <c r="DV245" s="136">
        <f t="shared" ca="1" si="237"/>
        <v>0</v>
      </c>
      <c r="DW245" s="136">
        <f t="shared" ca="1" si="237"/>
        <v>0</v>
      </c>
      <c r="DX245" s="136">
        <f t="shared" ca="1" si="237"/>
        <v>0</v>
      </c>
      <c r="DY245" s="136">
        <f t="shared" ca="1" si="237"/>
        <v>0</v>
      </c>
      <c r="DZ245" s="136">
        <f t="shared" ca="1" si="237"/>
        <v>0</v>
      </c>
      <c r="EA245" s="136">
        <f t="shared" ca="1" si="237"/>
        <v>0</v>
      </c>
      <c r="EB245" s="136">
        <f t="shared" ca="1" si="237"/>
        <v>0</v>
      </c>
      <c r="EC245" s="136">
        <f t="shared" ca="1" si="237"/>
        <v>0</v>
      </c>
      <c r="ED245" s="136" t="e">
        <f t="shared" si="237"/>
        <v>#DIV/0!</v>
      </c>
      <c r="EE245" s="136" t="e">
        <f t="shared" si="237"/>
        <v>#DIV/0!</v>
      </c>
      <c r="EF245" s="136" t="e">
        <f t="shared" si="238"/>
        <v>#DIV/0!</v>
      </c>
      <c r="EG245" s="136" t="e">
        <f t="shared" si="238"/>
        <v>#DIV/0!</v>
      </c>
      <c r="EI245" s="80">
        <f t="shared" si="252"/>
        <v>20</v>
      </c>
      <c r="EJ245" s="136">
        <f t="shared" ca="1" si="253"/>
        <v>0</v>
      </c>
      <c r="EK245" s="136">
        <f t="shared" ca="1" si="239"/>
        <v>0</v>
      </c>
      <c r="EL245" s="136">
        <f t="shared" ca="1" si="239"/>
        <v>0</v>
      </c>
      <c r="EM245" s="136">
        <f t="shared" ca="1" si="239"/>
        <v>0</v>
      </c>
      <c r="EN245" s="136">
        <f t="shared" ca="1" si="239"/>
        <v>0</v>
      </c>
      <c r="EO245" s="136">
        <f t="shared" ca="1" si="239"/>
        <v>0</v>
      </c>
      <c r="EP245" s="136">
        <f t="shared" ca="1" si="239"/>
        <v>0</v>
      </c>
      <c r="EQ245" s="136">
        <f t="shared" ca="1" si="239"/>
        <v>0</v>
      </c>
      <c r="ER245" s="136">
        <f t="shared" ca="1" si="239"/>
        <v>0</v>
      </c>
      <c r="ES245" s="136" t="e">
        <f t="shared" si="239"/>
        <v>#DIV/0!</v>
      </c>
      <c r="ET245" s="136" t="e">
        <f t="shared" si="239"/>
        <v>#DIV/0!</v>
      </c>
      <c r="EU245" s="136" t="e">
        <f t="shared" si="240"/>
        <v>#DIV/0!</v>
      </c>
      <c r="EV245" s="136" t="e">
        <f t="shared" si="240"/>
        <v>#DIV/0!</v>
      </c>
    </row>
    <row r="246" spans="1:155">
      <c r="S246" s="25">
        <f t="shared" si="241"/>
        <v>25</v>
      </c>
      <c r="T246" s="399">
        <f t="shared" ca="1" si="226"/>
        <v>0</v>
      </c>
      <c r="U246" s="399">
        <f t="shared" ca="1" si="226"/>
        <v>0</v>
      </c>
      <c r="V246" s="399">
        <f t="shared" ca="1" si="226"/>
        <v>0</v>
      </c>
      <c r="W246" s="399">
        <f t="shared" ca="1" si="226"/>
        <v>0</v>
      </c>
      <c r="X246" s="399">
        <f t="shared" ca="1" si="226"/>
        <v>0</v>
      </c>
      <c r="Y246" s="399">
        <f t="shared" ca="1" si="226"/>
        <v>0</v>
      </c>
      <c r="Z246" s="399">
        <f t="shared" ca="1" si="226"/>
        <v>0</v>
      </c>
      <c r="AA246" s="399">
        <f t="shared" ca="1" si="226"/>
        <v>0</v>
      </c>
      <c r="AB246" s="399" t="e">
        <f t="shared" si="226"/>
        <v>#DIV/0!</v>
      </c>
      <c r="AC246" s="399" t="e">
        <f t="shared" si="226"/>
        <v>#DIV/0!</v>
      </c>
      <c r="AD246" s="399" t="e">
        <f t="shared" si="226"/>
        <v>#DIV/0!</v>
      </c>
      <c r="AE246" s="399"/>
      <c r="AF246" s="399"/>
      <c r="AH246" s="83">
        <f t="shared" si="242"/>
        <v>25</v>
      </c>
      <c r="AI246" s="136">
        <f t="shared" ca="1" si="227"/>
        <v>0</v>
      </c>
      <c r="AJ246" s="136">
        <f t="shared" ca="1" si="227"/>
        <v>0</v>
      </c>
      <c r="AK246" s="136">
        <f t="shared" ca="1" si="227"/>
        <v>0</v>
      </c>
      <c r="AL246" s="136">
        <f t="shared" ca="1" si="227"/>
        <v>0</v>
      </c>
      <c r="AM246" s="136">
        <f t="shared" ca="1" si="227"/>
        <v>0</v>
      </c>
      <c r="AN246" s="136">
        <f t="shared" ca="1" si="227"/>
        <v>0</v>
      </c>
      <c r="AO246" s="136">
        <f t="shared" ca="1" si="227"/>
        <v>0</v>
      </c>
      <c r="AP246" s="136">
        <f t="shared" ca="1" si="227"/>
        <v>0</v>
      </c>
      <c r="AQ246" s="136" t="e">
        <f t="shared" si="227"/>
        <v>#DIV/0!</v>
      </c>
      <c r="AR246" s="136" t="e">
        <f t="shared" si="227"/>
        <v>#DIV/0!</v>
      </c>
      <c r="AS246" s="136" t="e">
        <f t="shared" si="227"/>
        <v>#DIV/0!</v>
      </c>
      <c r="AT246" s="136" t="e">
        <f t="shared" si="228"/>
        <v>#DIV/0!</v>
      </c>
      <c r="AU246" s="136" t="e">
        <f t="shared" si="229"/>
        <v>#DIV/0!</v>
      </c>
      <c r="AW246" s="80">
        <f t="shared" si="243"/>
        <v>25</v>
      </c>
      <c r="AX246" s="136">
        <f t="shared" ca="1" si="230"/>
        <v>0</v>
      </c>
      <c r="AY246" s="136">
        <f t="shared" ca="1" si="230"/>
        <v>0</v>
      </c>
      <c r="AZ246" s="136">
        <f t="shared" ca="1" si="230"/>
        <v>0</v>
      </c>
      <c r="BA246" s="136">
        <f t="shared" ca="1" si="230"/>
        <v>0</v>
      </c>
      <c r="BB246" s="136">
        <f t="shared" ca="1" si="230"/>
        <v>0</v>
      </c>
      <c r="BC246" s="136">
        <f t="shared" ca="1" si="230"/>
        <v>0</v>
      </c>
      <c r="BD246" s="136">
        <f t="shared" ca="1" si="230"/>
        <v>0</v>
      </c>
      <c r="BE246" s="136">
        <f t="shared" ca="1" si="230"/>
        <v>0</v>
      </c>
      <c r="BF246" s="136" t="e">
        <f t="shared" si="230"/>
        <v>#DIV/0!</v>
      </c>
      <c r="BG246" s="136" t="e">
        <f t="shared" si="230"/>
        <v>#DIV/0!</v>
      </c>
      <c r="BH246" s="136" t="e">
        <f t="shared" si="230"/>
        <v>#DIV/0!</v>
      </c>
      <c r="BI246" s="136" t="e">
        <f t="shared" si="230"/>
        <v>#DIV/0!</v>
      </c>
      <c r="BJ246" s="136" t="e">
        <f t="shared" si="230"/>
        <v>#DIV/0!</v>
      </c>
      <c r="BK246" s="62"/>
      <c r="BL246" s="80">
        <f t="shared" si="244"/>
        <v>25</v>
      </c>
      <c r="BM246" s="136">
        <f t="shared" ca="1" si="231"/>
        <v>0</v>
      </c>
      <c r="BN246" s="136">
        <f t="shared" ca="1" si="231"/>
        <v>0</v>
      </c>
      <c r="BO246" s="136">
        <f t="shared" ca="1" si="231"/>
        <v>0</v>
      </c>
      <c r="BP246" s="136">
        <f t="shared" ca="1" si="231"/>
        <v>0</v>
      </c>
      <c r="BQ246" s="136">
        <f t="shared" ca="1" si="231"/>
        <v>0</v>
      </c>
      <c r="BR246" s="136">
        <f t="shared" ca="1" si="231"/>
        <v>0</v>
      </c>
      <c r="BS246" s="136">
        <f t="shared" ca="1" si="231"/>
        <v>0</v>
      </c>
      <c r="BT246" s="136">
        <f t="shared" ca="1" si="231"/>
        <v>0</v>
      </c>
      <c r="BU246" s="136" t="e">
        <f t="shared" si="231"/>
        <v>#DIV/0!</v>
      </c>
      <c r="BV246" s="136" t="e">
        <f t="shared" si="231"/>
        <v>#DIV/0!</v>
      </c>
      <c r="BW246" s="136" t="e">
        <f t="shared" si="231"/>
        <v>#DIV/0!</v>
      </c>
      <c r="BX246" s="136" t="e">
        <f t="shared" si="231"/>
        <v>#DIV/0!</v>
      </c>
      <c r="BY246" s="136" t="e">
        <f t="shared" si="231"/>
        <v>#DIV/0!</v>
      </c>
      <c r="BZ246" s="62"/>
      <c r="CA246" s="80">
        <f t="shared" si="245"/>
        <v>25</v>
      </c>
      <c r="CB246" s="136">
        <f t="shared" ca="1" si="232"/>
        <v>99.46961464547158</v>
      </c>
      <c r="CC246" s="136">
        <f t="shared" ca="1" si="232"/>
        <v>61.026936096034717</v>
      </c>
      <c r="CD246" s="136">
        <f t="shared" ca="1" si="232"/>
        <v>44.015842792834547</v>
      </c>
      <c r="CE246" s="136">
        <f t="shared" ca="1" si="232"/>
        <v>34.421064268413723</v>
      </c>
      <c r="CF246" s="136">
        <f t="shared" ca="1" si="232"/>
        <v>28.260671418723231</v>
      </c>
      <c r="CG246" s="136">
        <f t="shared" ca="1" si="232"/>
        <v>23.970612596323608</v>
      </c>
      <c r="CH246" s="136">
        <f t="shared" ca="1" si="232"/>
        <v>20.811379691703078</v>
      </c>
      <c r="CI246" s="136">
        <f t="shared" ca="1" si="232"/>
        <v>18.387923372709604</v>
      </c>
      <c r="CJ246" s="136" t="e">
        <f t="shared" si="232"/>
        <v>#DIV/0!</v>
      </c>
      <c r="CK246" s="136" t="e">
        <f t="shared" si="232"/>
        <v>#DIV/0!</v>
      </c>
      <c r="CL246" s="136" t="e">
        <f t="shared" si="232"/>
        <v>#DIV/0!</v>
      </c>
      <c r="CM246" s="136" t="e">
        <f t="shared" si="232"/>
        <v>#DIV/0!</v>
      </c>
      <c r="CN246" s="136" t="e">
        <f t="shared" si="232"/>
        <v>#DIV/0!</v>
      </c>
      <c r="CP246" s="80">
        <f t="shared" si="246"/>
        <v>25</v>
      </c>
      <c r="CQ246" s="136">
        <f t="shared" ca="1" si="247"/>
        <v>99.46961464547158</v>
      </c>
      <c r="CR246" s="136">
        <f t="shared" ca="1" si="233"/>
        <v>61.026936096034717</v>
      </c>
      <c r="CS246" s="136">
        <f t="shared" ca="1" si="233"/>
        <v>44.015842792834547</v>
      </c>
      <c r="CT246" s="136">
        <f t="shared" ca="1" si="233"/>
        <v>34.421064268413723</v>
      </c>
      <c r="CU246" s="136">
        <f t="shared" ca="1" si="233"/>
        <v>28.260671418723231</v>
      </c>
      <c r="CV246" s="136">
        <f t="shared" ca="1" si="233"/>
        <v>23.970612596323608</v>
      </c>
      <c r="CW246" s="136">
        <f t="shared" ca="1" si="233"/>
        <v>20.811379691703078</v>
      </c>
      <c r="CX246" s="136">
        <f t="shared" ca="1" si="233"/>
        <v>18.387923372709604</v>
      </c>
      <c r="CY246" s="136" t="e">
        <f t="shared" si="233"/>
        <v>#DIV/0!</v>
      </c>
      <c r="CZ246" s="136" t="e">
        <f t="shared" si="233"/>
        <v>#DIV/0!</v>
      </c>
      <c r="DA246" s="136" t="e">
        <f t="shared" si="233"/>
        <v>#DIV/0!</v>
      </c>
      <c r="DB246" s="136" t="e">
        <f t="shared" si="234"/>
        <v>#DIV/0!</v>
      </c>
      <c r="DC246" s="136" t="e">
        <f t="shared" si="234"/>
        <v>#DIV/0!</v>
      </c>
      <c r="DE246" s="80">
        <f t="shared" si="248"/>
        <v>25</v>
      </c>
      <c r="DF246" s="136">
        <f t="shared" ca="1" si="249"/>
        <v>99.46961464547158</v>
      </c>
      <c r="DG246" s="136">
        <f t="shared" ca="1" si="235"/>
        <v>61.026936096034717</v>
      </c>
      <c r="DH246" s="136">
        <f t="shared" ca="1" si="235"/>
        <v>44.015842792834547</v>
      </c>
      <c r="DI246" s="136">
        <f t="shared" ca="1" si="235"/>
        <v>34.421064268413723</v>
      </c>
      <c r="DJ246" s="136">
        <f t="shared" ca="1" si="235"/>
        <v>28.260671418723231</v>
      </c>
      <c r="DK246" s="136">
        <f t="shared" ca="1" si="235"/>
        <v>23.970612596323608</v>
      </c>
      <c r="DL246" s="136">
        <f t="shared" ca="1" si="235"/>
        <v>20.811379691703078</v>
      </c>
      <c r="DM246" s="136">
        <f t="shared" ca="1" si="235"/>
        <v>18.387923372709604</v>
      </c>
      <c r="DN246" s="136" t="e">
        <f t="shared" si="235"/>
        <v>#DIV/0!</v>
      </c>
      <c r="DO246" s="136" t="e">
        <f t="shared" si="235"/>
        <v>#DIV/0!</v>
      </c>
      <c r="DP246" s="136" t="e">
        <f t="shared" si="235"/>
        <v>#DIV/0!</v>
      </c>
      <c r="DQ246" s="136" t="e">
        <f t="shared" si="236"/>
        <v>#DIV/0!</v>
      </c>
      <c r="DR246" s="136" t="e">
        <f t="shared" si="236"/>
        <v>#DIV/0!</v>
      </c>
      <c r="DT246" s="80">
        <f t="shared" si="250"/>
        <v>25</v>
      </c>
      <c r="DU246" s="136">
        <f t="shared" ca="1" si="251"/>
        <v>0</v>
      </c>
      <c r="DV246" s="136">
        <f t="shared" ca="1" si="237"/>
        <v>0</v>
      </c>
      <c r="DW246" s="136">
        <f t="shared" ca="1" si="237"/>
        <v>0</v>
      </c>
      <c r="DX246" s="136">
        <f t="shared" ca="1" si="237"/>
        <v>0</v>
      </c>
      <c r="DY246" s="136">
        <f t="shared" ca="1" si="237"/>
        <v>0</v>
      </c>
      <c r="DZ246" s="136">
        <f t="shared" ca="1" si="237"/>
        <v>0</v>
      </c>
      <c r="EA246" s="136">
        <f t="shared" ca="1" si="237"/>
        <v>0</v>
      </c>
      <c r="EB246" s="136">
        <f t="shared" ca="1" si="237"/>
        <v>0</v>
      </c>
      <c r="EC246" s="136" t="e">
        <f t="shared" si="237"/>
        <v>#DIV/0!</v>
      </c>
      <c r="ED246" s="136" t="e">
        <f t="shared" si="237"/>
        <v>#DIV/0!</v>
      </c>
      <c r="EE246" s="136" t="e">
        <f t="shared" si="237"/>
        <v>#DIV/0!</v>
      </c>
      <c r="EF246" s="136" t="e">
        <f t="shared" si="238"/>
        <v>#DIV/0!</v>
      </c>
      <c r="EG246" s="136" t="e">
        <f t="shared" si="238"/>
        <v>#DIV/0!</v>
      </c>
      <c r="EI246" s="80">
        <f t="shared" si="252"/>
        <v>25</v>
      </c>
      <c r="EJ246" s="136">
        <f t="shared" ca="1" si="253"/>
        <v>0</v>
      </c>
      <c r="EK246" s="136">
        <f t="shared" ca="1" si="239"/>
        <v>0</v>
      </c>
      <c r="EL246" s="136">
        <f t="shared" ca="1" si="239"/>
        <v>0</v>
      </c>
      <c r="EM246" s="136">
        <f t="shared" ca="1" si="239"/>
        <v>0</v>
      </c>
      <c r="EN246" s="136">
        <f t="shared" ca="1" si="239"/>
        <v>0</v>
      </c>
      <c r="EO246" s="136">
        <f t="shared" ca="1" si="239"/>
        <v>0</v>
      </c>
      <c r="EP246" s="136">
        <f t="shared" ca="1" si="239"/>
        <v>0</v>
      </c>
      <c r="EQ246" s="136">
        <f t="shared" ca="1" si="239"/>
        <v>0</v>
      </c>
      <c r="ER246" s="136" t="e">
        <f t="shared" si="239"/>
        <v>#DIV/0!</v>
      </c>
      <c r="ES246" s="136" t="e">
        <f t="shared" si="239"/>
        <v>#DIV/0!</v>
      </c>
      <c r="ET246" s="136" t="e">
        <f t="shared" si="239"/>
        <v>#DIV/0!</v>
      </c>
      <c r="EU246" s="136" t="e">
        <f t="shared" si="240"/>
        <v>#DIV/0!</v>
      </c>
      <c r="EV246" s="136" t="e">
        <f t="shared" si="240"/>
        <v>#DIV/0!</v>
      </c>
    </row>
    <row r="247" spans="1:155">
      <c r="A247" t="s">
        <v>108</v>
      </c>
      <c r="S247" s="25">
        <f t="shared" si="241"/>
        <v>30</v>
      </c>
      <c r="T247" s="399">
        <f t="shared" ca="1" si="226"/>
        <v>0</v>
      </c>
      <c r="U247" s="399">
        <f t="shared" ca="1" si="226"/>
        <v>0</v>
      </c>
      <c r="V247" s="399">
        <f t="shared" ca="1" si="226"/>
        <v>0</v>
      </c>
      <c r="W247" s="399">
        <f t="shared" ca="1" si="226"/>
        <v>0</v>
      </c>
      <c r="X247" s="399">
        <f t="shared" ca="1" si="226"/>
        <v>0</v>
      </c>
      <c r="Y247" s="399">
        <f t="shared" ca="1" si="226"/>
        <v>0</v>
      </c>
      <c r="Z247" s="399">
        <f t="shared" ca="1" si="226"/>
        <v>0</v>
      </c>
      <c r="AA247" s="399">
        <f t="shared" ca="1" si="226"/>
        <v>0</v>
      </c>
      <c r="AB247" s="399" t="e">
        <f t="shared" si="226"/>
        <v>#DIV/0!</v>
      </c>
      <c r="AC247" s="399" t="e">
        <f t="shared" si="226"/>
        <v>#DIV/0!</v>
      </c>
      <c r="AD247" s="399" t="e">
        <f t="shared" si="226"/>
        <v>#DIV/0!</v>
      </c>
      <c r="AE247" s="399"/>
      <c r="AF247" s="399"/>
      <c r="AH247" s="83">
        <f t="shared" si="242"/>
        <v>30</v>
      </c>
      <c r="AI247" s="136">
        <f t="shared" ca="1" si="227"/>
        <v>0</v>
      </c>
      <c r="AJ247" s="136">
        <f t="shared" ca="1" si="227"/>
        <v>0</v>
      </c>
      <c r="AK247" s="136">
        <f t="shared" ca="1" si="227"/>
        <v>0</v>
      </c>
      <c r="AL247" s="136">
        <f t="shared" ca="1" si="227"/>
        <v>0</v>
      </c>
      <c r="AM247" s="136">
        <f t="shared" ca="1" si="227"/>
        <v>0</v>
      </c>
      <c r="AN247" s="136">
        <f t="shared" ca="1" si="227"/>
        <v>0</v>
      </c>
      <c r="AO247" s="136">
        <f t="shared" ca="1" si="227"/>
        <v>0</v>
      </c>
      <c r="AP247" s="136">
        <f t="shared" ca="1" si="227"/>
        <v>0</v>
      </c>
      <c r="AQ247" s="136" t="e">
        <f t="shared" si="227"/>
        <v>#DIV/0!</v>
      </c>
      <c r="AR247" s="136" t="e">
        <f t="shared" si="227"/>
        <v>#DIV/0!</v>
      </c>
      <c r="AS247" s="136" t="e">
        <f t="shared" si="227"/>
        <v>#DIV/0!</v>
      </c>
      <c r="AT247" s="136" t="e">
        <f t="shared" si="228"/>
        <v>#DIV/0!</v>
      </c>
      <c r="AU247" s="136" t="e">
        <f t="shared" si="229"/>
        <v>#DIV/0!</v>
      </c>
      <c r="AW247" s="80">
        <f t="shared" si="243"/>
        <v>30</v>
      </c>
      <c r="AX247" s="136">
        <f t="shared" ca="1" si="230"/>
        <v>0</v>
      </c>
      <c r="AY247" s="136">
        <f t="shared" ca="1" si="230"/>
        <v>0</v>
      </c>
      <c r="AZ247" s="136">
        <f t="shared" ca="1" si="230"/>
        <v>0</v>
      </c>
      <c r="BA247" s="136">
        <f t="shared" ca="1" si="230"/>
        <v>0</v>
      </c>
      <c r="BB247" s="136">
        <f t="shared" ca="1" si="230"/>
        <v>0</v>
      </c>
      <c r="BC247" s="136">
        <f t="shared" ca="1" si="230"/>
        <v>0</v>
      </c>
      <c r="BD247" s="136">
        <f t="shared" ca="1" si="230"/>
        <v>0</v>
      </c>
      <c r="BE247" s="136">
        <f t="shared" ca="1" si="230"/>
        <v>0</v>
      </c>
      <c r="BF247" s="136" t="e">
        <f t="shared" si="230"/>
        <v>#DIV/0!</v>
      </c>
      <c r="BG247" s="136" t="e">
        <f t="shared" si="230"/>
        <v>#DIV/0!</v>
      </c>
      <c r="BH247" s="136" t="e">
        <f t="shared" si="230"/>
        <v>#DIV/0!</v>
      </c>
      <c r="BI247" s="136" t="e">
        <f t="shared" si="230"/>
        <v>#DIV/0!</v>
      </c>
      <c r="BJ247" s="136" t="e">
        <f t="shared" si="230"/>
        <v>#DIV/0!</v>
      </c>
      <c r="BK247" s="62"/>
      <c r="BL247" s="80">
        <f t="shared" si="244"/>
        <v>30</v>
      </c>
      <c r="BM247" s="136">
        <f t="shared" ca="1" si="231"/>
        <v>0</v>
      </c>
      <c r="BN247" s="136">
        <f t="shared" ca="1" si="231"/>
        <v>0</v>
      </c>
      <c r="BO247" s="136">
        <f t="shared" ca="1" si="231"/>
        <v>0</v>
      </c>
      <c r="BP247" s="136">
        <f t="shared" ca="1" si="231"/>
        <v>0</v>
      </c>
      <c r="BQ247" s="136">
        <f t="shared" ca="1" si="231"/>
        <v>0</v>
      </c>
      <c r="BR247" s="136">
        <f t="shared" ca="1" si="231"/>
        <v>0</v>
      </c>
      <c r="BS247" s="136">
        <f t="shared" ca="1" si="231"/>
        <v>0</v>
      </c>
      <c r="BT247" s="136">
        <f t="shared" ca="1" si="231"/>
        <v>0</v>
      </c>
      <c r="BU247" s="136" t="e">
        <f t="shared" si="231"/>
        <v>#DIV/0!</v>
      </c>
      <c r="BV247" s="136" t="e">
        <f t="shared" si="231"/>
        <v>#DIV/0!</v>
      </c>
      <c r="BW247" s="136" t="e">
        <f t="shared" si="231"/>
        <v>#DIV/0!</v>
      </c>
      <c r="BX247" s="136" t="e">
        <f t="shared" si="231"/>
        <v>#DIV/0!</v>
      </c>
      <c r="BY247" s="136" t="e">
        <f t="shared" si="231"/>
        <v>#DIV/0!</v>
      </c>
      <c r="BZ247" s="62"/>
      <c r="CA247" s="80">
        <f t="shared" si="245"/>
        <v>30</v>
      </c>
      <c r="CB247" s="136">
        <f t="shared" ca="1" si="232"/>
        <v>99.46961464547158</v>
      </c>
      <c r="CC247" s="136">
        <f t="shared" ca="1" si="232"/>
        <v>61.026936096034731</v>
      </c>
      <c r="CD247" s="136">
        <f t="shared" ca="1" si="232"/>
        <v>44.015842792834555</v>
      </c>
      <c r="CE247" s="136">
        <f t="shared" ca="1" si="232"/>
        <v>34.42106426841373</v>
      </c>
      <c r="CF247" s="136">
        <f t="shared" ca="1" si="232"/>
        <v>28.260671418723238</v>
      </c>
      <c r="CG247" s="136">
        <f t="shared" ca="1" si="232"/>
        <v>23.970612596323608</v>
      </c>
      <c r="CH247" s="136">
        <f t="shared" ca="1" si="232"/>
        <v>20.811379691703078</v>
      </c>
      <c r="CI247" s="136">
        <f t="shared" ca="1" si="232"/>
        <v>18.387923372709611</v>
      </c>
      <c r="CJ247" s="136" t="e">
        <f t="shared" si="232"/>
        <v>#DIV/0!</v>
      </c>
      <c r="CK247" s="136" t="e">
        <f t="shared" si="232"/>
        <v>#DIV/0!</v>
      </c>
      <c r="CL247" s="136" t="e">
        <f t="shared" si="232"/>
        <v>#DIV/0!</v>
      </c>
      <c r="CM247" s="136" t="e">
        <f t="shared" si="232"/>
        <v>#DIV/0!</v>
      </c>
      <c r="CN247" s="136" t="e">
        <f t="shared" si="232"/>
        <v>#DIV/0!</v>
      </c>
      <c r="CP247" s="80">
        <f t="shared" si="246"/>
        <v>30</v>
      </c>
      <c r="CQ247" s="136">
        <f t="shared" ca="1" si="247"/>
        <v>99.46961464547158</v>
      </c>
      <c r="CR247" s="136">
        <f t="shared" ca="1" si="233"/>
        <v>61.026936096034731</v>
      </c>
      <c r="CS247" s="136">
        <f t="shared" ca="1" si="233"/>
        <v>44.015842792834555</v>
      </c>
      <c r="CT247" s="136">
        <f t="shared" ca="1" si="233"/>
        <v>34.42106426841373</v>
      </c>
      <c r="CU247" s="136">
        <f t="shared" ca="1" si="233"/>
        <v>28.260671418723238</v>
      </c>
      <c r="CV247" s="136">
        <f t="shared" ca="1" si="233"/>
        <v>23.970612596323608</v>
      </c>
      <c r="CW247" s="136">
        <f t="shared" ca="1" si="233"/>
        <v>20.811379691703078</v>
      </c>
      <c r="CX247" s="136">
        <f t="shared" ca="1" si="233"/>
        <v>18.387923372709611</v>
      </c>
      <c r="CY247" s="136" t="e">
        <f t="shared" si="233"/>
        <v>#DIV/0!</v>
      </c>
      <c r="CZ247" s="136" t="e">
        <f t="shared" si="233"/>
        <v>#DIV/0!</v>
      </c>
      <c r="DA247" s="136" t="e">
        <f t="shared" si="233"/>
        <v>#DIV/0!</v>
      </c>
      <c r="DB247" s="136" t="e">
        <f t="shared" si="234"/>
        <v>#DIV/0!</v>
      </c>
      <c r="DC247" s="136" t="e">
        <f t="shared" si="234"/>
        <v>#DIV/0!</v>
      </c>
      <c r="DE247" s="80">
        <f t="shared" si="248"/>
        <v>30</v>
      </c>
      <c r="DF247" s="136">
        <f t="shared" ca="1" si="249"/>
        <v>99.46961464547158</v>
      </c>
      <c r="DG247" s="136">
        <f t="shared" ca="1" si="235"/>
        <v>61.026936096034731</v>
      </c>
      <c r="DH247" s="136">
        <f t="shared" ca="1" si="235"/>
        <v>44.015842792834555</v>
      </c>
      <c r="DI247" s="136">
        <f t="shared" ca="1" si="235"/>
        <v>34.42106426841373</v>
      </c>
      <c r="DJ247" s="136">
        <f t="shared" ca="1" si="235"/>
        <v>28.260671418723238</v>
      </c>
      <c r="DK247" s="136">
        <f t="shared" ca="1" si="235"/>
        <v>23.970612596323608</v>
      </c>
      <c r="DL247" s="136">
        <f t="shared" ca="1" si="235"/>
        <v>20.811379691703078</v>
      </c>
      <c r="DM247" s="136">
        <f t="shared" ca="1" si="235"/>
        <v>18.387923372709611</v>
      </c>
      <c r="DN247" s="136" t="e">
        <f t="shared" si="235"/>
        <v>#DIV/0!</v>
      </c>
      <c r="DO247" s="136" t="e">
        <f t="shared" si="235"/>
        <v>#DIV/0!</v>
      </c>
      <c r="DP247" s="136" t="e">
        <f t="shared" si="235"/>
        <v>#DIV/0!</v>
      </c>
      <c r="DQ247" s="136" t="e">
        <f t="shared" si="236"/>
        <v>#DIV/0!</v>
      </c>
      <c r="DR247" s="136" t="e">
        <f t="shared" si="236"/>
        <v>#DIV/0!</v>
      </c>
      <c r="DT247" s="80">
        <f t="shared" si="250"/>
        <v>30</v>
      </c>
      <c r="DU247" s="136">
        <f t="shared" ca="1" si="251"/>
        <v>0</v>
      </c>
      <c r="DV247" s="136">
        <f t="shared" ca="1" si="237"/>
        <v>0</v>
      </c>
      <c r="DW247" s="136">
        <f t="shared" ca="1" si="237"/>
        <v>0</v>
      </c>
      <c r="DX247" s="136">
        <f t="shared" ca="1" si="237"/>
        <v>0</v>
      </c>
      <c r="DY247" s="136">
        <f t="shared" ca="1" si="237"/>
        <v>0</v>
      </c>
      <c r="DZ247" s="136">
        <f t="shared" ca="1" si="237"/>
        <v>0</v>
      </c>
      <c r="EA247" s="136">
        <f t="shared" ca="1" si="237"/>
        <v>0</v>
      </c>
      <c r="EB247" s="136">
        <f t="shared" ca="1" si="237"/>
        <v>0</v>
      </c>
      <c r="EC247" s="136" t="e">
        <f t="shared" si="237"/>
        <v>#DIV/0!</v>
      </c>
      <c r="ED247" s="136" t="e">
        <f t="shared" si="237"/>
        <v>#DIV/0!</v>
      </c>
      <c r="EE247" s="136" t="e">
        <f t="shared" si="237"/>
        <v>#DIV/0!</v>
      </c>
      <c r="EF247" s="136" t="e">
        <f t="shared" si="238"/>
        <v>#DIV/0!</v>
      </c>
      <c r="EG247" s="136" t="e">
        <f t="shared" si="238"/>
        <v>#DIV/0!</v>
      </c>
      <c r="EI247" s="80">
        <f t="shared" si="252"/>
        <v>30</v>
      </c>
      <c r="EJ247" s="136">
        <f t="shared" ca="1" si="253"/>
        <v>0</v>
      </c>
      <c r="EK247" s="136">
        <f t="shared" ca="1" si="239"/>
        <v>0</v>
      </c>
      <c r="EL247" s="136">
        <f t="shared" ca="1" si="239"/>
        <v>0</v>
      </c>
      <c r="EM247" s="136">
        <f t="shared" ca="1" si="239"/>
        <v>0</v>
      </c>
      <c r="EN247" s="136">
        <f t="shared" ca="1" si="239"/>
        <v>0</v>
      </c>
      <c r="EO247" s="136">
        <f t="shared" ca="1" si="239"/>
        <v>0</v>
      </c>
      <c r="EP247" s="136">
        <f t="shared" ca="1" si="239"/>
        <v>0</v>
      </c>
      <c r="EQ247" s="136">
        <f t="shared" ca="1" si="239"/>
        <v>0</v>
      </c>
      <c r="ER247" s="136" t="e">
        <f t="shared" si="239"/>
        <v>#DIV/0!</v>
      </c>
      <c r="ES247" s="136" t="e">
        <f t="shared" si="239"/>
        <v>#DIV/0!</v>
      </c>
      <c r="ET247" s="136" t="e">
        <f t="shared" si="239"/>
        <v>#DIV/0!</v>
      </c>
      <c r="EU247" s="136" t="e">
        <f t="shared" si="240"/>
        <v>#DIV/0!</v>
      </c>
      <c r="EV247" s="136" t="e">
        <f t="shared" si="240"/>
        <v>#DIV/0!</v>
      </c>
    </row>
    <row r="248" spans="1:155">
      <c r="S248" s="25">
        <f t="shared" si="241"/>
        <v>40</v>
      </c>
      <c r="T248" s="399">
        <f t="shared" ca="1" si="226"/>
        <v>0</v>
      </c>
      <c r="U248" s="399">
        <f t="shared" ca="1" si="226"/>
        <v>0</v>
      </c>
      <c r="V248" s="399">
        <f t="shared" ca="1" si="226"/>
        <v>0</v>
      </c>
      <c r="W248" s="399">
        <f t="shared" ca="1" si="226"/>
        <v>0</v>
      </c>
      <c r="X248" s="399">
        <f t="shared" ca="1" si="226"/>
        <v>0</v>
      </c>
      <c r="Y248" s="399">
        <f t="shared" ca="1" si="226"/>
        <v>0</v>
      </c>
      <c r="Z248" s="399">
        <f t="shared" ca="1" si="226"/>
        <v>0</v>
      </c>
      <c r="AA248" s="399" t="e">
        <f t="shared" si="226"/>
        <v>#DIV/0!</v>
      </c>
      <c r="AB248" s="399" t="e">
        <f t="shared" si="226"/>
        <v>#DIV/0!</v>
      </c>
      <c r="AC248" s="399" t="e">
        <f t="shared" si="226"/>
        <v>#DIV/0!</v>
      </c>
      <c r="AD248" s="399" t="e">
        <f t="shared" si="226"/>
        <v>#DIV/0!</v>
      </c>
      <c r="AE248" s="399"/>
      <c r="AF248" s="399"/>
      <c r="AH248" s="83">
        <f t="shared" si="242"/>
        <v>40</v>
      </c>
      <c r="AI248" s="136">
        <f t="shared" ca="1" si="227"/>
        <v>0</v>
      </c>
      <c r="AJ248" s="136">
        <f t="shared" ca="1" si="227"/>
        <v>0</v>
      </c>
      <c r="AK248" s="136">
        <f t="shared" ca="1" si="227"/>
        <v>0</v>
      </c>
      <c r="AL248" s="136">
        <f t="shared" ca="1" si="227"/>
        <v>0</v>
      </c>
      <c r="AM248" s="136">
        <f t="shared" ca="1" si="227"/>
        <v>0</v>
      </c>
      <c r="AN248" s="136">
        <f t="shared" ca="1" si="227"/>
        <v>0</v>
      </c>
      <c r="AO248" s="136">
        <f t="shared" ca="1" si="227"/>
        <v>0</v>
      </c>
      <c r="AP248" s="136" t="e">
        <f t="shared" si="227"/>
        <v>#DIV/0!</v>
      </c>
      <c r="AQ248" s="136" t="e">
        <f t="shared" si="227"/>
        <v>#DIV/0!</v>
      </c>
      <c r="AR248" s="136" t="e">
        <f t="shared" si="227"/>
        <v>#DIV/0!</v>
      </c>
      <c r="AS248" s="136" t="e">
        <f t="shared" si="227"/>
        <v>#DIV/0!</v>
      </c>
      <c r="AT248" s="136" t="e">
        <f t="shared" si="228"/>
        <v>#DIV/0!</v>
      </c>
      <c r="AU248" s="136" t="e">
        <f t="shared" si="229"/>
        <v>#DIV/0!</v>
      </c>
      <c r="AW248" s="80">
        <f t="shared" si="243"/>
        <v>40</v>
      </c>
      <c r="AX248" s="136">
        <f t="shared" ca="1" si="230"/>
        <v>0</v>
      </c>
      <c r="AY248" s="136">
        <f t="shared" ca="1" si="230"/>
        <v>0</v>
      </c>
      <c r="AZ248" s="136">
        <f t="shared" ca="1" si="230"/>
        <v>0</v>
      </c>
      <c r="BA248" s="136">
        <f t="shared" ca="1" si="230"/>
        <v>0</v>
      </c>
      <c r="BB248" s="136">
        <f t="shared" ca="1" si="230"/>
        <v>0</v>
      </c>
      <c r="BC248" s="136">
        <f t="shared" ca="1" si="230"/>
        <v>0</v>
      </c>
      <c r="BD248" s="136">
        <f t="shared" ca="1" si="230"/>
        <v>0</v>
      </c>
      <c r="BE248" s="136" t="e">
        <f t="shared" si="230"/>
        <v>#DIV/0!</v>
      </c>
      <c r="BF248" s="136" t="e">
        <f t="shared" si="230"/>
        <v>#DIV/0!</v>
      </c>
      <c r="BG248" s="136" t="e">
        <f t="shared" si="230"/>
        <v>#DIV/0!</v>
      </c>
      <c r="BH248" s="136" t="e">
        <f t="shared" si="230"/>
        <v>#DIV/0!</v>
      </c>
      <c r="BI248" s="136" t="e">
        <f t="shared" si="230"/>
        <v>#DIV/0!</v>
      </c>
      <c r="BJ248" s="136" t="e">
        <f t="shared" si="230"/>
        <v>#DIV/0!</v>
      </c>
      <c r="BK248" s="62"/>
      <c r="BL248" s="80">
        <f t="shared" si="244"/>
        <v>40</v>
      </c>
      <c r="BM248" s="136">
        <f t="shared" ca="1" si="231"/>
        <v>0</v>
      </c>
      <c r="BN248" s="136">
        <f t="shared" ca="1" si="231"/>
        <v>0</v>
      </c>
      <c r="BO248" s="136">
        <f t="shared" ca="1" si="231"/>
        <v>0</v>
      </c>
      <c r="BP248" s="136">
        <f t="shared" ca="1" si="231"/>
        <v>0</v>
      </c>
      <c r="BQ248" s="136">
        <f t="shared" ca="1" si="231"/>
        <v>0</v>
      </c>
      <c r="BR248" s="136">
        <f t="shared" ca="1" si="231"/>
        <v>0</v>
      </c>
      <c r="BS248" s="136">
        <f t="shared" ca="1" si="231"/>
        <v>0</v>
      </c>
      <c r="BT248" s="136" t="e">
        <f t="shared" si="231"/>
        <v>#DIV/0!</v>
      </c>
      <c r="BU248" s="136" t="e">
        <f t="shared" si="231"/>
        <v>#DIV/0!</v>
      </c>
      <c r="BV248" s="136" t="e">
        <f t="shared" si="231"/>
        <v>#DIV/0!</v>
      </c>
      <c r="BW248" s="136" t="e">
        <f t="shared" si="231"/>
        <v>#DIV/0!</v>
      </c>
      <c r="BX248" s="136" t="e">
        <f t="shared" si="231"/>
        <v>#DIV/0!</v>
      </c>
      <c r="BY248" s="136" t="e">
        <f t="shared" si="231"/>
        <v>#DIV/0!</v>
      </c>
      <c r="BZ248" s="62"/>
      <c r="CA248" s="80">
        <f t="shared" si="245"/>
        <v>40</v>
      </c>
      <c r="CB248" s="136">
        <f t="shared" ca="1" si="232"/>
        <v>99.46961464547158</v>
      </c>
      <c r="CC248" s="136">
        <f t="shared" ca="1" si="232"/>
        <v>61.026936096034731</v>
      </c>
      <c r="CD248" s="136">
        <f t="shared" ca="1" si="232"/>
        <v>44.015842792834555</v>
      </c>
      <c r="CE248" s="136">
        <f t="shared" ca="1" si="232"/>
        <v>34.42106426841373</v>
      </c>
      <c r="CF248" s="136">
        <f t="shared" ca="1" si="232"/>
        <v>28.260671418723238</v>
      </c>
      <c r="CG248" s="136">
        <f t="shared" ca="1" si="232"/>
        <v>23.970612596323608</v>
      </c>
      <c r="CH248" s="136">
        <f t="shared" ca="1" si="232"/>
        <v>20.811379691703078</v>
      </c>
      <c r="CI248" s="136" t="e">
        <f t="shared" si="232"/>
        <v>#DIV/0!</v>
      </c>
      <c r="CJ248" s="136" t="e">
        <f t="shared" si="232"/>
        <v>#DIV/0!</v>
      </c>
      <c r="CK248" s="136" t="e">
        <f t="shared" si="232"/>
        <v>#DIV/0!</v>
      </c>
      <c r="CL248" s="136" t="e">
        <f t="shared" si="232"/>
        <v>#DIV/0!</v>
      </c>
      <c r="CM248" s="136" t="e">
        <f t="shared" si="232"/>
        <v>#DIV/0!</v>
      </c>
      <c r="CN248" s="136" t="e">
        <f t="shared" si="232"/>
        <v>#DIV/0!</v>
      </c>
      <c r="CP248" s="80">
        <f t="shared" si="246"/>
        <v>40</v>
      </c>
      <c r="CQ248" s="136">
        <f t="shared" ca="1" si="247"/>
        <v>99.46961464547158</v>
      </c>
      <c r="CR248" s="136">
        <f t="shared" ca="1" si="233"/>
        <v>61.026936096034731</v>
      </c>
      <c r="CS248" s="136">
        <f t="shared" ca="1" si="233"/>
        <v>44.015842792834555</v>
      </c>
      <c r="CT248" s="136">
        <f t="shared" ca="1" si="233"/>
        <v>34.42106426841373</v>
      </c>
      <c r="CU248" s="136">
        <f t="shared" ca="1" si="233"/>
        <v>28.260671418723238</v>
      </c>
      <c r="CV248" s="136">
        <f t="shared" ca="1" si="233"/>
        <v>23.970612596323608</v>
      </c>
      <c r="CW248" s="136">
        <f t="shared" ca="1" si="233"/>
        <v>20.811379691703078</v>
      </c>
      <c r="CX248" s="136" t="e">
        <f t="shared" si="233"/>
        <v>#DIV/0!</v>
      </c>
      <c r="CY248" s="136" t="e">
        <f t="shared" si="233"/>
        <v>#DIV/0!</v>
      </c>
      <c r="CZ248" s="136" t="e">
        <f t="shared" si="233"/>
        <v>#DIV/0!</v>
      </c>
      <c r="DA248" s="136" t="e">
        <f t="shared" si="233"/>
        <v>#DIV/0!</v>
      </c>
      <c r="DB248" s="136" t="e">
        <f t="shared" si="234"/>
        <v>#DIV/0!</v>
      </c>
      <c r="DC248" s="136" t="e">
        <f t="shared" si="234"/>
        <v>#DIV/0!</v>
      </c>
      <c r="DE248" s="80">
        <f t="shared" si="248"/>
        <v>40</v>
      </c>
      <c r="DF248" s="136">
        <f t="shared" ca="1" si="249"/>
        <v>99.46961464547158</v>
      </c>
      <c r="DG248" s="136">
        <f t="shared" ca="1" si="235"/>
        <v>61.026936096034731</v>
      </c>
      <c r="DH248" s="136">
        <f t="shared" ca="1" si="235"/>
        <v>44.015842792834555</v>
      </c>
      <c r="DI248" s="136">
        <f t="shared" ca="1" si="235"/>
        <v>34.42106426841373</v>
      </c>
      <c r="DJ248" s="136">
        <f t="shared" ca="1" si="235"/>
        <v>28.260671418723238</v>
      </c>
      <c r="DK248" s="136">
        <f t="shared" ca="1" si="235"/>
        <v>23.970612596323608</v>
      </c>
      <c r="DL248" s="136">
        <f t="shared" ca="1" si="235"/>
        <v>20.811379691703078</v>
      </c>
      <c r="DM248" s="136" t="e">
        <f t="shared" si="235"/>
        <v>#DIV/0!</v>
      </c>
      <c r="DN248" s="136" t="e">
        <f t="shared" si="235"/>
        <v>#DIV/0!</v>
      </c>
      <c r="DO248" s="136" t="e">
        <f t="shared" si="235"/>
        <v>#DIV/0!</v>
      </c>
      <c r="DP248" s="136" t="e">
        <f t="shared" si="235"/>
        <v>#DIV/0!</v>
      </c>
      <c r="DQ248" s="136" t="e">
        <f t="shared" si="236"/>
        <v>#DIV/0!</v>
      </c>
      <c r="DR248" s="136" t="e">
        <f t="shared" si="236"/>
        <v>#DIV/0!</v>
      </c>
      <c r="DT248" s="80">
        <f t="shared" si="250"/>
        <v>40</v>
      </c>
      <c r="DU248" s="136">
        <f t="shared" ca="1" si="251"/>
        <v>0</v>
      </c>
      <c r="DV248" s="136">
        <f t="shared" ca="1" si="237"/>
        <v>0</v>
      </c>
      <c r="DW248" s="136">
        <f t="shared" ca="1" si="237"/>
        <v>0</v>
      </c>
      <c r="DX248" s="136">
        <f t="shared" ca="1" si="237"/>
        <v>0</v>
      </c>
      <c r="DY248" s="136">
        <f t="shared" ca="1" si="237"/>
        <v>0</v>
      </c>
      <c r="DZ248" s="136">
        <f t="shared" ca="1" si="237"/>
        <v>0</v>
      </c>
      <c r="EA248" s="136">
        <f t="shared" ca="1" si="237"/>
        <v>0</v>
      </c>
      <c r="EB248" s="136" t="e">
        <f t="shared" si="237"/>
        <v>#DIV/0!</v>
      </c>
      <c r="EC248" s="136" t="e">
        <f t="shared" si="237"/>
        <v>#DIV/0!</v>
      </c>
      <c r="ED248" s="136" t="e">
        <f t="shared" si="237"/>
        <v>#DIV/0!</v>
      </c>
      <c r="EE248" s="136" t="e">
        <f t="shared" si="237"/>
        <v>#DIV/0!</v>
      </c>
      <c r="EF248" s="136" t="e">
        <f t="shared" si="238"/>
        <v>#DIV/0!</v>
      </c>
      <c r="EG248" s="136" t="e">
        <f t="shared" si="238"/>
        <v>#DIV/0!</v>
      </c>
      <c r="EI248" s="80">
        <f t="shared" si="252"/>
        <v>40</v>
      </c>
      <c r="EJ248" s="136">
        <f t="shared" ca="1" si="253"/>
        <v>0</v>
      </c>
      <c r="EK248" s="136">
        <f t="shared" ca="1" si="239"/>
        <v>0</v>
      </c>
      <c r="EL248" s="136">
        <f t="shared" ca="1" si="239"/>
        <v>0</v>
      </c>
      <c r="EM248" s="136">
        <f t="shared" ca="1" si="239"/>
        <v>0</v>
      </c>
      <c r="EN248" s="136">
        <f t="shared" ca="1" si="239"/>
        <v>0</v>
      </c>
      <c r="EO248" s="136">
        <f t="shared" ca="1" si="239"/>
        <v>0</v>
      </c>
      <c r="EP248" s="136">
        <f t="shared" ca="1" si="239"/>
        <v>0</v>
      </c>
      <c r="EQ248" s="136" t="e">
        <f t="shared" si="239"/>
        <v>#DIV/0!</v>
      </c>
      <c r="ER248" s="136" t="e">
        <f t="shared" si="239"/>
        <v>#DIV/0!</v>
      </c>
      <c r="ES248" s="136" t="e">
        <f t="shared" si="239"/>
        <v>#DIV/0!</v>
      </c>
      <c r="ET248" s="136" t="e">
        <f t="shared" si="239"/>
        <v>#DIV/0!</v>
      </c>
      <c r="EU248" s="136" t="e">
        <f t="shared" si="240"/>
        <v>#DIV/0!</v>
      </c>
      <c r="EV248" s="136" t="e">
        <f t="shared" si="240"/>
        <v>#DIV/0!</v>
      </c>
    </row>
    <row r="249" spans="1:155">
      <c r="S249" s="25">
        <f t="shared" si="241"/>
        <v>50</v>
      </c>
      <c r="T249" s="399">
        <f t="shared" ca="1" si="226"/>
        <v>0</v>
      </c>
      <c r="U249" s="399">
        <f t="shared" ca="1" si="226"/>
        <v>0</v>
      </c>
      <c r="V249" s="399">
        <f t="shared" ca="1" si="226"/>
        <v>0</v>
      </c>
      <c r="W249" s="399">
        <f t="shared" ca="1" si="226"/>
        <v>0</v>
      </c>
      <c r="X249" s="399">
        <f t="shared" ca="1" si="226"/>
        <v>0</v>
      </c>
      <c r="Y249" s="399">
        <f t="shared" ca="1" si="226"/>
        <v>0</v>
      </c>
      <c r="Z249" s="399" t="e">
        <f t="shared" si="226"/>
        <v>#DIV/0!</v>
      </c>
      <c r="AA249" s="399" t="e">
        <f t="shared" si="226"/>
        <v>#DIV/0!</v>
      </c>
      <c r="AB249" s="399" t="e">
        <f t="shared" si="226"/>
        <v>#DIV/0!</v>
      </c>
      <c r="AC249" s="399" t="e">
        <f t="shared" si="226"/>
        <v>#DIV/0!</v>
      </c>
      <c r="AD249" s="399" t="e">
        <f t="shared" si="226"/>
        <v>#DIV/0!</v>
      </c>
      <c r="AE249" s="399"/>
      <c r="AF249" s="399"/>
      <c r="AH249" s="83">
        <f t="shared" si="242"/>
        <v>50</v>
      </c>
      <c r="AI249" s="136">
        <f t="shared" ca="1" si="227"/>
        <v>0</v>
      </c>
      <c r="AJ249" s="136">
        <f t="shared" ca="1" si="227"/>
        <v>0</v>
      </c>
      <c r="AK249" s="136">
        <f t="shared" ca="1" si="227"/>
        <v>0</v>
      </c>
      <c r="AL249" s="136">
        <f t="shared" ca="1" si="227"/>
        <v>0</v>
      </c>
      <c r="AM249" s="136">
        <f t="shared" ca="1" si="227"/>
        <v>0</v>
      </c>
      <c r="AN249" s="136">
        <f t="shared" ca="1" si="227"/>
        <v>0</v>
      </c>
      <c r="AO249" s="136" t="e">
        <f t="shared" si="227"/>
        <v>#DIV/0!</v>
      </c>
      <c r="AP249" s="136" t="e">
        <f t="shared" si="227"/>
        <v>#DIV/0!</v>
      </c>
      <c r="AQ249" s="136" t="e">
        <f t="shared" si="227"/>
        <v>#DIV/0!</v>
      </c>
      <c r="AR249" s="136" t="e">
        <f t="shared" si="227"/>
        <v>#DIV/0!</v>
      </c>
      <c r="AS249" s="136" t="e">
        <f t="shared" si="227"/>
        <v>#DIV/0!</v>
      </c>
      <c r="AT249" s="136" t="e">
        <f t="shared" si="228"/>
        <v>#DIV/0!</v>
      </c>
      <c r="AU249" s="136" t="e">
        <f t="shared" si="229"/>
        <v>#DIV/0!</v>
      </c>
      <c r="AW249" s="80">
        <f t="shared" si="243"/>
        <v>50</v>
      </c>
      <c r="AX249" s="136">
        <f t="shared" ca="1" si="230"/>
        <v>0</v>
      </c>
      <c r="AY249" s="136">
        <f t="shared" ca="1" si="230"/>
        <v>0</v>
      </c>
      <c r="AZ249" s="136">
        <f t="shared" ca="1" si="230"/>
        <v>0</v>
      </c>
      <c r="BA249" s="136">
        <f t="shared" ca="1" si="230"/>
        <v>0</v>
      </c>
      <c r="BB249" s="136">
        <f t="shared" ca="1" si="230"/>
        <v>0</v>
      </c>
      <c r="BC249" s="136">
        <f t="shared" ca="1" si="230"/>
        <v>0</v>
      </c>
      <c r="BD249" s="136" t="e">
        <f t="shared" si="230"/>
        <v>#DIV/0!</v>
      </c>
      <c r="BE249" s="136" t="e">
        <f t="shared" si="230"/>
        <v>#DIV/0!</v>
      </c>
      <c r="BF249" s="136" t="e">
        <f t="shared" si="230"/>
        <v>#DIV/0!</v>
      </c>
      <c r="BG249" s="136" t="e">
        <f t="shared" si="230"/>
        <v>#DIV/0!</v>
      </c>
      <c r="BH249" s="136" t="e">
        <f t="shared" si="230"/>
        <v>#DIV/0!</v>
      </c>
      <c r="BI249" s="136" t="e">
        <f t="shared" si="230"/>
        <v>#DIV/0!</v>
      </c>
      <c r="BJ249" s="136" t="e">
        <f t="shared" si="230"/>
        <v>#DIV/0!</v>
      </c>
      <c r="BK249" s="62"/>
      <c r="BL249" s="80">
        <f t="shared" si="244"/>
        <v>50</v>
      </c>
      <c r="BM249" s="136">
        <f t="shared" ca="1" si="231"/>
        <v>0</v>
      </c>
      <c r="BN249" s="136">
        <f t="shared" ca="1" si="231"/>
        <v>0</v>
      </c>
      <c r="BO249" s="136">
        <f t="shared" ca="1" si="231"/>
        <v>0</v>
      </c>
      <c r="BP249" s="136">
        <f t="shared" ca="1" si="231"/>
        <v>0</v>
      </c>
      <c r="BQ249" s="136">
        <f t="shared" ca="1" si="231"/>
        <v>0</v>
      </c>
      <c r="BR249" s="136">
        <f t="shared" ca="1" si="231"/>
        <v>0</v>
      </c>
      <c r="BS249" s="136" t="e">
        <f t="shared" si="231"/>
        <v>#DIV/0!</v>
      </c>
      <c r="BT249" s="136" t="e">
        <f t="shared" si="231"/>
        <v>#DIV/0!</v>
      </c>
      <c r="BU249" s="136" t="e">
        <f t="shared" si="231"/>
        <v>#DIV/0!</v>
      </c>
      <c r="BV249" s="136" t="e">
        <f t="shared" si="231"/>
        <v>#DIV/0!</v>
      </c>
      <c r="BW249" s="136" t="e">
        <f t="shared" si="231"/>
        <v>#DIV/0!</v>
      </c>
      <c r="BX249" s="136" t="e">
        <f t="shared" si="231"/>
        <v>#DIV/0!</v>
      </c>
      <c r="BY249" s="136" t="e">
        <f t="shared" si="231"/>
        <v>#DIV/0!</v>
      </c>
      <c r="BZ249" s="62"/>
      <c r="CA249" s="80">
        <f t="shared" si="245"/>
        <v>50</v>
      </c>
      <c r="CB249" s="136">
        <f t="shared" ca="1" si="232"/>
        <v>99.46961464547158</v>
      </c>
      <c r="CC249" s="136">
        <f t="shared" ca="1" si="232"/>
        <v>61.026936096034731</v>
      </c>
      <c r="CD249" s="136">
        <f t="shared" ca="1" si="232"/>
        <v>44.015842792834547</v>
      </c>
      <c r="CE249" s="136">
        <f t="shared" ca="1" si="232"/>
        <v>34.42106426841373</v>
      </c>
      <c r="CF249" s="136">
        <f t="shared" ca="1" si="232"/>
        <v>28.260671418723231</v>
      </c>
      <c r="CG249" s="136">
        <f t="shared" ca="1" si="232"/>
        <v>23.970612596323608</v>
      </c>
      <c r="CH249" s="136" t="e">
        <f t="shared" si="232"/>
        <v>#DIV/0!</v>
      </c>
      <c r="CI249" s="136" t="e">
        <f t="shared" si="232"/>
        <v>#DIV/0!</v>
      </c>
      <c r="CJ249" s="136" t="e">
        <f t="shared" si="232"/>
        <v>#DIV/0!</v>
      </c>
      <c r="CK249" s="136" t="e">
        <f t="shared" si="232"/>
        <v>#DIV/0!</v>
      </c>
      <c r="CL249" s="136" t="e">
        <f t="shared" si="232"/>
        <v>#DIV/0!</v>
      </c>
      <c r="CM249" s="136" t="e">
        <f t="shared" si="232"/>
        <v>#DIV/0!</v>
      </c>
      <c r="CN249" s="136" t="e">
        <f t="shared" si="232"/>
        <v>#DIV/0!</v>
      </c>
      <c r="CP249" s="80">
        <f t="shared" si="246"/>
        <v>50</v>
      </c>
      <c r="CQ249" s="136">
        <f t="shared" ca="1" si="247"/>
        <v>99.46961464547158</v>
      </c>
      <c r="CR249" s="136">
        <f t="shared" ca="1" si="233"/>
        <v>61.026936096034731</v>
      </c>
      <c r="CS249" s="136">
        <f t="shared" ca="1" si="233"/>
        <v>44.015842792834547</v>
      </c>
      <c r="CT249" s="136">
        <f t="shared" ca="1" si="233"/>
        <v>34.42106426841373</v>
      </c>
      <c r="CU249" s="136">
        <f t="shared" ca="1" si="233"/>
        <v>28.260671418723231</v>
      </c>
      <c r="CV249" s="136">
        <f t="shared" ca="1" si="233"/>
        <v>23.970612596323608</v>
      </c>
      <c r="CW249" s="136" t="e">
        <f t="shared" si="233"/>
        <v>#DIV/0!</v>
      </c>
      <c r="CX249" s="136" t="e">
        <f t="shared" si="233"/>
        <v>#DIV/0!</v>
      </c>
      <c r="CY249" s="136" t="e">
        <f t="shared" si="233"/>
        <v>#DIV/0!</v>
      </c>
      <c r="CZ249" s="136" t="e">
        <f t="shared" si="233"/>
        <v>#DIV/0!</v>
      </c>
      <c r="DA249" s="136" t="e">
        <f t="shared" si="233"/>
        <v>#DIV/0!</v>
      </c>
      <c r="DB249" s="136" t="e">
        <f t="shared" si="234"/>
        <v>#DIV/0!</v>
      </c>
      <c r="DC249" s="136" t="e">
        <f t="shared" si="234"/>
        <v>#DIV/0!</v>
      </c>
      <c r="DE249" s="80">
        <f t="shared" si="248"/>
        <v>50</v>
      </c>
      <c r="DF249" s="136">
        <f t="shared" ca="1" si="249"/>
        <v>99.46961464547158</v>
      </c>
      <c r="DG249" s="136">
        <f t="shared" ca="1" si="235"/>
        <v>61.026936096034731</v>
      </c>
      <c r="DH249" s="136">
        <f t="shared" ca="1" si="235"/>
        <v>44.015842792834547</v>
      </c>
      <c r="DI249" s="136">
        <f t="shared" ca="1" si="235"/>
        <v>34.42106426841373</v>
      </c>
      <c r="DJ249" s="136">
        <f t="shared" ca="1" si="235"/>
        <v>28.260671418723231</v>
      </c>
      <c r="DK249" s="136">
        <f t="shared" ca="1" si="235"/>
        <v>23.970612596323608</v>
      </c>
      <c r="DL249" s="136" t="e">
        <f t="shared" si="235"/>
        <v>#DIV/0!</v>
      </c>
      <c r="DM249" s="136" t="e">
        <f t="shared" si="235"/>
        <v>#DIV/0!</v>
      </c>
      <c r="DN249" s="136" t="e">
        <f t="shared" si="235"/>
        <v>#DIV/0!</v>
      </c>
      <c r="DO249" s="136" t="e">
        <f t="shared" si="235"/>
        <v>#DIV/0!</v>
      </c>
      <c r="DP249" s="136" t="e">
        <f t="shared" si="235"/>
        <v>#DIV/0!</v>
      </c>
      <c r="DQ249" s="136" t="e">
        <f t="shared" si="236"/>
        <v>#DIV/0!</v>
      </c>
      <c r="DR249" s="136" t="e">
        <f t="shared" si="236"/>
        <v>#DIV/0!</v>
      </c>
      <c r="DT249" s="80">
        <f t="shared" si="250"/>
        <v>50</v>
      </c>
      <c r="DU249" s="136">
        <f t="shared" ca="1" si="251"/>
        <v>0</v>
      </c>
      <c r="DV249" s="136">
        <f t="shared" ca="1" si="237"/>
        <v>0</v>
      </c>
      <c r="DW249" s="136">
        <f t="shared" ca="1" si="237"/>
        <v>0</v>
      </c>
      <c r="DX249" s="136">
        <f t="shared" ca="1" si="237"/>
        <v>0</v>
      </c>
      <c r="DY249" s="136">
        <f t="shared" ca="1" si="237"/>
        <v>0</v>
      </c>
      <c r="DZ249" s="136">
        <f t="shared" ca="1" si="237"/>
        <v>0</v>
      </c>
      <c r="EA249" s="136" t="e">
        <f t="shared" si="237"/>
        <v>#DIV/0!</v>
      </c>
      <c r="EB249" s="136" t="e">
        <f t="shared" si="237"/>
        <v>#DIV/0!</v>
      </c>
      <c r="EC249" s="136" t="e">
        <f t="shared" si="237"/>
        <v>#DIV/0!</v>
      </c>
      <c r="ED249" s="136" t="e">
        <f t="shared" si="237"/>
        <v>#DIV/0!</v>
      </c>
      <c r="EE249" s="136" t="e">
        <f t="shared" si="237"/>
        <v>#DIV/0!</v>
      </c>
      <c r="EF249" s="136" t="e">
        <f t="shared" si="238"/>
        <v>#DIV/0!</v>
      </c>
      <c r="EG249" s="136" t="e">
        <f t="shared" si="238"/>
        <v>#DIV/0!</v>
      </c>
      <c r="EI249" s="80">
        <f t="shared" si="252"/>
        <v>50</v>
      </c>
      <c r="EJ249" s="136">
        <f t="shared" ca="1" si="253"/>
        <v>0</v>
      </c>
      <c r="EK249" s="136">
        <f t="shared" ca="1" si="239"/>
        <v>0</v>
      </c>
      <c r="EL249" s="136">
        <f t="shared" ca="1" si="239"/>
        <v>0</v>
      </c>
      <c r="EM249" s="136">
        <f t="shared" ca="1" si="239"/>
        <v>0</v>
      </c>
      <c r="EN249" s="136">
        <f t="shared" ca="1" si="239"/>
        <v>0</v>
      </c>
      <c r="EO249" s="136">
        <f t="shared" ca="1" si="239"/>
        <v>0</v>
      </c>
      <c r="EP249" s="136" t="e">
        <f t="shared" si="239"/>
        <v>#DIV/0!</v>
      </c>
      <c r="EQ249" s="136" t="e">
        <f t="shared" si="239"/>
        <v>#DIV/0!</v>
      </c>
      <c r="ER249" s="136" t="e">
        <f t="shared" si="239"/>
        <v>#DIV/0!</v>
      </c>
      <c r="ES249" s="136" t="e">
        <f t="shared" si="239"/>
        <v>#DIV/0!</v>
      </c>
      <c r="ET249" s="136" t="e">
        <f t="shared" si="239"/>
        <v>#DIV/0!</v>
      </c>
      <c r="EU249" s="136" t="e">
        <f t="shared" si="240"/>
        <v>#DIV/0!</v>
      </c>
      <c r="EV249" s="136" t="e">
        <f t="shared" si="240"/>
        <v>#DIV/0!</v>
      </c>
    </row>
    <row r="250" spans="1:155">
      <c r="S250" s="25">
        <f t="shared" si="241"/>
        <v>60</v>
      </c>
      <c r="T250" s="399">
        <f t="shared" ca="1" si="226"/>
        <v>0</v>
      </c>
      <c r="U250" s="399">
        <f t="shared" ca="1" si="226"/>
        <v>0</v>
      </c>
      <c r="V250" s="399">
        <f t="shared" ca="1" si="226"/>
        <v>0</v>
      </c>
      <c r="W250" s="399">
        <f t="shared" ca="1" si="226"/>
        <v>0</v>
      </c>
      <c r="X250" s="399">
        <f t="shared" ca="1" si="226"/>
        <v>0</v>
      </c>
      <c r="Y250" s="399" t="e">
        <f t="shared" si="226"/>
        <v>#DIV/0!</v>
      </c>
      <c r="Z250" s="399" t="e">
        <f t="shared" si="226"/>
        <v>#DIV/0!</v>
      </c>
      <c r="AA250" s="399" t="e">
        <f t="shared" si="226"/>
        <v>#DIV/0!</v>
      </c>
      <c r="AB250" s="399" t="e">
        <f t="shared" si="226"/>
        <v>#DIV/0!</v>
      </c>
      <c r="AC250" s="399" t="e">
        <f t="shared" si="226"/>
        <v>#DIV/0!</v>
      </c>
      <c r="AD250" s="399" t="e">
        <f t="shared" si="226"/>
        <v>#DIV/0!</v>
      </c>
      <c r="AE250" s="399"/>
      <c r="AF250" s="399"/>
      <c r="AH250" s="83">
        <f t="shared" si="242"/>
        <v>60</v>
      </c>
      <c r="AI250" s="136">
        <f t="shared" ca="1" si="227"/>
        <v>0</v>
      </c>
      <c r="AJ250" s="136">
        <f t="shared" ca="1" si="227"/>
        <v>0</v>
      </c>
      <c r="AK250" s="136">
        <f t="shared" ca="1" si="227"/>
        <v>0</v>
      </c>
      <c r="AL250" s="136">
        <f t="shared" ca="1" si="227"/>
        <v>0</v>
      </c>
      <c r="AM250" s="136">
        <f t="shared" ca="1" si="227"/>
        <v>0</v>
      </c>
      <c r="AN250" s="136" t="e">
        <f t="shared" si="227"/>
        <v>#DIV/0!</v>
      </c>
      <c r="AO250" s="136" t="e">
        <f t="shared" si="227"/>
        <v>#DIV/0!</v>
      </c>
      <c r="AP250" s="136" t="e">
        <f t="shared" si="227"/>
        <v>#DIV/0!</v>
      </c>
      <c r="AQ250" s="136" t="e">
        <f t="shared" si="227"/>
        <v>#DIV/0!</v>
      </c>
      <c r="AR250" s="136" t="e">
        <f t="shared" si="227"/>
        <v>#DIV/0!</v>
      </c>
      <c r="AS250" s="136" t="e">
        <f t="shared" si="227"/>
        <v>#DIV/0!</v>
      </c>
      <c r="AT250" s="136" t="e">
        <f t="shared" si="228"/>
        <v>#DIV/0!</v>
      </c>
      <c r="AU250" s="136" t="e">
        <f t="shared" si="229"/>
        <v>#DIV/0!</v>
      </c>
      <c r="AW250" s="80">
        <f t="shared" si="243"/>
        <v>60</v>
      </c>
      <c r="AX250" s="136">
        <f t="shared" ca="1" si="230"/>
        <v>0</v>
      </c>
      <c r="AY250" s="136">
        <f t="shared" ca="1" si="230"/>
        <v>0</v>
      </c>
      <c r="AZ250" s="136">
        <f t="shared" ca="1" si="230"/>
        <v>0</v>
      </c>
      <c r="BA250" s="136">
        <f t="shared" ca="1" si="230"/>
        <v>0</v>
      </c>
      <c r="BB250" s="136">
        <f t="shared" ca="1" si="230"/>
        <v>0</v>
      </c>
      <c r="BC250" s="136" t="e">
        <f t="shared" si="230"/>
        <v>#DIV/0!</v>
      </c>
      <c r="BD250" s="136" t="e">
        <f t="shared" si="230"/>
        <v>#DIV/0!</v>
      </c>
      <c r="BE250" s="136" t="e">
        <f t="shared" si="230"/>
        <v>#DIV/0!</v>
      </c>
      <c r="BF250" s="136" t="e">
        <f t="shared" si="230"/>
        <v>#DIV/0!</v>
      </c>
      <c r="BG250" s="136" t="e">
        <f t="shared" si="230"/>
        <v>#DIV/0!</v>
      </c>
      <c r="BH250" s="136" t="e">
        <f t="shared" si="230"/>
        <v>#DIV/0!</v>
      </c>
      <c r="BI250" s="136" t="e">
        <f t="shared" si="230"/>
        <v>#DIV/0!</v>
      </c>
      <c r="BJ250" s="136" t="e">
        <f t="shared" si="230"/>
        <v>#DIV/0!</v>
      </c>
      <c r="BK250" s="62"/>
      <c r="BL250" s="80">
        <f t="shared" si="244"/>
        <v>60</v>
      </c>
      <c r="BM250" s="136">
        <f t="shared" ca="1" si="231"/>
        <v>0</v>
      </c>
      <c r="BN250" s="136">
        <f t="shared" ca="1" si="231"/>
        <v>0</v>
      </c>
      <c r="BO250" s="136">
        <f t="shared" ca="1" si="231"/>
        <v>0</v>
      </c>
      <c r="BP250" s="136">
        <f t="shared" ca="1" si="231"/>
        <v>0</v>
      </c>
      <c r="BQ250" s="136">
        <f t="shared" ca="1" si="231"/>
        <v>0</v>
      </c>
      <c r="BR250" s="136" t="e">
        <f t="shared" si="231"/>
        <v>#DIV/0!</v>
      </c>
      <c r="BS250" s="136" t="e">
        <f t="shared" si="231"/>
        <v>#DIV/0!</v>
      </c>
      <c r="BT250" s="136" t="e">
        <f t="shared" si="231"/>
        <v>#DIV/0!</v>
      </c>
      <c r="BU250" s="136" t="e">
        <f t="shared" si="231"/>
        <v>#DIV/0!</v>
      </c>
      <c r="BV250" s="136" t="e">
        <f t="shared" si="231"/>
        <v>#DIV/0!</v>
      </c>
      <c r="BW250" s="136" t="e">
        <f t="shared" si="231"/>
        <v>#DIV/0!</v>
      </c>
      <c r="BX250" s="136" t="e">
        <f t="shared" si="231"/>
        <v>#DIV/0!</v>
      </c>
      <c r="BY250" s="136" t="e">
        <f t="shared" si="231"/>
        <v>#DIV/0!</v>
      </c>
      <c r="BZ250" s="62"/>
      <c r="CA250" s="80">
        <f t="shared" si="245"/>
        <v>60</v>
      </c>
      <c r="CB250" s="136">
        <f t="shared" ca="1" si="232"/>
        <v>99.46961464547158</v>
      </c>
      <c r="CC250" s="136">
        <f t="shared" ca="1" si="232"/>
        <v>61.026936096034717</v>
      </c>
      <c r="CD250" s="136">
        <f t="shared" ca="1" si="232"/>
        <v>44.015842792834547</v>
      </c>
      <c r="CE250" s="136">
        <f t="shared" ca="1" si="232"/>
        <v>34.421064268413723</v>
      </c>
      <c r="CF250" s="136">
        <f t="shared" ca="1" si="232"/>
        <v>28.260671418723231</v>
      </c>
      <c r="CG250" s="136" t="e">
        <f t="shared" si="232"/>
        <v>#DIV/0!</v>
      </c>
      <c r="CH250" s="136" t="e">
        <f t="shared" si="232"/>
        <v>#DIV/0!</v>
      </c>
      <c r="CI250" s="136" t="e">
        <f t="shared" si="232"/>
        <v>#DIV/0!</v>
      </c>
      <c r="CJ250" s="136" t="e">
        <f t="shared" si="232"/>
        <v>#DIV/0!</v>
      </c>
      <c r="CK250" s="136" t="e">
        <f t="shared" si="232"/>
        <v>#DIV/0!</v>
      </c>
      <c r="CL250" s="136" t="e">
        <f t="shared" si="232"/>
        <v>#DIV/0!</v>
      </c>
      <c r="CM250" s="136" t="e">
        <f t="shared" si="232"/>
        <v>#DIV/0!</v>
      </c>
      <c r="CN250" s="136" t="e">
        <f t="shared" si="232"/>
        <v>#DIV/0!</v>
      </c>
      <c r="CP250" s="80">
        <f t="shared" si="246"/>
        <v>60</v>
      </c>
      <c r="CQ250" s="136">
        <f t="shared" ca="1" si="247"/>
        <v>99.46961464547158</v>
      </c>
      <c r="CR250" s="136">
        <f t="shared" ca="1" si="233"/>
        <v>61.026936096034717</v>
      </c>
      <c r="CS250" s="136">
        <f t="shared" ca="1" si="233"/>
        <v>44.015842792834547</v>
      </c>
      <c r="CT250" s="136">
        <f t="shared" ca="1" si="233"/>
        <v>34.421064268413723</v>
      </c>
      <c r="CU250" s="136">
        <f t="shared" ca="1" si="233"/>
        <v>28.260671418723231</v>
      </c>
      <c r="CV250" s="136" t="e">
        <f t="shared" si="233"/>
        <v>#DIV/0!</v>
      </c>
      <c r="CW250" s="136" t="e">
        <f t="shared" si="233"/>
        <v>#DIV/0!</v>
      </c>
      <c r="CX250" s="136" t="e">
        <f t="shared" si="233"/>
        <v>#DIV/0!</v>
      </c>
      <c r="CY250" s="136" t="e">
        <f t="shared" si="233"/>
        <v>#DIV/0!</v>
      </c>
      <c r="CZ250" s="136" t="e">
        <f t="shared" si="233"/>
        <v>#DIV/0!</v>
      </c>
      <c r="DA250" s="136" t="e">
        <f t="shared" si="233"/>
        <v>#DIV/0!</v>
      </c>
      <c r="DB250" s="136" t="e">
        <f t="shared" si="234"/>
        <v>#DIV/0!</v>
      </c>
      <c r="DC250" s="136" t="e">
        <f t="shared" si="234"/>
        <v>#DIV/0!</v>
      </c>
      <c r="DE250" s="80">
        <f t="shared" si="248"/>
        <v>60</v>
      </c>
      <c r="DF250" s="136">
        <f t="shared" ca="1" si="249"/>
        <v>99.46961464547158</v>
      </c>
      <c r="DG250" s="136">
        <f t="shared" ca="1" si="235"/>
        <v>61.026936096034717</v>
      </c>
      <c r="DH250" s="136">
        <f t="shared" ca="1" si="235"/>
        <v>44.015842792834547</v>
      </c>
      <c r="DI250" s="136">
        <f t="shared" ca="1" si="235"/>
        <v>34.421064268413723</v>
      </c>
      <c r="DJ250" s="136">
        <f t="shared" ca="1" si="235"/>
        <v>28.260671418723231</v>
      </c>
      <c r="DK250" s="136" t="e">
        <f t="shared" si="235"/>
        <v>#DIV/0!</v>
      </c>
      <c r="DL250" s="136" t="e">
        <f t="shared" si="235"/>
        <v>#DIV/0!</v>
      </c>
      <c r="DM250" s="136" t="e">
        <f t="shared" si="235"/>
        <v>#DIV/0!</v>
      </c>
      <c r="DN250" s="136" t="e">
        <f t="shared" si="235"/>
        <v>#DIV/0!</v>
      </c>
      <c r="DO250" s="136" t="e">
        <f t="shared" si="235"/>
        <v>#DIV/0!</v>
      </c>
      <c r="DP250" s="136" t="e">
        <f t="shared" si="235"/>
        <v>#DIV/0!</v>
      </c>
      <c r="DQ250" s="136" t="e">
        <f t="shared" si="236"/>
        <v>#DIV/0!</v>
      </c>
      <c r="DR250" s="136" t="e">
        <f t="shared" si="236"/>
        <v>#DIV/0!</v>
      </c>
      <c r="DT250" s="80">
        <f t="shared" si="250"/>
        <v>60</v>
      </c>
      <c r="DU250" s="136">
        <f t="shared" ca="1" si="251"/>
        <v>0</v>
      </c>
      <c r="DV250" s="136">
        <f t="shared" ca="1" si="237"/>
        <v>0</v>
      </c>
      <c r="DW250" s="136">
        <f t="shared" ca="1" si="237"/>
        <v>0</v>
      </c>
      <c r="DX250" s="136">
        <f t="shared" ca="1" si="237"/>
        <v>0</v>
      </c>
      <c r="DY250" s="136">
        <f t="shared" ca="1" si="237"/>
        <v>0</v>
      </c>
      <c r="DZ250" s="136" t="e">
        <f t="shared" si="237"/>
        <v>#DIV/0!</v>
      </c>
      <c r="EA250" s="136" t="e">
        <f t="shared" si="237"/>
        <v>#DIV/0!</v>
      </c>
      <c r="EB250" s="136" t="e">
        <f t="shared" si="237"/>
        <v>#DIV/0!</v>
      </c>
      <c r="EC250" s="136" t="e">
        <f t="shared" si="237"/>
        <v>#DIV/0!</v>
      </c>
      <c r="ED250" s="136" t="e">
        <f t="shared" si="237"/>
        <v>#DIV/0!</v>
      </c>
      <c r="EE250" s="136" t="e">
        <f t="shared" si="237"/>
        <v>#DIV/0!</v>
      </c>
      <c r="EF250" s="136" t="e">
        <f t="shared" si="238"/>
        <v>#DIV/0!</v>
      </c>
      <c r="EG250" s="136" t="e">
        <f t="shared" si="238"/>
        <v>#DIV/0!</v>
      </c>
      <c r="EI250" s="80">
        <f t="shared" si="252"/>
        <v>60</v>
      </c>
      <c r="EJ250" s="136">
        <f t="shared" ca="1" si="253"/>
        <v>0</v>
      </c>
      <c r="EK250" s="136">
        <f t="shared" ca="1" si="239"/>
        <v>0</v>
      </c>
      <c r="EL250" s="136">
        <f t="shared" ca="1" si="239"/>
        <v>0</v>
      </c>
      <c r="EM250" s="136">
        <f t="shared" ca="1" si="239"/>
        <v>0</v>
      </c>
      <c r="EN250" s="136">
        <f t="shared" ca="1" si="239"/>
        <v>0</v>
      </c>
      <c r="EO250" s="136" t="e">
        <f t="shared" si="239"/>
        <v>#DIV/0!</v>
      </c>
      <c r="EP250" s="136" t="e">
        <f t="shared" si="239"/>
        <v>#DIV/0!</v>
      </c>
      <c r="EQ250" s="136" t="e">
        <f t="shared" si="239"/>
        <v>#DIV/0!</v>
      </c>
      <c r="ER250" s="136" t="e">
        <f t="shared" si="239"/>
        <v>#DIV/0!</v>
      </c>
      <c r="ES250" s="136" t="e">
        <f t="shared" si="239"/>
        <v>#DIV/0!</v>
      </c>
      <c r="ET250" s="136" t="e">
        <f t="shared" si="239"/>
        <v>#DIV/0!</v>
      </c>
      <c r="EU250" s="136" t="e">
        <f t="shared" si="240"/>
        <v>#DIV/0!</v>
      </c>
      <c r="EV250" s="136" t="e">
        <f t="shared" si="240"/>
        <v>#DIV/0!</v>
      </c>
    </row>
    <row r="251" spans="1:155">
      <c r="S251" s="25">
        <f t="shared" si="241"/>
        <v>70</v>
      </c>
      <c r="T251" s="399">
        <f t="shared" ca="1" si="226"/>
        <v>0</v>
      </c>
      <c r="U251" s="399">
        <f t="shared" ca="1" si="226"/>
        <v>0</v>
      </c>
      <c r="V251" s="399">
        <f t="shared" ca="1" si="226"/>
        <v>0</v>
      </c>
      <c r="W251" s="399">
        <f t="shared" ca="1" si="226"/>
        <v>0</v>
      </c>
      <c r="X251" s="399" t="e">
        <f t="shared" si="226"/>
        <v>#DIV/0!</v>
      </c>
      <c r="Y251" s="399" t="e">
        <f t="shared" si="226"/>
        <v>#DIV/0!</v>
      </c>
      <c r="Z251" s="399" t="e">
        <f t="shared" si="226"/>
        <v>#DIV/0!</v>
      </c>
      <c r="AA251" s="399" t="e">
        <f t="shared" si="226"/>
        <v>#DIV/0!</v>
      </c>
      <c r="AB251" s="399" t="e">
        <f t="shared" si="226"/>
        <v>#DIV/0!</v>
      </c>
      <c r="AC251" s="399" t="e">
        <f t="shared" si="226"/>
        <v>#DIV/0!</v>
      </c>
      <c r="AD251" s="399" t="e">
        <f t="shared" si="226"/>
        <v>#DIV/0!</v>
      </c>
      <c r="AE251" s="399"/>
      <c r="AF251" s="399"/>
      <c r="AH251" s="83">
        <f t="shared" si="242"/>
        <v>70</v>
      </c>
      <c r="AI251" s="136">
        <f t="shared" ca="1" si="227"/>
        <v>0</v>
      </c>
      <c r="AJ251" s="136">
        <f t="shared" ca="1" si="227"/>
        <v>0</v>
      </c>
      <c r="AK251" s="136">
        <f t="shared" ca="1" si="227"/>
        <v>0</v>
      </c>
      <c r="AL251" s="136">
        <f t="shared" ca="1" si="227"/>
        <v>0</v>
      </c>
      <c r="AM251" s="136" t="e">
        <f t="shared" si="227"/>
        <v>#DIV/0!</v>
      </c>
      <c r="AN251" s="136" t="e">
        <f t="shared" si="227"/>
        <v>#DIV/0!</v>
      </c>
      <c r="AO251" s="136" t="e">
        <f t="shared" si="227"/>
        <v>#DIV/0!</v>
      </c>
      <c r="AP251" s="136" t="e">
        <f t="shared" si="227"/>
        <v>#DIV/0!</v>
      </c>
      <c r="AQ251" s="136" t="e">
        <f t="shared" si="227"/>
        <v>#DIV/0!</v>
      </c>
      <c r="AR251" s="136" t="e">
        <f t="shared" si="227"/>
        <v>#DIV/0!</v>
      </c>
      <c r="AS251" s="136" t="e">
        <f t="shared" si="227"/>
        <v>#DIV/0!</v>
      </c>
      <c r="AT251" s="136" t="e">
        <f t="shared" si="228"/>
        <v>#DIV/0!</v>
      </c>
      <c r="AU251" s="136" t="e">
        <f t="shared" si="229"/>
        <v>#DIV/0!</v>
      </c>
      <c r="AW251" s="80">
        <f t="shared" si="243"/>
        <v>70</v>
      </c>
      <c r="AX251" s="136">
        <f t="shared" ca="1" si="230"/>
        <v>0</v>
      </c>
      <c r="AY251" s="136">
        <f t="shared" ca="1" si="230"/>
        <v>0</v>
      </c>
      <c r="AZ251" s="136">
        <f t="shared" ca="1" si="230"/>
        <v>0</v>
      </c>
      <c r="BA251" s="136">
        <f t="shared" ca="1" si="230"/>
        <v>0</v>
      </c>
      <c r="BB251" s="136" t="e">
        <f t="shared" si="230"/>
        <v>#DIV/0!</v>
      </c>
      <c r="BC251" s="136" t="e">
        <f t="shared" si="230"/>
        <v>#DIV/0!</v>
      </c>
      <c r="BD251" s="136" t="e">
        <f t="shared" si="230"/>
        <v>#DIV/0!</v>
      </c>
      <c r="BE251" s="136" t="e">
        <f t="shared" si="230"/>
        <v>#DIV/0!</v>
      </c>
      <c r="BF251" s="136" t="e">
        <f t="shared" si="230"/>
        <v>#DIV/0!</v>
      </c>
      <c r="BG251" s="136" t="e">
        <f t="shared" si="230"/>
        <v>#DIV/0!</v>
      </c>
      <c r="BH251" s="136" t="e">
        <f t="shared" si="230"/>
        <v>#DIV/0!</v>
      </c>
      <c r="BI251" s="136" t="e">
        <f t="shared" si="230"/>
        <v>#DIV/0!</v>
      </c>
      <c r="BJ251" s="136" t="e">
        <f t="shared" si="230"/>
        <v>#DIV/0!</v>
      </c>
      <c r="BK251" s="62"/>
      <c r="BL251" s="80">
        <f t="shared" si="244"/>
        <v>70</v>
      </c>
      <c r="BM251" s="136">
        <f t="shared" ca="1" si="231"/>
        <v>0</v>
      </c>
      <c r="BN251" s="136">
        <f t="shared" ca="1" si="231"/>
        <v>0</v>
      </c>
      <c r="BO251" s="136">
        <f t="shared" ca="1" si="231"/>
        <v>0</v>
      </c>
      <c r="BP251" s="136">
        <f t="shared" ca="1" si="231"/>
        <v>0</v>
      </c>
      <c r="BQ251" s="136" t="e">
        <f t="shared" si="231"/>
        <v>#DIV/0!</v>
      </c>
      <c r="BR251" s="136" t="e">
        <f t="shared" si="231"/>
        <v>#DIV/0!</v>
      </c>
      <c r="BS251" s="136" t="e">
        <f t="shared" si="231"/>
        <v>#DIV/0!</v>
      </c>
      <c r="BT251" s="136" t="e">
        <f t="shared" si="231"/>
        <v>#DIV/0!</v>
      </c>
      <c r="BU251" s="136" t="e">
        <f t="shared" si="231"/>
        <v>#DIV/0!</v>
      </c>
      <c r="BV251" s="136" t="e">
        <f t="shared" si="231"/>
        <v>#DIV/0!</v>
      </c>
      <c r="BW251" s="136" t="e">
        <f t="shared" si="231"/>
        <v>#DIV/0!</v>
      </c>
      <c r="BX251" s="136" t="e">
        <f t="shared" si="231"/>
        <v>#DIV/0!</v>
      </c>
      <c r="BY251" s="136" t="e">
        <f t="shared" si="231"/>
        <v>#DIV/0!</v>
      </c>
      <c r="BZ251" s="62"/>
      <c r="CA251" s="80">
        <f t="shared" si="245"/>
        <v>70</v>
      </c>
      <c r="CB251" s="136">
        <f t="shared" ca="1" si="232"/>
        <v>99.46961464547158</v>
      </c>
      <c r="CC251" s="136">
        <f t="shared" ca="1" si="232"/>
        <v>61.026936096034717</v>
      </c>
      <c r="CD251" s="136">
        <f t="shared" ca="1" si="232"/>
        <v>44.015842792834547</v>
      </c>
      <c r="CE251" s="136">
        <f t="shared" ca="1" si="232"/>
        <v>34.421064268413723</v>
      </c>
      <c r="CF251" s="136" t="e">
        <f t="shared" si="232"/>
        <v>#DIV/0!</v>
      </c>
      <c r="CG251" s="136" t="e">
        <f t="shared" si="232"/>
        <v>#DIV/0!</v>
      </c>
      <c r="CH251" s="136" t="e">
        <f t="shared" si="232"/>
        <v>#DIV/0!</v>
      </c>
      <c r="CI251" s="136" t="e">
        <f t="shared" si="232"/>
        <v>#DIV/0!</v>
      </c>
      <c r="CJ251" s="136" t="e">
        <f t="shared" si="232"/>
        <v>#DIV/0!</v>
      </c>
      <c r="CK251" s="136" t="e">
        <f t="shared" si="232"/>
        <v>#DIV/0!</v>
      </c>
      <c r="CL251" s="136" t="e">
        <f t="shared" si="232"/>
        <v>#DIV/0!</v>
      </c>
      <c r="CM251" s="136" t="e">
        <f t="shared" si="232"/>
        <v>#DIV/0!</v>
      </c>
      <c r="CN251" s="136" t="e">
        <f t="shared" si="232"/>
        <v>#DIV/0!</v>
      </c>
      <c r="CP251" s="80">
        <f t="shared" si="246"/>
        <v>70</v>
      </c>
      <c r="CQ251" s="136">
        <f t="shared" ca="1" si="247"/>
        <v>99.46961464547158</v>
      </c>
      <c r="CR251" s="136">
        <f t="shared" ca="1" si="233"/>
        <v>61.026936096034717</v>
      </c>
      <c r="CS251" s="136">
        <f t="shared" ca="1" si="233"/>
        <v>44.015842792834547</v>
      </c>
      <c r="CT251" s="136">
        <f t="shared" ca="1" si="233"/>
        <v>34.421064268413723</v>
      </c>
      <c r="CU251" s="136" t="e">
        <f t="shared" si="233"/>
        <v>#DIV/0!</v>
      </c>
      <c r="CV251" s="136" t="e">
        <f t="shared" si="233"/>
        <v>#DIV/0!</v>
      </c>
      <c r="CW251" s="136" t="e">
        <f t="shared" si="233"/>
        <v>#DIV/0!</v>
      </c>
      <c r="CX251" s="136" t="e">
        <f t="shared" si="233"/>
        <v>#DIV/0!</v>
      </c>
      <c r="CY251" s="136" t="e">
        <f t="shared" si="233"/>
        <v>#DIV/0!</v>
      </c>
      <c r="CZ251" s="136" t="e">
        <f t="shared" si="233"/>
        <v>#DIV/0!</v>
      </c>
      <c r="DA251" s="136" t="e">
        <f t="shared" si="233"/>
        <v>#DIV/0!</v>
      </c>
      <c r="DB251" s="136" t="e">
        <f t="shared" si="234"/>
        <v>#DIV/0!</v>
      </c>
      <c r="DC251" s="136" t="e">
        <f t="shared" si="234"/>
        <v>#DIV/0!</v>
      </c>
      <c r="DE251" s="80">
        <f t="shared" si="248"/>
        <v>70</v>
      </c>
      <c r="DF251" s="136">
        <f t="shared" ca="1" si="249"/>
        <v>99.46961464547158</v>
      </c>
      <c r="DG251" s="136">
        <f t="shared" ca="1" si="235"/>
        <v>61.026936096034717</v>
      </c>
      <c r="DH251" s="136">
        <f t="shared" ca="1" si="235"/>
        <v>44.015842792834547</v>
      </c>
      <c r="DI251" s="136">
        <f t="shared" ca="1" si="235"/>
        <v>34.421064268413723</v>
      </c>
      <c r="DJ251" s="136" t="e">
        <f t="shared" si="235"/>
        <v>#DIV/0!</v>
      </c>
      <c r="DK251" s="136" t="e">
        <f t="shared" si="235"/>
        <v>#DIV/0!</v>
      </c>
      <c r="DL251" s="136" t="e">
        <f t="shared" si="235"/>
        <v>#DIV/0!</v>
      </c>
      <c r="DM251" s="136" t="e">
        <f t="shared" si="235"/>
        <v>#DIV/0!</v>
      </c>
      <c r="DN251" s="136" t="e">
        <f t="shared" si="235"/>
        <v>#DIV/0!</v>
      </c>
      <c r="DO251" s="136" t="e">
        <f t="shared" si="235"/>
        <v>#DIV/0!</v>
      </c>
      <c r="DP251" s="136" t="e">
        <f t="shared" si="235"/>
        <v>#DIV/0!</v>
      </c>
      <c r="DQ251" s="136" t="e">
        <f t="shared" si="236"/>
        <v>#DIV/0!</v>
      </c>
      <c r="DR251" s="136" t="e">
        <f t="shared" si="236"/>
        <v>#DIV/0!</v>
      </c>
      <c r="DT251" s="80">
        <f t="shared" si="250"/>
        <v>70</v>
      </c>
      <c r="DU251" s="136">
        <f t="shared" ca="1" si="251"/>
        <v>0</v>
      </c>
      <c r="DV251" s="136">
        <f t="shared" ca="1" si="237"/>
        <v>0</v>
      </c>
      <c r="DW251" s="136">
        <f t="shared" ca="1" si="237"/>
        <v>0</v>
      </c>
      <c r="DX251" s="136">
        <f t="shared" ca="1" si="237"/>
        <v>0</v>
      </c>
      <c r="DY251" s="136" t="e">
        <f t="shared" si="237"/>
        <v>#DIV/0!</v>
      </c>
      <c r="DZ251" s="136" t="e">
        <f t="shared" si="237"/>
        <v>#DIV/0!</v>
      </c>
      <c r="EA251" s="136" t="e">
        <f t="shared" si="237"/>
        <v>#DIV/0!</v>
      </c>
      <c r="EB251" s="136" t="e">
        <f t="shared" si="237"/>
        <v>#DIV/0!</v>
      </c>
      <c r="EC251" s="136" t="e">
        <f t="shared" si="237"/>
        <v>#DIV/0!</v>
      </c>
      <c r="ED251" s="136" t="e">
        <f t="shared" si="237"/>
        <v>#DIV/0!</v>
      </c>
      <c r="EE251" s="136" t="e">
        <f t="shared" si="237"/>
        <v>#DIV/0!</v>
      </c>
      <c r="EF251" s="136" t="e">
        <f t="shared" si="238"/>
        <v>#DIV/0!</v>
      </c>
      <c r="EG251" s="136" t="e">
        <f t="shared" si="238"/>
        <v>#DIV/0!</v>
      </c>
      <c r="EI251" s="80">
        <f t="shared" si="252"/>
        <v>70</v>
      </c>
      <c r="EJ251" s="136">
        <f t="shared" ca="1" si="253"/>
        <v>0</v>
      </c>
      <c r="EK251" s="136">
        <f t="shared" ca="1" si="239"/>
        <v>0</v>
      </c>
      <c r="EL251" s="136">
        <f t="shared" ca="1" si="239"/>
        <v>0</v>
      </c>
      <c r="EM251" s="136">
        <f t="shared" ca="1" si="239"/>
        <v>0</v>
      </c>
      <c r="EN251" s="136" t="e">
        <f t="shared" si="239"/>
        <v>#DIV/0!</v>
      </c>
      <c r="EO251" s="136" t="e">
        <f t="shared" si="239"/>
        <v>#DIV/0!</v>
      </c>
      <c r="EP251" s="136" t="e">
        <f t="shared" si="239"/>
        <v>#DIV/0!</v>
      </c>
      <c r="EQ251" s="136" t="e">
        <f t="shared" si="239"/>
        <v>#DIV/0!</v>
      </c>
      <c r="ER251" s="136" t="e">
        <f t="shared" si="239"/>
        <v>#DIV/0!</v>
      </c>
      <c r="ES251" s="136" t="e">
        <f t="shared" si="239"/>
        <v>#DIV/0!</v>
      </c>
      <c r="ET251" s="136" t="e">
        <f t="shared" si="239"/>
        <v>#DIV/0!</v>
      </c>
      <c r="EU251" s="136" t="e">
        <f t="shared" si="240"/>
        <v>#DIV/0!</v>
      </c>
      <c r="EV251" s="136" t="e">
        <f t="shared" si="240"/>
        <v>#DIV/0!</v>
      </c>
    </row>
    <row r="252" spans="1:155">
      <c r="O252" s="21"/>
      <c r="P252" s="21"/>
      <c r="S252" s="25">
        <f t="shared" si="241"/>
        <v>80</v>
      </c>
      <c r="T252" s="399">
        <f t="shared" ca="1" si="226"/>
        <v>0</v>
      </c>
      <c r="U252" s="399">
        <f t="shared" ca="1" si="226"/>
        <v>0</v>
      </c>
      <c r="V252" s="399">
        <f t="shared" ca="1" si="226"/>
        <v>0</v>
      </c>
      <c r="W252" s="399" t="e">
        <f t="shared" si="226"/>
        <v>#DIV/0!</v>
      </c>
      <c r="X252" s="399" t="e">
        <f t="shared" si="226"/>
        <v>#DIV/0!</v>
      </c>
      <c r="Y252" s="399" t="e">
        <f t="shared" si="226"/>
        <v>#DIV/0!</v>
      </c>
      <c r="Z252" s="399" t="e">
        <f t="shared" si="226"/>
        <v>#DIV/0!</v>
      </c>
      <c r="AA252" s="399" t="e">
        <f t="shared" si="226"/>
        <v>#DIV/0!</v>
      </c>
      <c r="AB252" s="399" t="e">
        <f t="shared" si="226"/>
        <v>#DIV/0!</v>
      </c>
      <c r="AC252" s="399" t="e">
        <f t="shared" si="226"/>
        <v>#DIV/0!</v>
      </c>
      <c r="AD252" s="399" t="e">
        <f t="shared" si="226"/>
        <v>#DIV/0!</v>
      </c>
      <c r="AE252" s="399"/>
      <c r="AF252" s="399"/>
      <c r="AH252" s="83">
        <f t="shared" si="242"/>
        <v>80</v>
      </c>
      <c r="AI252" s="136">
        <f t="shared" ca="1" si="227"/>
        <v>0</v>
      </c>
      <c r="AJ252" s="136">
        <f t="shared" ca="1" si="227"/>
        <v>0</v>
      </c>
      <c r="AK252" s="136">
        <f t="shared" ca="1" si="227"/>
        <v>0</v>
      </c>
      <c r="AL252" s="136" t="e">
        <f t="shared" si="227"/>
        <v>#DIV/0!</v>
      </c>
      <c r="AM252" s="136" t="e">
        <f t="shared" si="227"/>
        <v>#DIV/0!</v>
      </c>
      <c r="AN252" s="136" t="e">
        <f t="shared" si="227"/>
        <v>#DIV/0!</v>
      </c>
      <c r="AO252" s="136" t="e">
        <f t="shared" si="227"/>
        <v>#DIV/0!</v>
      </c>
      <c r="AP252" s="136" t="e">
        <f t="shared" si="227"/>
        <v>#DIV/0!</v>
      </c>
      <c r="AQ252" s="136" t="e">
        <f t="shared" si="227"/>
        <v>#DIV/0!</v>
      </c>
      <c r="AR252" s="136" t="e">
        <f t="shared" si="227"/>
        <v>#DIV/0!</v>
      </c>
      <c r="AS252" s="136" t="e">
        <f t="shared" si="227"/>
        <v>#DIV/0!</v>
      </c>
      <c r="AT252" s="136" t="e">
        <f t="shared" si="228"/>
        <v>#DIV/0!</v>
      </c>
      <c r="AU252" s="136" t="e">
        <f t="shared" si="229"/>
        <v>#DIV/0!</v>
      </c>
      <c r="AW252" s="80">
        <f t="shared" si="243"/>
        <v>80</v>
      </c>
      <c r="AX252" s="136">
        <f t="shared" ca="1" si="230"/>
        <v>0</v>
      </c>
      <c r="AY252" s="136">
        <f t="shared" ca="1" si="230"/>
        <v>0</v>
      </c>
      <c r="AZ252" s="136">
        <f t="shared" ca="1" si="230"/>
        <v>0</v>
      </c>
      <c r="BA252" s="136" t="e">
        <f t="shared" si="230"/>
        <v>#DIV/0!</v>
      </c>
      <c r="BB252" s="136" t="e">
        <f t="shared" si="230"/>
        <v>#DIV/0!</v>
      </c>
      <c r="BC252" s="136" t="e">
        <f t="shared" si="230"/>
        <v>#DIV/0!</v>
      </c>
      <c r="BD252" s="136" t="e">
        <f t="shared" si="230"/>
        <v>#DIV/0!</v>
      </c>
      <c r="BE252" s="136" t="e">
        <f t="shared" si="230"/>
        <v>#DIV/0!</v>
      </c>
      <c r="BF252" s="136" t="e">
        <f t="shared" si="230"/>
        <v>#DIV/0!</v>
      </c>
      <c r="BG252" s="136" t="e">
        <f t="shared" si="230"/>
        <v>#DIV/0!</v>
      </c>
      <c r="BH252" s="136" t="e">
        <f t="shared" si="230"/>
        <v>#DIV/0!</v>
      </c>
      <c r="BI252" s="136" t="e">
        <f t="shared" si="230"/>
        <v>#DIV/0!</v>
      </c>
      <c r="BJ252" s="136" t="e">
        <f t="shared" si="230"/>
        <v>#DIV/0!</v>
      </c>
      <c r="BK252" s="62"/>
      <c r="BL252" s="80">
        <f t="shared" si="244"/>
        <v>80</v>
      </c>
      <c r="BM252" s="136">
        <f t="shared" ca="1" si="231"/>
        <v>0</v>
      </c>
      <c r="BN252" s="136">
        <f t="shared" ca="1" si="231"/>
        <v>0</v>
      </c>
      <c r="BO252" s="136">
        <f t="shared" ca="1" si="231"/>
        <v>0</v>
      </c>
      <c r="BP252" s="136" t="e">
        <f t="shared" si="231"/>
        <v>#DIV/0!</v>
      </c>
      <c r="BQ252" s="136" t="e">
        <f t="shared" si="231"/>
        <v>#DIV/0!</v>
      </c>
      <c r="BR252" s="136" t="e">
        <f t="shared" si="231"/>
        <v>#DIV/0!</v>
      </c>
      <c r="BS252" s="136" t="e">
        <f t="shared" si="231"/>
        <v>#DIV/0!</v>
      </c>
      <c r="BT252" s="136" t="e">
        <f t="shared" si="231"/>
        <v>#DIV/0!</v>
      </c>
      <c r="BU252" s="136" t="e">
        <f t="shared" si="231"/>
        <v>#DIV/0!</v>
      </c>
      <c r="BV252" s="136" t="e">
        <f t="shared" si="231"/>
        <v>#DIV/0!</v>
      </c>
      <c r="BW252" s="136" t="e">
        <f t="shared" si="231"/>
        <v>#DIV/0!</v>
      </c>
      <c r="BX252" s="136" t="e">
        <f t="shared" si="231"/>
        <v>#DIV/0!</v>
      </c>
      <c r="BY252" s="136" t="e">
        <f t="shared" si="231"/>
        <v>#DIV/0!</v>
      </c>
      <c r="BZ252" s="62"/>
      <c r="CA252" s="80">
        <f t="shared" si="245"/>
        <v>80</v>
      </c>
      <c r="CB252" s="136">
        <f t="shared" ca="1" si="232"/>
        <v>99.46961464547158</v>
      </c>
      <c r="CC252" s="136">
        <f t="shared" ca="1" si="232"/>
        <v>61.026936096034717</v>
      </c>
      <c r="CD252" s="136">
        <f t="shared" ca="1" si="232"/>
        <v>44.015842792834555</v>
      </c>
      <c r="CE252" s="136" t="e">
        <f t="shared" si="232"/>
        <v>#DIV/0!</v>
      </c>
      <c r="CF252" s="136" t="e">
        <f t="shared" si="232"/>
        <v>#DIV/0!</v>
      </c>
      <c r="CG252" s="136" t="e">
        <f t="shared" si="232"/>
        <v>#DIV/0!</v>
      </c>
      <c r="CH252" s="136" t="e">
        <f t="shared" si="232"/>
        <v>#DIV/0!</v>
      </c>
      <c r="CI252" s="136" t="e">
        <f t="shared" si="232"/>
        <v>#DIV/0!</v>
      </c>
      <c r="CJ252" s="136" t="e">
        <f t="shared" si="232"/>
        <v>#DIV/0!</v>
      </c>
      <c r="CK252" s="136" t="e">
        <f t="shared" si="232"/>
        <v>#DIV/0!</v>
      </c>
      <c r="CL252" s="136" t="e">
        <f t="shared" si="232"/>
        <v>#DIV/0!</v>
      </c>
      <c r="CM252" s="136" t="e">
        <f t="shared" si="232"/>
        <v>#DIV/0!</v>
      </c>
      <c r="CN252" s="136" t="e">
        <f t="shared" si="232"/>
        <v>#DIV/0!</v>
      </c>
      <c r="CP252" s="80">
        <f t="shared" si="246"/>
        <v>80</v>
      </c>
      <c r="CQ252" s="136">
        <f t="shared" ca="1" si="247"/>
        <v>99.46961464547158</v>
      </c>
      <c r="CR252" s="136">
        <f t="shared" ca="1" si="233"/>
        <v>61.026936096034717</v>
      </c>
      <c r="CS252" s="136">
        <f t="shared" ca="1" si="233"/>
        <v>44.015842792834555</v>
      </c>
      <c r="CT252" s="136" t="e">
        <f t="shared" si="233"/>
        <v>#DIV/0!</v>
      </c>
      <c r="CU252" s="136" t="e">
        <f t="shared" si="233"/>
        <v>#DIV/0!</v>
      </c>
      <c r="CV252" s="136" t="e">
        <f t="shared" si="233"/>
        <v>#DIV/0!</v>
      </c>
      <c r="CW252" s="136" t="e">
        <f t="shared" si="233"/>
        <v>#DIV/0!</v>
      </c>
      <c r="CX252" s="136" t="e">
        <f t="shared" si="233"/>
        <v>#DIV/0!</v>
      </c>
      <c r="CY252" s="136" t="e">
        <f t="shared" si="233"/>
        <v>#DIV/0!</v>
      </c>
      <c r="CZ252" s="136" t="e">
        <f t="shared" si="233"/>
        <v>#DIV/0!</v>
      </c>
      <c r="DA252" s="136" t="e">
        <f t="shared" si="233"/>
        <v>#DIV/0!</v>
      </c>
      <c r="DB252" s="136" t="e">
        <f t="shared" si="234"/>
        <v>#DIV/0!</v>
      </c>
      <c r="DC252" s="136" t="e">
        <f t="shared" si="234"/>
        <v>#DIV/0!</v>
      </c>
      <c r="DE252" s="80">
        <f t="shared" si="248"/>
        <v>80</v>
      </c>
      <c r="DF252" s="136">
        <f t="shared" ca="1" si="249"/>
        <v>99.46961464547158</v>
      </c>
      <c r="DG252" s="136">
        <f t="shared" ca="1" si="235"/>
        <v>61.026936096034717</v>
      </c>
      <c r="DH252" s="136">
        <f t="shared" ca="1" si="235"/>
        <v>44.015842792834555</v>
      </c>
      <c r="DI252" s="136" t="e">
        <f t="shared" si="235"/>
        <v>#DIV/0!</v>
      </c>
      <c r="DJ252" s="136" t="e">
        <f t="shared" si="235"/>
        <v>#DIV/0!</v>
      </c>
      <c r="DK252" s="136" t="e">
        <f t="shared" si="235"/>
        <v>#DIV/0!</v>
      </c>
      <c r="DL252" s="136" t="e">
        <f t="shared" si="235"/>
        <v>#DIV/0!</v>
      </c>
      <c r="DM252" s="136" t="e">
        <f t="shared" si="235"/>
        <v>#DIV/0!</v>
      </c>
      <c r="DN252" s="136" t="e">
        <f t="shared" si="235"/>
        <v>#DIV/0!</v>
      </c>
      <c r="DO252" s="136" t="e">
        <f t="shared" si="235"/>
        <v>#DIV/0!</v>
      </c>
      <c r="DP252" s="136" t="e">
        <f t="shared" si="235"/>
        <v>#DIV/0!</v>
      </c>
      <c r="DQ252" s="136" t="e">
        <f t="shared" si="236"/>
        <v>#DIV/0!</v>
      </c>
      <c r="DR252" s="136" t="e">
        <f t="shared" si="236"/>
        <v>#DIV/0!</v>
      </c>
      <c r="DT252" s="80">
        <f t="shared" si="250"/>
        <v>80</v>
      </c>
      <c r="DU252" s="136">
        <f t="shared" ca="1" si="251"/>
        <v>0</v>
      </c>
      <c r="DV252" s="136">
        <f t="shared" ca="1" si="237"/>
        <v>0</v>
      </c>
      <c r="DW252" s="136">
        <f t="shared" ca="1" si="237"/>
        <v>0</v>
      </c>
      <c r="DX252" s="136" t="e">
        <f t="shared" si="237"/>
        <v>#DIV/0!</v>
      </c>
      <c r="DY252" s="136" t="e">
        <f t="shared" si="237"/>
        <v>#DIV/0!</v>
      </c>
      <c r="DZ252" s="136" t="e">
        <f t="shared" si="237"/>
        <v>#DIV/0!</v>
      </c>
      <c r="EA252" s="136" t="e">
        <f t="shared" si="237"/>
        <v>#DIV/0!</v>
      </c>
      <c r="EB252" s="136" t="e">
        <f t="shared" si="237"/>
        <v>#DIV/0!</v>
      </c>
      <c r="EC252" s="136" t="e">
        <f t="shared" si="237"/>
        <v>#DIV/0!</v>
      </c>
      <c r="ED252" s="136" t="e">
        <f t="shared" si="237"/>
        <v>#DIV/0!</v>
      </c>
      <c r="EE252" s="136" t="e">
        <f t="shared" si="237"/>
        <v>#DIV/0!</v>
      </c>
      <c r="EF252" s="136" t="e">
        <f t="shared" si="238"/>
        <v>#DIV/0!</v>
      </c>
      <c r="EG252" s="136" t="e">
        <f t="shared" si="238"/>
        <v>#DIV/0!</v>
      </c>
      <c r="EI252" s="80">
        <f t="shared" si="252"/>
        <v>80</v>
      </c>
      <c r="EJ252" s="136">
        <f t="shared" ca="1" si="253"/>
        <v>0</v>
      </c>
      <c r="EK252" s="136">
        <f t="shared" ca="1" si="239"/>
        <v>0</v>
      </c>
      <c r="EL252" s="136">
        <f t="shared" ca="1" si="239"/>
        <v>0</v>
      </c>
      <c r="EM252" s="136" t="e">
        <f t="shared" si="239"/>
        <v>#DIV/0!</v>
      </c>
      <c r="EN252" s="136" t="e">
        <f t="shared" si="239"/>
        <v>#DIV/0!</v>
      </c>
      <c r="EO252" s="136" t="e">
        <f t="shared" si="239"/>
        <v>#DIV/0!</v>
      </c>
      <c r="EP252" s="136" t="e">
        <f t="shared" si="239"/>
        <v>#DIV/0!</v>
      </c>
      <c r="EQ252" s="136" t="e">
        <f t="shared" si="239"/>
        <v>#DIV/0!</v>
      </c>
      <c r="ER252" s="136" t="e">
        <f t="shared" si="239"/>
        <v>#DIV/0!</v>
      </c>
      <c r="ES252" s="136" t="e">
        <f t="shared" si="239"/>
        <v>#DIV/0!</v>
      </c>
      <c r="ET252" s="136" t="e">
        <f t="shared" si="239"/>
        <v>#DIV/0!</v>
      </c>
      <c r="EU252" s="136" t="e">
        <f t="shared" si="240"/>
        <v>#DIV/0!</v>
      </c>
      <c r="EV252" s="136" t="e">
        <f t="shared" si="240"/>
        <v>#DIV/0!</v>
      </c>
    </row>
    <row r="253" spans="1:155">
      <c r="S253" s="25">
        <f t="shared" si="241"/>
        <v>90</v>
      </c>
      <c r="T253" s="399">
        <f t="shared" ca="1" si="226"/>
        <v>0</v>
      </c>
      <c r="U253" s="399">
        <f t="shared" ca="1" si="226"/>
        <v>0</v>
      </c>
      <c r="V253" s="399" t="e">
        <f t="shared" si="226"/>
        <v>#DIV/0!</v>
      </c>
      <c r="W253" s="399" t="e">
        <f t="shared" si="226"/>
        <v>#DIV/0!</v>
      </c>
      <c r="X253" s="399" t="e">
        <f t="shared" si="226"/>
        <v>#DIV/0!</v>
      </c>
      <c r="Y253" s="399" t="e">
        <f t="shared" si="226"/>
        <v>#DIV/0!</v>
      </c>
      <c r="Z253" s="399" t="e">
        <f t="shared" si="226"/>
        <v>#DIV/0!</v>
      </c>
      <c r="AA253" s="399" t="e">
        <f t="shared" si="226"/>
        <v>#DIV/0!</v>
      </c>
      <c r="AB253" s="399" t="e">
        <f t="shared" si="226"/>
        <v>#DIV/0!</v>
      </c>
      <c r="AC253" s="399" t="e">
        <f t="shared" si="226"/>
        <v>#DIV/0!</v>
      </c>
      <c r="AD253" s="399" t="e">
        <f t="shared" si="226"/>
        <v>#DIV/0!</v>
      </c>
      <c r="AE253" s="399"/>
      <c r="AF253" s="399"/>
      <c r="AH253" s="83">
        <f t="shared" si="242"/>
        <v>90</v>
      </c>
      <c r="AI253" s="136">
        <f t="shared" ca="1" si="227"/>
        <v>0</v>
      </c>
      <c r="AJ253" s="136">
        <f t="shared" ca="1" si="227"/>
        <v>0</v>
      </c>
      <c r="AK253" s="136" t="e">
        <f t="shared" si="227"/>
        <v>#DIV/0!</v>
      </c>
      <c r="AL253" s="136" t="e">
        <f t="shared" si="227"/>
        <v>#DIV/0!</v>
      </c>
      <c r="AM253" s="136" t="e">
        <f t="shared" si="227"/>
        <v>#DIV/0!</v>
      </c>
      <c r="AN253" s="136" t="e">
        <f t="shared" si="227"/>
        <v>#DIV/0!</v>
      </c>
      <c r="AO253" s="136" t="e">
        <f t="shared" si="227"/>
        <v>#DIV/0!</v>
      </c>
      <c r="AP253" s="136" t="e">
        <f t="shared" si="227"/>
        <v>#DIV/0!</v>
      </c>
      <c r="AQ253" s="136" t="e">
        <f t="shared" si="227"/>
        <v>#DIV/0!</v>
      </c>
      <c r="AR253" s="136" t="e">
        <f t="shared" si="227"/>
        <v>#DIV/0!</v>
      </c>
      <c r="AS253" s="136" t="e">
        <f t="shared" si="227"/>
        <v>#DIV/0!</v>
      </c>
      <c r="AT253" s="136" t="e">
        <f t="shared" si="228"/>
        <v>#DIV/0!</v>
      </c>
      <c r="AU253" s="136" t="e">
        <f t="shared" si="229"/>
        <v>#DIV/0!</v>
      </c>
      <c r="AW253" s="80">
        <f t="shared" si="243"/>
        <v>90</v>
      </c>
      <c r="AX253" s="136">
        <f t="shared" ca="1" si="230"/>
        <v>0</v>
      </c>
      <c r="AY253" s="136">
        <f t="shared" ca="1" si="230"/>
        <v>0</v>
      </c>
      <c r="AZ253" s="136" t="e">
        <f t="shared" si="230"/>
        <v>#DIV/0!</v>
      </c>
      <c r="BA253" s="136" t="e">
        <f t="shared" si="230"/>
        <v>#DIV/0!</v>
      </c>
      <c r="BB253" s="136" t="e">
        <f t="shared" si="230"/>
        <v>#DIV/0!</v>
      </c>
      <c r="BC253" s="136" t="e">
        <f t="shared" si="230"/>
        <v>#DIV/0!</v>
      </c>
      <c r="BD253" s="136" t="e">
        <f t="shared" si="230"/>
        <v>#DIV/0!</v>
      </c>
      <c r="BE253" s="136" t="e">
        <f t="shared" si="230"/>
        <v>#DIV/0!</v>
      </c>
      <c r="BF253" s="136" t="e">
        <f t="shared" si="230"/>
        <v>#DIV/0!</v>
      </c>
      <c r="BG253" s="136" t="e">
        <f t="shared" si="230"/>
        <v>#DIV/0!</v>
      </c>
      <c r="BH253" s="136" t="e">
        <f t="shared" si="230"/>
        <v>#DIV/0!</v>
      </c>
      <c r="BI253" s="136" t="e">
        <f t="shared" si="230"/>
        <v>#DIV/0!</v>
      </c>
      <c r="BJ253" s="136" t="e">
        <f t="shared" si="230"/>
        <v>#DIV/0!</v>
      </c>
      <c r="BK253" s="62"/>
      <c r="BL253" s="80">
        <f t="shared" si="244"/>
        <v>90</v>
      </c>
      <c r="BM253" s="136">
        <f t="shared" ca="1" si="231"/>
        <v>0</v>
      </c>
      <c r="BN253" s="136">
        <f t="shared" ca="1" si="231"/>
        <v>0</v>
      </c>
      <c r="BO253" s="136" t="e">
        <f t="shared" si="231"/>
        <v>#DIV/0!</v>
      </c>
      <c r="BP253" s="136" t="e">
        <f t="shared" si="231"/>
        <v>#DIV/0!</v>
      </c>
      <c r="BQ253" s="136" t="e">
        <f t="shared" si="231"/>
        <v>#DIV/0!</v>
      </c>
      <c r="BR253" s="136" t="e">
        <f t="shared" si="231"/>
        <v>#DIV/0!</v>
      </c>
      <c r="BS253" s="136" t="e">
        <f t="shared" si="231"/>
        <v>#DIV/0!</v>
      </c>
      <c r="BT253" s="136" t="e">
        <f t="shared" si="231"/>
        <v>#DIV/0!</v>
      </c>
      <c r="BU253" s="136" t="e">
        <f t="shared" si="231"/>
        <v>#DIV/0!</v>
      </c>
      <c r="BV253" s="136" t="e">
        <f t="shared" si="231"/>
        <v>#DIV/0!</v>
      </c>
      <c r="BW253" s="136" t="e">
        <f t="shared" si="231"/>
        <v>#DIV/0!</v>
      </c>
      <c r="BX253" s="136" t="e">
        <f t="shared" si="231"/>
        <v>#DIV/0!</v>
      </c>
      <c r="BY253" s="136" t="e">
        <f t="shared" si="231"/>
        <v>#DIV/0!</v>
      </c>
      <c r="BZ253" s="62"/>
      <c r="CA253" s="80">
        <f t="shared" si="245"/>
        <v>90</v>
      </c>
      <c r="CB253" s="136">
        <f t="shared" ca="1" si="232"/>
        <v>99.46961464547158</v>
      </c>
      <c r="CC253" s="136">
        <f t="shared" ca="1" si="232"/>
        <v>61.026936096034731</v>
      </c>
      <c r="CD253" s="136" t="e">
        <f t="shared" si="232"/>
        <v>#DIV/0!</v>
      </c>
      <c r="CE253" s="136" t="e">
        <f t="shared" si="232"/>
        <v>#DIV/0!</v>
      </c>
      <c r="CF253" s="136" t="e">
        <f t="shared" si="232"/>
        <v>#DIV/0!</v>
      </c>
      <c r="CG253" s="136" t="e">
        <f t="shared" si="232"/>
        <v>#DIV/0!</v>
      </c>
      <c r="CH253" s="136" t="e">
        <f t="shared" si="232"/>
        <v>#DIV/0!</v>
      </c>
      <c r="CI253" s="136" t="e">
        <f t="shared" si="232"/>
        <v>#DIV/0!</v>
      </c>
      <c r="CJ253" s="136" t="e">
        <f t="shared" si="232"/>
        <v>#DIV/0!</v>
      </c>
      <c r="CK253" s="136" t="e">
        <f t="shared" si="232"/>
        <v>#DIV/0!</v>
      </c>
      <c r="CL253" s="136" t="e">
        <f t="shared" si="232"/>
        <v>#DIV/0!</v>
      </c>
      <c r="CM253" s="136" t="e">
        <f t="shared" si="232"/>
        <v>#DIV/0!</v>
      </c>
      <c r="CN253" s="136" t="e">
        <f t="shared" si="232"/>
        <v>#DIV/0!</v>
      </c>
      <c r="CP253" s="80">
        <f t="shared" si="246"/>
        <v>90</v>
      </c>
      <c r="CQ253" s="136">
        <f t="shared" ca="1" si="247"/>
        <v>99.46961464547158</v>
      </c>
      <c r="CR253" s="136">
        <f t="shared" ca="1" si="233"/>
        <v>61.026936096034731</v>
      </c>
      <c r="CS253" s="136" t="e">
        <f t="shared" si="233"/>
        <v>#DIV/0!</v>
      </c>
      <c r="CT253" s="136" t="e">
        <f t="shared" si="233"/>
        <v>#DIV/0!</v>
      </c>
      <c r="CU253" s="136" t="e">
        <f t="shared" si="233"/>
        <v>#DIV/0!</v>
      </c>
      <c r="CV253" s="136" t="e">
        <f t="shared" si="233"/>
        <v>#DIV/0!</v>
      </c>
      <c r="CW253" s="136" t="e">
        <f t="shared" si="233"/>
        <v>#DIV/0!</v>
      </c>
      <c r="CX253" s="136" t="e">
        <f t="shared" si="233"/>
        <v>#DIV/0!</v>
      </c>
      <c r="CY253" s="136" t="e">
        <f t="shared" si="233"/>
        <v>#DIV/0!</v>
      </c>
      <c r="CZ253" s="136" t="e">
        <f t="shared" si="233"/>
        <v>#DIV/0!</v>
      </c>
      <c r="DA253" s="136" t="e">
        <f t="shared" si="233"/>
        <v>#DIV/0!</v>
      </c>
      <c r="DB253" s="136" t="e">
        <f t="shared" si="234"/>
        <v>#DIV/0!</v>
      </c>
      <c r="DC253" s="136" t="e">
        <f t="shared" si="234"/>
        <v>#DIV/0!</v>
      </c>
      <c r="DE253" s="80">
        <f t="shared" si="248"/>
        <v>90</v>
      </c>
      <c r="DF253" s="136">
        <f t="shared" ca="1" si="249"/>
        <v>99.46961464547158</v>
      </c>
      <c r="DG253" s="136">
        <f t="shared" ca="1" si="235"/>
        <v>61.026936096034731</v>
      </c>
      <c r="DH253" s="136" t="e">
        <f t="shared" si="235"/>
        <v>#DIV/0!</v>
      </c>
      <c r="DI253" s="136" t="e">
        <f t="shared" si="235"/>
        <v>#DIV/0!</v>
      </c>
      <c r="DJ253" s="136" t="e">
        <f t="shared" si="235"/>
        <v>#DIV/0!</v>
      </c>
      <c r="DK253" s="136" t="e">
        <f t="shared" si="235"/>
        <v>#DIV/0!</v>
      </c>
      <c r="DL253" s="136" t="e">
        <f t="shared" si="235"/>
        <v>#DIV/0!</v>
      </c>
      <c r="DM253" s="136" t="e">
        <f t="shared" si="235"/>
        <v>#DIV/0!</v>
      </c>
      <c r="DN253" s="136" t="e">
        <f t="shared" si="235"/>
        <v>#DIV/0!</v>
      </c>
      <c r="DO253" s="136" t="e">
        <f t="shared" si="235"/>
        <v>#DIV/0!</v>
      </c>
      <c r="DP253" s="136" t="e">
        <f t="shared" si="235"/>
        <v>#DIV/0!</v>
      </c>
      <c r="DQ253" s="136" t="e">
        <f t="shared" si="236"/>
        <v>#DIV/0!</v>
      </c>
      <c r="DR253" s="136" t="e">
        <f t="shared" si="236"/>
        <v>#DIV/0!</v>
      </c>
      <c r="DT253" s="80">
        <f t="shared" si="250"/>
        <v>90</v>
      </c>
      <c r="DU253" s="136">
        <f t="shared" ca="1" si="251"/>
        <v>0</v>
      </c>
      <c r="DV253" s="136">
        <f t="shared" ca="1" si="237"/>
        <v>0</v>
      </c>
      <c r="DW253" s="136" t="e">
        <f t="shared" si="237"/>
        <v>#DIV/0!</v>
      </c>
      <c r="DX253" s="136" t="e">
        <f t="shared" si="237"/>
        <v>#DIV/0!</v>
      </c>
      <c r="DY253" s="136" t="e">
        <f t="shared" si="237"/>
        <v>#DIV/0!</v>
      </c>
      <c r="DZ253" s="136" t="e">
        <f t="shared" si="237"/>
        <v>#DIV/0!</v>
      </c>
      <c r="EA253" s="136" t="e">
        <f t="shared" si="237"/>
        <v>#DIV/0!</v>
      </c>
      <c r="EB253" s="136" t="e">
        <f t="shared" si="237"/>
        <v>#DIV/0!</v>
      </c>
      <c r="EC253" s="136" t="e">
        <f t="shared" si="237"/>
        <v>#DIV/0!</v>
      </c>
      <c r="ED253" s="136" t="e">
        <f t="shared" si="237"/>
        <v>#DIV/0!</v>
      </c>
      <c r="EE253" s="136" t="e">
        <f t="shared" si="237"/>
        <v>#DIV/0!</v>
      </c>
      <c r="EF253" s="136" t="e">
        <f t="shared" si="238"/>
        <v>#DIV/0!</v>
      </c>
      <c r="EG253" s="136" t="e">
        <f t="shared" si="238"/>
        <v>#DIV/0!</v>
      </c>
      <c r="EI253" s="80">
        <f t="shared" si="252"/>
        <v>90</v>
      </c>
      <c r="EJ253" s="136">
        <f t="shared" ca="1" si="253"/>
        <v>0</v>
      </c>
      <c r="EK253" s="136">
        <f t="shared" ca="1" si="239"/>
        <v>0</v>
      </c>
      <c r="EL253" s="136" t="e">
        <f t="shared" si="239"/>
        <v>#DIV/0!</v>
      </c>
      <c r="EM253" s="136" t="e">
        <f t="shared" si="239"/>
        <v>#DIV/0!</v>
      </c>
      <c r="EN253" s="136" t="e">
        <f t="shared" si="239"/>
        <v>#DIV/0!</v>
      </c>
      <c r="EO253" s="136" t="e">
        <f t="shared" si="239"/>
        <v>#DIV/0!</v>
      </c>
      <c r="EP253" s="136" t="e">
        <f t="shared" si="239"/>
        <v>#DIV/0!</v>
      </c>
      <c r="EQ253" s="136" t="e">
        <f t="shared" si="239"/>
        <v>#DIV/0!</v>
      </c>
      <c r="ER253" s="136" t="e">
        <f t="shared" si="239"/>
        <v>#DIV/0!</v>
      </c>
      <c r="ES253" s="136" t="e">
        <f t="shared" si="239"/>
        <v>#DIV/0!</v>
      </c>
      <c r="ET253" s="136" t="e">
        <f t="shared" si="239"/>
        <v>#DIV/0!</v>
      </c>
      <c r="EU253" s="136" t="e">
        <f t="shared" si="240"/>
        <v>#DIV/0!</v>
      </c>
      <c r="EV253" s="136" t="e">
        <f t="shared" si="240"/>
        <v>#DIV/0!</v>
      </c>
    </row>
    <row r="254" spans="1:155">
      <c r="S254" s="26">
        <f t="shared" si="241"/>
        <v>100</v>
      </c>
      <c r="T254" s="399">
        <f t="shared" ca="1" si="226"/>
        <v>0</v>
      </c>
      <c r="U254" s="399" t="e">
        <f t="shared" si="226"/>
        <v>#DIV/0!</v>
      </c>
      <c r="V254" s="399" t="e">
        <f t="shared" si="226"/>
        <v>#DIV/0!</v>
      </c>
      <c r="W254" s="399" t="e">
        <f t="shared" si="226"/>
        <v>#DIV/0!</v>
      </c>
      <c r="X254" s="399" t="e">
        <f t="shared" si="226"/>
        <v>#DIV/0!</v>
      </c>
      <c r="Y254" s="399" t="e">
        <f t="shared" si="226"/>
        <v>#DIV/0!</v>
      </c>
      <c r="Z254" s="399" t="e">
        <f t="shared" si="226"/>
        <v>#DIV/0!</v>
      </c>
      <c r="AA254" s="399" t="e">
        <f t="shared" si="226"/>
        <v>#DIV/0!</v>
      </c>
      <c r="AB254" s="399" t="e">
        <f t="shared" si="226"/>
        <v>#DIV/0!</v>
      </c>
      <c r="AC254" s="399" t="e">
        <f t="shared" si="226"/>
        <v>#DIV/0!</v>
      </c>
      <c r="AD254" s="399" t="e">
        <f t="shared" si="226"/>
        <v>#DIV/0!</v>
      </c>
      <c r="AE254" s="399"/>
      <c r="AF254" s="399"/>
      <c r="AH254" s="80">
        <f t="shared" si="242"/>
        <v>100</v>
      </c>
      <c r="AI254" s="136">
        <f t="shared" ca="1" si="227"/>
        <v>0</v>
      </c>
      <c r="AJ254" s="136" t="e">
        <f t="shared" ref="AJ254:AS254" si="254">$I$6/U30*1000</f>
        <v>#DIV/0!</v>
      </c>
      <c r="AK254" s="136" t="e">
        <f t="shared" si="254"/>
        <v>#DIV/0!</v>
      </c>
      <c r="AL254" s="136" t="e">
        <f t="shared" si="254"/>
        <v>#DIV/0!</v>
      </c>
      <c r="AM254" s="136" t="e">
        <f t="shared" si="254"/>
        <v>#DIV/0!</v>
      </c>
      <c r="AN254" s="136" t="e">
        <f t="shared" si="254"/>
        <v>#DIV/0!</v>
      </c>
      <c r="AO254" s="136" t="e">
        <f t="shared" si="254"/>
        <v>#DIV/0!</v>
      </c>
      <c r="AP254" s="136" t="e">
        <f t="shared" si="254"/>
        <v>#DIV/0!</v>
      </c>
      <c r="AQ254" s="136" t="e">
        <f t="shared" si="254"/>
        <v>#DIV/0!</v>
      </c>
      <c r="AR254" s="136" t="e">
        <f t="shared" si="254"/>
        <v>#DIV/0!</v>
      </c>
      <c r="AS254" s="136" t="e">
        <f t="shared" si="254"/>
        <v>#DIV/0!</v>
      </c>
      <c r="AT254" s="136" t="e">
        <f t="shared" si="228"/>
        <v>#DIV/0!</v>
      </c>
      <c r="AU254" s="136" t="e">
        <f t="shared" si="229"/>
        <v>#DIV/0!</v>
      </c>
      <c r="AW254" s="80">
        <f t="shared" si="243"/>
        <v>100</v>
      </c>
      <c r="AX254" s="136">
        <f t="shared" ca="1" si="230"/>
        <v>0</v>
      </c>
      <c r="AY254" s="136" t="e">
        <f t="shared" si="230"/>
        <v>#DIV/0!</v>
      </c>
      <c r="AZ254" s="136" t="e">
        <f t="shared" si="230"/>
        <v>#DIV/0!</v>
      </c>
      <c r="BA254" s="136" t="e">
        <f t="shared" si="230"/>
        <v>#DIV/0!</v>
      </c>
      <c r="BB254" s="136" t="e">
        <f t="shared" si="230"/>
        <v>#DIV/0!</v>
      </c>
      <c r="BC254" s="136" t="e">
        <f t="shared" si="230"/>
        <v>#DIV/0!</v>
      </c>
      <c r="BD254" s="136" t="e">
        <f t="shared" si="230"/>
        <v>#DIV/0!</v>
      </c>
      <c r="BE254" s="136" t="e">
        <f t="shared" si="230"/>
        <v>#DIV/0!</v>
      </c>
      <c r="BF254" s="136" t="e">
        <f t="shared" si="230"/>
        <v>#DIV/0!</v>
      </c>
      <c r="BG254" s="136" t="e">
        <f t="shared" si="230"/>
        <v>#DIV/0!</v>
      </c>
      <c r="BH254" s="136" t="e">
        <f t="shared" si="230"/>
        <v>#DIV/0!</v>
      </c>
      <c r="BI254" s="136" t="e">
        <f t="shared" si="230"/>
        <v>#DIV/0!</v>
      </c>
      <c r="BJ254" s="136" t="e">
        <f t="shared" si="230"/>
        <v>#DIV/0!</v>
      </c>
      <c r="BK254" s="62"/>
      <c r="BL254" s="80">
        <f t="shared" si="244"/>
        <v>100</v>
      </c>
      <c r="BM254" s="136">
        <f t="shared" ca="1" si="231"/>
        <v>0</v>
      </c>
      <c r="BN254" s="136" t="e">
        <f t="shared" si="231"/>
        <v>#DIV/0!</v>
      </c>
      <c r="BO254" s="136" t="e">
        <f t="shared" si="231"/>
        <v>#DIV/0!</v>
      </c>
      <c r="BP254" s="136" t="e">
        <f t="shared" si="231"/>
        <v>#DIV/0!</v>
      </c>
      <c r="BQ254" s="136" t="e">
        <f t="shared" si="231"/>
        <v>#DIV/0!</v>
      </c>
      <c r="BR254" s="136" t="e">
        <f t="shared" si="231"/>
        <v>#DIV/0!</v>
      </c>
      <c r="BS254" s="136" t="e">
        <f t="shared" si="231"/>
        <v>#DIV/0!</v>
      </c>
      <c r="BT254" s="136" t="e">
        <f t="shared" si="231"/>
        <v>#DIV/0!</v>
      </c>
      <c r="BU254" s="136" t="e">
        <f t="shared" si="231"/>
        <v>#DIV/0!</v>
      </c>
      <c r="BV254" s="136" t="e">
        <f t="shared" si="231"/>
        <v>#DIV/0!</v>
      </c>
      <c r="BW254" s="136" t="e">
        <f t="shared" si="231"/>
        <v>#DIV/0!</v>
      </c>
      <c r="BX254" s="136" t="e">
        <f t="shared" si="231"/>
        <v>#DIV/0!</v>
      </c>
      <c r="BY254" s="136" t="e">
        <f t="shared" si="231"/>
        <v>#DIV/0!</v>
      </c>
      <c r="BZ254" s="62"/>
      <c r="CA254" s="80">
        <f t="shared" si="245"/>
        <v>100</v>
      </c>
      <c r="CB254" s="136">
        <f t="shared" ca="1" si="232"/>
        <v>99.46961464547158</v>
      </c>
      <c r="CC254" s="136" t="e">
        <f t="shared" si="232"/>
        <v>#DIV/0!</v>
      </c>
      <c r="CD254" s="136" t="e">
        <f t="shared" si="232"/>
        <v>#DIV/0!</v>
      </c>
      <c r="CE254" s="136" t="e">
        <f t="shared" si="232"/>
        <v>#DIV/0!</v>
      </c>
      <c r="CF254" s="136" t="e">
        <f t="shared" si="232"/>
        <v>#DIV/0!</v>
      </c>
      <c r="CG254" s="136" t="e">
        <f t="shared" si="232"/>
        <v>#DIV/0!</v>
      </c>
      <c r="CH254" s="136" t="e">
        <f t="shared" si="232"/>
        <v>#DIV/0!</v>
      </c>
      <c r="CI254" s="136" t="e">
        <f t="shared" si="232"/>
        <v>#DIV/0!</v>
      </c>
      <c r="CJ254" s="136" t="e">
        <f t="shared" si="232"/>
        <v>#DIV/0!</v>
      </c>
      <c r="CK254" s="136" t="e">
        <f t="shared" si="232"/>
        <v>#DIV/0!</v>
      </c>
      <c r="CL254" s="136" t="e">
        <f t="shared" si="232"/>
        <v>#DIV/0!</v>
      </c>
      <c r="CM254" s="136" t="e">
        <f t="shared" si="232"/>
        <v>#DIV/0!</v>
      </c>
      <c r="CN254" s="136" t="e">
        <f t="shared" si="232"/>
        <v>#DIV/0!</v>
      </c>
      <c r="CP254" s="80">
        <f t="shared" si="246"/>
        <v>100</v>
      </c>
      <c r="CQ254" s="136">
        <f t="shared" ref="CQ254:DA255" ca="1" si="255">$Q$90/T29*1000</f>
        <v>0</v>
      </c>
      <c r="CR254" s="136" t="e">
        <f t="shared" si="255"/>
        <v>#DIV/0!</v>
      </c>
      <c r="CS254" s="136" t="e">
        <f t="shared" si="255"/>
        <v>#DIV/0!</v>
      </c>
      <c r="CT254" s="136" t="e">
        <f t="shared" si="255"/>
        <v>#DIV/0!</v>
      </c>
      <c r="CU254" s="136" t="e">
        <f t="shared" si="255"/>
        <v>#DIV/0!</v>
      </c>
      <c r="CV254" s="136" t="e">
        <f t="shared" si="255"/>
        <v>#DIV/0!</v>
      </c>
      <c r="CW254" s="136" t="e">
        <f t="shared" si="255"/>
        <v>#DIV/0!</v>
      </c>
      <c r="CX254" s="136" t="e">
        <f t="shared" si="255"/>
        <v>#DIV/0!</v>
      </c>
      <c r="CY254" s="136" t="e">
        <f t="shared" si="255"/>
        <v>#DIV/0!</v>
      </c>
      <c r="CZ254" s="136" t="e">
        <f t="shared" si="255"/>
        <v>#DIV/0!</v>
      </c>
      <c r="DA254" s="136" t="e">
        <f t="shared" si="255"/>
        <v>#DIV/0!</v>
      </c>
      <c r="DB254" s="136" t="e">
        <f t="shared" si="234"/>
        <v>#DIV/0!</v>
      </c>
      <c r="DC254" s="136" t="e">
        <f t="shared" si="234"/>
        <v>#DIV/0!</v>
      </c>
      <c r="DE254" s="80">
        <f t="shared" si="248"/>
        <v>100</v>
      </c>
      <c r="DF254" s="136">
        <f t="shared" ref="DF254:DP255" ca="1" si="256">$Q$91/T29*1000</f>
        <v>0</v>
      </c>
      <c r="DG254" s="136" t="e">
        <f t="shared" si="256"/>
        <v>#DIV/0!</v>
      </c>
      <c r="DH254" s="136" t="e">
        <f t="shared" si="256"/>
        <v>#DIV/0!</v>
      </c>
      <c r="DI254" s="136" t="e">
        <f t="shared" si="256"/>
        <v>#DIV/0!</v>
      </c>
      <c r="DJ254" s="136" t="e">
        <f t="shared" si="256"/>
        <v>#DIV/0!</v>
      </c>
      <c r="DK254" s="136" t="e">
        <f t="shared" si="256"/>
        <v>#DIV/0!</v>
      </c>
      <c r="DL254" s="136" t="e">
        <f t="shared" si="256"/>
        <v>#DIV/0!</v>
      </c>
      <c r="DM254" s="136" t="e">
        <f t="shared" si="256"/>
        <v>#DIV/0!</v>
      </c>
      <c r="DN254" s="136" t="e">
        <f t="shared" si="256"/>
        <v>#DIV/0!</v>
      </c>
      <c r="DO254" s="136" t="e">
        <f t="shared" si="256"/>
        <v>#DIV/0!</v>
      </c>
      <c r="DP254" s="136" t="e">
        <f t="shared" si="256"/>
        <v>#DIV/0!</v>
      </c>
      <c r="DQ254" s="136" t="e">
        <f t="shared" si="236"/>
        <v>#DIV/0!</v>
      </c>
      <c r="DR254" s="136" t="e">
        <f t="shared" si="236"/>
        <v>#DIV/0!</v>
      </c>
      <c r="DT254" s="80">
        <f t="shared" si="250"/>
        <v>100</v>
      </c>
      <c r="DU254" s="136">
        <f t="shared" ca="1" si="251"/>
        <v>0</v>
      </c>
      <c r="DV254" s="136" t="e">
        <f t="shared" si="237"/>
        <v>#DIV/0!</v>
      </c>
      <c r="DW254" s="136" t="e">
        <f t="shared" si="237"/>
        <v>#DIV/0!</v>
      </c>
      <c r="DX254" s="136" t="e">
        <f t="shared" si="237"/>
        <v>#DIV/0!</v>
      </c>
      <c r="DY254" s="136" t="e">
        <f t="shared" si="237"/>
        <v>#DIV/0!</v>
      </c>
      <c r="DZ254" s="136" t="e">
        <f t="shared" si="237"/>
        <v>#DIV/0!</v>
      </c>
      <c r="EA254" s="136" t="e">
        <f t="shared" si="237"/>
        <v>#DIV/0!</v>
      </c>
      <c r="EB254" s="136" t="e">
        <f t="shared" si="237"/>
        <v>#DIV/0!</v>
      </c>
      <c r="EC254" s="136" t="e">
        <f t="shared" si="237"/>
        <v>#DIV/0!</v>
      </c>
      <c r="ED254" s="136" t="e">
        <f t="shared" si="237"/>
        <v>#DIV/0!</v>
      </c>
      <c r="EE254" s="136" t="e">
        <f t="shared" si="237"/>
        <v>#DIV/0!</v>
      </c>
      <c r="EF254" s="136" t="e">
        <f t="shared" si="238"/>
        <v>#DIV/0!</v>
      </c>
      <c r="EG254" s="136" t="e">
        <f t="shared" si="238"/>
        <v>#DIV/0!</v>
      </c>
      <c r="EI254" s="80">
        <f t="shared" si="252"/>
        <v>100</v>
      </c>
      <c r="EJ254" s="136">
        <f t="shared" ca="1" si="253"/>
        <v>0</v>
      </c>
      <c r="EK254" s="136" t="e">
        <f t="shared" si="239"/>
        <v>#DIV/0!</v>
      </c>
      <c r="EL254" s="136" t="e">
        <f t="shared" si="239"/>
        <v>#DIV/0!</v>
      </c>
      <c r="EM254" s="136" t="e">
        <f t="shared" si="239"/>
        <v>#DIV/0!</v>
      </c>
      <c r="EN254" s="136" t="e">
        <f t="shared" si="239"/>
        <v>#DIV/0!</v>
      </c>
      <c r="EO254" s="136" t="e">
        <f t="shared" si="239"/>
        <v>#DIV/0!</v>
      </c>
      <c r="EP254" s="136" t="e">
        <f t="shared" si="239"/>
        <v>#DIV/0!</v>
      </c>
      <c r="EQ254" s="136" t="e">
        <f t="shared" si="239"/>
        <v>#DIV/0!</v>
      </c>
      <c r="ER254" s="136" t="e">
        <f t="shared" si="239"/>
        <v>#DIV/0!</v>
      </c>
      <c r="ES254" s="136" t="e">
        <f t="shared" si="239"/>
        <v>#DIV/0!</v>
      </c>
      <c r="ET254" s="136" t="e">
        <f t="shared" si="239"/>
        <v>#DIV/0!</v>
      </c>
      <c r="EU254" s="136" t="e">
        <f t="shared" si="240"/>
        <v>#DIV/0!</v>
      </c>
      <c r="EV254" s="136" t="e">
        <f t="shared" si="240"/>
        <v>#DIV/0!</v>
      </c>
    </row>
    <row r="255" spans="1:155">
      <c r="S255" s="26"/>
      <c r="T255" s="399"/>
      <c r="U255" s="399"/>
      <c r="V255" s="399"/>
      <c r="W255" s="399"/>
      <c r="X255" s="399"/>
      <c r="Y255" s="399"/>
      <c r="Z255" s="399"/>
      <c r="AA255" s="399"/>
      <c r="AB255" s="399"/>
      <c r="AC255" s="399"/>
      <c r="AD255" s="399"/>
      <c r="AE255" s="399"/>
      <c r="AF255" s="399"/>
      <c r="AH255" s="80">
        <f t="shared" si="242"/>
        <v>0</v>
      </c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136" t="e">
        <f t="shared" si="229"/>
        <v>#DIV/0!</v>
      </c>
      <c r="AW255" s="80">
        <f t="shared" si="243"/>
        <v>0</v>
      </c>
      <c r="AX255" s="136" t="e">
        <f t="shared" si="230"/>
        <v>#DIV/0!</v>
      </c>
      <c r="AY255" s="136" t="e">
        <f t="shared" si="230"/>
        <v>#DIV/0!</v>
      </c>
      <c r="AZ255" s="136" t="e">
        <f t="shared" si="230"/>
        <v>#DIV/0!</v>
      </c>
      <c r="BA255" s="136" t="e">
        <f t="shared" si="230"/>
        <v>#DIV/0!</v>
      </c>
      <c r="BB255" s="136" t="e">
        <f t="shared" si="230"/>
        <v>#DIV/0!</v>
      </c>
      <c r="BC255" s="136" t="e">
        <f t="shared" si="230"/>
        <v>#DIV/0!</v>
      </c>
      <c r="BD255" s="136" t="e">
        <f t="shared" si="230"/>
        <v>#DIV/0!</v>
      </c>
      <c r="BE255" s="136" t="e">
        <f t="shared" si="230"/>
        <v>#DIV/0!</v>
      </c>
      <c r="BF255" s="136" t="e">
        <f t="shared" si="230"/>
        <v>#DIV/0!</v>
      </c>
      <c r="BG255" s="136" t="e">
        <f t="shared" si="230"/>
        <v>#DIV/0!</v>
      </c>
      <c r="BH255" s="136" t="e">
        <f t="shared" si="230"/>
        <v>#DIV/0!</v>
      </c>
      <c r="BI255" s="136" t="e">
        <f t="shared" si="230"/>
        <v>#DIV/0!</v>
      </c>
      <c r="BJ255" s="136" t="e">
        <f t="shared" si="230"/>
        <v>#DIV/0!</v>
      </c>
      <c r="BK255" s="62"/>
      <c r="BL255" s="80">
        <f t="shared" si="244"/>
        <v>0</v>
      </c>
      <c r="BM255" s="136" t="e">
        <f t="shared" si="231"/>
        <v>#DIV/0!</v>
      </c>
      <c r="BN255" s="136" t="e">
        <f t="shared" si="231"/>
        <v>#DIV/0!</v>
      </c>
      <c r="BO255" s="136" t="e">
        <f t="shared" si="231"/>
        <v>#DIV/0!</v>
      </c>
      <c r="BP255" s="136" t="e">
        <f t="shared" si="231"/>
        <v>#DIV/0!</v>
      </c>
      <c r="BQ255" s="136" t="e">
        <f t="shared" si="231"/>
        <v>#DIV/0!</v>
      </c>
      <c r="BR255" s="136" t="e">
        <f t="shared" si="231"/>
        <v>#DIV/0!</v>
      </c>
      <c r="BS255" s="136" t="e">
        <f t="shared" si="231"/>
        <v>#DIV/0!</v>
      </c>
      <c r="BT255" s="136" t="e">
        <f t="shared" si="231"/>
        <v>#DIV/0!</v>
      </c>
      <c r="BU255" s="136" t="e">
        <f t="shared" si="231"/>
        <v>#DIV/0!</v>
      </c>
      <c r="BV255" s="136" t="e">
        <f t="shared" si="231"/>
        <v>#DIV/0!</v>
      </c>
      <c r="BW255" s="136" t="e">
        <f t="shared" si="231"/>
        <v>#DIV/0!</v>
      </c>
      <c r="BX255" s="136" t="e">
        <f t="shared" si="231"/>
        <v>#DIV/0!</v>
      </c>
      <c r="BY255" s="136" t="e">
        <f t="shared" si="231"/>
        <v>#DIV/0!</v>
      </c>
      <c r="BZ255" s="62"/>
      <c r="CA255" s="80">
        <f t="shared" si="245"/>
        <v>0</v>
      </c>
      <c r="CB255" s="136" t="e">
        <f t="shared" si="232"/>
        <v>#DIV/0!</v>
      </c>
      <c r="CC255" s="136" t="e">
        <f t="shared" si="232"/>
        <v>#DIV/0!</v>
      </c>
      <c r="CD255" s="136" t="e">
        <f t="shared" si="232"/>
        <v>#DIV/0!</v>
      </c>
      <c r="CE255" s="136" t="e">
        <f t="shared" si="232"/>
        <v>#DIV/0!</v>
      </c>
      <c r="CF255" s="136" t="e">
        <f t="shared" si="232"/>
        <v>#DIV/0!</v>
      </c>
      <c r="CG255" s="136" t="e">
        <f t="shared" si="232"/>
        <v>#DIV/0!</v>
      </c>
      <c r="CH255" s="136" t="e">
        <f t="shared" si="232"/>
        <v>#DIV/0!</v>
      </c>
      <c r="CI255" s="136" t="e">
        <f t="shared" si="232"/>
        <v>#DIV/0!</v>
      </c>
      <c r="CJ255" s="136" t="e">
        <f t="shared" si="232"/>
        <v>#DIV/0!</v>
      </c>
      <c r="CK255" s="136" t="e">
        <f t="shared" si="232"/>
        <v>#DIV/0!</v>
      </c>
      <c r="CL255" s="136" t="e">
        <f t="shared" si="232"/>
        <v>#DIV/0!</v>
      </c>
      <c r="CM255" s="136" t="e">
        <f t="shared" si="232"/>
        <v>#DIV/0!</v>
      </c>
      <c r="CN255" s="136" t="e">
        <f t="shared" si="232"/>
        <v>#DIV/0!</v>
      </c>
      <c r="CP255" s="80">
        <f t="shared" si="246"/>
        <v>0</v>
      </c>
      <c r="CQ255" s="136" t="e">
        <f t="shared" si="255"/>
        <v>#DIV/0!</v>
      </c>
      <c r="CR255" s="136" t="e">
        <f t="shared" si="255"/>
        <v>#DIV/0!</v>
      </c>
      <c r="CS255" s="136" t="e">
        <f t="shared" si="255"/>
        <v>#DIV/0!</v>
      </c>
      <c r="CT255" s="136" t="e">
        <f t="shared" si="255"/>
        <v>#DIV/0!</v>
      </c>
      <c r="CU255" s="136" t="e">
        <f t="shared" si="255"/>
        <v>#DIV/0!</v>
      </c>
      <c r="CV255" s="136" t="e">
        <f t="shared" si="255"/>
        <v>#DIV/0!</v>
      </c>
      <c r="CW255" s="136" t="e">
        <f t="shared" si="255"/>
        <v>#DIV/0!</v>
      </c>
      <c r="CX255" s="136" t="e">
        <f t="shared" si="255"/>
        <v>#DIV/0!</v>
      </c>
      <c r="CY255" s="136" t="e">
        <f t="shared" si="255"/>
        <v>#DIV/0!</v>
      </c>
      <c r="CZ255" s="136" t="e">
        <f t="shared" si="255"/>
        <v>#DIV/0!</v>
      </c>
      <c r="DA255" s="136" t="e">
        <f t="shared" si="255"/>
        <v>#DIV/0!</v>
      </c>
      <c r="DB255" s="136" t="e">
        <f t="shared" si="234"/>
        <v>#DIV/0!</v>
      </c>
      <c r="DC255" s="136" t="e">
        <f t="shared" si="234"/>
        <v>#DIV/0!</v>
      </c>
      <c r="DE255" s="80">
        <f t="shared" si="248"/>
        <v>0</v>
      </c>
      <c r="DF255" s="136" t="e">
        <f t="shared" si="256"/>
        <v>#DIV/0!</v>
      </c>
      <c r="DG255" s="136" t="e">
        <f t="shared" si="256"/>
        <v>#DIV/0!</v>
      </c>
      <c r="DH255" s="136" t="e">
        <f t="shared" si="256"/>
        <v>#DIV/0!</v>
      </c>
      <c r="DI255" s="136" t="e">
        <f t="shared" si="256"/>
        <v>#DIV/0!</v>
      </c>
      <c r="DJ255" s="136" t="e">
        <f t="shared" si="256"/>
        <v>#DIV/0!</v>
      </c>
      <c r="DK255" s="136" t="e">
        <f t="shared" si="256"/>
        <v>#DIV/0!</v>
      </c>
      <c r="DL255" s="136" t="e">
        <f t="shared" si="256"/>
        <v>#DIV/0!</v>
      </c>
      <c r="DM255" s="136" t="e">
        <f t="shared" si="256"/>
        <v>#DIV/0!</v>
      </c>
      <c r="DN255" s="136" t="e">
        <f t="shared" si="256"/>
        <v>#DIV/0!</v>
      </c>
      <c r="DO255" s="136" t="e">
        <f t="shared" si="256"/>
        <v>#DIV/0!</v>
      </c>
      <c r="DP255" s="136" t="e">
        <f t="shared" si="256"/>
        <v>#DIV/0!</v>
      </c>
      <c r="DQ255" s="136" t="e">
        <f t="shared" si="236"/>
        <v>#DIV/0!</v>
      </c>
      <c r="DR255" s="136" t="e">
        <f t="shared" si="236"/>
        <v>#DIV/0!</v>
      </c>
      <c r="DT255" s="80">
        <f t="shared" si="250"/>
        <v>0</v>
      </c>
      <c r="DU255" s="136" t="e">
        <f>$Q$90/#REF!*1000</f>
        <v>#REF!</v>
      </c>
      <c r="DV255" s="136" t="e">
        <f>$Q$90/AY12*1000</f>
        <v>#DIV/0!</v>
      </c>
      <c r="DW255" s="136" t="e">
        <f>$Q$90/AZ12*1000</f>
        <v>#DIV/0!</v>
      </c>
      <c r="DX255" s="136" t="e">
        <f t="shared" ref="DX255:EE255" si="257">$Q$90/BA30*1000</f>
        <v>#DIV/0!</v>
      </c>
      <c r="DY255" s="136" t="e">
        <f t="shared" si="257"/>
        <v>#DIV/0!</v>
      </c>
      <c r="DZ255" s="136" t="e">
        <f t="shared" si="257"/>
        <v>#DIV/0!</v>
      </c>
      <c r="EA255" s="136" t="e">
        <f t="shared" si="257"/>
        <v>#DIV/0!</v>
      </c>
      <c r="EB255" s="136" t="e">
        <f t="shared" si="257"/>
        <v>#DIV/0!</v>
      </c>
      <c r="EC255" s="136" t="e">
        <f t="shared" si="257"/>
        <v>#DIV/0!</v>
      </c>
      <c r="ED255" s="136" t="e">
        <f t="shared" si="257"/>
        <v>#DIV/0!</v>
      </c>
      <c r="EE255" s="136" t="e">
        <f t="shared" si="257"/>
        <v>#DIV/0!</v>
      </c>
      <c r="EF255" s="136" t="e">
        <f t="shared" si="238"/>
        <v>#DIV/0!</v>
      </c>
      <c r="EG255" s="136" t="e">
        <f t="shared" si="238"/>
        <v>#DIV/0!</v>
      </c>
      <c r="EI255" s="80">
        <f t="shared" si="252"/>
        <v>0</v>
      </c>
      <c r="EJ255" s="136" t="e">
        <f>$Q$91/#REF!*1000</f>
        <v>#REF!</v>
      </c>
      <c r="EK255" s="136" t="e">
        <f>$Q$91/AY12*1000</f>
        <v>#DIV/0!</v>
      </c>
      <c r="EL255" s="136" t="e">
        <f>$Q$91/AZ12*1000</f>
        <v>#DIV/0!</v>
      </c>
      <c r="EM255" s="136" t="e">
        <f t="shared" ref="EM255:ET255" si="258">$Q$91/BA30*1000</f>
        <v>#DIV/0!</v>
      </c>
      <c r="EN255" s="136" t="e">
        <f t="shared" si="258"/>
        <v>#DIV/0!</v>
      </c>
      <c r="EO255" s="136" t="e">
        <f t="shared" si="258"/>
        <v>#DIV/0!</v>
      </c>
      <c r="EP255" s="136" t="e">
        <f t="shared" si="258"/>
        <v>#DIV/0!</v>
      </c>
      <c r="EQ255" s="136" t="e">
        <f t="shared" si="258"/>
        <v>#DIV/0!</v>
      </c>
      <c r="ER255" s="136" t="e">
        <f t="shared" si="258"/>
        <v>#DIV/0!</v>
      </c>
      <c r="ES255" s="136" t="e">
        <f t="shared" si="258"/>
        <v>#DIV/0!</v>
      </c>
      <c r="ET255" s="136" t="e">
        <f t="shared" si="258"/>
        <v>#DIV/0!</v>
      </c>
      <c r="EU255" s="136" t="e">
        <f t="shared" si="240"/>
        <v>#DIV/0!</v>
      </c>
      <c r="EV255" s="136" t="e">
        <f t="shared" si="240"/>
        <v>#DIV/0!</v>
      </c>
    </row>
    <row r="256" spans="1:155">
      <c r="S256" s="95" t="s">
        <v>110</v>
      </c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95"/>
      <c r="AH256" s="95" t="s">
        <v>111</v>
      </c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 t="s">
        <v>112</v>
      </c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 t="s">
        <v>113</v>
      </c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 t="s">
        <v>114</v>
      </c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 t="s">
        <v>115</v>
      </c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 t="s">
        <v>116</v>
      </c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 t="s">
        <v>117</v>
      </c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</row>
    <row r="257" spans="17:155">
      <c r="S257" s="24" t="s">
        <v>122</v>
      </c>
      <c r="T257" s="454">
        <f>T242</f>
        <v>0</v>
      </c>
      <c r="U257" s="454">
        <f t="shared" ref="U257:AD257" si="259">U242</f>
        <v>10</v>
      </c>
      <c r="V257" s="454">
        <f t="shared" si="259"/>
        <v>20</v>
      </c>
      <c r="W257" s="454">
        <f t="shared" si="259"/>
        <v>30</v>
      </c>
      <c r="X257" s="454">
        <f t="shared" si="259"/>
        <v>40</v>
      </c>
      <c r="Y257" s="454">
        <f t="shared" si="259"/>
        <v>50</v>
      </c>
      <c r="Z257" s="454">
        <f t="shared" si="259"/>
        <v>60</v>
      </c>
      <c r="AA257" s="454">
        <f t="shared" si="259"/>
        <v>70</v>
      </c>
      <c r="AB257" s="454">
        <f t="shared" si="259"/>
        <v>80</v>
      </c>
      <c r="AC257" s="454">
        <f t="shared" si="259"/>
        <v>90</v>
      </c>
      <c r="AD257" s="454">
        <f t="shared" si="259"/>
        <v>100</v>
      </c>
      <c r="AE257" s="393"/>
      <c r="AF257" s="393"/>
      <c r="AH257" s="9" t="s">
        <v>122</v>
      </c>
      <c r="AI257" s="136">
        <f>(AI212+AI227)/2</f>
        <v>0</v>
      </c>
      <c r="AJ257" s="136">
        <f t="shared" ref="AJ257:AU258" si="260">(AJ212+AJ227)/2</f>
        <v>10</v>
      </c>
      <c r="AK257" s="136">
        <f t="shared" si="260"/>
        <v>20</v>
      </c>
      <c r="AL257" s="136">
        <f t="shared" si="260"/>
        <v>30</v>
      </c>
      <c r="AM257" s="136">
        <f t="shared" si="260"/>
        <v>40</v>
      </c>
      <c r="AN257" s="136">
        <f t="shared" si="260"/>
        <v>50</v>
      </c>
      <c r="AO257" s="136">
        <f t="shared" si="260"/>
        <v>60</v>
      </c>
      <c r="AP257" s="136">
        <f t="shared" si="260"/>
        <v>70</v>
      </c>
      <c r="AQ257" s="136">
        <f t="shared" si="260"/>
        <v>80</v>
      </c>
      <c r="AR257" s="136">
        <f t="shared" si="260"/>
        <v>90</v>
      </c>
      <c r="AS257" s="136">
        <f t="shared" si="260"/>
        <v>100</v>
      </c>
      <c r="AT257" s="136" t="e">
        <f t="shared" si="260"/>
        <v>#DIV/0!</v>
      </c>
      <c r="AU257" s="80">
        <f t="shared" ref="AU257" si="261">AU242</f>
        <v>0</v>
      </c>
      <c r="AW257" s="9" t="s">
        <v>122</v>
      </c>
      <c r="AX257" s="80">
        <f>AX242</f>
        <v>0</v>
      </c>
      <c r="AY257" s="80">
        <f t="shared" ref="AY257:BJ257" si="262">AY242</f>
        <v>10</v>
      </c>
      <c r="AZ257" s="80">
        <f t="shared" si="262"/>
        <v>20</v>
      </c>
      <c r="BA257" s="80">
        <f t="shared" si="262"/>
        <v>30</v>
      </c>
      <c r="BB257" s="80">
        <f t="shared" si="262"/>
        <v>40</v>
      </c>
      <c r="BC257" s="80">
        <f t="shared" si="262"/>
        <v>50</v>
      </c>
      <c r="BD257" s="80">
        <f t="shared" si="262"/>
        <v>60</v>
      </c>
      <c r="BE257" s="80">
        <f t="shared" si="262"/>
        <v>70</v>
      </c>
      <c r="BF257" s="80">
        <f t="shared" si="262"/>
        <v>80</v>
      </c>
      <c r="BG257" s="80">
        <f t="shared" si="262"/>
        <v>90</v>
      </c>
      <c r="BH257" s="80">
        <f t="shared" si="262"/>
        <v>100</v>
      </c>
      <c r="BI257" s="80">
        <f t="shared" si="262"/>
        <v>0</v>
      </c>
      <c r="BJ257" s="80">
        <f t="shared" si="262"/>
        <v>0</v>
      </c>
      <c r="BK257" s="62"/>
      <c r="BL257" s="9" t="s">
        <v>122</v>
      </c>
      <c r="BM257" s="80">
        <f>BM242</f>
        <v>0</v>
      </c>
      <c r="BN257" s="80">
        <f t="shared" ref="BN257:BY257" si="263">BN242</f>
        <v>10</v>
      </c>
      <c r="BO257" s="80">
        <f t="shared" si="263"/>
        <v>20</v>
      </c>
      <c r="BP257" s="80">
        <f t="shared" si="263"/>
        <v>30</v>
      </c>
      <c r="BQ257" s="80">
        <f t="shared" si="263"/>
        <v>40</v>
      </c>
      <c r="BR257" s="80">
        <f t="shared" si="263"/>
        <v>50</v>
      </c>
      <c r="BS257" s="80">
        <f t="shared" si="263"/>
        <v>60</v>
      </c>
      <c r="BT257" s="80">
        <f t="shared" si="263"/>
        <v>70</v>
      </c>
      <c r="BU257" s="80">
        <f t="shared" si="263"/>
        <v>80</v>
      </c>
      <c r="BV257" s="80">
        <f t="shared" si="263"/>
        <v>90</v>
      </c>
      <c r="BW257" s="80">
        <f t="shared" si="263"/>
        <v>100</v>
      </c>
      <c r="BX257" s="80">
        <f t="shared" si="263"/>
        <v>0</v>
      </c>
      <c r="BY257" s="80">
        <f t="shared" si="263"/>
        <v>0</v>
      </c>
      <c r="BZ257" s="62"/>
      <c r="CA257" s="9" t="s">
        <v>122</v>
      </c>
      <c r="CB257" s="80">
        <f>CB242</f>
        <v>0</v>
      </c>
      <c r="CC257" s="80">
        <f t="shared" ref="CC257:CN257" si="264">CC242</f>
        <v>10</v>
      </c>
      <c r="CD257" s="80">
        <f t="shared" si="264"/>
        <v>20</v>
      </c>
      <c r="CE257" s="80">
        <f t="shared" si="264"/>
        <v>30</v>
      </c>
      <c r="CF257" s="80">
        <f t="shared" si="264"/>
        <v>40</v>
      </c>
      <c r="CG257" s="80">
        <f t="shared" si="264"/>
        <v>50</v>
      </c>
      <c r="CH257" s="80">
        <f t="shared" si="264"/>
        <v>60</v>
      </c>
      <c r="CI257" s="80">
        <f t="shared" si="264"/>
        <v>70</v>
      </c>
      <c r="CJ257" s="80">
        <f t="shared" si="264"/>
        <v>80</v>
      </c>
      <c r="CK257" s="80">
        <f t="shared" si="264"/>
        <v>90</v>
      </c>
      <c r="CL257" s="80">
        <f t="shared" si="264"/>
        <v>100</v>
      </c>
      <c r="CM257" s="80">
        <f t="shared" si="264"/>
        <v>0</v>
      </c>
      <c r="CN257" s="80">
        <f t="shared" si="264"/>
        <v>0</v>
      </c>
      <c r="CP257" s="9" t="s">
        <v>122</v>
      </c>
      <c r="CQ257" s="80">
        <f>CQ242</f>
        <v>0</v>
      </c>
      <c r="CR257" s="80">
        <f t="shared" ref="CR257:DC257" si="265">CR242</f>
        <v>10</v>
      </c>
      <c r="CS257" s="80">
        <f t="shared" si="265"/>
        <v>20</v>
      </c>
      <c r="CT257" s="80">
        <f t="shared" si="265"/>
        <v>30</v>
      </c>
      <c r="CU257" s="80">
        <f t="shared" si="265"/>
        <v>40</v>
      </c>
      <c r="CV257" s="80">
        <f t="shared" si="265"/>
        <v>50</v>
      </c>
      <c r="CW257" s="80">
        <f t="shared" si="265"/>
        <v>60</v>
      </c>
      <c r="CX257" s="80">
        <f t="shared" si="265"/>
        <v>70</v>
      </c>
      <c r="CY257" s="80">
        <f t="shared" si="265"/>
        <v>80</v>
      </c>
      <c r="CZ257" s="80">
        <f t="shared" si="265"/>
        <v>90</v>
      </c>
      <c r="DA257" s="80">
        <f t="shared" si="265"/>
        <v>100</v>
      </c>
      <c r="DB257" s="80">
        <f t="shared" si="265"/>
        <v>0</v>
      </c>
      <c r="DC257" s="80">
        <f t="shared" si="265"/>
        <v>0</v>
      </c>
      <c r="DE257" s="9" t="s">
        <v>122</v>
      </c>
      <c r="DF257" s="80">
        <f>DF242</f>
        <v>0</v>
      </c>
      <c r="DG257" s="80">
        <f t="shared" ref="DG257:DR257" si="266">DG242</f>
        <v>10</v>
      </c>
      <c r="DH257" s="80">
        <f t="shared" si="266"/>
        <v>20</v>
      </c>
      <c r="DI257" s="80">
        <f t="shared" si="266"/>
        <v>30</v>
      </c>
      <c r="DJ257" s="80">
        <f t="shared" si="266"/>
        <v>40</v>
      </c>
      <c r="DK257" s="80">
        <f t="shared" si="266"/>
        <v>50</v>
      </c>
      <c r="DL257" s="80">
        <f t="shared" si="266"/>
        <v>60</v>
      </c>
      <c r="DM257" s="80">
        <f t="shared" si="266"/>
        <v>70</v>
      </c>
      <c r="DN257" s="80">
        <f t="shared" si="266"/>
        <v>80</v>
      </c>
      <c r="DO257" s="80">
        <f t="shared" si="266"/>
        <v>90</v>
      </c>
      <c r="DP257" s="80">
        <f t="shared" si="266"/>
        <v>100</v>
      </c>
      <c r="DQ257" s="80">
        <f t="shared" si="266"/>
        <v>0</v>
      </c>
      <c r="DR257" s="80">
        <f t="shared" si="266"/>
        <v>0</v>
      </c>
      <c r="DT257" s="9" t="s">
        <v>122</v>
      </c>
      <c r="DU257" s="80">
        <f>DU242</f>
        <v>0</v>
      </c>
      <c r="DV257" s="80">
        <f t="shared" ref="DV257:EG257" si="267">DV242</f>
        <v>10</v>
      </c>
      <c r="DW257" s="80">
        <f t="shared" si="267"/>
        <v>20</v>
      </c>
      <c r="DX257" s="80">
        <f t="shared" si="267"/>
        <v>30</v>
      </c>
      <c r="DY257" s="80">
        <f t="shared" si="267"/>
        <v>40</v>
      </c>
      <c r="DZ257" s="80">
        <f t="shared" si="267"/>
        <v>50</v>
      </c>
      <c r="EA257" s="80">
        <f t="shared" si="267"/>
        <v>60</v>
      </c>
      <c r="EB257" s="80">
        <f t="shared" si="267"/>
        <v>70</v>
      </c>
      <c r="EC257" s="80">
        <f t="shared" si="267"/>
        <v>80</v>
      </c>
      <c r="ED257" s="80">
        <f t="shared" si="267"/>
        <v>90</v>
      </c>
      <c r="EE257" s="80">
        <f t="shared" si="267"/>
        <v>100</v>
      </c>
      <c r="EF257" s="80">
        <f t="shared" si="267"/>
        <v>0</v>
      </c>
      <c r="EG257" s="80">
        <f t="shared" si="267"/>
        <v>0</v>
      </c>
      <c r="EI257" s="9" t="s">
        <v>122</v>
      </c>
      <c r="EJ257" s="80">
        <f>EJ242</f>
        <v>0</v>
      </c>
      <c r="EK257" s="80">
        <f t="shared" ref="EK257:EV257" si="268">EK242</f>
        <v>10</v>
      </c>
      <c r="EL257" s="80">
        <f t="shared" si="268"/>
        <v>20</v>
      </c>
      <c r="EM257" s="80">
        <f t="shared" si="268"/>
        <v>30</v>
      </c>
      <c r="EN257" s="80">
        <f t="shared" si="268"/>
        <v>40</v>
      </c>
      <c r="EO257" s="80">
        <f t="shared" si="268"/>
        <v>50</v>
      </c>
      <c r="EP257" s="80">
        <f t="shared" si="268"/>
        <v>60</v>
      </c>
      <c r="EQ257" s="80">
        <f t="shared" si="268"/>
        <v>70</v>
      </c>
      <c r="ER257" s="80">
        <f t="shared" si="268"/>
        <v>80</v>
      </c>
      <c r="ES257" s="80">
        <f t="shared" si="268"/>
        <v>90</v>
      </c>
      <c r="ET257" s="80">
        <f t="shared" si="268"/>
        <v>100</v>
      </c>
      <c r="EU257" s="80">
        <f t="shared" si="268"/>
        <v>0</v>
      </c>
      <c r="EV257" s="80">
        <f t="shared" si="268"/>
        <v>0</v>
      </c>
    </row>
    <row r="258" spans="17:155">
      <c r="S258" s="25">
        <f>S243</f>
        <v>0</v>
      </c>
      <c r="T258" s="399">
        <f ca="1">(T213+T228)/2</f>
        <v>58.224554534168988</v>
      </c>
      <c r="U258" s="399">
        <f t="shared" ref="U258:AD258" ca="1" si="269">(U213+U228)/2</f>
        <v>40.494710170599333</v>
      </c>
      <c r="V258" s="399">
        <f t="shared" ca="1" si="269"/>
        <v>30.920949366930053</v>
      </c>
      <c r="W258" s="399">
        <f t="shared" ca="1" si="269"/>
        <v>24.89947634882931</v>
      </c>
      <c r="X258" s="399">
        <f t="shared" ca="1" si="269"/>
        <v>20.73183097998319</v>
      </c>
      <c r="Y258" s="399">
        <f t="shared" ca="1" si="269"/>
        <v>17.63903849293597</v>
      </c>
      <c r="Z258" s="399">
        <f t="shared" ca="1" si="269"/>
        <v>15.203281973847091</v>
      </c>
      <c r="AA258" s="399">
        <f t="shared" ca="1" si="269"/>
        <v>13.161125650955956</v>
      </c>
      <c r="AB258" s="399">
        <f t="shared" ca="1" si="269"/>
        <v>11.295909570070007</v>
      </c>
      <c r="AC258" s="399">
        <f t="shared" ca="1" si="269"/>
        <v>9.3124614923786471</v>
      </c>
      <c r="AD258" s="399">
        <f t="shared" ca="1" si="269"/>
        <v>500</v>
      </c>
      <c r="AE258" s="399"/>
      <c r="AF258" s="399"/>
      <c r="AH258" s="80">
        <f>AH243</f>
        <v>0</v>
      </c>
      <c r="AI258" s="136">
        <f t="shared" ref="AI258:AU270" ca="1" si="270">(AI213+AI228)/2</f>
        <v>-60.370386104997252</v>
      </c>
      <c r="AJ258" s="136">
        <f t="shared" ca="1" si="270"/>
        <v>-44.146345553111701</v>
      </c>
      <c r="AK258" s="136">
        <f t="shared" ca="1" si="270"/>
        <v>-35.734049825461973</v>
      </c>
      <c r="AL258" s="136">
        <f t="shared" ca="1" si="270"/>
        <v>-30.825513377009159</v>
      </c>
      <c r="AM258" s="136">
        <f t="shared" ca="1" si="270"/>
        <v>-27.877421765075493</v>
      </c>
      <c r="AN258" s="136">
        <f t="shared" ca="1" si="270"/>
        <v>-26.252488787264678</v>
      </c>
      <c r="AO258" s="136">
        <f t="shared" ca="1" si="270"/>
        <v>-25.727169257400277</v>
      </c>
      <c r="AP258" s="136">
        <f t="shared" ca="1" si="270"/>
        <v>-26.378889552203898</v>
      </c>
      <c r="AQ258" s="136">
        <f t="shared" ca="1" si="270"/>
        <v>-28.712179048899543</v>
      </c>
      <c r="AR258" s="136">
        <f t="shared" ca="1" si="270"/>
        <v>-34.335751323800274</v>
      </c>
      <c r="AS258" s="136">
        <f t="shared" ca="1" si="270"/>
        <v>-999500</v>
      </c>
      <c r="AT258" s="136" t="e">
        <f t="shared" si="270"/>
        <v>#DIV/0!</v>
      </c>
      <c r="AU258" s="136" t="e">
        <f t="shared" si="260"/>
        <v>#DIV/0!</v>
      </c>
      <c r="AW258" s="80">
        <f>AW243</f>
        <v>0</v>
      </c>
      <c r="AX258" s="136">
        <f ca="1">(AX213+AX228)/2</f>
        <v>60.655580176730219</v>
      </c>
      <c r="AY258" s="136">
        <f t="shared" ref="AY258:BJ258" ca="1" si="271">(AY213+AY228)/2</f>
        <v>42.49089577381762</v>
      </c>
      <c r="AZ258" s="136">
        <f t="shared" ca="1" si="271"/>
        <v>32.731606420192868</v>
      </c>
      <c r="BA258" s="136">
        <f t="shared" ca="1" si="271"/>
        <v>26.647539069454531</v>
      </c>
      <c r="BB258" s="136">
        <f t="shared" ca="1" si="271"/>
        <v>22.500118431092019</v>
      </c>
      <c r="BC258" s="136">
        <f t="shared" ca="1" si="271"/>
        <v>19.501948543107822</v>
      </c>
      <c r="BD258" s="136">
        <f t="shared" ca="1" si="271"/>
        <v>17.247425798873959</v>
      </c>
      <c r="BE258" s="136">
        <f t="shared" ca="1" si="271"/>
        <v>15.511704234724547</v>
      </c>
      <c r="BF258" s="136">
        <f t="shared" ca="1" si="271"/>
        <v>14.172220881033214</v>
      </c>
      <c r="BG258" s="136">
        <f t="shared" ca="1" si="271"/>
        <v>13.192326385704371</v>
      </c>
      <c r="BH258" s="136">
        <f t="shared" ca="1" si="271"/>
        <v>1000</v>
      </c>
      <c r="BI258" s="136" t="e">
        <f t="shared" si="271"/>
        <v>#DIV/0!</v>
      </c>
      <c r="BJ258" s="136" t="e">
        <f t="shared" si="271"/>
        <v>#DIV/0!</v>
      </c>
      <c r="BK258" s="62"/>
      <c r="BL258" s="80">
        <f>BL243</f>
        <v>0</v>
      </c>
      <c r="BM258" s="136">
        <f ca="1">(BM213+BM228)/2</f>
        <v>-55.793528891607757</v>
      </c>
      <c r="BN258" s="136">
        <f t="shared" ref="BN258:BY258" ca="1" si="272">(BN213+BN228)/2</f>
        <v>-38.49852456738104</v>
      </c>
      <c r="BO258" s="136">
        <f t="shared" ca="1" si="272"/>
        <v>-29.110292313667237</v>
      </c>
      <c r="BP258" s="136">
        <f t="shared" ca="1" si="272"/>
        <v>-23.151413628204086</v>
      </c>
      <c r="BQ258" s="136">
        <f t="shared" ca="1" si="272"/>
        <v>-18.963543528874357</v>
      </c>
      <c r="BR258" s="136">
        <f t="shared" ca="1" si="272"/>
        <v>-15.776128442764117</v>
      </c>
      <c r="BS258" s="136">
        <f t="shared" ca="1" si="272"/>
        <v>-13.159138148820222</v>
      </c>
      <c r="BT258" s="136">
        <f t="shared" ca="1" si="272"/>
        <v>-10.810547067187365</v>
      </c>
      <c r="BU258" s="136">
        <f t="shared" ca="1" si="272"/>
        <v>-8.4195982591068024</v>
      </c>
      <c r="BV258" s="136">
        <f t="shared" ca="1" si="272"/>
        <v>-5.4325965990529212</v>
      </c>
      <c r="BW258" s="136">
        <f t="shared" ca="1" si="272"/>
        <v>0</v>
      </c>
      <c r="BX258" s="136" t="e">
        <f t="shared" si="272"/>
        <v>#DIV/0!</v>
      </c>
      <c r="BY258" s="136" t="e">
        <f t="shared" si="272"/>
        <v>#DIV/0!</v>
      </c>
      <c r="BZ258" s="62"/>
      <c r="CA258" s="80">
        <f>CA243</f>
        <v>0</v>
      </c>
      <c r="CB258" s="136">
        <f ca="1">(CB213+CB228)/2</f>
        <v>58.224554534168988</v>
      </c>
      <c r="CC258" s="136">
        <f t="shared" ref="CC258:CN258" ca="1" si="273">(CC213+CC228)/2</f>
        <v>40.494710170599333</v>
      </c>
      <c r="CD258" s="136">
        <f t="shared" ca="1" si="273"/>
        <v>30.920949366930053</v>
      </c>
      <c r="CE258" s="136">
        <f t="shared" ca="1" si="273"/>
        <v>24.89947634882931</v>
      </c>
      <c r="CF258" s="136">
        <f t="shared" ca="1" si="273"/>
        <v>20.73183097998319</v>
      </c>
      <c r="CG258" s="136">
        <f t="shared" ca="1" si="273"/>
        <v>17.63903849293597</v>
      </c>
      <c r="CH258" s="136">
        <f t="shared" ca="1" si="273"/>
        <v>15.203281973847091</v>
      </c>
      <c r="CI258" s="136">
        <f t="shared" ca="1" si="273"/>
        <v>13.161125650955956</v>
      </c>
      <c r="CJ258" s="136">
        <f t="shared" ca="1" si="273"/>
        <v>11.295909570070007</v>
      </c>
      <c r="CK258" s="136">
        <f t="shared" ca="1" si="273"/>
        <v>9.3124614923786471</v>
      </c>
      <c r="CL258" s="136">
        <f t="shared" ca="1" si="273"/>
        <v>500</v>
      </c>
      <c r="CM258" s="136" t="e">
        <f t="shared" si="273"/>
        <v>#DIV/0!</v>
      </c>
      <c r="CN258" s="136" t="e">
        <f t="shared" si="273"/>
        <v>#DIV/0!</v>
      </c>
      <c r="CP258" s="80">
        <f>CP243</f>
        <v>0</v>
      </c>
      <c r="CQ258" s="136">
        <f ca="1">(CQ213+CQ228)/2</f>
        <v>-58.224554534168988</v>
      </c>
      <c r="CR258" s="136">
        <f t="shared" ref="CR258:DC258" ca="1" si="274">(CR213+CR228)/2</f>
        <v>-40.494710170599333</v>
      </c>
      <c r="CS258" s="136">
        <f t="shared" ca="1" si="274"/>
        <v>-30.920949366930053</v>
      </c>
      <c r="CT258" s="136">
        <f t="shared" ca="1" si="274"/>
        <v>-24.89947634882931</v>
      </c>
      <c r="CU258" s="136">
        <f t="shared" ca="1" si="274"/>
        <v>-20.73183097998319</v>
      </c>
      <c r="CV258" s="136">
        <f t="shared" ca="1" si="274"/>
        <v>-17.63903849293597</v>
      </c>
      <c r="CW258" s="136">
        <f t="shared" ca="1" si="274"/>
        <v>-15.203281973847091</v>
      </c>
      <c r="CX258" s="136">
        <f t="shared" ca="1" si="274"/>
        <v>-13.161125650955956</v>
      </c>
      <c r="CY258" s="136">
        <f t="shared" ca="1" si="274"/>
        <v>-11.295909570070007</v>
      </c>
      <c r="CZ258" s="136">
        <f t="shared" ca="1" si="274"/>
        <v>-9.3124614923786471</v>
      </c>
      <c r="DA258" s="136">
        <f t="shared" ca="1" si="274"/>
        <v>-500</v>
      </c>
      <c r="DB258" s="136" t="e">
        <f t="shared" si="274"/>
        <v>#DIV/0!</v>
      </c>
      <c r="DC258" s="136" t="e">
        <f t="shared" si="274"/>
        <v>#DIV/0!</v>
      </c>
      <c r="DE258" s="80">
        <f>DE243</f>
        <v>0</v>
      </c>
      <c r="DF258" s="136">
        <f ca="1">(DF213+DF228)/2</f>
        <v>60.655580176730219</v>
      </c>
      <c r="DG258" s="136">
        <f t="shared" ref="DG258:DR258" ca="1" si="275">(DG213+DG228)/2</f>
        <v>42.49089577381762</v>
      </c>
      <c r="DH258" s="136">
        <f t="shared" ca="1" si="275"/>
        <v>32.731606420192868</v>
      </c>
      <c r="DI258" s="136">
        <f t="shared" ca="1" si="275"/>
        <v>26.647539069454531</v>
      </c>
      <c r="DJ258" s="136">
        <f t="shared" ca="1" si="275"/>
        <v>22.500118431092019</v>
      </c>
      <c r="DK258" s="136">
        <f t="shared" ca="1" si="275"/>
        <v>19.501948543107822</v>
      </c>
      <c r="DL258" s="136">
        <f t="shared" ca="1" si="275"/>
        <v>17.247425798873959</v>
      </c>
      <c r="DM258" s="136">
        <f t="shared" ca="1" si="275"/>
        <v>15.511704234724547</v>
      </c>
      <c r="DN258" s="136">
        <f t="shared" ca="1" si="275"/>
        <v>14.172220881033214</v>
      </c>
      <c r="DO258" s="136">
        <f t="shared" ca="1" si="275"/>
        <v>13.192326385704371</v>
      </c>
      <c r="DP258" s="136">
        <f t="shared" ca="1" si="275"/>
        <v>1000</v>
      </c>
      <c r="DQ258" s="136" t="e">
        <f t="shared" si="275"/>
        <v>#DIV/0!</v>
      </c>
      <c r="DR258" s="136" t="e">
        <f t="shared" si="275"/>
        <v>#DIV/0!</v>
      </c>
      <c r="DT258" s="80">
        <f>DT243</f>
        <v>0</v>
      </c>
      <c r="DU258" s="136">
        <f ca="1">(DU213+DU228)/2</f>
        <v>58.224554534168988</v>
      </c>
      <c r="DV258" s="136">
        <f t="shared" ref="DV258:EG258" ca="1" si="276">(DV213+DV228)/2</f>
        <v>40.494710170599333</v>
      </c>
      <c r="DW258" s="136">
        <f t="shared" ca="1" si="276"/>
        <v>30.920949366930053</v>
      </c>
      <c r="DX258" s="136">
        <f t="shared" ca="1" si="276"/>
        <v>24.89947634882931</v>
      </c>
      <c r="DY258" s="136">
        <f t="shared" ca="1" si="276"/>
        <v>20.73183097998319</v>
      </c>
      <c r="DZ258" s="136">
        <f t="shared" ca="1" si="276"/>
        <v>17.63903849293597</v>
      </c>
      <c r="EA258" s="136">
        <f t="shared" ca="1" si="276"/>
        <v>15.203281973847091</v>
      </c>
      <c r="EB258" s="136">
        <f t="shared" ca="1" si="276"/>
        <v>13.161125650955956</v>
      </c>
      <c r="EC258" s="136">
        <f t="shared" ca="1" si="276"/>
        <v>11.295909570070007</v>
      </c>
      <c r="ED258" s="136">
        <f t="shared" ca="1" si="276"/>
        <v>9.3124614923786471</v>
      </c>
      <c r="EE258" s="136">
        <f t="shared" si="276"/>
        <v>500</v>
      </c>
      <c r="EF258" s="136" t="e">
        <f t="shared" si="276"/>
        <v>#DIV/0!</v>
      </c>
      <c r="EG258" s="136" t="e">
        <f t="shared" si="276"/>
        <v>#DIV/0!</v>
      </c>
      <c r="EI258" s="80">
        <f>EI243</f>
        <v>0</v>
      </c>
      <c r="EJ258" s="136">
        <f ca="1">(EJ213+EJ228)/2</f>
        <v>-58.224554534168988</v>
      </c>
      <c r="EK258" s="136">
        <f t="shared" ref="EK258:EV258" ca="1" si="277">(EK213+EK228)/2</f>
        <v>-40.494710170599333</v>
      </c>
      <c r="EL258" s="136">
        <f t="shared" ca="1" si="277"/>
        <v>-30.920949366930053</v>
      </c>
      <c r="EM258" s="136">
        <f t="shared" ca="1" si="277"/>
        <v>-24.89947634882931</v>
      </c>
      <c r="EN258" s="136">
        <f t="shared" ca="1" si="277"/>
        <v>-20.73183097998319</v>
      </c>
      <c r="EO258" s="136">
        <f t="shared" ca="1" si="277"/>
        <v>-17.63903849293597</v>
      </c>
      <c r="EP258" s="136">
        <f t="shared" ca="1" si="277"/>
        <v>-15.203281973847091</v>
      </c>
      <c r="EQ258" s="136">
        <f t="shared" ca="1" si="277"/>
        <v>-13.161125650955956</v>
      </c>
      <c r="ER258" s="136">
        <f t="shared" ca="1" si="277"/>
        <v>-11.295909570070007</v>
      </c>
      <c r="ES258" s="136">
        <f t="shared" ca="1" si="277"/>
        <v>-9.3124614923786471</v>
      </c>
      <c r="ET258" s="136">
        <f t="shared" si="277"/>
        <v>-500</v>
      </c>
      <c r="EU258" s="136" t="e">
        <f t="shared" si="277"/>
        <v>#DIV/0!</v>
      </c>
      <c r="EV258" s="136" t="e">
        <f t="shared" si="277"/>
        <v>#DIV/0!</v>
      </c>
    </row>
    <row r="259" spans="17:155">
      <c r="S259" s="25">
        <f t="shared" ref="S259:S269" si="278">S244</f>
        <v>10</v>
      </c>
      <c r="T259" s="399">
        <f t="shared" ref="T259:AD269" ca="1" si="279">(T214+T229)/2</f>
        <v>22.346040991769826</v>
      </c>
      <c r="U259" s="399">
        <f t="shared" ca="1" si="279"/>
        <v>18.823370501298022</v>
      </c>
      <c r="V259" s="399">
        <f t="shared" ca="1" si="279"/>
        <v>16.164392878796999</v>
      </c>
      <c r="W259" s="399">
        <f t="shared" ca="1" si="279"/>
        <v>14.058850120303816</v>
      </c>
      <c r="X259" s="399">
        <f t="shared" ca="1" si="279"/>
        <v>12.31583879404382</v>
      </c>
      <c r="Y259" s="399">
        <f t="shared" ca="1" si="279"/>
        <v>10.80240111981032</v>
      </c>
      <c r="Z259" s="399">
        <f t="shared" ca="1" si="279"/>
        <v>9.4066524747082401</v>
      </c>
      <c r="AA259" s="399">
        <f t="shared" ca="1" si="279"/>
        <v>8.0006262720052632</v>
      </c>
      <c r="AB259" s="399">
        <f t="shared" ca="1" si="279"/>
        <v>6.3628170800542776</v>
      </c>
      <c r="AC259" s="399">
        <f t="shared" ca="1" si="279"/>
        <v>3.8798648933257187</v>
      </c>
      <c r="AD259" s="399" t="e">
        <f t="shared" si="279"/>
        <v>#DIV/0!</v>
      </c>
      <c r="AE259" s="399"/>
      <c r="AF259" s="399"/>
      <c r="AH259" s="80">
        <f t="shared" ref="AH259:AH270" si="280">AH244</f>
        <v>10</v>
      </c>
      <c r="AI259" s="136">
        <f t="shared" ca="1" si="270"/>
        <v>-23.256871205062573</v>
      </c>
      <c r="AJ259" s="136">
        <f t="shared" ca="1" si="270"/>
        <v>-20.721261075263271</v>
      </c>
      <c r="AK259" s="136">
        <f t="shared" ca="1" si="270"/>
        <v>-19.016103986457932</v>
      </c>
      <c r="AL259" s="136">
        <f t="shared" ca="1" si="270"/>
        <v>-17.917351362466484</v>
      </c>
      <c r="AM259" s="136">
        <f t="shared" ca="1" si="270"/>
        <v>-17.324246978948235</v>
      </c>
      <c r="AN259" s="136">
        <f t="shared" ca="1" si="270"/>
        <v>-17.226534485903606</v>
      </c>
      <c r="AO259" s="136">
        <f t="shared" ca="1" si="270"/>
        <v>-17.716097361556599</v>
      </c>
      <c r="AP259" s="136">
        <f t="shared" ca="1" si="270"/>
        <v>-19.065148631373056</v>
      </c>
      <c r="AQ259" s="136">
        <f t="shared" ca="1" si="270"/>
        <v>-22.001373357289719</v>
      </c>
      <c r="AR259" s="136">
        <f t="shared" ca="1" si="270"/>
        <v>-28.903154724747353</v>
      </c>
      <c r="AS259" s="136" t="e">
        <f t="shared" si="270"/>
        <v>#DIV/0!</v>
      </c>
      <c r="AT259" s="136" t="e">
        <f t="shared" si="270"/>
        <v>#DIV/0!</v>
      </c>
      <c r="AU259" s="136" t="e">
        <f t="shared" si="270"/>
        <v>#DIV/0!</v>
      </c>
      <c r="AW259" s="80">
        <f t="shared" ref="AW259:AW270" si="281">AW244</f>
        <v>10</v>
      </c>
      <c r="AX259" s="136">
        <f t="shared" ref="AX259:BJ270" ca="1" si="282">(AX214+AX229)/2</f>
        <v>25.746165626802458</v>
      </c>
      <c r="AY259" s="136">
        <f t="shared" ca="1" si="282"/>
        <v>22.084097156760752</v>
      </c>
      <c r="AZ259" s="136">
        <f t="shared" ca="1" si="282"/>
        <v>19.393130561941454</v>
      </c>
      <c r="BA259" s="136">
        <f t="shared" ca="1" si="282"/>
        <v>17.350475893271465</v>
      </c>
      <c r="BB259" s="136">
        <f t="shared" ca="1" si="282"/>
        <v>15.77053328420406</v>
      </c>
      <c r="BC259" s="136">
        <f t="shared" ca="1" si="282"/>
        <v>14.545056168966646</v>
      </c>
      <c r="BD259" s="136">
        <f t="shared" ca="1" si="282"/>
        <v>13.6182125724328</v>
      </c>
      <c r="BE259" s="136">
        <f t="shared" ca="1" si="282"/>
        <v>12.98476804543359</v>
      </c>
      <c r="BF259" s="136">
        <f t="shared" ca="1" si="282"/>
        <v>12.725634160108555</v>
      </c>
      <c r="BG259" s="136">
        <f t="shared" ca="1" si="282"/>
        <v>13.192326385704371</v>
      </c>
      <c r="BH259" s="136" t="e">
        <f t="shared" si="282"/>
        <v>#DIV/0!</v>
      </c>
      <c r="BI259" s="136" t="e">
        <f t="shared" si="282"/>
        <v>#DIV/0!</v>
      </c>
      <c r="BJ259" s="136" t="e">
        <f t="shared" si="282"/>
        <v>#DIV/0!</v>
      </c>
      <c r="BK259" s="62"/>
      <c r="BL259" s="80">
        <f t="shared" ref="BL259:BL270" si="283">BL244</f>
        <v>10</v>
      </c>
      <c r="BM259" s="136">
        <f t="shared" ref="BM259:BY270" ca="1" si="284">(BM214+BM229)/2</f>
        <v>-18.945916356737197</v>
      </c>
      <c r="BN259" s="136">
        <f t="shared" ca="1" si="284"/>
        <v>-15.562643845835293</v>
      </c>
      <c r="BO259" s="136">
        <f t="shared" ca="1" si="284"/>
        <v>-12.935655195652544</v>
      </c>
      <c r="BP259" s="136">
        <f t="shared" ca="1" si="284"/>
        <v>-10.767224347336168</v>
      </c>
      <c r="BQ259" s="136">
        <f t="shared" ca="1" si="284"/>
        <v>-8.8611443038835809</v>
      </c>
      <c r="BR259" s="136">
        <f t="shared" ca="1" si="284"/>
        <v>-7.0597460706539916</v>
      </c>
      <c r="BS259" s="136">
        <f t="shared" ca="1" si="284"/>
        <v>-5.1950923769836788</v>
      </c>
      <c r="BT259" s="136">
        <f t="shared" ca="1" si="284"/>
        <v>-3.0164844985769328</v>
      </c>
      <c r="BU259" s="136">
        <f t="shared" ca="1" si="284"/>
        <v>0</v>
      </c>
      <c r="BV259" s="136">
        <f t="shared" ca="1" si="284"/>
        <v>5.4325965990529355</v>
      </c>
      <c r="BW259" s="136" t="e">
        <f t="shared" si="284"/>
        <v>#DIV/0!</v>
      </c>
      <c r="BX259" s="136" t="e">
        <f t="shared" si="284"/>
        <v>#DIV/0!</v>
      </c>
      <c r="BY259" s="136" t="e">
        <f t="shared" si="284"/>
        <v>#DIV/0!</v>
      </c>
      <c r="BZ259" s="62"/>
      <c r="CA259" s="80">
        <f t="shared" ref="CA259:CA270" si="285">CA244</f>
        <v>10</v>
      </c>
      <c r="CB259" s="136">
        <f t="shared" ref="CB259:CN270" ca="1" si="286">(CB214+CB229)/2</f>
        <v>22.346040991769826</v>
      </c>
      <c r="CC259" s="136">
        <f t="shared" ca="1" si="286"/>
        <v>18.823370501298022</v>
      </c>
      <c r="CD259" s="136">
        <f t="shared" ca="1" si="286"/>
        <v>16.164392878796999</v>
      </c>
      <c r="CE259" s="136">
        <f t="shared" ca="1" si="286"/>
        <v>14.058850120303816</v>
      </c>
      <c r="CF259" s="136">
        <f t="shared" ca="1" si="286"/>
        <v>12.31583879404382</v>
      </c>
      <c r="CG259" s="136">
        <f t="shared" ca="1" si="286"/>
        <v>10.80240111981032</v>
      </c>
      <c r="CH259" s="136">
        <f t="shared" ca="1" si="286"/>
        <v>9.4066524747082401</v>
      </c>
      <c r="CI259" s="136">
        <f t="shared" ca="1" si="286"/>
        <v>8.0006262720052632</v>
      </c>
      <c r="CJ259" s="136">
        <f t="shared" ca="1" si="286"/>
        <v>6.3628170800542776</v>
      </c>
      <c r="CK259" s="136">
        <f t="shared" ca="1" si="286"/>
        <v>3.8798648933257187</v>
      </c>
      <c r="CL259" s="136" t="e">
        <f t="shared" si="286"/>
        <v>#DIV/0!</v>
      </c>
      <c r="CM259" s="136" t="e">
        <f t="shared" si="286"/>
        <v>#DIV/0!</v>
      </c>
      <c r="CN259" s="136" t="e">
        <f t="shared" si="286"/>
        <v>#DIV/0!</v>
      </c>
      <c r="CP259" s="80">
        <f t="shared" ref="CP259:CP270" si="287">CP244</f>
        <v>10</v>
      </c>
      <c r="CQ259" s="136">
        <f t="shared" ref="CQ259:DC270" ca="1" si="288">(CQ214+CQ229)/2</f>
        <v>-22.346040991769826</v>
      </c>
      <c r="CR259" s="136">
        <f t="shared" ca="1" si="288"/>
        <v>-18.823370501298022</v>
      </c>
      <c r="CS259" s="136">
        <f t="shared" ca="1" si="288"/>
        <v>-16.164392878796999</v>
      </c>
      <c r="CT259" s="136">
        <f t="shared" ca="1" si="288"/>
        <v>-14.058850120303816</v>
      </c>
      <c r="CU259" s="136">
        <f t="shared" ca="1" si="288"/>
        <v>-12.31583879404382</v>
      </c>
      <c r="CV259" s="136">
        <f t="shared" ca="1" si="288"/>
        <v>-10.80240111981032</v>
      </c>
      <c r="CW259" s="136">
        <f t="shared" ca="1" si="288"/>
        <v>-9.4066524747082401</v>
      </c>
      <c r="CX259" s="136">
        <f t="shared" ca="1" si="288"/>
        <v>-8.0006262720052632</v>
      </c>
      <c r="CY259" s="136">
        <f t="shared" ca="1" si="288"/>
        <v>-6.3628170800542776</v>
      </c>
      <c r="CZ259" s="136">
        <f t="shared" ca="1" si="288"/>
        <v>-3.8798648933257187</v>
      </c>
      <c r="DA259" s="136" t="e">
        <f t="shared" si="288"/>
        <v>#DIV/0!</v>
      </c>
      <c r="DB259" s="136" t="e">
        <f t="shared" si="288"/>
        <v>#DIV/0!</v>
      </c>
      <c r="DC259" s="136" t="e">
        <f t="shared" si="288"/>
        <v>#DIV/0!</v>
      </c>
      <c r="DE259" s="80">
        <f t="shared" ref="DE259:DE270" si="289">DE244</f>
        <v>10</v>
      </c>
      <c r="DF259" s="136">
        <f t="shared" ref="DF259:DR270" ca="1" si="290">(DF214+DF229)/2</f>
        <v>25.746165626802458</v>
      </c>
      <c r="DG259" s="136">
        <f t="shared" ca="1" si="290"/>
        <v>22.084097156760752</v>
      </c>
      <c r="DH259" s="136">
        <f t="shared" ca="1" si="290"/>
        <v>19.393130561941454</v>
      </c>
      <c r="DI259" s="136">
        <f t="shared" ca="1" si="290"/>
        <v>17.350475893271465</v>
      </c>
      <c r="DJ259" s="136">
        <f t="shared" ca="1" si="290"/>
        <v>15.77053328420406</v>
      </c>
      <c r="DK259" s="136">
        <f t="shared" ca="1" si="290"/>
        <v>14.545056168966646</v>
      </c>
      <c r="DL259" s="136">
        <f t="shared" ca="1" si="290"/>
        <v>13.6182125724328</v>
      </c>
      <c r="DM259" s="136">
        <f t="shared" ca="1" si="290"/>
        <v>12.98476804543359</v>
      </c>
      <c r="DN259" s="136">
        <f t="shared" ca="1" si="290"/>
        <v>12.725634160108555</v>
      </c>
      <c r="DO259" s="136">
        <f t="shared" ca="1" si="290"/>
        <v>13.192326385704371</v>
      </c>
      <c r="DP259" s="136" t="e">
        <f t="shared" si="290"/>
        <v>#DIV/0!</v>
      </c>
      <c r="DQ259" s="136" t="e">
        <f t="shared" si="290"/>
        <v>#DIV/0!</v>
      </c>
      <c r="DR259" s="136" t="e">
        <f t="shared" si="290"/>
        <v>#DIV/0!</v>
      </c>
      <c r="DT259" s="80">
        <f t="shared" ref="DT259:DT270" si="291">DT244</f>
        <v>10</v>
      </c>
      <c r="DU259" s="136">
        <f t="shared" ref="DU259:EG270" ca="1" si="292">(DU214+DU229)/2</f>
        <v>22.346040991769826</v>
      </c>
      <c r="DV259" s="136">
        <f t="shared" ca="1" si="292"/>
        <v>18.823370501298022</v>
      </c>
      <c r="DW259" s="136">
        <f t="shared" ca="1" si="292"/>
        <v>16.164392878796999</v>
      </c>
      <c r="DX259" s="136">
        <f t="shared" ca="1" si="292"/>
        <v>14.058850120303816</v>
      </c>
      <c r="DY259" s="136">
        <f t="shared" ca="1" si="292"/>
        <v>12.31583879404382</v>
      </c>
      <c r="DZ259" s="136">
        <f t="shared" ca="1" si="292"/>
        <v>10.80240111981032</v>
      </c>
      <c r="EA259" s="136">
        <f t="shared" ca="1" si="292"/>
        <v>9.4066524747082401</v>
      </c>
      <c r="EB259" s="136">
        <f t="shared" ca="1" si="292"/>
        <v>8.0006262720052632</v>
      </c>
      <c r="EC259" s="136">
        <f t="shared" ca="1" si="292"/>
        <v>6.3628170800542776</v>
      </c>
      <c r="ED259" s="136">
        <f t="shared" ca="1" si="292"/>
        <v>3.8798648933257187</v>
      </c>
      <c r="EE259" s="136" t="e">
        <f t="shared" si="292"/>
        <v>#DIV/0!</v>
      </c>
      <c r="EF259" s="136" t="e">
        <f t="shared" si="292"/>
        <v>#DIV/0!</v>
      </c>
      <c r="EG259" s="136" t="e">
        <f t="shared" si="292"/>
        <v>#DIV/0!</v>
      </c>
      <c r="EI259" s="80">
        <f t="shared" ref="EI259:EI270" si="293">EI244</f>
        <v>10</v>
      </c>
      <c r="EJ259" s="136">
        <f t="shared" ref="EJ259:EV270" ca="1" si="294">(EJ214+EJ229)/2</f>
        <v>-22.346040991769826</v>
      </c>
      <c r="EK259" s="136">
        <f t="shared" ca="1" si="294"/>
        <v>-18.823370501298022</v>
      </c>
      <c r="EL259" s="136">
        <f t="shared" ca="1" si="294"/>
        <v>-16.164392878796999</v>
      </c>
      <c r="EM259" s="136">
        <f t="shared" ca="1" si="294"/>
        <v>-14.058850120303816</v>
      </c>
      <c r="EN259" s="136">
        <f t="shared" ca="1" si="294"/>
        <v>-12.31583879404382</v>
      </c>
      <c r="EO259" s="136">
        <f t="shared" ca="1" si="294"/>
        <v>-10.80240111981032</v>
      </c>
      <c r="EP259" s="136">
        <f t="shared" ca="1" si="294"/>
        <v>-9.4066524747082401</v>
      </c>
      <c r="EQ259" s="136">
        <f t="shared" ca="1" si="294"/>
        <v>-8.0006262720052632</v>
      </c>
      <c r="ER259" s="136">
        <f t="shared" ca="1" si="294"/>
        <v>-6.3628170800542776</v>
      </c>
      <c r="ES259" s="136">
        <f t="shared" ca="1" si="294"/>
        <v>-3.8798648933257187</v>
      </c>
      <c r="ET259" s="136" t="e">
        <f t="shared" si="294"/>
        <v>#DIV/0!</v>
      </c>
      <c r="EU259" s="136" t="e">
        <f t="shared" si="294"/>
        <v>#DIV/0!</v>
      </c>
      <c r="EV259" s="136" t="e">
        <f t="shared" si="294"/>
        <v>#DIV/0!</v>
      </c>
    </row>
    <row r="260" spans="17:155">
      <c r="S260" s="25">
        <f t="shared" si="278"/>
        <v>20</v>
      </c>
      <c r="T260" s="399">
        <f t="shared" ca="1" si="279"/>
        <v>13.800270457542707</v>
      </c>
      <c r="U260" s="399">
        <f t="shared" ca="1" si="279"/>
        <v>12.204213071118431</v>
      </c>
      <c r="V260" s="399">
        <f t="shared" ca="1" si="279"/>
        <v>10.850188497382748</v>
      </c>
      <c r="W260" s="399">
        <f t="shared" ca="1" si="279"/>
        <v>9.6588259392953546</v>
      </c>
      <c r="X260" s="399">
        <f t="shared" ca="1" si="279"/>
        <v>8.5637482018476625</v>
      </c>
      <c r="Y260" s="399">
        <f t="shared" ca="1" si="279"/>
        <v>7.4964502656793925</v>
      </c>
      <c r="Z260" s="399">
        <f t="shared" ca="1" si="279"/>
        <v>6.3628170800542758</v>
      </c>
      <c r="AA260" s="399">
        <f t="shared" ca="1" si="279"/>
        <v>4.9841417734283242</v>
      </c>
      <c r="AB260" s="399">
        <f t="shared" ca="1" si="279"/>
        <v>2.876311310963203</v>
      </c>
      <c r="AC260" s="399" t="e">
        <f t="shared" si="279"/>
        <v>#DIV/0!</v>
      </c>
      <c r="AD260" s="399" t="e">
        <f t="shared" si="279"/>
        <v>#DIV/0!</v>
      </c>
      <c r="AE260" s="399"/>
      <c r="AF260" s="399"/>
      <c r="AH260" s="80">
        <f t="shared" si="280"/>
        <v>20</v>
      </c>
      <c r="AI260" s="136">
        <f t="shared" ca="1" si="270"/>
        <v>-14.429453969931503</v>
      </c>
      <c r="AJ260" s="136">
        <f t="shared" ca="1" si="270"/>
        <v>-13.59951859247813</v>
      </c>
      <c r="AK260" s="136">
        <f t="shared" ca="1" si="270"/>
        <v>-13.058969789641859</v>
      </c>
      <c r="AL260" s="136">
        <f t="shared" ca="1" si="270"/>
        <v>-12.789218487838404</v>
      </c>
      <c r="AM260" s="136">
        <f t="shared" ca="1" si="270"/>
        <v>-12.810124393800983</v>
      </c>
      <c r="AN260" s="136">
        <f t="shared" ca="1" si="270"/>
        <v>-13.196216802064814</v>
      </c>
      <c r="AO260" s="136">
        <f t="shared" ca="1" si="270"/>
        <v>-14.12763607822964</v>
      </c>
      <c r="AP260" s="136">
        <f t="shared" ca="1" si="270"/>
        <v>-16.04866413279613</v>
      </c>
      <c r="AQ260" s="136">
        <f t="shared" ca="1" si="270"/>
        <v>-20.292580789792741</v>
      </c>
      <c r="AR260" s="136" t="e">
        <f t="shared" si="270"/>
        <v>#DIV/0!</v>
      </c>
      <c r="AS260" s="136" t="e">
        <f t="shared" si="270"/>
        <v>#DIV/0!</v>
      </c>
      <c r="AT260" s="136" t="e">
        <f t="shared" si="270"/>
        <v>#DIV/0!</v>
      </c>
      <c r="AU260" s="136" t="e">
        <f t="shared" si="270"/>
        <v>#DIV/0!</v>
      </c>
      <c r="AW260" s="80">
        <f t="shared" si="281"/>
        <v>20</v>
      </c>
      <c r="AX260" s="136">
        <f t="shared" ca="1" si="282"/>
        <v>17.78494244394237</v>
      </c>
      <c r="AY260" s="136">
        <f t="shared" ca="1" si="282"/>
        <v>16.235953284015029</v>
      </c>
      <c r="AZ260" s="136">
        <f t="shared" ca="1" si="282"/>
        <v>15.020870756676874</v>
      </c>
      <c r="BA260" s="136">
        <f t="shared" ca="1" si="282"/>
        <v>14.076398332200672</v>
      </c>
      <c r="BB260" s="136">
        <f t="shared" ca="1" si="282"/>
        <v>13.371038182210311</v>
      </c>
      <c r="BC260" s="136">
        <f t="shared" ca="1" si="282"/>
        <v>12.904997405453695</v>
      </c>
      <c r="BD260" s="136">
        <f t="shared" ca="1" si="282"/>
        <v>12.725634160108553</v>
      </c>
      <c r="BE260" s="136">
        <f t="shared" ca="1" si="282"/>
        <v>12.984768045433588</v>
      </c>
      <c r="BF260" s="136">
        <f t="shared" ca="1" si="282"/>
        <v>14.172220881033214</v>
      </c>
      <c r="BG260" s="136" t="e">
        <f t="shared" si="282"/>
        <v>#DIV/0!</v>
      </c>
      <c r="BH260" s="136" t="e">
        <f t="shared" si="282"/>
        <v>#DIV/0!</v>
      </c>
      <c r="BI260" s="136" t="e">
        <f t="shared" si="282"/>
        <v>#DIV/0!</v>
      </c>
      <c r="BJ260" s="136" t="e">
        <f t="shared" si="282"/>
        <v>#DIV/0!</v>
      </c>
      <c r="BK260" s="62"/>
      <c r="BL260" s="80">
        <f t="shared" si="283"/>
        <v>20</v>
      </c>
      <c r="BM260" s="136">
        <f t="shared" ca="1" si="284"/>
        <v>-9.8155984711430477</v>
      </c>
      <c r="BN260" s="136">
        <f t="shared" ca="1" si="284"/>
        <v>-8.1724728582218358</v>
      </c>
      <c r="BO260" s="136">
        <f t="shared" ca="1" si="284"/>
        <v>-6.6795062380886217</v>
      </c>
      <c r="BP260" s="136">
        <f t="shared" ca="1" si="284"/>
        <v>-5.2412535463900385</v>
      </c>
      <c r="BQ260" s="136">
        <f t="shared" ca="1" si="284"/>
        <v>-3.756458221485012</v>
      </c>
      <c r="BR260" s="136">
        <f t="shared" ca="1" si="284"/>
        <v>-2.0879031259050933</v>
      </c>
      <c r="BS260" s="136">
        <f t="shared" ca="1" si="284"/>
        <v>1.7763568394002505E-15</v>
      </c>
      <c r="BT260" s="136">
        <f t="shared" ca="1" si="284"/>
        <v>3.0164844985769363</v>
      </c>
      <c r="BU260" s="136">
        <f t="shared" ca="1" si="284"/>
        <v>8.4195982591068024</v>
      </c>
      <c r="BV260" s="136" t="e">
        <f t="shared" si="284"/>
        <v>#DIV/0!</v>
      </c>
      <c r="BW260" s="136" t="e">
        <f t="shared" si="284"/>
        <v>#DIV/0!</v>
      </c>
      <c r="BX260" s="136" t="e">
        <f t="shared" si="284"/>
        <v>#DIV/0!</v>
      </c>
      <c r="BY260" s="136" t="e">
        <f t="shared" si="284"/>
        <v>#DIV/0!</v>
      </c>
      <c r="BZ260" s="62"/>
      <c r="CA260" s="80">
        <f t="shared" si="285"/>
        <v>20</v>
      </c>
      <c r="CB260" s="136">
        <f t="shared" ca="1" si="286"/>
        <v>13.800270457542707</v>
      </c>
      <c r="CC260" s="136">
        <f t="shared" ca="1" si="286"/>
        <v>12.204213071118431</v>
      </c>
      <c r="CD260" s="136">
        <f t="shared" ca="1" si="286"/>
        <v>10.850188497382748</v>
      </c>
      <c r="CE260" s="136">
        <f t="shared" ca="1" si="286"/>
        <v>9.6588259392953546</v>
      </c>
      <c r="CF260" s="136">
        <f t="shared" ca="1" si="286"/>
        <v>8.5637482018476625</v>
      </c>
      <c r="CG260" s="136">
        <f t="shared" ca="1" si="286"/>
        <v>7.4964502656793925</v>
      </c>
      <c r="CH260" s="136">
        <f t="shared" ca="1" si="286"/>
        <v>6.3628170800542758</v>
      </c>
      <c r="CI260" s="136">
        <f t="shared" ca="1" si="286"/>
        <v>4.9841417734283242</v>
      </c>
      <c r="CJ260" s="136">
        <f t="shared" ca="1" si="286"/>
        <v>2.876311310963203</v>
      </c>
      <c r="CK260" s="136" t="e">
        <f t="shared" si="286"/>
        <v>#DIV/0!</v>
      </c>
      <c r="CL260" s="136" t="e">
        <f t="shared" si="286"/>
        <v>#DIV/0!</v>
      </c>
      <c r="CM260" s="136" t="e">
        <f t="shared" si="286"/>
        <v>#DIV/0!</v>
      </c>
      <c r="CN260" s="136" t="e">
        <f t="shared" si="286"/>
        <v>#DIV/0!</v>
      </c>
      <c r="CP260" s="80">
        <f t="shared" si="287"/>
        <v>20</v>
      </c>
      <c r="CQ260" s="136">
        <f t="shared" ca="1" si="288"/>
        <v>-13.800270457542707</v>
      </c>
      <c r="CR260" s="136">
        <f t="shared" ca="1" si="288"/>
        <v>-12.204213071118431</v>
      </c>
      <c r="CS260" s="136">
        <f t="shared" ca="1" si="288"/>
        <v>-10.850188497382748</v>
      </c>
      <c r="CT260" s="136">
        <f t="shared" ca="1" si="288"/>
        <v>-9.6588259392953546</v>
      </c>
      <c r="CU260" s="136">
        <f t="shared" ca="1" si="288"/>
        <v>-8.5637482018476625</v>
      </c>
      <c r="CV260" s="136">
        <f t="shared" ca="1" si="288"/>
        <v>-7.4964502656793925</v>
      </c>
      <c r="CW260" s="136">
        <f t="shared" ca="1" si="288"/>
        <v>-6.3628170800542758</v>
      </c>
      <c r="CX260" s="136">
        <f t="shared" ca="1" si="288"/>
        <v>-4.9841417734283242</v>
      </c>
      <c r="CY260" s="136">
        <f t="shared" ca="1" si="288"/>
        <v>-2.876311310963203</v>
      </c>
      <c r="CZ260" s="136" t="e">
        <f t="shared" si="288"/>
        <v>#DIV/0!</v>
      </c>
      <c r="DA260" s="136" t="e">
        <f t="shared" si="288"/>
        <v>#DIV/0!</v>
      </c>
      <c r="DB260" s="136" t="e">
        <f t="shared" si="288"/>
        <v>#DIV/0!</v>
      </c>
      <c r="DC260" s="136" t="e">
        <f t="shared" si="288"/>
        <v>#DIV/0!</v>
      </c>
      <c r="DE260" s="80">
        <f t="shared" si="289"/>
        <v>20</v>
      </c>
      <c r="DF260" s="136">
        <f t="shared" ca="1" si="290"/>
        <v>17.78494244394237</v>
      </c>
      <c r="DG260" s="136">
        <f t="shared" ca="1" si="290"/>
        <v>16.235953284015029</v>
      </c>
      <c r="DH260" s="136">
        <f t="shared" ca="1" si="290"/>
        <v>15.020870756676874</v>
      </c>
      <c r="DI260" s="136">
        <f t="shared" ca="1" si="290"/>
        <v>14.076398332200672</v>
      </c>
      <c r="DJ260" s="136">
        <f t="shared" ca="1" si="290"/>
        <v>13.371038182210311</v>
      </c>
      <c r="DK260" s="136">
        <f t="shared" ca="1" si="290"/>
        <v>12.904997405453695</v>
      </c>
      <c r="DL260" s="136">
        <f t="shared" ca="1" si="290"/>
        <v>12.725634160108553</v>
      </c>
      <c r="DM260" s="136">
        <f t="shared" ca="1" si="290"/>
        <v>12.984768045433588</v>
      </c>
      <c r="DN260" s="136">
        <f t="shared" ca="1" si="290"/>
        <v>14.172220881033214</v>
      </c>
      <c r="DO260" s="136" t="e">
        <f t="shared" si="290"/>
        <v>#DIV/0!</v>
      </c>
      <c r="DP260" s="136" t="e">
        <f t="shared" si="290"/>
        <v>#DIV/0!</v>
      </c>
      <c r="DQ260" s="136" t="e">
        <f t="shared" si="290"/>
        <v>#DIV/0!</v>
      </c>
      <c r="DR260" s="136" t="e">
        <f t="shared" si="290"/>
        <v>#DIV/0!</v>
      </c>
      <c r="DT260" s="80">
        <f t="shared" si="291"/>
        <v>20</v>
      </c>
      <c r="DU260" s="136">
        <f t="shared" ca="1" si="292"/>
        <v>13.800270457542707</v>
      </c>
      <c r="DV260" s="136">
        <f t="shared" ca="1" si="292"/>
        <v>12.204213071118431</v>
      </c>
      <c r="DW260" s="136">
        <f t="shared" ca="1" si="292"/>
        <v>10.850188497382748</v>
      </c>
      <c r="DX260" s="136">
        <f t="shared" ca="1" si="292"/>
        <v>9.6588259392953546</v>
      </c>
      <c r="DY260" s="136">
        <f t="shared" ca="1" si="292"/>
        <v>8.5637482018476625</v>
      </c>
      <c r="DZ260" s="136">
        <f t="shared" ca="1" si="292"/>
        <v>7.4964502656793925</v>
      </c>
      <c r="EA260" s="136">
        <f t="shared" ca="1" si="292"/>
        <v>6.3628170800542758</v>
      </c>
      <c r="EB260" s="136">
        <f t="shared" ca="1" si="292"/>
        <v>4.9841417734283242</v>
      </c>
      <c r="EC260" s="136">
        <f t="shared" ca="1" si="292"/>
        <v>2.876311310963203</v>
      </c>
      <c r="ED260" s="136" t="e">
        <f t="shared" si="292"/>
        <v>#DIV/0!</v>
      </c>
      <c r="EE260" s="136" t="e">
        <f t="shared" si="292"/>
        <v>#DIV/0!</v>
      </c>
      <c r="EF260" s="136" t="e">
        <f t="shared" si="292"/>
        <v>#DIV/0!</v>
      </c>
      <c r="EG260" s="136" t="e">
        <f t="shared" si="292"/>
        <v>#DIV/0!</v>
      </c>
      <c r="EI260" s="80">
        <f t="shared" si="293"/>
        <v>20</v>
      </c>
      <c r="EJ260" s="136">
        <f t="shared" ca="1" si="294"/>
        <v>-13.800270457542707</v>
      </c>
      <c r="EK260" s="136">
        <f t="shared" ca="1" si="294"/>
        <v>-12.204213071118431</v>
      </c>
      <c r="EL260" s="136">
        <f t="shared" ca="1" si="294"/>
        <v>-10.850188497382748</v>
      </c>
      <c r="EM260" s="136">
        <f t="shared" ca="1" si="294"/>
        <v>-9.6588259392953546</v>
      </c>
      <c r="EN260" s="136">
        <f t="shared" ca="1" si="294"/>
        <v>-8.5637482018476625</v>
      </c>
      <c r="EO260" s="136">
        <f t="shared" ca="1" si="294"/>
        <v>-7.4964502656793925</v>
      </c>
      <c r="EP260" s="136">
        <f t="shared" ca="1" si="294"/>
        <v>-6.3628170800542758</v>
      </c>
      <c r="EQ260" s="136">
        <f t="shared" ca="1" si="294"/>
        <v>-4.9841417734283242</v>
      </c>
      <c r="ER260" s="136">
        <f t="shared" ca="1" si="294"/>
        <v>-2.876311310963203</v>
      </c>
      <c r="ES260" s="136" t="e">
        <f t="shared" si="294"/>
        <v>#DIV/0!</v>
      </c>
      <c r="ET260" s="136" t="e">
        <f t="shared" si="294"/>
        <v>#DIV/0!</v>
      </c>
      <c r="EU260" s="136" t="e">
        <f t="shared" si="294"/>
        <v>#DIV/0!</v>
      </c>
      <c r="EV260" s="136" t="e">
        <f t="shared" si="294"/>
        <v>#DIV/0!</v>
      </c>
    </row>
    <row r="261" spans="17:155">
      <c r="S261" s="25">
        <f t="shared" si="278"/>
        <v>25</v>
      </c>
      <c r="T261" s="399">
        <f t="shared" ca="1" si="279"/>
        <v>11.582788322991162</v>
      </c>
      <c r="U261" s="399">
        <f t="shared" ca="1" si="279"/>
        <v>10.34996576065299</v>
      </c>
      <c r="V261" s="399">
        <f t="shared" ca="1" si="279"/>
        <v>9.2781907799817773</v>
      </c>
      <c r="W261" s="399">
        <f t="shared" ca="1" si="279"/>
        <v>8.2949185730323549</v>
      </c>
      <c r="X261" s="399">
        <f t="shared" ca="1" si="279"/>
        <v>7.3466300892634617</v>
      </c>
      <c r="Y261" s="399">
        <f t="shared" ca="1" si="279"/>
        <v>6.3662355924482066</v>
      </c>
      <c r="Z261" s="399">
        <f t="shared" ca="1" si="279"/>
        <v>5.2403781400279374</v>
      </c>
      <c r="AA261" s="399">
        <f t="shared" ca="1" si="279"/>
        <v>2.345466162942377</v>
      </c>
      <c r="AB261" s="399" t="e">
        <f t="shared" si="279"/>
        <v>#DIV/0!</v>
      </c>
      <c r="AC261" s="399" t="e">
        <f t="shared" si="279"/>
        <v>#DIV/0!</v>
      </c>
      <c r="AD261" s="399" t="e">
        <f t="shared" si="279"/>
        <v>#DIV/0!</v>
      </c>
      <c r="AE261" s="399"/>
      <c r="AF261" s="399"/>
      <c r="AH261" s="80">
        <f t="shared" si="280"/>
        <v>25</v>
      </c>
      <c r="AI261" s="136">
        <f t="shared" ca="1" si="270"/>
        <v>-12.144397518617415</v>
      </c>
      <c r="AJ261" s="136">
        <f t="shared" ca="1" si="270"/>
        <v>-11.618399254778366</v>
      </c>
      <c r="AK261" s="136">
        <f t="shared" ca="1" si="270"/>
        <v>-11.328040377142724</v>
      </c>
      <c r="AL261" s="136">
        <f t="shared" ca="1" si="270"/>
        <v>-11.255354311741698</v>
      </c>
      <c r="AM261" s="136">
        <f t="shared" ca="1" si="270"/>
        <v>-11.443845188548908</v>
      </c>
      <c r="AN261" s="136">
        <f t="shared" ca="1" si="270"/>
        <v>-11.99549517414782</v>
      </c>
      <c r="AO261" s="136">
        <f t="shared" ca="1" si="270"/>
        <v>-13.145107091587926</v>
      </c>
      <c r="AP261" s="136">
        <f t="shared" ca="1" si="270"/>
        <v>-15.578589327717978</v>
      </c>
      <c r="AQ261" s="136" t="e">
        <f t="shared" si="270"/>
        <v>#DIV/0!</v>
      </c>
      <c r="AR261" s="136" t="e">
        <f t="shared" si="270"/>
        <v>#DIV/0!</v>
      </c>
      <c r="AS261" s="136" t="e">
        <f t="shared" si="270"/>
        <v>#DIV/0!</v>
      </c>
      <c r="AT261" s="136" t="e">
        <f t="shared" si="270"/>
        <v>#DIV/0!</v>
      </c>
      <c r="AU261" s="136" t="e">
        <f t="shared" si="270"/>
        <v>#DIV/0!</v>
      </c>
      <c r="AW261" s="80">
        <f t="shared" si="281"/>
        <v>25</v>
      </c>
      <c r="AX261" s="136">
        <f t="shared" ca="1" si="282"/>
        <v>15.866926052902578</v>
      </c>
      <c r="AY261" s="136">
        <f t="shared" ca="1" si="282"/>
        <v>14.762053639699941</v>
      </c>
      <c r="AZ261" s="136">
        <f t="shared" ca="1" si="282"/>
        <v>13.925558854075465</v>
      </c>
      <c r="BA261" s="136">
        <f t="shared" ca="1" si="282"/>
        <v>13.298411893658532</v>
      </c>
      <c r="BB261" s="136">
        <f t="shared" ca="1" si="282"/>
        <v>12.88815665068152</v>
      </c>
      <c r="BC261" s="136">
        <f t="shared" ca="1" si="282"/>
        <v>12.732471184896413</v>
      </c>
      <c r="BD261" s="136">
        <f t="shared" ca="1" si="282"/>
        <v>12.942038980417353</v>
      </c>
      <c r="BE261" s="136">
        <f t="shared" ca="1" si="282"/>
        <v>13.696254891240677</v>
      </c>
      <c r="BF261" s="136" t="e">
        <f t="shared" si="282"/>
        <v>#DIV/0!</v>
      </c>
      <c r="BG261" s="136" t="e">
        <f t="shared" si="282"/>
        <v>#DIV/0!</v>
      </c>
      <c r="BH261" s="136" t="e">
        <f t="shared" si="282"/>
        <v>#DIV/0!</v>
      </c>
      <c r="BI261" s="136" t="e">
        <f t="shared" si="282"/>
        <v>#DIV/0!</v>
      </c>
      <c r="BJ261" s="136" t="e">
        <f t="shared" si="282"/>
        <v>#DIV/0!</v>
      </c>
      <c r="BK261" s="62"/>
      <c r="BL261" s="80">
        <f t="shared" si="283"/>
        <v>25</v>
      </c>
      <c r="BM261" s="136">
        <f t="shared" ca="1" si="284"/>
        <v>-7.2986505930797421</v>
      </c>
      <c r="BN261" s="136">
        <f t="shared" ca="1" si="284"/>
        <v>-5.9378778816060418</v>
      </c>
      <c r="BO261" s="136">
        <f t="shared" ca="1" si="284"/>
        <v>-4.6308227058880869</v>
      </c>
      <c r="BP261" s="136">
        <f t="shared" ca="1" si="284"/>
        <v>-3.2914252524061789</v>
      </c>
      <c r="BQ261" s="136">
        <f t="shared" ca="1" si="284"/>
        <v>-1.8051035278454002</v>
      </c>
      <c r="BR261" s="136">
        <f t="shared" ca="1" si="284"/>
        <v>0</v>
      </c>
      <c r="BS261" s="136">
        <f t="shared" ca="1" si="284"/>
        <v>2.4612827003614797</v>
      </c>
      <c r="BT261" s="136">
        <f t="shared" ca="1" si="284"/>
        <v>9.0053225653559252</v>
      </c>
      <c r="BU261" s="136" t="e">
        <f t="shared" si="284"/>
        <v>#DIV/0!</v>
      </c>
      <c r="BV261" s="136" t="e">
        <f t="shared" si="284"/>
        <v>#DIV/0!</v>
      </c>
      <c r="BW261" s="136" t="e">
        <f t="shared" si="284"/>
        <v>#DIV/0!</v>
      </c>
      <c r="BX261" s="136" t="e">
        <f t="shared" si="284"/>
        <v>#DIV/0!</v>
      </c>
      <c r="BY261" s="136" t="e">
        <f t="shared" si="284"/>
        <v>#DIV/0!</v>
      </c>
      <c r="BZ261" s="62"/>
      <c r="CA261" s="80">
        <f t="shared" si="285"/>
        <v>25</v>
      </c>
      <c r="CB261" s="136">
        <f t="shared" ca="1" si="286"/>
        <v>11.582788322991162</v>
      </c>
      <c r="CC261" s="136">
        <f t="shared" ca="1" si="286"/>
        <v>10.34996576065299</v>
      </c>
      <c r="CD261" s="136">
        <f t="shared" ca="1" si="286"/>
        <v>9.2781907799817773</v>
      </c>
      <c r="CE261" s="136">
        <f t="shared" ca="1" si="286"/>
        <v>8.2949185730323549</v>
      </c>
      <c r="CF261" s="136">
        <f t="shared" ca="1" si="286"/>
        <v>7.3466300892634617</v>
      </c>
      <c r="CG261" s="136">
        <f t="shared" ca="1" si="286"/>
        <v>6.3662355924482066</v>
      </c>
      <c r="CH261" s="136">
        <f t="shared" ca="1" si="286"/>
        <v>5.2403781400279374</v>
      </c>
      <c r="CI261" s="136">
        <f t="shared" ca="1" si="286"/>
        <v>2.345466162942377</v>
      </c>
      <c r="CJ261" s="136" t="e">
        <f t="shared" si="286"/>
        <v>#DIV/0!</v>
      </c>
      <c r="CK261" s="136" t="e">
        <f t="shared" si="286"/>
        <v>#DIV/0!</v>
      </c>
      <c r="CL261" s="136" t="e">
        <f t="shared" si="286"/>
        <v>#DIV/0!</v>
      </c>
      <c r="CM261" s="136" t="e">
        <f t="shared" si="286"/>
        <v>#DIV/0!</v>
      </c>
      <c r="CN261" s="136" t="e">
        <f t="shared" si="286"/>
        <v>#DIV/0!</v>
      </c>
      <c r="CP261" s="80">
        <f t="shared" si="287"/>
        <v>25</v>
      </c>
      <c r="CQ261" s="136">
        <f t="shared" ca="1" si="288"/>
        <v>-11.582788322991162</v>
      </c>
      <c r="CR261" s="136">
        <f t="shared" ca="1" si="288"/>
        <v>-10.34996576065299</v>
      </c>
      <c r="CS261" s="136">
        <f t="shared" ca="1" si="288"/>
        <v>-9.2781907799817773</v>
      </c>
      <c r="CT261" s="136">
        <f t="shared" ca="1" si="288"/>
        <v>-8.2949185730323549</v>
      </c>
      <c r="CU261" s="136">
        <f t="shared" ca="1" si="288"/>
        <v>-7.3466300892634617</v>
      </c>
      <c r="CV261" s="136">
        <f t="shared" ca="1" si="288"/>
        <v>-6.3662355924482066</v>
      </c>
      <c r="CW261" s="136">
        <f t="shared" ca="1" si="288"/>
        <v>-5.2403781400279374</v>
      </c>
      <c r="CX261" s="136">
        <f t="shared" ca="1" si="288"/>
        <v>-2.345466162942377</v>
      </c>
      <c r="CY261" s="136" t="e">
        <f t="shared" si="288"/>
        <v>#DIV/0!</v>
      </c>
      <c r="CZ261" s="136" t="e">
        <f t="shared" si="288"/>
        <v>#DIV/0!</v>
      </c>
      <c r="DA261" s="136" t="e">
        <f t="shared" si="288"/>
        <v>#DIV/0!</v>
      </c>
      <c r="DB261" s="136" t="e">
        <f t="shared" si="288"/>
        <v>#DIV/0!</v>
      </c>
      <c r="DC261" s="136" t="e">
        <f t="shared" si="288"/>
        <v>#DIV/0!</v>
      </c>
      <c r="DE261" s="80">
        <f t="shared" si="289"/>
        <v>25</v>
      </c>
      <c r="DF261" s="136">
        <f t="shared" ca="1" si="290"/>
        <v>15.866926052902578</v>
      </c>
      <c r="DG261" s="136">
        <f t="shared" ca="1" si="290"/>
        <v>14.762053639699941</v>
      </c>
      <c r="DH261" s="136">
        <f t="shared" ca="1" si="290"/>
        <v>13.925558854075465</v>
      </c>
      <c r="DI261" s="136">
        <f t="shared" ca="1" si="290"/>
        <v>13.298411893658532</v>
      </c>
      <c r="DJ261" s="136">
        <f t="shared" ca="1" si="290"/>
        <v>12.88815665068152</v>
      </c>
      <c r="DK261" s="136">
        <f t="shared" ca="1" si="290"/>
        <v>12.732471184896413</v>
      </c>
      <c r="DL261" s="136">
        <f t="shared" ca="1" si="290"/>
        <v>12.942038980417353</v>
      </c>
      <c r="DM261" s="136">
        <f t="shared" ca="1" si="290"/>
        <v>13.696254891240677</v>
      </c>
      <c r="DN261" s="136" t="e">
        <f t="shared" si="290"/>
        <v>#DIV/0!</v>
      </c>
      <c r="DO261" s="136" t="e">
        <f t="shared" si="290"/>
        <v>#DIV/0!</v>
      </c>
      <c r="DP261" s="136" t="e">
        <f t="shared" si="290"/>
        <v>#DIV/0!</v>
      </c>
      <c r="DQ261" s="136" t="e">
        <f t="shared" si="290"/>
        <v>#DIV/0!</v>
      </c>
      <c r="DR261" s="136" t="e">
        <f t="shared" si="290"/>
        <v>#DIV/0!</v>
      </c>
      <c r="DT261" s="80">
        <f t="shared" si="291"/>
        <v>25</v>
      </c>
      <c r="DU261" s="136">
        <f t="shared" ca="1" si="292"/>
        <v>11.582788322991162</v>
      </c>
      <c r="DV261" s="136">
        <f t="shared" ca="1" si="292"/>
        <v>10.34996576065299</v>
      </c>
      <c r="DW261" s="136">
        <f t="shared" ca="1" si="292"/>
        <v>9.2781907799817773</v>
      </c>
      <c r="DX261" s="136">
        <f t="shared" ca="1" si="292"/>
        <v>8.2949185730323549</v>
      </c>
      <c r="DY261" s="136">
        <f t="shared" ca="1" si="292"/>
        <v>7.3466300892634617</v>
      </c>
      <c r="DZ261" s="136">
        <f t="shared" ca="1" si="292"/>
        <v>6.3662355924482066</v>
      </c>
      <c r="EA261" s="136">
        <f t="shared" ca="1" si="292"/>
        <v>5.2403781400279374</v>
      </c>
      <c r="EB261" s="136">
        <f t="shared" ca="1" si="292"/>
        <v>2.345466162942377</v>
      </c>
      <c r="EC261" s="136" t="e">
        <f t="shared" si="292"/>
        <v>#DIV/0!</v>
      </c>
      <c r="ED261" s="136" t="e">
        <f t="shared" si="292"/>
        <v>#DIV/0!</v>
      </c>
      <c r="EE261" s="136" t="e">
        <f t="shared" si="292"/>
        <v>#DIV/0!</v>
      </c>
      <c r="EF261" s="136" t="e">
        <f t="shared" si="292"/>
        <v>#DIV/0!</v>
      </c>
      <c r="EG261" s="136" t="e">
        <f t="shared" si="292"/>
        <v>#DIV/0!</v>
      </c>
      <c r="EI261" s="80">
        <f t="shared" si="293"/>
        <v>25</v>
      </c>
      <c r="EJ261" s="136">
        <f t="shared" ca="1" si="294"/>
        <v>-11.582788322991162</v>
      </c>
      <c r="EK261" s="136">
        <f t="shared" ca="1" si="294"/>
        <v>-10.34996576065299</v>
      </c>
      <c r="EL261" s="136">
        <f t="shared" ca="1" si="294"/>
        <v>-9.2781907799817773</v>
      </c>
      <c r="EM261" s="136">
        <f t="shared" ca="1" si="294"/>
        <v>-8.2949185730323549</v>
      </c>
      <c r="EN261" s="136">
        <f t="shared" ca="1" si="294"/>
        <v>-7.3466300892634617</v>
      </c>
      <c r="EO261" s="136">
        <f t="shared" ca="1" si="294"/>
        <v>-6.3662355924482066</v>
      </c>
      <c r="EP261" s="136">
        <f t="shared" ca="1" si="294"/>
        <v>-5.2403781400279374</v>
      </c>
      <c r="EQ261" s="136">
        <f t="shared" ca="1" si="294"/>
        <v>-2.345466162942377</v>
      </c>
      <c r="ER261" s="136" t="e">
        <f t="shared" si="294"/>
        <v>#DIV/0!</v>
      </c>
      <c r="ES261" s="136" t="e">
        <f t="shared" si="294"/>
        <v>#DIV/0!</v>
      </c>
      <c r="ET261" s="136" t="e">
        <f t="shared" si="294"/>
        <v>#DIV/0!</v>
      </c>
      <c r="EU261" s="136" t="e">
        <f t="shared" si="294"/>
        <v>#DIV/0!</v>
      </c>
      <c r="EV261" s="136" t="e">
        <f t="shared" si="294"/>
        <v>#DIV/0!</v>
      </c>
    </row>
    <row r="262" spans="17:155">
      <c r="S262" s="25">
        <f t="shared" si="278"/>
        <v>30</v>
      </c>
      <c r="T262" s="399">
        <f t="shared" ca="1" si="279"/>
        <v>9.963652842538627</v>
      </c>
      <c r="U262" s="399">
        <f t="shared" ca="1" si="279"/>
        <v>8.9837182130996904</v>
      </c>
      <c r="V262" s="399">
        <f t="shared" ca="1" si="279"/>
        <v>8.0864396076196847</v>
      </c>
      <c r="W262" s="399">
        <f t="shared" ca="1" si="279"/>
        <v>7.22961805198028</v>
      </c>
      <c r="X262" s="399">
        <f t="shared" ca="1" si="279"/>
        <v>6.3628170800542758</v>
      </c>
      <c r="Y262" s="399">
        <f t="shared" ca="1" si="279"/>
        <v>5.408547139774301</v>
      </c>
      <c r="Z262" s="399">
        <f t="shared" ca="1" si="279"/>
        <v>4.2066300688343112</v>
      </c>
      <c r="AA262" s="399" t="e">
        <f t="shared" ca="1" si="279"/>
        <v>#DIV/0!</v>
      </c>
      <c r="AB262" s="399" t="e">
        <f t="shared" si="279"/>
        <v>#DIV/0!</v>
      </c>
      <c r="AC262" s="399" t="e">
        <f t="shared" si="279"/>
        <v>#DIV/0!</v>
      </c>
      <c r="AD262" s="399" t="e">
        <f t="shared" si="279"/>
        <v>#DIV/0!</v>
      </c>
      <c r="AE262" s="399"/>
      <c r="AF262" s="399"/>
      <c r="AH262" s="80">
        <f t="shared" si="280"/>
        <v>30</v>
      </c>
      <c r="AI262" s="136">
        <f t="shared" ca="1" si="270"/>
        <v>-10.479008993585852</v>
      </c>
      <c r="AJ262" s="136">
        <f t="shared" ca="1" si="270"/>
        <v>-10.169656289473378</v>
      </c>
      <c r="AK262" s="136">
        <f t="shared" ca="1" si="270"/>
        <v>-10.032035426932975</v>
      </c>
      <c r="AL262" s="136">
        <f t="shared" ca="1" si="270"/>
        <v>-10.09011882751876</v>
      </c>
      <c r="AM262" s="136">
        <f t="shared" ca="1" si="270"/>
        <v>-10.404225771631291</v>
      </c>
      <c r="AN262" s="136">
        <f t="shared" ca="1" si="270"/>
        <v>-11.108313676159723</v>
      </c>
      <c r="AO262" s="136">
        <f t="shared" ca="1" si="270"/>
        <v>-12.530289995585033</v>
      </c>
      <c r="AP262" s="136" t="e">
        <f t="shared" ca="1" si="270"/>
        <v>#DIV/0!</v>
      </c>
      <c r="AQ262" s="136" t="e">
        <f t="shared" si="270"/>
        <v>#DIV/0!</v>
      </c>
      <c r="AR262" s="136" t="e">
        <f t="shared" si="270"/>
        <v>#DIV/0!</v>
      </c>
      <c r="AS262" s="136" t="e">
        <f t="shared" si="270"/>
        <v>#DIV/0!</v>
      </c>
      <c r="AT262" s="136" t="e">
        <f t="shared" si="270"/>
        <v>#DIV/0!</v>
      </c>
      <c r="AU262" s="136" t="e">
        <f t="shared" si="270"/>
        <v>#DIV/0!</v>
      </c>
      <c r="AW262" s="80">
        <f t="shared" si="281"/>
        <v>30</v>
      </c>
      <c r="AX262" s="136">
        <f t="shared" ca="1" si="282"/>
        <v>14.567418414554433</v>
      </c>
      <c r="AY262" s="136">
        <f t="shared" ca="1" si="282"/>
        <v>13.799726949388415</v>
      </c>
      <c r="AZ262" s="136">
        <f t="shared" ca="1" si="282"/>
        <v>13.231071563787715</v>
      </c>
      <c r="BA262" s="136">
        <f t="shared" ca="1" si="282"/>
        <v>12.862779259038625</v>
      </c>
      <c r="BB262" s="136">
        <f t="shared" ca="1" si="282"/>
        <v>12.725634160108555</v>
      </c>
      <c r="BC262" s="136">
        <f t="shared" ca="1" si="282"/>
        <v>12.904997405453695</v>
      </c>
      <c r="BD262" s="136">
        <f t="shared" ca="1" si="282"/>
        <v>13.629374586043163</v>
      </c>
      <c r="BE262" s="136" t="e">
        <f t="shared" ca="1" si="282"/>
        <v>#DIV/0!</v>
      </c>
      <c r="BF262" s="136" t="e">
        <f t="shared" si="282"/>
        <v>#DIV/0!</v>
      </c>
      <c r="BG262" s="136" t="e">
        <f t="shared" si="282"/>
        <v>#DIV/0!</v>
      </c>
      <c r="BH262" s="136" t="e">
        <f t="shared" si="282"/>
        <v>#DIV/0!</v>
      </c>
      <c r="BI262" s="136" t="e">
        <f t="shared" si="282"/>
        <v>#DIV/0!</v>
      </c>
      <c r="BJ262" s="136" t="e">
        <f t="shared" si="282"/>
        <v>#DIV/0!</v>
      </c>
      <c r="BK262" s="62"/>
      <c r="BL262" s="80">
        <f t="shared" si="283"/>
        <v>30</v>
      </c>
      <c r="BM262" s="136">
        <f t="shared" ca="1" si="284"/>
        <v>-5.3598872705228207</v>
      </c>
      <c r="BN262" s="136">
        <f t="shared" ca="1" si="284"/>
        <v>-4.1677094768109635</v>
      </c>
      <c r="BO262" s="136">
        <f t="shared" ca="1" si="284"/>
        <v>-2.941807651451656</v>
      </c>
      <c r="BP262" s="136">
        <f t="shared" ca="1" si="284"/>
        <v>-1.596456844921935</v>
      </c>
      <c r="BQ262" s="136">
        <f t="shared" ca="1" si="284"/>
        <v>3.5527136788005009E-15</v>
      </c>
      <c r="BR262" s="136">
        <f t="shared" ca="1" si="284"/>
        <v>2.0879031259050933</v>
      </c>
      <c r="BS262" s="136">
        <f t="shared" ca="1" si="284"/>
        <v>5.2161144483745403</v>
      </c>
      <c r="BT262" s="136" t="e">
        <f t="shared" ca="1" si="284"/>
        <v>#DIV/0!</v>
      </c>
      <c r="BU262" s="136" t="e">
        <f t="shared" si="284"/>
        <v>#DIV/0!</v>
      </c>
      <c r="BV262" s="136" t="e">
        <f t="shared" si="284"/>
        <v>#DIV/0!</v>
      </c>
      <c r="BW262" s="136" t="e">
        <f t="shared" si="284"/>
        <v>#DIV/0!</v>
      </c>
      <c r="BX262" s="136" t="e">
        <f t="shared" si="284"/>
        <v>#DIV/0!</v>
      </c>
      <c r="BY262" s="136" t="e">
        <f t="shared" si="284"/>
        <v>#DIV/0!</v>
      </c>
      <c r="BZ262" s="62"/>
      <c r="CA262" s="80">
        <f t="shared" si="285"/>
        <v>30</v>
      </c>
      <c r="CB262" s="136">
        <f t="shared" ca="1" si="286"/>
        <v>9.963652842538627</v>
      </c>
      <c r="CC262" s="136">
        <f t="shared" ca="1" si="286"/>
        <v>8.9837182130996904</v>
      </c>
      <c r="CD262" s="136">
        <f t="shared" ca="1" si="286"/>
        <v>8.0864396076196847</v>
      </c>
      <c r="CE262" s="136">
        <f t="shared" ca="1" si="286"/>
        <v>7.22961805198028</v>
      </c>
      <c r="CF262" s="136">
        <f t="shared" ca="1" si="286"/>
        <v>6.3628170800542758</v>
      </c>
      <c r="CG262" s="136">
        <f t="shared" ca="1" si="286"/>
        <v>5.408547139774301</v>
      </c>
      <c r="CH262" s="136">
        <f t="shared" ca="1" si="286"/>
        <v>4.2066300688343112</v>
      </c>
      <c r="CI262" s="136" t="e">
        <f t="shared" ca="1" si="286"/>
        <v>#DIV/0!</v>
      </c>
      <c r="CJ262" s="136" t="e">
        <f t="shared" si="286"/>
        <v>#DIV/0!</v>
      </c>
      <c r="CK262" s="136" t="e">
        <f t="shared" si="286"/>
        <v>#DIV/0!</v>
      </c>
      <c r="CL262" s="136" t="e">
        <f t="shared" si="286"/>
        <v>#DIV/0!</v>
      </c>
      <c r="CM262" s="136" t="e">
        <f t="shared" si="286"/>
        <v>#DIV/0!</v>
      </c>
      <c r="CN262" s="136" t="e">
        <f t="shared" si="286"/>
        <v>#DIV/0!</v>
      </c>
      <c r="CP262" s="80">
        <f t="shared" si="287"/>
        <v>30</v>
      </c>
      <c r="CQ262" s="136">
        <f t="shared" ca="1" si="288"/>
        <v>-9.963652842538627</v>
      </c>
      <c r="CR262" s="136">
        <f t="shared" ca="1" si="288"/>
        <v>-8.9837182130996904</v>
      </c>
      <c r="CS262" s="136">
        <f t="shared" ca="1" si="288"/>
        <v>-8.0864396076196847</v>
      </c>
      <c r="CT262" s="136">
        <f t="shared" ca="1" si="288"/>
        <v>-7.22961805198028</v>
      </c>
      <c r="CU262" s="136">
        <f t="shared" ca="1" si="288"/>
        <v>-6.3628170800542758</v>
      </c>
      <c r="CV262" s="136">
        <f t="shared" ca="1" si="288"/>
        <v>-5.408547139774301</v>
      </c>
      <c r="CW262" s="136">
        <f t="shared" ca="1" si="288"/>
        <v>-4.2066300688343112</v>
      </c>
      <c r="CX262" s="136" t="e">
        <f t="shared" ca="1" si="288"/>
        <v>#DIV/0!</v>
      </c>
      <c r="CY262" s="136" t="e">
        <f t="shared" si="288"/>
        <v>#DIV/0!</v>
      </c>
      <c r="CZ262" s="136" t="e">
        <f t="shared" si="288"/>
        <v>#DIV/0!</v>
      </c>
      <c r="DA262" s="136" t="e">
        <f t="shared" si="288"/>
        <v>#DIV/0!</v>
      </c>
      <c r="DB262" s="136" t="e">
        <f t="shared" si="288"/>
        <v>#DIV/0!</v>
      </c>
      <c r="DC262" s="136" t="e">
        <f t="shared" si="288"/>
        <v>#DIV/0!</v>
      </c>
      <c r="DE262" s="80">
        <f t="shared" si="289"/>
        <v>30</v>
      </c>
      <c r="DF262" s="136">
        <f t="shared" ca="1" si="290"/>
        <v>14.567418414554433</v>
      </c>
      <c r="DG262" s="136">
        <f t="shared" ca="1" si="290"/>
        <v>13.799726949388415</v>
      </c>
      <c r="DH262" s="136">
        <f t="shared" ca="1" si="290"/>
        <v>13.231071563787715</v>
      </c>
      <c r="DI262" s="136">
        <f t="shared" ca="1" si="290"/>
        <v>12.862779259038625</v>
      </c>
      <c r="DJ262" s="136">
        <f t="shared" ca="1" si="290"/>
        <v>12.725634160108555</v>
      </c>
      <c r="DK262" s="136">
        <f t="shared" ca="1" si="290"/>
        <v>12.904997405453695</v>
      </c>
      <c r="DL262" s="136">
        <f t="shared" ca="1" si="290"/>
        <v>13.629374586043163</v>
      </c>
      <c r="DM262" s="136" t="e">
        <f t="shared" ca="1" si="290"/>
        <v>#DIV/0!</v>
      </c>
      <c r="DN262" s="136" t="e">
        <f t="shared" si="290"/>
        <v>#DIV/0!</v>
      </c>
      <c r="DO262" s="136" t="e">
        <f t="shared" si="290"/>
        <v>#DIV/0!</v>
      </c>
      <c r="DP262" s="136" t="e">
        <f t="shared" si="290"/>
        <v>#DIV/0!</v>
      </c>
      <c r="DQ262" s="136" t="e">
        <f t="shared" si="290"/>
        <v>#DIV/0!</v>
      </c>
      <c r="DR262" s="136" t="e">
        <f t="shared" si="290"/>
        <v>#DIV/0!</v>
      </c>
      <c r="DT262" s="80">
        <f t="shared" si="291"/>
        <v>30</v>
      </c>
      <c r="DU262" s="136">
        <f t="shared" ca="1" si="292"/>
        <v>9.963652842538627</v>
      </c>
      <c r="DV262" s="136">
        <f t="shared" ca="1" si="292"/>
        <v>8.9837182130996904</v>
      </c>
      <c r="DW262" s="136">
        <f t="shared" ca="1" si="292"/>
        <v>8.0864396076196847</v>
      </c>
      <c r="DX262" s="136">
        <f t="shared" ca="1" si="292"/>
        <v>7.22961805198028</v>
      </c>
      <c r="DY262" s="136">
        <f t="shared" ca="1" si="292"/>
        <v>6.3628170800542758</v>
      </c>
      <c r="DZ262" s="136">
        <f t="shared" ca="1" si="292"/>
        <v>5.408547139774301</v>
      </c>
      <c r="EA262" s="136">
        <f t="shared" ca="1" si="292"/>
        <v>4.2066300688343112</v>
      </c>
      <c r="EB262" s="136" t="e">
        <f t="shared" si="292"/>
        <v>#DIV/0!</v>
      </c>
      <c r="EC262" s="136" t="e">
        <f t="shared" si="292"/>
        <v>#DIV/0!</v>
      </c>
      <c r="ED262" s="136" t="e">
        <f t="shared" si="292"/>
        <v>#DIV/0!</v>
      </c>
      <c r="EE262" s="136" t="e">
        <f t="shared" si="292"/>
        <v>#DIV/0!</v>
      </c>
      <c r="EF262" s="136" t="e">
        <f t="shared" si="292"/>
        <v>#DIV/0!</v>
      </c>
      <c r="EG262" s="136" t="e">
        <f t="shared" si="292"/>
        <v>#DIV/0!</v>
      </c>
      <c r="EI262" s="80">
        <f t="shared" si="293"/>
        <v>30</v>
      </c>
      <c r="EJ262" s="136">
        <f t="shared" ca="1" si="294"/>
        <v>-9.963652842538627</v>
      </c>
      <c r="EK262" s="136">
        <f t="shared" ca="1" si="294"/>
        <v>-8.9837182130996904</v>
      </c>
      <c r="EL262" s="136">
        <f t="shared" ca="1" si="294"/>
        <v>-8.0864396076196847</v>
      </c>
      <c r="EM262" s="136">
        <f t="shared" ca="1" si="294"/>
        <v>-7.22961805198028</v>
      </c>
      <c r="EN262" s="136">
        <f t="shared" ca="1" si="294"/>
        <v>-6.3628170800542758</v>
      </c>
      <c r="EO262" s="136">
        <f t="shared" ca="1" si="294"/>
        <v>-5.408547139774301</v>
      </c>
      <c r="EP262" s="136">
        <f t="shared" ca="1" si="294"/>
        <v>-4.2066300688343112</v>
      </c>
      <c r="EQ262" s="136" t="e">
        <f t="shared" si="294"/>
        <v>#DIV/0!</v>
      </c>
      <c r="ER262" s="136" t="e">
        <f t="shared" si="294"/>
        <v>#DIV/0!</v>
      </c>
      <c r="ES262" s="136" t="e">
        <f t="shared" si="294"/>
        <v>#DIV/0!</v>
      </c>
      <c r="ET262" s="136" t="e">
        <f t="shared" si="294"/>
        <v>#DIV/0!</v>
      </c>
      <c r="EU262" s="136" t="e">
        <f t="shared" si="294"/>
        <v>#DIV/0!</v>
      </c>
      <c r="EV262" s="136" t="e">
        <f t="shared" si="294"/>
        <v>#DIV/0!</v>
      </c>
    </row>
    <row r="263" spans="17:155">
      <c r="S263" s="25">
        <f t="shared" si="278"/>
        <v>40</v>
      </c>
      <c r="T263" s="399">
        <f t="shared" ca="1" si="279"/>
        <v>7.7792602910370503</v>
      </c>
      <c r="U263" s="399">
        <f t="shared" ca="1" si="279"/>
        <v>7.0644655089134085</v>
      </c>
      <c r="V263" s="399">
        <f t="shared" ca="1" si="279"/>
        <v>6.3628170800542749</v>
      </c>
      <c r="W263" s="399">
        <f t="shared" ca="1" si="279"/>
        <v>5.6331612070583432</v>
      </c>
      <c r="X263" s="399">
        <f t="shared" ca="1" si="279"/>
        <v>4.807289980362647</v>
      </c>
      <c r="Y263" s="399">
        <f t="shared" ca="1" si="279"/>
        <v>3.7426550491563244</v>
      </c>
      <c r="Z263" s="399">
        <f t="shared" ca="1" si="279"/>
        <v>2.0441438250268664</v>
      </c>
      <c r="AA263" s="399" t="e">
        <f t="shared" si="279"/>
        <v>#DIV/0!</v>
      </c>
      <c r="AB263" s="399" t="e">
        <f t="shared" si="279"/>
        <v>#DIV/0!</v>
      </c>
      <c r="AC263" s="399" t="e">
        <f t="shared" si="279"/>
        <v>#DIV/0!</v>
      </c>
      <c r="AD263" s="399" t="e">
        <f t="shared" si="279"/>
        <v>#DIV/0!</v>
      </c>
      <c r="AE263" s="399"/>
      <c r="AF263" s="399"/>
      <c r="AH263" s="80">
        <f t="shared" si="280"/>
        <v>40</v>
      </c>
      <c r="AI263" s="136">
        <f t="shared" ca="1" si="270"/>
        <v>-8.2441533720779479</v>
      </c>
      <c r="AJ263" s="136">
        <f t="shared" ca="1" si="270"/>
        <v>-8.1676373834694651</v>
      </c>
      <c r="AK263" s="136">
        <f t="shared" ca="1" si="270"/>
        <v>-8.234089599491071</v>
      </c>
      <c r="AL263" s="136">
        <f t="shared" ca="1" si="270"/>
        <v>-8.4936619825968229</v>
      </c>
      <c r="AM263" s="136">
        <f t="shared" ca="1" si="270"/>
        <v>-9.0536661723159693</v>
      </c>
      <c r="AN263" s="136">
        <f t="shared" ca="1" si="270"/>
        <v>-10.166788415249613</v>
      </c>
      <c r="AO263" s="136">
        <f t="shared" ca="1" si="270"/>
        <v>-12.568031108580055</v>
      </c>
      <c r="AP263" s="136" t="e">
        <f t="shared" si="270"/>
        <v>#DIV/0!</v>
      </c>
      <c r="AQ263" s="136" t="e">
        <f t="shared" si="270"/>
        <v>#DIV/0!</v>
      </c>
      <c r="AR263" s="136" t="e">
        <f t="shared" si="270"/>
        <v>#DIV/0!</v>
      </c>
      <c r="AS263" s="136" t="e">
        <f t="shared" si="270"/>
        <v>#DIV/0!</v>
      </c>
      <c r="AT263" s="136" t="e">
        <f t="shared" si="270"/>
        <v>#DIV/0!</v>
      </c>
      <c r="AU263" s="136" t="e">
        <f t="shared" si="270"/>
        <v>#DIV/0!</v>
      </c>
      <c r="AW263" s="80">
        <f t="shared" si="281"/>
        <v>40</v>
      </c>
      <c r="AX263" s="136">
        <f t="shared" ca="1" si="282"/>
        <v>13.140993885088092</v>
      </c>
      <c r="AY263" s="136">
        <f t="shared" ca="1" si="282"/>
        <v>12.836648852415831</v>
      </c>
      <c r="AZ263" s="136">
        <f t="shared" ca="1" si="282"/>
        <v>12.72563416010855</v>
      </c>
      <c r="BA263" s="136">
        <f t="shared" ca="1" si="282"/>
        <v>12.862779259038625</v>
      </c>
      <c r="BB263" s="136">
        <f t="shared" ca="1" si="282"/>
        <v>13.371038182210309</v>
      </c>
      <c r="BC263" s="136">
        <f t="shared" ca="1" si="282"/>
        <v>14.545056168966642</v>
      </c>
      <c r="BD263" s="136">
        <f t="shared" ca="1" si="282"/>
        <v>17.247425798873959</v>
      </c>
      <c r="BE263" s="136" t="e">
        <f t="shared" si="282"/>
        <v>#DIV/0!</v>
      </c>
      <c r="BF263" s="136" t="e">
        <f t="shared" si="282"/>
        <v>#DIV/0!</v>
      </c>
      <c r="BG263" s="136" t="e">
        <f t="shared" si="282"/>
        <v>#DIV/0!</v>
      </c>
      <c r="BH263" s="136" t="e">
        <f t="shared" si="282"/>
        <v>#DIV/0!</v>
      </c>
      <c r="BI263" s="136" t="e">
        <f t="shared" si="282"/>
        <v>#DIV/0!</v>
      </c>
      <c r="BJ263" s="136" t="e">
        <f t="shared" si="282"/>
        <v>#DIV/0!</v>
      </c>
      <c r="BK263" s="62"/>
      <c r="BL263" s="80">
        <f t="shared" si="283"/>
        <v>40</v>
      </c>
      <c r="BM263" s="136">
        <f t="shared" ca="1" si="284"/>
        <v>-2.417526696986009</v>
      </c>
      <c r="BN263" s="136">
        <f t="shared" ca="1" si="284"/>
        <v>-1.2922821654109873</v>
      </c>
      <c r="BO263" s="136">
        <f t="shared" ca="1" si="284"/>
        <v>0</v>
      </c>
      <c r="BP263" s="136">
        <f t="shared" ca="1" si="284"/>
        <v>1.596456844921935</v>
      </c>
      <c r="BQ263" s="136">
        <f t="shared" ca="1" si="284"/>
        <v>3.7564582214850137</v>
      </c>
      <c r="BR263" s="136">
        <f t="shared" ca="1" si="284"/>
        <v>7.0597460706539934</v>
      </c>
      <c r="BS263" s="136">
        <f t="shared" ca="1" si="284"/>
        <v>13.159138148820229</v>
      </c>
      <c r="BT263" s="136" t="e">
        <f t="shared" si="284"/>
        <v>#DIV/0!</v>
      </c>
      <c r="BU263" s="136" t="e">
        <f t="shared" si="284"/>
        <v>#DIV/0!</v>
      </c>
      <c r="BV263" s="136" t="e">
        <f t="shared" si="284"/>
        <v>#DIV/0!</v>
      </c>
      <c r="BW263" s="136" t="e">
        <f t="shared" si="284"/>
        <v>#DIV/0!</v>
      </c>
      <c r="BX263" s="136" t="e">
        <f t="shared" si="284"/>
        <v>#DIV/0!</v>
      </c>
      <c r="BY263" s="136" t="e">
        <f t="shared" si="284"/>
        <v>#DIV/0!</v>
      </c>
      <c r="BZ263" s="62"/>
      <c r="CA263" s="80">
        <f t="shared" si="285"/>
        <v>40</v>
      </c>
      <c r="CB263" s="136">
        <f t="shared" ca="1" si="286"/>
        <v>7.7792602910370503</v>
      </c>
      <c r="CC263" s="136">
        <f t="shared" ca="1" si="286"/>
        <v>7.0644655089134085</v>
      </c>
      <c r="CD263" s="136">
        <f t="shared" ca="1" si="286"/>
        <v>6.3628170800542749</v>
      </c>
      <c r="CE263" s="136">
        <f t="shared" ca="1" si="286"/>
        <v>5.6331612070583432</v>
      </c>
      <c r="CF263" s="136">
        <f t="shared" ca="1" si="286"/>
        <v>4.807289980362647</v>
      </c>
      <c r="CG263" s="136">
        <f t="shared" ca="1" si="286"/>
        <v>3.7426550491563244</v>
      </c>
      <c r="CH263" s="136">
        <f t="shared" ca="1" si="286"/>
        <v>2.0441438250268664</v>
      </c>
      <c r="CI263" s="136" t="e">
        <f t="shared" si="286"/>
        <v>#DIV/0!</v>
      </c>
      <c r="CJ263" s="136" t="e">
        <f t="shared" si="286"/>
        <v>#DIV/0!</v>
      </c>
      <c r="CK263" s="136" t="e">
        <f t="shared" si="286"/>
        <v>#DIV/0!</v>
      </c>
      <c r="CL263" s="136" t="e">
        <f t="shared" si="286"/>
        <v>#DIV/0!</v>
      </c>
      <c r="CM263" s="136" t="e">
        <f t="shared" si="286"/>
        <v>#DIV/0!</v>
      </c>
      <c r="CN263" s="136" t="e">
        <f t="shared" si="286"/>
        <v>#DIV/0!</v>
      </c>
      <c r="CP263" s="80">
        <f t="shared" si="287"/>
        <v>40</v>
      </c>
      <c r="CQ263" s="136">
        <f t="shared" ca="1" si="288"/>
        <v>-7.7792602910370503</v>
      </c>
      <c r="CR263" s="136">
        <f t="shared" ca="1" si="288"/>
        <v>-7.0644655089134085</v>
      </c>
      <c r="CS263" s="136">
        <f t="shared" ca="1" si="288"/>
        <v>-6.3628170800542749</v>
      </c>
      <c r="CT263" s="136">
        <f t="shared" ca="1" si="288"/>
        <v>-5.6331612070583432</v>
      </c>
      <c r="CU263" s="136">
        <f t="shared" ca="1" si="288"/>
        <v>-4.807289980362647</v>
      </c>
      <c r="CV263" s="136">
        <f t="shared" ca="1" si="288"/>
        <v>-3.7426550491563244</v>
      </c>
      <c r="CW263" s="136">
        <f t="shared" ca="1" si="288"/>
        <v>-2.0441438250268664</v>
      </c>
      <c r="CX263" s="136" t="e">
        <f t="shared" si="288"/>
        <v>#DIV/0!</v>
      </c>
      <c r="CY263" s="136" t="e">
        <f t="shared" si="288"/>
        <v>#DIV/0!</v>
      </c>
      <c r="CZ263" s="136" t="e">
        <f t="shared" si="288"/>
        <v>#DIV/0!</v>
      </c>
      <c r="DA263" s="136" t="e">
        <f t="shared" si="288"/>
        <v>#DIV/0!</v>
      </c>
      <c r="DB263" s="136" t="e">
        <f t="shared" si="288"/>
        <v>#DIV/0!</v>
      </c>
      <c r="DC263" s="136" t="e">
        <f t="shared" si="288"/>
        <v>#DIV/0!</v>
      </c>
      <c r="DE263" s="80">
        <f t="shared" si="289"/>
        <v>40</v>
      </c>
      <c r="DF263" s="136">
        <f t="shared" ca="1" si="290"/>
        <v>13.140993885088092</v>
      </c>
      <c r="DG263" s="136">
        <f t="shared" ca="1" si="290"/>
        <v>12.836648852415831</v>
      </c>
      <c r="DH263" s="136">
        <f t="shared" ca="1" si="290"/>
        <v>12.72563416010855</v>
      </c>
      <c r="DI263" s="136">
        <f t="shared" ca="1" si="290"/>
        <v>12.862779259038625</v>
      </c>
      <c r="DJ263" s="136">
        <f t="shared" ca="1" si="290"/>
        <v>13.371038182210309</v>
      </c>
      <c r="DK263" s="136">
        <f t="shared" ca="1" si="290"/>
        <v>14.545056168966642</v>
      </c>
      <c r="DL263" s="136">
        <f t="shared" ca="1" si="290"/>
        <v>17.247425798873959</v>
      </c>
      <c r="DM263" s="136" t="e">
        <f t="shared" si="290"/>
        <v>#DIV/0!</v>
      </c>
      <c r="DN263" s="136" t="e">
        <f t="shared" si="290"/>
        <v>#DIV/0!</v>
      </c>
      <c r="DO263" s="136" t="e">
        <f t="shared" si="290"/>
        <v>#DIV/0!</v>
      </c>
      <c r="DP263" s="136" t="e">
        <f t="shared" si="290"/>
        <v>#DIV/0!</v>
      </c>
      <c r="DQ263" s="136" t="e">
        <f t="shared" si="290"/>
        <v>#DIV/0!</v>
      </c>
      <c r="DR263" s="136" t="e">
        <f t="shared" si="290"/>
        <v>#DIV/0!</v>
      </c>
      <c r="DT263" s="80">
        <f t="shared" si="291"/>
        <v>40</v>
      </c>
      <c r="DU263" s="136">
        <f t="shared" ca="1" si="292"/>
        <v>7.7792602910370503</v>
      </c>
      <c r="DV263" s="136">
        <f t="shared" ca="1" si="292"/>
        <v>7.0644655089134085</v>
      </c>
      <c r="DW263" s="136">
        <f t="shared" ca="1" si="292"/>
        <v>6.3628170800542749</v>
      </c>
      <c r="DX263" s="136">
        <f t="shared" ca="1" si="292"/>
        <v>5.6331612070583432</v>
      </c>
      <c r="DY263" s="136">
        <f t="shared" ca="1" si="292"/>
        <v>4.807289980362647</v>
      </c>
      <c r="DZ263" s="136">
        <f t="shared" ca="1" si="292"/>
        <v>3.7426550491563244</v>
      </c>
      <c r="EA263" s="136">
        <f t="shared" ca="1" si="292"/>
        <v>2.0441438250268664</v>
      </c>
      <c r="EB263" s="136" t="e">
        <f t="shared" si="292"/>
        <v>#DIV/0!</v>
      </c>
      <c r="EC263" s="136" t="e">
        <f t="shared" si="292"/>
        <v>#DIV/0!</v>
      </c>
      <c r="ED263" s="136" t="e">
        <f t="shared" si="292"/>
        <v>#DIV/0!</v>
      </c>
      <c r="EE263" s="136" t="e">
        <f t="shared" si="292"/>
        <v>#DIV/0!</v>
      </c>
      <c r="EF263" s="136" t="e">
        <f t="shared" si="292"/>
        <v>#DIV/0!</v>
      </c>
      <c r="EG263" s="136" t="e">
        <f t="shared" si="292"/>
        <v>#DIV/0!</v>
      </c>
      <c r="EI263" s="80">
        <f t="shared" si="293"/>
        <v>40</v>
      </c>
      <c r="EJ263" s="136">
        <f t="shared" ca="1" si="294"/>
        <v>-7.7792602910370503</v>
      </c>
      <c r="EK263" s="136">
        <f t="shared" ca="1" si="294"/>
        <v>-7.0644655089134085</v>
      </c>
      <c r="EL263" s="136">
        <f t="shared" ca="1" si="294"/>
        <v>-6.3628170800542749</v>
      </c>
      <c r="EM263" s="136">
        <f t="shared" ca="1" si="294"/>
        <v>-5.6331612070583432</v>
      </c>
      <c r="EN263" s="136">
        <f t="shared" ca="1" si="294"/>
        <v>-4.807289980362647</v>
      </c>
      <c r="EO263" s="136">
        <f t="shared" ca="1" si="294"/>
        <v>-3.7426550491563244</v>
      </c>
      <c r="EP263" s="136">
        <f t="shared" ca="1" si="294"/>
        <v>-2.0441438250268664</v>
      </c>
      <c r="EQ263" s="136" t="e">
        <f t="shared" si="294"/>
        <v>#DIV/0!</v>
      </c>
      <c r="ER263" s="136" t="e">
        <f t="shared" si="294"/>
        <v>#DIV/0!</v>
      </c>
      <c r="ES263" s="136" t="e">
        <f t="shared" si="294"/>
        <v>#DIV/0!</v>
      </c>
      <c r="ET263" s="136" t="e">
        <f t="shared" si="294"/>
        <v>#DIV/0!</v>
      </c>
      <c r="EU263" s="136" t="e">
        <f t="shared" si="294"/>
        <v>#DIV/0!</v>
      </c>
      <c r="EV263" s="136" t="e">
        <f t="shared" si="294"/>
        <v>#DIV/0!</v>
      </c>
    </row>
    <row r="264" spans="17:155">
      <c r="S264" s="25">
        <f t="shared" si="278"/>
        <v>50</v>
      </c>
      <c r="T264" s="399">
        <f t="shared" ca="1" si="279"/>
        <v>6.3628170800542749</v>
      </c>
      <c r="U264" s="399">
        <f t="shared" ca="1" si="279"/>
        <v>5.7721833435024239</v>
      </c>
      <c r="V264" s="399">
        <f t="shared" ca="1" si="279"/>
        <v>5.1446319561680278</v>
      </c>
      <c r="W264" s="399">
        <f t="shared" ca="1" si="279"/>
        <v>4.4175723929053179</v>
      </c>
      <c r="X264" s="399">
        <f t="shared" ca="1" si="279"/>
        <v>3.4546944901602386</v>
      </c>
      <c r="Y264" s="399">
        <f t="shared" ca="1" si="279"/>
        <v>1.8629100501718519</v>
      </c>
      <c r="Z264" s="399" t="e">
        <f t="shared" si="279"/>
        <v>#DIV/0!</v>
      </c>
      <c r="AA264" s="399" t="e">
        <f t="shared" si="279"/>
        <v>#DIV/0!</v>
      </c>
      <c r="AB264" s="399" t="e">
        <f t="shared" si="279"/>
        <v>#DIV/0!</v>
      </c>
      <c r="AC264" s="399" t="e">
        <f t="shared" si="279"/>
        <v>#DIV/0!</v>
      </c>
      <c r="AD264" s="399" t="e">
        <f t="shared" si="279"/>
        <v>#DIV/0!</v>
      </c>
      <c r="AE264" s="399"/>
      <c r="AF264" s="399"/>
      <c r="AH264" s="80">
        <f t="shared" si="280"/>
        <v>50</v>
      </c>
      <c r="AI264" s="136">
        <f t="shared" ca="1" si="270"/>
        <v>-6.8130158492360708</v>
      </c>
      <c r="AJ264" s="136">
        <f t="shared" ca="1" si="270"/>
        <v>-6.8753552180584814</v>
      </c>
      <c r="AK264" s="136">
        <f t="shared" ca="1" si="270"/>
        <v>-7.0902277754813179</v>
      </c>
      <c r="AL264" s="136">
        <f t="shared" ca="1" si="270"/>
        <v>-7.5479649414483676</v>
      </c>
      <c r="AM264" s="136">
        <f t="shared" ca="1" si="270"/>
        <v>-8.4631026750646541</v>
      </c>
      <c r="AN264" s="136">
        <f t="shared" ca="1" si="270"/>
        <v>-10.476360344500561</v>
      </c>
      <c r="AO264" s="136" t="e">
        <f t="shared" si="270"/>
        <v>#DIV/0!</v>
      </c>
      <c r="AP264" s="136" t="e">
        <f t="shared" si="270"/>
        <v>#DIV/0!</v>
      </c>
      <c r="AQ264" s="136" t="e">
        <f t="shared" si="270"/>
        <v>#DIV/0!</v>
      </c>
      <c r="AR264" s="136" t="e">
        <f t="shared" si="270"/>
        <v>#DIV/0!</v>
      </c>
      <c r="AS264" s="136" t="e">
        <f t="shared" si="270"/>
        <v>#DIV/0!</v>
      </c>
      <c r="AT264" s="136" t="e">
        <f t="shared" si="270"/>
        <v>#DIV/0!</v>
      </c>
      <c r="AU264" s="136" t="e">
        <f t="shared" si="270"/>
        <v>#DIV/0!</v>
      </c>
      <c r="AW264" s="80">
        <f t="shared" si="281"/>
        <v>50</v>
      </c>
      <c r="AX264" s="136">
        <f t="shared" ca="1" si="282"/>
        <v>12.725634160108552</v>
      </c>
      <c r="AY264" s="136">
        <f t="shared" ca="1" si="282"/>
        <v>12.836648852415832</v>
      </c>
      <c r="AZ264" s="136">
        <f t="shared" ca="1" si="282"/>
        <v>13.231071563787715</v>
      </c>
      <c r="BA264" s="136">
        <f t="shared" ca="1" si="282"/>
        <v>14.076398332200675</v>
      </c>
      <c r="BB264" s="136">
        <f t="shared" ca="1" si="282"/>
        <v>15.770533284204063</v>
      </c>
      <c r="BC264" s="136">
        <f t="shared" ca="1" si="282"/>
        <v>19.501948543107829</v>
      </c>
      <c r="BD264" s="136" t="e">
        <f t="shared" si="282"/>
        <v>#DIV/0!</v>
      </c>
      <c r="BE264" s="136" t="e">
        <f t="shared" si="282"/>
        <v>#DIV/0!</v>
      </c>
      <c r="BF264" s="136" t="e">
        <f t="shared" si="282"/>
        <v>#DIV/0!</v>
      </c>
      <c r="BG264" s="136" t="e">
        <f t="shared" si="282"/>
        <v>#DIV/0!</v>
      </c>
      <c r="BH264" s="136" t="e">
        <f t="shared" si="282"/>
        <v>#DIV/0!</v>
      </c>
      <c r="BI264" s="136" t="e">
        <f t="shared" si="282"/>
        <v>#DIV/0!</v>
      </c>
      <c r="BJ264" s="136" t="e">
        <f t="shared" si="282"/>
        <v>#DIV/0!</v>
      </c>
      <c r="BK264" s="62"/>
      <c r="BL264" s="80">
        <f t="shared" si="283"/>
        <v>50</v>
      </c>
      <c r="BM264" s="136">
        <f t="shared" ca="1" si="284"/>
        <v>0</v>
      </c>
      <c r="BN264" s="136">
        <f t="shared" ca="1" si="284"/>
        <v>1.2922821654109855</v>
      </c>
      <c r="BO264" s="136">
        <f t="shared" ca="1" si="284"/>
        <v>2.9418076514516569</v>
      </c>
      <c r="BP264" s="136">
        <f t="shared" ca="1" si="284"/>
        <v>5.2412535463900394</v>
      </c>
      <c r="BQ264" s="136">
        <f t="shared" ca="1" si="284"/>
        <v>8.8611443038835844</v>
      </c>
      <c r="BR264" s="136">
        <f t="shared" ca="1" si="284"/>
        <v>15.776128442764124</v>
      </c>
      <c r="BS264" s="136" t="e">
        <f t="shared" si="284"/>
        <v>#DIV/0!</v>
      </c>
      <c r="BT264" s="136" t="e">
        <f t="shared" si="284"/>
        <v>#DIV/0!</v>
      </c>
      <c r="BU264" s="136" t="e">
        <f t="shared" si="284"/>
        <v>#DIV/0!</v>
      </c>
      <c r="BV264" s="136" t="e">
        <f t="shared" si="284"/>
        <v>#DIV/0!</v>
      </c>
      <c r="BW264" s="136" t="e">
        <f t="shared" si="284"/>
        <v>#DIV/0!</v>
      </c>
      <c r="BX264" s="136" t="e">
        <f t="shared" si="284"/>
        <v>#DIV/0!</v>
      </c>
      <c r="BY264" s="136" t="e">
        <f t="shared" si="284"/>
        <v>#DIV/0!</v>
      </c>
      <c r="BZ264" s="62"/>
      <c r="CA264" s="80">
        <f t="shared" si="285"/>
        <v>50</v>
      </c>
      <c r="CB264" s="136">
        <f t="shared" ca="1" si="286"/>
        <v>6.3628170800542749</v>
      </c>
      <c r="CC264" s="136">
        <f t="shared" ca="1" si="286"/>
        <v>5.7721833435024239</v>
      </c>
      <c r="CD264" s="136">
        <f t="shared" ca="1" si="286"/>
        <v>5.1446319561680278</v>
      </c>
      <c r="CE264" s="136">
        <f t="shared" ca="1" si="286"/>
        <v>4.4175723929053179</v>
      </c>
      <c r="CF264" s="136">
        <f t="shared" ca="1" si="286"/>
        <v>3.4546944901602386</v>
      </c>
      <c r="CG264" s="136">
        <f t="shared" ca="1" si="286"/>
        <v>1.8629100501718519</v>
      </c>
      <c r="CH264" s="136" t="e">
        <f t="shared" si="286"/>
        <v>#DIV/0!</v>
      </c>
      <c r="CI264" s="136" t="e">
        <f t="shared" si="286"/>
        <v>#DIV/0!</v>
      </c>
      <c r="CJ264" s="136" t="e">
        <f t="shared" si="286"/>
        <v>#DIV/0!</v>
      </c>
      <c r="CK264" s="136" t="e">
        <f t="shared" si="286"/>
        <v>#DIV/0!</v>
      </c>
      <c r="CL264" s="136" t="e">
        <f t="shared" si="286"/>
        <v>#DIV/0!</v>
      </c>
      <c r="CM264" s="136" t="e">
        <f t="shared" si="286"/>
        <v>#DIV/0!</v>
      </c>
      <c r="CN264" s="136" t="e">
        <f t="shared" si="286"/>
        <v>#DIV/0!</v>
      </c>
      <c r="CP264" s="80">
        <f t="shared" si="287"/>
        <v>50</v>
      </c>
      <c r="CQ264" s="136">
        <f t="shared" ca="1" si="288"/>
        <v>-6.3628170800542749</v>
      </c>
      <c r="CR264" s="136">
        <f t="shared" ca="1" si="288"/>
        <v>-5.7721833435024239</v>
      </c>
      <c r="CS264" s="136">
        <f t="shared" ca="1" si="288"/>
        <v>-5.1446319561680278</v>
      </c>
      <c r="CT264" s="136">
        <f t="shared" ca="1" si="288"/>
        <v>-4.4175723929053179</v>
      </c>
      <c r="CU264" s="136">
        <f t="shared" ca="1" si="288"/>
        <v>-3.4546944901602386</v>
      </c>
      <c r="CV264" s="136">
        <f t="shared" ca="1" si="288"/>
        <v>-1.8629100501718519</v>
      </c>
      <c r="CW264" s="136" t="e">
        <f t="shared" si="288"/>
        <v>#DIV/0!</v>
      </c>
      <c r="CX264" s="136" t="e">
        <f t="shared" si="288"/>
        <v>#DIV/0!</v>
      </c>
      <c r="CY264" s="136" t="e">
        <f t="shared" si="288"/>
        <v>#DIV/0!</v>
      </c>
      <c r="CZ264" s="136" t="e">
        <f t="shared" si="288"/>
        <v>#DIV/0!</v>
      </c>
      <c r="DA264" s="136" t="e">
        <f t="shared" si="288"/>
        <v>#DIV/0!</v>
      </c>
      <c r="DB264" s="136" t="e">
        <f t="shared" si="288"/>
        <v>#DIV/0!</v>
      </c>
      <c r="DC264" s="136" t="e">
        <f t="shared" si="288"/>
        <v>#DIV/0!</v>
      </c>
      <c r="DE264" s="80">
        <f t="shared" si="289"/>
        <v>50</v>
      </c>
      <c r="DF264" s="136">
        <f t="shared" ca="1" si="290"/>
        <v>12.725634160108552</v>
      </c>
      <c r="DG264" s="136">
        <f t="shared" ca="1" si="290"/>
        <v>12.836648852415832</v>
      </c>
      <c r="DH264" s="136">
        <f t="shared" ca="1" si="290"/>
        <v>13.231071563787715</v>
      </c>
      <c r="DI264" s="136">
        <f t="shared" ca="1" si="290"/>
        <v>14.076398332200675</v>
      </c>
      <c r="DJ264" s="136">
        <f t="shared" ca="1" si="290"/>
        <v>15.770533284204063</v>
      </c>
      <c r="DK264" s="136">
        <f t="shared" ca="1" si="290"/>
        <v>19.501948543107829</v>
      </c>
      <c r="DL264" s="136" t="e">
        <f t="shared" si="290"/>
        <v>#DIV/0!</v>
      </c>
      <c r="DM264" s="136" t="e">
        <f t="shared" si="290"/>
        <v>#DIV/0!</v>
      </c>
      <c r="DN264" s="136" t="e">
        <f t="shared" si="290"/>
        <v>#DIV/0!</v>
      </c>
      <c r="DO264" s="136" t="e">
        <f t="shared" si="290"/>
        <v>#DIV/0!</v>
      </c>
      <c r="DP264" s="136" t="e">
        <f t="shared" si="290"/>
        <v>#DIV/0!</v>
      </c>
      <c r="DQ264" s="136" t="e">
        <f t="shared" si="290"/>
        <v>#DIV/0!</v>
      </c>
      <c r="DR264" s="136" t="e">
        <f t="shared" si="290"/>
        <v>#DIV/0!</v>
      </c>
      <c r="DT264" s="80">
        <f t="shared" si="291"/>
        <v>50</v>
      </c>
      <c r="DU264" s="136">
        <f t="shared" ca="1" si="292"/>
        <v>6.3628170800542749</v>
      </c>
      <c r="DV264" s="136">
        <f t="shared" ca="1" si="292"/>
        <v>5.7721833435024239</v>
      </c>
      <c r="DW264" s="136">
        <f t="shared" ca="1" si="292"/>
        <v>5.1446319561680278</v>
      </c>
      <c r="DX264" s="136">
        <f t="shared" ca="1" si="292"/>
        <v>4.4175723929053179</v>
      </c>
      <c r="DY264" s="136">
        <f t="shared" ca="1" si="292"/>
        <v>3.4546944901602386</v>
      </c>
      <c r="DZ264" s="136">
        <f t="shared" ca="1" si="292"/>
        <v>1.8629100501718519</v>
      </c>
      <c r="EA264" s="136" t="e">
        <f t="shared" si="292"/>
        <v>#DIV/0!</v>
      </c>
      <c r="EB264" s="136" t="e">
        <f t="shared" si="292"/>
        <v>#DIV/0!</v>
      </c>
      <c r="EC264" s="136" t="e">
        <f t="shared" si="292"/>
        <v>#DIV/0!</v>
      </c>
      <c r="ED264" s="136" t="e">
        <f t="shared" si="292"/>
        <v>#DIV/0!</v>
      </c>
      <c r="EE264" s="136" t="e">
        <f t="shared" si="292"/>
        <v>#DIV/0!</v>
      </c>
      <c r="EF264" s="136" t="e">
        <f t="shared" si="292"/>
        <v>#DIV/0!</v>
      </c>
      <c r="EG264" s="136" t="e">
        <f t="shared" si="292"/>
        <v>#DIV/0!</v>
      </c>
      <c r="EI264" s="80">
        <f t="shared" si="293"/>
        <v>50</v>
      </c>
      <c r="EJ264" s="136">
        <f t="shared" ca="1" si="294"/>
        <v>-6.3628170800542749</v>
      </c>
      <c r="EK264" s="136">
        <f t="shared" ca="1" si="294"/>
        <v>-5.7721833435024239</v>
      </c>
      <c r="EL264" s="136">
        <f t="shared" ca="1" si="294"/>
        <v>-5.1446319561680278</v>
      </c>
      <c r="EM264" s="136">
        <f t="shared" ca="1" si="294"/>
        <v>-4.4175723929053179</v>
      </c>
      <c r="EN264" s="136">
        <f t="shared" ca="1" si="294"/>
        <v>-3.4546944901602386</v>
      </c>
      <c r="EO264" s="136">
        <f t="shared" ca="1" si="294"/>
        <v>-1.8629100501718519</v>
      </c>
      <c r="EP264" s="136" t="e">
        <f t="shared" si="294"/>
        <v>#DIV/0!</v>
      </c>
      <c r="EQ264" s="136" t="e">
        <f t="shared" si="294"/>
        <v>#DIV/0!</v>
      </c>
      <c r="ER264" s="136" t="e">
        <f t="shared" si="294"/>
        <v>#DIV/0!</v>
      </c>
      <c r="ES264" s="136" t="e">
        <f t="shared" si="294"/>
        <v>#DIV/0!</v>
      </c>
      <c r="ET264" s="136" t="e">
        <f t="shared" si="294"/>
        <v>#DIV/0!</v>
      </c>
      <c r="EU264" s="136" t="e">
        <f t="shared" si="294"/>
        <v>#DIV/0!</v>
      </c>
      <c r="EV264" s="136" t="e">
        <f t="shared" si="294"/>
        <v>#DIV/0!</v>
      </c>
    </row>
    <row r="265" spans="17:155">
      <c r="S265" s="25">
        <f t="shared" si="278"/>
        <v>60</v>
      </c>
      <c r="T265" s="399">
        <f t="shared" ca="1" si="279"/>
        <v>5.3617335940510422</v>
      </c>
      <c r="U265" s="399">
        <f t="shared" ca="1" si="279"/>
        <v>4.8160087362887252</v>
      </c>
      <c r="V265" s="399">
        <f t="shared" ca="1" si="279"/>
        <v>4.1706822592941259</v>
      </c>
      <c r="W265" s="399">
        <f t="shared" ca="1" si="279"/>
        <v>3.2916257729676506</v>
      </c>
      <c r="X265" s="399">
        <f t="shared" ca="1" si="279"/>
        <v>1.7682874511088329</v>
      </c>
      <c r="Y265" s="399" t="e">
        <f t="shared" si="279"/>
        <v>#DIV/0!</v>
      </c>
      <c r="Z265" s="399" t="e">
        <f t="shared" si="279"/>
        <v>#DIV/0!</v>
      </c>
      <c r="AA265" s="399" t="e">
        <f t="shared" si="279"/>
        <v>#DIV/0!</v>
      </c>
      <c r="AB265" s="399" t="e">
        <f t="shared" si="279"/>
        <v>#DIV/0!</v>
      </c>
      <c r="AC265" s="399" t="e">
        <f t="shared" si="279"/>
        <v>#DIV/0!</v>
      </c>
      <c r="AD265" s="399" t="e">
        <f t="shared" si="279"/>
        <v>#DIV/0!</v>
      </c>
      <c r="AE265" s="399"/>
      <c r="AF265" s="399"/>
      <c r="AH265" s="80">
        <f t="shared" si="280"/>
        <v>60</v>
      </c>
      <c r="AI265" s="136">
        <f t="shared" ca="1" si="270"/>
        <v>-5.8266266750919389</v>
      </c>
      <c r="AJ265" s="136">
        <f t="shared" ca="1" si="270"/>
        <v>-6.0019468126624149</v>
      </c>
      <c r="AK265" s="136">
        <f t="shared" ca="1" si="270"/>
        <v>-6.3794635515532354</v>
      </c>
      <c r="AL265" s="136">
        <f t="shared" ca="1" si="270"/>
        <v>-7.1501270151303196</v>
      </c>
      <c r="AM265" s="136">
        <f t="shared" ca="1" si="270"/>
        <v>-8.9138782362011355</v>
      </c>
      <c r="AN265" s="136" t="e">
        <f t="shared" si="270"/>
        <v>#DIV/0!</v>
      </c>
      <c r="AO265" s="136" t="e">
        <f t="shared" si="270"/>
        <v>#DIV/0!</v>
      </c>
      <c r="AP265" s="136" t="e">
        <f t="shared" si="270"/>
        <v>#DIV/0!</v>
      </c>
      <c r="AQ265" s="136" t="e">
        <f t="shared" si="270"/>
        <v>#DIV/0!</v>
      </c>
      <c r="AR265" s="136" t="e">
        <f t="shared" si="270"/>
        <v>#DIV/0!</v>
      </c>
      <c r="AS265" s="136" t="e">
        <f t="shared" si="270"/>
        <v>#DIV/0!</v>
      </c>
      <c r="AT265" s="136" t="e">
        <f t="shared" si="270"/>
        <v>#DIV/0!</v>
      </c>
      <c r="AU265" s="136" t="e">
        <f t="shared" si="270"/>
        <v>#DIV/0!</v>
      </c>
      <c r="AW265" s="80">
        <f t="shared" si="281"/>
        <v>60</v>
      </c>
      <c r="AX265" s="136">
        <f t="shared" ca="1" si="282"/>
        <v>13.140993885088093</v>
      </c>
      <c r="AY265" s="136">
        <f t="shared" ca="1" si="282"/>
        <v>13.799726949388415</v>
      </c>
      <c r="AZ265" s="136">
        <f t="shared" ca="1" si="282"/>
        <v>15.020870756676871</v>
      </c>
      <c r="BA265" s="136">
        <f t="shared" ca="1" si="282"/>
        <v>17.350475893271465</v>
      </c>
      <c r="BB265" s="136">
        <f t="shared" ca="1" si="282"/>
        <v>22.500118431092023</v>
      </c>
      <c r="BC265" s="136" t="e">
        <f t="shared" si="282"/>
        <v>#DIV/0!</v>
      </c>
      <c r="BD265" s="136" t="e">
        <f t="shared" si="282"/>
        <v>#DIV/0!</v>
      </c>
      <c r="BE265" s="136" t="e">
        <f t="shared" si="282"/>
        <v>#DIV/0!</v>
      </c>
      <c r="BF265" s="136" t="e">
        <f t="shared" si="282"/>
        <v>#DIV/0!</v>
      </c>
      <c r="BG265" s="136" t="e">
        <f t="shared" si="282"/>
        <v>#DIV/0!</v>
      </c>
      <c r="BH265" s="136" t="e">
        <f t="shared" si="282"/>
        <v>#DIV/0!</v>
      </c>
      <c r="BI265" s="136" t="e">
        <f t="shared" si="282"/>
        <v>#DIV/0!</v>
      </c>
      <c r="BJ265" s="136" t="e">
        <f t="shared" si="282"/>
        <v>#DIV/0!</v>
      </c>
      <c r="BK265" s="62"/>
      <c r="BL265" s="80">
        <f t="shared" si="283"/>
        <v>60</v>
      </c>
      <c r="BM265" s="136">
        <f t="shared" ca="1" si="284"/>
        <v>2.4175266969860099</v>
      </c>
      <c r="BN265" s="136">
        <f t="shared" ca="1" si="284"/>
        <v>4.1677094768109653</v>
      </c>
      <c r="BO265" s="136">
        <f t="shared" ca="1" si="284"/>
        <v>6.6795062380886181</v>
      </c>
      <c r="BP265" s="136">
        <f t="shared" ca="1" si="284"/>
        <v>10.767224347336168</v>
      </c>
      <c r="BQ265" s="136">
        <f t="shared" ca="1" si="284"/>
        <v>18.963543528874361</v>
      </c>
      <c r="BR265" s="136" t="e">
        <f t="shared" si="284"/>
        <v>#DIV/0!</v>
      </c>
      <c r="BS265" s="136" t="e">
        <f t="shared" si="284"/>
        <v>#DIV/0!</v>
      </c>
      <c r="BT265" s="136" t="e">
        <f t="shared" si="284"/>
        <v>#DIV/0!</v>
      </c>
      <c r="BU265" s="136" t="e">
        <f t="shared" si="284"/>
        <v>#DIV/0!</v>
      </c>
      <c r="BV265" s="136" t="e">
        <f t="shared" si="284"/>
        <v>#DIV/0!</v>
      </c>
      <c r="BW265" s="136" t="e">
        <f t="shared" si="284"/>
        <v>#DIV/0!</v>
      </c>
      <c r="BX265" s="136" t="e">
        <f t="shared" si="284"/>
        <v>#DIV/0!</v>
      </c>
      <c r="BY265" s="136" t="e">
        <f t="shared" si="284"/>
        <v>#DIV/0!</v>
      </c>
      <c r="BZ265" s="62"/>
      <c r="CA265" s="80">
        <f t="shared" si="285"/>
        <v>60</v>
      </c>
      <c r="CB265" s="136">
        <f t="shared" ca="1" si="286"/>
        <v>5.3617335940510422</v>
      </c>
      <c r="CC265" s="136">
        <f t="shared" ca="1" si="286"/>
        <v>4.8160087362887252</v>
      </c>
      <c r="CD265" s="136">
        <f t="shared" ca="1" si="286"/>
        <v>4.1706822592941259</v>
      </c>
      <c r="CE265" s="136">
        <f t="shared" ca="1" si="286"/>
        <v>3.2916257729676506</v>
      </c>
      <c r="CF265" s="136">
        <f t="shared" ca="1" si="286"/>
        <v>1.7682874511088329</v>
      </c>
      <c r="CG265" s="136" t="e">
        <f t="shared" si="286"/>
        <v>#DIV/0!</v>
      </c>
      <c r="CH265" s="136" t="e">
        <f t="shared" si="286"/>
        <v>#DIV/0!</v>
      </c>
      <c r="CI265" s="136" t="e">
        <f t="shared" si="286"/>
        <v>#DIV/0!</v>
      </c>
      <c r="CJ265" s="136" t="e">
        <f t="shared" si="286"/>
        <v>#DIV/0!</v>
      </c>
      <c r="CK265" s="136" t="e">
        <f t="shared" si="286"/>
        <v>#DIV/0!</v>
      </c>
      <c r="CL265" s="136" t="e">
        <f t="shared" si="286"/>
        <v>#DIV/0!</v>
      </c>
      <c r="CM265" s="136" t="e">
        <f t="shared" si="286"/>
        <v>#DIV/0!</v>
      </c>
      <c r="CN265" s="136" t="e">
        <f t="shared" si="286"/>
        <v>#DIV/0!</v>
      </c>
      <c r="CP265" s="80">
        <f t="shared" si="287"/>
        <v>60</v>
      </c>
      <c r="CQ265" s="136">
        <f t="shared" ca="1" si="288"/>
        <v>-5.3617335940510422</v>
      </c>
      <c r="CR265" s="136">
        <f t="shared" ca="1" si="288"/>
        <v>-4.8160087362887252</v>
      </c>
      <c r="CS265" s="136">
        <f t="shared" ca="1" si="288"/>
        <v>-4.1706822592941259</v>
      </c>
      <c r="CT265" s="136">
        <f t="shared" ca="1" si="288"/>
        <v>-3.2916257729676506</v>
      </c>
      <c r="CU265" s="136">
        <f t="shared" ca="1" si="288"/>
        <v>-1.7682874511088329</v>
      </c>
      <c r="CV265" s="136" t="e">
        <f t="shared" si="288"/>
        <v>#DIV/0!</v>
      </c>
      <c r="CW265" s="136" t="e">
        <f t="shared" si="288"/>
        <v>#DIV/0!</v>
      </c>
      <c r="CX265" s="136" t="e">
        <f t="shared" si="288"/>
        <v>#DIV/0!</v>
      </c>
      <c r="CY265" s="136" t="e">
        <f t="shared" si="288"/>
        <v>#DIV/0!</v>
      </c>
      <c r="CZ265" s="136" t="e">
        <f t="shared" si="288"/>
        <v>#DIV/0!</v>
      </c>
      <c r="DA265" s="136" t="e">
        <f t="shared" si="288"/>
        <v>#DIV/0!</v>
      </c>
      <c r="DB265" s="136" t="e">
        <f t="shared" si="288"/>
        <v>#DIV/0!</v>
      </c>
      <c r="DC265" s="136" t="e">
        <f t="shared" si="288"/>
        <v>#DIV/0!</v>
      </c>
      <c r="DE265" s="80">
        <f t="shared" si="289"/>
        <v>60</v>
      </c>
      <c r="DF265" s="136">
        <f t="shared" ca="1" si="290"/>
        <v>13.140993885088093</v>
      </c>
      <c r="DG265" s="136">
        <f t="shared" ca="1" si="290"/>
        <v>13.799726949388415</v>
      </c>
      <c r="DH265" s="136">
        <f t="shared" ca="1" si="290"/>
        <v>15.020870756676871</v>
      </c>
      <c r="DI265" s="136">
        <f t="shared" ca="1" si="290"/>
        <v>17.350475893271465</v>
      </c>
      <c r="DJ265" s="136">
        <f t="shared" ca="1" si="290"/>
        <v>22.500118431092023</v>
      </c>
      <c r="DK265" s="136" t="e">
        <f t="shared" si="290"/>
        <v>#DIV/0!</v>
      </c>
      <c r="DL265" s="136" t="e">
        <f t="shared" si="290"/>
        <v>#DIV/0!</v>
      </c>
      <c r="DM265" s="136" t="e">
        <f t="shared" si="290"/>
        <v>#DIV/0!</v>
      </c>
      <c r="DN265" s="136" t="e">
        <f t="shared" si="290"/>
        <v>#DIV/0!</v>
      </c>
      <c r="DO265" s="136" t="e">
        <f t="shared" si="290"/>
        <v>#DIV/0!</v>
      </c>
      <c r="DP265" s="136" t="e">
        <f t="shared" si="290"/>
        <v>#DIV/0!</v>
      </c>
      <c r="DQ265" s="136" t="e">
        <f t="shared" si="290"/>
        <v>#DIV/0!</v>
      </c>
      <c r="DR265" s="136" t="e">
        <f t="shared" si="290"/>
        <v>#DIV/0!</v>
      </c>
      <c r="DT265" s="80">
        <f t="shared" si="291"/>
        <v>60</v>
      </c>
      <c r="DU265" s="136">
        <f t="shared" ca="1" si="292"/>
        <v>5.3617335940510422</v>
      </c>
      <c r="DV265" s="136">
        <f t="shared" ca="1" si="292"/>
        <v>4.8160087362887252</v>
      </c>
      <c r="DW265" s="136">
        <f t="shared" ca="1" si="292"/>
        <v>4.1706822592941259</v>
      </c>
      <c r="DX265" s="136">
        <f t="shared" ca="1" si="292"/>
        <v>3.2916257729676506</v>
      </c>
      <c r="DY265" s="136">
        <f t="shared" ca="1" si="292"/>
        <v>1.7682874511088329</v>
      </c>
      <c r="DZ265" s="136" t="e">
        <f t="shared" si="292"/>
        <v>#DIV/0!</v>
      </c>
      <c r="EA265" s="136" t="e">
        <f t="shared" si="292"/>
        <v>#DIV/0!</v>
      </c>
      <c r="EB265" s="136" t="e">
        <f t="shared" si="292"/>
        <v>#DIV/0!</v>
      </c>
      <c r="EC265" s="136" t="e">
        <f t="shared" si="292"/>
        <v>#DIV/0!</v>
      </c>
      <c r="ED265" s="136" t="e">
        <f t="shared" si="292"/>
        <v>#DIV/0!</v>
      </c>
      <c r="EE265" s="136" t="e">
        <f t="shared" si="292"/>
        <v>#DIV/0!</v>
      </c>
      <c r="EF265" s="136" t="e">
        <f t="shared" si="292"/>
        <v>#DIV/0!</v>
      </c>
      <c r="EG265" s="136" t="e">
        <f t="shared" si="292"/>
        <v>#DIV/0!</v>
      </c>
      <c r="EI265" s="80">
        <f t="shared" si="293"/>
        <v>60</v>
      </c>
      <c r="EJ265" s="136">
        <f t="shared" ca="1" si="294"/>
        <v>-5.3617335940510422</v>
      </c>
      <c r="EK265" s="136">
        <f t="shared" ca="1" si="294"/>
        <v>-4.8160087362887252</v>
      </c>
      <c r="EL265" s="136">
        <f t="shared" ca="1" si="294"/>
        <v>-4.1706822592941259</v>
      </c>
      <c r="EM265" s="136">
        <f t="shared" ca="1" si="294"/>
        <v>-3.2916257729676506</v>
      </c>
      <c r="EN265" s="136">
        <f t="shared" ca="1" si="294"/>
        <v>-1.7682874511088329</v>
      </c>
      <c r="EO265" s="136" t="e">
        <f t="shared" si="294"/>
        <v>#DIV/0!</v>
      </c>
      <c r="EP265" s="136" t="e">
        <f t="shared" si="294"/>
        <v>#DIV/0!</v>
      </c>
      <c r="EQ265" s="136" t="e">
        <f t="shared" si="294"/>
        <v>#DIV/0!</v>
      </c>
      <c r="ER265" s="136" t="e">
        <f t="shared" si="294"/>
        <v>#DIV/0!</v>
      </c>
      <c r="ES265" s="136" t="e">
        <f t="shared" si="294"/>
        <v>#DIV/0!</v>
      </c>
      <c r="ET265" s="136" t="e">
        <f t="shared" si="294"/>
        <v>#DIV/0!</v>
      </c>
      <c r="EU265" s="136" t="e">
        <f t="shared" si="294"/>
        <v>#DIV/0!</v>
      </c>
      <c r="EV265" s="136" t="e">
        <f t="shared" si="294"/>
        <v>#DIV/0!</v>
      </c>
    </row>
    <row r="266" spans="17:155">
      <c r="S266" s="25">
        <f t="shared" si="278"/>
        <v>70</v>
      </c>
      <c r="T266" s="399">
        <f t="shared" ca="1" si="279"/>
        <v>4.6037655720158073</v>
      </c>
      <c r="U266" s="399">
        <f t="shared" ca="1" si="279"/>
        <v>4.0317402128965965</v>
      </c>
      <c r="V266" s="399">
        <f t="shared" ca="1" si="279"/>
        <v>3.2287376831444554</v>
      </c>
      <c r="W266" s="399">
        <f t="shared" ca="1" si="279"/>
        <v>1.7480627206252213</v>
      </c>
      <c r="X266" s="399" t="e">
        <f t="shared" si="279"/>
        <v>#DIV/0!</v>
      </c>
      <c r="Y266" s="399" t="e">
        <f t="shared" si="279"/>
        <v>#DIV/0!</v>
      </c>
      <c r="Z266" s="399" t="e">
        <f t="shared" si="279"/>
        <v>#DIV/0!</v>
      </c>
      <c r="AA266" s="399" t="e">
        <f t="shared" si="279"/>
        <v>#DIV/0!</v>
      </c>
      <c r="AB266" s="399" t="e">
        <f t="shared" si="279"/>
        <v>#DIV/0!</v>
      </c>
      <c r="AC266" s="399" t="e">
        <f t="shared" si="279"/>
        <v>#DIV/0!</v>
      </c>
      <c r="AD266" s="399" t="e">
        <f t="shared" si="279"/>
        <v>#DIV/0!</v>
      </c>
      <c r="AE266" s="399"/>
      <c r="AF266" s="399"/>
      <c r="AH266" s="80">
        <f t="shared" si="280"/>
        <v>70</v>
      </c>
      <c r="AI266" s="136">
        <f t="shared" ca="1" si="270"/>
        <v>-5.1191217230630324</v>
      </c>
      <c r="AJ266" s="136">
        <f t="shared" ca="1" si="270"/>
        <v>-5.4270457342562937</v>
      </c>
      <c r="AK266" s="136">
        <f t="shared" ca="1" si="270"/>
        <v>-6.0804487908053844</v>
      </c>
      <c r="AL266" s="136">
        <f t="shared" ca="1" si="270"/>
        <v>-7.6740997488050731</v>
      </c>
      <c r="AM266" s="136" t="e">
        <f t="shared" si="270"/>
        <v>#DIV/0!</v>
      </c>
      <c r="AN266" s="136" t="e">
        <f t="shared" si="270"/>
        <v>#DIV/0!</v>
      </c>
      <c r="AO266" s="136" t="e">
        <f t="shared" si="270"/>
        <v>#DIV/0!</v>
      </c>
      <c r="AP266" s="136" t="e">
        <f t="shared" si="270"/>
        <v>#DIV/0!</v>
      </c>
      <c r="AQ266" s="136" t="e">
        <f t="shared" si="270"/>
        <v>#DIV/0!</v>
      </c>
      <c r="AR266" s="136" t="e">
        <f t="shared" si="270"/>
        <v>#DIV/0!</v>
      </c>
      <c r="AS266" s="136" t="e">
        <f t="shared" si="270"/>
        <v>#DIV/0!</v>
      </c>
      <c r="AT266" s="136" t="e">
        <f t="shared" si="270"/>
        <v>#DIV/0!</v>
      </c>
      <c r="AU266" s="136" t="e">
        <f t="shared" si="270"/>
        <v>#DIV/0!</v>
      </c>
      <c r="AW266" s="80">
        <f t="shared" si="281"/>
        <v>70</v>
      </c>
      <c r="AX266" s="136">
        <f t="shared" ca="1" si="282"/>
        <v>14.567418414554435</v>
      </c>
      <c r="AY266" s="136">
        <f t="shared" ca="1" si="282"/>
        <v>16.235953284015025</v>
      </c>
      <c r="AZ266" s="136">
        <f t="shared" ca="1" si="282"/>
        <v>19.393130561941451</v>
      </c>
      <c r="BA266" s="136">
        <f t="shared" ca="1" si="282"/>
        <v>26.647539069454531</v>
      </c>
      <c r="BB266" s="136" t="e">
        <f t="shared" si="282"/>
        <v>#DIV/0!</v>
      </c>
      <c r="BC266" s="136" t="e">
        <f t="shared" si="282"/>
        <v>#DIV/0!</v>
      </c>
      <c r="BD266" s="136" t="e">
        <f t="shared" si="282"/>
        <v>#DIV/0!</v>
      </c>
      <c r="BE266" s="136" t="e">
        <f t="shared" si="282"/>
        <v>#DIV/0!</v>
      </c>
      <c r="BF266" s="136" t="e">
        <f t="shared" si="282"/>
        <v>#DIV/0!</v>
      </c>
      <c r="BG266" s="136" t="e">
        <f t="shared" si="282"/>
        <v>#DIV/0!</v>
      </c>
      <c r="BH266" s="136" t="e">
        <f t="shared" si="282"/>
        <v>#DIV/0!</v>
      </c>
      <c r="BI266" s="136" t="e">
        <f t="shared" si="282"/>
        <v>#DIV/0!</v>
      </c>
      <c r="BJ266" s="136" t="e">
        <f t="shared" si="282"/>
        <v>#DIV/0!</v>
      </c>
      <c r="BK266" s="62"/>
      <c r="BL266" s="80">
        <f t="shared" si="283"/>
        <v>70</v>
      </c>
      <c r="BM266" s="136">
        <f t="shared" ca="1" si="284"/>
        <v>5.3598872705228215</v>
      </c>
      <c r="BN266" s="136">
        <f t="shared" ca="1" si="284"/>
        <v>8.1724728582218304</v>
      </c>
      <c r="BO266" s="136">
        <f t="shared" ca="1" si="284"/>
        <v>12.93565519565254</v>
      </c>
      <c r="BP266" s="136">
        <f t="shared" ca="1" si="284"/>
        <v>23.151413628204086</v>
      </c>
      <c r="BQ266" s="136" t="e">
        <f t="shared" si="284"/>
        <v>#DIV/0!</v>
      </c>
      <c r="BR266" s="136" t="e">
        <f t="shared" si="284"/>
        <v>#DIV/0!</v>
      </c>
      <c r="BS266" s="136" t="e">
        <f t="shared" si="284"/>
        <v>#DIV/0!</v>
      </c>
      <c r="BT266" s="136" t="e">
        <f t="shared" si="284"/>
        <v>#DIV/0!</v>
      </c>
      <c r="BU266" s="136" t="e">
        <f t="shared" si="284"/>
        <v>#DIV/0!</v>
      </c>
      <c r="BV266" s="136" t="e">
        <f t="shared" si="284"/>
        <v>#DIV/0!</v>
      </c>
      <c r="BW266" s="136" t="e">
        <f t="shared" si="284"/>
        <v>#DIV/0!</v>
      </c>
      <c r="BX266" s="136" t="e">
        <f t="shared" si="284"/>
        <v>#DIV/0!</v>
      </c>
      <c r="BY266" s="136" t="e">
        <f t="shared" si="284"/>
        <v>#DIV/0!</v>
      </c>
      <c r="BZ266" s="62"/>
      <c r="CA266" s="80">
        <f t="shared" si="285"/>
        <v>70</v>
      </c>
      <c r="CB266" s="136">
        <f t="shared" ca="1" si="286"/>
        <v>4.6037655720158073</v>
      </c>
      <c r="CC266" s="136">
        <f t="shared" ca="1" si="286"/>
        <v>4.0317402128965965</v>
      </c>
      <c r="CD266" s="136">
        <f t="shared" ca="1" si="286"/>
        <v>3.2287376831444554</v>
      </c>
      <c r="CE266" s="136">
        <f t="shared" ca="1" si="286"/>
        <v>1.7480627206252213</v>
      </c>
      <c r="CF266" s="136" t="e">
        <f t="shared" si="286"/>
        <v>#DIV/0!</v>
      </c>
      <c r="CG266" s="136" t="e">
        <f t="shared" si="286"/>
        <v>#DIV/0!</v>
      </c>
      <c r="CH266" s="136" t="e">
        <f t="shared" si="286"/>
        <v>#DIV/0!</v>
      </c>
      <c r="CI266" s="136" t="e">
        <f t="shared" si="286"/>
        <v>#DIV/0!</v>
      </c>
      <c r="CJ266" s="136" t="e">
        <f t="shared" si="286"/>
        <v>#DIV/0!</v>
      </c>
      <c r="CK266" s="136" t="e">
        <f t="shared" si="286"/>
        <v>#DIV/0!</v>
      </c>
      <c r="CL266" s="136" t="e">
        <f t="shared" si="286"/>
        <v>#DIV/0!</v>
      </c>
      <c r="CM266" s="136" t="e">
        <f t="shared" si="286"/>
        <v>#DIV/0!</v>
      </c>
      <c r="CN266" s="136" t="e">
        <f t="shared" si="286"/>
        <v>#DIV/0!</v>
      </c>
      <c r="CP266" s="80">
        <f t="shared" si="287"/>
        <v>70</v>
      </c>
      <c r="CQ266" s="136">
        <f t="shared" ca="1" si="288"/>
        <v>-4.6037655720158073</v>
      </c>
      <c r="CR266" s="136">
        <f t="shared" ca="1" si="288"/>
        <v>-4.0317402128965965</v>
      </c>
      <c r="CS266" s="136">
        <f t="shared" ca="1" si="288"/>
        <v>-3.2287376831444554</v>
      </c>
      <c r="CT266" s="136">
        <f t="shared" ca="1" si="288"/>
        <v>-1.7480627206252213</v>
      </c>
      <c r="CU266" s="136" t="e">
        <f t="shared" si="288"/>
        <v>#DIV/0!</v>
      </c>
      <c r="CV266" s="136" t="e">
        <f t="shared" si="288"/>
        <v>#DIV/0!</v>
      </c>
      <c r="CW266" s="136" t="e">
        <f t="shared" si="288"/>
        <v>#DIV/0!</v>
      </c>
      <c r="CX266" s="136" t="e">
        <f t="shared" si="288"/>
        <v>#DIV/0!</v>
      </c>
      <c r="CY266" s="136" t="e">
        <f t="shared" si="288"/>
        <v>#DIV/0!</v>
      </c>
      <c r="CZ266" s="136" t="e">
        <f t="shared" si="288"/>
        <v>#DIV/0!</v>
      </c>
      <c r="DA266" s="136" t="e">
        <f t="shared" si="288"/>
        <v>#DIV/0!</v>
      </c>
      <c r="DB266" s="136" t="e">
        <f t="shared" si="288"/>
        <v>#DIV/0!</v>
      </c>
      <c r="DC266" s="136" t="e">
        <f t="shared" si="288"/>
        <v>#DIV/0!</v>
      </c>
      <c r="DE266" s="80">
        <f t="shared" si="289"/>
        <v>70</v>
      </c>
      <c r="DF266" s="136">
        <f t="shared" ca="1" si="290"/>
        <v>14.567418414554435</v>
      </c>
      <c r="DG266" s="136">
        <f t="shared" ca="1" si="290"/>
        <v>16.235953284015025</v>
      </c>
      <c r="DH266" s="136">
        <f t="shared" ca="1" si="290"/>
        <v>19.393130561941451</v>
      </c>
      <c r="DI266" s="136">
        <f t="shared" ca="1" si="290"/>
        <v>26.647539069454531</v>
      </c>
      <c r="DJ266" s="136" t="e">
        <f t="shared" si="290"/>
        <v>#DIV/0!</v>
      </c>
      <c r="DK266" s="136" t="e">
        <f t="shared" si="290"/>
        <v>#DIV/0!</v>
      </c>
      <c r="DL266" s="136" t="e">
        <f t="shared" si="290"/>
        <v>#DIV/0!</v>
      </c>
      <c r="DM266" s="136" t="e">
        <f t="shared" si="290"/>
        <v>#DIV/0!</v>
      </c>
      <c r="DN266" s="136" t="e">
        <f t="shared" si="290"/>
        <v>#DIV/0!</v>
      </c>
      <c r="DO266" s="136" t="e">
        <f t="shared" si="290"/>
        <v>#DIV/0!</v>
      </c>
      <c r="DP266" s="136" t="e">
        <f t="shared" si="290"/>
        <v>#DIV/0!</v>
      </c>
      <c r="DQ266" s="136" t="e">
        <f t="shared" si="290"/>
        <v>#DIV/0!</v>
      </c>
      <c r="DR266" s="136" t="e">
        <f t="shared" si="290"/>
        <v>#DIV/0!</v>
      </c>
      <c r="DT266" s="80">
        <f t="shared" si="291"/>
        <v>70</v>
      </c>
      <c r="DU266" s="136">
        <f t="shared" ca="1" si="292"/>
        <v>4.6037655720158073</v>
      </c>
      <c r="DV266" s="136">
        <f t="shared" ca="1" si="292"/>
        <v>4.0317402128965965</v>
      </c>
      <c r="DW266" s="136">
        <f t="shared" ca="1" si="292"/>
        <v>3.2287376831444554</v>
      </c>
      <c r="DX266" s="136">
        <f t="shared" ca="1" si="292"/>
        <v>1.7480627206252213</v>
      </c>
      <c r="DY266" s="136" t="e">
        <f t="shared" si="292"/>
        <v>#DIV/0!</v>
      </c>
      <c r="DZ266" s="136" t="e">
        <f t="shared" si="292"/>
        <v>#DIV/0!</v>
      </c>
      <c r="EA266" s="136" t="e">
        <f t="shared" si="292"/>
        <v>#DIV/0!</v>
      </c>
      <c r="EB266" s="136" t="e">
        <f t="shared" si="292"/>
        <v>#DIV/0!</v>
      </c>
      <c r="EC266" s="136" t="e">
        <f t="shared" si="292"/>
        <v>#DIV/0!</v>
      </c>
      <c r="ED266" s="136" t="e">
        <f t="shared" si="292"/>
        <v>#DIV/0!</v>
      </c>
      <c r="EE266" s="136" t="e">
        <f t="shared" si="292"/>
        <v>#DIV/0!</v>
      </c>
      <c r="EF266" s="136" t="e">
        <f t="shared" si="292"/>
        <v>#DIV/0!</v>
      </c>
      <c r="EG266" s="136" t="e">
        <f t="shared" si="292"/>
        <v>#DIV/0!</v>
      </c>
      <c r="EI266" s="80">
        <f t="shared" si="293"/>
        <v>70</v>
      </c>
      <c r="EJ266" s="136">
        <f t="shared" ca="1" si="294"/>
        <v>-4.6037655720158073</v>
      </c>
      <c r="EK266" s="136">
        <f t="shared" ca="1" si="294"/>
        <v>-4.0317402128965965</v>
      </c>
      <c r="EL266" s="136">
        <f t="shared" ca="1" si="294"/>
        <v>-3.2287376831444554</v>
      </c>
      <c r="EM266" s="136">
        <f t="shared" ca="1" si="294"/>
        <v>-1.7480627206252213</v>
      </c>
      <c r="EN266" s="136" t="e">
        <f t="shared" si="294"/>
        <v>#DIV/0!</v>
      </c>
      <c r="EO266" s="136" t="e">
        <f t="shared" si="294"/>
        <v>#DIV/0!</v>
      </c>
      <c r="EP266" s="136" t="e">
        <f t="shared" si="294"/>
        <v>#DIV/0!</v>
      </c>
      <c r="EQ266" s="136" t="e">
        <f t="shared" si="294"/>
        <v>#DIV/0!</v>
      </c>
      <c r="ER266" s="136" t="e">
        <f t="shared" si="294"/>
        <v>#DIV/0!</v>
      </c>
      <c r="ES266" s="136" t="e">
        <f t="shared" si="294"/>
        <v>#DIV/0!</v>
      </c>
      <c r="ET266" s="136" t="e">
        <f t="shared" si="294"/>
        <v>#DIV/0!</v>
      </c>
      <c r="EU266" s="136" t="e">
        <f t="shared" si="294"/>
        <v>#DIV/0!</v>
      </c>
      <c r="EV266" s="136" t="e">
        <f t="shared" si="294"/>
        <v>#DIV/0!</v>
      </c>
    </row>
    <row r="267" spans="17:155">
      <c r="S267" s="25">
        <f t="shared" si="278"/>
        <v>80</v>
      </c>
      <c r="T267" s="399">
        <f t="shared" ca="1" si="279"/>
        <v>3.9846719863996594</v>
      </c>
      <c r="U267" s="399">
        <f t="shared" ca="1" si="279"/>
        <v>3.2607266554627281</v>
      </c>
      <c r="V267" s="399">
        <f t="shared" ca="1" si="279"/>
        <v>1.8106570532628186</v>
      </c>
      <c r="W267" s="399" t="e">
        <f t="shared" si="279"/>
        <v>#DIV/0!</v>
      </c>
      <c r="X267" s="399" t="e">
        <f t="shared" si="279"/>
        <v>#DIV/0!</v>
      </c>
      <c r="Y267" s="399" t="e">
        <f t="shared" si="279"/>
        <v>#DIV/0!</v>
      </c>
      <c r="Z267" s="399" t="e">
        <f t="shared" si="279"/>
        <v>#DIV/0!</v>
      </c>
      <c r="AA267" s="399" t="e">
        <f t="shared" si="279"/>
        <v>#DIV/0!</v>
      </c>
      <c r="AB267" s="399" t="e">
        <f t="shared" si="279"/>
        <v>#DIV/0!</v>
      </c>
      <c r="AC267" s="399" t="e">
        <f t="shared" si="279"/>
        <v>#DIV/0!</v>
      </c>
      <c r="AD267" s="399" t="e">
        <f t="shared" si="279"/>
        <v>#DIV/0!</v>
      </c>
      <c r="AE267" s="399"/>
      <c r="AF267" s="399"/>
      <c r="AH267" s="80">
        <f t="shared" si="280"/>
        <v>80</v>
      </c>
      <c r="AI267" s="136">
        <f t="shared" ca="1" si="270"/>
        <v>-4.6138554987884532</v>
      </c>
      <c r="AJ267" s="136">
        <f t="shared" ca="1" si="270"/>
        <v>-5.1586172294279775</v>
      </c>
      <c r="AK267" s="136">
        <f t="shared" ca="1" si="270"/>
        <v>-6.6237575117947358</v>
      </c>
      <c r="AL267" s="136" t="e">
        <f t="shared" si="270"/>
        <v>#DIV/0!</v>
      </c>
      <c r="AM267" s="136" t="e">
        <f t="shared" si="270"/>
        <v>#DIV/0!</v>
      </c>
      <c r="AN267" s="136" t="e">
        <f t="shared" si="270"/>
        <v>#DIV/0!</v>
      </c>
      <c r="AO267" s="136" t="e">
        <f t="shared" si="270"/>
        <v>#DIV/0!</v>
      </c>
      <c r="AP267" s="136" t="e">
        <f t="shared" si="270"/>
        <v>#DIV/0!</v>
      </c>
      <c r="AQ267" s="136" t="e">
        <f t="shared" si="270"/>
        <v>#DIV/0!</v>
      </c>
      <c r="AR267" s="136" t="e">
        <f t="shared" si="270"/>
        <v>#DIV/0!</v>
      </c>
      <c r="AS267" s="136" t="e">
        <f t="shared" si="270"/>
        <v>#DIV/0!</v>
      </c>
      <c r="AT267" s="136" t="e">
        <f t="shared" si="270"/>
        <v>#DIV/0!</v>
      </c>
      <c r="AU267" s="136" t="e">
        <f t="shared" si="270"/>
        <v>#DIV/0!</v>
      </c>
      <c r="AW267" s="80">
        <f t="shared" si="281"/>
        <v>80</v>
      </c>
      <c r="AX267" s="136">
        <f t="shared" ca="1" si="282"/>
        <v>17.784942443942366</v>
      </c>
      <c r="AY267" s="136">
        <f t="shared" ca="1" si="282"/>
        <v>22.084097156760745</v>
      </c>
      <c r="AZ267" s="136">
        <f t="shared" ca="1" si="282"/>
        <v>32.731606420192868</v>
      </c>
      <c r="BA267" s="136" t="e">
        <f t="shared" si="282"/>
        <v>#DIV/0!</v>
      </c>
      <c r="BB267" s="136" t="e">
        <f t="shared" si="282"/>
        <v>#DIV/0!</v>
      </c>
      <c r="BC267" s="136" t="e">
        <f t="shared" si="282"/>
        <v>#DIV/0!</v>
      </c>
      <c r="BD267" s="136" t="e">
        <f t="shared" si="282"/>
        <v>#DIV/0!</v>
      </c>
      <c r="BE267" s="136" t="e">
        <f t="shared" si="282"/>
        <v>#DIV/0!</v>
      </c>
      <c r="BF267" s="136" t="e">
        <f t="shared" si="282"/>
        <v>#DIV/0!</v>
      </c>
      <c r="BG267" s="136" t="e">
        <f t="shared" si="282"/>
        <v>#DIV/0!</v>
      </c>
      <c r="BH267" s="136" t="e">
        <f t="shared" si="282"/>
        <v>#DIV/0!</v>
      </c>
      <c r="BI267" s="136" t="e">
        <f t="shared" si="282"/>
        <v>#DIV/0!</v>
      </c>
      <c r="BJ267" s="136" t="e">
        <f t="shared" si="282"/>
        <v>#DIV/0!</v>
      </c>
      <c r="BK267" s="62"/>
      <c r="BL267" s="80">
        <f t="shared" si="283"/>
        <v>80</v>
      </c>
      <c r="BM267" s="136">
        <f t="shared" ca="1" si="284"/>
        <v>9.8155984711430477</v>
      </c>
      <c r="BN267" s="136">
        <f t="shared" ca="1" si="284"/>
        <v>15.562643845835286</v>
      </c>
      <c r="BO267" s="136">
        <f t="shared" ca="1" si="284"/>
        <v>29.110292313667237</v>
      </c>
      <c r="BP267" s="136" t="e">
        <f t="shared" si="284"/>
        <v>#DIV/0!</v>
      </c>
      <c r="BQ267" s="136" t="e">
        <f t="shared" si="284"/>
        <v>#DIV/0!</v>
      </c>
      <c r="BR267" s="136" t="e">
        <f t="shared" si="284"/>
        <v>#DIV/0!</v>
      </c>
      <c r="BS267" s="136" t="e">
        <f t="shared" si="284"/>
        <v>#DIV/0!</v>
      </c>
      <c r="BT267" s="136" t="e">
        <f t="shared" si="284"/>
        <v>#DIV/0!</v>
      </c>
      <c r="BU267" s="136" t="e">
        <f t="shared" si="284"/>
        <v>#DIV/0!</v>
      </c>
      <c r="BV267" s="136" t="e">
        <f t="shared" si="284"/>
        <v>#DIV/0!</v>
      </c>
      <c r="BW267" s="136" t="e">
        <f t="shared" si="284"/>
        <v>#DIV/0!</v>
      </c>
      <c r="BX267" s="136" t="e">
        <f t="shared" si="284"/>
        <v>#DIV/0!</v>
      </c>
      <c r="BY267" s="136" t="e">
        <f t="shared" si="284"/>
        <v>#DIV/0!</v>
      </c>
      <c r="BZ267" s="62"/>
      <c r="CA267" s="80">
        <f t="shared" si="285"/>
        <v>80</v>
      </c>
      <c r="CB267" s="136">
        <f t="shared" ca="1" si="286"/>
        <v>3.9846719863996594</v>
      </c>
      <c r="CC267" s="136">
        <f t="shared" ca="1" si="286"/>
        <v>3.2607266554627281</v>
      </c>
      <c r="CD267" s="136">
        <f t="shared" ca="1" si="286"/>
        <v>1.8106570532628186</v>
      </c>
      <c r="CE267" s="136" t="e">
        <f t="shared" si="286"/>
        <v>#DIV/0!</v>
      </c>
      <c r="CF267" s="136" t="e">
        <f t="shared" si="286"/>
        <v>#DIV/0!</v>
      </c>
      <c r="CG267" s="136" t="e">
        <f t="shared" si="286"/>
        <v>#DIV/0!</v>
      </c>
      <c r="CH267" s="136" t="e">
        <f t="shared" si="286"/>
        <v>#DIV/0!</v>
      </c>
      <c r="CI267" s="136" t="e">
        <f t="shared" si="286"/>
        <v>#DIV/0!</v>
      </c>
      <c r="CJ267" s="136" t="e">
        <f t="shared" si="286"/>
        <v>#DIV/0!</v>
      </c>
      <c r="CK267" s="136" t="e">
        <f t="shared" si="286"/>
        <v>#DIV/0!</v>
      </c>
      <c r="CL267" s="136" t="e">
        <f t="shared" si="286"/>
        <v>#DIV/0!</v>
      </c>
      <c r="CM267" s="136" t="e">
        <f t="shared" si="286"/>
        <v>#DIV/0!</v>
      </c>
      <c r="CN267" s="136" t="e">
        <f t="shared" si="286"/>
        <v>#DIV/0!</v>
      </c>
      <c r="CP267" s="80">
        <f t="shared" si="287"/>
        <v>80</v>
      </c>
      <c r="CQ267" s="136">
        <f t="shared" ca="1" si="288"/>
        <v>-3.9846719863996594</v>
      </c>
      <c r="CR267" s="136">
        <f t="shared" ca="1" si="288"/>
        <v>-3.2607266554627281</v>
      </c>
      <c r="CS267" s="136">
        <f t="shared" ca="1" si="288"/>
        <v>-1.8106570532628186</v>
      </c>
      <c r="CT267" s="136" t="e">
        <f t="shared" si="288"/>
        <v>#DIV/0!</v>
      </c>
      <c r="CU267" s="136" t="e">
        <f t="shared" si="288"/>
        <v>#DIV/0!</v>
      </c>
      <c r="CV267" s="136" t="e">
        <f t="shared" si="288"/>
        <v>#DIV/0!</v>
      </c>
      <c r="CW267" s="136" t="e">
        <f t="shared" si="288"/>
        <v>#DIV/0!</v>
      </c>
      <c r="CX267" s="136" t="e">
        <f t="shared" si="288"/>
        <v>#DIV/0!</v>
      </c>
      <c r="CY267" s="136" t="e">
        <f t="shared" si="288"/>
        <v>#DIV/0!</v>
      </c>
      <c r="CZ267" s="136" t="e">
        <f t="shared" si="288"/>
        <v>#DIV/0!</v>
      </c>
      <c r="DA267" s="136" t="e">
        <f t="shared" si="288"/>
        <v>#DIV/0!</v>
      </c>
      <c r="DB267" s="136" t="e">
        <f t="shared" si="288"/>
        <v>#DIV/0!</v>
      </c>
      <c r="DC267" s="136" t="e">
        <f t="shared" si="288"/>
        <v>#DIV/0!</v>
      </c>
      <c r="DE267" s="80">
        <f t="shared" si="289"/>
        <v>80</v>
      </c>
      <c r="DF267" s="136">
        <f t="shared" ca="1" si="290"/>
        <v>17.784942443942366</v>
      </c>
      <c r="DG267" s="136">
        <f t="shared" ca="1" si="290"/>
        <v>22.084097156760745</v>
      </c>
      <c r="DH267" s="136">
        <f t="shared" ca="1" si="290"/>
        <v>32.731606420192868</v>
      </c>
      <c r="DI267" s="136" t="e">
        <f t="shared" si="290"/>
        <v>#DIV/0!</v>
      </c>
      <c r="DJ267" s="136" t="e">
        <f t="shared" si="290"/>
        <v>#DIV/0!</v>
      </c>
      <c r="DK267" s="136" t="e">
        <f t="shared" si="290"/>
        <v>#DIV/0!</v>
      </c>
      <c r="DL267" s="136" t="e">
        <f t="shared" si="290"/>
        <v>#DIV/0!</v>
      </c>
      <c r="DM267" s="136" t="e">
        <f t="shared" si="290"/>
        <v>#DIV/0!</v>
      </c>
      <c r="DN267" s="136" t="e">
        <f t="shared" si="290"/>
        <v>#DIV/0!</v>
      </c>
      <c r="DO267" s="136" t="e">
        <f t="shared" si="290"/>
        <v>#DIV/0!</v>
      </c>
      <c r="DP267" s="136" t="e">
        <f t="shared" si="290"/>
        <v>#DIV/0!</v>
      </c>
      <c r="DQ267" s="136" t="e">
        <f t="shared" si="290"/>
        <v>#DIV/0!</v>
      </c>
      <c r="DR267" s="136" t="e">
        <f t="shared" si="290"/>
        <v>#DIV/0!</v>
      </c>
      <c r="DT267" s="80">
        <f t="shared" si="291"/>
        <v>80</v>
      </c>
      <c r="DU267" s="136">
        <f t="shared" ca="1" si="292"/>
        <v>3.9846719863996594</v>
      </c>
      <c r="DV267" s="136">
        <f t="shared" ca="1" si="292"/>
        <v>3.2607266554627281</v>
      </c>
      <c r="DW267" s="136">
        <f t="shared" ca="1" si="292"/>
        <v>1.8106570532628186</v>
      </c>
      <c r="DX267" s="136" t="e">
        <f t="shared" si="292"/>
        <v>#DIV/0!</v>
      </c>
      <c r="DY267" s="136" t="e">
        <f t="shared" si="292"/>
        <v>#DIV/0!</v>
      </c>
      <c r="DZ267" s="136" t="e">
        <f t="shared" si="292"/>
        <v>#DIV/0!</v>
      </c>
      <c r="EA267" s="136" t="e">
        <f t="shared" si="292"/>
        <v>#DIV/0!</v>
      </c>
      <c r="EB267" s="136" t="e">
        <f t="shared" si="292"/>
        <v>#DIV/0!</v>
      </c>
      <c r="EC267" s="136" t="e">
        <f t="shared" si="292"/>
        <v>#DIV/0!</v>
      </c>
      <c r="ED267" s="136" t="e">
        <f t="shared" si="292"/>
        <v>#DIV/0!</v>
      </c>
      <c r="EE267" s="136" t="e">
        <f t="shared" si="292"/>
        <v>#DIV/0!</v>
      </c>
      <c r="EF267" s="136" t="e">
        <f t="shared" si="292"/>
        <v>#DIV/0!</v>
      </c>
      <c r="EG267" s="136" t="e">
        <f t="shared" si="292"/>
        <v>#DIV/0!</v>
      </c>
      <c r="EI267" s="80">
        <f t="shared" si="293"/>
        <v>80</v>
      </c>
      <c r="EJ267" s="136">
        <f t="shared" ca="1" si="294"/>
        <v>-3.9846719863996594</v>
      </c>
      <c r="EK267" s="136">
        <f t="shared" ca="1" si="294"/>
        <v>-3.2607266554627281</v>
      </c>
      <c r="EL267" s="136">
        <f t="shared" ca="1" si="294"/>
        <v>-1.8106570532628186</v>
      </c>
      <c r="EM267" s="136" t="e">
        <f t="shared" si="294"/>
        <v>#DIV/0!</v>
      </c>
      <c r="EN267" s="136" t="e">
        <f t="shared" si="294"/>
        <v>#DIV/0!</v>
      </c>
      <c r="EO267" s="136" t="e">
        <f t="shared" si="294"/>
        <v>#DIV/0!</v>
      </c>
      <c r="EP267" s="136" t="e">
        <f t="shared" si="294"/>
        <v>#DIV/0!</v>
      </c>
      <c r="EQ267" s="136" t="e">
        <f t="shared" si="294"/>
        <v>#DIV/0!</v>
      </c>
      <c r="ER267" s="136" t="e">
        <f t="shared" si="294"/>
        <v>#DIV/0!</v>
      </c>
      <c r="ES267" s="136" t="e">
        <f t="shared" si="294"/>
        <v>#DIV/0!</v>
      </c>
      <c r="ET267" s="136" t="e">
        <f t="shared" si="294"/>
        <v>#DIV/0!</v>
      </c>
      <c r="EU267" s="136" t="e">
        <f t="shared" si="294"/>
        <v>#DIV/0!</v>
      </c>
      <c r="EV267" s="136" t="e">
        <f t="shared" si="294"/>
        <v>#DIV/0!</v>
      </c>
    </row>
    <row r="268" spans="17:155">
      <c r="S268" s="25">
        <f t="shared" si="278"/>
        <v>90</v>
      </c>
      <c r="T268" s="399">
        <f t="shared" ca="1" si="279"/>
        <v>3.4001246350326335</v>
      </c>
      <c r="U268" s="399">
        <f t="shared" ca="1" si="279"/>
        <v>1.9961856032182939</v>
      </c>
      <c r="V268" s="399" t="e">
        <f t="shared" si="279"/>
        <v>#DIV/0!</v>
      </c>
      <c r="W268" s="399" t="e">
        <f t="shared" si="279"/>
        <v>#DIV/0!</v>
      </c>
      <c r="X268" s="399" t="e">
        <f t="shared" si="279"/>
        <v>#DIV/0!</v>
      </c>
      <c r="Y268" s="399" t="e">
        <f t="shared" si="279"/>
        <v>#DIV/0!</v>
      </c>
      <c r="Z268" s="399" t="e">
        <f t="shared" si="279"/>
        <v>#DIV/0!</v>
      </c>
      <c r="AA268" s="399" t="e">
        <f t="shared" si="279"/>
        <v>#DIV/0!</v>
      </c>
      <c r="AB268" s="399" t="e">
        <f t="shared" si="279"/>
        <v>#DIV/0!</v>
      </c>
      <c r="AC268" s="399" t="e">
        <f t="shared" si="279"/>
        <v>#DIV/0!</v>
      </c>
      <c r="AD268" s="399" t="e">
        <f t="shared" si="279"/>
        <v>#DIV/0!</v>
      </c>
      <c r="AE268" s="399"/>
      <c r="AF268" s="399"/>
      <c r="AH268" s="80">
        <f t="shared" si="280"/>
        <v>90</v>
      </c>
      <c r="AI268" s="136">
        <f t="shared" ca="1" si="270"/>
        <v>-4.3109548483253777</v>
      </c>
      <c r="AJ268" s="136">
        <f t="shared" ca="1" si="270"/>
        <v>-5.6478209857306609</v>
      </c>
      <c r="AK268" s="136" t="e">
        <f t="shared" si="270"/>
        <v>#DIV/0!</v>
      </c>
      <c r="AL268" s="136" t="e">
        <f t="shared" si="270"/>
        <v>#DIV/0!</v>
      </c>
      <c r="AM268" s="136" t="e">
        <f t="shared" si="270"/>
        <v>#DIV/0!</v>
      </c>
      <c r="AN268" s="136" t="e">
        <f t="shared" si="270"/>
        <v>#DIV/0!</v>
      </c>
      <c r="AO268" s="136" t="e">
        <f t="shared" si="270"/>
        <v>#DIV/0!</v>
      </c>
      <c r="AP268" s="136" t="e">
        <f t="shared" si="270"/>
        <v>#DIV/0!</v>
      </c>
      <c r="AQ268" s="136" t="e">
        <f t="shared" si="270"/>
        <v>#DIV/0!</v>
      </c>
      <c r="AR268" s="136" t="e">
        <f t="shared" si="270"/>
        <v>#DIV/0!</v>
      </c>
      <c r="AS268" s="136" t="e">
        <f t="shared" si="270"/>
        <v>#DIV/0!</v>
      </c>
      <c r="AT268" s="136" t="e">
        <f t="shared" si="270"/>
        <v>#DIV/0!</v>
      </c>
      <c r="AU268" s="136" t="e">
        <f t="shared" si="270"/>
        <v>#DIV/0!</v>
      </c>
      <c r="AW268" s="80">
        <f t="shared" si="281"/>
        <v>90</v>
      </c>
      <c r="AX268" s="136">
        <f t="shared" ca="1" si="282"/>
        <v>25.746165626802458</v>
      </c>
      <c r="AY268" s="136">
        <f t="shared" ca="1" si="282"/>
        <v>42.490895773817613</v>
      </c>
      <c r="AZ268" s="136" t="e">
        <f t="shared" si="282"/>
        <v>#DIV/0!</v>
      </c>
      <c r="BA268" s="136" t="e">
        <f t="shared" si="282"/>
        <v>#DIV/0!</v>
      </c>
      <c r="BB268" s="136" t="e">
        <f t="shared" si="282"/>
        <v>#DIV/0!</v>
      </c>
      <c r="BC268" s="136" t="e">
        <f t="shared" si="282"/>
        <v>#DIV/0!</v>
      </c>
      <c r="BD268" s="136" t="e">
        <f t="shared" si="282"/>
        <v>#DIV/0!</v>
      </c>
      <c r="BE268" s="136" t="e">
        <f t="shared" si="282"/>
        <v>#DIV/0!</v>
      </c>
      <c r="BF268" s="136" t="e">
        <f t="shared" si="282"/>
        <v>#DIV/0!</v>
      </c>
      <c r="BG268" s="136" t="e">
        <f t="shared" si="282"/>
        <v>#DIV/0!</v>
      </c>
      <c r="BH268" s="136" t="e">
        <f t="shared" si="282"/>
        <v>#DIV/0!</v>
      </c>
      <c r="BI268" s="136" t="e">
        <f t="shared" si="282"/>
        <v>#DIV/0!</v>
      </c>
      <c r="BJ268" s="136" t="e">
        <f t="shared" si="282"/>
        <v>#DIV/0!</v>
      </c>
      <c r="BK268" s="62"/>
      <c r="BL268" s="80">
        <f t="shared" si="283"/>
        <v>90</v>
      </c>
      <c r="BM268" s="136">
        <f t="shared" ca="1" si="284"/>
        <v>18.945916356737197</v>
      </c>
      <c r="BN268" s="136">
        <f t="shared" ca="1" si="284"/>
        <v>38.498524567381033</v>
      </c>
      <c r="BO268" s="136" t="e">
        <f t="shared" si="284"/>
        <v>#DIV/0!</v>
      </c>
      <c r="BP268" s="136" t="e">
        <f t="shared" si="284"/>
        <v>#DIV/0!</v>
      </c>
      <c r="BQ268" s="136" t="e">
        <f t="shared" si="284"/>
        <v>#DIV/0!</v>
      </c>
      <c r="BR268" s="136" t="e">
        <f t="shared" si="284"/>
        <v>#DIV/0!</v>
      </c>
      <c r="BS268" s="136" t="e">
        <f t="shared" si="284"/>
        <v>#DIV/0!</v>
      </c>
      <c r="BT268" s="136" t="e">
        <f t="shared" si="284"/>
        <v>#DIV/0!</v>
      </c>
      <c r="BU268" s="136" t="e">
        <f t="shared" si="284"/>
        <v>#DIV/0!</v>
      </c>
      <c r="BV268" s="136" t="e">
        <f t="shared" si="284"/>
        <v>#DIV/0!</v>
      </c>
      <c r="BW268" s="136" t="e">
        <f t="shared" si="284"/>
        <v>#DIV/0!</v>
      </c>
      <c r="BX268" s="136" t="e">
        <f t="shared" si="284"/>
        <v>#DIV/0!</v>
      </c>
      <c r="BY268" s="136" t="e">
        <f t="shared" si="284"/>
        <v>#DIV/0!</v>
      </c>
      <c r="BZ268" s="62"/>
      <c r="CA268" s="80">
        <f t="shared" si="285"/>
        <v>90</v>
      </c>
      <c r="CB268" s="136">
        <f t="shared" ca="1" si="286"/>
        <v>3.4001246350326335</v>
      </c>
      <c r="CC268" s="136">
        <f t="shared" ca="1" si="286"/>
        <v>1.9961856032182939</v>
      </c>
      <c r="CD268" s="136" t="e">
        <f t="shared" si="286"/>
        <v>#DIV/0!</v>
      </c>
      <c r="CE268" s="136" t="e">
        <f t="shared" si="286"/>
        <v>#DIV/0!</v>
      </c>
      <c r="CF268" s="136" t="e">
        <f t="shared" si="286"/>
        <v>#DIV/0!</v>
      </c>
      <c r="CG268" s="136" t="e">
        <f t="shared" si="286"/>
        <v>#DIV/0!</v>
      </c>
      <c r="CH268" s="136" t="e">
        <f t="shared" si="286"/>
        <v>#DIV/0!</v>
      </c>
      <c r="CI268" s="136" t="e">
        <f t="shared" si="286"/>
        <v>#DIV/0!</v>
      </c>
      <c r="CJ268" s="136" t="e">
        <f t="shared" si="286"/>
        <v>#DIV/0!</v>
      </c>
      <c r="CK268" s="136" t="e">
        <f t="shared" si="286"/>
        <v>#DIV/0!</v>
      </c>
      <c r="CL268" s="136" t="e">
        <f t="shared" si="286"/>
        <v>#DIV/0!</v>
      </c>
      <c r="CM268" s="136" t="e">
        <f t="shared" si="286"/>
        <v>#DIV/0!</v>
      </c>
      <c r="CN268" s="136" t="e">
        <f t="shared" si="286"/>
        <v>#DIV/0!</v>
      </c>
      <c r="CP268" s="80">
        <f t="shared" si="287"/>
        <v>90</v>
      </c>
      <c r="CQ268" s="136">
        <f t="shared" ca="1" si="288"/>
        <v>-3.4001246350326335</v>
      </c>
      <c r="CR268" s="136">
        <f t="shared" ca="1" si="288"/>
        <v>-1.9961856032182939</v>
      </c>
      <c r="CS268" s="136" t="e">
        <f t="shared" si="288"/>
        <v>#DIV/0!</v>
      </c>
      <c r="CT268" s="136" t="e">
        <f t="shared" si="288"/>
        <v>#DIV/0!</v>
      </c>
      <c r="CU268" s="136" t="e">
        <f t="shared" si="288"/>
        <v>#DIV/0!</v>
      </c>
      <c r="CV268" s="136" t="e">
        <f t="shared" si="288"/>
        <v>#DIV/0!</v>
      </c>
      <c r="CW268" s="136" t="e">
        <f t="shared" si="288"/>
        <v>#DIV/0!</v>
      </c>
      <c r="CX268" s="136" t="e">
        <f t="shared" si="288"/>
        <v>#DIV/0!</v>
      </c>
      <c r="CY268" s="136" t="e">
        <f t="shared" si="288"/>
        <v>#DIV/0!</v>
      </c>
      <c r="CZ268" s="136" t="e">
        <f t="shared" si="288"/>
        <v>#DIV/0!</v>
      </c>
      <c r="DA268" s="136" t="e">
        <f t="shared" si="288"/>
        <v>#DIV/0!</v>
      </c>
      <c r="DB268" s="136" t="e">
        <f t="shared" si="288"/>
        <v>#DIV/0!</v>
      </c>
      <c r="DC268" s="136" t="e">
        <f t="shared" si="288"/>
        <v>#DIV/0!</v>
      </c>
      <c r="DE268" s="80">
        <f t="shared" si="289"/>
        <v>90</v>
      </c>
      <c r="DF268" s="136">
        <f t="shared" ca="1" si="290"/>
        <v>25.746165626802458</v>
      </c>
      <c r="DG268" s="136">
        <f t="shared" ca="1" si="290"/>
        <v>42.490895773817613</v>
      </c>
      <c r="DH268" s="136" t="e">
        <f t="shared" si="290"/>
        <v>#DIV/0!</v>
      </c>
      <c r="DI268" s="136" t="e">
        <f t="shared" si="290"/>
        <v>#DIV/0!</v>
      </c>
      <c r="DJ268" s="136" t="e">
        <f t="shared" si="290"/>
        <v>#DIV/0!</v>
      </c>
      <c r="DK268" s="136" t="e">
        <f t="shared" si="290"/>
        <v>#DIV/0!</v>
      </c>
      <c r="DL268" s="136" t="e">
        <f t="shared" si="290"/>
        <v>#DIV/0!</v>
      </c>
      <c r="DM268" s="136" t="e">
        <f t="shared" si="290"/>
        <v>#DIV/0!</v>
      </c>
      <c r="DN268" s="136" t="e">
        <f t="shared" si="290"/>
        <v>#DIV/0!</v>
      </c>
      <c r="DO268" s="136" t="e">
        <f t="shared" si="290"/>
        <v>#DIV/0!</v>
      </c>
      <c r="DP268" s="136" t="e">
        <f t="shared" si="290"/>
        <v>#DIV/0!</v>
      </c>
      <c r="DQ268" s="136" t="e">
        <f t="shared" si="290"/>
        <v>#DIV/0!</v>
      </c>
      <c r="DR268" s="136" t="e">
        <f t="shared" si="290"/>
        <v>#DIV/0!</v>
      </c>
      <c r="DT268" s="80">
        <f t="shared" si="291"/>
        <v>90</v>
      </c>
      <c r="DU268" s="136">
        <f t="shared" ca="1" si="292"/>
        <v>3.4001246350326335</v>
      </c>
      <c r="DV268" s="136">
        <f t="shared" ca="1" si="292"/>
        <v>1.9961856032182939</v>
      </c>
      <c r="DW268" s="136" t="e">
        <f t="shared" si="292"/>
        <v>#DIV/0!</v>
      </c>
      <c r="DX268" s="136" t="e">
        <f t="shared" si="292"/>
        <v>#DIV/0!</v>
      </c>
      <c r="DY268" s="136" t="e">
        <f t="shared" si="292"/>
        <v>#DIV/0!</v>
      </c>
      <c r="DZ268" s="136" t="e">
        <f t="shared" si="292"/>
        <v>#DIV/0!</v>
      </c>
      <c r="EA268" s="136" t="e">
        <f t="shared" si="292"/>
        <v>#DIV/0!</v>
      </c>
      <c r="EB268" s="136" t="e">
        <f t="shared" si="292"/>
        <v>#DIV/0!</v>
      </c>
      <c r="EC268" s="136" t="e">
        <f t="shared" si="292"/>
        <v>#DIV/0!</v>
      </c>
      <c r="ED268" s="136" t="e">
        <f t="shared" si="292"/>
        <v>#DIV/0!</v>
      </c>
      <c r="EE268" s="136" t="e">
        <f t="shared" si="292"/>
        <v>#DIV/0!</v>
      </c>
      <c r="EF268" s="136" t="e">
        <f t="shared" si="292"/>
        <v>#DIV/0!</v>
      </c>
      <c r="EG268" s="136" t="e">
        <f t="shared" si="292"/>
        <v>#DIV/0!</v>
      </c>
      <c r="EI268" s="80">
        <f t="shared" si="293"/>
        <v>90</v>
      </c>
      <c r="EJ268" s="136">
        <f t="shared" ca="1" si="294"/>
        <v>-3.4001246350326335</v>
      </c>
      <c r="EK268" s="136">
        <f t="shared" ca="1" si="294"/>
        <v>-1.9961856032182939</v>
      </c>
      <c r="EL268" s="136" t="e">
        <f t="shared" si="294"/>
        <v>#DIV/0!</v>
      </c>
      <c r="EM268" s="136" t="e">
        <f t="shared" si="294"/>
        <v>#DIV/0!</v>
      </c>
      <c r="EN268" s="136" t="e">
        <f t="shared" si="294"/>
        <v>#DIV/0!</v>
      </c>
      <c r="EO268" s="136" t="e">
        <f t="shared" si="294"/>
        <v>#DIV/0!</v>
      </c>
      <c r="EP268" s="136" t="e">
        <f t="shared" si="294"/>
        <v>#DIV/0!</v>
      </c>
      <c r="EQ268" s="136" t="e">
        <f t="shared" si="294"/>
        <v>#DIV/0!</v>
      </c>
      <c r="ER268" s="136" t="e">
        <f t="shared" si="294"/>
        <v>#DIV/0!</v>
      </c>
      <c r="ES268" s="136" t="e">
        <f t="shared" si="294"/>
        <v>#DIV/0!</v>
      </c>
      <c r="ET268" s="136" t="e">
        <f t="shared" si="294"/>
        <v>#DIV/0!</v>
      </c>
      <c r="EU268" s="136" t="e">
        <f t="shared" si="294"/>
        <v>#DIV/0!</v>
      </c>
      <c r="EV268" s="136" t="e">
        <f t="shared" si="294"/>
        <v>#DIV/0!</v>
      </c>
    </row>
    <row r="269" spans="17:155">
      <c r="S269" s="26">
        <f t="shared" si="278"/>
        <v>100</v>
      </c>
      <c r="T269" s="399">
        <f t="shared" ca="1" si="279"/>
        <v>2.43102564256123</v>
      </c>
      <c r="U269" s="399" t="e">
        <f t="shared" ca="1" si="279"/>
        <v>#REF!</v>
      </c>
      <c r="V269" s="399" t="e">
        <f t="shared" ca="1" si="279"/>
        <v>#REF!</v>
      </c>
      <c r="W269" s="399" t="e">
        <f t="shared" ca="1" si="279"/>
        <v>#REF!</v>
      </c>
      <c r="X269" s="399" t="e">
        <f t="shared" ca="1" si="279"/>
        <v>#REF!</v>
      </c>
      <c r="Y269" s="399" t="e">
        <f t="shared" ca="1" si="279"/>
        <v>#REF!</v>
      </c>
      <c r="Z269" s="399" t="e">
        <f t="shared" ca="1" si="279"/>
        <v>#REF!</v>
      </c>
      <c r="AA269" s="399" t="e">
        <f t="shared" ca="1" si="279"/>
        <v>#REF!</v>
      </c>
      <c r="AB269" s="399" t="e">
        <f t="shared" ca="1" si="279"/>
        <v>#DIV/0!</v>
      </c>
      <c r="AC269" s="399" t="e">
        <f t="shared" ca="1" si="279"/>
        <v>#DIV/0!</v>
      </c>
      <c r="AD269" s="399" t="e">
        <f t="shared" ca="1" si="279"/>
        <v>#DIV/0!</v>
      </c>
      <c r="AE269" s="399"/>
      <c r="AF269" s="399"/>
      <c r="AH269" s="80">
        <f t="shared" si="280"/>
        <v>100</v>
      </c>
      <c r="AI269" s="136">
        <f t="shared" ca="1" si="270"/>
        <v>-4.5768572133895002</v>
      </c>
      <c r="AJ269" s="136" t="e">
        <f t="shared" ca="1" si="270"/>
        <v>#REF!</v>
      </c>
      <c r="AK269" s="136" t="e">
        <f t="shared" si="270"/>
        <v>#DIV/0!</v>
      </c>
      <c r="AL269" s="136" t="e">
        <f t="shared" si="270"/>
        <v>#DIV/0!</v>
      </c>
      <c r="AM269" s="136" t="e">
        <f t="shared" si="270"/>
        <v>#DIV/0!</v>
      </c>
      <c r="AN269" s="136" t="e">
        <f t="shared" si="270"/>
        <v>#DIV/0!</v>
      </c>
      <c r="AO269" s="136" t="e">
        <f t="shared" si="270"/>
        <v>#DIV/0!</v>
      </c>
      <c r="AP269" s="136" t="e">
        <f t="shared" si="270"/>
        <v>#DIV/0!</v>
      </c>
      <c r="AQ269" s="136" t="e">
        <f t="shared" si="270"/>
        <v>#DIV/0!</v>
      </c>
      <c r="AR269" s="136" t="e">
        <f t="shared" si="270"/>
        <v>#DIV/0!</v>
      </c>
      <c r="AS269" s="136" t="e">
        <f t="shared" si="270"/>
        <v>#DIV/0!</v>
      </c>
      <c r="AT269" s="136" t="e">
        <f t="shared" si="270"/>
        <v>#DIV/0!</v>
      </c>
      <c r="AU269" s="136" t="e">
        <f t="shared" si="270"/>
        <v>#DIV/0!</v>
      </c>
      <c r="AW269" s="80">
        <f t="shared" si="281"/>
        <v>100</v>
      </c>
      <c r="AX269" s="136">
        <f t="shared" ca="1" si="282"/>
        <v>60.655580176730204</v>
      </c>
      <c r="AY269" s="136" t="e">
        <f t="shared" ca="1" si="282"/>
        <v>#REF!</v>
      </c>
      <c r="AZ269" s="136" t="e">
        <f t="shared" ca="1" si="282"/>
        <v>#REF!</v>
      </c>
      <c r="BA269" s="136" t="e">
        <f t="shared" ca="1" si="282"/>
        <v>#REF!</v>
      </c>
      <c r="BB269" s="136" t="e">
        <f t="shared" ca="1" si="282"/>
        <v>#REF!</v>
      </c>
      <c r="BC269" s="136" t="e">
        <f t="shared" ca="1" si="282"/>
        <v>#REF!</v>
      </c>
      <c r="BD269" s="136" t="e">
        <f t="shared" ca="1" si="282"/>
        <v>#REF!</v>
      </c>
      <c r="BE269" s="136" t="e">
        <f t="shared" ca="1" si="282"/>
        <v>#REF!</v>
      </c>
      <c r="BF269" s="136" t="e">
        <f t="shared" ca="1" si="282"/>
        <v>#DIV/0!</v>
      </c>
      <c r="BG269" s="136" t="e">
        <f t="shared" ca="1" si="282"/>
        <v>#DIV/0!</v>
      </c>
      <c r="BH269" s="136" t="e">
        <f t="shared" ca="1" si="282"/>
        <v>#DIV/0!</v>
      </c>
      <c r="BI269" s="136" t="e">
        <f t="shared" si="282"/>
        <v>#DIV/0!</v>
      </c>
      <c r="BJ269" s="136" t="e">
        <f t="shared" si="282"/>
        <v>#DIV/0!</v>
      </c>
      <c r="BK269" s="62"/>
      <c r="BL269" s="80">
        <f t="shared" si="283"/>
        <v>100</v>
      </c>
      <c r="BM269" s="136">
        <f t="shared" ca="1" si="284"/>
        <v>55.793528891607743</v>
      </c>
      <c r="BN269" s="136" t="e">
        <f t="shared" ca="1" si="284"/>
        <v>#REF!</v>
      </c>
      <c r="BO269" s="136" t="e">
        <f t="shared" ca="1" si="284"/>
        <v>#REF!</v>
      </c>
      <c r="BP269" s="136" t="e">
        <f t="shared" ca="1" si="284"/>
        <v>#REF!</v>
      </c>
      <c r="BQ269" s="136" t="e">
        <f t="shared" ca="1" si="284"/>
        <v>#REF!</v>
      </c>
      <c r="BR269" s="136" t="e">
        <f t="shared" ca="1" si="284"/>
        <v>#REF!</v>
      </c>
      <c r="BS269" s="136" t="e">
        <f t="shared" ca="1" si="284"/>
        <v>#REF!</v>
      </c>
      <c r="BT269" s="136" t="e">
        <f t="shared" ca="1" si="284"/>
        <v>#REF!</v>
      </c>
      <c r="BU269" s="136" t="e">
        <f t="shared" ca="1" si="284"/>
        <v>#DIV/0!</v>
      </c>
      <c r="BV269" s="136" t="e">
        <f t="shared" ca="1" si="284"/>
        <v>#DIV/0!</v>
      </c>
      <c r="BW269" s="136" t="e">
        <f t="shared" ca="1" si="284"/>
        <v>#DIV/0!</v>
      </c>
      <c r="BX269" s="136" t="e">
        <f t="shared" si="284"/>
        <v>#DIV/0!</v>
      </c>
      <c r="BY269" s="136" t="e">
        <f t="shared" si="284"/>
        <v>#DIV/0!</v>
      </c>
      <c r="BZ269" s="62"/>
      <c r="CA269" s="80">
        <f t="shared" si="285"/>
        <v>100</v>
      </c>
      <c r="CB269" s="136">
        <f t="shared" ca="1" si="286"/>
        <v>2.43102564256123</v>
      </c>
      <c r="CC269" s="136" t="e">
        <f t="shared" ca="1" si="286"/>
        <v>#REF!</v>
      </c>
      <c r="CD269" s="136" t="e">
        <f t="shared" ca="1" si="286"/>
        <v>#REF!</v>
      </c>
      <c r="CE269" s="136" t="e">
        <f t="shared" ca="1" si="286"/>
        <v>#REF!</v>
      </c>
      <c r="CF269" s="136" t="e">
        <f t="shared" ca="1" si="286"/>
        <v>#REF!</v>
      </c>
      <c r="CG269" s="136" t="e">
        <f t="shared" ca="1" si="286"/>
        <v>#REF!</v>
      </c>
      <c r="CH269" s="136" t="e">
        <f t="shared" ca="1" si="286"/>
        <v>#REF!</v>
      </c>
      <c r="CI269" s="136" t="e">
        <f t="shared" ca="1" si="286"/>
        <v>#REF!</v>
      </c>
      <c r="CJ269" s="136" t="e">
        <f t="shared" ca="1" si="286"/>
        <v>#DIV/0!</v>
      </c>
      <c r="CK269" s="136" t="e">
        <f t="shared" ca="1" si="286"/>
        <v>#DIV/0!</v>
      </c>
      <c r="CL269" s="136" t="e">
        <f t="shared" ca="1" si="286"/>
        <v>#DIV/0!</v>
      </c>
      <c r="CM269" s="136" t="e">
        <f t="shared" si="286"/>
        <v>#DIV/0!</v>
      </c>
      <c r="CN269" s="136" t="e">
        <f t="shared" si="286"/>
        <v>#DIV/0!</v>
      </c>
      <c r="CP269" s="80">
        <f t="shared" si="287"/>
        <v>100</v>
      </c>
      <c r="CQ269" s="136">
        <f t="shared" ca="1" si="288"/>
        <v>-4.5768572133895002</v>
      </c>
      <c r="CR269" s="136" t="e">
        <f t="shared" ca="1" si="288"/>
        <v>#REF!</v>
      </c>
      <c r="CS269" s="136" t="e">
        <f t="shared" ca="1" si="288"/>
        <v>#REF!</v>
      </c>
      <c r="CT269" s="136" t="e">
        <f t="shared" ca="1" si="288"/>
        <v>#REF!</v>
      </c>
      <c r="CU269" s="136" t="e">
        <f t="shared" ca="1" si="288"/>
        <v>#REF!</v>
      </c>
      <c r="CV269" s="136" t="e">
        <f t="shared" ca="1" si="288"/>
        <v>#REF!</v>
      </c>
      <c r="CW269" s="136" t="e">
        <f t="shared" ca="1" si="288"/>
        <v>#REF!</v>
      </c>
      <c r="CX269" s="136" t="e">
        <f t="shared" ca="1" si="288"/>
        <v>#REF!</v>
      </c>
      <c r="CY269" s="136" t="e">
        <f t="shared" ca="1" si="288"/>
        <v>#DIV/0!</v>
      </c>
      <c r="CZ269" s="136" t="e">
        <f t="shared" ca="1" si="288"/>
        <v>#DIV/0!</v>
      </c>
      <c r="DA269" s="136" t="e">
        <f t="shared" ca="1" si="288"/>
        <v>#DIV/0!</v>
      </c>
      <c r="DB269" s="136" t="e">
        <f t="shared" si="288"/>
        <v>#DIV/0!</v>
      </c>
      <c r="DC269" s="136" t="e">
        <f t="shared" si="288"/>
        <v>#DIV/0!</v>
      </c>
      <c r="DE269" s="80">
        <f t="shared" si="289"/>
        <v>100</v>
      </c>
      <c r="DF269" s="136">
        <f t="shared" ca="1" si="290"/>
        <v>-2.43102564256123</v>
      </c>
      <c r="DG269" s="136" t="e">
        <f t="shared" ca="1" si="290"/>
        <v>#REF!</v>
      </c>
      <c r="DH269" s="136" t="e">
        <f t="shared" ca="1" si="290"/>
        <v>#REF!</v>
      </c>
      <c r="DI269" s="136" t="e">
        <f t="shared" ca="1" si="290"/>
        <v>#REF!</v>
      </c>
      <c r="DJ269" s="136" t="e">
        <f t="shared" ca="1" si="290"/>
        <v>#REF!</v>
      </c>
      <c r="DK269" s="136" t="e">
        <f t="shared" ca="1" si="290"/>
        <v>#REF!</v>
      </c>
      <c r="DL269" s="136" t="e">
        <f t="shared" ca="1" si="290"/>
        <v>#REF!</v>
      </c>
      <c r="DM269" s="136" t="e">
        <f t="shared" ca="1" si="290"/>
        <v>#REF!</v>
      </c>
      <c r="DN269" s="136" t="e">
        <f t="shared" ca="1" si="290"/>
        <v>#DIV/0!</v>
      </c>
      <c r="DO269" s="136" t="e">
        <f t="shared" ca="1" si="290"/>
        <v>#DIV/0!</v>
      </c>
      <c r="DP269" s="136" t="e">
        <f t="shared" ca="1" si="290"/>
        <v>#DIV/0!</v>
      </c>
      <c r="DQ269" s="136" t="e">
        <f t="shared" si="290"/>
        <v>#DIV/0!</v>
      </c>
      <c r="DR269" s="136" t="e">
        <f t="shared" si="290"/>
        <v>#DIV/0!</v>
      </c>
      <c r="DT269" s="80">
        <f t="shared" si="291"/>
        <v>100</v>
      </c>
      <c r="DU269" s="136">
        <f t="shared" ca="1" si="292"/>
        <v>2.43102564256123</v>
      </c>
      <c r="DV269" s="136" t="e">
        <f t="shared" ca="1" si="292"/>
        <v>#REF!</v>
      </c>
      <c r="DW269" s="136" t="e">
        <f t="shared" ca="1" si="292"/>
        <v>#REF!</v>
      </c>
      <c r="DX269" s="136" t="e">
        <f t="shared" ca="1" si="292"/>
        <v>#REF!</v>
      </c>
      <c r="DY269" s="136" t="e">
        <f t="shared" ca="1" si="292"/>
        <v>#REF!</v>
      </c>
      <c r="DZ269" s="136" t="e">
        <f t="shared" ca="1" si="292"/>
        <v>#REF!</v>
      </c>
      <c r="EA269" s="136" t="e">
        <f t="shared" ca="1" si="292"/>
        <v>#REF!</v>
      </c>
      <c r="EB269" s="136" t="e">
        <f t="shared" ca="1" si="292"/>
        <v>#REF!</v>
      </c>
      <c r="EC269" s="136" t="e">
        <f t="shared" ca="1" si="292"/>
        <v>#DIV/0!</v>
      </c>
      <c r="ED269" s="136" t="e">
        <f t="shared" ca="1" si="292"/>
        <v>#DIV/0!</v>
      </c>
      <c r="EE269" s="136" t="e">
        <f t="shared" ca="1" si="292"/>
        <v>#DIV/0!</v>
      </c>
      <c r="EF269" s="136" t="e">
        <f t="shared" si="292"/>
        <v>#DIV/0!</v>
      </c>
      <c r="EG269" s="136" t="e">
        <f t="shared" si="292"/>
        <v>#DIV/0!</v>
      </c>
      <c r="EI269" s="80">
        <f t="shared" si="293"/>
        <v>100</v>
      </c>
      <c r="EJ269" s="136">
        <f t="shared" ca="1" si="294"/>
        <v>-2.43102564256123</v>
      </c>
      <c r="EK269" s="136" t="e">
        <f t="shared" ca="1" si="294"/>
        <v>#REF!</v>
      </c>
      <c r="EL269" s="136" t="e">
        <f t="shared" ca="1" si="294"/>
        <v>#REF!</v>
      </c>
      <c r="EM269" s="136" t="e">
        <f t="shared" ca="1" si="294"/>
        <v>#REF!</v>
      </c>
      <c r="EN269" s="136" t="e">
        <f t="shared" ca="1" si="294"/>
        <v>#REF!</v>
      </c>
      <c r="EO269" s="136" t="e">
        <f t="shared" ca="1" si="294"/>
        <v>#REF!</v>
      </c>
      <c r="EP269" s="136" t="e">
        <f t="shared" ca="1" si="294"/>
        <v>#REF!</v>
      </c>
      <c r="EQ269" s="136" t="e">
        <f t="shared" ca="1" si="294"/>
        <v>#REF!</v>
      </c>
      <c r="ER269" s="136" t="e">
        <f t="shared" ca="1" si="294"/>
        <v>#DIV/0!</v>
      </c>
      <c r="ES269" s="136" t="e">
        <f t="shared" ca="1" si="294"/>
        <v>#DIV/0!</v>
      </c>
      <c r="ET269" s="136" t="e">
        <f t="shared" ca="1" si="294"/>
        <v>#DIV/0!</v>
      </c>
      <c r="EU269" s="136" t="e">
        <f t="shared" si="294"/>
        <v>#DIV/0!</v>
      </c>
      <c r="EV269" s="136" t="e">
        <f t="shared" si="294"/>
        <v>#DIV/0!</v>
      </c>
    </row>
    <row r="270" spans="17:155">
      <c r="S270" s="26"/>
      <c r="T270" s="399"/>
      <c r="U270" s="399"/>
      <c r="V270" s="399"/>
      <c r="W270" s="399"/>
      <c r="X270" s="399"/>
      <c r="Y270" s="399"/>
      <c r="Z270" s="399"/>
      <c r="AA270" s="399"/>
      <c r="AB270" s="399"/>
      <c r="AC270" s="399"/>
      <c r="AD270" s="399"/>
      <c r="AE270" s="399"/>
      <c r="AF270" s="399"/>
      <c r="AH270" s="80">
        <f t="shared" si="280"/>
        <v>0</v>
      </c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6" t="e">
        <f t="shared" si="270"/>
        <v>#DIV/0!</v>
      </c>
      <c r="AW270" s="80">
        <f t="shared" si="281"/>
        <v>0</v>
      </c>
      <c r="AX270" s="136" t="e">
        <f t="shared" si="282"/>
        <v>#DIV/0!</v>
      </c>
      <c r="AY270" s="136" t="e">
        <f t="shared" si="282"/>
        <v>#DIV/0!</v>
      </c>
      <c r="AZ270" s="136" t="e">
        <f t="shared" si="282"/>
        <v>#DIV/0!</v>
      </c>
      <c r="BA270" s="136" t="e">
        <f t="shared" si="282"/>
        <v>#DIV/0!</v>
      </c>
      <c r="BB270" s="136" t="e">
        <f t="shared" si="282"/>
        <v>#DIV/0!</v>
      </c>
      <c r="BC270" s="136" t="e">
        <f t="shared" si="282"/>
        <v>#DIV/0!</v>
      </c>
      <c r="BD270" s="136" t="e">
        <f t="shared" si="282"/>
        <v>#DIV/0!</v>
      </c>
      <c r="BE270" s="136" t="e">
        <f t="shared" si="282"/>
        <v>#DIV/0!</v>
      </c>
      <c r="BF270" s="136" t="e">
        <f t="shared" si="282"/>
        <v>#DIV/0!</v>
      </c>
      <c r="BG270" s="136" t="e">
        <f t="shared" si="282"/>
        <v>#DIV/0!</v>
      </c>
      <c r="BH270" s="136" t="e">
        <f t="shared" si="282"/>
        <v>#DIV/0!</v>
      </c>
      <c r="BI270" s="136" t="e">
        <f t="shared" si="282"/>
        <v>#DIV/0!</v>
      </c>
      <c r="BJ270" s="136" t="e">
        <f t="shared" si="282"/>
        <v>#DIV/0!</v>
      </c>
      <c r="BK270" s="62"/>
      <c r="BL270" s="80">
        <f t="shared" si="283"/>
        <v>0</v>
      </c>
      <c r="BM270" s="136" t="e">
        <f t="shared" si="284"/>
        <v>#DIV/0!</v>
      </c>
      <c r="BN270" s="136" t="e">
        <f t="shared" si="284"/>
        <v>#DIV/0!</v>
      </c>
      <c r="BO270" s="136" t="e">
        <f t="shared" si="284"/>
        <v>#DIV/0!</v>
      </c>
      <c r="BP270" s="136" t="e">
        <f t="shared" si="284"/>
        <v>#DIV/0!</v>
      </c>
      <c r="BQ270" s="136" t="e">
        <f t="shared" si="284"/>
        <v>#DIV/0!</v>
      </c>
      <c r="BR270" s="136" t="e">
        <f t="shared" si="284"/>
        <v>#DIV/0!</v>
      </c>
      <c r="BS270" s="136" t="e">
        <f t="shared" si="284"/>
        <v>#DIV/0!</v>
      </c>
      <c r="BT270" s="136" t="e">
        <f t="shared" si="284"/>
        <v>#DIV/0!</v>
      </c>
      <c r="BU270" s="136" t="e">
        <f t="shared" si="284"/>
        <v>#DIV/0!</v>
      </c>
      <c r="BV270" s="136" t="e">
        <f t="shared" si="284"/>
        <v>#DIV/0!</v>
      </c>
      <c r="BW270" s="136" t="e">
        <f t="shared" si="284"/>
        <v>#DIV/0!</v>
      </c>
      <c r="BX270" s="136" t="e">
        <f t="shared" si="284"/>
        <v>#DIV/0!</v>
      </c>
      <c r="BY270" s="136" t="e">
        <f t="shared" si="284"/>
        <v>#DIV/0!</v>
      </c>
      <c r="BZ270" s="62"/>
      <c r="CA270" s="80">
        <f t="shared" si="285"/>
        <v>0</v>
      </c>
      <c r="CB270" s="136" t="e">
        <f t="shared" si="286"/>
        <v>#DIV/0!</v>
      </c>
      <c r="CC270" s="136" t="e">
        <f t="shared" si="286"/>
        <v>#DIV/0!</v>
      </c>
      <c r="CD270" s="136" t="e">
        <f t="shared" si="286"/>
        <v>#DIV/0!</v>
      </c>
      <c r="CE270" s="136" t="e">
        <f t="shared" si="286"/>
        <v>#DIV/0!</v>
      </c>
      <c r="CF270" s="136" t="e">
        <f t="shared" si="286"/>
        <v>#DIV/0!</v>
      </c>
      <c r="CG270" s="136" t="e">
        <f t="shared" si="286"/>
        <v>#DIV/0!</v>
      </c>
      <c r="CH270" s="136" t="e">
        <f t="shared" si="286"/>
        <v>#DIV/0!</v>
      </c>
      <c r="CI270" s="136" t="e">
        <f t="shared" si="286"/>
        <v>#DIV/0!</v>
      </c>
      <c r="CJ270" s="136" t="e">
        <f t="shared" si="286"/>
        <v>#DIV/0!</v>
      </c>
      <c r="CK270" s="136" t="e">
        <f t="shared" si="286"/>
        <v>#DIV/0!</v>
      </c>
      <c r="CL270" s="136" t="e">
        <f t="shared" si="286"/>
        <v>#DIV/0!</v>
      </c>
      <c r="CM270" s="136" t="e">
        <f t="shared" si="286"/>
        <v>#DIV/0!</v>
      </c>
      <c r="CN270" s="136" t="e">
        <f t="shared" si="286"/>
        <v>#DIV/0!</v>
      </c>
      <c r="CP270" s="80">
        <f t="shared" si="287"/>
        <v>0</v>
      </c>
      <c r="CQ270" s="136" t="e">
        <f t="shared" si="288"/>
        <v>#DIV/0!</v>
      </c>
      <c r="CR270" s="136" t="e">
        <f t="shared" si="288"/>
        <v>#DIV/0!</v>
      </c>
      <c r="CS270" s="136" t="e">
        <f t="shared" si="288"/>
        <v>#DIV/0!</v>
      </c>
      <c r="CT270" s="136" t="e">
        <f t="shared" si="288"/>
        <v>#DIV/0!</v>
      </c>
      <c r="CU270" s="136" t="e">
        <f t="shared" si="288"/>
        <v>#DIV/0!</v>
      </c>
      <c r="CV270" s="136" t="e">
        <f t="shared" si="288"/>
        <v>#DIV/0!</v>
      </c>
      <c r="CW270" s="136" t="e">
        <f t="shared" si="288"/>
        <v>#DIV/0!</v>
      </c>
      <c r="CX270" s="136" t="e">
        <f t="shared" si="288"/>
        <v>#DIV/0!</v>
      </c>
      <c r="CY270" s="136" t="e">
        <f t="shared" si="288"/>
        <v>#DIV/0!</v>
      </c>
      <c r="CZ270" s="136" t="e">
        <f t="shared" si="288"/>
        <v>#DIV/0!</v>
      </c>
      <c r="DA270" s="136" t="e">
        <f t="shared" si="288"/>
        <v>#DIV/0!</v>
      </c>
      <c r="DB270" s="136" t="e">
        <f t="shared" si="288"/>
        <v>#DIV/0!</v>
      </c>
      <c r="DC270" s="136" t="e">
        <f t="shared" si="288"/>
        <v>#DIV/0!</v>
      </c>
      <c r="DE270" s="80">
        <f t="shared" si="289"/>
        <v>0</v>
      </c>
      <c r="DF270" s="136" t="e">
        <f t="shared" si="290"/>
        <v>#DIV/0!</v>
      </c>
      <c r="DG270" s="136" t="e">
        <f t="shared" si="290"/>
        <v>#DIV/0!</v>
      </c>
      <c r="DH270" s="136" t="e">
        <f t="shared" si="290"/>
        <v>#DIV/0!</v>
      </c>
      <c r="DI270" s="136" t="e">
        <f t="shared" si="290"/>
        <v>#DIV/0!</v>
      </c>
      <c r="DJ270" s="136" t="e">
        <f t="shared" si="290"/>
        <v>#DIV/0!</v>
      </c>
      <c r="DK270" s="136" t="e">
        <f t="shared" si="290"/>
        <v>#DIV/0!</v>
      </c>
      <c r="DL270" s="136" t="e">
        <f t="shared" si="290"/>
        <v>#DIV/0!</v>
      </c>
      <c r="DM270" s="136" t="e">
        <f t="shared" si="290"/>
        <v>#DIV/0!</v>
      </c>
      <c r="DN270" s="136" t="e">
        <f t="shared" si="290"/>
        <v>#DIV/0!</v>
      </c>
      <c r="DO270" s="136" t="e">
        <f t="shared" si="290"/>
        <v>#DIV/0!</v>
      </c>
      <c r="DP270" s="136" t="e">
        <f t="shared" si="290"/>
        <v>#DIV/0!</v>
      </c>
      <c r="DQ270" s="136" t="e">
        <f t="shared" si="290"/>
        <v>#DIV/0!</v>
      </c>
      <c r="DR270" s="136" t="e">
        <f t="shared" si="290"/>
        <v>#DIV/0!</v>
      </c>
      <c r="DT270" s="80">
        <f t="shared" si="291"/>
        <v>0</v>
      </c>
      <c r="DU270" s="136" t="e">
        <f t="shared" si="292"/>
        <v>#DIV/0!</v>
      </c>
      <c r="DV270" s="136" t="e">
        <f t="shared" si="292"/>
        <v>#DIV/0!</v>
      </c>
      <c r="DW270" s="136" t="e">
        <f t="shared" si="292"/>
        <v>#DIV/0!</v>
      </c>
      <c r="DX270" s="136" t="e">
        <f t="shared" si="292"/>
        <v>#DIV/0!</v>
      </c>
      <c r="DY270" s="136" t="e">
        <f t="shared" si="292"/>
        <v>#DIV/0!</v>
      </c>
      <c r="DZ270" s="136" t="e">
        <f t="shared" si="292"/>
        <v>#DIV/0!</v>
      </c>
      <c r="EA270" s="136" t="e">
        <f t="shared" si="292"/>
        <v>#DIV/0!</v>
      </c>
      <c r="EB270" s="136" t="e">
        <f t="shared" si="292"/>
        <v>#DIV/0!</v>
      </c>
      <c r="EC270" s="136" t="e">
        <f t="shared" si="292"/>
        <v>#DIV/0!</v>
      </c>
      <c r="ED270" s="136" t="e">
        <f t="shared" si="292"/>
        <v>#DIV/0!</v>
      </c>
      <c r="EE270" s="136" t="e">
        <f t="shared" si="292"/>
        <v>#DIV/0!</v>
      </c>
      <c r="EF270" s="136" t="e">
        <f t="shared" si="292"/>
        <v>#DIV/0!</v>
      </c>
      <c r="EG270" s="136" t="e">
        <f t="shared" si="292"/>
        <v>#DIV/0!</v>
      </c>
      <c r="EI270" s="80">
        <f t="shared" si="293"/>
        <v>0</v>
      </c>
      <c r="EJ270" s="136" t="e">
        <f t="shared" si="294"/>
        <v>#DIV/0!</v>
      </c>
      <c r="EK270" s="136" t="e">
        <f t="shared" si="294"/>
        <v>#DIV/0!</v>
      </c>
      <c r="EL270" s="136" t="e">
        <f t="shared" si="294"/>
        <v>#DIV/0!</v>
      </c>
      <c r="EM270" s="136" t="e">
        <f t="shared" si="294"/>
        <v>#DIV/0!</v>
      </c>
      <c r="EN270" s="136" t="e">
        <f t="shared" si="294"/>
        <v>#DIV/0!</v>
      </c>
      <c r="EO270" s="136" t="e">
        <f t="shared" si="294"/>
        <v>#DIV/0!</v>
      </c>
      <c r="EP270" s="136" t="e">
        <f t="shared" si="294"/>
        <v>#DIV/0!</v>
      </c>
      <c r="EQ270" s="136" t="e">
        <f t="shared" si="294"/>
        <v>#DIV/0!</v>
      </c>
      <c r="ER270" s="136" t="e">
        <f t="shared" si="294"/>
        <v>#DIV/0!</v>
      </c>
      <c r="ES270" s="136" t="e">
        <f t="shared" si="294"/>
        <v>#DIV/0!</v>
      </c>
      <c r="ET270" s="136" t="e">
        <f t="shared" si="294"/>
        <v>#DIV/0!</v>
      </c>
      <c r="EU270" s="136" t="e">
        <f t="shared" si="294"/>
        <v>#DIV/0!</v>
      </c>
      <c r="EV270" s="136" t="e">
        <f t="shared" si="294"/>
        <v>#DIV/0!</v>
      </c>
    </row>
    <row r="271" spans="17:155">
      <c r="S271" s="95" t="s">
        <v>110</v>
      </c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95"/>
      <c r="AH271" s="95" t="s">
        <v>111</v>
      </c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 t="s">
        <v>112</v>
      </c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 t="s">
        <v>113</v>
      </c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  <c r="CM271" s="95"/>
      <c r="CN271" s="95"/>
      <c r="CO271" s="95"/>
      <c r="CP271" s="95" t="s">
        <v>114</v>
      </c>
      <c r="CQ271" s="95"/>
      <c r="CR271" s="95"/>
      <c r="CS271" s="95"/>
      <c r="CT271" s="95"/>
      <c r="CU271" s="95"/>
      <c r="CV271" s="95"/>
      <c r="CW271" s="95"/>
      <c r="CX271" s="95"/>
      <c r="CY271" s="95"/>
      <c r="CZ271" s="95"/>
      <c r="DA271" s="95"/>
      <c r="DB271" s="95"/>
      <c r="DC271" s="95"/>
      <c r="DD271" s="95"/>
      <c r="DE271" s="95" t="s">
        <v>115</v>
      </c>
      <c r="DF271" s="95"/>
      <c r="DG271" s="95"/>
      <c r="DH271" s="95"/>
      <c r="DI271" s="95"/>
      <c r="DJ271" s="95"/>
      <c r="DK271" s="95"/>
      <c r="DL271" s="95"/>
      <c r="DM271" s="95"/>
      <c r="DN271" s="95"/>
      <c r="DO271" s="95"/>
      <c r="DP271" s="95"/>
      <c r="DQ271" s="95"/>
      <c r="DR271" s="95"/>
      <c r="DS271" s="95"/>
      <c r="DT271" s="95" t="s">
        <v>116</v>
      </c>
      <c r="DU271" s="95"/>
      <c r="DV271" s="95"/>
      <c r="DW271" s="95"/>
      <c r="DX271" s="95"/>
      <c r="DY271" s="95"/>
      <c r="DZ271" s="95"/>
      <c r="EA271" s="95"/>
      <c r="EB271" s="95"/>
      <c r="EC271" s="95"/>
      <c r="ED271" s="95"/>
      <c r="EE271" s="95"/>
      <c r="EF271" s="95"/>
      <c r="EG271" s="95"/>
      <c r="EH271" s="95"/>
      <c r="EI271" s="95" t="s">
        <v>117</v>
      </c>
      <c r="EJ271" s="95"/>
      <c r="EK271" s="95"/>
      <c r="EL271" s="95"/>
      <c r="EM271" s="95"/>
      <c r="EN271" s="95"/>
      <c r="EO271" s="95"/>
      <c r="EP271" s="95"/>
      <c r="EQ271" s="95"/>
      <c r="ER271" s="95"/>
      <c r="ES271" s="95"/>
      <c r="ET271" s="95"/>
      <c r="EU271" s="95"/>
      <c r="EV271" s="95"/>
      <c r="EW271" s="95"/>
      <c r="EX271" s="95"/>
      <c r="EY271" s="95"/>
    </row>
    <row r="272" spans="17:155">
      <c r="Q272" t="s">
        <v>123</v>
      </c>
      <c r="S272" s="24" t="s">
        <v>124</v>
      </c>
      <c r="T272" s="454">
        <f t="shared" ref="T272:AD272" si="295">T257</f>
        <v>0</v>
      </c>
      <c r="U272" s="454">
        <f t="shared" si="295"/>
        <v>10</v>
      </c>
      <c r="V272" s="454">
        <f t="shared" si="295"/>
        <v>20</v>
      </c>
      <c r="W272" s="454">
        <f t="shared" si="295"/>
        <v>30</v>
      </c>
      <c r="X272" s="454">
        <f t="shared" si="295"/>
        <v>40</v>
      </c>
      <c r="Y272" s="454">
        <f t="shared" si="295"/>
        <v>50</v>
      </c>
      <c r="Z272" s="454">
        <f t="shared" si="295"/>
        <v>60</v>
      </c>
      <c r="AA272" s="454">
        <f t="shared" si="295"/>
        <v>70</v>
      </c>
      <c r="AB272" s="454">
        <f t="shared" si="295"/>
        <v>80</v>
      </c>
      <c r="AC272" s="454">
        <f t="shared" si="295"/>
        <v>90</v>
      </c>
      <c r="AD272" s="454">
        <f t="shared" si="295"/>
        <v>100</v>
      </c>
      <c r="AE272" s="393"/>
      <c r="AF272" s="393"/>
      <c r="AH272" s="9" t="s">
        <v>124</v>
      </c>
      <c r="AI272" s="138">
        <f>T272</f>
        <v>0</v>
      </c>
      <c r="AJ272" s="138">
        <f t="shared" ref="AJ272:AS272" si="296">U272</f>
        <v>10</v>
      </c>
      <c r="AK272" s="138">
        <f t="shared" si="296"/>
        <v>20</v>
      </c>
      <c r="AL272" s="138">
        <f t="shared" si="296"/>
        <v>30</v>
      </c>
      <c r="AM272" s="138">
        <f t="shared" si="296"/>
        <v>40</v>
      </c>
      <c r="AN272" s="138">
        <f t="shared" si="296"/>
        <v>50</v>
      </c>
      <c r="AO272" s="138">
        <f t="shared" si="296"/>
        <v>60</v>
      </c>
      <c r="AP272" s="138">
        <f t="shared" si="296"/>
        <v>70</v>
      </c>
      <c r="AQ272" s="138">
        <f t="shared" si="296"/>
        <v>80</v>
      </c>
      <c r="AR272" s="138">
        <f t="shared" si="296"/>
        <v>90</v>
      </c>
      <c r="AS272" s="138">
        <f t="shared" si="296"/>
        <v>100</v>
      </c>
      <c r="AT272" s="136" t="e">
        <f t="shared" ref="AI272:AU285" si="297">(AT212-AT227)/2</f>
        <v>#DIV/0!</v>
      </c>
      <c r="AU272" s="80">
        <f t="shared" ref="AU272" si="298">AU257</f>
        <v>0</v>
      </c>
      <c r="AW272" s="9" t="s">
        <v>124</v>
      </c>
      <c r="AX272" s="80">
        <f t="shared" ref="AX272:BJ272" si="299">AX257</f>
        <v>0</v>
      </c>
      <c r="AY272" s="80">
        <f t="shared" si="299"/>
        <v>10</v>
      </c>
      <c r="AZ272" s="80">
        <f t="shared" si="299"/>
        <v>20</v>
      </c>
      <c r="BA272" s="80">
        <f t="shared" si="299"/>
        <v>30</v>
      </c>
      <c r="BB272" s="80">
        <f t="shared" si="299"/>
        <v>40</v>
      </c>
      <c r="BC272" s="80">
        <f t="shared" si="299"/>
        <v>50</v>
      </c>
      <c r="BD272" s="80">
        <f t="shared" si="299"/>
        <v>60</v>
      </c>
      <c r="BE272" s="80">
        <f t="shared" si="299"/>
        <v>70</v>
      </c>
      <c r="BF272" s="80">
        <f t="shared" si="299"/>
        <v>80</v>
      </c>
      <c r="BG272" s="80">
        <f t="shared" si="299"/>
        <v>90</v>
      </c>
      <c r="BH272" s="80">
        <f t="shared" si="299"/>
        <v>100</v>
      </c>
      <c r="BI272" s="80">
        <f t="shared" si="299"/>
        <v>0</v>
      </c>
      <c r="BJ272" s="80">
        <f t="shared" si="299"/>
        <v>0</v>
      </c>
      <c r="BK272" s="62"/>
      <c r="BL272" s="9" t="s">
        <v>124</v>
      </c>
      <c r="BM272" s="80">
        <f t="shared" ref="BM272:BY272" si="300">BM257</f>
        <v>0</v>
      </c>
      <c r="BN272" s="80">
        <f t="shared" si="300"/>
        <v>10</v>
      </c>
      <c r="BO272" s="80">
        <f t="shared" si="300"/>
        <v>20</v>
      </c>
      <c r="BP272" s="80">
        <f t="shared" si="300"/>
        <v>30</v>
      </c>
      <c r="BQ272" s="80">
        <f t="shared" si="300"/>
        <v>40</v>
      </c>
      <c r="BR272" s="80">
        <f t="shared" si="300"/>
        <v>50</v>
      </c>
      <c r="BS272" s="80">
        <f t="shared" si="300"/>
        <v>60</v>
      </c>
      <c r="BT272" s="80">
        <f t="shared" si="300"/>
        <v>70</v>
      </c>
      <c r="BU272" s="80">
        <f t="shared" si="300"/>
        <v>80</v>
      </c>
      <c r="BV272" s="80">
        <f t="shared" si="300"/>
        <v>90</v>
      </c>
      <c r="BW272" s="80">
        <f t="shared" si="300"/>
        <v>100</v>
      </c>
      <c r="BX272" s="80">
        <f t="shared" si="300"/>
        <v>0</v>
      </c>
      <c r="BY272" s="80">
        <f t="shared" si="300"/>
        <v>0</v>
      </c>
      <c r="BZ272" s="62"/>
      <c r="CA272" s="9" t="s">
        <v>124</v>
      </c>
      <c r="CB272" s="80">
        <f t="shared" ref="CB272:CN272" si="301">CB257</f>
        <v>0</v>
      </c>
      <c r="CC272" s="80">
        <f t="shared" si="301"/>
        <v>10</v>
      </c>
      <c r="CD272" s="80">
        <f t="shared" si="301"/>
        <v>20</v>
      </c>
      <c r="CE272" s="80">
        <f t="shared" si="301"/>
        <v>30</v>
      </c>
      <c r="CF272" s="80">
        <f t="shared" si="301"/>
        <v>40</v>
      </c>
      <c r="CG272" s="80">
        <f t="shared" si="301"/>
        <v>50</v>
      </c>
      <c r="CH272" s="80">
        <f t="shared" si="301"/>
        <v>60</v>
      </c>
      <c r="CI272" s="80">
        <f t="shared" si="301"/>
        <v>70</v>
      </c>
      <c r="CJ272" s="80">
        <f t="shared" si="301"/>
        <v>80</v>
      </c>
      <c r="CK272" s="80">
        <f t="shared" si="301"/>
        <v>90</v>
      </c>
      <c r="CL272" s="80">
        <f t="shared" si="301"/>
        <v>100</v>
      </c>
      <c r="CM272" s="80">
        <f t="shared" si="301"/>
        <v>0</v>
      </c>
      <c r="CN272" s="80">
        <f t="shared" si="301"/>
        <v>0</v>
      </c>
      <c r="CP272" s="9" t="s">
        <v>124</v>
      </c>
      <c r="CQ272" s="80">
        <f t="shared" ref="CQ272:DC272" si="302">CQ257</f>
        <v>0</v>
      </c>
      <c r="CR272" s="80">
        <f t="shared" si="302"/>
        <v>10</v>
      </c>
      <c r="CS272" s="80">
        <f t="shared" si="302"/>
        <v>20</v>
      </c>
      <c r="CT272" s="80">
        <f t="shared" si="302"/>
        <v>30</v>
      </c>
      <c r="CU272" s="80">
        <f t="shared" si="302"/>
        <v>40</v>
      </c>
      <c r="CV272" s="80">
        <f t="shared" si="302"/>
        <v>50</v>
      </c>
      <c r="CW272" s="80">
        <f t="shared" si="302"/>
        <v>60</v>
      </c>
      <c r="CX272" s="80">
        <f t="shared" si="302"/>
        <v>70</v>
      </c>
      <c r="CY272" s="80">
        <f t="shared" si="302"/>
        <v>80</v>
      </c>
      <c r="CZ272" s="80">
        <f t="shared" si="302"/>
        <v>90</v>
      </c>
      <c r="DA272" s="80">
        <f t="shared" si="302"/>
        <v>100</v>
      </c>
      <c r="DB272" s="80">
        <f t="shared" si="302"/>
        <v>0</v>
      </c>
      <c r="DC272" s="80">
        <f t="shared" si="302"/>
        <v>0</v>
      </c>
      <c r="DE272" s="9" t="s">
        <v>124</v>
      </c>
      <c r="DF272" s="80">
        <f t="shared" ref="DF272:DR272" si="303">DF257</f>
        <v>0</v>
      </c>
      <c r="DG272" s="80">
        <f t="shared" si="303"/>
        <v>10</v>
      </c>
      <c r="DH272" s="80">
        <f t="shared" si="303"/>
        <v>20</v>
      </c>
      <c r="DI272" s="80">
        <f t="shared" si="303"/>
        <v>30</v>
      </c>
      <c r="DJ272" s="80">
        <f t="shared" si="303"/>
        <v>40</v>
      </c>
      <c r="DK272" s="80">
        <f t="shared" si="303"/>
        <v>50</v>
      </c>
      <c r="DL272" s="80">
        <f t="shared" si="303"/>
        <v>60</v>
      </c>
      <c r="DM272" s="80">
        <f t="shared" si="303"/>
        <v>70</v>
      </c>
      <c r="DN272" s="80">
        <f t="shared" si="303"/>
        <v>80</v>
      </c>
      <c r="DO272" s="80">
        <f t="shared" si="303"/>
        <v>90</v>
      </c>
      <c r="DP272" s="80">
        <f t="shared" si="303"/>
        <v>100</v>
      </c>
      <c r="DQ272" s="80">
        <f t="shared" si="303"/>
        <v>0</v>
      </c>
      <c r="DR272" s="80">
        <f t="shared" si="303"/>
        <v>0</v>
      </c>
      <c r="DT272" s="9" t="s">
        <v>124</v>
      </c>
      <c r="DU272" s="80">
        <f t="shared" ref="DU272:EG272" si="304">DU257</f>
        <v>0</v>
      </c>
      <c r="DV272" s="80">
        <f t="shared" si="304"/>
        <v>10</v>
      </c>
      <c r="DW272" s="80">
        <f t="shared" si="304"/>
        <v>20</v>
      </c>
      <c r="DX272" s="80">
        <f t="shared" si="304"/>
        <v>30</v>
      </c>
      <c r="DY272" s="80">
        <f t="shared" si="304"/>
        <v>40</v>
      </c>
      <c r="DZ272" s="80">
        <f t="shared" si="304"/>
        <v>50</v>
      </c>
      <c r="EA272" s="80">
        <f t="shared" si="304"/>
        <v>60</v>
      </c>
      <c r="EB272" s="80">
        <f t="shared" si="304"/>
        <v>70</v>
      </c>
      <c r="EC272" s="80">
        <f t="shared" si="304"/>
        <v>80</v>
      </c>
      <c r="ED272" s="80">
        <f t="shared" si="304"/>
        <v>90</v>
      </c>
      <c r="EE272" s="80">
        <f t="shared" si="304"/>
        <v>100</v>
      </c>
      <c r="EF272" s="80">
        <f t="shared" si="304"/>
        <v>0</v>
      </c>
      <c r="EG272" s="80">
        <f t="shared" si="304"/>
        <v>0</v>
      </c>
      <c r="EI272" s="9" t="s">
        <v>124</v>
      </c>
      <c r="EJ272" s="80">
        <f t="shared" ref="EJ272:EV272" si="305">EJ257</f>
        <v>0</v>
      </c>
      <c r="EK272" s="80">
        <f t="shared" si="305"/>
        <v>10</v>
      </c>
      <c r="EL272" s="80">
        <f t="shared" si="305"/>
        <v>20</v>
      </c>
      <c r="EM272" s="80">
        <f t="shared" si="305"/>
        <v>30</v>
      </c>
      <c r="EN272" s="80">
        <f t="shared" si="305"/>
        <v>40</v>
      </c>
      <c r="EO272" s="80">
        <f t="shared" si="305"/>
        <v>50</v>
      </c>
      <c r="EP272" s="80">
        <f t="shared" si="305"/>
        <v>60</v>
      </c>
      <c r="EQ272" s="80">
        <f t="shared" si="305"/>
        <v>70</v>
      </c>
      <c r="ER272" s="80">
        <f t="shared" si="305"/>
        <v>80</v>
      </c>
      <c r="ES272" s="80">
        <f t="shared" si="305"/>
        <v>90</v>
      </c>
      <c r="ET272" s="80">
        <f t="shared" si="305"/>
        <v>100</v>
      </c>
      <c r="EU272" s="80">
        <f t="shared" si="305"/>
        <v>0</v>
      </c>
      <c r="EV272" s="80">
        <f t="shared" si="305"/>
        <v>0</v>
      </c>
    </row>
    <row r="273" spans="1:152">
      <c r="S273" s="25">
        <f t="shared" ref="S273:S284" si="306">S258</f>
        <v>0</v>
      </c>
      <c r="T273" s="399">
        <f t="shared" ref="T273:AD284" ca="1" si="307">(T213-T228)/2</f>
        <v>60.370386104997252</v>
      </c>
      <c r="U273" s="399">
        <f t="shared" ca="1" si="307"/>
        <v>44.146345553111701</v>
      </c>
      <c r="V273" s="399">
        <f t="shared" ca="1" si="307"/>
        <v>35.734049825461973</v>
      </c>
      <c r="W273" s="399">
        <f t="shared" ca="1" si="307"/>
        <v>30.825513377009159</v>
      </c>
      <c r="X273" s="399">
        <f t="shared" ca="1" si="307"/>
        <v>27.877421765075493</v>
      </c>
      <c r="Y273" s="399">
        <f t="shared" ca="1" si="307"/>
        <v>26.252488787264678</v>
      </c>
      <c r="Z273" s="399">
        <f t="shared" ca="1" si="307"/>
        <v>25.727169257400277</v>
      </c>
      <c r="AA273" s="399">
        <f t="shared" ca="1" si="307"/>
        <v>26.378889552203898</v>
      </c>
      <c r="AB273" s="399">
        <f t="shared" ca="1" si="307"/>
        <v>28.712179048899543</v>
      </c>
      <c r="AC273" s="399">
        <f t="shared" ca="1" si="307"/>
        <v>34.335751323800274</v>
      </c>
      <c r="AD273" s="399">
        <f t="shared" ca="1" si="307"/>
        <v>999500</v>
      </c>
      <c r="AE273" s="399"/>
      <c r="AF273" s="399"/>
      <c r="AH273" s="80">
        <f t="shared" ref="AH273:AH285" si="308">AH258</f>
        <v>0</v>
      </c>
      <c r="AI273" s="136">
        <f t="shared" ca="1" si="297"/>
        <v>-58.224554534168988</v>
      </c>
      <c r="AJ273" s="136">
        <f t="shared" ca="1" si="297"/>
        <v>-40.494710170599333</v>
      </c>
      <c r="AK273" s="136">
        <f t="shared" ca="1" si="297"/>
        <v>-30.920949366930053</v>
      </c>
      <c r="AL273" s="136">
        <f t="shared" ca="1" si="297"/>
        <v>-24.89947634882931</v>
      </c>
      <c r="AM273" s="136">
        <f t="shared" ca="1" si="297"/>
        <v>-20.73183097998319</v>
      </c>
      <c r="AN273" s="136">
        <f t="shared" ca="1" si="297"/>
        <v>-17.63903849293597</v>
      </c>
      <c r="AO273" s="136">
        <f t="shared" ca="1" si="297"/>
        <v>-15.203281973847091</v>
      </c>
      <c r="AP273" s="136">
        <f t="shared" ca="1" si="297"/>
        <v>-13.161125650955956</v>
      </c>
      <c r="AQ273" s="136">
        <f t="shared" ca="1" si="297"/>
        <v>-11.295909570070007</v>
      </c>
      <c r="AR273" s="136">
        <f t="shared" ca="1" si="297"/>
        <v>-9.3124614923786471</v>
      </c>
      <c r="AS273" s="136">
        <f t="shared" ca="1" si="297"/>
        <v>-500</v>
      </c>
      <c r="AT273" s="136" t="e">
        <f t="shared" si="297"/>
        <v>#DIV/0!</v>
      </c>
      <c r="AU273" s="136" t="e">
        <f t="shared" si="297"/>
        <v>#DIV/0!</v>
      </c>
      <c r="AW273" s="80">
        <f t="shared" ref="AW273:AW285" si="309">AW258</f>
        <v>0</v>
      </c>
      <c r="AX273" s="136">
        <f t="shared" ref="AX273:BJ285" ca="1" si="310">(AX213-AX228)/2</f>
        <v>55.793528891607757</v>
      </c>
      <c r="AY273" s="136">
        <f t="shared" ca="1" si="310"/>
        <v>38.498524567381033</v>
      </c>
      <c r="AZ273" s="136">
        <f t="shared" ca="1" si="310"/>
        <v>29.110292313667234</v>
      </c>
      <c r="BA273" s="136">
        <f t="shared" ca="1" si="310"/>
        <v>23.151413628204089</v>
      </c>
      <c r="BB273" s="136">
        <f t="shared" ca="1" si="310"/>
        <v>18.963543528874354</v>
      </c>
      <c r="BC273" s="136">
        <f t="shared" ca="1" si="310"/>
        <v>15.776128442764119</v>
      </c>
      <c r="BD273" s="136">
        <f t="shared" ca="1" si="310"/>
        <v>13.159138148820222</v>
      </c>
      <c r="BE273" s="136">
        <f t="shared" ca="1" si="310"/>
        <v>10.810547067187361</v>
      </c>
      <c r="BF273" s="136">
        <f t="shared" ca="1" si="310"/>
        <v>8.4195982591068042</v>
      </c>
      <c r="BG273" s="136">
        <f t="shared" ca="1" si="310"/>
        <v>5.432596599052923</v>
      </c>
      <c r="BH273" s="136">
        <f t="shared" ca="1" si="310"/>
        <v>0</v>
      </c>
      <c r="BI273" s="136" t="e">
        <f t="shared" si="310"/>
        <v>#DIV/0!</v>
      </c>
      <c r="BJ273" s="136" t="e">
        <f t="shared" si="310"/>
        <v>#DIV/0!</v>
      </c>
      <c r="BK273" s="62"/>
      <c r="BL273" s="80">
        <f t="shared" ref="BL273:BL285" si="311">BL258</f>
        <v>0</v>
      </c>
      <c r="BM273" s="136">
        <f t="shared" ref="BM273:BY285" ca="1" si="312">(BM213-BM228)/2</f>
        <v>-64.947243318386754</v>
      </c>
      <c r="BN273" s="136">
        <f t="shared" ca="1" si="312"/>
        <v>-49.794166538842362</v>
      </c>
      <c r="BO273" s="136">
        <f t="shared" ca="1" si="312"/>
        <v>-42.357807337256709</v>
      </c>
      <c r="BP273" s="136">
        <f t="shared" ca="1" si="312"/>
        <v>-38.499613125814236</v>
      </c>
      <c r="BQ273" s="136">
        <f t="shared" ca="1" si="312"/>
        <v>-36.791300001276625</v>
      </c>
      <c r="BR273" s="136">
        <f t="shared" ca="1" si="312"/>
        <v>-36.728849131765237</v>
      </c>
      <c r="BS273" s="136">
        <f t="shared" ca="1" si="312"/>
        <v>-38.295200365980335</v>
      </c>
      <c r="BT273" s="136">
        <f t="shared" ca="1" si="312"/>
        <v>-41.947232037220438</v>
      </c>
      <c r="BU273" s="136">
        <f t="shared" ca="1" si="312"/>
        <v>-49.004759838692294</v>
      </c>
      <c r="BV273" s="136">
        <f t="shared" ca="1" si="312"/>
        <v>-63.238906048547626</v>
      </c>
      <c r="BW273" s="136">
        <f t="shared" ca="1" si="312"/>
        <v>-1999000</v>
      </c>
      <c r="BX273" s="136" t="e">
        <f t="shared" si="312"/>
        <v>#DIV/0!</v>
      </c>
      <c r="BY273" s="136" t="e">
        <f t="shared" si="312"/>
        <v>#DIV/0!</v>
      </c>
      <c r="BZ273" s="62"/>
      <c r="CA273" s="80">
        <f t="shared" ref="CA273:CA285" si="313">CA258</f>
        <v>0</v>
      </c>
      <c r="CB273" s="136">
        <f t="shared" ref="CB273:CN285" ca="1" si="314">(CB213-CB228)/2</f>
        <v>60.370386104997252</v>
      </c>
      <c r="CC273" s="136">
        <f t="shared" ca="1" si="314"/>
        <v>44.146345553111701</v>
      </c>
      <c r="CD273" s="136">
        <f t="shared" ca="1" si="314"/>
        <v>35.734049825461973</v>
      </c>
      <c r="CE273" s="136">
        <f t="shared" ca="1" si="314"/>
        <v>30.825513377009159</v>
      </c>
      <c r="CF273" s="136">
        <f t="shared" ca="1" si="314"/>
        <v>27.877421765075493</v>
      </c>
      <c r="CG273" s="136">
        <f t="shared" ca="1" si="314"/>
        <v>26.252488787264678</v>
      </c>
      <c r="CH273" s="136">
        <f t="shared" ca="1" si="314"/>
        <v>25.727169257400277</v>
      </c>
      <c r="CI273" s="136">
        <f t="shared" ca="1" si="314"/>
        <v>26.378889552203898</v>
      </c>
      <c r="CJ273" s="136">
        <f t="shared" ca="1" si="314"/>
        <v>28.712179048899543</v>
      </c>
      <c r="CK273" s="136">
        <f t="shared" ca="1" si="314"/>
        <v>34.335751323800274</v>
      </c>
      <c r="CL273" s="136">
        <f t="shared" ca="1" si="314"/>
        <v>999500</v>
      </c>
      <c r="CM273" s="136" t="e">
        <f t="shared" si="314"/>
        <v>#DIV/0!</v>
      </c>
      <c r="CN273" s="136" t="e">
        <f t="shared" si="314"/>
        <v>#DIV/0!</v>
      </c>
      <c r="CP273" s="80">
        <f t="shared" ref="CP273:CP285" si="315">CP258</f>
        <v>0</v>
      </c>
      <c r="CQ273" s="136">
        <f t="shared" ref="CQ273:DC285" ca="1" si="316">(CQ213-CQ228)/2</f>
        <v>-60.370386104997252</v>
      </c>
      <c r="CR273" s="136">
        <f t="shared" ca="1" si="316"/>
        <v>-44.146345553111701</v>
      </c>
      <c r="CS273" s="136">
        <f t="shared" ca="1" si="316"/>
        <v>-35.734049825461973</v>
      </c>
      <c r="CT273" s="136">
        <f t="shared" ca="1" si="316"/>
        <v>-30.825513377009159</v>
      </c>
      <c r="CU273" s="136">
        <f t="shared" ca="1" si="316"/>
        <v>-27.877421765075493</v>
      </c>
      <c r="CV273" s="136">
        <f t="shared" ca="1" si="316"/>
        <v>-26.252488787264678</v>
      </c>
      <c r="CW273" s="136">
        <f t="shared" ca="1" si="316"/>
        <v>-25.727169257400277</v>
      </c>
      <c r="CX273" s="136">
        <f t="shared" ca="1" si="316"/>
        <v>-26.378889552203898</v>
      </c>
      <c r="CY273" s="136">
        <f t="shared" ca="1" si="316"/>
        <v>-28.712179048899543</v>
      </c>
      <c r="CZ273" s="136">
        <f t="shared" ca="1" si="316"/>
        <v>-34.335751323800274</v>
      </c>
      <c r="DA273" s="136">
        <f t="shared" ca="1" si="316"/>
        <v>-999500</v>
      </c>
      <c r="DB273" s="136" t="e">
        <f t="shared" si="316"/>
        <v>#DIV/0!</v>
      </c>
      <c r="DC273" s="136" t="e">
        <f t="shared" si="316"/>
        <v>#DIV/0!</v>
      </c>
      <c r="DE273" s="80">
        <f t="shared" ref="DE273:DE285" si="317">DE258</f>
        <v>0</v>
      </c>
      <c r="DF273" s="136">
        <f t="shared" ref="DF273:DR285" ca="1" si="318">(DF213-DF228)/2</f>
        <v>55.793528891607757</v>
      </c>
      <c r="DG273" s="136">
        <f t="shared" ca="1" si="318"/>
        <v>38.498524567381033</v>
      </c>
      <c r="DH273" s="136">
        <f t="shared" ca="1" si="318"/>
        <v>29.110292313667234</v>
      </c>
      <c r="DI273" s="136">
        <f t="shared" ca="1" si="318"/>
        <v>23.151413628204089</v>
      </c>
      <c r="DJ273" s="136">
        <f t="shared" ca="1" si="318"/>
        <v>18.963543528874354</v>
      </c>
      <c r="DK273" s="136">
        <f t="shared" ca="1" si="318"/>
        <v>15.776128442764119</v>
      </c>
      <c r="DL273" s="136">
        <f t="shared" ca="1" si="318"/>
        <v>13.159138148820222</v>
      </c>
      <c r="DM273" s="136">
        <f t="shared" ca="1" si="318"/>
        <v>10.810547067187361</v>
      </c>
      <c r="DN273" s="136">
        <f t="shared" ca="1" si="318"/>
        <v>8.4195982591068042</v>
      </c>
      <c r="DO273" s="136">
        <f t="shared" ca="1" si="318"/>
        <v>5.432596599052923</v>
      </c>
      <c r="DP273" s="136">
        <f t="shared" ca="1" si="318"/>
        <v>0</v>
      </c>
      <c r="DQ273" s="136" t="e">
        <f t="shared" si="318"/>
        <v>#DIV/0!</v>
      </c>
      <c r="DR273" s="136" t="e">
        <f t="shared" si="318"/>
        <v>#DIV/0!</v>
      </c>
      <c r="DT273" s="80">
        <f t="shared" ref="DT273:DT285" si="319">DT258</f>
        <v>0</v>
      </c>
      <c r="DU273" s="136">
        <f t="shared" ref="DU273:EG285" ca="1" si="320">(DU213-DU228)/2</f>
        <v>60.370386104997252</v>
      </c>
      <c r="DV273" s="136">
        <f t="shared" ca="1" si="320"/>
        <v>44.146345553111701</v>
      </c>
      <c r="DW273" s="136">
        <f t="shared" ca="1" si="320"/>
        <v>35.734049825461973</v>
      </c>
      <c r="DX273" s="136">
        <f t="shared" ca="1" si="320"/>
        <v>30.825513377009159</v>
      </c>
      <c r="DY273" s="136">
        <f t="shared" ca="1" si="320"/>
        <v>27.877421765075493</v>
      </c>
      <c r="DZ273" s="136">
        <f t="shared" ca="1" si="320"/>
        <v>26.252488787264678</v>
      </c>
      <c r="EA273" s="136">
        <f t="shared" ca="1" si="320"/>
        <v>25.727169257400277</v>
      </c>
      <c r="EB273" s="136">
        <f t="shared" ca="1" si="320"/>
        <v>26.378889552203898</v>
      </c>
      <c r="EC273" s="136">
        <f t="shared" ca="1" si="320"/>
        <v>28.712179048899543</v>
      </c>
      <c r="ED273" s="136">
        <f t="shared" ca="1" si="320"/>
        <v>34.335751323800274</v>
      </c>
      <c r="EE273" s="136">
        <f t="shared" si="320"/>
        <v>999500</v>
      </c>
      <c r="EF273" s="136" t="e">
        <f t="shared" si="320"/>
        <v>#DIV/0!</v>
      </c>
      <c r="EG273" s="136" t="e">
        <f t="shared" si="320"/>
        <v>#DIV/0!</v>
      </c>
      <c r="EI273" s="80">
        <f t="shared" ref="EI273:EI285" si="321">EI258</f>
        <v>0</v>
      </c>
      <c r="EJ273" s="136">
        <f t="shared" ref="EJ273:EV285" ca="1" si="322">(EJ213-EJ228)/2</f>
        <v>-60.370386104997252</v>
      </c>
      <c r="EK273" s="136">
        <f t="shared" ca="1" si="322"/>
        <v>-44.146345553111701</v>
      </c>
      <c r="EL273" s="136">
        <f t="shared" ca="1" si="322"/>
        <v>-35.734049825461973</v>
      </c>
      <c r="EM273" s="136">
        <f t="shared" ca="1" si="322"/>
        <v>-30.825513377009159</v>
      </c>
      <c r="EN273" s="136">
        <f t="shared" ca="1" si="322"/>
        <v>-27.877421765075493</v>
      </c>
      <c r="EO273" s="136">
        <f t="shared" ca="1" si="322"/>
        <v>-26.252488787264678</v>
      </c>
      <c r="EP273" s="136">
        <f t="shared" ca="1" si="322"/>
        <v>-25.727169257400277</v>
      </c>
      <c r="EQ273" s="136">
        <f t="shared" ca="1" si="322"/>
        <v>-26.378889552203898</v>
      </c>
      <c r="ER273" s="136">
        <f t="shared" ca="1" si="322"/>
        <v>-28.712179048899543</v>
      </c>
      <c r="ES273" s="136">
        <f t="shared" ca="1" si="322"/>
        <v>-34.335751323800274</v>
      </c>
      <c r="ET273" s="136">
        <f t="shared" si="322"/>
        <v>-999500</v>
      </c>
      <c r="EU273" s="136" t="e">
        <f t="shared" si="322"/>
        <v>#DIV/0!</v>
      </c>
      <c r="EV273" s="136" t="e">
        <f t="shared" si="322"/>
        <v>#DIV/0!</v>
      </c>
    </row>
    <row r="274" spans="1:152">
      <c r="A274" s="95"/>
      <c r="S274" s="25">
        <f t="shared" si="306"/>
        <v>10</v>
      </c>
      <c r="T274" s="399">
        <f t="shared" ca="1" si="307"/>
        <v>23.256871205062573</v>
      </c>
      <c r="U274" s="399">
        <f t="shared" ca="1" si="307"/>
        <v>20.721261075263271</v>
      </c>
      <c r="V274" s="399">
        <f t="shared" ca="1" si="307"/>
        <v>19.016103986457932</v>
      </c>
      <c r="W274" s="399">
        <f t="shared" ca="1" si="307"/>
        <v>17.917351362466484</v>
      </c>
      <c r="X274" s="399">
        <f t="shared" ca="1" si="307"/>
        <v>17.324246978948235</v>
      </c>
      <c r="Y274" s="399">
        <f t="shared" ca="1" si="307"/>
        <v>17.226534485903606</v>
      </c>
      <c r="Z274" s="399">
        <f t="shared" ca="1" si="307"/>
        <v>17.716097361556599</v>
      </c>
      <c r="AA274" s="399">
        <f t="shared" ca="1" si="307"/>
        <v>19.065148631373056</v>
      </c>
      <c r="AB274" s="399">
        <f t="shared" ca="1" si="307"/>
        <v>22.001373357289719</v>
      </c>
      <c r="AC274" s="399">
        <f t="shared" ca="1" si="307"/>
        <v>28.903154724747353</v>
      </c>
      <c r="AD274" s="399" t="e">
        <f t="shared" si="307"/>
        <v>#DIV/0!</v>
      </c>
      <c r="AE274" s="399"/>
      <c r="AF274" s="399"/>
      <c r="AH274" s="80">
        <f t="shared" si="308"/>
        <v>10</v>
      </c>
      <c r="AI274" s="136">
        <f t="shared" ca="1" si="297"/>
        <v>-22.346040991769826</v>
      </c>
      <c r="AJ274" s="136">
        <f t="shared" ca="1" si="297"/>
        <v>-18.823370501298022</v>
      </c>
      <c r="AK274" s="136">
        <f t="shared" ca="1" si="297"/>
        <v>-16.164392878796999</v>
      </c>
      <c r="AL274" s="136">
        <f t="shared" ca="1" si="297"/>
        <v>-14.058850120303816</v>
      </c>
      <c r="AM274" s="136">
        <f t="shared" ca="1" si="297"/>
        <v>-12.31583879404382</v>
      </c>
      <c r="AN274" s="136">
        <f t="shared" ca="1" si="297"/>
        <v>-10.80240111981032</v>
      </c>
      <c r="AO274" s="136">
        <f t="shared" ca="1" si="297"/>
        <v>-9.4066524747082401</v>
      </c>
      <c r="AP274" s="136">
        <f t="shared" ca="1" si="297"/>
        <v>-8.0006262720052632</v>
      </c>
      <c r="AQ274" s="136">
        <f t="shared" ca="1" si="297"/>
        <v>-6.3628170800542776</v>
      </c>
      <c r="AR274" s="136">
        <f t="shared" ca="1" si="297"/>
        <v>-3.8798648933257187</v>
      </c>
      <c r="AS274" s="136" t="e">
        <f t="shared" si="297"/>
        <v>#DIV/0!</v>
      </c>
      <c r="AT274" s="136" t="e">
        <f t="shared" si="297"/>
        <v>#DIV/0!</v>
      </c>
      <c r="AU274" s="136" t="e">
        <f t="shared" si="297"/>
        <v>#DIV/0!</v>
      </c>
      <c r="AW274" s="80">
        <f t="shared" si="309"/>
        <v>10</v>
      </c>
      <c r="AX274" s="136">
        <f t="shared" ca="1" si="310"/>
        <v>18.945916356737193</v>
      </c>
      <c r="AY274" s="136">
        <f t="shared" ca="1" si="310"/>
        <v>15.562643845835293</v>
      </c>
      <c r="AZ274" s="136">
        <f t="shared" ca="1" si="310"/>
        <v>12.935655195652544</v>
      </c>
      <c r="BA274" s="136">
        <f t="shared" ca="1" si="310"/>
        <v>10.767224347336164</v>
      </c>
      <c r="BB274" s="136">
        <f t="shared" ca="1" si="310"/>
        <v>8.8611443038835809</v>
      </c>
      <c r="BC274" s="136">
        <f t="shared" ca="1" si="310"/>
        <v>7.0597460706539907</v>
      </c>
      <c r="BD274" s="136">
        <f t="shared" ca="1" si="310"/>
        <v>5.1950923769836814</v>
      </c>
      <c r="BE274" s="136">
        <f t="shared" ca="1" si="310"/>
        <v>3.0164844985769363</v>
      </c>
      <c r="BF274" s="136">
        <f t="shared" ca="1" si="310"/>
        <v>0</v>
      </c>
      <c r="BG274" s="136">
        <f t="shared" ca="1" si="310"/>
        <v>-5.4325965990529372</v>
      </c>
      <c r="BH274" s="136" t="e">
        <f t="shared" si="310"/>
        <v>#DIV/0!</v>
      </c>
      <c r="BI274" s="136" t="e">
        <f t="shared" si="310"/>
        <v>#DIV/0!</v>
      </c>
      <c r="BJ274" s="136" t="e">
        <f t="shared" si="310"/>
        <v>#DIV/0!</v>
      </c>
      <c r="BK274" s="62"/>
      <c r="BL274" s="80">
        <f t="shared" si="311"/>
        <v>10</v>
      </c>
      <c r="BM274" s="136">
        <f t="shared" ca="1" si="312"/>
        <v>-27.56782605338795</v>
      </c>
      <c r="BN274" s="136">
        <f t="shared" ca="1" si="312"/>
        <v>-25.87987830469125</v>
      </c>
      <c r="BO274" s="136">
        <f t="shared" ca="1" si="312"/>
        <v>-25.096552777263312</v>
      </c>
      <c r="BP274" s="136">
        <f t="shared" ca="1" si="312"/>
        <v>-25.067478377596807</v>
      </c>
      <c r="BQ274" s="136">
        <f t="shared" ca="1" si="312"/>
        <v>-25.787349654012889</v>
      </c>
      <c r="BR274" s="136">
        <f t="shared" ca="1" si="312"/>
        <v>-27.393322901153219</v>
      </c>
      <c r="BS274" s="136">
        <f t="shared" ca="1" si="312"/>
        <v>-30.237102346129511</v>
      </c>
      <c r="BT274" s="136">
        <f t="shared" ca="1" si="312"/>
        <v>-35.113812764169182</v>
      </c>
      <c r="BU274" s="136">
        <f t="shared" ca="1" si="312"/>
        <v>-44.00274671457943</v>
      </c>
      <c r="BV274" s="136">
        <f t="shared" ca="1" si="312"/>
        <v>-63.238906048547641</v>
      </c>
      <c r="BW274" s="136" t="e">
        <f t="shared" si="312"/>
        <v>#DIV/0!</v>
      </c>
      <c r="BX274" s="136" t="e">
        <f t="shared" si="312"/>
        <v>#DIV/0!</v>
      </c>
      <c r="BY274" s="136" t="e">
        <f t="shared" si="312"/>
        <v>#DIV/0!</v>
      </c>
      <c r="BZ274" s="62"/>
      <c r="CA274" s="80">
        <f t="shared" si="313"/>
        <v>10</v>
      </c>
      <c r="CB274" s="136">
        <f t="shared" ca="1" si="314"/>
        <v>23.256871205062573</v>
      </c>
      <c r="CC274" s="136">
        <f t="shared" ca="1" si="314"/>
        <v>20.721261075263271</v>
      </c>
      <c r="CD274" s="136">
        <f t="shared" ca="1" si="314"/>
        <v>19.016103986457932</v>
      </c>
      <c r="CE274" s="136">
        <f t="shared" ca="1" si="314"/>
        <v>17.917351362466484</v>
      </c>
      <c r="CF274" s="136">
        <f t="shared" ca="1" si="314"/>
        <v>17.324246978948235</v>
      </c>
      <c r="CG274" s="136">
        <f t="shared" ca="1" si="314"/>
        <v>17.226534485903606</v>
      </c>
      <c r="CH274" s="136">
        <f t="shared" ca="1" si="314"/>
        <v>17.716097361556599</v>
      </c>
      <c r="CI274" s="136">
        <f t="shared" ca="1" si="314"/>
        <v>19.065148631373056</v>
      </c>
      <c r="CJ274" s="136">
        <f t="shared" ca="1" si="314"/>
        <v>22.001373357289719</v>
      </c>
      <c r="CK274" s="136">
        <f t="shared" ca="1" si="314"/>
        <v>28.903154724747353</v>
      </c>
      <c r="CL274" s="136" t="e">
        <f t="shared" si="314"/>
        <v>#DIV/0!</v>
      </c>
      <c r="CM274" s="136" t="e">
        <f t="shared" si="314"/>
        <v>#DIV/0!</v>
      </c>
      <c r="CN274" s="136" t="e">
        <f t="shared" si="314"/>
        <v>#DIV/0!</v>
      </c>
      <c r="CP274" s="80">
        <f t="shared" si="315"/>
        <v>10</v>
      </c>
      <c r="CQ274" s="136">
        <f t="shared" ca="1" si="316"/>
        <v>-23.256871205062573</v>
      </c>
      <c r="CR274" s="136">
        <f t="shared" ca="1" si="316"/>
        <v>-20.721261075263271</v>
      </c>
      <c r="CS274" s="136">
        <f t="shared" ca="1" si="316"/>
        <v>-19.016103986457932</v>
      </c>
      <c r="CT274" s="136">
        <f t="shared" ca="1" si="316"/>
        <v>-17.917351362466484</v>
      </c>
      <c r="CU274" s="136">
        <f t="shared" ca="1" si="316"/>
        <v>-17.324246978948235</v>
      </c>
      <c r="CV274" s="136">
        <f t="shared" ca="1" si="316"/>
        <v>-17.226534485903606</v>
      </c>
      <c r="CW274" s="136">
        <f t="shared" ca="1" si="316"/>
        <v>-17.716097361556599</v>
      </c>
      <c r="CX274" s="136">
        <f t="shared" ca="1" si="316"/>
        <v>-19.065148631373056</v>
      </c>
      <c r="CY274" s="136">
        <f t="shared" ca="1" si="316"/>
        <v>-22.001373357289719</v>
      </c>
      <c r="CZ274" s="136">
        <f t="shared" ca="1" si="316"/>
        <v>-28.903154724747353</v>
      </c>
      <c r="DA274" s="136" t="e">
        <f t="shared" si="316"/>
        <v>#DIV/0!</v>
      </c>
      <c r="DB274" s="136" t="e">
        <f t="shared" si="316"/>
        <v>#DIV/0!</v>
      </c>
      <c r="DC274" s="136" t="e">
        <f t="shared" si="316"/>
        <v>#DIV/0!</v>
      </c>
      <c r="DE274" s="80">
        <f t="shared" si="317"/>
        <v>10</v>
      </c>
      <c r="DF274" s="136">
        <f t="shared" ca="1" si="318"/>
        <v>18.945916356737193</v>
      </c>
      <c r="DG274" s="136">
        <f t="shared" ca="1" si="318"/>
        <v>15.562643845835293</v>
      </c>
      <c r="DH274" s="136">
        <f t="shared" ca="1" si="318"/>
        <v>12.935655195652544</v>
      </c>
      <c r="DI274" s="136">
        <f t="shared" ca="1" si="318"/>
        <v>10.767224347336164</v>
      </c>
      <c r="DJ274" s="136">
        <f t="shared" ca="1" si="318"/>
        <v>8.8611443038835809</v>
      </c>
      <c r="DK274" s="136">
        <f t="shared" ca="1" si="318"/>
        <v>7.0597460706539907</v>
      </c>
      <c r="DL274" s="136">
        <f t="shared" ca="1" si="318"/>
        <v>5.1950923769836814</v>
      </c>
      <c r="DM274" s="136">
        <f t="shared" ca="1" si="318"/>
        <v>3.0164844985769363</v>
      </c>
      <c r="DN274" s="136">
        <f t="shared" ca="1" si="318"/>
        <v>0</v>
      </c>
      <c r="DO274" s="136">
        <f t="shared" ca="1" si="318"/>
        <v>-5.4325965990529372</v>
      </c>
      <c r="DP274" s="136" t="e">
        <f t="shared" si="318"/>
        <v>#DIV/0!</v>
      </c>
      <c r="DQ274" s="136" t="e">
        <f t="shared" si="318"/>
        <v>#DIV/0!</v>
      </c>
      <c r="DR274" s="136" t="e">
        <f t="shared" si="318"/>
        <v>#DIV/0!</v>
      </c>
      <c r="DT274" s="80">
        <f t="shared" si="319"/>
        <v>10</v>
      </c>
      <c r="DU274" s="136">
        <f t="shared" ca="1" si="320"/>
        <v>23.256871205062573</v>
      </c>
      <c r="DV274" s="136">
        <f t="shared" ca="1" si="320"/>
        <v>20.721261075263271</v>
      </c>
      <c r="DW274" s="136">
        <f t="shared" ca="1" si="320"/>
        <v>19.016103986457932</v>
      </c>
      <c r="DX274" s="136">
        <f t="shared" ca="1" si="320"/>
        <v>17.917351362466484</v>
      </c>
      <c r="DY274" s="136">
        <f t="shared" ca="1" si="320"/>
        <v>17.324246978948235</v>
      </c>
      <c r="DZ274" s="136">
        <f t="shared" ca="1" si="320"/>
        <v>17.226534485903606</v>
      </c>
      <c r="EA274" s="136">
        <f t="shared" ca="1" si="320"/>
        <v>17.716097361556599</v>
      </c>
      <c r="EB274" s="136">
        <f t="shared" ca="1" si="320"/>
        <v>19.065148631373056</v>
      </c>
      <c r="EC274" s="136">
        <f t="shared" ca="1" si="320"/>
        <v>22.001373357289719</v>
      </c>
      <c r="ED274" s="136">
        <f t="shared" ca="1" si="320"/>
        <v>28.903154724747353</v>
      </c>
      <c r="EE274" s="136" t="e">
        <f t="shared" si="320"/>
        <v>#DIV/0!</v>
      </c>
      <c r="EF274" s="136" t="e">
        <f t="shared" si="320"/>
        <v>#DIV/0!</v>
      </c>
      <c r="EG274" s="136" t="e">
        <f t="shared" si="320"/>
        <v>#DIV/0!</v>
      </c>
      <c r="EI274" s="80">
        <f t="shared" si="321"/>
        <v>10</v>
      </c>
      <c r="EJ274" s="136">
        <f t="shared" ca="1" si="322"/>
        <v>-23.256871205062573</v>
      </c>
      <c r="EK274" s="136">
        <f t="shared" ca="1" si="322"/>
        <v>-20.721261075263271</v>
      </c>
      <c r="EL274" s="136">
        <f t="shared" ca="1" si="322"/>
        <v>-19.016103986457932</v>
      </c>
      <c r="EM274" s="136">
        <f t="shared" ca="1" si="322"/>
        <v>-17.917351362466484</v>
      </c>
      <c r="EN274" s="136">
        <f t="shared" ca="1" si="322"/>
        <v>-17.324246978948235</v>
      </c>
      <c r="EO274" s="136">
        <f t="shared" ca="1" si="322"/>
        <v>-17.226534485903606</v>
      </c>
      <c r="EP274" s="136">
        <f t="shared" ca="1" si="322"/>
        <v>-17.716097361556599</v>
      </c>
      <c r="EQ274" s="136">
        <f t="shared" ca="1" si="322"/>
        <v>-19.065148631373056</v>
      </c>
      <c r="ER274" s="136">
        <f t="shared" ca="1" si="322"/>
        <v>-22.001373357289719</v>
      </c>
      <c r="ES274" s="136">
        <f t="shared" ca="1" si="322"/>
        <v>-28.903154724747353</v>
      </c>
      <c r="ET274" s="136" t="e">
        <f t="shared" si="322"/>
        <v>#DIV/0!</v>
      </c>
      <c r="EU274" s="136" t="e">
        <f t="shared" si="322"/>
        <v>#DIV/0!</v>
      </c>
      <c r="EV274" s="136" t="e">
        <f t="shared" si="322"/>
        <v>#DIV/0!</v>
      </c>
    </row>
    <row r="275" spans="1:152">
      <c r="S275" s="25">
        <f t="shared" si="306"/>
        <v>20</v>
      </c>
      <c r="T275" s="399">
        <f t="shared" ca="1" si="307"/>
        <v>14.429453969931503</v>
      </c>
      <c r="U275" s="399">
        <f t="shared" ca="1" si="307"/>
        <v>13.59951859247813</v>
      </c>
      <c r="V275" s="399">
        <f t="shared" ca="1" si="307"/>
        <v>13.058969789641859</v>
      </c>
      <c r="W275" s="399">
        <f t="shared" ca="1" si="307"/>
        <v>12.789218487838404</v>
      </c>
      <c r="X275" s="399">
        <f t="shared" ca="1" si="307"/>
        <v>12.810124393800983</v>
      </c>
      <c r="Y275" s="399">
        <f t="shared" ca="1" si="307"/>
        <v>13.196216802064814</v>
      </c>
      <c r="Z275" s="399">
        <f t="shared" ca="1" si="307"/>
        <v>14.12763607822964</v>
      </c>
      <c r="AA275" s="399">
        <f t="shared" ca="1" si="307"/>
        <v>16.04866413279613</v>
      </c>
      <c r="AB275" s="399">
        <f t="shared" ca="1" si="307"/>
        <v>20.292580789792741</v>
      </c>
      <c r="AC275" s="399" t="e">
        <f t="shared" si="307"/>
        <v>#DIV/0!</v>
      </c>
      <c r="AD275" s="399" t="e">
        <f t="shared" si="307"/>
        <v>#DIV/0!</v>
      </c>
      <c r="AE275" s="399"/>
      <c r="AF275" s="399"/>
      <c r="AH275" s="80">
        <f t="shared" si="308"/>
        <v>20</v>
      </c>
      <c r="AI275" s="136">
        <f t="shared" ca="1" si="297"/>
        <v>-13.800270457542707</v>
      </c>
      <c r="AJ275" s="136">
        <f t="shared" ca="1" si="297"/>
        <v>-12.204213071118431</v>
      </c>
      <c r="AK275" s="136">
        <f t="shared" ca="1" si="297"/>
        <v>-10.850188497382748</v>
      </c>
      <c r="AL275" s="136">
        <f t="shared" ca="1" si="297"/>
        <v>-9.6588259392953546</v>
      </c>
      <c r="AM275" s="136">
        <f t="shared" ca="1" si="297"/>
        <v>-8.5637482018476625</v>
      </c>
      <c r="AN275" s="136">
        <f t="shared" ca="1" si="297"/>
        <v>-7.4964502656793925</v>
      </c>
      <c r="AO275" s="136">
        <f t="shared" ca="1" si="297"/>
        <v>-6.3628170800542758</v>
      </c>
      <c r="AP275" s="136">
        <f t="shared" ca="1" si="297"/>
        <v>-4.9841417734283242</v>
      </c>
      <c r="AQ275" s="136">
        <f t="shared" ca="1" si="297"/>
        <v>-2.876311310963203</v>
      </c>
      <c r="AR275" s="136" t="e">
        <f t="shared" si="297"/>
        <v>#DIV/0!</v>
      </c>
      <c r="AS275" s="136" t="e">
        <f t="shared" si="297"/>
        <v>#DIV/0!</v>
      </c>
      <c r="AT275" s="136" t="e">
        <f t="shared" si="297"/>
        <v>#DIV/0!</v>
      </c>
      <c r="AU275" s="136" t="e">
        <f t="shared" si="297"/>
        <v>#DIV/0!</v>
      </c>
      <c r="AW275" s="80">
        <f t="shared" si="309"/>
        <v>20</v>
      </c>
      <c r="AX275" s="136">
        <f t="shared" ca="1" si="310"/>
        <v>9.8155984711430495</v>
      </c>
      <c r="AY275" s="136">
        <f t="shared" ca="1" si="310"/>
        <v>8.1724728582218376</v>
      </c>
      <c r="AZ275" s="136">
        <f t="shared" ca="1" si="310"/>
        <v>6.6795062380886217</v>
      </c>
      <c r="BA275" s="136">
        <f t="shared" ca="1" si="310"/>
        <v>5.2412535463900385</v>
      </c>
      <c r="BB275" s="136">
        <f t="shared" ca="1" si="310"/>
        <v>3.7564582214850137</v>
      </c>
      <c r="BC275" s="136">
        <f t="shared" ca="1" si="310"/>
        <v>2.0879031259050924</v>
      </c>
      <c r="BD275" s="136">
        <f t="shared" ca="1" si="310"/>
        <v>-1.7763568394002505E-15</v>
      </c>
      <c r="BE275" s="136">
        <f t="shared" ca="1" si="310"/>
        <v>-3.0164844985769381</v>
      </c>
      <c r="BF275" s="136">
        <f t="shared" ca="1" si="310"/>
        <v>-8.4195982591068042</v>
      </c>
      <c r="BG275" s="136" t="e">
        <f t="shared" si="310"/>
        <v>#DIV/0!</v>
      </c>
      <c r="BH275" s="136" t="e">
        <f t="shared" si="310"/>
        <v>#DIV/0!</v>
      </c>
      <c r="BI275" s="136" t="e">
        <f t="shared" si="310"/>
        <v>#DIV/0!</v>
      </c>
      <c r="BJ275" s="136" t="e">
        <f t="shared" si="310"/>
        <v>#DIV/0!</v>
      </c>
      <c r="BK275" s="62"/>
      <c r="BL275" s="80">
        <f t="shared" si="311"/>
        <v>20</v>
      </c>
      <c r="BM275" s="136">
        <f t="shared" ca="1" si="312"/>
        <v>-19.043309468719954</v>
      </c>
      <c r="BN275" s="136">
        <f t="shared" ca="1" si="312"/>
        <v>-19.026564326734423</v>
      </c>
      <c r="BO275" s="136">
        <f t="shared" ca="1" si="312"/>
        <v>-19.438433341195093</v>
      </c>
      <c r="BP275" s="136">
        <f t="shared" ca="1" si="312"/>
        <v>-20.337183429286771</v>
      </c>
      <c r="BQ275" s="136">
        <f t="shared" ca="1" si="312"/>
        <v>-21.863790566116958</v>
      </c>
      <c r="BR275" s="136">
        <f t="shared" ca="1" si="312"/>
        <v>-24.304530478224535</v>
      </c>
      <c r="BS275" s="136">
        <f t="shared" ca="1" si="312"/>
        <v>-28.255272156459284</v>
      </c>
      <c r="BT275" s="136">
        <f t="shared" ca="1" si="312"/>
        <v>-35.113812764169197</v>
      </c>
      <c r="BU275" s="136">
        <f t="shared" ca="1" si="312"/>
        <v>-49.004759838692294</v>
      </c>
      <c r="BV275" s="136" t="e">
        <f t="shared" si="312"/>
        <v>#DIV/0!</v>
      </c>
      <c r="BW275" s="136" t="e">
        <f t="shared" si="312"/>
        <v>#DIV/0!</v>
      </c>
      <c r="BX275" s="136" t="e">
        <f t="shared" si="312"/>
        <v>#DIV/0!</v>
      </c>
      <c r="BY275" s="136" t="e">
        <f t="shared" si="312"/>
        <v>#DIV/0!</v>
      </c>
      <c r="BZ275" s="62"/>
      <c r="CA275" s="80">
        <f t="shared" si="313"/>
        <v>20</v>
      </c>
      <c r="CB275" s="136">
        <f t="shared" ca="1" si="314"/>
        <v>14.429453969931503</v>
      </c>
      <c r="CC275" s="136">
        <f t="shared" ca="1" si="314"/>
        <v>13.59951859247813</v>
      </c>
      <c r="CD275" s="136">
        <f t="shared" ca="1" si="314"/>
        <v>13.058969789641859</v>
      </c>
      <c r="CE275" s="136">
        <f t="shared" ca="1" si="314"/>
        <v>12.789218487838404</v>
      </c>
      <c r="CF275" s="136">
        <f t="shared" ca="1" si="314"/>
        <v>12.810124393800983</v>
      </c>
      <c r="CG275" s="136">
        <f t="shared" ca="1" si="314"/>
        <v>13.196216802064814</v>
      </c>
      <c r="CH275" s="136">
        <f t="shared" ca="1" si="314"/>
        <v>14.12763607822964</v>
      </c>
      <c r="CI275" s="136">
        <f t="shared" ca="1" si="314"/>
        <v>16.04866413279613</v>
      </c>
      <c r="CJ275" s="136">
        <f t="shared" ca="1" si="314"/>
        <v>20.292580789792741</v>
      </c>
      <c r="CK275" s="136" t="e">
        <f t="shared" si="314"/>
        <v>#DIV/0!</v>
      </c>
      <c r="CL275" s="136" t="e">
        <f t="shared" si="314"/>
        <v>#DIV/0!</v>
      </c>
      <c r="CM275" s="136" t="e">
        <f t="shared" si="314"/>
        <v>#DIV/0!</v>
      </c>
      <c r="CN275" s="136" t="e">
        <f t="shared" si="314"/>
        <v>#DIV/0!</v>
      </c>
      <c r="CP275" s="80">
        <f t="shared" si="315"/>
        <v>20</v>
      </c>
      <c r="CQ275" s="136">
        <f t="shared" ca="1" si="316"/>
        <v>-14.429453969931503</v>
      </c>
      <c r="CR275" s="136">
        <f t="shared" ca="1" si="316"/>
        <v>-13.59951859247813</v>
      </c>
      <c r="CS275" s="136">
        <f t="shared" ca="1" si="316"/>
        <v>-13.058969789641859</v>
      </c>
      <c r="CT275" s="136">
        <f t="shared" ca="1" si="316"/>
        <v>-12.789218487838404</v>
      </c>
      <c r="CU275" s="136">
        <f t="shared" ca="1" si="316"/>
        <v>-12.810124393800983</v>
      </c>
      <c r="CV275" s="136">
        <f t="shared" ca="1" si="316"/>
        <v>-13.196216802064814</v>
      </c>
      <c r="CW275" s="136">
        <f t="shared" ca="1" si="316"/>
        <v>-14.12763607822964</v>
      </c>
      <c r="CX275" s="136">
        <f t="shared" ca="1" si="316"/>
        <v>-16.04866413279613</v>
      </c>
      <c r="CY275" s="136">
        <f t="shared" ca="1" si="316"/>
        <v>-20.292580789792741</v>
      </c>
      <c r="CZ275" s="136" t="e">
        <f t="shared" si="316"/>
        <v>#DIV/0!</v>
      </c>
      <c r="DA275" s="136" t="e">
        <f t="shared" si="316"/>
        <v>#DIV/0!</v>
      </c>
      <c r="DB275" s="136" t="e">
        <f t="shared" si="316"/>
        <v>#DIV/0!</v>
      </c>
      <c r="DC275" s="136" t="e">
        <f t="shared" si="316"/>
        <v>#DIV/0!</v>
      </c>
      <c r="DE275" s="80">
        <f t="shared" si="317"/>
        <v>20</v>
      </c>
      <c r="DF275" s="136">
        <f t="shared" ca="1" si="318"/>
        <v>9.8155984711430495</v>
      </c>
      <c r="DG275" s="136">
        <f t="shared" ca="1" si="318"/>
        <v>8.1724728582218376</v>
      </c>
      <c r="DH275" s="136">
        <f t="shared" ca="1" si="318"/>
        <v>6.6795062380886217</v>
      </c>
      <c r="DI275" s="136">
        <f t="shared" ca="1" si="318"/>
        <v>5.2412535463900385</v>
      </c>
      <c r="DJ275" s="136">
        <f t="shared" ca="1" si="318"/>
        <v>3.7564582214850137</v>
      </c>
      <c r="DK275" s="136">
        <f t="shared" ca="1" si="318"/>
        <v>2.0879031259050924</v>
      </c>
      <c r="DL275" s="136">
        <f t="shared" ca="1" si="318"/>
        <v>-1.7763568394002505E-15</v>
      </c>
      <c r="DM275" s="136">
        <f t="shared" ca="1" si="318"/>
        <v>-3.0164844985769381</v>
      </c>
      <c r="DN275" s="136">
        <f t="shared" ca="1" si="318"/>
        <v>-8.4195982591068042</v>
      </c>
      <c r="DO275" s="136" t="e">
        <f t="shared" si="318"/>
        <v>#DIV/0!</v>
      </c>
      <c r="DP275" s="136" t="e">
        <f t="shared" si="318"/>
        <v>#DIV/0!</v>
      </c>
      <c r="DQ275" s="136" t="e">
        <f t="shared" si="318"/>
        <v>#DIV/0!</v>
      </c>
      <c r="DR275" s="136" t="e">
        <f t="shared" si="318"/>
        <v>#DIV/0!</v>
      </c>
      <c r="DT275" s="80">
        <f t="shared" si="319"/>
        <v>20</v>
      </c>
      <c r="DU275" s="136">
        <f t="shared" ca="1" si="320"/>
        <v>14.429453969931503</v>
      </c>
      <c r="DV275" s="136">
        <f t="shared" ca="1" si="320"/>
        <v>13.59951859247813</v>
      </c>
      <c r="DW275" s="136">
        <f t="shared" ca="1" si="320"/>
        <v>13.058969789641859</v>
      </c>
      <c r="DX275" s="136">
        <f t="shared" ca="1" si="320"/>
        <v>12.789218487838404</v>
      </c>
      <c r="DY275" s="136">
        <f t="shared" ca="1" si="320"/>
        <v>12.810124393800983</v>
      </c>
      <c r="DZ275" s="136">
        <f t="shared" ca="1" si="320"/>
        <v>13.196216802064814</v>
      </c>
      <c r="EA275" s="136">
        <f t="shared" ca="1" si="320"/>
        <v>14.12763607822964</v>
      </c>
      <c r="EB275" s="136">
        <f t="shared" ca="1" si="320"/>
        <v>16.04866413279613</v>
      </c>
      <c r="EC275" s="136">
        <f t="shared" ca="1" si="320"/>
        <v>20.292580789792741</v>
      </c>
      <c r="ED275" s="136" t="e">
        <f t="shared" si="320"/>
        <v>#DIV/0!</v>
      </c>
      <c r="EE275" s="136" t="e">
        <f t="shared" si="320"/>
        <v>#DIV/0!</v>
      </c>
      <c r="EF275" s="136" t="e">
        <f t="shared" si="320"/>
        <v>#DIV/0!</v>
      </c>
      <c r="EG275" s="136" t="e">
        <f t="shared" si="320"/>
        <v>#DIV/0!</v>
      </c>
      <c r="EI275" s="80">
        <f t="shared" si="321"/>
        <v>20</v>
      </c>
      <c r="EJ275" s="136">
        <f t="shared" ca="1" si="322"/>
        <v>-14.429453969931503</v>
      </c>
      <c r="EK275" s="136">
        <f t="shared" ca="1" si="322"/>
        <v>-13.59951859247813</v>
      </c>
      <c r="EL275" s="136">
        <f t="shared" ca="1" si="322"/>
        <v>-13.058969789641859</v>
      </c>
      <c r="EM275" s="136">
        <f t="shared" ca="1" si="322"/>
        <v>-12.789218487838404</v>
      </c>
      <c r="EN275" s="136">
        <f t="shared" ca="1" si="322"/>
        <v>-12.810124393800983</v>
      </c>
      <c r="EO275" s="136">
        <f t="shared" ca="1" si="322"/>
        <v>-13.196216802064814</v>
      </c>
      <c r="EP275" s="136">
        <f t="shared" ca="1" si="322"/>
        <v>-14.12763607822964</v>
      </c>
      <c r="EQ275" s="136">
        <f t="shared" ca="1" si="322"/>
        <v>-16.04866413279613</v>
      </c>
      <c r="ER275" s="136">
        <f t="shared" ca="1" si="322"/>
        <v>-20.292580789792741</v>
      </c>
      <c r="ES275" s="136" t="e">
        <f t="shared" si="322"/>
        <v>#DIV/0!</v>
      </c>
      <c r="ET275" s="136" t="e">
        <f t="shared" si="322"/>
        <v>#DIV/0!</v>
      </c>
      <c r="EU275" s="136" t="e">
        <f t="shared" si="322"/>
        <v>#DIV/0!</v>
      </c>
      <c r="EV275" s="136" t="e">
        <f t="shared" si="322"/>
        <v>#DIV/0!</v>
      </c>
    </row>
    <row r="276" spans="1:152">
      <c r="S276" s="25">
        <f t="shared" si="306"/>
        <v>25</v>
      </c>
      <c r="T276" s="399">
        <f t="shared" ca="1" si="307"/>
        <v>12.144397518617415</v>
      </c>
      <c r="U276" s="399">
        <f t="shared" ca="1" si="307"/>
        <v>11.618399254778366</v>
      </c>
      <c r="V276" s="399">
        <f t="shared" ca="1" si="307"/>
        <v>11.328040377142724</v>
      </c>
      <c r="W276" s="399">
        <f t="shared" ca="1" si="307"/>
        <v>11.255354311741698</v>
      </c>
      <c r="X276" s="399">
        <f t="shared" ca="1" si="307"/>
        <v>11.443845188548908</v>
      </c>
      <c r="Y276" s="399">
        <f t="shared" ca="1" si="307"/>
        <v>11.99549517414782</v>
      </c>
      <c r="Z276" s="399">
        <f t="shared" ca="1" si="307"/>
        <v>13.145107091587926</v>
      </c>
      <c r="AA276" s="399">
        <f t="shared" ca="1" si="307"/>
        <v>15.578589327717978</v>
      </c>
      <c r="AB276" s="399" t="e">
        <f t="shared" si="307"/>
        <v>#DIV/0!</v>
      </c>
      <c r="AC276" s="399" t="e">
        <f t="shared" si="307"/>
        <v>#DIV/0!</v>
      </c>
      <c r="AD276" s="399" t="e">
        <f t="shared" si="307"/>
        <v>#DIV/0!</v>
      </c>
      <c r="AE276" s="399"/>
      <c r="AF276" s="399"/>
      <c r="AH276" s="80">
        <f t="shared" si="308"/>
        <v>25</v>
      </c>
      <c r="AI276" s="136">
        <f t="shared" ca="1" si="297"/>
        <v>-11.582788322991162</v>
      </c>
      <c r="AJ276" s="136">
        <f t="shared" ca="1" si="297"/>
        <v>-10.34996576065299</v>
      </c>
      <c r="AK276" s="136">
        <f t="shared" ca="1" si="297"/>
        <v>-9.2781907799817773</v>
      </c>
      <c r="AL276" s="136">
        <f t="shared" ca="1" si="297"/>
        <v>-8.2949185730323549</v>
      </c>
      <c r="AM276" s="136">
        <f t="shared" ca="1" si="297"/>
        <v>-7.3466300892634617</v>
      </c>
      <c r="AN276" s="136">
        <f t="shared" ca="1" si="297"/>
        <v>-6.3662355924482066</v>
      </c>
      <c r="AO276" s="136">
        <f t="shared" ca="1" si="297"/>
        <v>-5.2403781400279374</v>
      </c>
      <c r="AP276" s="136">
        <f t="shared" ca="1" si="297"/>
        <v>-2.345466162942377</v>
      </c>
      <c r="AQ276" s="136" t="e">
        <f t="shared" si="297"/>
        <v>#DIV/0!</v>
      </c>
      <c r="AR276" s="136" t="e">
        <f t="shared" si="297"/>
        <v>#DIV/0!</v>
      </c>
      <c r="AS276" s="136" t="e">
        <f t="shared" si="297"/>
        <v>#DIV/0!</v>
      </c>
      <c r="AT276" s="136" t="e">
        <f t="shared" si="297"/>
        <v>#DIV/0!</v>
      </c>
      <c r="AU276" s="136" t="e">
        <f t="shared" si="297"/>
        <v>#DIV/0!</v>
      </c>
      <c r="AW276" s="80">
        <f t="shared" si="309"/>
        <v>25</v>
      </c>
      <c r="AX276" s="136">
        <f t="shared" ca="1" si="310"/>
        <v>7.298650593079743</v>
      </c>
      <c r="AY276" s="136">
        <f t="shared" ca="1" si="310"/>
        <v>5.93787788160604</v>
      </c>
      <c r="AZ276" s="136">
        <f t="shared" ca="1" si="310"/>
        <v>4.6308227058880851</v>
      </c>
      <c r="BA276" s="136">
        <f t="shared" ca="1" si="310"/>
        <v>3.2914252524061789</v>
      </c>
      <c r="BB276" s="136">
        <f t="shared" ca="1" si="310"/>
        <v>1.8051035278454011</v>
      </c>
      <c r="BC276" s="136">
        <f t="shared" ca="1" si="310"/>
        <v>0</v>
      </c>
      <c r="BD276" s="136">
        <f t="shared" ca="1" si="310"/>
        <v>-2.4612827003614797</v>
      </c>
      <c r="BE276" s="136">
        <f t="shared" ca="1" si="310"/>
        <v>-9.0053225653559252</v>
      </c>
      <c r="BF276" s="136" t="e">
        <f t="shared" si="310"/>
        <v>#DIV/0!</v>
      </c>
      <c r="BG276" s="136" t="e">
        <f t="shared" si="310"/>
        <v>#DIV/0!</v>
      </c>
      <c r="BH276" s="136" t="e">
        <f t="shared" si="310"/>
        <v>#DIV/0!</v>
      </c>
      <c r="BI276" s="136" t="e">
        <f t="shared" si="310"/>
        <v>#DIV/0!</v>
      </c>
      <c r="BJ276" s="136" t="e">
        <f t="shared" si="310"/>
        <v>#DIV/0!</v>
      </c>
      <c r="BK276" s="62"/>
      <c r="BL276" s="80">
        <f t="shared" si="311"/>
        <v>25</v>
      </c>
      <c r="BM276" s="136">
        <f t="shared" ca="1" si="312"/>
        <v>-16.990144444155089</v>
      </c>
      <c r="BN276" s="136">
        <f t="shared" ca="1" si="312"/>
        <v>-17.298920627950693</v>
      </c>
      <c r="BO276" s="136">
        <f t="shared" ca="1" si="312"/>
        <v>-18.025258048397362</v>
      </c>
      <c r="BP276" s="136">
        <f t="shared" ca="1" si="312"/>
        <v>-19.219283371077221</v>
      </c>
      <c r="BQ276" s="136">
        <f t="shared" ca="1" si="312"/>
        <v>-21.082586849252412</v>
      </c>
      <c r="BR276" s="136">
        <f t="shared" ca="1" si="312"/>
        <v>-23.990990348295639</v>
      </c>
      <c r="BS276" s="136">
        <f t="shared" ca="1" si="312"/>
        <v>-28.751496883537328</v>
      </c>
      <c r="BT276" s="136">
        <f t="shared" ca="1" si="312"/>
        <v>-40.162501220791881</v>
      </c>
      <c r="BU276" s="136" t="e">
        <f t="shared" si="312"/>
        <v>#DIV/0!</v>
      </c>
      <c r="BV276" s="136" t="e">
        <f t="shared" si="312"/>
        <v>#DIV/0!</v>
      </c>
      <c r="BW276" s="136" t="e">
        <f t="shared" si="312"/>
        <v>#DIV/0!</v>
      </c>
      <c r="BX276" s="136" t="e">
        <f t="shared" si="312"/>
        <v>#DIV/0!</v>
      </c>
      <c r="BY276" s="136" t="e">
        <f t="shared" si="312"/>
        <v>#DIV/0!</v>
      </c>
      <c r="BZ276" s="62"/>
      <c r="CA276" s="80">
        <f t="shared" si="313"/>
        <v>25</v>
      </c>
      <c r="CB276" s="136">
        <f t="shared" ca="1" si="314"/>
        <v>12.144397518617415</v>
      </c>
      <c r="CC276" s="136">
        <f t="shared" ca="1" si="314"/>
        <v>11.618399254778366</v>
      </c>
      <c r="CD276" s="136">
        <f t="shared" ca="1" si="314"/>
        <v>11.328040377142724</v>
      </c>
      <c r="CE276" s="136">
        <f t="shared" ca="1" si="314"/>
        <v>11.255354311741698</v>
      </c>
      <c r="CF276" s="136">
        <f t="shared" ca="1" si="314"/>
        <v>11.443845188548908</v>
      </c>
      <c r="CG276" s="136">
        <f t="shared" ca="1" si="314"/>
        <v>11.99549517414782</v>
      </c>
      <c r="CH276" s="136">
        <f t="shared" ca="1" si="314"/>
        <v>13.145107091587926</v>
      </c>
      <c r="CI276" s="136">
        <f t="shared" ca="1" si="314"/>
        <v>15.578589327717978</v>
      </c>
      <c r="CJ276" s="136" t="e">
        <f t="shared" si="314"/>
        <v>#DIV/0!</v>
      </c>
      <c r="CK276" s="136" t="e">
        <f t="shared" si="314"/>
        <v>#DIV/0!</v>
      </c>
      <c r="CL276" s="136" t="e">
        <f t="shared" si="314"/>
        <v>#DIV/0!</v>
      </c>
      <c r="CM276" s="136" t="e">
        <f t="shared" si="314"/>
        <v>#DIV/0!</v>
      </c>
      <c r="CN276" s="136" t="e">
        <f t="shared" si="314"/>
        <v>#DIV/0!</v>
      </c>
      <c r="CP276" s="80">
        <f t="shared" si="315"/>
        <v>25</v>
      </c>
      <c r="CQ276" s="136">
        <f t="shared" ca="1" si="316"/>
        <v>-12.144397518617415</v>
      </c>
      <c r="CR276" s="136">
        <f t="shared" ca="1" si="316"/>
        <v>-11.618399254778366</v>
      </c>
      <c r="CS276" s="136">
        <f t="shared" ca="1" si="316"/>
        <v>-11.328040377142724</v>
      </c>
      <c r="CT276" s="136">
        <f t="shared" ca="1" si="316"/>
        <v>-11.255354311741698</v>
      </c>
      <c r="CU276" s="136">
        <f t="shared" ca="1" si="316"/>
        <v>-11.443845188548908</v>
      </c>
      <c r="CV276" s="136">
        <f t="shared" ca="1" si="316"/>
        <v>-11.99549517414782</v>
      </c>
      <c r="CW276" s="136">
        <f t="shared" ca="1" si="316"/>
        <v>-13.145107091587926</v>
      </c>
      <c r="CX276" s="136">
        <f t="shared" ca="1" si="316"/>
        <v>-15.578589327717978</v>
      </c>
      <c r="CY276" s="136" t="e">
        <f t="shared" si="316"/>
        <v>#DIV/0!</v>
      </c>
      <c r="CZ276" s="136" t="e">
        <f t="shared" si="316"/>
        <v>#DIV/0!</v>
      </c>
      <c r="DA276" s="136" t="e">
        <f t="shared" si="316"/>
        <v>#DIV/0!</v>
      </c>
      <c r="DB276" s="136" t="e">
        <f t="shared" si="316"/>
        <v>#DIV/0!</v>
      </c>
      <c r="DC276" s="136" t="e">
        <f t="shared" si="316"/>
        <v>#DIV/0!</v>
      </c>
      <c r="DE276" s="80">
        <f t="shared" si="317"/>
        <v>25</v>
      </c>
      <c r="DF276" s="136">
        <f t="shared" ca="1" si="318"/>
        <v>7.298650593079743</v>
      </c>
      <c r="DG276" s="136">
        <f t="shared" ca="1" si="318"/>
        <v>5.93787788160604</v>
      </c>
      <c r="DH276" s="136">
        <f t="shared" ca="1" si="318"/>
        <v>4.6308227058880851</v>
      </c>
      <c r="DI276" s="136">
        <f t="shared" ca="1" si="318"/>
        <v>3.2914252524061789</v>
      </c>
      <c r="DJ276" s="136">
        <f t="shared" ca="1" si="318"/>
        <v>1.8051035278454011</v>
      </c>
      <c r="DK276" s="136">
        <f t="shared" ca="1" si="318"/>
        <v>0</v>
      </c>
      <c r="DL276" s="136">
        <f t="shared" ca="1" si="318"/>
        <v>-2.4612827003614797</v>
      </c>
      <c r="DM276" s="136">
        <f t="shared" ca="1" si="318"/>
        <v>-9.0053225653559252</v>
      </c>
      <c r="DN276" s="136" t="e">
        <f t="shared" si="318"/>
        <v>#DIV/0!</v>
      </c>
      <c r="DO276" s="136" t="e">
        <f t="shared" si="318"/>
        <v>#DIV/0!</v>
      </c>
      <c r="DP276" s="136" t="e">
        <f t="shared" si="318"/>
        <v>#DIV/0!</v>
      </c>
      <c r="DQ276" s="136" t="e">
        <f t="shared" si="318"/>
        <v>#DIV/0!</v>
      </c>
      <c r="DR276" s="136" t="e">
        <f t="shared" si="318"/>
        <v>#DIV/0!</v>
      </c>
      <c r="DT276" s="80">
        <f t="shared" si="319"/>
        <v>25</v>
      </c>
      <c r="DU276" s="136">
        <f t="shared" ca="1" si="320"/>
        <v>12.144397518617415</v>
      </c>
      <c r="DV276" s="136">
        <f t="shared" ca="1" si="320"/>
        <v>11.618399254778366</v>
      </c>
      <c r="DW276" s="136">
        <f t="shared" ca="1" si="320"/>
        <v>11.328040377142724</v>
      </c>
      <c r="DX276" s="136">
        <f t="shared" ca="1" si="320"/>
        <v>11.255354311741698</v>
      </c>
      <c r="DY276" s="136">
        <f t="shared" ca="1" si="320"/>
        <v>11.443845188548908</v>
      </c>
      <c r="DZ276" s="136">
        <f t="shared" ca="1" si="320"/>
        <v>11.99549517414782</v>
      </c>
      <c r="EA276" s="136">
        <f t="shared" ca="1" si="320"/>
        <v>13.145107091587926</v>
      </c>
      <c r="EB276" s="136">
        <f t="shared" ca="1" si="320"/>
        <v>15.578589327717978</v>
      </c>
      <c r="EC276" s="136" t="e">
        <f t="shared" si="320"/>
        <v>#DIV/0!</v>
      </c>
      <c r="ED276" s="136" t="e">
        <f t="shared" si="320"/>
        <v>#DIV/0!</v>
      </c>
      <c r="EE276" s="136" t="e">
        <f t="shared" si="320"/>
        <v>#DIV/0!</v>
      </c>
      <c r="EF276" s="136" t="e">
        <f t="shared" si="320"/>
        <v>#DIV/0!</v>
      </c>
      <c r="EG276" s="136" t="e">
        <f t="shared" si="320"/>
        <v>#DIV/0!</v>
      </c>
      <c r="EI276" s="80">
        <f t="shared" si="321"/>
        <v>25</v>
      </c>
      <c r="EJ276" s="136">
        <f t="shared" ca="1" si="322"/>
        <v>-12.144397518617415</v>
      </c>
      <c r="EK276" s="136">
        <f t="shared" ca="1" si="322"/>
        <v>-11.618399254778366</v>
      </c>
      <c r="EL276" s="136">
        <f t="shared" ca="1" si="322"/>
        <v>-11.328040377142724</v>
      </c>
      <c r="EM276" s="136">
        <f t="shared" ca="1" si="322"/>
        <v>-11.255354311741698</v>
      </c>
      <c r="EN276" s="136">
        <f t="shared" ca="1" si="322"/>
        <v>-11.443845188548908</v>
      </c>
      <c r="EO276" s="136">
        <f t="shared" ca="1" si="322"/>
        <v>-11.99549517414782</v>
      </c>
      <c r="EP276" s="136">
        <f t="shared" ca="1" si="322"/>
        <v>-13.145107091587926</v>
      </c>
      <c r="EQ276" s="136">
        <f t="shared" ca="1" si="322"/>
        <v>-15.578589327717978</v>
      </c>
      <c r="ER276" s="136" t="e">
        <f t="shared" si="322"/>
        <v>#DIV/0!</v>
      </c>
      <c r="ES276" s="136" t="e">
        <f t="shared" si="322"/>
        <v>#DIV/0!</v>
      </c>
      <c r="ET276" s="136" t="e">
        <f t="shared" si="322"/>
        <v>#DIV/0!</v>
      </c>
      <c r="EU276" s="136" t="e">
        <f t="shared" si="322"/>
        <v>#DIV/0!</v>
      </c>
      <c r="EV276" s="136" t="e">
        <f t="shared" si="322"/>
        <v>#DIV/0!</v>
      </c>
    </row>
    <row r="277" spans="1:152">
      <c r="S277" s="25">
        <f t="shared" si="306"/>
        <v>30</v>
      </c>
      <c r="T277" s="399">
        <f t="shared" ca="1" si="307"/>
        <v>10.479008993585852</v>
      </c>
      <c r="U277" s="399">
        <f t="shared" ca="1" si="307"/>
        <v>10.169656289473378</v>
      </c>
      <c r="V277" s="399">
        <f t="shared" ca="1" si="307"/>
        <v>10.032035426932975</v>
      </c>
      <c r="W277" s="399">
        <f t="shared" ca="1" si="307"/>
        <v>10.09011882751876</v>
      </c>
      <c r="X277" s="399">
        <f t="shared" ca="1" si="307"/>
        <v>10.404225771631291</v>
      </c>
      <c r="Y277" s="399">
        <f t="shared" ca="1" si="307"/>
        <v>11.108313676159723</v>
      </c>
      <c r="Z277" s="399">
        <f t="shared" ca="1" si="307"/>
        <v>12.530289995585033</v>
      </c>
      <c r="AA277" s="399" t="e">
        <f t="shared" ca="1" si="307"/>
        <v>#DIV/0!</v>
      </c>
      <c r="AB277" s="399" t="e">
        <f t="shared" si="307"/>
        <v>#DIV/0!</v>
      </c>
      <c r="AC277" s="399" t="e">
        <f t="shared" si="307"/>
        <v>#DIV/0!</v>
      </c>
      <c r="AD277" s="399" t="e">
        <f t="shared" si="307"/>
        <v>#DIV/0!</v>
      </c>
      <c r="AE277" s="399"/>
      <c r="AF277" s="399"/>
      <c r="AH277" s="80">
        <f t="shared" si="308"/>
        <v>30</v>
      </c>
      <c r="AI277" s="136">
        <f t="shared" ca="1" si="297"/>
        <v>-9.963652842538627</v>
      </c>
      <c r="AJ277" s="136">
        <f t="shared" ca="1" si="297"/>
        <v>-8.9837182130996904</v>
      </c>
      <c r="AK277" s="136">
        <f t="shared" ca="1" si="297"/>
        <v>-8.0864396076196847</v>
      </c>
      <c r="AL277" s="136">
        <f t="shared" ca="1" si="297"/>
        <v>-7.22961805198028</v>
      </c>
      <c r="AM277" s="136">
        <f t="shared" ca="1" si="297"/>
        <v>-6.3628170800542758</v>
      </c>
      <c r="AN277" s="136">
        <f t="shared" ca="1" si="297"/>
        <v>-5.408547139774301</v>
      </c>
      <c r="AO277" s="136">
        <f t="shared" ca="1" si="297"/>
        <v>-4.2066300688343112</v>
      </c>
      <c r="AP277" s="136" t="e">
        <f t="shared" ca="1" si="297"/>
        <v>#DIV/0!</v>
      </c>
      <c r="AQ277" s="136" t="e">
        <f t="shared" si="297"/>
        <v>#DIV/0!</v>
      </c>
      <c r="AR277" s="136" t="e">
        <f t="shared" si="297"/>
        <v>#DIV/0!</v>
      </c>
      <c r="AS277" s="136" t="e">
        <f t="shared" si="297"/>
        <v>#DIV/0!</v>
      </c>
      <c r="AT277" s="136" t="e">
        <f t="shared" si="297"/>
        <v>#DIV/0!</v>
      </c>
      <c r="AU277" s="136" t="e">
        <f t="shared" si="297"/>
        <v>#DIV/0!</v>
      </c>
      <c r="AW277" s="80">
        <f t="shared" si="309"/>
        <v>30</v>
      </c>
      <c r="AX277" s="136">
        <f t="shared" ca="1" si="310"/>
        <v>5.3598872705228207</v>
      </c>
      <c r="AY277" s="136">
        <f t="shared" ca="1" si="310"/>
        <v>4.1677094768109635</v>
      </c>
      <c r="AZ277" s="136">
        <f t="shared" ca="1" si="310"/>
        <v>2.9418076514516578</v>
      </c>
      <c r="BA277" s="136">
        <f t="shared" ca="1" si="310"/>
        <v>1.5964568449219358</v>
      </c>
      <c r="BB277" s="136">
        <f t="shared" ca="1" si="310"/>
        <v>-3.5527136788005009E-15</v>
      </c>
      <c r="BC277" s="136">
        <f t="shared" ca="1" si="310"/>
        <v>-2.0879031259050924</v>
      </c>
      <c r="BD277" s="136">
        <f t="shared" ca="1" si="310"/>
        <v>-5.2161144483745403</v>
      </c>
      <c r="BE277" s="136" t="e">
        <f t="shared" ca="1" si="310"/>
        <v>#DIV/0!</v>
      </c>
      <c r="BF277" s="136" t="e">
        <f t="shared" si="310"/>
        <v>#DIV/0!</v>
      </c>
      <c r="BG277" s="136" t="e">
        <f t="shared" si="310"/>
        <v>#DIV/0!</v>
      </c>
      <c r="BH277" s="136" t="e">
        <f t="shared" si="310"/>
        <v>#DIV/0!</v>
      </c>
      <c r="BI277" s="136" t="e">
        <f t="shared" si="310"/>
        <v>#DIV/0!</v>
      </c>
      <c r="BJ277" s="136" t="e">
        <f t="shared" si="310"/>
        <v>#DIV/0!</v>
      </c>
      <c r="BK277" s="62"/>
      <c r="BL277" s="80">
        <f t="shared" si="311"/>
        <v>30</v>
      </c>
      <c r="BM277" s="136">
        <f t="shared" ca="1" si="312"/>
        <v>-15.598130716648884</v>
      </c>
      <c r="BN277" s="136">
        <f t="shared" ca="1" si="312"/>
        <v>-16.171603102135794</v>
      </c>
      <c r="BO277" s="136">
        <f t="shared" ca="1" si="312"/>
        <v>-17.122263202414295</v>
      </c>
      <c r="BP277" s="136">
        <f t="shared" ca="1" si="312"/>
        <v>-18.583780810115581</v>
      </c>
      <c r="BQ277" s="136">
        <f t="shared" ca="1" si="312"/>
        <v>-20.808451543262581</v>
      </c>
      <c r="BR277" s="136">
        <f t="shared" ca="1" si="312"/>
        <v>-24.304530478224535</v>
      </c>
      <c r="BS277" s="136">
        <f t="shared" ca="1" si="312"/>
        <v>-30.276694439544606</v>
      </c>
      <c r="BT277" s="136" t="e">
        <f t="shared" ca="1" si="312"/>
        <v>#DIV/0!</v>
      </c>
      <c r="BU277" s="136" t="e">
        <f t="shared" si="312"/>
        <v>#DIV/0!</v>
      </c>
      <c r="BV277" s="136" t="e">
        <f t="shared" si="312"/>
        <v>#DIV/0!</v>
      </c>
      <c r="BW277" s="136" t="e">
        <f t="shared" si="312"/>
        <v>#DIV/0!</v>
      </c>
      <c r="BX277" s="136" t="e">
        <f t="shared" si="312"/>
        <v>#DIV/0!</v>
      </c>
      <c r="BY277" s="136" t="e">
        <f t="shared" si="312"/>
        <v>#DIV/0!</v>
      </c>
      <c r="BZ277" s="62"/>
      <c r="CA277" s="80">
        <f t="shared" si="313"/>
        <v>30</v>
      </c>
      <c r="CB277" s="136">
        <f t="shared" ca="1" si="314"/>
        <v>10.479008993585852</v>
      </c>
      <c r="CC277" s="136">
        <f t="shared" ca="1" si="314"/>
        <v>10.169656289473378</v>
      </c>
      <c r="CD277" s="136">
        <f t="shared" ca="1" si="314"/>
        <v>10.032035426932975</v>
      </c>
      <c r="CE277" s="136">
        <f t="shared" ca="1" si="314"/>
        <v>10.09011882751876</v>
      </c>
      <c r="CF277" s="136">
        <f t="shared" ca="1" si="314"/>
        <v>10.404225771631291</v>
      </c>
      <c r="CG277" s="136">
        <f t="shared" ca="1" si="314"/>
        <v>11.108313676159723</v>
      </c>
      <c r="CH277" s="136">
        <f t="shared" ca="1" si="314"/>
        <v>12.530289995585033</v>
      </c>
      <c r="CI277" s="136" t="e">
        <f t="shared" ca="1" si="314"/>
        <v>#DIV/0!</v>
      </c>
      <c r="CJ277" s="136" t="e">
        <f t="shared" si="314"/>
        <v>#DIV/0!</v>
      </c>
      <c r="CK277" s="136" t="e">
        <f t="shared" si="314"/>
        <v>#DIV/0!</v>
      </c>
      <c r="CL277" s="136" t="e">
        <f t="shared" si="314"/>
        <v>#DIV/0!</v>
      </c>
      <c r="CM277" s="136" t="e">
        <f t="shared" si="314"/>
        <v>#DIV/0!</v>
      </c>
      <c r="CN277" s="136" t="e">
        <f t="shared" si="314"/>
        <v>#DIV/0!</v>
      </c>
      <c r="CP277" s="80">
        <f t="shared" si="315"/>
        <v>30</v>
      </c>
      <c r="CQ277" s="136">
        <f t="shared" ca="1" si="316"/>
        <v>-10.479008993585852</v>
      </c>
      <c r="CR277" s="136">
        <f t="shared" ca="1" si="316"/>
        <v>-10.169656289473378</v>
      </c>
      <c r="CS277" s="136">
        <f t="shared" ca="1" si="316"/>
        <v>-10.032035426932975</v>
      </c>
      <c r="CT277" s="136">
        <f t="shared" ca="1" si="316"/>
        <v>-10.09011882751876</v>
      </c>
      <c r="CU277" s="136">
        <f t="shared" ca="1" si="316"/>
        <v>-10.404225771631291</v>
      </c>
      <c r="CV277" s="136">
        <f t="shared" ca="1" si="316"/>
        <v>-11.108313676159723</v>
      </c>
      <c r="CW277" s="136">
        <f t="shared" ca="1" si="316"/>
        <v>-12.530289995585033</v>
      </c>
      <c r="CX277" s="136" t="e">
        <f t="shared" ca="1" si="316"/>
        <v>#DIV/0!</v>
      </c>
      <c r="CY277" s="136" t="e">
        <f t="shared" si="316"/>
        <v>#DIV/0!</v>
      </c>
      <c r="CZ277" s="136" t="e">
        <f t="shared" si="316"/>
        <v>#DIV/0!</v>
      </c>
      <c r="DA277" s="136" t="e">
        <f t="shared" si="316"/>
        <v>#DIV/0!</v>
      </c>
      <c r="DB277" s="136" t="e">
        <f t="shared" si="316"/>
        <v>#DIV/0!</v>
      </c>
      <c r="DC277" s="136" t="e">
        <f t="shared" si="316"/>
        <v>#DIV/0!</v>
      </c>
      <c r="DE277" s="80">
        <f t="shared" si="317"/>
        <v>30</v>
      </c>
      <c r="DF277" s="136">
        <f t="shared" ca="1" si="318"/>
        <v>5.3598872705228207</v>
      </c>
      <c r="DG277" s="136">
        <f t="shared" ca="1" si="318"/>
        <v>4.1677094768109635</v>
      </c>
      <c r="DH277" s="136">
        <f t="shared" ca="1" si="318"/>
        <v>2.9418076514516578</v>
      </c>
      <c r="DI277" s="136">
        <f t="shared" ca="1" si="318"/>
        <v>1.5964568449219358</v>
      </c>
      <c r="DJ277" s="136">
        <f t="shared" ca="1" si="318"/>
        <v>-3.5527136788005009E-15</v>
      </c>
      <c r="DK277" s="136">
        <f t="shared" ca="1" si="318"/>
        <v>-2.0879031259050924</v>
      </c>
      <c r="DL277" s="136">
        <f t="shared" ca="1" si="318"/>
        <v>-5.2161144483745403</v>
      </c>
      <c r="DM277" s="136" t="e">
        <f t="shared" ca="1" si="318"/>
        <v>#DIV/0!</v>
      </c>
      <c r="DN277" s="136" t="e">
        <f t="shared" si="318"/>
        <v>#DIV/0!</v>
      </c>
      <c r="DO277" s="136" t="e">
        <f t="shared" si="318"/>
        <v>#DIV/0!</v>
      </c>
      <c r="DP277" s="136" t="e">
        <f t="shared" si="318"/>
        <v>#DIV/0!</v>
      </c>
      <c r="DQ277" s="136" t="e">
        <f t="shared" si="318"/>
        <v>#DIV/0!</v>
      </c>
      <c r="DR277" s="136" t="e">
        <f t="shared" si="318"/>
        <v>#DIV/0!</v>
      </c>
      <c r="DT277" s="80">
        <f t="shared" si="319"/>
        <v>30</v>
      </c>
      <c r="DU277" s="136">
        <f t="shared" ca="1" si="320"/>
        <v>10.479008993585852</v>
      </c>
      <c r="DV277" s="136">
        <f t="shared" ca="1" si="320"/>
        <v>10.169656289473378</v>
      </c>
      <c r="DW277" s="136">
        <f t="shared" ca="1" si="320"/>
        <v>10.032035426932975</v>
      </c>
      <c r="DX277" s="136">
        <f t="shared" ca="1" si="320"/>
        <v>10.09011882751876</v>
      </c>
      <c r="DY277" s="136">
        <f t="shared" ca="1" si="320"/>
        <v>10.404225771631291</v>
      </c>
      <c r="DZ277" s="136">
        <f t="shared" ca="1" si="320"/>
        <v>11.108313676159723</v>
      </c>
      <c r="EA277" s="136">
        <f t="shared" ca="1" si="320"/>
        <v>12.530289995585033</v>
      </c>
      <c r="EB277" s="136" t="e">
        <f t="shared" si="320"/>
        <v>#DIV/0!</v>
      </c>
      <c r="EC277" s="136" t="e">
        <f t="shared" si="320"/>
        <v>#DIV/0!</v>
      </c>
      <c r="ED277" s="136" t="e">
        <f t="shared" si="320"/>
        <v>#DIV/0!</v>
      </c>
      <c r="EE277" s="136" t="e">
        <f t="shared" si="320"/>
        <v>#DIV/0!</v>
      </c>
      <c r="EF277" s="136" t="e">
        <f t="shared" si="320"/>
        <v>#DIV/0!</v>
      </c>
      <c r="EG277" s="136" t="e">
        <f t="shared" si="320"/>
        <v>#DIV/0!</v>
      </c>
      <c r="EI277" s="80">
        <f t="shared" si="321"/>
        <v>30</v>
      </c>
      <c r="EJ277" s="136">
        <f t="shared" ca="1" si="322"/>
        <v>-10.479008993585852</v>
      </c>
      <c r="EK277" s="136">
        <f t="shared" ca="1" si="322"/>
        <v>-10.169656289473378</v>
      </c>
      <c r="EL277" s="136">
        <f t="shared" ca="1" si="322"/>
        <v>-10.032035426932975</v>
      </c>
      <c r="EM277" s="136">
        <f t="shared" ca="1" si="322"/>
        <v>-10.09011882751876</v>
      </c>
      <c r="EN277" s="136">
        <f t="shared" ca="1" si="322"/>
        <v>-10.404225771631291</v>
      </c>
      <c r="EO277" s="136">
        <f t="shared" ca="1" si="322"/>
        <v>-11.108313676159723</v>
      </c>
      <c r="EP277" s="136">
        <f t="shared" ca="1" si="322"/>
        <v>-12.530289995585033</v>
      </c>
      <c r="EQ277" s="136" t="e">
        <f t="shared" si="322"/>
        <v>#DIV/0!</v>
      </c>
      <c r="ER277" s="136" t="e">
        <f t="shared" si="322"/>
        <v>#DIV/0!</v>
      </c>
      <c r="ES277" s="136" t="e">
        <f t="shared" si="322"/>
        <v>#DIV/0!</v>
      </c>
      <c r="ET277" s="136" t="e">
        <f t="shared" si="322"/>
        <v>#DIV/0!</v>
      </c>
      <c r="EU277" s="136" t="e">
        <f t="shared" si="322"/>
        <v>#DIV/0!</v>
      </c>
      <c r="EV277" s="136" t="e">
        <f t="shared" si="322"/>
        <v>#DIV/0!</v>
      </c>
    </row>
    <row r="278" spans="1:152">
      <c r="S278" s="25">
        <f t="shared" si="306"/>
        <v>40</v>
      </c>
      <c r="T278" s="399">
        <f t="shared" ca="1" si="307"/>
        <v>8.2441533720779479</v>
      </c>
      <c r="U278" s="399">
        <f t="shared" ca="1" si="307"/>
        <v>8.1676373834694651</v>
      </c>
      <c r="V278" s="399">
        <f t="shared" ca="1" si="307"/>
        <v>8.234089599491071</v>
      </c>
      <c r="W278" s="399">
        <f t="shared" ca="1" si="307"/>
        <v>8.4936619825968229</v>
      </c>
      <c r="X278" s="399">
        <f t="shared" ca="1" si="307"/>
        <v>9.0536661723159693</v>
      </c>
      <c r="Y278" s="399">
        <f t="shared" ca="1" si="307"/>
        <v>10.166788415249613</v>
      </c>
      <c r="Z278" s="399">
        <f t="shared" ca="1" si="307"/>
        <v>12.568031108580055</v>
      </c>
      <c r="AA278" s="399" t="e">
        <f t="shared" si="307"/>
        <v>#DIV/0!</v>
      </c>
      <c r="AB278" s="399" t="e">
        <f t="shared" si="307"/>
        <v>#DIV/0!</v>
      </c>
      <c r="AC278" s="399" t="e">
        <f t="shared" si="307"/>
        <v>#DIV/0!</v>
      </c>
      <c r="AD278" s="399" t="e">
        <f t="shared" si="307"/>
        <v>#DIV/0!</v>
      </c>
      <c r="AE278" s="399"/>
      <c r="AF278" s="399"/>
      <c r="AH278" s="80">
        <f t="shared" si="308"/>
        <v>40</v>
      </c>
      <c r="AI278" s="136">
        <f t="shared" ca="1" si="297"/>
        <v>-7.7792602910370503</v>
      </c>
      <c r="AJ278" s="136">
        <f t="shared" ca="1" si="297"/>
        <v>-7.0644655089134085</v>
      </c>
      <c r="AK278" s="136">
        <f t="shared" ca="1" si="297"/>
        <v>-6.3628170800542749</v>
      </c>
      <c r="AL278" s="136">
        <f t="shared" ca="1" si="297"/>
        <v>-5.6331612070583432</v>
      </c>
      <c r="AM278" s="136">
        <f t="shared" ca="1" si="297"/>
        <v>-4.807289980362647</v>
      </c>
      <c r="AN278" s="136">
        <f t="shared" ca="1" si="297"/>
        <v>-3.7426550491563244</v>
      </c>
      <c r="AO278" s="136">
        <f t="shared" ca="1" si="297"/>
        <v>-2.0441438250268664</v>
      </c>
      <c r="AP278" s="136" t="e">
        <f t="shared" si="297"/>
        <v>#DIV/0!</v>
      </c>
      <c r="AQ278" s="136" t="e">
        <f t="shared" si="297"/>
        <v>#DIV/0!</v>
      </c>
      <c r="AR278" s="136" t="e">
        <f t="shared" si="297"/>
        <v>#DIV/0!</v>
      </c>
      <c r="AS278" s="136" t="e">
        <f t="shared" si="297"/>
        <v>#DIV/0!</v>
      </c>
      <c r="AT278" s="136" t="e">
        <f t="shared" si="297"/>
        <v>#DIV/0!</v>
      </c>
      <c r="AU278" s="136" t="e">
        <f t="shared" si="297"/>
        <v>#DIV/0!</v>
      </c>
      <c r="AW278" s="80">
        <f t="shared" si="309"/>
        <v>40</v>
      </c>
      <c r="AX278" s="136">
        <f t="shared" ca="1" si="310"/>
        <v>2.417526696986009</v>
      </c>
      <c r="AY278" s="136">
        <f t="shared" ca="1" si="310"/>
        <v>1.2922821654109864</v>
      </c>
      <c r="AZ278" s="136">
        <f t="shared" ca="1" si="310"/>
        <v>0</v>
      </c>
      <c r="BA278" s="136">
        <f t="shared" ca="1" si="310"/>
        <v>-1.5964568449219358</v>
      </c>
      <c r="BB278" s="136">
        <f t="shared" ca="1" si="310"/>
        <v>-3.7564582214850128</v>
      </c>
      <c r="BC278" s="136">
        <f t="shared" ca="1" si="310"/>
        <v>-7.0597460706539934</v>
      </c>
      <c r="BD278" s="136">
        <f t="shared" ca="1" si="310"/>
        <v>-13.159138148820226</v>
      </c>
      <c r="BE278" s="136" t="e">
        <f t="shared" si="310"/>
        <v>#DIV/0!</v>
      </c>
      <c r="BF278" s="136" t="e">
        <f t="shared" si="310"/>
        <v>#DIV/0!</v>
      </c>
      <c r="BG278" s="136" t="e">
        <f t="shared" si="310"/>
        <v>#DIV/0!</v>
      </c>
      <c r="BH278" s="136" t="e">
        <f t="shared" si="310"/>
        <v>#DIV/0!</v>
      </c>
      <c r="BI278" s="136" t="e">
        <f t="shared" si="310"/>
        <v>#DIV/0!</v>
      </c>
      <c r="BJ278" s="136" t="e">
        <f t="shared" si="310"/>
        <v>#DIV/0!</v>
      </c>
      <c r="BK278" s="62"/>
      <c r="BL278" s="80">
        <f t="shared" si="311"/>
        <v>40</v>
      </c>
      <c r="BM278" s="136">
        <f t="shared" ca="1" si="312"/>
        <v>-14.070780047169887</v>
      </c>
      <c r="BN278" s="136">
        <f t="shared" ca="1" si="312"/>
        <v>-15.042992601527946</v>
      </c>
      <c r="BO278" s="136">
        <f t="shared" ca="1" si="312"/>
        <v>-16.468179198982138</v>
      </c>
      <c r="BP278" s="136">
        <f t="shared" ca="1" si="312"/>
        <v>-18.583780810115581</v>
      </c>
      <c r="BQ278" s="136">
        <f t="shared" ca="1" si="312"/>
        <v>-21.863790566116954</v>
      </c>
      <c r="BR278" s="136">
        <f t="shared" ca="1" si="312"/>
        <v>-27.393322901153219</v>
      </c>
      <c r="BS278" s="136">
        <f t="shared" ca="1" si="312"/>
        <v>-38.295200365980335</v>
      </c>
      <c r="BT278" s="136" t="e">
        <f t="shared" si="312"/>
        <v>#DIV/0!</v>
      </c>
      <c r="BU278" s="136" t="e">
        <f t="shared" si="312"/>
        <v>#DIV/0!</v>
      </c>
      <c r="BV278" s="136" t="e">
        <f t="shared" si="312"/>
        <v>#DIV/0!</v>
      </c>
      <c r="BW278" s="136" t="e">
        <f t="shared" si="312"/>
        <v>#DIV/0!</v>
      </c>
      <c r="BX278" s="136" t="e">
        <f t="shared" si="312"/>
        <v>#DIV/0!</v>
      </c>
      <c r="BY278" s="136" t="e">
        <f t="shared" si="312"/>
        <v>#DIV/0!</v>
      </c>
      <c r="BZ278" s="62"/>
      <c r="CA278" s="80">
        <f t="shared" si="313"/>
        <v>40</v>
      </c>
      <c r="CB278" s="136">
        <f t="shared" ca="1" si="314"/>
        <v>8.2441533720779479</v>
      </c>
      <c r="CC278" s="136">
        <f t="shared" ca="1" si="314"/>
        <v>8.1676373834694651</v>
      </c>
      <c r="CD278" s="136">
        <f t="shared" ca="1" si="314"/>
        <v>8.234089599491071</v>
      </c>
      <c r="CE278" s="136">
        <f t="shared" ca="1" si="314"/>
        <v>8.4936619825968229</v>
      </c>
      <c r="CF278" s="136">
        <f t="shared" ca="1" si="314"/>
        <v>9.0536661723159693</v>
      </c>
      <c r="CG278" s="136">
        <f t="shared" ca="1" si="314"/>
        <v>10.166788415249613</v>
      </c>
      <c r="CH278" s="136">
        <f t="shared" ca="1" si="314"/>
        <v>12.568031108580055</v>
      </c>
      <c r="CI278" s="136" t="e">
        <f t="shared" si="314"/>
        <v>#DIV/0!</v>
      </c>
      <c r="CJ278" s="136" t="e">
        <f t="shared" si="314"/>
        <v>#DIV/0!</v>
      </c>
      <c r="CK278" s="136" t="e">
        <f t="shared" si="314"/>
        <v>#DIV/0!</v>
      </c>
      <c r="CL278" s="136" t="e">
        <f t="shared" si="314"/>
        <v>#DIV/0!</v>
      </c>
      <c r="CM278" s="136" t="e">
        <f t="shared" si="314"/>
        <v>#DIV/0!</v>
      </c>
      <c r="CN278" s="136" t="e">
        <f t="shared" si="314"/>
        <v>#DIV/0!</v>
      </c>
      <c r="CP278" s="80">
        <f t="shared" si="315"/>
        <v>40</v>
      </c>
      <c r="CQ278" s="136">
        <f t="shared" ca="1" si="316"/>
        <v>-8.2441533720779479</v>
      </c>
      <c r="CR278" s="136">
        <f t="shared" ca="1" si="316"/>
        <v>-8.1676373834694651</v>
      </c>
      <c r="CS278" s="136">
        <f t="shared" ca="1" si="316"/>
        <v>-8.234089599491071</v>
      </c>
      <c r="CT278" s="136">
        <f t="shared" ca="1" si="316"/>
        <v>-8.4936619825968229</v>
      </c>
      <c r="CU278" s="136">
        <f t="shared" ca="1" si="316"/>
        <v>-9.0536661723159693</v>
      </c>
      <c r="CV278" s="136">
        <f t="shared" ca="1" si="316"/>
        <v>-10.166788415249613</v>
      </c>
      <c r="CW278" s="136">
        <f t="shared" ca="1" si="316"/>
        <v>-12.568031108580055</v>
      </c>
      <c r="CX278" s="136" t="e">
        <f t="shared" si="316"/>
        <v>#DIV/0!</v>
      </c>
      <c r="CY278" s="136" t="e">
        <f t="shared" si="316"/>
        <v>#DIV/0!</v>
      </c>
      <c r="CZ278" s="136" t="e">
        <f t="shared" si="316"/>
        <v>#DIV/0!</v>
      </c>
      <c r="DA278" s="136" t="e">
        <f t="shared" si="316"/>
        <v>#DIV/0!</v>
      </c>
      <c r="DB278" s="136" t="e">
        <f t="shared" si="316"/>
        <v>#DIV/0!</v>
      </c>
      <c r="DC278" s="136" t="e">
        <f t="shared" si="316"/>
        <v>#DIV/0!</v>
      </c>
      <c r="DE278" s="80">
        <f t="shared" si="317"/>
        <v>40</v>
      </c>
      <c r="DF278" s="136">
        <f t="shared" ca="1" si="318"/>
        <v>2.417526696986009</v>
      </c>
      <c r="DG278" s="136">
        <f t="shared" ca="1" si="318"/>
        <v>1.2922821654109864</v>
      </c>
      <c r="DH278" s="136">
        <f t="shared" ca="1" si="318"/>
        <v>0</v>
      </c>
      <c r="DI278" s="136">
        <f t="shared" ca="1" si="318"/>
        <v>-1.5964568449219358</v>
      </c>
      <c r="DJ278" s="136">
        <f t="shared" ca="1" si="318"/>
        <v>-3.7564582214850128</v>
      </c>
      <c r="DK278" s="136">
        <f t="shared" ca="1" si="318"/>
        <v>-7.0597460706539934</v>
      </c>
      <c r="DL278" s="136">
        <f t="shared" ca="1" si="318"/>
        <v>-13.159138148820226</v>
      </c>
      <c r="DM278" s="136" t="e">
        <f t="shared" si="318"/>
        <v>#DIV/0!</v>
      </c>
      <c r="DN278" s="136" t="e">
        <f t="shared" si="318"/>
        <v>#DIV/0!</v>
      </c>
      <c r="DO278" s="136" t="e">
        <f t="shared" si="318"/>
        <v>#DIV/0!</v>
      </c>
      <c r="DP278" s="136" t="e">
        <f t="shared" si="318"/>
        <v>#DIV/0!</v>
      </c>
      <c r="DQ278" s="136" t="e">
        <f t="shared" si="318"/>
        <v>#DIV/0!</v>
      </c>
      <c r="DR278" s="136" t="e">
        <f t="shared" si="318"/>
        <v>#DIV/0!</v>
      </c>
      <c r="DT278" s="80">
        <f t="shared" si="319"/>
        <v>40</v>
      </c>
      <c r="DU278" s="136">
        <f t="shared" ca="1" si="320"/>
        <v>8.2441533720779479</v>
      </c>
      <c r="DV278" s="136">
        <f t="shared" ca="1" si="320"/>
        <v>8.1676373834694651</v>
      </c>
      <c r="DW278" s="136">
        <f t="shared" ca="1" si="320"/>
        <v>8.234089599491071</v>
      </c>
      <c r="DX278" s="136">
        <f t="shared" ca="1" si="320"/>
        <v>8.4936619825968229</v>
      </c>
      <c r="DY278" s="136">
        <f t="shared" ca="1" si="320"/>
        <v>9.0536661723159693</v>
      </c>
      <c r="DZ278" s="136">
        <f t="shared" ca="1" si="320"/>
        <v>10.166788415249613</v>
      </c>
      <c r="EA278" s="136">
        <f t="shared" ca="1" si="320"/>
        <v>12.568031108580055</v>
      </c>
      <c r="EB278" s="136" t="e">
        <f t="shared" si="320"/>
        <v>#DIV/0!</v>
      </c>
      <c r="EC278" s="136" t="e">
        <f t="shared" si="320"/>
        <v>#DIV/0!</v>
      </c>
      <c r="ED278" s="136" t="e">
        <f t="shared" si="320"/>
        <v>#DIV/0!</v>
      </c>
      <c r="EE278" s="136" t="e">
        <f t="shared" si="320"/>
        <v>#DIV/0!</v>
      </c>
      <c r="EF278" s="136" t="e">
        <f t="shared" si="320"/>
        <v>#DIV/0!</v>
      </c>
      <c r="EG278" s="136" t="e">
        <f t="shared" si="320"/>
        <v>#DIV/0!</v>
      </c>
      <c r="EI278" s="80">
        <f t="shared" si="321"/>
        <v>40</v>
      </c>
      <c r="EJ278" s="136">
        <f t="shared" ca="1" si="322"/>
        <v>-8.2441533720779479</v>
      </c>
      <c r="EK278" s="136">
        <f t="shared" ca="1" si="322"/>
        <v>-8.1676373834694651</v>
      </c>
      <c r="EL278" s="136">
        <f t="shared" ca="1" si="322"/>
        <v>-8.234089599491071</v>
      </c>
      <c r="EM278" s="136">
        <f t="shared" ca="1" si="322"/>
        <v>-8.4936619825968229</v>
      </c>
      <c r="EN278" s="136">
        <f t="shared" ca="1" si="322"/>
        <v>-9.0536661723159693</v>
      </c>
      <c r="EO278" s="136">
        <f t="shared" ca="1" si="322"/>
        <v>-10.166788415249613</v>
      </c>
      <c r="EP278" s="136">
        <f t="shared" ca="1" si="322"/>
        <v>-12.568031108580055</v>
      </c>
      <c r="EQ278" s="136" t="e">
        <f t="shared" si="322"/>
        <v>#DIV/0!</v>
      </c>
      <c r="ER278" s="136" t="e">
        <f t="shared" si="322"/>
        <v>#DIV/0!</v>
      </c>
      <c r="ES278" s="136" t="e">
        <f t="shared" si="322"/>
        <v>#DIV/0!</v>
      </c>
      <c r="ET278" s="136" t="e">
        <f t="shared" si="322"/>
        <v>#DIV/0!</v>
      </c>
      <c r="EU278" s="136" t="e">
        <f t="shared" si="322"/>
        <v>#DIV/0!</v>
      </c>
      <c r="EV278" s="136" t="e">
        <f t="shared" si="322"/>
        <v>#DIV/0!</v>
      </c>
    </row>
    <row r="279" spans="1:152">
      <c r="S279" s="25">
        <f t="shared" si="306"/>
        <v>50</v>
      </c>
      <c r="T279" s="399">
        <f t="shared" ca="1" si="307"/>
        <v>6.8130158492360708</v>
      </c>
      <c r="U279" s="399">
        <f t="shared" ca="1" si="307"/>
        <v>6.8753552180584814</v>
      </c>
      <c r="V279" s="399">
        <f t="shared" ca="1" si="307"/>
        <v>7.0902277754813179</v>
      </c>
      <c r="W279" s="399">
        <f t="shared" ca="1" si="307"/>
        <v>7.5479649414483676</v>
      </c>
      <c r="X279" s="399">
        <f t="shared" ca="1" si="307"/>
        <v>8.4631026750646541</v>
      </c>
      <c r="Y279" s="399">
        <f t="shared" ca="1" si="307"/>
        <v>10.476360344500561</v>
      </c>
      <c r="Z279" s="399" t="e">
        <f t="shared" si="307"/>
        <v>#DIV/0!</v>
      </c>
      <c r="AA279" s="399" t="e">
        <f t="shared" si="307"/>
        <v>#DIV/0!</v>
      </c>
      <c r="AB279" s="399" t="e">
        <f t="shared" si="307"/>
        <v>#DIV/0!</v>
      </c>
      <c r="AC279" s="399" t="e">
        <f t="shared" si="307"/>
        <v>#DIV/0!</v>
      </c>
      <c r="AD279" s="399" t="e">
        <f t="shared" si="307"/>
        <v>#DIV/0!</v>
      </c>
      <c r="AE279" s="399"/>
      <c r="AF279" s="399"/>
      <c r="AH279" s="80">
        <f t="shared" si="308"/>
        <v>50</v>
      </c>
      <c r="AI279" s="136">
        <f t="shared" ca="1" si="297"/>
        <v>-6.3628170800542749</v>
      </c>
      <c r="AJ279" s="136">
        <f t="shared" ca="1" si="297"/>
        <v>-5.7721833435024239</v>
      </c>
      <c r="AK279" s="136">
        <f t="shared" ca="1" si="297"/>
        <v>-5.1446319561680278</v>
      </c>
      <c r="AL279" s="136">
        <f t="shared" ca="1" si="297"/>
        <v>-4.4175723929053179</v>
      </c>
      <c r="AM279" s="136">
        <f t="shared" ca="1" si="297"/>
        <v>-3.4546944901602386</v>
      </c>
      <c r="AN279" s="136">
        <f t="shared" ca="1" si="297"/>
        <v>-1.8629100501718519</v>
      </c>
      <c r="AO279" s="136" t="e">
        <f t="shared" si="297"/>
        <v>#DIV/0!</v>
      </c>
      <c r="AP279" s="136" t="e">
        <f t="shared" si="297"/>
        <v>#DIV/0!</v>
      </c>
      <c r="AQ279" s="136" t="e">
        <f t="shared" si="297"/>
        <v>#DIV/0!</v>
      </c>
      <c r="AR279" s="136" t="e">
        <f t="shared" si="297"/>
        <v>#DIV/0!</v>
      </c>
      <c r="AS279" s="136" t="e">
        <f t="shared" si="297"/>
        <v>#DIV/0!</v>
      </c>
      <c r="AT279" s="136" t="e">
        <f t="shared" si="297"/>
        <v>#DIV/0!</v>
      </c>
      <c r="AU279" s="136" t="e">
        <f t="shared" si="297"/>
        <v>#DIV/0!</v>
      </c>
      <c r="AW279" s="80">
        <f t="shared" si="309"/>
        <v>50</v>
      </c>
      <c r="AX279" s="136">
        <f t="shared" ca="1" si="310"/>
        <v>0</v>
      </c>
      <c r="AY279" s="136">
        <f t="shared" ca="1" si="310"/>
        <v>-1.2922821654109846</v>
      </c>
      <c r="AZ279" s="136">
        <f t="shared" ca="1" si="310"/>
        <v>-2.9418076514516587</v>
      </c>
      <c r="BA279" s="136">
        <f t="shared" ca="1" si="310"/>
        <v>-5.2412535463900376</v>
      </c>
      <c r="BB279" s="136">
        <f t="shared" ca="1" si="310"/>
        <v>-8.8611443038835844</v>
      </c>
      <c r="BC279" s="136">
        <f t="shared" ca="1" si="310"/>
        <v>-15.776128442764126</v>
      </c>
      <c r="BD279" s="136" t="e">
        <f t="shared" si="310"/>
        <v>#DIV/0!</v>
      </c>
      <c r="BE279" s="136" t="e">
        <f t="shared" si="310"/>
        <v>#DIV/0!</v>
      </c>
      <c r="BF279" s="136" t="e">
        <f t="shared" si="310"/>
        <v>#DIV/0!</v>
      </c>
      <c r="BG279" s="136" t="e">
        <f t="shared" si="310"/>
        <v>#DIV/0!</v>
      </c>
      <c r="BH279" s="136" t="e">
        <f t="shared" si="310"/>
        <v>#DIV/0!</v>
      </c>
      <c r="BI279" s="136" t="e">
        <f t="shared" si="310"/>
        <v>#DIV/0!</v>
      </c>
      <c r="BJ279" s="136" t="e">
        <f t="shared" si="310"/>
        <v>#DIV/0!</v>
      </c>
      <c r="BK279" s="62"/>
      <c r="BL279" s="80">
        <f t="shared" si="311"/>
        <v>50</v>
      </c>
      <c r="BM279" s="136">
        <f t="shared" ca="1" si="312"/>
        <v>-13.626031698472142</v>
      </c>
      <c r="BN279" s="136">
        <f t="shared" ca="1" si="312"/>
        <v>-15.042992601527949</v>
      </c>
      <c r="BO279" s="136">
        <f t="shared" ca="1" si="312"/>
        <v>-17.122263202414292</v>
      </c>
      <c r="BP279" s="136">
        <f t="shared" ca="1" si="312"/>
        <v>-20.337183429286775</v>
      </c>
      <c r="BQ279" s="136">
        <f t="shared" ca="1" si="312"/>
        <v>-25.787349654012893</v>
      </c>
      <c r="BR279" s="136">
        <f t="shared" ca="1" si="312"/>
        <v>-36.728849131765244</v>
      </c>
      <c r="BS279" s="136" t="e">
        <f t="shared" si="312"/>
        <v>#DIV/0!</v>
      </c>
      <c r="BT279" s="136" t="e">
        <f t="shared" si="312"/>
        <v>#DIV/0!</v>
      </c>
      <c r="BU279" s="136" t="e">
        <f t="shared" si="312"/>
        <v>#DIV/0!</v>
      </c>
      <c r="BV279" s="136" t="e">
        <f t="shared" si="312"/>
        <v>#DIV/0!</v>
      </c>
      <c r="BW279" s="136" t="e">
        <f t="shared" si="312"/>
        <v>#DIV/0!</v>
      </c>
      <c r="BX279" s="136" t="e">
        <f t="shared" si="312"/>
        <v>#DIV/0!</v>
      </c>
      <c r="BY279" s="136" t="e">
        <f t="shared" si="312"/>
        <v>#DIV/0!</v>
      </c>
      <c r="BZ279" s="62"/>
      <c r="CA279" s="80">
        <f t="shared" si="313"/>
        <v>50</v>
      </c>
      <c r="CB279" s="136">
        <f t="shared" ca="1" si="314"/>
        <v>6.8130158492360708</v>
      </c>
      <c r="CC279" s="136">
        <f t="shared" ca="1" si="314"/>
        <v>6.8753552180584814</v>
      </c>
      <c r="CD279" s="136">
        <f t="shared" ca="1" si="314"/>
        <v>7.0902277754813179</v>
      </c>
      <c r="CE279" s="136">
        <f t="shared" ca="1" si="314"/>
        <v>7.5479649414483676</v>
      </c>
      <c r="CF279" s="136">
        <f t="shared" ca="1" si="314"/>
        <v>8.4631026750646541</v>
      </c>
      <c r="CG279" s="136">
        <f t="shared" ca="1" si="314"/>
        <v>10.476360344500561</v>
      </c>
      <c r="CH279" s="136" t="e">
        <f t="shared" si="314"/>
        <v>#DIV/0!</v>
      </c>
      <c r="CI279" s="136" t="e">
        <f t="shared" si="314"/>
        <v>#DIV/0!</v>
      </c>
      <c r="CJ279" s="136" t="e">
        <f t="shared" si="314"/>
        <v>#DIV/0!</v>
      </c>
      <c r="CK279" s="136" t="e">
        <f t="shared" si="314"/>
        <v>#DIV/0!</v>
      </c>
      <c r="CL279" s="136" t="e">
        <f t="shared" si="314"/>
        <v>#DIV/0!</v>
      </c>
      <c r="CM279" s="136" t="e">
        <f t="shared" si="314"/>
        <v>#DIV/0!</v>
      </c>
      <c r="CN279" s="136" t="e">
        <f t="shared" si="314"/>
        <v>#DIV/0!</v>
      </c>
      <c r="CP279" s="80">
        <f t="shared" si="315"/>
        <v>50</v>
      </c>
      <c r="CQ279" s="136">
        <f t="shared" ca="1" si="316"/>
        <v>-6.8130158492360708</v>
      </c>
      <c r="CR279" s="136">
        <f t="shared" ca="1" si="316"/>
        <v>-6.8753552180584814</v>
      </c>
      <c r="CS279" s="136">
        <f t="shared" ca="1" si="316"/>
        <v>-7.0902277754813179</v>
      </c>
      <c r="CT279" s="136">
        <f t="shared" ca="1" si="316"/>
        <v>-7.5479649414483676</v>
      </c>
      <c r="CU279" s="136">
        <f t="shared" ca="1" si="316"/>
        <v>-8.4631026750646541</v>
      </c>
      <c r="CV279" s="136">
        <f t="shared" ca="1" si="316"/>
        <v>-10.476360344500561</v>
      </c>
      <c r="CW279" s="136" t="e">
        <f t="shared" si="316"/>
        <v>#DIV/0!</v>
      </c>
      <c r="CX279" s="136" t="e">
        <f t="shared" si="316"/>
        <v>#DIV/0!</v>
      </c>
      <c r="CY279" s="136" t="e">
        <f t="shared" si="316"/>
        <v>#DIV/0!</v>
      </c>
      <c r="CZ279" s="136" t="e">
        <f t="shared" si="316"/>
        <v>#DIV/0!</v>
      </c>
      <c r="DA279" s="136" t="e">
        <f t="shared" si="316"/>
        <v>#DIV/0!</v>
      </c>
      <c r="DB279" s="136" t="e">
        <f t="shared" si="316"/>
        <v>#DIV/0!</v>
      </c>
      <c r="DC279" s="136" t="e">
        <f t="shared" si="316"/>
        <v>#DIV/0!</v>
      </c>
      <c r="DE279" s="80">
        <f t="shared" si="317"/>
        <v>50</v>
      </c>
      <c r="DF279" s="136">
        <f t="shared" ca="1" si="318"/>
        <v>0</v>
      </c>
      <c r="DG279" s="136">
        <f t="shared" ca="1" si="318"/>
        <v>-1.2922821654109846</v>
      </c>
      <c r="DH279" s="136">
        <f t="shared" ca="1" si="318"/>
        <v>-2.9418076514516587</v>
      </c>
      <c r="DI279" s="136">
        <f t="shared" ca="1" si="318"/>
        <v>-5.2412535463900376</v>
      </c>
      <c r="DJ279" s="136">
        <f t="shared" ca="1" si="318"/>
        <v>-8.8611443038835844</v>
      </c>
      <c r="DK279" s="136">
        <f t="shared" ca="1" si="318"/>
        <v>-15.776128442764126</v>
      </c>
      <c r="DL279" s="136" t="e">
        <f t="shared" si="318"/>
        <v>#DIV/0!</v>
      </c>
      <c r="DM279" s="136" t="e">
        <f t="shared" si="318"/>
        <v>#DIV/0!</v>
      </c>
      <c r="DN279" s="136" t="e">
        <f t="shared" si="318"/>
        <v>#DIV/0!</v>
      </c>
      <c r="DO279" s="136" t="e">
        <f t="shared" si="318"/>
        <v>#DIV/0!</v>
      </c>
      <c r="DP279" s="136" t="e">
        <f t="shared" si="318"/>
        <v>#DIV/0!</v>
      </c>
      <c r="DQ279" s="136" t="e">
        <f t="shared" si="318"/>
        <v>#DIV/0!</v>
      </c>
      <c r="DR279" s="136" t="e">
        <f t="shared" si="318"/>
        <v>#DIV/0!</v>
      </c>
      <c r="DT279" s="80">
        <f t="shared" si="319"/>
        <v>50</v>
      </c>
      <c r="DU279" s="136">
        <f t="shared" ca="1" si="320"/>
        <v>6.8130158492360708</v>
      </c>
      <c r="DV279" s="136">
        <f t="shared" ca="1" si="320"/>
        <v>6.8753552180584814</v>
      </c>
      <c r="DW279" s="136">
        <f t="shared" ca="1" si="320"/>
        <v>7.0902277754813179</v>
      </c>
      <c r="DX279" s="136">
        <f t="shared" ca="1" si="320"/>
        <v>7.5479649414483676</v>
      </c>
      <c r="DY279" s="136">
        <f t="shared" ca="1" si="320"/>
        <v>8.4631026750646541</v>
      </c>
      <c r="DZ279" s="136">
        <f t="shared" ca="1" si="320"/>
        <v>10.476360344500561</v>
      </c>
      <c r="EA279" s="136" t="e">
        <f t="shared" si="320"/>
        <v>#DIV/0!</v>
      </c>
      <c r="EB279" s="136" t="e">
        <f t="shared" si="320"/>
        <v>#DIV/0!</v>
      </c>
      <c r="EC279" s="136" t="e">
        <f t="shared" si="320"/>
        <v>#DIV/0!</v>
      </c>
      <c r="ED279" s="136" t="e">
        <f t="shared" si="320"/>
        <v>#DIV/0!</v>
      </c>
      <c r="EE279" s="136" t="e">
        <f t="shared" si="320"/>
        <v>#DIV/0!</v>
      </c>
      <c r="EF279" s="136" t="e">
        <f t="shared" si="320"/>
        <v>#DIV/0!</v>
      </c>
      <c r="EG279" s="136" t="e">
        <f t="shared" si="320"/>
        <v>#DIV/0!</v>
      </c>
      <c r="EI279" s="80">
        <f t="shared" si="321"/>
        <v>50</v>
      </c>
      <c r="EJ279" s="136">
        <f t="shared" ca="1" si="322"/>
        <v>-6.8130158492360708</v>
      </c>
      <c r="EK279" s="136">
        <f t="shared" ca="1" si="322"/>
        <v>-6.8753552180584814</v>
      </c>
      <c r="EL279" s="136">
        <f t="shared" ca="1" si="322"/>
        <v>-7.0902277754813179</v>
      </c>
      <c r="EM279" s="136">
        <f t="shared" ca="1" si="322"/>
        <v>-7.5479649414483676</v>
      </c>
      <c r="EN279" s="136">
        <f t="shared" ca="1" si="322"/>
        <v>-8.4631026750646541</v>
      </c>
      <c r="EO279" s="136">
        <f t="shared" ca="1" si="322"/>
        <v>-10.476360344500561</v>
      </c>
      <c r="EP279" s="136" t="e">
        <f t="shared" si="322"/>
        <v>#DIV/0!</v>
      </c>
      <c r="EQ279" s="136" t="e">
        <f t="shared" si="322"/>
        <v>#DIV/0!</v>
      </c>
      <c r="ER279" s="136" t="e">
        <f t="shared" si="322"/>
        <v>#DIV/0!</v>
      </c>
      <c r="ES279" s="136" t="e">
        <f t="shared" si="322"/>
        <v>#DIV/0!</v>
      </c>
      <c r="ET279" s="136" t="e">
        <f t="shared" si="322"/>
        <v>#DIV/0!</v>
      </c>
      <c r="EU279" s="136" t="e">
        <f t="shared" si="322"/>
        <v>#DIV/0!</v>
      </c>
      <c r="EV279" s="136" t="e">
        <f t="shared" si="322"/>
        <v>#DIV/0!</v>
      </c>
    </row>
    <row r="280" spans="1:152">
      <c r="S280" s="25">
        <f t="shared" si="306"/>
        <v>60</v>
      </c>
      <c r="T280" s="399">
        <f t="shared" ca="1" si="307"/>
        <v>5.8266266750919389</v>
      </c>
      <c r="U280" s="399">
        <f t="shared" ca="1" si="307"/>
        <v>6.0019468126624149</v>
      </c>
      <c r="V280" s="399">
        <f t="shared" ca="1" si="307"/>
        <v>6.3794635515532354</v>
      </c>
      <c r="W280" s="399">
        <f t="shared" ca="1" si="307"/>
        <v>7.1501270151303196</v>
      </c>
      <c r="X280" s="399">
        <f t="shared" ca="1" si="307"/>
        <v>8.9138782362011355</v>
      </c>
      <c r="Y280" s="399" t="e">
        <f t="shared" si="307"/>
        <v>#DIV/0!</v>
      </c>
      <c r="Z280" s="399" t="e">
        <f t="shared" si="307"/>
        <v>#DIV/0!</v>
      </c>
      <c r="AA280" s="399" t="e">
        <f t="shared" si="307"/>
        <v>#DIV/0!</v>
      </c>
      <c r="AB280" s="399" t="e">
        <f t="shared" si="307"/>
        <v>#DIV/0!</v>
      </c>
      <c r="AC280" s="399" t="e">
        <f t="shared" si="307"/>
        <v>#DIV/0!</v>
      </c>
      <c r="AD280" s="399" t="e">
        <f t="shared" si="307"/>
        <v>#DIV/0!</v>
      </c>
      <c r="AE280" s="399"/>
      <c r="AF280" s="399"/>
      <c r="AH280" s="80">
        <f t="shared" si="308"/>
        <v>60</v>
      </c>
      <c r="AI280" s="136">
        <f t="shared" ca="1" si="297"/>
        <v>-5.3617335940510422</v>
      </c>
      <c r="AJ280" s="136">
        <f t="shared" ca="1" si="297"/>
        <v>-4.8160087362887252</v>
      </c>
      <c r="AK280" s="136">
        <f t="shared" ca="1" si="297"/>
        <v>-4.1706822592941259</v>
      </c>
      <c r="AL280" s="136">
        <f t="shared" ca="1" si="297"/>
        <v>-3.2916257729676506</v>
      </c>
      <c r="AM280" s="136">
        <f t="shared" ca="1" si="297"/>
        <v>-1.7682874511088329</v>
      </c>
      <c r="AN280" s="136" t="e">
        <f t="shared" si="297"/>
        <v>#DIV/0!</v>
      </c>
      <c r="AO280" s="136" t="e">
        <f t="shared" si="297"/>
        <v>#DIV/0!</v>
      </c>
      <c r="AP280" s="136" t="e">
        <f t="shared" si="297"/>
        <v>#DIV/0!</v>
      </c>
      <c r="AQ280" s="136" t="e">
        <f t="shared" si="297"/>
        <v>#DIV/0!</v>
      </c>
      <c r="AR280" s="136" t="e">
        <f t="shared" si="297"/>
        <v>#DIV/0!</v>
      </c>
      <c r="AS280" s="136" t="e">
        <f t="shared" si="297"/>
        <v>#DIV/0!</v>
      </c>
      <c r="AT280" s="136" t="e">
        <f t="shared" si="297"/>
        <v>#DIV/0!</v>
      </c>
      <c r="AU280" s="136" t="e">
        <f t="shared" si="297"/>
        <v>#DIV/0!</v>
      </c>
      <c r="AW280" s="80">
        <f t="shared" si="309"/>
        <v>60</v>
      </c>
      <c r="AX280" s="136">
        <f t="shared" ca="1" si="310"/>
        <v>-2.4175266969860099</v>
      </c>
      <c r="AY280" s="136">
        <f t="shared" ca="1" si="310"/>
        <v>-4.1677094768109653</v>
      </c>
      <c r="AZ280" s="136">
        <f t="shared" ca="1" si="310"/>
        <v>-6.6795062380886181</v>
      </c>
      <c r="BA280" s="136">
        <f t="shared" ca="1" si="310"/>
        <v>-10.767224347336164</v>
      </c>
      <c r="BB280" s="136">
        <f t="shared" ca="1" si="310"/>
        <v>-18.963543528874357</v>
      </c>
      <c r="BC280" s="136" t="e">
        <f t="shared" si="310"/>
        <v>#DIV/0!</v>
      </c>
      <c r="BD280" s="136" t="e">
        <f t="shared" si="310"/>
        <v>#DIV/0!</v>
      </c>
      <c r="BE280" s="136" t="e">
        <f t="shared" si="310"/>
        <v>#DIV/0!</v>
      </c>
      <c r="BF280" s="136" t="e">
        <f t="shared" si="310"/>
        <v>#DIV/0!</v>
      </c>
      <c r="BG280" s="136" t="e">
        <f t="shared" si="310"/>
        <v>#DIV/0!</v>
      </c>
      <c r="BH280" s="136" t="e">
        <f t="shared" si="310"/>
        <v>#DIV/0!</v>
      </c>
      <c r="BI280" s="136" t="e">
        <f t="shared" si="310"/>
        <v>#DIV/0!</v>
      </c>
      <c r="BJ280" s="136" t="e">
        <f t="shared" si="310"/>
        <v>#DIV/0!</v>
      </c>
      <c r="BK280" s="62"/>
      <c r="BL280" s="80">
        <f t="shared" si="311"/>
        <v>60</v>
      </c>
      <c r="BM280" s="136">
        <f t="shared" ca="1" si="312"/>
        <v>-14.07078004716989</v>
      </c>
      <c r="BN280" s="136">
        <f t="shared" ca="1" si="312"/>
        <v>-16.171603102135794</v>
      </c>
      <c r="BO280" s="136">
        <f t="shared" ca="1" si="312"/>
        <v>-19.43843334119509</v>
      </c>
      <c r="BP280" s="136">
        <f t="shared" ca="1" si="312"/>
        <v>-25.067478377596807</v>
      </c>
      <c r="BQ280" s="136">
        <f t="shared" ca="1" si="312"/>
        <v>-36.791300001276632</v>
      </c>
      <c r="BR280" s="136" t="e">
        <f t="shared" si="312"/>
        <v>#DIV/0!</v>
      </c>
      <c r="BS280" s="136" t="e">
        <f t="shared" si="312"/>
        <v>#DIV/0!</v>
      </c>
      <c r="BT280" s="136" t="e">
        <f t="shared" si="312"/>
        <v>#DIV/0!</v>
      </c>
      <c r="BU280" s="136" t="e">
        <f t="shared" si="312"/>
        <v>#DIV/0!</v>
      </c>
      <c r="BV280" s="136" t="e">
        <f t="shared" si="312"/>
        <v>#DIV/0!</v>
      </c>
      <c r="BW280" s="136" t="e">
        <f t="shared" si="312"/>
        <v>#DIV/0!</v>
      </c>
      <c r="BX280" s="136" t="e">
        <f t="shared" si="312"/>
        <v>#DIV/0!</v>
      </c>
      <c r="BY280" s="136" t="e">
        <f t="shared" si="312"/>
        <v>#DIV/0!</v>
      </c>
      <c r="BZ280" s="62"/>
      <c r="CA280" s="80">
        <f t="shared" si="313"/>
        <v>60</v>
      </c>
      <c r="CB280" s="136">
        <f t="shared" ca="1" si="314"/>
        <v>5.8266266750919389</v>
      </c>
      <c r="CC280" s="136">
        <f t="shared" ca="1" si="314"/>
        <v>6.0019468126624149</v>
      </c>
      <c r="CD280" s="136">
        <f t="shared" ca="1" si="314"/>
        <v>6.3794635515532354</v>
      </c>
      <c r="CE280" s="136">
        <f t="shared" ca="1" si="314"/>
        <v>7.1501270151303196</v>
      </c>
      <c r="CF280" s="136">
        <f t="shared" ca="1" si="314"/>
        <v>8.9138782362011355</v>
      </c>
      <c r="CG280" s="136" t="e">
        <f t="shared" si="314"/>
        <v>#DIV/0!</v>
      </c>
      <c r="CH280" s="136" t="e">
        <f t="shared" si="314"/>
        <v>#DIV/0!</v>
      </c>
      <c r="CI280" s="136" t="e">
        <f t="shared" si="314"/>
        <v>#DIV/0!</v>
      </c>
      <c r="CJ280" s="136" t="e">
        <f t="shared" si="314"/>
        <v>#DIV/0!</v>
      </c>
      <c r="CK280" s="136" t="e">
        <f t="shared" si="314"/>
        <v>#DIV/0!</v>
      </c>
      <c r="CL280" s="136" t="e">
        <f t="shared" si="314"/>
        <v>#DIV/0!</v>
      </c>
      <c r="CM280" s="136" t="e">
        <f t="shared" si="314"/>
        <v>#DIV/0!</v>
      </c>
      <c r="CN280" s="136" t="e">
        <f t="shared" si="314"/>
        <v>#DIV/0!</v>
      </c>
      <c r="CP280" s="80">
        <f t="shared" si="315"/>
        <v>60</v>
      </c>
      <c r="CQ280" s="136">
        <f t="shared" ca="1" si="316"/>
        <v>-5.8266266750919389</v>
      </c>
      <c r="CR280" s="136">
        <f t="shared" ca="1" si="316"/>
        <v>-6.0019468126624149</v>
      </c>
      <c r="CS280" s="136">
        <f t="shared" ca="1" si="316"/>
        <v>-6.3794635515532354</v>
      </c>
      <c r="CT280" s="136">
        <f t="shared" ca="1" si="316"/>
        <v>-7.1501270151303196</v>
      </c>
      <c r="CU280" s="136">
        <f t="shared" ca="1" si="316"/>
        <v>-8.9138782362011355</v>
      </c>
      <c r="CV280" s="136" t="e">
        <f t="shared" si="316"/>
        <v>#DIV/0!</v>
      </c>
      <c r="CW280" s="136" t="e">
        <f t="shared" si="316"/>
        <v>#DIV/0!</v>
      </c>
      <c r="CX280" s="136" t="e">
        <f t="shared" si="316"/>
        <v>#DIV/0!</v>
      </c>
      <c r="CY280" s="136" t="e">
        <f t="shared" si="316"/>
        <v>#DIV/0!</v>
      </c>
      <c r="CZ280" s="136" t="e">
        <f t="shared" si="316"/>
        <v>#DIV/0!</v>
      </c>
      <c r="DA280" s="136" t="e">
        <f t="shared" si="316"/>
        <v>#DIV/0!</v>
      </c>
      <c r="DB280" s="136" t="e">
        <f t="shared" si="316"/>
        <v>#DIV/0!</v>
      </c>
      <c r="DC280" s="136" t="e">
        <f t="shared" si="316"/>
        <v>#DIV/0!</v>
      </c>
      <c r="DE280" s="80">
        <f t="shared" si="317"/>
        <v>60</v>
      </c>
      <c r="DF280" s="136">
        <f t="shared" ca="1" si="318"/>
        <v>-2.4175266969860099</v>
      </c>
      <c r="DG280" s="136">
        <f t="shared" ca="1" si="318"/>
        <v>-4.1677094768109653</v>
      </c>
      <c r="DH280" s="136">
        <f t="shared" ca="1" si="318"/>
        <v>-6.6795062380886181</v>
      </c>
      <c r="DI280" s="136">
        <f t="shared" ca="1" si="318"/>
        <v>-10.767224347336164</v>
      </c>
      <c r="DJ280" s="136">
        <f t="shared" ca="1" si="318"/>
        <v>-18.963543528874357</v>
      </c>
      <c r="DK280" s="136" t="e">
        <f t="shared" si="318"/>
        <v>#DIV/0!</v>
      </c>
      <c r="DL280" s="136" t="e">
        <f t="shared" si="318"/>
        <v>#DIV/0!</v>
      </c>
      <c r="DM280" s="136" t="e">
        <f t="shared" si="318"/>
        <v>#DIV/0!</v>
      </c>
      <c r="DN280" s="136" t="e">
        <f t="shared" si="318"/>
        <v>#DIV/0!</v>
      </c>
      <c r="DO280" s="136" t="e">
        <f t="shared" si="318"/>
        <v>#DIV/0!</v>
      </c>
      <c r="DP280" s="136" t="e">
        <f t="shared" si="318"/>
        <v>#DIV/0!</v>
      </c>
      <c r="DQ280" s="136" t="e">
        <f t="shared" si="318"/>
        <v>#DIV/0!</v>
      </c>
      <c r="DR280" s="136" t="e">
        <f t="shared" si="318"/>
        <v>#DIV/0!</v>
      </c>
      <c r="DT280" s="80">
        <f t="shared" si="319"/>
        <v>60</v>
      </c>
      <c r="DU280" s="136">
        <f t="shared" ca="1" si="320"/>
        <v>5.8266266750919389</v>
      </c>
      <c r="DV280" s="136">
        <f t="shared" ca="1" si="320"/>
        <v>6.0019468126624149</v>
      </c>
      <c r="DW280" s="136">
        <f t="shared" ca="1" si="320"/>
        <v>6.3794635515532354</v>
      </c>
      <c r="DX280" s="136">
        <f t="shared" ca="1" si="320"/>
        <v>7.1501270151303196</v>
      </c>
      <c r="DY280" s="136">
        <f t="shared" ca="1" si="320"/>
        <v>8.9138782362011355</v>
      </c>
      <c r="DZ280" s="136" t="e">
        <f t="shared" si="320"/>
        <v>#DIV/0!</v>
      </c>
      <c r="EA280" s="136" t="e">
        <f t="shared" si="320"/>
        <v>#DIV/0!</v>
      </c>
      <c r="EB280" s="136" t="e">
        <f t="shared" si="320"/>
        <v>#DIV/0!</v>
      </c>
      <c r="EC280" s="136" t="e">
        <f t="shared" si="320"/>
        <v>#DIV/0!</v>
      </c>
      <c r="ED280" s="136" t="e">
        <f t="shared" si="320"/>
        <v>#DIV/0!</v>
      </c>
      <c r="EE280" s="136" t="e">
        <f t="shared" si="320"/>
        <v>#DIV/0!</v>
      </c>
      <c r="EF280" s="136" t="e">
        <f t="shared" si="320"/>
        <v>#DIV/0!</v>
      </c>
      <c r="EG280" s="136" t="e">
        <f t="shared" si="320"/>
        <v>#DIV/0!</v>
      </c>
      <c r="EI280" s="80">
        <f t="shared" si="321"/>
        <v>60</v>
      </c>
      <c r="EJ280" s="136">
        <f t="shared" ca="1" si="322"/>
        <v>-5.8266266750919389</v>
      </c>
      <c r="EK280" s="136">
        <f t="shared" ca="1" si="322"/>
        <v>-6.0019468126624149</v>
      </c>
      <c r="EL280" s="136">
        <f t="shared" ca="1" si="322"/>
        <v>-6.3794635515532354</v>
      </c>
      <c r="EM280" s="136">
        <f t="shared" ca="1" si="322"/>
        <v>-7.1501270151303196</v>
      </c>
      <c r="EN280" s="136">
        <f t="shared" ca="1" si="322"/>
        <v>-8.9138782362011355</v>
      </c>
      <c r="EO280" s="136" t="e">
        <f t="shared" si="322"/>
        <v>#DIV/0!</v>
      </c>
      <c r="EP280" s="136" t="e">
        <f t="shared" si="322"/>
        <v>#DIV/0!</v>
      </c>
      <c r="EQ280" s="136" t="e">
        <f t="shared" si="322"/>
        <v>#DIV/0!</v>
      </c>
      <c r="ER280" s="136" t="e">
        <f t="shared" si="322"/>
        <v>#DIV/0!</v>
      </c>
      <c r="ES280" s="136" t="e">
        <f t="shared" si="322"/>
        <v>#DIV/0!</v>
      </c>
      <c r="ET280" s="136" t="e">
        <f t="shared" si="322"/>
        <v>#DIV/0!</v>
      </c>
      <c r="EU280" s="136" t="e">
        <f t="shared" si="322"/>
        <v>#DIV/0!</v>
      </c>
      <c r="EV280" s="136" t="e">
        <f t="shared" si="322"/>
        <v>#DIV/0!</v>
      </c>
    </row>
    <row r="281" spans="1:152"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S281" s="25">
        <f t="shared" si="306"/>
        <v>70</v>
      </c>
      <c r="T281" s="399">
        <f t="shared" ca="1" si="307"/>
        <v>5.1191217230630324</v>
      </c>
      <c r="U281" s="399">
        <f t="shared" ca="1" si="307"/>
        <v>5.4270457342562937</v>
      </c>
      <c r="V281" s="399">
        <f t="shared" ca="1" si="307"/>
        <v>6.0804487908053844</v>
      </c>
      <c r="W281" s="399">
        <f t="shared" ca="1" si="307"/>
        <v>7.6740997488050731</v>
      </c>
      <c r="X281" s="399" t="e">
        <f t="shared" si="307"/>
        <v>#DIV/0!</v>
      </c>
      <c r="Y281" s="399" t="e">
        <f t="shared" si="307"/>
        <v>#DIV/0!</v>
      </c>
      <c r="Z281" s="399" t="e">
        <f t="shared" si="307"/>
        <v>#DIV/0!</v>
      </c>
      <c r="AA281" s="399" t="e">
        <f t="shared" si="307"/>
        <v>#DIV/0!</v>
      </c>
      <c r="AB281" s="399" t="e">
        <f t="shared" si="307"/>
        <v>#DIV/0!</v>
      </c>
      <c r="AC281" s="399" t="e">
        <f t="shared" si="307"/>
        <v>#DIV/0!</v>
      </c>
      <c r="AD281" s="399" t="e">
        <f t="shared" si="307"/>
        <v>#DIV/0!</v>
      </c>
      <c r="AE281" s="399"/>
      <c r="AF281" s="399"/>
      <c r="AH281" s="80">
        <f t="shared" si="308"/>
        <v>70</v>
      </c>
      <c r="AI281" s="136">
        <f t="shared" ca="1" si="297"/>
        <v>-4.6037655720158073</v>
      </c>
      <c r="AJ281" s="136">
        <f t="shared" ca="1" si="297"/>
        <v>-4.0317402128965965</v>
      </c>
      <c r="AK281" s="136">
        <f t="shared" ca="1" si="297"/>
        <v>-3.2287376831444554</v>
      </c>
      <c r="AL281" s="136">
        <f t="shared" ca="1" si="297"/>
        <v>-1.7480627206252213</v>
      </c>
      <c r="AM281" s="136" t="e">
        <f t="shared" si="297"/>
        <v>#DIV/0!</v>
      </c>
      <c r="AN281" s="136" t="e">
        <f t="shared" si="297"/>
        <v>#DIV/0!</v>
      </c>
      <c r="AO281" s="136" t="e">
        <f t="shared" si="297"/>
        <v>#DIV/0!</v>
      </c>
      <c r="AP281" s="136" t="e">
        <f t="shared" si="297"/>
        <v>#DIV/0!</v>
      </c>
      <c r="AQ281" s="136" t="e">
        <f t="shared" si="297"/>
        <v>#DIV/0!</v>
      </c>
      <c r="AR281" s="136" t="e">
        <f t="shared" si="297"/>
        <v>#DIV/0!</v>
      </c>
      <c r="AS281" s="136" t="e">
        <f t="shared" si="297"/>
        <v>#DIV/0!</v>
      </c>
      <c r="AT281" s="136" t="e">
        <f t="shared" si="297"/>
        <v>#DIV/0!</v>
      </c>
      <c r="AU281" s="136" t="e">
        <f t="shared" si="297"/>
        <v>#DIV/0!</v>
      </c>
      <c r="AW281" s="80">
        <f t="shared" si="309"/>
        <v>70</v>
      </c>
      <c r="AX281" s="136">
        <f t="shared" ca="1" si="310"/>
        <v>-5.3598872705228215</v>
      </c>
      <c r="AY281" s="136">
        <f t="shared" ca="1" si="310"/>
        <v>-8.1724728582218322</v>
      </c>
      <c r="AZ281" s="136">
        <f t="shared" ca="1" si="310"/>
        <v>-12.93565519565254</v>
      </c>
      <c r="BA281" s="136">
        <f t="shared" ca="1" si="310"/>
        <v>-23.151413628204089</v>
      </c>
      <c r="BB281" s="136" t="e">
        <f t="shared" si="310"/>
        <v>#DIV/0!</v>
      </c>
      <c r="BC281" s="136" t="e">
        <f t="shared" si="310"/>
        <v>#DIV/0!</v>
      </c>
      <c r="BD281" s="136" t="e">
        <f t="shared" si="310"/>
        <v>#DIV/0!</v>
      </c>
      <c r="BE281" s="136" t="e">
        <f t="shared" si="310"/>
        <v>#DIV/0!</v>
      </c>
      <c r="BF281" s="136" t="e">
        <f t="shared" si="310"/>
        <v>#DIV/0!</v>
      </c>
      <c r="BG281" s="136" t="e">
        <f t="shared" si="310"/>
        <v>#DIV/0!</v>
      </c>
      <c r="BH281" s="136" t="e">
        <f t="shared" si="310"/>
        <v>#DIV/0!</v>
      </c>
      <c r="BI281" s="136" t="e">
        <f t="shared" si="310"/>
        <v>#DIV/0!</v>
      </c>
      <c r="BJ281" s="136" t="e">
        <f t="shared" si="310"/>
        <v>#DIV/0!</v>
      </c>
      <c r="BK281" s="62"/>
      <c r="BL281" s="80">
        <f t="shared" si="311"/>
        <v>70</v>
      </c>
      <c r="BM281" s="136">
        <f t="shared" ca="1" si="312"/>
        <v>-15.598130716648885</v>
      </c>
      <c r="BN281" s="136">
        <f t="shared" ca="1" si="312"/>
        <v>-19.02656432673442</v>
      </c>
      <c r="BO281" s="136">
        <f t="shared" ca="1" si="312"/>
        <v>-25.096552777263309</v>
      </c>
      <c r="BP281" s="136">
        <f t="shared" ca="1" si="312"/>
        <v>-38.499613125814236</v>
      </c>
      <c r="BQ281" s="136" t="e">
        <f t="shared" si="312"/>
        <v>#DIV/0!</v>
      </c>
      <c r="BR281" s="136" t="e">
        <f t="shared" si="312"/>
        <v>#DIV/0!</v>
      </c>
      <c r="BS281" s="136" t="e">
        <f t="shared" si="312"/>
        <v>#DIV/0!</v>
      </c>
      <c r="BT281" s="136" t="e">
        <f t="shared" si="312"/>
        <v>#DIV/0!</v>
      </c>
      <c r="BU281" s="136" t="e">
        <f t="shared" si="312"/>
        <v>#DIV/0!</v>
      </c>
      <c r="BV281" s="136" t="e">
        <f t="shared" si="312"/>
        <v>#DIV/0!</v>
      </c>
      <c r="BW281" s="136" t="e">
        <f t="shared" si="312"/>
        <v>#DIV/0!</v>
      </c>
      <c r="BX281" s="136" t="e">
        <f t="shared" si="312"/>
        <v>#DIV/0!</v>
      </c>
      <c r="BY281" s="136" t="e">
        <f t="shared" si="312"/>
        <v>#DIV/0!</v>
      </c>
      <c r="BZ281" s="62"/>
      <c r="CA281" s="80">
        <f t="shared" si="313"/>
        <v>70</v>
      </c>
      <c r="CB281" s="136">
        <f t="shared" ca="1" si="314"/>
        <v>5.1191217230630324</v>
      </c>
      <c r="CC281" s="136">
        <f t="shared" ca="1" si="314"/>
        <v>5.4270457342562937</v>
      </c>
      <c r="CD281" s="136">
        <f t="shared" ca="1" si="314"/>
        <v>6.0804487908053844</v>
      </c>
      <c r="CE281" s="136">
        <f t="shared" ca="1" si="314"/>
        <v>7.6740997488050731</v>
      </c>
      <c r="CF281" s="136" t="e">
        <f t="shared" si="314"/>
        <v>#DIV/0!</v>
      </c>
      <c r="CG281" s="136" t="e">
        <f t="shared" si="314"/>
        <v>#DIV/0!</v>
      </c>
      <c r="CH281" s="136" t="e">
        <f t="shared" si="314"/>
        <v>#DIV/0!</v>
      </c>
      <c r="CI281" s="136" t="e">
        <f t="shared" si="314"/>
        <v>#DIV/0!</v>
      </c>
      <c r="CJ281" s="136" t="e">
        <f t="shared" si="314"/>
        <v>#DIV/0!</v>
      </c>
      <c r="CK281" s="136" t="e">
        <f t="shared" si="314"/>
        <v>#DIV/0!</v>
      </c>
      <c r="CL281" s="136" t="e">
        <f t="shared" si="314"/>
        <v>#DIV/0!</v>
      </c>
      <c r="CM281" s="136" t="e">
        <f t="shared" si="314"/>
        <v>#DIV/0!</v>
      </c>
      <c r="CN281" s="136" t="e">
        <f t="shared" si="314"/>
        <v>#DIV/0!</v>
      </c>
      <c r="CP281" s="80">
        <f t="shared" si="315"/>
        <v>70</v>
      </c>
      <c r="CQ281" s="136">
        <f t="shared" ca="1" si="316"/>
        <v>-5.1191217230630324</v>
      </c>
      <c r="CR281" s="136">
        <f t="shared" ca="1" si="316"/>
        <v>-5.4270457342562937</v>
      </c>
      <c r="CS281" s="136">
        <f t="shared" ca="1" si="316"/>
        <v>-6.0804487908053844</v>
      </c>
      <c r="CT281" s="136">
        <f t="shared" ca="1" si="316"/>
        <v>-7.6740997488050731</v>
      </c>
      <c r="CU281" s="136" t="e">
        <f t="shared" si="316"/>
        <v>#DIV/0!</v>
      </c>
      <c r="CV281" s="136" t="e">
        <f t="shared" si="316"/>
        <v>#DIV/0!</v>
      </c>
      <c r="CW281" s="136" t="e">
        <f t="shared" si="316"/>
        <v>#DIV/0!</v>
      </c>
      <c r="CX281" s="136" t="e">
        <f t="shared" si="316"/>
        <v>#DIV/0!</v>
      </c>
      <c r="CY281" s="136" t="e">
        <f t="shared" si="316"/>
        <v>#DIV/0!</v>
      </c>
      <c r="CZ281" s="136" t="e">
        <f t="shared" si="316"/>
        <v>#DIV/0!</v>
      </c>
      <c r="DA281" s="136" t="e">
        <f t="shared" si="316"/>
        <v>#DIV/0!</v>
      </c>
      <c r="DB281" s="136" t="e">
        <f t="shared" si="316"/>
        <v>#DIV/0!</v>
      </c>
      <c r="DC281" s="136" t="e">
        <f t="shared" si="316"/>
        <v>#DIV/0!</v>
      </c>
      <c r="DE281" s="80">
        <f t="shared" si="317"/>
        <v>70</v>
      </c>
      <c r="DF281" s="136">
        <f t="shared" ca="1" si="318"/>
        <v>-5.3598872705228215</v>
      </c>
      <c r="DG281" s="136">
        <f t="shared" ca="1" si="318"/>
        <v>-8.1724728582218322</v>
      </c>
      <c r="DH281" s="136">
        <f t="shared" ca="1" si="318"/>
        <v>-12.93565519565254</v>
      </c>
      <c r="DI281" s="136">
        <f t="shared" ca="1" si="318"/>
        <v>-23.151413628204089</v>
      </c>
      <c r="DJ281" s="136" t="e">
        <f t="shared" si="318"/>
        <v>#DIV/0!</v>
      </c>
      <c r="DK281" s="136" t="e">
        <f t="shared" si="318"/>
        <v>#DIV/0!</v>
      </c>
      <c r="DL281" s="136" t="e">
        <f t="shared" si="318"/>
        <v>#DIV/0!</v>
      </c>
      <c r="DM281" s="136" t="e">
        <f t="shared" si="318"/>
        <v>#DIV/0!</v>
      </c>
      <c r="DN281" s="136" t="e">
        <f t="shared" si="318"/>
        <v>#DIV/0!</v>
      </c>
      <c r="DO281" s="136" t="e">
        <f t="shared" si="318"/>
        <v>#DIV/0!</v>
      </c>
      <c r="DP281" s="136" t="e">
        <f t="shared" si="318"/>
        <v>#DIV/0!</v>
      </c>
      <c r="DQ281" s="136" t="e">
        <f t="shared" si="318"/>
        <v>#DIV/0!</v>
      </c>
      <c r="DR281" s="136" t="e">
        <f t="shared" si="318"/>
        <v>#DIV/0!</v>
      </c>
      <c r="DT281" s="80">
        <f t="shared" si="319"/>
        <v>70</v>
      </c>
      <c r="DU281" s="136">
        <f t="shared" ca="1" si="320"/>
        <v>5.1191217230630324</v>
      </c>
      <c r="DV281" s="136">
        <f t="shared" ca="1" si="320"/>
        <v>5.4270457342562937</v>
      </c>
      <c r="DW281" s="136">
        <f t="shared" ca="1" si="320"/>
        <v>6.0804487908053844</v>
      </c>
      <c r="DX281" s="136">
        <f t="shared" ca="1" si="320"/>
        <v>7.6740997488050731</v>
      </c>
      <c r="DY281" s="136" t="e">
        <f t="shared" si="320"/>
        <v>#DIV/0!</v>
      </c>
      <c r="DZ281" s="136" t="e">
        <f t="shared" si="320"/>
        <v>#DIV/0!</v>
      </c>
      <c r="EA281" s="136" t="e">
        <f t="shared" si="320"/>
        <v>#DIV/0!</v>
      </c>
      <c r="EB281" s="136" t="e">
        <f t="shared" si="320"/>
        <v>#DIV/0!</v>
      </c>
      <c r="EC281" s="136" t="e">
        <f t="shared" si="320"/>
        <v>#DIV/0!</v>
      </c>
      <c r="ED281" s="136" t="e">
        <f t="shared" si="320"/>
        <v>#DIV/0!</v>
      </c>
      <c r="EE281" s="136" t="e">
        <f t="shared" si="320"/>
        <v>#DIV/0!</v>
      </c>
      <c r="EF281" s="136" t="e">
        <f t="shared" si="320"/>
        <v>#DIV/0!</v>
      </c>
      <c r="EG281" s="136" t="e">
        <f t="shared" si="320"/>
        <v>#DIV/0!</v>
      </c>
      <c r="EI281" s="80">
        <f t="shared" si="321"/>
        <v>70</v>
      </c>
      <c r="EJ281" s="136">
        <f t="shared" ca="1" si="322"/>
        <v>-5.1191217230630324</v>
      </c>
      <c r="EK281" s="136">
        <f t="shared" ca="1" si="322"/>
        <v>-5.4270457342562937</v>
      </c>
      <c r="EL281" s="136">
        <f t="shared" ca="1" si="322"/>
        <v>-6.0804487908053844</v>
      </c>
      <c r="EM281" s="136">
        <f t="shared" ca="1" si="322"/>
        <v>-7.6740997488050731</v>
      </c>
      <c r="EN281" s="136" t="e">
        <f t="shared" si="322"/>
        <v>#DIV/0!</v>
      </c>
      <c r="EO281" s="136" t="e">
        <f t="shared" si="322"/>
        <v>#DIV/0!</v>
      </c>
      <c r="EP281" s="136" t="e">
        <f t="shared" si="322"/>
        <v>#DIV/0!</v>
      </c>
      <c r="EQ281" s="136" t="e">
        <f t="shared" si="322"/>
        <v>#DIV/0!</v>
      </c>
      <c r="ER281" s="136" t="e">
        <f t="shared" si="322"/>
        <v>#DIV/0!</v>
      </c>
      <c r="ES281" s="136" t="e">
        <f t="shared" si="322"/>
        <v>#DIV/0!</v>
      </c>
      <c r="ET281" s="136" t="e">
        <f t="shared" si="322"/>
        <v>#DIV/0!</v>
      </c>
      <c r="EU281" s="136" t="e">
        <f t="shared" si="322"/>
        <v>#DIV/0!</v>
      </c>
      <c r="EV281" s="136" t="e">
        <f t="shared" si="322"/>
        <v>#DIV/0!</v>
      </c>
    </row>
    <row r="282" spans="1:152">
      <c r="S282" s="25">
        <f t="shared" si="306"/>
        <v>80</v>
      </c>
      <c r="T282" s="399">
        <f t="shared" ca="1" si="307"/>
        <v>4.6138554987884532</v>
      </c>
      <c r="U282" s="399">
        <f t="shared" ca="1" si="307"/>
        <v>5.1586172294279775</v>
      </c>
      <c r="V282" s="399">
        <f t="shared" ca="1" si="307"/>
        <v>6.6237575117947358</v>
      </c>
      <c r="W282" s="399" t="e">
        <f t="shared" si="307"/>
        <v>#DIV/0!</v>
      </c>
      <c r="X282" s="399" t="e">
        <f t="shared" si="307"/>
        <v>#DIV/0!</v>
      </c>
      <c r="Y282" s="399" t="e">
        <f t="shared" si="307"/>
        <v>#DIV/0!</v>
      </c>
      <c r="Z282" s="399" t="e">
        <f t="shared" si="307"/>
        <v>#DIV/0!</v>
      </c>
      <c r="AA282" s="399" t="e">
        <f t="shared" si="307"/>
        <v>#DIV/0!</v>
      </c>
      <c r="AB282" s="399" t="e">
        <f t="shared" si="307"/>
        <v>#DIV/0!</v>
      </c>
      <c r="AC282" s="399" t="e">
        <f t="shared" si="307"/>
        <v>#DIV/0!</v>
      </c>
      <c r="AD282" s="399" t="e">
        <f t="shared" si="307"/>
        <v>#DIV/0!</v>
      </c>
      <c r="AE282" s="399"/>
      <c r="AF282" s="399"/>
      <c r="AH282" s="80">
        <f t="shared" si="308"/>
        <v>80</v>
      </c>
      <c r="AI282" s="136">
        <f t="shared" ca="1" si="297"/>
        <v>-3.9846719863996594</v>
      </c>
      <c r="AJ282" s="136">
        <f t="shared" ca="1" si="297"/>
        <v>-3.2607266554627281</v>
      </c>
      <c r="AK282" s="136">
        <f t="shared" ca="1" si="297"/>
        <v>-1.8106570532628186</v>
      </c>
      <c r="AL282" s="136" t="e">
        <f t="shared" si="297"/>
        <v>#DIV/0!</v>
      </c>
      <c r="AM282" s="136" t="e">
        <f t="shared" si="297"/>
        <v>#DIV/0!</v>
      </c>
      <c r="AN282" s="136" t="e">
        <f t="shared" si="297"/>
        <v>#DIV/0!</v>
      </c>
      <c r="AO282" s="136" t="e">
        <f t="shared" si="297"/>
        <v>#DIV/0!</v>
      </c>
      <c r="AP282" s="136" t="e">
        <f t="shared" si="297"/>
        <v>#DIV/0!</v>
      </c>
      <c r="AQ282" s="136" t="e">
        <f t="shared" si="297"/>
        <v>#DIV/0!</v>
      </c>
      <c r="AR282" s="136" t="e">
        <f t="shared" si="297"/>
        <v>#DIV/0!</v>
      </c>
      <c r="AS282" s="136" t="e">
        <f t="shared" si="297"/>
        <v>#DIV/0!</v>
      </c>
      <c r="AT282" s="136" t="e">
        <f t="shared" si="297"/>
        <v>#DIV/0!</v>
      </c>
      <c r="AU282" s="136" t="e">
        <f t="shared" si="297"/>
        <v>#DIV/0!</v>
      </c>
      <c r="AW282" s="80">
        <f t="shared" si="309"/>
        <v>80</v>
      </c>
      <c r="AX282" s="136">
        <f t="shared" ca="1" si="310"/>
        <v>-9.8155984711430513</v>
      </c>
      <c r="AY282" s="136">
        <f t="shared" ca="1" si="310"/>
        <v>-15.562643845835286</v>
      </c>
      <c r="AZ282" s="136">
        <f t="shared" ca="1" si="310"/>
        <v>-29.110292313667234</v>
      </c>
      <c r="BA282" s="136" t="e">
        <f t="shared" si="310"/>
        <v>#DIV/0!</v>
      </c>
      <c r="BB282" s="136" t="e">
        <f t="shared" si="310"/>
        <v>#DIV/0!</v>
      </c>
      <c r="BC282" s="136" t="e">
        <f t="shared" si="310"/>
        <v>#DIV/0!</v>
      </c>
      <c r="BD282" s="136" t="e">
        <f t="shared" si="310"/>
        <v>#DIV/0!</v>
      </c>
      <c r="BE282" s="136" t="e">
        <f t="shared" si="310"/>
        <v>#DIV/0!</v>
      </c>
      <c r="BF282" s="136" t="e">
        <f t="shared" si="310"/>
        <v>#DIV/0!</v>
      </c>
      <c r="BG282" s="136" t="e">
        <f t="shared" si="310"/>
        <v>#DIV/0!</v>
      </c>
      <c r="BH282" s="136" t="e">
        <f t="shared" si="310"/>
        <v>#DIV/0!</v>
      </c>
      <c r="BI282" s="136" t="e">
        <f t="shared" si="310"/>
        <v>#DIV/0!</v>
      </c>
      <c r="BJ282" s="136" t="e">
        <f t="shared" si="310"/>
        <v>#DIV/0!</v>
      </c>
      <c r="BK282" s="62"/>
      <c r="BL282" s="80">
        <f t="shared" si="311"/>
        <v>80</v>
      </c>
      <c r="BM282" s="136">
        <f t="shared" ca="1" si="312"/>
        <v>-19.043309468719954</v>
      </c>
      <c r="BN282" s="136">
        <f t="shared" ca="1" si="312"/>
        <v>-25.879878304691243</v>
      </c>
      <c r="BO282" s="136">
        <f t="shared" ca="1" si="312"/>
        <v>-42.357807337256709</v>
      </c>
      <c r="BP282" s="136" t="e">
        <f t="shared" si="312"/>
        <v>#DIV/0!</v>
      </c>
      <c r="BQ282" s="136" t="e">
        <f t="shared" si="312"/>
        <v>#DIV/0!</v>
      </c>
      <c r="BR282" s="136" t="e">
        <f t="shared" si="312"/>
        <v>#DIV/0!</v>
      </c>
      <c r="BS282" s="136" t="e">
        <f t="shared" si="312"/>
        <v>#DIV/0!</v>
      </c>
      <c r="BT282" s="136" t="e">
        <f t="shared" si="312"/>
        <v>#DIV/0!</v>
      </c>
      <c r="BU282" s="136" t="e">
        <f t="shared" si="312"/>
        <v>#DIV/0!</v>
      </c>
      <c r="BV282" s="136" t="e">
        <f t="shared" si="312"/>
        <v>#DIV/0!</v>
      </c>
      <c r="BW282" s="136" t="e">
        <f t="shared" si="312"/>
        <v>#DIV/0!</v>
      </c>
      <c r="BX282" s="136" t="e">
        <f t="shared" si="312"/>
        <v>#DIV/0!</v>
      </c>
      <c r="BY282" s="136" t="e">
        <f t="shared" si="312"/>
        <v>#DIV/0!</v>
      </c>
      <c r="BZ282" s="62"/>
      <c r="CA282" s="80">
        <f t="shared" si="313"/>
        <v>80</v>
      </c>
      <c r="CB282" s="136">
        <f t="shared" ca="1" si="314"/>
        <v>4.6138554987884532</v>
      </c>
      <c r="CC282" s="136">
        <f t="shared" ca="1" si="314"/>
        <v>5.1586172294279775</v>
      </c>
      <c r="CD282" s="136">
        <f t="shared" ca="1" si="314"/>
        <v>6.6237575117947358</v>
      </c>
      <c r="CE282" s="136" t="e">
        <f t="shared" si="314"/>
        <v>#DIV/0!</v>
      </c>
      <c r="CF282" s="136" t="e">
        <f t="shared" si="314"/>
        <v>#DIV/0!</v>
      </c>
      <c r="CG282" s="136" t="e">
        <f t="shared" si="314"/>
        <v>#DIV/0!</v>
      </c>
      <c r="CH282" s="136" t="e">
        <f t="shared" si="314"/>
        <v>#DIV/0!</v>
      </c>
      <c r="CI282" s="136" t="e">
        <f t="shared" si="314"/>
        <v>#DIV/0!</v>
      </c>
      <c r="CJ282" s="136" t="e">
        <f t="shared" si="314"/>
        <v>#DIV/0!</v>
      </c>
      <c r="CK282" s="136" t="e">
        <f t="shared" si="314"/>
        <v>#DIV/0!</v>
      </c>
      <c r="CL282" s="136" t="e">
        <f t="shared" si="314"/>
        <v>#DIV/0!</v>
      </c>
      <c r="CM282" s="136" t="e">
        <f t="shared" si="314"/>
        <v>#DIV/0!</v>
      </c>
      <c r="CN282" s="136" t="e">
        <f t="shared" si="314"/>
        <v>#DIV/0!</v>
      </c>
      <c r="CP282" s="80">
        <f t="shared" si="315"/>
        <v>80</v>
      </c>
      <c r="CQ282" s="136">
        <f t="shared" ca="1" si="316"/>
        <v>-4.6138554987884532</v>
      </c>
      <c r="CR282" s="136">
        <f t="shared" ca="1" si="316"/>
        <v>-5.1586172294279775</v>
      </c>
      <c r="CS282" s="136">
        <f t="shared" ca="1" si="316"/>
        <v>-6.6237575117947358</v>
      </c>
      <c r="CT282" s="136" t="e">
        <f t="shared" si="316"/>
        <v>#DIV/0!</v>
      </c>
      <c r="CU282" s="136" t="e">
        <f t="shared" si="316"/>
        <v>#DIV/0!</v>
      </c>
      <c r="CV282" s="136" t="e">
        <f t="shared" si="316"/>
        <v>#DIV/0!</v>
      </c>
      <c r="CW282" s="136" t="e">
        <f t="shared" si="316"/>
        <v>#DIV/0!</v>
      </c>
      <c r="CX282" s="136" t="e">
        <f t="shared" si="316"/>
        <v>#DIV/0!</v>
      </c>
      <c r="CY282" s="136" t="e">
        <f t="shared" si="316"/>
        <v>#DIV/0!</v>
      </c>
      <c r="CZ282" s="136" t="e">
        <f t="shared" si="316"/>
        <v>#DIV/0!</v>
      </c>
      <c r="DA282" s="136" t="e">
        <f t="shared" si="316"/>
        <v>#DIV/0!</v>
      </c>
      <c r="DB282" s="136" t="e">
        <f t="shared" si="316"/>
        <v>#DIV/0!</v>
      </c>
      <c r="DC282" s="136" t="e">
        <f t="shared" si="316"/>
        <v>#DIV/0!</v>
      </c>
      <c r="DE282" s="80">
        <f t="shared" si="317"/>
        <v>80</v>
      </c>
      <c r="DF282" s="136">
        <f t="shared" ca="1" si="318"/>
        <v>-9.8155984711430513</v>
      </c>
      <c r="DG282" s="136">
        <f t="shared" ca="1" si="318"/>
        <v>-15.562643845835286</v>
      </c>
      <c r="DH282" s="136">
        <f t="shared" ca="1" si="318"/>
        <v>-29.110292313667234</v>
      </c>
      <c r="DI282" s="136" t="e">
        <f t="shared" si="318"/>
        <v>#DIV/0!</v>
      </c>
      <c r="DJ282" s="136" t="e">
        <f t="shared" si="318"/>
        <v>#DIV/0!</v>
      </c>
      <c r="DK282" s="136" t="e">
        <f t="shared" si="318"/>
        <v>#DIV/0!</v>
      </c>
      <c r="DL282" s="136" t="e">
        <f t="shared" si="318"/>
        <v>#DIV/0!</v>
      </c>
      <c r="DM282" s="136" t="e">
        <f t="shared" si="318"/>
        <v>#DIV/0!</v>
      </c>
      <c r="DN282" s="136" t="e">
        <f t="shared" si="318"/>
        <v>#DIV/0!</v>
      </c>
      <c r="DO282" s="136" t="e">
        <f t="shared" si="318"/>
        <v>#DIV/0!</v>
      </c>
      <c r="DP282" s="136" t="e">
        <f t="shared" si="318"/>
        <v>#DIV/0!</v>
      </c>
      <c r="DQ282" s="136" t="e">
        <f t="shared" si="318"/>
        <v>#DIV/0!</v>
      </c>
      <c r="DR282" s="136" t="e">
        <f t="shared" si="318"/>
        <v>#DIV/0!</v>
      </c>
      <c r="DT282" s="80">
        <f t="shared" si="319"/>
        <v>80</v>
      </c>
      <c r="DU282" s="136">
        <f t="shared" ca="1" si="320"/>
        <v>4.6138554987884532</v>
      </c>
      <c r="DV282" s="136">
        <f t="shared" ca="1" si="320"/>
        <v>5.1586172294279775</v>
      </c>
      <c r="DW282" s="136">
        <f t="shared" ca="1" si="320"/>
        <v>6.6237575117947358</v>
      </c>
      <c r="DX282" s="136" t="e">
        <f t="shared" si="320"/>
        <v>#DIV/0!</v>
      </c>
      <c r="DY282" s="136" t="e">
        <f t="shared" si="320"/>
        <v>#DIV/0!</v>
      </c>
      <c r="DZ282" s="136" t="e">
        <f t="shared" si="320"/>
        <v>#DIV/0!</v>
      </c>
      <c r="EA282" s="136" t="e">
        <f t="shared" si="320"/>
        <v>#DIV/0!</v>
      </c>
      <c r="EB282" s="136" t="e">
        <f t="shared" si="320"/>
        <v>#DIV/0!</v>
      </c>
      <c r="EC282" s="136" t="e">
        <f t="shared" si="320"/>
        <v>#DIV/0!</v>
      </c>
      <c r="ED282" s="136" t="e">
        <f t="shared" si="320"/>
        <v>#DIV/0!</v>
      </c>
      <c r="EE282" s="136" t="e">
        <f t="shared" si="320"/>
        <v>#DIV/0!</v>
      </c>
      <c r="EF282" s="136" t="e">
        <f t="shared" si="320"/>
        <v>#DIV/0!</v>
      </c>
      <c r="EG282" s="136" t="e">
        <f t="shared" si="320"/>
        <v>#DIV/0!</v>
      </c>
      <c r="EI282" s="80">
        <f t="shared" si="321"/>
        <v>80</v>
      </c>
      <c r="EJ282" s="136">
        <f t="shared" ca="1" si="322"/>
        <v>-4.6138554987884532</v>
      </c>
      <c r="EK282" s="136">
        <f t="shared" ca="1" si="322"/>
        <v>-5.1586172294279775</v>
      </c>
      <c r="EL282" s="136">
        <f t="shared" ca="1" si="322"/>
        <v>-6.6237575117947358</v>
      </c>
      <c r="EM282" s="136" t="e">
        <f t="shared" si="322"/>
        <v>#DIV/0!</v>
      </c>
      <c r="EN282" s="136" t="e">
        <f t="shared" si="322"/>
        <v>#DIV/0!</v>
      </c>
      <c r="EO282" s="136" t="e">
        <f t="shared" si="322"/>
        <v>#DIV/0!</v>
      </c>
      <c r="EP282" s="136" t="e">
        <f t="shared" si="322"/>
        <v>#DIV/0!</v>
      </c>
      <c r="EQ282" s="136" t="e">
        <f t="shared" si="322"/>
        <v>#DIV/0!</v>
      </c>
      <c r="ER282" s="136" t="e">
        <f t="shared" si="322"/>
        <v>#DIV/0!</v>
      </c>
      <c r="ES282" s="136" t="e">
        <f t="shared" si="322"/>
        <v>#DIV/0!</v>
      </c>
      <c r="ET282" s="136" t="e">
        <f t="shared" si="322"/>
        <v>#DIV/0!</v>
      </c>
      <c r="EU282" s="136" t="e">
        <f t="shared" si="322"/>
        <v>#DIV/0!</v>
      </c>
      <c r="EV282" s="136" t="e">
        <f t="shared" si="322"/>
        <v>#DIV/0!</v>
      </c>
    </row>
    <row r="283" spans="1:152">
      <c r="S283" s="25">
        <f t="shared" si="306"/>
        <v>90</v>
      </c>
      <c r="T283" s="399">
        <f t="shared" ca="1" si="307"/>
        <v>4.3109548483253777</v>
      </c>
      <c r="U283" s="399">
        <f t="shared" ca="1" si="307"/>
        <v>5.6478209857306609</v>
      </c>
      <c r="V283" s="399" t="e">
        <f t="shared" si="307"/>
        <v>#DIV/0!</v>
      </c>
      <c r="W283" s="399" t="e">
        <f t="shared" si="307"/>
        <v>#DIV/0!</v>
      </c>
      <c r="X283" s="399" t="e">
        <f t="shared" si="307"/>
        <v>#DIV/0!</v>
      </c>
      <c r="Y283" s="399" t="e">
        <f t="shared" si="307"/>
        <v>#DIV/0!</v>
      </c>
      <c r="Z283" s="399" t="e">
        <f t="shared" si="307"/>
        <v>#DIV/0!</v>
      </c>
      <c r="AA283" s="399" t="e">
        <f t="shared" si="307"/>
        <v>#DIV/0!</v>
      </c>
      <c r="AB283" s="399" t="e">
        <f t="shared" si="307"/>
        <v>#DIV/0!</v>
      </c>
      <c r="AC283" s="399" t="e">
        <f t="shared" si="307"/>
        <v>#DIV/0!</v>
      </c>
      <c r="AD283" s="399" t="e">
        <f t="shared" si="307"/>
        <v>#DIV/0!</v>
      </c>
      <c r="AE283" s="399"/>
      <c r="AF283" s="399"/>
      <c r="AH283" s="80">
        <f t="shared" si="308"/>
        <v>90</v>
      </c>
      <c r="AI283" s="136">
        <f t="shared" ca="1" si="297"/>
        <v>-3.4001246350326335</v>
      </c>
      <c r="AJ283" s="136">
        <f t="shared" ca="1" si="297"/>
        <v>-1.9961856032182939</v>
      </c>
      <c r="AK283" s="136" t="e">
        <f t="shared" si="297"/>
        <v>#DIV/0!</v>
      </c>
      <c r="AL283" s="136" t="e">
        <f t="shared" si="297"/>
        <v>#DIV/0!</v>
      </c>
      <c r="AM283" s="136" t="e">
        <f t="shared" si="297"/>
        <v>#DIV/0!</v>
      </c>
      <c r="AN283" s="136" t="e">
        <f t="shared" si="297"/>
        <v>#DIV/0!</v>
      </c>
      <c r="AO283" s="136" t="e">
        <f t="shared" si="297"/>
        <v>#DIV/0!</v>
      </c>
      <c r="AP283" s="136" t="e">
        <f t="shared" si="297"/>
        <v>#DIV/0!</v>
      </c>
      <c r="AQ283" s="136" t="e">
        <f t="shared" si="297"/>
        <v>#DIV/0!</v>
      </c>
      <c r="AR283" s="136" t="e">
        <f t="shared" si="297"/>
        <v>#DIV/0!</v>
      </c>
      <c r="AS283" s="136" t="e">
        <f t="shared" si="297"/>
        <v>#DIV/0!</v>
      </c>
      <c r="AT283" s="136" t="e">
        <f t="shared" si="297"/>
        <v>#DIV/0!</v>
      </c>
      <c r="AU283" s="136" t="e">
        <f t="shared" si="297"/>
        <v>#DIV/0!</v>
      </c>
      <c r="AW283" s="80">
        <f t="shared" si="309"/>
        <v>90</v>
      </c>
      <c r="AX283" s="136">
        <f t="shared" ca="1" si="310"/>
        <v>-18.945916356737193</v>
      </c>
      <c r="AY283" s="136">
        <f t="shared" ca="1" si="310"/>
        <v>-38.498524567381025</v>
      </c>
      <c r="AZ283" s="136" t="e">
        <f t="shared" si="310"/>
        <v>#DIV/0!</v>
      </c>
      <c r="BA283" s="136" t="e">
        <f t="shared" si="310"/>
        <v>#DIV/0!</v>
      </c>
      <c r="BB283" s="136" t="e">
        <f t="shared" si="310"/>
        <v>#DIV/0!</v>
      </c>
      <c r="BC283" s="136" t="e">
        <f t="shared" si="310"/>
        <v>#DIV/0!</v>
      </c>
      <c r="BD283" s="136" t="e">
        <f t="shared" si="310"/>
        <v>#DIV/0!</v>
      </c>
      <c r="BE283" s="136" t="e">
        <f t="shared" si="310"/>
        <v>#DIV/0!</v>
      </c>
      <c r="BF283" s="136" t="e">
        <f t="shared" si="310"/>
        <v>#DIV/0!</v>
      </c>
      <c r="BG283" s="136" t="e">
        <f t="shared" si="310"/>
        <v>#DIV/0!</v>
      </c>
      <c r="BH283" s="136" t="e">
        <f t="shared" si="310"/>
        <v>#DIV/0!</v>
      </c>
      <c r="BI283" s="136" t="e">
        <f t="shared" si="310"/>
        <v>#DIV/0!</v>
      </c>
      <c r="BJ283" s="136" t="e">
        <f t="shared" si="310"/>
        <v>#DIV/0!</v>
      </c>
      <c r="BK283" s="62"/>
      <c r="BL283" s="80">
        <f t="shared" si="311"/>
        <v>90</v>
      </c>
      <c r="BM283" s="136">
        <f t="shared" ca="1" si="312"/>
        <v>-27.56782605338795</v>
      </c>
      <c r="BN283" s="136">
        <f t="shared" ca="1" si="312"/>
        <v>-49.794166538842354</v>
      </c>
      <c r="BO283" s="136" t="e">
        <f t="shared" si="312"/>
        <v>#DIV/0!</v>
      </c>
      <c r="BP283" s="136" t="e">
        <f t="shared" si="312"/>
        <v>#DIV/0!</v>
      </c>
      <c r="BQ283" s="136" t="e">
        <f t="shared" si="312"/>
        <v>#DIV/0!</v>
      </c>
      <c r="BR283" s="136" t="e">
        <f t="shared" si="312"/>
        <v>#DIV/0!</v>
      </c>
      <c r="BS283" s="136" t="e">
        <f t="shared" si="312"/>
        <v>#DIV/0!</v>
      </c>
      <c r="BT283" s="136" t="e">
        <f t="shared" si="312"/>
        <v>#DIV/0!</v>
      </c>
      <c r="BU283" s="136" t="e">
        <f t="shared" si="312"/>
        <v>#DIV/0!</v>
      </c>
      <c r="BV283" s="136" t="e">
        <f t="shared" si="312"/>
        <v>#DIV/0!</v>
      </c>
      <c r="BW283" s="136" t="e">
        <f t="shared" si="312"/>
        <v>#DIV/0!</v>
      </c>
      <c r="BX283" s="136" t="e">
        <f t="shared" si="312"/>
        <v>#DIV/0!</v>
      </c>
      <c r="BY283" s="136" t="e">
        <f t="shared" si="312"/>
        <v>#DIV/0!</v>
      </c>
      <c r="BZ283" s="62"/>
      <c r="CA283" s="80">
        <f t="shared" si="313"/>
        <v>90</v>
      </c>
      <c r="CB283" s="136">
        <f t="shared" ca="1" si="314"/>
        <v>4.3109548483253777</v>
      </c>
      <c r="CC283" s="136">
        <f t="shared" ca="1" si="314"/>
        <v>5.6478209857306609</v>
      </c>
      <c r="CD283" s="136" t="e">
        <f t="shared" si="314"/>
        <v>#DIV/0!</v>
      </c>
      <c r="CE283" s="136" t="e">
        <f t="shared" si="314"/>
        <v>#DIV/0!</v>
      </c>
      <c r="CF283" s="136" t="e">
        <f t="shared" si="314"/>
        <v>#DIV/0!</v>
      </c>
      <c r="CG283" s="136" t="e">
        <f t="shared" si="314"/>
        <v>#DIV/0!</v>
      </c>
      <c r="CH283" s="136" t="e">
        <f t="shared" si="314"/>
        <v>#DIV/0!</v>
      </c>
      <c r="CI283" s="136" t="e">
        <f t="shared" si="314"/>
        <v>#DIV/0!</v>
      </c>
      <c r="CJ283" s="136" t="e">
        <f t="shared" si="314"/>
        <v>#DIV/0!</v>
      </c>
      <c r="CK283" s="136" t="e">
        <f t="shared" si="314"/>
        <v>#DIV/0!</v>
      </c>
      <c r="CL283" s="136" t="e">
        <f t="shared" si="314"/>
        <v>#DIV/0!</v>
      </c>
      <c r="CM283" s="136" t="e">
        <f t="shared" si="314"/>
        <v>#DIV/0!</v>
      </c>
      <c r="CN283" s="136" t="e">
        <f t="shared" si="314"/>
        <v>#DIV/0!</v>
      </c>
      <c r="CP283" s="80">
        <f t="shared" si="315"/>
        <v>90</v>
      </c>
      <c r="CQ283" s="136">
        <f t="shared" ca="1" si="316"/>
        <v>-4.3109548483253777</v>
      </c>
      <c r="CR283" s="136">
        <f t="shared" ca="1" si="316"/>
        <v>-5.6478209857306609</v>
      </c>
      <c r="CS283" s="136" t="e">
        <f t="shared" si="316"/>
        <v>#DIV/0!</v>
      </c>
      <c r="CT283" s="136" t="e">
        <f t="shared" si="316"/>
        <v>#DIV/0!</v>
      </c>
      <c r="CU283" s="136" t="e">
        <f t="shared" si="316"/>
        <v>#DIV/0!</v>
      </c>
      <c r="CV283" s="136" t="e">
        <f t="shared" si="316"/>
        <v>#DIV/0!</v>
      </c>
      <c r="CW283" s="136" t="e">
        <f t="shared" si="316"/>
        <v>#DIV/0!</v>
      </c>
      <c r="CX283" s="136" t="e">
        <f t="shared" si="316"/>
        <v>#DIV/0!</v>
      </c>
      <c r="CY283" s="136" t="e">
        <f t="shared" si="316"/>
        <v>#DIV/0!</v>
      </c>
      <c r="CZ283" s="136" t="e">
        <f t="shared" si="316"/>
        <v>#DIV/0!</v>
      </c>
      <c r="DA283" s="136" t="e">
        <f t="shared" si="316"/>
        <v>#DIV/0!</v>
      </c>
      <c r="DB283" s="136" t="e">
        <f t="shared" si="316"/>
        <v>#DIV/0!</v>
      </c>
      <c r="DC283" s="136" t="e">
        <f t="shared" si="316"/>
        <v>#DIV/0!</v>
      </c>
      <c r="DE283" s="80">
        <f t="shared" si="317"/>
        <v>90</v>
      </c>
      <c r="DF283" s="136">
        <f t="shared" ca="1" si="318"/>
        <v>-18.945916356737193</v>
      </c>
      <c r="DG283" s="136">
        <f t="shared" ca="1" si="318"/>
        <v>-38.498524567381025</v>
      </c>
      <c r="DH283" s="136" t="e">
        <f t="shared" si="318"/>
        <v>#DIV/0!</v>
      </c>
      <c r="DI283" s="136" t="e">
        <f t="shared" si="318"/>
        <v>#DIV/0!</v>
      </c>
      <c r="DJ283" s="136" t="e">
        <f t="shared" si="318"/>
        <v>#DIV/0!</v>
      </c>
      <c r="DK283" s="136" t="e">
        <f t="shared" si="318"/>
        <v>#DIV/0!</v>
      </c>
      <c r="DL283" s="136" t="e">
        <f t="shared" si="318"/>
        <v>#DIV/0!</v>
      </c>
      <c r="DM283" s="136" t="e">
        <f t="shared" si="318"/>
        <v>#DIV/0!</v>
      </c>
      <c r="DN283" s="136" t="e">
        <f t="shared" si="318"/>
        <v>#DIV/0!</v>
      </c>
      <c r="DO283" s="136" t="e">
        <f t="shared" si="318"/>
        <v>#DIV/0!</v>
      </c>
      <c r="DP283" s="136" t="e">
        <f t="shared" si="318"/>
        <v>#DIV/0!</v>
      </c>
      <c r="DQ283" s="136" t="e">
        <f t="shared" si="318"/>
        <v>#DIV/0!</v>
      </c>
      <c r="DR283" s="136" t="e">
        <f t="shared" si="318"/>
        <v>#DIV/0!</v>
      </c>
      <c r="DT283" s="80">
        <f t="shared" si="319"/>
        <v>90</v>
      </c>
      <c r="DU283" s="136">
        <f t="shared" ca="1" si="320"/>
        <v>4.3109548483253777</v>
      </c>
      <c r="DV283" s="136">
        <f t="shared" ca="1" si="320"/>
        <v>5.6478209857306609</v>
      </c>
      <c r="DW283" s="136" t="e">
        <f t="shared" si="320"/>
        <v>#DIV/0!</v>
      </c>
      <c r="DX283" s="136" t="e">
        <f t="shared" si="320"/>
        <v>#DIV/0!</v>
      </c>
      <c r="DY283" s="136" t="e">
        <f t="shared" si="320"/>
        <v>#DIV/0!</v>
      </c>
      <c r="DZ283" s="136" t="e">
        <f t="shared" si="320"/>
        <v>#DIV/0!</v>
      </c>
      <c r="EA283" s="136" t="e">
        <f t="shared" si="320"/>
        <v>#DIV/0!</v>
      </c>
      <c r="EB283" s="136" t="e">
        <f t="shared" si="320"/>
        <v>#DIV/0!</v>
      </c>
      <c r="EC283" s="136" t="e">
        <f t="shared" si="320"/>
        <v>#DIV/0!</v>
      </c>
      <c r="ED283" s="136" t="e">
        <f t="shared" si="320"/>
        <v>#DIV/0!</v>
      </c>
      <c r="EE283" s="136" t="e">
        <f t="shared" si="320"/>
        <v>#DIV/0!</v>
      </c>
      <c r="EF283" s="136" t="e">
        <f t="shared" si="320"/>
        <v>#DIV/0!</v>
      </c>
      <c r="EG283" s="136" t="e">
        <f t="shared" si="320"/>
        <v>#DIV/0!</v>
      </c>
      <c r="EI283" s="80">
        <f t="shared" si="321"/>
        <v>90</v>
      </c>
      <c r="EJ283" s="136">
        <f t="shared" ca="1" si="322"/>
        <v>-4.3109548483253777</v>
      </c>
      <c r="EK283" s="136">
        <f t="shared" ca="1" si="322"/>
        <v>-5.6478209857306609</v>
      </c>
      <c r="EL283" s="136" t="e">
        <f t="shared" si="322"/>
        <v>#DIV/0!</v>
      </c>
      <c r="EM283" s="136" t="e">
        <f t="shared" si="322"/>
        <v>#DIV/0!</v>
      </c>
      <c r="EN283" s="136" t="e">
        <f t="shared" si="322"/>
        <v>#DIV/0!</v>
      </c>
      <c r="EO283" s="136" t="e">
        <f t="shared" si="322"/>
        <v>#DIV/0!</v>
      </c>
      <c r="EP283" s="136" t="e">
        <f t="shared" si="322"/>
        <v>#DIV/0!</v>
      </c>
      <c r="EQ283" s="136" t="e">
        <f t="shared" si="322"/>
        <v>#DIV/0!</v>
      </c>
      <c r="ER283" s="136" t="e">
        <f t="shared" si="322"/>
        <v>#DIV/0!</v>
      </c>
      <c r="ES283" s="136" t="e">
        <f t="shared" si="322"/>
        <v>#DIV/0!</v>
      </c>
      <c r="ET283" s="136" t="e">
        <f t="shared" si="322"/>
        <v>#DIV/0!</v>
      </c>
      <c r="EU283" s="136" t="e">
        <f t="shared" si="322"/>
        <v>#DIV/0!</v>
      </c>
      <c r="EV283" s="136" t="e">
        <f t="shared" si="322"/>
        <v>#DIV/0!</v>
      </c>
    </row>
    <row r="284" spans="1:152">
      <c r="S284" s="26">
        <f t="shared" si="306"/>
        <v>100</v>
      </c>
      <c r="T284" s="399">
        <f t="shared" ca="1" si="307"/>
        <v>4.5768572133895002</v>
      </c>
      <c r="U284" s="399" t="e">
        <f t="shared" ca="1" si="307"/>
        <v>#REF!</v>
      </c>
      <c r="V284" s="399" t="e">
        <f t="shared" ca="1" si="307"/>
        <v>#REF!</v>
      </c>
      <c r="W284" s="399" t="e">
        <f t="shared" ca="1" si="307"/>
        <v>#REF!</v>
      </c>
      <c r="X284" s="399" t="e">
        <f t="shared" ca="1" si="307"/>
        <v>#REF!</v>
      </c>
      <c r="Y284" s="399" t="e">
        <f t="shared" ca="1" si="307"/>
        <v>#REF!</v>
      </c>
      <c r="Z284" s="399" t="e">
        <f t="shared" ca="1" si="307"/>
        <v>#REF!</v>
      </c>
      <c r="AA284" s="399" t="e">
        <f t="shared" ca="1" si="307"/>
        <v>#REF!</v>
      </c>
      <c r="AB284" s="399" t="e">
        <f t="shared" ca="1" si="307"/>
        <v>#DIV/0!</v>
      </c>
      <c r="AC284" s="399" t="e">
        <f t="shared" ca="1" si="307"/>
        <v>#DIV/0!</v>
      </c>
      <c r="AD284" s="399" t="e">
        <f t="shared" ca="1" si="307"/>
        <v>#DIV/0!</v>
      </c>
      <c r="AE284" s="399"/>
      <c r="AF284" s="399"/>
      <c r="AH284" s="80">
        <f t="shared" si="308"/>
        <v>100</v>
      </c>
      <c r="AI284" s="136">
        <f t="shared" ca="1" si="297"/>
        <v>-2.43102564256123</v>
      </c>
      <c r="AJ284" s="136" t="e">
        <f t="shared" ca="1" si="297"/>
        <v>#REF!</v>
      </c>
      <c r="AK284" s="136" t="e">
        <f t="shared" si="297"/>
        <v>#DIV/0!</v>
      </c>
      <c r="AL284" s="136" t="e">
        <f t="shared" si="297"/>
        <v>#DIV/0!</v>
      </c>
      <c r="AM284" s="136" t="e">
        <f t="shared" si="297"/>
        <v>#DIV/0!</v>
      </c>
      <c r="AN284" s="136" t="e">
        <f t="shared" si="297"/>
        <v>#DIV/0!</v>
      </c>
      <c r="AO284" s="136" t="e">
        <f t="shared" si="297"/>
        <v>#DIV/0!</v>
      </c>
      <c r="AP284" s="136" t="e">
        <f t="shared" si="297"/>
        <v>#DIV/0!</v>
      </c>
      <c r="AQ284" s="136" t="e">
        <f t="shared" si="297"/>
        <v>#DIV/0!</v>
      </c>
      <c r="AR284" s="136" t="e">
        <f t="shared" si="297"/>
        <v>#DIV/0!</v>
      </c>
      <c r="AS284" s="136" t="e">
        <f t="shared" si="297"/>
        <v>#DIV/0!</v>
      </c>
      <c r="AT284" s="136" t="e">
        <f t="shared" si="297"/>
        <v>#DIV/0!</v>
      </c>
      <c r="AU284" s="136" t="e">
        <f t="shared" si="297"/>
        <v>#DIV/0!</v>
      </c>
      <c r="AW284" s="80">
        <f t="shared" si="309"/>
        <v>100</v>
      </c>
      <c r="AX284" s="136">
        <f t="shared" ca="1" si="310"/>
        <v>-55.793528891607743</v>
      </c>
      <c r="AY284" s="136" t="e">
        <f t="shared" ca="1" si="310"/>
        <v>#REF!</v>
      </c>
      <c r="AZ284" s="136" t="e">
        <f t="shared" ca="1" si="310"/>
        <v>#REF!</v>
      </c>
      <c r="BA284" s="136" t="e">
        <f t="shared" ca="1" si="310"/>
        <v>#REF!</v>
      </c>
      <c r="BB284" s="136" t="e">
        <f t="shared" ca="1" si="310"/>
        <v>#REF!</v>
      </c>
      <c r="BC284" s="136" t="e">
        <f t="shared" ca="1" si="310"/>
        <v>#REF!</v>
      </c>
      <c r="BD284" s="136" t="e">
        <f t="shared" ca="1" si="310"/>
        <v>#REF!</v>
      </c>
      <c r="BE284" s="136" t="e">
        <f t="shared" ca="1" si="310"/>
        <v>#REF!</v>
      </c>
      <c r="BF284" s="136" t="e">
        <f t="shared" ca="1" si="310"/>
        <v>#DIV/0!</v>
      </c>
      <c r="BG284" s="136" t="e">
        <f t="shared" ca="1" si="310"/>
        <v>#DIV/0!</v>
      </c>
      <c r="BH284" s="136" t="e">
        <f t="shared" ca="1" si="310"/>
        <v>#DIV/0!</v>
      </c>
      <c r="BI284" s="136" t="e">
        <f t="shared" si="310"/>
        <v>#DIV/0!</v>
      </c>
      <c r="BJ284" s="136" t="e">
        <f t="shared" si="310"/>
        <v>#DIV/0!</v>
      </c>
      <c r="BK284" s="62"/>
      <c r="BL284" s="80">
        <f t="shared" si="311"/>
        <v>100</v>
      </c>
      <c r="BM284" s="136">
        <f t="shared" ca="1" si="312"/>
        <v>-64.947243318386739</v>
      </c>
      <c r="BN284" s="136" t="e">
        <f t="shared" ca="1" si="312"/>
        <v>#REF!</v>
      </c>
      <c r="BO284" s="136" t="e">
        <f t="shared" ca="1" si="312"/>
        <v>#REF!</v>
      </c>
      <c r="BP284" s="136" t="e">
        <f t="shared" ca="1" si="312"/>
        <v>#REF!</v>
      </c>
      <c r="BQ284" s="136" t="e">
        <f t="shared" ca="1" si="312"/>
        <v>#REF!</v>
      </c>
      <c r="BR284" s="136" t="e">
        <f t="shared" ca="1" si="312"/>
        <v>#REF!</v>
      </c>
      <c r="BS284" s="136" t="e">
        <f t="shared" ca="1" si="312"/>
        <v>#REF!</v>
      </c>
      <c r="BT284" s="136" t="e">
        <f t="shared" ca="1" si="312"/>
        <v>#REF!</v>
      </c>
      <c r="BU284" s="136" t="e">
        <f t="shared" ca="1" si="312"/>
        <v>#DIV/0!</v>
      </c>
      <c r="BV284" s="136" t="e">
        <f t="shared" ca="1" si="312"/>
        <v>#DIV/0!</v>
      </c>
      <c r="BW284" s="136" t="e">
        <f t="shared" ca="1" si="312"/>
        <v>#DIV/0!</v>
      </c>
      <c r="BX284" s="136" t="e">
        <f t="shared" si="312"/>
        <v>#DIV/0!</v>
      </c>
      <c r="BY284" s="136" t="e">
        <f t="shared" si="312"/>
        <v>#DIV/0!</v>
      </c>
      <c r="BZ284" s="62"/>
      <c r="CA284" s="80">
        <f t="shared" si="313"/>
        <v>100</v>
      </c>
      <c r="CB284" s="136">
        <f t="shared" ca="1" si="314"/>
        <v>4.5768572133895002</v>
      </c>
      <c r="CC284" s="136" t="e">
        <f t="shared" ca="1" si="314"/>
        <v>#REF!</v>
      </c>
      <c r="CD284" s="136" t="e">
        <f t="shared" ca="1" si="314"/>
        <v>#REF!</v>
      </c>
      <c r="CE284" s="136" t="e">
        <f t="shared" ca="1" si="314"/>
        <v>#REF!</v>
      </c>
      <c r="CF284" s="136" t="e">
        <f t="shared" ca="1" si="314"/>
        <v>#REF!</v>
      </c>
      <c r="CG284" s="136" t="e">
        <f t="shared" ca="1" si="314"/>
        <v>#REF!</v>
      </c>
      <c r="CH284" s="136" t="e">
        <f t="shared" ca="1" si="314"/>
        <v>#REF!</v>
      </c>
      <c r="CI284" s="136" t="e">
        <f t="shared" ca="1" si="314"/>
        <v>#REF!</v>
      </c>
      <c r="CJ284" s="136" t="e">
        <f t="shared" ca="1" si="314"/>
        <v>#DIV/0!</v>
      </c>
      <c r="CK284" s="136" t="e">
        <f t="shared" ca="1" si="314"/>
        <v>#DIV/0!</v>
      </c>
      <c r="CL284" s="136" t="e">
        <f t="shared" ca="1" si="314"/>
        <v>#DIV/0!</v>
      </c>
      <c r="CM284" s="136" t="e">
        <f t="shared" si="314"/>
        <v>#DIV/0!</v>
      </c>
      <c r="CN284" s="136" t="e">
        <f t="shared" si="314"/>
        <v>#DIV/0!</v>
      </c>
      <c r="CP284" s="80">
        <f t="shared" si="315"/>
        <v>100</v>
      </c>
      <c r="CQ284" s="136">
        <f t="shared" ca="1" si="316"/>
        <v>-2.43102564256123</v>
      </c>
      <c r="CR284" s="136" t="e">
        <f t="shared" ca="1" si="316"/>
        <v>#REF!</v>
      </c>
      <c r="CS284" s="136" t="e">
        <f t="shared" ca="1" si="316"/>
        <v>#REF!</v>
      </c>
      <c r="CT284" s="136" t="e">
        <f t="shared" ca="1" si="316"/>
        <v>#REF!</v>
      </c>
      <c r="CU284" s="136" t="e">
        <f t="shared" ca="1" si="316"/>
        <v>#REF!</v>
      </c>
      <c r="CV284" s="136" t="e">
        <f t="shared" ca="1" si="316"/>
        <v>#REF!</v>
      </c>
      <c r="CW284" s="136" t="e">
        <f t="shared" ca="1" si="316"/>
        <v>#REF!</v>
      </c>
      <c r="CX284" s="136" t="e">
        <f t="shared" ca="1" si="316"/>
        <v>#REF!</v>
      </c>
      <c r="CY284" s="136" t="e">
        <f t="shared" ca="1" si="316"/>
        <v>#DIV/0!</v>
      </c>
      <c r="CZ284" s="136" t="e">
        <f t="shared" ca="1" si="316"/>
        <v>#DIV/0!</v>
      </c>
      <c r="DA284" s="136" t="e">
        <f t="shared" ca="1" si="316"/>
        <v>#DIV/0!</v>
      </c>
      <c r="DB284" s="136" t="e">
        <f t="shared" si="316"/>
        <v>#DIV/0!</v>
      </c>
      <c r="DC284" s="136" t="e">
        <f t="shared" si="316"/>
        <v>#DIV/0!</v>
      </c>
      <c r="DE284" s="80">
        <f t="shared" si="317"/>
        <v>100</v>
      </c>
      <c r="DF284" s="136">
        <f t="shared" ca="1" si="318"/>
        <v>-4.5768572133895002</v>
      </c>
      <c r="DG284" s="136" t="e">
        <f t="shared" ca="1" si="318"/>
        <v>#REF!</v>
      </c>
      <c r="DH284" s="136" t="e">
        <f t="shared" ca="1" si="318"/>
        <v>#REF!</v>
      </c>
      <c r="DI284" s="136" t="e">
        <f t="shared" ca="1" si="318"/>
        <v>#REF!</v>
      </c>
      <c r="DJ284" s="136" t="e">
        <f t="shared" ca="1" si="318"/>
        <v>#REF!</v>
      </c>
      <c r="DK284" s="136" t="e">
        <f t="shared" ca="1" si="318"/>
        <v>#REF!</v>
      </c>
      <c r="DL284" s="136" t="e">
        <f t="shared" ca="1" si="318"/>
        <v>#REF!</v>
      </c>
      <c r="DM284" s="136" t="e">
        <f t="shared" ca="1" si="318"/>
        <v>#REF!</v>
      </c>
      <c r="DN284" s="136" t="e">
        <f t="shared" ca="1" si="318"/>
        <v>#DIV/0!</v>
      </c>
      <c r="DO284" s="136" t="e">
        <f t="shared" ca="1" si="318"/>
        <v>#DIV/0!</v>
      </c>
      <c r="DP284" s="136" t="e">
        <f t="shared" ca="1" si="318"/>
        <v>#DIV/0!</v>
      </c>
      <c r="DQ284" s="136" t="e">
        <f t="shared" si="318"/>
        <v>#DIV/0!</v>
      </c>
      <c r="DR284" s="136" t="e">
        <f t="shared" si="318"/>
        <v>#DIV/0!</v>
      </c>
      <c r="DT284" s="80">
        <f t="shared" si="319"/>
        <v>100</v>
      </c>
      <c r="DU284" s="136">
        <f t="shared" ca="1" si="320"/>
        <v>4.5768572133895002</v>
      </c>
      <c r="DV284" s="136" t="e">
        <f t="shared" ca="1" si="320"/>
        <v>#REF!</v>
      </c>
      <c r="DW284" s="136" t="e">
        <f t="shared" ca="1" si="320"/>
        <v>#REF!</v>
      </c>
      <c r="DX284" s="136" t="e">
        <f t="shared" ca="1" si="320"/>
        <v>#REF!</v>
      </c>
      <c r="DY284" s="136" t="e">
        <f t="shared" ca="1" si="320"/>
        <v>#REF!</v>
      </c>
      <c r="DZ284" s="136" t="e">
        <f t="shared" ca="1" si="320"/>
        <v>#REF!</v>
      </c>
      <c r="EA284" s="136" t="e">
        <f t="shared" ca="1" si="320"/>
        <v>#REF!</v>
      </c>
      <c r="EB284" s="136" t="e">
        <f t="shared" ca="1" si="320"/>
        <v>#REF!</v>
      </c>
      <c r="EC284" s="136" t="e">
        <f t="shared" ca="1" si="320"/>
        <v>#DIV/0!</v>
      </c>
      <c r="ED284" s="136" t="e">
        <f t="shared" ca="1" si="320"/>
        <v>#DIV/0!</v>
      </c>
      <c r="EE284" s="136" t="e">
        <f t="shared" ca="1" si="320"/>
        <v>#DIV/0!</v>
      </c>
      <c r="EF284" s="136" t="e">
        <f t="shared" si="320"/>
        <v>#DIV/0!</v>
      </c>
      <c r="EG284" s="136" t="e">
        <f t="shared" si="320"/>
        <v>#DIV/0!</v>
      </c>
      <c r="EI284" s="80">
        <f t="shared" si="321"/>
        <v>100</v>
      </c>
      <c r="EJ284" s="136">
        <f t="shared" ca="1" si="322"/>
        <v>-4.5768572133895002</v>
      </c>
      <c r="EK284" s="136" t="e">
        <f t="shared" ca="1" si="322"/>
        <v>#REF!</v>
      </c>
      <c r="EL284" s="136" t="e">
        <f t="shared" ca="1" si="322"/>
        <v>#REF!</v>
      </c>
      <c r="EM284" s="136" t="e">
        <f t="shared" ca="1" si="322"/>
        <v>#REF!</v>
      </c>
      <c r="EN284" s="136" t="e">
        <f t="shared" ca="1" si="322"/>
        <v>#REF!</v>
      </c>
      <c r="EO284" s="136" t="e">
        <f t="shared" ca="1" si="322"/>
        <v>#REF!</v>
      </c>
      <c r="EP284" s="136" t="e">
        <f t="shared" ca="1" si="322"/>
        <v>#REF!</v>
      </c>
      <c r="EQ284" s="136" t="e">
        <f t="shared" ca="1" si="322"/>
        <v>#REF!</v>
      </c>
      <c r="ER284" s="136" t="e">
        <f t="shared" ca="1" si="322"/>
        <v>#DIV/0!</v>
      </c>
      <c r="ES284" s="136" t="e">
        <f t="shared" ca="1" si="322"/>
        <v>#DIV/0!</v>
      </c>
      <c r="ET284" s="136" t="e">
        <f t="shared" ca="1" si="322"/>
        <v>#DIV/0!</v>
      </c>
      <c r="EU284" s="136" t="e">
        <f t="shared" si="322"/>
        <v>#DIV/0!</v>
      </c>
      <c r="EV284" s="136" t="e">
        <f t="shared" si="322"/>
        <v>#DIV/0!</v>
      </c>
    </row>
    <row r="285" spans="1:152">
      <c r="S285" s="26"/>
      <c r="T285" s="399"/>
      <c r="U285" s="399"/>
      <c r="V285" s="399"/>
      <c r="W285" s="399"/>
      <c r="X285" s="399"/>
      <c r="Y285" s="399"/>
      <c r="Z285" s="399"/>
      <c r="AA285" s="399"/>
      <c r="AB285" s="399"/>
      <c r="AC285" s="399"/>
      <c r="AD285" s="399"/>
      <c r="AE285" s="399"/>
      <c r="AF285" s="399"/>
      <c r="AH285" s="80">
        <f t="shared" si="308"/>
        <v>0</v>
      </c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6" t="e">
        <f t="shared" si="297"/>
        <v>#DIV/0!</v>
      </c>
      <c r="AW285" s="80">
        <f t="shared" si="309"/>
        <v>0</v>
      </c>
      <c r="AX285" s="136" t="e">
        <f t="shared" si="310"/>
        <v>#DIV/0!</v>
      </c>
      <c r="AY285" s="136" t="e">
        <f t="shared" si="310"/>
        <v>#DIV/0!</v>
      </c>
      <c r="AZ285" s="136" t="e">
        <f t="shared" si="310"/>
        <v>#DIV/0!</v>
      </c>
      <c r="BA285" s="136" t="e">
        <f t="shared" si="310"/>
        <v>#DIV/0!</v>
      </c>
      <c r="BB285" s="136" t="e">
        <f t="shared" si="310"/>
        <v>#DIV/0!</v>
      </c>
      <c r="BC285" s="136" t="e">
        <f t="shared" si="310"/>
        <v>#DIV/0!</v>
      </c>
      <c r="BD285" s="136" t="e">
        <f t="shared" si="310"/>
        <v>#DIV/0!</v>
      </c>
      <c r="BE285" s="136" t="e">
        <f t="shared" si="310"/>
        <v>#DIV/0!</v>
      </c>
      <c r="BF285" s="136" t="e">
        <f t="shared" si="310"/>
        <v>#DIV/0!</v>
      </c>
      <c r="BG285" s="136" t="e">
        <f t="shared" si="310"/>
        <v>#DIV/0!</v>
      </c>
      <c r="BH285" s="136" t="e">
        <f t="shared" si="310"/>
        <v>#DIV/0!</v>
      </c>
      <c r="BI285" s="140" t="e">
        <f t="shared" si="310"/>
        <v>#DIV/0!</v>
      </c>
      <c r="BJ285" s="136" t="e">
        <f t="shared" si="310"/>
        <v>#DIV/0!</v>
      </c>
      <c r="BK285" s="62"/>
      <c r="BL285" s="80">
        <f t="shared" si="311"/>
        <v>0</v>
      </c>
      <c r="BM285" s="136" t="e">
        <f t="shared" si="312"/>
        <v>#DIV/0!</v>
      </c>
      <c r="BN285" s="136" t="e">
        <f t="shared" si="312"/>
        <v>#DIV/0!</v>
      </c>
      <c r="BO285" s="136" t="e">
        <f t="shared" si="312"/>
        <v>#DIV/0!</v>
      </c>
      <c r="BP285" s="136" t="e">
        <f t="shared" si="312"/>
        <v>#DIV/0!</v>
      </c>
      <c r="BQ285" s="136" t="e">
        <f t="shared" si="312"/>
        <v>#DIV/0!</v>
      </c>
      <c r="BR285" s="136" t="e">
        <f t="shared" si="312"/>
        <v>#DIV/0!</v>
      </c>
      <c r="BS285" s="136" t="e">
        <f t="shared" si="312"/>
        <v>#DIV/0!</v>
      </c>
      <c r="BT285" s="136" t="e">
        <f t="shared" si="312"/>
        <v>#DIV/0!</v>
      </c>
      <c r="BU285" s="136" t="e">
        <f t="shared" si="312"/>
        <v>#DIV/0!</v>
      </c>
      <c r="BV285" s="136" t="e">
        <f t="shared" si="312"/>
        <v>#DIV/0!</v>
      </c>
      <c r="BW285" s="136" t="e">
        <f t="shared" si="312"/>
        <v>#DIV/0!</v>
      </c>
      <c r="BX285" s="136" t="e">
        <f t="shared" si="312"/>
        <v>#DIV/0!</v>
      </c>
      <c r="BY285" s="136" t="e">
        <f t="shared" si="312"/>
        <v>#DIV/0!</v>
      </c>
      <c r="BZ285" s="62"/>
      <c r="CA285" s="80">
        <f t="shared" si="313"/>
        <v>0</v>
      </c>
      <c r="CB285" s="136" t="e">
        <f t="shared" si="314"/>
        <v>#DIV/0!</v>
      </c>
      <c r="CC285" s="136" t="e">
        <f t="shared" si="314"/>
        <v>#DIV/0!</v>
      </c>
      <c r="CD285" s="136" t="e">
        <f t="shared" si="314"/>
        <v>#DIV/0!</v>
      </c>
      <c r="CE285" s="136" t="e">
        <f t="shared" si="314"/>
        <v>#DIV/0!</v>
      </c>
      <c r="CF285" s="136" t="e">
        <f t="shared" si="314"/>
        <v>#DIV/0!</v>
      </c>
      <c r="CG285" s="136" t="e">
        <f t="shared" si="314"/>
        <v>#DIV/0!</v>
      </c>
      <c r="CH285" s="136" t="e">
        <f t="shared" si="314"/>
        <v>#DIV/0!</v>
      </c>
      <c r="CI285" s="136" t="e">
        <f t="shared" si="314"/>
        <v>#DIV/0!</v>
      </c>
      <c r="CJ285" s="136" t="e">
        <f t="shared" si="314"/>
        <v>#DIV/0!</v>
      </c>
      <c r="CK285" s="136" t="e">
        <f t="shared" si="314"/>
        <v>#DIV/0!</v>
      </c>
      <c r="CL285" s="136" t="e">
        <f t="shared" si="314"/>
        <v>#DIV/0!</v>
      </c>
      <c r="CM285" s="136" t="e">
        <f t="shared" si="314"/>
        <v>#DIV/0!</v>
      </c>
      <c r="CN285" s="136" t="e">
        <f t="shared" si="314"/>
        <v>#DIV/0!</v>
      </c>
      <c r="CP285" s="80">
        <f t="shared" si="315"/>
        <v>0</v>
      </c>
      <c r="CQ285" s="136" t="e">
        <f t="shared" si="316"/>
        <v>#DIV/0!</v>
      </c>
      <c r="CR285" s="136" t="e">
        <f t="shared" si="316"/>
        <v>#DIV/0!</v>
      </c>
      <c r="CS285" s="136" t="e">
        <f t="shared" si="316"/>
        <v>#DIV/0!</v>
      </c>
      <c r="CT285" s="136" t="e">
        <f t="shared" si="316"/>
        <v>#DIV/0!</v>
      </c>
      <c r="CU285" s="136" t="e">
        <f t="shared" si="316"/>
        <v>#DIV/0!</v>
      </c>
      <c r="CV285" s="136" t="e">
        <f t="shared" si="316"/>
        <v>#DIV/0!</v>
      </c>
      <c r="CW285" s="136" t="e">
        <f t="shared" si="316"/>
        <v>#DIV/0!</v>
      </c>
      <c r="CX285" s="136" t="e">
        <f t="shared" si="316"/>
        <v>#DIV/0!</v>
      </c>
      <c r="CY285" s="136" t="e">
        <f t="shared" si="316"/>
        <v>#DIV/0!</v>
      </c>
      <c r="CZ285" s="136" t="e">
        <f t="shared" si="316"/>
        <v>#DIV/0!</v>
      </c>
      <c r="DA285" s="136" t="e">
        <f t="shared" si="316"/>
        <v>#DIV/0!</v>
      </c>
      <c r="DB285" s="136" t="e">
        <f t="shared" si="316"/>
        <v>#DIV/0!</v>
      </c>
      <c r="DC285" s="136" t="e">
        <f t="shared" si="316"/>
        <v>#DIV/0!</v>
      </c>
      <c r="DE285" s="80">
        <f t="shared" si="317"/>
        <v>0</v>
      </c>
      <c r="DF285" s="136" t="e">
        <f t="shared" si="318"/>
        <v>#DIV/0!</v>
      </c>
      <c r="DG285" s="136" t="e">
        <f t="shared" si="318"/>
        <v>#DIV/0!</v>
      </c>
      <c r="DH285" s="136" t="e">
        <f t="shared" si="318"/>
        <v>#DIV/0!</v>
      </c>
      <c r="DI285" s="136" t="e">
        <f t="shared" si="318"/>
        <v>#DIV/0!</v>
      </c>
      <c r="DJ285" s="136" t="e">
        <f t="shared" si="318"/>
        <v>#DIV/0!</v>
      </c>
      <c r="DK285" s="136" t="e">
        <f t="shared" si="318"/>
        <v>#DIV/0!</v>
      </c>
      <c r="DL285" s="136" t="e">
        <f t="shared" si="318"/>
        <v>#DIV/0!</v>
      </c>
      <c r="DM285" s="136" t="e">
        <f t="shared" si="318"/>
        <v>#DIV/0!</v>
      </c>
      <c r="DN285" s="136" t="e">
        <f t="shared" si="318"/>
        <v>#DIV/0!</v>
      </c>
      <c r="DO285" s="136" t="e">
        <f t="shared" si="318"/>
        <v>#DIV/0!</v>
      </c>
      <c r="DP285" s="136" t="e">
        <f t="shared" si="318"/>
        <v>#DIV/0!</v>
      </c>
      <c r="DQ285" s="136" t="e">
        <f t="shared" si="318"/>
        <v>#DIV/0!</v>
      </c>
      <c r="DR285" s="136" t="e">
        <f t="shared" si="318"/>
        <v>#DIV/0!</v>
      </c>
      <c r="DT285" s="80">
        <f t="shared" si="319"/>
        <v>0</v>
      </c>
      <c r="DU285" s="136" t="e">
        <f t="shared" si="320"/>
        <v>#DIV/0!</v>
      </c>
      <c r="DV285" s="136" t="e">
        <f t="shared" si="320"/>
        <v>#DIV/0!</v>
      </c>
      <c r="DW285" s="136" t="e">
        <f t="shared" si="320"/>
        <v>#DIV/0!</v>
      </c>
      <c r="DX285" s="136" t="e">
        <f t="shared" si="320"/>
        <v>#DIV/0!</v>
      </c>
      <c r="DY285" s="136" t="e">
        <f t="shared" si="320"/>
        <v>#DIV/0!</v>
      </c>
      <c r="DZ285" s="136" t="e">
        <f t="shared" si="320"/>
        <v>#DIV/0!</v>
      </c>
      <c r="EA285" s="136" t="e">
        <f t="shared" si="320"/>
        <v>#DIV/0!</v>
      </c>
      <c r="EB285" s="136" t="e">
        <f t="shared" si="320"/>
        <v>#DIV/0!</v>
      </c>
      <c r="EC285" s="136" t="e">
        <f t="shared" si="320"/>
        <v>#DIV/0!</v>
      </c>
      <c r="ED285" s="136" t="e">
        <f t="shared" si="320"/>
        <v>#DIV/0!</v>
      </c>
      <c r="EE285" s="136" t="e">
        <f t="shared" si="320"/>
        <v>#DIV/0!</v>
      </c>
      <c r="EF285" s="136" t="e">
        <f t="shared" si="320"/>
        <v>#DIV/0!</v>
      </c>
      <c r="EG285" s="136" t="e">
        <f t="shared" si="320"/>
        <v>#DIV/0!</v>
      </c>
      <c r="EI285" s="80">
        <f t="shared" si="321"/>
        <v>0</v>
      </c>
      <c r="EJ285" s="136" t="e">
        <f t="shared" si="322"/>
        <v>#DIV/0!</v>
      </c>
      <c r="EK285" s="136" t="e">
        <f t="shared" si="322"/>
        <v>#DIV/0!</v>
      </c>
      <c r="EL285" s="136" t="e">
        <f t="shared" si="322"/>
        <v>#DIV/0!</v>
      </c>
      <c r="EM285" s="136" t="e">
        <f t="shared" si="322"/>
        <v>#DIV/0!</v>
      </c>
      <c r="EN285" s="136" t="e">
        <f t="shared" si="322"/>
        <v>#DIV/0!</v>
      </c>
      <c r="EO285" s="136" t="e">
        <f t="shared" si="322"/>
        <v>#DIV/0!</v>
      </c>
      <c r="EP285" s="136" t="e">
        <f t="shared" si="322"/>
        <v>#DIV/0!</v>
      </c>
      <c r="EQ285" s="136" t="e">
        <f t="shared" si="322"/>
        <v>#DIV/0!</v>
      </c>
      <c r="ER285" s="136" t="e">
        <f t="shared" si="322"/>
        <v>#DIV/0!</v>
      </c>
      <c r="ES285" s="136" t="e">
        <f t="shared" si="322"/>
        <v>#DIV/0!</v>
      </c>
      <c r="ET285" s="136" t="e">
        <f t="shared" si="322"/>
        <v>#DIV/0!</v>
      </c>
      <c r="EU285" s="136" t="e">
        <f t="shared" si="322"/>
        <v>#DIV/0!</v>
      </c>
      <c r="EV285" s="136" t="e">
        <f t="shared" si="322"/>
        <v>#DIV/0!</v>
      </c>
    </row>
    <row r="286" spans="1:152">
      <c r="T286" s="400"/>
      <c r="U286" s="400"/>
      <c r="V286" s="400"/>
      <c r="W286" s="400"/>
      <c r="X286" s="400"/>
      <c r="Y286" s="400"/>
      <c r="Z286" s="400"/>
      <c r="AA286" s="400"/>
      <c r="AB286" s="400"/>
      <c r="AC286" s="400"/>
      <c r="AD286" s="400"/>
      <c r="AE286" s="400"/>
      <c r="AF286" s="400"/>
      <c r="AH286" s="62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137"/>
      <c r="AW286" s="62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62"/>
      <c r="BL286" s="62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62"/>
      <c r="CA286" s="62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P286" s="62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E286" s="62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T286" s="62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I286" s="62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</row>
    <row r="287" spans="1:152">
      <c r="Q287" t="s">
        <v>125</v>
      </c>
      <c r="S287" s="67" t="s">
        <v>126</v>
      </c>
      <c r="T287" s="454">
        <f t="shared" ref="T287:AD287" si="323">T272</f>
        <v>0</v>
      </c>
      <c r="U287" s="454">
        <f t="shared" si="323"/>
        <v>10</v>
      </c>
      <c r="V287" s="454">
        <f t="shared" si="323"/>
        <v>20</v>
      </c>
      <c r="W287" s="454">
        <f t="shared" si="323"/>
        <v>30</v>
      </c>
      <c r="X287" s="454">
        <f t="shared" si="323"/>
        <v>40</v>
      </c>
      <c r="Y287" s="454">
        <f t="shared" si="323"/>
        <v>50</v>
      </c>
      <c r="Z287" s="454">
        <f t="shared" si="323"/>
        <v>60</v>
      </c>
      <c r="AA287" s="454">
        <f t="shared" si="323"/>
        <v>70</v>
      </c>
      <c r="AB287" s="454">
        <f t="shared" si="323"/>
        <v>80</v>
      </c>
      <c r="AC287" s="454">
        <f t="shared" si="323"/>
        <v>90</v>
      </c>
      <c r="AD287" s="454">
        <f t="shared" si="323"/>
        <v>100</v>
      </c>
      <c r="AE287" s="393"/>
      <c r="AF287" s="393"/>
      <c r="AH287" s="126" t="s">
        <v>126</v>
      </c>
      <c r="AI287" s="393">
        <f t="shared" ref="AI287:AS287" si="324">AI272</f>
        <v>0</v>
      </c>
      <c r="AJ287" s="393">
        <f t="shared" si="324"/>
        <v>10</v>
      </c>
      <c r="AK287" s="393">
        <f t="shared" si="324"/>
        <v>20</v>
      </c>
      <c r="AL287" s="393">
        <f t="shared" si="324"/>
        <v>30</v>
      </c>
      <c r="AM287" s="393">
        <f t="shared" si="324"/>
        <v>40</v>
      </c>
      <c r="AN287" s="393">
        <f t="shared" si="324"/>
        <v>50</v>
      </c>
      <c r="AO287" s="393">
        <f t="shared" si="324"/>
        <v>60</v>
      </c>
      <c r="AP287" s="393">
        <f t="shared" si="324"/>
        <v>70</v>
      </c>
      <c r="AQ287" s="393">
        <f t="shared" si="324"/>
        <v>80</v>
      </c>
      <c r="AR287" s="393">
        <f t="shared" si="324"/>
        <v>90</v>
      </c>
      <c r="AS287" s="393">
        <f t="shared" si="324"/>
        <v>100</v>
      </c>
      <c r="AT287" s="136" t="e">
        <f t="shared" ref="AT287:AU288" si="325">(AT272^2+(AT242/2)^2)^0.5</f>
        <v>#DIV/0!</v>
      </c>
      <c r="AU287" s="80">
        <f t="shared" ref="AU287" si="326">AU272</f>
        <v>0</v>
      </c>
      <c r="AW287" s="126" t="s">
        <v>126</v>
      </c>
      <c r="AX287" s="80">
        <f t="shared" ref="AX287:BJ287" si="327">AX272</f>
        <v>0</v>
      </c>
      <c r="AY287" s="80">
        <f t="shared" si="327"/>
        <v>10</v>
      </c>
      <c r="AZ287" s="80">
        <f t="shared" si="327"/>
        <v>20</v>
      </c>
      <c r="BA287" s="80">
        <f t="shared" si="327"/>
        <v>30</v>
      </c>
      <c r="BB287" s="80">
        <f t="shared" si="327"/>
        <v>40</v>
      </c>
      <c r="BC287" s="80">
        <f t="shared" si="327"/>
        <v>50</v>
      </c>
      <c r="BD287" s="80">
        <f t="shared" si="327"/>
        <v>60</v>
      </c>
      <c r="BE287" s="80">
        <f t="shared" si="327"/>
        <v>70</v>
      </c>
      <c r="BF287" s="80">
        <f t="shared" si="327"/>
        <v>80</v>
      </c>
      <c r="BG287" s="80">
        <f t="shared" si="327"/>
        <v>90</v>
      </c>
      <c r="BH287" s="80">
        <f t="shared" si="327"/>
        <v>100</v>
      </c>
      <c r="BI287" s="80">
        <f t="shared" si="327"/>
        <v>0</v>
      </c>
      <c r="BJ287" s="80">
        <f t="shared" si="327"/>
        <v>0</v>
      </c>
      <c r="BK287" s="62"/>
      <c r="BL287" s="126" t="s">
        <v>126</v>
      </c>
      <c r="BM287" s="80">
        <f t="shared" ref="BM287:BY287" si="328">BM272</f>
        <v>0</v>
      </c>
      <c r="BN287" s="80">
        <f t="shared" si="328"/>
        <v>10</v>
      </c>
      <c r="BO287" s="80">
        <f t="shared" si="328"/>
        <v>20</v>
      </c>
      <c r="BP287" s="80">
        <f t="shared" si="328"/>
        <v>30</v>
      </c>
      <c r="BQ287" s="80">
        <f t="shared" si="328"/>
        <v>40</v>
      </c>
      <c r="BR287" s="80">
        <f t="shared" si="328"/>
        <v>50</v>
      </c>
      <c r="BS287" s="80">
        <f t="shared" si="328"/>
        <v>60</v>
      </c>
      <c r="BT287" s="80">
        <f t="shared" si="328"/>
        <v>70</v>
      </c>
      <c r="BU287" s="80">
        <f t="shared" si="328"/>
        <v>80</v>
      </c>
      <c r="BV287" s="80">
        <f t="shared" si="328"/>
        <v>90</v>
      </c>
      <c r="BW287" s="80">
        <f t="shared" si="328"/>
        <v>100</v>
      </c>
      <c r="BX287" s="80">
        <f t="shared" si="328"/>
        <v>0</v>
      </c>
      <c r="BY287" s="80">
        <f t="shared" si="328"/>
        <v>0</v>
      </c>
      <c r="BZ287" s="62"/>
      <c r="CA287" s="126" t="s">
        <v>126</v>
      </c>
      <c r="CB287" s="80">
        <f t="shared" ref="CB287:CN287" si="329">CB272</f>
        <v>0</v>
      </c>
      <c r="CC287" s="80">
        <f t="shared" si="329"/>
        <v>10</v>
      </c>
      <c r="CD287" s="80">
        <f t="shared" si="329"/>
        <v>20</v>
      </c>
      <c r="CE287" s="80">
        <f t="shared" si="329"/>
        <v>30</v>
      </c>
      <c r="CF287" s="80">
        <f t="shared" si="329"/>
        <v>40</v>
      </c>
      <c r="CG287" s="80">
        <f t="shared" si="329"/>
        <v>50</v>
      </c>
      <c r="CH287" s="80">
        <f t="shared" si="329"/>
        <v>60</v>
      </c>
      <c r="CI287" s="80">
        <f t="shared" si="329"/>
        <v>70</v>
      </c>
      <c r="CJ287" s="80">
        <f t="shared" si="329"/>
        <v>80</v>
      </c>
      <c r="CK287" s="80">
        <f t="shared" si="329"/>
        <v>90</v>
      </c>
      <c r="CL287" s="80">
        <f t="shared" si="329"/>
        <v>100</v>
      </c>
      <c r="CM287" s="80">
        <f t="shared" si="329"/>
        <v>0</v>
      </c>
      <c r="CN287" s="80">
        <f t="shared" si="329"/>
        <v>0</v>
      </c>
      <c r="CP287" s="126" t="s">
        <v>126</v>
      </c>
      <c r="CQ287" s="80">
        <f t="shared" ref="CQ287:DC287" si="330">CQ272</f>
        <v>0</v>
      </c>
      <c r="CR287" s="80">
        <f t="shared" si="330"/>
        <v>10</v>
      </c>
      <c r="CS287" s="80">
        <f t="shared" si="330"/>
        <v>20</v>
      </c>
      <c r="CT287" s="80">
        <f t="shared" si="330"/>
        <v>30</v>
      </c>
      <c r="CU287" s="80">
        <f t="shared" si="330"/>
        <v>40</v>
      </c>
      <c r="CV287" s="80">
        <f t="shared" si="330"/>
        <v>50</v>
      </c>
      <c r="CW287" s="80">
        <f t="shared" si="330"/>
        <v>60</v>
      </c>
      <c r="CX287" s="80">
        <f t="shared" si="330"/>
        <v>70</v>
      </c>
      <c r="CY287" s="80">
        <f t="shared" si="330"/>
        <v>80</v>
      </c>
      <c r="CZ287" s="80">
        <f t="shared" si="330"/>
        <v>90</v>
      </c>
      <c r="DA287" s="80">
        <f t="shared" si="330"/>
        <v>100</v>
      </c>
      <c r="DB287" s="80">
        <f t="shared" si="330"/>
        <v>0</v>
      </c>
      <c r="DC287" s="80">
        <f t="shared" si="330"/>
        <v>0</v>
      </c>
      <c r="DE287" s="126" t="s">
        <v>126</v>
      </c>
      <c r="DF287" s="80">
        <f t="shared" ref="DF287:DR287" si="331">DF272</f>
        <v>0</v>
      </c>
      <c r="DG287" s="80">
        <f t="shared" si="331"/>
        <v>10</v>
      </c>
      <c r="DH287" s="80">
        <f t="shared" si="331"/>
        <v>20</v>
      </c>
      <c r="DI287" s="80">
        <f t="shared" si="331"/>
        <v>30</v>
      </c>
      <c r="DJ287" s="80">
        <f t="shared" si="331"/>
        <v>40</v>
      </c>
      <c r="DK287" s="80">
        <f t="shared" si="331"/>
        <v>50</v>
      </c>
      <c r="DL287" s="80">
        <f t="shared" si="331"/>
        <v>60</v>
      </c>
      <c r="DM287" s="80">
        <f t="shared" si="331"/>
        <v>70</v>
      </c>
      <c r="DN287" s="80">
        <f t="shared" si="331"/>
        <v>80</v>
      </c>
      <c r="DO287" s="80">
        <f t="shared" si="331"/>
        <v>90</v>
      </c>
      <c r="DP287" s="80">
        <f t="shared" si="331"/>
        <v>100</v>
      </c>
      <c r="DQ287" s="80">
        <f t="shared" si="331"/>
        <v>0</v>
      </c>
      <c r="DR287" s="80">
        <f t="shared" si="331"/>
        <v>0</v>
      </c>
      <c r="DT287" s="126" t="s">
        <v>126</v>
      </c>
      <c r="DU287" s="80">
        <f t="shared" ref="DU287:EG287" si="332">DU272</f>
        <v>0</v>
      </c>
      <c r="DV287" s="80">
        <f t="shared" si="332"/>
        <v>10</v>
      </c>
      <c r="DW287" s="80">
        <f t="shared" si="332"/>
        <v>20</v>
      </c>
      <c r="DX287" s="80">
        <f t="shared" si="332"/>
        <v>30</v>
      </c>
      <c r="DY287" s="80">
        <f t="shared" si="332"/>
        <v>40</v>
      </c>
      <c r="DZ287" s="80">
        <f t="shared" si="332"/>
        <v>50</v>
      </c>
      <c r="EA287" s="80">
        <f t="shared" si="332"/>
        <v>60</v>
      </c>
      <c r="EB287" s="80">
        <f t="shared" si="332"/>
        <v>70</v>
      </c>
      <c r="EC287" s="80">
        <f t="shared" si="332"/>
        <v>80</v>
      </c>
      <c r="ED287" s="80">
        <f t="shared" si="332"/>
        <v>90</v>
      </c>
      <c r="EE287" s="80">
        <f t="shared" si="332"/>
        <v>100</v>
      </c>
      <c r="EF287" s="80">
        <f t="shared" si="332"/>
        <v>0</v>
      </c>
      <c r="EG287" s="80">
        <f t="shared" si="332"/>
        <v>0</v>
      </c>
      <c r="EI287" s="126" t="s">
        <v>126</v>
      </c>
      <c r="EJ287" s="80">
        <f t="shared" ref="EJ287:EV287" si="333">EJ272</f>
        <v>0</v>
      </c>
      <c r="EK287" s="80">
        <f t="shared" si="333"/>
        <v>10</v>
      </c>
      <c r="EL287" s="80">
        <f t="shared" si="333"/>
        <v>20</v>
      </c>
      <c r="EM287" s="80">
        <f t="shared" si="333"/>
        <v>30</v>
      </c>
      <c r="EN287" s="80">
        <f t="shared" si="333"/>
        <v>40</v>
      </c>
      <c r="EO287" s="80">
        <f t="shared" si="333"/>
        <v>50</v>
      </c>
      <c r="EP287" s="80">
        <f t="shared" si="333"/>
        <v>60</v>
      </c>
      <c r="EQ287" s="80">
        <f t="shared" si="333"/>
        <v>70</v>
      </c>
      <c r="ER287" s="80">
        <f t="shared" si="333"/>
        <v>80</v>
      </c>
      <c r="ES287" s="80">
        <f t="shared" si="333"/>
        <v>90</v>
      </c>
      <c r="ET287" s="80">
        <f t="shared" si="333"/>
        <v>100</v>
      </c>
      <c r="EU287" s="80">
        <f t="shared" si="333"/>
        <v>0</v>
      </c>
      <c r="EV287" s="80">
        <f t="shared" si="333"/>
        <v>0</v>
      </c>
    </row>
    <row r="288" spans="1:152">
      <c r="S288" s="25">
        <f t="shared" ref="S288:S299" si="334">S273</f>
        <v>0</v>
      </c>
      <c r="T288" s="399">
        <f ca="1">(T273^2+(T243/2)^2)^0.5</f>
        <v>60.370386104997252</v>
      </c>
      <c r="U288" s="399">
        <f t="shared" ref="U288:AD288" ca="1" si="335">(U273^2+(U243/2)^2)^0.5</f>
        <v>44.146345553111701</v>
      </c>
      <c r="V288" s="399">
        <f t="shared" ca="1" si="335"/>
        <v>35.734049825461973</v>
      </c>
      <c r="W288" s="399">
        <f t="shared" ca="1" si="335"/>
        <v>30.825513377009159</v>
      </c>
      <c r="X288" s="399">
        <f t="shared" ca="1" si="335"/>
        <v>27.877421765075493</v>
      </c>
      <c r="Y288" s="399">
        <f t="shared" ca="1" si="335"/>
        <v>26.252488787264678</v>
      </c>
      <c r="Z288" s="399">
        <f t="shared" ca="1" si="335"/>
        <v>25.727169257400277</v>
      </c>
      <c r="AA288" s="399">
        <f t="shared" ca="1" si="335"/>
        <v>26.378889552203898</v>
      </c>
      <c r="AB288" s="399">
        <f t="shared" ca="1" si="335"/>
        <v>28.712179048899543</v>
      </c>
      <c r="AC288" s="399">
        <f t="shared" ca="1" si="335"/>
        <v>34.335751323800274</v>
      </c>
      <c r="AD288" s="399">
        <f t="shared" ca="1" si="335"/>
        <v>999500</v>
      </c>
      <c r="AE288" s="399"/>
      <c r="AF288" s="399"/>
      <c r="AH288" s="80">
        <f t="shared" ref="AH288:AH300" si="336">AH273</f>
        <v>0</v>
      </c>
      <c r="AI288" s="136">
        <f t="shared" ref="AI288:AU300" ca="1" si="337">(AI273^2+(AI243/2)^2)^0.5</f>
        <v>58.224554534168988</v>
      </c>
      <c r="AJ288" s="136">
        <f t="shared" ca="1" si="337"/>
        <v>40.494710170599333</v>
      </c>
      <c r="AK288" s="136">
        <f t="shared" ca="1" si="337"/>
        <v>30.920949366930053</v>
      </c>
      <c r="AL288" s="136">
        <f t="shared" ca="1" si="337"/>
        <v>24.89947634882931</v>
      </c>
      <c r="AM288" s="136">
        <f t="shared" ca="1" si="337"/>
        <v>20.73183097998319</v>
      </c>
      <c r="AN288" s="136">
        <f t="shared" ca="1" si="337"/>
        <v>17.63903849293597</v>
      </c>
      <c r="AO288" s="136">
        <f t="shared" ca="1" si="337"/>
        <v>15.203281973847091</v>
      </c>
      <c r="AP288" s="136">
        <f t="shared" ca="1" si="337"/>
        <v>13.161125650955956</v>
      </c>
      <c r="AQ288" s="136">
        <f t="shared" ca="1" si="337"/>
        <v>11.295909570070007</v>
      </c>
      <c r="AR288" s="136">
        <f t="shared" ca="1" si="337"/>
        <v>9.3124614923786471</v>
      </c>
      <c r="AS288" s="136">
        <f t="shared" ca="1" si="337"/>
        <v>500</v>
      </c>
      <c r="AT288" s="136" t="e">
        <f t="shared" si="337"/>
        <v>#DIV/0!</v>
      </c>
      <c r="AU288" s="136" t="e">
        <f t="shared" si="325"/>
        <v>#DIV/0!</v>
      </c>
      <c r="AW288" s="80">
        <f t="shared" ref="AW288:AW300" si="338">AW273</f>
        <v>0</v>
      </c>
      <c r="AX288" s="136">
        <f ca="1">(AX273^2+(AX243/2)^2)^0.5</f>
        <v>55.793528891607757</v>
      </c>
      <c r="AY288" s="136">
        <f t="shared" ref="AY288:BJ288" ca="1" si="339">(AY273^2+(AY243/2)^2)^0.5</f>
        <v>38.498524567381033</v>
      </c>
      <c r="AZ288" s="136">
        <f t="shared" ca="1" si="339"/>
        <v>29.110292313667234</v>
      </c>
      <c r="BA288" s="136">
        <f t="shared" ca="1" si="339"/>
        <v>23.151413628204089</v>
      </c>
      <c r="BB288" s="136">
        <f t="shared" ca="1" si="339"/>
        <v>18.963543528874354</v>
      </c>
      <c r="BC288" s="136">
        <f t="shared" ca="1" si="339"/>
        <v>15.776128442764119</v>
      </c>
      <c r="BD288" s="136">
        <f t="shared" ca="1" si="339"/>
        <v>13.159138148820222</v>
      </c>
      <c r="BE288" s="136">
        <f t="shared" ca="1" si="339"/>
        <v>10.810547067187361</v>
      </c>
      <c r="BF288" s="136">
        <f t="shared" ca="1" si="339"/>
        <v>8.4195982591068042</v>
      </c>
      <c r="BG288" s="136">
        <f t="shared" ca="1" si="339"/>
        <v>5.432596599052923</v>
      </c>
      <c r="BH288" s="136">
        <f t="shared" ca="1" si="339"/>
        <v>0</v>
      </c>
      <c r="BI288" s="136" t="e">
        <f t="shared" si="339"/>
        <v>#DIV/0!</v>
      </c>
      <c r="BJ288" s="136" t="e">
        <f t="shared" si="339"/>
        <v>#DIV/0!</v>
      </c>
      <c r="BK288" s="62"/>
      <c r="BL288" s="80">
        <f t="shared" ref="BL288:BL300" si="340">BL273</f>
        <v>0</v>
      </c>
      <c r="BM288" s="136">
        <f ca="1">(BM273^2+(BM243/2)^2)^0.5</f>
        <v>64.947243318386754</v>
      </c>
      <c r="BN288" s="136">
        <f t="shared" ref="BN288:BY288" ca="1" si="341">(BN273^2+(BN243/2)^2)^0.5</f>
        <v>49.794166538842362</v>
      </c>
      <c r="BO288" s="136">
        <f t="shared" ca="1" si="341"/>
        <v>42.357807337256709</v>
      </c>
      <c r="BP288" s="136">
        <f t="shared" ca="1" si="341"/>
        <v>38.499613125814236</v>
      </c>
      <c r="BQ288" s="136">
        <f t="shared" ca="1" si="341"/>
        <v>36.791300001276625</v>
      </c>
      <c r="BR288" s="136">
        <f t="shared" ca="1" si="341"/>
        <v>36.728849131765237</v>
      </c>
      <c r="BS288" s="136">
        <f t="shared" ca="1" si="341"/>
        <v>38.295200365980335</v>
      </c>
      <c r="BT288" s="136">
        <f t="shared" ca="1" si="341"/>
        <v>41.947232037220438</v>
      </c>
      <c r="BU288" s="136">
        <f t="shared" ca="1" si="341"/>
        <v>49.004759838692294</v>
      </c>
      <c r="BV288" s="136">
        <f t="shared" ca="1" si="341"/>
        <v>63.238906048547626</v>
      </c>
      <c r="BW288" s="136">
        <f t="shared" ca="1" si="341"/>
        <v>1999000</v>
      </c>
      <c r="BX288" s="136" t="e">
        <f t="shared" si="341"/>
        <v>#DIV/0!</v>
      </c>
      <c r="BY288" s="136" t="e">
        <f t="shared" si="341"/>
        <v>#DIV/0!</v>
      </c>
      <c r="BZ288" s="62"/>
      <c r="CA288" s="80">
        <f t="shared" ref="CA288:CA300" si="342">CA273</f>
        <v>0</v>
      </c>
      <c r="CB288" s="136">
        <f ca="1">(CB273^2+(CB243/2)^2)^0.5</f>
        <v>78.218505341741846</v>
      </c>
      <c r="CC288" s="136">
        <f t="shared" ref="CC288:CN288" ca="1" si="343">(CC273^2+(CC243/2)^2)^0.5</f>
        <v>53.665366466764411</v>
      </c>
      <c r="CD288" s="136">
        <f t="shared" ca="1" si="343"/>
        <v>41.967498390057514</v>
      </c>
      <c r="CE288" s="136">
        <f t="shared" ca="1" si="343"/>
        <v>35.304598727343404</v>
      </c>
      <c r="CF288" s="136">
        <f t="shared" ca="1" si="343"/>
        <v>31.254072239104534</v>
      </c>
      <c r="CG288" s="136">
        <f t="shared" ca="1" si="343"/>
        <v>28.858980137666244</v>
      </c>
      <c r="CH288" s="136">
        <f t="shared" ca="1" si="343"/>
        <v>27.751857940811451</v>
      </c>
      <c r="CI288" s="136">
        <f t="shared" ca="1" si="343"/>
        <v>27.935188302525042</v>
      </c>
      <c r="CJ288" s="136">
        <f t="shared" ca="1" si="343"/>
        <v>29.869793423694819</v>
      </c>
      <c r="CK288" s="136">
        <f t="shared" ca="1" si="343"/>
        <v>35.136215741056354</v>
      </c>
      <c r="CL288" s="136">
        <f t="shared" ca="1" si="343"/>
        <v>999500.00002322451</v>
      </c>
      <c r="CM288" s="136" t="e">
        <f t="shared" si="343"/>
        <v>#DIV/0!</v>
      </c>
      <c r="CN288" s="136" t="e">
        <f t="shared" si="343"/>
        <v>#DIV/0!</v>
      </c>
      <c r="CP288" s="80">
        <f t="shared" ref="CP288:CP300" si="344">CP273</f>
        <v>0</v>
      </c>
      <c r="CQ288" s="136">
        <f ca="1">(CQ273^2+(CQ243/2)^2)^0.5</f>
        <v>78.218505341741846</v>
      </c>
      <c r="CR288" s="136">
        <f t="shared" ref="CR288:DC288" ca="1" si="345">(CR273^2+(CR243/2)^2)^0.5</f>
        <v>53.665366466764411</v>
      </c>
      <c r="CS288" s="136">
        <f t="shared" ca="1" si="345"/>
        <v>41.967498390057514</v>
      </c>
      <c r="CT288" s="136">
        <f t="shared" ca="1" si="345"/>
        <v>35.304598727343404</v>
      </c>
      <c r="CU288" s="136">
        <f t="shared" ca="1" si="345"/>
        <v>31.254072239104534</v>
      </c>
      <c r="CV288" s="136">
        <f t="shared" ca="1" si="345"/>
        <v>28.858980137666244</v>
      </c>
      <c r="CW288" s="136">
        <f t="shared" ca="1" si="345"/>
        <v>27.751857940811451</v>
      </c>
      <c r="CX288" s="136">
        <f t="shared" ca="1" si="345"/>
        <v>27.935188302525042</v>
      </c>
      <c r="CY288" s="136">
        <f t="shared" ca="1" si="345"/>
        <v>29.869793423694819</v>
      </c>
      <c r="CZ288" s="136">
        <f t="shared" ca="1" si="345"/>
        <v>35.136215741056354</v>
      </c>
      <c r="DA288" s="136">
        <f t="shared" ca="1" si="345"/>
        <v>999500.00002322451</v>
      </c>
      <c r="DB288" s="136" t="e">
        <f t="shared" si="345"/>
        <v>#DIV/0!</v>
      </c>
      <c r="DC288" s="136" t="e">
        <f t="shared" si="345"/>
        <v>#DIV/0!</v>
      </c>
      <c r="DE288" s="80">
        <f t="shared" ref="DE288:DE300" si="346">DE273</f>
        <v>0</v>
      </c>
      <c r="DF288" s="136">
        <f ca="1">(DF273^2+(DF243/2)^2)^0.5</f>
        <v>74.742684763181487</v>
      </c>
      <c r="DG288" s="136">
        <f t="shared" ref="DG288:DR288" ca="1" si="347">(DG273^2+(DG243/2)^2)^0.5</f>
        <v>49.124414766820557</v>
      </c>
      <c r="DH288" s="136">
        <f t="shared" ca="1" si="347"/>
        <v>36.493255853349602</v>
      </c>
      <c r="DI288" s="136">
        <f t="shared" ca="1" si="347"/>
        <v>28.847709949435522</v>
      </c>
      <c r="DJ288" s="136">
        <f t="shared" ca="1" si="347"/>
        <v>23.649151579512793</v>
      </c>
      <c r="DK288" s="136">
        <f t="shared" ca="1" si="347"/>
        <v>19.812465664408052</v>
      </c>
      <c r="DL288" s="136">
        <f t="shared" ca="1" si="347"/>
        <v>16.776212265818334</v>
      </c>
      <c r="DM288" s="136">
        <f t="shared" ca="1" si="347"/>
        <v>14.191436128244153</v>
      </c>
      <c r="DN288" s="136">
        <f t="shared" ca="1" si="347"/>
        <v>11.777307344333455</v>
      </c>
      <c r="DO288" s="136">
        <f t="shared" ca="1" si="347"/>
        <v>9.2262095922564757</v>
      </c>
      <c r="DP288" s="136">
        <f t="shared" ca="1" si="347"/>
        <v>6.8136436202547772</v>
      </c>
      <c r="DQ288" s="136" t="e">
        <f t="shared" si="347"/>
        <v>#DIV/0!</v>
      </c>
      <c r="DR288" s="136" t="e">
        <f t="shared" si="347"/>
        <v>#DIV/0!</v>
      </c>
      <c r="DT288" s="80">
        <f t="shared" ref="DT288:DT300" si="348">DT273</f>
        <v>0</v>
      </c>
      <c r="DU288" s="136">
        <f ca="1">(DU273^2+(DU243/2)^2)^0.5</f>
        <v>60.370386104997252</v>
      </c>
      <c r="DV288" s="136">
        <f t="shared" ref="DV288:EG288" ca="1" si="349">(DV273^2+(DV243/2)^2)^0.5</f>
        <v>44.146345553111701</v>
      </c>
      <c r="DW288" s="136">
        <f t="shared" ca="1" si="349"/>
        <v>35.734049825461973</v>
      </c>
      <c r="DX288" s="136">
        <f t="shared" ca="1" si="349"/>
        <v>30.825513377009159</v>
      </c>
      <c r="DY288" s="136">
        <f t="shared" ca="1" si="349"/>
        <v>27.877421765075493</v>
      </c>
      <c r="DZ288" s="136">
        <f t="shared" ca="1" si="349"/>
        <v>26.252488787264678</v>
      </c>
      <c r="EA288" s="136">
        <f t="shared" ca="1" si="349"/>
        <v>25.727169257400277</v>
      </c>
      <c r="EB288" s="136">
        <f t="shared" ca="1" si="349"/>
        <v>26.378889552203898</v>
      </c>
      <c r="EC288" s="136">
        <f t="shared" ca="1" si="349"/>
        <v>28.712179048899543</v>
      </c>
      <c r="ED288" s="136">
        <f t="shared" ca="1" si="349"/>
        <v>34.335751323800274</v>
      </c>
      <c r="EE288" s="136">
        <f t="shared" ca="1" si="349"/>
        <v>999500</v>
      </c>
      <c r="EF288" s="136" t="e">
        <f t="shared" si="349"/>
        <v>#DIV/0!</v>
      </c>
      <c r="EG288" s="136" t="e">
        <f t="shared" si="349"/>
        <v>#DIV/0!</v>
      </c>
      <c r="EI288" s="80">
        <f t="shared" ref="EI288:EI300" si="350">EI273</f>
        <v>0</v>
      </c>
      <c r="EJ288" s="136">
        <f ca="1">(EJ273^2+(EJ243/2)^2)^0.5</f>
        <v>60.370386104997252</v>
      </c>
      <c r="EK288" s="136">
        <f t="shared" ref="EK288:EV288" ca="1" si="351">(EK273^2+(EK243/2)^2)^0.5</f>
        <v>44.146345553111701</v>
      </c>
      <c r="EL288" s="136">
        <f t="shared" ca="1" si="351"/>
        <v>35.734049825461973</v>
      </c>
      <c r="EM288" s="136">
        <f t="shared" ca="1" si="351"/>
        <v>30.825513377009159</v>
      </c>
      <c r="EN288" s="136">
        <f t="shared" ca="1" si="351"/>
        <v>27.877421765075493</v>
      </c>
      <c r="EO288" s="136">
        <f t="shared" ca="1" si="351"/>
        <v>26.252488787264678</v>
      </c>
      <c r="EP288" s="136">
        <f t="shared" ca="1" si="351"/>
        <v>25.727169257400277</v>
      </c>
      <c r="EQ288" s="136">
        <f t="shared" ca="1" si="351"/>
        <v>26.378889552203898</v>
      </c>
      <c r="ER288" s="136">
        <f t="shared" ca="1" si="351"/>
        <v>28.712179048899543</v>
      </c>
      <c r="ES288" s="136">
        <f t="shared" ca="1" si="351"/>
        <v>34.335751323800274</v>
      </c>
      <c r="ET288" s="136">
        <f t="shared" ca="1" si="351"/>
        <v>999500</v>
      </c>
      <c r="EU288" s="136" t="e">
        <f t="shared" si="351"/>
        <v>#DIV/0!</v>
      </c>
      <c r="EV288" s="136" t="e">
        <f t="shared" si="351"/>
        <v>#DIV/0!</v>
      </c>
    </row>
    <row r="289" spans="17:155">
      <c r="S289" s="25">
        <f t="shared" si="334"/>
        <v>10</v>
      </c>
      <c r="T289" s="399">
        <f t="shared" ref="T289:AD299" ca="1" si="352">(T274^2+(T244/2)^2)^0.5</f>
        <v>23.256871205062573</v>
      </c>
      <c r="U289" s="399">
        <f t="shared" ca="1" si="352"/>
        <v>20.721261075263271</v>
      </c>
      <c r="V289" s="399">
        <f t="shared" ca="1" si="352"/>
        <v>19.016103986457932</v>
      </c>
      <c r="W289" s="399">
        <f t="shared" ca="1" si="352"/>
        <v>17.917351362466484</v>
      </c>
      <c r="X289" s="399">
        <f t="shared" ca="1" si="352"/>
        <v>17.324246978948235</v>
      </c>
      <c r="Y289" s="399">
        <f t="shared" ca="1" si="352"/>
        <v>17.226534485903606</v>
      </c>
      <c r="Z289" s="399">
        <f t="shared" ca="1" si="352"/>
        <v>17.716097361556599</v>
      </c>
      <c r="AA289" s="399">
        <f t="shared" ca="1" si="352"/>
        <v>19.065148631373056</v>
      </c>
      <c r="AB289" s="399">
        <f t="shared" ca="1" si="352"/>
        <v>22.001373357289719</v>
      </c>
      <c r="AC289" s="399">
        <f t="shared" ca="1" si="352"/>
        <v>28.903154724747353</v>
      </c>
      <c r="AD289" s="399" t="e">
        <f t="shared" si="352"/>
        <v>#DIV/0!</v>
      </c>
      <c r="AE289" s="399"/>
      <c r="AF289" s="399"/>
      <c r="AH289" s="80">
        <f t="shared" si="336"/>
        <v>10</v>
      </c>
      <c r="AI289" s="136">
        <f t="shared" ca="1" si="337"/>
        <v>22.346040991769826</v>
      </c>
      <c r="AJ289" s="136">
        <f t="shared" ca="1" si="337"/>
        <v>18.823370501298022</v>
      </c>
      <c r="AK289" s="136">
        <f t="shared" ca="1" si="337"/>
        <v>16.164392878796999</v>
      </c>
      <c r="AL289" s="136">
        <f t="shared" ca="1" si="337"/>
        <v>14.058850120303816</v>
      </c>
      <c r="AM289" s="136">
        <f t="shared" ca="1" si="337"/>
        <v>12.31583879404382</v>
      </c>
      <c r="AN289" s="136">
        <f t="shared" ca="1" si="337"/>
        <v>10.80240111981032</v>
      </c>
      <c r="AO289" s="136">
        <f t="shared" ca="1" si="337"/>
        <v>9.4066524747082401</v>
      </c>
      <c r="AP289" s="136">
        <f t="shared" ca="1" si="337"/>
        <v>8.0006262720052632</v>
      </c>
      <c r="AQ289" s="136">
        <f t="shared" ca="1" si="337"/>
        <v>6.3628170800542776</v>
      </c>
      <c r="AR289" s="136">
        <f t="shared" ca="1" si="337"/>
        <v>3.8798648933257187</v>
      </c>
      <c r="AS289" s="136" t="e">
        <f t="shared" si="337"/>
        <v>#DIV/0!</v>
      </c>
      <c r="AT289" s="136" t="e">
        <f t="shared" si="337"/>
        <v>#DIV/0!</v>
      </c>
      <c r="AU289" s="136" t="e">
        <f t="shared" si="337"/>
        <v>#DIV/0!</v>
      </c>
      <c r="AW289" s="80">
        <f t="shared" si="338"/>
        <v>10</v>
      </c>
      <c r="AX289" s="136">
        <f t="shared" ref="AX289:BJ300" ca="1" si="353">(AX274^2+(AX244/2)^2)^0.5</f>
        <v>18.945916356737193</v>
      </c>
      <c r="AY289" s="136">
        <f t="shared" ca="1" si="353"/>
        <v>15.562643845835293</v>
      </c>
      <c r="AZ289" s="136">
        <f t="shared" ca="1" si="353"/>
        <v>12.935655195652544</v>
      </c>
      <c r="BA289" s="136">
        <f t="shared" ca="1" si="353"/>
        <v>10.767224347336164</v>
      </c>
      <c r="BB289" s="136">
        <f t="shared" ca="1" si="353"/>
        <v>8.8611443038835809</v>
      </c>
      <c r="BC289" s="136">
        <f t="shared" ca="1" si="353"/>
        <v>7.0597460706539907</v>
      </c>
      <c r="BD289" s="136">
        <f t="shared" ca="1" si="353"/>
        <v>5.1950923769836814</v>
      </c>
      <c r="BE289" s="136">
        <f t="shared" ca="1" si="353"/>
        <v>3.0164844985769363</v>
      </c>
      <c r="BF289" s="136">
        <f t="shared" ca="1" si="353"/>
        <v>0</v>
      </c>
      <c r="BG289" s="136">
        <f t="shared" ca="1" si="353"/>
        <v>5.4325965990529372</v>
      </c>
      <c r="BH289" s="136" t="e">
        <f t="shared" si="353"/>
        <v>#DIV/0!</v>
      </c>
      <c r="BI289" s="136" t="e">
        <f t="shared" si="353"/>
        <v>#DIV/0!</v>
      </c>
      <c r="BJ289" s="136" t="e">
        <f t="shared" si="353"/>
        <v>#DIV/0!</v>
      </c>
      <c r="BK289" s="62"/>
      <c r="BL289" s="80">
        <f t="shared" si="340"/>
        <v>10</v>
      </c>
      <c r="BM289" s="136">
        <f t="shared" ref="BM289:BY300" ca="1" si="354">(BM274^2+(BM244/2)^2)^0.5</f>
        <v>27.56782605338795</v>
      </c>
      <c r="BN289" s="136">
        <f t="shared" ca="1" si="354"/>
        <v>25.87987830469125</v>
      </c>
      <c r="BO289" s="136">
        <f t="shared" ca="1" si="354"/>
        <v>25.096552777263312</v>
      </c>
      <c r="BP289" s="136">
        <f t="shared" ca="1" si="354"/>
        <v>25.067478377596807</v>
      </c>
      <c r="BQ289" s="136">
        <f t="shared" ca="1" si="354"/>
        <v>25.787349654012889</v>
      </c>
      <c r="BR289" s="136">
        <f t="shared" ca="1" si="354"/>
        <v>27.393322901153219</v>
      </c>
      <c r="BS289" s="136">
        <f t="shared" ca="1" si="354"/>
        <v>30.237102346129511</v>
      </c>
      <c r="BT289" s="136">
        <f t="shared" ca="1" si="354"/>
        <v>35.113812764169182</v>
      </c>
      <c r="BU289" s="136">
        <f t="shared" ca="1" si="354"/>
        <v>44.00274671457943</v>
      </c>
      <c r="BV289" s="136">
        <f t="shared" ca="1" si="354"/>
        <v>63.238906048547641</v>
      </c>
      <c r="BW289" s="136" t="e">
        <f t="shared" si="354"/>
        <v>#DIV/0!</v>
      </c>
      <c r="BX289" s="136" t="e">
        <f t="shared" si="354"/>
        <v>#DIV/0!</v>
      </c>
      <c r="BY289" s="136" t="e">
        <f t="shared" si="354"/>
        <v>#DIV/0!</v>
      </c>
      <c r="BZ289" s="62"/>
      <c r="CA289" s="80">
        <f t="shared" si="342"/>
        <v>10</v>
      </c>
      <c r="CB289" s="136">
        <f t="shared" ref="CB289:CN300" ca="1" si="355">(CB274^2+(CB244/2)^2)^0.5</f>
        <v>54.90385339553611</v>
      </c>
      <c r="CC289" s="136">
        <f t="shared" ca="1" si="355"/>
        <v>36.884175371920641</v>
      </c>
      <c r="CD289" s="136">
        <f t="shared" ca="1" si="355"/>
        <v>29.085405532924284</v>
      </c>
      <c r="CE289" s="136">
        <f t="shared" ca="1" si="355"/>
        <v>24.844192403631208</v>
      </c>
      <c r="CF289" s="136">
        <f t="shared" ca="1" si="355"/>
        <v>22.356115956195456</v>
      </c>
      <c r="CG289" s="136">
        <f t="shared" ca="1" si="355"/>
        <v>20.985734617944239</v>
      </c>
      <c r="CH289" s="136">
        <f t="shared" ca="1" si="355"/>
        <v>20.546009025896257</v>
      </c>
      <c r="CI289" s="136">
        <f t="shared" ca="1" si="355"/>
        <v>21.166218930798813</v>
      </c>
      <c r="CJ289" s="136">
        <f t="shared" ca="1" si="355"/>
        <v>23.492036162176202</v>
      </c>
      <c r="CK289" s="136">
        <f t="shared" ca="1" si="355"/>
        <v>29.849659808361118</v>
      </c>
      <c r="CL289" s="136" t="e">
        <f t="shared" si="355"/>
        <v>#DIV/0!</v>
      </c>
      <c r="CM289" s="136" t="e">
        <f t="shared" si="355"/>
        <v>#DIV/0!</v>
      </c>
      <c r="CN289" s="136" t="e">
        <f t="shared" si="355"/>
        <v>#DIV/0!</v>
      </c>
      <c r="CP289" s="80">
        <f t="shared" si="344"/>
        <v>10</v>
      </c>
      <c r="CQ289" s="136">
        <f t="shared" ref="CQ289:DC300" ca="1" si="356">(CQ274^2+(CQ244/2)^2)^0.5</f>
        <v>54.90385339553611</v>
      </c>
      <c r="CR289" s="136">
        <f t="shared" ca="1" si="356"/>
        <v>36.884175371920641</v>
      </c>
      <c r="CS289" s="136">
        <f t="shared" ca="1" si="356"/>
        <v>29.085405532924284</v>
      </c>
      <c r="CT289" s="136">
        <f t="shared" ca="1" si="356"/>
        <v>24.844192403631208</v>
      </c>
      <c r="CU289" s="136">
        <f t="shared" ca="1" si="356"/>
        <v>22.356115956195456</v>
      </c>
      <c r="CV289" s="136">
        <f t="shared" ca="1" si="356"/>
        <v>20.985734617944239</v>
      </c>
      <c r="CW289" s="136">
        <f t="shared" ca="1" si="356"/>
        <v>20.546009025896257</v>
      </c>
      <c r="CX289" s="136">
        <f t="shared" ca="1" si="356"/>
        <v>21.166218930798813</v>
      </c>
      <c r="CY289" s="136">
        <f t="shared" ca="1" si="356"/>
        <v>23.492036162176202</v>
      </c>
      <c r="CZ289" s="136">
        <f t="shared" ca="1" si="356"/>
        <v>29.849659808361118</v>
      </c>
      <c r="DA289" s="136" t="e">
        <f t="shared" si="356"/>
        <v>#DIV/0!</v>
      </c>
      <c r="DB289" s="136" t="e">
        <f t="shared" si="356"/>
        <v>#DIV/0!</v>
      </c>
      <c r="DC289" s="136" t="e">
        <f t="shared" si="356"/>
        <v>#DIV/0!</v>
      </c>
      <c r="DE289" s="80">
        <f t="shared" si="346"/>
        <v>10</v>
      </c>
      <c r="DF289" s="136">
        <f t="shared" ref="DF289:DR300" ca="1" si="357">(DF274^2+(DF244/2)^2)^0.5</f>
        <v>53.221225145858256</v>
      </c>
      <c r="DG289" s="136">
        <f t="shared" ca="1" si="357"/>
        <v>34.252994260205803</v>
      </c>
      <c r="DH289" s="136">
        <f t="shared" ca="1" si="357"/>
        <v>25.528019498811375</v>
      </c>
      <c r="DI289" s="136">
        <f t="shared" ca="1" si="357"/>
        <v>20.301121557402578</v>
      </c>
      <c r="DJ289" s="136">
        <f t="shared" ca="1" si="357"/>
        <v>16.678916800365318</v>
      </c>
      <c r="DK289" s="136">
        <f t="shared" ca="1" si="357"/>
        <v>13.909981367452348</v>
      </c>
      <c r="DL289" s="136">
        <f t="shared" ca="1" si="357"/>
        <v>11.630449947162482</v>
      </c>
      <c r="DM289" s="136">
        <f t="shared" ca="1" si="357"/>
        <v>9.6761619571147648</v>
      </c>
      <c r="DN289" s="136">
        <f t="shared" ca="1" si="357"/>
        <v>8.2350065839765048</v>
      </c>
      <c r="DO289" s="136">
        <f t="shared" ca="1" si="357"/>
        <v>9.2262095922564828</v>
      </c>
      <c r="DP289" s="136" t="e">
        <f t="shared" si="357"/>
        <v>#DIV/0!</v>
      </c>
      <c r="DQ289" s="136" t="e">
        <f t="shared" si="357"/>
        <v>#DIV/0!</v>
      </c>
      <c r="DR289" s="136" t="e">
        <f t="shared" si="357"/>
        <v>#DIV/0!</v>
      </c>
      <c r="DT289" s="80">
        <f t="shared" si="348"/>
        <v>10</v>
      </c>
      <c r="DU289" s="136">
        <f t="shared" ref="DU289:EG300" ca="1" si="358">(DU274^2+(DU244/2)^2)^0.5</f>
        <v>23.256871205062573</v>
      </c>
      <c r="DV289" s="136">
        <f t="shared" ca="1" si="358"/>
        <v>20.721261075263271</v>
      </c>
      <c r="DW289" s="136">
        <f t="shared" ca="1" si="358"/>
        <v>19.016103986457932</v>
      </c>
      <c r="DX289" s="136">
        <f t="shared" ca="1" si="358"/>
        <v>17.917351362466484</v>
      </c>
      <c r="DY289" s="136">
        <f t="shared" ca="1" si="358"/>
        <v>17.324246978948235</v>
      </c>
      <c r="DZ289" s="136">
        <f t="shared" ca="1" si="358"/>
        <v>17.226534485903606</v>
      </c>
      <c r="EA289" s="136">
        <f t="shared" ca="1" si="358"/>
        <v>17.716097361556599</v>
      </c>
      <c r="EB289" s="136">
        <f t="shared" ca="1" si="358"/>
        <v>19.065148631373056</v>
      </c>
      <c r="EC289" s="136">
        <f t="shared" ca="1" si="358"/>
        <v>22.001373357289719</v>
      </c>
      <c r="ED289" s="136">
        <f t="shared" ca="1" si="358"/>
        <v>28.903154724747353</v>
      </c>
      <c r="EE289" s="136" t="e">
        <f t="shared" si="358"/>
        <v>#DIV/0!</v>
      </c>
      <c r="EF289" s="136" t="e">
        <f t="shared" si="358"/>
        <v>#DIV/0!</v>
      </c>
      <c r="EG289" s="136" t="e">
        <f t="shared" si="358"/>
        <v>#DIV/0!</v>
      </c>
      <c r="EI289" s="80">
        <f t="shared" si="350"/>
        <v>10</v>
      </c>
      <c r="EJ289" s="136">
        <f t="shared" ref="EJ289:EV300" ca="1" si="359">(EJ274^2+(EJ244/2)^2)^0.5</f>
        <v>23.256871205062573</v>
      </c>
      <c r="EK289" s="136">
        <f t="shared" ca="1" si="359"/>
        <v>20.721261075263271</v>
      </c>
      <c r="EL289" s="136">
        <f t="shared" ca="1" si="359"/>
        <v>19.016103986457932</v>
      </c>
      <c r="EM289" s="136">
        <f t="shared" ca="1" si="359"/>
        <v>17.917351362466484</v>
      </c>
      <c r="EN289" s="136">
        <f t="shared" ca="1" si="359"/>
        <v>17.324246978948235</v>
      </c>
      <c r="EO289" s="136">
        <f t="shared" ca="1" si="359"/>
        <v>17.226534485903606</v>
      </c>
      <c r="EP289" s="136">
        <f t="shared" ca="1" si="359"/>
        <v>17.716097361556599</v>
      </c>
      <c r="EQ289" s="136">
        <f t="shared" ca="1" si="359"/>
        <v>19.065148631373056</v>
      </c>
      <c r="ER289" s="136">
        <f t="shared" ca="1" si="359"/>
        <v>22.001373357289719</v>
      </c>
      <c r="ES289" s="136">
        <f t="shared" ca="1" si="359"/>
        <v>28.903154724747353</v>
      </c>
      <c r="ET289" s="136" t="e">
        <f t="shared" si="359"/>
        <v>#DIV/0!</v>
      </c>
      <c r="EU289" s="136" t="e">
        <f t="shared" si="359"/>
        <v>#DIV/0!</v>
      </c>
      <c r="EV289" s="136" t="e">
        <f t="shared" si="359"/>
        <v>#DIV/0!</v>
      </c>
    </row>
    <row r="290" spans="17:155">
      <c r="S290" s="25">
        <f t="shared" si="334"/>
        <v>20</v>
      </c>
      <c r="T290" s="399">
        <f t="shared" ca="1" si="352"/>
        <v>14.429453969931503</v>
      </c>
      <c r="U290" s="399">
        <f t="shared" ca="1" si="352"/>
        <v>13.59951859247813</v>
      </c>
      <c r="V290" s="399">
        <f t="shared" ca="1" si="352"/>
        <v>13.058969789641859</v>
      </c>
      <c r="W290" s="399">
        <f t="shared" ca="1" si="352"/>
        <v>12.789218487838404</v>
      </c>
      <c r="X290" s="399">
        <f t="shared" ca="1" si="352"/>
        <v>12.810124393800983</v>
      </c>
      <c r="Y290" s="399">
        <f t="shared" ca="1" si="352"/>
        <v>13.196216802064814</v>
      </c>
      <c r="Z290" s="399">
        <f t="shared" ca="1" si="352"/>
        <v>14.12763607822964</v>
      </c>
      <c r="AA290" s="399">
        <f t="shared" ca="1" si="352"/>
        <v>16.04866413279613</v>
      </c>
      <c r="AB290" s="399">
        <f t="shared" ca="1" si="352"/>
        <v>20.292580789792741</v>
      </c>
      <c r="AC290" s="399" t="e">
        <f t="shared" si="352"/>
        <v>#DIV/0!</v>
      </c>
      <c r="AD290" s="399" t="e">
        <f t="shared" si="352"/>
        <v>#DIV/0!</v>
      </c>
      <c r="AE290" s="399"/>
      <c r="AF290" s="399"/>
      <c r="AH290" s="80">
        <f t="shared" si="336"/>
        <v>20</v>
      </c>
      <c r="AI290" s="136">
        <f t="shared" ca="1" si="337"/>
        <v>13.800270457542707</v>
      </c>
      <c r="AJ290" s="136">
        <f t="shared" ca="1" si="337"/>
        <v>12.204213071118431</v>
      </c>
      <c r="AK290" s="136">
        <f t="shared" ca="1" si="337"/>
        <v>10.850188497382748</v>
      </c>
      <c r="AL290" s="136">
        <f t="shared" ca="1" si="337"/>
        <v>9.6588259392953546</v>
      </c>
      <c r="AM290" s="136">
        <f t="shared" ca="1" si="337"/>
        <v>8.5637482018476625</v>
      </c>
      <c r="AN290" s="136">
        <f t="shared" ca="1" si="337"/>
        <v>7.4964502656793925</v>
      </c>
      <c r="AO290" s="136">
        <f t="shared" ca="1" si="337"/>
        <v>6.3628170800542758</v>
      </c>
      <c r="AP290" s="136">
        <f t="shared" ca="1" si="337"/>
        <v>4.9841417734283242</v>
      </c>
      <c r="AQ290" s="136">
        <f t="shared" ca="1" si="337"/>
        <v>2.876311310963203</v>
      </c>
      <c r="AR290" s="136" t="e">
        <f t="shared" si="337"/>
        <v>#DIV/0!</v>
      </c>
      <c r="AS290" s="136" t="e">
        <f t="shared" si="337"/>
        <v>#DIV/0!</v>
      </c>
      <c r="AT290" s="136" t="e">
        <f t="shared" si="337"/>
        <v>#DIV/0!</v>
      </c>
      <c r="AU290" s="136" t="e">
        <f t="shared" si="337"/>
        <v>#DIV/0!</v>
      </c>
      <c r="AW290" s="80">
        <f t="shared" si="338"/>
        <v>20</v>
      </c>
      <c r="AX290" s="136">
        <f t="shared" ca="1" si="353"/>
        <v>9.8155984711430495</v>
      </c>
      <c r="AY290" s="136">
        <f t="shared" ca="1" si="353"/>
        <v>8.1724728582218376</v>
      </c>
      <c r="AZ290" s="136">
        <f t="shared" ca="1" si="353"/>
        <v>6.6795062380886217</v>
      </c>
      <c r="BA290" s="136">
        <f t="shared" ca="1" si="353"/>
        <v>5.2412535463900385</v>
      </c>
      <c r="BB290" s="136">
        <f t="shared" ca="1" si="353"/>
        <v>3.7564582214850137</v>
      </c>
      <c r="BC290" s="136">
        <f t="shared" ca="1" si="353"/>
        <v>2.0879031259050924</v>
      </c>
      <c r="BD290" s="136">
        <f t="shared" ca="1" si="353"/>
        <v>1.7763568394002505E-15</v>
      </c>
      <c r="BE290" s="136">
        <f t="shared" ca="1" si="353"/>
        <v>3.0164844985769381</v>
      </c>
      <c r="BF290" s="136">
        <f t="shared" ca="1" si="353"/>
        <v>8.4195982591068042</v>
      </c>
      <c r="BG290" s="136" t="e">
        <f t="shared" si="353"/>
        <v>#DIV/0!</v>
      </c>
      <c r="BH290" s="136" t="e">
        <f t="shared" si="353"/>
        <v>#DIV/0!</v>
      </c>
      <c r="BI290" s="136" t="e">
        <f t="shared" si="353"/>
        <v>#DIV/0!</v>
      </c>
      <c r="BJ290" s="136" t="e">
        <f t="shared" si="353"/>
        <v>#DIV/0!</v>
      </c>
      <c r="BK290" s="62"/>
      <c r="BL290" s="80">
        <f t="shared" si="340"/>
        <v>20</v>
      </c>
      <c r="BM290" s="136">
        <f t="shared" ca="1" si="354"/>
        <v>19.043309468719954</v>
      </c>
      <c r="BN290" s="136">
        <f t="shared" ca="1" si="354"/>
        <v>19.026564326734423</v>
      </c>
      <c r="BO290" s="136">
        <f t="shared" ca="1" si="354"/>
        <v>19.438433341195093</v>
      </c>
      <c r="BP290" s="136">
        <f t="shared" ca="1" si="354"/>
        <v>20.337183429286771</v>
      </c>
      <c r="BQ290" s="136">
        <f t="shared" ca="1" si="354"/>
        <v>21.863790566116958</v>
      </c>
      <c r="BR290" s="136">
        <f t="shared" ca="1" si="354"/>
        <v>24.304530478224535</v>
      </c>
      <c r="BS290" s="136">
        <f t="shared" ca="1" si="354"/>
        <v>28.255272156459284</v>
      </c>
      <c r="BT290" s="136">
        <f t="shared" ca="1" si="354"/>
        <v>35.113812764169197</v>
      </c>
      <c r="BU290" s="136">
        <f t="shared" ca="1" si="354"/>
        <v>49.004759838692294</v>
      </c>
      <c r="BV290" s="136" t="e">
        <f t="shared" si="354"/>
        <v>#DIV/0!</v>
      </c>
      <c r="BW290" s="136" t="e">
        <f t="shared" si="354"/>
        <v>#DIV/0!</v>
      </c>
      <c r="BX290" s="136" t="e">
        <f t="shared" si="354"/>
        <v>#DIV/0!</v>
      </c>
      <c r="BY290" s="136" t="e">
        <f t="shared" si="354"/>
        <v>#DIV/0!</v>
      </c>
      <c r="BZ290" s="62"/>
      <c r="CA290" s="80">
        <f t="shared" si="342"/>
        <v>20</v>
      </c>
      <c r="CB290" s="136">
        <f t="shared" ca="1" si="355"/>
        <v>51.785714258857389</v>
      </c>
      <c r="CC290" s="136">
        <f t="shared" ca="1" si="355"/>
        <v>33.406865136742994</v>
      </c>
      <c r="CD290" s="136">
        <f t="shared" ca="1" si="355"/>
        <v>25.590726761029277</v>
      </c>
      <c r="CE290" s="136">
        <f t="shared" ca="1" si="355"/>
        <v>21.442167005044865</v>
      </c>
      <c r="CF290" s="136">
        <f t="shared" ca="1" si="355"/>
        <v>19.072642036275809</v>
      </c>
      <c r="CG290" s="136">
        <f t="shared" ca="1" si="355"/>
        <v>17.826601048653519</v>
      </c>
      <c r="CH290" s="136">
        <f t="shared" ca="1" si="355"/>
        <v>17.546181417247276</v>
      </c>
      <c r="CI290" s="136">
        <f t="shared" ca="1" si="355"/>
        <v>18.495636024139774</v>
      </c>
      <c r="CJ290" s="136">
        <f t="shared" ca="1" si="355"/>
        <v>21.899866861430954</v>
      </c>
      <c r="CK290" s="136" t="e">
        <f t="shared" si="355"/>
        <v>#DIV/0!</v>
      </c>
      <c r="CL290" s="136" t="e">
        <f t="shared" si="355"/>
        <v>#DIV/0!</v>
      </c>
      <c r="CM290" s="136" t="e">
        <f t="shared" si="355"/>
        <v>#DIV/0!</v>
      </c>
      <c r="CN290" s="136" t="e">
        <f t="shared" si="355"/>
        <v>#DIV/0!</v>
      </c>
      <c r="CP290" s="80">
        <f t="shared" si="344"/>
        <v>20</v>
      </c>
      <c r="CQ290" s="136">
        <f t="shared" ca="1" si="356"/>
        <v>51.785714258857389</v>
      </c>
      <c r="CR290" s="136">
        <f t="shared" ca="1" si="356"/>
        <v>33.406865136742994</v>
      </c>
      <c r="CS290" s="136">
        <f t="shared" ca="1" si="356"/>
        <v>25.590726761029277</v>
      </c>
      <c r="CT290" s="136">
        <f t="shared" ca="1" si="356"/>
        <v>21.442167005044865</v>
      </c>
      <c r="CU290" s="136">
        <f t="shared" ca="1" si="356"/>
        <v>19.072642036275809</v>
      </c>
      <c r="CV290" s="136">
        <f t="shared" ca="1" si="356"/>
        <v>17.826601048653519</v>
      </c>
      <c r="CW290" s="136">
        <f t="shared" ca="1" si="356"/>
        <v>17.546181417247276</v>
      </c>
      <c r="CX290" s="136">
        <f t="shared" ca="1" si="356"/>
        <v>18.495636024139774</v>
      </c>
      <c r="CY290" s="136">
        <f t="shared" ca="1" si="356"/>
        <v>21.899866861430954</v>
      </c>
      <c r="CZ290" s="136" t="e">
        <f t="shared" si="356"/>
        <v>#DIV/0!</v>
      </c>
      <c r="DA290" s="136" t="e">
        <f t="shared" si="356"/>
        <v>#DIV/0!</v>
      </c>
      <c r="DB290" s="136" t="e">
        <f t="shared" si="356"/>
        <v>#DIV/0!</v>
      </c>
      <c r="DC290" s="136" t="e">
        <f t="shared" si="356"/>
        <v>#DIV/0!</v>
      </c>
      <c r="DE290" s="80">
        <f t="shared" si="346"/>
        <v>20</v>
      </c>
      <c r="DF290" s="136">
        <f t="shared" ca="1" si="357"/>
        <v>50.694151859720066</v>
      </c>
      <c r="DG290" s="136">
        <f t="shared" ca="1" si="357"/>
        <v>31.588938648453336</v>
      </c>
      <c r="DH290" s="136">
        <f t="shared" ca="1" si="357"/>
        <v>22.999226242974917</v>
      </c>
      <c r="DI290" s="136">
        <f t="shared" ca="1" si="357"/>
        <v>17.990918683605713</v>
      </c>
      <c r="DJ290" s="136">
        <f t="shared" ca="1" si="357"/>
        <v>14.621127372026494</v>
      </c>
      <c r="DK290" s="136">
        <f t="shared" ca="1" si="357"/>
        <v>12.16580891366954</v>
      </c>
      <c r="DL290" s="136">
        <f t="shared" ca="1" si="357"/>
        <v>10.405689845851539</v>
      </c>
      <c r="DM290" s="136">
        <f t="shared" ca="1" si="357"/>
        <v>9.676161957114763</v>
      </c>
      <c r="DN290" s="136">
        <f t="shared" ca="1" si="357"/>
        <v>11.777307344333455</v>
      </c>
      <c r="DO290" s="136" t="e">
        <f t="shared" si="357"/>
        <v>#DIV/0!</v>
      </c>
      <c r="DP290" s="136" t="e">
        <f t="shared" si="357"/>
        <v>#DIV/0!</v>
      </c>
      <c r="DQ290" s="136" t="e">
        <f t="shared" si="357"/>
        <v>#DIV/0!</v>
      </c>
      <c r="DR290" s="136" t="e">
        <f t="shared" si="357"/>
        <v>#DIV/0!</v>
      </c>
      <c r="DT290" s="80">
        <f t="shared" si="348"/>
        <v>20</v>
      </c>
      <c r="DU290" s="136">
        <f t="shared" ca="1" si="358"/>
        <v>14.429453969931503</v>
      </c>
      <c r="DV290" s="136">
        <f t="shared" ca="1" si="358"/>
        <v>13.59951859247813</v>
      </c>
      <c r="DW290" s="136">
        <f t="shared" ca="1" si="358"/>
        <v>13.058969789641859</v>
      </c>
      <c r="DX290" s="136">
        <f t="shared" ca="1" si="358"/>
        <v>12.789218487838404</v>
      </c>
      <c r="DY290" s="136">
        <f t="shared" ca="1" si="358"/>
        <v>12.810124393800983</v>
      </c>
      <c r="DZ290" s="136">
        <f t="shared" ca="1" si="358"/>
        <v>13.196216802064814</v>
      </c>
      <c r="EA290" s="136">
        <f t="shared" ca="1" si="358"/>
        <v>14.12763607822964</v>
      </c>
      <c r="EB290" s="136">
        <f t="shared" ca="1" si="358"/>
        <v>16.04866413279613</v>
      </c>
      <c r="EC290" s="136">
        <f t="shared" ca="1" si="358"/>
        <v>20.292580789792741</v>
      </c>
      <c r="ED290" s="136" t="e">
        <f t="shared" si="358"/>
        <v>#DIV/0!</v>
      </c>
      <c r="EE290" s="136" t="e">
        <f t="shared" si="358"/>
        <v>#DIV/0!</v>
      </c>
      <c r="EF290" s="136" t="e">
        <f t="shared" si="358"/>
        <v>#DIV/0!</v>
      </c>
      <c r="EG290" s="136" t="e">
        <f t="shared" si="358"/>
        <v>#DIV/0!</v>
      </c>
      <c r="EI290" s="80">
        <f t="shared" si="350"/>
        <v>20</v>
      </c>
      <c r="EJ290" s="136">
        <f t="shared" ca="1" si="359"/>
        <v>14.429453969931503</v>
      </c>
      <c r="EK290" s="136">
        <f t="shared" ca="1" si="359"/>
        <v>13.59951859247813</v>
      </c>
      <c r="EL290" s="136">
        <f t="shared" ca="1" si="359"/>
        <v>13.058969789641859</v>
      </c>
      <c r="EM290" s="136">
        <f t="shared" ca="1" si="359"/>
        <v>12.789218487838404</v>
      </c>
      <c r="EN290" s="136">
        <f t="shared" ca="1" si="359"/>
        <v>12.810124393800983</v>
      </c>
      <c r="EO290" s="136">
        <f t="shared" ca="1" si="359"/>
        <v>13.196216802064814</v>
      </c>
      <c r="EP290" s="136">
        <f t="shared" ca="1" si="359"/>
        <v>14.12763607822964</v>
      </c>
      <c r="EQ290" s="136">
        <f t="shared" ca="1" si="359"/>
        <v>16.04866413279613</v>
      </c>
      <c r="ER290" s="136">
        <f t="shared" ca="1" si="359"/>
        <v>20.292580789792741</v>
      </c>
      <c r="ES290" s="136" t="e">
        <f t="shared" si="359"/>
        <v>#DIV/0!</v>
      </c>
      <c r="ET290" s="136" t="e">
        <f t="shared" si="359"/>
        <v>#DIV/0!</v>
      </c>
      <c r="EU290" s="136" t="e">
        <f t="shared" si="359"/>
        <v>#DIV/0!</v>
      </c>
      <c r="EV290" s="136" t="e">
        <f t="shared" si="359"/>
        <v>#DIV/0!</v>
      </c>
    </row>
    <row r="291" spans="17:155">
      <c r="Q291" s="1"/>
      <c r="S291" s="25">
        <f t="shared" si="334"/>
        <v>25</v>
      </c>
      <c r="T291" s="399">
        <f t="shared" ca="1" si="352"/>
        <v>12.144397518617415</v>
      </c>
      <c r="U291" s="399">
        <f t="shared" ca="1" si="352"/>
        <v>11.618399254778366</v>
      </c>
      <c r="V291" s="399">
        <f t="shared" ca="1" si="352"/>
        <v>11.328040377142724</v>
      </c>
      <c r="W291" s="399">
        <f t="shared" ca="1" si="352"/>
        <v>11.255354311741698</v>
      </c>
      <c r="X291" s="399">
        <f t="shared" ca="1" si="352"/>
        <v>11.443845188548908</v>
      </c>
      <c r="Y291" s="399">
        <f t="shared" ca="1" si="352"/>
        <v>11.99549517414782</v>
      </c>
      <c r="Z291" s="399">
        <f t="shared" ca="1" si="352"/>
        <v>13.145107091587926</v>
      </c>
      <c r="AA291" s="399">
        <f t="shared" ca="1" si="352"/>
        <v>15.578589327717978</v>
      </c>
      <c r="AB291" s="399" t="e">
        <f t="shared" si="352"/>
        <v>#DIV/0!</v>
      </c>
      <c r="AC291" s="399" t="e">
        <f t="shared" si="352"/>
        <v>#DIV/0!</v>
      </c>
      <c r="AD291" s="399" t="e">
        <f t="shared" si="352"/>
        <v>#DIV/0!</v>
      </c>
      <c r="AE291" s="399"/>
      <c r="AF291" s="399"/>
      <c r="AH291" s="80">
        <f t="shared" si="336"/>
        <v>25</v>
      </c>
      <c r="AI291" s="136">
        <f t="shared" ca="1" si="337"/>
        <v>11.582788322991162</v>
      </c>
      <c r="AJ291" s="136">
        <f t="shared" ca="1" si="337"/>
        <v>10.34996576065299</v>
      </c>
      <c r="AK291" s="136">
        <f t="shared" ca="1" si="337"/>
        <v>9.2781907799817773</v>
      </c>
      <c r="AL291" s="136">
        <f t="shared" ca="1" si="337"/>
        <v>8.2949185730323549</v>
      </c>
      <c r="AM291" s="136">
        <f t="shared" ca="1" si="337"/>
        <v>7.3466300892634617</v>
      </c>
      <c r="AN291" s="136">
        <f t="shared" ca="1" si="337"/>
        <v>6.3662355924482066</v>
      </c>
      <c r="AO291" s="136">
        <f t="shared" ca="1" si="337"/>
        <v>5.2403781400279374</v>
      </c>
      <c r="AP291" s="136">
        <f t="shared" ca="1" si="337"/>
        <v>2.345466162942377</v>
      </c>
      <c r="AQ291" s="136" t="e">
        <f t="shared" si="337"/>
        <v>#DIV/0!</v>
      </c>
      <c r="AR291" s="136" t="e">
        <f t="shared" si="337"/>
        <v>#DIV/0!</v>
      </c>
      <c r="AS291" s="136" t="e">
        <f t="shared" si="337"/>
        <v>#DIV/0!</v>
      </c>
      <c r="AT291" s="136" t="e">
        <f t="shared" si="337"/>
        <v>#DIV/0!</v>
      </c>
      <c r="AU291" s="136" t="e">
        <f t="shared" si="337"/>
        <v>#DIV/0!</v>
      </c>
      <c r="AW291" s="80">
        <f t="shared" si="338"/>
        <v>25</v>
      </c>
      <c r="AX291" s="136">
        <f t="shared" ca="1" si="353"/>
        <v>7.298650593079743</v>
      </c>
      <c r="AY291" s="136">
        <f t="shared" ca="1" si="353"/>
        <v>5.93787788160604</v>
      </c>
      <c r="AZ291" s="136">
        <f t="shared" ca="1" si="353"/>
        <v>4.6308227058880851</v>
      </c>
      <c r="BA291" s="136">
        <f t="shared" ca="1" si="353"/>
        <v>3.2914252524061789</v>
      </c>
      <c r="BB291" s="136">
        <f t="shared" ca="1" si="353"/>
        <v>1.8051035278454011</v>
      </c>
      <c r="BC291" s="136">
        <f t="shared" ca="1" si="353"/>
        <v>0</v>
      </c>
      <c r="BD291" s="136">
        <f t="shared" ca="1" si="353"/>
        <v>2.4612827003614797</v>
      </c>
      <c r="BE291" s="136">
        <f t="shared" ca="1" si="353"/>
        <v>9.0053225653559252</v>
      </c>
      <c r="BF291" s="136" t="e">
        <f t="shared" si="353"/>
        <v>#DIV/0!</v>
      </c>
      <c r="BG291" s="136" t="e">
        <f t="shared" si="353"/>
        <v>#DIV/0!</v>
      </c>
      <c r="BH291" s="136" t="e">
        <f t="shared" si="353"/>
        <v>#DIV/0!</v>
      </c>
      <c r="BI291" s="136" t="e">
        <f t="shared" si="353"/>
        <v>#DIV/0!</v>
      </c>
      <c r="BJ291" s="136" t="e">
        <f t="shared" si="353"/>
        <v>#DIV/0!</v>
      </c>
      <c r="BK291" s="62"/>
      <c r="BL291" s="80">
        <f t="shared" si="340"/>
        <v>25</v>
      </c>
      <c r="BM291" s="136">
        <f t="shared" ca="1" si="354"/>
        <v>16.990144444155089</v>
      </c>
      <c r="BN291" s="136">
        <f t="shared" ca="1" si="354"/>
        <v>17.298920627950693</v>
      </c>
      <c r="BO291" s="136">
        <f t="shared" ca="1" si="354"/>
        <v>18.025258048397362</v>
      </c>
      <c r="BP291" s="136">
        <f t="shared" ca="1" si="354"/>
        <v>19.219283371077221</v>
      </c>
      <c r="BQ291" s="136">
        <f t="shared" ca="1" si="354"/>
        <v>21.082586849252412</v>
      </c>
      <c r="BR291" s="136">
        <f t="shared" ca="1" si="354"/>
        <v>23.990990348295639</v>
      </c>
      <c r="BS291" s="136">
        <f t="shared" ca="1" si="354"/>
        <v>28.751496883537328</v>
      </c>
      <c r="BT291" s="136">
        <f t="shared" ca="1" si="354"/>
        <v>40.162501220791881</v>
      </c>
      <c r="BU291" s="136" t="e">
        <f t="shared" si="354"/>
        <v>#DIV/0!</v>
      </c>
      <c r="BV291" s="136" t="e">
        <f t="shared" si="354"/>
        <v>#DIV/0!</v>
      </c>
      <c r="BW291" s="136" t="e">
        <f t="shared" si="354"/>
        <v>#DIV/0!</v>
      </c>
      <c r="BX291" s="136" t="e">
        <f t="shared" si="354"/>
        <v>#DIV/0!</v>
      </c>
      <c r="BY291" s="136" t="e">
        <f t="shared" si="354"/>
        <v>#DIV/0!</v>
      </c>
      <c r="BZ291" s="62"/>
      <c r="CA291" s="80">
        <f t="shared" si="342"/>
        <v>25</v>
      </c>
      <c r="CB291" s="136">
        <f t="shared" ca="1" si="355"/>
        <v>51.196068701804187</v>
      </c>
      <c r="CC291" s="136">
        <f t="shared" ca="1" si="355"/>
        <v>32.650557936439782</v>
      </c>
      <c r="CD291" s="136">
        <f t="shared" ca="1" si="355"/>
        <v>24.752234302726233</v>
      </c>
      <c r="CE291" s="136">
        <f t="shared" ca="1" si="355"/>
        <v>20.56417800509929</v>
      </c>
      <c r="CF291" s="136">
        <f t="shared" ca="1" si="355"/>
        <v>18.183178488887307</v>
      </c>
      <c r="CG291" s="136">
        <f t="shared" ca="1" si="355"/>
        <v>16.956988869895522</v>
      </c>
      <c r="CH291" s="136">
        <f t="shared" ca="1" si="355"/>
        <v>16.765208666085041</v>
      </c>
      <c r="CI291" s="136">
        <f t="shared" ca="1" si="355"/>
        <v>18.089261370543809</v>
      </c>
      <c r="CJ291" s="136" t="e">
        <f t="shared" si="355"/>
        <v>#DIV/0!</v>
      </c>
      <c r="CK291" s="136" t="e">
        <f t="shared" si="355"/>
        <v>#DIV/0!</v>
      </c>
      <c r="CL291" s="136" t="e">
        <f t="shared" si="355"/>
        <v>#DIV/0!</v>
      </c>
      <c r="CM291" s="136" t="e">
        <f t="shared" si="355"/>
        <v>#DIV/0!</v>
      </c>
      <c r="CN291" s="136" t="e">
        <f t="shared" si="355"/>
        <v>#DIV/0!</v>
      </c>
      <c r="CP291" s="80">
        <f t="shared" si="344"/>
        <v>25</v>
      </c>
      <c r="CQ291" s="136">
        <f t="shared" ca="1" si="356"/>
        <v>51.196068701804187</v>
      </c>
      <c r="CR291" s="136">
        <f t="shared" ca="1" si="356"/>
        <v>32.650557936439782</v>
      </c>
      <c r="CS291" s="136">
        <f t="shared" ca="1" si="356"/>
        <v>24.752234302726233</v>
      </c>
      <c r="CT291" s="136">
        <f t="shared" ca="1" si="356"/>
        <v>20.56417800509929</v>
      </c>
      <c r="CU291" s="136">
        <f t="shared" ca="1" si="356"/>
        <v>18.183178488887307</v>
      </c>
      <c r="CV291" s="136">
        <f t="shared" ca="1" si="356"/>
        <v>16.956988869895522</v>
      </c>
      <c r="CW291" s="136">
        <f t="shared" ca="1" si="356"/>
        <v>16.765208666085041</v>
      </c>
      <c r="CX291" s="136">
        <f t="shared" ca="1" si="356"/>
        <v>18.089261370543809</v>
      </c>
      <c r="CY291" s="136" t="e">
        <f t="shared" si="356"/>
        <v>#DIV/0!</v>
      </c>
      <c r="CZ291" s="136" t="e">
        <f t="shared" si="356"/>
        <v>#DIV/0!</v>
      </c>
      <c r="DA291" s="136" t="e">
        <f t="shared" si="356"/>
        <v>#DIV/0!</v>
      </c>
      <c r="DB291" s="136" t="e">
        <f t="shared" si="356"/>
        <v>#DIV/0!</v>
      </c>
      <c r="DC291" s="136" t="e">
        <f t="shared" si="356"/>
        <v>#DIV/0!</v>
      </c>
      <c r="DE291" s="80">
        <f t="shared" si="346"/>
        <v>25</v>
      </c>
      <c r="DF291" s="136">
        <f t="shared" ca="1" si="357"/>
        <v>50.267498047043446</v>
      </c>
      <c r="DG291" s="136">
        <f t="shared" ca="1" si="357"/>
        <v>31.085850898025011</v>
      </c>
      <c r="DH291" s="136">
        <f t="shared" ca="1" si="357"/>
        <v>22.489844888843717</v>
      </c>
      <c r="DI291" s="136">
        <f t="shared" ca="1" si="357"/>
        <v>17.522439799718079</v>
      </c>
      <c r="DJ291" s="136">
        <f t="shared" ca="1" si="357"/>
        <v>14.24516711047996</v>
      </c>
      <c r="DK291" s="136">
        <f t="shared" ca="1" si="357"/>
        <v>11.985306298161804</v>
      </c>
      <c r="DL291" s="136">
        <f t="shared" ca="1" si="357"/>
        <v>10.692815050264196</v>
      </c>
      <c r="DM291" s="136">
        <f t="shared" ca="1" si="357"/>
        <v>12.869528584849899</v>
      </c>
      <c r="DN291" s="136" t="e">
        <f t="shared" si="357"/>
        <v>#DIV/0!</v>
      </c>
      <c r="DO291" s="136" t="e">
        <f t="shared" si="357"/>
        <v>#DIV/0!</v>
      </c>
      <c r="DP291" s="136" t="e">
        <f t="shared" si="357"/>
        <v>#DIV/0!</v>
      </c>
      <c r="DQ291" s="136" t="e">
        <f t="shared" si="357"/>
        <v>#DIV/0!</v>
      </c>
      <c r="DR291" s="136" t="e">
        <f t="shared" si="357"/>
        <v>#DIV/0!</v>
      </c>
      <c r="DT291" s="80">
        <f t="shared" si="348"/>
        <v>25</v>
      </c>
      <c r="DU291" s="136">
        <f t="shared" ca="1" si="358"/>
        <v>12.144397518617415</v>
      </c>
      <c r="DV291" s="136">
        <f t="shared" ca="1" si="358"/>
        <v>11.618399254778366</v>
      </c>
      <c r="DW291" s="136">
        <f t="shared" ca="1" si="358"/>
        <v>11.328040377142724</v>
      </c>
      <c r="DX291" s="136">
        <f t="shared" ca="1" si="358"/>
        <v>11.255354311741698</v>
      </c>
      <c r="DY291" s="136">
        <f t="shared" ca="1" si="358"/>
        <v>11.443845188548908</v>
      </c>
      <c r="DZ291" s="136">
        <f t="shared" ca="1" si="358"/>
        <v>11.99549517414782</v>
      </c>
      <c r="EA291" s="136">
        <f t="shared" ca="1" si="358"/>
        <v>13.145107091587926</v>
      </c>
      <c r="EB291" s="136">
        <f t="shared" ca="1" si="358"/>
        <v>15.578589327717978</v>
      </c>
      <c r="EC291" s="136" t="e">
        <f t="shared" si="358"/>
        <v>#DIV/0!</v>
      </c>
      <c r="ED291" s="136" t="e">
        <f t="shared" si="358"/>
        <v>#DIV/0!</v>
      </c>
      <c r="EE291" s="136" t="e">
        <f t="shared" si="358"/>
        <v>#DIV/0!</v>
      </c>
      <c r="EF291" s="136" t="e">
        <f t="shared" si="358"/>
        <v>#DIV/0!</v>
      </c>
      <c r="EG291" s="136" t="e">
        <f t="shared" si="358"/>
        <v>#DIV/0!</v>
      </c>
      <c r="EI291" s="80">
        <f t="shared" si="350"/>
        <v>25</v>
      </c>
      <c r="EJ291" s="136">
        <f t="shared" ca="1" si="359"/>
        <v>12.144397518617415</v>
      </c>
      <c r="EK291" s="136">
        <f t="shared" ca="1" si="359"/>
        <v>11.618399254778366</v>
      </c>
      <c r="EL291" s="136">
        <f t="shared" ca="1" si="359"/>
        <v>11.328040377142724</v>
      </c>
      <c r="EM291" s="136">
        <f t="shared" ca="1" si="359"/>
        <v>11.255354311741698</v>
      </c>
      <c r="EN291" s="136">
        <f t="shared" ca="1" si="359"/>
        <v>11.443845188548908</v>
      </c>
      <c r="EO291" s="136">
        <f t="shared" ca="1" si="359"/>
        <v>11.99549517414782</v>
      </c>
      <c r="EP291" s="136">
        <f t="shared" ca="1" si="359"/>
        <v>13.145107091587926</v>
      </c>
      <c r="EQ291" s="136">
        <f t="shared" ca="1" si="359"/>
        <v>15.578589327717978</v>
      </c>
      <c r="ER291" s="136" t="e">
        <f t="shared" si="359"/>
        <v>#DIV/0!</v>
      </c>
      <c r="ES291" s="136" t="e">
        <f t="shared" si="359"/>
        <v>#DIV/0!</v>
      </c>
      <c r="ET291" s="136" t="e">
        <f t="shared" si="359"/>
        <v>#DIV/0!</v>
      </c>
      <c r="EU291" s="136" t="e">
        <f t="shared" si="359"/>
        <v>#DIV/0!</v>
      </c>
      <c r="EV291" s="136" t="e">
        <f t="shared" si="359"/>
        <v>#DIV/0!</v>
      </c>
    </row>
    <row r="292" spans="17:155">
      <c r="Q292" s="1"/>
      <c r="S292" s="25">
        <f t="shared" si="334"/>
        <v>30</v>
      </c>
      <c r="T292" s="399">
        <f t="shared" ca="1" si="352"/>
        <v>10.479008993585852</v>
      </c>
      <c r="U292" s="399">
        <f t="shared" ca="1" si="352"/>
        <v>10.169656289473378</v>
      </c>
      <c r="V292" s="399">
        <f t="shared" ca="1" si="352"/>
        <v>10.032035426932975</v>
      </c>
      <c r="W292" s="399">
        <f t="shared" ca="1" si="352"/>
        <v>10.09011882751876</v>
      </c>
      <c r="X292" s="399">
        <f t="shared" ca="1" si="352"/>
        <v>10.404225771631291</v>
      </c>
      <c r="Y292" s="399">
        <f t="shared" ca="1" si="352"/>
        <v>11.108313676159723</v>
      </c>
      <c r="Z292" s="399">
        <f t="shared" ca="1" si="352"/>
        <v>12.530289995585033</v>
      </c>
      <c r="AA292" s="399" t="e">
        <f t="shared" ca="1" si="352"/>
        <v>#DIV/0!</v>
      </c>
      <c r="AB292" s="399" t="e">
        <f t="shared" si="352"/>
        <v>#DIV/0!</v>
      </c>
      <c r="AC292" s="399" t="e">
        <f t="shared" si="352"/>
        <v>#DIV/0!</v>
      </c>
      <c r="AD292" s="399" t="e">
        <f t="shared" si="352"/>
        <v>#DIV/0!</v>
      </c>
      <c r="AE292" s="399"/>
      <c r="AF292" s="399"/>
      <c r="AH292" s="80">
        <f t="shared" si="336"/>
        <v>30</v>
      </c>
      <c r="AI292" s="136">
        <f t="shared" ca="1" si="337"/>
        <v>9.963652842538627</v>
      </c>
      <c r="AJ292" s="136">
        <f t="shared" ca="1" si="337"/>
        <v>8.9837182130996904</v>
      </c>
      <c r="AK292" s="136">
        <f t="shared" ca="1" si="337"/>
        <v>8.0864396076196847</v>
      </c>
      <c r="AL292" s="136">
        <f t="shared" ca="1" si="337"/>
        <v>7.22961805198028</v>
      </c>
      <c r="AM292" s="136">
        <f t="shared" ca="1" si="337"/>
        <v>6.3628170800542758</v>
      </c>
      <c r="AN292" s="136">
        <f t="shared" ca="1" si="337"/>
        <v>5.408547139774301</v>
      </c>
      <c r="AO292" s="136">
        <f t="shared" ca="1" si="337"/>
        <v>4.2066300688343112</v>
      </c>
      <c r="AP292" s="136" t="e">
        <f t="shared" ca="1" si="337"/>
        <v>#DIV/0!</v>
      </c>
      <c r="AQ292" s="136" t="e">
        <f t="shared" si="337"/>
        <v>#DIV/0!</v>
      </c>
      <c r="AR292" s="136" t="e">
        <f t="shared" si="337"/>
        <v>#DIV/0!</v>
      </c>
      <c r="AS292" s="136" t="e">
        <f t="shared" si="337"/>
        <v>#DIV/0!</v>
      </c>
      <c r="AT292" s="136" t="e">
        <f t="shared" si="337"/>
        <v>#DIV/0!</v>
      </c>
      <c r="AU292" s="136" t="e">
        <f t="shared" si="337"/>
        <v>#DIV/0!</v>
      </c>
      <c r="AW292" s="80">
        <f t="shared" si="338"/>
        <v>30</v>
      </c>
      <c r="AX292" s="136">
        <f t="shared" ca="1" si="353"/>
        <v>5.3598872705228207</v>
      </c>
      <c r="AY292" s="136">
        <f t="shared" ca="1" si="353"/>
        <v>4.1677094768109635</v>
      </c>
      <c r="AZ292" s="136">
        <f t="shared" ca="1" si="353"/>
        <v>2.9418076514516578</v>
      </c>
      <c r="BA292" s="136">
        <f t="shared" ca="1" si="353"/>
        <v>1.5964568449219358</v>
      </c>
      <c r="BB292" s="136">
        <f t="shared" ca="1" si="353"/>
        <v>3.5527136788005009E-15</v>
      </c>
      <c r="BC292" s="136">
        <f t="shared" ca="1" si="353"/>
        <v>2.0879031259050924</v>
      </c>
      <c r="BD292" s="136">
        <f t="shared" ca="1" si="353"/>
        <v>5.2161144483745403</v>
      </c>
      <c r="BE292" s="136" t="e">
        <f t="shared" ca="1" si="353"/>
        <v>#DIV/0!</v>
      </c>
      <c r="BF292" s="136" t="e">
        <f t="shared" si="353"/>
        <v>#DIV/0!</v>
      </c>
      <c r="BG292" s="136" t="e">
        <f t="shared" si="353"/>
        <v>#DIV/0!</v>
      </c>
      <c r="BH292" s="136" t="e">
        <f t="shared" si="353"/>
        <v>#DIV/0!</v>
      </c>
      <c r="BI292" s="136" t="e">
        <f t="shared" si="353"/>
        <v>#DIV/0!</v>
      </c>
      <c r="BJ292" s="136" t="e">
        <f t="shared" si="353"/>
        <v>#DIV/0!</v>
      </c>
      <c r="BK292" s="62"/>
      <c r="BL292" s="80">
        <f t="shared" si="340"/>
        <v>30</v>
      </c>
      <c r="BM292" s="136">
        <f t="shared" ca="1" si="354"/>
        <v>15.598130716648884</v>
      </c>
      <c r="BN292" s="136">
        <f t="shared" ca="1" si="354"/>
        <v>16.171603102135794</v>
      </c>
      <c r="BO292" s="136">
        <f t="shared" ca="1" si="354"/>
        <v>17.122263202414295</v>
      </c>
      <c r="BP292" s="136">
        <f t="shared" ca="1" si="354"/>
        <v>18.583780810115581</v>
      </c>
      <c r="BQ292" s="136">
        <f t="shared" ca="1" si="354"/>
        <v>20.808451543262581</v>
      </c>
      <c r="BR292" s="136">
        <f t="shared" ca="1" si="354"/>
        <v>24.304530478224535</v>
      </c>
      <c r="BS292" s="136">
        <f t="shared" ca="1" si="354"/>
        <v>30.276694439544606</v>
      </c>
      <c r="BT292" s="136" t="e">
        <f t="shared" ca="1" si="354"/>
        <v>#DIV/0!</v>
      </c>
      <c r="BU292" s="136" t="e">
        <f t="shared" si="354"/>
        <v>#DIV/0!</v>
      </c>
      <c r="BV292" s="136" t="e">
        <f t="shared" si="354"/>
        <v>#DIV/0!</v>
      </c>
      <c r="BW292" s="136" t="e">
        <f t="shared" si="354"/>
        <v>#DIV/0!</v>
      </c>
      <c r="BX292" s="136" t="e">
        <f t="shared" si="354"/>
        <v>#DIV/0!</v>
      </c>
      <c r="BY292" s="136" t="e">
        <f t="shared" si="354"/>
        <v>#DIV/0!</v>
      </c>
      <c r="BZ292" s="62"/>
      <c r="CA292" s="80">
        <f t="shared" si="342"/>
        <v>30</v>
      </c>
      <c r="CB292" s="136">
        <f t="shared" ca="1" si="355"/>
        <v>50.826771380024788</v>
      </c>
      <c r="CC292" s="136">
        <f t="shared" ca="1" si="355"/>
        <v>32.163545223799602</v>
      </c>
      <c r="CD292" s="136">
        <f t="shared" ca="1" si="355"/>
        <v>24.186573527437069</v>
      </c>
      <c r="CE292" s="136">
        <f t="shared" ca="1" si="355"/>
        <v>19.950261008217804</v>
      </c>
      <c r="CF292" s="136">
        <f t="shared" ca="1" si="355"/>
        <v>17.547487032801502</v>
      </c>
      <c r="CG292" s="136">
        <f t="shared" ca="1" si="355"/>
        <v>16.341425879913729</v>
      </c>
      <c r="CH292" s="136">
        <f t="shared" ca="1" si="355"/>
        <v>16.287619486638192</v>
      </c>
      <c r="CI292" s="136" t="e">
        <f t="shared" ca="1" si="355"/>
        <v>#DIV/0!</v>
      </c>
      <c r="CJ292" s="136" t="e">
        <f t="shared" si="355"/>
        <v>#DIV/0!</v>
      </c>
      <c r="CK292" s="136" t="e">
        <f t="shared" si="355"/>
        <v>#DIV/0!</v>
      </c>
      <c r="CL292" s="136" t="e">
        <f t="shared" si="355"/>
        <v>#DIV/0!</v>
      </c>
      <c r="CM292" s="136" t="e">
        <f t="shared" si="355"/>
        <v>#DIV/0!</v>
      </c>
      <c r="CN292" s="136" t="e">
        <f t="shared" si="355"/>
        <v>#DIV/0!</v>
      </c>
      <c r="CP292" s="80">
        <f t="shared" si="344"/>
        <v>30</v>
      </c>
      <c r="CQ292" s="136">
        <f t="shared" ca="1" si="356"/>
        <v>50.826771380024788</v>
      </c>
      <c r="CR292" s="136">
        <f t="shared" ca="1" si="356"/>
        <v>32.163545223799602</v>
      </c>
      <c r="CS292" s="136">
        <f t="shared" ca="1" si="356"/>
        <v>24.186573527437069</v>
      </c>
      <c r="CT292" s="136">
        <f t="shared" ca="1" si="356"/>
        <v>19.950261008217804</v>
      </c>
      <c r="CU292" s="136">
        <f t="shared" ca="1" si="356"/>
        <v>17.547487032801502</v>
      </c>
      <c r="CV292" s="136">
        <f t="shared" ca="1" si="356"/>
        <v>16.341425879913729</v>
      </c>
      <c r="CW292" s="136">
        <f t="shared" ca="1" si="356"/>
        <v>16.287619486638192</v>
      </c>
      <c r="CX292" s="136" t="e">
        <f t="shared" ca="1" si="356"/>
        <v>#DIV/0!</v>
      </c>
      <c r="CY292" s="136" t="e">
        <f t="shared" si="356"/>
        <v>#DIV/0!</v>
      </c>
      <c r="CZ292" s="136" t="e">
        <f t="shared" si="356"/>
        <v>#DIV/0!</v>
      </c>
      <c r="DA292" s="136" t="e">
        <f t="shared" si="356"/>
        <v>#DIV/0!</v>
      </c>
      <c r="DB292" s="136" t="e">
        <f t="shared" si="356"/>
        <v>#DIV/0!</v>
      </c>
      <c r="DC292" s="136" t="e">
        <f t="shared" si="356"/>
        <v>#DIV/0!</v>
      </c>
      <c r="DE292" s="80">
        <f t="shared" si="346"/>
        <v>30</v>
      </c>
      <c r="DF292" s="136">
        <f t="shared" ca="1" si="357"/>
        <v>50.022789316294286</v>
      </c>
      <c r="DG292" s="136">
        <f t="shared" ca="1" si="357"/>
        <v>30.796777990570323</v>
      </c>
      <c r="DH292" s="136">
        <f t="shared" ca="1" si="357"/>
        <v>22.203667184702191</v>
      </c>
      <c r="DI292" s="136">
        <f t="shared" ca="1" si="357"/>
        <v>17.284417571913298</v>
      </c>
      <c r="DJ292" s="136">
        <f t="shared" ca="1" si="357"/>
        <v>14.130335709361619</v>
      </c>
      <c r="DK292" s="136">
        <f t="shared" ca="1" si="357"/>
        <v>12.16580891366954</v>
      </c>
      <c r="DL292" s="136">
        <f t="shared" ca="1" si="357"/>
        <v>11.639855287184607</v>
      </c>
      <c r="DM292" s="136" t="e">
        <f t="shared" ca="1" si="357"/>
        <v>#DIV/0!</v>
      </c>
      <c r="DN292" s="136" t="e">
        <f t="shared" si="357"/>
        <v>#DIV/0!</v>
      </c>
      <c r="DO292" s="136" t="e">
        <f t="shared" si="357"/>
        <v>#DIV/0!</v>
      </c>
      <c r="DP292" s="136" t="e">
        <f t="shared" si="357"/>
        <v>#DIV/0!</v>
      </c>
      <c r="DQ292" s="136" t="e">
        <f t="shared" si="357"/>
        <v>#DIV/0!</v>
      </c>
      <c r="DR292" s="136" t="e">
        <f t="shared" si="357"/>
        <v>#DIV/0!</v>
      </c>
      <c r="DT292" s="80">
        <f t="shared" si="348"/>
        <v>30</v>
      </c>
      <c r="DU292" s="136">
        <f t="shared" ca="1" si="358"/>
        <v>10.479008993585852</v>
      </c>
      <c r="DV292" s="136">
        <f t="shared" ca="1" si="358"/>
        <v>10.169656289473378</v>
      </c>
      <c r="DW292" s="136">
        <f t="shared" ca="1" si="358"/>
        <v>10.032035426932975</v>
      </c>
      <c r="DX292" s="136">
        <f t="shared" ca="1" si="358"/>
        <v>10.09011882751876</v>
      </c>
      <c r="DY292" s="136">
        <f t="shared" ca="1" si="358"/>
        <v>10.404225771631291</v>
      </c>
      <c r="DZ292" s="136">
        <f t="shared" ca="1" si="358"/>
        <v>11.108313676159723</v>
      </c>
      <c r="EA292" s="136">
        <f t="shared" ca="1" si="358"/>
        <v>12.530289995585033</v>
      </c>
      <c r="EB292" s="136" t="e">
        <f t="shared" ca="1" si="358"/>
        <v>#DIV/0!</v>
      </c>
      <c r="EC292" s="136" t="e">
        <f t="shared" si="358"/>
        <v>#DIV/0!</v>
      </c>
      <c r="ED292" s="136" t="e">
        <f t="shared" si="358"/>
        <v>#DIV/0!</v>
      </c>
      <c r="EE292" s="136" t="e">
        <f t="shared" si="358"/>
        <v>#DIV/0!</v>
      </c>
      <c r="EF292" s="136" t="e">
        <f t="shared" si="358"/>
        <v>#DIV/0!</v>
      </c>
      <c r="EG292" s="136" t="e">
        <f t="shared" si="358"/>
        <v>#DIV/0!</v>
      </c>
      <c r="EI292" s="80">
        <f t="shared" si="350"/>
        <v>30</v>
      </c>
      <c r="EJ292" s="136">
        <f t="shared" ca="1" si="359"/>
        <v>10.479008993585852</v>
      </c>
      <c r="EK292" s="136">
        <f t="shared" ca="1" si="359"/>
        <v>10.169656289473378</v>
      </c>
      <c r="EL292" s="136">
        <f t="shared" ca="1" si="359"/>
        <v>10.032035426932975</v>
      </c>
      <c r="EM292" s="136">
        <f t="shared" ca="1" si="359"/>
        <v>10.09011882751876</v>
      </c>
      <c r="EN292" s="136">
        <f t="shared" ca="1" si="359"/>
        <v>10.404225771631291</v>
      </c>
      <c r="EO292" s="136">
        <f t="shared" ca="1" si="359"/>
        <v>11.108313676159723</v>
      </c>
      <c r="EP292" s="136">
        <f t="shared" ca="1" si="359"/>
        <v>12.530289995585033</v>
      </c>
      <c r="EQ292" s="136" t="e">
        <f t="shared" ca="1" si="359"/>
        <v>#DIV/0!</v>
      </c>
      <c r="ER292" s="136" t="e">
        <f t="shared" si="359"/>
        <v>#DIV/0!</v>
      </c>
      <c r="ES292" s="136" t="e">
        <f t="shared" si="359"/>
        <v>#DIV/0!</v>
      </c>
      <c r="ET292" s="136" t="e">
        <f t="shared" si="359"/>
        <v>#DIV/0!</v>
      </c>
      <c r="EU292" s="136" t="e">
        <f t="shared" si="359"/>
        <v>#DIV/0!</v>
      </c>
      <c r="EV292" s="136" t="e">
        <f t="shared" si="359"/>
        <v>#DIV/0!</v>
      </c>
    </row>
    <row r="293" spans="17:155">
      <c r="Q293" s="1"/>
      <c r="S293" s="25">
        <f t="shared" si="334"/>
        <v>40</v>
      </c>
      <c r="T293" s="399">
        <f t="shared" ca="1" si="352"/>
        <v>8.2441533720779479</v>
      </c>
      <c r="U293" s="399">
        <f t="shared" ca="1" si="352"/>
        <v>8.1676373834694651</v>
      </c>
      <c r="V293" s="399">
        <f t="shared" ca="1" si="352"/>
        <v>8.234089599491071</v>
      </c>
      <c r="W293" s="399">
        <f t="shared" ca="1" si="352"/>
        <v>8.4936619825968229</v>
      </c>
      <c r="X293" s="399">
        <f t="shared" ca="1" si="352"/>
        <v>9.0536661723159693</v>
      </c>
      <c r="Y293" s="399">
        <f t="shared" ca="1" si="352"/>
        <v>10.166788415249613</v>
      </c>
      <c r="Z293" s="399">
        <f t="shared" ca="1" si="352"/>
        <v>12.568031108580055</v>
      </c>
      <c r="AA293" s="399" t="e">
        <f t="shared" si="352"/>
        <v>#DIV/0!</v>
      </c>
      <c r="AB293" s="399" t="e">
        <f t="shared" si="352"/>
        <v>#DIV/0!</v>
      </c>
      <c r="AC293" s="399" t="e">
        <f t="shared" si="352"/>
        <v>#DIV/0!</v>
      </c>
      <c r="AD293" s="399" t="e">
        <f t="shared" si="352"/>
        <v>#DIV/0!</v>
      </c>
      <c r="AE293" s="399"/>
      <c r="AF293" s="399"/>
      <c r="AH293" s="80">
        <f t="shared" si="336"/>
        <v>40</v>
      </c>
      <c r="AI293" s="136">
        <f t="shared" ca="1" si="337"/>
        <v>7.7792602910370503</v>
      </c>
      <c r="AJ293" s="136">
        <f t="shared" ca="1" si="337"/>
        <v>7.0644655089134085</v>
      </c>
      <c r="AK293" s="136">
        <f t="shared" ca="1" si="337"/>
        <v>6.3628170800542749</v>
      </c>
      <c r="AL293" s="136">
        <f t="shared" ca="1" si="337"/>
        <v>5.6331612070583432</v>
      </c>
      <c r="AM293" s="136">
        <f t="shared" ca="1" si="337"/>
        <v>4.807289980362647</v>
      </c>
      <c r="AN293" s="136">
        <f t="shared" ca="1" si="337"/>
        <v>3.7426550491563244</v>
      </c>
      <c r="AO293" s="136">
        <f t="shared" ca="1" si="337"/>
        <v>2.0441438250268664</v>
      </c>
      <c r="AP293" s="136" t="e">
        <f t="shared" si="337"/>
        <v>#DIV/0!</v>
      </c>
      <c r="AQ293" s="136" t="e">
        <f t="shared" si="337"/>
        <v>#DIV/0!</v>
      </c>
      <c r="AR293" s="136" t="e">
        <f t="shared" si="337"/>
        <v>#DIV/0!</v>
      </c>
      <c r="AS293" s="136" t="e">
        <f t="shared" si="337"/>
        <v>#DIV/0!</v>
      </c>
      <c r="AT293" s="136" t="e">
        <f t="shared" si="337"/>
        <v>#DIV/0!</v>
      </c>
      <c r="AU293" s="136" t="e">
        <f t="shared" si="337"/>
        <v>#DIV/0!</v>
      </c>
      <c r="AW293" s="80">
        <f t="shared" si="338"/>
        <v>40</v>
      </c>
      <c r="AX293" s="136">
        <f t="shared" ca="1" si="353"/>
        <v>2.417526696986009</v>
      </c>
      <c r="AY293" s="136">
        <f t="shared" ca="1" si="353"/>
        <v>1.2922821654109864</v>
      </c>
      <c r="AZ293" s="136">
        <f t="shared" ca="1" si="353"/>
        <v>0</v>
      </c>
      <c r="BA293" s="136">
        <f t="shared" ca="1" si="353"/>
        <v>1.5964568449219358</v>
      </c>
      <c r="BB293" s="136">
        <f t="shared" ca="1" si="353"/>
        <v>3.7564582214850128</v>
      </c>
      <c r="BC293" s="136">
        <f t="shared" ca="1" si="353"/>
        <v>7.0597460706539934</v>
      </c>
      <c r="BD293" s="136">
        <f t="shared" ca="1" si="353"/>
        <v>13.159138148820226</v>
      </c>
      <c r="BE293" s="136" t="e">
        <f t="shared" si="353"/>
        <v>#DIV/0!</v>
      </c>
      <c r="BF293" s="136" t="e">
        <f t="shared" si="353"/>
        <v>#DIV/0!</v>
      </c>
      <c r="BG293" s="136" t="e">
        <f t="shared" si="353"/>
        <v>#DIV/0!</v>
      </c>
      <c r="BH293" s="136" t="e">
        <f t="shared" si="353"/>
        <v>#DIV/0!</v>
      </c>
      <c r="BI293" s="136" t="e">
        <f t="shared" si="353"/>
        <v>#DIV/0!</v>
      </c>
      <c r="BJ293" s="136" t="e">
        <f t="shared" si="353"/>
        <v>#DIV/0!</v>
      </c>
      <c r="BK293" s="62"/>
      <c r="BL293" s="80">
        <f t="shared" si="340"/>
        <v>40</v>
      </c>
      <c r="BM293" s="136">
        <f t="shared" ca="1" si="354"/>
        <v>14.070780047169887</v>
      </c>
      <c r="BN293" s="136">
        <f t="shared" ca="1" si="354"/>
        <v>15.042992601527946</v>
      </c>
      <c r="BO293" s="136">
        <f t="shared" ca="1" si="354"/>
        <v>16.468179198982138</v>
      </c>
      <c r="BP293" s="136">
        <f t="shared" ca="1" si="354"/>
        <v>18.583780810115581</v>
      </c>
      <c r="BQ293" s="136">
        <f t="shared" ca="1" si="354"/>
        <v>21.863790566116954</v>
      </c>
      <c r="BR293" s="136">
        <f t="shared" ca="1" si="354"/>
        <v>27.393322901153219</v>
      </c>
      <c r="BS293" s="136">
        <f t="shared" ca="1" si="354"/>
        <v>38.295200365980335</v>
      </c>
      <c r="BT293" s="136" t="e">
        <f t="shared" si="354"/>
        <v>#DIV/0!</v>
      </c>
      <c r="BU293" s="136" t="e">
        <f t="shared" si="354"/>
        <v>#DIV/0!</v>
      </c>
      <c r="BV293" s="136" t="e">
        <f t="shared" si="354"/>
        <v>#DIV/0!</v>
      </c>
      <c r="BW293" s="136" t="e">
        <f t="shared" si="354"/>
        <v>#DIV/0!</v>
      </c>
      <c r="BX293" s="136" t="e">
        <f t="shared" si="354"/>
        <v>#DIV/0!</v>
      </c>
      <c r="BY293" s="136" t="e">
        <f t="shared" si="354"/>
        <v>#DIV/0!</v>
      </c>
      <c r="BZ293" s="62"/>
      <c r="CA293" s="80">
        <f t="shared" si="342"/>
        <v>40</v>
      </c>
      <c r="CB293" s="136">
        <f t="shared" ca="1" si="355"/>
        <v>50.413461736444937</v>
      </c>
      <c r="CC293" s="136">
        <f t="shared" ca="1" si="355"/>
        <v>31.58768799303337</v>
      </c>
      <c r="CD293" s="136">
        <f t="shared" ca="1" si="355"/>
        <v>23.497847469998788</v>
      </c>
      <c r="CE293" s="136">
        <f t="shared" ca="1" si="355"/>
        <v>19.192308621350836</v>
      </c>
      <c r="CF293" s="136">
        <f t="shared" ca="1" si="355"/>
        <v>16.7819920873238</v>
      </c>
      <c r="CG293" s="136">
        <f t="shared" ca="1" si="355"/>
        <v>15.716588489274979</v>
      </c>
      <c r="CH293" s="136">
        <f t="shared" ca="1" si="355"/>
        <v>16.31667206002173</v>
      </c>
      <c r="CI293" s="136" t="e">
        <f t="shared" si="355"/>
        <v>#DIV/0!</v>
      </c>
      <c r="CJ293" s="136" t="e">
        <f t="shared" si="355"/>
        <v>#DIV/0!</v>
      </c>
      <c r="CK293" s="136" t="e">
        <f t="shared" si="355"/>
        <v>#DIV/0!</v>
      </c>
      <c r="CL293" s="136" t="e">
        <f t="shared" si="355"/>
        <v>#DIV/0!</v>
      </c>
      <c r="CM293" s="136" t="e">
        <f t="shared" si="355"/>
        <v>#DIV/0!</v>
      </c>
      <c r="CN293" s="136" t="e">
        <f t="shared" si="355"/>
        <v>#DIV/0!</v>
      </c>
      <c r="CP293" s="80">
        <f t="shared" si="344"/>
        <v>40</v>
      </c>
      <c r="CQ293" s="136">
        <f t="shared" ca="1" si="356"/>
        <v>50.413461736444937</v>
      </c>
      <c r="CR293" s="136">
        <f t="shared" ca="1" si="356"/>
        <v>31.58768799303337</v>
      </c>
      <c r="CS293" s="136">
        <f t="shared" ca="1" si="356"/>
        <v>23.497847469998788</v>
      </c>
      <c r="CT293" s="136">
        <f t="shared" ca="1" si="356"/>
        <v>19.192308621350836</v>
      </c>
      <c r="CU293" s="136">
        <f t="shared" ca="1" si="356"/>
        <v>16.7819920873238</v>
      </c>
      <c r="CV293" s="136">
        <f t="shared" ca="1" si="356"/>
        <v>15.716588489274979</v>
      </c>
      <c r="CW293" s="136">
        <f t="shared" ca="1" si="356"/>
        <v>16.31667206002173</v>
      </c>
      <c r="CX293" s="136" t="e">
        <f t="shared" si="356"/>
        <v>#DIV/0!</v>
      </c>
      <c r="CY293" s="136" t="e">
        <f t="shared" si="356"/>
        <v>#DIV/0!</v>
      </c>
      <c r="CZ293" s="136" t="e">
        <f t="shared" si="356"/>
        <v>#DIV/0!</v>
      </c>
      <c r="DA293" s="136" t="e">
        <f t="shared" si="356"/>
        <v>#DIV/0!</v>
      </c>
      <c r="DB293" s="136" t="e">
        <f t="shared" si="356"/>
        <v>#DIV/0!</v>
      </c>
      <c r="DC293" s="136" t="e">
        <f t="shared" si="356"/>
        <v>#DIV/0!</v>
      </c>
      <c r="DE293" s="80">
        <f t="shared" si="346"/>
        <v>40</v>
      </c>
      <c r="DF293" s="136">
        <f t="shared" ca="1" si="357"/>
        <v>49.793528643391937</v>
      </c>
      <c r="DG293" s="136">
        <f t="shared" ca="1" si="357"/>
        <v>30.540820642419156</v>
      </c>
      <c r="DH293" s="136">
        <f t="shared" ca="1" si="357"/>
        <v>22.007921396417277</v>
      </c>
      <c r="DI293" s="136">
        <f t="shared" ca="1" si="357"/>
        <v>17.284417571913298</v>
      </c>
      <c r="DJ293" s="136">
        <f t="shared" ca="1" si="357"/>
        <v>14.621127372026496</v>
      </c>
      <c r="DK293" s="136">
        <f t="shared" ca="1" si="357"/>
        <v>13.909981367452348</v>
      </c>
      <c r="DL293" s="136">
        <f t="shared" ca="1" si="357"/>
        <v>16.776212265818337</v>
      </c>
      <c r="DM293" s="136" t="e">
        <f t="shared" si="357"/>
        <v>#DIV/0!</v>
      </c>
      <c r="DN293" s="136" t="e">
        <f t="shared" si="357"/>
        <v>#DIV/0!</v>
      </c>
      <c r="DO293" s="136" t="e">
        <f t="shared" si="357"/>
        <v>#DIV/0!</v>
      </c>
      <c r="DP293" s="136" t="e">
        <f t="shared" si="357"/>
        <v>#DIV/0!</v>
      </c>
      <c r="DQ293" s="136" t="e">
        <f t="shared" si="357"/>
        <v>#DIV/0!</v>
      </c>
      <c r="DR293" s="136" t="e">
        <f t="shared" si="357"/>
        <v>#DIV/0!</v>
      </c>
      <c r="DT293" s="80">
        <f t="shared" si="348"/>
        <v>40</v>
      </c>
      <c r="DU293" s="136">
        <f t="shared" ca="1" si="358"/>
        <v>8.2441533720779479</v>
      </c>
      <c r="DV293" s="136">
        <f t="shared" ca="1" si="358"/>
        <v>8.1676373834694651</v>
      </c>
      <c r="DW293" s="136">
        <f t="shared" ca="1" si="358"/>
        <v>8.234089599491071</v>
      </c>
      <c r="DX293" s="136">
        <f t="shared" ca="1" si="358"/>
        <v>8.4936619825968229</v>
      </c>
      <c r="DY293" s="136">
        <f t="shared" ca="1" si="358"/>
        <v>9.0536661723159693</v>
      </c>
      <c r="DZ293" s="136">
        <f t="shared" ca="1" si="358"/>
        <v>10.166788415249613</v>
      </c>
      <c r="EA293" s="136">
        <f t="shared" ca="1" si="358"/>
        <v>12.568031108580055</v>
      </c>
      <c r="EB293" s="136" t="e">
        <f t="shared" si="358"/>
        <v>#DIV/0!</v>
      </c>
      <c r="EC293" s="136" t="e">
        <f t="shared" si="358"/>
        <v>#DIV/0!</v>
      </c>
      <c r="ED293" s="136" t="e">
        <f t="shared" si="358"/>
        <v>#DIV/0!</v>
      </c>
      <c r="EE293" s="136" t="e">
        <f t="shared" si="358"/>
        <v>#DIV/0!</v>
      </c>
      <c r="EF293" s="136" t="e">
        <f t="shared" si="358"/>
        <v>#DIV/0!</v>
      </c>
      <c r="EG293" s="136" t="e">
        <f t="shared" si="358"/>
        <v>#DIV/0!</v>
      </c>
      <c r="EI293" s="80">
        <f t="shared" si="350"/>
        <v>40</v>
      </c>
      <c r="EJ293" s="136">
        <f t="shared" ca="1" si="359"/>
        <v>8.2441533720779479</v>
      </c>
      <c r="EK293" s="136">
        <f t="shared" ca="1" si="359"/>
        <v>8.1676373834694651</v>
      </c>
      <c r="EL293" s="136">
        <f t="shared" ca="1" si="359"/>
        <v>8.234089599491071</v>
      </c>
      <c r="EM293" s="136">
        <f t="shared" ca="1" si="359"/>
        <v>8.4936619825968229</v>
      </c>
      <c r="EN293" s="136">
        <f t="shared" ca="1" si="359"/>
        <v>9.0536661723159693</v>
      </c>
      <c r="EO293" s="136">
        <f t="shared" ca="1" si="359"/>
        <v>10.166788415249613</v>
      </c>
      <c r="EP293" s="136">
        <f t="shared" ca="1" si="359"/>
        <v>12.568031108580055</v>
      </c>
      <c r="EQ293" s="136" t="e">
        <f t="shared" si="359"/>
        <v>#DIV/0!</v>
      </c>
      <c r="ER293" s="136" t="e">
        <f t="shared" si="359"/>
        <v>#DIV/0!</v>
      </c>
      <c r="ES293" s="136" t="e">
        <f t="shared" si="359"/>
        <v>#DIV/0!</v>
      </c>
      <c r="ET293" s="136" t="e">
        <f t="shared" si="359"/>
        <v>#DIV/0!</v>
      </c>
      <c r="EU293" s="136" t="e">
        <f t="shared" si="359"/>
        <v>#DIV/0!</v>
      </c>
      <c r="EV293" s="136" t="e">
        <f t="shared" si="359"/>
        <v>#DIV/0!</v>
      </c>
    </row>
    <row r="294" spans="17:155">
      <c r="Q294" s="1"/>
      <c r="S294" s="25">
        <f t="shared" si="334"/>
        <v>50</v>
      </c>
      <c r="T294" s="399">
        <f t="shared" ca="1" si="352"/>
        <v>6.8130158492360708</v>
      </c>
      <c r="U294" s="399">
        <f t="shared" ca="1" si="352"/>
        <v>6.8753552180584814</v>
      </c>
      <c r="V294" s="399">
        <f t="shared" ca="1" si="352"/>
        <v>7.0902277754813179</v>
      </c>
      <c r="W294" s="399">
        <f t="shared" ca="1" si="352"/>
        <v>7.5479649414483676</v>
      </c>
      <c r="X294" s="399">
        <f t="shared" ca="1" si="352"/>
        <v>8.4631026750646541</v>
      </c>
      <c r="Y294" s="399">
        <f t="shared" ca="1" si="352"/>
        <v>10.476360344500561</v>
      </c>
      <c r="Z294" s="399" t="e">
        <f t="shared" si="352"/>
        <v>#DIV/0!</v>
      </c>
      <c r="AA294" s="399" t="e">
        <f t="shared" si="352"/>
        <v>#DIV/0!</v>
      </c>
      <c r="AB294" s="399" t="e">
        <f t="shared" si="352"/>
        <v>#DIV/0!</v>
      </c>
      <c r="AC294" s="399" t="e">
        <f t="shared" si="352"/>
        <v>#DIV/0!</v>
      </c>
      <c r="AD294" s="399" t="e">
        <f t="shared" si="352"/>
        <v>#DIV/0!</v>
      </c>
      <c r="AE294" s="399"/>
      <c r="AF294" s="399"/>
      <c r="AH294" s="80">
        <f t="shared" si="336"/>
        <v>50</v>
      </c>
      <c r="AI294" s="136">
        <f t="shared" ca="1" si="337"/>
        <v>6.3628170800542749</v>
      </c>
      <c r="AJ294" s="136">
        <f t="shared" ca="1" si="337"/>
        <v>5.7721833435024239</v>
      </c>
      <c r="AK294" s="136">
        <f t="shared" ca="1" si="337"/>
        <v>5.1446319561680278</v>
      </c>
      <c r="AL294" s="136">
        <f t="shared" ca="1" si="337"/>
        <v>4.4175723929053179</v>
      </c>
      <c r="AM294" s="136">
        <f t="shared" ca="1" si="337"/>
        <v>3.4546944901602386</v>
      </c>
      <c r="AN294" s="136">
        <f t="shared" ca="1" si="337"/>
        <v>1.8629100501718519</v>
      </c>
      <c r="AO294" s="136" t="e">
        <f t="shared" si="337"/>
        <v>#DIV/0!</v>
      </c>
      <c r="AP294" s="136" t="e">
        <f t="shared" si="337"/>
        <v>#DIV/0!</v>
      </c>
      <c r="AQ294" s="136" t="e">
        <f t="shared" si="337"/>
        <v>#DIV/0!</v>
      </c>
      <c r="AR294" s="136" t="e">
        <f t="shared" si="337"/>
        <v>#DIV/0!</v>
      </c>
      <c r="AS294" s="136" t="e">
        <f t="shared" si="337"/>
        <v>#DIV/0!</v>
      </c>
      <c r="AT294" s="136" t="e">
        <f t="shared" si="337"/>
        <v>#DIV/0!</v>
      </c>
      <c r="AU294" s="136" t="e">
        <f t="shared" si="337"/>
        <v>#DIV/0!</v>
      </c>
      <c r="AW294" s="80">
        <f t="shared" si="338"/>
        <v>50</v>
      </c>
      <c r="AX294" s="136">
        <f t="shared" ca="1" si="353"/>
        <v>0</v>
      </c>
      <c r="AY294" s="136">
        <f t="shared" ca="1" si="353"/>
        <v>1.2922821654109846</v>
      </c>
      <c r="AZ294" s="136">
        <f t="shared" ca="1" si="353"/>
        <v>2.9418076514516587</v>
      </c>
      <c r="BA294" s="136">
        <f t="shared" ca="1" si="353"/>
        <v>5.2412535463900376</v>
      </c>
      <c r="BB294" s="136">
        <f t="shared" ca="1" si="353"/>
        <v>8.8611443038835844</v>
      </c>
      <c r="BC294" s="136">
        <f t="shared" ca="1" si="353"/>
        <v>15.776128442764126</v>
      </c>
      <c r="BD294" s="136" t="e">
        <f t="shared" si="353"/>
        <v>#DIV/0!</v>
      </c>
      <c r="BE294" s="136" t="e">
        <f t="shared" si="353"/>
        <v>#DIV/0!</v>
      </c>
      <c r="BF294" s="136" t="e">
        <f t="shared" si="353"/>
        <v>#DIV/0!</v>
      </c>
      <c r="BG294" s="136" t="e">
        <f t="shared" si="353"/>
        <v>#DIV/0!</v>
      </c>
      <c r="BH294" s="136" t="e">
        <f t="shared" si="353"/>
        <v>#DIV/0!</v>
      </c>
      <c r="BI294" s="136" t="e">
        <f t="shared" si="353"/>
        <v>#DIV/0!</v>
      </c>
      <c r="BJ294" s="136" t="e">
        <f t="shared" si="353"/>
        <v>#DIV/0!</v>
      </c>
      <c r="BK294" s="62"/>
      <c r="BL294" s="80">
        <f t="shared" si="340"/>
        <v>50</v>
      </c>
      <c r="BM294" s="136">
        <f t="shared" ca="1" si="354"/>
        <v>13.626031698472142</v>
      </c>
      <c r="BN294" s="136">
        <f t="shared" ca="1" si="354"/>
        <v>15.042992601527949</v>
      </c>
      <c r="BO294" s="136">
        <f t="shared" ca="1" si="354"/>
        <v>17.122263202414292</v>
      </c>
      <c r="BP294" s="136">
        <f t="shared" ca="1" si="354"/>
        <v>20.337183429286775</v>
      </c>
      <c r="BQ294" s="136">
        <f t="shared" ca="1" si="354"/>
        <v>25.787349654012893</v>
      </c>
      <c r="BR294" s="136">
        <f t="shared" ca="1" si="354"/>
        <v>36.728849131765244</v>
      </c>
      <c r="BS294" s="136" t="e">
        <f t="shared" si="354"/>
        <v>#DIV/0!</v>
      </c>
      <c r="BT294" s="136" t="e">
        <f t="shared" si="354"/>
        <v>#DIV/0!</v>
      </c>
      <c r="BU294" s="136" t="e">
        <f t="shared" si="354"/>
        <v>#DIV/0!</v>
      </c>
      <c r="BV294" s="136" t="e">
        <f t="shared" si="354"/>
        <v>#DIV/0!</v>
      </c>
      <c r="BW294" s="136" t="e">
        <f t="shared" si="354"/>
        <v>#DIV/0!</v>
      </c>
      <c r="BX294" s="136" t="e">
        <f t="shared" si="354"/>
        <v>#DIV/0!</v>
      </c>
      <c r="BY294" s="136" t="e">
        <f t="shared" si="354"/>
        <v>#DIV/0!</v>
      </c>
      <c r="BZ294" s="62"/>
      <c r="CA294" s="80">
        <f t="shared" si="342"/>
        <v>50</v>
      </c>
      <c r="CB294" s="136">
        <f t="shared" ca="1" si="355"/>
        <v>50.199285297617486</v>
      </c>
      <c r="CC294" s="136">
        <f t="shared" ca="1" si="355"/>
        <v>31.278462904878506</v>
      </c>
      <c r="CD294" s="136">
        <f t="shared" ca="1" si="355"/>
        <v>23.121849711886981</v>
      </c>
      <c r="CE294" s="136">
        <f t="shared" ca="1" si="355"/>
        <v>18.792929284704414</v>
      </c>
      <c r="CF294" s="136">
        <f t="shared" ca="1" si="355"/>
        <v>16.470898401360703</v>
      </c>
      <c r="CG294" s="136">
        <f t="shared" ca="1" si="355"/>
        <v>15.918595827791499</v>
      </c>
      <c r="CH294" s="136" t="e">
        <f t="shared" si="355"/>
        <v>#DIV/0!</v>
      </c>
      <c r="CI294" s="136" t="e">
        <f t="shared" si="355"/>
        <v>#DIV/0!</v>
      </c>
      <c r="CJ294" s="136" t="e">
        <f t="shared" si="355"/>
        <v>#DIV/0!</v>
      </c>
      <c r="CK294" s="136" t="e">
        <f t="shared" si="355"/>
        <v>#DIV/0!</v>
      </c>
      <c r="CL294" s="136" t="e">
        <f t="shared" si="355"/>
        <v>#DIV/0!</v>
      </c>
      <c r="CM294" s="136" t="e">
        <f t="shared" si="355"/>
        <v>#DIV/0!</v>
      </c>
      <c r="CN294" s="136" t="e">
        <f t="shared" si="355"/>
        <v>#DIV/0!</v>
      </c>
      <c r="CP294" s="80">
        <f t="shared" si="344"/>
        <v>50</v>
      </c>
      <c r="CQ294" s="136">
        <f t="shared" ca="1" si="356"/>
        <v>50.199285297617486</v>
      </c>
      <c r="CR294" s="136">
        <f t="shared" ca="1" si="356"/>
        <v>31.278462904878506</v>
      </c>
      <c r="CS294" s="136">
        <f t="shared" ca="1" si="356"/>
        <v>23.121849711886981</v>
      </c>
      <c r="CT294" s="136">
        <f t="shared" ca="1" si="356"/>
        <v>18.792929284704414</v>
      </c>
      <c r="CU294" s="136">
        <f t="shared" ca="1" si="356"/>
        <v>16.470898401360703</v>
      </c>
      <c r="CV294" s="136">
        <f t="shared" ca="1" si="356"/>
        <v>15.918595827791499</v>
      </c>
      <c r="CW294" s="136" t="e">
        <f t="shared" si="356"/>
        <v>#DIV/0!</v>
      </c>
      <c r="CX294" s="136" t="e">
        <f t="shared" si="356"/>
        <v>#DIV/0!</v>
      </c>
      <c r="CY294" s="136" t="e">
        <f t="shared" si="356"/>
        <v>#DIV/0!</v>
      </c>
      <c r="CZ294" s="136" t="e">
        <f t="shared" si="356"/>
        <v>#DIV/0!</v>
      </c>
      <c r="DA294" s="136" t="e">
        <f t="shared" si="356"/>
        <v>#DIV/0!</v>
      </c>
      <c r="DB294" s="136" t="e">
        <f t="shared" si="356"/>
        <v>#DIV/0!</v>
      </c>
      <c r="DC294" s="136" t="e">
        <f t="shared" si="356"/>
        <v>#DIV/0!</v>
      </c>
      <c r="DE294" s="80">
        <f t="shared" si="346"/>
        <v>50</v>
      </c>
      <c r="DF294" s="136">
        <f t="shared" ca="1" si="357"/>
        <v>49.73480732273579</v>
      </c>
      <c r="DG294" s="136">
        <f t="shared" ca="1" si="357"/>
        <v>30.540820642419156</v>
      </c>
      <c r="DH294" s="136">
        <f t="shared" ca="1" si="357"/>
        <v>22.203667184702187</v>
      </c>
      <c r="DI294" s="136">
        <f t="shared" ca="1" si="357"/>
        <v>17.990918683605717</v>
      </c>
      <c r="DJ294" s="136">
        <f t="shared" ca="1" si="357"/>
        <v>16.678916800365322</v>
      </c>
      <c r="DK294" s="136">
        <f t="shared" ca="1" si="357"/>
        <v>19.812465664408059</v>
      </c>
      <c r="DL294" s="136" t="e">
        <f t="shared" si="357"/>
        <v>#DIV/0!</v>
      </c>
      <c r="DM294" s="136" t="e">
        <f t="shared" si="357"/>
        <v>#DIV/0!</v>
      </c>
      <c r="DN294" s="136" t="e">
        <f t="shared" si="357"/>
        <v>#DIV/0!</v>
      </c>
      <c r="DO294" s="136" t="e">
        <f t="shared" si="357"/>
        <v>#DIV/0!</v>
      </c>
      <c r="DP294" s="136" t="e">
        <f t="shared" si="357"/>
        <v>#DIV/0!</v>
      </c>
      <c r="DQ294" s="136" t="e">
        <f t="shared" si="357"/>
        <v>#DIV/0!</v>
      </c>
      <c r="DR294" s="136" t="e">
        <f t="shared" si="357"/>
        <v>#DIV/0!</v>
      </c>
      <c r="DT294" s="80">
        <f t="shared" si="348"/>
        <v>50</v>
      </c>
      <c r="DU294" s="136">
        <f t="shared" ca="1" si="358"/>
        <v>6.8130158492360708</v>
      </c>
      <c r="DV294" s="136">
        <f t="shared" ca="1" si="358"/>
        <v>6.8753552180584814</v>
      </c>
      <c r="DW294" s="136">
        <f t="shared" ca="1" si="358"/>
        <v>7.0902277754813179</v>
      </c>
      <c r="DX294" s="136">
        <f t="shared" ca="1" si="358"/>
        <v>7.5479649414483676</v>
      </c>
      <c r="DY294" s="136">
        <f t="shared" ca="1" si="358"/>
        <v>8.4631026750646541</v>
      </c>
      <c r="DZ294" s="136">
        <f t="shared" ca="1" si="358"/>
        <v>10.476360344500561</v>
      </c>
      <c r="EA294" s="136" t="e">
        <f t="shared" si="358"/>
        <v>#DIV/0!</v>
      </c>
      <c r="EB294" s="136" t="e">
        <f t="shared" si="358"/>
        <v>#DIV/0!</v>
      </c>
      <c r="EC294" s="136" t="e">
        <f t="shared" si="358"/>
        <v>#DIV/0!</v>
      </c>
      <c r="ED294" s="136" t="e">
        <f t="shared" si="358"/>
        <v>#DIV/0!</v>
      </c>
      <c r="EE294" s="136" t="e">
        <f t="shared" si="358"/>
        <v>#DIV/0!</v>
      </c>
      <c r="EF294" s="136" t="e">
        <f t="shared" si="358"/>
        <v>#DIV/0!</v>
      </c>
      <c r="EG294" s="136" t="e">
        <f t="shared" si="358"/>
        <v>#DIV/0!</v>
      </c>
      <c r="EI294" s="80">
        <f t="shared" si="350"/>
        <v>50</v>
      </c>
      <c r="EJ294" s="136">
        <f t="shared" ca="1" si="359"/>
        <v>6.8130158492360708</v>
      </c>
      <c r="EK294" s="136">
        <f t="shared" ca="1" si="359"/>
        <v>6.8753552180584814</v>
      </c>
      <c r="EL294" s="136">
        <f t="shared" ca="1" si="359"/>
        <v>7.0902277754813179</v>
      </c>
      <c r="EM294" s="136">
        <f t="shared" ca="1" si="359"/>
        <v>7.5479649414483676</v>
      </c>
      <c r="EN294" s="136">
        <f t="shared" ca="1" si="359"/>
        <v>8.4631026750646541</v>
      </c>
      <c r="EO294" s="136">
        <f t="shared" ca="1" si="359"/>
        <v>10.476360344500561</v>
      </c>
      <c r="EP294" s="136" t="e">
        <f t="shared" si="359"/>
        <v>#DIV/0!</v>
      </c>
      <c r="EQ294" s="136" t="e">
        <f t="shared" si="359"/>
        <v>#DIV/0!</v>
      </c>
      <c r="ER294" s="136" t="e">
        <f t="shared" si="359"/>
        <v>#DIV/0!</v>
      </c>
      <c r="ES294" s="136" t="e">
        <f t="shared" si="359"/>
        <v>#DIV/0!</v>
      </c>
      <c r="ET294" s="136" t="e">
        <f t="shared" si="359"/>
        <v>#DIV/0!</v>
      </c>
      <c r="EU294" s="136" t="e">
        <f t="shared" si="359"/>
        <v>#DIV/0!</v>
      </c>
      <c r="EV294" s="136" t="e">
        <f t="shared" si="359"/>
        <v>#DIV/0!</v>
      </c>
    </row>
    <row r="295" spans="17:155">
      <c r="Q295" s="1"/>
      <c r="S295" s="25">
        <f t="shared" si="334"/>
        <v>60</v>
      </c>
      <c r="T295" s="399">
        <f t="shared" ca="1" si="352"/>
        <v>5.8266266750919389</v>
      </c>
      <c r="U295" s="399">
        <f t="shared" ca="1" si="352"/>
        <v>6.0019468126624149</v>
      </c>
      <c r="V295" s="399">
        <f t="shared" ca="1" si="352"/>
        <v>6.3794635515532354</v>
      </c>
      <c r="W295" s="399">
        <f t="shared" ca="1" si="352"/>
        <v>7.1501270151303196</v>
      </c>
      <c r="X295" s="399">
        <f t="shared" ca="1" si="352"/>
        <v>8.9138782362011355</v>
      </c>
      <c r="Y295" s="399" t="e">
        <f t="shared" si="352"/>
        <v>#DIV/0!</v>
      </c>
      <c r="Z295" s="399" t="e">
        <f t="shared" si="352"/>
        <v>#DIV/0!</v>
      </c>
      <c r="AA295" s="399" t="e">
        <f t="shared" si="352"/>
        <v>#DIV/0!</v>
      </c>
      <c r="AB295" s="399" t="e">
        <f t="shared" si="352"/>
        <v>#DIV/0!</v>
      </c>
      <c r="AC295" s="399" t="e">
        <f t="shared" si="352"/>
        <v>#DIV/0!</v>
      </c>
      <c r="AD295" s="399" t="e">
        <f t="shared" si="352"/>
        <v>#DIV/0!</v>
      </c>
      <c r="AE295" s="399"/>
      <c r="AF295" s="399"/>
      <c r="AH295" s="80">
        <f t="shared" si="336"/>
        <v>60</v>
      </c>
      <c r="AI295" s="136">
        <f t="shared" ca="1" si="337"/>
        <v>5.3617335940510422</v>
      </c>
      <c r="AJ295" s="136">
        <f t="shared" ca="1" si="337"/>
        <v>4.8160087362887252</v>
      </c>
      <c r="AK295" s="136">
        <f t="shared" ca="1" si="337"/>
        <v>4.1706822592941259</v>
      </c>
      <c r="AL295" s="136">
        <f t="shared" ca="1" si="337"/>
        <v>3.2916257729676506</v>
      </c>
      <c r="AM295" s="136">
        <f t="shared" ca="1" si="337"/>
        <v>1.7682874511088329</v>
      </c>
      <c r="AN295" s="136" t="e">
        <f t="shared" si="337"/>
        <v>#DIV/0!</v>
      </c>
      <c r="AO295" s="136" t="e">
        <f t="shared" si="337"/>
        <v>#DIV/0!</v>
      </c>
      <c r="AP295" s="136" t="e">
        <f t="shared" si="337"/>
        <v>#DIV/0!</v>
      </c>
      <c r="AQ295" s="136" t="e">
        <f t="shared" si="337"/>
        <v>#DIV/0!</v>
      </c>
      <c r="AR295" s="136" t="e">
        <f t="shared" si="337"/>
        <v>#DIV/0!</v>
      </c>
      <c r="AS295" s="136" t="e">
        <f t="shared" si="337"/>
        <v>#DIV/0!</v>
      </c>
      <c r="AT295" s="136" t="e">
        <f t="shared" si="337"/>
        <v>#DIV/0!</v>
      </c>
      <c r="AU295" s="136" t="e">
        <f t="shared" si="337"/>
        <v>#DIV/0!</v>
      </c>
      <c r="AW295" s="80">
        <f t="shared" si="338"/>
        <v>60</v>
      </c>
      <c r="AX295" s="136">
        <f t="shared" ca="1" si="353"/>
        <v>2.4175266969860099</v>
      </c>
      <c r="AY295" s="136">
        <f t="shared" ca="1" si="353"/>
        <v>4.1677094768109653</v>
      </c>
      <c r="AZ295" s="136">
        <f t="shared" ca="1" si="353"/>
        <v>6.6795062380886181</v>
      </c>
      <c r="BA295" s="136">
        <f t="shared" ca="1" si="353"/>
        <v>10.767224347336164</v>
      </c>
      <c r="BB295" s="136">
        <f t="shared" ca="1" si="353"/>
        <v>18.963543528874357</v>
      </c>
      <c r="BC295" s="136" t="e">
        <f t="shared" si="353"/>
        <v>#DIV/0!</v>
      </c>
      <c r="BD295" s="136" t="e">
        <f t="shared" si="353"/>
        <v>#DIV/0!</v>
      </c>
      <c r="BE295" s="136" t="e">
        <f t="shared" si="353"/>
        <v>#DIV/0!</v>
      </c>
      <c r="BF295" s="136" t="e">
        <f t="shared" si="353"/>
        <v>#DIV/0!</v>
      </c>
      <c r="BG295" s="136" t="e">
        <f t="shared" si="353"/>
        <v>#DIV/0!</v>
      </c>
      <c r="BH295" s="136" t="e">
        <f t="shared" si="353"/>
        <v>#DIV/0!</v>
      </c>
      <c r="BI295" s="136" t="e">
        <f t="shared" si="353"/>
        <v>#DIV/0!</v>
      </c>
      <c r="BJ295" s="136" t="e">
        <f t="shared" si="353"/>
        <v>#DIV/0!</v>
      </c>
      <c r="BK295" s="62"/>
      <c r="BL295" s="80">
        <f t="shared" si="340"/>
        <v>60</v>
      </c>
      <c r="BM295" s="136">
        <f t="shared" ca="1" si="354"/>
        <v>14.07078004716989</v>
      </c>
      <c r="BN295" s="136">
        <f t="shared" ca="1" si="354"/>
        <v>16.171603102135794</v>
      </c>
      <c r="BO295" s="136">
        <f t="shared" ca="1" si="354"/>
        <v>19.43843334119509</v>
      </c>
      <c r="BP295" s="136">
        <f t="shared" ca="1" si="354"/>
        <v>25.067478377596807</v>
      </c>
      <c r="BQ295" s="136">
        <f t="shared" ca="1" si="354"/>
        <v>36.791300001276632</v>
      </c>
      <c r="BR295" s="136" t="e">
        <f t="shared" si="354"/>
        <v>#DIV/0!</v>
      </c>
      <c r="BS295" s="136" t="e">
        <f t="shared" si="354"/>
        <v>#DIV/0!</v>
      </c>
      <c r="BT295" s="136" t="e">
        <f t="shared" si="354"/>
        <v>#DIV/0!</v>
      </c>
      <c r="BU295" s="136" t="e">
        <f t="shared" si="354"/>
        <v>#DIV/0!</v>
      </c>
      <c r="BV295" s="136" t="e">
        <f t="shared" si="354"/>
        <v>#DIV/0!</v>
      </c>
      <c r="BW295" s="136" t="e">
        <f t="shared" si="354"/>
        <v>#DIV/0!</v>
      </c>
      <c r="BX295" s="136" t="e">
        <f t="shared" si="354"/>
        <v>#DIV/0!</v>
      </c>
      <c r="BY295" s="136" t="e">
        <f t="shared" si="354"/>
        <v>#DIV/0!</v>
      </c>
      <c r="BZ295" s="62"/>
      <c r="CA295" s="80">
        <f t="shared" si="342"/>
        <v>60</v>
      </c>
      <c r="CB295" s="136">
        <f t="shared" ca="1" si="355"/>
        <v>50.074950203076057</v>
      </c>
      <c r="CC295" s="136">
        <f t="shared" ca="1" si="355"/>
        <v>31.098152643837299</v>
      </c>
      <c r="CD295" s="136">
        <f t="shared" ca="1" si="355"/>
        <v>22.913885733250865</v>
      </c>
      <c r="CE295" s="136">
        <f t="shared" ca="1" si="355"/>
        <v>18.636703911235575</v>
      </c>
      <c r="CF295" s="136">
        <f t="shared" ca="1" si="355"/>
        <v>16.706992921201596</v>
      </c>
      <c r="CG295" s="136" t="e">
        <f t="shared" si="355"/>
        <v>#DIV/0!</v>
      </c>
      <c r="CH295" s="136" t="e">
        <f t="shared" si="355"/>
        <v>#DIV/0!</v>
      </c>
      <c r="CI295" s="136" t="e">
        <f t="shared" si="355"/>
        <v>#DIV/0!</v>
      </c>
      <c r="CJ295" s="136" t="e">
        <f t="shared" si="355"/>
        <v>#DIV/0!</v>
      </c>
      <c r="CK295" s="136" t="e">
        <f t="shared" si="355"/>
        <v>#DIV/0!</v>
      </c>
      <c r="CL295" s="136" t="e">
        <f t="shared" si="355"/>
        <v>#DIV/0!</v>
      </c>
      <c r="CM295" s="136" t="e">
        <f t="shared" si="355"/>
        <v>#DIV/0!</v>
      </c>
      <c r="CN295" s="136" t="e">
        <f t="shared" si="355"/>
        <v>#DIV/0!</v>
      </c>
      <c r="CP295" s="80">
        <f t="shared" si="344"/>
        <v>60</v>
      </c>
      <c r="CQ295" s="136">
        <f t="shared" ca="1" si="356"/>
        <v>50.074950203076057</v>
      </c>
      <c r="CR295" s="136">
        <f t="shared" ca="1" si="356"/>
        <v>31.098152643837299</v>
      </c>
      <c r="CS295" s="136">
        <f t="shared" ca="1" si="356"/>
        <v>22.913885733250865</v>
      </c>
      <c r="CT295" s="136">
        <f t="shared" ca="1" si="356"/>
        <v>18.636703911235575</v>
      </c>
      <c r="CU295" s="136">
        <f t="shared" ca="1" si="356"/>
        <v>16.706992921201596</v>
      </c>
      <c r="CV295" s="136" t="e">
        <f t="shared" si="356"/>
        <v>#DIV/0!</v>
      </c>
      <c r="CW295" s="136" t="e">
        <f t="shared" si="356"/>
        <v>#DIV/0!</v>
      </c>
      <c r="CX295" s="136" t="e">
        <f t="shared" si="356"/>
        <v>#DIV/0!</v>
      </c>
      <c r="CY295" s="136" t="e">
        <f t="shared" si="356"/>
        <v>#DIV/0!</v>
      </c>
      <c r="CZ295" s="136" t="e">
        <f t="shared" si="356"/>
        <v>#DIV/0!</v>
      </c>
      <c r="DA295" s="136" t="e">
        <f t="shared" si="356"/>
        <v>#DIV/0!</v>
      </c>
      <c r="DB295" s="136" t="e">
        <f t="shared" si="356"/>
        <v>#DIV/0!</v>
      </c>
      <c r="DC295" s="136" t="e">
        <f t="shared" si="356"/>
        <v>#DIV/0!</v>
      </c>
      <c r="DE295" s="80">
        <f t="shared" si="346"/>
        <v>60</v>
      </c>
      <c r="DF295" s="136">
        <f t="shared" ca="1" si="357"/>
        <v>49.793528643391937</v>
      </c>
      <c r="DG295" s="136">
        <f t="shared" ca="1" si="357"/>
        <v>30.796777990570316</v>
      </c>
      <c r="DH295" s="136">
        <f t="shared" ca="1" si="357"/>
        <v>22.999226242974913</v>
      </c>
      <c r="DI295" s="136">
        <f t="shared" ca="1" si="357"/>
        <v>20.301121557402578</v>
      </c>
      <c r="DJ295" s="136">
        <f t="shared" ca="1" si="357"/>
        <v>23.649151579512793</v>
      </c>
      <c r="DK295" s="136" t="e">
        <f t="shared" si="357"/>
        <v>#DIV/0!</v>
      </c>
      <c r="DL295" s="136" t="e">
        <f t="shared" si="357"/>
        <v>#DIV/0!</v>
      </c>
      <c r="DM295" s="136" t="e">
        <f t="shared" si="357"/>
        <v>#DIV/0!</v>
      </c>
      <c r="DN295" s="136" t="e">
        <f t="shared" si="357"/>
        <v>#DIV/0!</v>
      </c>
      <c r="DO295" s="136" t="e">
        <f t="shared" si="357"/>
        <v>#DIV/0!</v>
      </c>
      <c r="DP295" s="136" t="e">
        <f t="shared" si="357"/>
        <v>#DIV/0!</v>
      </c>
      <c r="DQ295" s="136" t="e">
        <f t="shared" si="357"/>
        <v>#DIV/0!</v>
      </c>
      <c r="DR295" s="136" t="e">
        <f t="shared" si="357"/>
        <v>#DIV/0!</v>
      </c>
      <c r="DT295" s="80">
        <f t="shared" si="348"/>
        <v>60</v>
      </c>
      <c r="DU295" s="136">
        <f t="shared" ca="1" si="358"/>
        <v>5.8266266750919389</v>
      </c>
      <c r="DV295" s="136">
        <f t="shared" ca="1" si="358"/>
        <v>6.0019468126624149</v>
      </c>
      <c r="DW295" s="136">
        <f t="shared" ca="1" si="358"/>
        <v>6.3794635515532354</v>
      </c>
      <c r="DX295" s="136">
        <f t="shared" ca="1" si="358"/>
        <v>7.1501270151303196</v>
      </c>
      <c r="DY295" s="136">
        <f t="shared" ca="1" si="358"/>
        <v>8.9138782362011355</v>
      </c>
      <c r="DZ295" s="136" t="e">
        <f t="shared" si="358"/>
        <v>#DIV/0!</v>
      </c>
      <c r="EA295" s="136" t="e">
        <f t="shared" si="358"/>
        <v>#DIV/0!</v>
      </c>
      <c r="EB295" s="136" t="e">
        <f t="shared" si="358"/>
        <v>#DIV/0!</v>
      </c>
      <c r="EC295" s="136" t="e">
        <f t="shared" si="358"/>
        <v>#DIV/0!</v>
      </c>
      <c r="ED295" s="136" t="e">
        <f t="shared" si="358"/>
        <v>#DIV/0!</v>
      </c>
      <c r="EE295" s="136" t="e">
        <f t="shared" si="358"/>
        <v>#DIV/0!</v>
      </c>
      <c r="EF295" s="136" t="e">
        <f t="shared" si="358"/>
        <v>#DIV/0!</v>
      </c>
      <c r="EG295" s="136" t="e">
        <f t="shared" si="358"/>
        <v>#DIV/0!</v>
      </c>
      <c r="EI295" s="80">
        <f t="shared" si="350"/>
        <v>60</v>
      </c>
      <c r="EJ295" s="136">
        <f t="shared" ca="1" si="359"/>
        <v>5.8266266750919389</v>
      </c>
      <c r="EK295" s="136">
        <f t="shared" ca="1" si="359"/>
        <v>6.0019468126624149</v>
      </c>
      <c r="EL295" s="136">
        <f t="shared" ca="1" si="359"/>
        <v>6.3794635515532354</v>
      </c>
      <c r="EM295" s="136">
        <f t="shared" ca="1" si="359"/>
        <v>7.1501270151303196</v>
      </c>
      <c r="EN295" s="136">
        <f t="shared" ca="1" si="359"/>
        <v>8.9138782362011355</v>
      </c>
      <c r="EO295" s="136" t="e">
        <f t="shared" si="359"/>
        <v>#DIV/0!</v>
      </c>
      <c r="EP295" s="136" t="e">
        <f t="shared" si="359"/>
        <v>#DIV/0!</v>
      </c>
      <c r="EQ295" s="136" t="e">
        <f t="shared" si="359"/>
        <v>#DIV/0!</v>
      </c>
      <c r="ER295" s="136" t="e">
        <f t="shared" si="359"/>
        <v>#DIV/0!</v>
      </c>
      <c r="ES295" s="136" t="e">
        <f t="shared" si="359"/>
        <v>#DIV/0!</v>
      </c>
      <c r="ET295" s="136" t="e">
        <f t="shared" si="359"/>
        <v>#DIV/0!</v>
      </c>
      <c r="EU295" s="136" t="e">
        <f t="shared" si="359"/>
        <v>#DIV/0!</v>
      </c>
      <c r="EV295" s="136" t="e">
        <f t="shared" si="359"/>
        <v>#DIV/0!</v>
      </c>
    </row>
    <row r="296" spans="17:155">
      <c r="S296" s="25">
        <f t="shared" si="334"/>
        <v>70</v>
      </c>
      <c r="T296" s="399">
        <f t="shared" ca="1" si="352"/>
        <v>5.1191217230630324</v>
      </c>
      <c r="U296" s="399">
        <f t="shared" ca="1" si="352"/>
        <v>5.4270457342562937</v>
      </c>
      <c r="V296" s="399">
        <f t="shared" ca="1" si="352"/>
        <v>6.0804487908053844</v>
      </c>
      <c r="W296" s="399">
        <f t="shared" ca="1" si="352"/>
        <v>7.6740997488050731</v>
      </c>
      <c r="X296" s="399" t="e">
        <f t="shared" si="352"/>
        <v>#DIV/0!</v>
      </c>
      <c r="Y296" s="399" t="e">
        <f t="shared" si="352"/>
        <v>#DIV/0!</v>
      </c>
      <c r="Z296" s="399" t="e">
        <f t="shared" si="352"/>
        <v>#DIV/0!</v>
      </c>
      <c r="AA296" s="399" t="e">
        <f t="shared" si="352"/>
        <v>#DIV/0!</v>
      </c>
      <c r="AB296" s="399" t="e">
        <f t="shared" si="352"/>
        <v>#DIV/0!</v>
      </c>
      <c r="AC296" s="399" t="e">
        <f t="shared" si="352"/>
        <v>#DIV/0!</v>
      </c>
      <c r="AD296" s="399" t="e">
        <f t="shared" si="352"/>
        <v>#DIV/0!</v>
      </c>
      <c r="AE296" s="399"/>
      <c r="AF296" s="399"/>
      <c r="AH296" s="80">
        <f t="shared" si="336"/>
        <v>70</v>
      </c>
      <c r="AI296" s="136">
        <f t="shared" ca="1" si="337"/>
        <v>4.6037655720158073</v>
      </c>
      <c r="AJ296" s="136">
        <f t="shared" ca="1" si="337"/>
        <v>4.0317402128965965</v>
      </c>
      <c r="AK296" s="136">
        <f t="shared" ca="1" si="337"/>
        <v>3.2287376831444554</v>
      </c>
      <c r="AL296" s="136">
        <f t="shared" ca="1" si="337"/>
        <v>1.7480627206252213</v>
      </c>
      <c r="AM296" s="136" t="e">
        <f t="shared" si="337"/>
        <v>#DIV/0!</v>
      </c>
      <c r="AN296" s="136" t="e">
        <f t="shared" si="337"/>
        <v>#DIV/0!</v>
      </c>
      <c r="AO296" s="136" t="e">
        <f t="shared" si="337"/>
        <v>#DIV/0!</v>
      </c>
      <c r="AP296" s="136" t="e">
        <f t="shared" si="337"/>
        <v>#DIV/0!</v>
      </c>
      <c r="AQ296" s="136" t="e">
        <f t="shared" si="337"/>
        <v>#DIV/0!</v>
      </c>
      <c r="AR296" s="136" t="e">
        <f t="shared" si="337"/>
        <v>#DIV/0!</v>
      </c>
      <c r="AS296" s="136" t="e">
        <f t="shared" si="337"/>
        <v>#DIV/0!</v>
      </c>
      <c r="AT296" s="136" t="e">
        <f t="shared" si="337"/>
        <v>#DIV/0!</v>
      </c>
      <c r="AU296" s="136" t="e">
        <f t="shared" si="337"/>
        <v>#DIV/0!</v>
      </c>
      <c r="AW296" s="80">
        <f t="shared" si="338"/>
        <v>70</v>
      </c>
      <c r="AX296" s="136">
        <f t="shared" ca="1" si="353"/>
        <v>5.3598872705228215</v>
      </c>
      <c r="AY296" s="136">
        <f t="shared" ca="1" si="353"/>
        <v>8.1724728582218322</v>
      </c>
      <c r="AZ296" s="136">
        <f t="shared" ca="1" si="353"/>
        <v>12.93565519565254</v>
      </c>
      <c r="BA296" s="136">
        <f t="shared" ca="1" si="353"/>
        <v>23.151413628204089</v>
      </c>
      <c r="BB296" s="136" t="e">
        <f t="shared" si="353"/>
        <v>#DIV/0!</v>
      </c>
      <c r="BC296" s="136" t="e">
        <f t="shared" si="353"/>
        <v>#DIV/0!</v>
      </c>
      <c r="BD296" s="136" t="e">
        <f t="shared" si="353"/>
        <v>#DIV/0!</v>
      </c>
      <c r="BE296" s="136" t="e">
        <f t="shared" si="353"/>
        <v>#DIV/0!</v>
      </c>
      <c r="BF296" s="136" t="e">
        <f t="shared" si="353"/>
        <v>#DIV/0!</v>
      </c>
      <c r="BG296" s="136" t="e">
        <f t="shared" si="353"/>
        <v>#DIV/0!</v>
      </c>
      <c r="BH296" s="136" t="e">
        <f t="shared" si="353"/>
        <v>#DIV/0!</v>
      </c>
      <c r="BI296" s="136" t="e">
        <f t="shared" si="353"/>
        <v>#DIV/0!</v>
      </c>
      <c r="BJ296" s="136" t="e">
        <f t="shared" si="353"/>
        <v>#DIV/0!</v>
      </c>
      <c r="BK296" s="62"/>
      <c r="BL296" s="80">
        <f t="shared" si="340"/>
        <v>70</v>
      </c>
      <c r="BM296" s="136">
        <f t="shared" ca="1" si="354"/>
        <v>15.598130716648885</v>
      </c>
      <c r="BN296" s="136">
        <f t="shared" ca="1" si="354"/>
        <v>19.02656432673442</v>
      </c>
      <c r="BO296" s="136">
        <f t="shared" ca="1" si="354"/>
        <v>25.096552777263309</v>
      </c>
      <c r="BP296" s="136">
        <f t="shared" ca="1" si="354"/>
        <v>38.499613125814236</v>
      </c>
      <c r="BQ296" s="136" t="e">
        <f t="shared" si="354"/>
        <v>#DIV/0!</v>
      </c>
      <c r="BR296" s="136" t="e">
        <f t="shared" si="354"/>
        <v>#DIV/0!</v>
      </c>
      <c r="BS296" s="136" t="e">
        <f t="shared" si="354"/>
        <v>#DIV/0!</v>
      </c>
      <c r="BT296" s="136" t="e">
        <f t="shared" si="354"/>
        <v>#DIV/0!</v>
      </c>
      <c r="BU296" s="136" t="e">
        <f t="shared" si="354"/>
        <v>#DIV/0!</v>
      </c>
      <c r="BV296" s="136" t="e">
        <f t="shared" si="354"/>
        <v>#DIV/0!</v>
      </c>
      <c r="BW296" s="136" t="e">
        <f t="shared" si="354"/>
        <v>#DIV/0!</v>
      </c>
      <c r="BX296" s="136" t="e">
        <f t="shared" si="354"/>
        <v>#DIV/0!</v>
      </c>
      <c r="BY296" s="136" t="e">
        <f t="shared" si="354"/>
        <v>#DIV/0!</v>
      </c>
      <c r="BZ296" s="62"/>
      <c r="CA296" s="80">
        <f t="shared" si="342"/>
        <v>70</v>
      </c>
      <c r="CB296" s="136">
        <f t="shared" ca="1" si="355"/>
        <v>49.997564607140504</v>
      </c>
      <c r="CC296" s="136">
        <f t="shared" ca="1" si="355"/>
        <v>30.992330627416287</v>
      </c>
      <c r="CD296" s="136">
        <f t="shared" ca="1" si="355"/>
        <v>22.832443182640091</v>
      </c>
      <c r="CE296" s="136">
        <f t="shared" ca="1" si="355"/>
        <v>18.84394394221064</v>
      </c>
      <c r="CF296" s="136" t="e">
        <f t="shared" si="355"/>
        <v>#DIV/0!</v>
      </c>
      <c r="CG296" s="136" t="e">
        <f t="shared" si="355"/>
        <v>#DIV/0!</v>
      </c>
      <c r="CH296" s="136" t="e">
        <f t="shared" si="355"/>
        <v>#DIV/0!</v>
      </c>
      <c r="CI296" s="136" t="e">
        <f t="shared" si="355"/>
        <v>#DIV/0!</v>
      </c>
      <c r="CJ296" s="136" t="e">
        <f t="shared" si="355"/>
        <v>#DIV/0!</v>
      </c>
      <c r="CK296" s="136" t="e">
        <f t="shared" si="355"/>
        <v>#DIV/0!</v>
      </c>
      <c r="CL296" s="136" t="e">
        <f t="shared" si="355"/>
        <v>#DIV/0!</v>
      </c>
      <c r="CM296" s="136" t="e">
        <f t="shared" si="355"/>
        <v>#DIV/0!</v>
      </c>
      <c r="CN296" s="136" t="e">
        <f t="shared" si="355"/>
        <v>#DIV/0!</v>
      </c>
      <c r="CP296" s="80">
        <f t="shared" si="344"/>
        <v>70</v>
      </c>
      <c r="CQ296" s="136">
        <f t="shared" ca="1" si="356"/>
        <v>49.997564607140504</v>
      </c>
      <c r="CR296" s="136">
        <f t="shared" ca="1" si="356"/>
        <v>30.992330627416287</v>
      </c>
      <c r="CS296" s="136">
        <f t="shared" ca="1" si="356"/>
        <v>22.832443182640091</v>
      </c>
      <c r="CT296" s="136">
        <f t="shared" ca="1" si="356"/>
        <v>18.84394394221064</v>
      </c>
      <c r="CU296" s="136" t="e">
        <f t="shared" si="356"/>
        <v>#DIV/0!</v>
      </c>
      <c r="CV296" s="136" t="e">
        <f t="shared" si="356"/>
        <v>#DIV/0!</v>
      </c>
      <c r="CW296" s="136" t="e">
        <f t="shared" si="356"/>
        <v>#DIV/0!</v>
      </c>
      <c r="CX296" s="136" t="e">
        <f t="shared" si="356"/>
        <v>#DIV/0!</v>
      </c>
      <c r="CY296" s="136" t="e">
        <f t="shared" si="356"/>
        <v>#DIV/0!</v>
      </c>
      <c r="CZ296" s="136" t="e">
        <f t="shared" si="356"/>
        <v>#DIV/0!</v>
      </c>
      <c r="DA296" s="136" t="e">
        <f t="shared" si="356"/>
        <v>#DIV/0!</v>
      </c>
      <c r="DB296" s="136" t="e">
        <f t="shared" si="356"/>
        <v>#DIV/0!</v>
      </c>
      <c r="DC296" s="136" t="e">
        <f t="shared" si="356"/>
        <v>#DIV/0!</v>
      </c>
      <c r="DE296" s="80">
        <f t="shared" si="346"/>
        <v>70</v>
      </c>
      <c r="DF296" s="136">
        <f t="shared" ca="1" si="357"/>
        <v>50.022789316294286</v>
      </c>
      <c r="DG296" s="136">
        <f t="shared" ca="1" si="357"/>
        <v>31.588938648453333</v>
      </c>
      <c r="DH296" s="136">
        <f t="shared" ca="1" si="357"/>
        <v>25.528019498811375</v>
      </c>
      <c r="DI296" s="136">
        <f t="shared" ca="1" si="357"/>
        <v>28.847709949435522</v>
      </c>
      <c r="DJ296" s="136" t="e">
        <f t="shared" si="357"/>
        <v>#DIV/0!</v>
      </c>
      <c r="DK296" s="136" t="e">
        <f t="shared" si="357"/>
        <v>#DIV/0!</v>
      </c>
      <c r="DL296" s="136" t="e">
        <f t="shared" si="357"/>
        <v>#DIV/0!</v>
      </c>
      <c r="DM296" s="136" t="e">
        <f t="shared" si="357"/>
        <v>#DIV/0!</v>
      </c>
      <c r="DN296" s="136" t="e">
        <f t="shared" si="357"/>
        <v>#DIV/0!</v>
      </c>
      <c r="DO296" s="136" t="e">
        <f t="shared" si="357"/>
        <v>#DIV/0!</v>
      </c>
      <c r="DP296" s="136" t="e">
        <f t="shared" si="357"/>
        <v>#DIV/0!</v>
      </c>
      <c r="DQ296" s="136" t="e">
        <f t="shared" si="357"/>
        <v>#DIV/0!</v>
      </c>
      <c r="DR296" s="136" t="e">
        <f t="shared" si="357"/>
        <v>#DIV/0!</v>
      </c>
      <c r="DT296" s="80">
        <f t="shared" si="348"/>
        <v>70</v>
      </c>
      <c r="DU296" s="136">
        <f t="shared" ca="1" si="358"/>
        <v>5.1191217230630324</v>
      </c>
      <c r="DV296" s="136">
        <f t="shared" ca="1" si="358"/>
        <v>5.4270457342562937</v>
      </c>
      <c r="DW296" s="136">
        <f t="shared" ca="1" si="358"/>
        <v>6.0804487908053844</v>
      </c>
      <c r="DX296" s="136">
        <f t="shared" ca="1" si="358"/>
        <v>7.6740997488050731</v>
      </c>
      <c r="DY296" s="136" t="e">
        <f t="shared" si="358"/>
        <v>#DIV/0!</v>
      </c>
      <c r="DZ296" s="136" t="e">
        <f t="shared" si="358"/>
        <v>#DIV/0!</v>
      </c>
      <c r="EA296" s="136" t="e">
        <f t="shared" si="358"/>
        <v>#DIV/0!</v>
      </c>
      <c r="EB296" s="136" t="e">
        <f t="shared" si="358"/>
        <v>#DIV/0!</v>
      </c>
      <c r="EC296" s="136" t="e">
        <f t="shared" si="358"/>
        <v>#DIV/0!</v>
      </c>
      <c r="ED296" s="136" t="e">
        <f t="shared" si="358"/>
        <v>#DIV/0!</v>
      </c>
      <c r="EE296" s="136" t="e">
        <f t="shared" si="358"/>
        <v>#DIV/0!</v>
      </c>
      <c r="EF296" s="136" t="e">
        <f t="shared" si="358"/>
        <v>#DIV/0!</v>
      </c>
      <c r="EG296" s="136" t="e">
        <f t="shared" si="358"/>
        <v>#DIV/0!</v>
      </c>
      <c r="EI296" s="80">
        <f t="shared" si="350"/>
        <v>70</v>
      </c>
      <c r="EJ296" s="136">
        <f t="shared" ca="1" si="359"/>
        <v>5.1191217230630324</v>
      </c>
      <c r="EK296" s="136">
        <f t="shared" ca="1" si="359"/>
        <v>5.4270457342562937</v>
      </c>
      <c r="EL296" s="136">
        <f t="shared" ca="1" si="359"/>
        <v>6.0804487908053844</v>
      </c>
      <c r="EM296" s="136">
        <f t="shared" ca="1" si="359"/>
        <v>7.6740997488050731</v>
      </c>
      <c r="EN296" s="136" t="e">
        <f t="shared" si="359"/>
        <v>#DIV/0!</v>
      </c>
      <c r="EO296" s="136" t="e">
        <f t="shared" si="359"/>
        <v>#DIV/0!</v>
      </c>
      <c r="EP296" s="136" t="e">
        <f t="shared" si="359"/>
        <v>#DIV/0!</v>
      </c>
      <c r="EQ296" s="136" t="e">
        <f t="shared" si="359"/>
        <v>#DIV/0!</v>
      </c>
      <c r="ER296" s="136" t="e">
        <f t="shared" si="359"/>
        <v>#DIV/0!</v>
      </c>
      <c r="ES296" s="136" t="e">
        <f t="shared" si="359"/>
        <v>#DIV/0!</v>
      </c>
      <c r="ET296" s="136" t="e">
        <f t="shared" si="359"/>
        <v>#DIV/0!</v>
      </c>
      <c r="EU296" s="136" t="e">
        <f t="shared" si="359"/>
        <v>#DIV/0!</v>
      </c>
      <c r="EV296" s="136" t="e">
        <f t="shared" si="359"/>
        <v>#DIV/0!</v>
      </c>
    </row>
    <row r="297" spans="17:155">
      <c r="S297" s="25">
        <f t="shared" si="334"/>
        <v>80</v>
      </c>
      <c r="T297" s="399">
        <f t="shared" ca="1" si="352"/>
        <v>4.6138554987884532</v>
      </c>
      <c r="U297" s="399">
        <f t="shared" ca="1" si="352"/>
        <v>5.1586172294279775</v>
      </c>
      <c r="V297" s="399">
        <f t="shared" ca="1" si="352"/>
        <v>6.6237575117947358</v>
      </c>
      <c r="W297" s="399" t="e">
        <f t="shared" si="352"/>
        <v>#DIV/0!</v>
      </c>
      <c r="X297" s="399" t="e">
        <f t="shared" si="352"/>
        <v>#DIV/0!</v>
      </c>
      <c r="Y297" s="399" t="e">
        <f t="shared" si="352"/>
        <v>#DIV/0!</v>
      </c>
      <c r="Z297" s="399" t="e">
        <f t="shared" si="352"/>
        <v>#DIV/0!</v>
      </c>
      <c r="AA297" s="399" t="e">
        <f t="shared" si="352"/>
        <v>#DIV/0!</v>
      </c>
      <c r="AB297" s="399" t="e">
        <f t="shared" si="352"/>
        <v>#DIV/0!</v>
      </c>
      <c r="AC297" s="399" t="e">
        <f t="shared" si="352"/>
        <v>#DIV/0!</v>
      </c>
      <c r="AD297" s="399" t="e">
        <f t="shared" si="352"/>
        <v>#DIV/0!</v>
      </c>
      <c r="AE297" s="399"/>
      <c r="AF297" s="399"/>
      <c r="AH297" s="80">
        <f t="shared" si="336"/>
        <v>80</v>
      </c>
      <c r="AI297" s="136">
        <f t="shared" ca="1" si="337"/>
        <v>3.9846719863996594</v>
      </c>
      <c r="AJ297" s="136">
        <f t="shared" ca="1" si="337"/>
        <v>3.2607266554627281</v>
      </c>
      <c r="AK297" s="136">
        <f t="shared" ca="1" si="337"/>
        <v>1.8106570532628186</v>
      </c>
      <c r="AL297" s="136" t="e">
        <f t="shared" si="337"/>
        <v>#DIV/0!</v>
      </c>
      <c r="AM297" s="136" t="e">
        <f t="shared" si="337"/>
        <v>#DIV/0!</v>
      </c>
      <c r="AN297" s="136" t="e">
        <f t="shared" si="337"/>
        <v>#DIV/0!</v>
      </c>
      <c r="AO297" s="136" t="e">
        <f t="shared" si="337"/>
        <v>#DIV/0!</v>
      </c>
      <c r="AP297" s="136" t="e">
        <f t="shared" si="337"/>
        <v>#DIV/0!</v>
      </c>
      <c r="AQ297" s="136" t="e">
        <f t="shared" si="337"/>
        <v>#DIV/0!</v>
      </c>
      <c r="AR297" s="136" t="e">
        <f t="shared" si="337"/>
        <v>#DIV/0!</v>
      </c>
      <c r="AS297" s="136" t="e">
        <f t="shared" si="337"/>
        <v>#DIV/0!</v>
      </c>
      <c r="AT297" s="136" t="e">
        <f t="shared" si="337"/>
        <v>#DIV/0!</v>
      </c>
      <c r="AU297" s="136" t="e">
        <f t="shared" si="337"/>
        <v>#DIV/0!</v>
      </c>
      <c r="AW297" s="80">
        <f t="shared" si="338"/>
        <v>80</v>
      </c>
      <c r="AX297" s="136">
        <f t="shared" ca="1" si="353"/>
        <v>9.8155984711430513</v>
      </c>
      <c r="AY297" s="136">
        <f t="shared" ca="1" si="353"/>
        <v>15.562643845835286</v>
      </c>
      <c r="AZ297" s="136">
        <f t="shared" ca="1" si="353"/>
        <v>29.110292313667234</v>
      </c>
      <c r="BA297" s="136" t="e">
        <f t="shared" si="353"/>
        <v>#DIV/0!</v>
      </c>
      <c r="BB297" s="136" t="e">
        <f t="shared" si="353"/>
        <v>#DIV/0!</v>
      </c>
      <c r="BC297" s="136" t="e">
        <f t="shared" si="353"/>
        <v>#DIV/0!</v>
      </c>
      <c r="BD297" s="136" t="e">
        <f t="shared" si="353"/>
        <v>#DIV/0!</v>
      </c>
      <c r="BE297" s="136" t="e">
        <f t="shared" si="353"/>
        <v>#DIV/0!</v>
      </c>
      <c r="BF297" s="136" t="e">
        <f t="shared" si="353"/>
        <v>#DIV/0!</v>
      </c>
      <c r="BG297" s="136" t="e">
        <f t="shared" si="353"/>
        <v>#DIV/0!</v>
      </c>
      <c r="BH297" s="136" t="e">
        <f t="shared" si="353"/>
        <v>#DIV/0!</v>
      </c>
      <c r="BI297" s="136" t="e">
        <f t="shared" si="353"/>
        <v>#DIV/0!</v>
      </c>
      <c r="BJ297" s="136" t="e">
        <f t="shared" si="353"/>
        <v>#DIV/0!</v>
      </c>
      <c r="BK297" s="62"/>
      <c r="BL297" s="80">
        <f t="shared" si="340"/>
        <v>80</v>
      </c>
      <c r="BM297" s="136">
        <f t="shared" ca="1" si="354"/>
        <v>19.043309468719954</v>
      </c>
      <c r="BN297" s="136">
        <f t="shared" ca="1" si="354"/>
        <v>25.879878304691243</v>
      </c>
      <c r="BO297" s="136">
        <f t="shared" ca="1" si="354"/>
        <v>42.357807337256709</v>
      </c>
      <c r="BP297" s="136" t="e">
        <f t="shared" si="354"/>
        <v>#DIV/0!</v>
      </c>
      <c r="BQ297" s="136" t="e">
        <f t="shared" si="354"/>
        <v>#DIV/0!</v>
      </c>
      <c r="BR297" s="136" t="e">
        <f t="shared" si="354"/>
        <v>#DIV/0!</v>
      </c>
      <c r="BS297" s="136" t="e">
        <f t="shared" si="354"/>
        <v>#DIV/0!</v>
      </c>
      <c r="BT297" s="136" t="e">
        <f t="shared" si="354"/>
        <v>#DIV/0!</v>
      </c>
      <c r="BU297" s="136" t="e">
        <f t="shared" si="354"/>
        <v>#DIV/0!</v>
      </c>
      <c r="BV297" s="136" t="e">
        <f t="shared" si="354"/>
        <v>#DIV/0!</v>
      </c>
      <c r="BW297" s="136" t="e">
        <f t="shared" si="354"/>
        <v>#DIV/0!</v>
      </c>
      <c r="BX297" s="136" t="e">
        <f t="shared" si="354"/>
        <v>#DIV/0!</v>
      </c>
      <c r="BY297" s="136" t="e">
        <f t="shared" si="354"/>
        <v>#DIV/0!</v>
      </c>
      <c r="BZ297" s="62"/>
      <c r="CA297" s="80">
        <f t="shared" si="342"/>
        <v>80</v>
      </c>
      <c r="CB297" s="136">
        <f t="shared" ca="1" si="355"/>
        <v>49.948360553609305</v>
      </c>
      <c r="CC297" s="136">
        <f t="shared" ca="1" si="355"/>
        <v>30.946454789476732</v>
      </c>
      <c r="CD297" s="136">
        <f t="shared" ca="1" si="355"/>
        <v>22.983097436288663</v>
      </c>
      <c r="CE297" s="136" t="e">
        <f t="shared" si="355"/>
        <v>#DIV/0!</v>
      </c>
      <c r="CF297" s="136" t="e">
        <f t="shared" si="355"/>
        <v>#DIV/0!</v>
      </c>
      <c r="CG297" s="136" t="e">
        <f t="shared" si="355"/>
        <v>#DIV/0!</v>
      </c>
      <c r="CH297" s="136" t="e">
        <f t="shared" si="355"/>
        <v>#DIV/0!</v>
      </c>
      <c r="CI297" s="136" t="e">
        <f t="shared" si="355"/>
        <v>#DIV/0!</v>
      </c>
      <c r="CJ297" s="136" t="e">
        <f t="shared" si="355"/>
        <v>#DIV/0!</v>
      </c>
      <c r="CK297" s="136" t="e">
        <f t="shared" si="355"/>
        <v>#DIV/0!</v>
      </c>
      <c r="CL297" s="136" t="e">
        <f t="shared" si="355"/>
        <v>#DIV/0!</v>
      </c>
      <c r="CM297" s="136" t="e">
        <f t="shared" si="355"/>
        <v>#DIV/0!</v>
      </c>
      <c r="CN297" s="136" t="e">
        <f t="shared" si="355"/>
        <v>#DIV/0!</v>
      </c>
      <c r="CP297" s="80">
        <f t="shared" si="344"/>
        <v>80</v>
      </c>
      <c r="CQ297" s="136">
        <f t="shared" ca="1" si="356"/>
        <v>49.948360553609305</v>
      </c>
      <c r="CR297" s="136">
        <f t="shared" ca="1" si="356"/>
        <v>30.946454789476732</v>
      </c>
      <c r="CS297" s="136">
        <f t="shared" ca="1" si="356"/>
        <v>22.983097436288663</v>
      </c>
      <c r="CT297" s="136" t="e">
        <f t="shared" si="356"/>
        <v>#DIV/0!</v>
      </c>
      <c r="CU297" s="136" t="e">
        <f t="shared" si="356"/>
        <v>#DIV/0!</v>
      </c>
      <c r="CV297" s="136" t="e">
        <f t="shared" si="356"/>
        <v>#DIV/0!</v>
      </c>
      <c r="CW297" s="136" t="e">
        <f t="shared" si="356"/>
        <v>#DIV/0!</v>
      </c>
      <c r="CX297" s="136" t="e">
        <f t="shared" si="356"/>
        <v>#DIV/0!</v>
      </c>
      <c r="CY297" s="136" t="e">
        <f t="shared" si="356"/>
        <v>#DIV/0!</v>
      </c>
      <c r="CZ297" s="136" t="e">
        <f t="shared" si="356"/>
        <v>#DIV/0!</v>
      </c>
      <c r="DA297" s="136" t="e">
        <f t="shared" si="356"/>
        <v>#DIV/0!</v>
      </c>
      <c r="DB297" s="136" t="e">
        <f t="shared" si="356"/>
        <v>#DIV/0!</v>
      </c>
      <c r="DC297" s="136" t="e">
        <f t="shared" si="356"/>
        <v>#DIV/0!</v>
      </c>
      <c r="DE297" s="80">
        <f t="shared" si="346"/>
        <v>80</v>
      </c>
      <c r="DF297" s="136">
        <f t="shared" ca="1" si="357"/>
        <v>50.694151859720066</v>
      </c>
      <c r="DG297" s="136">
        <f t="shared" ca="1" si="357"/>
        <v>34.252994260205796</v>
      </c>
      <c r="DH297" s="136">
        <f t="shared" ca="1" si="357"/>
        <v>36.493255853349602</v>
      </c>
      <c r="DI297" s="136" t="e">
        <f t="shared" si="357"/>
        <v>#DIV/0!</v>
      </c>
      <c r="DJ297" s="136" t="e">
        <f t="shared" si="357"/>
        <v>#DIV/0!</v>
      </c>
      <c r="DK297" s="136" t="e">
        <f t="shared" si="357"/>
        <v>#DIV/0!</v>
      </c>
      <c r="DL297" s="136" t="e">
        <f t="shared" si="357"/>
        <v>#DIV/0!</v>
      </c>
      <c r="DM297" s="136" t="e">
        <f t="shared" si="357"/>
        <v>#DIV/0!</v>
      </c>
      <c r="DN297" s="136" t="e">
        <f t="shared" si="357"/>
        <v>#DIV/0!</v>
      </c>
      <c r="DO297" s="136" t="e">
        <f t="shared" si="357"/>
        <v>#DIV/0!</v>
      </c>
      <c r="DP297" s="136" t="e">
        <f t="shared" si="357"/>
        <v>#DIV/0!</v>
      </c>
      <c r="DQ297" s="136" t="e">
        <f t="shared" si="357"/>
        <v>#DIV/0!</v>
      </c>
      <c r="DR297" s="136" t="e">
        <f t="shared" si="357"/>
        <v>#DIV/0!</v>
      </c>
      <c r="DT297" s="80">
        <f t="shared" si="348"/>
        <v>80</v>
      </c>
      <c r="DU297" s="136">
        <f t="shared" ca="1" si="358"/>
        <v>4.6138554987884532</v>
      </c>
      <c r="DV297" s="136">
        <f t="shared" ca="1" si="358"/>
        <v>5.1586172294279775</v>
      </c>
      <c r="DW297" s="136">
        <f t="shared" ca="1" si="358"/>
        <v>6.6237575117947358</v>
      </c>
      <c r="DX297" s="136" t="e">
        <f t="shared" si="358"/>
        <v>#DIV/0!</v>
      </c>
      <c r="DY297" s="136" t="e">
        <f t="shared" si="358"/>
        <v>#DIV/0!</v>
      </c>
      <c r="DZ297" s="136" t="e">
        <f t="shared" si="358"/>
        <v>#DIV/0!</v>
      </c>
      <c r="EA297" s="136" t="e">
        <f t="shared" si="358"/>
        <v>#DIV/0!</v>
      </c>
      <c r="EB297" s="136" t="e">
        <f t="shared" si="358"/>
        <v>#DIV/0!</v>
      </c>
      <c r="EC297" s="136" t="e">
        <f t="shared" si="358"/>
        <v>#DIV/0!</v>
      </c>
      <c r="ED297" s="136" t="e">
        <f t="shared" si="358"/>
        <v>#DIV/0!</v>
      </c>
      <c r="EE297" s="136" t="e">
        <f t="shared" si="358"/>
        <v>#DIV/0!</v>
      </c>
      <c r="EF297" s="136" t="e">
        <f t="shared" si="358"/>
        <v>#DIV/0!</v>
      </c>
      <c r="EG297" s="136" t="e">
        <f t="shared" si="358"/>
        <v>#DIV/0!</v>
      </c>
      <c r="EI297" s="80">
        <f t="shared" si="350"/>
        <v>80</v>
      </c>
      <c r="EJ297" s="136">
        <f t="shared" ca="1" si="359"/>
        <v>4.6138554987884532</v>
      </c>
      <c r="EK297" s="136">
        <f t="shared" ca="1" si="359"/>
        <v>5.1586172294279775</v>
      </c>
      <c r="EL297" s="136">
        <f t="shared" ca="1" si="359"/>
        <v>6.6237575117947358</v>
      </c>
      <c r="EM297" s="136" t="e">
        <f t="shared" si="359"/>
        <v>#DIV/0!</v>
      </c>
      <c r="EN297" s="136" t="e">
        <f t="shared" si="359"/>
        <v>#DIV/0!</v>
      </c>
      <c r="EO297" s="136" t="e">
        <f t="shared" si="359"/>
        <v>#DIV/0!</v>
      </c>
      <c r="EP297" s="136" t="e">
        <f t="shared" si="359"/>
        <v>#DIV/0!</v>
      </c>
      <c r="EQ297" s="136" t="e">
        <f t="shared" si="359"/>
        <v>#DIV/0!</v>
      </c>
      <c r="ER297" s="136" t="e">
        <f t="shared" si="359"/>
        <v>#DIV/0!</v>
      </c>
      <c r="ES297" s="136" t="e">
        <f t="shared" si="359"/>
        <v>#DIV/0!</v>
      </c>
      <c r="ET297" s="136" t="e">
        <f t="shared" si="359"/>
        <v>#DIV/0!</v>
      </c>
      <c r="EU297" s="136" t="e">
        <f t="shared" si="359"/>
        <v>#DIV/0!</v>
      </c>
      <c r="EV297" s="136" t="e">
        <f t="shared" si="359"/>
        <v>#DIV/0!</v>
      </c>
    </row>
    <row r="298" spans="17:155">
      <c r="S298" s="25">
        <f t="shared" si="334"/>
        <v>90</v>
      </c>
      <c r="T298" s="399">
        <f t="shared" ca="1" si="352"/>
        <v>4.3109548483253777</v>
      </c>
      <c r="U298" s="399">
        <f t="shared" ca="1" si="352"/>
        <v>5.6478209857306609</v>
      </c>
      <c r="V298" s="399" t="e">
        <f t="shared" si="352"/>
        <v>#DIV/0!</v>
      </c>
      <c r="W298" s="399" t="e">
        <f t="shared" si="352"/>
        <v>#DIV/0!</v>
      </c>
      <c r="X298" s="399" t="e">
        <f t="shared" si="352"/>
        <v>#DIV/0!</v>
      </c>
      <c r="Y298" s="399" t="e">
        <f t="shared" si="352"/>
        <v>#DIV/0!</v>
      </c>
      <c r="Z298" s="399" t="e">
        <f t="shared" si="352"/>
        <v>#DIV/0!</v>
      </c>
      <c r="AA298" s="399" t="e">
        <f t="shared" si="352"/>
        <v>#DIV/0!</v>
      </c>
      <c r="AB298" s="399" t="e">
        <f t="shared" si="352"/>
        <v>#DIV/0!</v>
      </c>
      <c r="AC298" s="399" t="e">
        <f t="shared" si="352"/>
        <v>#DIV/0!</v>
      </c>
      <c r="AD298" s="399" t="e">
        <f t="shared" si="352"/>
        <v>#DIV/0!</v>
      </c>
      <c r="AE298" s="399"/>
      <c r="AF298" s="399"/>
      <c r="AH298" s="80">
        <f t="shared" si="336"/>
        <v>90</v>
      </c>
      <c r="AI298" s="136">
        <f t="shared" ca="1" si="337"/>
        <v>3.4001246350326335</v>
      </c>
      <c r="AJ298" s="136">
        <f t="shared" ca="1" si="337"/>
        <v>1.9961856032182939</v>
      </c>
      <c r="AK298" s="136" t="e">
        <f t="shared" si="337"/>
        <v>#DIV/0!</v>
      </c>
      <c r="AL298" s="136" t="e">
        <f t="shared" si="337"/>
        <v>#DIV/0!</v>
      </c>
      <c r="AM298" s="136" t="e">
        <f t="shared" si="337"/>
        <v>#DIV/0!</v>
      </c>
      <c r="AN298" s="136" t="e">
        <f t="shared" si="337"/>
        <v>#DIV/0!</v>
      </c>
      <c r="AO298" s="136" t="e">
        <f t="shared" si="337"/>
        <v>#DIV/0!</v>
      </c>
      <c r="AP298" s="136" t="e">
        <f t="shared" si="337"/>
        <v>#DIV/0!</v>
      </c>
      <c r="AQ298" s="136" t="e">
        <f t="shared" si="337"/>
        <v>#DIV/0!</v>
      </c>
      <c r="AR298" s="136" t="e">
        <f t="shared" si="337"/>
        <v>#DIV/0!</v>
      </c>
      <c r="AS298" s="136" t="e">
        <f t="shared" si="337"/>
        <v>#DIV/0!</v>
      </c>
      <c r="AT298" s="136" t="e">
        <f t="shared" si="337"/>
        <v>#DIV/0!</v>
      </c>
      <c r="AU298" s="136" t="e">
        <f t="shared" si="337"/>
        <v>#DIV/0!</v>
      </c>
      <c r="AW298" s="80">
        <f t="shared" si="338"/>
        <v>90</v>
      </c>
      <c r="AX298" s="136">
        <f t="shared" ca="1" si="353"/>
        <v>18.945916356737193</v>
      </c>
      <c r="AY298" s="136">
        <f t="shared" ca="1" si="353"/>
        <v>38.498524567381025</v>
      </c>
      <c r="AZ298" s="136" t="e">
        <f t="shared" si="353"/>
        <v>#DIV/0!</v>
      </c>
      <c r="BA298" s="136" t="e">
        <f t="shared" si="353"/>
        <v>#DIV/0!</v>
      </c>
      <c r="BB298" s="136" t="e">
        <f t="shared" si="353"/>
        <v>#DIV/0!</v>
      </c>
      <c r="BC298" s="136" t="e">
        <f t="shared" si="353"/>
        <v>#DIV/0!</v>
      </c>
      <c r="BD298" s="136" t="e">
        <f t="shared" si="353"/>
        <v>#DIV/0!</v>
      </c>
      <c r="BE298" s="136" t="e">
        <f t="shared" si="353"/>
        <v>#DIV/0!</v>
      </c>
      <c r="BF298" s="136" t="e">
        <f t="shared" si="353"/>
        <v>#DIV/0!</v>
      </c>
      <c r="BG298" s="136" t="e">
        <f t="shared" si="353"/>
        <v>#DIV/0!</v>
      </c>
      <c r="BH298" s="136" t="e">
        <f t="shared" si="353"/>
        <v>#DIV/0!</v>
      </c>
      <c r="BI298" s="136" t="e">
        <f t="shared" si="353"/>
        <v>#DIV/0!</v>
      </c>
      <c r="BJ298" s="136" t="e">
        <f t="shared" si="353"/>
        <v>#DIV/0!</v>
      </c>
      <c r="BK298" s="62"/>
      <c r="BL298" s="80">
        <f t="shared" si="340"/>
        <v>90</v>
      </c>
      <c r="BM298" s="136">
        <f t="shared" ca="1" si="354"/>
        <v>27.56782605338795</v>
      </c>
      <c r="BN298" s="136">
        <f t="shared" ca="1" si="354"/>
        <v>49.794166538842354</v>
      </c>
      <c r="BO298" s="136" t="e">
        <f t="shared" si="354"/>
        <v>#DIV/0!</v>
      </c>
      <c r="BP298" s="136" t="e">
        <f t="shared" si="354"/>
        <v>#DIV/0!</v>
      </c>
      <c r="BQ298" s="136" t="e">
        <f t="shared" si="354"/>
        <v>#DIV/0!</v>
      </c>
      <c r="BR298" s="136" t="e">
        <f t="shared" si="354"/>
        <v>#DIV/0!</v>
      </c>
      <c r="BS298" s="136" t="e">
        <f t="shared" si="354"/>
        <v>#DIV/0!</v>
      </c>
      <c r="BT298" s="136" t="e">
        <f t="shared" si="354"/>
        <v>#DIV/0!</v>
      </c>
      <c r="BU298" s="136" t="e">
        <f t="shared" si="354"/>
        <v>#DIV/0!</v>
      </c>
      <c r="BV298" s="136" t="e">
        <f t="shared" si="354"/>
        <v>#DIV/0!</v>
      </c>
      <c r="BW298" s="136" t="e">
        <f t="shared" si="354"/>
        <v>#DIV/0!</v>
      </c>
      <c r="BX298" s="136" t="e">
        <f t="shared" si="354"/>
        <v>#DIV/0!</v>
      </c>
      <c r="BY298" s="136" t="e">
        <f t="shared" si="354"/>
        <v>#DIV/0!</v>
      </c>
      <c r="BZ298" s="62"/>
      <c r="CA298" s="80">
        <f t="shared" si="342"/>
        <v>90</v>
      </c>
      <c r="CB298" s="136">
        <f t="shared" ca="1" si="355"/>
        <v>49.921291961786743</v>
      </c>
      <c r="CC298" s="136">
        <f t="shared" ca="1" si="355"/>
        <v>31.031751710211854</v>
      </c>
      <c r="CD298" s="136" t="e">
        <f t="shared" si="355"/>
        <v>#DIV/0!</v>
      </c>
      <c r="CE298" s="136" t="e">
        <f t="shared" si="355"/>
        <v>#DIV/0!</v>
      </c>
      <c r="CF298" s="136" t="e">
        <f t="shared" si="355"/>
        <v>#DIV/0!</v>
      </c>
      <c r="CG298" s="136" t="e">
        <f t="shared" si="355"/>
        <v>#DIV/0!</v>
      </c>
      <c r="CH298" s="136" t="e">
        <f t="shared" si="355"/>
        <v>#DIV/0!</v>
      </c>
      <c r="CI298" s="136" t="e">
        <f t="shared" si="355"/>
        <v>#DIV/0!</v>
      </c>
      <c r="CJ298" s="136" t="e">
        <f t="shared" si="355"/>
        <v>#DIV/0!</v>
      </c>
      <c r="CK298" s="136" t="e">
        <f t="shared" si="355"/>
        <v>#DIV/0!</v>
      </c>
      <c r="CL298" s="136" t="e">
        <f t="shared" si="355"/>
        <v>#DIV/0!</v>
      </c>
      <c r="CM298" s="136" t="e">
        <f t="shared" si="355"/>
        <v>#DIV/0!</v>
      </c>
      <c r="CN298" s="136" t="e">
        <f t="shared" si="355"/>
        <v>#DIV/0!</v>
      </c>
      <c r="CP298" s="80">
        <f t="shared" si="344"/>
        <v>90</v>
      </c>
      <c r="CQ298" s="136">
        <f t="shared" ca="1" si="356"/>
        <v>49.921291961786743</v>
      </c>
      <c r="CR298" s="136">
        <f t="shared" ca="1" si="356"/>
        <v>31.031751710211854</v>
      </c>
      <c r="CS298" s="136" t="e">
        <f t="shared" si="356"/>
        <v>#DIV/0!</v>
      </c>
      <c r="CT298" s="136" t="e">
        <f t="shared" si="356"/>
        <v>#DIV/0!</v>
      </c>
      <c r="CU298" s="136" t="e">
        <f t="shared" si="356"/>
        <v>#DIV/0!</v>
      </c>
      <c r="CV298" s="136" t="e">
        <f t="shared" si="356"/>
        <v>#DIV/0!</v>
      </c>
      <c r="CW298" s="136" t="e">
        <f t="shared" si="356"/>
        <v>#DIV/0!</v>
      </c>
      <c r="CX298" s="136" t="e">
        <f t="shared" si="356"/>
        <v>#DIV/0!</v>
      </c>
      <c r="CY298" s="136" t="e">
        <f t="shared" si="356"/>
        <v>#DIV/0!</v>
      </c>
      <c r="CZ298" s="136" t="e">
        <f t="shared" si="356"/>
        <v>#DIV/0!</v>
      </c>
      <c r="DA298" s="136" t="e">
        <f t="shared" si="356"/>
        <v>#DIV/0!</v>
      </c>
      <c r="DB298" s="136" t="e">
        <f t="shared" si="356"/>
        <v>#DIV/0!</v>
      </c>
      <c r="DC298" s="136" t="e">
        <f t="shared" si="356"/>
        <v>#DIV/0!</v>
      </c>
      <c r="DE298" s="80">
        <f t="shared" si="346"/>
        <v>90</v>
      </c>
      <c r="DF298" s="136">
        <f t="shared" ca="1" si="357"/>
        <v>53.221225145858256</v>
      </c>
      <c r="DG298" s="136">
        <f t="shared" ca="1" si="357"/>
        <v>49.12441476682055</v>
      </c>
      <c r="DH298" s="136" t="e">
        <f t="shared" si="357"/>
        <v>#DIV/0!</v>
      </c>
      <c r="DI298" s="136" t="e">
        <f t="shared" si="357"/>
        <v>#DIV/0!</v>
      </c>
      <c r="DJ298" s="136" t="e">
        <f t="shared" si="357"/>
        <v>#DIV/0!</v>
      </c>
      <c r="DK298" s="136" t="e">
        <f t="shared" si="357"/>
        <v>#DIV/0!</v>
      </c>
      <c r="DL298" s="136" t="e">
        <f t="shared" si="357"/>
        <v>#DIV/0!</v>
      </c>
      <c r="DM298" s="136" t="e">
        <f t="shared" si="357"/>
        <v>#DIV/0!</v>
      </c>
      <c r="DN298" s="136" t="e">
        <f t="shared" si="357"/>
        <v>#DIV/0!</v>
      </c>
      <c r="DO298" s="136" t="e">
        <f t="shared" si="357"/>
        <v>#DIV/0!</v>
      </c>
      <c r="DP298" s="136" t="e">
        <f t="shared" si="357"/>
        <v>#DIV/0!</v>
      </c>
      <c r="DQ298" s="136" t="e">
        <f t="shared" si="357"/>
        <v>#DIV/0!</v>
      </c>
      <c r="DR298" s="136" t="e">
        <f t="shared" si="357"/>
        <v>#DIV/0!</v>
      </c>
      <c r="DT298" s="80">
        <f t="shared" si="348"/>
        <v>90</v>
      </c>
      <c r="DU298" s="136">
        <f t="shared" ca="1" si="358"/>
        <v>4.3109548483253777</v>
      </c>
      <c r="DV298" s="136">
        <f t="shared" ca="1" si="358"/>
        <v>5.6478209857306609</v>
      </c>
      <c r="DW298" s="136" t="e">
        <f t="shared" si="358"/>
        <v>#DIV/0!</v>
      </c>
      <c r="DX298" s="136" t="e">
        <f t="shared" si="358"/>
        <v>#DIV/0!</v>
      </c>
      <c r="DY298" s="136" t="e">
        <f t="shared" si="358"/>
        <v>#DIV/0!</v>
      </c>
      <c r="DZ298" s="136" t="e">
        <f t="shared" si="358"/>
        <v>#DIV/0!</v>
      </c>
      <c r="EA298" s="136" t="e">
        <f t="shared" si="358"/>
        <v>#DIV/0!</v>
      </c>
      <c r="EB298" s="136" t="e">
        <f t="shared" si="358"/>
        <v>#DIV/0!</v>
      </c>
      <c r="EC298" s="136" t="e">
        <f t="shared" si="358"/>
        <v>#DIV/0!</v>
      </c>
      <c r="ED298" s="136" t="e">
        <f t="shared" si="358"/>
        <v>#DIV/0!</v>
      </c>
      <c r="EE298" s="136" t="e">
        <f t="shared" si="358"/>
        <v>#DIV/0!</v>
      </c>
      <c r="EF298" s="136" t="e">
        <f t="shared" si="358"/>
        <v>#DIV/0!</v>
      </c>
      <c r="EG298" s="136" t="e">
        <f t="shared" si="358"/>
        <v>#DIV/0!</v>
      </c>
      <c r="EI298" s="80">
        <f t="shared" si="350"/>
        <v>90</v>
      </c>
      <c r="EJ298" s="136">
        <f t="shared" ca="1" si="359"/>
        <v>4.3109548483253777</v>
      </c>
      <c r="EK298" s="136">
        <f t="shared" ca="1" si="359"/>
        <v>5.6478209857306609</v>
      </c>
      <c r="EL298" s="136" t="e">
        <f t="shared" si="359"/>
        <v>#DIV/0!</v>
      </c>
      <c r="EM298" s="136" t="e">
        <f t="shared" si="359"/>
        <v>#DIV/0!</v>
      </c>
      <c r="EN298" s="136" t="e">
        <f t="shared" si="359"/>
        <v>#DIV/0!</v>
      </c>
      <c r="EO298" s="136" t="e">
        <f t="shared" si="359"/>
        <v>#DIV/0!</v>
      </c>
      <c r="EP298" s="136" t="e">
        <f t="shared" si="359"/>
        <v>#DIV/0!</v>
      </c>
      <c r="EQ298" s="136" t="e">
        <f t="shared" si="359"/>
        <v>#DIV/0!</v>
      </c>
      <c r="ER298" s="136" t="e">
        <f t="shared" si="359"/>
        <v>#DIV/0!</v>
      </c>
      <c r="ES298" s="136" t="e">
        <f t="shared" si="359"/>
        <v>#DIV/0!</v>
      </c>
      <c r="ET298" s="136" t="e">
        <f t="shared" si="359"/>
        <v>#DIV/0!</v>
      </c>
      <c r="EU298" s="136" t="e">
        <f t="shared" si="359"/>
        <v>#DIV/0!</v>
      </c>
      <c r="EV298" s="136" t="e">
        <f t="shared" si="359"/>
        <v>#DIV/0!</v>
      </c>
    </row>
    <row r="299" spans="17:155">
      <c r="S299" s="26">
        <f t="shared" si="334"/>
        <v>100</v>
      </c>
      <c r="T299" s="399">
        <f t="shared" ca="1" si="352"/>
        <v>4.5768572133895002</v>
      </c>
      <c r="U299" s="399" t="e">
        <f t="shared" ca="1" si="352"/>
        <v>#REF!</v>
      </c>
      <c r="V299" s="399" t="e">
        <f t="shared" ca="1" si="352"/>
        <v>#REF!</v>
      </c>
      <c r="W299" s="399" t="e">
        <f t="shared" ca="1" si="352"/>
        <v>#REF!</v>
      </c>
      <c r="X299" s="399" t="e">
        <f t="shared" ca="1" si="352"/>
        <v>#REF!</v>
      </c>
      <c r="Y299" s="399" t="e">
        <f t="shared" ca="1" si="352"/>
        <v>#REF!</v>
      </c>
      <c r="Z299" s="399" t="e">
        <f t="shared" ca="1" si="352"/>
        <v>#REF!</v>
      </c>
      <c r="AA299" s="399" t="e">
        <f t="shared" ca="1" si="352"/>
        <v>#REF!</v>
      </c>
      <c r="AB299" s="399" t="e">
        <f t="shared" ca="1" si="352"/>
        <v>#DIV/0!</v>
      </c>
      <c r="AC299" s="399" t="e">
        <f t="shared" ca="1" si="352"/>
        <v>#DIV/0!</v>
      </c>
      <c r="AD299" s="399" t="e">
        <f t="shared" ca="1" si="352"/>
        <v>#DIV/0!</v>
      </c>
      <c r="AE299" s="399"/>
      <c r="AF299" s="399"/>
      <c r="AH299" s="80">
        <f t="shared" si="336"/>
        <v>100</v>
      </c>
      <c r="AI299" s="136">
        <f t="shared" ca="1" si="337"/>
        <v>2.43102564256123</v>
      </c>
      <c r="AJ299" s="136" t="e">
        <f t="shared" ca="1" si="337"/>
        <v>#REF!</v>
      </c>
      <c r="AK299" s="136" t="e">
        <f t="shared" si="337"/>
        <v>#DIV/0!</v>
      </c>
      <c r="AL299" s="136" t="e">
        <f t="shared" si="337"/>
        <v>#DIV/0!</v>
      </c>
      <c r="AM299" s="136" t="e">
        <f t="shared" si="337"/>
        <v>#DIV/0!</v>
      </c>
      <c r="AN299" s="136" t="e">
        <f t="shared" si="337"/>
        <v>#DIV/0!</v>
      </c>
      <c r="AO299" s="136" t="e">
        <f t="shared" si="337"/>
        <v>#DIV/0!</v>
      </c>
      <c r="AP299" s="136" t="e">
        <f t="shared" si="337"/>
        <v>#DIV/0!</v>
      </c>
      <c r="AQ299" s="136" t="e">
        <f t="shared" si="337"/>
        <v>#DIV/0!</v>
      </c>
      <c r="AR299" s="136" t="e">
        <f t="shared" si="337"/>
        <v>#DIV/0!</v>
      </c>
      <c r="AS299" s="136" t="e">
        <f t="shared" si="337"/>
        <v>#DIV/0!</v>
      </c>
      <c r="AT299" s="136" t="e">
        <f t="shared" si="337"/>
        <v>#DIV/0!</v>
      </c>
      <c r="AU299" s="136" t="e">
        <f t="shared" si="337"/>
        <v>#DIV/0!</v>
      </c>
      <c r="AW299" s="80">
        <f t="shared" si="338"/>
        <v>100</v>
      </c>
      <c r="AX299" s="136">
        <f t="shared" ca="1" si="353"/>
        <v>55.793528891607743</v>
      </c>
      <c r="AY299" s="136" t="e">
        <f t="shared" ca="1" si="353"/>
        <v>#REF!</v>
      </c>
      <c r="AZ299" s="136" t="e">
        <f t="shared" ca="1" si="353"/>
        <v>#REF!</v>
      </c>
      <c r="BA299" s="136" t="e">
        <f t="shared" ca="1" si="353"/>
        <v>#REF!</v>
      </c>
      <c r="BB299" s="136" t="e">
        <f t="shared" ca="1" si="353"/>
        <v>#REF!</v>
      </c>
      <c r="BC299" s="136" t="e">
        <f t="shared" ca="1" si="353"/>
        <v>#REF!</v>
      </c>
      <c r="BD299" s="136" t="e">
        <f t="shared" ca="1" si="353"/>
        <v>#REF!</v>
      </c>
      <c r="BE299" s="136" t="e">
        <f t="shared" ca="1" si="353"/>
        <v>#REF!</v>
      </c>
      <c r="BF299" s="136" t="e">
        <f t="shared" ca="1" si="353"/>
        <v>#DIV/0!</v>
      </c>
      <c r="BG299" s="136" t="e">
        <f t="shared" ca="1" si="353"/>
        <v>#DIV/0!</v>
      </c>
      <c r="BH299" s="136" t="e">
        <f t="shared" ca="1" si="353"/>
        <v>#DIV/0!</v>
      </c>
      <c r="BI299" s="136" t="e">
        <f t="shared" si="353"/>
        <v>#DIV/0!</v>
      </c>
      <c r="BJ299" s="136" t="e">
        <f t="shared" si="353"/>
        <v>#DIV/0!</v>
      </c>
      <c r="BK299" s="62"/>
      <c r="BL299" s="80">
        <f t="shared" si="340"/>
        <v>100</v>
      </c>
      <c r="BM299" s="136">
        <f t="shared" ca="1" si="354"/>
        <v>64.947243318386739</v>
      </c>
      <c r="BN299" s="136" t="e">
        <f t="shared" ca="1" si="354"/>
        <v>#REF!</v>
      </c>
      <c r="BO299" s="136" t="e">
        <f t="shared" ca="1" si="354"/>
        <v>#REF!</v>
      </c>
      <c r="BP299" s="136" t="e">
        <f t="shared" ca="1" si="354"/>
        <v>#REF!</v>
      </c>
      <c r="BQ299" s="136" t="e">
        <f t="shared" ca="1" si="354"/>
        <v>#REF!</v>
      </c>
      <c r="BR299" s="136" t="e">
        <f t="shared" ca="1" si="354"/>
        <v>#REF!</v>
      </c>
      <c r="BS299" s="136" t="e">
        <f t="shared" ca="1" si="354"/>
        <v>#REF!</v>
      </c>
      <c r="BT299" s="136" t="e">
        <f t="shared" ca="1" si="354"/>
        <v>#REF!</v>
      </c>
      <c r="BU299" s="136" t="e">
        <f t="shared" ca="1" si="354"/>
        <v>#DIV/0!</v>
      </c>
      <c r="BV299" s="136" t="e">
        <f t="shared" ca="1" si="354"/>
        <v>#DIV/0!</v>
      </c>
      <c r="BW299" s="136" t="e">
        <f t="shared" ca="1" si="354"/>
        <v>#DIV/0!</v>
      </c>
      <c r="BX299" s="136" t="e">
        <f t="shared" si="354"/>
        <v>#DIV/0!</v>
      </c>
      <c r="BY299" s="136" t="e">
        <f t="shared" si="354"/>
        <v>#DIV/0!</v>
      </c>
      <c r="BZ299" s="62"/>
      <c r="CA299" s="80">
        <f t="shared" si="342"/>
        <v>100</v>
      </c>
      <c r="CB299" s="136">
        <f t="shared" ca="1" si="355"/>
        <v>49.944956515962737</v>
      </c>
      <c r="CC299" s="136" t="e">
        <f t="shared" ca="1" si="355"/>
        <v>#REF!</v>
      </c>
      <c r="CD299" s="136" t="e">
        <f t="shared" ca="1" si="355"/>
        <v>#REF!</v>
      </c>
      <c r="CE299" s="136" t="e">
        <f t="shared" ca="1" si="355"/>
        <v>#REF!</v>
      </c>
      <c r="CF299" s="136" t="e">
        <f t="shared" ca="1" si="355"/>
        <v>#REF!</v>
      </c>
      <c r="CG299" s="136" t="e">
        <f t="shared" ca="1" si="355"/>
        <v>#REF!</v>
      </c>
      <c r="CH299" s="136" t="e">
        <f t="shared" ca="1" si="355"/>
        <v>#REF!</v>
      </c>
      <c r="CI299" s="136" t="e">
        <f t="shared" ca="1" si="355"/>
        <v>#REF!</v>
      </c>
      <c r="CJ299" s="136" t="e">
        <f t="shared" ca="1" si="355"/>
        <v>#DIV/0!</v>
      </c>
      <c r="CK299" s="136" t="e">
        <f t="shared" ca="1" si="355"/>
        <v>#DIV/0!</v>
      </c>
      <c r="CL299" s="136" t="e">
        <f t="shared" ca="1" si="355"/>
        <v>#DIV/0!</v>
      </c>
      <c r="CM299" s="136" t="e">
        <f t="shared" si="355"/>
        <v>#DIV/0!</v>
      </c>
      <c r="CN299" s="136" t="e">
        <f t="shared" si="355"/>
        <v>#DIV/0!</v>
      </c>
      <c r="CP299" s="80">
        <f t="shared" si="344"/>
        <v>100</v>
      </c>
      <c r="CQ299" s="136">
        <f t="shared" ca="1" si="356"/>
        <v>2.43102564256123</v>
      </c>
      <c r="CR299" s="136" t="e">
        <f t="shared" ca="1" si="356"/>
        <v>#REF!</v>
      </c>
      <c r="CS299" s="136" t="e">
        <f t="shared" ca="1" si="356"/>
        <v>#REF!</v>
      </c>
      <c r="CT299" s="136" t="e">
        <f t="shared" ca="1" si="356"/>
        <v>#REF!</v>
      </c>
      <c r="CU299" s="136" t="e">
        <f t="shared" ca="1" si="356"/>
        <v>#REF!</v>
      </c>
      <c r="CV299" s="136" t="e">
        <f t="shared" ca="1" si="356"/>
        <v>#REF!</v>
      </c>
      <c r="CW299" s="136" t="e">
        <f t="shared" ca="1" si="356"/>
        <v>#REF!</v>
      </c>
      <c r="CX299" s="136" t="e">
        <f t="shared" ca="1" si="356"/>
        <v>#REF!</v>
      </c>
      <c r="CY299" s="136" t="e">
        <f t="shared" ca="1" si="356"/>
        <v>#DIV/0!</v>
      </c>
      <c r="CZ299" s="136" t="e">
        <f t="shared" ca="1" si="356"/>
        <v>#DIV/0!</v>
      </c>
      <c r="DA299" s="136" t="e">
        <f t="shared" ca="1" si="356"/>
        <v>#DIV/0!</v>
      </c>
      <c r="DB299" s="136" t="e">
        <f t="shared" si="356"/>
        <v>#DIV/0!</v>
      </c>
      <c r="DC299" s="136" t="e">
        <f t="shared" si="356"/>
        <v>#DIV/0!</v>
      </c>
      <c r="DE299" s="80">
        <f t="shared" si="346"/>
        <v>100</v>
      </c>
      <c r="DF299" s="136">
        <f t="shared" ca="1" si="357"/>
        <v>4.5768572133895002</v>
      </c>
      <c r="DG299" s="136" t="e">
        <f t="shared" ca="1" si="357"/>
        <v>#REF!</v>
      </c>
      <c r="DH299" s="136" t="e">
        <f t="shared" ca="1" si="357"/>
        <v>#REF!</v>
      </c>
      <c r="DI299" s="136" t="e">
        <f t="shared" ca="1" si="357"/>
        <v>#REF!</v>
      </c>
      <c r="DJ299" s="136" t="e">
        <f t="shared" ca="1" si="357"/>
        <v>#REF!</v>
      </c>
      <c r="DK299" s="136" t="e">
        <f t="shared" ca="1" si="357"/>
        <v>#REF!</v>
      </c>
      <c r="DL299" s="136" t="e">
        <f t="shared" ca="1" si="357"/>
        <v>#REF!</v>
      </c>
      <c r="DM299" s="136" t="e">
        <f t="shared" ca="1" si="357"/>
        <v>#REF!</v>
      </c>
      <c r="DN299" s="136" t="e">
        <f t="shared" ca="1" si="357"/>
        <v>#DIV/0!</v>
      </c>
      <c r="DO299" s="136" t="e">
        <f t="shared" ca="1" si="357"/>
        <v>#DIV/0!</v>
      </c>
      <c r="DP299" s="136" t="e">
        <f t="shared" ca="1" si="357"/>
        <v>#DIV/0!</v>
      </c>
      <c r="DQ299" s="136" t="e">
        <f t="shared" si="357"/>
        <v>#DIV/0!</v>
      </c>
      <c r="DR299" s="136" t="e">
        <f t="shared" si="357"/>
        <v>#DIV/0!</v>
      </c>
      <c r="DT299" s="80">
        <f t="shared" si="348"/>
        <v>100</v>
      </c>
      <c r="DU299" s="136">
        <f t="shared" ca="1" si="358"/>
        <v>4.5768572133895002</v>
      </c>
      <c r="DV299" s="136" t="e">
        <f t="shared" ca="1" si="358"/>
        <v>#REF!</v>
      </c>
      <c r="DW299" s="136" t="e">
        <f t="shared" ca="1" si="358"/>
        <v>#REF!</v>
      </c>
      <c r="DX299" s="136" t="e">
        <f t="shared" ca="1" si="358"/>
        <v>#REF!</v>
      </c>
      <c r="DY299" s="136" t="e">
        <f t="shared" ca="1" si="358"/>
        <v>#REF!</v>
      </c>
      <c r="DZ299" s="136" t="e">
        <f t="shared" ca="1" si="358"/>
        <v>#REF!</v>
      </c>
      <c r="EA299" s="136" t="e">
        <f t="shared" ca="1" si="358"/>
        <v>#REF!</v>
      </c>
      <c r="EB299" s="136" t="e">
        <f t="shared" ca="1" si="358"/>
        <v>#REF!</v>
      </c>
      <c r="EC299" s="136" t="e">
        <f t="shared" ca="1" si="358"/>
        <v>#DIV/0!</v>
      </c>
      <c r="ED299" s="136" t="e">
        <f t="shared" ca="1" si="358"/>
        <v>#DIV/0!</v>
      </c>
      <c r="EE299" s="136" t="e">
        <f t="shared" ca="1" si="358"/>
        <v>#DIV/0!</v>
      </c>
      <c r="EF299" s="136" t="e">
        <f t="shared" si="358"/>
        <v>#DIV/0!</v>
      </c>
      <c r="EG299" s="136" t="e">
        <f t="shared" si="358"/>
        <v>#DIV/0!</v>
      </c>
      <c r="EI299" s="80">
        <f t="shared" si="350"/>
        <v>100</v>
      </c>
      <c r="EJ299" s="136">
        <f t="shared" ca="1" si="359"/>
        <v>4.5768572133895002</v>
      </c>
      <c r="EK299" s="136" t="e">
        <f t="shared" ca="1" si="359"/>
        <v>#REF!</v>
      </c>
      <c r="EL299" s="136" t="e">
        <f t="shared" ca="1" si="359"/>
        <v>#REF!</v>
      </c>
      <c r="EM299" s="136" t="e">
        <f t="shared" ca="1" si="359"/>
        <v>#REF!</v>
      </c>
      <c r="EN299" s="136" t="e">
        <f t="shared" ca="1" si="359"/>
        <v>#REF!</v>
      </c>
      <c r="EO299" s="136" t="e">
        <f t="shared" ca="1" si="359"/>
        <v>#REF!</v>
      </c>
      <c r="EP299" s="136" t="e">
        <f t="shared" ca="1" si="359"/>
        <v>#REF!</v>
      </c>
      <c r="EQ299" s="136" t="e">
        <f t="shared" ca="1" si="359"/>
        <v>#REF!</v>
      </c>
      <c r="ER299" s="136" t="e">
        <f t="shared" ca="1" si="359"/>
        <v>#DIV/0!</v>
      </c>
      <c r="ES299" s="136" t="e">
        <f t="shared" ca="1" si="359"/>
        <v>#DIV/0!</v>
      </c>
      <c r="ET299" s="136" t="e">
        <f t="shared" ca="1" si="359"/>
        <v>#DIV/0!</v>
      </c>
      <c r="EU299" s="136" t="e">
        <f t="shared" si="359"/>
        <v>#DIV/0!</v>
      </c>
      <c r="EV299" s="136" t="e">
        <f t="shared" si="359"/>
        <v>#DIV/0!</v>
      </c>
    </row>
    <row r="300" spans="17:155">
      <c r="S300" s="26"/>
      <c r="T300" s="399"/>
      <c r="U300" s="399"/>
      <c r="V300" s="399"/>
      <c r="W300" s="399"/>
      <c r="X300" s="399"/>
      <c r="Y300" s="399"/>
      <c r="Z300" s="399"/>
      <c r="AA300" s="399"/>
      <c r="AB300" s="399"/>
      <c r="AC300" s="399"/>
      <c r="AD300" s="399"/>
      <c r="AE300" s="399"/>
      <c r="AF300" s="399"/>
      <c r="AH300" s="80">
        <f t="shared" si="336"/>
        <v>0</v>
      </c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136" t="e">
        <f t="shared" si="337"/>
        <v>#DIV/0!</v>
      </c>
      <c r="AW300" s="80">
        <f t="shared" si="338"/>
        <v>0</v>
      </c>
      <c r="AX300" s="136" t="e">
        <f t="shared" si="353"/>
        <v>#DIV/0!</v>
      </c>
      <c r="AY300" s="136" t="e">
        <f t="shared" si="353"/>
        <v>#DIV/0!</v>
      </c>
      <c r="AZ300" s="136" t="e">
        <f t="shared" si="353"/>
        <v>#DIV/0!</v>
      </c>
      <c r="BA300" s="136" t="e">
        <f t="shared" si="353"/>
        <v>#DIV/0!</v>
      </c>
      <c r="BB300" s="136" t="e">
        <f t="shared" si="353"/>
        <v>#DIV/0!</v>
      </c>
      <c r="BC300" s="136" t="e">
        <f t="shared" si="353"/>
        <v>#DIV/0!</v>
      </c>
      <c r="BD300" s="136" t="e">
        <f t="shared" si="353"/>
        <v>#DIV/0!</v>
      </c>
      <c r="BE300" s="136" t="e">
        <f t="shared" si="353"/>
        <v>#DIV/0!</v>
      </c>
      <c r="BF300" s="136" t="e">
        <f t="shared" si="353"/>
        <v>#DIV/0!</v>
      </c>
      <c r="BG300" s="136" t="e">
        <f t="shared" si="353"/>
        <v>#DIV/0!</v>
      </c>
      <c r="BH300" s="136" t="e">
        <f t="shared" si="353"/>
        <v>#DIV/0!</v>
      </c>
      <c r="BI300" s="136" t="e">
        <f t="shared" si="353"/>
        <v>#DIV/0!</v>
      </c>
      <c r="BJ300" s="136" t="e">
        <f t="shared" si="353"/>
        <v>#DIV/0!</v>
      </c>
      <c r="BK300" s="62"/>
      <c r="BL300" s="80">
        <f t="shared" si="340"/>
        <v>0</v>
      </c>
      <c r="BM300" s="136" t="e">
        <f t="shared" si="354"/>
        <v>#DIV/0!</v>
      </c>
      <c r="BN300" s="136" t="e">
        <f t="shared" si="354"/>
        <v>#DIV/0!</v>
      </c>
      <c r="BO300" s="136" t="e">
        <f t="shared" si="354"/>
        <v>#DIV/0!</v>
      </c>
      <c r="BP300" s="136" t="e">
        <f t="shared" si="354"/>
        <v>#DIV/0!</v>
      </c>
      <c r="BQ300" s="136" t="e">
        <f t="shared" si="354"/>
        <v>#DIV/0!</v>
      </c>
      <c r="BR300" s="136" t="e">
        <f t="shared" si="354"/>
        <v>#DIV/0!</v>
      </c>
      <c r="BS300" s="136" t="e">
        <f t="shared" si="354"/>
        <v>#DIV/0!</v>
      </c>
      <c r="BT300" s="136" t="e">
        <f t="shared" si="354"/>
        <v>#DIV/0!</v>
      </c>
      <c r="BU300" s="136" t="e">
        <f t="shared" si="354"/>
        <v>#DIV/0!</v>
      </c>
      <c r="BV300" s="136" t="e">
        <f t="shared" si="354"/>
        <v>#DIV/0!</v>
      </c>
      <c r="BW300" s="136" t="e">
        <f t="shared" si="354"/>
        <v>#DIV/0!</v>
      </c>
      <c r="BX300" s="136" t="e">
        <f t="shared" si="354"/>
        <v>#DIV/0!</v>
      </c>
      <c r="BY300" s="136" t="e">
        <f t="shared" si="354"/>
        <v>#DIV/0!</v>
      </c>
      <c r="BZ300" s="62"/>
      <c r="CA300" s="80">
        <f t="shared" si="342"/>
        <v>0</v>
      </c>
      <c r="CB300" s="136" t="e">
        <f t="shared" si="355"/>
        <v>#DIV/0!</v>
      </c>
      <c r="CC300" s="136" t="e">
        <f t="shared" si="355"/>
        <v>#DIV/0!</v>
      </c>
      <c r="CD300" s="136" t="e">
        <f t="shared" si="355"/>
        <v>#DIV/0!</v>
      </c>
      <c r="CE300" s="136" t="e">
        <f t="shared" si="355"/>
        <v>#DIV/0!</v>
      </c>
      <c r="CF300" s="136" t="e">
        <f t="shared" si="355"/>
        <v>#DIV/0!</v>
      </c>
      <c r="CG300" s="136" t="e">
        <f t="shared" si="355"/>
        <v>#DIV/0!</v>
      </c>
      <c r="CH300" s="136" t="e">
        <f t="shared" si="355"/>
        <v>#DIV/0!</v>
      </c>
      <c r="CI300" s="136" t="e">
        <f t="shared" si="355"/>
        <v>#DIV/0!</v>
      </c>
      <c r="CJ300" s="136" t="e">
        <f t="shared" si="355"/>
        <v>#DIV/0!</v>
      </c>
      <c r="CK300" s="136" t="e">
        <f t="shared" si="355"/>
        <v>#DIV/0!</v>
      </c>
      <c r="CL300" s="136" t="e">
        <f t="shared" si="355"/>
        <v>#DIV/0!</v>
      </c>
      <c r="CM300" s="136" t="e">
        <f t="shared" si="355"/>
        <v>#DIV/0!</v>
      </c>
      <c r="CN300" s="136" t="e">
        <f t="shared" si="355"/>
        <v>#DIV/0!</v>
      </c>
      <c r="CP300" s="80">
        <f t="shared" si="344"/>
        <v>0</v>
      </c>
      <c r="CQ300" s="136" t="e">
        <f t="shared" si="356"/>
        <v>#DIV/0!</v>
      </c>
      <c r="CR300" s="136" t="e">
        <f t="shared" si="356"/>
        <v>#DIV/0!</v>
      </c>
      <c r="CS300" s="136" t="e">
        <f t="shared" si="356"/>
        <v>#DIV/0!</v>
      </c>
      <c r="CT300" s="136" t="e">
        <f t="shared" si="356"/>
        <v>#DIV/0!</v>
      </c>
      <c r="CU300" s="136" t="e">
        <f t="shared" si="356"/>
        <v>#DIV/0!</v>
      </c>
      <c r="CV300" s="136" t="e">
        <f t="shared" si="356"/>
        <v>#DIV/0!</v>
      </c>
      <c r="CW300" s="136" t="e">
        <f t="shared" si="356"/>
        <v>#DIV/0!</v>
      </c>
      <c r="CX300" s="136" t="e">
        <f t="shared" si="356"/>
        <v>#DIV/0!</v>
      </c>
      <c r="CY300" s="136" t="e">
        <f t="shared" si="356"/>
        <v>#DIV/0!</v>
      </c>
      <c r="CZ300" s="136" t="e">
        <f t="shared" si="356"/>
        <v>#DIV/0!</v>
      </c>
      <c r="DA300" s="136" t="e">
        <f t="shared" si="356"/>
        <v>#DIV/0!</v>
      </c>
      <c r="DB300" s="136" t="e">
        <f t="shared" si="356"/>
        <v>#DIV/0!</v>
      </c>
      <c r="DC300" s="136" t="e">
        <f t="shared" si="356"/>
        <v>#DIV/0!</v>
      </c>
      <c r="DE300" s="80">
        <f t="shared" si="346"/>
        <v>0</v>
      </c>
      <c r="DF300" s="136" t="e">
        <f t="shared" si="357"/>
        <v>#DIV/0!</v>
      </c>
      <c r="DG300" s="136" t="e">
        <f t="shared" si="357"/>
        <v>#DIV/0!</v>
      </c>
      <c r="DH300" s="136" t="e">
        <f t="shared" si="357"/>
        <v>#DIV/0!</v>
      </c>
      <c r="DI300" s="136" t="e">
        <f t="shared" si="357"/>
        <v>#DIV/0!</v>
      </c>
      <c r="DJ300" s="136" t="e">
        <f t="shared" si="357"/>
        <v>#DIV/0!</v>
      </c>
      <c r="DK300" s="136" t="e">
        <f t="shared" si="357"/>
        <v>#DIV/0!</v>
      </c>
      <c r="DL300" s="136" t="e">
        <f t="shared" si="357"/>
        <v>#DIV/0!</v>
      </c>
      <c r="DM300" s="136" t="e">
        <f t="shared" si="357"/>
        <v>#DIV/0!</v>
      </c>
      <c r="DN300" s="136" t="e">
        <f t="shared" si="357"/>
        <v>#DIV/0!</v>
      </c>
      <c r="DO300" s="136" t="e">
        <f t="shared" si="357"/>
        <v>#DIV/0!</v>
      </c>
      <c r="DP300" s="136" t="e">
        <f t="shared" si="357"/>
        <v>#DIV/0!</v>
      </c>
      <c r="DQ300" s="136" t="e">
        <f t="shared" si="357"/>
        <v>#DIV/0!</v>
      </c>
      <c r="DR300" s="136" t="e">
        <f t="shared" si="357"/>
        <v>#DIV/0!</v>
      </c>
      <c r="DT300" s="80">
        <f t="shared" si="348"/>
        <v>0</v>
      </c>
      <c r="DU300" s="136" t="e">
        <f t="shared" si="358"/>
        <v>#DIV/0!</v>
      </c>
      <c r="DV300" s="136" t="e">
        <f t="shared" si="358"/>
        <v>#DIV/0!</v>
      </c>
      <c r="DW300" s="136" t="e">
        <f t="shared" si="358"/>
        <v>#DIV/0!</v>
      </c>
      <c r="DX300" s="136" t="e">
        <f t="shared" si="358"/>
        <v>#DIV/0!</v>
      </c>
      <c r="DY300" s="136" t="e">
        <f t="shared" si="358"/>
        <v>#DIV/0!</v>
      </c>
      <c r="DZ300" s="136" t="e">
        <f t="shared" si="358"/>
        <v>#DIV/0!</v>
      </c>
      <c r="EA300" s="136" t="e">
        <f t="shared" si="358"/>
        <v>#DIV/0!</v>
      </c>
      <c r="EB300" s="136" t="e">
        <f t="shared" si="358"/>
        <v>#DIV/0!</v>
      </c>
      <c r="EC300" s="136" t="e">
        <f t="shared" si="358"/>
        <v>#DIV/0!</v>
      </c>
      <c r="ED300" s="136" t="e">
        <f t="shared" si="358"/>
        <v>#DIV/0!</v>
      </c>
      <c r="EE300" s="136" t="e">
        <f t="shared" si="358"/>
        <v>#DIV/0!</v>
      </c>
      <c r="EF300" s="136" t="e">
        <f t="shared" si="358"/>
        <v>#DIV/0!</v>
      </c>
      <c r="EG300" s="136" t="e">
        <f t="shared" si="358"/>
        <v>#DIV/0!</v>
      </c>
      <c r="EI300" s="80">
        <f t="shared" si="350"/>
        <v>0</v>
      </c>
      <c r="EJ300" s="136" t="e">
        <f t="shared" si="359"/>
        <v>#DIV/0!</v>
      </c>
      <c r="EK300" s="136" t="e">
        <f t="shared" si="359"/>
        <v>#DIV/0!</v>
      </c>
      <c r="EL300" s="136" t="e">
        <f t="shared" si="359"/>
        <v>#DIV/0!</v>
      </c>
      <c r="EM300" s="136" t="e">
        <f t="shared" si="359"/>
        <v>#DIV/0!</v>
      </c>
      <c r="EN300" s="136" t="e">
        <f t="shared" si="359"/>
        <v>#DIV/0!</v>
      </c>
      <c r="EO300" s="136" t="e">
        <f t="shared" si="359"/>
        <v>#DIV/0!</v>
      </c>
      <c r="EP300" s="136" t="e">
        <f t="shared" si="359"/>
        <v>#DIV/0!</v>
      </c>
      <c r="EQ300" s="136" t="e">
        <f t="shared" si="359"/>
        <v>#DIV/0!</v>
      </c>
      <c r="ER300" s="136" t="e">
        <f t="shared" si="359"/>
        <v>#DIV/0!</v>
      </c>
      <c r="ES300" s="136" t="e">
        <f t="shared" si="359"/>
        <v>#DIV/0!</v>
      </c>
      <c r="ET300" s="136" t="e">
        <f t="shared" si="359"/>
        <v>#DIV/0!</v>
      </c>
      <c r="EU300" s="136" t="e">
        <f t="shared" si="359"/>
        <v>#DIV/0!</v>
      </c>
      <c r="EV300" s="136" t="e">
        <f t="shared" si="359"/>
        <v>#DIV/0!</v>
      </c>
    </row>
    <row r="301" spans="17:155">
      <c r="S301" s="95" t="s">
        <v>110</v>
      </c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95"/>
      <c r="AH301" s="95" t="s">
        <v>111</v>
      </c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 t="s">
        <v>112</v>
      </c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 t="s">
        <v>113</v>
      </c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  <c r="CM301" s="95"/>
      <c r="CN301" s="95"/>
      <c r="CO301" s="95"/>
      <c r="CP301" s="95" t="s">
        <v>114</v>
      </c>
      <c r="CQ301" s="95"/>
      <c r="CR301" s="95"/>
      <c r="CS301" s="95"/>
      <c r="CT301" s="95"/>
      <c r="CU301" s="95"/>
      <c r="CV301" s="95"/>
      <c r="CW301" s="95"/>
      <c r="CX301" s="95"/>
      <c r="CY301" s="95"/>
      <c r="CZ301" s="95"/>
      <c r="DA301" s="95"/>
      <c r="DB301" s="95"/>
      <c r="DC301" s="95"/>
      <c r="DD301" s="95"/>
      <c r="DE301" s="95" t="s">
        <v>115</v>
      </c>
      <c r="DF301" s="95"/>
      <c r="DG301" s="95"/>
      <c r="DH301" s="95"/>
      <c r="DI301" s="95"/>
      <c r="DJ301" s="95"/>
      <c r="DK301" s="95"/>
      <c r="DL301" s="95"/>
      <c r="DM301" s="95"/>
      <c r="DN301" s="95"/>
      <c r="DO301" s="95"/>
      <c r="DP301" s="95"/>
      <c r="DQ301" s="95"/>
      <c r="DR301" s="95"/>
      <c r="DS301" s="95"/>
      <c r="DT301" s="95" t="s">
        <v>116</v>
      </c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 t="s">
        <v>117</v>
      </c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</row>
    <row r="302" spans="17:155">
      <c r="S302" s="67" t="s">
        <v>127</v>
      </c>
      <c r="T302" s="454">
        <f t="shared" ref="T302:AD302" si="360">T287</f>
        <v>0</v>
      </c>
      <c r="U302" s="454">
        <f t="shared" si="360"/>
        <v>10</v>
      </c>
      <c r="V302" s="454">
        <f t="shared" si="360"/>
        <v>20</v>
      </c>
      <c r="W302" s="454">
        <f t="shared" si="360"/>
        <v>30</v>
      </c>
      <c r="X302" s="454">
        <f t="shared" si="360"/>
        <v>40</v>
      </c>
      <c r="Y302" s="454">
        <f t="shared" si="360"/>
        <v>50</v>
      </c>
      <c r="Z302" s="454">
        <f t="shared" si="360"/>
        <v>60</v>
      </c>
      <c r="AA302" s="454">
        <f t="shared" si="360"/>
        <v>70</v>
      </c>
      <c r="AB302" s="454">
        <f t="shared" si="360"/>
        <v>80</v>
      </c>
      <c r="AC302" s="454">
        <f t="shared" si="360"/>
        <v>90</v>
      </c>
      <c r="AD302" s="454">
        <f t="shared" si="360"/>
        <v>100</v>
      </c>
      <c r="AE302" s="393"/>
      <c r="AF302" s="393"/>
      <c r="AH302" s="141" t="s">
        <v>127</v>
      </c>
      <c r="AI302" s="393">
        <f t="shared" ref="AI302:AU302" si="361">AI287</f>
        <v>0</v>
      </c>
      <c r="AJ302" s="393">
        <f t="shared" si="361"/>
        <v>10</v>
      </c>
      <c r="AK302" s="393">
        <f t="shared" si="361"/>
        <v>20</v>
      </c>
      <c r="AL302" s="393">
        <f t="shared" si="361"/>
        <v>30</v>
      </c>
      <c r="AM302" s="393">
        <f t="shared" si="361"/>
        <v>40</v>
      </c>
      <c r="AN302" s="393">
        <f t="shared" si="361"/>
        <v>50</v>
      </c>
      <c r="AO302" s="393">
        <f t="shared" si="361"/>
        <v>60</v>
      </c>
      <c r="AP302" s="393">
        <f t="shared" si="361"/>
        <v>70</v>
      </c>
      <c r="AQ302" s="393">
        <f t="shared" si="361"/>
        <v>80</v>
      </c>
      <c r="AR302" s="393">
        <f t="shared" si="361"/>
        <v>90</v>
      </c>
      <c r="AS302" s="393">
        <f t="shared" si="361"/>
        <v>100</v>
      </c>
      <c r="AT302" s="136" t="e">
        <f t="shared" ref="AT302:AU303" si="362">AT257+AT287</f>
        <v>#DIV/0!</v>
      </c>
      <c r="AU302" s="80">
        <f t="shared" si="361"/>
        <v>0</v>
      </c>
      <c r="AW302" s="141" t="s">
        <v>127</v>
      </c>
      <c r="AX302" s="80">
        <f t="shared" ref="AX302:BJ302" si="363">AX287</f>
        <v>0</v>
      </c>
      <c r="AY302" s="80">
        <f t="shared" si="363"/>
        <v>10</v>
      </c>
      <c r="AZ302" s="80">
        <f t="shared" si="363"/>
        <v>20</v>
      </c>
      <c r="BA302" s="80">
        <f t="shared" si="363"/>
        <v>30</v>
      </c>
      <c r="BB302" s="80">
        <f t="shared" si="363"/>
        <v>40</v>
      </c>
      <c r="BC302" s="80">
        <f t="shared" si="363"/>
        <v>50</v>
      </c>
      <c r="BD302" s="80">
        <f t="shared" si="363"/>
        <v>60</v>
      </c>
      <c r="BE302" s="80">
        <f t="shared" si="363"/>
        <v>70</v>
      </c>
      <c r="BF302" s="80">
        <f t="shared" si="363"/>
        <v>80</v>
      </c>
      <c r="BG302" s="80">
        <f t="shared" si="363"/>
        <v>90</v>
      </c>
      <c r="BH302" s="80">
        <f t="shared" si="363"/>
        <v>100</v>
      </c>
      <c r="BI302" s="80">
        <f t="shared" si="363"/>
        <v>0</v>
      </c>
      <c r="BJ302" s="80">
        <f t="shared" si="363"/>
        <v>0</v>
      </c>
      <c r="BK302" s="62"/>
      <c r="BL302" s="141" t="s">
        <v>127</v>
      </c>
      <c r="BM302" s="80">
        <f t="shared" ref="BM302:BY302" si="364">BM287</f>
        <v>0</v>
      </c>
      <c r="BN302" s="80">
        <f t="shared" si="364"/>
        <v>10</v>
      </c>
      <c r="BO302" s="80">
        <f t="shared" si="364"/>
        <v>20</v>
      </c>
      <c r="BP302" s="80">
        <f t="shared" si="364"/>
        <v>30</v>
      </c>
      <c r="BQ302" s="80">
        <f t="shared" si="364"/>
        <v>40</v>
      </c>
      <c r="BR302" s="80">
        <f t="shared" si="364"/>
        <v>50</v>
      </c>
      <c r="BS302" s="80">
        <f t="shared" si="364"/>
        <v>60</v>
      </c>
      <c r="BT302" s="80">
        <f t="shared" si="364"/>
        <v>70</v>
      </c>
      <c r="BU302" s="80">
        <f t="shared" si="364"/>
        <v>80</v>
      </c>
      <c r="BV302" s="80">
        <f t="shared" si="364"/>
        <v>90</v>
      </c>
      <c r="BW302" s="80">
        <f t="shared" si="364"/>
        <v>100</v>
      </c>
      <c r="BX302" s="80">
        <f t="shared" si="364"/>
        <v>0</v>
      </c>
      <c r="BY302" s="80">
        <f t="shared" si="364"/>
        <v>0</v>
      </c>
      <c r="BZ302" s="62"/>
      <c r="CA302" s="126" t="s">
        <v>127</v>
      </c>
      <c r="CB302" s="80">
        <f t="shared" ref="CB302:CN302" si="365">CB287</f>
        <v>0</v>
      </c>
      <c r="CC302" s="80">
        <f t="shared" si="365"/>
        <v>10</v>
      </c>
      <c r="CD302" s="80">
        <f t="shared" si="365"/>
        <v>20</v>
      </c>
      <c r="CE302" s="80">
        <f t="shared" si="365"/>
        <v>30</v>
      </c>
      <c r="CF302" s="80">
        <f t="shared" si="365"/>
        <v>40</v>
      </c>
      <c r="CG302" s="80">
        <f t="shared" si="365"/>
        <v>50</v>
      </c>
      <c r="CH302" s="80">
        <f t="shared" si="365"/>
        <v>60</v>
      </c>
      <c r="CI302" s="80">
        <f t="shared" si="365"/>
        <v>70</v>
      </c>
      <c r="CJ302" s="80">
        <f t="shared" si="365"/>
        <v>80</v>
      </c>
      <c r="CK302" s="80">
        <f t="shared" si="365"/>
        <v>90</v>
      </c>
      <c r="CL302" s="80">
        <f t="shared" si="365"/>
        <v>100</v>
      </c>
      <c r="CM302" s="80">
        <f t="shared" si="365"/>
        <v>0</v>
      </c>
      <c r="CN302" s="80">
        <f t="shared" si="365"/>
        <v>0</v>
      </c>
      <c r="CP302" s="126" t="s">
        <v>127</v>
      </c>
      <c r="CQ302" s="80">
        <f t="shared" ref="CQ302:DC302" si="366">CQ287</f>
        <v>0</v>
      </c>
      <c r="CR302" s="80">
        <f t="shared" si="366"/>
        <v>10</v>
      </c>
      <c r="CS302" s="80">
        <f t="shared" si="366"/>
        <v>20</v>
      </c>
      <c r="CT302" s="80">
        <f t="shared" si="366"/>
        <v>30</v>
      </c>
      <c r="CU302" s="80">
        <f t="shared" si="366"/>
        <v>40</v>
      </c>
      <c r="CV302" s="80">
        <f t="shared" si="366"/>
        <v>50</v>
      </c>
      <c r="CW302" s="80">
        <f t="shared" si="366"/>
        <v>60</v>
      </c>
      <c r="CX302" s="80">
        <f t="shared" si="366"/>
        <v>70</v>
      </c>
      <c r="CY302" s="80">
        <f t="shared" si="366"/>
        <v>80</v>
      </c>
      <c r="CZ302" s="80">
        <f t="shared" si="366"/>
        <v>90</v>
      </c>
      <c r="DA302" s="80">
        <f t="shared" si="366"/>
        <v>100</v>
      </c>
      <c r="DB302" s="80">
        <f t="shared" si="366"/>
        <v>0</v>
      </c>
      <c r="DC302" s="80">
        <f t="shared" si="366"/>
        <v>0</v>
      </c>
      <c r="DE302" s="141" t="s">
        <v>127</v>
      </c>
      <c r="DF302" s="80">
        <f t="shared" ref="DF302:DR302" si="367">DF287</f>
        <v>0</v>
      </c>
      <c r="DG302" s="80">
        <f t="shared" si="367"/>
        <v>10</v>
      </c>
      <c r="DH302" s="80">
        <f t="shared" si="367"/>
        <v>20</v>
      </c>
      <c r="DI302" s="80">
        <f t="shared" si="367"/>
        <v>30</v>
      </c>
      <c r="DJ302" s="80">
        <f t="shared" si="367"/>
        <v>40</v>
      </c>
      <c r="DK302" s="80">
        <f t="shared" si="367"/>
        <v>50</v>
      </c>
      <c r="DL302" s="80">
        <f t="shared" si="367"/>
        <v>60</v>
      </c>
      <c r="DM302" s="80">
        <f t="shared" si="367"/>
        <v>70</v>
      </c>
      <c r="DN302" s="80">
        <f t="shared" si="367"/>
        <v>80</v>
      </c>
      <c r="DO302" s="80">
        <f t="shared" si="367"/>
        <v>90</v>
      </c>
      <c r="DP302" s="80">
        <f t="shared" si="367"/>
        <v>100</v>
      </c>
      <c r="DQ302" s="80">
        <f t="shared" si="367"/>
        <v>0</v>
      </c>
      <c r="DR302" s="80">
        <f t="shared" si="367"/>
        <v>0</v>
      </c>
      <c r="DT302" s="126" t="s">
        <v>127</v>
      </c>
      <c r="DU302" s="80">
        <f t="shared" ref="DU302:EG302" si="368">DU287</f>
        <v>0</v>
      </c>
      <c r="DV302" s="80">
        <f t="shared" si="368"/>
        <v>10</v>
      </c>
      <c r="DW302" s="80">
        <f t="shared" si="368"/>
        <v>20</v>
      </c>
      <c r="DX302" s="80">
        <f t="shared" si="368"/>
        <v>30</v>
      </c>
      <c r="DY302" s="80">
        <f t="shared" si="368"/>
        <v>40</v>
      </c>
      <c r="DZ302" s="80">
        <f t="shared" si="368"/>
        <v>50</v>
      </c>
      <c r="EA302" s="80">
        <f t="shared" si="368"/>
        <v>60</v>
      </c>
      <c r="EB302" s="80">
        <f t="shared" si="368"/>
        <v>70</v>
      </c>
      <c r="EC302" s="80">
        <f t="shared" si="368"/>
        <v>80</v>
      </c>
      <c r="ED302" s="80">
        <f t="shared" si="368"/>
        <v>90</v>
      </c>
      <c r="EE302" s="80">
        <f t="shared" si="368"/>
        <v>100</v>
      </c>
      <c r="EF302" s="80">
        <f t="shared" si="368"/>
        <v>0</v>
      </c>
      <c r="EG302" s="80">
        <f t="shared" si="368"/>
        <v>0</v>
      </c>
      <c r="EI302" s="141" t="s">
        <v>127</v>
      </c>
      <c r="EJ302" s="80">
        <f t="shared" ref="EJ302:EV302" si="369">EJ287</f>
        <v>0</v>
      </c>
      <c r="EK302" s="80">
        <f t="shared" si="369"/>
        <v>10</v>
      </c>
      <c r="EL302" s="80">
        <f t="shared" si="369"/>
        <v>20</v>
      </c>
      <c r="EM302" s="80">
        <f t="shared" si="369"/>
        <v>30</v>
      </c>
      <c r="EN302" s="80">
        <f t="shared" si="369"/>
        <v>40</v>
      </c>
      <c r="EO302" s="80">
        <f t="shared" si="369"/>
        <v>50</v>
      </c>
      <c r="EP302" s="80">
        <f t="shared" si="369"/>
        <v>60</v>
      </c>
      <c r="EQ302" s="80">
        <f t="shared" si="369"/>
        <v>70</v>
      </c>
      <c r="ER302" s="80">
        <f t="shared" si="369"/>
        <v>80</v>
      </c>
      <c r="ES302" s="80">
        <f t="shared" si="369"/>
        <v>90</v>
      </c>
      <c r="ET302" s="80">
        <f t="shared" si="369"/>
        <v>100</v>
      </c>
      <c r="EU302" s="80">
        <f t="shared" si="369"/>
        <v>0</v>
      </c>
      <c r="EV302" s="80">
        <f t="shared" si="369"/>
        <v>0</v>
      </c>
    </row>
    <row r="303" spans="17:155">
      <c r="S303" s="25">
        <f t="shared" ref="S303:S314" si="370">S288</f>
        <v>0</v>
      </c>
      <c r="T303" s="399">
        <f t="shared" ref="T303:AD314" ca="1" si="371">T258+T288</f>
        <v>118.59494063916624</v>
      </c>
      <c r="U303" s="399">
        <f t="shared" ca="1" si="371"/>
        <v>84.641055723711034</v>
      </c>
      <c r="V303" s="399">
        <f t="shared" ca="1" si="371"/>
        <v>66.654999192392026</v>
      </c>
      <c r="W303" s="399">
        <f t="shared" ca="1" si="371"/>
        <v>55.724989725838469</v>
      </c>
      <c r="X303" s="399">
        <f t="shared" ca="1" si="371"/>
        <v>48.609252745058683</v>
      </c>
      <c r="Y303" s="399">
        <f t="shared" ca="1" si="371"/>
        <v>43.891527280200648</v>
      </c>
      <c r="Z303" s="399">
        <f t="shared" ca="1" si="371"/>
        <v>40.930451231247368</v>
      </c>
      <c r="AA303" s="399">
        <f t="shared" ca="1" si="371"/>
        <v>39.540015203159854</v>
      </c>
      <c r="AB303" s="399">
        <f t="shared" ca="1" si="371"/>
        <v>40.008088618969552</v>
      </c>
      <c r="AC303" s="399">
        <f t="shared" ca="1" si="371"/>
        <v>43.648212816178919</v>
      </c>
      <c r="AD303" s="399">
        <f t="shared" ca="1" si="371"/>
        <v>1000000</v>
      </c>
      <c r="AE303" s="399"/>
      <c r="AF303" s="399"/>
      <c r="AH303" s="80">
        <f t="shared" ref="AH303:AH315" si="372">AH288</f>
        <v>0</v>
      </c>
      <c r="AI303" s="136">
        <f t="shared" ref="AI303:AU315" ca="1" si="373">AI258+AI288</f>
        <v>-2.145831570828264</v>
      </c>
      <c r="AJ303" s="136">
        <f t="shared" ca="1" si="373"/>
        <v>-3.6516353825123673</v>
      </c>
      <c r="AK303" s="136">
        <f t="shared" ca="1" si="373"/>
        <v>-4.8131004585319204</v>
      </c>
      <c r="AL303" s="136">
        <f t="shared" ca="1" si="373"/>
        <v>-5.9260370281798487</v>
      </c>
      <c r="AM303" s="136">
        <f t="shared" ca="1" si="373"/>
        <v>-7.1455907850923026</v>
      </c>
      <c r="AN303" s="136">
        <f t="shared" ca="1" si="373"/>
        <v>-8.6134502943287075</v>
      </c>
      <c r="AO303" s="136">
        <f t="shared" ca="1" si="373"/>
        <v>-10.523887283553186</v>
      </c>
      <c r="AP303" s="136">
        <f t="shared" ca="1" si="373"/>
        <v>-13.217763901247942</v>
      </c>
      <c r="AQ303" s="136">
        <f t="shared" ca="1" si="373"/>
        <v>-17.416269478829534</v>
      </c>
      <c r="AR303" s="136">
        <f t="shared" ca="1" si="373"/>
        <v>-25.023289831421629</v>
      </c>
      <c r="AS303" s="136">
        <f t="shared" ca="1" si="373"/>
        <v>-999000</v>
      </c>
      <c r="AT303" s="136" t="e">
        <f t="shared" si="373"/>
        <v>#DIV/0!</v>
      </c>
      <c r="AU303" s="136" t="e">
        <f t="shared" si="362"/>
        <v>#DIV/0!</v>
      </c>
      <c r="AW303" s="80">
        <f t="shared" ref="AW303:AW315" si="374">AW288</f>
        <v>0</v>
      </c>
      <c r="AX303" s="136">
        <f ca="1">AX258+AX288</f>
        <v>116.44910906833798</v>
      </c>
      <c r="AY303" s="136">
        <f t="shared" ref="AY303:BJ303" ca="1" si="375">AY258+AY288</f>
        <v>80.989420341198652</v>
      </c>
      <c r="AZ303" s="136">
        <f t="shared" ca="1" si="375"/>
        <v>61.841898733860106</v>
      </c>
      <c r="BA303" s="136">
        <f t="shared" ca="1" si="375"/>
        <v>49.798952697658621</v>
      </c>
      <c r="BB303" s="136">
        <f t="shared" ca="1" si="375"/>
        <v>41.463661959966373</v>
      </c>
      <c r="BC303" s="136">
        <f t="shared" ca="1" si="375"/>
        <v>35.278076985871941</v>
      </c>
      <c r="BD303" s="136">
        <f t="shared" ca="1" si="375"/>
        <v>30.406563947694181</v>
      </c>
      <c r="BE303" s="136">
        <f t="shared" ca="1" si="375"/>
        <v>26.322251301911908</v>
      </c>
      <c r="BF303" s="136">
        <f t="shared" ca="1" si="375"/>
        <v>22.591819140140018</v>
      </c>
      <c r="BG303" s="136">
        <f t="shared" ca="1" si="375"/>
        <v>18.624922984757294</v>
      </c>
      <c r="BH303" s="136">
        <f t="shared" ca="1" si="375"/>
        <v>1000</v>
      </c>
      <c r="BI303" s="136" t="e">
        <f t="shared" si="375"/>
        <v>#DIV/0!</v>
      </c>
      <c r="BJ303" s="136" t="e">
        <f t="shared" si="375"/>
        <v>#DIV/0!</v>
      </c>
      <c r="BK303" s="62"/>
      <c r="BL303" s="80">
        <f t="shared" ref="BL303:BL315" si="376">BL288</f>
        <v>0</v>
      </c>
      <c r="BM303" s="136">
        <f ca="1">BM258+BM288</f>
        <v>9.1537144267789969</v>
      </c>
      <c r="BN303" s="136">
        <f t="shared" ref="BN303:BY303" ca="1" si="377">BN258+BN288</f>
        <v>11.295641971461322</v>
      </c>
      <c r="BO303" s="136">
        <f t="shared" ca="1" si="377"/>
        <v>13.247515023589472</v>
      </c>
      <c r="BP303" s="136">
        <f t="shared" ca="1" si="377"/>
        <v>15.34819949761015</v>
      </c>
      <c r="BQ303" s="136">
        <f t="shared" ca="1" si="377"/>
        <v>17.827756472402267</v>
      </c>
      <c r="BR303" s="136">
        <f t="shared" ca="1" si="377"/>
        <v>20.952720689001119</v>
      </c>
      <c r="BS303" s="136">
        <f t="shared" ca="1" si="377"/>
        <v>25.136062217160113</v>
      </c>
      <c r="BT303" s="136">
        <f t="shared" ca="1" si="377"/>
        <v>31.136684970033073</v>
      </c>
      <c r="BU303" s="136">
        <f t="shared" ca="1" si="377"/>
        <v>40.585161579585488</v>
      </c>
      <c r="BV303" s="136">
        <f t="shared" ca="1" si="377"/>
        <v>57.806309449494705</v>
      </c>
      <c r="BW303" s="136">
        <f t="shared" ca="1" si="377"/>
        <v>1999000</v>
      </c>
      <c r="BX303" s="136" t="e">
        <f t="shared" si="377"/>
        <v>#DIV/0!</v>
      </c>
      <c r="BY303" s="136" t="e">
        <f t="shared" si="377"/>
        <v>#DIV/0!</v>
      </c>
      <c r="BZ303" s="62"/>
      <c r="CA303" s="80">
        <f t="shared" ref="CA303:CA315" si="378">CA288</f>
        <v>0</v>
      </c>
      <c r="CB303" s="136">
        <f ca="1">CB258+CB288</f>
        <v>136.44305987591082</v>
      </c>
      <c r="CC303" s="136">
        <f t="shared" ref="CC303:CN303" ca="1" si="379">CC258+CC288</f>
        <v>94.160076637363744</v>
      </c>
      <c r="CD303" s="136">
        <f t="shared" ca="1" si="379"/>
        <v>72.888447756987574</v>
      </c>
      <c r="CE303" s="136">
        <f t="shared" ca="1" si="379"/>
        <v>60.204075076172714</v>
      </c>
      <c r="CF303" s="136">
        <f t="shared" ca="1" si="379"/>
        <v>51.985903219087724</v>
      </c>
      <c r="CG303" s="136">
        <f t="shared" ca="1" si="379"/>
        <v>46.498018630602218</v>
      </c>
      <c r="CH303" s="136">
        <f t="shared" ca="1" si="379"/>
        <v>42.955139914658545</v>
      </c>
      <c r="CI303" s="136">
        <f t="shared" ca="1" si="379"/>
        <v>41.096313953481001</v>
      </c>
      <c r="CJ303" s="136">
        <f t="shared" ca="1" si="379"/>
        <v>41.165702993764825</v>
      </c>
      <c r="CK303" s="136">
        <f t="shared" ca="1" si="379"/>
        <v>44.448677233434999</v>
      </c>
      <c r="CL303" s="136">
        <f t="shared" ca="1" si="379"/>
        <v>1000000.0000232245</v>
      </c>
      <c r="CM303" s="136" t="e">
        <f t="shared" si="379"/>
        <v>#DIV/0!</v>
      </c>
      <c r="CN303" s="136" t="e">
        <f t="shared" si="379"/>
        <v>#DIV/0!</v>
      </c>
      <c r="CP303" s="80">
        <f t="shared" ref="CP303:CP315" si="380">CP288</f>
        <v>0</v>
      </c>
      <c r="CQ303" s="136">
        <f ca="1">CQ258+CQ288</f>
        <v>19.993950807572858</v>
      </c>
      <c r="CR303" s="136">
        <f t="shared" ref="CR303:DC303" ca="1" si="381">CR258+CR288</f>
        <v>13.170656296165077</v>
      </c>
      <c r="CS303" s="136">
        <f t="shared" ca="1" si="381"/>
        <v>11.046549023127461</v>
      </c>
      <c r="CT303" s="136">
        <f t="shared" ca="1" si="381"/>
        <v>10.405122378514093</v>
      </c>
      <c r="CU303" s="136">
        <f t="shared" ca="1" si="381"/>
        <v>10.522241259121344</v>
      </c>
      <c r="CV303" s="136">
        <f t="shared" ca="1" si="381"/>
        <v>11.219941644730273</v>
      </c>
      <c r="CW303" s="136">
        <f t="shared" ca="1" si="381"/>
        <v>12.548575966964361</v>
      </c>
      <c r="CX303" s="136">
        <f t="shared" ca="1" si="381"/>
        <v>14.774062651569086</v>
      </c>
      <c r="CY303" s="136">
        <f t="shared" ca="1" si="381"/>
        <v>18.573883853624814</v>
      </c>
      <c r="CZ303" s="136">
        <f t="shared" ca="1" si="381"/>
        <v>25.823754248677709</v>
      </c>
      <c r="DA303" s="136">
        <f t="shared" ca="1" si="381"/>
        <v>999000.00002322451</v>
      </c>
      <c r="DB303" s="136" t="e">
        <f t="shared" si="381"/>
        <v>#DIV/0!</v>
      </c>
      <c r="DC303" s="136" t="e">
        <f t="shared" si="381"/>
        <v>#DIV/0!</v>
      </c>
      <c r="DE303" s="80">
        <f t="shared" ref="DE303:DE315" si="382">DE288</f>
        <v>0</v>
      </c>
      <c r="DF303" s="136">
        <f ca="1">DF258+DF288</f>
        <v>135.39826493991171</v>
      </c>
      <c r="DG303" s="136">
        <f t="shared" ref="DG303:DR303" ca="1" si="383">DG258+DG288</f>
        <v>91.615310540638177</v>
      </c>
      <c r="DH303" s="136">
        <f t="shared" ca="1" si="383"/>
        <v>69.22486227354247</v>
      </c>
      <c r="DI303" s="136">
        <f t="shared" ca="1" si="383"/>
        <v>55.49524901889005</v>
      </c>
      <c r="DJ303" s="136">
        <f t="shared" ca="1" si="383"/>
        <v>46.149270010604809</v>
      </c>
      <c r="DK303" s="136">
        <f t="shared" ca="1" si="383"/>
        <v>39.314414207515874</v>
      </c>
      <c r="DL303" s="136">
        <f t="shared" ca="1" si="383"/>
        <v>34.023638064692292</v>
      </c>
      <c r="DM303" s="136">
        <f t="shared" ca="1" si="383"/>
        <v>29.7031403629687</v>
      </c>
      <c r="DN303" s="136">
        <f t="shared" ca="1" si="383"/>
        <v>25.94952822536667</v>
      </c>
      <c r="DO303" s="136">
        <f t="shared" ca="1" si="383"/>
        <v>22.418535977960847</v>
      </c>
      <c r="DP303" s="136">
        <f t="shared" ca="1" si="383"/>
        <v>1006.8136436202548</v>
      </c>
      <c r="DQ303" s="136" t="e">
        <f t="shared" si="383"/>
        <v>#DIV/0!</v>
      </c>
      <c r="DR303" s="136" t="e">
        <f t="shared" si="383"/>
        <v>#DIV/0!</v>
      </c>
      <c r="DT303" s="80">
        <f t="shared" ref="DT303:DT315" si="384">DT288</f>
        <v>0</v>
      </c>
      <c r="DU303" s="136">
        <f ca="1">DU258+DU288</f>
        <v>118.59494063916624</v>
      </c>
      <c r="DV303" s="136">
        <f t="shared" ref="DV303:EG303" ca="1" si="385">DV258+DV288</f>
        <v>84.641055723711034</v>
      </c>
      <c r="DW303" s="136">
        <f t="shared" ca="1" si="385"/>
        <v>66.654999192392026</v>
      </c>
      <c r="DX303" s="136">
        <f t="shared" ca="1" si="385"/>
        <v>55.724989725838469</v>
      </c>
      <c r="DY303" s="136">
        <f t="shared" ca="1" si="385"/>
        <v>48.609252745058683</v>
      </c>
      <c r="DZ303" s="136">
        <f t="shared" ca="1" si="385"/>
        <v>43.891527280200648</v>
      </c>
      <c r="EA303" s="136">
        <f t="shared" ca="1" si="385"/>
        <v>40.930451231247368</v>
      </c>
      <c r="EB303" s="136">
        <f t="shared" ca="1" si="385"/>
        <v>39.540015203159854</v>
      </c>
      <c r="EC303" s="136">
        <f t="shared" ca="1" si="385"/>
        <v>40.008088618969552</v>
      </c>
      <c r="ED303" s="136">
        <f t="shared" ca="1" si="385"/>
        <v>43.648212816178919</v>
      </c>
      <c r="EE303" s="136">
        <f t="shared" ca="1" si="385"/>
        <v>1000000</v>
      </c>
      <c r="EF303" s="136" t="e">
        <f t="shared" si="385"/>
        <v>#DIV/0!</v>
      </c>
      <c r="EG303" s="136" t="e">
        <f t="shared" si="385"/>
        <v>#DIV/0!</v>
      </c>
      <c r="EI303" s="80">
        <f t="shared" ref="EI303:EI315" si="386">EI288</f>
        <v>0</v>
      </c>
      <c r="EJ303" s="136">
        <f ca="1">EJ258+EJ288</f>
        <v>2.145831570828264</v>
      </c>
      <c r="EK303" s="136">
        <f t="shared" ref="EK303:EV303" ca="1" si="387">EK258+EK288</f>
        <v>3.6516353825123673</v>
      </c>
      <c r="EL303" s="136">
        <f t="shared" ca="1" si="387"/>
        <v>4.8131004585319204</v>
      </c>
      <c r="EM303" s="136">
        <f t="shared" ca="1" si="387"/>
        <v>5.9260370281798487</v>
      </c>
      <c r="EN303" s="136">
        <f t="shared" ca="1" si="387"/>
        <v>7.1455907850923026</v>
      </c>
      <c r="EO303" s="136">
        <f t="shared" ca="1" si="387"/>
        <v>8.6134502943287075</v>
      </c>
      <c r="EP303" s="136">
        <f t="shared" ca="1" si="387"/>
        <v>10.523887283553186</v>
      </c>
      <c r="EQ303" s="136">
        <f t="shared" ca="1" si="387"/>
        <v>13.217763901247942</v>
      </c>
      <c r="ER303" s="136">
        <f t="shared" ca="1" si="387"/>
        <v>17.416269478829534</v>
      </c>
      <c r="ES303" s="136">
        <f t="shared" ca="1" si="387"/>
        <v>25.023289831421629</v>
      </c>
      <c r="ET303" s="136">
        <f t="shared" ca="1" si="387"/>
        <v>999000</v>
      </c>
      <c r="EU303" s="136" t="e">
        <f t="shared" si="387"/>
        <v>#DIV/0!</v>
      </c>
      <c r="EV303" s="136" t="e">
        <f t="shared" si="387"/>
        <v>#DIV/0!</v>
      </c>
    </row>
    <row r="304" spans="17:155">
      <c r="S304" s="25">
        <f t="shared" si="370"/>
        <v>10</v>
      </c>
      <c r="T304" s="399">
        <f t="shared" ca="1" si="371"/>
        <v>45.602912196832399</v>
      </c>
      <c r="U304" s="399">
        <f t="shared" ca="1" si="371"/>
        <v>39.544631576561294</v>
      </c>
      <c r="V304" s="399">
        <f t="shared" ca="1" si="371"/>
        <v>35.180496865254931</v>
      </c>
      <c r="W304" s="399">
        <f t="shared" ca="1" si="371"/>
        <v>31.9762014827703</v>
      </c>
      <c r="X304" s="399">
        <f t="shared" ca="1" si="371"/>
        <v>29.640085772992055</v>
      </c>
      <c r="Y304" s="399">
        <f t="shared" ca="1" si="371"/>
        <v>28.028935605713926</v>
      </c>
      <c r="Z304" s="399">
        <f t="shared" ca="1" si="371"/>
        <v>27.122749836264838</v>
      </c>
      <c r="AA304" s="399">
        <f t="shared" ca="1" si="371"/>
        <v>27.065774903378319</v>
      </c>
      <c r="AB304" s="399">
        <f t="shared" ca="1" si="371"/>
        <v>28.364190437343996</v>
      </c>
      <c r="AC304" s="399">
        <f t="shared" ca="1" si="371"/>
        <v>32.78301961807307</v>
      </c>
      <c r="AD304" s="399" t="e">
        <f t="shared" si="371"/>
        <v>#DIV/0!</v>
      </c>
      <c r="AE304" s="399"/>
      <c r="AF304" s="399"/>
      <c r="AH304" s="80">
        <f t="shared" si="372"/>
        <v>10</v>
      </c>
      <c r="AI304" s="136">
        <f t="shared" ca="1" si="373"/>
        <v>-0.91083021329274771</v>
      </c>
      <c r="AJ304" s="136">
        <f t="shared" ca="1" si="373"/>
        <v>-1.897890573965249</v>
      </c>
      <c r="AK304" s="136">
        <f t="shared" ca="1" si="373"/>
        <v>-2.8517111076609325</v>
      </c>
      <c r="AL304" s="136">
        <f t="shared" ca="1" si="373"/>
        <v>-3.8585012421626672</v>
      </c>
      <c r="AM304" s="136">
        <f t="shared" ca="1" si="373"/>
        <v>-5.0084081849044146</v>
      </c>
      <c r="AN304" s="136">
        <f t="shared" ca="1" si="373"/>
        <v>-6.4241333660932867</v>
      </c>
      <c r="AO304" s="136">
        <f t="shared" ca="1" si="373"/>
        <v>-8.3094448868483592</v>
      </c>
      <c r="AP304" s="136">
        <f t="shared" ca="1" si="373"/>
        <v>-11.064522359367793</v>
      </c>
      <c r="AQ304" s="136">
        <f t="shared" ca="1" si="373"/>
        <v>-15.638556277235441</v>
      </c>
      <c r="AR304" s="136">
        <f t="shared" ca="1" si="373"/>
        <v>-25.023289831421636</v>
      </c>
      <c r="AS304" s="136" t="e">
        <f t="shared" si="373"/>
        <v>#DIV/0!</v>
      </c>
      <c r="AT304" s="136" t="e">
        <f t="shared" si="373"/>
        <v>#DIV/0!</v>
      </c>
      <c r="AU304" s="136" t="e">
        <f t="shared" si="373"/>
        <v>#DIV/0!</v>
      </c>
      <c r="AW304" s="80">
        <f t="shared" si="374"/>
        <v>10</v>
      </c>
      <c r="AX304" s="136">
        <f t="shared" ref="AX304:BJ315" ca="1" si="388">AX259+AX289</f>
        <v>44.692081983539651</v>
      </c>
      <c r="AY304" s="136">
        <f t="shared" ca="1" si="388"/>
        <v>37.646741002596045</v>
      </c>
      <c r="AZ304" s="136">
        <f t="shared" ca="1" si="388"/>
        <v>32.328785757593998</v>
      </c>
      <c r="BA304" s="136">
        <f t="shared" ca="1" si="388"/>
        <v>28.117700240607629</v>
      </c>
      <c r="BB304" s="136">
        <f t="shared" ca="1" si="388"/>
        <v>24.631677588087641</v>
      </c>
      <c r="BC304" s="136">
        <f t="shared" ca="1" si="388"/>
        <v>21.604802239620636</v>
      </c>
      <c r="BD304" s="136">
        <f t="shared" ca="1" si="388"/>
        <v>18.81330494941648</v>
      </c>
      <c r="BE304" s="136">
        <f t="shared" ca="1" si="388"/>
        <v>16.001252544010526</v>
      </c>
      <c r="BF304" s="136">
        <f t="shared" ca="1" si="388"/>
        <v>12.725634160108555</v>
      </c>
      <c r="BG304" s="136">
        <f t="shared" ca="1" si="388"/>
        <v>18.624922984757308</v>
      </c>
      <c r="BH304" s="136" t="e">
        <f t="shared" si="388"/>
        <v>#DIV/0!</v>
      </c>
      <c r="BI304" s="136" t="e">
        <f t="shared" si="388"/>
        <v>#DIV/0!</v>
      </c>
      <c r="BJ304" s="136" t="e">
        <f t="shared" si="388"/>
        <v>#DIV/0!</v>
      </c>
      <c r="BK304" s="62"/>
      <c r="BL304" s="80">
        <f t="shared" si="376"/>
        <v>10</v>
      </c>
      <c r="BM304" s="136">
        <f t="shared" ref="BM304:BY315" ca="1" si="389">BM259+BM289</f>
        <v>8.6219096966507536</v>
      </c>
      <c r="BN304" s="136">
        <f t="shared" ca="1" si="389"/>
        <v>10.317234458855957</v>
      </c>
      <c r="BO304" s="136">
        <f t="shared" ca="1" si="389"/>
        <v>12.160897581610769</v>
      </c>
      <c r="BP304" s="136">
        <f t="shared" ca="1" si="389"/>
        <v>14.300254030260639</v>
      </c>
      <c r="BQ304" s="136">
        <f t="shared" ca="1" si="389"/>
        <v>16.926205350129308</v>
      </c>
      <c r="BR304" s="136">
        <f t="shared" ca="1" si="389"/>
        <v>20.333576830499226</v>
      </c>
      <c r="BS304" s="136">
        <f t="shared" ca="1" si="389"/>
        <v>25.04200996914583</v>
      </c>
      <c r="BT304" s="136">
        <f t="shared" ca="1" si="389"/>
        <v>32.097328265592253</v>
      </c>
      <c r="BU304" s="136">
        <f t="shared" ca="1" si="389"/>
        <v>44.00274671457943</v>
      </c>
      <c r="BV304" s="136">
        <f t="shared" ca="1" si="389"/>
        <v>68.671502647600576</v>
      </c>
      <c r="BW304" s="136" t="e">
        <f t="shared" si="389"/>
        <v>#DIV/0!</v>
      </c>
      <c r="BX304" s="136" t="e">
        <f t="shared" si="389"/>
        <v>#DIV/0!</v>
      </c>
      <c r="BY304" s="136" t="e">
        <f t="shared" si="389"/>
        <v>#DIV/0!</v>
      </c>
      <c r="BZ304" s="62"/>
      <c r="CA304" s="80">
        <f t="shared" si="378"/>
        <v>10</v>
      </c>
      <c r="CB304" s="136">
        <f t="shared" ref="CB304:CN315" ca="1" si="390">CB259+CB289</f>
        <v>77.249894387305943</v>
      </c>
      <c r="CC304" s="136">
        <f t="shared" ca="1" si="390"/>
        <v>55.707545873218663</v>
      </c>
      <c r="CD304" s="136">
        <f t="shared" ca="1" si="390"/>
        <v>45.249798411721287</v>
      </c>
      <c r="CE304" s="136">
        <f t="shared" ca="1" si="390"/>
        <v>38.903042523935028</v>
      </c>
      <c r="CF304" s="136">
        <f t="shared" ca="1" si="390"/>
        <v>34.67195475023928</v>
      </c>
      <c r="CG304" s="136">
        <f t="shared" ca="1" si="390"/>
        <v>31.788135737754558</v>
      </c>
      <c r="CH304" s="136">
        <f t="shared" ca="1" si="390"/>
        <v>29.952661500604499</v>
      </c>
      <c r="CI304" s="136">
        <f t="shared" ca="1" si="390"/>
        <v>29.166845202804076</v>
      </c>
      <c r="CJ304" s="136">
        <f t="shared" ca="1" si="390"/>
        <v>29.85485324223048</v>
      </c>
      <c r="CK304" s="136">
        <f t="shared" ca="1" si="390"/>
        <v>33.729524701686834</v>
      </c>
      <c r="CL304" s="136" t="e">
        <f t="shared" si="390"/>
        <v>#DIV/0!</v>
      </c>
      <c r="CM304" s="136" t="e">
        <f t="shared" si="390"/>
        <v>#DIV/0!</v>
      </c>
      <c r="CN304" s="136" t="e">
        <f t="shared" si="390"/>
        <v>#DIV/0!</v>
      </c>
      <c r="CP304" s="80">
        <f t="shared" si="380"/>
        <v>10</v>
      </c>
      <c r="CQ304" s="136">
        <f t="shared" ref="CQ304:DC315" ca="1" si="391">CQ259+CQ289</f>
        <v>32.557812403766285</v>
      </c>
      <c r="CR304" s="136">
        <f t="shared" ca="1" si="391"/>
        <v>18.060804870622619</v>
      </c>
      <c r="CS304" s="136">
        <f t="shared" ca="1" si="391"/>
        <v>12.921012654127285</v>
      </c>
      <c r="CT304" s="136">
        <f t="shared" ca="1" si="391"/>
        <v>10.785342283327392</v>
      </c>
      <c r="CU304" s="136">
        <f t="shared" ca="1" si="391"/>
        <v>10.040277162151636</v>
      </c>
      <c r="CV304" s="136">
        <f t="shared" ca="1" si="391"/>
        <v>10.183333498133919</v>
      </c>
      <c r="CW304" s="136">
        <f t="shared" ca="1" si="391"/>
        <v>11.139356551188017</v>
      </c>
      <c r="CX304" s="136">
        <f t="shared" ca="1" si="391"/>
        <v>13.16559265879355</v>
      </c>
      <c r="CY304" s="136">
        <f t="shared" ca="1" si="391"/>
        <v>17.129219082121924</v>
      </c>
      <c r="CZ304" s="136">
        <f t="shared" ca="1" si="391"/>
        <v>25.969794915035401</v>
      </c>
      <c r="DA304" s="136" t="e">
        <f t="shared" si="391"/>
        <v>#DIV/0!</v>
      </c>
      <c r="DB304" s="136" t="e">
        <f t="shared" si="391"/>
        <v>#DIV/0!</v>
      </c>
      <c r="DC304" s="136" t="e">
        <f t="shared" si="391"/>
        <v>#DIV/0!</v>
      </c>
      <c r="DE304" s="80">
        <f t="shared" si="382"/>
        <v>10</v>
      </c>
      <c r="DF304" s="136">
        <f t="shared" ref="DF304:DR315" ca="1" si="392">DF259+DF289</f>
        <v>78.967390772660707</v>
      </c>
      <c r="DG304" s="136">
        <f t="shared" ca="1" si="392"/>
        <v>56.337091416966558</v>
      </c>
      <c r="DH304" s="136">
        <f t="shared" ca="1" si="392"/>
        <v>44.921150060752829</v>
      </c>
      <c r="DI304" s="136">
        <f t="shared" ca="1" si="392"/>
        <v>37.651597450674046</v>
      </c>
      <c r="DJ304" s="136">
        <f t="shared" ca="1" si="392"/>
        <v>32.449450084569378</v>
      </c>
      <c r="DK304" s="136">
        <f t="shared" ca="1" si="392"/>
        <v>28.455037536418992</v>
      </c>
      <c r="DL304" s="136">
        <f t="shared" ca="1" si="392"/>
        <v>25.248662519595282</v>
      </c>
      <c r="DM304" s="136">
        <f t="shared" ca="1" si="392"/>
        <v>22.660930002548355</v>
      </c>
      <c r="DN304" s="136">
        <f t="shared" ca="1" si="392"/>
        <v>20.960640744085062</v>
      </c>
      <c r="DO304" s="136">
        <f t="shared" ca="1" si="392"/>
        <v>22.418535977960854</v>
      </c>
      <c r="DP304" s="136" t="e">
        <f t="shared" si="392"/>
        <v>#DIV/0!</v>
      </c>
      <c r="DQ304" s="136" t="e">
        <f t="shared" si="392"/>
        <v>#DIV/0!</v>
      </c>
      <c r="DR304" s="136" t="e">
        <f t="shared" si="392"/>
        <v>#DIV/0!</v>
      </c>
      <c r="DT304" s="80">
        <f t="shared" si="384"/>
        <v>10</v>
      </c>
      <c r="DU304" s="136">
        <f t="shared" ref="DU304:EG315" ca="1" si="393">DU259+DU289</f>
        <v>45.602912196832399</v>
      </c>
      <c r="DV304" s="136">
        <f t="shared" ca="1" si="393"/>
        <v>39.544631576561294</v>
      </c>
      <c r="DW304" s="136">
        <f t="shared" ca="1" si="393"/>
        <v>35.180496865254931</v>
      </c>
      <c r="DX304" s="136">
        <f t="shared" ca="1" si="393"/>
        <v>31.9762014827703</v>
      </c>
      <c r="DY304" s="136">
        <f t="shared" ca="1" si="393"/>
        <v>29.640085772992055</v>
      </c>
      <c r="DZ304" s="136">
        <f t="shared" ca="1" si="393"/>
        <v>28.028935605713926</v>
      </c>
      <c r="EA304" s="136">
        <f t="shared" ca="1" si="393"/>
        <v>27.122749836264838</v>
      </c>
      <c r="EB304" s="136">
        <f t="shared" ca="1" si="393"/>
        <v>27.065774903378319</v>
      </c>
      <c r="EC304" s="136">
        <f t="shared" ca="1" si="393"/>
        <v>28.364190437343996</v>
      </c>
      <c r="ED304" s="136">
        <f t="shared" ca="1" si="393"/>
        <v>32.78301961807307</v>
      </c>
      <c r="EE304" s="136" t="e">
        <f t="shared" si="393"/>
        <v>#DIV/0!</v>
      </c>
      <c r="EF304" s="136" t="e">
        <f t="shared" si="393"/>
        <v>#DIV/0!</v>
      </c>
      <c r="EG304" s="136" t="e">
        <f t="shared" si="393"/>
        <v>#DIV/0!</v>
      </c>
      <c r="EI304" s="80">
        <f t="shared" si="386"/>
        <v>10</v>
      </c>
      <c r="EJ304" s="136">
        <f t="shared" ref="EJ304:EV315" ca="1" si="394">EJ259+EJ289</f>
        <v>0.91083021329274771</v>
      </c>
      <c r="EK304" s="136">
        <f t="shared" ca="1" si="394"/>
        <v>1.897890573965249</v>
      </c>
      <c r="EL304" s="136">
        <f t="shared" ca="1" si="394"/>
        <v>2.8517111076609325</v>
      </c>
      <c r="EM304" s="136">
        <f t="shared" ca="1" si="394"/>
        <v>3.8585012421626672</v>
      </c>
      <c r="EN304" s="136">
        <f t="shared" ca="1" si="394"/>
        <v>5.0084081849044146</v>
      </c>
      <c r="EO304" s="136">
        <f t="shared" ca="1" si="394"/>
        <v>6.4241333660932867</v>
      </c>
      <c r="EP304" s="136">
        <f t="shared" ca="1" si="394"/>
        <v>8.3094448868483592</v>
      </c>
      <c r="EQ304" s="136">
        <f t="shared" ca="1" si="394"/>
        <v>11.064522359367793</v>
      </c>
      <c r="ER304" s="136">
        <f t="shared" ca="1" si="394"/>
        <v>15.638556277235441</v>
      </c>
      <c r="ES304" s="136">
        <f t="shared" ca="1" si="394"/>
        <v>25.023289831421636</v>
      </c>
      <c r="ET304" s="136" t="e">
        <f t="shared" si="394"/>
        <v>#DIV/0!</v>
      </c>
      <c r="EU304" s="136" t="e">
        <f t="shared" si="394"/>
        <v>#DIV/0!</v>
      </c>
      <c r="EV304" s="136" t="e">
        <f t="shared" si="394"/>
        <v>#DIV/0!</v>
      </c>
    </row>
    <row r="305" spans="1:152">
      <c r="S305" s="25">
        <f t="shared" si="370"/>
        <v>20</v>
      </c>
      <c r="T305" s="399">
        <f t="shared" ca="1" si="371"/>
        <v>28.22972442747421</v>
      </c>
      <c r="U305" s="399">
        <f t="shared" ca="1" si="371"/>
        <v>25.803731663596562</v>
      </c>
      <c r="V305" s="399">
        <f t="shared" ca="1" si="371"/>
        <v>23.909158287024606</v>
      </c>
      <c r="W305" s="399">
        <f t="shared" ca="1" si="371"/>
        <v>22.448044427133759</v>
      </c>
      <c r="X305" s="399">
        <f t="shared" ca="1" si="371"/>
        <v>21.373872595648646</v>
      </c>
      <c r="Y305" s="399">
        <f t="shared" ca="1" si="371"/>
        <v>20.692667067744207</v>
      </c>
      <c r="Z305" s="399">
        <f t="shared" ca="1" si="371"/>
        <v>20.490453158283916</v>
      </c>
      <c r="AA305" s="399">
        <f t="shared" ca="1" si="371"/>
        <v>21.032805906224453</v>
      </c>
      <c r="AB305" s="399">
        <f t="shared" ca="1" si="371"/>
        <v>23.168892100755944</v>
      </c>
      <c r="AC305" s="399" t="e">
        <f t="shared" si="371"/>
        <v>#DIV/0!</v>
      </c>
      <c r="AD305" s="399" t="e">
        <f t="shared" si="371"/>
        <v>#DIV/0!</v>
      </c>
      <c r="AE305" s="399"/>
      <c r="AF305" s="399"/>
      <c r="AH305" s="80">
        <f t="shared" si="372"/>
        <v>20</v>
      </c>
      <c r="AI305" s="136">
        <f t="shared" ca="1" si="373"/>
        <v>-0.62918351238879566</v>
      </c>
      <c r="AJ305" s="136">
        <f t="shared" ca="1" si="373"/>
        <v>-1.395305521359699</v>
      </c>
      <c r="AK305" s="136">
        <f t="shared" ca="1" si="373"/>
        <v>-2.2087812922591112</v>
      </c>
      <c r="AL305" s="136">
        <f t="shared" ca="1" si="373"/>
        <v>-3.1303925485430497</v>
      </c>
      <c r="AM305" s="136">
        <f t="shared" ca="1" si="373"/>
        <v>-4.2463761919533205</v>
      </c>
      <c r="AN305" s="136">
        <f t="shared" ca="1" si="373"/>
        <v>-5.6997665363854217</v>
      </c>
      <c r="AO305" s="136">
        <f t="shared" ca="1" si="373"/>
        <v>-7.7648189981753646</v>
      </c>
      <c r="AP305" s="136">
        <f t="shared" ca="1" si="373"/>
        <v>-11.064522359367807</v>
      </c>
      <c r="AQ305" s="136">
        <f t="shared" ca="1" si="373"/>
        <v>-17.416269478829538</v>
      </c>
      <c r="AR305" s="136" t="e">
        <f t="shared" si="373"/>
        <v>#DIV/0!</v>
      </c>
      <c r="AS305" s="136" t="e">
        <f t="shared" si="373"/>
        <v>#DIV/0!</v>
      </c>
      <c r="AT305" s="136" t="e">
        <f t="shared" si="373"/>
        <v>#DIV/0!</v>
      </c>
      <c r="AU305" s="136" t="e">
        <f t="shared" si="373"/>
        <v>#DIV/0!</v>
      </c>
      <c r="AW305" s="80">
        <f t="shared" si="374"/>
        <v>20</v>
      </c>
      <c r="AX305" s="136">
        <f t="shared" ca="1" si="388"/>
        <v>27.600540915085418</v>
      </c>
      <c r="AY305" s="136">
        <f t="shared" ca="1" si="388"/>
        <v>24.408426142236866</v>
      </c>
      <c r="AZ305" s="136">
        <f t="shared" ca="1" si="388"/>
        <v>21.700376994765495</v>
      </c>
      <c r="BA305" s="136">
        <f t="shared" ca="1" si="388"/>
        <v>19.317651878590709</v>
      </c>
      <c r="BB305" s="136">
        <f t="shared" ca="1" si="388"/>
        <v>17.127496403695325</v>
      </c>
      <c r="BC305" s="136">
        <f t="shared" ca="1" si="388"/>
        <v>14.992900531358789</v>
      </c>
      <c r="BD305" s="136">
        <f t="shared" ca="1" si="388"/>
        <v>12.725634160108555</v>
      </c>
      <c r="BE305" s="136">
        <f t="shared" ca="1" si="388"/>
        <v>16.001252544010526</v>
      </c>
      <c r="BF305" s="136">
        <f t="shared" ca="1" si="388"/>
        <v>22.591819140140018</v>
      </c>
      <c r="BG305" s="136" t="e">
        <f t="shared" si="388"/>
        <v>#DIV/0!</v>
      </c>
      <c r="BH305" s="136" t="e">
        <f t="shared" si="388"/>
        <v>#DIV/0!</v>
      </c>
      <c r="BI305" s="136" t="e">
        <f t="shared" si="388"/>
        <v>#DIV/0!</v>
      </c>
      <c r="BJ305" s="136" t="e">
        <f t="shared" si="388"/>
        <v>#DIV/0!</v>
      </c>
      <c r="BK305" s="62"/>
      <c r="BL305" s="80">
        <f t="shared" si="376"/>
        <v>20</v>
      </c>
      <c r="BM305" s="136">
        <f t="shared" ca="1" si="389"/>
        <v>9.2277109975769065</v>
      </c>
      <c r="BN305" s="136">
        <f t="shared" ca="1" si="389"/>
        <v>10.854091468512587</v>
      </c>
      <c r="BO305" s="136">
        <f t="shared" ca="1" si="389"/>
        <v>12.758927103106473</v>
      </c>
      <c r="BP305" s="136">
        <f t="shared" ca="1" si="389"/>
        <v>15.095929882896733</v>
      </c>
      <c r="BQ305" s="136">
        <f t="shared" ca="1" si="389"/>
        <v>18.107332344631946</v>
      </c>
      <c r="BR305" s="136">
        <f t="shared" ca="1" si="389"/>
        <v>22.216627352319442</v>
      </c>
      <c r="BS305" s="136">
        <f t="shared" ca="1" si="389"/>
        <v>28.255272156459284</v>
      </c>
      <c r="BT305" s="136">
        <f t="shared" ca="1" si="389"/>
        <v>38.130297262746133</v>
      </c>
      <c r="BU305" s="136">
        <f t="shared" ca="1" si="389"/>
        <v>57.4243580977991</v>
      </c>
      <c r="BV305" s="136" t="e">
        <f t="shared" si="389"/>
        <v>#DIV/0!</v>
      </c>
      <c r="BW305" s="136" t="e">
        <f t="shared" si="389"/>
        <v>#DIV/0!</v>
      </c>
      <c r="BX305" s="136" t="e">
        <f t="shared" si="389"/>
        <v>#DIV/0!</v>
      </c>
      <c r="BY305" s="136" t="e">
        <f t="shared" si="389"/>
        <v>#DIV/0!</v>
      </c>
      <c r="BZ305" s="62"/>
      <c r="CA305" s="80">
        <f t="shared" si="378"/>
        <v>20</v>
      </c>
      <c r="CB305" s="136">
        <f t="shared" ca="1" si="390"/>
        <v>65.585984716400091</v>
      </c>
      <c r="CC305" s="136">
        <f t="shared" ca="1" si="390"/>
        <v>45.611078207861425</v>
      </c>
      <c r="CD305" s="136">
        <f t="shared" ca="1" si="390"/>
        <v>36.440915258412026</v>
      </c>
      <c r="CE305" s="136">
        <f t="shared" ca="1" si="390"/>
        <v>31.10099294434022</v>
      </c>
      <c r="CF305" s="136">
        <f t="shared" ca="1" si="390"/>
        <v>27.636390238123472</v>
      </c>
      <c r="CG305" s="136">
        <f t="shared" ca="1" si="390"/>
        <v>25.323051314332911</v>
      </c>
      <c r="CH305" s="136">
        <f t="shared" ca="1" si="390"/>
        <v>23.908998497301553</v>
      </c>
      <c r="CI305" s="136">
        <f t="shared" ca="1" si="390"/>
        <v>23.479777797568097</v>
      </c>
      <c r="CJ305" s="136">
        <f t="shared" ca="1" si="390"/>
        <v>24.776178172394157</v>
      </c>
      <c r="CK305" s="136" t="e">
        <f t="shared" si="390"/>
        <v>#DIV/0!</v>
      </c>
      <c r="CL305" s="136" t="e">
        <f t="shared" si="390"/>
        <v>#DIV/0!</v>
      </c>
      <c r="CM305" s="136" t="e">
        <f t="shared" si="390"/>
        <v>#DIV/0!</v>
      </c>
      <c r="CN305" s="136" t="e">
        <f t="shared" si="390"/>
        <v>#DIV/0!</v>
      </c>
      <c r="CP305" s="80">
        <f t="shared" si="380"/>
        <v>20</v>
      </c>
      <c r="CQ305" s="136">
        <f t="shared" ca="1" si="391"/>
        <v>37.98544380131468</v>
      </c>
      <c r="CR305" s="136">
        <f t="shared" ca="1" si="391"/>
        <v>21.202652065624562</v>
      </c>
      <c r="CS305" s="136">
        <f t="shared" ca="1" si="391"/>
        <v>14.740538263646529</v>
      </c>
      <c r="CT305" s="136">
        <f t="shared" ca="1" si="391"/>
        <v>11.783341065749511</v>
      </c>
      <c r="CU305" s="136">
        <f t="shared" ca="1" si="391"/>
        <v>10.508893834428147</v>
      </c>
      <c r="CV305" s="136">
        <f t="shared" ca="1" si="391"/>
        <v>10.330150782974126</v>
      </c>
      <c r="CW305" s="136">
        <f t="shared" ca="1" si="391"/>
        <v>11.183364337193</v>
      </c>
      <c r="CX305" s="136">
        <f t="shared" ca="1" si="391"/>
        <v>13.511494250711451</v>
      </c>
      <c r="CY305" s="136">
        <f t="shared" ca="1" si="391"/>
        <v>19.023555550467751</v>
      </c>
      <c r="CZ305" s="136" t="e">
        <f t="shared" si="391"/>
        <v>#DIV/0!</v>
      </c>
      <c r="DA305" s="136" t="e">
        <f t="shared" si="391"/>
        <v>#DIV/0!</v>
      </c>
      <c r="DB305" s="136" t="e">
        <f t="shared" si="391"/>
        <v>#DIV/0!</v>
      </c>
      <c r="DC305" s="136" t="e">
        <f t="shared" si="391"/>
        <v>#DIV/0!</v>
      </c>
      <c r="DE305" s="80">
        <f t="shared" si="382"/>
        <v>20</v>
      </c>
      <c r="DF305" s="136">
        <f t="shared" ca="1" si="392"/>
        <v>68.479094303662436</v>
      </c>
      <c r="DG305" s="136">
        <f t="shared" ca="1" si="392"/>
        <v>47.824891932468361</v>
      </c>
      <c r="DH305" s="136">
        <f t="shared" ca="1" si="392"/>
        <v>38.020096999651791</v>
      </c>
      <c r="DI305" s="136">
        <f t="shared" ca="1" si="392"/>
        <v>32.067317015806381</v>
      </c>
      <c r="DJ305" s="136">
        <f t="shared" ca="1" si="392"/>
        <v>27.992165554236806</v>
      </c>
      <c r="DK305" s="136">
        <f t="shared" ca="1" si="392"/>
        <v>25.070806319123236</v>
      </c>
      <c r="DL305" s="136">
        <f t="shared" ca="1" si="392"/>
        <v>23.131324005960092</v>
      </c>
      <c r="DM305" s="136">
        <f t="shared" ca="1" si="392"/>
        <v>22.660930002548351</v>
      </c>
      <c r="DN305" s="136">
        <f t="shared" ca="1" si="392"/>
        <v>25.94952822536667</v>
      </c>
      <c r="DO305" s="136" t="e">
        <f t="shared" si="392"/>
        <v>#DIV/0!</v>
      </c>
      <c r="DP305" s="136" t="e">
        <f t="shared" si="392"/>
        <v>#DIV/0!</v>
      </c>
      <c r="DQ305" s="136" t="e">
        <f t="shared" si="392"/>
        <v>#DIV/0!</v>
      </c>
      <c r="DR305" s="136" t="e">
        <f t="shared" si="392"/>
        <v>#DIV/0!</v>
      </c>
      <c r="DT305" s="80">
        <f t="shared" si="384"/>
        <v>20</v>
      </c>
      <c r="DU305" s="136">
        <f t="shared" ca="1" si="393"/>
        <v>28.22972442747421</v>
      </c>
      <c r="DV305" s="136">
        <f t="shared" ca="1" si="393"/>
        <v>25.803731663596562</v>
      </c>
      <c r="DW305" s="136">
        <f t="shared" ca="1" si="393"/>
        <v>23.909158287024606</v>
      </c>
      <c r="DX305" s="136">
        <f t="shared" ca="1" si="393"/>
        <v>22.448044427133759</v>
      </c>
      <c r="DY305" s="136">
        <f t="shared" ca="1" si="393"/>
        <v>21.373872595648646</v>
      </c>
      <c r="DZ305" s="136">
        <f t="shared" ca="1" si="393"/>
        <v>20.692667067744207</v>
      </c>
      <c r="EA305" s="136">
        <f t="shared" ca="1" si="393"/>
        <v>20.490453158283916</v>
      </c>
      <c r="EB305" s="136">
        <f t="shared" ca="1" si="393"/>
        <v>21.032805906224453</v>
      </c>
      <c r="EC305" s="136">
        <f t="shared" ca="1" si="393"/>
        <v>23.168892100755944</v>
      </c>
      <c r="ED305" s="136" t="e">
        <f t="shared" si="393"/>
        <v>#DIV/0!</v>
      </c>
      <c r="EE305" s="136" t="e">
        <f t="shared" si="393"/>
        <v>#DIV/0!</v>
      </c>
      <c r="EF305" s="136" t="e">
        <f t="shared" si="393"/>
        <v>#DIV/0!</v>
      </c>
      <c r="EG305" s="136" t="e">
        <f t="shared" si="393"/>
        <v>#DIV/0!</v>
      </c>
      <c r="EI305" s="80">
        <f t="shared" si="386"/>
        <v>20</v>
      </c>
      <c r="EJ305" s="136">
        <f t="shared" ca="1" si="394"/>
        <v>0.62918351238879566</v>
      </c>
      <c r="EK305" s="136">
        <f t="shared" ca="1" si="394"/>
        <v>1.395305521359699</v>
      </c>
      <c r="EL305" s="136">
        <f t="shared" ca="1" si="394"/>
        <v>2.2087812922591112</v>
      </c>
      <c r="EM305" s="136">
        <f t="shared" ca="1" si="394"/>
        <v>3.1303925485430497</v>
      </c>
      <c r="EN305" s="136">
        <f t="shared" ca="1" si="394"/>
        <v>4.2463761919533205</v>
      </c>
      <c r="EO305" s="136">
        <f t="shared" ca="1" si="394"/>
        <v>5.6997665363854217</v>
      </c>
      <c r="EP305" s="136">
        <f t="shared" ca="1" si="394"/>
        <v>7.7648189981753646</v>
      </c>
      <c r="EQ305" s="136">
        <f t="shared" ca="1" si="394"/>
        <v>11.064522359367807</v>
      </c>
      <c r="ER305" s="136">
        <f t="shared" ca="1" si="394"/>
        <v>17.416269478829538</v>
      </c>
      <c r="ES305" s="136" t="e">
        <f t="shared" si="394"/>
        <v>#DIV/0!</v>
      </c>
      <c r="ET305" s="136" t="e">
        <f t="shared" si="394"/>
        <v>#DIV/0!</v>
      </c>
      <c r="EU305" s="136" t="e">
        <f t="shared" si="394"/>
        <v>#DIV/0!</v>
      </c>
      <c r="EV305" s="136" t="e">
        <f t="shared" si="394"/>
        <v>#DIV/0!</v>
      </c>
    </row>
    <row r="306" spans="1:152">
      <c r="S306" s="25">
        <f t="shared" si="370"/>
        <v>25</v>
      </c>
      <c r="T306" s="399">
        <f t="shared" ca="1" si="371"/>
        <v>23.727185841608577</v>
      </c>
      <c r="U306" s="399">
        <f t="shared" ca="1" si="371"/>
        <v>21.968365015431356</v>
      </c>
      <c r="V306" s="399">
        <f t="shared" ca="1" si="371"/>
        <v>20.606231157124501</v>
      </c>
      <c r="W306" s="399">
        <f t="shared" ca="1" si="371"/>
        <v>19.550272884774053</v>
      </c>
      <c r="X306" s="399">
        <f t="shared" ca="1" si="371"/>
        <v>18.790475277812369</v>
      </c>
      <c r="Y306" s="399">
        <f t="shared" ca="1" si="371"/>
        <v>18.361730766596025</v>
      </c>
      <c r="Z306" s="399">
        <f t="shared" ca="1" si="371"/>
        <v>18.385485231615863</v>
      </c>
      <c r="AA306" s="399">
        <f t="shared" ca="1" si="371"/>
        <v>17.924055490660354</v>
      </c>
      <c r="AB306" s="399" t="e">
        <f t="shared" si="371"/>
        <v>#DIV/0!</v>
      </c>
      <c r="AC306" s="399" t="e">
        <f t="shared" si="371"/>
        <v>#DIV/0!</v>
      </c>
      <c r="AD306" s="399" t="e">
        <f t="shared" si="371"/>
        <v>#DIV/0!</v>
      </c>
      <c r="AE306" s="399"/>
      <c r="AF306" s="399"/>
      <c r="AH306" s="80">
        <f t="shared" si="372"/>
        <v>25</v>
      </c>
      <c r="AI306" s="136">
        <f t="shared" ca="1" si="373"/>
        <v>-0.56160919562625367</v>
      </c>
      <c r="AJ306" s="136">
        <f t="shared" ca="1" si="373"/>
        <v>-1.2684334941253752</v>
      </c>
      <c r="AK306" s="136">
        <f t="shared" ca="1" si="373"/>
        <v>-2.0498495971609465</v>
      </c>
      <c r="AL306" s="136">
        <f t="shared" ca="1" si="373"/>
        <v>-2.960435738709343</v>
      </c>
      <c r="AM306" s="136">
        <f t="shared" ca="1" si="373"/>
        <v>-4.0972150992854459</v>
      </c>
      <c r="AN306" s="136">
        <f t="shared" ca="1" si="373"/>
        <v>-5.6292595816996132</v>
      </c>
      <c r="AO306" s="136">
        <f t="shared" ca="1" si="373"/>
        <v>-7.9047289515599886</v>
      </c>
      <c r="AP306" s="136">
        <f t="shared" ca="1" si="373"/>
        <v>-13.233123164775602</v>
      </c>
      <c r="AQ306" s="136" t="e">
        <f t="shared" si="373"/>
        <v>#DIV/0!</v>
      </c>
      <c r="AR306" s="136" t="e">
        <f t="shared" si="373"/>
        <v>#DIV/0!</v>
      </c>
      <c r="AS306" s="136" t="e">
        <f t="shared" si="373"/>
        <v>#DIV/0!</v>
      </c>
      <c r="AT306" s="136" t="e">
        <f t="shared" si="373"/>
        <v>#DIV/0!</v>
      </c>
      <c r="AU306" s="136" t="e">
        <f t="shared" si="373"/>
        <v>#DIV/0!</v>
      </c>
      <c r="AW306" s="80">
        <f t="shared" si="374"/>
        <v>25</v>
      </c>
      <c r="AX306" s="136">
        <f t="shared" ca="1" si="388"/>
        <v>23.16557664598232</v>
      </c>
      <c r="AY306" s="136">
        <f t="shared" ca="1" si="388"/>
        <v>20.699931521305981</v>
      </c>
      <c r="AZ306" s="136">
        <f t="shared" ca="1" si="388"/>
        <v>18.556381559963551</v>
      </c>
      <c r="BA306" s="136">
        <f t="shared" ca="1" si="388"/>
        <v>16.58983714606471</v>
      </c>
      <c r="BB306" s="136">
        <f t="shared" ca="1" si="388"/>
        <v>14.69326017852692</v>
      </c>
      <c r="BC306" s="136">
        <f t="shared" ca="1" si="388"/>
        <v>12.732471184896413</v>
      </c>
      <c r="BD306" s="136">
        <f t="shared" ca="1" si="388"/>
        <v>15.403321680778832</v>
      </c>
      <c r="BE306" s="136">
        <f t="shared" ca="1" si="388"/>
        <v>22.701577456596603</v>
      </c>
      <c r="BF306" s="136" t="e">
        <f t="shared" si="388"/>
        <v>#DIV/0!</v>
      </c>
      <c r="BG306" s="136" t="e">
        <f t="shared" si="388"/>
        <v>#DIV/0!</v>
      </c>
      <c r="BH306" s="136" t="e">
        <f t="shared" si="388"/>
        <v>#DIV/0!</v>
      </c>
      <c r="BI306" s="136" t="e">
        <f t="shared" si="388"/>
        <v>#DIV/0!</v>
      </c>
      <c r="BJ306" s="136" t="e">
        <f t="shared" si="388"/>
        <v>#DIV/0!</v>
      </c>
      <c r="BK306" s="62"/>
      <c r="BL306" s="80">
        <f t="shared" si="376"/>
        <v>25</v>
      </c>
      <c r="BM306" s="136">
        <f t="shared" ca="1" si="389"/>
        <v>9.6914938510753466</v>
      </c>
      <c r="BN306" s="136">
        <f t="shared" ca="1" si="389"/>
        <v>11.361042746344651</v>
      </c>
      <c r="BO306" s="136">
        <f t="shared" ca="1" si="389"/>
        <v>13.394435342509276</v>
      </c>
      <c r="BP306" s="136">
        <f t="shared" ca="1" si="389"/>
        <v>15.927858118671043</v>
      </c>
      <c r="BQ306" s="136">
        <f t="shared" ca="1" si="389"/>
        <v>19.277483321407011</v>
      </c>
      <c r="BR306" s="136">
        <f t="shared" ca="1" si="389"/>
        <v>23.990990348295639</v>
      </c>
      <c r="BS306" s="136">
        <f t="shared" ca="1" si="389"/>
        <v>31.212779583898808</v>
      </c>
      <c r="BT306" s="136">
        <f t="shared" ca="1" si="389"/>
        <v>49.167823786147807</v>
      </c>
      <c r="BU306" s="136" t="e">
        <f t="shared" si="389"/>
        <v>#DIV/0!</v>
      </c>
      <c r="BV306" s="136" t="e">
        <f t="shared" si="389"/>
        <v>#DIV/0!</v>
      </c>
      <c r="BW306" s="136" t="e">
        <f t="shared" si="389"/>
        <v>#DIV/0!</v>
      </c>
      <c r="BX306" s="136" t="e">
        <f t="shared" si="389"/>
        <v>#DIV/0!</v>
      </c>
      <c r="BY306" s="136" t="e">
        <f t="shared" si="389"/>
        <v>#DIV/0!</v>
      </c>
      <c r="BZ306" s="62"/>
      <c r="CA306" s="80">
        <f t="shared" si="378"/>
        <v>25</v>
      </c>
      <c r="CB306" s="136">
        <f t="shared" ca="1" si="390"/>
        <v>62.77885702479535</v>
      </c>
      <c r="CC306" s="136">
        <f t="shared" ca="1" si="390"/>
        <v>43.000523697092774</v>
      </c>
      <c r="CD306" s="136">
        <f t="shared" ca="1" si="390"/>
        <v>34.030425082708007</v>
      </c>
      <c r="CE306" s="136">
        <f t="shared" ca="1" si="390"/>
        <v>28.859096578131645</v>
      </c>
      <c r="CF306" s="136">
        <f t="shared" ca="1" si="390"/>
        <v>25.529808578150771</v>
      </c>
      <c r="CG306" s="136">
        <f t="shared" ca="1" si="390"/>
        <v>23.323224462343727</v>
      </c>
      <c r="CH306" s="136">
        <f t="shared" ca="1" si="390"/>
        <v>22.00558680611298</v>
      </c>
      <c r="CI306" s="136">
        <f t="shared" ca="1" si="390"/>
        <v>20.434727533486186</v>
      </c>
      <c r="CJ306" s="136" t="e">
        <f t="shared" si="390"/>
        <v>#DIV/0!</v>
      </c>
      <c r="CK306" s="136" t="e">
        <f t="shared" si="390"/>
        <v>#DIV/0!</v>
      </c>
      <c r="CL306" s="136" t="e">
        <f t="shared" si="390"/>
        <v>#DIV/0!</v>
      </c>
      <c r="CM306" s="136" t="e">
        <f t="shared" si="390"/>
        <v>#DIV/0!</v>
      </c>
      <c r="CN306" s="136" t="e">
        <f t="shared" si="390"/>
        <v>#DIV/0!</v>
      </c>
      <c r="CP306" s="80">
        <f t="shared" si="380"/>
        <v>25</v>
      </c>
      <c r="CQ306" s="136">
        <f t="shared" ca="1" si="391"/>
        <v>39.613280378813023</v>
      </c>
      <c r="CR306" s="136">
        <f t="shared" ca="1" si="391"/>
        <v>22.30059217578679</v>
      </c>
      <c r="CS306" s="136">
        <f t="shared" ca="1" si="391"/>
        <v>15.474043522744456</v>
      </c>
      <c r="CT306" s="136">
        <f t="shared" ca="1" si="391"/>
        <v>12.269259432066935</v>
      </c>
      <c r="CU306" s="136">
        <f t="shared" ca="1" si="391"/>
        <v>10.836548399623846</v>
      </c>
      <c r="CV306" s="136">
        <f t="shared" ca="1" si="391"/>
        <v>10.590753277447316</v>
      </c>
      <c r="CW306" s="136">
        <f t="shared" ca="1" si="391"/>
        <v>11.524830526057103</v>
      </c>
      <c r="CX306" s="136">
        <f t="shared" ca="1" si="391"/>
        <v>15.743795207601433</v>
      </c>
      <c r="CY306" s="136" t="e">
        <f t="shared" si="391"/>
        <v>#DIV/0!</v>
      </c>
      <c r="CZ306" s="136" t="e">
        <f t="shared" si="391"/>
        <v>#DIV/0!</v>
      </c>
      <c r="DA306" s="136" t="e">
        <f t="shared" si="391"/>
        <v>#DIV/0!</v>
      </c>
      <c r="DB306" s="136" t="e">
        <f t="shared" si="391"/>
        <v>#DIV/0!</v>
      </c>
      <c r="DC306" s="136" t="e">
        <f t="shared" si="391"/>
        <v>#DIV/0!</v>
      </c>
      <c r="DE306" s="80">
        <f t="shared" si="382"/>
        <v>25</v>
      </c>
      <c r="DF306" s="136">
        <f t="shared" ca="1" si="392"/>
        <v>66.134424099946017</v>
      </c>
      <c r="DG306" s="136">
        <f t="shared" ca="1" si="392"/>
        <v>45.847904537724951</v>
      </c>
      <c r="DH306" s="136">
        <f t="shared" ca="1" si="392"/>
        <v>36.415403742919182</v>
      </c>
      <c r="DI306" s="136">
        <f t="shared" ca="1" si="392"/>
        <v>30.820851693376611</v>
      </c>
      <c r="DJ306" s="136">
        <f t="shared" ca="1" si="392"/>
        <v>27.133323761161478</v>
      </c>
      <c r="DK306" s="136">
        <f t="shared" ca="1" si="392"/>
        <v>24.717777483058217</v>
      </c>
      <c r="DL306" s="136">
        <f t="shared" ca="1" si="392"/>
        <v>23.634854030681549</v>
      </c>
      <c r="DM306" s="136">
        <f t="shared" ca="1" si="392"/>
        <v>26.565783476090576</v>
      </c>
      <c r="DN306" s="136" t="e">
        <f t="shared" si="392"/>
        <v>#DIV/0!</v>
      </c>
      <c r="DO306" s="136" t="e">
        <f t="shared" si="392"/>
        <v>#DIV/0!</v>
      </c>
      <c r="DP306" s="136" t="e">
        <f t="shared" si="392"/>
        <v>#DIV/0!</v>
      </c>
      <c r="DQ306" s="136" t="e">
        <f t="shared" si="392"/>
        <v>#DIV/0!</v>
      </c>
      <c r="DR306" s="136" t="e">
        <f t="shared" si="392"/>
        <v>#DIV/0!</v>
      </c>
      <c r="DT306" s="80">
        <f t="shared" si="384"/>
        <v>25</v>
      </c>
      <c r="DU306" s="136">
        <f t="shared" ca="1" si="393"/>
        <v>23.727185841608577</v>
      </c>
      <c r="DV306" s="136">
        <f t="shared" ca="1" si="393"/>
        <v>21.968365015431356</v>
      </c>
      <c r="DW306" s="136">
        <f t="shared" ca="1" si="393"/>
        <v>20.606231157124501</v>
      </c>
      <c r="DX306" s="136">
        <f t="shared" ca="1" si="393"/>
        <v>19.550272884774053</v>
      </c>
      <c r="DY306" s="136">
        <f t="shared" ca="1" si="393"/>
        <v>18.790475277812369</v>
      </c>
      <c r="DZ306" s="136">
        <f t="shared" ca="1" si="393"/>
        <v>18.361730766596025</v>
      </c>
      <c r="EA306" s="136">
        <f t="shared" ca="1" si="393"/>
        <v>18.385485231615863</v>
      </c>
      <c r="EB306" s="136">
        <f t="shared" ca="1" si="393"/>
        <v>17.924055490660354</v>
      </c>
      <c r="EC306" s="136" t="e">
        <f t="shared" si="393"/>
        <v>#DIV/0!</v>
      </c>
      <c r="ED306" s="136" t="e">
        <f t="shared" si="393"/>
        <v>#DIV/0!</v>
      </c>
      <c r="EE306" s="136" t="e">
        <f t="shared" si="393"/>
        <v>#DIV/0!</v>
      </c>
      <c r="EF306" s="136" t="e">
        <f t="shared" si="393"/>
        <v>#DIV/0!</v>
      </c>
      <c r="EG306" s="136" t="e">
        <f t="shared" si="393"/>
        <v>#DIV/0!</v>
      </c>
      <c r="EI306" s="80">
        <f t="shared" si="386"/>
        <v>25</v>
      </c>
      <c r="EJ306" s="136">
        <f t="shared" ca="1" si="394"/>
        <v>0.56160919562625367</v>
      </c>
      <c r="EK306" s="136">
        <f t="shared" ca="1" si="394"/>
        <v>1.2684334941253752</v>
      </c>
      <c r="EL306" s="136">
        <f t="shared" ca="1" si="394"/>
        <v>2.0498495971609465</v>
      </c>
      <c r="EM306" s="136">
        <f t="shared" ca="1" si="394"/>
        <v>2.960435738709343</v>
      </c>
      <c r="EN306" s="136">
        <f t="shared" ca="1" si="394"/>
        <v>4.0972150992854459</v>
      </c>
      <c r="EO306" s="136">
        <f t="shared" ca="1" si="394"/>
        <v>5.6292595816996132</v>
      </c>
      <c r="EP306" s="136">
        <f t="shared" ca="1" si="394"/>
        <v>7.9047289515599886</v>
      </c>
      <c r="EQ306" s="136">
        <f t="shared" ca="1" si="394"/>
        <v>13.233123164775602</v>
      </c>
      <c r="ER306" s="136" t="e">
        <f t="shared" si="394"/>
        <v>#DIV/0!</v>
      </c>
      <c r="ES306" s="136" t="e">
        <f t="shared" si="394"/>
        <v>#DIV/0!</v>
      </c>
      <c r="ET306" s="136" t="e">
        <f t="shared" si="394"/>
        <v>#DIV/0!</v>
      </c>
      <c r="EU306" s="136" t="e">
        <f t="shared" si="394"/>
        <v>#DIV/0!</v>
      </c>
      <c r="EV306" s="136" t="e">
        <f t="shared" si="394"/>
        <v>#DIV/0!</v>
      </c>
    </row>
    <row r="307" spans="1:152">
      <c r="S307" s="25">
        <f t="shared" si="370"/>
        <v>30</v>
      </c>
      <c r="T307" s="399">
        <f t="shared" ca="1" si="371"/>
        <v>20.442661836124479</v>
      </c>
      <c r="U307" s="399">
        <f t="shared" ca="1" si="371"/>
        <v>19.153374502573069</v>
      </c>
      <c r="V307" s="399">
        <f t="shared" ca="1" si="371"/>
        <v>18.11847503455266</v>
      </c>
      <c r="W307" s="399">
        <f t="shared" ca="1" si="371"/>
        <v>17.31973687949904</v>
      </c>
      <c r="X307" s="399">
        <f t="shared" ca="1" si="371"/>
        <v>16.767042851685567</v>
      </c>
      <c r="Y307" s="399">
        <f t="shared" ca="1" si="371"/>
        <v>16.516860815934024</v>
      </c>
      <c r="Z307" s="399">
        <f t="shared" ca="1" si="371"/>
        <v>16.736920064419344</v>
      </c>
      <c r="AA307" s="399" t="e">
        <f t="shared" ca="1" si="371"/>
        <v>#DIV/0!</v>
      </c>
      <c r="AB307" s="399" t="e">
        <f t="shared" si="371"/>
        <v>#DIV/0!</v>
      </c>
      <c r="AC307" s="399" t="e">
        <f t="shared" si="371"/>
        <v>#DIV/0!</v>
      </c>
      <c r="AD307" s="399" t="e">
        <f t="shared" si="371"/>
        <v>#DIV/0!</v>
      </c>
      <c r="AE307" s="399"/>
      <c r="AF307" s="399"/>
      <c r="AH307" s="80">
        <f t="shared" si="372"/>
        <v>30</v>
      </c>
      <c r="AI307" s="136">
        <f t="shared" ca="1" si="373"/>
        <v>-0.5153561510472251</v>
      </c>
      <c r="AJ307" s="136">
        <f t="shared" ca="1" si="373"/>
        <v>-1.185938076373688</v>
      </c>
      <c r="AK307" s="136">
        <f t="shared" ca="1" si="373"/>
        <v>-1.9455958193132901</v>
      </c>
      <c r="AL307" s="136">
        <f t="shared" ca="1" si="373"/>
        <v>-2.8605007755384797</v>
      </c>
      <c r="AM307" s="136">
        <f t="shared" ca="1" si="373"/>
        <v>-4.0414086915770149</v>
      </c>
      <c r="AN307" s="136">
        <f t="shared" ca="1" si="373"/>
        <v>-5.6997665363854217</v>
      </c>
      <c r="AO307" s="136">
        <f t="shared" ca="1" si="373"/>
        <v>-8.3236599267507216</v>
      </c>
      <c r="AP307" s="136" t="e">
        <f t="shared" ca="1" si="373"/>
        <v>#DIV/0!</v>
      </c>
      <c r="AQ307" s="136" t="e">
        <f t="shared" si="373"/>
        <v>#DIV/0!</v>
      </c>
      <c r="AR307" s="136" t="e">
        <f t="shared" si="373"/>
        <v>#DIV/0!</v>
      </c>
      <c r="AS307" s="136" t="e">
        <f t="shared" si="373"/>
        <v>#DIV/0!</v>
      </c>
      <c r="AT307" s="136" t="e">
        <f t="shared" si="373"/>
        <v>#DIV/0!</v>
      </c>
      <c r="AU307" s="136" t="e">
        <f t="shared" si="373"/>
        <v>#DIV/0!</v>
      </c>
      <c r="AW307" s="80">
        <f t="shared" si="374"/>
        <v>30</v>
      </c>
      <c r="AX307" s="136">
        <f t="shared" ca="1" si="388"/>
        <v>19.927305685077254</v>
      </c>
      <c r="AY307" s="136">
        <f t="shared" ca="1" si="388"/>
        <v>17.967436426199377</v>
      </c>
      <c r="AZ307" s="136">
        <f t="shared" ca="1" si="388"/>
        <v>16.172879215239373</v>
      </c>
      <c r="BA307" s="136">
        <f t="shared" ca="1" si="388"/>
        <v>14.45923610396056</v>
      </c>
      <c r="BB307" s="136">
        <f t="shared" ca="1" si="388"/>
        <v>12.725634160108559</v>
      </c>
      <c r="BC307" s="136">
        <f t="shared" ca="1" si="388"/>
        <v>14.992900531358789</v>
      </c>
      <c r="BD307" s="136">
        <f t="shared" ca="1" si="388"/>
        <v>18.845489034417703</v>
      </c>
      <c r="BE307" s="136" t="e">
        <f t="shared" ca="1" si="388"/>
        <v>#DIV/0!</v>
      </c>
      <c r="BF307" s="136" t="e">
        <f t="shared" si="388"/>
        <v>#DIV/0!</v>
      </c>
      <c r="BG307" s="136" t="e">
        <f t="shared" si="388"/>
        <v>#DIV/0!</v>
      </c>
      <c r="BH307" s="136" t="e">
        <f t="shared" si="388"/>
        <v>#DIV/0!</v>
      </c>
      <c r="BI307" s="136" t="e">
        <f t="shared" si="388"/>
        <v>#DIV/0!</v>
      </c>
      <c r="BJ307" s="136" t="e">
        <f t="shared" si="388"/>
        <v>#DIV/0!</v>
      </c>
      <c r="BK307" s="62"/>
      <c r="BL307" s="80">
        <f t="shared" si="376"/>
        <v>30</v>
      </c>
      <c r="BM307" s="136">
        <f t="shared" ca="1" si="389"/>
        <v>10.238243446126063</v>
      </c>
      <c r="BN307" s="136">
        <f t="shared" ca="1" si="389"/>
        <v>12.003893625324832</v>
      </c>
      <c r="BO307" s="136">
        <f t="shared" ca="1" si="389"/>
        <v>14.180455550962639</v>
      </c>
      <c r="BP307" s="136">
        <f t="shared" ca="1" si="389"/>
        <v>16.987323965193646</v>
      </c>
      <c r="BQ307" s="136">
        <f t="shared" ca="1" si="389"/>
        <v>20.808451543262585</v>
      </c>
      <c r="BR307" s="136">
        <f t="shared" ca="1" si="389"/>
        <v>26.392433604129629</v>
      </c>
      <c r="BS307" s="136">
        <f t="shared" ca="1" si="389"/>
        <v>35.492808887919146</v>
      </c>
      <c r="BT307" s="136" t="e">
        <f t="shared" ca="1" si="389"/>
        <v>#DIV/0!</v>
      </c>
      <c r="BU307" s="136" t="e">
        <f t="shared" si="389"/>
        <v>#DIV/0!</v>
      </c>
      <c r="BV307" s="136" t="e">
        <f t="shared" si="389"/>
        <v>#DIV/0!</v>
      </c>
      <c r="BW307" s="136" t="e">
        <f t="shared" si="389"/>
        <v>#DIV/0!</v>
      </c>
      <c r="BX307" s="136" t="e">
        <f t="shared" si="389"/>
        <v>#DIV/0!</v>
      </c>
      <c r="BY307" s="136" t="e">
        <f t="shared" si="389"/>
        <v>#DIV/0!</v>
      </c>
      <c r="BZ307" s="62"/>
      <c r="CA307" s="80">
        <f t="shared" si="378"/>
        <v>30</v>
      </c>
      <c r="CB307" s="136">
        <f t="shared" ca="1" si="390"/>
        <v>60.790424222563416</v>
      </c>
      <c r="CC307" s="136">
        <f t="shared" ca="1" si="390"/>
        <v>41.147263436899294</v>
      </c>
      <c r="CD307" s="136">
        <f t="shared" ca="1" si="390"/>
        <v>32.273013135056758</v>
      </c>
      <c r="CE307" s="136">
        <f t="shared" ca="1" si="390"/>
        <v>27.179879060198083</v>
      </c>
      <c r="CF307" s="136">
        <f t="shared" ca="1" si="390"/>
        <v>23.910304112855776</v>
      </c>
      <c r="CG307" s="136">
        <f t="shared" ca="1" si="390"/>
        <v>21.749973019688028</v>
      </c>
      <c r="CH307" s="136">
        <f t="shared" ca="1" si="390"/>
        <v>20.494249555472503</v>
      </c>
      <c r="CI307" s="136" t="e">
        <f t="shared" ca="1" si="390"/>
        <v>#DIV/0!</v>
      </c>
      <c r="CJ307" s="136" t="e">
        <f t="shared" si="390"/>
        <v>#DIV/0!</v>
      </c>
      <c r="CK307" s="136" t="e">
        <f t="shared" si="390"/>
        <v>#DIV/0!</v>
      </c>
      <c r="CL307" s="136" t="e">
        <f t="shared" si="390"/>
        <v>#DIV/0!</v>
      </c>
      <c r="CM307" s="136" t="e">
        <f t="shared" si="390"/>
        <v>#DIV/0!</v>
      </c>
      <c r="CN307" s="136" t="e">
        <f t="shared" si="390"/>
        <v>#DIV/0!</v>
      </c>
      <c r="CP307" s="80">
        <f t="shared" si="380"/>
        <v>30</v>
      </c>
      <c r="CQ307" s="136">
        <f t="shared" ca="1" si="391"/>
        <v>40.863118537486159</v>
      </c>
      <c r="CR307" s="136">
        <f t="shared" ca="1" si="391"/>
        <v>23.17982701069991</v>
      </c>
      <c r="CS307" s="136">
        <f t="shared" ca="1" si="391"/>
        <v>16.100133919817385</v>
      </c>
      <c r="CT307" s="136">
        <f t="shared" ca="1" si="391"/>
        <v>12.720642956237525</v>
      </c>
      <c r="CU307" s="136">
        <f t="shared" ca="1" si="391"/>
        <v>11.184669952747226</v>
      </c>
      <c r="CV307" s="136">
        <f t="shared" ca="1" si="391"/>
        <v>10.932878740139428</v>
      </c>
      <c r="CW307" s="136">
        <f t="shared" ca="1" si="391"/>
        <v>12.080989417803881</v>
      </c>
      <c r="CX307" s="136" t="e">
        <f t="shared" ca="1" si="391"/>
        <v>#DIV/0!</v>
      </c>
      <c r="CY307" s="136" t="e">
        <f t="shared" si="391"/>
        <v>#DIV/0!</v>
      </c>
      <c r="CZ307" s="136" t="e">
        <f t="shared" si="391"/>
        <v>#DIV/0!</v>
      </c>
      <c r="DA307" s="136" t="e">
        <f t="shared" si="391"/>
        <v>#DIV/0!</v>
      </c>
      <c r="DB307" s="136" t="e">
        <f t="shared" si="391"/>
        <v>#DIV/0!</v>
      </c>
      <c r="DC307" s="136" t="e">
        <f t="shared" si="391"/>
        <v>#DIV/0!</v>
      </c>
      <c r="DE307" s="80">
        <f t="shared" si="382"/>
        <v>30</v>
      </c>
      <c r="DF307" s="136">
        <f t="shared" ca="1" si="392"/>
        <v>64.590207730848718</v>
      </c>
      <c r="DG307" s="136">
        <f t="shared" ca="1" si="392"/>
        <v>44.596504939958734</v>
      </c>
      <c r="DH307" s="136">
        <f t="shared" ca="1" si="392"/>
        <v>35.434738748489906</v>
      </c>
      <c r="DI307" s="136">
        <f t="shared" ca="1" si="392"/>
        <v>30.147196830951923</v>
      </c>
      <c r="DJ307" s="136">
        <f t="shared" ca="1" si="392"/>
        <v>26.855969869470172</v>
      </c>
      <c r="DK307" s="136">
        <f t="shared" ca="1" si="392"/>
        <v>25.070806319123236</v>
      </c>
      <c r="DL307" s="136">
        <f t="shared" ca="1" si="392"/>
        <v>25.269229873227772</v>
      </c>
      <c r="DM307" s="136" t="e">
        <f t="shared" ca="1" si="392"/>
        <v>#DIV/0!</v>
      </c>
      <c r="DN307" s="136" t="e">
        <f t="shared" si="392"/>
        <v>#DIV/0!</v>
      </c>
      <c r="DO307" s="136" t="e">
        <f t="shared" si="392"/>
        <v>#DIV/0!</v>
      </c>
      <c r="DP307" s="136" t="e">
        <f t="shared" si="392"/>
        <v>#DIV/0!</v>
      </c>
      <c r="DQ307" s="136" t="e">
        <f t="shared" si="392"/>
        <v>#DIV/0!</v>
      </c>
      <c r="DR307" s="136" t="e">
        <f t="shared" si="392"/>
        <v>#DIV/0!</v>
      </c>
      <c r="DT307" s="80">
        <f t="shared" si="384"/>
        <v>30</v>
      </c>
      <c r="DU307" s="136">
        <f t="shared" ca="1" si="393"/>
        <v>20.442661836124479</v>
      </c>
      <c r="DV307" s="136">
        <f t="shared" ca="1" si="393"/>
        <v>19.153374502573069</v>
      </c>
      <c r="DW307" s="136">
        <f t="shared" ca="1" si="393"/>
        <v>18.11847503455266</v>
      </c>
      <c r="DX307" s="136">
        <f t="shared" ca="1" si="393"/>
        <v>17.31973687949904</v>
      </c>
      <c r="DY307" s="136">
        <f t="shared" ca="1" si="393"/>
        <v>16.767042851685567</v>
      </c>
      <c r="DZ307" s="136">
        <f t="shared" ca="1" si="393"/>
        <v>16.516860815934024</v>
      </c>
      <c r="EA307" s="136">
        <f t="shared" ca="1" si="393"/>
        <v>16.736920064419344</v>
      </c>
      <c r="EB307" s="136" t="e">
        <f t="shared" ca="1" si="393"/>
        <v>#DIV/0!</v>
      </c>
      <c r="EC307" s="136" t="e">
        <f t="shared" si="393"/>
        <v>#DIV/0!</v>
      </c>
      <c r="ED307" s="136" t="e">
        <f t="shared" si="393"/>
        <v>#DIV/0!</v>
      </c>
      <c r="EE307" s="136" t="e">
        <f t="shared" si="393"/>
        <v>#DIV/0!</v>
      </c>
      <c r="EF307" s="136" t="e">
        <f t="shared" si="393"/>
        <v>#DIV/0!</v>
      </c>
      <c r="EG307" s="136" t="e">
        <f t="shared" si="393"/>
        <v>#DIV/0!</v>
      </c>
      <c r="EI307" s="80">
        <f t="shared" si="386"/>
        <v>30</v>
      </c>
      <c r="EJ307" s="136">
        <f t="shared" ca="1" si="394"/>
        <v>0.5153561510472251</v>
      </c>
      <c r="EK307" s="136">
        <f t="shared" ca="1" si="394"/>
        <v>1.185938076373688</v>
      </c>
      <c r="EL307" s="136">
        <f t="shared" ca="1" si="394"/>
        <v>1.9455958193132901</v>
      </c>
      <c r="EM307" s="136">
        <f t="shared" ca="1" si="394"/>
        <v>2.8605007755384797</v>
      </c>
      <c r="EN307" s="136">
        <f t="shared" ca="1" si="394"/>
        <v>4.0414086915770149</v>
      </c>
      <c r="EO307" s="136">
        <f t="shared" ca="1" si="394"/>
        <v>5.6997665363854217</v>
      </c>
      <c r="EP307" s="136">
        <f t="shared" ca="1" si="394"/>
        <v>8.3236599267507216</v>
      </c>
      <c r="EQ307" s="136" t="e">
        <f t="shared" ca="1" si="394"/>
        <v>#DIV/0!</v>
      </c>
      <c r="ER307" s="136" t="e">
        <f t="shared" si="394"/>
        <v>#DIV/0!</v>
      </c>
      <c r="ES307" s="136" t="e">
        <f t="shared" si="394"/>
        <v>#DIV/0!</v>
      </c>
      <c r="ET307" s="136" t="e">
        <f t="shared" si="394"/>
        <v>#DIV/0!</v>
      </c>
      <c r="EU307" s="136" t="e">
        <f t="shared" si="394"/>
        <v>#DIV/0!</v>
      </c>
      <c r="EV307" s="136" t="e">
        <f t="shared" si="394"/>
        <v>#DIV/0!</v>
      </c>
    </row>
    <row r="308" spans="1:152">
      <c r="S308" s="25">
        <f t="shared" si="370"/>
        <v>40</v>
      </c>
      <c r="T308" s="399">
        <f t="shared" ca="1" si="371"/>
        <v>16.023413663114997</v>
      </c>
      <c r="U308" s="399">
        <f t="shared" ca="1" si="371"/>
        <v>15.232102892382873</v>
      </c>
      <c r="V308" s="399">
        <f t="shared" ca="1" si="371"/>
        <v>14.596906679545345</v>
      </c>
      <c r="W308" s="399">
        <f t="shared" ca="1" si="371"/>
        <v>14.126823189655166</v>
      </c>
      <c r="X308" s="399">
        <f t="shared" ca="1" si="371"/>
        <v>13.860956152678616</v>
      </c>
      <c r="Y308" s="399">
        <f t="shared" ca="1" si="371"/>
        <v>13.909443464405937</v>
      </c>
      <c r="Z308" s="399">
        <f t="shared" ca="1" si="371"/>
        <v>14.612174933606921</v>
      </c>
      <c r="AA308" s="399" t="e">
        <f t="shared" si="371"/>
        <v>#DIV/0!</v>
      </c>
      <c r="AB308" s="399" t="e">
        <f t="shared" si="371"/>
        <v>#DIV/0!</v>
      </c>
      <c r="AC308" s="399" t="e">
        <f t="shared" si="371"/>
        <v>#DIV/0!</v>
      </c>
      <c r="AD308" s="399" t="e">
        <f t="shared" si="371"/>
        <v>#DIV/0!</v>
      </c>
      <c r="AE308" s="399"/>
      <c r="AF308" s="399"/>
      <c r="AH308" s="80">
        <f t="shared" si="372"/>
        <v>40</v>
      </c>
      <c r="AI308" s="136">
        <f t="shared" ca="1" si="373"/>
        <v>-0.46489308104089755</v>
      </c>
      <c r="AJ308" s="136">
        <f t="shared" ca="1" si="373"/>
        <v>-1.1031718745560566</v>
      </c>
      <c r="AK308" s="136">
        <f t="shared" ca="1" si="373"/>
        <v>-1.8712725194367961</v>
      </c>
      <c r="AL308" s="136">
        <f t="shared" ca="1" si="373"/>
        <v>-2.8605007755384797</v>
      </c>
      <c r="AM308" s="136">
        <f t="shared" ca="1" si="373"/>
        <v>-4.2463761919533223</v>
      </c>
      <c r="AN308" s="136">
        <f t="shared" ca="1" si="373"/>
        <v>-6.4241333660932884</v>
      </c>
      <c r="AO308" s="136">
        <f t="shared" ca="1" si="373"/>
        <v>-10.523887283553188</v>
      </c>
      <c r="AP308" s="136" t="e">
        <f t="shared" si="373"/>
        <v>#DIV/0!</v>
      </c>
      <c r="AQ308" s="136" t="e">
        <f t="shared" si="373"/>
        <v>#DIV/0!</v>
      </c>
      <c r="AR308" s="136" t="e">
        <f t="shared" si="373"/>
        <v>#DIV/0!</v>
      </c>
      <c r="AS308" s="136" t="e">
        <f t="shared" si="373"/>
        <v>#DIV/0!</v>
      </c>
      <c r="AT308" s="136" t="e">
        <f t="shared" si="373"/>
        <v>#DIV/0!</v>
      </c>
      <c r="AU308" s="136" t="e">
        <f t="shared" si="373"/>
        <v>#DIV/0!</v>
      </c>
      <c r="AW308" s="80">
        <f t="shared" si="374"/>
        <v>40</v>
      </c>
      <c r="AX308" s="136">
        <f t="shared" ca="1" si="388"/>
        <v>15.558520582074101</v>
      </c>
      <c r="AY308" s="136">
        <f t="shared" ca="1" si="388"/>
        <v>14.128931017826817</v>
      </c>
      <c r="AZ308" s="136">
        <f t="shared" ca="1" si="388"/>
        <v>12.72563416010855</v>
      </c>
      <c r="BA308" s="136">
        <f t="shared" ca="1" si="388"/>
        <v>14.45923610396056</v>
      </c>
      <c r="BB308" s="136">
        <f t="shared" ca="1" si="388"/>
        <v>17.127496403695321</v>
      </c>
      <c r="BC308" s="136">
        <f t="shared" ca="1" si="388"/>
        <v>21.604802239620636</v>
      </c>
      <c r="BD308" s="136">
        <f t="shared" ca="1" si="388"/>
        <v>30.406563947694185</v>
      </c>
      <c r="BE308" s="136" t="e">
        <f t="shared" si="388"/>
        <v>#DIV/0!</v>
      </c>
      <c r="BF308" s="136" t="e">
        <f t="shared" si="388"/>
        <v>#DIV/0!</v>
      </c>
      <c r="BG308" s="136" t="e">
        <f t="shared" si="388"/>
        <v>#DIV/0!</v>
      </c>
      <c r="BH308" s="136" t="e">
        <f t="shared" si="388"/>
        <v>#DIV/0!</v>
      </c>
      <c r="BI308" s="136" t="e">
        <f t="shared" si="388"/>
        <v>#DIV/0!</v>
      </c>
      <c r="BJ308" s="136" t="e">
        <f t="shared" si="388"/>
        <v>#DIV/0!</v>
      </c>
      <c r="BK308" s="62"/>
      <c r="BL308" s="80">
        <f t="shared" si="376"/>
        <v>40</v>
      </c>
      <c r="BM308" s="136">
        <f t="shared" ca="1" si="389"/>
        <v>11.653253350183878</v>
      </c>
      <c r="BN308" s="136">
        <f t="shared" ca="1" si="389"/>
        <v>13.750710436116957</v>
      </c>
      <c r="BO308" s="136">
        <f t="shared" ca="1" si="389"/>
        <v>16.468179198982138</v>
      </c>
      <c r="BP308" s="136">
        <f t="shared" ca="1" si="389"/>
        <v>20.180237655037516</v>
      </c>
      <c r="BQ308" s="136">
        <f t="shared" ca="1" si="389"/>
        <v>25.620248787601966</v>
      </c>
      <c r="BR308" s="136">
        <f t="shared" ca="1" si="389"/>
        <v>34.453068971807213</v>
      </c>
      <c r="BS308" s="136">
        <f t="shared" ca="1" si="389"/>
        <v>51.454338514800568</v>
      </c>
      <c r="BT308" s="136" t="e">
        <f t="shared" si="389"/>
        <v>#DIV/0!</v>
      </c>
      <c r="BU308" s="136" t="e">
        <f t="shared" si="389"/>
        <v>#DIV/0!</v>
      </c>
      <c r="BV308" s="136" t="e">
        <f t="shared" si="389"/>
        <v>#DIV/0!</v>
      </c>
      <c r="BW308" s="136" t="e">
        <f t="shared" si="389"/>
        <v>#DIV/0!</v>
      </c>
      <c r="BX308" s="136" t="e">
        <f t="shared" si="389"/>
        <v>#DIV/0!</v>
      </c>
      <c r="BY308" s="136" t="e">
        <f t="shared" si="389"/>
        <v>#DIV/0!</v>
      </c>
      <c r="BZ308" s="62"/>
      <c r="CA308" s="80">
        <f t="shared" si="378"/>
        <v>40</v>
      </c>
      <c r="CB308" s="136">
        <f t="shared" ca="1" si="390"/>
        <v>58.192722027481985</v>
      </c>
      <c r="CC308" s="136">
        <f t="shared" ca="1" si="390"/>
        <v>38.652153501946778</v>
      </c>
      <c r="CD308" s="136">
        <f t="shared" ca="1" si="390"/>
        <v>29.860664550053063</v>
      </c>
      <c r="CE308" s="136">
        <f t="shared" ca="1" si="390"/>
        <v>24.825469828409179</v>
      </c>
      <c r="CF308" s="136">
        <f t="shared" ca="1" si="390"/>
        <v>21.589282067686447</v>
      </c>
      <c r="CG308" s="136">
        <f t="shared" ca="1" si="390"/>
        <v>19.459243538431302</v>
      </c>
      <c r="CH308" s="136">
        <f t="shared" ca="1" si="390"/>
        <v>18.360815885048595</v>
      </c>
      <c r="CI308" s="136" t="e">
        <f t="shared" si="390"/>
        <v>#DIV/0!</v>
      </c>
      <c r="CJ308" s="136" t="e">
        <f t="shared" si="390"/>
        <v>#DIV/0!</v>
      </c>
      <c r="CK308" s="136" t="e">
        <f t="shared" si="390"/>
        <v>#DIV/0!</v>
      </c>
      <c r="CL308" s="136" t="e">
        <f t="shared" si="390"/>
        <v>#DIV/0!</v>
      </c>
      <c r="CM308" s="136" t="e">
        <f t="shared" si="390"/>
        <v>#DIV/0!</v>
      </c>
      <c r="CN308" s="136" t="e">
        <f t="shared" si="390"/>
        <v>#DIV/0!</v>
      </c>
      <c r="CP308" s="80">
        <f t="shared" si="380"/>
        <v>40</v>
      </c>
      <c r="CQ308" s="136">
        <f t="shared" ca="1" si="391"/>
        <v>42.634201445407889</v>
      </c>
      <c r="CR308" s="136">
        <f t="shared" ca="1" si="391"/>
        <v>24.523222484119962</v>
      </c>
      <c r="CS308" s="136">
        <f t="shared" ca="1" si="391"/>
        <v>17.135030389944514</v>
      </c>
      <c r="CT308" s="136">
        <f t="shared" ca="1" si="391"/>
        <v>13.559147414292493</v>
      </c>
      <c r="CU308" s="136">
        <f t="shared" ca="1" si="391"/>
        <v>11.974702106961153</v>
      </c>
      <c r="CV308" s="136">
        <f t="shared" ca="1" si="391"/>
        <v>11.973933440118655</v>
      </c>
      <c r="CW308" s="136">
        <f t="shared" ca="1" si="391"/>
        <v>14.272528234994864</v>
      </c>
      <c r="CX308" s="136" t="e">
        <f t="shared" si="391"/>
        <v>#DIV/0!</v>
      </c>
      <c r="CY308" s="136" t="e">
        <f t="shared" si="391"/>
        <v>#DIV/0!</v>
      </c>
      <c r="CZ308" s="136" t="e">
        <f t="shared" si="391"/>
        <v>#DIV/0!</v>
      </c>
      <c r="DA308" s="136" t="e">
        <f t="shared" si="391"/>
        <v>#DIV/0!</v>
      </c>
      <c r="DB308" s="136" t="e">
        <f t="shared" si="391"/>
        <v>#DIV/0!</v>
      </c>
      <c r="DC308" s="136" t="e">
        <f t="shared" si="391"/>
        <v>#DIV/0!</v>
      </c>
      <c r="DE308" s="80">
        <f t="shared" si="382"/>
        <v>40</v>
      </c>
      <c r="DF308" s="136">
        <f t="shared" ca="1" si="392"/>
        <v>62.934522528480031</v>
      </c>
      <c r="DG308" s="136">
        <f t="shared" ca="1" si="392"/>
        <v>43.377469494834983</v>
      </c>
      <c r="DH308" s="136">
        <f t="shared" ca="1" si="392"/>
        <v>34.733555556525829</v>
      </c>
      <c r="DI308" s="136">
        <f t="shared" ca="1" si="392"/>
        <v>30.147196830951923</v>
      </c>
      <c r="DJ308" s="136">
        <f t="shared" ca="1" si="392"/>
        <v>27.992165554236806</v>
      </c>
      <c r="DK308" s="136">
        <f t="shared" ca="1" si="392"/>
        <v>28.455037536418992</v>
      </c>
      <c r="DL308" s="136">
        <f t="shared" ca="1" si="392"/>
        <v>34.023638064692292</v>
      </c>
      <c r="DM308" s="136" t="e">
        <f t="shared" si="392"/>
        <v>#DIV/0!</v>
      </c>
      <c r="DN308" s="136" t="e">
        <f t="shared" si="392"/>
        <v>#DIV/0!</v>
      </c>
      <c r="DO308" s="136" t="e">
        <f t="shared" si="392"/>
        <v>#DIV/0!</v>
      </c>
      <c r="DP308" s="136" t="e">
        <f t="shared" si="392"/>
        <v>#DIV/0!</v>
      </c>
      <c r="DQ308" s="136" t="e">
        <f t="shared" si="392"/>
        <v>#DIV/0!</v>
      </c>
      <c r="DR308" s="136" t="e">
        <f t="shared" si="392"/>
        <v>#DIV/0!</v>
      </c>
      <c r="DT308" s="80">
        <f t="shared" si="384"/>
        <v>40</v>
      </c>
      <c r="DU308" s="136">
        <f t="shared" ca="1" si="393"/>
        <v>16.023413663114997</v>
      </c>
      <c r="DV308" s="136">
        <f t="shared" ca="1" si="393"/>
        <v>15.232102892382873</v>
      </c>
      <c r="DW308" s="136">
        <f t="shared" ca="1" si="393"/>
        <v>14.596906679545345</v>
      </c>
      <c r="DX308" s="136">
        <f t="shared" ca="1" si="393"/>
        <v>14.126823189655166</v>
      </c>
      <c r="DY308" s="136">
        <f t="shared" ca="1" si="393"/>
        <v>13.860956152678616</v>
      </c>
      <c r="DZ308" s="136">
        <f t="shared" ca="1" si="393"/>
        <v>13.909443464405937</v>
      </c>
      <c r="EA308" s="136">
        <f t="shared" ca="1" si="393"/>
        <v>14.612174933606921</v>
      </c>
      <c r="EB308" s="136" t="e">
        <f t="shared" si="393"/>
        <v>#DIV/0!</v>
      </c>
      <c r="EC308" s="136" t="e">
        <f t="shared" si="393"/>
        <v>#DIV/0!</v>
      </c>
      <c r="ED308" s="136" t="e">
        <f t="shared" si="393"/>
        <v>#DIV/0!</v>
      </c>
      <c r="EE308" s="136" t="e">
        <f t="shared" si="393"/>
        <v>#DIV/0!</v>
      </c>
      <c r="EF308" s="136" t="e">
        <f t="shared" si="393"/>
        <v>#DIV/0!</v>
      </c>
      <c r="EG308" s="136" t="e">
        <f t="shared" si="393"/>
        <v>#DIV/0!</v>
      </c>
      <c r="EI308" s="80">
        <f t="shared" si="386"/>
        <v>40</v>
      </c>
      <c r="EJ308" s="136">
        <f t="shared" ca="1" si="394"/>
        <v>0.46489308104089755</v>
      </c>
      <c r="EK308" s="136">
        <f t="shared" ca="1" si="394"/>
        <v>1.1031718745560566</v>
      </c>
      <c r="EL308" s="136">
        <f t="shared" ca="1" si="394"/>
        <v>1.8712725194367961</v>
      </c>
      <c r="EM308" s="136">
        <f t="shared" ca="1" si="394"/>
        <v>2.8605007755384797</v>
      </c>
      <c r="EN308" s="136">
        <f t="shared" ca="1" si="394"/>
        <v>4.2463761919533223</v>
      </c>
      <c r="EO308" s="136">
        <f t="shared" ca="1" si="394"/>
        <v>6.4241333660932884</v>
      </c>
      <c r="EP308" s="136">
        <f t="shared" ca="1" si="394"/>
        <v>10.523887283553188</v>
      </c>
      <c r="EQ308" s="136" t="e">
        <f t="shared" si="394"/>
        <v>#DIV/0!</v>
      </c>
      <c r="ER308" s="136" t="e">
        <f t="shared" si="394"/>
        <v>#DIV/0!</v>
      </c>
      <c r="ES308" s="136" t="e">
        <f t="shared" si="394"/>
        <v>#DIV/0!</v>
      </c>
      <c r="ET308" s="136" t="e">
        <f t="shared" si="394"/>
        <v>#DIV/0!</v>
      </c>
      <c r="EU308" s="136" t="e">
        <f t="shared" si="394"/>
        <v>#DIV/0!</v>
      </c>
      <c r="EV308" s="136" t="e">
        <f t="shared" si="394"/>
        <v>#DIV/0!</v>
      </c>
    </row>
    <row r="309" spans="1:152">
      <c r="S309" s="25">
        <f t="shared" si="370"/>
        <v>50</v>
      </c>
      <c r="T309" s="399">
        <f t="shared" ca="1" si="371"/>
        <v>13.175832929290346</v>
      </c>
      <c r="U309" s="399">
        <f t="shared" ca="1" si="371"/>
        <v>12.647538561560905</v>
      </c>
      <c r="V309" s="399">
        <f t="shared" ca="1" si="371"/>
        <v>12.234859731649346</v>
      </c>
      <c r="W309" s="399">
        <f t="shared" ca="1" si="371"/>
        <v>11.965537334353685</v>
      </c>
      <c r="X309" s="399">
        <f t="shared" ca="1" si="371"/>
        <v>11.917797165224894</v>
      </c>
      <c r="Y309" s="399">
        <f t="shared" ca="1" si="371"/>
        <v>12.339270394672413</v>
      </c>
      <c r="Z309" s="399" t="e">
        <f t="shared" si="371"/>
        <v>#DIV/0!</v>
      </c>
      <c r="AA309" s="399" t="e">
        <f t="shared" si="371"/>
        <v>#DIV/0!</v>
      </c>
      <c r="AB309" s="399" t="e">
        <f t="shared" si="371"/>
        <v>#DIV/0!</v>
      </c>
      <c r="AC309" s="399" t="e">
        <f t="shared" si="371"/>
        <v>#DIV/0!</v>
      </c>
      <c r="AD309" s="399" t="e">
        <f t="shared" si="371"/>
        <v>#DIV/0!</v>
      </c>
      <c r="AE309" s="399"/>
      <c r="AF309" s="399"/>
      <c r="AH309" s="80">
        <f t="shared" si="372"/>
        <v>50</v>
      </c>
      <c r="AI309" s="136">
        <f t="shared" ca="1" si="373"/>
        <v>-0.45019876918179591</v>
      </c>
      <c r="AJ309" s="136">
        <f t="shared" ca="1" si="373"/>
        <v>-1.1031718745560575</v>
      </c>
      <c r="AK309" s="136">
        <f t="shared" ca="1" si="373"/>
        <v>-1.9455958193132901</v>
      </c>
      <c r="AL309" s="136">
        <f t="shared" ca="1" si="373"/>
        <v>-3.1303925485430497</v>
      </c>
      <c r="AM309" s="136">
        <f t="shared" ca="1" si="373"/>
        <v>-5.0084081849044155</v>
      </c>
      <c r="AN309" s="136">
        <f t="shared" ca="1" si="373"/>
        <v>-8.6134502943287092</v>
      </c>
      <c r="AO309" s="136" t="e">
        <f t="shared" si="373"/>
        <v>#DIV/0!</v>
      </c>
      <c r="AP309" s="136" t="e">
        <f t="shared" si="373"/>
        <v>#DIV/0!</v>
      </c>
      <c r="AQ309" s="136" t="e">
        <f t="shared" si="373"/>
        <v>#DIV/0!</v>
      </c>
      <c r="AR309" s="136" t="e">
        <f t="shared" si="373"/>
        <v>#DIV/0!</v>
      </c>
      <c r="AS309" s="136" t="e">
        <f t="shared" si="373"/>
        <v>#DIV/0!</v>
      </c>
      <c r="AT309" s="136" t="e">
        <f t="shared" si="373"/>
        <v>#DIV/0!</v>
      </c>
      <c r="AU309" s="136" t="e">
        <f t="shared" si="373"/>
        <v>#DIV/0!</v>
      </c>
      <c r="AW309" s="80">
        <f t="shared" si="374"/>
        <v>50</v>
      </c>
      <c r="AX309" s="136">
        <f t="shared" ca="1" si="388"/>
        <v>12.725634160108552</v>
      </c>
      <c r="AY309" s="136">
        <f t="shared" ca="1" si="388"/>
        <v>14.128931017826817</v>
      </c>
      <c r="AZ309" s="136">
        <f t="shared" ca="1" si="388"/>
        <v>16.172879215239373</v>
      </c>
      <c r="BA309" s="136">
        <f t="shared" ca="1" si="388"/>
        <v>19.317651878590713</v>
      </c>
      <c r="BB309" s="136">
        <f t="shared" ca="1" si="388"/>
        <v>24.631677588087648</v>
      </c>
      <c r="BC309" s="136">
        <f t="shared" ca="1" si="388"/>
        <v>35.278076985871955</v>
      </c>
      <c r="BD309" s="136" t="e">
        <f t="shared" si="388"/>
        <v>#DIV/0!</v>
      </c>
      <c r="BE309" s="136" t="e">
        <f t="shared" si="388"/>
        <v>#DIV/0!</v>
      </c>
      <c r="BF309" s="136" t="e">
        <f t="shared" si="388"/>
        <v>#DIV/0!</v>
      </c>
      <c r="BG309" s="136" t="e">
        <f t="shared" si="388"/>
        <v>#DIV/0!</v>
      </c>
      <c r="BH309" s="136" t="e">
        <f t="shared" si="388"/>
        <v>#DIV/0!</v>
      </c>
      <c r="BI309" s="136" t="e">
        <f t="shared" si="388"/>
        <v>#DIV/0!</v>
      </c>
      <c r="BJ309" s="136" t="e">
        <f t="shared" si="388"/>
        <v>#DIV/0!</v>
      </c>
      <c r="BK309" s="62"/>
      <c r="BL309" s="80">
        <f t="shared" si="376"/>
        <v>50</v>
      </c>
      <c r="BM309" s="136">
        <f t="shared" ca="1" si="389"/>
        <v>13.626031698472142</v>
      </c>
      <c r="BN309" s="136">
        <f t="shared" ca="1" si="389"/>
        <v>16.335274766938934</v>
      </c>
      <c r="BO309" s="136">
        <f t="shared" ca="1" si="389"/>
        <v>20.06407085386595</v>
      </c>
      <c r="BP309" s="136">
        <f t="shared" ca="1" si="389"/>
        <v>25.578436975676816</v>
      </c>
      <c r="BQ309" s="136">
        <f t="shared" ca="1" si="389"/>
        <v>34.648493957896477</v>
      </c>
      <c r="BR309" s="136">
        <f t="shared" ca="1" si="389"/>
        <v>52.50497757452937</v>
      </c>
      <c r="BS309" s="136" t="e">
        <f t="shared" si="389"/>
        <v>#DIV/0!</v>
      </c>
      <c r="BT309" s="136" t="e">
        <f t="shared" si="389"/>
        <v>#DIV/0!</v>
      </c>
      <c r="BU309" s="136" t="e">
        <f t="shared" si="389"/>
        <v>#DIV/0!</v>
      </c>
      <c r="BV309" s="136" t="e">
        <f t="shared" si="389"/>
        <v>#DIV/0!</v>
      </c>
      <c r="BW309" s="136" t="e">
        <f t="shared" si="389"/>
        <v>#DIV/0!</v>
      </c>
      <c r="BX309" s="136" t="e">
        <f t="shared" si="389"/>
        <v>#DIV/0!</v>
      </c>
      <c r="BY309" s="136" t="e">
        <f t="shared" si="389"/>
        <v>#DIV/0!</v>
      </c>
      <c r="BZ309" s="62"/>
      <c r="CA309" s="80">
        <f t="shared" si="378"/>
        <v>50</v>
      </c>
      <c r="CB309" s="136">
        <f t="shared" ca="1" si="390"/>
        <v>56.562102377671764</v>
      </c>
      <c r="CC309" s="136">
        <f t="shared" ca="1" si="390"/>
        <v>37.050646248380929</v>
      </c>
      <c r="CD309" s="136">
        <f t="shared" ca="1" si="390"/>
        <v>28.266481668055008</v>
      </c>
      <c r="CE309" s="136">
        <f t="shared" ca="1" si="390"/>
        <v>23.210501677609731</v>
      </c>
      <c r="CF309" s="136">
        <f t="shared" ca="1" si="390"/>
        <v>19.925592891520942</v>
      </c>
      <c r="CG309" s="136">
        <f t="shared" ca="1" si="390"/>
        <v>17.781505877963351</v>
      </c>
      <c r="CH309" s="136" t="e">
        <f t="shared" si="390"/>
        <v>#DIV/0!</v>
      </c>
      <c r="CI309" s="136" t="e">
        <f t="shared" si="390"/>
        <v>#DIV/0!</v>
      </c>
      <c r="CJ309" s="136" t="e">
        <f t="shared" si="390"/>
        <v>#DIV/0!</v>
      </c>
      <c r="CK309" s="136" t="e">
        <f t="shared" si="390"/>
        <v>#DIV/0!</v>
      </c>
      <c r="CL309" s="136" t="e">
        <f t="shared" si="390"/>
        <v>#DIV/0!</v>
      </c>
      <c r="CM309" s="136" t="e">
        <f t="shared" si="390"/>
        <v>#DIV/0!</v>
      </c>
      <c r="CN309" s="136" t="e">
        <f t="shared" si="390"/>
        <v>#DIV/0!</v>
      </c>
      <c r="CP309" s="80">
        <f t="shared" si="380"/>
        <v>50</v>
      </c>
      <c r="CQ309" s="136">
        <f t="shared" ca="1" si="391"/>
        <v>43.836468217563208</v>
      </c>
      <c r="CR309" s="136">
        <f t="shared" ca="1" si="391"/>
        <v>25.506279561376083</v>
      </c>
      <c r="CS309" s="136">
        <f t="shared" ca="1" si="391"/>
        <v>17.977217755718954</v>
      </c>
      <c r="CT309" s="136">
        <f t="shared" ca="1" si="391"/>
        <v>14.375356891799097</v>
      </c>
      <c r="CU309" s="136">
        <f t="shared" ca="1" si="391"/>
        <v>13.016203911200463</v>
      </c>
      <c r="CV309" s="136">
        <f t="shared" ca="1" si="391"/>
        <v>14.055685777619647</v>
      </c>
      <c r="CW309" s="136" t="e">
        <f t="shared" si="391"/>
        <v>#DIV/0!</v>
      </c>
      <c r="CX309" s="136" t="e">
        <f t="shared" si="391"/>
        <v>#DIV/0!</v>
      </c>
      <c r="CY309" s="136" t="e">
        <f t="shared" si="391"/>
        <v>#DIV/0!</v>
      </c>
      <c r="CZ309" s="136" t="e">
        <f t="shared" si="391"/>
        <v>#DIV/0!</v>
      </c>
      <c r="DA309" s="136" t="e">
        <f t="shared" si="391"/>
        <v>#DIV/0!</v>
      </c>
      <c r="DB309" s="136" t="e">
        <f t="shared" si="391"/>
        <v>#DIV/0!</v>
      </c>
      <c r="DC309" s="136" t="e">
        <f t="shared" si="391"/>
        <v>#DIV/0!</v>
      </c>
      <c r="DE309" s="80">
        <f t="shared" si="382"/>
        <v>50</v>
      </c>
      <c r="DF309" s="136">
        <f t="shared" ca="1" si="392"/>
        <v>62.460441482844345</v>
      </c>
      <c r="DG309" s="136">
        <f t="shared" ca="1" si="392"/>
        <v>43.37746949483499</v>
      </c>
      <c r="DH309" s="136">
        <f t="shared" ca="1" si="392"/>
        <v>35.434738748489906</v>
      </c>
      <c r="DI309" s="136">
        <f t="shared" ca="1" si="392"/>
        <v>32.067317015806395</v>
      </c>
      <c r="DJ309" s="136">
        <f t="shared" ca="1" si="392"/>
        <v>32.449450084569385</v>
      </c>
      <c r="DK309" s="136">
        <f t="shared" ca="1" si="392"/>
        <v>39.314414207515888</v>
      </c>
      <c r="DL309" s="136" t="e">
        <f t="shared" si="392"/>
        <v>#DIV/0!</v>
      </c>
      <c r="DM309" s="136" t="e">
        <f t="shared" si="392"/>
        <v>#DIV/0!</v>
      </c>
      <c r="DN309" s="136" t="e">
        <f t="shared" si="392"/>
        <v>#DIV/0!</v>
      </c>
      <c r="DO309" s="136" t="e">
        <f t="shared" si="392"/>
        <v>#DIV/0!</v>
      </c>
      <c r="DP309" s="136" t="e">
        <f t="shared" si="392"/>
        <v>#DIV/0!</v>
      </c>
      <c r="DQ309" s="136" t="e">
        <f t="shared" si="392"/>
        <v>#DIV/0!</v>
      </c>
      <c r="DR309" s="136" t="e">
        <f t="shared" si="392"/>
        <v>#DIV/0!</v>
      </c>
      <c r="DT309" s="80">
        <f t="shared" si="384"/>
        <v>50</v>
      </c>
      <c r="DU309" s="136">
        <f t="shared" ca="1" si="393"/>
        <v>13.175832929290346</v>
      </c>
      <c r="DV309" s="136">
        <f t="shared" ca="1" si="393"/>
        <v>12.647538561560905</v>
      </c>
      <c r="DW309" s="136">
        <f t="shared" ca="1" si="393"/>
        <v>12.234859731649346</v>
      </c>
      <c r="DX309" s="136">
        <f t="shared" ca="1" si="393"/>
        <v>11.965537334353685</v>
      </c>
      <c r="DY309" s="136">
        <f t="shared" ca="1" si="393"/>
        <v>11.917797165224894</v>
      </c>
      <c r="DZ309" s="136">
        <f t="shared" ca="1" si="393"/>
        <v>12.339270394672413</v>
      </c>
      <c r="EA309" s="136" t="e">
        <f t="shared" si="393"/>
        <v>#DIV/0!</v>
      </c>
      <c r="EB309" s="136" t="e">
        <f t="shared" si="393"/>
        <v>#DIV/0!</v>
      </c>
      <c r="EC309" s="136" t="e">
        <f t="shared" si="393"/>
        <v>#DIV/0!</v>
      </c>
      <c r="ED309" s="136" t="e">
        <f t="shared" si="393"/>
        <v>#DIV/0!</v>
      </c>
      <c r="EE309" s="136" t="e">
        <f t="shared" si="393"/>
        <v>#DIV/0!</v>
      </c>
      <c r="EF309" s="136" t="e">
        <f t="shared" si="393"/>
        <v>#DIV/0!</v>
      </c>
      <c r="EG309" s="136" t="e">
        <f t="shared" si="393"/>
        <v>#DIV/0!</v>
      </c>
      <c r="EI309" s="80">
        <f t="shared" si="386"/>
        <v>50</v>
      </c>
      <c r="EJ309" s="136">
        <f t="shared" ca="1" si="394"/>
        <v>0.45019876918179591</v>
      </c>
      <c r="EK309" s="136">
        <f t="shared" ca="1" si="394"/>
        <v>1.1031718745560575</v>
      </c>
      <c r="EL309" s="136">
        <f t="shared" ca="1" si="394"/>
        <v>1.9455958193132901</v>
      </c>
      <c r="EM309" s="136">
        <f t="shared" ca="1" si="394"/>
        <v>3.1303925485430497</v>
      </c>
      <c r="EN309" s="136">
        <f t="shared" ca="1" si="394"/>
        <v>5.0084081849044155</v>
      </c>
      <c r="EO309" s="136">
        <f t="shared" ca="1" si="394"/>
        <v>8.6134502943287092</v>
      </c>
      <c r="EP309" s="136" t="e">
        <f t="shared" si="394"/>
        <v>#DIV/0!</v>
      </c>
      <c r="EQ309" s="136" t="e">
        <f t="shared" si="394"/>
        <v>#DIV/0!</v>
      </c>
      <c r="ER309" s="136" t="e">
        <f t="shared" si="394"/>
        <v>#DIV/0!</v>
      </c>
      <c r="ES309" s="136" t="e">
        <f t="shared" si="394"/>
        <v>#DIV/0!</v>
      </c>
      <c r="ET309" s="136" t="e">
        <f t="shared" si="394"/>
        <v>#DIV/0!</v>
      </c>
      <c r="EU309" s="136" t="e">
        <f t="shared" si="394"/>
        <v>#DIV/0!</v>
      </c>
      <c r="EV309" s="136" t="e">
        <f t="shared" si="394"/>
        <v>#DIV/0!</v>
      </c>
    </row>
    <row r="310" spans="1:152">
      <c r="S310" s="25">
        <f t="shared" si="370"/>
        <v>60</v>
      </c>
      <c r="T310" s="399">
        <f t="shared" ca="1" si="371"/>
        <v>11.188360269142981</v>
      </c>
      <c r="U310" s="399">
        <f t="shared" ca="1" si="371"/>
        <v>10.81795554895114</v>
      </c>
      <c r="V310" s="399">
        <f t="shared" ca="1" si="371"/>
        <v>10.550145810847361</v>
      </c>
      <c r="W310" s="399">
        <f t="shared" ca="1" si="371"/>
        <v>10.44175278809797</v>
      </c>
      <c r="X310" s="399">
        <f t="shared" ca="1" si="371"/>
        <v>10.682165687309968</v>
      </c>
      <c r="Y310" s="399" t="e">
        <f t="shared" si="371"/>
        <v>#DIV/0!</v>
      </c>
      <c r="Z310" s="399" t="e">
        <f t="shared" si="371"/>
        <v>#DIV/0!</v>
      </c>
      <c r="AA310" s="399" t="e">
        <f t="shared" si="371"/>
        <v>#DIV/0!</v>
      </c>
      <c r="AB310" s="399" t="e">
        <f t="shared" si="371"/>
        <v>#DIV/0!</v>
      </c>
      <c r="AC310" s="399" t="e">
        <f t="shared" si="371"/>
        <v>#DIV/0!</v>
      </c>
      <c r="AD310" s="399" t="e">
        <f t="shared" si="371"/>
        <v>#DIV/0!</v>
      </c>
      <c r="AE310" s="399"/>
      <c r="AF310" s="399"/>
      <c r="AH310" s="80">
        <f t="shared" si="372"/>
        <v>60</v>
      </c>
      <c r="AI310" s="136">
        <f t="shared" ca="1" si="373"/>
        <v>-0.46489308104089666</v>
      </c>
      <c r="AJ310" s="136">
        <f t="shared" ca="1" si="373"/>
        <v>-1.1859380763736898</v>
      </c>
      <c r="AK310" s="136">
        <f t="shared" ca="1" si="373"/>
        <v>-2.2087812922591095</v>
      </c>
      <c r="AL310" s="136">
        <f t="shared" ca="1" si="373"/>
        <v>-3.858501242162669</v>
      </c>
      <c r="AM310" s="136">
        <f t="shared" ca="1" si="373"/>
        <v>-7.1455907850923026</v>
      </c>
      <c r="AN310" s="136" t="e">
        <f t="shared" si="373"/>
        <v>#DIV/0!</v>
      </c>
      <c r="AO310" s="136" t="e">
        <f t="shared" si="373"/>
        <v>#DIV/0!</v>
      </c>
      <c r="AP310" s="136" t="e">
        <f t="shared" si="373"/>
        <v>#DIV/0!</v>
      </c>
      <c r="AQ310" s="136" t="e">
        <f t="shared" si="373"/>
        <v>#DIV/0!</v>
      </c>
      <c r="AR310" s="136" t="e">
        <f t="shared" si="373"/>
        <v>#DIV/0!</v>
      </c>
      <c r="AS310" s="136" t="e">
        <f t="shared" si="373"/>
        <v>#DIV/0!</v>
      </c>
      <c r="AT310" s="136" t="e">
        <f t="shared" si="373"/>
        <v>#DIV/0!</v>
      </c>
      <c r="AU310" s="136" t="e">
        <f t="shared" si="373"/>
        <v>#DIV/0!</v>
      </c>
      <c r="AW310" s="80">
        <f t="shared" si="374"/>
        <v>60</v>
      </c>
      <c r="AX310" s="136">
        <f t="shared" ca="1" si="388"/>
        <v>15.558520582074102</v>
      </c>
      <c r="AY310" s="136">
        <f t="shared" ca="1" si="388"/>
        <v>17.967436426199381</v>
      </c>
      <c r="AZ310" s="136">
        <f t="shared" ca="1" si="388"/>
        <v>21.700376994765488</v>
      </c>
      <c r="BA310" s="136">
        <f t="shared" ca="1" si="388"/>
        <v>28.117700240607629</v>
      </c>
      <c r="BB310" s="136">
        <f t="shared" ca="1" si="388"/>
        <v>41.46366195996638</v>
      </c>
      <c r="BC310" s="136" t="e">
        <f t="shared" si="388"/>
        <v>#DIV/0!</v>
      </c>
      <c r="BD310" s="136" t="e">
        <f t="shared" si="388"/>
        <v>#DIV/0!</v>
      </c>
      <c r="BE310" s="136" t="e">
        <f t="shared" si="388"/>
        <v>#DIV/0!</v>
      </c>
      <c r="BF310" s="136" t="e">
        <f t="shared" si="388"/>
        <v>#DIV/0!</v>
      </c>
      <c r="BG310" s="136" t="e">
        <f t="shared" si="388"/>
        <v>#DIV/0!</v>
      </c>
      <c r="BH310" s="136" t="e">
        <f t="shared" si="388"/>
        <v>#DIV/0!</v>
      </c>
      <c r="BI310" s="136" t="e">
        <f t="shared" si="388"/>
        <v>#DIV/0!</v>
      </c>
      <c r="BJ310" s="136" t="e">
        <f t="shared" si="388"/>
        <v>#DIV/0!</v>
      </c>
      <c r="BK310" s="62"/>
      <c r="BL310" s="80">
        <f t="shared" si="376"/>
        <v>60</v>
      </c>
      <c r="BM310" s="136">
        <f t="shared" ca="1" si="389"/>
        <v>16.488306744155899</v>
      </c>
      <c r="BN310" s="136">
        <f t="shared" ca="1" si="389"/>
        <v>20.33931257894676</v>
      </c>
      <c r="BO310" s="136">
        <f t="shared" ca="1" si="389"/>
        <v>26.117939579283707</v>
      </c>
      <c r="BP310" s="136">
        <f t="shared" ca="1" si="389"/>
        <v>35.834702724932974</v>
      </c>
      <c r="BQ310" s="136">
        <f t="shared" ca="1" si="389"/>
        <v>55.754843530150993</v>
      </c>
      <c r="BR310" s="136" t="e">
        <f t="shared" si="389"/>
        <v>#DIV/0!</v>
      </c>
      <c r="BS310" s="136" t="e">
        <f t="shared" si="389"/>
        <v>#DIV/0!</v>
      </c>
      <c r="BT310" s="136" t="e">
        <f t="shared" si="389"/>
        <v>#DIV/0!</v>
      </c>
      <c r="BU310" s="136" t="e">
        <f t="shared" si="389"/>
        <v>#DIV/0!</v>
      </c>
      <c r="BV310" s="136" t="e">
        <f t="shared" si="389"/>
        <v>#DIV/0!</v>
      </c>
      <c r="BW310" s="136" t="e">
        <f t="shared" si="389"/>
        <v>#DIV/0!</v>
      </c>
      <c r="BX310" s="136" t="e">
        <f t="shared" si="389"/>
        <v>#DIV/0!</v>
      </c>
      <c r="BY310" s="136" t="e">
        <f t="shared" si="389"/>
        <v>#DIV/0!</v>
      </c>
      <c r="BZ310" s="62"/>
      <c r="CA310" s="80">
        <f t="shared" si="378"/>
        <v>60</v>
      </c>
      <c r="CB310" s="136">
        <f t="shared" ca="1" si="390"/>
        <v>55.436683797127102</v>
      </c>
      <c r="CC310" s="136">
        <f t="shared" ca="1" si="390"/>
        <v>35.914161380126025</v>
      </c>
      <c r="CD310" s="136">
        <f t="shared" ca="1" si="390"/>
        <v>27.08456799254499</v>
      </c>
      <c r="CE310" s="136">
        <f t="shared" ca="1" si="390"/>
        <v>21.928329684203227</v>
      </c>
      <c r="CF310" s="136">
        <f t="shared" ca="1" si="390"/>
        <v>18.475280372310429</v>
      </c>
      <c r="CG310" s="136" t="e">
        <f t="shared" si="390"/>
        <v>#DIV/0!</v>
      </c>
      <c r="CH310" s="136" t="e">
        <f t="shared" si="390"/>
        <v>#DIV/0!</v>
      </c>
      <c r="CI310" s="136" t="e">
        <f t="shared" si="390"/>
        <v>#DIV/0!</v>
      </c>
      <c r="CJ310" s="136" t="e">
        <f t="shared" si="390"/>
        <v>#DIV/0!</v>
      </c>
      <c r="CK310" s="136" t="e">
        <f t="shared" si="390"/>
        <v>#DIV/0!</v>
      </c>
      <c r="CL310" s="136" t="e">
        <f t="shared" si="390"/>
        <v>#DIV/0!</v>
      </c>
      <c r="CM310" s="136" t="e">
        <f t="shared" si="390"/>
        <v>#DIV/0!</v>
      </c>
      <c r="CN310" s="136" t="e">
        <f t="shared" si="390"/>
        <v>#DIV/0!</v>
      </c>
      <c r="CP310" s="80">
        <f t="shared" si="380"/>
        <v>60</v>
      </c>
      <c r="CQ310" s="136">
        <f t="shared" ca="1" si="391"/>
        <v>44.713216609025011</v>
      </c>
      <c r="CR310" s="136">
        <f t="shared" ca="1" si="391"/>
        <v>26.282143907548573</v>
      </c>
      <c r="CS310" s="136">
        <f t="shared" ca="1" si="391"/>
        <v>18.74320347395674</v>
      </c>
      <c r="CT310" s="136">
        <f t="shared" ca="1" si="391"/>
        <v>15.345078138267924</v>
      </c>
      <c r="CU310" s="136">
        <f t="shared" ca="1" si="391"/>
        <v>14.938705470092764</v>
      </c>
      <c r="CV310" s="136" t="e">
        <f t="shared" si="391"/>
        <v>#DIV/0!</v>
      </c>
      <c r="CW310" s="136" t="e">
        <f t="shared" si="391"/>
        <v>#DIV/0!</v>
      </c>
      <c r="CX310" s="136" t="e">
        <f t="shared" si="391"/>
        <v>#DIV/0!</v>
      </c>
      <c r="CY310" s="136" t="e">
        <f t="shared" si="391"/>
        <v>#DIV/0!</v>
      </c>
      <c r="CZ310" s="136" t="e">
        <f t="shared" si="391"/>
        <v>#DIV/0!</v>
      </c>
      <c r="DA310" s="136" t="e">
        <f t="shared" si="391"/>
        <v>#DIV/0!</v>
      </c>
      <c r="DB310" s="136" t="e">
        <f t="shared" si="391"/>
        <v>#DIV/0!</v>
      </c>
      <c r="DC310" s="136" t="e">
        <f t="shared" si="391"/>
        <v>#DIV/0!</v>
      </c>
      <c r="DE310" s="80">
        <f t="shared" si="382"/>
        <v>60</v>
      </c>
      <c r="DF310" s="136">
        <f t="shared" ca="1" si="392"/>
        <v>62.934522528480031</v>
      </c>
      <c r="DG310" s="136">
        <f t="shared" ca="1" si="392"/>
        <v>44.596504939958734</v>
      </c>
      <c r="DH310" s="136">
        <f t="shared" ca="1" si="392"/>
        <v>38.020096999651784</v>
      </c>
      <c r="DI310" s="136">
        <f t="shared" ca="1" si="392"/>
        <v>37.651597450674046</v>
      </c>
      <c r="DJ310" s="136">
        <f t="shared" ca="1" si="392"/>
        <v>46.149270010604816</v>
      </c>
      <c r="DK310" s="136" t="e">
        <f t="shared" si="392"/>
        <v>#DIV/0!</v>
      </c>
      <c r="DL310" s="136" t="e">
        <f t="shared" si="392"/>
        <v>#DIV/0!</v>
      </c>
      <c r="DM310" s="136" t="e">
        <f t="shared" si="392"/>
        <v>#DIV/0!</v>
      </c>
      <c r="DN310" s="136" t="e">
        <f t="shared" si="392"/>
        <v>#DIV/0!</v>
      </c>
      <c r="DO310" s="136" t="e">
        <f t="shared" si="392"/>
        <v>#DIV/0!</v>
      </c>
      <c r="DP310" s="136" t="e">
        <f t="shared" si="392"/>
        <v>#DIV/0!</v>
      </c>
      <c r="DQ310" s="136" t="e">
        <f t="shared" si="392"/>
        <v>#DIV/0!</v>
      </c>
      <c r="DR310" s="136" t="e">
        <f t="shared" si="392"/>
        <v>#DIV/0!</v>
      </c>
      <c r="DT310" s="80">
        <f t="shared" si="384"/>
        <v>60</v>
      </c>
      <c r="DU310" s="136">
        <f t="shared" ca="1" si="393"/>
        <v>11.188360269142981</v>
      </c>
      <c r="DV310" s="136">
        <f t="shared" ca="1" si="393"/>
        <v>10.81795554895114</v>
      </c>
      <c r="DW310" s="136">
        <f t="shared" ca="1" si="393"/>
        <v>10.550145810847361</v>
      </c>
      <c r="DX310" s="136">
        <f t="shared" ca="1" si="393"/>
        <v>10.44175278809797</v>
      </c>
      <c r="DY310" s="136">
        <f t="shared" ca="1" si="393"/>
        <v>10.682165687309968</v>
      </c>
      <c r="DZ310" s="136" t="e">
        <f t="shared" si="393"/>
        <v>#DIV/0!</v>
      </c>
      <c r="EA310" s="136" t="e">
        <f t="shared" si="393"/>
        <v>#DIV/0!</v>
      </c>
      <c r="EB310" s="136" t="e">
        <f t="shared" si="393"/>
        <v>#DIV/0!</v>
      </c>
      <c r="EC310" s="136" t="e">
        <f t="shared" si="393"/>
        <v>#DIV/0!</v>
      </c>
      <c r="ED310" s="136" t="e">
        <f t="shared" si="393"/>
        <v>#DIV/0!</v>
      </c>
      <c r="EE310" s="136" t="e">
        <f t="shared" si="393"/>
        <v>#DIV/0!</v>
      </c>
      <c r="EF310" s="136" t="e">
        <f t="shared" si="393"/>
        <v>#DIV/0!</v>
      </c>
      <c r="EG310" s="136" t="e">
        <f t="shared" si="393"/>
        <v>#DIV/0!</v>
      </c>
      <c r="EI310" s="80">
        <f t="shared" si="386"/>
        <v>60</v>
      </c>
      <c r="EJ310" s="136">
        <f t="shared" ca="1" si="394"/>
        <v>0.46489308104089666</v>
      </c>
      <c r="EK310" s="136">
        <f t="shared" ca="1" si="394"/>
        <v>1.1859380763736898</v>
      </c>
      <c r="EL310" s="136">
        <f t="shared" ca="1" si="394"/>
        <v>2.2087812922591095</v>
      </c>
      <c r="EM310" s="136">
        <f t="shared" ca="1" si="394"/>
        <v>3.858501242162669</v>
      </c>
      <c r="EN310" s="136">
        <f t="shared" ca="1" si="394"/>
        <v>7.1455907850923026</v>
      </c>
      <c r="EO310" s="136" t="e">
        <f t="shared" si="394"/>
        <v>#DIV/0!</v>
      </c>
      <c r="EP310" s="136" t="e">
        <f t="shared" si="394"/>
        <v>#DIV/0!</v>
      </c>
      <c r="EQ310" s="136" t="e">
        <f t="shared" si="394"/>
        <v>#DIV/0!</v>
      </c>
      <c r="ER310" s="136" t="e">
        <f t="shared" si="394"/>
        <v>#DIV/0!</v>
      </c>
      <c r="ES310" s="136" t="e">
        <f t="shared" si="394"/>
        <v>#DIV/0!</v>
      </c>
      <c r="ET310" s="136" t="e">
        <f t="shared" si="394"/>
        <v>#DIV/0!</v>
      </c>
      <c r="EU310" s="136" t="e">
        <f t="shared" si="394"/>
        <v>#DIV/0!</v>
      </c>
      <c r="EV310" s="136" t="e">
        <f t="shared" si="394"/>
        <v>#DIV/0!</v>
      </c>
    </row>
    <row r="311" spans="1:152">
      <c r="N311" s="101"/>
      <c r="O311" s="59"/>
      <c r="S311" s="25">
        <f t="shared" si="370"/>
        <v>70</v>
      </c>
      <c r="T311" s="399">
        <f t="shared" ca="1" si="371"/>
        <v>9.7228872950788396</v>
      </c>
      <c r="U311" s="399">
        <f t="shared" ca="1" si="371"/>
        <v>9.4587859471528901</v>
      </c>
      <c r="V311" s="399">
        <f t="shared" ca="1" si="371"/>
        <v>9.3091864739498398</v>
      </c>
      <c r="W311" s="399">
        <f t="shared" ca="1" si="371"/>
        <v>9.4221624694302939</v>
      </c>
      <c r="X311" s="399" t="e">
        <f t="shared" si="371"/>
        <v>#DIV/0!</v>
      </c>
      <c r="Y311" s="399" t="e">
        <f t="shared" si="371"/>
        <v>#DIV/0!</v>
      </c>
      <c r="Z311" s="399" t="e">
        <f t="shared" si="371"/>
        <v>#DIV/0!</v>
      </c>
      <c r="AA311" s="399" t="e">
        <f t="shared" si="371"/>
        <v>#DIV/0!</v>
      </c>
      <c r="AB311" s="399" t="e">
        <f t="shared" si="371"/>
        <v>#DIV/0!</v>
      </c>
      <c r="AC311" s="399" t="e">
        <f t="shared" si="371"/>
        <v>#DIV/0!</v>
      </c>
      <c r="AD311" s="399" t="e">
        <f t="shared" si="371"/>
        <v>#DIV/0!</v>
      </c>
      <c r="AE311" s="399"/>
      <c r="AF311" s="399"/>
      <c r="AH311" s="80">
        <f t="shared" si="372"/>
        <v>70</v>
      </c>
      <c r="AI311" s="136">
        <f t="shared" ca="1" si="373"/>
        <v>-0.5153561510472251</v>
      </c>
      <c r="AJ311" s="136">
        <f t="shared" ca="1" si="373"/>
        <v>-1.3953055213596972</v>
      </c>
      <c r="AK311" s="136">
        <f t="shared" ca="1" si="373"/>
        <v>-2.8517111076609289</v>
      </c>
      <c r="AL311" s="136">
        <f t="shared" ca="1" si="373"/>
        <v>-5.9260370281798522</v>
      </c>
      <c r="AM311" s="136" t="e">
        <f t="shared" si="373"/>
        <v>#DIV/0!</v>
      </c>
      <c r="AN311" s="136" t="e">
        <f t="shared" si="373"/>
        <v>#DIV/0!</v>
      </c>
      <c r="AO311" s="136" t="e">
        <f t="shared" si="373"/>
        <v>#DIV/0!</v>
      </c>
      <c r="AP311" s="136" t="e">
        <f t="shared" si="373"/>
        <v>#DIV/0!</v>
      </c>
      <c r="AQ311" s="136" t="e">
        <f t="shared" si="373"/>
        <v>#DIV/0!</v>
      </c>
      <c r="AR311" s="136" t="e">
        <f t="shared" si="373"/>
        <v>#DIV/0!</v>
      </c>
      <c r="AS311" s="136" t="e">
        <f t="shared" si="373"/>
        <v>#DIV/0!</v>
      </c>
      <c r="AT311" s="136" t="e">
        <f t="shared" si="373"/>
        <v>#DIV/0!</v>
      </c>
      <c r="AU311" s="136" t="e">
        <f t="shared" si="373"/>
        <v>#DIV/0!</v>
      </c>
      <c r="AW311" s="80">
        <f t="shared" si="374"/>
        <v>70</v>
      </c>
      <c r="AX311" s="136">
        <f t="shared" ca="1" si="388"/>
        <v>19.927305685077258</v>
      </c>
      <c r="AY311" s="136">
        <f t="shared" ca="1" si="388"/>
        <v>24.408426142236856</v>
      </c>
      <c r="AZ311" s="136">
        <f t="shared" ca="1" si="388"/>
        <v>32.328785757593991</v>
      </c>
      <c r="BA311" s="136">
        <f t="shared" ca="1" si="388"/>
        <v>49.798952697658621</v>
      </c>
      <c r="BB311" s="136" t="e">
        <f t="shared" si="388"/>
        <v>#DIV/0!</v>
      </c>
      <c r="BC311" s="136" t="e">
        <f t="shared" si="388"/>
        <v>#DIV/0!</v>
      </c>
      <c r="BD311" s="136" t="e">
        <f t="shared" si="388"/>
        <v>#DIV/0!</v>
      </c>
      <c r="BE311" s="136" t="e">
        <f t="shared" si="388"/>
        <v>#DIV/0!</v>
      </c>
      <c r="BF311" s="136" t="e">
        <f t="shared" si="388"/>
        <v>#DIV/0!</v>
      </c>
      <c r="BG311" s="136" t="e">
        <f t="shared" si="388"/>
        <v>#DIV/0!</v>
      </c>
      <c r="BH311" s="136" t="e">
        <f t="shared" si="388"/>
        <v>#DIV/0!</v>
      </c>
      <c r="BI311" s="136" t="e">
        <f t="shared" si="388"/>
        <v>#DIV/0!</v>
      </c>
      <c r="BJ311" s="136" t="e">
        <f t="shared" si="388"/>
        <v>#DIV/0!</v>
      </c>
      <c r="BK311" s="62"/>
      <c r="BL311" s="80">
        <f t="shared" si="376"/>
        <v>70</v>
      </c>
      <c r="BM311" s="136">
        <f t="shared" ca="1" si="389"/>
        <v>20.958017987171708</v>
      </c>
      <c r="BN311" s="136">
        <f t="shared" ca="1" si="389"/>
        <v>27.19903718495625</v>
      </c>
      <c r="BO311" s="136">
        <f t="shared" ca="1" si="389"/>
        <v>38.032207972915849</v>
      </c>
      <c r="BP311" s="136">
        <f t="shared" ca="1" si="389"/>
        <v>61.651026754018318</v>
      </c>
      <c r="BQ311" s="136" t="e">
        <f t="shared" si="389"/>
        <v>#DIV/0!</v>
      </c>
      <c r="BR311" s="136" t="e">
        <f t="shared" si="389"/>
        <v>#DIV/0!</v>
      </c>
      <c r="BS311" s="136" t="e">
        <f t="shared" si="389"/>
        <v>#DIV/0!</v>
      </c>
      <c r="BT311" s="136" t="e">
        <f t="shared" si="389"/>
        <v>#DIV/0!</v>
      </c>
      <c r="BU311" s="136" t="e">
        <f t="shared" si="389"/>
        <v>#DIV/0!</v>
      </c>
      <c r="BV311" s="136" t="e">
        <f t="shared" si="389"/>
        <v>#DIV/0!</v>
      </c>
      <c r="BW311" s="136" t="e">
        <f t="shared" si="389"/>
        <v>#DIV/0!</v>
      </c>
      <c r="BX311" s="136" t="e">
        <f t="shared" si="389"/>
        <v>#DIV/0!</v>
      </c>
      <c r="BY311" s="136" t="e">
        <f t="shared" si="389"/>
        <v>#DIV/0!</v>
      </c>
      <c r="BZ311" s="62"/>
      <c r="CA311" s="80">
        <f t="shared" si="378"/>
        <v>70</v>
      </c>
      <c r="CB311" s="136">
        <f t="shared" ca="1" si="390"/>
        <v>54.601330179156314</v>
      </c>
      <c r="CC311" s="136">
        <f t="shared" ca="1" si="390"/>
        <v>35.024070840312881</v>
      </c>
      <c r="CD311" s="136">
        <f t="shared" ca="1" si="390"/>
        <v>26.061180865784547</v>
      </c>
      <c r="CE311" s="136">
        <f t="shared" ca="1" si="390"/>
        <v>20.59200666283586</v>
      </c>
      <c r="CF311" s="136" t="e">
        <f t="shared" si="390"/>
        <v>#DIV/0!</v>
      </c>
      <c r="CG311" s="136" t="e">
        <f t="shared" si="390"/>
        <v>#DIV/0!</v>
      </c>
      <c r="CH311" s="136" t="e">
        <f t="shared" si="390"/>
        <v>#DIV/0!</v>
      </c>
      <c r="CI311" s="136" t="e">
        <f t="shared" si="390"/>
        <v>#DIV/0!</v>
      </c>
      <c r="CJ311" s="136" t="e">
        <f t="shared" si="390"/>
        <v>#DIV/0!</v>
      </c>
      <c r="CK311" s="136" t="e">
        <f t="shared" si="390"/>
        <v>#DIV/0!</v>
      </c>
      <c r="CL311" s="136" t="e">
        <f t="shared" si="390"/>
        <v>#DIV/0!</v>
      </c>
      <c r="CM311" s="136" t="e">
        <f t="shared" si="390"/>
        <v>#DIV/0!</v>
      </c>
      <c r="CN311" s="136" t="e">
        <f t="shared" si="390"/>
        <v>#DIV/0!</v>
      </c>
      <c r="CP311" s="80">
        <f t="shared" si="380"/>
        <v>70</v>
      </c>
      <c r="CQ311" s="136">
        <f t="shared" ca="1" si="391"/>
        <v>45.393799035124694</v>
      </c>
      <c r="CR311" s="136">
        <f t="shared" ca="1" si="391"/>
        <v>26.96059041451969</v>
      </c>
      <c r="CS311" s="136">
        <f t="shared" ca="1" si="391"/>
        <v>19.603705499495636</v>
      </c>
      <c r="CT311" s="136">
        <f t="shared" ca="1" si="391"/>
        <v>17.095881221585419</v>
      </c>
      <c r="CU311" s="136" t="e">
        <f t="shared" si="391"/>
        <v>#DIV/0!</v>
      </c>
      <c r="CV311" s="136" t="e">
        <f t="shared" si="391"/>
        <v>#DIV/0!</v>
      </c>
      <c r="CW311" s="136" t="e">
        <f t="shared" si="391"/>
        <v>#DIV/0!</v>
      </c>
      <c r="CX311" s="136" t="e">
        <f t="shared" si="391"/>
        <v>#DIV/0!</v>
      </c>
      <c r="CY311" s="136" t="e">
        <f t="shared" si="391"/>
        <v>#DIV/0!</v>
      </c>
      <c r="CZ311" s="136" t="e">
        <f t="shared" si="391"/>
        <v>#DIV/0!</v>
      </c>
      <c r="DA311" s="136" t="e">
        <f t="shared" si="391"/>
        <v>#DIV/0!</v>
      </c>
      <c r="DB311" s="136" t="e">
        <f t="shared" si="391"/>
        <v>#DIV/0!</v>
      </c>
      <c r="DC311" s="136" t="e">
        <f t="shared" si="391"/>
        <v>#DIV/0!</v>
      </c>
      <c r="DE311" s="80">
        <f t="shared" si="382"/>
        <v>70</v>
      </c>
      <c r="DF311" s="136">
        <f t="shared" ca="1" si="392"/>
        <v>64.590207730848718</v>
      </c>
      <c r="DG311" s="136">
        <f t="shared" ca="1" si="392"/>
        <v>47.824891932468361</v>
      </c>
      <c r="DH311" s="136">
        <f t="shared" ca="1" si="392"/>
        <v>44.921150060752822</v>
      </c>
      <c r="DI311" s="136">
        <f t="shared" ca="1" si="392"/>
        <v>55.49524901889005</v>
      </c>
      <c r="DJ311" s="136" t="e">
        <f t="shared" si="392"/>
        <v>#DIV/0!</v>
      </c>
      <c r="DK311" s="136" t="e">
        <f t="shared" si="392"/>
        <v>#DIV/0!</v>
      </c>
      <c r="DL311" s="136" t="e">
        <f t="shared" si="392"/>
        <v>#DIV/0!</v>
      </c>
      <c r="DM311" s="136" t="e">
        <f t="shared" si="392"/>
        <v>#DIV/0!</v>
      </c>
      <c r="DN311" s="136" t="e">
        <f t="shared" si="392"/>
        <v>#DIV/0!</v>
      </c>
      <c r="DO311" s="136" t="e">
        <f t="shared" si="392"/>
        <v>#DIV/0!</v>
      </c>
      <c r="DP311" s="136" t="e">
        <f t="shared" si="392"/>
        <v>#DIV/0!</v>
      </c>
      <c r="DQ311" s="136" t="e">
        <f t="shared" si="392"/>
        <v>#DIV/0!</v>
      </c>
      <c r="DR311" s="136" t="e">
        <f t="shared" si="392"/>
        <v>#DIV/0!</v>
      </c>
      <c r="DT311" s="80">
        <f t="shared" si="384"/>
        <v>70</v>
      </c>
      <c r="DU311" s="136">
        <f t="shared" ca="1" si="393"/>
        <v>9.7228872950788396</v>
      </c>
      <c r="DV311" s="136">
        <f t="shared" ca="1" si="393"/>
        <v>9.4587859471528901</v>
      </c>
      <c r="DW311" s="136">
        <f t="shared" ca="1" si="393"/>
        <v>9.3091864739498398</v>
      </c>
      <c r="DX311" s="136">
        <f t="shared" ca="1" si="393"/>
        <v>9.4221624694302939</v>
      </c>
      <c r="DY311" s="136" t="e">
        <f t="shared" si="393"/>
        <v>#DIV/0!</v>
      </c>
      <c r="DZ311" s="136" t="e">
        <f t="shared" si="393"/>
        <v>#DIV/0!</v>
      </c>
      <c r="EA311" s="136" t="e">
        <f t="shared" si="393"/>
        <v>#DIV/0!</v>
      </c>
      <c r="EB311" s="136" t="e">
        <f t="shared" si="393"/>
        <v>#DIV/0!</v>
      </c>
      <c r="EC311" s="136" t="e">
        <f t="shared" si="393"/>
        <v>#DIV/0!</v>
      </c>
      <c r="ED311" s="136" t="e">
        <f t="shared" si="393"/>
        <v>#DIV/0!</v>
      </c>
      <c r="EE311" s="136" t="e">
        <f t="shared" si="393"/>
        <v>#DIV/0!</v>
      </c>
      <c r="EF311" s="136" t="e">
        <f t="shared" si="393"/>
        <v>#DIV/0!</v>
      </c>
      <c r="EG311" s="136" t="e">
        <f t="shared" si="393"/>
        <v>#DIV/0!</v>
      </c>
      <c r="EI311" s="80">
        <f t="shared" si="386"/>
        <v>70</v>
      </c>
      <c r="EJ311" s="136">
        <f t="shared" ca="1" si="394"/>
        <v>0.5153561510472251</v>
      </c>
      <c r="EK311" s="136">
        <f t="shared" ca="1" si="394"/>
        <v>1.3953055213596972</v>
      </c>
      <c r="EL311" s="136">
        <f t="shared" ca="1" si="394"/>
        <v>2.8517111076609289</v>
      </c>
      <c r="EM311" s="136">
        <f t="shared" ca="1" si="394"/>
        <v>5.9260370281798522</v>
      </c>
      <c r="EN311" s="136" t="e">
        <f t="shared" si="394"/>
        <v>#DIV/0!</v>
      </c>
      <c r="EO311" s="136" t="e">
        <f t="shared" si="394"/>
        <v>#DIV/0!</v>
      </c>
      <c r="EP311" s="136" t="e">
        <f t="shared" si="394"/>
        <v>#DIV/0!</v>
      </c>
      <c r="EQ311" s="136" t="e">
        <f t="shared" si="394"/>
        <v>#DIV/0!</v>
      </c>
      <c r="ER311" s="136" t="e">
        <f t="shared" si="394"/>
        <v>#DIV/0!</v>
      </c>
      <c r="ES311" s="136" t="e">
        <f t="shared" si="394"/>
        <v>#DIV/0!</v>
      </c>
      <c r="ET311" s="136" t="e">
        <f t="shared" si="394"/>
        <v>#DIV/0!</v>
      </c>
      <c r="EU311" s="136" t="e">
        <f t="shared" si="394"/>
        <v>#DIV/0!</v>
      </c>
      <c r="EV311" s="136" t="e">
        <f t="shared" si="394"/>
        <v>#DIV/0!</v>
      </c>
    </row>
    <row r="312" spans="1:152">
      <c r="S312" s="25">
        <f t="shared" si="370"/>
        <v>80</v>
      </c>
      <c r="T312" s="399">
        <f t="shared" ca="1" si="371"/>
        <v>8.5985274851881126</v>
      </c>
      <c r="U312" s="399">
        <f t="shared" ca="1" si="371"/>
        <v>8.4193438848907061</v>
      </c>
      <c r="V312" s="399">
        <f t="shared" ca="1" si="371"/>
        <v>8.4344145650575548</v>
      </c>
      <c r="W312" s="399" t="e">
        <f t="shared" si="371"/>
        <v>#DIV/0!</v>
      </c>
      <c r="X312" s="399" t="e">
        <f t="shared" si="371"/>
        <v>#DIV/0!</v>
      </c>
      <c r="Y312" s="399" t="e">
        <f t="shared" si="371"/>
        <v>#DIV/0!</v>
      </c>
      <c r="Z312" s="399" t="e">
        <f t="shared" si="371"/>
        <v>#DIV/0!</v>
      </c>
      <c r="AA312" s="399" t="e">
        <f t="shared" si="371"/>
        <v>#DIV/0!</v>
      </c>
      <c r="AB312" s="399" t="e">
        <f t="shared" si="371"/>
        <v>#DIV/0!</v>
      </c>
      <c r="AC312" s="399" t="e">
        <f t="shared" si="371"/>
        <v>#DIV/0!</v>
      </c>
      <c r="AD312" s="399" t="e">
        <f t="shared" si="371"/>
        <v>#DIV/0!</v>
      </c>
      <c r="AE312" s="399"/>
      <c r="AF312" s="399"/>
      <c r="AH312" s="80">
        <f t="shared" si="372"/>
        <v>80</v>
      </c>
      <c r="AI312" s="136">
        <f t="shared" ca="1" si="373"/>
        <v>-0.62918351238879389</v>
      </c>
      <c r="AJ312" s="136">
        <f t="shared" ca="1" si="373"/>
        <v>-1.8978905739652494</v>
      </c>
      <c r="AK312" s="136">
        <f t="shared" ca="1" si="373"/>
        <v>-4.8131004585319168</v>
      </c>
      <c r="AL312" s="136" t="e">
        <f t="shared" si="373"/>
        <v>#DIV/0!</v>
      </c>
      <c r="AM312" s="136" t="e">
        <f t="shared" si="373"/>
        <v>#DIV/0!</v>
      </c>
      <c r="AN312" s="136" t="e">
        <f t="shared" si="373"/>
        <v>#DIV/0!</v>
      </c>
      <c r="AO312" s="136" t="e">
        <f t="shared" si="373"/>
        <v>#DIV/0!</v>
      </c>
      <c r="AP312" s="136" t="e">
        <f t="shared" si="373"/>
        <v>#DIV/0!</v>
      </c>
      <c r="AQ312" s="136" t="e">
        <f t="shared" si="373"/>
        <v>#DIV/0!</v>
      </c>
      <c r="AR312" s="136" t="e">
        <f t="shared" si="373"/>
        <v>#DIV/0!</v>
      </c>
      <c r="AS312" s="136" t="e">
        <f t="shared" si="373"/>
        <v>#DIV/0!</v>
      </c>
      <c r="AT312" s="136" t="e">
        <f t="shared" si="373"/>
        <v>#DIV/0!</v>
      </c>
      <c r="AU312" s="136" t="e">
        <f t="shared" si="373"/>
        <v>#DIV/0!</v>
      </c>
      <c r="AW312" s="80">
        <f t="shared" si="374"/>
        <v>80</v>
      </c>
      <c r="AX312" s="136">
        <f t="shared" ca="1" si="388"/>
        <v>27.600540915085418</v>
      </c>
      <c r="AY312" s="136">
        <f t="shared" ca="1" si="388"/>
        <v>37.646741002596031</v>
      </c>
      <c r="AZ312" s="136">
        <f t="shared" ca="1" si="388"/>
        <v>61.841898733860106</v>
      </c>
      <c r="BA312" s="136" t="e">
        <f t="shared" si="388"/>
        <v>#DIV/0!</v>
      </c>
      <c r="BB312" s="136" t="e">
        <f t="shared" si="388"/>
        <v>#DIV/0!</v>
      </c>
      <c r="BC312" s="136" t="e">
        <f t="shared" si="388"/>
        <v>#DIV/0!</v>
      </c>
      <c r="BD312" s="136" t="e">
        <f t="shared" si="388"/>
        <v>#DIV/0!</v>
      </c>
      <c r="BE312" s="136" t="e">
        <f t="shared" si="388"/>
        <v>#DIV/0!</v>
      </c>
      <c r="BF312" s="136" t="e">
        <f t="shared" si="388"/>
        <v>#DIV/0!</v>
      </c>
      <c r="BG312" s="136" t="e">
        <f t="shared" si="388"/>
        <v>#DIV/0!</v>
      </c>
      <c r="BH312" s="136" t="e">
        <f t="shared" si="388"/>
        <v>#DIV/0!</v>
      </c>
      <c r="BI312" s="136" t="e">
        <f t="shared" si="388"/>
        <v>#DIV/0!</v>
      </c>
      <c r="BJ312" s="136" t="e">
        <f t="shared" si="388"/>
        <v>#DIV/0!</v>
      </c>
      <c r="BK312" s="62"/>
      <c r="BL312" s="80">
        <f t="shared" si="376"/>
        <v>80</v>
      </c>
      <c r="BM312" s="136">
        <f t="shared" ca="1" si="389"/>
        <v>28.858907939863002</v>
      </c>
      <c r="BN312" s="136">
        <f t="shared" ca="1" si="389"/>
        <v>41.442522150526528</v>
      </c>
      <c r="BO312" s="136">
        <f t="shared" ca="1" si="389"/>
        <v>71.468099650923946</v>
      </c>
      <c r="BP312" s="136" t="e">
        <f t="shared" si="389"/>
        <v>#DIV/0!</v>
      </c>
      <c r="BQ312" s="136" t="e">
        <f t="shared" si="389"/>
        <v>#DIV/0!</v>
      </c>
      <c r="BR312" s="136" t="e">
        <f t="shared" si="389"/>
        <v>#DIV/0!</v>
      </c>
      <c r="BS312" s="136" t="e">
        <f t="shared" si="389"/>
        <v>#DIV/0!</v>
      </c>
      <c r="BT312" s="136" t="e">
        <f t="shared" si="389"/>
        <v>#DIV/0!</v>
      </c>
      <c r="BU312" s="136" t="e">
        <f t="shared" si="389"/>
        <v>#DIV/0!</v>
      </c>
      <c r="BV312" s="136" t="e">
        <f t="shared" si="389"/>
        <v>#DIV/0!</v>
      </c>
      <c r="BW312" s="136" t="e">
        <f t="shared" si="389"/>
        <v>#DIV/0!</v>
      </c>
      <c r="BX312" s="136" t="e">
        <f t="shared" si="389"/>
        <v>#DIV/0!</v>
      </c>
      <c r="BY312" s="136" t="e">
        <f t="shared" si="389"/>
        <v>#DIV/0!</v>
      </c>
      <c r="BZ312" s="62"/>
      <c r="CA312" s="80">
        <f t="shared" si="378"/>
        <v>80</v>
      </c>
      <c r="CB312" s="136">
        <f t="shared" ca="1" si="390"/>
        <v>53.933032540008966</v>
      </c>
      <c r="CC312" s="136">
        <f t="shared" ca="1" si="390"/>
        <v>34.207181444939458</v>
      </c>
      <c r="CD312" s="136">
        <f t="shared" ca="1" si="390"/>
        <v>24.793754489551482</v>
      </c>
      <c r="CE312" s="136" t="e">
        <f t="shared" si="390"/>
        <v>#DIV/0!</v>
      </c>
      <c r="CF312" s="136" t="e">
        <f t="shared" si="390"/>
        <v>#DIV/0!</v>
      </c>
      <c r="CG312" s="136" t="e">
        <f t="shared" si="390"/>
        <v>#DIV/0!</v>
      </c>
      <c r="CH312" s="136" t="e">
        <f t="shared" si="390"/>
        <v>#DIV/0!</v>
      </c>
      <c r="CI312" s="136" t="e">
        <f t="shared" si="390"/>
        <v>#DIV/0!</v>
      </c>
      <c r="CJ312" s="136" t="e">
        <f t="shared" si="390"/>
        <v>#DIV/0!</v>
      </c>
      <c r="CK312" s="136" t="e">
        <f t="shared" si="390"/>
        <v>#DIV/0!</v>
      </c>
      <c r="CL312" s="136" t="e">
        <f t="shared" si="390"/>
        <v>#DIV/0!</v>
      </c>
      <c r="CM312" s="136" t="e">
        <f t="shared" si="390"/>
        <v>#DIV/0!</v>
      </c>
      <c r="CN312" s="136" t="e">
        <f t="shared" si="390"/>
        <v>#DIV/0!</v>
      </c>
      <c r="CP312" s="80">
        <f t="shared" si="380"/>
        <v>80</v>
      </c>
      <c r="CQ312" s="136">
        <f t="shared" ca="1" si="391"/>
        <v>45.963688567209644</v>
      </c>
      <c r="CR312" s="136">
        <f t="shared" ca="1" si="391"/>
        <v>27.685728134014003</v>
      </c>
      <c r="CS312" s="136">
        <f t="shared" ca="1" si="391"/>
        <v>21.172440383025844</v>
      </c>
      <c r="CT312" s="136" t="e">
        <f t="shared" si="391"/>
        <v>#DIV/0!</v>
      </c>
      <c r="CU312" s="136" t="e">
        <f t="shared" si="391"/>
        <v>#DIV/0!</v>
      </c>
      <c r="CV312" s="136" t="e">
        <f t="shared" si="391"/>
        <v>#DIV/0!</v>
      </c>
      <c r="CW312" s="136" t="e">
        <f t="shared" si="391"/>
        <v>#DIV/0!</v>
      </c>
      <c r="CX312" s="136" t="e">
        <f t="shared" si="391"/>
        <v>#DIV/0!</v>
      </c>
      <c r="CY312" s="136" t="e">
        <f t="shared" si="391"/>
        <v>#DIV/0!</v>
      </c>
      <c r="CZ312" s="136" t="e">
        <f t="shared" si="391"/>
        <v>#DIV/0!</v>
      </c>
      <c r="DA312" s="136" t="e">
        <f t="shared" si="391"/>
        <v>#DIV/0!</v>
      </c>
      <c r="DB312" s="136" t="e">
        <f t="shared" si="391"/>
        <v>#DIV/0!</v>
      </c>
      <c r="DC312" s="136" t="e">
        <f t="shared" si="391"/>
        <v>#DIV/0!</v>
      </c>
      <c r="DE312" s="80">
        <f t="shared" si="382"/>
        <v>80</v>
      </c>
      <c r="DF312" s="136">
        <f t="shared" ca="1" si="392"/>
        <v>68.479094303662436</v>
      </c>
      <c r="DG312" s="136">
        <f t="shared" ca="1" si="392"/>
        <v>56.337091416966544</v>
      </c>
      <c r="DH312" s="136">
        <f t="shared" ca="1" si="392"/>
        <v>69.22486227354247</v>
      </c>
      <c r="DI312" s="136" t="e">
        <f t="shared" si="392"/>
        <v>#DIV/0!</v>
      </c>
      <c r="DJ312" s="136" t="e">
        <f t="shared" si="392"/>
        <v>#DIV/0!</v>
      </c>
      <c r="DK312" s="136" t="e">
        <f t="shared" si="392"/>
        <v>#DIV/0!</v>
      </c>
      <c r="DL312" s="136" t="e">
        <f t="shared" si="392"/>
        <v>#DIV/0!</v>
      </c>
      <c r="DM312" s="136" t="e">
        <f t="shared" si="392"/>
        <v>#DIV/0!</v>
      </c>
      <c r="DN312" s="136" t="e">
        <f t="shared" si="392"/>
        <v>#DIV/0!</v>
      </c>
      <c r="DO312" s="136" t="e">
        <f t="shared" si="392"/>
        <v>#DIV/0!</v>
      </c>
      <c r="DP312" s="136" t="e">
        <f t="shared" si="392"/>
        <v>#DIV/0!</v>
      </c>
      <c r="DQ312" s="136" t="e">
        <f t="shared" si="392"/>
        <v>#DIV/0!</v>
      </c>
      <c r="DR312" s="136" t="e">
        <f t="shared" si="392"/>
        <v>#DIV/0!</v>
      </c>
      <c r="DT312" s="80">
        <f t="shared" si="384"/>
        <v>80</v>
      </c>
      <c r="DU312" s="136">
        <f t="shared" ca="1" si="393"/>
        <v>8.5985274851881126</v>
      </c>
      <c r="DV312" s="136">
        <f t="shared" ca="1" si="393"/>
        <v>8.4193438848907061</v>
      </c>
      <c r="DW312" s="136">
        <f t="shared" ca="1" si="393"/>
        <v>8.4344145650575548</v>
      </c>
      <c r="DX312" s="136" t="e">
        <f t="shared" si="393"/>
        <v>#DIV/0!</v>
      </c>
      <c r="DY312" s="136" t="e">
        <f t="shared" si="393"/>
        <v>#DIV/0!</v>
      </c>
      <c r="DZ312" s="136" t="e">
        <f t="shared" si="393"/>
        <v>#DIV/0!</v>
      </c>
      <c r="EA312" s="136" t="e">
        <f t="shared" si="393"/>
        <v>#DIV/0!</v>
      </c>
      <c r="EB312" s="136" t="e">
        <f t="shared" si="393"/>
        <v>#DIV/0!</v>
      </c>
      <c r="EC312" s="136" t="e">
        <f t="shared" si="393"/>
        <v>#DIV/0!</v>
      </c>
      <c r="ED312" s="136" t="e">
        <f t="shared" si="393"/>
        <v>#DIV/0!</v>
      </c>
      <c r="EE312" s="136" t="e">
        <f t="shared" si="393"/>
        <v>#DIV/0!</v>
      </c>
      <c r="EF312" s="136" t="e">
        <f t="shared" si="393"/>
        <v>#DIV/0!</v>
      </c>
      <c r="EG312" s="136" t="e">
        <f t="shared" si="393"/>
        <v>#DIV/0!</v>
      </c>
      <c r="EI312" s="80">
        <f t="shared" si="386"/>
        <v>80</v>
      </c>
      <c r="EJ312" s="136">
        <f t="shared" ca="1" si="394"/>
        <v>0.62918351238879389</v>
      </c>
      <c r="EK312" s="136">
        <f t="shared" ca="1" si="394"/>
        <v>1.8978905739652494</v>
      </c>
      <c r="EL312" s="136">
        <f t="shared" ca="1" si="394"/>
        <v>4.8131004585319168</v>
      </c>
      <c r="EM312" s="136" t="e">
        <f t="shared" si="394"/>
        <v>#DIV/0!</v>
      </c>
      <c r="EN312" s="136" t="e">
        <f t="shared" si="394"/>
        <v>#DIV/0!</v>
      </c>
      <c r="EO312" s="136" t="e">
        <f t="shared" si="394"/>
        <v>#DIV/0!</v>
      </c>
      <c r="EP312" s="136" t="e">
        <f t="shared" si="394"/>
        <v>#DIV/0!</v>
      </c>
      <c r="EQ312" s="136" t="e">
        <f t="shared" si="394"/>
        <v>#DIV/0!</v>
      </c>
      <c r="ER312" s="136" t="e">
        <f t="shared" si="394"/>
        <v>#DIV/0!</v>
      </c>
      <c r="ES312" s="136" t="e">
        <f t="shared" si="394"/>
        <v>#DIV/0!</v>
      </c>
      <c r="ET312" s="136" t="e">
        <f t="shared" si="394"/>
        <v>#DIV/0!</v>
      </c>
      <c r="EU312" s="136" t="e">
        <f t="shared" si="394"/>
        <v>#DIV/0!</v>
      </c>
      <c r="EV312" s="136" t="e">
        <f t="shared" si="394"/>
        <v>#DIV/0!</v>
      </c>
    </row>
    <row r="313" spans="1:152">
      <c r="S313" s="25">
        <f t="shared" si="370"/>
        <v>90</v>
      </c>
      <c r="T313" s="399">
        <f t="shared" ca="1" si="371"/>
        <v>7.7110794833580112</v>
      </c>
      <c r="U313" s="399">
        <f t="shared" ca="1" si="371"/>
        <v>7.6440065889489546</v>
      </c>
      <c r="V313" s="399" t="e">
        <f t="shared" si="371"/>
        <v>#DIV/0!</v>
      </c>
      <c r="W313" s="399" t="e">
        <f t="shared" si="371"/>
        <v>#DIV/0!</v>
      </c>
      <c r="X313" s="399" t="e">
        <f t="shared" si="371"/>
        <v>#DIV/0!</v>
      </c>
      <c r="Y313" s="399" t="e">
        <f t="shared" si="371"/>
        <v>#DIV/0!</v>
      </c>
      <c r="Z313" s="399" t="e">
        <f t="shared" si="371"/>
        <v>#DIV/0!</v>
      </c>
      <c r="AA313" s="399" t="e">
        <f t="shared" si="371"/>
        <v>#DIV/0!</v>
      </c>
      <c r="AB313" s="399" t="e">
        <f t="shared" si="371"/>
        <v>#DIV/0!</v>
      </c>
      <c r="AC313" s="399" t="e">
        <f t="shared" si="371"/>
        <v>#DIV/0!</v>
      </c>
      <c r="AD313" s="399" t="e">
        <f t="shared" si="371"/>
        <v>#DIV/0!</v>
      </c>
      <c r="AE313" s="399"/>
      <c r="AF313" s="399"/>
      <c r="AH313" s="80">
        <f t="shared" si="372"/>
        <v>90</v>
      </c>
      <c r="AI313" s="136">
        <f t="shared" ca="1" si="373"/>
        <v>-0.91083021329274416</v>
      </c>
      <c r="AJ313" s="136">
        <f t="shared" ca="1" si="373"/>
        <v>-3.6516353825123673</v>
      </c>
      <c r="AK313" s="136" t="e">
        <f t="shared" si="373"/>
        <v>#DIV/0!</v>
      </c>
      <c r="AL313" s="136" t="e">
        <f t="shared" si="373"/>
        <v>#DIV/0!</v>
      </c>
      <c r="AM313" s="136" t="e">
        <f t="shared" si="373"/>
        <v>#DIV/0!</v>
      </c>
      <c r="AN313" s="136" t="e">
        <f t="shared" si="373"/>
        <v>#DIV/0!</v>
      </c>
      <c r="AO313" s="136" t="e">
        <f t="shared" si="373"/>
        <v>#DIV/0!</v>
      </c>
      <c r="AP313" s="136" t="e">
        <f t="shared" si="373"/>
        <v>#DIV/0!</v>
      </c>
      <c r="AQ313" s="136" t="e">
        <f t="shared" si="373"/>
        <v>#DIV/0!</v>
      </c>
      <c r="AR313" s="136" t="e">
        <f t="shared" si="373"/>
        <v>#DIV/0!</v>
      </c>
      <c r="AS313" s="136" t="e">
        <f t="shared" si="373"/>
        <v>#DIV/0!</v>
      </c>
      <c r="AT313" s="136" t="e">
        <f t="shared" si="373"/>
        <v>#DIV/0!</v>
      </c>
      <c r="AU313" s="136" t="e">
        <f t="shared" si="373"/>
        <v>#DIV/0!</v>
      </c>
      <c r="AW313" s="80">
        <f t="shared" si="374"/>
        <v>90</v>
      </c>
      <c r="AX313" s="136">
        <f t="shared" ca="1" si="388"/>
        <v>44.692081983539651</v>
      </c>
      <c r="AY313" s="136">
        <f t="shared" ca="1" si="388"/>
        <v>80.989420341198638</v>
      </c>
      <c r="AZ313" s="136" t="e">
        <f t="shared" si="388"/>
        <v>#DIV/0!</v>
      </c>
      <c r="BA313" s="136" t="e">
        <f t="shared" si="388"/>
        <v>#DIV/0!</v>
      </c>
      <c r="BB313" s="136" t="e">
        <f t="shared" si="388"/>
        <v>#DIV/0!</v>
      </c>
      <c r="BC313" s="136" t="e">
        <f t="shared" si="388"/>
        <v>#DIV/0!</v>
      </c>
      <c r="BD313" s="136" t="e">
        <f t="shared" si="388"/>
        <v>#DIV/0!</v>
      </c>
      <c r="BE313" s="136" t="e">
        <f t="shared" si="388"/>
        <v>#DIV/0!</v>
      </c>
      <c r="BF313" s="136" t="e">
        <f t="shared" si="388"/>
        <v>#DIV/0!</v>
      </c>
      <c r="BG313" s="136" t="e">
        <f t="shared" si="388"/>
        <v>#DIV/0!</v>
      </c>
      <c r="BH313" s="136" t="e">
        <f t="shared" si="388"/>
        <v>#DIV/0!</v>
      </c>
      <c r="BI313" s="136" t="e">
        <f t="shared" si="388"/>
        <v>#DIV/0!</v>
      </c>
      <c r="BJ313" s="136" t="e">
        <f t="shared" si="388"/>
        <v>#DIV/0!</v>
      </c>
      <c r="BK313" s="62"/>
      <c r="BL313" s="80">
        <f t="shared" si="376"/>
        <v>90</v>
      </c>
      <c r="BM313" s="136">
        <f t="shared" ca="1" si="389"/>
        <v>46.513742410125147</v>
      </c>
      <c r="BN313" s="136">
        <f t="shared" ca="1" si="389"/>
        <v>88.292691106223387</v>
      </c>
      <c r="BO313" s="136" t="e">
        <f t="shared" si="389"/>
        <v>#DIV/0!</v>
      </c>
      <c r="BP313" s="136" t="e">
        <f t="shared" si="389"/>
        <v>#DIV/0!</v>
      </c>
      <c r="BQ313" s="136" t="e">
        <f t="shared" si="389"/>
        <v>#DIV/0!</v>
      </c>
      <c r="BR313" s="136" t="e">
        <f t="shared" si="389"/>
        <v>#DIV/0!</v>
      </c>
      <c r="BS313" s="136" t="e">
        <f t="shared" si="389"/>
        <v>#DIV/0!</v>
      </c>
      <c r="BT313" s="136" t="e">
        <f t="shared" si="389"/>
        <v>#DIV/0!</v>
      </c>
      <c r="BU313" s="136" t="e">
        <f t="shared" si="389"/>
        <v>#DIV/0!</v>
      </c>
      <c r="BV313" s="136" t="e">
        <f t="shared" si="389"/>
        <v>#DIV/0!</v>
      </c>
      <c r="BW313" s="136" t="e">
        <f t="shared" si="389"/>
        <v>#DIV/0!</v>
      </c>
      <c r="BX313" s="136" t="e">
        <f t="shared" si="389"/>
        <v>#DIV/0!</v>
      </c>
      <c r="BY313" s="136" t="e">
        <f t="shared" si="389"/>
        <v>#DIV/0!</v>
      </c>
      <c r="BZ313" s="62"/>
      <c r="CA313" s="80">
        <f t="shared" si="378"/>
        <v>90</v>
      </c>
      <c r="CB313" s="136">
        <f t="shared" ca="1" si="390"/>
        <v>53.321416596819375</v>
      </c>
      <c r="CC313" s="136">
        <f t="shared" ca="1" si="390"/>
        <v>33.027937313430151</v>
      </c>
      <c r="CD313" s="136" t="e">
        <f t="shared" si="390"/>
        <v>#DIV/0!</v>
      </c>
      <c r="CE313" s="136" t="e">
        <f t="shared" si="390"/>
        <v>#DIV/0!</v>
      </c>
      <c r="CF313" s="136" t="e">
        <f t="shared" si="390"/>
        <v>#DIV/0!</v>
      </c>
      <c r="CG313" s="136" t="e">
        <f t="shared" si="390"/>
        <v>#DIV/0!</v>
      </c>
      <c r="CH313" s="136" t="e">
        <f t="shared" si="390"/>
        <v>#DIV/0!</v>
      </c>
      <c r="CI313" s="136" t="e">
        <f t="shared" si="390"/>
        <v>#DIV/0!</v>
      </c>
      <c r="CJ313" s="136" t="e">
        <f t="shared" si="390"/>
        <v>#DIV/0!</v>
      </c>
      <c r="CK313" s="136" t="e">
        <f t="shared" si="390"/>
        <v>#DIV/0!</v>
      </c>
      <c r="CL313" s="136" t="e">
        <f t="shared" si="390"/>
        <v>#DIV/0!</v>
      </c>
      <c r="CM313" s="136" t="e">
        <f t="shared" si="390"/>
        <v>#DIV/0!</v>
      </c>
      <c r="CN313" s="136" t="e">
        <f t="shared" si="390"/>
        <v>#DIV/0!</v>
      </c>
      <c r="CP313" s="80">
        <f t="shared" si="380"/>
        <v>90</v>
      </c>
      <c r="CQ313" s="136">
        <f t="shared" ca="1" si="391"/>
        <v>46.52116732675411</v>
      </c>
      <c r="CR313" s="136">
        <f t="shared" ca="1" si="391"/>
        <v>29.03556610699356</v>
      </c>
      <c r="CS313" s="136" t="e">
        <f t="shared" si="391"/>
        <v>#DIV/0!</v>
      </c>
      <c r="CT313" s="136" t="e">
        <f t="shared" si="391"/>
        <v>#DIV/0!</v>
      </c>
      <c r="CU313" s="136" t="e">
        <f t="shared" si="391"/>
        <v>#DIV/0!</v>
      </c>
      <c r="CV313" s="136" t="e">
        <f t="shared" si="391"/>
        <v>#DIV/0!</v>
      </c>
      <c r="CW313" s="136" t="e">
        <f t="shared" si="391"/>
        <v>#DIV/0!</v>
      </c>
      <c r="CX313" s="136" t="e">
        <f t="shared" si="391"/>
        <v>#DIV/0!</v>
      </c>
      <c r="CY313" s="136" t="e">
        <f t="shared" si="391"/>
        <v>#DIV/0!</v>
      </c>
      <c r="CZ313" s="136" t="e">
        <f t="shared" si="391"/>
        <v>#DIV/0!</v>
      </c>
      <c r="DA313" s="136" t="e">
        <f t="shared" si="391"/>
        <v>#DIV/0!</v>
      </c>
      <c r="DB313" s="136" t="e">
        <f t="shared" si="391"/>
        <v>#DIV/0!</v>
      </c>
      <c r="DC313" s="136" t="e">
        <f t="shared" si="391"/>
        <v>#DIV/0!</v>
      </c>
      <c r="DE313" s="80">
        <f t="shared" si="382"/>
        <v>90</v>
      </c>
      <c r="DF313" s="136">
        <f t="shared" ca="1" si="392"/>
        <v>78.967390772660707</v>
      </c>
      <c r="DG313" s="136">
        <f t="shared" ca="1" si="392"/>
        <v>91.615310540638163</v>
      </c>
      <c r="DH313" s="136" t="e">
        <f t="shared" si="392"/>
        <v>#DIV/0!</v>
      </c>
      <c r="DI313" s="136" t="e">
        <f t="shared" si="392"/>
        <v>#DIV/0!</v>
      </c>
      <c r="DJ313" s="136" t="e">
        <f t="shared" si="392"/>
        <v>#DIV/0!</v>
      </c>
      <c r="DK313" s="136" t="e">
        <f t="shared" si="392"/>
        <v>#DIV/0!</v>
      </c>
      <c r="DL313" s="136" t="e">
        <f t="shared" si="392"/>
        <v>#DIV/0!</v>
      </c>
      <c r="DM313" s="136" t="e">
        <f t="shared" si="392"/>
        <v>#DIV/0!</v>
      </c>
      <c r="DN313" s="136" t="e">
        <f t="shared" si="392"/>
        <v>#DIV/0!</v>
      </c>
      <c r="DO313" s="136" t="e">
        <f t="shared" si="392"/>
        <v>#DIV/0!</v>
      </c>
      <c r="DP313" s="136" t="e">
        <f t="shared" si="392"/>
        <v>#DIV/0!</v>
      </c>
      <c r="DQ313" s="136" t="e">
        <f t="shared" si="392"/>
        <v>#DIV/0!</v>
      </c>
      <c r="DR313" s="136" t="e">
        <f t="shared" si="392"/>
        <v>#DIV/0!</v>
      </c>
      <c r="DT313" s="80">
        <f t="shared" si="384"/>
        <v>90</v>
      </c>
      <c r="DU313" s="136">
        <f t="shared" ca="1" si="393"/>
        <v>7.7110794833580112</v>
      </c>
      <c r="DV313" s="136">
        <f t="shared" ca="1" si="393"/>
        <v>7.6440065889489546</v>
      </c>
      <c r="DW313" s="136" t="e">
        <f t="shared" si="393"/>
        <v>#DIV/0!</v>
      </c>
      <c r="DX313" s="136" t="e">
        <f t="shared" si="393"/>
        <v>#DIV/0!</v>
      </c>
      <c r="DY313" s="136" t="e">
        <f t="shared" si="393"/>
        <v>#DIV/0!</v>
      </c>
      <c r="DZ313" s="136" t="e">
        <f t="shared" si="393"/>
        <v>#DIV/0!</v>
      </c>
      <c r="EA313" s="136" t="e">
        <f t="shared" si="393"/>
        <v>#DIV/0!</v>
      </c>
      <c r="EB313" s="136" t="e">
        <f t="shared" si="393"/>
        <v>#DIV/0!</v>
      </c>
      <c r="EC313" s="136" t="e">
        <f t="shared" si="393"/>
        <v>#DIV/0!</v>
      </c>
      <c r="ED313" s="136" t="e">
        <f t="shared" si="393"/>
        <v>#DIV/0!</v>
      </c>
      <c r="EE313" s="136" t="e">
        <f t="shared" si="393"/>
        <v>#DIV/0!</v>
      </c>
      <c r="EF313" s="136" t="e">
        <f t="shared" si="393"/>
        <v>#DIV/0!</v>
      </c>
      <c r="EG313" s="136" t="e">
        <f t="shared" si="393"/>
        <v>#DIV/0!</v>
      </c>
      <c r="EI313" s="80">
        <f t="shared" si="386"/>
        <v>90</v>
      </c>
      <c r="EJ313" s="136">
        <f t="shared" ca="1" si="394"/>
        <v>0.91083021329274416</v>
      </c>
      <c r="EK313" s="136">
        <f t="shared" ca="1" si="394"/>
        <v>3.6516353825123673</v>
      </c>
      <c r="EL313" s="136" t="e">
        <f t="shared" si="394"/>
        <v>#DIV/0!</v>
      </c>
      <c r="EM313" s="136" t="e">
        <f t="shared" si="394"/>
        <v>#DIV/0!</v>
      </c>
      <c r="EN313" s="136" t="e">
        <f t="shared" si="394"/>
        <v>#DIV/0!</v>
      </c>
      <c r="EO313" s="136" t="e">
        <f t="shared" si="394"/>
        <v>#DIV/0!</v>
      </c>
      <c r="EP313" s="136" t="e">
        <f t="shared" si="394"/>
        <v>#DIV/0!</v>
      </c>
      <c r="EQ313" s="136" t="e">
        <f t="shared" si="394"/>
        <v>#DIV/0!</v>
      </c>
      <c r="ER313" s="136" t="e">
        <f t="shared" si="394"/>
        <v>#DIV/0!</v>
      </c>
      <c r="ES313" s="136" t="e">
        <f t="shared" si="394"/>
        <v>#DIV/0!</v>
      </c>
      <c r="ET313" s="136" t="e">
        <f t="shared" si="394"/>
        <v>#DIV/0!</v>
      </c>
      <c r="EU313" s="136" t="e">
        <f t="shared" si="394"/>
        <v>#DIV/0!</v>
      </c>
      <c r="EV313" s="136" t="e">
        <f t="shared" si="394"/>
        <v>#DIV/0!</v>
      </c>
    </row>
    <row r="314" spans="1:152">
      <c r="S314" s="26">
        <f t="shared" si="370"/>
        <v>100</v>
      </c>
      <c r="T314" s="399">
        <f t="shared" ca="1" si="371"/>
        <v>7.0078828559507302</v>
      </c>
      <c r="U314" s="399" t="e">
        <f t="shared" ca="1" si="371"/>
        <v>#REF!</v>
      </c>
      <c r="V314" s="399" t="e">
        <f t="shared" ca="1" si="371"/>
        <v>#REF!</v>
      </c>
      <c r="W314" s="399" t="e">
        <f t="shared" ca="1" si="371"/>
        <v>#REF!</v>
      </c>
      <c r="X314" s="399" t="e">
        <f t="shared" ca="1" si="371"/>
        <v>#REF!</v>
      </c>
      <c r="Y314" s="399" t="e">
        <f t="shared" ca="1" si="371"/>
        <v>#REF!</v>
      </c>
      <c r="Z314" s="399" t="e">
        <f t="shared" ca="1" si="371"/>
        <v>#REF!</v>
      </c>
      <c r="AA314" s="399" t="e">
        <f t="shared" ca="1" si="371"/>
        <v>#REF!</v>
      </c>
      <c r="AB314" s="399" t="e">
        <f t="shared" ca="1" si="371"/>
        <v>#DIV/0!</v>
      </c>
      <c r="AC314" s="399" t="e">
        <f t="shared" ca="1" si="371"/>
        <v>#DIV/0!</v>
      </c>
      <c r="AD314" s="399" t="e">
        <f t="shared" ca="1" si="371"/>
        <v>#DIV/0!</v>
      </c>
      <c r="AE314" s="399"/>
      <c r="AF314" s="399"/>
      <c r="AH314" s="80">
        <f t="shared" si="372"/>
        <v>100</v>
      </c>
      <c r="AI314" s="136">
        <f t="shared" ca="1" si="373"/>
        <v>-2.1458315708282703</v>
      </c>
      <c r="AJ314" s="136" t="e">
        <f t="shared" ca="1" si="373"/>
        <v>#REF!</v>
      </c>
      <c r="AK314" s="136" t="e">
        <f t="shared" si="373"/>
        <v>#DIV/0!</v>
      </c>
      <c r="AL314" s="136" t="e">
        <f t="shared" si="373"/>
        <v>#DIV/0!</v>
      </c>
      <c r="AM314" s="136" t="e">
        <f t="shared" si="373"/>
        <v>#DIV/0!</v>
      </c>
      <c r="AN314" s="136" t="e">
        <f t="shared" si="373"/>
        <v>#DIV/0!</v>
      </c>
      <c r="AO314" s="136" t="e">
        <f t="shared" si="373"/>
        <v>#DIV/0!</v>
      </c>
      <c r="AP314" s="136" t="e">
        <f t="shared" si="373"/>
        <v>#DIV/0!</v>
      </c>
      <c r="AQ314" s="136" t="e">
        <f t="shared" si="373"/>
        <v>#DIV/0!</v>
      </c>
      <c r="AR314" s="136" t="e">
        <f t="shared" si="373"/>
        <v>#DIV/0!</v>
      </c>
      <c r="AS314" s="136" t="e">
        <f t="shared" si="373"/>
        <v>#DIV/0!</v>
      </c>
      <c r="AT314" s="136" t="e">
        <f t="shared" si="373"/>
        <v>#DIV/0!</v>
      </c>
      <c r="AU314" s="136" t="e">
        <f t="shared" si="373"/>
        <v>#DIV/0!</v>
      </c>
      <c r="AW314" s="80">
        <f t="shared" si="374"/>
        <v>100</v>
      </c>
      <c r="AX314" s="136">
        <f t="shared" ca="1" si="388"/>
        <v>116.44910906833795</v>
      </c>
      <c r="AY314" s="136" t="e">
        <f t="shared" ca="1" si="388"/>
        <v>#REF!</v>
      </c>
      <c r="AZ314" s="136" t="e">
        <f t="shared" ca="1" si="388"/>
        <v>#REF!</v>
      </c>
      <c r="BA314" s="136" t="e">
        <f t="shared" ca="1" si="388"/>
        <v>#REF!</v>
      </c>
      <c r="BB314" s="136" t="e">
        <f t="shared" ca="1" si="388"/>
        <v>#REF!</v>
      </c>
      <c r="BC314" s="136" t="e">
        <f t="shared" ca="1" si="388"/>
        <v>#REF!</v>
      </c>
      <c r="BD314" s="136" t="e">
        <f t="shared" ca="1" si="388"/>
        <v>#REF!</v>
      </c>
      <c r="BE314" s="136" t="e">
        <f t="shared" ca="1" si="388"/>
        <v>#REF!</v>
      </c>
      <c r="BF314" s="136" t="e">
        <f t="shared" ca="1" si="388"/>
        <v>#DIV/0!</v>
      </c>
      <c r="BG314" s="136" t="e">
        <f t="shared" ca="1" si="388"/>
        <v>#DIV/0!</v>
      </c>
      <c r="BH314" s="136" t="e">
        <f t="shared" ca="1" si="388"/>
        <v>#DIV/0!</v>
      </c>
      <c r="BI314" s="136" t="e">
        <f t="shared" si="388"/>
        <v>#DIV/0!</v>
      </c>
      <c r="BJ314" s="136" t="e">
        <f t="shared" si="388"/>
        <v>#DIV/0!</v>
      </c>
      <c r="BK314" s="62"/>
      <c r="BL314" s="80">
        <f t="shared" si="376"/>
        <v>100</v>
      </c>
      <c r="BM314" s="136">
        <f t="shared" ca="1" si="389"/>
        <v>120.74077220999447</v>
      </c>
      <c r="BN314" s="136" t="e">
        <f t="shared" ca="1" si="389"/>
        <v>#REF!</v>
      </c>
      <c r="BO314" s="136" t="e">
        <f t="shared" ca="1" si="389"/>
        <v>#REF!</v>
      </c>
      <c r="BP314" s="136" t="e">
        <f t="shared" ca="1" si="389"/>
        <v>#REF!</v>
      </c>
      <c r="BQ314" s="136" t="e">
        <f t="shared" ca="1" si="389"/>
        <v>#REF!</v>
      </c>
      <c r="BR314" s="136" t="e">
        <f t="shared" ca="1" si="389"/>
        <v>#REF!</v>
      </c>
      <c r="BS314" s="136" t="e">
        <f t="shared" ca="1" si="389"/>
        <v>#REF!</v>
      </c>
      <c r="BT314" s="136" t="e">
        <f t="shared" ca="1" si="389"/>
        <v>#REF!</v>
      </c>
      <c r="BU314" s="136" t="e">
        <f t="shared" ca="1" si="389"/>
        <v>#DIV/0!</v>
      </c>
      <c r="BV314" s="136" t="e">
        <f t="shared" ca="1" si="389"/>
        <v>#DIV/0!</v>
      </c>
      <c r="BW314" s="136" t="e">
        <f t="shared" ca="1" si="389"/>
        <v>#DIV/0!</v>
      </c>
      <c r="BX314" s="136" t="e">
        <f t="shared" si="389"/>
        <v>#DIV/0!</v>
      </c>
      <c r="BY314" s="136" t="e">
        <f t="shared" si="389"/>
        <v>#DIV/0!</v>
      </c>
      <c r="BZ314" s="62"/>
      <c r="CA314" s="80">
        <f t="shared" si="378"/>
        <v>100</v>
      </c>
      <c r="CB314" s="136">
        <f t="shared" ca="1" si="390"/>
        <v>52.375982158523968</v>
      </c>
      <c r="CC314" s="136" t="e">
        <f t="shared" ca="1" si="390"/>
        <v>#REF!</v>
      </c>
      <c r="CD314" s="136" t="e">
        <f t="shared" ca="1" si="390"/>
        <v>#REF!</v>
      </c>
      <c r="CE314" s="136" t="e">
        <f t="shared" ca="1" si="390"/>
        <v>#REF!</v>
      </c>
      <c r="CF314" s="136" t="e">
        <f t="shared" ca="1" si="390"/>
        <v>#REF!</v>
      </c>
      <c r="CG314" s="136" t="e">
        <f t="shared" ca="1" si="390"/>
        <v>#REF!</v>
      </c>
      <c r="CH314" s="136" t="e">
        <f t="shared" ca="1" si="390"/>
        <v>#REF!</v>
      </c>
      <c r="CI314" s="136" t="e">
        <f t="shared" ca="1" si="390"/>
        <v>#REF!</v>
      </c>
      <c r="CJ314" s="136" t="e">
        <f t="shared" ca="1" si="390"/>
        <v>#DIV/0!</v>
      </c>
      <c r="CK314" s="136" t="e">
        <f t="shared" ca="1" si="390"/>
        <v>#DIV/0!</v>
      </c>
      <c r="CL314" s="136" t="e">
        <f t="shared" ca="1" si="390"/>
        <v>#DIV/0!</v>
      </c>
      <c r="CM314" s="136" t="e">
        <f t="shared" si="390"/>
        <v>#DIV/0!</v>
      </c>
      <c r="CN314" s="136" t="e">
        <f t="shared" si="390"/>
        <v>#DIV/0!</v>
      </c>
      <c r="CP314" s="80">
        <f t="shared" si="380"/>
        <v>100</v>
      </c>
      <c r="CQ314" s="136">
        <f t="shared" ca="1" si="391"/>
        <v>-2.1458315708282703</v>
      </c>
      <c r="CR314" s="136" t="e">
        <f t="shared" ca="1" si="391"/>
        <v>#REF!</v>
      </c>
      <c r="CS314" s="136" t="e">
        <f t="shared" ca="1" si="391"/>
        <v>#REF!</v>
      </c>
      <c r="CT314" s="136" t="e">
        <f t="shared" ca="1" si="391"/>
        <v>#REF!</v>
      </c>
      <c r="CU314" s="136" t="e">
        <f t="shared" ca="1" si="391"/>
        <v>#REF!</v>
      </c>
      <c r="CV314" s="136" t="e">
        <f t="shared" ca="1" si="391"/>
        <v>#REF!</v>
      </c>
      <c r="CW314" s="136" t="e">
        <f t="shared" ca="1" si="391"/>
        <v>#REF!</v>
      </c>
      <c r="CX314" s="136" t="e">
        <f t="shared" ca="1" si="391"/>
        <v>#REF!</v>
      </c>
      <c r="CY314" s="136" t="e">
        <f t="shared" ca="1" si="391"/>
        <v>#DIV/0!</v>
      </c>
      <c r="CZ314" s="136" t="e">
        <f t="shared" ca="1" si="391"/>
        <v>#DIV/0!</v>
      </c>
      <c r="DA314" s="136" t="e">
        <f t="shared" ca="1" si="391"/>
        <v>#DIV/0!</v>
      </c>
      <c r="DB314" s="136" t="e">
        <f t="shared" si="391"/>
        <v>#DIV/0!</v>
      </c>
      <c r="DC314" s="136" t="e">
        <f t="shared" si="391"/>
        <v>#DIV/0!</v>
      </c>
      <c r="DE314" s="80">
        <f t="shared" si="382"/>
        <v>100</v>
      </c>
      <c r="DF314" s="136">
        <f t="shared" ca="1" si="392"/>
        <v>2.1458315708282703</v>
      </c>
      <c r="DG314" s="136" t="e">
        <f t="shared" ca="1" si="392"/>
        <v>#REF!</v>
      </c>
      <c r="DH314" s="136" t="e">
        <f t="shared" ca="1" si="392"/>
        <v>#REF!</v>
      </c>
      <c r="DI314" s="136" t="e">
        <f t="shared" ca="1" si="392"/>
        <v>#REF!</v>
      </c>
      <c r="DJ314" s="136" t="e">
        <f t="shared" ca="1" si="392"/>
        <v>#REF!</v>
      </c>
      <c r="DK314" s="136" t="e">
        <f t="shared" ca="1" si="392"/>
        <v>#REF!</v>
      </c>
      <c r="DL314" s="136" t="e">
        <f t="shared" ca="1" si="392"/>
        <v>#REF!</v>
      </c>
      <c r="DM314" s="136" t="e">
        <f t="shared" ca="1" si="392"/>
        <v>#REF!</v>
      </c>
      <c r="DN314" s="136" t="e">
        <f t="shared" ca="1" si="392"/>
        <v>#DIV/0!</v>
      </c>
      <c r="DO314" s="136" t="e">
        <f t="shared" ca="1" si="392"/>
        <v>#DIV/0!</v>
      </c>
      <c r="DP314" s="136" t="e">
        <f t="shared" ca="1" si="392"/>
        <v>#DIV/0!</v>
      </c>
      <c r="DQ314" s="136" t="e">
        <f t="shared" si="392"/>
        <v>#DIV/0!</v>
      </c>
      <c r="DR314" s="136" t="e">
        <f t="shared" si="392"/>
        <v>#DIV/0!</v>
      </c>
      <c r="DT314" s="80">
        <f t="shared" si="384"/>
        <v>100</v>
      </c>
      <c r="DU314" s="136">
        <f t="shared" ca="1" si="393"/>
        <v>7.0078828559507302</v>
      </c>
      <c r="DV314" s="136" t="e">
        <f t="shared" ca="1" si="393"/>
        <v>#REF!</v>
      </c>
      <c r="DW314" s="136" t="e">
        <f t="shared" ca="1" si="393"/>
        <v>#REF!</v>
      </c>
      <c r="DX314" s="136" t="e">
        <f t="shared" ca="1" si="393"/>
        <v>#REF!</v>
      </c>
      <c r="DY314" s="136" t="e">
        <f t="shared" ca="1" si="393"/>
        <v>#REF!</v>
      </c>
      <c r="DZ314" s="136" t="e">
        <f t="shared" ca="1" si="393"/>
        <v>#REF!</v>
      </c>
      <c r="EA314" s="136" t="e">
        <f t="shared" ca="1" si="393"/>
        <v>#REF!</v>
      </c>
      <c r="EB314" s="136" t="e">
        <f t="shared" ca="1" si="393"/>
        <v>#REF!</v>
      </c>
      <c r="EC314" s="136" t="e">
        <f t="shared" ca="1" si="393"/>
        <v>#DIV/0!</v>
      </c>
      <c r="ED314" s="136" t="e">
        <f t="shared" ca="1" si="393"/>
        <v>#DIV/0!</v>
      </c>
      <c r="EE314" s="136" t="e">
        <f t="shared" ca="1" si="393"/>
        <v>#DIV/0!</v>
      </c>
      <c r="EF314" s="136" t="e">
        <f t="shared" si="393"/>
        <v>#DIV/0!</v>
      </c>
      <c r="EG314" s="136" t="e">
        <f t="shared" si="393"/>
        <v>#DIV/0!</v>
      </c>
      <c r="EI314" s="80">
        <f t="shared" si="386"/>
        <v>100</v>
      </c>
      <c r="EJ314" s="136">
        <f t="shared" ca="1" si="394"/>
        <v>2.1458315708282703</v>
      </c>
      <c r="EK314" s="136" t="e">
        <f t="shared" ca="1" si="394"/>
        <v>#REF!</v>
      </c>
      <c r="EL314" s="136" t="e">
        <f t="shared" ca="1" si="394"/>
        <v>#REF!</v>
      </c>
      <c r="EM314" s="136" t="e">
        <f t="shared" ca="1" si="394"/>
        <v>#REF!</v>
      </c>
      <c r="EN314" s="136" t="e">
        <f t="shared" ca="1" si="394"/>
        <v>#REF!</v>
      </c>
      <c r="EO314" s="136" t="e">
        <f t="shared" ca="1" si="394"/>
        <v>#REF!</v>
      </c>
      <c r="EP314" s="136" t="e">
        <f t="shared" ca="1" si="394"/>
        <v>#REF!</v>
      </c>
      <c r="EQ314" s="136" t="e">
        <f t="shared" ca="1" si="394"/>
        <v>#REF!</v>
      </c>
      <c r="ER314" s="136" t="e">
        <f t="shared" ca="1" si="394"/>
        <v>#DIV/0!</v>
      </c>
      <c r="ES314" s="136" t="e">
        <f t="shared" ca="1" si="394"/>
        <v>#DIV/0!</v>
      </c>
      <c r="ET314" s="136" t="e">
        <f t="shared" ca="1" si="394"/>
        <v>#DIV/0!</v>
      </c>
      <c r="EU314" s="136" t="e">
        <f t="shared" si="394"/>
        <v>#DIV/0!</v>
      </c>
      <c r="EV314" s="136" t="e">
        <f t="shared" si="394"/>
        <v>#DIV/0!</v>
      </c>
    </row>
    <row r="315" spans="1:152">
      <c r="S315" s="26"/>
      <c r="T315" s="399"/>
      <c r="U315" s="399"/>
      <c r="V315" s="399"/>
      <c r="W315" s="399"/>
      <c r="X315" s="399"/>
      <c r="Y315" s="399"/>
      <c r="Z315" s="399"/>
      <c r="AA315" s="399"/>
      <c r="AB315" s="399"/>
      <c r="AC315" s="399"/>
      <c r="AD315" s="399"/>
      <c r="AE315" s="399"/>
      <c r="AF315" s="399"/>
      <c r="AH315" s="80">
        <f t="shared" si="372"/>
        <v>0</v>
      </c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6" t="e">
        <f t="shared" si="373"/>
        <v>#DIV/0!</v>
      </c>
      <c r="AW315" s="80">
        <f t="shared" si="374"/>
        <v>0</v>
      </c>
      <c r="AX315" s="136" t="e">
        <f t="shared" si="388"/>
        <v>#DIV/0!</v>
      </c>
      <c r="AY315" s="136" t="e">
        <f t="shared" si="388"/>
        <v>#DIV/0!</v>
      </c>
      <c r="AZ315" s="136" t="e">
        <f t="shared" si="388"/>
        <v>#DIV/0!</v>
      </c>
      <c r="BA315" s="136" t="e">
        <f t="shared" si="388"/>
        <v>#DIV/0!</v>
      </c>
      <c r="BB315" s="136" t="e">
        <f t="shared" si="388"/>
        <v>#DIV/0!</v>
      </c>
      <c r="BC315" s="136" t="e">
        <f t="shared" si="388"/>
        <v>#DIV/0!</v>
      </c>
      <c r="BD315" s="136" t="e">
        <f t="shared" si="388"/>
        <v>#DIV/0!</v>
      </c>
      <c r="BE315" s="136" t="e">
        <f t="shared" si="388"/>
        <v>#DIV/0!</v>
      </c>
      <c r="BF315" s="136" t="e">
        <f t="shared" si="388"/>
        <v>#DIV/0!</v>
      </c>
      <c r="BG315" s="136" t="e">
        <f t="shared" si="388"/>
        <v>#DIV/0!</v>
      </c>
      <c r="BH315" s="136" t="e">
        <f t="shared" si="388"/>
        <v>#DIV/0!</v>
      </c>
      <c r="BI315" s="136" t="e">
        <f t="shared" si="388"/>
        <v>#DIV/0!</v>
      </c>
      <c r="BJ315" s="136" t="e">
        <f t="shared" si="388"/>
        <v>#DIV/0!</v>
      </c>
      <c r="BK315" s="62"/>
      <c r="BL315" s="80">
        <f t="shared" si="376"/>
        <v>0</v>
      </c>
      <c r="BM315" s="136" t="e">
        <f t="shared" si="389"/>
        <v>#DIV/0!</v>
      </c>
      <c r="BN315" s="136" t="e">
        <f t="shared" si="389"/>
        <v>#DIV/0!</v>
      </c>
      <c r="BO315" s="136" t="e">
        <f t="shared" si="389"/>
        <v>#DIV/0!</v>
      </c>
      <c r="BP315" s="136" t="e">
        <f t="shared" si="389"/>
        <v>#DIV/0!</v>
      </c>
      <c r="BQ315" s="136" t="e">
        <f t="shared" si="389"/>
        <v>#DIV/0!</v>
      </c>
      <c r="BR315" s="136" t="e">
        <f t="shared" si="389"/>
        <v>#DIV/0!</v>
      </c>
      <c r="BS315" s="136" t="e">
        <f t="shared" si="389"/>
        <v>#DIV/0!</v>
      </c>
      <c r="BT315" s="136" t="e">
        <f t="shared" si="389"/>
        <v>#DIV/0!</v>
      </c>
      <c r="BU315" s="136" t="e">
        <f t="shared" si="389"/>
        <v>#DIV/0!</v>
      </c>
      <c r="BV315" s="136" t="e">
        <f t="shared" si="389"/>
        <v>#DIV/0!</v>
      </c>
      <c r="BW315" s="136" t="e">
        <f t="shared" si="389"/>
        <v>#DIV/0!</v>
      </c>
      <c r="BX315" s="136" t="e">
        <f t="shared" si="389"/>
        <v>#DIV/0!</v>
      </c>
      <c r="BY315" s="136" t="e">
        <f t="shared" si="389"/>
        <v>#DIV/0!</v>
      </c>
      <c r="BZ315" s="62"/>
      <c r="CA315" s="80">
        <f t="shared" si="378"/>
        <v>0</v>
      </c>
      <c r="CB315" s="136" t="e">
        <f t="shared" si="390"/>
        <v>#DIV/0!</v>
      </c>
      <c r="CC315" s="136" t="e">
        <f t="shared" si="390"/>
        <v>#DIV/0!</v>
      </c>
      <c r="CD315" s="136" t="e">
        <f t="shared" si="390"/>
        <v>#DIV/0!</v>
      </c>
      <c r="CE315" s="136" t="e">
        <f t="shared" si="390"/>
        <v>#DIV/0!</v>
      </c>
      <c r="CF315" s="136" t="e">
        <f t="shared" si="390"/>
        <v>#DIV/0!</v>
      </c>
      <c r="CG315" s="136" t="e">
        <f t="shared" si="390"/>
        <v>#DIV/0!</v>
      </c>
      <c r="CH315" s="136" t="e">
        <f t="shared" si="390"/>
        <v>#DIV/0!</v>
      </c>
      <c r="CI315" s="136" t="e">
        <f t="shared" si="390"/>
        <v>#DIV/0!</v>
      </c>
      <c r="CJ315" s="136" t="e">
        <f t="shared" si="390"/>
        <v>#DIV/0!</v>
      </c>
      <c r="CK315" s="136" t="e">
        <f t="shared" si="390"/>
        <v>#DIV/0!</v>
      </c>
      <c r="CL315" s="136" t="e">
        <f t="shared" si="390"/>
        <v>#DIV/0!</v>
      </c>
      <c r="CM315" s="136" t="e">
        <f t="shared" si="390"/>
        <v>#DIV/0!</v>
      </c>
      <c r="CN315" s="136" t="e">
        <f t="shared" si="390"/>
        <v>#DIV/0!</v>
      </c>
      <c r="CP315" s="80">
        <f t="shared" si="380"/>
        <v>0</v>
      </c>
      <c r="CQ315" s="136" t="e">
        <f t="shared" si="391"/>
        <v>#DIV/0!</v>
      </c>
      <c r="CR315" s="136" t="e">
        <f t="shared" si="391"/>
        <v>#DIV/0!</v>
      </c>
      <c r="CS315" s="136" t="e">
        <f t="shared" si="391"/>
        <v>#DIV/0!</v>
      </c>
      <c r="CT315" s="136" t="e">
        <f t="shared" si="391"/>
        <v>#DIV/0!</v>
      </c>
      <c r="CU315" s="136" t="e">
        <f t="shared" si="391"/>
        <v>#DIV/0!</v>
      </c>
      <c r="CV315" s="136" t="e">
        <f t="shared" si="391"/>
        <v>#DIV/0!</v>
      </c>
      <c r="CW315" s="136" t="e">
        <f t="shared" si="391"/>
        <v>#DIV/0!</v>
      </c>
      <c r="CX315" s="136" t="e">
        <f t="shared" si="391"/>
        <v>#DIV/0!</v>
      </c>
      <c r="CY315" s="136" t="e">
        <f t="shared" si="391"/>
        <v>#DIV/0!</v>
      </c>
      <c r="CZ315" s="136" t="e">
        <f t="shared" si="391"/>
        <v>#DIV/0!</v>
      </c>
      <c r="DA315" s="136" t="e">
        <f t="shared" si="391"/>
        <v>#DIV/0!</v>
      </c>
      <c r="DB315" s="136" t="e">
        <f t="shared" si="391"/>
        <v>#DIV/0!</v>
      </c>
      <c r="DC315" s="136" t="e">
        <f t="shared" si="391"/>
        <v>#DIV/0!</v>
      </c>
      <c r="DE315" s="80">
        <f t="shared" si="382"/>
        <v>0</v>
      </c>
      <c r="DF315" s="136" t="e">
        <f t="shared" si="392"/>
        <v>#DIV/0!</v>
      </c>
      <c r="DG315" s="136" t="e">
        <f t="shared" si="392"/>
        <v>#DIV/0!</v>
      </c>
      <c r="DH315" s="136" t="e">
        <f t="shared" si="392"/>
        <v>#DIV/0!</v>
      </c>
      <c r="DI315" s="136" t="e">
        <f t="shared" si="392"/>
        <v>#DIV/0!</v>
      </c>
      <c r="DJ315" s="136" t="e">
        <f t="shared" si="392"/>
        <v>#DIV/0!</v>
      </c>
      <c r="DK315" s="136" t="e">
        <f t="shared" si="392"/>
        <v>#DIV/0!</v>
      </c>
      <c r="DL315" s="136" t="e">
        <f t="shared" si="392"/>
        <v>#DIV/0!</v>
      </c>
      <c r="DM315" s="136" t="e">
        <f t="shared" si="392"/>
        <v>#DIV/0!</v>
      </c>
      <c r="DN315" s="136" t="e">
        <f t="shared" si="392"/>
        <v>#DIV/0!</v>
      </c>
      <c r="DO315" s="136" t="e">
        <f t="shared" si="392"/>
        <v>#DIV/0!</v>
      </c>
      <c r="DP315" s="136" t="e">
        <f t="shared" si="392"/>
        <v>#DIV/0!</v>
      </c>
      <c r="DQ315" s="136" t="e">
        <f t="shared" si="392"/>
        <v>#DIV/0!</v>
      </c>
      <c r="DR315" s="136" t="e">
        <f t="shared" si="392"/>
        <v>#DIV/0!</v>
      </c>
      <c r="DT315" s="80">
        <f t="shared" si="384"/>
        <v>0</v>
      </c>
      <c r="DU315" s="136" t="e">
        <f t="shared" si="393"/>
        <v>#DIV/0!</v>
      </c>
      <c r="DV315" s="136" t="e">
        <f t="shared" si="393"/>
        <v>#DIV/0!</v>
      </c>
      <c r="DW315" s="136" t="e">
        <f t="shared" si="393"/>
        <v>#DIV/0!</v>
      </c>
      <c r="DX315" s="136" t="e">
        <f t="shared" si="393"/>
        <v>#DIV/0!</v>
      </c>
      <c r="DY315" s="136" t="e">
        <f t="shared" si="393"/>
        <v>#DIV/0!</v>
      </c>
      <c r="DZ315" s="136" t="e">
        <f t="shared" si="393"/>
        <v>#DIV/0!</v>
      </c>
      <c r="EA315" s="136" t="e">
        <f t="shared" si="393"/>
        <v>#DIV/0!</v>
      </c>
      <c r="EB315" s="136" t="e">
        <f t="shared" si="393"/>
        <v>#DIV/0!</v>
      </c>
      <c r="EC315" s="136" t="e">
        <f t="shared" si="393"/>
        <v>#DIV/0!</v>
      </c>
      <c r="ED315" s="136" t="e">
        <f t="shared" si="393"/>
        <v>#DIV/0!</v>
      </c>
      <c r="EE315" s="136" t="e">
        <f t="shared" si="393"/>
        <v>#DIV/0!</v>
      </c>
      <c r="EF315" s="136" t="e">
        <f t="shared" si="393"/>
        <v>#DIV/0!</v>
      </c>
      <c r="EG315" s="136" t="e">
        <f t="shared" si="393"/>
        <v>#DIV/0!</v>
      </c>
      <c r="EI315" s="80">
        <f t="shared" si="386"/>
        <v>0</v>
      </c>
      <c r="EJ315" s="136" t="e">
        <f t="shared" si="394"/>
        <v>#DIV/0!</v>
      </c>
      <c r="EK315" s="136" t="e">
        <f t="shared" si="394"/>
        <v>#DIV/0!</v>
      </c>
      <c r="EL315" s="136" t="e">
        <f t="shared" si="394"/>
        <v>#DIV/0!</v>
      </c>
      <c r="EM315" s="136" t="e">
        <f t="shared" si="394"/>
        <v>#DIV/0!</v>
      </c>
      <c r="EN315" s="136" t="e">
        <f t="shared" si="394"/>
        <v>#DIV/0!</v>
      </c>
      <c r="EO315" s="136" t="e">
        <f t="shared" si="394"/>
        <v>#DIV/0!</v>
      </c>
      <c r="EP315" s="136" t="e">
        <f t="shared" si="394"/>
        <v>#DIV/0!</v>
      </c>
      <c r="EQ315" s="136" t="e">
        <f t="shared" si="394"/>
        <v>#DIV/0!</v>
      </c>
      <c r="ER315" s="136" t="e">
        <f t="shared" si="394"/>
        <v>#DIV/0!</v>
      </c>
      <c r="ES315" s="136" t="e">
        <f t="shared" si="394"/>
        <v>#DIV/0!</v>
      </c>
      <c r="ET315" s="136" t="e">
        <f t="shared" si="394"/>
        <v>#DIV/0!</v>
      </c>
      <c r="EU315" s="136" t="e">
        <f t="shared" si="394"/>
        <v>#DIV/0!</v>
      </c>
      <c r="EV315" s="136" t="e">
        <f t="shared" si="394"/>
        <v>#DIV/0!</v>
      </c>
    </row>
    <row r="316" spans="1:152">
      <c r="T316" s="400"/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H316" s="62"/>
      <c r="AI316" s="80">
        <f t="shared" ref="AI316:AU317" si="395">AI301</f>
        <v>0</v>
      </c>
      <c r="AJ316" s="80">
        <f t="shared" si="395"/>
        <v>0</v>
      </c>
      <c r="AK316" s="80">
        <f t="shared" si="395"/>
        <v>0</v>
      </c>
      <c r="AL316" s="80">
        <f t="shared" si="395"/>
        <v>0</v>
      </c>
      <c r="AM316" s="80">
        <f t="shared" si="395"/>
        <v>0</v>
      </c>
      <c r="AN316" s="80">
        <f t="shared" si="395"/>
        <v>0</v>
      </c>
      <c r="AO316" s="80">
        <f t="shared" si="395"/>
        <v>0</v>
      </c>
      <c r="AP316" s="80">
        <f t="shared" si="395"/>
        <v>0</v>
      </c>
      <c r="AQ316" s="80">
        <f t="shared" si="395"/>
        <v>0</v>
      </c>
      <c r="AR316" s="80">
        <f t="shared" si="395"/>
        <v>0</v>
      </c>
      <c r="AS316" s="80">
        <f t="shared" si="395"/>
        <v>0</v>
      </c>
      <c r="AT316" s="80">
        <f t="shared" si="395"/>
        <v>0</v>
      </c>
      <c r="AU316" s="137"/>
      <c r="AW316" s="62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62"/>
      <c r="BL316" s="62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62"/>
      <c r="CA316" s="62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P316" s="62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E316" s="62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T316" s="62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I316" s="62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</row>
    <row r="317" spans="1:152">
      <c r="Q317" s="95" t="s">
        <v>128</v>
      </c>
      <c r="S317" s="67" t="s">
        <v>129</v>
      </c>
      <c r="T317" s="454">
        <f t="shared" ref="T317:AD317" si="396">T302</f>
        <v>0</v>
      </c>
      <c r="U317" s="454">
        <f t="shared" si="396"/>
        <v>10</v>
      </c>
      <c r="V317" s="454">
        <f t="shared" si="396"/>
        <v>20</v>
      </c>
      <c r="W317" s="454">
        <f t="shared" si="396"/>
        <v>30</v>
      </c>
      <c r="X317" s="454">
        <f t="shared" si="396"/>
        <v>40</v>
      </c>
      <c r="Y317" s="454">
        <f t="shared" si="396"/>
        <v>50</v>
      </c>
      <c r="Z317" s="454">
        <f t="shared" si="396"/>
        <v>60</v>
      </c>
      <c r="AA317" s="454">
        <f t="shared" si="396"/>
        <v>70</v>
      </c>
      <c r="AB317" s="454">
        <f t="shared" si="396"/>
        <v>80</v>
      </c>
      <c r="AC317" s="454">
        <f t="shared" si="396"/>
        <v>90</v>
      </c>
      <c r="AD317" s="454">
        <f t="shared" si="396"/>
        <v>100</v>
      </c>
      <c r="AE317" s="393"/>
      <c r="AF317" s="393"/>
      <c r="AH317" s="141" t="s">
        <v>129</v>
      </c>
      <c r="AI317" s="142">
        <v>0</v>
      </c>
      <c r="AJ317" s="142">
        <v>10</v>
      </c>
      <c r="AK317" s="142">
        <v>20</v>
      </c>
      <c r="AL317" s="142">
        <v>30</v>
      </c>
      <c r="AM317" s="142">
        <v>40</v>
      </c>
      <c r="AN317" s="142">
        <v>50</v>
      </c>
      <c r="AO317" s="142">
        <v>60</v>
      </c>
      <c r="AP317" s="142">
        <v>70</v>
      </c>
      <c r="AQ317" s="142">
        <v>80</v>
      </c>
      <c r="AR317" s="142">
        <v>90</v>
      </c>
      <c r="AS317" s="142">
        <v>100</v>
      </c>
      <c r="AT317" s="136" t="e">
        <f t="shared" ref="AT317:AU318" si="397">AT257-AT287</f>
        <v>#DIV/0!</v>
      </c>
      <c r="AU317" s="80">
        <f t="shared" si="395"/>
        <v>0</v>
      </c>
      <c r="AW317" s="141" t="s">
        <v>129</v>
      </c>
      <c r="AX317" s="80">
        <f t="shared" ref="AX317:BJ317" si="398">AX302</f>
        <v>0</v>
      </c>
      <c r="AY317" s="80">
        <f t="shared" si="398"/>
        <v>10</v>
      </c>
      <c r="AZ317" s="80">
        <f t="shared" si="398"/>
        <v>20</v>
      </c>
      <c r="BA317" s="80">
        <f t="shared" si="398"/>
        <v>30</v>
      </c>
      <c r="BB317" s="80">
        <f t="shared" si="398"/>
        <v>40</v>
      </c>
      <c r="BC317" s="80">
        <f t="shared" si="398"/>
        <v>50</v>
      </c>
      <c r="BD317" s="80">
        <f t="shared" si="398"/>
        <v>60</v>
      </c>
      <c r="BE317" s="80">
        <f t="shared" si="398"/>
        <v>70</v>
      </c>
      <c r="BF317" s="80">
        <f t="shared" si="398"/>
        <v>80</v>
      </c>
      <c r="BG317" s="80">
        <f t="shared" si="398"/>
        <v>90</v>
      </c>
      <c r="BH317" s="80">
        <f t="shared" si="398"/>
        <v>100</v>
      </c>
      <c r="BI317" s="80">
        <f t="shared" si="398"/>
        <v>0</v>
      </c>
      <c r="BJ317" s="80">
        <f t="shared" si="398"/>
        <v>0</v>
      </c>
      <c r="BK317" s="62"/>
      <c r="BL317" s="141" t="s">
        <v>129</v>
      </c>
      <c r="BM317" s="80">
        <f t="shared" ref="BM317:BY317" si="399">BM302</f>
        <v>0</v>
      </c>
      <c r="BN317" s="80">
        <f t="shared" si="399"/>
        <v>10</v>
      </c>
      <c r="BO317" s="80">
        <f t="shared" si="399"/>
        <v>20</v>
      </c>
      <c r="BP317" s="80">
        <f t="shared" si="399"/>
        <v>30</v>
      </c>
      <c r="BQ317" s="80">
        <f t="shared" si="399"/>
        <v>40</v>
      </c>
      <c r="BR317" s="80">
        <f t="shared" si="399"/>
        <v>50</v>
      </c>
      <c r="BS317" s="80">
        <f t="shared" si="399"/>
        <v>60</v>
      </c>
      <c r="BT317" s="80">
        <f t="shared" si="399"/>
        <v>70</v>
      </c>
      <c r="BU317" s="80">
        <f t="shared" si="399"/>
        <v>80</v>
      </c>
      <c r="BV317" s="80">
        <f t="shared" si="399"/>
        <v>90</v>
      </c>
      <c r="BW317" s="80">
        <f t="shared" si="399"/>
        <v>100</v>
      </c>
      <c r="BX317" s="80">
        <f t="shared" si="399"/>
        <v>0</v>
      </c>
      <c r="BY317" s="80">
        <f t="shared" si="399"/>
        <v>0</v>
      </c>
      <c r="BZ317" s="62"/>
      <c r="CA317" s="126" t="s">
        <v>129</v>
      </c>
      <c r="CB317" s="80">
        <f t="shared" ref="CB317:CN317" si="400">CB302</f>
        <v>0</v>
      </c>
      <c r="CC317" s="80">
        <f t="shared" si="400"/>
        <v>10</v>
      </c>
      <c r="CD317" s="80">
        <f t="shared" si="400"/>
        <v>20</v>
      </c>
      <c r="CE317" s="80">
        <f t="shared" si="400"/>
        <v>30</v>
      </c>
      <c r="CF317" s="80">
        <f t="shared" si="400"/>
        <v>40</v>
      </c>
      <c r="CG317" s="80">
        <f t="shared" si="400"/>
        <v>50</v>
      </c>
      <c r="CH317" s="80">
        <f t="shared" si="400"/>
        <v>60</v>
      </c>
      <c r="CI317" s="80">
        <f t="shared" si="400"/>
        <v>70</v>
      </c>
      <c r="CJ317" s="80">
        <f t="shared" si="400"/>
        <v>80</v>
      </c>
      <c r="CK317" s="80">
        <f t="shared" si="400"/>
        <v>90</v>
      </c>
      <c r="CL317" s="80">
        <f t="shared" si="400"/>
        <v>100</v>
      </c>
      <c r="CM317" s="80">
        <f t="shared" si="400"/>
        <v>0</v>
      </c>
      <c r="CN317" s="80">
        <f t="shared" si="400"/>
        <v>0</v>
      </c>
      <c r="CP317" s="126" t="s">
        <v>129</v>
      </c>
      <c r="CQ317" s="80">
        <f t="shared" ref="CQ317:DC317" si="401">CQ302</f>
        <v>0</v>
      </c>
      <c r="CR317" s="80">
        <f t="shared" si="401"/>
        <v>10</v>
      </c>
      <c r="CS317" s="80">
        <f t="shared" si="401"/>
        <v>20</v>
      </c>
      <c r="CT317" s="80">
        <f t="shared" si="401"/>
        <v>30</v>
      </c>
      <c r="CU317" s="80">
        <f t="shared" si="401"/>
        <v>40</v>
      </c>
      <c r="CV317" s="80">
        <f t="shared" si="401"/>
        <v>50</v>
      </c>
      <c r="CW317" s="80">
        <f t="shared" si="401"/>
        <v>60</v>
      </c>
      <c r="CX317" s="80">
        <f t="shared" si="401"/>
        <v>70</v>
      </c>
      <c r="CY317" s="80">
        <f t="shared" si="401"/>
        <v>80</v>
      </c>
      <c r="CZ317" s="80">
        <f t="shared" si="401"/>
        <v>90</v>
      </c>
      <c r="DA317" s="80">
        <f t="shared" si="401"/>
        <v>100</v>
      </c>
      <c r="DB317" s="80">
        <f t="shared" si="401"/>
        <v>0</v>
      </c>
      <c r="DC317" s="80">
        <f t="shared" si="401"/>
        <v>0</v>
      </c>
      <c r="DE317" s="141" t="s">
        <v>129</v>
      </c>
      <c r="DF317" s="80">
        <f t="shared" ref="DF317:DR317" si="402">DF302</f>
        <v>0</v>
      </c>
      <c r="DG317" s="80">
        <f t="shared" si="402"/>
        <v>10</v>
      </c>
      <c r="DH317" s="80">
        <f t="shared" si="402"/>
        <v>20</v>
      </c>
      <c r="DI317" s="80">
        <f t="shared" si="402"/>
        <v>30</v>
      </c>
      <c r="DJ317" s="80">
        <f t="shared" si="402"/>
        <v>40</v>
      </c>
      <c r="DK317" s="80">
        <f t="shared" si="402"/>
        <v>50</v>
      </c>
      <c r="DL317" s="80">
        <f t="shared" si="402"/>
        <v>60</v>
      </c>
      <c r="DM317" s="80">
        <f t="shared" si="402"/>
        <v>70</v>
      </c>
      <c r="DN317" s="80">
        <f t="shared" si="402"/>
        <v>80</v>
      </c>
      <c r="DO317" s="80">
        <f t="shared" si="402"/>
        <v>90</v>
      </c>
      <c r="DP317" s="80">
        <f t="shared" si="402"/>
        <v>100</v>
      </c>
      <c r="DQ317" s="80">
        <f t="shared" si="402"/>
        <v>0</v>
      </c>
      <c r="DR317" s="80">
        <f t="shared" si="402"/>
        <v>0</v>
      </c>
      <c r="DT317" s="126" t="s">
        <v>129</v>
      </c>
      <c r="DU317" s="80">
        <f t="shared" ref="DU317:EG317" si="403">DU302</f>
        <v>0</v>
      </c>
      <c r="DV317" s="80">
        <f t="shared" si="403"/>
        <v>10</v>
      </c>
      <c r="DW317" s="80">
        <f t="shared" si="403"/>
        <v>20</v>
      </c>
      <c r="DX317" s="80">
        <f t="shared" si="403"/>
        <v>30</v>
      </c>
      <c r="DY317" s="80">
        <f t="shared" si="403"/>
        <v>40</v>
      </c>
      <c r="DZ317" s="80">
        <f t="shared" si="403"/>
        <v>50</v>
      </c>
      <c r="EA317" s="80">
        <f t="shared" si="403"/>
        <v>60</v>
      </c>
      <c r="EB317" s="80">
        <f t="shared" si="403"/>
        <v>70</v>
      </c>
      <c r="EC317" s="80">
        <f t="shared" si="403"/>
        <v>80</v>
      </c>
      <c r="ED317" s="80">
        <f t="shared" si="403"/>
        <v>90</v>
      </c>
      <c r="EE317" s="80">
        <f t="shared" si="403"/>
        <v>100</v>
      </c>
      <c r="EF317" s="80">
        <f t="shared" si="403"/>
        <v>0</v>
      </c>
      <c r="EG317" s="80">
        <f t="shared" si="403"/>
        <v>0</v>
      </c>
      <c r="EI317" s="141" t="s">
        <v>129</v>
      </c>
      <c r="EJ317" s="80">
        <f t="shared" ref="EJ317:EV317" si="404">EJ302</f>
        <v>0</v>
      </c>
      <c r="EK317" s="80">
        <f t="shared" si="404"/>
        <v>10</v>
      </c>
      <c r="EL317" s="80">
        <f t="shared" si="404"/>
        <v>20</v>
      </c>
      <c r="EM317" s="80">
        <f t="shared" si="404"/>
        <v>30</v>
      </c>
      <c r="EN317" s="80">
        <f t="shared" si="404"/>
        <v>40</v>
      </c>
      <c r="EO317" s="80">
        <f t="shared" si="404"/>
        <v>50</v>
      </c>
      <c r="EP317" s="80">
        <f t="shared" si="404"/>
        <v>60</v>
      </c>
      <c r="EQ317" s="80">
        <f t="shared" si="404"/>
        <v>70</v>
      </c>
      <c r="ER317" s="80">
        <f t="shared" si="404"/>
        <v>80</v>
      </c>
      <c r="ES317" s="80">
        <f t="shared" si="404"/>
        <v>90</v>
      </c>
      <c r="ET317" s="80">
        <f t="shared" si="404"/>
        <v>100</v>
      </c>
      <c r="EU317" s="80">
        <f t="shared" si="404"/>
        <v>0</v>
      </c>
      <c r="EV317" s="80">
        <f t="shared" si="404"/>
        <v>0</v>
      </c>
    </row>
    <row r="318" spans="1:152">
      <c r="S318" s="25">
        <f t="shared" ref="S318:S329" si="405">S303</f>
        <v>0</v>
      </c>
      <c r="T318" s="399">
        <f ca="1">T258-T288</f>
        <v>-2.145831570828264</v>
      </c>
      <c r="U318" s="399">
        <f t="shared" ref="U318:AD318" ca="1" si="406">U258-U288</f>
        <v>-3.6516353825123673</v>
      </c>
      <c r="V318" s="399">
        <f t="shared" ca="1" si="406"/>
        <v>-4.8131004585319204</v>
      </c>
      <c r="W318" s="399">
        <f t="shared" ca="1" si="406"/>
        <v>-5.9260370281798487</v>
      </c>
      <c r="X318" s="399">
        <f t="shared" ca="1" si="406"/>
        <v>-7.1455907850923026</v>
      </c>
      <c r="Y318" s="399">
        <f t="shared" ca="1" si="406"/>
        <v>-8.6134502943287075</v>
      </c>
      <c r="Z318" s="399">
        <f t="shared" ca="1" si="406"/>
        <v>-10.523887283553186</v>
      </c>
      <c r="AA318" s="399">
        <f t="shared" ca="1" si="406"/>
        <v>-13.217763901247942</v>
      </c>
      <c r="AB318" s="399">
        <f t="shared" ca="1" si="406"/>
        <v>-17.416269478829534</v>
      </c>
      <c r="AC318" s="399">
        <f t="shared" ca="1" si="406"/>
        <v>-25.023289831421629</v>
      </c>
      <c r="AD318" s="399">
        <f t="shared" ca="1" si="406"/>
        <v>-999000</v>
      </c>
      <c r="AE318" s="399"/>
      <c r="AF318" s="399"/>
      <c r="AH318" s="80">
        <f t="shared" ref="AH318:AH330" si="407">AH303</f>
        <v>0</v>
      </c>
      <c r="AI318" s="136">
        <f t="shared" ref="AI318:AU330" ca="1" si="408">AI258-AI288</f>
        <v>-118.59494063916624</v>
      </c>
      <c r="AJ318" s="136">
        <f t="shared" ca="1" si="408"/>
        <v>-84.641055723711034</v>
      </c>
      <c r="AK318" s="136">
        <f t="shared" ca="1" si="408"/>
        <v>-66.654999192392026</v>
      </c>
      <c r="AL318" s="136">
        <f t="shared" ca="1" si="408"/>
        <v>-55.724989725838469</v>
      </c>
      <c r="AM318" s="136">
        <f t="shared" ca="1" si="408"/>
        <v>-48.609252745058683</v>
      </c>
      <c r="AN318" s="136">
        <f t="shared" ca="1" si="408"/>
        <v>-43.891527280200648</v>
      </c>
      <c r="AO318" s="136">
        <f t="shared" ca="1" si="408"/>
        <v>-40.930451231247368</v>
      </c>
      <c r="AP318" s="136">
        <f t="shared" ca="1" si="408"/>
        <v>-39.540015203159854</v>
      </c>
      <c r="AQ318" s="136">
        <f t="shared" ca="1" si="408"/>
        <v>-40.008088618969552</v>
      </c>
      <c r="AR318" s="136">
        <f t="shared" ca="1" si="408"/>
        <v>-43.648212816178919</v>
      </c>
      <c r="AS318" s="136">
        <f t="shared" ca="1" si="408"/>
        <v>-1000000</v>
      </c>
      <c r="AT318" s="136" t="e">
        <f t="shared" si="408"/>
        <v>#DIV/0!</v>
      </c>
      <c r="AU318" s="136" t="e">
        <f t="shared" si="397"/>
        <v>#DIV/0!</v>
      </c>
      <c r="AW318" s="143">
        <f t="shared" ref="AW318:AW330" si="409">AW303</f>
        <v>0</v>
      </c>
      <c r="AX318" s="136">
        <f ca="1">AX258-AX288</f>
        <v>4.8620512851224618</v>
      </c>
      <c r="AY318" s="136">
        <f t="shared" ref="AY318:BJ318" ca="1" si="410">AY258-AY288</f>
        <v>3.9923712064365873</v>
      </c>
      <c r="AZ318" s="136">
        <f t="shared" ca="1" si="410"/>
        <v>3.6213141065256345</v>
      </c>
      <c r="BA318" s="136">
        <f t="shared" ca="1" si="410"/>
        <v>3.4961254412504417</v>
      </c>
      <c r="BB318" s="136">
        <f t="shared" ca="1" si="410"/>
        <v>3.5365749022176658</v>
      </c>
      <c r="BC318" s="136">
        <f t="shared" ca="1" si="410"/>
        <v>3.7258201003437037</v>
      </c>
      <c r="BD318" s="136">
        <f t="shared" ca="1" si="410"/>
        <v>4.0882876500537364</v>
      </c>
      <c r="BE318" s="136">
        <f t="shared" ca="1" si="410"/>
        <v>4.7011571675371862</v>
      </c>
      <c r="BF318" s="136">
        <f t="shared" ca="1" si="410"/>
        <v>5.7526226219264096</v>
      </c>
      <c r="BG318" s="136">
        <f t="shared" ca="1" si="410"/>
        <v>7.7597297866514481</v>
      </c>
      <c r="BH318" s="136">
        <f t="shared" ca="1" si="410"/>
        <v>1000</v>
      </c>
      <c r="BI318" s="136" t="e">
        <f t="shared" si="410"/>
        <v>#DIV/0!</v>
      </c>
      <c r="BJ318" s="136" t="e">
        <f t="shared" si="410"/>
        <v>#DIV/0!</v>
      </c>
      <c r="BK318" s="62"/>
      <c r="BL318" s="80">
        <f t="shared" ref="BL318:BL330" si="411">BL303</f>
        <v>0</v>
      </c>
      <c r="BM318" s="136">
        <f ca="1">BM258-BM288</f>
        <v>-120.7407722099945</v>
      </c>
      <c r="BN318" s="136">
        <f t="shared" ref="BN318:BY318" ca="1" si="412">BN258-BN288</f>
        <v>-88.292691106223401</v>
      </c>
      <c r="BO318" s="136">
        <f t="shared" ca="1" si="412"/>
        <v>-71.468099650923946</v>
      </c>
      <c r="BP318" s="136">
        <f t="shared" ca="1" si="412"/>
        <v>-61.651026754018318</v>
      </c>
      <c r="BQ318" s="136">
        <f t="shared" ca="1" si="412"/>
        <v>-55.754843530150978</v>
      </c>
      <c r="BR318" s="136">
        <f t="shared" ca="1" si="412"/>
        <v>-52.504977574529356</v>
      </c>
      <c r="BS318" s="136">
        <f t="shared" ca="1" si="412"/>
        <v>-51.454338514800554</v>
      </c>
      <c r="BT318" s="136">
        <f t="shared" ca="1" si="412"/>
        <v>-52.757779104407803</v>
      </c>
      <c r="BU318" s="136">
        <f t="shared" ca="1" si="412"/>
        <v>-57.4243580977991</v>
      </c>
      <c r="BV318" s="136">
        <f t="shared" ca="1" si="412"/>
        <v>-68.671502647600548</v>
      </c>
      <c r="BW318" s="136">
        <f t="shared" ca="1" si="412"/>
        <v>-1999000</v>
      </c>
      <c r="BX318" s="136" t="e">
        <f t="shared" si="412"/>
        <v>#DIV/0!</v>
      </c>
      <c r="BY318" s="136" t="e">
        <f t="shared" si="412"/>
        <v>#DIV/0!</v>
      </c>
      <c r="BZ318" s="62"/>
      <c r="CA318" s="80">
        <f t="shared" ref="CA318:CA330" si="413">CA303</f>
        <v>0</v>
      </c>
      <c r="CB318" s="136">
        <f ca="1">CB258-CB288</f>
        <v>-19.993950807572858</v>
      </c>
      <c r="CC318" s="136">
        <f t="shared" ref="CC318:CN318" ca="1" si="414">CC258-CC288</f>
        <v>-13.170656296165077</v>
      </c>
      <c r="CD318" s="136">
        <f t="shared" ca="1" si="414"/>
        <v>-11.046549023127461</v>
      </c>
      <c r="CE318" s="136">
        <f t="shared" ca="1" si="414"/>
        <v>-10.405122378514093</v>
      </c>
      <c r="CF318" s="136">
        <f t="shared" ca="1" si="414"/>
        <v>-10.522241259121344</v>
      </c>
      <c r="CG318" s="136">
        <f t="shared" ca="1" si="414"/>
        <v>-11.219941644730273</v>
      </c>
      <c r="CH318" s="136">
        <f t="shared" ca="1" si="414"/>
        <v>-12.548575966964361</v>
      </c>
      <c r="CI318" s="136">
        <f t="shared" ca="1" si="414"/>
        <v>-14.774062651569086</v>
      </c>
      <c r="CJ318" s="136">
        <f t="shared" ca="1" si="414"/>
        <v>-18.573883853624814</v>
      </c>
      <c r="CK318" s="136">
        <f t="shared" ca="1" si="414"/>
        <v>-25.823754248677709</v>
      </c>
      <c r="CL318" s="136">
        <f t="shared" ca="1" si="414"/>
        <v>-999000.00002322451</v>
      </c>
      <c r="CM318" s="136" t="e">
        <f t="shared" si="414"/>
        <v>#DIV/0!</v>
      </c>
      <c r="CN318" s="136" t="e">
        <f t="shared" si="414"/>
        <v>#DIV/0!</v>
      </c>
      <c r="CP318" s="80">
        <f t="shared" ref="CP318:CP330" si="415">CP303</f>
        <v>0</v>
      </c>
      <c r="CQ318" s="136">
        <f ca="1">CQ258-CQ288</f>
        <v>-136.44305987591082</v>
      </c>
      <c r="CR318" s="136">
        <f t="shared" ref="CR318:DC318" ca="1" si="416">CR258-CR288</f>
        <v>-94.160076637363744</v>
      </c>
      <c r="CS318" s="136">
        <f t="shared" ca="1" si="416"/>
        <v>-72.888447756987574</v>
      </c>
      <c r="CT318" s="136">
        <f t="shared" ca="1" si="416"/>
        <v>-60.204075076172714</v>
      </c>
      <c r="CU318" s="136">
        <f t="shared" ca="1" si="416"/>
        <v>-51.985903219087724</v>
      </c>
      <c r="CV318" s="136">
        <f t="shared" ca="1" si="416"/>
        <v>-46.498018630602218</v>
      </c>
      <c r="CW318" s="136">
        <f t="shared" ca="1" si="416"/>
        <v>-42.955139914658545</v>
      </c>
      <c r="CX318" s="136">
        <f t="shared" ca="1" si="416"/>
        <v>-41.096313953481001</v>
      </c>
      <c r="CY318" s="136">
        <f t="shared" ca="1" si="416"/>
        <v>-41.165702993764825</v>
      </c>
      <c r="CZ318" s="136">
        <f t="shared" ca="1" si="416"/>
        <v>-44.448677233434999</v>
      </c>
      <c r="DA318" s="136">
        <f t="shared" ca="1" si="416"/>
        <v>-1000000.0000232245</v>
      </c>
      <c r="DB318" s="136" t="e">
        <f t="shared" si="416"/>
        <v>#DIV/0!</v>
      </c>
      <c r="DC318" s="136" t="e">
        <f t="shared" si="416"/>
        <v>#DIV/0!</v>
      </c>
      <c r="DE318" s="80">
        <f t="shared" ref="DE318:DE330" si="417">DE303</f>
        <v>0</v>
      </c>
      <c r="DF318" s="136">
        <f ca="1">DF258-DF288</f>
        <v>-14.087104586451268</v>
      </c>
      <c r="DG318" s="136">
        <f t="shared" ref="DG318:DR318" ca="1" si="418">DG258-DG288</f>
        <v>-6.6335189930029372</v>
      </c>
      <c r="DH318" s="136">
        <f t="shared" ca="1" si="418"/>
        <v>-3.7616494331567338</v>
      </c>
      <c r="DI318" s="136">
        <f t="shared" ca="1" si="418"/>
        <v>-2.2001708799809911</v>
      </c>
      <c r="DJ318" s="136">
        <f t="shared" ca="1" si="418"/>
        <v>-1.1490331484207736</v>
      </c>
      <c r="DK318" s="136">
        <f t="shared" ca="1" si="418"/>
        <v>-0.31051712130022935</v>
      </c>
      <c r="DL318" s="136">
        <f t="shared" ca="1" si="418"/>
        <v>0.47121353305562508</v>
      </c>
      <c r="DM318" s="136">
        <f t="shared" ca="1" si="418"/>
        <v>1.3202681064803947</v>
      </c>
      <c r="DN318" s="136">
        <f t="shared" ca="1" si="418"/>
        <v>2.3949135366997591</v>
      </c>
      <c r="DO318" s="136">
        <f t="shared" ca="1" si="418"/>
        <v>3.9661167934478954</v>
      </c>
      <c r="DP318" s="136">
        <f t="shared" ca="1" si="418"/>
        <v>993.18635637974523</v>
      </c>
      <c r="DQ318" s="136" t="e">
        <f t="shared" si="418"/>
        <v>#DIV/0!</v>
      </c>
      <c r="DR318" s="136" t="e">
        <f t="shared" si="418"/>
        <v>#DIV/0!</v>
      </c>
      <c r="DT318" s="80">
        <f t="shared" ref="DT318:DT330" si="419">DT303</f>
        <v>0</v>
      </c>
      <c r="DU318" s="136">
        <f ca="1">DU258-DU288</f>
        <v>-2.145831570828264</v>
      </c>
      <c r="DV318" s="136">
        <f t="shared" ref="DV318:EG318" ca="1" si="420">DV258-DV288</f>
        <v>-3.6516353825123673</v>
      </c>
      <c r="DW318" s="136">
        <f t="shared" ca="1" si="420"/>
        <v>-4.8131004585319204</v>
      </c>
      <c r="DX318" s="136">
        <f t="shared" ca="1" si="420"/>
        <v>-5.9260370281798487</v>
      </c>
      <c r="DY318" s="136">
        <f t="shared" ca="1" si="420"/>
        <v>-7.1455907850923026</v>
      </c>
      <c r="DZ318" s="136">
        <f t="shared" ca="1" si="420"/>
        <v>-8.6134502943287075</v>
      </c>
      <c r="EA318" s="136">
        <f t="shared" ca="1" si="420"/>
        <v>-10.523887283553186</v>
      </c>
      <c r="EB318" s="136">
        <f t="shared" ca="1" si="420"/>
        <v>-13.217763901247942</v>
      </c>
      <c r="EC318" s="136">
        <f t="shared" ca="1" si="420"/>
        <v>-17.416269478829534</v>
      </c>
      <c r="ED318" s="136">
        <f t="shared" ca="1" si="420"/>
        <v>-25.023289831421629</v>
      </c>
      <c r="EE318" s="136">
        <f t="shared" ca="1" si="420"/>
        <v>-999000</v>
      </c>
      <c r="EF318" s="136" t="e">
        <f t="shared" si="420"/>
        <v>#DIV/0!</v>
      </c>
      <c r="EG318" s="136" t="e">
        <f t="shared" si="420"/>
        <v>#DIV/0!</v>
      </c>
      <c r="EI318" s="80">
        <f t="shared" ref="EI318:EI330" si="421">EI303</f>
        <v>0</v>
      </c>
      <c r="EJ318" s="136">
        <f ca="1">EJ258-EJ288</f>
        <v>-118.59494063916624</v>
      </c>
      <c r="EK318" s="136">
        <f t="shared" ref="EK318:EV318" ca="1" si="422">EK258-EK288</f>
        <v>-84.641055723711034</v>
      </c>
      <c r="EL318" s="136">
        <f t="shared" ca="1" si="422"/>
        <v>-66.654999192392026</v>
      </c>
      <c r="EM318" s="136">
        <f t="shared" ca="1" si="422"/>
        <v>-55.724989725838469</v>
      </c>
      <c r="EN318" s="136">
        <f t="shared" ca="1" si="422"/>
        <v>-48.609252745058683</v>
      </c>
      <c r="EO318" s="136">
        <f t="shared" ca="1" si="422"/>
        <v>-43.891527280200648</v>
      </c>
      <c r="EP318" s="136">
        <f t="shared" ca="1" si="422"/>
        <v>-40.930451231247368</v>
      </c>
      <c r="EQ318" s="136">
        <f t="shared" ca="1" si="422"/>
        <v>-39.540015203159854</v>
      </c>
      <c r="ER318" s="136">
        <f t="shared" ca="1" si="422"/>
        <v>-40.008088618969552</v>
      </c>
      <c r="ES318" s="136">
        <f t="shared" ca="1" si="422"/>
        <v>-43.648212816178919</v>
      </c>
      <c r="ET318" s="136">
        <f t="shared" ca="1" si="422"/>
        <v>-1000000</v>
      </c>
      <c r="EU318" s="136" t="e">
        <f t="shared" si="422"/>
        <v>#DIV/0!</v>
      </c>
      <c r="EV318" s="136" t="e">
        <f t="shared" si="422"/>
        <v>#DIV/0!</v>
      </c>
    </row>
    <row r="319" spans="1:152">
      <c r="S319" s="25">
        <f t="shared" si="405"/>
        <v>10</v>
      </c>
      <c r="T319" s="399">
        <f t="shared" ref="T319:AD329" ca="1" si="423">T259-T289</f>
        <v>-0.91083021329274771</v>
      </c>
      <c r="U319" s="399">
        <f t="shared" ca="1" si="423"/>
        <v>-1.897890573965249</v>
      </c>
      <c r="V319" s="399">
        <f t="shared" ca="1" si="423"/>
        <v>-2.8517111076609325</v>
      </c>
      <c r="W319" s="399">
        <f t="shared" ca="1" si="423"/>
        <v>-3.8585012421626672</v>
      </c>
      <c r="X319" s="399">
        <f t="shared" ca="1" si="423"/>
        <v>-5.0084081849044146</v>
      </c>
      <c r="Y319" s="399">
        <f t="shared" ca="1" si="423"/>
        <v>-6.4241333660932867</v>
      </c>
      <c r="Z319" s="399">
        <f t="shared" ca="1" si="423"/>
        <v>-8.3094448868483592</v>
      </c>
      <c r="AA319" s="399">
        <f t="shared" ca="1" si="423"/>
        <v>-11.064522359367793</v>
      </c>
      <c r="AB319" s="399">
        <f t="shared" ca="1" si="423"/>
        <v>-15.638556277235441</v>
      </c>
      <c r="AC319" s="399">
        <f t="shared" ca="1" si="423"/>
        <v>-25.023289831421636</v>
      </c>
      <c r="AD319" s="399" t="e">
        <f t="shared" si="423"/>
        <v>#DIV/0!</v>
      </c>
      <c r="AE319" s="399"/>
      <c r="AF319" s="399"/>
      <c r="AH319" s="80">
        <f t="shared" si="407"/>
        <v>10</v>
      </c>
      <c r="AI319" s="136">
        <f t="shared" ca="1" si="408"/>
        <v>-45.602912196832399</v>
      </c>
      <c r="AJ319" s="136">
        <f t="shared" ca="1" si="408"/>
        <v>-39.544631576561294</v>
      </c>
      <c r="AK319" s="136">
        <f t="shared" ca="1" si="408"/>
        <v>-35.180496865254931</v>
      </c>
      <c r="AL319" s="136">
        <f t="shared" ca="1" si="408"/>
        <v>-31.9762014827703</v>
      </c>
      <c r="AM319" s="136">
        <f t="shared" ca="1" si="408"/>
        <v>-29.640085772992055</v>
      </c>
      <c r="AN319" s="136">
        <f t="shared" ca="1" si="408"/>
        <v>-28.028935605713926</v>
      </c>
      <c r="AO319" s="136">
        <f t="shared" ca="1" si="408"/>
        <v>-27.122749836264838</v>
      </c>
      <c r="AP319" s="136">
        <f t="shared" ca="1" si="408"/>
        <v>-27.065774903378319</v>
      </c>
      <c r="AQ319" s="136">
        <f t="shared" ca="1" si="408"/>
        <v>-28.364190437343996</v>
      </c>
      <c r="AR319" s="136">
        <f t="shared" ca="1" si="408"/>
        <v>-32.78301961807307</v>
      </c>
      <c r="AS319" s="136" t="e">
        <f t="shared" si="408"/>
        <v>#DIV/0!</v>
      </c>
      <c r="AT319" s="136" t="e">
        <f t="shared" si="408"/>
        <v>#DIV/0!</v>
      </c>
      <c r="AU319" s="136" t="e">
        <f t="shared" si="408"/>
        <v>#DIV/0!</v>
      </c>
      <c r="AW319" s="80">
        <f t="shared" si="409"/>
        <v>10</v>
      </c>
      <c r="AX319" s="136">
        <f t="shared" ref="AX319:BJ330" ca="1" si="424">AX259-AX289</f>
        <v>6.8002492700652653</v>
      </c>
      <c r="AY319" s="136">
        <f t="shared" ca="1" si="424"/>
        <v>6.5214533109254589</v>
      </c>
      <c r="AZ319" s="136">
        <f t="shared" ca="1" si="424"/>
        <v>6.4574753662889108</v>
      </c>
      <c r="BA319" s="136">
        <f t="shared" ca="1" si="424"/>
        <v>6.5832515459353012</v>
      </c>
      <c r="BB319" s="136">
        <f t="shared" ca="1" si="424"/>
        <v>6.9093889803204789</v>
      </c>
      <c r="BC319" s="136">
        <f t="shared" ca="1" si="424"/>
        <v>7.485310098312655</v>
      </c>
      <c r="BD319" s="136">
        <f t="shared" ca="1" si="424"/>
        <v>8.4231201954491191</v>
      </c>
      <c r="BE319" s="136">
        <f t="shared" ca="1" si="424"/>
        <v>9.9682835468566537</v>
      </c>
      <c r="BF319" s="136">
        <f t="shared" ca="1" si="424"/>
        <v>12.725634160108555</v>
      </c>
      <c r="BG319" s="136">
        <f t="shared" ca="1" si="424"/>
        <v>7.7597297866514339</v>
      </c>
      <c r="BH319" s="136" t="e">
        <f t="shared" si="424"/>
        <v>#DIV/0!</v>
      </c>
      <c r="BI319" s="136" t="e">
        <f t="shared" si="424"/>
        <v>#DIV/0!</v>
      </c>
      <c r="BJ319" s="136" t="e">
        <f t="shared" si="424"/>
        <v>#DIV/0!</v>
      </c>
      <c r="BK319" s="62"/>
      <c r="BL319" s="80">
        <f t="shared" si="411"/>
        <v>10</v>
      </c>
      <c r="BM319" s="136">
        <f t="shared" ref="BM319:BY330" ca="1" si="425">BM259-BM289</f>
        <v>-46.513742410125147</v>
      </c>
      <c r="BN319" s="136">
        <f t="shared" ca="1" si="425"/>
        <v>-41.442522150526543</v>
      </c>
      <c r="BO319" s="136">
        <f t="shared" ca="1" si="425"/>
        <v>-38.032207972915856</v>
      </c>
      <c r="BP319" s="136">
        <f t="shared" ca="1" si="425"/>
        <v>-35.834702724932974</v>
      </c>
      <c r="BQ319" s="136">
        <f t="shared" ca="1" si="425"/>
        <v>-34.64849395789647</v>
      </c>
      <c r="BR319" s="136">
        <f t="shared" ca="1" si="425"/>
        <v>-34.453068971807213</v>
      </c>
      <c r="BS319" s="136">
        <f t="shared" ca="1" si="425"/>
        <v>-35.432194723113192</v>
      </c>
      <c r="BT319" s="136">
        <f t="shared" ca="1" si="425"/>
        <v>-38.130297262746112</v>
      </c>
      <c r="BU319" s="136">
        <f t="shared" ca="1" si="425"/>
        <v>-44.00274671457943</v>
      </c>
      <c r="BV319" s="136">
        <f t="shared" ca="1" si="425"/>
        <v>-57.806309449494705</v>
      </c>
      <c r="BW319" s="136" t="e">
        <f t="shared" si="425"/>
        <v>#DIV/0!</v>
      </c>
      <c r="BX319" s="136" t="e">
        <f t="shared" si="425"/>
        <v>#DIV/0!</v>
      </c>
      <c r="BY319" s="136" t="e">
        <f t="shared" si="425"/>
        <v>#DIV/0!</v>
      </c>
      <c r="BZ319" s="62"/>
      <c r="CA319" s="80">
        <f t="shared" si="413"/>
        <v>10</v>
      </c>
      <c r="CB319" s="136">
        <f t="shared" ref="CB319:CN330" ca="1" si="426">CB259-CB289</f>
        <v>-32.557812403766285</v>
      </c>
      <c r="CC319" s="136">
        <f t="shared" ca="1" si="426"/>
        <v>-18.060804870622619</v>
      </c>
      <c r="CD319" s="136">
        <f t="shared" ca="1" si="426"/>
        <v>-12.921012654127285</v>
      </c>
      <c r="CE319" s="136">
        <f t="shared" ca="1" si="426"/>
        <v>-10.785342283327392</v>
      </c>
      <c r="CF319" s="136">
        <f t="shared" ca="1" si="426"/>
        <v>-10.040277162151636</v>
      </c>
      <c r="CG319" s="136">
        <f t="shared" ca="1" si="426"/>
        <v>-10.183333498133919</v>
      </c>
      <c r="CH319" s="136">
        <f t="shared" ca="1" si="426"/>
        <v>-11.139356551188017</v>
      </c>
      <c r="CI319" s="136">
        <f t="shared" ca="1" si="426"/>
        <v>-13.16559265879355</v>
      </c>
      <c r="CJ319" s="136">
        <f t="shared" ca="1" si="426"/>
        <v>-17.129219082121924</v>
      </c>
      <c r="CK319" s="136">
        <f t="shared" ca="1" si="426"/>
        <v>-25.969794915035401</v>
      </c>
      <c r="CL319" s="136" t="e">
        <f t="shared" si="426"/>
        <v>#DIV/0!</v>
      </c>
      <c r="CM319" s="136" t="e">
        <f t="shared" si="426"/>
        <v>#DIV/0!</v>
      </c>
      <c r="CN319" s="136" t="e">
        <f t="shared" si="426"/>
        <v>#DIV/0!</v>
      </c>
      <c r="CP319" s="80">
        <f t="shared" si="415"/>
        <v>10</v>
      </c>
      <c r="CQ319" s="136">
        <f t="shared" ref="CQ319:DC330" ca="1" si="427">CQ259-CQ289</f>
        <v>-77.249894387305943</v>
      </c>
      <c r="CR319" s="136">
        <f t="shared" ca="1" si="427"/>
        <v>-55.707545873218663</v>
      </c>
      <c r="CS319" s="136">
        <f t="shared" ca="1" si="427"/>
        <v>-45.249798411721287</v>
      </c>
      <c r="CT319" s="136">
        <f t="shared" ca="1" si="427"/>
        <v>-38.903042523935028</v>
      </c>
      <c r="CU319" s="136">
        <f t="shared" ca="1" si="427"/>
        <v>-34.67195475023928</v>
      </c>
      <c r="CV319" s="136">
        <f t="shared" ca="1" si="427"/>
        <v>-31.788135737754558</v>
      </c>
      <c r="CW319" s="136">
        <f t="shared" ca="1" si="427"/>
        <v>-29.952661500604499</v>
      </c>
      <c r="CX319" s="136">
        <f t="shared" ca="1" si="427"/>
        <v>-29.166845202804076</v>
      </c>
      <c r="CY319" s="136">
        <f t="shared" ca="1" si="427"/>
        <v>-29.85485324223048</v>
      </c>
      <c r="CZ319" s="136">
        <f t="shared" ca="1" si="427"/>
        <v>-33.729524701686834</v>
      </c>
      <c r="DA319" s="136" t="e">
        <f t="shared" si="427"/>
        <v>#DIV/0!</v>
      </c>
      <c r="DB319" s="136" t="e">
        <f t="shared" si="427"/>
        <v>#DIV/0!</v>
      </c>
      <c r="DC319" s="136" t="e">
        <f t="shared" si="427"/>
        <v>#DIV/0!</v>
      </c>
      <c r="DE319" s="80">
        <f t="shared" si="417"/>
        <v>10</v>
      </c>
      <c r="DF319" s="136">
        <f t="shared" ref="DF319:DR330" ca="1" si="428">DF259-DF289</f>
        <v>-27.475059519055797</v>
      </c>
      <c r="DG319" s="136">
        <f t="shared" ca="1" si="428"/>
        <v>-12.168897103445051</v>
      </c>
      <c r="DH319" s="136">
        <f t="shared" ca="1" si="428"/>
        <v>-6.1348889368699204</v>
      </c>
      <c r="DI319" s="136">
        <f t="shared" ca="1" si="428"/>
        <v>-2.9506456641311125</v>
      </c>
      <c r="DJ319" s="136">
        <f t="shared" ca="1" si="428"/>
        <v>-0.90838351616125834</v>
      </c>
      <c r="DK319" s="136">
        <f t="shared" ca="1" si="428"/>
        <v>0.63507480151429796</v>
      </c>
      <c r="DL319" s="136">
        <f t="shared" ca="1" si="428"/>
        <v>1.9877626252703173</v>
      </c>
      <c r="DM319" s="136">
        <f t="shared" ca="1" si="428"/>
        <v>3.3086060883188253</v>
      </c>
      <c r="DN319" s="136">
        <f t="shared" ca="1" si="428"/>
        <v>4.4906275761320504</v>
      </c>
      <c r="DO319" s="136">
        <f t="shared" ca="1" si="428"/>
        <v>3.9661167934478883</v>
      </c>
      <c r="DP319" s="136" t="e">
        <f t="shared" si="428"/>
        <v>#DIV/0!</v>
      </c>
      <c r="DQ319" s="136" t="e">
        <f t="shared" si="428"/>
        <v>#DIV/0!</v>
      </c>
      <c r="DR319" s="136" t="e">
        <f t="shared" si="428"/>
        <v>#DIV/0!</v>
      </c>
      <c r="DT319" s="80">
        <f t="shared" si="419"/>
        <v>10</v>
      </c>
      <c r="DU319" s="136">
        <f t="shared" ref="DU319:EG330" ca="1" si="429">DU259-DU289</f>
        <v>-0.91083021329274771</v>
      </c>
      <c r="DV319" s="136">
        <f t="shared" ca="1" si="429"/>
        <v>-1.897890573965249</v>
      </c>
      <c r="DW319" s="136">
        <f t="shared" ca="1" si="429"/>
        <v>-2.8517111076609325</v>
      </c>
      <c r="DX319" s="136">
        <f t="shared" ca="1" si="429"/>
        <v>-3.8585012421626672</v>
      </c>
      <c r="DY319" s="136">
        <f t="shared" ca="1" si="429"/>
        <v>-5.0084081849044146</v>
      </c>
      <c r="DZ319" s="136">
        <f t="shared" ca="1" si="429"/>
        <v>-6.4241333660932867</v>
      </c>
      <c r="EA319" s="136">
        <f t="shared" ca="1" si="429"/>
        <v>-8.3094448868483592</v>
      </c>
      <c r="EB319" s="136">
        <f t="shared" ca="1" si="429"/>
        <v>-11.064522359367793</v>
      </c>
      <c r="EC319" s="136">
        <f t="shared" ca="1" si="429"/>
        <v>-15.638556277235441</v>
      </c>
      <c r="ED319" s="136">
        <f t="shared" ca="1" si="429"/>
        <v>-25.023289831421636</v>
      </c>
      <c r="EE319" s="136" t="e">
        <f t="shared" si="429"/>
        <v>#DIV/0!</v>
      </c>
      <c r="EF319" s="136" t="e">
        <f t="shared" si="429"/>
        <v>#DIV/0!</v>
      </c>
      <c r="EG319" s="136" t="e">
        <f t="shared" si="429"/>
        <v>#DIV/0!</v>
      </c>
      <c r="EI319" s="80">
        <f t="shared" si="421"/>
        <v>10</v>
      </c>
      <c r="EJ319" s="136">
        <f t="shared" ref="EJ319:EV330" ca="1" si="430">EJ259-EJ289</f>
        <v>-45.602912196832399</v>
      </c>
      <c r="EK319" s="136">
        <f t="shared" ca="1" si="430"/>
        <v>-39.544631576561294</v>
      </c>
      <c r="EL319" s="136">
        <f t="shared" ca="1" si="430"/>
        <v>-35.180496865254931</v>
      </c>
      <c r="EM319" s="136">
        <f t="shared" ca="1" si="430"/>
        <v>-31.9762014827703</v>
      </c>
      <c r="EN319" s="136">
        <f t="shared" ca="1" si="430"/>
        <v>-29.640085772992055</v>
      </c>
      <c r="EO319" s="136">
        <f t="shared" ca="1" si="430"/>
        <v>-28.028935605713926</v>
      </c>
      <c r="EP319" s="136">
        <f t="shared" ca="1" si="430"/>
        <v>-27.122749836264838</v>
      </c>
      <c r="EQ319" s="136">
        <f t="shared" ca="1" si="430"/>
        <v>-27.065774903378319</v>
      </c>
      <c r="ER319" s="136">
        <f t="shared" ca="1" si="430"/>
        <v>-28.364190437343996</v>
      </c>
      <c r="ES319" s="136">
        <f t="shared" ca="1" si="430"/>
        <v>-32.78301961807307</v>
      </c>
      <c r="ET319" s="136" t="e">
        <f t="shared" si="430"/>
        <v>#DIV/0!</v>
      </c>
      <c r="EU319" s="136" t="e">
        <f t="shared" si="430"/>
        <v>#DIV/0!</v>
      </c>
      <c r="EV319" s="136" t="e">
        <f t="shared" si="430"/>
        <v>#DIV/0!</v>
      </c>
    </row>
    <row r="320" spans="1:152">
      <c r="A320" s="95"/>
      <c r="S320" s="25">
        <f t="shared" si="405"/>
        <v>20</v>
      </c>
      <c r="T320" s="399">
        <f t="shared" ca="1" si="423"/>
        <v>-0.62918351238879566</v>
      </c>
      <c r="U320" s="399">
        <f t="shared" ca="1" si="423"/>
        <v>-1.395305521359699</v>
      </c>
      <c r="V320" s="399">
        <f t="shared" ca="1" si="423"/>
        <v>-2.2087812922591112</v>
      </c>
      <c r="W320" s="399">
        <f t="shared" ca="1" si="423"/>
        <v>-3.1303925485430497</v>
      </c>
      <c r="X320" s="399">
        <f t="shared" ca="1" si="423"/>
        <v>-4.2463761919533205</v>
      </c>
      <c r="Y320" s="399">
        <f t="shared" ca="1" si="423"/>
        <v>-5.6997665363854217</v>
      </c>
      <c r="Z320" s="399">
        <f t="shared" ca="1" si="423"/>
        <v>-7.7648189981753646</v>
      </c>
      <c r="AA320" s="399">
        <f t="shared" ca="1" si="423"/>
        <v>-11.064522359367807</v>
      </c>
      <c r="AB320" s="399">
        <f t="shared" ca="1" si="423"/>
        <v>-17.416269478829538</v>
      </c>
      <c r="AC320" s="399" t="e">
        <f t="shared" si="423"/>
        <v>#DIV/0!</v>
      </c>
      <c r="AD320" s="399" t="e">
        <f t="shared" si="423"/>
        <v>#DIV/0!</v>
      </c>
      <c r="AE320" s="399"/>
      <c r="AF320" s="399"/>
      <c r="AH320" s="80">
        <f t="shared" si="407"/>
        <v>20</v>
      </c>
      <c r="AI320" s="136">
        <f t="shared" ca="1" si="408"/>
        <v>-28.22972442747421</v>
      </c>
      <c r="AJ320" s="136">
        <f t="shared" ca="1" si="408"/>
        <v>-25.803731663596562</v>
      </c>
      <c r="AK320" s="136">
        <f t="shared" ca="1" si="408"/>
        <v>-23.909158287024606</v>
      </c>
      <c r="AL320" s="136">
        <f t="shared" ca="1" si="408"/>
        <v>-22.448044427133759</v>
      </c>
      <c r="AM320" s="136">
        <f t="shared" ca="1" si="408"/>
        <v>-21.373872595648646</v>
      </c>
      <c r="AN320" s="136">
        <f t="shared" ca="1" si="408"/>
        <v>-20.692667067744207</v>
      </c>
      <c r="AO320" s="136">
        <f t="shared" ca="1" si="408"/>
        <v>-20.490453158283916</v>
      </c>
      <c r="AP320" s="136">
        <f t="shared" ca="1" si="408"/>
        <v>-21.032805906224453</v>
      </c>
      <c r="AQ320" s="136">
        <f t="shared" ca="1" si="408"/>
        <v>-23.168892100755944</v>
      </c>
      <c r="AR320" s="136" t="e">
        <f t="shared" si="408"/>
        <v>#DIV/0!</v>
      </c>
      <c r="AS320" s="136" t="e">
        <f t="shared" si="408"/>
        <v>#DIV/0!</v>
      </c>
      <c r="AT320" s="136" t="e">
        <f t="shared" si="408"/>
        <v>#DIV/0!</v>
      </c>
      <c r="AU320" s="136" t="e">
        <f t="shared" si="408"/>
        <v>#DIV/0!</v>
      </c>
      <c r="AW320" s="80">
        <f t="shared" si="409"/>
        <v>20</v>
      </c>
      <c r="AX320" s="136">
        <f t="shared" ca="1" si="424"/>
        <v>7.9693439727993205</v>
      </c>
      <c r="AY320" s="136">
        <f t="shared" ca="1" si="424"/>
        <v>8.0634804257931911</v>
      </c>
      <c r="AZ320" s="136">
        <f t="shared" ca="1" si="424"/>
        <v>8.3413645185882537</v>
      </c>
      <c r="BA320" s="136">
        <f t="shared" ca="1" si="424"/>
        <v>8.835144785810634</v>
      </c>
      <c r="BB320" s="136">
        <f t="shared" ca="1" si="424"/>
        <v>9.6145799607252975</v>
      </c>
      <c r="BC320" s="136">
        <f t="shared" ca="1" si="424"/>
        <v>10.817094279548602</v>
      </c>
      <c r="BD320" s="136">
        <f t="shared" ca="1" si="424"/>
        <v>12.725634160108552</v>
      </c>
      <c r="BE320" s="136">
        <f t="shared" ca="1" si="424"/>
        <v>9.9682835468566502</v>
      </c>
      <c r="BF320" s="136">
        <f t="shared" ca="1" si="424"/>
        <v>5.7526226219264096</v>
      </c>
      <c r="BG320" s="136" t="e">
        <f t="shared" si="424"/>
        <v>#DIV/0!</v>
      </c>
      <c r="BH320" s="136" t="e">
        <f t="shared" si="424"/>
        <v>#DIV/0!</v>
      </c>
      <c r="BI320" s="136" t="e">
        <f t="shared" si="424"/>
        <v>#DIV/0!</v>
      </c>
      <c r="BJ320" s="136" t="e">
        <f t="shared" si="424"/>
        <v>#DIV/0!</v>
      </c>
      <c r="BK320" s="62"/>
      <c r="BL320" s="80">
        <f t="shared" si="411"/>
        <v>20</v>
      </c>
      <c r="BM320" s="136">
        <f t="shared" ca="1" si="425"/>
        <v>-28.858907939863002</v>
      </c>
      <c r="BN320" s="136">
        <f t="shared" ca="1" si="425"/>
        <v>-27.199037184956261</v>
      </c>
      <c r="BO320" s="136">
        <f t="shared" ca="1" si="425"/>
        <v>-26.117939579283714</v>
      </c>
      <c r="BP320" s="136">
        <f t="shared" ca="1" si="425"/>
        <v>-25.578436975676809</v>
      </c>
      <c r="BQ320" s="136">
        <f t="shared" ca="1" si="425"/>
        <v>-25.62024878760197</v>
      </c>
      <c r="BR320" s="136">
        <f t="shared" ca="1" si="425"/>
        <v>-26.392433604129629</v>
      </c>
      <c r="BS320" s="136">
        <f t="shared" ca="1" si="425"/>
        <v>-28.255272156459284</v>
      </c>
      <c r="BT320" s="136">
        <f t="shared" ca="1" si="425"/>
        <v>-32.09732826559226</v>
      </c>
      <c r="BU320" s="136">
        <f t="shared" ca="1" si="425"/>
        <v>-40.585161579585488</v>
      </c>
      <c r="BV320" s="136" t="e">
        <f t="shared" si="425"/>
        <v>#DIV/0!</v>
      </c>
      <c r="BW320" s="136" t="e">
        <f t="shared" si="425"/>
        <v>#DIV/0!</v>
      </c>
      <c r="BX320" s="136" t="e">
        <f t="shared" si="425"/>
        <v>#DIV/0!</v>
      </c>
      <c r="BY320" s="136" t="e">
        <f t="shared" si="425"/>
        <v>#DIV/0!</v>
      </c>
      <c r="BZ320" s="62"/>
      <c r="CA320" s="80">
        <f t="shared" si="413"/>
        <v>20</v>
      </c>
      <c r="CB320" s="136">
        <f t="shared" ca="1" si="426"/>
        <v>-37.98544380131468</v>
      </c>
      <c r="CC320" s="136">
        <f t="shared" ca="1" si="426"/>
        <v>-21.202652065624562</v>
      </c>
      <c r="CD320" s="136">
        <f t="shared" ca="1" si="426"/>
        <v>-14.740538263646529</v>
      </c>
      <c r="CE320" s="136">
        <f t="shared" ca="1" si="426"/>
        <v>-11.783341065749511</v>
      </c>
      <c r="CF320" s="136">
        <f t="shared" ca="1" si="426"/>
        <v>-10.508893834428147</v>
      </c>
      <c r="CG320" s="136">
        <f t="shared" ca="1" si="426"/>
        <v>-10.330150782974126</v>
      </c>
      <c r="CH320" s="136">
        <f t="shared" ca="1" si="426"/>
        <v>-11.183364337193</v>
      </c>
      <c r="CI320" s="136">
        <f t="shared" ca="1" si="426"/>
        <v>-13.511494250711451</v>
      </c>
      <c r="CJ320" s="136">
        <f t="shared" ca="1" si="426"/>
        <v>-19.023555550467751</v>
      </c>
      <c r="CK320" s="136" t="e">
        <f t="shared" si="426"/>
        <v>#DIV/0!</v>
      </c>
      <c r="CL320" s="136" t="e">
        <f t="shared" si="426"/>
        <v>#DIV/0!</v>
      </c>
      <c r="CM320" s="136" t="e">
        <f t="shared" si="426"/>
        <v>#DIV/0!</v>
      </c>
      <c r="CN320" s="136" t="e">
        <f t="shared" si="426"/>
        <v>#DIV/0!</v>
      </c>
      <c r="CP320" s="80">
        <f t="shared" si="415"/>
        <v>20</v>
      </c>
      <c r="CQ320" s="136">
        <f t="shared" ca="1" si="427"/>
        <v>-65.585984716400091</v>
      </c>
      <c r="CR320" s="136">
        <f t="shared" ca="1" si="427"/>
        <v>-45.611078207861425</v>
      </c>
      <c r="CS320" s="136">
        <f t="shared" ca="1" si="427"/>
        <v>-36.440915258412026</v>
      </c>
      <c r="CT320" s="136">
        <f t="shared" ca="1" si="427"/>
        <v>-31.10099294434022</v>
      </c>
      <c r="CU320" s="136">
        <f t="shared" ca="1" si="427"/>
        <v>-27.636390238123472</v>
      </c>
      <c r="CV320" s="136">
        <f t="shared" ca="1" si="427"/>
        <v>-25.323051314332911</v>
      </c>
      <c r="CW320" s="136">
        <f t="shared" ca="1" si="427"/>
        <v>-23.908998497301553</v>
      </c>
      <c r="CX320" s="136">
        <f t="shared" ca="1" si="427"/>
        <v>-23.479777797568097</v>
      </c>
      <c r="CY320" s="136">
        <f t="shared" ca="1" si="427"/>
        <v>-24.776178172394157</v>
      </c>
      <c r="CZ320" s="136" t="e">
        <f t="shared" si="427"/>
        <v>#DIV/0!</v>
      </c>
      <c r="DA320" s="136" t="e">
        <f t="shared" si="427"/>
        <v>#DIV/0!</v>
      </c>
      <c r="DB320" s="136" t="e">
        <f t="shared" si="427"/>
        <v>#DIV/0!</v>
      </c>
      <c r="DC320" s="136" t="e">
        <f t="shared" si="427"/>
        <v>#DIV/0!</v>
      </c>
      <c r="DE320" s="80">
        <f t="shared" si="417"/>
        <v>20</v>
      </c>
      <c r="DF320" s="136">
        <f t="shared" ca="1" si="428"/>
        <v>-32.909209415777696</v>
      </c>
      <c r="DG320" s="136">
        <f t="shared" ca="1" si="428"/>
        <v>-15.352985364438307</v>
      </c>
      <c r="DH320" s="136">
        <f t="shared" ca="1" si="428"/>
        <v>-7.9783554862980424</v>
      </c>
      <c r="DI320" s="136">
        <f t="shared" ca="1" si="428"/>
        <v>-3.9145203514050415</v>
      </c>
      <c r="DJ320" s="136">
        <f t="shared" ca="1" si="428"/>
        <v>-1.2500891898161832</v>
      </c>
      <c r="DK320" s="136">
        <f t="shared" ca="1" si="428"/>
        <v>0.73918849178415513</v>
      </c>
      <c r="DL320" s="136">
        <f t="shared" ca="1" si="428"/>
        <v>2.3199443142570146</v>
      </c>
      <c r="DM320" s="136">
        <f t="shared" ca="1" si="428"/>
        <v>3.3086060883188253</v>
      </c>
      <c r="DN320" s="136">
        <f t="shared" ca="1" si="428"/>
        <v>2.3949135366997591</v>
      </c>
      <c r="DO320" s="136" t="e">
        <f t="shared" si="428"/>
        <v>#DIV/0!</v>
      </c>
      <c r="DP320" s="136" t="e">
        <f t="shared" si="428"/>
        <v>#DIV/0!</v>
      </c>
      <c r="DQ320" s="136" t="e">
        <f t="shared" si="428"/>
        <v>#DIV/0!</v>
      </c>
      <c r="DR320" s="136" t="e">
        <f t="shared" si="428"/>
        <v>#DIV/0!</v>
      </c>
      <c r="DT320" s="80">
        <f t="shared" si="419"/>
        <v>20</v>
      </c>
      <c r="DU320" s="136">
        <f t="shared" ca="1" si="429"/>
        <v>-0.62918351238879566</v>
      </c>
      <c r="DV320" s="136">
        <f t="shared" ca="1" si="429"/>
        <v>-1.395305521359699</v>
      </c>
      <c r="DW320" s="136">
        <f t="shared" ca="1" si="429"/>
        <v>-2.2087812922591112</v>
      </c>
      <c r="DX320" s="136">
        <f t="shared" ca="1" si="429"/>
        <v>-3.1303925485430497</v>
      </c>
      <c r="DY320" s="136">
        <f t="shared" ca="1" si="429"/>
        <v>-4.2463761919533205</v>
      </c>
      <c r="DZ320" s="136">
        <f t="shared" ca="1" si="429"/>
        <v>-5.6997665363854217</v>
      </c>
      <c r="EA320" s="136">
        <f t="shared" ca="1" si="429"/>
        <v>-7.7648189981753646</v>
      </c>
      <c r="EB320" s="136">
        <f t="shared" ca="1" si="429"/>
        <v>-11.064522359367807</v>
      </c>
      <c r="EC320" s="136">
        <f t="shared" ca="1" si="429"/>
        <v>-17.416269478829538</v>
      </c>
      <c r="ED320" s="136" t="e">
        <f t="shared" si="429"/>
        <v>#DIV/0!</v>
      </c>
      <c r="EE320" s="136" t="e">
        <f t="shared" si="429"/>
        <v>#DIV/0!</v>
      </c>
      <c r="EF320" s="136" t="e">
        <f t="shared" si="429"/>
        <v>#DIV/0!</v>
      </c>
      <c r="EG320" s="136" t="e">
        <f t="shared" si="429"/>
        <v>#DIV/0!</v>
      </c>
      <c r="EI320" s="80">
        <f t="shared" si="421"/>
        <v>20</v>
      </c>
      <c r="EJ320" s="136">
        <f t="shared" ca="1" si="430"/>
        <v>-28.22972442747421</v>
      </c>
      <c r="EK320" s="136">
        <f t="shared" ca="1" si="430"/>
        <v>-25.803731663596562</v>
      </c>
      <c r="EL320" s="136">
        <f t="shared" ca="1" si="430"/>
        <v>-23.909158287024606</v>
      </c>
      <c r="EM320" s="136">
        <f t="shared" ca="1" si="430"/>
        <v>-22.448044427133759</v>
      </c>
      <c r="EN320" s="136">
        <f t="shared" ca="1" si="430"/>
        <v>-21.373872595648646</v>
      </c>
      <c r="EO320" s="136">
        <f t="shared" ca="1" si="430"/>
        <v>-20.692667067744207</v>
      </c>
      <c r="EP320" s="136">
        <f t="shared" ca="1" si="430"/>
        <v>-20.490453158283916</v>
      </c>
      <c r="EQ320" s="136">
        <f t="shared" ca="1" si="430"/>
        <v>-21.032805906224453</v>
      </c>
      <c r="ER320" s="136">
        <f t="shared" ca="1" si="430"/>
        <v>-23.168892100755944</v>
      </c>
      <c r="ES320" s="136" t="e">
        <f t="shared" si="430"/>
        <v>#DIV/0!</v>
      </c>
      <c r="ET320" s="136" t="e">
        <f t="shared" si="430"/>
        <v>#DIV/0!</v>
      </c>
      <c r="EU320" s="136" t="e">
        <f t="shared" si="430"/>
        <v>#DIV/0!</v>
      </c>
      <c r="EV320" s="136" t="e">
        <f t="shared" si="430"/>
        <v>#DIV/0!</v>
      </c>
    </row>
    <row r="321" spans="15:155">
      <c r="S321" s="25">
        <f t="shared" si="405"/>
        <v>25</v>
      </c>
      <c r="T321" s="399">
        <f t="shared" ca="1" si="423"/>
        <v>-0.56160919562625367</v>
      </c>
      <c r="U321" s="399">
        <f t="shared" ca="1" si="423"/>
        <v>-1.2684334941253752</v>
      </c>
      <c r="V321" s="399">
        <f t="shared" ca="1" si="423"/>
        <v>-2.0498495971609465</v>
      </c>
      <c r="W321" s="399">
        <f t="shared" ca="1" si="423"/>
        <v>-2.960435738709343</v>
      </c>
      <c r="X321" s="399">
        <f t="shared" ca="1" si="423"/>
        <v>-4.0972150992854459</v>
      </c>
      <c r="Y321" s="399">
        <f t="shared" ca="1" si="423"/>
        <v>-5.6292595816996132</v>
      </c>
      <c r="Z321" s="399">
        <f t="shared" ca="1" si="423"/>
        <v>-7.9047289515599886</v>
      </c>
      <c r="AA321" s="399">
        <f t="shared" ca="1" si="423"/>
        <v>-13.233123164775602</v>
      </c>
      <c r="AB321" s="399" t="e">
        <f t="shared" si="423"/>
        <v>#DIV/0!</v>
      </c>
      <c r="AC321" s="399" t="e">
        <f t="shared" si="423"/>
        <v>#DIV/0!</v>
      </c>
      <c r="AD321" s="399" t="e">
        <f t="shared" si="423"/>
        <v>#DIV/0!</v>
      </c>
      <c r="AE321" s="399"/>
      <c r="AF321" s="399"/>
      <c r="AH321" s="80">
        <f t="shared" si="407"/>
        <v>25</v>
      </c>
      <c r="AI321" s="136">
        <f t="shared" ca="1" si="408"/>
        <v>-23.727185841608577</v>
      </c>
      <c r="AJ321" s="136">
        <f t="shared" ca="1" si="408"/>
        <v>-21.968365015431356</v>
      </c>
      <c r="AK321" s="136">
        <f t="shared" ca="1" si="408"/>
        <v>-20.606231157124501</v>
      </c>
      <c r="AL321" s="136">
        <f t="shared" ca="1" si="408"/>
        <v>-19.550272884774053</v>
      </c>
      <c r="AM321" s="136">
        <f t="shared" ca="1" si="408"/>
        <v>-18.790475277812369</v>
      </c>
      <c r="AN321" s="136">
        <f t="shared" ca="1" si="408"/>
        <v>-18.361730766596025</v>
      </c>
      <c r="AO321" s="136">
        <f t="shared" ca="1" si="408"/>
        <v>-18.385485231615863</v>
      </c>
      <c r="AP321" s="136">
        <f t="shared" ca="1" si="408"/>
        <v>-17.924055490660354</v>
      </c>
      <c r="AQ321" s="136" t="e">
        <f t="shared" si="408"/>
        <v>#DIV/0!</v>
      </c>
      <c r="AR321" s="136" t="e">
        <f t="shared" si="408"/>
        <v>#DIV/0!</v>
      </c>
      <c r="AS321" s="136" t="e">
        <f t="shared" si="408"/>
        <v>#DIV/0!</v>
      </c>
      <c r="AT321" s="136" t="e">
        <f t="shared" si="408"/>
        <v>#DIV/0!</v>
      </c>
      <c r="AU321" s="136" t="e">
        <f t="shared" si="408"/>
        <v>#DIV/0!</v>
      </c>
      <c r="AW321" s="80">
        <f t="shared" si="409"/>
        <v>25</v>
      </c>
      <c r="AX321" s="136">
        <f t="shared" ca="1" si="424"/>
        <v>8.5682754598228357</v>
      </c>
      <c r="AY321" s="136">
        <f t="shared" ca="1" si="424"/>
        <v>8.8241757580939009</v>
      </c>
      <c r="AZ321" s="136">
        <f t="shared" ca="1" si="424"/>
        <v>9.2947361481873791</v>
      </c>
      <c r="BA321" s="136">
        <f t="shared" ca="1" si="424"/>
        <v>10.006986641252354</v>
      </c>
      <c r="BB321" s="136">
        <f t="shared" ca="1" si="424"/>
        <v>11.08305312283612</v>
      </c>
      <c r="BC321" s="136">
        <f t="shared" ca="1" si="424"/>
        <v>12.732471184896413</v>
      </c>
      <c r="BD321" s="136">
        <f t="shared" ca="1" si="424"/>
        <v>10.480756280055873</v>
      </c>
      <c r="BE321" s="136">
        <f t="shared" ca="1" si="424"/>
        <v>4.6909323258847522</v>
      </c>
      <c r="BF321" s="136" t="e">
        <f t="shared" si="424"/>
        <v>#DIV/0!</v>
      </c>
      <c r="BG321" s="136" t="e">
        <f t="shared" si="424"/>
        <v>#DIV/0!</v>
      </c>
      <c r="BH321" s="136" t="e">
        <f t="shared" si="424"/>
        <v>#DIV/0!</v>
      </c>
      <c r="BI321" s="136" t="e">
        <f t="shared" si="424"/>
        <v>#DIV/0!</v>
      </c>
      <c r="BJ321" s="136" t="e">
        <f t="shared" si="424"/>
        <v>#DIV/0!</v>
      </c>
      <c r="BK321" s="62"/>
      <c r="BL321" s="80">
        <f t="shared" si="411"/>
        <v>25</v>
      </c>
      <c r="BM321" s="136">
        <f t="shared" ca="1" si="425"/>
        <v>-24.288795037234831</v>
      </c>
      <c r="BN321" s="136">
        <f t="shared" ca="1" si="425"/>
        <v>-23.236798509556735</v>
      </c>
      <c r="BO321" s="136">
        <f t="shared" ca="1" si="425"/>
        <v>-22.656080754285448</v>
      </c>
      <c r="BP321" s="136">
        <f t="shared" ca="1" si="425"/>
        <v>-22.510708623483399</v>
      </c>
      <c r="BQ321" s="136">
        <f t="shared" ca="1" si="425"/>
        <v>-22.887690377097812</v>
      </c>
      <c r="BR321" s="136">
        <f t="shared" ca="1" si="425"/>
        <v>-23.990990348295639</v>
      </c>
      <c r="BS321" s="136">
        <f t="shared" ca="1" si="425"/>
        <v>-26.290214183175848</v>
      </c>
      <c r="BT321" s="136">
        <f t="shared" ca="1" si="425"/>
        <v>-31.157178655435956</v>
      </c>
      <c r="BU321" s="136" t="e">
        <f t="shared" si="425"/>
        <v>#DIV/0!</v>
      </c>
      <c r="BV321" s="136" t="e">
        <f t="shared" si="425"/>
        <v>#DIV/0!</v>
      </c>
      <c r="BW321" s="136" t="e">
        <f t="shared" si="425"/>
        <v>#DIV/0!</v>
      </c>
      <c r="BX321" s="136" t="e">
        <f t="shared" si="425"/>
        <v>#DIV/0!</v>
      </c>
      <c r="BY321" s="136" t="e">
        <f t="shared" si="425"/>
        <v>#DIV/0!</v>
      </c>
      <c r="BZ321" s="62"/>
      <c r="CA321" s="80">
        <f t="shared" si="413"/>
        <v>25</v>
      </c>
      <c r="CB321" s="136">
        <f t="shared" ca="1" si="426"/>
        <v>-39.613280378813023</v>
      </c>
      <c r="CC321" s="136">
        <f t="shared" ca="1" si="426"/>
        <v>-22.30059217578679</v>
      </c>
      <c r="CD321" s="136">
        <f t="shared" ca="1" si="426"/>
        <v>-15.474043522744456</v>
      </c>
      <c r="CE321" s="136">
        <f t="shared" ca="1" si="426"/>
        <v>-12.269259432066935</v>
      </c>
      <c r="CF321" s="136">
        <f t="shared" ca="1" si="426"/>
        <v>-10.836548399623846</v>
      </c>
      <c r="CG321" s="136">
        <f t="shared" ca="1" si="426"/>
        <v>-10.590753277447316</v>
      </c>
      <c r="CH321" s="136">
        <f t="shared" ca="1" si="426"/>
        <v>-11.524830526057103</v>
      </c>
      <c r="CI321" s="136">
        <f t="shared" ca="1" si="426"/>
        <v>-15.743795207601433</v>
      </c>
      <c r="CJ321" s="136" t="e">
        <f t="shared" si="426"/>
        <v>#DIV/0!</v>
      </c>
      <c r="CK321" s="136" t="e">
        <f t="shared" si="426"/>
        <v>#DIV/0!</v>
      </c>
      <c r="CL321" s="136" t="e">
        <f t="shared" si="426"/>
        <v>#DIV/0!</v>
      </c>
      <c r="CM321" s="136" t="e">
        <f t="shared" si="426"/>
        <v>#DIV/0!</v>
      </c>
      <c r="CN321" s="136" t="e">
        <f t="shared" si="426"/>
        <v>#DIV/0!</v>
      </c>
      <c r="CP321" s="80">
        <f t="shared" si="415"/>
        <v>25</v>
      </c>
      <c r="CQ321" s="136">
        <f t="shared" ca="1" si="427"/>
        <v>-62.77885702479535</v>
      </c>
      <c r="CR321" s="136">
        <f t="shared" ca="1" si="427"/>
        <v>-43.000523697092774</v>
      </c>
      <c r="CS321" s="136">
        <f t="shared" ca="1" si="427"/>
        <v>-34.030425082708007</v>
      </c>
      <c r="CT321" s="136">
        <f t="shared" ca="1" si="427"/>
        <v>-28.859096578131645</v>
      </c>
      <c r="CU321" s="136">
        <f t="shared" ca="1" si="427"/>
        <v>-25.529808578150771</v>
      </c>
      <c r="CV321" s="136">
        <f t="shared" ca="1" si="427"/>
        <v>-23.323224462343727</v>
      </c>
      <c r="CW321" s="136">
        <f t="shared" ca="1" si="427"/>
        <v>-22.00558680611298</v>
      </c>
      <c r="CX321" s="136">
        <f t="shared" ca="1" si="427"/>
        <v>-20.434727533486186</v>
      </c>
      <c r="CY321" s="136" t="e">
        <f t="shared" si="427"/>
        <v>#DIV/0!</v>
      </c>
      <c r="CZ321" s="136" t="e">
        <f t="shared" si="427"/>
        <v>#DIV/0!</v>
      </c>
      <c r="DA321" s="136" t="e">
        <f t="shared" si="427"/>
        <v>#DIV/0!</v>
      </c>
      <c r="DB321" s="136" t="e">
        <f t="shared" si="427"/>
        <v>#DIV/0!</v>
      </c>
      <c r="DC321" s="136" t="e">
        <f t="shared" si="427"/>
        <v>#DIV/0!</v>
      </c>
      <c r="DE321" s="80">
        <f t="shared" si="417"/>
        <v>25</v>
      </c>
      <c r="DF321" s="136">
        <f t="shared" ca="1" si="428"/>
        <v>-34.400571994140869</v>
      </c>
      <c r="DG321" s="136">
        <f t="shared" ca="1" si="428"/>
        <v>-16.323797258325072</v>
      </c>
      <c r="DH321" s="136">
        <f t="shared" ca="1" si="428"/>
        <v>-8.5642860347682515</v>
      </c>
      <c r="DI321" s="136">
        <f t="shared" ca="1" si="428"/>
        <v>-4.2240279060595469</v>
      </c>
      <c r="DJ321" s="136">
        <f t="shared" ca="1" si="428"/>
        <v>-1.35701045979844</v>
      </c>
      <c r="DK321" s="136">
        <f t="shared" ca="1" si="428"/>
        <v>0.74716488673460901</v>
      </c>
      <c r="DL321" s="136">
        <f t="shared" ca="1" si="428"/>
        <v>2.2492239301531569</v>
      </c>
      <c r="DM321" s="136">
        <f t="shared" ca="1" si="428"/>
        <v>0.82672630639077838</v>
      </c>
      <c r="DN321" s="136" t="e">
        <f t="shared" si="428"/>
        <v>#DIV/0!</v>
      </c>
      <c r="DO321" s="136" t="e">
        <f t="shared" si="428"/>
        <v>#DIV/0!</v>
      </c>
      <c r="DP321" s="136" t="e">
        <f t="shared" si="428"/>
        <v>#DIV/0!</v>
      </c>
      <c r="DQ321" s="136" t="e">
        <f t="shared" si="428"/>
        <v>#DIV/0!</v>
      </c>
      <c r="DR321" s="136" t="e">
        <f t="shared" si="428"/>
        <v>#DIV/0!</v>
      </c>
      <c r="DT321" s="80">
        <f t="shared" si="419"/>
        <v>25</v>
      </c>
      <c r="DU321" s="136">
        <f t="shared" ca="1" si="429"/>
        <v>-0.56160919562625367</v>
      </c>
      <c r="DV321" s="136">
        <f t="shared" ca="1" si="429"/>
        <v>-1.2684334941253752</v>
      </c>
      <c r="DW321" s="136">
        <f t="shared" ca="1" si="429"/>
        <v>-2.0498495971609465</v>
      </c>
      <c r="DX321" s="136">
        <f t="shared" ca="1" si="429"/>
        <v>-2.960435738709343</v>
      </c>
      <c r="DY321" s="136">
        <f t="shared" ca="1" si="429"/>
        <v>-4.0972150992854459</v>
      </c>
      <c r="DZ321" s="136">
        <f t="shared" ca="1" si="429"/>
        <v>-5.6292595816996132</v>
      </c>
      <c r="EA321" s="136">
        <f t="shared" ca="1" si="429"/>
        <v>-7.9047289515599886</v>
      </c>
      <c r="EB321" s="136">
        <f t="shared" ca="1" si="429"/>
        <v>-13.233123164775602</v>
      </c>
      <c r="EC321" s="136" t="e">
        <f t="shared" si="429"/>
        <v>#DIV/0!</v>
      </c>
      <c r="ED321" s="136" t="e">
        <f t="shared" si="429"/>
        <v>#DIV/0!</v>
      </c>
      <c r="EE321" s="136" t="e">
        <f t="shared" si="429"/>
        <v>#DIV/0!</v>
      </c>
      <c r="EF321" s="136" t="e">
        <f t="shared" si="429"/>
        <v>#DIV/0!</v>
      </c>
      <c r="EG321" s="136" t="e">
        <f t="shared" si="429"/>
        <v>#DIV/0!</v>
      </c>
      <c r="EI321" s="80">
        <f t="shared" si="421"/>
        <v>25</v>
      </c>
      <c r="EJ321" s="136">
        <f t="shared" ca="1" si="430"/>
        <v>-23.727185841608577</v>
      </c>
      <c r="EK321" s="136">
        <f t="shared" ca="1" si="430"/>
        <v>-21.968365015431356</v>
      </c>
      <c r="EL321" s="136">
        <f t="shared" ca="1" si="430"/>
        <v>-20.606231157124501</v>
      </c>
      <c r="EM321" s="136">
        <f t="shared" ca="1" si="430"/>
        <v>-19.550272884774053</v>
      </c>
      <c r="EN321" s="136">
        <f t="shared" ca="1" si="430"/>
        <v>-18.790475277812369</v>
      </c>
      <c r="EO321" s="136">
        <f t="shared" ca="1" si="430"/>
        <v>-18.361730766596025</v>
      </c>
      <c r="EP321" s="136">
        <f t="shared" ca="1" si="430"/>
        <v>-18.385485231615863</v>
      </c>
      <c r="EQ321" s="136">
        <f t="shared" ca="1" si="430"/>
        <v>-17.924055490660354</v>
      </c>
      <c r="ER321" s="136" t="e">
        <f t="shared" si="430"/>
        <v>#DIV/0!</v>
      </c>
      <c r="ES321" s="136" t="e">
        <f t="shared" si="430"/>
        <v>#DIV/0!</v>
      </c>
      <c r="ET321" s="136" t="e">
        <f t="shared" si="430"/>
        <v>#DIV/0!</v>
      </c>
      <c r="EU321" s="136" t="e">
        <f t="shared" si="430"/>
        <v>#DIV/0!</v>
      </c>
      <c r="EV321" s="136" t="e">
        <f t="shared" si="430"/>
        <v>#DIV/0!</v>
      </c>
    </row>
    <row r="322" spans="15:155">
      <c r="S322" s="25">
        <f t="shared" si="405"/>
        <v>30</v>
      </c>
      <c r="T322" s="399">
        <f t="shared" ca="1" si="423"/>
        <v>-0.5153561510472251</v>
      </c>
      <c r="U322" s="399">
        <f t="shared" ca="1" si="423"/>
        <v>-1.185938076373688</v>
      </c>
      <c r="V322" s="399">
        <f t="shared" ca="1" si="423"/>
        <v>-1.9455958193132901</v>
      </c>
      <c r="W322" s="399">
        <f t="shared" ca="1" si="423"/>
        <v>-2.8605007755384797</v>
      </c>
      <c r="X322" s="399">
        <f t="shared" ca="1" si="423"/>
        <v>-4.0414086915770149</v>
      </c>
      <c r="Y322" s="399">
        <f t="shared" ca="1" si="423"/>
        <v>-5.6997665363854217</v>
      </c>
      <c r="Z322" s="399">
        <f t="shared" ca="1" si="423"/>
        <v>-8.3236599267507216</v>
      </c>
      <c r="AA322" s="399" t="e">
        <f t="shared" ca="1" si="423"/>
        <v>#DIV/0!</v>
      </c>
      <c r="AB322" s="399" t="e">
        <f t="shared" si="423"/>
        <v>#DIV/0!</v>
      </c>
      <c r="AC322" s="399" t="e">
        <f t="shared" si="423"/>
        <v>#DIV/0!</v>
      </c>
      <c r="AD322" s="399" t="e">
        <f t="shared" si="423"/>
        <v>#DIV/0!</v>
      </c>
      <c r="AE322" s="399"/>
      <c r="AF322" s="399"/>
      <c r="AH322" s="80">
        <f t="shared" si="407"/>
        <v>30</v>
      </c>
      <c r="AI322" s="136">
        <f t="shared" ca="1" si="408"/>
        <v>-20.442661836124479</v>
      </c>
      <c r="AJ322" s="136">
        <f t="shared" ca="1" si="408"/>
        <v>-19.153374502573069</v>
      </c>
      <c r="AK322" s="136">
        <f t="shared" ca="1" si="408"/>
        <v>-18.11847503455266</v>
      </c>
      <c r="AL322" s="136">
        <f t="shared" ca="1" si="408"/>
        <v>-17.31973687949904</v>
      </c>
      <c r="AM322" s="136">
        <f t="shared" ca="1" si="408"/>
        <v>-16.767042851685567</v>
      </c>
      <c r="AN322" s="136">
        <f t="shared" ca="1" si="408"/>
        <v>-16.516860815934024</v>
      </c>
      <c r="AO322" s="136">
        <f t="shared" ca="1" si="408"/>
        <v>-16.736920064419344</v>
      </c>
      <c r="AP322" s="136" t="e">
        <f t="shared" ca="1" si="408"/>
        <v>#DIV/0!</v>
      </c>
      <c r="AQ322" s="136" t="e">
        <f t="shared" si="408"/>
        <v>#DIV/0!</v>
      </c>
      <c r="AR322" s="136" t="e">
        <f t="shared" si="408"/>
        <v>#DIV/0!</v>
      </c>
      <c r="AS322" s="136" t="e">
        <f t="shared" si="408"/>
        <v>#DIV/0!</v>
      </c>
      <c r="AT322" s="136" t="e">
        <f t="shared" si="408"/>
        <v>#DIV/0!</v>
      </c>
      <c r="AU322" s="136" t="e">
        <f t="shared" si="408"/>
        <v>#DIV/0!</v>
      </c>
      <c r="AW322" s="80">
        <f t="shared" si="409"/>
        <v>30</v>
      </c>
      <c r="AX322" s="136">
        <f t="shared" ca="1" si="424"/>
        <v>9.2075311440316128</v>
      </c>
      <c r="AY322" s="136">
        <f t="shared" ca="1" si="424"/>
        <v>9.6320174725774521</v>
      </c>
      <c r="AZ322" s="136">
        <f t="shared" ca="1" si="424"/>
        <v>10.289263912336057</v>
      </c>
      <c r="BA322" s="136">
        <f t="shared" ca="1" si="424"/>
        <v>11.26632241411669</v>
      </c>
      <c r="BB322" s="136">
        <f t="shared" ca="1" si="424"/>
        <v>12.725634160108552</v>
      </c>
      <c r="BC322" s="136">
        <f t="shared" ca="1" si="424"/>
        <v>10.817094279548602</v>
      </c>
      <c r="BD322" s="136">
        <f t="shared" ca="1" si="424"/>
        <v>8.4132601376686225</v>
      </c>
      <c r="BE322" s="136" t="e">
        <f t="shared" ca="1" si="424"/>
        <v>#DIV/0!</v>
      </c>
      <c r="BF322" s="136" t="e">
        <f t="shared" si="424"/>
        <v>#DIV/0!</v>
      </c>
      <c r="BG322" s="136" t="e">
        <f t="shared" si="424"/>
        <v>#DIV/0!</v>
      </c>
      <c r="BH322" s="136" t="e">
        <f t="shared" si="424"/>
        <v>#DIV/0!</v>
      </c>
      <c r="BI322" s="136" t="e">
        <f t="shared" si="424"/>
        <v>#DIV/0!</v>
      </c>
      <c r="BJ322" s="136" t="e">
        <f t="shared" si="424"/>
        <v>#DIV/0!</v>
      </c>
      <c r="BK322" s="62"/>
      <c r="BL322" s="80">
        <f t="shared" si="411"/>
        <v>30</v>
      </c>
      <c r="BM322" s="136">
        <f t="shared" ca="1" si="425"/>
        <v>-20.958017987171704</v>
      </c>
      <c r="BN322" s="136">
        <f t="shared" ca="1" si="425"/>
        <v>-20.339312578946757</v>
      </c>
      <c r="BO322" s="136">
        <f t="shared" ca="1" si="425"/>
        <v>-20.06407085386595</v>
      </c>
      <c r="BP322" s="136">
        <f t="shared" ca="1" si="425"/>
        <v>-20.180237655037516</v>
      </c>
      <c r="BQ322" s="136">
        <f t="shared" ca="1" si="425"/>
        <v>-20.808451543262578</v>
      </c>
      <c r="BR322" s="136">
        <f t="shared" ca="1" si="425"/>
        <v>-22.216627352319442</v>
      </c>
      <c r="BS322" s="136">
        <f t="shared" ca="1" si="425"/>
        <v>-25.060579991170066</v>
      </c>
      <c r="BT322" s="136" t="e">
        <f t="shared" ca="1" si="425"/>
        <v>#DIV/0!</v>
      </c>
      <c r="BU322" s="136" t="e">
        <f t="shared" si="425"/>
        <v>#DIV/0!</v>
      </c>
      <c r="BV322" s="136" t="e">
        <f t="shared" si="425"/>
        <v>#DIV/0!</v>
      </c>
      <c r="BW322" s="136" t="e">
        <f t="shared" si="425"/>
        <v>#DIV/0!</v>
      </c>
      <c r="BX322" s="136" t="e">
        <f t="shared" si="425"/>
        <v>#DIV/0!</v>
      </c>
      <c r="BY322" s="136" t="e">
        <f t="shared" si="425"/>
        <v>#DIV/0!</v>
      </c>
      <c r="BZ322" s="62"/>
      <c r="CA322" s="80">
        <f t="shared" si="413"/>
        <v>30</v>
      </c>
      <c r="CB322" s="136">
        <f t="shared" ca="1" si="426"/>
        <v>-40.863118537486159</v>
      </c>
      <c r="CC322" s="136">
        <f t="shared" ca="1" si="426"/>
        <v>-23.17982701069991</v>
      </c>
      <c r="CD322" s="136">
        <f t="shared" ca="1" si="426"/>
        <v>-16.100133919817385</v>
      </c>
      <c r="CE322" s="136">
        <f t="shared" ca="1" si="426"/>
        <v>-12.720642956237525</v>
      </c>
      <c r="CF322" s="136">
        <f t="shared" ca="1" si="426"/>
        <v>-11.184669952747226</v>
      </c>
      <c r="CG322" s="136">
        <f t="shared" ca="1" si="426"/>
        <v>-10.932878740139428</v>
      </c>
      <c r="CH322" s="136">
        <f t="shared" ca="1" si="426"/>
        <v>-12.080989417803881</v>
      </c>
      <c r="CI322" s="136" t="e">
        <f t="shared" ca="1" si="426"/>
        <v>#DIV/0!</v>
      </c>
      <c r="CJ322" s="136" t="e">
        <f t="shared" si="426"/>
        <v>#DIV/0!</v>
      </c>
      <c r="CK322" s="136" t="e">
        <f t="shared" si="426"/>
        <v>#DIV/0!</v>
      </c>
      <c r="CL322" s="136" t="e">
        <f t="shared" si="426"/>
        <v>#DIV/0!</v>
      </c>
      <c r="CM322" s="136" t="e">
        <f t="shared" si="426"/>
        <v>#DIV/0!</v>
      </c>
      <c r="CN322" s="136" t="e">
        <f t="shared" si="426"/>
        <v>#DIV/0!</v>
      </c>
      <c r="CP322" s="80">
        <f t="shared" si="415"/>
        <v>30</v>
      </c>
      <c r="CQ322" s="136">
        <f t="shared" ca="1" si="427"/>
        <v>-60.790424222563416</v>
      </c>
      <c r="CR322" s="136">
        <f t="shared" ca="1" si="427"/>
        <v>-41.147263436899294</v>
      </c>
      <c r="CS322" s="136">
        <f t="shared" ca="1" si="427"/>
        <v>-32.273013135056758</v>
      </c>
      <c r="CT322" s="136">
        <f t="shared" ca="1" si="427"/>
        <v>-27.179879060198083</v>
      </c>
      <c r="CU322" s="136">
        <f t="shared" ca="1" si="427"/>
        <v>-23.910304112855776</v>
      </c>
      <c r="CV322" s="136">
        <f t="shared" ca="1" si="427"/>
        <v>-21.749973019688028</v>
      </c>
      <c r="CW322" s="136">
        <f t="shared" ca="1" si="427"/>
        <v>-20.494249555472503</v>
      </c>
      <c r="CX322" s="136" t="e">
        <f t="shared" ca="1" si="427"/>
        <v>#DIV/0!</v>
      </c>
      <c r="CY322" s="136" t="e">
        <f t="shared" si="427"/>
        <v>#DIV/0!</v>
      </c>
      <c r="CZ322" s="136" t="e">
        <f t="shared" si="427"/>
        <v>#DIV/0!</v>
      </c>
      <c r="DA322" s="136" t="e">
        <f t="shared" si="427"/>
        <v>#DIV/0!</v>
      </c>
      <c r="DB322" s="136" t="e">
        <f t="shared" si="427"/>
        <v>#DIV/0!</v>
      </c>
      <c r="DC322" s="136" t="e">
        <f t="shared" si="427"/>
        <v>#DIV/0!</v>
      </c>
      <c r="DE322" s="80">
        <f t="shared" si="417"/>
        <v>30</v>
      </c>
      <c r="DF322" s="136">
        <f t="shared" ca="1" si="428"/>
        <v>-35.455370901739855</v>
      </c>
      <c r="DG322" s="136">
        <f t="shared" ca="1" si="428"/>
        <v>-16.997051041181908</v>
      </c>
      <c r="DH322" s="136">
        <f t="shared" ca="1" si="428"/>
        <v>-8.9725956209144755</v>
      </c>
      <c r="DI322" s="136">
        <f t="shared" ca="1" si="428"/>
        <v>-4.4216383128746735</v>
      </c>
      <c r="DJ322" s="136">
        <f t="shared" ca="1" si="428"/>
        <v>-1.4047015492530637</v>
      </c>
      <c r="DK322" s="136">
        <f t="shared" ca="1" si="428"/>
        <v>0.73918849178415513</v>
      </c>
      <c r="DL322" s="136">
        <f t="shared" ca="1" si="428"/>
        <v>1.9895192988585553</v>
      </c>
      <c r="DM322" s="136" t="e">
        <f t="shared" ca="1" si="428"/>
        <v>#DIV/0!</v>
      </c>
      <c r="DN322" s="136" t="e">
        <f t="shared" si="428"/>
        <v>#DIV/0!</v>
      </c>
      <c r="DO322" s="136" t="e">
        <f t="shared" si="428"/>
        <v>#DIV/0!</v>
      </c>
      <c r="DP322" s="136" t="e">
        <f t="shared" si="428"/>
        <v>#DIV/0!</v>
      </c>
      <c r="DQ322" s="136" t="e">
        <f t="shared" si="428"/>
        <v>#DIV/0!</v>
      </c>
      <c r="DR322" s="136" t="e">
        <f t="shared" si="428"/>
        <v>#DIV/0!</v>
      </c>
      <c r="DT322" s="80">
        <f t="shared" si="419"/>
        <v>30</v>
      </c>
      <c r="DU322" s="136">
        <f t="shared" ca="1" si="429"/>
        <v>-0.5153561510472251</v>
      </c>
      <c r="DV322" s="136">
        <f t="shared" ca="1" si="429"/>
        <v>-1.185938076373688</v>
      </c>
      <c r="DW322" s="136">
        <f t="shared" ca="1" si="429"/>
        <v>-1.9455958193132901</v>
      </c>
      <c r="DX322" s="136">
        <f t="shared" ca="1" si="429"/>
        <v>-2.8605007755384797</v>
      </c>
      <c r="DY322" s="136">
        <f t="shared" ca="1" si="429"/>
        <v>-4.0414086915770149</v>
      </c>
      <c r="DZ322" s="136">
        <f t="shared" ca="1" si="429"/>
        <v>-5.6997665363854217</v>
      </c>
      <c r="EA322" s="136">
        <f t="shared" ca="1" si="429"/>
        <v>-8.3236599267507216</v>
      </c>
      <c r="EB322" s="136" t="e">
        <f t="shared" ca="1" si="429"/>
        <v>#DIV/0!</v>
      </c>
      <c r="EC322" s="136" t="e">
        <f t="shared" si="429"/>
        <v>#DIV/0!</v>
      </c>
      <c r="ED322" s="136" t="e">
        <f t="shared" si="429"/>
        <v>#DIV/0!</v>
      </c>
      <c r="EE322" s="136" t="e">
        <f t="shared" si="429"/>
        <v>#DIV/0!</v>
      </c>
      <c r="EF322" s="136" t="e">
        <f t="shared" si="429"/>
        <v>#DIV/0!</v>
      </c>
      <c r="EG322" s="136" t="e">
        <f t="shared" si="429"/>
        <v>#DIV/0!</v>
      </c>
      <c r="EI322" s="80">
        <f t="shared" si="421"/>
        <v>30</v>
      </c>
      <c r="EJ322" s="136">
        <f t="shared" ca="1" si="430"/>
        <v>-20.442661836124479</v>
      </c>
      <c r="EK322" s="136">
        <f t="shared" ca="1" si="430"/>
        <v>-19.153374502573069</v>
      </c>
      <c r="EL322" s="136">
        <f t="shared" ca="1" si="430"/>
        <v>-18.11847503455266</v>
      </c>
      <c r="EM322" s="136">
        <f t="shared" ca="1" si="430"/>
        <v>-17.31973687949904</v>
      </c>
      <c r="EN322" s="136">
        <f t="shared" ca="1" si="430"/>
        <v>-16.767042851685567</v>
      </c>
      <c r="EO322" s="136">
        <f t="shared" ca="1" si="430"/>
        <v>-16.516860815934024</v>
      </c>
      <c r="EP322" s="136">
        <f t="shared" ca="1" si="430"/>
        <v>-16.736920064419344</v>
      </c>
      <c r="EQ322" s="136" t="e">
        <f t="shared" ca="1" si="430"/>
        <v>#DIV/0!</v>
      </c>
      <c r="ER322" s="136" t="e">
        <f t="shared" si="430"/>
        <v>#DIV/0!</v>
      </c>
      <c r="ES322" s="136" t="e">
        <f t="shared" si="430"/>
        <v>#DIV/0!</v>
      </c>
      <c r="ET322" s="136" t="e">
        <f t="shared" si="430"/>
        <v>#DIV/0!</v>
      </c>
      <c r="EU322" s="136" t="e">
        <f t="shared" si="430"/>
        <v>#DIV/0!</v>
      </c>
      <c r="EV322" s="136" t="e">
        <f t="shared" si="430"/>
        <v>#DIV/0!</v>
      </c>
    </row>
    <row r="323" spans="15:155">
      <c r="S323" s="25">
        <f t="shared" si="405"/>
        <v>40</v>
      </c>
      <c r="T323" s="399">
        <f t="shared" ca="1" si="423"/>
        <v>-0.46489308104089755</v>
      </c>
      <c r="U323" s="399">
        <f t="shared" ca="1" si="423"/>
        <v>-1.1031718745560566</v>
      </c>
      <c r="V323" s="399">
        <f t="shared" ca="1" si="423"/>
        <v>-1.8712725194367961</v>
      </c>
      <c r="W323" s="399">
        <f t="shared" ca="1" si="423"/>
        <v>-2.8605007755384797</v>
      </c>
      <c r="X323" s="399">
        <f t="shared" ca="1" si="423"/>
        <v>-4.2463761919533223</v>
      </c>
      <c r="Y323" s="399">
        <f t="shared" ca="1" si="423"/>
        <v>-6.4241333660932884</v>
      </c>
      <c r="Z323" s="399">
        <f t="shared" ca="1" si="423"/>
        <v>-10.523887283553188</v>
      </c>
      <c r="AA323" s="399" t="e">
        <f t="shared" si="423"/>
        <v>#DIV/0!</v>
      </c>
      <c r="AB323" s="399" t="e">
        <f t="shared" si="423"/>
        <v>#DIV/0!</v>
      </c>
      <c r="AC323" s="399" t="e">
        <f t="shared" si="423"/>
        <v>#DIV/0!</v>
      </c>
      <c r="AD323" s="399" t="e">
        <f t="shared" si="423"/>
        <v>#DIV/0!</v>
      </c>
      <c r="AE323" s="399"/>
      <c r="AF323" s="399"/>
      <c r="AH323" s="80">
        <f t="shared" si="407"/>
        <v>40</v>
      </c>
      <c r="AI323" s="136">
        <f t="shared" ca="1" si="408"/>
        <v>-16.023413663114997</v>
      </c>
      <c r="AJ323" s="136">
        <f t="shared" ca="1" si="408"/>
        <v>-15.232102892382873</v>
      </c>
      <c r="AK323" s="136">
        <f t="shared" ca="1" si="408"/>
        <v>-14.596906679545345</v>
      </c>
      <c r="AL323" s="136">
        <f t="shared" ca="1" si="408"/>
        <v>-14.126823189655166</v>
      </c>
      <c r="AM323" s="136">
        <f t="shared" ca="1" si="408"/>
        <v>-13.860956152678616</v>
      </c>
      <c r="AN323" s="136">
        <f t="shared" ca="1" si="408"/>
        <v>-13.909443464405937</v>
      </c>
      <c r="AO323" s="136">
        <f t="shared" ca="1" si="408"/>
        <v>-14.612174933606921</v>
      </c>
      <c r="AP323" s="136" t="e">
        <f t="shared" si="408"/>
        <v>#DIV/0!</v>
      </c>
      <c r="AQ323" s="136" t="e">
        <f t="shared" si="408"/>
        <v>#DIV/0!</v>
      </c>
      <c r="AR323" s="136" t="e">
        <f t="shared" si="408"/>
        <v>#DIV/0!</v>
      </c>
      <c r="AS323" s="136" t="e">
        <f t="shared" si="408"/>
        <v>#DIV/0!</v>
      </c>
      <c r="AT323" s="136" t="e">
        <f t="shared" si="408"/>
        <v>#DIV/0!</v>
      </c>
      <c r="AU323" s="136" t="e">
        <f t="shared" si="408"/>
        <v>#DIV/0!</v>
      </c>
      <c r="AW323" s="80">
        <f t="shared" si="409"/>
        <v>40</v>
      </c>
      <c r="AX323" s="136">
        <f t="shared" ca="1" si="424"/>
        <v>10.723467188102083</v>
      </c>
      <c r="AY323" s="136">
        <f t="shared" ca="1" si="424"/>
        <v>11.544366687004844</v>
      </c>
      <c r="AZ323" s="136">
        <f t="shared" ca="1" si="424"/>
        <v>12.72563416010855</v>
      </c>
      <c r="BA323" s="136">
        <f t="shared" ca="1" si="424"/>
        <v>11.26632241411669</v>
      </c>
      <c r="BB323" s="136">
        <f t="shared" ca="1" si="424"/>
        <v>9.6145799607252975</v>
      </c>
      <c r="BC323" s="136">
        <f t="shared" ca="1" si="424"/>
        <v>7.4853100983126488</v>
      </c>
      <c r="BD323" s="136">
        <f t="shared" ca="1" si="424"/>
        <v>4.0882876500537328</v>
      </c>
      <c r="BE323" s="136" t="e">
        <f t="shared" si="424"/>
        <v>#DIV/0!</v>
      </c>
      <c r="BF323" s="136" t="e">
        <f t="shared" si="424"/>
        <v>#DIV/0!</v>
      </c>
      <c r="BG323" s="136" t="e">
        <f t="shared" si="424"/>
        <v>#DIV/0!</v>
      </c>
      <c r="BH323" s="136" t="e">
        <f t="shared" si="424"/>
        <v>#DIV/0!</v>
      </c>
      <c r="BI323" s="136" t="e">
        <f t="shared" si="424"/>
        <v>#DIV/0!</v>
      </c>
      <c r="BJ323" s="136" t="e">
        <f t="shared" si="424"/>
        <v>#DIV/0!</v>
      </c>
      <c r="BK323" s="62"/>
      <c r="BL323" s="80">
        <f t="shared" si="411"/>
        <v>40</v>
      </c>
      <c r="BM323" s="136">
        <f t="shared" ca="1" si="425"/>
        <v>-16.488306744155896</v>
      </c>
      <c r="BN323" s="136">
        <f t="shared" ca="1" si="425"/>
        <v>-16.335274766938934</v>
      </c>
      <c r="BO323" s="136">
        <f t="shared" ca="1" si="425"/>
        <v>-16.468179198982138</v>
      </c>
      <c r="BP323" s="136">
        <f t="shared" ca="1" si="425"/>
        <v>-16.987323965193646</v>
      </c>
      <c r="BQ323" s="136">
        <f t="shared" ca="1" si="425"/>
        <v>-18.107332344631942</v>
      </c>
      <c r="BR323" s="136">
        <f t="shared" ca="1" si="425"/>
        <v>-20.333576830499226</v>
      </c>
      <c r="BS323" s="136">
        <f t="shared" ca="1" si="425"/>
        <v>-25.136062217160106</v>
      </c>
      <c r="BT323" s="136" t="e">
        <f t="shared" si="425"/>
        <v>#DIV/0!</v>
      </c>
      <c r="BU323" s="136" t="e">
        <f t="shared" si="425"/>
        <v>#DIV/0!</v>
      </c>
      <c r="BV323" s="136" t="e">
        <f t="shared" si="425"/>
        <v>#DIV/0!</v>
      </c>
      <c r="BW323" s="136" t="e">
        <f t="shared" si="425"/>
        <v>#DIV/0!</v>
      </c>
      <c r="BX323" s="136" t="e">
        <f t="shared" si="425"/>
        <v>#DIV/0!</v>
      </c>
      <c r="BY323" s="136" t="e">
        <f t="shared" si="425"/>
        <v>#DIV/0!</v>
      </c>
      <c r="BZ323" s="62"/>
      <c r="CA323" s="80">
        <f t="shared" si="413"/>
        <v>40</v>
      </c>
      <c r="CB323" s="136">
        <f t="shared" ca="1" si="426"/>
        <v>-42.634201445407889</v>
      </c>
      <c r="CC323" s="136">
        <f t="shared" ca="1" si="426"/>
        <v>-24.523222484119962</v>
      </c>
      <c r="CD323" s="136">
        <f t="shared" ca="1" si="426"/>
        <v>-17.135030389944514</v>
      </c>
      <c r="CE323" s="136">
        <f t="shared" ca="1" si="426"/>
        <v>-13.559147414292493</v>
      </c>
      <c r="CF323" s="136">
        <f t="shared" ca="1" si="426"/>
        <v>-11.974702106961153</v>
      </c>
      <c r="CG323" s="136">
        <f t="shared" ca="1" si="426"/>
        <v>-11.973933440118655</v>
      </c>
      <c r="CH323" s="136">
        <f t="shared" ca="1" si="426"/>
        <v>-14.272528234994864</v>
      </c>
      <c r="CI323" s="136" t="e">
        <f t="shared" si="426"/>
        <v>#DIV/0!</v>
      </c>
      <c r="CJ323" s="136" t="e">
        <f t="shared" si="426"/>
        <v>#DIV/0!</v>
      </c>
      <c r="CK323" s="136" t="e">
        <f t="shared" si="426"/>
        <v>#DIV/0!</v>
      </c>
      <c r="CL323" s="136" t="e">
        <f t="shared" si="426"/>
        <v>#DIV/0!</v>
      </c>
      <c r="CM323" s="136" t="e">
        <f t="shared" si="426"/>
        <v>#DIV/0!</v>
      </c>
      <c r="CN323" s="136" t="e">
        <f t="shared" si="426"/>
        <v>#DIV/0!</v>
      </c>
      <c r="CP323" s="80">
        <f t="shared" si="415"/>
        <v>40</v>
      </c>
      <c r="CQ323" s="136">
        <f t="shared" ca="1" si="427"/>
        <v>-58.192722027481985</v>
      </c>
      <c r="CR323" s="136">
        <f t="shared" ca="1" si="427"/>
        <v>-38.652153501946778</v>
      </c>
      <c r="CS323" s="136">
        <f t="shared" ca="1" si="427"/>
        <v>-29.860664550053063</v>
      </c>
      <c r="CT323" s="136">
        <f t="shared" ca="1" si="427"/>
        <v>-24.825469828409179</v>
      </c>
      <c r="CU323" s="136">
        <f t="shared" ca="1" si="427"/>
        <v>-21.589282067686447</v>
      </c>
      <c r="CV323" s="136">
        <f t="shared" ca="1" si="427"/>
        <v>-19.459243538431302</v>
      </c>
      <c r="CW323" s="136">
        <f t="shared" ca="1" si="427"/>
        <v>-18.360815885048595</v>
      </c>
      <c r="CX323" s="136" t="e">
        <f t="shared" si="427"/>
        <v>#DIV/0!</v>
      </c>
      <c r="CY323" s="136" t="e">
        <f t="shared" si="427"/>
        <v>#DIV/0!</v>
      </c>
      <c r="CZ323" s="136" t="e">
        <f t="shared" si="427"/>
        <v>#DIV/0!</v>
      </c>
      <c r="DA323" s="136" t="e">
        <f t="shared" si="427"/>
        <v>#DIV/0!</v>
      </c>
      <c r="DB323" s="136" t="e">
        <f t="shared" si="427"/>
        <v>#DIV/0!</v>
      </c>
      <c r="DC323" s="136" t="e">
        <f t="shared" si="427"/>
        <v>#DIV/0!</v>
      </c>
      <c r="DE323" s="80">
        <f t="shared" si="417"/>
        <v>40</v>
      </c>
      <c r="DF323" s="136">
        <f t="shared" ca="1" si="428"/>
        <v>-36.652534758303844</v>
      </c>
      <c r="DG323" s="136">
        <f t="shared" ca="1" si="428"/>
        <v>-17.704171790003326</v>
      </c>
      <c r="DH323" s="136">
        <f t="shared" ca="1" si="428"/>
        <v>-9.2822872363087274</v>
      </c>
      <c r="DI323" s="136">
        <f t="shared" ca="1" si="428"/>
        <v>-4.4216383128746735</v>
      </c>
      <c r="DJ323" s="136">
        <f t="shared" ca="1" si="428"/>
        <v>-1.2500891898161868</v>
      </c>
      <c r="DK323" s="136">
        <f t="shared" ca="1" si="428"/>
        <v>0.63507480151429441</v>
      </c>
      <c r="DL323" s="136">
        <f t="shared" ca="1" si="428"/>
        <v>0.47121353305562153</v>
      </c>
      <c r="DM323" s="136" t="e">
        <f t="shared" si="428"/>
        <v>#DIV/0!</v>
      </c>
      <c r="DN323" s="136" t="e">
        <f t="shared" si="428"/>
        <v>#DIV/0!</v>
      </c>
      <c r="DO323" s="136" t="e">
        <f t="shared" si="428"/>
        <v>#DIV/0!</v>
      </c>
      <c r="DP323" s="136" t="e">
        <f t="shared" si="428"/>
        <v>#DIV/0!</v>
      </c>
      <c r="DQ323" s="136" t="e">
        <f t="shared" si="428"/>
        <v>#DIV/0!</v>
      </c>
      <c r="DR323" s="136" t="e">
        <f t="shared" si="428"/>
        <v>#DIV/0!</v>
      </c>
      <c r="DT323" s="80">
        <f t="shared" si="419"/>
        <v>40</v>
      </c>
      <c r="DU323" s="136">
        <f t="shared" ca="1" si="429"/>
        <v>-0.46489308104089755</v>
      </c>
      <c r="DV323" s="136">
        <f t="shared" ca="1" si="429"/>
        <v>-1.1031718745560566</v>
      </c>
      <c r="DW323" s="136">
        <f t="shared" ca="1" si="429"/>
        <v>-1.8712725194367961</v>
      </c>
      <c r="DX323" s="136">
        <f t="shared" ca="1" si="429"/>
        <v>-2.8605007755384797</v>
      </c>
      <c r="DY323" s="136">
        <f t="shared" ca="1" si="429"/>
        <v>-4.2463761919533223</v>
      </c>
      <c r="DZ323" s="136">
        <f t="shared" ca="1" si="429"/>
        <v>-6.4241333660932884</v>
      </c>
      <c r="EA323" s="136">
        <f t="shared" ca="1" si="429"/>
        <v>-10.523887283553188</v>
      </c>
      <c r="EB323" s="136" t="e">
        <f t="shared" si="429"/>
        <v>#DIV/0!</v>
      </c>
      <c r="EC323" s="136" t="e">
        <f t="shared" si="429"/>
        <v>#DIV/0!</v>
      </c>
      <c r="ED323" s="136" t="e">
        <f t="shared" si="429"/>
        <v>#DIV/0!</v>
      </c>
      <c r="EE323" s="136" t="e">
        <f t="shared" si="429"/>
        <v>#DIV/0!</v>
      </c>
      <c r="EF323" s="136" t="e">
        <f t="shared" si="429"/>
        <v>#DIV/0!</v>
      </c>
      <c r="EG323" s="136" t="e">
        <f t="shared" si="429"/>
        <v>#DIV/0!</v>
      </c>
      <c r="EI323" s="80">
        <f t="shared" si="421"/>
        <v>40</v>
      </c>
      <c r="EJ323" s="136">
        <f t="shared" ca="1" si="430"/>
        <v>-16.023413663114997</v>
      </c>
      <c r="EK323" s="136">
        <f t="shared" ca="1" si="430"/>
        <v>-15.232102892382873</v>
      </c>
      <c r="EL323" s="136">
        <f t="shared" ca="1" si="430"/>
        <v>-14.596906679545345</v>
      </c>
      <c r="EM323" s="136">
        <f t="shared" ca="1" si="430"/>
        <v>-14.126823189655166</v>
      </c>
      <c r="EN323" s="136">
        <f t="shared" ca="1" si="430"/>
        <v>-13.860956152678616</v>
      </c>
      <c r="EO323" s="136">
        <f t="shared" ca="1" si="430"/>
        <v>-13.909443464405937</v>
      </c>
      <c r="EP323" s="136">
        <f t="shared" ca="1" si="430"/>
        <v>-14.612174933606921</v>
      </c>
      <c r="EQ323" s="136" t="e">
        <f t="shared" si="430"/>
        <v>#DIV/0!</v>
      </c>
      <c r="ER323" s="136" t="e">
        <f t="shared" si="430"/>
        <v>#DIV/0!</v>
      </c>
      <c r="ES323" s="136" t="e">
        <f t="shared" si="430"/>
        <v>#DIV/0!</v>
      </c>
      <c r="ET323" s="136" t="e">
        <f t="shared" si="430"/>
        <v>#DIV/0!</v>
      </c>
      <c r="EU323" s="136" t="e">
        <f t="shared" si="430"/>
        <v>#DIV/0!</v>
      </c>
      <c r="EV323" s="136" t="e">
        <f t="shared" si="430"/>
        <v>#DIV/0!</v>
      </c>
    </row>
    <row r="324" spans="15:155">
      <c r="S324" s="25">
        <f t="shared" si="405"/>
        <v>50</v>
      </c>
      <c r="T324" s="399">
        <f t="shared" ca="1" si="423"/>
        <v>-0.45019876918179591</v>
      </c>
      <c r="U324" s="399">
        <f t="shared" ca="1" si="423"/>
        <v>-1.1031718745560575</v>
      </c>
      <c r="V324" s="399">
        <f t="shared" ca="1" si="423"/>
        <v>-1.9455958193132901</v>
      </c>
      <c r="W324" s="399">
        <f t="shared" ca="1" si="423"/>
        <v>-3.1303925485430497</v>
      </c>
      <c r="X324" s="399">
        <f t="shared" ca="1" si="423"/>
        <v>-5.0084081849044155</v>
      </c>
      <c r="Y324" s="399">
        <f t="shared" ca="1" si="423"/>
        <v>-8.6134502943287092</v>
      </c>
      <c r="Z324" s="399" t="e">
        <f t="shared" si="423"/>
        <v>#DIV/0!</v>
      </c>
      <c r="AA324" s="399" t="e">
        <f t="shared" si="423"/>
        <v>#DIV/0!</v>
      </c>
      <c r="AB324" s="399" t="e">
        <f t="shared" si="423"/>
        <v>#DIV/0!</v>
      </c>
      <c r="AC324" s="399" t="e">
        <f t="shared" si="423"/>
        <v>#DIV/0!</v>
      </c>
      <c r="AD324" s="399" t="e">
        <f t="shared" si="423"/>
        <v>#DIV/0!</v>
      </c>
      <c r="AE324" s="399"/>
      <c r="AF324" s="399"/>
      <c r="AH324" s="80">
        <f t="shared" si="407"/>
        <v>50</v>
      </c>
      <c r="AI324" s="136">
        <f t="shared" ca="1" si="408"/>
        <v>-13.175832929290346</v>
      </c>
      <c r="AJ324" s="136">
        <f t="shared" ca="1" si="408"/>
        <v>-12.647538561560905</v>
      </c>
      <c r="AK324" s="136">
        <f t="shared" ca="1" si="408"/>
        <v>-12.234859731649346</v>
      </c>
      <c r="AL324" s="136">
        <f t="shared" ca="1" si="408"/>
        <v>-11.965537334353685</v>
      </c>
      <c r="AM324" s="136">
        <f t="shared" ca="1" si="408"/>
        <v>-11.917797165224894</v>
      </c>
      <c r="AN324" s="136">
        <f t="shared" ca="1" si="408"/>
        <v>-12.339270394672413</v>
      </c>
      <c r="AO324" s="136" t="e">
        <f t="shared" si="408"/>
        <v>#DIV/0!</v>
      </c>
      <c r="AP324" s="136" t="e">
        <f t="shared" si="408"/>
        <v>#DIV/0!</v>
      </c>
      <c r="AQ324" s="136" t="e">
        <f t="shared" si="408"/>
        <v>#DIV/0!</v>
      </c>
      <c r="AR324" s="136" t="e">
        <f t="shared" si="408"/>
        <v>#DIV/0!</v>
      </c>
      <c r="AS324" s="136" t="e">
        <f t="shared" si="408"/>
        <v>#DIV/0!</v>
      </c>
      <c r="AT324" s="136" t="e">
        <f t="shared" si="408"/>
        <v>#DIV/0!</v>
      </c>
      <c r="AU324" s="136" t="e">
        <f t="shared" si="408"/>
        <v>#DIV/0!</v>
      </c>
      <c r="AW324" s="80">
        <f t="shared" si="409"/>
        <v>50</v>
      </c>
      <c r="AX324" s="136">
        <f t="shared" ca="1" si="424"/>
        <v>12.725634160108552</v>
      </c>
      <c r="AY324" s="136">
        <f t="shared" ca="1" si="424"/>
        <v>11.544366687004848</v>
      </c>
      <c r="AZ324" s="136">
        <f t="shared" ca="1" si="424"/>
        <v>10.289263912336057</v>
      </c>
      <c r="BA324" s="136">
        <f t="shared" ca="1" si="424"/>
        <v>8.8351447858106376</v>
      </c>
      <c r="BB324" s="136">
        <f t="shared" ca="1" si="424"/>
        <v>6.9093889803204789</v>
      </c>
      <c r="BC324" s="136">
        <f t="shared" ca="1" si="424"/>
        <v>3.7258201003437037</v>
      </c>
      <c r="BD324" s="136" t="e">
        <f t="shared" si="424"/>
        <v>#DIV/0!</v>
      </c>
      <c r="BE324" s="136" t="e">
        <f t="shared" si="424"/>
        <v>#DIV/0!</v>
      </c>
      <c r="BF324" s="136" t="e">
        <f t="shared" si="424"/>
        <v>#DIV/0!</v>
      </c>
      <c r="BG324" s="136" t="e">
        <f t="shared" si="424"/>
        <v>#DIV/0!</v>
      </c>
      <c r="BH324" s="136" t="e">
        <f t="shared" si="424"/>
        <v>#DIV/0!</v>
      </c>
      <c r="BI324" s="136" t="e">
        <f t="shared" si="424"/>
        <v>#DIV/0!</v>
      </c>
      <c r="BJ324" s="136" t="e">
        <f t="shared" si="424"/>
        <v>#DIV/0!</v>
      </c>
      <c r="BK324" s="62"/>
      <c r="BL324" s="80">
        <f t="shared" si="411"/>
        <v>50</v>
      </c>
      <c r="BM324" s="136">
        <f t="shared" ca="1" si="425"/>
        <v>-13.626031698472142</v>
      </c>
      <c r="BN324" s="136">
        <f t="shared" ca="1" si="425"/>
        <v>-13.750710436116965</v>
      </c>
      <c r="BO324" s="136">
        <f t="shared" ca="1" si="425"/>
        <v>-14.180455550962634</v>
      </c>
      <c r="BP324" s="136">
        <f t="shared" ca="1" si="425"/>
        <v>-15.095929882896735</v>
      </c>
      <c r="BQ324" s="136">
        <f t="shared" ca="1" si="425"/>
        <v>-16.926205350129308</v>
      </c>
      <c r="BR324" s="136">
        <f t="shared" ca="1" si="425"/>
        <v>-20.952720689001119</v>
      </c>
      <c r="BS324" s="136" t="e">
        <f t="shared" si="425"/>
        <v>#DIV/0!</v>
      </c>
      <c r="BT324" s="136" t="e">
        <f t="shared" si="425"/>
        <v>#DIV/0!</v>
      </c>
      <c r="BU324" s="136" t="e">
        <f t="shared" si="425"/>
        <v>#DIV/0!</v>
      </c>
      <c r="BV324" s="136" t="e">
        <f t="shared" si="425"/>
        <v>#DIV/0!</v>
      </c>
      <c r="BW324" s="136" t="e">
        <f t="shared" si="425"/>
        <v>#DIV/0!</v>
      </c>
      <c r="BX324" s="136" t="e">
        <f t="shared" si="425"/>
        <v>#DIV/0!</v>
      </c>
      <c r="BY324" s="136" t="e">
        <f t="shared" si="425"/>
        <v>#DIV/0!</v>
      </c>
      <c r="BZ324" s="62"/>
      <c r="CA324" s="80">
        <f t="shared" si="413"/>
        <v>50</v>
      </c>
      <c r="CB324" s="136">
        <f t="shared" ca="1" si="426"/>
        <v>-43.836468217563208</v>
      </c>
      <c r="CC324" s="136">
        <f t="shared" ca="1" si="426"/>
        <v>-25.506279561376083</v>
      </c>
      <c r="CD324" s="136">
        <f t="shared" ca="1" si="426"/>
        <v>-17.977217755718954</v>
      </c>
      <c r="CE324" s="136">
        <f t="shared" ca="1" si="426"/>
        <v>-14.375356891799097</v>
      </c>
      <c r="CF324" s="136">
        <f t="shared" ca="1" si="426"/>
        <v>-13.016203911200463</v>
      </c>
      <c r="CG324" s="136">
        <f t="shared" ca="1" si="426"/>
        <v>-14.055685777619647</v>
      </c>
      <c r="CH324" s="136" t="e">
        <f t="shared" si="426"/>
        <v>#DIV/0!</v>
      </c>
      <c r="CI324" s="136" t="e">
        <f t="shared" si="426"/>
        <v>#DIV/0!</v>
      </c>
      <c r="CJ324" s="136" t="e">
        <f t="shared" si="426"/>
        <v>#DIV/0!</v>
      </c>
      <c r="CK324" s="136" t="e">
        <f t="shared" si="426"/>
        <v>#DIV/0!</v>
      </c>
      <c r="CL324" s="136" t="e">
        <f t="shared" si="426"/>
        <v>#DIV/0!</v>
      </c>
      <c r="CM324" s="136" t="e">
        <f t="shared" si="426"/>
        <v>#DIV/0!</v>
      </c>
      <c r="CN324" s="136" t="e">
        <f t="shared" si="426"/>
        <v>#DIV/0!</v>
      </c>
      <c r="CP324" s="80">
        <f t="shared" si="415"/>
        <v>50</v>
      </c>
      <c r="CQ324" s="136">
        <f t="shared" ca="1" si="427"/>
        <v>-56.562102377671764</v>
      </c>
      <c r="CR324" s="136">
        <f t="shared" ca="1" si="427"/>
        <v>-37.050646248380929</v>
      </c>
      <c r="CS324" s="136">
        <f t="shared" ca="1" si="427"/>
        <v>-28.266481668055008</v>
      </c>
      <c r="CT324" s="136">
        <f t="shared" ca="1" si="427"/>
        <v>-23.210501677609731</v>
      </c>
      <c r="CU324" s="136">
        <f t="shared" ca="1" si="427"/>
        <v>-19.925592891520942</v>
      </c>
      <c r="CV324" s="136">
        <f t="shared" ca="1" si="427"/>
        <v>-17.781505877963351</v>
      </c>
      <c r="CW324" s="136" t="e">
        <f t="shared" si="427"/>
        <v>#DIV/0!</v>
      </c>
      <c r="CX324" s="136" t="e">
        <f t="shared" si="427"/>
        <v>#DIV/0!</v>
      </c>
      <c r="CY324" s="136" t="e">
        <f t="shared" si="427"/>
        <v>#DIV/0!</v>
      </c>
      <c r="CZ324" s="136" t="e">
        <f t="shared" si="427"/>
        <v>#DIV/0!</v>
      </c>
      <c r="DA324" s="136" t="e">
        <f t="shared" si="427"/>
        <v>#DIV/0!</v>
      </c>
      <c r="DB324" s="136" t="e">
        <f t="shared" si="427"/>
        <v>#DIV/0!</v>
      </c>
      <c r="DC324" s="136" t="e">
        <f t="shared" si="427"/>
        <v>#DIV/0!</v>
      </c>
      <c r="DE324" s="80">
        <f t="shared" si="417"/>
        <v>50</v>
      </c>
      <c r="DF324" s="136">
        <f t="shared" ca="1" si="428"/>
        <v>-37.009173162627235</v>
      </c>
      <c r="DG324" s="136">
        <f t="shared" ca="1" si="428"/>
        <v>-17.704171790003322</v>
      </c>
      <c r="DH324" s="136">
        <f t="shared" ca="1" si="428"/>
        <v>-8.9725956209144719</v>
      </c>
      <c r="DI324" s="136">
        <f t="shared" ca="1" si="428"/>
        <v>-3.9145203514050415</v>
      </c>
      <c r="DJ324" s="136">
        <f t="shared" ca="1" si="428"/>
        <v>-0.90838351616125834</v>
      </c>
      <c r="DK324" s="136">
        <f t="shared" ca="1" si="428"/>
        <v>-0.31051712130022935</v>
      </c>
      <c r="DL324" s="136" t="e">
        <f t="shared" si="428"/>
        <v>#DIV/0!</v>
      </c>
      <c r="DM324" s="136" t="e">
        <f t="shared" si="428"/>
        <v>#DIV/0!</v>
      </c>
      <c r="DN324" s="136" t="e">
        <f t="shared" si="428"/>
        <v>#DIV/0!</v>
      </c>
      <c r="DO324" s="136" t="e">
        <f t="shared" si="428"/>
        <v>#DIV/0!</v>
      </c>
      <c r="DP324" s="136" t="e">
        <f t="shared" si="428"/>
        <v>#DIV/0!</v>
      </c>
      <c r="DQ324" s="136" t="e">
        <f t="shared" si="428"/>
        <v>#DIV/0!</v>
      </c>
      <c r="DR324" s="136" t="e">
        <f t="shared" si="428"/>
        <v>#DIV/0!</v>
      </c>
      <c r="DT324" s="80">
        <f t="shared" si="419"/>
        <v>50</v>
      </c>
      <c r="DU324" s="136">
        <f t="shared" ca="1" si="429"/>
        <v>-0.45019876918179591</v>
      </c>
      <c r="DV324" s="136">
        <f t="shared" ca="1" si="429"/>
        <v>-1.1031718745560575</v>
      </c>
      <c r="DW324" s="136">
        <f t="shared" ca="1" si="429"/>
        <v>-1.9455958193132901</v>
      </c>
      <c r="DX324" s="136">
        <f t="shared" ca="1" si="429"/>
        <v>-3.1303925485430497</v>
      </c>
      <c r="DY324" s="136">
        <f t="shared" ca="1" si="429"/>
        <v>-5.0084081849044155</v>
      </c>
      <c r="DZ324" s="136">
        <f t="shared" ca="1" si="429"/>
        <v>-8.6134502943287092</v>
      </c>
      <c r="EA324" s="136" t="e">
        <f t="shared" si="429"/>
        <v>#DIV/0!</v>
      </c>
      <c r="EB324" s="136" t="e">
        <f t="shared" si="429"/>
        <v>#DIV/0!</v>
      </c>
      <c r="EC324" s="136" t="e">
        <f t="shared" si="429"/>
        <v>#DIV/0!</v>
      </c>
      <c r="ED324" s="136" t="e">
        <f t="shared" si="429"/>
        <v>#DIV/0!</v>
      </c>
      <c r="EE324" s="136" t="e">
        <f t="shared" si="429"/>
        <v>#DIV/0!</v>
      </c>
      <c r="EF324" s="136" t="e">
        <f t="shared" si="429"/>
        <v>#DIV/0!</v>
      </c>
      <c r="EG324" s="136" t="e">
        <f t="shared" si="429"/>
        <v>#DIV/0!</v>
      </c>
      <c r="EI324" s="80">
        <f t="shared" si="421"/>
        <v>50</v>
      </c>
      <c r="EJ324" s="136">
        <f t="shared" ca="1" si="430"/>
        <v>-13.175832929290346</v>
      </c>
      <c r="EK324" s="136">
        <f t="shared" ca="1" si="430"/>
        <v>-12.647538561560905</v>
      </c>
      <c r="EL324" s="136">
        <f t="shared" ca="1" si="430"/>
        <v>-12.234859731649346</v>
      </c>
      <c r="EM324" s="136">
        <f t="shared" ca="1" si="430"/>
        <v>-11.965537334353685</v>
      </c>
      <c r="EN324" s="136">
        <f t="shared" ca="1" si="430"/>
        <v>-11.917797165224894</v>
      </c>
      <c r="EO324" s="136">
        <f t="shared" ca="1" si="430"/>
        <v>-12.339270394672413</v>
      </c>
      <c r="EP324" s="136" t="e">
        <f t="shared" si="430"/>
        <v>#DIV/0!</v>
      </c>
      <c r="EQ324" s="136" t="e">
        <f t="shared" si="430"/>
        <v>#DIV/0!</v>
      </c>
      <c r="ER324" s="136" t="e">
        <f t="shared" si="430"/>
        <v>#DIV/0!</v>
      </c>
      <c r="ES324" s="136" t="e">
        <f t="shared" si="430"/>
        <v>#DIV/0!</v>
      </c>
      <c r="ET324" s="136" t="e">
        <f t="shared" si="430"/>
        <v>#DIV/0!</v>
      </c>
      <c r="EU324" s="136" t="e">
        <f t="shared" si="430"/>
        <v>#DIV/0!</v>
      </c>
      <c r="EV324" s="136" t="e">
        <f t="shared" si="430"/>
        <v>#DIV/0!</v>
      </c>
    </row>
    <row r="325" spans="15:155">
      <c r="S325" s="25">
        <f t="shared" si="405"/>
        <v>60</v>
      </c>
      <c r="T325" s="399">
        <f t="shared" ca="1" si="423"/>
        <v>-0.46489308104089666</v>
      </c>
      <c r="U325" s="399">
        <f t="shared" ca="1" si="423"/>
        <v>-1.1859380763736898</v>
      </c>
      <c r="V325" s="399">
        <f t="shared" ca="1" si="423"/>
        <v>-2.2087812922591095</v>
      </c>
      <c r="W325" s="399">
        <f t="shared" ca="1" si="423"/>
        <v>-3.858501242162669</v>
      </c>
      <c r="X325" s="399">
        <f t="shared" ca="1" si="423"/>
        <v>-7.1455907850923026</v>
      </c>
      <c r="Y325" s="399" t="e">
        <f t="shared" si="423"/>
        <v>#DIV/0!</v>
      </c>
      <c r="Z325" s="399" t="e">
        <f t="shared" si="423"/>
        <v>#DIV/0!</v>
      </c>
      <c r="AA325" s="399" t="e">
        <f t="shared" si="423"/>
        <v>#DIV/0!</v>
      </c>
      <c r="AB325" s="399" t="e">
        <f t="shared" si="423"/>
        <v>#DIV/0!</v>
      </c>
      <c r="AC325" s="399" t="e">
        <f t="shared" si="423"/>
        <v>#DIV/0!</v>
      </c>
      <c r="AD325" s="399" t="e">
        <f t="shared" si="423"/>
        <v>#DIV/0!</v>
      </c>
      <c r="AE325" s="399"/>
      <c r="AF325" s="399"/>
      <c r="AH325" s="80">
        <f t="shared" si="407"/>
        <v>60</v>
      </c>
      <c r="AI325" s="136">
        <f t="shared" ca="1" si="408"/>
        <v>-11.188360269142981</v>
      </c>
      <c r="AJ325" s="136">
        <f t="shared" ca="1" si="408"/>
        <v>-10.81795554895114</v>
      </c>
      <c r="AK325" s="136">
        <f t="shared" ca="1" si="408"/>
        <v>-10.550145810847361</v>
      </c>
      <c r="AL325" s="136">
        <f t="shared" ca="1" si="408"/>
        <v>-10.44175278809797</v>
      </c>
      <c r="AM325" s="136">
        <f t="shared" ca="1" si="408"/>
        <v>-10.682165687309968</v>
      </c>
      <c r="AN325" s="136" t="e">
        <f t="shared" si="408"/>
        <v>#DIV/0!</v>
      </c>
      <c r="AO325" s="136" t="e">
        <f t="shared" si="408"/>
        <v>#DIV/0!</v>
      </c>
      <c r="AP325" s="136" t="e">
        <f t="shared" si="408"/>
        <v>#DIV/0!</v>
      </c>
      <c r="AQ325" s="136" t="e">
        <f t="shared" si="408"/>
        <v>#DIV/0!</v>
      </c>
      <c r="AR325" s="136" t="e">
        <f t="shared" si="408"/>
        <v>#DIV/0!</v>
      </c>
      <c r="AS325" s="136" t="e">
        <f t="shared" si="408"/>
        <v>#DIV/0!</v>
      </c>
      <c r="AT325" s="136" t="e">
        <f t="shared" si="408"/>
        <v>#DIV/0!</v>
      </c>
      <c r="AU325" s="136" t="e">
        <f t="shared" si="408"/>
        <v>#DIV/0!</v>
      </c>
      <c r="AW325" s="80">
        <f t="shared" si="409"/>
        <v>60</v>
      </c>
      <c r="AX325" s="136">
        <f t="shared" ca="1" si="424"/>
        <v>10.723467188102084</v>
      </c>
      <c r="AY325" s="136">
        <f t="shared" ca="1" si="424"/>
        <v>9.6320174725774486</v>
      </c>
      <c r="AZ325" s="136">
        <f t="shared" ca="1" si="424"/>
        <v>8.3413645185882537</v>
      </c>
      <c r="BA325" s="136">
        <f t="shared" ca="1" si="424"/>
        <v>6.5832515459353012</v>
      </c>
      <c r="BB325" s="136">
        <f t="shared" ca="1" si="424"/>
        <v>3.5365749022176658</v>
      </c>
      <c r="BC325" s="136" t="e">
        <f t="shared" si="424"/>
        <v>#DIV/0!</v>
      </c>
      <c r="BD325" s="136" t="e">
        <f t="shared" si="424"/>
        <v>#DIV/0!</v>
      </c>
      <c r="BE325" s="136" t="e">
        <f t="shared" si="424"/>
        <v>#DIV/0!</v>
      </c>
      <c r="BF325" s="136" t="e">
        <f t="shared" si="424"/>
        <v>#DIV/0!</v>
      </c>
      <c r="BG325" s="136" t="e">
        <f t="shared" si="424"/>
        <v>#DIV/0!</v>
      </c>
      <c r="BH325" s="136" t="e">
        <f t="shared" si="424"/>
        <v>#DIV/0!</v>
      </c>
      <c r="BI325" s="136" t="e">
        <f t="shared" si="424"/>
        <v>#DIV/0!</v>
      </c>
      <c r="BJ325" s="136" t="e">
        <f t="shared" si="424"/>
        <v>#DIV/0!</v>
      </c>
      <c r="BK325" s="62"/>
      <c r="BL325" s="80">
        <f t="shared" si="411"/>
        <v>60</v>
      </c>
      <c r="BM325" s="136">
        <f t="shared" ca="1" si="425"/>
        <v>-11.653253350183881</v>
      </c>
      <c r="BN325" s="136">
        <f t="shared" ca="1" si="425"/>
        <v>-12.003893625324828</v>
      </c>
      <c r="BO325" s="136">
        <f t="shared" ca="1" si="425"/>
        <v>-12.758927103106473</v>
      </c>
      <c r="BP325" s="136">
        <f t="shared" ca="1" si="425"/>
        <v>-14.300254030260639</v>
      </c>
      <c r="BQ325" s="136">
        <f t="shared" ca="1" si="425"/>
        <v>-17.827756472402271</v>
      </c>
      <c r="BR325" s="136" t="e">
        <f t="shared" si="425"/>
        <v>#DIV/0!</v>
      </c>
      <c r="BS325" s="136" t="e">
        <f t="shared" si="425"/>
        <v>#DIV/0!</v>
      </c>
      <c r="BT325" s="136" t="e">
        <f t="shared" si="425"/>
        <v>#DIV/0!</v>
      </c>
      <c r="BU325" s="136" t="e">
        <f t="shared" si="425"/>
        <v>#DIV/0!</v>
      </c>
      <c r="BV325" s="136" t="e">
        <f t="shared" si="425"/>
        <v>#DIV/0!</v>
      </c>
      <c r="BW325" s="136" t="e">
        <f t="shared" si="425"/>
        <v>#DIV/0!</v>
      </c>
      <c r="BX325" s="136" t="e">
        <f t="shared" si="425"/>
        <v>#DIV/0!</v>
      </c>
      <c r="BY325" s="136" t="e">
        <f t="shared" si="425"/>
        <v>#DIV/0!</v>
      </c>
      <c r="BZ325" s="62"/>
      <c r="CA325" s="80">
        <f t="shared" si="413"/>
        <v>60</v>
      </c>
      <c r="CB325" s="136">
        <f t="shared" ca="1" si="426"/>
        <v>-44.713216609025011</v>
      </c>
      <c r="CC325" s="136">
        <f t="shared" ca="1" si="426"/>
        <v>-26.282143907548573</v>
      </c>
      <c r="CD325" s="136">
        <f t="shared" ca="1" si="426"/>
        <v>-18.74320347395674</v>
      </c>
      <c r="CE325" s="136">
        <f t="shared" ca="1" si="426"/>
        <v>-15.345078138267924</v>
      </c>
      <c r="CF325" s="136">
        <f t="shared" ca="1" si="426"/>
        <v>-14.938705470092764</v>
      </c>
      <c r="CG325" s="136" t="e">
        <f t="shared" si="426"/>
        <v>#DIV/0!</v>
      </c>
      <c r="CH325" s="136" t="e">
        <f t="shared" si="426"/>
        <v>#DIV/0!</v>
      </c>
      <c r="CI325" s="136" t="e">
        <f t="shared" si="426"/>
        <v>#DIV/0!</v>
      </c>
      <c r="CJ325" s="136" t="e">
        <f t="shared" si="426"/>
        <v>#DIV/0!</v>
      </c>
      <c r="CK325" s="136" t="e">
        <f t="shared" si="426"/>
        <v>#DIV/0!</v>
      </c>
      <c r="CL325" s="136" t="e">
        <f t="shared" si="426"/>
        <v>#DIV/0!</v>
      </c>
      <c r="CM325" s="136" t="e">
        <f t="shared" si="426"/>
        <v>#DIV/0!</v>
      </c>
      <c r="CN325" s="136" t="e">
        <f t="shared" si="426"/>
        <v>#DIV/0!</v>
      </c>
      <c r="CP325" s="80">
        <f t="shared" si="415"/>
        <v>60</v>
      </c>
      <c r="CQ325" s="136">
        <f t="shared" ca="1" si="427"/>
        <v>-55.436683797127102</v>
      </c>
      <c r="CR325" s="136">
        <f t="shared" ca="1" si="427"/>
        <v>-35.914161380126025</v>
      </c>
      <c r="CS325" s="136">
        <f t="shared" ca="1" si="427"/>
        <v>-27.08456799254499</v>
      </c>
      <c r="CT325" s="136">
        <f t="shared" ca="1" si="427"/>
        <v>-21.928329684203227</v>
      </c>
      <c r="CU325" s="136">
        <f t="shared" ca="1" si="427"/>
        <v>-18.475280372310429</v>
      </c>
      <c r="CV325" s="136" t="e">
        <f t="shared" si="427"/>
        <v>#DIV/0!</v>
      </c>
      <c r="CW325" s="136" t="e">
        <f t="shared" si="427"/>
        <v>#DIV/0!</v>
      </c>
      <c r="CX325" s="136" t="e">
        <f t="shared" si="427"/>
        <v>#DIV/0!</v>
      </c>
      <c r="CY325" s="136" t="e">
        <f t="shared" si="427"/>
        <v>#DIV/0!</v>
      </c>
      <c r="CZ325" s="136" t="e">
        <f t="shared" si="427"/>
        <v>#DIV/0!</v>
      </c>
      <c r="DA325" s="136" t="e">
        <f t="shared" si="427"/>
        <v>#DIV/0!</v>
      </c>
      <c r="DB325" s="136" t="e">
        <f t="shared" si="427"/>
        <v>#DIV/0!</v>
      </c>
      <c r="DC325" s="136" t="e">
        <f t="shared" si="427"/>
        <v>#DIV/0!</v>
      </c>
      <c r="DE325" s="80">
        <f t="shared" si="417"/>
        <v>60</v>
      </c>
      <c r="DF325" s="136">
        <f t="shared" ca="1" si="428"/>
        <v>-36.652534758303844</v>
      </c>
      <c r="DG325" s="136">
        <f t="shared" ca="1" si="428"/>
        <v>-16.997051041181901</v>
      </c>
      <c r="DH325" s="136">
        <f t="shared" ca="1" si="428"/>
        <v>-7.9783554862980424</v>
      </c>
      <c r="DI325" s="136">
        <f t="shared" ca="1" si="428"/>
        <v>-2.9506456641311125</v>
      </c>
      <c r="DJ325" s="136">
        <f t="shared" ca="1" si="428"/>
        <v>-1.1490331484207701</v>
      </c>
      <c r="DK325" s="136" t="e">
        <f t="shared" si="428"/>
        <v>#DIV/0!</v>
      </c>
      <c r="DL325" s="136" t="e">
        <f t="shared" si="428"/>
        <v>#DIV/0!</v>
      </c>
      <c r="DM325" s="136" t="e">
        <f t="shared" si="428"/>
        <v>#DIV/0!</v>
      </c>
      <c r="DN325" s="136" t="e">
        <f t="shared" si="428"/>
        <v>#DIV/0!</v>
      </c>
      <c r="DO325" s="136" t="e">
        <f t="shared" si="428"/>
        <v>#DIV/0!</v>
      </c>
      <c r="DP325" s="136" t="e">
        <f t="shared" si="428"/>
        <v>#DIV/0!</v>
      </c>
      <c r="DQ325" s="136" t="e">
        <f t="shared" si="428"/>
        <v>#DIV/0!</v>
      </c>
      <c r="DR325" s="136" t="e">
        <f t="shared" si="428"/>
        <v>#DIV/0!</v>
      </c>
      <c r="DT325" s="80">
        <f t="shared" si="419"/>
        <v>60</v>
      </c>
      <c r="DU325" s="136">
        <f t="shared" ca="1" si="429"/>
        <v>-0.46489308104089666</v>
      </c>
      <c r="DV325" s="136">
        <f t="shared" ca="1" si="429"/>
        <v>-1.1859380763736898</v>
      </c>
      <c r="DW325" s="136">
        <f t="shared" ca="1" si="429"/>
        <v>-2.2087812922591095</v>
      </c>
      <c r="DX325" s="136">
        <f t="shared" ca="1" si="429"/>
        <v>-3.858501242162669</v>
      </c>
      <c r="DY325" s="136">
        <f t="shared" ca="1" si="429"/>
        <v>-7.1455907850923026</v>
      </c>
      <c r="DZ325" s="136" t="e">
        <f t="shared" si="429"/>
        <v>#DIV/0!</v>
      </c>
      <c r="EA325" s="136" t="e">
        <f t="shared" si="429"/>
        <v>#DIV/0!</v>
      </c>
      <c r="EB325" s="136" t="e">
        <f t="shared" si="429"/>
        <v>#DIV/0!</v>
      </c>
      <c r="EC325" s="136" t="e">
        <f t="shared" si="429"/>
        <v>#DIV/0!</v>
      </c>
      <c r="ED325" s="136" t="e">
        <f t="shared" si="429"/>
        <v>#DIV/0!</v>
      </c>
      <c r="EE325" s="136" t="e">
        <f t="shared" si="429"/>
        <v>#DIV/0!</v>
      </c>
      <c r="EF325" s="136" t="e">
        <f t="shared" si="429"/>
        <v>#DIV/0!</v>
      </c>
      <c r="EG325" s="136" t="e">
        <f t="shared" si="429"/>
        <v>#DIV/0!</v>
      </c>
      <c r="EI325" s="80">
        <f t="shared" si="421"/>
        <v>60</v>
      </c>
      <c r="EJ325" s="136">
        <f t="shared" ca="1" si="430"/>
        <v>-11.188360269142981</v>
      </c>
      <c r="EK325" s="136">
        <f t="shared" ca="1" si="430"/>
        <v>-10.81795554895114</v>
      </c>
      <c r="EL325" s="136">
        <f t="shared" ca="1" si="430"/>
        <v>-10.550145810847361</v>
      </c>
      <c r="EM325" s="136">
        <f t="shared" ca="1" si="430"/>
        <v>-10.44175278809797</v>
      </c>
      <c r="EN325" s="136">
        <f t="shared" ca="1" si="430"/>
        <v>-10.682165687309968</v>
      </c>
      <c r="EO325" s="136" t="e">
        <f t="shared" si="430"/>
        <v>#DIV/0!</v>
      </c>
      <c r="EP325" s="136" t="e">
        <f t="shared" si="430"/>
        <v>#DIV/0!</v>
      </c>
      <c r="EQ325" s="136" t="e">
        <f t="shared" si="430"/>
        <v>#DIV/0!</v>
      </c>
      <c r="ER325" s="136" t="e">
        <f t="shared" si="430"/>
        <v>#DIV/0!</v>
      </c>
      <c r="ES325" s="136" t="e">
        <f t="shared" si="430"/>
        <v>#DIV/0!</v>
      </c>
      <c r="ET325" s="136" t="e">
        <f t="shared" si="430"/>
        <v>#DIV/0!</v>
      </c>
      <c r="EU325" s="136" t="e">
        <f t="shared" si="430"/>
        <v>#DIV/0!</v>
      </c>
      <c r="EV325" s="136" t="e">
        <f t="shared" si="430"/>
        <v>#DIV/0!</v>
      </c>
    </row>
    <row r="326" spans="15:155">
      <c r="S326" s="25">
        <f t="shared" si="405"/>
        <v>70</v>
      </c>
      <c r="T326" s="399">
        <f t="shared" ca="1" si="423"/>
        <v>-0.5153561510472251</v>
      </c>
      <c r="U326" s="399">
        <f t="shared" ca="1" si="423"/>
        <v>-1.3953055213596972</v>
      </c>
      <c r="V326" s="399">
        <f t="shared" ca="1" si="423"/>
        <v>-2.8517111076609289</v>
      </c>
      <c r="W326" s="399">
        <f t="shared" ca="1" si="423"/>
        <v>-5.9260370281798522</v>
      </c>
      <c r="X326" s="399" t="e">
        <f t="shared" si="423"/>
        <v>#DIV/0!</v>
      </c>
      <c r="Y326" s="399" t="e">
        <f t="shared" si="423"/>
        <v>#DIV/0!</v>
      </c>
      <c r="Z326" s="399" t="e">
        <f t="shared" si="423"/>
        <v>#DIV/0!</v>
      </c>
      <c r="AA326" s="399" t="e">
        <f t="shared" si="423"/>
        <v>#DIV/0!</v>
      </c>
      <c r="AB326" s="399" t="e">
        <f t="shared" si="423"/>
        <v>#DIV/0!</v>
      </c>
      <c r="AC326" s="399" t="e">
        <f t="shared" si="423"/>
        <v>#DIV/0!</v>
      </c>
      <c r="AD326" s="399" t="e">
        <f t="shared" si="423"/>
        <v>#DIV/0!</v>
      </c>
      <c r="AE326" s="399"/>
      <c r="AF326" s="399"/>
      <c r="AH326" s="80">
        <f t="shared" si="407"/>
        <v>70</v>
      </c>
      <c r="AI326" s="136">
        <f t="shared" ca="1" si="408"/>
        <v>-9.7228872950788396</v>
      </c>
      <c r="AJ326" s="136">
        <f t="shared" ca="1" si="408"/>
        <v>-9.4587859471528901</v>
      </c>
      <c r="AK326" s="136">
        <f t="shared" ca="1" si="408"/>
        <v>-9.3091864739498398</v>
      </c>
      <c r="AL326" s="136">
        <f t="shared" ca="1" si="408"/>
        <v>-9.4221624694302939</v>
      </c>
      <c r="AM326" s="136" t="e">
        <f t="shared" si="408"/>
        <v>#DIV/0!</v>
      </c>
      <c r="AN326" s="136" t="e">
        <f t="shared" si="408"/>
        <v>#DIV/0!</v>
      </c>
      <c r="AO326" s="136" t="e">
        <f t="shared" si="408"/>
        <v>#DIV/0!</v>
      </c>
      <c r="AP326" s="136" t="e">
        <f t="shared" si="408"/>
        <v>#DIV/0!</v>
      </c>
      <c r="AQ326" s="136" t="e">
        <f t="shared" si="408"/>
        <v>#DIV/0!</v>
      </c>
      <c r="AR326" s="136" t="e">
        <f t="shared" si="408"/>
        <v>#DIV/0!</v>
      </c>
      <c r="AS326" s="136" t="e">
        <f t="shared" si="408"/>
        <v>#DIV/0!</v>
      </c>
      <c r="AT326" s="136" t="e">
        <f t="shared" si="408"/>
        <v>#DIV/0!</v>
      </c>
      <c r="AU326" s="136" t="e">
        <f t="shared" si="408"/>
        <v>#DIV/0!</v>
      </c>
      <c r="AW326" s="80">
        <f t="shared" si="409"/>
        <v>70</v>
      </c>
      <c r="AX326" s="136">
        <f t="shared" ca="1" si="424"/>
        <v>9.2075311440316128</v>
      </c>
      <c r="AY326" s="136">
        <f t="shared" ca="1" si="424"/>
        <v>8.0634804257931929</v>
      </c>
      <c r="AZ326" s="136">
        <f t="shared" ca="1" si="424"/>
        <v>6.4574753662889108</v>
      </c>
      <c r="BA326" s="136">
        <f t="shared" ca="1" si="424"/>
        <v>3.4961254412504417</v>
      </c>
      <c r="BB326" s="136" t="e">
        <f t="shared" si="424"/>
        <v>#DIV/0!</v>
      </c>
      <c r="BC326" s="136" t="e">
        <f t="shared" si="424"/>
        <v>#DIV/0!</v>
      </c>
      <c r="BD326" s="136" t="e">
        <f t="shared" si="424"/>
        <v>#DIV/0!</v>
      </c>
      <c r="BE326" s="136" t="e">
        <f t="shared" si="424"/>
        <v>#DIV/0!</v>
      </c>
      <c r="BF326" s="136" t="e">
        <f t="shared" si="424"/>
        <v>#DIV/0!</v>
      </c>
      <c r="BG326" s="136" t="e">
        <f t="shared" si="424"/>
        <v>#DIV/0!</v>
      </c>
      <c r="BH326" s="136" t="e">
        <f t="shared" si="424"/>
        <v>#DIV/0!</v>
      </c>
      <c r="BI326" s="136" t="e">
        <f t="shared" si="424"/>
        <v>#DIV/0!</v>
      </c>
      <c r="BJ326" s="136" t="e">
        <f t="shared" si="424"/>
        <v>#DIV/0!</v>
      </c>
      <c r="BK326" s="62"/>
      <c r="BL326" s="80">
        <f t="shared" si="411"/>
        <v>70</v>
      </c>
      <c r="BM326" s="136">
        <f t="shared" ca="1" si="425"/>
        <v>-10.238243446126063</v>
      </c>
      <c r="BN326" s="136">
        <f t="shared" ca="1" si="425"/>
        <v>-10.854091468512589</v>
      </c>
      <c r="BO326" s="136">
        <f t="shared" ca="1" si="425"/>
        <v>-12.160897581610769</v>
      </c>
      <c r="BP326" s="136">
        <f t="shared" ca="1" si="425"/>
        <v>-15.34819949761015</v>
      </c>
      <c r="BQ326" s="136" t="e">
        <f t="shared" si="425"/>
        <v>#DIV/0!</v>
      </c>
      <c r="BR326" s="136" t="e">
        <f t="shared" si="425"/>
        <v>#DIV/0!</v>
      </c>
      <c r="BS326" s="136" t="e">
        <f t="shared" si="425"/>
        <v>#DIV/0!</v>
      </c>
      <c r="BT326" s="136" t="e">
        <f t="shared" si="425"/>
        <v>#DIV/0!</v>
      </c>
      <c r="BU326" s="136" t="e">
        <f t="shared" si="425"/>
        <v>#DIV/0!</v>
      </c>
      <c r="BV326" s="136" t="e">
        <f t="shared" si="425"/>
        <v>#DIV/0!</v>
      </c>
      <c r="BW326" s="136" t="e">
        <f t="shared" si="425"/>
        <v>#DIV/0!</v>
      </c>
      <c r="BX326" s="136" t="e">
        <f t="shared" si="425"/>
        <v>#DIV/0!</v>
      </c>
      <c r="BY326" s="136" t="e">
        <f t="shared" si="425"/>
        <v>#DIV/0!</v>
      </c>
      <c r="BZ326" s="62"/>
      <c r="CA326" s="80">
        <f t="shared" si="413"/>
        <v>70</v>
      </c>
      <c r="CB326" s="136">
        <f t="shared" ca="1" si="426"/>
        <v>-45.393799035124694</v>
      </c>
      <c r="CC326" s="136">
        <f t="shared" ca="1" si="426"/>
        <v>-26.96059041451969</v>
      </c>
      <c r="CD326" s="136">
        <f t="shared" ca="1" si="426"/>
        <v>-19.603705499495636</v>
      </c>
      <c r="CE326" s="136">
        <f t="shared" ca="1" si="426"/>
        <v>-17.095881221585419</v>
      </c>
      <c r="CF326" s="136" t="e">
        <f t="shared" si="426"/>
        <v>#DIV/0!</v>
      </c>
      <c r="CG326" s="136" t="e">
        <f t="shared" si="426"/>
        <v>#DIV/0!</v>
      </c>
      <c r="CH326" s="136" t="e">
        <f t="shared" si="426"/>
        <v>#DIV/0!</v>
      </c>
      <c r="CI326" s="136" t="e">
        <f t="shared" si="426"/>
        <v>#DIV/0!</v>
      </c>
      <c r="CJ326" s="136" t="e">
        <f t="shared" si="426"/>
        <v>#DIV/0!</v>
      </c>
      <c r="CK326" s="136" t="e">
        <f t="shared" si="426"/>
        <v>#DIV/0!</v>
      </c>
      <c r="CL326" s="136" t="e">
        <f t="shared" si="426"/>
        <v>#DIV/0!</v>
      </c>
      <c r="CM326" s="136" t="e">
        <f t="shared" si="426"/>
        <v>#DIV/0!</v>
      </c>
      <c r="CN326" s="136" t="e">
        <f t="shared" si="426"/>
        <v>#DIV/0!</v>
      </c>
      <c r="CP326" s="80">
        <f t="shared" si="415"/>
        <v>70</v>
      </c>
      <c r="CQ326" s="136">
        <f t="shared" ca="1" si="427"/>
        <v>-54.601330179156314</v>
      </c>
      <c r="CR326" s="136">
        <f t="shared" ca="1" si="427"/>
        <v>-35.024070840312881</v>
      </c>
      <c r="CS326" s="136">
        <f t="shared" ca="1" si="427"/>
        <v>-26.061180865784547</v>
      </c>
      <c r="CT326" s="136">
        <f t="shared" ca="1" si="427"/>
        <v>-20.59200666283586</v>
      </c>
      <c r="CU326" s="136" t="e">
        <f t="shared" si="427"/>
        <v>#DIV/0!</v>
      </c>
      <c r="CV326" s="136" t="e">
        <f t="shared" si="427"/>
        <v>#DIV/0!</v>
      </c>
      <c r="CW326" s="136" t="e">
        <f t="shared" si="427"/>
        <v>#DIV/0!</v>
      </c>
      <c r="CX326" s="136" t="e">
        <f t="shared" si="427"/>
        <v>#DIV/0!</v>
      </c>
      <c r="CY326" s="136" t="e">
        <f t="shared" si="427"/>
        <v>#DIV/0!</v>
      </c>
      <c r="CZ326" s="136" t="e">
        <f t="shared" si="427"/>
        <v>#DIV/0!</v>
      </c>
      <c r="DA326" s="136" t="e">
        <f t="shared" si="427"/>
        <v>#DIV/0!</v>
      </c>
      <c r="DB326" s="136" t="e">
        <f t="shared" si="427"/>
        <v>#DIV/0!</v>
      </c>
      <c r="DC326" s="136" t="e">
        <f t="shared" si="427"/>
        <v>#DIV/0!</v>
      </c>
      <c r="DE326" s="80">
        <f t="shared" si="417"/>
        <v>70</v>
      </c>
      <c r="DF326" s="136">
        <f t="shared" ca="1" si="428"/>
        <v>-35.455370901739855</v>
      </c>
      <c r="DG326" s="136">
        <f t="shared" ca="1" si="428"/>
        <v>-15.352985364438307</v>
      </c>
      <c r="DH326" s="136">
        <f t="shared" ca="1" si="428"/>
        <v>-6.134888936869924</v>
      </c>
      <c r="DI326" s="136">
        <f t="shared" ca="1" si="428"/>
        <v>-2.2001708799809911</v>
      </c>
      <c r="DJ326" s="136" t="e">
        <f t="shared" si="428"/>
        <v>#DIV/0!</v>
      </c>
      <c r="DK326" s="136" t="e">
        <f t="shared" si="428"/>
        <v>#DIV/0!</v>
      </c>
      <c r="DL326" s="136" t="e">
        <f t="shared" si="428"/>
        <v>#DIV/0!</v>
      </c>
      <c r="DM326" s="136" t="e">
        <f t="shared" si="428"/>
        <v>#DIV/0!</v>
      </c>
      <c r="DN326" s="136" t="e">
        <f t="shared" si="428"/>
        <v>#DIV/0!</v>
      </c>
      <c r="DO326" s="136" t="e">
        <f t="shared" si="428"/>
        <v>#DIV/0!</v>
      </c>
      <c r="DP326" s="136" t="e">
        <f t="shared" si="428"/>
        <v>#DIV/0!</v>
      </c>
      <c r="DQ326" s="136" t="e">
        <f t="shared" si="428"/>
        <v>#DIV/0!</v>
      </c>
      <c r="DR326" s="136" t="e">
        <f t="shared" si="428"/>
        <v>#DIV/0!</v>
      </c>
      <c r="DT326" s="80">
        <f t="shared" si="419"/>
        <v>70</v>
      </c>
      <c r="DU326" s="136">
        <f t="shared" ca="1" si="429"/>
        <v>-0.5153561510472251</v>
      </c>
      <c r="DV326" s="136">
        <f t="shared" ca="1" si="429"/>
        <v>-1.3953055213596972</v>
      </c>
      <c r="DW326" s="136">
        <f t="shared" ca="1" si="429"/>
        <v>-2.8517111076609289</v>
      </c>
      <c r="DX326" s="136">
        <f t="shared" ca="1" si="429"/>
        <v>-5.9260370281798522</v>
      </c>
      <c r="DY326" s="136" t="e">
        <f t="shared" si="429"/>
        <v>#DIV/0!</v>
      </c>
      <c r="DZ326" s="136" t="e">
        <f t="shared" si="429"/>
        <v>#DIV/0!</v>
      </c>
      <c r="EA326" s="136" t="e">
        <f t="shared" si="429"/>
        <v>#DIV/0!</v>
      </c>
      <c r="EB326" s="136" t="e">
        <f t="shared" si="429"/>
        <v>#DIV/0!</v>
      </c>
      <c r="EC326" s="136" t="e">
        <f t="shared" si="429"/>
        <v>#DIV/0!</v>
      </c>
      <c r="ED326" s="136" t="e">
        <f t="shared" si="429"/>
        <v>#DIV/0!</v>
      </c>
      <c r="EE326" s="136" t="e">
        <f t="shared" si="429"/>
        <v>#DIV/0!</v>
      </c>
      <c r="EF326" s="136" t="e">
        <f t="shared" si="429"/>
        <v>#DIV/0!</v>
      </c>
      <c r="EG326" s="136" t="e">
        <f t="shared" si="429"/>
        <v>#DIV/0!</v>
      </c>
      <c r="EI326" s="80">
        <f t="shared" si="421"/>
        <v>70</v>
      </c>
      <c r="EJ326" s="136">
        <f t="shared" ca="1" si="430"/>
        <v>-9.7228872950788396</v>
      </c>
      <c r="EK326" s="136">
        <f t="shared" ca="1" si="430"/>
        <v>-9.4587859471528901</v>
      </c>
      <c r="EL326" s="136">
        <f t="shared" ca="1" si="430"/>
        <v>-9.3091864739498398</v>
      </c>
      <c r="EM326" s="136">
        <f t="shared" ca="1" si="430"/>
        <v>-9.4221624694302939</v>
      </c>
      <c r="EN326" s="136" t="e">
        <f t="shared" si="430"/>
        <v>#DIV/0!</v>
      </c>
      <c r="EO326" s="136" t="e">
        <f t="shared" si="430"/>
        <v>#DIV/0!</v>
      </c>
      <c r="EP326" s="136" t="e">
        <f t="shared" si="430"/>
        <v>#DIV/0!</v>
      </c>
      <c r="EQ326" s="136" t="e">
        <f t="shared" si="430"/>
        <v>#DIV/0!</v>
      </c>
      <c r="ER326" s="136" t="e">
        <f t="shared" si="430"/>
        <v>#DIV/0!</v>
      </c>
      <c r="ES326" s="136" t="e">
        <f t="shared" si="430"/>
        <v>#DIV/0!</v>
      </c>
      <c r="ET326" s="136" t="e">
        <f t="shared" si="430"/>
        <v>#DIV/0!</v>
      </c>
      <c r="EU326" s="136" t="e">
        <f t="shared" si="430"/>
        <v>#DIV/0!</v>
      </c>
      <c r="EV326" s="136" t="e">
        <f t="shared" si="430"/>
        <v>#DIV/0!</v>
      </c>
    </row>
    <row r="327" spans="15:155">
      <c r="S327" s="25">
        <f t="shared" si="405"/>
        <v>80</v>
      </c>
      <c r="T327" s="399">
        <f t="shared" ca="1" si="423"/>
        <v>-0.62918351238879389</v>
      </c>
      <c r="U327" s="399">
        <f t="shared" ca="1" si="423"/>
        <v>-1.8978905739652494</v>
      </c>
      <c r="V327" s="399">
        <f t="shared" ca="1" si="423"/>
        <v>-4.8131004585319168</v>
      </c>
      <c r="W327" s="399" t="e">
        <f t="shared" si="423"/>
        <v>#DIV/0!</v>
      </c>
      <c r="X327" s="399" t="e">
        <f t="shared" si="423"/>
        <v>#DIV/0!</v>
      </c>
      <c r="Y327" s="399" t="e">
        <f t="shared" si="423"/>
        <v>#DIV/0!</v>
      </c>
      <c r="Z327" s="399" t="e">
        <f t="shared" si="423"/>
        <v>#DIV/0!</v>
      </c>
      <c r="AA327" s="399" t="e">
        <f t="shared" si="423"/>
        <v>#DIV/0!</v>
      </c>
      <c r="AB327" s="399" t="e">
        <f t="shared" si="423"/>
        <v>#DIV/0!</v>
      </c>
      <c r="AC327" s="399" t="e">
        <f t="shared" si="423"/>
        <v>#DIV/0!</v>
      </c>
      <c r="AD327" s="399" t="e">
        <f t="shared" si="423"/>
        <v>#DIV/0!</v>
      </c>
      <c r="AE327" s="399"/>
      <c r="AF327" s="399"/>
      <c r="AH327" s="80">
        <f t="shared" si="407"/>
        <v>80</v>
      </c>
      <c r="AI327" s="136">
        <f t="shared" ca="1" si="408"/>
        <v>-8.5985274851881126</v>
      </c>
      <c r="AJ327" s="136">
        <f t="shared" ca="1" si="408"/>
        <v>-8.4193438848907061</v>
      </c>
      <c r="AK327" s="136">
        <f t="shared" ca="1" si="408"/>
        <v>-8.4344145650575548</v>
      </c>
      <c r="AL327" s="136" t="e">
        <f t="shared" si="408"/>
        <v>#DIV/0!</v>
      </c>
      <c r="AM327" s="136" t="e">
        <f t="shared" si="408"/>
        <v>#DIV/0!</v>
      </c>
      <c r="AN327" s="136" t="e">
        <f t="shared" si="408"/>
        <v>#DIV/0!</v>
      </c>
      <c r="AO327" s="136" t="e">
        <f t="shared" si="408"/>
        <v>#DIV/0!</v>
      </c>
      <c r="AP327" s="136" t="e">
        <f t="shared" si="408"/>
        <v>#DIV/0!</v>
      </c>
      <c r="AQ327" s="136" t="e">
        <f t="shared" si="408"/>
        <v>#DIV/0!</v>
      </c>
      <c r="AR327" s="136" t="e">
        <f t="shared" si="408"/>
        <v>#DIV/0!</v>
      </c>
      <c r="AS327" s="136" t="e">
        <f t="shared" si="408"/>
        <v>#DIV/0!</v>
      </c>
      <c r="AT327" s="136" t="e">
        <f t="shared" si="408"/>
        <v>#DIV/0!</v>
      </c>
      <c r="AU327" s="136" t="e">
        <f t="shared" si="408"/>
        <v>#DIV/0!</v>
      </c>
      <c r="AW327" s="80">
        <f t="shared" si="409"/>
        <v>80</v>
      </c>
      <c r="AX327" s="136">
        <f t="shared" ca="1" si="424"/>
        <v>7.9693439727993152</v>
      </c>
      <c r="AY327" s="136">
        <f t="shared" ca="1" si="424"/>
        <v>6.5214533109254589</v>
      </c>
      <c r="AZ327" s="136">
        <f t="shared" ca="1" si="424"/>
        <v>3.6213141065256345</v>
      </c>
      <c r="BA327" s="136" t="e">
        <f t="shared" si="424"/>
        <v>#DIV/0!</v>
      </c>
      <c r="BB327" s="136" t="e">
        <f t="shared" si="424"/>
        <v>#DIV/0!</v>
      </c>
      <c r="BC327" s="136" t="e">
        <f t="shared" si="424"/>
        <v>#DIV/0!</v>
      </c>
      <c r="BD327" s="136" t="e">
        <f t="shared" si="424"/>
        <v>#DIV/0!</v>
      </c>
      <c r="BE327" s="136" t="e">
        <f t="shared" si="424"/>
        <v>#DIV/0!</v>
      </c>
      <c r="BF327" s="136" t="e">
        <f t="shared" si="424"/>
        <v>#DIV/0!</v>
      </c>
      <c r="BG327" s="136" t="e">
        <f t="shared" si="424"/>
        <v>#DIV/0!</v>
      </c>
      <c r="BH327" s="136" t="e">
        <f t="shared" si="424"/>
        <v>#DIV/0!</v>
      </c>
      <c r="BI327" s="136" t="e">
        <f t="shared" si="424"/>
        <v>#DIV/0!</v>
      </c>
      <c r="BJ327" s="136" t="e">
        <f t="shared" si="424"/>
        <v>#DIV/0!</v>
      </c>
      <c r="BK327" s="62"/>
      <c r="BL327" s="80">
        <f t="shared" si="411"/>
        <v>80</v>
      </c>
      <c r="BM327" s="136">
        <f t="shared" ca="1" si="425"/>
        <v>-9.2277109975769065</v>
      </c>
      <c r="BN327" s="136">
        <f t="shared" ca="1" si="425"/>
        <v>-10.317234458855957</v>
      </c>
      <c r="BO327" s="136">
        <f t="shared" ca="1" si="425"/>
        <v>-13.247515023589472</v>
      </c>
      <c r="BP327" s="136" t="e">
        <f t="shared" si="425"/>
        <v>#DIV/0!</v>
      </c>
      <c r="BQ327" s="136" t="e">
        <f t="shared" si="425"/>
        <v>#DIV/0!</v>
      </c>
      <c r="BR327" s="136" t="e">
        <f t="shared" si="425"/>
        <v>#DIV/0!</v>
      </c>
      <c r="BS327" s="136" t="e">
        <f t="shared" si="425"/>
        <v>#DIV/0!</v>
      </c>
      <c r="BT327" s="136" t="e">
        <f t="shared" si="425"/>
        <v>#DIV/0!</v>
      </c>
      <c r="BU327" s="136" t="e">
        <f t="shared" si="425"/>
        <v>#DIV/0!</v>
      </c>
      <c r="BV327" s="136" t="e">
        <f t="shared" si="425"/>
        <v>#DIV/0!</v>
      </c>
      <c r="BW327" s="136" t="e">
        <f t="shared" si="425"/>
        <v>#DIV/0!</v>
      </c>
      <c r="BX327" s="136" t="e">
        <f t="shared" si="425"/>
        <v>#DIV/0!</v>
      </c>
      <c r="BY327" s="136" t="e">
        <f t="shared" si="425"/>
        <v>#DIV/0!</v>
      </c>
      <c r="BZ327" s="62"/>
      <c r="CA327" s="80">
        <f t="shared" si="413"/>
        <v>80</v>
      </c>
      <c r="CB327" s="136">
        <f t="shared" ca="1" si="426"/>
        <v>-45.963688567209644</v>
      </c>
      <c r="CC327" s="136">
        <f t="shared" ca="1" si="426"/>
        <v>-27.685728134014003</v>
      </c>
      <c r="CD327" s="136">
        <f t="shared" ca="1" si="426"/>
        <v>-21.172440383025844</v>
      </c>
      <c r="CE327" s="136" t="e">
        <f t="shared" si="426"/>
        <v>#DIV/0!</v>
      </c>
      <c r="CF327" s="136" t="e">
        <f t="shared" si="426"/>
        <v>#DIV/0!</v>
      </c>
      <c r="CG327" s="136" t="e">
        <f t="shared" si="426"/>
        <v>#DIV/0!</v>
      </c>
      <c r="CH327" s="136" t="e">
        <f t="shared" si="426"/>
        <v>#DIV/0!</v>
      </c>
      <c r="CI327" s="136" t="e">
        <f t="shared" si="426"/>
        <v>#DIV/0!</v>
      </c>
      <c r="CJ327" s="136" t="e">
        <f t="shared" si="426"/>
        <v>#DIV/0!</v>
      </c>
      <c r="CK327" s="136" t="e">
        <f t="shared" si="426"/>
        <v>#DIV/0!</v>
      </c>
      <c r="CL327" s="136" t="e">
        <f t="shared" si="426"/>
        <v>#DIV/0!</v>
      </c>
      <c r="CM327" s="136" t="e">
        <f t="shared" si="426"/>
        <v>#DIV/0!</v>
      </c>
      <c r="CN327" s="136" t="e">
        <f t="shared" si="426"/>
        <v>#DIV/0!</v>
      </c>
      <c r="CP327" s="80">
        <f t="shared" si="415"/>
        <v>80</v>
      </c>
      <c r="CQ327" s="136">
        <f t="shared" ca="1" si="427"/>
        <v>-53.933032540008966</v>
      </c>
      <c r="CR327" s="136">
        <f t="shared" ca="1" si="427"/>
        <v>-34.207181444939458</v>
      </c>
      <c r="CS327" s="136">
        <f t="shared" ca="1" si="427"/>
        <v>-24.793754489551482</v>
      </c>
      <c r="CT327" s="136" t="e">
        <f t="shared" si="427"/>
        <v>#DIV/0!</v>
      </c>
      <c r="CU327" s="136" t="e">
        <f t="shared" si="427"/>
        <v>#DIV/0!</v>
      </c>
      <c r="CV327" s="136" t="e">
        <f t="shared" si="427"/>
        <v>#DIV/0!</v>
      </c>
      <c r="CW327" s="136" t="e">
        <f t="shared" si="427"/>
        <v>#DIV/0!</v>
      </c>
      <c r="CX327" s="136" t="e">
        <f t="shared" si="427"/>
        <v>#DIV/0!</v>
      </c>
      <c r="CY327" s="136" t="e">
        <f t="shared" si="427"/>
        <v>#DIV/0!</v>
      </c>
      <c r="CZ327" s="136" t="e">
        <f t="shared" si="427"/>
        <v>#DIV/0!</v>
      </c>
      <c r="DA327" s="136" t="e">
        <f t="shared" si="427"/>
        <v>#DIV/0!</v>
      </c>
      <c r="DB327" s="136" t="e">
        <f t="shared" si="427"/>
        <v>#DIV/0!</v>
      </c>
      <c r="DC327" s="136" t="e">
        <f t="shared" si="427"/>
        <v>#DIV/0!</v>
      </c>
      <c r="DE327" s="80">
        <f t="shared" si="417"/>
        <v>80</v>
      </c>
      <c r="DF327" s="136">
        <f t="shared" ca="1" si="428"/>
        <v>-32.909209415777696</v>
      </c>
      <c r="DG327" s="136">
        <f t="shared" ca="1" si="428"/>
        <v>-12.168897103445051</v>
      </c>
      <c r="DH327" s="136">
        <f t="shared" ca="1" si="428"/>
        <v>-3.7616494331567338</v>
      </c>
      <c r="DI327" s="136" t="e">
        <f t="shared" si="428"/>
        <v>#DIV/0!</v>
      </c>
      <c r="DJ327" s="136" t="e">
        <f t="shared" si="428"/>
        <v>#DIV/0!</v>
      </c>
      <c r="DK327" s="136" t="e">
        <f t="shared" si="428"/>
        <v>#DIV/0!</v>
      </c>
      <c r="DL327" s="136" t="e">
        <f t="shared" si="428"/>
        <v>#DIV/0!</v>
      </c>
      <c r="DM327" s="136" t="e">
        <f t="shared" si="428"/>
        <v>#DIV/0!</v>
      </c>
      <c r="DN327" s="136" t="e">
        <f t="shared" si="428"/>
        <v>#DIV/0!</v>
      </c>
      <c r="DO327" s="136" t="e">
        <f t="shared" si="428"/>
        <v>#DIV/0!</v>
      </c>
      <c r="DP327" s="136" t="e">
        <f t="shared" si="428"/>
        <v>#DIV/0!</v>
      </c>
      <c r="DQ327" s="136" t="e">
        <f t="shared" si="428"/>
        <v>#DIV/0!</v>
      </c>
      <c r="DR327" s="136" t="e">
        <f t="shared" si="428"/>
        <v>#DIV/0!</v>
      </c>
      <c r="DT327" s="80">
        <f t="shared" si="419"/>
        <v>80</v>
      </c>
      <c r="DU327" s="136">
        <f t="shared" ca="1" si="429"/>
        <v>-0.62918351238879389</v>
      </c>
      <c r="DV327" s="136">
        <f t="shared" ca="1" si="429"/>
        <v>-1.8978905739652494</v>
      </c>
      <c r="DW327" s="136">
        <f t="shared" ca="1" si="429"/>
        <v>-4.8131004585319168</v>
      </c>
      <c r="DX327" s="136" t="e">
        <f t="shared" si="429"/>
        <v>#DIV/0!</v>
      </c>
      <c r="DY327" s="136" t="e">
        <f t="shared" si="429"/>
        <v>#DIV/0!</v>
      </c>
      <c r="DZ327" s="136" t="e">
        <f t="shared" si="429"/>
        <v>#DIV/0!</v>
      </c>
      <c r="EA327" s="136" t="e">
        <f t="shared" si="429"/>
        <v>#DIV/0!</v>
      </c>
      <c r="EB327" s="136" t="e">
        <f t="shared" si="429"/>
        <v>#DIV/0!</v>
      </c>
      <c r="EC327" s="136" t="e">
        <f t="shared" si="429"/>
        <v>#DIV/0!</v>
      </c>
      <c r="ED327" s="136" t="e">
        <f t="shared" si="429"/>
        <v>#DIV/0!</v>
      </c>
      <c r="EE327" s="136" t="e">
        <f t="shared" si="429"/>
        <v>#DIV/0!</v>
      </c>
      <c r="EF327" s="136" t="e">
        <f t="shared" si="429"/>
        <v>#DIV/0!</v>
      </c>
      <c r="EG327" s="136" t="e">
        <f t="shared" si="429"/>
        <v>#DIV/0!</v>
      </c>
      <c r="EI327" s="80">
        <f t="shared" si="421"/>
        <v>80</v>
      </c>
      <c r="EJ327" s="136">
        <f t="shared" ca="1" si="430"/>
        <v>-8.5985274851881126</v>
      </c>
      <c r="EK327" s="136">
        <f t="shared" ca="1" si="430"/>
        <v>-8.4193438848907061</v>
      </c>
      <c r="EL327" s="136">
        <f t="shared" ca="1" si="430"/>
        <v>-8.4344145650575548</v>
      </c>
      <c r="EM327" s="136" t="e">
        <f t="shared" si="430"/>
        <v>#DIV/0!</v>
      </c>
      <c r="EN327" s="136" t="e">
        <f t="shared" si="430"/>
        <v>#DIV/0!</v>
      </c>
      <c r="EO327" s="136" t="e">
        <f t="shared" si="430"/>
        <v>#DIV/0!</v>
      </c>
      <c r="EP327" s="136" t="e">
        <f t="shared" si="430"/>
        <v>#DIV/0!</v>
      </c>
      <c r="EQ327" s="136" t="e">
        <f t="shared" si="430"/>
        <v>#DIV/0!</v>
      </c>
      <c r="ER327" s="136" t="e">
        <f t="shared" si="430"/>
        <v>#DIV/0!</v>
      </c>
      <c r="ES327" s="136" t="e">
        <f t="shared" si="430"/>
        <v>#DIV/0!</v>
      </c>
      <c r="ET327" s="136" t="e">
        <f t="shared" si="430"/>
        <v>#DIV/0!</v>
      </c>
      <c r="EU327" s="136" t="e">
        <f t="shared" si="430"/>
        <v>#DIV/0!</v>
      </c>
      <c r="EV327" s="136" t="e">
        <f t="shared" si="430"/>
        <v>#DIV/0!</v>
      </c>
    </row>
    <row r="328" spans="15:155">
      <c r="S328" s="25">
        <f t="shared" si="405"/>
        <v>90</v>
      </c>
      <c r="T328" s="399">
        <f t="shared" ca="1" si="423"/>
        <v>-0.91083021329274416</v>
      </c>
      <c r="U328" s="399">
        <f t="shared" ca="1" si="423"/>
        <v>-3.6516353825123673</v>
      </c>
      <c r="V328" s="399" t="e">
        <f t="shared" si="423"/>
        <v>#DIV/0!</v>
      </c>
      <c r="W328" s="399" t="e">
        <f t="shared" si="423"/>
        <v>#DIV/0!</v>
      </c>
      <c r="X328" s="399" t="e">
        <f t="shared" si="423"/>
        <v>#DIV/0!</v>
      </c>
      <c r="Y328" s="399" t="e">
        <f t="shared" si="423"/>
        <v>#DIV/0!</v>
      </c>
      <c r="Z328" s="399" t="e">
        <f t="shared" si="423"/>
        <v>#DIV/0!</v>
      </c>
      <c r="AA328" s="399" t="e">
        <f t="shared" si="423"/>
        <v>#DIV/0!</v>
      </c>
      <c r="AB328" s="399" t="e">
        <f t="shared" si="423"/>
        <v>#DIV/0!</v>
      </c>
      <c r="AC328" s="399" t="e">
        <f t="shared" si="423"/>
        <v>#DIV/0!</v>
      </c>
      <c r="AD328" s="399" t="e">
        <f t="shared" si="423"/>
        <v>#DIV/0!</v>
      </c>
      <c r="AE328" s="399"/>
      <c r="AF328" s="399"/>
      <c r="AH328" s="80">
        <f t="shared" si="407"/>
        <v>90</v>
      </c>
      <c r="AI328" s="136">
        <f t="shared" ca="1" si="408"/>
        <v>-7.7110794833580112</v>
      </c>
      <c r="AJ328" s="136">
        <f t="shared" ca="1" si="408"/>
        <v>-7.6440065889489546</v>
      </c>
      <c r="AK328" s="136" t="e">
        <f t="shared" si="408"/>
        <v>#DIV/0!</v>
      </c>
      <c r="AL328" s="136" t="e">
        <f t="shared" si="408"/>
        <v>#DIV/0!</v>
      </c>
      <c r="AM328" s="136" t="e">
        <f t="shared" si="408"/>
        <v>#DIV/0!</v>
      </c>
      <c r="AN328" s="136" t="e">
        <f t="shared" si="408"/>
        <v>#DIV/0!</v>
      </c>
      <c r="AO328" s="136" t="e">
        <f t="shared" si="408"/>
        <v>#DIV/0!</v>
      </c>
      <c r="AP328" s="136" t="e">
        <f t="shared" si="408"/>
        <v>#DIV/0!</v>
      </c>
      <c r="AQ328" s="136" t="e">
        <f t="shared" si="408"/>
        <v>#DIV/0!</v>
      </c>
      <c r="AR328" s="136" t="e">
        <f t="shared" si="408"/>
        <v>#DIV/0!</v>
      </c>
      <c r="AS328" s="136" t="e">
        <f t="shared" si="408"/>
        <v>#DIV/0!</v>
      </c>
      <c r="AT328" s="136" t="e">
        <f t="shared" si="408"/>
        <v>#DIV/0!</v>
      </c>
      <c r="AU328" s="136" t="e">
        <f t="shared" si="408"/>
        <v>#DIV/0!</v>
      </c>
      <c r="AW328" s="80">
        <f t="shared" si="409"/>
        <v>90</v>
      </c>
      <c r="AX328" s="136">
        <f t="shared" ca="1" si="424"/>
        <v>6.8002492700652653</v>
      </c>
      <c r="AY328" s="136">
        <f t="shared" ca="1" si="424"/>
        <v>3.9923712064365873</v>
      </c>
      <c r="AZ328" s="136" t="e">
        <f t="shared" si="424"/>
        <v>#DIV/0!</v>
      </c>
      <c r="BA328" s="136" t="e">
        <f t="shared" si="424"/>
        <v>#DIV/0!</v>
      </c>
      <c r="BB328" s="136" t="e">
        <f t="shared" si="424"/>
        <v>#DIV/0!</v>
      </c>
      <c r="BC328" s="136" t="e">
        <f t="shared" si="424"/>
        <v>#DIV/0!</v>
      </c>
      <c r="BD328" s="136" t="e">
        <f t="shared" si="424"/>
        <v>#DIV/0!</v>
      </c>
      <c r="BE328" s="136" t="e">
        <f t="shared" si="424"/>
        <v>#DIV/0!</v>
      </c>
      <c r="BF328" s="136" t="e">
        <f t="shared" si="424"/>
        <v>#DIV/0!</v>
      </c>
      <c r="BG328" s="136" t="e">
        <f t="shared" si="424"/>
        <v>#DIV/0!</v>
      </c>
      <c r="BH328" s="136" t="e">
        <f t="shared" si="424"/>
        <v>#DIV/0!</v>
      </c>
      <c r="BI328" s="136" t="e">
        <f t="shared" si="424"/>
        <v>#DIV/0!</v>
      </c>
      <c r="BJ328" s="136" t="e">
        <f t="shared" si="424"/>
        <v>#DIV/0!</v>
      </c>
      <c r="BK328" s="62"/>
      <c r="BL328" s="80">
        <f t="shared" si="411"/>
        <v>90</v>
      </c>
      <c r="BM328" s="136">
        <f t="shared" ca="1" si="425"/>
        <v>-8.6219096966507536</v>
      </c>
      <c r="BN328" s="136">
        <f t="shared" ca="1" si="425"/>
        <v>-11.295641971461322</v>
      </c>
      <c r="BO328" s="136" t="e">
        <f t="shared" si="425"/>
        <v>#DIV/0!</v>
      </c>
      <c r="BP328" s="136" t="e">
        <f t="shared" si="425"/>
        <v>#DIV/0!</v>
      </c>
      <c r="BQ328" s="136" t="e">
        <f t="shared" si="425"/>
        <v>#DIV/0!</v>
      </c>
      <c r="BR328" s="136" t="e">
        <f t="shared" si="425"/>
        <v>#DIV/0!</v>
      </c>
      <c r="BS328" s="136" t="e">
        <f t="shared" si="425"/>
        <v>#DIV/0!</v>
      </c>
      <c r="BT328" s="136" t="e">
        <f t="shared" si="425"/>
        <v>#DIV/0!</v>
      </c>
      <c r="BU328" s="136" t="e">
        <f t="shared" si="425"/>
        <v>#DIV/0!</v>
      </c>
      <c r="BV328" s="136" t="e">
        <f t="shared" si="425"/>
        <v>#DIV/0!</v>
      </c>
      <c r="BW328" s="136" t="e">
        <f t="shared" si="425"/>
        <v>#DIV/0!</v>
      </c>
      <c r="BX328" s="136" t="e">
        <f t="shared" si="425"/>
        <v>#DIV/0!</v>
      </c>
      <c r="BY328" s="136" t="e">
        <f t="shared" si="425"/>
        <v>#DIV/0!</v>
      </c>
      <c r="BZ328" s="62"/>
      <c r="CA328" s="80">
        <f t="shared" si="413"/>
        <v>90</v>
      </c>
      <c r="CB328" s="136">
        <f t="shared" ca="1" si="426"/>
        <v>-46.52116732675411</v>
      </c>
      <c r="CC328" s="136">
        <f t="shared" ca="1" si="426"/>
        <v>-29.03556610699356</v>
      </c>
      <c r="CD328" s="136" t="e">
        <f t="shared" si="426"/>
        <v>#DIV/0!</v>
      </c>
      <c r="CE328" s="136" t="e">
        <f t="shared" si="426"/>
        <v>#DIV/0!</v>
      </c>
      <c r="CF328" s="136" t="e">
        <f t="shared" si="426"/>
        <v>#DIV/0!</v>
      </c>
      <c r="CG328" s="136" t="e">
        <f t="shared" si="426"/>
        <v>#DIV/0!</v>
      </c>
      <c r="CH328" s="136" t="e">
        <f t="shared" si="426"/>
        <v>#DIV/0!</v>
      </c>
      <c r="CI328" s="136" t="e">
        <f t="shared" si="426"/>
        <v>#DIV/0!</v>
      </c>
      <c r="CJ328" s="136" t="e">
        <f t="shared" si="426"/>
        <v>#DIV/0!</v>
      </c>
      <c r="CK328" s="136" t="e">
        <f t="shared" si="426"/>
        <v>#DIV/0!</v>
      </c>
      <c r="CL328" s="136" t="e">
        <f t="shared" si="426"/>
        <v>#DIV/0!</v>
      </c>
      <c r="CM328" s="136" t="e">
        <f t="shared" si="426"/>
        <v>#DIV/0!</v>
      </c>
      <c r="CN328" s="136" t="e">
        <f t="shared" si="426"/>
        <v>#DIV/0!</v>
      </c>
      <c r="CP328" s="80">
        <f t="shared" si="415"/>
        <v>90</v>
      </c>
      <c r="CQ328" s="136">
        <f t="shared" ca="1" si="427"/>
        <v>-53.321416596819375</v>
      </c>
      <c r="CR328" s="136">
        <f t="shared" ca="1" si="427"/>
        <v>-33.027937313430151</v>
      </c>
      <c r="CS328" s="136" t="e">
        <f t="shared" si="427"/>
        <v>#DIV/0!</v>
      </c>
      <c r="CT328" s="136" t="e">
        <f t="shared" si="427"/>
        <v>#DIV/0!</v>
      </c>
      <c r="CU328" s="136" t="e">
        <f t="shared" si="427"/>
        <v>#DIV/0!</v>
      </c>
      <c r="CV328" s="136" t="e">
        <f t="shared" si="427"/>
        <v>#DIV/0!</v>
      </c>
      <c r="CW328" s="136" t="e">
        <f t="shared" si="427"/>
        <v>#DIV/0!</v>
      </c>
      <c r="CX328" s="136" t="e">
        <f t="shared" si="427"/>
        <v>#DIV/0!</v>
      </c>
      <c r="CY328" s="136" t="e">
        <f t="shared" si="427"/>
        <v>#DIV/0!</v>
      </c>
      <c r="CZ328" s="136" t="e">
        <f t="shared" si="427"/>
        <v>#DIV/0!</v>
      </c>
      <c r="DA328" s="136" t="e">
        <f t="shared" si="427"/>
        <v>#DIV/0!</v>
      </c>
      <c r="DB328" s="136" t="e">
        <f t="shared" si="427"/>
        <v>#DIV/0!</v>
      </c>
      <c r="DC328" s="136" t="e">
        <f t="shared" si="427"/>
        <v>#DIV/0!</v>
      </c>
      <c r="DE328" s="80">
        <f t="shared" si="417"/>
        <v>90</v>
      </c>
      <c r="DF328" s="136">
        <f t="shared" ca="1" si="428"/>
        <v>-27.475059519055797</v>
      </c>
      <c r="DG328" s="136">
        <f t="shared" ca="1" si="428"/>
        <v>-6.6335189930029372</v>
      </c>
      <c r="DH328" s="136" t="e">
        <f t="shared" si="428"/>
        <v>#DIV/0!</v>
      </c>
      <c r="DI328" s="136" t="e">
        <f t="shared" si="428"/>
        <v>#DIV/0!</v>
      </c>
      <c r="DJ328" s="136" t="e">
        <f t="shared" si="428"/>
        <v>#DIV/0!</v>
      </c>
      <c r="DK328" s="136" t="e">
        <f t="shared" si="428"/>
        <v>#DIV/0!</v>
      </c>
      <c r="DL328" s="136" t="e">
        <f t="shared" si="428"/>
        <v>#DIV/0!</v>
      </c>
      <c r="DM328" s="136" t="e">
        <f t="shared" si="428"/>
        <v>#DIV/0!</v>
      </c>
      <c r="DN328" s="136" t="e">
        <f t="shared" si="428"/>
        <v>#DIV/0!</v>
      </c>
      <c r="DO328" s="136" t="e">
        <f t="shared" si="428"/>
        <v>#DIV/0!</v>
      </c>
      <c r="DP328" s="136" t="e">
        <f t="shared" si="428"/>
        <v>#DIV/0!</v>
      </c>
      <c r="DQ328" s="136" t="e">
        <f t="shared" si="428"/>
        <v>#DIV/0!</v>
      </c>
      <c r="DR328" s="136" t="e">
        <f t="shared" si="428"/>
        <v>#DIV/0!</v>
      </c>
      <c r="DT328" s="80">
        <f t="shared" si="419"/>
        <v>90</v>
      </c>
      <c r="DU328" s="136">
        <f t="shared" ca="1" si="429"/>
        <v>-0.91083021329274416</v>
      </c>
      <c r="DV328" s="136">
        <f t="shared" ca="1" si="429"/>
        <v>-3.6516353825123673</v>
      </c>
      <c r="DW328" s="136" t="e">
        <f t="shared" si="429"/>
        <v>#DIV/0!</v>
      </c>
      <c r="DX328" s="136" t="e">
        <f t="shared" si="429"/>
        <v>#DIV/0!</v>
      </c>
      <c r="DY328" s="136" t="e">
        <f t="shared" si="429"/>
        <v>#DIV/0!</v>
      </c>
      <c r="DZ328" s="136" t="e">
        <f t="shared" si="429"/>
        <v>#DIV/0!</v>
      </c>
      <c r="EA328" s="136" t="e">
        <f t="shared" si="429"/>
        <v>#DIV/0!</v>
      </c>
      <c r="EB328" s="136" t="e">
        <f t="shared" si="429"/>
        <v>#DIV/0!</v>
      </c>
      <c r="EC328" s="136" t="e">
        <f t="shared" si="429"/>
        <v>#DIV/0!</v>
      </c>
      <c r="ED328" s="136" t="e">
        <f t="shared" si="429"/>
        <v>#DIV/0!</v>
      </c>
      <c r="EE328" s="136" t="e">
        <f t="shared" si="429"/>
        <v>#DIV/0!</v>
      </c>
      <c r="EF328" s="136" t="e">
        <f t="shared" si="429"/>
        <v>#DIV/0!</v>
      </c>
      <c r="EG328" s="136" t="e">
        <f t="shared" si="429"/>
        <v>#DIV/0!</v>
      </c>
      <c r="EI328" s="80">
        <f t="shared" si="421"/>
        <v>90</v>
      </c>
      <c r="EJ328" s="136">
        <f t="shared" ca="1" si="430"/>
        <v>-7.7110794833580112</v>
      </c>
      <c r="EK328" s="136">
        <f t="shared" ca="1" si="430"/>
        <v>-7.6440065889489546</v>
      </c>
      <c r="EL328" s="136" t="e">
        <f t="shared" si="430"/>
        <v>#DIV/0!</v>
      </c>
      <c r="EM328" s="136" t="e">
        <f t="shared" si="430"/>
        <v>#DIV/0!</v>
      </c>
      <c r="EN328" s="136" t="e">
        <f t="shared" si="430"/>
        <v>#DIV/0!</v>
      </c>
      <c r="EO328" s="136" t="e">
        <f t="shared" si="430"/>
        <v>#DIV/0!</v>
      </c>
      <c r="EP328" s="136" t="e">
        <f t="shared" si="430"/>
        <v>#DIV/0!</v>
      </c>
      <c r="EQ328" s="136" t="e">
        <f t="shared" si="430"/>
        <v>#DIV/0!</v>
      </c>
      <c r="ER328" s="136" t="e">
        <f t="shared" si="430"/>
        <v>#DIV/0!</v>
      </c>
      <c r="ES328" s="136" t="e">
        <f t="shared" si="430"/>
        <v>#DIV/0!</v>
      </c>
      <c r="ET328" s="136" t="e">
        <f t="shared" si="430"/>
        <v>#DIV/0!</v>
      </c>
      <c r="EU328" s="136" t="e">
        <f t="shared" si="430"/>
        <v>#DIV/0!</v>
      </c>
      <c r="EV328" s="136" t="e">
        <f t="shared" si="430"/>
        <v>#DIV/0!</v>
      </c>
    </row>
    <row r="329" spans="15:155">
      <c r="S329" s="26">
        <f t="shared" si="405"/>
        <v>100</v>
      </c>
      <c r="T329" s="399">
        <f t="shared" ca="1" si="423"/>
        <v>-2.1458315708282703</v>
      </c>
      <c r="U329" s="399" t="e">
        <f t="shared" ca="1" si="423"/>
        <v>#REF!</v>
      </c>
      <c r="V329" s="399" t="e">
        <f t="shared" ca="1" si="423"/>
        <v>#REF!</v>
      </c>
      <c r="W329" s="399" t="e">
        <f t="shared" ca="1" si="423"/>
        <v>#REF!</v>
      </c>
      <c r="X329" s="399" t="e">
        <f t="shared" ca="1" si="423"/>
        <v>#REF!</v>
      </c>
      <c r="Y329" s="399" t="e">
        <f t="shared" ca="1" si="423"/>
        <v>#REF!</v>
      </c>
      <c r="Z329" s="399" t="e">
        <f t="shared" ca="1" si="423"/>
        <v>#REF!</v>
      </c>
      <c r="AA329" s="399" t="e">
        <f t="shared" ca="1" si="423"/>
        <v>#REF!</v>
      </c>
      <c r="AB329" s="399" t="e">
        <f t="shared" ca="1" si="423"/>
        <v>#DIV/0!</v>
      </c>
      <c r="AC329" s="399" t="e">
        <f t="shared" ca="1" si="423"/>
        <v>#DIV/0!</v>
      </c>
      <c r="AD329" s="399" t="e">
        <f t="shared" ca="1" si="423"/>
        <v>#DIV/0!</v>
      </c>
      <c r="AE329" s="399"/>
      <c r="AF329" s="399"/>
      <c r="AH329" s="80">
        <f t="shared" si="407"/>
        <v>100</v>
      </c>
      <c r="AI329" s="136">
        <f t="shared" ca="1" si="408"/>
        <v>-7.0078828559507302</v>
      </c>
      <c r="AJ329" s="136" t="e">
        <f t="shared" ca="1" si="408"/>
        <v>#REF!</v>
      </c>
      <c r="AK329" s="136" t="e">
        <f t="shared" si="408"/>
        <v>#DIV/0!</v>
      </c>
      <c r="AL329" s="136" t="e">
        <f t="shared" si="408"/>
        <v>#DIV/0!</v>
      </c>
      <c r="AM329" s="136" t="e">
        <f t="shared" si="408"/>
        <v>#DIV/0!</v>
      </c>
      <c r="AN329" s="136" t="e">
        <f t="shared" si="408"/>
        <v>#DIV/0!</v>
      </c>
      <c r="AO329" s="136" t="e">
        <f t="shared" si="408"/>
        <v>#DIV/0!</v>
      </c>
      <c r="AP329" s="136" t="e">
        <f t="shared" si="408"/>
        <v>#DIV/0!</v>
      </c>
      <c r="AQ329" s="136" t="e">
        <f t="shared" si="408"/>
        <v>#DIV/0!</v>
      </c>
      <c r="AR329" s="136" t="e">
        <f t="shared" si="408"/>
        <v>#DIV/0!</v>
      </c>
      <c r="AS329" s="136" t="e">
        <f t="shared" si="408"/>
        <v>#DIV/0!</v>
      </c>
      <c r="AT329" s="136" t="e">
        <f t="shared" si="408"/>
        <v>#DIV/0!</v>
      </c>
      <c r="AU329" s="136" t="e">
        <f t="shared" si="408"/>
        <v>#DIV/0!</v>
      </c>
      <c r="AW329" s="80">
        <f t="shared" si="409"/>
        <v>100</v>
      </c>
      <c r="AX329" s="136">
        <f t="shared" ca="1" si="424"/>
        <v>4.8620512851224618</v>
      </c>
      <c r="AY329" s="136" t="e">
        <f t="shared" ca="1" si="424"/>
        <v>#REF!</v>
      </c>
      <c r="AZ329" s="136" t="e">
        <f t="shared" ca="1" si="424"/>
        <v>#REF!</v>
      </c>
      <c r="BA329" s="136" t="e">
        <f t="shared" ca="1" si="424"/>
        <v>#REF!</v>
      </c>
      <c r="BB329" s="136" t="e">
        <f t="shared" ca="1" si="424"/>
        <v>#REF!</v>
      </c>
      <c r="BC329" s="136" t="e">
        <f t="shared" ca="1" si="424"/>
        <v>#REF!</v>
      </c>
      <c r="BD329" s="136" t="e">
        <f t="shared" ca="1" si="424"/>
        <v>#REF!</v>
      </c>
      <c r="BE329" s="136" t="e">
        <f t="shared" ca="1" si="424"/>
        <v>#REF!</v>
      </c>
      <c r="BF329" s="136" t="e">
        <f t="shared" ca="1" si="424"/>
        <v>#DIV/0!</v>
      </c>
      <c r="BG329" s="136" t="e">
        <f t="shared" ca="1" si="424"/>
        <v>#DIV/0!</v>
      </c>
      <c r="BH329" s="136" t="e">
        <f t="shared" ca="1" si="424"/>
        <v>#DIV/0!</v>
      </c>
      <c r="BI329" s="136" t="e">
        <f t="shared" si="424"/>
        <v>#DIV/0!</v>
      </c>
      <c r="BJ329" s="136" t="e">
        <f t="shared" si="424"/>
        <v>#DIV/0!</v>
      </c>
      <c r="BK329" s="62"/>
      <c r="BL329" s="80">
        <f t="shared" si="411"/>
        <v>100</v>
      </c>
      <c r="BM329" s="136">
        <f t="shared" ca="1" si="425"/>
        <v>-9.1537144267789969</v>
      </c>
      <c r="BN329" s="136" t="e">
        <f t="shared" ca="1" si="425"/>
        <v>#REF!</v>
      </c>
      <c r="BO329" s="136" t="e">
        <f t="shared" ca="1" si="425"/>
        <v>#REF!</v>
      </c>
      <c r="BP329" s="136" t="e">
        <f t="shared" ca="1" si="425"/>
        <v>#REF!</v>
      </c>
      <c r="BQ329" s="136" t="e">
        <f t="shared" ca="1" si="425"/>
        <v>#REF!</v>
      </c>
      <c r="BR329" s="136" t="e">
        <f t="shared" ca="1" si="425"/>
        <v>#REF!</v>
      </c>
      <c r="BS329" s="136" t="e">
        <f t="shared" ca="1" si="425"/>
        <v>#REF!</v>
      </c>
      <c r="BT329" s="136" t="e">
        <f t="shared" ca="1" si="425"/>
        <v>#REF!</v>
      </c>
      <c r="BU329" s="136" t="e">
        <f t="shared" ca="1" si="425"/>
        <v>#DIV/0!</v>
      </c>
      <c r="BV329" s="136" t="e">
        <f t="shared" ca="1" si="425"/>
        <v>#DIV/0!</v>
      </c>
      <c r="BW329" s="136" t="e">
        <f t="shared" ca="1" si="425"/>
        <v>#DIV/0!</v>
      </c>
      <c r="BX329" s="136" t="e">
        <f t="shared" si="425"/>
        <v>#DIV/0!</v>
      </c>
      <c r="BY329" s="136" t="e">
        <f t="shared" si="425"/>
        <v>#DIV/0!</v>
      </c>
      <c r="BZ329" s="62"/>
      <c r="CA329" s="80">
        <f t="shared" si="413"/>
        <v>100</v>
      </c>
      <c r="CB329" s="136">
        <f t="shared" ca="1" si="426"/>
        <v>-47.513930873401506</v>
      </c>
      <c r="CC329" s="136" t="e">
        <f t="shared" ca="1" si="426"/>
        <v>#REF!</v>
      </c>
      <c r="CD329" s="136" t="e">
        <f t="shared" ca="1" si="426"/>
        <v>#REF!</v>
      </c>
      <c r="CE329" s="136" t="e">
        <f t="shared" ca="1" si="426"/>
        <v>#REF!</v>
      </c>
      <c r="CF329" s="136" t="e">
        <f t="shared" ca="1" si="426"/>
        <v>#REF!</v>
      </c>
      <c r="CG329" s="136" t="e">
        <f t="shared" ca="1" si="426"/>
        <v>#REF!</v>
      </c>
      <c r="CH329" s="136" t="e">
        <f t="shared" ca="1" si="426"/>
        <v>#REF!</v>
      </c>
      <c r="CI329" s="136" t="e">
        <f t="shared" ca="1" si="426"/>
        <v>#REF!</v>
      </c>
      <c r="CJ329" s="136" t="e">
        <f t="shared" ca="1" si="426"/>
        <v>#DIV/0!</v>
      </c>
      <c r="CK329" s="136" t="e">
        <f t="shared" ca="1" si="426"/>
        <v>#DIV/0!</v>
      </c>
      <c r="CL329" s="136" t="e">
        <f t="shared" ca="1" si="426"/>
        <v>#DIV/0!</v>
      </c>
      <c r="CM329" s="136" t="e">
        <f t="shared" si="426"/>
        <v>#DIV/0!</v>
      </c>
      <c r="CN329" s="136" t="e">
        <f t="shared" si="426"/>
        <v>#DIV/0!</v>
      </c>
      <c r="CP329" s="80">
        <f t="shared" si="415"/>
        <v>100</v>
      </c>
      <c r="CQ329" s="136">
        <f t="shared" ca="1" si="427"/>
        <v>-7.0078828559507302</v>
      </c>
      <c r="CR329" s="136" t="e">
        <f t="shared" ca="1" si="427"/>
        <v>#REF!</v>
      </c>
      <c r="CS329" s="136" t="e">
        <f t="shared" ca="1" si="427"/>
        <v>#REF!</v>
      </c>
      <c r="CT329" s="136" t="e">
        <f t="shared" ca="1" si="427"/>
        <v>#REF!</v>
      </c>
      <c r="CU329" s="136" t="e">
        <f t="shared" ca="1" si="427"/>
        <v>#REF!</v>
      </c>
      <c r="CV329" s="136" t="e">
        <f t="shared" ca="1" si="427"/>
        <v>#REF!</v>
      </c>
      <c r="CW329" s="136" t="e">
        <f t="shared" ca="1" si="427"/>
        <v>#REF!</v>
      </c>
      <c r="CX329" s="136" t="e">
        <f t="shared" ca="1" si="427"/>
        <v>#REF!</v>
      </c>
      <c r="CY329" s="136" t="e">
        <f t="shared" ca="1" si="427"/>
        <v>#DIV/0!</v>
      </c>
      <c r="CZ329" s="136" t="e">
        <f t="shared" ca="1" si="427"/>
        <v>#DIV/0!</v>
      </c>
      <c r="DA329" s="136" t="e">
        <f t="shared" ca="1" si="427"/>
        <v>#DIV/0!</v>
      </c>
      <c r="DB329" s="136" t="e">
        <f t="shared" si="427"/>
        <v>#DIV/0!</v>
      </c>
      <c r="DC329" s="136" t="e">
        <f t="shared" si="427"/>
        <v>#DIV/0!</v>
      </c>
      <c r="DE329" s="80">
        <f t="shared" si="417"/>
        <v>100</v>
      </c>
      <c r="DF329" s="136">
        <f t="shared" ca="1" si="428"/>
        <v>-7.0078828559507302</v>
      </c>
      <c r="DG329" s="136" t="e">
        <f t="shared" ca="1" si="428"/>
        <v>#REF!</v>
      </c>
      <c r="DH329" s="136" t="e">
        <f t="shared" ca="1" si="428"/>
        <v>#REF!</v>
      </c>
      <c r="DI329" s="136" t="e">
        <f t="shared" ca="1" si="428"/>
        <v>#REF!</v>
      </c>
      <c r="DJ329" s="136" t="e">
        <f t="shared" ca="1" si="428"/>
        <v>#REF!</v>
      </c>
      <c r="DK329" s="136" t="e">
        <f t="shared" ca="1" si="428"/>
        <v>#REF!</v>
      </c>
      <c r="DL329" s="136" t="e">
        <f t="shared" ca="1" si="428"/>
        <v>#REF!</v>
      </c>
      <c r="DM329" s="136" t="e">
        <f t="shared" ca="1" si="428"/>
        <v>#REF!</v>
      </c>
      <c r="DN329" s="136" t="e">
        <f t="shared" ca="1" si="428"/>
        <v>#DIV/0!</v>
      </c>
      <c r="DO329" s="136" t="e">
        <f t="shared" ca="1" si="428"/>
        <v>#DIV/0!</v>
      </c>
      <c r="DP329" s="136" t="e">
        <f t="shared" ca="1" si="428"/>
        <v>#DIV/0!</v>
      </c>
      <c r="DQ329" s="136" t="e">
        <f t="shared" si="428"/>
        <v>#DIV/0!</v>
      </c>
      <c r="DR329" s="136" t="e">
        <f t="shared" si="428"/>
        <v>#DIV/0!</v>
      </c>
      <c r="DT329" s="80">
        <f t="shared" si="419"/>
        <v>100</v>
      </c>
      <c r="DU329" s="136">
        <f t="shared" ca="1" si="429"/>
        <v>-2.1458315708282703</v>
      </c>
      <c r="DV329" s="136" t="e">
        <f t="shared" ca="1" si="429"/>
        <v>#REF!</v>
      </c>
      <c r="DW329" s="136" t="e">
        <f t="shared" ca="1" si="429"/>
        <v>#REF!</v>
      </c>
      <c r="DX329" s="136" t="e">
        <f t="shared" ca="1" si="429"/>
        <v>#REF!</v>
      </c>
      <c r="DY329" s="136" t="e">
        <f t="shared" ca="1" si="429"/>
        <v>#REF!</v>
      </c>
      <c r="DZ329" s="136" t="e">
        <f t="shared" ca="1" si="429"/>
        <v>#REF!</v>
      </c>
      <c r="EA329" s="136" t="e">
        <f t="shared" ca="1" si="429"/>
        <v>#REF!</v>
      </c>
      <c r="EB329" s="136" t="e">
        <f t="shared" ca="1" si="429"/>
        <v>#REF!</v>
      </c>
      <c r="EC329" s="136" t="e">
        <f t="shared" ca="1" si="429"/>
        <v>#DIV/0!</v>
      </c>
      <c r="ED329" s="136" t="e">
        <f t="shared" ca="1" si="429"/>
        <v>#DIV/0!</v>
      </c>
      <c r="EE329" s="136" t="e">
        <f t="shared" ca="1" si="429"/>
        <v>#DIV/0!</v>
      </c>
      <c r="EF329" s="136" t="e">
        <f t="shared" si="429"/>
        <v>#DIV/0!</v>
      </c>
      <c r="EG329" s="136" t="e">
        <f t="shared" si="429"/>
        <v>#DIV/0!</v>
      </c>
      <c r="EI329" s="80">
        <f t="shared" si="421"/>
        <v>100</v>
      </c>
      <c r="EJ329" s="136">
        <f t="shared" ca="1" si="430"/>
        <v>-7.0078828559507302</v>
      </c>
      <c r="EK329" s="136" t="e">
        <f t="shared" ca="1" si="430"/>
        <v>#REF!</v>
      </c>
      <c r="EL329" s="136" t="e">
        <f t="shared" ca="1" si="430"/>
        <v>#REF!</v>
      </c>
      <c r="EM329" s="136" t="e">
        <f t="shared" ca="1" si="430"/>
        <v>#REF!</v>
      </c>
      <c r="EN329" s="136" t="e">
        <f t="shared" ca="1" si="430"/>
        <v>#REF!</v>
      </c>
      <c r="EO329" s="136" t="e">
        <f t="shared" ca="1" si="430"/>
        <v>#REF!</v>
      </c>
      <c r="EP329" s="136" t="e">
        <f t="shared" ca="1" si="430"/>
        <v>#REF!</v>
      </c>
      <c r="EQ329" s="136" t="e">
        <f t="shared" ca="1" si="430"/>
        <v>#REF!</v>
      </c>
      <c r="ER329" s="136" t="e">
        <f t="shared" ca="1" si="430"/>
        <v>#DIV/0!</v>
      </c>
      <c r="ES329" s="136" t="e">
        <f t="shared" ca="1" si="430"/>
        <v>#DIV/0!</v>
      </c>
      <c r="ET329" s="136" t="e">
        <f t="shared" ca="1" si="430"/>
        <v>#DIV/0!</v>
      </c>
      <c r="EU329" s="136" t="e">
        <f t="shared" si="430"/>
        <v>#DIV/0!</v>
      </c>
      <c r="EV329" s="136" t="e">
        <f t="shared" si="430"/>
        <v>#DIV/0!</v>
      </c>
    </row>
    <row r="330" spans="15:155">
      <c r="S330" s="26"/>
      <c r="T330" s="399"/>
      <c r="U330" s="399"/>
      <c r="V330" s="399"/>
      <c r="W330" s="399"/>
      <c r="X330" s="399"/>
      <c r="Y330" s="399"/>
      <c r="Z330" s="399"/>
      <c r="AA330" s="399"/>
      <c r="AB330" s="399"/>
      <c r="AC330" s="399"/>
      <c r="AD330" s="399"/>
      <c r="AE330" s="399"/>
      <c r="AF330" s="399"/>
      <c r="AH330" s="80">
        <f t="shared" si="407"/>
        <v>0</v>
      </c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136" t="e">
        <f t="shared" si="408"/>
        <v>#DIV/0!</v>
      </c>
      <c r="AW330" s="80">
        <f t="shared" si="409"/>
        <v>0</v>
      </c>
      <c r="AX330" s="136" t="e">
        <f t="shared" si="424"/>
        <v>#DIV/0!</v>
      </c>
      <c r="AY330" s="136" t="e">
        <f t="shared" si="424"/>
        <v>#DIV/0!</v>
      </c>
      <c r="AZ330" s="136" t="e">
        <f t="shared" si="424"/>
        <v>#DIV/0!</v>
      </c>
      <c r="BA330" s="136" t="e">
        <f t="shared" si="424"/>
        <v>#DIV/0!</v>
      </c>
      <c r="BB330" s="136" t="e">
        <f t="shared" si="424"/>
        <v>#DIV/0!</v>
      </c>
      <c r="BC330" s="136" t="e">
        <f t="shared" si="424"/>
        <v>#DIV/0!</v>
      </c>
      <c r="BD330" s="136" t="e">
        <f t="shared" si="424"/>
        <v>#DIV/0!</v>
      </c>
      <c r="BE330" s="136" t="e">
        <f t="shared" si="424"/>
        <v>#DIV/0!</v>
      </c>
      <c r="BF330" s="136" t="e">
        <f t="shared" si="424"/>
        <v>#DIV/0!</v>
      </c>
      <c r="BG330" s="136" t="e">
        <f t="shared" si="424"/>
        <v>#DIV/0!</v>
      </c>
      <c r="BH330" s="136" t="e">
        <f t="shared" si="424"/>
        <v>#DIV/0!</v>
      </c>
      <c r="BI330" s="136" t="e">
        <f t="shared" si="424"/>
        <v>#DIV/0!</v>
      </c>
      <c r="BJ330" s="136" t="e">
        <f t="shared" si="424"/>
        <v>#DIV/0!</v>
      </c>
      <c r="BK330" s="62"/>
      <c r="BL330" s="80">
        <f t="shared" si="411"/>
        <v>0</v>
      </c>
      <c r="BM330" s="136" t="e">
        <f t="shared" si="425"/>
        <v>#DIV/0!</v>
      </c>
      <c r="BN330" s="136" t="e">
        <f t="shared" si="425"/>
        <v>#DIV/0!</v>
      </c>
      <c r="BO330" s="136" t="e">
        <f t="shared" si="425"/>
        <v>#DIV/0!</v>
      </c>
      <c r="BP330" s="136" t="e">
        <f t="shared" si="425"/>
        <v>#DIV/0!</v>
      </c>
      <c r="BQ330" s="136" t="e">
        <f t="shared" si="425"/>
        <v>#DIV/0!</v>
      </c>
      <c r="BR330" s="136" t="e">
        <f t="shared" si="425"/>
        <v>#DIV/0!</v>
      </c>
      <c r="BS330" s="136" t="e">
        <f t="shared" si="425"/>
        <v>#DIV/0!</v>
      </c>
      <c r="BT330" s="136" t="e">
        <f t="shared" si="425"/>
        <v>#DIV/0!</v>
      </c>
      <c r="BU330" s="136" t="e">
        <f t="shared" si="425"/>
        <v>#DIV/0!</v>
      </c>
      <c r="BV330" s="136" t="e">
        <f t="shared" si="425"/>
        <v>#DIV/0!</v>
      </c>
      <c r="BW330" s="136" t="e">
        <f t="shared" si="425"/>
        <v>#DIV/0!</v>
      </c>
      <c r="BX330" s="136" t="e">
        <f t="shared" si="425"/>
        <v>#DIV/0!</v>
      </c>
      <c r="BY330" s="136" t="e">
        <f t="shared" si="425"/>
        <v>#DIV/0!</v>
      </c>
      <c r="BZ330" s="62"/>
      <c r="CA330" s="80">
        <f t="shared" si="413"/>
        <v>0</v>
      </c>
      <c r="CB330" s="136" t="e">
        <f t="shared" si="426"/>
        <v>#DIV/0!</v>
      </c>
      <c r="CC330" s="136" t="e">
        <f t="shared" si="426"/>
        <v>#DIV/0!</v>
      </c>
      <c r="CD330" s="136" t="e">
        <f t="shared" si="426"/>
        <v>#DIV/0!</v>
      </c>
      <c r="CE330" s="136" t="e">
        <f t="shared" si="426"/>
        <v>#DIV/0!</v>
      </c>
      <c r="CF330" s="136" t="e">
        <f t="shared" si="426"/>
        <v>#DIV/0!</v>
      </c>
      <c r="CG330" s="136" t="e">
        <f t="shared" si="426"/>
        <v>#DIV/0!</v>
      </c>
      <c r="CH330" s="136" t="e">
        <f t="shared" si="426"/>
        <v>#DIV/0!</v>
      </c>
      <c r="CI330" s="136" t="e">
        <f t="shared" si="426"/>
        <v>#DIV/0!</v>
      </c>
      <c r="CJ330" s="136" t="e">
        <f t="shared" si="426"/>
        <v>#DIV/0!</v>
      </c>
      <c r="CK330" s="136" t="e">
        <f t="shared" si="426"/>
        <v>#DIV/0!</v>
      </c>
      <c r="CL330" s="136" t="e">
        <f t="shared" si="426"/>
        <v>#DIV/0!</v>
      </c>
      <c r="CM330" s="136" t="e">
        <f t="shared" si="426"/>
        <v>#DIV/0!</v>
      </c>
      <c r="CN330" s="136" t="e">
        <f t="shared" si="426"/>
        <v>#DIV/0!</v>
      </c>
      <c r="CP330" s="80">
        <f t="shared" si="415"/>
        <v>0</v>
      </c>
      <c r="CQ330" s="136" t="e">
        <f t="shared" si="427"/>
        <v>#DIV/0!</v>
      </c>
      <c r="CR330" s="136" t="e">
        <f t="shared" si="427"/>
        <v>#DIV/0!</v>
      </c>
      <c r="CS330" s="136" t="e">
        <f t="shared" si="427"/>
        <v>#DIV/0!</v>
      </c>
      <c r="CT330" s="136" t="e">
        <f t="shared" si="427"/>
        <v>#DIV/0!</v>
      </c>
      <c r="CU330" s="136" t="e">
        <f t="shared" si="427"/>
        <v>#DIV/0!</v>
      </c>
      <c r="CV330" s="136" t="e">
        <f t="shared" si="427"/>
        <v>#DIV/0!</v>
      </c>
      <c r="CW330" s="136" t="e">
        <f t="shared" si="427"/>
        <v>#DIV/0!</v>
      </c>
      <c r="CX330" s="136" t="e">
        <f t="shared" si="427"/>
        <v>#DIV/0!</v>
      </c>
      <c r="CY330" s="136" t="e">
        <f t="shared" si="427"/>
        <v>#DIV/0!</v>
      </c>
      <c r="CZ330" s="136" t="e">
        <f t="shared" si="427"/>
        <v>#DIV/0!</v>
      </c>
      <c r="DA330" s="136" t="e">
        <f t="shared" si="427"/>
        <v>#DIV/0!</v>
      </c>
      <c r="DB330" s="136" t="e">
        <f t="shared" si="427"/>
        <v>#DIV/0!</v>
      </c>
      <c r="DC330" s="136" t="e">
        <f t="shared" si="427"/>
        <v>#DIV/0!</v>
      </c>
      <c r="DE330" s="80">
        <f t="shared" si="417"/>
        <v>0</v>
      </c>
      <c r="DF330" s="136" t="e">
        <f t="shared" si="428"/>
        <v>#DIV/0!</v>
      </c>
      <c r="DG330" s="136" t="e">
        <f t="shared" si="428"/>
        <v>#DIV/0!</v>
      </c>
      <c r="DH330" s="136" t="e">
        <f t="shared" si="428"/>
        <v>#DIV/0!</v>
      </c>
      <c r="DI330" s="136" t="e">
        <f t="shared" si="428"/>
        <v>#DIV/0!</v>
      </c>
      <c r="DJ330" s="136" t="e">
        <f t="shared" si="428"/>
        <v>#DIV/0!</v>
      </c>
      <c r="DK330" s="136" t="e">
        <f t="shared" si="428"/>
        <v>#DIV/0!</v>
      </c>
      <c r="DL330" s="136" t="e">
        <f t="shared" si="428"/>
        <v>#DIV/0!</v>
      </c>
      <c r="DM330" s="136" t="e">
        <f t="shared" si="428"/>
        <v>#DIV/0!</v>
      </c>
      <c r="DN330" s="136" t="e">
        <f t="shared" si="428"/>
        <v>#DIV/0!</v>
      </c>
      <c r="DO330" s="136" t="e">
        <f t="shared" si="428"/>
        <v>#DIV/0!</v>
      </c>
      <c r="DP330" s="136" t="e">
        <f t="shared" si="428"/>
        <v>#DIV/0!</v>
      </c>
      <c r="DQ330" s="136" t="e">
        <f t="shared" si="428"/>
        <v>#DIV/0!</v>
      </c>
      <c r="DR330" s="136" t="e">
        <f t="shared" si="428"/>
        <v>#DIV/0!</v>
      </c>
      <c r="DT330" s="80">
        <f t="shared" si="419"/>
        <v>0</v>
      </c>
      <c r="DU330" s="136" t="e">
        <f t="shared" si="429"/>
        <v>#DIV/0!</v>
      </c>
      <c r="DV330" s="136" t="e">
        <f t="shared" si="429"/>
        <v>#DIV/0!</v>
      </c>
      <c r="DW330" s="136" t="e">
        <f t="shared" si="429"/>
        <v>#DIV/0!</v>
      </c>
      <c r="DX330" s="136" t="e">
        <f t="shared" si="429"/>
        <v>#DIV/0!</v>
      </c>
      <c r="DY330" s="136" t="e">
        <f t="shared" si="429"/>
        <v>#DIV/0!</v>
      </c>
      <c r="DZ330" s="136" t="e">
        <f t="shared" si="429"/>
        <v>#DIV/0!</v>
      </c>
      <c r="EA330" s="136" t="e">
        <f t="shared" si="429"/>
        <v>#DIV/0!</v>
      </c>
      <c r="EB330" s="136" t="e">
        <f t="shared" si="429"/>
        <v>#DIV/0!</v>
      </c>
      <c r="EC330" s="136" t="e">
        <f t="shared" si="429"/>
        <v>#DIV/0!</v>
      </c>
      <c r="ED330" s="136" t="e">
        <f t="shared" si="429"/>
        <v>#DIV/0!</v>
      </c>
      <c r="EE330" s="136" t="e">
        <f t="shared" si="429"/>
        <v>#DIV/0!</v>
      </c>
      <c r="EF330" s="136" t="e">
        <f t="shared" si="429"/>
        <v>#DIV/0!</v>
      </c>
      <c r="EG330" s="136" t="e">
        <f t="shared" si="429"/>
        <v>#DIV/0!</v>
      </c>
      <c r="EI330" s="80">
        <f t="shared" si="421"/>
        <v>0</v>
      </c>
      <c r="EJ330" s="136" t="e">
        <f t="shared" si="430"/>
        <v>#DIV/0!</v>
      </c>
      <c r="EK330" s="136" t="e">
        <f t="shared" si="430"/>
        <v>#DIV/0!</v>
      </c>
      <c r="EL330" s="136" t="e">
        <f t="shared" si="430"/>
        <v>#DIV/0!</v>
      </c>
      <c r="EM330" s="136" t="e">
        <f t="shared" si="430"/>
        <v>#DIV/0!</v>
      </c>
      <c r="EN330" s="136" t="e">
        <f t="shared" si="430"/>
        <v>#DIV/0!</v>
      </c>
      <c r="EO330" s="136" t="e">
        <f t="shared" si="430"/>
        <v>#DIV/0!</v>
      </c>
      <c r="EP330" s="136" t="e">
        <f t="shared" si="430"/>
        <v>#DIV/0!</v>
      </c>
      <c r="EQ330" s="136" t="e">
        <f t="shared" si="430"/>
        <v>#DIV/0!</v>
      </c>
      <c r="ER330" s="136" t="e">
        <f t="shared" si="430"/>
        <v>#DIV/0!</v>
      </c>
      <c r="ES330" s="136" t="e">
        <f t="shared" si="430"/>
        <v>#DIV/0!</v>
      </c>
      <c r="ET330" s="136" t="e">
        <f t="shared" si="430"/>
        <v>#DIV/0!</v>
      </c>
      <c r="EU330" s="136" t="e">
        <f t="shared" si="430"/>
        <v>#DIV/0!</v>
      </c>
      <c r="EV330" s="136" t="e">
        <f t="shared" si="430"/>
        <v>#DIV/0!</v>
      </c>
    </row>
    <row r="331" spans="15:155">
      <c r="S331" s="95" t="s">
        <v>110</v>
      </c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95"/>
      <c r="AH331" s="95" t="s">
        <v>111</v>
      </c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 t="s">
        <v>112</v>
      </c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 t="s">
        <v>113</v>
      </c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95" t="s">
        <v>114</v>
      </c>
      <c r="CQ331" s="95"/>
      <c r="CR331" s="95"/>
      <c r="CS331" s="95"/>
      <c r="CT331" s="95"/>
      <c r="CU331" s="95"/>
      <c r="CV331" s="95"/>
      <c r="CW331" s="95"/>
      <c r="CX331" s="95"/>
      <c r="CY331" s="95"/>
      <c r="CZ331" s="95"/>
      <c r="DA331" s="95"/>
      <c r="DB331" s="95"/>
      <c r="DC331" s="95"/>
      <c r="DD331" s="95"/>
      <c r="DE331" s="95" t="s">
        <v>115</v>
      </c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 t="s">
        <v>116</v>
      </c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 t="s">
        <v>117</v>
      </c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</row>
    <row r="332" spans="15:155">
      <c r="Q332" s="95"/>
      <c r="S332" s="24" t="s">
        <v>293</v>
      </c>
      <c r="T332" s="454">
        <f t="shared" ref="T332:AD332" si="431">T317</f>
        <v>0</v>
      </c>
      <c r="U332" s="454">
        <f t="shared" si="431"/>
        <v>10</v>
      </c>
      <c r="V332" s="454">
        <f t="shared" si="431"/>
        <v>20</v>
      </c>
      <c r="W332" s="454">
        <f t="shared" si="431"/>
        <v>30</v>
      </c>
      <c r="X332" s="454">
        <f t="shared" si="431"/>
        <v>40</v>
      </c>
      <c r="Y332" s="454">
        <f t="shared" si="431"/>
        <v>50</v>
      </c>
      <c r="Z332" s="454">
        <f t="shared" si="431"/>
        <v>60</v>
      </c>
      <c r="AA332" s="454">
        <f t="shared" si="431"/>
        <v>70</v>
      </c>
      <c r="AB332" s="454">
        <f t="shared" si="431"/>
        <v>80</v>
      </c>
      <c r="AC332" s="454">
        <f t="shared" si="431"/>
        <v>90</v>
      </c>
      <c r="AD332" s="454">
        <f t="shared" si="431"/>
        <v>100</v>
      </c>
      <c r="AE332" s="80" t="s">
        <v>69</v>
      </c>
      <c r="AF332" s="393"/>
      <c r="AG332" s="1"/>
      <c r="AH332" s="24" t="s">
        <v>293</v>
      </c>
      <c r="AI332" s="142">
        <v>0</v>
      </c>
      <c r="AJ332" s="142">
        <v>10</v>
      </c>
      <c r="AK332" s="142">
        <v>20</v>
      </c>
      <c r="AL332" s="142">
        <v>30</v>
      </c>
      <c r="AM332" s="142">
        <v>40</v>
      </c>
      <c r="AN332" s="142">
        <v>50</v>
      </c>
      <c r="AO332" s="142">
        <v>60</v>
      </c>
      <c r="AP332" s="142">
        <v>70</v>
      </c>
      <c r="AQ332" s="142">
        <v>80</v>
      </c>
      <c r="AR332" s="142">
        <v>90</v>
      </c>
      <c r="AS332" s="142">
        <v>100</v>
      </c>
      <c r="AT332" s="80" t="s">
        <v>69</v>
      </c>
      <c r="AU332" s="80">
        <f t="shared" ref="AU332" si="432">AU317</f>
        <v>0</v>
      </c>
      <c r="AW332" s="24" t="s">
        <v>293</v>
      </c>
      <c r="AX332" s="80">
        <f t="shared" ref="AX332:BJ332" si="433">AX317</f>
        <v>0</v>
      </c>
      <c r="AY332" s="80">
        <f t="shared" si="433"/>
        <v>10</v>
      </c>
      <c r="AZ332" s="80">
        <f t="shared" si="433"/>
        <v>20</v>
      </c>
      <c r="BA332" s="80">
        <f t="shared" si="433"/>
        <v>30</v>
      </c>
      <c r="BB332" s="80">
        <f t="shared" si="433"/>
        <v>40</v>
      </c>
      <c r="BC332" s="80">
        <f t="shared" si="433"/>
        <v>50</v>
      </c>
      <c r="BD332" s="80">
        <f t="shared" si="433"/>
        <v>60</v>
      </c>
      <c r="BE332" s="80">
        <f t="shared" si="433"/>
        <v>70</v>
      </c>
      <c r="BF332" s="80">
        <f t="shared" si="433"/>
        <v>80</v>
      </c>
      <c r="BG332" s="80">
        <f t="shared" si="433"/>
        <v>90</v>
      </c>
      <c r="BH332" s="80">
        <f t="shared" si="433"/>
        <v>100</v>
      </c>
      <c r="BI332" s="80" t="s">
        <v>69</v>
      </c>
      <c r="BJ332" s="80">
        <f t="shared" si="433"/>
        <v>0</v>
      </c>
      <c r="BK332" s="62"/>
      <c r="BL332" s="24" t="s">
        <v>293</v>
      </c>
      <c r="BM332" s="80">
        <f t="shared" ref="BM332:BW332" si="434">BM317</f>
        <v>0</v>
      </c>
      <c r="BN332" s="80">
        <f t="shared" si="434"/>
        <v>10</v>
      </c>
      <c r="BO332" s="80">
        <f t="shared" si="434"/>
        <v>20</v>
      </c>
      <c r="BP332" s="80">
        <f t="shared" si="434"/>
        <v>30</v>
      </c>
      <c r="BQ332" s="80">
        <f t="shared" si="434"/>
        <v>40</v>
      </c>
      <c r="BR332" s="80">
        <f t="shared" si="434"/>
        <v>50</v>
      </c>
      <c r="BS332" s="80">
        <f t="shared" si="434"/>
        <v>60</v>
      </c>
      <c r="BT332" s="80">
        <f t="shared" si="434"/>
        <v>70</v>
      </c>
      <c r="BU332" s="80">
        <f t="shared" si="434"/>
        <v>80</v>
      </c>
      <c r="BV332" s="80">
        <f t="shared" si="434"/>
        <v>90</v>
      </c>
      <c r="BW332" s="80">
        <f t="shared" si="434"/>
        <v>100</v>
      </c>
      <c r="BX332" s="80" t="s">
        <v>69</v>
      </c>
      <c r="BY332" s="80">
        <f t="shared" ref="BY332" si="435">BY317</f>
        <v>0</v>
      </c>
      <c r="BZ332" s="62"/>
      <c r="CA332" s="24" t="s">
        <v>293</v>
      </c>
      <c r="CB332" s="80">
        <f t="shared" ref="CB332:CN332" si="436">CB317</f>
        <v>0</v>
      </c>
      <c r="CC332" s="80">
        <f t="shared" si="436"/>
        <v>10</v>
      </c>
      <c r="CD332" s="80">
        <f t="shared" si="436"/>
        <v>20</v>
      </c>
      <c r="CE332" s="80">
        <f t="shared" si="436"/>
        <v>30</v>
      </c>
      <c r="CF332" s="80">
        <f t="shared" si="436"/>
        <v>40</v>
      </c>
      <c r="CG332" s="80">
        <f t="shared" si="436"/>
        <v>50</v>
      </c>
      <c r="CH332" s="80">
        <f t="shared" si="436"/>
        <v>60</v>
      </c>
      <c r="CI332" s="80">
        <f t="shared" si="436"/>
        <v>70</v>
      </c>
      <c r="CJ332" s="80">
        <f t="shared" si="436"/>
        <v>80</v>
      </c>
      <c r="CK332" s="80">
        <f t="shared" si="436"/>
        <v>90</v>
      </c>
      <c r="CL332" s="80">
        <f t="shared" si="436"/>
        <v>100</v>
      </c>
      <c r="CM332" s="80" t="s">
        <v>69</v>
      </c>
      <c r="CN332" s="80">
        <f t="shared" si="436"/>
        <v>0</v>
      </c>
      <c r="CP332" s="24" t="s">
        <v>293</v>
      </c>
      <c r="CQ332" s="80">
        <f t="shared" ref="CQ332:DC332" si="437">CQ317</f>
        <v>0</v>
      </c>
      <c r="CR332" s="80">
        <f t="shared" si="437"/>
        <v>10</v>
      </c>
      <c r="CS332" s="80">
        <f t="shared" si="437"/>
        <v>20</v>
      </c>
      <c r="CT332" s="80">
        <f t="shared" si="437"/>
        <v>30</v>
      </c>
      <c r="CU332" s="80">
        <f t="shared" si="437"/>
        <v>40</v>
      </c>
      <c r="CV332" s="80">
        <f t="shared" si="437"/>
        <v>50</v>
      </c>
      <c r="CW332" s="80">
        <f t="shared" si="437"/>
        <v>60</v>
      </c>
      <c r="CX332" s="80">
        <f t="shared" si="437"/>
        <v>70</v>
      </c>
      <c r="CY332" s="80">
        <f t="shared" si="437"/>
        <v>80</v>
      </c>
      <c r="CZ332" s="80">
        <f t="shared" si="437"/>
        <v>90</v>
      </c>
      <c r="DA332" s="80">
        <f t="shared" si="437"/>
        <v>100</v>
      </c>
      <c r="DB332" s="80" t="s">
        <v>69</v>
      </c>
      <c r="DC332" s="80">
        <f t="shared" si="437"/>
        <v>0</v>
      </c>
      <c r="DE332" s="24" t="s">
        <v>293</v>
      </c>
      <c r="DF332" s="80">
        <f t="shared" ref="DF332:DR332" si="438">DF317</f>
        <v>0</v>
      </c>
      <c r="DG332" s="80">
        <f t="shared" si="438"/>
        <v>10</v>
      </c>
      <c r="DH332" s="80">
        <f t="shared" si="438"/>
        <v>20</v>
      </c>
      <c r="DI332" s="80">
        <f t="shared" si="438"/>
        <v>30</v>
      </c>
      <c r="DJ332" s="80">
        <f t="shared" si="438"/>
        <v>40</v>
      </c>
      <c r="DK332" s="80">
        <f t="shared" si="438"/>
        <v>50</v>
      </c>
      <c r="DL332" s="80">
        <f t="shared" si="438"/>
        <v>60</v>
      </c>
      <c r="DM332" s="80">
        <f t="shared" si="438"/>
        <v>70</v>
      </c>
      <c r="DN332" s="80">
        <f t="shared" si="438"/>
        <v>80</v>
      </c>
      <c r="DO332" s="80">
        <f t="shared" si="438"/>
        <v>90</v>
      </c>
      <c r="DP332" s="80">
        <f t="shared" si="438"/>
        <v>100</v>
      </c>
      <c r="DQ332" s="80" t="s">
        <v>69</v>
      </c>
      <c r="DR332" s="80">
        <f t="shared" si="438"/>
        <v>0</v>
      </c>
      <c r="DT332" s="24" t="s">
        <v>293</v>
      </c>
      <c r="DU332" s="80">
        <f t="shared" ref="DU332:EE332" si="439">DU317</f>
        <v>0</v>
      </c>
      <c r="DV332" s="80">
        <f t="shared" si="439"/>
        <v>10</v>
      </c>
      <c r="DW332" s="80">
        <f t="shared" si="439"/>
        <v>20</v>
      </c>
      <c r="DX332" s="80">
        <f t="shared" si="439"/>
        <v>30</v>
      </c>
      <c r="DY332" s="80">
        <f t="shared" si="439"/>
        <v>40</v>
      </c>
      <c r="DZ332" s="80">
        <f t="shared" si="439"/>
        <v>50</v>
      </c>
      <c r="EA332" s="80">
        <f t="shared" si="439"/>
        <v>60</v>
      </c>
      <c r="EB332" s="80">
        <f t="shared" si="439"/>
        <v>70</v>
      </c>
      <c r="EC332" s="80">
        <f t="shared" si="439"/>
        <v>80</v>
      </c>
      <c r="ED332" s="80">
        <f t="shared" si="439"/>
        <v>90</v>
      </c>
      <c r="EE332" s="80">
        <f t="shared" si="439"/>
        <v>100</v>
      </c>
      <c r="EF332" s="80" t="s">
        <v>69</v>
      </c>
      <c r="EG332" s="80">
        <f t="shared" ref="EG332" si="440">EG317</f>
        <v>0</v>
      </c>
      <c r="EI332" s="24" t="s">
        <v>293</v>
      </c>
      <c r="EJ332" s="80">
        <f t="shared" ref="EJ332:ET332" si="441">EJ317</f>
        <v>0</v>
      </c>
      <c r="EK332" s="80">
        <f t="shared" si="441"/>
        <v>10</v>
      </c>
      <c r="EL332" s="80">
        <f t="shared" si="441"/>
        <v>20</v>
      </c>
      <c r="EM332" s="80">
        <f t="shared" si="441"/>
        <v>30</v>
      </c>
      <c r="EN332" s="80">
        <f t="shared" si="441"/>
        <v>40</v>
      </c>
      <c r="EO332" s="80">
        <f t="shared" si="441"/>
        <v>50</v>
      </c>
      <c r="EP332" s="80">
        <f t="shared" si="441"/>
        <v>60</v>
      </c>
      <c r="EQ332" s="80">
        <f t="shared" si="441"/>
        <v>70</v>
      </c>
      <c r="ER332" s="80">
        <f t="shared" si="441"/>
        <v>80</v>
      </c>
      <c r="ES332" s="80">
        <f t="shared" si="441"/>
        <v>90</v>
      </c>
      <c r="ET332" s="80">
        <f t="shared" si="441"/>
        <v>100</v>
      </c>
      <c r="EU332" s="80" t="s">
        <v>69</v>
      </c>
      <c r="EV332" s="80">
        <f t="shared" ref="EV332" si="442">EV317</f>
        <v>0</v>
      </c>
    </row>
    <row r="333" spans="15:155" ht="16.5" thickBot="1">
      <c r="O333" s="23"/>
      <c r="Q333" s="23"/>
      <c r="R333" s="95"/>
      <c r="S333" s="25">
        <f t="shared" ref="S333:S344" si="443">S318</f>
        <v>0</v>
      </c>
      <c r="T333" s="405">
        <f t="shared" ref="T333:AD344" ca="1" si="444">1/((IF(T303&gt;0,T303/$F$2,-T303/$G$2))^2+(IF(T318&gt;0,T318/$F$2,-T318/$G$2))^2)^0.5</f>
        <v>3.3722731922054321E-2</v>
      </c>
      <c r="U333" s="405">
        <f t="shared" ca="1" si="444"/>
        <v>4.721447040246779E-2</v>
      </c>
      <c r="V333" s="405">
        <f t="shared" ca="1" si="444"/>
        <v>5.9854659546810081E-2</v>
      </c>
      <c r="W333" s="405">
        <f t="shared" ca="1" si="444"/>
        <v>7.1378601197235977E-2</v>
      </c>
      <c r="X333" s="405">
        <f t="shared" ca="1" si="444"/>
        <v>8.1413917352288617E-2</v>
      </c>
      <c r="Y333" s="405">
        <f t="shared" ca="1" si="444"/>
        <v>8.9428016264422358E-2</v>
      </c>
      <c r="Z333" s="405">
        <f t="shared" ca="1" si="444"/>
        <v>9.4648272912968401E-2</v>
      </c>
      <c r="AA333" s="405">
        <f t="shared" ca="1" si="444"/>
        <v>9.5944448853910666E-2</v>
      </c>
      <c r="AB333" s="405">
        <f t="shared" ca="1" si="444"/>
        <v>9.1670485295821835E-2</v>
      </c>
      <c r="AC333" s="405">
        <f t="shared" ca="1" si="444"/>
        <v>7.9503359052570124E-2</v>
      </c>
      <c r="AD333" s="405">
        <f t="shared" ca="1" si="444"/>
        <v>2.8298416916848894E-6</v>
      </c>
      <c r="AE333" s="405">
        <f ca="1">MAX(T333:AD333)</f>
        <v>9.5944448853910666E-2</v>
      </c>
      <c r="AF333" s="405"/>
      <c r="AG333" s="23"/>
      <c r="AH333" s="80">
        <f t="shared" ref="AH333:AH344" si="445">AH318</f>
        <v>0</v>
      </c>
      <c r="AI333" s="145">
        <f t="shared" ref="AI333:AS344" ca="1" si="446">1/((IF(AI303&gt;0,AI303/$F$2,-AI303/$G$2))^2+(IF(AI318&gt;0,AI318/$F$2,-AI318/$G$2))^2)^0.5</f>
        <v>3.3722731922054321E-2</v>
      </c>
      <c r="AJ333" s="140">
        <f t="shared" ca="1" si="446"/>
        <v>4.721447040246779E-2</v>
      </c>
      <c r="AK333" s="140">
        <f t="shared" ca="1" si="446"/>
        <v>5.9854659546810081E-2</v>
      </c>
      <c r="AL333" s="140">
        <f t="shared" ca="1" si="446"/>
        <v>7.1378601197235977E-2</v>
      </c>
      <c r="AM333" s="140">
        <f t="shared" ca="1" si="446"/>
        <v>8.1413917352288617E-2</v>
      </c>
      <c r="AN333" s="140">
        <f t="shared" ca="1" si="446"/>
        <v>8.9428016264422358E-2</v>
      </c>
      <c r="AO333" s="140">
        <f t="shared" ca="1" si="446"/>
        <v>9.4648272912968401E-2</v>
      </c>
      <c r="AP333" s="140">
        <f t="shared" ca="1" si="446"/>
        <v>9.5944448853910666E-2</v>
      </c>
      <c r="AQ333" s="140">
        <f t="shared" ca="1" si="446"/>
        <v>9.1670485295821835E-2</v>
      </c>
      <c r="AR333" s="140">
        <f t="shared" ca="1" si="446"/>
        <v>7.9503359052570124E-2</v>
      </c>
      <c r="AS333" s="140">
        <f t="shared" ca="1" si="446"/>
        <v>2.8298416916848894E-6</v>
      </c>
      <c r="AT333" s="405">
        <f ca="1">MAX(AI333:AS333)</f>
        <v>9.5944448853910666E-2</v>
      </c>
      <c r="AU333" s="140" t="e">
        <f t="shared" ref="AU333:AU345" si="447">1/((IF(AU303&gt;0,AU303/$F$2,-AU303/$G$2))^2+(IF(AU318&gt;0,AU318/$F$2,-AU318/$G$2))^2)^0.5</f>
        <v>#DIV/0!</v>
      </c>
      <c r="AW333" s="80">
        <f t="shared" ref="AW333:AW345" si="448">AW318</f>
        <v>0</v>
      </c>
      <c r="AX333" s="140">
        <f t="shared" ref="AX333:BJ345" ca="1" si="449">1/((IF(AX303&gt;0,AX303/$F$2,-AX303/$G$2))^2+(IF(AX318&gt;0,AX318/$F$2,-AX318/$G$2))^2)^0.5</f>
        <v>3.4319867513280672E-2</v>
      </c>
      <c r="AY333" s="140">
        <f t="shared" ca="1" si="449"/>
        <v>4.9329268366831415E-2</v>
      </c>
      <c r="AZ333" s="140">
        <f t="shared" ca="1" si="449"/>
        <v>6.4570455951802566E-2</v>
      </c>
      <c r="BA333" s="140">
        <f t="shared" ca="1" si="449"/>
        <v>8.0125758588959692E-2</v>
      </c>
      <c r="BB333" s="140">
        <f t="shared" ca="1" si="449"/>
        <v>9.6121008312447492E-2</v>
      </c>
      <c r="BC333" s="140">
        <f t="shared" ca="1" si="449"/>
        <v>0.112757754166582</v>
      </c>
      <c r="BD333" s="140">
        <f t="shared" ca="1" si="449"/>
        <v>0.13037734663925699</v>
      </c>
      <c r="BE333" s="140">
        <f t="shared" ca="1" si="449"/>
        <v>0.14959551544660354</v>
      </c>
      <c r="BF333" s="140">
        <f t="shared" ca="1" si="449"/>
        <v>0.17158014308601977</v>
      </c>
      <c r="BG333" s="140">
        <f t="shared" ca="1" si="449"/>
        <v>0.19824800244135432</v>
      </c>
      <c r="BH333" s="140">
        <f t="shared" ca="1" si="449"/>
        <v>2.8284271247461901E-3</v>
      </c>
      <c r="BI333" s="405">
        <f ca="1">MAX(AX333:BH333)</f>
        <v>0.19824800244135432</v>
      </c>
      <c r="BJ333" s="140" t="e">
        <f t="shared" si="449"/>
        <v>#DIV/0!</v>
      </c>
      <c r="BK333" s="62"/>
      <c r="BL333" s="80">
        <f t="shared" ref="BL333:BL345" si="450">BL318</f>
        <v>0</v>
      </c>
      <c r="BM333" s="140">
        <f t="shared" ref="BM333:BY345" ca="1" si="451">1/((IF(BM303&gt;0,BM303/$F$2,-BM303/$G$2))^2+(IF(BM318&gt;0,BM318/$F$2,-BM318/$G$2))^2)^0.5</f>
        <v>3.3034028487119331E-2</v>
      </c>
      <c r="BN333" s="140">
        <f t="shared" ca="1" si="451"/>
        <v>4.4937606118941605E-2</v>
      </c>
      <c r="BO333" s="140">
        <f t="shared" ca="1" si="451"/>
        <v>5.5031587886280889E-2</v>
      </c>
      <c r="BP333" s="140">
        <f t="shared" ca="1" si="451"/>
        <v>6.2959607832926118E-2</v>
      </c>
      <c r="BQ333" s="140">
        <f t="shared" ca="1" si="451"/>
        <v>6.8334333950059903E-2</v>
      </c>
      <c r="BR333" s="140">
        <f t="shared" ca="1" si="451"/>
        <v>7.0757247573588061E-2</v>
      </c>
      <c r="BS333" s="140">
        <f t="shared" ca="1" si="451"/>
        <v>6.9849731897441855E-2</v>
      </c>
      <c r="BT333" s="140">
        <f t="shared" ca="1" si="451"/>
        <v>6.529468939461433E-2</v>
      </c>
      <c r="BU333" s="140">
        <f t="shared" ca="1" si="451"/>
        <v>5.6883915136194035E-2</v>
      </c>
      <c r="BV333" s="140">
        <f t="shared" ca="1" si="451"/>
        <v>4.4561932852273958E-2</v>
      </c>
      <c r="BW333" s="140">
        <f t="shared" ca="1" si="451"/>
        <v>1.4149210228845375E-6</v>
      </c>
      <c r="BX333" s="405">
        <f ca="1">MAX(BM333:BW333)</f>
        <v>7.0757247573588061E-2</v>
      </c>
      <c r="BY333" s="140" t="e">
        <f t="shared" ref="BY333:BY343" si="452">1/((IF(BY303&gt;0,BY303/$F$2,-BY303/$G$2))^2+(IF(BY318&gt;0,BY318/$F$2,-BY318/$G$2))^2)^0.5</f>
        <v>#DIV/0!</v>
      </c>
      <c r="BZ333" s="62"/>
      <c r="CA333" s="80">
        <f t="shared" ref="CA333:CA345" si="453">CA318</f>
        <v>0</v>
      </c>
      <c r="CB333" s="140">
        <f t="shared" ref="CB333:CN345" ca="1" si="454">1/((IF(CB303&gt;0,CB303/$F$2,-CB303/$G$2))^2+(IF(CB318&gt;0,CB318/$F$2,-CB318/$G$2))^2)^0.5</f>
        <v>2.9006483257754408E-2</v>
      </c>
      <c r="CC333" s="140">
        <f t="shared" ca="1" si="454"/>
        <v>4.2071279048954219E-2</v>
      </c>
      <c r="CD333" s="140">
        <f t="shared" ca="1" si="454"/>
        <v>5.4258792349764086E-2</v>
      </c>
      <c r="CE333" s="140">
        <f t="shared" ca="1" si="454"/>
        <v>6.5470067983234403E-2</v>
      </c>
      <c r="CF333" s="140">
        <f t="shared" ca="1" si="454"/>
        <v>7.5414645993882298E-2</v>
      </c>
      <c r="CG333" s="140">
        <f t="shared" ca="1" si="454"/>
        <v>8.3625063076429015E-2</v>
      </c>
      <c r="CH333" s="140">
        <f t="shared" ca="1" si="454"/>
        <v>8.9384396844610331E-2</v>
      </c>
      <c r="CI333" s="140">
        <f t="shared" ca="1" si="454"/>
        <v>9.1593394686341478E-2</v>
      </c>
      <c r="CJ333" s="140">
        <f t="shared" ca="1" si="454"/>
        <v>8.8570079739187596E-2</v>
      </c>
      <c r="CK333" s="140">
        <f t="shared" ca="1" si="454"/>
        <v>7.7812306131603004E-2</v>
      </c>
      <c r="CL333" s="140">
        <f t="shared" ca="1" si="454"/>
        <v>2.8298416916191355E-6</v>
      </c>
      <c r="CM333" s="405">
        <f ca="1">MAX(CB333:CL333)</f>
        <v>9.1593394686341478E-2</v>
      </c>
      <c r="CN333" s="140" t="e">
        <f t="shared" si="454"/>
        <v>#DIV/0!</v>
      </c>
      <c r="CP333" s="80">
        <f t="shared" ref="CP333:CP345" si="455">CP318</f>
        <v>0</v>
      </c>
      <c r="CQ333" s="738">
        <f t="shared" ref="CQ333:DC345" ca="1" si="456">1/((IF(CQ303&gt;0,CQ303/$F$2,-CQ303/$G$2))^2+(IF(CQ318&gt;0,CQ318/$F$2,-CQ318/$G$2))^2)^0.5</f>
        <v>2.9006483257754408E-2</v>
      </c>
      <c r="CR333" s="738">
        <f t="shared" ca="1" si="456"/>
        <v>4.2071279048954219E-2</v>
      </c>
      <c r="CS333" s="738">
        <f t="shared" ca="1" si="456"/>
        <v>5.4258792349764086E-2</v>
      </c>
      <c r="CT333" s="738">
        <f t="shared" ca="1" si="456"/>
        <v>6.5470067983234403E-2</v>
      </c>
      <c r="CU333" s="738">
        <f t="shared" ca="1" si="456"/>
        <v>7.5414645993882298E-2</v>
      </c>
      <c r="CV333" s="738">
        <f t="shared" ca="1" si="456"/>
        <v>8.3625063076429015E-2</v>
      </c>
      <c r="CW333" s="738">
        <f t="shared" ca="1" si="456"/>
        <v>8.9384396844610331E-2</v>
      </c>
      <c r="CX333" s="738">
        <f t="shared" ca="1" si="456"/>
        <v>9.1593394686341478E-2</v>
      </c>
      <c r="CY333" s="738">
        <f t="shared" ca="1" si="456"/>
        <v>8.8570079739187596E-2</v>
      </c>
      <c r="CZ333" s="738">
        <f t="shared" ca="1" si="456"/>
        <v>7.7812306131603004E-2</v>
      </c>
      <c r="DA333" s="738">
        <f t="shared" ca="1" si="456"/>
        <v>2.8298416916191355E-6</v>
      </c>
      <c r="DB333" s="739">
        <f ca="1">MAX(CQ333:DA333)</f>
        <v>9.1593394686341478E-2</v>
      </c>
      <c r="DC333" s="140" t="e">
        <f t="shared" si="456"/>
        <v>#DIV/0!</v>
      </c>
      <c r="DE333" s="80">
        <f t="shared" ref="DE333:DE345" si="457">DE318</f>
        <v>0</v>
      </c>
      <c r="DF333" s="140">
        <f t="shared" ref="DF333:DR345" ca="1" si="458">1/((IF(DF303&gt;0,DF303/$F$2,-DF303/$G$2))^2+(IF(DF318&gt;0,DF318/$F$2,-DF318/$G$2))^2)^0.5</f>
        <v>2.9383867829997364E-2</v>
      </c>
      <c r="DG333" s="140">
        <f t="shared" ca="1" si="458"/>
        <v>4.3546823144809413E-2</v>
      </c>
      <c r="DH333" s="140">
        <f t="shared" ca="1" si="458"/>
        <v>5.7697586341902828E-2</v>
      </c>
      <c r="DI333" s="140">
        <f t="shared" ca="1" si="458"/>
        <v>7.2021662092838362E-2</v>
      </c>
      <c r="DJ333" s="140">
        <f t="shared" ca="1" si="458"/>
        <v>8.6648407132242561E-2</v>
      </c>
      <c r="DK333" s="140">
        <f t="shared" ca="1" si="458"/>
        <v>0.10174068010708358</v>
      </c>
      <c r="DL333" s="140">
        <f t="shared" ca="1" si="458"/>
        <v>0.11755404948558823</v>
      </c>
      <c r="DM333" s="140">
        <f t="shared" ca="1" si="458"/>
        <v>0.13453306317009189</v>
      </c>
      <c r="DN333" s="140">
        <f t="shared" ca="1" si="458"/>
        <v>0.15349306882465741</v>
      </c>
      <c r="DO333" s="140">
        <f t="shared" ca="1" si="458"/>
        <v>0.17569550752033866</v>
      </c>
      <c r="DP333" s="140">
        <f t="shared" ca="1" si="458"/>
        <v>2.8283614711219151E-3</v>
      </c>
      <c r="DQ333" s="405">
        <f ca="1">MAX(DF333:DP333)</f>
        <v>0.17569550752033866</v>
      </c>
      <c r="DR333" s="140" t="e">
        <f t="shared" si="458"/>
        <v>#DIV/0!</v>
      </c>
      <c r="DT333" s="80">
        <f t="shared" ref="DT333:DT345" si="459">DT318</f>
        <v>0</v>
      </c>
      <c r="DU333" s="140">
        <f t="shared" ref="DU333:EG345" ca="1" si="460">1/((IF(DU303&gt;0,DU303/$F$2,-DU303/$G$2))^2+(IF(DU318&gt;0,DU318/$F$2,-DU318/$G$2))^2)^0.5</f>
        <v>3.3722731922054321E-2</v>
      </c>
      <c r="DV333" s="140">
        <f t="shared" ca="1" si="460"/>
        <v>4.721447040246779E-2</v>
      </c>
      <c r="DW333" s="140">
        <f t="shared" ca="1" si="460"/>
        <v>5.9854659546810081E-2</v>
      </c>
      <c r="DX333" s="140">
        <f t="shared" ca="1" si="460"/>
        <v>7.1378601197235977E-2</v>
      </c>
      <c r="DY333" s="140">
        <f t="shared" ca="1" si="460"/>
        <v>8.1413917352288617E-2</v>
      </c>
      <c r="DZ333" s="140">
        <f t="shared" ca="1" si="460"/>
        <v>8.9428016264422358E-2</v>
      </c>
      <c r="EA333" s="140">
        <f t="shared" ca="1" si="460"/>
        <v>9.4648272912968401E-2</v>
      </c>
      <c r="EB333" s="140">
        <f t="shared" ca="1" si="460"/>
        <v>9.5944448853910666E-2</v>
      </c>
      <c r="EC333" s="140">
        <f t="shared" ca="1" si="460"/>
        <v>9.1670485295821835E-2</v>
      </c>
      <c r="ED333" s="140">
        <f t="shared" ca="1" si="460"/>
        <v>7.9503359052570124E-2</v>
      </c>
      <c r="EE333" s="140">
        <f t="shared" ca="1" si="460"/>
        <v>2.8298416916848894E-6</v>
      </c>
      <c r="EF333" s="405">
        <f ca="1">MAX(DU333:EE333)</f>
        <v>9.5944448853910666E-2</v>
      </c>
      <c r="EG333" s="140" t="e">
        <f t="shared" ref="EG333:EG344" si="461">1/((IF(EG303&gt;0,EG303/$F$2,-EG303/$G$2))^2+(IF(EG318&gt;0,EG318/$F$2,-EG318/$G$2))^2)^0.5</f>
        <v>#DIV/0!</v>
      </c>
      <c r="EI333" s="80">
        <f t="shared" ref="EI333:EI345" si="462">EI318</f>
        <v>0</v>
      </c>
      <c r="EJ333" s="140">
        <f t="shared" ref="EJ333:EV345" ca="1" si="463">1/((IF(EJ303&gt;0,EJ303/$F$2,-EJ303/$G$2))^2+(IF(EJ318&gt;0,EJ318/$F$2,-EJ318/$G$2))^2)^0.5</f>
        <v>3.3722731922054321E-2</v>
      </c>
      <c r="EK333" s="140">
        <f t="shared" ca="1" si="463"/>
        <v>4.721447040246779E-2</v>
      </c>
      <c r="EL333" s="140">
        <f t="shared" ca="1" si="463"/>
        <v>5.9854659546810081E-2</v>
      </c>
      <c r="EM333" s="140">
        <f t="shared" ca="1" si="463"/>
        <v>7.1378601197235977E-2</v>
      </c>
      <c r="EN333" s="140">
        <f t="shared" ca="1" si="463"/>
        <v>8.1413917352288617E-2</v>
      </c>
      <c r="EO333" s="140">
        <f t="shared" ca="1" si="463"/>
        <v>8.9428016264422358E-2</v>
      </c>
      <c r="EP333" s="140">
        <f t="shared" ca="1" si="463"/>
        <v>9.4648272912968401E-2</v>
      </c>
      <c r="EQ333" s="140">
        <f t="shared" ca="1" si="463"/>
        <v>9.5944448853910666E-2</v>
      </c>
      <c r="ER333" s="140">
        <f t="shared" ca="1" si="463"/>
        <v>9.1670485295821835E-2</v>
      </c>
      <c r="ES333" s="140">
        <f t="shared" ca="1" si="463"/>
        <v>7.9503359052570124E-2</v>
      </c>
      <c r="ET333" s="140">
        <f t="shared" ca="1" si="463"/>
        <v>2.8298416916848894E-6</v>
      </c>
      <c r="EU333" s="405">
        <f ca="1">MAX(EJ333:ET333)</f>
        <v>9.5944448853910666E-2</v>
      </c>
      <c r="EV333" s="140" t="e">
        <f t="shared" ref="EV333:EV344" si="464">1/((IF(EV303&gt;0,EV303/$F$2,-EV303/$G$2))^2+(IF(EV318&gt;0,EV318/$F$2,-EV318/$G$2))^2)^0.5</f>
        <v>#DIV/0!</v>
      </c>
    </row>
    <row r="334" spans="15:155">
      <c r="Q334" s="146" t="s">
        <v>131</v>
      </c>
      <c r="R334" s="147">
        <f ca="1">$Z$1/$T$1</f>
        <v>0.30727762803234504</v>
      </c>
      <c r="S334" s="25">
        <f t="shared" si="443"/>
        <v>10</v>
      </c>
      <c r="T334" s="405">
        <f t="shared" ca="1" si="444"/>
        <v>8.7696206203258908E-2</v>
      </c>
      <c r="U334" s="405">
        <f t="shared" ca="1" si="444"/>
        <v>0.10103523553162221</v>
      </c>
      <c r="V334" s="405">
        <f t="shared" ca="1" si="444"/>
        <v>0.11332765308398388</v>
      </c>
      <c r="W334" s="405">
        <f t="shared" ca="1" si="444"/>
        <v>0.12419213483118537</v>
      </c>
      <c r="X334" s="405">
        <f t="shared" ca="1" si="444"/>
        <v>0.13306607701495807</v>
      </c>
      <c r="Y334" s="405">
        <f t="shared" ca="1" si="444"/>
        <v>0.13910281927112461</v>
      </c>
      <c r="Z334" s="405">
        <f t="shared" ca="1" si="444"/>
        <v>0.141008590775445</v>
      </c>
      <c r="AA334" s="405">
        <f t="shared" ca="1" si="444"/>
        <v>0.13679872751295827</v>
      </c>
      <c r="AB334" s="405">
        <f t="shared" ca="1" si="444"/>
        <v>0.12349610408411733</v>
      </c>
      <c r="AC334" s="405">
        <f t="shared" ca="1" si="444"/>
        <v>9.698882489493621E-2</v>
      </c>
      <c r="AD334" s="405" t="e">
        <f t="shared" si="444"/>
        <v>#DIV/0!</v>
      </c>
      <c r="AE334" s="405">
        <f ca="1">MAX(T334:AC334)</f>
        <v>0.141008590775445</v>
      </c>
      <c r="AF334" s="405"/>
      <c r="AG334" s="23"/>
      <c r="AH334" s="80">
        <f t="shared" si="445"/>
        <v>10</v>
      </c>
      <c r="AI334" s="145">
        <f t="shared" ca="1" si="446"/>
        <v>8.7696206203258908E-2</v>
      </c>
      <c r="AJ334" s="140">
        <f t="shared" ca="1" si="446"/>
        <v>0.10103523553162221</v>
      </c>
      <c r="AK334" s="140">
        <f t="shared" ca="1" si="446"/>
        <v>0.11332765308398388</v>
      </c>
      <c r="AL334" s="140">
        <f t="shared" ca="1" si="446"/>
        <v>0.12419213483118537</v>
      </c>
      <c r="AM334" s="140">
        <f t="shared" ca="1" si="446"/>
        <v>0.13306607701495807</v>
      </c>
      <c r="AN334" s="140">
        <f t="shared" ca="1" si="446"/>
        <v>0.13910281927112461</v>
      </c>
      <c r="AO334" s="140">
        <f t="shared" ca="1" si="446"/>
        <v>0.141008590775445</v>
      </c>
      <c r="AP334" s="140">
        <f t="shared" ca="1" si="446"/>
        <v>0.13679872751295827</v>
      </c>
      <c r="AQ334" s="140">
        <f t="shared" ca="1" si="446"/>
        <v>0.12349610408411733</v>
      </c>
      <c r="AR334" s="140">
        <f t="shared" ca="1" si="446"/>
        <v>9.698882489493621E-2</v>
      </c>
      <c r="AS334" s="140" t="e">
        <f t="shared" si="446"/>
        <v>#DIV/0!</v>
      </c>
      <c r="AT334" s="405">
        <f ca="1">MAX(AI334:AR334)</f>
        <v>0.141008590775445</v>
      </c>
      <c r="AU334" s="140" t="e">
        <f t="shared" si="447"/>
        <v>#DIV/0!</v>
      </c>
      <c r="AW334" s="80">
        <f t="shared" si="448"/>
        <v>10</v>
      </c>
      <c r="AX334" s="140">
        <f t="shared" ca="1" si="449"/>
        <v>8.8482895515334212E-2</v>
      </c>
      <c r="AY334" s="140">
        <f t="shared" ca="1" si="449"/>
        <v>0.10469172375120918</v>
      </c>
      <c r="AZ334" s="140">
        <f t="shared" ca="1" si="449"/>
        <v>0.12133198730950559</v>
      </c>
      <c r="BA334" s="140">
        <f t="shared" ca="1" si="449"/>
        <v>0.13851330038348633</v>
      </c>
      <c r="BB334" s="140">
        <f t="shared" ca="1" si="449"/>
        <v>0.15635749492724238</v>
      </c>
      <c r="BC334" s="140">
        <f t="shared" ca="1" si="449"/>
        <v>0.17494168441149571</v>
      </c>
      <c r="BD334" s="140">
        <f t="shared" ca="1" si="449"/>
        <v>0.1940537521867908</v>
      </c>
      <c r="BE334" s="140">
        <f t="shared" ca="1" si="449"/>
        <v>0.21217643564028713</v>
      </c>
      <c r="BF334" s="140">
        <f t="shared" ca="1" si="449"/>
        <v>0.2222621748480362</v>
      </c>
      <c r="BG334" s="140">
        <f t="shared" ca="1" si="449"/>
        <v>0.19824800244135424</v>
      </c>
      <c r="BH334" s="140" t="e">
        <f t="shared" si="449"/>
        <v>#DIV/0!</v>
      </c>
      <c r="BI334" s="405">
        <f ca="1">MAX(AX334:BG334)</f>
        <v>0.2222621748480362</v>
      </c>
      <c r="BJ334" s="140" t="e">
        <f t="shared" si="449"/>
        <v>#DIV/0!</v>
      </c>
      <c r="BK334" s="62"/>
      <c r="BL334" s="80">
        <f t="shared" si="450"/>
        <v>10</v>
      </c>
      <c r="BM334" s="140">
        <f t="shared" ca="1" si="451"/>
        <v>8.4555720593859629E-2</v>
      </c>
      <c r="BN334" s="140">
        <f t="shared" ca="1" si="451"/>
        <v>9.3660430531516611E-2</v>
      </c>
      <c r="BO334" s="140">
        <f t="shared" ca="1" si="451"/>
        <v>0.10017746273989388</v>
      </c>
      <c r="BP334" s="140">
        <f t="shared" ca="1" si="451"/>
        <v>0.10367346216330617</v>
      </c>
      <c r="BQ334" s="140">
        <f t="shared" ca="1" si="451"/>
        <v>0.10372952297974088</v>
      </c>
      <c r="BR334" s="140">
        <f t="shared" ca="1" si="451"/>
        <v>9.9985368577494446E-2</v>
      </c>
      <c r="BS334" s="140">
        <f t="shared" ca="1" si="451"/>
        <v>9.2190798179792033E-2</v>
      </c>
      <c r="BT334" s="140">
        <f t="shared" ca="1" si="451"/>
        <v>8.0254682221870002E-2</v>
      </c>
      <c r="BU334" s="140">
        <f t="shared" ca="1" si="451"/>
        <v>6.4278422051527243E-2</v>
      </c>
      <c r="BV334" s="140">
        <f t="shared" ca="1" si="451"/>
        <v>4.4561932852273944E-2</v>
      </c>
      <c r="BW334" s="140" t="e">
        <f t="shared" si="451"/>
        <v>#DIV/0!</v>
      </c>
      <c r="BX334" s="405">
        <f ca="1">MAX(BM334:BV334)</f>
        <v>0.10372952297974088</v>
      </c>
      <c r="BY334" s="140" t="e">
        <f t="shared" si="452"/>
        <v>#DIV/0!</v>
      </c>
      <c r="BZ334" s="62"/>
      <c r="CA334" s="80">
        <f t="shared" si="453"/>
        <v>10</v>
      </c>
      <c r="CB334" s="140">
        <f t="shared" ca="1" si="454"/>
        <v>4.7715314718979607E-2</v>
      </c>
      <c r="CC334" s="140">
        <f t="shared" ca="1" si="454"/>
        <v>6.8303523842885489E-2</v>
      </c>
      <c r="CD334" s="140">
        <f t="shared" ca="1" si="454"/>
        <v>8.5000691813786805E-2</v>
      </c>
      <c r="CE334" s="140">
        <f t="shared" ca="1" si="454"/>
        <v>9.9082461748168552E-2</v>
      </c>
      <c r="CF334" s="140">
        <f t="shared" ca="1" si="454"/>
        <v>0.11081431025742722</v>
      </c>
      <c r="CG334" s="140">
        <f t="shared" ca="1" si="454"/>
        <v>0.11983430764726161</v>
      </c>
      <c r="CH334" s="140">
        <f t="shared" ca="1" si="454"/>
        <v>0.12516835738300414</v>
      </c>
      <c r="CI334" s="140">
        <f t="shared" ca="1" si="454"/>
        <v>0.12499769970085074</v>
      </c>
      <c r="CJ334" s="140">
        <f t="shared" ca="1" si="454"/>
        <v>0.11621219116344267</v>
      </c>
      <c r="CK334" s="140">
        <f t="shared" ca="1" si="454"/>
        <v>9.396531692260579E-2</v>
      </c>
      <c r="CL334" s="140" t="e">
        <f t="shared" si="454"/>
        <v>#DIV/0!</v>
      </c>
      <c r="CM334" s="405">
        <f ca="1">MAX(CB334:CK334)</f>
        <v>0.12516835738300414</v>
      </c>
      <c r="CN334" s="140" t="e">
        <f t="shared" si="454"/>
        <v>#DIV/0!</v>
      </c>
      <c r="CP334" s="80">
        <f t="shared" si="455"/>
        <v>10</v>
      </c>
      <c r="CQ334" s="738">
        <f t="shared" ca="1" si="456"/>
        <v>4.7715314718979607E-2</v>
      </c>
      <c r="CR334" s="738">
        <f t="shared" ca="1" si="456"/>
        <v>6.8303523842885489E-2</v>
      </c>
      <c r="CS334" s="738">
        <f t="shared" ca="1" si="456"/>
        <v>8.5000691813786805E-2</v>
      </c>
      <c r="CT334" s="738">
        <f t="shared" ca="1" si="456"/>
        <v>9.9082461748168552E-2</v>
      </c>
      <c r="CU334" s="738">
        <f t="shared" ca="1" si="456"/>
        <v>0.11081431025742722</v>
      </c>
      <c r="CV334" s="738">
        <f t="shared" ca="1" si="456"/>
        <v>0.11983430764726161</v>
      </c>
      <c r="CW334" s="738">
        <f t="shared" ca="1" si="456"/>
        <v>0.12516835738300414</v>
      </c>
      <c r="CX334" s="738">
        <f t="shared" ca="1" si="456"/>
        <v>0.12499769970085074</v>
      </c>
      <c r="CY334" s="738">
        <f t="shared" ca="1" si="456"/>
        <v>0.11621219116344267</v>
      </c>
      <c r="CZ334" s="738">
        <f t="shared" ca="1" si="456"/>
        <v>9.396531692260579E-2</v>
      </c>
      <c r="DA334" s="738" t="e">
        <f t="shared" si="456"/>
        <v>#DIV/0!</v>
      </c>
      <c r="DB334" s="739">
        <f ca="1">MAX(CQ334:CZ334)</f>
        <v>0.12516835738300414</v>
      </c>
      <c r="DC334" s="140" t="e">
        <f t="shared" si="456"/>
        <v>#DIV/0!</v>
      </c>
      <c r="DE334" s="80">
        <f t="shared" si="457"/>
        <v>10</v>
      </c>
      <c r="DF334" s="140">
        <f t="shared" ca="1" si="458"/>
        <v>4.7840840199745542E-2</v>
      </c>
      <c r="DG334" s="140">
        <f t="shared" ca="1" si="458"/>
        <v>6.9400636003850102E-2</v>
      </c>
      <c r="DH334" s="140">
        <f t="shared" ca="1" si="458"/>
        <v>8.822594716182941E-2</v>
      </c>
      <c r="DI334" s="140">
        <f t="shared" ca="1" si="458"/>
        <v>0.10591246479396212</v>
      </c>
      <c r="DJ334" s="140">
        <f t="shared" ca="1" si="458"/>
        <v>0.12322038136618528</v>
      </c>
      <c r="DK334" s="140">
        <f t="shared" ca="1" si="458"/>
        <v>0.14053765111858588</v>
      </c>
      <c r="DL334" s="140">
        <f t="shared" ca="1" si="458"/>
        <v>0.1579355462292483</v>
      </c>
      <c r="DM334" s="140">
        <f t="shared" ca="1" si="458"/>
        <v>0.17466339280329601</v>
      </c>
      <c r="DN334" s="140">
        <f t="shared" ca="1" si="458"/>
        <v>0.18659952106116232</v>
      </c>
      <c r="DO334" s="140">
        <f t="shared" ca="1" si="458"/>
        <v>0.17569550752033863</v>
      </c>
      <c r="DP334" s="140" t="e">
        <f t="shared" si="458"/>
        <v>#DIV/0!</v>
      </c>
      <c r="DQ334" s="405">
        <f ca="1">MAX(DF334:DO334)</f>
        <v>0.18659952106116232</v>
      </c>
      <c r="DR334" s="140" t="e">
        <f t="shared" si="458"/>
        <v>#DIV/0!</v>
      </c>
      <c r="DT334" s="80">
        <f t="shared" si="459"/>
        <v>10</v>
      </c>
      <c r="DU334" s="140">
        <f t="shared" ca="1" si="460"/>
        <v>8.7696206203258908E-2</v>
      </c>
      <c r="DV334" s="140">
        <f t="shared" ca="1" si="460"/>
        <v>0.10103523553162221</v>
      </c>
      <c r="DW334" s="140">
        <f t="shared" ca="1" si="460"/>
        <v>0.11332765308398388</v>
      </c>
      <c r="DX334" s="140">
        <f t="shared" ca="1" si="460"/>
        <v>0.12419213483118537</v>
      </c>
      <c r="DY334" s="140">
        <f t="shared" ca="1" si="460"/>
        <v>0.13306607701495807</v>
      </c>
      <c r="DZ334" s="140">
        <f t="shared" ca="1" si="460"/>
        <v>0.13910281927112461</v>
      </c>
      <c r="EA334" s="140">
        <f t="shared" ca="1" si="460"/>
        <v>0.141008590775445</v>
      </c>
      <c r="EB334" s="140">
        <f t="shared" ca="1" si="460"/>
        <v>0.13679872751295827</v>
      </c>
      <c r="EC334" s="140">
        <f t="shared" ca="1" si="460"/>
        <v>0.12349610408411733</v>
      </c>
      <c r="ED334" s="140">
        <f t="shared" ca="1" si="460"/>
        <v>9.698882489493621E-2</v>
      </c>
      <c r="EE334" s="140" t="e">
        <f t="shared" si="460"/>
        <v>#DIV/0!</v>
      </c>
      <c r="EF334" s="405">
        <f ca="1">MAX(DU334:ED334)</f>
        <v>0.141008590775445</v>
      </c>
      <c r="EG334" s="140" t="e">
        <f t="shared" si="461"/>
        <v>#DIV/0!</v>
      </c>
      <c r="EI334" s="80">
        <f t="shared" si="462"/>
        <v>10</v>
      </c>
      <c r="EJ334" s="140">
        <f t="shared" ca="1" si="463"/>
        <v>8.7696206203258908E-2</v>
      </c>
      <c r="EK334" s="140">
        <f t="shared" ca="1" si="463"/>
        <v>0.10103523553162221</v>
      </c>
      <c r="EL334" s="140">
        <f t="shared" ca="1" si="463"/>
        <v>0.11332765308398388</v>
      </c>
      <c r="EM334" s="140">
        <f t="shared" ca="1" si="463"/>
        <v>0.12419213483118537</v>
      </c>
      <c r="EN334" s="140">
        <f t="shared" ca="1" si="463"/>
        <v>0.13306607701495807</v>
      </c>
      <c r="EO334" s="140">
        <f t="shared" ca="1" si="463"/>
        <v>0.13910281927112461</v>
      </c>
      <c r="EP334" s="140">
        <f t="shared" ca="1" si="463"/>
        <v>0.141008590775445</v>
      </c>
      <c r="EQ334" s="140">
        <f t="shared" ca="1" si="463"/>
        <v>0.13679872751295827</v>
      </c>
      <c r="ER334" s="140">
        <f t="shared" ca="1" si="463"/>
        <v>0.12349610408411733</v>
      </c>
      <c r="ES334" s="140">
        <f t="shared" ca="1" si="463"/>
        <v>9.698882489493621E-2</v>
      </c>
      <c r="ET334" s="140" t="e">
        <f t="shared" si="463"/>
        <v>#DIV/0!</v>
      </c>
      <c r="EU334" s="405">
        <f ca="1">MAX(EJ334:ES334)</f>
        <v>0.141008590775445</v>
      </c>
      <c r="EV334" s="140" t="e">
        <f t="shared" si="464"/>
        <v>#DIV/0!</v>
      </c>
    </row>
    <row r="335" spans="15:155" ht="16.5" thickBot="1">
      <c r="Q335" s="148" t="s">
        <v>132</v>
      </c>
      <c r="R335" s="149"/>
      <c r="S335" s="25">
        <f t="shared" si="443"/>
        <v>20</v>
      </c>
      <c r="T335" s="405">
        <f t="shared" ca="1" si="444"/>
        <v>0.14165943674828185</v>
      </c>
      <c r="U335" s="405">
        <f t="shared" ca="1" si="444"/>
        <v>0.1547902022931528</v>
      </c>
      <c r="V335" s="405">
        <f t="shared" ca="1" si="444"/>
        <v>0.16659053761044876</v>
      </c>
      <c r="W335" s="405">
        <f t="shared" ca="1" si="444"/>
        <v>0.17648153270068026</v>
      </c>
      <c r="X335" s="405">
        <f t="shared" ca="1" si="444"/>
        <v>0.18355690700312255</v>
      </c>
      <c r="Y335" s="405">
        <f t="shared" ca="1" si="444"/>
        <v>0.18636451803090381</v>
      </c>
      <c r="Z335" s="405">
        <f t="shared" ca="1" si="444"/>
        <v>0.18254545910885389</v>
      </c>
      <c r="AA335" s="405">
        <f t="shared" ca="1" si="444"/>
        <v>0.16831067264865227</v>
      </c>
      <c r="AB335" s="405">
        <f t="shared" ca="1" si="444"/>
        <v>0.13800292600725619</v>
      </c>
      <c r="AC335" s="405" t="e">
        <f t="shared" si="444"/>
        <v>#DIV/0!</v>
      </c>
      <c r="AD335" s="405" t="e">
        <f t="shared" si="444"/>
        <v>#DIV/0!</v>
      </c>
      <c r="AE335" s="405">
        <f ca="1">MAX(T335:AB335)</f>
        <v>0.18636451803090381</v>
      </c>
      <c r="AF335" s="405"/>
      <c r="AG335" s="23"/>
      <c r="AH335" s="80">
        <f t="shared" si="445"/>
        <v>20</v>
      </c>
      <c r="AI335" s="145">
        <f t="shared" ca="1" si="446"/>
        <v>0.14165943674828185</v>
      </c>
      <c r="AJ335" s="140">
        <f t="shared" ca="1" si="446"/>
        <v>0.1547902022931528</v>
      </c>
      <c r="AK335" s="140">
        <f t="shared" ca="1" si="446"/>
        <v>0.16659053761044876</v>
      </c>
      <c r="AL335" s="140">
        <f t="shared" ca="1" si="446"/>
        <v>0.17648153270068026</v>
      </c>
      <c r="AM335" s="140">
        <f t="shared" ca="1" si="446"/>
        <v>0.18355690700312255</v>
      </c>
      <c r="AN335" s="140">
        <f t="shared" ca="1" si="446"/>
        <v>0.18636451803090381</v>
      </c>
      <c r="AO335" s="140">
        <f t="shared" ca="1" si="446"/>
        <v>0.18254545910885389</v>
      </c>
      <c r="AP335" s="140">
        <f t="shared" ca="1" si="446"/>
        <v>0.16831067264865227</v>
      </c>
      <c r="AQ335" s="140">
        <f t="shared" ca="1" si="446"/>
        <v>0.13800292600725619</v>
      </c>
      <c r="AR335" s="140" t="e">
        <f t="shared" si="446"/>
        <v>#DIV/0!</v>
      </c>
      <c r="AS335" s="140" t="e">
        <f t="shared" si="446"/>
        <v>#DIV/0!</v>
      </c>
      <c r="AT335" s="405">
        <f ca="1">MAX(AI335:AQ335)</f>
        <v>0.18636451803090381</v>
      </c>
      <c r="AU335" s="140" t="e">
        <f t="shared" si="447"/>
        <v>#DIV/0!</v>
      </c>
      <c r="AW335" s="80">
        <f t="shared" si="448"/>
        <v>20</v>
      </c>
      <c r="AX335" s="140">
        <f t="shared" ca="1" si="449"/>
        <v>0.13923678579274665</v>
      </c>
      <c r="AY335" s="140">
        <f t="shared" ca="1" si="449"/>
        <v>0.15560657265958228</v>
      </c>
      <c r="AZ335" s="140">
        <f t="shared" ca="1" si="449"/>
        <v>0.17205538888181351</v>
      </c>
      <c r="BA335" s="140">
        <f t="shared" ca="1" si="449"/>
        <v>0.18830433015072773</v>
      </c>
      <c r="BB335" s="140">
        <f t="shared" ca="1" si="449"/>
        <v>0.20364970591975862</v>
      </c>
      <c r="BC335" s="140">
        <f t="shared" ca="1" si="449"/>
        <v>0.21635957783271126</v>
      </c>
      <c r="BD335" s="140">
        <f t="shared" ca="1" si="449"/>
        <v>0.22226217484803626</v>
      </c>
      <c r="BE335" s="140">
        <f t="shared" ca="1" si="449"/>
        <v>0.21217643564028713</v>
      </c>
      <c r="BF335" s="140">
        <f t="shared" ca="1" si="449"/>
        <v>0.17158014308601977</v>
      </c>
      <c r="BG335" s="140" t="e">
        <f t="shared" si="449"/>
        <v>#DIV/0!</v>
      </c>
      <c r="BH335" s="140" t="e">
        <f t="shared" si="449"/>
        <v>#DIV/0!</v>
      </c>
      <c r="BI335" s="405">
        <f ca="1">MAX(AX335:BF335)</f>
        <v>0.22226217484803626</v>
      </c>
      <c r="BJ335" s="140" t="e">
        <f t="shared" si="449"/>
        <v>#DIV/0!</v>
      </c>
      <c r="BK335" s="62"/>
      <c r="BL335" s="80">
        <f t="shared" si="450"/>
        <v>20</v>
      </c>
      <c r="BM335" s="140">
        <f t="shared" ca="1" si="451"/>
        <v>0.13202059152972784</v>
      </c>
      <c r="BN335" s="140">
        <f t="shared" ca="1" si="451"/>
        <v>0.13658967675302428</v>
      </c>
      <c r="BO335" s="140">
        <f t="shared" ca="1" si="451"/>
        <v>0.13760931406203991</v>
      </c>
      <c r="BP335" s="140">
        <f t="shared" ca="1" si="451"/>
        <v>0.13467604776037459</v>
      </c>
      <c r="BQ335" s="140">
        <f t="shared" ca="1" si="451"/>
        <v>0.12749768122339003</v>
      </c>
      <c r="BR335" s="140">
        <f t="shared" ca="1" si="451"/>
        <v>0.11594743159146603</v>
      </c>
      <c r="BS335" s="140">
        <f t="shared" ca="1" si="451"/>
        <v>0.1001026324957765</v>
      </c>
      <c r="BT335" s="140">
        <f t="shared" ca="1" si="451"/>
        <v>8.0254682221869975E-2</v>
      </c>
      <c r="BU335" s="140">
        <f t="shared" ca="1" si="451"/>
        <v>5.6883915136194035E-2</v>
      </c>
      <c r="BV335" s="140" t="e">
        <f t="shared" si="451"/>
        <v>#DIV/0!</v>
      </c>
      <c r="BW335" s="140" t="e">
        <f t="shared" si="451"/>
        <v>#DIV/0!</v>
      </c>
      <c r="BX335" s="405">
        <f ca="1">MAX(BM335:BU335)</f>
        <v>0.13760931406203991</v>
      </c>
      <c r="BY335" s="140" t="e">
        <f t="shared" si="452"/>
        <v>#DIV/0!</v>
      </c>
      <c r="BZ335" s="62"/>
      <c r="CA335" s="80">
        <f t="shared" si="453"/>
        <v>20</v>
      </c>
      <c r="CB335" s="140">
        <f t="shared" ca="1" si="454"/>
        <v>5.2776073388914622E-2</v>
      </c>
      <c r="CC335" s="140">
        <f t="shared" ca="1" si="454"/>
        <v>7.9525488844529507E-2</v>
      </c>
      <c r="CD335" s="140">
        <f t="shared" ca="1" si="454"/>
        <v>0.10175700144010133</v>
      </c>
      <c r="CE335" s="140">
        <f t="shared" ca="1" si="454"/>
        <v>0.12027049183696381</v>
      </c>
      <c r="CF335" s="140">
        <f t="shared" ca="1" si="454"/>
        <v>0.13528600511214706</v>
      </c>
      <c r="CG335" s="140">
        <f t="shared" ca="1" si="454"/>
        <v>0.14625752116041205</v>
      </c>
      <c r="CH335" s="140">
        <f t="shared" ca="1" si="454"/>
        <v>0.15154256726593868</v>
      </c>
      <c r="CI335" s="140">
        <f t="shared" ca="1" si="454"/>
        <v>0.14765673198794377</v>
      </c>
      <c r="CJ335" s="140">
        <f t="shared" ca="1" si="454"/>
        <v>0.12805297477527927</v>
      </c>
      <c r="CK335" s="140" t="e">
        <f t="shared" si="454"/>
        <v>#DIV/0!</v>
      </c>
      <c r="CL335" s="140" t="e">
        <f t="shared" si="454"/>
        <v>#DIV/0!</v>
      </c>
      <c r="CM335" s="405">
        <f ca="1">MAX(CB335:CJ335)</f>
        <v>0.15154256726593868</v>
      </c>
      <c r="CN335" s="140" t="e">
        <f t="shared" si="454"/>
        <v>#DIV/0!</v>
      </c>
      <c r="CP335" s="80">
        <f t="shared" si="455"/>
        <v>20</v>
      </c>
      <c r="CQ335" s="738">
        <f t="shared" ca="1" si="456"/>
        <v>5.2776073388914622E-2</v>
      </c>
      <c r="CR335" s="738">
        <f t="shared" ca="1" si="456"/>
        <v>7.9525488844529507E-2</v>
      </c>
      <c r="CS335" s="738">
        <f t="shared" ca="1" si="456"/>
        <v>0.10175700144010133</v>
      </c>
      <c r="CT335" s="738">
        <f t="shared" ca="1" si="456"/>
        <v>0.12027049183696381</v>
      </c>
      <c r="CU335" s="738">
        <f t="shared" ca="1" si="456"/>
        <v>0.13528600511214706</v>
      </c>
      <c r="CV335" s="738">
        <f t="shared" ca="1" si="456"/>
        <v>0.14625752116041205</v>
      </c>
      <c r="CW335" s="738">
        <f t="shared" ca="1" si="456"/>
        <v>0.15154256726593868</v>
      </c>
      <c r="CX335" s="738">
        <f t="shared" ca="1" si="456"/>
        <v>0.14765673198794377</v>
      </c>
      <c r="CY335" s="738">
        <f t="shared" ca="1" si="456"/>
        <v>0.12805297477527927</v>
      </c>
      <c r="CZ335" s="738" t="e">
        <f t="shared" si="456"/>
        <v>#DIV/0!</v>
      </c>
      <c r="DA335" s="738" t="e">
        <f t="shared" si="456"/>
        <v>#DIV/0!</v>
      </c>
      <c r="DB335" s="739">
        <f ca="1">MAX(CQ335:CY335)</f>
        <v>0.15154256726593868</v>
      </c>
      <c r="DC335" s="140" t="e">
        <f t="shared" si="456"/>
        <v>#DIV/0!</v>
      </c>
      <c r="DE335" s="80">
        <f t="shared" si="457"/>
        <v>20</v>
      </c>
      <c r="DF335" s="140">
        <f t="shared" ca="1" si="458"/>
        <v>5.2647977385616426E-2</v>
      </c>
      <c r="DG335" s="140">
        <f t="shared" ca="1" si="458"/>
        <v>7.9635554431926325E-2</v>
      </c>
      <c r="DH335" s="140">
        <f t="shared" ca="1" si="458"/>
        <v>0.10296489779139692</v>
      </c>
      <c r="DI335" s="140">
        <f t="shared" ca="1" si="458"/>
        <v>0.12381846200032696</v>
      </c>
      <c r="DJ335" s="140">
        <f t="shared" ca="1" si="458"/>
        <v>0.14275484255331988</v>
      </c>
      <c r="DK335" s="140">
        <f t="shared" ca="1" si="458"/>
        <v>0.15947881633226815</v>
      </c>
      <c r="DL335" s="140">
        <f t="shared" ca="1" si="458"/>
        <v>0.17206246143304738</v>
      </c>
      <c r="DM335" s="140">
        <f t="shared" ca="1" si="458"/>
        <v>0.17466339280329601</v>
      </c>
      <c r="DN335" s="140">
        <f t="shared" ca="1" si="458"/>
        <v>0.15349306882465741</v>
      </c>
      <c r="DO335" s="140" t="e">
        <f t="shared" si="458"/>
        <v>#DIV/0!</v>
      </c>
      <c r="DP335" s="140" t="e">
        <f t="shared" si="458"/>
        <v>#DIV/0!</v>
      </c>
      <c r="DQ335" s="405">
        <f ca="1">MAX(DF335:DN335)</f>
        <v>0.17466339280329601</v>
      </c>
      <c r="DR335" s="140" t="e">
        <f t="shared" si="458"/>
        <v>#DIV/0!</v>
      </c>
      <c r="DT335" s="80">
        <f t="shared" si="459"/>
        <v>20</v>
      </c>
      <c r="DU335" s="140">
        <f t="shared" ca="1" si="460"/>
        <v>0.14165943674828185</v>
      </c>
      <c r="DV335" s="140">
        <f t="shared" ca="1" si="460"/>
        <v>0.1547902022931528</v>
      </c>
      <c r="DW335" s="140">
        <f t="shared" ca="1" si="460"/>
        <v>0.16659053761044876</v>
      </c>
      <c r="DX335" s="140">
        <f t="shared" ca="1" si="460"/>
        <v>0.17648153270068026</v>
      </c>
      <c r="DY335" s="140">
        <f t="shared" ca="1" si="460"/>
        <v>0.18355690700312255</v>
      </c>
      <c r="DZ335" s="140">
        <f t="shared" ca="1" si="460"/>
        <v>0.18636451803090381</v>
      </c>
      <c r="EA335" s="140">
        <f t="shared" ca="1" si="460"/>
        <v>0.18254545910885389</v>
      </c>
      <c r="EB335" s="140">
        <f t="shared" ca="1" si="460"/>
        <v>0.16831067264865227</v>
      </c>
      <c r="EC335" s="140">
        <f t="shared" ca="1" si="460"/>
        <v>0.13800292600725619</v>
      </c>
      <c r="ED335" s="140" t="e">
        <f t="shared" si="460"/>
        <v>#DIV/0!</v>
      </c>
      <c r="EE335" s="140" t="e">
        <f t="shared" si="460"/>
        <v>#DIV/0!</v>
      </c>
      <c r="EF335" s="405">
        <f ca="1">MAX(DU335:EC335)</f>
        <v>0.18636451803090381</v>
      </c>
      <c r="EG335" s="140" t="e">
        <f t="shared" si="461"/>
        <v>#DIV/0!</v>
      </c>
      <c r="EI335" s="80">
        <f t="shared" si="462"/>
        <v>20</v>
      </c>
      <c r="EJ335" s="140">
        <f t="shared" ca="1" si="463"/>
        <v>0.14165943674828185</v>
      </c>
      <c r="EK335" s="140">
        <f t="shared" ca="1" si="463"/>
        <v>0.1547902022931528</v>
      </c>
      <c r="EL335" s="140">
        <f t="shared" ca="1" si="463"/>
        <v>0.16659053761044876</v>
      </c>
      <c r="EM335" s="140">
        <f t="shared" ca="1" si="463"/>
        <v>0.17648153270068026</v>
      </c>
      <c r="EN335" s="140">
        <f t="shared" ca="1" si="463"/>
        <v>0.18355690700312255</v>
      </c>
      <c r="EO335" s="140">
        <f t="shared" ca="1" si="463"/>
        <v>0.18636451803090381</v>
      </c>
      <c r="EP335" s="140">
        <f t="shared" ca="1" si="463"/>
        <v>0.18254545910885389</v>
      </c>
      <c r="EQ335" s="140">
        <f t="shared" ca="1" si="463"/>
        <v>0.16831067264865227</v>
      </c>
      <c r="ER335" s="140">
        <f t="shared" ca="1" si="463"/>
        <v>0.13800292600725619</v>
      </c>
      <c r="ES335" s="140" t="e">
        <f t="shared" si="463"/>
        <v>#DIV/0!</v>
      </c>
      <c r="ET335" s="140" t="e">
        <f t="shared" si="463"/>
        <v>#DIV/0!</v>
      </c>
      <c r="EU335" s="405">
        <f ca="1">MAX(EJ335:ER335)</f>
        <v>0.18636451803090381</v>
      </c>
      <c r="EV335" s="140" t="e">
        <f t="shared" si="464"/>
        <v>#DIV/0!</v>
      </c>
    </row>
    <row r="336" spans="15:155">
      <c r="Q336" s="23"/>
      <c r="S336" s="25">
        <f t="shared" si="443"/>
        <v>25</v>
      </c>
      <c r="T336" s="405">
        <f t="shared" ca="1" si="444"/>
        <v>0.16853578896909249</v>
      </c>
      <c r="U336" s="405">
        <f t="shared" ca="1" si="444"/>
        <v>0.18177725180776533</v>
      </c>
      <c r="V336" s="405">
        <f t="shared" ca="1" si="444"/>
        <v>0.19316265263999863</v>
      </c>
      <c r="W336" s="405">
        <f t="shared" ca="1" si="444"/>
        <v>0.20229455444848163</v>
      </c>
      <c r="X336" s="405">
        <f t="shared" ca="1" si="444"/>
        <v>0.20798688320939476</v>
      </c>
      <c r="Y336" s="405">
        <f t="shared" ca="1" si="444"/>
        <v>0.20827635660956167</v>
      </c>
      <c r="Z336" s="405">
        <f t="shared" ca="1" si="444"/>
        <v>0.19987242042811543</v>
      </c>
      <c r="AA336" s="405">
        <f t="shared" ca="1" si="444"/>
        <v>0.17953521843720638</v>
      </c>
      <c r="AB336" s="405" t="e">
        <f t="shared" si="444"/>
        <v>#DIV/0!</v>
      </c>
      <c r="AC336" s="405" t="e">
        <f t="shared" si="444"/>
        <v>#DIV/0!</v>
      </c>
      <c r="AD336" s="405" t="e">
        <f t="shared" si="444"/>
        <v>#DIV/0!</v>
      </c>
      <c r="AE336" s="405">
        <f ca="1">MAX(T336:AA336)</f>
        <v>0.20827635660956167</v>
      </c>
      <c r="AF336" s="405"/>
      <c r="AG336" s="23"/>
      <c r="AH336" s="80">
        <f t="shared" si="445"/>
        <v>25</v>
      </c>
      <c r="AI336" s="145">
        <f t="shared" ca="1" si="446"/>
        <v>0.16853578896909249</v>
      </c>
      <c r="AJ336" s="140">
        <f t="shared" ca="1" si="446"/>
        <v>0.18177725180776533</v>
      </c>
      <c r="AK336" s="140">
        <f t="shared" ca="1" si="446"/>
        <v>0.19316265263999863</v>
      </c>
      <c r="AL336" s="140">
        <f t="shared" ca="1" si="446"/>
        <v>0.20229455444848163</v>
      </c>
      <c r="AM336" s="140">
        <f t="shared" ca="1" si="446"/>
        <v>0.20798688320939476</v>
      </c>
      <c r="AN336" s="140">
        <f t="shared" ca="1" si="446"/>
        <v>0.20827635660956167</v>
      </c>
      <c r="AO336" s="140">
        <f t="shared" ca="1" si="446"/>
        <v>0.19987242042811543</v>
      </c>
      <c r="AP336" s="140">
        <f t="shared" ca="1" si="446"/>
        <v>0.17953521843720638</v>
      </c>
      <c r="AQ336" s="140" t="e">
        <f t="shared" si="446"/>
        <v>#DIV/0!</v>
      </c>
      <c r="AR336" s="140" t="e">
        <f t="shared" si="446"/>
        <v>#DIV/0!</v>
      </c>
      <c r="AS336" s="140" t="e">
        <f t="shared" si="446"/>
        <v>#DIV/0!</v>
      </c>
      <c r="AT336" s="405">
        <f ca="1">MAX(AI336:AP336)</f>
        <v>0.20827635660956167</v>
      </c>
      <c r="AU336" s="140" t="e">
        <f t="shared" si="447"/>
        <v>#DIV/0!</v>
      </c>
      <c r="AW336" s="80">
        <f t="shared" si="448"/>
        <v>25</v>
      </c>
      <c r="AX336" s="140">
        <f t="shared" ca="1" si="449"/>
        <v>0.16194739642030292</v>
      </c>
      <c r="AY336" s="140">
        <f t="shared" ca="1" si="449"/>
        <v>0.1777596528710321</v>
      </c>
      <c r="AZ336" s="140">
        <f t="shared" ca="1" si="449"/>
        <v>0.19273328184587754</v>
      </c>
      <c r="BA336" s="140">
        <f t="shared" ca="1" si="449"/>
        <v>0.20645935322041406</v>
      </c>
      <c r="BB336" s="140">
        <f t="shared" ca="1" si="449"/>
        <v>0.21733804161387221</v>
      </c>
      <c r="BC336" s="140">
        <f t="shared" ca="1" si="449"/>
        <v>0.22214282551067885</v>
      </c>
      <c r="BD336" s="140">
        <f t="shared" ca="1" si="449"/>
        <v>0.21469766565362827</v>
      </c>
      <c r="BE336" s="140">
        <f t="shared" ca="1" si="449"/>
        <v>0.17255387284157681</v>
      </c>
      <c r="BF336" s="140" t="e">
        <f t="shared" si="449"/>
        <v>#DIV/0!</v>
      </c>
      <c r="BG336" s="140" t="e">
        <f t="shared" si="449"/>
        <v>#DIV/0!</v>
      </c>
      <c r="BH336" s="140" t="e">
        <f t="shared" si="449"/>
        <v>#DIV/0!</v>
      </c>
      <c r="BI336" s="405">
        <f ca="1">MAX(AX336:BE336)</f>
        <v>0.22214282551067885</v>
      </c>
      <c r="BJ336" s="140" t="e">
        <f t="shared" si="449"/>
        <v>#DIV/0!</v>
      </c>
      <c r="BK336" s="62"/>
      <c r="BL336" s="80">
        <f t="shared" si="450"/>
        <v>25</v>
      </c>
      <c r="BM336" s="140">
        <f t="shared" ca="1" si="451"/>
        <v>0.15295828973910885</v>
      </c>
      <c r="BN336" s="140">
        <f t="shared" ca="1" si="451"/>
        <v>0.15464638061979535</v>
      </c>
      <c r="BO336" s="140">
        <f t="shared" ca="1" si="451"/>
        <v>0.15197935941989169</v>
      </c>
      <c r="BP336" s="140">
        <f t="shared" ca="1" si="451"/>
        <v>0.14505434788794511</v>
      </c>
      <c r="BQ336" s="140">
        <f t="shared" ca="1" si="451"/>
        <v>0.13367033007491372</v>
      </c>
      <c r="BR336" s="140">
        <f t="shared" ca="1" si="451"/>
        <v>0.11789538838054371</v>
      </c>
      <c r="BS336" s="140">
        <f t="shared" ca="1" si="451"/>
        <v>9.8016461486016587E-2</v>
      </c>
      <c r="BT336" s="140">
        <f t="shared" ca="1" si="451"/>
        <v>6.8718331938040542E-2</v>
      </c>
      <c r="BU336" s="140" t="e">
        <f t="shared" si="451"/>
        <v>#DIV/0!</v>
      </c>
      <c r="BV336" s="140" t="e">
        <f t="shared" si="451"/>
        <v>#DIV/0!</v>
      </c>
      <c r="BW336" s="140" t="e">
        <f t="shared" si="451"/>
        <v>#DIV/0!</v>
      </c>
      <c r="BX336" s="405">
        <f ca="1">MAX(BM336:BT336)</f>
        <v>0.15464638061979535</v>
      </c>
      <c r="BY336" s="140" t="e">
        <f t="shared" si="452"/>
        <v>#DIV/0!</v>
      </c>
      <c r="BZ336" s="62"/>
      <c r="CA336" s="80">
        <f t="shared" si="453"/>
        <v>25</v>
      </c>
      <c r="CB336" s="140">
        <f t="shared" ca="1" si="454"/>
        <v>5.3885082471588026E-2</v>
      </c>
      <c r="CC336" s="140">
        <f t="shared" ca="1" si="454"/>
        <v>8.257765275250914E-2</v>
      </c>
      <c r="CD336" s="140">
        <f t="shared" ca="1" si="454"/>
        <v>0.10699946829638876</v>
      </c>
      <c r="CE336" s="140">
        <f t="shared" ca="1" si="454"/>
        <v>0.12755539258766727</v>
      </c>
      <c r="CF336" s="140">
        <f t="shared" ca="1" si="454"/>
        <v>0.14422475674142746</v>
      </c>
      <c r="CG336" s="140">
        <f t="shared" ca="1" si="454"/>
        <v>0.15615747400137925</v>
      </c>
      <c r="CH336" s="140">
        <f t="shared" ca="1" si="454"/>
        <v>0.16102511953929946</v>
      </c>
      <c r="CI336" s="140">
        <f t="shared" ca="1" si="454"/>
        <v>0.15506145346043651</v>
      </c>
      <c r="CJ336" s="140" t="e">
        <f t="shared" si="454"/>
        <v>#DIV/0!</v>
      </c>
      <c r="CK336" s="140" t="e">
        <f t="shared" si="454"/>
        <v>#DIV/0!</v>
      </c>
      <c r="CL336" s="140" t="e">
        <f t="shared" si="454"/>
        <v>#DIV/0!</v>
      </c>
      <c r="CM336" s="405">
        <f ca="1">MAX(CB336:CI336)</f>
        <v>0.16102511953929946</v>
      </c>
      <c r="CN336" s="140" t="e">
        <f t="shared" si="454"/>
        <v>#DIV/0!</v>
      </c>
      <c r="CP336" s="80">
        <f t="shared" si="455"/>
        <v>25</v>
      </c>
      <c r="CQ336" s="738">
        <f t="shared" ca="1" si="456"/>
        <v>5.3885082471588026E-2</v>
      </c>
      <c r="CR336" s="738">
        <f t="shared" ca="1" si="456"/>
        <v>8.257765275250914E-2</v>
      </c>
      <c r="CS336" s="738">
        <f t="shared" ca="1" si="456"/>
        <v>0.10699946829638876</v>
      </c>
      <c r="CT336" s="738">
        <f t="shared" ca="1" si="456"/>
        <v>0.12755539258766727</v>
      </c>
      <c r="CU336" s="738">
        <f t="shared" ca="1" si="456"/>
        <v>0.14422475674142746</v>
      </c>
      <c r="CV336" s="738">
        <f t="shared" ca="1" si="456"/>
        <v>0.15615747400137925</v>
      </c>
      <c r="CW336" s="738">
        <f t="shared" ca="1" si="456"/>
        <v>0.16102511953929946</v>
      </c>
      <c r="CX336" s="738">
        <f t="shared" ca="1" si="456"/>
        <v>0.15506145346043651</v>
      </c>
      <c r="CY336" s="738" t="e">
        <f t="shared" si="456"/>
        <v>#DIV/0!</v>
      </c>
      <c r="CZ336" s="738" t="e">
        <f t="shared" si="456"/>
        <v>#DIV/0!</v>
      </c>
      <c r="DA336" s="738" t="e">
        <f t="shared" si="456"/>
        <v>#DIV/0!</v>
      </c>
      <c r="DB336" s="739">
        <f ca="1">MAX(CQ336:CX336)</f>
        <v>0.16102511953929946</v>
      </c>
      <c r="DC336" s="140" t="e">
        <f t="shared" si="456"/>
        <v>#DIV/0!</v>
      </c>
      <c r="DE336" s="80">
        <f t="shared" si="457"/>
        <v>25</v>
      </c>
      <c r="DF336" s="140">
        <f t="shared" ca="1" si="458"/>
        <v>5.365787703997673E-2</v>
      </c>
      <c r="DG336" s="140">
        <f t="shared" ca="1" si="458"/>
        <v>8.219087399953566E-2</v>
      </c>
      <c r="DH336" s="140">
        <f t="shared" ca="1" si="458"/>
        <v>0.10692631864188427</v>
      </c>
      <c r="DI336" s="140">
        <f t="shared" ca="1" si="458"/>
        <v>0.12858032439125472</v>
      </c>
      <c r="DJ336" s="140">
        <f t="shared" ca="1" si="458"/>
        <v>0.14723617578939854</v>
      </c>
      <c r="DK336" s="140">
        <f t="shared" ca="1" si="458"/>
        <v>0.16175296545829684</v>
      </c>
      <c r="DL336" s="140">
        <f t="shared" ca="1" si="458"/>
        <v>0.16848037812498778</v>
      </c>
      <c r="DM336" s="140">
        <f t="shared" ca="1" si="458"/>
        <v>0.15049676606058335</v>
      </c>
      <c r="DN336" s="140" t="e">
        <f t="shared" si="458"/>
        <v>#DIV/0!</v>
      </c>
      <c r="DO336" s="140" t="e">
        <f t="shared" si="458"/>
        <v>#DIV/0!</v>
      </c>
      <c r="DP336" s="140" t="e">
        <f t="shared" si="458"/>
        <v>#DIV/0!</v>
      </c>
      <c r="DQ336" s="405">
        <f ca="1">MAX(DF336:DM336)</f>
        <v>0.16848037812498778</v>
      </c>
      <c r="DR336" s="140" t="e">
        <f t="shared" si="458"/>
        <v>#DIV/0!</v>
      </c>
      <c r="DT336" s="80">
        <f t="shared" si="459"/>
        <v>25</v>
      </c>
      <c r="DU336" s="140">
        <f t="shared" ca="1" si="460"/>
        <v>0.16853578896909249</v>
      </c>
      <c r="DV336" s="140">
        <f t="shared" ca="1" si="460"/>
        <v>0.18177725180776533</v>
      </c>
      <c r="DW336" s="140">
        <f t="shared" ca="1" si="460"/>
        <v>0.19316265263999863</v>
      </c>
      <c r="DX336" s="140">
        <f t="shared" ca="1" si="460"/>
        <v>0.20229455444848163</v>
      </c>
      <c r="DY336" s="140">
        <f t="shared" ca="1" si="460"/>
        <v>0.20798688320939476</v>
      </c>
      <c r="DZ336" s="140">
        <f t="shared" ca="1" si="460"/>
        <v>0.20827635660956167</v>
      </c>
      <c r="EA336" s="140">
        <f t="shared" ca="1" si="460"/>
        <v>0.19987242042811543</v>
      </c>
      <c r="EB336" s="140">
        <f t="shared" ca="1" si="460"/>
        <v>0.17953521843720638</v>
      </c>
      <c r="EC336" s="140" t="e">
        <f t="shared" si="460"/>
        <v>#DIV/0!</v>
      </c>
      <c r="ED336" s="140" t="e">
        <f t="shared" si="460"/>
        <v>#DIV/0!</v>
      </c>
      <c r="EE336" s="140" t="e">
        <f t="shared" si="460"/>
        <v>#DIV/0!</v>
      </c>
      <c r="EF336" s="405">
        <f ca="1">MAX(DU336:EB336)</f>
        <v>0.20827635660956167</v>
      </c>
      <c r="EG336" s="140" t="e">
        <f t="shared" si="461"/>
        <v>#DIV/0!</v>
      </c>
      <c r="EI336" s="80">
        <f t="shared" si="462"/>
        <v>25</v>
      </c>
      <c r="EJ336" s="140">
        <f t="shared" ca="1" si="463"/>
        <v>0.16853578896909249</v>
      </c>
      <c r="EK336" s="140">
        <f t="shared" ca="1" si="463"/>
        <v>0.18177725180776533</v>
      </c>
      <c r="EL336" s="140">
        <f t="shared" ca="1" si="463"/>
        <v>0.19316265263999863</v>
      </c>
      <c r="EM336" s="140">
        <f t="shared" ca="1" si="463"/>
        <v>0.20229455444848163</v>
      </c>
      <c r="EN336" s="140">
        <f t="shared" ca="1" si="463"/>
        <v>0.20798688320939476</v>
      </c>
      <c r="EO336" s="140">
        <f t="shared" ca="1" si="463"/>
        <v>0.20827635660956167</v>
      </c>
      <c r="EP336" s="140">
        <f t="shared" ca="1" si="463"/>
        <v>0.19987242042811543</v>
      </c>
      <c r="EQ336" s="140">
        <f t="shared" ca="1" si="463"/>
        <v>0.17953521843720638</v>
      </c>
      <c r="ER336" s="140" t="e">
        <f t="shared" si="463"/>
        <v>#DIV/0!</v>
      </c>
      <c r="ES336" s="140" t="e">
        <f t="shared" si="463"/>
        <v>#DIV/0!</v>
      </c>
      <c r="ET336" s="140" t="e">
        <f t="shared" si="463"/>
        <v>#DIV/0!</v>
      </c>
      <c r="EU336" s="405">
        <f ca="1">MAX(EJ336:EQ336)</f>
        <v>0.20827635660956167</v>
      </c>
      <c r="EV336" s="140" t="e">
        <f t="shared" si="464"/>
        <v>#DIV/0!</v>
      </c>
    </row>
    <row r="337" spans="13:152">
      <c r="N337" s="23"/>
      <c r="Q337" s="23"/>
      <c r="S337" s="25">
        <f t="shared" si="443"/>
        <v>30</v>
      </c>
      <c r="T337" s="405">
        <f t="shared" ca="1" si="444"/>
        <v>0.19560708707784982</v>
      </c>
      <c r="U337" s="405">
        <f t="shared" ca="1" si="444"/>
        <v>0.20844130137848504</v>
      </c>
      <c r="V337" s="405">
        <f t="shared" ca="1" si="444"/>
        <v>0.21950720479199559</v>
      </c>
      <c r="W337" s="405">
        <f t="shared" ca="1" si="444"/>
        <v>0.22786354687771634</v>
      </c>
      <c r="X337" s="405">
        <f t="shared" ca="1" si="444"/>
        <v>0.23192139044936733</v>
      </c>
      <c r="Y337" s="405">
        <f t="shared" ca="1" si="444"/>
        <v>0.22892901285195369</v>
      </c>
      <c r="Z337" s="405">
        <f t="shared" ca="1" si="444"/>
        <v>0.21399010340806526</v>
      </c>
      <c r="AA337" s="405" t="e">
        <f t="shared" ca="1" si="444"/>
        <v>#DIV/0!</v>
      </c>
      <c r="AB337" s="405" t="e">
        <f t="shared" si="444"/>
        <v>#DIV/0!</v>
      </c>
      <c r="AC337" s="405" t="e">
        <f t="shared" si="444"/>
        <v>#DIV/0!</v>
      </c>
      <c r="AD337" s="405" t="e">
        <f t="shared" si="444"/>
        <v>#DIV/0!</v>
      </c>
      <c r="AE337" s="405">
        <f ca="1">MAX(T337:Z337)</f>
        <v>0.23192139044936733</v>
      </c>
      <c r="AF337" s="405"/>
      <c r="AG337" s="23"/>
      <c r="AH337" s="80">
        <f t="shared" si="445"/>
        <v>30</v>
      </c>
      <c r="AI337" s="145">
        <f t="shared" ca="1" si="446"/>
        <v>0.19560708707784982</v>
      </c>
      <c r="AJ337" s="140">
        <f t="shared" ca="1" si="446"/>
        <v>0.20844130137848504</v>
      </c>
      <c r="AK337" s="140">
        <f t="shared" ca="1" si="446"/>
        <v>0.21950720479199559</v>
      </c>
      <c r="AL337" s="140">
        <f t="shared" ca="1" si="446"/>
        <v>0.22786354687771634</v>
      </c>
      <c r="AM337" s="140">
        <f t="shared" ca="1" si="446"/>
        <v>0.23192139044936733</v>
      </c>
      <c r="AN337" s="140">
        <f t="shared" ca="1" si="446"/>
        <v>0.22892901285195369</v>
      </c>
      <c r="AO337" s="140">
        <f t="shared" ca="1" si="446"/>
        <v>0.21399010340806526</v>
      </c>
      <c r="AP337" s="140" t="e">
        <f t="shared" ca="1" si="446"/>
        <v>#DIV/0!</v>
      </c>
      <c r="AQ337" s="140" t="e">
        <f t="shared" si="446"/>
        <v>#DIV/0!</v>
      </c>
      <c r="AR337" s="140" t="e">
        <f t="shared" si="446"/>
        <v>#DIV/0!</v>
      </c>
      <c r="AS337" s="140" t="e">
        <f t="shared" si="446"/>
        <v>#DIV/0!</v>
      </c>
      <c r="AT337" s="405">
        <f ca="1">MAX(AI337:AO337)</f>
        <v>0.23192139044936733</v>
      </c>
      <c r="AU337" s="140" t="e">
        <f t="shared" si="447"/>
        <v>#DIV/0!</v>
      </c>
      <c r="AW337" s="80">
        <f t="shared" si="448"/>
        <v>30</v>
      </c>
      <c r="AX337" s="140">
        <f t="shared" ca="1" si="449"/>
        <v>0.18221842108570643</v>
      </c>
      <c r="AY337" s="140">
        <f t="shared" ca="1" si="449"/>
        <v>0.19620941991429655</v>
      </c>
      <c r="AZ337" s="140">
        <f t="shared" ca="1" si="449"/>
        <v>0.20867581066798743</v>
      </c>
      <c r="BA337" s="140">
        <f t="shared" ca="1" si="449"/>
        <v>0.21821804303774106</v>
      </c>
      <c r="BB337" s="140">
        <f t="shared" ca="1" si="449"/>
        <v>0.2222621748480362</v>
      </c>
      <c r="BC337" s="140">
        <f t="shared" ca="1" si="449"/>
        <v>0.21635957783271126</v>
      </c>
      <c r="BD337" s="140">
        <f t="shared" ca="1" si="449"/>
        <v>0.19381532848626662</v>
      </c>
      <c r="BE337" s="140" t="e">
        <f t="shared" ca="1" si="449"/>
        <v>#DIV/0!</v>
      </c>
      <c r="BF337" s="140" t="e">
        <f t="shared" si="449"/>
        <v>#DIV/0!</v>
      </c>
      <c r="BG337" s="140" t="e">
        <f t="shared" si="449"/>
        <v>#DIV/0!</v>
      </c>
      <c r="BH337" s="140" t="e">
        <f t="shared" si="449"/>
        <v>#DIV/0!</v>
      </c>
      <c r="BI337" s="405">
        <f ca="1">MAX(AX337:BD337)</f>
        <v>0.2222621748480362</v>
      </c>
      <c r="BJ337" s="140" t="e">
        <f t="shared" si="449"/>
        <v>#DIV/0!</v>
      </c>
      <c r="BK337" s="62"/>
      <c r="BL337" s="80">
        <f t="shared" si="450"/>
        <v>30</v>
      </c>
      <c r="BM337" s="140">
        <f t="shared" ca="1" si="451"/>
        <v>0.17148910514433896</v>
      </c>
      <c r="BN337" s="140">
        <f t="shared" ca="1" si="451"/>
        <v>0.16936672694325472</v>
      </c>
      <c r="BO337" s="140">
        <f t="shared" ca="1" si="451"/>
        <v>0.16280456426698803</v>
      </c>
      <c r="BP337" s="140">
        <f t="shared" ca="1" si="451"/>
        <v>0.15164018096106213</v>
      </c>
      <c r="BQ337" s="140">
        <f t="shared" ca="1" si="451"/>
        <v>0.13592684294002577</v>
      </c>
      <c r="BR337" s="140">
        <f t="shared" ca="1" si="451"/>
        <v>0.11594743159146603</v>
      </c>
      <c r="BS337" s="140">
        <f t="shared" ca="1" si="451"/>
        <v>9.2063017135273303E-2</v>
      </c>
      <c r="BT337" s="140" t="e">
        <f t="shared" ca="1" si="451"/>
        <v>#DIV/0!</v>
      </c>
      <c r="BU337" s="140" t="e">
        <f t="shared" si="451"/>
        <v>#DIV/0!</v>
      </c>
      <c r="BV337" s="140" t="e">
        <f t="shared" si="451"/>
        <v>#DIV/0!</v>
      </c>
      <c r="BW337" s="140" t="e">
        <f t="shared" si="451"/>
        <v>#DIV/0!</v>
      </c>
      <c r="BX337" s="405">
        <f ca="1">MAX(BM337:BS337)</f>
        <v>0.17148910514433896</v>
      </c>
      <c r="BY337" s="140" t="e">
        <f t="shared" si="452"/>
        <v>#DIV/0!</v>
      </c>
      <c r="BZ337" s="62"/>
      <c r="CA337" s="80">
        <f t="shared" si="453"/>
        <v>30</v>
      </c>
      <c r="CB337" s="140">
        <f t="shared" ca="1" si="454"/>
        <v>5.4608996358164089E-2</v>
      </c>
      <c r="CC337" s="140">
        <f t="shared" ca="1" si="454"/>
        <v>8.4697082482898256E-2</v>
      </c>
      <c r="CD337" s="140">
        <f t="shared" ca="1" si="454"/>
        <v>0.11090755282263799</v>
      </c>
      <c r="CE337" s="140">
        <f t="shared" ca="1" si="454"/>
        <v>0.13329182805887224</v>
      </c>
      <c r="CF337" s="140">
        <f t="shared" ca="1" si="454"/>
        <v>0.15153260208512906</v>
      </c>
      <c r="CG337" s="140">
        <f t="shared" ca="1" si="454"/>
        <v>0.16431724261482505</v>
      </c>
      <c r="CH337" s="140">
        <f t="shared" ca="1" si="454"/>
        <v>0.16813780321859201</v>
      </c>
      <c r="CI337" s="140" t="e">
        <f t="shared" ca="1" si="454"/>
        <v>#DIV/0!</v>
      </c>
      <c r="CJ337" s="140" t="e">
        <f t="shared" si="454"/>
        <v>#DIV/0!</v>
      </c>
      <c r="CK337" s="140" t="e">
        <f t="shared" si="454"/>
        <v>#DIV/0!</v>
      </c>
      <c r="CL337" s="140" t="e">
        <f t="shared" si="454"/>
        <v>#DIV/0!</v>
      </c>
      <c r="CM337" s="405">
        <f ca="1">MAX(CB337:CH337)</f>
        <v>0.16813780321859201</v>
      </c>
      <c r="CN337" s="140" t="e">
        <f t="shared" si="454"/>
        <v>#DIV/0!</v>
      </c>
      <c r="CP337" s="80">
        <f t="shared" si="455"/>
        <v>30</v>
      </c>
      <c r="CQ337" s="738">
        <f t="shared" ca="1" si="456"/>
        <v>5.4608996358164089E-2</v>
      </c>
      <c r="CR337" s="738">
        <f t="shared" ca="1" si="456"/>
        <v>8.4697082482898256E-2</v>
      </c>
      <c r="CS337" s="738">
        <f t="shared" ca="1" si="456"/>
        <v>0.11090755282263799</v>
      </c>
      <c r="CT337" s="738">
        <f t="shared" ca="1" si="456"/>
        <v>0.13329182805887224</v>
      </c>
      <c r="CU337" s="738">
        <f t="shared" ca="1" si="456"/>
        <v>0.15153260208512906</v>
      </c>
      <c r="CV337" s="738">
        <f t="shared" ca="1" si="456"/>
        <v>0.16431724261482505</v>
      </c>
      <c r="CW337" s="738">
        <f t="shared" ca="1" si="456"/>
        <v>0.16813780321859201</v>
      </c>
      <c r="CX337" s="738" t="e">
        <f t="shared" ca="1" si="456"/>
        <v>#DIV/0!</v>
      </c>
      <c r="CY337" s="738" t="e">
        <f t="shared" si="456"/>
        <v>#DIV/0!</v>
      </c>
      <c r="CZ337" s="738" t="e">
        <f t="shared" si="456"/>
        <v>#DIV/0!</v>
      </c>
      <c r="DA337" s="738" t="e">
        <f t="shared" si="456"/>
        <v>#DIV/0!</v>
      </c>
      <c r="DB337" s="739">
        <f ca="1">MAX(CQ337:CW337)</f>
        <v>0.16813780321859201</v>
      </c>
      <c r="DC337" s="140" t="e">
        <f t="shared" si="456"/>
        <v>#DIV/0!</v>
      </c>
      <c r="DE337" s="80">
        <f t="shared" si="457"/>
        <v>30</v>
      </c>
      <c r="DF337" s="140">
        <f t="shared" ca="1" si="458"/>
        <v>5.4287637209506891E-2</v>
      </c>
      <c r="DG337" s="140">
        <f t="shared" ca="1" si="458"/>
        <v>8.3812183395628986E-2</v>
      </c>
      <c r="DH337" s="140">
        <f t="shared" ca="1" si="458"/>
        <v>0.1094298815407914</v>
      </c>
      <c r="DI337" s="140">
        <f t="shared" ca="1" si="458"/>
        <v>0.13127783479718294</v>
      </c>
      <c r="DJ337" s="140">
        <f t="shared" ca="1" si="458"/>
        <v>0.14873935272077862</v>
      </c>
      <c r="DK337" s="140">
        <f t="shared" ca="1" si="458"/>
        <v>0.15947881633226815</v>
      </c>
      <c r="DL337" s="140">
        <f t="shared" ca="1" si="458"/>
        <v>0.15780693077349656</v>
      </c>
      <c r="DM337" s="140" t="e">
        <f t="shared" ca="1" si="458"/>
        <v>#DIV/0!</v>
      </c>
      <c r="DN337" s="140" t="e">
        <f t="shared" si="458"/>
        <v>#DIV/0!</v>
      </c>
      <c r="DO337" s="140" t="e">
        <f t="shared" si="458"/>
        <v>#DIV/0!</v>
      </c>
      <c r="DP337" s="140" t="e">
        <f t="shared" si="458"/>
        <v>#DIV/0!</v>
      </c>
      <c r="DQ337" s="405">
        <f ca="1">MAX(DF337:DL337)</f>
        <v>0.15947881633226815</v>
      </c>
      <c r="DR337" s="140" t="e">
        <f t="shared" si="458"/>
        <v>#DIV/0!</v>
      </c>
      <c r="DT337" s="80">
        <f t="shared" si="459"/>
        <v>30</v>
      </c>
      <c r="DU337" s="140">
        <f t="shared" ca="1" si="460"/>
        <v>0.19560708707784982</v>
      </c>
      <c r="DV337" s="140">
        <f t="shared" ca="1" si="460"/>
        <v>0.20844130137848504</v>
      </c>
      <c r="DW337" s="140">
        <f t="shared" ca="1" si="460"/>
        <v>0.21950720479199559</v>
      </c>
      <c r="DX337" s="140">
        <f t="shared" ca="1" si="460"/>
        <v>0.22786354687771634</v>
      </c>
      <c r="DY337" s="140">
        <f t="shared" ca="1" si="460"/>
        <v>0.23192139044936733</v>
      </c>
      <c r="DZ337" s="140">
        <f t="shared" ca="1" si="460"/>
        <v>0.22892901285195369</v>
      </c>
      <c r="EA337" s="140">
        <f t="shared" ca="1" si="460"/>
        <v>0.21399010340806526</v>
      </c>
      <c r="EB337" s="140" t="e">
        <f t="shared" ca="1" si="460"/>
        <v>#DIV/0!</v>
      </c>
      <c r="EC337" s="140" t="e">
        <f t="shared" si="460"/>
        <v>#DIV/0!</v>
      </c>
      <c r="ED337" s="140" t="e">
        <f t="shared" si="460"/>
        <v>#DIV/0!</v>
      </c>
      <c r="EE337" s="140" t="e">
        <f t="shared" si="460"/>
        <v>#DIV/0!</v>
      </c>
      <c r="EF337" s="405">
        <f ca="1">MAX(DU337:EA337)</f>
        <v>0.23192139044936733</v>
      </c>
      <c r="EG337" s="140" t="e">
        <f t="shared" si="461"/>
        <v>#DIV/0!</v>
      </c>
      <c r="EI337" s="80">
        <f t="shared" si="462"/>
        <v>30</v>
      </c>
      <c r="EJ337" s="140">
        <f t="shared" ca="1" si="463"/>
        <v>0.19560708707784982</v>
      </c>
      <c r="EK337" s="140">
        <f t="shared" ca="1" si="463"/>
        <v>0.20844130137848504</v>
      </c>
      <c r="EL337" s="140">
        <f t="shared" ca="1" si="463"/>
        <v>0.21950720479199559</v>
      </c>
      <c r="EM337" s="140">
        <f t="shared" ca="1" si="463"/>
        <v>0.22786354687771634</v>
      </c>
      <c r="EN337" s="140">
        <f t="shared" ca="1" si="463"/>
        <v>0.23192139044936733</v>
      </c>
      <c r="EO337" s="140">
        <f t="shared" ca="1" si="463"/>
        <v>0.22892901285195369</v>
      </c>
      <c r="EP337" s="140">
        <f t="shared" ca="1" si="463"/>
        <v>0.21399010340806526</v>
      </c>
      <c r="EQ337" s="140" t="e">
        <f t="shared" ca="1" si="463"/>
        <v>#DIV/0!</v>
      </c>
      <c r="ER337" s="140" t="e">
        <f t="shared" si="463"/>
        <v>#DIV/0!</v>
      </c>
      <c r="ES337" s="140" t="e">
        <f t="shared" si="463"/>
        <v>#DIV/0!</v>
      </c>
      <c r="ET337" s="140" t="e">
        <f t="shared" si="463"/>
        <v>#DIV/0!</v>
      </c>
      <c r="EU337" s="405">
        <f ca="1">MAX(EJ337:EP337)</f>
        <v>0.23192139044936733</v>
      </c>
      <c r="EV337" s="140" t="e">
        <f t="shared" si="464"/>
        <v>#DIV/0!</v>
      </c>
    </row>
    <row r="338" spans="13:152">
      <c r="N338" s="23"/>
      <c r="Q338" s="23"/>
      <c r="S338" s="25">
        <f t="shared" si="443"/>
        <v>40</v>
      </c>
      <c r="T338" s="405">
        <f t="shared" ca="1" si="444"/>
        <v>0.24952969423319121</v>
      </c>
      <c r="U338" s="405">
        <f t="shared" ca="1" si="444"/>
        <v>0.26191725509257213</v>
      </c>
      <c r="V338" s="405">
        <f t="shared" ca="1" si="444"/>
        <v>0.271806284552565</v>
      </c>
      <c r="W338" s="405">
        <f t="shared" ca="1" si="444"/>
        <v>0.27751719367566569</v>
      </c>
      <c r="X338" s="405">
        <f t="shared" ca="1" si="444"/>
        <v>0.27592256449670299</v>
      </c>
      <c r="Y338" s="405">
        <f t="shared" ca="1" si="444"/>
        <v>0.26107452236043799</v>
      </c>
      <c r="Z338" s="405">
        <f t="shared" ca="1" si="444"/>
        <v>0.22213042048141579</v>
      </c>
      <c r="AA338" s="405" t="e">
        <f t="shared" si="444"/>
        <v>#DIV/0!</v>
      </c>
      <c r="AB338" s="405" t="e">
        <f t="shared" si="444"/>
        <v>#DIV/0!</v>
      </c>
      <c r="AC338" s="405" t="e">
        <f t="shared" si="444"/>
        <v>#DIV/0!</v>
      </c>
      <c r="AD338" s="405" t="e">
        <f t="shared" si="444"/>
        <v>#DIV/0!</v>
      </c>
      <c r="AE338" s="405">
        <f ca="1">MAX(T338:Y338)</f>
        <v>0.27751719367566569</v>
      </c>
      <c r="AF338" s="405"/>
      <c r="AG338" s="23"/>
      <c r="AH338" s="80">
        <f t="shared" si="445"/>
        <v>40</v>
      </c>
      <c r="AI338" s="145">
        <f t="shared" ca="1" si="446"/>
        <v>0.24952969423319121</v>
      </c>
      <c r="AJ338" s="140">
        <f t="shared" ca="1" si="446"/>
        <v>0.26191725509257213</v>
      </c>
      <c r="AK338" s="140">
        <f t="shared" ca="1" si="446"/>
        <v>0.271806284552565</v>
      </c>
      <c r="AL338" s="140">
        <f t="shared" ca="1" si="446"/>
        <v>0.27751719367566569</v>
      </c>
      <c r="AM338" s="140">
        <f t="shared" ca="1" si="446"/>
        <v>0.27592256449670299</v>
      </c>
      <c r="AN338" s="140">
        <f t="shared" ca="1" si="446"/>
        <v>0.26107452236043799</v>
      </c>
      <c r="AO338" s="140">
        <f t="shared" ca="1" si="446"/>
        <v>0.22213042048141579</v>
      </c>
      <c r="AP338" s="140" t="e">
        <f t="shared" si="446"/>
        <v>#DIV/0!</v>
      </c>
      <c r="AQ338" s="140" t="e">
        <f t="shared" si="446"/>
        <v>#DIV/0!</v>
      </c>
      <c r="AR338" s="140" t="e">
        <f t="shared" si="446"/>
        <v>#DIV/0!</v>
      </c>
      <c r="AS338" s="140" t="e">
        <f t="shared" si="446"/>
        <v>#DIV/0!</v>
      </c>
      <c r="AT338" s="405">
        <f ca="1">MAX(AI338:AN338)</f>
        <v>0.27751719367566569</v>
      </c>
      <c r="AU338" s="140" t="e">
        <f t="shared" si="447"/>
        <v>#DIV/0!</v>
      </c>
      <c r="AW338" s="80">
        <f t="shared" si="448"/>
        <v>40</v>
      </c>
      <c r="AX338" s="140">
        <f t="shared" ca="1" si="449"/>
        <v>0.21168456947118794</v>
      </c>
      <c r="AY338" s="140">
        <f t="shared" ca="1" si="449"/>
        <v>0.21923186821886712</v>
      </c>
      <c r="AZ338" s="140">
        <f t="shared" ca="1" si="449"/>
        <v>0.22226217484803631</v>
      </c>
      <c r="BA338" s="140">
        <f t="shared" ca="1" si="449"/>
        <v>0.21821804303774106</v>
      </c>
      <c r="BB338" s="140">
        <f t="shared" ca="1" si="449"/>
        <v>0.20364970591975867</v>
      </c>
      <c r="BC338" s="140">
        <f t="shared" ca="1" si="449"/>
        <v>0.17494168441149571</v>
      </c>
      <c r="BD338" s="140">
        <f t="shared" ca="1" si="449"/>
        <v>0.13037734663925699</v>
      </c>
      <c r="BE338" s="140" t="e">
        <f t="shared" si="449"/>
        <v>#DIV/0!</v>
      </c>
      <c r="BF338" s="140" t="e">
        <f t="shared" si="449"/>
        <v>#DIV/0!</v>
      </c>
      <c r="BG338" s="140" t="e">
        <f t="shared" si="449"/>
        <v>#DIV/0!</v>
      </c>
      <c r="BH338" s="140" t="e">
        <f t="shared" si="449"/>
        <v>#DIV/0!</v>
      </c>
      <c r="BI338" s="405">
        <f ca="1">MAX(AX338:BC338)</f>
        <v>0.22226217484803631</v>
      </c>
      <c r="BJ338" s="140" t="e">
        <f t="shared" si="449"/>
        <v>#DIV/0!</v>
      </c>
      <c r="BK338" s="62"/>
      <c r="BL338" s="80">
        <f t="shared" si="450"/>
        <v>40</v>
      </c>
      <c r="BM338" s="140">
        <f t="shared" ca="1" si="451"/>
        <v>0.198111447310586</v>
      </c>
      <c r="BN338" s="140">
        <f t="shared" ca="1" si="451"/>
        <v>0.18733293033065815</v>
      </c>
      <c r="BO338" s="140">
        <f t="shared" ca="1" si="451"/>
        <v>0.1717510533842751</v>
      </c>
      <c r="BP338" s="140">
        <f t="shared" ca="1" si="451"/>
        <v>0.15164018096106213</v>
      </c>
      <c r="BQ338" s="140">
        <f t="shared" ca="1" si="451"/>
        <v>0.12749768122339006</v>
      </c>
      <c r="BR338" s="140">
        <f t="shared" ca="1" si="451"/>
        <v>9.9985368577494446E-2</v>
      </c>
      <c r="BS338" s="140">
        <f t="shared" ca="1" si="451"/>
        <v>6.9849731897441841E-2</v>
      </c>
      <c r="BT338" s="140" t="e">
        <f t="shared" si="451"/>
        <v>#DIV/0!</v>
      </c>
      <c r="BU338" s="140" t="e">
        <f t="shared" si="451"/>
        <v>#DIV/0!</v>
      </c>
      <c r="BV338" s="140" t="e">
        <f t="shared" si="451"/>
        <v>#DIV/0!</v>
      </c>
      <c r="BW338" s="140" t="e">
        <f t="shared" si="451"/>
        <v>#DIV/0!</v>
      </c>
      <c r="BX338" s="405">
        <f ca="1">MAX(BM338:BR338)</f>
        <v>0.198111447310586</v>
      </c>
      <c r="BY338" s="140" t="e">
        <f t="shared" si="452"/>
        <v>#DIV/0!</v>
      </c>
      <c r="BZ338" s="62"/>
      <c r="CA338" s="80">
        <f t="shared" si="453"/>
        <v>40</v>
      </c>
      <c r="CB338" s="140">
        <f t="shared" ca="1" si="454"/>
        <v>5.5448334874136217E-2</v>
      </c>
      <c r="CC338" s="140">
        <f t="shared" ca="1" si="454"/>
        <v>8.7383384660527891E-2</v>
      </c>
      <c r="CD338" s="140">
        <f t="shared" ca="1" si="454"/>
        <v>0.11618541408354875</v>
      </c>
      <c r="CE338" s="140">
        <f t="shared" ca="1" si="454"/>
        <v>0.14140770832963531</v>
      </c>
      <c r="CF338" s="140">
        <f t="shared" ca="1" si="454"/>
        <v>0.1620229326090627</v>
      </c>
      <c r="CG338" s="140">
        <f t="shared" ca="1" si="454"/>
        <v>0.17506899893874728</v>
      </c>
      <c r="CH338" s="140">
        <f t="shared" ca="1" si="454"/>
        <v>0.17200131354317916</v>
      </c>
      <c r="CI338" s="140" t="e">
        <f t="shared" si="454"/>
        <v>#DIV/0!</v>
      </c>
      <c r="CJ338" s="140" t="e">
        <f t="shared" si="454"/>
        <v>#DIV/0!</v>
      </c>
      <c r="CK338" s="140" t="e">
        <f t="shared" si="454"/>
        <v>#DIV/0!</v>
      </c>
      <c r="CL338" s="140" t="e">
        <f t="shared" si="454"/>
        <v>#DIV/0!</v>
      </c>
      <c r="CM338" s="405">
        <f ca="1">MAX(CB338:CG338)</f>
        <v>0.17506899893874728</v>
      </c>
      <c r="CN338" s="140" t="e">
        <f t="shared" si="454"/>
        <v>#DIV/0!</v>
      </c>
      <c r="CP338" s="80">
        <f t="shared" si="455"/>
        <v>40</v>
      </c>
      <c r="CQ338" s="738">
        <f t="shared" ca="1" si="456"/>
        <v>5.5448334874136217E-2</v>
      </c>
      <c r="CR338" s="738">
        <f t="shared" ca="1" si="456"/>
        <v>8.7383384660527891E-2</v>
      </c>
      <c r="CS338" s="738">
        <f t="shared" ca="1" si="456"/>
        <v>0.11618541408354875</v>
      </c>
      <c r="CT338" s="738">
        <f t="shared" ca="1" si="456"/>
        <v>0.14140770832963531</v>
      </c>
      <c r="CU338" s="738">
        <f t="shared" ca="1" si="456"/>
        <v>0.1620229326090627</v>
      </c>
      <c r="CV338" s="738">
        <f t="shared" ca="1" si="456"/>
        <v>0.17506899893874728</v>
      </c>
      <c r="CW338" s="738">
        <f t="shared" ca="1" si="456"/>
        <v>0.17200131354317916</v>
      </c>
      <c r="CX338" s="738" t="e">
        <f t="shared" si="456"/>
        <v>#DIV/0!</v>
      </c>
      <c r="CY338" s="738" t="e">
        <f t="shared" si="456"/>
        <v>#DIV/0!</v>
      </c>
      <c r="CZ338" s="738" t="e">
        <f t="shared" si="456"/>
        <v>#DIV/0!</v>
      </c>
      <c r="DA338" s="738" t="e">
        <f t="shared" si="456"/>
        <v>#DIV/0!</v>
      </c>
      <c r="DB338" s="739">
        <f ca="1">MAX(CQ338:CV338)</f>
        <v>0.17506899893874728</v>
      </c>
      <c r="DC338" s="140" t="e">
        <f t="shared" si="456"/>
        <v>#DIV/0!</v>
      </c>
      <c r="DE338" s="80">
        <f t="shared" si="457"/>
        <v>40</v>
      </c>
      <c r="DF338" s="140">
        <f t="shared" ca="1" si="458"/>
        <v>5.4922662666663444E-2</v>
      </c>
      <c r="DG338" s="140">
        <f t="shared" ca="1" si="458"/>
        <v>8.5376533785979897E-2</v>
      </c>
      <c r="DH338" s="140">
        <f t="shared" ca="1" si="458"/>
        <v>0.11125797508588328</v>
      </c>
      <c r="DI338" s="140">
        <f t="shared" ca="1" si="458"/>
        <v>0.13127783479718294</v>
      </c>
      <c r="DJ338" s="140">
        <f t="shared" ca="1" si="458"/>
        <v>0.14275484255331988</v>
      </c>
      <c r="DK338" s="140">
        <f t="shared" ca="1" si="458"/>
        <v>0.14053765111858588</v>
      </c>
      <c r="DL338" s="140">
        <f t="shared" ca="1" si="458"/>
        <v>0.11755404948558823</v>
      </c>
      <c r="DM338" s="140" t="e">
        <f t="shared" si="458"/>
        <v>#DIV/0!</v>
      </c>
      <c r="DN338" s="140" t="e">
        <f t="shared" si="458"/>
        <v>#DIV/0!</v>
      </c>
      <c r="DO338" s="140" t="e">
        <f t="shared" si="458"/>
        <v>#DIV/0!</v>
      </c>
      <c r="DP338" s="140" t="e">
        <f t="shared" si="458"/>
        <v>#DIV/0!</v>
      </c>
      <c r="DQ338" s="405">
        <f ca="1">MAX(DF338:DK338)</f>
        <v>0.14275484255331988</v>
      </c>
      <c r="DR338" s="140" t="e">
        <f t="shared" si="458"/>
        <v>#DIV/0!</v>
      </c>
      <c r="DT338" s="80">
        <f t="shared" si="459"/>
        <v>40</v>
      </c>
      <c r="DU338" s="140">
        <f t="shared" ca="1" si="460"/>
        <v>0.24952969423319121</v>
      </c>
      <c r="DV338" s="140">
        <f t="shared" ca="1" si="460"/>
        <v>0.26191725509257213</v>
      </c>
      <c r="DW338" s="140">
        <f t="shared" ca="1" si="460"/>
        <v>0.271806284552565</v>
      </c>
      <c r="DX338" s="140">
        <f t="shared" ca="1" si="460"/>
        <v>0.27751719367566569</v>
      </c>
      <c r="DY338" s="140">
        <f t="shared" ca="1" si="460"/>
        <v>0.27592256449670299</v>
      </c>
      <c r="DZ338" s="140">
        <f t="shared" ca="1" si="460"/>
        <v>0.26107452236043799</v>
      </c>
      <c r="EA338" s="140">
        <f t="shared" ca="1" si="460"/>
        <v>0.22213042048141579</v>
      </c>
      <c r="EB338" s="140" t="e">
        <f t="shared" si="460"/>
        <v>#DIV/0!</v>
      </c>
      <c r="EC338" s="140" t="e">
        <f t="shared" si="460"/>
        <v>#DIV/0!</v>
      </c>
      <c r="ED338" s="140" t="e">
        <f t="shared" si="460"/>
        <v>#DIV/0!</v>
      </c>
      <c r="EE338" s="140" t="e">
        <f t="shared" si="460"/>
        <v>#DIV/0!</v>
      </c>
      <c r="EF338" s="405">
        <f ca="1">MAX(DU338:DZ338)</f>
        <v>0.27751719367566569</v>
      </c>
      <c r="EG338" s="140" t="e">
        <f t="shared" si="461"/>
        <v>#DIV/0!</v>
      </c>
      <c r="EI338" s="80">
        <f t="shared" si="462"/>
        <v>40</v>
      </c>
      <c r="EJ338" s="140">
        <f t="shared" ca="1" si="463"/>
        <v>0.24952969423319121</v>
      </c>
      <c r="EK338" s="140">
        <f t="shared" ca="1" si="463"/>
        <v>0.26191725509257213</v>
      </c>
      <c r="EL338" s="140">
        <f t="shared" ca="1" si="463"/>
        <v>0.271806284552565</v>
      </c>
      <c r="EM338" s="140">
        <f t="shared" ca="1" si="463"/>
        <v>0.27751719367566569</v>
      </c>
      <c r="EN338" s="140">
        <f t="shared" ca="1" si="463"/>
        <v>0.27592256449670299</v>
      </c>
      <c r="EO338" s="140">
        <f t="shared" ca="1" si="463"/>
        <v>0.26107452236043799</v>
      </c>
      <c r="EP338" s="140">
        <f t="shared" ca="1" si="463"/>
        <v>0.22213042048141579</v>
      </c>
      <c r="EQ338" s="140" t="e">
        <f t="shared" si="463"/>
        <v>#DIV/0!</v>
      </c>
      <c r="ER338" s="140" t="e">
        <f t="shared" si="463"/>
        <v>#DIV/0!</v>
      </c>
      <c r="ES338" s="140" t="e">
        <f t="shared" si="463"/>
        <v>#DIV/0!</v>
      </c>
      <c r="ET338" s="140" t="e">
        <f t="shared" si="463"/>
        <v>#DIV/0!</v>
      </c>
      <c r="EU338" s="405">
        <f ca="1">MAX(EJ338:EO338)</f>
        <v>0.27751719367566569</v>
      </c>
      <c r="EV338" s="140" t="e">
        <f t="shared" si="464"/>
        <v>#DIV/0!</v>
      </c>
    </row>
    <row r="339" spans="13:152">
      <c r="N339" s="23"/>
      <c r="Q339" s="23"/>
      <c r="S339" s="25">
        <f t="shared" si="443"/>
        <v>50</v>
      </c>
      <c r="T339" s="405">
        <f t="shared" ca="1" si="444"/>
        <v>0.3034090586824742</v>
      </c>
      <c r="U339" s="405">
        <f t="shared" ca="1" si="444"/>
        <v>0.31507080397431037</v>
      </c>
      <c r="V339" s="405">
        <f t="shared" ca="1" si="444"/>
        <v>0.32287777257810424</v>
      </c>
      <c r="W339" s="405">
        <f t="shared" ca="1" si="444"/>
        <v>0.32340890437090603</v>
      </c>
      <c r="X339" s="405">
        <f t="shared" ca="1" si="444"/>
        <v>0.30941995755737917</v>
      </c>
      <c r="Y339" s="405">
        <f t="shared" ca="1" si="444"/>
        <v>0.26581205488811593</v>
      </c>
      <c r="Z339" s="405" t="e">
        <f t="shared" si="444"/>
        <v>#DIV/0!</v>
      </c>
      <c r="AA339" s="405" t="e">
        <f t="shared" si="444"/>
        <v>#DIV/0!</v>
      </c>
      <c r="AB339" s="405" t="e">
        <f t="shared" si="444"/>
        <v>#DIV/0!</v>
      </c>
      <c r="AC339" s="405" t="e">
        <f t="shared" si="444"/>
        <v>#DIV/0!</v>
      </c>
      <c r="AD339" s="405" t="e">
        <f t="shared" si="444"/>
        <v>#DIV/0!</v>
      </c>
      <c r="AE339" s="405">
        <f ca="1">MAX(T339:X339)</f>
        <v>0.32340890437090603</v>
      </c>
      <c r="AF339" s="405"/>
      <c r="AG339" s="23"/>
      <c r="AH339" s="80">
        <f t="shared" si="445"/>
        <v>50</v>
      </c>
      <c r="AI339" s="145">
        <f t="shared" ca="1" si="446"/>
        <v>0.3034090586824742</v>
      </c>
      <c r="AJ339" s="140">
        <f t="shared" ca="1" si="446"/>
        <v>0.31507080397431037</v>
      </c>
      <c r="AK339" s="140">
        <f t="shared" ca="1" si="446"/>
        <v>0.32287777257810424</v>
      </c>
      <c r="AL339" s="140">
        <f t="shared" ca="1" si="446"/>
        <v>0.32340890437090603</v>
      </c>
      <c r="AM339" s="140">
        <f t="shared" ca="1" si="446"/>
        <v>0.30941995755737917</v>
      </c>
      <c r="AN339" s="140">
        <f t="shared" ca="1" si="446"/>
        <v>0.26581205488811593</v>
      </c>
      <c r="AO339" s="140" t="e">
        <f t="shared" si="446"/>
        <v>#DIV/0!</v>
      </c>
      <c r="AP339" s="140" t="e">
        <f t="shared" si="446"/>
        <v>#DIV/0!</v>
      </c>
      <c r="AQ339" s="140" t="e">
        <f t="shared" si="446"/>
        <v>#DIV/0!</v>
      </c>
      <c r="AR339" s="140" t="e">
        <f t="shared" si="446"/>
        <v>#DIV/0!</v>
      </c>
      <c r="AS339" s="140" t="e">
        <f t="shared" si="446"/>
        <v>#DIV/0!</v>
      </c>
      <c r="AT339" s="405">
        <f ca="1">MAX(AI339:AM339)</f>
        <v>0.32340890437090603</v>
      </c>
      <c r="AU339" s="140" t="e">
        <f t="shared" si="447"/>
        <v>#DIV/0!</v>
      </c>
      <c r="AW339" s="80">
        <f t="shared" si="448"/>
        <v>50</v>
      </c>
      <c r="AX339" s="140">
        <f t="shared" ca="1" si="449"/>
        <v>0.22226217484803626</v>
      </c>
      <c r="AY339" s="140">
        <f t="shared" ca="1" si="449"/>
        <v>0.21923186821886712</v>
      </c>
      <c r="AZ339" s="140">
        <f t="shared" ca="1" si="449"/>
        <v>0.20867581066798743</v>
      </c>
      <c r="BA339" s="140">
        <f t="shared" ca="1" si="449"/>
        <v>0.1883043301507277</v>
      </c>
      <c r="BB339" s="140">
        <f t="shared" ca="1" si="449"/>
        <v>0.15635749492724232</v>
      </c>
      <c r="BC339" s="140">
        <f t="shared" ca="1" si="449"/>
        <v>0.11275775416658197</v>
      </c>
      <c r="BD339" s="140" t="e">
        <f t="shared" si="449"/>
        <v>#DIV/0!</v>
      </c>
      <c r="BE339" s="140" t="e">
        <f t="shared" si="449"/>
        <v>#DIV/0!</v>
      </c>
      <c r="BF339" s="140" t="e">
        <f t="shared" si="449"/>
        <v>#DIV/0!</v>
      </c>
      <c r="BG339" s="140" t="e">
        <f t="shared" si="449"/>
        <v>#DIV/0!</v>
      </c>
      <c r="BH339" s="140" t="e">
        <f t="shared" si="449"/>
        <v>#DIV/0!</v>
      </c>
      <c r="BI339" s="405">
        <f ca="1">MAX(AX339:BB339)</f>
        <v>0.22226217484803626</v>
      </c>
      <c r="BJ339" s="140" t="e">
        <f t="shared" si="449"/>
        <v>#DIV/0!</v>
      </c>
      <c r="BK339" s="62"/>
      <c r="BL339" s="80">
        <f t="shared" si="450"/>
        <v>50</v>
      </c>
      <c r="BM339" s="140">
        <f t="shared" ca="1" si="451"/>
        <v>0.20757526382852431</v>
      </c>
      <c r="BN339" s="140">
        <f t="shared" ca="1" si="451"/>
        <v>0.18733293033065812</v>
      </c>
      <c r="BO339" s="140">
        <f t="shared" ca="1" si="451"/>
        <v>0.16280456426698803</v>
      </c>
      <c r="BP339" s="140">
        <f t="shared" ca="1" si="451"/>
        <v>0.13467604776037459</v>
      </c>
      <c r="BQ339" s="140">
        <f t="shared" ca="1" si="451"/>
        <v>0.10372952297974088</v>
      </c>
      <c r="BR339" s="140">
        <f t="shared" ca="1" si="451"/>
        <v>7.0757247573588047E-2</v>
      </c>
      <c r="BS339" s="140" t="e">
        <f t="shared" si="451"/>
        <v>#DIV/0!</v>
      </c>
      <c r="BT339" s="140" t="e">
        <f t="shared" si="451"/>
        <v>#DIV/0!</v>
      </c>
      <c r="BU339" s="140" t="e">
        <f t="shared" si="451"/>
        <v>#DIV/0!</v>
      </c>
      <c r="BV339" s="140" t="e">
        <f t="shared" si="451"/>
        <v>#DIV/0!</v>
      </c>
      <c r="BW339" s="140" t="e">
        <f t="shared" si="451"/>
        <v>#DIV/0!</v>
      </c>
      <c r="BX339" s="405">
        <f ca="1">MAX(BM339:BQ339)</f>
        <v>0.20757526382852431</v>
      </c>
      <c r="BY339" s="140" t="e">
        <f t="shared" si="452"/>
        <v>#DIV/0!</v>
      </c>
      <c r="BZ339" s="62"/>
      <c r="CA339" s="80">
        <f t="shared" si="453"/>
        <v>50</v>
      </c>
      <c r="CB339" s="140">
        <f t="shared" ca="1" si="454"/>
        <v>5.5896746620155882E-2</v>
      </c>
      <c r="CC339" s="140">
        <f t="shared" ca="1" si="454"/>
        <v>8.892576923387234E-2</v>
      </c>
      <c r="CD339" s="140">
        <f t="shared" ca="1" si="454"/>
        <v>0.11940701002176002</v>
      </c>
      <c r="CE339" s="140">
        <f t="shared" ca="1" si="454"/>
        <v>0.14651147019623464</v>
      </c>
      <c r="CF339" s="140">
        <f t="shared" ca="1" si="454"/>
        <v>0.16806562226744232</v>
      </c>
      <c r="CG339" s="140">
        <f t="shared" ca="1" si="454"/>
        <v>0.17647634583746266</v>
      </c>
      <c r="CH339" s="140" t="e">
        <f t="shared" si="454"/>
        <v>#DIV/0!</v>
      </c>
      <c r="CI339" s="140" t="e">
        <f t="shared" si="454"/>
        <v>#DIV/0!</v>
      </c>
      <c r="CJ339" s="140" t="e">
        <f t="shared" si="454"/>
        <v>#DIV/0!</v>
      </c>
      <c r="CK339" s="140" t="e">
        <f t="shared" si="454"/>
        <v>#DIV/0!</v>
      </c>
      <c r="CL339" s="140" t="e">
        <f t="shared" si="454"/>
        <v>#DIV/0!</v>
      </c>
      <c r="CM339" s="405">
        <f ca="1">MAX(CB339:CF339)</f>
        <v>0.16806562226744232</v>
      </c>
      <c r="CN339" s="140" t="e">
        <f t="shared" si="454"/>
        <v>#DIV/0!</v>
      </c>
      <c r="CP339" s="80">
        <f t="shared" si="455"/>
        <v>50</v>
      </c>
      <c r="CQ339" s="738">
        <f t="shared" ca="1" si="456"/>
        <v>5.5896746620155882E-2</v>
      </c>
      <c r="CR339" s="738">
        <f t="shared" ca="1" si="456"/>
        <v>8.892576923387234E-2</v>
      </c>
      <c r="CS339" s="738">
        <f t="shared" ca="1" si="456"/>
        <v>0.11940701002176002</v>
      </c>
      <c r="CT339" s="738">
        <f t="shared" ca="1" si="456"/>
        <v>0.14651147019623464</v>
      </c>
      <c r="CU339" s="738">
        <f t="shared" ca="1" si="456"/>
        <v>0.16806562226744232</v>
      </c>
      <c r="CV339" s="738">
        <f t="shared" ca="1" si="456"/>
        <v>0.17647634583746266</v>
      </c>
      <c r="CW339" s="738" t="e">
        <f t="shared" si="456"/>
        <v>#DIV/0!</v>
      </c>
      <c r="CX339" s="738" t="e">
        <f t="shared" si="456"/>
        <v>#DIV/0!</v>
      </c>
      <c r="CY339" s="738" t="e">
        <f t="shared" si="456"/>
        <v>#DIV/0!</v>
      </c>
      <c r="CZ339" s="738" t="e">
        <f t="shared" si="456"/>
        <v>#DIV/0!</v>
      </c>
      <c r="DA339" s="738" t="e">
        <f t="shared" si="456"/>
        <v>#DIV/0!</v>
      </c>
      <c r="DB339" s="739">
        <f ca="1">MAX(CQ339:CU339)</f>
        <v>0.16806562226744232</v>
      </c>
      <c r="DC339" s="140" t="e">
        <f t="shared" si="456"/>
        <v>#DIV/0!</v>
      </c>
      <c r="DE339" s="80">
        <f t="shared" si="457"/>
        <v>50</v>
      </c>
      <c r="DF339" s="140">
        <f t="shared" ca="1" si="458"/>
        <v>5.5095239394291812E-2</v>
      </c>
      <c r="DG339" s="140">
        <f t="shared" ca="1" si="458"/>
        <v>8.5376533785979883E-2</v>
      </c>
      <c r="DH339" s="140">
        <f t="shared" ca="1" si="458"/>
        <v>0.1094298815407914</v>
      </c>
      <c r="DI339" s="140">
        <f t="shared" ca="1" si="458"/>
        <v>0.12381846200032691</v>
      </c>
      <c r="DJ339" s="140">
        <f t="shared" ca="1" si="458"/>
        <v>0.12322038136618525</v>
      </c>
      <c r="DK339" s="140">
        <f t="shared" ca="1" si="458"/>
        <v>0.10174068010708354</v>
      </c>
      <c r="DL339" s="140" t="e">
        <f t="shared" si="458"/>
        <v>#DIV/0!</v>
      </c>
      <c r="DM339" s="140" t="e">
        <f t="shared" si="458"/>
        <v>#DIV/0!</v>
      </c>
      <c r="DN339" s="140" t="e">
        <f t="shared" si="458"/>
        <v>#DIV/0!</v>
      </c>
      <c r="DO339" s="140" t="e">
        <f t="shared" si="458"/>
        <v>#DIV/0!</v>
      </c>
      <c r="DP339" s="140" t="e">
        <f t="shared" si="458"/>
        <v>#DIV/0!</v>
      </c>
      <c r="DQ339" s="405">
        <f ca="1">MAX(DF339:DJ339)</f>
        <v>0.12381846200032691</v>
      </c>
      <c r="DR339" s="140" t="e">
        <f t="shared" si="458"/>
        <v>#DIV/0!</v>
      </c>
      <c r="DT339" s="80">
        <f t="shared" si="459"/>
        <v>50</v>
      </c>
      <c r="DU339" s="140">
        <f t="shared" ca="1" si="460"/>
        <v>0.3034090586824742</v>
      </c>
      <c r="DV339" s="140">
        <f t="shared" ca="1" si="460"/>
        <v>0.31507080397431037</v>
      </c>
      <c r="DW339" s="140">
        <f t="shared" ca="1" si="460"/>
        <v>0.32287777257810424</v>
      </c>
      <c r="DX339" s="140">
        <f t="shared" ca="1" si="460"/>
        <v>0.32340890437090603</v>
      </c>
      <c r="DY339" s="140">
        <f t="shared" ca="1" si="460"/>
        <v>0.30941995755737917</v>
      </c>
      <c r="DZ339" s="140">
        <f t="shared" ca="1" si="460"/>
        <v>0.26581205488811593</v>
      </c>
      <c r="EA339" s="140" t="e">
        <f t="shared" si="460"/>
        <v>#DIV/0!</v>
      </c>
      <c r="EB339" s="140" t="e">
        <f t="shared" si="460"/>
        <v>#DIV/0!</v>
      </c>
      <c r="EC339" s="140" t="e">
        <f t="shared" si="460"/>
        <v>#DIV/0!</v>
      </c>
      <c r="ED339" s="140" t="e">
        <f t="shared" si="460"/>
        <v>#DIV/0!</v>
      </c>
      <c r="EE339" s="140" t="e">
        <f t="shared" si="460"/>
        <v>#DIV/0!</v>
      </c>
      <c r="EF339" s="405">
        <f ca="1">MAX(DU339:DY339)</f>
        <v>0.32340890437090603</v>
      </c>
      <c r="EG339" s="140" t="e">
        <f t="shared" si="461"/>
        <v>#DIV/0!</v>
      </c>
      <c r="EI339" s="80">
        <f t="shared" si="462"/>
        <v>50</v>
      </c>
      <c r="EJ339" s="140">
        <f t="shared" ca="1" si="463"/>
        <v>0.3034090586824742</v>
      </c>
      <c r="EK339" s="140">
        <f t="shared" ca="1" si="463"/>
        <v>0.31507080397431037</v>
      </c>
      <c r="EL339" s="140">
        <f t="shared" ca="1" si="463"/>
        <v>0.32287777257810424</v>
      </c>
      <c r="EM339" s="140">
        <f t="shared" ca="1" si="463"/>
        <v>0.32340890437090603</v>
      </c>
      <c r="EN339" s="140">
        <f t="shared" ca="1" si="463"/>
        <v>0.30941995755737917</v>
      </c>
      <c r="EO339" s="140">
        <f t="shared" ca="1" si="463"/>
        <v>0.26581205488811593</v>
      </c>
      <c r="EP339" s="140" t="e">
        <f t="shared" si="463"/>
        <v>#DIV/0!</v>
      </c>
      <c r="EQ339" s="140" t="e">
        <f t="shared" si="463"/>
        <v>#DIV/0!</v>
      </c>
      <c r="ER339" s="140" t="e">
        <f t="shared" si="463"/>
        <v>#DIV/0!</v>
      </c>
      <c r="ES339" s="140" t="e">
        <f t="shared" si="463"/>
        <v>#DIV/0!</v>
      </c>
      <c r="ET339" s="140" t="e">
        <f t="shared" si="463"/>
        <v>#DIV/0!</v>
      </c>
      <c r="EU339" s="405">
        <f ca="1">MAX(EJ339:EN339)</f>
        <v>0.32340890437090603</v>
      </c>
      <c r="EV339" s="140" t="e">
        <f t="shared" si="464"/>
        <v>#DIV/0!</v>
      </c>
    </row>
    <row r="340" spans="13:152">
      <c r="N340" s="23"/>
      <c r="Q340" s="23"/>
      <c r="S340" s="25">
        <f t="shared" si="443"/>
        <v>60</v>
      </c>
      <c r="T340" s="405">
        <f t="shared" ca="1" si="444"/>
        <v>0.3572061781640673</v>
      </c>
      <c r="U340" s="405">
        <f t="shared" ca="1" si="444"/>
        <v>0.36755359226520024</v>
      </c>
      <c r="V340" s="405">
        <f t="shared" ca="1" si="444"/>
        <v>0.371096009665555</v>
      </c>
      <c r="W340" s="405">
        <f t="shared" ca="1" si="444"/>
        <v>0.3593290962430426</v>
      </c>
      <c r="X340" s="405">
        <f t="shared" ca="1" si="444"/>
        <v>0.31124104408638137</v>
      </c>
      <c r="Y340" s="405" t="e">
        <f t="shared" si="444"/>
        <v>#DIV/0!</v>
      </c>
      <c r="Z340" s="405" t="e">
        <f t="shared" si="444"/>
        <v>#DIV/0!</v>
      </c>
      <c r="AA340" s="405" t="e">
        <f t="shared" si="444"/>
        <v>#DIV/0!</v>
      </c>
      <c r="AB340" s="405" t="e">
        <f t="shared" si="444"/>
        <v>#DIV/0!</v>
      </c>
      <c r="AC340" s="405" t="e">
        <f t="shared" si="444"/>
        <v>#DIV/0!</v>
      </c>
      <c r="AD340" s="405" t="e">
        <f t="shared" si="444"/>
        <v>#DIV/0!</v>
      </c>
      <c r="AE340" s="405">
        <f ca="1">MAX(T340:W340)</f>
        <v>0.371096009665555</v>
      </c>
      <c r="AF340" s="405"/>
      <c r="AG340" s="23"/>
      <c r="AH340" s="80">
        <f t="shared" si="445"/>
        <v>60</v>
      </c>
      <c r="AI340" s="145">
        <f t="shared" ca="1" si="446"/>
        <v>0.3572061781640673</v>
      </c>
      <c r="AJ340" s="140">
        <f t="shared" ca="1" si="446"/>
        <v>0.36755359226520024</v>
      </c>
      <c r="AK340" s="140">
        <f t="shared" ca="1" si="446"/>
        <v>0.371096009665555</v>
      </c>
      <c r="AL340" s="140">
        <f t="shared" ca="1" si="446"/>
        <v>0.3593290962430426</v>
      </c>
      <c r="AM340" s="140">
        <f t="shared" ca="1" si="446"/>
        <v>0.31124104408638137</v>
      </c>
      <c r="AN340" s="140" t="e">
        <f t="shared" si="446"/>
        <v>#DIV/0!</v>
      </c>
      <c r="AO340" s="140" t="e">
        <f t="shared" si="446"/>
        <v>#DIV/0!</v>
      </c>
      <c r="AP340" s="140" t="e">
        <f t="shared" si="446"/>
        <v>#DIV/0!</v>
      </c>
      <c r="AQ340" s="140" t="e">
        <f t="shared" si="446"/>
        <v>#DIV/0!</v>
      </c>
      <c r="AR340" s="140" t="e">
        <f t="shared" si="446"/>
        <v>#DIV/0!</v>
      </c>
      <c r="AS340" s="140" t="e">
        <f t="shared" si="446"/>
        <v>#DIV/0!</v>
      </c>
      <c r="AT340" s="405">
        <f ca="1">MAX(AI340:AL340)</f>
        <v>0.371096009665555</v>
      </c>
      <c r="AU340" s="140" t="e">
        <f t="shared" si="447"/>
        <v>#DIV/0!</v>
      </c>
      <c r="AW340" s="80">
        <f t="shared" si="448"/>
        <v>60</v>
      </c>
      <c r="AX340" s="140">
        <f t="shared" ca="1" si="449"/>
        <v>0.21168456947118791</v>
      </c>
      <c r="AY340" s="140">
        <f t="shared" ca="1" si="449"/>
        <v>0.19620941991429652</v>
      </c>
      <c r="AZ340" s="140">
        <f t="shared" ca="1" si="449"/>
        <v>0.17205538888181357</v>
      </c>
      <c r="BA340" s="140">
        <f t="shared" ca="1" si="449"/>
        <v>0.13851330038348633</v>
      </c>
      <c r="BB340" s="140">
        <f t="shared" ca="1" si="449"/>
        <v>9.6121008312447465E-2</v>
      </c>
      <c r="BC340" s="140" t="e">
        <f t="shared" si="449"/>
        <v>#DIV/0!</v>
      </c>
      <c r="BD340" s="140" t="e">
        <f t="shared" si="449"/>
        <v>#DIV/0!</v>
      </c>
      <c r="BE340" s="140" t="e">
        <f t="shared" si="449"/>
        <v>#DIV/0!</v>
      </c>
      <c r="BF340" s="140" t="e">
        <f t="shared" si="449"/>
        <v>#DIV/0!</v>
      </c>
      <c r="BG340" s="140" t="e">
        <f t="shared" si="449"/>
        <v>#DIV/0!</v>
      </c>
      <c r="BH340" s="140" t="e">
        <f t="shared" si="449"/>
        <v>#DIV/0!</v>
      </c>
      <c r="BI340" s="405">
        <f ca="1">MAX(AX340:BA340)</f>
        <v>0.21168456947118791</v>
      </c>
      <c r="BJ340" s="140" t="e">
        <f t="shared" si="449"/>
        <v>#DIV/0!</v>
      </c>
      <c r="BK340" s="62"/>
      <c r="BL340" s="80">
        <f t="shared" si="450"/>
        <v>60</v>
      </c>
      <c r="BM340" s="140">
        <f t="shared" ca="1" si="451"/>
        <v>0.19811144731058597</v>
      </c>
      <c r="BN340" s="140">
        <f t="shared" ca="1" si="451"/>
        <v>0.16936672694325472</v>
      </c>
      <c r="BO340" s="140">
        <f t="shared" ca="1" si="451"/>
        <v>0.13760931406203994</v>
      </c>
      <c r="BP340" s="140">
        <f t="shared" ca="1" si="451"/>
        <v>0.10367346216330617</v>
      </c>
      <c r="BQ340" s="140">
        <f t="shared" ca="1" si="451"/>
        <v>6.8334333950059875E-2</v>
      </c>
      <c r="BR340" s="140" t="e">
        <f t="shared" si="451"/>
        <v>#DIV/0!</v>
      </c>
      <c r="BS340" s="140" t="e">
        <f t="shared" si="451"/>
        <v>#DIV/0!</v>
      </c>
      <c r="BT340" s="140" t="e">
        <f t="shared" si="451"/>
        <v>#DIV/0!</v>
      </c>
      <c r="BU340" s="140" t="e">
        <f t="shared" si="451"/>
        <v>#DIV/0!</v>
      </c>
      <c r="BV340" s="140" t="e">
        <f t="shared" si="451"/>
        <v>#DIV/0!</v>
      </c>
      <c r="BW340" s="140" t="e">
        <f t="shared" si="451"/>
        <v>#DIV/0!</v>
      </c>
      <c r="BX340" s="405">
        <f ca="1">MAX(BM340:BP340)</f>
        <v>0.19811144731058597</v>
      </c>
      <c r="BY340" s="140" t="e">
        <f t="shared" si="452"/>
        <v>#DIV/0!</v>
      </c>
      <c r="BZ340" s="62"/>
      <c r="CA340" s="80">
        <f t="shared" si="453"/>
        <v>60</v>
      </c>
      <c r="CB340" s="140">
        <f t="shared" ca="1" si="454"/>
        <v>5.6162840430144696E-2</v>
      </c>
      <c r="CC340" s="140">
        <f t="shared" ca="1" si="454"/>
        <v>8.9880195350315897E-2</v>
      </c>
      <c r="CD340" s="140">
        <f t="shared" ca="1" si="454"/>
        <v>0.12144198007502534</v>
      </c>
      <c r="CE340" s="140">
        <f t="shared" ca="1" si="454"/>
        <v>0.14945330499759282</v>
      </c>
      <c r="CF340" s="140">
        <f t="shared" ca="1" si="454"/>
        <v>0.16835563986292956</v>
      </c>
      <c r="CG340" s="140" t="e">
        <f t="shared" si="454"/>
        <v>#DIV/0!</v>
      </c>
      <c r="CH340" s="140" t="e">
        <f t="shared" si="454"/>
        <v>#DIV/0!</v>
      </c>
      <c r="CI340" s="140" t="e">
        <f t="shared" si="454"/>
        <v>#DIV/0!</v>
      </c>
      <c r="CJ340" s="140" t="e">
        <f t="shared" si="454"/>
        <v>#DIV/0!</v>
      </c>
      <c r="CK340" s="140" t="e">
        <f t="shared" si="454"/>
        <v>#DIV/0!</v>
      </c>
      <c r="CL340" s="140" t="e">
        <f t="shared" si="454"/>
        <v>#DIV/0!</v>
      </c>
      <c r="CM340" s="405">
        <f ca="1">MAX(CB340:CE340)</f>
        <v>0.14945330499759282</v>
      </c>
      <c r="CN340" s="140" t="e">
        <f t="shared" si="454"/>
        <v>#DIV/0!</v>
      </c>
      <c r="CP340" s="80">
        <f t="shared" si="455"/>
        <v>60</v>
      </c>
      <c r="CQ340" s="738">
        <f t="shared" ca="1" si="456"/>
        <v>5.6162840430144696E-2</v>
      </c>
      <c r="CR340" s="738">
        <f t="shared" ca="1" si="456"/>
        <v>8.9880195350315897E-2</v>
      </c>
      <c r="CS340" s="738">
        <f t="shared" ca="1" si="456"/>
        <v>0.12144198007502534</v>
      </c>
      <c r="CT340" s="738">
        <f t="shared" ca="1" si="456"/>
        <v>0.14945330499759282</v>
      </c>
      <c r="CU340" s="738">
        <f t="shared" ca="1" si="456"/>
        <v>0.16835563986292956</v>
      </c>
      <c r="CV340" s="738" t="e">
        <f t="shared" si="456"/>
        <v>#DIV/0!</v>
      </c>
      <c r="CW340" s="738" t="e">
        <f t="shared" si="456"/>
        <v>#DIV/0!</v>
      </c>
      <c r="CX340" s="738" t="e">
        <f t="shared" si="456"/>
        <v>#DIV/0!</v>
      </c>
      <c r="CY340" s="738" t="e">
        <f t="shared" si="456"/>
        <v>#DIV/0!</v>
      </c>
      <c r="CZ340" s="738" t="e">
        <f t="shared" si="456"/>
        <v>#DIV/0!</v>
      </c>
      <c r="DA340" s="738" t="e">
        <f t="shared" si="456"/>
        <v>#DIV/0!</v>
      </c>
      <c r="DB340" s="739">
        <f ca="1">MAX(CQ340:CT340)</f>
        <v>0.14945330499759282</v>
      </c>
      <c r="DC340" s="140" t="e">
        <f t="shared" si="456"/>
        <v>#DIV/0!</v>
      </c>
      <c r="DE340" s="80">
        <f t="shared" si="457"/>
        <v>60</v>
      </c>
      <c r="DF340" s="140">
        <f t="shared" ca="1" si="458"/>
        <v>5.4922662666663444E-2</v>
      </c>
      <c r="DG340" s="140">
        <f t="shared" ca="1" si="458"/>
        <v>8.3812183395629E-2</v>
      </c>
      <c r="DH340" s="140">
        <f t="shared" ca="1" si="458"/>
        <v>0.10296489779139693</v>
      </c>
      <c r="DI340" s="140">
        <f t="shared" ca="1" si="458"/>
        <v>0.10591246479396212</v>
      </c>
      <c r="DJ340" s="140">
        <f t="shared" ca="1" si="458"/>
        <v>8.6648407132242561E-2</v>
      </c>
      <c r="DK340" s="140" t="e">
        <f t="shared" si="458"/>
        <v>#DIV/0!</v>
      </c>
      <c r="DL340" s="140" t="e">
        <f t="shared" si="458"/>
        <v>#DIV/0!</v>
      </c>
      <c r="DM340" s="140" t="e">
        <f t="shared" si="458"/>
        <v>#DIV/0!</v>
      </c>
      <c r="DN340" s="140" t="e">
        <f t="shared" si="458"/>
        <v>#DIV/0!</v>
      </c>
      <c r="DO340" s="140" t="e">
        <f t="shared" si="458"/>
        <v>#DIV/0!</v>
      </c>
      <c r="DP340" s="140" t="e">
        <f t="shared" si="458"/>
        <v>#DIV/0!</v>
      </c>
      <c r="DQ340" s="405">
        <f ca="1">MAX(DF340:DI340)</f>
        <v>0.10591246479396212</v>
      </c>
      <c r="DR340" s="140" t="e">
        <f t="shared" si="458"/>
        <v>#DIV/0!</v>
      </c>
      <c r="DT340" s="80">
        <f t="shared" si="459"/>
        <v>60</v>
      </c>
      <c r="DU340" s="140">
        <f t="shared" ca="1" si="460"/>
        <v>0.3572061781640673</v>
      </c>
      <c r="DV340" s="140">
        <f t="shared" ca="1" si="460"/>
        <v>0.36755359226520024</v>
      </c>
      <c r="DW340" s="140">
        <f t="shared" ca="1" si="460"/>
        <v>0.371096009665555</v>
      </c>
      <c r="DX340" s="140">
        <f t="shared" ca="1" si="460"/>
        <v>0.3593290962430426</v>
      </c>
      <c r="DY340" s="140">
        <f t="shared" ca="1" si="460"/>
        <v>0.31124104408638137</v>
      </c>
      <c r="DZ340" s="140" t="e">
        <f t="shared" si="460"/>
        <v>#DIV/0!</v>
      </c>
      <c r="EA340" s="140" t="e">
        <f t="shared" si="460"/>
        <v>#DIV/0!</v>
      </c>
      <c r="EB340" s="140" t="e">
        <f t="shared" si="460"/>
        <v>#DIV/0!</v>
      </c>
      <c r="EC340" s="140" t="e">
        <f t="shared" si="460"/>
        <v>#DIV/0!</v>
      </c>
      <c r="ED340" s="140" t="e">
        <f t="shared" si="460"/>
        <v>#DIV/0!</v>
      </c>
      <c r="EE340" s="140" t="e">
        <f t="shared" si="460"/>
        <v>#DIV/0!</v>
      </c>
      <c r="EF340" s="405">
        <f ca="1">MAX(DU340:DX340)</f>
        <v>0.371096009665555</v>
      </c>
      <c r="EG340" s="140" t="e">
        <f t="shared" si="461"/>
        <v>#DIV/0!</v>
      </c>
      <c r="EI340" s="80">
        <f t="shared" si="462"/>
        <v>60</v>
      </c>
      <c r="EJ340" s="140">
        <f t="shared" ca="1" si="463"/>
        <v>0.3572061781640673</v>
      </c>
      <c r="EK340" s="140">
        <f t="shared" ca="1" si="463"/>
        <v>0.36755359226520024</v>
      </c>
      <c r="EL340" s="140">
        <f t="shared" ca="1" si="463"/>
        <v>0.371096009665555</v>
      </c>
      <c r="EM340" s="140">
        <f t="shared" ca="1" si="463"/>
        <v>0.3593290962430426</v>
      </c>
      <c r="EN340" s="140">
        <f t="shared" ca="1" si="463"/>
        <v>0.31124104408638137</v>
      </c>
      <c r="EO340" s="140" t="e">
        <f t="shared" si="463"/>
        <v>#DIV/0!</v>
      </c>
      <c r="EP340" s="140" t="e">
        <f t="shared" si="463"/>
        <v>#DIV/0!</v>
      </c>
      <c r="EQ340" s="140" t="e">
        <f t="shared" si="463"/>
        <v>#DIV/0!</v>
      </c>
      <c r="ER340" s="140" t="e">
        <f t="shared" si="463"/>
        <v>#DIV/0!</v>
      </c>
      <c r="ES340" s="140" t="e">
        <f t="shared" si="463"/>
        <v>#DIV/0!</v>
      </c>
      <c r="ET340" s="140" t="e">
        <f t="shared" si="463"/>
        <v>#DIV/0!</v>
      </c>
      <c r="EU340" s="405">
        <f ca="1">MAX(EJ340:EM340)</f>
        <v>0.371096009665555</v>
      </c>
      <c r="EV340" s="140" t="e">
        <f t="shared" si="464"/>
        <v>#DIV/0!</v>
      </c>
    </row>
    <row r="341" spans="13:152">
      <c r="N341" s="23"/>
      <c r="Q341" s="23"/>
      <c r="S341" s="25">
        <f t="shared" si="443"/>
        <v>70</v>
      </c>
      <c r="T341" s="405">
        <f t="shared" ca="1" si="444"/>
        <v>0.41082373480979451</v>
      </c>
      <c r="U341" s="405">
        <f t="shared" ca="1" si="444"/>
        <v>0.41835989972887305</v>
      </c>
      <c r="V341" s="405">
        <f t="shared" ca="1" si="444"/>
        <v>0.41083873038825774</v>
      </c>
      <c r="W341" s="405">
        <f t="shared" ca="1" si="444"/>
        <v>0.35936269815991267</v>
      </c>
      <c r="X341" s="405" t="e">
        <f t="shared" si="444"/>
        <v>#DIV/0!</v>
      </c>
      <c r="Y341" s="405" t="e">
        <f t="shared" si="444"/>
        <v>#DIV/0!</v>
      </c>
      <c r="Z341" s="405" t="e">
        <f t="shared" si="444"/>
        <v>#DIV/0!</v>
      </c>
      <c r="AA341" s="405" t="e">
        <f t="shared" si="444"/>
        <v>#DIV/0!</v>
      </c>
      <c r="AB341" s="405" t="e">
        <f t="shared" si="444"/>
        <v>#DIV/0!</v>
      </c>
      <c r="AC341" s="405" t="e">
        <f t="shared" si="444"/>
        <v>#DIV/0!</v>
      </c>
      <c r="AD341" s="405" t="e">
        <f t="shared" si="444"/>
        <v>#DIV/0!</v>
      </c>
      <c r="AE341" s="405">
        <f ca="1">MAX(T341:V341)</f>
        <v>0.41835989972887305</v>
      </c>
      <c r="AF341" s="405"/>
      <c r="AG341" s="23"/>
      <c r="AH341" s="80">
        <f t="shared" si="445"/>
        <v>70</v>
      </c>
      <c r="AI341" s="145">
        <f t="shared" ca="1" si="446"/>
        <v>0.41082373480979451</v>
      </c>
      <c r="AJ341" s="140">
        <f t="shared" ca="1" si="446"/>
        <v>0.41835989972887305</v>
      </c>
      <c r="AK341" s="140">
        <f t="shared" ca="1" si="446"/>
        <v>0.41083873038825774</v>
      </c>
      <c r="AL341" s="140">
        <f t="shared" ca="1" si="446"/>
        <v>0.35936269815991267</v>
      </c>
      <c r="AM341" s="140" t="e">
        <f t="shared" si="446"/>
        <v>#DIV/0!</v>
      </c>
      <c r="AN341" s="140" t="e">
        <f t="shared" si="446"/>
        <v>#DIV/0!</v>
      </c>
      <c r="AO341" s="140" t="e">
        <f t="shared" si="446"/>
        <v>#DIV/0!</v>
      </c>
      <c r="AP341" s="140" t="e">
        <f t="shared" si="446"/>
        <v>#DIV/0!</v>
      </c>
      <c r="AQ341" s="140" t="e">
        <f t="shared" si="446"/>
        <v>#DIV/0!</v>
      </c>
      <c r="AR341" s="140" t="e">
        <f t="shared" si="446"/>
        <v>#DIV/0!</v>
      </c>
      <c r="AS341" s="140" t="e">
        <f t="shared" si="446"/>
        <v>#DIV/0!</v>
      </c>
      <c r="AT341" s="405">
        <f ca="1">MAX(AI341:AK341)</f>
        <v>0.41835989972887305</v>
      </c>
      <c r="AU341" s="140" t="e">
        <f t="shared" si="447"/>
        <v>#DIV/0!</v>
      </c>
      <c r="AW341" s="80">
        <f t="shared" si="448"/>
        <v>70</v>
      </c>
      <c r="AX341" s="140">
        <f t="shared" ca="1" si="449"/>
        <v>0.18221842108570641</v>
      </c>
      <c r="AY341" s="140">
        <f t="shared" ca="1" si="449"/>
        <v>0.15560657265958233</v>
      </c>
      <c r="AZ341" s="140">
        <f t="shared" ca="1" si="449"/>
        <v>0.12133198730950562</v>
      </c>
      <c r="BA341" s="140">
        <f t="shared" ca="1" si="449"/>
        <v>8.0125758588959692E-2</v>
      </c>
      <c r="BB341" s="140" t="e">
        <f t="shared" si="449"/>
        <v>#DIV/0!</v>
      </c>
      <c r="BC341" s="140" t="e">
        <f t="shared" si="449"/>
        <v>#DIV/0!</v>
      </c>
      <c r="BD341" s="140" t="e">
        <f t="shared" si="449"/>
        <v>#DIV/0!</v>
      </c>
      <c r="BE341" s="140" t="e">
        <f t="shared" si="449"/>
        <v>#DIV/0!</v>
      </c>
      <c r="BF341" s="140" t="e">
        <f t="shared" si="449"/>
        <v>#DIV/0!</v>
      </c>
      <c r="BG341" s="140" t="e">
        <f t="shared" si="449"/>
        <v>#DIV/0!</v>
      </c>
      <c r="BH341" s="140" t="e">
        <f t="shared" si="449"/>
        <v>#DIV/0!</v>
      </c>
      <c r="BI341" s="405">
        <f ca="1">MAX(AX341:AZ341)</f>
        <v>0.18221842108570641</v>
      </c>
      <c r="BJ341" s="140" t="e">
        <f t="shared" si="449"/>
        <v>#DIV/0!</v>
      </c>
      <c r="BK341" s="62"/>
      <c r="BL341" s="80">
        <f t="shared" si="450"/>
        <v>70</v>
      </c>
      <c r="BM341" s="140">
        <f t="shared" ca="1" si="451"/>
        <v>0.17148910514433893</v>
      </c>
      <c r="BN341" s="140">
        <f t="shared" ca="1" si="451"/>
        <v>0.1365896767530243</v>
      </c>
      <c r="BO341" s="140">
        <f t="shared" ca="1" si="451"/>
        <v>0.10017746273989389</v>
      </c>
      <c r="BP341" s="140">
        <f t="shared" ca="1" si="451"/>
        <v>6.2959607832926118E-2</v>
      </c>
      <c r="BQ341" s="140" t="e">
        <f t="shared" si="451"/>
        <v>#DIV/0!</v>
      </c>
      <c r="BR341" s="140" t="e">
        <f t="shared" si="451"/>
        <v>#DIV/0!</v>
      </c>
      <c r="BS341" s="140" t="e">
        <f t="shared" si="451"/>
        <v>#DIV/0!</v>
      </c>
      <c r="BT341" s="140" t="e">
        <f t="shared" si="451"/>
        <v>#DIV/0!</v>
      </c>
      <c r="BU341" s="140" t="e">
        <f t="shared" si="451"/>
        <v>#DIV/0!</v>
      </c>
      <c r="BV341" s="140" t="e">
        <f t="shared" si="451"/>
        <v>#DIV/0!</v>
      </c>
      <c r="BW341" s="140" t="e">
        <f t="shared" si="451"/>
        <v>#DIV/0!</v>
      </c>
      <c r="BX341" s="405">
        <f ca="1">MAX(BM341:BO341)</f>
        <v>0.17148910514433893</v>
      </c>
      <c r="BY341" s="140" t="e">
        <f t="shared" si="452"/>
        <v>#DIV/0!</v>
      </c>
      <c r="BZ341" s="62"/>
      <c r="CA341" s="80">
        <f t="shared" si="453"/>
        <v>70</v>
      </c>
      <c r="CB341" s="140">
        <f t="shared" ca="1" si="454"/>
        <v>5.6332987099709311E-2</v>
      </c>
      <c r="CC341" s="140">
        <f t="shared" ca="1" si="454"/>
        <v>9.0499614289866609E-2</v>
      </c>
      <c r="CD341" s="140">
        <f t="shared" ca="1" si="454"/>
        <v>0.12265724359200027</v>
      </c>
      <c r="CE341" s="140">
        <f t="shared" ca="1" si="454"/>
        <v>0.14945572242304425</v>
      </c>
      <c r="CF341" s="140" t="e">
        <f t="shared" si="454"/>
        <v>#DIV/0!</v>
      </c>
      <c r="CG341" s="140" t="e">
        <f t="shared" si="454"/>
        <v>#DIV/0!</v>
      </c>
      <c r="CH341" s="140" t="e">
        <f t="shared" si="454"/>
        <v>#DIV/0!</v>
      </c>
      <c r="CI341" s="140" t="e">
        <f t="shared" si="454"/>
        <v>#DIV/0!</v>
      </c>
      <c r="CJ341" s="140" t="e">
        <f t="shared" si="454"/>
        <v>#DIV/0!</v>
      </c>
      <c r="CK341" s="140" t="e">
        <f t="shared" si="454"/>
        <v>#DIV/0!</v>
      </c>
      <c r="CL341" s="140" t="e">
        <f t="shared" si="454"/>
        <v>#DIV/0!</v>
      </c>
      <c r="CM341" s="405">
        <f ca="1">MAX(CB341:CD341)</f>
        <v>0.12265724359200027</v>
      </c>
      <c r="CN341" s="140" t="e">
        <f t="shared" si="454"/>
        <v>#DIV/0!</v>
      </c>
      <c r="CP341" s="80">
        <f t="shared" si="455"/>
        <v>70</v>
      </c>
      <c r="CQ341" s="738">
        <f t="shared" ca="1" si="456"/>
        <v>5.6332987099709311E-2</v>
      </c>
      <c r="CR341" s="738">
        <f t="shared" ca="1" si="456"/>
        <v>9.0499614289866609E-2</v>
      </c>
      <c r="CS341" s="738">
        <f t="shared" ca="1" si="456"/>
        <v>0.12265724359200027</v>
      </c>
      <c r="CT341" s="738">
        <f t="shared" ca="1" si="456"/>
        <v>0.14945572242304425</v>
      </c>
      <c r="CU341" s="738" t="e">
        <f t="shared" si="456"/>
        <v>#DIV/0!</v>
      </c>
      <c r="CV341" s="738" t="e">
        <f t="shared" si="456"/>
        <v>#DIV/0!</v>
      </c>
      <c r="CW341" s="738" t="e">
        <f t="shared" si="456"/>
        <v>#DIV/0!</v>
      </c>
      <c r="CX341" s="738" t="e">
        <f t="shared" si="456"/>
        <v>#DIV/0!</v>
      </c>
      <c r="CY341" s="738" t="e">
        <f t="shared" si="456"/>
        <v>#DIV/0!</v>
      </c>
      <c r="CZ341" s="738" t="e">
        <f t="shared" si="456"/>
        <v>#DIV/0!</v>
      </c>
      <c r="DA341" s="738" t="e">
        <f t="shared" si="456"/>
        <v>#DIV/0!</v>
      </c>
      <c r="DB341" s="739">
        <f ca="1">MAX(CQ341:CS341)</f>
        <v>0.12265724359200027</v>
      </c>
      <c r="DC341" s="140" t="e">
        <f t="shared" si="456"/>
        <v>#DIV/0!</v>
      </c>
      <c r="DE341" s="80">
        <f t="shared" si="457"/>
        <v>70</v>
      </c>
      <c r="DF341" s="140">
        <f t="shared" ca="1" si="458"/>
        <v>5.4287637209506891E-2</v>
      </c>
      <c r="DG341" s="140">
        <f t="shared" ca="1" si="458"/>
        <v>7.9635554431926325E-2</v>
      </c>
      <c r="DH341" s="140">
        <f t="shared" ca="1" si="458"/>
        <v>8.822594716182941E-2</v>
      </c>
      <c r="DI341" s="140">
        <f t="shared" ca="1" si="458"/>
        <v>7.2021662092838362E-2</v>
      </c>
      <c r="DJ341" s="140" t="e">
        <f t="shared" si="458"/>
        <v>#DIV/0!</v>
      </c>
      <c r="DK341" s="140" t="e">
        <f t="shared" si="458"/>
        <v>#DIV/0!</v>
      </c>
      <c r="DL341" s="140" t="e">
        <f t="shared" si="458"/>
        <v>#DIV/0!</v>
      </c>
      <c r="DM341" s="140" t="e">
        <f t="shared" si="458"/>
        <v>#DIV/0!</v>
      </c>
      <c r="DN341" s="140" t="e">
        <f t="shared" si="458"/>
        <v>#DIV/0!</v>
      </c>
      <c r="DO341" s="140" t="e">
        <f t="shared" si="458"/>
        <v>#DIV/0!</v>
      </c>
      <c r="DP341" s="140" t="e">
        <f t="shared" si="458"/>
        <v>#DIV/0!</v>
      </c>
      <c r="DQ341" s="405">
        <f ca="1">MAX(DF341:DH341)</f>
        <v>8.822594716182941E-2</v>
      </c>
      <c r="DR341" s="140" t="e">
        <f t="shared" si="458"/>
        <v>#DIV/0!</v>
      </c>
      <c r="DT341" s="80">
        <f t="shared" si="459"/>
        <v>70</v>
      </c>
      <c r="DU341" s="140">
        <f t="shared" ca="1" si="460"/>
        <v>0.41082373480979451</v>
      </c>
      <c r="DV341" s="140">
        <f t="shared" ca="1" si="460"/>
        <v>0.41835989972887305</v>
      </c>
      <c r="DW341" s="140">
        <f t="shared" ca="1" si="460"/>
        <v>0.41083873038825774</v>
      </c>
      <c r="DX341" s="140">
        <f t="shared" ca="1" si="460"/>
        <v>0.35936269815991267</v>
      </c>
      <c r="DY341" s="140" t="e">
        <f t="shared" si="460"/>
        <v>#DIV/0!</v>
      </c>
      <c r="DZ341" s="140" t="e">
        <f t="shared" si="460"/>
        <v>#DIV/0!</v>
      </c>
      <c r="EA341" s="140" t="e">
        <f t="shared" si="460"/>
        <v>#DIV/0!</v>
      </c>
      <c r="EB341" s="140" t="e">
        <f t="shared" si="460"/>
        <v>#DIV/0!</v>
      </c>
      <c r="EC341" s="140" t="e">
        <f t="shared" si="460"/>
        <v>#DIV/0!</v>
      </c>
      <c r="ED341" s="140" t="e">
        <f t="shared" si="460"/>
        <v>#DIV/0!</v>
      </c>
      <c r="EE341" s="140" t="e">
        <f t="shared" si="460"/>
        <v>#DIV/0!</v>
      </c>
      <c r="EF341" s="405">
        <f ca="1">MAX(DU341:DW341)</f>
        <v>0.41835989972887305</v>
      </c>
      <c r="EG341" s="140" t="e">
        <f t="shared" si="461"/>
        <v>#DIV/0!</v>
      </c>
      <c r="EI341" s="80">
        <f t="shared" si="462"/>
        <v>70</v>
      </c>
      <c r="EJ341" s="140">
        <f t="shared" ca="1" si="463"/>
        <v>0.41082373480979451</v>
      </c>
      <c r="EK341" s="140">
        <f t="shared" ca="1" si="463"/>
        <v>0.41835989972887305</v>
      </c>
      <c r="EL341" s="140">
        <f t="shared" ca="1" si="463"/>
        <v>0.41083873038825774</v>
      </c>
      <c r="EM341" s="140">
        <f t="shared" ca="1" si="463"/>
        <v>0.35936269815991267</v>
      </c>
      <c r="EN341" s="140" t="e">
        <f t="shared" si="463"/>
        <v>#DIV/0!</v>
      </c>
      <c r="EO341" s="140" t="e">
        <f t="shared" si="463"/>
        <v>#DIV/0!</v>
      </c>
      <c r="EP341" s="140" t="e">
        <f t="shared" si="463"/>
        <v>#DIV/0!</v>
      </c>
      <c r="EQ341" s="140" t="e">
        <f t="shared" si="463"/>
        <v>#DIV/0!</v>
      </c>
      <c r="ER341" s="140" t="e">
        <f t="shared" si="463"/>
        <v>#DIV/0!</v>
      </c>
      <c r="ES341" s="140" t="e">
        <f t="shared" si="463"/>
        <v>#DIV/0!</v>
      </c>
      <c r="ET341" s="140" t="e">
        <f t="shared" si="463"/>
        <v>#DIV/0!</v>
      </c>
      <c r="EU341" s="405">
        <f ca="1">MAX(EJ341:EL341)</f>
        <v>0.41835989972887305</v>
      </c>
      <c r="EV341" s="140" t="e">
        <f t="shared" si="464"/>
        <v>#DIV/0!</v>
      </c>
    </row>
    <row r="342" spans="13:152">
      <c r="Q342" s="23"/>
      <c r="S342" s="25">
        <f t="shared" si="443"/>
        <v>80</v>
      </c>
      <c r="T342" s="405">
        <f t="shared" ca="1" si="444"/>
        <v>0.46395550002851721</v>
      </c>
      <c r="U342" s="405">
        <f t="shared" ca="1" si="444"/>
        <v>0.46346693764345664</v>
      </c>
      <c r="V342" s="405">
        <f t="shared" ca="1" si="444"/>
        <v>0.41190017379562771</v>
      </c>
      <c r="W342" s="405" t="e">
        <f t="shared" si="444"/>
        <v>#DIV/0!</v>
      </c>
      <c r="X342" s="405" t="e">
        <f t="shared" si="444"/>
        <v>#DIV/0!</v>
      </c>
      <c r="Y342" s="405" t="e">
        <f t="shared" si="444"/>
        <v>#DIV/0!</v>
      </c>
      <c r="Z342" s="405" t="e">
        <f t="shared" si="444"/>
        <v>#DIV/0!</v>
      </c>
      <c r="AA342" s="405" t="e">
        <f t="shared" si="444"/>
        <v>#DIV/0!</v>
      </c>
      <c r="AB342" s="405" t="e">
        <f t="shared" si="444"/>
        <v>#DIV/0!</v>
      </c>
      <c r="AC342" s="405" t="e">
        <f t="shared" si="444"/>
        <v>#DIV/0!</v>
      </c>
      <c r="AD342" s="405" t="e">
        <f t="shared" si="444"/>
        <v>#DIV/0!</v>
      </c>
      <c r="AE342" s="405">
        <f ca="1">MAX(T342:U342)</f>
        <v>0.46395550002851721</v>
      </c>
      <c r="AF342" s="405"/>
      <c r="AG342" s="23"/>
      <c r="AH342" s="80">
        <f t="shared" si="445"/>
        <v>80</v>
      </c>
      <c r="AI342" s="145">
        <f t="shared" ca="1" si="446"/>
        <v>0.46395550002851721</v>
      </c>
      <c r="AJ342" s="140">
        <f t="shared" ca="1" si="446"/>
        <v>0.46346693764345664</v>
      </c>
      <c r="AK342" s="140">
        <f t="shared" ca="1" si="446"/>
        <v>0.41190017379562771</v>
      </c>
      <c r="AL342" s="140" t="e">
        <f t="shared" si="446"/>
        <v>#DIV/0!</v>
      </c>
      <c r="AM342" s="140" t="e">
        <f t="shared" si="446"/>
        <v>#DIV/0!</v>
      </c>
      <c r="AN342" s="140" t="e">
        <f t="shared" si="446"/>
        <v>#DIV/0!</v>
      </c>
      <c r="AO342" s="140" t="e">
        <f t="shared" si="446"/>
        <v>#DIV/0!</v>
      </c>
      <c r="AP342" s="140" t="e">
        <f t="shared" si="446"/>
        <v>#DIV/0!</v>
      </c>
      <c r="AQ342" s="140" t="e">
        <f t="shared" si="446"/>
        <v>#DIV/0!</v>
      </c>
      <c r="AR342" s="140" t="e">
        <f t="shared" si="446"/>
        <v>#DIV/0!</v>
      </c>
      <c r="AS342" s="140" t="e">
        <f t="shared" si="446"/>
        <v>#DIV/0!</v>
      </c>
      <c r="AT342" s="405">
        <f ca="1">MAX(AI342:AJ342)</f>
        <v>0.46395550002851721</v>
      </c>
      <c r="AU342" s="140" t="e">
        <f t="shared" si="447"/>
        <v>#DIV/0!</v>
      </c>
      <c r="AW342" s="80">
        <f t="shared" si="448"/>
        <v>80</v>
      </c>
      <c r="AX342" s="140">
        <f t="shared" ca="1" si="449"/>
        <v>0.13923678579274668</v>
      </c>
      <c r="AY342" s="140">
        <f t="shared" ca="1" si="449"/>
        <v>0.10469172375120922</v>
      </c>
      <c r="AZ342" s="140">
        <f t="shared" ca="1" si="449"/>
        <v>6.4570455951802566E-2</v>
      </c>
      <c r="BA342" s="140" t="e">
        <f t="shared" si="449"/>
        <v>#DIV/0!</v>
      </c>
      <c r="BB342" s="140" t="e">
        <f t="shared" si="449"/>
        <v>#DIV/0!</v>
      </c>
      <c r="BC342" s="140" t="e">
        <f t="shared" si="449"/>
        <v>#DIV/0!</v>
      </c>
      <c r="BD342" s="140" t="e">
        <f t="shared" si="449"/>
        <v>#DIV/0!</v>
      </c>
      <c r="BE342" s="140" t="e">
        <f t="shared" si="449"/>
        <v>#DIV/0!</v>
      </c>
      <c r="BF342" s="140" t="e">
        <f t="shared" si="449"/>
        <v>#DIV/0!</v>
      </c>
      <c r="BG342" s="140" t="e">
        <f t="shared" si="449"/>
        <v>#DIV/0!</v>
      </c>
      <c r="BH342" s="140" t="e">
        <f t="shared" si="449"/>
        <v>#DIV/0!</v>
      </c>
      <c r="BI342" s="405">
        <f ca="1">MAX(AX342:AY342)</f>
        <v>0.13923678579274668</v>
      </c>
      <c r="BJ342" s="140" t="e">
        <f t="shared" si="449"/>
        <v>#DIV/0!</v>
      </c>
      <c r="BK342" s="62"/>
      <c r="BL342" s="80">
        <f t="shared" si="450"/>
        <v>80</v>
      </c>
      <c r="BM342" s="140">
        <f t="shared" ca="1" si="451"/>
        <v>0.13202059152972784</v>
      </c>
      <c r="BN342" s="140">
        <f t="shared" ca="1" si="451"/>
        <v>9.3660430531516639E-2</v>
      </c>
      <c r="BO342" s="140">
        <f t="shared" ca="1" si="451"/>
        <v>5.5031587886280889E-2</v>
      </c>
      <c r="BP342" s="140" t="e">
        <f t="shared" si="451"/>
        <v>#DIV/0!</v>
      </c>
      <c r="BQ342" s="140" t="e">
        <f t="shared" si="451"/>
        <v>#DIV/0!</v>
      </c>
      <c r="BR342" s="140" t="e">
        <f t="shared" si="451"/>
        <v>#DIV/0!</v>
      </c>
      <c r="BS342" s="140" t="e">
        <f t="shared" si="451"/>
        <v>#DIV/0!</v>
      </c>
      <c r="BT342" s="140" t="e">
        <f t="shared" si="451"/>
        <v>#DIV/0!</v>
      </c>
      <c r="BU342" s="140" t="e">
        <f t="shared" si="451"/>
        <v>#DIV/0!</v>
      </c>
      <c r="BV342" s="140" t="e">
        <f t="shared" si="451"/>
        <v>#DIV/0!</v>
      </c>
      <c r="BW342" s="140" t="e">
        <f t="shared" si="451"/>
        <v>#DIV/0!</v>
      </c>
      <c r="BX342" s="405">
        <f ca="1">MAX(BM342:BN342)</f>
        <v>0.13202059152972784</v>
      </c>
      <c r="BY342" s="140" t="e">
        <f t="shared" si="452"/>
        <v>#DIV/0!</v>
      </c>
      <c r="BZ342" s="62"/>
      <c r="CA342" s="80">
        <f t="shared" si="453"/>
        <v>80</v>
      </c>
      <c r="CB342" s="140">
        <f t="shared" ca="1" si="454"/>
        <v>5.6447689421116283E-2</v>
      </c>
      <c r="CC342" s="140">
        <f t="shared" ca="1" si="454"/>
        <v>9.0894284123577404E-2</v>
      </c>
      <c r="CD342" s="140">
        <f t="shared" ca="1" si="454"/>
        <v>0.12268539053592104</v>
      </c>
      <c r="CE342" s="140" t="e">
        <f t="shared" si="454"/>
        <v>#DIV/0!</v>
      </c>
      <c r="CF342" s="140" t="e">
        <f t="shared" si="454"/>
        <v>#DIV/0!</v>
      </c>
      <c r="CG342" s="140" t="e">
        <f t="shared" si="454"/>
        <v>#DIV/0!</v>
      </c>
      <c r="CH342" s="140" t="e">
        <f t="shared" si="454"/>
        <v>#DIV/0!</v>
      </c>
      <c r="CI342" s="140" t="e">
        <f t="shared" si="454"/>
        <v>#DIV/0!</v>
      </c>
      <c r="CJ342" s="140" t="e">
        <f t="shared" si="454"/>
        <v>#DIV/0!</v>
      </c>
      <c r="CK342" s="140" t="e">
        <f t="shared" si="454"/>
        <v>#DIV/0!</v>
      </c>
      <c r="CL342" s="140" t="e">
        <f t="shared" si="454"/>
        <v>#DIV/0!</v>
      </c>
      <c r="CM342" s="405">
        <f ca="1">MAX(CB342:CC342)</f>
        <v>9.0894284123577404E-2</v>
      </c>
      <c r="CN342" s="140" t="e">
        <f t="shared" si="454"/>
        <v>#DIV/0!</v>
      </c>
      <c r="CP342" s="80">
        <f t="shared" si="455"/>
        <v>80</v>
      </c>
      <c r="CQ342" s="738">
        <f t="shared" ca="1" si="456"/>
        <v>5.6447689421116283E-2</v>
      </c>
      <c r="CR342" s="738">
        <f t="shared" ca="1" si="456"/>
        <v>9.0894284123577404E-2</v>
      </c>
      <c r="CS342" s="738">
        <f t="shared" ca="1" si="456"/>
        <v>0.12268539053592104</v>
      </c>
      <c r="CT342" s="738" t="e">
        <f t="shared" si="456"/>
        <v>#DIV/0!</v>
      </c>
      <c r="CU342" s="738" t="e">
        <f t="shared" si="456"/>
        <v>#DIV/0!</v>
      </c>
      <c r="CV342" s="738" t="e">
        <f t="shared" si="456"/>
        <v>#DIV/0!</v>
      </c>
      <c r="CW342" s="738" t="e">
        <f t="shared" si="456"/>
        <v>#DIV/0!</v>
      </c>
      <c r="CX342" s="738" t="e">
        <f t="shared" si="456"/>
        <v>#DIV/0!</v>
      </c>
      <c r="CY342" s="738" t="e">
        <f t="shared" si="456"/>
        <v>#DIV/0!</v>
      </c>
      <c r="CZ342" s="738" t="e">
        <f t="shared" si="456"/>
        <v>#DIV/0!</v>
      </c>
      <c r="DA342" s="738" t="e">
        <f t="shared" si="456"/>
        <v>#DIV/0!</v>
      </c>
      <c r="DB342" s="739">
        <f ca="1">MAX(CQ342:CR342)</f>
        <v>9.0894284123577404E-2</v>
      </c>
      <c r="DC342" s="140" t="e">
        <f t="shared" si="456"/>
        <v>#DIV/0!</v>
      </c>
      <c r="DE342" s="80">
        <f t="shared" si="457"/>
        <v>80</v>
      </c>
      <c r="DF342" s="140">
        <f t="shared" ca="1" si="458"/>
        <v>5.2647977385616426E-2</v>
      </c>
      <c r="DG342" s="140">
        <f t="shared" ca="1" si="458"/>
        <v>6.9400636003850116E-2</v>
      </c>
      <c r="DH342" s="140">
        <f t="shared" ca="1" si="458"/>
        <v>5.7697586341902828E-2</v>
      </c>
      <c r="DI342" s="140" t="e">
        <f t="shared" si="458"/>
        <v>#DIV/0!</v>
      </c>
      <c r="DJ342" s="140" t="e">
        <f t="shared" si="458"/>
        <v>#DIV/0!</v>
      </c>
      <c r="DK342" s="140" t="e">
        <f t="shared" si="458"/>
        <v>#DIV/0!</v>
      </c>
      <c r="DL342" s="140" t="e">
        <f t="shared" si="458"/>
        <v>#DIV/0!</v>
      </c>
      <c r="DM342" s="140" t="e">
        <f t="shared" si="458"/>
        <v>#DIV/0!</v>
      </c>
      <c r="DN342" s="140" t="e">
        <f t="shared" si="458"/>
        <v>#DIV/0!</v>
      </c>
      <c r="DO342" s="140" t="e">
        <f t="shared" si="458"/>
        <v>#DIV/0!</v>
      </c>
      <c r="DP342" s="140" t="e">
        <f t="shared" si="458"/>
        <v>#DIV/0!</v>
      </c>
      <c r="DQ342" s="405">
        <f ca="1">MAX(DF342:DG342)</f>
        <v>6.9400636003850116E-2</v>
      </c>
      <c r="DR342" s="140" t="e">
        <f t="shared" si="458"/>
        <v>#DIV/0!</v>
      </c>
      <c r="DT342" s="80">
        <f t="shared" si="459"/>
        <v>80</v>
      </c>
      <c r="DU342" s="140">
        <f t="shared" ca="1" si="460"/>
        <v>0.46395550002851721</v>
      </c>
      <c r="DV342" s="140">
        <f t="shared" ca="1" si="460"/>
        <v>0.46346693764345664</v>
      </c>
      <c r="DW342" s="140">
        <f t="shared" ca="1" si="460"/>
        <v>0.41190017379562771</v>
      </c>
      <c r="DX342" s="140" t="e">
        <f t="shared" si="460"/>
        <v>#DIV/0!</v>
      </c>
      <c r="DY342" s="140" t="e">
        <f t="shared" si="460"/>
        <v>#DIV/0!</v>
      </c>
      <c r="DZ342" s="140" t="e">
        <f t="shared" si="460"/>
        <v>#DIV/0!</v>
      </c>
      <c r="EA342" s="140" t="e">
        <f t="shared" si="460"/>
        <v>#DIV/0!</v>
      </c>
      <c r="EB342" s="140" t="e">
        <f t="shared" si="460"/>
        <v>#DIV/0!</v>
      </c>
      <c r="EC342" s="140" t="e">
        <f t="shared" si="460"/>
        <v>#DIV/0!</v>
      </c>
      <c r="ED342" s="140" t="e">
        <f t="shared" si="460"/>
        <v>#DIV/0!</v>
      </c>
      <c r="EE342" s="140" t="e">
        <f t="shared" si="460"/>
        <v>#DIV/0!</v>
      </c>
      <c r="EF342" s="405">
        <f ca="1">MAX(DU342:DV342)</f>
        <v>0.46395550002851721</v>
      </c>
      <c r="EG342" s="140" t="e">
        <f t="shared" si="461"/>
        <v>#DIV/0!</v>
      </c>
      <c r="EI342" s="80">
        <f t="shared" si="462"/>
        <v>80</v>
      </c>
      <c r="EJ342" s="140">
        <f t="shared" ca="1" si="463"/>
        <v>0.46395550002851721</v>
      </c>
      <c r="EK342" s="140">
        <f t="shared" ca="1" si="463"/>
        <v>0.46346693764345664</v>
      </c>
      <c r="EL342" s="140">
        <f t="shared" ca="1" si="463"/>
        <v>0.41190017379562771</v>
      </c>
      <c r="EM342" s="140" t="e">
        <f t="shared" si="463"/>
        <v>#DIV/0!</v>
      </c>
      <c r="EN342" s="140" t="e">
        <f t="shared" si="463"/>
        <v>#DIV/0!</v>
      </c>
      <c r="EO342" s="140" t="e">
        <f t="shared" si="463"/>
        <v>#DIV/0!</v>
      </c>
      <c r="EP342" s="140" t="e">
        <f t="shared" si="463"/>
        <v>#DIV/0!</v>
      </c>
      <c r="EQ342" s="140" t="e">
        <f t="shared" si="463"/>
        <v>#DIV/0!</v>
      </c>
      <c r="ER342" s="140" t="e">
        <f t="shared" si="463"/>
        <v>#DIV/0!</v>
      </c>
      <c r="ES342" s="140" t="e">
        <f t="shared" si="463"/>
        <v>#DIV/0!</v>
      </c>
      <c r="ET342" s="140" t="e">
        <f t="shared" si="463"/>
        <v>#DIV/0!</v>
      </c>
      <c r="EU342" s="405">
        <f ca="1">MAX(EJ342:EK342)</f>
        <v>0.46395550002851721</v>
      </c>
      <c r="EV342" s="140" t="e">
        <f t="shared" si="464"/>
        <v>#DIV/0!</v>
      </c>
    </row>
    <row r="343" spans="13:152">
      <c r="Q343" s="23"/>
      <c r="S343" s="25">
        <f t="shared" si="443"/>
        <v>90</v>
      </c>
      <c r="T343" s="405">
        <f t="shared" ca="1" si="444"/>
        <v>0.51515279239739464</v>
      </c>
      <c r="U343" s="405">
        <f t="shared" ca="1" si="444"/>
        <v>0.47217480156095054</v>
      </c>
      <c r="V343" s="405" t="e">
        <f t="shared" si="444"/>
        <v>#DIV/0!</v>
      </c>
      <c r="W343" s="405" t="e">
        <f t="shared" si="444"/>
        <v>#DIV/0!</v>
      </c>
      <c r="X343" s="405" t="e">
        <f t="shared" si="444"/>
        <v>#DIV/0!</v>
      </c>
      <c r="Y343" s="405" t="e">
        <f t="shared" si="444"/>
        <v>#DIV/0!</v>
      </c>
      <c r="Z343" s="405" t="e">
        <f t="shared" si="444"/>
        <v>#DIV/0!</v>
      </c>
      <c r="AA343" s="405" t="e">
        <f t="shared" si="444"/>
        <v>#DIV/0!</v>
      </c>
      <c r="AB343" s="405" t="e">
        <f t="shared" si="444"/>
        <v>#DIV/0!</v>
      </c>
      <c r="AC343" s="405" t="e">
        <f t="shared" si="444"/>
        <v>#DIV/0!</v>
      </c>
      <c r="AD343" s="405" t="e">
        <f t="shared" si="444"/>
        <v>#DIV/0!</v>
      </c>
      <c r="AE343" s="405">
        <f ca="1">T343</f>
        <v>0.51515279239739464</v>
      </c>
      <c r="AF343" s="405"/>
      <c r="AG343" s="23"/>
      <c r="AH343" s="80">
        <f t="shared" si="445"/>
        <v>90</v>
      </c>
      <c r="AI343" s="145">
        <f t="shared" ca="1" si="446"/>
        <v>0.51515279239739464</v>
      </c>
      <c r="AJ343" s="140">
        <f t="shared" ca="1" si="446"/>
        <v>0.47217480156095054</v>
      </c>
      <c r="AK343" s="140" t="e">
        <f t="shared" si="446"/>
        <v>#DIV/0!</v>
      </c>
      <c r="AL343" s="140" t="e">
        <f t="shared" si="446"/>
        <v>#DIV/0!</v>
      </c>
      <c r="AM343" s="140" t="e">
        <f t="shared" si="446"/>
        <v>#DIV/0!</v>
      </c>
      <c r="AN343" s="140" t="e">
        <f t="shared" si="446"/>
        <v>#DIV/0!</v>
      </c>
      <c r="AO343" s="140" t="e">
        <f t="shared" si="446"/>
        <v>#DIV/0!</v>
      </c>
      <c r="AP343" s="140" t="e">
        <f t="shared" si="446"/>
        <v>#DIV/0!</v>
      </c>
      <c r="AQ343" s="140" t="e">
        <f t="shared" si="446"/>
        <v>#DIV/0!</v>
      </c>
      <c r="AR343" s="140" t="e">
        <f t="shared" si="446"/>
        <v>#DIV/0!</v>
      </c>
      <c r="AS343" s="140" t="e">
        <f t="shared" si="446"/>
        <v>#DIV/0!</v>
      </c>
      <c r="AT343" s="405">
        <f ca="1">AI343</f>
        <v>0.51515279239739464</v>
      </c>
      <c r="AU343" s="140" t="e">
        <f t="shared" si="447"/>
        <v>#DIV/0!</v>
      </c>
      <c r="AW343" s="80">
        <f t="shared" si="448"/>
        <v>90</v>
      </c>
      <c r="AX343" s="140">
        <f t="shared" ca="1" si="449"/>
        <v>8.8482895515334212E-2</v>
      </c>
      <c r="AY343" s="140">
        <f t="shared" ca="1" si="449"/>
        <v>4.9329268366831422E-2</v>
      </c>
      <c r="AZ343" s="140" t="e">
        <f t="shared" si="449"/>
        <v>#DIV/0!</v>
      </c>
      <c r="BA343" s="140" t="e">
        <f t="shared" si="449"/>
        <v>#DIV/0!</v>
      </c>
      <c r="BB343" s="140" t="e">
        <f t="shared" si="449"/>
        <v>#DIV/0!</v>
      </c>
      <c r="BC343" s="140" t="e">
        <f t="shared" si="449"/>
        <v>#DIV/0!</v>
      </c>
      <c r="BD343" s="140" t="e">
        <f t="shared" si="449"/>
        <v>#DIV/0!</v>
      </c>
      <c r="BE343" s="140" t="e">
        <f t="shared" si="449"/>
        <v>#DIV/0!</v>
      </c>
      <c r="BF343" s="140" t="e">
        <f t="shared" si="449"/>
        <v>#DIV/0!</v>
      </c>
      <c r="BG343" s="140" t="e">
        <f t="shared" si="449"/>
        <v>#DIV/0!</v>
      </c>
      <c r="BH343" s="140" t="e">
        <f t="shared" si="449"/>
        <v>#DIV/0!</v>
      </c>
      <c r="BI343" s="405">
        <f ca="1">AX343</f>
        <v>8.8482895515334212E-2</v>
      </c>
      <c r="BJ343" s="140" t="e">
        <f t="shared" si="449"/>
        <v>#DIV/0!</v>
      </c>
      <c r="BK343" s="62"/>
      <c r="BL343" s="80">
        <f t="shared" si="450"/>
        <v>90</v>
      </c>
      <c r="BM343" s="140">
        <f t="shared" ca="1" si="451"/>
        <v>8.4555720593859629E-2</v>
      </c>
      <c r="BN343" s="140">
        <f t="shared" ca="1" si="451"/>
        <v>4.4937606118941611E-2</v>
      </c>
      <c r="BO343" s="140" t="e">
        <f t="shared" si="451"/>
        <v>#DIV/0!</v>
      </c>
      <c r="BP343" s="140" t="e">
        <f t="shared" si="451"/>
        <v>#DIV/0!</v>
      </c>
      <c r="BQ343" s="140" t="e">
        <f t="shared" si="451"/>
        <v>#DIV/0!</v>
      </c>
      <c r="BR343" s="140" t="e">
        <f t="shared" si="451"/>
        <v>#DIV/0!</v>
      </c>
      <c r="BS343" s="140" t="e">
        <f t="shared" si="451"/>
        <v>#DIV/0!</v>
      </c>
      <c r="BT343" s="140" t="e">
        <f t="shared" si="451"/>
        <v>#DIV/0!</v>
      </c>
      <c r="BU343" s="140" t="e">
        <f t="shared" si="451"/>
        <v>#DIV/0!</v>
      </c>
      <c r="BV343" s="140" t="e">
        <f t="shared" si="451"/>
        <v>#DIV/0!</v>
      </c>
      <c r="BW343" s="140" t="e">
        <f t="shared" si="451"/>
        <v>#DIV/0!</v>
      </c>
      <c r="BX343" s="405">
        <f ca="1">BM343</f>
        <v>8.4555720593859629E-2</v>
      </c>
      <c r="BY343" s="140" t="e">
        <f t="shared" si="452"/>
        <v>#DIV/0!</v>
      </c>
      <c r="BZ343" s="62"/>
      <c r="CA343" s="80">
        <f t="shared" si="453"/>
        <v>90</v>
      </c>
      <c r="CB343" s="140">
        <f t="shared" ca="1" si="454"/>
        <v>5.6526770642013315E-2</v>
      </c>
      <c r="CC343" s="140">
        <f t="shared" ca="1" si="454"/>
        <v>9.0958230499101497E-2</v>
      </c>
      <c r="CD343" s="140" t="e">
        <f t="shared" si="454"/>
        <v>#DIV/0!</v>
      </c>
      <c r="CE343" s="140" t="e">
        <f t="shared" si="454"/>
        <v>#DIV/0!</v>
      </c>
      <c r="CF343" s="140" t="e">
        <f t="shared" si="454"/>
        <v>#DIV/0!</v>
      </c>
      <c r="CG343" s="140" t="e">
        <f t="shared" si="454"/>
        <v>#DIV/0!</v>
      </c>
      <c r="CH343" s="140" t="e">
        <f t="shared" si="454"/>
        <v>#DIV/0!</v>
      </c>
      <c r="CI343" s="140" t="e">
        <f t="shared" si="454"/>
        <v>#DIV/0!</v>
      </c>
      <c r="CJ343" s="140" t="e">
        <f t="shared" si="454"/>
        <v>#DIV/0!</v>
      </c>
      <c r="CK343" s="140" t="e">
        <f t="shared" si="454"/>
        <v>#DIV/0!</v>
      </c>
      <c r="CL343" s="140" t="e">
        <f t="shared" si="454"/>
        <v>#DIV/0!</v>
      </c>
      <c r="CM343" s="405">
        <f ca="1">CB343</f>
        <v>5.6526770642013315E-2</v>
      </c>
      <c r="CN343" s="140" t="e">
        <f t="shared" si="454"/>
        <v>#DIV/0!</v>
      </c>
      <c r="CP343" s="80">
        <f t="shared" si="455"/>
        <v>90</v>
      </c>
      <c r="CQ343" s="738">
        <f t="shared" ca="1" si="456"/>
        <v>5.6526770642013315E-2</v>
      </c>
      <c r="CR343" s="738">
        <f t="shared" ca="1" si="456"/>
        <v>9.0958230499101497E-2</v>
      </c>
      <c r="CS343" s="738" t="e">
        <f t="shared" si="456"/>
        <v>#DIV/0!</v>
      </c>
      <c r="CT343" s="738" t="e">
        <f t="shared" si="456"/>
        <v>#DIV/0!</v>
      </c>
      <c r="CU343" s="738" t="e">
        <f t="shared" si="456"/>
        <v>#DIV/0!</v>
      </c>
      <c r="CV343" s="738" t="e">
        <f t="shared" si="456"/>
        <v>#DIV/0!</v>
      </c>
      <c r="CW343" s="738" t="e">
        <f t="shared" si="456"/>
        <v>#DIV/0!</v>
      </c>
      <c r="CX343" s="738" t="e">
        <f t="shared" si="456"/>
        <v>#DIV/0!</v>
      </c>
      <c r="CY343" s="738" t="e">
        <f t="shared" si="456"/>
        <v>#DIV/0!</v>
      </c>
      <c r="CZ343" s="738" t="e">
        <f t="shared" si="456"/>
        <v>#DIV/0!</v>
      </c>
      <c r="DA343" s="738" t="e">
        <f t="shared" si="456"/>
        <v>#DIV/0!</v>
      </c>
      <c r="DB343" s="739">
        <f ca="1">CQ343</f>
        <v>5.6526770642013315E-2</v>
      </c>
      <c r="DC343" s="140" t="e">
        <f t="shared" si="456"/>
        <v>#DIV/0!</v>
      </c>
      <c r="DE343" s="80">
        <f t="shared" si="457"/>
        <v>90</v>
      </c>
      <c r="DF343" s="140">
        <f t="shared" ca="1" si="458"/>
        <v>4.7840840199745542E-2</v>
      </c>
      <c r="DG343" s="140">
        <f t="shared" ca="1" si="458"/>
        <v>4.3546823144809427E-2</v>
      </c>
      <c r="DH343" s="140" t="e">
        <f t="shared" si="458"/>
        <v>#DIV/0!</v>
      </c>
      <c r="DI343" s="140" t="e">
        <f t="shared" si="458"/>
        <v>#DIV/0!</v>
      </c>
      <c r="DJ343" s="140" t="e">
        <f t="shared" si="458"/>
        <v>#DIV/0!</v>
      </c>
      <c r="DK343" s="140" t="e">
        <f t="shared" si="458"/>
        <v>#DIV/0!</v>
      </c>
      <c r="DL343" s="140" t="e">
        <f t="shared" si="458"/>
        <v>#DIV/0!</v>
      </c>
      <c r="DM343" s="140" t="e">
        <f t="shared" si="458"/>
        <v>#DIV/0!</v>
      </c>
      <c r="DN343" s="140" t="e">
        <f t="shared" si="458"/>
        <v>#DIV/0!</v>
      </c>
      <c r="DO343" s="140" t="e">
        <f t="shared" si="458"/>
        <v>#DIV/0!</v>
      </c>
      <c r="DP343" s="140" t="e">
        <f t="shared" si="458"/>
        <v>#DIV/0!</v>
      </c>
      <c r="DQ343" s="405">
        <f ca="1">DF343</f>
        <v>4.7840840199745542E-2</v>
      </c>
      <c r="DR343" s="140" t="e">
        <f t="shared" si="458"/>
        <v>#DIV/0!</v>
      </c>
      <c r="DT343" s="80">
        <f t="shared" si="459"/>
        <v>90</v>
      </c>
      <c r="DU343" s="140">
        <f t="shared" ca="1" si="460"/>
        <v>0.51515279239739464</v>
      </c>
      <c r="DV343" s="140">
        <f t="shared" ca="1" si="460"/>
        <v>0.47217480156095054</v>
      </c>
      <c r="DW343" s="140" t="e">
        <f t="shared" si="460"/>
        <v>#DIV/0!</v>
      </c>
      <c r="DX343" s="140" t="e">
        <f t="shared" si="460"/>
        <v>#DIV/0!</v>
      </c>
      <c r="DY343" s="140" t="e">
        <f t="shared" si="460"/>
        <v>#DIV/0!</v>
      </c>
      <c r="DZ343" s="140" t="e">
        <f t="shared" si="460"/>
        <v>#DIV/0!</v>
      </c>
      <c r="EA343" s="140" t="e">
        <f t="shared" si="460"/>
        <v>#DIV/0!</v>
      </c>
      <c r="EB343" s="140" t="e">
        <f t="shared" si="460"/>
        <v>#DIV/0!</v>
      </c>
      <c r="EC343" s="140" t="e">
        <f t="shared" si="460"/>
        <v>#DIV/0!</v>
      </c>
      <c r="ED343" s="140" t="e">
        <f t="shared" si="460"/>
        <v>#DIV/0!</v>
      </c>
      <c r="EE343" s="140" t="e">
        <f t="shared" si="460"/>
        <v>#DIV/0!</v>
      </c>
      <c r="EF343" s="405">
        <f ca="1">DU343</f>
        <v>0.51515279239739464</v>
      </c>
      <c r="EG343" s="140" t="e">
        <f t="shared" si="461"/>
        <v>#DIV/0!</v>
      </c>
      <c r="EI343" s="80">
        <f t="shared" si="462"/>
        <v>90</v>
      </c>
      <c r="EJ343" s="140">
        <f t="shared" ca="1" si="463"/>
        <v>0.51515279239739464</v>
      </c>
      <c r="EK343" s="140">
        <f t="shared" ca="1" si="463"/>
        <v>0.47217480156095054</v>
      </c>
      <c r="EL343" s="140" t="e">
        <f t="shared" si="463"/>
        <v>#DIV/0!</v>
      </c>
      <c r="EM343" s="140" t="e">
        <f t="shared" si="463"/>
        <v>#DIV/0!</v>
      </c>
      <c r="EN343" s="140" t="e">
        <f t="shared" si="463"/>
        <v>#DIV/0!</v>
      </c>
      <c r="EO343" s="140" t="e">
        <f t="shared" si="463"/>
        <v>#DIV/0!</v>
      </c>
      <c r="EP343" s="140" t="e">
        <f t="shared" si="463"/>
        <v>#DIV/0!</v>
      </c>
      <c r="EQ343" s="140" t="e">
        <f t="shared" si="463"/>
        <v>#DIV/0!</v>
      </c>
      <c r="ER343" s="140" t="e">
        <f t="shared" si="463"/>
        <v>#DIV/0!</v>
      </c>
      <c r="ES343" s="140" t="e">
        <f t="shared" si="463"/>
        <v>#DIV/0!</v>
      </c>
      <c r="ET343" s="140" t="e">
        <f t="shared" si="463"/>
        <v>#DIV/0!</v>
      </c>
      <c r="EU343" s="405">
        <f ca="1">EJ343</f>
        <v>0.51515279239739464</v>
      </c>
      <c r="EV343" s="140" t="e">
        <f t="shared" si="464"/>
        <v>#DIV/0!</v>
      </c>
    </row>
    <row r="344" spans="13:152">
      <c r="S344" s="26">
        <f t="shared" si="443"/>
        <v>100</v>
      </c>
      <c r="T344" s="405">
        <f t="shared" ca="1" si="444"/>
        <v>0.54577311662097161</v>
      </c>
      <c r="U344" s="405" t="e">
        <f t="shared" ca="1" si="444"/>
        <v>#REF!</v>
      </c>
      <c r="V344" s="405" t="e">
        <f t="shared" ca="1" si="444"/>
        <v>#REF!</v>
      </c>
      <c r="W344" s="405" t="e">
        <f t="shared" ca="1" si="444"/>
        <v>#REF!</v>
      </c>
      <c r="X344" s="405" t="e">
        <f t="shared" ca="1" si="444"/>
        <v>#REF!</v>
      </c>
      <c r="Y344" s="405" t="e">
        <f t="shared" ca="1" si="444"/>
        <v>#REF!</v>
      </c>
      <c r="Z344" s="405" t="e">
        <f t="shared" ca="1" si="444"/>
        <v>#REF!</v>
      </c>
      <c r="AA344" s="405" t="e">
        <f t="shared" ca="1" si="444"/>
        <v>#REF!</v>
      </c>
      <c r="AB344" s="405" t="e">
        <f t="shared" ca="1" si="444"/>
        <v>#DIV/0!</v>
      </c>
      <c r="AC344" s="405" t="e">
        <f t="shared" ca="1" si="444"/>
        <v>#DIV/0!</v>
      </c>
      <c r="AD344" s="405" t="e">
        <f t="shared" ca="1" si="444"/>
        <v>#DIV/0!</v>
      </c>
      <c r="AE344" s="150">
        <f ca="1">MAX(AE333:AE343)</f>
        <v>0.51515279239739464</v>
      </c>
      <c r="AF344" s="405"/>
      <c r="AG344" s="23"/>
      <c r="AH344" s="80">
        <f t="shared" si="445"/>
        <v>100</v>
      </c>
      <c r="AI344" s="145">
        <f t="shared" ca="1" si="446"/>
        <v>0.54577311662097161</v>
      </c>
      <c r="AJ344" s="140" t="e">
        <f t="shared" ca="1" si="446"/>
        <v>#REF!</v>
      </c>
      <c r="AK344" s="140" t="e">
        <f t="shared" si="446"/>
        <v>#DIV/0!</v>
      </c>
      <c r="AL344" s="140" t="e">
        <f t="shared" si="446"/>
        <v>#DIV/0!</v>
      </c>
      <c r="AM344" s="140" t="e">
        <f t="shared" si="446"/>
        <v>#DIV/0!</v>
      </c>
      <c r="AN344" s="140" t="e">
        <f t="shared" si="446"/>
        <v>#DIV/0!</v>
      </c>
      <c r="AO344" s="140" t="e">
        <f t="shared" si="446"/>
        <v>#DIV/0!</v>
      </c>
      <c r="AP344" s="140" t="e">
        <f t="shared" si="446"/>
        <v>#DIV/0!</v>
      </c>
      <c r="AQ344" s="140" t="e">
        <f t="shared" si="446"/>
        <v>#DIV/0!</v>
      </c>
      <c r="AR344" s="140" t="e">
        <f t="shared" si="446"/>
        <v>#DIV/0!</v>
      </c>
      <c r="AS344" s="140" t="e">
        <f t="shared" si="446"/>
        <v>#DIV/0!</v>
      </c>
      <c r="AT344" s="150">
        <f ca="1">MAX(AT333:AT343)</f>
        <v>0.51515279239739464</v>
      </c>
      <c r="AU344" s="140" t="e">
        <f t="shared" si="447"/>
        <v>#DIV/0!</v>
      </c>
      <c r="AW344" s="80">
        <f t="shared" si="448"/>
        <v>100</v>
      </c>
      <c r="AX344" s="140">
        <f t="shared" ca="1" si="449"/>
        <v>3.4319867513280679E-2</v>
      </c>
      <c r="AY344" s="140" t="e">
        <f t="shared" ca="1" si="449"/>
        <v>#REF!</v>
      </c>
      <c r="AZ344" s="140" t="e">
        <f t="shared" ca="1" si="449"/>
        <v>#REF!</v>
      </c>
      <c r="BA344" s="140" t="e">
        <f t="shared" ca="1" si="449"/>
        <v>#REF!</v>
      </c>
      <c r="BB344" s="140" t="e">
        <f t="shared" ca="1" si="449"/>
        <v>#REF!</v>
      </c>
      <c r="BC344" s="140" t="e">
        <f t="shared" ca="1" si="449"/>
        <v>#REF!</v>
      </c>
      <c r="BD344" s="140" t="e">
        <f t="shared" ca="1" si="449"/>
        <v>#REF!</v>
      </c>
      <c r="BE344" s="140" t="e">
        <f t="shared" ca="1" si="449"/>
        <v>#REF!</v>
      </c>
      <c r="BF344" s="140" t="e">
        <f t="shared" ca="1" si="449"/>
        <v>#DIV/0!</v>
      </c>
      <c r="BG344" s="140" t="e">
        <f t="shared" ca="1" si="449"/>
        <v>#DIV/0!</v>
      </c>
      <c r="BH344" s="140" t="e">
        <f t="shared" ca="1" si="449"/>
        <v>#DIV/0!</v>
      </c>
      <c r="BI344" s="150">
        <f ca="1">MAX(BI333:BI343)</f>
        <v>0.22226217484803631</v>
      </c>
      <c r="BJ344" s="140" t="e">
        <f t="shared" si="449"/>
        <v>#DIV/0!</v>
      </c>
      <c r="BK344" s="62"/>
      <c r="BL344" s="80">
        <f t="shared" si="450"/>
        <v>100</v>
      </c>
      <c r="BM344" s="140">
        <f t="shared" ca="1" si="451"/>
        <v>3.3034028487119345E-2</v>
      </c>
      <c r="BN344" s="140" t="e">
        <f t="shared" ca="1" si="451"/>
        <v>#REF!</v>
      </c>
      <c r="BO344" s="140" t="e">
        <f t="shared" ca="1" si="451"/>
        <v>#REF!</v>
      </c>
      <c r="BP344" s="140" t="e">
        <f t="shared" ca="1" si="451"/>
        <v>#REF!</v>
      </c>
      <c r="BQ344" s="140" t="e">
        <f t="shared" ca="1" si="451"/>
        <v>#REF!</v>
      </c>
      <c r="BR344" s="140" t="e">
        <f t="shared" ca="1" si="451"/>
        <v>#REF!</v>
      </c>
      <c r="BS344" s="140" t="e">
        <f t="shared" ca="1" si="451"/>
        <v>#REF!</v>
      </c>
      <c r="BT344" s="140" t="e">
        <f t="shared" ca="1" si="451"/>
        <v>#REF!</v>
      </c>
      <c r="BU344" s="140" t="e">
        <f t="shared" ca="1" si="451"/>
        <v>#DIV/0!</v>
      </c>
      <c r="BV344" s="140" t="e">
        <f t="shared" ca="1" si="451"/>
        <v>#DIV/0!</v>
      </c>
      <c r="BW344" s="140" t="e">
        <f t="shared" ca="1" si="451"/>
        <v>#DIV/0!</v>
      </c>
      <c r="BX344" s="150">
        <f ca="1">MAX(BX333:BX343)</f>
        <v>0.20757526382852431</v>
      </c>
      <c r="BY344" s="140" t="e">
        <f t="shared" si="451"/>
        <v>#DIV/0!</v>
      </c>
      <c r="BZ344" s="62"/>
      <c r="CA344" s="80">
        <f t="shared" si="453"/>
        <v>100</v>
      </c>
      <c r="CB344" s="140">
        <f t="shared" ca="1" si="454"/>
        <v>5.6563920652839689E-2</v>
      </c>
      <c r="CC344" s="140" t="e">
        <f t="shared" ca="1" si="454"/>
        <v>#REF!</v>
      </c>
      <c r="CD344" s="140" t="e">
        <f t="shared" ca="1" si="454"/>
        <v>#REF!</v>
      </c>
      <c r="CE344" s="140" t="e">
        <f t="shared" ca="1" si="454"/>
        <v>#REF!</v>
      </c>
      <c r="CF344" s="140" t="e">
        <f t="shared" ca="1" si="454"/>
        <v>#REF!</v>
      </c>
      <c r="CG344" s="140" t="e">
        <f t="shared" ca="1" si="454"/>
        <v>#REF!</v>
      </c>
      <c r="CH344" s="140" t="e">
        <f t="shared" ca="1" si="454"/>
        <v>#REF!</v>
      </c>
      <c r="CI344" s="140" t="e">
        <f t="shared" ca="1" si="454"/>
        <v>#REF!</v>
      </c>
      <c r="CJ344" s="140" t="e">
        <f t="shared" ca="1" si="454"/>
        <v>#DIV/0!</v>
      </c>
      <c r="CK344" s="140" t="e">
        <f t="shared" ca="1" si="454"/>
        <v>#DIV/0!</v>
      </c>
      <c r="CL344" s="140" t="e">
        <f t="shared" ca="1" si="454"/>
        <v>#DIV/0!</v>
      </c>
      <c r="CM344" s="150">
        <f ca="1">MAX(CM333:CM343)</f>
        <v>0.17506899893874728</v>
      </c>
      <c r="CN344" s="140" t="e">
        <f t="shared" si="454"/>
        <v>#DIV/0!</v>
      </c>
      <c r="CP344" s="80">
        <f t="shared" si="455"/>
        <v>100</v>
      </c>
      <c r="CQ344" s="738">
        <f t="shared" ca="1" si="456"/>
        <v>0.54577311662097161</v>
      </c>
      <c r="CR344" s="738" t="e">
        <f t="shared" ca="1" si="456"/>
        <v>#REF!</v>
      </c>
      <c r="CS344" s="738" t="e">
        <f t="shared" ca="1" si="456"/>
        <v>#REF!</v>
      </c>
      <c r="CT344" s="738" t="e">
        <f t="shared" ca="1" si="456"/>
        <v>#REF!</v>
      </c>
      <c r="CU344" s="738" t="e">
        <f t="shared" ca="1" si="456"/>
        <v>#REF!</v>
      </c>
      <c r="CV344" s="738" t="e">
        <f t="shared" ca="1" si="456"/>
        <v>#REF!</v>
      </c>
      <c r="CW344" s="738" t="e">
        <f t="shared" ca="1" si="456"/>
        <v>#REF!</v>
      </c>
      <c r="CX344" s="738" t="e">
        <f t="shared" ca="1" si="456"/>
        <v>#REF!</v>
      </c>
      <c r="CY344" s="738" t="e">
        <f t="shared" ca="1" si="456"/>
        <v>#DIV/0!</v>
      </c>
      <c r="CZ344" s="738" t="e">
        <f t="shared" ca="1" si="456"/>
        <v>#DIV/0!</v>
      </c>
      <c r="DA344" s="738" t="e">
        <f t="shared" ca="1" si="456"/>
        <v>#DIV/0!</v>
      </c>
      <c r="DB344" s="740">
        <f ca="1">MAX(DB333:DB343)</f>
        <v>0.17506899893874728</v>
      </c>
      <c r="DC344" s="140" t="e">
        <f t="shared" si="456"/>
        <v>#DIV/0!</v>
      </c>
      <c r="DE344" s="80">
        <f t="shared" si="457"/>
        <v>100</v>
      </c>
      <c r="DF344" s="140">
        <f t="shared" ca="1" si="458"/>
        <v>0.54577311662097161</v>
      </c>
      <c r="DG344" s="140" t="e">
        <f t="shared" ca="1" si="458"/>
        <v>#REF!</v>
      </c>
      <c r="DH344" s="140" t="e">
        <f t="shared" ca="1" si="458"/>
        <v>#REF!</v>
      </c>
      <c r="DI344" s="140" t="e">
        <f t="shared" ca="1" si="458"/>
        <v>#REF!</v>
      </c>
      <c r="DJ344" s="140" t="e">
        <f t="shared" ca="1" si="458"/>
        <v>#REF!</v>
      </c>
      <c r="DK344" s="140" t="e">
        <f t="shared" ca="1" si="458"/>
        <v>#REF!</v>
      </c>
      <c r="DL344" s="140" t="e">
        <f t="shared" ca="1" si="458"/>
        <v>#REF!</v>
      </c>
      <c r="DM344" s="140" t="e">
        <f t="shared" ca="1" si="458"/>
        <v>#REF!</v>
      </c>
      <c r="DN344" s="140" t="e">
        <f t="shared" ca="1" si="458"/>
        <v>#DIV/0!</v>
      </c>
      <c r="DO344" s="140" t="e">
        <f t="shared" ca="1" si="458"/>
        <v>#DIV/0!</v>
      </c>
      <c r="DP344" s="140" t="e">
        <f t="shared" ca="1" si="458"/>
        <v>#DIV/0!</v>
      </c>
      <c r="DQ344" s="150">
        <f ca="1">MAX(DQ333:DQ343)</f>
        <v>0.18659952106116232</v>
      </c>
      <c r="DR344" s="140" t="e">
        <f t="shared" si="458"/>
        <v>#DIV/0!</v>
      </c>
      <c r="DT344" s="80">
        <f t="shared" si="459"/>
        <v>100</v>
      </c>
      <c r="DU344" s="140">
        <f t="shared" ca="1" si="460"/>
        <v>0.54577311662097161</v>
      </c>
      <c r="DV344" s="140" t="e">
        <f t="shared" ca="1" si="460"/>
        <v>#REF!</v>
      </c>
      <c r="DW344" s="140" t="e">
        <f t="shared" ca="1" si="460"/>
        <v>#REF!</v>
      </c>
      <c r="DX344" s="140" t="e">
        <f t="shared" ca="1" si="460"/>
        <v>#REF!</v>
      </c>
      <c r="DY344" s="140" t="e">
        <f t="shared" ca="1" si="460"/>
        <v>#REF!</v>
      </c>
      <c r="DZ344" s="140" t="e">
        <f t="shared" ca="1" si="460"/>
        <v>#REF!</v>
      </c>
      <c r="EA344" s="140" t="e">
        <f t="shared" ca="1" si="460"/>
        <v>#REF!</v>
      </c>
      <c r="EB344" s="140" t="e">
        <f t="shared" ca="1" si="460"/>
        <v>#REF!</v>
      </c>
      <c r="EC344" s="140" t="e">
        <f t="shared" ca="1" si="460"/>
        <v>#DIV/0!</v>
      </c>
      <c r="ED344" s="140" t="e">
        <f t="shared" ca="1" si="460"/>
        <v>#DIV/0!</v>
      </c>
      <c r="EE344" s="140" t="e">
        <f t="shared" ca="1" si="460"/>
        <v>#DIV/0!</v>
      </c>
      <c r="EF344" s="150">
        <f ca="1">MAX(EF333:EF343)</f>
        <v>0.51515279239739464</v>
      </c>
      <c r="EG344" s="140" t="e">
        <f t="shared" si="461"/>
        <v>#DIV/0!</v>
      </c>
      <c r="EI344" s="80">
        <f t="shared" si="462"/>
        <v>100</v>
      </c>
      <c r="EJ344" s="140">
        <f t="shared" ca="1" si="463"/>
        <v>0.54577311662097161</v>
      </c>
      <c r="EK344" s="140" t="e">
        <f t="shared" ca="1" si="463"/>
        <v>#REF!</v>
      </c>
      <c r="EL344" s="140" t="e">
        <f t="shared" ca="1" si="463"/>
        <v>#REF!</v>
      </c>
      <c r="EM344" s="140" t="e">
        <f t="shared" ca="1" si="463"/>
        <v>#REF!</v>
      </c>
      <c r="EN344" s="140" t="e">
        <f t="shared" ca="1" si="463"/>
        <v>#REF!</v>
      </c>
      <c r="EO344" s="140" t="e">
        <f t="shared" ca="1" si="463"/>
        <v>#REF!</v>
      </c>
      <c r="EP344" s="140" t="e">
        <f t="shared" ca="1" si="463"/>
        <v>#REF!</v>
      </c>
      <c r="EQ344" s="140" t="e">
        <f t="shared" ca="1" si="463"/>
        <v>#REF!</v>
      </c>
      <c r="ER344" s="140" t="e">
        <f t="shared" ca="1" si="463"/>
        <v>#DIV/0!</v>
      </c>
      <c r="ES344" s="140" t="e">
        <f t="shared" ca="1" si="463"/>
        <v>#DIV/0!</v>
      </c>
      <c r="ET344" s="140" t="e">
        <f t="shared" ca="1" si="463"/>
        <v>#DIV/0!</v>
      </c>
      <c r="EU344" s="150">
        <f ca="1">MAX(EU333:EU343)</f>
        <v>0.51515279239739464</v>
      </c>
      <c r="EV344" s="140" t="e">
        <f t="shared" si="464"/>
        <v>#DIV/0!</v>
      </c>
    </row>
    <row r="345" spans="13:152">
      <c r="S345" s="26"/>
      <c r="T345" s="405"/>
      <c r="U345" s="405"/>
      <c r="V345" s="405"/>
      <c r="W345" s="405"/>
      <c r="X345" s="405"/>
      <c r="Y345" s="405"/>
      <c r="Z345" s="405"/>
      <c r="AA345" s="405"/>
      <c r="AB345" s="405"/>
      <c r="AC345" s="405"/>
      <c r="AD345" s="405"/>
      <c r="AE345" s="405"/>
      <c r="AF345" s="405"/>
      <c r="AG345" s="23"/>
      <c r="AH345" s="80"/>
      <c r="AU345" s="140" t="e">
        <f t="shared" si="447"/>
        <v>#DIV/0!</v>
      </c>
      <c r="AW345" s="80">
        <f t="shared" si="448"/>
        <v>0</v>
      </c>
      <c r="AX345" s="140" t="e">
        <f t="shared" si="449"/>
        <v>#DIV/0!</v>
      </c>
      <c r="AY345" s="140" t="e">
        <f t="shared" si="449"/>
        <v>#DIV/0!</v>
      </c>
      <c r="AZ345" s="140" t="e">
        <f t="shared" si="449"/>
        <v>#DIV/0!</v>
      </c>
      <c r="BA345" s="140" t="e">
        <f t="shared" si="449"/>
        <v>#DIV/0!</v>
      </c>
      <c r="BB345" s="140" t="e">
        <f t="shared" si="449"/>
        <v>#DIV/0!</v>
      </c>
      <c r="BC345" s="140" t="e">
        <f t="shared" si="449"/>
        <v>#DIV/0!</v>
      </c>
      <c r="BD345" s="140" t="e">
        <f t="shared" si="449"/>
        <v>#DIV/0!</v>
      </c>
      <c r="BE345" s="140" t="e">
        <f t="shared" si="449"/>
        <v>#DIV/0!</v>
      </c>
      <c r="BF345" s="140" t="e">
        <f t="shared" si="449"/>
        <v>#DIV/0!</v>
      </c>
      <c r="BG345" s="140" t="e">
        <f t="shared" si="449"/>
        <v>#DIV/0!</v>
      </c>
      <c r="BH345" s="140" t="e">
        <f t="shared" si="449"/>
        <v>#DIV/0!</v>
      </c>
      <c r="BI345" s="140" t="e">
        <f t="shared" si="449"/>
        <v>#DIV/0!</v>
      </c>
      <c r="BJ345" s="140" t="e">
        <f t="shared" si="449"/>
        <v>#DIV/0!</v>
      </c>
      <c r="BK345" s="62"/>
      <c r="BL345" s="80">
        <f t="shared" si="450"/>
        <v>0</v>
      </c>
      <c r="BM345" s="140" t="e">
        <f t="shared" si="451"/>
        <v>#DIV/0!</v>
      </c>
      <c r="BN345" s="140" t="e">
        <f t="shared" si="451"/>
        <v>#DIV/0!</v>
      </c>
      <c r="BO345" s="140" t="e">
        <f t="shared" si="451"/>
        <v>#DIV/0!</v>
      </c>
      <c r="BP345" s="140" t="e">
        <f t="shared" si="451"/>
        <v>#DIV/0!</v>
      </c>
      <c r="BQ345" s="140" t="e">
        <f t="shared" si="451"/>
        <v>#DIV/0!</v>
      </c>
      <c r="BR345" s="140" t="e">
        <f t="shared" si="451"/>
        <v>#DIV/0!</v>
      </c>
      <c r="BS345" s="140" t="e">
        <f t="shared" si="451"/>
        <v>#DIV/0!</v>
      </c>
      <c r="BT345" s="140" t="e">
        <f t="shared" si="451"/>
        <v>#DIV/0!</v>
      </c>
      <c r="BU345" s="140" t="e">
        <f t="shared" si="451"/>
        <v>#DIV/0!</v>
      </c>
      <c r="BV345" s="140" t="e">
        <f t="shared" si="451"/>
        <v>#DIV/0!</v>
      </c>
      <c r="BW345" s="140" t="e">
        <f t="shared" si="451"/>
        <v>#DIV/0!</v>
      </c>
      <c r="BX345" s="140" t="e">
        <f t="shared" si="451"/>
        <v>#DIV/0!</v>
      </c>
      <c r="BY345" s="140" t="e">
        <f t="shared" si="451"/>
        <v>#DIV/0!</v>
      </c>
      <c r="BZ345" s="62"/>
      <c r="CA345" s="80">
        <f t="shared" si="453"/>
        <v>0</v>
      </c>
      <c r="CB345" s="140" t="e">
        <f t="shared" si="454"/>
        <v>#DIV/0!</v>
      </c>
      <c r="CC345" s="140" t="e">
        <f t="shared" si="454"/>
        <v>#DIV/0!</v>
      </c>
      <c r="CD345" s="140" t="e">
        <f t="shared" si="454"/>
        <v>#DIV/0!</v>
      </c>
      <c r="CE345" s="140" t="e">
        <f t="shared" si="454"/>
        <v>#DIV/0!</v>
      </c>
      <c r="CF345" s="140" t="e">
        <f t="shared" si="454"/>
        <v>#DIV/0!</v>
      </c>
      <c r="CG345" s="140" t="e">
        <f t="shared" si="454"/>
        <v>#DIV/0!</v>
      </c>
      <c r="CH345" s="140" t="e">
        <f t="shared" si="454"/>
        <v>#DIV/0!</v>
      </c>
      <c r="CI345" s="140" t="e">
        <f t="shared" si="454"/>
        <v>#DIV/0!</v>
      </c>
      <c r="CJ345" s="140" t="e">
        <f t="shared" si="454"/>
        <v>#DIV/0!</v>
      </c>
      <c r="CK345" s="140" t="e">
        <f t="shared" si="454"/>
        <v>#DIV/0!</v>
      </c>
      <c r="CL345" s="140" t="e">
        <f t="shared" si="454"/>
        <v>#DIV/0!</v>
      </c>
      <c r="CM345" s="140" t="e">
        <f t="shared" si="454"/>
        <v>#DIV/0!</v>
      </c>
      <c r="CN345" s="140" t="e">
        <f t="shared" si="454"/>
        <v>#DIV/0!</v>
      </c>
      <c r="CP345" s="80">
        <f t="shared" si="455"/>
        <v>0</v>
      </c>
      <c r="CQ345" s="738" t="e">
        <f t="shared" si="456"/>
        <v>#DIV/0!</v>
      </c>
      <c r="CR345" s="738" t="e">
        <f t="shared" si="456"/>
        <v>#DIV/0!</v>
      </c>
      <c r="CS345" s="738" t="e">
        <f t="shared" si="456"/>
        <v>#DIV/0!</v>
      </c>
      <c r="CT345" s="738" t="e">
        <f t="shared" si="456"/>
        <v>#DIV/0!</v>
      </c>
      <c r="CU345" s="738" t="e">
        <f t="shared" si="456"/>
        <v>#DIV/0!</v>
      </c>
      <c r="CV345" s="738" t="e">
        <f t="shared" si="456"/>
        <v>#DIV/0!</v>
      </c>
      <c r="CW345" s="738" t="e">
        <f t="shared" si="456"/>
        <v>#DIV/0!</v>
      </c>
      <c r="CX345" s="738" t="e">
        <f t="shared" si="456"/>
        <v>#DIV/0!</v>
      </c>
      <c r="CY345" s="738" t="e">
        <f t="shared" si="456"/>
        <v>#DIV/0!</v>
      </c>
      <c r="CZ345" s="738" t="e">
        <f t="shared" si="456"/>
        <v>#DIV/0!</v>
      </c>
      <c r="DA345" s="738" t="e">
        <f t="shared" si="456"/>
        <v>#DIV/0!</v>
      </c>
      <c r="DB345" s="738" t="e">
        <f t="shared" si="456"/>
        <v>#DIV/0!</v>
      </c>
      <c r="DC345" s="140" t="e">
        <f t="shared" si="456"/>
        <v>#DIV/0!</v>
      </c>
      <c r="DE345" s="80">
        <f t="shared" si="457"/>
        <v>0</v>
      </c>
      <c r="DF345" s="140" t="e">
        <f t="shared" si="458"/>
        <v>#DIV/0!</v>
      </c>
      <c r="DG345" s="140" t="e">
        <f t="shared" si="458"/>
        <v>#DIV/0!</v>
      </c>
      <c r="DH345" s="140" t="e">
        <f t="shared" si="458"/>
        <v>#DIV/0!</v>
      </c>
      <c r="DI345" s="140" t="e">
        <f t="shared" si="458"/>
        <v>#DIV/0!</v>
      </c>
      <c r="DJ345" s="140" t="e">
        <f t="shared" si="458"/>
        <v>#DIV/0!</v>
      </c>
      <c r="DK345" s="140" t="e">
        <f t="shared" si="458"/>
        <v>#DIV/0!</v>
      </c>
      <c r="DL345" s="140" t="e">
        <f t="shared" si="458"/>
        <v>#DIV/0!</v>
      </c>
      <c r="DM345" s="140" t="e">
        <f t="shared" si="458"/>
        <v>#DIV/0!</v>
      </c>
      <c r="DN345" s="140" t="e">
        <f t="shared" si="458"/>
        <v>#DIV/0!</v>
      </c>
      <c r="DO345" s="140" t="e">
        <f t="shared" si="458"/>
        <v>#DIV/0!</v>
      </c>
      <c r="DP345" s="140" t="e">
        <f t="shared" si="458"/>
        <v>#DIV/0!</v>
      </c>
      <c r="DQ345" s="140" t="e">
        <f t="shared" si="458"/>
        <v>#DIV/0!</v>
      </c>
      <c r="DR345" s="140" t="e">
        <f t="shared" si="458"/>
        <v>#DIV/0!</v>
      </c>
      <c r="DT345" s="80">
        <f t="shared" si="459"/>
        <v>0</v>
      </c>
      <c r="DU345" s="140" t="e">
        <f t="shared" si="460"/>
        <v>#DIV/0!</v>
      </c>
      <c r="DV345" s="140" t="e">
        <f t="shared" si="460"/>
        <v>#DIV/0!</v>
      </c>
      <c r="DW345" s="140" t="e">
        <f t="shared" si="460"/>
        <v>#DIV/0!</v>
      </c>
      <c r="DX345" s="140" t="e">
        <f t="shared" si="460"/>
        <v>#DIV/0!</v>
      </c>
      <c r="DY345" s="140" t="e">
        <f t="shared" si="460"/>
        <v>#DIV/0!</v>
      </c>
      <c r="DZ345" s="140" t="e">
        <f t="shared" si="460"/>
        <v>#DIV/0!</v>
      </c>
      <c r="EA345" s="140" t="e">
        <f t="shared" si="460"/>
        <v>#DIV/0!</v>
      </c>
      <c r="EB345" s="140" t="e">
        <f t="shared" si="460"/>
        <v>#DIV/0!</v>
      </c>
      <c r="EC345" s="140" t="e">
        <f t="shared" si="460"/>
        <v>#DIV/0!</v>
      </c>
      <c r="ED345" s="140" t="e">
        <f t="shared" si="460"/>
        <v>#DIV/0!</v>
      </c>
      <c r="EE345" s="140" t="e">
        <f t="shared" si="460"/>
        <v>#DIV/0!</v>
      </c>
      <c r="EF345" s="140" t="e">
        <f t="shared" si="460"/>
        <v>#DIV/0!</v>
      </c>
      <c r="EG345" s="140" t="e">
        <f t="shared" si="460"/>
        <v>#DIV/0!</v>
      </c>
      <c r="EI345" s="80">
        <f t="shared" si="462"/>
        <v>0</v>
      </c>
      <c r="EJ345" s="140" t="e">
        <f t="shared" si="463"/>
        <v>#DIV/0!</v>
      </c>
      <c r="EK345" s="140" t="e">
        <f t="shared" si="463"/>
        <v>#DIV/0!</v>
      </c>
      <c r="EL345" s="140" t="e">
        <f t="shared" si="463"/>
        <v>#DIV/0!</v>
      </c>
      <c r="EM345" s="140" t="e">
        <f t="shared" si="463"/>
        <v>#DIV/0!</v>
      </c>
      <c r="EN345" s="140" t="e">
        <f t="shared" si="463"/>
        <v>#DIV/0!</v>
      </c>
      <c r="EO345" s="140" t="e">
        <f t="shared" si="463"/>
        <v>#DIV/0!</v>
      </c>
      <c r="EP345" s="140" t="e">
        <f t="shared" si="463"/>
        <v>#DIV/0!</v>
      </c>
      <c r="EQ345" s="140" t="e">
        <f t="shared" si="463"/>
        <v>#DIV/0!</v>
      </c>
      <c r="ER345" s="140" t="e">
        <f t="shared" si="463"/>
        <v>#DIV/0!</v>
      </c>
      <c r="ES345" s="140" t="e">
        <f t="shared" si="463"/>
        <v>#DIV/0!</v>
      </c>
      <c r="ET345" s="140" t="e">
        <f t="shared" si="463"/>
        <v>#DIV/0!</v>
      </c>
      <c r="EU345" s="140" t="e">
        <f t="shared" si="463"/>
        <v>#DIV/0!</v>
      </c>
      <c r="EV345" s="140" t="e">
        <f t="shared" si="463"/>
        <v>#DIV/0!</v>
      </c>
    </row>
    <row r="346" spans="13:152">
      <c r="P346" s="64"/>
      <c r="S346" s="1"/>
      <c r="T346" s="405"/>
      <c r="U346" s="406"/>
      <c r="V346" s="406"/>
      <c r="W346" s="406"/>
      <c r="X346" s="406"/>
      <c r="Y346" s="406"/>
      <c r="Z346" s="406"/>
      <c r="AA346" s="406"/>
      <c r="AB346" s="406"/>
      <c r="AC346" s="406"/>
      <c r="AD346" s="406"/>
      <c r="AE346" s="406"/>
      <c r="AF346" s="406"/>
      <c r="AG346" s="23"/>
    </row>
    <row r="347" spans="13:152" ht="16.5" thickBot="1">
      <c r="O347" s="21"/>
      <c r="P347" s="39"/>
      <c r="S347" s="1"/>
      <c r="T347" s="400"/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</row>
    <row r="348" spans="13:152">
      <c r="M348" s="110"/>
      <c r="N348" s="111"/>
      <c r="O348" s="111" t="s">
        <v>133</v>
      </c>
      <c r="P348" s="111"/>
      <c r="Q348" s="152" t="s">
        <v>134</v>
      </c>
      <c r="S348" s="24" t="s">
        <v>293</v>
      </c>
      <c r="T348" s="454">
        <f>T332</f>
        <v>0</v>
      </c>
      <c r="U348" s="454">
        <f t="shared" ref="U348:AE348" si="465">U332</f>
        <v>10</v>
      </c>
      <c r="V348" s="454">
        <f t="shared" si="465"/>
        <v>20</v>
      </c>
      <c r="W348" s="454">
        <f t="shared" si="465"/>
        <v>30</v>
      </c>
      <c r="X348" s="454">
        <f t="shared" si="465"/>
        <v>40</v>
      </c>
      <c r="Y348" s="454">
        <f t="shared" si="465"/>
        <v>50</v>
      </c>
      <c r="Z348" s="454">
        <f t="shared" si="465"/>
        <v>60</v>
      </c>
      <c r="AA348" s="454">
        <f t="shared" si="465"/>
        <v>70</v>
      </c>
      <c r="AB348" s="454">
        <f t="shared" si="465"/>
        <v>80</v>
      </c>
      <c r="AC348" s="454">
        <f t="shared" si="465"/>
        <v>90</v>
      </c>
      <c r="AD348" s="454">
        <f t="shared" si="465"/>
        <v>100</v>
      </c>
      <c r="AE348" s="393" t="str">
        <f t="shared" si="465"/>
        <v>max</v>
      </c>
      <c r="AF348" s="393"/>
      <c r="AG348" s="1"/>
    </row>
    <row r="349" spans="13:152">
      <c r="M349" s="115"/>
      <c r="N349" s="116"/>
      <c r="O349" s="153">
        <f ca="1">MAX(Q349:Q359)</f>
        <v>0.13592684294002577</v>
      </c>
      <c r="P349" s="116">
        <f ca="1">MATCH(Q349,T349:AC349,0)</f>
        <v>6</v>
      </c>
      <c r="Q349" s="154">
        <f ca="1">MAX(T349:AC349)</f>
        <v>7.0757247573588061E-2</v>
      </c>
      <c r="S349" s="83">
        <f>S333</f>
        <v>0</v>
      </c>
      <c r="T349" s="739">
        <f ca="1">MIN(T333,AI333,AX333,BM333,CB333,CQ333,DF333)</f>
        <v>2.9006483257754408E-2</v>
      </c>
      <c r="U349" s="739">
        <f t="shared" ref="U349:AE359" ca="1" si="466">MIN(U333,AJ333,AY333,BN333,CC333,CR333,DG333)</f>
        <v>4.2071279048954219E-2</v>
      </c>
      <c r="V349" s="739">
        <f t="shared" ca="1" si="466"/>
        <v>5.4258792349764086E-2</v>
      </c>
      <c r="W349" s="739">
        <f t="shared" ca="1" si="466"/>
        <v>6.2959607832926118E-2</v>
      </c>
      <c r="X349" s="739">
        <f t="shared" ca="1" si="466"/>
        <v>6.8334333950059903E-2</v>
      </c>
      <c r="Y349" s="739">
        <f t="shared" ca="1" si="466"/>
        <v>7.0757247573588061E-2</v>
      </c>
      <c r="Z349" s="739">
        <f t="shared" ca="1" si="466"/>
        <v>6.9849731897441855E-2</v>
      </c>
      <c r="AA349" s="739">
        <f t="shared" ca="1" si="466"/>
        <v>6.529468939461433E-2</v>
      </c>
      <c r="AB349" s="739">
        <f t="shared" ca="1" si="466"/>
        <v>5.6883915136194035E-2</v>
      </c>
      <c r="AC349" s="739">
        <f t="shared" ca="1" si="466"/>
        <v>4.4561932852273958E-2</v>
      </c>
      <c r="AD349" s="739">
        <f t="shared" ca="1" si="466"/>
        <v>1.4149210228845375E-6</v>
      </c>
      <c r="AE349" s="405">
        <f t="shared" ca="1" si="466"/>
        <v>7.0757247573588061E-2</v>
      </c>
      <c r="AF349" s="405"/>
      <c r="AG349" s="23"/>
    </row>
    <row r="350" spans="13:152">
      <c r="M350" s="115"/>
      <c r="N350" s="116" t="s">
        <v>135</v>
      </c>
      <c r="O350" s="116">
        <f ca="1">MATCH(O349,Q349:Q360,0)</f>
        <v>5</v>
      </c>
      <c r="P350" s="116">
        <f t="shared" ref="P350:P360" ca="1" si="467">MATCH(Q350,T350:AC350,0)</f>
        <v>5</v>
      </c>
      <c r="Q350" s="154">
        <f ca="1">MAX(T350:AC350)</f>
        <v>0.10372952297974088</v>
      </c>
      <c r="R350" s="23"/>
      <c r="S350" s="83">
        <f t="shared" ref="S350:S360" si="468">S334</f>
        <v>10</v>
      </c>
      <c r="T350" s="739">
        <f t="shared" ref="T350:T359" ca="1" si="469">MIN(T334,AI334,AX334,BM334,CB334,CQ334,DF334)</f>
        <v>4.7715314718979607E-2</v>
      </c>
      <c r="U350" s="739">
        <f t="shared" ca="1" si="466"/>
        <v>6.8303523842885489E-2</v>
      </c>
      <c r="V350" s="739">
        <f t="shared" ca="1" si="466"/>
        <v>8.5000691813786805E-2</v>
      </c>
      <c r="W350" s="739">
        <f t="shared" ca="1" si="466"/>
        <v>9.9082461748168552E-2</v>
      </c>
      <c r="X350" s="739">
        <f t="shared" ca="1" si="466"/>
        <v>0.10372952297974088</v>
      </c>
      <c r="Y350" s="739">
        <f t="shared" ca="1" si="466"/>
        <v>9.9985368577494446E-2</v>
      </c>
      <c r="Z350" s="739">
        <f t="shared" ca="1" si="466"/>
        <v>9.2190798179792033E-2</v>
      </c>
      <c r="AA350" s="739">
        <f t="shared" ca="1" si="466"/>
        <v>8.0254682221870002E-2</v>
      </c>
      <c r="AB350" s="739">
        <f t="shared" ca="1" si="466"/>
        <v>6.4278422051527243E-2</v>
      </c>
      <c r="AC350" s="739">
        <f t="shared" ca="1" si="466"/>
        <v>4.4561932852273944E-2</v>
      </c>
      <c r="AD350" s="739" t="e">
        <f t="shared" si="466"/>
        <v>#DIV/0!</v>
      </c>
      <c r="AE350" s="405">
        <f t="shared" ref="AE350:AE360" ca="1" si="470">MIN(AE334,AT333,BI334)</f>
        <v>9.5944448853910666E-2</v>
      </c>
      <c r="AF350" s="405"/>
      <c r="AG350" s="23"/>
    </row>
    <row r="351" spans="13:152">
      <c r="M351" s="115"/>
      <c r="N351" s="116" t="s">
        <v>136</v>
      </c>
      <c r="O351" s="116">
        <f ca="1">INDEX(P349:P360,O350)</f>
        <v>5</v>
      </c>
      <c r="P351" s="116">
        <f t="shared" ca="1" si="467"/>
        <v>5</v>
      </c>
      <c r="Q351" s="154">
        <f ca="1">MAX(T351:AB351)</f>
        <v>0.12749768122339003</v>
      </c>
      <c r="S351" s="83">
        <f t="shared" si="468"/>
        <v>20</v>
      </c>
      <c r="T351" s="739">
        <f t="shared" ca="1" si="469"/>
        <v>5.2647977385616426E-2</v>
      </c>
      <c r="U351" s="739">
        <f t="shared" ca="1" si="466"/>
        <v>7.9525488844529507E-2</v>
      </c>
      <c r="V351" s="739">
        <f t="shared" ca="1" si="466"/>
        <v>0.10175700144010133</v>
      </c>
      <c r="W351" s="739">
        <f t="shared" ca="1" si="466"/>
        <v>0.12027049183696381</v>
      </c>
      <c r="X351" s="739">
        <f t="shared" ca="1" si="466"/>
        <v>0.12749768122339003</v>
      </c>
      <c r="Y351" s="739">
        <f t="shared" ca="1" si="466"/>
        <v>0.11594743159146603</v>
      </c>
      <c r="Z351" s="739">
        <f t="shared" ca="1" si="466"/>
        <v>0.1001026324957765</v>
      </c>
      <c r="AA351" s="739">
        <f t="shared" ca="1" si="466"/>
        <v>8.0254682221869975E-2</v>
      </c>
      <c r="AB351" s="739">
        <f t="shared" ca="1" si="466"/>
        <v>5.6883915136194035E-2</v>
      </c>
      <c r="AC351" s="739" t="e">
        <f t="shared" si="466"/>
        <v>#DIV/0!</v>
      </c>
      <c r="AD351" s="739" t="e">
        <f t="shared" si="466"/>
        <v>#DIV/0!</v>
      </c>
      <c r="AE351" s="405">
        <f t="shared" ca="1" si="470"/>
        <v>0.141008590775445</v>
      </c>
      <c r="AF351" s="405"/>
      <c r="AG351" s="155"/>
    </row>
    <row r="352" spans="13:152" ht="16.5" thickBot="1">
      <c r="M352" s="115"/>
      <c r="N352" s="116"/>
      <c r="O352" s="116"/>
      <c r="P352" s="116">
        <f t="shared" ca="1" si="467"/>
        <v>5</v>
      </c>
      <c r="Q352" s="154">
        <f ca="1">MAX(T352:AA352)</f>
        <v>0.13367033007491372</v>
      </c>
      <c r="S352" s="83">
        <f t="shared" si="468"/>
        <v>25</v>
      </c>
      <c r="T352" s="739">
        <f t="shared" ca="1" si="469"/>
        <v>5.365787703997673E-2</v>
      </c>
      <c r="U352" s="739">
        <f t="shared" ca="1" si="466"/>
        <v>8.219087399953566E-2</v>
      </c>
      <c r="V352" s="739">
        <f t="shared" ca="1" si="466"/>
        <v>0.10692631864188427</v>
      </c>
      <c r="W352" s="739">
        <f t="shared" ca="1" si="466"/>
        <v>0.12755539258766727</v>
      </c>
      <c r="X352" s="739">
        <f t="shared" ca="1" si="466"/>
        <v>0.13367033007491372</v>
      </c>
      <c r="Y352" s="739">
        <f t="shared" ca="1" si="466"/>
        <v>0.11789538838054371</v>
      </c>
      <c r="Z352" s="739">
        <f t="shared" ca="1" si="466"/>
        <v>9.8016461486016587E-2</v>
      </c>
      <c r="AA352" s="739">
        <f t="shared" ca="1" si="466"/>
        <v>6.8718331938040542E-2</v>
      </c>
      <c r="AB352" s="739" t="e">
        <f t="shared" si="466"/>
        <v>#DIV/0!</v>
      </c>
      <c r="AC352" s="739" t="e">
        <f t="shared" si="466"/>
        <v>#DIV/0!</v>
      </c>
      <c r="AD352" s="739" t="e">
        <f t="shared" si="466"/>
        <v>#DIV/0!</v>
      </c>
      <c r="AE352" s="405">
        <f t="shared" ca="1" si="470"/>
        <v>0.18636451803090381</v>
      </c>
      <c r="AF352" s="405"/>
      <c r="AG352" s="155"/>
    </row>
    <row r="353" spans="8:155" ht="23.25">
      <c r="M353" s="156" t="s">
        <v>137</v>
      </c>
      <c r="N353" s="735">
        <f ca="1">INDEX(T333:AD344,$O$350,$O$351)</f>
        <v>0.23192139044936733</v>
      </c>
      <c r="O353" s="116"/>
      <c r="P353" s="116">
        <f t="shared" ca="1" si="467"/>
        <v>5</v>
      </c>
      <c r="Q353" s="154">
        <f ca="1">MAX(T353:Z353)</f>
        <v>0.13592684294002577</v>
      </c>
      <c r="S353" s="83">
        <f t="shared" si="468"/>
        <v>30</v>
      </c>
      <c r="T353" s="739">
        <f t="shared" ca="1" si="469"/>
        <v>5.4287637209506891E-2</v>
      </c>
      <c r="U353" s="739">
        <f t="shared" ca="1" si="466"/>
        <v>8.3812183395628986E-2</v>
      </c>
      <c r="V353" s="739">
        <f t="shared" ca="1" si="466"/>
        <v>0.1094298815407914</v>
      </c>
      <c r="W353" s="739">
        <f t="shared" ca="1" si="466"/>
        <v>0.13127783479718294</v>
      </c>
      <c r="X353" s="739">
        <f t="shared" ca="1" si="466"/>
        <v>0.13592684294002577</v>
      </c>
      <c r="Y353" s="739">
        <f t="shared" ca="1" si="466"/>
        <v>0.11594743159146603</v>
      </c>
      <c r="Z353" s="739">
        <f t="shared" ca="1" si="466"/>
        <v>9.2063017135273303E-2</v>
      </c>
      <c r="AA353" s="739" t="e">
        <f t="shared" ca="1" si="466"/>
        <v>#DIV/0!</v>
      </c>
      <c r="AB353" s="739" t="e">
        <f t="shared" si="466"/>
        <v>#DIV/0!</v>
      </c>
      <c r="AC353" s="739" t="e">
        <f t="shared" si="466"/>
        <v>#DIV/0!</v>
      </c>
      <c r="AD353" s="739" t="e">
        <f t="shared" si="466"/>
        <v>#DIV/0!</v>
      </c>
      <c r="AE353" s="405">
        <f t="shared" ca="1" si="470"/>
        <v>0.20827635660956167</v>
      </c>
      <c r="AF353" s="405"/>
      <c r="AG353" s="155"/>
    </row>
    <row r="354" spans="8:155" ht="23.25">
      <c r="H354" s="116"/>
      <c r="M354" s="158" t="s">
        <v>138</v>
      </c>
      <c r="N354" s="736">
        <f ca="1">INDEX(AI333:AS344,$O$350,$O$351)</f>
        <v>0.23192139044936733</v>
      </c>
      <c r="O354" s="116"/>
      <c r="P354" s="116">
        <f t="shared" ca="1" si="467"/>
        <v>4</v>
      </c>
      <c r="Q354" s="154">
        <f ca="1">MAX(T354:Z354)</f>
        <v>0.13127783479718294</v>
      </c>
      <c r="S354" s="83">
        <f t="shared" si="468"/>
        <v>40</v>
      </c>
      <c r="T354" s="739">
        <f t="shared" ca="1" si="469"/>
        <v>5.4922662666663444E-2</v>
      </c>
      <c r="U354" s="739">
        <f t="shared" ca="1" si="466"/>
        <v>8.5376533785979897E-2</v>
      </c>
      <c r="V354" s="739">
        <f t="shared" ca="1" si="466"/>
        <v>0.11125797508588328</v>
      </c>
      <c r="W354" s="739">
        <f t="shared" ca="1" si="466"/>
        <v>0.13127783479718294</v>
      </c>
      <c r="X354" s="739">
        <f t="shared" ca="1" si="466"/>
        <v>0.12749768122339006</v>
      </c>
      <c r="Y354" s="739">
        <f t="shared" ca="1" si="466"/>
        <v>9.9985368577494446E-2</v>
      </c>
      <c r="Z354" s="739">
        <f t="shared" ca="1" si="466"/>
        <v>6.9849731897441841E-2</v>
      </c>
      <c r="AA354" s="739" t="e">
        <f t="shared" si="466"/>
        <v>#DIV/0!</v>
      </c>
      <c r="AB354" s="739" t="e">
        <f t="shared" si="466"/>
        <v>#DIV/0!</v>
      </c>
      <c r="AC354" s="739" t="e">
        <f t="shared" si="466"/>
        <v>#DIV/0!</v>
      </c>
      <c r="AD354" s="739" t="e">
        <f t="shared" si="466"/>
        <v>#DIV/0!</v>
      </c>
      <c r="AE354" s="405">
        <f t="shared" ca="1" si="470"/>
        <v>0.22226217484803631</v>
      </c>
      <c r="AF354" s="405"/>
      <c r="AG354" s="155"/>
    </row>
    <row r="355" spans="8:155" ht="23.25">
      <c r="M355" s="158" t="s">
        <v>139</v>
      </c>
      <c r="N355" s="736">
        <f ca="1">INDEX(AX333:BH344,$O$350,$O$351)</f>
        <v>0.2222621748480362</v>
      </c>
      <c r="O355" s="116"/>
      <c r="P355" s="116">
        <f t="shared" ca="1" si="467"/>
        <v>4</v>
      </c>
      <c r="Q355" s="154">
        <f ca="1">MAX(T355:Y355)</f>
        <v>0.12381846200032691</v>
      </c>
      <c r="S355" s="83">
        <f t="shared" si="468"/>
        <v>50</v>
      </c>
      <c r="T355" s="739">
        <f t="shared" ca="1" si="469"/>
        <v>5.5095239394291812E-2</v>
      </c>
      <c r="U355" s="739">
        <f t="shared" ca="1" si="466"/>
        <v>8.5376533785979883E-2</v>
      </c>
      <c r="V355" s="739">
        <f t="shared" ca="1" si="466"/>
        <v>0.1094298815407914</v>
      </c>
      <c r="W355" s="739">
        <f t="shared" ca="1" si="466"/>
        <v>0.12381846200032691</v>
      </c>
      <c r="X355" s="739">
        <f t="shared" ca="1" si="466"/>
        <v>0.10372952297974088</v>
      </c>
      <c r="Y355" s="739">
        <f t="shared" ca="1" si="466"/>
        <v>7.0757247573588047E-2</v>
      </c>
      <c r="Z355" s="739" t="e">
        <f t="shared" si="466"/>
        <v>#DIV/0!</v>
      </c>
      <c r="AA355" s="739" t="e">
        <f t="shared" si="466"/>
        <v>#DIV/0!</v>
      </c>
      <c r="AB355" s="739" t="e">
        <f t="shared" si="466"/>
        <v>#DIV/0!</v>
      </c>
      <c r="AC355" s="739" t="e">
        <f t="shared" si="466"/>
        <v>#DIV/0!</v>
      </c>
      <c r="AD355" s="739" t="e">
        <f t="shared" si="466"/>
        <v>#DIV/0!</v>
      </c>
      <c r="AE355" s="405">
        <f t="shared" ca="1" si="470"/>
        <v>0.22226217484803626</v>
      </c>
      <c r="AF355" s="405"/>
      <c r="AG355" s="155"/>
    </row>
    <row r="356" spans="8:155" ht="23.25">
      <c r="M356" s="158" t="s">
        <v>140</v>
      </c>
      <c r="N356" s="736">
        <f ca="1">INDEX(BM333:BX344,$O$350,$O$351)</f>
        <v>0.13592684294002577</v>
      </c>
      <c r="O356" s="116"/>
      <c r="P356" s="116">
        <f t="shared" ca="1" si="467"/>
        <v>4</v>
      </c>
      <c r="Q356" s="154">
        <f ca="1">MAX(T356:X356)</f>
        <v>0.10367346216330617</v>
      </c>
      <c r="S356" s="83">
        <f t="shared" si="468"/>
        <v>60</v>
      </c>
      <c r="T356" s="739">
        <f t="shared" ca="1" si="469"/>
        <v>5.4922662666663444E-2</v>
      </c>
      <c r="U356" s="739">
        <f t="shared" ca="1" si="466"/>
        <v>8.3812183395629E-2</v>
      </c>
      <c r="V356" s="739">
        <f t="shared" ca="1" si="466"/>
        <v>0.10296489779139693</v>
      </c>
      <c r="W356" s="739">
        <f t="shared" ca="1" si="466"/>
        <v>0.10367346216330617</v>
      </c>
      <c r="X356" s="739">
        <f t="shared" ca="1" si="466"/>
        <v>6.8334333950059875E-2</v>
      </c>
      <c r="Y356" s="739" t="e">
        <f t="shared" si="466"/>
        <v>#DIV/0!</v>
      </c>
      <c r="Z356" s="739" t="e">
        <f t="shared" si="466"/>
        <v>#DIV/0!</v>
      </c>
      <c r="AA356" s="739" t="e">
        <f t="shared" si="466"/>
        <v>#DIV/0!</v>
      </c>
      <c r="AB356" s="739" t="e">
        <f t="shared" si="466"/>
        <v>#DIV/0!</v>
      </c>
      <c r="AC356" s="739" t="e">
        <f t="shared" si="466"/>
        <v>#DIV/0!</v>
      </c>
      <c r="AD356" s="739" t="e">
        <f t="shared" si="466"/>
        <v>#DIV/0!</v>
      </c>
      <c r="AE356" s="405">
        <f t="shared" ca="1" si="470"/>
        <v>0.21168456947118791</v>
      </c>
      <c r="AF356" s="405"/>
      <c r="AG356" s="155"/>
    </row>
    <row r="357" spans="8:155" ht="24" thickBot="1">
      <c r="M357" s="160" t="s">
        <v>141</v>
      </c>
      <c r="N357" s="737">
        <f ca="1">INDEX(CB333:CL344,$O$350,$O$351)</f>
        <v>0.15153260208512906</v>
      </c>
      <c r="O357" s="116"/>
      <c r="P357" s="116">
        <f t="shared" ca="1" si="467"/>
        <v>3</v>
      </c>
      <c r="Q357" s="154">
        <f ca="1">MAX(T357:W357)</f>
        <v>8.822594716182941E-2</v>
      </c>
      <c r="S357" s="83">
        <f t="shared" si="468"/>
        <v>70</v>
      </c>
      <c r="T357" s="739">
        <f t="shared" ca="1" si="469"/>
        <v>5.4287637209506891E-2</v>
      </c>
      <c r="U357" s="739">
        <f t="shared" ca="1" si="466"/>
        <v>7.9635554431926325E-2</v>
      </c>
      <c r="V357" s="739">
        <f t="shared" ca="1" si="466"/>
        <v>8.822594716182941E-2</v>
      </c>
      <c r="W357" s="739">
        <f t="shared" ca="1" si="466"/>
        <v>6.2959607832926118E-2</v>
      </c>
      <c r="X357" s="739" t="e">
        <f t="shared" si="466"/>
        <v>#DIV/0!</v>
      </c>
      <c r="Y357" s="739" t="e">
        <f t="shared" si="466"/>
        <v>#DIV/0!</v>
      </c>
      <c r="Z357" s="739" t="e">
        <f t="shared" si="466"/>
        <v>#DIV/0!</v>
      </c>
      <c r="AA357" s="739" t="e">
        <f t="shared" si="466"/>
        <v>#DIV/0!</v>
      </c>
      <c r="AB357" s="739" t="e">
        <f t="shared" si="466"/>
        <v>#DIV/0!</v>
      </c>
      <c r="AC357" s="739" t="e">
        <f t="shared" si="466"/>
        <v>#DIV/0!</v>
      </c>
      <c r="AD357" s="739" t="e">
        <f t="shared" si="466"/>
        <v>#DIV/0!</v>
      </c>
      <c r="AE357" s="405">
        <f t="shared" ca="1" si="470"/>
        <v>0.18221842108570641</v>
      </c>
      <c r="AF357" s="405"/>
      <c r="AG357" s="155"/>
    </row>
    <row r="358" spans="8:155" ht="24" thickBot="1">
      <c r="M358" s="160" t="s">
        <v>142</v>
      </c>
      <c r="N358" s="737">
        <f ca="1">INDEX(CQ333:DA344,$O$350,$O$351)</f>
        <v>0.15153260208512906</v>
      </c>
      <c r="O358" s="116"/>
      <c r="P358" s="116">
        <f t="shared" ca="1" si="467"/>
        <v>2</v>
      </c>
      <c r="Q358" s="154">
        <f ca="1">MAX(T358:V358)</f>
        <v>6.9400636003850116E-2</v>
      </c>
      <c r="S358" s="25">
        <f t="shared" si="468"/>
        <v>80</v>
      </c>
      <c r="T358" s="739">
        <f t="shared" ca="1" si="469"/>
        <v>5.2647977385616426E-2</v>
      </c>
      <c r="U358" s="739">
        <f t="shared" ca="1" si="466"/>
        <v>6.9400636003850116E-2</v>
      </c>
      <c r="V358" s="739">
        <f t="shared" ca="1" si="466"/>
        <v>5.5031587886280889E-2</v>
      </c>
      <c r="W358" s="739" t="e">
        <f t="shared" si="466"/>
        <v>#DIV/0!</v>
      </c>
      <c r="X358" s="739" t="e">
        <f t="shared" si="466"/>
        <v>#DIV/0!</v>
      </c>
      <c r="Y358" s="739" t="e">
        <f t="shared" si="466"/>
        <v>#DIV/0!</v>
      </c>
      <c r="Z358" s="739" t="e">
        <f t="shared" si="466"/>
        <v>#DIV/0!</v>
      </c>
      <c r="AA358" s="739" t="e">
        <f t="shared" si="466"/>
        <v>#DIV/0!</v>
      </c>
      <c r="AB358" s="739" t="e">
        <f t="shared" si="466"/>
        <v>#DIV/0!</v>
      </c>
      <c r="AC358" s="739" t="e">
        <f t="shared" si="466"/>
        <v>#DIV/0!</v>
      </c>
      <c r="AD358" s="739" t="e">
        <f t="shared" si="466"/>
        <v>#DIV/0!</v>
      </c>
      <c r="AE358" s="405">
        <f t="shared" ca="1" si="470"/>
        <v>0.13923678579274668</v>
      </c>
      <c r="AF358" s="405"/>
      <c r="AG358" s="155"/>
    </row>
    <row r="359" spans="8:155" ht="24" thickBot="1">
      <c r="M359" s="160" t="s">
        <v>141</v>
      </c>
      <c r="N359" s="737">
        <f ca="1">INDEX(DF333:DP344,$O$350,$O$351)</f>
        <v>0.14873935272077862</v>
      </c>
      <c r="O359" s="116"/>
      <c r="P359" s="116">
        <f t="shared" ca="1" si="467"/>
        <v>1</v>
      </c>
      <c r="Q359" s="154">
        <f ca="1">MAX(T359:U359)</f>
        <v>4.7840840199745542E-2</v>
      </c>
      <c r="S359" s="25">
        <f t="shared" si="468"/>
        <v>90</v>
      </c>
      <c r="T359" s="739">
        <f t="shared" ca="1" si="469"/>
        <v>4.7840840199745542E-2</v>
      </c>
      <c r="U359" s="739">
        <f t="shared" ca="1" si="466"/>
        <v>4.3546823144809427E-2</v>
      </c>
      <c r="V359" s="739" t="e">
        <f t="shared" si="466"/>
        <v>#DIV/0!</v>
      </c>
      <c r="W359" s="739" t="e">
        <f t="shared" si="466"/>
        <v>#DIV/0!</v>
      </c>
      <c r="X359" s="739" t="e">
        <f t="shared" si="466"/>
        <v>#DIV/0!</v>
      </c>
      <c r="Y359" s="739" t="e">
        <f t="shared" si="466"/>
        <v>#DIV/0!</v>
      </c>
      <c r="Z359" s="739" t="e">
        <f t="shared" si="466"/>
        <v>#DIV/0!</v>
      </c>
      <c r="AA359" s="739" t="e">
        <f t="shared" si="466"/>
        <v>#DIV/0!</v>
      </c>
      <c r="AB359" s="739" t="e">
        <f t="shared" si="466"/>
        <v>#DIV/0!</v>
      </c>
      <c r="AC359" s="739" t="e">
        <f t="shared" si="466"/>
        <v>#DIV/0!</v>
      </c>
      <c r="AD359" s="739" t="e">
        <f t="shared" si="466"/>
        <v>#DIV/0!</v>
      </c>
      <c r="AE359" s="405">
        <f t="shared" ca="1" si="470"/>
        <v>8.8482895515334212E-2</v>
      </c>
      <c r="AF359" s="405"/>
      <c r="AG359" s="23"/>
    </row>
    <row r="360" spans="8:155">
      <c r="M360" s="115"/>
      <c r="N360" s="116"/>
      <c r="O360" s="116"/>
      <c r="P360" s="663">
        <f t="shared" ca="1" si="467"/>
        <v>1</v>
      </c>
      <c r="Q360" s="154">
        <f ca="1">MAX(T360:T360)</f>
        <v>3.4319867513280679E-2</v>
      </c>
      <c r="S360" s="26">
        <f t="shared" si="468"/>
        <v>100</v>
      </c>
      <c r="T360" s="739">
        <f t="shared" ref="T360:AD360" ca="1" si="471">MIN(T344,AI343,AX344)</f>
        <v>3.4319867513280679E-2</v>
      </c>
      <c r="U360" s="739" t="e">
        <f t="shared" ca="1" si="471"/>
        <v>#REF!</v>
      </c>
      <c r="V360" s="739" t="e">
        <f t="shared" ca="1" si="471"/>
        <v>#REF!</v>
      </c>
      <c r="W360" s="739" t="e">
        <f t="shared" ca="1" si="471"/>
        <v>#REF!</v>
      </c>
      <c r="X360" s="739" t="e">
        <f t="shared" ca="1" si="471"/>
        <v>#REF!</v>
      </c>
      <c r="Y360" s="739" t="e">
        <f t="shared" ca="1" si="471"/>
        <v>#REF!</v>
      </c>
      <c r="Z360" s="739" t="e">
        <f t="shared" ca="1" si="471"/>
        <v>#REF!</v>
      </c>
      <c r="AA360" s="739" t="e">
        <f t="shared" ca="1" si="471"/>
        <v>#REF!</v>
      </c>
      <c r="AB360" s="739" t="e">
        <f t="shared" ca="1" si="471"/>
        <v>#DIV/0!</v>
      </c>
      <c r="AC360" s="739" t="e">
        <f t="shared" ca="1" si="471"/>
        <v>#DIV/0!</v>
      </c>
      <c r="AD360" s="739" t="e">
        <f t="shared" ca="1" si="471"/>
        <v>#DIV/0!</v>
      </c>
      <c r="AE360" s="405">
        <f t="shared" ca="1" si="470"/>
        <v>0.22226217484803631</v>
      </c>
      <c r="AF360" s="405"/>
      <c r="AG360" s="23"/>
    </row>
    <row r="361" spans="8:155" ht="16.5" thickBot="1">
      <c r="M361" s="120"/>
      <c r="N361" s="121"/>
      <c r="O361" s="121"/>
      <c r="P361" s="164"/>
      <c r="Q361" s="149"/>
      <c r="S361" s="26"/>
      <c r="T361" s="405"/>
      <c r="U361" s="405"/>
      <c r="V361" s="405"/>
      <c r="W361" s="405"/>
      <c r="X361" s="405"/>
      <c r="Y361" s="405"/>
      <c r="Z361" s="405"/>
      <c r="AA361" s="405"/>
      <c r="AB361" s="405"/>
      <c r="AC361" s="405"/>
      <c r="AD361" s="405"/>
      <c r="AE361" s="405"/>
      <c r="AF361" s="405"/>
      <c r="AG361" s="23"/>
    </row>
    <row r="362" spans="8:155">
      <c r="P362" s="64"/>
      <c r="S362" s="1"/>
      <c r="T362" s="405"/>
      <c r="U362" s="406"/>
      <c r="V362" s="406"/>
      <c r="W362" s="406"/>
      <c r="X362" s="406"/>
      <c r="Y362" s="406"/>
      <c r="Z362" s="406"/>
      <c r="AA362" s="406"/>
      <c r="AB362" s="406"/>
      <c r="AC362" s="406"/>
      <c r="AD362" s="406"/>
      <c r="AE362" s="406"/>
      <c r="AF362" s="406"/>
      <c r="AG362" s="15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</row>
    <row r="363" spans="8:155">
      <c r="P363" s="64"/>
      <c r="S363" s="95" t="s">
        <v>143</v>
      </c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95"/>
      <c r="AH363" s="95" t="s">
        <v>144</v>
      </c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95"/>
      <c r="AU363" s="95"/>
      <c r="AV363" s="95"/>
      <c r="AW363" s="95" t="s">
        <v>145</v>
      </c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 t="s">
        <v>146</v>
      </c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 t="s">
        <v>147</v>
      </c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  <c r="CM363" s="95"/>
      <c r="CN363" s="95"/>
      <c r="CO363" s="95"/>
      <c r="CP363" s="95" t="s">
        <v>148</v>
      </c>
      <c r="CQ363" s="95"/>
      <c r="CR363" s="95"/>
      <c r="CS363" s="95"/>
      <c r="CT363" s="95"/>
      <c r="CU363" s="95"/>
      <c r="CV363" s="95"/>
      <c r="CW363" s="95"/>
      <c r="CX363" s="95"/>
      <c r="CY363" s="95"/>
      <c r="CZ363" s="95"/>
      <c r="DA363" s="95"/>
      <c r="DB363" s="95"/>
      <c r="DC363" s="95"/>
      <c r="DD363" s="95"/>
      <c r="DE363" s="95" t="s">
        <v>149</v>
      </c>
      <c r="DF363" s="95"/>
      <c r="DG363" s="95"/>
      <c r="DH363" s="95"/>
      <c r="DI363" s="95"/>
      <c r="DJ363" s="95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 t="s">
        <v>150</v>
      </c>
      <c r="DU363" s="95"/>
      <c r="DV363" s="95"/>
      <c r="DW363" s="95"/>
      <c r="DX363" s="95"/>
      <c r="DY363" s="95"/>
      <c r="DZ363" s="95"/>
      <c r="EA363" s="95"/>
      <c r="EB363" s="95"/>
      <c r="EC363" s="95"/>
      <c r="ED363" s="95"/>
      <c r="EE363" s="95"/>
      <c r="EF363" s="95"/>
      <c r="EG363" s="95"/>
      <c r="EH363" s="95"/>
      <c r="EI363" s="95" t="s">
        <v>151</v>
      </c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/>
      <c r="EY363" s="95"/>
    </row>
    <row r="364" spans="8:155">
      <c r="S364" s="67" t="s">
        <v>152</v>
      </c>
      <c r="T364" s="454">
        <f>T348</f>
        <v>0</v>
      </c>
      <c r="U364" s="454">
        <f t="shared" ref="U364:AD364" si="472">U348</f>
        <v>10</v>
      </c>
      <c r="V364" s="454">
        <f t="shared" si="472"/>
        <v>20</v>
      </c>
      <c r="W364" s="454">
        <f t="shared" si="472"/>
        <v>30</v>
      </c>
      <c r="X364" s="454">
        <f t="shared" si="472"/>
        <v>40</v>
      </c>
      <c r="Y364" s="454">
        <f t="shared" si="472"/>
        <v>50</v>
      </c>
      <c r="Z364" s="454">
        <f t="shared" si="472"/>
        <v>60</v>
      </c>
      <c r="AA364" s="454">
        <f t="shared" si="472"/>
        <v>70</v>
      </c>
      <c r="AB364" s="454">
        <f t="shared" si="472"/>
        <v>80</v>
      </c>
      <c r="AC364" s="454">
        <f t="shared" si="472"/>
        <v>90</v>
      </c>
      <c r="AD364" s="454">
        <f t="shared" si="472"/>
        <v>100</v>
      </c>
      <c r="AE364" s="393"/>
      <c r="AF364" s="393"/>
      <c r="AG364" s="1"/>
      <c r="AH364" s="126" t="s">
        <v>152</v>
      </c>
      <c r="AI364" s="142">
        <f>T364</f>
        <v>0</v>
      </c>
      <c r="AJ364" s="142">
        <v>10</v>
      </c>
      <c r="AK364" s="142">
        <v>20</v>
      </c>
      <c r="AL364" s="142">
        <v>30</v>
      </c>
      <c r="AM364" s="142">
        <v>40</v>
      </c>
      <c r="AN364" s="142">
        <v>50</v>
      </c>
      <c r="AO364" s="142">
        <v>60</v>
      </c>
      <c r="AP364" s="142">
        <v>70</v>
      </c>
      <c r="AQ364" s="142">
        <v>80</v>
      </c>
      <c r="AR364" s="142">
        <v>90</v>
      </c>
      <c r="AS364" s="142">
        <v>100</v>
      </c>
      <c r="AT364" s="80">
        <f>AE364</f>
        <v>0</v>
      </c>
      <c r="AU364" s="80">
        <f t="shared" ref="AU364" si="473">AF364</f>
        <v>0</v>
      </c>
      <c r="AV364" s="62"/>
      <c r="AW364" s="126" t="s">
        <v>152</v>
      </c>
      <c r="AX364" s="165">
        <f>AI364</f>
        <v>0</v>
      </c>
      <c r="AY364" s="165">
        <f t="shared" ref="AY364:BH364" si="474">AJ364</f>
        <v>10</v>
      </c>
      <c r="AZ364" s="165">
        <f t="shared" si="474"/>
        <v>20</v>
      </c>
      <c r="BA364" s="165">
        <f t="shared" si="474"/>
        <v>30</v>
      </c>
      <c r="BB364" s="165">
        <f t="shared" si="474"/>
        <v>40</v>
      </c>
      <c r="BC364" s="165">
        <f t="shared" si="474"/>
        <v>50</v>
      </c>
      <c r="BD364" s="165">
        <f t="shared" si="474"/>
        <v>60</v>
      </c>
      <c r="BE364" s="165">
        <f t="shared" si="474"/>
        <v>70</v>
      </c>
      <c r="BF364" s="165">
        <f t="shared" si="474"/>
        <v>80</v>
      </c>
      <c r="BG364" s="165">
        <f t="shared" si="474"/>
        <v>90</v>
      </c>
      <c r="BH364" s="165">
        <f t="shared" si="474"/>
        <v>100</v>
      </c>
      <c r="BI364" s="165">
        <f>AT364</f>
        <v>0</v>
      </c>
      <c r="BJ364" s="165">
        <f t="shared" ref="BJ364" si="475">AU364</f>
        <v>0</v>
      </c>
      <c r="BK364" s="62"/>
      <c r="BL364" s="126" t="s">
        <v>152</v>
      </c>
      <c r="BM364" s="83">
        <f>AX364</f>
        <v>0</v>
      </c>
      <c r="BN364" s="83">
        <f t="shared" ref="BN364:BW364" si="476">AY364</f>
        <v>10</v>
      </c>
      <c r="BO364" s="83">
        <f t="shared" si="476"/>
        <v>20</v>
      </c>
      <c r="BP364" s="83">
        <f t="shared" si="476"/>
        <v>30</v>
      </c>
      <c r="BQ364" s="83">
        <f t="shared" si="476"/>
        <v>40</v>
      </c>
      <c r="BR364" s="83">
        <f t="shared" si="476"/>
        <v>50</v>
      </c>
      <c r="BS364" s="83">
        <f t="shared" si="476"/>
        <v>60</v>
      </c>
      <c r="BT364" s="83">
        <f t="shared" si="476"/>
        <v>70</v>
      </c>
      <c r="BU364" s="83">
        <f t="shared" si="476"/>
        <v>80</v>
      </c>
      <c r="BV364" s="83">
        <f t="shared" si="476"/>
        <v>90</v>
      </c>
      <c r="BW364" s="83">
        <f t="shared" si="476"/>
        <v>100</v>
      </c>
      <c r="BX364" s="165">
        <f t="shared" ref="BX364:BY364" si="477">BX348</f>
        <v>0</v>
      </c>
      <c r="BY364" s="165">
        <f t="shared" si="477"/>
        <v>0</v>
      </c>
      <c r="BZ364" s="62"/>
      <c r="CA364" s="126" t="s">
        <v>152</v>
      </c>
      <c r="CB364" s="83">
        <f>BM364</f>
        <v>0</v>
      </c>
      <c r="CC364" s="83">
        <f t="shared" ref="CC364:CL364" si="478">BN364</f>
        <v>10</v>
      </c>
      <c r="CD364" s="83">
        <f t="shared" si="478"/>
        <v>20</v>
      </c>
      <c r="CE364" s="83">
        <f t="shared" si="478"/>
        <v>30</v>
      </c>
      <c r="CF364" s="83">
        <f t="shared" si="478"/>
        <v>40</v>
      </c>
      <c r="CG364" s="83">
        <f t="shared" si="478"/>
        <v>50</v>
      </c>
      <c r="CH364" s="83">
        <f t="shared" si="478"/>
        <v>60</v>
      </c>
      <c r="CI364" s="83">
        <f t="shared" si="478"/>
        <v>70</v>
      </c>
      <c r="CJ364" s="83">
        <f t="shared" si="478"/>
        <v>80</v>
      </c>
      <c r="CK364" s="83">
        <f t="shared" si="478"/>
        <v>90</v>
      </c>
      <c r="CL364" s="83">
        <f t="shared" si="478"/>
        <v>100</v>
      </c>
      <c r="CM364" s="165">
        <f t="shared" ref="CM364:CN364" si="479">CM348</f>
        <v>0</v>
      </c>
      <c r="CN364" s="165">
        <f t="shared" si="479"/>
        <v>0</v>
      </c>
      <c r="CP364" s="126" t="s">
        <v>152</v>
      </c>
      <c r="CQ364" s="83">
        <f>CB364</f>
        <v>0</v>
      </c>
      <c r="CR364" s="83">
        <f t="shared" ref="CR364:DA364" si="480">CC364</f>
        <v>10</v>
      </c>
      <c r="CS364" s="83">
        <f t="shared" si="480"/>
        <v>20</v>
      </c>
      <c r="CT364" s="83">
        <f t="shared" si="480"/>
        <v>30</v>
      </c>
      <c r="CU364" s="83">
        <f t="shared" si="480"/>
        <v>40</v>
      </c>
      <c r="CV364" s="83">
        <f t="shared" si="480"/>
        <v>50</v>
      </c>
      <c r="CW364" s="83">
        <f t="shared" si="480"/>
        <v>60</v>
      </c>
      <c r="CX364" s="83">
        <f t="shared" si="480"/>
        <v>70</v>
      </c>
      <c r="CY364" s="83">
        <f t="shared" si="480"/>
        <v>80</v>
      </c>
      <c r="CZ364" s="83">
        <f t="shared" si="480"/>
        <v>90</v>
      </c>
      <c r="DA364" s="83">
        <f t="shared" si="480"/>
        <v>100</v>
      </c>
      <c r="DB364" s="165">
        <f t="shared" ref="DB364:DC364" si="481">DB348</f>
        <v>0</v>
      </c>
      <c r="DC364" s="165">
        <f t="shared" si="481"/>
        <v>0</v>
      </c>
      <c r="DE364" s="126" t="s">
        <v>152</v>
      </c>
      <c r="DF364" s="83">
        <f>CQ364</f>
        <v>0</v>
      </c>
      <c r="DG364" s="83">
        <f t="shared" ref="DG364:DP364" si="482">CR364</f>
        <v>10</v>
      </c>
      <c r="DH364" s="83">
        <f t="shared" si="482"/>
        <v>20</v>
      </c>
      <c r="DI364" s="83">
        <f t="shared" si="482"/>
        <v>30</v>
      </c>
      <c r="DJ364" s="83">
        <f t="shared" si="482"/>
        <v>40</v>
      </c>
      <c r="DK364" s="83">
        <f t="shared" si="482"/>
        <v>50</v>
      </c>
      <c r="DL364" s="83">
        <f t="shared" si="482"/>
        <v>60</v>
      </c>
      <c r="DM364" s="83">
        <f t="shared" si="482"/>
        <v>70</v>
      </c>
      <c r="DN364" s="83">
        <f t="shared" si="482"/>
        <v>80</v>
      </c>
      <c r="DO364" s="83">
        <f t="shared" si="482"/>
        <v>90</v>
      </c>
      <c r="DP364" s="83">
        <f t="shared" si="482"/>
        <v>100</v>
      </c>
      <c r="DQ364" s="165">
        <f t="shared" ref="DQ364:DR364" si="483">DQ348</f>
        <v>0</v>
      </c>
      <c r="DR364" s="165">
        <f t="shared" si="483"/>
        <v>0</v>
      </c>
      <c r="DT364" s="126" t="s">
        <v>152</v>
      </c>
      <c r="DU364" s="83">
        <f t="shared" ref="DU364:EE364" si="484">CB364</f>
        <v>0</v>
      </c>
      <c r="DV364" s="83">
        <f t="shared" si="484"/>
        <v>10</v>
      </c>
      <c r="DW364" s="83">
        <f t="shared" si="484"/>
        <v>20</v>
      </c>
      <c r="DX364" s="83">
        <f t="shared" si="484"/>
        <v>30</v>
      </c>
      <c r="DY364" s="83">
        <f t="shared" si="484"/>
        <v>40</v>
      </c>
      <c r="DZ364" s="83">
        <f t="shared" si="484"/>
        <v>50</v>
      </c>
      <c r="EA364" s="83">
        <f t="shared" si="484"/>
        <v>60</v>
      </c>
      <c r="EB364" s="83">
        <f t="shared" si="484"/>
        <v>70</v>
      </c>
      <c r="EC364" s="83">
        <f t="shared" si="484"/>
        <v>80</v>
      </c>
      <c r="ED364" s="83">
        <f t="shared" si="484"/>
        <v>90</v>
      </c>
      <c r="EE364" s="83">
        <f t="shared" si="484"/>
        <v>100</v>
      </c>
      <c r="EF364" s="165" t="e">
        <f>#REF!</f>
        <v>#REF!</v>
      </c>
      <c r="EG364" s="165" t="e">
        <f>#REF!</f>
        <v>#REF!</v>
      </c>
      <c r="EI364" s="126" t="s">
        <v>152</v>
      </c>
      <c r="EJ364" s="83">
        <f>DU364</f>
        <v>0</v>
      </c>
      <c r="EK364" s="83">
        <f t="shared" ref="EK364:ET364" si="485">DV364</f>
        <v>10</v>
      </c>
      <c r="EL364" s="83">
        <f t="shared" si="485"/>
        <v>20</v>
      </c>
      <c r="EM364" s="83">
        <f t="shared" si="485"/>
        <v>30</v>
      </c>
      <c r="EN364" s="83">
        <f t="shared" si="485"/>
        <v>40</v>
      </c>
      <c r="EO364" s="83">
        <f t="shared" si="485"/>
        <v>50</v>
      </c>
      <c r="EP364" s="83">
        <f t="shared" si="485"/>
        <v>60</v>
      </c>
      <c r="EQ364" s="83">
        <f t="shared" si="485"/>
        <v>70</v>
      </c>
      <c r="ER364" s="83">
        <f t="shared" si="485"/>
        <v>80</v>
      </c>
      <c r="ES364" s="83">
        <f t="shared" si="485"/>
        <v>90</v>
      </c>
      <c r="ET364" s="83">
        <f t="shared" si="485"/>
        <v>100</v>
      </c>
      <c r="EU364" s="165" t="e">
        <f>#REF!</f>
        <v>#REF!</v>
      </c>
      <c r="EV364" s="165" t="e">
        <f>#REF!</f>
        <v>#REF!</v>
      </c>
    </row>
    <row r="365" spans="8:155">
      <c r="S365" s="25">
        <f>S349</f>
        <v>0</v>
      </c>
      <c r="T365" s="388">
        <f t="shared" ref="T365:AD376" ca="1" si="486">(1+$Z$1/$T$1)*(T303+T318)</f>
        <v>152.2313150893367</v>
      </c>
      <c r="U365" s="388">
        <f t="shared" ca="1" si="486"/>
        <v>105.87565731935675</v>
      </c>
      <c r="V365" s="388">
        <f t="shared" ca="1" si="486"/>
        <v>80.84453068981712</v>
      </c>
      <c r="W365" s="388">
        <f t="shared" ca="1" si="486"/>
        <v>65.101056761090106</v>
      </c>
      <c r="X365" s="388">
        <f t="shared" ca="1" si="486"/>
        <v>54.204517656559823</v>
      </c>
      <c r="Y365" s="388">
        <f t="shared" ca="1" si="486"/>
        <v>46.118240803633128</v>
      </c>
      <c r="Z365" s="388">
        <f t="shared" ca="1" si="486"/>
        <v>39.749820794155468</v>
      </c>
      <c r="AA365" s="388">
        <f t="shared" ca="1" si="486"/>
        <v>34.410490246434712</v>
      </c>
      <c r="AB365" s="388">
        <f t="shared" ca="1" si="486"/>
        <v>29.533779738457977</v>
      </c>
      <c r="AC365" s="388">
        <f t="shared" ca="1" si="486"/>
        <v>24.347945141798615</v>
      </c>
      <c r="AD365" s="388">
        <f t="shared" ca="1" si="486"/>
        <v>1307.2776280323451</v>
      </c>
      <c r="AE365" s="388"/>
      <c r="AF365" s="388"/>
      <c r="AG365" s="59"/>
      <c r="AH365" s="80">
        <f>S365</f>
        <v>0</v>
      </c>
      <c r="AI365" s="104">
        <f ca="1">(1+$Z$1/$T$1)*(AI303+AI318)</f>
        <v>-157.8417103014753</v>
      </c>
      <c r="AJ365" s="104">
        <f t="shared" ref="AJ365:AS365" ca="1" si="487">(1+$Z$1/$T$1)*(AJ303+AJ318)</f>
        <v>-115.42305980193626</v>
      </c>
      <c r="AK365" s="104">
        <f t="shared" ca="1" si="487"/>
        <v>-93.428647791639122</v>
      </c>
      <c r="AL365" s="104">
        <f t="shared" ca="1" si="487"/>
        <v>-80.595008020751706</v>
      </c>
      <c r="AM365" s="104">
        <f t="shared" ca="1" si="487"/>
        <v>-72.887059601410314</v>
      </c>
      <c r="AN365" s="104">
        <f t="shared" ca="1" si="487"/>
        <v>-68.638582543522205</v>
      </c>
      <c r="AO365" s="104">
        <f t="shared" ca="1" si="487"/>
        <v>-67.265105605601804</v>
      </c>
      <c r="AP365" s="104">
        <f t="shared" ca="1" si="487"/>
        <v>-68.969064327864643</v>
      </c>
      <c r="AQ365" s="104">
        <f t="shared" ca="1" si="487"/>
        <v>-75.069578645370768</v>
      </c>
      <c r="AR365" s="104">
        <f t="shared" ca="1" si="487"/>
        <v>-89.772719094572153</v>
      </c>
      <c r="AS365" s="104">
        <f t="shared" ca="1" si="487"/>
        <v>-2613247.9784366577</v>
      </c>
      <c r="AT365" s="104" t="e">
        <f t="shared" ref="AT365:AT377" ca="1" si="488">(1+$Z$1/$T$1)*(AT302+AT317)</f>
        <v>#DIV/0!</v>
      </c>
      <c r="AU365" s="104" t="e">
        <f t="shared" ref="AU365:AU377" ca="1" si="489">(1+$Z$1/$T$1)*(AU303+AU318)</f>
        <v>#DIV/0!</v>
      </c>
      <c r="AV365" s="62"/>
      <c r="AW365" s="80">
        <f>AH365</f>
        <v>0</v>
      </c>
      <c r="AX365" s="104">
        <f t="shared" ref="AX365:BJ377" ca="1" si="490">(1+$Z$1/$T$1)*(AX303+AX318)</f>
        <v>158.58736596072322</v>
      </c>
      <c r="AY365" s="104">
        <f t="shared" ca="1" si="490"/>
        <v>111.09479488033179</v>
      </c>
      <c r="AZ365" s="104">
        <f t="shared" ca="1" si="490"/>
        <v>85.578593605356019</v>
      </c>
      <c r="BA365" s="104">
        <f t="shared" ca="1" si="490"/>
        <v>69.671463335231522</v>
      </c>
      <c r="BB365" s="104">
        <f t="shared" ca="1" si="490"/>
        <v>58.827802906089644</v>
      </c>
      <c r="BC365" s="104">
        <f t="shared" ca="1" si="490"/>
        <v>50.988922066885685</v>
      </c>
      <c r="BD365" s="104">
        <f t="shared" ca="1" si="490"/>
        <v>45.094347776031647</v>
      </c>
      <c r="BE365" s="104">
        <f t="shared" ca="1" si="490"/>
        <v>40.556207837419976</v>
      </c>
      <c r="BF365" s="104">
        <f t="shared" ca="1" si="490"/>
        <v>37.054054594615145</v>
      </c>
      <c r="BG365" s="104">
        <f t="shared" ca="1" si="490"/>
        <v>34.492066291464262</v>
      </c>
      <c r="BH365" s="104">
        <f t="shared" ca="1" si="490"/>
        <v>2614.5552560646902</v>
      </c>
      <c r="BI365" s="104" t="e">
        <f t="shared" ca="1" si="490"/>
        <v>#DIV/0!</v>
      </c>
      <c r="BJ365" s="104" t="e">
        <f t="shared" ca="1" si="490"/>
        <v>#DIV/0!</v>
      </c>
      <c r="BK365" s="62"/>
      <c r="BL365" s="83">
        <f>AW365</f>
        <v>0</v>
      </c>
      <c r="BM365" s="104">
        <f t="shared" ref="BM365:BY377" ca="1" si="491">(1+$Z$1/$T$1)*(BM303+BM318)</f>
        <v>-145.87526421795019</v>
      </c>
      <c r="BN365" s="104">
        <f t="shared" ca="1" si="491"/>
        <v>-100.65651975838169</v>
      </c>
      <c r="BO365" s="104">
        <f t="shared" ca="1" si="491"/>
        <v>-76.11046777427822</v>
      </c>
      <c r="BP365" s="104">
        <f t="shared" ca="1" si="491"/>
        <v>-60.530650186948677</v>
      </c>
      <c r="BQ365" s="104">
        <f t="shared" ca="1" si="491"/>
        <v>-49.581232407029979</v>
      </c>
      <c r="BR365" s="104">
        <f t="shared" ca="1" si="491"/>
        <v>-41.247559540380578</v>
      </c>
      <c r="BS365" s="104">
        <f t="shared" ca="1" si="491"/>
        <v>-34.405293812279282</v>
      </c>
      <c r="BT365" s="104">
        <f t="shared" ca="1" si="491"/>
        <v>-28.264772655449445</v>
      </c>
      <c r="BU365" s="104">
        <f t="shared" ca="1" si="491"/>
        <v>-22.013504882300815</v>
      </c>
      <c r="BV365" s="104">
        <f t="shared" ca="1" si="491"/>
        <v>-14.203823992132975</v>
      </c>
      <c r="BW365" s="104">
        <f t="shared" ca="1" si="491"/>
        <v>0</v>
      </c>
      <c r="BX365" s="104" t="e">
        <f t="shared" ca="1" si="491"/>
        <v>#DIV/0!</v>
      </c>
      <c r="BY365" s="104" t="e">
        <f t="shared" ca="1" si="491"/>
        <v>#DIV/0!</v>
      </c>
      <c r="BZ365" s="62"/>
      <c r="CA365" s="83">
        <f>BL365</f>
        <v>0</v>
      </c>
      <c r="CB365" s="104">
        <f t="shared" ref="CB365:CN377" ca="1" si="492">(1+$Z$1/$T$1)*(CB303+CB318)</f>
        <v>152.2313150893367</v>
      </c>
      <c r="CC365" s="104">
        <f t="shared" ca="1" si="492"/>
        <v>105.87565731935675</v>
      </c>
      <c r="CD365" s="104">
        <f t="shared" ca="1" si="492"/>
        <v>80.844530689817134</v>
      </c>
      <c r="CE365" s="104">
        <f t="shared" ca="1" si="492"/>
        <v>65.101056761090106</v>
      </c>
      <c r="CF365" s="104">
        <f t="shared" ca="1" si="492"/>
        <v>54.204517656559823</v>
      </c>
      <c r="CG365" s="104">
        <f t="shared" ca="1" si="492"/>
        <v>46.118240803633142</v>
      </c>
      <c r="CH365" s="104">
        <f t="shared" ca="1" si="492"/>
        <v>39.749820794155468</v>
      </c>
      <c r="CI365" s="104">
        <f t="shared" ca="1" si="492"/>
        <v>34.410490246434712</v>
      </c>
      <c r="CJ365" s="104">
        <f t="shared" ca="1" si="492"/>
        <v>29.533779738457966</v>
      </c>
      <c r="CK365" s="104">
        <f t="shared" ca="1" si="492"/>
        <v>24.347945141798615</v>
      </c>
      <c r="CL365" s="104">
        <f t="shared" ca="1" si="492"/>
        <v>1307.2776280323451</v>
      </c>
      <c r="CM365" s="104" t="e">
        <f t="shared" ca="1" si="492"/>
        <v>#DIV/0!</v>
      </c>
      <c r="CN365" s="104" t="e">
        <f t="shared" ca="1" si="492"/>
        <v>#DIV/0!</v>
      </c>
      <c r="CP365" s="83">
        <f>CA365</f>
        <v>0</v>
      </c>
      <c r="CQ365" s="104">
        <f t="shared" ref="CQ365:DC377" ca="1" si="493">(1+$Z$1/$T$1)*(CQ303+CQ318)</f>
        <v>-152.2313150893367</v>
      </c>
      <c r="CR365" s="104">
        <f t="shared" ca="1" si="493"/>
        <v>-105.87565731935675</v>
      </c>
      <c r="CS365" s="104">
        <f t="shared" ca="1" si="493"/>
        <v>-80.844530689817134</v>
      </c>
      <c r="CT365" s="104">
        <f t="shared" ca="1" si="493"/>
        <v>-65.101056761090106</v>
      </c>
      <c r="CU365" s="104">
        <f t="shared" ca="1" si="493"/>
        <v>-54.204517656559823</v>
      </c>
      <c r="CV365" s="104">
        <f t="shared" ca="1" si="493"/>
        <v>-46.118240803633142</v>
      </c>
      <c r="CW365" s="104">
        <f t="shared" ca="1" si="493"/>
        <v>-39.749820794155468</v>
      </c>
      <c r="CX365" s="104">
        <f t="shared" ca="1" si="493"/>
        <v>-34.410490246434712</v>
      </c>
      <c r="CY365" s="104">
        <f t="shared" ca="1" si="493"/>
        <v>-29.533779738457966</v>
      </c>
      <c r="CZ365" s="104">
        <f t="shared" ca="1" si="493"/>
        <v>-24.347945141798615</v>
      </c>
      <c r="DA365" s="104">
        <f t="shared" ca="1" si="493"/>
        <v>-1307.2776280323451</v>
      </c>
      <c r="DB365" s="104" t="e">
        <f t="shared" ca="1" si="493"/>
        <v>#DIV/0!</v>
      </c>
      <c r="DC365" s="104" t="e">
        <f t="shared" ca="1" si="493"/>
        <v>#DIV/0!</v>
      </c>
      <c r="DE365" s="83">
        <f>CP365</f>
        <v>0</v>
      </c>
      <c r="DF365" s="104">
        <f t="shared" ref="DF365:DR377" ca="1" si="494">(1+$Z$1/$T$1)*(DF303+DF318)</f>
        <v>158.58736596072325</v>
      </c>
      <c r="DG365" s="104">
        <f t="shared" ca="1" si="494"/>
        <v>111.09479488033179</v>
      </c>
      <c r="DH365" s="104">
        <f t="shared" ca="1" si="494"/>
        <v>85.578593605356019</v>
      </c>
      <c r="DI365" s="104">
        <f t="shared" ca="1" si="494"/>
        <v>69.671463335231522</v>
      </c>
      <c r="DJ365" s="104">
        <f t="shared" ca="1" si="494"/>
        <v>58.827802906089644</v>
      </c>
      <c r="DK365" s="104">
        <f t="shared" ca="1" si="494"/>
        <v>50.988922066885685</v>
      </c>
      <c r="DL365" s="104">
        <f t="shared" ca="1" si="494"/>
        <v>45.094347776031647</v>
      </c>
      <c r="DM365" s="104">
        <f t="shared" ca="1" si="494"/>
        <v>40.556207837419976</v>
      </c>
      <c r="DN365" s="104">
        <f t="shared" ca="1" si="494"/>
        <v>37.054054594615145</v>
      </c>
      <c r="DO365" s="104">
        <f t="shared" ca="1" si="494"/>
        <v>34.492066291464262</v>
      </c>
      <c r="DP365" s="104">
        <f t="shared" ca="1" si="494"/>
        <v>2614.5552560646902</v>
      </c>
      <c r="DQ365" s="104" t="e">
        <f t="shared" ca="1" si="494"/>
        <v>#DIV/0!</v>
      </c>
      <c r="DR365" s="104" t="e">
        <f t="shared" ca="1" si="494"/>
        <v>#DIV/0!</v>
      </c>
      <c r="DT365" s="83">
        <f t="shared" ref="DT365:DT375" si="495">CA365</f>
        <v>0</v>
      </c>
      <c r="DU365" s="104">
        <f ca="1">(1+$Z$1/$T$1)*(DU303+DU318)</f>
        <v>152.2313150893367</v>
      </c>
      <c r="DV365" s="104">
        <f t="shared" ref="DV365:EE365" ca="1" si="496">(1+$Z$1/$T$1)*(DV303+DV318)</f>
        <v>105.87565731935675</v>
      </c>
      <c r="DW365" s="104">
        <f t="shared" ca="1" si="496"/>
        <v>80.84453068981712</v>
      </c>
      <c r="DX365" s="104">
        <f t="shared" ca="1" si="496"/>
        <v>65.101056761090106</v>
      </c>
      <c r="DY365" s="104">
        <f t="shared" ca="1" si="496"/>
        <v>54.204517656559823</v>
      </c>
      <c r="DZ365" s="104">
        <f t="shared" ca="1" si="496"/>
        <v>46.118240803633128</v>
      </c>
      <c r="EA365" s="104">
        <f t="shared" ca="1" si="496"/>
        <v>39.749820794155468</v>
      </c>
      <c r="EB365" s="104">
        <f t="shared" ca="1" si="496"/>
        <v>34.410490246434712</v>
      </c>
      <c r="EC365" s="104">
        <f t="shared" ca="1" si="496"/>
        <v>29.533779738457977</v>
      </c>
      <c r="ED365" s="104">
        <f t="shared" ca="1" si="496"/>
        <v>24.347945141798615</v>
      </c>
      <c r="EE365" s="104">
        <f t="shared" ca="1" si="496"/>
        <v>1307.2776280323451</v>
      </c>
      <c r="EF365" s="104" t="e">
        <f t="shared" ref="EF365:EG377" ca="1" si="497">(1+$Z$1/$T$1)*(DB303+DB318)</f>
        <v>#DIV/0!</v>
      </c>
      <c r="EG365" s="104" t="e">
        <f t="shared" ca="1" si="497"/>
        <v>#DIV/0!</v>
      </c>
      <c r="EI365" s="83">
        <f>DT365</f>
        <v>0</v>
      </c>
      <c r="EJ365" s="104">
        <f ca="1">(1+$Z$1/$T$1)*(EJ303+EJ318)</f>
        <v>-152.2313150893367</v>
      </c>
      <c r="EK365" s="104">
        <f t="shared" ref="EK365:ET365" ca="1" si="498">(1+$Z$1/$T$1)*(EK303+EK318)</f>
        <v>-105.87565731935675</v>
      </c>
      <c r="EL365" s="104">
        <f t="shared" ca="1" si="498"/>
        <v>-80.84453068981712</v>
      </c>
      <c r="EM365" s="104">
        <f t="shared" ca="1" si="498"/>
        <v>-65.101056761090106</v>
      </c>
      <c r="EN365" s="104">
        <f t="shared" ca="1" si="498"/>
        <v>-54.204517656559823</v>
      </c>
      <c r="EO365" s="104">
        <f t="shared" ca="1" si="498"/>
        <v>-46.118240803633128</v>
      </c>
      <c r="EP365" s="104">
        <f t="shared" ca="1" si="498"/>
        <v>-39.749820794155468</v>
      </c>
      <c r="EQ365" s="104">
        <f t="shared" ca="1" si="498"/>
        <v>-34.410490246434712</v>
      </c>
      <c r="ER365" s="104">
        <f t="shared" ca="1" si="498"/>
        <v>-29.533779738457977</v>
      </c>
      <c r="ES365" s="104">
        <f t="shared" ca="1" si="498"/>
        <v>-24.347945141798615</v>
      </c>
      <c r="ET365" s="104">
        <f t="shared" ca="1" si="498"/>
        <v>-1307.2776280323451</v>
      </c>
      <c r="EU365" s="104" t="e">
        <f t="shared" ref="EU365:EV377" ca="1" si="499">(1+$Z$1/$T$1)*(DQ303+DQ318)</f>
        <v>#DIV/0!</v>
      </c>
      <c r="EV365" s="104" t="e">
        <f t="shared" ca="1" si="499"/>
        <v>#DIV/0!</v>
      </c>
    </row>
    <row r="366" spans="8:155">
      <c r="S366" s="25">
        <f t="shared" ref="S366:S376" si="500">S350</f>
        <v>10</v>
      </c>
      <c r="T366" s="388">
        <f t="shared" ca="1" si="486"/>
        <v>58.424958927268818</v>
      </c>
      <c r="U366" s="388">
        <f t="shared" ca="1" si="486"/>
        <v>49.214742281021785</v>
      </c>
      <c r="V366" s="388">
        <f t="shared" ca="1" si="486"/>
        <v>42.262698362353341</v>
      </c>
      <c r="W366" s="388">
        <f t="shared" ca="1" si="486"/>
        <v>36.75764047626604</v>
      </c>
      <c r="X366" s="388">
        <f t="shared" ca="1" si="486"/>
        <v>32.200441051812682</v>
      </c>
      <c r="Y366" s="388">
        <f t="shared" ca="1" si="486"/>
        <v>28.243474625919166</v>
      </c>
      <c r="Z366" s="388">
        <f t="shared" ca="1" si="486"/>
        <v>24.594212669722349</v>
      </c>
      <c r="AA366" s="388">
        <f t="shared" ca="1" si="486"/>
        <v>20.918079471280606</v>
      </c>
      <c r="AB366" s="388">
        <f t="shared" ca="1" si="486"/>
        <v>16.635936840034095</v>
      </c>
      <c r="AC366" s="388">
        <f t="shared" ca="1" si="486"/>
        <v>10.144121149665621</v>
      </c>
      <c r="AD366" s="388" t="e">
        <f t="shared" ca="1" si="486"/>
        <v>#DIV/0!</v>
      </c>
      <c r="AE366" s="388"/>
      <c r="AF366" s="388"/>
      <c r="AG366" s="59"/>
      <c r="AH366" s="80">
        <f t="shared" ref="AH366:AH377" si="501">S366</f>
        <v>10</v>
      </c>
      <c r="AI366" s="104">
        <f t="shared" ref="AI366:AS377" ca="1" si="502">(1+$Z$1/$T$1)*(AI304+AI319)</f>
        <v>-60.806374848815892</v>
      </c>
      <c r="AJ366" s="104">
        <f t="shared" ca="1" si="502"/>
        <v>-54.176882056618261</v>
      </c>
      <c r="AK366" s="104">
        <f t="shared" ca="1" si="502"/>
        <v>-49.71865462766629</v>
      </c>
      <c r="AL366" s="104">
        <f t="shared" ca="1" si="502"/>
        <v>-46.845905179494579</v>
      </c>
      <c r="AM366" s="104">
        <f t="shared" ca="1" si="502"/>
        <v>-45.295200996171936</v>
      </c>
      <c r="AN366" s="104">
        <f t="shared" ca="1" si="502"/>
        <v>-45.039726283898915</v>
      </c>
      <c r="AO366" s="104">
        <f t="shared" ca="1" si="502"/>
        <v>-46.319715473611595</v>
      </c>
      <c r="AP366" s="104">
        <f t="shared" ca="1" si="502"/>
        <v>-49.846884561810953</v>
      </c>
      <c r="AQ366" s="104">
        <f t="shared" ca="1" si="502"/>
        <v>-57.52380635194347</v>
      </c>
      <c r="AR366" s="104">
        <f t="shared" ca="1" si="502"/>
        <v>-75.568895102439171</v>
      </c>
      <c r="AS366" s="104" t="e">
        <f t="shared" ca="1" si="502"/>
        <v>#DIV/0!</v>
      </c>
      <c r="AT366" s="104" t="e">
        <f t="shared" ca="1" si="488"/>
        <v>#DIV/0!</v>
      </c>
      <c r="AU366" s="104" t="e">
        <f t="shared" ca="1" si="489"/>
        <v>#DIV/0!</v>
      </c>
      <c r="AV366" s="62"/>
      <c r="AW366" s="80">
        <f t="shared" ref="AW366:AW377" si="503">AH366</f>
        <v>10</v>
      </c>
      <c r="AX366" s="104">
        <f t="shared" ca="1" si="490"/>
        <v>67.314772663068425</v>
      </c>
      <c r="AY366" s="104">
        <f t="shared" ca="1" si="490"/>
        <v>57.740092296652101</v>
      </c>
      <c r="AZ366" s="104">
        <f t="shared" ca="1" si="490"/>
        <v>50.704411442272807</v>
      </c>
      <c r="BA366" s="104">
        <f t="shared" ca="1" si="490"/>
        <v>45.363777941976608</v>
      </c>
      <c r="BB366" s="104">
        <f t="shared" ca="1" si="490"/>
        <v>41.232930689158863</v>
      </c>
      <c r="BC366" s="104">
        <f t="shared" ca="1" si="490"/>
        <v>38.02885305632789</v>
      </c>
      <c r="BD366" s="104">
        <f t="shared" ca="1" si="490"/>
        <v>35.605569259460417</v>
      </c>
      <c r="BE366" s="104">
        <f t="shared" ca="1" si="490"/>
        <v>33.949393541969222</v>
      </c>
      <c r="BF366" s="104">
        <f t="shared" ca="1" si="490"/>
        <v>33.27187368006819</v>
      </c>
      <c r="BG366" s="104">
        <f t="shared" ca="1" si="490"/>
        <v>34.492066291464262</v>
      </c>
      <c r="BH366" s="104" t="e">
        <f t="shared" ca="1" si="490"/>
        <v>#DIV/0!</v>
      </c>
      <c r="BI366" s="104" t="e">
        <f t="shared" ca="1" si="490"/>
        <v>#DIV/0!</v>
      </c>
      <c r="BJ366" s="104" t="e">
        <f t="shared" ca="1" si="490"/>
        <v>#DIV/0!</v>
      </c>
      <c r="BK366" s="62"/>
      <c r="BL366" s="83">
        <f t="shared" ref="BL366:BL375" si="504">AW366</f>
        <v>10</v>
      </c>
      <c r="BM366" s="104">
        <f t="shared" ca="1" si="491"/>
        <v>-49.535145191469219</v>
      </c>
      <c r="BN366" s="104">
        <f t="shared" ca="1" si="491"/>
        <v>-40.689392265391469</v>
      </c>
      <c r="BO366" s="104">
        <f t="shared" ca="1" si="491"/>
        <v>-33.820985282433874</v>
      </c>
      <c r="BP366" s="104">
        <f t="shared" ca="1" si="491"/>
        <v>-28.15150301055548</v>
      </c>
      <c r="BQ366" s="104">
        <f t="shared" ca="1" si="491"/>
        <v>-23.167951414466504</v>
      </c>
      <c r="BR366" s="104">
        <f t="shared" ca="1" si="491"/>
        <v>-18.458096195510443</v>
      </c>
      <c r="BS366" s="104">
        <f t="shared" ca="1" si="491"/>
        <v>-13.582856079984285</v>
      </c>
      <c r="BT366" s="104">
        <f t="shared" ca="1" si="491"/>
        <v>-7.8867654005919716</v>
      </c>
      <c r="BU366" s="104">
        <f t="shared" ca="1" si="491"/>
        <v>0</v>
      </c>
      <c r="BV366" s="104">
        <f t="shared" ca="1" si="491"/>
        <v>14.203823992133012</v>
      </c>
      <c r="BW366" s="104" t="e">
        <f t="shared" ca="1" si="491"/>
        <v>#DIV/0!</v>
      </c>
      <c r="BX366" s="104" t="e">
        <f t="shared" ca="1" si="491"/>
        <v>#DIV/0!</v>
      </c>
      <c r="BY366" s="104" t="e">
        <f t="shared" ca="1" si="491"/>
        <v>#DIV/0!</v>
      </c>
      <c r="BZ366" s="62"/>
      <c r="CA366" s="83">
        <f t="shared" ref="CA366:CA375" si="505">BL366</f>
        <v>10</v>
      </c>
      <c r="CB366" s="104">
        <f t="shared" ca="1" si="492"/>
        <v>58.424958927268825</v>
      </c>
      <c r="CC366" s="104">
        <f t="shared" ca="1" si="492"/>
        <v>49.214742281021785</v>
      </c>
      <c r="CD366" s="104">
        <f t="shared" ca="1" si="492"/>
        <v>42.262698362353348</v>
      </c>
      <c r="CE366" s="104">
        <f t="shared" ca="1" si="492"/>
        <v>36.757640476266047</v>
      </c>
      <c r="CF366" s="104">
        <f t="shared" ca="1" si="492"/>
        <v>32.200441051812689</v>
      </c>
      <c r="CG366" s="104">
        <f t="shared" ca="1" si="492"/>
        <v>28.243474625919166</v>
      </c>
      <c r="CH366" s="104">
        <f t="shared" ca="1" si="492"/>
        <v>24.594212669722356</v>
      </c>
      <c r="CI366" s="104">
        <f t="shared" ca="1" si="492"/>
        <v>20.918079471280606</v>
      </c>
      <c r="CJ366" s="104">
        <f t="shared" ca="1" si="492"/>
        <v>16.635936840034095</v>
      </c>
      <c r="CK366" s="104">
        <f t="shared" ca="1" si="492"/>
        <v>10.144121149665621</v>
      </c>
      <c r="CL366" s="104" t="e">
        <f t="shared" ca="1" si="492"/>
        <v>#DIV/0!</v>
      </c>
      <c r="CM366" s="104" t="e">
        <f t="shared" ca="1" si="492"/>
        <v>#DIV/0!</v>
      </c>
      <c r="CN366" s="104" t="e">
        <f t="shared" ca="1" si="492"/>
        <v>#DIV/0!</v>
      </c>
      <c r="CP366" s="83">
        <f t="shared" ref="CP366:CP375" si="506">CA366</f>
        <v>10</v>
      </c>
      <c r="CQ366" s="104">
        <f t="shared" ca="1" si="493"/>
        <v>-58.424958927268825</v>
      </c>
      <c r="CR366" s="104">
        <f t="shared" ca="1" si="493"/>
        <v>-49.214742281021785</v>
      </c>
      <c r="CS366" s="104">
        <f t="shared" ca="1" si="493"/>
        <v>-42.262698362353348</v>
      </c>
      <c r="CT366" s="104">
        <f t="shared" ca="1" si="493"/>
        <v>-36.757640476266047</v>
      </c>
      <c r="CU366" s="104">
        <f t="shared" ca="1" si="493"/>
        <v>-32.200441051812689</v>
      </c>
      <c r="CV366" s="104">
        <f t="shared" ca="1" si="493"/>
        <v>-28.243474625919166</v>
      </c>
      <c r="CW366" s="104">
        <f t="shared" ca="1" si="493"/>
        <v>-24.594212669722356</v>
      </c>
      <c r="CX366" s="104">
        <f t="shared" ca="1" si="493"/>
        <v>-20.918079471280606</v>
      </c>
      <c r="CY366" s="104">
        <f t="shared" ca="1" si="493"/>
        <v>-16.635936840034095</v>
      </c>
      <c r="CZ366" s="104">
        <f t="shared" ca="1" si="493"/>
        <v>-10.144121149665621</v>
      </c>
      <c r="DA366" s="104" t="e">
        <f t="shared" ca="1" si="493"/>
        <v>#DIV/0!</v>
      </c>
      <c r="DB366" s="104" t="e">
        <f t="shared" ca="1" si="493"/>
        <v>#DIV/0!</v>
      </c>
      <c r="DC366" s="104" t="e">
        <f t="shared" ca="1" si="493"/>
        <v>#DIV/0!</v>
      </c>
      <c r="DE366" s="83">
        <f t="shared" ref="DE366:DE375" si="507">CP366</f>
        <v>10</v>
      </c>
      <c r="DF366" s="104">
        <f t="shared" ca="1" si="494"/>
        <v>67.31477266306841</v>
      </c>
      <c r="DG366" s="104">
        <f t="shared" ca="1" si="494"/>
        <v>57.740092296652108</v>
      </c>
      <c r="DH366" s="104">
        <f t="shared" ca="1" si="494"/>
        <v>50.704411442272807</v>
      </c>
      <c r="DI366" s="104">
        <f t="shared" ca="1" si="494"/>
        <v>45.363777941976608</v>
      </c>
      <c r="DJ366" s="104">
        <f t="shared" ca="1" si="494"/>
        <v>41.232930689158863</v>
      </c>
      <c r="DK366" s="104">
        <f t="shared" ca="1" si="494"/>
        <v>38.02885305632789</v>
      </c>
      <c r="DL366" s="104">
        <f t="shared" ca="1" si="494"/>
        <v>35.605569259460417</v>
      </c>
      <c r="DM366" s="104">
        <f t="shared" ca="1" si="494"/>
        <v>33.949393541969222</v>
      </c>
      <c r="DN366" s="104">
        <f t="shared" ca="1" si="494"/>
        <v>33.27187368006819</v>
      </c>
      <c r="DO366" s="104">
        <f t="shared" ca="1" si="494"/>
        <v>34.492066291464262</v>
      </c>
      <c r="DP366" s="104" t="e">
        <f t="shared" ca="1" si="494"/>
        <v>#DIV/0!</v>
      </c>
      <c r="DQ366" s="104" t="e">
        <f t="shared" ca="1" si="494"/>
        <v>#DIV/0!</v>
      </c>
      <c r="DR366" s="104" t="e">
        <f t="shared" ca="1" si="494"/>
        <v>#DIV/0!</v>
      </c>
      <c r="DT366" s="83">
        <f t="shared" si="495"/>
        <v>10</v>
      </c>
      <c r="DU366" s="104">
        <f t="shared" ref="DU366:EE375" ca="1" si="508">(1+$Z$1/$T$1)*(DU304+DU319)</f>
        <v>58.424958927268818</v>
      </c>
      <c r="DV366" s="104">
        <f t="shared" ca="1" si="508"/>
        <v>49.214742281021785</v>
      </c>
      <c r="DW366" s="104">
        <f t="shared" ca="1" si="508"/>
        <v>42.262698362353341</v>
      </c>
      <c r="DX366" s="104">
        <f t="shared" ca="1" si="508"/>
        <v>36.75764047626604</v>
      </c>
      <c r="DY366" s="104">
        <f t="shared" ca="1" si="508"/>
        <v>32.200441051812682</v>
      </c>
      <c r="DZ366" s="104">
        <f t="shared" ca="1" si="508"/>
        <v>28.243474625919166</v>
      </c>
      <c r="EA366" s="104">
        <f t="shared" ca="1" si="508"/>
        <v>24.594212669722349</v>
      </c>
      <c r="EB366" s="104">
        <f t="shared" ca="1" si="508"/>
        <v>20.918079471280606</v>
      </c>
      <c r="EC366" s="104">
        <f t="shared" ca="1" si="508"/>
        <v>16.635936840034095</v>
      </c>
      <c r="ED366" s="104">
        <f t="shared" ca="1" si="508"/>
        <v>10.144121149665621</v>
      </c>
      <c r="EE366" s="104" t="e">
        <f t="shared" ca="1" si="508"/>
        <v>#DIV/0!</v>
      </c>
      <c r="EF366" s="104" t="e">
        <f t="shared" ca="1" si="497"/>
        <v>#DIV/0!</v>
      </c>
      <c r="EG366" s="104" t="e">
        <f t="shared" ca="1" si="497"/>
        <v>#DIV/0!</v>
      </c>
      <c r="EI366" s="83">
        <f t="shared" ref="EI366:EI375" si="509">DT366</f>
        <v>10</v>
      </c>
      <c r="EJ366" s="104">
        <f t="shared" ref="EJ366:ET375" ca="1" si="510">(1+$Z$1/$T$1)*(EJ304+EJ319)</f>
        <v>-58.424958927268818</v>
      </c>
      <c r="EK366" s="104">
        <f t="shared" ca="1" si="510"/>
        <v>-49.214742281021785</v>
      </c>
      <c r="EL366" s="104">
        <f t="shared" ca="1" si="510"/>
        <v>-42.262698362353341</v>
      </c>
      <c r="EM366" s="104">
        <f t="shared" ca="1" si="510"/>
        <v>-36.75764047626604</v>
      </c>
      <c r="EN366" s="104">
        <f t="shared" ca="1" si="510"/>
        <v>-32.200441051812682</v>
      </c>
      <c r="EO366" s="104">
        <f t="shared" ca="1" si="510"/>
        <v>-28.243474625919166</v>
      </c>
      <c r="EP366" s="104">
        <f t="shared" ca="1" si="510"/>
        <v>-24.594212669722349</v>
      </c>
      <c r="EQ366" s="104">
        <f t="shared" ca="1" si="510"/>
        <v>-20.918079471280606</v>
      </c>
      <c r="ER366" s="104">
        <f t="shared" ca="1" si="510"/>
        <v>-16.635936840034095</v>
      </c>
      <c r="ES366" s="104">
        <f t="shared" ca="1" si="510"/>
        <v>-10.144121149665621</v>
      </c>
      <c r="ET366" s="104" t="e">
        <f t="shared" ca="1" si="510"/>
        <v>#DIV/0!</v>
      </c>
      <c r="EU366" s="104" t="e">
        <f t="shared" ca="1" si="499"/>
        <v>#DIV/0!</v>
      </c>
      <c r="EV366" s="104" t="e">
        <f t="shared" ca="1" si="499"/>
        <v>#DIV/0!</v>
      </c>
    </row>
    <row r="367" spans="8:155">
      <c r="S367" s="25">
        <f t="shared" si="500"/>
        <v>20</v>
      </c>
      <c r="T367" s="388">
        <f t="shared" ca="1" si="486"/>
        <v>36.081569659882547</v>
      </c>
      <c r="U367" s="388">
        <f t="shared" ca="1" si="486"/>
        <v>31.908589431226087</v>
      </c>
      <c r="V367" s="388">
        <f t="shared" ca="1" si="486"/>
        <v>28.368417365124703</v>
      </c>
      <c r="W367" s="388">
        <f t="shared" ca="1" si="486"/>
        <v>25.253534126998638</v>
      </c>
      <c r="X367" s="388">
        <f t="shared" ca="1" si="486"/>
        <v>22.390392872755346</v>
      </c>
      <c r="Y367" s="388">
        <f t="shared" ca="1" si="486"/>
        <v>19.599883443959598</v>
      </c>
      <c r="Z367" s="388">
        <f t="shared" ca="1" si="486"/>
        <v>16.635936840034091</v>
      </c>
      <c r="AA367" s="388">
        <f t="shared" ca="1" si="486"/>
        <v>13.031314070688609</v>
      </c>
      <c r="AB367" s="388">
        <f t="shared" ca="1" si="486"/>
        <v>7.5202748561571617</v>
      </c>
      <c r="AC367" s="388" t="e">
        <f t="shared" ca="1" si="486"/>
        <v>#DIV/0!</v>
      </c>
      <c r="AD367" s="388" t="e">
        <f t="shared" ca="1" si="486"/>
        <v>#DIV/0!</v>
      </c>
      <c r="AE367" s="388"/>
      <c r="AF367" s="388"/>
      <c r="AG367" s="59"/>
      <c r="AH367" s="80">
        <f t="shared" si="501"/>
        <v>20</v>
      </c>
      <c r="AI367" s="104">
        <f t="shared" ca="1" si="502"/>
        <v>-37.726604719227922</v>
      </c>
      <c r="AJ367" s="104">
        <f t="shared" ca="1" si="502"/>
        <v>-35.556692815913173</v>
      </c>
      <c r="AK367" s="104">
        <f t="shared" ca="1" si="502"/>
        <v>-34.143398102298121</v>
      </c>
      <c r="AL367" s="104">
        <f t="shared" ca="1" si="502"/>
        <v>-33.438118418337609</v>
      </c>
      <c r="AM367" s="104">
        <f t="shared" ca="1" si="502"/>
        <v>-33.492778064654864</v>
      </c>
      <c r="AN367" s="104">
        <f t="shared" ca="1" si="502"/>
        <v>-34.502238000007736</v>
      </c>
      <c r="AO367" s="104">
        <f t="shared" ca="1" si="502"/>
        <v>-36.937485164104451</v>
      </c>
      <c r="AP367" s="104">
        <f t="shared" ca="1" si="502"/>
        <v>-41.960119161218991</v>
      </c>
      <c r="AQ367" s="104">
        <f t="shared" ca="1" si="502"/>
        <v>-53.056073763069968</v>
      </c>
      <c r="AR367" s="104" t="e">
        <f t="shared" ca="1" si="502"/>
        <v>#DIV/0!</v>
      </c>
      <c r="AS367" s="104" t="e">
        <f t="shared" ca="1" si="502"/>
        <v>#DIV/0!</v>
      </c>
      <c r="AT367" s="104" t="e">
        <f t="shared" ca="1" si="488"/>
        <v>#DIV/0!</v>
      </c>
      <c r="AU367" s="104" t="e">
        <f t="shared" ca="1" si="489"/>
        <v>#DIV/0!</v>
      </c>
      <c r="AV367" s="62"/>
      <c r="AW367" s="80">
        <f t="shared" si="503"/>
        <v>20</v>
      </c>
      <c r="AX367" s="104">
        <f t="shared" ca="1" si="490"/>
        <v>46.499714745617517</v>
      </c>
      <c r="AY367" s="104">
        <f t="shared" ca="1" si="490"/>
        <v>42.449796995942258</v>
      </c>
      <c r="AZ367" s="104">
        <f t="shared" ca="1" si="490"/>
        <v>39.272896587537922</v>
      </c>
      <c r="BA367" s="104">
        <f t="shared" ca="1" si="490"/>
        <v>36.803521245915505</v>
      </c>
      <c r="BB367" s="104">
        <f t="shared" ca="1" si="490"/>
        <v>34.959318158339627</v>
      </c>
      <c r="BC367" s="104">
        <f t="shared" ca="1" si="490"/>
        <v>33.740828795930149</v>
      </c>
      <c r="BD367" s="104">
        <f t="shared" ca="1" si="490"/>
        <v>33.27187368006819</v>
      </c>
      <c r="BE367" s="104">
        <f t="shared" ca="1" si="490"/>
        <v>33.949393541969222</v>
      </c>
      <c r="BF367" s="104">
        <f t="shared" ca="1" si="490"/>
        <v>37.054054594615145</v>
      </c>
      <c r="BG367" s="104" t="e">
        <f t="shared" ca="1" si="490"/>
        <v>#DIV/0!</v>
      </c>
      <c r="BH367" s="104" t="e">
        <f t="shared" ca="1" si="490"/>
        <v>#DIV/0!</v>
      </c>
      <c r="BI367" s="104" t="e">
        <f t="shared" ca="1" si="490"/>
        <v>#DIV/0!</v>
      </c>
      <c r="BJ367" s="104" t="e">
        <f t="shared" ca="1" si="490"/>
        <v>#DIV/0!</v>
      </c>
      <c r="BK367" s="62"/>
      <c r="BL367" s="83">
        <f t="shared" si="504"/>
        <v>20</v>
      </c>
      <c r="BM367" s="104">
        <f t="shared" ca="1" si="491"/>
        <v>-25.663424574147591</v>
      </c>
      <c r="BN367" s="104">
        <f t="shared" ca="1" si="491"/>
        <v>-21.367381866509927</v>
      </c>
      <c r="BO367" s="104">
        <f t="shared" ca="1" si="491"/>
        <v>-17.463938142711488</v>
      </c>
      <c r="BP367" s="104">
        <f t="shared" ca="1" si="491"/>
        <v>-13.70354700808177</v>
      </c>
      <c r="BQ367" s="104">
        <f t="shared" ca="1" si="491"/>
        <v>-9.8214675871710551</v>
      </c>
      <c r="BR367" s="104">
        <f t="shared" ca="1" si="491"/>
        <v>-5.458938091989058</v>
      </c>
      <c r="BS367" s="104">
        <f t="shared" ca="1" si="491"/>
        <v>0</v>
      </c>
      <c r="BT367" s="104">
        <f t="shared" ca="1" si="491"/>
        <v>7.8867654005919903</v>
      </c>
      <c r="BU367" s="104">
        <f t="shared" ca="1" si="491"/>
        <v>22.013504882300815</v>
      </c>
      <c r="BV367" s="104" t="e">
        <f t="shared" ca="1" si="491"/>
        <v>#DIV/0!</v>
      </c>
      <c r="BW367" s="104" t="e">
        <f t="shared" ca="1" si="491"/>
        <v>#DIV/0!</v>
      </c>
      <c r="BX367" s="104" t="e">
        <f t="shared" ca="1" si="491"/>
        <v>#DIV/0!</v>
      </c>
      <c r="BY367" s="104" t="e">
        <f t="shared" ca="1" si="491"/>
        <v>#DIV/0!</v>
      </c>
      <c r="BZ367" s="62"/>
      <c r="CA367" s="83">
        <f t="shared" si="505"/>
        <v>20</v>
      </c>
      <c r="CB367" s="104">
        <f t="shared" ca="1" si="492"/>
        <v>36.081569659882547</v>
      </c>
      <c r="CC367" s="104">
        <f t="shared" ca="1" si="492"/>
        <v>31.908589431226087</v>
      </c>
      <c r="CD367" s="104">
        <f t="shared" ca="1" si="492"/>
        <v>28.36841736512471</v>
      </c>
      <c r="CE367" s="104">
        <f t="shared" ca="1" si="492"/>
        <v>25.253534126998638</v>
      </c>
      <c r="CF367" s="104">
        <f t="shared" ca="1" si="492"/>
        <v>22.390392872755346</v>
      </c>
      <c r="CG367" s="104">
        <f t="shared" ca="1" si="492"/>
        <v>19.599883443959598</v>
      </c>
      <c r="CH367" s="104">
        <f t="shared" ca="1" si="492"/>
        <v>16.635936840034095</v>
      </c>
      <c r="CI367" s="104">
        <f t="shared" ca="1" si="492"/>
        <v>13.031314070688609</v>
      </c>
      <c r="CJ367" s="104">
        <f t="shared" ca="1" si="492"/>
        <v>7.5202748561571617</v>
      </c>
      <c r="CK367" s="104" t="e">
        <f t="shared" ca="1" si="492"/>
        <v>#DIV/0!</v>
      </c>
      <c r="CL367" s="104" t="e">
        <f t="shared" ca="1" si="492"/>
        <v>#DIV/0!</v>
      </c>
      <c r="CM367" s="104" t="e">
        <f t="shared" ca="1" si="492"/>
        <v>#DIV/0!</v>
      </c>
      <c r="CN367" s="104" t="e">
        <f t="shared" ca="1" si="492"/>
        <v>#DIV/0!</v>
      </c>
      <c r="CP367" s="83">
        <f t="shared" si="506"/>
        <v>20</v>
      </c>
      <c r="CQ367" s="104">
        <f t="shared" ca="1" si="493"/>
        <v>-36.081569659882547</v>
      </c>
      <c r="CR367" s="104">
        <f t="shared" ca="1" si="493"/>
        <v>-31.908589431226087</v>
      </c>
      <c r="CS367" s="104">
        <f t="shared" ca="1" si="493"/>
        <v>-28.36841736512471</v>
      </c>
      <c r="CT367" s="104">
        <f t="shared" ca="1" si="493"/>
        <v>-25.253534126998638</v>
      </c>
      <c r="CU367" s="104">
        <f t="shared" ca="1" si="493"/>
        <v>-22.390392872755346</v>
      </c>
      <c r="CV367" s="104">
        <f t="shared" ca="1" si="493"/>
        <v>-19.599883443959598</v>
      </c>
      <c r="CW367" s="104">
        <f t="shared" ca="1" si="493"/>
        <v>-16.635936840034095</v>
      </c>
      <c r="CX367" s="104">
        <f t="shared" ca="1" si="493"/>
        <v>-13.031314070688609</v>
      </c>
      <c r="CY367" s="104">
        <f t="shared" ca="1" si="493"/>
        <v>-7.5202748561571617</v>
      </c>
      <c r="CZ367" s="104" t="e">
        <f t="shared" ca="1" si="493"/>
        <v>#DIV/0!</v>
      </c>
      <c r="DA367" s="104" t="e">
        <f t="shared" ca="1" si="493"/>
        <v>#DIV/0!</v>
      </c>
      <c r="DB367" s="104" t="e">
        <f t="shared" ca="1" si="493"/>
        <v>#DIV/0!</v>
      </c>
      <c r="DC367" s="104" t="e">
        <f t="shared" ca="1" si="493"/>
        <v>#DIV/0!</v>
      </c>
      <c r="DE367" s="83">
        <f t="shared" si="507"/>
        <v>20</v>
      </c>
      <c r="DF367" s="104">
        <f t="shared" ca="1" si="494"/>
        <v>46.499714745617517</v>
      </c>
      <c r="DG367" s="104">
        <f t="shared" ca="1" si="494"/>
        <v>42.449796995942251</v>
      </c>
      <c r="DH367" s="104">
        <f t="shared" ca="1" si="494"/>
        <v>39.272896587537922</v>
      </c>
      <c r="DI367" s="104">
        <f t="shared" ca="1" si="494"/>
        <v>36.803521245915498</v>
      </c>
      <c r="DJ367" s="104">
        <f t="shared" ca="1" si="494"/>
        <v>34.959318158339627</v>
      </c>
      <c r="DK367" s="104">
        <f t="shared" ca="1" si="494"/>
        <v>33.740828795930149</v>
      </c>
      <c r="DL367" s="104">
        <f t="shared" ca="1" si="494"/>
        <v>33.27187368006819</v>
      </c>
      <c r="DM367" s="104">
        <f t="shared" ca="1" si="494"/>
        <v>33.949393541969222</v>
      </c>
      <c r="DN367" s="104">
        <f t="shared" ca="1" si="494"/>
        <v>37.054054594615145</v>
      </c>
      <c r="DO367" s="104" t="e">
        <f t="shared" ca="1" si="494"/>
        <v>#DIV/0!</v>
      </c>
      <c r="DP367" s="104" t="e">
        <f t="shared" ca="1" si="494"/>
        <v>#DIV/0!</v>
      </c>
      <c r="DQ367" s="104" t="e">
        <f t="shared" ca="1" si="494"/>
        <v>#DIV/0!</v>
      </c>
      <c r="DR367" s="104" t="e">
        <f t="shared" ca="1" si="494"/>
        <v>#DIV/0!</v>
      </c>
      <c r="DT367" s="83">
        <f t="shared" si="495"/>
        <v>20</v>
      </c>
      <c r="DU367" s="104">
        <f t="shared" ca="1" si="508"/>
        <v>36.081569659882547</v>
      </c>
      <c r="DV367" s="104">
        <f t="shared" ca="1" si="508"/>
        <v>31.908589431226087</v>
      </c>
      <c r="DW367" s="104">
        <f t="shared" ca="1" si="508"/>
        <v>28.368417365124703</v>
      </c>
      <c r="DX367" s="104">
        <f t="shared" ca="1" si="508"/>
        <v>25.253534126998638</v>
      </c>
      <c r="DY367" s="104">
        <f t="shared" ca="1" si="508"/>
        <v>22.390392872755346</v>
      </c>
      <c r="DZ367" s="104">
        <f t="shared" ca="1" si="508"/>
        <v>19.599883443959598</v>
      </c>
      <c r="EA367" s="104">
        <f t="shared" ca="1" si="508"/>
        <v>16.635936840034091</v>
      </c>
      <c r="EB367" s="104">
        <f t="shared" ca="1" si="508"/>
        <v>13.031314070688609</v>
      </c>
      <c r="EC367" s="104">
        <f t="shared" ca="1" si="508"/>
        <v>7.5202748561571617</v>
      </c>
      <c r="ED367" s="104" t="e">
        <f t="shared" ca="1" si="508"/>
        <v>#DIV/0!</v>
      </c>
      <c r="EE367" s="104" t="e">
        <f t="shared" ca="1" si="508"/>
        <v>#DIV/0!</v>
      </c>
      <c r="EF367" s="104" t="e">
        <f t="shared" ca="1" si="497"/>
        <v>#DIV/0!</v>
      </c>
      <c r="EG367" s="104" t="e">
        <f t="shared" ca="1" si="497"/>
        <v>#DIV/0!</v>
      </c>
      <c r="EI367" s="83">
        <f t="shared" si="509"/>
        <v>20</v>
      </c>
      <c r="EJ367" s="104">
        <f t="shared" ca="1" si="510"/>
        <v>-36.081569659882547</v>
      </c>
      <c r="EK367" s="104">
        <f t="shared" ca="1" si="510"/>
        <v>-31.908589431226087</v>
      </c>
      <c r="EL367" s="104">
        <f t="shared" ca="1" si="510"/>
        <v>-28.368417365124703</v>
      </c>
      <c r="EM367" s="104">
        <f t="shared" ca="1" si="510"/>
        <v>-25.253534126998638</v>
      </c>
      <c r="EN367" s="104">
        <f t="shared" ca="1" si="510"/>
        <v>-22.390392872755346</v>
      </c>
      <c r="EO367" s="104">
        <f t="shared" ca="1" si="510"/>
        <v>-19.599883443959598</v>
      </c>
      <c r="EP367" s="104">
        <f t="shared" ca="1" si="510"/>
        <v>-16.635936840034091</v>
      </c>
      <c r="EQ367" s="104">
        <f t="shared" ca="1" si="510"/>
        <v>-13.031314070688609</v>
      </c>
      <c r="ER367" s="104">
        <f t="shared" ca="1" si="510"/>
        <v>-7.5202748561571617</v>
      </c>
      <c r="ES367" s="104" t="e">
        <f t="shared" ca="1" si="510"/>
        <v>#DIV/0!</v>
      </c>
      <c r="ET367" s="104" t="e">
        <f t="shared" ca="1" si="510"/>
        <v>#DIV/0!</v>
      </c>
      <c r="EU367" s="104" t="e">
        <f t="shared" ca="1" si="499"/>
        <v>#DIV/0!</v>
      </c>
      <c r="EV367" s="104" t="e">
        <f t="shared" ca="1" si="499"/>
        <v>#DIV/0!</v>
      </c>
    </row>
    <row r="368" spans="8:155">
      <c r="S368" s="25">
        <f t="shared" si="500"/>
        <v>25</v>
      </c>
      <c r="T368" s="388">
        <f t="shared" ca="1" si="486"/>
        <v>30.283840089761259</v>
      </c>
      <c r="U368" s="388">
        <f t="shared" ca="1" si="486"/>
        <v>27.060557379604855</v>
      </c>
      <c r="V368" s="388">
        <f t="shared" ca="1" si="486"/>
        <v>24.258342470572302</v>
      </c>
      <c r="W368" s="388">
        <f t="shared" ca="1" si="486"/>
        <v>21.687522953750364</v>
      </c>
      <c r="X368" s="388">
        <f t="shared" ca="1" si="486"/>
        <v>19.208170314246786</v>
      </c>
      <c r="Y368" s="388">
        <f t="shared" ca="1" si="486"/>
        <v>16.644874729581563</v>
      </c>
      <c r="Z368" s="388">
        <f t="shared" ca="1" si="486"/>
        <v>13.701258209776549</v>
      </c>
      <c r="AA368" s="388">
        <f t="shared" ca="1" si="486"/>
        <v>6.1323508842428698</v>
      </c>
      <c r="AB368" s="388" t="e">
        <f t="shared" ca="1" si="486"/>
        <v>#DIV/0!</v>
      </c>
      <c r="AC368" s="388" t="e">
        <f t="shared" ca="1" si="486"/>
        <v>#DIV/0!</v>
      </c>
      <c r="AD368" s="388" t="e">
        <f t="shared" ca="1" si="486"/>
        <v>#DIV/0!</v>
      </c>
      <c r="AE368" s="388"/>
      <c r="AF368" s="388"/>
      <c r="AG368" s="59"/>
      <c r="AH368" s="80">
        <f t="shared" si="501"/>
        <v>25</v>
      </c>
      <c r="AI368" s="104">
        <f t="shared" ca="1" si="502"/>
        <v>-31.752198364040144</v>
      </c>
      <c r="AJ368" s="104">
        <f t="shared" ca="1" si="502"/>
        <v>-30.376946838638855</v>
      </c>
      <c r="AK368" s="104">
        <f t="shared" ca="1" si="502"/>
        <v>-29.617787508971542</v>
      </c>
      <c r="AL368" s="104">
        <f t="shared" ca="1" si="502"/>
        <v>-29.42774577463463</v>
      </c>
      <c r="AM368" s="104">
        <f t="shared" ca="1" si="502"/>
        <v>-29.92056558731116</v>
      </c>
      <c r="AN368" s="104">
        <f t="shared" ca="1" si="502"/>
        <v>-31.362884956666807</v>
      </c>
      <c r="AO368" s="104">
        <f t="shared" ca="1" si="502"/>
        <v>-34.368608837844441</v>
      </c>
      <c r="AP368" s="104">
        <f t="shared" ca="1" si="502"/>
        <v>-40.73108260885833</v>
      </c>
      <c r="AQ368" s="104" t="e">
        <f t="shared" ca="1" si="502"/>
        <v>#DIV/0!</v>
      </c>
      <c r="AR368" s="104" t="e">
        <f t="shared" ca="1" si="502"/>
        <v>#DIV/0!</v>
      </c>
      <c r="AS368" s="104" t="e">
        <f t="shared" ca="1" si="502"/>
        <v>#DIV/0!</v>
      </c>
      <c r="AT368" s="104" t="e">
        <f t="shared" ca="1" si="488"/>
        <v>#DIV/0!</v>
      </c>
      <c r="AU368" s="104" t="e">
        <f t="shared" ca="1" si="489"/>
        <v>#DIV/0!</v>
      </c>
      <c r="AV368" s="62"/>
      <c r="AW368" s="80">
        <f t="shared" si="503"/>
        <v>25</v>
      </c>
      <c r="AX368" s="104">
        <f t="shared" ca="1" si="490"/>
        <v>41.484954909206202</v>
      </c>
      <c r="AY368" s="104">
        <f t="shared" ca="1" si="490"/>
        <v>38.596204933986371</v>
      </c>
      <c r="AZ368" s="104">
        <f t="shared" ca="1" si="490"/>
        <v>36.409143095561191</v>
      </c>
      <c r="BA368" s="104">
        <f t="shared" ca="1" si="490"/>
        <v>34.769432713878103</v>
      </c>
      <c r="BB368" s="104">
        <f t="shared" ca="1" si="490"/>
        <v>33.696797712024463</v>
      </c>
      <c r="BC368" s="104">
        <f t="shared" ca="1" si="490"/>
        <v>33.289749459163133</v>
      </c>
      <c r="BD368" s="104">
        <f t="shared" ca="1" si="490"/>
        <v>33.837676040444293</v>
      </c>
      <c r="BE368" s="104">
        <f t="shared" ca="1" si="490"/>
        <v>35.809615214295036</v>
      </c>
      <c r="BF368" s="104" t="e">
        <f t="shared" ca="1" si="490"/>
        <v>#DIV/0!</v>
      </c>
      <c r="BG368" s="104" t="e">
        <f t="shared" ca="1" si="490"/>
        <v>#DIV/0!</v>
      </c>
      <c r="BH368" s="104" t="e">
        <f t="shared" ca="1" si="490"/>
        <v>#DIV/0!</v>
      </c>
      <c r="BI368" s="104" t="e">
        <f t="shared" ca="1" si="490"/>
        <v>#DIV/0!</v>
      </c>
      <c r="BJ368" s="104" t="e">
        <f t="shared" ca="1" si="490"/>
        <v>#DIV/0!</v>
      </c>
      <c r="BK368" s="62"/>
      <c r="BL368" s="83">
        <f t="shared" si="504"/>
        <v>25</v>
      </c>
      <c r="BM368" s="104">
        <f t="shared" ca="1" si="491"/>
        <v>-19.082725270316306</v>
      </c>
      <c r="BN368" s="104">
        <f t="shared" ca="1" si="491"/>
        <v>-15.524909825223345</v>
      </c>
      <c r="BO368" s="104">
        <f t="shared" ca="1" si="491"/>
        <v>-12.107541845583405</v>
      </c>
      <c r="BP368" s="104">
        <f t="shared" ca="1" si="491"/>
        <v>-8.6056131936226219</v>
      </c>
      <c r="BQ368" s="104">
        <f t="shared" ca="1" si="491"/>
        <v>-4.7195429164691056</v>
      </c>
      <c r="BR368" s="104">
        <f t="shared" ca="1" si="491"/>
        <v>0</v>
      </c>
      <c r="BS368" s="104">
        <f t="shared" ca="1" si="491"/>
        <v>6.4351596208912003</v>
      </c>
      <c r="BT368" s="104">
        <f t="shared" ca="1" si="491"/>
        <v>23.544913445809293</v>
      </c>
      <c r="BU368" s="104" t="e">
        <f t="shared" ca="1" si="491"/>
        <v>#DIV/0!</v>
      </c>
      <c r="BV368" s="104" t="e">
        <f t="shared" ca="1" si="491"/>
        <v>#DIV/0!</v>
      </c>
      <c r="BW368" s="104" t="e">
        <f t="shared" ca="1" si="491"/>
        <v>#DIV/0!</v>
      </c>
      <c r="BX368" s="104" t="e">
        <f t="shared" ca="1" si="491"/>
        <v>#DIV/0!</v>
      </c>
      <c r="BY368" s="104" t="e">
        <f t="shared" ca="1" si="491"/>
        <v>#DIV/0!</v>
      </c>
      <c r="BZ368" s="62"/>
      <c r="CA368" s="83">
        <f t="shared" si="505"/>
        <v>25</v>
      </c>
      <c r="CB368" s="104">
        <f t="shared" ca="1" si="492"/>
        <v>30.283840089761263</v>
      </c>
      <c r="CC368" s="104">
        <f t="shared" ca="1" si="492"/>
        <v>27.060557379604859</v>
      </c>
      <c r="CD368" s="104">
        <f t="shared" ca="1" si="492"/>
        <v>24.258342470572298</v>
      </c>
      <c r="CE368" s="104">
        <f t="shared" ca="1" si="492"/>
        <v>21.687522953750364</v>
      </c>
      <c r="CF368" s="104">
        <f t="shared" ca="1" si="492"/>
        <v>19.208170314246789</v>
      </c>
      <c r="CG368" s="104">
        <f t="shared" ca="1" si="492"/>
        <v>16.644874729581563</v>
      </c>
      <c r="CH368" s="104">
        <f t="shared" ca="1" si="492"/>
        <v>13.701258209776551</v>
      </c>
      <c r="CI368" s="104">
        <f t="shared" ca="1" si="492"/>
        <v>6.1323508842428698</v>
      </c>
      <c r="CJ368" s="104" t="e">
        <f t="shared" ca="1" si="492"/>
        <v>#DIV/0!</v>
      </c>
      <c r="CK368" s="104" t="e">
        <f t="shared" ca="1" si="492"/>
        <v>#DIV/0!</v>
      </c>
      <c r="CL368" s="104" t="e">
        <f t="shared" ca="1" si="492"/>
        <v>#DIV/0!</v>
      </c>
      <c r="CM368" s="104" t="e">
        <f t="shared" ca="1" si="492"/>
        <v>#DIV/0!</v>
      </c>
      <c r="CN368" s="104" t="e">
        <f t="shared" ca="1" si="492"/>
        <v>#DIV/0!</v>
      </c>
      <c r="CP368" s="83">
        <f t="shared" si="506"/>
        <v>25</v>
      </c>
      <c r="CQ368" s="104">
        <f t="shared" ca="1" si="493"/>
        <v>-30.283840089761263</v>
      </c>
      <c r="CR368" s="104">
        <f t="shared" ca="1" si="493"/>
        <v>-27.060557379604859</v>
      </c>
      <c r="CS368" s="104">
        <f t="shared" ca="1" si="493"/>
        <v>-24.258342470572298</v>
      </c>
      <c r="CT368" s="104">
        <f t="shared" ca="1" si="493"/>
        <v>-21.687522953750364</v>
      </c>
      <c r="CU368" s="104">
        <f t="shared" ca="1" si="493"/>
        <v>-19.208170314246789</v>
      </c>
      <c r="CV368" s="104">
        <f t="shared" ca="1" si="493"/>
        <v>-16.644874729581563</v>
      </c>
      <c r="CW368" s="104">
        <f t="shared" ca="1" si="493"/>
        <v>-13.701258209776551</v>
      </c>
      <c r="CX368" s="104">
        <f t="shared" ca="1" si="493"/>
        <v>-6.1323508842428698</v>
      </c>
      <c r="CY368" s="104" t="e">
        <f t="shared" ca="1" si="493"/>
        <v>#DIV/0!</v>
      </c>
      <c r="CZ368" s="104" t="e">
        <f t="shared" ca="1" si="493"/>
        <v>#DIV/0!</v>
      </c>
      <c r="DA368" s="104" t="e">
        <f t="shared" ca="1" si="493"/>
        <v>#DIV/0!</v>
      </c>
      <c r="DB368" s="104" t="e">
        <f t="shared" ca="1" si="493"/>
        <v>#DIV/0!</v>
      </c>
      <c r="DC368" s="104" t="e">
        <f t="shared" ca="1" si="493"/>
        <v>#DIV/0!</v>
      </c>
      <c r="DE368" s="83">
        <f t="shared" si="507"/>
        <v>25</v>
      </c>
      <c r="DF368" s="104">
        <f t="shared" ca="1" si="494"/>
        <v>41.484954909206195</v>
      </c>
      <c r="DG368" s="104">
        <f t="shared" ca="1" si="494"/>
        <v>38.596204933986364</v>
      </c>
      <c r="DH368" s="104">
        <f t="shared" ca="1" si="494"/>
        <v>36.409143095561191</v>
      </c>
      <c r="DI368" s="104">
        <f t="shared" ca="1" si="494"/>
        <v>34.769432713878103</v>
      </c>
      <c r="DJ368" s="104">
        <f t="shared" ca="1" si="494"/>
        <v>33.696797712024463</v>
      </c>
      <c r="DK368" s="104">
        <f t="shared" ca="1" si="494"/>
        <v>33.289749459163133</v>
      </c>
      <c r="DL368" s="104">
        <f t="shared" ca="1" si="494"/>
        <v>33.837676040444293</v>
      </c>
      <c r="DM368" s="104">
        <f t="shared" ca="1" si="494"/>
        <v>35.809615214295036</v>
      </c>
      <c r="DN368" s="104" t="e">
        <f t="shared" ca="1" si="494"/>
        <v>#DIV/0!</v>
      </c>
      <c r="DO368" s="104" t="e">
        <f t="shared" ca="1" si="494"/>
        <v>#DIV/0!</v>
      </c>
      <c r="DP368" s="104" t="e">
        <f t="shared" ca="1" si="494"/>
        <v>#DIV/0!</v>
      </c>
      <c r="DQ368" s="104" t="e">
        <f t="shared" ca="1" si="494"/>
        <v>#DIV/0!</v>
      </c>
      <c r="DR368" s="104" t="e">
        <f t="shared" ca="1" si="494"/>
        <v>#DIV/0!</v>
      </c>
      <c r="DT368" s="83">
        <f t="shared" si="495"/>
        <v>25</v>
      </c>
      <c r="DU368" s="104">
        <f t="shared" ca="1" si="508"/>
        <v>30.283840089761259</v>
      </c>
      <c r="DV368" s="104">
        <f t="shared" ca="1" si="508"/>
        <v>27.060557379604855</v>
      </c>
      <c r="DW368" s="104">
        <f t="shared" ca="1" si="508"/>
        <v>24.258342470572302</v>
      </c>
      <c r="DX368" s="104">
        <f t="shared" ca="1" si="508"/>
        <v>21.687522953750364</v>
      </c>
      <c r="DY368" s="104">
        <f t="shared" ca="1" si="508"/>
        <v>19.208170314246786</v>
      </c>
      <c r="DZ368" s="104">
        <f t="shared" ca="1" si="508"/>
        <v>16.644874729581563</v>
      </c>
      <c r="EA368" s="104">
        <f t="shared" ca="1" si="508"/>
        <v>13.701258209776549</v>
      </c>
      <c r="EB368" s="104">
        <f t="shared" ca="1" si="508"/>
        <v>6.1323508842428698</v>
      </c>
      <c r="EC368" s="104" t="e">
        <f t="shared" ca="1" si="508"/>
        <v>#DIV/0!</v>
      </c>
      <c r="ED368" s="104" t="e">
        <f t="shared" ca="1" si="508"/>
        <v>#DIV/0!</v>
      </c>
      <c r="EE368" s="104" t="e">
        <f t="shared" ca="1" si="508"/>
        <v>#DIV/0!</v>
      </c>
      <c r="EF368" s="104" t="e">
        <f t="shared" ca="1" si="497"/>
        <v>#DIV/0!</v>
      </c>
      <c r="EG368" s="104" t="e">
        <f t="shared" ca="1" si="497"/>
        <v>#DIV/0!</v>
      </c>
      <c r="EI368" s="83">
        <f t="shared" si="509"/>
        <v>25</v>
      </c>
      <c r="EJ368" s="104">
        <f t="shared" ca="1" si="510"/>
        <v>-30.283840089761259</v>
      </c>
      <c r="EK368" s="104">
        <f t="shared" ca="1" si="510"/>
        <v>-27.060557379604855</v>
      </c>
      <c r="EL368" s="104">
        <f t="shared" ca="1" si="510"/>
        <v>-24.258342470572302</v>
      </c>
      <c r="EM368" s="104">
        <f t="shared" ca="1" si="510"/>
        <v>-21.687522953750364</v>
      </c>
      <c r="EN368" s="104">
        <f t="shared" ca="1" si="510"/>
        <v>-19.208170314246786</v>
      </c>
      <c r="EO368" s="104">
        <f t="shared" ca="1" si="510"/>
        <v>-16.644874729581563</v>
      </c>
      <c r="EP368" s="104">
        <f t="shared" ca="1" si="510"/>
        <v>-13.701258209776549</v>
      </c>
      <c r="EQ368" s="104">
        <f t="shared" ca="1" si="510"/>
        <v>-6.1323508842428698</v>
      </c>
      <c r="ER368" s="104" t="e">
        <f t="shared" ca="1" si="510"/>
        <v>#DIV/0!</v>
      </c>
      <c r="ES368" s="104" t="e">
        <f t="shared" ca="1" si="510"/>
        <v>#DIV/0!</v>
      </c>
      <c r="ET368" s="104" t="e">
        <f t="shared" ca="1" si="510"/>
        <v>#DIV/0!</v>
      </c>
      <c r="EU368" s="104" t="e">
        <f t="shared" ca="1" si="499"/>
        <v>#DIV/0!</v>
      </c>
      <c r="EV368" s="104" t="e">
        <f t="shared" ca="1" si="499"/>
        <v>#DIV/0!</v>
      </c>
    </row>
    <row r="369" spans="15:155">
      <c r="S369" s="25">
        <f t="shared" si="500"/>
        <v>30</v>
      </c>
      <c r="T369" s="388">
        <f t="shared" ca="1" si="486"/>
        <v>26.050520909063255</v>
      </c>
      <c r="U369" s="388">
        <f t="shared" ca="1" si="486"/>
        <v>23.488427673063882</v>
      </c>
      <c r="V369" s="388">
        <f t="shared" ca="1" si="486"/>
        <v>21.142443178951737</v>
      </c>
      <c r="W369" s="388">
        <f t="shared" ca="1" si="486"/>
        <v>18.902235877145205</v>
      </c>
      <c r="X369" s="388">
        <f t="shared" ca="1" si="486"/>
        <v>16.635936840034091</v>
      </c>
      <c r="Y369" s="388">
        <f t="shared" ca="1" si="486"/>
        <v>14.140945351970545</v>
      </c>
      <c r="Z369" s="388">
        <f t="shared" ca="1" si="486"/>
        <v>10.998466756790517</v>
      </c>
      <c r="AA369" s="388" t="e">
        <f t="shared" ca="1" si="486"/>
        <v>#DIV/0!</v>
      </c>
      <c r="AB369" s="388" t="e">
        <f t="shared" ca="1" si="486"/>
        <v>#DIV/0!</v>
      </c>
      <c r="AC369" s="388" t="e">
        <f t="shared" ca="1" si="486"/>
        <v>#DIV/0!</v>
      </c>
      <c r="AD369" s="388" t="e">
        <f t="shared" ca="1" si="486"/>
        <v>#DIV/0!</v>
      </c>
      <c r="AE369" s="388"/>
      <c r="AF369" s="388"/>
      <c r="AG369" s="59"/>
      <c r="AH369" s="80">
        <f t="shared" si="501"/>
        <v>30</v>
      </c>
      <c r="AI369" s="104">
        <f t="shared" ca="1" si="502"/>
        <v>-27.397948042529048</v>
      </c>
      <c r="AJ369" s="104">
        <f t="shared" ca="1" si="502"/>
        <v>-26.589128304013954</v>
      </c>
      <c r="AK369" s="104">
        <f t="shared" ca="1" si="502"/>
        <v>-26.229310954514787</v>
      </c>
      <c r="AL369" s="104">
        <f t="shared" ca="1" si="502"/>
        <v>-26.381173214806463</v>
      </c>
      <c r="AM369" s="104">
        <f t="shared" ca="1" si="502"/>
        <v>-27.202423176502297</v>
      </c>
      <c r="AN369" s="104">
        <f t="shared" ca="1" si="502"/>
        <v>-29.043299908018682</v>
      </c>
      <c r="AO369" s="104">
        <f t="shared" ca="1" si="502"/>
        <v>-32.76113556797165</v>
      </c>
      <c r="AP369" s="104" t="e">
        <f t="shared" ca="1" si="502"/>
        <v>#DIV/0!</v>
      </c>
      <c r="AQ369" s="104" t="e">
        <f t="shared" ca="1" si="502"/>
        <v>#DIV/0!</v>
      </c>
      <c r="AR369" s="104" t="e">
        <f t="shared" ca="1" si="502"/>
        <v>#DIV/0!</v>
      </c>
      <c r="AS369" s="104" t="e">
        <f t="shared" ca="1" si="502"/>
        <v>#DIV/0!</v>
      </c>
      <c r="AT369" s="104" t="e">
        <f t="shared" ca="1" si="488"/>
        <v>#DIV/0!</v>
      </c>
      <c r="AU369" s="104" t="e">
        <f t="shared" ca="1" si="489"/>
        <v>#DIV/0!</v>
      </c>
      <c r="AV369" s="62"/>
      <c r="AW369" s="80">
        <f t="shared" si="503"/>
        <v>30</v>
      </c>
      <c r="AX369" s="104">
        <f t="shared" ca="1" si="490"/>
        <v>38.087320383066846</v>
      </c>
      <c r="AY369" s="104">
        <f t="shared" ca="1" si="490"/>
        <v>36.080148627781028</v>
      </c>
      <c r="AZ369" s="104">
        <f t="shared" ca="1" si="490"/>
        <v>34.59336770046923</v>
      </c>
      <c r="BA369" s="104">
        <f t="shared" ca="1" si="490"/>
        <v>33.630447119319314</v>
      </c>
      <c r="BB369" s="104">
        <f t="shared" ca="1" si="490"/>
        <v>33.27187368006819</v>
      </c>
      <c r="BC369" s="104">
        <f t="shared" ca="1" si="490"/>
        <v>33.740828795930149</v>
      </c>
      <c r="BD369" s="104">
        <f t="shared" ca="1" si="490"/>
        <v>35.634752960813664</v>
      </c>
      <c r="BE369" s="104" t="e">
        <f t="shared" ca="1" si="490"/>
        <v>#DIV/0!</v>
      </c>
      <c r="BF369" s="104" t="e">
        <f t="shared" ca="1" si="490"/>
        <v>#DIV/0!</v>
      </c>
      <c r="BG369" s="104" t="e">
        <f t="shared" ca="1" si="490"/>
        <v>#DIV/0!</v>
      </c>
      <c r="BH369" s="104" t="e">
        <f t="shared" ca="1" si="490"/>
        <v>#DIV/0!</v>
      </c>
      <c r="BI369" s="104" t="e">
        <f t="shared" ca="1" si="490"/>
        <v>#DIV/0!</v>
      </c>
      <c r="BJ369" s="104" t="e">
        <f t="shared" ca="1" si="490"/>
        <v>#DIV/0!</v>
      </c>
      <c r="BK369" s="62"/>
      <c r="BL369" s="83">
        <f t="shared" si="504"/>
        <v>30</v>
      </c>
      <c r="BM369" s="104">
        <f t="shared" ca="1" si="491"/>
        <v>-14.013721435059667</v>
      </c>
      <c r="BN369" s="104">
        <f t="shared" ca="1" si="491"/>
        <v>-10.896706718346723</v>
      </c>
      <c r="BO369" s="104">
        <f t="shared" ca="1" si="491"/>
        <v>-7.6915186574342469</v>
      </c>
      <c r="BP369" s="104">
        <f t="shared" ca="1" si="491"/>
        <v>-4.1740246349710972</v>
      </c>
      <c r="BQ369" s="104">
        <f t="shared" ca="1" si="491"/>
        <v>9.2887662222007708E-15</v>
      </c>
      <c r="BR369" s="104">
        <f t="shared" ca="1" si="491"/>
        <v>5.458938091989058</v>
      </c>
      <c r="BS369" s="104">
        <f t="shared" ca="1" si="491"/>
        <v>13.637819447232626</v>
      </c>
      <c r="BT369" s="104" t="e">
        <f t="shared" ca="1" si="491"/>
        <v>#DIV/0!</v>
      </c>
      <c r="BU369" s="104" t="e">
        <f t="shared" ca="1" si="491"/>
        <v>#DIV/0!</v>
      </c>
      <c r="BV369" s="104" t="e">
        <f t="shared" ca="1" si="491"/>
        <v>#DIV/0!</v>
      </c>
      <c r="BW369" s="104" t="e">
        <f t="shared" ca="1" si="491"/>
        <v>#DIV/0!</v>
      </c>
      <c r="BX369" s="104" t="e">
        <f t="shared" ca="1" si="491"/>
        <v>#DIV/0!</v>
      </c>
      <c r="BY369" s="104" t="e">
        <f t="shared" ca="1" si="491"/>
        <v>#DIV/0!</v>
      </c>
      <c r="BZ369" s="62"/>
      <c r="CA369" s="83">
        <f t="shared" si="505"/>
        <v>30</v>
      </c>
      <c r="CB369" s="104">
        <f t="shared" ca="1" si="492"/>
        <v>26.050520909063263</v>
      </c>
      <c r="CC369" s="104">
        <f t="shared" ca="1" si="492"/>
        <v>23.488427673063885</v>
      </c>
      <c r="CD369" s="104">
        <f t="shared" ca="1" si="492"/>
        <v>21.142443178951741</v>
      </c>
      <c r="CE369" s="104">
        <f t="shared" ca="1" si="492"/>
        <v>18.902235877145205</v>
      </c>
      <c r="CF369" s="104">
        <f t="shared" ca="1" si="492"/>
        <v>16.635936840034088</v>
      </c>
      <c r="CG369" s="104">
        <f t="shared" ca="1" si="492"/>
        <v>14.140945351970542</v>
      </c>
      <c r="CH369" s="104">
        <f t="shared" ca="1" si="492"/>
        <v>10.998466756790517</v>
      </c>
      <c r="CI369" s="104" t="e">
        <f t="shared" ca="1" si="492"/>
        <v>#DIV/0!</v>
      </c>
      <c r="CJ369" s="104" t="e">
        <f t="shared" ca="1" si="492"/>
        <v>#DIV/0!</v>
      </c>
      <c r="CK369" s="104" t="e">
        <f t="shared" ca="1" si="492"/>
        <v>#DIV/0!</v>
      </c>
      <c r="CL369" s="104" t="e">
        <f t="shared" ca="1" si="492"/>
        <v>#DIV/0!</v>
      </c>
      <c r="CM369" s="104" t="e">
        <f t="shared" ca="1" si="492"/>
        <v>#DIV/0!</v>
      </c>
      <c r="CN369" s="104" t="e">
        <f t="shared" ca="1" si="492"/>
        <v>#DIV/0!</v>
      </c>
      <c r="CP369" s="83">
        <f t="shared" si="506"/>
        <v>30</v>
      </c>
      <c r="CQ369" s="104">
        <f t="shared" ca="1" si="493"/>
        <v>-26.050520909063263</v>
      </c>
      <c r="CR369" s="104">
        <f t="shared" ca="1" si="493"/>
        <v>-23.488427673063885</v>
      </c>
      <c r="CS369" s="104">
        <f t="shared" ca="1" si="493"/>
        <v>-21.142443178951741</v>
      </c>
      <c r="CT369" s="104">
        <f t="shared" ca="1" si="493"/>
        <v>-18.902235877145205</v>
      </c>
      <c r="CU369" s="104">
        <f t="shared" ca="1" si="493"/>
        <v>-16.635936840034088</v>
      </c>
      <c r="CV369" s="104">
        <f t="shared" ca="1" si="493"/>
        <v>-14.140945351970542</v>
      </c>
      <c r="CW369" s="104">
        <f t="shared" ca="1" si="493"/>
        <v>-10.998466756790517</v>
      </c>
      <c r="CX369" s="104" t="e">
        <f t="shared" ca="1" si="493"/>
        <v>#DIV/0!</v>
      </c>
      <c r="CY369" s="104" t="e">
        <f t="shared" ca="1" si="493"/>
        <v>#DIV/0!</v>
      </c>
      <c r="CZ369" s="104" t="e">
        <f t="shared" ca="1" si="493"/>
        <v>#DIV/0!</v>
      </c>
      <c r="DA369" s="104" t="e">
        <f t="shared" ca="1" si="493"/>
        <v>#DIV/0!</v>
      </c>
      <c r="DB369" s="104" t="e">
        <f t="shared" ca="1" si="493"/>
        <v>#DIV/0!</v>
      </c>
      <c r="DC369" s="104" t="e">
        <f t="shared" ca="1" si="493"/>
        <v>#DIV/0!</v>
      </c>
      <c r="DE369" s="83">
        <f t="shared" si="507"/>
        <v>30</v>
      </c>
      <c r="DF369" s="104">
        <f t="shared" ca="1" si="494"/>
        <v>38.087320383066846</v>
      </c>
      <c r="DG369" s="104">
        <f t="shared" ca="1" si="494"/>
        <v>36.080148627781028</v>
      </c>
      <c r="DH369" s="104">
        <f t="shared" ca="1" si="494"/>
        <v>34.59336770046923</v>
      </c>
      <c r="DI369" s="104">
        <f t="shared" ca="1" si="494"/>
        <v>33.630447119319314</v>
      </c>
      <c r="DJ369" s="104">
        <f t="shared" ca="1" si="494"/>
        <v>33.27187368006819</v>
      </c>
      <c r="DK369" s="104">
        <f t="shared" ca="1" si="494"/>
        <v>33.740828795930149</v>
      </c>
      <c r="DL369" s="104">
        <f t="shared" ca="1" si="494"/>
        <v>35.634752960813664</v>
      </c>
      <c r="DM369" s="104" t="e">
        <f t="shared" ca="1" si="494"/>
        <v>#DIV/0!</v>
      </c>
      <c r="DN369" s="104" t="e">
        <f t="shared" ca="1" si="494"/>
        <v>#DIV/0!</v>
      </c>
      <c r="DO369" s="104" t="e">
        <f t="shared" ca="1" si="494"/>
        <v>#DIV/0!</v>
      </c>
      <c r="DP369" s="104" t="e">
        <f t="shared" ca="1" si="494"/>
        <v>#DIV/0!</v>
      </c>
      <c r="DQ369" s="104" t="e">
        <f t="shared" ca="1" si="494"/>
        <v>#DIV/0!</v>
      </c>
      <c r="DR369" s="104" t="e">
        <f t="shared" ca="1" si="494"/>
        <v>#DIV/0!</v>
      </c>
      <c r="DT369" s="83">
        <f t="shared" si="495"/>
        <v>30</v>
      </c>
      <c r="DU369" s="104">
        <f t="shared" ca="1" si="508"/>
        <v>26.050520909063255</v>
      </c>
      <c r="DV369" s="104">
        <f t="shared" ca="1" si="508"/>
        <v>23.488427673063882</v>
      </c>
      <c r="DW369" s="104">
        <f t="shared" ca="1" si="508"/>
        <v>21.142443178951737</v>
      </c>
      <c r="DX369" s="104">
        <f t="shared" ca="1" si="508"/>
        <v>18.902235877145205</v>
      </c>
      <c r="DY369" s="104">
        <f t="shared" ca="1" si="508"/>
        <v>16.635936840034091</v>
      </c>
      <c r="DZ369" s="104">
        <f t="shared" ca="1" si="508"/>
        <v>14.140945351970545</v>
      </c>
      <c r="EA369" s="104">
        <f t="shared" ca="1" si="508"/>
        <v>10.998466756790517</v>
      </c>
      <c r="EB369" s="104" t="e">
        <f t="shared" ca="1" si="508"/>
        <v>#DIV/0!</v>
      </c>
      <c r="EC369" s="104" t="e">
        <f t="shared" ca="1" si="508"/>
        <v>#DIV/0!</v>
      </c>
      <c r="ED369" s="104" t="e">
        <f t="shared" ca="1" si="508"/>
        <v>#DIV/0!</v>
      </c>
      <c r="EE369" s="104" t="e">
        <f t="shared" ca="1" si="508"/>
        <v>#DIV/0!</v>
      </c>
      <c r="EF369" s="104" t="e">
        <f t="shared" ca="1" si="497"/>
        <v>#DIV/0!</v>
      </c>
      <c r="EG369" s="104" t="e">
        <f t="shared" ca="1" si="497"/>
        <v>#DIV/0!</v>
      </c>
      <c r="EI369" s="83">
        <f t="shared" si="509"/>
        <v>30</v>
      </c>
      <c r="EJ369" s="104">
        <f t="shared" ca="1" si="510"/>
        <v>-26.050520909063255</v>
      </c>
      <c r="EK369" s="104">
        <f t="shared" ca="1" si="510"/>
        <v>-23.488427673063882</v>
      </c>
      <c r="EL369" s="104">
        <f t="shared" ca="1" si="510"/>
        <v>-21.142443178951737</v>
      </c>
      <c r="EM369" s="104">
        <f t="shared" ca="1" si="510"/>
        <v>-18.902235877145205</v>
      </c>
      <c r="EN369" s="104">
        <f t="shared" ca="1" si="510"/>
        <v>-16.635936840034091</v>
      </c>
      <c r="EO369" s="104">
        <f t="shared" ca="1" si="510"/>
        <v>-14.140945351970545</v>
      </c>
      <c r="EP369" s="104">
        <f t="shared" ca="1" si="510"/>
        <v>-10.998466756790517</v>
      </c>
      <c r="EQ369" s="104" t="e">
        <f t="shared" ca="1" si="510"/>
        <v>#DIV/0!</v>
      </c>
      <c r="ER369" s="104" t="e">
        <f t="shared" ca="1" si="510"/>
        <v>#DIV/0!</v>
      </c>
      <c r="ES369" s="104" t="e">
        <f t="shared" ca="1" si="510"/>
        <v>#DIV/0!</v>
      </c>
      <c r="ET369" s="104" t="e">
        <f t="shared" ca="1" si="510"/>
        <v>#DIV/0!</v>
      </c>
      <c r="EU369" s="104" t="e">
        <f t="shared" ca="1" si="499"/>
        <v>#DIV/0!</v>
      </c>
      <c r="EV369" s="104" t="e">
        <f t="shared" ca="1" si="499"/>
        <v>#DIV/0!</v>
      </c>
    </row>
    <row r="370" spans="15:155">
      <c r="S370" s="25">
        <f t="shared" si="500"/>
        <v>40</v>
      </c>
      <c r="T370" s="388">
        <f t="shared" ca="1" si="486"/>
        <v>20.339305882226249</v>
      </c>
      <c r="U370" s="388">
        <f t="shared" ca="1" si="486"/>
        <v>18.470435427617264</v>
      </c>
      <c r="V370" s="388">
        <f t="shared" ca="1" si="486"/>
        <v>16.635936840034088</v>
      </c>
      <c r="W370" s="388">
        <f t="shared" ca="1" si="486"/>
        <v>14.728211242174105</v>
      </c>
      <c r="X370" s="388">
        <f t="shared" ca="1" si="486"/>
        <v>12.56892528558428</v>
      </c>
      <c r="Y370" s="388">
        <f t="shared" ca="1" si="486"/>
        <v>9.7853784304087181</v>
      </c>
      <c r="Z370" s="388">
        <f t="shared" ca="1" si="486"/>
        <v>5.3445269818761734</v>
      </c>
      <c r="AA370" s="388" t="e">
        <f t="shared" ca="1" si="486"/>
        <v>#DIV/0!</v>
      </c>
      <c r="AB370" s="388" t="e">
        <f t="shared" ca="1" si="486"/>
        <v>#DIV/0!</v>
      </c>
      <c r="AC370" s="388" t="e">
        <f t="shared" ca="1" si="486"/>
        <v>#DIV/0!</v>
      </c>
      <c r="AD370" s="388" t="e">
        <f t="shared" ca="1" si="486"/>
        <v>#DIV/0!</v>
      </c>
      <c r="AE370" s="388"/>
      <c r="AF370" s="388"/>
      <c r="AG370" s="59"/>
      <c r="AH370" s="80">
        <f t="shared" si="501"/>
        <v>40</v>
      </c>
      <c r="AI370" s="104">
        <f t="shared" ca="1" si="502"/>
        <v>-21.554794530769836</v>
      </c>
      <c r="AJ370" s="104">
        <f t="shared" ca="1" si="502"/>
        <v>-21.354739250580543</v>
      </c>
      <c r="AK370" s="104">
        <f t="shared" ca="1" si="502"/>
        <v>-21.528482241256977</v>
      </c>
      <c r="AL370" s="104">
        <f t="shared" ca="1" si="502"/>
        <v>-22.207148579835359</v>
      </c>
      <c r="AM370" s="104">
        <f t="shared" ca="1" si="502"/>
        <v>-23.6713104774838</v>
      </c>
      <c r="AN370" s="104">
        <f t="shared" ca="1" si="502"/>
        <v>-26.581630088388476</v>
      </c>
      <c r="AO370" s="104">
        <f t="shared" ca="1" si="502"/>
        <v>-32.859811793322514</v>
      </c>
      <c r="AP370" s="104" t="e">
        <f t="shared" ca="1" si="502"/>
        <v>#DIV/0!</v>
      </c>
      <c r="AQ370" s="104" t="e">
        <f t="shared" ca="1" si="502"/>
        <v>#DIV/0!</v>
      </c>
      <c r="AR370" s="104" t="e">
        <f t="shared" ca="1" si="502"/>
        <v>#DIV/0!</v>
      </c>
      <c r="AS370" s="104" t="e">
        <f t="shared" ca="1" si="502"/>
        <v>#DIV/0!</v>
      </c>
      <c r="AT370" s="104" t="e">
        <f t="shared" ca="1" si="488"/>
        <v>#DIV/0!</v>
      </c>
      <c r="AU370" s="104" t="e">
        <f t="shared" ca="1" si="489"/>
        <v>#DIV/0!</v>
      </c>
      <c r="AV370" s="62"/>
      <c r="AW370" s="80">
        <f t="shared" si="503"/>
        <v>40</v>
      </c>
      <c r="AX370" s="104">
        <f t="shared" ca="1" si="490"/>
        <v>34.357854632171019</v>
      </c>
      <c r="AY370" s="104">
        <f t="shared" ca="1" si="490"/>
        <v>33.562127727340581</v>
      </c>
      <c r="AZ370" s="104">
        <f t="shared" ca="1" si="490"/>
        <v>33.271873680068175</v>
      </c>
      <c r="BA370" s="104">
        <f t="shared" ca="1" si="490"/>
        <v>33.630447119319314</v>
      </c>
      <c r="BB370" s="104">
        <f t="shared" ca="1" si="490"/>
        <v>34.959318158339627</v>
      </c>
      <c r="BC370" s="104">
        <f t="shared" ca="1" si="490"/>
        <v>38.028853056327883</v>
      </c>
      <c r="BD370" s="104">
        <f t="shared" ca="1" si="490"/>
        <v>45.094347776031647</v>
      </c>
      <c r="BE370" s="104" t="e">
        <f t="shared" ca="1" si="490"/>
        <v>#DIV/0!</v>
      </c>
      <c r="BF370" s="104" t="e">
        <f t="shared" ca="1" si="490"/>
        <v>#DIV/0!</v>
      </c>
      <c r="BG370" s="104" t="e">
        <f t="shared" ca="1" si="490"/>
        <v>#DIV/0!</v>
      </c>
      <c r="BH370" s="104" t="e">
        <f t="shared" ca="1" si="490"/>
        <v>#DIV/0!</v>
      </c>
      <c r="BI370" s="104" t="e">
        <f t="shared" ca="1" si="490"/>
        <v>#DIV/0!</v>
      </c>
      <c r="BJ370" s="104" t="e">
        <f t="shared" ca="1" si="490"/>
        <v>#DIV/0!</v>
      </c>
      <c r="BK370" s="62"/>
      <c r="BL370" s="83">
        <f t="shared" si="504"/>
        <v>40</v>
      </c>
      <c r="BM370" s="104">
        <f t="shared" ca="1" si="491"/>
        <v>-6.3207571322814795</v>
      </c>
      <c r="BN370" s="104">
        <f t="shared" ca="1" si="491"/>
        <v>-3.3787431278939581</v>
      </c>
      <c r="BO370" s="104">
        <f t="shared" ca="1" si="491"/>
        <v>0</v>
      </c>
      <c r="BP370" s="104">
        <f t="shared" ca="1" si="491"/>
        <v>4.1740246349710972</v>
      </c>
      <c r="BQ370" s="104">
        <f t="shared" ca="1" si="491"/>
        <v>9.8214675871710551</v>
      </c>
      <c r="BR370" s="104">
        <f t="shared" ca="1" si="491"/>
        <v>18.458096195510443</v>
      </c>
      <c r="BS370" s="104">
        <f t="shared" ca="1" si="491"/>
        <v>34.405293812279311</v>
      </c>
      <c r="BT370" s="104" t="e">
        <f t="shared" ca="1" si="491"/>
        <v>#DIV/0!</v>
      </c>
      <c r="BU370" s="104" t="e">
        <f t="shared" ca="1" si="491"/>
        <v>#DIV/0!</v>
      </c>
      <c r="BV370" s="104" t="e">
        <f t="shared" ca="1" si="491"/>
        <v>#DIV/0!</v>
      </c>
      <c r="BW370" s="104" t="e">
        <f t="shared" ca="1" si="491"/>
        <v>#DIV/0!</v>
      </c>
      <c r="BX370" s="104" t="e">
        <f t="shared" ca="1" si="491"/>
        <v>#DIV/0!</v>
      </c>
      <c r="BY370" s="104" t="e">
        <f t="shared" ca="1" si="491"/>
        <v>#DIV/0!</v>
      </c>
      <c r="BZ370" s="62"/>
      <c r="CA370" s="83">
        <f t="shared" si="505"/>
        <v>40</v>
      </c>
      <c r="CB370" s="104">
        <f t="shared" ca="1" si="492"/>
        <v>20.339305882226242</v>
      </c>
      <c r="CC370" s="104">
        <f t="shared" ca="1" si="492"/>
        <v>18.470435427617264</v>
      </c>
      <c r="CD370" s="104">
        <f t="shared" ca="1" si="492"/>
        <v>16.635936840034088</v>
      </c>
      <c r="CE370" s="104">
        <f t="shared" ca="1" si="492"/>
        <v>14.728211242174105</v>
      </c>
      <c r="CF370" s="104">
        <f t="shared" ca="1" si="492"/>
        <v>12.56892528558428</v>
      </c>
      <c r="CG370" s="104">
        <f t="shared" ca="1" si="492"/>
        <v>9.7853784304087164</v>
      </c>
      <c r="CH370" s="104">
        <f t="shared" ca="1" si="492"/>
        <v>5.3445269818761716</v>
      </c>
      <c r="CI370" s="104" t="e">
        <f t="shared" ca="1" si="492"/>
        <v>#DIV/0!</v>
      </c>
      <c r="CJ370" s="104" t="e">
        <f t="shared" ca="1" si="492"/>
        <v>#DIV/0!</v>
      </c>
      <c r="CK370" s="104" t="e">
        <f t="shared" ca="1" si="492"/>
        <v>#DIV/0!</v>
      </c>
      <c r="CL370" s="104" t="e">
        <f t="shared" ca="1" si="492"/>
        <v>#DIV/0!</v>
      </c>
      <c r="CM370" s="104" t="e">
        <f t="shared" ca="1" si="492"/>
        <v>#DIV/0!</v>
      </c>
      <c r="CN370" s="104" t="e">
        <f t="shared" ca="1" si="492"/>
        <v>#DIV/0!</v>
      </c>
      <c r="CP370" s="83">
        <f t="shared" si="506"/>
        <v>40</v>
      </c>
      <c r="CQ370" s="104">
        <f t="shared" ca="1" si="493"/>
        <v>-20.339305882226242</v>
      </c>
      <c r="CR370" s="104">
        <f t="shared" ca="1" si="493"/>
        <v>-18.470435427617264</v>
      </c>
      <c r="CS370" s="104">
        <f t="shared" ca="1" si="493"/>
        <v>-16.635936840034088</v>
      </c>
      <c r="CT370" s="104">
        <f t="shared" ca="1" si="493"/>
        <v>-14.728211242174105</v>
      </c>
      <c r="CU370" s="104">
        <f t="shared" ca="1" si="493"/>
        <v>-12.56892528558428</v>
      </c>
      <c r="CV370" s="104">
        <f t="shared" ca="1" si="493"/>
        <v>-9.7853784304087164</v>
      </c>
      <c r="CW370" s="104">
        <f t="shared" ca="1" si="493"/>
        <v>-5.3445269818761716</v>
      </c>
      <c r="CX370" s="104" t="e">
        <f t="shared" ca="1" si="493"/>
        <v>#DIV/0!</v>
      </c>
      <c r="CY370" s="104" t="e">
        <f t="shared" ca="1" si="493"/>
        <v>#DIV/0!</v>
      </c>
      <c r="CZ370" s="104" t="e">
        <f t="shared" ca="1" si="493"/>
        <v>#DIV/0!</v>
      </c>
      <c r="DA370" s="104" t="e">
        <f t="shared" ca="1" si="493"/>
        <v>#DIV/0!</v>
      </c>
      <c r="DB370" s="104" t="e">
        <f t="shared" ca="1" si="493"/>
        <v>#DIV/0!</v>
      </c>
      <c r="DC370" s="104" t="e">
        <f t="shared" ca="1" si="493"/>
        <v>#DIV/0!</v>
      </c>
      <c r="DE370" s="83">
        <f t="shared" si="507"/>
        <v>40</v>
      </c>
      <c r="DF370" s="104">
        <f t="shared" ca="1" si="494"/>
        <v>34.357854632171026</v>
      </c>
      <c r="DG370" s="104">
        <f t="shared" ca="1" si="494"/>
        <v>33.562127727340581</v>
      </c>
      <c r="DH370" s="104">
        <f t="shared" ca="1" si="494"/>
        <v>33.271873680068182</v>
      </c>
      <c r="DI370" s="104">
        <f t="shared" ca="1" si="494"/>
        <v>33.630447119319314</v>
      </c>
      <c r="DJ370" s="104">
        <f t="shared" ca="1" si="494"/>
        <v>34.959318158339627</v>
      </c>
      <c r="DK370" s="104">
        <f t="shared" ca="1" si="494"/>
        <v>38.028853056327883</v>
      </c>
      <c r="DL370" s="104">
        <f t="shared" ca="1" si="494"/>
        <v>45.094347776031633</v>
      </c>
      <c r="DM370" s="104" t="e">
        <f t="shared" ca="1" si="494"/>
        <v>#DIV/0!</v>
      </c>
      <c r="DN370" s="104" t="e">
        <f t="shared" ca="1" si="494"/>
        <v>#DIV/0!</v>
      </c>
      <c r="DO370" s="104" t="e">
        <f t="shared" ca="1" si="494"/>
        <v>#DIV/0!</v>
      </c>
      <c r="DP370" s="104" t="e">
        <f t="shared" ca="1" si="494"/>
        <v>#DIV/0!</v>
      </c>
      <c r="DQ370" s="104" t="e">
        <f t="shared" ca="1" si="494"/>
        <v>#DIV/0!</v>
      </c>
      <c r="DR370" s="104" t="e">
        <f t="shared" ca="1" si="494"/>
        <v>#DIV/0!</v>
      </c>
      <c r="DT370" s="83">
        <f t="shared" si="495"/>
        <v>40</v>
      </c>
      <c r="DU370" s="104">
        <f t="shared" ca="1" si="508"/>
        <v>20.339305882226249</v>
      </c>
      <c r="DV370" s="104">
        <f t="shared" ca="1" si="508"/>
        <v>18.470435427617264</v>
      </c>
      <c r="DW370" s="104">
        <f t="shared" ca="1" si="508"/>
        <v>16.635936840034088</v>
      </c>
      <c r="DX370" s="104">
        <f t="shared" ca="1" si="508"/>
        <v>14.728211242174105</v>
      </c>
      <c r="DY370" s="104">
        <f t="shared" ca="1" si="508"/>
        <v>12.56892528558428</v>
      </c>
      <c r="DZ370" s="104">
        <f t="shared" ca="1" si="508"/>
        <v>9.7853784304087181</v>
      </c>
      <c r="EA370" s="104">
        <f t="shared" ca="1" si="508"/>
        <v>5.3445269818761734</v>
      </c>
      <c r="EB370" s="104" t="e">
        <f t="shared" ca="1" si="508"/>
        <v>#DIV/0!</v>
      </c>
      <c r="EC370" s="104" t="e">
        <f t="shared" ca="1" si="508"/>
        <v>#DIV/0!</v>
      </c>
      <c r="ED370" s="104" t="e">
        <f t="shared" ca="1" si="508"/>
        <v>#DIV/0!</v>
      </c>
      <c r="EE370" s="104" t="e">
        <f t="shared" ca="1" si="508"/>
        <v>#DIV/0!</v>
      </c>
      <c r="EF370" s="104" t="e">
        <f t="shared" ca="1" si="497"/>
        <v>#DIV/0!</v>
      </c>
      <c r="EG370" s="104" t="e">
        <f t="shared" ca="1" si="497"/>
        <v>#DIV/0!</v>
      </c>
      <c r="EI370" s="83">
        <f t="shared" si="509"/>
        <v>40</v>
      </c>
      <c r="EJ370" s="104">
        <f t="shared" ca="1" si="510"/>
        <v>-20.339305882226249</v>
      </c>
      <c r="EK370" s="104">
        <f t="shared" ca="1" si="510"/>
        <v>-18.470435427617264</v>
      </c>
      <c r="EL370" s="104">
        <f t="shared" ca="1" si="510"/>
        <v>-16.635936840034088</v>
      </c>
      <c r="EM370" s="104">
        <f t="shared" ca="1" si="510"/>
        <v>-14.728211242174105</v>
      </c>
      <c r="EN370" s="104">
        <f t="shared" ca="1" si="510"/>
        <v>-12.56892528558428</v>
      </c>
      <c r="EO370" s="104">
        <f t="shared" ca="1" si="510"/>
        <v>-9.7853784304087181</v>
      </c>
      <c r="EP370" s="104">
        <f t="shared" ca="1" si="510"/>
        <v>-5.3445269818761734</v>
      </c>
      <c r="EQ370" s="104" t="e">
        <f t="shared" ca="1" si="510"/>
        <v>#DIV/0!</v>
      </c>
      <c r="ER370" s="104" t="e">
        <f t="shared" ca="1" si="510"/>
        <v>#DIV/0!</v>
      </c>
      <c r="ES370" s="104" t="e">
        <f t="shared" ca="1" si="510"/>
        <v>#DIV/0!</v>
      </c>
      <c r="ET370" s="104" t="e">
        <f t="shared" ca="1" si="510"/>
        <v>#DIV/0!</v>
      </c>
      <c r="EU370" s="104" t="e">
        <f t="shared" ca="1" si="499"/>
        <v>#DIV/0!</v>
      </c>
      <c r="EV370" s="104" t="e">
        <f t="shared" ca="1" si="499"/>
        <v>#DIV/0!</v>
      </c>
    </row>
    <row r="371" spans="15:155">
      <c r="S371" s="25">
        <f t="shared" si="500"/>
        <v>50</v>
      </c>
      <c r="T371" s="388">
        <f t="shared" ca="1" si="486"/>
        <v>16.635936840034088</v>
      </c>
      <c r="U371" s="388">
        <f t="shared" ca="1" si="486"/>
        <v>15.091692299723318</v>
      </c>
      <c r="V371" s="388">
        <f t="shared" ca="1" si="486"/>
        <v>13.450924521517486</v>
      </c>
      <c r="W371" s="388">
        <f t="shared" ca="1" si="486"/>
        <v>11.549987118916869</v>
      </c>
      <c r="X371" s="388">
        <f t="shared" ca="1" si="486"/>
        <v>9.0324896373461776</v>
      </c>
      <c r="Y371" s="388">
        <f t="shared" ca="1" si="486"/>
        <v>4.8706812632525507</v>
      </c>
      <c r="Z371" s="388" t="e">
        <f t="shared" ca="1" si="486"/>
        <v>#DIV/0!</v>
      </c>
      <c r="AA371" s="388" t="e">
        <f t="shared" ca="1" si="486"/>
        <v>#DIV/0!</v>
      </c>
      <c r="AB371" s="388" t="e">
        <f t="shared" ca="1" si="486"/>
        <v>#DIV/0!</v>
      </c>
      <c r="AC371" s="388" t="e">
        <f t="shared" ca="1" si="486"/>
        <v>#DIV/0!</v>
      </c>
      <c r="AD371" s="388" t="e">
        <f t="shared" ca="1" si="486"/>
        <v>#DIV/0!</v>
      </c>
      <c r="AE371" s="388"/>
      <c r="AF371" s="388"/>
      <c r="AG371" s="59"/>
      <c r="AH371" s="80">
        <f t="shared" si="501"/>
        <v>50</v>
      </c>
      <c r="AI371" s="104">
        <f t="shared" ca="1" si="502"/>
        <v>-17.813006398272208</v>
      </c>
      <c r="AJ371" s="104">
        <f t="shared" ca="1" si="502"/>
        <v>-17.975996122686595</v>
      </c>
      <c r="AK371" s="104">
        <f t="shared" ca="1" si="502"/>
        <v>-18.537792297080536</v>
      </c>
      <c r="AL371" s="104">
        <f t="shared" ca="1" si="502"/>
        <v>-19.734571410255839</v>
      </c>
      <c r="AM371" s="104">
        <f t="shared" ca="1" si="502"/>
        <v>-22.127249581705431</v>
      </c>
      <c r="AN371" s="104">
        <f t="shared" ca="1" si="502"/>
        <v>-27.39102300314163</v>
      </c>
      <c r="AO371" s="104" t="e">
        <f t="shared" ca="1" si="502"/>
        <v>#DIV/0!</v>
      </c>
      <c r="AP371" s="104" t="e">
        <f t="shared" ca="1" si="502"/>
        <v>#DIV/0!</v>
      </c>
      <c r="AQ371" s="104" t="e">
        <f t="shared" ca="1" si="502"/>
        <v>#DIV/0!</v>
      </c>
      <c r="AR371" s="104" t="e">
        <f t="shared" ca="1" si="502"/>
        <v>#DIV/0!</v>
      </c>
      <c r="AS371" s="104" t="e">
        <f t="shared" ca="1" si="502"/>
        <v>#DIV/0!</v>
      </c>
      <c r="AT371" s="104" t="e">
        <f t="shared" ca="1" si="488"/>
        <v>#DIV/0!</v>
      </c>
      <c r="AU371" s="104" t="e">
        <f t="shared" ca="1" si="489"/>
        <v>#DIV/0!</v>
      </c>
      <c r="AV371" s="62"/>
      <c r="AW371" s="80">
        <f t="shared" si="503"/>
        <v>50</v>
      </c>
      <c r="AX371" s="104">
        <f t="shared" ca="1" si="490"/>
        <v>33.271873680068182</v>
      </c>
      <c r="AY371" s="104">
        <f t="shared" ca="1" si="490"/>
        <v>33.562127727340588</v>
      </c>
      <c r="AZ371" s="104">
        <f t="shared" ca="1" si="490"/>
        <v>34.59336770046923</v>
      </c>
      <c r="BA371" s="104">
        <f t="shared" ca="1" si="490"/>
        <v>36.803521245915512</v>
      </c>
      <c r="BB371" s="104">
        <f t="shared" ca="1" si="490"/>
        <v>41.23293068915887</v>
      </c>
      <c r="BC371" s="104">
        <f t="shared" ca="1" si="490"/>
        <v>50.988922066885699</v>
      </c>
      <c r="BD371" s="104" t="e">
        <f t="shared" ca="1" si="490"/>
        <v>#DIV/0!</v>
      </c>
      <c r="BE371" s="104" t="e">
        <f t="shared" ca="1" si="490"/>
        <v>#DIV/0!</v>
      </c>
      <c r="BF371" s="104" t="e">
        <f t="shared" ca="1" si="490"/>
        <v>#DIV/0!</v>
      </c>
      <c r="BG371" s="104" t="e">
        <f t="shared" ca="1" si="490"/>
        <v>#DIV/0!</v>
      </c>
      <c r="BH371" s="104" t="e">
        <f t="shared" ca="1" si="490"/>
        <v>#DIV/0!</v>
      </c>
      <c r="BI371" s="104" t="e">
        <f t="shared" ca="1" si="490"/>
        <v>#DIV/0!</v>
      </c>
      <c r="BJ371" s="104" t="e">
        <f t="shared" ca="1" si="490"/>
        <v>#DIV/0!</v>
      </c>
      <c r="BK371" s="62"/>
      <c r="BL371" s="83">
        <f t="shared" si="504"/>
        <v>50</v>
      </c>
      <c r="BM371" s="104">
        <f t="shared" ca="1" si="491"/>
        <v>0</v>
      </c>
      <c r="BN371" s="104">
        <f t="shared" ca="1" si="491"/>
        <v>3.3787431278939493</v>
      </c>
      <c r="BO371" s="104">
        <f t="shared" ca="1" si="491"/>
        <v>7.691518657434254</v>
      </c>
      <c r="BP371" s="104">
        <f t="shared" ca="1" si="491"/>
        <v>13.703547008081777</v>
      </c>
      <c r="BQ371" s="104">
        <f t="shared" ca="1" si="491"/>
        <v>23.167951414466515</v>
      </c>
      <c r="BR371" s="104">
        <f t="shared" ca="1" si="491"/>
        <v>41.2475595403806</v>
      </c>
      <c r="BS371" s="104" t="e">
        <f t="shared" ca="1" si="491"/>
        <v>#DIV/0!</v>
      </c>
      <c r="BT371" s="104" t="e">
        <f t="shared" ca="1" si="491"/>
        <v>#DIV/0!</v>
      </c>
      <c r="BU371" s="104" t="e">
        <f t="shared" ca="1" si="491"/>
        <v>#DIV/0!</v>
      </c>
      <c r="BV371" s="104" t="e">
        <f t="shared" ca="1" si="491"/>
        <v>#DIV/0!</v>
      </c>
      <c r="BW371" s="104" t="e">
        <f t="shared" ca="1" si="491"/>
        <v>#DIV/0!</v>
      </c>
      <c r="BX371" s="104" t="e">
        <f t="shared" ca="1" si="491"/>
        <v>#DIV/0!</v>
      </c>
      <c r="BY371" s="104" t="e">
        <f t="shared" ca="1" si="491"/>
        <v>#DIV/0!</v>
      </c>
      <c r="BZ371" s="62"/>
      <c r="CA371" s="83">
        <f t="shared" si="505"/>
        <v>50</v>
      </c>
      <c r="CB371" s="104">
        <f t="shared" ca="1" si="492"/>
        <v>16.635936840034095</v>
      </c>
      <c r="CC371" s="104">
        <f t="shared" ca="1" si="492"/>
        <v>15.091692299723316</v>
      </c>
      <c r="CD371" s="104">
        <f t="shared" ca="1" si="492"/>
        <v>13.450924521517484</v>
      </c>
      <c r="CE371" s="104">
        <f t="shared" ca="1" si="492"/>
        <v>11.549987118916867</v>
      </c>
      <c r="CF371" s="104">
        <f t="shared" ca="1" si="492"/>
        <v>9.0324896373461794</v>
      </c>
      <c r="CG371" s="104">
        <f t="shared" ca="1" si="492"/>
        <v>4.8706812632525507</v>
      </c>
      <c r="CH371" s="104" t="e">
        <f t="shared" ca="1" si="492"/>
        <v>#DIV/0!</v>
      </c>
      <c r="CI371" s="104" t="e">
        <f t="shared" ca="1" si="492"/>
        <v>#DIV/0!</v>
      </c>
      <c r="CJ371" s="104" t="e">
        <f t="shared" ca="1" si="492"/>
        <v>#DIV/0!</v>
      </c>
      <c r="CK371" s="104" t="e">
        <f t="shared" ca="1" si="492"/>
        <v>#DIV/0!</v>
      </c>
      <c r="CL371" s="104" t="e">
        <f t="shared" ca="1" si="492"/>
        <v>#DIV/0!</v>
      </c>
      <c r="CM371" s="104" t="e">
        <f t="shared" ca="1" si="492"/>
        <v>#DIV/0!</v>
      </c>
      <c r="CN371" s="104" t="e">
        <f t="shared" ca="1" si="492"/>
        <v>#DIV/0!</v>
      </c>
      <c r="CP371" s="83">
        <f t="shared" si="506"/>
        <v>50</v>
      </c>
      <c r="CQ371" s="104">
        <f t="shared" ca="1" si="493"/>
        <v>-16.635936840034095</v>
      </c>
      <c r="CR371" s="104">
        <f t="shared" ca="1" si="493"/>
        <v>-15.091692299723316</v>
      </c>
      <c r="CS371" s="104">
        <f t="shared" ca="1" si="493"/>
        <v>-13.450924521517484</v>
      </c>
      <c r="CT371" s="104">
        <f t="shared" ca="1" si="493"/>
        <v>-11.549987118916867</v>
      </c>
      <c r="CU371" s="104">
        <f t="shared" ca="1" si="493"/>
        <v>-9.0324896373461794</v>
      </c>
      <c r="CV371" s="104">
        <f t="shared" ca="1" si="493"/>
        <v>-4.8706812632525507</v>
      </c>
      <c r="CW371" s="104" t="e">
        <f t="shared" ca="1" si="493"/>
        <v>#DIV/0!</v>
      </c>
      <c r="CX371" s="104" t="e">
        <f t="shared" ca="1" si="493"/>
        <v>#DIV/0!</v>
      </c>
      <c r="CY371" s="104" t="e">
        <f t="shared" ca="1" si="493"/>
        <v>#DIV/0!</v>
      </c>
      <c r="CZ371" s="104" t="e">
        <f t="shared" ca="1" si="493"/>
        <v>#DIV/0!</v>
      </c>
      <c r="DA371" s="104" t="e">
        <f t="shared" ca="1" si="493"/>
        <v>#DIV/0!</v>
      </c>
      <c r="DB371" s="104" t="e">
        <f t="shared" ca="1" si="493"/>
        <v>#DIV/0!</v>
      </c>
      <c r="DC371" s="104" t="e">
        <f t="shared" ca="1" si="493"/>
        <v>#DIV/0!</v>
      </c>
      <c r="DE371" s="83">
        <f t="shared" si="507"/>
        <v>50</v>
      </c>
      <c r="DF371" s="104">
        <f t="shared" ca="1" si="494"/>
        <v>33.27187368006819</v>
      </c>
      <c r="DG371" s="104">
        <f t="shared" ca="1" si="494"/>
        <v>33.562127727340588</v>
      </c>
      <c r="DH371" s="104">
        <f t="shared" ca="1" si="494"/>
        <v>34.593367700469237</v>
      </c>
      <c r="DI371" s="104">
        <f t="shared" ca="1" si="494"/>
        <v>36.803521245915519</v>
      </c>
      <c r="DJ371" s="104">
        <f t="shared" ca="1" si="494"/>
        <v>41.23293068915887</v>
      </c>
      <c r="DK371" s="104">
        <f t="shared" ca="1" si="494"/>
        <v>50.988922066885699</v>
      </c>
      <c r="DL371" s="104" t="e">
        <f t="shared" ca="1" si="494"/>
        <v>#DIV/0!</v>
      </c>
      <c r="DM371" s="104" t="e">
        <f t="shared" ca="1" si="494"/>
        <v>#DIV/0!</v>
      </c>
      <c r="DN371" s="104" t="e">
        <f t="shared" ca="1" si="494"/>
        <v>#DIV/0!</v>
      </c>
      <c r="DO371" s="104" t="e">
        <f t="shared" ca="1" si="494"/>
        <v>#DIV/0!</v>
      </c>
      <c r="DP371" s="104" t="e">
        <f t="shared" ca="1" si="494"/>
        <v>#DIV/0!</v>
      </c>
      <c r="DQ371" s="104" t="e">
        <f t="shared" ca="1" si="494"/>
        <v>#DIV/0!</v>
      </c>
      <c r="DR371" s="104" t="e">
        <f t="shared" ca="1" si="494"/>
        <v>#DIV/0!</v>
      </c>
      <c r="DT371" s="83">
        <f t="shared" si="495"/>
        <v>50</v>
      </c>
      <c r="DU371" s="104">
        <f t="shared" ca="1" si="508"/>
        <v>16.635936840034088</v>
      </c>
      <c r="DV371" s="104">
        <f t="shared" ca="1" si="508"/>
        <v>15.091692299723318</v>
      </c>
      <c r="DW371" s="104">
        <f t="shared" ca="1" si="508"/>
        <v>13.450924521517486</v>
      </c>
      <c r="DX371" s="104">
        <f t="shared" ca="1" si="508"/>
        <v>11.549987118916869</v>
      </c>
      <c r="DY371" s="104">
        <f t="shared" ca="1" si="508"/>
        <v>9.0324896373461776</v>
      </c>
      <c r="DZ371" s="104">
        <f t="shared" ca="1" si="508"/>
        <v>4.8706812632525507</v>
      </c>
      <c r="EA371" s="104" t="e">
        <f t="shared" ca="1" si="508"/>
        <v>#DIV/0!</v>
      </c>
      <c r="EB371" s="104" t="e">
        <f t="shared" ca="1" si="508"/>
        <v>#DIV/0!</v>
      </c>
      <c r="EC371" s="104" t="e">
        <f t="shared" ca="1" si="508"/>
        <v>#DIV/0!</v>
      </c>
      <c r="ED371" s="104" t="e">
        <f t="shared" ca="1" si="508"/>
        <v>#DIV/0!</v>
      </c>
      <c r="EE371" s="104" t="e">
        <f t="shared" ca="1" si="508"/>
        <v>#DIV/0!</v>
      </c>
      <c r="EF371" s="104" t="e">
        <f t="shared" ca="1" si="497"/>
        <v>#DIV/0!</v>
      </c>
      <c r="EG371" s="104" t="e">
        <f t="shared" ca="1" si="497"/>
        <v>#DIV/0!</v>
      </c>
      <c r="EI371" s="83">
        <f t="shared" si="509"/>
        <v>50</v>
      </c>
      <c r="EJ371" s="104">
        <f t="shared" ca="1" si="510"/>
        <v>-16.635936840034088</v>
      </c>
      <c r="EK371" s="104">
        <f t="shared" ca="1" si="510"/>
        <v>-15.091692299723318</v>
      </c>
      <c r="EL371" s="104">
        <f t="shared" ca="1" si="510"/>
        <v>-13.450924521517486</v>
      </c>
      <c r="EM371" s="104">
        <f t="shared" ca="1" si="510"/>
        <v>-11.549987118916869</v>
      </c>
      <c r="EN371" s="104">
        <f t="shared" ca="1" si="510"/>
        <v>-9.0324896373461776</v>
      </c>
      <c r="EO371" s="104">
        <f t="shared" ca="1" si="510"/>
        <v>-4.8706812632525507</v>
      </c>
      <c r="EP371" s="104" t="e">
        <f t="shared" ca="1" si="510"/>
        <v>#DIV/0!</v>
      </c>
      <c r="EQ371" s="104" t="e">
        <f t="shared" ca="1" si="510"/>
        <v>#DIV/0!</v>
      </c>
      <c r="ER371" s="104" t="e">
        <f t="shared" ca="1" si="510"/>
        <v>#DIV/0!</v>
      </c>
      <c r="ES371" s="104" t="e">
        <f t="shared" ca="1" si="510"/>
        <v>#DIV/0!</v>
      </c>
      <c r="ET371" s="104" t="e">
        <f t="shared" ca="1" si="510"/>
        <v>#DIV/0!</v>
      </c>
      <c r="EU371" s="104" t="e">
        <f t="shared" ca="1" si="499"/>
        <v>#DIV/0!</v>
      </c>
      <c r="EV371" s="104" t="e">
        <f t="shared" ca="1" si="499"/>
        <v>#DIV/0!</v>
      </c>
    </row>
    <row r="372" spans="15:155">
      <c r="S372" s="25">
        <f t="shared" si="500"/>
        <v>60</v>
      </c>
      <c r="T372" s="388">
        <f t="shared" ca="1" si="486"/>
        <v>14.018548749944774</v>
      </c>
      <c r="U372" s="388">
        <f t="shared" ca="1" si="486"/>
        <v>12.591720954717152</v>
      </c>
      <c r="V372" s="388">
        <f t="shared" ca="1" si="486"/>
        <v>10.904479222413213</v>
      </c>
      <c r="W372" s="388">
        <f t="shared" ca="1" si="486"/>
        <v>8.6061374657105691</v>
      </c>
      <c r="X372" s="388">
        <f t="shared" ca="1" si="486"/>
        <v>4.6232852495298324</v>
      </c>
      <c r="Y372" s="388" t="e">
        <f t="shared" ca="1" si="486"/>
        <v>#DIV/0!</v>
      </c>
      <c r="Z372" s="388" t="e">
        <f t="shared" ca="1" si="486"/>
        <v>#DIV/0!</v>
      </c>
      <c r="AA372" s="388" t="e">
        <f t="shared" ca="1" si="486"/>
        <v>#DIV/0!</v>
      </c>
      <c r="AB372" s="388" t="e">
        <f t="shared" ca="1" si="486"/>
        <v>#DIV/0!</v>
      </c>
      <c r="AC372" s="388" t="e">
        <f t="shared" ca="1" si="486"/>
        <v>#DIV/0!</v>
      </c>
      <c r="AD372" s="388" t="e">
        <f t="shared" ca="1" si="486"/>
        <v>#DIV/0!</v>
      </c>
      <c r="AE372" s="388"/>
      <c r="AF372" s="388"/>
      <c r="AG372" s="59"/>
      <c r="AH372" s="80">
        <f t="shared" si="501"/>
        <v>60</v>
      </c>
      <c r="AI372" s="104">
        <f t="shared" ca="1" si="502"/>
        <v>-15.234037398488358</v>
      </c>
      <c r="AJ372" s="104">
        <f t="shared" ca="1" si="502"/>
        <v>-15.692421585667232</v>
      </c>
      <c r="AK372" s="104">
        <f t="shared" ca="1" si="502"/>
        <v>-16.679459959586627</v>
      </c>
      <c r="AL372" s="104">
        <f t="shared" ca="1" si="502"/>
        <v>-18.69440216893911</v>
      </c>
      <c r="AM372" s="104">
        <f t="shared" ca="1" si="502"/>
        <v>-23.305827194380328</v>
      </c>
      <c r="AN372" s="104" t="e">
        <f t="shared" ca="1" si="502"/>
        <v>#DIV/0!</v>
      </c>
      <c r="AO372" s="104" t="e">
        <f t="shared" ca="1" si="502"/>
        <v>#DIV/0!</v>
      </c>
      <c r="AP372" s="104" t="e">
        <f t="shared" ca="1" si="502"/>
        <v>#DIV/0!</v>
      </c>
      <c r="AQ372" s="104" t="e">
        <f t="shared" ca="1" si="502"/>
        <v>#DIV/0!</v>
      </c>
      <c r="AR372" s="104" t="e">
        <f t="shared" ca="1" si="502"/>
        <v>#DIV/0!</v>
      </c>
      <c r="AS372" s="104" t="e">
        <f t="shared" ca="1" si="502"/>
        <v>#DIV/0!</v>
      </c>
      <c r="AT372" s="104" t="e">
        <f t="shared" ca="1" si="488"/>
        <v>#DIV/0!</v>
      </c>
      <c r="AU372" s="104" t="e">
        <f t="shared" ca="1" si="489"/>
        <v>#DIV/0!</v>
      </c>
      <c r="AV372" s="62"/>
      <c r="AW372" s="80">
        <f t="shared" si="503"/>
        <v>60</v>
      </c>
      <c r="AX372" s="104">
        <f t="shared" ca="1" si="490"/>
        <v>34.357854632171026</v>
      </c>
      <c r="AY372" s="104">
        <f t="shared" ca="1" si="490"/>
        <v>36.080148627781028</v>
      </c>
      <c r="AZ372" s="104">
        <f t="shared" ca="1" si="490"/>
        <v>39.272896587537915</v>
      </c>
      <c r="BA372" s="104">
        <f t="shared" ca="1" si="490"/>
        <v>45.363777941976608</v>
      </c>
      <c r="BB372" s="104">
        <f t="shared" ca="1" si="490"/>
        <v>58.827802906089659</v>
      </c>
      <c r="BC372" s="104" t="e">
        <f t="shared" ca="1" si="490"/>
        <v>#DIV/0!</v>
      </c>
      <c r="BD372" s="104" t="e">
        <f t="shared" ca="1" si="490"/>
        <v>#DIV/0!</v>
      </c>
      <c r="BE372" s="104" t="e">
        <f t="shared" ca="1" si="490"/>
        <v>#DIV/0!</v>
      </c>
      <c r="BF372" s="104" t="e">
        <f t="shared" ca="1" si="490"/>
        <v>#DIV/0!</v>
      </c>
      <c r="BG372" s="104" t="e">
        <f t="shared" ca="1" si="490"/>
        <v>#DIV/0!</v>
      </c>
      <c r="BH372" s="104" t="e">
        <f t="shared" ca="1" si="490"/>
        <v>#DIV/0!</v>
      </c>
      <c r="BI372" s="104" t="e">
        <f t="shared" ca="1" si="490"/>
        <v>#DIV/0!</v>
      </c>
      <c r="BJ372" s="104" t="e">
        <f t="shared" ca="1" si="490"/>
        <v>#DIV/0!</v>
      </c>
      <c r="BK372" s="62"/>
      <c r="BL372" s="83">
        <f t="shared" si="504"/>
        <v>60</v>
      </c>
      <c r="BM372" s="104">
        <f t="shared" ca="1" si="491"/>
        <v>6.3207571322814795</v>
      </c>
      <c r="BN372" s="104">
        <f t="shared" ca="1" si="491"/>
        <v>10.896706718346731</v>
      </c>
      <c r="BO372" s="104">
        <f t="shared" ca="1" si="491"/>
        <v>17.463938142711481</v>
      </c>
      <c r="BP372" s="104">
        <f t="shared" ca="1" si="491"/>
        <v>28.15150301055548</v>
      </c>
      <c r="BQ372" s="104">
        <f t="shared" ca="1" si="491"/>
        <v>49.581232407030001</v>
      </c>
      <c r="BR372" s="104" t="e">
        <f t="shared" ca="1" si="491"/>
        <v>#DIV/0!</v>
      </c>
      <c r="BS372" s="104" t="e">
        <f t="shared" ca="1" si="491"/>
        <v>#DIV/0!</v>
      </c>
      <c r="BT372" s="104" t="e">
        <f t="shared" ca="1" si="491"/>
        <v>#DIV/0!</v>
      </c>
      <c r="BU372" s="104" t="e">
        <f t="shared" ca="1" si="491"/>
        <v>#DIV/0!</v>
      </c>
      <c r="BV372" s="104" t="e">
        <f t="shared" ca="1" si="491"/>
        <v>#DIV/0!</v>
      </c>
      <c r="BW372" s="104" t="e">
        <f t="shared" ca="1" si="491"/>
        <v>#DIV/0!</v>
      </c>
      <c r="BX372" s="104" t="e">
        <f t="shared" ca="1" si="491"/>
        <v>#DIV/0!</v>
      </c>
      <c r="BY372" s="104" t="e">
        <f t="shared" ca="1" si="491"/>
        <v>#DIV/0!</v>
      </c>
      <c r="BZ372" s="62"/>
      <c r="CA372" s="83">
        <f t="shared" si="505"/>
        <v>60</v>
      </c>
      <c r="CB372" s="104">
        <f t="shared" ca="1" si="492"/>
        <v>14.018548749944783</v>
      </c>
      <c r="CC372" s="104">
        <f t="shared" ca="1" si="492"/>
        <v>12.591720954717154</v>
      </c>
      <c r="CD372" s="104">
        <f t="shared" ca="1" si="492"/>
        <v>10.904479222413212</v>
      </c>
      <c r="CE372" s="104">
        <f t="shared" ca="1" si="492"/>
        <v>8.6061374657105709</v>
      </c>
      <c r="CF372" s="104">
        <f t="shared" ca="1" si="492"/>
        <v>4.6232852495298324</v>
      </c>
      <c r="CG372" s="104" t="e">
        <f t="shared" ca="1" si="492"/>
        <v>#DIV/0!</v>
      </c>
      <c r="CH372" s="104" t="e">
        <f t="shared" ca="1" si="492"/>
        <v>#DIV/0!</v>
      </c>
      <c r="CI372" s="104" t="e">
        <f t="shared" ca="1" si="492"/>
        <v>#DIV/0!</v>
      </c>
      <c r="CJ372" s="104" t="e">
        <f t="shared" ca="1" si="492"/>
        <v>#DIV/0!</v>
      </c>
      <c r="CK372" s="104" t="e">
        <f t="shared" ca="1" si="492"/>
        <v>#DIV/0!</v>
      </c>
      <c r="CL372" s="104" t="e">
        <f t="shared" ca="1" si="492"/>
        <v>#DIV/0!</v>
      </c>
      <c r="CM372" s="104" t="e">
        <f t="shared" ca="1" si="492"/>
        <v>#DIV/0!</v>
      </c>
      <c r="CN372" s="104" t="e">
        <f t="shared" ca="1" si="492"/>
        <v>#DIV/0!</v>
      </c>
      <c r="CP372" s="83">
        <f t="shared" si="506"/>
        <v>60</v>
      </c>
      <c r="CQ372" s="104">
        <f t="shared" ca="1" si="493"/>
        <v>-14.018548749944783</v>
      </c>
      <c r="CR372" s="104">
        <f t="shared" ca="1" si="493"/>
        <v>-12.591720954717154</v>
      </c>
      <c r="CS372" s="104">
        <f t="shared" ca="1" si="493"/>
        <v>-10.904479222413212</v>
      </c>
      <c r="CT372" s="104">
        <f t="shared" ca="1" si="493"/>
        <v>-8.6061374657105709</v>
      </c>
      <c r="CU372" s="104">
        <f t="shared" ca="1" si="493"/>
        <v>-4.6232852495298324</v>
      </c>
      <c r="CV372" s="104" t="e">
        <f t="shared" ca="1" si="493"/>
        <v>#DIV/0!</v>
      </c>
      <c r="CW372" s="104" t="e">
        <f t="shared" ca="1" si="493"/>
        <v>#DIV/0!</v>
      </c>
      <c r="CX372" s="104" t="e">
        <f t="shared" ca="1" si="493"/>
        <v>#DIV/0!</v>
      </c>
      <c r="CY372" s="104" t="e">
        <f t="shared" ca="1" si="493"/>
        <v>#DIV/0!</v>
      </c>
      <c r="CZ372" s="104" t="e">
        <f t="shared" ca="1" si="493"/>
        <v>#DIV/0!</v>
      </c>
      <c r="DA372" s="104" t="e">
        <f t="shared" ca="1" si="493"/>
        <v>#DIV/0!</v>
      </c>
      <c r="DB372" s="104" t="e">
        <f t="shared" ca="1" si="493"/>
        <v>#DIV/0!</v>
      </c>
      <c r="DC372" s="104" t="e">
        <f t="shared" ca="1" si="493"/>
        <v>#DIV/0!</v>
      </c>
      <c r="DE372" s="83">
        <f t="shared" si="507"/>
        <v>60</v>
      </c>
      <c r="DF372" s="104">
        <f t="shared" ca="1" si="494"/>
        <v>34.357854632171026</v>
      </c>
      <c r="DG372" s="104">
        <f t="shared" ca="1" si="494"/>
        <v>36.080148627781035</v>
      </c>
      <c r="DH372" s="104">
        <f t="shared" ca="1" si="494"/>
        <v>39.272896587537915</v>
      </c>
      <c r="DI372" s="104">
        <f t="shared" ca="1" si="494"/>
        <v>45.363777941976608</v>
      </c>
      <c r="DJ372" s="104">
        <f t="shared" ca="1" si="494"/>
        <v>58.827802906089659</v>
      </c>
      <c r="DK372" s="104" t="e">
        <f t="shared" ca="1" si="494"/>
        <v>#DIV/0!</v>
      </c>
      <c r="DL372" s="104" t="e">
        <f t="shared" ca="1" si="494"/>
        <v>#DIV/0!</v>
      </c>
      <c r="DM372" s="104" t="e">
        <f t="shared" ca="1" si="494"/>
        <v>#DIV/0!</v>
      </c>
      <c r="DN372" s="104" t="e">
        <f t="shared" ca="1" si="494"/>
        <v>#DIV/0!</v>
      </c>
      <c r="DO372" s="104" t="e">
        <f t="shared" ca="1" si="494"/>
        <v>#DIV/0!</v>
      </c>
      <c r="DP372" s="104" t="e">
        <f t="shared" ca="1" si="494"/>
        <v>#DIV/0!</v>
      </c>
      <c r="DQ372" s="104" t="e">
        <f t="shared" ca="1" si="494"/>
        <v>#DIV/0!</v>
      </c>
      <c r="DR372" s="104" t="e">
        <f t="shared" ca="1" si="494"/>
        <v>#DIV/0!</v>
      </c>
      <c r="DT372" s="83">
        <f t="shared" si="495"/>
        <v>60</v>
      </c>
      <c r="DU372" s="104">
        <f t="shared" ca="1" si="508"/>
        <v>14.018548749944774</v>
      </c>
      <c r="DV372" s="104">
        <f t="shared" ca="1" si="508"/>
        <v>12.591720954717152</v>
      </c>
      <c r="DW372" s="104">
        <f t="shared" ca="1" si="508"/>
        <v>10.904479222413213</v>
      </c>
      <c r="DX372" s="104">
        <f t="shared" ca="1" si="508"/>
        <v>8.6061374657105691</v>
      </c>
      <c r="DY372" s="104">
        <f t="shared" ca="1" si="508"/>
        <v>4.6232852495298324</v>
      </c>
      <c r="DZ372" s="104" t="e">
        <f t="shared" ca="1" si="508"/>
        <v>#DIV/0!</v>
      </c>
      <c r="EA372" s="104" t="e">
        <f t="shared" ca="1" si="508"/>
        <v>#DIV/0!</v>
      </c>
      <c r="EB372" s="104" t="e">
        <f t="shared" ca="1" si="508"/>
        <v>#DIV/0!</v>
      </c>
      <c r="EC372" s="104" t="e">
        <f t="shared" ca="1" si="508"/>
        <v>#DIV/0!</v>
      </c>
      <c r="ED372" s="104" t="e">
        <f t="shared" ca="1" si="508"/>
        <v>#DIV/0!</v>
      </c>
      <c r="EE372" s="104" t="e">
        <f t="shared" ca="1" si="508"/>
        <v>#DIV/0!</v>
      </c>
      <c r="EF372" s="104" t="e">
        <f t="shared" ca="1" si="497"/>
        <v>#DIV/0!</v>
      </c>
      <c r="EG372" s="104" t="e">
        <f t="shared" ca="1" si="497"/>
        <v>#DIV/0!</v>
      </c>
      <c r="EI372" s="83">
        <f t="shared" si="509"/>
        <v>60</v>
      </c>
      <c r="EJ372" s="104">
        <f t="shared" ca="1" si="510"/>
        <v>-14.018548749944774</v>
      </c>
      <c r="EK372" s="104">
        <f t="shared" ca="1" si="510"/>
        <v>-12.591720954717152</v>
      </c>
      <c r="EL372" s="104">
        <f t="shared" ca="1" si="510"/>
        <v>-10.904479222413213</v>
      </c>
      <c r="EM372" s="104">
        <f t="shared" ca="1" si="510"/>
        <v>-8.6061374657105691</v>
      </c>
      <c r="EN372" s="104">
        <f t="shared" ca="1" si="510"/>
        <v>-4.6232852495298324</v>
      </c>
      <c r="EO372" s="104" t="e">
        <f t="shared" ca="1" si="510"/>
        <v>#DIV/0!</v>
      </c>
      <c r="EP372" s="104" t="e">
        <f t="shared" ca="1" si="510"/>
        <v>#DIV/0!</v>
      </c>
      <c r="EQ372" s="104" t="e">
        <f t="shared" ca="1" si="510"/>
        <v>#DIV/0!</v>
      </c>
      <c r="ER372" s="104" t="e">
        <f t="shared" ca="1" si="510"/>
        <v>#DIV/0!</v>
      </c>
      <c r="ES372" s="104" t="e">
        <f t="shared" ca="1" si="510"/>
        <v>#DIV/0!</v>
      </c>
      <c r="ET372" s="104" t="e">
        <f t="shared" ca="1" si="510"/>
        <v>#DIV/0!</v>
      </c>
      <c r="EU372" s="104" t="e">
        <f t="shared" ca="1" si="499"/>
        <v>#DIV/0!</v>
      </c>
      <c r="EV372" s="104" t="e">
        <f t="shared" ca="1" si="499"/>
        <v>#DIV/0!</v>
      </c>
    </row>
    <row r="373" spans="15:155">
      <c r="S373" s="25">
        <f t="shared" si="500"/>
        <v>70</v>
      </c>
      <c r="T373" s="388">
        <f t="shared" ca="1" si="486"/>
        <v>12.036799474003594</v>
      </c>
      <c r="U373" s="388">
        <f t="shared" ca="1" si="486"/>
        <v>10.541207564716169</v>
      </c>
      <c r="V373" s="388">
        <f t="shared" ca="1" si="486"/>
        <v>8.4417130799194666</v>
      </c>
      <c r="W373" s="388">
        <f t="shared" ca="1" si="486"/>
        <v>4.5704065741414128</v>
      </c>
      <c r="X373" s="388" t="e">
        <f t="shared" ca="1" si="486"/>
        <v>#DIV/0!</v>
      </c>
      <c r="Y373" s="388" t="e">
        <f t="shared" ca="1" si="486"/>
        <v>#DIV/0!</v>
      </c>
      <c r="Z373" s="388" t="e">
        <f t="shared" ca="1" si="486"/>
        <v>#DIV/0!</v>
      </c>
      <c r="AA373" s="388" t="e">
        <f t="shared" ca="1" si="486"/>
        <v>#DIV/0!</v>
      </c>
      <c r="AB373" s="388" t="e">
        <f t="shared" ca="1" si="486"/>
        <v>#DIV/0!</v>
      </c>
      <c r="AC373" s="388" t="e">
        <f t="shared" ca="1" si="486"/>
        <v>#DIV/0!</v>
      </c>
      <c r="AD373" s="388" t="e">
        <f t="shared" ca="1" si="486"/>
        <v>#DIV/0!</v>
      </c>
      <c r="AE373" s="388"/>
      <c r="AF373" s="388"/>
      <c r="AG373" s="59"/>
      <c r="AH373" s="80">
        <f t="shared" si="501"/>
        <v>70</v>
      </c>
      <c r="AI373" s="104">
        <f t="shared" ca="1" si="502"/>
        <v>-13.384226607469385</v>
      </c>
      <c r="AJ373" s="104">
        <f t="shared" ca="1" si="502"/>
        <v>-14.189310949403248</v>
      </c>
      <c r="AK373" s="104">
        <f t="shared" ca="1" si="502"/>
        <v>-15.897669345232407</v>
      </c>
      <c r="AL373" s="104">
        <f t="shared" ca="1" si="502"/>
        <v>-20.064357833803022</v>
      </c>
      <c r="AM373" s="104" t="e">
        <f t="shared" ca="1" si="502"/>
        <v>#DIV/0!</v>
      </c>
      <c r="AN373" s="104" t="e">
        <f t="shared" ca="1" si="502"/>
        <v>#DIV/0!</v>
      </c>
      <c r="AO373" s="104" t="e">
        <f t="shared" ca="1" si="502"/>
        <v>#DIV/0!</v>
      </c>
      <c r="AP373" s="104" t="e">
        <f t="shared" ca="1" si="502"/>
        <v>#DIV/0!</v>
      </c>
      <c r="AQ373" s="104" t="e">
        <f t="shared" ca="1" si="502"/>
        <v>#DIV/0!</v>
      </c>
      <c r="AR373" s="104" t="e">
        <f t="shared" ca="1" si="502"/>
        <v>#DIV/0!</v>
      </c>
      <c r="AS373" s="104" t="e">
        <f t="shared" ca="1" si="502"/>
        <v>#DIV/0!</v>
      </c>
      <c r="AT373" s="104" t="e">
        <f t="shared" ca="1" si="488"/>
        <v>#DIV/0!</v>
      </c>
      <c r="AU373" s="104" t="e">
        <f t="shared" ca="1" si="489"/>
        <v>#DIV/0!</v>
      </c>
      <c r="AV373" s="62"/>
      <c r="AW373" s="80">
        <f t="shared" si="503"/>
        <v>70</v>
      </c>
      <c r="AX373" s="104">
        <f t="shared" ca="1" si="490"/>
        <v>38.087320383066853</v>
      </c>
      <c r="AY373" s="104">
        <f t="shared" ca="1" si="490"/>
        <v>42.449796995942251</v>
      </c>
      <c r="AZ373" s="104">
        <f t="shared" ca="1" si="490"/>
        <v>50.7044114422728</v>
      </c>
      <c r="BA373" s="104">
        <f t="shared" ca="1" si="490"/>
        <v>69.671463335231522</v>
      </c>
      <c r="BB373" s="104" t="e">
        <f t="shared" ca="1" si="490"/>
        <v>#DIV/0!</v>
      </c>
      <c r="BC373" s="104" t="e">
        <f t="shared" ca="1" si="490"/>
        <v>#DIV/0!</v>
      </c>
      <c r="BD373" s="104" t="e">
        <f t="shared" ca="1" si="490"/>
        <v>#DIV/0!</v>
      </c>
      <c r="BE373" s="104" t="e">
        <f t="shared" ca="1" si="490"/>
        <v>#DIV/0!</v>
      </c>
      <c r="BF373" s="104" t="e">
        <f t="shared" ca="1" si="490"/>
        <v>#DIV/0!</v>
      </c>
      <c r="BG373" s="104" t="e">
        <f t="shared" ca="1" si="490"/>
        <v>#DIV/0!</v>
      </c>
      <c r="BH373" s="104" t="e">
        <f t="shared" ca="1" si="490"/>
        <v>#DIV/0!</v>
      </c>
      <c r="BI373" s="104" t="e">
        <f t="shared" ca="1" si="490"/>
        <v>#DIV/0!</v>
      </c>
      <c r="BJ373" s="104" t="e">
        <f t="shared" ca="1" si="490"/>
        <v>#DIV/0!</v>
      </c>
      <c r="BK373" s="62"/>
      <c r="BL373" s="83">
        <f t="shared" si="504"/>
        <v>70</v>
      </c>
      <c r="BM373" s="104">
        <f t="shared" ca="1" si="491"/>
        <v>14.01372143505967</v>
      </c>
      <c r="BN373" s="104">
        <f t="shared" ca="1" si="491"/>
        <v>21.367381866509909</v>
      </c>
      <c r="BO373" s="104">
        <f t="shared" ca="1" si="491"/>
        <v>33.820985282433867</v>
      </c>
      <c r="BP373" s="104">
        <f t="shared" ca="1" si="491"/>
        <v>60.530650186948677</v>
      </c>
      <c r="BQ373" s="104" t="e">
        <f t="shared" ca="1" si="491"/>
        <v>#DIV/0!</v>
      </c>
      <c r="BR373" s="104" t="e">
        <f t="shared" ca="1" si="491"/>
        <v>#DIV/0!</v>
      </c>
      <c r="BS373" s="104" t="e">
        <f t="shared" ca="1" si="491"/>
        <v>#DIV/0!</v>
      </c>
      <c r="BT373" s="104" t="e">
        <f t="shared" ca="1" si="491"/>
        <v>#DIV/0!</v>
      </c>
      <c r="BU373" s="104" t="e">
        <f t="shared" ca="1" si="491"/>
        <v>#DIV/0!</v>
      </c>
      <c r="BV373" s="104" t="e">
        <f t="shared" ca="1" si="491"/>
        <v>#DIV/0!</v>
      </c>
      <c r="BW373" s="104" t="e">
        <f t="shared" ca="1" si="491"/>
        <v>#DIV/0!</v>
      </c>
      <c r="BX373" s="104" t="e">
        <f t="shared" ca="1" si="491"/>
        <v>#DIV/0!</v>
      </c>
      <c r="BY373" s="104" t="e">
        <f t="shared" ca="1" si="491"/>
        <v>#DIV/0!</v>
      </c>
      <c r="BZ373" s="62"/>
      <c r="CA373" s="83">
        <f t="shared" si="505"/>
        <v>70</v>
      </c>
      <c r="CB373" s="104">
        <f t="shared" ca="1" si="492"/>
        <v>12.036799474003601</v>
      </c>
      <c r="CC373" s="104">
        <f t="shared" ca="1" si="492"/>
        <v>10.541207564716167</v>
      </c>
      <c r="CD373" s="104">
        <f t="shared" ca="1" si="492"/>
        <v>8.4417130799194666</v>
      </c>
      <c r="CE373" s="104">
        <f t="shared" ca="1" si="492"/>
        <v>4.5704065741414128</v>
      </c>
      <c r="CF373" s="104" t="e">
        <f t="shared" ca="1" si="492"/>
        <v>#DIV/0!</v>
      </c>
      <c r="CG373" s="104" t="e">
        <f t="shared" ca="1" si="492"/>
        <v>#DIV/0!</v>
      </c>
      <c r="CH373" s="104" t="e">
        <f t="shared" ca="1" si="492"/>
        <v>#DIV/0!</v>
      </c>
      <c r="CI373" s="104" t="e">
        <f t="shared" ca="1" si="492"/>
        <v>#DIV/0!</v>
      </c>
      <c r="CJ373" s="104" t="e">
        <f t="shared" ca="1" si="492"/>
        <v>#DIV/0!</v>
      </c>
      <c r="CK373" s="104" t="e">
        <f t="shared" ca="1" si="492"/>
        <v>#DIV/0!</v>
      </c>
      <c r="CL373" s="104" t="e">
        <f t="shared" ca="1" si="492"/>
        <v>#DIV/0!</v>
      </c>
      <c r="CM373" s="104" t="e">
        <f t="shared" ca="1" si="492"/>
        <v>#DIV/0!</v>
      </c>
      <c r="CN373" s="104" t="e">
        <f t="shared" ca="1" si="492"/>
        <v>#DIV/0!</v>
      </c>
      <c r="CP373" s="83">
        <f t="shared" si="506"/>
        <v>70</v>
      </c>
      <c r="CQ373" s="104">
        <f t="shared" ca="1" si="493"/>
        <v>-12.036799474003601</v>
      </c>
      <c r="CR373" s="104">
        <f t="shared" ca="1" si="493"/>
        <v>-10.541207564716167</v>
      </c>
      <c r="CS373" s="104">
        <f t="shared" ca="1" si="493"/>
        <v>-8.4417130799194666</v>
      </c>
      <c r="CT373" s="104">
        <f t="shared" ca="1" si="493"/>
        <v>-4.5704065741414128</v>
      </c>
      <c r="CU373" s="104" t="e">
        <f t="shared" ca="1" si="493"/>
        <v>#DIV/0!</v>
      </c>
      <c r="CV373" s="104" t="e">
        <f t="shared" ca="1" si="493"/>
        <v>#DIV/0!</v>
      </c>
      <c r="CW373" s="104" t="e">
        <f t="shared" ca="1" si="493"/>
        <v>#DIV/0!</v>
      </c>
      <c r="CX373" s="104" t="e">
        <f t="shared" ca="1" si="493"/>
        <v>#DIV/0!</v>
      </c>
      <c r="CY373" s="104" t="e">
        <f t="shared" ca="1" si="493"/>
        <v>#DIV/0!</v>
      </c>
      <c r="CZ373" s="104" t="e">
        <f t="shared" ca="1" si="493"/>
        <v>#DIV/0!</v>
      </c>
      <c r="DA373" s="104" t="e">
        <f t="shared" ca="1" si="493"/>
        <v>#DIV/0!</v>
      </c>
      <c r="DB373" s="104" t="e">
        <f t="shared" ca="1" si="493"/>
        <v>#DIV/0!</v>
      </c>
      <c r="DC373" s="104" t="e">
        <f t="shared" ca="1" si="493"/>
        <v>#DIV/0!</v>
      </c>
      <c r="DE373" s="83">
        <f t="shared" si="507"/>
        <v>70</v>
      </c>
      <c r="DF373" s="104">
        <f t="shared" ca="1" si="494"/>
        <v>38.087320383066846</v>
      </c>
      <c r="DG373" s="104">
        <f t="shared" ca="1" si="494"/>
        <v>42.449796995942251</v>
      </c>
      <c r="DH373" s="104">
        <f t="shared" ca="1" si="494"/>
        <v>50.704411442272786</v>
      </c>
      <c r="DI373" s="104">
        <f t="shared" ca="1" si="494"/>
        <v>69.671463335231522</v>
      </c>
      <c r="DJ373" s="104" t="e">
        <f t="shared" ca="1" si="494"/>
        <v>#DIV/0!</v>
      </c>
      <c r="DK373" s="104" t="e">
        <f t="shared" ca="1" si="494"/>
        <v>#DIV/0!</v>
      </c>
      <c r="DL373" s="104" t="e">
        <f t="shared" ca="1" si="494"/>
        <v>#DIV/0!</v>
      </c>
      <c r="DM373" s="104" t="e">
        <f t="shared" ca="1" si="494"/>
        <v>#DIV/0!</v>
      </c>
      <c r="DN373" s="104" t="e">
        <f t="shared" ca="1" si="494"/>
        <v>#DIV/0!</v>
      </c>
      <c r="DO373" s="104" t="e">
        <f t="shared" ca="1" si="494"/>
        <v>#DIV/0!</v>
      </c>
      <c r="DP373" s="104" t="e">
        <f t="shared" ca="1" si="494"/>
        <v>#DIV/0!</v>
      </c>
      <c r="DQ373" s="104" t="e">
        <f t="shared" ca="1" si="494"/>
        <v>#DIV/0!</v>
      </c>
      <c r="DR373" s="104" t="e">
        <f t="shared" ca="1" si="494"/>
        <v>#DIV/0!</v>
      </c>
      <c r="DT373" s="83">
        <f t="shared" si="495"/>
        <v>70</v>
      </c>
      <c r="DU373" s="104">
        <f t="shared" ca="1" si="508"/>
        <v>12.036799474003594</v>
      </c>
      <c r="DV373" s="104">
        <f t="shared" ca="1" si="508"/>
        <v>10.541207564716169</v>
      </c>
      <c r="DW373" s="104">
        <f t="shared" ca="1" si="508"/>
        <v>8.4417130799194666</v>
      </c>
      <c r="DX373" s="104">
        <f t="shared" ca="1" si="508"/>
        <v>4.5704065741414128</v>
      </c>
      <c r="DY373" s="104" t="e">
        <f t="shared" ca="1" si="508"/>
        <v>#DIV/0!</v>
      </c>
      <c r="DZ373" s="104" t="e">
        <f t="shared" ca="1" si="508"/>
        <v>#DIV/0!</v>
      </c>
      <c r="EA373" s="104" t="e">
        <f t="shared" ca="1" si="508"/>
        <v>#DIV/0!</v>
      </c>
      <c r="EB373" s="104" t="e">
        <f t="shared" ca="1" si="508"/>
        <v>#DIV/0!</v>
      </c>
      <c r="EC373" s="104" t="e">
        <f t="shared" ca="1" si="508"/>
        <v>#DIV/0!</v>
      </c>
      <c r="ED373" s="104" t="e">
        <f t="shared" ca="1" si="508"/>
        <v>#DIV/0!</v>
      </c>
      <c r="EE373" s="104" t="e">
        <f t="shared" ca="1" si="508"/>
        <v>#DIV/0!</v>
      </c>
      <c r="EF373" s="104" t="e">
        <f t="shared" ca="1" si="497"/>
        <v>#DIV/0!</v>
      </c>
      <c r="EG373" s="104" t="e">
        <f t="shared" ca="1" si="497"/>
        <v>#DIV/0!</v>
      </c>
      <c r="EI373" s="83">
        <f t="shared" si="509"/>
        <v>70</v>
      </c>
      <c r="EJ373" s="104">
        <f t="shared" ca="1" si="510"/>
        <v>-12.036799474003594</v>
      </c>
      <c r="EK373" s="104">
        <f t="shared" ca="1" si="510"/>
        <v>-10.541207564716169</v>
      </c>
      <c r="EL373" s="104">
        <f t="shared" ca="1" si="510"/>
        <v>-8.4417130799194666</v>
      </c>
      <c r="EM373" s="104">
        <f t="shared" ca="1" si="510"/>
        <v>-4.5704065741414128</v>
      </c>
      <c r="EN373" s="104" t="e">
        <f t="shared" ca="1" si="510"/>
        <v>#DIV/0!</v>
      </c>
      <c r="EO373" s="104" t="e">
        <f t="shared" ca="1" si="510"/>
        <v>#DIV/0!</v>
      </c>
      <c r="EP373" s="104" t="e">
        <f t="shared" ca="1" si="510"/>
        <v>#DIV/0!</v>
      </c>
      <c r="EQ373" s="104" t="e">
        <f t="shared" ca="1" si="510"/>
        <v>#DIV/0!</v>
      </c>
      <c r="ER373" s="104" t="e">
        <f t="shared" ca="1" si="510"/>
        <v>#DIV/0!</v>
      </c>
      <c r="ES373" s="104" t="e">
        <f t="shared" ca="1" si="510"/>
        <v>#DIV/0!</v>
      </c>
      <c r="ET373" s="104" t="e">
        <f t="shared" ca="1" si="510"/>
        <v>#DIV/0!</v>
      </c>
      <c r="EU373" s="104" t="e">
        <f t="shared" ca="1" si="499"/>
        <v>#DIV/0!</v>
      </c>
      <c r="EV373" s="104" t="e">
        <f t="shared" ca="1" si="499"/>
        <v>#DIV/0!</v>
      </c>
    </row>
    <row r="374" spans="15:155">
      <c r="S374" s="25">
        <f t="shared" si="500"/>
        <v>80</v>
      </c>
      <c r="T374" s="388">
        <f t="shared" ca="1" si="486"/>
        <v>10.418145085734958</v>
      </c>
      <c r="U374" s="388">
        <f t="shared" ca="1" si="486"/>
        <v>8.5253500156303144</v>
      </c>
      <c r="V374" s="388">
        <f t="shared" ca="1" si="486"/>
        <v>4.7340629155389067</v>
      </c>
      <c r="W374" s="388" t="e">
        <f t="shared" ca="1" si="486"/>
        <v>#DIV/0!</v>
      </c>
      <c r="X374" s="388" t="e">
        <f t="shared" ca="1" si="486"/>
        <v>#DIV/0!</v>
      </c>
      <c r="Y374" s="388" t="e">
        <f t="shared" ca="1" si="486"/>
        <v>#DIV/0!</v>
      </c>
      <c r="Z374" s="388" t="e">
        <f t="shared" ca="1" si="486"/>
        <v>#DIV/0!</v>
      </c>
      <c r="AA374" s="388" t="e">
        <f t="shared" ca="1" si="486"/>
        <v>#DIV/0!</v>
      </c>
      <c r="AB374" s="388" t="e">
        <f t="shared" ca="1" si="486"/>
        <v>#DIV/0!</v>
      </c>
      <c r="AC374" s="388" t="e">
        <f t="shared" ca="1" si="486"/>
        <v>#DIV/0!</v>
      </c>
      <c r="AD374" s="388" t="e">
        <f t="shared" ca="1" si="486"/>
        <v>#DIV/0!</v>
      </c>
      <c r="AE374" s="388"/>
      <c r="AF374" s="388"/>
      <c r="AG374" s="59"/>
      <c r="AH374" s="80">
        <f t="shared" si="501"/>
        <v>80</v>
      </c>
      <c r="AI374" s="104">
        <f t="shared" ca="1" si="502"/>
        <v>-12.063180145080322</v>
      </c>
      <c r="AJ374" s="104">
        <f t="shared" ca="1" si="502"/>
        <v>-13.487489791226787</v>
      </c>
      <c r="AK374" s="104">
        <f t="shared" ca="1" si="502"/>
        <v>-17.318180017360898</v>
      </c>
      <c r="AL374" s="104" t="e">
        <f t="shared" ca="1" si="502"/>
        <v>#DIV/0!</v>
      </c>
      <c r="AM374" s="104" t="e">
        <f t="shared" ca="1" si="502"/>
        <v>#DIV/0!</v>
      </c>
      <c r="AN374" s="104" t="e">
        <f t="shared" ca="1" si="502"/>
        <v>#DIV/0!</v>
      </c>
      <c r="AO374" s="104" t="e">
        <f t="shared" ca="1" si="502"/>
        <v>#DIV/0!</v>
      </c>
      <c r="AP374" s="104" t="e">
        <f t="shared" ca="1" si="502"/>
        <v>#DIV/0!</v>
      </c>
      <c r="AQ374" s="104" t="e">
        <f t="shared" ca="1" si="502"/>
        <v>#DIV/0!</v>
      </c>
      <c r="AR374" s="104" t="e">
        <f t="shared" ca="1" si="502"/>
        <v>#DIV/0!</v>
      </c>
      <c r="AS374" s="104" t="e">
        <f t="shared" ca="1" si="502"/>
        <v>#DIV/0!</v>
      </c>
      <c r="AT374" s="104" t="e">
        <f t="shared" ca="1" si="488"/>
        <v>#DIV/0!</v>
      </c>
      <c r="AU374" s="104" t="e">
        <f t="shared" ca="1" si="489"/>
        <v>#DIV/0!</v>
      </c>
      <c r="AV374" s="62"/>
      <c r="AW374" s="80">
        <f t="shared" si="503"/>
        <v>80</v>
      </c>
      <c r="AX374" s="104">
        <f t="shared" ca="1" si="490"/>
        <v>46.49971474561751</v>
      </c>
      <c r="AY374" s="104">
        <f t="shared" ca="1" si="490"/>
        <v>57.74009229665208</v>
      </c>
      <c r="AZ374" s="104">
        <f t="shared" ca="1" si="490"/>
        <v>85.578593605356019</v>
      </c>
      <c r="BA374" s="104" t="e">
        <f t="shared" ca="1" si="490"/>
        <v>#DIV/0!</v>
      </c>
      <c r="BB374" s="104" t="e">
        <f t="shared" ca="1" si="490"/>
        <v>#DIV/0!</v>
      </c>
      <c r="BC374" s="104" t="e">
        <f t="shared" ca="1" si="490"/>
        <v>#DIV/0!</v>
      </c>
      <c r="BD374" s="104" t="e">
        <f t="shared" ca="1" si="490"/>
        <v>#DIV/0!</v>
      </c>
      <c r="BE374" s="104" t="e">
        <f t="shared" ca="1" si="490"/>
        <v>#DIV/0!</v>
      </c>
      <c r="BF374" s="104" t="e">
        <f t="shared" ca="1" si="490"/>
        <v>#DIV/0!</v>
      </c>
      <c r="BG374" s="104" t="e">
        <f t="shared" ca="1" si="490"/>
        <v>#DIV/0!</v>
      </c>
      <c r="BH374" s="104" t="e">
        <f t="shared" ca="1" si="490"/>
        <v>#DIV/0!</v>
      </c>
      <c r="BI374" s="104" t="e">
        <f t="shared" ca="1" si="490"/>
        <v>#DIV/0!</v>
      </c>
      <c r="BJ374" s="104" t="e">
        <f t="shared" ca="1" si="490"/>
        <v>#DIV/0!</v>
      </c>
      <c r="BK374" s="62"/>
      <c r="BL374" s="83">
        <f t="shared" si="504"/>
        <v>80</v>
      </c>
      <c r="BM374" s="104">
        <f t="shared" ca="1" si="491"/>
        <v>25.663424574147591</v>
      </c>
      <c r="BN374" s="104">
        <f t="shared" ca="1" si="491"/>
        <v>40.689392265391447</v>
      </c>
      <c r="BO374" s="104">
        <f t="shared" ca="1" si="491"/>
        <v>76.11046777427822</v>
      </c>
      <c r="BP374" s="104" t="e">
        <f t="shared" ca="1" si="491"/>
        <v>#DIV/0!</v>
      </c>
      <c r="BQ374" s="104" t="e">
        <f t="shared" ca="1" si="491"/>
        <v>#DIV/0!</v>
      </c>
      <c r="BR374" s="104" t="e">
        <f t="shared" ca="1" si="491"/>
        <v>#DIV/0!</v>
      </c>
      <c r="BS374" s="104" t="e">
        <f t="shared" ca="1" si="491"/>
        <v>#DIV/0!</v>
      </c>
      <c r="BT374" s="104" t="e">
        <f t="shared" ca="1" si="491"/>
        <v>#DIV/0!</v>
      </c>
      <c r="BU374" s="104" t="e">
        <f t="shared" ca="1" si="491"/>
        <v>#DIV/0!</v>
      </c>
      <c r="BV374" s="104" t="e">
        <f t="shared" ca="1" si="491"/>
        <v>#DIV/0!</v>
      </c>
      <c r="BW374" s="104" t="e">
        <f t="shared" ca="1" si="491"/>
        <v>#DIV/0!</v>
      </c>
      <c r="BX374" s="104" t="e">
        <f t="shared" ca="1" si="491"/>
        <v>#DIV/0!</v>
      </c>
      <c r="BY374" s="104" t="e">
        <f t="shared" ca="1" si="491"/>
        <v>#DIV/0!</v>
      </c>
      <c r="BZ374" s="62"/>
      <c r="CA374" s="83">
        <f t="shared" si="505"/>
        <v>80</v>
      </c>
      <c r="CB374" s="104">
        <f t="shared" ca="1" si="492"/>
        <v>10.418145085734963</v>
      </c>
      <c r="CC374" s="104">
        <f t="shared" ca="1" si="492"/>
        <v>8.5253500156303126</v>
      </c>
      <c r="CD374" s="104">
        <f t="shared" ca="1" si="492"/>
        <v>4.7340629155389067</v>
      </c>
      <c r="CE374" s="104" t="e">
        <f t="shared" ca="1" si="492"/>
        <v>#DIV/0!</v>
      </c>
      <c r="CF374" s="104" t="e">
        <f t="shared" ca="1" si="492"/>
        <v>#DIV/0!</v>
      </c>
      <c r="CG374" s="104" t="e">
        <f t="shared" ca="1" si="492"/>
        <v>#DIV/0!</v>
      </c>
      <c r="CH374" s="104" t="e">
        <f t="shared" ca="1" si="492"/>
        <v>#DIV/0!</v>
      </c>
      <c r="CI374" s="104" t="e">
        <f t="shared" ca="1" si="492"/>
        <v>#DIV/0!</v>
      </c>
      <c r="CJ374" s="104" t="e">
        <f t="shared" ca="1" si="492"/>
        <v>#DIV/0!</v>
      </c>
      <c r="CK374" s="104" t="e">
        <f t="shared" ca="1" si="492"/>
        <v>#DIV/0!</v>
      </c>
      <c r="CL374" s="104" t="e">
        <f t="shared" ca="1" si="492"/>
        <v>#DIV/0!</v>
      </c>
      <c r="CM374" s="104" t="e">
        <f t="shared" ca="1" si="492"/>
        <v>#DIV/0!</v>
      </c>
      <c r="CN374" s="104" t="e">
        <f t="shared" ca="1" si="492"/>
        <v>#DIV/0!</v>
      </c>
      <c r="CP374" s="83">
        <f t="shared" si="506"/>
        <v>80</v>
      </c>
      <c r="CQ374" s="104">
        <f t="shared" ca="1" si="493"/>
        <v>-10.418145085734963</v>
      </c>
      <c r="CR374" s="104">
        <f t="shared" ca="1" si="493"/>
        <v>-8.5253500156303126</v>
      </c>
      <c r="CS374" s="104">
        <f t="shared" ca="1" si="493"/>
        <v>-4.7340629155389067</v>
      </c>
      <c r="CT374" s="104" t="e">
        <f t="shared" ca="1" si="493"/>
        <v>#DIV/0!</v>
      </c>
      <c r="CU374" s="104" t="e">
        <f t="shared" ca="1" si="493"/>
        <v>#DIV/0!</v>
      </c>
      <c r="CV374" s="104" t="e">
        <f t="shared" ca="1" si="493"/>
        <v>#DIV/0!</v>
      </c>
      <c r="CW374" s="104" t="e">
        <f t="shared" ca="1" si="493"/>
        <v>#DIV/0!</v>
      </c>
      <c r="CX374" s="104" t="e">
        <f t="shared" ca="1" si="493"/>
        <v>#DIV/0!</v>
      </c>
      <c r="CY374" s="104" t="e">
        <f t="shared" ca="1" si="493"/>
        <v>#DIV/0!</v>
      </c>
      <c r="CZ374" s="104" t="e">
        <f t="shared" ca="1" si="493"/>
        <v>#DIV/0!</v>
      </c>
      <c r="DA374" s="104" t="e">
        <f t="shared" ca="1" si="493"/>
        <v>#DIV/0!</v>
      </c>
      <c r="DB374" s="104" t="e">
        <f t="shared" ca="1" si="493"/>
        <v>#DIV/0!</v>
      </c>
      <c r="DC374" s="104" t="e">
        <f t="shared" ca="1" si="493"/>
        <v>#DIV/0!</v>
      </c>
      <c r="DE374" s="83">
        <f t="shared" si="507"/>
        <v>80</v>
      </c>
      <c r="DF374" s="104">
        <f t="shared" ca="1" si="494"/>
        <v>46.499714745617517</v>
      </c>
      <c r="DG374" s="104">
        <f t="shared" ca="1" si="494"/>
        <v>57.740092296652094</v>
      </c>
      <c r="DH374" s="104">
        <f t="shared" ca="1" si="494"/>
        <v>85.578593605356019</v>
      </c>
      <c r="DI374" s="104" t="e">
        <f t="shared" ca="1" si="494"/>
        <v>#DIV/0!</v>
      </c>
      <c r="DJ374" s="104" t="e">
        <f t="shared" ca="1" si="494"/>
        <v>#DIV/0!</v>
      </c>
      <c r="DK374" s="104" t="e">
        <f t="shared" ca="1" si="494"/>
        <v>#DIV/0!</v>
      </c>
      <c r="DL374" s="104" t="e">
        <f t="shared" ca="1" si="494"/>
        <v>#DIV/0!</v>
      </c>
      <c r="DM374" s="104" t="e">
        <f t="shared" ca="1" si="494"/>
        <v>#DIV/0!</v>
      </c>
      <c r="DN374" s="104" t="e">
        <f t="shared" ca="1" si="494"/>
        <v>#DIV/0!</v>
      </c>
      <c r="DO374" s="104" t="e">
        <f t="shared" ca="1" si="494"/>
        <v>#DIV/0!</v>
      </c>
      <c r="DP374" s="104" t="e">
        <f t="shared" ca="1" si="494"/>
        <v>#DIV/0!</v>
      </c>
      <c r="DQ374" s="104" t="e">
        <f t="shared" ca="1" si="494"/>
        <v>#DIV/0!</v>
      </c>
      <c r="DR374" s="104" t="e">
        <f t="shared" ca="1" si="494"/>
        <v>#DIV/0!</v>
      </c>
      <c r="DT374" s="83">
        <f t="shared" si="495"/>
        <v>80</v>
      </c>
      <c r="DU374" s="104">
        <f t="shared" ca="1" si="508"/>
        <v>10.418145085734958</v>
      </c>
      <c r="DV374" s="104">
        <f t="shared" ca="1" si="508"/>
        <v>8.5253500156303144</v>
      </c>
      <c r="DW374" s="104">
        <f t="shared" ca="1" si="508"/>
        <v>4.7340629155389067</v>
      </c>
      <c r="DX374" s="104" t="e">
        <f t="shared" ca="1" si="508"/>
        <v>#DIV/0!</v>
      </c>
      <c r="DY374" s="104" t="e">
        <f t="shared" ca="1" si="508"/>
        <v>#DIV/0!</v>
      </c>
      <c r="DZ374" s="104" t="e">
        <f t="shared" ca="1" si="508"/>
        <v>#DIV/0!</v>
      </c>
      <c r="EA374" s="104" t="e">
        <f t="shared" ca="1" si="508"/>
        <v>#DIV/0!</v>
      </c>
      <c r="EB374" s="104" t="e">
        <f t="shared" ca="1" si="508"/>
        <v>#DIV/0!</v>
      </c>
      <c r="EC374" s="104" t="e">
        <f t="shared" ca="1" si="508"/>
        <v>#DIV/0!</v>
      </c>
      <c r="ED374" s="104" t="e">
        <f t="shared" ca="1" si="508"/>
        <v>#DIV/0!</v>
      </c>
      <c r="EE374" s="104" t="e">
        <f t="shared" ca="1" si="508"/>
        <v>#DIV/0!</v>
      </c>
      <c r="EF374" s="104" t="e">
        <f t="shared" ca="1" si="497"/>
        <v>#DIV/0!</v>
      </c>
      <c r="EG374" s="104" t="e">
        <f t="shared" ca="1" si="497"/>
        <v>#DIV/0!</v>
      </c>
      <c r="EI374" s="83">
        <f t="shared" si="509"/>
        <v>80</v>
      </c>
      <c r="EJ374" s="104">
        <f t="shared" ca="1" si="510"/>
        <v>-10.418145085734958</v>
      </c>
      <c r="EK374" s="104">
        <f t="shared" ca="1" si="510"/>
        <v>-8.5253500156303144</v>
      </c>
      <c r="EL374" s="104">
        <f t="shared" ca="1" si="510"/>
        <v>-4.7340629155389067</v>
      </c>
      <c r="EM374" s="104" t="e">
        <f t="shared" ca="1" si="510"/>
        <v>#DIV/0!</v>
      </c>
      <c r="EN374" s="104" t="e">
        <f t="shared" ca="1" si="510"/>
        <v>#DIV/0!</v>
      </c>
      <c r="EO374" s="104" t="e">
        <f t="shared" ca="1" si="510"/>
        <v>#DIV/0!</v>
      </c>
      <c r="EP374" s="104" t="e">
        <f t="shared" ca="1" si="510"/>
        <v>#DIV/0!</v>
      </c>
      <c r="EQ374" s="104" t="e">
        <f t="shared" ca="1" si="510"/>
        <v>#DIV/0!</v>
      </c>
      <c r="ER374" s="104" t="e">
        <f t="shared" ca="1" si="510"/>
        <v>#DIV/0!</v>
      </c>
      <c r="ES374" s="104" t="e">
        <f t="shared" ca="1" si="510"/>
        <v>#DIV/0!</v>
      </c>
      <c r="ET374" s="104" t="e">
        <f t="shared" ca="1" si="510"/>
        <v>#DIV/0!</v>
      </c>
      <c r="EU374" s="104" t="e">
        <f t="shared" ca="1" si="499"/>
        <v>#DIV/0!</v>
      </c>
      <c r="EV374" s="104" t="e">
        <f t="shared" ca="1" si="499"/>
        <v>#DIV/0!</v>
      </c>
    </row>
    <row r="375" spans="15:155">
      <c r="O375" s="64"/>
      <c r="P375" s="64"/>
      <c r="S375" s="25">
        <f t="shared" si="500"/>
        <v>90</v>
      </c>
      <c r="T375" s="388">
        <f t="shared" ca="1" si="486"/>
        <v>8.8898137357996081</v>
      </c>
      <c r="U375" s="388">
        <f t="shared" ca="1" si="486"/>
        <v>5.2191375609750539</v>
      </c>
      <c r="V375" s="388" t="e">
        <f t="shared" ca="1" si="486"/>
        <v>#DIV/0!</v>
      </c>
      <c r="W375" s="388" t="e">
        <f t="shared" ca="1" si="486"/>
        <v>#DIV/0!</v>
      </c>
      <c r="X375" s="388" t="e">
        <f t="shared" ca="1" si="486"/>
        <v>#DIV/0!</v>
      </c>
      <c r="Y375" s="388" t="e">
        <f t="shared" ca="1" si="486"/>
        <v>#DIV/0!</v>
      </c>
      <c r="Z375" s="388" t="e">
        <f t="shared" ca="1" si="486"/>
        <v>#DIV/0!</v>
      </c>
      <c r="AA375" s="388" t="e">
        <f t="shared" ca="1" si="486"/>
        <v>#DIV/0!</v>
      </c>
      <c r="AB375" s="388" t="e">
        <f t="shared" ca="1" si="486"/>
        <v>#DIV/0!</v>
      </c>
      <c r="AC375" s="388" t="e">
        <f t="shared" ca="1" si="486"/>
        <v>#DIV/0!</v>
      </c>
      <c r="AD375" s="388" t="e">
        <f t="shared" ca="1" si="486"/>
        <v>#DIV/0!</v>
      </c>
      <c r="AE375" s="388"/>
      <c r="AF375" s="388"/>
      <c r="AG375" s="59"/>
      <c r="AH375" s="80">
        <f t="shared" si="501"/>
        <v>90</v>
      </c>
      <c r="AI375" s="104">
        <f t="shared" ca="1" si="502"/>
        <v>-11.271229657346675</v>
      </c>
      <c r="AJ375" s="104">
        <f t="shared" ca="1" si="502"/>
        <v>-14.766540043554558</v>
      </c>
      <c r="AK375" s="104" t="e">
        <f t="shared" ca="1" si="502"/>
        <v>#DIV/0!</v>
      </c>
      <c r="AL375" s="104" t="e">
        <f t="shared" ca="1" si="502"/>
        <v>#DIV/0!</v>
      </c>
      <c r="AM375" s="104" t="e">
        <f t="shared" ca="1" si="502"/>
        <v>#DIV/0!</v>
      </c>
      <c r="AN375" s="104" t="e">
        <f t="shared" ca="1" si="502"/>
        <v>#DIV/0!</v>
      </c>
      <c r="AO375" s="104" t="e">
        <f t="shared" ca="1" si="502"/>
        <v>#DIV/0!</v>
      </c>
      <c r="AP375" s="104" t="e">
        <f t="shared" ca="1" si="502"/>
        <v>#DIV/0!</v>
      </c>
      <c r="AQ375" s="104" t="e">
        <f t="shared" ca="1" si="502"/>
        <v>#DIV/0!</v>
      </c>
      <c r="AR375" s="104" t="e">
        <f t="shared" ca="1" si="502"/>
        <v>#DIV/0!</v>
      </c>
      <c r="AS375" s="104" t="e">
        <f t="shared" ca="1" si="502"/>
        <v>#DIV/0!</v>
      </c>
      <c r="AT375" s="104" t="e">
        <f t="shared" ca="1" si="488"/>
        <v>#DIV/0!</v>
      </c>
      <c r="AU375" s="104" t="e">
        <f t="shared" ca="1" si="489"/>
        <v>#DIV/0!</v>
      </c>
      <c r="AV375" s="62"/>
      <c r="AW375" s="80">
        <f t="shared" si="503"/>
        <v>90</v>
      </c>
      <c r="AX375" s="104">
        <f t="shared" ca="1" si="490"/>
        <v>67.314772663068425</v>
      </c>
      <c r="AY375" s="104">
        <f t="shared" ca="1" si="490"/>
        <v>111.09479488033176</v>
      </c>
      <c r="AZ375" s="104" t="e">
        <f t="shared" ca="1" si="490"/>
        <v>#DIV/0!</v>
      </c>
      <c r="BA375" s="104" t="e">
        <f t="shared" ca="1" si="490"/>
        <v>#DIV/0!</v>
      </c>
      <c r="BB375" s="104" t="e">
        <f t="shared" ca="1" si="490"/>
        <v>#DIV/0!</v>
      </c>
      <c r="BC375" s="104" t="e">
        <f t="shared" ca="1" si="490"/>
        <v>#DIV/0!</v>
      </c>
      <c r="BD375" s="104" t="e">
        <f t="shared" ca="1" si="490"/>
        <v>#DIV/0!</v>
      </c>
      <c r="BE375" s="104" t="e">
        <f t="shared" ca="1" si="490"/>
        <v>#DIV/0!</v>
      </c>
      <c r="BF375" s="104" t="e">
        <f t="shared" ca="1" si="490"/>
        <v>#DIV/0!</v>
      </c>
      <c r="BG375" s="104" t="e">
        <f t="shared" ca="1" si="490"/>
        <v>#DIV/0!</v>
      </c>
      <c r="BH375" s="104" t="e">
        <f t="shared" ca="1" si="490"/>
        <v>#DIV/0!</v>
      </c>
      <c r="BI375" s="104" t="e">
        <f t="shared" ca="1" si="490"/>
        <v>#DIV/0!</v>
      </c>
      <c r="BJ375" s="104" t="e">
        <f t="shared" ca="1" si="490"/>
        <v>#DIV/0!</v>
      </c>
      <c r="BK375" s="62"/>
      <c r="BL375" s="83">
        <f t="shared" si="504"/>
        <v>90</v>
      </c>
      <c r="BM375" s="104">
        <f t="shared" ca="1" si="491"/>
        <v>49.535145191469219</v>
      </c>
      <c r="BN375" s="104">
        <f t="shared" ca="1" si="491"/>
        <v>100.65651975838168</v>
      </c>
      <c r="BO375" s="104" t="e">
        <f t="shared" ca="1" si="491"/>
        <v>#DIV/0!</v>
      </c>
      <c r="BP375" s="104" t="e">
        <f t="shared" ca="1" si="491"/>
        <v>#DIV/0!</v>
      </c>
      <c r="BQ375" s="104" t="e">
        <f t="shared" ca="1" si="491"/>
        <v>#DIV/0!</v>
      </c>
      <c r="BR375" s="104" t="e">
        <f t="shared" ca="1" si="491"/>
        <v>#DIV/0!</v>
      </c>
      <c r="BS375" s="104" t="e">
        <f t="shared" ca="1" si="491"/>
        <v>#DIV/0!</v>
      </c>
      <c r="BT375" s="104" t="e">
        <f t="shared" ca="1" si="491"/>
        <v>#DIV/0!</v>
      </c>
      <c r="BU375" s="104" t="e">
        <f t="shared" ca="1" si="491"/>
        <v>#DIV/0!</v>
      </c>
      <c r="BV375" s="104" t="e">
        <f t="shared" ca="1" si="491"/>
        <v>#DIV/0!</v>
      </c>
      <c r="BW375" s="104" t="e">
        <f t="shared" ca="1" si="491"/>
        <v>#DIV/0!</v>
      </c>
      <c r="BX375" s="104" t="e">
        <f t="shared" ca="1" si="491"/>
        <v>#DIV/0!</v>
      </c>
      <c r="BY375" s="104" t="e">
        <f t="shared" ca="1" si="491"/>
        <v>#DIV/0!</v>
      </c>
      <c r="BZ375" s="62"/>
      <c r="CA375" s="83">
        <f t="shared" si="505"/>
        <v>90</v>
      </c>
      <c r="CB375" s="104">
        <f t="shared" ca="1" si="492"/>
        <v>8.8898137357996063</v>
      </c>
      <c r="CC375" s="104">
        <f t="shared" ca="1" si="492"/>
        <v>5.2191375609750583</v>
      </c>
      <c r="CD375" s="104" t="e">
        <f t="shared" ca="1" si="492"/>
        <v>#DIV/0!</v>
      </c>
      <c r="CE375" s="104" t="e">
        <f t="shared" ca="1" si="492"/>
        <v>#DIV/0!</v>
      </c>
      <c r="CF375" s="104" t="e">
        <f t="shared" ca="1" si="492"/>
        <v>#DIV/0!</v>
      </c>
      <c r="CG375" s="104" t="e">
        <f t="shared" ca="1" si="492"/>
        <v>#DIV/0!</v>
      </c>
      <c r="CH375" s="104" t="e">
        <f t="shared" ca="1" si="492"/>
        <v>#DIV/0!</v>
      </c>
      <c r="CI375" s="104" t="e">
        <f t="shared" ca="1" si="492"/>
        <v>#DIV/0!</v>
      </c>
      <c r="CJ375" s="104" t="e">
        <f t="shared" ca="1" si="492"/>
        <v>#DIV/0!</v>
      </c>
      <c r="CK375" s="104" t="e">
        <f t="shared" ca="1" si="492"/>
        <v>#DIV/0!</v>
      </c>
      <c r="CL375" s="104" t="e">
        <f t="shared" ca="1" si="492"/>
        <v>#DIV/0!</v>
      </c>
      <c r="CM375" s="104" t="e">
        <f t="shared" ca="1" si="492"/>
        <v>#DIV/0!</v>
      </c>
      <c r="CN375" s="104" t="e">
        <f t="shared" ca="1" si="492"/>
        <v>#DIV/0!</v>
      </c>
      <c r="CP375" s="83">
        <f t="shared" si="506"/>
        <v>90</v>
      </c>
      <c r="CQ375" s="104">
        <f t="shared" ca="1" si="493"/>
        <v>-8.8898137357996063</v>
      </c>
      <c r="CR375" s="104">
        <f t="shared" ca="1" si="493"/>
        <v>-5.2191375609750583</v>
      </c>
      <c r="CS375" s="104" t="e">
        <f t="shared" ca="1" si="493"/>
        <v>#DIV/0!</v>
      </c>
      <c r="CT375" s="104" t="e">
        <f t="shared" ca="1" si="493"/>
        <v>#DIV/0!</v>
      </c>
      <c r="CU375" s="104" t="e">
        <f t="shared" ca="1" si="493"/>
        <v>#DIV/0!</v>
      </c>
      <c r="CV375" s="104" t="e">
        <f t="shared" ca="1" si="493"/>
        <v>#DIV/0!</v>
      </c>
      <c r="CW375" s="104" t="e">
        <f t="shared" ca="1" si="493"/>
        <v>#DIV/0!</v>
      </c>
      <c r="CX375" s="104" t="e">
        <f t="shared" ca="1" si="493"/>
        <v>#DIV/0!</v>
      </c>
      <c r="CY375" s="104" t="e">
        <f t="shared" ca="1" si="493"/>
        <v>#DIV/0!</v>
      </c>
      <c r="CZ375" s="104" t="e">
        <f t="shared" ca="1" si="493"/>
        <v>#DIV/0!</v>
      </c>
      <c r="DA375" s="104" t="e">
        <f t="shared" ca="1" si="493"/>
        <v>#DIV/0!</v>
      </c>
      <c r="DB375" s="104" t="e">
        <f t="shared" ca="1" si="493"/>
        <v>#DIV/0!</v>
      </c>
      <c r="DC375" s="104" t="e">
        <f t="shared" ca="1" si="493"/>
        <v>#DIV/0!</v>
      </c>
      <c r="DE375" s="83">
        <f t="shared" si="507"/>
        <v>90</v>
      </c>
      <c r="DF375" s="104">
        <f t="shared" ca="1" si="494"/>
        <v>67.31477266306841</v>
      </c>
      <c r="DG375" s="104">
        <f t="shared" ca="1" si="494"/>
        <v>111.09479488033176</v>
      </c>
      <c r="DH375" s="104" t="e">
        <f t="shared" ca="1" si="494"/>
        <v>#DIV/0!</v>
      </c>
      <c r="DI375" s="104" t="e">
        <f t="shared" ca="1" si="494"/>
        <v>#DIV/0!</v>
      </c>
      <c r="DJ375" s="104" t="e">
        <f t="shared" ca="1" si="494"/>
        <v>#DIV/0!</v>
      </c>
      <c r="DK375" s="104" t="e">
        <f t="shared" ca="1" si="494"/>
        <v>#DIV/0!</v>
      </c>
      <c r="DL375" s="104" t="e">
        <f t="shared" ca="1" si="494"/>
        <v>#DIV/0!</v>
      </c>
      <c r="DM375" s="104" t="e">
        <f t="shared" ca="1" si="494"/>
        <v>#DIV/0!</v>
      </c>
      <c r="DN375" s="104" t="e">
        <f t="shared" ca="1" si="494"/>
        <v>#DIV/0!</v>
      </c>
      <c r="DO375" s="104" t="e">
        <f t="shared" ca="1" si="494"/>
        <v>#DIV/0!</v>
      </c>
      <c r="DP375" s="104" t="e">
        <f t="shared" ca="1" si="494"/>
        <v>#DIV/0!</v>
      </c>
      <c r="DQ375" s="104" t="e">
        <f t="shared" ca="1" si="494"/>
        <v>#DIV/0!</v>
      </c>
      <c r="DR375" s="104" t="e">
        <f t="shared" ca="1" si="494"/>
        <v>#DIV/0!</v>
      </c>
      <c r="DT375" s="83">
        <f t="shared" si="495"/>
        <v>90</v>
      </c>
      <c r="DU375" s="104">
        <f t="shared" ca="1" si="508"/>
        <v>8.8898137357996081</v>
      </c>
      <c r="DV375" s="104">
        <f t="shared" ca="1" si="508"/>
        <v>5.2191375609750539</v>
      </c>
      <c r="DW375" s="104" t="e">
        <f t="shared" ca="1" si="508"/>
        <v>#DIV/0!</v>
      </c>
      <c r="DX375" s="104" t="e">
        <f t="shared" ca="1" si="508"/>
        <v>#DIV/0!</v>
      </c>
      <c r="DY375" s="104" t="e">
        <f t="shared" ca="1" si="508"/>
        <v>#DIV/0!</v>
      </c>
      <c r="DZ375" s="104" t="e">
        <f t="shared" ca="1" si="508"/>
        <v>#DIV/0!</v>
      </c>
      <c r="EA375" s="104" t="e">
        <f t="shared" ca="1" si="508"/>
        <v>#DIV/0!</v>
      </c>
      <c r="EB375" s="104" t="e">
        <f t="shared" ca="1" si="508"/>
        <v>#DIV/0!</v>
      </c>
      <c r="EC375" s="104" t="e">
        <f t="shared" ca="1" si="508"/>
        <v>#DIV/0!</v>
      </c>
      <c r="ED375" s="104" t="e">
        <f t="shared" ca="1" si="508"/>
        <v>#DIV/0!</v>
      </c>
      <c r="EE375" s="104" t="e">
        <f t="shared" ca="1" si="508"/>
        <v>#DIV/0!</v>
      </c>
      <c r="EF375" s="104" t="e">
        <f t="shared" ca="1" si="497"/>
        <v>#DIV/0!</v>
      </c>
      <c r="EG375" s="104" t="e">
        <f t="shared" ca="1" si="497"/>
        <v>#DIV/0!</v>
      </c>
      <c r="EI375" s="83">
        <f t="shared" si="509"/>
        <v>90</v>
      </c>
      <c r="EJ375" s="104">
        <f t="shared" ca="1" si="510"/>
        <v>-8.8898137357996081</v>
      </c>
      <c r="EK375" s="104">
        <f t="shared" ca="1" si="510"/>
        <v>-5.2191375609750539</v>
      </c>
      <c r="EL375" s="104" t="e">
        <f t="shared" ca="1" si="510"/>
        <v>#DIV/0!</v>
      </c>
      <c r="EM375" s="104" t="e">
        <f t="shared" ca="1" si="510"/>
        <v>#DIV/0!</v>
      </c>
      <c r="EN375" s="104" t="e">
        <f t="shared" ca="1" si="510"/>
        <v>#DIV/0!</v>
      </c>
      <c r="EO375" s="104" t="e">
        <f t="shared" ca="1" si="510"/>
        <v>#DIV/0!</v>
      </c>
      <c r="EP375" s="104" t="e">
        <f t="shared" ca="1" si="510"/>
        <v>#DIV/0!</v>
      </c>
      <c r="EQ375" s="104" t="e">
        <f t="shared" ca="1" si="510"/>
        <v>#DIV/0!</v>
      </c>
      <c r="ER375" s="104" t="e">
        <f t="shared" ca="1" si="510"/>
        <v>#DIV/0!</v>
      </c>
      <c r="ES375" s="104" t="e">
        <f t="shared" ca="1" si="510"/>
        <v>#DIV/0!</v>
      </c>
      <c r="ET375" s="104" t="e">
        <f t="shared" ca="1" si="510"/>
        <v>#DIV/0!</v>
      </c>
      <c r="EU375" s="104" t="e">
        <f t="shared" ca="1" si="499"/>
        <v>#DIV/0!</v>
      </c>
      <c r="EV375" s="104" t="e">
        <f t="shared" ca="1" si="499"/>
        <v>#DIV/0!</v>
      </c>
    </row>
    <row r="376" spans="15:155">
      <c r="O376" s="64"/>
      <c r="P376" s="64"/>
      <c r="S376" s="26">
        <f t="shared" si="500"/>
        <v>100</v>
      </c>
      <c r="T376" s="388">
        <f t="shared" ca="1" si="486"/>
        <v>6.356050871386504</v>
      </c>
      <c r="U376" s="388" t="e">
        <f t="shared" ca="1" si="486"/>
        <v>#REF!</v>
      </c>
      <c r="V376" s="388" t="e">
        <f t="shared" ca="1" si="486"/>
        <v>#REF!</v>
      </c>
      <c r="W376" s="388" t="e">
        <f t="shared" ca="1" si="486"/>
        <v>#REF!</v>
      </c>
      <c r="X376" s="388" t="e">
        <f t="shared" ca="1" si="486"/>
        <v>#REF!</v>
      </c>
      <c r="Y376" s="388" t="e">
        <f t="shared" ca="1" si="486"/>
        <v>#REF!</v>
      </c>
      <c r="Z376" s="388" t="e">
        <f t="shared" ca="1" si="486"/>
        <v>#REF!</v>
      </c>
      <c r="AA376" s="388" t="e">
        <f t="shared" ca="1" si="486"/>
        <v>#REF!</v>
      </c>
      <c r="AB376" s="388" t="e">
        <f t="shared" ca="1" si="486"/>
        <v>#DIV/0!</v>
      </c>
      <c r="AC376" s="388" t="e">
        <f t="shared" ca="1" si="486"/>
        <v>#DIV/0!</v>
      </c>
      <c r="AD376" s="388" t="e">
        <f t="shared" ca="1" si="486"/>
        <v>#DIV/0!</v>
      </c>
      <c r="AE376" s="388"/>
      <c r="AF376" s="388"/>
      <c r="AG376" s="59"/>
      <c r="AH376" s="80">
        <f t="shared" si="501"/>
        <v>100</v>
      </c>
      <c r="AI376" s="104">
        <f t="shared" ca="1" si="502"/>
        <v>-11.966446083525108</v>
      </c>
      <c r="AJ376" s="104" t="e">
        <f t="shared" ca="1" si="502"/>
        <v>#REF!</v>
      </c>
      <c r="AK376" s="104" t="e">
        <f t="shared" ca="1" si="502"/>
        <v>#DIV/0!</v>
      </c>
      <c r="AL376" s="104" t="e">
        <f t="shared" ca="1" si="502"/>
        <v>#DIV/0!</v>
      </c>
      <c r="AM376" s="104" t="e">
        <f t="shared" ca="1" si="502"/>
        <v>#DIV/0!</v>
      </c>
      <c r="AN376" s="104" t="e">
        <f t="shared" ca="1" si="502"/>
        <v>#DIV/0!</v>
      </c>
      <c r="AO376" s="104" t="e">
        <f t="shared" ca="1" si="502"/>
        <v>#DIV/0!</v>
      </c>
      <c r="AP376" s="104" t="e">
        <f t="shared" ca="1" si="502"/>
        <v>#DIV/0!</v>
      </c>
      <c r="AQ376" s="104" t="e">
        <f t="shared" ca="1" si="502"/>
        <v>#DIV/0!</v>
      </c>
      <c r="AR376" s="104" t="e">
        <f t="shared" ca="1" si="502"/>
        <v>#DIV/0!</v>
      </c>
      <c r="AS376" s="104" t="e">
        <f t="shared" ca="1" si="502"/>
        <v>#DIV/0!</v>
      </c>
      <c r="AT376" s="104" t="e">
        <f t="shared" ca="1" si="488"/>
        <v>#DIV/0!</v>
      </c>
      <c r="AU376" s="104" t="e">
        <f t="shared" ca="1" si="489"/>
        <v>#DIV/0!</v>
      </c>
      <c r="AV376" s="62"/>
      <c r="AW376" s="80">
        <f t="shared" si="503"/>
        <v>100</v>
      </c>
      <c r="AX376" s="104">
        <f t="shared" ca="1" si="490"/>
        <v>158.58736596072319</v>
      </c>
      <c r="AY376" s="104" t="e">
        <f t="shared" ca="1" si="490"/>
        <v>#REF!</v>
      </c>
      <c r="AZ376" s="104" t="e">
        <f t="shared" ca="1" si="490"/>
        <v>#REF!</v>
      </c>
      <c r="BA376" s="104" t="e">
        <f t="shared" ca="1" si="490"/>
        <v>#REF!</v>
      </c>
      <c r="BB376" s="104" t="e">
        <f t="shared" ca="1" si="490"/>
        <v>#REF!</v>
      </c>
      <c r="BC376" s="104" t="e">
        <f t="shared" ca="1" si="490"/>
        <v>#REF!</v>
      </c>
      <c r="BD376" s="104" t="e">
        <f t="shared" ca="1" si="490"/>
        <v>#REF!</v>
      </c>
      <c r="BE376" s="104" t="e">
        <f t="shared" ca="1" si="490"/>
        <v>#REF!</v>
      </c>
      <c r="BF376" s="104" t="e">
        <f t="shared" ca="1" si="490"/>
        <v>#DIV/0!</v>
      </c>
      <c r="BG376" s="104" t="e">
        <f t="shared" ca="1" si="490"/>
        <v>#DIV/0!</v>
      </c>
      <c r="BH376" s="104" t="e">
        <f t="shared" ca="1" si="490"/>
        <v>#DIV/0!</v>
      </c>
      <c r="BI376" s="104" t="e">
        <f t="shared" ca="1" si="490"/>
        <v>#DIV/0!</v>
      </c>
      <c r="BJ376" s="104" t="e">
        <f t="shared" ca="1" si="490"/>
        <v>#DIV/0!</v>
      </c>
      <c r="BK376" s="62"/>
      <c r="BL376" s="80">
        <f t="shared" ref="BL376:BL377" si="511">BL360</f>
        <v>0</v>
      </c>
      <c r="BM376" s="104">
        <f t="shared" ca="1" si="491"/>
        <v>145.87526421795016</v>
      </c>
      <c r="BN376" s="104" t="e">
        <f t="shared" ca="1" si="491"/>
        <v>#REF!</v>
      </c>
      <c r="BO376" s="104" t="e">
        <f t="shared" ca="1" si="491"/>
        <v>#REF!</v>
      </c>
      <c r="BP376" s="104" t="e">
        <f t="shared" ca="1" si="491"/>
        <v>#REF!</v>
      </c>
      <c r="BQ376" s="104" t="e">
        <f t="shared" ca="1" si="491"/>
        <v>#REF!</v>
      </c>
      <c r="BR376" s="104" t="e">
        <f t="shared" ca="1" si="491"/>
        <v>#REF!</v>
      </c>
      <c r="BS376" s="104" t="e">
        <f t="shared" ca="1" si="491"/>
        <v>#REF!</v>
      </c>
      <c r="BT376" s="104" t="e">
        <f t="shared" ca="1" si="491"/>
        <v>#REF!</v>
      </c>
      <c r="BU376" s="104" t="e">
        <f t="shared" ca="1" si="491"/>
        <v>#DIV/0!</v>
      </c>
      <c r="BV376" s="104" t="e">
        <f t="shared" ca="1" si="491"/>
        <v>#DIV/0!</v>
      </c>
      <c r="BW376" s="104" t="e">
        <f t="shared" ca="1" si="491"/>
        <v>#DIV/0!</v>
      </c>
      <c r="BX376" s="104" t="e">
        <f t="shared" ca="1" si="491"/>
        <v>#DIV/0!</v>
      </c>
      <c r="BY376" s="104" t="e">
        <f t="shared" ca="1" si="491"/>
        <v>#DIV/0!</v>
      </c>
      <c r="BZ376" s="62"/>
      <c r="CA376" s="80">
        <f t="shared" ref="CA376:CA377" si="512">CA360</f>
        <v>0</v>
      </c>
      <c r="CB376" s="104">
        <f t="shared" ca="1" si="492"/>
        <v>6.3560508713865067</v>
      </c>
      <c r="CC376" s="104" t="e">
        <f t="shared" ca="1" si="492"/>
        <v>#REF!</v>
      </c>
      <c r="CD376" s="104" t="e">
        <f t="shared" ca="1" si="492"/>
        <v>#REF!</v>
      </c>
      <c r="CE376" s="104" t="e">
        <f t="shared" ca="1" si="492"/>
        <v>#REF!</v>
      </c>
      <c r="CF376" s="104" t="e">
        <f t="shared" ca="1" si="492"/>
        <v>#REF!</v>
      </c>
      <c r="CG376" s="104" t="e">
        <f t="shared" ca="1" si="492"/>
        <v>#REF!</v>
      </c>
      <c r="CH376" s="104" t="e">
        <f t="shared" ca="1" si="492"/>
        <v>#REF!</v>
      </c>
      <c r="CI376" s="104" t="e">
        <f t="shared" ca="1" si="492"/>
        <v>#REF!</v>
      </c>
      <c r="CJ376" s="104" t="e">
        <f t="shared" ca="1" si="492"/>
        <v>#DIV/0!</v>
      </c>
      <c r="CK376" s="104" t="e">
        <f t="shared" ca="1" si="492"/>
        <v>#DIV/0!</v>
      </c>
      <c r="CL376" s="104" t="e">
        <f t="shared" ca="1" si="492"/>
        <v>#DIV/0!</v>
      </c>
      <c r="CM376" s="104" t="e">
        <f t="shared" ca="1" si="492"/>
        <v>#DIV/0!</v>
      </c>
      <c r="CN376" s="104" t="e">
        <f t="shared" ca="1" si="492"/>
        <v>#DIV/0!</v>
      </c>
      <c r="CP376" s="80">
        <f t="shared" ref="CP376:CP377" si="513">CP360</f>
        <v>0</v>
      </c>
      <c r="CQ376" s="104">
        <f t="shared" ca="1" si="493"/>
        <v>-11.966446083525108</v>
      </c>
      <c r="CR376" s="104" t="e">
        <f t="shared" ca="1" si="493"/>
        <v>#REF!</v>
      </c>
      <c r="CS376" s="104" t="e">
        <f t="shared" ca="1" si="493"/>
        <v>#REF!</v>
      </c>
      <c r="CT376" s="104" t="e">
        <f t="shared" ca="1" si="493"/>
        <v>#REF!</v>
      </c>
      <c r="CU376" s="104" t="e">
        <f t="shared" ca="1" si="493"/>
        <v>#REF!</v>
      </c>
      <c r="CV376" s="104" t="e">
        <f t="shared" ca="1" si="493"/>
        <v>#REF!</v>
      </c>
      <c r="CW376" s="104" t="e">
        <f t="shared" ca="1" si="493"/>
        <v>#REF!</v>
      </c>
      <c r="CX376" s="104" t="e">
        <f t="shared" ca="1" si="493"/>
        <v>#REF!</v>
      </c>
      <c r="CY376" s="104" t="e">
        <f t="shared" ca="1" si="493"/>
        <v>#DIV/0!</v>
      </c>
      <c r="CZ376" s="104" t="e">
        <f t="shared" ca="1" si="493"/>
        <v>#DIV/0!</v>
      </c>
      <c r="DA376" s="104" t="e">
        <f t="shared" ca="1" si="493"/>
        <v>#DIV/0!</v>
      </c>
      <c r="DB376" s="104" t="e">
        <f t="shared" ca="1" si="493"/>
        <v>#DIV/0!</v>
      </c>
      <c r="DC376" s="104" t="e">
        <f t="shared" ca="1" si="493"/>
        <v>#DIV/0!</v>
      </c>
      <c r="DE376" s="80">
        <f t="shared" ref="DE376:DE377" si="514">DE360</f>
        <v>0</v>
      </c>
      <c r="DF376" s="104">
        <f t="shared" ca="1" si="494"/>
        <v>-6.356050871386504</v>
      </c>
      <c r="DG376" s="104" t="e">
        <f t="shared" ca="1" si="494"/>
        <v>#REF!</v>
      </c>
      <c r="DH376" s="104" t="e">
        <f t="shared" ca="1" si="494"/>
        <v>#REF!</v>
      </c>
      <c r="DI376" s="104" t="e">
        <f t="shared" ca="1" si="494"/>
        <v>#REF!</v>
      </c>
      <c r="DJ376" s="104" t="e">
        <f t="shared" ca="1" si="494"/>
        <v>#REF!</v>
      </c>
      <c r="DK376" s="104" t="e">
        <f t="shared" ca="1" si="494"/>
        <v>#REF!</v>
      </c>
      <c r="DL376" s="104" t="e">
        <f t="shared" ca="1" si="494"/>
        <v>#REF!</v>
      </c>
      <c r="DM376" s="104" t="e">
        <f t="shared" ca="1" si="494"/>
        <v>#REF!</v>
      </c>
      <c r="DN376" s="104" t="e">
        <f t="shared" ca="1" si="494"/>
        <v>#DIV/0!</v>
      </c>
      <c r="DO376" s="104" t="e">
        <f t="shared" ca="1" si="494"/>
        <v>#DIV/0!</v>
      </c>
      <c r="DP376" s="104" t="e">
        <f t="shared" ca="1" si="494"/>
        <v>#DIV/0!</v>
      </c>
      <c r="DQ376" s="104" t="e">
        <f t="shared" ca="1" si="494"/>
        <v>#DIV/0!</v>
      </c>
      <c r="DR376" s="104" t="e">
        <f t="shared" ca="1" si="494"/>
        <v>#DIV/0!</v>
      </c>
      <c r="DT376" s="80" t="e">
        <f>#REF!</f>
        <v>#REF!</v>
      </c>
      <c r="DU376" s="104">
        <f t="shared" ref="DU376:EE377" ca="1" si="515">(1+$Z$1/$T$1)*(CQ314+CQ329)</f>
        <v>-11.966446083525108</v>
      </c>
      <c r="DV376" s="104" t="e">
        <f t="shared" ca="1" si="515"/>
        <v>#REF!</v>
      </c>
      <c r="DW376" s="104" t="e">
        <f t="shared" ca="1" si="515"/>
        <v>#REF!</v>
      </c>
      <c r="DX376" s="104" t="e">
        <f t="shared" ca="1" si="515"/>
        <v>#REF!</v>
      </c>
      <c r="DY376" s="104" t="e">
        <f t="shared" ca="1" si="515"/>
        <v>#REF!</v>
      </c>
      <c r="DZ376" s="104" t="e">
        <f t="shared" ca="1" si="515"/>
        <v>#REF!</v>
      </c>
      <c r="EA376" s="104" t="e">
        <f t="shared" ca="1" si="515"/>
        <v>#REF!</v>
      </c>
      <c r="EB376" s="104" t="e">
        <f t="shared" ca="1" si="515"/>
        <v>#REF!</v>
      </c>
      <c r="EC376" s="104" t="e">
        <f t="shared" ca="1" si="515"/>
        <v>#DIV/0!</v>
      </c>
      <c r="ED376" s="104" t="e">
        <f t="shared" ca="1" si="515"/>
        <v>#DIV/0!</v>
      </c>
      <c r="EE376" s="104" t="e">
        <f t="shared" ca="1" si="515"/>
        <v>#DIV/0!</v>
      </c>
      <c r="EF376" s="104" t="e">
        <f t="shared" ca="1" si="497"/>
        <v>#DIV/0!</v>
      </c>
      <c r="EG376" s="104" t="e">
        <f t="shared" ca="1" si="497"/>
        <v>#DIV/0!</v>
      </c>
      <c r="EI376" s="80" t="e">
        <f>#REF!</f>
        <v>#REF!</v>
      </c>
      <c r="EJ376" s="104">
        <f t="shared" ref="EJ376:ET377" ca="1" si="516">(1+$Z$1/$T$1)*(DF314+DF329)</f>
        <v>-6.356050871386504</v>
      </c>
      <c r="EK376" s="104" t="e">
        <f t="shared" ca="1" si="516"/>
        <v>#REF!</v>
      </c>
      <c r="EL376" s="104" t="e">
        <f t="shared" ca="1" si="516"/>
        <v>#REF!</v>
      </c>
      <c r="EM376" s="104" t="e">
        <f t="shared" ca="1" si="516"/>
        <v>#REF!</v>
      </c>
      <c r="EN376" s="104" t="e">
        <f t="shared" ca="1" si="516"/>
        <v>#REF!</v>
      </c>
      <c r="EO376" s="104" t="e">
        <f t="shared" ca="1" si="516"/>
        <v>#REF!</v>
      </c>
      <c r="EP376" s="104" t="e">
        <f t="shared" ca="1" si="516"/>
        <v>#REF!</v>
      </c>
      <c r="EQ376" s="104" t="e">
        <f t="shared" ca="1" si="516"/>
        <v>#REF!</v>
      </c>
      <c r="ER376" s="104" t="e">
        <f t="shared" ca="1" si="516"/>
        <v>#DIV/0!</v>
      </c>
      <c r="ES376" s="104" t="e">
        <f t="shared" ca="1" si="516"/>
        <v>#DIV/0!</v>
      </c>
      <c r="ET376" s="104" t="e">
        <f t="shared" ca="1" si="516"/>
        <v>#DIV/0!</v>
      </c>
      <c r="EU376" s="104" t="e">
        <f t="shared" ca="1" si="499"/>
        <v>#DIV/0!</v>
      </c>
      <c r="EV376" s="104" t="e">
        <f t="shared" ca="1" si="499"/>
        <v>#DIV/0!</v>
      </c>
    </row>
    <row r="377" spans="15:155">
      <c r="O377" s="64"/>
      <c r="P377" s="64"/>
      <c r="S377" s="26"/>
      <c r="T377" s="388"/>
      <c r="U377" s="388"/>
      <c r="V377" s="388"/>
      <c r="W377" s="388"/>
      <c r="X377" s="388"/>
      <c r="Y377" s="388"/>
      <c r="Z377" s="388"/>
      <c r="AA377" s="388"/>
      <c r="AB377" s="388"/>
      <c r="AC377" s="388"/>
      <c r="AD377" s="388"/>
      <c r="AE377" s="388"/>
      <c r="AF377" s="388"/>
      <c r="AG377" s="59"/>
      <c r="AH377" s="80">
        <f t="shared" si="501"/>
        <v>0</v>
      </c>
      <c r="AI377" s="104">
        <f t="shared" ca="1" si="502"/>
        <v>0</v>
      </c>
      <c r="AJ377" s="104">
        <f t="shared" ca="1" si="502"/>
        <v>0</v>
      </c>
      <c r="AK377" s="104">
        <f t="shared" ca="1" si="502"/>
        <v>0</v>
      </c>
      <c r="AL377" s="104">
        <f t="shared" ca="1" si="502"/>
        <v>0</v>
      </c>
      <c r="AM377" s="104">
        <f t="shared" ca="1" si="502"/>
        <v>0</v>
      </c>
      <c r="AN377" s="104">
        <f t="shared" ca="1" si="502"/>
        <v>0</v>
      </c>
      <c r="AO377" s="104">
        <f t="shared" ca="1" si="502"/>
        <v>0</v>
      </c>
      <c r="AP377" s="104">
        <f t="shared" ca="1" si="502"/>
        <v>0</v>
      </c>
      <c r="AQ377" s="104">
        <f t="shared" ca="1" si="502"/>
        <v>0</v>
      </c>
      <c r="AR377" s="104">
        <f t="shared" ca="1" si="502"/>
        <v>0</v>
      </c>
      <c r="AS377" s="104">
        <f t="shared" ca="1" si="502"/>
        <v>0</v>
      </c>
      <c r="AT377" s="104" t="e">
        <f t="shared" ca="1" si="488"/>
        <v>#DIV/0!</v>
      </c>
      <c r="AU377" s="104" t="e">
        <f t="shared" ca="1" si="489"/>
        <v>#DIV/0!</v>
      </c>
      <c r="AV377" s="62"/>
      <c r="AW377" s="80">
        <f t="shared" si="503"/>
        <v>0</v>
      </c>
      <c r="AX377" s="104" t="e">
        <f t="shared" ca="1" si="490"/>
        <v>#DIV/0!</v>
      </c>
      <c r="AY377" s="104" t="e">
        <f t="shared" ca="1" si="490"/>
        <v>#DIV/0!</v>
      </c>
      <c r="AZ377" s="104" t="e">
        <f t="shared" ca="1" si="490"/>
        <v>#DIV/0!</v>
      </c>
      <c r="BA377" s="104" t="e">
        <f t="shared" ca="1" si="490"/>
        <v>#DIV/0!</v>
      </c>
      <c r="BB377" s="104" t="e">
        <f t="shared" ca="1" si="490"/>
        <v>#DIV/0!</v>
      </c>
      <c r="BC377" s="104" t="e">
        <f t="shared" ca="1" si="490"/>
        <v>#DIV/0!</v>
      </c>
      <c r="BD377" s="104" t="e">
        <f t="shared" ca="1" si="490"/>
        <v>#DIV/0!</v>
      </c>
      <c r="BE377" s="104" t="e">
        <f t="shared" ca="1" si="490"/>
        <v>#DIV/0!</v>
      </c>
      <c r="BF377" s="104" t="e">
        <f t="shared" ca="1" si="490"/>
        <v>#DIV/0!</v>
      </c>
      <c r="BG377" s="104" t="e">
        <f t="shared" ca="1" si="490"/>
        <v>#DIV/0!</v>
      </c>
      <c r="BH377" s="104" t="e">
        <f t="shared" ca="1" si="490"/>
        <v>#DIV/0!</v>
      </c>
      <c r="BI377" s="104" t="e">
        <f t="shared" ca="1" si="490"/>
        <v>#DIV/0!</v>
      </c>
      <c r="BJ377" s="104" t="e">
        <f t="shared" ca="1" si="490"/>
        <v>#DIV/0!</v>
      </c>
      <c r="BK377" s="62"/>
      <c r="BL377" s="80">
        <f t="shared" si="511"/>
        <v>0</v>
      </c>
      <c r="BM377" s="104" t="e">
        <f t="shared" ca="1" si="491"/>
        <v>#DIV/0!</v>
      </c>
      <c r="BN377" s="104" t="e">
        <f t="shared" ca="1" si="491"/>
        <v>#DIV/0!</v>
      </c>
      <c r="BO377" s="104" t="e">
        <f t="shared" ca="1" si="491"/>
        <v>#DIV/0!</v>
      </c>
      <c r="BP377" s="104" t="e">
        <f t="shared" ca="1" si="491"/>
        <v>#DIV/0!</v>
      </c>
      <c r="BQ377" s="104" t="e">
        <f t="shared" ca="1" si="491"/>
        <v>#DIV/0!</v>
      </c>
      <c r="BR377" s="104" t="e">
        <f t="shared" ca="1" si="491"/>
        <v>#DIV/0!</v>
      </c>
      <c r="BS377" s="104" t="e">
        <f t="shared" ca="1" si="491"/>
        <v>#DIV/0!</v>
      </c>
      <c r="BT377" s="104" t="e">
        <f t="shared" ca="1" si="491"/>
        <v>#DIV/0!</v>
      </c>
      <c r="BU377" s="104" t="e">
        <f t="shared" ca="1" si="491"/>
        <v>#DIV/0!</v>
      </c>
      <c r="BV377" s="104" t="e">
        <f t="shared" ca="1" si="491"/>
        <v>#DIV/0!</v>
      </c>
      <c r="BW377" s="104" t="e">
        <f t="shared" ca="1" si="491"/>
        <v>#DIV/0!</v>
      </c>
      <c r="BX377" s="104" t="e">
        <f t="shared" ca="1" si="491"/>
        <v>#DIV/0!</v>
      </c>
      <c r="BY377" s="104" t="e">
        <f t="shared" ca="1" si="491"/>
        <v>#DIV/0!</v>
      </c>
      <c r="BZ377" s="62"/>
      <c r="CA377" s="80">
        <f t="shared" si="512"/>
        <v>0</v>
      </c>
      <c r="CB377" s="104" t="e">
        <f t="shared" ca="1" si="492"/>
        <v>#DIV/0!</v>
      </c>
      <c r="CC377" s="104" t="e">
        <f t="shared" ca="1" si="492"/>
        <v>#DIV/0!</v>
      </c>
      <c r="CD377" s="104" t="e">
        <f t="shared" ca="1" si="492"/>
        <v>#DIV/0!</v>
      </c>
      <c r="CE377" s="104" t="e">
        <f t="shared" ca="1" si="492"/>
        <v>#DIV/0!</v>
      </c>
      <c r="CF377" s="104" t="e">
        <f t="shared" ca="1" si="492"/>
        <v>#DIV/0!</v>
      </c>
      <c r="CG377" s="104" t="e">
        <f t="shared" ca="1" si="492"/>
        <v>#DIV/0!</v>
      </c>
      <c r="CH377" s="104" t="e">
        <f t="shared" ca="1" si="492"/>
        <v>#DIV/0!</v>
      </c>
      <c r="CI377" s="104" t="e">
        <f t="shared" ca="1" si="492"/>
        <v>#DIV/0!</v>
      </c>
      <c r="CJ377" s="104" t="e">
        <f t="shared" ca="1" si="492"/>
        <v>#DIV/0!</v>
      </c>
      <c r="CK377" s="104" t="e">
        <f t="shared" ca="1" si="492"/>
        <v>#DIV/0!</v>
      </c>
      <c r="CL377" s="104" t="e">
        <f t="shared" ca="1" si="492"/>
        <v>#DIV/0!</v>
      </c>
      <c r="CM377" s="104" t="e">
        <f t="shared" ca="1" si="492"/>
        <v>#DIV/0!</v>
      </c>
      <c r="CN377" s="104" t="e">
        <f t="shared" ca="1" si="492"/>
        <v>#DIV/0!</v>
      </c>
      <c r="CP377" s="80">
        <f t="shared" si="513"/>
        <v>0</v>
      </c>
      <c r="CQ377" s="104" t="e">
        <f t="shared" ca="1" si="493"/>
        <v>#DIV/0!</v>
      </c>
      <c r="CR377" s="104" t="e">
        <f t="shared" ca="1" si="493"/>
        <v>#DIV/0!</v>
      </c>
      <c r="CS377" s="104" t="e">
        <f t="shared" ca="1" si="493"/>
        <v>#DIV/0!</v>
      </c>
      <c r="CT377" s="104" t="e">
        <f t="shared" ca="1" si="493"/>
        <v>#DIV/0!</v>
      </c>
      <c r="CU377" s="104" t="e">
        <f t="shared" ca="1" si="493"/>
        <v>#DIV/0!</v>
      </c>
      <c r="CV377" s="104" t="e">
        <f t="shared" ca="1" si="493"/>
        <v>#DIV/0!</v>
      </c>
      <c r="CW377" s="104" t="e">
        <f t="shared" ca="1" si="493"/>
        <v>#DIV/0!</v>
      </c>
      <c r="CX377" s="104" t="e">
        <f t="shared" ca="1" si="493"/>
        <v>#DIV/0!</v>
      </c>
      <c r="CY377" s="104" t="e">
        <f t="shared" ca="1" si="493"/>
        <v>#DIV/0!</v>
      </c>
      <c r="CZ377" s="104" t="e">
        <f t="shared" ca="1" si="493"/>
        <v>#DIV/0!</v>
      </c>
      <c r="DA377" s="104" t="e">
        <f t="shared" ca="1" si="493"/>
        <v>#DIV/0!</v>
      </c>
      <c r="DB377" s="104" t="e">
        <f t="shared" ca="1" si="493"/>
        <v>#DIV/0!</v>
      </c>
      <c r="DC377" s="104" t="e">
        <f t="shared" ca="1" si="493"/>
        <v>#DIV/0!</v>
      </c>
      <c r="DE377" s="80">
        <f t="shared" si="514"/>
        <v>0</v>
      </c>
      <c r="DF377" s="104" t="e">
        <f t="shared" ca="1" si="494"/>
        <v>#DIV/0!</v>
      </c>
      <c r="DG377" s="104" t="e">
        <f t="shared" ca="1" si="494"/>
        <v>#DIV/0!</v>
      </c>
      <c r="DH377" s="104" t="e">
        <f t="shared" ca="1" si="494"/>
        <v>#DIV/0!</v>
      </c>
      <c r="DI377" s="104" t="e">
        <f t="shared" ca="1" si="494"/>
        <v>#DIV/0!</v>
      </c>
      <c r="DJ377" s="104" t="e">
        <f t="shared" ca="1" si="494"/>
        <v>#DIV/0!</v>
      </c>
      <c r="DK377" s="104" t="e">
        <f t="shared" ca="1" si="494"/>
        <v>#DIV/0!</v>
      </c>
      <c r="DL377" s="104" t="e">
        <f t="shared" ca="1" si="494"/>
        <v>#DIV/0!</v>
      </c>
      <c r="DM377" s="104" t="e">
        <f t="shared" ca="1" si="494"/>
        <v>#DIV/0!</v>
      </c>
      <c r="DN377" s="104" t="e">
        <f t="shared" ca="1" si="494"/>
        <v>#DIV/0!</v>
      </c>
      <c r="DO377" s="104" t="e">
        <f t="shared" ca="1" si="494"/>
        <v>#DIV/0!</v>
      </c>
      <c r="DP377" s="104" t="e">
        <f t="shared" ca="1" si="494"/>
        <v>#DIV/0!</v>
      </c>
      <c r="DQ377" s="104" t="e">
        <f t="shared" ca="1" si="494"/>
        <v>#DIV/0!</v>
      </c>
      <c r="DR377" s="104" t="e">
        <f t="shared" ca="1" si="494"/>
        <v>#DIV/0!</v>
      </c>
      <c r="DT377" s="80">
        <f>CP361</f>
        <v>0</v>
      </c>
      <c r="DU377" s="104" t="e">
        <f t="shared" ca="1" si="515"/>
        <v>#DIV/0!</v>
      </c>
      <c r="DV377" s="104" t="e">
        <f t="shared" ca="1" si="515"/>
        <v>#DIV/0!</v>
      </c>
      <c r="DW377" s="104" t="e">
        <f t="shared" ca="1" si="515"/>
        <v>#DIV/0!</v>
      </c>
      <c r="DX377" s="104" t="e">
        <f t="shared" ca="1" si="515"/>
        <v>#DIV/0!</v>
      </c>
      <c r="DY377" s="104" t="e">
        <f t="shared" ca="1" si="515"/>
        <v>#DIV/0!</v>
      </c>
      <c r="DZ377" s="104" t="e">
        <f t="shared" ca="1" si="515"/>
        <v>#DIV/0!</v>
      </c>
      <c r="EA377" s="104" t="e">
        <f t="shared" ca="1" si="515"/>
        <v>#DIV/0!</v>
      </c>
      <c r="EB377" s="104" t="e">
        <f t="shared" ca="1" si="515"/>
        <v>#DIV/0!</v>
      </c>
      <c r="EC377" s="104" t="e">
        <f t="shared" ca="1" si="515"/>
        <v>#DIV/0!</v>
      </c>
      <c r="ED377" s="104" t="e">
        <f t="shared" ca="1" si="515"/>
        <v>#DIV/0!</v>
      </c>
      <c r="EE377" s="104" t="e">
        <f t="shared" ca="1" si="515"/>
        <v>#DIV/0!</v>
      </c>
      <c r="EF377" s="104" t="e">
        <f t="shared" ca="1" si="497"/>
        <v>#DIV/0!</v>
      </c>
      <c r="EG377" s="104" t="e">
        <f t="shared" ca="1" si="497"/>
        <v>#DIV/0!</v>
      </c>
      <c r="EI377" s="80">
        <f>DE361</f>
        <v>0</v>
      </c>
      <c r="EJ377" s="104" t="e">
        <f t="shared" ca="1" si="516"/>
        <v>#DIV/0!</v>
      </c>
      <c r="EK377" s="104" t="e">
        <f t="shared" ca="1" si="516"/>
        <v>#DIV/0!</v>
      </c>
      <c r="EL377" s="104" t="e">
        <f t="shared" ca="1" si="516"/>
        <v>#DIV/0!</v>
      </c>
      <c r="EM377" s="104" t="e">
        <f t="shared" ca="1" si="516"/>
        <v>#DIV/0!</v>
      </c>
      <c r="EN377" s="104" t="e">
        <f t="shared" ca="1" si="516"/>
        <v>#DIV/0!</v>
      </c>
      <c r="EO377" s="104" t="e">
        <f t="shared" ca="1" si="516"/>
        <v>#DIV/0!</v>
      </c>
      <c r="EP377" s="104" t="e">
        <f t="shared" ca="1" si="516"/>
        <v>#DIV/0!</v>
      </c>
      <c r="EQ377" s="104" t="e">
        <f t="shared" ca="1" si="516"/>
        <v>#DIV/0!</v>
      </c>
      <c r="ER377" s="104" t="e">
        <f t="shared" ca="1" si="516"/>
        <v>#DIV/0!</v>
      </c>
      <c r="ES377" s="104" t="e">
        <f t="shared" ca="1" si="516"/>
        <v>#DIV/0!</v>
      </c>
      <c r="ET377" s="104" t="e">
        <f t="shared" ca="1" si="516"/>
        <v>#DIV/0!</v>
      </c>
      <c r="EU377" s="104" t="e">
        <f t="shared" ca="1" si="499"/>
        <v>#DIV/0!</v>
      </c>
      <c r="EV377" s="104" t="e">
        <f t="shared" ca="1" si="499"/>
        <v>#DIV/0!</v>
      </c>
    </row>
    <row r="378" spans="15:155">
      <c r="O378" s="64"/>
      <c r="P378" s="64"/>
      <c r="S378" s="1"/>
      <c r="T378" s="406"/>
      <c r="U378" s="406"/>
      <c r="V378" s="406"/>
      <c r="W378" s="406"/>
      <c r="X378" s="406"/>
      <c r="Y378" s="406"/>
      <c r="Z378" s="406"/>
      <c r="AA378" s="406"/>
      <c r="AB378" s="406"/>
      <c r="AC378" s="406"/>
      <c r="AD378" s="406"/>
      <c r="AE378" s="406"/>
      <c r="AF378" s="406"/>
      <c r="AG378" s="59"/>
      <c r="AH378" s="107"/>
      <c r="AI378" s="155"/>
      <c r="AJ378" s="155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55"/>
      <c r="AV378" s="62"/>
      <c r="AW378" s="107"/>
      <c r="AX378" s="155"/>
      <c r="AY378" s="155"/>
      <c r="AZ378" s="155"/>
      <c r="BA378" s="155"/>
      <c r="BB378" s="155"/>
      <c r="BC378" s="155"/>
      <c r="BD378" s="155"/>
      <c r="BE378" s="155"/>
      <c r="BF378" s="155"/>
      <c r="BG378" s="155"/>
      <c r="BH378" s="155"/>
      <c r="BI378" s="155"/>
      <c r="BJ378" s="155"/>
      <c r="BK378" s="62"/>
      <c r="BL378" s="107"/>
      <c r="BM378" s="155"/>
      <c r="BN378" s="155"/>
      <c r="BO378" s="155"/>
      <c r="BP378" s="155"/>
      <c r="BQ378" s="155"/>
      <c r="BR378" s="155"/>
      <c r="BS378" s="155"/>
      <c r="BT378" s="155"/>
      <c r="BU378" s="155"/>
      <c r="BV378" s="155"/>
      <c r="BW378" s="155"/>
      <c r="BX378" s="155"/>
      <c r="BY378" s="155"/>
      <c r="BZ378" s="62"/>
      <c r="CA378" s="107"/>
      <c r="CB378" s="155"/>
      <c r="CC378" s="155"/>
      <c r="CD378" s="155"/>
      <c r="CE378" s="155"/>
      <c r="CF378" s="155"/>
      <c r="CG378" s="155"/>
      <c r="CH378" s="155"/>
      <c r="CI378" s="155"/>
      <c r="CJ378" s="155"/>
      <c r="CK378" s="155"/>
      <c r="CL378" s="155"/>
      <c r="CM378" s="155"/>
      <c r="CN378" s="155"/>
      <c r="CP378" s="107"/>
      <c r="CQ378" s="155"/>
      <c r="CR378" s="155"/>
      <c r="CS378" s="155"/>
      <c r="CT378" s="155"/>
      <c r="CU378" s="155"/>
      <c r="CV378" s="155"/>
      <c r="CW378" s="155"/>
      <c r="CX378" s="155"/>
      <c r="CY378" s="155"/>
      <c r="CZ378" s="155"/>
      <c r="DA378" s="155"/>
      <c r="DB378" s="155"/>
      <c r="DC378" s="155"/>
      <c r="DE378" s="107"/>
      <c r="DF378" s="155"/>
      <c r="DG378" s="155"/>
      <c r="DH378" s="155"/>
      <c r="DI378" s="155"/>
      <c r="DJ378" s="155"/>
      <c r="DK378" s="155"/>
      <c r="DL378" s="155"/>
      <c r="DM378" s="155"/>
      <c r="DN378" s="155"/>
      <c r="DO378" s="155"/>
      <c r="DP378" s="155"/>
      <c r="DQ378" s="155"/>
      <c r="DR378" s="155"/>
    </row>
    <row r="379" spans="15:155">
      <c r="O379" s="64"/>
      <c r="P379" s="64"/>
      <c r="S379" s="95" t="s">
        <v>143</v>
      </c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95"/>
      <c r="AH379" s="95" t="s">
        <v>144</v>
      </c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>
        <f t="shared" ref="AT379" si="517">AT364</f>
        <v>0</v>
      </c>
      <c r="AU379" s="95"/>
      <c r="AV379" s="95"/>
      <c r="AW379" s="95" t="s">
        <v>145</v>
      </c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 t="s">
        <v>146</v>
      </c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 t="s">
        <v>147</v>
      </c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 t="s">
        <v>148</v>
      </c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 t="s">
        <v>149</v>
      </c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 t="s">
        <v>150</v>
      </c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 t="s">
        <v>151</v>
      </c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</row>
    <row r="380" spans="15:155">
      <c r="O380" s="64"/>
      <c r="P380" s="64"/>
      <c r="S380" s="166" t="s">
        <v>153</v>
      </c>
      <c r="T380" s="454">
        <f>T364</f>
        <v>0</v>
      </c>
      <c r="U380" s="454">
        <f t="shared" ref="U380:AD380" si="518">U364</f>
        <v>10</v>
      </c>
      <c r="V380" s="454">
        <f t="shared" si="518"/>
        <v>20</v>
      </c>
      <c r="W380" s="454">
        <f t="shared" si="518"/>
        <v>30</v>
      </c>
      <c r="X380" s="454">
        <f t="shared" si="518"/>
        <v>40</v>
      </c>
      <c r="Y380" s="454">
        <f t="shared" si="518"/>
        <v>50</v>
      </c>
      <c r="Z380" s="454">
        <f t="shared" si="518"/>
        <v>60</v>
      </c>
      <c r="AA380" s="454">
        <f t="shared" si="518"/>
        <v>70</v>
      </c>
      <c r="AB380" s="454">
        <f t="shared" si="518"/>
        <v>80</v>
      </c>
      <c r="AC380" s="454">
        <f t="shared" si="518"/>
        <v>90</v>
      </c>
      <c r="AD380" s="454">
        <f t="shared" si="518"/>
        <v>100</v>
      </c>
      <c r="AE380" s="393"/>
      <c r="AF380" s="393"/>
      <c r="AG380" s="1"/>
      <c r="AH380" s="141" t="s">
        <v>153</v>
      </c>
      <c r="AI380" s="142">
        <v>0</v>
      </c>
      <c r="AJ380" s="142">
        <v>10</v>
      </c>
      <c r="AK380" s="142">
        <v>20</v>
      </c>
      <c r="AL380" s="142">
        <v>30</v>
      </c>
      <c r="AM380" s="142">
        <v>40</v>
      </c>
      <c r="AN380" s="142">
        <v>50</v>
      </c>
      <c r="AO380" s="142">
        <v>60</v>
      </c>
      <c r="AP380" s="142">
        <v>70</v>
      </c>
      <c r="AQ380" s="142">
        <v>80</v>
      </c>
      <c r="AR380" s="142">
        <v>90</v>
      </c>
      <c r="AS380" s="142">
        <v>100</v>
      </c>
      <c r="AT380" s="104" t="e">
        <f t="shared" ref="AT380:AU393" ca="1" si="519">(3-$Z$1/$T$1)*AT317-(1-3*$Z$1/$T$1)*AT302</f>
        <v>#DIV/0!</v>
      </c>
      <c r="AU380" s="165">
        <f t="shared" ref="AU380" si="520">AU364</f>
        <v>0</v>
      </c>
      <c r="AV380" s="62"/>
      <c r="AW380" s="141" t="s">
        <v>153</v>
      </c>
      <c r="AX380" s="80">
        <f>AI380</f>
        <v>0</v>
      </c>
      <c r="AY380" s="80">
        <f t="shared" ref="AY380:BH380" si="521">AJ380</f>
        <v>10</v>
      </c>
      <c r="AZ380" s="80">
        <f t="shared" si="521"/>
        <v>20</v>
      </c>
      <c r="BA380" s="80">
        <f t="shared" si="521"/>
        <v>30</v>
      </c>
      <c r="BB380" s="80">
        <f t="shared" si="521"/>
        <v>40</v>
      </c>
      <c r="BC380" s="80">
        <f t="shared" si="521"/>
        <v>50</v>
      </c>
      <c r="BD380" s="80">
        <f t="shared" si="521"/>
        <v>60</v>
      </c>
      <c r="BE380" s="80">
        <f t="shared" si="521"/>
        <v>70</v>
      </c>
      <c r="BF380" s="80">
        <f t="shared" si="521"/>
        <v>80</v>
      </c>
      <c r="BG380" s="80">
        <f t="shared" si="521"/>
        <v>90</v>
      </c>
      <c r="BH380" s="80">
        <f t="shared" si="521"/>
        <v>100</v>
      </c>
      <c r="BI380" s="80">
        <f t="shared" ref="BI380:BJ380" si="522">BI364</f>
        <v>0</v>
      </c>
      <c r="BJ380" s="80">
        <f t="shared" si="522"/>
        <v>0</v>
      </c>
      <c r="BK380" s="62"/>
      <c r="BL380" s="141" t="s">
        <v>153</v>
      </c>
      <c r="BM380" s="80">
        <f>AX380</f>
        <v>0</v>
      </c>
      <c r="BN380" s="80">
        <f t="shared" ref="BN380:BY380" si="523">AY380</f>
        <v>10</v>
      </c>
      <c r="BO380" s="80">
        <f t="shared" si="523"/>
        <v>20</v>
      </c>
      <c r="BP380" s="80">
        <f t="shared" si="523"/>
        <v>30</v>
      </c>
      <c r="BQ380" s="80">
        <f t="shared" si="523"/>
        <v>40</v>
      </c>
      <c r="BR380" s="80">
        <f t="shared" si="523"/>
        <v>50</v>
      </c>
      <c r="BS380" s="80">
        <f t="shared" si="523"/>
        <v>60</v>
      </c>
      <c r="BT380" s="80">
        <f t="shared" si="523"/>
        <v>70</v>
      </c>
      <c r="BU380" s="80">
        <f t="shared" si="523"/>
        <v>80</v>
      </c>
      <c r="BV380" s="80">
        <f t="shared" si="523"/>
        <v>90</v>
      </c>
      <c r="BW380" s="80">
        <f t="shared" si="523"/>
        <v>100</v>
      </c>
      <c r="BX380" s="80">
        <f t="shared" si="523"/>
        <v>0</v>
      </c>
      <c r="BY380" s="80">
        <f t="shared" si="523"/>
        <v>0</v>
      </c>
      <c r="BZ380" s="62"/>
      <c r="CA380" s="141" t="s">
        <v>153</v>
      </c>
      <c r="CB380" s="80">
        <f>BM380</f>
        <v>0</v>
      </c>
      <c r="CC380" s="80">
        <f t="shared" ref="CC380:CN380" si="524">BN380</f>
        <v>10</v>
      </c>
      <c r="CD380" s="80">
        <f t="shared" si="524"/>
        <v>20</v>
      </c>
      <c r="CE380" s="80">
        <f t="shared" si="524"/>
        <v>30</v>
      </c>
      <c r="CF380" s="80">
        <f t="shared" si="524"/>
        <v>40</v>
      </c>
      <c r="CG380" s="80">
        <f t="shared" si="524"/>
        <v>50</v>
      </c>
      <c r="CH380" s="80">
        <f t="shared" si="524"/>
        <v>60</v>
      </c>
      <c r="CI380" s="80">
        <f t="shared" si="524"/>
        <v>70</v>
      </c>
      <c r="CJ380" s="80">
        <f t="shared" si="524"/>
        <v>80</v>
      </c>
      <c r="CK380" s="80">
        <f t="shared" si="524"/>
        <v>90</v>
      </c>
      <c r="CL380" s="80">
        <f t="shared" si="524"/>
        <v>100</v>
      </c>
      <c r="CM380" s="80">
        <f t="shared" si="524"/>
        <v>0</v>
      </c>
      <c r="CN380" s="80">
        <f t="shared" si="524"/>
        <v>0</v>
      </c>
      <c r="CP380" s="141" t="s">
        <v>153</v>
      </c>
      <c r="CQ380" s="80">
        <f>CB380</f>
        <v>0</v>
      </c>
      <c r="CR380" s="80">
        <f t="shared" ref="CR380:DC380" si="525">CC380</f>
        <v>10</v>
      </c>
      <c r="CS380" s="80">
        <f t="shared" si="525"/>
        <v>20</v>
      </c>
      <c r="CT380" s="80">
        <f t="shared" si="525"/>
        <v>30</v>
      </c>
      <c r="CU380" s="80">
        <f t="shared" si="525"/>
        <v>40</v>
      </c>
      <c r="CV380" s="80">
        <f t="shared" si="525"/>
        <v>50</v>
      </c>
      <c r="CW380" s="80">
        <f t="shared" si="525"/>
        <v>60</v>
      </c>
      <c r="CX380" s="80">
        <f t="shared" si="525"/>
        <v>70</v>
      </c>
      <c r="CY380" s="80">
        <f t="shared" si="525"/>
        <v>80</v>
      </c>
      <c r="CZ380" s="80">
        <f t="shared" si="525"/>
        <v>90</v>
      </c>
      <c r="DA380" s="80">
        <f t="shared" si="525"/>
        <v>100</v>
      </c>
      <c r="DB380" s="80">
        <f t="shared" si="525"/>
        <v>0</v>
      </c>
      <c r="DC380" s="80">
        <f t="shared" si="525"/>
        <v>0</v>
      </c>
      <c r="DE380" s="141" t="s">
        <v>153</v>
      </c>
      <c r="DF380" s="80">
        <f>CQ380</f>
        <v>0</v>
      </c>
      <c r="DG380" s="80">
        <f t="shared" ref="DG380:DR380" si="526">CR380</f>
        <v>10</v>
      </c>
      <c r="DH380" s="80">
        <f t="shared" si="526"/>
        <v>20</v>
      </c>
      <c r="DI380" s="80">
        <f t="shared" si="526"/>
        <v>30</v>
      </c>
      <c r="DJ380" s="80">
        <f t="shared" si="526"/>
        <v>40</v>
      </c>
      <c r="DK380" s="80">
        <f t="shared" si="526"/>
        <v>50</v>
      </c>
      <c r="DL380" s="80">
        <f t="shared" si="526"/>
        <v>60</v>
      </c>
      <c r="DM380" s="80">
        <f t="shared" si="526"/>
        <v>70</v>
      </c>
      <c r="DN380" s="80">
        <f t="shared" si="526"/>
        <v>80</v>
      </c>
      <c r="DO380" s="80">
        <f t="shared" si="526"/>
        <v>90</v>
      </c>
      <c r="DP380" s="80">
        <f t="shared" si="526"/>
        <v>100</v>
      </c>
      <c r="DQ380" s="80">
        <f t="shared" si="526"/>
        <v>0</v>
      </c>
      <c r="DR380" s="80">
        <f t="shared" si="526"/>
        <v>0</v>
      </c>
      <c r="DT380" s="141" t="s">
        <v>153</v>
      </c>
      <c r="DU380" s="80">
        <f>DF380</f>
        <v>0</v>
      </c>
      <c r="DV380" s="80">
        <f t="shared" ref="DV380:EG380" si="527">DG380</f>
        <v>10</v>
      </c>
      <c r="DW380" s="80">
        <f t="shared" si="527"/>
        <v>20</v>
      </c>
      <c r="DX380" s="80">
        <f t="shared" si="527"/>
        <v>30</v>
      </c>
      <c r="DY380" s="80">
        <f t="shared" si="527"/>
        <v>40</v>
      </c>
      <c r="DZ380" s="80">
        <f t="shared" si="527"/>
        <v>50</v>
      </c>
      <c r="EA380" s="80">
        <f t="shared" si="527"/>
        <v>60</v>
      </c>
      <c r="EB380" s="80">
        <f t="shared" si="527"/>
        <v>70</v>
      </c>
      <c r="EC380" s="80">
        <f t="shared" si="527"/>
        <v>80</v>
      </c>
      <c r="ED380" s="80">
        <f t="shared" si="527"/>
        <v>90</v>
      </c>
      <c r="EE380" s="80">
        <f t="shared" si="527"/>
        <v>100</v>
      </c>
      <c r="EF380" s="80">
        <f t="shared" si="527"/>
        <v>0</v>
      </c>
      <c r="EG380" s="80">
        <f t="shared" si="527"/>
        <v>0</v>
      </c>
      <c r="EI380" s="141" t="s">
        <v>153</v>
      </c>
      <c r="EJ380" s="80">
        <f>DU380</f>
        <v>0</v>
      </c>
      <c r="EK380" s="80">
        <f t="shared" ref="EK380:EV380" si="528">DV380</f>
        <v>10</v>
      </c>
      <c r="EL380" s="80">
        <f t="shared" si="528"/>
        <v>20</v>
      </c>
      <c r="EM380" s="80">
        <f t="shared" si="528"/>
        <v>30</v>
      </c>
      <c r="EN380" s="80">
        <f t="shared" si="528"/>
        <v>40</v>
      </c>
      <c r="EO380" s="80">
        <f t="shared" si="528"/>
        <v>50</v>
      </c>
      <c r="EP380" s="80">
        <f t="shared" si="528"/>
        <v>60</v>
      </c>
      <c r="EQ380" s="80">
        <f t="shared" si="528"/>
        <v>70</v>
      </c>
      <c r="ER380" s="80">
        <f t="shared" si="528"/>
        <v>80</v>
      </c>
      <c r="ES380" s="80">
        <f t="shared" si="528"/>
        <v>90</v>
      </c>
      <c r="ET380" s="80">
        <f t="shared" si="528"/>
        <v>100</v>
      </c>
      <c r="EU380" s="80">
        <f t="shared" si="528"/>
        <v>0</v>
      </c>
      <c r="EV380" s="80">
        <f t="shared" si="528"/>
        <v>0</v>
      </c>
    </row>
    <row r="381" spans="15:155">
      <c r="O381" s="64"/>
      <c r="P381" s="64"/>
      <c r="S381" s="25">
        <f>S365</f>
        <v>0</v>
      </c>
      <c r="T381" s="388">
        <f t="shared" ref="T381:AD392" ca="1" si="529">(3-$Z$1/$T$1)*T318-(1-3*$Z$1/$T$1)*T303</f>
        <v>-15.048353147690722</v>
      </c>
      <c r="U381" s="388">
        <f t="shared" ca="1" si="529"/>
        <v>-16.448987501664355</v>
      </c>
      <c r="V381" s="388">
        <f t="shared" ca="1" si="529"/>
        <v>-18.170572330600422</v>
      </c>
      <c r="W381" s="388">
        <f t="shared" ca="1" si="529"/>
        <v>-20.313034213479742</v>
      </c>
      <c r="X381" s="388">
        <f t="shared" ca="1" si="529"/>
        <v>-23.040737261223484</v>
      </c>
      <c r="Y381" s="388">
        <f t="shared" ca="1" si="529"/>
        <v>-26.624504407439886</v>
      </c>
      <c r="Z381" s="388">
        <f t="shared" ca="1" si="529"/>
        <v>-31.537322053843145</v>
      </c>
      <c r="AA381" s="388">
        <f t="shared" ca="1" si="529"/>
        <v>-38.68249751546719</v>
      </c>
      <c r="AB381" s="388">
        <f t="shared" ca="1" si="529"/>
        <v>-50.02449536199682</v>
      </c>
      <c r="AC381" s="388">
        <f t="shared" ca="1" si="529"/>
        <v>-70.79262725945928</v>
      </c>
      <c r="AD381" s="388">
        <f t="shared" ca="1" si="529"/>
        <v>-2768196.7654986521</v>
      </c>
      <c r="AE381" s="388"/>
      <c r="AF381" s="388"/>
      <c r="AG381" s="167"/>
      <c r="AH381" s="80">
        <f>AH365</f>
        <v>0</v>
      </c>
      <c r="AI381" s="104">
        <f t="shared" ref="AI381:AS392" ca="1" si="530">(3-$Z$1/$T$1)*AI318-(1-3*$Z$1/$T$1)*AI303</f>
        <v>-319.17551639615374</v>
      </c>
      <c r="AJ381" s="104">
        <f t="shared" ca="1" si="530"/>
        <v>-227.6294265280174</v>
      </c>
      <c r="AK381" s="104">
        <f t="shared" ca="1" si="530"/>
        <v>-179.10718134744528</v>
      </c>
      <c r="AL381" s="104">
        <f t="shared" ca="1" si="530"/>
        <v>-149.58870528920593</v>
      </c>
      <c r="AM381" s="104">
        <f t="shared" ca="1" si="530"/>
        <v>-130.33267212815616</v>
      </c>
      <c r="AN381" s="104">
        <f t="shared" ca="1" si="530"/>
        <v>-117.5144088797437</v>
      </c>
      <c r="AO381" s="104">
        <f t="shared" ca="1" si="530"/>
        <v>-109.39171980806759</v>
      </c>
      <c r="AP381" s="104">
        <f t="shared" ca="1" si="530"/>
        <v>-105.43708904264285</v>
      </c>
      <c r="AQ381" s="104">
        <f t="shared" ca="1" si="530"/>
        <v>-106.36929572901488</v>
      </c>
      <c r="AR381" s="104">
        <f t="shared" ca="1" si="530"/>
        <v>-115.57652075000406</v>
      </c>
      <c r="AS381" s="104">
        <f t="shared" ca="1" si="530"/>
        <v>-2614633.4231805927</v>
      </c>
      <c r="AT381" s="104" t="e">
        <f t="shared" ca="1" si="519"/>
        <v>#DIV/0!</v>
      </c>
      <c r="AU381" s="104" t="e">
        <f t="shared" ca="1" si="519"/>
        <v>#DIV/0!</v>
      </c>
      <c r="AV381" s="62"/>
      <c r="AW381" s="80">
        <f>AW365</f>
        <v>0</v>
      </c>
      <c r="AX381" s="104">
        <f t="shared" ref="AX381:BJ393" ca="1" si="531">(3-$Z$1/$T$1)*AX318-(1-3*$Z$1/$T$1)*AX303</f>
        <v>3.9896632637615532</v>
      </c>
      <c r="AY381" s="104">
        <f t="shared" ca="1" si="531"/>
        <v>4.4196378580468689</v>
      </c>
      <c r="AZ381" s="104">
        <f t="shared" ca="1" si="531"/>
        <v>4.9171906445745677</v>
      </c>
      <c r="BA381" s="104">
        <f t="shared" ca="1" si="531"/>
        <v>5.5214546834962004</v>
      </c>
      <c r="BB381" s="104">
        <f t="shared" ca="1" si="531"/>
        <v>6.2819194891547774</v>
      </c>
      <c r="BC381" s="104">
        <f t="shared" ca="1" si="531"/>
        <v>7.2750136055338892</v>
      </c>
      <c r="BD381" s="104">
        <f t="shared" ca="1" si="531"/>
        <v>8.6318302100284399</v>
      </c>
      <c r="BE381" s="104">
        <f t="shared" ca="1" si="531"/>
        <v>10.601376610819955</v>
      </c>
      <c r="BF381" s="104">
        <f t="shared" ca="1" si="531"/>
        <v>13.724278286362324</v>
      </c>
      <c r="BG381" s="104">
        <f t="shared" ca="1" si="531"/>
        <v>19.438941483306831</v>
      </c>
      <c r="BH381" s="104">
        <f t="shared" ca="1" si="531"/>
        <v>2614.5552560646897</v>
      </c>
      <c r="BI381" s="104" t="e">
        <f t="shared" ca="1" si="531"/>
        <v>#DIV/0!</v>
      </c>
      <c r="BJ381" s="104" t="e">
        <f t="shared" ca="1" si="531"/>
        <v>#DIV/0!</v>
      </c>
      <c r="BK381" s="62"/>
      <c r="BL381" s="80">
        <f>AW381</f>
        <v>0</v>
      </c>
      <c r="BM381" s="104">
        <f t="shared" ref="BM381:BY393" ca="1" si="532">(3-$Z$1/$T$1)*BM318-(1-3*$Z$1/$T$1)*BM303</f>
        <v>-325.83689799504339</v>
      </c>
      <c r="BN381" s="104">
        <f t="shared" ca="1" si="532"/>
        <v>-238.63065237813896</v>
      </c>
      <c r="BO381" s="104">
        <f t="shared" ca="1" si="532"/>
        <v>-193.47927085433182</v>
      </c>
      <c r="BP381" s="104">
        <f t="shared" ca="1" si="532"/>
        <v>-167.20882348435308</v>
      </c>
      <c r="BQ381" s="104">
        <f t="shared" ca="1" si="532"/>
        <v>-151.52585882566169</v>
      </c>
      <c r="BR381" s="104">
        <f t="shared" ca="1" si="532"/>
        <v>-143.01914150117483</v>
      </c>
      <c r="BS381" s="104">
        <f t="shared" ca="1" si="532"/>
        <v>-140.5170619422733</v>
      </c>
      <c r="BT381" s="104">
        <f t="shared" ca="1" si="532"/>
        <v>-144.49591695265323</v>
      </c>
      <c r="BU381" s="104">
        <f t="shared" ca="1" si="532"/>
        <v>-157.80027877495763</v>
      </c>
      <c r="BV381" s="104">
        <f t="shared" ca="1" si="532"/>
        <v>-189.43184398649134</v>
      </c>
      <c r="BW381" s="104">
        <f t="shared" ca="1" si="532"/>
        <v>-5539008.0862533692</v>
      </c>
      <c r="BX381" s="104" t="e">
        <f t="shared" ca="1" si="532"/>
        <v>#DIV/0!</v>
      </c>
      <c r="BY381" s="104" t="e">
        <f t="shared" ca="1" si="532"/>
        <v>#DIV/0!</v>
      </c>
      <c r="BZ381" s="62"/>
      <c r="CA381" s="80">
        <f>BL381</f>
        <v>0</v>
      </c>
      <c r="CB381" s="104">
        <f t="shared" ref="CB381:CN393" ca="1" si="533">(3-$Z$1/$T$1)*CB318-(1-3*$Z$1/$T$1)*CB303</f>
        <v>-64.503519119047709</v>
      </c>
      <c r="CC381" s="104">
        <f t="shared" ca="1" si="533"/>
        <v>-42.825142486125237</v>
      </c>
      <c r="CD381" s="104">
        <f t="shared" ca="1" si="533"/>
        <v>-35.442769431420416</v>
      </c>
      <c r="CE381" s="104">
        <f t="shared" ca="1" si="533"/>
        <v>-32.724084725996192</v>
      </c>
      <c r="CF381" s="104">
        <f t="shared" ca="1" si="533"/>
        <v>-32.397062563923896</v>
      </c>
      <c r="CG381" s="104">
        <f t="shared" ca="1" si="533"/>
        <v>-33.846803890493277</v>
      </c>
      <c r="CH381" s="104">
        <f t="shared" ca="1" si="533"/>
        <v>-37.147510642917773</v>
      </c>
      <c r="CI381" s="104">
        <f t="shared" ca="1" si="533"/>
        <v>-42.994829362718235</v>
      </c>
      <c r="CJ381" s="104">
        <f t="shared" ca="1" si="533"/>
        <v>-53.232116864124983</v>
      </c>
      <c r="CK381" s="104">
        <f t="shared" ca="1" si="533"/>
        <v>-73.010625698648639</v>
      </c>
      <c r="CL381" s="104">
        <f t="shared" ca="1" si="533"/>
        <v>-2768196.7655630047</v>
      </c>
      <c r="CM381" s="104" t="e">
        <f t="shared" ca="1" si="533"/>
        <v>#DIV/0!</v>
      </c>
      <c r="CN381" s="104" t="e">
        <f t="shared" ca="1" si="533"/>
        <v>#DIV/0!</v>
      </c>
      <c r="CP381" s="80">
        <f>CA381</f>
        <v>0</v>
      </c>
      <c r="CQ381" s="104">
        <f t="shared" ref="CQ381:DC393" ca="1" si="534">(3-$Z$1/$T$1)*CQ318-(1-3*$Z$1/$T$1)*CQ303</f>
        <v>-368.96614929772102</v>
      </c>
      <c r="CR381" s="104">
        <f t="shared" ca="1" si="534"/>
        <v>-254.5764571248387</v>
      </c>
      <c r="CS381" s="104">
        <f t="shared" ca="1" si="534"/>
        <v>-197.13183081105464</v>
      </c>
      <c r="CT381" s="104">
        <f t="shared" ca="1" si="534"/>
        <v>-162.92619824817641</v>
      </c>
      <c r="CU381" s="104">
        <f t="shared" ca="1" si="534"/>
        <v>-140.80609787704353</v>
      </c>
      <c r="CV381" s="104">
        <f t="shared" ca="1" si="534"/>
        <v>-126.08328549775955</v>
      </c>
      <c r="CW381" s="104">
        <f t="shared" ca="1" si="534"/>
        <v>-116.64715223122872</v>
      </c>
      <c r="CX381" s="104">
        <f t="shared" ca="1" si="534"/>
        <v>-111.81580985558764</v>
      </c>
      <c r="CY381" s="104">
        <f t="shared" ca="1" si="534"/>
        <v>-112.29967634104091</v>
      </c>
      <c r="CZ381" s="104">
        <f t="shared" ca="1" si="534"/>
        <v>-121.70651598224586</v>
      </c>
      <c r="DA381" s="104">
        <f t="shared" ca="1" si="534"/>
        <v>-2770811.3208190696</v>
      </c>
      <c r="DB381" s="104" t="e">
        <f t="shared" ca="1" si="534"/>
        <v>#DIV/0!</v>
      </c>
      <c r="DC381" s="104" t="e">
        <f t="shared" ca="1" si="534"/>
        <v>#DIV/0!</v>
      </c>
      <c r="DE381" s="80">
        <f>CP381</f>
        <v>0</v>
      </c>
      <c r="DF381" s="104">
        <f t="shared" ref="DF381:DR393" ca="1" si="535">(3-$Z$1/$T$1)*DF318-(1-3*$Z$1/$T$1)*DF303</f>
        <v>-48.516353544803927</v>
      </c>
      <c r="DG381" s="104">
        <f t="shared" ca="1" si="535"/>
        <v>-25.023529594847552</v>
      </c>
      <c r="DH381" s="104">
        <f t="shared" ca="1" si="535"/>
        <v>-15.540185416863366</v>
      </c>
      <c r="DI381" s="104">
        <f t="shared" ca="1" si="535"/>
        <v>-10.262352912800059</v>
      </c>
      <c r="DJ381" s="104">
        <f t="shared" ca="1" si="535"/>
        <v>-6.7013826026412202</v>
      </c>
      <c r="DK381" s="104">
        <f t="shared" ca="1" si="535"/>
        <v>-3.9092307714201882</v>
      </c>
      <c r="DL381" s="104">
        <f t="shared" ca="1" si="535"/>
        <v>-1.3906824376105322</v>
      </c>
      <c r="DM381" s="104">
        <f t="shared" ca="1" si="535"/>
        <v>1.2333066518809206</v>
      </c>
      <c r="DN381" s="104">
        <f t="shared" ca="1" si="535"/>
        <v>4.4204374787801228</v>
      </c>
      <c r="DO381" s="104">
        <f t="shared" ca="1" si="535"/>
        <v>8.92725911938971</v>
      </c>
      <c r="DP381" s="104">
        <f t="shared" ca="1" si="535"/>
        <v>2595.6754025832292</v>
      </c>
      <c r="DQ381" s="104" t="e">
        <f t="shared" ca="1" si="535"/>
        <v>#DIV/0!</v>
      </c>
      <c r="DR381" s="104" t="e">
        <f t="shared" ca="1" si="535"/>
        <v>#DIV/0!</v>
      </c>
      <c r="DT381" s="80">
        <f>DE381</f>
        <v>0</v>
      </c>
      <c r="DU381" s="104">
        <f t="shared" ref="DU381:EG393" ca="1" si="536">(3-$Z$1/$T$1)*DU318-(1-3*$Z$1/$T$1)*DU303</f>
        <v>-15.048353147690722</v>
      </c>
      <c r="DV381" s="104">
        <f t="shared" ca="1" si="536"/>
        <v>-16.448987501664355</v>
      </c>
      <c r="DW381" s="104">
        <f t="shared" ca="1" si="536"/>
        <v>-18.170572330600422</v>
      </c>
      <c r="DX381" s="104">
        <f t="shared" ca="1" si="536"/>
        <v>-20.313034213479742</v>
      </c>
      <c r="DY381" s="104">
        <f t="shared" ca="1" si="536"/>
        <v>-23.040737261223484</v>
      </c>
      <c r="DZ381" s="104">
        <f t="shared" ca="1" si="536"/>
        <v>-26.624504407439886</v>
      </c>
      <c r="EA381" s="104">
        <f t="shared" ca="1" si="536"/>
        <v>-31.537322053843145</v>
      </c>
      <c r="EB381" s="104">
        <f t="shared" ca="1" si="536"/>
        <v>-38.68249751546719</v>
      </c>
      <c r="EC381" s="104">
        <f t="shared" ca="1" si="536"/>
        <v>-50.02449536199682</v>
      </c>
      <c r="ED381" s="104">
        <f t="shared" ca="1" si="536"/>
        <v>-70.79262725945928</v>
      </c>
      <c r="EE381" s="104">
        <f t="shared" ca="1" si="536"/>
        <v>-2768196.7654986521</v>
      </c>
      <c r="EF381" s="104" t="e">
        <f t="shared" ca="1" si="536"/>
        <v>#DIV/0!</v>
      </c>
      <c r="EG381" s="104" t="e">
        <f t="shared" ca="1" si="536"/>
        <v>#DIV/0!</v>
      </c>
      <c r="EI381" s="80">
        <f>DT381</f>
        <v>0</v>
      </c>
      <c r="EJ381" s="104">
        <f t="shared" ref="EJ381:EV393" ca="1" si="537">(3-$Z$1/$T$1)*EJ318-(1-3*$Z$1/$T$1)*EJ303</f>
        <v>-319.51098332636411</v>
      </c>
      <c r="EK381" s="104">
        <f t="shared" ca="1" si="537"/>
        <v>-228.2003021403778</v>
      </c>
      <c r="EL381" s="104">
        <f t="shared" ca="1" si="537"/>
        <v>-179.85963371023465</v>
      </c>
      <c r="EM381" s="104">
        <f t="shared" ca="1" si="537"/>
        <v>-150.51514773565995</v>
      </c>
      <c r="EN381" s="104">
        <f t="shared" ca="1" si="537"/>
        <v>-131.44977257434311</v>
      </c>
      <c r="EO381" s="104">
        <f t="shared" ca="1" si="537"/>
        <v>-118.86098601470614</v>
      </c>
      <c r="EP381" s="104">
        <f t="shared" ca="1" si="537"/>
        <v>-111.03696364215406</v>
      </c>
      <c r="EQ381" s="104">
        <f t="shared" ca="1" si="537"/>
        <v>-107.50347800833661</v>
      </c>
      <c r="ER381" s="104">
        <f t="shared" ca="1" si="537"/>
        <v>-109.09205483891276</v>
      </c>
      <c r="ES381" s="104">
        <f t="shared" ca="1" si="537"/>
        <v>-119.48851754305652</v>
      </c>
      <c r="ET381" s="104">
        <f t="shared" ca="1" si="537"/>
        <v>-2770811.3207547166</v>
      </c>
      <c r="EU381" s="104" t="e">
        <f t="shared" ca="1" si="537"/>
        <v>#DIV/0!</v>
      </c>
      <c r="EV381" s="104" t="e">
        <f t="shared" ca="1" si="537"/>
        <v>#DIV/0!</v>
      </c>
    </row>
    <row r="382" spans="15:155">
      <c r="O382" s="64"/>
      <c r="P382" s="64"/>
      <c r="S382" s="25">
        <f t="shared" ref="S382:S392" si="538">S366</f>
        <v>10</v>
      </c>
      <c r="T382" s="388">
        <f t="shared" ca="1" si="529"/>
        <v>-6.0172610155999866</v>
      </c>
      <c r="U382" s="388">
        <f t="shared" ca="1" si="529"/>
        <v>-8.2015822078478742</v>
      </c>
      <c r="V382" s="388">
        <f t="shared" ca="1" si="529"/>
        <v>-10.428824273977533</v>
      </c>
      <c r="W382" s="388">
        <f t="shared" ca="1" si="529"/>
        <v>-12.889360064476666</v>
      </c>
      <c r="X382" s="388">
        <f t="shared" ca="1" si="529"/>
        <v>-15.803132787429325</v>
      </c>
      <c r="Y382" s="388">
        <f t="shared" ca="1" si="529"/>
        <v>-19.489348693511854</v>
      </c>
      <c r="Z382" s="388">
        <f t="shared" ca="1" si="529"/>
        <v>-24.495135275507256</v>
      </c>
      <c r="AA382" s="388">
        <f t="shared" ca="1" si="529"/>
        <v>-31.909340456081928</v>
      </c>
      <c r="AB382" s="388">
        <f t="shared" ca="1" si="529"/>
        <v>-44.327437314396711</v>
      </c>
      <c r="AC382" s="388">
        <f t="shared" ca="1" si="529"/>
        <v>-69.943326443434856</v>
      </c>
      <c r="AD382" s="388" t="e">
        <f t="shared" ca="1" si="529"/>
        <v>#DIV/0!</v>
      </c>
      <c r="AE382" s="388"/>
      <c r="AF382" s="388"/>
      <c r="AG382" s="167"/>
      <c r="AH382" s="80">
        <f t="shared" ref="AH382:AH393" si="539">AH366</f>
        <v>10</v>
      </c>
      <c r="AI382" s="104">
        <f t="shared" ca="1" si="530"/>
        <v>-122.72478492843685</v>
      </c>
      <c r="AJ382" s="104">
        <f t="shared" ca="1" si="530"/>
        <v>-106.33436150495886</v>
      </c>
      <c r="AK382" s="104">
        <f t="shared" ca="1" si="530"/>
        <v>-94.508400933335594</v>
      </c>
      <c r="AL382" s="104">
        <f t="shared" ca="1" si="530"/>
        <v>-85.801425189393029</v>
      </c>
      <c r="AM382" s="104">
        <f t="shared" ca="1" si="530"/>
        <v>-79.421029244897127</v>
      </c>
      <c r="AN382" s="104">
        <f t="shared" ca="1" si="530"/>
        <v>-74.971985990543132</v>
      </c>
      <c r="AO382" s="104">
        <f t="shared" ca="1" si="530"/>
        <v>-72.384509931832795</v>
      </c>
      <c r="AP382" s="104">
        <f t="shared" ca="1" si="530"/>
        <v>-72.015735795291832</v>
      </c>
      <c r="AQ382" s="104">
        <f t="shared" ca="1" si="530"/>
        <v>-75.154469312309487</v>
      </c>
      <c r="AR382" s="104">
        <f t="shared" ca="1" si="530"/>
        <v>-86.319571949713648</v>
      </c>
      <c r="AS382" s="104" t="e">
        <f t="shared" ca="1" si="530"/>
        <v>#DIV/0!</v>
      </c>
      <c r="AT382" s="104" t="e">
        <f t="shared" ca="1" si="519"/>
        <v>#DIV/0!</v>
      </c>
      <c r="AU382" s="104" t="e">
        <f t="shared" ca="1" si="519"/>
        <v>#DIV/0!</v>
      </c>
      <c r="AV382" s="62"/>
      <c r="AW382" s="80">
        <f t="shared" ref="AW382:AW393" si="540">AW366</f>
        <v>10</v>
      </c>
      <c r="AX382" s="104">
        <f t="shared" ca="1" si="531"/>
        <v>14.817732192109297</v>
      </c>
      <c r="AY382" s="104">
        <f t="shared" ca="1" si="531"/>
        <v>14.617726060752686</v>
      </c>
      <c r="AZ382" s="104">
        <f t="shared" ca="1" si="531"/>
        <v>14.861140441920202</v>
      </c>
      <c r="BA382" s="104">
        <f t="shared" ca="1" si="531"/>
        <v>15.528989184398231</v>
      </c>
      <c r="BB382" s="104">
        <f t="shared" ca="1" si="531"/>
        <v>16.679679087023224</v>
      </c>
      <c r="BC382" s="104">
        <f t="shared" ca="1" si="531"/>
        <v>18.467076882116825</v>
      </c>
      <c r="BD382" s="104">
        <f t="shared" ca="1" si="531"/>
        <v>21.210542403559547</v>
      </c>
      <c r="BE382" s="104">
        <f t="shared" ca="1" si="531"/>
        <v>25.591048354537712</v>
      </c>
      <c r="BF382" s="104">
        <f t="shared" ca="1" si="531"/>
        <v>33.27187368006819</v>
      </c>
      <c r="BG382" s="104">
        <f t="shared" ca="1" si="531"/>
        <v>19.438941483306792</v>
      </c>
      <c r="BH382" s="104" t="e">
        <f t="shared" ca="1" si="531"/>
        <v>#DIV/0!</v>
      </c>
      <c r="BI382" s="104" t="e">
        <f t="shared" ca="1" si="531"/>
        <v>#DIV/0!</v>
      </c>
      <c r="BJ382" s="104" t="e">
        <f t="shared" ca="1" si="531"/>
        <v>#DIV/0!</v>
      </c>
      <c r="BK382" s="62"/>
      <c r="BL382" s="80">
        <f t="shared" ref="BL382:BL393" si="541">AW382</f>
        <v>10</v>
      </c>
      <c r="BM382" s="104">
        <f t="shared" ca="1" si="532"/>
        <v>-125.92254460624768</v>
      </c>
      <c r="BN382" s="104">
        <f t="shared" ca="1" si="532"/>
        <v>-112.39967500723137</v>
      </c>
      <c r="BO382" s="104">
        <f t="shared" ca="1" si="532"/>
        <v>-103.36075955474298</v>
      </c>
      <c r="BP382" s="104">
        <f t="shared" ca="1" si="532"/>
        <v>-97.610715334462526</v>
      </c>
      <c r="BQ382" s="104">
        <f t="shared" ca="1" si="532"/>
        <v>-94.621847490814886</v>
      </c>
      <c r="BR382" s="104">
        <f t="shared" ca="1" si="532"/>
        <v>-94.3619666601614</v>
      </c>
      <c r="BS382" s="104">
        <f t="shared" ca="1" si="532"/>
        <v>-97.366525114542597</v>
      </c>
      <c r="BT382" s="104">
        <f t="shared" ca="1" si="532"/>
        <v>-105.18326006788554</v>
      </c>
      <c r="BU382" s="104">
        <f t="shared" ca="1" si="532"/>
        <v>-121.92674830886159</v>
      </c>
      <c r="BV382" s="104">
        <f t="shared" ca="1" si="532"/>
        <v>-161.02419600222541</v>
      </c>
      <c r="BW382" s="104" t="e">
        <f t="shared" ca="1" si="532"/>
        <v>#DIV/0!</v>
      </c>
      <c r="BX382" s="104" t="e">
        <f t="shared" ca="1" si="532"/>
        <v>#DIV/0!</v>
      </c>
      <c r="BY382" s="104" t="e">
        <f t="shared" ca="1" si="532"/>
        <v>#DIV/0!</v>
      </c>
      <c r="BZ382" s="62"/>
      <c r="CA382" s="80">
        <f t="shared" ref="CA382:CA393" si="542">BL382</f>
        <v>10</v>
      </c>
      <c r="CB382" s="104">
        <f t="shared" ca="1" si="533"/>
        <v>-93.707551290011835</v>
      </c>
      <c r="CC382" s="104">
        <f t="shared" ca="1" si="533"/>
        <v>-52.987231525809527</v>
      </c>
      <c r="CD382" s="104">
        <f t="shared" ca="1" si="533"/>
        <v>-38.329746079280525</v>
      </c>
      <c r="CE382" s="104">
        <f t="shared" ca="1" si="533"/>
        <v>-32.082871089590782</v>
      </c>
      <c r="CF382" s="104">
        <f t="shared" ca="1" si="533"/>
        <v>-29.745885640825939</v>
      </c>
      <c r="CG382" s="104">
        <f t="shared" ca="1" si="533"/>
        <v>-29.905676822185086</v>
      </c>
      <c r="CH382" s="104">
        <f t="shared" ca="1" si="533"/>
        <v>-32.336507757828464</v>
      </c>
      <c r="CI382" s="104">
        <f t="shared" ca="1" si="533"/>
        <v>-37.73117406203793</v>
      </c>
      <c r="CJ382" s="104">
        <f t="shared" ca="1" si="533"/>
        <v>-48.4578992104164</v>
      </c>
      <c r="CK382" s="104">
        <f t="shared" ca="1" si="533"/>
        <v>-72.565987429836341</v>
      </c>
      <c r="CL382" s="104" t="e">
        <f t="shared" ca="1" si="533"/>
        <v>#DIV/0!</v>
      </c>
      <c r="CM382" s="104" t="e">
        <f t="shared" ca="1" si="533"/>
        <v>#DIV/0!</v>
      </c>
      <c r="CN382" s="104" t="e">
        <f t="shared" ca="1" si="533"/>
        <v>#DIV/0!</v>
      </c>
      <c r="CP382" s="80">
        <f t="shared" ref="CP382:CP393" si="543">CA382</f>
        <v>10</v>
      </c>
      <c r="CQ382" s="104">
        <f t="shared" ca="1" si="534"/>
        <v>-210.55746914454949</v>
      </c>
      <c r="CR382" s="104">
        <f t="shared" ca="1" si="534"/>
        <v>-151.41671608785308</v>
      </c>
      <c r="CS382" s="104">
        <f t="shared" ca="1" si="534"/>
        <v>-122.85514280398721</v>
      </c>
      <c r="CT382" s="104">
        <f t="shared" ca="1" si="534"/>
        <v>-105.59815204212288</v>
      </c>
      <c r="CU382" s="104">
        <f t="shared" ca="1" si="534"/>
        <v>-94.14676774445131</v>
      </c>
      <c r="CV382" s="104">
        <f t="shared" ca="1" si="534"/>
        <v>-86.392626074023397</v>
      </c>
      <c r="CW382" s="104">
        <f t="shared" ca="1" si="534"/>
        <v>-81.524933097273177</v>
      </c>
      <c r="CX382" s="104">
        <f t="shared" ca="1" si="534"/>
        <v>-79.567333004599149</v>
      </c>
      <c r="CY382" s="104">
        <f t="shared" ca="1" si="534"/>
        <v>-81.729772890484597</v>
      </c>
      <c r="CZ382" s="104">
        <f t="shared" ca="1" si="534"/>
        <v>-92.854229729167571</v>
      </c>
      <c r="DA382" s="104" t="e">
        <f t="shared" ca="1" si="534"/>
        <v>#DIV/0!</v>
      </c>
      <c r="DB382" s="104" t="e">
        <f t="shared" ca="1" si="534"/>
        <v>#DIV/0!</v>
      </c>
      <c r="DC382" s="104" t="e">
        <f t="shared" ca="1" si="534"/>
        <v>#DIV/0!</v>
      </c>
      <c r="DE382" s="80">
        <f t="shared" ref="DE382:DE393" si="544">CP382</f>
        <v>10</v>
      </c>
      <c r="DF382" s="104">
        <f t="shared" ca="1" si="535"/>
        <v>-80.155360625185708</v>
      </c>
      <c r="DG382" s="104">
        <f t="shared" ca="1" si="535"/>
        <v>-37.171169427044845</v>
      </c>
      <c r="DH382" s="104">
        <f t="shared" ca="1" si="535"/>
        <v>-20.030909433139843</v>
      </c>
      <c r="DI382" s="104">
        <f t="shared" ca="1" si="535"/>
        <v>-10.888386373413825</v>
      </c>
      <c r="DJ382" s="104">
        <f t="shared" ca="1" si="535"/>
        <v>-4.9825045420420739</v>
      </c>
      <c r="DK382" s="104">
        <f t="shared" ca="1" si="535"/>
        <v>-0.51416809122201501</v>
      </c>
      <c r="DL382" s="104">
        <f t="shared" ca="1" si="535"/>
        <v>3.3788777616624888</v>
      </c>
      <c r="DM382" s="104">
        <f t="shared" ca="1" si="535"/>
        <v>7.1378180920663166</v>
      </c>
      <c r="DN382" s="104">
        <f t="shared" ca="1" si="535"/>
        <v>10.453580503982348</v>
      </c>
      <c r="DO382" s="104">
        <f t="shared" ca="1" si="535"/>
        <v>8.9272591193896886</v>
      </c>
      <c r="DP382" s="104" t="e">
        <f t="shared" ca="1" si="535"/>
        <v>#DIV/0!</v>
      </c>
      <c r="DQ382" s="104" t="e">
        <f t="shared" ca="1" si="535"/>
        <v>#DIV/0!</v>
      </c>
      <c r="DR382" s="104" t="e">
        <f t="shared" ca="1" si="535"/>
        <v>#DIV/0!</v>
      </c>
      <c r="DT382" s="80">
        <f t="shared" ref="DT382:DT393" si="545">DE382</f>
        <v>10</v>
      </c>
      <c r="DU382" s="104">
        <f t="shared" ca="1" si="536"/>
        <v>-6.0172610155999866</v>
      </c>
      <c r="DV382" s="104">
        <f t="shared" ca="1" si="536"/>
        <v>-8.2015822078478742</v>
      </c>
      <c r="DW382" s="104">
        <f t="shared" ca="1" si="536"/>
        <v>-10.428824273977533</v>
      </c>
      <c r="DX382" s="104">
        <f t="shared" ca="1" si="536"/>
        <v>-12.889360064476666</v>
      </c>
      <c r="DY382" s="104">
        <f t="shared" ca="1" si="536"/>
        <v>-15.803132787429325</v>
      </c>
      <c r="DZ382" s="104">
        <f t="shared" ca="1" si="536"/>
        <v>-19.489348693511854</v>
      </c>
      <c r="EA382" s="104">
        <f t="shared" ca="1" si="536"/>
        <v>-24.495135275507256</v>
      </c>
      <c r="EB382" s="104">
        <f t="shared" ca="1" si="536"/>
        <v>-31.909340456081928</v>
      </c>
      <c r="EC382" s="104">
        <f t="shared" ca="1" si="536"/>
        <v>-44.327437314396711</v>
      </c>
      <c r="ED382" s="104">
        <f t="shared" ca="1" si="536"/>
        <v>-69.943326443434856</v>
      </c>
      <c r="EE382" s="104" t="e">
        <f t="shared" ca="1" si="536"/>
        <v>#DIV/0!</v>
      </c>
      <c r="EF382" s="104" t="e">
        <f t="shared" ca="1" si="536"/>
        <v>#DIV/0!</v>
      </c>
      <c r="EG382" s="104" t="e">
        <f t="shared" ca="1" si="536"/>
        <v>#DIV/0!</v>
      </c>
      <c r="EI382" s="80">
        <f t="shared" ref="EI382:EI393" si="546">DT382</f>
        <v>10</v>
      </c>
      <c r="EJ382" s="104">
        <f t="shared" ca="1" si="537"/>
        <v>-122.86717887013761</v>
      </c>
      <c r="EK382" s="104">
        <f t="shared" ca="1" si="537"/>
        <v>-106.63106676989143</v>
      </c>
      <c r="EL382" s="104">
        <f t="shared" ca="1" si="537"/>
        <v>-94.954220998684207</v>
      </c>
      <c r="EM382" s="104">
        <f t="shared" ca="1" si="537"/>
        <v>-86.404641017008743</v>
      </c>
      <c r="EN382" s="104">
        <f t="shared" ca="1" si="537"/>
        <v>-80.204014891054683</v>
      </c>
      <c r="EO382" s="104">
        <f t="shared" ca="1" si="537"/>
        <v>-75.976297945350169</v>
      </c>
      <c r="EP382" s="104">
        <f t="shared" ca="1" si="537"/>
        <v>-73.683560614951958</v>
      </c>
      <c r="EQ382" s="104">
        <f t="shared" ca="1" si="537"/>
        <v>-73.745499398643133</v>
      </c>
      <c r="ER382" s="104">
        <f t="shared" ca="1" si="537"/>
        <v>-77.599310994464901</v>
      </c>
      <c r="ES382" s="104">
        <f t="shared" ca="1" si="537"/>
        <v>-90.2315687427661</v>
      </c>
      <c r="ET382" s="104" t="e">
        <f t="shared" ca="1" si="537"/>
        <v>#DIV/0!</v>
      </c>
      <c r="EU382" s="104" t="e">
        <f t="shared" ca="1" si="537"/>
        <v>#DIV/0!</v>
      </c>
      <c r="EV382" s="104" t="e">
        <f t="shared" ca="1" si="537"/>
        <v>#DIV/0!</v>
      </c>
    </row>
    <row r="383" spans="15:155">
      <c r="O383" s="64"/>
      <c r="P383" s="64"/>
      <c r="S383" s="25">
        <f t="shared" si="538"/>
        <v>20</v>
      </c>
      <c r="T383" s="388">
        <f t="shared" ca="1" si="529"/>
        <v>-3.9008526611136363</v>
      </c>
      <c r="U383" s="388">
        <f t="shared" ca="1" si="529"/>
        <v>-5.7741736767726142</v>
      </c>
      <c r="V383" s="388">
        <f t="shared" ca="1" si="529"/>
        <v>-7.816544747413924</v>
      </c>
      <c r="W383" s="388">
        <f t="shared" ca="1" si="529"/>
        <v>-10.183976939033386</v>
      </c>
      <c r="X383" s="388">
        <f t="shared" ca="1" si="529"/>
        <v>-13.105046148342797</v>
      </c>
      <c r="Y383" s="388">
        <f t="shared" ca="1" si="529"/>
        <v>-16.965374972543444</v>
      </c>
      <c r="Z383" s="388">
        <f t="shared" ca="1" si="529"/>
        <v>-22.510181457594129</v>
      </c>
      <c r="AA383" s="388">
        <f t="shared" ca="1" si="529"/>
        <v>-31.437760669242447</v>
      </c>
      <c r="AB383" s="388">
        <f t="shared" ca="1" si="529"/>
        <v>-48.708223936044824</v>
      </c>
      <c r="AC383" s="388" t="e">
        <f t="shared" ca="1" si="529"/>
        <v>#DIV/0!</v>
      </c>
      <c r="AD383" s="388" t="e">
        <f t="shared" ca="1" si="529"/>
        <v>#DIV/0!</v>
      </c>
      <c r="AE383" s="388"/>
      <c r="AF383" s="388"/>
      <c r="AG383" s="167"/>
      <c r="AH383" s="80">
        <f t="shared" si="539"/>
        <v>20</v>
      </c>
      <c r="AI383" s="104">
        <f t="shared" ca="1" si="530"/>
        <v>-75.965629059804471</v>
      </c>
      <c r="AJ383" s="104">
        <f t="shared" ca="1" si="530"/>
        <v>-69.373218522408436</v>
      </c>
      <c r="AK383" s="104">
        <f t="shared" ca="1" si="530"/>
        <v>-64.208071351110689</v>
      </c>
      <c r="AL383" s="104">
        <f t="shared" ca="1" si="530"/>
        <v>-60.201657678703164</v>
      </c>
      <c r="AM383" s="104">
        <f t="shared" ca="1" si="530"/>
        <v>-57.221977933925466</v>
      </c>
      <c r="AN383" s="104">
        <f t="shared" ca="1" si="530"/>
        <v>-55.274073237523673</v>
      </c>
      <c r="AO383" s="104">
        <f t="shared" ca="1" si="530"/>
        <v>-54.568148124470468</v>
      </c>
      <c r="AP383" s="104">
        <f t="shared" ca="1" si="530"/>
        <v>-55.77062520726836</v>
      </c>
      <c r="AQ383" s="104">
        <f t="shared" ca="1" si="530"/>
        <v>-61.026014538461261</v>
      </c>
      <c r="AR383" s="104" t="e">
        <f t="shared" ca="1" si="530"/>
        <v>#DIV/0!</v>
      </c>
      <c r="AS383" s="104" t="e">
        <f t="shared" ca="1" si="530"/>
        <v>#DIV/0!</v>
      </c>
      <c r="AT383" s="104" t="e">
        <f t="shared" ca="1" si="519"/>
        <v>#DIV/0!</v>
      </c>
      <c r="AU383" s="104" t="e">
        <f t="shared" ca="1" si="519"/>
        <v>#DIV/0!</v>
      </c>
      <c r="AV383" s="62"/>
      <c r="AW383" s="80">
        <f t="shared" si="540"/>
        <v>20</v>
      </c>
      <c r="AX383" s="104">
        <f t="shared" ca="1" si="531"/>
        <v>19.30177612476831</v>
      </c>
      <c r="AY383" s="104">
        <f t="shared" ca="1" si="531"/>
        <v>19.804777863187407</v>
      </c>
      <c r="AZ383" s="104">
        <f t="shared" ca="1" si="531"/>
        <v>20.764722968251927</v>
      </c>
      <c r="BA383" s="104">
        <f t="shared" ca="1" si="531"/>
        <v>22.280586890958741</v>
      </c>
      <c r="BB383" s="104">
        <f t="shared" ca="1" si="531"/>
        <v>24.550587560801638</v>
      </c>
      <c r="BC383" s="104">
        <f t="shared" ca="1" si="531"/>
        <v>27.955479972667511</v>
      </c>
      <c r="BD383" s="104">
        <f t="shared" ca="1" si="531"/>
        <v>33.271873680068182</v>
      </c>
      <c r="BE383" s="104">
        <f t="shared" ca="1" si="531"/>
        <v>25.591048354537701</v>
      </c>
      <c r="BF383" s="104">
        <f t="shared" ca="1" si="531"/>
        <v>13.724278286362324</v>
      </c>
      <c r="BG383" s="104" t="e">
        <f t="shared" ca="1" si="531"/>
        <v>#DIV/0!</v>
      </c>
      <c r="BH383" s="104" t="e">
        <f t="shared" ca="1" si="531"/>
        <v>#DIV/0!</v>
      </c>
      <c r="BI383" s="104" t="e">
        <f t="shared" ca="1" si="531"/>
        <v>#DIV/0!</v>
      </c>
      <c r="BJ383" s="104" t="e">
        <f t="shared" ca="1" si="531"/>
        <v>#DIV/0!</v>
      </c>
      <c r="BK383" s="62"/>
      <c r="BL383" s="80">
        <f t="shared" si="541"/>
        <v>20</v>
      </c>
      <c r="BM383" s="104">
        <f t="shared" ca="1" si="532"/>
        <v>-78.430330595290741</v>
      </c>
      <c r="BN383" s="104">
        <f t="shared" ca="1" si="532"/>
        <v>-74.087888949752468</v>
      </c>
      <c r="BO383" s="104">
        <f t="shared" ca="1" si="532"/>
        <v>-71.325688748502742</v>
      </c>
      <c r="BP383" s="104">
        <f t="shared" ca="1" si="532"/>
        <v>-70.055634785189042</v>
      </c>
      <c r="BQ383" s="104">
        <f t="shared" ca="1" si="532"/>
        <v>-70.403615031829361</v>
      </c>
      <c r="BR383" s="104">
        <f t="shared" ca="1" si="532"/>
        <v>-72.804106101732515</v>
      </c>
      <c r="BS383" s="104">
        <f t="shared" ca="1" si="532"/>
        <v>-78.292236595256455</v>
      </c>
      <c r="BT383" s="104">
        <f t="shared" ca="1" si="532"/>
        <v>-89.409729266701632</v>
      </c>
      <c r="BU383" s="104">
        <f t="shared" ca="1" si="532"/>
        <v>-113.77326901035599</v>
      </c>
      <c r="BV383" s="104" t="e">
        <f t="shared" ca="1" si="532"/>
        <v>#DIV/0!</v>
      </c>
      <c r="BW383" s="104" t="e">
        <f t="shared" ca="1" si="532"/>
        <v>#DIV/0!</v>
      </c>
      <c r="BX383" s="104" t="e">
        <f t="shared" ca="1" si="532"/>
        <v>#DIV/0!</v>
      </c>
      <c r="BY383" s="104" t="e">
        <f t="shared" ca="1" si="532"/>
        <v>#DIV/0!</v>
      </c>
      <c r="BZ383" s="62"/>
      <c r="CA383" s="80">
        <f t="shared" si="542"/>
        <v>20</v>
      </c>
      <c r="CB383" s="104">
        <f t="shared" ca="1" si="533"/>
        <v>-107.41092160185705</v>
      </c>
      <c r="CC383" s="104">
        <f t="shared" ca="1" si="533"/>
        <v>-60.65814199888657</v>
      </c>
      <c r="CD383" s="104">
        <f t="shared" ca="1" si="533"/>
        <v>-42.540658403980679</v>
      </c>
      <c r="CE383" s="104">
        <f t="shared" ca="1" si="533"/>
        <v>-34.160341024446431</v>
      </c>
      <c r="CF383" s="104">
        <f t="shared" ca="1" si="533"/>
        <v>-30.457790451480591</v>
      </c>
      <c r="CG383" s="104">
        <f t="shared" ca="1" si="533"/>
        <v>-29.795658006217806</v>
      </c>
      <c r="CH383" s="104">
        <f t="shared" ca="1" si="533"/>
        <v>-31.982592801287197</v>
      </c>
      <c r="CI383" s="104">
        <f t="shared" ca="1" si="533"/>
        <v>-38.218049360081437</v>
      </c>
      <c r="CJ383" s="104">
        <f t="shared" ca="1" si="533"/>
        <v>-53.161836015948012</v>
      </c>
      <c r="CK383" s="104" t="e">
        <f t="shared" ca="1" si="533"/>
        <v>#DIV/0!</v>
      </c>
      <c r="CL383" s="104" t="e">
        <f t="shared" ca="1" si="533"/>
        <v>#DIV/0!</v>
      </c>
      <c r="CM383" s="104" t="e">
        <f t="shared" ca="1" si="533"/>
        <v>#DIV/0!</v>
      </c>
      <c r="CN383" s="104" t="e">
        <f t="shared" ca="1" si="533"/>
        <v>#DIV/0!</v>
      </c>
      <c r="CP383" s="80">
        <f t="shared" si="543"/>
        <v>20</v>
      </c>
      <c r="CQ383" s="104">
        <f t="shared" ca="1" si="534"/>
        <v>-179.57406092162213</v>
      </c>
      <c r="CR383" s="104">
        <f t="shared" ca="1" si="534"/>
        <v>-124.47532086133873</v>
      </c>
      <c r="CS383" s="104">
        <f t="shared" ca="1" si="534"/>
        <v>-99.27749313423007</v>
      </c>
      <c r="CT383" s="104">
        <f t="shared" ca="1" si="534"/>
        <v>-84.667409278443699</v>
      </c>
      <c r="CU383" s="104">
        <f t="shared" ca="1" si="534"/>
        <v>-75.238576196991275</v>
      </c>
      <c r="CV383" s="104">
        <f t="shared" ca="1" si="534"/>
        <v>-68.995424894137003</v>
      </c>
      <c r="CW383" s="104">
        <f t="shared" ca="1" si="534"/>
        <v>-65.254466481355379</v>
      </c>
      <c r="CX383" s="104">
        <f t="shared" ca="1" si="534"/>
        <v>-64.280677501458655</v>
      </c>
      <c r="CY383" s="104">
        <f t="shared" ca="1" si="534"/>
        <v>-68.202385728262328</v>
      </c>
      <c r="CZ383" s="104" t="e">
        <f t="shared" ca="1" si="534"/>
        <v>#DIV/0!</v>
      </c>
      <c r="DA383" s="104" t="e">
        <f t="shared" ca="1" si="534"/>
        <v>#DIV/0!</v>
      </c>
      <c r="DB383" s="104" t="e">
        <f t="shared" ca="1" si="534"/>
        <v>#DIV/0!</v>
      </c>
      <c r="DC383" s="104" t="e">
        <f t="shared" ca="1" si="534"/>
        <v>#DIV/0!</v>
      </c>
      <c r="DE383" s="80">
        <f t="shared" si="544"/>
        <v>20</v>
      </c>
      <c r="DF383" s="104">
        <f t="shared" ca="1" si="535"/>
        <v>-93.968177738997639</v>
      </c>
      <c r="DG383" s="104">
        <f t="shared" ca="1" si="535"/>
        <v>-45.079661038047036</v>
      </c>
      <c r="DH383" s="104">
        <f t="shared" ca="1" si="535"/>
        <v>-24.455417638279368</v>
      </c>
      <c r="DI383" s="104">
        <f t="shared" ca="1" si="535"/>
        <v>-13.0473262116227</v>
      </c>
      <c r="DJ383" s="104">
        <f t="shared" ca="1" si="535"/>
        <v>-5.5542099776259697</v>
      </c>
      <c r="DK383" s="104">
        <f t="shared" ca="1" si="535"/>
        <v>3.0716765600530493E-2</v>
      </c>
      <c r="DL383" s="104">
        <f t="shared" ca="1" si="535"/>
        <v>4.4388570721561038</v>
      </c>
      <c r="DM383" s="104">
        <f t="shared" ca="1" si="535"/>
        <v>7.1378180920663166</v>
      </c>
      <c r="DN383" s="104">
        <f t="shared" ca="1" si="535"/>
        <v>4.4204374787801228</v>
      </c>
      <c r="DO383" s="104" t="e">
        <f t="shared" ca="1" si="535"/>
        <v>#DIV/0!</v>
      </c>
      <c r="DP383" s="104" t="e">
        <f t="shared" ca="1" si="535"/>
        <v>#DIV/0!</v>
      </c>
      <c r="DQ383" s="104" t="e">
        <f t="shared" ca="1" si="535"/>
        <v>#DIV/0!</v>
      </c>
      <c r="DR383" s="104" t="e">
        <f t="shared" ca="1" si="535"/>
        <v>#DIV/0!</v>
      </c>
      <c r="DT383" s="80">
        <f t="shared" si="545"/>
        <v>20</v>
      </c>
      <c r="DU383" s="104">
        <f t="shared" ca="1" si="536"/>
        <v>-3.9008526611136363</v>
      </c>
      <c r="DV383" s="104">
        <f t="shared" ca="1" si="536"/>
        <v>-5.7741736767726142</v>
      </c>
      <c r="DW383" s="104">
        <f t="shared" ca="1" si="536"/>
        <v>-7.816544747413924</v>
      </c>
      <c r="DX383" s="104">
        <f t="shared" ca="1" si="536"/>
        <v>-10.183976939033386</v>
      </c>
      <c r="DY383" s="104">
        <f t="shared" ca="1" si="536"/>
        <v>-13.105046148342797</v>
      </c>
      <c r="DZ383" s="104">
        <f t="shared" ca="1" si="536"/>
        <v>-16.965374972543444</v>
      </c>
      <c r="EA383" s="104">
        <f t="shared" ca="1" si="536"/>
        <v>-22.510181457594129</v>
      </c>
      <c r="EB383" s="104">
        <f t="shared" ca="1" si="536"/>
        <v>-31.437760669242447</v>
      </c>
      <c r="EC383" s="104">
        <f t="shared" ca="1" si="536"/>
        <v>-48.708223936044824</v>
      </c>
      <c r="ED383" s="104" t="e">
        <f t="shared" ca="1" si="536"/>
        <v>#DIV/0!</v>
      </c>
      <c r="EE383" s="104" t="e">
        <f t="shared" ca="1" si="536"/>
        <v>#DIV/0!</v>
      </c>
      <c r="EF383" s="104" t="e">
        <f t="shared" ca="1" si="536"/>
        <v>#DIV/0!</v>
      </c>
      <c r="EG383" s="104" t="e">
        <f t="shared" ca="1" si="536"/>
        <v>#DIV/0!</v>
      </c>
      <c r="EI383" s="80">
        <f t="shared" si="546"/>
        <v>20</v>
      </c>
      <c r="EJ383" s="104">
        <f t="shared" ca="1" si="537"/>
        <v>-76.063991980878725</v>
      </c>
      <c r="EK383" s="104">
        <f t="shared" ca="1" si="537"/>
        <v>-69.591352539224786</v>
      </c>
      <c r="EL383" s="104">
        <f t="shared" ca="1" si="537"/>
        <v>-64.553379477663313</v>
      </c>
      <c r="EM383" s="104">
        <f t="shared" ca="1" si="537"/>
        <v>-60.691045193030654</v>
      </c>
      <c r="EN383" s="104">
        <f t="shared" ca="1" si="537"/>
        <v>-57.885831893853485</v>
      </c>
      <c r="EO383" s="104">
        <f t="shared" ca="1" si="537"/>
        <v>-56.165141860462633</v>
      </c>
      <c r="EP383" s="104">
        <f t="shared" ca="1" si="537"/>
        <v>-55.782055137662311</v>
      </c>
      <c r="EQ383" s="104">
        <f t="shared" ca="1" si="537"/>
        <v>-57.500388810619661</v>
      </c>
      <c r="ER383" s="104">
        <f t="shared" ca="1" si="537"/>
        <v>-63.748773648359141</v>
      </c>
      <c r="ES383" s="104" t="e">
        <f t="shared" ca="1" si="537"/>
        <v>#DIV/0!</v>
      </c>
      <c r="ET383" s="104" t="e">
        <f t="shared" ca="1" si="537"/>
        <v>#DIV/0!</v>
      </c>
      <c r="EU383" s="104" t="e">
        <f t="shared" ca="1" si="537"/>
        <v>#DIV/0!</v>
      </c>
      <c r="EV383" s="104" t="e">
        <f t="shared" ca="1" si="537"/>
        <v>#DIV/0!</v>
      </c>
    </row>
    <row r="384" spans="15:155">
      <c r="O384" s="64"/>
      <c r="P384" s="64"/>
      <c r="S384" s="25">
        <f t="shared" si="538"/>
        <v>25</v>
      </c>
      <c r="T384" s="388">
        <f t="shared" ca="1" si="529"/>
        <v>-3.3669433310977803</v>
      </c>
      <c r="U384" s="388">
        <f t="shared" ca="1" si="529"/>
        <v>-5.1327429813443644</v>
      </c>
      <c r="V384" s="388">
        <f t="shared" ca="1" si="529"/>
        <v>-7.1304055286264045</v>
      </c>
      <c r="W384" s="388">
        <f t="shared" ca="1" si="529"/>
        <v>-9.4998199909139647</v>
      </c>
      <c r="X384" s="388">
        <f t="shared" ca="1" si="529"/>
        <v>-12.501460019522153</v>
      </c>
      <c r="Y384" s="388">
        <f t="shared" ca="1" si="529"/>
        <v>-16.59331675026738</v>
      </c>
      <c r="Z384" s="388">
        <f t="shared" ca="1" si="529"/>
        <v>-22.722380847237972</v>
      </c>
      <c r="AA384" s="388">
        <f t="shared" ca="1" si="529"/>
        <v>-37.034198519784304</v>
      </c>
      <c r="AB384" s="388" t="e">
        <f t="shared" ca="1" si="529"/>
        <v>#DIV/0!</v>
      </c>
      <c r="AC384" s="388" t="e">
        <f t="shared" ca="1" si="529"/>
        <v>#DIV/0!</v>
      </c>
      <c r="AD384" s="388" t="e">
        <f t="shared" ca="1" si="529"/>
        <v>#DIV/0!</v>
      </c>
      <c r="AE384" s="388"/>
      <c r="AF384" s="388"/>
      <c r="AG384" s="167"/>
      <c r="AH384" s="80">
        <f t="shared" si="539"/>
        <v>25</v>
      </c>
      <c r="AI384" s="104">
        <f t="shared" ca="1" si="530"/>
        <v>-63.846824768446915</v>
      </c>
      <c r="AJ384" s="104">
        <f t="shared" ca="1" si="530"/>
        <v>-59.055558164653064</v>
      </c>
      <c r="AK384" s="104">
        <f t="shared" ca="1" si="530"/>
        <v>-55.326628807681153</v>
      </c>
      <c r="AL384" s="104">
        <f t="shared" ca="1" si="530"/>
        <v>-52.412048451392735</v>
      </c>
      <c r="AM384" s="104">
        <f t="shared" ca="1" si="530"/>
        <v>-50.277265672925274</v>
      </c>
      <c r="AN384" s="104">
        <f t="shared" ca="1" si="530"/>
        <v>-49.003020237089324</v>
      </c>
      <c r="AO384" s="104">
        <f t="shared" ca="1" si="530"/>
        <v>-48.889117538514839</v>
      </c>
      <c r="AP384" s="104">
        <f t="shared" ca="1" si="530"/>
        <v>-47.230110143911595</v>
      </c>
      <c r="AQ384" s="104" t="e">
        <f t="shared" ca="1" si="530"/>
        <v>#DIV/0!</v>
      </c>
      <c r="AR384" s="104" t="e">
        <f t="shared" ca="1" si="530"/>
        <v>#DIV/0!</v>
      </c>
      <c r="AS384" s="104" t="e">
        <f t="shared" ca="1" si="530"/>
        <v>#DIV/0!</v>
      </c>
      <c r="AT384" s="104" t="e">
        <f t="shared" ca="1" si="519"/>
        <v>#DIV/0!</v>
      </c>
      <c r="AU384" s="104" t="e">
        <f t="shared" ca="1" si="519"/>
        <v>#DIV/0!</v>
      </c>
      <c r="AV384" s="62"/>
      <c r="AW384" s="80">
        <f t="shared" si="540"/>
        <v>25</v>
      </c>
      <c r="AX384" s="104">
        <f t="shared" ca="1" si="531"/>
        <v>21.261200705200874</v>
      </c>
      <c r="AY384" s="104">
        <f t="shared" ca="1" si="531"/>
        <v>22.143001531584723</v>
      </c>
      <c r="AZ384" s="104">
        <f t="shared" ca="1" si="531"/>
        <v>23.577645139623311</v>
      </c>
      <c r="BA384" s="104">
        <f t="shared" ca="1" si="531"/>
        <v>25.64925708187392</v>
      </c>
      <c r="BB384" s="104">
        <f t="shared" ca="1" si="531"/>
        <v>28.695055322199465</v>
      </c>
      <c r="BC384" s="104">
        <f t="shared" ca="1" si="531"/>
        <v>33.289749459163126</v>
      </c>
      <c r="BD384" s="104">
        <f t="shared" ca="1" si="531"/>
        <v>27.017733679334853</v>
      </c>
      <c r="BE384" s="104">
        <f t="shared" ca="1" si="531"/>
        <v>10.856861583066213</v>
      </c>
      <c r="BF384" s="104" t="e">
        <f t="shared" ca="1" si="531"/>
        <v>#DIV/0!</v>
      </c>
      <c r="BG384" s="104" t="e">
        <f t="shared" ca="1" si="531"/>
        <v>#DIV/0!</v>
      </c>
      <c r="BH384" s="104" t="e">
        <f t="shared" ca="1" si="531"/>
        <v>#DIV/0!</v>
      </c>
      <c r="BI384" s="104" t="e">
        <f t="shared" ca="1" si="531"/>
        <v>#DIV/0!</v>
      </c>
      <c r="BJ384" s="104" t="e">
        <f t="shared" ca="1" si="531"/>
        <v>#DIV/0!</v>
      </c>
      <c r="BK384" s="62"/>
      <c r="BL384" s="80">
        <f t="shared" si="541"/>
        <v>25</v>
      </c>
      <c r="BM384" s="104">
        <f t="shared" ca="1" si="532"/>
        <v>-66.160537908029042</v>
      </c>
      <c r="BN384" s="104">
        <f t="shared" ca="1" si="532"/>
        <v>-63.458307144720138</v>
      </c>
      <c r="BO384" s="104">
        <f t="shared" ca="1" si="532"/>
        <v>-62.053539888042941</v>
      </c>
      <c r="BP384" s="104">
        <f t="shared" ca="1" si="532"/>
        <v>-61.8601234509471</v>
      </c>
      <c r="BQ384" s="104">
        <f t="shared" ca="1" si="532"/>
        <v>-63.137061194181982</v>
      </c>
      <c r="BR384" s="104">
        <f t="shared" ca="1" si="532"/>
        <v>-66.476382959697887</v>
      </c>
      <c r="BS384" s="104">
        <f t="shared" ca="1" si="532"/>
        <v>-73.232060854247266</v>
      </c>
      <c r="BT384" s="104">
        <f t="shared" ca="1" si="532"/>
        <v>-87.740938993473875</v>
      </c>
      <c r="BU384" s="104" t="e">
        <f t="shared" ca="1" si="532"/>
        <v>#DIV/0!</v>
      </c>
      <c r="BV384" s="104" t="e">
        <f t="shared" ca="1" si="532"/>
        <v>#DIV/0!</v>
      </c>
      <c r="BW384" s="104" t="e">
        <f t="shared" ca="1" si="532"/>
        <v>#DIV/0!</v>
      </c>
      <c r="BX384" s="104" t="e">
        <f t="shared" ca="1" si="532"/>
        <v>#DIV/0!</v>
      </c>
      <c r="BY384" s="104" t="e">
        <f t="shared" ca="1" si="532"/>
        <v>#DIV/0!</v>
      </c>
      <c r="BZ384" s="62"/>
      <c r="CA384" s="80">
        <f t="shared" si="542"/>
        <v>25</v>
      </c>
      <c r="CB384" s="104">
        <f t="shared" ca="1" si="533"/>
        <v>-111.57480849637</v>
      </c>
      <c r="CC384" s="104">
        <f t="shared" ca="1" si="533"/>
        <v>-63.410530379586774</v>
      </c>
      <c r="CD384" s="104">
        <f t="shared" ca="1" si="533"/>
        <v>-44.32736336016238</v>
      </c>
      <c r="CE384" s="104">
        <f t="shared" ca="1" si="533"/>
        <v>-35.293541707279473</v>
      </c>
      <c r="CF384" s="104">
        <f t="shared" ca="1" si="533"/>
        <v>-31.175407816686235</v>
      </c>
      <c r="CG384" s="104">
        <f t="shared" ca="1" si="533"/>
        <v>-30.341067475951039</v>
      </c>
      <c r="CH384" s="104">
        <f t="shared" ca="1" si="533"/>
        <v>-32.753282245035905</v>
      </c>
      <c r="CI384" s="104">
        <f t="shared" ca="1" si="533"/>
        <v>-43.990993290741052</v>
      </c>
      <c r="CJ384" s="104" t="e">
        <f t="shared" ca="1" si="533"/>
        <v>#DIV/0!</v>
      </c>
      <c r="CK384" s="104" t="e">
        <f t="shared" ca="1" si="533"/>
        <v>#DIV/0!</v>
      </c>
      <c r="CL384" s="104" t="e">
        <f t="shared" ca="1" si="533"/>
        <v>#DIV/0!</v>
      </c>
      <c r="CM384" s="104" t="e">
        <f t="shared" ca="1" si="533"/>
        <v>#DIV/0!</v>
      </c>
      <c r="CN384" s="104" t="e">
        <f t="shared" ca="1" si="533"/>
        <v>#DIV/0!</v>
      </c>
      <c r="CP384" s="80">
        <f t="shared" si="543"/>
        <v>25</v>
      </c>
      <c r="CQ384" s="104">
        <f t="shared" ca="1" si="534"/>
        <v>-172.14248867589251</v>
      </c>
      <c r="CR384" s="104">
        <f t="shared" ca="1" si="534"/>
        <v>-117.53164513879649</v>
      </c>
      <c r="CS384" s="104">
        <f t="shared" ca="1" si="534"/>
        <v>-92.84404830130697</v>
      </c>
      <c r="CT384" s="104">
        <f t="shared" ca="1" si="534"/>
        <v>-78.668587614780193</v>
      </c>
      <c r="CU384" s="104">
        <f t="shared" ca="1" si="534"/>
        <v>-69.591748445179803</v>
      </c>
      <c r="CV384" s="104">
        <f t="shared" ca="1" si="534"/>
        <v>-63.630816935114161</v>
      </c>
      <c r="CW384" s="104">
        <f t="shared" ca="1" si="534"/>
        <v>-60.155798664589007</v>
      </c>
      <c r="CX384" s="104">
        <f t="shared" ca="1" si="534"/>
        <v>-56.255695059226795</v>
      </c>
      <c r="CY384" s="104" t="e">
        <f t="shared" ca="1" si="534"/>
        <v>#DIV/0!</v>
      </c>
      <c r="CZ384" s="104" t="e">
        <f t="shared" ca="1" si="534"/>
        <v>#DIV/0!</v>
      </c>
      <c r="DA384" s="104" t="e">
        <f t="shared" ca="1" si="534"/>
        <v>#DIV/0!</v>
      </c>
      <c r="DB384" s="104" t="e">
        <f t="shared" ca="1" si="534"/>
        <v>#DIV/0!</v>
      </c>
      <c r="DC384" s="104" t="e">
        <f t="shared" ca="1" si="534"/>
        <v>#DIV/0!</v>
      </c>
      <c r="DE384" s="80">
        <f t="shared" si="544"/>
        <v>25</v>
      </c>
      <c r="DF384" s="104">
        <f t="shared" ca="1" si="535"/>
        <v>-97.800727010903387</v>
      </c>
      <c r="DG384" s="104">
        <f t="shared" ca="1" si="535"/>
        <v>-47.539252540864609</v>
      </c>
      <c r="DH384" s="104">
        <f t="shared" ca="1" si="535"/>
        <v>-25.907731690776657</v>
      </c>
      <c r="DI384" s="104">
        <f t="shared" ca="1" si="535"/>
        <v>-13.783311529006493</v>
      </c>
      <c r="DJ384" s="104">
        <f t="shared" ca="1" si="535"/>
        <v>-5.7749860873647565</v>
      </c>
      <c r="DK384" s="104">
        <f t="shared" ca="1" si="535"/>
        <v>7.9790228677050878E-2</v>
      </c>
      <c r="DL384" s="104">
        <f t="shared" ca="1" si="535"/>
        <v>4.2090672219224752</v>
      </c>
      <c r="DM384" s="104">
        <f t="shared" ca="1" si="535"/>
        <v>0.14957374468399021</v>
      </c>
      <c r="DN384" s="104" t="e">
        <f t="shared" ca="1" si="535"/>
        <v>#DIV/0!</v>
      </c>
      <c r="DO384" s="104" t="e">
        <f t="shared" ca="1" si="535"/>
        <v>#DIV/0!</v>
      </c>
      <c r="DP384" s="104" t="e">
        <f t="shared" ca="1" si="535"/>
        <v>#DIV/0!</v>
      </c>
      <c r="DQ384" s="104" t="e">
        <f t="shared" ca="1" si="535"/>
        <v>#DIV/0!</v>
      </c>
      <c r="DR384" s="104" t="e">
        <f t="shared" ca="1" si="535"/>
        <v>#DIV/0!</v>
      </c>
      <c r="DT384" s="80">
        <f t="shared" si="545"/>
        <v>25</v>
      </c>
      <c r="DU384" s="104">
        <f t="shared" ca="1" si="536"/>
        <v>-3.3669433310977803</v>
      </c>
      <c r="DV384" s="104">
        <f t="shared" ca="1" si="536"/>
        <v>-5.1327429813443644</v>
      </c>
      <c r="DW384" s="104">
        <f t="shared" ca="1" si="536"/>
        <v>-7.1304055286264045</v>
      </c>
      <c r="DX384" s="104">
        <f t="shared" ca="1" si="536"/>
        <v>-9.4998199909139647</v>
      </c>
      <c r="DY384" s="104">
        <f t="shared" ca="1" si="536"/>
        <v>-12.501460019522153</v>
      </c>
      <c r="DZ384" s="104">
        <f t="shared" ca="1" si="536"/>
        <v>-16.59331675026738</v>
      </c>
      <c r="EA384" s="104">
        <f t="shared" ca="1" si="536"/>
        <v>-22.722380847237972</v>
      </c>
      <c r="EB384" s="104">
        <f t="shared" ca="1" si="536"/>
        <v>-37.034198519784304</v>
      </c>
      <c r="EC384" s="104" t="e">
        <f t="shared" ca="1" si="536"/>
        <v>#DIV/0!</v>
      </c>
      <c r="ED384" s="104" t="e">
        <f t="shared" ca="1" si="536"/>
        <v>#DIV/0!</v>
      </c>
      <c r="EE384" s="104" t="e">
        <f t="shared" ca="1" si="536"/>
        <v>#DIV/0!</v>
      </c>
      <c r="EF384" s="104" t="e">
        <f t="shared" ca="1" si="536"/>
        <v>#DIV/0!</v>
      </c>
      <c r="EG384" s="104" t="e">
        <f t="shared" ca="1" si="536"/>
        <v>#DIV/0!</v>
      </c>
      <c r="EI384" s="80">
        <f t="shared" si="546"/>
        <v>25</v>
      </c>
      <c r="EJ384" s="104">
        <f t="shared" ca="1" si="537"/>
        <v>-63.934623510620291</v>
      </c>
      <c r="EK384" s="104">
        <f t="shared" ca="1" si="537"/>
        <v>-59.253857740554068</v>
      </c>
      <c r="EL384" s="104">
        <f t="shared" ca="1" si="537"/>
        <v>-55.647090469771008</v>
      </c>
      <c r="EM384" s="104">
        <f t="shared" ca="1" si="537"/>
        <v>-52.874865898414683</v>
      </c>
      <c r="EN384" s="104">
        <f t="shared" ca="1" si="537"/>
        <v>-50.917800648015721</v>
      </c>
      <c r="EO384" s="104">
        <f t="shared" ca="1" si="537"/>
        <v>-49.883066209430503</v>
      </c>
      <c r="EP384" s="104">
        <f t="shared" ca="1" si="537"/>
        <v>-50.124897266791066</v>
      </c>
      <c r="EQ384" s="104">
        <f t="shared" ca="1" si="537"/>
        <v>-49.29890028827004</v>
      </c>
      <c r="ER384" s="104" t="e">
        <f t="shared" ca="1" si="537"/>
        <v>#DIV/0!</v>
      </c>
      <c r="ES384" s="104" t="e">
        <f t="shared" ca="1" si="537"/>
        <v>#DIV/0!</v>
      </c>
      <c r="ET384" s="104" t="e">
        <f t="shared" ca="1" si="537"/>
        <v>#DIV/0!</v>
      </c>
      <c r="EU384" s="104" t="e">
        <f t="shared" ca="1" si="537"/>
        <v>#DIV/0!</v>
      </c>
      <c r="EV384" s="104" t="e">
        <f t="shared" ca="1" si="537"/>
        <v>#DIV/0!</v>
      </c>
    </row>
    <row r="385" spans="15:155">
      <c r="O385" s="64"/>
      <c r="P385" s="64"/>
      <c r="S385" s="25">
        <f t="shared" si="538"/>
        <v>30</v>
      </c>
      <c r="T385" s="388">
        <f t="shared" ca="1" si="529"/>
        <v>-2.985654954565466</v>
      </c>
      <c r="U385" s="388">
        <f t="shared" ca="1" si="529"/>
        <v>-4.6905660346952383</v>
      </c>
      <c r="V385" s="388">
        <f t="shared" ca="1" si="529"/>
        <v>-6.6552183274824905</v>
      </c>
      <c r="W385" s="388">
        <f t="shared" ca="1" si="529"/>
        <v>-9.0563683133919497</v>
      </c>
      <c r="X385" s="388">
        <f t="shared" ca="1" si="529"/>
        <v>-12.193022980011641</v>
      </c>
      <c r="Y385" s="388">
        <f t="shared" ca="1" si="529"/>
        <v>-16.638964241269871</v>
      </c>
      <c r="Z385" s="388">
        <f t="shared" ca="1" si="529"/>
        <v>-23.721582071946447</v>
      </c>
      <c r="AA385" s="388" t="e">
        <f t="shared" ca="1" si="529"/>
        <v>#DIV/0!</v>
      </c>
      <c r="AB385" s="388" t="e">
        <f t="shared" ca="1" si="529"/>
        <v>#DIV/0!</v>
      </c>
      <c r="AC385" s="388" t="e">
        <f t="shared" ca="1" si="529"/>
        <v>#DIV/0!</v>
      </c>
      <c r="AD385" s="388" t="e">
        <f t="shared" ca="1" si="529"/>
        <v>#DIV/0!</v>
      </c>
      <c r="AE385" s="388"/>
      <c r="AF385" s="388"/>
      <c r="AG385" s="167"/>
      <c r="AH385" s="80">
        <f t="shared" si="539"/>
        <v>30</v>
      </c>
      <c r="AI385" s="104">
        <f t="shared" ca="1" si="530"/>
        <v>-55.006128964711543</v>
      </c>
      <c r="AJ385" s="104">
        <f t="shared" ca="1" si="530"/>
        <v>-51.482018662683707</v>
      </c>
      <c r="AK385" s="104">
        <f t="shared" ca="1" si="530"/>
        <v>-48.635941457568791</v>
      </c>
      <c r="AL385" s="104">
        <f t="shared" ca="1" si="530"/>
        <v>-46.413645876358281</v>
      </c>
      <c r="AM385" s="104">
        <f t="shared" ca="1" si="530"/>
        <v>-44.833086136868317</v>
      </c>
      <c r="AN385" s="104">
        <f t="shared" ca="1" si="530"/>
        <v>-44.029786322271995</v>
      </c>
      <c r="AO385" s="104">
        <f t="shared" ca="1" si="530"/>
        <v>-44.417242605065105</v>
      </c>
      <c r="AP385" s="104" t="e">
        <f t="shared" ca="1" si="530"/>
        <v>#DIV/0!</v>
      </c>
      <c r="AQ385" s="104" t="e">
        <f t="shared" ca="1" si="530"/>
        <v>#DIV/0!</v>
      </c>
      <c r="AR385" s="104" t="e">
        <f t="shared" ca="1" si="530"/>
        <v>#DIV/0!</v>
      </c>
      <c r="AS385" s="104" t="e">
        <f t="shared" ca="1" si="530"/>
        <v>#DIV/0!</v>
      </c>
      <c r="AT385" s="104" t="e">
        <f t="shared" ca="1" si="519"/>
        <v>#DIV/0!</v>
      </c>
      <c r="AU385" s="104" t="e">
        <f t="shared" ca="1" si="519"/>
        <v>#DIV/0!</v>
      </c>
      <c r="AV385" s="62"/>
      <c r="AW385" s="80">
        <f t="shared" si="540"/>
        <v>30</v>
      </c>
      <c r="AX385" s="104">
        <f t="shared" ca="1" si="531"/>
        <v>23.235665089003611</v>
      </c>
      <c r="AY385" s="104">
        <f t="shared" ca="1" si="531"/>
        <v>24.531886249986769</v>
      </c>
      <c r="AZ385" s="104">
        <f t="shared" ca="1" si="531"/>
        <v>26.44194380372447</v>
      </c>
      <c r="BA385" s="104">
        <f t="shared" ca="1" si="531"/>
        <v>29.206841629886028</v>
      </c>
      <c r="BB385" s="104">
        <f t="shared" ca="1" si="531"/>
        <v>33.271873680068182</v>
      </c>
      <c r="BC385" s="104">
        <f t="shared" ca="1" si="531"/>
        <v>27.955479972667511</v>
      </c>
      <c r="BD385" s="104">
        <f t="shared" ca="1" si="531"/>
        <v>21.181476268282584</v>
      </c>
      <c r="BE385" s="104" t="e">
        <f t="shared" ca="1" si="531"/>
        <v>#DIV/0!</v>
      </c>
      <c r="BF385" s="104" t="e">
        <f t="shared" ca="1" si="531"/>
        <v>#DIV/0!</v>
      </c>
      <c r="BG385" s="104" t="e">
        <f t="shared" ca="1" si="531"/>
        <v>#DIV/0!</v>
      </c>
      <c r="BH385" s="104" t="e">
        <f t="shared" ca="1" si="531"/>
        <v>#DIV/0!</v>
      </c>
      <c r="BI385" s="104" t="e">
        <f t="shared" ca="1" si="531"/>
        <v>#DIV/0!</v>
      </c>
      <c r="BJ385" s="104" t="e">
        <f t="shared" ca="1" si="531"/>
        <v>#DIV/0!</v>
      </c>
      <c r="BK385" s="62"/>
      <c r="BL385" s="80">
        <f t="shared" si="541"/>
        <v>30</v>
      </c>
      <c r="BM385" s="104">
        <f t="shared" ca="1" si="532"/>
        <v>-57.234417868253871</v>
      </c>
      <c r="BN385" s="104">
        <f t="shared" ca="1" si="532"/>
        <v>-55.706431756070693</v>
      </c>
      <c r="BO385" s="104">
        <f t="shared" ca="1" si="532"/>
        <v>-55.135417773557947</v>
      </c>
      <c r="BP385" s="104">
        <f t="shared" ca="1" si="532"/>
        <v>-55.667627526612108</v>
      </c>
      <c r="BQ385" s="104">
        <f t="shared" ca="1" si="532"/>
        <v>-57.65791964009145</v>
      </c>
      <c r="BR385" s="104">
        <f t="shared" ca="1" si="532"/>
        <v>-61.886229917754392</v>
      </c>
      <c r="BS385" s="104">
        <f t="shared" ca="1" si="532"/>
        <v>-70.255554902772374</v>
      </c>
      <c r="BT385" s="104" t="e">
        <f t="shared" ca="1" si="532"/>
        <v>#DIV/0!</v>
      </c>
      <c r="BU385" s="104" t="e">
        <f t="shared" ca="1" si="532"/>
        <v>#DIV/0!</v>
      </c>
      <c r="BV385" s="104" t="e">
        <f t="shared" ca="1" si="532"/>
        <v>#DIV/0!</v>
      </c>
      <c r="BW385" s="104" t="e">
        <f t="shared" ca="1" si="532"/>
        <v>#DIV/0!</v>
      </c>
      <c r="BX385" s="104" t="e">
        <f t="shared" ca="1" si="532"/>
        <v>#DIV/0!</v>
      </c>
      <c r="BY385" s="104" t="e">
        <f t="shared" ca="1" si="532"/>
        <v>#DIV/0!</v>
      </c>
      <c r="BZ385" s="62"/>
      <c r="CA385" s="80">
        <f t="shared" si="542"/>
        <v>30</v>
      </c>
      <c r="CB385" s="104">
        <f t="shared" ca="1" si="533"/>
        <v>-114.7848456102507</v>
      </c>
      <c r="CC385" s="104">
        <f t="shared" ca="1" si="533"/>
        <v>-65.633201680213716</v>
      </c>
      <c r="CD385" s="104">
        <f t="shared" ca="1" si="533"/>
        <v>-45.875879155833459</v>
      </c>
      <c r="CE385" s="104">
        <f t="shared" ca="1" si="533"/>
        <v>-36.377732630800622</v>
      </c>
      <c r="CF385" s="104">
        <f t="shared" ca="1" si="533"/>
        <v>-31.986210517701608</v>
      </c>
      <c r="CG385" s="104">
        <f t="shared" ca="1" si="533"/>
        <v>-31.1393398354993</v>
      </c>
      <c r="CH385" s="104">
        <f t="shared" ca="1" si="533"/>
        <v>-34.132726861171911</v>
      </c>
      <c r="CI385" s="104" t="e">
        <f t="shared" ca="1" si="533"/>
        <v>#DIV/0!</v>
      </c>
      <c r="CJ385" s="104" t="e">
        <f t="shared" ca="1" si="533"/>
        <v>#DIV/0!</v>
      </c>
      <c r="CK385" s="104" t="e">
        <f t="shared" ca="1" si="533"/>
        <v>#DIV/0!</v>
      </c>
      <c r="CL385" s="104" t="e">
        <f t="shared" ca="1" si="533"/>
        <v>#DIV/0!</v>
      </c>
      <c r="CM385" s="104" t="e">
        <f t="shared" ca="1" si="533"/>
        <v>#DIV/0!</v>
      </c>
      <c r="CN385" s="104" t="e">
        <f t="shared" ca="1" si="533"/>
        <v>#DIV/0!</v>
      </c>
      <c r="CP385" s="80">
        <f t="shared" si="543"/>
        <v>30</v>
      </c>
      <c r="CQ385" s="104">
        <f t="shared" ca="1" si="534"/>
        <v>-166.88588742837723</v>
      </c>
      <c r="CR385" s="104">
        <f t="shared" ca="1" si="534"/>
        <v>-112.61005702634148</v>
      </c>
      <c r="CS385" s="104">
        <f t="shared" ca="1" si="534"/>
        <v>-88.160765513736933</v>
      </c>
      <c r="CT385" s="104">
        <f t="shared" ca="1" si="534"/>
        <v>-74.182204385091026</v>
      </c>
      <c r="CU385" s="104">
        <f t="shared" ca="1" si="534"/>
        <v>-65.258084197769776</v>
      </c>
      <c r="CV385" s="104">
        <f t="shared" ca="1" si="534"/>
        <v>-59.421230539440387</v>
      </c>
      <c r="CW385" s="104">
        <f t="shared" ca="1" si="534"/>
        <v>-56.129660374752945</v>
      </c>
      <c r="CX385" s="104" t="e">
        <f t="shared" ca="1" si="534"/>
        <v>#DIV/0!</v>
      </c>
      <c r="CY385" s="104" t="e">
        <f t="shared" ca="1" si="534"/>
        <v>#DIV/0!</v>
      </c>
      <c r="CZ385" s="104" t="e">
        <f t="shared" ca="1" si="534"/>
        <v>#DIV/0!</v>
      </c>
      <c r="DA385" s="104" t="e">
        <f t="shared" ca="1" si="534"/>
        <v>#DIV/0!</v>
      </c>
      <c r="DB385" s="104" t="e">
        <f t="shared" ca="1" si="534"/>
        <v>#DIV/0!</v>
      </c>
      <c r="DC385" s="104" t="e">
        <f t="shared" ca="1" si="534"/>
        <v>#DIV/0!</v>
      </c>
      <c r="DE385" s="80">
        <f t="shared" si="544"/>
        <v>30</v>
      </c>
      <c r="DF385" s="104">
        <f t="shared" ca="1" si="535"/>
        <v>-100.52030068741975</v>
      </c>
      <c r="DG385" s="104">
        <f t="shared" ca="1" si="535"/>
        <v>-49.254319766575549</v>
      </c>
      <c r="DH385" s="104">
        <f t="shared" ca="1" si="535"/>
        <v>-26.930540293799915</v>
      </c>
      <c r="DI385" s="104">
        <f t="shared" ca="1" si="535"/>
        <v>-14.262763834661467</v>
      </c>
      <c r="DJ385" s="104">
        <f t="shared" ca="1" si="535"/>
        <v>-5.8817249970847598</v>
      </c>
      <c r="DK385" s="104">
        <f t="shared" ca="1" si="535"/>
        <v>3.0716765600530493E-2</v>
      </c>
      <c r="DL385" s="104">
        <f t="shared" ca="1" si="535"/>
        <v>3.3820003052185741</v>
      </c>
      <c r="DM385" s="104" t="e">
        <f t="shared" ca="1" si="535"/>
        <v>#DIV/0!</v>
      </c>
      <c r="DN385" s="104" t="e">
        <f t="shared" ca="1" si="535"/>
        <v>#DIV/0!</v>
      </c>
      <c r="DO385" s="104" t="e">
        <f t="shared" ca="1" si="535"/>
        <v>#DIV/0!</v>
      </c>
      <c r="DP385" s="104" t="e">
        <f t="shared" ca="1" si="535"/>
        <v>#DIV/0!</v>
      </c>
      <c r="DQ385" s="104" t="e">
        <f t="shared" ca="1" si="535"/>
        <v>#DIV/0!</v>
      </c>
      <c r="DR385" s="104" t="e">
        <f t="shared" ca="1" si="535"/>
        <v>#DIV/0!</v>
      </c>
      <c r="DT385" s="80">
        <f t="shared" si="545"/>
        <v>30</v>
      </c>
      <c r="DU385" s="104">
        <f t="shared" ca="1" si="536"/>
        <v>-2.985654954565466</v>
      </c>
      <c r="DV385" s="104">
        <f t="shared" ca="1" si="536"/>
        <v>-4.6905660346952383</v>
      </c>
      <c r="DW385" s="104">
        <f t="shared" ca="1" si="536"/>
        <v>-6.6552183274824905</v>
      </c>
      <c r="DX385" s="104">
        <f t="shared" ca="1" si="536"/>
        <v>-9.0563683133919497</v>
      </c>
      <c r="DY385" s="104">
        <f t="shared" ca="1" si="536"/>
        <v>-12.193022980011641</v>
      </c>
      <c r="DZ385" s="104">
        <f t="shared" ca="1" si="536"/>
        <v>-16.638964241269871</v>
      </c>
      <c r="EA385" s="104">
        <f t="shared" ca="1" si="536"/>
        <v>-23.721582071946447</v>
      </c>
      <c r="EB385" s="104" t="e">
        <f t="shared" ca="1" si="536"/>
        <v>#DIV/0!</v>
      </c>
      <c r="EC385" s="104" t="e">
        <f t="shared" ca="1" si="536"/>
        <v>#DIV/0!</v>
      </c>
      <c r="ED385" s="104" t="e">
        <f t="shared" ca="1" si="536"/>
        <v>#DIV/0!</v>
      </c>
      <c r="EE385" s="104" t="e">
        <f t="shared" ca="1" si="536"/>
        <v>#DIV/0!</v>
      </c>
      <c r="EF385" s="104" t="e">
        <f t="shared" ca="1" si="536"/>
        <v>#DIV/0!</v>
      </c>
      <c r="EG385" s="104" t="e">
        <f t="shared" ca="1" si="536"/>
        <v>#DIV/0!</v>
      </c>
      <c r="EI385" s="80">
        <f t="shared" si="546"/>
        <v>30</v>
      </c>
      <c r="EJ385" s="104">
        <f t="shared" ca="1" si="537"/>
        <v>-55.086696772691973</v>
      </c>
      <c r="EK385" s="104">
        <f t="shared" ca="1" si="537"/>
        <v>-51.667421380822994</v>
      </c>
      <c r="EL385" s="104">
        <f t="shared" ca="1" si="537"/>
        <v>-48.940104685385961</v>
      </c>
      <c r="EM385" s="104">
        <f t="shared" ca="1" si="537"/>
        <v>-46.860840067682354</v>
      </c>
      <c r="EN385" s="104">
        <f t="shared" ca="1" si="537"/>
        <v>-45.464896660079816</v>
      </c>
      <c r="EO385" s="104">
        <f t="shared" ca="1" si="537"/>
        <v>-44.920854945210955</v>
      </c>
      <c r="EP385" s="104">
        <f t="shared" ca="1" si="537"/>
        <v>-45.718515585527477</v>
      </c>
      <c r="EQ385" s="104" t="e">
        <f t="shared" ca="1" si="537"/>
        <v>#DIV/0!</v>
      </c>
      <c r="ER385" s="104" t="e">
        <f t="shared" ca="1" si="537"/>
        <v>#DIV/0!</v>
      </c>
      <c r="ES385" s="104" t="e">
        <f t="shared" ca="1" si="537"/>
        <v>#DIV/0!</v>
      </c>
      <c r="ET385" s="104" t="e">
        <f t="shared" ca="1" si="537"/>
        <v>#DIV/0!</v>
      </c>
      <c r="EU385" s="104" t="e">
        <f t="shared" ca="1" si="537"/>
        <v>#DIV/0!</v>
      </c>
      <c r="EV385" s="104" t="e">
        <f t="shared" ca="1" si="537"/>
        <v>#DIV/0!</v>
      </c>
    </row>
    <row r="386" spans="15:155">
      <c r="O386" s="64"/>
      <c r="P386" s="64"/>
      <c r="S386" s="25">
        <f t="shared" si="538"/>
        <v>40</v>
      </c>
      <c r="T386" s="388">
        <f t="shared" ca="1" si="529"/>
        <v>-2.5043320328576595</v>
      </c>
      <c r="U386" s="388">
        <f t="shared" ca="1" si="529"/>
        <v>-4.1611851389773689</v>
      </c>
      <c r="V386" s="388">
        <f t="shared" ca="1" si="529"/>
        <v>-6.1798154733805237</v>
      </c>
      <c r="W386" s="388">
        <f t="shared" ca="1" si="529"/>
        <v>-8.8067874589297599</v>
      </c>
      <c r="X386" s="388">
        <f t="shared" ca="1" si="529"/>
        <v>-12.517783137975872</v>
      </c>
      <c r="Y386" s="388">
        <f t="shared" ca="1" si="529"/>
        <v>-18.385668714811231</v>
      </c>
      <c r="Z386" s="388">
        <f t="shared" ca="1" si="529"/>
        <v>-29.480098300119231</v>
      </c>
      <c r="AA386" s="388" t="e">
        <f t="shared" ca="1" si="529"/>
        <v>#DIV/0!</v>
      </c>
      <c r="AB386" s="388" t="e">
        <f t="shared" ca="1" si="529"/>
        <v>#DIV/0!</v>
      </c>
      <c r="AC386" s="388" t="e">
        <f t="shared" ca="1" si="529"/>
        <v>#DIV/0!</v>
      </c>
      <c r="AD386" s="388" t="e">
        <f t="shared" ca="1" si="529"/>
        <v>#DIV/0!</v>
      </c>
      <c r="AE386" s="388"/>
      <c r="AF386" s="388"/>
      <c r="AG386" s="167"/>
      <c r="AH386" s="80">
        <f t="shared" si="539"/>
        <v>40</v>
      </c>
      <c r="AI386" s="104">
        <f t="shared" ca="1" si="530"/>
        <v>-43.11026509461373</v>
      </c>
      <c r="AJ386" s="104">
        <f t="shared" ca="1" si="530"/>
        <v>-40.929592466653268</v>
      </c>
      <c r="AK386" s="104">
        <f t="shared" ca="1" si="530"/>
        <v>-39.159145201622998</v>
      </c>
      <c r="AL386" s="104">
        <f t="shared" ca="1" si="530"/>
        <v>-37.816015751953891</v>
      </c>
      <c r="AM386" s="104">
        <f t="shared" ca="1" si="530"/>
        <v>-36.991779749216413</v>
      </c>
      <c r="AN386" s="104">
        <f t="shared" ca="1" si="530"/>
        <v>-36.952113620821628</v>
      </c>
      <c r="AO386" s="104">
        <f t="shared" ca="1" si="530"/>
        <v>-38.523908429785095</v>
      </c>
      <c r="AP386" s="104" t="e">
        <f t="shared" ca="1" si="530"/>
        <v>#DIV/0!</v>
      </c>
      <c r="AQ386" s="104" t="e">
        <f t="shared" ca="1" si="530"/>
        <v>#DIV/0!</v>
      </c>
      <c r="AR386" s="104" t="e">
        <f t="shared" ca="1" si="530"/>
        <v>#DIV/0!</v>
      </c>
      <c r="AS386" s="104" t="e">
        <f t="shared" ca="1" si="530"/>
        <v>#DIV/0!</v>
      </c>
      <c r="AT386" s="104" t="e">
        <f t="shared" ca="1" si="519"/>
        <v>#DIV/0!</v>
      </c>
      <c r="AU386" s="104" t="e">
        <f t="shared" ca="1" si="519"/>
        <v>#DIV/0!</v>
      </c>
      <c r="AV386" s="62"/>
      <c r="AW386" s="80">
        <f t="shared" si="540"/>
        <v>40</v>
      </c>
      <c r="AX386" s="104">
        <f t="shared" ca="1" si="531"/>
        <v>27.659155320845905</v>
      </c>
      <c r="AY386" s="104">
        <f t="shared" ca="1" si="531"/>
        <v>29.981356659840593</v>
      </c>
      <c r="AZ386" s="104">
        <f t="shared" ca="1" si="531"/>
        <v>33.271873680068175</v>
      </c>
      <c r="BA386" s="104">
        <f t="shared" ca="1" si="531"/>
        <v>29.206841629886028</v>
      </c>
      <c r="BB386" s="104">
        <f t="shared" ca="1" si="531"/>
        <v>24.550587560801638</v>
      </c>
      <c r="BC386" s="104">
        <f t="shared" ca="1" si="531"/>
        <v>18.46707688211681</v>
      </c>
      <c r="BD386" s="104">
        <f t="shared" ca="1" si="531"/>
        <v>8.6318302100284292</v>
      </c>
      <c r="BE386" s="104" t="e">
        <f t="shared" ca="1" si="531"/>
        <v>#DIV/0!</v>
      </c>
      <c r="BF386" s="104" t="e">
        <f t="shared" ca="1" si="531"/>
        <v>#DIV/0!</v>
      </c>
      <c r="BG386" s="104" t="e">
        <f t="shared" ca="1" si="531"/>
        <v>#DIV/0!</v>
      </c>
      <c r="BH386" s="104" t="e">
        <f t="shared" ca="1" si="531"/>
        <v>#DIV/0!</v>
      </c>
      <c r="BI386" s="104" t="e">
        <f t="shared" ca="1" si="531"/>
        <v>#DIV/0!</v>
      </c>
      <c r="BJ386" s="104" t="e">
        <f t="shared" ca="1" si="531"/>
        <v>#DIV/0!</v>
      </c>
      <c r="BK386" s="62"/>
      <c r="BL386" s="80">
        <f t="shared" si="541"/>
        <v>40</v>
      </c>
      <c r="BM386" s="104">
        <f t="shared" ca="1" si="532"/>
        <v>-45.309333651124184</v>
      </c>
      <c r="BN386" s="104">
        <f t="shared" ca="1" si="532"/>
        <v>-45.061213193583249</v>
      </c>
      <c r="BO386" s="104">
        <f t="shared" ca="1" si="532"/>
        <v>-45.631504626829205</v>
      </c>
      <c r="BP386" s="104">
        <f t="shared" ca="1" si="532"/>
        <v>-47.319578256669914</v>
      </c>
      <c r="BQ386" s="104">
        <f t="shared" ca="1" si="532"/>
        <v>-50.76067985748724</v>
      </c>
      <c r="BR386" s="104">
        <f t="shared" ca="1" si="532"/>
        <v>-57.445774269140522</v>
      </c>
      <c r="BS386" s="104">
        <f t="shared" ca="1" si="532"/>
        <v>-71.706474317714708</v>
      </c>
      <c r="BT386" s="104" t="e">
        <f t="shared" ca="1" si="532"/>
        <v>#DIV/0!</v>
      </c>
      <c r="BU386" s="104" t="e">
        <f t="shared" ca="1" si="532"/>
        <v>#DIV/0!</v>
      </c>
      <c r="BV386" s="104" t="e">
        <f t="shared" ca="1" si="532"/>
        <v>#DIV/0!</v>
      </c>
      <c r="BW386" s="104" t="e">
        <f t="shared" ca="1" si="532"/>
        <v>#DIV/0!</v>
      </c>
      <c r="BX386" s="104" t="e">
        <f t="shared" ca="1" si="532"/>
        <v>#DIV/0!</v>
      </c>
      <c r="BY386" s="104" t="e">
        <f t="shared" ca="1" si="532"/>
        <v>#DIV/0!</v>
      </c>
      <c r="BZ386" s="62"/>
      <c r="CA386" s="80">
        <f t="shared" si="542"/>
        <v>40</v>
      </c>
      <c r="CB386" s="104">
        <f t="shared" ca="1" si="533"/>
        <v>-119.35082529045675</v>
      </c>
      <c r="CC386" s="104">
        <f t="shared" ca="1" si="533"/>
        <v>-69.055557178415896</v>
      </c>
      <c r="CD386" s="104">
        <f t="shared" ca="1" si="533"/>
        <v>-48.474001702172799</v>
      </c>
      <c r="CE386" s="104">
        <f t="shared" ca="1" si="533"/>
        <v>-38.451554964695596</v>
      </c>
      <c r="CF386" s="104">
        <f t="shared" ca="1" si="533"/>
        <v>-33.932120174709162</v>
      </c>
      <c r="CG386" s="104">
        <f t="shared" ca="1" si="533"/>
        <v>-33.763551399711702</v>
      </c>
      <c r="CH386" s="104">
        <f t="shared" ca="1" si="533"/>
        <v>-39.867168106270292</v>
      </c>
      <c r="CI386" s="104" t="e">
        <f t="shared" ca="1" si="533"/>
        <v>#DIV/0!</v>
      </c>
      <c r="CJ386" s="104" t="e">
        <f t="shared" ca="1" si="533"/>
        <v>#DIV/0!</v>
      </c>
      <c r="CK386" s="104" t="e">
        <f t="shared" ca="1" si="533"/>
        <v>#DIV/0!</v>
      </c>
      <c r="CL386" s="104" t="e">
        <f t="shared" ca="1" si="533"/>
        <v>#DIV/0!</v>
      </c>
      <c r="CM386" s="104" t="e">
        <f t="shared" ca="1" si="533"/>
        <v>#DIV/0!</v>
      </c>
      <c r="CN386" s="104" t="e">
        <f t="shared" ca="1" si="533"/>
        <v>#DIV/0!</v>
      </c>
      <c r="CP386" s="80">
        <f t="shared" si="543"/>
        <v>40</v>
      </c>
      <c r="CQ386" s="104">
        <f t="shared" ca="1" si="534"/>
        <v>-160.02943705490924</v>
      </c>
      <c r="CR386" s="104">
        <f t="shared" ca="1" si="534"/>
        <v>-105.99642803365042</v>
      </c>
      <c r="CS386" s="104">
        <f t="shared" ca="1" si="534"/>
        <v>-81.745875382240968</v>
      </c>
      <c r="CT386" s="104">
        <f t="shared" ca="1" si="534"/>
        <v>-67.907977449043813</v>
      </c>
      <c r="CU386" s="104">
        <f t="shared" ca="1" si="534"/>
        <v>-59.069970745877711</v>
      </c>
      <c r="CV386" s="104">
        <f t="shared" ca="1" si="534"/>
        <v>-53.334308260529141</v>
      </c>
      <c r="CW386" s="104">
        <f t="shared" ca="1" si="534"/>
        <v>-50.556222070022628</v>
      </c>
      <c r="CX386" s="104" t="e">
        <f t="shared" ca="1" si="534"/>
        <v>#DIV/0!</v>
      </c>
      <c r="CY386" s="104" t="e">
        <f t="shared" ca="1" si="534"/>
        <v>#DIV/0!</v>
      </c>
      <c r="CZ386" s="104" t="e">
        <f t="shared" ca="1" si="534"/>
        <v>#DIV/0!</v>
      </c>
      <c r="DA386" s="104" t="e">
        <f t="shared" ca="1" si="534"/>
        <v>#DIV/0!</v>
      </c>
      <c r="DB386" s="104" t="e">
        <f t="shared" ca="1" si="534"/>
        <v>#DIV/0!</v>
      </c>
      <c r="DC386" s="104" t="e">
        <f t="shared" ca="1" si="534"/>
        <v>#DIV/0!</v>
      </c>
      <c r="DE386" s="80">
        <f t="shared" si="544"/>
        <v>40</v>
      </c>
      <c r="DF386" s="104">
        <f t="shared" ca="1" si="535"/>
        <v>-103.6145104497883</v>
      </c>
      <c r="DG386" s="104">
        <f t="shared" ca="1" si="535"/>
        <v>-51.063111141680686</v>
      </c>
      <c r="DH386" s="104">
        <f t="shared" ca="1" si="535"/>
        <v>-27.709644367147348</v>
      </c>
      <c r="DI386" s="104">
        <f t="shared" ca="1" si="535"/>
        <v>-14.262763834661467</v>
      </c>
      <c r="DJ386" s="104">
        <f t="shared" ca="1" si="535"/>
        <v>-5.5542099776259786</v>
      </c>
      <c r="DK386" s="104">
        <f t="shared" ca="1" si="535"/>
        <v>-0.51416809122202456</v>
      </c>
      <c r="DL386" s="104">
        <f t="shared" ca="1" si="535"/>
        <v>-1.3906824376105418</v>
      </c>
      <c r="DM386" s="104" t="e">
        <f t="shared" ca="1" si="535"/>
        <v>#DIV/0!</v>
      </c>
      <c r="DN386" s="104" t="e">
        <f t="shared" ca="1" si="535"/>
        <v>#DIV/0!</v>
      </c>
      <c r="DO386" s="104" t="e">
        <f t="shared" ca="1" si="535"/>
        <v>#DIV/0!</v>
      </c>
      <c r="DP386" s="104" t="e">
        <f t="shared" ca="1" si="535"/>
        <v>#DIV/0!</v>
      </c>
      <c r="DQ386" s="104" t="e">
        <f t="shared" ca="1" si="535"/>
        <v>#DIV/0!</v>
      </c>
      <c r="DR386" s="104" t="e">
        <f t="shared" ca="1" si="535"/>
        <v>#DIV/0!</v>
      </c>
      <c r="DT386" s="80">
        <f t="shared" si="545"/>
        <v>40</v>
      </c>
      <c r="DU386" s="104">
        <f t="shared" ca="1" si="536"/>
        <v>-2.5043320328576595</v>
      </c>
      <c r="DV386" s="104">
        <f t="shared" ca="1" si="536"/>
        <v>-4.1611851389773689</v>
      </c>
      <c r="DW386" s="104">
        <f t="shared" ca="1" si="536"/>
        <v>-6.1798154733805237</v>
      </c>
      <c r="DX386" s="104">
        <f t="shared" ca="1" si="536"/>
        <v>-8.8067874589297599</v>
      </c>
      <c r="DY386" s="104">
        <f t="shared" ca="1" si="536"/>
        <v>-12.517783137975872</v>
      </c>
      <c r="DZ386" s="104">
        <f t="shared" ca="1" si="536"/>
        <v>-18.385668714811231</v>
      </c>
      <c r="EA386" s="104">
        <f t="shared" ca="1" si="536"/>
        <v>-29.480098300119231</v>
      </c>
      <c r="EB386" s="104" t="e">
        <f t="shared" ca="1" si="536"/>
        <v>#DIV/0!</v>
      </c>
      <c r="EC386" s="104" t="e">
        <f t="shared" ca="1" si="536"/>
        <v>#DIV/0!</v>
      </c>
      <c r="ED386" s="104" t="e">
        <f t="shared" ca="1" si="536"/>
        <v>#DIV/0!</v>
      </c>
      <c r="EE386" s="104" t="e">
        <f t="shared" ca="1" si="536"/>
        <v>#DIV/0!</v>
      </c>
      <c r="EF386" s="104" t="e">
        <f t="shared" ca="1" si="536"/>
        <v>#DIV/0!</v>
      </c>
      <c r="EG386" s="104" t="e">
        <f t="shared" ca="1" si="536"/>
        <v>#DIV/0!</v>
      </c>
      <c r="EI386" s="80">
        <f t="shared" si="546"/>
        <v>40</v>
      </c>
      <c r="EJ386" s="104">
        <f t="shared" ca="1" si="537"/>
        <v>-43.182943797310152</v>
      </c>
      <c r="EK386" s="104">
        <f t="shared" ca="1" si="537"/>
        <v>-41.102055994211902</v>
      </c>
      <c r="EL386" s="104">
        <f t="shared" ca="1" si="537"/>
        <v>-39.45168915344869</v>
      </c>
      <c r="EM386" s="104">
        <f t="shared" ca="1" si="537"/>
        <v>-38.263209943277964</v>
      </c>
      <c r="EN386" s="104">
        <f t="shared" ca="1" si="537"/>
        <v>-37.655633709144432</v>
      </c>
      <c r="EO386" s="104">
        <f t="shared" ca="1" si="537"/>
        <v>-37.956425575628664</v>
      </c>
      <c r="EP386" s="104">
        <f t="shared" ca="1" si="537"/>
        <v>-40.169152263871581</v>
      </c>
      <c r="EQ386" s="104" t="e">
        <f t="shared" ca="1" si="537"/>
        <v>#DIV/0!</v>
      </c>
      <c r="ER386" s="104" t="e">
        <f t="shared" ca="1" si="537"/>
        <v>#DIV/0!</v>
      </c>
      <c r="ES386" s="104" t="e">
        <f t="shared" ca="1" si="537"/>
        <v>#DIV/0!</v>
      </c>
      <c r="ET386" s="104" t="e">
        <f t="shared" ca="1" si="537"/>
        <v>#DIV/0!</v>
      </c>
      <c r="EU386" s="104" t="e">
        <f t="shared" ca="1" si="537"/>
        <v>#DIV/0!</v>
      </c>
      <c r="EV386" s="104" t="e">
        <f t="shared" ca="1" si="537"/>
        <v>#DIV/0!</v>
      </c>
    </row>
    <row r="387" spans="15:155">
      <c r="O387" s="64"/>
      <c r="P387" s="64"/>
      <c r="S387" s="25">
        <f t="shared" si="538"/>
        <v>50</v>
      </c>
      <c r="T387" s="388">
        <f t="shared" ca="1" si="529"/>
        <v>-2.2421771573100653</v>
      </c>
      <c r="U387" s="388">
        <f t="shared" ca="1" si="529"/>
        <v>-3.9591571993713419</v>
      </c>
      <c r="V387" s="388">
        <f t="shared" ca="1" si="529"/>
        <v>-6.1953130881719884</v>
      </c>
      <c r="W387" s="388">
        <f t="shared" ca="1" si="529"/>
        <v>-9.3645895921583922</v>
      </c>
      <c r="X387" s="388">
        <f t="shared" ca="1" si="529"/>
        <v>-14.417832599760196</v>
      </c>
      <c r="Y387" s="388">
        <f t="shared" ca="1" si="529"/>
        <v>-24.158155486468679</v>
      </c>
      <c r="Z387" s="388" t="e">
        <f t="shared" ca="1" si="529"/>
        <v>#DIV/0!</v>
      </c>
      <c r="AA387" s="388" t="e">
        <f t="shared" ca="1" si="529"/>
        <v>#DIV/0!</v>
      </c>
      <c r="AB387" s="388" t="e">
        <f t="shared" ca="1" si="529"/>
        <v>#DIV/0!</v>
      </c>
      <c r="AC387" s="388" t="e">
        <f t="shared" ca="1" si="529"/>
        <v>#DIV/0!</v>
      </c>
      <c r="AD387" s="388" t="e">
        <f t="shared" ca="1" si="529"/>
        <v>#DIV/0!</v>
      </c>
      <c r="AE387" s="388"/>
      <c r="AF387" s="388"/>
      <c r="AG387" s="167"/>
      <c r="AH387" s="80">
        <f t="shared" si="539"/>
        <v>50</v>
      </c>
      <c r="AI387" s="104">
        <f t="shared" ca="1" si="530"/>
        <v>-35.443669358638225</v>
      </c>
      <c r="AJ387" s="104">
        <f t="shared" ca="1" si="530"/>
        <v>-33.970078271259347</v>
      </c>
      <c r="AK387" s="104">
        <f t="shared" ca="1" si="530"/>
        <v>-32.792998903389787</v>
      </c>
      <c r="AL387" s="104">
        <f t="shared" ca="1" si="530"/>
        <v>-31.975176315664644</v>
      </c>
      <c r="AM387" s="104">
        <f t="shared" ca="1" si="530"/>
        <v>-31.699826228294985</v>
      </c>
      <c r="AN387" s="104">
        <f t="shared" ca="1" si="530"/>
        <v>-32.552940878011334</v>
      </c>
      <c r="AO387" s="104" t="e">
        <f t="shared" ca="1" si="530"/>
        <v>#DIV/0!</v>
      </c>
      <c r="AP387" s="104" t="e">
        <f t="shared" ca="1" si="530"/>
        <v>#DIV/0!</v>
      </c>
      <c r="AQ387" s="104" t="e">
        <f t="shared" ca="1" si="530"/>
        <v>#DIV/0!</v>
      </c>
      <c r="AR387" s="104" t="e">
        <f t="shared" ca="1" si="530"/>
        <v>#DIV/0!</v>
      </c>
      <c r="AS387" s="104" t="e">
        <f t="shared" ca="1" si="530"/>
        <v>#DIV/0!</v>
      </c>
      <c r="AT387" s="104" t="e">
        <f t="shared" ca="1" si="519"/>
        <v>#DIV/0!</v>
      </c>
      <c r="AU387" s="104" t="e">
        <f t="shared" ca="1" si="519"/>
        <v>#DIV/0!</v>
      </c>
      <c r="AV387" s="62"/>
      <c r="AW387" s="80">
        <f t="shared" si="540"/>
        <v>50</v>
      </c>
      <c r="AX387" s="104">
        <f t="shared" ca="1" si="531"/>
        <v>33.271873680068182</v>
      </c>
      <c r="AY387" s="104">
        <f t="shared" ca="1" si="531"/>
        <v>29.981356659840607</v>
      </c>
      <c r="AZ387" s="104">
        <f t="shared" ca="1" si="531"/>
        <v>26.44194380372447</v>
      </c>
      <c r="BA387" s="104">
        <f t="shared" ca="1" si="531"/>
        <v>22.280586890958745</v>
      </c>
      <c r="BB387" s="104">
        <f t="shared" ca="1" si="531"/>
        <v>16.679679087023221</v>
      </c>
      <c r="BC387" s="104">
        <f t="shared" ca="1" si="531"/>
        <v>7.2750136055338883</v>
      </c>
      <c r="BD387" s="104" t="e">
        <f t="shared" ca="1" si="531"/>
        <v>#DIV/0!</v>
      </c>
      <c r="BE387" s="104" t="e">
        <f t="shared" ca="1" si="531"/>
        <v>#DIV/0!</v>
      </c>
      <c r="BF387" s="104" t="e">
        <f t="shared" ca="1" si="531"/>
        <v>#DIV/0!</v>
      </c>
      <c r="BG387" s="104" t="e">
        <f t="shared" ca="1" si="531"/>
        <v>#DIV/0!</v>
      </c>
      <c r="BH387" s="104" t="e">
        <f t="shared" ca="1" si="531"/>
        <v>#DIV/0!</v>
      </c>
      <c r="BI387" s="104" t="e">
        <f t="shared" ca="1" si="531"/>
        <v>#DIV/0!</v>
      </c>
      <c r="BJ387" s="104" t="e">
        <f t="shared" ca="1" si="531"/>
        <v>#DIV/0!</v>
      </c>
      <c r="BK387" s="62"/>
      <c r="BL387" s="80">
        <f t="shared" si="541"/>
        <v>50</v>
      </c>
      <c r="BM387" s="104">
        <f t="shared" ca="1" si="532"/>
        <v>-37.756227994688302</v>
      </c>
      <c r="BN387" s="104">
        <f t="shared" ca="1" si="532"/>
        <v>-38.303726937795354</v>
      </c>
      <c r="BO387" s="104">
        <f t="shared" ca="1" si="532"/>
        <v>-39.752380458689444</v>
      </c>
      <c r="BP387" s="104">
        <f t="shared" ca="1" si="532"/>
        <v>-42.648540769025509</v>
      </c>
      <c r="BQ387" s="104">
        <f t="shared" ca="1" si="532"/>
        <v>-48.285944661881871</v>
      </c>
      <c r="BR387" s="104">
        <f t="shared" ca="1" si="532"/>
        <v>-60.524022420413665</v>
      </c>
      <c r="BS387" s="104" t="e">
        <f t="shared" ca="1" si="532"/>
        <v>#DIV/0!</v>
      </c>
      <c r="BT387" s="104" t="e">
        <f t="shared" ca="1" si="532"/>
        <v>#DIV/0!</v>
      </c>
      <c r="BU387" s="104" t="e">
        <f t="shared" ca="1" si="532"/>
        <v>#DIV/0!</v>
      </c>
      <c r="BV387" s="104" t="e">
        <f t="shared" ca="1" si="532"/>
        <v>#DIV/0!</v>
      </c>
      <c r="BW387" s="104" t="e">
        <f t="shared" ca="1" si="532"/>
        <v>#DIV/0!</v>
      </c>
      <c r="BX387" s="104" t="e">
        <f t="shared" ca="1" si="532"/>
        <v>#DIV/0!</v>
      </c>
      <c r="BY387" s="104" t="e">
        <f t="shared" ca="1" si="532"/>
        <v>#DIV/0!</v>
      </c>
      <c r="BZ387" s="62"/>
      <c r="CA387" s="80">
        <f t="shared" si="542"/>
        <v>50</v>
      </c>
      <c r="CB387" s="104">
        <f t="shared" ca="1" si="533"/>
        <v>-122.46073508975235</v>
      </c>
      <c r="CC387" s="104">
        <f t="shared" ca="1" si="533"/>
        <v>-71.577471760155674</v>
      </c>
      <c r="CD387" s="104">
        <f t="shared" ca="1" si="533"/>
        <v>-50.617165785274473</v>
      </c>
      <c r="CE387" s="104">
        <f t="shared" ca="1" si="533"/>
        <v>-40.523143082366524</v>
      </c>
      <c r="CF387" s="104">
        <f t="shared" ca="1" si="533"/>
        <v>-36.606549598769192</v>
      </c>
      <c r="CG387" s="104">
        <f t="shared" ca="1" si="533"/>
        <v>-39.237988577636017</v>
      </c>
      <c r="CH387" s="104" t="e">
        <f t="shared" ca="1" si="533"/>
        <v>#DIV/0!</v>
      </c>
      <c r="CI387" s="104" t="e">
        <f t="shared" ca="1" si="533"/>
        <v>#DIV/0!</v>
      </c>
      <c r="CJ387" s="104" t="e">
        <f t="shared" ca="1" si="533"/>
        <v>#DIV/0!</v>
      </c>
      <c r="CK387" s="104" t="e">
        <f t="shared" ca="1" si="533"/>
        <v>#DIV/0!</v>
      </c>
      <c r="CL387" s="104" t="e">
        <f t="shared" ca="1" si="533"/>
        <v>#DIV/0!</v>
      </c>
      <c r="CM387" s="104" t="e">
        <f t="shared" ca="1" si="533"/>
        <v>#DIV/0!</v>
      </c>
      <c r="CN387" s="104" t="e">
        <f t="shared" ca="1" si="533"/>
        <v>#DIV/0!</v>
      </c>
      <c r="CP387" s="80">
        <f t="shared" si="543"/>
        <v>50</v>
      </c>
      <c r="CQ387" s="104">
        <f t="shared" ca="1" si="534"/>
        <v>-155.73260876982053</v>
      </c>
      <c r="CR387" s="104">
        <f t="shared" ca="1" si="534"/>
        <v>-101.7608563596023</v>
      </c>
      <c r="CS387" s="104">
        <f t="shared" ca="1" si="534"/>
        <v>-77.519014828309423</v>
      </c>
      <c r="CT387" s="104">
        <f t="shared" ca="1" si="534"/>
        <v>-63.623117320200251</v>
      </c>
      <c r="CU387" s="104">
        <f t="shared" ca="1" si="534"/>
        <v>-54.671528873461547</v>
      </c>
      <c r="CV387" s="104">
        <f t="shared" ca="1" si="534"/>
        <v>-48.979351104141124</v>
      </c>
      <c r="CW387" s="104" t="e">
        <f t="shared" ca="1" si="534"/>
        <v>#DIV/0!</v>
      </c>
      <c r="CX387" s="104" t="e">
        <f t="shared" ca="1" si="534"/>
        <v>#DIV/0!</v>
      </c>
      <c r="CY387" s="104" t="e">
        <f t="shared" ca="1" si="534"/>
        <v>#DIV/0!</v>
      </c>
      <c r="CZ387" s="104" t="e">
        <f t="shared" ca="1" si="534"/>
        <v>#DIV/0!</v>
      </c>
      <c r="DA387" s="104" t="e">
        <f t="shared" ca="1" si="534"/>
        <v>#DIV/0!</v>
      </c>
      <c r="DB387" s="104" t="e">
        <f t="shared" ca="1" si="534"/>
        <v>#DIV/0!</v>
      </c>
      <c r="DC387" s="104" t="e">
        <f t="shared" ca="1" si="534"/>
        <v>#DIV/0!</v>
      </c>
      <c r="DE387" s="80">
        <f t="shared" si="544"/>
        <v>50</v>
      </c>
      <c r="DF387" s="104">
        <f t="shared" ca="1" si="535"/>
        <v>-104.53778111177114</v>
      </c>
      <c r="DG387" s="104">
        <f t="shared" ca="1" si="535"/>
        <v>-51.063111141680679</v>
      </c>
      <c r="DH387" s="104">
        <f t="shared" ca="1" si="535"/>
        <v>-26.930540293799904</v>
      </c>
      <c r="DI387" s="104">
        <f t="shared" ca="1" si="535"/>
        <v>-13.0473262116227</v>
      </c>
      <c r="DJ387" s="104">
        <f t="shared" ca="1" si="535"/>
        <v>-4.9825045420420739</v>
      </c>
      <c r="DK387" s="104">
        <f t="shared" ca="1" si="535"/>
        <v>-3.9092307714201895</v>
      </c>
      <c r="DL387" s="104" t="e">
        <f t="shared" ca="1" si="535"/>
        <v>#DIV/0!</v>
      </c>
      <c r="DM387" s="104" t="e">
        <f t="shared" ca="1" si="535"/>
        <v>#DIV/0!</v>
      </c>
      <c r="DN387" s="104" t="e">
        <f t="shared" ca="1" si="535"/>
        <v>#DIV/0!</v>
      </c>
      <c r="DO387" s="104" t="e">
        <f t="shared" ca="1" si="535"/>
        <v>#DIV/0!</v>
      </c>
      <c r="DP387" s="104" t="e">
        <f t="shared" ca="1" si="535"/>
        <v>#DIV/0!</v>
      </c>
      <c r="DQ387" s="104" t="e">
        <f t="shared" ca="1" si="535"/>
        <v>#DIV/0!</v>
      </c>
      <c r="DR387" s="104" t="e">
        <f t="shared" ca="1" si="535"/>
        <v>#DIV/0!</v>
      </c>
      <c r="DT387" s="80">
        <f t="shared" si="545"/>
        <v>50</v>
      </c>
      <c r="DU387" s="104">
        <f t="shared" ca="1" si="536"/>
        <v>-2.2421771573100653</v>
      </c>
      <c r="DV387" s="104">
        <f t="shared" ca="1" si="536"/>
        <v>-3.9591571993713419</v>
      </c>
      <c r="DW387" s="104">
        <f t="shared" ca="1" si="536"/>
        <v>-6.1953130881719884</v>
      </c>
      <c r="DX387" s="104">
        <f t="shared" ca="1" si="536"/>
        <v>-9.3645895921583922</v>
      </c>
      <c r="DY387" s="104">
        <f t="shared" ca="1" si="536"/>
        <v>-14.417832599760196</v>
      </c>
      <c r="DZ387" s="104">
        <f t="shared" ca="1" si="536"/>
        <v>-24.158155486468679</v>
      </c>
      <c r="EA387" s="104" t="e">
        <f t="shared" ca="1" si="536"/>
        <v>#DIV/0!</v>
      </c>
      <c r="EB387" s="104" t="e">
        <f t="shared" ca="1" si="536"/>
        <v>#DIV/0!</v>
      </c>
      <c r="EC387" s="104" t="e">
        <f t="shared" ca="1" si="536"/>
        <v>#DIV/0!</v>
      </c>
      <c r="ED387" s="104" t="e">
        <f t="shared" ca="1" si="536"/>
        <v>#DIV/0!</v>
      </c>
      <c r="EE387" s="104" t="e">
        <f t="shared" ca="1" si="536"/>
        <v>#DIV/0!</v>
      </c>
      <c r="EF387" s="104" t="e">
        <f t="shared" ca="1" si="536"/>
        <v>#DIV/0!</v>
      </c>
      <c r="EG387" s="104" t="e">
        <f t="shared" ca="1" si="536"/>
        <v>#DIV/0!</v>
      </c>
      <c r="EI387" s="80">
        <f t="shared" si="546"/>
        <v>50</v>
      </c>
      <c r="EJ387" s="104">
        <f t="shared" ca="1" si="537"/>
        <v>-35.514050837378242</v>
      </c>
      <c r="EK387" s="104">
        <f t="shared" ca="1" si="537"/>
        <v>-34.14254179881798</v>
      </c>
      <c r="EL387" s="104">
        <f t="shared" ca="1" si="537"/>
        <v>-33.097162131206957</v>
      </c>
      <c r="EM387" s="104">
        <f t="shared" ca="1" si="537"/>
        <v>-32.46456382999213</v>
      </c>
      <c r="EN387" s="104">
        <f t="shared" ca="1" si="537"/>
        <v>-32.482811874452551</v>
      </c>
      <c r="EO387" s="104">
        <f t="shared" ca="1" si="537"/>
        <v>-33.899518012973779</v>
      </c>
      <c r="EP387" s="104" t="e">
        <f t="shared" ca="1" si="537"/>
        <v>#DIV/0!</v>
      </c>
      <c r="EQ387" s="104" t="e">
        <f t="shared" ca="1" si="537"/>
        <v>#DIV/0!</v>
      </c>
      <c r="ER387" s="104" t="e">
        <f t="shared" ca="1" si="537"/>
        <v>#DIV/0!</v>
      </c>
      <c r="ES387" s="104" t="e">
        <f t="shared" ca="1" si="537"/>
        <v>#DIV/0!</v>
      </c>
      <c r="ET387" s="104" t="e">
        <f t="shared" ca="1" si="537"/>
        <v>#DIV/0!</v>
      </c>
      <c r="EU387" s="104" t="e">
        <f t="shared" ca="1" si="537"/>
        <v>#DIV/0!</v>
      </c>
      <c r="EV387" s="104" t="e">
        <f t="shared" ca="1" si="537"/>
        <v>#DIV/0!</v>
      </c>
    </row>
    <row r="388" spans="15:155">
      <c r="O388" s="64"/>
      <c r="P388" s="64"/>
      <c r="S388" s="25">
        <f t="shared" si="538"/>
        <v>60</v>
      </c>
      <c r="T388" s="388">
        <f t="shared" ca="1" si="529"/>
        <v>-2.1263898538140227</v>
      </c>
      <c r="U388" s="388">
        <f t="shared" ca="1" si="529"/>
        <v>-4.0390103752477069</v>
      </c>
      <c r="V388" s="388">
        <f t="shared" ca="1" si="529"/>
        <v>-6.7723092708394175</v>
      </c>
      <c r="W388" s="388">
        <f t="shared" ca="1" si="529"/>
        <v>-11.206074317453766</v>
      </c>
      <c r="X388" s="388">
        <f t="shared" ca="1" si="529"/>
        <v>-20.076086251318596</v>
      </c>
      <c r="Y388" s="388" t="e">
        <f t="shared" ca="1" si="529"/>
        <v>#DIV/0!</v>
      </c>
      <c r="Z388" s="388" t="e">
        <f t="shared" ca="1" si="529"/>
        <v>#DIV/0!</v>
      </c>
      <c r="AA388" s="388" t="e">
        <f t="shared" ca="1" si="529"/>
        <v>#DIV/0!</v>
      </c>
      <c r="AB388" s="388" t="e">
        <f t="shared" ca="1" si="529"/>
        <v>#DIV/0!</v>
      </c>
      <c r="AC388" s="388" t="e">
        <f t="shared" ca="1" si="529"/>
        <v>#DIV/0!</v>
      </c>
      <c r="AD388" s="388" t="e">
        <f t="shared" ca="1" si="529"/>
        <v>#DIV/0!</v>
      </c>
      <c r="AE388" s="388"/>
      <c r="AF388" s="388"/>
      <c r="AG388" s="167"/>
      <c r="AH388" s="80">
        <f t="shared" si="539"/>
        <v>60</v>
      </c>
      <c r="AI388" s="104">
        <f t="shared" ca="1" si="530"/>
        <v>-30.090808651007144</v>
      </c>
      <c r="AJ388" s="104">
        <f t="shared" ca="1" si="530"/>
        <v>-29.037049566542724</v>
      </c>
      <c r="AK388" s="104">
        <f t="shared" ca="1" si="530"/>
        <v>-28.235959589113204</v>
      </c>
      <c r="AL388" s="104">
        <f t="shared" ca="1" si="530"/>
        <v>-27.815133421259173</v>
      </c>
      <c r="AM388" s="104">
        <f t="shared" ca="1" si="530"/>
        <v>-28.205556304191322</v>
      </c>
      <c r="AN388" s="104" t="e">
        <f t="shared" ca="1" si="530"/>
        <v>#DIV/0!</v>
      </c>
      <c r="AO388" s="104" t="e">
        <f t="shared" ca="1" si="530"/>
        <v>#DIV/0!</v>
      </c>
      <c r="AP388" s="104" t="e">
        <f t="shared" ca="1" si="530"/>
        <v>#DIV/0!</v>
      </c>
      <c r="AQ388" s="104" t="e">
        <f t="shared" ca="1" si="530"/>
        <v>#DIV/0!</v>
      </c>
      <c r="AR388" s="104" t="e">
        <f t="shared" ca="1" si="530"/>
        <v>#DIV/0!</v>
      </c>
      <c r="AS388" s="104" t="e">
        <f t="shared" ca="1" si="530"/>
        <v>#DIV/0!</v>
      </c>
      <c r="AT388" s="104" t="e">
        <f t="shared" ca="1" si="519"/>
        <v>#DIV/0!</v>
      </c>
      <c r="AU388" s="104" t="e">
        <f t="shared" ca="1" si="519"/>
        <v>#DIV/0!</v>
      </c>
      <c r="AV388" s="62"/>
      <c r="AW388" s="80">
        <f t="shared" si="540"/>
        <v>60</v>
      </c>
      <c r="AX388" s="104">
        <f t="shared" ca="1" si="531"/>
        <v>27.659155320845908</v>
      </c>
      <c r="AY388" s="104">
        <f t="shared" ca="1" si="531"/>
        <v>24.531886249986758</v>
      </c>
      <c r="AZ388" s="104">
        <f t="shared" ca="1" si="531"/>
        <v>20.764722968251927</v>
      </c>
      <c r="BA388" s="104">
        <f t="shared" ca="1" si="531"/>
        <v>15.528989184398231</v>
      </c>
      <c r="BB388" s="104">
        <f t="shared" ca="1" si="531"/>
        <v>6.2819194891547765</v>
      </c>
      <c r="BC388" s="104" t="e">
        <f t="shared" ca="1" si="531"/>
        <v>#DIV/0!</v>
      </c>
      <c r="BD388" s="104" t="e">
        <f t="shared" ca="1" si="531"/>
        <v>#DIV/0!</v>
      </c>
      <c r="BE388" s="104" t="e">
        <f t="shared" ca="1" si="531"/>
        <v>#DIV/0!</v>
      </c>
      <c r="BF388" s="104" t="e">
        <f t="shared" ca="1" si="531"/>
        <v>#DIV/0!</v>
      </c>
      <c r="BG388" s="104" t="e">
        <f t="shared" ca="1" si="531"/>
        <v>#DIV/0!</v>
      </c>
      <c r="BH388" s="104" t="e">
        <f t="shared" ca="1" si="531"/>
        <v>#DIV/0!</v>
      </c>
      <c r="BI388" s="104" t="e">
        <f t="shared" ca="1" si="531"/>
        <v>#DIV/0!</v>
      </c>
      <c r="BJ388" s="104" t="e">
        <f t="shared" ca="1" si="531"/>
        <v>#DIV/0!</v>
      </c>
      <c r="BK388" s="62"/>
      <c r="BL388" s="80">
        <f t="shared" si="541"/>
        <v>60</v>
      </c>
      <c r="BM388" s="104">
        <f t="shared" ca="1" si="532"/>
        <v>-32.667819386561234</v>
      </c>
      <c r="BN388" s="104">
        <f t="shared" ca="1" si="532"/>
        <v>-33.913018319377244</v>
      </c>
      <c r="BO388" s="104">
        <f t="shared" ca="1" si="532"/>
        <v>-36.397812463079767</v>
      </c>
      <c r="BP388" s="104">
        <f t="shared" ca="1" si="532"/>
        <v>-41.307709313351573</v>
      </c>
      <c r="BQ388" s="104">
        <f t="shared" ca="1" si="532"/>
        <v>-52.363394011601741</v>
      </c>
      <c r="BR388" s="104" t="e">
        <f t="shared" ca="1" si="532"/>
        <v>#DIV/0!</v>
      </c>
      <c r="BS388" s="104" t="e">
        <f t="shared" ca="1" si="532"/>
        <v>#DIV/0!</v>
      </c>
      <c r="BT388" s="104" t="e">
        <f t="shared" ca="1" si="532"/>
        <v>#DIV/0!</v>
      </c>
      <c r="BU388" s="104" t="e">
        <f t="shared" ca="1" si="532"/>
        <v>#DIV/0!</v>
      </c>
      <c r="BV388" s="104" t="e">
        <f t="shared" ca="1" si="532"/>
        <v>#DIV/0!</v>
      </c>
      <c r="BW388" s="104" t="e">
        <f t="shared" ca="1" si="532"/>
        <v>#DIV/0!</v>
      </c>
      <c r="BX388" s="104" t="e">
        <f t="shared" ca="1" si="532"/>
        <v>#DIV/0!</v>
      </c>
      <c r="BY388" s="104" t="e">
        <f t="shared" ca="1" si="532"/>
        <v>#DIV/0!</v>
      </c>
      <c r="BZ388" s="62"/>
      <c r="CA388" s="80">
        <f t="shared" si="542"/>
        <v>60</v>
      </c>
      <c r="CB388" s="104">
        <f t="shared" ca="1" si="533"/>
        <v>-124.73360437340341</v>
      </c>
      <c r="CC388" s="104">
        <f t="shared" ca="1" si="533"/>
        <v>-73.577823298287541</v>
      </c>
      <c r="CD388" s="104">
        <f t="shared" ca="1" si="533"/>
        <v>-52.587365882120174</v>
      </c>
      <c r="CE388" s="104">
        <f t="shared" ca="1" si="533"/>
        <v>-43.03410949048935</v>
      </c>
      <c r="CF388" s="104">
        <f t="shared" ca="1" si="533"/>
        <v>-41.669945809756534</v>
      </c>
      <c r="CG388" s="104" t="e">
        <f t="shared" ca="1" si="533"/>
        <v>#DIV/0!</v>
      </c>
      <c r="CH388" s="104" t="e">
        <f t="shared" ca="1" si="533"/>
        <v>#DIV/0!</v>
      </c>
      <c r="CI388" s="104" t="e">
        <f t="shared" ca="1" si="533"/>
        <v>#DIV/0!</v>
      </c>
      <c r="CJ388" s="104" t="e">
        <f t="shared" ca="1" si="533"/>
        <v>#DIV/0!</v>
      </c>
      <c r="CK388" s="104" t="e">
        <f t="shared" ca="1" si="533"/>
        <v>#DIV/0!</v>
      </c>
      <c r="CL388" s="104" t="e">
        <f t="shared" ca="1" si="533"/>
        <v>#DIV/0!</v>
      </c>
      <c r="CM388" s="104" t="e">
        <f t="shared" ca="1" si="533"/>
        <v>#DIV/0!</v>
      </c>
      <c r="CN388" s="104" t="e">
        <f t="shared" ca="1" si="533"/>
        <v>#DIV/0!</v>
      </c>
      <c r="CP388" s="80">
        <f t="shared" si="543"/>
        <v>60</v>
      </c>
      <c r="CQ388" s="104">
        <f t="shared" ca="1" si="534"/>
        <v>-152.77070187329298</v>
      </c>
      <c r="CR388" s="104">
        <f t="shared" ca="1" si="534"/>
        <v>-98.761265207721848</v>
      </c>
      <c r="CS388" s="104">
        <f t="shared" ca="1" si="534"/>
        <v>-74.396324326946598</v>
      </c>
      <c r="CT388" s="104">
        <f t="shared" ca="1" si="534"/>
        <v>-60.246384421910484</v>
      </c>
      <c r="CU388" s="104">
        <f t="shared" ca="1" si="534"/>
        <v>-50.916516308816192</v>
      </c>
      <c r="CV388" s="104" t="e">
        <f t="shared" ca="1" si="534"/>
        <v>#DIV/0!</v>
      </c>
      <c r="CW388" s="104" t="e">
        <f t="shared" ca="1" si="534"/>
        <v>#DIV/0!</v>
      </c>
      <c r="CX388" s="104" t="e">
        <f t="shared" ca="1" si="534"/>
        <v>#DIV/0!</v>
      </c>
      <c r="CY388" s="104" t="e">
        <f t="shared" ca="1" si="534"/>
        <v>#DIV/0!</v>
      </c>
      <c r="CZ388" s="104" t="e">
        <f t="shared" ca="1" si="534"/>
        <v>#DIV/0!</v>
      </c>
      <c r="DA388" s="104" t="e">
        <f t="shared" ca="1" si="534"/>
        <v>#DIV/0!</v>
      </c>
      <c r="DB388" s="104" t="e">
        <f t="shared" ca="1" si="534"/>
        <v>#DIV/0!</v>
      </c>
      <c r="DC388" s="104" t="e">
        <f t="shared" ca="1" si="534"/>
        <v>#DIV/0!</v>
      </c>
      <c r="DE388" s="80">
        <f t="shared" si="544"/>
        <v>60</v>
      </c>
      <c r="DF388" s="104">
        <f t="shared" ca="1" si="535"/>
        <v>-103.6145104497883</v>
      </c>
      <c r="DG388" s="104">
        <f t="shared" ca="1" si="535"/>
        <v>-49.254319766575527</v>
      </c>
      <c r="DH388" s="104">
        <f t="shared" ca="1" si="535"/>
        <v>-24.455417638279368</v>
      </c>
      <c r="DI388" s="104">
        <f t="shared" ca="1" si="535"/>
        <v>-10.888386373413825</v>
      </c>
      <c r="DJ388" s="104">
        <f t="shared" ca="1" si="535"/>
        <v>-6.7013826026412113</v>
      </c>
      <c r="DK388" s="104" t="e">
        <f t="shared" ca="1" si="535"/>
        <v>#DIV/0!</v>
      </c>
      <c r="DL388" s="104" t="e">
        <f t="shared" ca="1" si="535"/>
        <v>#DIV/0!</v>
      </c>
      <c r="DM388" s="104" t="e">
        <f t="shared" ca="1" si="535"/>
        <v>#DIV/0!</v>
      </c>
      <c r="DN388" s="104" t="e">
        <f t="shared" ca="1" si="535"/>
        <v>#DIV/0!</v>
      </c>
      <c r="DO388" s="104" t="e">
        <f t="shared" ca="1" si="535"/>
        <v>#DIV/0!</v>
      </c>
      <c r="DP388" s="104" t="e">
        <f t="shared" ca="1" si="535"/>
        <v>#DIV/0!</v>
      </c>
      <c r="DQ388" s="104" t="e">
        <f t="shared" ca="1" si="535"/>
        <v>#DIV/0!</v>
      </c>
      <c r="DR388" s="104" t="e">
        <f t="shared" ca="1" si="535"/>
        <v>#DIV/0!</v>
      </c>
      <c r="DT388" s="80">
        <f t="shared" si="545"/>
        <v>60</v>
      </c>
      <c r="DU388" s="104">
        <f t="shared" ca="1" si="536"/>
        <v>-2.1263898538140227</v>
      </c>
      <c r="DV388" s="104">
        <f t="shared" ca="1" si="536"/>
        <v>-4.0390103752477069</v>
      </c>
      <c r="DW388" s="104">
        <f t="shared" ca="1" si="536"/>
        <v>-6.7723092708394175</v>
      </c>
      <c r="DX388" s="104">
        <f t="shared" ca="1" si="536"/>
        <v>-11.206074317453766</v>
      </c>
      <c r="DY388" s="104">
        <f t="shared" ca="1" si="536"/>
        <v>-20.076086251318596</v>
      </c>
      <c r="DZ388" s="104" t="e">
        <f t="shared" ca="1" si="536"/>
        <v>#DIV/0!</v>
      </c>
      <c r="EA388" s="104" t="e">
        <f t="shared" ca="1" si="536"/>
        <v>#DIV/0!</v>
      </c>
      <c r="EB388" s="104" t="e">
        <f t="shared" ca="1" si="536"/>
        <v>#DIV/0!</v>
      </c>
      <c r="EC388" s="104" t="e">
        <f t="shared" ca="1" si="536"/>
        <v>#DIV/0!</v>
      </c>
      <c r="ED388" s="104" t="e">
        <f t="shared" ca="1" si="536"/>
        <v>#DIV/0!</v>
      </c>
      <c r="EE388" s="104" t="e">
        <f t="shared" ca="1" si="536"/>
        <v>#DIV/0!</v>
      </c>
      <c r="EF388" s="104" t="e">
        <f t="shared" ca="1" si="536"/>
        <v>#DIV/0!</v>
      </c>
      <c r="EG388" s="104" t="e">
        <f t="shared" ca="1" si="536"/>
        <v>#DIV/0!</v>
      </c>
      <c r="EI388" s="80">
        <f t="shared" si="546"/>
        <v>60</v>
      </c>
      <c r="EJ388" s="104">
        <f t="shared" ca="1" si="537"/>
        <v>-30.163487353703566</v>
      </c>
      <c r="EK388" s="104">
        <f t="shared" ca="1" si="537"/>
        <v>-29.22245228468201</v>
      </c>
      <c r="EL388" s="104">
        <f t="shared" ca="1" si="537"/>
        <v>-28.581267715665842</v>
      </c>
      <c r="EM388" s="104">
        <f t="shared" ca="1" si="537"/>
        <v>-28.4183492488749</v>
      </c>
      <c r="EN388" s="104">
        <f t="shared" ca="1" si="537"/>
        <v>-29.322656750378261</v>
      </c>
      <c r="EO388" s="104" t="e">
        <f t="shared" ca="1" si="537"/>
        <v>#DIV/0!</v>
      </c>
      <c r="EP388" s="104" t="e">
        <f t="shared" ca="1" si="537"/>
        <v>#DIV/0!</v>
      </c>
      <c r="EQ388" s="104" t="e">
        <f t="shared" ca="1" si="537"/>
        <v>#DIV/0!</v>
      </c>
      <c r="ER388" s="104" t="e">
        <f t="shared" ca="1" si="537"/>
        <v>#DIV/0!</v>
      </c>
      <c r="ES388" s="104" t="e">
        <f t="shared" ca="1" si="537"/>
        <v>#DIV/0!</v>
      </c>
      <c r="ET388" s="104" t="e">
        <f t="shared" ca="1" si="537"/>
        <v>#DIV/0!</v>
      </c>
      <c r="EU388" s="104" t="e">
        <f t="shared" ca="1" si="537"/>
        <v>#DIV/0!</v>
      </c>
      <c r="EV388" s="104" t="e">
        <f t="shared" ca="1" si="537"/>
        <v>#DIV/0!</v>
      </c>
    </row>
    <row r="389" spans="15:155">
      <c r="O389" s="64"/>
      <c r="P389" s="64"/>
      <c r="S389" s="25">
        <f t="shared" si="538"/>
        <v>70</v>
      </c>
      <c r="T389" s="388">
        <f t="shared" ca="1" si="529"/>
        <v>-2.1477210955618982</v>
      </c>
      <c r="U389" s="388">
        <f t="shared" ca="1" si="529"/>
        <v>-4.4965364105276855</v>
      </c>
      <c r="V389" s="388">
        <f t="shared" ca="1" si="529"/>
        <v>-8.4065385560587966</v>
      </c>
      <c r="W389" s="388">
        <f t="shared" ca="1" si="529"/>
        <v>-16.693675748693128</v>
      </c>
      <c r="X389" s="388" t="e">
        <f t="shared" ca="1" si="529"/>
        <v>#DIV/0!</v>
      </c>
      <c r="Y389" s="388" t="e">
        <f t="shared" ca="1" si="529"/>
        <v>#DIV/0!</v>
      </c>
      <c r="Z389" s="388" t="e">
        <f t="shared" ca="1" si="529"/>
        <v>#DIV/0!</v>
      </c>
      <c r="AA389" s="388" t="e">
        <f t="shared" ca="1" si="529"/>
        <v>#DIV/0!</v>
      </c>
      <c r="AB389" s="388" t="e">
        <f t="shared" ca="1" si="529"/>
        <v>#DIV/0!</v>
      </c>
      <c r="AC389" s="388" t="e">
        <f t="shared" ca="1" si="529"/>
        <v>#DIV/0!</v>
      </c>
      <c r="AD389" s="388" t="e">
        <f t="shared" ca="1" si="529"/>
        <v>#DIV/0!</v>
      </c>
      <c r="AE389" s="388"/>
      <c r="AF389" s="388"/>
      <c r="AG389" s="167"/>
      <c r="AH389" s="80">
        <f t="shared" si="539"/>
        <v>70</v>
      </c>
      <c r="AI389" s="104">
        <f t="shared" ca="1" si="530"/>
        <v>-26.140752235588653</v>
      </c>
      <c r="AJ389" s="104">
        <f t="shared" ca="1" si="530"/>
        <v>-25.360817523143677</v>
      </c>
      <c r="AK389" s="104">
        <f t="shared" ca="1" si="530"/>
        <v>-24.844144650549119</v>
      </c>
      <c r="AL389" s="104">
        <f t="shared" ca="1" si="530"/>
        <v>-24.908046450521962</v>
      </c>
      <c r="AM389" s="104" t="e">
        <f t="shared" ca="1" si="530"/>
        <v>#DIV/0!</v>
      </c>
      <c r="AN389" s="104" t="e">
        <f t="shared" ca="1" si="530"/>
        <v>#DIV/0!</v>
      </c>
      <c r="AO389" s="104" t="e">
        <f t="shared" ca="1" si="530"/>
        <v>#DIV/0!</v>
      </c>
      <c r="AP389" s="104" t="e">
        <f t="shared" ca="1" si="530"/>
        <v>#DIV/0!</v>
      </c>
      <c r="AQ389" s="104" t="e">
        <f t="shared" ca="1" si="530"/>
        <v>#DIV/0!</v>
      </c>
      <c r="AR389" s="104" t="e">
        <f t="shared" ca="1" si="530"/>
        <v>#DIV/0!</v>
      </c>
      <c r="AS389" s="104" t="e">
        <f t="shared" ca="1" si="530"/>
        <v>#DIV/0!</v>
      </c>
      <c r="AT389" s="104" t="e">
        <f t="shared" ca="1" si="519"/>
        <v>#DIV/0!</v>
      </c>
      <c r="AU389" s="104" t="e">
        <f t="shared" ca="1" si="519"/>
        <v>#DIV/0!</v>
      </c>
      <c r="AV389" s="62"/>
      <c r="AW389" s="80">
        <f t="shared" si="540"/>
        <v>70</v>
      </c>
      <c r="AX389" s="104">
        <f t="shared" ca="1" si="531"/>
        <v>23.235665089003611</v>
      </c>
      <c r="AY389" s="104">
        <f t="shared" ca="1" si="531"/>
        <v>19.804777863187411</v>
      </c>
      <c r="AZ389" s="104">
        <f t="shared" ca="1" si="531"/>
        <v>14.861140441920202</v>
      </c>
      <c r="BA389" s="104">
        <f t="shared" ca="1" si="531"/>
        <v>5.5214546834962004</v>
      </c>
      <c r="BB389" s="104" t="e">
        <f t="shared" ca="1" si="531"/>
        <v>#DIV/0!</v>
      </c>
      <c r="BC389" s="104" t="e">
        <f t="shared" ca="1" si="531"/>
        <v>#DIV/0!</v>
      </c>
      <c r="BD389" s="104" t="e">
        <f t="shared" ca="1" si="531"/>
        <v>#DIV/0!</v>
      </c>
      <c r="BE389" s="104" t="e">
        <f t="shared" ca="1" si="531"/>
        <v>#DIV/0!</v>
      </c>
      <c r="BF389" s="104" t="e">
        <f t="shared" ca="1" si="531"/>
        <v>#DIV/0!</v>
      </c>
      <c r="BG389" s="104" t="e">
        <f t="shared" ca="1" si="531"/>
        <v>#DIV/0!</v>
      </c>
      <c r="BH389" s="104" t="e">
        <f t="shared" ca="1" si="531"/>
        <v>#DIV/0!</v>
      </c>
      <c r="BI389" s="104" t="e">
        <f t="shared" ca="1" si="531"/>
        <v>#DIV/0!</v>
      </c>
      <c r="BJ389" s="104" t="e">
        <f t="shared" ca="1" si="531"/>
        <v>#DIV/0!</v>
      </c>
      <c r="BK389" s="62"/>
      <c r="BL389" s="80">
        <f t="shared" si="541"/>
        <v>70</v>
      </c>
      <c r="BM389" s="104">
        <f t="shared" ca="1" si="532"/>
        <v>-29.206974998134545</v>
      </c>
      <c r="BN389" s="104">
        <f t="shared" ca="1" si="532"/>
        <v>-31.353125216732632</v>
      </c>
      <c r="BO389" s="104">
        <f t="shared" ca="1" si="532"/>
        <v>-35.71878898987525</v>
      </c>
      <c r="BP389" s="104">
        <f t="shared" ca="1" si="532"/>
        <v>-46.147523110455715</v>
      </c>
      <c r="BQ389" s="104" t="e">
        <f t="shared" ca="1" si="532"/>
        <v>#DIV/0!</v>
      </c>
      <c r="BR389" s="104" t="e">
        <f t="shared" ca="1" si="532"/>
        <v>#DIV/0!</v>
      </c>
      <c r="BS389" s="104" t="e">
        <f t="shared" ca="1" si="532"/>
        <v>#DIV/0!</v>
      </c>
      <c r="BT389" s="104" t="e">
        <f t="shared" ca="1" si="532"/>
        <v>#DIV/0!</v>
      </c>
      <c r="BU389" s="104" t="e">
        <f t="shared" ca="1" si="532"/>
        <v>#DIV/0!</v>
      </c>
      <c r="BV389" s="104" t="e">
        <f t="shared" ca="1" si="532"/>
        <v>#DIV/0!</v>
      </c>
      <c r="BW389" s="104" t="e">
        <f t="shared" ca="1" si="532"/>
        <v>#DIV/0!</v>
      </c>
      <c r="BX389" s="104" t="e">
        <f t="shared" ca="1" si="532"/>
        <v>#DIV/0!</v>
      </c>
      <c r="BY389" s="104" t="e">
        <f t="shared" ca="1" si="532"/>
        <v>#DIV/0!</v>
      </c>
      <c r="BZ389" s="62"/>
      <c r="CA389" s="80">
        <f t="shared" si="542"/>
        <v>70</v>
      </c>
      <c r="CB389" s="104">
        <f t="shared" ca="1" si="533"/>
        <v>-126.50092671505418</v>
      </c>
      <c r="CC389" s="104">
        <f t="shared" ca="1" si="533"/>
        <v>-75.335115575402256</v>
      </c>
      <c r="CD389" s="104">
        <f t="shared" ca="1" si="533"/>
        <v>-54.82446371726116</v>
      </c>
      <c r="CE389" s="104">
        <f t="shared" ca="1" si="533"/>
        <v>-47.644079605353291</v>
      </c>
      <c r="CF389" s="104" t="e">
        <f t="shared" ca="1" si="533"/>
        <v>#DIV/0!</v>
      </c>
      <c r="CG389" s="104" t="e">
        <f t="shared" ca="1" si="533"/>
        <v>#DIV/0!</v>
      </c>
      <c r="CH389" s="104" t="e">
        <f t="shared" ca="1" si="533"/>
        <v>#DIV/0!</v>
      </c>
      <c r="CI389" s="104" t="e">
        <f t="shared" ca="1" si="533"/>
        <v>#DIV/0!</v>
      </c>
      <c r="CJ389" s="104" t="e">
        <f t="shared" ca="1" si="533"/>
        <v>#DIV/0!</v>
      </c>
      <c r="CK389" s="104" t="e">
        <f t="shared" ca="1" si="533"/>
        <v>#DIV/0!</v>
      </c>
      <c r="CL389" s="104" t="e">
        <f t="shared" ca="1" si="533"/>
        <v>#DIV/0!</v>
      </c>
      <c r="CM389" s="104" t="e">
        <f t="shared" ca="1" si="533"/>
        <v>#DIV/0!</v>
      </c>
      <c r="CN389" s="104" t="e">
        <f t="shared" ca="1" si="533"/>
        <v>#DIV/0!</v>
      </c>
      <c r="CP389" s="80">
        <f t="shared" si="543"/>
        <v>70</v>
      </c>
      <c r="CQ389" s="104">
        <f t="shared" ca="1" si="534"/>
        <v>-150.57452566306137</v>
      </c>
      <c r="CR389" s="104">
        <f t="shared" ca="1" si="534"/>
        <v>-96.417530704834604</v>
      </c>
      <c r="CS389" s="104">
        <f t="shared" ca="1" si="534"/>
        <v>-71.707889877100101</v>
      </c>
      <c r="CT389" s="104">
        <f t="shared" ca="1" si="534"/>
        <v>-56.784892753636115</v>
      </c>
      <c r="CU389" s="104" t="e">
        <f t="shared" ca="1" si="534"/>
        <v>#DIV/0!</v>
      </c>
      <c r="CV389" s="104" t="e">
        <f t="shared" ca="1" si="534"/>
        <v>#DIV/0!</v>
      </c>
      <c r="CW389" s="104" t="e">
        <f t="shared" ca="1" si="534"/>
        <v>#DIV/0!</v>
      </c>
      <c r="CX389" s="104" t="e">
        <f t="shared" ca="1" si="534"/>
        <v>#DIV/0!</v>
      </c>
      <c r="CY389" s="104" t="e">
        <f t="shared" ca="1" si="534"/>
        <v>#DIV/0!</v>
      </c>
      <c r="CZ389" s="104" t="e">
        <f t="shared" ca="1" si="534"/>
        <v>#DIV/0!</v>
      </c>
      <c r="DA389" s="104" t="e">
        <f t="shared" ca="1" si="534"/>
        <v>#DIV/0!</v>
      </c>
      <c r="DB389" s="104" t="e">
        <f t="shared" ca="1" si="534"/>
        <v>#DIV/0!</v>
      </c>
      <c r="DC389" s="104" t="e">
        <f t="shared" ca="1" si="534"/>
        <v>#DIV/0!</v>
      </c>
      <c r="DE389" s="80">
        <f t="shared" si="544"/>
        <v>70</v>
      </c>
      <c r="DF389" s="104">
        <f t="shared" ca="1" si="535"/>
        <v>-100.52030068741975</v>
      </c>
      <c r="DG389" s="104">
        <f t="shared" ca="1" si="535"/>
        <v>-45.079661038047036</v>
      </c>
      <c r="DH389" s="104">
        <f t="shared" ca="1" si="535"/>
        <v>-20.030909433139854</v>
      </c>
      <c r="DI389" s="104">
        <f t="shared" ca="1" si="535"/>
        <v>-10.262352912800059</v>
      </c>
      <c r="DJ389" s="104" t="e">
        <f t="shared" ca="1" si="535"/>
        <v>#DIV/0!</v>
      </c>
      <c r="DK389" s="104" t="e">
        <f t="shared" ca="1" si="535"/>
        <v>#DIV/0!</v>
      </c>
      <c r="DL389" s="104" t="e">
        <f t="shared" ca="1" si="535"/>
        <v>#DIV/0!</v>
      </c>
      <c r="DM389" s="104" t="e">
        <f t="shared" ca="1" si="535"/>
        <v>#DIV/0!</v>
      </c>
      <c r="DN389" s="104" t="e">
        <f t="shared" ca="1" si="535"/>
        <v>#DIV/0!</v>
      </c>
      <c r="DO389" s="104" t="e">
        <f t="shared" ca="1" si="535"/>
        <v>#DIV/0!</v>
      </c>
      <c r="DP389" s="104" t="e">
        <f t="shared" ca="1" si="535"/>
        <v>#DIV/0!</v>
      </c>
      <c r="DQ389" s="104" t="e">
        <f t="shared" ca="1" si="535"/>
        <v>#DIV/0!</v>
      </c>
      <c r="DR389" s="104" t="e">
        <f t="shared" ca="1" si="535"/>
        <v>#DIV/0!</v>
      </c>
      <c r="DT389" s="80">
        <f t="shared" si="545"/>
        <v>70</v>
      </c>
      <c r="DU389" s="104">
        <f t="shared" ca="1" si="536"/>
        <v>-2.1477210955618982</v>
      </c>
      <c r="DV389" s="104">
        <f t="shared" ca="1" si="536"/>
        <v>-4.4965364105276855</v>
      </c>
      <c r="DW389" s="104">
        <f t="shared" ca="1" si="536"/>
        <v>-8.4065385560587966</v>
      </c>
      <c r="DX389" s="104">
        <f t="shared" ca="1" si="536"/>
        <v>-16.693675748693128</v>
      </c>
      <c r="DY389" s="104" t="e">
        <f t="shared" ca="1" si="536"/>
        <v>#DIV/0!</v>
      </c>
      <c r="DZ389" s="104" t="e">
        <f t="shared" ca="1" si="536"/>
        <v>#DIV/0!</v>
      </c>
      <c r="EA389" s="104" t="e">
        <f t="shared" ca="1" si="536"/>
        <v>#DIV/0!</v>
      </c>
      <c r="EB389" s="104" t="e">
        <f t="shared" ca="1" si="536"/>
        <v>#DIV/0!</v>
      </c>
      <c r="EC389" s="104" t="e">
        <f t="shared" ca="1" si="536"/>
        <v>#DIV/0!</v>
      </c>
      <c r="ED389" s="104" t="e">
        <f t="shared" ca="1" si="536"/>
        <v>#DIV/0!</v>
      </c>
      <c r="EE389" s="104" t="e">
        <f t="shared" ca="1" si="536"/>
        <v>#DIV/0!</v>
      </c>
      <c r="EF389" s="104" t="e">
        <f t="shared" ca="1" si="536"/>
        <v>#DIV/0!</v>
      </c>
      <c r="EG389" s="104" t="e">
        <f t="shared" ca="1" si="536"/>
        <v>#DIV/0!</v>
      </c>
      <c r="EI389" s="80">
        <f t="shared" si="546"/>
        <v>70</v>
      </c>
      <c r="EJ389" s="104">
        <f t="shared" ca="1" si="537"/>
        <v>-26.221320043569083</v>
      </c>
      <c r="EK389" s="104">
        <f t="shared" ca="1" si="537"/>
        <v>-25.57895153996002</v>
      </c>
      <c r="EL389" s="104">
        <f t="shared" ca="1" si="537"/>
        <v>-25.289964715897725</v>
      </c>
      <c r="EM389" s="104">
        <f t="shared" ca="1" si="537"/>
        <v>-25.834488896975952</v>
      </c>
      <c r="EN389" s="104" t="e">
        <f t="shared" ca="1" si="537"/>
        <v>#DIV/0!</v>
      </c>
      <c r="EO389" s="104" t="e">
        <f t="shared" ca="1" si="537"/>
        <v>#DIV/0!</v>
      </c>
      <c r="EP389" s="104" t="e">
        <f t="shared" ca="1" si="537"/>
        <v>#DIV/0!</v>
      </c>
      <c r="EQ389" s="104" t="e">
        <f t="shared" ca="1" si="537"/>
        <v>#DIV/0!</v>
      </c>
      <c r="ER389" s="104" t="e">
        <f t="shared" ca="1" si="537"/>
        <v>#DIV/0!</v>
      </c>
      <c r="ES389" s="104" t="e">
        <f t="shared" ca="1" si="537"/>
        <v>#DIV/0!</v>
      </c>
      <c r="ET389" s="104" t="e">
        <f t="shared" ca="1" si="537"/>
        <v>#DIV/0!</v>
      </c>
      <c r="EU389" s="104" t="e">
        <f t="shared" ca="1" si="537"/>
        <v>#DIV/0!</v>
      </c>
      <c r="EV389" s="104" t="e">
        <f t="shared" ca="1" si="537"/>
        <v>#DIV/0!</v>
      </c>
    </row>
    <row r="390" spans="15:155">
      <c r="O390" s="64"/>
      <c r="P390" s="64"/>
      <c r="S390" s="25">
        <f t="shared" si="538"/>
        <v>80</v>
      </c>
      <c r="T390" s="388">
        <f t="shared" ca="1" si="529"/>
        <v>-2.3663386144120229</v>
      </c>
      <c r="U390" s="388">
        <f t="shared" ca="1" si="529"/>
        <v>-5.7686082373399312</v>
      </c>
      <c r="V390" s="388">
        <f t="shared" ca="1" si="529"/>
        <v>-13.61963714409718</v>
      </c>
      <c r="W390" s="388" t="e">
        <f t="shared" ca="1" si="529"/>
        <v>#DIV/0!</v>
      </c>
      <c r="X390" s="388" t="e">
        <f t="shared" ca="1" si="529"/>
        <v>#DIV/0!</v>
      </c>
      <c r="Y390" s="388" t="e">
        <f t="shared" ca="1" si="529"/>
        <v>#DIV/0!</v>
      </c>
      <c r="Z390" s="388" t="e">
        <f t="shared" ca="1" si="529"/>
        <v>#DIV/0!</v>
      </c>
      <c r="AA390" s="388" t="e">
        <f t="shared" ca="1" si="529"/>
        <v>#DIV/0!</v>
      </c>
      <c r="AB390" s="388" t="e">
        <f t="shared" ca="1" si="529"/>
        <v>#DIV/0!</v>
      </c>
      <c r="AC390" s="388" t="e">
        <f t="shared" ca="1" si="529"/>
        <v>#DIV/0!</v>
      </c>
      <c r="AD390" s="388" t="e">
        <f t="shared" ca="1" si="529"/>
        <v>#DIV/0!</v>
      </c>
      <c r="AE390" s="388"/>
      <c r="AF390" s="388"/>
      <c r="AG390" s="167"/>
      <c r="AH390" s="80">
        <f t="shared" si="539"/>
        <v>80</v>
      </c>
      <c r="AI390" s="104">
        <f t="shared" ca="1" si="530"/>
        <v>-23.104265864807676</v>
      </c>
      <c r="AJ390" s="104">
        <f t="shared" ca="1" si="530"/>
        <v>-22.522603003667985</v>
      </c>
      <c r="AK390" s="104">
        <f t="shared" ca="1" si="530"/>
        <v>-22.335310612385637</v>
      </c>
      <c r="AL390" s="104" t="e">
        <f t="shared" ca="1" si="530"/>
        <v>#DIV/0!</v>
      </c>
      <c r="AM390" s="104" t="e">
        <f t="shared" ca="1" si="530"/>
        <v>#DIV/0!</v>
      </c>
      <c r="AN390" s="104" t="e">
        <f t="shared" ca="1" si="530"/>
        <v>#DIV/0!</v>
      </c>
      <c r="AO390" s="104" t="e">
        <f t="shared" ca="1" si="530"/>
        <v>#DIV/0!</v>
      </c>
      <c r="AP390" s="104" t="e">
        <f t="shared" ca="1" si="530"/>
        <v>#DIV/0!</v>
      </c>
      <c r="AQ390" s="104" t="e">
        <f t="shared" ca="1" si="530"/>
        <v>#DIV/0!</v>
      </c>
      <c r="AR390" s="104" t="e">
        <f t="shared" ca="1" si="530"/>
        <v>#DIV/0!</v>
      </c>
      <c r="AS390" s="104" t="e">
        <f t="shared" ca="1" si="530"/>
        <v>#DIV/0!</v>
      </c>
      <c r="AT390" s="104" t="e">
        <f t="shared" ca="1" si="519"/>
        <v>#DIV/0!</v>
      </c>
      <c r="AU390" s="104" t="e">
        <f t="shared" ca="1" si="519"/>
        <v>#DIV/0!</v>
      </c>
      <c r="AV390" s="62"/>
      <c r="AW390" s="80">
        <f t="shared" si="540"/>
        <v>80</v>
      </c>
      <c r="AX390" s="104">
        <f t="shared" ca="1" si="531"/>
        <v>19.301776124768296</v>
      </c>
      <c r="AY390" s="104">
        <f t="shared" ca="1" si="531"/>
        <v>14.617726060752688</v>
      </c>
      <c r="AZ390" s="104">
        <f t="shared" ca="1" si="531"/>
        <v>4.9171906445745677</v>
      </c>
      <c r="BA390" s="104" t="e">
        <f t="shared" ca="1" si="531"/>
        <v>#DIV/0!</v>
      </c>
      <c r="BB390" s="104" t="e">
        <f t="shared" ca="1" si="531"/>
        <v>#DIV/0!</v>
      </c>
      <c r="BC390" s="104" t="e">
        <f t="shared" ca="1" si="531"/>
        <v>#DIV/0!</v>
      </c>
      <c r="BD390" s="104" t="e">
        <f t="shared" ca="1" si="531"/>
        <v>#DIV/0!</v>
      </c>
      <c r="BE390" s="104" t="e">
        <f t="shared" ca="1" si="531"/>
        <v>#DIV/0!</v>
      </c>
      <c r="BF390" s="104" t="e">
        <f t="shared" ca="1" si="531"/>
        <v>#DIV/0!</v>
      </c>
      <c r="BG390" s="104" t="e">
        <f t="shared" ca="1" si="531"/>
        <v>#DIV/0!</v>
      </c>
      <c r="BH390" s="104" t="e">
        <f t="shared" ca="1" si="531"/>
        <v>#DIV/0!</v>
      </c>
      <c r="BI390" s="104" t="e">
        <f t="shared" ca="1" si="531"/>
        <v>#DIV/0!</v>
      </c>
      <c r="BJ390" s="104" t="e">
        <f t="shared" ca="1" si="531"/>
        <v>#DIV/0!</v>
      </c>
      <c r="BK390" s="62"/>
      <c r="BL390" s="80">
        <f t="shared" si="541"/>
        <v>80</v>
      </c>
      <c r="BM390" s="104">
        <f t="shared" ca="1" si="532"/>
        <v>-27.10348144699557</v>
      </c>
      <c r="BN390" s="104">
        <f t="shared" ca="1" si="532"/>
        <v>-31.020890476448436</v>
      </c>
      <c r="BO390" s="104">
        <f t="shared" ca="1" si="532"/>
        <v>-41.258335305775411</v>
      </c>
      <c r="BP390" s="104" t="e">
        <f t="shared" ca="1" si="532"/>
        <v>#DIV/0!</v>
      </c>
      <c r="BQ390" s="104" t="e">
        <f t="shared" ca="1" si="532"/>
        <v>#DIV/0!</v>
      </c>
      <c r="BR390" s="104" t="e">
        <f t="shared" ca="1" si="532"/>
        <v>#DIV/0!</v>
      </c>
      <c r="BS390" s="104" t="e">
        <f t="shared" ca="1" si="532"/>
        <v>#DIV/0!</v>
      </c>
      <c r="BT390" s="104" t="e">
        <f t="shared" ca="1" si="532"/>
        <v>#DIV/0!</v>
      </c>
      <c r="BU390" s="104" t="e">
        <f t="shared" ca="1" si="532"/>
        <v>#DIV/0!</v>
      </c>
      <c r="BV390" s="104" t="e">
        <f t="shared" ca="1" si="532"/>
        <v>#DIV/0!</v>
      </c>
      <c r="BW390" s="104" t="e">
        <f t="shared" ca="1" si="532"/>
        <v>#DIV/0!</v>
      </c>
      <c r="BX390" s="104" t="e">
        <f t="shared" ca="1" si="532"/>
        <v>#DIV/0!</v>
      </c>
      <c r="BY390" s="104" t="e">
        <f t="shared" ca="1" si="532"/>
        <v>#DIV/0!</v>
      </c>
      <c r="BZ390" s="62"/>
      <c r="CA390" s="80">
        <f t="shared" si="542"/>
        <v>80</v>
      </c>
      <c r="CB390" s="104">
        <f t="shared" ca="1" si="533"/>
        <v>-127.9832421086326</v>
      </c>
      <c r="CC390" s="104">
        <f t="shared" ca="1" si="533"/>
        <v>-77.223856247394153</v>
      </c>
      <c r="CD390" s="104">
        <f t="shared" ca="1" si="533"/>
        <v>-58.949560169379545</v>
      </c>
      <c r="CE390" s="104" t="e">
        <f t="shared" ca="1" si="533"/>
        <v>#DIV/0!</v>
      </c>
      <c r="CF390" s="104" t="e">
        <f t="shared" ca="1" si="533"/>
        <v>#DIV/0!</v>
      </c>
      <c r="CG390" s="104" t="e">
        <f t="shared" ca="1" si="533"/>
        <v>#DIV/0!</v>
      </c>
      <c r="CH390" s="104" t="e">
        <f t="shared" ca="1" si="533"/>
        <v>#DIV/0!</v>
      </c>
      <c r="CI390" s="104" t="e">
        <f t="shared" ca="1" si="533"/>
        <v>#DIV/0!</v>
      </c>
      <c r="CJ390" s="104" t="e">
        <f t="shared" ca="1" si="533"/>
        <v>#DIV/0!</v>
      </c>
      <c r="CK390" s="104" t="e">
        <f t="shared" ca="1" si="533"/>
        <v>#DIV/0!</v>
      </c>
      <c r="CL390" s="104" t="e">
        <f t="shared" ca="1" si="533"/>
        <v>#DIV/0!</v>
      </c>
      <c r="CM390" s="104" t="e">
        <f t="shared" ca="1" si="533"/>
        <v>#DIV/0!</v>
      </c>
      <c r="CN390" s="104" t="e">
        <f t="shared" ca="1" si="533"/>
        <v>#DIV/0!</v>
      </c>
      <c r="CP390" s="80">
        <f t="shared" si="543"/>
        <v>80</v>
      </c>
      <c r="CQ390" s="104">
        <f t="shared" ca="1" si="534"/>
        <v>-148.81953228010252</v>
      </c>
      <c r="CR390" s="104">
        <f t="shared" ca="1" si="534"/>
        <v>-94.274556278654771</v>
      </c>
      <c r="CS390" s="104">
        <f t="shared" ca="1" si="534"/>
        <v>-68.417686000457351</v>
      </c>
      <c r="CT390" s="104" t="e">
        <f t="shared" ca="1" si="534"/>
        <v>#DIV/0!</v>
      </c>
      <c r="CU390" s="104" t="e">
        <f t="shared" ca="1" si="534"/>
        <v>#DIV/0!</v>
      </c>
      <c r="CV390" s="104" t="e">
        <f t="shared" ca="1" si="534"/>
        <v>#DIV/0!</v>
      </c>
      <c r="CW390" s="104" t="e">
        <f t="shared" ca="1" si="534"/>
        <v>#DIV/0!</v>
      </c>
      <c r="CX390" s="104" t="e">
        <f t="shared" ca="1" si="534"/>
        <v>#DIV/0!</v>
      </c>
      <c r="CY390" s="104" t="e">
        <f t="shared" ca="1" si="534"/>
        <v>#DIV/0!</v>
      </c>
      <c r="CZ390" s="104" t="e">
        <f t="shared" ca="1" si="534"/>
        <v>#DIV/0!</v>
      </c>
      <c r="DA390" s="104" t="e">
        <f t="shared" ca="1" si="534"/>
        <v>#DIV/0!</v>
      </c>
      <c r="DB390" s="104" t="e">
        <f t="shared" ca="1" si="534"/>
        <v>#DIV/0!</v>
      </c>
      <c r="DC390" s="104" t="e">
        <f t="shared" ca="1" si="534"/>
        <v>#DIV/0!</v>
      </c>
      <c r="DE390" s="80">
        <f t="shared" si="544"/>
        <v>80</v>
      </c>
      <c r="DF390" s="104">
        <f t="shared" ca="1" si="535"/>
        <v>-93.968177738997639</v>
      </c>
      <c r="DG390" s="104">
        <f t="shared" ca="1" si="535"/>
        <v>-37.171169427044845</v>
      </c>
      <c r="DH390" s="104">
        <f t="shared" ca="1" si="535"/>
        <v>-15.540185416863366</v>
      </c>
      <c r="DI390" s="104" t="e">
        <f t="shared" ca="1" si="535"/>
        <v>#DIV/0!</v>
      </c>
      <c r="DJ390" s="104" t="e">
        <f t="shared" ca="1" si="535"/>
        <v>#DIV/0!</v>
      </c>
      <c r="DK390" s="104" t="e">
        <f t="shared" ca="1" si="535"/>
        <v>#DIV/0!</v>
      </c>
      <c r="DL390" s="104" t="e">
        <f t="shared" ca="1" si="535"/>
        <v>#DIV/0!</v>
      </c>
      <c r="DM390" s="104" t="e">
        <f t="shared" ca="1" si="535"/>
        <v>#DIV/0!</v>
      </c>
      <c r="DN390" s="104" t="e">
        <f t="shared" ca="1" si="535"/>
        <v>#DIV/0!</v>
      </c>
      <c r="DO390" s="104" t="e">
        <f t="shared" ca="1" si="535"/>
        <v>#DIV/0!</v>
      </c>
      <c r="DP390" s="104" t="e">
        <f t="shared" ca="1" si="535"/>
        <v>#DIV/0!</v>
      </c>
      <c r="DQ390" s="104" t="e">
        <f t="shared" ca="1" si="535"/>
        <v>#DIV/0!</v>
      </c>
      <c r="DR390" s="104" t="e">
        <f t="shared" ca="1" si="535"/>
        <v>#DIV/0!</v>
      </c>
      <c r="DT390" s="80">
        <f t="shared" si="545"/>
        <v>80</v>
      </c>
      <c r="DU390" s="104">
        <f t="shared" ca="1" si="536"/>
        <v>-2.3663386144120229</v>
      </c>
      <c r="DV390" s="104">
        <f t="shared" ca="1" si="536"/>
        <v>-5.7686082373399312</v>
      </c>
      <c r="DW390" s="104">
        <f t="shared" ca="1" si="536"/>
        <v>-13.61963714409718</v>
      </c>
      <c r="DX390" s="104" t="e">
        <f t="shared" ca="1" si="536"/>
        <v>#DIV/0!</v>
      </c>
      <c r="DY390" s="104" t="e">
        <f t="shared" ca="1" si="536"/>
        <v>#DIV/0!</v>
      </c>
      <c r="DZ390" s="104" t="e">
        <f t="shared" ca="1" si="536"/>
        <v>#DIV/0!</v>
      </c>
      <c r="EA390" s="104" t="e">
        <f t="shared" ca="1" si="536"/>
        <v>#DIV/0!</v>
      </c>
      <c r="EB390" s="104" t="e">
        <f t="shared" ca="1" si="536"/>
        <v>#DIV/0!</v>
      </c>
      <c r="EC390" s="104" t="e">
        <f t="shared" ca="1" si="536"/>
        <v>#DIV/0!</v>
      </c>
      <c r="ED390" s="104" t="e">
        <f t="shared" ca="1" si="536"/>
        <v>#DIV/0!</v>
      </c>
      <c r="EE390" s="104" t="e">
        <f t="shared" ca="1" si="536"/>
        <v>#DIV/0!</v>
      </c>
      <c r="EF390" s="104" t="e">
        <f t="shared" ca="1" si="536"/>
        <v>#DIV/0!</v>
      </c>
      <c r="EG390" s="104" t="e">
        <f t="shared" ca="1" si="536"/>
        <v>#DIV/0!</v>
      </c>
      <c r="EI390" s="80">
        <f t="shared" si="546"/>
        <v>80</v>
      </c>
      <c r="EJ390" s="104">
        <f t="shared" ca="1" si="537"/>
        <v>-23.202628785881938</v>
      </c>
      <c r="EK390" s="104">
        <f t="shared" ca="1" si="537"/>
        <v>-22.819308268600555</v>
      </c>
      <c r="EL390" s="104">
        <f t="shared" ca="1" si="537"/>
        <v>-23.087762975174993</v>
      </c>
      <c r="EM390" s="104" t="e">
        <f t="shared" ca="1" si="537"/>
        <v>#DIV/0!</v>
      </c>
      <c r="EN390" s="104" t="e">
        <f t="shared" ca="1" si="537"/>
        <v>#DIV/0!</v>
      </c>
      <c r="EO390" s="104" t="e">
        <f t="shared" ca="1" si="537"/>
        <v>#DIV/0!</v>
      </c>
      <c r="EP390" s="104" t="e">
        <f t="shared" ca="1" si="537"/>
        <v>#DIV/0!</v>
      </c>
      <c r="EQ390" s="104" t="e">
        <f t="shared" ca="1" si="537"/>
        <v>#DIV/0!</v>
      </c>
      <c r="ER390" s="104" t="e">
        <f t="shared" ca="1" si="537"/>
        <v>#DIV/0!</v>
      </c>
      <c r="ES390" s="104" t="e">
        <f t="shared" ca="1" si="537"/>
        <v>#DIV/0!</v>
      </c>
      <c r="ET390" s="104" t="e">
        <f t="shared" ca="1" si="537"/>
        <v>#DIV/0!</v>
      </c>
      <c r="EU390" s="104" t="e">
        <f t="shared" ca="1" si="537"/>
        <v>#DIV/0!</v>
      </c>
      <c r="EV390" s="104" t="e">
        <f t="shared" ca="1" si="537"/>
        <v>#DIV/0!</v>
      </c>
    </row>
    <row r="391" spans="15:155">
      <c r="O391" s="64"/>
      <c r="P391" s="64"/>
      <c r="S391" s="25">
        <f t="shared" si="538"/>
        <v>90</v>
      </c>
      <c r="T391" s="388">
        <f t="shared" ca="1" si="529"/>
        <v>-3.0553657361100637</v>
      </c>
      <c r="U391" s="388">
        <f t="shared" ca="1" si="529"/>
        <v>-10.430350237761116</v>
      </c>
      <c r="V391" s="388" t="e">
        <f t="shared" ca="1" si="529"/>
        <v>#DIV/0!</v>
      </c>
      <c r="W391" s="388" t="e">
        <f t="shared" ca="1" si="529"/>
        <v>#DIV/0!</v>
      </c>
      <c r="X391" s="388" t="e">
        <f t="shared" ca="1" si="529"/>
        <v>#DIV/0!</v>
      </c>
      <c r="Y391" s="388" t="e">
        <f t="shared" ca="1" si="529"/>
        <v>#DIV/0!</v>
      </c>
      <c r="Z391" s="388" t="e">
        <f t="shared" ca="1" si="529"/>
        <v>#DIV/0!</v>
      </c>
      <c r="AA391" s="388" t="e">
        <f t="shared" ca="1" si="529"/>
        <v>#DIV/0!</v>
      </c>
      <c r="AB391" s="388" t="e">
        <f t="shared" ca="1" si="529"/>
        <v>#DIV/0!</v>
      </c>
      <c r="AC391" s="388" t="e">
        <f t="shared" ca="1" si="529"/>
        <v>#DIV/0!</v>
      </c>
      <c r="AD391" s="388" t="e">
        <f t="shared" ca="1" si="529"/>
        <v>#DIV/0!</v>
      </c>
      <c r="AE391" s="388"/>
      <c r="AF391" s="388"/>
      <c r="AG391" s="167"/>
      <c r="AH391" s="80">
        <f t="shared" si="539"/>
        <v>90</v>
      </c>
      <c r="AI391" s="104">
        <f t="shared" ca="1" si="530"/>
        <v>-20.692599266008525</v>
      </c>
      <c r="AJ391" s="104">
        <f t="shared" ca="1" si="530"/>
        <v>-20.2977497473508</v>
      </c>
      <c r="AK391" s="104" t="e">
        <f t="shared" ca="1" si="530"/>
        <v>#DIV/0!</v>
      </c>
      <c r="AL391" s="104" t="e">
        <f t="shared" ca="1" si="530"/>
        <v>#DIV/0!</v>
      </c>
      <c r="AM391" s="104" t="e">
        <f t="shared" ca="1" si="530"/>
        <v>#DIV/0!</v>
      </c>
      <c r="AN391" s="104" t="e">
        <f t="shared" ca="1" si="530"/>
        <v>#DIV/0!</v>
      </c>
      <c r="AO391" s="104" t="e">
        <f t="shared" ca="1" si="530"/>
        <v>#DIV/0!</v>
      </c>
      <c r="AP391" s="104" t="e">
        <f t="shared" ca="1" si="530"/>
        <v>#DIV/0!</v>
      </c>
      <c r="AQ391" s="104" t="e">
        <f t="shared" ca="1" si="530"/>
        <v>#DIV/0!</v>
      </c>
      <c r="AR391" s="104" t="e">
        <f t="shared" ca="1" si="530"/>
        <v>#DIV/0!</v>
      </c>
      <c r="AS391" s="104" t="e">
        <f t="shared" ca="1" si="530"/>
        <v>#DIV/0!</v>
      </c>
      <c r="AT391" s="104" t="e">
        <f t="shared" ca="1" si="519"/>
        <v>#DIV/0!</v>
      </c>
      <c r="AU391" s="104" t="e">
        <f t="shared" ca="1" si="519"/>
        <v>#DIV/0!</v>
      </c>
      <c r="AV391" s="62"/>
      <c r="AW391" s="80">
        <f t="shared" si="540"/>
        <v>90</v>
      </c>
      <c r="AX391" s="104">
        <f t="shared" ca="1" si="531"/>
        <v>14.817732192109297</v>
      </c>
      <c r="AY391" s="104">
        <f t="shared" ca="1" si="531"/>
        <v>4.4196378580468698</v>
      </c>
      <c r="AZ391" s="104" t="e">
        <f t="shared" ca="1" si="531"/>
        <v>#DIV/0!</v>
      </c>
      <c r="BA391" s="104" t="e">
        <f t="shared" ca="1" si="531"/>
        <v>#DIV/0!</v>
      </c>
      <c r="BB391" s="104" t="e">
        <f t="shared" ca="1" si="531"/>
        <v>#DIV/0!</v>
      </c>
      <c r="BC391" s="104" t="e">
        <f t="shared" ca="1" si="531"/>
        <v>#DIV/0!</v>
      </c>
      <c r="BD391" s="104" t="e">
        <f t="shared" ca="1" si="531"/>
        <v>#DIV/0!</v>
      </c>
      <c r="BE391" s="104" t="e">
        <f t="shared" ca="1" si="531"/>
        <v>#DIV/0!</v>
      </c>
      <c r="BF391" s="104" t="e">
        <f t="shared" ca="1" si="531"/>
        <v>#DIV/0!</v>
      </c>
      <c r="BG391" s="104" t="e">
        <f t="shared" ca="1" si="531"/>
        <v>#DIV/0!</v>
      </c>
      <c r="BH391" s="104" t="e">
        <f t="shared" ca="1" si="531"/>
        <v>#DIV/0!</v>
      </c>
      <c r="BI391" s="104" t="e">
        <f t="shared" ca="1" si="531"/>
        <v>#DIV/0!</v>
      </c>
      <c r="BJ391" s="104" t="e">
        <f t="shared" ca="1" si="531"/>
        <v>#DIV/0!</v>
      </c>
      <c r="BK391" s="62"/>
      <c r="BL391" s="80">
        <f t="shared" si="541"/>
        <v>90</v>
      </c>
      <c r="BM391" s="104">
        <f t="shared" ca="1" si="532"/>
        <v>-26.852254223309252</v>
      </c>
      <c r="BN391" s="104">
        <f t="shared" ca="1" si="532"/>
        <v>-37.317612861375579</v>
      </c>
      <c r="BO391" s="104" t="e">
        <f t="shared" ca="1" si="532"/>
        <v>#DIV/0!</v>
      </c>
      <c r="BP391" s="104" t="e">
        <f t="shared" ca="1" si="532"/>
        <v>#DIV/0!</v>
      </c>
      <c r="BQ391" s="104" t="e">
        <f t="shared" ca="1" si="532"/>
        <v>#DIV/0!</v>
      </c>
      <c r="BR391" s="104" t="e">
        <f t="shared" ca="1" si="532"/>
        <v>#DIV/0!</v>
      </c>
      <c r="BS391" s="104" t="e">
        <f t="shared" ca="1" si="532"/>
        <v>#DIV/0!</v>
      </c>
      <c r="BT391" s="104" t="e">
        <f t="shared" ca="1" si="532"/>
        <v>#DIV/0!</v>
      </c>
      <c r="BU391" s="104" t="e">
        <f t="shared" ca="1" si="532"/>
        <v>#DIV/0!</v>
      </c>
      <c r="BV391" s="104" t="e">
        <f t="shared" ca="1" si="532"/>
        <v>#DIV/0!</v>
      </c>
      <c r="BW391" s="104" t="e">
        <f t="shared" ca="1" si="532"/>
        <v>#DIV/0!</v>
      </c>
      <c r="BX391" s="104" t="e">
        <f t="shared" ca="1" si="532"/>
        <v>#DIV/0!</v>
      </c>
      <c r="BY391" s="104" t="e">
        <f t="shared" ca="1" si="532"/>
        <v>#DIV/0!</v>
      </c>
      <c r="BZ391" s="62"/>
      <c r="CA391" s="80">
        <f t="shared" si="542"/>
        <v>90</v>
      </c>
      <c r="CB391" s="104">
        <f t="shared" ca="1" si="533"/>
        <v>-129.43656938203534</v>
      </c>
      <c r="CC391" s="104">
        <f t="shared" ca="1" si="533"/>
        <v>-80.766417043062106</v>
      </c>
      <c r="CD391" s="104" t="e">
        <f t="shared" ca="1" si="533"/>
        <v>#DIV/0!</v>
      </c>
      <c r="CE391" s="104" t="e">
        <f t="shared" ca="1" si="533"/>
        <v>#DIV/0!</v>
      </c>
      <c r="CF391" s="104" t="e">
        <f t="shared" ca="1" si="533"/>
        <v>#DIV/0!</v>
      </c>
      <c r="CG391" s="104" t="e">
        <f t="shared" ca="1" si="533"/>
        <v>#DIV/0!</v>
      </c>
      <c r="CH391" s="104" t="e">
        <f t="shared" ca="1" si="533"/>
        <v>#DIV/0!</v>
      </c>
      <c r="CI391" s="104" t="e">
        <f t="shared" ca="1" si="533"/>
        <v>#DIV/0!</v>
      </c>
      <c r="CJ391" s="104" t="e">
        <f t="shared" ca="1" si="533"/>
        <v>#DIV/0!</v>
      </c>
      <c r="CK391" s="104" t="e">
        <f t="shared" ca="1" si="533"/>
        <v>#DIV/0!</v>
      </c>
      <c r="CL391" s="104" t="e">
        <f t="shared" ca="1" si="533"/>
        <v>#DIV/0!</v>
      </c>
      <c r="CM391" s="104" t="e">
        <f t="shared" ca="1" si="533"/>
        <v>#DIV/0!</v>
      </c>
      <c r="CN391" s="104" t="e">
        <f t="shared" ca="1" si="533"/>
        <v>#DIV/0!</v>
      </c>
      <c r="CP391" s="80">
        <f t="shared" si="543"/>
        <v>90</v>
      </c>
      <c r="CQ391" s="104">
        <f t="shared" ca="1" si="534"/>
        <v>-147.21619685363456</v>
      </c>
      <c r="CR391" s="104">
        <f t="shared" ca="1" si="534"/>
        <v>-91.204692165012219</v>
      </c>
      <c r="CS391" s="104" t="e">
        <f t="shared" ca="1" si="534"/>
        <v>#DIV/0!</v>
      </c>
      <c r="CT391" s="104" t="e">
        <f t="shared" ca="1" si="534"/>
        <v>#DIV/0!</v>
      </c>
      <c r="CU391" s="104" t="e">
        <f t="shared" ca="1" si="534"/>
        <v>#DIV/0!</v>
      </c>
      <c r="CV391" s="104" t="e">
        <f t="shared" ca="1" si="534"/>
        <v>#DIV/0!</v>
      </c>
      <c r="CW391" s="104" t="e">
        <f t="shared" ca="1" si="534"/>
        <v>#DIV/0!</v>
      </c>
      <c r="CX391" s="104" t="e">
        <f t="shared" ca="1" si="534"/>
        <v>#DIV/0!</v>
      </c>
      <c r="CY391" s="104" t="e">
        <f t="shared" ca="1" si="534"/>
        <v>#DIV/0!</v>
      </c>
      <c r="CZ391" s="104" t="e">
        <f t="shared" ca="1" si="534"/>
        <v>#DIV/0!</v>
      </c>
      <c r="DA391" s="104" t="e">
        <f t="shared" ca="1" si="534"/>
        <v>#DIV/0!</v>
      </c>
      <c r="DB391" s="104" t="e">
        <f t="shared" ca="1" si="534"/>
        <v>#DIV/0!</v>
      </c>
      <c r="DC391" s="104" t="e">
        <f t="shared" ca="1" si="534"/>
        <v>#DIV/0!</v>
      </c>
      <c r="DE391" s="80">
        <f t="shared" si="544"/>
        <v>90</v>
      </c>
      <c r="DF391" s="104">
        <f t="shared" ca="1" si="535"/>
        <v>-80.155360625185708</v>
      </c>
      <c r="DG391" s="104">
        <f t="shared" ca="1" si="535"/>
        <v>-25.023529594847549</v>
      </c>
      <c r="DH391" s="104" t="e">
        <f t="shared" ca="1" si="535"/>
        <v>#DIV/0!</v>
      </c>
      <c r="DI391" s="104" t="e">
        <f t="shared" ca="1" si="535"/>
        <v>#DIV/0!</v>
      </c>
      <c r="DJ391" s="104" t="e">
        <f t="shared" ca="1" si="535"/>
        <v>#DIV/0!</v>
      </c>
      <c r="DK391" s="104" t="e">
        <f t="shared" ca="1" si="535"/>
        <v>#DIV/0!</v>
      </c>
      <c r="DL391" s="104" t="e">
        <f t="shared" ca="1" si="535"/>
        <v>#DIV/0!</v>
      </c>
      <c r="DM391" s="104" t="e">
        <f t="shared" ca="1" si="535"/>
        <v>#DIV/0!</v>
      </c>
      <c r="DN391" s="104" t="e">
        <f t="shared" ca="1" si="535"/>
        <v>#DIV/0!</v>
      </c>
      <c r="DO391" s="104" t="e">
        <f t="shared" ca="1" si="535"/>
        <v>#DIV/0!</v>
      </c>
      <c r="DP391" s="104" t="e">
        <f t="shared" ca="1" si="535"/>
        <v>#DIV/0!</v>
      </c>
      <c r="DQ391" s="104" t="e">
        <f t="shared" ca="1" si="535"/>
        <v>#DIV/0!</v>
      </c>
      <c r="DR391" s="104" t="e">
        <f t="shared" ca="1" si="535"/>
        <v>#DIV/0!</v>
      </c>
      <c r="DT391" s="80">
        <f t="shared" si="545"/>
        <v>90</v>
      </c>
      <c r="DU391" s="104">
        <f t="shared" ca="1" si="536"/>
        <v>-3.0553657361100637</v>
      </c>
      <c r="DV391" s="104">
        <f t="shared" ca="1" si="536"/>
        <v>-10.430350237761116</v>
      </c>
      <c r="DW391" s="104" t="e">
        <f t="shared" ca="1" si="536"/>
        <v>#DIV/0!</v>
      </c>
      <c r="DX391" s="104" t="e">
        <f t="shared" ca="1" si="536"/>
        <v>#DIV/0!</v>
      </c>
      <c r="DY391" s="104" t="e">
        <f t="shared" ca="1" si="536"/>
        <v>#DIV/0!</v>
      </c>
      <c r="DZ391" s="104" t="e">
        <f t="shared" ca="1" si="536"/>
        <v>#DIV/0!</v>
      </c>
      <c r="EA391" s="104" t="e">
        <f t="shared" ca="1" si="536"/>
        <v>#DIV/0!</v>
      </c>
      <c r="EB391" s="104" t="e">
        <f t="shared" ca="1" si="536"/>
        <v>#DIV/0!</v>
      </c>
      <c r="EC391" s="104" t="e">
        <f t="shared" ca="1" si="536"/>
        <v>#DIV/0!</v>
      </c>
      <c r="ED391" s="104" t="e">
        <f t="shared" ca="1" si="536"/>
        <v>#DIV/0!</v>
      </c>
      <c r="EE391" s="104" t="e">
        <f t="shared" ca="1" si="536"/>
        <v>#DIV/0!</v>
      </c>
      <c r="EF391" s="104" t="e">
        <f t="shared" ca="1" si="536"/>
        <v>#DIV/0!</v>
      </c>
      <c r="EG391" s="104" t="e">
        <f t="shared" ca="1" si="536"/>
        <v>#DIV/0!</v>
      </c>
      <c r="EI391" s="80">
        <f t="shared" si="546"/>
        <v>90</v>
      </c>
      <c r="EJ391" s="104">
        <f t="shared" ca="1" si="537"/>
        <v>-20.834993207709278</v>
      </c>
      <c r="EK391" s="104">
        <f t="shared" ca="1" si="537"/>
        <v>-20.868625359711224</v>
      </c>
      <c r="EL391" s="104" t="e">
        <f t="shared" ca="1" si="537"/>
        <v>#DIV/0!</v>
      </c>
      <c r="EM391" s="104" t="e">
        <f t="shared" ca="1" si="537"/>
        <v>#DIV/0!</v>
      </c>
      <c r="EN391" s="104" t="e">
        <f t="shared" ca="1" si="537"/>
        <v>#DIV/0!</v>
      </c>
      <c r="EO391" s="104" t="e">
        <f t="shared" ca="1" si="537"/>
        <v>#DIV/0!</v>
      </c>
      <c r="EP391" s="104" t="e">
        <f t="shared" ca="1" si="537"/>
        <v>#DIV/0!</v>
      </c>
      <c r="EQ391" s="104" t="e">
        <f t="shared" ca="1" si="537"/>
        <v>#DIV/0!</v>
      </c>
      <c r="ER391" s="104" t="e">
        <f t="shared" ca="1" si="537"/>
        <v>#DIV/0!</v>
      </c>
      <c r="ES391" s="104" t="e">
        <f t="shared" ca="1" si="537"/>
        <v>#DIV/0!</v>
      </c>
      <c r="ET391" s="104" t="e">
        <f t="shared" ca="1" si="537"/>
        <v>#DIV/0!</v>
      </c>
      <c r="EU391" s="104" t="e">
        <f t="shared" ca="1" si="537"/>
        <v>#DIV/0!</v>
      </c>
      <c r="EV391" s="104" t="e">
        <f t="shared" ca="1" si="537"/>
        <v>#DIV/0!</v>
      </c>
    </row>
    <row r="392" spans="15:155">
      <c r="O392" s="64"/>
      <c r="P392" s="64"/>
      <c r="S392" s="26">
        <f t="shared" si="538"/>
        <v>100</v>
      </c>
      <c r="T392" s="388">
        <f t="shared" ca="1" si="529"/>
        <v>-6.32591466867928</v>
      </c>
      <c r="U392" s="388" t="e">
        <f t="shared" ca="1" si="529"/>
        <v>#REF!</v>
      </c>
      <c r="V392" s="388" t="e">
        <f t="shared" ca="1" si="529"/>
        <v>#REF!</v>
      </c>
      <c r="W392" s="388" t="e">
        <f t="shared" ca="1" si="529"/>
        <v>#REF!</v>
      </c>
      <c r="X392" s="388" t="e">
        <f t="shared" ca="1" si="529"/>
        <v>#REF!</v>
      </c>
      <c r="Y392" s="388" t="e">
        <f t="shared" ca="1" si="529"/>
        <v>#REF!</v>
      </c>
      <c r="Z392" s="388" t="e">
        <f t="shared" ca="1" si="529"/>
        <v>#REF!</v>
      </c>
      <c r="AA392" s="388" t="e">
        <f t="shared" ca="1" si="529"/>
        <v>#REF!</v>
      </c>
      <c r="AB392" s="388" t="e">
        <f t="shared" ca="1" si="529"/>
        <v>#DIV/0!</v>
      </c>
      <c r="AC392" s="388" t="e">
        <f t="shared" ca="1" si="529"/>
        <v>#DIV/0!</v>
      </c>
      <c r="AD392" s="388" t="e">
        <f t="shared" ca="1" si="529"/>
        <v>#DIV/0!</v>
      </c>
      <c r="AE392" s="388"/>
      <c r="AF392" s="388"/>
      <c r="AG392" s="167"/>
      <c r="AH392" s="80">
        <f t="shared" si="539"/>
        <v>100</v>
      </c>
      <c r="AI392" s="104">
        <f t="shared" ca="1" si="530"/>
        <v>-18.702549481241938</v>
      </c>
      <c r="AJ392" s="104" t="e">
        <f t="shared" ca="1" si="530"/>
        <v>#REF!</v>
      </c>
      <c r="AK392" s="104" t="e">
        <f t="shared" ca="1" si="530"/>
        <v>#DIV/0!</v>
      </c>
      <c r="AL392" s="104" t="e">
        <f t="shared" ca="1" si="530"/>
        <v>#DIV/0!</v>
      </c>
      <c r="AM392" s="104" t="e">
        <f t="shared" ca="1" si="530"/>
        <v>#DIV/0!</v>
      </c>
      <c r="AN392" s="104" t="e">
        <f t="shared" ca="1" si="530"/>
        <v>#DIV/0!</v>
      </c>
      <c r="AO392" s="104" t="e">
        <f t="shared" ca="1" si="530"/>
        <v>#DIV/0!</v>
      </c>
      <c r="AP392" s="104" t="e">
        <f t="shared" ca="1" si="530"/>
        <v>#DIV/0!</v>
      </c>
      <c r="AQ392" s="104" t="e">
        <f t="shared" ca="1" si="530"/>
        <v>#DIV/0!</v>
      </c>
      <c r="AR392" s="104" t="e">
        <f t="shared" ca="1" si="530"/>
        <v>#DIV/0!</v>
      </c>
      <c r="AS392" s="104" t="e">
        <f t="shared" ca="1" si="530"/>
        <v>#DIV/0!</v>
      </c>
      <c r="AT392" s="104" t="e">
        <f t="shared" ca="1" si="519"/>
        <v>#DIV/0!</v>
      </c>
      <c r="AU392" s="104" t="e">
        <f t="shared" ca="1" si="519"/>
        <v>#DIV/0!</v>
      </c>
      <c r="AV392" s="62"/>
      <c r="AW392" s="80">
        <f t="shared" si="540"/>
        <v>100</v>
      </c>
      <c r="AX392" s="104">
        <f t="shared" ca="1" si="531"/>
        <v>3.989663263761555</v>
      </c>
      <c r="AY392" s="104" t="e">
        <f t="shared" ca="1" si="531"/>
        <v>#REF!</v>
      </c>
      <c r="AZ392" s="104" t="e">
        <f t="shared" ca="1" si="531"/>
        <v>#REF!</v>
      </c>
      <c r="BA392" s="104" t="e">
        <f t="shared" ca="1" si="531"/>
        <v>#REF!</v>
      </c>
      <c r="BB392" s="104" t="e">
        <f t="shared" ca="1" si="531"/>
        <v>#REF!</v>
      </c>
      <c r="BC392" s="104" t="e">
        <f t="shared" ca="1" si="531"/>
        <v>#REF!</v>
      </c>
      <c r="BD392" s="104" t="e">
        <f t="shared" ca="1" si="531"/>
        <v>#REF!</v>
      </c>
      <c r="BE392" s="104" t="e">
        <f t="shared" ca="1" si="531"/>
        <v>#REF!</v>
      </c>
      <c r="BF392" s="104" t="e">
        <f t="shared" ca="1" si="531"/>
        <v>#DIV/0!</v>
      </c>
      <c r="BG392" s="104" t="e">
        <f t="shared" ca="1" si="531"/>
        <v>#DIV/0!</v>
      </c>
      <c r="BH392" s="104" t="e">
        <f t="shared" ca="1" si="531"/>
        <v>#DIV/0!</v>
      </c>
      <c r="BI392" s="104" t="e">
        <f t="shared" ca="1" si="531"/>
        <v>#DIV/0!</v>
      </c>
      <c r="BJ392" s="104" t="e">
        <f t="shared" ca="1" si="531"/>
        <v>#DIV/0!</v>
      </c>
      <c r="BK392" s="62"/>
      <c r="BL392" s="80">
        <f t="shared" si="541"/>
        <v>100</v>
      </c>
      <c r="BM392" s="104">
        <f t="shared" ca="1" si="532"/>
        <v>-34.086369559143016</v>
      </c>
      <c r="BN392" s="104" t="e">
        <f t="shared" ca="1" si="532"/>
        <v>#REF!</v>
      </c>
      <c r="BO392" s="104" t="e">
        <f t="shared" ca="1" si="532"/>
        <v>#REF!</v>
      </c>
      <c r="BP392" s="104" t="e">
        <f t="shared" ca="1" si="532"/>
        <v>#REF!</v>
      </c>
      <c r="BQ392" s="104" t="e">
        <f t="shared" ca="1" si="532"/>
        <v>#REF!</v>
      </c>
      <c r="BR392" s="104" t="e">
        <f t="shared" ca="1" si="532"/>
        <v>#REF!</v>
      </c>
      <c r="BS392" s="104" t="e">
        <f t="shared" ca="1" si="532"/>
        <v>#REF!</v>
      </c>
      <c r="BT392" s="104" t="e">
        <f t="shared" ca="1" si="532"/>
        <v>#REF!</v>
      </c>
      <c r="BU392" s="104" t="e">
        <f t="shared" ca="1" si="532"/>
        <v>#DIV/0!</v>
      </c>
      <c r="BV392" s="104" t="e">
        <f t="shared" ca="1" si="532"/>
        <v>#DIV/0!</v>
      </c>
      <c r="BW392" s="104" t="e">
        <f t="shared" ca="1" si="532"/>
        <v>#DIV/0!</v>
      </c>
      <c r="BX392" s="104" t="e">
        <f t="shared" ca="1" si="532"/>
        <v>#DIV/0!</v>
      </c>
      <c r="BY392" s="104" t="e">
        <f t="shared" ca="1" si="532"/>
        <v>#DIV/0!</v>
      </c>
      <c r="BZ392" s="62"/>
      <c r="CA392" s="80">
        <f t="shared" si="542"/>
        <v>100</v>
      </c>
      <c r="CB392" s="104">
        <f t="shared" ca="1" si="533"/>
        <v>-132.03590411084986</v>
      </c>
      <c r="CC392" s="104" t="e">
        <f t="shared" ca="1" si="533"/>
        <v>#REF!</v>
      </c>
      <c r="CD392" s="104" t="e">
        <f t="shared" ca="1" si="533"/>
        <v>#REF!</v>
      </c>
      <c r="CE392" s="104" t="e">
        <f t="shared" ca="1" si="533"/>
        <v>#REF!</v>
      </c>
      <c r="CF392" s="104" t="e">
        <f t="shared" ca="1" si="533"/>
        <v>#REF!</v>
      </c>
      <c r="CG392" s="104" t="e">
        <f t="shared" ca="1" si="533"/>
        <v>#REF!</v>
      </c>
      <c r="CH392" s="104" t="e">
        <f t="shared" ca="1" si="533"/>
        <v>#REF!</v>
      </c>
      <c r="CI392" s="104" t="e">
        <f t="shared" ca="1" si="533"/>
        <v>#REF!</v>
      </c>
      <c r="CJ392" s="104" t="e">
        <f t="shared" ca="1" si="533"/>
        <v>#DIV/0!</v>
      </c>
      <c r="CK392" s="104" t="e">
        <f t="shared" ca="1" si="533"/>
        <v>#DIV/0!</v>
      </c>
      <c r="CL392" s="104" t="e">
        <f t="shared" ca="1" si="533"/>
        <v>#DIV/0!</v>
      </c>
      <c r="CM392" s="104" t="e">
        <f t="shared" ca="1" si="533"/>
        <v>#DIV/0!</v>
      </c>
      <c r="CN392" s="104" t="e">
        <f t="shared" ca="1" si="533"/>
        <v>#DIV/0!</v>
      </c>
      <c r="CP392" s="80">
        <f t="shared" si="543"/>
        <v>100</v>
      </c>
      <c r="CQ392" s="104">
        <f t="shared" ca="1" si="534"/>
        <v>-18.702549481241938</v>
      </c>
      <c r="CR392" s="104" t="e">
        <f t="shared" ca="1" si="534"/>
        <v>#REF!</v>
      </c>
      <c r="CS392" s="104" t="e">
        <f t="shared" ca="1" si="534"/>
        <v>#REF!</v>
      </c>
      <c r="CT392" s="104" t="e">
        <f t="shared" ca="1" si="534"/>
        <v>#REF!</v>
      </c>
      <c r="CU392" s="104" t="e">
        <f t="shared" ca="1" si="534"/>
        <v>#REF!</v>
      </c>
      <c r="CV392" s="104" t="e">
        <f t="shared" ca="1" si="534"/>
        <v>#REF!</v>
      </c>
      <c r="CW392" s="104" t="e">
        <f t="shared" ca="1" si="534"/>
        <v>#REF!</v>
      </c>
      <c r="CX392" s="104" t="e">
        <f t="shared" ca="1" si="534"/>
        <v>#REF!</v>
      </c>
      <c r="CY392" s="104" t="e">
        <f t="shared" ca="1" si="534"/>
        <v>#DIV/0!</v>
      </c>
      <c r="CZ392" s="104" t="e">
        <f t="shared" ca="1" si="534"/>
        <v>#DIV/0!</v>
      </c>
      <c r="DA392" s="104" t="e">
        <f t="shared" ca="1" si="534"/>
        <v>#DIV/0!</v>
      </c>
      <c r="DB392" s="104" t="e">
        <f t="shared" ca="1" si="534"/>
        <v>#DIV/0!</v>
      </c>
      <c r="DC392" s="104" t="e">
        <f t="shared" ca="1" si="534"/>
        <v>#DIV/0!</v>
      </c>
      <c r="DE392" s="80">
        <f t="shared" si="544"/>
        <v>100</v>
      </c>
      <c r="DF392" s="104">
        <f t="shared" ca="1" si="535"/>
        <v>-19.03801641145229</v>
      </c>
      <c r="DG392" s="104" t="e">
        <f t="shared" ca="1" si="535"/>
        <v>#REF!</v>
      </c>
      <c r="DH392" s="104" t="e">
        <f t="shared" ca="1" si="535"/>
        <v>#REF!</v>
      </c>
      <c r="DI392" s="104" t="e">
        <f t="shared" ca="1" si="535"/>
        <v>#REF!</v>
      </c>
      <c r="DJ392" s="104" t="e">
        <f t="shared" ca="1" si="535"/>
        <v>#REF!</v>
      </c>
      <c r="DK392" s="104" t="e">
        <f t="shared" ca="1" si="535"/>
        <v>#REF!</v>
      </c>
      <c r="DL392" s="104" t="e">
        <f t="shared" ca="1" si="535"/>
        <v>#REF!</v>
      </c>
      <c r="DM392" s="104" t="e">
        <f t="shared" ca="1" si="535"/>
        <v>#REF!</v>
      </c>
      <c r="DN392" s="104" t="e">
        <f t="shared" ca="1" si="535"/>
        <v>#DIV/0!</v>
      </c>
      <c r="DO392" s="104" t="e">
        <f t="shared" ca="1" si="535"/>
        <v>#DIV/0!</v>
      </c>
      <c r="DP392" s="104" t="e">
        <f t="shared" ca="1" si="535"/>
        <v>#DIV/0!</v>
      </c>
      <c r="DQ392" s="104" t="e">
        <f t="shared" ca="1" si="535"/>
        <v>#DIV/0!</v>
      </c>
      <c r="DR392" s="104" t="e">
        <f t="shared" ca="1" si="535"/>
        <v>#DIV/0!</v>
      </c>
      <c r="DT392" s="80">
        <f t="shared" si="545"/>
        <v>100</v>
      </c>
      <c r="DU392" s="104">
        <f t="shared" ca="1" si="536"/>
        <v>-6.32591466867928</v>
      </c>
      <c r="DV392" s="104" t="e">
        <f t="shared" ca="1" si="536"/>
        <v>#REF!</v>
      </c>
      <c r="DW392" s="104" t="e">
        <f t="shared" ca="1" si="536"/>
        <v>#REF!</v>
      </c>
      <c r="DX392" s="104" t="e">
        <f t="shared" ca="1" si="536"/>
        <v>#REF!</v>
      </c>
      <c r="DY392" s="104" t="e">
        <f t="shared" ca="1" si="536"/>
        <v>#REF!</v>
      </c>
      <c r="DZ392" s="104" t="e">
        <f t="shared" ca="1" si="536"/>
        <v>#REF!</v>
      </c>
      <c r="EA392" s="104" t="e">
        <f t="shared" ca="1" si="536"/>
        <v>#REF!</v>
      </c>
      <c r="EB392" s="104" t="e">
        <f t="shared" ca="1" si="536"/>
        <v>#REF!</v>
      </c>
      <c r="EC392" s="104" t="e">
        <f t="shared" ca="1" si="536"/>
        <v>#DIV/0!</v>
      </c>
      <c r="ED392" s="104" t="e">
        <f t="shared" ca="1" si="536"/>
        <v>#DIV/0!</v>
      </c>
      <c r="EE392" s="104" t="e">
        <f t="shared" ca="1" si="536"/>
        <v>#DIV/0!</v>
      </c>
      <c r="EF392" s="104" t="e">
        <f t="shared" ca="1" si="536"/>
        <v>#DIV/0!</v>
      </c>
      <c r="EG392" s="104" t="e">
        <f t="shared" ca="1" si="536"/>
        <v>#DIV/0!</v>
      </c>
      <c r="EI392" s="80">
        <f t="shared" si="546"/>
        <v>100</v>
      </c>
      <c r="EJ392" s="104">
        <f t="shared" ca="1" si="537"/>
        <v>-19.03801641145229</v>
      </c>
      <c r="EK392" s="104" t="e">
        <f t="shared" ca="1" si="537"/>
        <v>#REF!</v>
      </c>
      <c r="EL392" s="104" t="e">
        <f t="shared" ca="1" si="537"/>
        <v>#REF!</v>
      </c>
      <c r="EM392" s="104" t="e">
        <f t="shared" ca="1" si="537"/>
        <v>#REF!</v>
      </c>
      <c r="EN392" s="104" t="e">
        <f t="shared" ca="1" si="537"/>
        <v>#REF!</v>
      </c>
      <c r="EO392" s="104" t="e">
        <f t="shared" ca="1" si="537"/>
        <v>#REF!</v>
      </c>
      <c r="EP392" s="104" t="e">
        <f t="shared" ca="1" si="537"/>
        <v>#REF!</v>
      </c>
      <c r="EQ392" s="104" t="e">
        <f t="shared" ca="1" si="537"/>
        <v>#REF!</v>
      </c>
      <c r="ER392" s="104" t="e">
        <f t="shared" ca="1" si="537"/>
        <v>#DIV/0!</v>
      </c>
      <c r="ES392" s="104" t="e">
        <f t="shared" ca="1" si="537"/>
        <v>#DIV/0!</v>
      </c>
      <c r="ET392" s="104" t="e">
        <f t="shared" ca="1" si="537"/>
        <v>#DIV/0!</v>
      </c>
      <c r="EU392" s="104" t="e">
        <f t="shared" ca="1" si="537"/>
        <v>#DIV/0!</v>
      </c>
      <c r="EV392" s="104" t="e">
        <f t="shared" ca="1" si="537"/>
        <v>#DIV/0!</v>
      </c>
    </row>
    <row r="393" spans="15:155">
      <c r="O393" s="64"/>
      <c r="P393" s="64"/>
      <c r="S393" s="26"/>
      <c r="T393" s="388"/>
      <c r="U393" s="388"/>
      <c r="V393" s="388"/>
      <c r="W393" s="388"/>
      <c r="X393" s="388"/>
      <c r="Y393" s="388"/>
      <c r="Z393" s="388"/>
      <c r="AA393" s="388"/>
      <c r="AB393" s="388"/>
      <c r="AC393" s="388"/>
      <c r="AD393" s="388"/>
      <c r="AE393" s="388"/>
      <c r="AF393" s="388"/>
      <c r="AG393" s="167"/>
      <c r="AH393" s="80">
        <f t="shared" si="539"/>
        <v>0</v>
      </c>
      <c r="AI393" s="155"/>
      <c r="AJ393" s="155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04" t="e">
        <f t="shared" ca="1" si="519"/>
        <v>#DIV/0!</v>
      </c>
      <c r="AV393" s="62"/>
      <c r="AW393" s="80">
        <f t="shared" si="540"/>
        <v>0</v>
      </c>
      <c r="AX393" s="104" t="e">
        <f t="shared" ca="1" si="531"/>
        <v>#DIV/0!</v>
      </c>
      <c r="AY393" s="104" t="e">
        <f t="shared" ca="1" si="531"/>
        <v>#DIV/0!</v>
      </c>
      <c r="AZ393" s="104" t="e">
        <f t="shared" ca="1" si="531"/>
        <v>#DIV/0!</v>
      </c>
      <c r="BA393" s="104" t="e">
        <f t="shared" ca="1" si="531"/>
        <v>#DIV/0!</v>
      </c>
      <c r="BB393" s="104" t="e">
        <f t="shared" ca="1" si="531"/>
        <v>#DIV/0!</v>
      </c>
      <c r="BC393" s="104" t="e">
        <f t="shared" ca="1" si="531"/>
        <v>#DIV/0!</v>
      </c>
      <c r="BD393" s="104" t="e">
        <f t="shared" ca="1" si="531"/>
        <v>#DIV/0!</v>
      </c>
      <c r="BE393" s="104" t="e">
        <f t="shared" ca="1" si="531"/>
        <v>#DIV/0!</v>
      </c>
      <c r="BF393" s="104" t="e">
        <f t="shared" ca="1" si="531"/>
        <v>#DIV/0!</v>
      </c>
      <c r="BG393" s="104" t="e">
        <f t="shared" ca="1" si="531"/>
        <v>#DIV/0!</v>
      </c>
      <c r="BH393" s="104" t="e">
        <f t="shared" ca="1" si="531"/>
        <v>#DIV/0!</v>
      </c>
      <c r="BI393" s="104" t="e">
        <f t="shared" ca="1" si="531"/>
        <v>#DIV/0!</v>
      </c>
      <c r="BJ393" s="104" t="e">
        <f t="shared" ca="1" si="531"/>
        <v>#DIV/0!</v>
      </c>
      <c r="BK393" s="62"/>
      <c r="BL393" s="80">
        <f t="shared" si="541"/>
        <v>0</v>
      </c>
      <c r="BM393" s="104" t="e">
        <f t="shared" ca="1" si="532"/>
        <v>#DIV/0!</v>
      </c>
      <c r="BN393" s="104" t="e">
        <f t="shared" ca="1" si="532"/>
        <v>#DIV/0!</v>
      </c>
      <c r="BO393" s="104" t="e">
        <f t="shared" ca="1" si="532"/>
        <v>#DIV/0!</v>
      </c>
      <c r="BP393" s="104" t="e">
        <f t="shared" ca="1" si="532"/>
        <v>#DIV/0!</v>
      </c>
      <c r="BQ393" s="104" t="e">
        <f t="shared" ca="1" si="532"/>
        <v>#DIV/0!</v>
      </c>
      <c r="BR393" s="104" t="e">
        <f t="shared" ca="1" si="532"/>
        <v>#DIV/0!</v>
      </c>
      <c r="BS393" s="104" t="e">
        <f t="shared" ca="1" si="532"/>
        <v>#DIV/0!</v>
      </c>
      <c r="BT393" s="104" t="e">
        <f t="shared" ca="1" si="532"/>
        <v>#DIV/0!</v>
      </c>
      <c r="BU393" s="104" t="e">
        <f t="shared" ca="1" si="532"/>
        <v>#DIV/0!</v>
      </c>
      <c r="BV393" s="104" t="e">
        <f t="shared" ca="1" si="532"/>
        <v>#DIV/0!</v>
      </c>
      <c r="BW393" s="104" t="e">
        <f t="shared" ca="1" si="532"/>
        <v>#DIV/0!</v>
      </c>
      <c r="BX393" s="104" t="e">
        <f t="shared" ca="1" si="532"/>
        <v>#DIV/0!</v>
      </c>
      <c r="BY393" s="104" t="e">
        <f t="shared" ca="1" si="532"/>
        <v>#DIV/0!</v>
      </c>
      <c r="BZ393" s="62"/>
      <c r="CA393" s="80">
        <f t="shared" si="542"/>
        <v>0</v>
      </c>
      <c r="CB393" s="104" t="e">
        <f t="shared" ca="1" si="533"/>
        <v>#DIV/0!</v>
      </c>
      <c r="CC393" s="104" t="e">
        <f t="shared" ca="1" si="533"/>
        <v>#DIV/0!</v>
      </c>
      <c r="CD393" s="104" t="e">
        <f t="shared" ca="1" si="533"/>
        <v>#DIV/0!</v>
      </c>
      <c r="CE393" s="104" t="e">
        <f t="shared" ca="1" si="533"/>
        <v>#DIV/0!</v>
      </c>
      <c r="CF393" s="104" t="e">
        <f t="shared" ca="1" si="533"/>
        <v>#DIV/0!</v>
      </c>
      <c r="CG393" s="104" t="e">
        <f t="shared" ca="1" si="533"/>
        <v>#DIV/0!</v>
      </c>
      <c r="CH393" s="104" t="e">
        <f t="shared" ca="1" si="533"/>
        <v>#DIV/0!</v>
      </c>
      <c r="CI393" s="104" t="e">
        <f t="shared" ca="1" si="533"/>
        <v>#DIV/0!</v>
      </c>
      <c r="CJ393" s="104" t="e">
        <f t="shared" ca="1" si="533"/>
        <v>#DIV/0!</v>
      </c>
      <c r="CK393" s="104" t="e">
        <f t="shared" ca="1" si="533"/>
        <v>#DIV/0!</v>
      </c>
      <c r="CL393" s="104" t="e">
        <f t="shared" ca="1" si="533"/>
        <v>#DIV/0!</v>
      </c>
      <c r="CM393" s="104" t="e">
        <f t="shared" ca="1" si="533"/>
        <v>#DIV/0!</v>
      </c>
      <c r="CN393" s="104" t="e">
        <f t="shared" ca="1" si="533"/>
        <v>#DIV/0!</v>
      </c>
      <c r="CP393" s="80">
        <f t="shared" si="543"/>
        <v>0</v>
      </c>
      <c r="CQ393" s="104" t="e">
        <f t="shared" ca="1" si="534"/>
        <v>#DIV/0!</v>
      </c>
      <c r="CR393" s="104" t="e">
        <f t="shared" ca="1" si="534"/>
        <v>#DIV/0!</v>
      </c>
      <c r="CS393" s="104" t="e">
        <f t="shared" ca="1" si="534"/>
        <v>#DIV/0!</v>
      </c>
      <c r="CT393" s="104" t="e">
        <f t="shared" ca="1" si="534"/>
        <v>#DIV/0!</v>
      </c>
      <c r="CU393" s="104" t="e">
        <f t="shared" ca="1" si="534"/>
        <v>#DIV/0!</v>
      </c>
      <c r="CV393" s="104" t="e">
        <f t="shared" ca="1" si="534"/>
        <v>#DIV/0!</v>
      </c>
      <c r="CW393" s="104" t="e">
        <f t="shared" ca="1" si="534"/>
        <v>#DIV/0!</v>
      </c>
      <c r="CX393" s="104" t="e">
        <f t="shared" ca="1" si="534"/>
        <v>#DIV/0!</v>
      </c>
      <c r="CY393" s="104" t="e">
        <f t="shared" ca="1" si="534"/>
        <v>#DIV/0!</v>
      </c>
      <c r="CZ393" s="104" t="e">
        <f t="shared" ca="1" si="534"/>
        <v>#DIV/0!</v>
      </c>
      <c r="DA393" s="104" t="e">
        <f t="shared" ca="1" si="534"/>
        <v>#DIV/0!</v>
      </c>
      <c r="DB393" s="104" t="e">
        <f t="shared" ca="1" si="534"/>
        <v>#DIV/0!</v>
      </c>
      <c r="DC393" s="104" t="e">
        <f t="shared" ca="1" si="534"/>
        <v>#DIV/0!</v>
      </c>
      <c r="DE393" s="80">
        <f t="shared" si="544"/>
        <v>0</v>
      </c>
      <c r="DF393" s="104" t="e">
        <f t="shared" ca="1" si="535"/>
        <v>#DIV/0!</v>
      </c>
      <c r="DG393" s="104" t="e">
        <f t="shared" ca="1" si="535"/>
        <v>#DIV/0!</v>
      </c>
      <c r="DH393" s="104" t="e">
        <f t="shared" ca="1" si="535"/>
        <v>#DIV/0!</v>
      </c>
      <c r="DI393" s="104" t="e">
        <f t="shared" ca="1" si="535"/>
        <v>#DIV/0!</v>
      </c>
      <c r="DJ393" s="104" t="e">
        <f t="shared" ca="1" si="535"/>
        <v>#DIV/0!</v>
      </c>
      <c r="DK393" s="104" t="e">
        <f t="shared" ca="1" si="535"/>
        <v>#DIV/0!</v>
      </c>
      <c r="DL393" s="104" t="e">
        <f t="shared" ca="1" si="535"/>
        <v>#DIV/0!</v>
      </c>
      <c r="DM393" s="104" t="e">
        <f t="shared" ca="1" si="535"/>
        <v>#DIV/0!</v>
      </c>
      <c r="DN393" s="104" t="e">
        <f t="shared" ca="1" si="535"/>
        <v>#DIV/0!</v>
      </c>
      <c r="DO393" s="104" t="e">
        <f t="shared" ca="1" si="535"/>
        <v>#DIV/0!</v>
      </c>
      <c r="DP393" s="104" t="e">
        <f t="shared" ca="1" si="535"/>
        <v>#DIV/0!</v>
      </c>
      <c r="DQ393" s="104" t="e">
        <f t="shared" ca="1" si="535"/>
        <v>#DIV/0!</v>
      </c>
      <c r="DR393" s="104" t="e">
        <f t="shared" ca="1" si="535"/>
        <v>#DIV/0!</v>
      </c>
      <c r="DT393" s="80">
        <f t="shared" si="545"/>
        <v>0</v>
      </c>
      <c r="DU393" s="104" t="e">
        <f t="shared" ca="1" si="536"/>
        <v>#DIV/0!</v>
      </c>
      <c r="DV393" s="104" t="e">
        <f t="shared" ca="1" si="536"/>
        <v>#DIV/0!</v>
      </c>
      <c r="DW393" s="104" t="e">
        <f t="shared" ca="1" si="536"/>
        <v>#DIV/0!</v>
      </c>
      <c r="DX393" s="104" t="e">
        <f t="shared" ca="1" si="536"/>
        <v>#DIV/0!</v>
      </c>
      <c r="DY393" s="104" t="e">
        <f t="shared" ca="1" si="536"/>
        <v>#DIV/0!</v>
      </c>
      <c r="DZ393" s="104" t="e">
        <f t="shared" ca="1" si="536"/>
        <v>#DIV/0!</v>
      </c>
      <c r="EA393" s="104" t="e">
        <f t="shared" ca="1" si="536"/>
        <v>#DIV/0!</v>
      </c>
      <c r="EB393" s="104" t="e">
        <f t="shared" ca="1" si="536"/>
        <v>#DIV/0!</v>
      </c>
      <c r="EC393" s="104" t="e">
        <f t="shared" ca="1" si="536"/>
        <v>#DIV/0!</v>
      </c>
      <c r="ED393" s="104" t="e">
        <f t="shared" ca="1" si="536"/>
        <v>#DIV/0!</v>
      </c>
      <c r="EE393" s="104" t="e">
        <f t="shared" ca="1" si="536"/>
        <v>#DIV/0!</v>
      </c>
      <c r="EF393" s="104" t="e">
        <f t="shared" ca="1" si="536"/>
        <v>#DIV/0!</v>
      </c>
      <c r="EG393" s="104" t="e">
        <f t="shared" ca="1" si="536"/>
        <v>#DIV/0!</v>
      </c>
      <c r="EI393" s="80">
        <f t="shared" si="546"/>
        <v>0</v>
      </c>
      <c r="EJ393" s="104" t="e">
        <f t="shared" ca="1" si="537"/>
        <v>#DIV/0!</v>
      </c>
      <c r="EK393" s="104" t="e">
        <f t="shared" ca="1" si="537"/>
        <v>#DIV/0!</v>
      </c>
      <c r="EL393" s="104" t="e">
        <f t="shared" ca="1" si="537"/>
        <v>#DIV/0!</v>
      </c>
      <c r="EM393" s="104" t="e">
        <f t="shared" ca="1" si="537"/>
        <v>#DIV/0!</v>
      </c>
      <c r="EN393" s="104" t="e">
        <f t="shared" ca="1" si="537"/>
        <v>#DIV/0!</v>
      </c>
      <c r="EO393" s="104" t="e">
        <f t="shared" ca="1" si="537"/>
        <v>#DIV/0!</v>
      </c>
      <c r="EP393" s="104" t="e">
        <f t="shared" ca="1" si="537"/>
        <v>#DIV/0!</v>
      </c>
      <c r="EQ393" s="104" t="e">
        <f t="shared" ca="1" si="537"/>
        <v>#DIV/0!</v>
      </c>
      <c r="ER393" s="104" t="e">
        <f t="shared" ca="1" si="537"/>
        <v>#DIV/0!</v>
      </c>
      <c r="ES393" s="104" t="e">
        <f t="shared" ca="1" si="537"/>
        <v>#DIV/0!</v>
      </c>
      <c r="ET393" s="104" t="e">
        <f t="shared" ca="1" si="537"/>
        <v>#DIV/0!</v>
      </c>
      <c r="EU393" s="104" t="e">
        <f t="shared" ca="1" si="537"/>
        <v>#DIV/0!</v>
      </c>
      <c r="EV393" s="104" t="e">
        <f t="shared" ca="1" si="537"/>
        <v>#DIV/0!</v>
      </c>
    </row>
    <row r="394" spans="15:155">
      <c r="O394" s="64"/>
      <c r="P394" s="64"/>
      <c r="S394" s="95" t="s">
        <v>143</v>
      </c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95"/>
      <c r="AH394" s="95" t="s">
        <v>144</v>
      </c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>
        <f t="shared" ref="AT394" si="547">AT379</f>
        <v>0</v>
      </c>
      <c r="AU394" s="95"/>
      <c r="AV394" s="95"/>
      <c r="AW394" s="95" t="s">
        <v>145</v>
      </c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 t="s">
        <v>146</v>
      </c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 t="s">
        <v>147</v>
      </c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 t="s">
        <v>148</v>
      </c>
      <c r="CQ394" s="95"/>
      <c r="CR394" s="95"/>
      <c r="CS394" s="95"/>
      <c r="CT394" s="95"/>
      <c r="CU394" s="95"/>
      <c r="CV394" s="95"/>
      <c r="CW394" s="95"/>
      <c r="CX394" s="95"/>
      <c r="CY394" s="95"/>
      <c r="CZ394" s="95"/>
      <c r="DA394" s="95"/>
      <c r="DB394" s="95"/>
      <c r="DC394" s="95"/>
      <c r="DD394" s="95"/>
      <c r="DE394" s="95" t="s">
        <v>149</v>
      </c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 t="s">
        <v>150</v>
      </c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 t="s">
        <v>151</v>
      </c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/>
      <c r="EY394" s="95"/>
    </row>
    <row r="395" spans="15:155">
      <c r="O395" s="64"/>
      <c r="P395" s="64"/>
      <c r="Q395" s="95" t="s">
        <v>154</v>
      </c>
      <c r="S395" s="166" t="s">
        <v>155</v>
      </c>
      <c r="T395" s="454">
        <f>T380</f>
        <v>0</v>
      </c>
      <c r="U395" s="454">
        <f t="shared" ref="U395:AD395" si="548">U380</f>
        <v>10</v>
      </c>
      <c r="V395" s="454">
        <f t="shared" si="548"/>
        <v>20</v>
      </c>
      <c r="W395" s="454">
        <f t="shared" si="548"/>
        <v>30</v>
      </c>
      <c r="X395" s="454">
        <f t="shared" si="548"/>
        <v>40</v>
      </c>
      <c r="Y395" s="454">
        <f t="shared" si="548"/>
        <v>50</v>
      </c>
      <c r="Z395" s="454">
        <f t="shared" si="548"/>
        <v>60</v>
      </c>
      <c r="AA395" s="454">
        <f t="shared" si="548"/>
        <v>70</v>
      </c>
      <c r="AB395" s="454">
        <f t="shared" si="548"/>
        <v>80</v>
      </c>
      <c r="AC395" s="454">
        <f t="shared" si="548"/>
        <v>90</v>
      </c>
      <c r="AD395" s="454">
        <f t="shared" si="548"/>
        <v>100</v>
      </c>
      <c r="AE395" s="393"/>
      <c r="AF395" s="393"/>
      <c r="AG395" s="1"/>
      <c r="AH395" s="141" t="s">
        <v>155</v>
      </c>
      <c r="AI395" s="142">
        <v>0</v>
      </c>
      <c r="AJ395" s="142">
        <v>10</v>
      </c>
      <c r="AK395" s="142">
        <v>20</v>
      </c>
      <c r="AL395" s="142">
        <v>30</v>
      </c>
      <c r="AM395" s="142">
        <v>40</v>
      </c>
      <c r="AN395" s="142">
        <v>50</v>
      </c>
      <c r="AO395" s="142">
        <v>60</v>
      </c>
      <c r="AP395" s="142">
        <v>70</v>
      </c>
      <c r="AQ395" s="142">
        <v>80</v>
      </c>
      <c r="AR395" s="142">
        <v>90</v>
      </c>
      <c r="AS395" s="142">
        <v>100</v>
      </c>
      <c r="AT395" s="104" t="e">
        <f t="shared" ref="AT395:AU408" ca="1" si="549">(3-$Z$1/$T$1)*AT302-(1-3*$Z$1/$T$1)*AT317</f>
        <v>#DIV/0!</v>
      </c>
      <c r="AU395" s="165">
        <f t="shared" ref="AU395" si="550">AU380</f>
        <v>0</v>
      </c>
      <c r="AV395" s="62"/>
      <c r="AW395" s="141" t="s">
        <v>155</v>
      </c>
      <c r="AX395" s="80">
        <f>AX380</f>
        <v>0</v>
      </c>
      <c r="AY395" s="80">
        <f t="shared" ref="AY395:BJ395" si="551">AY380</f>
        <v>10</v>
      </c>
      <c r="AZ395" s="80">
        <f t="shared" si="551"/>
        <v>20</v>
      </c>
      <c r="BA395" s="80">
        <f t="shared" si="551"/>
        <v>30</v>
      </c>
      <c r="BB395" s="80">
        <f t="shared" si="551"/>
        <v>40</v>
      </c>
      <c r="BC395" s="80">
        <f t="shared" si="551"/>
        <v>50</v>
      </c>
      <c r="BD395" s="80">
        <f t="shared" si="551"/>
        <v>60</v>
      </c>
      <c r="BE395" s="80">
        <f t="shared" si="551"/>
        <v>70</v>
      </c>
      <c r="BF395" s="80">
        <f t="shared" si="551"/>
        <v>80</v>
      </c>
      <c r="BG395" s="80">
        <f t="shared" si="551"/>
        <v>90</v>
      </c>
      <c r="BH395" s="80">
        <f t="shared" si="551"/>
        <v>100</v>
      </c>
      <c r="BI395" s="80">
        <f t="shared" si="551"/>
        <v>0</v>
      </c>
      <c r="BJ395" s="80">
        <f t="shared" si="551"/>
        <v>0</v>
      </c>
      <c r="BK395" s="62"/>
      <c r="BL395" s="141" t="s">
        <v>155</v>
      </c>
      <c r="BM395" s="83">
        <f>BM380</f>
        <v>0</v>
      </c>
      <c r="BN395" s="83">
        <f t="shared" ref="BN395:BY395" si="552">BN380</f>
        <v>10</v>
      </c>
      <c r="BO395" s="83">
        <f t="shared" si="552"/>
        <v>20</v>
      </c>
      <c r="BP395" s="83">
        <f t="shared" si="552"/>
        <v>30</v>
      </c>
      <c r="BQ395" s="83">
        <f t="shared" si="552"/>
        <v>40</v>
      </c>
      <c r="BR395" s="83">
        <f t="shared" si="552"/>
        <v>50</v>
      </c>
      <c r="BS395" s="83">
        <f t="shared" si="552"/>
        <v>60</v>
      </c>
      <c r="BT395" s="83">
        <f t="shared" si="552"/>
        <v>70</v>
      </c>
      <c r="BU395" s="83">
        <f t="shared" si="552"/>
        <v>80</v>
      </c>
      <c r="BV395" s="83">
        <f t="shared" si="552"/>
        <v>90</v>
      </c>
      <c r="BW395" s="83">
        <f t="shared" si="552"/>
        <v>100</v>
      </c>
      <c r="BX395" s="165">
        <f t="shared" si="552"/>
        <v>0</v>
      </c>
      <c r="BY395" s="165">
        <f t="shared" si="552"/>
        <v>0</v>
      </c>
      <c r="BZ395" s="62"/>
      <c r="CA395" s="141" t="s">
        <v>155</v>
      </c>
      <c r="CB395" s="80">
        <f>CB380</f>
        <v>0</v>
      </c>
      <c r="CC395" s="80">
        <f t="shared" ref="CC395:CN395" si="553">CC380</f>
        <v>10</v>
      </c>
      <c r="CD395" s="80">
        <f t="shared" si="553"/>
        <v>20</v>
      </c>
      <c r="CE395" s="80">
        <f t="shared" si="553"/>
        <v>30</v>
      </c>
      <c r="CF395" s="80">
        <f t="shared" si="553"/>
        <v>40</v>
      </c>
      <c r="CG395" s="80">
        <f t="shared" si="553"/>
        <v>50</v>
      </c>
      <c r="CH395" s="80">
        <f t="shared" si="553"/>
        <v>60</v>
      </c>
      <c r="CI395" s="80">
        <f t="shared" si="553"/>
        <v>70</v>
      </c>
      <c r="CJ395" s="80">
        <f t="shared" si="553"/>
        <v>80</v>
      </c>
      <c r="CK395" s="80">
        <f t="shared" si="553"/>
        <v>90</v>
      </c>
      <c r="CL395" s="80">
        <f t="shared" si="553"/>
        <v>100</v>
      </c>
      <c r="CM395" s="80">
        <f t="shared" si="553"/>
        <v>0</v>
      </c>
      <c r="CN395" s="80">
        <f t="shared" si="553"/>
        <v>0</v>
      </c>
      <c r="CP395" s="141" t="s">
        <v>155</v>
      </c>
      <c r="CQ395" s="80">
        <f>CQ380</f>
        <v>0</v>
      </c>
      <c r="CR395" s="80">
        <f t="shared" ref="CR395:DC395" si="554">CR380</f>
        <v>10</v>
      </c>
      <c r="CS395" s="80">
        <f t="shared" si="554"/>
        <v>20</v>
      </c>
      <c r="CT395" s="80">
        <f t="shared" si="554"/>
        <v>30</v>
      </c>
      <c r="CU395" s="80">
        <f t="shared" si="554"/>
        <v>40</v>
      </c>
      <c r="CV395" s="80">
        <f t="shared" si="554"/>
        <v>50</v>
      </c>
      <c r="CW395" s="80">
        <f t="shared" si="554"/>
        <v>60</v>
      </c>
      <c r="CX395" s="80">
        <f t="shared" si="554"/>
        <v>70</v>
      </c>
      <c r="CY395" s="80">
        <f t="shared" si="554"/>
        <v>80</v>
      </c>
      <c r="CZ395" s="80">
        <f t="shared" si="554"/>
        <v>90</v>
      </c>
      <c r="DA395" s="80">
        <f t="shared" si="554"/>
        <v>100</v>
      </c>
      <c r="DB395" s="80">
        <f t="shared" si="554"/>
        <v>0</v>
      </c>
      <c r="DC395" s="80">
        <f t="shared" si="554"/>
        <v>0</v>
      </c>
      <c r="DE395" s="141" t="s">
        <v>155</v>
      </c>
      <c r="DF395" s="80">
        <f>DF380</f>
        <v>0</v>
      </c>
      <c r="DG395" s="80">
        <f t="shared" ref="DG395:DR395" si="555">DG380</f>
        <v>10</v>
      </c>
      <c r="DH395" s="80">
        <f t="shared" si="555"/>
        <v>20</v>
      </c>
      <c r="DI395" s="80">
        <f t="shared" si="555"/>
        <v>30</v>
      </c>
      <c r="DJ395" s="80">
        <f t="shared" si="555"/>
        <v>40</v>
      </c>
      <c r="DK395" s="80">
        <f t="shared" si="555"/>
        <v>50</v>
      </c>
      <c r="DL395" s="80">
        <f t="shared" si="555"/>
        <v>60</v>
      </c>
      <c r="DM395" s="80">
        <f t="shared" si="555"/>
        <v>70</v>
      </c>
      <c r="DN395" s="80">
        <f t="shared" si="555"/>
        <v>80</v>
      </c>
      <c r="DO395" s="80">
        <f t="shared" si="555"/>
        <v>90</v>
      </c>
      <c r="DP395" s="80">
        <f t="shared" si="555"/>
        <v>100</v>
      </c>
      <c r="DQ395" s="80">
        <f t="shared" si="555"/>
        <v>0</v>
      </c>
      <c r="DR395" s="80">
        <f t="shared" si="555"/>
        <v>0</v>
      </c>
      <c r="DT395" s="141" t="s">
        <v>155</v>
      </c>
      <c r="DU395" s="80">
        <f t="shared" ref="DU395:EG395" si="556">CQ380</f>
        <v>0</v>
      </c>
      <c r="DV395" s="80">
        <f t="shared" si="556"/>
        <v>10</v>
      </c>
      <c r="DW395" s="80">
        <f t="shared" si="556"/>
        <v>20</v>
      </c>
      <c r="DX395" s="80">
        <f t="shared" si="556"/>
        <v>30</v>
      </c>
      <c r="DY395" s="80">
        <f t="shared" si="556"/>
        <v>40</v>
      </c>
      <c r="DZ395" s="80">
        <f t="shared" si="556"/>
        <v>50</v>
      </c>
      <c r="EA395" s="80">
        <f t="shared" si="556"/>
        <v>60</v>
      </c>
      <c r="EB395" s="80">
        <f t="shared" si="556"/>
        <v>70</v>
      </c>
      <c r="EC395" s="80">
        <f t="shared" si="556"/>
        <v>80</v>
      </c>
      <c r="ED395" s="80">
        <f t="shared" si="556"/>
        <v>90</v>
      </c>
      <c r="EE395" s="80">
        <f t="shared" si="556"/>
        <v>100</v>
      </c>
      <c r="EF395" s="80">
        <f t="shared" si="556"/>
        <v>0</v>
      </c>
      <c r="EG395" s="80">
        <f t="shared" si="556"/>
        <v>0</v>
      </c>
      <c r="EI395" s="141" t="s">
        <v>155</v>
      </c>
      <c r="EJ395" s="80">
        <f t="shared" ref="EJ395:EV395" si="557">DF380</f>
        <v>0</v>
      </c>
      <c r="EK395" s="80">
        <f t="shared" si="557"/>
        <v>10</v>
      </c>
      <c r="EL395" s="80">
        <f t="shared" si="557"/>
        <v>20</v>
      </c>
      <c r="EM395" s="80">
        <f t="shared" si="557"/>
        <v>30</v>
      </c>
      <c r="EN395" s="80">
        <f t="shared" si="557"/>
        <v>40</v>
      </c>
      <c r="EO395" s="80">
        <f t="shared" si="557"/>
        <v>50</v>
      </c>
      <c r="EP395" s="80">
        <f t="shared" si="557"/>
        <v>60</v>
      </c>
      <c r="EQ395" s="80">
        <f t="shared" si="557"/>
        <v>70</v>
      </c>
      <c r="ER395" s="80">
        <f t="shared" si="557"/>
        <v>80</v>
      </c>
      <c r="ES395" s="80">
        <f t="shared" si="557"/>
        <v>90</v>
      </c>
      <c r="ET395" s="80">
        <f t="shared" si="557"/>
        <v>100</v>
      </c>
      <c r="EU395" s="80">
        <f t="shared" si="557"/>
        <v>0</v>
      </c>
      <c r="EV395" s="80">
        <f t="shared" si="557"/>
        <v>0</v>
      </c>
    </row>
    <row r="396" spans="15:155">
      <c r="O396" s="64"/>
      <c r="P396" s="64"/>
      <c r="R396" t="s">
        <v>66</v>
      </c>
      <c r="S396" s="25">
        <f t="shared" ref="S396:S407" si="558">S381</f>
        <v>0</v>
      </c>
      <c r="T396" s="388">
        <f t="shared" ref="T396:AD407" ca="1" si="559">(3-$Z$1/$T$1)*T303-(1-3*$Z$1/$T$1)*T318</f>
        <v>319.51098332636411</v>
      </c>
      <c r="U396" s="388">
        <f t="shared" ca="1" si="559"/>
        <v>228.2003021403778</v>
      </c>
      <c r="V396" s="388">
        <f t="shared" ca="1" si="559"/>
        <v>179.85963371023465</v>
      </c>
      <c r="W396" s="388">
        <f t="shared" ca="1" si="559"/>
        <v>150.51514773565995</v>
      </c>
      <c r="X396" s="388">
        <f t="shared" ca="1" si="559"/>
        <v>131.44977257434311</v>
      </c>
      <c r="Y396" s="388">
        <f t="shared" ca="1" si="559"/>
        <v>118.86098601470614</v>
      </c>
      <c r="Z396" s="388">
        <f t="shared" ca="1" si="559"/>
        <v>111.03696364215406</v>
      </c>
      <c r="AA396" s="388">
        <f t="shared" ca="1" si="559"/>
        <v>107.50347800833661</v>
      </c>
      <c r="AB396" s="388">
        <f t="shared" ca="1" si="559"/>
        <v>109.09205483891276</v>
      </c>
      <c r="AC396" s="388">
        <f t="shared" ca="1" si="559"/>
        <v>119.48851754305652</v>
      </c>
      <c r="AD396" s="388">
        <f t="shared" ca="1" si="559"/>
        <v>2770811.3207547166</v>
      </c>
      <c r="AE396" s="388"/>
      <c r="AF396" s="388"/>
      <c r="AG396" s="59"/>
      <c r="AH396" s="80">
        <f t="shared" ref="AH396:AH408" si="560">AH381</f>
        <v>0</v>
      </c>
      <c r="AI396" s="104">
        <f t="shared" ref="AI396:AS407" ca="1" si="561">(3-$Z$1/$T$1)*AI303-(1-3*$Z$1/$T$1)*AI318</f>
        <v>3.4920957932031991</v>
      </c>
      <c r="AJ396" s="104">
        <f t="shared" ca="1" si="561"/>
        <v>-3.2166930758550771</v>
      </c>
      <c r="AK396" s="104">
        <f t="shared" ca="1" si="561"/>
        <v>-7.7501142358329336</v>
      </c>
      <c r="AL396" s="104">
        <f t="shared" ca="1" si="561"/>
        <v>-11.601310752297444</v>
      </c>
      <c r="AM396" s="104">
        <f t="shared" ca="1" si="561"/>
        <v>-15.44144707466444</v>
      </c>
      <c r="AN396" s="104">
        <f t="shared" ca="1" si="561"/>
        <v>-19.762756207300697</v>
      </c>
      <c r="AO396" s="104">
        <f t="shared" ca="1" si="561"/>
        <v>-25.138491403136005</v>
      </c>
      <c r="AP396" s="104">
        <f t="shared" ca="1" si="561"/>
        <v>-32.501039613086405</v>
      </c>
      <c r="AQ396" s="104">
        <f t="shared" ca="1" si="561"/>
        <v>-43.76986156172665</v>
      </c>
      <c r="AR396" s="104">
        <f t="shared" ca="1" si="561"/>
        <v>-63.968917439140206</v>
      </c>
      <c r="AS396" s="104">
        <f t="shared" ca="1" si="561"/>
        <v>-2611862.5336927222</v>
      </c>
      <c r="AT396" s="104" t="e">
        <f t="shared" ca="1" si="549"/>
        <v>#DIV/0!</v>
      </c>
      <c r="AU396" s="104" t="e">
        <f t="shared" ca="1" si="549"/>
        <v>#DIV/0!</v>
      </c>
      <c r="AV396" s="62"/>
      <c r="AW396" s="80">
        <f t="shared" ref="AW396:AW408" si="562">AW381</f>
        <v>0</v>
      </c>
      <c r="AX396" s="104">
        <f t="shared" ref="AX396:BJ408" ca="1" si="563">(3-$Z$1/$T$1)*AX303-(1-3*$Z$1/$T$1)*AX318</f>
        <v>313.18506865768484</v>
      </c>
      <c r="AY396" s="104">
        <f t="shared" ca="1" si="563"/>
        <v>217.76995190261667</v>
      </c>
      <c r="AZ396" s="104">
        <f t="shared" ca="1" si="563"/>
        <v>166.23999656613745</v>
      </c>
      <c r="BA396" s="104">
        <f t="shared" ca="1" si="563"/>
        <v>133.82147198696683</v>
      </c>
      <c r="BB396" s="104">
        <f t="shared" ca="1" si="563"/>
        <v>111.3736863230245</v>
      </c>
      <c r="BC396" s="104">
        <f t="shared" ca="1" si="563"/>
        <v>94.702830528237456</v>
      </c>
      <c r="BD396" s="104">
        <f t="shared" ca="1" si="563"/>
        <v>81.55686534203484</v>
      </c>
      <c r="BE396" s="104">
        <f t="shared" ca="1" si="563"/>
        <v>70.511039064019997</v>
      </c>
      <c r="BF396" s="104">
        <f t="shared" ca="1" si="563"/>
        <v>60.383830902867949</v>
      </c>
      <c r="BG396" s="104">
        <f t="shared" ca="1" si="563"/>
        <v>49.545191099621675</v>
      </c>
      <c r="BH396" s="104">
        <f t="shared" ca="1" si="563"/>
        <v>2614.5552560646897</v>
      </c>
      <c r="BI396" s="104" t="e">
        <f t="shared" ca="1" si="563"/>
        <v>#DIV/0!</v>
      </c>
      <c r="BJ396" s="104" t="e">
        <f t="shared" ca="1" si="563"/>
        <v>#DIV/0!</v>
      </c>
      <c r="BK396" s="62"/>
      <c r="BL396" s="83">
        <f>AW396</f>
        <v>0</v>
      </c>
      <c r="BM396" s="104">
        <f t="shared" ref="BM396:BY408" ca="1" si="564">(3-$Z$1/$T$1)*BM303-(1-3*$Z$1/$T$1)*BM318</f>
        <v>34.086369559143016</v>
      </c>
      <c r="BN396" s="104">
        <f t="shared" ca="1" si="564"/>
        <v>37.317612861375579</v>
      </c>
      <c r="BO396" s="104">
        <f t="shared" ca="1" si="564"/>
        <v>41.258335305775411</v>
      </c>
      <c r="BP396" s="104">
        <f t="shared" ca="1" si="564"/>
        <v>46.147523110455715</v>
      </c>
      <c r="BQ396" s="104">
        <f t="shared" ca="1" si="564"/>
        <v>52.363394011601734</v>
      </c>
      <c r="BR396" s="104">
        <f t="shared" ca="1" si="564"/>
        <v>60.524022420413658</v>
      </c>
      <c r="BS396" s="104">
        <f t="shared" ca="1" si="564"/>
        <v>71.706474317714736</v>
      </c>
      <c r="BT396" s="104">
        <f t="shared" ca="1" si="564"/>
        <v>87.96637164175435</v>
      </c>
      <c r="BU396" s="104">
        <f t="shared" ca="1" si="564"/>
        <v>113.77326901035599</v>
      </c>
      <c r="BV396" s="104">
        <f t="shared" ca="1" si="564"/>
        <v>161.02419600222541</v>
      </c>
      <c r="BW396" s="104">
        <f t="shared" ca="1" si="564"/>
        <v>5539008.0862533692</v>
      </c>
      <c r="BX396" s="104" t="e">
        <f t="shared" ca="1" si="564"/>
        <v>#DIV/0!</v>
      </c>
      <c r="BY396" s="104" t="e">
        <f t="shared" ca="1" si="564"/>
        <v>#DIV/0!</v>
      </c>
      <c r="BZ396" s="62"/>
      <c r="CA396" s="80">
        <f t="shared" ref="CA396:CA408" si="565">CA381</f>
        <v>0</v>
      </c>
      <c r="CB396" s="104">
        <f t="shared" ref="CB396:CN408" ca="1" si="566">(3-$Z$1/$T$1)*CB303-(1-3*$Z$1/$T$1)*CB318</f>
        <v>368.96614929772102</v>
      </c>
      <c r="CC396" s="104">
        <f t="shared" ca="1" si="566"/>
        <v>254.5764571248387</v>
      </c>
      <c r="CD396" s="104">
        <f t="shared" ca="1" si="566"/>
        <v>197.13183081105464</v>
      </c>
      <c r="CE396" s="104">
        <f t="shared" ca="1" si="566"/>
        <v>162.92619824817641</v>
      </c>
      <c r="CF396" s="104">
        <f t="shared" ca="1" si="566"/>
        <v>140.80609787704353</v>
      </c>
      <c r="CG396" s="104">
        <f t="shared" ca="1" si="566"/>
        <v>126.08328549775955</v>
      </c>
      <c r="CH396" s="104">
        <f t="shared" ca="1" si="566"/>
        <v>116.64715223122872</v>
      </c>
      <c r="CI396" s="104">
        <f t="shared" ca="1" si="566"/>
        <v>111.81580985558764</v>
      </c>
      <c r="CJ396" s="104">
        <f t="shared" ca="1" si="566"/>
        <v>112.29967634104091</v>
      </c>
      <c r="CK396" s="104">
        <f t="shared" ca="1" si="566"/>
        <v>121.70651598224586</v>
      </c>
      <c r="CL396" s="104">
        <f t="shared" ca="1" si="566"/>
        <v>2770811.3208190696</v>
      </c>
      <c r="CM396" s="104" t="e">
        <f t="shared" ca="1" si="566"/>
        <v>#DIV/0!</v>
      </c>
      <c r="CN396" s="104" t="e">
        <f t="shared" ca="1" si="566"/>
        <v>#DIV/0!</v>
      </c>
      <c r="CP396" s="80">
        <f t="shared" ref="CP396:CP408" si="567">CP381</f>
        <v>0</v>
      </c>
      <c r="CQ396" s="104">
        <f t="shared" ref="CQ396:DC408" ca="1" si="568">(3-$Z$1/$T$1)*CQ303-(1-3*$Z$1/$T$1)*CQ318</f>
        <v>64.503519119047709</v>
      </c>
      <c r="CR396" s="104">
        <f t="shared" ca="1" si="568"/>
        <v>42.825142486125237</v>
      </c>
      <c r="CS396" s="104">
        <f t="shared" ca="1" si="568"/>
        <v>35.442769431420416</v>
      </c>
      <c r="CT396" s="104">
        <f t="shared" ca="1" si="568"/>
        <v>32.724084725996192</v>
      </c>
      <c r="CU396" s="104">
        <f t="shared" ca="1" si="568"/>
        <v>32.397062563923896</v>
      </c>
      <c r="CV396" s="104">
        <f t="shared" ca="1" si="568"/>
        <v>33.846803890493277</v>
      </c>
      <c r="CW396" s="104">
        <f t="shared" ca="1" si="568"/>
        <v>37.147510642917773</v>
      </c>
      <c r="CX396" s="104">
        <f t="shared" ca="1" si="568"/>
        <v>42.994829362718235</v>
      </c>
      <c r="CY396" s="104">
        <f t="shared" ca="1" si="568"/>
        <v>53.232116864124983</v>
      </c>
      <c r="CZ396" s="104">
        <f t="shared" ca="1" si="568"/>
        <v>73.010625698648639</v>
      </c>
      <c r="DA396" s="104">
        <f t="shared" ca="1" si="568"/>
        <v>2768196.7655630047</v>
      </c>
      <c r="DB396" s="104" t="e">
        <f t="shared" ca="1" si="568"/>
        <v>#DIV/0!</v>
      </c>
      <c r="DC396" s="104" t="e">
        <f t="shared" ca="1" si="568"/>
        <v>#DIV/0!</v>
      </c>
      <c r="DE396" s="80">
        <f t="shared" ref="DE396:DE408" si="569">DE381</f>
        <v>0</v>
      </c>
      <c r="DF396" s="104">
        <f t="shared" ref="DF396:DR408" ca="1" si="570">(3-$Z$1/$T$1)*DF303-(1-3*$Z$1/$T$1)*DF318</f>
        <v>365.69108546625034</v>
      </c>
      <c r="DG396" s="104">
        <f t="shared" ca="1" si="570"/>
        <v>247.21311935551108</v>
      </c>
      <c r="DH396" s="104">
        <f t="shared" ca="1" si="570"/>
        <v>186.69737262757539</v>
      </c>
      <c r="DI396" s="104">
        <f t="shared" ca="1" si="570"/>
        <v>149.60527958326307</v>
      </c>
      <c r="DJ396" s="104">
        <f t="shared" ca="1" si="570"/>
        <v>124.35698841482049</v>
      </c>
      <c r="DK396" s="104">
        <f t="shared" ca="1" si="570"/>
        <v>105.88707490519154</v>
      </c>
      <c r="DL396" s="104">
        <f t="shared" ca="1" si="570"/>
        <v>91.579377989673816</v>
      </c>
      <c r="DM396" s="104">
        <f t="shared" ca="1" si="570"/>
        <v>79.879109022959028</v>
      </c>
      <c r="DN396" s="104">
        <f t="shared" ca="1" si="570"/>
        <v>69.687671710450161</v>
      </c>
      <c r="DO396" s="104">
        <f t="shared" ca="1" si="570"/>
        <v>60.0568734635388</v>
      </c>
      <c r="DP396" s="104">
        <f t="shared" ca="1" si="570"/>
        <v>2633.4351095461507</v>
      </c>
      <c r="DQ396" s="104" t="e">
        <f t="shared" ca="1" si="570"/>
        <v>#DIV/0!</v>
      </c>
      <c r="DR396" s="104" t="e">
        <f t="shared" ca="1" si="570"/>
        <v>#DIV/0!</v>
      </c>
      <c r="DT396" s="80">
        <f t="shared" ref="DT396:DT408" si="571">CP381</f>
        <v>0</v>
      </c>
      <c r="DU396" s="104">
        <f ca="1">(3-$Z$1/$T$1)*DU303-(1-3*$Z$1/$T$1)*DU318</f>
        <v>319.51098332636411</v>
      </c>
      <c r="DV396" s="104">
        <f t="shared" ref="DV396:EE396" ca="1" si="572">(3-$Z$1/$T$1)*DV303-(1-3*$Z$1/$T$1)*DV318</f>
        <v>228.2003021403778</v>
      </c>
      <c r="DW396" s="104">
        <f t="shared" ca="1" si="572"/>
        <v>179.85963371023465</v>
      </c>
      <c r="DX396" s="104">
        <f t="shared" ca="1" si="572"/>
        <v>150.51514773565995</v>
      </c>
      <c r="DY396" s="104">
        <f t="shared" ca="1" si="572"/>
        <v>131.44977257434311</v>
      </c>
      <c r="DZ396" s="104">
        <f t="shared" ca="1" si="572"/>
        <v>118.86098601470614</v>
      </c>
      <c r="EA396" s="104">
        <f t="shared" ca="1" si="572"/>
        <v>111.03696364215406</v>
      </c>
      <c r="EB396" s="104">
        <f t="shared" ca="1" si="572"/>
        <v>107.50347800833661</v>
      </c>
      <c r="EC396" s="104">
        <f t="shared" ca="1" si="572"/>
        <v>109.09205483891276</v>
      </c>
      <c r="ED396" s="104">
        <f t="shared" ca="1" si="572"/>
        <v>119.48851754305652</v>
      </c>
      <c r="EE396" s="104">
        <f t="shared" ca="1" si="572"/>
        <v>2770811.3207547166</v>
      </c>
      <c r="EF396" s="104" t="e">
        <f t="shared" ref="EF396:EG408" ca="1" si="573">(3-$Z$1/$T$1)*DB303-(1-3*$Z$1/$T$1)*DB318</f>
        <v>#DIV/0!</v>
      </c>
      <c r="EG396" s="104" t="e">
        <f t="shared" ca="1" si="573"/>
        <v>#DIV/0!</v>
      </c>
      <c r="EI396" s="80">
        <f t="shared" ref="EI396:EI408" si="574">DE381</f>
        <v>0</v>
      </c>
      <c r="EJ396" s="104">
        <f ca="1">(3-$Z$1/$T$1)*EJ303-(1-3*$Z$1/$T$1)*EJ318</f>
        <v>15.048353147690722</v>
      </c>
      <c r="EK396" s="104">
        <f t="shared" ref="EK396:ET396" ca="1" si="575">(3-$Z$1/$T$1)*EK303-(1-3*$Z$1/$T$1)*EK318</f>
        <v>16.448987501664355</v>
      </c>
      <c r="EL396" s="104">
        <f t="shared" ca="1" si="575"/>
        <v>18.170572330600422</v>
      </c>
      <c r="EM396" s="104">
        <f t="shared" ca="1" si="575"/>
        <v>20.313034213479742</v>
      </c>
      <c r="EN396" s="104">
        <f t="shared" ca="1" si="575"/>
        <v>23.040737261223484</v>
      </c>
      <c r="EO396" s="104">
        <f t="shared" ca="1" si="575"/>
        <v>26.624504407439886</v>
      </c>
      <c r="EP396" s="104">
        <f t="shared" ca="1" si="575"/>
        <v>31.537322053843145</v>
      </c>
      <c r="EQ396" s="104">
        <f t="shared" ca="1" si="575"/>
        <v>38.68249751546719</v>
      </c>
      <c r="ER396" s="104">
        <f t="shared" ca="1" si="575"/>
        <v>50.02449536199682</v>
      </c>
      <c r="ES396" s="104">
        <f t="shared" ca="1" si="575"/>
        <v>70.79262725945928</v>
      </c>
      <c r="ET396" s="104">
        <f t="shared" ca="1" si="575"/>
        <v>2768196.7654986521</v>
      </c>
      <c r="EU396" s="104" t="e">
        <f t="shared" ref="EU396:EV408" ca="1" si="576">(3-$Z$1/$T$1)*DQ303-(1-3*$Z$1/$T$1)*DQ318</f>
        <v>#DIV/0!</v>
      </c>
      <c r="EV396" s="104" t="e">
        <f t="shared" ca="1" si="576"/>
        <v>#DIV/0!</v>
      </c>
    </row>
    <row r="397" spans="15:155">
      <c r="O397" s="64"/>
      <c r="P397" s="64"/>
      <c r="S397" s="25">
        <f t="shared" si="558"/>
        <v>10</v>
      </c>
      <c r="T397" s="388">
        <f t="shared" ca="1" si="559"/>
        <v>122.86717887013761</v>
      </c>
      <c r="U397" s="388">
        <f t="shared" ca="1" si="559"/>
        <v>106.63106676989143</v>
      </c>
      <c r="V397" s="388">
        <f t="shared" ca="1" si="559"/>
        <v>94.954220998684207</v>
      </c>
      <c r="W397" s="388">
        <f t="shared" ca="1" si="559"/>
        <v>86.404641017008743</v>
      </c>
      <c r="X397" s="388">
        <f t="shared" ca="1" si="559"/>
        <v>80.204014891054683</v>
      </c>
      <c r="Y397" s="388">
        <f t="shared" ca="1" si="559"/>
        <v>75.976297945350169</v>
      </c>
      <c r="Z397" s="388">
        <f t="shared" ca="1" si="559"/>
        <v>73.683560614951958</v>
      </c>
      <c r="AA397" s="388">
        <f t="shared" ca="1" si="559"/>
        <v>73.745499398643133</v>
      </c>
      <c r="AB397" s="388">
        <f t="shared" ca="1" si="559"/>
        <v>77.599310994464901</v>
      </c>
      <c r="AC397" s="388">
        <f t="shared" ca="1" si="559"/>
        <v>90.2315687427661</v>
      </c>
      <c r="AD397" s="388" t="e">
        <f t="shared" ca="1" si="559"/>
        <v>#DIV/0!</v>
      </c>
      <c r="AE397" s="388"/>
      <c r="AF397" s="388"/>
      <c r="AG397" s="59"/>
      <c r="AH397" s="80">
        <f t="shared" si="560"/>
        <v>10</v>
      </c>
      <c r="AI397" s="104">
        <f t="shared" ca="1" si="561"/>
        <v>1.1120352308050814</v>
      </c>
      <c r="AJ397" s="104">
        <f t="shared" ca="1" si="561"/>
        <v>-2.0194026082776428</v>
      </c>
      <c r="AK397" s="104">
        <f t="shared" ca="1" si="561"/>
        <v>-4.9289083219969765</v>
      </c>
      <c r="AL397" s="104">
        <f t="shared" ca="1" si="561"/>
        <v>-7.8903851695961329</v>
      </c>
      <c r="AM397" s="104">
        <f t="shared" ca="1" si="561"/>
        <v>-11.169372747446738</v>
      </c>
      <c r="AN397" s="104">
        <f t="shared" ca="1" si="561"/>
        <v>-15.107466577254687</v>
      </c>
      <c r="AO397" s="104">
        <f t="shared" ca="1" si="561"/>
        <v>-20.254921015390376</v>
      </c>
      <c r="AP397" s="104">
        <f t="shared" ca="1" si="561"/>
        <v>-27.678033328330059</v>
      </c>
      <c r="AQ397" s="104">
        <f t="shared" ca="1" si="561"/>
        <v>-39.893143391577432</v>
      </c>
      <c r="AR397" s="104">
        <f t="shared" ca="1" si="561"/>
        <v>-64.818218255164666</v>
      </c>
      <c r="AS397" s="104" t="e">
        <f t="shared" ca="1" si="561"/>
        <v>#DIV/0!</v>
      </c>
      <c r="AT397" s="104" t="e">
        <f t="shared" ca="1" si="549"/>
        <v>#DIV/0!</v>
      </c>
      <c r="AU397" s="104" t="e">
        <f t="shared" ca="1" si="549"/>
        <v>#DIV/0!</v>
      </c>
      <c r="AV397" s="62"/>
      <c r="AW397" s="80">
        <f t="shared" si="562"/>
        <v>10</v>
      </c>
      <c r="AX397" s="104">
        <f t="shared" ca="1" si="563"/>
        <v>119.81181313402753</v>
      </c>
      <c r="AY397" s="104">
        <f t="shared" ca="1" si="563"/>
        <v>100.8624585325515</v>
      </c>
      <c r="AZ397" s="104">
        <f t="shared" ca="1" si="563"/>
        <v>86.547682442625401</v>
      </c>
      <c r="BA397" s="104">
        <f t="shared" ca="1" si="563"/>
        <v>75.198566699554974</v>
      </c>
      <c r="BB397" s="104">
        <f t="shared" ca="1" si="563"/>
        <v>65.786182291294494</v>
      </c>
      <c r="BC397" s="104">
        <f t="shared" ca="1" si="563"/>
        <v>57.590629230538937</v>
      </c>
      <c r="BD397" s="104">
        <f t="shared" ca="1" si="563"/>
        <v>50.000596115361283</v>
      </c>
      <c r="BE397" s="104">
        <f t="shared" ca="1" si="563"/>
        <v>42.307738729400732</v>
      </c>
      <c r="BF397" s="104">
        <f t="shared" ca="1" si="563"/>
        <v>33.27187368006819</v>
      </c>
      <c r="BG397" s="104">
        <f t="shared" ca="1" si="563"/>
        <v>49.545191099621718</v>
      </c>
      <c r="BH397" s="104" t="e">
        <f t="shared" ca="1" si="563"/>
        <v>#DIV/0!</v>
      </c>
      <c r="BI397" s="104" t="e">
        <f t="shared" ca="1" si="563"/>
        <v>#DIV/0!</v>
      </c>
      <c r="BJ397" s="104" t="e">
        <f t="shared" ca="1" si="563"/>
        <v>#DIV/0!</v>
      </c>
      <c r="BK397" s="62"/>
      <c r="BL397" s="83">
        <f t="shared" ref="BL397:BL408" si="577">AW397</f>
        <v>10</v>
      </c>
      <c r="BM397" s="104">
        <f t="shared" ca="1" si="564"/>
        <v>26.852254223309252</v>
      </c>
      <c r="BN397" s="104">
        <f t="shared" ca="1" si="564"/>
        <v>31.020890476448436</v>
      </c>
      <c r="BO397" s="104">
        <f t="shared" ca="1" si="564"/>
        <v>35.71878898987525</v>
      </c>
      <c r="BP397" s="104">
        <f t="shared" ca="1" si="564"/>
        <v>41.307709313351573</v>
      </c>
      <c r="BQ397" s="104">
        <f t="shared" ca="1" si="564"/>
        <v>48.285944661881871</v>
      </c>
      <c r="BR397" s="104">
        <f t="shared" ca="1" si="564"/>
        <v>57.445774269140522</v>
      </c>
      <c r="BS397" s="104">
        <f t="shared" ca="1" si="564"/>
        <v>70.200812954574033</v>
      </c>
      <c r="BT397" s="104">
        <f t="shared" ca="1" si="564"/>
        <v>89.409729266701603</v>
      </c>
      <c r="BU397" s="104">
        <f t="shared" ca="1" si="564"/>
        <v>121.92674830886159</v>
      </c>
      <c r="BV397" s="104">
        <f t="shared" ca="1" si="564"/>
        <v>189.4318439864914</v>
      </c>
      <c r="BW397" s="104" t="e">
        <f t="shared" ca="1" si="564"/>
        <v>#DIV/0!</v>
      </c>
      <c r="BX397" s="104" t="e">
        <f t="shared" ca="1" si="564"/>
        <v>#DIV/0!</v>
      </c>
      <c r="BY397" s="104" t="e">
        <f t="shared" ca="1" si="564"/>
        <v>#DIV/0!</v>
      </c>
      <c r="BZ397" s="62"/>
      <c r="CA397" s="80">
        <f t="shared" si="565"/>
        <v>10</v>
      </c>
      <c r="CB397" s="104">
        <f t="shared" ca="1" si="566"/>
        <v>210.55746914454949</v>
      </c>
      <c r="CC397" s="104">
        <f t="shared" ca="1" si="566"/>
        <v>151.41671608785308</v>
      </c>
      <c r="CD397" s="104">
        <f t="shared" ca="1" si="566"/>
        <v>122.85514280398721</v>
      </c>
      <c r="CE397" s="104">
        <f t="shared" ca="1" si="566"/>
        <v>105.59815204212288</v>
      </c>
      <c r="CF397" s="104">
        <f t="shared" ca="1" si="566"/>
        <v>94.14676774445131</v>
      </c>
      <c r="CG397" s="104">
        <f t="shared" ca="1" si="566"/>
        <v>86.392626074023397</v>
      </c>
      <c r="CH397" s="104">
        <f t="shared" ca="1" si="566"/>
        <v>81.524933097273177</v>
      </c>
      <c r="CI397" s="104">
        <f t="shared" ca="1" si="566"/>
        <v>79.567333004599149</v>
      </c>
      <c r="CJ397" s="104">
        <f t="shared" ca="1" si="566"/>
        <v>81.729772890484597</v>
      </c>
      <c r="CK397" s="104">
        <f t="shared" ca="1" si="566"/>
        <v>92.854229729167571</v>
      </c>
      <c r="CL397" s="104" t="e">
        <f t="shared" ca="1" si="566"/>
        <v>#DIV/0!</v>
      </c>
      <c r="CM397" s="104" t="e">
        <f t="shared" ca="1" si="566"/>
        <v>#DIV/0!</v>
      </c>
      <c r="CN397" s="104" t="e">
        <f t="shared" ca="1" si="566"/>
        <v>#DIV/0!</v>
      </c>
      <c r="CP397" s="80">
        <f t="shared" si="567"/>
        <v>10</v>
      </c>
      <c r="CQ397" s="104">
        <f t="shared" ca="1" si="568"/>
        <v>93.707551290011835</v>
      </c>
      <c r="CR397" s="104">
        <f t="shared" ca="1" si="568"/>
        <v>52.987231525809527</v>
      </c>
      <c r="CS397" s="104">
        <f t="shared" ca="1" si="568"/>
        <v>38.329746079280525</v>
      </c>
      <c r="CT397" s="104">
        <f t="shared" ca="1" si="568"/>
        <v>32.082871089590782</v>
      </c>
      <c r="CU397" s="104">
        <f t="shared" ca="1" si="568"/>
        <v>29.745885640825939</v>
      </c>
      <c r="CV397" s="104">
        <f t="shared" ca="1" si="568"/>
        <v>29.905676822185086</v>
      </c>
      <c r="CW397" s="104">
        <f t="shared" ca="1" si="568"/>
        <v>32.336507757828464</v>
      </c>
      <c r="CX397" s="104">
        <f t="shared" ca="1" si="568"/>
        <v>37.73117406203793</v>
      </c>
      <c r="CY397" s="104">
        <f t="shared" ca="1" si="568"/>
        <v>48.4578992104164</v>
      </c>
      <c r="CZ397" s="104">
        <f t="shared" ca="1" si="568"/>
        <v>72.565987429836341</v>
      </c>
      <c r="DA397" s="104" t="e">
        <f t="shared" ca="1" si="568"/>
        <v>#DIV/0!</v>
      </c>
      <c r="DB397" s="104" t="e">
        <f t="shared" ca="1" si="568"/>
        <v>#DIV/0!</v>
      </c>
      <c r="DC397" s="104" t="e">
        <f t="shared" ca="1" si="568"/>
        <v>#DIV/0!</v>
      </c>
      <c r="DE397" s="80">
        <f t="shared" si="569"/>
        <v>10</v>
      </c>
      <c r="DF397" s="104">
        <f t="shared" ca="1" si="570"/>
        <v>214.78490595132254</v>
      </c>
      <c r="DG397" s="104">
        <f t="shared" ca="1" si="570"/>
        <v>152.65135402034903</v>
      </c>
      <c r="DH397" s="104">
        <f t="shared" ca="1" si="570"/>
        <v>121.43973231768544</v>
      </c>
      <c r="DI397" s="104">
        <f t="shared" ca="1" si="570"/>
        <v>101.61594225736704</v>
      </c>
      <c r="DJ397" s="104">
        <f t="shared" ca="1" si="570"/>
        <v>87.448365920359791</v>
      </c>
      <c r="DK397" s="104">
        <f t="shared" ca="1" si="570"/>
        <v>76.571874203877769</v>
      </c>
      <c r="DL397" s="104">
        <f t="shared" ca="1" si="570"/>
        <v>67.832260757258339</v>
      </c>
      <c r="DM397" s="104">
        <f t="shared" ca="1" si="570"/>
        <v>60.760968991872126</v>
      </c>
      <c r="DN397" s="104">
        <f t="shared" ca="1" si="570"/>
        <v>56.090166856154028</v>
      </c>
      <c r="DO397" s="104">
        <f t="shared" ca="1" si="570"/>
        <v>60.056873463538821</v>
      </c>
      <c r="DP397" s="104" t="e">
        <f t="shared" ca="1" si="570"/>
        <v>#DIV/0!</v>
      </c>
      <c r="DQ397" s="104" t="e">
        <f t="shared" ca="1" si="570"/>
        <v>#DIV/0!</v>
      </c>
      <c r="DR397" s="104" t="e">
        <f t="shared" ca="1" si="570"/>
        <v>#DIV/0!</v>
      </c>
      <c r="DT397" s="80">
        <f t="shared" si="571"/>
        <v>10</v>
      </c>
      <c r="DU397" s="104">
        <f t="shared" ref="DU397:EE406" ca="1" si="578">(3-$Z$1/$T$1)*DU304-(1-3*$Z$1/$T$1)*DU319</f>
        <v>122.86717887013761</v>
      </c>
      <c r="DV397" s="104">
        <f t="shared" ca="1" si="578"/>
        <v>106.63106676989143</v>
      </c>
      <c r="DW397" s="104">
        <f t="shared" ca="1" si="578"/>
        <v>94.954220998684207</v>
      </c>
      <c r="DX397" s="104">
        <f t="shared" ca="1" si="578"/>
        <v>86.404641017008743</v>
      </c>
      <c r="DY397" s="104">
        <f t="shared" ca="1" si="578"/>
        <v>80.204014891054683</v>
      </c>
      <c r="DZ397" s="104">
        <f t="shared" ca="1" si="578"/>
        <v>75.976297945350169</v>
      </c>
      <c r="EA397" s="104">
        <f t="shared" ca="1" si="578"/>
        <v>73.683560614951958</v>
      </c>
      <c r="EB397" s="104">
        <f t="shared" ca="1" si="578"/>
        <v>73.745499398643133</v>
      </c>
      <c r="EC397" s="104">
        <f t="shared" ca="1" si="578"/>
        <v>77.599310994464901</v>
      </c>
      <c r="ED397" s="104">
        <f t="shared" ca="1" si="578"/>
        <v>90.2315687427661</v>
      </c>
      <c r="EE397" s="104" t="e">
        <f t="shared" ca="1" si="578"/>
        <v>#DIV/0!</v>
      </c>
      <c r="EF397" s="104" t="e">
        <f t="shared" ca="1" si="573"/>
        <v>#DIV/0!</v>
      </c>
      <c r="EG397" s="104" t="e">
        <f t="shared" ca="1" si="573"/>
        <v>#DIV/0!</v>
      </c>
      <c r="EI397" s="80">
        <f t="shared" si="574"/>
        <v>10</v>
      </c>
      <c r="EJ397" s="104">
        <f t="shared" ref="EJ397:ET406" ca="1" si="579">(3-$Z$1/$T$1)*EJ304-(1-3*$Z$1/$T$1)*EJ319</f>
        <v>6.0172610155999866</v>
      </c>
      <c r="EK397" s="104">
        <f t="shared" ca="1" si="579"/>
        <v>8.2015822078478742</v>
      </c>
      <c r="EL397" s="104">
        <f t="shared" ca="1" si="579"/>
        <v>10.428824273977533</v>
      </c>
      <c r="EM397" s="104">
        <f t="shared" ca="1" si="579"/>
        <v>12.889360064476666</v>
      </c>
      <c r="EN397" s="104">
        <f t="shared" ca="1" si="579"/>
        <v>15.803132787429325</v>
      </c>
      <c r="EO397" s="104">
        <f t="shared" ca="1" si="579"/>
        <v>19.489348693511854</v>
      </c>
      <c r="EP397" s="104">
        <f t="shared" ca="1" si="579"/>
        <v>24.495135275507256</v>
      </c>
      <c r="EQ397" s="104">
        <f t="shared" ca="1" si="579"/>
        <v>31.909340456081928</v>
      </c>
      <c r="ER397" s="104">
        <f t="shared" ca="1" si="579"/>
        <v>44.327437314396711</v>
      </c>
      <c r="ES397" s="104">
        <f t="shared" ca="1" si="579"/>
        <v>69.943326443434856</v>
      </c>
      <c r="ET397" s="104" t="e">
        <f t="shared" ca="1" si="579"/>
        <v>#DIV/0!</v>
      </c>
      <c r="EU397" s="104" t="e">
        <f t="shared" ca="1" si="576"/>
        <v>#DIV/0!</v>
      </c>
      <c r="EV397" s="104" t="e">
        <f t="shared" ca="1" si="576"/>
        <v>#DIV/0!</v>
      </c>
    </row>
    <row r="398" spans="15:155">
      <c r="O398" s="64"/>
      <c r="P398" s="64"/>
      <c r="S398" s="25">
        <f t="shared" si="558"/>
        <v>20</v>
      </c>
      <c r="T398" s="388">
        <f t="shared" ca="1" si="559"/>
        <v>76.063991980878725</v>
      </c>
      <c r="U398" s="388">
        <f t="shared" ca="1" si="559"/>
        <v>69.591352539224786</v>
      </c>
      <c r="V398" s="388">
        <f t="shared" ca="1" si="559"/>
        <v>64.553379477663313</v>
      </c>
      <c r="W398" s="388">
        <f t="shared" ca="1" si="559"/>
        <v>60.691045193030654</v>
      </c>
      <c r="X398" s="388">
        <f t="shared" ca="1" si="559"/>
        <v>57.885831893853485</v>
      </c>
      <c r="Y398" s="388">
        <f t="shared" ca="1" si="559"/>
        <v>56.165141860462633</v>
      </c>
      <c r="Z398" s="388">
        <f t="shared" ca="1" si="559"/>
        <v>55.782055137662311</v>
      </c>
      <c r="AA398" s="388">
        <f t="shared" ca="1" si="559"/>
        <v>57.500388810619661</v>
      </c>
      <c r="AB398" s="388">
        <f t="shared" ca="1" si="559"/>
        <v>63.748773648359141</v>
      </c>
      <c r="AC398" s="388" t="e">
        <f t="shared" ca="1" si="559"/>
        <v>#DIV/0!</v>
      </c>
      <c r="AD398" s="388" t="e">
        <f t="shared" ca="1" si="559"/>
        <v>#DIV/0!</v>
      </c>
      <c r="AE398" s="388"/>
      <c r="AF398" s="388"/>
      <c r="AG398" s="59"/>
      <c r="AH398" s="80">
        <f t="shared" si="560"/>
        <v>20</v>
      </c>
      <c r="AI398" s="104">
        <f t="shared" ca="1" si="561"/>
        <v>0.51241962134864028</v>
      </c>
      <c r="AJ398" s="104">
        <f t="shared" ca="1" si="561"/>
        <v>-1.7401671094178934</v>
      </c>
      <c r="AK398" s="104">
        <f t="shared" ca="1" si="561"/>
        <v>-4.0787248534855474</v>
      </c>
      <c r="AL398" s="104">
        <f t="shared" ca="1" si="561"/>
        <v>-6.6745791579720413</v>
      </c>
      <c r="AM398" s="104">
        <f t="shared" ca="1" si="561"/>
        <v>-9.7635781953842482</v>
      </c>
      <c r="AN398" s="104">
        <f t="shared" ca="1" si="561"/>
        <v>-13.730402762491789</v>
      </c>
      <c r="AO398" s="104">
        <f t="shared" ca="1" si="561"/>
        <v>-19.30682220373842</v>
      </c>
      <c r="AP398" s="104">
        <f t="shared" ca="1" si="561"/>
        <v>-28.149613115169618</v>
      </c>
      <c r="AQ398" s="104">
        <f t="shared" ca="1" si="561"/>
        <v>-45.08613298767866</v>
      </c>
      <c r="AR398" s="104" t="e">
        <f t="shared" ca="1" si="561"/>
        <v>#DIV/0!</v>
      </c>
      <c r="AS398" s="104" t="e">
        <f t="shared" ca="1" si="561"/>
        <v>#DIV/0!</v>
      </c>
      <c r="AT398" s="104" t="e">
        <f t="shared" ca="1" si="549"/>
        <v>#DIV/0!</v>
      </c>
      <c r="AU398" s="104" t="e">
        <f t="shared" ca="1" si="549"/>
        <v>#DIV/0!</v>
      </c>
      <c r="AV398" s="62"/>
      <c r="AW398" s="80">
        <f t="shared" si="562"/>
        <v>20</v>
      </c>
      <c r="AX398" s="104">
        <f t="shared" ca="1" si="563"/>
        <v>73.69765336646671</v>
      </c>
      <c r="AY398" s="104">
        <f t="shared" ca="1" si="563"/>
        <v>65.09481612869709</v>
      </c>
      <c r="AZ398" s="104">
        <f t="shared" ca="1" si="563"/>
        <v>57.781070206823905</v>
      </c>
      <c r="BA398" s="104">
        <f t="shared" ca="1" si="563"/>
        <v>51.326455600872265</v>
      </c>
      <c r="BB398" s="104">
        <f t="shared" ca="1" si="563"/>
        <v>45.368048755877609</v>
      </c>
      <c r="BC398" s="104">
        <f t="shared" ca="1" si="563"/>
        <v>39.526177619192772</v>
      </c>
      <c r="BD398" s="104">
        <f t="shared" ca="1" si="563"/>
        <v>33.27187368006819</v>
      </c>
      <c r="BE398" s="104">
        <f t="shared" ca="1" si="563"/>
        <v>42.307738729400732</v>
      </c>
      <c r="BF398" s="104">
        <f t="shared" ca="1" si="563"/>
        <v>60.383830902867949</v>
      </c>
      <c r="BG398" s="104" t="e">
        <f t="shared" ca="1" si="563"/>
        <v>#DIV/0!</v>
      </c>
      <c r="BH398" s="104" t="e">
        <f t="shared" ca="1" si="563"/>
        <v>#DIV/0!</v>
      </c>
      <c r="BI398" s="104" t="e">
        <f t="shared" ca="1" si="563"/>
        <v>#DIV/0!</v>
      </c>
      <c r="BJ398" s="104" t="e">
        <f t="shared" ca="1" si="563"/>
        <v>#DIV/0!</v>
      </c>
      <c r="BK398" s="62"/>
      <c r="BL398" s="83">
        <f t="shared" si="577"/>
        <v>20</v>
      </c>
      <c r="BM398" s="104">
        <f t="shared" ca="1" si="564"/>
        <v>27.10348144699557</v>
      </c>
      <c r="BN398" s="104">
        <f t="shared" ca="1" si="564"/>
        <v>31.353125216732629</v>
      </c>
      <c r="BO398" s="104">
        <f t="shared" ca="1" si="564"/>
        <v>36.397812463079767</v>
      </c>
      <c r="BP398" s="104">
        <f t="shared" ca="1" si="564"/>
        <v>42.648540769025509</v>
      </c>
      <c r="BQ398" s="104">
        <f t="shared" ca="1" si="564"/>
        <v>50.760679857487247</v>
      </c>
      <c r="BR398" s="104">
        <f t="shared" ca="1" si="564"/>
        <v>61.886229917754392</v>
      </c>
      <c r="BS398" s="104">
        <f t="shared" ca="1" si="564"/>
        <v>78.292236595256455</v>
      </c>
      <c r="BT398" s="104">
        <f t="shared" ca="1" si="564"/>
        <v>105.1832600678856</v>
      </c>
      <c r="BU398" s="104">
        <f t="shared" ca="1" si="564"/>
        <v>157.80027877495763</v>
      </c>
      <c r="BV398" s="104" t="e">
        <f t="shared" ca="1" si="564"/>
        <v>#DIV/0!</v>
      </c>
      <c r="BW398" s="104" t="e">
        <f t="shared" ca="1" si="564"/>
        <v>#DIV/0!</v>
      </c>
      <c r="BX398" s="104" t="e">
        <f t="shared" ca="1" si="564"/>
        <v>#DIV/0!</v>
      </c>
      <c r="BY398" s="104" t="e">
        <f t="shared" ca="1" si="564"/>
        <v>#DIV/0!</v>
      </c>
      <c r="BZ398" s="62"/>
      <c r="CA398" s="80">
        <f t="shared" si="565"/>
        <v>20</v>
      </c>
      <c r="CB398" s="104">
        <f t="shared" ca="1" si="566"/>
        <v>179.57406092162213</v>
      </c>
      <c r="CC398" s="104">
        <f t="shared" ca="1" si="566"/>
        <v>124.47532086133873</v>
      </c>
      <c r="CD398" s="104">
        <f t="shared" ca="1" si="566"/>
        <v>99.27749313423007</v>
      </c>
      <c r="CE398" s="104">
        <f t="shared" ca="1" si="566"/>
        <v>84.667409278443699</v>
      </c>
      <c r="CF398" s="104">
        <f t="shared" ca="1" si="566"/>
        <v>75.238576196991275</v>
      </c>
      <c r="CG398" s="104">
        <f t="shared" ca="1" si="566"/>
        <v>68.995424894137003</v>
      </c>
      <c r="CH398" s="104">
        <f t="shared" ca="1" si="566"/>
        <v>65.254466481355379</v>
      </c>
      <c r="CI398" s="104">
        <f t="shared" ca="1" si="566"/>
        <v>64.280677501458655</v>
      </c>
      <c r="CJ398" s="104">
        <f t="shared" ca="1" si="566"/>
        <v>68.202385728262328</v>
      </c>
      <c r="CK398" s="104" t="e">
        <f t="shared" ca="1" si="566"/>
        <v>#DIV/0!</v>
      </c>
      <c r="CL398" s="104" t="e">
        <f t="shared" ca="1" si="566"/>
        <v>#DIV/0!</v>
      </c>
      <c r="CM398" s="104" t="e">
        <f t="shared" ca="1" si="566"/>
        <v>#DIV/0!</v>
      </c>
      <c r="CN398" s="104" t="e">
        <f t="shared" ca="1" si="566"/>
        <v>#DIV/0!</v>
      </c>
      <c r="CP398" s="80">
        <f t="shared" si="567"/>
        <v>20</v>
      </c>
      <c r="CQ398" s="104">
        <f t="shared" ca="1" si="568"/>
        <v>107.41092160185705</v>
      </c>
      <c r="CR398" s="104">
        <f t="shared" ca="1" si="568"/>
        <v>60.65814199888657</v>
      </c>
      <c r="CS398" s="104">
        <f t="shared" ca="1" si="568"/>
        <v>42.540658403980679</v>
      </c>
      <c r="CT398" s="104">
        <f t="shared" ca="1" si="568"/>
        <v>34.160341024446431</v>
      </c>
      <c r="CU398" s="104">
        <f t="shared" ca="1" si="568"/>
        <v>30.457790451480591</v>
      </c>
      <c r="CV398" s="104">
        <f t="shared" ca="1" si="568"/>
        <v>29.795658006217806</v>
      </c>
      <c r="CW398" s="104">
        <f t="shared" ca="1" si="568"/>
        <v>31.982592801287197</v>
      </c>
      <c r="CX398" s="104">
        <f t="shared" ca="1" si="568"/>
        <v>38.218049360081437</v>
      </c>
      <c r="CY398" s="104">
        <f t="shared" ca="1" si="568"/>
        <v>53.161836015948012</v>
      </c>
      <c r="CZ398" s="104" t="e">
        <f t="shared" ca="1" si="568"/>
        <v>#DIV/0!</v>
      </c>
      <c r="DA398" s="104" t="e">
        <f t="shared" ca="1" si="568"/>
        <v>#DIV/0!</v>
      </c>
      <c r="DB398" s="104" t="e">
        <f t="shared" ca="1" si="568"/>
        <v>#DIV/0!</v>
      </c>
      <c r="DC398" s="104" t="e">
        <f t="shared" ca="1" si="568"/>
        <v>#DIV/0!</v>
      </c>
      <c r="DE398" s="80">
        <f t="shared" si="569"/>
        <v>20</v>
      </c>
      <c r="DF398" s="104">
        <f t="shared" ca="1" si="570"/>
        <v>186.96760723023266</v>
      </c>
      <c r="DG398" s="104">
        <f t="shared" ca="1" si="570"/>
        <v>129.97925502993152</v>
      </c>
      <c r="DH398" s="104">
        <f t="shared" ca="1" si="570"/>
        <v>103.0012108133552</v>
      </c>
      <c r="DI398" s="104">
        <f t="shared" ca="1" si="570"/>
        <v>86.654368703453684</v>
      </c>
      <c r="DJ398" s="104">
        <f t="shared" ca="1" si="570"/>
        <v>75.472846294305228</v>
      </c>
      <c r="DK398" s="104">
        <f t="shared" ca="1" si="570"/>
        <v>67.450940826259753</v>
      </c>
      <c r="DL398" s="104">
        <f t="shared" ca="1" si="570"/>
        <v>62.104890287980261</v>
      </c>
      <c r="DM398" s="104">
        <f t="shared" ca="1" si="570"/>
        <v>60.760968991872112</v>
      </c>
      <c r="DN398" s="104">
        <f t="shared" ca="1" si="570"/>
        <v>69.687671710450161</v>
      </c>
      <c r="DO398" s="104" t="e">
        <f t="shared" ca="1" si="570"/>
        <v>#DIV/0!</v>
      </c>
      <c r="DP398" s="104" t="e">
        <f t="shared" ca="1" si="570"/>
        <v>#DIV/0!</v>
      </c>
      <c r="DQ398" s="104" t="e">
        <f t="shared" ca="1" si="570"/>
        <v>#DIV/0!</v>
      </c>
      <c r="DR398" s="104" t="e">
        <f t="shared" ca="1" si="570"/>
        <v>#DIV/0!</v>
      </c>
      <c r="DT398" s="80">
        <f t="shared" si="571"/>
        <v>20</v>
      </c>
      <c r="DU398" s="104">
        <f t="shared" ca="1" si="578"/>
        <v>76.063991980878725</v>
      </c>
      <c r="DV398" s="104">
        <f t="shared" ca="1" si="578"/>
        <v>69.591352539224786</v>
      </c>
      <c r="DW398" s="104">
        <f t="shared" ca="1" si="578"/>
        <v>64.553379477663313</v>
      </c>
      <c r="DX398" s="104">
        <f t="shared" ca="1" si="578"/>
        <v>60.691045193030654</v>
      </c>
      <c r="DY398" s="104">
        <f t="shared" ca="1" si="578"/>
        <v>57.885831893853485</v>
      </c>
      <c r="DZ398" s="104">
        <f t="shared" ca="1" si="578"/>
        <v>56.165141860462633</v>
      </c>
      <c r="EA398" s="104">
        <f t="shared" ca="1" si="578"/>
        <v>55.782055137662311</v>
      </c>
      <c r="EB398" s="104">
        <f t="shared" ca="1" si="578"/>
        <v>57.500388810619661</v>
      </c>
      <c r="EC398" s="104">
        <f t="shared" ca="1" si="578"/>
        <v>63.748773648359141</v>
      </c>
      <c r="ED398" s="104" t="e">
        <f t="shared" ca="1" si="578"/>
        <v>#DIV/0!</v>
      </c>
      <c r="EE398" s="104" t="e">
        <f t="shared" ca="1" si="578"/>
        <v>#DIV/0!</v>
      </c>
      <c r="EF398" s="104" t="e">
        <f t="shared" ca="1" si="573"/>
        <v>#DIV/0!</v>
      </c>
      <c r="EG398" s="104" t="e">
        <f t="shared" ca="1" si="573"/>
        <v>#DIV/0!</v>
      </c>
      <c r="EI398" s="80">
        <f t="shared" si="574"/>
        <v>20</v>
      </c>
      <c r="EJ398" s="104">
        <f t="shared" ca="1" si="579"/>
        <v>3.9008526611136363</v>
      </c>
      <c r="EK398" s="104">
        <f t="shared" ca="1" si="579"/>
        <v>5.7741736767726142</v>
      </c>
      <c r="EL398" s="104">
        <f t="shared" ca="1" si="579"/>
        <v>7.816544747413924</v>
      </c>
      <c r="EM398" s="104">
        <f t="shared" ca="1" si="579"/>
        <v>10.183976939033386</v>
      </c>
      <c r="EN398" s="104">
        <f t="shared" ca="1" si="579"/>
        <v>13.105046148342797</v>
      </c>
      <c r="EO398" s="104">
        <f t="shared" ca="1" si="579"/>
        <v>16.965374972543444</v>
      </c>
      <c r="EP398" s="104">
        <f t="shared" ca="1" si="579"/>
        <v>22.510181457594129</v>
      </c>
      <c r="EQ398" s="104">
        <f t="shared" ca="1" si="579"/>
        <v>31.437760669242447</v>
      </c>
      <c r="ER398" s="104">
        <f t="shared" ca="1" si="579"/>
        <v>48.708223936044824</v>
      </c>
      <c r="ES398" s="104" t="e">
        <f t="shared" ca="1" si="579"/>
        <v>#DIV/0!</v>
      </c>
      <c r="ET398" s="104" t="e">
        <f t="shared" ca="1" si="579"/>
        <v>#DIV/0!</v>
      </c>
      <c r="EU398" s="104" t="e">
        <f t="shared" ca="1" si="576"/>
        <v>#DIV/0!</v>
      </c>
      <c r="EV398" s="104" t="e">
        <f t="shared" ca="1" si="576"/>
        <v>#DIV/0!</v>
      </c>
    </row>
    <row r="399" spans="15:155">
      <c r="O399" s="64"/>
      <c r="P399" s="64"/>
      <c r="S399" s="83">
        <f t="shared" si="558"/>
        <v>25</v>
      </c>
      <c r="T399" s="388">
        <f t="shared" ca="1" si="559"/>
        <v>63.934623510620291</v>
      </c>
      <c r="U399" s="388">
        <f t="shared" ca="1" si="559"/>
        <v>59.253857740554068</v>
      </c>
      <c r="V399" s="388">
        <f t="shared" ca="1" si="559"/>
        <v>55.647090469771008</v>
      </c>
      <c r="W399" s="388">
        <f t="shared" ca="1" si="559"/>
        <v>52.874865898414683</v>
      </c>
      <c r="X399" s="388">
        <f t="shared" ca="1" si="559"/>
        <v>50.917800648015721</v>
      </c>
      <c r="Y399" s="388">
        <f t="shared" ca="1" si="559"/>
        <v>49.883066209430503</v>
      </c>
      <c r="Z399" s="388">
        <f t="shared" ca="1" si="559"/>
        <v>50.124897266791066</v>
      </c>
      <c r="AA399" s="388">
        <f t="shared" ca="1" si="559"/>
        <v>49.29890028827004</v>
      </c>
      <c r="AB399" s="388" t="e">
        <f t="shared" ca="1" si="559"/>
        <v>#DIV/0!</v>
      </c>
      <c r="AC399" s="388" t="e">
        <f t="shared" ca="1" si="559"/>
        <v>#DIV/0!</v>
      </c>
      <c r="AD399" s="388" t="e">
        <f t="shared" ca="1" si="559"/>
        <v>#DIV/0!</v>
      </c>
      <c r="AE399" s="388"/>
      <c r="AF399" s="388"/>
      <c r="AG399" s="59"/>
      <c r="AH399" s="80">
        <f t="shared" si="560"/>
        <v>25</v>
      </c>
      <c r="AI399" s="104">
        <f t="shared" ca="1" si="561"/>
        <v>0.3424280403666351</v>
      </c>
      <c r="AJ399" s="104">
        <f t="shared" ca="1" si="561"/>
        <v>-1.6983355126246367</v>
      </c>
      <c r="AK399" s="104">
        <f t="shared" ca="1" si="561"/>
        <v>-3.9089462102619255</v>
      </c>
      <c r="AL399" s="104">
        <f t="shared" ca="1" si="561"/>
        <v>-6.4434430978765107</v>
      </c>
      <c r="AM399" s="104">
        <f t="shared" ca="1" si="561"/>
        <v>-9.5638655016970375</v>
      </c>
      <c r="AN399" s="104">
        <f t="shared" ca="1" si="561"/>
        <v>-13.72274967624428</v>
      </c>
      <c r="AO399" s="104">
        <f t="shared" ca="1" si="561"/>
        <v>-19.848100137174036</v>
      </c>
      <c r="AP399" s="104">
        <f t="shared" ca="1" si="561"/>
        <v>-34.23205507380505</v>
      </c>
      <c r="AQ399" s="104" t="e">
        <f t="shared" ca="1" si="561"/>
        <v>#DIV/0!</v>
      </c>
      <c r="AR399" s="104" t="e">
        <f t="shared" ca="1" si="561"/>
        <v>#DIV/0!</v>
      </c>
      <c r="AS399" s="104" t="e">
        <f t="shared" ca="1" si="561"/>
        <v>#DIV/0!</v>
      </c>
      <c r="AT399" s="104" t="e">
        <f t="shared" ca="1" si="549"/>
        <v>#DIV/0!</v>
      </c>
      <c r="AU399" s="104" t="e">
        <f t="shared" ca="1" si="549"/>
        <v>#DIV/0!</v>
      </c>
      <c r="AV399" s="62"/>
      <c r="AW399" s="80">
        <f t="shared" si="562"/>
        <v>25</v>
      </c>
      <c r="AX399" s="104">
        <f t="shared" ca="1" si="563"/>
        <v>61.708709113211512</v>
      </c>
      <c r="AY399" s="104">
        <f t="shared" ca="1" si="563"/>
        <v>55.049408336388005</v>
      </c>
      <c r="AZ399" s="104">
        <f t="shared" ca="1" si="563"/>
        <v>49.240641051499061</v>
      </c>
      <c r="BA399" s="104">
        <f t="shared" ca="1" si="563"/>
        <v>43.88960834588228</v>
      </c>
      <c r="BB399" s="104">
        <f t="shared" ca="1" si="563"/>
        <v>38.698540101849446</v>
      </c>
      <c r="BC399" s="104">
        <f t="shared" ca="1" si="563"/>
        <v>33.289749459163126</v>
      </c>
      <c r="BD399" s="104">
        <f t="shared" ca="1" si="563"/>
        <v>40.657618401553719</v>
      </c>
      <c r="BE399" s="104">
        <f t="shared" ca="1" si="563"/>
        <v>60.762368845523845</v>
      </c>
      <c r="BF399" s="104" t="e">
        <f t="shared" ca="1" si="563"/>
        <v>#DIV/0!</v>
      </c>
      <c r="BG399" s="104" t="e">
        <f t="shared" ca="1" si="563"/>
        <v>#DIV/0!</v>
      </c>
      <c r="BH399" s="104" t="e">
        <f t="shared" ca="1" si="563"/>
        <v>#DIV/0!</v>
      </c>
      <c r="BI399" s="104" t="e">
        <f t="shared" ca="1" si="563"/>
        <v>#DIV/0!</v>
      </c>
      <c r="BJ399" s="104" t="e">
        <f t="shared" ca="1" si="563"/>
        <v>#DIV/0!</v>
      </c>
      <c r="BK399" s="62"/>
      <c r="BL399" s="83">
        <f t="shared" si="577"/>
        <v>25</v>
      </c>
      <c r="BM399" s="104">
        <f t="shared" ca="1" si="564"/>
        <v>27.995087367396444</v>
      </c>
      <c r="BN399" s="104">
        <f t="shared" ca="1" si="564"/>
        <v>32.408487494273452</v>
      </c>
      <c r="BO399" s="104">
        <f t="shared" ca="1" si="564"/>
        <v>37.83845619687613</v>
      </c>
      <c r="BP399" s="104">
        <f t="shared" ca="1" si="564"/>
        <v>44.64889706370186</v>
      </c>
      <c r="BQ399" s="104">
        <f t="shared" ca="1" si="564"/>
        <v>53.69797536124377</v>
      </c>
      <c r="BR399" s="104">
        <f t="shared" ca="1" si="564"/>
        <v>66.476382959697887</v>
      </c>
      <c r="BS399" s="104">
        <f t="shared" ca="1" si="564"/>
        <v>86.102380096029663</v>
      </c>
      <c r="BT399" s="104">
        <f t="shared" ca="1" si="564"/>
        <v>134.83076588509243</v>
      </c>
      <c r="BU399" s="104" t="e">
        <f t="shared" ca="1" si="564"/>
        <v>#DIV/0!</v>
      </c>
      <c r="BV399" s="104" t="e">
        <f t="shared" ca="1" si="564"/>
        <v>#DIV/0!</v>
      </c>
      <c r="BW399" s="104" t="e">
        <f t="shared" ca="1" si="564"/>
        <v>#DIV/0!</v>
      </c>
      <c r="BX399" s="104" t="e">
        <f t="shared" ca="1" si="564"/>
        <v>#DIV/0!</v>
      </c>
      <c r="BY399" s="104" t="e">
        <f t="shared" ca="1" si="564"/>
        <v>#DIV/0!</v>
      </c>
      <c r="BZ399" s="62"/>
      <c r="CA399" s="80">
        <f t="shared" si="565"/>
        <v>25</v>
      </c>
      <c r="CB399" s="104">
        <f t="shared" ca="1" si="566"/>
        <v>172.14248867589251</v>
      </c>
      <c r="CC399" s="104">
        <f t="shared" ca="1" si="566"/>
        <v>117.53164513879649</v>
      </c>
      <c r="CD399" s="104">
        <f t="shared" ca="1" si="566"/>
        <v>92.84404830130697</v>
      </c>
      <c r="CE399" s="104">
        <f t="shared" ca="1" si="566"/>
        <v>78.668587614780193</v>
      </c>
      <c r="CF399" s="104">
        <f t="shared" ca="1" si="566"/>
        <v>69.591748445179803</v>
      </c>
      <c r="CG399" s="104">
        <f t="shared" ca="1" si="566"/>
        <v>63.630816935114161</v>
      </c>
      <c r="CH399" s="104">
        <f t="shared" ca="1" si="566"/>
        <v>60.155798664589007</v>
      </c>
      <c r="CI399" s="104">
        <f t="shared" ca="1" si="566"/>
        <v>56.255695059226795</v>
      </c>
      <c r="CJ399" s="104" t="e">
        <f t="shared" ca="1" si="566"/>
        <v>#DIV/0!</v>
      </c>
      <c r="CK399" s="104" t="e">
        <f t="shared" ca="1" si="566"/>
        <v>#DIV/0!</v>
      </c>
      <c r="CL399" s="104" t="e">
        <f t="shared" ca="1" si="566"/>
        <v>#DIV/0!</v>
      </c>
      <c r="CM399" s="104" t="e">
        <f t="shared" ca="1" si="566"/>
        <v>#DIV/0!</v>
      </c>
      <c r="CN399" s="104" t="e">
        <f t="shared" ca="1" si="566"/>
        <v>#DIV/0!</v>
      </c>
      <c r="CP399" s="80">
        <f t="shared" si="567"/>
        <v>25</v>
      </c>
      <c r="CQ399" s="104">
        <f t="shared" ca="1" si="568"/>
        <v>111.57480849637</v>
      </c>
      <c r="CR399" s="104">
        <f t="shared" ca="1" si="568"/>
        <v>63.410530379586774</v>
      </c>
      <c r="CS399" s="104">
        <f t="shared" ca="1" si="568"/>
        <v>44.32736336016238</v>
      </c>
      <c r="CT399" s="104">
        <f t="shared" ca="1" si="568"/>
        <v>35.293541707279473</v>
      </c>
      <c r="CU399" s="104">
        <f t="shared" ca="1" si="568"/>
        <v>31.175407816686235</v>
      </c>
      <c r="CV399" s="104">
        <f t="shared" ca="1" si="568"/>
        <v>30.341067475951039</v>
      </c>
      <c r="CW399" s="104">
        <f t="shared" ca="1" si="568"/>
        <v>32.753282245035905</v>
      </c>
      <c r="CX399" s="104">
        <f t="shared" ca="1" si="568"/>
        <v>43.990993290741052</v>
      </c>
      <c r="CY399" s="104" t="e">
        <f t="shared" ca="1" si="568"/>
        <v>#DIV/0!</v>
      </c>
      <c r="CZ399" s="104" t="e">
        <f t="shared" ca="1" si="568"/>
        <v>#DIV/0!</v>
      </c>
      <c r="DA399" s="104" t="e">
        <f t="shared" ca="1" si="568"/>
        <v>#DIV/0!</v>
      </c>
      <c r="DB399" s="104" t="e">
        <f t="shared" ca="1" si="568"/>
        <v>#DIV/0!</v>
      </c>
      <c r="DC399" s="104" t="e">
        <f t="shared" ca="1" si="568"/>
        <v>#DIV/0!</v>
      </c>
      <c r="DE399" s="80">
        <f t="shared" si="569"/>
        <v>25</v>
      </c>
      <c r="DF399" s="104">
        <f t="shared" ca="1" si="570"/>
        <v>180.77063682931575</v>
      </c>
      <c r="DG399" s="104">
        <f t="shared" ca="1" si="570"/>
        <v>124.73166240883732</v>
      </c>
      <c r="DH399" s="104">
        <f t="shared" ca="1" si="570"/>
        <v>98.726017881899025</v>
      </c>
      <c r="DI399" s="104">
        <f t="shared" ca="1" si="570"/>
        <v>83.322176956762689</v>
      </c>
      <c r="DJ399" s="104">
        <f t="shared" ca="1" si="570"/>
        <v>73.168581511413663</v>
      </c>
      <c r="DK399" s="104">
        <f t="shared" ca="1" si="570"/>
        <v>66.499708689649196</v>
      </c>
      <c r="DL399" s="104">
        <f t="shared" ca="1" si="570"/>
        <v>63.466284858966098</v>
      </c>
      <c r="DM399" s="104">
        <f t="shared" ca="1" si="570"/>
        <v>71.469656683906067</v>
      </c>
      <c r="DN399" s="104" t="e">
        <f t="shared" ca="1" si="570"/>
        <v>#DIV/0!</v>
      </c>
      <c r="DO399" s="104" t="e">
        <f t="shared" ca="1" si="570"/>
        <v>#DIV/0!</v>
      </c>
      <c r="DP399" s="104" t="e">
        <f t="shared" ca="1" si="570"/>
        <v>#DIV/0!</v>
      </c>
      <c r="DQ399" s="104" t="e">
        <f t="shared" ca="1" si="570"/>
        <v>#DIV/0!</v>
      </c>
      <c r="DR399" s="104" t="e">
        <f t="shared" ca="1" si="570"/>
        <v>#DIV/0!</v>
      </c>
      <c r="DT399" s="80">
        <f t="shared" si="571"/>
        <v>25</v>
      </c>
      <c r="DU399" s="104">
        <f t="shared" ca="1" si="578"/>
        <v>63.934623510620291</v>
      </c>
      <c r="DV399" s="104">
        <f t="shared" ca="1" si="578"/>
        <v>59.253857740554068</v>
      </c>
      <c r="DW399" s="104">
        <f t="shared" ca="1" si="578"/>
        <v>55.647090469771008</v>
      </c>
      <c r="DX399" s="104">
        <f t="shared" ca="1" si="578"/>
        <v>52.874865898414683</v>
      </c>
      <c r="DY399" s="104">
        <f t="shared" ca="1" si="578"/>
        <v>50.917800648015721</v>
      </c>
      <c r="DZ399" s="104">
        <f t="shared" ca="1" si="578"/>
        <v>49.883066209430503</v>
      </c>
      <c r="EA399" s="104">
        <f t="shared" ca="1" si="578"/>
        <v>50.124897266791066</v>
      </c>
      <c r="EB399" s="104">
        <f t="shared" ca="1" si="578"/>
        <v>49.29890028827004</v>
      </c>
      <c r="EC399" s="104" t="e">
        <f t="shared" ca="1" si="578"/>
        <v>#DIV/0!</v>
      </c>
      <c r="ED399" s="104" t="e">
        <f t="shared" ca="1" si="578"/>
        <v>#DIV/0!</v>
      </c>
      <c r="EE399" s="104" t="e">
        <f t="shared" ca="1" si="578"/>
        <v>#DIV/0!</v>
      </c>
      <c r="EF399" s="104" t="e">
        <f t="shared" ca="1" si="573"/>
        <v>#DIV/0!</v>
      </c>
      <c r="EG399" s="104" t="e">
        <f t="shared" ca="1" si="573"/>
        <v>#DIV/0!</v>
      </c>
      <c r="EI399" s="80">
        <f t="shared" si="574"/>
        <v>25</v>
      </c>
      <c r="EJ399" s="104">
        <f t="shared" ca="1" si="579"/>
        <v>3.3669433310977803</v>
      </c>
      <c r="EK399" s="104">
        <f t="shared" ca="1" si="579"/>
        <v>5.1327429813443644</v>
      </c>
      <c r="EL399" s="104">
        <f t="shared" ca="1" si="579"/>
        <v>7.1304055286264045</v>
      </c>
      <c r="EM399" s="104">
        <f t="shared" ca="1" si="579"/>
        <v>9.4998199909139647</v>
      </c>
      <c r="EN399" s="104">
        <f t="shared" ca="1" si="579"/>
        <v>12.501460019522153</v>
      </c>
      <c r="EO399" s="104">
        <f t="shared" ca="1" si="579"/>
        <v>16.59331675026738</v>
      </c>
      <c r="EP399" s="104">
        <f t="shared" ca="1" si="579"/>
        <v>22.722380847237972</v>
      </c>
      <c r="EQ399" s="104">
        <f t="shared" ca="1" si="579"/>
        <v>37.034198519784304</v>
      </c>
      <c r="ER399" s="104" t="e">
        <f t="shared" ca="1" si="579"/>
        <v>#DIV/0!</v>
      </c>
      <c r="ES399" s="104" t="e">
        <f t="shared" ca="1" si="579"/>
        <v>#DIV/0!</v>
      </c>
      <c r="ET399" s="104" t="e">
        <f t="shared" ca="1" si="579"/>
        <v>#DIV/0!</v>
      </c>
      <c r="EU399" s="104" t="e">
        <f t="shared" ca="1" si="576"/>
        <v>#DIV/0!</v>
      </c>
      <c r="EV399" s="104" t="e">
        <f t="shared" ca="1" si="576"/>
        <v>#DIV/0!</v>
      </c>
    </row>
    <row r="400" spans="15:155">
      <c r="O400" s="64"/>
      <c r="P400" s="64"/>
      <c r="S400" s="25">
        <f t="shared" si="558"/>
        <v>30</v>
      </c>
      <c r="T400" s="388">
        <f t="shared" ca="1" si="559"/>
        <v>55.086696772691973</v>
      </c>
      <c r="U400" s="388">
        <f t="shared" ca="1" si="559"/>
        <v>51.667421380822994</v>
      </c>
      <c r="V400" s="388">
        <f t="shared" ca="1" si="559"/>
        <v>48.940104685385961</v>
      </c>
      <c r="W400" s="388">
        <f t="shared" ca="1" si="559"/>
        <v>46.860840067682354</v>
      </c>
      <c r="X400" s="388">
        <f t="shared" ca="1" si="559"/>
        <v>45.464896660079816</v>
      </c>
      <c r="Y400" s="388">
        <f t="shared" ca="1" si="559"/>
        <v>44.920854945210955</v>
      </c>
      <c r="Z400" s="388">
        <f t="shared" ca="1" si="559"/>
        <v>45.718515585527477</v>
      </c>
      <c r="AA400" s="388" t="e">
        <f t="shared" ca="1" si="559"/>
        <v>#DIV/0!</v>
      </c>
      <c r="AB400" s="388" t="e">
        <f t="shared" ca="1" si="559"/>
        <v>#DIV/0!</v>
      </c>
      <c r="AC400" s="388" t="e">
        <f t="shared" ca="1" si="559"/>
        <v>#DIV/0!</v>
      </c>
      <c r="AD400" s="388" t="e">
        <f t="shared" ca="1" si="559"/>
        <v>#DIV/0!</v>
      </c>
      <c r="AE400" s="388"/>
      <c r="AF400" s="388"/>
      <c r="AG400" s="59"/>
      <c r="AH400" s="80">
        <f t="shared" si="560"/>
        <v>30</v>
      </c>
      <c r="AI400" s="104">
        <f t="shared" ca="1" si="561"/>
        <v>0.21023287965345627</v>
      </c>
      <c r="AJ400" s="104">
        <f t="shared" ca="1" si="561"/>
        <v>-1.6962379453441914</v>
      </c>
      <c r="AK400" s="104">
        <f t="shared" ca="1" si="561"/>
        <v>-3.8226804514607799</v>
      </c>
      <c r="AL400" s="104">
        <f t="shared" ca="1" si="561"/>
        <v>-6.3487005532546323</v>
      </c>
      <c r="AM400" s="104">
        <f t="shared" ca="1" si="561"/>
        <v>-9.5717602161362692</v>
      </c>
      <c r="AN400" s="104">
        <f t="shared" ca="1" si="561"/>
        <v>-14.056813493765361</v>
      </c>
      <c r="AO400" s="104">
        <f t="shared" ca="1" si="561"/>
        <v>-21.10502853087819</v>
      </c>
      <c r="AP400" s="104" t="e">
        <f t="shared" ca="1" si="561"/>
        <v>#DIV/0!</v>
      </c>
      <c r="AQ400" s="104" t="e">
        <f t="shared" ca="1" si="561"/>
        <v>#DIV/0!</v>
      </c>
      <c r="AR400" s="104" t="e">
        <f t="shared" ca="1" si="561"/>
        <v>#DIV/0!</v>
      </c>
      <c r="AS400" s="104" t="e">
        <f t="shared" ca="1" si="561"/>
        <v>#DIV/0!</v>
      </c>
      <c r="AT400" s="104" t="e">
        <f t="shared" ca="1" si="549"/>
        <v>#DIV/0!</v>
      </c>
      <c r="AU400" s="104" t="e">
        <f t="shared" ca="1" si="549"/>
        <v>#DIV/0!</v>
      </c>
      <c r="AV400" s="62"/>
      <c r="AW400" s="80">
        <f t="shared" si="562"/>
        <v>30</v>
      </c>
      <c r="AX400" s="104">
        <f t="shared" ca="1" si="563"/>
        <v>52.938975677130081</v>
      </c>
      <c r="AY400" s="104">
        <f t="shared" ca="1" si="563"/>
        <v>47.628411005575281</v>
      </c>
      <c r="AZ400" s="104">
        <f t="shared" ca="1" si="563"/>
        <v>42.744791597213982</v>
      </c>
      <c r="BA400" s="104">
        <f t="shared" ca="1" si="563"/>
        <v>38.054052608752599</v>
      </c>
      <c r="BB400" s="104">
        <f t="shared" ca="1" si="563"/>
        <v>33.271873680068197</v>
      </c>
      <c r="BC400" s="104">
        <f t="shared" ca="1" si="563"/>
        <v>39.526177619192772</v>
      </c>
      <c r="BD400" s="104">
        <f t="shared" ca="1" si="563"/>
        <v>50.088029653344726</v>
      </c>
      <c r="BE400" s="104" t="e">
        <f t="shared" ca="1" si="563"/>
        <v>#DIV/0!</v>
      </c>
      <c r="BF400" s="104" t="e">
        <f t="shared" ca="1" si="563"/>
        <v>#DIV/0!</v>
      </c>
      <c r="BG400" s="104" t="e">
        <f t="shared" ca="1" si="563"/>
        <v>#DIV/0!</v>
      </c>
      <c r="BH400" s="104" t="e">
        <f t="shared" ca="1" si="563"/>
        <v>#DIV/0!</v>
      </c>
      <c r="BI400" s="104" t="e">
        <f t="shared" ca="1" si="563"/>
        <v>#DIV/0!</v>
      </c>
      <c r="BJ400" s="104" t="e">
        <f t="shared" ca="1" si="563"/>
        <v>#DIV/0!</v>
      </c>
      <c r="BK400" s="62"/>
      <c r="BL400" s="83">
        <f t="shared" si="577"/>
        <v>30</v>
      </c>
      <c r="BM400" s="104">
        <f t="shared" ca="1" si="564"/>
        <v>29.206974998134545</v>
      </c>
      <c r="BN400" s="104">
        <f t="shared" ca="1" si="564"/>
        <v>33.913018319377258</v>
      </c>
      <c r="BO400" s="104">
        <f t="shared" ca="1" si="564"/>
        <v>39.752380458689458</v>
      </c>
      <c r="BP400" s="104">
        <f t="shared" ca="1" si="564"/>
        <v>47.319578256669914</v>
      </c>
      <c r="BQ400" s="104">
        <f t="shared" ca="1" si="564"/>
        <v>57.657919640091471</v>
      </c>
      <c r="BR400" s="104">
        <f t="shared" ca="1" si="564"/>
        <v>72.804106101732515</v>
      </c>
      <c r="BS400" s="104">
        <f t="shared" ca="1" si="564"/>
        <v>97.53119379723762</v>
      </c>
      <c r="BT400" s="104" t="e">
        <f t="shared" ca="1" si="564"/>
        <v>#DIV/0!</v>
      </c>
      <c r="BU400" s="104" t="e">
        <f t="shared" ca="1" si="564"/>
        <v>#DIV/0!</v>
      </c>
      <c r="BV400" s="104" t="e">
        <f t="shared" ca="1" si="564"/>
        <v>#DIV/0!</v>
      </c>
      <c r="BW400" s="104" t="e">
        <f t="shared" ca="1" si="564"/>
        <v>#DIV/0!</v>
      </c>
      <c r="BX400" s="104" t="e">
        <f t="shared" ca="1" si="564"/>
        <v>#DIV/0!</v>
      </c>
      <c r="BY400" s="104" t="e">
        <f t="shared" ca="1" si="564"/>
        <v>#DIV/0!</v>
      </c>
      <c r="BZ400" s="62"/>
      <c r="CA400" s="80">
        <f t="shared" si="565"/>
        <v>30</v>
      </c>
      <c r="CB400" s="104">
        <f t="shared" ca="1" si="566"/>
        <v>166.88588742837723</v>
      </c>
      <c r="CC400" s="104">
        <f t="shared" ca="1" si="566"/>
        <v>112.61005702634148</v>
      </c>
      <c r="CD400" s="104">
        <f t="shared" ca="1" si="566"/>
        <v>88.160765513736933</v>
      </c>
      <c r="CE400" s="104">
        <f t="shared" ca="1" si="566"/>
        <v>74.182204385091026</v>
      </c>
      <c r="CF400" s="104">
        <f t="shared" ca="1" si="566"/>
        <v>65.258084197769776</v>
      </c>
      <c r="CG400" s="104">
        <f t="shared" ca="1" si="566"/>
        <v>59.421230539440387</v>
      </c>
      <c r="CH400" s="104">
        <f t="shared" ca="1" si="566"/>
        <v>56.129660374752945</v>
      </c>
      <c r="CI400" s="104" t="e">
        <f t="shared" ca="1" si="566"/>
        <v>#DIV/0!</v>
      </c>
      <c r="CJ400" s="104" t="e">
        <f t="shared" ca="1" si="566"/>
        <v>#DIV/0!</v>
      </c>
      <c r="CK400" s="104" t="e">
        <f t="shared" ca="1" si="566"/>
        <v>#DIV/0!</v>
      </c>
      <c r="CL400" s="104" t="e">
        <f t="shared" ca="1" si="566"/>
        <v>#DIV/0!</v>
      </c>
      <c r="CM400" s="104" t="e">
        <f t="shared" ca="1" si="566"/>
        <v>#DIV/0!</v>
      </c>
      <c r="CN400" s="104" t="e">
        <f t="shared" ca="1" si="566"/>
        <v>#DIV/0!</v>
      </c>
      <c r="CP400" s="80">
        <f t="shared" si="567"/>
        <v>30</v>
      </c>
      <c r="CQ400" s="104">
        <f t="shared" ca="1" si="568"/>
        <v>114.7848456102507</v>
      </c>
      <c r="CR400" s="104">
        <f t="shared" ca="1" si="568"/>
        <v>65.633201680213716</v>
      </c>
      <c r="CS400" s="104">
        <f t="shared" ca="1" si="568"/>
        <v>45.875879155833459</v>
      </c>
      <c r="CT400" s="104">
        <f t="shared" ca="1" si="568"/>
        <v>36.377732630800622</v>
      </c>
      <c r="CU400" s="104">
        <f t="shared" ca="1" si="568"/>
        <v>31.986210517701608</v>
      </c>
      <c r="CV400" s="104">
        <f t="shared" ca="1" si="568"/>
        <v>31.1393398354993</v>
      </c>
      <c r="CW400" s="104">
        <f t="shared" ca="1" si="568"/>
        <v>34.132726861171911</v>
      </c>
      <c r="CX400" s="104" t="e">
        <f t="shared" ca="1" si="568"/>
        <v>#DIV/0!</v>
      </c>
      <c r="CY400" s="104" t="e">
        <f t="shared" ca="1" si="568"/>
        <v>#DIV/0!</v>
      </c>
      <c r="CZ400" s="104" t="e">
        <f t="shared" ca="1" si="568"/>
        <v>#DIV/0!</v>
      </c>
      <c r="DA400" s="104" t="e">
        <f t="shared" ca="1" si="568"/>
        <v>#DIV/0!</v>
      </c>
      <c r="DB400" s="104" t="e">
        <f t="shared" ca="1" si="568"/>
        <v>#DIV/0!</v>
      </c>
      <c r="DC400" s="104" t="e">
        <f t="shared" ca="1" si="568"/>
        <v>#DIV/0!</v>
      </c>
      <c r="DE400" s="80">
        <f t="shared" si="569"/>
        <v>30</v>
      </c>
      <c r="DF400" s="104">
        <f t="shared" ca="1" si="570"/>
        <v>176.69494145355341</v>
      </c>
      <c r="DG400" s="104">
        <f t="shared" ca="1" si="570"/>
        <v>121.41461702213759</v>
      </c>
      <c r="DH400" s="104">
        <f t="shared" ca="1" si="570"/>
        <v>96.117275694738368</v>
      </c>
      <c r="DI400" s="104">
        <f t="shared" ca="1" si="570"/>
        <v>81.523658073300084</v>
      </c>
      <c r="DJ400" s="104">
        <f t="shared" ca="1" si="570"/>
        <v>72.425472357221125</v>
      </c>
      <c r="DK400" s="104">
        <f t="shared" ca="1" si="570"/>
        <v>67.450940826259753</v>
      </c>
      <c r="DL400" s="104">
        <f t="shared" ca="1" si="570"/>
        <v>67.887505616408745</v>
      </c>
      <c r="DM400" s="104" t="e">
        <f t="shared" ca="1" si="570"/>
        <v>#DIV/0!</v>
      </c>
      <c r="DN400" s="104" t="e">
        <f t="shared" ca="1" si="570"/>
        <v>#DIV/0!</v>
      </c>
      <c r="DO400" s="104" t="e">
        <f t="shared" ca="1" si="570"/>
        <v>#DIV/0!</v>
      </c>
      <c r="DP400" s="104" t="e">
        <f t="shared" ca="1" si="570"/>
        <v>#DIV/0!</v>
      </c>
      <c r="DQ400" s="104" t="e">
        <f t="shared" ca="1" si="570"/>
        <v>#DIV/0!</v>
      </c>
      <c r="DR400" s="104" t="e">
        <f t="shared" ca="1" si="570"/>
        <v>#DIV/0!</v>
      </c>
      <c r="DT400" s="80">
        <f t="shared" si="571"/>
        <v>30</v>
      </c>
      <c r="DU400" s="104">
        <f t="shared" ca="1" si="578"/>
        <v>55.086696772691973</v>
      </c>
      <c r="DV400" s="104">
        <f t="shared" ca="1" si="578"/>
        <v>51.667421380822994</v>
      </c>
      <c r="DW400" s="104">
        <f t="shared" ca="1" si="578"/>
        <v>48.940104685385961</v>
      </c>
      <c r="DX400" s="104">
        <f t="shared" ca="1" si="578"/>
        <v>46.860840067682354</v>
      </c>
      <c r="DY400" s="104">
        <f t="shared" ca="1" si="578"/>
        <v>45.464896660079816</v>
      </c>
      <c r="DZ400" s="104">
        <f t="shared" ca="1" si="578"/>
        <v>44.920854945210955</v>
      </c>
      <c r="EA400" s="104">
        <f t="shared" ca="1" si="578"/>
        <v>45.718515585527477</v>
      </c>
      <c r="EB400" s="104" t="e">
        <f t="shared" ca="1" si="578"/>
        <v>#DIV/0!</v>
      </c>
      <c r="EC400" s="104" t="e">
        <f t="shared" ca="1" si="578"/>
        <v>#DIV/0!</v>
      </c>
      <c r="ED400" s="104" t="e">
        <f t="shared" ca="1" si="578"/>
        <v>#DIV/0!</v>
      </c>
      <c r="EE400" s="104" t="e">
        <f t="shared" ca="1" si="578"/>
        <v>#DIV/0!</v>
      </c>
      <c r="EF400" s="104" t="e">
        <f t="shared" ca="1" si="573"/>
        <v>#DIV/0!</v>
      </c>
      <c r="EG400" s="104" t="e">
        <f t="shared" ca="1" si="573"/>
        <v>#DIV/0!</v>
      </c>
      <c r="EI400" s="80">
        <f t="shared" si="574"/>
        <v>30</v>
      </c>
      <c r="EJ400" s="104">
        <f t="shared" ca="1" si="579"/>
        <v>2.985654954565466</v>
      </c>
      <c r="EK400" s="104">
        <f t="shared" ca="1" si="579"/>
        <v>4.6905660346952383</v>
      </c>
      <c r="EL400" s="104">
        <f t="shared" ca="1" si="579"/>
        <v>6.6552183274824905</v>
      </c>
      <c r="EM400" s="104">
        <f t="shared" ca="1" si="579"/>
        <v>9.0563683133919497</v>
      </c>
      <c r="EN400" s="104">
        <f t="shared" ca="1" si="579"/>
        <v>12.193022980011641</v>
      </c>
      <c r="EO400" s="104">
        <f t="shared" ca="1" si="579"/>
        <v>16.638964241269871</v>
      </c>
      <c r="EP400" s="104">
        <f t="shared" ca="1" si="579"/>
        <v>23.721582071946447</v>
      </c>
      <c r="EQ400" s="104" t="e">
        <f t="shared" ca="1" si="579"/>
        <v>#DIV/0!</v>
      </c>
      <c r="ER400" s="104" t="e">
        <f t="shared" ca="1" si="579"/>
        <v>#DIV/0!</v>
      </c>
      <c r="ES400" s="104" t="e">
        <f t="shared" ca="1" si="579"/>
        <v>#DIV/0!</v>
      </c>
      <c r="ET400" s="104" t="e">
        <f t="shared" ca="1" si="579"/>
        <v>#DIV/0!</v>
      </c>
      <c r="EU400" s="104" t="e">
        <f t="shared" ca="1" si="576"/>
        <v>#DIV/0!</v>
      </c>
      <c r="EV400" s="104" t="e">
        <f t="shared" ca="1" si="576"/>
        <v>#DIV/0!</v>
      </c>
    </row>
    <row r="401" spans="15:155">
      <c r="O401" s="64"/>
      <c r="P401" s="64"/>
      <c r="S401" s="25">
        <f t="shared" si="558"/>
        <v>40</v>
      </c>
      <c r="T401" s="388">
        <f t="shared" ca="1" si="559"/>
        <v>43.182943797310152</v>
      </c>
      <c r="U401" s="388">
        <f t="shared" ca="1" si="559"/>
        <v>41.102055994211902</v>
      </c>
      <c r="V401" s="388">
        <f t="shared" ca="1" si="559"/>
        <v>39.45168915344869</v>
      </c>
      <c r="W401" s="388">
        <f t="shared" ca="1" si="559"/>
        <v>38.263209943277964</v>
      </c>
      <c r="X401" s="388">
        <f t="shared" ca="1" si="559"/>
        <v>37.655633709144432</v>
      </c>
      <c r="Y401" s="388">
        <f t="shared" ca="1" si="559"/>
        <v>37.956425575628664</v>
      </c>
      <c r="Z401" s="388">
        <f t="shared" ca="1" si="559"/>
        <v>40.169152263871581</v>
      </c>
      <c r="AA401" s="388" t="e">
        <f t="shared" ca="1" si="559"/>
        <v>#DIV/0!</v>
      </c>
      <c r="AB401" s="388" t="e">
        <f t="shared" ca="1" si="559"/>
        <v>#DIV/0!</v>
      </c>
      <c r="AC401" s="388" t="e">
        <f t="shared" ca="1" si="559"/>
        <v>#DIV/0!</v>
      </c>
      <c r="AD401" s="388" t="e">
        <f t="shared" ca="1" si="559"/>
        <v>#DIV/0!</v>
      </c>
      <c r="AE401" s="388"/>
      <c r="AF401" s="388"/>
      <c r="AG401" s="59"/>
      <c r="AH401" s="80">
        <f t="shared" si="560"/>
        <v>40</v>
      </c>
      <c r="AI401" s="104">
        <f t="shared" ca="1" si="561"/>
        <v>6.760330740660514E-4</v>
      </c>
      <c r="AJ401" s="104">
        <f t="shared" ca="1" si="561"/>
        <v>-1.7798860345078085</v>
      </c>
      <c r="AK401" s="104">
        <f t="shared" ca="1" si="561"/>
        <v>-3.8978192808909538</v>
      </c>
      <c r="AL401" s="104">
        <f t="shared" ca="1" si="561"/>
        <v>-6.5982814077168221</v>
      </c>
      <c r="AM401" s="104">
        <f t="shared" ca="1" si="561"/>
        <v>-10.35084120575118</v>
      </c>
      <c r="AN401" s="104">
        <f t="shared" ca="1" si="561"/>
        <v>-16.211146555955317</v>
      </c>
      <c r="AO401" s="104">
        <f t="shared" ca="1" si="561"/>
        <v>-27.195715156859926</v>
      </c>
      <c r="AP401" s="104" t="e">
        <f t="shared" ca="1" si="561"/>
        <v>#DIV/0!</v>
      </c>
      <c r="AQ401" s="104" t="e">
        <f t="shared" ca="1" si="561"/>
        <v>#DIV/0!</v>
      </c>
      <c r="AR401" s="104" t="e">
        <f t="shared" ca="1" si="561"/>
        <v>#DIV/0!</v>
      </c>
      <c r="AS401" s="104" t="e">
        <f t="shared" ca="1" si="561"/>
        <v>#DIV/0!</v>
      </c>
      <c r="AT401" s="104" t="e">
        <f t="shared" ca="1" si="549"/>
        <v>#DIV/0!</v>
      </c>
      <c r="AU401" s="104" t="e">
        <f t="shared" ca="1" si="549"/>
        <v>#DIV/0!</v>
      </c>
      <c r="AV401" s="62"/>
      <c r="AW401" s="80">
        <f t="shared" si="562"/>
        <v>40</v>
      </c>
      <c r="AX401" s="104">
        <f t="shared" ca="1" si="563"/>
        <v>41.056553943496127</v>
      </c>
      <c r="AY401" s="104">
        <f t="shared" ca="1" si="563"/>
        <v>37.142898794840562</v>
      </c>
      <c r="AZ401" s="104">
        <f t="shared" ca="1" si="563"/>
        <v>33.271873680068175</v>
      </c>
      <c r="BA401" s="104">
        <f t="shared" ca="1" si="563"/>
        <v>38.054052608752599</v>
      </c>
      <c r="BB401" s="104">
        <f t="shared" ca="1" si="563"/>
        <v>45.368048755877602</v>
      </c>
      <c r="BC401" s="104">
        <f t="shared" ca="1" si="563"/>
        <v>57.590629230538937</v>
      </c>
      <c r="BD401" s="104">
        <f t="shared" ca="1" si="563"/>
        <v>81.55686534203484</v>
      </c>
      <c r="BE401" s="104" t="e">
        <f t="shared" ca="1" si="563"/>
        <v>#DIV/0!</v>
      </c>
      <c r="BF401" s="104" t="e">
        <f t="shared" ca="1" si="563"/>
        <v>#DIV/0!</v>
      </c>
      <c r="BG401" s="104" t="e">
        <f t="shared" ca="1" si="563"/>
        <v>#DIV/0!</v>
      </c>
      <c r="BH401" s="104" t="e">
        <f t="shared" ca="1" si="563"/>
        <v>#DIV/0!</v>
      </c>
      <c r="BI401" s="104" t="e">
        <f t="shared" ca="1" si="563"/>
        <v>#DIV/0!</v>
      </c>
      <c r="BJ401" s="104" t="e">
        <f t="shared" ca="1" si="563"/>
        <v>#DIV/0!</v>
      </c>
      <c r="BK401" s="62"/>
      <c r="BL401" s="83">
        <f t="shared" si="577"/>
        <v>40</v>
      </c>
      <c r="BM401" s="104">
        <f t="shared" ca="1" si="564"/>
        <v>32.66781938656122</v>
      </c>
      <c r="BN401" s="104">
        <f t="shared" ca="1" si="564"/>
        <v>38.303726937795332</v>
      </c>
      <c r="BO401" s="104">
        <f t="shared" ca="1" si="564"/>
        <v>45.631504626829205</v>
      </c>
      <c r="BP401" s="104">
        <f t="shared" ca="1" si="564"/>
        <v>55.667627526612108</v>
      </c>
      <c r="BQ401" s="104">
        <f t="shared" ca="1" si="564"/>
        <v>70.403615031829347</v>
      </c>
      <c r="BR401" s="104">
        <f t="shared" ca="1" si="564"/>
        <v>94.3619666601614</v>
      </c>
      <c r="BS401" s="104">
        <f t="shared" ca="1" si="564"/>
        <v>140.51706194227333</v>
      </c>
      <c r="BT401" s="104" t="e">
        <f t="shared" ca="1" si="564"/>
        <v>#DIV/0!</v>
      </c>
      <c r="BU401" s="104" t="e">
        <f t="shared" ca="1" si="564"/>
        <v>#DIV/0!</v>
      </c>
      <c r="BV401" s="104" t="e">
        <f t="shared" ca="1" si="564"/>
        <v>#DIV/0!</v>
      </c>
      <c r="BW401" s="104" t="e">
        <f t="shared" ca="1" si="564"/>
        <v>#DIV/0!</v>
      </c>
      <c r="BX401" s="104" t="e">
        <f t="shared" ca="1" si="564"/>
        <v>#DIV/0!</v>
      </c>
      <c r="BY401" s="104" t="e">
        <f t="shared" ca="1" si="564"/>
        <v>#DIV/0!</v>
      </c>
      <c r="BZ401" s="62"/>
      <c r="CA401" s="80">
        <f t="shared" si="565"/>
        <v>40</v>
      </c>
      <c r="CB401" s="104">
        <f t="shared" ca="1" si="566"/>
        <v>160.02943705490924</v>
      </c>
      <c r="CC401" s="104">
        <f t="shared" ca="1" si="566"/>
        <v>105.99642803365042</v>
      </c>
      <c r="CD401" s="104">
        <f t="shared" ca="1" si="566"/>
        <v>81.745875382240968</v>
      </c>
      <c r="CE401" s="104">
        <f t="shared" ca="1" si="566"/>
        <v>67.907977449043813</v>
      </c>
      <c r="CF401" s="104">
        <f t="shared" ca="1" si="566"/>
        <v>59.069970745877711</v>
      </c>
      <c r="CG401" s="104">
        <f t="shared" ca="1" si="566"/>
        <v>53.334308260529141</v>
      </c>
      <c r="CH401" s="104">
        <f t="shared" ca="1" si="566"/>
        <v>50.556222070022628</v>
      </c>
      <c r="CI401" s="104" t="e">
        <f t="shared" ca="1" si="566"/>
        <v>#DIV/0!</v>
      </c>
      <c r="CJ401" s="104" t="e">
        <f t="shared" ca="1" si="566"/>
        <v>#DIV/0!</v>
      </c>
      <c r="CK401" s="104" t="e">
        <f t="shared" ca="1" si="566"/>
        <v>#DIV/0!</v>
      </c>
      <c r="CL401" s="104" t="e">
        <f t="shared" ca="1" si="566"/>
        <v>#DIV/0!</v>
      </c>
      <c r="CM401" s="104" t="e">
        <f t="shared" ca="1" si="566"/>
        <v>#DIV/0!</v>
      </c>
      <c r="CN401" s="104" t="e">
        <f t="shared" ca="1" si="566"/>
        <v>#DIV/0!</v>
      </c>
      <c r="CP401" s="80">
        <f t="shared" si="567"/>
        <v>40</v>
      </c>
      <c r="CQ401" s="104">
        <f t="shared" ca="1" si="568"/>
        <v>119.35082529045675</v>
      </c>
      <c r="CR401" s="104">
        <f t="shared" ca="1" si="568"/>
        <v>69.055557178415896</v>
      </c>
      <c r="CS401" s="104">
        <f t="shared" ca="1" si="568"/>
        <v>48.474001702172799</v>
      </c>
      <c r="CT401" s="104">
        <f t="shared" ca="1" si="568"/>
        <v>38.451554964695596</v>
      </c>
      <c r="CU401" s="104">
        <f t="shared" ca="1" si="568"/>
        <v>33.932120174709162</v>
      </c>
      <c r="CV401" s="104">
        <f t="shared" ca="1" si="568"/>
        <v>33.763551399711702</v>
      </c>
      <c r="CW401" s="104">
        <f t="shared" ca="1" si="568"/>
        <v>39.867168106270292</v>
      </c>
      <c r="CX401" s="104" t="e">
        <f t="shared" ca="1" si="568"/>
        <v>#DIV/0!</v>
      </c>
      <c r="CY401" s="104" t="e">
        <f t="shared" ca="1" si="568"/>
        <v>#DIV/0!</v>
      </c>
      <c r="CZ401" s="104" t="e">
        <f t="shared" ca="1" si="568"/>
        <v>#DIV/0!</v>
      </c>
      <c r="DA401" s="104" t="e">
        <f t="shared" ca="1" si="568"/>
        <v>#DIV/0!</v>
      </c>
      <c r="DB401" s="104" t="e">
        <f t="shared" ca="1" si="568"/>
        <v>#DIV/0!</v>
      </c>
      <c r="DC401" s="104" t="e">
        <f t="shared" ca="1" si="568"/>
        <v>#DIV/0!</v>
      </c>
      <c r="DE401" s="80">
        <f t="shared" si="569"/>
        <v>40</v>
      </c>
      <c r="DF401" s="104">
        <f t="shared" ca="1" si="570"/>
        <v>172.33021971413035</v>
      </c>
      <c r="DG401" s="104">
        <f t="shared" ca="1" si="570"/>
        <v>118.18736659636184</v>
      </c>
      <c r="DH401" s="104">
        <f t="shared" ca="1" si="570"/>
        <v>94.253391727283699</v>
      </c>
      <c r="DI401" s="104">
        <f t="shared" ca="1" si="570"/>
        <v>81.523658073300084</v>
      </c>
      <c r="DJ401" s="104">
        <f t="shared" ca="1" si="570"/>
        <v>75.472846294305228</v>
      </c>
      <c r="DK401" s="104">
        <f t="shared" ca="1" si="570"/>
        <v>76.571874203877783</v>
      </c>
      <c r="DL401" s="104">
        <f t="shared" ca="1" si="570"/>
        <v>91.579377989673816</v>
      </c>
      <c r="DM401" s="104" t="e">
        <f t="shared" ca="1" si="570"/>
        <v>#DIV/0!</v>
      </c>
      <c r="DN401" s="104" t="e">
        <f t="shared" ca="1" si="570"/>
        <v>#DIV/0!</v>
      </c>
      <c r="DO401" s="104" t="e">
        <f t="shared" ca="1" si="570"/>
        <v>#DIV/0!</v>
      </c>
      <c r="DP401" s="104" t="e">
        <f t="shared" ca="1" si="570"/>
        <v>#DIV/0!</v>
      </c>
      <c r="DQ401" s="104" t="e">
        <f t="shared" ca="1" si="570"/>
        <v>#DIV/0!</v>
      </c>
      <c r="DR401" s="104" t="e">
        <f t="shared" ca="1" si="570"/>
        <v>#DIV/0!</v>
      </c>
      <c r="DT401" s="80">
        <f t="shared" si="571"/>
        <v>40</v>
      </c>
      <c r="DU401" s="104">
        <f t="shared" ca="1" si="578"/>
        <v>43.182943797310152</v>
      </c>
      <c r="DV401" s="104">
        <f t="shared" ca="1" si="578"/>
        <v>41.102055994211902</v>
      </c>
      <c r="DW401" s="104">
        <f t="shared" ca="1" si="578"/>
        <v>39.45168915344869</v>
      </c>
      <c r="DX401" s="104">
        <f t="shared" ca="1" si="578"/>
        <v>38.263209943277964</v>
      </c>
      <c r="DY401" s="104">
        <f t="shared" ca="1" si="578"/>
        <v>37.655633709144432</v>
      </c>
      <c r="DZ401" s="104">
        <f t="shared" ca="1" si="578"/>
        <v>37.956425575628664</v>
      </c>
      <c r="EA401" s="104">
        <f t="shared" ca="1" si="578"/>
        <v>40.169152263871581</v>
      </c>
      <c r="EB401" s="104" t="e">
        <f t="shared" ca="1" si="578"/>
        <v>#DIV/0!</v>
      </c>
      <c r="EC401" s="104" t="e">
        <f t="shared" ca="1" si="578"/>
        <v>#DIV/0!</v>
      </c>
      <c r="ED401" s="104" t="e">
        <f t="shared" ca="1" si="578"/>
        <v>#DIV/0!</v>
      </c>
      <c r="EE401" s="104" t="e">
        <f t="shared" ca="1" si="578"/>
        <v>#DIV/0!</v>
      </c>
      <c r="EF401" s="104" t="e">
        <f t="shared" ca="1" si="573"/>
        <v>#DIV/0!</v>
      </c>
      <c r="EG401" s="104" t="e">
        <f t="shared" ca="1" si="573"/>
        <v>#DIV/0!</v>
      </c>
      <c r="EI401" s="80">
        <f t="shared" si="574"/>
        <v>40</v>
      </c>
      <c r="EJ401" s="104">
        <f t="shared" ca="1" si="579"/>
        <v>2.5043320328576595</v>
      </c>
      <c r="EK401" s="104">
        <f t="shared" ca="1" si="579"/>
        <v>4.1611851389773689</v>
      </c>
      <c r="EL401" s="104">
        <f t="shared" ca="1" si="579"/>
        <v>6.1798154733805237</v>
      </c>
      <c r="EM401" s="104">
        <f t="shared" ca="1" si="579"/>
        <v>8.8067874589297599</v>
      </c>
      <c r="EN401" s="104">
        <f t="shared" ca="1" si="579"/>
        <v>12.517783137975872</v>
      </c>
      <c r="EO401" s="104">
        <f t="shared" ca="1" si="579"/>
        <v>18.385668714811231</v>
      </c>
      <c r="EP401" s="104">
        <f t="shared" ca="1" si="579"/>
        <v>29.480098300119231</v>
      </c>
      <c r="EQ401" s="104" t="e">
        <f t="shared" ca="1" si="579"/>
        <v>#DIV/0!</v>
      </c>
      <c r="ER401" s="104" t="e">
        <f t="shared" ca="1" si="579"/>
        <v>#DIV/0!</v>
      </c>
      <c r="ES401" s="104" t="e">
        <f t="shared" ca="1" si="579"/>
        <v>#DIV/0!</v>
      </c>
      <c r="ET401" s="104" t="e">
        <f t="shared" ca="1" si="579"/>
        <v>#DIV/0!</v>
      </c>
      <c r="EU401" s="104" t="e">
        <f t="shared" ca="1" si="576"/>
        <v>#DIV/0!</v>
      </c>
      <c r="EV401" s="104" t="e">
        <f t="shared" ca="1" si="576"/>
        <v>#DIV/0!</v>
      </c>
    </row>
    <row r="402" spans="15:155">
      <c r="O402" s="64"/>
      <c r="P402" s="64"/>
      <c r="S402" s="25">
        <f t="shared" si="558"/>
        <v>50</v>
      </c>
      <c r="T402" s="388">
        <f t="shared" ca="1" si="559"/>
        <v>35.514050837378242</v>
      </c>
      <c r="U402" s="388">
        <f t="shared" ca="1" si="559"/>
        <v>34.14254179881798</v>
      </c>
      <c r="V402" s="388">
        <f t="shared" ca="1" si="559"/>
        <v>33.097162131206957</v>
      </c>
      <c r="W402" s="388">
        <f t="shared" ca="1" si="559"/>
        <v>32.46456382999213</v>
      </c>
      <c r="X402" s="388">
        <f t="shared" ca="1" si="559"/>
        <v>32.482811874452551</v>
      </c>
      <c r="Y402" s="388">
        <f t="shared" ca="1" si="559"/>
        <v>33.899518012973779</v>
      </c>
      <c r="Z402" s="388" t="e">
        <f t="shared" ca="1" si="559"/>
        <v>#DIV/0!</v>
      </c>
      <c r="AA402" s="388" t="e">
        <f t="shared" ca="1" si="559"/>
        <v>#DIV/0!</v>
      </c>
      <c r="AB402" s="388" t="e">
        <f t="shared" ca="1" si="559"/>
        <v>#DIV/0!</v>
      </c>
      <c r="AC402" s="388" t="e">
        <f t="shared" ca="1" si="559"/>
        <v>#DIV/0!</v>
      </c>
      <c r="AD402" s="388" t="e">
        <f t="shared" ca="1" si="559"/>
        <v>#DIV/0!</v>
      </c>
      <c r="AE402" s="388"/>
      <c r="AF402" s="388"/>
      <c r="AG402" s="59"/>
      <c r="AH402" s="80">
        <f t="shared" si="560"/>
        <v>50</v>
      </c>
      <c r="AI402" s="104">
        <f t="shared" ca="1" si="561"/>
        <v>-0.18234343790618301</v>
      </c>
      <c r="AJ402" s="104">
        <f t="shared" ca="1" si="561"/>
        <v>-1.981913974113841</v>
      </c>
      <c r="AK402" s="104">
        <f t="shared" ca="1" si="561"/>
        <v>-4.282585690771282</v>
      </c>
      <c r="AL402" s="104">
        <f t="shared" ca="1" si="561"/>
        <v>-7.4939665048470339</v>
      </c>
      <c r="AM402" s="104">
        <f t="shared" ca="1" si="561"/>
        <v>-12.554672935115871</v>
      </c>
      <c r="AN402" s="104">
        <f t="shared" ca="1" si="561"/>
        <v>-22.229105128271911</v>
      </c>
      <c r="AO402" s="104" t="e">
        <f t="shared" ca="1" si="561"/>
        <v>#DIV/0!</v>
      </c>
      <c r="AP402" s="104" t="e">
        <f t="shared" ca="1" si="561"/>
        <v>#DIV/0!</v>
      </c>
      <c r="AQ402" s="104" t="e">
        <f t="shared" ca="1" si="561"/>
        <v>#DIV/0!</v>
      </c>
      <c r="AR402" s="104" t="e">
        <f t="shared" ca="1" si="561"/>
        <v>#DIV/0!</v>
      </c>
      <c r="AS402" s="104" t="e">
        <f t="shared" ca="1" si="561"/>
        <v>#DIV/0!</v>
      </c>
      <c r="AT402" s="104" t="e">
        <f t="shared" ca="1" si="549"/>
        <v>#DIV/0!</v>
      </c>
      <c r="AU402" s="104" t="e">
        <f t="shared" ca="1" si="549"/>
        <v>#DIV/0!</v>
      </c>
      <c r="AV402" s="62"/>
      <c r="AW402" s="80">
        <f t="shared" si="562"/>
        <v>50</v>
      </c>
      <c r="AX402" s="104">
        <f t="shared" ca="1" si="563"/>
        <v>33.271873680068182</v>
      </c>
      <c r="AY402" s="104">
        <f t="shared" ca="1" si="563"/>
        <v>37.142898794840562</v>
      </c>
      <c r="AZ402" s="104">
        <f t="shared" ca="1" si="563"/>
        <v>42.744791597213982</v>
      </c>
      <c r="BA402" s="104">
        <f t="shared" ca="1" si="563"/>
        <v>51.326455600872272</v>
      </c>
      <c r="BB402" s="104">
        <f t="shared" ca="1" si="563"/>
        <v>65.786182291294509</v>
      </c>
      <c r="BC402" s="104">
        <f t="shared" ca="1" si="563"/>
        <v>94.702830528237499</v>
      </c>
      <c r="BD402" s="104" t="e">
        <f t="shared" ca="1" si="563"/>
        <v>#DIV/0!</v>
      </c>
      <c r="BE402" s="104" t="e">
        <f t="shared" ca="1" si="563"/>
        <v>#DIV/0!</v>
      </c>
      <c r="BF402" s="104" t="e">
        <f t="shared" ca="1" si="563"/>
        <v>#DIV/0!</v>
      </c>
      <c r="BG402" s="104" t="e">
        <f t="shared" ca="1" si="563"/>
        <v>#DIV/0!</v>
      </c>
      <c r="BH402" s="104" t="e">
        <f t="shared" ca="1" si="563"/>
        <v>#DIV/0!</v>
      </c>
      <c r="BI402" s="104" t="e">
        <f t="shared" ca="1" si="563"/>
        <v>#DIV/0!</v>
      </c>
      <c r="BJ402" s="104" t="e">
        <f t="shared" ca="1" si="563"/>
        <v>#DIV/0!</v>
      </c>
      <c r="BK402" s="62"/>
      <c r="BL402" s="83">
        <f t="shared" si="577"/>
        <v>50</v>
      </c>
      <c r="BM402" s="104">
        <f t="shared" ca="1" si="564"/>
        <v>37.756227994688302</v>
      </c>
      <c r="BN402" s="104">
        <f t="shared" ca="1" si="564"/>
        <v>45.061213193583249</v>
      </c>
      <c r="BO402" s="104">
        <f t="shared" ca="1" si="564"/>
        <v>55.135417773557947</v>
      </c>
      <c r="BP402" s="104">
        <f t="shared" ca="1" si="564"/>
        <v>70.055634785189056</v>
      </c>
      <c r="BQ402" s="104">
        <f t="shared" ca="1" si="564"/>
        <v>94.621847490814901</v>
      </c>
      <c r="BR402" s="104">
        <f t="shared" ca="1" si="564"/>
        <v>143.01914150117486</v>
      </c>
      <c r="BS402" s="104" t="e">
        <f t="shared" ca="1" si="564"/>
        <v>#DIV/0!</v>
      </c>
      <c r="BT402" s="104" t="e">
        <f t="shared" ca="1" si="564"/>
        <v>#DIV/0!</v>
      </c>
      <c r="BU402" s="104" t="e">
        <f t="shared" ca="1" si="564"/>
        <v>#DIV/0!</v>
      </c>
      <c r="BV402" s="104" t="e">
        <f t="shared" ca="1" si="564"/>
        <v>#DIV/0!</v>
      </c>
      <c r="BW402" s="104" t="e">
        <f t="shared" ca="1" si="564"/>
        <v>#DIV/0!</v>
      </c>
      <c r="BX402" s="104" t="e">
        <f t="shared" ca="1" si="564"/>
        <v>#DIV/0!</v>
      </c>
      <c r="BY402" s="104" t="e">
        <f t="shared" ca="1" si="564"/>
        <v>#DIV/0!</v>
      </c>
      <c r="BZ402" s="62"/>
      <c r="CA402" s="80">
        <f t="shared" si="565"/>
        <v>50</v>
      </c>
      <c r="CB402" s="104">
        <f t="shared" ca="1" si="566"/>
        <v>155.73260876982053</v>
      </c>
      <c r="CC402" s="104">
        <f t="shared" ca="1" si="566"/>
        <v>101.7608563596023</v>
      </c>
      <c r="CD402" s="104">
        <f t="shared" ca="1" si="566"/>
        <v>77.519014828309423</v>
      </c>
      <c r="CE402" s="104">
        <f t="shared" ca="1" si="566"/>
        <v>63.623117320200251</v>
      </c>
      <c r="CF402" s="104">
        <f t="shared" ca="1" si="566"/>
        <v>54.671528873461547</v>
      </c>
      <c r="CG402" s="104">
        <f t="shared" ca="1" si="566"/>
        <v>48.979351104141124</v>
      </c>
      <c r="CH402" s="104" t="e">
        <f t="shared" ca="1" si="566"/>
        <v>#DIV/0!</v>
      </c>
      <c r="CI402" s="104" t="e">
        <f t="shared" ca="1" si="566"/>
        <v>#DIV/0!</v>
      </c>
      <c r="CJ402" s="104" t="e">
        <f t="shared" ca="1" si="566"/>
        <v>#DIV/0!</v>
      </c>
      <c r="CK402" s="104" t="e">
        <f t="shared" ca="1" si="566"/>
        <v>#DIV/0!</v>
      </c>
      <c r="CL402" s="104" t="e">
        <f t="shared" ca="1" si="566"/>
        <v>#DIV/0!</v>
      </c>
      <c r="CM402" s="104" t="e">
        <f t="shared" ca="1" si="566"/>
        <v>#DIV/0!</v>
      </c>
      <c r="CN402" s="104" t="e">
        <f t="shared" ca="1" si="566"/>
        <v>#DIV/0!</v>
      </c>
      <c r="CP402" s="80">
        <f t="shared" si="567"/>
        <v>50</v>
      </c>
      <c r="CQ402" s="104">
        <f t="shared" ca="1" si="568"/>
        <v>122.46073508975235</v>
      </c>
      <c r="CR402" s="104">
        <f t="shared" ca="1" si="568"/>
        <v>71.577471760155674</v>
      </c>
      <c r="CS402" s="104">
        <f t="shared" ca="1" si="568"/>
        <v>50.617165785274473</v>
      </c>
      <c r="CT402" s="104">
        <f t="shared" ca="1" si="568"/>
        <v>40.523143082366524</v>
      </c>
      <c r="CU402" s="104">
        <f t="shared" ca="1" si="568"/>
        <v>36.606549598769192</v>
      </c>
      <c r="CV402" s="104">
        <f t="shared" ca="1" si="568"/>
        <v>39.237988577636017</v>
      </c>
      <c r="CW402" s="104" t="e">
        <f t="shared" ca="1" si="568"/>
        <v>#DIV/0!</v>
      </c>
      <c r="CX402" s="104" t="e">
        <f t="shared" ca="1" si="568"/>
        <v>#DIV/0!</v>
      </c>
      <c r="CY402" s="104" t="e">
        <f t="shared" ca="1" si="568"/>
        <v>#DIV/0!</v>
      </c>
      <c r="CZ402" s="104" t="e">
        <f t="shared" ca="1" si="568"/>
        <v>#DIV/0!</v>
      </c>
      <c r="DA402" s="104" t="e">
        <f t="shared" ca="1" si="568"/>
        <v>#DIV/0!</v>
      </c>
      <c r="DB402" s="104" t="e">
        <f t="shared" ca="1" si="568"/>
        <v>#DIV/0!</v>
      </c>
      <c r="DC402" s="104" t="e">
        <f t="shared" ca="1" si="568"/>
        <v>#DIV/0!</v>
      </c>
      <c r="DE402" s="80">
        <f t="shared" si="569"/>
        <v>50</v>
      </c>
      <c r="DF402" s="104">
        <f t="shared" ca="1" si="570"/>
        <v>171.08152847190752</v>
      </c>
      <c r="DG402" s="104">
        <f t="shared" ca="1" si="570"/>
        <v>118.18736659636185</v>
      </c>
      <c r="DH402" s="104">
        <f t="shared" ca="1" si="570"/>
        <v>96.117275694738368</v>
      </c>
      <c r="DI402" s="104">
        <f t="shared" ca="1" si="570"/>
        <v>86.654368703453727</v>
      </c>
      <c r="DJ402" s="104">
        <f t="shared" ca="1" si="570"/>
        <v>87.448365920359805</v>
      </c>
      <c r="DK402" s="104">
        <f t="shared" ca="1" si="570"/>
        <v>105.88707490519158</v>
      </c>
      <c r="DL402" s="104" t="e">
        <f t="shared" ca="1" si="570"/>
        <v>#DIV/0!</v>
      </c>
      <c r="DM402" s="104" t="e">
        <f t="shared" ca="1" si="570"/>
        <v>#DIV/0!</v>
      </c>
      <c r="DN402" s="104" t="e">
        <f t="shared" ca="1" si="570"/>
        <v>#DIV/0!</v>
      </c>
      <c r="DO402" s="104" t="e">
        <f t="shared" ca="1" si="570"/>
        <v>#DIV/0!</v>
      </c>
      <c r="DP402" s="104" t="e">
        <f t="shared" ca="1" si="570"/>
        <v>#DIV/0!</v>
      </c>
      <c r="DQ402" s="104" t="e">
        <f t="shared" ca="1" si="570"/>
        <v>#DIV/0!</v>
      </c>
      <c r="DR402" s="104" t="e">
        <f t="shared" ca="1" si="570"/>
        <v>#DIV/0!</v>
      </c>
      <c r="DT402" s="80">
        <f t="shared" si="571"/>
        <v>50</v>
      </c>
      <c r="DU402" s="104">
        <f t="shared" ca="1" si="578"/>
        <v>35.514050837378242</v>
      </c>
      <c r="DV402" s="104">
        <f t="shared" ca="1" si="578"/>
        <v>34.14254179881798</v>
      </c>
      <c r="DW402" s="104">
        <f t="shared" ca="1" si="578"/>
        <v>33.097162131206957</v>
      </c>
      <c r="DX402" s="104">
        <f t="shared" ca="1" si="578"/>
        <v>32.46456382999213</v>
      </c>
      <c r="DY402" s="104">
        <f t="shared" ca="1" si="578"/>
        <v>32.482811874452551</v>
      </c>
      <c r="DZ402" s="104">
        <f t="shared" ca="1" si="578"/>
        <v>33.899518012973779</v>
      </c>
      <c r="EA402" s="104" t="e">
        <f t="shared" ca="1" si="578"/>
        <v>#DIV/0!</v>
      </c>
      <c r="EB402" s="104" t="e">
        <f t="shared" ca="1" si="578"/>
        <v>#DIV/0!</v>
      </c>
      <c r="EC402" s="104" t="e">
        <f t="shared" ca="1" si="578"/>
        <v>#DIV/0!</v>
      </c>
      <c r="ED402" s="104" t="e">
        <f t="shared" ca="1" si="578"/>
        <v>#DIV/0!</v>
      </c>
      <c r="EE402" s="104" t="e">
        <f t="shared" ca="1" si="578"/>
        <v>#DIV/0!</v>
      </c>
      <c r="EF402" s="104" t="e">
        <f t="shared" ca="1" si="573"/>
        <v>#DIV/0!</v>
      </c>
      <c r="EG402" s="104" t="e">
        <f t="shared" ca="1" si="573"/>
        <v>#DIV/0!</v>
      </c>
      <c r="EI402" s="80">
        <f t="shared" si="574"/>
        <v>50</v>
      </c>
      <c r="EJ402" s="104">
        <f t="shared" ca="1" si="579"/>
        <v>2.2421771573100653</v>
      </c>
      <c r="EK402" s="104">
        <f t="shared" ca="1" si="579"/>
        <v>3.9591571993713419</v>
      </c>
      <c r="EL402" s="104">
        <f t="shared" ca="1" si="579"/>
        <v>6.1953130881719884</v>
      </c>
      <c r="EM402" s="104">
        <f t="shared" ca="1" si="579"/>
        <v>9.3645895921583922</v>
      </c>
      <c r="EN402" s="104">
        <f t="shared" ca="1" si="579"/>
        <v>14.417832599760196</v>
      </c>
      <c r="EO402" s="104">
        <f t="shared" ca="1" si="579"/>
        <v>24.158155486468679</v>
      </c>
      <c r="EP402" s="104" t="e">
        <f t="shared" ca="1" si="579"/>
        <v>#DIV/0!</v>
      </c>
      <c r="EQ402" s="104" t="e">
        <f t="shared" ca="1" si="579"/>
        <v>#DIV/0!</v>
      </c>
      <c r="ER402" s="104" t="e">
        <f t="shared" ca="1" si="579"/>
        <v>#DIV/0!</v>
      </c>
      <c r="ES402" s="104" t="e">
        <f t="shared" ca="1" si="579"/>
        <v>#DIV/0!</v>
      </c>
      <c r="ET402" s="104" t="e">
        <f t="shared" ca="1" si="579"/>
        <v>#DIV/0!</v>
      </c>
      <c r="EU402" s="104" t="e">
        <f t="shared" ca="1" si="576"/>
        <v>#DIV/0!</v>
      </c>
      <c r="EV402" s="104" t="e">
        <f t="shared" ca="1" si="576"/>
        <v>#DIV/0!</v>
      </c>
    </row>
    <row r="403" spans="15:155">
      <c r="O403" s="64"/>
      <c r="P403" s="64"/>
      <c r="S403" s="25">
        <f t="shared" si="558"/>
        <v>60</v>
      </c>
      <c r="T403" s="388">
        <f t="shared" ca="1" si="559"/>
        <v>30.163487353703566</v>
      </c>
      <c r="U403" s="388">
        <f t="shared" ca="1" si="559"/>
        <v>29.22245228468201</v>
      </c>
      <c r="V403" s="388">
        <f t="shared" ca="1" si="559"/>
        <v>28.581267715665842</v>
      </c>
      <c r="W403" s="388">
        <f t="shared" ca="1" si="559"/>
        <v>28.4183492488749</v>
      </c>
      <c r="X403" s="388">
        <f t="shared" ca="1" si="559"/>
        <v>29.322656750378261</v>
      </c>
      <c r="Y403" s="388" t="e">
        <f t="shared" ca="1" si="559"/>
        <v>#DIV/0!</v>
      </c>
      <c r="Z403" s="388" t="e">
        <f t="shared" ca="1" si="559"/>
        <v>#DIV/0!</v>
      </c>
      <c r="AA403" s="388" t="e">
        <f t="shared" ca="1" si="559"/>
        <v>#DIV/0!</v>
      </c>
      <c r="AB403" s="388" t="e">
        <f t="shared" ca="1" si="559"/>
        <v>#DIV/0!</v>
      </c>
      <c r="AC403" s="388" t="e">
        <f t="shared" ca="1" si="559"/>
        <v>#DIV/0!</v>
      </c>
      <c r="AD403" s="388" t="e">
        <f t="shared" ca="1" si="559"/>
        <v>#DIV/0!</v>
      </c>
      <c r="AE403" s="388"/>
      <c r="AF403" s="388"/>
      <c r="AG403" s="59"/>
      <c r="AH403" s="80">
        <f t="shared" si="560"/>
        <v>60</v>
      </c>
      <c r="AI403" s="104">
        <f t="shared" ca="1" si="561"/>
        <v>-0.37726614596956654</v>
      </c>
      <c r="AJ403" s="104">
        <f t="shared" ca="1" si="561"/>
        <v>-2.3477936047917325</v>
      </c>
      <c r="AK403" s="104">
        <f t="shared" ca="1" si="561"/>
        <v>-5.122960330060045</v>
      </c>
      <c r="AL403" s="104">
        <f t="shared" ca="1" si="561"/>
        <v>-9.5736709166190437</v>
      </c>
      <c r="AM403" s="104">
        <f t="shared" ca="1" si="561"/>
        <v>-18.406098084569326</v>
      </c>
      <c r="AN403" s="104" t="e">
        <f t="shared" ca="1" si="561"/>
        <v>#DIV/0!</v>
      </c>
      <c r="AO403" s="104" t="e">
        <f t="shared" ca="1" si="561"/>
        <v>#DIV/0!</v>
      </c>
      <c r="AP403" s="104" t="e">
        <f t="shared" ca="1" si="561"/>
        <v>#DIV/0!</v>
      </c>
      <c r="AQ403" s="104" t="e">
        <f t="shared" ca="1" si="561"/>
        <v>#DIV/0!</v>
      </c>
      <c r="AR403" s="104" t="e">
        <f t="shared" ca="1" si="561"/>
        <v>#DIV/0!</v>
      </c>
      <c r="AS403" s="104" t="e">
        <f t="shared" ca="1" si="561"/>
        <v>#DIV/0!</v>
      </c>
      <c r="AT403" s="104" t="e">
        <f t="shared" ca="1" si="549"/>
        <v>#DIV/0!</v>
      </c>
      <c r="AU403" s="104" t="e">
        <f t="shared" ca="1" si="549"/>
        <v>#DIV/0!</v>
      </c>
      <c r="AV403" s="62"/>
      <c r="AW403" s="80">
        <f t="shared" si="562"/>
        <v>60</v>
      </c>
      <c r="AX403" s="104">
        <f t="shared" ca="1" si="563"/>
        <v>41.056553943496134</v>
      </c>
      <c r="AY403" s="104">
        <f t="shared" ca="1" si="563"/>
        <v>47.628411005575295</v>
      </c>
      <c r="AZ403" s="104">
        <f t="shared" ca="1" si="563"/>
        <v>57.781070206823884</v>
      </c>
      <c r="BA403" s="104">
        <f t="shared" ca="1" si="563"/>
        <v>75.198566699554974</v>
      </c>
      <c r="BB403" s="104">
        <f t="shared" ca="1" si="563"/>
        <v>111.37368632302453</v>
      </c>
      <c r="BC403" s="104" t="e">
        <f t="shared" ca="1" si="563"/>
        <v>#DIV/0!</v>
      </c>
      <c r="BD403" s="104" t="e">
        <f t="shared" ca="1" si="563"/>
        <v>#DIV/0!</v>
      </c>
      <c r="BE403" s="104" t="e">
        <f t="shared" ca="1" si="563"/>
        <v>#DIV/0!</v>
      </c>
      <c r="BF403" s="104" t="e">
        <f t="shared" ca="1" si="563"/>
        <v>#DIV/0!</v>
      </c>
      <c r="BG403" s="104" t="e">
        <f t="shared" ca="1" si="563"/>
        <v>#DIV/0!</v>
      </c>
      <c r="BH403" s="104" t="e">
        <f t="shared" ca="1" si="563"/>
        <v>#DIV/0!</v>
      </c>
      <c r="BI403" s="104" t="e">
        <f t="shared" ca="1" si="563"/>
        <v>#DIV/0!</v>
      </c>
      <c r="BJ403" s="104" t="e">
        <f t="shared" ca="1" si="563"/>
        <v>#DIV/0!</v>
      </c>
      <c r="BK403" s="62"/>
      <c r="BL403" s="83">
        <f t="shared" si="577"/>
        <v>60</v>
      </c>
      <c r="BM403" s="104">
        <f t="shared" ca="1" si="564"/>
        <v>45.309333651124192</v>
      </c>
      <c r="BN403" s="104">
        <f t="shared" ca="1" si="564"/>
        <v>55.706431756070707</v>
      </c>
      <c r="BO403" s="104">
        <f t="shared" ca="1" si="564"/>
        <v>71.325688748502728</v>
      </c>
      <c r="BP403" s="104">
        <f t="shared" ca="1" si="564"/>
        <v>97.610715334462526</v>
      </c>
      <c r="BQ403" s="104">
        <f t="shared" ca="1" si="564"/>
        <v>151.52585882566174</v>
      </c>
      <c r="BR403" s="104" t="e">
        <f t="shared" ca="1" si="564"/>
        <v>#DIV/0!</v>
      </c>
      <c r="BS403" s="104" t="e">
        <f t="shared" ca="1" si="564"/>
        <v>#DIV/0!</v>
      </c>
      <c r="BT403" s="104" t="e">
        <f t="shared" ca="1" si="564"/>
        <v>#DIV/0!</v>
      </c>
      <c r="BU403" s="104" t="e">
        <f t="shared" ca="1" si="564"/>
        <v>#DIV/0!</v>
      </c>
      <c r="BV403" s="104" t="e">
        <f t="shared" ca="1" si="564"/>
        <v>#DIV/0!</v>
      </c>
      <c r="BW403" s="104" t="e">
        <f t="shared" ca="1" si="564"/>
        <v>#DIV/0!</v>
      </c>
      <c r="BX403" s="104" t="e">
        <f t="shared" ca="1" si="564"/>
        <v>#DIV/0!</v>
      </c>
      <c r="BY403" s="104" t="e">
        <f t="shared" ca="1" si="564"/>
        <v>#DIV/0!</v>
      </c>
      <c r="BZ403" s="62"/>
      <c r="CA403" s="80">
        <f t="shared" si="565"/>
        <v>60</v>
      </c>
      <c r="CB403" s="104">
        <f t="shared" ca="1" si="566"/>
        <v>152.77070187329298</v>
      </c>
      <c r="CC403" s="104">
        <f t="shared" ca="1" si="566"/>
        <v>98.761265207721848</v>
      </c>
      <c r="CD403" s="104">
        <f t="shared" ca="1" si="566"/>
        <v>74.396324326946598</v>
      </c>
      <c r="CE403" s="104">
        <f t="shared" ca="1" si="566"/>
        <v>60.246384421910484</v>
      </c>
      <c r="CF403" s="104">
        <f t="shared" ca="1" si="566"/>
        <v>50.916516308816192</v>
      </c>
      <c r="CG403" s="104" t="e">
        <f t="shared" ca="1" si="566"/>
        <v>#DIV/0!</v>
      </c>
      <c r="CH403" s="104" t="e">
        <f t="shared" ca="1" si="566"/>
        <v>#DIV/0!</v>
      </c>
      <c r="CI403" s="104" t="e">
        <f t="shared" ca="1" si="566"/>
        <v>#DIV/0!</v>
      </c>
      <c r="CJ403" s="104" t="e">
        <f t="shared" ca="1" si="566"/>
        <v>#DIV/0!</v>
      </c>
      <c r="CK403" s="104" t="e">
        <f t="shared" ca="1" si="566"/>
        <v>#DIV/0!</v>
      </c>
      <c r="CL403" s="104" t="e">
        <f t="shared" ca="1" si="566"/>
        <v>#DIV/0!</v>
      </c>
      <c r="CM403" s="104" t="e">
        <f t="shared" ca="1" si="566"/>
        <v>#DIV/0!</v>
      </c>
      <c r="CN403" s="104" t="e">
        <f t="shared" ca="1" si="566"/>
        <v>#DIV/0!</v>
      </c>
      <c r="CP403" s="80">
        <f t="shared" si="567"/>
        <v>60</v>
      </c>
      <c r="CQ403" s="104">
        <f t="shared" ca="1" si="568"/>
        <v>124.73360437340341</v>
      </c>
      <c r="CR403" s="104">
        <f t="shared" ca="1" si="568"/>
        <v>73.577823298287541</v>
      </c>
      <c r="CS403" s="104">
        <f t="shared" ca="1" si="568"/>
        <v>52.587365882120174</v>
      </c>
      <c r="CT403" s="104">
        <f t="shared" ca="1" si="568"/>
        <v>43.03410949048935</v>
      </c>
      <c r="CU403" s="104">
        <f t="shared" ca="1" si="568"/>
        <v>41.669945809756534</v>
      </c>
      <c r="CV403" s="104" t="e">
        <f t="shared" ca="1" si="568"/>
        <v>#DIV/0!</v>
      </c>
      <c r="CW403" s="104" t="e">
        <f t="shared" ca="1" si="568"/>
        <v>#DIV/0!</v>
      </c>
      <c r="CX403" s="104" t="e">
        <f t="shared" ca="1" si="568"/>
        <v>#DIV/0!</v>
      </c>
      <c r="CY403" s="104" t="e">
        <f t="shared" ca="1" si="568"/>
        <v>#DIV/0!</v>
      </c>
      <c r="CZ403" s="104" t="e">
        <f t="shared" ca="1" si="568"/>
        <v>#DIV/0!</v>
      </c>
      <c r="DA403" s="104" t="e">
        <f t="shared" ca="1" si="568"/>
        <v>#DIV/0!</v>
      </c>
      <c r="DB403" s="104" t="e">
        <f t="shared" ca="1" si="568"/>
        <v>#DIV/0!</v>
      </c>
      <c r="DC403" s="104" t="e">
        <f t="shared" ca="1" si="568"/>
        <v>#DIV/0!</v>
      </c>
      <c r="DE403" s="80">
        <f t="shared" si="569"/>
        <v>60</v>
      </c>
      <c r="DF403" s="104">
        <f t="shared" ca="1" si="570"/>
        <v>172.33021971413035</v>
      </c>
      <c r="DG403" s="104">
        <f t="shared" ca="1" si="570"/>
        <v>121.41461702213759</v>
      </c>
      <c r="DH403" s="104">
        <f t="shared" ca="1" si="570"/>
        <v>103.00121081335517</v>
      </c>
      <c r="DI403" s="104">
        <f t="shared" ca="1" si="570"/>
        <v>101.61594225736704</v>
      </c>
      <c r="DJ403" s="104">
        <f t="shared" ca="1" si="570"/>
        <v>124.35698841482051</v>
      </c>
      <c r="DK403" s="104" t="e">
        <f t="shared" ca="1" si="570"/>
        <v>#DIV/0!</v>
      </c>
      <c r="DL403" s="104" t="e">
        <f t="shared" ca="1" si="570"/>
        <v>#DIV/0!</v>
      </c>
      <c r="DM403" s="104" t="e">
        <f t="shared" ca="1" si="570"/>
        <v>#DIV/0!</v>
      </c>
      <c r="DN403" s="104" t="e">
        <f t="shared" ca="1" si="570"/>
        <v>#DIV/0!</v>
      </c>
      <c r="DO403" s="104" t="e">
        <f t="shared" ca="1" si="570"/>
        <v>#DIV/0!</v>
      </c>
      <c r="DP403" s="104" t="e">
        <f t="shared" ca="1" si="570"/>
        <v>#DIV/0!</v>
      </c>
      <c r="DQ403" s="104" t="e">
        <f t="shared" ca="1" si="570"/>
        <v>#DIV/0!</v>
      </c>
      <c r="DR403" s="104" t="e">
        <f t="shared" ca="1" si="570"/>
        <v>#DIV/0!</v>
      </c>
      <c r="DT403" s="80">
        <f t="shared" si="571"/>
        <v>60</v>
      </c>
      <c r="DU403" s="104">
        <f t="shared" ca="1" si="578"/>
        <v>30.163487353703566</v>
      </c>
      <c r="DV403" s="104">
        <f t="shared" ca="1" si="578"/>
        <v>29.22245228468201</v>
      </c>
      <c r="DW403" s="104">
        <f t="shared" ca="1" si="578"/>
        <v>28.581267715665842</v>
      </c>
      <c r="DX403" s="104">
        <f t="shared" ca="1" si="578"/>
        <v>28.4183492488749</v>
      </c>
      <c r="DY403" s="104">
        <f t="shared" ca="1" si="578"/>
        <v>29.322656750378261</v>
      </c>
      <c r="DZ403" s="104" t="e">
        <f t="shared" ca="1" si="578"/>
        <v>#DIV/0!</v>
      </c>
      <c r="EA403" s="104" t="e">
        <f t="shared" ca="1" si="578"/>
        <v>#DIV/0!</v>
      </c>
      <c r="EB403" s="104" t="e">
        <f t="shared" ca="1" si="578"/>
        <v>#DIV/0!</v>
      </c>
      <c r="EC403" s="104" t="e">
        <f t="shared" ca="1" si="578"/>
        <v>#DIV/0!</v>
      </c>
      <c r="ED403" s="104" t="e">
        <f t="shared" ca="1" si="578"/>
        <v>#DIV/0!</v>
      </c>
      <c r="EE403" s="104" t="e">
        <f t="shared" ca="1" si="578"/>
        <v>#DIV/0!</v>
      </c>
      <c r="EF403" s="104" t="e">
        <f t="shared" ca="1" si="573"/>
        <v>#DIV/0!</v>
      </c>
      <c r="EG403" s="104" t="e">
        <f t="shared" ca="1" si="573"/>
        <v>#DIV/0!</v>
      </c>
      <c r="EI403" s="80">
        <f t="shared" si="574"/>
        <v>60</v>
      </c>
      <c r="EJ403" s="104">
        <f t="shared" ca="1" si="579"/>
        <v>2.1263898538140227</v>
      </c>
      <c r="EK403" s="104">
        <f t="shared" ca="1" si="579"/>
        <v>4.0390103752477069</v>
      </c>
      <c r="EL403" s="104">
        <f t="shared" ca="1" si="579"/>
        <v>6.7723092708394175</v>
      </c>
      <c r="EM403" s="104">
        <f t="shared" ca="1" si="579"/>
        <v>11.206074317453766</v>
      </c>
      <c r="EN403" s="104">
        <f t="shared" ca="1" si="579"/>
        <v>20.076086251318596</v>
      </c>
      <c r="EO403" s="104" t="e">
        <f t="shared" ca="1" si="579"/>
        <v>#DIV/0!</v>
      </c>
      <c r="EP403" s="104" t="e">
        <f t="shared" ca="1" si="579"/>
        <v>#DIV/0!</v>
      </c>
      <c r="EQ403" s="104" t="e">
        <f t="shared" ca="1" si="579"/>
        <v>#DIV/0!</v>
      </c>
      <c r="ER403" s="104" t="e">
        <f t="shared" ca="1" si="579"/>
        <v>#DIV/0!</v>
      </c>
      <c r="ES403" s="104" t="e">
        <f t="shared" ca="1" si="579"/>
        <v>#DIV/0!</v>
      </c>
      <c r="ET403" s="104" t="e">
        <f t="shared" ca="1" si="579"/>
        <v>#DIV/0!</v>
      </c>
      <c r="EU403" s="104" t="e">
        <f t="shared" ca="1" si="576"/>
        <v>#DIV/0!</v>
      </c>
      <c r="EV403" s="104" t="e">
        <f t="shared" ca="1" si="576"/>
        <v>#DIV/0!</v>
      </c>
    </row>
    <row r="404" spans="15:155">
      <c r="O404" s="64"/>
      <c r="P404" s="64"/>
      <c r="S404" s="25">
        <f t="shared" si="558"/>
        <v>70</v>
      </c>
      <c r="T404" s="388">
        <f t="shared" ca="1" si="559"/>
        <v>26.221320043569083</v>
      </c>
      <c r="U404" s="388">
        <f t="shared" ca="1" si="559"/>
        <v>25.57895153996002</v>
      </c>
      <c r="V404" s="388">
        <f t="shared" ca="1" si="559"/>
        <v>25.289964715897725</v>
      </c>
      <c r="W404" s="388">
        <f t="shared" ca="1" si="559"/>
        <v>25.834488896975952</v>
      </c>
      <c r="X404" s="388" t="e">
        <f t="shared" ca="1" si="559"/>
        <v>#DIV/0!</v>
      </c>
      <c r="Y404" s="388" t="e">
        <f t="shared" ca="1" si="559"/>
        <v>#DIV/0!</v>
      </c>
      <c r="Z404" s="388" t="e">
        <f t="shared" ca="1" si="559"/>
        <v>#DIV/0!</v>
      </c>
      <c r="AA404" s="388" t="e">
        <f t="shared" ca="1" si="559"/>
        <v>#DIV/0!</v>
      </c>
      <c r="AB404" s="388" t="e">
        <f t="shared" ca="1" si="559"/>
        <v>#DIV/0!</v>
      </c>
      <c r="AC404" s="388" t="e">
        <f t="shared" ca="1" si="559"/>
        <v>#DIV/0!</v>
      </c>
      <c r="AD404" s="388" t="e">
        <f t="shared" ca="1" si="559"/>
        <v>#DIV/0!</v>
      </c>
      <c r="AE404" s="388"/>
      <c r="AF404" s="388"/>
      <c r="AG404" s="59"/>
      <c r="AH404" s="80">
        <f t="shared" si="560"/>
        <v>70</v>
      </c>
      <c r="AI404" s="104">
        <f t="shared" ca="1" si="561"/>
        <v>-0.62770097935011149</v>
      </c>
      <c r="AJ404" s="104">
        <f t="shared" ca="1" si="561"/>
        <v>-3.0178043756628128</v>
      </c>
      <c r="AK404" s="104">
        <f t="shared" ca="1" si="561"/>
        <v>-6.951194039915694</v>
      </c>
      <c r="AL404" s="104">
        <f t="shared" ca="1" si="561"/>
        <v>-15.22066921708408</v>
      </c>
      <c r="AM404" s="104" t="e">
        <f t="shared" ca="1" si="561"/>
        <v>#DIV/0!</v>
      </c>
      <c r="AN404" s="104" t="e">
        <f t="shared" ca="1" si="561"/>
        <v>#DIV/0!</v>
      </c>
      <c r="AO404" s="104" t="e">
        <f t="shared" ca="1" si="561"/>
        <v>#DIV/0!</v>
      </c>
      <c r="AP404" s="104" t="e">
        <f t="shared" ca="1" si="561"/>
        <v>#DIV/0!</v>
      </c>
      <c r="AQ404" s="104" t="e">
        <f t="shared" ca="1" si="561"/>
        <v>#DIV/0!</v>
      </c>
      <c r="AR404" s="104" t="e">
        <f t="shared" ca="1" si="561"/>
        <v>#DIV/0!</v>
      </c>
      <c r="AS404" s="104" t="e">
        <f t="shared" ca="1" si="561"/>
        <v>#DIV/0!</v>
      </c>
      <c r="AT404" s="104" t="e">
        <f t="shared" ca="1" si="549"/>
        <v>#DIV/0!</v>
      </c>
      <c r="AU404" s="104" t="e">
        <f t="shared" ca="1" si="549"/>
        <v>#DIV/0!</v>
      </c>
      <c r="AV404" s="62"/>
      <c r="AW404" s="80">
        <f t="shared" si="562"/>
        <v>70</v>
      </c>
      <c r="AX404" s="104">
        <f t="shared" ca="1" si="563"/>
        <v>52.938975677130088</v>
      </c>
      <c r="AY404" s="104">
        <f t="shared" ca="1" si="563"/>
        <v>65.094816128697062</v>
      </c>
      <c r="AZ404" s="104">
        <f t="shared" ca="1" si="563"/>
        <v>86.547682442625387</v>
      </c>
      <c r="BA404" s="104">
        <f t="shared" ca="1" si="563"/>
        <v>133.82147198696683</v>
      </c>
      <c r="BB404" s="104" t="e">
        <f t="shared" ca="1" si="563"/>
        <v>#DIV/0!</v>
      </c>
      <c r="BC404" s="104" t="e">
        <f t="shared" ca="1" si="563"/>
        <v>#DIV/0!</v>
      </c>
      <c r="BD404" s="104" t="e">
        <f t="shared" ca="1" si="563"/>
        <v>#DIV/0!</v>
      </c>
      <c r="BE404" s="104" t="e">
        <f t="shared" ca="1" si="563"/>
        <v>#DIV/0!</v>
      </c>
      <c r="BF404" s="104" t="e">
        <f t="shared" ca="1" si="563"/>
        <v>#DIV/0!</v>
      </c>
      <c r="BG404" s="104" t="e">
        <f t="shared" ca="1" si="563"/>
        <v>#DIV/0!</v>
      </c>
      <c r="BH404" s="104" t="e">
        <f t="shared" ca="1" si="563"/>
        <v>#DIV/0!</v>
      </c>
      <c r="BI404" s="104" t="e">
        <f t="shared" ca="1" si="563"/>
        <v>#DIV/0!</v>
      </c>
      <c r="BJ404" s="104" t="e">
        <f t="shared" ca="1" si="563"/>
        <v>#DIV/0!</v>
      </c>
      <c r="BK404" s="62"/>
      <c r="BL404" s="83">
        <f t="shared" si="577"/>
        <v>70</v>
      </c>
      <c r="BM404" s="104">
        <f t="shared" ca="1" si="564"/>
        <v>57.234417868253878</v>
      </c>
      <c r="BN404" s="104">
        <f t="shared" ca="1" si="564"/>
        <v>74.08788894975244</v>
      </c>
      <c r="BO404" s="104">
        <f t="shared" ca="1" si="564"/>
        <v>103.36075955474297</v>
      </c>
      <c r="BP404" s="104">
        <f t="shared" ca="1" si="564"/>
        <v>167.20882348435308</v>
      </c>
      <c r="BQ404" s="104" t="e">
        <f t="shared" ca="1" si="564"/>
        <v>#DIV/0!</v>
      </c>
      <c r="BR404" s="104" t="e">
        <f t="shared" ca="1" si="564"/>
        <v>#DIV/0!</v>
      </c>
      <c r="BS404" s="104" t="e">
        <f t="shared" ca="1" si="564"/>
        <v>#DIV/0!</v>
      </c>
      <c r="BT404" s="104" t="e">
        <f t="shared" ca="1" si="564"/>
        <v>#DIV/0!</v>
      </c>
      <c r="BU404" s="104" t="e">
        <f t="shared" ca="1" si="564"/>
        <v>#DIV/0!</v>
      </c>
      <c r="BV404" s="104" t="e">
        <f t="shared" ca="1" si="564"/>
        <v>#DIV/0!</v>
      </c>
      <c r="BW404" s="104" t="e">
        <f t="shared" ca="1" si="564"/>
        <v>#DIV/0!</v>
      </c>
      <c r="BX404" s="104" t="e">
        <f t="shared" ca="1" si="564"/>
        <v>#DIV/0!</v>
      </c>
      <c r="BY404" s="104" t="e">
        <f t="shared" ca="1" si="564"/>
        <v>#DIV/0!</v>
      </c>
      <c r="BZ404" s="62"/>
      <c r="CA404" s="80">
        <f t="shared" si="565"/>
        <v>70</v>
      </c>
      <c r="CB404" s="104">
        <f t="shared" ca="1" si="566"/>
        <v>150.57452566306137</v>
      </c>
      <c r="CC404" s="104">
        <f t="shared" ca="1" si="566"/>
        <v>96.417530704834604</v>
      </c>
      <c r="CD404" s="104">
        <f t="shared" ca="1" si="566"/>
        <v>71.707889877100101</v>
      </c>
      <c r="CE404" s="104">
        <f t="shared" ca="1" si="566"/>
        <v>56.784892753636115</v>
      </c>
      <c r="CF404" s="104" t="e">
        <f t="shared" ca="1" si="566"/>
        <v>#DIV/0!</v>
      </c>
      <c r="CG404" s="104" t="e">
        <f t="shared" ca="1" si="566"/>
        <v>#DIV/0!</v>
      </c>
      <c r="CH404" s="104" t="e">
        <f t="shared" ca="1" si="566"/>
        <v>#DIV/0!</v>
      </c>
      <c r="CI404" s="104" t="e">
        <f t="shared" ca="1" si="566"/>
        <v>#DIV/0!</v>
      </c>
      <c r="CJ404" s="104" t="e">
        <f t="shared" ca="1" si="566"/>
        <v>#DIV/0!</v>
      </c>
      <c r="CK404" s="104" t="e">
        <f t="shared" ca="1" si="566"/>
        <v>#DIV/0!</v>
      </c>
      <c r="CL404" s="104" t="e">
        <f t="shared" ca="1" si="566"/>
        <v>#DIV/0!</v>
      </c>
      <c r="CM404" s="104" t="e">
        <f t="shared" ca="1" si="566"/>
        <v>#DIV/0!</v>
      </c>
      <c r="CN404" s="104" t="e">
        <f t="shared" ca="1" si="566"/>
        <v>#DIV/0!</v>
      </c>
      <c r="CP404" s="80">
        <f t="shared" si="567"/>
        <v>70</v>
      </c>
      <c r="CQ404" s="104">
        <f t="shared" ca="1" si="568"/>
        <v>126.50092671505418</v>
      </c>
      <c r="CR404" s="104">
        <f t="shared" ca="1" si="568"/>
        <v>75.335115575402256</v>
      </c>
      <c r="CS404" s="104">
        <f t="shared" ca="1" si="568"/>
        <v>54.82446371726116</v>
      </c>
      <c r="CT404" s="104">
        <f t="shared" ca="1" si="568"/>
        <v>47.644079605353291</v>
      </c>
      <c r="CU404" s="104" t="e">
        <f t="shared" ca="1" si="568"/>
        <v>#DIV/0!</v>
      </c>
      <c r="CV404" s="104" t="e">
        <f t="shared" ca="1" si="568"/>
        <v>#DIV/0!</v>
      </c>
      <c r="CW404" s="104" t="e">
        <f t="shared" ca="1" si="568"/>
        <v>#DIV/0!</v>
      </c>
      <c r="CX404" s="104" t="e">
        <f t="shared" ca="1" si="568"/>
        <v>#DIV/0!</v>
      </c>
      <c r="CY404" s="104" t="e">
        <f t="shared" ca="1" si="568"/>
        <v>#DIV/0!</v>
      </c>
      <c r="CZ404" s="104" t="e">
        <f t="shared" ca="1" si="568"/>
        <v>#DIV/0!</v>
      </c>
      <c r="DA404" s="104" t="e">
        <f t="shared" ca="1" si="568"/>
        <v>#DIV/0!</v>
      </c>
      <c r="DB404" s="104" t="e">
        <f t="shared" ca="1" si="568"/>
        <v>#DIV/0!</v>
      </c>
      <c r="DC404" s="104" t="e">
        <f t="shared" ca="1" si="568"/>
        <v>#DIV/0!</v>
      </c>
      <c r="DE404" s="80">
        <f t="shared" si="569"/>
        <v>70</v>
      </c>
      <c r="DF404" s="104">
        <f t="shared" ca="1" si="570"/>
        <v>176.69494145355341</v>
      </c>
      <c r="DG404" s="104">
        <f t="shared" ca="1" si="570"/>
        <v>129.97925502993152</v>
      </c>
      <c r="DH404" s="104">
        <f t="shared" ca="1" si="570"/>
        <v>121.43973231768543</v>
      </c>
      <c r="DI404" s="104">
        <f t="shared" ca="1" si="570"/>
        <v>149.60527958326307</v>
      </c>
      <c r="DJ404" s="104" t="e">
        <f t="shared" ca="1" si="570"/>
        <v>#DIV/0!</v>
      </c>
      <c r="DK404" s="104" t="e">
        <f t="shared" ca="1" si="570"/>
        <v>#DIV/0!</v>
      </c>
      <c r="DL404" s="104" t="e">
        <f t="shared" ca="1" si="570"/>
        <v>#DIV/0!</v>
      </c>
      <c r="DM404" s="104" t="e">
        <f t="shared" ca="1" si="570"/>
        <v>#DIV/0!</v>
      </c>
      <c r="DN404" s="104" t="e">
        <f t="shared" ca="1" si="570"/>
        <v>#DIV/0!</v>
      </c>
      <c r="DO404" s="104" t="e">
        <f t="shared" ca="1" si="570"/>
        <v>#DIV/0!</v>
      </c>
      <c r="DP404" s="104" t="e">
        <f t="shared" ca="1" si="570"/>
        <v>#DIV/0!</v>
      </c>
      <c r="DQ404" s="104" t="e">
        <f t="shared" ca="1" si="570"/>
        <v>#DIV/0!</v>
      </c>
      <c r="DR404" s="104" t="e">
        <f t="shared" ca="1" si="570"/>
        <v>#DIV/0!</v>
      </c>
      <c r="DT404" s="80">
        <f t="shared" si="571"/>
        <v>70</v>
      </c>
      <c r="DU404" s="104">
        <f t="shared" ca="1" si="578"/>
        <v>26.221320043569083</v>
      </c>
      <c r="DV404" s="104">
        <f t="shared" ca="1" si="578"/>
        <v>25.57895153996002</v>
      </c>
      <c r="DW404" s="104">
        <f t="shared" ca="1" si="578"/>
        <v>25.289964715897725</v>
      </c>
      <c r="DX404" s="104">
        <f t="shared" ca="1" si="578"/>
        <v>25.834488896975952</v>
      </c>
      <c r="DY404" s="104" t="e">
        <f t="shared" ca="1" si="578"/>
        <v>#DIV/0!</v>
      </c>
      <c r="DZ404" s="104" t="e">
        <f t="shared" ca="1" si="578"/>
        <v>#DIV/0!</v>
      </c>
      <c r="EA404" s="104" t="e">
        <f t="shared" ca="1" si="578"/>
        <v>#DIV/0!</v>
      </c>
      <c r="EB404" s="104" t="e">
        <f t="shared" ca="1" si="578"/>
        <v>#DIV/0!</v>
      </c>
      <c r="EC404" s="104" t="e">
        <f t="shared" ca="1" si="578"/>
        <v>#DIV/0!</v>
      </c>
      <c r="ED404" s="104" t="e">
        <f t="shared" ca="1" si="578"/>
        <v>#DIV/0!</v>
      </c>
      <c r="EE404" s="104" t="e">
        <f t="shared" ca="1" si="578"/>
        <v>#DIV/0!</v>
      </c>
      <c r="EF404" s="104" t="e">
        <f t="shared" ca="1" si="573"/>
        <v>#DIV/0!</v>
      </c>
      <c r="EG404" s="104" t="e">
        <f t="shared" ca="1" si="573"/>
        <v>#DIV/0!</v>
      </c>
      <c r="EI404" s="80">
        <f t="shared" si="574"/>
        <v>70</v>
      </c>
      <c r="EJ404" s="104">
        <f t="shared" ca="1" si="579"/>
        <v>2.1477210955618982</v>
      </c>
      <c r="EK404" s="104">
        <f t="shared" ca="1" si="579"/>
        <v>4.4965364105276855</v>
      </c>
      <c r="EL404" s="104">
        <f t="shared" ca="1" si="579"/>
        <v>8.4065385560587966</v>
      </c>
      <c r="EM404" s="104">
        <f t="shared" ca="1" si="579"/>
        <v>16.693675748693128</v>
      </c>
      <c r="EN404" s="104" t="e">
        <f t="shared" ca="1" si="579"/>
        <v>#DIV/0!</v>
      </c>
      <c r="EO404" s="104" t="e">
        <f t="shared" ca="1" si="579"/>
        <v>#DIV/0!</v>
      </c>
      <c r="EP404" s="104" t="e">
        <f t="shared" ca="1" si="579"/>
        <v>#DIV/0!</v>
      </c>
      <c r="EQ404" s="104" t="e">
        <f t="shared" ca="1" si="579"/>
        <v>#DIV/0!</v>
      </c>
      <c r="ER404" s="104" t="e">
        <f t="shared" ca="1" si="579"/>
        <v>#DIV/0!</v>
      </c>
      <c r="ES404" s="104" t="e">
        <f t="shared" ca="1" si="579"/>
        <v>#DIV/0!</v>
      </c>
      <c r="ET404" s="104" t="e">
        <f t="shared" ca="1" si="579"/>
        <v>#DIV/0!</v>
      </c>
      <c r="EU404" s="104" t="e">
        <f t="shared" ca="1" si="576"/>
        <v>#DIV/0!</v>
      </c>
      <c r="EV404" s="104" t="e">
        <f t="shared" ca="1" si="576"/>
        <v>#DIV/0!</v>
      </c>
    </row>
    <row r="405" spans="15:155">
      <c r="O405" s="64"/>
      <c r="P405" s="64"/>
      <c r="S405" s="83">
        <f t="shared" si="558"/>
        <v>80</v>
      </c>
      <c r="T405" s="388">
        <f t="shared" ca="1" si="559"/>
        <v>23.202628785881938</v>
      </c>
      <c r="U405" s="388">
        <f t="shared" ca="1" si="559"/>
        <v>22.819308268600555</v>
      </c>
      <c r="V405" s="388">
        <f t="shared" ca="1" si="559"/>
        <v>23.087762975174993</v>
      </c>
      <c r="W405" s="388" t="e">
        <f t="shared" ca="1" si="559"/>
        <v>#DIV/0!</v>
      </c>
      <c r="X405" s="388" t="e">
        <f t="shared" ca="1" si="559"/>
        <v>#DIV/0!</v>
      </c>
      <c r="Y405" s="388" t="e">
        <f t="shared" ca="1" si="559"/>
        <v>#DIV/0!</v>
      </c>
      <c r="Z405" s="388" t="e">
        <f t="shared" ca="1" si="559"/>
        <v>#DIV/0!</v>
      </c>
      <c r="AA405" s="388" t="e">
        <f t="shared" ca="1" si="559"/>
        <v>#DIV/0!</v>
      </c>
      <c r="AB405" s="388" t="e">
        <f t="shared" ca="1" si="559"/>
        <v>#DIV/0!</v>
      </c>
      <c r="AC405" s="388" t="e">
        <f t="shared" ca="1" si="559"/>
        <v>#DIV/0!</v>
      </c>
      <c r="AD405" s="388" t="e">
        <f t="shared" ca="1" si="559"/>
        <v>#DIV/0!</v>
      </c>
      <c r="AE405" s="388"/>
      <c r="AF405" s="388"/>
      <c r="AG405" s="59"/>
      <c r="AH405" s="80">
        <f t="shared" si="560"/>
        <v>80</v>
      </c>
      <c r="AI405" s="104">
        <f t="shared" ca="1" si="561"/>
        <v>-1.022094425352964</v>
      </c>
      <c r="AJ405" s="104">
        <f t="shared" ca="1" si="561"/>
        <v>-4.4523765787855893</v>
      </c>
      <c r="AK405" s="104">
        <f t="shared" ca="1" si="561"/>
        <v>-12.30104942233616</v>
      </c>
      <c r="AL405" s="104" t="e">
        <f t="shared" ca="1" si="561"/>
        <v>#DIV/0!</v>
      </c>
      <c r="AM405" s="104" t="e">
        <f t="shared" ca="1" si="561"/>
        <v>#DIV/0!</v>
      </c>
      <c r="AN405" s="104" t="e">
        <f t="shared" ca="1" si="561"/>
        <v>#DIV/0!</v>
      </c>
      <c r="AO405" s="104" t="e">
        <f t="shared" ca="1" si="561"/>
        <v>#DIV/0!</v>
      </c>
      <c r="AP405" s="104" t="e">
        <f t="shared" ca="1" si="561"/>
        <v>#DIV/0!</v>
      </c>
      <c r="AQ405" s="104" t="e">
        <f t="shared" ca="1" si="561"/>
        <v>#DIV/0!</v>
      </c>
      <c r="AR405" s="104" t="e">
        <f t="shared" ca="1" si="561"/>
        <v>#DIV/0!</v>
      </c>
      <c r="AS405" s="104" t="e">
        <f t="shared" ca="1" si="561"/>
        <v>#DIV/0!</v>
      </c>
      <c r="AT405" s="104" t="e">
        <f t="shared" ca="1" si="549"/>
        <v>#DIV/0!</v>
      </c>
      <c r="AU405" s="104" t="e">
        <f t="shared" ca="1" si="549"/>
        <v>#DIV/0!</v>
      </c>
      <c r="AV405" s="62"/>
      <c r="AW405" s="80">
        <f t="shared" si="562"/>
        <v>80</v>
      </c>
      <c r="AX405" s="104">
        <f t="shared" ca="1" si="563"/>
        <v>73.69765336646671</v>
      </c>
      <c r="AY405" s="104">
        <f t="shared" ca="1" si="563"/>
        <v>100.86245853255147</v>
      </c>
      <c r="AZ405" s="104">
        <f t="shared" ca="1" si="563"/>
        <v>166.23999656613745</v>
      </c>
      <c r="BA405" s="104" t="e">
        <f t="shared" ca="1" si="563"/>
        <v>#DIV/0!</v>
      </c>
      <c r="BB405" s="104" t="e">
        <f t="shared" ca="1" si="563"/>
        <v>#DIV/0!</v>
      </c>
      <c r="BC405" s="104" t="e">
        <f t="shared" ca="1" si="563"/>
        <v>#DIV/0!</v>
      </c>
      <c r="BD405" s="104" t="e">
        <f t="shared" ca="1" si="563"/>
        <v>#DIV/0!</v>
      </c>
      <c r="BE405" s="104" t="e">
        <f t="shared" ca="1" si="563"/>
        <v>#DIV/0!</v>
      </c>
      <c r="BF405" s="104" t="e">
        <f t="shared" ca="1" si="563"/>
        <v>#DIV/0!</v>
      </c>
      <c r="BG405" s="104" t="e">
        <f t="shared" ca="1" si="563"/>
        <v>#DIV/0!</v>
      </c>
      <c r="BH405" s="104" t="e">
        <f t="shared" ca="1" si="563"/>
        <v>#DIV/0!</v>
      </c>
      <c r="BI405" s="104" t="e">
        <f t="shared" ca="1" si="563"/>
        <v>#DIV/0!</v>
      </c>
      <c r="BJ405" s="104" t="e">
        <f t="shared" ca="1" si="563"/>
        <v>#DIV/0!</v>
      </c>
      <c r="BK405" s="62"/>
      <c r="BL405" s="83">
        <f t="shared" si="577"/>
        <v>80</v>
      </c>
      <c r="BM405" s="104">
        <f t="shared" ca="1" si="564"/>
        <v>78.430330595290741</v>
      </c>
      <c r="BN405" s="104">
        <f t="shared" ca="1" si="564"/>
        <v>112.39967500723132</v>
      </c>
      <c r="BO405" s="104">
        <f t="shared" ca="1" si="564"/>
        <v>193.47927085433182</v>
      </c>
      <c r="BP405" s="104" t="e">
        <f t="shared" ca="1" si="564"/>
        <v>#DIV/0!</v>
      </c>
      <c r="BQ405" s="104" t="e">
        <f t="shared" ca="1" si="564"/>
        <v>#DIV/0!</v>
      </c>
      <c r="BR405" s="104" t="e">
        <f t="shared" ca="1" si="564"/>
        <v>#DIV/0!</v>
      </c>
      <c r="BS405" s="104" t="e">
        <f t="shared" ca="1" si="564"/>
        <v>#DIV/0!</v>
      </c>
      <c r="BT405" s="104" t="e">
        <f t="shared" ca="1" si="564"/>
        <v>#DIV/0!</v>
      </c>
      <c r="BU405" s="104" t="e">
        <f t="shared" ca="1" si="564"/>
        <v>#DIV/0!</v>
      </c>
      <c r="BV405" s="104" t="e">
        <f t="shared" ca="1" si="564"/>
        <v>#DIV/0!</v>
      </c>
      <c r="BW405" s="104" t="e">
        <f t="shared" ca="1" si="564"/>
        <v>#DIV/0!</v>
      </c>
      <c r="BX405" s="104" t="e">
        <f t="shared" ca="1" si="564"/>
        <v>#DIV/0!</v>
      </c>
      <c r="BY405" s="104" t="e">
        <f t="shared" ca="1" si="564"/>
        <v>#DIV/0!</v>
      </c>
      <c r="BZ405" s="62"/>
      <c r="CA405" s="80">
        <f t="shared" si="565"/>
        <v>80</v>
      </c>
      <c r="CB405" s="104">
        <f t="shared" ca="1" si="566"/>
        <v>148.81953228010252</v>
      </c>
      <c r="CC405" s="104">
        <f t="shared" ca="1" si="566"/>
        <v>94.274556278654771</v>
      </c>
      <c r="CD405" s="104">
        <f t="shared" ca="1" si="566"/>
        <v>68.417686000457351</v>
      </c>
      <c r="CE405" s="104" t="e">
        <f t="shared" ca="1" si="566"/>
        <v>#DIV/0!</v>
      </c>
      <c r="CF405" s="104" t="e">
        <f t="shared" ca="1" si="566"/>
        <v>#DIV/0!</v>
      </c>
      <c r="CG405" s="104" t="e">
        <f t="shared" ca="1" si="566"/>
        <v>#DIV/0!</v>
      </c>
      <c r="CH405" s="104" t="e">
        <f t="shared" ca="1" si="566"/>
        <v>#DIV/0!</v>
      </c>
      <c r="CI405" s="104" t="e">
        <f t="shared" ca="1" si="566"/>
        <v>#DIV/0!</v>
      </c>
      <c r="CJ405" s="104" t="e">
        <f t="shared" ca="1" si="566"/>
        <v>#DIV/0!</v>
      </c>
      <c r="CK405" s="104" t="e">
        <f t="shared" ca="1" si="566"/>
        <v>#DIV/0!</v>
      </c>
      <c r="CL405" s="104" t="e">
        <f t="shared" ca="1" si="566"/>
        <v>#DIV/0!</v>
      </c>
      <c r="CM405" s="104" t="e">
        <f t="shared" ca="1" si="566"/>
        <v>#DIV/0!</v>
      </c>
      <c r="CN405" s="104" t="e">
        <f t="shared" ca="1" si="566"/>
        <v>#DIV/0!</v>
      </c>
      <c r="CP405" s="80">
        <f t="shared" si="567"/>
        <v>80</v>
      </c>
      <c r="CQ405" s="104">
        <f t="shared" ca="1" si="568"/>
        <v>127.9832421086326</v>
      </c>
      <c r="CR405" s="104">
        <f t="shared" ca="1" si="568"/>
        <v>77.223856247394153</v>
      </c>
      <c r="CS405" s="104">
        <f t="shared" ca="1" si="568"/>
        <v>58.949560169379545</v>
      </c>
      <c r="CT405" s="104" t="e">
        <f t="shared" ca="1" si="568"/>
        <v>#DIV/0!</v>
      </c>
      <c r="CU405" s="104" t="e">
        <f t="shared" ca="1" si="568"/>
        <v>#DIV/0!</v>
      </c>
      <c r="CV405" s="104" t="e">
        <f t="shared" ca="1" si="568"/>
        <v>#DIV/0!</v>
      </c>
      <c r="CW405" s="104" t="e">
        <f t="shared" ca="1" si="568"/>
        <v>#DIV/0!</v>
      </c>
      <c r="CX405" s="104" t="e">
        <f t="shared" ca="1" si="568"/>
        <v>#DIV/0!</v>
      </c>
      <c r="CY405" s="104" t="e">
        <f t="shared" ca="1" si="568"/>
        <v>#DIV/0!</v>
      </c>
      <c r="CZ405" s="104" t="e">
        <f t="shared" ca="1" si="568"/>
        <v>#DIV/0!</v>
      </c>
      <c r="DA405" s="104" t="e">
        <f t="shared" ca="1" si="568"/>
        <v>#DIV/0!</v>
      </c>
      <c r="DB405" s="104" t="e">
        <f t="shared" ca="1" si="568"/>
        <v>#DIV/0!</v>
      </c>
      <c r="DC405" s="104" t="e">
        <f t="shared" ca="1" si="568"/>
        <v>#DIV/0!</v>
      </c>
      <c r="DE405" s="80">
        <f t="shared" si="569"/>
        <v>80</v>
      </c>
      <c r="DF405" s="104">
        <f t="shared" ca="1" si="570"/>
        <v>186.96760723023266</v>
      </c>
      <c r="DG405" s="104">
        <f t="shared" ca="1" si="570"/>
        <v>152.651354020349</v>
      </c>
      <c r="DH405" s="104">
        <f t="shared" ca="1" si="570"/>
        <v>186.69737262757539</v>
      </c>
      <c r="DI405" s="104" t="e">
        <f t="shared" ca="1" si="570"/>
        <v>#DIV/0!</v>
      </c>
      <c r="DJ405" s="104" t="e">
        <f t="shared" ca="1" si="570"/>
        <v>#DIV/0!</v>
      </c>
      <c r="DK405" s="104" t="e">
        <f t="shared" ca="1" si="570"/>
        <v>#DIV/0!</v>
      </c>
      <c r="DL405" s="104" t="e">
        <f t="shared" ca="1" si="570"/>
        <v>#DIV/0!</v>
      </c>
      <c r="DM405" s="104" t="e">
        <f t="shared" ca="1" si="570"/>
        <v>#DIV/0!</v>
      </c>
      <c r="DN405" s="104" t="e">
        <f t="shared" ca="1" si="570"/>
        <v>#DIV/0!</v>
      </c>
      <c r="DO405" s="104" t="e">
        <f t="shared" ca="1" si="570"/>
        <v>#DIV/0!</v>
      </c>
      <c r="DP405" s="104" t="e">
        <f t="shared" ca="1" si="570"/>
        <v>#DIV/0!</v>
      </c>
      <c r="DQ405" s="104" t="e">
        <f t="shared" ca="1" si="570"/>
        <v>#DIV/0!</v>
      </c>
      <c r="DR405" s="104" t="e">
        <f t="shared" ca="1" si="570"/>
        <v>#DIV/0!</v>
      </c>
      <c r="DT405" s="80">
        <f t="shared" si="571"/>
        <v>80</v>
      </c>
      <c r="DU405" s="104">
        <f t="shared" ca="1" si="578"/>
        <v>23.202628785881938</v>
      </c>
      <c r="DV405" s="104">
        <f t="shared" ca="1" si="578"/>
        <v>22.819308268600555</v>
      </c>
      <c r="DW405" s="104">
        <f t="shared" ca="1" si="578"/>
        <v>23.087762975174993</v>
      </c>
      <c r="DX405" s="104" t="e">
        <f t="shared" ca="1" si="578"/>
        <v>#DIV/0!</v>
      </c>
      <c r="DY405" s="104" t="e">
        <f t="shared" ca="1" si="578"/>
        <v>#DIV/0!</v>
      </c>
      <c r="DZ405" s="104" t="e">
        <f t="shared" ca="1" si="578"/>
        <v>#DIV/0!</v>
      </c>
      <c r="EA405" s="104" t="e">
        <f t="shared" ca="1" si="578"/>
        <v>#DIV/0!</v>
      </c>
      <c r="EB405" s="104" t="e">
        <f t="shared" ca="1" si="578"/>
        <v>#DIV/0!</v>
      </c>
      <c r="EC405" s="104" t="e">
        <f t="shared" ca="1" si="578"/>
        <v>#DIV/0!</v>
      </c>
      <c r="ED405" s="104" t="e">
        <f t="shared" ca="1" si="578"/>
        <v>#DIV/0!</v>
      </c>
      <c r="EE405" s="104" t="e">
        <f t="shared" ca="1" si="578"/>
        <v>#DIV/0!</v>
      </c>
      <c r="EF405" s="104" t="e">
        <f t="shared" ca="1" si="573"/>
        <v>#DIV/0!</v>
      </c>
      <c r="EG405" s="104" t="e">
        <f t="shared" ca="1" si="573"/>
        <v>#DIV/0!</v>
      </c>
      <c r="EI405" s="80">
        <f t="shared" si="574"/>
        <v>80</v>
      </c>
      <c r="EJ405" s="104">
        <f t="shared" ca="1" si="579"/>
        <v>2.3663386144120229</v>
      </c>
      <c r="EK405" s="104">
        <f t="shared" ca="1" si="579"/>
        <v>5.7686082373399312</v>
      </c>
      <c r="EL405" s="104">
        <f t="shared" ca="1" si="579"/>
        <v>13.61963714409718</v>
      </c>
      <c r="EM405" s="104" t="e">
        <f t="shared" ca="1" si="579"/>
        <v>#DIV/0!</v>
      </c>
      <c r="EN405" s="104" t="e">
        <f t="shared" ca="1" si="579"/>
        <v>#DIV/0!</v>
      </c>
      <c r="EO405" s="104" t="e">
        <f t="shared" ca="1" si="579"/>
        <v>#DIV/0!</v>
      </c>
      <c r="EP405" s="104" t="e">
        <f t="shared" ca="1" si="579"/>
        <v>#DIV/0!</v>
      </c>
      <c r="EQ405" s="104" t="e">
        <f t="shared" ca="1" si="579"/>
        <v>#DIV/0!</v>
      </c>
      <c r="ER405" s="104" t="e">
        <f t="shared" ca="1" si="579"/>
        <v>#DIV/0!</v>
      </c>
      <c r="ES405" s="104" t="e">
        <f t="shared" ca="1" si="579"/>
        <v>#DIV/0!</v>
      </c>
      <c r="ET405" s="104" t="e">
        <f t="shared" ca="1" si="579"/>
        <v>#DIV/0!</v>
      </c>
      <c r="EU405" s="104" t="e">
        <f t="shared" ca="1" si="576"/>
        <v>#DIV/0!</v>
      </c>
      <c r="EV405" s="104" t="e">
        <f t="shared" ca="1" si="576"/>
        <v>#DIV/0!</v>
      </c>
    </row>
    <row r="406" spans="15:155">
      <c r="O406" s="64"/>
      <c r="P406" s="64"/>
      <c r="S406" s="25">
        <f t="shared" si="558"/>
        <v>90</v>
      </c>
      <c r="T406" s="388">
        <f t="shared" ca="1" si="559"/>
        <v>20.834993207709278</v>
      </c>
      <c r="U406" s="388">
        <f t="shared" ca="1" si="559"/>
        <v>20.868625359711224</v>
      </c>
      <c r="V406" s="388" t="e">
        <f t="shared" ca="1" si="559"/>
        <v>#DIV/0!</v>
      </c>
      <c r="W406" s="388" t="e">
        <f t="shared" ca="1" si="559"/>
        <v>#DIV/0!</v>
      </c>
      <c r="X406" s="388" t="e">
        <f t="shared" ca="1" si="559"/>
        <v>#DIV/0!</v>
      </c>
      <c r="Y406" s="388" t="e">
        <f t="shared" ca="1" si="559"/>
        <v>#DIV/0!</v>
      </c>
      <c r="Z406" s="388" t="e">
        <f t="shared" ca="1" si="559"/>
        <v>#DIV/0!</v>
      </c>
      <c r="AA406" s="388" t="e">
        <f t="shared" ca="1" si="559"/>
        <v>#DIV/0!</v>
      </c>
      <c r="AB406" s="388" t="e">
        <f t="shared" ca="1" si="559"/>
        <v>#DIV/0!</v>
      </c>
      <c r="AC406" s="388" t="e">
        <f t="shared" ca="1" si="559"/>
        <v>#DIV/0!</v>
      </c>
      <c r="AD406" s="388" t="e">
        <f t="shared" ca="1" si="559"/>
        <v>#DIV/0!</v>
      </c>
      <c r="AE406" s="388"/>
      <c r="AF406" s="388"/>
      <c r="AG406" s="59"/>
      <c r="AH406" s="80">
        <f t="shared" si="560"/>
        <v>90</v>
      </c>
      <c r="AI406" s="104">
        <f t="shared" ca="1" si="561"/>
        <v>-1.8498600486848218</v>
      </c>
      <c r="AJ406" s="104">
        <f t="shared" ca="1" si="561"/>
        <v>-9.2353303397583151</v>
      </c>
      <c r="AK406" s="104" t="e">
        <f t="shared" ca="1" si="561"/>
        <v>#DIV/0!</v>
      </c>
      <c r="AL406" s="104" t="e">
        <f t="shared" ca="1" si="561"/>
        <v>#DIV/0!</v>
      </c>
      <c r="AM406" s="104" t="e">
        <f t="shared" ca="1" si="561"/>
        <v>#DIV/0!</v>
      </c>
      <c r="AN406" s="104" t="e">
        <f t="shared" ca="1" si="561"/>
        <v>#DIV/0!</v>
      </c>
      <c r="AO406" s="104" t="e">
        <f t="shared" ca="1" si="561"/>
        <v>#DIV/0!</v>
      </c>
      <c r="AP406" s="104" t="e">
        <f t="shared" ca="1" si="561"/>
        <v>#DIV/0!</v>
      </c>
      <c r="AQ406" s="104" t="e">
        <f t="shared" ca="1" si="561"/>
        <v>#DIV/0!</v>
      </c>
      <c r="AR406" s="104" t="e">
        <f t="shared" ca="1" si="561"/>
        <v>#DIV/0!</v>
      </c>
      <c r="AS406" s="104" t="e">
        <f t="shared" ca="1" si="561"/>
        <v>#DIV/0!</v>
      </c>
      <c r="AT406" s="104" t="e">
        <f t="shared" ca="1" si="549"/>
        <v>#DIV/0!</v>
      </c>
      <c r="AU406" s="104" t="e">
        <f t="shared" ca="1" si="549"/>
        <v>#DIV/0!</v>
      </c>
      <c r="AV406" s="62"/>
      <c r="AW406" s="80">
        <f t="shared" si="562"/>
        <v>90</v>
      </c>
      <c r="AX406" s="104">
        <f t="shared" ca="1" si="563"/>
        <v>119.81181313402753</v>
      </c>
      <c r="AY406" s="104">
        <f t="shared" ca="1" si="563"/>
        <v>217.76995190261664</v>
      </c>
      <c r="AZ406" s="104" t="e">
        <f t="shared" ca="1" si="563"/>
        <v>#DIV/0!</v>
      </c>
      <c r="BA406" s="104" t="e">
        <f t="shared" ca="1" si="563"/>
        <v>#DIV/0!</v>
      </c>
      <c r="BB406" s="104" t="e">
        <f t="shared" ca="1" si="563"/>
        <v>#DIV/0!</v>
      </c>
      <c r="BC406" s="104" t="e">
        <f t="shared" ca="1" si="563"/>
        <v>#DIV/0!</v>
      </c>
      <c r="BD406" s="104" t="e">
        <f t="shared" ca="1" si="563"/>
        <v>#DIV/0!</v>
      </c>
      <c r="BE406" s="104" t="e">
        <f t="shared" ca="1" si="563"/>
        <v>#DIV/0!</v>
      </c>
      <c r="BF406" s="104" t="e">
        <f t="shared" ca="1" si="563"/>
        <v>#DIV/0!</v>
      </c>
      <c r="BG406" s="104" t="e">
        <f t="shared" ca="1" si="563"/>
        <v>#DIV/0!</v>
      </c>
      <c r="BH406" s="104" t="e">
        <f t="shared" ca="1" si="563"/>
        <v>#DIV/0!</v>
      </c>
      <c r="BI406" s="104" t="e">
        <f t="shared" ca="1" si="563"/>
        <v>#DIV/0!</v>
      </c>
      <c r="BJ406" s="104" t="e">
        <f t="shared" ca="1" si="563"/>
        <v>#DIV/0!</v>
      </c>
      <c r="BK406" s="62"/>
      <c r="BL406" s="83">
        <f t="shared" si="577"/>
        <v>90</v>
      </c>
      <c r="BM406" s="104">
        <f t="shared" ca="1" si="564"/>
        <v>125.92254460624768</v>
      </c>
      <c r="BN406" s="104">
        <f t="shared" ca="1" si="564"/>
        <v>238.6306523781389</v>
      </c>
      <c r="BO406" s="104" t="e">
        <f t="shared" ca="1" si="564"/>
        <v>#DIV/0!</v>
      </c>
      <c r="BP406" s="104" t="e">
        <f t="shared" ca="1" si="564"/>
        <v>#DIV/0!</v>
      </c>
      <c r="BQ406" s="104" t="e">
        <f t="shared" ca="1" si="564"/>
        <v>#DIV/0!</v>
      </c>
      <c r="BR406" s="104" t="e">
        <f t="shared" ca="1" si="564"/>
        <v>#DIV/0!</v>
      </c>
      <c r="BS406" s="104" t="e">
        <f t="shared" ca="1" si="564"/>
        <v>#DIV/0!</v>
      </c>
      <c r="BT406" s="104" t="e">
        <f t="shared" ca="1" si="564"/>
        <v>#DIV/0!</v>
      </c>
      <c r="BU406" s="104" t="e">
        <f t="shared" ca="1" si="564"/>
        <v>#DIV/0!</v>
      </c>
      <c r="BV406" s="104" t="e">
        <f t="shared" ca="1" si="564"/>
        <v>#DIV/0!</v>
      </c>
      <c r="BW406" s="104" t="e">
        <f t="shared" ca="1" si="564"/>
        <v>#DIV/0!</v>
      </c>
      <c r="BX406" s="104" t="e">
        <f t="shared" ca="1" si="564"/>
        <v>#DIV/0!</v>
      </c>
      <c r="BY406" s="104" t="e">
        <f t="shared" ca="1" si="564"/>
        <v>#DIV/0!</v>
      </c>
      <c r="BZ406" s="62"/>
      <c r="CA406" s="80">
        <f t="shared" si="565"/>
        <v>90</v>
      </c>
      <c r="CB406" s="104">
        <f t="shared" ca="1" si="566"/>
        <v>147.21619685363456</v>
      </c>
      <c r="CC406" s="104">
        <f t="shared" ca="1" si="566"/>
        <v>91.204692165012219</v>
      </c>
      <c r="CD406" s="104" t="e">
        <f t="shared" ca="1" si="566"/>
        <v>#DIV/0!</v>
      </c>
      <c r="CE406" s="104" t="e">
        <f t="shared" ca="1" si="566"/>
        <v>#DIV/0!</v>
      </c>
      <c r="CF406" s="104" t="e">
        <f t="shared" ca="1" si="566"/>
        <v>#DIV/0!</v>
      </c>
      <c r="CG406" s="104" t="e">
        <f t="shared" ca="1" si="566"/>
        <v>#DIV/0!</v>
      </c>
      <c r="CH406" s="104" t="e">
        <f t="shared" ca="1" si="566"/>
        <v>#DIV/0!</v>
      </c>
      <c r="CI406" s="104" t="e">
        <f t="shared" ca="1" si="566"/>
        <v>#DIV/0!</v>
      </c>
      <c r="CJ406" s="104" t="e">
        <f t="shared" ca="1" si="566"/>
        <v>#DIV/0!</v>
      </c>
      <c r="CK406" s="104" t="e">
        <f t="shared" ca="1" si="566"/>
        <v>#DIV/0!</v>
      </c>
      <c r="CL406" s="104" t="e">
        <f t="shared" ca="1" si="566"/>
        <v>#DIV/0!</v>
      </c>
      <c r="CM406" s="104" t="e">
        <f t="shared" ca="1" si="566"/>
        <v>#DIV/0!</v>
      </c>
      <c r="CN406" s="104" t="e">
        <f t="shared" ca="1" si="566"/>
        <v>#DIV/0!</v>
      </c>
      <c r="CP406" s="80">
        <f t="shared" si="567"/>
        <v>90</v>
      </c>
      <c r="CQ406" s="104">
        <f t="shared" ca="1" si="568"/>
        <v>129.43656938203534</v>
      </c>
      <c r="CR406" s="104">
        <f t="shared" ca="1" si="568"/>
        <v>80.766417043062106</v>
      </c>
      <c r="CS406" s="104" t="e">
        <f t="shared" ca="1" si="568"/>
        <v>#DIV/0!</v>
      </c>
      <c r="CT406" s="104" t="e">
        <f t="shared" ca="1" si="568"/>
        <v>#DIV/0!</v>
      </c>
      <c r="CU406" s="104" t="e">
        <f t="shared" ca="1" si="568"/>
        <v>#DIV/0!</v>
      </c>
      <c r="CV406" s="104" t="e">
        <f t="shared" ca="1" si="568"/>
        <v>#DIV/0!</v>
      </c>
      <c r="CW406" s="104" t="e">
        <f t="shared" ca="1" si="568"/>
        <v>#DIV/0!</v>
      </c>
      <c r="CX406" s="104" t="e">
        <f t="shared" ca="1" si="568"/>
        <v>#DIV/0!</v>
      </c>
      <c r="CY406" s="104" t="e">
        <f t="shared" ca="1" si="568"/>
        <v>#DIV/0!</v>
      </c>
      <c r="CZ406" s="104" t="e">
        <f t="shared" ca="1" si="568"/>
        <v>#DIV/0!</v>
      </c>
      <c r="DA406" s="104" t="e">
        <f t="shared" ca="1" si="568"/>
        <v>#DIV/0!</v>
      </c>
      <c r="DB406" s="104" t="e">
        <f t="shared" ca="1" si="568"/>
        <v>#DIV/0!</v>
      </c>
      <c r="DC406" s="104" t="e">
        <f t="shared" ca="1" si="568"/>
        <v>#DIV/0!</v>
      </c>
      <c r="DE406" s="80">
        <f t="shared" si="569"/>
        <v>90</v>
      </c>
      <c r="DF406" s="104">
        <f t="shared" ca="1" si="570"/>
        <v>214.78490595132254</v>
      </c>
      <c r="DG406" s="104">
        <f t="shared" ca="1" si="570"/>
        <v>247.21311935551105</v>
      </c>
      <c r="DH406" s="104" t="e">
        <f t="shared" ca="1" si="570"/>
        <v>#DIV/0!</v>
      </c>
      <c r="DI406" s="104" t="e">
        <f t="shared" ca="1" si="570"/>
        <v>#DIV/0!</v>
      </c>
      <c r="DJ406" s="104" t="e">
        <f t="shared" ca="1" si="570"/>
        <v>#DIV/0!</v>
      </c>
      <c r="DK406" s="104" t="e">
        <f t="shared" ca="1" si="570"/>
        <v>#DIV/0!</v>
      </c>
      <c r="DL406" s="104" t="e">
        <f t="shared" ca="1" si="570"/>
        <v>#DIV/0!</v>
      </c>
      <c r="DM406" s="104" t="e">
        <f t="shared" ca="1" si="570"/>
        <v>#DIV/0!</v>
      </c>
      <c r="DN406" s="104" t="e">
        <f t="shared" ca="1" si="570"/>
        <v>#DIV/0!</v>
      </c>
      <c r="DO406" s="104" t="e">
        <f t="shared" ca="1" si="570"/>
        <v>#DIV/0!</v>
      </c>
      <c r="DP406" s="104" t="e">
        <f t="shared" ca="1" si="570"/>
        <v>#DIV/0!</v>
      </c>
      <c r="DQ406" s="104" t="e">
        <f t="shared" ca="1" si="570"/>
        <v>#DIV/0!</v>
      </c>
      <c r="DR406" s="104" t="e">
        <f t="shared" ca="1" si="570"/>
        <v>#DIV/0!</v>
      </c>
      <c r="DT406" s="80">
        <f t="shared" si="571"/>
        <v>90</v>
      </c>
      <c r="DU406" s="104">
        <f t="shared" ca="1" si="578"/>
        <v>20.834993207709278</v>
      </c>
      <c r="DV406" s="104">
        <f t="shared" ca="1" si="578"/>
        <v>20.868625359711224</v>
      </c>
      <c r="DW406" s="104" t="e">
        <f t="shared" ca="1" si="578"/>
        <v>#DIV/0!</v>
      </c>
      <c r="DX406" s="104" t="e">
        <f t="shared" ca="1" si="578"/>
        <v>#DIV/0!</v>
      </c>
      <c r="DY406" s="104" t="e">
        <f t="shared" ca="1" si="578"/>
        <v>#DIV/0!</v>
      </c>
      <c r="DZ406" s="104" t="e">
        <f t="shared" ca="1" si="578"/>
        <v>#DIV/0!</v>
      </c>
      <c r="EA406" s="104" t="e">
        <f t="shared" ca="1" si="578"/>
        <v>#DIV/0!</v>
      </c>
      <c r="EB406" s="104" t="e">
        <f t="shared" ca="1" si="578"/>
        <v>#DIV/0!</v>
      </c>
      <c r="EC406" s="104" t="e">
        <f t="shared" ca="1" si="578"/>
        <v>#DIV/0!</v>
      </c>
      <c r="ED406" s="104" t="e">
        <f t="shared" ca="1" si="578"/>
        <v>#DIV/0!</v>
      </c>
      <c r="EE406" s="104" t="e">
        <f t="shared" ca="1" si="578"/>
        <v>#DIV/0!</v>
      </c>
      <c r="EF406" s="104" t="e">
        <f t="shared" ca="1" si="573"/>
        <v>#DIV/0!</v>
      </c>
      <c r="EG406" s="104" t="e">
        <f t="shared" ca="1" si="573"/>
        <v>#DIV/0!</v>
      </c>
      <c r="EI406" s="80">
        <f t="shared" si="574"/>
        <v>90</v>
      </c>
      <c r="EJ406" s="104">
        <f t="shared" ca="1" si="579"/>
        <v>3.0553657361100637</v>
      </c>
      <c r="EK406" s="104">
        <f t="shared" ca="1" si="579"/>
        <v>10.430350237761116</v>
      </c>
      <c r="EL406" s="104" t="e">
        <f t="shared" ca="1" si="579"/>
        <v>#DIV/0!</v>
      </c>
      <c r="EM406" s="104" t="e">
        <f t="shared" ca="1" si="579"/>
        <v>#DIV/0!</v>
      </c>
      <c r="EN406" s="104" t="e">
        <f t="shared" ca="1" si="579"/>
        <v>#DIV/0!</v>
      </c>
      <c r="EO406" s="104" t="e">
        <f t="shared" ca="1" si="579"/>
        <v>#DIV/0!</v>
      </c>
      <c r="EP406" s="104" t="e">
        <f t="shared" ca="1" si="579"/>
        <v>#DIV/0!</v>
      </c>
      <c r="EQ406" s="104" t="e">
        <f t="shared" ca="1" si="579"/>
        <v>#DIV/0!</v>
      </c>
      <c r="ER406" s="104" t="e">
        <f t="shared" ca="1" si="579"/>
        <v>#DIV/0!</v>
      </c>
      <c r="ES406" s="104" t="e">
        <f t="shared" ca="1" si="579"/>
        <v>#DIV/0!</v>
      </c>
      <c r="ET406" s="104" t="e">
        <f t="shared" ca="1" si="579"/>
        <v>#DIV/0!</v>
      </c>
      <c r="EU406" s="104" t="e">
        <f t="shared" ca="1" si="576"/>
        <v>#DIV/0!</v>
      </c>
      <c r="EV406" s="104" t="e">
        <f t="shared" ca="1" si="576"/>
        <v>#DIV/0!</v>
      </c>
    </row>
    <row r="407" spans="15:155">
      <c r="O407" s="64"/>
      <c r="P407" s="64"/>
      <c r="S407" s="26">
        <f t="shared" si="558"/>
        <v>100</v>
      </c>
      <c r="T407" s="388">
        <f t="shared" ca="1" si="559"/>
        <v>19.03801641145229</v>
      </c>
      <c r="U407" s="388" t="e">
        <f t="shared" ca="1" si="559"/>
        <v>#REF!</v>
      </c>
      <c r="V407" s="388" t="e">
        <f t="shared" ca="1" si="559"/>
        <v>#REF!</v>
      </c>
      <c r="W407" s="388" t="e">
        <f t="shared" ca="1" si="559"/>
        <v>#REF!</v>
      </c>
      <c r="X407" s="388" t="e">
        <f t="shared" ca="1" si="559"/>
        <v>#REF!</v>
      </c>
      <c r="Y407" s="388" t="e">
        <f t="shared" ca="1" si="559"/>
        <v>#REF!</v>
      </c>
      <c r="Z407" s="388" t="e">
        <f t="shared" ca="1" si="559"/>
        <v>#REF!</v>
      </c>
      <c r="AA407" s="388" t="e">
        <f t="shared" ca="1" si="559"/>
        <v>#REF!</v>
      </c>
      <c r="AB407" s="388" t="e">
        <f t="shared" ca="1" si="559"/>
        <v>#DIV/0!</v>
      </c>
      <c r="AC407" s="388" t="e">
        <f t="shared" ca="1" si="559"/>
        <v>#DIV/0!</v>
      </c>
      <c r="AD407" s="388" t="e">
        <f t="shared" ca="1" si="559"/>
        <v>#DIV/0!</v>
      </c>
      <c r="AE407" s="388"/>
      <c r="AF407" s="388"/>
      <c r="AG407" s="59"/>
      <c r="AH407" s="80">
        <f t="shared" si="560"/>
        <v>100</v>
      </c>
      <c r="AI407" s="104">
        <f t="shared" ca="1" si="561"/>
        <v>-5.2303426858082762</v>
      </c>
      <c r="AJ407" s="104" t="e">
        <f t="shared" ca="1" si="561"/>
        <v>#REF!</v>
      </c>
      <c r="AK407" s="104" t="e">
        <f t="shared" ca="1" si="561"/>
        <v>#DIV/0!</v>
      </c>
      <c r="AL407" s="104" t="e">
        <f t="shared" ca="1" si="561"/>
        <v>#DIV/0!</v>
      </c>
      <c r="AM407" s="104" t="e">
        <f t="shared" ca="1" si="561"/>
        <v>#DIV/0!</v>
      </c>
      <c r="AN407" s="104" t="e">
        <f t="shared" ca="1" si="561"/>
        <v>#DIV/0!</v>
      </c>
      <c r="AO407" s="104" t="e">
        <f t="shared" ca="1" si="561"/>
        <v>#DIV/0!</v>
      </c>
      <c r="AP407" s="104" t="e">
        <f t="shared" ca="1" si="561"/>
        <v>#DIV/0!</v>
      </c>
      <c r="AQ407" s="104" t="e">
        <f t="shared" ca="1" si="561"/>
        <v>#DIV/0!</v>
      </c>
      <c r="AR407" s="104" t="e">
        <f t="shared" ca="1" si="561"/>
        <v>#DIV/0!</v>
      </c>
      <c r="AS407" s="104" t="e">
        <f t="shared" ca="1" si="561"/>
        <v>#DIV/0!</v>
      </c>
      <c r="AT407" s="104" t="e">
        <f t="shared" ca="1" si="549"/>
        <v>#DIV/0!</v>
      </c>
      <c r="AU407" s="104" t="e">
        <f t="shared" ca="1" si="549"/>
        <v>#DIV/0!</v>
      </c>
      <c r="AV407" s="62"/>
      <c r="AW407" s="80">
        <f t="shared" si="562"/>
        <v>100</v>
      </c>
      <c r="AX407" s="104">
        <f t="shared" ca="1" si="563"/>
        <v>313.18506865768478</v>
      </c>
      <c r="AY407" s="104" t="e">
        <f t="shared" ca="1" si="563"/>
        <v>#REF!</v>
      </c>
      <c r="AZ407" s="104" t="e">
        <f t="shared" ca="1" si="563"/>
        <v>#REF!</v>
      </c>
      <c r="BA407" s="104" t="e">
        <f t="shared" ca="1" si="563"/>
        <v>#REF!</v>
      </c>
      <c r="BB407" s="104" t="e">
        <f t="shared" ca="1" si="563"/>
        <v>#REF!</v>
      </c>
      <c r="BC407" s="104" t="e">
        <f t="shared" ca="1" si="563"/>
        <v>#REF!</v>
      </c>
      <c r="BD407" s="104" t="e">
        <f t="shared" ca="1" si="563"/>
        <v>#REF!</v>
      </c>
      <c r="BE407" s="104" t="e">
        <f t="shared" ca="1" si="563"/>
        <v>#REF!</v>
      </c>
      <c r="BF407" s="104" t="e">
        <f t="shared" ca="1" si="563"/>
        <v>#DIV/0!</v>
      </c>
      <c r="BG407" s="104" t="e">
        <f t="shared" ca="1" si="563"/>
        <v>#DIV/0!</v>
      </c>
      <c r="BH407" s="104" t="e">
        <f t="shared" ca="1" si="563"/>
        <v>#DIV/0!</v>
      </c>
      <c r="BI407" s="104" t="e">
        <f t="shared" ca="1" si="563"/>
        <v>#DIV/0!</v>
      </c>
      <c r="BJ407" s="104" t="e">
        <f t="shared" ca="1" si="563"/>
        <v>#DIV/0!</v>
      </c>
      <c r="BK407" s="62"/>
      <c r="BL407" s="80">
        <f t="shared" si="577"/>
        <v>100</v>
      </c>
      <c r="BM407" s="104">
        <f t="shared" ca="1" si="564"/>
        <v>325.83689799504327</v>
      </c>
      <c r="BN407" s="104" t="e">
        <f t="shared" ca="1" si="564"/>
        <v>#REF!</v>
      </c>
      <c r="BO407" s="104" t="e">
        <f t="shared" ca="1" si="564"/>
        <v>#REF!</v>
      </c>
      <c r="BP407" s="104" t="e">
        <f t="shared" ca="1" si="564"/>
        <v>#REF!</v>
      </c>
      <c r="BQ407" s="104" t="e">
        <f t="shared" ca="1" si="564"/>
        <v>#REF!</v>
      </c>
      <c r="BR407" s="104" t="e">
        <f t="shared" ca="1" si="564"/>
        <v>#REF!</v>
      </c>
      <c r="BS407" s="104" t="e">
        <f t="shared" ca="1" si="564"/>
        <v>#REF!</v>
      </c>
      <c r="BT407" s="104" t="e">
        <f t="shared" ca="1" si="564"/>
        <v>#REF!</v>
      </c>
      <c r="BU407" s="104" t="e">
        <f t="shared" ca="1" si="564"/>
        <v>#DIV/0!</v>
      </c>
      <c r="BV407" s="104" t="e">
        <f t="shared" ca="1" si="564"/>
        <v>#DIV/0!</v>
      </c>
      <c r="BW407" s="104" t="e">
        <f t="shared" ca="1" si="564"/>
        <v>#DIV/0!</v>
      </c>
      <c r="BX407" s="104" t="e">
        <f t="shared" ca="1" si="564"/>
        <v>#DIV/0!</v>
      </c>
      <c r="BY407" s="104" t="e">
        <f t="shared" ca="1" si="564"/>
        <v>#DIV/0!</v>
      </c>
      <c r="BZ407" s="62"/>
      <c r="CA407" s="80">
        <f t="shared" si="565"/>
        <v>100</v>
      </c>
      <c r="CB407" s="104">
        <f t="shared" ca="1" si="566"/>
        <v>144.74800585362286</v>
      </c>
      <c r="CC407" s="104" t="e">
        <f t="shared" ca="1" si="566"/>
        <v>#REF!</v>
      </c>
      <c r="CD407" s="104" t="e">
        <f t="shared" ca="1" si="566"/>
        <v>#REF!</v>
      </c>
      <c r="CE407" s="104" t="e">
        <f t="shared" ca="1" si="566"/>
        <v>#REF!</v>
      </c>
      <c r="CF407" s="104" t="e">
        <f t="shared" ca="1" si="566"/>
        <v>#REF!</v>
      </c>
      <c r="CG407" s="104" t="e">
        <f t="shared" ca="1" si="566"/>
        <v>#REF!</v>
      </c>
      <c r="CH407" s="104" t="e">
        <f t="shared" ca="1" si="566"/>
        <v>#REF!</v>
      </c>
      <c r="CI407" s="104" t="e">
        <f t="shared" ca="1" si="566"/>
        <v>#REF!</v>
      </c>
      <c r="CJ407" s="104" t="e">
        <f t="shared" ca="1" si="566"/>
        <v>#DIV/0!</v>
      </c>
      <c r="CK407" s="104" t="e">
        <f t="shared" ca="1" si="566"/>
        <v>#DIV/0!</v>
      </c>
      <c r="CL407" s="104" t="e">
        <f t="shared" ca="1" si="566"/>
        <v>#DIV/0!</v>
      </c>
      <c r="CM407" s="104" t="e">
        <f t="shared" ca="1" si="566"/>
        <v>#DIV/0!</v>
      </c>
      <c r="CN407" s="104" t="e">
        <f t="shared" ca="1" si="566"/>
        <v>#DIV/0!</v>
      </c>
      <c r="CP407" s="80">
        <f t="shared" si="567"/>
        <v>100</v>
      </c>
      <c r="CQ407" s="104">
        <f t="shared" ca="1" si="568"/>
        <v>-5.2303426858082762</v>
      </c>
      <c r="CR407" s="104" t="e">
        <f t="shared" ca="1" si="568"/>
        <v>#REF!</v>
      </c>
      <c r="CS407" s="104" t="e">
        <f t="shared" ca="1" si="568"/>
        <v>#REF!</v>
      </c>
      <c r="CT407" s="104" t="e">
        <f t="shared" ca="1" si="568"/>
        <v>#REF!</v>
      </c>
      <c r="CU407" s="104" t="e">
        <f t="shared" ca="1" si="568"/>
        <v>#REF!</v>
      </c>
      <c r="CV407" s="104" t="e">
        <f t="shared" ca="1" si="568"/>
        <v>#REF!</v>
      </c>
      <c r="CW407" s="104" t="e">
        <f t="shared" ca="1" si="568"/>
        <v>#REF!</v>
      </c>
      <c r="CX407" s="104" t="e">
        <f t="shared" ca="1" si="568"/>
        <v>#REF!</v>
      </c>
      <c r="CY407" s="104" t="e">
        <f t="shared" ca="1" si="568"/>
        <v>#DIV/0!</v>
      </c>
      <c r="CZ407" s="104" t="e">
        <f t="shared" ca="1" si="568"/>
        <v>#DIV/0!</v>
      </c>
      <c r="DA407" s="104" t="e">
        <f t="shared" ca="1" si="568"/>
        <v>#DIV/0!</v>
      </c>
      <c r="DB407" s="104" t="e">
        <f t="shared" ca="1" si="568"/>
        <v>#DIV/0!</v>
      </c>
      <c r="DC407" s="104" t="e">
        <f t="shared" ca="1" si="568"/>
        <v>#DIV/0!</v>
      </c>
      <c r="DE407" s="80">
        <f t="shared" si="569"/>
        <v>100</v>
      </c>
      <c r="DF407" s="104">
        <f t="shared" ca="1" si="570"/>
        <v>6.32591466867928</v>
      </c>
      <c r="DG407" s="104" t="e">
        <f t="shared" ca="1" si="570"/>
        <v>#REF!</v>
      </c>
      <c r="DH407" s="104" t="e">
        <f t="shared" ca="1" si="570"/>
        <v>#REF!</v>
      </c>
      <c r="DI407" s="104" t="e">
        <f t="shared" ca="1" si="570"/>
        <v>#REF!</v>
      </c>
      <c r="DJ407" s="104" t="e">
        <f t="shared" ca="1" si="570"/>
        <v>#REF!</v>
      </c>
      <c r="DK407" s="104" t="e">
        <f t="shared" ca="1" si="570"/>
        <v>#REF!</v>
      </c>
      <c r="DL407" s="104" t="e">
        <f t="shared" ca="1" si="570"/>
        <v>#REF!</v>
      </c>
      <c r="DM407" s="104" t="e">
        <f t="shared" ca="1" si="570"/>
        <v>#REF!</v>
      </c>
      <c r="DN407" s="104" t="e">
        <f t="shared" ca="1" si="570"/>
        <v>#DIV/0!</v>
      </c>
      <c r="DO407" s="104" t="e">
        <f t="shared" ca="1" si="570"/>
        <v>#DIV/0!</v>
      </c>
      <c r="DP407" s="104" t="e">
        <f t="shared" ca="1" si="570"/>
        <v>#DIV/0!</v>
      </c>
      <c r="DQ407" s="104" t="e">
        <f t="shared" ca="1" si="570"/>
        <v>#DIV/0!</v>
      </c>
      <c r="DR407" s="104" t="e">
        <f t="shared" ca="1" si="570"/>
        <v>#DIV/0!</v>
      </c>
      <c r="DT407" s="80">
        <f t="shared" si="571"/>
        <v>100</v>
      </c>
      <c r="DU407" s="104">
        <f t="shared" ref="DU407:EE408" ca="1" si="580">(3-$Z$1/$T$1)*CQ314-(1-3*$Z$1/$T$1)*CQ329</f>
        <v>-5.2303426858082762</v>
      </c>
      <c r="DV407" s="104" t="e">
        <f t="shared" ca="1" si="580"/>
        <v>#REF!</v>
      </c>
      <c r="DW407" s="104" t="e">
        <f t="shared" ca="1" si="580"/>
        <v>#REF!</v>
      </c>
      <c r="DX407" s="104" t="e">
        <f t="shared" ca="1" si="580"/>
        <v>#REF!</v>
      </c>
      <c r="DY407" s="104" t="e">
        <f t="shared" ca="1" si="580"/>
        <v>#REF!</v>
      </c>
      <c r="DZ407" s="104" t="e">
        <f t="shared" ca="1" si="580"/>
        <v>#REF!</v>
      </c>
      <c r="EA407" s="104" t="e">
        <f t="shared" ca="1" si="580"/>
        <v>#REF!</v>
      </c>
      <c r="EB407" s="104" t="e">
        <f t="shared" ca="1" si="580"/>
        <v>#REF!</v>
      </c>
      <c r="EC407" s="104" t="e">
        <f t="shared" ca="1" si="580"/>
        <v>#DIV/0!</v>
      </c>
      <c r="ED407" s="104" t="e">
        <f t="shared" ca="1" si="580"/>
        <v>#DIV/0!</v>
      </c>
      <c r="EE407" s="104" t="e">
        <f t="shared" ca="1" si="580"/>
        <v>#DIV/0!</v>
      </c>
      <c r="EF407" s="104" t="e">
        <f t="shared" ca="1" si="573"/>
        <v>#DIV/0!</v>
      </c>
      <c r="EG407" s="104" t="e">
        <f t="shared" ca="1" si="573"/>
        <v>#DIV/0!</v>
      </c>
      <c r="EI407" s="80">
        <f t="shared" si="574"/>
        <v>100</v>
      </c>
      <c r="EJ407" s="104">
        <f t="shared" ref="EJ407:ET408" ca="1" si="581">(3-$Z$1/$T$1)*DF314-(1-3*$Z$1/$T$1)*DF329</f>
        <v>6.32591466867928</v>
      </c>
      <c r="EK407" s="104" t="e">
        <f t="shared" ca="1" si="581"/>
        <v>#REF!</v>
      </c>
      <c r="EL407" s="104" t="e">
        <f t="shared" ca="1" si="581"/>
        <v>#REF!</v>
      </c>
      <c r="EM407" s="104" t="e">
        <f t="shared" ca="1" si="581"/>
        <v>#REF!</v>
      </c>
      <c r="EN407" s="104" t="e">
        <f t="shared" ca="1" si="581"/>
        <v>#REF!</v>
      </c>
      <c r="EO407" s="104" t="e">
        <f t="shared" ca="1" si="581"/>
        <v>#REF!</v>
      </c>
      <c r="EP407" s="104" t="e">
        <f t="shared" ca="1" si="581"/>
        <v>#REF!</v>
      </c>
      <c r="EQ407" s="104" t="e">
        <f t="shared" ca="1" si="581"/>
        <v>#REF!</v>
      </c>
      <c r="ER407" s="104" t="e">
        <f t="shared" ca="1" si="581"/>
        <v>#DIV/0!</v>
      </c>
      <c r="ES407" s="104" t="e">
        <f t="shared" ca="1" si="581"/>
        <v>#DIV/0!</v>
      </c>
      <c r="ET407" s="104" t="e">
        <f t="shared" ca="1" si="581"/>
        <v>#DIV/0!</v>
      </c>
      <c r="EU407" s="104" t="e">
        <f t="shared" ca="1" si="576"/>
        <v>#DIV/0!</v>
      </c>
      <c r="EV407" s="104" t="e">
        <f t="shared" ca="1" si="576"/>
        <v>#DIV/0!</v>
      </c>
    </row>
    <row r="408" spans="15:155">
      <c r="O408" s="64"/>
      <c r="P408" s="64"/>
      <c r="S408" s="26"/>
      <c r="T408" s="388"/>
      <c r="U408" s="388"/>
      <c r="V408" s="388"/>
      <c r="W408" s="388"/>
      <c r="X408" s="388"/>
      <c r="Y408" s="388"/>
      <c r="Z408" s="388"/>
      <c r="AA408" s="388"/>
      <c r="AB408" s="388"/>
      <c r="AC408" s="388"/>
      <c r="AD408" s="388"/>
      <c r="AE408" s="388"/>
      <c r="AF408" s="388"/>
      <c r="AG408" s="59"/>
      <c r="AH408" s="80">
        <f t="shared" si="560"/>
        <v>0</v>
      </c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104" t="e">
        <f t="shared" ca="1" si="549"/>
        <v>#DIV/0!</v>
      </c>
      <c r="AV408" s="62"/>
      <c r="AW408" s="80">
        <f t="shared" si="562"/>
        <v>0</v>
      </c>
      <c r="AX408" s="104" t="e">
        <f t="shared" ca="1" si="563"/>
        <v>#DIV/0!</v>
      </c>
      <c r="AY408" s="104" t="e">
        <f t="shared" ca="1" si="563"/>
        <v>#DIV/0!</v>
      </c>
      <c r="AZ408" s="104" t="e">
        <f t="shared" ca="1" si="563"/>
        <v>#DIV/0!</v>
      </c>
      <c r="BA408" s="104" t="e">
        <f t="shared" ca="1" si="563"/>
        <v>#DIV/0!</v>
      </c>
      <c r="BB408" s="104" t="e">
        <f t="shared" ca="1" si="563"/>
        <v>#DIV/0!</v>
      </c>
      <c r="BC408" s="104" t="e">
        <f t="shared" ca="1" si="563"/>
        <v>#DIV/0!</v>
      </c>
      <c r="BD408" s="104" t="e">
        <f t="shared" ca="1" si="563"/>
        <v>#DIV/0!</v>
      </c>
      <c r="BE408" s="104" t="e">
        <f t="shared" ca="1" si="563"/>
        <v>#DIV/0!</v>
      </c>
      <c r="BF408" s="104" t="e">
        <f t="shared" ca="1" si="563"/>
        <v>#DIV/0!</v>
      </c>
      <c r="BG408" s="104" t="e">
        <f t="shared" ca="1" si="563"/>
        <v>#DIV/0!</v>
      </c>
      <c r="BH408" s="104" t="e">
        <f t="shared" ca="1" si="563"/>
        <v>#DIV/0!</v>
      </c>
      <c r="BI408" s="104" t="e">
        <f t="shared" ca="1" si="563"/>
        <v>#DIV/0!</v>
      </c>
      <c r="BJ408" s="104" t="e">
        <f t="shared" ca="1" si="563"/>
        <v>#DIV/0!</v>
      </c>
      <c r="BK408" s="62"/>
      <c r="BL408" s="80">
        <f t="shared" si="577"/>
        <v>0</v>
      </c>
      <c r="BM408" s="104" t="e">
        <f t="shared" ca="1" si="564"/>
        <v>#DIV/0!</v>
      </c>
      <c r="BN408" s="104" t="e">
        <f t="shared" ca="1" si="564"/>
        <v>#DIV/0!</v>
      </c>
      <c r="BO408" s="104" t="e">
        <f t="shared" ca="1" si="564"/>
        <v>#DIV/0!</v>
      </c>
      <c r="BP408" s="104" t="e">
        <f t="shared" ca="1" si="564"/>
        <v>#DIV/0!</v>
      </c>
      <c r="BQ408" s="104" t="e">
        <f t="shared" ca="1" si="564"/>
        <v>#DIV/0!</v>
      </c>
      <c r="BR408" s="104" t="e">
        <f t="shared" ca="1" si="564"/>
        <v>#DIV/0!</v>
      </c>
      <c r="BS408" s="104" t="e">
        <f t="shared" ca="1" si="564"/>
        <v>#DIV/0!</v>
      </c>
      <c r="BT408" s="104" t="e">
        <f t="shared" ca="1" si="564"/>
        <v>#DIV/0!</v>
      </c>
      <c r="BU408" s="104" t="e">
        <f t="shared" ca="1" si="564"/>
        <v>#DIV/0!</v>
      </c>
      <c r="BV408" s="104" t="e">
        <f t="shared" ca="1" si="564"/>
        <v>#DIV/0!</v>
      </c>
      <c r="BW408" s="104" t="e">
        <f t="shared" ca="1" si="564"/>
        <v>#DIV/0!</v>
      </c>
      <c r="BX408" s="104" t="e">
        <f t="shared" ca="1" si="564"/>
        <v>#DIV/0!</v>
      </c>
      <c r="BY408" s="104" t="e">
        <f t="shared" ca="1" si="564"/>
        <v>#DIV/0!</v>
      </c>
      <c r="BZ408" s="62"/>
      <c r="CA408" s="80">
        <f t="shared" si="565"/>
        <v>0</v>
      </c>
      <c r="CB408" s="104" t="e">
        <f t="shared" ca="1" si="566"/>
        <v>#DIV/0!</v>
      </c>
      <c r="CC408" s="104" t="e">
        <f t="shared" ca="1" si="566"/>
        <v>#DIV/0!</v>
      </c>
      <c r="CD408" s="104" t="e">
        <f t="shared" ca="1" si="566"/>
        <v>#DIV/0!</v>
      </c>
      <c r="CE408" s="104" t="e">
        <f t="shared" ca="1" si="566"/>
        <v>#DIV/0!</v>
      </c>
      <c r="CF408" s="104" t="e">
        <f t="shared" ca="1" si="566"/>
        <v>#DIV/0!</v>
      </c>
      <c r="CG408" s="104" t="e">
        <f t="shared" ca="1" si="566"/>
        <v>#DIV/0!</v>
      </c>
      <c r="CH408" s="104" t="e">
        <f t="shared" ca="1" si="566"/>
        <v>#DIV/0!</v>
      </c>
      <c r="CI408" s="104" t="e">
        <f t="shared" ca="1" si="566"/>
        <v>#DIV/0!</v>
      </c>
      <c r="CJ408" s="104" t="e">
        <f t="shared" ca="1" si="566"/>
        <v>#DIV/0!</v>
      </c>
      <c r="CK408" s="104" t="e">
        <f t="shared" ca="1" si="566"/>
        <v>#DIV/0!</v>
      </c>
      <c r="CL408" s="104" t="e">
        <f t="shared" ca="1" si="566"/>
        <v>#DIV/0!</v>
      </c>
      <c r="CM408" s="104" t="e">
        <f t="shared" ca="1" si="566"/>
        <v>#DIV/0!</v>
      </c>
      <c r="CN408" s="104" t="e">
        <f t="shared" ca="1" si="566"/>
        <v>#DIV/0!</v>
      </c>
      <c r="CP408" s="80">
        <f t="shared" si="567"/>
        <v>0</v>
      </c>
      <c r="CQ408" s="104" t="e">
        <f t="shared" ca="1" si="568"/>
        <v>#DIV/0!</v>
      </c>
      <c r="CR408" s="104" t="e">
        <f t="shared" ca="1" si="568"/>
        <v>#DIV/0!</v>
      </c>
      <c r="CS408" s="104" t="e">
        <f t="shared" ca="1" si="568"/>
        <v>#DIV/0!</v>
      </c>
      <c r="CT408" s="104" t="e">
        <f t="shared" ca="1" si="568"/>
        <v>#DIV/0!</v>
      </c>
      <c r="CU408" s="104" t="e">
        <f t="shared" ca="1" si="568"/>
        <v>#DIV/0!</v>
      </c>
      <c r="CV408" s="104" t="e">
        <f t="shared" ca="1" si="568"/>
        <v>#DIV/0!</v>
      </c>
      <c r="CW408" s="104" t="e">
        <f t="shared" ca="1" si="568"/>
        <v>#DIV/0!</v>
      </c>
      <c r="CX408" s="104" t="e">
        <f t="shared" ca="1" si="568"/>
        <v>#DIV/0!</v>
      </c>
      <c r="CY408" s="104" t="e">
        <f t="shared" ca="1" si="568"/>
        <v>#DIV/0!</v>
      </c>
      <c r="CZ408" s="104" t="e">
        <f t="shared" ca="1" si="568"/>
        <v>#DIV/0!</v>
      </c>
      <c r="DA408" s="104" t="e">
        <f t="shared" ca="1" si="568"/>
        <v>#DIV/0!</v>
      </c>
      <c r="DB408" s="104" t="e">
        <f t="shared" ca="1" si="568"/>
        <v>#DIV/0!</v>
      </c>
      <c r="DC408" s="104" t="e">
        <f t="shared" ca="1" si="568"/>
        <v>#DIV/0!</v>
      </c>
      <c r="DE408" s="80">
        <f t="shared" si="569"/>
        <v>0</v>
      </c>
      <c r="DF408" s="104" t="e">
        <f t="shared" ca="1" si="570"/>
        <v>#DIV/0!</v>
      </c>
      <c r="DG408" s="104" t="e">
        <f t="shared" ca="1" si="570"/>
        <v>#DIV/0!</v>
      </c>
      <c r="DH408" s="104" t="e">
        <f t="shared" ca="1" si="570"/>
        <v>#DIV/0!</v>
      </c>
      <c r="DI408" s="104" t="e">
        <f t="shared" ca="1" si="570"/>
        <v>#DIV/0!</v>
      </c>
      <c r="DJ408" s="104" t="e">
        <f t="shared" ca="1" si="570"/>
        <v>#DIV/0!</v>
      </c>
      <c r="DK408" s="104" t="e">
        <f t="shared" ca="1" si="570"/>
        <v>#DIV/0!</v>
      </c>
      <c r="DL408" s="104" t="e">
        <f t="shared" ca="1" si="570"/>
        <v>#DIV/0!</v>
      </c>
      <c r="DM408" s="104" t="e">
        <f t="shared" ca="1" si="570"/>
        <v>#DIV/0!</v>
      </c>
      <c r="DN408" s="104" t="e">
        <f t="shared" ca="1" si="570"/>
        <v>#DIV/0!</v>
      </c>
      <c r="DO408" s="104" t="e">
        <f t="shared" ca="1" si="570"/>
        <v>#DIV/0!</v>
      </c>
      <c r="DP408" s="104" t="e">
        <f t="shared" ca="1" si="570"/>
        <v>#DIV/0!</v>
      </c>
      <c r="DQ408" s="104" t="e">
        <f t="shared" ca="1" si="570"/>
        <v>#DIV/0!</v>
      </c>
      <c r="DR408" s="104" t="e">
        <f t="shared" ca="1" si="570"/>
        <v>#DIV/0!</v>
      </c>
      <c r="DT408" s="80">
        <f t="shared" si="571"/>
        <v>0</v>
      </c>
      <c r="DU408" s="104" t="e">
        <f t="shared" ca="1" si="580"/>
        <v>#DIV/0!</v>
      </c>
      <c r="DV408" s="104" t="e">
        <f t="shared" ca="1" si="580"/>
        <v>#DIV/0!</v>
      </c>
      <c r="DW408" s="104" t="e">
        <f t="shared" ca="1" si="580"/>
        <v>#DIV/0!</v>
      </c>
      <c r="DX408" s="104" t="e">
        <f t="shared" ca="1" si="580"/>
        <v>#DIV/0!</v>
      </c>
      <c r="DY408" s="104" t="e">
        <f t="shared" ca="1" si="580"/>
        <v>#DIV/0!</v>
      </c>
      <c r="DZ408" s="104" t="e">
        <f t="shared" ca="1" si="580"/>
        <v>#DIV/0!</v>
      </c>
      <c r="EA408" s="104" t="e">
        <f t="shared" ca="1" si="580"/>
        <v>#DIV/0!</v>
      </c>
      <c r="EB408" s="104" t="e">
        <f t="shared" ca="1" si="580"/>
        <v>#DIV/0!</v>
      </c>
      <c r="EC408" s="104" t="e">
        <f t="shared" ca="1" si="580"/>
        <v>#DIV/0!</v>
      </c>
      <c r="ED408" s="104" t="e">
        <f t="shared" ca="1" si="580"/>
        <v>#DIV/0!</v>
      </c>
      <c r="EE408" s="104" t="e">
        <f t="shared" ca="1" si="580"/>
        <v>#DIV/0!</v>
      </c>
      <c r="EF408" s="104" t="e">
        <f t="shared" ca="1" si="573"/>
        <v>#DIV/0!</v>
      </c>
      <c r="EG408" s="104" t="e">
        <f t="shared" ca="1" si="573"/>
        <v>#DIV/0!</v>
      </c>
      <c r="EI408" s="80">
        <f t="shared" si="574"/>
        <v>0</v>
      </c>
      <c r="EJ408" s="104" t="e">
        <f t="shared" ca="1" si="581"/>
        <v>#DIV/0!</v>
      </c>
      <c r="EK408" s="104" t="e">
        <f t="shared" ca="1" si="581"/>
        <v>#DIV/0!</v>
      </c>
      <c r="EL408" s="104" t="e">
        <f t="shared" ca="1" si="581"/>
        <v>#DIV/0!</v>
      </c>
      <c r="EM408" s="104" t="e">
        <f t="shared" ca="1" si="581"/>
        <v>#DIV/0!</v>
      </c>
      <c r="EN408" s="104" t="e">
        <f t="shared" ca="1" si="581"/>
        <v>#DIV/0!</v>
      </c>
      <c r="EO408" s="104" t="e">
        <f t="shared" ca="1" si="581"/>
        <v>#DIV/0!</v>
      </c>
      <c r="EP408" s="104" t="e">
        <f t="shared" ca="1" si="581"/>
        <v>#DIV/0!</v>
      </c>
      <c r="EQ408" s="104" t="e">
        <f t="shared" ca="1" si="581"/>
        <v>#DIV/0!</v>
      </c>
      <c r="ER408" s="104" t="e">
        <f t="shared" ca="1" si="581"/>
        <v>#DIV/0!</v>
      </c>
      <c r="ES408" s="104" t="e">
        <f t="shared" ca="1" si="581"/>
        <v>#DIV/0!</v>
      </c>
      <c r="ET408" s="104" t="e">
        <f t="shared" ca="1" si="581"/>
        <v>#DIV/0!</v>
      </c>
      <c r="EU408" s="104" t="e">
        <f t="shared" ca="1" si="576"/>
        <v>#DIV/0!</v>
      </c>
      <c r="EV408" s="104" t="e">
        <f t="shared" ca="1" si="576"/>
        <v>#DIV/0!</v>
      </c>
    </row>
    <row r="409" spans="15:155">
      <c r="O409" s="64"/>
      <c r="P409" s="64"/>
      <c r="S409" s="95" t="s">
        <v>143</v>
      </c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95"/>
      <c r="AH409" s="95" t="s">
        <v>144</v>
      </c>
      <c r="AI409" s="80"/>
      <c r="AJ409" s="80"/>
      <c r="AK409" s="80">
        <f t="shared" ref="AK409:AU410" si="582">AK394</f>
        <v>0</v>
      </c>
      <c r="AL409" s="80">
        <f t="shared" si="582"/>
        <v>0</v>
      </c>
      <c r="AM409" s="80">
        <f t="shared" si="582"/>
        <v>0</v>
      </c>
      <c r="AN409" s="80">
        <f t="shared" si="582"/>
        <v>0</v>
      </c>
      <c r="AO409" s="80">
        <f t="shared" si="582"/>
        <v>0</v>
      </c>
      <c r="AP409" s="80">
        <f t="shared" si="582"/>
        <v>0</v>
      </c>
      <c r="AQ409" s="80">
        <f t="shared" si="582"/>
        <v>0</v>
      </c>
      <c r="AR409" s="80">
        <f t="shared" si="582"/>
        <v>0</v>
      </c>
      <c r="AS409" s="80">
        <f t="shared" si="582"/>
        <v>0</v>
      </c>
      <c r="AT409" s="80">
        <f t="shared" si="582"/>
        <v>0</v>
      </c>
      <c r="AU409" s="95"/>
      <c r="AV409" s="95"/>
      <c r="AW409" s="95" t="s">
        <v>145</v>
      </c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 t="s">
        <v>146</v>
      </c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 t="s">
        <v>147</v>
      </c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 t="s">
        <v>148</v>
      </c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95"/>
      <c r="DE409" s="95" t="s">
        <v>149</v>
      </c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 t="s">
        <v>150</v>
      </c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 t="s">
        <v>151</v>
      </c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95"/>
    </row>
    <row r="410" spans="15:155">
      <c r="O410" s="64"/>
      <c r="P410" s="64"/>
      <c r="S410" s="166" t="s">
        <v>156</v>
      </c>
      <c r="T410" s="454">
        <f>T395</f>
        <v>0</v>
      </c>
      <c r="U410" s="454">
        <f t="shared" ref="U410:AD410" si="583">U395</f>
        <v>10</v>
      </c>
      <c r="V410" s="454">
        <f t="shared" si="583"/>
        <v>20</v>
      </c>
      <c r="W410" s="454">
        <f t="shared" si="583"/>
        <v>30</v>
      </c>
      <c r="X410" s="454">
        <f t="shared" si="583"/>
        <v>40</v>
      </c>
      <c r="Y410" s="454">
        <f t="shared" si="583"/>
        <v>50</v>
      </c>
      <c r="Z410" s="454">
        <f t="shared" si="583"/>
        <v>60</v>
      </c>
      <c r="AA410" s="454">
        <f t="shared" si="583"/>
        <v>70</v>
      </c>
      <c r="AB410" s="454">
        <f t="shared" si="583"/>
        <v>80</v>
      </c>
      <c r="AC410" s="454">
        <f t="shared" si="583"/>
        <v>90</v>
      </c>
      <c r="AD410" s="454">
        <f t="shared" si="583"/>
        <v>100</v>
      </c>
      <c r="AE410" s="393"/>
      <c r="AF410" s="393"/>
      <c r="AG410" s="1"/>
      <c r="AH410" s="141" t="s">
        <v>156</v>
      </c>
      <c r="AI410" s="142">
        <v>0</v>
      </c>
      <c r="AJ410" s="142">
        <v>10</v>
      </c>
      <c r="AK410" s="142">
        <v>20</v>
      </c>
      <c r="AL410" s="142">
        <v>30</v>
      </c>
      <c r="AM410" s="142">
        <v>40</v>
      </c>
      <c r="AN410" s="142">
        <v>50</v>
      </c>
      <c r="AO410" s="142">
        <v>60</v>
      </c>
      <c r="AP410" s="142">
        <v>70</v>
      </c>
      <c r="AQ410" s="142">
        <v>80</v>
      </c>
      <c r="AR410" s="142">
        <v>90</v>
      </c>
      <c r="AS410" s="142">
        <v>100</v>
      </c>
      <c r="AT410" s="140" t="e">
        <f t="shared" ref="AT410:AT422" ca="1" si="584">1/MAX(IF(AT380&gt;0,AT380/$F$2,-AT380/$G$2),IF(AT395&gt;0,AT395/$F$2,-AT395/$G$2),IF(AT365&gt;0,AT365/$F$2,-AT365/$G$2))</f>
        <v>#DIV/0!</v>
      </c>
      <c r="AU410" s="80">
        <f t="shared" si="582"/>
        <v>0</v>
      </c>
      <c r="AV410" s="62"/>
      <c r="AW410" s="141" t="s">
        <v>156</v>
      </c>
      <c r="AX410" s="80">
        <f>AX395</f>
        <v>0</v>
      </c>
      <c r="AY410" s="80">
        <f t="shared" ref="AY410:BJ410" si="585">AY395</f>
        <v>10</v>
      </c>
      <c r="AZ410" s="80">
        <f t="shared" si="585"/>
        <v>20</v>
      </c>
      <c r="BA410" s="80">
        <f t="shared" si="585"/>
        <v>30</v>
      </c>
      <c r="BB410" s="80">
        <f t="shared" si="585"/>
        <v>40</v>
      </c>
      <c r="BC410" s="80">
        <f t="shared" si="585"/>
        <v>50</v>
      </c>
      <c r="BD410" s="80">
        <f t="shared" si="585"/>
        <v>60</v>
      </c>
      <c r="BE410" s="80">
        <f t="shared" si="585"/>
        <v>70</v>
      </c>
      <c r="BF410" s="80">
        <f t="shared" si="585"/>
        <v>80</v>
      </c>
      <c r="BG410" s="80">
        <f t="shared" si="585"/>
        <v>90</v>
      </c>
      <c r="BH410" s="80">
        <f t="shared" si="585"/>
        <v>100</v>
      </c>
      <c r="BI410" s="80">
        <f t="shared" si="585"/>
        <v>0</v>
      </c>
      <c r="BJ410" s="80">
        <f t="shared" si="585"/>
        <v>0</v>
      </c>
      <c r="BK410" s="62"/>
      <c r="BL410" s="141" t="s">
        <v>156</v>
      </c>
      <c r="BM410" s="83">
        <f>BM395</f>
        <v>0</v>
      </c>
      <c r="BN410" s="83">
        <f t="shared" ref="BN410:BY410" si="586">BN395</f>
        <v>10</v>
      </c>
      <c r="BO410" s="83">
        <f t="shared" si="586"/>
        <v>20</v>
      </c>
      <c r="BP410" s="83">
        <f t="shared" si="586"/>
        <v>30</v>
      </c>
      <c r="BQ410" s="83">
        <f t="shared" si="586"/>
        <v>40</v>
      </c>
      <c r="BR410" s="83">
        <f t="shared" si="586"/>
        <v>50</v>
      </c>
      <c r="BS410" s="83">
        <f t="shared" si="586"/>
        <v>60</v>
      </c>
      <c r="BT410" s="83">
        <f t="shared" si="586"/>
        <v>70</v>
      </c>
      <c r="BU410" s="83">
        <f t="shared" si="586"/>
        <v>80</v>
      </c>
      <c r="BV410" s="83">
        <f t="shared" si="586"/>
        <v>90</v>
      </c>
      <c r="BW410" s="83">
        <f t="shared" si="586"/>
        <v>100</v>
      </c>
      <c r="BX410" s="80">
        <f t="shared" si="586"/>
        <v>0</v>
      </c>
      <c r="BY410" s="80">
        <f t="shared" si="586"/>
        <v>0</v>
      </c>
      <c r="BZ410" s="62"/>
      <c r="CA410" s="141" t="s">
        <v>156</v>
      </c>
      <c r="CB410" s="80">
        <f>CB395</f>
        <v>0</v>
      </c>
      <c r="CC410" s="80">
        <f t="shared" ref="CC410:CN410" si="587">CC395</f>
        <v>10</v>
      </c>
      <c r="CD410" s="80">
        <f t="shared" si="587"/>
        <v>20</v>
      </c>
      <c r="CE410" s="80">
        <f t="shared" si="587"/>
        <v>30</v>
      </c>
      <c r="CF410" s="80">
        <f t="shared" si="587"/>
        <v>40</v>
      </c>
      <c r="CG410" s="80">
        <f t="shared" si="587"/>
        <v>50</v>
      </c>
      <c r="CH410" s="80">
        <f t="shared" si="587"/>
        <v>60</v>
      </c>
      <c r="CI410" s="80">
        <f t="shared" si="587"/>
        <v>70</v>
      </c>
      <c r="CJ410" s="80">
        <f t="shared" si="587"/>
        <v>80</v>
      </c>
      <c r="CK410" s="80">
        <f t="shared" si="587"/>
        <v>90</v>
      </c>
      <c r="CL410" s="80">
        <f t="shared" si="587"/>
        <v>100</v>
      </c>
      <c r="CM410" s="80">
        <f t="shared" si="587"/>
        <v>0</v>
      </c>
      <c r="CN410" s="80">
        <f t="shared" si="587"/>
        <v>0</v>
      </c>
      <c r="CP410" s="141" t="s">
        <v>156</v>
      </c>
      <c r="CQ410" s="80">
        <f>CQ395</f>
        <v>0</v>
      </c>
      <c r="CR410" s="80">
        <f t="shared" ref="CR410:DC410" si="588">CR395</f>
        <v>10</v>
      </c>
      <c r="CS410" s="80">
        <f t="shared" si="588"/>
        <v>20</v>
      </c>
      <c r="CT410" s="80">
        <f t="shared" si="588"/>
        <v>30</v>
      </c>
      <c r="CU410" s="80">
        <f t="shared" si="588"/>
        <v>40</v>
      </c>
      <c r="CV410" s="80">
        <f t="shared" si="588"/>
        <v>50</v>
      </c>
      <c r="CW410" s="80">
        <f t="shared" si="588"/>
        <v>60</v>
      </c>
      <c r="CX410" s="80">
        <f t="shared" si="588"/>
        <v>70</v>
      </c>
      <c r="CY410" s="80">
        <f t="shared" si="588"/>
        <v>80</v>
      </c>
      <c r="CZ410" s="80">
        <f t="shared" si="588"/>
        <v>90</v>
      </c>
      <c r="DA410" s="80">
        <f t="shared" si="588"/>
        <v>100</v>
      </c>
      <c r="DB410" s="80">
        <f t="shared" si="588"/>
        <v>0</v>
      </c>
      <c r="DC410" s="80">
        <f t="shared" si="588"/>
        <v>0</v>
      </c>
      <c r="DE410" s="141" t="s">
        <v>156</v>
      </c>
      <c r="DF410" s="80">
        <f>DF395</f>
        <v>0</v>
      </c>
      <c r="DG410" s="80">
        <f t="shared" ref="DG410:DR410" si="589">DG395</f>
        <v>10</v>
      </c>
      <c r="DH410" s="80">
        <f t="shared" si="589"/>
        <v>20</v>
      </c>
      <c r="DI410" s="80">
        <f t="shared" si="589"/>
        <v>30</v>
      </c>
      <c r="DJ410" s="80">
        <f t="shared" si="589"/>
        <v>40</v>
      </c>
      <c r="DK410" s="80">
        <f t="shared" si="589"/>
        <v>50</v>
      </c>
      <c r="DL410" s="80">
        <f t="shared" si="589"/>
        <v>60</v>
      </c>
      <c r="DM410" s="80">
        <f t="shared" si="589"/>
        <v>70</v>
      </c>
      <c r="DN410" s="80">
        <f t="shared" si="589"/>
        <v>80</v>
      </c>
      <c r="DO410" s="80">
        <f t="shared" si="589"/>
        <v>90</v>
      </c>
      <c r="DP410" s="80">
        <f t="shared" si="589"/>
        <v>100</v>
      </c>
      <c r="DQ410" s="80">
        <f t="shared" si="589"/>
        <v>0</v>
      </c>
      <c r="DR410" s="80">
        <f t="shared" si="589"/>
        <v>0</v>
      </c>
      <c r="DT410" s="141" t="s">
        <v>156</v>
      </c>
      <c r="DU410" s="80">
        <f>DU395</f>
        <v>0</v>
      </c>
      <c r="DV410" s="80">
        <f t="shared" ref="DV410:EG410" si="590">DV395</f>
        <v>10</v>
      </c>
      <c r="DW410" s="80">
        <f t="shared" si="590"/>
        <v>20</v>
      </c>
      <c r="DX410" s="80">
        <f t="shared" si="590"/>
        <v>30</v>
      </c>
      <c r="DY410" s="80">
        <f t="shared" si="590"/>
        <v>40</v>
      </c>
      <c r="DZ410" s="80">
        <f t="shared" si="590"/>
        <v>50</v>
      </c>
      <c r="EA410" s="80">
        <f t="shared" si="590"/>
        <v>60</v>
      </c>
      <c r="EB410" s="80">
        <f t="shared" si="590"/>
        <v>70</v>
      </c>
      <c r="EC410" s="80">
        <f t="shared" si="590"/>
        <v>80</v>
      </c>
      <c r="ED410" s="80">
        <f t="shared" si="590"/>
        <v>90</v>
      </c>
      <c r="EE410" s="80">
        <f t="shared" si="590"/>
        <v>100</v>
      </c>
      <c r="EF410" s="80">
        <f t="shared" si="590"/>
        <v>0</v>
      </c>
      <c r="EG410" s="80">
        <f t="shared" si="590"/>
        <v>0</v>
      </c>
      <c r="EI410" s="141" t="s">
        <v>156</v>
      </c>
      <c r="EJ410" s="80">
        <f>EJ395</f>
        <v>0</v>
      </c>
      <c r="EK410" s="80">
        <f t="shared" ref="EK410:EV410" si="591">EK395</f>
        <v>10</v>
      </c>
      <c r="EL410" s="80">
        <f t="shared" si="591"/>
        <v>20</v>
      </c>
      <c r="EM410" s="80">
        <f t="shared" si="591"/>
        <v>30</v>
      </c>
      <c r="EN410" s="80">
        <f t="shared" si="591"/>
        <v>40</v>
      </c>
      <c r="EO410" s="80">
        <f t="shared" si="591"/>
        <v>50</v>
      </c>
      <c r="EP410" s="80">
        <f t="shared" si="591"/>
        <v>60</v>
      </c>
      <c r="EQ410" s="80">
        <f t="shared" si="591"/>
        <v>70</v>
      </c>
      <c r="ER410" s="80">
        <f t="shared" si="591"/>
        <v>80</v>
      </c>
      <c r="ES410" s="80">
        <f t="shared" si="591"/>
        <v>90</v>
      </c>
      <c r="ET410" s="80">
        <f t="shared" si="591"/>
        <v>100</v>
      </c>
      <c r="EU410" s="80">
        <f t="shared" si="591"/>
        <v>0</v>
      </c>
      <c r="EV410" s="80">
        <f t="shared" si="591"/>
        <v>0</v>
      </c>
    </row>
    <row r="411" spans="15:155">
      <c r="O411" s="64"/>
      <c r="P411" s="64"/>
      <c r="Q411" s="95" t="s">
        <v>157</v>
      </c>
      <c r="S411" s="25">
        <f t="shared" ref="S411:S422" si="592">S396</f>
        <v>0</v>
      </c>
      <c r="T411" s="405">
        <f t="shared" ref="T411:AD422" ca="1" si="593">1/MAX(IF(T381&gt;0,T381/$F$2,-T381/$G$2),IF(T396&gt;0,T396/$F$2,-T396/$G$2),IF(T365&gt;0,T365/$F$2,-T365/$G$2))</f>
        <v>1.2519131450057869E-2</v>
      </c>
      <c r="U411" s="405">
        <f t="shared" ca="1" si="593"/>
        <v>1.7528460578195876E-2</v>
      </c>
      <c r="V411" s="405">
        <f t="shared" ca="1" si="593"/>
        <v>2.223956491785286E-2</v>
      </c>
      <c r="W411" s="405">
        <f t="shared" ca="1" si="593"/>
        <v>2.6575398291638672E-2</v>
      </c>
      <c r="X411" s="405">
        <f t="shared" ca="1" si="593"/>
        <v>3.0429873872453817E-2</v>
      </c>
      <c r="Y411" s="405">
        <f t="shared" ca="1" si="593"/>
        <v>3.3652758016874416E-2</v>
      </c>
      <c r="Z411" s="405">
        <f t="shared" ca="1" si="593"/>
        <v>3.602403982236993E-2</v>
      </c>
      <c r="AA411" s="405">
        <f t="shared" ca="1" si="593"/>
        <v>3.720809851091339E-2</v>
      </c>
      <c r="AB411" s="405">
        <f t="shared" ca="1" si="593"/>
        <v>3.6666281572076631E-2</v>
      </c>
      <c r="AC411" s="405">
        <f t="shared" ca="1" si="593"/>
        <v>3.3476019974543907E-2</v>
      </c>
      <c r="AD411" s="405">
        <f t="shared" ca="1" si="593"/>
        <v>1.4436204912395389E-6</v>
      </c>
      <c r="AE411" s="405"/>
      <c r="AF411" s="405"/>
      <c r="AG411" s="15"/>
      <c r="AH411" s="80">
        <f t="shared" ref="AH411:AH423" si="594">AH396</f>
        <v>0</v>
      </c>
      <c r="AI411" s="140">
        <f t="shared" ref="AI411:AS422" ca="1" si="595">1/MAX(IF(AI381&gt;0,AI381/$F$2,-AI381/$G$2),IF(AI396&gt;0,AI396/$F$2,-AI396/$G$2),IF(AI365&gt;0,AI365/$F$2,-AI365/$G$2))</f>
        <v>1.2532289585255301E-2</v>
      </c>
      <c r="AJ411" s="140">
        <f t="shared" ca="1" si="595"/>
        <v>1.7572420495061372E-2</v>
      </c>
      <c r="AK411" s="140">
        <f t="shared" ca="1" si="595"/>
        <v>2.2332996197625968E-2</v>
      </c>
      <c r="AL411" s="140">
        <f t="shared" ca="1" si="595"/>
        <v>2.6739986767494492E-2</v>
      </c>
      <c r="AM411" s="140">
        <f t="shared" ca="1" si="595"/>
        <v>3.0690692783976674E-2</v>
      </c>
      <c r="AN411" s="140">
        <f t="shared" ca="1" si="595"/>
        <v>3.4038379107138507E-2</v>
      </c>
      <c r="AO411" s="140">
        <f t="shared" ca="1" si="595"/>
        <v>3.6565838868043848E-2</v>
      </c>
      <c r="AP411" s="140">
        <f t="shared" ca="1" si="595"/>
        <v>3.7937314433844474E-2</v>
      </c>
      <c r="AQ411" s="140">
        <f t="shared" ca="1" si="595"/>
        <v>3.7604836739639144E-2</v>
      </c>
      <c r="AR411" s="140">
        <f t="shared" ca="1" si="595"/>
        <v>3.4609105500347563E-2</v>
      </c>
      <c r="AS411" s="140">
        <f t="shared" ca="1" si="595"/>
        <v>1.5298511693980286E-6</v>
      </c>
      <c r="AT411" s="140" t="e">
        <f t="shared" ca="1" si="584"/>
        <v>#DIV/0!</v>
      </c>
      <c r="AU411" s="140" t="e">
        <f t="shared" ref="AU411:AU423" ca="1" si="596">1/MAX(IF(AU381&gt;0,AU381/$F$2,-AU381/$G$2),IF(AU396&gt;0,AU396/$F$2,-AU396/$G$2),IF(AU365&gt;0,AU365/$F$2,-AU365/$G$2))</f>
        <v>#DIV/0!</v>
      </c>
      <c r="AV411" s="168"/>
      <c r="AW411" s="80">
        <f t="shared" ref="AW411:AW423" si="597">AW396</f>
        <v>0</v>
      </c>
      <c r="AX411" s="140">
        <f t="shared" ref="AX411:BJ423" ca="1" si="598">1/MAX(IF(AX381&gt;0,AX381/$F$2,-AX381/$G$2),IF(AX396&gt;0,AX396/$F$2,-AX396/$G$2),IF(AX365&gt;0,AX365/$F$2,-AX365/$G$2))</f>
        <v>1.2772000967811302E-2</v>
      </c>
      <c r="AY411" s="140">
        <f t="shared" ca="1" si="598"/>
        <v>1.8368006995697631E-2</v>
      </c>
      <c r="AZ411" s="140">
        <f t="shared" ca="1" si="598"/>
        <v>2.4061598187104311E-2</v>
      </c>
      <c r="BA411" s="140">
        <f t="shared" ca="1" si="598"/>
        <v>2.9890569432606217E-2</v>
      </c>
      <c r="BB411" s="140">
        <f t="shared" ca="1" si="598"/>
        <v>3.5915126203136839E-2</v>
      </c>
      <c r="BC411" s="140">
        <f t="shared" ca="1" si="598"/>
        <v>4.2237385912212239E-2</v>
      </c>
      <c r="BD411" s="140">
        <f t="shared" ca="1" si="598"/>
        <v>4.9045533852051799E-2</v>
      </c>
      <c r="BE411" s="140">
        <f t="shared" ca="1" si="598"/>
        <v>5.6728705931680119E-2</v>
      </c>
      <c r="BF411" s="140">
        <f t="shared" ca="1" si="598"/>
        <v>6.6242898805713546E-2</v>
      </c>
      <c r="BG411" s="140">
        <f t="shared" ca="1" si="598"/>
        <v>8.0734374239411169E-2</v>
      </c>
      <c r="BH411" s="140">
        <f t="shared" ca="1" si="598"/>
        <v>1.5298969072164948E-3</v>
      </c>
      <c r="BI411" s="140" t="e">
        <f t="shared" ca="1" si="598"/>
        <v>#DIV/0!</v>
      </c>
      <c r="BJ411" s="140" t="e">
        <f t="shared" ca="1" si="598"/>
        <v>#DIV/0!</v>
      </c>
      <c r="BK411" s="62"/>
      <c r="BL411" s="83">
        <f t="shared" ref="BL411:BL423" si="599">BL396</f>
        <v>0</v>
      </c>
      <c r="BM411" s="140">
        <f t="shared" ref="BM411:BY423" ca="1" si="600">1/MAX(IF(BM381&gt;0,BM381/$F$2,-BM381/$G$2),IF(BM396&gt;0,BM396/$F$2,-BM396/$G$2),IF(BM365&gt;0,BM365/$F$2,-BM365/$G$2))</f>
        <v>1.2276080531741521E-2</v>
      </c>
      <c r="BN411" s="140">
        <f t="shared" ca="1" si="600"/>
        <v>1.6762305932355743E-2</v>
      </c>
      <c r="BO411" s="140">
        <f t="shared" ca="1" si="600"/>
        <v>2.067404938181492E-2</v>
      </c>
      <c r="BP411" s="140">
        <f t="shared" ca="1" si="600"/>
        <v>2.3922182553807087E-2</v>
      </c>
      <c r="BQ411" s="140">
        <f t="shared" ca="1" si="600"/>
        <v>2.6398134490049029E-2</v>
      </c>
      <c r="BR411" s="140">
        <f t="shared" ca="1" si="600"/>
        <v>2.796828423115057E-2</v>
      </c>
      <c r="BS411" s="140">
        <f t="shared" ca="1" si="600"/>
        <v>2.8466294019464093E-2</v>
      </c>
      <c r="BT411" s="140">
        <f t="shared" ca="1" si="600"/>
        <v>2.7682443105369367E-2</v>
      </c>
      <c r="BU411" s="140">
        <f t="shared" ca="1" si="600"/>
        <v>2.5348497677272711E-2</v>
      </c>
      <c r="BV411" s="140">
        <f t="shared" ca="1" si="600"/>
        <v>2.1115773968210148E-2</v>
      </c>
      <c r="BW411" s="140">
        <f t="shared" ca="1" si="600"/>
        <v>7.2215095874785643E-7</v>
      </c>
      <c r="BX411" s="140" t="e">
        <f t="shared" ca="1" si="600"/>
        <v>#DIV/0!</v>
      </c>
      <c r="BY411" s="140" t="e">
        <f t="shared" ca="1" si="600"/>
        <v>#DIV/0!</v>
      </c>
      <c r="BZ411" s="168"/>
      <c r="CA411" s="80">
        <f t="shared" ref="CA411:CA423" si="601">CA396</f>
        <v>0</v>
      </c>
      <c r="CB411" s="140">
        <f t="shared" ref="CB411:CN423" ca="1" si="602">1/MAX(IF(CB381&gt;0,CB381/$F$2,-CB381/$G$2),IF(CB396&gt;0,CB396/$F$2,-CB396/$G$2),IF(CB365&gt;0,CB365/$F$2,-CB365/$G$2))</f>
        <v>1.0841102923976843E-2</v>
      </c>
      <c r="CC411" s="140">
        <f t="shared" ca="1" si="602"/>
        <v>1.5712372012618936E-2</v>
      </c>
      <c r="CD411" s="140">
        <f t="shared" ca="1" si="602"/>
        <v>2.0290989961098106E-2</v>
      </c>
      <c r="CE411" s="140">
        <f t="shared" ca="1" si="602"/>
        <v>2.4550993290268903E-2</v>
      </c>
      <c r="CF411" s="140">
        <f t="shared" ca="1" si="602"/>
        <v>2.8407860599140602E-2</v>
      </c>
      <c r="CG411" s="140">
        <f t="shared" ca="1" si="602"/>
        <v>3.1725061606766893E-2</v>
      </c>
      <c r="CH411" s="140">
        <f t="shared" ca="1" si="602"/>
        <v>3.4291450099620369E-2</v>
      </c>
      <c r="CI411" s="140">
        <f t="shared" ca="1" si="602"/>
        <v>3.577311656702286E-2</v>
      </c>
      <c r="CJ411" s="140">
        <f t="shared" ca="1" si="602"/>
        <v>3.5618980662530768E-2</v>
      </c>
      <c r="CK411" s="140">
        <f t="shared" ca="1" si="602"/>
        <v>3.2865947790203007E-2</v>
      </c>
      <c r="CL411" s="140">
        <f t="shared" ca="1" si="602"/>
        <v>1.4436204912060104E-6</v>
      </c>
      <c r="CM411" s="140" t="e">
        <f t="shared" ca="1" si="602"/>
        <v>#DIV/0!</v>
      </c>
      <c r="CN411" s="140" t="e">
        <f t="shared" ca="1" si="602"/>
        <v>#DIV/0!</v>
      </c>
      <c r="CP411" s="80">
        <f t="shared" ref="CP411:CP423" si="603">CP396</f>
        <v>0</v>
      </c>
      <c r="CQ411" s="140">
        <f t="shared" ref="CQ411:DC423" ca="1" si="604">1/MAX(IF(CQ381&gt;0,CQ381/$F$2,-CQ381/$G$2),IF(CQ396&gt;0,CQ396/$F$2,-CQ396/$G$2),IF(CQ365&gt;0,CQ365/$F$2,-CQ365/$G$2))</f>
        <v>1.0841102923976843E-2</v>
      </c>
      <c r="CR411" s="140">
        <f t="shared" ca="1" si="604"/>
        <v>1.5712372012618936E-2</v>
      </c>
      <c r="CS411" s="140">
        <f t="shared" ca="1" si="604"/>
        <v>2.0290989961098106E-2</v>
      </c>
      <c r="CT411" s="140">
        <f t="shared" ca="1" si="604"/>
        <v>2.4550993290268903E-2</v>
      </c>
      <c r="CU411" s="140">
        <f t="shared" ca="1" si="604"/>
        <v>2.8407860599140602E-2</v>
      </c>
      <c r="CV411" s="140">
        <f t="shared" ca="1" si="604"/>
        <v>3.1725061606766893E-2</v>
      </c>
      <c r="CW411" s="140">
        <f t="shared" ca="1" si="604"/>
        <v>3.4291450099620369E-2</v>
      </c>
      <c r="CX411" s="140">
        <f t="shared" ca="1" si="604"/>
        <v>3.577311656702286E-2</v>
      </c>
      <c r="CY411" s="140">
        <f t="shared" ca="1" si="604"/>
        <v>3.5618980662530768E-2</v>
      </c>
      <c r="CZ411" s="140">
        <f t="shared" ca="1" si="604"/>
        <v>3.2865947790203007E-2</v>
      </c>
      <c r="DA411" s="140">
        <f t="shared" ca="1" si="604"/>
        <v>1.4436204912060104E-6</v>
      </c>
      <c r="DB411" s="140" t="e">
        <f t="shared" ca="1" si="604"/>
        <v>#DIV/0!</v>
      </c>
      <c r="DC411" s="140" t="e">
        <f t="shared" ca="1" si="604"/>
        <v>#DIV/0!</v>
      </c>
      <c r="DE411" s="80">
        <f t="shared" ref="DE411:DE423" si="605">DE396</f>
        <v>0</v>
      </c>
      <c r="DF411" s="140">
        <f t="shared" ref="DF411:DR423" ca="1" si="606">1/MAX(IF(DF381&gt;0,DF381/$F$2,-DF381/$G$2),IF(DF396&gt;0,DF396/$F$2,-DF396/$G$2),IF(DF365&gt;0,DF365/$F$2,-DF365/$G$2))</f>
        <v>1.0938193899093994E-2</v>
      </c>
      <c r="DG411" s="140">
        <f t="shared" ca="1" si="606"/>
        <v>1.6180371051617608E-2</v>
      </c>
      <c r="DH411" s="140">
        <f t="shared" ca="1" si="606"/>
        <v>2.1425047089330039E-2</v>
      </c>
      <c r="DI411" s="140">
        <f t="shared" ca="1" si="606"/>
        <v>2.6737024329236945E-2</v>
      </c>
      <c r="DJ411" s="140">
        <f t="shared" ca="1" si="606"/>
        <v>3.2165462118277643E-2</v>
      </c>
      <c r="DK411" s="140">
        <f t="shared" ca="1" si="606"/>
        <v>3.7776093102784201E-2</v>
      </c>
      <c r="DL411" s="140">
        <f t="shared" ca="1" si="606"/>
        <v>4.3677955537665111E-2</v>
      </c>
      <c r="DM411" s="140">
        <f t="shared" ca="1" si="606"/>
        <v>5.0075671210232341E-2</v>
      </c>
      <c r="DN411" s="140">
        <f t="shared" ca="1" si="606"/>
        <v>5.7398961707601025E-2</v>
      </c>
      <c r="DO411" s="140">
        <f t="shared" ca="1" si="606"/>
        <v>6.6603533772507231E-2</v>
      </c>
      <c r="DP411" s="140">
        <f t="shared" ca="1" si="606"/>
        <v>1.5189286364034862E-3</v>
      </c>
      <c r="DQ411" s="140" t="e">
        <f t="shared" ca="1" si="606"/>
        <v>#DIV/0!</v>
      </c>
      <c r="DR411" s="140" t="e">
        <f t="shared" ca="1" si="606"/>
        <v>#DIV/0!</v>
      </c>
      <c r="DT411" s="80">
        <f t="shared" ref="DT411:DT423" si="607">DT396</f>
        <v>0</v>
      </c>
      <c r="DU411" s="140">
        <f t="shared" ref="DU411:EE422" ca="1" si="608">1/MAX(IF(DU381&gt;0,DU381/$F$2,-DU381/$G$2),IF(DU396&gt;0,DU396/$F$2,-DU396/$G$2),IF(DU365&gt;0,DU365/$F$2,-DU365/$G$2))</f>
        <v>1.2519131450057869E-2</v>
      </c>
      <c r="DV411" s="140">
        <f t="shared" ca="1" si="608"/>
        <v>1.7528460578195876E-2</v>
      </c>
      <c r="DW411" s="140">
        <f t="shared" ca="1" si="608"/>
        <v>2.223956491785286E-2</v>
      </c>
      <c r="DX411" s="140">
        <f t="shared" ca="1" si="608"/>
        <v>2.6575398291638672E-2</v>
      </c>
      <c r="DY411" s="140">
        <f t="shared" ca="1" si="608"/>
        <v>3.0429873872453817E-2</v>
      </c>
      <c r="DZ411" s="140">
        <f t="shared" ca="1" si="608"/>
        <v>3.3652758016874416E-2</v>
      </c>
      <c r="EA411" s="140">
        <f t="shared" ca="1" si="608"/>
        <v>3.602403982236993E-2</v>
      </c>
      <c r="EB411" s="140">
        <f t="shared" ca="1" si="608"/>
        <v>3.720809851091339E-2</v>
      </c>
      <c r="EC411" s="140">
        <f t="shared" ca="1" si="608"/>
        <v>3.6666281572076631E-2</v>
      </c>
      <c r="ED411" s="140">
        <f t="shared" ca="1" si="608"/>
        <v>3.3476019974543907E-2</v>
      </c>
      <c r="EE411" s="140">
        <f t="shared" ca="1" si="608"/>
        <v>1.4436204912395389E-6</v>
      </c>
      <c r="EF411" s="140" t="e">
        <f t="shared" ref="EF411:EG423" ca="1" si="609">1/MAX(IF(DB381&gt;0,DB381/$F$2,-DB381/$G$2),IF(EF396&gt;0,EF396/$F$2,-EF396/$G$2),IF(EF365&gt;0,EF365/$F$2,-EF365/$G$2))</f>
        <v>#DIV/0!</v>
      </c>
      <c r="EG411" s="140" t="e">
        <f t="shared" ca="1" si="609"/>
        <v>#DIV/0!</v>
      </c>
      <c r="EI411" s="80">
        <f t="shared" ref="EI411:EI423" si="610">EI396</f>
        <v>0</v>
      </c>
      <c r="EJ411" s="140">
        <f t="shared" ref="EJ411:ET422" ca="1" si="611">1/MAX(IF(EJ381&gt;0,EJ381/$F$2,-EJ381/$G$2),IF(EJ396&gt;0,EJ396/$F$2,-EJ396/$G$2),IF(EJ365&gt;0,EJ365/$F$2,-EJ365/$G$2))</f>
        <v>1.2519131450057869E-2</v>
      </c>
      <c r="EK411" s="140">
        <f t="shared" ca="1" si="611"/>
        <v>1.7528460578195876E-2</v>
      </c>
      <c r="EL411" s="140">
        <f t="shared" ca="1" si="611"/>
        <v>2.223956491785286E-2</v>
      </c>
      <c r="EM411" s="140">
        <f t="shared" ca="1" si="611"/>
        <v>2.6575398291638672E-2</v>
      </c>
      <c r="EN411" s="140">
        <f t="shared" ca="1" si="611"/>
        <v>3.0429873872453817E-2</v>
      </c>
      <c r="EO411" s="140">
        <f t="shared" ca="1" si="611"/>
        <v>3.3652758016874416E-2</v>
      </c>
      <c r="EP411" s="140">
        <f t="shared" ca="1" si="611"/>
        <v>3.602403982236993E-2</v>
      </c>
      <c r="EQ411" s="140">
        <f t="shared" ca="1" si="611"/>
        <v>3.720809851091339E-2</v>
      </c>
      <c r="ER411" s="140">
        <f t="shared" ca="1" si="611"/>
        <v>3.6666281572076631E-2</v>
      </c>
      <c r="ES411" s="140">
        <f t="shared" ca="1" si="611"/>
        <v>3.3476019974543907E-2</v>
      </c>
      <c r="ET411" s="140">
        <f t="shared" ca="1" si="611"/>
        <v>1.4436204912395389E-6</v>
      </c>
      <c r="EU411" s="140" t="e">
        <f t="shared" ref="EU411:EV423" ca="1" si="612">1/MAX(IF(DQ381&gt;0,DQ381/$F$2,-DQ381/$G$2),IF(EU396&gt;0,EU396/$F$2,-EU396/$G$2),IF(EU365&gt;0,EU365/$F$2,-EU365/$G$2))</f>
        <v>#DIV/0!</v>
      </c>
      <c r="EV411" s="140" t="e">
        <f t="shared" ca="1" si="612"/>
        <v>#DIV/0!</v>
      </c>
    </row>
    <row r="412" spans="15:155">
      <c r="O412" s="64"/>
      <c r="P412" s="64"/>
      <c r="S412" s="25">
        <f t="shared" si="592"/>
        <v>10</v>
      </c>
      <c r="T412" s="405">
        <f t="shared" ca="1" si="593"/>
        <v>3.2555480127265987E-2</v>
      </c>
      <c r="U412" s="405">
        <f t="shared" ca="1" si="593"/>
        <v>3.7512519767170217E-2</v>
      </c>
      <c r="V412" s="405">
        <f t="shared" ca="1" si="593"/>
        <v>4.2125562802052041E-2</v>
      </c>
      <c r="W412" s="405">
        <f t="shared" ca="1" si="593"/>
        <v>4.6293809602340696E-2</v>
      </c>
      <c r="X412" s="405">
        <f t="shared" ca="1" si="593"/>
        <v>4.987281503841684E-2</v>
      </c>
      <c r="Y412" s="405">
        <f t="shared" ca="1" si="593"/>
        <v>5.2647998233306972E-2</v>
      </c>
      <c r="Z412" s="405">
        <f t="shared" ca="1" si="593"/>
        <v>5.4286193102187234E-2</v>
      </c>
      <c r="AA412" s="405">
        <f t="shared" ca="1" si="593"/>
        <v>5.4240598173691361E-2</v>
      </c>
      <c r="AB412" s="405">
        <f t="shared" ca="1" si="593"/>
        <v>5.1546849433821866E-2</v>
      </c>
      <c r="AC412" s="405">
        <f t="shared" ca="1" si="593"/>
        <v>4.4330382988278495E-2</v>
      </c>
      <c r="AD412" s="405" t="e">
        <f t="shared" ca="1" si="593"/>
        <v>#DIV/0!</v>
      </c>
      <c r="AE412" s="405"/>
      <c r="AF412" s="405"/>
      <c r="AG412" s="15"/>
      <c r="AH412" s="80">
        <f t="shared" si="594"/>
        <v>10</v>
      </c>
      <c r="AI412" s="140">
        <f t="shared" ca="1" si="595"/>
        <v>3.2593253288913694E-2</v>
      </c>
      <c r="AJ412" s="140">
        <f t="shared" ca="1" si="595"/>
        <v>3.7617191126063813E-2</v>
      </c>
      <c r="AK412" s="140">
        <f t="shared" ca="1" si="595"/>
        <v>4.2324279751823575E-2</v>
      </c>
      <c r="AL412" s="140">
        <f t="shared" ca="1" si="595"/>
        <v>4.6619272246010306E-2</v>
      </c>
      <c r="AM412" s="140">
        <f t="shared" ca="1" si="595"/>
        <v>5.0364494618495563E-2</v>
      </c>
      <c r="AN412" s="140">
        <f t="shared" ca="1" si="595"/>
        <v>5.3353261850427103E-2</v>
      </c>
      <c r="AO412" s="140">
        <f t="shared" ca="1" si="595"/>
        <v>5.5260441823353504E-2</v>
      </c>
      <c r="AP412" s="140">
        <f t="shared" ca="1" si="595"/>
        <v>5.5543416391248032E-2</v>
      </c>
      <c r="AQ412" s="140">
        <f t="shared" ca="1" si="595"/>
        <v>5.3223714259463789E-2</v>
      </c>
      <c r="AR412" s="140">
        <f t="shared" ca="1" si="595"/>
        <v>4.6339432757269011E-2</v>
      </c>
      <c r="AS412" s="140" t="e">
        <f t="shared" ca="1" si="595"/>
        <v>#DIV/0!</v>
      </c>
      <c r="AT412" s="140" t="e">
        <f t="shared" ca="1" si="584"/>
        <v>#DIV/0!</v>
      </c>
      <c r="AU412" s="140" t="e">
        <f t="shared" ca="1" si="596"/>
        <v>#DIV/0!</v>
      </c>
      <c r="AV412" s="168"/>
      <c r="AW412" s="80">
        <f t="shared" si="597"/>
        <v>10</v>
      </c>
      <c r="AX412" s="140">
        <f t="shared" ca="1" si="598"/>
        <v>3.3385689569069441E-2</v>
      </c>
      <c r="AY412" s="140">
        <f t="shared" ca="1" si="598"/>
        <v>3.9657966484220424E-2</v>
      </c>
      <c r="AZ412" s="140">
        <f t="shared" ca="1" si="598"/>
        <v>4.6217297645742263E-2</v>
      </c>
      <c r="BA412" s="140">
        <f t="shared" ca="1" si="598"/>
        <v>5.3192503202639796E-2</v>
      </c>
      <c r="BB412" s="140">
        <f t="shared" ca="1" si="598"/>
        <v>6.0803041925862313E-2</v>
      </c>
      <c r="BC412" s="140">
        <f t="shared" ca="1" si="598"/>
        <v>6.945574398896992E-2</v>
      </c>
      <c r="BD412" s="140">
        <f t="shared" ca="1" si="598"/>
        <v>7.999904622679313E-2</v>
      </c>
      <c r="BE412" s="140">
        <f t="shared" ca="1" si="598"/>
        <v>9.4545350806477815E-2</v>
      </c>
      <c r="BF412" s="140">
        <f t="shared" ca="1" si="598"/>
        <v>0.12022166345252253</v>
      </c>
      <c r="BG412" s="140">
        <f t="shared" ca="1" si="598"/>
        <v>8.07343742394111E-2</v>
      </c>
      <c r="BH412" s="140" t="e">
        <f t="shared" ca="1" si="598"/>
        <v>#DIV/0!</v>
      </c>
      <c r="BI412" s="140" t="e">
        <f t="shared" ca="1" si="598"/>
        <v>#DIV/0!</v>
      </c>
      <c r="BJ412" s="140" t="e">
        <f t="shared" ca="1" si="598"/>
        <v>#DIV/0!</v>
      </c>
      <c r="BK412" s="62"/>
      <c r="BL412" s="83">
        <f t="shared" si="599"/>
        <v>10</v>
      </c>
      <c r="BM412" s="140">
        <f t="shared" ca="1" si="600"/>
        <v>3.1765558840220094E-2</v>
      </c>
      <c r="BN412" s="140">
        <f t="shared" ca="1" si="600"/>
        <v>3.558729150900708E-2</v>
      </c>
      <c r="BO412" s="140">
        <f t="shared" ca="1" si="600"/>
        <v>3.8699406014731146E-2</v>
      </c>
      <c r="BP412" s="140">
        <f t="shared" ca="1" si="600"/>
        <v>4.0979107532344419E-2</v>
      </c>
      <c r="BQ412" s="140">
        <f t="shared" ca="1" si="600"/>
        <v>4.2273535193743571E-2</v>
      </c>
      <c r="BR412" s="140">
        <f t="shared" ca="1" si="600"/>
        <v>4.2389960082177436E-2</v>
      </c>
      <c r="BS412" s="140">
        <f t="shared" ca="1" si="600"/>
        <v>4.1081881019111803E-2</v>
      </c>
      <c r="BT412" s="140">
        <f t="shared" ca="1" si="600"/>
        <v>3.8028865024894547E-2</v>
      </c>
      <c r="BU412" s="140">
        <f t="shared" ca="1" si="600"/>
        <v>3.280658309583806E-2</v>
      </c>
      <c r="BV412" s="140">
        <f t="shared" ca="1" si="600"/>
        <v>2.1115773968210141E-2</v>
      </c>
      <c r="BW412" s="140" t="e">
        <f t="shared" ca="1" si="600"/>
        <v>#DIV/0!</v>
      </c>
      <c r="BX412" s="140" t="e">
        <f t="shared" ca="1" si="600"/>
        <v>#DIV/0!</v>
      </c>
      <c r="BY412" s="140" t="e">
        <f t="shared" ca="1" si="600"/>
        <v>#DIV/0!</v>
      </c>
      <c r="BZ412" s="168"/>
      <c r="CA412" s="80">
        <f t="shared" si="601"/>
        <v>10</v>
      </c>
      <c r="CB412" s="140">
        <f t="shared" ca="1" si="602"/>
        <v>1.8997188825697588E-2</v>
      </c>
      <c r="CC412" s="140">
        <f t="shared" ca="1" si="602"/>
        <v>2.6417162538904693E-2</v>
      </c>
      <c r="CD412" s="140">
        <f t="shared" ca="1" si="602"/>
        <v>3.2558669573824153E-2</v>
      </c>
      <c r="CE412" s="140">
        <f t="shared" ca="1" si="602"/>
        <v>3.7879450754066304E-2</v>
      </c>
      <c r="CF412" s="140">
        <f t="shared" ca="1" si="602"/>
        <v>4.2486854257784611E-2</v>
      </c>
      <c r="CG412" s="140">
        <f t="shared" ca="1" si="602"/>
        <v>4.6300247854171007E-2</v>
      </c>
      <c r="CH412" s="140">
        <f t="shared" ca="1" si="602"/>
        <v>4.9064744343025914E-2</v>
      </c>
      <c r="CI412" s="140">
        <f t="shared" ca="1" si="602"/>
        <v>5.0271887330555522E-2</v>
      </c>
      <c r="CJ412" s="140">
        <f t="shared" ca="1" si="602"/>
        <v>4.8941773096076974E-2</v>
      </c>
      <c r="CK412" s="140">
        <f t="shared" ca="1" si="602"/>
        <v>4.307827453490265E-2</v>
      </c>
      <c r="CL412" s="140" t="e">
        <f t="shared" ca="1" si="602"/>
        <v>#DIV/0!</v>
      </c>
      <c r="CM412" s="140" t="e">
        <f t="shared" ca="1" si="602"/>
        <v>#DIV/0!</v>
      </c>
      <c r="CN412" s="140" t="e">
        <f t="shared" ca="1" si="602"/>
        <v>#DIV/0!</v>
      </c>
      <c r="CP412" s="80">
        <f t="shared" si="603"/>
        <v>10</v>
      </c>
      <c r="CQ412" s="140">
        <f t="shared" ca="1" si="604"/>
        <v>1.8997188825697588E-2</v>
      </c>
      <c r="CR412" s="140">
        <f t="shared" ca="1" si="604"/>
        <v>2.6417162538904693E-2</v>
      </c>
      <c r="CS412" s="140">
        <f t="shared" ca="1" si="604"/>
        <v>3.2558669573824153E-2</v>
      </c>
      <c r="CT412" s="140">
        <f t="shared" ca="1" si="604"/>
        <v>3.7879450754066304E-2</v>
      </c>
      <c r="CU412" s="140">
        <f t="shared" ca="1" si="604"/>
        <v>4.2486854257784611E-2</v>
      </c>
      <c r="CV412" s="140">
        <f t="shared" ca="1" si="604"/>
        <v>4.6300247854171007E-2</v>
      </c>
      <c r="CW412" s="140">
        <f t="shared" ca="1" si="604"/>
        <v>4.9064744343025914E-2</v>
      </c>
      <c r="CX412" s="140">
        <f t="shared" ca="1" si="604"/>
        <v>5.0271887330555522E-2</v>
      </c>
      <c r="CY412" s="140">
        <f t="shared" ca="1" si="604"/>
        <v>4.8941773096076974E-2</v>
      </c>
      <c r="CZ412" s="140">
        <f t="shared" ca="1" si="604"/>
        <v>4.307827453490265E-2</v>
      </c>
      <c r="DA412" s="140" t="e">
        <f t="shared" ca="1" si="604"/>
        <v>#DIV/0!</v>
      </c>
      <c r="DB412" s="140" t="e">
        <f t="shared" ca="1" si="604"/>
        <v>#DIV/0!</v>
      </c>
      <c r="DC412" s="140" t="e">
        <f t="shared" ca="1" si="604"/>
        <v>#DIV/0!</v>
      </c>
      <c r="DE412" s="80">
        <f t="shared" si="605"/>
        <v>10</v>
      </c>
      <c r="DF412" s="140">
        <f t="shared" ca="1" si="606"/>
        <v>1.8623282591871397E-2</v>
      </c>
      <c r="DG412" s="140">
        <f t="shared" ca="1" si="606"/>
        <v>2.6203501604491395E-2</v>
      </c>
      <c r="DH412" s="140">
        <f t="shared" ca="1" si="606"/>
        <v>3.2938149019762573E-2</v>
      </c>
      <c r="DI412" s="140">
        <f t="shared" ca="1" si="606"/>
        <v>3.9363902072265679E-2</v>
      </c>
      <c r="DJ412" s="140">
        <f t="shared" ca="1" si="606"/>
        <v>4.5741277814646014E-2</v>
      </c>
      <c r="DK412" s="140">
        <f t="shared" ca="1" si="606"/>
        <v>5.2238501951117594E-2</v>
      </c>
      <c r="DL412" s="140">
        <f t="shared" ca="1" si="606"/>
        <v>5.8968991381759053E-2</v>
      </c>
      <c r="DM412" s="140">
        <f t="shared" ca="1" si="606"/>
        <v>6.5831734851612922E-2</v>
      </c>
      <c r="DN412" s="140">
        <f t="shared" ca="1" si="606"/>
        <v>7.1313747563957072E-2</v>
      </c>
      <c r="DO412" s="140">
        <f t="shared" ca="1" si="606"/>
        <v>6.6603533772507217E-2</v>
      </c>
      <c r="DP412" s="140" t="e">
        <f t="shared" ca="1" si="606"/>
        <v>#DIV/0!</v>
      </c>
      <c r="DQ412" s="140" t="e">
        <f t="shared" ca="1" si="606"/>
        <v>#DIV/0!</v>
      </c>
      <c r="DR412" s="140" t="e">
        <f t="shared" ca="1" si="606"/>
        <v>#DIV/0!</v>
      </c>
      <c r="DT412" s="80">
        <f t="shared" si="607"/>
        <v>10</v>
      </c>
      <c r="DU412" s="140">
        <f t="shared" ca="1" si="608"/>
        <v>3.2555480127265987E-2</v>
      </c>
      <c r="DV412" s="140">
        <f t="shared" ca="1" si="608"/>
        <v>3.7512519767170217E-2</v>
      </c>
      <c r="DW412" s="140">
        <f t="shared" ca="1" si="608"/>
        <v>4.2125562802052041E-2</v>
      </c>
      <c r="DX412" s="140">
        <f t="shared" ca="1" si="608"/>
        <v>4.6293809602340696E-2</v>
      </c>
      <c r="DY412" s="140">
        <f t="shared" ca="1" si="608"/>
        <v>4.987281503841684E-2</v>
      </c>
      <c r="DZ412" s="140">
        <f t="shared" ca="1" si="608"/>
        <v>5.2647998233306972E-2</v>
      </c>
      <c r="EA412" s="140">
        <f t="shared" ca="1" si="608"/>
        <v>5.4286193102187234E-2</v>
      </c>
      <c r="EB412" s="140">
        <f t="shared" ca="1" si="608"/>
        <v>5.4240598173691361E-2</v>
      </c>
      <c r="EC412" s="140">
        <f t="shared" ca="1" si="608"/>
        <v>5.1546849433821866E-2</v>
      </c>
      <c r="ED412" s="140">
        <f t="shared" ca="1" si="608"/>
        <v>4.4330382988278495E-2</v>
      </c>
      <c r="EE412" s="140" t="e">
        <f t="shared" ca="1" si="608"/>
        <v>#DIV/0!</v>
      </c>
      <c r="EF412" s="140" t="e">
        <f t="shared" ca="1" si="609"/>
        <v>#DIV/0!</v>
      </c>
      <c r="EG412" s="140" t="e">
        <f t="shared" ca="1" si="609"/>
        <v>#DIV/0!</v>
      </c>
      <c r="EI412" s="80">
        <f t="shared" si="610"/>
        <v>10</v>
      </c>
      <c r="EJ412" s="140">
        <f t="shared" ca="1" si="611"/>
        <v>3.2555480127265987E-2</v>
      </c>
      <c r="EK412" s="140">
        <f t="shared" ca="1" si="611"/>
        <v>3.7512519767170217E-2</v>
      </c>
      <c r="EL412" s="140">
        <f t="shared" ca="1" si="611"/>
        <v>4.2125562802052041E-2</v>
      </c>
      <c r="EM412" s="140">
        <f t="shared" ca="1" si="611"/>
        <v>4.6293809602340696E-2</v>
      </c>
      <c r="EN412" s="140">
        <f t="shared" ca="1" si="611"/>
        <v>4.987281503841684E-2</v>
      </c>
      <c r="EO412" s="140">
        <f t="shared" ca="1" si="611"/>
        <v>5.2647998233306972E-2</v>
      </c>
      <c r="EP412" s="140">
        <f t="shared" ca="1" si="611"/>
        <v>5.4286193102187234E-2</v>
      </c>
      <c r="EQ412" s="140">
        <f t="shared" ca="1" si="611"/>
        <v>5.4240598173691361E-2</v>
      </c>
      <c r="ER412" s="140">
        <f t="shared" ca="1" si="611"/>
        <v>5.1546849433821866E-2</v>
      </c>
      <c r="ES412" s="140">
        <f t="shared" ca="1" si="611"/>
        <v>4.4330382988278495E-2</v>
      </c>
      <c r="ET412" s="140" t="e">
        <f t="shared" ca="1" si="611"/>
        <v>#DIV/0!</v>
      </c>
      <c r="EU412" s="140" t="e">
        <f t="shared" ca="1" si="612"/>
        <v>#DIV/0!</v>
      </c>
      <c r="EV412" s="140" t="e">
        <f t="shared" ca="1" si="612"/>
        <v>#DIV/0!</v>
      </c>
    </row>
    <row r="413" spans="15:155">
      <c r="S413" s="25">
        <f t="shared" si="592"/>
        <v>20</v>
      </c>
      <c r="T413" s="405">
        <f t="shared" ca="1" si="593"/>
        <v>5.2587300453617217E-2</v>
      </c>
      <c r="U413" s="405">
        <f t="shared" ca="1" si="593"/>
        <v>5.7478405779589091E-2</v>
      </c>
      <c r="V413" s="405">
        <f t="shared" ca="1" si="593"/>
        <v>6.1964222978970071E-2</v>
      </c>
      <c r="W413" s="405">
        <f t="shared" ca="1" si="593"/>
        <v>6.5907581378402968E-2</v>
      </c>
      <c r="X413" s="405">
        <f t="shared" ca="1" si="593"/>
        <v>6.9101537787949349E-2</v>
      </c>
      <c r="Y413" s="405">
        <f t="shared" ca="1" si="593"/>
        <v>7.1218550643700834E-2</v>
      </c>
      <c r="Z413" s="405">
        <f t="shared" ca="1" si="593"/>
        <v>7.1707648456632855E-2</v>
      </c>
      <c r="AA413" s="405">
        <f t="shared" ca="1" si="593"/>
        <v>6.9564746999784557E-2</v>
      </c>
      <c r="AB413" s="405">
        <f t="shared" ca="1" si="593"/>
        <v>6.274630508288935E-2</v>
      </c>
      <c r="AC413" s="405" t="e">
        <f t="shared" ca="1" si="593"/>
        <v>#DIV/0!</v>
      </c>
      <c r="AD413" s="405" t="e">
        <f t="shared" ca="1" si="593"/>
        <v>#DIV/0!</v>
      </c>
      <c r="AE413" s="405"/>
      <c r="AF413" s="405"/>
      <c r="AG413" s="15"/>
      <c r="AH413" s="80">
        <f t="shared" si="594"/>
        <v>20</v>
      </c>
      <c r="AI413" s="140">
        <f t="shared" ca="1" si="595"/>
        <v>5.2655392307104733E-2</v>
      </c>
      <c r="AJ413" s="140">
        <f t="shared" ca="1" si="595"/>
        <v>5.7659138284148502E-2</v>
      </c>
      <c r="AK413" s="140">
        <f t="shared" ca="1" si="595"/>
        <v>6.2297463789664304E-2</v>
      </c>
      <c r="AL413" s="140">
        <f t="shared" ca="1" si="595"/>
        <v>6.6443353127384613E-2</v>
      </c>
      <c r="AM413" s="140">
        <f t="shared" ca="1" si="595"/>
        <v>6.9903211046266567E-2</v>
      </c>
      <c r="AN413" s="140">
        <f t="shared" ca="1" si="595"/>
        <v>7.2366658827751035E-2</v>
      </c>
      <c r="AO413" s="140">
        <f t="shared" ca="1" si="595"/>
        <v>7.3302835765581817E-2</v>
      </c>
      <c r="AP413" s="140">
        <f t="shared" ca="1" si="595"/>
        <v>7.1722344605860647E-2</v>
      </c>
      <c r="AQ413" s="140">
        <f t="shared" ca="1" si="595"/>
        <v>6.5545817308436963E-2</v>
      </c>
      <c r="AR413" s="140" t="e">
        <f t="shared" ca="1" si="595"/>
        <v>#DIV/0!</v>
      </c>
      <c r="AS413" s="140" t="e">
        <f t="shared" ca="1" si="595"/>
        <v>#DIV/0!</v>
      </c>
      <c r="AT413" s="140" t="e">
        <f t="shared" ca="1" si="584"/>
        <v>#DIV/0!</v>
      </c>
      <c r="AU413" s="140" t="e">
        <f t="shared" ca="1" si="596"/>
        <v>#DIV/0!</v>
      </c>
      <c r="AV413" s="168"/>
      <c r="AW413" s="80">
        <f t="shared" si="597"/>
        <v>20</v>
      </c>
      <c r="AX413" s="140">
        <f t="shared" ca="1" si="598"/>
        <v>5.4275812285497362E-2</v>
      </c>
      <c r="AY413" s="140">
        <f t="shared" ca="1" si="598"/>
        <v>6.1448825542293799E-2</v>
      </c>
      <c r="AZ413" s="140">
        <f t="shared" ca="1" si="598"/>
        <v>6.922682438525693E-2</v>
      </c>
      <c r="BA413" s="140">
        <f t="shared" ca="1" si="598"/>
        <v>7.7932519461406613E-2</v>
      </c>
      <c r="BB413" s="140">
        <f t="shared" ca="1" si="598"/>
        <v>8.8167776875830134E-2</v>
      </c>
      <c r="BC413" s="140">
        <f t="shared" ca="1" si="598"/>
        <v>0.10119875588621843</v>
      </c>
      <c r="BD413" s="140">
        <f t="shared" ca="1" si="598"/>
        <v>0.12022166345252253</v>
      </c>
      <c r="BE413" s="140">
        <f t="shared" ca="1" si="598"/>
        <v>9.4545350806477815E-2</v>
      </c>
      <c r="BF413" s="140">
        <f t="shared" ca="1" si="598"/>
        <v>6.6242898805713546E-2</v>
      </c>
      <c r="BG413" s="140" t="e">
        <f t="shared" ca="1" si="598"/>
        <v>#DIV/0!</v>
      </c>
      <c r="BH413" s="140" t="e">
        <f t="shared" ca="1" si="598"/>
        <v>#DIV/0!</v>
      </c>
      <c r="BI413" s="140" t="e">
        <f t="shared" ca="1" si="598"/>
        <v>#DIV/0!</v>
      </c>
      <c r="BJ413" s="140" t="e">
        <f t="shared" ca="1" si="598"/>
        <v>#DIV/0!</v>
      </c>
      <c r="BK413" s="62"/>
      <c r="BL413" s="83">
        <f t="shared" si="599"/>
        <v>20</v>
      </c>
      <c r="BM413" s="140">
        <f t="shared" ca="1" si="600"/>
        <v>5.1000677539413244E-2</v>
      </c>
      <c r="BN413" s="140">
        <f t="shared" ca="1" si="600"/>
        <v>5.3989930833538272E-2</v>
      </c>
      <c r="BO413" s="140">
        <f t="shared" ca="1" si="600"/>
        <v>5.6080776368023048E-2</v>
      </c>
      <c r="BP413" s="140">
        <f t="shared" ca="1" si="600"/>
        <v>5.7097477058985532E-2</v>
      </c>
      <c r="BQ413" s="140">
        <f t="shared" ca="1" si="600"/>
        <v>5.6815264360950878E-2</v>
      </c>
      <c r="BR413" s="140">
        <f t="shared" ca="1" si="600"/>
        <v>5.4941956081578924E-2</v>
      </c>
      <c r="BS413" s="140">
        <f t="shared" ca="1" si="600"/>
        <v>5.1090633937035217E-2</v>
      </c>
      <c r="BT413" s="140">
        <f t="shared" ca="1" si="600"/>
        <v>3.8028865024894526E-2</v>
      </c>
      <c r="BU413" s="140">
        <f t="shared" ca="1" si="600"/>
        <v>2.5348497677272711E-2</v>
      </c>
      <c r="BV413" s="140" t="e">
        <f t="shared" ca="1" si="600"/>
        <v>#DIV/0!</v>
      </c>
      <c r="BW413" s="140" t="e">
        <f t="shared" ca="1" si="600"/>
        <v>#DIV/0!</v>
      </c>
      <c r="BX413" s="140" t="e">
        <f t="shared" ca="1" si="600"/>
        <v>#DIV/0!</v>
      </c>
      <c r="BY413" s="140" t="e">
        <f t="shared" ca="1" si="600"/>
        <v>#DIV/0!</v>
      </c>
      <c r="BZ413" s="168"/>
      <c r="CA413" s="80">
        <f t="shared" si="601"/>
        <v>20</v>
      </c>
      <c r="CB413" s="140">
        <f t="shared" ca="1" si="602"/>
        <v>2.2274932022313967E-2</v>
      </c>
      <c r="CC413" s="140">
        <f t="shared" ca="1" si="602"/>
        <v>3.2134884026174662E-2</v>
      </c>
      <c r="CD413" s="140">
        <f t="shared" ca="1" si="602"/>
        <v>4.0291106007196639E-2</v>
      </c>
      <c r="CE413" s="140">
        <f t="shared" ca="1" si="602"/>
        <v>4.7243680113623114E-2</v>
      </c>
      <c r="CF413" s="140">
        <f t="shared" ca="1" si="602"/>
        <v>5.3164217110211034E-2</v>
      </c>
      <c r="CG413" s="140">
        <f t="shared" ca="1" si="602"/>
        <v>5.7974858566888922E-2</v>
      </c>
      <c r="CH413" s="140">
        <f t="shared" ca="1" si="602"/>
        <v>6.1298485999312965E-2</v>
      </c>
      <c r="CI413" s="140">
        <f t="shared" ca="1" si="602"/>
        <v>6.2227097713916164E-2</v>
      </c>
      <c r="CJ413" s="140">
        <f t="shared" ca="1" si="602"/>
        <v>5.8648974772482827E-2</v>
      </c>
      <c r="CK413" s="140" t="e">
        <f t="shared" ca="1" si="602"/>
        <v>#DIV/0!</v>
      </c>
      <c r="CL413" s="140" t="e">
        <f t="shared" ca="1" si="602"/>
        <v>#DIV/0!</v>
      </c>
      <c r="CM413" s="140" t="e">
        <f t="shared" ca="1" si="602"/>
        <v>#DIV/0!</v>
      </c>
      <c r="CN413" s="140" t="e">
        <f t="shared" ca="1" si="602"/>
        <v>#DIV/0!</v>
      </c>
      <c r="CP413" s="80">
        <f t="shared" si="603"/>
        <v>20</v>
      </c>
      <c r="CQ413" s="140">
        <f t="shared" ca="1" si="604"/>
        <v>2.2274932022313967E-2</v>
      </c>
      <c r="CR413" s="140">
        <f t="shared" ca="1" si="604"/>
        <v>3.2134884026174662E-2</v>
      </c>
      <c r="CS413" s="140">
        <f t="shared" ca="1" si="604"/>
        <v>4.0291106007196639E-2</v>
      </c>
      <c r="CT413" s="140">
        <f t="shared" ca="1" si="604"/>
        <v>4.7243680113623114E-2</v>
      </c>
      <c r="CU413" s="140">
        <f t="shared" ca="1" si="604"/>
        <v>5.3164217110211034E-2</v>
      </c>
      <c r="CV413" s="140">
        <f t="shared" ca="1" si="604"/>
        <v>5.7974858566888922E-2</v>
      </c>
      <c r="CW413" s="140">
        <f t="shared" ca="1" si="604"/>
        <v>6.1298485999312965E-2</v>
      </c>
      <c r="CX413" s="140">
        <f t="shared" ca="1" si="604"/>
        <v>6.2227097713916164E-2</v>
      </c>
      <c r="CY413" s="140">
        <f t="shared" ca="1" si="604"/>
        <v>5.8648974772482827E-2</v>
      </c>
      <c r="CZ413" s="140" t="e">
        <f t="shared" ca="1" si="604"/>
        <v>#DIV/0!</v>
      </c>
      <c r="DA413" s="140" t="e">
        <f t="shared" ca="1" si="604"/>
        <v>#DIV/0!</v>
      </c>
      <c r="DB413" s="140" t="e">
        <f t="shared" ca="1" si="604"/>
        <v>#DIV/0!</v>
      </c>
      <c r="DC413" s="140" t="e">
        <f t="shared" ca="1" si="604"/>
        <v>#DIV/0!</v>
      </c>
      <c r="DE413" s="80">
        <f t="shared" si="605"/>
        <v>20</v>
      </c>
      <c r="DF413" s="140">
        <f t="shared" ca="1" si="606"/>
        <v>2.139408028618767E-2</v>
      </c>
      <c r="DG413" s="140">
        <f t="shared" ca="1" si="606"/>
        <v>3.077414160497291E-2</v>
      </c>
      <c r="DH413" s="140">
        <f t="shared" ca="1" si="606"/>
        <v>3.8834494938591126E-2</v>
      </c>
      <c r="DI413" s="140">
        <f t="shared" ca="1" si="606"/>
        <v>4.6160396294486844E-2</v>
      </c>
      <c r="DJ413" s="140">
        <f t="shared" ca="1" si="606"/>
        <v>5.2999193702090684E-2</v>
      </c>
      <c r="DK413" s="140">
        <f t="shared" ca="1" si="606"/>
        <v>5.9302360367414396E-2</v>
      </c>
      <c r="DL413" s="140">
        <f t="shared" ca="1" si="606"/>
        <v>6.4407166351184389E-2</v>
      </c>
      <c r="DM413" s="140">
        <f t="shared" ca="1" si="606"/>
        <v>6.5831734851612936E-2</v>
      </c>
      <c r="DN413" s="140">
        <f t="shared" ca="1" si="606"/>
        <v>5.7398961707601025E-2</v>
      </c>
      <c r="DO413" s="140" t="e">
        <f t="shared" ca="1" si="606"/>
        <v>#DIV/0!</v>
      </c>
      <c r="DP413" s="140" t="e">
        <f t="shared" ca="1" si="606"/>
        <v>#DIV/0!</v>
      </c>
      <c r="DQ413" s="140" t="e">
        <f t="shared" ca="1" si="606"/>
        <v>#DIV/0!</v>
      </c>
      <c r="DR413" s="140" t="e">
        <f t="shared" ca="1" si="606"/>
        <v>#DIV/0!</v>
      </c>
      <c r="DT413" s="80">
        <f t="shared" si="607"/>
        <v>20</v>
      </c>
      <c r="DU413" s="140">
        <f t="shared" ca="1" si="608"/>
        <v>5.2587300453617217E-2</v>
      </c>
      <c r="DV413" s="140">
        <f t="shared" ca="1" si="608"/>
        <v>5.7478405779589091E-2</v>
      </c>
      <c r="DW413" s="140">
        <f t="shared" ca="1" si="608"/>
        <v>6.1964222978970071E-2</v>
      </c>
      <c r="DX413" s="140">
        <f t="shared" ca="1" si="608"/>
        <v>6.5907581378402968E-2</v>
      </c>
      <c r="DY413" s="140">
        <f t="shared" ca="1" si="608"/>
        <v>6.9101537787949349E-2</v>
      </c>
      <c r="DZ413" s="140">
        <f t="shared" ca="1" si="608"/>
        <v>7.1218550643700834E-2</v>
      </c>
      <c r="EA413" s="140">
        <f t="shared" ca="1" si="608"/>
        <v>7.1707648456632855E-2</v>
      </c>
      <c r="EB413" s="140">
        <f t="shared" ca="1" si="608"/>
        <v>6.9564746999784557E-2</v>
      </c>
      <c r="EC413" s="140">
        <f t="shared" ca="1" si="608"/>
        <v>6.274630508288935E-2</v>
      </c>
      <c r="ED413" s="140" t="e">
        <f t="shared" ca="1" si="608"/>
        <v>#DIV/0!</v>
      </c>
      <c r="EE413" s="140" t="e">
        <f t="shared" ca="1" si="608"/>
        <v>#DIV/0!</v>
      </c>
      <c r="EF413" s="140" t="e">
        <f t="shared" ca="1" si="609"/>
        <v>#DIV/0!</v>
      </c>
      <c r="EG413" s="140" t="e">
        <f t="shared" ca="1" si="609"/>
        <v>#DIV/0!</v>
      </c>
      <c r="EI413" s="80">
        <f t="shared" si="610"/>
        <v>20</v>
      </c>
      <c r="EJ413" s="140">
        <f t="shared" ca="1" si="611"/>
        <v>5.2587300453617217E-2</v>
      </c>
      <c r="EK413" s="140">
        <f t="shared" ca="1" si="611"/>
        <v>5.7478405779589091E-2</v>
      </c>
      <c r="EL413" s="140">
        <f t="shared" ca="1" si="611"/>
        <v>6.1964222978970071E-2</v>
      </c>
      <c r="EM413" s="140">
        <f t="shared" ca="1" si="611"/>
        <v>6.5907581378402968E-2</v>
      </c>
      <c r="EN413" s="140">
        <f t="shared" ca="1" si="611"/>
        <v>6.9101537787949349E-2</v>
      </c>
      <c r="EO413" s="140">
        <f t="shared" ca="1" si="611"/>
        <v>7.1218550643700834E-2</v>
      </c>
      <c r="EP413" s="140">
        <f t="shared" ca="1" si="611"/>
        <v>7.1707648456632855E-2</v>
      </c>
      <c r="EQ413" s="140">
        <f t="shared" ca="1" si="611"/>
        <v>6.9564746999784557E-2</v>
      </c>
      <c r="ER413" s="140">
        <f t="shared" ca="1" si="611"/>
        <v>6.274630508288935E-2</v>
      </c>
      <c r="ES413" s="140" t="e">
        <f t="shared" ca="1" si="611"/>
        <v>#DIV/0!</v>
      </c>
      <c r="ET413" s="140" t="e">
        <f t="shared" ca="1" si="611"/>
        <v>#DIV/0!</v>
      </c>
      <c r="EU413" s="140" t="e">
        <f t="shared" ca="1" si="612"/>
        <v>#DIV/0!</v>
      </c>
      <c r="EV413" s="140" t="e">
        <f t="shared" ca="1" si="612"/>
        <v>#DIV/0!</v>
      </c>
    </row>
    <row r="414" spans="15:155">
      <c r="S414" s="25">
        <f t="shared" si="592"/>
        <v>25</v>
      </c>
      <c r="T414" s="405">
        <f t="shared" ca="1" si="593"/>
        <v>6.2563909511965027E-2</v>
      </c>
      <c r="U414" s="405">
        <f t="shared" ca="1" si="593"/>
        <v>6.7506153228270749E-2</v>
      </c>
      <c r="V414" s="405">
        <f t="shared" ca="1" si="593"/>
        <v>7.1881565886592169E-2</v>
      </c>
      <c r="W414" s="405">
        <f t="shared" ca="1" si="593"/>
        <v>7.565031006764085E-2</v>
      </c>
      <c r="X414" s="405">
        <f t="shared" ca="1" si="593"/>
        <v>7.8557988544147403E-2</v>
      </c>
      <c r="Y414" s="405">
        <f t="shared" ca="1" si="593"/>
        <v>8.0187532642967144E-2</v>
      </c>
      <c r="Z414" s="405">
        <f t="shared" ca="1" si="593"/>
        <v>7.98006623077928E-2</v>
      </c>
      <c r="AA414" s="405">
        <f t="shared" ca="1" si="593"/>
        <v>8.1137712537408105E-2</v>
      </c>
      <c r="AB414" s="405" t="e">
        <f t="shared" ca="1" si="593"/>
        <v>#DIV/0!</v>
      </c>
      <c r="AC414" s="405" t="e">
        <f t="shared" ca="1" si="593"/>
        <v>#DIV/0!</v>
      </c>
      <c r="AD414" s="405" t="e">
        <f t="shared" ca="1" si="593"/>
        <v>#DIV/0!</v>
      </c>
      <c r="AE414" s="405"/>
      <c r="AF414" s="405"/>
      <c r="AG414" s="15"/>
      <c r="AH414" s="80">
        <f t="shared" si="594"/>
        <v>25</v>
      </c>
      <c r="AI414" s="140">
        <f t="shared" ca="1" si="595"/>
        <v>6.2649944057622101E-2</v>
      </c>
      <c r="AJ414" s="140">
        <f t="shared" ca="1" si="595"/>
        <v>6.7732828616191926E-2</v>
      </c>
      <c r="AK414" s="140">
        <f t="shared" ca="1" si="595"/>
        <v>7.2297916685006278E-2</v>
      </c>
      <c r="AL414" s="140">
        <f t="shared" ca="1" si="595"/>
        <v>7.6318329815130675E-2</v>
      </c>
      <c r="AM414" s="140">
        <f t="shared" ca="1" si="595"/>
        <v>7.9558821396964574E-2</v>
      </c>
      <c r="AN414" s="140">
        <f t="shared" ca="1" si="595"/>
        <v>8.1627621739373657E-2</v>
      </c>
      <c r="AO414" s="140">
        <f t="shared" ca="1" si="595"/>
        <v>8.1817799162539617E-2</v>
      </c>
      <c r="AP414" s="140">
        <f t="shared" ca="1" si="595"/>
        <v>8.4691735585876837E-2</v>
      </c>
      <c r="AQ414" s="140" t="e">
        <f t="shared" ca="1" si="595"/>
        <v>#DIV/0!</v>
      </c>
      <c r="AR414" s="140" t="e">
        <f t="shared" ca="1" si="595"/>
        <v>#DIV/0!</v>
      </c>
      <c r="AS414" s="140" t="e">
        <f t="shared" ca="1" si="595"/>
        <v>#DIV/0!</v>
      </c>
      <c r="AT414" s="140" t="e">
        <f t="shared" ca="1" si="584"/>
        <v>#DIV/0!</v>
      </c>
      <c r="AU414" s="140" t="e">
        <f t="shared" ca="1" si="596"/>
        <v>#DIV/0!</v>
      </c>
      <c r="AV414" s="168"/>
      <c r="AW414" s="80">
        <f t="shared" si="597"/>
        <v>25</v>
      </c>
      <c r="AX414" s="140">
        <f t="shared" ca="1" si="598"/>
        <v>6.4820672113907837E-2</v>
      </c>
      <c r="AY414" s="140">
        <f t="shared" ca="1" si="598"/>
        <v>7.2661998028341654E-2</v>
      </c>
      <c r="AZ414" s="140">
        <f t="shared" ca="1" si="598"/>
        <v>8.1233710905927084E-2</v>
      </c>
      <c r="BA414" s="140">
        <f t="shared" ca="1" si="598"/>
        <v>9.1137746513413123E-2</v>
      </c>
      <c r="BB414" s="140">
        <f t="shared" ca="1" si="598"/>
        <v>0.10336307234000375</v>
      </c>
      <c r="BC414" s="140">
        <f t="shared" ca="1" si="598"/>
        <v>0.12015710736744474</v>
      </c>
      <c r="BD414" s="140">
        <f t="shared" ca="1" si="598"/>
        <v>9.8382545689079046E-2</v>
      </c>
      <c r="BE414" s="140">
        <f t="shared" ca="1" si="598"/>
        <v>6.583021820905631E-2</v>
      </c>
      <c r="BF414" s="140" t="e">
        <f t="shared" ca="1" si="598"/>
        <v>#DIV/0!</v>
      </c>
      <c r="BG414" s="140" t="e">
        <f t="shared" ca="1" si="598"/>
        <v>#DIV/0!</v>
      </c>
      <c r="BH414" s="140" t="e">
        <f t="shared" ca="1" si="598"/>
        <v>#DIV/0!</v>
      </c>
      <c r="BI414" s="140" t="e">
        <f t="shared" ca="1" si="598"/>
        <v>#DIV/0!</v>
      </c>
      <c r="BJ414" s="140" t="e">
        <f t="shared" ca="1" si="598"/>
        <v>#DIV/0!</v>
      </c>
      <c r="BK414" s="62"/>
      <c r="BL414" s="83">
        <f t="shared" si="599"/>
        <v>25</v>
      </c>
      <c r="BM414" s="140">
        <f t="shared" ca="1" si="600"/>
        <v>6.045900058370856E-2</v>
      </c>
      <c r="BN414" s="140">
        <f t="shared" ca="1" si="600"/>
        <v>6.3033512553018173E-2</v>
      </c>
      <c r="BO414" s="140">
        <f t="shared" ca="1" si="600"/>
        <v>6.4460464418577959E-2</v>
      </c>
      <c r="BP414" s="140">
        <f t="shared" ca="1" si="600"/>
        <v>6.4662011274061862E-2</v>
      </c>
      <c r="BQ414" s="140">
        <f t="shared" ca="1" si="600"/>
        <v>6.3354231640553399E-2</v>
      </c>
      <c r="BR414" s="140">
        <f t="shared" ca="1" si="600"/>
        <v>6.0171745541947562E-2</v>
      </c>
      <c r="BS414" s="140">
        <f t="shared" ca="1" si="600"/>
        <v>4.645632322287508E-2</v>
      </c>
      <c r="BT414" s="140">
        <f t="shared" ca="1" si="600"/>
        <v>2.9666819540348395E-2</v>
      </c>
      <c r="BU414" s="140" t="e">
        <f t="shared" ca="1" si="600"/>
        <v>#DIV/0!</v>
      </c>
      <c r="BV414" s="140" t="e">
        <f t="shared" ca="1" si="600"/>
        <v>#DIV/0!</v>
      </c>
      <c r="BW414" s="140" t="e">
        <f t="shared" ca="1" si="600"/>
        <v>#DIV/0!</v>
      </c>
      <c r="BX414" s="140" t="e">
        <f t="shared" ca="1" si="600"/>
        <v>#DIV/0!</v>
      </c>
      <c r="BY414" s="140" t="e">
        <f t="shared" ca="1" si="600"/>
        <v>#DIV/0!</v>
      </c>
      <c r="BZ414" s="168"/>
      <c r="CA414" s="80">
        <f t="shared" si="601"/>
        <v>25</v>
      </c>
      <c r="CB414" s="140">
        <f t="shared" ca="1" si="602"/>
        <v>2.3236564260036605E-2</v>
      </c>
      <c r="CC414" s="140">
        <f t="shared" ca="1" si="602"/>
        <v>3.4033387308382228E-2</v>
      </c>
      <c r="CD414" s="140">
        <f t="shared" ca="1" si="602"/>
        <v>4.308299856786503E-2</v>
      </c>
      <c r="CE414" s="140">
        <f t="shared" ca="1" si="602"/>
        <v>5.0846216021914227E-2</v>
      </c>
      <c r="CF414" s="140">
        <f t="shared" ca="1" si="602"/>
        <v>5.7478078786179075E-2</v>
      </c>
      <c r="CG414" s="140">
        <f t="shared" ca="1" si="602"/>
        <v>6.2862622117187239E-2</v>
      </c>
      <c r="CH414" s="140">
        <f t="shared" ca="1" si="602"/>
        <v>6.6494005379312146E-2</v>
      </c>
      <c r="CI414" s="140">
        <f t="shared" ca="1" si="602"/>
        <v>7.1103912160159835E-2</v>
      </c>
      <c r="CJ414" s="140" t="e">
        <f t="shared" ca="1" si="602"/>
        <v>#DIV/0!</v>
      </c>
      <c r="CK414" s="140" t="e">
        <f t="shared" ca="1" si="602"/>
        <v>#DIV/0!</v>
      </c>
      <c r="CL414" s="140" t="e">
        <f t="shared" ca="1" si="602"/>
        <v>#DIV/0!</v>
      </c>
      <c r="CM414" s="140" t="e">
        <f t="shared" ca="1" si="602"/>
        <v>#DIV/0!</v>
      </c>
      <c r="CN414" s="140" t="e">
        <f t="shared" ca="1" si="602"/>
        <v>#DIV/0!</v>
      </c>
      <c r="CP414" s="80">
        <f t="shared" si="603"/>
        <v>25</v>
      </c>
      <c r="CQ414" s="140">
        <f t="shared" ca="1" si="604"/>
        <v>2.3236564260036605E-2</v>
      </c>
      <c r="CR414" s="140">
        <f t="shared" ca="1" si="604"/>
        <v>3.4033387308382228E-2</v>
      </c>
      <c r="CS414" s="140">
        <f t="shared" ca="1" si="604"/>
        <v>4.308299856786503E-2</v>
      </c>
      <c r="CT414" s="140">
        <f t="shared" ca="1" si="604"/>
        <v>5.0846216021914227E-2</v>
      </c>
      <c r="CU414" s="140">
        <f t="shared" ca="1" si="604"/>
        <v>5.7478078786179075E-2</v>
      </c>
      <c r="CV414" s="140">
        <f t="shared" ca="1" si="604"/>
        <v>6.2862622117187239E-2</v>
      </c>
      <c r="CW414" s="140">
        <f t="shared" ca="1" si="604"/>
        <v>6.6494005379312146E-2</v>
      </c>
      <c r="CX414" s="140">
        <f t="shared" ca="1" si="604"/>
        <v>7.1103912160159835E-2</v>
      </c>
      <c r="CY414" s="140" t="e">
        <f t="shared" ca="1" si="604"/>
        <v>#DIV/0!</v>
      </c>
      <c r="CZ414" s="140" t="e">
        <f t="shared" ca="1" si="604"/>
        <v>#DIV/0!</v>
      </c>
      <c r="DA414" s="140" t="e">
        <f t="shared" ca="1" si="604"/>
        <v>#DIV/0!</v>
      </c>
      <c r="DB414" s="140" t="e">
        <f t="shared" ca="1" si="604"/>
        <v>#DIV/0!</v>
      </c>
      <c r="DC414" s="140" t="e">
        <f t="shared" ca="1" si="604"/>
        <v>#DIV/0!</v>
      </c>
      <c r="DE414" s="80">
        <f t="shared" si="605"/>
        <v>25</v>
      </c>
      <c r="DF414" s="140">
        <f t="shared" ca="1" si="606"/>
        <v>2.2127487462340546E-2</v>
      </c>
      <c r="DG414" s="140">
        <f t="shared" ca="1" si="606"/>
        <v>3.2068842206953517E-2</v>
      </c>
      <c r="DH414" s="140">
        <f t="shared" ca="1" si="606"/>
        <v>4.0516168744747699E-2</v>
      </c>
      <c r="DI414" s="140">
        <f t="shared" ca="1" si="606"/>
        <v>4.8006426933320148E-2</v>
      </c>
      <c r="DJ414" s="140">
        <f t="shared" ca="1" si="606"/>
        <v>5.4668273149125278E-2</v>
      </c>
      <c r="DK414" s="140">
        <f t="shared" ca="1" si="606"/>
        <v>6.0150639436148498E-2</v>
      </c>
      <c r="DL414" s="140">
        <f t="shared" ca="1" si="606"/>
        <v>6.3025589238266344E-2</v>
      </c>
      <c r="DM414" s="140">
        <f t="shared" ca="1" si="606"/>
        <v>5.5967807676635201E-2</v>
      </c>
      <c r="DN414" s="140" t="e">
        <f t="shared" ca="1" si="606"/>
        <v>#DIV/0!</v>
      </c>
      <c r="DO414" s="140" t="e">
        <f t="shared" ca="1" si="606"/>
        <v>#DIV/0!</v>
      </c>
      <c r="DP414" s="140" t="e">
        <f t="shared" ca="1" si="606"/>
        <v>#DIV/0!</v>
      </c>
      <c r="DQ414" s="140" t="e">
        <f t="shared" ca="1" si="606"/>
        <v>#DIV/0!</v>
      </c>
      <c r="DR414" s="140" t="e">
        <f t="shared" ca="1" si="606"/>
        <v>#DIV/0!</v>
      </c>
      <c r="DT414" s="80">
        <f t="shared" si="607"/>
        <v>25</v>
      </c>
      <c r="DU414" s="140">
        <f t="shared" ca="1" si="608"/>
        <v>6.2563909511965027E-2</v>
      </c>
      <c r="DV414" s="140">
        <f t="shared" ca="1" si="608"/>
        <v>6.7506153228270749E-2</v>
      </c>
      <c r="DW414" s="140">
        <f t="shared" ca="1" si="608"/>
        <v>7.1881565886592169E-2</v>
      </c>
      <c r="DX414" s="140">
        <f t="shared" ca="1" si="608"/>
        <v>7.565031006764085E-2</v>
      </c>
      <c r="DY414" s="140">
        <f t="shared" ca="1" si="608"/>
        <v>7.8557988544147403E-2</v>
      </c>
      <c r="DZ414" s="140">
        <f t="shared" ca="1" si="608"/>
        <v>8.0187532642967144E-2</v>
      </c>
      <c r="EA414" s="140">
        <f t="shared" ca="1" si="608"/>
        <v>7.98006623077928E-2</v>
      </c>
      <c r="EB414" s="140">
        <f t="shared" ca="1" si="608"/>
        <v>8.1137712537408105E-2</v>
      </c>
      <c r="EC414" s="140" t="e">
        <f t="shared" ca="1" si="608"/>
        <v>#DIV/0!</v>
      </c>
      <c r="ED414" s="140" t="e">
        <f t="shared" ca="1" si="608"/>
        <v>#DIV/0!</v>
      </c>
      <c r="EE414" s="140" t="e">
        <f t="shared" ca="1" si="608"/>
        <v>#DIV/0!</v>
      </c>
      <c r="EF414" s="140" t="e">
        <f t="shared" ca="1" si="609"/>
        <v>#DIV/0!</v>
      </c>
      <c r="EG414" s="140" t="e">
        <f t="shared" ca="1" si="609"/>
        <v>#DIV/0!</v>
      </c>
      <c r="EI414" s="80">
        <f t="shared" si="610"/>
        <v>25</v>
      </c>
      <c r="EJ414" s="140">
        <f t="shared" ca="1" si="611"/>
        <v>6.2563909511965027E-2</v>
      </c>
      <c r="EK414" s="140">
        <f t="shared" ca="1" si="611"/>
        <v>6.7506153228270749E-2</v>
      </c>
      <c r="EL414" s="140">
        <f t="shared" ca="1" si="611"/>
        <v>7.1881565886592169E-2</v>
      </c>
      <c r="EM414" s="140">
        <f t="shared" ca="1" si="611"/>
        <v>7.565031006764085E-2</v>
      </c>
      <c r="EN414" s="140">
        <f t="shared" ca="1" si="611"/>
        <v>7.8557988544147403E-2</v>
      </c>
      <c r="EO414" s="140">
        <f t="shared" ca="1" si="611"/>
        <v>8.0187532642967144E-2</v>
      </c>
      <c r="EP414" s="140">
        <f t="shared" ca="1" si="611"/>
        <v>7.98006623077928E-2</v>
      </c>
      <c r="EQ414" s="140">
        <f t="shared" ca="1" si="611"/>
        <v>8.1137712537408105E-2</v>
      </c>
      <c r="ER414" s="140" t="e">
        <f t="shared" ca="1" si="611"/>
        <v>#DIV/0!</v>
      </c>
      <c r="ES414" s="140" t="e">
        <f t="shared" ca="1" si="611"/>
        <v>#DIV/0!</v>
      </c>
      <c r="ET414" s="140" t="e">
        <f t="shared" ca="1" si="611"/>
        <v>#DIV/0!</v>
      </c>
      <c r="EU414" s="140" t="e">
        <f t="shared" ca="1" si="612"/>
        <v>#DIV/0!</v>
      </c>
      <c r="EV414" s="140" t="e">
        <f t="shared" ca="1" si="612"/>
        <v>#DIV/0!</v>
      </c>
    </row>
    <row r="415" spans="15:155">
      <c r="S415" s="25">
        <f t="shared" si="592"/>
        <v>30</v>
      </c>
      <c r="T415" s="405">
        <f t="shared" ca="1" si="593"/>
        <v>7.2612812790454201E-2</v>
      </c>
      <c r="U415" s="405">
        <f t="shared" ca="1" si="593"/>
        <v>7.7418223962008093E-2</v>
      </c>
      <c r="V415" s="405">
        <f t="shared" ca="1" si="593"/>
        <v>8.1732559129454471E-2</v>
      </c>
      <c r="W415" s="405">
        <f t="shared" ca="1" si="593"/>
        <v>8.5359118492598376E-2</v>
      </c>
      <c r="X415" s="405">
        <f t="shared" ca="1" si="593"/>
        <v>8.7979964628670901E-2</v>
      </c>
      <c r="Y415" s="405">
        <f t="shared" ca="1" si="593"/>
        <v>8.904550024434571E-2</v>
      </c>
      <c r="Z415" s="405">
        <f t="shared" ca="1" si="593"/>
        <v>8.749190451113921E-2</v>
      </c>
      <c r="AA415" s="405" t="e">
        <f t="shared" ca="1" si="593"/>
        <v>#DIV/0!</v>
      </c>
      <c r="AB415" s="405" t="e">
        <f t="shared" ca="1" si="593"/>
        <v>#DIV/0!</v>
      </c>
      <c r="AC415" s="405" t="e">
        <f t="shared" ca="1" si="593"/>
        <v>#DIV/0!</v>
      </c>
      <c r="AD415" s="405" t="e">
        <f t="shared" ca="1" si="593"/>
        <v>#DIV/0!</v>
      </c>
      <c r="AE415" s="405"/>
      <c r="AF415" s="405"/>
      <c r="AG415" s="15"/>
      <c r="AH415" s="80">
        <f t="shared" si="594"/>
        <v>30</v>
      </c>
      <c r="AI415" s="140">
        <f t="shared" ca="1" si="595"/>
        <v>7.2719169214146062E-2</v>
      </c>
      <c r="AJ415" s="140">
        <f t="shared" ca="1" si="595"/>
        <v>7.7697031000444533E-2</v>
      </c>
      <c r="AK415" s="140">
        <f t="shared" ca="1" si="595"/>
        <v>8.2243704555194017E-2</v>
      </c>
      <c r="AL415" s="140">
        <f t="shared" ca="1" si="595"/>
        <v>8.6181551232920484E-2</v>
      </c>
      <c r="AM415" s="140">
        <f t="shared" ca="1" si="595"/>
        <v>8.9219822784196323E-2</v>
      </c>
      <c r="AN415" s="140">
        <f t="shared" ca="1" si="595"/>
        <v>9.084759055432079E-2</v>
      </c>
      <c r="AO415" s="140">
        <f t="shared" ca="1" si="595"/>
        <v>9.0055117458909109E-2</v>
      </c>
      <c r="AP415" s="140" t="e">
        <f t="shared" ca="1" si="595"/>
        <v>#DIV/0!</v>
      </c>
      <c r="AQ415" s="140" t="e">
        <f t="shared" ca="1" si="595"/>
        <v>#DIV/0!</v>
      </c>
      <c r="AR415" s="140" t="e">
        <f t="shared" ca="1" si="595"/>
        <v>#DIV/0!</v>
      </c>
      <c r="AS415" s="140" t="e">
        <f t="shared" ca="1" si="595"/>
        <v>#DIV/0!</v>
      </c>
      <c r="AT415" s="140" t="e">
        <f t="shared" ca="1" si="584"/>
        <v>#DIV/0!</v>
      </c>
      <c r="AU415" s="140" t="e">
        <f t="shared" ca="1" si="596"/>
        <v>#DIV/0!</v>
      </c>
      <c r="AV415" s="168"/>
      <c r="AW415" s="80">
        <f t="shared" si="597"/>
        <v>30</v>
      </c>
      <c r="AX415" s="140">
        <f t="shared" ca="1" si="598"/>
        <v>7.5558696571607853E-2</v>
      </c>
      <c r="AY415" s="140">
        <f t="shared" ca="1" si="598"/>
        <v>8.3983486233285595E-2</v>
      </c>
      <c r="AZ415" s="140">
        <f t="shared" ca="1" si="598"/>
        <v>9.357865252197678E-2</v>
      </c>
      <c r="BA415" s="140">
        <f t="shared" ca="1" si="598"/>
        <v>0.10511364035587585</v>
      </c>
      <c r="BB415" s="140">
        <f t="shared" ca="1" si="598"/>
        <v>0.1202216634525225</v>
      </c>
      <c r="BC415" s="140">
        <f t="shared" ca="1" si="598"/>
        <v>0.10119875588621843</v>
      </c>
      <c r="BD415" s="140">
        <f t="shared" ca="1" si="598"/>
        <v>7.9859400093868382E-2</v>
      </c>
      <c r="BE415" s="140" t="e">
        <f t="shared" ca="1" si="598"/>
        <v>#DIV/0!</v>
      </c>
      <c r="BF415" s="140" t="e">
        <f t="shared" ca="1" si="598"/>
        <v>#DIV/0!</v>
      </c>
      <c r="BG415" s="140" t="e">
        <f t="shared" ca="1" si="598"/>
        <v>#DIV/0!</v>
      </c>
      <c r="BH415" s="140" t="e">
        <f t="shared" ca="1" si="598"/>
        <v>#DIV/0!</v>
      </c>
      <c r="BI415" s="140" t="e">
        <f t="shared" ca="1" si="598"/>
        <v>#DIV/0!</v>
      </c>
      <c r="BJ415" s="140" t="e">
        <f t="shared" ca="1" si="598"/>
        <v>#DIV/0!</v>
      </c>
      <c r="BK415" s="62"/>
      <c r="BL415" s="83">
        <f t="shared" si="599"/>
        <v>30</v>
      </c>
      <c r="BM415" s="140">
        <f t="shared" ca="1" si="600"/>
        <v>6.9888017542302533E-2</v>
      </c>
      <c r="BN415" s="140">
        <f t="shared" ca="1" si="600"/>
        <v>7.1804994035793615E-2</v>
      </c>
      <c r="BO415" s="140">
        <f t="shared" ca="1" si="600"/>
        <v>7.2548647702789973E-2</v>
      </c>
      <c r="BP415" s="140">
        <f t="shared" ca="1" si="600"/>
        <v>7.1855047138263364E-2</v>
      </c>
      <c r="BQ415" s="140">
        <f t="shared" ca="1" si="600"/>
        <v>6.9374684778232387E-2</v>
      </c>
      <c r="BR415" s="140">
        <f t="shared" ca="1" si="600"/>
        <v>5.4941956081578924E-2</v>
      </c>
      <c r="BS415" s="140">
        <f t="shared" ca="1" si="600"/>
        <v>4.1012519628497487E-2</v>
      </c>
      <c r="BT415" s="140" t="e">
        <f t="shared" ca="1" si="600"/>
        <v>#DIV/0!</v>
      </c>
      <c r="BU415" s="140" t="e">
        <f t="shared" ca="1" si="600"/>
        <v>#DIV/0!</v>
      </c>
      <c r="BV415" s="140" t="e">
        <f t="shared" ca="1" si="600"/>
        <v>#DIV/0!</v>
      </c>
      <c r="BW415" s="140" t="e">
        <f t="shared" ca="1" si="600"/>
        <v>#DIV/0!</v>
      </c>
      <c r="BX415" s="140" t="e">
        <f t="shared" ca="1" si="600"/>
        <v>#DIV/0!</v>
      </c>
      <c r="BY415" s="140" t="e">
        <f t="shared" ca="1" si="600"/>
        <v>#DIV/0!</v>
      </c>
      <c r="BZ415" s="168"/>
      <c r="CA415" s="80">
        <f t="shared" si="601"/>
        <v>30</v>
      </c>
      <c r="CB415" s="140">
        <f t="shared" ca="1" si="602"/>
        <v>2.3968473677660064E-2</v>
      </c>
      <c r="CC415" s="140">
        <f t="shared" ca="1" si="602"/>
        <v>3.5520806095181441E-2</v>
      </c>
      <c r="CD415" s="140">
        <f t="shared" ca="1" si="602"/>
        <v>4.537165684407235E-2</v>
      </c>
      <c r="CE415" s="140">
        <f t="shared" ca="1" si="602"/>
        <v>5.3921287903974865E-2</v>
      </c>
      <c r="CF415" s="140">
        <f t="shared" ca="1" si="602"/>
        <v>6.1295087791386649E-2</v>
      </c>
      <c r="CG415" s="140">
        <f t="shared" ca="1" si="602"/>
        <v>6.7316007489024152E-2</v>
      </c>
      <c r="CH415" s="140">
        <f t="shared" ca="1" si="602"/>
        <v>7.1263570335073592E-2</v>
      </c>
      <c r="CI415" s="140" t="e">
        <f t="shared" ca="1" si="602"/>
        <v>#DIV/0!</v>
      </c>
      <c r="CJ415" s="140" t="e">
        <f t="shared" ca="1" si="602"/>
        <v>#DIV/0!</v>
      </c>
      <c r="CK415" s="140" t="e">
        <f t="shared" ca="1" si="602"/>
        <v>#DIV/0!</v>
      </c>
      <c r="CL415" s="140" t="e">
        <f t="shared" ca="1" si="602"/>
        <v>#DIV/0!</v>
      </c>
      <c r="CM415" s="140" t="e">
        <f t="shared" ca="1" si="602"/>
        <v>#DIV/0!</v>
      </c>
      <c r="CN415" s="140" t="e">
        <f t="shared" ca="1" si="602"/>
        <v>#DIV/0!</v>
      </c>
      <c r="CP415" s="80">
        <f t="shared" si="603"/>
        <v>30</v>
      </c>
      <c r="CQ415" s="140">
        <f t="shared" ca="1" si="604"/>
        <v>2.3968473677660064E-2</v>
      </c>
      <c r="CR415" s="140">
        <f t="shared" ca="1" si="604"/>
        <v>3.5520806095181441E-2</v>
      </c>
      <c r="CS415" s="140">
        <f t="shared" ca="1" si="604"/>
        <v>4.537165684407235E-2</v>
      </c>
      <c r="CT415" s="140">
        <f t="shared" ca="1" si="604"/>
        <v>5.3921287903974865E-2</v>
      </c>
      <c r="CU415" s="140">
        <f t="shared" ca="1" si="604"/>
        <v>6.1295087791386649E-2</v>
      </c>
      <c r="CV415" s="140">
        <f t="shared" ca="1" si="604"/>
        <v>6.7316007489024152E-2</v>
      </c>
      <c r="CW415" s="140">
        <f t="shared" ca="1" si="604"/>
        <v>7.1263570335073592E-2</v>
      </c>
      <c r="CX415" s="140" t="e">
        <f t="shared" ca="1" si="604"/>
        <v>#DIV/0!</v>
      </c>
      <c r="CY415" s="140" t="e">
        <f t="shared" ca="1" si="604"/>
        <v>#DIV/0!</v>
      </c>
      <c r="CZ415" s="140" t="e">
        <f t="shared" ca="1" si="604"/>
        <v>#DIV/0!</v>
      </c>
      <c r="DA415" s="140" t="e">
        <f t="shared" ca="1" si="604"/>
        <v>#DIV/0!</v>
      </c>
      <c r="DB415" s="140" t="e">
        <f t="shared" ca="1" si="604"/>
        <v>#DIV/0!</v>
      </c>
      <c r="DC415" s="140" t="e">
        <f t="shared" ca="1" si="604"/>
        <v>#DIV/0!</v>
      </c>
      <c r="DE415" s="80">
        <f t="shared" si="605"/>
        <v>30</v>
      </c>
      <c r="DF415" s="140">
        <f t="shared" ca="1" si="606"/>
        <v>2.2637886331632492E-2</v>
      </c>
      <c r="DG415" s="140">
        <f t="shared" ca="1" si="606"/>
        <v>3.2944962460909284E-2</v>
      </c>
      <c r="DH415" s="140">
        <f t="shared" ca="1" si="606"/>
        <v>4.161582786328355E-2</v>
      </c>
      <c r="DI415" s="140">
        <f t="shared" ca="1" si="606"/>
        <v>4.9065511711992783E-2</v>
      </c>
      <c r="DJ415" s="140">
        <f t="shared" ca="1" si="606"/>
        <v>5.5229187602270198E-2</v>
      </c>
      <c r="DK415" s="140">
        <f t="shared" ca="1" si="606"/>
        <v>5.9302360367414396E-2</v>
      </c>
      <c r="DL415" s="140">
        <f t="shared" ca="1" si="606"/>
        <v>5.8921004147678986E-2</v>
      </c>
      <c r="DM415" s="140" t="e">
        <f t="shared" ca="1" si="606"/>
        <v>#DIV/0!</v>
      </c>
      <c r="DN415" s="140" t="e">
        <f t="shared" ca="1" si="606"/>
        <v>#DIV/0!</v>
      </c>
      <c r="DO415" s="140" t="e">
        <f t="shared" ca="1" si="606"/>
        <v>#DIV/0!</v>
      </c>
      <c r="DP415" s="140" t="e">
        <f t="shared" ca="1" si="606"/>
        <v>#DIV/0!</v>
      </c>
      <c r="DQ415" s="140" t="e">
        <f t="shared" ca="1" si="606"/>
        <v>#DIV/0!</v>
      </c>
      <c r="DR415" s="140" t="e">
        <f t="shared" ca="1" si="606"/>
        <v>#DIV/0!</v>
      </c>
      <c r="DT415" s="80">
        <f t="shared" si="607"/>
        <v>30</v>
      </c>
      <c r="DU415" s="140">
        <f t="shared" ca="1" si="608"/>
        <v>7.2612812790454201E-2</v>
      </c>
      <c r="DV415" s="140">
        <f t="shared" ca="1" si="608"/>
        <v>7.7418223962008093E-2</v>
      </c>
      <c r="DW415" s="140">
        <f t="shared" ca="1" si="608"/>
        <v>8.1732559129454471E-2</v>
      </c>
      <c r="DX415" s="140">
        <f t="shared" ca="1" si="608"/>
        <v>8.5359118492598376E-2</v>
      </c>
      <c r="DY415" s="140">
        <f t="shared" ca="1" si="608"/>
        <v>8.7979964628670901E-2</v>
      </c>
      <c r="DZ415" s="140">
        <f t="shared" ca="1" si="608"/>
        <v>8.904550024434571E-2</v>
      </c>
      <c r="EA415" s="140">
        <f t="shared" ca="1" si="608"/>
        <v>8.749190451113921E-2</v>
      </c>
      <c r="EB415" s="140" t="e">
        <f t="shared" ca="1" si="608"/>
        <v>#DIV/0!</v>
      </c>
      <c r="EC415" s="140" t="e">
        <f t="shared" ca="1" si="608"/>
        <v>#DIV/0!</v>
      </c>
      <c r="ED415" s="140" t="e">
        <f t="shared" ca="1" si="608"/>
        <v>#DIV/0!</v>
      </c>
      <c r="EE415" s="140" t="e">
        <f t="shared" ca="1" si="608"/>
        <v>#DIV/0!</v>
      </c>
      <c r="EF415" s="140" t="e">
        <f t="shared" ca="1" si="609"/>
        <v>#DIV/0!</v>
      </c>
      <c r="EG415" s="140" t="e">
        <f t="shared" ca="1" si="609"/>
        <v>#DIV/0!</v>
      </c>
      <c r="EI415" s="80">
        <f t="shared" si="610"/>
        <v>30</v>
      </c>
      <c r="EJ415" s="140">
        <f t="shared" ca="1" si="611"/>
        <v>7.2612812790454201E-2</v>
      </c>
      <c r="EK415" s="140">
        <f t="shared" ca="1" si="611"/>
        <v>7.7418223962008093E-2</v>
      </c>
      <c r="EL415" s="140">
        <f t="shared" ca="1" si="611"/>
        <v>8.1732559129454471E-2</v>
      </c>
      <c r="EM415" s="140">
        <f t="shared" ca="1" si="611"/>
        <v>8.5359118492598376E-2</v>
      </c>
      <c r="EN415" s="140">
        <f t="shared" ca="1" si="611"/>
        <v>8.7979964628670901E-2</v>
      </c>
      <c r="EO415" s="140">
        <f t="shared" ca="1" si="611"/>
        <v>8.904550024434571E-2</v>
      </c>
      <c r="EP415" s="140">
        <f t="shared" ca="1" si="611"/>
        <v>8.749190451113921E-2</v>
      </c>
      <c r="EQ415" s="140" t="e">
        <f t="shared" ca="1" si="611"/>
        <v>#DIV/0!</v>
      </c>
      <c r="ER415" s="140" t="e">
        <f t="shared" ca="1" si="611"/>
        <v>#DIV/0!</v>
      </c>
      <c r="ES415" s="140" t="e">
        <f t="shared" ca="1" si="611"/>
        <v>#DIV/0!</v>
      </c>
      <c r="ET415" s="140" t="e">
        <f t="shared" ca="1" si="611"/>
        <v>#DIV/0!</v>
      </c>
      <c r="EU415" s="140" t="e">
        <f t="shared" ca="1" si="612"/>
        <v>#DIV/0!</v>
      </c>
      <c r="EV415" s="140" t="e">
        <f t="shared" ca="1" si="612"/>
        <v>#DIV/0!</v>
      </c>
    </row>
    <row r="416" spans="15:155">
      <c r="S416" s="25">
        <f t="shared" si="592"/>
        <v>40</v>
      </c>
      <c r="T416" s="405">
        <f t="shared" ca="1" si="593"/>
        <v>9.2629164393585373E-2</v>
      </c>
      <c r="U416" s="405">
        <f t="shared" ca="1" si="593"/>
        <v>9.7318732682454875E-2</v>
      </c>
      <c r="V416" s="405">
        <f t="shared" ca="1" si="593"/>
        <v>0.1013898285683501</v>
      </c>
      <c r="W416" s="405">
        <f t="shared" ca="1" si="593"/>
        <v>0.10453905999861664</v>
      </c>
      <c r="X416" s="405">
        <f t="shared" ca="1" si="593"/>
        <v>0.10622580490601663</v>
      </c>
      <c r="Y416" s="405">
        <f t="shared" ca="1" si="593"/>
        <v>0.10538400124189641</v>
      </c>
      <c r="Z416" s="405">
        <f t="shared" ca="1" si="593"/>
        <v>9.9578900090396688E-2</v>
      </c>
      <c r="AA416" s="405" t="e">
        <f t="shared" ca="1" si="593"/>
        <v>#DIV/0!</v>
      </c>
      <c r="AB416" s="405" t="e">
        <f t="shared" ca="1" si="593"/>
        <v>#DIV/0!</v>
      </c>
      <c r="AC416" s="405" t="e">
        <f t="shared" ca="1" si="593"/>
        <v>#DIV/0!</v>
      </c>
      <c r="AD416" s="405" t="e">
        <f t="shared" ca="1" si="593"/>
        <v>#DIV/0!</v>
      </c>
      <c r="AE416" s="405"/>
      <c r="AF416" s="405"/>
      <c r="AG416" s="15"/>
      <c r="AH416" s="80">
        <f t="shared" si="594"/>
        <v>40</v>
      </c>
      <c r="AI416" s="140">
        <f t="shared" ca="1" si="595"/>
        <v>9.2785325982599143E-2</v>
      </c>
      <c r="AJ416" s="140">
        <f t="shared" ca="1" si="595"/>
        <v>9.7728801068785037E-2</v>
      </c>
      <c r="AK416" s="140">
        <f t="shared" ca="1" si="595"/>
        <v>0.10214727567225383</v>
      </c>
      <c r="AL416" s="140">
        <f t="shared" ca="1" si="595"/>
        <v>0.10577528913244454</v>
      </c>
      <c r="AM416" s="140">
        <f t="shared" ca="1" si="595"/>
        <v>0.10813213170920037</v>
      </c>
      <c r="AN416" s="140">
        <f t="shared" ca="1" si="595"/>
        <v>0.10824820580076633</v>
      </c>
      <c r="AO416" s="140">
        <f t="shared" ca="1" si="595"/>
        <v>0.10383162464656273</v>
      </c>
      <c r="AP416" s="140" t="e">
        <f t="shared" ca="1" si="595"/>
        <v>#DIV/0!</v>
      </c>
      <c r="AQ416" s="140" t="e">
        <f t="shared" ca="1" si="595"/>
        <v>#DIV/0!</v>
      </c>
      <c r="AR416" s="140" t="e">
        <f t="shared" ca="1" si="595"/>
        <v>#DIV/0!</v>
      </c>
      <c r="AS416" s="140" t="e">
        <f t="shared" ca="1" si="595"/>
        <v>#DIV/0!</v>
      </c>
      <c r="AT416" s="140" t="e">
        <f t="shared" ca="1" si="584"/>
        <v>#DIV/0!</v>
      </c>
      <c r="AU416" s="140" t="e">
        <f t="shared" ca="1" si="596"/>
        <v>#DIV/0!</v>
      </c>
      <c r="AV416" s="168"/>
      <c r="AW416" s="80">
        <f t="shared" si="597"/>
        <v>40</v>
      </c>
      <c r="AX416" s="140">
        <f t="shared" ca="1" si="598"/>
        <v>9.7426588834147634E-2</v>
      </c>
      <c r="AY416" s="140">
        <f t="shared" ca="1" si="598"/>
        <v>0.10769218692633735</v>
      </c>
      <c r="AZ416" s="140">
        <f t="shared" ca="1" si="598"/>
        <v>0.12022166345252258</v>
      </c>
      <c r="BA416" s="140">
        <f t="shared" ca="1" si="598"/>
        <v>0.10511364035587585</v>
      </c>
      <c r="BB416" s="140">
        <f t="shared" ca="1" si="598"/>
        <v>8.8167776875830148E-2</v>
      </c>
      <c r="BC416" s="140">
        <f t="shared" ca="1" si="598"/>
        <v>6.945574398896992E-2</v>
      </c>
      <c r="BD416" s="140">
        <f t="shared" ca="1" si="598"/>
        <v>4.9045533852051799E-2</v>
      </c>
      <c r="BE416" s="140" t="e">
        <f t="shared" ca="1" si="598"/>
        <v>#DIV/0!</v>
      </c>
      <c r="BF416" s="140" t="e">
        <f t="shared" ca="1" si="598"/>
        <v>#DIV/0!</v>
      </c>
      <c r="BG416" s="140" t="e">
        <f t="shared" ca="1" si="598"/>
        <v>#DIV/0!</v>
      </c>
      <c r="BH416" s="140" t="e">
        <f t="shared" ca="1" si="598"/>
        <v>#DIV/0!</v>
      </c>
      <c r="BI416" s="140" t="e">
        <f t="shared" ca="1" si="598"/>
        <v>#DIV/0!</v>
      </c>
      <c r="BJ416" s="140" t="e">
        <f t="shared" ca="1" si="598"/>
        <v>#DIV/0!</v>
      </c>
      <c r="BK416" s="62"/>
      <c r="BL416" s="83">
        <f t="shared" si="599"/>
        <v>40</v>
      </c>
      <c r="BM416" s="140">
        <f t="shared" ca="1" si="600"/>
        <v>8.8282031044629034E-2</v>
      </c>
      <c r="BN416" s="140">
        <f t="shared" ca="1" si="600"/>
        <v>8.8768138194947735E-2</v>
      </c>
      <c r="BO416" s="140">
        <f t="shared" ca="1" si="600"/>
        <v>8.7658735619429606E-2</v>
      </c>
      <c r="BP416" s="140">
        <f t="shared" ca="1" si="600"/>
        <v>7.1855047138263364E-2</v>
      </c>
      <c r="BQ416" s="140">
        <f t="shared" ca="1" si="600"/>
        <v>5.6815264360950885E-2</v>
      </c>
      <c r="BR416" s="140">
        <f t="shared" ca="1" si="600"/>
        <v>4.2389960082177436E-2</v>
      </c>
      <c r="BS416" s="140">
        <f t="shared" ca="1" si="600"/>
        <v>2.8466294019464086E-2</v>
      </c>
      <c r="BT416" s="140" t="e">
        <f t="shared" ca="1" si="600"/>
        <v>#DIV/0!</v>
      </c>
      <c r="BU416" s="140" t="e">
        <f t="shared" ca="1" si="600"/>
        <v>#DIV/0!</v>
      </c>
      <c r="BV416" s="140" t="e">
        <f t="shared" ca="1" si="600"/>
        <v>#DIV/0!</v>
      </c>
      <c r="BW416" s="140" t="e">
        <f t="shared" ca="1" si="600"/>
        <v>#DIV/0!</v>
      </c>
      <c r="BX416" s="140" t="e">
        <f t="shared" ca="1" si="600"/>
        <v>#DIV/0!</v>
      </c>
      <c r="BY416" s="140" t="e">
        <f t="shared" ca="1" si="600"/>
        <v>#DIV/0!</v>
      </c>
      <c r="BZ416" s="168"/>
      <c r="CA416" s="80">
        <f t="shared" si="601"/>
        <v>40</v>
      </c>
      <c r="CB416" s="140">
        <f t="shared" ca="1" si="602"/>
        <v>2.4995401306245436E-2</v>
      </c>
      <c r="CC416" s="140">
        <f t="shared" ca="1" si="602"/>
        <v>3.7737120714389831E-2</v>
      </c>
      <c r="CD416" s="140">
        <f t="shared" ca="1" si="602"/>
        <v>4.8932132432323153E-2</v>
      </c>
      <c r="CE416" s="140">
        <f t="shared" ca="1" si="602"/>
        <v>5.8903241566890793E-2</v>
      </c>
      <c r="CF416" s="140">
        <f t="shared" ca="1" si="602"/>
        <v>6.77163023697476E-2</v>
      </c>
      <c r="CG416" s="140">
        <f t="shared" ca="1" si="602"/>
        <v>7.4998629033692005E-2</v>
      </c>
      <c r="CH416" s="140">
        <f t="shared" ca="1" si="602"/>
        <v>7.9119836020575693E-2</v>
      </c>
      <c r="CI416" s="140" t="e">
        <f t="shared" ca="1" si="602"/>
        <v>#DIV/0!</v>
      </c>
      <c r="CJ416" s="140" t="e">
        <f t="shared" ca="1" si="602"/>
        <v>#DIV/0!</v>
      </c>
      <c r="CK416" s="140" t="e">
        <f t="shared" ca="1" si="602"/>
        <v>#DIV/0!</v>
      </c>
      <c r="CL416" s="140" t="e">
        <f t="shared" ca="1" si="602"/>
        <v>#DIV/0!</v>
      </c>
      <c r="CM416" s="140" t="e">
        <f t="shared" ca="1" si="602"/>
        <v>#DIV/0!</v>
      </c>
      <c r="CN416" s="140" t="e">
        <f t="shared" ca="1" si="602"/>
        <v>#DIV/0!</v>
      </c>
      <c r="CP416" s="80">
        <f t="shared" si="603"/>
        <v>40</v>
      </c>
      <c r="CQ416" s="140">
        <f t="shared" ca="1" si="604"/>
        <v>2.4995401306245436E-2</v>
      </c>
      <c r="CR416" s="140">
        <f t="shared" ca="1" si="604"/>
        <v>3.7737120714389831E-2</v>
      </c>
      <c r="CS416" s="140">
        <f t="shared" ca="1" si="604"/>
        <v>4.8932132432323153E-2</v>
      </c>
      <c r="CT416" s="140">
        <f t="shared" ca="1" si="604"/>
        <v>5.8903241566890793E-2</v>
      </c>
      <c r="CU416" s="140">
        <f t="shared" ca="1" si="604"/>
        <v>6.77163023697476E-2</v>
      </c>
      <c r="CV416" s="140">
        <f t="shared" ca="1" si="604"/>
        <v>7.4998629033692005E-2</v>
      </c>
      <c r="CW416" s="140">
        <f t="shared" ca="1" si="604"/>
        <v>7.9119836020575693E-2</v>
      </c>
      <c r="CX416" s="140" t="e">
        <f t="shared" ca="1" si="604"/>
        <v>#DIV/0!</v>
      </c>
      <c r="CY416" s="140" t="e">
        <f t="shared" ca="1" si="604"/>
        <v>#DIV/0!</v>
      </c>
      <c r="CZ416" s="140" t="e">
        <f t="shared" ca="1" si="604"/>
        <v>#DIV/0!</v>
      </c>
      <c r="DA416" s="140" t="e">
        <f t="shared" ca="1" si="604"/>
        <v>#DIV/0!</v>
      </c>
      <c r="DB416" s="140" t="e">
        <f t="shared" ca="1" si="604"/>
        <v>#DIV/0!</v>
      </c>
      <c r="DC416" s="140" t="e">
        <f t="shared" ca="1" si="604"/>
        <v>#DIV/0!</v>
      </c>
      <c r="DE416" s="80">
        <f t="shared" si="605"/>
        <v>40</v>
      </c>
      <c r="DF416" s="140">
        <f t="shared" ca="1" si="606"/>
        <v>2.3211251088958117E-2</v>
      </c>
      <c r="DG416" s="140">
        <f t="shared" ca="1" si="606"/>
        <v>3.3844564907355608E-2</v>
      </c>
      <c r="DH416" s="140">
        <f t="shared" ca="1" si="606"/>
        <v>4.2438791078985787E-2</v>
      </c>
      <c r="DI416" s="140">
        <f t="shared" ca="1" si="606"/>
        <v>4.9065511711992783E-2</v>
      </c>
      <c r="DJ416" s="140">
        <f t="shared" ca="1" si="606"/>
        <v>5.2999193702090684E-2</v>
      </c>
      <c r="DK416" s="140">
        <f t="shared" ca="1" si="606"/>
        <v>5.2238501951117587E-2</v>
      </c>
      <c r="DL416" s="140">
        <f t="shared" ca="1" si="606"/>
        <v>4.3677955537665111E-2</v>
      </c>
      <c r="DM416" s="140" t="e">
        <f t="shared" ca="1" si="606"/>
        <v>#DIV/0!</v>
      </c>
      <c r="DN416" s="140" t="e">
        <f t="shared" ca="1" si="606"/>
        <v>#DIV/0!</v>
      </c>
      <c r="DO416" s="140" t="e">
        <f t="shared" ca="1" si="606"/>
        <v>#DIV/0!</v>
      </c>
      <c r="DP416" s="140" t="e">
        <f t="shared" ca="1" si="606"/>
        <v>#DIV/0!</v>
      </c>
      <c r="DQ416" s="140" t="e">
        <f t="shared" ca="1" si="606"/>
        <v>#DIV/0!</v>
      </c>
      <c r="DR416" s="140" t="e">
        <f t="shared" ca="1" si="606"/>
        <v>#DIV/0!</v>
      </c>
      <c r="DT416" s="80">
        <f t="shared" si="607"/>
        <v>40</v>
      </c>
      <c r="DU416" s="140">
        <f t="shared" ca="1" si="608"/>
        <v>9.2629164393585373E-2</v>
      </c>
      <c r="DV416" s="140">
        <f t="shared" ca="1" si="608"/>
        <v>9.7318732682454875E-2</v>
      </c>
      <c r="DW416" s="140">
        <f t="shared" ca="1" si="608"/>
        <v>0.1013898285683501</v>
      </c>
      <c r="DX416" s="140">
        <f t="shared" ca="1" si="608"/>
        <v>0.10453905999861664</v>
      </c>
      <c r="DY416" s="140">
        <f t="shared" ca="1" si="608"/>
        <v>0.10622580490601663</v>
      </c>
      <c r="DZ416" s="140">
        <f t="shared" ca="1" si="608"/>
        <v>0.10538400124189641</v>
      </c>
      <c r="EA416" s="140">
        <f t="shared" ca="1" si="608"/>
        <v>9.9578900090396688E-2</v>
      </c>
      <c r="EB416" s="140" t="e">
        <f t="shared" ca="1" si="608"/>
        <v>#DIV/0!</v>
      </c>
      <c r="EC416" s="140" t="e">
        <f t="shared" ca="1" si="608"/>
        <v>#DIV/0!</v>
      </c>
      <c r="ED416" s="140" t="e">
        <f t="shared" ca="1" si="608"/>
        <v>#DIV/0!</v>
      </c>
      <c r="EE416" s="140" t="e">
        <f t="shared" ca="1" si="608"/>
        <v>#DIV/0!</v>
      </c>
      <c r="EF416" s="140" t="e">
        <f t="shared" ca="1" si="609"/>
        <v>#DIV/0!</v>
      </c>
      <c r="EG416" s="140" t="e">
        <f t="shared" ca="1" si="609"/>
        <v>#DIV/0!</v>
      </c>
      <c r="EI416" s="80">
        <f t="shared" si="610"/>
        <v>40</v>
      </c>
      <c r="EJ416" s="140">
        <f t="shared" ca="1" si="611"/>
        <v>9.2629164393585373E-2</v>
      </c>
      <c r="EK416" s="140">
        <f t="shared" ca="1" si="611"/>
        <v>9.7318732682454875E-2</v>
      </c>
      <c r="EL416" s="140">
        <f t="shared" ca="1" si="611"/>
        <v>0.1013898285683501</v>
      </c>
      <c r="EM416" s="140">
        <f t="shared" ca="1" si="611"/>
        <v>0.10453905999861664</v>
      </c>
      <c r="EN416" s="140">
        <f t="shared" ca="1" si="611"/>
        <v>0.10622580490601663</v>
      </c>
      <c r="EO416" s="140">
        <f t="shared" ca="1" si="611"/>
        <v>0.10538400124189641</v>
      </c>
      <c r="EP416" s="140">
        <f t="shared" ca="1" si="611"/>
        <v>9.9578900090396688E-2</v>
      </c>
      <c r="EQ416" s="140" t="e">
        <f t="shared" ca="1" si="611"/>
        <v>#DIV/0!</v>
      </c>
      <c r="ER416" s="140" t="e">
        <f t="shared" ca="1" si="611"/>
        <v>#DIV/0!</v>
      </c>
      <c r="ES416" s="140" t="e">
        <f t="shared" ca="1" si="611"/>
        <v>#DIV/0!</v>
      </c>
      <c r="ET416" s="140" t="e">
        <f t="shared" ca="1" si="611"/>
        <v>#DIV/0!</v>
      </c>
      <c r="EU416" s="140" t="e">
        <f t="shared" ca="1" si="612"/>
        <v>#DIV/0!</v>
      </c>
      <c r="EV416" s="140" t="e">
        <f t="shared" ca="1" si="612"/>
        <v>#DIV/0!</v>
      </c>
    </row>
    <row r="417" spans="13:152">
      <c r="S417" s="25">
        <f t="shared" si="592"/>
        <v>50</v>
      </c>
      <c r="T417" s="405">
        <f t="shared" ca="1" si="593"/>
        <v>0.11263147699811348</v>
      </c>
      <c r="U417" s="405">
        <f t="shared" ca="1" si="593"/>
        <v>0.11715589376941117</v>
      </c>
      <c r="V417" s="405">
        <f t="shared" ca="1" si="593"/>
        <v>0.12085628321071198</v>
      </c>
      <c r="W417" s="405">
        <f t="shared" ca="1" si="593"/>
        <v>0.12321126570333379</v>
      </c>
      <c r="X417" s="405">
        <f t="shared" ca="1" si="593"/>
        <v>0.1231420486459168</v>
      </c>
      <c r="Y417" s="405">
        <f t="shared" ca="1" si="593"/>
        <v>0.11799577794790914</v>
      </c>
      <c r="Z417" s="405" t="e">
        <f t="shared" ca="1" si="593"/>
        <v>#DIV/0!</v>
      </c>
      <c r="AA417" s="405" t="e">
        <f t="shared" ca="1" si="593"/>
        <v>#DIV/0!</v>
      </c>
      <c r="AB417" s="405" t="e">
        <f t="shared" ca="1" si="593"/>
        <v>#DIV/0!</v>
      </c>
      <c r="AC417" s="405" t="e">
        <f t="shared" ca="1" si="593"/>
        <v>#DIV/0!</v>
      </c>
      <c r="AD417" s="405" t="e">
        <f t="shared" ca="1" si="593"/>
        <v>#DIV/0!</v>
      </c>
      <c r="AE417" s="405"/>
      <c r="AF417" s="405"/>
      <c r="AG417" s="15"/>
      <c r="AH417" s="80">
        <f t="shared" si="594"/>
        <v>50</v>
      </c>
      <c r="AI417" s="140">
        <f t="shared" ca="1" si="595"/>
        <v>0.11285513245047615</v>
      </c>
      <c r="AJ417" s="140">
        <f t="shared" ca="1" si="595"/>
        <v>0.11775068541376402</v>
      </c>
      <c r="AK417" s="140">
        <f t="shared" ca="1" si="595"/>
        <v>0.12197725532160839</v>
      </c>
      <c r="AL417" s="140">
        <f t="shared" ca="1" si="595"/>
        <v>0.12509704279692743</v>
      </c>
      <c r="AM417" s="140">
        <f t="shared" ca="1" si="595"/>
        <v>0.12618365700786194</v>
      </c>
      <c r="AN417" s="140">
        <f t="shared" ca="1" si="595"/>
        <v>0.12287676296250997</v>
      </c>
      <c r="AO417" s="140" t="e">
        <f t="shared" ca="1" si="595"/>
        <v>#DIV/0!</v>
      </c>
      <c r="AP417" s="140" t="e">
        <f t="shared" ca="1" si="595"/>
        <v>#DIV/0!</v>
      </c>
      <c r="AQ417" s="140" t="e">
        <f t="shared" ca="1" si="595"/>
        <v>#DIV/0!</v>
      </c>
      <c r="AR417" s="140" t="e">
        <f t="shared" ca="1" si="595"/>
        <v>#DIV/0!</v>
      </c>
      <c r="AS417" s="140" t="e">
        <f t="shared" ca="1" si="595"/>
        <v>#DIV/0!</v>
      </c>
      <c r="AT417" s="140" t="e">
        <f t="shared" ca="1" si="584"/>
        <v>#DIV/0!</v>
      </c>
      <c r="AU417" s="140" t="e">
        <f t="shared" ca="1" si="596"/>
        <v>#DIV/0!</v>
      </c>
      <c r="AV417" s="168"/>
      <c r="AW417" s="80">
        <f t="shared" si="597"/>
        <v>50</v>
      </c>
      <c r="AX417" s="140">
        <f t="shared" ca="1" si="598"/>
        <v>0.12022166345252255</v>
      </c>
      <c r="AY417" s="140">
        <f t="shared" ca="1" si="598"/>
        <v>0.10769218692633735</v>
      </c>
      <c r="AZ417" s="140">
        <f t="shared" ca="1" si="598"/>
        <v>9.357865252197678E-2</v>
      </c>
      <c r="BA417" s="140">
        <f t="shared" ca="1" si="598"/>
        <v>7.7932519461406599E-2</v>
      </c>
      <c r="BB417" s="140">
        <f t="shared" ca="1" si="598"/>
        <v>6.0803041925862299E-2</v>
      </c>
      <c r="BC417" s="140">
        <f t="shared" ca="1" si="598"/>
        <v>4.2237385912212225E-2</v>
      </c>
      <c r="BD417" s="140" t="e">
        <f t="shared" ca="1" si="598"/>
        <v>#DIV/0!</v>
      </c>
      <c r="BE417" s="140" t="e">
        <f t="shared" ca="1" si="598"/>
        <v>#DIV/0!</v>
      </c>
      <c r="BF417" s="140" t="e">
        <f t="shared" ca="1" si="598"/>
        <v>#DIV/0!</v>
      </c>
      <c r="BG417" s="140" t="e">
        <f t="shared" ca="1" si="598"/>
        <v>#DIV/0!</v>
      </c>
      <c r="BH417" s="140" t="e">
        <f t="shared" ca="1" si="598"/>
        <v>#DIV/0!</v>
      </c>
      <c r="BI417" s="140" t="e">
        <f t="shared" ca="1" si="598"/>
        <v>#DIV/0!</v>
      </c>
      <c r="BJ417" s="140" t="e">
        <f t="shared" ca="1" si="598"/>
        <v>#DIV/0!</v>
      </c>
      <c r="BK417" s="62"/>
      <c r="BL417" s="83">
        <f t="shared" si="599"/>
        <v>50</v>
      </c>
      <c r="BM417" s="140">
        <f t="shared" ca="1" si="600"/>
        <v>0.10594278646062674</v>
      </c>
      <c r="BN417" s="140">
        <f t="shared" ca="1" si="600"/>
        <v>8.8768138194947735E-2</v>
      </c>
      <c r="BO417" s="140">
        <f t="shared" ca="1" si="600"/>
        <v>7.2548647702789973E-2</v>
      </c>
      <c r="BP417" s="140">
        <f t="shared" ca="1" si="600"/>
        <v>5.7097477058985519E-2</v>
      </c>
      <c r="BQ417" s="140">
        <f t="shared" ca="1" si="600"/>
        <v>4.2273535193743564E-2</v>
      </c>
      <c r="BR417" s="140">
        <f t="shared" ca="1" si="600"/>
        <v>2.7968284231150563E-2</v>
      </c>
      <c r="BS417" s="140" t="e">
        <f t="shared" ca="1" si="600"/>
        <v>#DIV/0!</v>
      </c>
      <c r="BT417" s="140" t="e">
        <f t="shared" ca="1" si="600"/>
        <v>#DIV/0!</v>
      </c>
      <c r="BU417" s="140" t="e">
        <f t="shared" ca="1" si="600"/>
        <v>#DIV/0!</v>
      </c>
      <c r="BV417" s="140" t="e">
        <f t="shared" ca="1" si="600"/>
        <v>#DIV/0!</v>
      </c>
      <c r="BW417" s="140" t="e">
        <f t="shared" ca="1" si="600"/>
        <v>#DIV/0!</v>
      </c>
      <c r="BX417" s="140" t="e">
        <f t="shared" ca="1" si="600"/>
        <v>#DIV/0!</v>
      </c>
      <c r="BY417" s="140" t="e">
        <f t="shared" ca="1" si="600"/>
        <v>#DIV/0!</v>
      </c>
      <c r="BZ417" s="168"/>
      <c r="CA417" s="80">
        <f t="shared" si="601"/>
        <v>50</v>
      </c>
      <c r="CB417" s="140">
        <f t="shared" ca="1" si="602"/>
        <v>2.5685051008887749E-2</v>
      </c>
      <c r="CC417" s="140">
        <f t="shared" ca="1" si="602"/>
        <v>3.9307845306104816E-2</v>
      </c>
      <c r="CD417" s="140">
        <f t="shared" ca="1" si="602"/>
        <v>5.1600242970828193E-2</v>
      </c>
      <c r="CE417" s="140">
        <f t="shared" ca="1" si="602"/>
        <v>6.2870229697626054E-2</v>
      </c>
      <c r="CF417" s="140">
        <f t="shared" ca="1" si="602"/>
        <v>7.3164224275821657E-2</v>
      </c>
      <c r="CG417" s="140">
        <f t="shared" ca="1" si="602"/>
        <v>8.1667068056804182E-2</v>
      </c>
      <c r="CH417" s="140" t="e">
        <f t="shared" ca="1" si="602"/>
        <v>#DIV/0!</v>
      </c>
      <c r="CI417" s="140" t="e">
        <f t="shared" ca="1" si="602"/>
        <v>#DIV/0!</v>
      </c>
      <c r="CJ417" s="140" t="e">
        <f t="shared" ca="1" si="602"/>
        <v>#DIV/0!</v>
      </c>
      <c r="CK417" s="140" t="e">
        <f t="shared" ca="1" si="602"/>
        <v>#DIV/0!</v>
      </c>
      <c r="CL417" s="140" t="e">
        <f t="shared" ca="1" si="602"/>
        <v>#DIV/0!</v>
      </c>
      <c r="CM417" s="140" t="e">
        <f t="shared" ca="1" si="602"/>
        <v>#DIV/0!</v>
      </c>
      <c r="CN417" s="140" t="e">
        <f t="shared" ca="1" si="602"/>
        <v>#DIV/0!</v>
      </c>
      <c r="CP417" s="80">
        <f t="shared" si="603"/>
        <v>50</v>
      </c>
      <c r="CQ417" s="140">
        <f t="shared" ca="1" si="604"/>
        <v>2.5685051008887749E-2</v>
      </c>
      <c r="CR417" s="140">
        <f t="shared" ca="1" si="604"/>
        <v>3.9307845306104816E-2</v>
      </c>
      <c r="CS417" s="140">
        <f t="shared" ca="1" si="604"/>
        <v>5.1600242970828193E-2</v>
      </c>
      <c r="CT417" s="140">
        <f t="shared" ca="1" si="604"/>
        <v>6.2870229697626054E-2</v>
      </c>
      <c r="CU417" s="140">
        <f t="shared" ca="1" si="604"/>
        <v>7.3164224275821657E-2</v>
      </c>
      <c r="CV417" s="140">
        <f t="shared" ca="1" si="604"/>
        <v>8.1667068056804182E-2</v>
      </c>
      <c r="CW417" s="140" t="e">
        <f t="shared" ca="1" si="604"/>
        <v>#DIV/0!</v>
      </c>
      <c r="CX417" s="140" t="e">
        <f t="shared" ca="1" si="604"/>
        <v>#DIV/0!</v>
      </c>
      <c r="CY417" s="140" t="e">
        <f t="shared" ca="1" si="604"/>
        <v>#DIV/0!</v>
      </c>
      <c r="CZ417" s="140" t="e">
        <f t="shared" ca="1" si="604"/>
        <v>#DIV/0!</v>
      </c>
      <c r="DA417" s="140" t="e">
        <f t="shared" ca="1" si="604"/>
        <v>#DIV/0!</v>
      </c>
      <c r="DB417" s="140" t="e">
        <f t="shared" ca="1" si="604"/>
        <v>#DIV/0!</v>
      </c>
      <c r="DC417" s="140" t="e">
        <f t="shared" ca="1" si="604"/>
        <v>#DIV/0!</v>
      </c>
      <c r="DE417" s="80">
        <f t="shared" si="605"/>
        <v>50</v>
      </c>
      <c r="DF417" s="140">
        <f t="shared" ca="1" si="606"/>
        <v>2.3380665555935928E-2</v>
      </c>
      <c r="DG417" s="140">
        <f t="shared" ca="1" si="606"/>
        <v>3.3844564907355601E-2</v>
      </c>
      <c r="DH417" s="140">
        <f t="shared" ca="1" si="606"/>
        <v>4.161582786328355E-2</v>
      </c>
      <c r="DI417" s="140">
        <f t="shared" ca="1" si="606"/>
        <v>4.6160396294486816E-2</v>
      </c>
      <c r="DJ417" s="140">
        <f t="shared" ca="1" si="606"/>
        <v>4.5741277814646007E-2</v>
      </c>
      <c r="DK417" s="140">
        <f t="shared" ca="1" si="606"/>
        <v>3.7776093102784188E-2</v>
      </c>
      <c r="DL417" s="140" t="e">
        <f t="shared" ca="1" si="606"/>
        <v>#DIV/0!</v>
      </c>
      <c r="DM417" s="140" t="e">
        <f t="shared" ca="1" si="606"/>
        <v>#DIV/0!</v>
      </c>
      <c r="DN417" s="140" t="e">
        <f t="shared" ca="1" si="606"/>
        <v>#DIV/0!</v>
      </c>
      <c r="DO417" s="140" t="e">
        <f t="shared" ca="1" si="606"/>
        <v>#DIV/0!</v>
      </c>
      <c r="DP417" s="140" t="e">
        <f t="shared" ca="1" si="606"/>
        <v>#DIV/0!</v>
      </c>
      <c r="DQ417" s="140" t="e">
        <f t="shared" ca="1" si="606"/>
        <v>#DIV/0!</v>
      </c>
      <c r="DR417" s="140" t="e">
        <f t="shared" ca="1" si="606"/>
        <v>#DIV/0!</v>
      </c>
      <c r="DT417" s="80">
        <f t="shared" si="607"/>
        <v>50</v>
      </c>
      <c r="DU417" s="140">
        <f t="shared" ca="1" si="608"/>
        <v>0.11263147699811348</v>
      </c>
      <c r="DV417" s="140">
        <f t="shared" ca="1" si="608"/>
        <v>0.11715589376941117</v>
      </c>
      <c r="DW417" s="140">
        <f t="shared" ca="1" si="608"/>
        <v>0.12085628321071198</v>
      </c>
      <c r="DX417" s="140">
        <f t="shared" ca="1" si="608"/>
        <v>0.12321126570333379</v>
      </c>
      <c r="DY417" s="140">
        <f t="shared" ca="1" si="608"/>
        <v>0.1231420486459168</v>
      </c>
      <c r="DZ417" s="140">
        <f t="shared" ca="1" si="608"/>
        <v>0.11799577794790914</v>
      </c>
      <c r="EA417" s="140" t="e">
        <f t="shared" ca="1" si="608"/>
        <v>#DIV/0!</v>
      </c>
      <c r="EB417" s="140" t="e">
        <f t="shared" ca="1" si="608"/>
        <v>#DIV/0!</v>
      </c>
      <c r="EC417" s="140" t="e">
        <f t="shared" ca="1" si="608"/>
        <v>#DIV/0!</v>
      </c>
      <c r="ED417" s="140" t="e">
        <f t="shared" ca="1" si="608"/>
        <v>#DIV/0!</v>
      </c>
      <c r="EE417" s="140" t="e">
        <f t="shared" ca="1" si="608"/>
        <v>#DIV/0!</v>
      </c>
      <c r="EF417" s="140" t="e">
        <f t="shared" ca="1" si="609"/>
        <v>#DIV/0!</v>
      </c>
      <c r="EG417" s="140" t="e">
        <f t="shared" ca="1" si="609"/>
        <v>#DIV/0!</v>
      </c>
      <c r="EI417" s="80">
        <f t="shared" si="610"/>
        <v>50</v>
      </c>
      <c r="EJ417" s="140">
        <f t="shared" ca="1" si="611"/>
        <v>0.11263147699811348</v>
      </c>
      <c r="EK417" s="140">
        <f t="shared" ca="1" si="611"/>
        <v>0.11715589376941117</v>
      </c>
      <c r="EL417" s="140">
        <f t="shared" ca="1" si="611"/>
        <v>0.12085628321071198</v>
      </c>
      <c r="EM417" s="140">
        <f t="shared" ca="1" si="611"/>
        <v>0.12321126570333379</v>
      </c>
      <c r="EN417" s="140">
        <f t="shared" ca="1" si="611"/>
        <v>0.1231420486459168</v>
      </c>
      <c r="EO417" s="140">
        <f t="shared" ca="1" si="611"/>
        <v>0.11799577794790914</v>
      </c>
      <c r="EP417" s="140" t="e">
        <f t="shared" ca="1" si="611"/>
        <v>#DIV/0!</v>
      </c>
      <c r="EQ417" s="140" t="e">
        <f t="shared" ca="1" si="611"/>
        <v>#DIV/0!</v>
      </c>
      <c r="ER417" s="140" t="e">
        <f t="shared" ca="1" si="611"/>
        <v>#DIV/0!</v>
      </c>
      <c r="ES417" s="140" t="e">
        <f t="shared" ca="1" si="611"/>
        <v>#DIV/0!</v>
      </c>
      <c r="ET417" s="140" t="e">
        <f t="shared" ca="1" si="611"/>
        <v>#DIV/0!</v>
      </c>
      <c r="EU417" s="140" t="e">
        <f t="shared" ca="1" si="612"/>
        <v>#DIV/0!</v>
      </c>
      <c r="EV417" s="140" t="e">
        <f t="shared" ca="1" si="612"/>
        <v>#DIV/0!</v>
      </c>
    </row>
    <row r="418" spans="13:152">
      <c r="S418" s="25">
        <f t="shared" si="592"/>
        <v>60</v>
      </c>
      <c r="T418" s="405">
        <f t="shared" ca="1" si="593"/>
        <v>0.13261066113129216</v>
      </c>
      <c r="U418" s="405">
        <f t="shared" ca="1" si="593"/>
        <v>0.13688105163223219</v>
      </c>
      <c r="V418" s="405">
        <f t="shared" ca="1" si="593"/>
        <v>0.13995180479022409</v>
      </c>
      <c r="W418" s="405">
        <f t="shared" ca="1" si="593"/>
        <v>0.14075412913571544</v>
      </c>
      <c r="X418" s="405">
        <f t="shared" ca="1" si="593"/>
        <v>0.13641328731061861</v>
      </c>
      <c r="Y418" s="405" t="e">
        <f t="shared" ca="1" si="593"/>
        <v>#DIV/0!</v>
      </c>
      <c r="Z418" s="405" t="e">
        <f t="shared" ca="1" si="593"/>
        <v>#DIV/0!</v>
      </c>
      <c r="AA418" s="405" t="e">
        <f t="shared" ca="1" si="593"/>
        <v>#DIV/0!</v>
      </c>
      <c r="AB418" s="405" t="e">
        <f t="shared" ca="1" si="593"/>
        <v>#DIV/0!</v>
      </c>
      <c r="AC418" s="405" t="e">
        <f t="shared" ca="1" si="593"/>
        <v>#DIV/0!</v>
      </c>
      <c r="AD418" s="405" t="e">
        <f t="shared" ca="1" si="593"/>
        <v>#DIV/0!</v>
      </c>
      <c r="AE418" s="405"/>
      <c r="AF418" s="405"/>
      <c r="AG418" s="15"/>
      <c r="AH418" s="80">
        <f t="shared" si="594"/>
        <v>60</v>
      </c>
      <c r="AI418" s="140">
        <f t="shared" ca="1" si="595"/>
        <v>0.13293095730300752</v>
      </c>
      <c r="AJ418" s="140">
        <f t="shared" ca="1" si="595"/>
        <v>0.13775504259940061</v>
      </c>
      <c r="AK418" s="140">
        <f t="shared" ca="1" si="595"/>
        <v>0.14166332783470409</v>
      </c>
      <c r="AL418" s="140">
        <f t="shared" ca="1" si="595"/>
        <v>0.14380660841780432</v>
      </c>
      <c r="AM418" s="140">
        <f t="shared" ca="1" si="595"/>
        <v>0.14181602932630699</v>
      </c>
      <c r="AN418" s="140" t="e">
        <f t="shared" ca="1" si="595"/>
        <v>#DIV/0!</v>
      </c>
      <c r="AO418" s="140" t="e">
        <f t="shared" ca="1" si="595"/>
        <v>#DIV/0!</v>
      </c>
      <c r="AP418" s="140" t="e">
        <f t="shared" ca="1" si="595"/>
        <v>#DIV/0!</v>
      </c>
      <c r="AQ418" s="140" t="e">
        <f t="shared" ca="1" si="595"/>
        <v>#DIV/0!</v>
      </c>
      <c r="AR418" s="140" t="e">
        <f t="shared" ca="1" si="595"/>
        <v>#DIV/0!</v>
      </c>
      <c r="AS418" s="140" t="e">
        <f t="shared" ca="1" si="595"/>
        <v>#DIV/0!</v>
      </c>
      <c r="AT418" s="140" t="e">
        <f t="shared" ca="1" si="584"/>
        <v>#DIV/0!</v>
      </c>
      <c r="AU418" s="140" t="e">
        <f t="shared" ca="1" si="596"/>
        <v>#DIV/0!</v>
      </c>
      <c r="AV418" s="168"/>
      <c r="AW418" s="80">
        <f t="shared" si="597"/>
        <v>60</v>
      </c>
      <c r="AX418" s="140">
        <f t="shared" ca="1" si="598"/>
        <v>9.742658883414762E-2</v>
      </c>
      <c r="AY418" s="140">
        <f t="shared" ca="1" si="598"/>
        <v>8.3983486233285581E-2</v>
      </c>
      <c r="AZ418" s="140">
        <f t="shared" ca="1" si="598"/>
        <v>6.9226824385256958E-2</v>
      </c>
      <c r="BA418" s="140">
        <f t="shared" ca="1" si="598"/>
        <v>5.3192503202639796E-2</v>
      </c>
      <c r="BB418" s="140">
        <f t="shared" ca="1" si="598"/>
        <v>3.5915126203136825E-2</v>
      </c>
      <c r="BC418" s="140" t="e">
        <f t="shared" ca="1" si="598"/>
        <v>#DIV/0!</v>
      </c>
      <c r="BD418" s="140" t="e">
        <f t="shared" ca="1" si="598"/>
        <v>#DIV/0!</v>
      </c>
      <c r="BE418" s="140" t="e">
        <f t="shared" ca="1" si="598"/>
        <v>#DIV/0!</v>
      </c>
      <c r="BF418" s="140" t="e">
        <f t="shared" ca="1" si="598"/>
        <v>#DIV/0!</v>
      </c>
      <c r="BG418" s="140" t="e">
        <f t="shared" ca="1" si="598"/>
        <v>#DIV/0!</v>
      </c>
      <c r="BH418" s="140" t="e">
        <f t="shared" ca="1" si="598"/>
        <v>#DIV/0!</v>
      </c>
      <c r="BI418" s="140" t="e">
        <f t="shared" ca="1" si="598"/>
        <v>#DIV/0!</v>
      </c>
      <c r="BJ418" s="140" t="e">
        <f t="shared" ca="1" si="598"/>
        <v>#DIV/0!</v>
      </c>
      <c r="BK418" s="62"/>
      <c r="BL418" s="83">
        <f t="shared" si="599"/>
        <v>60</v>
      </c>
      <c r="BM418" s="140">
        <f t="shared" ca="1" si="600"/>
        <v>8.828203104462902E-2</v>
      </c>
      <c r="BN418" s="140">
        <f t="shared" ca="1" si="600"/>
        <v>7.1804994035793601E-2</v>
      </c>
      <c r="BO418" s="140">
        <f t="shared" ca="1" si="600"/>
        <v>5.6080776368023062E-2</v>
      </c>
      <c r="BP418" s="140">
        <f t="shared" ca="1" si="600"/>
        <v>4.0979107532344419E-2</v>
      </c>
      <c r="BQ418" s="140">
        <f t="shared" ca="1" si="600"/>
        <v>2.6398134490049019E-2</v>
      </c>
      <c r="BR418" s="140" t="e">
        <f t="shared" ca="1" si="600"/>
        <v>#DIV/0!</v>
      </c>
      <c r="BS418" s="140" t="e">
        <f t="shared" ca="1" si="600"/>
        <v>#DIV/0!</v>
      </c>
      <c r="BT418" s="140" t="e">
        <f t="shared" ca="1" si="600"/>
        <v>#DIV/0!</v>
      </c>
      <c r="BU418" s="140" t="e">
        <f t="shared" ca="1" si="600"/>
        <v>#DIV/0!</v>
      </c>
      <c r="BV418" s="140" t="e">
        <f t="shared" ca="1" si="600"/>
        <v>#DIV/0!</v>
      </c>
      <c r="BW418" s="140" t="e">
        <f t="shared" ca="1" si="600"/>
        <v>#DIV/0!</v>
      </c>
      <c r="BX418" s="140" t="e">
        <f t="shared" ca="1" si="600"/>
        <v>#DIV/0!</v>
      </c>
      <c r="BY418" s="140" t="e">
        <f t="shared" ca="1" si="600"/>
        <v>#DIV/0!</v>
      </c>
      <c r="BZ418" s="168"/>
      <c r="CA418" s="80">
        <f t="shared" si="601"/>
        <v>60</v>
      </c>
      <c r="CB418" s="140">
        <f t="shared" ca="1" si="602"/>
        <v>2.618303084918451E-2</v>
      </c>
      <c r="CC418" s="140">
        <f t="shared" ca="1" si="602"/>
        <v>4.0501708757850662E-2</v>
      </c>
      <c r="CD418" s="140">
        <f t="shared" ca="1" si="602"/>
        <v>5.3766097131645339E-2</v>
      </c>
      <c r="CE418" s="140">
        <f t="shared" ca="1" si="602"/>
        <v>6.639402577236278E-2</v>
      </c>
      <c r="CF418" s="140">
        <f t="shared" ca="1" si="602"/>
        <v>7.8559970123238773E-2</v>
      </c>
      <c r="CG418" s="140" t="e">
        <f t="shared" ca="1" si="602"/>
        <v>#DIV/0!</v>
      </c>
      <c r="CH418" s="140" t="e">
        <f t="shared" ca="1" si="602"/>
        <v>#DIV/0!</v>
      </c>
      <c r="CI418" s="140" t="e">
        <f t="shared" ca="1" si="602"/>
        <v>#DIV/0!</v>
      </c>
      <c r="CJ418" s="140" t="e">
        <f t="shared" ca="1" si="602"/>
        <v>#DIV/0!</v>
      </c>
      <c r="CK418" s="140" t="e">
        <f t="shared" ca="1" si="602"/>
        <v>#DIV/0!</v>
      </c>
      <c r="CL418" s="140" t="e">
        <f t="shared" ca="1" si="602"/>
        <v>#DIV/0!</v>
      </c>
      <c r="CM418" s="140" t="e">
        <f t="shared" ca="1" si="602"/>
        <v>#DIV/0!</v>
      </c>
      <c r="CN418" s="140" t="e">
        <f t="shared" ca="1" si="602"/>
        <v>#DIV/0!</v>
      </c>
      <c r="CP418" s="80">
        <f t="shared" si="603"/>
        <v>60</v>
      </c>
      <c r="CQ418" s="140">
        <f t="shared" ca="1" si="604"/>
        <v>2.618303084918451E-2</v>
      </c>
      <c r="CR418" s="140">
        <f t="shared" ca="1" si="604"/>
        <v>4.0501708757850662E-2</v>
      </c>
      <c r="CS418" s="140">
        <f t="shared" ca="1" si="604"/>
        <v>5.3766097131645339E-2</v>
      </c>
      <c r="CT418" s="140">
        <f t="shared" ca="1" si="604"/>
        <v>6.639402577236278E-2</v>
      </c>
      <c r="CU418" s="140">
        <f t="shared" ca="1" si="604"/>
        <v>7.8559970123238773E-2</v>
      </c>
      <c r="CV418" s="140" t="e">
        <f t="shared" ca="1" si="604"/>
        <v>#DIV/0!</v>
      </c>
      <c r="CW418" s="140" t="e">
        <f t="shared" ca="1" si="604"/>
        <v>#DIV/0!</v>
      </c>
      <c r="CX418" s="140" t="e">
        <f t="shared" ca="1" si="604"/>
        <v>#DIV/0!</v>
      </c>
      <c r="CY418" s="140" t="e">
        <f t="shared" ca="1" si="604"/>
        <v>#DIV/0!</v>
      </c>
      <c r="CZ418" s="140" t="e">
        <f t="shared" ca="1" si="604"/>
        <v>#DIV/0!</v>
      </c>
      <c r="DA418" s="140" t="e">
        <f t="shared" ca="1" si="604"/>
        <v>#DIV/0!</v>
      </c>
      <c r="DB418" s="140" t="e">
        <f t="shared" ca="1" si="604"/>
        <v>#DIV/0!</v>
      </c>
      <c r="DC418" s="140" t="e">
        <f t="shared" ca="1" si="604"/>
        <v>#DIV/0!</v>
      </c>
      <c r="DE418" s="80">
        <f t="shared" si="605"/>
        <v>60</v>
      </c>
      <c r="DF418" s="140">
        <f t="shared" ca="1" si="606"/>
        <v>2.3211251088958117E-2</v>
      </c>
      <c r="DG418" s="140">
        <f t="shared" ca="1" si="606"/>
        <v>3.2944962460909284E-2</v>
      </c>
      <c r="DH418" s="140">
        <f t="shared" ca="1" si="606"/>
        <v>3.8834494938591133E-2</v>
      </c>
      <c r="DI418" s="140">
        <f t="shared" ca="1" si="606"/>
        <v>3.9363902072265679E-2</v>
      </c>
      <c r="DJ418" s="140">
        <f t="shared" ca="1" si="606"/>
        <v>3.2165462118277637E-2</v>
      </c>
      <c r="DK418" s="140" t="e">
        <f t="shared" ca="1" si="606"/>
        <v>#DIV/0!</v>
      </c>
      <c r="DL418" s="140" t="e">
        <f t="shared" ca="1" si="606"/>
        <v>#DIV/0!</v>
      </c>
      <c r="DM418" s="140" t="e">
        <f t="shared" ca="1" si="606"/>
        <v>#DIV/0!</v>
      </c>
      <c r="DN418" s="140" t="e">
        <f t="shared" ca="1" si="606"/>
        <v>#DIV/0!</v>
      </c>
      <c r="DO418" s="140" t="e">
        <f t="shared" ca="1" si="606"/>
        <v>#DIV/0!</v>
      </c>
      <c r="DP418" s="140" t="e">
        <f t="shared" ca="1" si="606"/>
        <v>#DIV/0!</v>
      </c>
      <c r="DQ418" s="140" t="e">
        <f t="shared" ca="1" si="606"/>
        <v>#DIV/0!</v>
      </c>
      <c r="DR418" s="140" t="e">
        <f t="shared" ca="1" si="606"/>
        <v>#DIV/0!</v>
      </c>
      <c r="DT418" s="80">
        <f t="shared" si="607"/>
        <v>60</v>
      </c>
      <c r="DU418" s="140">
        <f t="shared" ca="1" si="608"/>
        <v>0.13261066113129216</v>
      </c>
      <c r="DV418" s="140">
        <f t="shared" ca="1" si="608"/>
        <v>0.13688105163223219</v>
      </c>
      <c r="DW418" s="140">
        <f t="shared" ca="1" si="608"/>
        <v>0.13995180479022409</v>
      </c>
      <c r="DX418" s="140">
        <f t="shared" ca="1" si="608"/>
        <v>0.14075412913571544</v>
      </c>
      <c r="DY418" s="140">
        <f t="shared" ca="1" si="608"/>
        <v>0.13641328731061861</v>
      </c>
      <c r="DZ418" s="140" t="e">
        <f t="shared" ca="1" si="608"/>
        <v>#DIV/0!</v>
      </c>
      <c r="EA418" s="140" t="e">
        <f t="shared" ca="1" si="608"/>
        <v>#DIV/0!</v>
      </c>
      <c r="EB418" s="140" t="e">
        <f t="shared" ca="1" si="608"/>
        <v>#DIV/0!</v>
      </c>
      <c r="EC418" s="140" t="e">
        <f t="shared" ca="1" si="608"/>
        <v>#DIV/0!</v>
      </c>
      <c r="ED418" s="140" t="e">
        <f t="shared" ca="1" si="608"/>
        <v>#DIV/0!</v>
      </c>
      <c r="EE418" s="140" t="e">
        <f t="shared" ca="1" si="608"/>
        <v>#DIV/0!</v>
      </c>
      <c r="EF418" s="140" t="e">
        <f t="shared" ca="1" si="609"/>
        <v>#DIV/0!</v>
      </c>
      <c r="EG418" s="140" t="e">
        <f t="shared" ca="1" si="609"/>
        <v>#DIV/0!</v>
      </c>
      <c r="EI418" s="80">
        <f t="shared" si="610"/>
        <v>60</v>
      </c>
      <c r="EJ418" s="140">
        <f t="shared" ca="1" si="611"/>
        <v>0.13261066113129216</v>
      </c>
      <c r="EK418" s="140">
        <f t="shared" ca="1" si="611"/>
        <v>0.13688105163223219</v>
      </c>
      <c r="EL418" s="140">
        <f t="shared" ca="1" si="611"/>
        <v>0.13995180479022409</v>
      </c>
      <c r="EM418" s="140">
        <f t="shared" ca="1" si="611"/>
        <v>0.14075412913571544</v>
      </c>
      <c r="EN418" s="140">
        <f t="shared" ca="1" si="611"/>
        <v>0.13641328731061861</v>
      </c>
      <c r="EO418" s="140" t="e">
        <f t="shared" ca="1" si="611"/>
        <v>#DIV/0!</v>
      </c>
      <c r="EP418" s="140" t="e">
        <f t="shared" ca="1" si="611"/>
        <v>#DIV/0!</v>
      </c>
      <c r="EQ418" s="140" t="e">
        <f t="shared" ca="1" si="611"/>
        <v>#DIV/0!</v>
      </c>
      <c r="ER418" s="140" t="e">
        <f t="shared" ca="1" si="611"/>
        <v>#DIV/0!</v>
      </c>
      <c r="ES418" s="140" t="e">
        <f t="shared" ca="1" si="611"/>
        <v>#DIV/0!</v>
      </c>
      <c r="ET418" s="140" t="e">
        <f t="shared" ca="1" si="611"/>
        <v>#DIV/0!</v>
      </c>
      <c r="EU418" s="140" t="e">
        <f t="shared" ca="1" si="612"/>
        <v>#DIV/0!</v>
      </c>
      <c r="EV418" s="140" t="e">
        <f t="shared" ca="1" si="612"/>
        <v>#DIV/0!</v>
      </c>
    </row>
    <row r="419" spans="13:152">
      <c r="S419" s="25">
        <f t="shared" si="592"/>
        <v>70</v>
      </c>
      <c r="T419" s="405">
        <f t="shared" ca="1" si="593"/>
        <v>0.15254762130028696</v>
      </c>
      <c r="U419" s="405">
        <f t="shared" ca="1" si="593"/>
        <v>0.15637857532006771</v>
      </c>
      <c r="V419" s="405">
        <f t="shared" ca="1" si="593"/>
        <v>0.15816550338979035</v>
      </c>
      <c r="W419" s="405">
        <f t="shared" ca="1" si="593"/>
        <v>0.154831783820125</v>
      </c>
      <c r="X419" s="405" t="e">
        <f t="shared" ca="1" si="593"/>
        <v>#DIV/0!</v>
      </c>
      <c r="Y419" s="405" t="e">
        <f t="shared" ca="1" si="593"/>
        <v>#DIV/0!</v>
      </c>
      <c r="Z419" s="405" t="e">
        <f t="shared" ca="1" si="593"/>
        <v>#DIV/0!</v>
      </c>
      <c r="AA419" s="405" t="e">
        <f t="shared" ca="1" si="593"/>
        <v>#DIV/0!</v>
      </c>
      <c r="AB419" s="405" t="e">
        <f t="shared" ca="1" si="593"/>
        <v>#DIV/0!</v>
      </c>
      <c r="AC419" s="405" t="e">
        <f t="shared" ca="1" si="593"/>
        <v>#DIV/0!</v>
      </c>
      <c r="AD419" s="405" t="e">
        <f t="shared" ca="1" si="593"/>
        <v>#DIV/0!</v>
      </c>
      <c r="AE419" s="405"/>
      <c r="AF419" s="405"/>
      <c r="AG419" s="15"/>
      <c r="AH419" s="80">
        <f t="shared" si="594"/>
        <v>70</v>
      </c>
      <c r="AI419" s="140">
        <f t="shared" ca="1" si="595"/>
        <v>0.15301778479634962</v>
      </c>
      <c r="AJ419" s="140">
        <f t="shared" ca="1" si="595"/>
        <v>0.15772362213283131</v>
      </c>
      <c r="AK419" s="140">
        <f t="shared" ca="1" si="595"/>
        <v>0.16100373171477206</v>
      </c>
      <c r="AL419" s="140">
        <f t="shared" ca="1" si="595"/>
        <v>0.16059067530429219</v>
      </c>
      <c r="AM419" s="140" t="e">
        <f t="shared" ca="1" si="595"/>
        <v>#DIV/0!</v>
      </c>
      <c r="AN419" s="140" t="e">
        <f t="shared" ca="1" si="595"/>
        <v>#DIV/0!</v>
      </c>
      <c r="AO419" s="140" t="e">
        <f t="shared" ca="1" si="595"/>
        <v>#DIV/0!</v>
      </c>
      <c r="AP419" s="140" t="e">
        <f t="shared" ca="1" si="595"/>
        <v>#DIV/0!</v>
      </c>
      <c r="AQ419" s="140" t="e">
        <f t="shared" ca="1" si="595"/>
        <v>#DIV/0!</v>
      </c>
      <c r="AR419" s="140" t="e">
        <f t="shared" ca="1" si="595"/>
        <v>#DIV/0!</v>
      </c>
      <c r="AS419" s="140" t="e">
        <f t="shared" ca="1" si="595"/>
        <v>#DIV/0!</v>
      </c>
      <c r="AT419" s="140" t="e">
        <f t="shared" ca="1" si="584"/>
        <v>#DIV/0!</v>
      </c>
      <c r="AU419" s="140" t="e">
        <f t="shared" ca="1" si="596"/>
        <v>#DIV/0!</v>
      </c>
      <c r="AV419" s="168"/>
      <c r="AW419" s="80">
        <f t="shared" si="597"/>
        <v>70</v>
      </c>
      <c r="AX419" s="140">
        <f t="shared" ca="1" si="598"/>
        <v>7.5558696571607839E-2</v>
      </c>
      <c r="AY419" s="140">
        <f t="shared" ca="1" si="598"/>
        <v>6.1448825542293826E-2</v>
      </c>
      <c r="AZ419" s="140">
        <f t="shared" ca="1" si="598"/>
        <v>4.621729764574227E-2</v>
      </c>
      <c r="BA419" s="140">
        <f t="shared" ca="1" si="598"/>
        <v>2.9890569432606217E-2</v>
      </c>
      <c r="BB419" s="140" t="e">
        <f t="shared" ca="1" si="598"/>
        <v>#DIV/0!</v>
      </c>
      <c r="BC419" s="140" t="e">
        <f t="shared" ca="1" si="598"/>
        <v>#DIV/0!</v>
      </c>
      <c r="BD419" s="140" t="e">
        <f t="shared" ca="1" si="598"/>
        <v>#DIV/0!</v>
      </c>
      <c r="BE419" s="140" t="e">
        <f t="shared" ca="1" si="598"/>
        <v>#DIV/0!</v>
      </c>
      <c r="BF419" s="140" t="e">
        <f t="shared" ca="1" si="598"/>
        <v>#DIV/0!</v>
      </c>
      <c r="BG419" s="140" t="e">
        <f t="shared" ca="1" si="598"/>
        <v>#DIV/0!</v>
      </c>
      <c r="BH419" s="140" t="e">
        <f t="shared" ca="1" si="598"/>
        <v>#DIV/0!</v>
      </c>
      <c r="BI419" s="140" t="e">
        <f t="shared" ca="1" si="598"/>
        <v>#DIV/0!</v>
      </c>
      <c r="BJ419" s="140" t="e">
        <f t="shared" ca="1" si="598"/>
        <v>#DIV/0!</v>
      </c>
      <c r="BK419" s="62"/>
      <c r="BL419" s="83">
        <f t="shared" si="599"/>
        <v>70</v>
      </c>
      <c r="BM419" s="140">
        <f t="shared" ca="1" si="600"/>
        <v>6.9888017542302519E-2</v>
      </c>
      <c r="BN419" s="140">
        <f t="shared" ca="1" si="600"/>
        <v>5.3989930833538292E-2</v>
      </c>
      <c r="BO419" s="140">
        <f t="shared" ca="1" si="600"/>
        <v>3.8699406014731146E-2</v>
      </c>
      <c r="BP419" s="140">
        <f t="shared" ca="1" si="600"/>
        <v>2.3922182553807087E-2</v>
      </c>
      <c r="BQ419" s="140" t="e">
        <f t="shared" ca="1" si="600"/>
        <v>#DIV/0!</v>
      </c>
      <c r="BR419" s="140" t="e">
        <f t="shared" ca="1" si="600"/>
        <v>#DIV/0!</v>
      </c>
      <c r="BS419" s="140" t="e">
        <f t="shared" ca="1" si="600"/>
        <v>#DIV/0!</v>
      </c>
      <c r="BT419" s="140" t="e">
        <f t="shared" ca="1" si="600"/>
        <v>#DIV/0!</v>
      </c>
      <c r="BU419" s="140" t="e">
        <f t="shared" ca="1" si="600"/>
        <v>#DIV/0!</v>
      </c>
      <c r="BV419" s="140" t="e">
        <f t="shared" ca="1" si="600"/>
        <v>#DIV/0!</v>
      </c>
      <c r="BW419" s="140" t="e">
        <f t="shared" ca="1" si="600"/>
        <v>#DIV/0!</v>
      </c>
      <c r="BX419" s="140" t="e">
        <f t="shared" ca="1" si="600"/>
        <v>#DIV/0!</v>
      </c>
      <c r="BY419" s="140" t="e">
        <f t="shared" ca="1" si="600"/>
        <v>#DIV/0!</v>
      </c>
      <c r="BZ419" s="168"/>
      <c r="CA419" s="80">
        <f t="shared" si="601"/>
        <v>70</v>
      </c>
      <c r="CB419" s="140">
        <f t="shared" ca="1" si="602"/>
        <v>2.6564918483958883E-2</v>
      </c>
      <c r="CC419" s="140">
        <f t="shared" ca="1" si="602"/>
        <v>4.1486231505402267E-2</v>
      </c>
      <c r="CD419" s="140">
        <f t="shared" ca="1" si="602"/>
        <v>5.5781867335039224E-2</v>
      </c>
      <c r="CE419" s="140">
        <f t="shared" ca="1" si="602"/>
        <v>7.0441270662501471E-2</v>
      </c>
      <c r="CF419" s="140" t="e">
        <f t="shared" ca="1" si="602"/>
        <v>#DIV/0!</v>
      </c>
      <c r="CG419" s="140" t="e">
        <f t="shared" ca="1" si="602"/>
        <v>#DIV/0!</v>
      </c>
      <c r="CH419" s="140" t="e">
        <f t="shared" ca="1" si="602"/>
        <v>#DIV/0!</v>
      </c>
      <c r="CI419" s="140" t="e">
        <f t="shared" ca="1" si="602"/>
        <v>#DIV/0!</v>
      </c>
      <c r="CJ419" s="140" t="e">
        <f t="shared" ca="1" si="602"/>
        <v>#DIV/0!</v>
      </c>
      <c r="CK419" s="140" t="e">
        <f t="shared" ca="1" si="602"/>
        <v>#DIV/0!</v>
      </c>
      <c r="CL419" s="140" t="e">
        <f t="shared" ca="1" si="602"/>
        <v>#DIV/0!</v>
      </c>
      <c r="CM419" s="140" t="e">
        <f t="shared" ca="1" si="602"/>
        <v>#DIV/0!</v>
      </c>
      <c r="CN419" s="140" t="e">
        <f t="shared" ca="1" si="602"/>
        <v>#DIV/0!</v>
      </c>
      <c r="CP419" s="80">
        <f t="shared" si="603"/>
        <v>70</v>
      </c>
      <c r="CQ419" s="140">
        <f t="shared" ca="1" si="604"/>
        <v>2.6564918483958883E-2</v>
      </c>
      <c r="CR419" s="140">
        <f t="shared" ca="1" si="604"/>
        <v>4.1486231505402267E-2</v>
      </c>
      <c r="CS419" s="140">
        <f t="shared" ca="1" si="604"/>
        <v>5.5781867335039224E-2</v>
      </c>
      <c r="CT419" s="140">
        <f t="shared" ca="1" si="604"/>
        <v>7.0441270662501471E-2</v>
      </c>
      <c r="CU419" s="140" t="e">
        <f t="shared" ca="1" si="604"/>
        <v>#DIV/0!</v>
      </c>
      <c r="CV419" s="140" t="e">
        <f t="shared" ca="1" si="604"/>
        <v>#DIV/0!</v>
      </c>
      <c r="CW419" s="140" t="e">
        <f t="shared" ca="1" si="604"/>
        <v>#DIV/0!</v>
      </c>
      <c r="CX419" s="140" t="e">
        <f t="shared" ca="1" si="604"/>
        <v>#DIV/0!</v>
      </c>
      <c r="CY419" s="140" t="e">
        <f t="shared" ca="1" si="604"/>
        <v>#DIV/0!</v>
      </c>
      <c r="CZ419" s="140" t="e">
        <f t="shared" ca="1" si="604"/>
        <v>#DIV/0!</v>
      </c>
      <c r="DA419" s="140" t="e">
        <f t="shared" ca="1" si="604"/>
        <v>#DIV/0!</v>
      </c>
      <c r="DB419" s="140" t="e">
        <f t="shared" ca="1" si="604"/>
        <v>#DIV/0!</v>
      </c>
      <c r="DC419" s="140" t="e">
        <f t="shared" ca="1" si="604"/>
        <v>#DIV/0!</v>
      </c>
      <c r="DE419" s="80">
        <f t="shared" si="605"/>
        <v>70</v>
      </c>
      <c r="DF419" s="140">
        <f t="shared" ca="1" si="606"/>
        <v>2.2637886331632492E-2</v>
      </c>
      <c r="DG419" s="140">
        <f t="shared" ca="1" si="606"/>
        <v>3.077414160497291E-2</v>
      </c>
      <c r="DH419" s="140">
        <f t="shared" ca="1" si="606"/>
        <v>3.293814901976258E-2</v>
      </c>
      <c r="DI419" s="140">
        <f t="shared" ca="1" si="606"/>
        <v>2.6737024329236945E-2</v>
      </c>
      <c r="DJ419" s="140" t="e">
        <f t="shared" ca="1" si="606"/>
        <v>#DIV/0!</v>
      </c>
      <c r="DK419" s="140" t="e">
        <f t="shared" ca="1" si="606"/>
        <v>#DIV/0!</v>
      </c>
      <c r="DL419" s="140" t="e">
        <f t="shared" ca="1" si="606"/>
        <v>#DIV/0!</v>
      </c>
      <c r="DM419" s="140" t="e">
        <f t="shared" ca="1" si="606"/>
        <v>#DIV/0!</v>
      </c>
      <c r="DN419" s="140" t="e">
        <f t="shared" ca="1" si="606"/>
        <v>#DIV/0!</v>
      </c>
      <c r="DO419" s="140" t="e">
        <f t="shared" ca="1" si="606"/>
        <v>#DIV/0!</v>
      </c>
      <c r="DP419" s="140" t="e">
        <f t="shared" ca="1" si="606"/>
        <v>#DIV/0!</v>
      </c>
      <c r="DQ419" s="140" t="e">
        <f t="shared" ca="1" si="606"/>
        <v>#DIV/0!</v>
      </c>
      <c r="DR419" s="140" t="e">
        <f t="shared" ca="1" si="606"/>
        <v>#DIV/0!</v>
      </c>
      <c r="DT419" s="80">
        <f t="shared" si="607"/>
        <v>70</v>
      </c>
      <c r="DU419" s="140">
        <f t="shared" ca="1" si="608"/>
        <v>0.15254762130028696</v>
      </c>
      <c r="DV419" s="140">
        <f t="shared" ca="1" si="608"/>
        <v>0.15637857532006771</v>
      </c>
      <c r="DW419" s="140">
        <f t="shared" ca="1" si="608"/>
        <v>0.15816550338979035</v>
      </c>
      <c r="DX419" s="140">
        <f t="shared" ca="1" si="608"/>
        <v>0.154831783820125</v>
      </c>
      <c r="DY419" s="140" t="e">
        <f t="shared" ca="1" si="608"/>
        <v>#DIV/0!</v>
      </c>
      <c r="DZ419" s="140" t="e">
        <f t="shared" ca="1" si="608"/>
        <v>#DIV/0!</v>
      </c>
      <c r="EA419" s="140" t="e">
        <f t="shared" ca="1" si="608"/>
        <v>#DIV/0!</v>
      </c>
      <c r="EB419" s="140" t="e">
        <f t="shared" ca="1" si="608"/>
        <v>#DIV/0!</v>
      </c>
      <c r="EC419" s="140" t="e">
        <f t="shared" ca="1" si="608"/>
        <v>#DIV/0!</v>
      </c>
      <c r="ED419" s="140" t="e">
        <f t="shared" ca="1" si="608"/>
        <v>#DIV/0!</v>
      </c>
      <c r="EE419" s="140" t="e">
        <f t="shared" ca="1" si="608"/>
        <v>#DIV/0!</v>
      </c>
      <c r="EF419" s="140" t="e">
        <f t="shared" ca="1" si="609"/>
        <v>#DIV/0!</v>
      </c>
      <c r="EG419" s="140" t="e">
        <f t="shared" ca="1" si="609"/>
        <v>#DIV/0!</v>
      </c>
      <c r="EI419" s="80">
        <f t="shared" si="610"/>
        <v>70</v>
      </c>
      <c r="EJ419" s="140">
        <f t="shared" ca="1" si="611"/>
        <v>0.15254762130028696</v>
      </c>
      <c r="EK419" s="140">
        <f t="shared" ca="1" si="611"/>
        <v>0.15637857532006771</v>
      </c>
      <c r="EL419" s="140">
        <f t="shared" ca="1" si="611"/>
        <v>0.15816550338979035</v>
      </c>
      <c r="EM419" s="140">
        <f t="shared" ca="1" si="611"/>
        <v>0.154831783820125</v>
      </c>
      <c r="EN419" s="140" t="e">
        <f t="shared" ca="1" si="611"/>
        <v>#DIV/0!</v>
      </c>
      <c r="EO419" s="140" t="e">
        <f t="shared" ca="1" si="611"/>
        <v>#DIV/0!</v>
      </c>
      <c r="EP419" s="140" t="e">
        <f t="shared" ca="1" si="611"/>
        <v>#DIV/0!</v>
      </c>
      <c r="EQ419" s="140" t="e">
        <f t="shared" ca="1" si="611"/>
        <v>#DIV/0!</v>
      </c>
      <c r="ER419" s="140" t="e">
        <f t="shared" ca="1" si="611"/>
        <v>#DIV/0!</v>
      </c>
      <c r="ES419" s="140" t="e">
        <f t="shared" ca="1" si="611"/>
        <v>#DIV/0!</v>
      </c>
      <c r="ET419" s="140" t="e">
        <f t="shared" ca="1" si="611"/>
        <v>#DIV/0!</v>
      </c>
      <c r="EU419" s="140" t="e">
        <f t="shared" ca="1" si="612"/>
        <v>#DIV/0!</v>
      </c>
      <c r="EV419" s="140" t="e">
        <f t="shared" ca="1" si="612"/>
        <v>#DIV/0!</v>
      </c>
    </row>
    <row r="420" spans="13:152">
      <c r="S420" s="25">
        <f t="shared" si="592"/>
        <v>80</v>
      </c>
      <c r="T420" s="405">
        <f t="shared" ca="1" si="593"/>
        <v>0.1723942591554054</v>
      </c>
      <c r="U420" s="405">
        <f t="shared" ca="1" si="593"/>
        <v>0.17529015134538559</v>
      </c>
      <c r="V420" s="405">
        <f t="shared" ca="1" si="593"/>
        <v>0.17325195188035242</v>
      </c>
      <c r="W420" s="405" t="e">
        <f t="shared" ca="1" si="593"/>
        <v>#DIV/0!</v>
      </c>
      <c r="X420" s="405" t="e">
        <f t="shared" ca="1" si="593"/>
        <v>#DIV/0!</v>
      </c>
      <c r="Y420" s="405" t="e">
        <f t="shared" ca="1" si="593"/>
        <v>#DIV/0!</v>
      </c>
      <c r="Z420" s="405" t="e">
        <f t="shared" ca="1" si="593"/>
        <v>#DIV/0!</v>
      </c>
      <c r="AA420" s="405" t="e">
        <f t="shared" ca="1" si="593"/>
        <v>#DIV/0!</v>
      </c>
      <c r="AB420" s="405" t="e">
        <f t="shared" ca="1" si="593"/>
        <v>#DIV/0!</v>
      </c>
      <c r="AC420" s="405" t="e">
        <f t="shared" ca="1" si="593"/>
        <v>#DIV/0!</v>
      </c>
      <c r="AD420" s="405" t="e">
        <f t="shared" ca="1" si="593"/>
        <v>#DIV/0!</v>
      </c>
      <c r="AE420" s="405"/>
      <c r="AF420" s="405"/>
      <c r="AG420" s="15"/>
      <c r="AH420" s="80">
        <f t="shared" si="594"/>
        <v>80</v>
      </c>
      <c r="AI420" s="140">
        <f t="shared" ca="1" si="595"/>
        <v>0.17312820166654955</v>
      </c>
      <c r="AJ420" s="140">
        <f t="shared" ca="1" si="595"/>
        <v>0.17759936537302407</v>
      </c>
      <c r="AK420" s="140">
        <f t="shared" ca="1" si="595"/>
        <v>0.17908862202175391</v>
      </c>
      <c r="AL420" s="140" t="e">
        <f t="shared" ca="1" si="595"/>
        <v>#DIV/0!</v>
      </c>
      <c r="AM420" s="140" t="e">
        <f t="shared" ca="1" si="595"/>
        <v>#DIV/0!</v>
      </c>
      <c r="AN420" s="140" t="e">
        <f t="shared" ca="1" si="595"/>
        <v>#DIV/0!</v>
      </c>
      <c r="AO420" s="140" t="e">
        <f t="shared" ca="1" si="595"/>
        <v>#DIV/0!</v>
      </c>
      <c r="AP420" s="140" t="e">
        <f t="shared" ca="1" si="595"/>
        <v>#DIV/0!</v>
      </c>
      <c r="AQ420" s="140" t="e">
        <f t="shared" ca="1" si="595"/>
        <v>#DIV/0!</v>
      </c>
      <c r="AR420" s="140" t="e">
        <f t="shared" ca="1" si="595"/>
        <v>#DIV/0!</v>
      </c>
      <c r="AS420" s="140" t="e">
        <f t="shared" ca="1" si="595"/>
        <v>#DIV/0!</v>
      </c>
      <c r="AT420" s="140" t="e">
        <f t="shared" ca="1" si="584"/>
        <v>#DIV/0!</v>
      </c>
      <c r="AU420" s="140" t="e">
        <f t="shared" ca="1" si="596"/>
        <v>#DIV/0!</v>
      </c>
      <c r="AV420" s="168"/>
      <c r="AW420" s="80">
        <f t="shared" si="597"/>
        <v>80</v>
      </c>
      <c r="AX420" s="140">
        <f t="shared" ca="1" si="598"/>
        <v>5.4275812285497362E-2</v>
      </c>
      <c r="AY420" s="140">
        <f t="shared" ca="1" si="598"/>
        <v>3.9657966484220437E-2</v>
      </c>
      <c r="AZ420" s="140">
        <f t="shared" ca="1" si="598"/>
        <v>2.4061598187104311E-2</v>
      </c>
      <c r="BA420" s="140" t="e">
        <f t="shared" ca="1" si="598"/>
        <v>#DIV/0!</v>
      </c>
      <c r="BB420" s="140" t="e">
        <f t="shared" ca="1" si="598"/>
        <v>#DIV/0!</v>
      </c>
      <c r="BC420" s="140" t="e">
        <f t="shared" ca="1" si="598"/>
        <v>#DIV/0!</v>
      </c>
      <c r="BD420" s="140" t="e">
        <f t="shared" ca="1" si="598"/>
        <v>#DIV/0!</v>
      </c>
      <c r="BE420" s="140" t="e">
        <f t="shared" ca="1" si="598"/>
        <v>#DIV/0!</v>
      </c>
      <c r="BF420" s="140" t="e">
        <f t="shared" ca="1" si="598"/>
        <v>#DIV/0!</v>
      </c>
      <c r="BG420" s="140" t="e">
        <f t="shared" ca="1" si="598"/>
        <v>#DIV/0!</v>
      </c>
      <c r="BH420" s="140" t="e">
        <f t="shared" ca="1" si="598"/>
        <v>#DIV/0!</v>
      </c>
      <c r="BI420" s="140" t="e">
        <f t="shared" ca="1" si="598"/>
        <v>#DIV/0!</v>
      </c>
      <c r="BJ420" s="140" t="e">
        <f t="shared" ca="1" si="598"/>
        <v>#DIV/0!</v>
      </c>
      <c r="BK420" s="62"/>
      <c r="BL420" s="83">
        <f t="shared" si="599"/>
        <v>80</v>
      </c>
      <c r="BM420" s="140">
        <f t="shared" ca="1" si="600"/>
        <v>5.1000677539413244E-2</v>
      </c>
      <c r="BN420" s="140">
        <f t="shared" ca="1" si="600"/>
        <v>3.5587291509007093E-2</v>
      </c>
      <c r="BO420" s="140">
        <f t="shared" ca="1" si="600"/>
        <v>2.067404938181492E-2</v>
      </c>
      <c r="BP420" s="140" t="e">
        <f t="shared" ca="1" si="600"/>
        <v>#DIV/0!</v>
      </c>
      <c r="BQ420" s="140" t="e">
        <f t="shared" ca="1" si="600"/>
        <v>#DIV/0!</v>
      </c>
      <c r="BR420" s="140" t="e">
        <f t="shared" ca="1" si="600"/>
        <v>#DIV/0!</v>
      </c>
      <c r="BS420" s="140" t="e">
        <f t="shared" ca="1" si="600"/>
        <v>#DIV/0!</v>
      </c>
      <c r="BT420" s="140" t="e">
        <f t="shared" ca="1" si="600"/>
        <v>#DIV/0!</v>
      </c>
      <c r="BU420" s="140" t="e">
        <f t="shared" ca="1" si="600"/>
        <v>#DIV/0!</v>
      </c>
      <c r="BV420" s="140" t="e">
        <f t="shared" ca="1" si="600"/>
        <v>#DIV/0!</v>
      </c>
      <c r="BW420" s="140" t="e">
        <f t="shared" ca="1" si="600"/>
        <v>#DIV/0!</v>
      </c>
      <c r="BX420" s="140" t="e">
        <f t="shared" ca="1" si="600"/>
        <v>#DIV/0!</v>
      </c>
      <c r="BY420" s="140" t="e">
        <f t="shared" ca="1" si="600"/>
        <v>#DIV/0!</v>
      </c>
      <c r="BZ420" s="168"/>
      <c r="CA420" s="80">
        <f t="shared" si="601"/>
        <v>80</v>
      </c>
      <c r="CB420" s="140">
        <f t="shared" ca="1" si="602"/>
        <v>2.6878192255512204E-2</v>
      </c>
      <c r="CC420" s="140">
        <f t="shared" ca="1" si="602"/>
        <v>4.2429263609333606E-2</v>
      </c>
      <c r="CD420" s="140">
        <f t="shared" ca="1" si="602"/>
        <v>5.846441518021029E-2</v>
      </c>
      <c r="CE420" s="140" t="e">
        <f t="shared" ca="1" si="602"/>
        <v>#DIV/0!</v>
      </c>
      <c r="CF420" s="140" t="e">
        <f t="shared" ca="1" si="602"/>
        <v>#DIV/0!</v>
      </c>
      <c r="CG420" s="140" t="e">
        <f t="shared" ca="1" si="602"/>
        <v>#DIV/0!</v>
      </c>
      <c r="CH420" s="140" t="e">
        <f t="shared" ca="1" si="602"/>
        <v>#DIV/0!</v>
      </c>
      <c r="CI420" s="140" t="e">
        <f t="shared" ca="1" si="602"/>
        <v>#DIV/0!</v>
      </c>
      <c r="CJ420" s="140" t="e">
        <f t="shared" ca="1" si="602"/>
        <v>#DIV/0!</v>
      </c>
      <c r="CK420" s="140" t="e">
        <f t="shared" ca="1" si="602"/>
        <v>#DIV/0!</v>
      </c>
      <c r="CL420" s="140" t="e">
        <f t="shared" ca="1" si="602"/>
        <v>#DIV/0!</v>
      </c>
      <c r="CM420" s="140" t="e">
        <f t="shared" ca="1" si="602"/>
        <v>#DIV/0!</v>
      </c>
      <c r="CN420" s="140" t="e">
        <f t="shared" ca="1" si="602"/>
        <v>#DIV/0!</v>
      </c>
      <c r="CP420" s="80">
        <f t="shared" si="603"/>
        <v>80</v>
      </c>
      <c r="CQ420" s="140">
        <f t="shared" ca="1" si="604"/>
        <v>2.6878192255512204E-2</v>
      </c>
      <c r="CR420" s="140">
        <f t="shared" ca="1" si="604"/>
        <v>4.2429263609333606E-2</v>
      </c>
      <c r="CS420" s="140">
        <f t="shared" ca="1" si="604"/>
        <v>5.846441518021029E-2</v>
      </c>
      <c r="CT420" s="140" t="e">
        <f t="shared" ca="1" si="604"/>
        <v>#DIV/0!</v>
      </c>
      <c r="CU420" s="140" t="e">
        <f t="shared" ca="1" si="604"/>
        <v>#DIV/0!</v>
      </c>
      <c r="CV420" s="140" t="e">
        <f t="shared" ca="1" si="604"/>
        <v>#DIV/0!</v>
      </c>
      <c r="CW420" s="140" t="e">
        <f t="shared" ca="1" si="604"/>
        <v>#DIV/0!</v>
      </c>
      <c r="CX420" s="140" t="e">
        <f t="shared" ca="1" si="604"/>
        <v>#DIV/0!</v>
      </c>
      <c r="CY420" s="140" t="e">
        <f t="shared" ca="1" si="604"/>
        <v>#DIV/0!</v>
      </c>
      <c r="CZ420" s="140" t="e">
        <f t="shared" ca="1" si="604"/>
        <v>#DIV/0!</v>
      </c>
      <c r="DA420" s="140" t="e">
        <f t="shared" ca="1" si="604"/>
        <v>#DIV/0!</v>
      </c>
      <c r="DB420" s="140" t="e">
        <f t="shared" ca="1" si="604"/>
        <v>#DIV/0!</v>
      </c>
      <c r="DC420" s="140" t="e">
        <f t="shared" ca="1" si="604"/>
        <v>#DIV/0!</v>
      </c>
      <c r="DE420" s="80">
        <f t="shared" si="605"/>
        <v>80</v>
      </c>
      <c r="DF420" s="140">
        <f t="shared" ca="1" si="606"/>
        <v>2.139408028618767E-2</v>
      </c>
      <c r="DG420" s="140">
        <f t="shared" ca="1" si="606"/>
        <v>2.6203501604491402E-2</v>
      </c>
      <c r="DH420" s="140">
        <f t="shared" ca="1" si="606"/>
        <v>2.1425047089330039E-2</v>
      </c>
      <c r="DI420" s="140" t="e">
        <f t="shared" ca="1" si="606"/>
        <v>#DIV/0!</v>
      </c>
      <c r="DJ420" s="140" t="e">
        <f t="shared" ca="1" si="606"/>
        <v>#DIV/0!</v>
      </c>
      <c r="DK420" s="140" t="e">
        <f t="shared" ca="1" si="606"/>
        <v>#DIV/0!</v>
      </c>
      <c r="DL420" s="140" t="e">
        <f t="shared" ca="1" si="606"/>
        <v>#DIV/0!</v>
      </c>
      <c r="DM420" s="140" t="e">
        <f t="shared" ca="1" si="606"/>
        <v>#DIV/0!</v>
      </c>
      <c r="DN420" s="140" t="e">
        <f t="shared" ca="1" si="606"/>
        <v>#DIV/0!</v>
      </c>
      <c r="DO420" s="140" t="e">
        <f t="shared" ca="1" si="606"/>
        <v>#DIV/0!</v>
      </c>
      <c r="DP420" s="140" t="e">
        <f t="shared" ca="1" si="606"/>
        <v>#DIV/0!</v>
      </c>
      <c r="DQ420" s="140" t="e">
        <f t="shared" ca="1" si="606"/>
        <v>#DIV/0!</v>
      </c>
      <c r="DR420" s="140" t="e">
        <f t="shared" ca="1" si="606"/>
        <v>#DIV/0!</v>
      </c>
      <c r="DT420" s="80">
        <f t="shared" si="607"/>
        <v>80</v>
      </c>
      <c r="DU420" s="140">
        <f t="shared" ca="1" si="608"/>
        <v>0.1723942591554054</v>
      </c>
      <c r="DV420" s="140">
        <f t="shared" ca="1" si="608"/>
        <v>0.17529015134538559</v>
      </c>
      <c r="DW420" s="140">
        <f t="shared" ca="1" si="608"/>
        <v>0.17325195188035242</v>
      </c>
      <c r="DX420" s="140" t="e">
        <f t="shared" ca="1" si="608"/>
        <v>#DIV/0!</v>
      </c>
      <c r="DY420" s="140" t="e">
        <f t="shared" ca="1" si="608"/>
        <v>#DIV/0!</v>
      </c>
      <c r="DZ420" s="140" t="e">
        <f t="shared" ca="1" si="608"/>
        <v>#DIV/0!</v>
      </c>
      <c r="EA420" s="140" t="e">
        <f t="shared" ca="1" si="608"/>
        <v>#DIV/0!</v>
      </c>
      <c r="EB420" s="140" t="e">
        <f t="shared" ca="1" si="608"/>
        <v>#DIV/0!</v>
      </c>
      <c r="EC420" s="140" t="e">
        <f t="shared" ca="1" si="608"/>
        <v>#DIV/0!</v>
      </c>
      <c r="ED420" s="140" t="e">
        <f t="shared" ca="1" si="608"/>
        <v>#DIV/0!</v>
      </c>
      <c r="EE420" s="140" t="e">
        <f t="shared" ca="1" si="608"/>
        <v>#DIV/0!</v>
      </c>
      <c r="EF420" s="140" t="e">
        <f t="shared" ca="1" si="609"/>
        <v>#DIV/0!</v>
      </c>
      <c r="EG420" s="140" t="e">
        <f t="shared" ca="1" si="609"/>
        <v>#DIV/0!</v>
      </c>
      <c r="EI420" s="80">
        <f t="shared" si="610"/>
        <v>80</v>
      </c>
      <c r="EJ420" s="140">
        <f t="shared" ca="1" si="611"/>
        <v>0.1723942591554054</v>
      </c>
      <c r="EK420" s="140">
        <f t="shared" ca="1" si="611"/>
        <v>0.17529015134538559</v>
      </c>
      <c r="EL420" s="140">
        <f t="shared" ca="1" si="611"/>
        <v>0.17325195188035242</v>
      </c>
      <c r="EM420" s="140" t="e">
        <f t="shared" ca="1" si="611"/>
        <v>#DIV/0!</v>
      </c>
      <c r="EN420" s="140" t="e">
        <f t="shared" ca="1" si="611"/>
        <v>#DIV/0!</v>
      </c>
      <c r="EO420" s="140" t="e">
        <f t="shared" ca="1" si="611"/>
        <v>#DIV/0!</v>
      </c>
      <c r="EP420" s="140" t="e">
        <f t="shared" ca="1" si="611"/>
        <v>#DIV/0!</v>
      </c>
      <c r="EQ420" s="140" t="e">
        <f t="shared" ca="1" si="611"/>
        <v>#DIV/0!</v>
      </c>
      <c r="ER420" s="140" t="e">
        <f t="shared" ca="1" si="611"/>
        <v>#DIV/0!</v>
      </c>
      <c r="ES420" s="140" t="e">
        <f t="shared" ca="1" si="611"/>
        <v>#DIV/0!</v>
      </c>
      <c r="ET420" s="140" t="e">
        <f t="shared" ca="1" si="611"/>
        <v>#DIV/0!</v>
      </c>
      <c r="EU420" s="140" t="e">
        <f t="shared" ca="1" si="612"/>
        <v>#DIV/0!</v>
      </c>
      <c r="EV420" s="140" t="e">
        <f t="shared" ca="1" si="612"/>
        <v>#DIV/0!</v>
      </c>
    </row>
    <row r="421" spans="13:152">
      <c r="S421" s="25">
        <f t="shared" si="592"/>
        <v>90</v>
      </c>
      <c r="T421" s="405">
        <f t="shared" ca="1" si="593"/>
        <v>0.19198470381645896</v>
      </c>
      <c r="U421" s="405">
        <f t="shared" ca="1" si="593"/>
        <v>0.19167529873445152</v>
      </c>
      <c r="V421" s="405" t="e">
        <f t="shared" ca="1" si="593"/>
        <v>#DIV/0!</v>
      </c>
      <c r="W421" s="405" t="e">
        <f t="shared" ca="1" si="593"/>
        <v>#DIV/0!</v>
      </c>
      <c r="X421" s="405" t="e">
        <f t="shared" ca="1" si="593"/>
        <v>#DIV/0!</v>
      </c>
      <c r="Y421" s="405" t="e">
        <f t="shared" ca="1" si="593"/>
        <v>#DIV/0!</v>
      </c>
      <c r="Z421" s="405" t="e">
        <f t="shared" ca="1" si="593"/>
        <v>#DIV/0!</v>
      </c>
      <c r="AA421" s="405" t="e">
        <f t="shared" ca="1" si="593"/>
        <v>#DIV/0!</v>
      </c>
      <c r="AB421" s="405" t="e">
        <f t="shared" ca="1" si="593"/>
        <v>#DIV/0!</v>
      </c>
      <c r="AC421" s="405" t="e">
        <f t="shared" ca="1" si="593"/>
        <v>#DIV/0!</v>
      </c>
      <c r="AD421" s="405" t="e">
        <f t="shared" ca="1" si="593"/>
        <v>#DIV/0!</v>
      </c>
      <c r="AE421" s="405"/>
      <c r="AF421" s="405"/>
      <c r="AG421" s="15"/>
      <c r="AH421" s="80">
        <f t="shared" si="594"/>
        <v>90</v>
      </c>
      <c r="AI421" s="140">
        <f t="shared" ca="1" si="595"/>
        <v>0.19330582632848597</v>
      </c>
      <c r="AJ421" s="140">
        <f t="shared" ca="1" si="595"/>
        <v>0.19706617973857263</v>
      </c>
      <c r="AK421" s="140" t="e">
        <f t="shared" ca="1" si="595"/>
        <v>#DIV/0!</v>
      </c>
      <c r="AL421" s="140" t="e">
        <f t="shared" ca="1" si="595"/>
        <v>#DIV/0!</v>
      </c>
      <c r="AM421" s="140" t="e">
        <f t="shared" ca="1" si="595"/>
        <v>#DIV/0!</v>
      </c>
      <c r="AN421" s="140" t="e">
        <f t="shared" ca="1" si="595"/>
        <v>#DIV/0!</v>
      </c>
      <c r="AO421" s="140" t="e">
        <f t="shared" ca="1" si="595"/>
        <v>#DIV/0!</v>
      </c>
      <c r="AP421" s="140" t="e">
        <f t="shared" ca="1" si="595"/>
        <v>#DIV/0!</v>
      </c>
      <c r="AQ421" s="140" t="e">
        <f t="shared" ca="1" si="595"/>
        <v>#DIV/0!</v>
      </c>
      <c r="AR421" s="140" t="e">
        <f t="shared" ca="1" si="595"/>
        <v>#DIV/0!</v>
      </c>
      <c r="AS421" s="140" t="e">
        <f t="shared" ca="1" si="595"/>
        <v>#DIV/0!</v>
      </c>
      <c r="AT421" s="140" t="e">
        <f t="shared" ca="1" si="584"/>
        <v>#DIV/0!</v>
      </c>
      <c r="AU421" s="140" t="e">
        <f t="shared" ca="1" si="596"/>
        <v>#DIV/0!</v>
      </c>
      <c r="AV421" s="168"/>
      <c r="AW421" s="80">
        <f t="shared" si="597"/>
        <v>90</v>
      </c>
      <c r="AX421" s="140">
        <f t="shared" ca="1" si="598"/>
        <v>3.3385689569069441E-2</v>
      </c>
      <c r="AY421" s="140">
        <f t="shared" ca="1" si="598"/>
        <v>1.8368006995697635E-2</v>
      </c>
      <c r="AZ421" s="140" t="e">
        <f t="shared" ca="1" si="598"/>
        <v>#DIV/0!</v>
      </c>
      <c r="BA421" s="140" t="e">
        <f t="shared" ca="1" si="598"/>
        <v>#DIV/0!</v>
      </c>
      <c r="BB421" s="140" t="e">
        <f t="shared" ca="1" si="598"/>
        <v>#DIV/0!</v>
      </c>
      <c r="BC421" s="140" t="e">
        <f t="shared" ca="1" si="598"/>
        <v>#DIV/0!</v>
      </c>
      <c r="BD421" s="140" t="e">
        <f t="shared" ca="1" si="598"/>
        <v>#DIV/0!</v>
      </c>
      <c r="BE421" s="140" t="e">
        <f t="shared" ca="1" si="598"/>
        <v>#DIV/0!</v>
      </c>
      <c r="BF421" s="140" t="e">
        <f t="shared" ca="1" si="598"/>
        <v>#DIV/0!</v>
      </c>
      <c r="BG421" s="140" t="e">
        <f t="shared" ca="1" si="598"/>
        <v>#DIV/0!</v>
      </c>
      <c r="BH421" s="140" t="e">
        <f t="shared" ca="1" si="598"/>
        <v>#DIV/0!</v>
      </c>
      <c r="BI421" s="140" t="e">
        <f t="shared" ca="1" si="598"/>
        <v>#DIV/0!</v>
      </c>
      <c r="BJ421" s="140" t="e">
        <f t="shared" ca="1" si="598"/>
        <v>#DIV/0!</v>
      </c>
      <c r="BK421" s="62"/>
      <c r="BL421" s="83">
        <f t="shared" si="599"/>
        <v>90</v>
      </c>
      <c r="BM421" s="140">
        <f t="shared" ca="1" si="600"/>
        <v>3.1765558840220094E-2</v>
      </c>
      <c r="BN421" s="140">
        <f t="shared" ca="1" si="600"/>
        <v>1.6762305932355746E-2</v>
      </c>
      <c r="BO421" s="140" t="e">
        <f t="shared" ca="1" si="600"/>
        <v>#DIV/0!</v>
      </c>
      <c r="BP421" s="140" t="e">
        <f t="shared" ca="1" si="600"/>
        <v>#DIV/0!</v>
      </c>
      <c r="BQ421" s="140" t="e">
        <f t="shared" ca="1" si="600"/>
        <v>#DIV/0!</v>
      </c>
      <c r="BR421" s="140" t="e">
        <f t="shared" ca="1" si="600"/>
        <v>#DIV/0!</v>
      </c>
      <c r="BS421" s="140" t="e">
        <f t="shared" ca="1" si="600"/>
        <v>#DIV/0!</v>
      </c>
      <c r="BT421" s="140" t="e">
        <f t="shared" ca="1" si="600"/>
        <v>#DIV/0!</v>
      </c>
      <c r="BU421" s="140" t="e">
        <f t="shared" ca="1" si="600"/>
        <v>#DIV/0!</v>
      </c>
      <c r="BV421" s="140" t="e">
        <f t="shared" ca="1" si="600"/>
        <v>#DIV/0!</v>
      </c>
      <c r="BW421" s="140" t="e">
        <f t="shared" ca="1" si="600"/>
        <v>#DIV/0!</v>
      </c>
      <c r="BX421" s="140" t="e">
        <f t="shared" ca="1" si="600"/>
        <v>#DIV/0!</v>
      </c>
      <c r="BY421" s="140" t="e">
        <f t="shared" ca="1" si="600"/>
        <v>#DIV/0!</v>
      </c>
      <c r="BZ421" s="168"/>
      <c r="CA421" s="80">
        <f t="shared" si="601"/>
        <v>90</v>
      </c>
      <c r="CB421" s="140">
        <f t="shared" ca="1" si="602"/>
        <v>2.7170923346001692E-2</v>
      </c>
      <c r="CC421" s="140">
        <f t="shared" ca="1" si="602"/>
        <v>4.3857392696013867E-2</v>
      </c>
      <c r="CD421" s="140" t="e">
        <f t="shared" ca="1" si="602"/>
        <v>#DIV/0!</v>
      </c>
      <c r="CE421" s="140" t="e">
        <f t="shared" ca="1" si="602"/>
        <v>#DIV/0!</v>
      </c>
      <c r="CF421" s="140" t="e">
        <f t="shared" ca="1" si="602"/>
        <v>#DIV/0!</v>
      </c>
      <c r="CG421" s="140" t="e">
        <f t="shared" ca="1" si="602"/>
        <v>#DIV/0!</v>
      </c>
      <c r="CH421" s="140" t="e">
        <f t="shared" ca="1" si="602"/>
        <v>#DIV/0!</v>
      </c>
      <c r="CI421" s="140" t="e">
        <f t="shared" ca="1" si="602"/>
        <v>#DIV/0!</v>
      </c>
      <c r="CJ421" s="140" t="e">
        <f t="shared" ca="1" si="602"/>
        <v>#DIV/0!</v>
      </c>
      <c r="CK421" s="140" t="e">
        <f t="shared" ca="1" si="602"/>
        <v>#DIV/0!</v>
      </c>
      <c r="CL421" s="140" t="e">
        <f t="shared" ca="1" si="602"/>
        <v>#DIV/0!</v>
      </c>
      <c r="CM421" s="140" t="e">
        <f t="shared" ca="1" si="602"/>
        <v>#DIV/0!</v>
      </c>
      <c r="CN421" s="140" t="e">
        <f t="shared" ca="1" si="602"/>
        <v>#DIV/0!</v>
      </c>
      <c r="CP421" s="80">
        <f t="shared" si="603"/>
        <v>90</v>
      </c>
      <c r="CQ421" s="140">
        <f t="shared" ca="1" si="604"/>
        <v>2.7170923346001692E-2</v>
      </c>
      <c r="CR421" s="140">
        <f t="shared" ca="1" si="604"/>
        <v>4.3857392696013867E-2</v>
      </c>
      <c r="CS421" s="140" t="e">
        <f t="shared" ca="1" si="604"/>
        <v>#DIV/0!</v>
      </c>
      <c r="CT421" s="140" t="e">
        <f t="shared" ca="1" si="604"/>
        <v>#DIV/0!</v>
      </c>
      <c r="CU421" s="140" t="e">
        <f t="shared" ca="1" si="604"/>
        <v>#DIV/0!</v>
      </c>
      <c r="CV421" s="140" t="e">
        <f t="shared" ca="1" si="604"/>
        <v>#DIV/0!</v>
      </c>
      <c r="CW421" s="140" t="e">
        <f t="shared" ca="1" si="604"/>
        <v>#DIV/0!</v>
      </c>
      <c r="CX421" s="140" t="e">
        <f t="shared" ca="1" si="604"/>
        <v>#DIV/0!</v>
      </c>
      <c r="CY421" s="140" t="e">
        <f t="shared" ca="1" si="604"/>
        <v>#DIV/0!</v>
      </c>
      <c r="CZ421" s="140" t="e">
        <f t="shared" ca="1" si="604"/>
        <v>#DIV/0!</v>
      </c>
      <c r="DA421" s="140" t="e">
        <f t="shared" ca="1" si="604"/>
        <v>#DIV/0!</v>
      </c>
      <c r="DB421" s="140" t="e">
        <f t="shared" ca="1" si="604"/>
        <v>#DIV/0!</v>
      </c>
      <c r="DC421" s="140" t="e">
        <f t="shared" ca="1" si="604"/>
        <v>#DIV/0!</v>
      </c>
      <c r="DE421" s="80">
        <f t="shared" si="605"/>
        <v>90</v>
      </c>
      <c r="DF421" s="140">
        <f t="shared" ca="1" si="606"/>
        <v>1.8623282591871397E-2</v>
      </c>
      <c r="DG421" s="140">
        <f t="shared" ca="1" si="606"/>
        <v>1.6180371051617608E-2</v>
      </c>
      <c r="DH421" s="140" t="e">
        <f t="shared" ca="1" si="606"/>
        <v>#DIV/0!</v>
      </c>
      <c r="DI421" s="140" t="e">
        <f t="shared" ca="1" si="606"/>
        <v>#DIV/0!</v>
      </c>
      <c r="DJ421" s="140" t="e">
        <f t="shared" ca="1" si="606"/>
        <v>#DIV/0!</v>
      </c>
      <c r="DK421" s="140" t="e">
        <f t="shared" ca="1" si="606"/>
        <v>#DIV/0!</v>
      </c>
      <c r="DL421" s="140" t="e">
        <f t="shared" ca="1" si="606"/>
        <v>#DIV/0!</v>
      </c>
      <c r="DM421" s="140" t="e">
        <f t="shared" ca="1" si="606"/>
        <v>#DIV/0!</v>
      </c>
      <c r="DN421" s="140" t="e">
        <f t="shared" ca="1" si="606"/>
        <v>#DIV/0!</v>
      </c>
      <c r="DO421" s="140" t="e">
        <f t="shared" ca="1" si="606"/>
        <v>#DIV/0!</v>
      </c>
      <c r="DP421" s="140" t="e">
        <f t="shared" ca="1" si="606"/>
        <v>#DIV/0!</v>
      </c>
      <c r="DQ421" s="140" t="e">
        <f t="shared" ca="1" si="606"/>
        <v>#DIV/0!</v>
      </c>
      <c r="DR421" s="140" t="e">
        <f t="shared" ca="1" si="606"/>
        <v>#DIV/0!</v>
      </c>
      <c r="DT421" s="80">
        <f t="shared" si="607"/>
        <v>90</v>
      </c>
      <c r="DU421" s="140">
        <f t="shared" ca="1" si="608"/>
        <v>0.19198470381645896</v>
      </c>
      <c r="DV421" s="140">
        <f t="shared" ca="1" si="608"/>
        <v>0.19167529873445152</v>
      </c>
      <c r="DW421" s="140" t="e">
        <f t="shared" ca="1" si="608"/>
        <v>#DIV/0!</v>
      </c>
      <c r="DX421" s="140" t="e">
        <f t="shared" ca="1" si="608"/>
        <v>#DIV/0!</v>
      </c>
      <c r="DY421" s="140" t="e">
        <f t="shared" ca="1" si="608"/>
        <v>#DIV/0!</v>
      </c>
      <c r="DZ421" s="140" t="e">
        <f t="shared" ca="1" si="608"/>
        <v>#DIV/0!</v>
      </c>
      <c r="EA421" s="140" t="e">
        <f t="shared" ca="1" si="608"/>
        <v>#DIV/0!</v>
      </c>
      <c r="EB421" s="140" t="e">
        <f t="shared" ca="1" si="608"/>
        <v>#DIV/0!</v>
      </c>
      <c r="EC421" s="140" t="e">
        <f t="shared" ca="1" si="608"/>
        <v>#DIV/0!</v>
      </c>
      <c r="ED421" s="140" t="e">
        <f t="shared" ca="1" si="608"/>
        <v>#DIV/0!</v>
      </c>
      <c r="EE421" s="140" t="e">
        <f t="shared" ca="1" si="608"/>
        <v>#DIV/0!</v>
      </c>
      <c r="EF421" s="140" t="e">
        <f t="shared" ca="1" si="609"/>
        <v>#DIV/0!</v>
      </c>
      <c r="EG421" s="140" t="e">
        <f t="shared" ca="1" si="609"/>
        <v>#DIV/0!</v>
      </c>
      <c r="EI421" s="80">
        <f t="shared" si="610"/>
        <v>90</v>
      </c>
      <c r="EJ421" s="140">
        <f t="shared" ca="1" si="611"/>
        <v>0.19198470381645896</v>
      </c>
      <c r="EK421" s="140">
        <f t="shared" ca="1" si="611"/>
        <v>0.19167529873445152</v>
      </c>
      <c r="EL421" s="140" t="e">
        <f t="shared" ca="1" si="611"/>
        <v>#DIV/0!</v>
      </c>
      <c r="EM421" s="140" t="e">
        <f t="shared" ca="1" si="611"/>
        <v>#DIV/0!</v>
      </c>
      <c r="EN421" s="140" t="e">
        <f t="shared" ca="1" si="611"/>
        <v>#DIV/0!</v>
      </c>
      <c r="EO421" s="140" t="e">
        <f t="shared" ca="1" si="611"/>
        <v>#DIV/0!</v>
      </c>
      <c r="EP421" s="140" t="e">
        <f t="shared" ca="1" si="611"/>
        <v>#DIV/0!</v>
      </c>
      <c r="EQ421" s="140" t="e">
        <f t="shared" ca="1" si="611"/>
        <v>#DIV/0!</v>
      </c>
      <c r="ER421" s="140" t="e">
        <f t="shared" ca="1" si="611"/>
        <v>#DIV/0!</v>
      </c>
      <c r="ES421" s="140" t="e">
        <f t="shared" ca="1" si="611"/>
        <v>#DIV/0!</v>
      </c>
      <c r="ET421" s="140" t="e">
        <f t="shared" ca="1" si="611"/>
        <v>#DIV/0!</v>
      </c>
      <c r="EU421" s="140" t="e">
        <f t="shared" ca="1" si="612"/>
        <v>#DIV/0!</v>
      </c>
      <c r="EV421" s="140" t="e">
        <f t="shared" ca="1" si="612"/>
        <v>#DIV/0!</v>
      </c>
    </row>
    <row r="422" spans="13:152">
      <c r="S422" s="26">
        <f t="shared" si="592"/>
        <v>100</v>
      </c>
      <c r="T422" s="405">
        <f t="shared" ca="1" si="593"/>
        <v>0.21010592246331955</v>
      </c>
      <c r="U422" s="405" t="e">
        <f t="shared" ca="1" si="593"/>
        <v>#REF!</v>
      </c>
      <c r="V422" s="405" t="e">
        <f t="shared" ca="1" si="593"/>
        <v>#REF!</v>
      </c>
      <c r="W422" s="405" t="e">
        <f t="shared" ca="1" si="593"/>
        <v>#REF!</v>
      </c>
      <c r="X422" s="405" t="e">
        <f t="shared" ca="1" si="593"/>
        <v>#REF!</v>
      </c>
      <c r="Y422" s="405" t="e">
        <f t="shared" ca="1" si="593"/>
        <v>#REF!</v>
      </c>
      <c r="Z422" s="405" t="e">
        <f t="shared" ca="1" si="593"/>
        <v>#REF!</v>
      </c>
      <c r="AA422" s="405" t="e">
        <f t="shared" ca="1" si="593"/>
        <v>#REF!</v>
      </c>
      <c r="AB422" s="405" t="e">
        <f t="shared" ca="1" si="593"/>
        <v>#DIV/0!</v>
      </c>
      <c r="AC422" s="405" t="e">
        <f t="shared" ca="1" si="593"/>
        <v>#DIV/0!</v>
      </c>
      <c r="AD422" s="405" t="e">
        <f t="shared" ca="1" si="593"/>
        <v>#DIV/0!</v>
      </c>
      <c r="AE422" s="405"/>
      <c r="AF422" s="405"/>
      <c r="AG422" s="15"/>
      <c r="AH422" s="80">
        <f t="shared" si="594"/>
        <v>100</v>
      </c>
      <c r="AI422" s="140">
        <f t="shared" ca="1" si="595"/>
        <v>0.21387458453254582</v>
      </c>
      <c r="AJ422" s="140" t="e">
        <f t="shared" ca="1" si="595"/>
        <v>#REF!</v>
      </c>
      <c r="AK422" s="140" t="e">
        <f t="shared" ca="1" si="595"/>
        <v>#DIV/0!</v>
      </c>
      <c r="AL422" s="140" t="e">
        <f t="shared" ca="1" si="595"/>
        <v>#DIV/0!</v>
      </c>
      <c r="AM422" s="140" t="e">
        <f t="shared" ca="1" si="595"/>
        <v>#DIV/0!</v>
      </c>
      <c r="AN422" s="140" t="e">
        <f t="shared" ca="1" si="595"/>
        <v>#DIV/0!</v>
      </c>
      <c r="AO422" s="140" t="e">
        <f t="shared" ca="1" si="595"/>
        <v>#DIV/0!</v>
      </c>
      <c r="AP422" s="140" t="e">
        <f t="shared" ca="1" si="595"/>
        <v>#DIV/0!</v>
      </c>
      <c r="AQ422" s="140" t="e">
        <f t="shared" ca="1" si="595"/>
        <v>#DIV/0!</v>
      </c>
      <c r="AR422" s="140" t="e">
        <f t="shared" ca="1" si="595"/>
        <v>#DIV/0!</v>
      </c>
      <c r="AS422" s="140" t="e">
        <f t="shared" ca="1" si="595"/>
        <v>#DIV/0!</v>
      </c>
      <c r="AT422" s="140" t="e">
        <f t="shared" ca="1" si="584"/>
        <v>#DIV/0!</v>
      </c>
      <c r="AU422" s="140" t="e">
        <f t="shared" ca="1" si="596"/>
        <v>#DIV/0!</v>
      </c>
      <c r="AV422" s="168"/>
      <c r="AW422" s="80">
        <f t="shared" si="597"/>
        <v>100</v>
      </c>
      <c r="AX422" s="140">
        <f t="shared" ca="1" si="598"/>
        <v>1.2772000967811305E-2</v>
      </c>
      <c r="AY422" s="140" t="e">
        <f t="shared" ca="1" si="598"/>
        <v>#REF!</v>
      </c>
      <c r="AZ422" s="140" t="e">
        <f t="shared" ca="1" si="598"/>
        <v>#REF!</v>
      </c>
      <c r="BA422" s="140" t="e">
        <f t="shared" ca="1" si="598"/>
        <v>#REF!</v>
      </c>
      <c r="BB422" s="140" t="e">
        <f t="shared" ca="1" si="598"/>
        <v>#REF!</v>
      </c>
      <c r="BC422" s="140" t="e">
        <f t="shared" ca="1" si="598"/>
        <v>#REF!</v>
      </c>
      <c r="BD422" s="140" t="e">
        <f t="shared" ca="1" si="598"/>
        <v>#REF!</v>
      </c>
      <c r="BE422" s="140" t="e">
        <f t="shared" ca="1" si="598"/>
        <v>#REF!</v>
      </c>
      <c r="BF422" s="140" t="e">
        <f t="shared" ca="1" si="598"/>
        <v>#DIV/0!</v>
      </c>
      <c r="BG422" s="140" t="e">
        <f t="shared" ca="1" si="598"/>
        <v>#DIV/0!</v>
      </c>
      <c r="BH422" s="140" t="e">
        <f t="shared" ca="1" si="598"/>
        <v>#DIV/0!</v>
      </c>
      <c r="BI422" s="140" t="e">
        <f t="shared" ca="1" si="598"/>
        <v>#DIV/0!</v>
      </c>
      <c r="BJ422" s="140" t="e">
        <f t="shared" ca="1" si="598"/>
        <v>#DIV/0!</v>
      </c>
      <c r="BK422" s="62"/>
      <c r="BL422" s="80">
        <f t="shared" si="599"/>
        <v>100</v>
      </c>
      <c r="BM422" s="140">
        <f t="shared" ca="1" si="600"/>
        <v>1.2276080531741526E-2</v>
      </c>
      <c r="BN422" s="140" t="e">
        <f t="shared" ca="1" si="600"/>
        <v>#REF!</v>
      </c>
      <c r="BO422" s="140" t="e">
        <f t="shared" ca="1" si="600"/>
        <v>#REF!</v>
      </c>
      <c r="BP422" s="140" t="e">
        <f t="shared" ca="1" si="600"/>
        <v>#REF!</v>
      </c>
      <c r="BQ422" s="140" t="e">
        <f t="shared" ca="1" si="600"/>
        <v>#REF!</v>
      </c>
      <c r="BR422" s="140" t="e">
        <f t="shared" ca="1" si="600"/>
        <v>#REF!</v>
      </c>
      <c r="BS422" s="140" t="e">
        <f t="shared" ca="1" si="600"/>
        <v>#REF!</v>
      </c>
      <c r="BT422" s="140" t="e">
        <f t="shared" ca="1" si="600"/>
        <v>#REF!</v>
      </c>
      <c r="BU422" s="140" t="e">
        <f t="shared" ca="1" si="600"/>
        <v>#DIV/0!</v>
      </c>
      <c r="BV422" s="140" t="e">
        <f t="shared" ca="1" si="600"/>
        <v>#DIV/0!</v>
      </c>
      <c r="BW422" s="140" t="e">
        <f t="shared" ca="1" si="600"/>
        <v>#DIV/0!</v>
      </c>
      <c r="BX422" s="140" t="e">
        <f t="shared" ca="1" si="600"/>
        <v>#DIV/0!</v>
      </c>
      <c r="BY422" s="140" t="e">
        <f t="shared" ca="1" si="600"/>
        <v>#DIV/0!</v>
      </c>
      <c r="BZ422" s="168"/>
      <c r="CA422" s="80">
        <f t="shared" si="601"/>
        <v>100</v>
      </c>
      <c r="CB422" s="140">
        <f t="shared" ca="1" si="602"/>
        <v>2.7634232170666448E-2</v>
      </c>
      <c r="CC422" s="140" t="e">
        <f t="shared" ca="1" si="602"/>
        <v>#REF!</v>
      </c>
      <c r="CD422" s="140" t="e">
        <f t="shared" ca="1" si="602"/>
        <v>#REF!</v>
      </c>
      <c r="CE422" s="140" t="e">
        <f t="shared" ca="1" si="602"/>
        <v>#REF!</v>
      </c>
      <c r="CF422" s="140" t="e">
        <f t="shared" ca="1" si="602"/>
        <v>#REF!</v>
      </c>
      <c r="CG422" s="140" t="e">
        <f t="shared" ca="1" si="602"/>
        <v>#REF!</v>
      </c>
      <c r="CH422" s="140" t="e">
        <f t="shared" ca="1" si="602"/>
        <v>#REF!</v>
      </c>
      <c r="CI422" s="140" t="e">
        <f t="shared" ca="1" si="602"/>
        <v>#REF!</v>
      </c>
      <c r="CJ422" s="140" t="e">
        <f t="shared" ca="1" si="602"/>
        <v>#DIV/0!</v>
      </c>
      <c r="CK422" s="140" t="e">
        <f t="shared" ca="1" si="602"/>
        <v>#DIV/0!</v>
      </c>
      <c r="CL422" s="140" t="e">
        <f t="shared" ca="1" si="602"/>
        <v>#DIV/0!</v>
      </c>
      <c r="CM422" s="140" t="e">
        <f t="shared" ca="1" si="602"/>
        <v>#DIV/0!</v>
      </c>
      <c r="CN422" s="140" t="e">
        <f t="shared" ca="1" si="602"/>
        <v>#DIV/0!</v>
      </c>
      <c r="CP422" s="80">
        <f t="shared" si="603"/>
        <v>100</v>
      </c>
      <c r="CQ422" s="140">
        <f t="shared" ca="1" si="604"/>
        <v>0.21387458453254582</v>
      </c>
      <c r="CR422" s="140" t="e">
        <f t="shared" ca="1" si="604"/>
        <v>#REF!</v>
      </c>
      <c r="CS422" s="140" t="e">
        <f t="shared" ca="1" si="604"/>
        <v>#REF!</v>
      </c>
      <c r="CT422" s="140" t="e">
        <f t="shared" ca="1" si="604"/>
        <v>#REF!</v>
      </c>
      <c r="CU422" s="140" t="e">
        <f t="shared" ca="1" si="604"/>
        <v>#REF!</v>
      </c>
      <c r="CV422" s="140" t="e">
        <f t="shared" ca="1" si="604"/>
        <v>#REF!</v>
      </c>
      <c r="CW422" s="140" t="e">
        <f t="shared" ca="1" si="604"/>
        <v>#REF!</v>
      </c>
      <c r="CX422" s="140" t="e">
        <f t="shared" ca="1" si="604"/>
        <v>#REF!</v>
      </c>
      <c r="CY422" s="140" t="e">
        <f t="shared" ca="1" si="604"/>
        <v>#DIV/0!</v>
      </c>
      <c r="CZ422" s="140" t="e">
        <f t="shared" ca="1" si="604"/>
        <v>#DIV/0!</v>
      </c>
      <c r="DA422" s="140" t="e">
        <f t="shared" ca="1" si="604"/>
        <v>#DIV/0!</v>
      </c>
      <c r="DB422" s="140" t="e">
        <f t="shared" ca="1" si="604"/>
        <v>#DIV/0!</v>
      </c>
      <c r="DC422" s="140" t="e">
        <f t="shared" ca="1" si="604"/>
        <v>#DIV/0!</v>
      </c>
      <c r="DE422" s="80">
        <f t="shared" si="605"/>
        <v>100</v>
      </c>
      <c r="DF422" s="140">
        <f t="shared" ca="1" si="606"/>
        <v>0.21010592246331955</v>
      </c>
      <c r="DG422" s="140" t="e">
        <f t="shared" ca="1" si="606"/>
        <v>#REF!</v>
      </c>
      <c r="DH422" s="140" t="e">
        <f t="shared" ca="1" si="606"/>
        <v>#REF!</v>
      </c>
      <c r="DI422" s="140" t="e">
        <f t="shared" ca="1" si="606"/>
        <v>#REF!</v>
      </c>
      <c r="DJ422" s="140" t="e">
        <f t="shared" ca="1" si="606"/>
        <v>#REF!</v>
      </c>
      <c r="DK422" s="140" t="e">
        <f t="shared" ca="1" si="606"/>
        <v>#REF!</v>
      </c>
      <c r="DL422" s="140" t="e">
        <f t="shared" ca="1" si="606"/>
        <v>#REF!</v>
      </c>
      <c r="DM422" s="140" t="e">
        <f t="shared" ca="1" si="606"/>
        <v>#REF!</v>
      </c>
      <c r="DN422" s="140" t="e">
        <f t="shared" ca="1" si="606"/>
        <v>#DIV/0!</v>
      </c>
      <c r="DO422" s="140" t="e">
        <f t="shared" ca="1" si="606"/>
        <v>#DIV/0!</v>
      </c>
      <c r="DP422" s="140" t="e">
        <f t="shared" ca="1" si="606"/>
        <v>#DIV/0!</v>
      </c>
      <c r="DQ422" s="140" t="e">
        <f t="shared" ca="1" si="606"/>
        <v>#DIV/0!</v>
      </c>
      <c r="DR422" s="140" t="e">
        <f t="shared" ca="1" si="606"/>
        <v>#DIV/0!</v>
      </c>
      <c r="DT422" s="80">
        <f t="shared" si="607"/>
        <v>100</v>
      </c>
      <c r="DU422" s="140">
        <f t="shared" ca="1" si="608"/>
        <v>0.33426800004614815</v>
      </c>
      <c r="DV422" s="140" t="e">
        <f t="shared" ca="1" si="608"/>
        <v>#REF!</v>
      </c>
      <c r="DW422" s="140" t="e">
        <f t="shared" ca="1" si="608"/>
        <v>#REF!</v>
      </c>
      <c r="DX422" s="140" t="e">
        <f t="shared" ca="1" si="608"/>
        <v>#REF!</v>
      </c>
      <c r="DY422" s="140" t="e">
        <f t="shared" ca="1" si="608"/>
        <v>#REF!</v>
      </c>
      <c r="DZ422" s="140" t="e">
        <f t="shared" ca="1" si="608"/>
        <v>#REF!</v>
      </c>
      <c r="EA422" s="140" t="e">
        <f t="shared" ca="1" si="608"/>
        <v>#REF!</v>
      </c>
      <c r="EB422" s="140" t="e">
        <f t="shared" ca="1" si="608"/>
        <v>#REF!</v>
      </c>
      <c r="EC422" s="140" t="e">
        <f t="shared" ca="1" si="608"/>
        <v>#DIV/0!</v>
      </c>
      <c r="ED422" s="140" t="e">
        <f t="shared" ca="1" si="608"/>
        <v>#DIV/0!</v>
      </c>
      <c r="EE422" s="140" t="e">
        <f t="shared" ca="1" si="608"/>
        <v>#DIV/0!</v>
      </c>
      <c r="EF422" s="140" t="e">
        <f t="shared" ca="1" si="609"/>
        <v>#DIV/0!</v>
      </c>
      <c r="EG422" s="140" t="e">
        <f t="shared" ca="1" si="609"/>
        <v>#DIV/0!</v>
      </c>
      <c r="EI422" s="80">
        <f t="shared" si="610"/>
        <v>100</v>
      </c>
      <c r="EJ422" s="140">
        <f t="shared" ca="1" si="611"/>
        <v>0.21010592246331955</v>
      </c>
      <c r="EK422" s="140" t="e">
        <f t="shared" ca="1" si="611"/>
        <v>#REF!</v>
      </c>
      <c r="EL422" s="140" t="e">
        <f t="shared" ca="1" si="611"/>
        <v>#REF!</v>
      </c>
      <c r="EM422" s="140" t="e">
        <f t="shared" ca="1" si="611"/>
        <v>#REF!</v>
      </c>
      <c r="EN422" s="140" t="e">
        <f t="shared" ca="1" si="611"/>
        <v>#REF!</v>
      </c>
      <c r="EO422" s="140" t="e">
        <f t="shared" ca="1" si="611"/>
        <v>#REF!</v>
      </c>
      <c r="EP422" s="140" t="e">
        <f t="shared" ca="1" si="611"/>
        <v>#REF!</v>
      </c>
      <c r="EQ422" s="140" t="e">
        <f t="shared" ca="1" si="611"/>
        <v>#REF!</v>
      </c>
      <c r="ER422" s="140" t="e">
        <f t="shared" ca="1" si="611"/>
        <v>#DIV/0!</v>
      </c>
      <c r="ES422" s="140" t="e">
        <f t="shared" ca="1" si="611"/>
        <v>#DIV/0!</v>
      </c>
      <c r="ET422" s="140" t="e">
        <f t="shared" ca="1" si="611"/>
        <v>#DIV/0!</v>
      </c>
      <c r="EU422" s="140" t="e">
        <f t="shared" ca="1" si="612"/>
        <v>#DIV/0!</v>
      </c>
      <c r="EV422" s="140" t="e">
        <f t="shared" ca="1" si="612"/>
        <v>#DIV/0!</v>
      </c>
    </row>
    <row r="423" spans="13:152">
      <c r="S423" s="26"/>
      <c r="T423" s="405"/>
      <c r="U423" s="405"/>
      <c r="V423" s="405"/>
      <c r="W423" s="405"/>
      <c r="X423" s="405"/>
      <c r="Y423" s="405"/>
      <c r="Z423" s="405"/>
      <c r="AA423" s="405"/>
      <c r="AB423" s="405"/>
      <c r="AC423" s="405"/>
      <c r="AD423" s="405"/>
      <c r="AE423" s="405"/>
      <c r="AF423" s="405"/>
      <c r="AG423" s="15"/>
      <c r="AH423" s="80">
        <f t="shared" si="594"/>
        <v>0</v>
      </c>
      <c r="AI423" s="168">
        <f ca="1">MAX(AI410:AI422)</f>
        <v>0.21387458453254582</v>
      </c>
      <c r="AJ423" s="168" t="e">
        <f t="shared" ref="AJ423:AU424" ca="1" si="613">MAX(AJ410:AJ422)</f>
        <v>#REF!</v>
      </c>
      <c r="AK423" s="168" t="e">
        <f t="shared" ca="1" si="613"/>
        <v>#DIV/0!</v>
      </c>
      <c r="AL423" s="168" t="e">
        <f t="shared" ca="1" si="613"/>
        <v>#DIV/0!</v>
      </c>
      <c r="AM423" s="168" t="e">
        <f t="shared" ca="1" si="613"/>
        <v>#DIV/0!</v>
      </c>
      <c r="AN423" s="168" t="e">
        <f t="shared" ca="1" si="613"/>
        <v>#DIV/0!</v>
      </c>
      <c r="AO423" s="168" t="e">
        <f t="shared" ca="1" si="613"/>
        <v>#DIV/0!</v>
      </c>
      <c r="AP423" s="168" t="e">
        <f t="shared" ca="1" si="613"/>
        <v>#DIV/0!</v>
      </c>
      <c r="AQ423" s="168" t="e">
        <f t="shared" ca="1" si="613"/>
        <v>#DIV/0!</v>
      </c>
      <c r="AR423" s="168" t="e">
        <f t="shared" ca="1" si="613"/>
        <v>#DIV/0!</v>
      </c>
      <c r="AS423" s="168" t="e">
        <f t="shared" ca="1" si="613"/>
        <v>#DIV/0!</v>
      </c>
      <c r="AT423" s="168" t="e">
        <f t="shared" ca="1" si="613"/>
        <v>#DIV/0!</v>
      </c>
      <c r="AU423" s="140" t="e">
        <f t="shared" ca="1" si="596"/>
        <v>#DIV/0!</v>
      </c>
      <c r="AV423" s="168"/>
      <c r="AW423" s="80">
        <f t="shared" si="597"/>
        <v>0</v>
      </c>
      <c r="AX423" s="140" t="e">
        <f t="shared" ca="1" si="598"/>
        <v>#DIV/0!</v>
      </c>
      <c r="AY423" s="140" t="e">
        <f t="shared" ca="1" si="598"/>
        <v>#DIV/0!</v>
      </c>
      <c r="AZ423" s="140" t="e">
        <f t="shared" ca="1" si="598"/>
        <v>#DIV/0!</v>
      </c>
      <c r="BA423" s="140" t="e">
        <f t="shared" ca="1" si="598"/>
        <v>#DIV/0!</v>
      </c>
      <c r="BB423" s="140" t="e">
        <f t="shared" ca="1" si="598"/>
        <v>#DIV/0!</v>
      </c>
      <c r="BC423" s="140" t="e">
        <f t="shared" ca="1" si="598"/>
        <v>#DIV/0!</v>
      </c>
      <c r="BD423" s="140" t="e">
        <f t="shared" ca="1" si="598"/>
        <v>#DIV/0!</v>
      </c>
      <c r="BE423" s="140" t="e">
        <f t="shared" ca="1" si="598"/>
        <v>#DIV/0!</v>
      </c>
      <c r="BF423" s="140" t="e">
        <f t="shared" ca="1" si="598"/>
        <v>#DIV/0!</v>
      </c>
      <c r="BG423" s="140" t="e">
        <f t="shared" ca="1" si="598"/>
        <v>#DIV/0!</v>
      </c>
      <c r="BH423" s="140" t="e">
        <f t="shared" ca="1" si="598"/>
        <v>#DIV/0!</v>
      </c>
      <c r="BI423" s="140" t="e">
        <f t="shared" ca="1" si="598"/>
        <v>#DIV/0!</v>
      </c>
      <c r="BJ423" s="140" t="e">
        <f t="shared" ca="1" si="598"/>
        <v>#DIV/0!</v>
      </c>
      <c r="BK423" s="62"/>
      <c r="BL423" s="80">
        <f t="shared" si="599"/>
        <v>0</v>
      </c>
      <c r="BM423" s="140" t="e">
        <f t="shared" ca="1" si="600"/>
        <v>#DIV/0!</v>
      </c>
      <c r="BN423" s="140" t="e">
        <f t="shared" ca="1" si="600"/>
        <v>#DIV/0!</v>
      </c>
      <c r="BO423" s="140" t="e">
        <f t="shared" ca="1" si="600"/>
        <v>#DIV/0!</v>
      </c>
      <c r="BP423" s="140" t="e">
        <f t="shared" ca="1" si="600"/>
        <v>#DIV/0!</v>
      </c>
      <c r="BQ423" s="140" t="e">
        <f t="shared" ca="1" si="600"/>
        <v>#DIV/0!</v>
      </c>
      <c r="BR423" s="140" t="e">
        <f t="shared" ca="1" si="600"/>
        <v>#DIV/0!</v>
      </c>
      <c r="BS423" s="140" t="e">
        <f t="shared" ca="1" si="600"/>
        <v>#DIV/0!</v>
      </c>
      <c r="BT423" s="140" t="e">
        <f t="shared" ca="1" si="600"/>
        <v>#DIV/0!</v>
      </c>
      <c r="BU423" s="140" t="e">
        <f t="shared" ca="1" si="600"/>
        <v>#DIV/0!</v>
      </c>
      <c r="BV423" s="140" t="e">
        <f t="shared" ca="1" si="600"/>
        <v>#DIV/0!</v>
      </c>
      <c r="BW423" s="140" t="e">
        <f t="shared" ca="1" si="600"/>
        <v>#DIV/0!</v>
      </c>
      <c r="BX423" s="140" t="e">
        <f t="shared" ca="1" si="600"/>
        <v>#DIV/0!</v>
      </c>
      <c r="BY423" s="140" t="e">
        <f t="shared" ca="1" si="600"/>
        <v>#DIV/0!</v>
      </c>
      <c r="BZ423" s="168"/>
      <c r="CA423" s="80">
        <f t="shared" si="601"/>
        <v>0</v>
      </c>
      <c r="CB423" s="140" t="e">
        <f t="shared" ca="1" si="602"/>
        <v>#DIV/0!</v>
      </c>
      <c r="CC423" s="140" t="e">
        <f t="shared" ca="1" si="602"/>
        <v>#DIV/0!</v>
      </c>
      <c r="CD423" s="140" t="e">
        <f t="shared" ca="1" si="602"/>
        <v>#DIV/0!</v>
      </c>
      <c r="CE423" s="140" t="e">
        <f t="shared" ca="1" si="602"/>
        <v>#DIV/0!</v>
      </c>
      <c r="CF423" s="140" t="e">
        <f t="shared" ca="1" si="602"/>
        <v>#DIV/0!</v>
      </c>
      <c r="CG423" s="140" t="e">
        <f t="shared" ca="1" si="602"/>
        <v>#DIV/0!</v>
      </c>
      <c r="CH423" s="140" t="e">
        <f t="shared" ca="1" si="602"/>
        <v>#DIV/0!</v>
      </c>
      <c r="CI423" s="140" t="e">
        <f t="shared" ca="1" si="602"/>
        <v>#DIV/0!</v>
      </c>
      <c r="CJ423" s="140" t="e">
        <f t="shared" ca="1" si="602"/>
        <v>#DIV/0!</v>
      </c>
      <c r="CK423" s="140" t="e">
        <f t="shared" ca="1" si="602"/>
        <v>#DIV/0!</v>
      </c>
      <c r="CL423" s="140" t="e">
        <f t="shared" ca="1" si="602"/>
        <v>#DIV/0!</v>
      </c>
      <c r="CM423" s="140" t="e">
        <f t="shared" ca="1" si="602"/>
        <v>#DIV/0!</v>
      </c>
      <c r="CN423" s="140" t="e">
        <f t="shared" ca="1" si="602"/>
        <v>#DIV/0!</v>
      </c>
      <c r="CP423" s="80">
        <f t="shared" si="603"/>
        <v>0</v>
      </c>
      <c r="CQ423" s="140" t="e">
        <f t="shared" ca="1" si="604"/>
        <v>#DIV/0!</v>
      </c>
      <c r="CR423" s="140" t="e">
        <f t="shared" ca="1" si="604"/>
        <v>#DIV/0!</v>
      </c>
      <c r="CS423" s="140" t="e">
        <f t="shared" ca="1" si="604"/>
        <v>#DIV/0!</v>
      </c>
      <c r="CT423" s="140" t="e">
        <f t="shared" ca="1" si="604"/>
        <v>#DIV/0!</v>
      </c>
      <c r="CU423" s="140" t="e">
        <f t="shared" ca="1" si="604"/>
        <v>#DIV/0!</v>
      </c>
      <c r="CV423" s="140" t="e">
        <f t="shared" ca="1" si="604"/>
        <v>#DIV/0!</v>
      </c>
      <c r="CW423" s="140" t="e">
        <f t="shared" ca="1" si="604"/>
        <v>#DIV/0!</v>
      </c>
      <c r="CX423" s="140" t="e">
        <f t="shared" ca="1" si="604"/>
        <v>#DIV/0!</v>
      </c>
      <c r="CY423" s="140" t="e">
        <f t="shared" ca="1" si="604"/>
        <v>#DIV/0!</v>
      </c>
      <c r="CZ423" s="140" t="e">
        <f t="shared" ca="1" si="604"/>
        <v>#DIV/0!</v>
      </c>
      <c r="DA423" s="140" t="e">
        <f t="shared" ca="1" si="604"/>
        <v>#DIV/0!</v>
      </c>
      <c r="DB423" s="140" t="e">
        <f t="shared" ca="1" si="604"/>
        <v>#DIV/0!</v>
      </c>
      <c r="DC423" s="140" t="e">
        <f t="shared" ca="1" si="604"/>
        <v>#DIV/0!</v>
      </c>
      <c r="DE423" s="80">
        <f t="shared" si="605"/>
        <v>0</v>
      </c>
      <c r="DF423" s="140" t="e">
        <f t="shared" ca="1" si="606"/>
        <v>#DIV/0!</v>
      </c>
      <c r="DG423" s="140" t="e">
        <f t="shared" ca="1" si="606"/>
        <v>#DIV/0!</v>
      </c>
      <c r="DH423" s="140" t="e">
        <f t="shared" ca="1" si="606"/>
        <v>#DIV/0!</v>
      </c>
      <c r="DI423" s="140" t="e">
        <f t="shared" ca="1" si="606"/>
        <v>#DIV/0!</v>
      </c>
      <c r="DJ423" s="140" t="e">
        <f t="shared" ca="1" si="606"/>
        <v>#DIV/0!</v>
      </c>
      <c r="DK423" s="140" t="e">
        <f t="shared" ca="1" si="606"/>
        <v>#DIV/0!</v>
      </c>
      <c r="DL423" s="140" t="e">
        <f t="shared" ca="1" si="606"/>
        <v>#DIV/0!</v>
      </c>
      <c r="DM423" s="140" t="e">
        <f t="shared" ca="1" si="606"/>
        <v>#DIV/0!</v>
      </c>
      <c r="DN423" s="140" t="e">
        <f t="shared" ca="1" si="606"/>
        <v>#DIV/0!</v>
      </c>
      <c r="DO423" s="140" t="e">
        <f t="shared" ca="1" si="606"/>
        <v>#DIV/0!</v>
      </c>
      <c r="DP423" s="140" t="e">
        <f t="shared" ca="1" si="606"/>
        <v>#DIV/0!</v>
      </c>
      <c r="DQ423" s="140" t="e">
        <f t="shared" ca="1" si="606"/>
        <v>#DIV/0!</v>
      </c>
      <c r="DR423" s="140" t="e">
        <f t="shared" ca="1" si="606"/>
        <v>#DIV/0!</v>
      </c>
      <c r="DT423" s="80">
        <f t="shared" si="607"/>
        <v>0</v>
      </c>
      <c r="DU423" s="140" t="e">
        <f t="shared" ref="DU423:EE423" ca="1" si="614">1/MAX(IF(CQ393&gt;0,CQ393/$F$2,-CQ393/$G$2),IF(DU408&gt;0,DU408/$F$2,-DU408/$G$2),IF(DU377&gt;0,DU377/$F$2,-DU377/$G$2))</f>
        <v>#DIV/0!</v>
      </c>
      <c r="DV423" s="140" t="e">
        <f t="shared" ca="1" si="614"/>
        <v>#DIV/0!</v>
      </c>
      <c r="DW423" s="140" t="e">
        <f t="shared" ca="1" si="614"/>
        <v>#DIV/0!</v>
      </c>
      <c r="DX423" s="140" t="e">
        <f t="shared" ca="1" si="614"/>
        <v>#DIV/0!</v>
      </c>
      <c r="DY423" s="140" t="e">
        <f t="shared" ca="1" si="614"/>
        <v>#DIV/0!</v>
      </c>
      <c r="DZ423" s="140" t="e">
        <f t="shared" ca="1" si="614"/>
        <v>#DIV/0!</v>
      </c>
      <c r="EA423" s="140" t="e">
        <f t="shared" ca="1" si="614"/>
        <v>#DIV/0!</v>
      </c>
      <c r="EB423" s="140" t="e">
        <f t="shared" ca="1" si="614"/>
        <v>#DIV/0!</v>
      </c>
      <c r="EC423" s="140" t="e">
        <f t="shared" ca="1" si="614"/>
        <v>#DIV/0!</v>
      </c>
      <c r="ED423" s="140" t="e">
        <f t="shared" ca="1" si="614"/>
        <v>#DIV/0!</v>
      </c>
      <c r="EE423" s="140" t="e">
        <f t="shared" ca="1" si="614"/>
        <v>#DIV/0!</v>
      </c>
      <c r="EF423" s="140" t="e">
        <f t="shared" ca="1" si="609"/>
        <v>#DIV/0!</v>
      </c>
      <c r="EG423" s="140" t="e">
        <f t="shared" ca="1" si="609"/>
        <v>#DIV/0!</v>
      </c>
      <c r="EI423" s="80">
        <f t="shared" si="610"/>
        <v>0</v>
      </c>
      <c r="EJ423" s="140" t="e">
        <f t="shared" ref="EJ423:ET423" ca="1" si="615">1/MAX(IF(DF393&gt;0,DF393/$F$2,-DF393/$G$2),IF(EJ408&gt;0,EJ408/$F$2,-EJ408/$G$2),IF(EJ377&gt;0,EJ377/$F$2,-EJ377/$G$2))</f>
        <v>#DIV/0!</v>
      </c>
      <c r="EK423" s="140" t="e">
        <f t="shared" ca="1" si="615"/>
        <v>#DIV/0!</v>
      </c>
      <c r="EL423" s="140" t="e">
        <f t="shared" ca="1" si="615"/>
        <v>#DIV/0!</v>
      </c>
      <c r="EM423" s="140" t="e">
        <f t="shared" ca="1" si="615"/>
        <v>#DIV/0!</v>
      </c>
      <c r="EN423" s="140" t="e">
        <f t="shared" ca="1" si="615"/>
        <v>#DIV/0!</v>
      </c>
      <c r="EO423" s="140" t="e">
        <f t="shared" ca="1" si="615"/>
        <v>#DIV/0!</v>
      </c>
      <c r="EP423" s="140" t="e">
        <f t="shared" ca="1" si="615"/>
        <v>#DIV/0!</v>
      </c>
      <c r="EQ423" s="140" t="e">
        <f t="shared" ca="1" si="615"/>
        <v>#DIV/0!</v>
      </c>
      <c r="ER423" s="140" t="e">
        <f t="shared" ca="1" si="615"/>
        <v>#DIV/0!</v>
      </c>
      <c r="ES423" s="140" t="e">
        <f t="shared" ca="1" si="615"/>
        <v>#DIV/0!</v>
      </c>
      <c r="ET423" s="140" t="e">
        <f t="shared" ca="1" si="615"/>
        <v>#DIV/0!</v>
      </c>
      <c r="EU423" s="140" t="e">
        <f t="shared" ca="1" si="612"/>
        <v>#DIV/0!</v>
      </c>
      <c r="EV423" s="140" t="e">
        <f t="shared" ca="1" si="612"/>
        <v>#DIV/0!</v>
      </c>
    </row>
    <row r="424" spans="13:152">
      <c r="S424" s="107"/>
      <c r="T424" s="407"/>
      <c r="U424" s="407"/>
      <c r="V424" s="407"/>
      <c r="W424" s="407"/>
      <c r="X424" s="407"/>
      <c r="Y424" s="407"/>
      <c r="Z424" s="407"/>
      <c r="AA424" s="407"/>
      <c r="AB424" s="407"/>
      <c r="AC424" s="407"/>
      <c r="AD424" s="407"/>
      <c r="AE424" s="407"/>
      <c r="AF424" s="407"/>
      <c r="AG424" s="168"/>
      <c r="AH424" s="107" t="s">
        <v>69</v>
      </c>
      <c r="AU424" s="168" t="e">
        <f t="shared" ca="1" si="613"/>
        <v>#DIV/0!</v>
      </c>
      <c r="AV424" s="168"/>
      <c r="AW424" s="107" t="s">
        <v>69</v>
      </c>
      <c r="AX424" s="168" t="e">
        <f ca="1">MAX(AX411:AX423)</f>
        <v>#DIV/0!</v>
      </c>
      <c r="AY424" s="168" t="e">
        <f t="shared" ref="AY424:BJ424" ca="1" si="616">MAX(AY411:AY423)</f>
        <v>#REF!</v>
      </c>
      <c r="AZ424" s="168" t="e">
        <f t="shared" ca="1" si="616"/>
        <v>#DIV/0!</v>
      </c>
      <c r="BA424" s="168" t="e">
        <f t="shared" ca="1" si="616"/>
        <v>#DIV/0!</v>
      </c>
      <c r="BB424" s="168" t="e">
        <f t="shared" ca="1" si="616"/>
        <v>#DIV/0!</v>
      </c>
      <c r="BC424" s="168" t="e">
        <f t="shared" ca="1" si="616"/>
        <v>#DIV/0!</v>
      </c>
      <c r="BD424" s="168" t="e">
        <f t="shared" ca="1" si="616"/>
        <v>#DIV/0!</v>
      </c>
      <c r="BE424" s="168" t="e">
        <f t="shared" ca="1" si="616"/>
        <v>#DIV/0!</v>
      </c>
      <c r="BF424" s="168" t="e">
        <f t="shared" ca="1" si="616"/>
        <v>#DIV/0!</v>
      </c>
      <c r="BG424" s="168" t="e">
        <f t="shared" ca="1" si="616"/>
        <v>#DIV/0!</v>
      </c>
      <c r="BH424" s="168" t="e">
        <f t="shared" ca="1" si="616"/>
        <v>#DIV/0!</v>
      </c>
      <c r="BI424" s="168" t="e">
        <f t="shared" ca="1" si="616"/>
        <v>#DIV/0!</v>
      </c>
      <c r="BJ424" s="168" t="e">
        <f t="shared" ca="1" si="616"/>
        <v>#DIV/0!</v>
      </c>
      <c r="BK424" s="62"/>
      <c r="BL424" s="107" t="s">
        <v>69</v>
      </c>
      <c r="BM424" s="168" t="e">
        <f ca="1">MAX(BM411:BM423)</f>
        <v>#DIV/0!</v>
      </c>
      <c r="BN424" s="168" t="e">
        <f t="shared" ref="BN424:BY424" ca="1" si="617">MAX(BN411:BN423)</f>
        <v>#REF!</v>
      </c>
      <c r="BO424" s="168" t="e">
        <f t="shared" ca="1" si="617"/>
        <v>#DIV/0!</v>
      </c>
      <c r="BP424" s="168" t="e">
        <f t="shared" ca="1" si="617"/>
        <v>#DIV/0!</v>
      </c>
      <c r="BQ424" s="168" t="e">
        <f t="shared" ca="1" si="617"/>
        <v>#DIV/0!</v>
      </c>
      <c r="BR424" s="168" t="e">
        <f t="shared" ca="1" si="617"/>
        <v>#DIV/0!</v>
      </c>
      <c r="BS424" s="168" t="e">
        <f t="shared" ca="1" si="617"/>
        <v>#DIV/0!</v>
      </c>
      <c r="BT424" s="168" t="e">
        <f t="shared" ca="1" si="617"/>
        <v>#DIV/0!</v>
      </c>
      <c r="BU424" s="168" t="e">
        <f t="shared" ca="1" si="617"/>
        <v>#DIV/0!</v>
      </c>
      <c r="BV424" s="168" t="e">
        <f t="shared" ca="1" si="617"/>
        <v>#DIV/0!</v>
      </c>
      <c r="BW424" s="168" t="e">
        <f t="shared" ca="1" si="617"/>
        <v>#DIV/0!</v>
      </c>
      <c r="BX424" s="168" t="e">
        <f t="shared" ca="1" si="617"/>
        <v>#DIV/0!</v>
      </c>
      <c r="BY424" s="168" t="e">
        <f t="shared" ca="1" si="617"/>
        <v>#DIV/0!</v>
      </c>
      <c r="BZ424" s="168"/>
      <c r="CA424" s="107" t="s">
        <v>69</v>
      </c>
      <c r="CB424" s="168" t="e">
        <f ca="1">MAX(CB411:CB423)</f>
        <v>#DIV/0!</v>
      </c>
      <c r="CC424" s="168" t="e">
        <f t="shared" ref="CC424:CN424" ca="1" si="618">MAX(CC411:CC423)</f>
        <v>#REF!</v>
      </c>
      <c r="CD424" s="168" t="e">
        <f t="shared" ca="1" si="618"/>
        <v>#DIV/0!</v>
      </c>
      <c r="CE424" s="168" t="e">
        <f t="shared" ca="1" si="618"/>
        <v>#DIV/0!</v>
      </c>
      <c r="CF424" s="168" t="e">
        <f t="shared" ca="1" si="618"/>
        <v>#DIV/0!</v>
      </c>
      <c r="CG424" s="168" t="e">
        <f t="shared" ca="1" si="618"/>
        <v>#DIV/0!</v>
      </c>
      <c r="CH424" s="168" t="e">
        <f t="shared" ca="1" si="618"/>
        <v>#DIV/0!</v>
      </c>
      <c r="CI424" s="168" t="e">
        <f t="shared" ca="1" si="618"/>
        <v>#DIV/0!</v>
      </c>
      <c r="CJ424" s="168" t="e">
        <f t="shared" ca="1" si="618"/>
        <v>#DIV/0!</v>
      </c>
      <c r="CK424" s="168" t="e">
        <f t="shared" ca="1" si="618"/>
        <v>#DIV/0!</v>
      </c>
      <c r="CL424" s="168" t="e">
        <f t="shared" ca="1" si="618"/>
        <v>#DIV/0!</v>
      </c>
      <c r="CM424" s="168" t="e">
        <f t="shared" ca="1" si="618"/>
        <v>#DIV/0!</v>
      </c>
      <c r="CN424" s="168" t="e">
        <f t="shared" ca="1" si="618"/>
        <v>#DIV/0!</v>
      </c>
      <c r="CP424" s="107" t="s">
        <v>69</v>
      </c>
      <c r="CQ424" s="168" t="e">
        <f ca="1">MAX(CQ411:CQ423)</f>
        <v>#DIV/0!</v>
      </c>
      <c r="CR424" s="168" t="e">
        <f t="shared" ref="CR424:DC424" ca="1" si="619">MAX(CR411:CR423)</f>
        <v>#REF!</v>
      </c>
      <c r="CS424" s="168" t="e">
        <f t="shared" ca="1" si="619"/>
        <v>#DIV/0!</v>
      </c>
      <c r="CT424" s="168" t="e">
        <f t="shared" ca="1" si="619"/>
        <v>#DIV/0!</v>
      </c>
      <c r="CU424" s="168" t="e">
        <f t="shared" ca="1" si="619"/>
        <v>#DIV/0!</v>
      </c>
      <c r="CV424" s="168" t="e">
        <f t="shared" ca="1" si="619"/>
        <v>#DIV/0!</v>
      </c>
      <c r="CW424" s="168" t="e">
        <f t="shared" ca="1" si="619"/>
        <v>#DIV/0!</v>
      </c>
      <c r="CX424" s="168" t="e">
        <f t="shared" ca="1" si="619"/>
        <v>#DIV/0!</v>
      </c>
      <c r="CY424" s="168" t="e">
        <f t="shared" ca="1" si="619"/>
        <v>#DIV/0!</v>
      </c>
      <c r="CZ424" s="168" t="e">
        <f t="shared" ca="1" si="619"/>
        <v>#DIV/0!</v>
      </c>
      <c r="DA424" s="168" t="e">
        <f t="shared" ca="1" si="619"/>
        <v>#DIV/0!</v>
      </c>
      <c r="DB424" s="168" t="e">
        <f t="shared" ca="1" si="619"/>
        <v>#DIV/0!</v>
      </c>
      <c r="DC424" s="168" t="e">
        <f t="shared" ca="1" si="619"/>
        <v>#DIV/0!</v>
      </c>
      <c r="DE424" s="107" t="s">
        <v>69</v>
      </c>
      <c r="DF424" s="168" t="e">
        <f ca="1">MAX(DF411:DF423)</f>
        <v>#DIV/0!</v>
      </c>
      <c r="DG424" s="168" t="e">
        <f t="shared" ref="DG424:DR424" ca="1" si="620">MAX(DG411:DG423)</f>
        <v>#REF!</v>
      </c>
      <c r="DH424" s="168" t="e">
        <f t="shared" ca="1" si="620"/>
        <v>#DIV/0!</v>
      </c>
      <c r="DI424" s="168" t="e">
        <f t="shared" ca="1" si="620"/>
        <v>#DIV/0!</v>
      </c>
      <c r="DJ424" s="168" t="e">
        <f t="shared" ca="1" si="620"/>
        <v>#DIV/0!</v>
      </c>
      <c r="DK424" s="168" t="e">
        <f t="shared" ca="1" si="620"/>
        <v>#DIV/0!</v>
      </c>
      <c r="DL424" s="168" t="e">
        <f t="shared" ca="1" si="620"/>
        <v>#DIV/0!</v>
      </c>
      <c r="DM424" s="168" t="e">
        <f t="shared" ca="1" si="620"/>
        <v>#DIV/0!</v>
      </c>
      <c r="DN424" s="168" t="e">
        <f t="shared" ca="1" si="620"/>
        <v>#DIV/0!</v>
      </c>
      <c r="DO424" s="168" t="e">
        <f t="shared" ca="1" si="620"/>
        <v>#DIV/0!</v>
      </c>
      <c r="DP424" s="168" t="e">
        <f t="shared" ca="1" si="620"/>
        <v>#DIV/0!</v>
      </c>
      <c r="DQ424" s="168" t="e">
        <f t="shared" ca="1" si="620"/>
        <v>#DIV/0!</v>
      </c>
      <c r="DR424" s="168" t="e">
        <f t="shared" ca="1" si="620"/>
        <v>#DIV/0!</v>
      </c>
      <c r="DT424" s="107" t="s">
        <v>69</v>
      </c>
      <c r="DU424" s="168" t="e">
        <f ca="1">MAX(DU411:DU423)</f>
        <v>#DIV/0!</v>
      </c>
      <c r="DV424" s="168" t="e">
        <f t="shared" ref="DV424:EG424" ca="1" si="621">MAX(DV411:DV423)</f>
        <v>#REF!</v>
      </c>
      <c r="DW424" s="168" t="e">
        <f t="shared" ca="1" si="621"/>
        <v>#DIV/0!</v>
      </c>
      <c r="DX424" s="168" t="e">
        <f t="shared" ca="1" si="621"/>
        <v>#DIV/0!</v>
      </c>
      <c r="DY424" s="168" t="e">
        <f t="shared" ca="1" si="621"/>
        <v>#DIV/0!</v>
      </c>
      <c r="DZ424" s="168" t="e">
        <f t="shared" ca="1" si="621"/>
        <v>#DIV/0!</v>
      </c>
      <c r="EA424" s="168" t="e">
        <f t="shared" ca="1" si="621"/>
        <v>#DIV/0!</v>
      </c>
      <c r="EB424" s="168" t="e">
        <f t="shared" ca="1" si="621"/>
        <v>#DIV/0!</v>
      </c>
      <c r="EC424" s="168" t="e">
        <f t="shared" ca="1" si="621"/>
        <v>#DIV/0!</v>
      </c>
      <c r="ED424" s="168" t="e">
        <f t="shared" ca="1" si="621"/>
        <v>#DIV/0!</v>
      </c>
      <c r="EE424" s="168" t="e">
        <f t="shared" ca="1" si="621"/>
        <v>#DIV/0!</v>
      </c>
      <c r="EF424" s="168" t="e">
        <f t="shared" ca="1" si="621"/>
        <v>#DIV/0!</v>
      </c>
      <c r="EG424" s="168" t="e">
        <f t="shared" ca="1" si="621"/>
        <v>#DIV/0!</v>
      </c>
      <c r="EI424" s="107" t="s">
        <v>69</v>
      </c>
      <c r="EJ424" s="168" t="e">
        <f ca="1">MAX(EJ411:EJ423)</f>
        <v>#DIV/0!</v>
      </c>
      <c r="EK424" s="168" t="e">
        <f t="shared" ref="EK424:EV424" ca="1" si="622">MAX(EK411:EK423)</f>
        <v>#REF!</v>
      </c>
      <c r="EL424" s="168" t="e">
        <f t="shared" ca="1" si="622"/>
        <v>#DIV/0!</v>
      </c>
      <c r="EM424" s="168" t="e">
        <f t="shared" ca="1" si="622"/>
        <v>#DIV/0!</v>
      </c>
      <c r="EN424" s="168" t="e">
        <f t="shared" ca="1" si="622"/>
        <v>#DIV/0!</v>
      </c>
      <c r="EO424" s="168" t="e">
        <f t="shared" ca="1" si="622"/>
        <v>#DIV/0!</v>
      </c>
      <c r="EP424" s="168" t="e">
        <f t="shared" ca="1" si="622"/>
        <v>#DIV/0!</v>
      </c>
      <c r="EQ424" s="168" t="e">
        <f t="shared" ca="1" si="622"/>
        <v>#DIV/0!</v>
      </c>
      <c r="ER424" s="168" t="e">
        <f t="shared" ca="1" si="622"/>
        <v>#DIV/0!</v>
      </c>
      <c r="ES424" s="168" t="e">
        <f t="shared" ca="1" si="622"/>
        <v>#DIV/0!</v>
      </c>
      <c r="ET424" s="168" t="e">
        <f t="shared" ca="1" si="622"/>
        <v>#DIV/0!</v>
      </c>
      <c r="EU424" s="168" t="e">
        <f t="shared" ca="1" si="622"/>
        <v>#DIV/0!</v>
      </c>
      <c r="EV424" s="168" t="e">
        <f t="shared" ca="1" si="622"/>
        <v>#DIV/0!</v>
      </c>
    </row>
    <row r="425" spans="13:152" ht="16.5" thickBot="1">
      <c r="T425" s="400"/>
      <c r="U425" s="400"/>
      <c r="V425" s="400"/>
      <c r="W425" s="400"/>
      <c r="X425" s="400"/>
      <c r="Y425" s="400"/>
      <c r="Z425" s="400"/>
      <c r="AA425" s="400"/>
      <c r="AB425" s="405"/>
      <c r="AC425" s="400"/>
      <c r="AD425" s="400"/>
      <c r="AE425" s="400"/>
      <c r="AF425" s="400"/>
    </row>
    <row r="426" spans="13:152" ht="16.5" thickBot="1">
      <c r="M426" s="110"/>
      <c r="N426" s="170"/>
      <c r="O426" s="171" t="s">
        <v>158</v>
      </c>
      <c r="P426" s="172"/>
      <c r="Q426" s="173" t="s">
        <v>134</v>
      </c>
      <c r="S426" s="67" t="s">
        <v>159</v>
      </c>
      <c r="T426" s="454">
        <f>T410</f>
        <v>0</v>
      </c>
      <c r="U426" s="454">
        <f t="shared" ref="U426:AE426" si="623">U410</f>
        <v>10</v>
      </c>
      <c r="V426" s="454">
        <f t="shared" si="623"/>
        <v>20</v>
      </c>
      <c r="W426" s="454">
        <f t="shared" si="623"/>
        <v>30</v>
      </c>
      <c r="X426" s="454">
        <f t="shared" si="623"/>
        <v>40</v>
      </c>
      <c r="Y426" s="454">
        <f t="shared" si="623"/>
        <v>50</v>
      </c>
      <c r="Z426" s="454">
        <f t="shared" si="623"/>
        <v>60</v>
      </c>
      <c r="AA426" s="454">
        <f t="shared" si="623"/>
        <v>70</v>
      </c>
      <c r="AB426" s="454">
        <f t="shared" si="623"/>
        <v>80</v>
      </c>
      <c r="AC426" s="454">
        <f t="shared" si="623"/>
        <v>90</v>
      </c>
      <c r="AD426" s="454">
        <f t="shared" si="623"/>
        <v>100</v>
      </c>
      <c r="AE426" s="393">
        <f t="shared" si="623"/>
        <v>0</v>
      </c>
      <c r="AF426" s="393"/>
    </row>
    <row r="427" spans="13:152">
      <c r="M427" s="115"/>
      <c r="N427" s="174" t="s">
        <v>160</v>
      </c>
      <c r="O427" s="175">
        <f ca="1">MAX(Q427:Q437)</f>
        <v>6.0150639436148498E-2</v>
      </c>
      <c r="P427" s="116">
        <f ca="1">MATCH(Q427,T427:AD427,0)</f>
        <v>7</v>
      </c>
      <c r="Q427" s="176">
        <f ca="1">MAX(T427:AD427)</f>
        <v>2.8466294019464093E-2</v>
      </c>
      <c r="S427" s="25">
        <f>S411</f>
        <v>0</v>
      </c>
      <c r="T427" s="456">
        <f ca="1">MIN(T411,AI411,AX411,BM411,CB411,CQ411,DF411)</f>
        <v>1.0841102923976843E-2</v>
      </c>
      <c r="U427" s="456">
        <f t="shared" ref="U427:AD438" ca="1" si="624">MIN(U411,AJ411,AY411,BN411,CC411,CR411,DG411)</f>
        <v>1.5712372012618936E-2</v>
      </c>
      <c r="V427" s="456">
        <f t="shared" ca="1" si="624"/>
        <v>2.0290989961098106E-2</v>
      </c>
      <c r="W427" s="456">
        <f t="shared" ca="1" si="624"/>
        <v>2.3922182553807087E-2</v>
      </c>
      <c r="X427" s="456">
        <f t="shared" ca="1" si="624"/>
        <v>2.6398134490049029E-2</v>
      </c>
      <c r="Y427" s="456">
        <f t="shared" ca="1" si="624"/>
        <v>2.796828423115057E-2</v>
      </c>
      <c r="Z427" s="456">
        <f t="shared" ca="1" si="624"/>
        <v>2.8466294019464093E-2</v>
      </c>
      <c r="AA427" s="456">
        <f t="shared" ca="1" si="624"/>
        <v>2.7682443105369367E-2</v>
      </c>
      <c r="AB427" s="456">
        <f t="shared" ca="1" si="624"/>
        <v>2.5348497677272711E-2</v>
      </c>
      <c r="AC427" s="456">
        <f t="shared" ca="1" si="624"/>
        <v>2.1115773968210148E-2</v>
      </c>
      <c r="AD427" s="456">
        <f t="shared" ca="1" si="624"/>
        <v>7.2215095874785643E-7</v>
      </c>
      <c r="AE427" s="405"/>
      <c r="AF427" s="405"/>
      <c r="AG427" s="15"/>
    </row>
    <row r="428" spans="13:152">
      <c r="M428" s="115"/>
      <c r="N428" s="174" t="s">
        <v>135</v>
      </c>
      <c r="O428" s="163">
        <f ca="1">MATCH(O427,Q427:Q438,0)</f>
        <v>4</v>
      </c>
      <c r="P428" s="116">
        <f t="shared" ref="P428:P438" ca="1" si="625">MATCH(Q428,T428:AC428,0)</f>
        <v>6</v>
      </c>
      <c r="Q428" s="176">
        <f ca="1">MAX(T428:AC428)</f>
        <v>4.2389960082177436E-2</v>
      </c>
      <c r="S428" s="25">
        <f t="shared" ref="S428:S438" si="626">S412</f>
        <v>10</v>
      </c>
      <c r="T428" s="456">
        <f t="shared" ref="T428:T438" ca="1" si="627">MIN(T412,AI412,AX412,BM412,CB412,CQ412,DF412)</f>
        <v>1.8623282591871397E-2</v>
      </c>
      <c r="U428" s="456">
        <f t="shared" ca="1" si="624"/>
        <v>2.6203501604491395E-2</v>
      </c>
      <c r="V428" s="456">
        <f t="shared" ca="1" si="624"/>
        <v>3.2558669573824153E-2</v>
      </c>
      <c r="W428" s="456">
        <f t="shared" ca="1" si="624"/>
        <v>3.7879450754066304E-2</v>
      </c>
      <c r="X428" s="456">
        <f t="shared" ca="1" si="624"/>
        <v>4.2273535193743571E-2</v>
      </c>
      <c r="Y428" s="456">
        <f t="shared" ca="1" si="624"/>
        <v>4.2389960082177436E-2</v>
      </c>
      <c r="Z428" s="456">
        <f t="shared" ca="1" si="624"/>
        <v>4.1081881019111803E-2</v>
      </c>
      <c r="AA428" s="456">
        <f t="shared" ca="1" si="624"/>
        <v>3.8028865024894547E-2</v>
      </c>
      <c r="AB428" s="456">
        <f t="shared" ca="1" si="624"/>
        <v>3.280658309583806E-2</v>
      </c>
      <c r="AC428" s="456">
        <f t="shared" ca="1" si="624"/>
        <v>2.1115773968210141E-2</v>
      </c>
      <c r="AD428" s="456" t="e">
        <f t="shared" ca="1" si="624"/>
        <v>#DIV/0!</v>
      </c>
      <c r="AE428" s="405"/>
      <c r="AF428" s="405"/>
      <c r="AG428" s="15"/>
    </row>
    <row r="429" spans="13:152" ht="16.5" thickBot="1">
      <c r="M429" s="115"/>
      <c r="N429" s="177" t="s">
        <v>136</v>
      </c>
      <c r="O429" s="149">
        <f ca="1">INDEX(P427:P438,O428)</f>
        <v>6</v>
      </c>
      <c r="P429" s="116">
        <f t="shared" ca="1" si="625"/>
        <v>6</v>
      </c>
      <c r="Q429" s="176">
        <f ca="1">MAX(T429:AB429)</f>
        <v>5.4941956081578924E-2</v>
      </c>
      <c r="S429" s="25">
        <f t="shared" si="626"/>
        <v>20</v>
      </c>
      <c r="T429" s="456">
        <f t="shared" ca="1" si="627"/>
        <v>2.139408028618767E-2</v>
      </c>
      <c r="U429" s="456">
        <f t="shared" ca="1" si="624"/>
        <v>3.077414160497291E-2</v>
      </c>
      <c r="V429" s="456">
        <f t="shared" ca="1" si="624"/>
        <v>3.8834494938591126E-2</v>
      </c>
      <c r="W429" s="456">
        <f t="shared" ca="1" si="624"/>
        <v>4.6160396294486844E-2</v>
      </c>
      <c r="X429" s="456">
        <f t="shared" ca="1" si="624"/>
        <v>5.2999193702090684E-2</v>
      </c>
      <c r="Y429" s="456">
        <f t="shared" ca="1" si="624"/>
        <v>5.4941956081578924E-2</v>
      </c>
      <c r="Z429" s="456">
        <f t="shared" ca="1" si="624"/>
        <v>5.1090633937035217E-2</v>
      </c>
      <c r="AA429" s="456">
        <f t="shared" ca="1" si="624"/>
        <v>3.8028865024894526E-2</v>
      </c>
      <c r="AB429" s="456">
        <f t="shared" ca="1" si="624"/>
        <v>2.5348497677272711E-2</v>
      </c>
      <c r="AC429" s="456" t="e">
        <f t="shared" ca="1" si="624"/>
        <v>#DIV/0!</v>
      </c>
      <c r="AD429" s="456" t="e">
        <f t="shared" ca="1" si="624"/>
        <v>#DIV/0!</v>
      </c>
      <c r="AE429" s="405"/>
      <c r="AF429" s="405"/>
      <c r="AG429" s="15"/>
    </row>
    <row r="430" spans="13:152">
      <c r="M430" s="115"/>
      <c r="N430" s="116"/>
      <c r="O430" s="116"/>
      <c r="P430" s="116">
        <f t="shared" ca="1" si="625"/>
        <v>6</v>
      </c>
      <c r="Q430" s="176">
        <f ca="1">MAX(T430:AA430)</f>
        <v>6.0150639436148498E-2</v>
      </c>
      <c r="S430" s="83">
        <f t="shared" si="626"/>
        <v>25</v>
      </c>
      <c r="T430" s="456">
        <f t="shared" ca="1" si="627"/>
        <v>2.2127487462340546E-2</v>
      </c>
      <c r="U430" s="456">
        <f t="shared" ca="1" si="624"/>
        <v>3.2068842206953517E-2</v>
      </c>
      <c r="V430" s="456">
        <f t="shared" ca="1" si="624"/>
        <v>4.0516168744747699E-2</v>
      </c>
      <c r="W430" s="456">
        <f t="shared" ca="1" si="624"/>
        <v>4.8006426933320148E-2</v>
      </c>
      <c r="X430" s="456">
        <f t="shared" ca="1" si="624"/>
        <v>5.4668273149125278E-2</v>
      </c>
      <c r="Y430" s="456">
        <f t="shared" ca="1" si="624"/>
        <v>6.0150639436148498E-2</v>
      </c>
      <c r="Z430" s="456">
        <f t="shared" ca="1" si="624"/>
        <v>4.645632322287508E-2</v>
      </c>
      <c r="AA430" s="456">
        <f t="shared" ca="1" si="624"/>
        <v>2.9666819540348395E-2</v>
      </c>
      <c r="AB430" s="456" t="e">
        <f t="shared" ca="1" si="624"/>
        <v>#DIV/0!</v>
      </c>
      <c r="AC430" s="456" t="e">
        <f t="shared" ca="1" si="624"/>
        <v>#DIV/0!</v>
      </c>
      <c r="AD430" s="456" t="e">
        <f t="shared" ca="1" si="624"/>
        <v>#DIV/0!</v>
      </c>
      <c r="AE430" s="405"/>
      <c r="AF430" s="405"/>
      <c r="AG430" s="15"/>
    </row>
    <row r="431" spans="13:152">
      <c r="M431" s="115" t="s">
        <v>161</v>
      </c>
      <c r="N431" s="178">
        <f ca="1">INDEX(T411:AD422,$O$428,$O$429)</f>
        <v>8.0187532642967144E-2</v>
      </c>
      <c r="O431" s="116"/>
      <c r="P431" s="116">
        <f t="shared" ca="1" si="625"/>
        <v>5</v>
      </c>
      <c r="Q431" s="176">
        <f ca="1">MAX(T431:Z431)</f>
        <v>5.5229187602270198E-2</v>
      </c>
      <c r="S431" s="83">
        <f t="shared" si="626"/>
        <v>30</v>
      </c>
      <c r="T431" s="456">
        <f t="shared" ca="1" si="627"/>
        <v>2.2637886331632492E-2</v>
      </c>
      <c r="U431" s="456">
        <f t="shared" ca="1" si="624"/>
        <v>3.2944962460909284E-2</v>
      </c>
      <c r="V431" s="456">
        <f t="shared" ca="1" si="624"/>
        <v>4.161582786328355E-2</v>
      </c>
      <c r="W431" s="456">
        <f t="shared" ca="1" si="624"/>
        <v>4.9065511711992783E-2</v>
      </c>
      <c r="X431" s="456">
        <f t="shared" ca="1" si="624"/>
        <v>5.5229187602270198E-2</v>
      </c>
      <c r="Y431" s="456">
        <f t="shared" ca="1" si="624"/>
        <v>5.4941956081578924E-2</v>
      </c>
      <c r="Z431" s="456">
        <f t="shared" ca="1" si="624"/>
        <v>4.1012519628497487E-2</v>
      </c>
      <c r="AA431" s="456" t="e">
        <f t="shared" ca="1" si="624"/>
        <v>#DIV/0!</v>
      </c>
      <c r="AB431" s="456" t="e">
        <f t="shared" ca="1" si="624"/>
        <v>#DIV/0!</v>
      </c>
      <c r="AC431" s="456" t="e">
        <f t="shared" ca="1" si="624"/>
        <v>#DIV/0!</v>
      </c>
      <c r="AD431" s="456" t="e">
        <f t="shared" ca="1" si="624"/>
        <v>#DIV/0!</v>
      </c>
      <c r="AE431" s="405"/>
      <c r="AF431" s="405"/>
      <c r="AG431" s="15"/>
    </row>
    <row r="432" spans="13:152">
      <c r="M432" s="115" t="s">
        <v>162</v>
      </c>
      <c r="N432" s="178">
        <f ca="1">INDEX(AI411:AS423,$O$428,$O$429)</f>
        <v>8.1627621739373657E-2</v>
      </c>
      <c r="O432" s="116"/>
      <c r="P432" s="116">
        <f t="shared" ca="1" si="625"/>
        <v>5</v>
      </c>
      <c r="Q432" s="176">
        <f ca="1">MAX(T432:Z432)</f>
        <v>5.2999193702090684E-2</v>
      </c>
      <c r="S432" s="83">
        <f t="shared" si="626"/>
        <v>40</v>
      </c>
      <c r="T432" s="456">
        <f t="shared" ca="1" si="627"/>
        <v>2.3211251088958117E-2</v>
      </c>
      <c r="U432" s="456">
        <f t="shared" ca="1" si="624"/>
        <v>3.3844564907355608E-2</v>
      </c>
      <c r="V432" s="456">
        <f t="shared" ca="1" si="624"/>
        <v>4.2438791078985787E-2</v>
      </c>
      <c r="W432" s="456">
        <f t="shared" ca="1" si="624"/>
        <v>4.9065511711992783E-2</v>
      </c>
      <c r="X432" s="456">
        <f t="shared" ca="1" si="624"/>
        <v>5.2999193702090684E-2</v>
      </c>
      <c r="Y432" s="456">
        <f t="shared" ca="1" si="624"/>
        <v>4.2389960082177436E-2</v>
      </c>
      <c r="Z432" s="456">
        <f t="shared" ca="1" si="624"/>
        <v>2.8466294019464086E-2</v>
      </c>
      <c r="AA432" s="456" t="e">
        <f t="shared" ca="1" si="624"/>
        <v>#DIV/0!</v>
      </c>
      <c r="AB432" s="456" t="e">
        <f t="shared" ca="1" si="624"/>
        <v>#DIV/0!</v>
      </c>
      <c r="AC432" s="456" t="e">
        <f t="shared" ca="1" si="624"/>
        <v>#DIV/0!</v>
      </c>
      <c r="AD432" s="456" t="e">
        <f t="shared" ca="1" si="624"/>
        <v>#DIV/0!</v>
      </c>
      <c r="AE432" s="405"/>
      <c r="AF432" s="405"/>
      <c r="AG432" s="15"/>
    </row>
    <row r="433" spans="13:33">
      <c r="M433" s="115" t="s">
        <v>163</v>
      </c>
      <c r="N433" s="178">
        <f ca="1">INDEX(AX411:BH422,$O$428,$O$429)</f>
        <v>0.12015710736744474</v>
      </c>
      <c r="O433" s="116"/>
      <c r="P433" s="116">
        <f t="shared" ca="1" si="625"/>
        <v>4</v>
      </c>
      <c r="Q433" s="176">
        <f ca="1">MAX(T433:Y433)</f>
        <v>4.6160396294486816E-2</v>
      </c>
      <c r="S433" s="83">
        <f t="shared" si="626"/>
        <v>50</v>
      </c>
      <c r="T433" s="456">
        <f t="shared" ca="1" si="627"/>
        <v>2.3380665555935928E-2</v>
      </c>
      <c r="U433" s="456">
        <f t="shared" ca="1" si="624"/>
        <v>3.3844564907355601E-2</v>
      </c>
      <c r="V433" s="456">
        <f t="shared" ca="1" si="624"/>
        <v>4.161582786328355E-2</v>
      </c>
      <c r="W433" s="456">
        <f t="shared" ca="1" si="624"/>
        <v>4.6160396294486816E-2</v>
      </c>
      <c r="X433" s="456">
        <f t="shared" ca="1" si="624"/>
        <v>4.2273535193743564E-2</v>
      </c>
      <c r="Y433" s="456">
        <f t="shared" ca="1" si="624"/>
        <v>2.7968284231150563E-2</v>
      </c>
      <c r="Z433" s="456" t="e">
        <f t="shared" ca="1" si="624"/>
        <v>#DIV/0!</v>
      </c>
      <c r="AA433" s="456" t="e">
        <f t="shared" ca="1" si="624"/>
        <v>#DIV/0!</v>
      </c>
      <c r="AB433" s="456" t="e">
        <f t="shared" ca="1" si="624"/>
        <v>#DIV/0!</v>
      </c>
      <c r="AC433" s="456" t="e">
        <f t="shared" ca="1" si="624"/>
        <v>#DIV/0!</v>
      </c>
      <c r="AD433" s="456" t="e">
        <f t="shared" ca="1" si="624"/>
        <v>#DIV/0!</v>
      </c>
      <c r="AE433" s="405"/>
      <c r="AF433" s="405"/>
      <c r="AG433" s="15"/>
    </row>
    <row r="434" spans="13:33">
      <c r="M434" s="115" t="s">
        <v>164</v>
      </c>
      <c r="N434" s="178">
        <f ca="1">INDEX(BM411:BW422,$O$428,$O$429)</f>
        <v>6.0171745541947562E-2</v>
      </c>
      <c r="O434" s="116"/>
      <c r="P434" s="116">
        <f t="shared" ca="1" si="625"/>
        <v>4</v>
      </c>
      <c r="Q434" s="176">
        <f ca="1">MAX(T434:W434)</f>
        <v>3.9363902072265679E-2</v>
      </c>
      <c r="S434" s="83">
        <f t="shared" si="626"/>
        <v>60</v>
      </c>
      <c r="T434" s="456">
        <f t="shared" ca="1" si="627"/>
        <v>2.3211251088958117E-2</v>
      </c>
      <c r="U434" s="456">
        <f t="shared" ca="1" si="624"/>
        <v>3.2944962460909284E-2</v>
      </c>
      <c r="V434" s="456">
        <f t="shared" ca="1" si="624"/>
        <v>3.8834494938591133E-2</v>
      </c>
      <c r="W434" s="456">
        <f t="shared" ca="1" si="624"/>
        <v>3.9363902072265679E-2</v>
      </c>
      <c r="X434" s="456">
        <f t="shared" ca="1" si="624"/>
        <v>2.6398134490049019E-2</v>
      </c>
      <c r="Y434" s="456" t="e">
        <f t="shared" ca="1" si="624"/>
        <v>#DIV/0!</v>
      </c>
      <c r="Z434" s="456" t="e">
        <f t="shared" ca="1" si="624"/>
        <v>#DIV/0!</v>
      </c>
      <c r="AA434" s="456" t="e">
        <f t="shared" ca="1" si="624"/>
        <v>#DIV/0!</v>
      </c>
      <c r="AB434" s="456" t="e">
        <f t="shared" ca="1" si="624"/>
        <v>#DIV/0!</v>
      </c>
      <c r="AC434" s="456" t="e">
        <f t="shared" ca="1" si="624"/>
        <v>#DIV/0!</v>
      </c>
      <c r="AD434" s="456" t="e">
        <f t="shared" ca="1" si="624"/>
        <v>#DIV/0!</v>
      </c>
      <c r="AE434" s="405"/>
      <c r="AF434" s="405"/>
      <c r="AG434" s="15"/>
    </row>
    <row r="435" spans="13:33">
      <c r="M435" s="115" t="s">
        <v>165</v>
      </c>
      <c r="N435" s="178">
        <f ca="1">INDEX(CB411:CL422,$O$428,$O$429)</f>
        <v>6.2862622117187239E-2</v>
      </c>
      <c r="O435" s="116"/>
      <c r="P435" s="116">
        <f t="shared" ca="1" si="625"/>
        <v>3</v>
      </c>
      <c r="Q435" s="176">
        <f ca="1">MAX(T435:W435)</f>
        <v>3.293814901976258E-2</v>
      </c>
      <c r="S435" s="83">
        <f t="shared" si="626"/>
        <v>70</v>
      </c>
      <c r="T435" s="456">
        <f t="shared" ca="1" si="627"/>
        <v>2.2637886331632492E-2</v>
      </c>
      <c r="U435" s="456">
        <f t="shared" ca="1" si="624"/>
        <v>3.077414160497291E-2</v>
      </c>
      <c r="V435" s="456">
        <f t="shared" ca="1" si="624"/>
        <v>3.293814901976258E-2</v>
      </c>
      <c r="W435" s="456">
        <f t="shared" ca="1" si="624"/>
        <v>2.3922182553807087E-2</v>
      </c>
      <c r="X435" s="456" t="e">
        <f t="shared" ca="1" si="624"/>
        <v>#DIV/0!</v>
      </c>
      <c r="Y435" s="456" t="e">
        <f t="shared" ca="1" si="624"/>
        <v>#DIV/0!</v>
      </c>
      <c r="Z435" s="456" t="e">
        <f t="shared" ca="1" si="624"/>
        <v>#DIV/0!</v>
      </c>
      <c r="AA435" s="456" t="e">
        <f t="shared" ca="1" si="624"/>
        <v>#DIV/0!</v>
      </c>
      <c r="AB435" s="456" t="e">
        <f t="shared" ca="1" si="624"/>
        <v>#DIV/0!</v>
      </c>
      <c r="AC435" s="456" t="e">
        <f t="shared" ca="1" si="624"/>
        <v>#DIV/0!</v>
      </c>
      <c r="AD435" s="456" t="e">
        <f t="shared" ca="1" si="624"/>
        <v>#DIV/0!</v>
      </c>
      <c r="AE435" s="405"/>
      <c r="AF435" s="405"/>
      <c r="AG435" s="15"/>
    </row>
    <row r="436" spans="13:33">
      <c r="M436" s="115" t="s">
        <v>166</v>
      </c>
      <c r="N436" s="178">
        <f ca="1">INDEX(CQ411:DA422,$O$428,$O$429)</f>
        <v>6.2862622117187239E-2</v>
      </c>
      <c r="O436" s="116"/>
      <c r="P436" s="116">
        <f t="shared" ca="1" si="625"/>
        <v>2</v>
      </c>
      <c r="Q436" s="176">
        <f ca="1">MAX(T436:V436)</f>
        <v>2.6203501604491402E-2</v>
      </c>
      <c r="S436" s="83">
        <f t="shared" si="626"/>
        <v>80</v>
      </c>
      <c r="T436" s="456">
        <f t="shared" ca="1" si="627"/>
        <v>2.139408028618767E-2</v>
      </c>
      <c r="U436" s="456">
        <f t="shared" ca="1" si="624"/>
        <v>2.6203501604491402E-2</v>
      </c>
      <c r="V436" s="456">
        <f t="shared" ca="1" si="624"/>
        <v>2.067404938181492E-2</v>
      </c>
      <c r="W436" s="456" t="e">
        <f t="shared" ca="1" si="624"/>
        <v>#DIV/0!</v>
      </c>
      <c r="X436" s="456" t="e">
        <f t="shared" ca="1" si="624"/>
        <v>#DIV/0!</v>
      </c>
      <c r="Y436" s="456" t="e">
        <f t="shared" ca="1" si="624"/>
        <v>#DIV/0!</v>
      </c>
      <c r="Z436" s="456" t="e">
        <f t="shared" ca="1" si="624"/>
        <v>#DIV/0!</v>
      </c>
      <c r="AA436" s="456" t="e">
        <f t="shared" ca="1" si="624"/>
        <v>#DIV/0!</v>
      </c>
      <c r="AB436" s="456" t="e">
        <f t="shared" ca="1" si="624"/>
        <v>#DIV/0!</v>
      </c>
      <c r="AC436" s="456" t="e">
        <f t="shared" ca="1" si="624"/>
        <v>#DIV/0!</v>
      </c>
      <c r="AD436" s="456" t="e">
        <f t="shared" ca="1" si="624"/>
        <v>#DIV/0!</v>
      </c>
      <c r="AE436" s="405"/>
      <c r="AF436" s="405"/>
      <c r="AG436" s="15"/>
    </row>
    <row r="437" spans="13:33">
      <c r="M437" s="115" t="s">
        <v>167</v>
      </c>
      <c r="N437" s="178">
        <f ca="1">INDEX(DF411:DP422,$O$428,$O$429)</f>
        <v>6.0150639436148498E-2</v>
      </c>
      <c r="O437" s="116"/>
      <c r="P437" s="116">
        <f t="shared" ca="1" si="625"/>
        <v>1</v>
      </c>
      <c r="Q437" s="176">
        <f ca="1">MAX(T437:U437)</f>
        <v>1.8623282591871397E-2</v>
      </c>
      <c r="S437" s="25">
        <f t="shared" si="626"/>
        <v>90</v>
      </c>
      <c r="T437" s="456">
        <f t="shared" ca="1" si="627"/>
        <v>1.8623282591871397E-2</v>
      </c>
      <c r="U437" s="456">
        <f t="shared" ca="1" si="624"/>
        <v>1.6180371051617608E-2</v>
      </c>
      <c r="V437" s="456" t="e">
        <f t="shared" ca="1" si="624"/>
        <v>#DIV/0!</v>
      </c>
      <c r="W437" s="456" t="e">
        <f t="shared" ca="1" si="624"/>
        <v>#DIV/0!</v>
      </c>
      <c r="X437" s="456" t="e">
        <f t="shared" ca="1" si="624"/>
        <v>#DIV/0!</v>
      </c>
      <c r="Y437" s="456" t="e">
        <f t="shared" ca="1" si="624"/>
        <v>#DIV/0!</v>
      </c>
      <c r="Z437" s="456" t="e">
        <f t="shared" ca="1" si="624"/>
        <v>#DIV/0!</v>
      </c>
      <c r="AA437" s="456" t="e">
        <f t="shared" ca="1" si="624"/>
        <v>#DIV/0!</v>
      </c>
      <c r="AB437" s="456" t="e">
        <f t="shared" ca="1" si="624"/>
        <v>#DIV/0!</v>
      </c>
      <c r="AC437" s="456" t="e">
        <f t="shared" ca="1" si="624"/>
        <v>#DIV/0!</v>
      </c>
      <c r="AD437" s="456" t="e">
        <f t="shared" ca="1" si="624"/>
        <v>#DIV/0!</v>
      </c>
      <c r="AE437" s="405"/>
      <c r="AF437" s="405"/>
      <c r="AG437" s="15"/>
    </row>
    <row r="438" spans="13:33">
      <c r="M438" s="115"/>
      <c r="N438" s="116"/>
      <c r="O438" s="116"/>
      <c r="P438" s="663">
        <f t="shared" ca="1" si="625"/>
        <v>1</v>
      </c>
      <c r="Q438" s="176">
        <f ca="1">MAX(T438:T438)</f>
        <v>1.2276080531741526E-2</v>
      </c>
      <c r="S438" s="26">
        <f t="shared" si="626"/>
        <v>100</v>
      </c>
      <c r="T438" s="456">
        <f t="shared" ca="1" si="627"/>
        <v>1.2276080531741526E-2</v>
      </c>
      <c r="U438" s="456" t="e">
        <f t="shared" ca="1" si="624"/>
        <v>#REF!</v>
      </c>
      <c r="V438" s="456" t="e">
        <f t="shared" ca="1" si="624"/>
        <v>#REF!</v>
      </c>
      <c r="W438" s="456" t="e">
        <f t="shared" ca="1" si="624"/>
        <v>#REF!</v>
      </c>
      <c r="X438" s="456" t="e">
        <f t="shared" ca="1" si="624"/>
        <v>#REF!</v>
      </c>
      <c r="Y438" s="456" t="e">
        <f t="shared" ca="1" si="624"/>
        <v>#REF!</v>
      </c>
      <c r="Z438" s="456" t="e">
        <f t="shared" ca="1" si="624"/>
        <v>#REF!</v>
      </c>
      <c r="AA438" s="456" t="e">
        <f t="shared" ca="1" si="624"/>
        <v>#REF!</v>
      </c>
      <c r="AB438" s="456" t="e">
        <f t="shared" ca="1" si="624"/>
        <v>#DIV/0!</v>
      </c>
      <c r="AC438" s="456" t="e">
        <f t="shared" ca="1" si="624"/>
        <v>#DIV/0!</v>
      </c>
      <c r="AD438" s="456" t="e">
        <f t="shared" ca="1" si="624"/>
        <v>#DIV/0!</v>
      </c>
      <c r="AE438" s="405"/>
      <c r="AF438" s="405"/>
      <c r="AG438" s="15"/>
    </row>
    <row r="439" spans="13:33" ht="16.5" thickBot="1">
      <c r="M439" s="120"/>
      <c r="N439" s="121"/>
      <c r="O439" s="121"/>
      <c r="P439" s="121"/>
      <c r="Q439" s="149"/>
      <c r="S439" s="26"/>
      <c r="T439" s="405"/>
      <c r="U439" s="405"/>
      <c r="V439" s="405"/>
      <c r="W439" s="405"/>
      <c r="X439" s="405"/>
      <c r="Y439" s="405"/>
      <c r="Z439" s="405"/>
      <c r="AA439" s="405"/>
      <c r="AB439" s="405"/>
      <c r="AC439" s="405"/>
      <c r="AD439" s="405"/>
      <c r="AE439" s="405"/>
      <c r="AF439" s="405"/>
      <c r="AG439" s="15"/>
    </row>
    <row r="440" spans="13:33">
      <c r="S440" s="107"/>
      <c r="T440" s="407"/>
      <c r="U440" s="407"/>
      <c r="V440" s="407"/>
      <c r="W440" s="407"/>
      <c r="X440" s="407"/>
      <c r="Y440" s="407"/>
      <c r="Z440" s="407"/>
      <c r="AA440" s="407"/>
      <c r="AB440" s="407"/>
      <c r="AC440" s="407"/>
      <c r="AD440" s="407"/>
      <c r="AE440" s="407"/>
      <c r="AF440" s="407"/>
      <c r="AG440" s="15"/>
    </row>
  </sheetData>
  <conditionalFormatting sqref="I41:M41 C36:G47 H41:H47 J42:M42 I42:I47 K43:M43 J43:J47 L44:M44 K44:K47 L46:L47 M47">
    <cfRule type="top10" dxfId="146" priority="41" rank="1"/>
    <cfRule type="colorScale" priority="42">
      <colorScale>
        <cfvo type="min"/>
        <cfvo type="max"/>
        <color theme="0"/>
        <color theme="9" tint="0.39997558519241921"/>
      </colorScale>
    </cfRule>
  </conditionalFormatting>
  <conditionalFormatting sqref="M5:M11">
    <cfRule type="top10" dxfId="145" priority="40" bottom="1" rank="1"/>
  </conditionalFormatting>
  <conditionalFormatting sqref="Q5:Q11">
    <cfRule type="top10" dxfId="144" priority="39" bottom="1" rank="1"/>
  </conditionalFormatting>
  <conditionalFormatting sqref="H37:M40 H36:I36">
    <cfRule type="top10" dxfId="143" priority="37" rank="1"/>
    <cfRule type="colorScale" priority="38">
      <colorScale>
        <cfvo type="min"/>
        <cfvo type="max"/>
        <color theme="0"/>
        <color theme="9" tint="0.39997558519241921"/>
      </colorScale>
    </cfRule>
  </conditionalFormatting>
  <conditionalFormatting sqref="T18:AC18 T19:T29 U19:AC28">
    <cfRule type="colorScale" priority="36">
      <colorScale>
        <cfvo type="min"/>
        <cfvo type="max"/>
        <color theme="0"/>
        <color theme="9" tint="0.39997558519241921"/>
      </colorScale>
    </cfRule>
  </conditionalFormatting>
  <conditionalFormatting sqref="T3:AC5 AB6:AC13 T6:AA14">
    <cfRule type="colorScale" priority="35">
      <colorScale>
        <cfvo type="min"/>
        <cfvo type="max"/>
        <color theme="0"/>
        <color theme="9" tint="0.39997558519241921"/>
      </colorScale>
    </cfRule>
  </conditionalFormatting>
  <conditionalFormatting sqref="T33:AD33 T34:T44 U34:AD43">
    <cfRule type="colorScale" priority="34">
      <colorScale>
        <cfvo type="min"/>
        <cfvo type="max"/>
        <color theme="0"/>
        <color theme="9" tint="0.39997558519241921"/>
      </colorScale>
    </cfRule>
  </conditionalFormatting>
  <conditionalFormatting sqref="T63:AD63 T64:T74 U64:AD73">
    <cfRule type="colorScale" priority="33">
      <colorScale>
        <cfvo type="min"/>
        <cfvo type="max"/>
        <color theme="0"/>
        <color theme="9" tint="0.39997558519241921"/>
      </colorScale>
    </cfRule>
  </conditionalFormatting>
  <conditionalFormatting sqref="AJ3:AS3 AR6:AS13 AK6:AQ14 AK4:AS5 AJ4:AJ14">
    <cfRule type="colorScale" priority="32">
      <colorScale>
        <cfvo type="min"/>
        <cfvo type="max"/>
        <color theme="0"/>
        <color theme="9" tint="0.39997558519241921"/>
      </colorScale>
    </cfRule>
  </conditionalFormatting>
  <conditionalFormatting sqref="AJ16:AS18 AR19:AS26 AJ19:AQ27">
    <cfRule type="colorScale" priority="31">
      <colorScale>
        <cfvo type="min"/>
        <cfvo type="max"/>
        <color theme="0"/>
        <color theme="9" tint="0.39997558519241921"/>
      </colorScale>
    </cfRule>
  </conditionalFormatting>
  <conditionalFormatting sqref="AJ29:AS29 AK40:AQ40 AJ30:AJ40 AK30:AS39">
    <cfRule type="colorScale" priority="30">
      <colorScale>
        <cfvo type="min"/>
        <cfvo type="max"/>
        <color theme="0"/>
        <color theme="9" tint="0.39997558519241921"/>
      </colorScale>
    </cfRule>
  </conditionalFormatting>
  <conditionalFormatting sqref="BN16:BX18 BV19:BX26 BN19:BU27">
    <cfRule type="colorScale" priority="29">
      <colorScale>
        <cfvo type="min"/>
        <cfvo type="max"/>
        <color theme="0" tint="-4.9989318521683403E-2"/>
        <color theme="9" tint="0.39997558519241921"/>
      </colorScale>
    </cfRule>
  </conditionalFormatting>
  <conditionalFormatting sqref="BN29:BX31 BV32:BX39 BN32:BU40">
    <cfRule type="colorScale" priority="28">
      <colorScale>
        <cfvo type="min"/>
        <cfvo type="max"/>
        <color theme="0"/>
        <color theme="9" tint="0.39997558519241921"/>
      </colorScale>
    </cfRule>
  </conditionalFormatting>
  <conditionalFormatting sqref="T183:AC183 T184:T194 U184:AC193">
    <cfRule type="colorScale" priority="27">
      <colorScale>
        <cfvo type="min"/>
        <cfvo type="max"/>
        <color theme="0"/>
        <color theme="9" tint="0.39997558519241921"/>
      </colorScale>
    </cfRule>
  </conditionalFormatting>
  <conditionalFormatting sqref="T198:AD209">
    <cfRule type="colorScale" priority="26">
      <colorScale>
        <cfvo type="min"/>
        <cfvo type="max"/>
        <color theme="0"/>
        <color theme="9" tint="0.39997558519241921"/>
      </colorScale>
    </cfRule>
  </conditionalFormatting>
  <conditionalFormatting sqref="BN14:BX14 BN3:BX5 BN7:BX12 BN13:BO13 BQ13:BX13 BN6">
    <cfRule type="colorScale" priority="43">
      <colorScale>
        <cfvo type="min"/>
        <cfvo type="max"/>
        <color theme="0"/>
        <color theme="9" tint="0.39997558519241921"/>
      </colorScale>
    </cfRule>
  </conditionalFormatting>
  <conditionalFormatting sqref="C31:M33 C30:J30 C22:M29">
    <cfRule type="top10" dxfId="142" priority="44" rank="1"/>
    <cfRule type="colorScale" priority="45">
      <colorScale>
        <cfvo type="min"/>
        <cfvo type="max"/>
        <color theme="0"/>
        <color theme="9" tint="0.39997558519241921"/>
      </colorScale>
    </cfRule>
  </conditionalFormatting>
  <conditionalFormatting sqref="BM1">
    <cfRule type="colorScale" priority="25">
      <colorScale>
        <cfvo type="min"/>
        <cfvo type="max"/>
        <color theme="0"/>
        <color theme="9" tint="0.39997558519241921"/>
      </colorScale>
    </cfRule>
  </conditionalFormatting>
  <conditionalFormatting sqref="K36">
    <cfRule type="colorScale" priority="23">
      <colorScale>
        <cfvo type="min"/>
        <cfvo type="max"/>
        <color theme="0"/>
        <color theme="9" tint="0.39997558519241921"/>
      </colorScale>
    </cfRule>
    <cfRule type="top10" dxfId="141" priority="24" rank="1"/>
  </conditionalFormatting>
  <conditionalFormatting sqref="CB14:CH14 CA3:CA14 CB3:CK3 CB4:CJ13">
    <cfRule type="colorScale" priority="22">
      <colorScale>
        <cfvo type="min"/>
        <cfvo type="max"/>
        <color theme="0"/>
        <color theme="9" tint="0.39997558519241921"/>
      </colorScale>
    </cfRule>
  </conditionalFormatting>
  <conditionalFormatting sqref="CC26:CJ26 CD25:CJ25 CE24:CJ24 CF23:CJ23 CG22:CJ22 CH21:CJ21 CI19:CJ20 CJ18">
    <cfRule type="colorScale" priority="21">
      <colorScale>
        <cfvo type="min"/>
        <cfvo type="max"/>
        <color theme="0"/>
        <color theme="9" tint="0.39997558519241921"/>
      </colorScale>
    </cfRule>
  </conditionalFormatting>
  <conditionalFormatting sqref="CC39:CK39 CK30 CJ31:CK31 CI32:CK32 CH33:CK34 CG35:CK35 CF36:CK36 CE37:CK37 CD38:CK38">
    <cfRule type="colorScale" priority="20">
      <colorScale>
        <cfvo type="min"/>
        <cfvo type="max"/>
        <color theme="0"/>
        <color theme="9" tint="0.39997558519241921"/>
      </colorScale>
    </cfRule>
  </conditionalFormatting>
  <conditionalFormatting sqref="CA16:CA27 CB16:CK16 CB17:CJ17 CB18:CI18 CB19:CH20 CB21:CG21 CB22:CF22 CB23:CE23 CB24:CD24 CB25:CC25 CB26">
    <cfRule type="colorScale" priority="18">
      <colorScale>
        <cfvo type="min"/>
        <cfvo type="max"/>
        <color theme="0"/>
        <color theme="9" tint="0.39997558519241921"/>
      </colorScale>
    </cfRule>
  </conditionalFormatting>
  <conditionalFormatting sqref="CA29:CA41 CB29:CK29 CB30:CJ30 CB31:CI31 CB32:CH32 CB33:CG34 CB35:CF35 CB36:CE36 CB37:CD37 CB38:CC38 CB39 CB41:CK41">
    <cfRule type="colorScale" priority="5">
      <colorScale>
        <cfvo type="min"/>
        <cfvo type="max"/>
        <color theme="0"/>
        <color theme="9" tint="0.39997558519241921"/>
      </colorScale>
    </cfRule>
  </conditionalFormatting>
  <conditionalFormatting sqref="CA44:CK55">
    <cfRule type="top10" dxfId="140" priority="3" bottom="1" rank="1"/>
    <cfRule type="colorScale" priority="4">
      <colorScale>
        <cfvo type="min"/>
        <cfvo type="max"/>
        <color rgb="FFFF7128"/>
        <color theme="0"/>
      </colorScale>
    </cfRule>
  </conditionalFormatting>
  <conditionalFormatting sqref="CA60:CK71">
    <cfRule type="top10" dxfId="139" priority="1" bottom="1" rank="1"/>
    <cfRule type="colorScale" priority="2">
      <colorScale>
        <cfvo type="min"/>
        <cfvo type="max"/>
        <color rgb="FFFF7128"/>
        <color theme="0"/>
      </colorScale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Z471"/>
  <sheetViews>
    <sheetView topLeftCell="A19" zoomScale="120" zoomScaleNormal="120" zoomScalePageLayoutView="120" workbookViewId="0">
      <selection activeCell="T48" sqref="T48"/>
    </sheetView>
  </sheetViews>
  <sheetFormatPr baseColWidth="10" defaultColWidth="10.625" defaultRowHeight="15.75"/>
  <cols>
    <col min="2" max="12" width="7.625" customWidth="1"/>
    <col min="13" max="13" width="10.625" customWidth="1"/>
    <col min="14" max="76" width="7.625" customWidth="1"/>
    <col min="78" max="152" width="7.625" customWidth="1"/>
  </cols>
  <sheetData>
    <row r="1" spans="1:76">
      <c r="A1" s="11"/>
      <c r="B1" s="12" t="s">
        <v>34</v>
      </c>
      <c r="C1" s="12" t="s">
        <v>35</v>
      </c>
      <c r="D1" s="12" t="s">
        <v>36</v>
      </c>
      <c r="E1" s="448" t="s">
        <v>287</v>
      </c>
      <c r="F1" s="13" t="s">
        <v>38</v>
      </c>
      <c r="G1" s="13" t="s">
        <v>39</v>
      </c>
      <c r="H1" s="749" t="s">
        <v>40</v>
      </c>
      <c r="I1" s="749" t="s">
        <v>41</v>
      </c>
      <c r="J1" s="749" t="s">
        <v>42</v>
      </c>
      <c r="K1" s="750" t="s">
        <v>43</v>
      </c>
      <c r="L1" s="750" t="s">
        <v>44</v>
      </c>
      <c r="M1" s="105"/>
      <c r="N1" s="16"/>
      <c r="S1" s="1" t="s">
        <v>45</v>
      </c>
      <c r="T1" s="17">
        <f ca="1">E2*H2</f>
        <v>53.467855713386044</v>
      </c>
      <c r="U1" s="18" t="s">
        <v>46</v>
      </c>
      <c r="V1" s="17">
        <f ca="1">E2*I2</f>
        <v>71.29047428451473</v>
      </c>
      <c r="W1" s="18" t="s">
        <v>47</v>
      </c>
      <c r="X1" s="17">
        <f ca="1">E2*J2</f>
        <v>17.822618571128682</v>
      </c>
      <c r="Y1" s="18" t="s">
        <v>48</v>
      </c>
      <c r="Z1" s="17">
        <f ca="1">E2*K2</f>
        <v>17.822618571128682</v>
      </c>
      <c r="AA1" s="18" t="s">
        <v>49</v>
      </c>
      <c r="AB1" s="17">
        <f ca="1">E2*L2</f>
        <v>17.822618571128682</v>
      </c>
      <c r="AC1" s="19" t="s">
        <v>50</v>
      </c>
      <c r="AD1" s="20">
        <v>0</v>
      </c>
      <c r="AE1" s="19" t="s">
        <v>51</v>
      </c>
      <c r="AF1" s="20">
        <v>0</v>
      </c>
      <c r="AI1" t="s">
        <v>52</v>
      </c>
      <c r="AJ1" t="s">
        <v>53</v>
      </c>
      <c r="AK1" s="21">
        <f ca="1">T1+V1+X1</f>
        <v>142.58094856902946</v>
      </c>
      <c r="AL1" t="s">
        <v>54</v>
      </c>
      <c r="AM1" s="22">
        <f ca="1">T1-V1+X1</f>
        <v>0</v>
      </c>
      <c r="AN1" t="s">
        <v>55</v>
      </c>
      <c r="AO1" s="23">
        <v>23.9</v>
      </c>
      <c r="BL1" s="101" t="s">
        <v>272</v>
      </c>
      <c r="BM1" s="1" t="s">
        <v>45</v>
      </c>
      <c r="BN1" s="412">
        <v>0.375</v>
      </c>
      <c r="BO1" s="18" t="s">
        <v>46</v>
      </c>
      <c r="BP1" s="412">
        <v>0.5</v>
      </c>
      <c r="BQ1" s="18" t="s">
        <v>47</v>
      </c>
      <c r="BR1" s="412">
        <v>0.125</v>
      </c>
      <c r="BS1" s="18" t="s">
        <v>48</v>
      </c>
      <c r="BT1" s="412">
        <v>0.125</v>
      </c>
      <c r="BU1" s="18" t="s">
        <v>49</v>
      </c>
      <c r="BV1" s="412">
        <v>0.125</v>
      </c>
    </row>
    <row r="2" spans="1:76">
      <c r="A2" s="277" t="str">
        <f ca="1">Sheet1!B9</f>
        <v>AS4/H3501</v>
      </c>
      <c r="B2" s="277">
        <f ca="1">Sheet1!C9</f>
        <v>162.02380519207892</v>
      </c>
      <c r="C2" s="277">
        <f ca="1">Sheet1!D9</f>
        <v>1447</v>
      </c>
      <c r="D2" s="277">
        <f ca="1">Sheet1!E9</f>
        <v>1447</v>
      </c>
      <c r="E2" s="376">
        <f ca="1">B2*0.88</f>
        <v>142.58094856902946</v>
      </c>
      <c r="F2" s="8">
        <f>Sheet1!R9/1000</f>
        <v>4</v>
      </c>
      <c r="G2" s="8">
        <f>Sheet1!S9/1000</f>
        <v>4</v>
      </c>
      <c r="H2" s="751">
        <v>0.375</v>
      </c>
      <c r="I2" s="751">
        <v>0.5</v>
      </c>
      <c r="J2" s="751">
        <v>0.125</v>
      </c>
      <c r="K2" s="751">
        <v>0.125</v>
      </c>
      <c r="L2" s="751">
        <v>0.125</v>
      </c>
      <c r="M2" s="748" t="s">
        <v>367</v>
      </c>
      <c r="N2" s="8"/>
      <c r="S2" s="24" t="s">
        <v>301</v>
      </c>
      <c r="T2" s="25">
        <f>AJ2</f>
        <v>0</v>
      </c>
      <c r="U2" s="25">
        <f t="shared" ref="U2:AE2" si="0">AK2</f>
        <v>10</v>
      </c>
      <c r="V2" s="25">
        <f t="shared" si="0"/>
        <v>20</v>
      </c>
      <c r="W2" s="25">
        <f t="shared" si="0"/>
        <v>30</v>
      </c>
      <c r="X2" s="25">
        <f t="shared" si="0"/>
        <v>40</v>
      </c>
      <c r="Y2" s="25">
        <f t="shared" si="0"/>
        <v>50</v>
      </c>
      <c r="Z2" s="25">
        <f t="shared" si="0"/>
        <v>60</v>
      </c>
      <c r="AA2" s="25">
        <f t="shared" si="0"/>
        <v>70</v>
      </c>
      <c r="AB2" s="25">
        <f t="shared" si="0"/>
        <v>80</v>
      </c>
      <c r="AC2" s="25">
        <f t="shared" si="0"/>
        <v>90</v>
      </c>
      <c r="AD2" s="25">
        <f t="shared" si="0"/>
        <v>100</v>
      </c>
      <c r="AE2" s="26">
        <f t="shared" ca="1" si="0"/>
        <v>85.548569141417673</v>
      </c>
      <c r="AF2" s="26"/>
      <c r="AG2" s="26"/>
      <c r="AI2" t="s">
        <v>26</v>
      </c>
      <c r="AJ2" s="39">
        <v>0</v>
      </c>
      <c r="AK2" s="39">
        <v>10</v>
      </c>
      <c r="AL2" s="39">
        <v>20</v>
      </c>
      <c r="AM2" s="39">
        <v>30</v>
      </c>
      <c r="AN2" s="39">
        <v>40</v>
      </c>
      <c r="AO2" s="39">
        <v>50</v>
      </c>
      <c r="AP2" s="39">
        <v>60</v>
      </c>
      <c r="AQ2" s="39">
        <v>70</v>
      </c>
      <c r="AR2" s="39">
        <v>80</v>
      </c>
      <c r="AS2" s="39">
        <v>90</v>
      </c>
      <c r="AT2" s="39">
        <v>100</v>
      </c>
      <c r="AU2" s="282">
        <f ca="1">INDEX(AJ3:AT13,11-$R$31,$R$33)</f>
        <v>85.548569141417673</v>
      </c>
      <c r="AV2" s="283"/>
      <c r="AW2" s="129"/>
      <c r="AX2" s="129"/>
      <c r="AY2" s="129"/>
      <c r="AZ2" s="283"/>
      <c r="BA2" s="129"/>
      <c r="BB2" s="129"/>
      <c r="BC2" s="129"/>
      <c r="BD2" s="283"/>
      <c r="BE2" s="129"/>
      <c r="BF2" s="129"/>
      <c r="BG2" s="129"/>
      <c r="BH2" s="283"/>
      <c r="BI2" s="129"/>
      <c r="BJ2" s="129"/>
      <c r="BK2" s="129"/>
      <c r="BM2" t="s">
        <v>26</v>
      </c>
      <c r="BN2">
        <v>0</v>
      </c>
      <c r="BO2">
        <v>10</v>
      </c>
      <c r="BP2">
        <v>20</v>
      </c>
      <c r="BQ2">
        <v>30</v>
      </c>
      <c r="BR2">
        <v>40</v>
      </c>
      <c r="BS2">
        <v>50</v>
      </c>
      <c r="BT2">
        <v>60</v>
      </c>
      <c r="BU2">
        <v>70</v>
      </c>
      <c r="BV2">
        <v>80</v>
      </c>
      <c r="BW2">
        <v>90</v>
      </c>
      <c r="BX2">
        <v>100</v>
      </c>
    </row>
    <row r="3" spans="1:76" ht="19.5" thickBot="1">
      <c r="A3" s="449" t="s">
        <v>259</v>
      </c>
      <c r="B3" s="378"/>
      <c r="C3" s="378"/>
      <c r="D3" s="380"/>
      <c r="E3" s="32" t="s">
        <v>58</v>
      </c>
      <c r="F3" s="31"/>
      <c r="G3" s="31"/>
      <c r="H3" s="33" t="s">
        <v>59</v>
      </c>
      <c r="I3" s="34"/>
      <c r="J3" s="35"/>
      <c r="L3" s="36" t="s">
        <v>60</v>
      </c>
      <c r="M3" s="37"/>
      <c r="N3" s="37"/>
      <c r="P3" s="36" t="s">
        <v>61</v>
      </c>
      <c r="S3" s="25">
        <f>AI3</f>
        <v>0</v>
      </c>
      <c r="T3" s="39">
        <f t="shared" ref="T3:AD9" ca="1" si="1">BN3*$E$2</f>
        <v>0.14258094856902948</v>
      </c>
      <c r="U3" s="39">
        <f t="shared" ca="1" si="1"/>
        <v>3.5645237142257367</v>
      </c>
      <c r="V3" s="39">
        <f t="shared" ca="1" si="1"/>
        <v>7.1290474284514733</v>
      </c>
      <c r="W3" s="39">
        <f t="shared" ca="1" si="1"/>
        <v>10.693571142677209</v>
      </c>
      <c r="X3" s="39">
        <f t="shared" ca="1" si="1"/>
        <v>14.258094856902947</v>
      </c>
      <c r="Y3" s="39">
        <f t="shared" ca="1" si="1"/>
        <v>17.822618571128682</v>
      </c>
      <c r="Z3" s="39">
        <f t="shared" ca="1" si="1"/>
        <v>21.387142285354418</v>
      </c>
      <c r="AA3" s="39">
        <f t="shared" ca="1" si="1"/>
        <v>24.951665999580154</v>
      </c>
      <c r="AB3" s="39">
        <f t="shared" ca="1" si="1"/>
        <v>28.516189713805893</v>
      </c>
      <c r="AC3" s="39">
        <f t="shared" ca="1" si="1"/>
        <v>32.080713428031629</v>
      </c>
      <c r="AD3" s="39">
        <f t="shared" ca="1" si="1"/>
        <v>35.645237142257365</v>
      </c>
      <c r="AE3" s="39">
        <f t="shared" ref="AE3:AE15" ca="1" si="2">$T$1+$V$1*(COS(2*AE$2/57.3)+COS(2*$S3/57.3))/2+$X$1*(COS(4*AE$2/57.3)+COS(4*$S3/57.3))/2</f>
        <v>71.293075904605246</v>
      </c>
      <c r="AF3" s="39"/>
      <c r="AG3" s="1"/>
      <c r="AI3">
        <v>0</v>
      </c>
      <c r="AJ3" s="39">
        <f ca="1">$E$2*BN3</f>
        <v>0.14258094856902948</v>
      </c>
      <c r="AK3" s="39">
        <f t="shared" ref="AK3:AT5" ca="1" si="3">$E$2*BO3</f>
        <v>3.5645237142257367</v>
      </c>
      <c r="AL3" s="39">
        <f t="shared" ca="1" si="3"/>
        <v>7.1290474284514733</v>
      </c>
      <c r="AM3" s="39">
        <f t="shared" ca="1" si="3"/>
        <v>10.693571142677209</v>
      </c>
      <c r="AN3" s="39">
        <f t="shared" ca="1" si="3"/>
        <v>14.258094856902947</v>
      </c>
      <c r="AO3" s="39">
        <f t="shared" ca="1" si="3"/>
        <v>17.822618571128682</v>
      </c>
      <c r="AP3" s="39">
        <f t="shared" ca="1" si="3"/>
        <v>21.387142285354418</v>
      </c>
      <c r="AQ3" s="39">
        <f t="shared" ca="1" si="3"/>
        <v>24.951665999580154</v>
      </c>
      <c r="AR3" s="39">
        <f t="shared" ca="1" si="3"/>
        <v>28.516189713805893</v>
      </c>
      <c r="AS3" s="39">
        <f t="shared" ca="1" si="3"/>
        <v>32.080713428031629</v>
      </c>
      <c r="AT3" s="39">
        <f t="shared" ca="1" si="3"/>
        <v>35.645237142257365</v>
      </c>
      <c r="AV3" s="241"/>
      <c r="AW3" s="58"/>
      <c r="AX3" s="58"/>
      <c r="AY3" s="58"/>
      <c r="AZ3" s="241"/>
      <c r="BA3" s="58"/>
      <c r="BB3" s="58"/>
      <c r="BC3" s="58"/>
      <c r="BD3" s="241"/>
      <c r="BE3" s="58"/>
      <c r="BF3" s="58"/>
      <c r="BG3" s="58"/>
      <c r="BH3" s="241"/>
      <c r="BI3" s="58"/>
      <c r="BJ3" s="58"/>
      <c r="BK3" s="58"/>
      <c r="BM3">
        <v>0</v>
      </c>
      <c r="BN3" s="105">
        <v>1E-3</v>
      </c>
      <c r="BO3" s="15">
        <v>2.5000000000000001E-2</v>
      </c>
      <c r="BP3" s="15">
        <v>0.05</v>
      </c>
      <c r="BQ3" s="15">
        <v>7.4999999999999997E-2</v>
      </c>
      <c r="BR3" s="15">
        <v>0.1</v>
      </c>
      <c r="BS3" s="15">
        <v>0.125</v>
      </c>
      <c r="BT3" s="15">
        <v>0.15</v>
      </c>
      <c r="BU3" s="15">
        <v>0.17499999999999999</v>
      </c>
      <c r="BV3" s="15">
        <v>0.2</v>
      </c>
      <c r="BW3" s="15">
        <v>0.22500000000000001</v>
      </c>
      <c r="BX3" s="15">
        <v>0.25</v>
      </c>
    </row>
    <row r="4" spans="1:76">
      <c r="A4" s="223"/>
      <c r="B4" s="315"/>
      <c r="C4" s="316"/>
      <c r="D4" s="278"/>
      <c r="E4" s="42">
        <f>Sheet1!E78</f>
        <v>11</v>
      </c>
      <c r="F4" s="43" t="s">
        <v>0</v>
      </c>
      <c r="G4" s="450"/>
      <c r="H4" s="345" t="s">
        <v>230</v>
      </c>
      <c r="I4" s="451"/>
      <c r="J4" s="44" t="s">
        <v>1</v>
      </c>
      <c r="K4" s="45" t="s">
        <v>2</v>
      </c>
      <c r="L4" s="46" t="s">
        <v>3</v>
      </c>
      <c r="M4" s="47" t="s">
        <v>63</v>
      </c>
      <c r="N4" s="44" t="s">
        <v>1</v>
      </c>
      <c r="O4" s="45" t="s">
        <v>2</v>
      </c>
      <c r="P4" s="46" t="s">
        <v>3</v>
      </c>
      <c r="Q4" s="48" t="s">
        <v>64</v>
      </c>
      <c r="R4" s="49" t="s">
        <v>65</v>
      </c>
      <c r="S4" s="25">
        <f t="shared" ref="S4:S5" si="4">AI4</f>
        <v>10</v>
      </c>
      <c r="T4" s="39">
        <f t="shared" ca="1" si="1"/>
        <v>14.258094856902947</v>
      </c>
      <c r="U4" s="39">
        <f t="shared" ca="1" si="1"/>
        <v>17.822618571128682</v>
      </c>
      <c r="V4" s="39">
        <f t="shared" ca="1" si="1"/>
        <v>21.387142285354418</v>
      </c>
      <c r="W4" s="39">
        <f t="shared" ca="1" si="1"/>
        <v>24.951665999580154</v>
      </c>
      <c r="X4" s="39">
        <f t="shared" ca="1" si="1"/>
        <v>28.516189713805893</v>
      </c>
      <c r="Y4" s="39">
        <f t="shared" ca="1" si="1"/>
        <v>32.080713428031629</v>
      </c>
      <c r="Z4" s="39">
        <f t="shared" ca="1" si="1"/>
        <v>35.645237142257365</v>
      </c>
      <c r="AA4" s="39">
        <f t="shared" ca="1" si="1"/>
        <v>39.209760856483108</v>
      </c>
      <c r="AB4" s="39">
        <f t="shared" ca="1" si="1"/>
        <v>42.774284570708843</v>
      </c>
      <c r="AC4" s="39">
        <f t="shared" ca="1" si="1"/>
        <v>46.338808284934579</v>
      </c>
      <c r="AD4" s="39"/>
      <c r="AE4" s="39">
        <f t="shared" ca="1" si="2"/>
        <v>67.05916272150921</v>
      </c>
      <c r="AF4" s="39"/>
      <c r="AI4">
        <v>10</v>
      </c>
      <c r="AJ4" s="39">
        <f t="shared" ref="AJ4:AJ5" ca="1" si="5">$E$2*BN4</f>
        <v>14.258094856902947</v>
      </c>
      <c r="AK4" s="39">
        <f t="shared" ca="1" si="3"/>
        <v>17.822618571128682</v>
      </c>
      <c r="AL4" s="39">
        <f t="shared" ca="1" si="3"/>
        <v>21.387142285354418</v>
      </c>
      <c r="AM4" s="39">
        <f t="shared" ca="1" si="3"/>
        <v>24.951665999580154</v>
      </c>
      <c r="AN4" s="39">
        <f t="shared" ca="1" si="3"/>
        <v>28.516189713805893</v>
      </c>
      <c r="AO4" s="39">
        <f t="shared" ca="1" si="3"/>
        <v>32.080713428031629</v>
      </c>
      <c r="AP4" s="39">
        <f t="shared" ca="1" si="3"/>
        <v>35.645237142257365</v>
      </c>
      <c r="AQ4" s="39">
        <f t="shared" ca="1" si="3"/>
        <v>39.209760856483108</v>
      </c>
      <c r="AR4" s="39">
        <f t="shared" ca="1" si="3"/>
        <v>42.774284570708843</v>
      </c>
      <c r="AS4" s="39">
        <f t="shared" ca="1" si="3"/>
        <v>46.338808284934579</v>
      </c>
      <c r="AT4" s="39"/>
      <c r="AV4" s="241"/>
      <c r="AW4" s="58"/>
      <c r="AX4" s="58"/>
      <c r="AY4" s="58"/>
      <c r="AZ4" s="241"/>
      <c r="BA4" s="58"/>
      <c r="BB4" s="58"/>
      <c r="BC4" s="58"/>
      <c r="BD4" s="241"/>
      <c r="BE4" s="58"/>
      <c r="BF4" s="58"/>
      <c r="BG4" s="58"/>
      <c r="BH4" s="241"/>
      <c r="BI4" s="58"/>
      <c r="BJ4" s="58"/>
      <c r="BK4" s="58"/>
      <c r="BM4">
        <v>10</v>
      </c>
      <c r="BN4" s="15">
        <v>0.1</v>
      </c>
      <c r="BO4" s="15">
        <v>0.125</v>
      </c>
      <c r="BP4" s="15">
        <v>0.15</v>
      </c>
      <c r="BQ4" s="15">
        <v>0.17499999999999999</v>
      </c>
      <c r="BR4" s="15">
        <v>0.2</v>
      </c>
      <c r="BS4" s="15">
        <v>0.22500000000000001</v>
      </c>
      <c r="BT4" s="15">
        <v>0.25</v>
      </c>
      <c r="BU4" s="15">
        <v>0.27500000000000002</v>
      </c>
      <c r="BV4" s="15">
        <v>0.30000000000000004</v>
      </c>
      <c r="BW4" s="15">
        <v>0.32500000000000001</v>
      </c>
      <c r="BX4" s="15"/>
    </row>
    <row r="5" spans="1:76">
      <c r="A5" s="369"/>
      <c r="B5" s="76"/>
      <c r="C5" s="452" t="s">
        <v>261</v>
      </c>
      <c r="D5" s="382"/>
      <c r="E5" s="383"/>
      <c r="F5" s="40">
        <v>1</v>
      </c>
      <c r="G5" s="275">
        <f>Sheet1!D22</f>
        <v>1</v>
      </c>
      <c r="H5" s="275">
        <f>Sheet1!E22</f>
        <v>0</v>
      </c>
      <c r="I5" s="275">
        <f>Sheet1!F22</f>
        <v>0</v>
      </c>
      <c r="J5" s="51">
        <f t="shared" ref="J5:L11" ca="1" si="6">G5*$N$34</f>
        <v>120.98394672140532</v>
      </c>
      <c r="K5" s="51">
        <f t="shared" ca="1" si="6"/>
        <v>0</v>
      </c>
      <c r="L5" s="51">
        <f t="shared" ca="1" si="6"/>
        <v>0</v>
      </c>
      <c r="M5" s="734">
        <f ca="1">N359</f>
        <v>0.20748575687677681</v>
      </c>
      <c r="N5" s="51">
        <f t="shared" ref="N5:P11" ca="1" si="7">G5*$N$48</f>
        <v>53.467855713386037</v>
      </c>
      <c r="O5" s="51">
        <f t="shared" ca="1" si="7"/>
        <v>0</v>
      </c>
      <c r="P5" s="51">
        <f t="shared" ca="1" si="7"/>
        <v>0</v>
      </c>
      <c r="Q5" s="53">
        <f ca="1">N441</f>
        <v>5.3467855713386039E-2</v>
      </c>
      <c r="R5" s="54">
        <f ca="1">M5/Q5</f>
        <v>3.8805700005813279</v>
      </c>
      <c r="S5" s="25">
        <f t="shared" si="4"/>
        <v>20</v>
      </c>
      <c r="T5" s="39">
        <f t="shared" ca="1" si="1"/>
        <v>28.516189713805893</v>
      </c>
      <c r="U5" s="39">
        <f t="shared" ca="1" si="1"/>
        <v>32.080713428031629</v>
      </c>
      <c r="V5" s="39">
        <f t="shared" ca="1" si="1"/>
        <v>35.645237142257365</v>
      </c>
      <c r="W5" s="39">
        <f t="shared" ca="1" si="1"/>
        <v>39.209760856483108</v>
      </c>
      <c r="X5" s="39">
        <f t="shared" ca="1" si="1"/>
        <v>42.774284570708843</v>
      </c>
      <c r="Y5" s="39">
        <f t="shared" ca="1" si="1"/>
        <v>46.338808284934579</v>
      </c>
      <c r="Z5" s="39">
        <f t="shared" ca="1" si="1"/>
        <v>49.903331999160308</v>
      </c>
      <c r="AA5" s="39">
        <f t="shared" ca="1" si="1"/>
        <v>53.467855713386044</v>
      </c>
      <c r="AB5" s="39">
        <f t="shared" ca="1" si="1"/>
        <v>57.032379427611787</v>
      </c>
      <c r="AC5" s="39"/>
      <c r="AD5" s="39"/>
      <c r="AE5" s="39">
        <f t="shared" ca="1" si="2"/>
        <v>55.59187861800531</v>
      </c>
      <c r="AF5" s="39"/>
      <c r="AI5">
        <v>20</v>
      </c>
      <c r="AJ5" s="39">
        <f t="shared" ca="1" si="5"/>
        <v>28.516189713805893</v>
      </c>
      <c r="AK5" s="39">
        <f t="shared" ca="1" si="3"/>
        <v>32.080713428031629</v>
      </c>
      <c r="AL5" s="39">
        <f t="shared" ca="1" si="3"/>
        <v>35.645237142257365</v>
      </c>
      <c r="AM5" s="39">
        <f t="shared" ca="1" si="3"/>
        <v>39.209760856483108</v>
      </c>
      <c r="AN5" s="39">
        <f t="shared" ca="1" si="3"/>
        <v>42.774284570708843</v>
      </c>
      <c r="AO5" s="39">
        <f t="shared" ca="1" si="3"/>
        <v>46.338808284934579</v>
      </c>
      <c r="AP5" s="39">
        <f t="shared" ca="1" si="3"/>
        <v>49.903331999160308</v>
      </c>
      <c r="AQ5" s="39">
        <f t="shared" ca="1" si="3"/>
        <v>53.467855713386044</v>
      </c>
      <c r="AR5" s="39">
        <f t="shared" ca="1" si="3"/>
        <v>57.032379427611787</v>
      </c>
      <c r="AS5" s="39"/>
      <c r="AT5" s="39"/>
      <c r="AV5" s="241"/>
      <c r="AW5" s="58"/>
      <c r="AX5" s="58"/>
      <c r="AY5" s="58"/>
      <c r="AZ5" s="241"/>
      <c r="BA5" s="58"/>
      <c r="BB5" s="58"/>
      <c r="BC5" s="58"/>
      <c r="BD5" s="241"/>
      <c r="BE5" s="58"/>
      <c r="BF5" s="58"/>
      <c r="BG5" s="58"/>
      <c r="BH5" s="241"/>
      <c r="BI5" s="58"/>
      <c r="BJ5" s="58"/>
      <c r="BK5" s="58"/>
      <c r="BM5">
        <v>20</v>
      </c>
      <c r="BN5" s="15">
        <f>BN4+0.1</f>
        <v>0.2</v>
      </c>
      <c r="BO5" s="15">
        <v>0.22500000000000001</v>
      </c>
      <c r="BP5" s="15">
        <v>0.25</v>
      </c>
      <c r="BQ5" s="15">
        <v>0.27500000000000002</v>
      </c>
      <c r="BR5" s="15">
        <v>0.30000000000000004</v>
      </c>
      <c r="BS5" s="15">
        <v>0.32500000000000001</v>
      </c>
      <c r="BT5" s="15">
        <v>0.35</v>
      </c>
      <c r="BU5" s="15">
        <v>0.375</v>
      </c>
      <c r="BV5" s="15">
        <v>0.4</v>
      </c>
      <c r="BW5" s="15"/>
      <c r="BX5" s="15"/>
    </row>
    <row r="6" spans="1:76">
      <c r="A6" s="373"/>
      <c r="B6" s="60"/>
      <c r="C6" s="374"/>
      <c r="D6" s="374"/>
      <c r="E6" s="50"/>
      <c r="F6" s="40">
        <v>2</v>
      </c>
      <c r="G6" s="275">
        <f>Sheet1!D23</f>
        <v>-1</v>
      </c>
      <c r="H6" s="275">
        <f>Sheet1!E23</f>
        <v>0</v>
      </c>
      <c r="I6" s="275">
        <f>Sheet1!F23</f>
        <v>0</v>
      </c>
      <c r="J6" s="51">
        <f t="shared" ca="1" si="6"/>
        <v>-120.98394672140532</v>
      </c>
      <c r="K6" s="51">
        <f t="shared" ca="1" si="6"/>
        <v>0</v>
      </c>
      <c r="L6" s="51">
        <f t="shared" ca="1" si="6"/>
        <v>0</v>
      </c>
      <c r="M6" s="734">
        <f t="shared" ref="M6:M11" ca="1" si="8">N360</f>
        <v>0.20748575687677681</v>
      </c>
      <c r="N6" s="51">
        <f t="shared" ca="1" si="7"/>
        <v>-53.467855713386037</v>
      </c>
      <c r="O6" s="51">
        <f t="shared" ca="1" si="7"/>
        <v>0</v>
      </c>
      <c r="P6" s="51">
        <f t="shared" ca="1" si="7"/>
        <v>0</v>
      </c>
      <c r="Q6" s="53">
        <f t="shared" ref="Q6:Q11" ca="1" si="9">N442</f>
        <v>7.129047428451471E-2</v>
      </c>
      <c r="R6" s="54">
        <f t="shared" ref="R6:R11" ca="1" si="10">M6/Q6</f>
        <v>2.9104275004359961</v>
      </c>
      <c r="S6" s="1">
        <v>25</v>
      </c>
      <c r="T6" s="39">
        <f t="shared" ca="1" si="1"/>
        <v>35.645237142257365</v>
      </c>
      <c r="U6" s="39">
        <f t="shared" ca="1" si="1"/>
        <v>39.209760856483108</v>
      </c>
      <c r="V6" s="39">
        <f t="shared" ca="1" si="1"/>
        <v>42.774284570708836</v>
      </c>
      <c r="W6" s="39">
        <f t="shared" ca="1" si="1"/>
        <v>46.338808284934579</v>
      </c>
      <c r="X6" s="39">
        <f t="shared" ca="1" si="1"/>
        <v>49.903331999160308</v>
      </c>
      <c r="Y6" s="39">
        <f t="shared" ca="1" si="1"/>
        <v>53.467855713386044</v>
      </c>
      <c r="Z6" s="39">
        <f t="shared" ca="1" si="1"/>
        <v>57.032379427611787</v>
      </c>
      <c r="AA6" s="39">
        <f t="shared" ca="1" si="1"/>
        <v>60.596903141837515</v>
      </c>
      <c r="AE6" s="39">
        <f t="shared" ca="1" si="2"/>
        <v>48.10429691928536</v>
      </c>
      <c r="AF6" s="39"/>
      <c r="AI6">
        <v>30</v>
      </c>
      <c r="AJ6" s="39">
        <f t="shared" ref="AJ6:AQ8" ca="1" si="11">$E$2*BN7</f>
        <v>42.774284570708843</v>
      </c>
      <c r="AK6" s="39">
        <f t="shared" ca="1" si="11"/>
        <v>46.338808284934579</v>
      </c>
      <c r="AL6" s="39">
        <f t="shared" ca="1" si="11"/>
        <v>49.903331999160308</v>
      </c>
      <c r="AM6" s="39">
        <f t="shared" ca="1" si="11"/>
        <v>53.467855713386044</v>
      </c>
      <c r="AN6" s="39">
        <f t="shared" ca="1" si="11"/>
        <v>57.032379427611787</v>
      </c>
      <c r="AO6" s="39">
        <f t="shared" ca="1" si="11"/>
        <v>60.596903141837515</v>
      </c>
      <c r="AP6" s="39">
        <f t="shared" ca="1" si="11"/>
        <v>64.161426856063244</v>
      </c>
      <c r="AQ6" s="39">
        <f t="shared" ca="1" si="11"/>
        <v>67.725950570288987</v>
      </c>
      <c r="AR6" s="39"/>
      <c r="AS6" s="39"/>
      <c r="AT6" s="39"/>
      <c r="AV6" s="241"/>
      <c r="AW6" s="58"/>
      <c r="AX6" s="58"/>
      <c r="AY6" s="58"/>
      <c r="AZ6" s="241"/>
      <c r="BA6" s="58"/>
      <c r="BB6" s="58"/>
      <c r="BC6" s="58"/>
      <c r="BD6" s="241"/>
      <c r="BE6" s="58"/>
      <c r="BF6" s="58"/>
      <c r="BG6" s="58"/>
      <c r="BH6" s="241"/>
      <c r="BI6" s="58"/>
      <c r="BJ6" s="58"/>
      <c r="BK6" s="58"/>
      <c r="BM6">
        <v>25</v>
      </c>
      <c r="BN6" s="15">
        <v>0.25</v>
      </c>
      <c r="BO6" s="15">
        <v>0.27500000000000002</v>
      </c>
      <c r="BP6" s="15">
        <v>0.3</v>
      </c>
      <c r="BQ6" s="15">
        <v>0.32500000000000001</v>
      </c>
      <c r="BR6" s="15">
        <v>0.35</v>
      </c>
      <c r="BS6" s="15">
        <v>0.375</v>
      </c>
      <c r="BT6" s="15">
        <v>0.4</v>
      </c>
      <c r="BU6" s="15">
        <v>0.42499999999999999</v>
      </c>
      <c r="BV6" s="15"/>
      <c r="BW6" s="15"/>
      <c r="BX6" s="15"/>
    </row>
    <row r="7" spans="1:76">
      <c r="A7" s="373"/>
      <c r="B7" s="60"/>
      <c r="C7" s="60"/>
      <c r="D7" s="60"/>
      <c r="E7" s="50"/>
      <c r="F7" s="40">
        <v>3</v>
      </c>
      <c r="G7" s="275">
        <f>Sheet1!D24</f>
        <v>1</v>
      </c>
      <c r="H7" s="275">
        <f>Sheet1!E24</f>
        <v>1</v>
      </c>
      <c r="I7" s="275">
        <f>Sheet1!F24</f>
        <v>0</v>
      </c>
      <c r="J7" s="51">
        <f t="shared" ca="1" si="6"/>
        <v>120.98394672140532</v>
      </c>
      <c r="K7" s="51">
        <f t="shared" ca="1" si="6"/>
        <v>120.98394672140532</v>
      </c>
      <c r="L7" s="51">
        <f t="shared" ca="1" si="6"/>
        <v>0</v>
      </c>
      <c r="M7" s="734">
        <f t="shared" ca="1" si="8"/>
        <v>0.2016399112023422</v>
      </c>
      <c r="N7" s="51">
        <f t="shared" ca="1" si="7"/>
        <v>53.467855713386037</v>
      </c>
      <c r="O7" s="51">
        <f t="shared" ca="1" si="7"/>
        <v>53.467855713386037</v>
      </c>
      <c r="P7" s="51">
        <f t="shared" ca="1" si="7"/>
        <v>0</v>
      </c>
      <c r="Q7" s="53">
        <f t="shared" ca="1" si="9"/>
        <v>0.10693571142677206</v>
      </c>
      <c r="R7" s="54">
        <f t="shared" ca="1" si="10"/>
        <v>1.8856180831641274</v>
      </c>
      <c r="S7" s="25">
        <f t="shared" ref="S7:S15" si="12">AI6</f>
        <v>30</v>
      </c>
      <c r="T7" s="39">
        <f t="shared" ca="1" si="1"/>
        <v>42.774284570708843</v>
      </c>
      <c r="U7" s="39">
        <f t="shared" ca="1" si="1"/>
        <v>46.338808284934579</v>
      </c>
      <c r="V7" s="39">
        <f t="shared" ca="1" si="1"/>
        <v>49.903331999160308</v>
      </c>
      <c r="W7" s="39">
        <f t="shared" ca="1" si="1"/>
        <v>53.467855713386044</v>
      </c>
      <c r="X7" s="39">
        <f t="shared" ca="1" si="1"/>
        <v>57.032379427611787</v>
      </c>
      <c r="Y7" s="39">
        <f t="shared" ca="1" si="1"/>
        <v>60.596903141837515</v>
      </c>
      <c r="Z7" s="39">
        <f t="shared" ca="1" si="1"/>
        <v>64.161426856063244</v>
      </c>
      <c r="AA7" s="39">
        <f t="shared" ca="1" si="1"/>
        <v>67.725950570288987</v>
      </c>
      <c r="AB7" s="39"/>
      <c r="AC7" s="39"/>
      <c r="AD7" s="39"/>
      <c r="AE7" s="39">
        <f t="shared" ca="1" si="2"/>
        <v>40.107064981596366</v>
      </c>
      <c r="AF7" s="39"/>
      <c r="AI7">
        <v>40</v>
      </c>
      <c r="AJ7" s="39">
        <f t="shared" ca="1" si="11"/>
        <v>57.032379427611787</v>
      </c>
      <c r="AK7" s="39">
        <f t="shared" ca="1" si="11"/>
        <v>60.596903141837515</v>
      </c>
      <c r="AL7" s="39">
        <f t="shared" ca="1" si="11"/>
        <v>64.161426856063244</v>
      </c>
      <c r="AM7" s="39">
        <f t="shared" ca="1" si="11"/>
        <v>67.725950570288987</v>
      </c>
      <c r="AN7" s="39">
        <f t="shared" ca="1" si="11"/>
        <v>71.29047428451473</v>
      </c>
      <c r="AO7" s="39">
        <f t="shared" ca="1" si="11"/>
        <v>74.854997998740473</v>
      </c>
      <c r="AP7" s="39">
        <f t="shared" ca="1" si="11"/>
        <v>78.419521712966187</v>
      </c>
      <c r="AQ7" s="39"/>
      <c r="AR7" s="39"/>
      <c r="AS7" s="39"/>
      <c r="AT7" s="39"/>
      <c r="AV7" s="284"/>
      <c r="AW7" s="58"/>
      <c r="AX7" s="58"/>
      <c r="AY7" s="58"/>
      <c r="AZ7" s="284"/>
      <c r="BA7" s="58"/>
      <c r="BB7" s="58"/>
      <c r="BC7" s="58"/>
      <c r="BD7" s="284"/>
      <c r="BE7" s="58"/>
      <c r="BF7" s="58"/>
      <c r="BG7" s="58"/>
      <c r="BH7" s="284"/>
      <c r="BI7" s="58"/>
      <c r="BJ7" s="58"/>
      <c r="BK7" s="58"/>
      <c r="BM7">
        <v>30</v>
      </c>
      <c r="BN7" s="15">
        <f>BN5+0.1</f>
        <v>0.30000000000000004</v>
      </c>
      <c r="BO7" s="15">
        <v>0.32500000000000001</v>
      </c>
      <c r="BP7" s="15">
        <v>0.35</v>
      </c>
      <c r="BQ7" s="15">
        <v>0.375</v>
      </c>
      <c r="BR7" s="15">
        <v>0.4</v>
      </c>
      <c r="BS7" s="15">
        <v>0.42499999999999999</v>
      </c>
      <c r="BT7" s="15">
        <v>0.44999999999999996</v>
      </c>
      <c r="BU7" s="15">
        <v>0.47499999999999998</v>
      </c>
      <c r="BV7" s="15"/>
      <c r="BW7" s="15"/>
      <c r="BX7" s="15"/>
    </row>
    <row r="8" spans="1:76">
      <c r="A8" s="373"/>
      <c r="B8" s="60"/>
      <c r="C8" s="374"/>
      <c r="D8" s="60"/>
      <c r="E8" s="50"/>
      <c r="F8" s="40">
        <v>4</v>
      </c>
      <c r="G8" s="275">
        <f>Sheet1!D25</f>
        <v>-1</v>
      </c>
      <c r="H8" s="275">
        <f>Sheet1!E25</f>
        <v>1</v>
      </c>
      <c r="I8" s="275">
        <f>Sheet1!F25</f>
        <v>0</v>
      </c>
      <c r="J8" s="51">
        <f t="shared" ca="1" si="6"/>
        <v>-120.98394672140532</v>
      </c>
      <c r="K8" s="51">
        <f t="shared" ca="1" si="6"/>
        <v>120.98394672140532</v>
      </c>
      <c r="L8" s="51">
        <f t="shared" ca="1" si="6"/>
        <v>0</v>
      </c>
      <c r="M8" s="734">
        <f t="shared" ca="1" si="8"/>
        <v>0.12098394672140532</v>
      </c>
      <c r="N8" s="51">
        <f t="shared" ca="1" si="7"/>
        <v>-53.467855713386037</v>
      </c>
      <c r="O8" s="51">
        <f t="shared" ca="1" si="7"/>
        <v>53.467855713386037</v>
      </c>
      <c r="P8" s="51">
        <f t="shared" ca="1" si="7"/>
        <v>0</v>
      </c>
      <c r="Q8" s="53">
        <f t="shared" ca="1" si="9"/>
        <v>5.3467855713386039E-2</v>
      </c>
      <c r="R8" s="54">
        <f t="shared" ca="1" si="10"/>
        <v>2.2627416997969525</v>
      </c>
      <c r="S8" s="25">
        <f t="shared" si="12"/>
        <v>40</v>
      </c>
      <c r="T8" s="39">
        <f t="shared" ca="1" si="1"/>
        <v>57.032379427611787</v>
      </c>
      <c r="U8" s="39">
        <f t="shared" ca="1" si="1"/>
        <v>60.596903141837515</v>
      </c>
      <c r="V8" s="39">
        <f t="shared" ca="1" si="1"/>
        <v>64.161426856063244</v>
      </c>
      <c r="W8" s="39">
        <f t="shared" ca="1" si="1"/>
        <v>67.725950570288987</v>
      </c>
      <c r="X8" s="39">
        <f t="shared" ca="1" si="1"/>
        <v>71.29047428451473</v>
      </c>
      <c r="Y8" s="39">
        <f t="shared" ca="1" si="1"/>
        <v>74.854997998740473</v>
      </c>
      <c r="Z8" s="39">
        <f t="shared" ca="1" si="1"/>
        <v>78.419521712966187</v>
      </c>
      <c r="AA8" s="39"/>
      <c r="AB8" s="39"/>
      <c r="AC8" s="39"/>
      <c r="AD8" s="39"/>
      <c r="AE8" s="39">
        <f t="shared" ca="1" si="2"/>
        <v>24.556605591596405</v>
      </c>
      <c r="AF8" s="39"/>
      <c r="AI8">
        <v>50</v>
      </c>
      <c r="AJ8" s="39">
        <f t="shared" ca="1" si="11"/>
        <v>71.29047428451473</v>
      </c>
      <c r="AK8" s="39">
        <f t="shared" ca="1" si="11"/>
        <v>74.854997998740473</v>
      </c>
      <c r="AL8" s="39">
        <f t="shared" ca="1" si="11"/>
        <v>78.419521712966187</v>
      </c>
      <c r="AM8" s="39">
        <f t="shared" ca="1" si="11"/>
        <v>81.98404542719193</v>
      </c>
      <c r="AN8" s="39">
        <f t="shared" ca="1" si="11"/>
        <v>85.548569141417673</v>
      </c>
      <c r="AO8" s="39">
        <f t="shared" ca="1" si="11"/>
        <v>89.113092855643416</v>
      </c>
      <c r="AP8" s="39"/>
      <c r="AQ8" s="39"/>
      <c r="AR8" s="39"/>
      <c r="AS8" s="39"/>
      <c r="AT8" s="39"/>
      <c r="AV8" s="241"/>
      <c r="AW8" s="58"/>
      <c r="AX8" s="58"/>
      <c r="AY8" s="58"/>
      <c r="AZ8" s="241"/>
      <c r="BA8" s="58"/>
      <c r="BB8" s="58"/>
      <c r="BC8" s="58"/>
      <c r="BD8" s="241"/>
      <c r="BE8" s="58"/>
      <c r="BF8" s="58"/>
      <c r="BG8" s="58"/>
      <c r="BH8" s="241"/>
      <c r="BI8" s="58"/>
      <c r="BJ8" s="58"/>
      <c r="BK8" s="58"/>
      <c r="BM8">
        <v>40</v>
      </c>
      <c r="BN8" s="15">
        <f t="shared" ref="BN8:BN14" si="13">BN7+0.1</f>
        <v>0.4</v>
      </c>
      <c r="BO8" s="15">
        <v>0.42499999999999999</v>
      </c>
      <c r="BP8" s="15">
        <v>0.44999999999999996</v>
      </c>
      <c r="BQ8" s="15">
        <v>0.47499999999999998</v>
      </c>
      <c r="BR8" s="15">
        <v>0.5</v>
      </c>
      <c r="BS8" s="15">
        <v>0.52500000000000002</v>
      </c>
      <c r="BT8" s="15">
        <v>0.54999999999999993</v>
      </c>
      <c r="BU8" s="15"/>
      <c r="BV8" s="15"/>
      <c r="BW8" s="15"/>
      <c r="BX8" s="15"/>
    </row>
    <row r="9" spans="1:76">
      <c r="A9" s="373"/>
      <c r="B9" s="60"/>
      <c r="C9" s="60"/>
      <c r="D9" s="60"/>
      <c r="E9" s="50"/>
      <c r="F9" s="55">
        <v>5</v>
      </c>
      <c r="G9" s="275">
        <f>Sheet1!D26</f>
        <v>1</v>
      </c>
      <c r="H9" s="275">
        <f>Sheet1!E26</f>
        <v>0</v>
      </c>
      <c r="I9" s="275">
        <f>Sheet1!F26</f>
        <v>0.5</v>
      </c>
      <c r="J9" s="51">
        <f t="shared" ca="1" si="6"/>
        <v>120.98394672140532</v>
      </c>
      <c r="K9" s="51">
        <f t="shared" ca="1" si="6"/>
        <v>0</v>
      </c>
      <c r="L9" s="51">
        <f t="shared" ca="1" si="6"/>
        <v>60.491973360702659</v>
      </c>
      <c r="M9" s="734">
        <f t="shared" ca="1" si="8"/>
        <v>0.12735152286463719</v>
      </c>
      <c r="N9" s="51">
        <f t="shared" ca="1" si="7"/>
        <v>53.467855713386037</v>
      </c>
      <c r="O9" s="51">
        <f t="shared" ca="1" si="7"/>
        <v>0</v>
      </c>
      <c r="P9" s="51">
        <f t="shared" ca="1" si="7"/>
        <v>26.733927856693018</v>
      </c>
      <c r="Q9" s="53">
        <f t="shared" ca="1" si="9"/>
        <v>5.5864044393354628E-2</v>
      </c>
      <c r="R9" s="54">
        <f t="shared" ca="1" si="10"/>
        <v>2.2796688683676192</v>
      </c>
      <c r="S9" s="25">
        <f t="shared" si="12"/>
        <v>50</v>
      </c>
      <c r="T9" s="39">
        <f t="shared" ca="1" si="1"/>
        <v>71.29047428451473</v>
      </c>
      <c r="U9" s="39">
        <f t="shared" ca="1" si="1"/>
        <v>74.854997998740473</v>
      </c>
      <c r="V9" s="39">
        <f t="shared" ca="1" si="1"/>
        <v>78.419521712966187</v>
      </c>
      <c r="W9" s="39">
        <f t="shared" ca="1" si="1"/>
        <v>81.98404542719193</v>
      </c>
      <c r="X9" s="39">
        <f t="shared" ca="1" si="1"/>
        <v>85.548569141417673</v>
      </c>
      <c r="Y9" s="39">
        <f t="shared" ca="1" si="1"/>
        <v>89.113092855643416</v>
      </c>
      <c r="Z9" s="39"/>
      <c r="AA9" s="39"/>
      <c r="AB9" s="39"/>
      <c r="AC9" s="39"/>
      <c r="AD9" s="39"/>
      <c r="AE9" s="39">
        <f t="shared" ca="1" si="2"/>
        <v>12.176636848653434</v>
      </c>
      <c r="AF9" s="39"/>
      <c r="AI9">
        <v>60</v>
      </c>
      <c r="AJ9" s="39">
        <f ca="1">$E$2*BN10</f>
        <v>85.548569141417673</v>
      </c>
      <c r="AK9" s="39">
        <f ca="1">$E$2*BO10</f>
        <v>89.113092855643416</v>
      </c>
      <c r="AL9" s="39">
        <f ca="1">$E$2*BP10</f>
        <v>92.67761656986913</v>
      </c>
      <c r="AM9" s="39">
        <f ca="1">$E$2*BQ10</f>
        <v>96.242140284094873</v>
      </c>
      <c r="AN9" s="39">
        <f ca="1">$E$2*BR10</f>
        <v>99.806663998320616</v>
      </c>
      <c r="AO9" s="39"/>
      <c r="AP9" s="39"/>
      <c r="AQ9" s="39"/>
      <c r="AR9" s="39"/>
      <c r="AS9" s="39"/>
      <c r="AT9" s="39"/>
      <c r="AV9" s="241"/>
      <c r="AW9" s="58"/>
      <c r="AX9" s="58"/>
      <c r="AY9" s="58"/>
      <c r="AZ9" s="241"/>
      <c r="BA9" s="58"/>
      <c r="BB9" s="58"/>
      <c r="BC9" s="58"/>
      <c r="BD9" s="241"/>
      <c r="BE9" s="58"/>
      <c r="BF9" s="58"/>
      <c r="BG9" s="58"/>
      <c r="BH9" s="241"/>
      <c r="BI9" s="58"/>
      <c r="BJ9" s="58"/>
      <c r="BK9" s="58"/>
      <c r="BM9">
        <v>50</v>
      </c>
      <c r="BN9" s="15">
        <f t="shared" si="13"/>
        <v>0.5</v>
      </c>
      <c r="BO9" s="15">
        <v>0.52500000000000002</v>
      </c>
      <c r="BP9" s="15">
        <v>0.54999999999999993</v>
      </c>
      <c r="BQ9" s="15">
        <v>0.57499999999999996</v>
      </c>
      <c r="BR9" s="15">
        <v>0.6</v>
      </c>
      <c r="BS9" s="15">
        <v>0.625</v>
      </c>
      <c r="BT9" s="15"/>
      <c r="BU9" s="15"/>
      <c r="BV9" s="15"/>
      <c r="BW9" s="15"/>
      <c r="BX9" s="15"/>
    </row>
    <row r="10" spans="1:76">
      <c r="A10" s="373"/>
      <c r="B10" s="60"/>
      <c r="C10" s="374"/>
      <c r="D10" s="374"/>
      <c r="E10" s="50"/>
      <c r="F10" s="5">
        <v>6</v>
      </c>
      <c r="G10" s="275">
        <f>Sheet1!D27</f>
        <v>-1</v>
      </c>
      <c r="H10" s="275">
        <f>Sheet1!E27</f>
        <v>0</v>
      </c>
      <c r="I10" s="275">
        <f>Sheet1!F27</f>
        <v>0.5</v>
      </c>
      <c r="J10" s="51">
        <f t="shared" ca="1" si="6"/>
        <v>-120.98394672140532</v>
      </c>
      <c r="K10" s="51">
        <f t="shared" ca="1" si="6"/>
        <v>0</v>
      </c>
      <c r="L10" s="51">
        <f t="shared" ca="1" si="6"/>
        <v>60.491973360702659</v>
      </c>
      <c r="M10" s="734">
        <f t="shared" ca="1" si="8"/>
        <v>0.12735152286463719</v>
      </c>
      <c r="N10" s="51">
        <f t="shared" ca="1" si="7"/>
        <v>-53.467855713386037</v>
      </c>
      <c r="O10" s="51">
        <f t="shared" ca="1" si="7"/>
        <v>0</v>
      </c>
      <c r="P10" s="51">
        <f t="shared" ca="1" si="7"/>
        <v>26.733927856693018</v>
      </c>
      <c r="Q10" s="52">
        <f t="shared" ca="1" si="9"/>
        <v>5.5864044393354628E-2</v>
      </c>
      <c r="R10" s="54">
        <f t="shared" ca="1" si="10"/>
        <v>2.2796688683676192</v>
      </c>
      <c r="S10" s="25">
        <f t="shared" si="12"/>
        <v>60</v>
      </c>
      <c r="T10" s="39">
        <f ca="1">BN10*$E$2</f>
        <v>85.548569141417673</v>
      </c>
      <c r="U10" s="39">
        <f ca="1">BO10*$E$2</f>
        <v>89.113092855643416</v>
      </c>
      <c r="V10" s="39">
        <f ca="1">BP10*$E$2</f>
        <v>92.67761656986913</v>
      </c>
      <c r="W10" s="39">
        <f ca="1">BQ10*$E$2</f>
        <v>96.242140284094873</v>
      </c>
      <c r="X10" s="39">
        <f ca="1">BR10*$E$2</f>
        <v>99.806663998320616</v>
      </c>
      <c r="Y10" s="39"/>
      <c r="Z10" s="39"/>
      <c r="AA10" s="39"/>
      <c r="AB10" s="39"/>
      <c r="AC10" s="39"/>
      <c r="AD10" s="39"/>
      <c r="AE10" s="39">
        <f t="shared" ca="1" si="2"/>
        <v>4.4606377380093303</v>
      </c>
      <c r="AF10" s="39"/>
      <c r="AI10">
        <v>70</v>
      </c>
      <c r="AJ10" s="39">
        <f ca="1">$E$2*BN11</f>
        <v>99.806663998320616</v>
      </c>
      <c r="AK10" s="39">
        <f ca="1">$E$2*BO11</f>
        <v>103.37118771254636</v>
      </c>
      <c r="AL10" s="39">
        <f ca="1">$E$2*BP11</f>
        <v>106.93571142677207</v>
      </c>
      <c r="AM10" s="39">
        <f ca="1">$E$2*BQ11</f>
        <v>110.50023514099782</v>
      </c>
      <c r="AN10" s="39"/>
      <c r="AO10" s="39"/>
      <c r="AP10" s="39"/>
      <c r="AQ10" s="39"/>
      <c r="AR10" s="39"/>
      <c r="AS10" s="39"/>
      <c r="AT10" s="39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M10">
        <v>60</v>
      </c>
      <c r="BN10" s="15">
        <f t="shared" si="13"/>
        <v>0.6</v>
      </c>
      <c r="BO10" s="15">
        <v>0.625</v>
      </c>
      <c r="BP10" s="15">
        <v>0.64999999999999991</v>
      </c>
      <c r="BQ10" s="15">
        <v>0.67499999999999993</v>
      </c>
      <c r="BR10" s="15">
        <v>0.7</v>
      </c>
      <c r="BS10" s="15"/>
      <c r="BT10" s="15"/>
      <c r="BU10" s="15"/>
      <c r="BV10" s="15"/>
      <c r="BW10" s="15"/>
      <c r="BX10" s="15"/>
    </row>
    <row r="11" spans="1:76">
      <c r="A11" s="373"/>
      <c r="B11" s="60"/>
      <c r="C11" s="186"/>
      <c r="D11" s="186"/>
      <c r="E11" s="50"/>
      <c r="F11" s="5">
        <v>7</v>
      </c>
      <c r="G11" s="275">
        <f>Sheet1!D28</f>
        <v>1</v>
      </c>
      <c r="H11" s="275">
        <f>Sheet1!E28</f>
        <v>1</v>
      </c>
      <c r="I11" s="275">
        <f>Sheet1!F28</f>
        <v>0.5</v>
      </c>
      <c r="J11" s="51">
        <f t="shared" ca="1" si="6"/>
        <v>120.98394672140532</v>
      </c>
      <c r="K11" s="51">
        <f t="shared" ca="1" si="6"/>
        <v>120.98394672140532</v>
      </c>
      <c r="L11" s="51">
        <f t="shared" ca="1" si="6"/>
        <v>60.491973360702659</v>
      </c>
      <c r="M11" s="734">
        <f t="shared" ca="1" si="8"/>
        <v>0.12596345391741706</v>
      </c>
      <c r="N11" s="51">
        <f t="shared" ca="1" si="7"/>
        <v>53.467855713386037</v>
      </c>
      <c r="O11" s="51">
        <f t="shared" ca="1" si="7"/>
        <v>53.467855713386037</v>
      </c>
      <c r="P11" s="51">
        <f t="shared" ca="1" si="7"/>
        <v>26.733927856693018</v>
      </c>
      <c r="Q11" s="52">
        <f t="shared" ca="1" si="9"/>
        <v>5.3467855713386053E-2</v>
      </c>
      <c r="R11" s="54">
        <f t="shared" ca="1" si="10"/>
        <v>2.3558725562633929</v>
      </c>
      <c r="S11" s="25">
        <f t="shared" si="12"/>
        <v>70</v>
      </c>
      <c r="T11" s="39">
        <f ca="1">BN11*$E$2</f>
        <v>99.806663998320616</v>
      </c>
      <c r="U11" s="39">
        <f ca="1">BO11*$E$2</f>
        <v>103.37118771254636</v>
      </c>
      <c r="V11" s="39">
        <f ca="1">BP11*$E$2</f>
        <v>106.93571142677207</v>
      </c>
      <c r="W11" s="39">
        <f ca="1">BQ11*$E$2</f>
        <v>110.50023514099782</v>
      </c>
      <c r="X11" s="39"/>
      <c r="Y11" s="39"/>
      <c r="Z11" s="39"/>
      <c r="AA11" s="39"/>
      <c r="AB11" s="39"/>
      <c r="AC11" s="39"/>
      <c r="AD11" s="39"/>
      <c r="AE11" s="39">
        <f t="shared" ca="1" si="2"/>
        <v>0.97909135244672818</v>
      </c>
      <c r="AF11" s="39"/>
      <c r="AI11">
        <v>80</v>
      </c>
      <c r="AJ11" s="39">
        <f ca="1">$E$2*BN12</f>
        <v>114.06475885522356</v>
      </c>
      <c r="AK11" s="39">
        <f ca="1">$E$2*BO12</f>
        <v>117.6292825694493</v>
      </c>
      <c r="AL11" s="39">
        <f ca="1">$E$2*BP12</f>
        <v>121.19380628367502</v>
      </c>
      <c r="AM11" s="39"/>
      <c r="AN11" s="39"/>
      <c r="AO11" s="39"/>
      <c r="AP11" s="39"/>
      <c r="AQ11" s="39"/>
      <c r="AR11" s="39"/>
      <c r="AS11" s="39"/>
      <c r="AT11" s="39"/>
      <c r="AV11" s="64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M11">
        <v>70</v>
      </c>
      <c r="BN11" s="15">
        <f t="shared" si="13"/>
        <v>0.7</v>
      </c>
      <c r="BO11" s="15">
        <v>0.72499999999999998</v>
      </c>
      <c r="BP11" s="15">
        <v>0.74999999999999989</v>
      </c>
      <c r="BQ11" s="15">
        <v>0.77499999999999991</v>
      </c>
      <c r="BR11" s="15"/>
      <c r="BS11" s="15"/>
      <c r="BT11" s="15"/>
      <c r="BU11" s="15"/>
      <c r="BV11" s="15"/>
      <c r="BW11" s="15"/>
      <c r="BX11" s="15"/>
    </row>
    <row r="12" spans="1:76" ht="18.75">
      <c r="A12" s="373"/>
      <c r="B12" s="60"/>
      <c r="C12" s="187"/>
      <c r="D12" s="187"/>
      <c r="E12" s="50"/>
      <c r="F12" s="56"/>
      <c r="G12" s="57"/>
      <c r="H12" s="58"/>
      <c r="I12" s="58"/>
      <c r="J12" s="31"/>
      <c r="K12" s="31"/>
      <c r="L12" s="31"/>
      <c r="M12" s="31">
        <f ca="1">MIN(M5:M11)</f>
        <v>0.12098394672140532</v>
      </c>
      <c r="N12" s="31"/>
      <c r="S12" s="25">
        <f t="shared" si="12"/>
        <v>80</v>
      </c>
      <c r="T12" s="39">
        <f ca="1">BN12*$E$2</f>
        <v>114.06475885522356</v>
      </c>
      <c r="U12" s="39">
        <f ca="1">BO12*$E$2</f>
        <v>117.6292825694493</v>
      </c>
      <c r="V12" s="39">
        <f ca="1">BP12*$E$2</f>
        <v>121.19380628367502</v>
      </c>
      <c r="W12" s="39"/>
      <c r="X12" s="39"/>
      <c r="Y12" s="39"/>
      <c r="Z12" s="39"/>
      <c r="AA12" s="39"/>
      <c r="AB12" s="39"/>
      <c r="AC12" s="39"/>
      <c r="AD12" s="39"/>
      <c r="AE12" s="39">
        <f t="shared" ca="1" si="2"/>
        <v>6.7573485004590594E-2</v>
      </c>
      <c r="AF12" s="39"/>
      <c r="AI12">
        <v>90</v>
      </c>
      <c r="AJ12" s="39">
        <f ca="1">$E$2*BN13</f>
        <v>128.32285371212649</v>
      </c>
      <c r="AK12" s="39">
        <f ca="1">$E$2*BO13</f>
        <v>131.88737742635226</v>
      </c>
      <c r="AL12" s="39"/>
      <c r="AM12" s="39"/>
      <c r="AN12" s="39"/>
      <c r="AO12" s="39"/>
      <c r="AP12" s="39"/>
      <c r="AQ12" s="39"/>
      <c r="AR12" s="39"/>
      <c r="AS12" s="39"/>
      <c r="AT12" s="39"/>
      <c r="AV12" s="64"/>
      <c r="AW12" s="75"/>
      <c r="AX12" s="64"/>
      <c r="AY12" s="285"/>
      <c r="AZ12" s="64"/>
      <c r="BA12" s="75"/>
      <c r="BB12" s="60"/>
      <c r="BC12" s="285"/>
      <c r="BD12" s="64"/>
      <c r="BE12" s="75"/>
      <c r="BF12" s="60"/>
      <c r="BG12" s="285"/>
      <c r="BH12" s="64"/>
      <c r="BI12" s="75"/>
      <c r="BJ12" s="60"/>
      <c r="BK12" s="285"/>
      <c r="BM12">
        <v>80</v>
      </c>
      <c r="BN12" s="15">
        <f t="shared" si="13"/>
        <v>0.79999999999999993</v>
      </c>
      <c r="BO12" s="15">
        <v>0.82499999999999996</v>
      </c>
      <c r="BP12" s="15">
        <v>0.84999999999999987</v>
      </c>
      <c r="BQ12" s="15"/>
      <c r="BR12" s="453" t="s">
        <v>288</v>
      </c>
      <c r="BS12" s="15"/>
      <c r="BT12" s="15"/>
      <c r="BU12" s="15"/>
      <c r="BV12" s="15"/>
      <c r="BW12" s="15"/>
      <c r="BX12" s="15"/>
    </row>
    <row r="13" spans="1:76">
      <c r="A13" s="373"/>
      <c r="B13" s="60"/>
      <c r="C13" s="187"/>
      <c r="D13" s="187"/>
      <c r="E13" s="50"/>
      <c r="F13" s="56"/>
      <c r="G13" s="57"/>
      <c r="H13" s="58"/>
      <c r="I13" s="58"/>
      <c r="J13" s="31"/>
      <c r="K13" s="726" t="s">
        <v>355</v>
      </c>
      <c r="L13" s="31"/>
      <c r="M13" s="116">
        <f ca="1">MATCH(M12,M5:M11,0)</f>
        <v>4</v>
      </c>
      <c r="N13" s="31"/>
      <c r="S13" s="25">
        <f t="shared" si="12"/>
        <v>90</v>
      </c>
      <c r="T13" s="39">
        <f ca="1">BN13*$E$2</f>
        <v>128.32285371212649</v>
      </c>
      <c r="U13" s="39">
        <f ca="1">BO13*$E$2</f>
        <v>131.88737742635226</v>
      </c>
      <c r="V13" s="39"/>
      <c r="W13" s="39"/>
      <c r="X13" s="39"/>
      <c r="Y13" s="39"/>
      <c r="Z13" s="39"/>
      <c r="AA13" s="39"/>
      <c r="AB13" s="39"/>
      <c r="AC13" s="39"/>
      <c r="AD13" s="39"/>
      <c r="AE13" s="39">
        <f t="shared" ca="1" si="2"/>
        <v>2.6016200905125686E-3</v>
      </c>
      <c r="AF13" s="39"/>
      <c r="AI13">
        <v>100</v>
      </c>
      <c r="AJ13" s="39">
        <f ca="1">$E$2*BN14</f>
        <v>142.58094856902943</v>
      </c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V13" s="64"/>
      <c r="AW13" s="75"/>
      <c r="AX13" s="64"/>
      <c r="AY13" s="285"/>
      <c r="AZ13" s="64"/>
      <c r="BA13" s="75"/>
      <c r="BB13" s="60"/>
      <c r="BC13" s="285"/>
      <c r="BD13" s="64"/>
      <c r="BE13" s="75"/>
      <c r="BF13" s="60"/>
      <c r="BG13" s="285"/>
      <c r="BH13" s="64"/>
      <c r="BI13" s="75"/>
      <c r="BJ13" s="60"/>
      <c r="BK13" s="285"/>
      <c r="BM13">
        <v>90</v>
      </c>
      <c r="BN13" s="15">
        <f t="shared" si="13"/>
        <v>0.89999999999999991</v>
      </c>
      <c r="BO13" s="15">
        <v>0.92500000000000004</v>
      </c>
      <c r="BP13" s="15"/>
      <c r="BQ13" s="15"/>
      <c r="BR13" s="15" t="s">
        <v>289</v>
      </c>
      <c r="BS13" s="15"/>
      <c r="BT13" s="15"/>
      <c r="BU13" s="15"/>
      <c r="BV13" s="15"/>
      <c r="BW13" s="15"/>
      <c r="BX13" s="15"/>
    </row>
    <row r="14" spans="1:76">
      <c r="A14" s="373"/>
      <c r="B14" s="60"/>
      <c r="C14" s="187"/>
      <c r="D14" s="187"/>
      <c r="E14" s="50"/>
      <c r="F14" s="56"/>
      <c r="G14" s="57"/>
      <c r="H14" s="58"/>
      <c r="I14" s="58"/>
      <c r="J14" s="31"/>
      <c r="K14" s="31"/>
      <c r="L14" s="31"/>
      <c r="M14" s="31"/>
      <c r="N14" s="31"/>
      <c r="S14" s="25">
        <f t="shared" si="12"/>
        <v>100</v>
      </c>
      <c r="T14" s="39">
        <f ca="1">BN14*$E$2</f>
        <v>142.58094856902943</v>
      </c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>
        <f t="shared" ca="1" si="2"/>
        <v>6.7233298075411341E-2</v>
      </c>
      <c r="AF14" s="39"/>
      <c r="AV14" s="64"/>
      <c r="AW14" s="75"/>
      <c r="AX14" s="64"/>
      <c r="AY14" s="285"/>
      <c r="AZ14" s="64"/>
      <c r="BA14" s="75"/>
      <c r="BB14" s="188"/>
      <c r="BC14" s="285"/>
      <c r="BD14" s="64"/>
      <c r="BE14" s="75"/>
      <c r="BF14" s="188"/>
      <c r="BG14" s="285"/>
      <c r="BH14" s="64"/>
      <c r="BI14" s="75"/>
      <c r="BJ14" s="188"/>
      <c r="BK14" s="285"/>
      <c r="BM14">
        <v>100</v>
      </c>
      <c r="BN14" s="15">
        <f t="shared" si="13"/>
        <v>0.99999999999999989</v>
      </c>
      <c r="BO14" s="15"/>
      <c r="BP14" s="15"/>
      <c r="BQ14" s="15"/>
      <c r="BS14" s="15"/>
      <c r="BT14" s="15"/>
      <c r="BU14" s="15"/>
    </row>
    <row r="15" spans="1:76">
      <c r="A15" s="373"/>
      <c r="B15" s="60"/>
      <c r="C15" s="374"/>
      <c r="D15" s="60"/>
      <c r="E15" s="50"/>
      <c r="F15" s="56"/>
      <c r="G15" s="63"/>
      <c r="H15" s="58"/>
      <c r="I15" s="58"/>
      <c r="J15" s="31"/>
      <c r="K15" s="31"/>
      <c r="L15" s="31"/>
      <c r="M15" s="31"/>
      <c r="N15" s="31"/>
      <c r="S15" s="26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I15" t="s">
        <v>28</v>
      </c>
      <c r="AJ15">
        <v>0</v>
      </c>
      <c r="AK15">
        <v>10</v>
      </c>
      <c r="AL15">
        <v>20</v>
      </c>
      <c r="AM15">
        <v>30</v>
      </c>
      <c r="AN15">
        <v>40</v>
      </c>
      <c r="AO15">
        <v>50</v>
      </c>
      <c r="AP15">
        <v>60</v>
      </c>
      <c r="AQ15">
        <v>70</v>
      </c>
      <c r="AR15">
        <v>80</v>
      </c>
      <c r="AS15">
        <v>90</v>
      </c>
      <c r="AT15">
        <v>100</v>
      </c>
      <c r="AU15" s="271">
        <f ca="1">INDEX(AJ16:AT26,11-$R$31,$R$33)</f>
        <v>14.258094856902947</v>
      </c>
      <c r="AV15" s="64"/>
      <c r="AW15" s="75"/>
      <c r="AX15" s="64"/>
      <c r="AY15" s="285"/>
      <c r="AZ15" s="64"/>
      <c r="BA15" s="75"/>
      <c r="BB15" s="188"/>
      <c r="BC15" s="285"/>
      <c r="BD15" s="64"/>
      <c r="BE15" s="75"/>
      <c r="BF15" s="188"/>
      <c r="BG15" s="285"/>
      <c r="BH15" s="64"/>
      <c r="BI15" s="75"/>
      <c r="BJ15" s="188"/>
      <c r="BK15" s="285"/>
      <c r="BM15" t="s">
        <v>28</v>
      </c>
      <c r="BN15">
        <v>0</v>
      </c>
      <c r="BO15">
        <v>10</v>
      </c>
      <c r="BP15">
        <v>20</v>
      </c>
      <c r="BQ15">
        <v>30</v>
      </c>
      <c r="BR15">
        <v>40</v>
      </c>
      <c r="BS15">
        <v>50</v>
      </c>
      <c r="BT15">
        <v>60</v>
      </c>
      <c r="BU15">
        <v>70</v>
      </c>
      <c r="BV15">
        <v>80</v>
      </c>
      <c r="BW15">
        <v>90</v>
      </c>
      <c r="BX15">
        <v>100</v>
      </c>
    </row>
    <row r="16" spans="1:76">
      <c r="A16" s="374"/>
      <c r="B16" s="60"/>
      <c r="C16" s="374"/>
      <c r="D16" s="60"/>
      <c r="E16" s="50"/>
      <c r="F16" s="56"/>
      <c r="G16" s="64"/>
      <c r="H16" s="64"/>
      <c r="I16" s="64"/>
      <c r="J16" s="64"/>
      <c r="K16" s="64"/>
      <c r="L16" s="64"/>
      <c r="M16" s="64"/>
      <c r="N16" s="64"/>
      <c r="S16" s="1"/>
      <c r="T16" s="19"/>
      <c r="U16" s="19"/>
      <c r="V16" s="19"/>
      <c r="W16" s="19"/>
      <c r="X16" s="19"/>
      <c r="Y16" s="19"/>
      <c r="Z16" s="19"/>
      <c r="AA16" s="19"/>
      <c r="AB16" s="19"/>
      <c r="AC16" s="65"/>
      <c r="AD16" s="65"/>
      <c r="AE16" s="65"/>
      <c r="AF16" s="19"/>
      <c r="AI16" s="38">
        <v>0</v>
      </c>
      <c r="AJ16" s="39">
        <f ca="1">$E$2*BN16</f>
        <v>0.14258094856902948</v>
      </c>
      <c r="AK16" s="39">
        <f t="shared" ref="AK16:AT25" ca="1" si="14">$E$2*BO16</f>
        <v>3.5645237142257367</v>
      </c>
      <c r="AL16" s="39">
        <f t="shared" ca="1" si="14"/>
        <v>7.1290474284514733</v>
      </c>
      <c r="AM16" s="39">
        <f t="shared" ca="1" si="14"/>
        <v>10.693571142677209</v>
      </c>
      <c r="AN16" s="39">
        <f t="shared" ca="1" si="14"/>
        <v>14.258094856902947</v>
      </c>
      <c r="AO16" s="39">
        <f t="shared" ca="1" si="14"/>
        <v>17.822618571128682</v>
      </c>
      <c r="AP16" s="39">
        <f t="shared" ca="1" si="14"/>
        <v>21.387142285354418</v>
      </c>
      <c r="AQ16" s="39">
        <f t="shared" ca="1" si="14"/>
        <v>24.951665999580154</v>
      </c>
      <c r="AR16" s="39">
        <f t="shared" ca="1" si="14"/>
        <v>28.516189713805893</v>
      </c>
      <c r="AS16" s="39">
        <f t="shared" ca="1" si="14"/>
        <v>32.080713428031629</v>
      </c>
      <c r="AT16" s="39">
        <f t="shared" ca="1" si="14"/>
        <v>35.645237142257365</v>
      </c>
      <c r="AV16" s="64"/>
      <c r="AW16" s="75"/>
      <c r="AX16" s="64"/>
      <c r="AY16" s="285"/>
      <c r="AZ16" s="64"/>
      <c r="BA16" s="75"/>
      <c r="BB16" s="188"/>
      <c r="BC16" s="285"/>
      <c r="BD16" s="64"/>
      <c r="BE16" s="75"/>
      <c r="BF16" s="188"/>
      <c r="BG16" s="285"/>
      <c r="BH16" s="64"/>
      <c r="BI16" s="75"/>
      <c r="BJ16" s="188"/>
      <c r="BK16" s="285"/>
      <c r="BM16">
        <v>0</v>
      </c>
      <c r="BN16" s="105">
        <v>1E-3</v>
      </c>
      <c r="BO16" s="15">
        <v>2.5000000000000001E-2</v>
      </c>
      <c r="BP16" s="15">
        <v>0.05</v>
      </c>
      <c r="BQ16" s="15">
        <v>7.4999999999999997E-2</v>
      </c>
      <c r="BR16" s="15">
        <v>0.1</v>
      </c>
      <c r="BS16" s="15">
        <v>0.125</v>
      </c>
      <c r="BT16" s="15">
        <v>0.15</v>
      </c>
      <c r="BU16" s="15">
        <v>0.17499999999999999</v>
      </c>
      <c r="BV16" s="15">
        <v>0.2</v>
      </c>
      <c r="BW16" s="15">
        <v>0.22500000000000001</v>
      </c>
      <c r="BX16" s="15">
        <v>0.25</v>
      </c>
    </row>
    <row r="17" spans="1:76">
      <c r="A17" s="375"/>
      <c r="B17" s="372"/>
      <c r="C17" s="374"/>
      <c r="D17" s="374"/>
      <c r="E17" s="50"/>
      <c r="F17" s="66"/>
      <c r="G17" s="8"/>
      <c r="H17" s="8"/>
      <c r="I17" s="8"/>
      <c r="J17" s="8"/>
      <c r="K17" s="8"/>
      <c r="L17" s="8"/>
      <c r="M17" s="8"/>
      <c r="N17" s="8"/>
      <c r="S17" s="24" t="s">
        <v>302</v>
      </c>
      <c r="T17" s="25">
        <f>T2</f>
        <v>0</v>
      </c>
      <c r="U17" s="25">
        <f t="shared" ref="U17:AE17" si="15">U2</f>
        <v>10</v>
      </c>
      <c r="V17" s="25">
        <f t="shared" si="15"/>
        <v>20</v>
      </c>
      <c r="W17" s="25">
        <f t="shared" si="15"/>
        <v>30</v>
      </c>
      <c r="X17" s="25">
        <f t="shared" si="15"/>
        <v>40</v>
      </c>
      <c r="Y17" s="25">
        <f t="shared" si="15"/>
        <v>50</v>
      </c>
      <c r="Z17" s="25">
        <f t="shared" si="15"/>
        <v>60</v>
      </c>
      <c r="AA17" s="25">
        <f t="shared" si="15"/>
        <v>70</v>
      </c>
      <c r="AB17" s="25">
        <f t="shared" si="15"/>
        <v>80</v>
      </c>
      <c r="AC17" s="25">
        <f t="shared" si="15"/>
        <v>90</v>
      </c>
      <c r="AD17" s="25">
        <f t="shared" si="15"/>
        <v>100</v>
      </c>
      <c r="AE17" s="26">
        <f t="shared" ca="1" si="15"/>
        <v>85.548569141417673</v>
      </c>
      <c r="AF17" s="26"/>
      <c r="AH17" s="68"/>
      <c r="AI17" s="38">
        <v>10</v>
      </c>
      <c r="AJ17" s="39">
        <f t="shared" ref="AJ17:AJ26" ca="1" si="16">$E$2*BN17</f>
        <v>0.14258094856902948</v>
      </c>
      <c r="AK17" s="39">
        <f t="shared" ca="1" si="14"/>
        <v>3.5645237142257367</v>
      </c>
      <c r="AL17" s="39">
        <f t="shared" ca="1" si="14"/>
        <v>7.1290474284514733</v>
      </c>
      <c r="AM17" s="39">
        <f t="shared" ca="1" si="14"/>
        <v>10.693571142677209</v>
      </c>
      <c r="AN17" s="39">
        <f t="shared" ca="1" si="14"/>
        <v>14.258094856902947</v>
      </c>
      <c r="AO17" s="39">
        <f t="shared" ca="1" si="14"/>
        <v>17.822618571128682</v>
      </c>
      <c r="AP17" s="39">
        <f t="shared" ca="1" si="14"/>
        <v>21.387142285354418</v>
      </c>
      <c r="AQ17" s="39">
        <f t="shared" ca="1" si="14"/>
        <v>24.951665999580154</v>
      </c>
      <c r="AR17" s="39">
        <f t="shared" ca="1" si="14"/>
        <v>28.516189713805893</v>
      </c>
      <c r="AS17" s="39">
        <f t="shared" ca="1" si="14"/>
        <v>32.080713428031629</v>
      </c>
      <c r="AT17" s="39"/>
      <c r="AV17" s="64"/>
      <c r="AW17" s="75"/>
      <c r="AX17" s="64"/>
      <c r="AY17" s="285"/>
      <c r="AZ17" s="64"/>
      <c r="BA17" s="75"/>
      <c r="BB17" s="188"/>
      <c r="BC17" s="285"/>
      <c r="BD17" s="64"/>
      <c r="BE17" s="75"/>
      <c r="BF17" s="188"/>
      <c r="BG17" s="285"/>
      <c r="BH17" s="64"/>
      <c r="BI17" s="75"/>
      <c r="BJ17" s="188"/>
      <c r="BK17" s="285"/>
      <c r="BM17">
        <v>10</v>
      </c>
      <c r="BN17" s="105">
        <v>1E-3</v>
      </c>
      <c r="BO17" s="15">
        <v>2.5000000000000001E-2</v>
      </c>
      <c r="BP17" s="15">
        <v>0.05</v>
      </c>
      <c r="BQ17" s="15">
        <v>7.4999999999999997E-2</v>
      </c>
      <c r="BR17" s="15">
        <v>0.1</v>
      </c>
      <c r="BS17" s="15">
        <v>0.125</v>
      </c>
      <c r="BT17" s="15">
        <v>0.15</v>
      </c>
      <c r="BU17" s="15">
        <v>0.17499999999999999</v>
      </c>
      <c r="BV17" s="15">
        <v>0.2</v>
      </c>
      <c r="BW17" s="15">
        <v>0.22500000000000001</v>
      </c>
      <c r="BX17" s="15"/>
    </row>
    <row r="18" spans="1:76">
      <c r="A18" s="373"/>
      <c r="B18" s="60"/>
      <c r="C18" s="374"/>
      <c r="D18" s="60"/>
      <c r="E18" s="50"/>
      <c r="F18" s="69"/>
      <c r="G18" s="31"/>
      <c r="H18" s="31"/>
      <c r="I18" s="31"/>
      <c r="J18" s="31"/>
      <c r="K18" s="31"/>
      <c r="L18" s="31"/>
      <c r="M18" s="31"/>
      <c r="N18" s="31"/>
      <c r="S18" s="25">
        <f>S3</f>
        <v>0</v>
      </c>
      <c r="T18" s="70">
        <f ca="1">BN16*$E$2</f>
        <v>0.14258094856902948</v>
      </c>
      <c r="U18" s="70">
        <f t="shared" ref="U18:AD21" ca="1" si="17">BO16*$E$2</f>
        <v>3.5645237142257367</v>
      </c>
      <c r="V18" s="70">
        <f t="shared" ca="1" si="17"/>
        <v>7.1290474284514733</v>
      </c>
      <c r="W18" s="70">
        <f t="shared" ca="1" si="17"/>
        <v>10.693571142677209</v>
      </c>
      <c r="X18" s="70">
        <f t="shared" ca="1" si="17"/>
        <v>14.258094856902947</v>
      </c>
      <c r="Y18" s="70">
        <f t="shared" ca="1" si="17"/>
        <v>17.822618571128682</v>
      </c>
      <c r="Z18" s="70">
        <f t="shared" ca="1" si="17"/>
        <v>21.387142285354418</v>
      </c>
      <c r="AA18" s="70">
        <f t="shared" ca="1" si="17"/>
        <v>24.951665999580154</v>
      </c>
      <c r="AB18" s="70">
        <f t="shared" ca="1" si="17"/>
        <v>28.516189713805893</v>
      </c>
      <c r="AC18" s="70">
        <f t="shared" ca="1" si="17"/>
        <v>32.080713428031629</v>
      </c>
      <c r="AD18" s="70">
        <f t="shared" ca="1" si="17"/>
        <v>35.645237142257365</v>
      </c>
      <c r="AE18" s="70">
        <f t="shared" ref="AE18:AE21" ca="1" si="18">$B$2*AU16/10</f>
        <v>0</v>
      </c>
      <c r="AF18" s="70"/>
      <c r="AH18" s="38"/>
      <c r="AI18" s="71">
        <v>20</v>
      </c>
      <c r="AJ18" s="39">
        <f t="shared" ca="1" si="16"/>
        <v>0.14258094856902948</v>
      </c>
      <c r="AK18" s="39">
        <f t="shared" ca="1" si="14"/>
        <v>3.5645237142257367</v>
      </c>
      <c r="AL18" s="39">
        <f t="shared" ca="1" si="14"/>
        <v>7.1290474284514733</v>
      </c>
      <c r="AM18" s="39">
        <f t="shared" ca="1" si="14"/>
        <v>10.693571142677209</v>
      </c>
      <c r="AN18" s="39">
        <f t="shared" ca="1" si="14"/>
        <v>14.258094856902947</v>
      </c>
      <c r="AO18" s="39">
        <f t="shared" ca="1" si="14"/>
        <v>17.822618571128682</v>
      </c>
      <c r="AP18" s="39">
        <f t="shared" ca="1" si="14"/>
        <v>21.387142285354418</v>
      </c>
      <c r="AQ18" s="39">
        <f t="shared" ca="1" si="14"/>
        <v>24.951665999580154</v>
      </c>
      <c r="AR18" s="39">
        <f t="shared" ca="1" si="14"/>
        <v>28.516189713805893</v>
      </c>
      <c r="AS18" s="39"/>
      <c r="AT18" s="39"/>
      <c r="AV18" s="64"/>
      <c r="AW18" s="75"/>
      <c r="AX18" s="64"/>
      <c r="AY18" s="285"/>
      <c r="AZ18" s="64"/>
      <c r="BA18" s="75"/>
      <c r="BB18" s="188"/>
      <c r="BC18" s="285"/>
      <c r="BD18" s="64"/>
      <c r="BE18" s="75"/>
      <c r="BF18" s="188"/>
      <c r="BG18" s="285"/>
      <c r="BH18" s="64"/>
      <c r="BI18" s="75"/>
      <c r="BJ18" s="188"/>
      <c r="BK18" s="285"/>
      <c r="BM18">
        <v>20</v>
      </c>
      <c r="BN18" s="105">
        <v>1E-3</v>
      </c>
      <c r="BO18" s="15">
        <v>2.5000000000000001E-2</v>
      </c>
      <c r="BP18" s="15">
        <v>0.05</v>
      </c>
      <c r="BQ18" s="15">
        <v>7.4999999999999997E-2</v>
      </c>
      <c r="BR18" s="15">
        <v>0.1</v>
      </c>
      <c r="BS18" s="15">
        <v>0.125</v>
      </c>
      <c r="BT18" s="15">
        <v>0.15</v>
      </c>
      <c r="BU18" s="15">
        <v>0.17499999999999999</v>
      </c>
      <c r="BV18" s="15">
        <v>0.2</v>
      </c>
      <c r="BW18" s="15"/>
      <c r="BX18" s="15"/>
    </row>
    <row r="19" spans="1:76">
      <c r="A19" s="373"/>
      <c r="B19" s="60"/>
      <c r="C19" s="187"/>
      <c r="D19" s="187"/>
      <c r="E19" s="50"/>
      <c r="G19" s="31"/>
      <c r="H19" s="72"/>
      <c r="I19" s="73"/>
      <c r="J19" s="74"/>
      <c r="K19" s="10"/>
      <c r="L19" s="31"/>
      <c r="M19" s="31"/>
      <c r="N19" s="31"/>
      <c r="S19" s="25">
        <f t="shared" ref="S19:S20" si="19">S4</f>
        <v>10</v>
      </c>
      <c r="T19" s="70">
        <f t="shared" ref="T19:T21" ca="1" si="20">BN17*$E$2</f>
        <v>0.14258094856902948</v>
      </c>
      <c r="U19" s="70">
        <f t="shared" ca="1" si="17"/>
        <v>3.5645237142257367</v>
      </c>
      <c r="V19" s="70">
        <f t="shared" ca="1" si="17"/>
        <v>7.1290474284514733</v>
      </c>
      <c r="W19" s="70">
        <f t="shared" ca="1" si="17"/>
        <v>10.693571142677209</v>
      </c>
      <c r="X19" s="70">
        <f t="shared" ca="1" si="17"/>
        <v>14.258094856902947</v>
      </c>
      <c r="Y19" s="70">
        <f t="shared" ca="1" si="17"/>
        <v>17.822618571128682</v>
      </c>
      <c r="Z19" s="70">
        <f t="shared" ca="1" si="17"/>
        <v>21.387142285354418</v>
      </c>
      <c r="AA19" s="70">
        <f t="shared" ca="1" si="17"/>
        <v>24.951665999580154</v>
      </c>
      <c r="AB19" s="70">
        <f t="shared" ca="1" si="17"/>
        <v>28.516189713805893</v>
      </c>
      <c r="AC19" s="70">
        <f t="shared" ca="1" si="17"/>
        <v>32.080713428031629</v>
      </c>
      <c r="AD19" s="70"/>
      <c r="AE19" s="70">
        <f t="shared" ca="1" si="18"/>
        <v>0</v>
      </c>
      <c r="AF19" s="70"/>
      <c r="AH19" s="59"/>
      <c r="AI19" s="71">
        <v>30</v>
      </c>
      <c r="AJ19" s="39">
        <f t="shared" ca="1" si="16"/>
        <v>0.14258094856902948</v>
      </c>
      <c r="AK19" s="39">
        <f t="shared" ca="1" si="14"/>
        <v>3.5645237142257367</v>
      </c>
      <c r="AL19" s="39">
        <f t="shared" ca="1" si="14"/>
        <v>7.1290474284514733</v>
      </c>
      <c r="AM19" s="39">
        <f t="shared" ca="1" si="14"/>
        <v>10.693571142677209</v>
      </c>
      <c r="AN19" s="39">
        <f t="shared" ca="1" si="14"/>
        <v>14.258094856902947</v>
      </c>
      <c r="AO19" s="39">
        <f t="shared" ca="1" si="14"/>
        <v>17.822618571128682</v>
      </c>
      <c r="AP19" s="39">
        <f t="shared" ca="1" si="14"/>
        <v>21.387142285354418</v>
      </c>
      <c r="AQ19" s="39">
        <f t="shared" ca="1" si="14"/>
        <v>24.951665999580154</v>
      </c>
      <c r="AR19" s="39"/>
      <c r="AS19" s="39"/>
      <c r="AT19" s="39"/>
      <c r="AV19" s="64"/>
      <c r="AW19" s="75"/>
      <c r="AX19" s="64"/>
      <c r="AY19" s="285"/>
      <c r="AZ19" s="64"/>
      <c r="BA19" s="75"/>
      <c r="BB19" s="188"/>
      <c r="BC19" s="285"/>
      <c r="BD19" s="64"/>
      <c r="BE19" s="75"/>
      <c r="BF19" s="188"/>
      <c r="BG19" s="285"/>
      <c r="BH19" s="64"/>
      <c r="BI19" s="75"/>
      <c r="BJ19" s="188"/>
      <c r="BK19" s="285"/>
      <c r="BM19">
        <v>25</v>
      </c>
      <c r="BN19" s="105">
        <v>1E-3</v>
      </c>
      <c r="BO19" s="15">
        <v>2.5000000000000001E-2</v>
      </c>
      <c r="BP19" s="15">
        <v>0.05</v>
      </c>
      <c r="BQ19" s="15">
        <v>7.4999999999999997E-2</v>
      </c>
      <c r="BR19" s="15">
        <v>0.1</v>
      </c>
      <c r="BS19" s="15">
        <v>0.125</v>
      </c>
      <c r="BT19" s="15">
        <v>0.15</v>
      </c>
      <c r="BU19" s="15">
        <v>0.17499999999999999</v>
      </c>
      <c r="BV19" s="15"/>
      <c r="BW19" s="15"/>
      <c r="BX19" s="15"/>
    </row>
    <row r="20" spans="1:76">
      <c r="A20" s="8"/>
      <c r="B20" s="75"/>
      <c r="C20" s="31" t="s">
        <v>52</v>
      </c>
      <c r="D20" s="76"/>
      <c r="E20" s="31"/>
      <c r="F20" s="31"/>
      <c r="H20" s="77"/>
      <c r="I20" s="78" t="s">
        <v>290</v>
      </c>
      <c r="J20" s="79"/>
      <c r="K20" s="10"/>
      <c r="L20" s="10"/>
      <c r="M20" s="31"/>
      <c r="N20" s="31"/>
      <c r="S20" s="25">
        <f t="shared" si="19"/>
        <v>20</v>
      </c>
      <c r="T20" s="70">
        <f t="shared" ca="1" si="20"/>
        <v>0.14258094856902948</v>
      </c>
      <c r="U20" s="70">
        <f t="shared" ca="1" si="17"/>
        <v>3.5645237142257367</v>
      </c>
      <c r="V20" s="70">
        <f t="shared" ca="1" si="17"/>
        <v>7.1290474284514733</v>
      </c>
      <c r="W20" s="70">
        <f t="shared" ca="1" si="17"/>
        <v>10.693571142677209</v>
      </c>
      <c r="X20" s="70">
        <f t="shared" ca="1" si="17"/>
        <v>14.258094856902947</v>
      </c>
      <c r="Y20" s="70">
        <f t="shared" ca="1" si="17"/>
        <v>17.822618571128682</v>
      </c>
      <c r="Z20" s="70">
        <f t="shared" ca="1" si="17"/>
        <v>21.387142285354418</v>
      </c>
      <c r="AA20" s="70">
        <f t="shared" ca="1" si="17"/>
        <v>24.951665999580154</v>
      </c>
      <c r="AB20" s="70">
        <f t="shared" ca="1" si="17"/>
        <v>28.516189713805893</v>
      </c>
      <c r="AC20" s="70"/>
      <c r="AD20" s="70"/>
      <c r="AE20" s="70">
        <f t="shared" ca="1" si="18"/>
        <v>0</v>
      </c>
      <c r="AF20" s="70"/>
      <c r="AH20" s="59"/>
      <c r="AI20" s="71">
        <v>40</v>
      </c>
      <c r="AJ20" s="39">
        <f t="shared" ca="1" si="16"/>
        <v>0.14258094856902948</v>
      </c>
      <c r="AK20" s="39">
        <f t="shared" ca="1" si="14"/>
        <v>3.5645237142257367</v>
      </c>
      <c r="AL20" s="39">
        <f t="shared" ca="1" si="14"/>
        <v>7.1290474284514733</v>
      </c>
      <c r="AM20" s="39">
        <f t="shared" ca="1" si="14"/>
        <v>10.693571142677209</v>
      </c>
      <c r="AN20" s="39">
        <f t="shared" ca="1" si="14"/>
        <v>14.258094856902947</v>
      </c>
      <c r="AO20" s="39">
        <f t="shared" ca="1" si="14"/>
        <v>17.822618571128682</v>
      </c>
      <c r="AP20" s="39">
        <f t="shared" ca="1" si="14"/>
        <v>21.387142285354418</v>
      </c>
      <c r="AQ20" s="39"/>
      <c r="AR20" s="39"/>
      <c r="AS20" s="39"/>
      <c r="AT20" s="39"/>
      <c r="AV20" s="64"/>
      <c r="AW20" s="75"/>
      <c r="AX20" s="64"/>
      <c r="AY20" s="285"/>
      <c r="AZ20" s="64"/>
      <c r="BA20" s="75"/>
      <c r="BB20" s="188"/>
      <c r="BC20" s="285"/>
      <c r="BD20" s="64"/>
      <c r="BE20" s="75"/>
      <c r="BF20" s="188"/>
      <c r="BG20" s="285"/>
      <c r="BH20" s="64"/>
      <c r="BI20" s="75"/>
      <c r="BJ20" s="188"/>
      <c r="BK20" s="285"/>
      <c r="BM20">
        <v>30</v>
      </c>
      <c r="BN20" s="105">
        <v>1E-3</v>
      </c>
      <c r="BO20" s="15">
        <v>2.5000000000000001E-2</v>
      </c>
      <c r="BP20" s="15">
        <v>0.05</v>
      </c>
      <c r="BQ20" s="15">
        <v>7.4999999999999997E-2</v>
      </c>
      <c r="BR20" s="15">
        <v>0.1</v>
      </c>
      <c r="BS20" s="15">
        <v>0.125</v>
      </c>
      <c r="BT20" s="15">
        <v>0.15</v>
      </c>
      <c r="BU20" s="15">
        <v>0.17499999999999999</v>
      </c>
      <c r="BV20" s="15"/>
      <c r="BW20" s="15"/>
      <c r="BX20" s="15"/>
    </row>
    <row r="21" spans="1:76">
      <c r="A21" s="8"/>
      <c r="B21" s="67" t="s">
        <v>23</v>
      </c>
      <c r="C21" s="454">
        <f>T17</f>
        <v>0</v>
      </c>
      <c r="D21" s="454">
        <f t="shared" ref="D21:M21" si="21">U17</f>
        <v>10</v>
      </c>
      <c r="E21" s="454">
        <f t="shared" si="21"/>
        <v>20</v>
      </c>
      <c r="F21" s="454">
        <f t="shared" si="21"/>
        <v>30</v>
      </c>
      <c r="G21" s="454">
        <f t="shared" si="21"/>
        <v>40</v>
      </c>
      <c r="H21" s="454">
        <f t="shared" si="21"/>
        <v>50</v>
      </c>
      <c r="I21" s="454">
        <f t="shared" si="21"/>
        <v>60</v>
      </c>
      <c r="J21" s="454">
        <f t="shared" si="21"/>
        <v>70</v>
      </c>
      <c r="K21" s="454">
        <f t="shared" si="21"/>
        <v>80</v>
      </c>
      <c r="L21" s="454">
        <f t="shared" si="21"/>
        <v>90</v>
      </c>
      <c r="M21" s="454">
        <f t="shared" si="21"/>
        <v>100</v>
      </c>
      <c r="N21" s="80" t="s">
        <v>69</v>
      </c>
      <c r="O21" s="393"/>
      <c r="P21" s="1" t="s">
        <v>216</v>
      </c>
      <c r="S21" s="1">
        <v>25</v>
      </c>
      <c r="T21" s="70">
        <f t="shared" ca="1" si="20"/>
        <v>0.14258094856902948</v>
      </c>
      <c r="U21" s="70">
        <f t="shared" ca="1" si="17"/>
        <v>3.5645237142257367</v>
      </c>
      <c r="V21" s="70">
        <f t="shared" ca="1" si="17"/>
        <v>7.1290474284514733</v>
      </c>
      <c r="W21" s="70">
        <f t="shared" ca="1" si="17"/>
        <v>10.693571142677209</v>
      </c>
      <c r="X21" s="70">
        <f t="shared" ca="1" si="17"/>
        <v>14.258094856902947</v>
      </c>
      <c r="Y21" s="70">
        <f t="shared" ca="1" si="17"/>
        <v>17.822618571128682</v>
      </c>
      <c r="Z21" s="70">
        <f t="shared" ca="1" si="17"/>
        <v>21.387142285354418</v>
      </c>
      <c r="AA21" s="70">
        <f t="shared" ca="1" si="17"/>
        <v>24.951665999580154</v>
      </c>
      <c r="AE21" s="70">
        <f t="shared" ca="1" si="18"/>
        <v>0</v>
      </c>
      <c r="AF21" s="70"/>
      <c r="AH21" s="59"/>
      <c r="AI21" s="71">
        <v>50</v>
      </c>
      <c r="AJ21" s="39">
        <f t="shared" ca="1" si="16"/>
        <v>0.14258094856902948</v>
      </c>
      <c r="AK21" s="39">
        <f t="shared" ca="1" si="14"/>
        <v>3.5645237142257367</v>
      </c>
      <c r="AL21" s="39">
        <f t="shared" ca="1" si="14"/>
        <v>7.1290474284514733</v>
      </c>
      <c r="AM21" s="39">
        <f t="shared" ca="1" si="14"/>
        <v>10.693571142677209</v>
      </c>
      <c r="AN21" s="39">
        <f t="shared" ca="1" si="14"/>
        <v>14.258094856902947</v>
      </c>
      <c r="AO21" s="39">
        <f t="shared" ca="1" si="14"/>
        <v>17.822618571128682</v>
      </c>
      <c r="AP21" s="39"/>
      <c r="AQ21" s="39"/>
      <c r="AR21" s="39"/>
      <c r="AS21" s="39"/>
      <c r="AT21" s="39"/>
      <c r="AV21" s="64"/>
      <c r="AW21" s="75"/>
      <c r="AX21" s="64"/>
      <c r="AY21" s="285"/>
      <c r="AZ21" s="64"/>
      <c r="BA21" s="75"/>
      <c r="BB21" s="188"/>
      <c r="BC21" s="285"/>
      <c r="BD21" s="64"/>
      <c r="BE21" s="75"/>
      <c r="BF21" s="188"/>
      <c r="BG21" s="285"/>
      <c r="BH21" s="64"/>
      <c r="BI21" s="75"/>
      <c r="BJ21" s="188"/>
      <c r="BK21" s="285"/>
      <c r="BM21">
        <v>40</v>
      </c>
      <c r="BN21" s="105">
        <v>1E-3</v>
      </c>
      <c r="BO21" s="15">
        <v>2.5000000000000001E-2</v>
      </c>
      <c r="BP21" s="15">
        <v>0.05</v>
      </c>
      <c r="BQ21" s="15">
        <v>7.4999999999999997E-2</v>
      </c>
      <c r="BR21" s="15">
        <v>0.1</v>
      </c>
      <c r="BS21" s="15">
        <v>0.125</v>
      </c>
      <c r="BT21" s="15">
        <v>0.15</v>
      </c>
      <c r="BU21" s="15"/>
      <c r="BV21" s="15"/>
      <c r="BW21" s="15"/>
      <c r="BX21" s="15"/>
    </row>
    <row r="22" spans="1:76">
      <c r="A22" s="82" t="s">
        <v>62</v>
      </c>
      <c r="B22" s="83">
        <v>100</v>
      </c>
      <c r="C22" s="388">
        <f ca="1">T366*1000</f>
        <v>0.69047349875400965</v>
      </c>
      <c r="D22" s="388"/>
      <c r="E22" s="388"/>
      <c r="F22" s="388"/>
      <c r="G22" s="388"/>
      <c r="H22" s="388"/>
      <c r="I22" s="388"/>
      <c r="J22" s="388"/>
      <c r="K22" s="388"/>
      <c r="L22" s="388"/>
      <c r="M22" s="388"/>
      <c r="N22" s="388">
        <f ca="1">MAX(C22)</f>
        <v>0.69047349875400965</v>
      </c>
      <c r="P22" s="116">
        <f ca="1">MATCH(N22,C22,0)</f>
        <v>1</v>
      </c>
      <c r="S22" s="25">
        <f t="shared" ref="S22:S30" si="22">S7</f>
        <v>30</v>
      </c>
      <c r="T22" s="70">
        <f t="shared" ref="T22:AA24" ca="1" si="23">BN19*$E$2</f>
        <v>0.14258094856902948</v>
      </c>
      <c r="U22" s="70">
        <f t="shared" ca="1" si="23"/>
        <v>3.5645237142257367</v>
      </c>
      <c r="V22" s="70">
        <f t="shared" ca="1" si="23"/>
        <v>7.1290474284514733</v>
      </c>
      <c r="W22" s="70">
        <f t="shared" ca="1" si="23"/>
        <v>10.693571142677209</v>
      </c>
      <c r="X22" s="70">
        <f t="shared" ca="1" si="23"/>
        <v>14.258094856902947</v>
      </c>
      <c r="Y22" s="70">
        <f t="shared" ca="1" si="23"/>
        <v>17.822618571128682</v>
      </c>
      <c r="Z22" s="70">
        <f t="shared" ca="1" si="23"/>
        <v>21.387142285354418</v>
      </c>
      <c r="AA22" s="70">
        <f t="shared" ca="1" si="23"/>
        <v>24.951665999580154</v>
      </c>
      <c r="AB22" s="70"/>
      <c r="AC22" s="70"/>
      <c r="AD22" s="70"/>
      <c r="AE22" s="70">
        <f t="shared" ref="AE22:AE29" ca="1" si="24">$B$2*AU19/10</f>
        <v>0</v>
      </c>
      <c r="AF22" s="70"/>
      <c r="AH22" s="59"/>
      <c r="AI22" s="71">
        <v>60</v>
      </c>
      <c r="AJ22" s="39">
        <f t="shared" ca="1" si="16"/>
        <v>0.14258094856902948</v>
      </c>
      <c r="AK22" s="39">
        <f t="shared" ca="1" si="14"/>
        <v>3.5645237142257367</v>
      </c>
      <c r="AL22" s="39">
        <f t="shared" ca="1" si="14"/>
        <v>7.1290474284514733</v>
      </c>
      <c r="AM22" s="39">
        <f t="shared" ca="1" si="14"/>
        <v>10.693571142677209</v>
      </c>
      <c r="AN22" s="39">
        <f t="shared" ca="1" si="14"/>
        <v>14.258094856902947</v>
      </c>
      <c r="AO22" s="39"/>
      <c r="AP22" s="39"/>
      <c r="AQ22" s="39"/>
      <c r="AR22" s="39"/>
      <c r="AS22" s="39"/>
      <c r="AT22" s="39"/>
      <c r="AV22" s="64"/>
      <c r="AW22" s="75"/>
      <c r="AX22" s="64"/>
      <c r="AY22" s="285"/>
      <c r="AZ22" s="64"/>
      <c r="BA22" s="75"/>
      <c r="BB22" s="188"/>
      <c r="BC22" s="285"/>
      <c r="BD22" s="64"/>
      <c r="BE22" s="75"/>
      <c r="BF22" s="188"/>
      <c r="BG22" s="285"/>
      <c r="BH22" s="64"/>
      <c r="BI22" s="75"/>
      <c r="BJ22" s="188"/>
      <c r="BK22" s="285"/>
      <c r="BM22">
        <v>50</v>
      </c>
      <c r="BN22" s="105">
        <v>1E-3</v>
      </c>
      <c r="BO22" s="15">
        <v>2.5000000000000001E-2</v>
      </c>
      <c r="BP22" s="15">
        <v>0.05</v>
      </c>
      <c r="BQ22" s="15">
        <v>7.4999999999999997E-2</v>
      </c>
      <c r="BR22" s="15">
        <v>0.1</v>
      </c>
      <c r="BS22" s="15">
        <v>0.125</v>
      </c>
      <c r="BT22" s="15"/>
      <c r="BU22" s="15"/>
      <c r="BV22" s="15"/>
      <c r="BW22" s="15"/>
      <c r="BX22" s="15"/>
    </row>
    <row r="23" spans="1:76">
      <c r="B23" s="83">
        <f>B22-10</f>
        <v>90</v>
      </c>
      <c r="C23" s="388">
        <f ca="1">T365*1000</f>
        <v>1.6124680475996065</v>
      </c>
      <c r="D23" s="388">
        <f ca="1">U365*1000</f>
        <v>13.442660746822813</v>
      </c>
      <c r="E23" s="388"/>
      <c r="F23" s="388"/>
      <c r="G23" s="388"/>
      <c r="H23" s="388"/>
      <c r="I23" s="388"/>
      <c r="J23" s="388"/>
      <c r="K23" s="388"/>
      <c r="L23" s="388"/>
      <c r="M23" s="388"/>
      <c r="N23" s="388">
        <f ca="1">MAX(C23,D23)</f>
        <v>13.442660746822813</v>
      </c>
      <c r="P23" s="116">
        <f ca="1">MATCH(N23,C23:D23,0)</f>
        <v>2</v>
      </c>
      <c r="S23" s="25">
        <f t="shared" si="22"/>
        <v>40</v>
      </c>
      <c r="T23" s="70">
        <f t="shared" ca="1" si="23"/>
        <v>0.14258094856902948</v>
      </c>
      <c r="U23" s="70">
        <f t="shared" ca="1" si="23"/>
        <v>3.5645237142257367</v>
      </c>
      <c r="V23" s="70">
        <f t="shared" ca="1" si="23"/>
        <v>7.1290474284514733</v>
      </c>
      <c r="W23" s="70">
        <f t="shared" ca="1" si="23"/>
        <v>10.693571142677209</v>
      </c>
      <c r="X23" s="70">
        <f t="shared" ca="1" si="23"/>
        <v>14.258094856902947</v>
      </c>
      <c r="Y23" s="70">
        <f t="shared" ca="1" si="23"/>
        <v>17.822618571128682</v>
      </c>
      <c r="Z23" s="70">
        <f t="shared" ca="1" si="23"/>
        <v>21.387142285354418</v>
      </c>
      <c r="AA23" s="70"/>
      <c r="AB23" s="70"/>
      <c r="AC23" s="70"/>
      <c r="AD23" s="70"/>
      <c r="AE23" s="70">
        <f t="shared" ca="1" si="24"/>
        <v>0</v>
      </c>
      <c r="AF23" s="70"/>
      <c r="AH23" s="59"/>
      <c r="AI23" s="71">
        <v>70</v>
      </c>
      <c r="AJ23" s="39">
        <f t="shared" ca="1" si="16"/>
        <v>0.14258094856902948</v>
      </c>
      <c r="AK23" s="39">
        <f t="shared" ca="1" si="14"/>
        <v>3.5645237142257367</v>
      </c>
      <c r="AL23" s="39">
        <f t="shared" ca="1" si="14"/>
        <v>7.1290474284514733</v>
      </c>
      <c r="AM23" s="39">
        <f t="shared" ca="1" si="14"/>
        <v>10.693571142677209</v>
      </c>
      <c r="AN23" s="39"/>
      <c r="AO23" s="39"/>
      <c r="AP23" s="39"/>
      <c r="AQ23" s="39"/>
      <c r="AR23" s="39"/>
      <c r="AS23" s="39"/>
      <c r="AT23" s="39"/>
      <c r="AV23" s="64"/>
      <c r="AW23" s="75"/>
      <c r="AX23" s="64"/>
      <c r="AY23" s="285"/>
      <c r="AZ23" s="64"/>
      <c r="BA23" s="75"/>
      <c r="BB23" s="188"/>
      <c r="BC23" s="285"/>
      <c r="BD23" s="64"/>
      <c r="BE23" s="75"/>
      <c r="BF23" s="188"/>
      <c r="BG23" s="285"/>
      <c r="BH23" s="64"/>
      <c r="BI23" s="75"/>
      <c r="BJ23" s="188"/>
      <c r="BK23" s="285"/>
      <c r="BM23">
        <v>60</v>
      </c>
      <c r="BN23" s="105">
        <v>1E-3</v>
      </c>
      <c r="BO23" s="15">
        <v>2.5000000000000001E-2</v>
      </c>
      <c r="BP23" s="15">
        <v>0.05</v>
      </c>
      <c r="BQ23" s="15">
        <v>7.4999999999999997E-2</v>
      </c>
      <c r="BR23" s="15">
        <v>0.1</v>
      </c>
      <c r="BS23" s="15"/>
      <c r="BT23" s="15"/>
      <c r="BU23" s="15"/>
      <c r="BV23" s="15"/>
      <c r="BW23" s="15"/>
      <c r="BX23" s="15"/>
    </row>
    <row r="24" spans="1:76">
      <c r="B24" s="83">
        <f t="shared" ref="B24:B29" si="25">B23-10</f>
        <v>80</v>
      </c>
      <c r="C24" s="388">
        <f ca="1">T364*1000</f>
        <v>1.612948424305251</v>
      </c>
      <c r="D24" s="388">
        <f ca="1">U364*1000</f>
        <v>35.243605281380304</v>
      </c>
      <c r="E24" s="388">
        <f ca="1">V364*1000</f>
        <v>25.192690783483457</v>
      </c>
      <c r="F24" s="388"/>
      <c r="G24" s="388"/>
      <c r="H24" s="388"/>
      <c r="I24" s="388"/>
      <c r="J24" s="388"/>
      <c r="K24" s="388"/>
      <c r="L24" s="388"/>
      <c r="M24" s="388"/>
      <c r="N24" s="388">
        <f ca="1">MAX(C24:E24)</f>
        <v>35.243605281380304</v>
      </c>
      <c r="P24" s="116">
        <f ca="1">MATCH(N24,C24:E24,0)</f>
        <v>2</v>
      </c>
      <c r="S24" s="25">
        <f t="shared" si="22"/>
        <v>50</v>
      </c>
      <c r="T24" s="70">
        <f t="shared" ca="1" si="23"/>
        <v>0.14258094856902948</v>
      </c>
      <c r="U24" s="70">
        <f t="shared" ca="1" si="23"/>
        <v>3.5645237142257367</v>
      </c>
      <c r="V24" s="70">
        <f t="shared" ca="1" si="23"/>
        <v>7.1290474284514733</v>
      </c>
      <c r="W24" s="70">
        <f t="shared" ca="1" si="23"/>
        <v>10.693571142677209</v>
      </c>
      <c r="X24" s="70">
        <f t="shared" ca="1" si="23"/>
        <v>14.258094856902947</v>
      </c>
      <c r="Y24" s="70">
        <f t="shared" ca="1" si="23"/>
        <v>17.822618571128682</v>
      </c>
      <c r="Z24" s="70"/>
      <c r="AA24" s="70"/>
      <c r="AB24" s="70"/>
      <c r="AC24" s="70"/>
      <c r="AD24" s="70"/>
      <c r="AE24" s="70">
        <f t="shared" ca="1" si="24"/>
        <v>0</v>
      </c>
      <c r="AF24" s="70"/>
      <c r="AH24" s="59"/>
      <c r="AI24" s="71">
        <v>80</v>
      </c>
      <c r="AJ24" s="39">
        <f t="shared" ca="1" si="16"/>
        <v>0.14258094856902948</v>
      </c>
      <c r="AK24" s="39">
        <f t="shared" ca="1" si="14"/>
        <v>3.5645237142257367</v>
      </c>
      <c r="AL24" s="39">
        <f t="shared" ca="1" si="14"/>
        <v>7.1290474284514733</v>
      </c>
      <c r="AM24" s="39"/>
      <c r="AN24" s="39"/>
      <c r="AO24" s="39"/>
      <c r="AP24" s="39"/>
      <c r="AQ24" s="39"/>
      <c r="AR24" s="39"/>
      <c r="AS24" s="39"/>
      <c r="AT24" s="39"/>
      <c r="AV24" s="64"/>
      <c r="AW24" s="75"/>
      <c r="AX24" s="64"/>
      <c r="AY24" s="285"/>
      <c r="AZ24" s="64"/>
      <c r="BA24" s="75"/>
      <c r="BB24" s="188"/>
      <c r="BC24" s="285"/>
      <c r="BD24" s="64"/>
      <c r="BE24" s="75"/>
      <c r="BF24" s="188"/>
      <c r="BG24" s="285"/>
      <c r="BH24" s="64"/>
      <c r="BI24" s="75"/>
      <c r="BJ24" s="188"/>
      <c r="BK24" s="285"/>
      <c r="BM24">
        <v>70</v>
      </c>
      <c r="BN24" s="105">
        <v>1E-3</v>
      </c>
      <c r="BO24" s="15">
        <v>2.5000000000000001E-2</v>
      </c>
      <c r="BP24" s="15">
        <v>0.05</v>
      </c>
      <c r="BQ24" s="15">
        <v>7.4999999999999997E-2</v>
      </c>
      <c r="BR24" s="15"/>
      <c r="BS24" s="15"/>
      <c r="BT24" s="15"/>
      <c r="BU24" s="15"/>
      <c r="BV24" s="15"/>
      <c r="BW24" s="15"/>
      <c r="BX24" s="15"/>
    </row>
    <row r="25" spans="1:76">
      <c r="B25" s="83">
        <f t="shared" si="25"/>
        <v>70</v>
      </c>
      <c r="C25" s="388">
        <f ca="1">T363*1000</f>
        <v>1.613034725288762</v>
      </c>
      <c r="D25" s="388">
        <f ca="1">U363*1000</f>
        <v>38.445018721536897</v>
      </c>
      <c r="E25" s="388">
        <f ca="1">V363*1000</f>
        <v>59.680580277845074</v>
      </c>
      <c r="F25" s="388">
        <f ca="1">W363*1000</f>
        <v>34.689868858592604</v>
      </c>
      <c r="G25" s="388"/>
      <c r="H25" s="388"/>
      <c r="I25" s="388"/>
      <c r="J25" s="388"/>
      <c r="K25" s="388"/>
      <c r="L25" s="388"/>
      <c r="M25" s="388"/>
      <c r="N25" s="388">
        <f ca="1">MAX(C25:F25)</f>
        <v>59.680580277845074</v>
      </c>
      <c r="P25" s="116">
        <f ca="1">MATCH(N25,C25:F25,0)</f>
        <v>3</v>
      </c>
      <c r="S25" s="25">
        <f t="shared" si="22"/>
        <v>60</v>
      </c>
      <c r="T25" s="70">
        <f ca="1">BN22*$E$2</f>
        <v>0.14258094856902948</v>
      </c>
      <c r="U25" s="70">
        <f ca="1">BO22*$E$2</f>
        <v>3.5645237142257367</v>
      </c>
      <c r="V25" s="70">
        <f ca="1">BP22*$E$2</f>
        <v>7.1290474284514733</v>
      </c>
      <c r="W25" s="70">
        <f ca="1">BQ22*$E$2</f>
        <v>10.693571142677209</v>
      </c>
      <c r="X25" s="70">
        <f ca="1">BR22*$E$2</f>
        <v>14.258094856902947</v>
      </c>
      <c r="Y25" s="70"/>
      <c r="Z25" s="70"/>
      <c r="AA25" s="70"/>
      <c r="AB25" s="70"/>
      <c r="AC25" s="70"/>
      <c r="AD25" s="70"/>
      <c r="AE25" s="70">
        <f t="shared" ca="1" si="24"/>
        <v>0</v>
      </c>
      <c r="AF25" s="70"/>
      <c r="AH25" s="59"/>
      <c r="AI25" s="71">
        <v>90</v>
      </c>
      <c r="AJ25" s="39">
        <f t="shared" ca="1" si="16"/>
        <v>0.14258094856902948</v>
      </c>
      <c r="AK25" s="39">
        <f t="shared" ca="1" si="14"/>
        <v>3.5645237142257367</v>
      </c>
      <c r="AL25" s="39"/>
      <c r="AM25" s="39"/>
      <c r="AN25" s="39"/>
      <c r="AO25" s="39"/>
      <c r="AP25" s="39"/>
      <c r="AQ25" s="39"/>
      <c r="AR25" s="39"/>
      <c r="AS25" s="39"/>
      <c r="AT25" s="39"/>
      <c r="AV25" s="64"/>
      <c r="AW25" s="75"/>
      <c r="AX25" s="64"/>
      <c r="AY25" s="285"/>
      <c r="AZ25" s="64"/>
      <c r="BA25" s="75"/>
      <c r="BB25" s="188"/>
      <c r="BC25" s="285"/>
      <c r="BD25" s="64"/>
      <c r="BE25" s="75"/>
      <c r="BF25" s="188"/>
      <c r="BG25" s="285"/>
      <c r="BH25" s="64"/>
      <c r="BI25" s="75"/>
      <c r="BJ25" s="188"/>
      <c r="BK25" s="285"/>
      <c r="BM25">
        <v>80</v>
      </c>
      <c r="BN25" s="105">
        <v>1E-3</v>
      </c>
      <c r="BO25" s="15">
        <v>2.5000000000000001E-2</v>
      </c>
      <c r="BP25" s="15">
        <v>0.05</v>
      </c>
      <c r="BQ25" s="15"/>
      <c r="BR25" s="15"/>
      <c r="BS25" s="15"/>
      <c r="BT25" s="15"/>
      <c r="BU25" s="15"/>
      <c r="BV25" s="15"/>
      <c r="BW25" s="15"/>
      <c r="BX25" s="15"/>
    </row>
    <row r="26" spans="1:76">
      <c r="B26" s="83">
        <f t="shared" si="25"/>
        <v>60</v>
      </c>
      <c r="C26" s="388">
        <f ca="1">T362*1000</f>
        <v>1.6130612645565241</v>
      </c>
      <c r="D26" s="388">
        <f ca="1">U362*1000</f>
        <v>39.26513431902962</v>
      </c>
      <c r="E26" s="388">
        <f ca="1">V362*1000</f>
        <v>70.402297615916765</v>
      </c>
      <c r="F26" s="388">
        <f ca="1">W362*1000</f>
        <v>79.506044108837443</v>
      </c>
      <c r="G26" s="388">
        <f ca="1">X362*1000</f>
        <v>41.497151375355365</v>
      </c>
      <c r="H26" s="388"/>
      <c r="I26" s="388"/>
      <c r="J26" s="388"/>
      <c r="K26" s="388"/>
      <c r="L26" s="388"/>
      <c r="M26" s="388"/>
      <c r="N26" s="388">
        <f ca="1">MAX(C26:G26)</f>
        <v>79.506044108837443</v>
      </c>
      <c r="P26" s="116">
        <f ca="1">MATCH(N26,C26:G26,0)</f>
        <v>4</v>
      </c>
      <c r="S26" s="25">
        <f t="shared" si="22"/>
        <v>70</v>
      </c>
      <c r="T26" s="70">
        <f ca="1">BN23*$E$2</f>
        <v>0.14258094856902948</v>
      </c>
      <c r="U26" s="70">
        <f ca="1">BO23*$E$2</f>
        <v>3.5645237142257367</v>
      </c>
      <c r="V26" s="70">
        <f ca="1">BP23*$E$2</f>
        <v>7.1290474284514733</v>
      </c>
      <c r="W26" s="70">
        <f ca="1">BQ23*$E$2</f>
        <v>10.693571142677209</v>
      </c>
      <c r="X26" s="70"/>
      <c r="Y26" s="70"/>
      <c r="Z26" s="70"/>
      <c r="AA26" s="70"/>
      <c r="AB26" s="70"/>
      <c r="AC26" s="70"/>
      <c r="AD26" s="70"/>
      <c r="AE26" s="70">
        <f t="shared" ca="1" si="24"/>
        <v>0</v>
      </c>
      <c r="AF26" s="70"/>
      <c r="AH26" s="59"/>
      <c r="AI26" s="71">
        <v>100</v>
      </c>
      <c r="AJ26" s="39">
        <f t="shared" ca="1" si="16"/>
        <v>0.14258094856902948</v>
      </c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V26" s="64"/>
      <c r="AW26" s="75"/>
      <c r="AX26" s="64"/>
      <c r="AY26" s="285"/>
      <c r="AZ26" s="64"/>
      <c r="BA26" s="75"/>
      <c r="BB26" s="188"/>
      <c r="BC26" s="285"/>
      <c r="BD26" s="64"/>
      <c r="BE26" s="75"/>
      <c r="BF26" s="188"/>
      <c r="BG26" s="285"/>
      <c r="BH26" s="64"/>
      <c r="BI26" s="75"/>
      <c r="BJ26" s="188"/>
      <c r="BK26" s="285"/>
      <c r="BM26">
        <v>90</v>
      </c>
      <c r="BN26" s="105">
        <v>1E-3</v>
      </c>
      <c r="BO26" s="15">
        <v>2.5000000000000001E-2</v>
      </c>
      <c r="BP26" s="15"/>
      <c r="BQ26" s="15"/>
      <c r="BR26" s="15"/>
      <c r="BS26" s="15"/>
      <c r="BT26" s="15"/>
      <c r="BU26" s="15"/>
      <c r="BV26" s="15"/>
      <c r="BW26" s="15"/>
      <c r="BX26" s="15"/>
    </row>
    <row r="27" spans="1:76" ht="16.5" thickBot="1">
      <c r="A27" s="8"/>
      <c r="B27" s="83">
        <f t="shared" si="25"/>
        <v>50</v>
      </c>
      <c r="C27" s="455">
        <f t="shared" ref="C27:H27" ca="1" si="26">T361*1000</f>
        <v>1.6130678781208463</v>
      </c>
      <c r="D27" s="388">
        <f t="shared" ca="1" si="26"/>
        <v>39.518081086798084</v>
      </c>
      <c r="E27" s="388">
        <f t="shared" ca="1" si="26"/>
        <v>73.988026544909744</v>
      </c>
      <c r="F27" s="388">
        <f t="shared" ca="1" si="26"/>
        <v>96.829322833842568</v>
      </c>
      <c r="G27" s="390">
        <f t="shared" ca="1" si="26"/>
        <v>82.375901301561228</v>
      </c>
      <c r="H27" s="388">
        <f t="shared" ca="1" si="26"/>
        <v>45.088054842545844</v>
      </c>
      <c r="I27" s="388"/>
      <c r="J27" s="388"/>
      <c r="K27" s="388"/>
      <c r="L27" s="388"/>
      <c r="M27" s="388"/>
      <c r="N27" s="388">
        <f ca="1">MAX(C27:H27)</f>
        <v>96.829322833842568</v>
      </c>
      <c r="O27" s="87" t="s">
        <v>70</v>
      </c>
      <c r="P27" s="116">
        <f ca="1">MATCH(N27,C27:H27,0)</f>
        <v>4</v>
      </c>
      <c r="S27" s="25">
        <f t="shared" si="22"/>
        <v>80</v>
      </c>
      <c r="T27" s="70">
        <f ca="1">BN24*$E$2</f>
        <v>0.14258094856902948</v>
      </c>
      <c r="U27" s="70">
        <f ca="1">BO24*$E$2</f>
        <v>3.5645237142257367</v>
      </c>
      <c r="V27" s="70">
        <f ca="1">BP24*$E$2</f>
        <v>7.1290474284514733</v>
      </c>
      <c r="W27" s="70"/>
      <c r="X27" s="70"/>
      <c r="Y27" s="70"/>
      <c r="Z27" s="70"/>
      <c r="AA27" s="70"/>
      <c r="AB27" s="70"/>
      <c r="AC27" s="70"/>
      <c r="AD27" s="70"/>
      <c r="AE27" s="70">
        <f t="shared" ca="1" si="24"/>
        <v>0</v>
      </c>
      <c r="AF27" s="70"/>
      <c r="AH27" s="5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V27" s="64"/>
      <c r="AW27" s="75"/>
      <c r="AX27" s="64"/>
      <c r="AY27" s="285"/>
      <c r="AZ27" s="64"/>
      <c r="BA27" s="75"/>
      <c r="BB27" s="188"/>
      <c r="BC27" s="285"/>
      <c r="BD27" s="64"/>
      <c r="BE27" s="75"/>
      <c r="BF27" s="188"/>
      <c r="BG27" s="285"/>
      <c r="BH27" s="64"/>
      <c r="BI27" s="75"/>
      <c r="BJ27" s="188"/>
      <c r="BK27" s="285"/>
      <c r="BM27">
        <v>100</v>
      </c>
      <c r="BN27" s="105">
        <v>1E-3</v>
      </c>
      <c r="BO27" s="15"/>
      <c r="BP27" s="15"/>
      <c r="BQ27" s="15"/>
      <c r="BR27" s="15"/>
      <c r="BS27" s="15"/>
      <c r="BT27" s="15"/>
      <c r="BU27" s="15"/>
    </row>
    <row r="28" spans="1:76">
      <c r="A28" s="8"/>
      <c r="B28" s="83">
        <f t="shared" si="25"/>
        <v>40</v>
      </c>
      <c r="C28" s="388">
        <f t="shared" ref="C28:I28" ca="1" si="27">T360*1000</f>
        <v>1.6130612645565241</v>
      </c>
      <c r="D28" s="388">
        <f t="shared" ca="1" si="27"/>
        <v>39.518081086798084</v>
      </c>
      <c r="E28" s="388">
        <f t="shared" ca="1" si="27"/>
        <v>74.887183001419288</v>
      </c>
      <c r="F28" s="388">
        <f t="shared" ca="1" si="27"/>
        <v>103.06039905897494</v>
      </c>
      <c r="G28" s="388">
        <f t="shared" ca="1" si="27"/>
        <v>110.72555220890793</v>
      </c>
      <c r="H28" s="388">
        <f t="shared" ca="1" si="27"/>
        <v>79.18576291069752</v>
      </c>
      <c r="I28" s="388">
        <f t="shared" ca="1" si="27"/>
        <v>44.932309800851598</v>
      </c>
      <c r="J28" s="388"/>
      <c r="K28" s="388"/>
      <c r="L28" s="388"/>
      <c r="M28" s="388"/>
      <c r="N28" s="388">
        <f ca="1">MAX(C28:I28)</f>
        <v>110.72555220890793</v>
      </c>
      <c r="P28" s="116">
        <f ca="1">MATCH(N28,C28:I28,0)</f>
        <v>5</v>
      </c>
      <c r="S28" s="25">
        <f t="shared" si="22"/>
        <v>90</v>
      </c>
      <c r="T28" s="70">
        <f ca="1">BN25*$E$2</f>
        <v>0.14258094856902948</v>
      </c>
      <c r="U28" s="70">
        <f ca="1">BO25*$E$2</f>
        <v>3.5645237142257367</v>
      </c>
      <c r="V28" s="70"/>
      <c r="W28" s="70"/>
      <c r="X28" s="70"/>
      <c r="Y28" s="70"/>
      <c r="Z28" s="70"/>
      <c r="AA28" s="70"/>
      <c r="AB28" s="70"/>
      <c r="AC28" s="70"/>
      <c r="AD28" s="70"/>
      <c r="AE28" s="70">
        <f t="shared" ca="1" si="24"/>
        <v>0</v>
      </c>
      <c r="AF28" s="70"/>
      <c r="AH28" s="59"/>
      <c r="AI28" s="39" t="s">
        <v>27</v>
      </c>
      <c r="AJ28" s="39">
        <v>0</v>
      </c>
      <c r="AK28" s="39">
        <v>10</v>
      </c>
      <c r="AL28" s="39">
        <v>20</v>
      </c>
      <c r="AM28" s="39">
        <v>30</v>
      </c>
      <c r="AN28" s="39">
        <v>40</v>
      </c>
      <c r="AO28" s="39">
        <v>50</v>
      </c>
      <c r="AP28" s="39">
        <v>60</v>
      </c>
      <c r="AQ28" s="39">
        <v>70</v>
      </c>
      <c r="AR28" s="39">
        <v>80</v>
      </c>
      <c r="AS28" s="39">
        <v>90</v>
      </c>
      <c r="AT28">
        <v>100</v>
      </c>
      <c r="AU28" s="271">
        <f ca="1">INDEX(AJ29:AT39,11-$R$31,$R$33)</f>
        <v>28.516189713805897</v>
      </c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M28" t="s">
        <v>27</v>
      </c>
      <c r="BN28">
        <v>0</v>
      </c>
      <c r="BO28">
        <v>10</v>
      </c>
      <c r="BP28">
        <v>20</v>
      </c>
      <c r="BQ28">
        <v>30</v>
      </c>
      <c r="BR28">
        <v>40</v>
      </c>
      <c r="BS28">
        <v>50</v>
      </c>
      <c r="BT28">
        <v>60</v>
      </c>
      <c r="BU28">
        <v>70</v>
      </c>
      <c r="BV28">
        <v>80</v>
      </c>
      <c r="BW28">
        <v>90</v>
      </c>
      <c r="BX28">
        <v>100</v>
      </c>
    </row>
    <row r="29" spans="1:76">
      <c r="A29" s="8"/>
      <c r="B29" s="83">
        <f t="shared" si="25"/>
        <v>30</v>
      </c>
      <c r="C29" s="388">
        <f t="shared" ref="C29:J29" ca="1" si="28">T359*1000</f>
        <v>1.613034725288762</v>
      </c>
      <c r="D29" s="388">
        <f t="shared" ca="1" si="28"/>
        <v>39.26513431902962</v>
      </c>
      <c r="E29" s="388">
        <f t="shared" ca="1" si="28"/>
        <v>73.988026544909744</v>
      </c>
      <c r="F29" s="388">
        <f t="shared" ca="1" si="28"/>
        <v>103.06039905897489</v>
      </c>
      <c r="G29" s="388">
        <f t="shared" ca="1" si="28"/>
        <v>120.98394672140532</v>
      </c>
      <c r="H29" s="397">
        <f t="shared" ca="1" si="28"/>
        <v>98.313213231715451</v>
      </c>
      <c r="I29" s="388">
        <f t="shared" ca="1" si="28"/>
        <v>71.180712134297963</v>
      </c>
      <c r="J29" s="388">
        <f t="shared" ca="1" si="28"/>
        <v>40.558561490845072</v>
      </c>
      <c r="K29" s="388"/>
      <c r="L29" s="388"/>
      <c r="M29" s="388"/>
      <c r="N29" s="388">
        <f ca="1">MAX(C29:J29)</f>
        <v>120.98394672140532</v>
      </c>
      <c r="P29" s="116">
        <f ca="1">MATCH(N29,C29:J29,0)</f>
        <v>5</v>
      </c>
      <c r="Q29" s="89"/>
      <c r="R29" s="64"/>
      <c r="S29" s="25">
        <f t="shared" si="22"/>
        <v>100</v>
      </c>
      <c r="T29" s="70">
        <f ca="1">BN26*$E$2</f>
        <v>0.14258094856902948</v>
      </c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>
        <f t="shared" ca="1" si="24"/>
        <v>0</v>
      </c>
      <c r="AF29" s="70"/>
      <c r="AH29" s="21">
        <f t="shared" ref="AH29:AH31" ca="1" si="29">AK3+U33</f>
        <v>135.451901140578</v>
      </c>
      <c r="AI29">
        <v>0</v>
      </c>
      <c r="AJ29" s="39">
        <f ca="1">$E$2*BN29</f>
        <v>142.58094856902946</v>
      </c>
      <c r="AK29" s="39">
        <f t="shared" ref="AK29:AT31" ca="1" si="30">$E$2*BO29</f>
        <v>131.88737742635226</v>
      </c>
      <c r="AL29" s="39">
        <f t="shared" ca="1" si="30"/>
        <v>121.19380628367503</v>
      </c>
      <c r="AM29" s="39">
        <f t="shared" ca="1" si="30"/>
        <v>110.50023514099783</v>
      </c>
      <c r="AN29" s="39">
        <f t="shared" ca="1" si="30"/>
        <v>99.806663998320616</v>
      </c>
      <c r="AO29" s="39">
        <f t="shared" ca="1" si="30"/>
        <v>89.113092855643416</v>
      </c>
      <c r="AP29" s="39">
        <f t="shared" ca="1" si="30"/>
        <v>78.419521712966215</v>
      </c>
      <c r="AQ29" s="39">
        <f t="shared" ca="1" si="30"/>
        <v>67.725950570288987</v>
      </c>
      <c r="AR29" s="39">
        <f t="shared" ca="1" si="30"/>
        <v>57.032379427611787</v>
      </c>
      <c r="AS29" s="39">
        <f t="shared" ca="1" si="30"/>
        <v>46.338808284934579</v>
      </c>
      <c r="AT29" s="39">
        <f t="shared" ca="1" si="30"/>
        <v>35.645237142257365</v>
      </c>
      <c r="AV29" s="8"/>
      <c r="AW29" s="31"/>
      <c r="AX29" s="31"/>
      <c r="AY29" s="31"/>
      <c r="AZ29" s="8"/>
      <c r="BA29" s="31"/>
      <c r="BB29" s="31"/>
      <c r="BC29" s="31"/>
      <c r="BD29" s="8"/>
      <c r="BE29" s="31"/>
      <c r="BF29" s="31"/>
      <c r="BG29" s="31"/>
      <c r="BH29" s="64"/>
      <c r="BI29" s="64"/>
      <c r="BJ29" s="64"/>
      <c r="BK29" s="64"/>
      <c r="BM29">
        <v>0</v>
      </c>
      <c r="BN29" s="15">
        <v>1</v>
      </c>
      <c r="BO29" s="15">
        <v>0.92500000000000004</v>
      </c>
      <c r="BP29" s="15">
        <v>0.85</v>
      </c>
      <c r="BQ29" s="15">
        <v>0.77500000000000002</v>
      </c>
      <c r="BR29" s="15">
        <v>0.7</v>
      </c>
      <c r="BS29" s="15">
        <v>0.625</v>
      </c>
      <c r="BT29" s="15">
        <v>0.55000000000000004</v>
      </c>
      <c r="BU29" s="15">
        <v>0.47499999999999998</v>
      </c>
      <c r="BV29" s="15">
        <v>0.4</v>
      </c>
      <c r="BW29" s="15">
        <v>0.32500000000000001</v>
      </c>
      <c r="BX29" s="15">
        <v>0.25</v>
      </c>
    </row>
    <row r="30" spans="1:76">
      <c r="B30" s="1">
        <v>25</v>
      </c>
      <c r="C30" s="388">
        <f ca="1">T360*1000</f>
        <v>1.6130612645565241</v>
      </c>
      <c r="D30" s="388">
        <f ca="1">U358*1000</f>
        <v>38.970971474714908</v>
      </c>
      <c r="E30" s="388">
        <f t="shared" ref="E30:J30" ca="1" si="31">V358*1000</f>
        <v>72.674827170110063</v>
      </c>
      <c r="F30" s="388">
        <f t="shared" ca="1" si="31"/>
        <v>99.960244821996625</v>
      </c>
      <c r="G30" s="397">
        <f t="shared" ca="1" si="31"/>
        <v>118.37713429941245</v>
      </c>
      <c r="H30" s="397">
        <f t="shared" ca="1" si="31"/>
        <v>100.81995560117107</v>
      </c>
      <c r="I30" s="388">
        <f t="shared" ca="1" si="31"/>
        <v>78.249292164018442</v>
      </c>
      <c r="J30" s="388">
        <f t="shared" ca="1" si="31"/>
        <v>51.408292096992959</v>
      </c>
      <c r="N30" s="388">
        <f ca="1">MAX(C30:J30)</f>
        <v>118.37713429941245</v>
      </c>
      <c r="O30" s="88" t="s">
        <v>71</v>
      </c>
      <c r="P30" s="116">
        <f ca="1">MATCH(N30,C30:J30,0)</f>
        <v>5</v>
      </c>
      <c r="S30" s="26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H30" s="21">
        <f t="shared" ca="1" si="29"/>
        <v>135.45190114057797</v>
      </c>
      <c r="AI30">
        <v>10</v>
      </c>
      <c r="AJ30" s="39">
        <f t="shared" ref="AJ30:AJ31" ca="1" si="32">$E$2*BN30</f>
        <v>128.32285371212652</v>
      </c>
      <c r="AK30" s="39">
        <f t="shared" ca="1" si="30"/>
        <v>117.6292825694493</v>
      </c>
      <c r="AL30" s="39">
        <f t="shared" ca="1" si="30"/>
        <v>106.93571142677209</v>
      </c>
      <c r="AM30" s="39">
        <f t="shared" ca="1" si="30"/>
        <v>96.242140284094887</v>
      </c>
      <c r="AN30" s="39">
        <f t="shared" ca="1" si="30"/>
        <v>85.548569141417673</v>
      </c>
      <c r="AO30" s="39">
        <f t="shared" ca="1" si="30"/>
        <v>74.854997998740473</v>
      </c>
      <c r="AP30" s="39">
        <f t="shared" ca="1" si="30"/>
        <v>64.161426856063272</v>
      </c>
      <c r="AQ30" s="39">
        <f t="shared" ca="1" si="30"/>
        <v>53.467855713386044</v>
      </c>
      <c r="AR30" s="39">
        <f t="shared" ca="1" si="30"/>
        <v>42.774284570708836</v>
      </c>
      <c r="AS30" s="39">
        <f t="shared" ca="1" si="30"/>
        <v>32.080713428031629</v>
      </c>
      <c r="AT30" s="39"/>
      <c r="AV30" s="180"/>
      <c r="AW30" s="75"/>
      <c r="AX30" s="181"/>
      <c r="AY30" s="76"/>
      <c r="AZ30" s="8"/>
      <c r="BA30" s="75"/>
      <c r="BB30" s="181"/>
      <c r="BC30" s="76"/>
      <c r="BD30" s="182"/>
      <c r="BE30" s="75"/>
      <c r="BF30" s="181"/>
      <c r="BG30" s="76"/>
      <c r="BH30" s="64"/>
      <c r="BI30" s="64"/>
      <c r="BJ30" s="64"/>
      <c r="BK30" s="64"/>
      <c r="BM30">
        <v>10</v>
      </c>
      <c r="BN30" s="15">
        <f>BN29-0.1</f>
        <v>0.9</v>
      </c>
      <c r="BO30" s="15">
        <v>0.82499999999999996</v>
      </c>
      <c r="BP30" s="15">
        <v>0.75</v>
      </c>
      <c r="BQ30" s="15">
        <v>0.67500000000000004</v>
      </c>
      <c r="BR30" s="15">
        <v>0.6</v>
      </c>
      <c r="BS30" s="15">
        <v>0.52500000000000002</v>
      </c>
      <c r="BT30" s="15">
        <v>0.45000000000000007</v>
      </c>
      <c r="BU30" s="15">
        <v>0.375</v>
      </c>
      <c r="BV30" s="15">
        <v>0.3</v>
      </c>
      <c r="BW30" s="15">
        <v>0.22500000000000001</v>
      </c>
      <c r="BX30" s="15"/>
    </row>
    <row r="31" spans="1:76" ht="16.5" thickBot="1">
      <c r="A31" s="8"/>
      <c r="B31" s="83">
        <f>B29-10</f>
        <v>20</v>
      </c>
      <c r="C31" s="388">
        <f t="shared" ref="C31:K31" ca="1" si="33">T357*1000</f>
        <v>1.612948424305251</v>
      </c>
      <c r="D31" s="388">
        <f t="shared" ca="1" si="33"/>
        <v>38.445018721536897</v>
      </c>
      <c r="E31" s="388">
        <f t="shared" ca="1" si="33"/>
        <v>69.884245708998392</v>
      </c>
      <c r="F31" s="388">
        <f t="shared" ca="1" si="33"/>
        <v>94.167854758580575</v>
      </c>
      <c r="G31" s="388">
        <f t="shared" ca="1" si="33"/>
        <v>110.72555220890793</v>
      </c>
      <c r="H31" s="397">
        <f t="shared" ca="1" si="33"/>
        <v>98.313213231715451</v>
      </c>
      <c r="I31" s="388">
        <f t="shared" ca="1" si="33"/>
        <v>80.655964480936902</v>
      </c>
      <c r="J31" s="388">
        <f t="shared" ca="1" si="33"/>
        <v>58.18537109632139</v>
      </c>
      <c r="K31" s="388">
        <f t="shared" ca="1" si="33"/>
        <v>31.635872059687987</v>
      </c>
      <c r="L31" s="388"/>
      <c r="M31" s="388"/>
      <c r="N31" s="388">
        <f ca="1">MAX(C31:K31)</f>
        <v>110.72555220890793</v>
      </c>
      <c r="P31" s="116">
        <f ca="1">MATCH(N31,C31:K31,0)</f>
        <v>5</v>
      </c>
      <c r="Q31" t="s">
        <v>333</v>
      </c>
      <c r="R31">
        <f ca="1">13-R32</f>
        <v>5</v>
      </c>
      <c r="S31" s="1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H31" s="21">
        <f t="shared" ca="1" si="29"/>
        <v>135.451901140578</v>
      </c>
      <c r="AI31">
        <v>20</v>
      </c>
      <c r="AJ31" s="39">
        <f t="shared" ca="1" si="32"/>
        <v>114.06475885522357</v>
      </c>
      <c r="AK31" s="39">
        <f t="shared" ca="1" si="30"/>
        <v>103.37118771254636</v>
      </c>
      <c r="AL31" s="39">
        <f t="shared" ca="1" si="30"/>
        <v>92.677616569869159</v>
      </c>
      <c r="AM31" s="39">
        <f t="shared" ca="1" si="30"/>
        <v>81.984045427191944</v>
      </c>
      <c r="AN31" s="39">
        <f t="shared" ca="1" si="30"/>
        <v>71.29047428451473</v>
      </c>
      <c r="AO31" s="39">
        <f t="shared" ca="1" si="30"/>
        <v>60.596903141837515</v>
      </c>
      <c r="AP31" s="39">
        <f t="shared" ca="1" si="30"/>
        <v>49.903331999160322</v>
      </c>
      <c r="AQ31" s="39">
        <f t="shared" ca="1" si="30"/>
        <v>39.209760856483108</v>
      </c>
      <c r="AR31" s="39">
        <f t="shared" ca="1" si="30"/>
        <v>28.516189713805893</v>
      </c>
      <c r="AS31" s="39"/>
      <c r="AT31" s="39"/>
      <c r="AV31" s="8"/>
      <c r="AW31" s="31"/>
      <c r="AX31" s="31"/>
      <c r="AY31" s="31"/>
      <c r="AZ31" s="8"/>
      <c r="BA31" s="8"/>
      <c r="BB31" s="31"/>
      <c r="BC31" s="31"/>
      <c r="BD31" s="31"/>
      <c r="BE31" s="8"/>
      <c r="BF31" s="8"/>
      <c r="BG31" s="31"/>
      <c r="BH31" s="31"/>
      <c r="BI31" s="31"/>
      <c r="BJ31" s="8"/>
      <c r="BK31" s="64"/>
      <c r="BM31">
        <v>20</v>
      </c>
      <c r="BN31" s="15">
        <f t="shared" ref="BN31" si="34">BN30-0.1</f>
        <v>0.8</v>
      </c>
      <c r="BO31" s="15">
        <v>0.72499999999999998</v>
      </c>
      <c r="BP31" s="15">
        <v>0.65</v>
      </c>
      <c r="BQ31" s="15">
        <v>0.57500000000000007</v>
      </c>
      <c r="BR31" s="15">
        <v>0.5</v>
      </c>
      <c r="BS31" s="15">
        <v>0.42499999999999999</v>
      </c>
      <c r="BT31" s="15">
        <v>0.35000000000000009</v>
      </c>
      <c r="BU31" s="15">
        <v>0.27500000000000002</v>
      </c>
      <c r="BV31" s="15">
        <v>0.2</v>
      </c>
      <c r="BW31" s="15"/>
      <c r="BX31" s="15"/>
    </row>
    <row r="32" spans="1:76">
      <c r="B32" s="83">
        <f>B31-10</f>
        <v>10</v>
      </c>
      <c r="C32" s="388">
        <f t="shared" ref="C32:L32" ca="1" si="35">T356*1000</f>
        <v>1.6124680475996065</v>
      </c>
      <c r="D32" s="388">
        <f t="shared" ca="1" si="35"/>
        <v>35.045137630301845</v>
      </c>
      <c r="E32" s="388">
        <f t="shared" ca="1" si="35"/>
        <v>57.99909877609462</v>
      </c>
      <c r="F32" s="388">
        <f t="shared" ca="1" si="35"/>
        <v>74.460471932509662</v>
      </c>
      <c r="G32" s="388">
        <f t="shared" ca="1" si="35"/>
        <v>82.375901301561214</v>
      </c>
      <c r="H32" s="388">
        <f t="shared" ca="1" si="35"/>
        <v>79.18576291069752</v>
      </c>
      <c r="I32" s="388">
        <f t="shared" ca="1" si="35"/>
        <v>71.180712134297963</v>
      </c>
      <c r="J32" s="388">
        <f t="shared" ca="1" si="35"/>
        <v>58.18537109632139</v>
      </c>
      <c r="K32" s="390">
        <f t="shared" ca="1" si="35"/>
        <v>40.327982240468451</v>
      </c>
      <c r="L32" s="388">
        <f t="shared" ca="1" si="35"/>
        <v>18.057528960927336</v>
      </c>
      <c r="M32" s="388"/>
      <c r="N32" s="388">
        <f ca="1">MAX(C32:L32)</f>
        <v>82.375901301561214</v>
      </c>
      <c r="O32" s="90" t="s">
        <v>72</v>
      </c>
      <c r="P32" s="116">
        <f ca="1">MATCH(N32,C32:L32,0)</f>
        <v>5</v>
      </c>
      <c r="Q32" s="267" t="s">
        <v>135</v>
      </c>
      <c r="R32" s="268">
        <f ca="1">MATCH(N34,N22:N33,0)</f>
        <v>8</v>
      </c>
      <c r="S32" s="166" t="s">
        <v>303</v>
      </c>
      <c r="T32" s="25">
        <f>T2</f>
        <v>0</v>
      </c>
      <c r="U32" s="25">
        <f t="shared" ref="U32:AE32" si="36">U2</f>
        <v>10</v>
      </c>
      <c r="V32" s="25">
        <f t="shared" si="36"/>
        <v>20</v>
      </c>
      <c r="W32" s="25">
        <f t="shared" si="36"/>
        <v>30</v>
      </c>
      <c r="X32" s="25">
        <f t="shared" si="36"/>
        <v>40</v>
      </c>
      <c r="Y32" s="25">
        <f t="shared" si="36"/>
        <v>50</v>
      </c>
      <c r="Z32" s="25">
        <f t="shared" si="36"/>
        <v>60</v>
      </c>
      <c r="AA32" s="25">
        <f t="shared" si="36"/>
        <v>70</v>
      </c>
      <c r="AB32" s="25">
        <f t="shared" si="36"/>
        <v>80</v>
      </c>
      <c r="AC32" s="25">
        <f t="shared" si="36"/>
        <v>90</v>
      </c>
      <c r="AD32" s="25">
        <f t="shared" si="36"/>
        <v>100</v>
      </c>
      <c r="AE32" s="26">
        <f t="shared" ca="1" si="36"/>
        <v>85.548569141417673</v>
      </c>
      <c r="AF32" s="26"/>
      <c r="AH32" s="21">
        <f t="shared" ref="AH32:AH38" ca="1" si="37">AK6+U37</f>
        <v>135.451901140578</v>
      </c>
      <c r="AI32">
        <v>30</v>
      </c>
      <c r="AJ32" s="39">
        <f t="shared" ref="AJ32:AQ34" ca="1" si="38">$E$2*BN33</f>
        <v>99.80666399832063</v>
      </c>
      <c r="AK32" s="39">
        <f t="shared" ca="1" si="38"/>
        <v>89.113092855643416</v>
      </c>
      <c r="AL32" s="39">
        <f t="shared" ca="1" si="38"/>
        <v>78.419521712966215</v>
      </c>
      <c r="AM32" s="39">
        <f t="shared" ca="1" si="38"/>
        <v>67.725950570289001</v>
      </c>
      <c r="AN32" s="39">
        <f t="shared" ca="1" si="38"/>
        <v>57.032379427611787</v>
      </c>
      <c r="AO32" s="39">
        <f t="shared" ca="1" si="38"/>
        <v>46.338808284934579</v>
      </c>
      <c r="AP32" s="39">
        <f t="shared" ca="1" si="38"/>
        <v>35.645237142257379</v>
      </c>
      <c r="AQ32" s="39">
        <f t="shared" ca="1" si="38"/>
        <v>24.951665999580154</v>
      </c>
      <c r="AR32" s="39"/>
      <c r="AS32" s="39"/>
      <c r="AT32" s="39"/>
      <c r="AU32">
        <v>1</v>
      </c>
      <c r="AV32" s="180"/>
      <c r="AW32" s="75"/>
      <c r="AX32" s="181"/>
      <c r="AY32" s="76"/>
      <c r="AZ32" s="183"/>
      <c r="BA32" s="184"/>
      <c r="BB32" s="76"/>
      <c r="BC32" s="76"/>
      <c r="BD32" s="76"/>
      <c r="BE32" s="183"/>
      <c r="BF32" s="185"/>
      <c r="BG32" s="76"/>
      <c r="BH32" s="186"/>
      <c r="BI32" s="186"/>
      <c r="BJ32" s="183"/>
      <c r="BK32" s="64"/>
      <c r="BM32">
        <v>25</v>
      </c>
      <c r="BN32" s="15">
        <v>0.75</v>
      </c>
      <c r="BO32" s="15">
        <v>0.67500000000000004</v>
      </c>
      <c r="BP32" s="15">
        <v>0.60000000000000009</v>
      </c>
      <c r="BQ32" s="15">
        <v>0.52500000000000013</v>
      </c>
      <c r="BR32" s="15">
        <v>0.45</v>
      </c>
      <c r="BS32" s="15">
        <v>0.375</v>
      </c>
      <c r="BT32" s="15">
        <v>0.3000000000000001</v>
      </c>
      <c r="BU32" s="15">
        <v>0.22500000000000001</v>
      </c>
      <c r="BV32" s="15"/>
      <c r="BW32" s="15"/>
      <c r="BX32" s="15"/>
    </row>
    <row r="33" spans="1:76" ht="16.5" thickBot="1">
      <c r="A33" s="68"/>
      <c r="B33" s="83">
        <f>B32-10</f>
        <v>0</v>
      </c>
      <c r="C33" s="388">
        <f t="shared" ref="C33:M33" ca="1" si="39">T355*1000</f>
        <v>0.53722815013245384</v>
      </c>
      <c r="D33" s="388">
        <f t="shared" ca="1" si="39"/>
        <v>13.11398304397003</v>
      </c>
      <c r="E33" s="388">
        <f t="shared" ca="1" si="39"/>
        <v>25.19269078348341</v>
      </c>
      <c r="F33" s="388">
        <f t="shared" ca="1" si="39"/>
        <v>34.689868858592561</v>
      </c>
      <c r="G33" s="388">
        <f t="shared" ca="1" si="39"/>
        <v>41.497151375355365</v>
      </c>
      <c r="H33" s="388">
        <f t="shared" ca="1" si="39"/>
        <v>45.088054842545858</v>
      </c>
      <c r="I33" s="388">
        <f t="shared" ca="1" si="39"/>
        <v>44.93230980085157</v>
      </c>
      <c r="J33" s="388">
        <f t="shared" ca="1" si="39"/>
        <v>40.558561490845065</v>
      </c>
      <c r="K33" s="388">
        <f t="shared" ca="1" si="39"/>
        <v>31.635872059687987</v>
      </c>
      <c r="L33" s="388">
        <f t="shared" ca="1" si="39"/>
        <v>18.057528960927328</v>
      </c>
      <c r="M33" s="388">
        <f t="shared" ca="1" si="39"/>
        <v>1.7880418139609084E-3</v>
      </c>
      <c r="N33" s="388">
        <f ca="1">MAX(C33:M33)</f>
        <v>45.088054842545858</v>
      </c>
      <c r="P33" s="116">
        <f ca="1">MATCH(N33,C33:M33,0)</f>
        <v>6</v>
      </c>
      <c r="Q33" s="269" t="s">
        <v>217</v>
      </c>
      <c r="R33" s="270">
        <f ca="1">INDEX(P22:P33,R32)</f>
        <v>5</v>
      </c>
      <c r="S33" s="25">
        <f>S3</f>
        <v>0</v>
      </c>
      <c r="T33" s="39">
        <f ca="1">BN29*$E$2</f>
        <v>142.58094856902946</v>
      </c>
      <c r="U33" s="39">
        <f t="shared" ref="U33:AD36" ca="1" si="40">BO29*$E$2</f>
        <v>131.88737742635226</v>
      </c>
      <c r="V33" s="39">
        <f t="shared" ca="1" si="40"/>
        <v>121.19380628367503</v>
      </c>
      <c r="W33" s="39">
        <f t="shared" ca="1" si="40"/>
        <v>110.50023514099783</v>
      </c>
      <c r="X33" s="39">
        <f t="shared" ca="1" si="40"/>
        <v>99.806663998320616</v>
      </c>
      <c r="Y33" s="39">
        <f t="shared" ca="1" si="40"/>
        <v>89.113092855643416</v>
      </c>
      <c r="Z33" s="39">
        <f t="shared" ca="1" si="40"/>
        <v>78.419521712966215</v>
      </c>
      <c r="AA33" s="39">
        <f t="shared" ca="1" si="40"/>
        <v>67.725950570288987</v>
      </c>
      <c r="AB33" s="39">
        <f t="shared" ca="1" si="40"/>
        <v>57.032379427611787</v>
      </c>
      <c r="AC33" s="39">
        <f t="shared" ca="1" si="40"/>
        <v>46.338808284934579</v>
      </c>
      <c r="AD33" s="39">
        <f t="shared" ca="1" si="40"/>
        <v>35.645237142257365</v>
      </c>
      <c r="AE33" s="39">
        <f t="shared" ref="AE33:AE45" ca="1" si="41">$T$1-$V$1*(COS(2*AE$2/57.3)+COS(2*$S33/57.3))/2+$X$1*(COS(4*AE$2/57.3)+COS(4*$S33/57.3))/2</f>
        <v>70.431749647810705</v>
      </c>
      <c r="AF33" s="39"/>
      <c r="AH33" s="21">
        <f t="shared" ca="1" si="37"/>
        <v>135.451901140578</v>
      </c>
      <c r="AI33">
        <v>40</v>
      </c>
      <c r="AJ33" s="39">
        <f t="shared" ca="1" si="38"/>
        <v>85.548569141417687</v>
      </c>
      <c r="AK33" s="39">
        <f t="shared" ca="1" si="38"/>
        <v>74.854997998740473</v>
      </c>
      <c r="AL33" s="39">
        <f t="shared" ca="1" si="38"/>
        <v>64.161426856063272</v>
      </c>
      <c r="AM33" s="39">
        <f t="shared" ca="1" si="38"/>
        <v>53.467855713386065</v>
      </c>
      <c r="AN33" s="39">
        <f t="shared" ca="1" si="38"/>
        <v>42.774284570708843</v>
      </c>
      <c r="AO33" s="39">
        <f t="shared" ca="1" si="38"/>
        <v>32.080713428031629</v>
      </c>
      <c r="AP33" s="39">
        <f t="shared" ca="1" si="38"/>
        <v>21.387142285354432</v>
      </c>
      <c r="AQ33" s="39"/>
      <c r="AR33" s="39"/>
      <c r="AS33" s="39"/>
      <c r="AT33" s="39"/>
      <c r="AU33">
        <v>2</v>
      </c>
      <c r="AV33" s="184"/>
      <c r="AW33" s="76"/>
      <c r="AX33" s="76"/>
      <c r="AY33" s="76"/>
      <c r="AZ33" s="183"/>
      <c r="BA33" s="184"/>
      <c r="BB33" s="76"/>
      <c r="BC33" s="76"/>
      <c r="BD33" s="76"/>
      <c r="BE33" s="183"/>
      <c r="BF33" s="185"/>
      <c r="BG33" s="76"/>
      <c r="BH33" s="187"/>
      <c r="BI33" s="187"/>
      <c r="BJ33" s="183"/>
      <c r="BK33" s="64"/>
      <c r="BM33">
        <v>30</v>
      </c>
      <c r="BN33" s="15">
        <f>BN31-0.1</f>
        <v>0.70000000000000007</v>
      </c>
      <c r="BO33" s="15">
        <v>0.625</v>
      </c>
      <c r="BP33" s="15">
        <v>0.55000000000000004</v>
      </c>
      <c r="BQ33" s="15">
        <v>0.47500000000000009</v>
      </c>
      <c r="BR33" s="15">
        <v>0.4</v>
      </c>
      <c r="BS33" s="15">
        <v>0.32500000000000001</v>
      </c>
      <c r="BT33" s="15">
        <v>0.25000000000000011</v>
      </c>
      <c r="BU33" s="15">
        <v>0.17499999999999999</v>
      </c>
      <c r="BV33" s="15"/>
      <c r="BW33" s="15"/>
      <c r="BX33" s="15"/>
    </row>
    <row r="34" spans="1:76">
      <c r="A34" s="26"/>
      <c r="B34" s="31" t="s">
        <v>52</v>
      </c>
      <c r="C34" s="454">
        <v>0</v>
      </c>
      <c r="D34" s="454">
        <v>10</v>
      </c>
      <c r="E34" s="454">
        <v>20</v>
      </c>
      <c r="F34" s="454">
        <v>30</v>
      </c>
      <c r="G34" s="454">
        <v>40</v>
      </c>
      <c r="H34" s="454">
        <v>50</v>
      </c>
      <c r="I34" s="454">
        <v>60</v>
      </c>
      <c r="J34" s="454">
        <v>70</v>
      </c>
      <c r="K34" s="92">
        <v>80</v>
      </c>
      <c r="L34" s="454">
        <v>90</v>
      </c>
      <c r="M34" s="454">
        <v>100</v>
      </c>
      <c r="N34" s="93">
        <f ca="1">MAX(N22:N33)</f>
        <v>120.98394672140532</v>
      </c>
      <c r="O34" s="94" t="s">
        <v>23</v>
      </c>
      <c r="Q34" s="845" t="s">
        <v>386</v>
      </c>
      <c r="R34" s="667">
        <f ca="1">INDEX(C21:M21,0,R33)</f>
        <v>40</v>
      </c>
      <c r="S34" s="25">
        <f t="shared" ref="S34:S35" si="42">S4</f>
        <v>10</v>
      </c>
      <c r="T34" s="39">
        <f t="shared" ref="T34:AA39" ca="1" si="43">BN30*$E$2</f>
        <v>128.32285371212652</v>
      </c>
      <c r="U34" s="39">
        <f t="shared" ca="1" si="40"/>
        <v>117.6292825694493</v>
      </c>
      <c r="V34" s="39">
        <f t="shared" ca="1" si="40"/>
        <v>106.93571142677209</v>
      </c>
      <c r="W34" s="39">
        <f t="shared" ca="1" si="40"/>
        <v>96.242140284094887</v>
      </c>
      <c r="X34" s="39">
        <f t="shared" ca="1" si="40"/>
        <v>85.548569141417673</v>
      </c>
      <c r="Y34" s="39">
        <f t="shared" ca="1" si="40"/>
        <v>74.854997998740473</v>
      </c>
      <c r="Z34" s="39">
        <f t="shared" ca="1" si="40"/>
        <v>64.161426856063272</v>
      </c>
      <c r="AA34" s="39">
        <f t="shared" ca="1" si="40"/>
        <v>53.467855713386044</v>
      </c>
      <c r="AB34" s="39">
        <f t="shared" ca="1" si="40"/>
        <v>42.774284570708836</v>
      </c>
      <c r="AC34" s="39">
        <f t="shared" ca="1" si="40"/>
        <v>32.080713428031629</v>
      </c>
      <c r="AD34" s="39"/>
      <c r="AE34" s="39">
        <f t="shared" ca="1" si="41"/>
        <v>70.496551253570033</v>
      </c>
      <c r="AF34" s="39"/>
      <c r="AH34" s="21">
        <f t="shared" ca="1" si="37"/>
        <v>135.451901140578</v>
      </c>
      <c r="AI34">
        <v>50</v>
      </c>
      <c r="AJ34" s="39">
        <f t="shared" ca="1" si="38"/>
        <v>71.290474284514744</v>
      </c>
      <c r="AK34" s="39">
        <f t="shared" ca="1" si="38"/>
        <v>60.596903141837515</v>
      </c>
      <c r="AL34" s="39">
        <f t="shared" ca="1" si="38"/>
        <v>49.903331999160322</v>
      </c>
      <c r="AM34" s="39">
        <f t="shared" ca="1" si="38"/>
        <v>39.209760856483122</v>
      </c>
      <c r="AN34" s="39">
        <f t="shared" ca="1" si="38"/>
        <v>28.516189713805897</v>
      </c>
      <c r="AO34" s="39">
        <f t="shared" ca="1" si="38"/>
        <v>17.822618571128682</v>
      </c>
      <c r="AP34" s="39"/>
      <c r="AQ34" s="39"/>
      <c r="AR34" s="39"/>
      <c r="AS34" s="39"/>
      <c r="AT34" s="39"/>
      <c r="AU34">
        <v>3</v>
      </c>
      <c r="AV34" s="184"/>
      <c r="AW34" s="76"/>
      <c r="AX34" s="188"/>
      <c r="AY34" s="188"/>
      <c r="AZ34" s="183"/>
      <c r="BA34" s="184"/>
      <c r="BB34" s="76"/>
      <c r="BC34" s="188"/>
      <c r="BD34" s="188"/>
      <c r="BE34" s="183"/>
      <c r="BF34" s="185"/>
      <c r="BG34" s="76"/>
      <c r="BH34" s="188"/>
      <c r="BI34" s="76"/>
      <c r="BJ34" s="183"/>
      <c r="BK34" s="64"/>
      <c r="BM34">
        <v>40</v>
      </c>
      <c r="BN34" s="15">
        <f t="shared" ref="BN34:BN39" si="44">BN33-0.1</f>
        <v>0.60000000000000009</v>
      </c>
      <c r="BO34" s="15">
        <v>0.52500000000000002</v>
      </c>
      <c r="BP34" s="15">
        <v>0.45000000000000007</v>
      </c>
      <c r="BQ34" s="15">
        <v>0.37500000000000011</v>
      </c>
      <c r="BR34" s="15">
        <v>0.30000000000000004</v>
      </c>
      <c r="BS34" s="15">
        <v>0.22500000000000001</v>
      </c>
      <c r="BT34" s="15">
        <v>0.15000000000000011</v>
      </c>
      <c r="BU34" s="15"/>
      <c r="BV34" s="15"/>
      <c r="BW34" s="15"/>
      <c r="BX34" s="15"/>
    </row>
    <row r="35" spans="1:76" ht="16.5" thickBot="1">
      <c r="A35" s="26"/>
      <c r="B35" s="67" t="s">
        <v>73</v>
      </c>
      <c r="G35" s="96" t="s">
        <v>70</v>
      </c>
      <c r="H35" s="88" t="s">
        <v>71</v>
      </c>
      <c r="K35" s="90" t="s">
        <v>72</v>
      </c>
      <c r="N35" s="80" t="s">
        <v>69</v>
      </c>
      <c r="O35" t="s">
        <v>220</v>
      </c>
      <c r="P35" s="273">
        <f ca="1">0.62*M36</f>
        <v>0.5166666666666665</v>
      </c>
      <c r="Q35" s="846" t="s">
        <v>387</v>
      </c>
      <c r="R35" s="664">
        <f ca="1">INDEX(B22:B33,R32,0)</f>
        <v>30</v>
      </c>
      <c r="S35" s="25">
        <f t="shared" si="42"/>
        <v>20</v>
      </c>
      <c r="T35" s="39">
        <f t="shared" ca="1" si="43"/>
        <v>114.06475885522357</v>
      </c>
      <c r="U35" s="39">
        <f t="shared" ca="1" si="40"/>
        <v>103.37118771254636</v>
      </c>
      <c r="V35" s="39">
        <f t="shared" ca="1" si="40"/>
        <v>92.677616569869159</v>
      </c>
      <c r="W35" s="39">
        <f t="shared" ca="1" si="40"/>
        <v>81.984045427191944</v>
      </c>
      <c r="X35" s="39">
        <f t="shared" ca="1" si="40"/>
        <v>71.29047428451473</v>
      </c>
      <c r="Y35" s="39">
        <f t="shared" ca="1" si="40"/>
        <v>60.596903141837515</v>
      </c>
      <c r="Z35" s="39">
        <f t="shared" ca="1" si="40"/>
        <v>49.903331999160322</v>
      </c>
      <c r="AA35" s="39">
        <f t="shared" ca="1" si="40"/>
        <v>39.209760856483108</v>
      </c>
      <c r="AB35" s="39">
        <f t="shared" ca="1" si="40"/>
        <v>28.516189713805893</v>
      </c>
      <c r="AC35" s="39"/>
      <c r="AD35" s="39"/>
      <c r="AE35" s="39">
        <f t="shared" ca="1" si="41"/>
        <v>71.406998670557527</v>
      </c>
      <c r="AF35" s="39"/>
      <c r="AG35" t="s">
        <v>74</v>
      </c>
      <c r="AH35" s="21">
        <f t="shared" ca="1" si="37"/>
        <v>135.451901140578</v>
      </c>
      <c r="AI35">
        <v>60</v>
      </c>
      <c r="AJ35" s="39">
        <f ca="1">$E$2*BN36</f>
        <v>57.032379427611801</v>
      </c>
      <c r="AK35" s="39">
        <f ca="1">$E$2*BO36</f>
        <v>46.338808284934579</v>
      </c>
      <c r="AL35" s="39">
        <f ca="1">$E$2*BP36</f>
        <v>35.645237142257379</v>
      </c>
      <c r="AM35" s="39">
        <f ca="1">$E$2*BQ36</f>
        <v>24.951665999580175</v>
      </c>
      <c r="AN35" s="39">
        <f ca="1">$E$2*BR36</f>
        <v>14.258094856902947</v>
      </c>
      <c r="AO35" s="39"/>
      <c r="AP35" s="39"/>
      <c r="AQ35" s="39"/>
      <c r="AR35" s="39"/>
      <c r="AS35" s="39"/>
      <c r="AT35" s="39"/>
      <c r="AU35">
        <v>4</v>
      </c>
      <c r="AV35" s="184"/>
      <c r="AW35" s="76"/>
      <c r="AX35" s="76"/>
      <c r="AY35" s="76"/>
      <c r="AZ35" s="183"/>
      <c r="BA35" s="180"/>
      <c r="BB35" s="75"/>
      <c r="BC35" s="181"/>
      <c r="BD35" s="76"/>
      <c r="BE35" s="183"/>
      <c r="BF35" s="189"/>
      <c r="BG35" s="76"/>
      <c r="BH35" s="188"/>
      <c r="BI35" s="76"/>
      <c r="BJ35" s="183"/>
      <c r="BK35" s="64"/>
      <c r="BM35">
        <v>50</v>
      </c>
      <c r="BN35" s="15">
        <f t="shared" si="44"/>
        <v>0.50000000000000011</v>
      </c>
      <c r="BO35" s="15">
        <v>0.42499999999999999</v>
      </c>
      <c r="BP35" s="15">
        <v>0.35000000000000009</v>
      </c>
      <c r="BQ35" s="15">
        <v>0.27500000000000013</v>
      </c>
      <c r="BR35" s="15">
        <v>0.20000000000000004</v>
      </c>
      <c r="BS35" s="15">
        <v>0.125</v>
      </c>
      <c r="BT35" s="15"/>
      <c r="BU35" s="15"/>
      <c r="BV35" s="15"/>
      <c r="BW35" s="15"/>
      <c r="BX35" s="15"/>
    </row>
    <row r="36" spans="1:76">
      <c r="A36" s="82" t="s">
        <v>62</v>
      </c>
      <c r="B36" s="83">
        <f t="shared" ref="B36:B43" si="45">B22</f>
        <v>100</v>
      </c>
      <c r="C36" s="388">
        <f ca="1">T448*1000</f>
        <v>0.26001042617138204</v>
      </c>
      <c r="D36" s="388"/>
      <c r="E36" s="388"/>
      <c r="F36" s="388"/>
      <c r="G36" s="388"/>
      <c r="H36" s="388"/>
      <c r="I36" s="388"/>
      <c r="J36" s="1" t="s">
        <v>239</v>
      </c>
      <c r="K36" s="279">
        <f ca="1">H30</f>
        <v>100.81995560117107</v>
      </c>
      <c r="L36" s="1" t="s">
        <v>237</v>
      </c>
      <c r="M36" s="179">
        <f ca="1">K36/N34</f>
        <v>0.83333333333333315</v>
      </c>
      <c r="N36" s="388">
        <f ca="1">MAX(C36)</f>
        <v>0.26001042617138204</v>
      </c>
      <c r="S36" s="1">
        <v>25</v>
      </c>
      <c r="T36" s="39">
        <f t="shared" ca="1" si="43"/>
        <v>106.93571142677209</v>
      </c>
      <c r="U36" s="39">
        <f t="shared" ca="1" si="40"/>
        <v>96.242140284094887</v>
      </c>
      <c r="V36" s="39">
        <f t="shared" ca="1" si="40"/>
        <v>85.548569141417687</v>
      </c>
      <c r="W36" s="39">
        <f t="shared" ca="1" si="40"/>
        <v>74.854997998740487</v>
      </c>
      <c r="X36" s="39">
        <f t="shared" ca="1" si="40"/>
        <v>64.161426856063258</v>
      </c>
      <c r="Y36" s="39">
        <f t="shared" ca="1" si="40"/>
        <v>53.467855713386044</v>
      </c>
      <c r="Z36" s="39">
        <f t="shared" ca="1" si="40"/>
        <v>42.774284570708851</v>
      </c>
      <c r="AA36" s="39">
        <f t="shared" ca="1" si="40"/>
        <v>32.080713428031629</v>
      </c>
      <c r="AE36" s="39">
        <f t="shared" ca="1" si="41"/>
        <v>72.705301210834705</v>
      </c>
      <c r="AF36" s="39"/>
      <c r="AH36" s="21">
        <f t="shared" ca="1" si="37"/>
        <v>135.451901140578</v>
      </c>
      <c r="AI36">
        <v>70</v>
      </c>
      <c r="AJ36" s="39">
        <f ca="1">$E$2*BN37</f>
        <v>42.774284570708858</v>
      </c>
      <c r="AK36" s="39">
        <f ca="1">$E$2*BO37</f>
        <v>32.080713428031629</v>
      </c>
      <c r="AL36" s="39">
        <f ca="1">$E$2*BP37</f>
        <v>21.387142285354432</v>
      </c>
      <c r="AM36" s="39">
        <f ca="1">$E$2*BQ37</f>
        <v>10.693571142677227</v>
      </c>
      <c r="AN36" s="39"/>
      <c r="AO36" s="39"/>
      <c r="AP36" s="39"/>
      <c r="AQ36" s="39"/>
      <c r="AR36" s="39"/>
      <c r="AS36" s="39"/>
      <c r="AT36" s="39"/>
      <c r="AU36">
        <v>5</v>
      </c>
      <c r="AV36" s="184"/>
      <c r="AW36" s="76"/>
      <c r="AX36" s="188"/>
      <c r="AY36" s="76"/>
      <c r="AZ36" s="183"/>
      <c r="BA36" s="184"/>
      <c r="BB36" s="76"/>
      <c r="BC36" s="186"/>
      <c r="BD36" s="186"/>
      <c r="BE36" s="183"/>
      <c r="BF36" s="185"/>
      <c r="BG36" s="76"/>
      <c r="BH36" s="187"/>
      <c r="BI36" s="187"/>
      <c r="BJ36" s="183"/>
      <c r="BK36" s="64"/>
      <c r="BM36">
        <v>60</v>
      </c>
      <c r="BN36" s="15">
        <f t="shared" si="44"/>
        <v>0.40000000000000013</v>
      </c>
      <c r="BO36" s="15">
        <v>0.32500000000000001</v>
      </c>
      <c r="BP36" s="15">
        <v>0.25000000000000011</v>
      </c>
      <c r="BQ36" s="15">
        <v>0.17500000000000013</v>
      </c>
      <c r="BR36" s="15">
        <v>0.1</v>
      </c>
      <c r="BS36" s="15"/>
      <c r="BT36" s="15"/>
      <c r="BU36" s="15"/>
      <c r="BV36" s="15"/>
      <c r="BW36" s="15"/>
      <c r="BX36" s="15"/>
    </row>
    <row r="37" spans="1:76">
      <c r="A37" s="26"/>
      <c r="B37" s="83">
        <f t="shared" si="45"/>
        <v>90</v>
      </c>
      <c r="C37" s="388">
        <f ca="1">T447*1000</f>
        <v>0.83679500478343027</v>
      </c>
      <c r="D37" s="388">
        <f ca="1">U447*1000</f>
        <v>5.048819423803848</v>
      </c>
      <c r="E37" s="388"/>
      <c r="F37" s="388"/>
      <c r="G37" s="388"/>
      <c r="H37" s="388"/>
      <c r="I37" s="388"/>
      <c r="J37" s="388"/>
      <c r="K37" s="388"/>
      <c r="L37" s="388"/>
      <c r="M37" s="388"/>
      <c r="N37" s="388">
        <f ca="1">MAX(C37,D37)</f>
        <v>5.048819423803848</v>
      </c>
      <c r="S37" s="25">
        <f t="shared" ref="S37:S45" si="46">S7</f>
        <v>30</v>
      </c>
      <c r="T37" s="39">
        <f t="shared" ca="1" si="43"/>
        <v>99.80666399832063</v>
      </c>
      <c r="U37" s="39">
        <f t="shared" ca="1" si="43"/>
        <v>89.113092855643416</v>
      </c>
      <c r="V37" s="39">
        <f t="shared" ca="1" si="43"/>
        <v>78.419521712966215</v>
      </c>
      <c r="W37" s="39">
        <f t="shared" ca="1" si="43"/>
        <v>67.725950570289001</v>
      </c>
      <c r="X37" s="39">
        <f t="shared" ca="1" si="43"/>
        <v>57.032379427611787</v>
      </c>
      <c r="Y37" s="39">
        <f t="shared" ca="1" si="43"/>
        <v>46.338808284934579</v>
      </c>
      <c r="Z37" s="39">
        <f t="shared" ca="1" si="43"/>
        <v>35.645237142257379</v>
      </c>
      <c r="AA37" s="39">
        <f t="shared" ca="1" si="43"/>
        <v>24.951665999580154</v>
      </c>
      <c r="AB37" s="39"/>
      <c r="AC37" s="39"/>
      <c r="AD37" s="39"/>
      <c r="AE37" s="39">
        <f t="shared" ca="1" si="41"/>
        <v>74.886213871133251</v>
      </c>
      <c r="AF37" s="39"/>
      <c r="AH37" s="21">
        <f t="shared" ca="1" si="37"/>
        <v>135.45190114057797</v>
      </c>
      <c r="AI37">
        <v>80</v>
      </c>
      <c r="AJ37" s="39">
        <f ca="1">$E$2*BN38</f>
        <v>28.516189713805915</v>
      </c>
      <c r="AK37" s="39">
        <f ca="1">$E$2*BO38</f>
        <v>17.822618571128682</v>
      </c>
      <c r="AL37" s="39">
        <f ca="1">$E$2*BP38</f>
        <v>7.1290474284514875</v>
      </c>
      <c r="AM37" s="39"/>
      <c r="AN37" s="39"/>
      <c r="AO37" s="39"/>
      <c r="AP37" s="39"/>
      <c r="AQ37" s="39"/>
      <c r="AR37" s="39"/>
      <c r="AS37" s="39"/>
      <c r="AT37" s="39"/>
      <c r="AU37">
        <v>6</v>
      </c>
      <c r="AV37" s="184"/>
      <c r="AW37" s="76"/>
      <c r="AX37" s="188"/>
      <c r="AY37" s="188"/>
      <c r="AZ37" s="183"/>
      <c r="BA37" s="184"/>
      <c r="BB37" s="76"/>
      <c r="BC37" s="187"/>
      <c r="BD37" s="187"/>
      <c r="BE37" s="183"/>
      <c r="BF37" s="185"/>
      <c r="BG37" s="76"/>
      <c r="BH37" s="76"/>
      <c r="BI37" s="76"/>
      <c r="BJ37" s="183"/>
      <c r="BK37" s="64"/>
      <c r="BM37">
        <v>70</v>
      </c>
      <c r="BN37" s="15">
        <f t="shared" si="44"/>
        <v>0.30000000000000016</v>
      </c>
      <c r="BO37" s="15">
        <v>0.22500000000000001</v>
      </c>
      <c r="BP37" s="15">
        <v>0.15000000000000011</v>
      </c>
      <c r="BQ37" s="15">
        <v>7.5000000000000122E-2</v>
      </c>
      <c r="BR37" s="15"/>
      <c r="BS37" s="15"/>
      <c r="BT37" s="15"/>
      <c r="BU37" s="15"/>
      <c r="BV37" s="15"/>
      <c r="BW37" s="15"/>
      <c r="BX37" s="15"/>
    </row>
    <row r="38" spans="1:76">
      <c r="A38" s="26"/>
      <c r="B38" s="83">
        <f t="shared" si="45"/>
        <v>80</v>
      </c>
      <c r="C38" s="388">
        <f ca="1">T446*1000</f>
        <v>0.84492146685811065</v>
      </c>
      <c r="D38" s="388">
        <f ca="1">U446*1000</f>
        <v>14.298932131632807</v>
      </c>
      <c r="E38" s="388">
        <f ca="1">V446*1000</f>
        <v>9.5053965712686495</v>
      </c>
      <c r="F38" s="388"/>
      <c r="G38" s="388"/>
      <c r="H38" s="388"/>
      <c r="I38" s="388"/>
      <c r="J38" s="388"/>
      <c r="K38" s="388"/>
      <c r="L38" s="388"/>
      <c r="M38" s="388"/>
      <c r="N38" s="388">
        <f ca="1">MAX(C38:E38)</f>
        <v>14.298932131632807</v>
      </c>
      <c r="S38" s="25">
        <f t="shared" si="46"/>
        <v>40</v>
      </c>
      <c r="T38" s="39">
        <f t="shared" ca="1" si="43"/>
        <v>85.548569141417687</v>
      </c>
      <c r="U38" s="39">
        <f t="shared" ca="1" si="43"/>
        <v>74.854997998740473</v>
      </c>
      <c r="V38" s="39">
        <f t="shared" ca="1" si="43"/>
        <v>64.161426856063272</v>
      </c>
      <c r="W38" s="39">
        <f t="shared" ca="1" si="43"/>
        <v>53.467855713386065</v>
      </c>
      <c r="X38" s="39">
        <f t="shared" ca="1" si="43"/>
        <v>42.774284570708843</v>
      </c>
      <c r="Y38" s="39">
        <f t="shared" ca="1" si="43"/>
        <v>32.080713428031629</v>
      </c>
      <c r="Z38" s="39">
        <f t="shared" ca="1" si="43"/>
        <v>21.387142285354432</v>
      </c>
      <c r="AA38" s="39"/>
      <c r="AB38" s="39"/>
      <c r="AC38" s="39"/>
      <c r="AD38" s="39"/>
      <c r="AE38" s="39">
        <f t="shared" ca="1" si="41"/>
        <v>82.599072390214261</v>
      </c>
      <c r="AF38" s="39"/>
      <c r="AH38" s="21">
        <f t="shared" ca="1" si="37"/>
        <v>135.451901140578</v>
      </c>
      <c r="AI38">
        <v>90</v>
      </c>
      <c r="AJ38" s="39">
        <f ca="1">$E$2*BN39</f>
        <v>14.258094856902966</v>
      </c>
      <c r="AK38" s="39">
        <f ca="1">$E$2*BO39</f>
        <v>3.5645237142257367</v>
      </c>
      <c r="AL38" s="39"/>
      <c r="AM38" s="39"/>
      <c r="AN38" s="39"/>
      <c r="AO38" s="39"/>
      <c r="AP38" s="39"/>
      <c r="AQ38" s="39"/>
      <c r="AR38" s="39"/>
      <c r="AS38" s="39"/>
      <c r="AT38" s="39"/>
      <c r="AU38">
        <v>7</v>
      </c>
      <c r="AV38" s="184"/>
      <c r="AW38" s="76"/>
      <c r="AX38" s="76"/>
      <c r="AY38" s="76"/>
      <c r="AZ38" s="183"/>
      <c r="BA38" s="184"/>
      <c r="BB38" s="76"/>
      <c r="BC38" s="187"/>
      <c r="BD38" s="187"/>
      <c r="BE38" s="183"/>
      <c r="BF38" s="185"/>
      <c r="BG38" s="76"/>
      <c r="BH38" s="188"/>
      <c r="BI38" s="76"/>
      <c r="BJ38" s="183"/>
      <c r="BK38" s="64"/>
      <c r="BM38">
        <v>80</v>
      </c>
      <c r="BN38" s="15">
        <f t="shared" si="44"/>
        <v>0.20000000000000015</v>
      </c>
      <c r="BO38" s="15">
        <v>0.125</v>
      </c>
      <c r="BP38" s="15">
        <v>5.00000000000001E-2</v>
      </c>
      <c r="BQ38" s="15"/>
      <c r="BR38" s="15"/>
      <c r="BS38" s="15"/>
      <c r="BT38" s="15"/>
      <c r="BU38" s="15"/>
      <c r="BV38" s="15"/>
      <c r="BW38" s="15"/>
      <c r="BX38" s="15"/>
    </row>
    <row r="39" spans="1:76">
      <c r="A39" s="26"/>
      <c r="B39" s="83">
        <f t="shared" si="45"/>
        <v>70</v>
      </c>
      <c r="C39" s="388">
        <f ca="1">T445*1000</f>
        <v>0.84742493169952116</v>
      </c>
      <c r="D39" s="388">
        <f ca="1">U445*1000</f>
        <v>16.596056743757217</v>
      </c>
      <c r="E39" s="388">
        <f ca="1">V445*1000</f>
        <v>22.918555936267339</v>
      </c>
      <c r="F39" s="388">
        <f ca="1">W445*1000</f>
        <v>13.209705529189517</v>
      </c>
      <c r="G39" s="388"/>
      <c r="H39" s="388"/>
      <c r="I39" s="388"/>
      <c r="J39" s="388"/>
      <c r="K39" s="388"/>
      <c r="L39" s="388"/>
      <c r="M39" s="388"/>
      <c r="N39" s="388">
        <f ca="1">MAX(C39:F39)</f>
        <v>22.918555936267339</v>
      </c>
      <c r="S39" s="25">
        <f t="shared" si="46"/>
        <v>50</v>
      </c>
      <c r="T39" s="39">
        <f t="shared" ca="1" si="43"/>
        <v>71.290474284514744</v>
      </c>
      <c r="U39" s="39">
        <f t="shared" ca="1" si="43"/>
        <v>60.596903141837515</v>
      </c>
      <c r="V39" s="39">
        <f t="shared" ca="1" si="43"/>
        <v>49.903331999160322</v>
      </c>
      <c r="W39" s="39">
        <f t="shared" ca="1" si="43"/>
        <v>39.209760856483122</v>
      </c>
      <c r="X39" s="39">
        <f t="shared" ca="1" si="43"/>
        <v>28.516189713805897</v>
      </c>
      <c r="Y39" s="39">
        <f t="shared" ca="1" si="43"/>
        <v>17.822618571128682</v>
      </c>
      <c r="Z39" s="39"/>
      <c r="AA39" s="39"/>
      <c r="AB39" s="39"/>
      <c r="AC39" s="39"/>
      <c r="AD39" s="39"/>
      <c r="AE39" s="39">
        <f t="shared" ca="1" si="41"/>
        <v>94.976220281042345</v>
      </c>
      <c r="AF39" s="39"/>
      <c r="AH39" s="21"/>
      <c r="AI39">
        <v>100</v>
      </c>
      <c r="AJ39" s="39">
        <f ca="1">$E$2*BN40</f>
        <v>0.14258094856902948</v>
      </c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>
        <v>8</v>
      </c>
      <c r="AV39" s="184"/>
      <c r="AW39" s="76"/>
      <c r="AX39" s="186"/>
      <c r="AY39" s="186"/>
      <c r="AZ39" s="183"/>
      <c r="BA39" s="190"/>
      <c r="BB39" s="76"/>
      <c r="BC39" s="188"/>
      <c r="BD39" s="76"/>
      <c r="BE39" s="183"/>
      <c r="BF39" s="185"/>
      <c r="BG39" s="76"/>
      <c r="BH39" s="188"/>
      <c r="BI39" s="188"/>
      <c r="BJ39" s="183"/>
      <c r="BK39" s="64"/>
      <c r="BM39">
        <v>90</v>
      </c>
      <c r="BN39" s="15">
        <f t="shared" si="44"/>
        <v>0.10000000000000014</v>
      </c>
      <c r="BO39" s="15">
        <v>2.5000000000000001E-2</v>
      </c>
      <c r="BP39" s="15"/>
      <c r="BQ39" s="15"/>
      <c r="BR39" s="15"/>
      <c r="BS39" s="15"/>
      <c r="BT39" s="15"/>
      <c r="BU39" s="15"/>
      <c r="BV39" s="15"/>
      <c r="BW39" s="15"/>
      <c r="BX39" s="15"/>
    </row>
    <row r="40" spans="1:76">
      <c r="A40" s="26"/>
      <c r="B40" s="83">
        <f t="shared" si="45"/>
        <v>60</v>
      </c>
      <c r="C40" s="388">
        <f ca="1">T444*1000</f>
        <v>0.84842838754216632</v>
      </c>
      <c r="D40" s="388">
        <f ca="1">U444*1000</f>
        <v>17.459433924682909</v>
      </c>
      <c r="E40" s="388">
        <f ca="1">V444*1000</f>
        <v>27.942868985797745</v>
      </c>
      <c r="F40" s="388">
        <f ca="1">W444*1000</f>
        <v>30.049604209006532</v>
      </c>
      <c r="G40" s="391">
        <f ca="1">X444*1000</f>
        <v>16.040356714015815</v>
      </c>
      <c r="H40" s="388"/>
      <c r="I40" s="388"/>
      <c r="J40" s="388"/>
      <c r="K40" s="388"/>
      <c r="L40" s="388"/>
      <c r="M40" s="388"/>
      <c r="N40" s="388">
        <f ca="1">MAX(C40:G40)</f>
        <v>30.049604209006532</v>
      </c>
      <c r="S40" s="25">
        <f t="shared" si="46"/>
        <v>60</v>
      </c>
      <c r="T40" s="39">
        <f ca="1">BN36*$E$2</f>
        <v>57.032379427611801</v>
      </c>
      <c r="U40" s="39">
        <f ca="1">BO36*$E$2</f>
        <v>46.338808284934579</v>
      </c>
      <c r="V40" s="39">
        <f ca="1">BP36*$E$2</f>
        <v>35.645237142257379</v>
      </c>
      <c r="W40" s="39">
        <f ca="1">BQ36*$E$2</f>
        <v>24.951665999580175</v>
      </c>
      <c r="X40" s="39">
        <f ca="1">BR36*$E$2</f>
        <v>14.258094856902947</v>
      </c>
      <c r="Y40" s="39"/>
      <c r="Z40" s="39"/>
      <c r="AA40" s="39"/>
      <c r="AB40" s="39"/>
      <c r="AC40" s="39"/>
      <c r="AD40" s="39"/>
      <c r="AE40" s="39">
        <f t="shared" ca="1" si="41"/>
        <v>110.52549827996009</v>
      </c>
      <c r="AF40" s="39"/>
      <c r="AU40">
        <v>9</v>
      </c>
      <c r="AV40" s="184"/>
      <c r="AW40" s="76"/>
      <c r="AX40" s="187"/>
      <c r="AY40" s="187"/>
      <c r="AZ40" s="183"/>
      <c r="BA40" s="184"/>
      <c r="BB40" s="76"/>
      <c r="BC40" s="188"/>
      <c r="BD40" s="76"/>
      <c r="BE40" s="183"/>
      <c r="BF40" s="185"/>
      <c r="BG40" s="76"/>
      <c r="BH40" s="76"/>
      <c r="BI40" s="76"/>
      <c r="BJ40" s="183"/>
      <c r="BK40" s="64"/>
      <c r="BM40">
        <v>100</v>
      </c>
      <c r="BN40" s="105">
        <v>1E-3</v>
      </c>
      <c r="BO40" s="15"/>
      <c r="BP40" s="15"/>
      <c r="BQ40" s="15"/>
      <c r="BR40" s="15"/>
      <c r="BS40" s="15"/>
      <c r="BT40" s="15"/>
      <c r="BU40" s="15"/>
    </row>
    <row r="41" spans="1:76">
      <c r="A41" s="26"/>
      <c r="B41" s="83">
        <f t="shared" si="45"/>
        <v>50</v>
      </c>
      <c r="C41" s="388">
        <f t="shared" ref="C41:H41" ca="1" si="47">T443*1000</f>
        <v>0.84870956712574763</v>
      </c>
      <c r="D41" s="388">
        <f t="shared" ca="1" si="47"/>
        <v>17.785570449543044</v>
      </c>
      <c r="E41" s="388">
        <f t="shared" ca="1" si="47"/>
        <v>29.983848410769614</v>
      </c>
      <c r="F41" s="389">
        <f t="shared" ca="1" si="47"/>
        <v>37.062835068836101</v>
      </c>
      <c r="G41" s="390">
        <f t="shared" ca="1" si="47"/>
        <v>33.608366448414088</v>
      </c>
      <c r="H41" s="388">
        <f t="shared" ca="1" si="47"/>
        <v>17.822618571128679</v>
      </c>
      <c r="I41" s="388"/>
      <c r="J41" s="388"/>
      <c r="K41" s="388"/>
      <c r="L41" s="388"/>
      <c r="M41" s="388"/>
      <c r="N41" s="388">
        <f ca="1">MAX(C41:H41)</f>
        <v>37.062835068836101</v>
      </c>
      <c r="O41" s="99" t="s">
        <v>70</v>
      </c>
      <c r="S41" s="25">
        <f t="shared" si="46"/>
        <v>70</v>
      </c>
      <c r="T41" s="39">
        <f ca="1">BN37*$E$2</f>
        <v>42.774284570708858</v>
      </c>
      <c r="U41" s="39">
        <f ca="1">BO37*$E$2</f>
        <v>32.080713428031629</v>
      </c>
      <c r="V41" s="39">
        <f ca="1">BP37*$E$2</f>
        <v>21.387142285354432</v>
      </c>
      <c r="W41" s="39">
        <f ca="1">BQ37*$E$2</f>
        <v>10.693571142677227</v>
      </c>
      <c r="X41" s="39"/>
      <c r="Y41" s="39"/>
      <c r="Z41" s="39"/>
      <c r="AA41" s="39"/>
      <c r="AB41" s="39"/>
      <c r="AC41" s="39"/>
      <c r="AD41" s="39"/>
      <c r="AE41" s="39">
        <f t="shared" ca="1" si="41"/>
        <v>126.01166285830682</v>
      </c>
      <c r="AF41" s="39"/>
      <c r="AI41" s="366" t="s">
        <v>256</v>
      </c>
      <c r="AJ41" s="39">
        <v>0</v>
      </c>
      <c r="AK41" s="39">
        <v>10</v>
      </c>
      <c r="AL41" s="39">
        <v>20</v>
      </c>
      <c r="AM41" s="39">
        <v>30</v>
      </c>
      <c r="AN41" s="39">
        <v>40</v>
      </c>
      <c r="AO41" s="39">
        <v>50</v>
      </c>
      <c r="AP41" s="39">
        <v>60</v>
      </c>
      <c r="AQ41" s="39">
        <v>70</v>
      </c>
      <c r="AR41" s="39">
        <v>80</v>
      </c>
      <c r="AS41" s="39">
        <v>90</v>
      </c>
      <c r="AT41">
        <v>100</v>
      </c>
      <c r="AU41" s="271">
        <f ca="1">INDEX(AJ42:AT52,11-$R$31,$R$33)</f>
        <v>142.58094856902946</v>
      </c>
      <c r="AV41" s="184"/>
      <c r="AW41" s="76"/>
      <c r="AX41" s="187"/>
      <c r="AY41" s="187"/>
      <c r="AZ41" s="183"/>
      <c r="BA41" s="184"/>
      <c r="BB41" s="76"/>
      <c r="BC41" s="188"/>
      <c r="BD41" s="188"/>
      <c r="BE41" s="183"/>
      <c r="BF41" s="182"/>
      <c r="BG41" s="75"/>
      <c r="BH41" s="181"/>
      <c r="BI41" s="76"/>
      <c r="BJ41" s="183"/>
      <c r="BK41" s="64"/>
      <c r="BM41" t="s">
        <v>34</v>
      </c>
      <c r="BN41">
        <v>0</v>
      </c>
      <c r="BO41">
        <v>10</v>
      </c>
      <c r="BP41">
        <v>20</v>
      </c>
      <c r="BQ41">
        <v>30</v>
      </c>
      <c r="BR41">
        <v>40</v>
      </c>
      <c r="BS41">
        <v>50</v>
      </c>
      <c r="BT41">
        <v>60</v>
      </c>
      <c r="BU41">
        <v>70</v>
      </c>
      <c r="BV41">
        <v>80</v>
      </c>
      <c r="BW41">
        <v>90</v>
      </c>
      <c r="BX41">
        <v>100</v>
      </c>
    </row>
    <row r="42" spans="1:76">
      <c r="A42" s="26"/>
      <c r="B42" s="83">
        <f t="shared" si="45"/>
        <v>40</v>
      </c>
      <c r="C42" s="388">
        <f t="shared" ref="C42:I42" ca="1" si="48">T442*1000</f>
        <v>0.84842838754216632</v>
      </c>
      <c r="D42" s="388">
        <f t="shared" ca="1" si="48"/>
        <v>17.785570449543044</v>
      </c>
      <c r="E42" s="388">
        <f t="shared" ca="1" si="48"/>
        <v>30.55306040764917</v>
      </c>
      <c r="F42" s="388">
        <f t="shared" ca="1" si="48"/>
        <v>39.790790947879664</v>
      </c>
      <c r="G42" s="388">
        <f t="shared" ca="1" si="48"/>
        <v>45.092999153064035</v>
      </c>
      <c r="H42" s="397">
        <f t="shared" ca="1" si="48"/>
        <v>33.725878219212746</v>
      </c>
      <c r="I42" s="388">
        <f t="shared" ca="1" si="48"/>
        <v>18.331836244589518</v>
      </c>
      <c r="J42" s="388"/>
      <c r="K42" s="388"/>
      <c r="L42" s="388"/>
      <c r="M42" s="388"/>
      <c r="N42" s="388">
        <f ca="1">MAX(C42:I42)</f>
        <v>45.092999153064035</v>
      </c>
      <c r="S42" s="25">
        <f t="shared" si="46"/>
        <v>80</v>
      </c>
      <c r="T42" s="39">
        <f ca="1">BN38*$E$2</f>
        <v>28.516189713805915</v>
      </c>
      <c r="U42" s="39">
        <f ca="1">BO38*$E$2</f>
        <v>17.822618571128682</v>
      </c>
      <c r="V42" s="39">
        <f ca="1">BP38*$E$2</f>
        <v>7.1290474284514875</v>
      </c>
      <c r="W42" s="39"/>
      <c r="X42" s="39"/>
      <c r="Y42" s="39"/>
      <c r="Z42" s="39"/>
      <c r="AA42" s="39"/>
      <c r="AB42" s="39"/>
      <c r="AC42" s="39"/>
      <c r="AD42" s="39"/>
      <c r="AE42" s="39">
        <f t="shared" ca="1" si="41"/>
        <v>137.48283751063113</v>
      </c>
      <c r="AF42" s="39"/>
      <c r="AI42">
        <v>0</v>
      </c>
      <c r="AJ42" s="21">
        <f ca="1">AJ3+AJ29+2*AJ16</f>
        <v>143.00869141473655</v>
      </c>
      <c r="AK42" s="21">
        <f t="shared" ref="AK42:AT51" ca="1" si="49">AK3+AK29+2*AK16</f>
        <v>142.58094856902949</v>
      </c>
      <c r="AL42" s="21">
        <f t="shared" ca="1" si="49"/>
        <v>142.58094856902946</v>
      </c>
      <c r="AM42" s="21">
        <f t="shared" ca="1" si="49"/>
        <v>142.58094856902946</v>
      </c>
      <c r="AN42" s="21">
        <f t="shared" ca="1" si="49"/>
        <v>142.58094856902946</v>
      </c>
      <c r="AO42" s="21">
        <f t="shared" ca="1" si="49"/>
        <v>142.58094856902946</v>
      </c>
      <c r="AP42" s="21">
        <f t="shared" ca="1" si="49"/>
        <v>142.58094856902946</v>
      </c>
      <c r="AQ42" s="21">
        <f t="shared" ca="1" si="49"/>
        <v>142.58094856902946</v>
      </c>
      <c r="AR42" s="21">
        <f t="shared" ca="1" si="49"/>
        <v>142.58094856902949</v>
      </c>
      <c r="AS42" s="21">
        <f t="shared" ca="1" si="49"/>
        <v>142.58094856902946</v>
      </c>
      <c r="AT42" s="21">
        <f t="shared" ca="1" si="49"/>
        <v>142.58094856902946</v>
      </c>
      <c r="AU42">
        <v>11</v>
      </c>
      <c r="AV42" s="184"/>
      <c r="AW42" s="76"/>
      <c r="AX42" s="187"/>
      <c r="AY42" s="187"/>
      <c r="AZ42" s="183"/>
      <c r="BA42" s="184"/>
      <c r="BB42" s="76"/>
      <c r="BC42" s="188"/>
      <c r="BD42" s="76"/>
      <c r="BE42" s="183"/>
      <c r="BF42" s="185"/>
      <c r="BG42" s="76"/>
      <c r="BH42" s="76"/>
      <c r="BI42" s="76"/>
      <c r="BJ42" s="183"/>
      <c r="BK42" s="64"/>
      <c r="BM42">
        <v>0</v>
      </c>
      <c r="BN42" s="23">
        <f t="shared" ref="BN42:BX45" si="50">BN3+BN29+2*BN16</f>
        <v>1.0029999999999999</v>
      </c>
      <c r="BO42" s="23">
        <f t="shared" si="50"/>
        <v>1</v>
      </c>
      <c r="BP42" s="23">
        <f t="shared" si="50"/>
        <v>1</v>
      </c>
      <c r="BQ42" s="23">
        <f t="shared" si="50"/>
        <v>1</v>
      </c>
      <c r="BR42" s="23">
        <f t="shared" si="50"/>
        <v>1</v>
      </c>
      <c r="BS42" s="23">
        <f t="shared" si="50"/>
        <v>1</v>
      </c>
      <c r="BT42" s="23">
        <f t="shared" si="50"/>
        <v>1</v>
      </c>
      <c r="BU42" s="23">
        <f t="shared" si="50"/>
        <v>0.99999999999999989</v>
      </c>
      <c r="BV42" s="23">
        <f t="shared" si="50"/>
        <v>1</v>
      </c>
      <c r="BW42" s="23">
        <f t="shared" si="50"/>
        <v>1</v>
      </c>
      <c r="BX42" s="23">
        <f t="shared" si="50"/>
        <v>1</v>
      </c>
    </row>
    <row r="43" spans="1:76" ht="16.5" thickBot="1">
      <c r="A43" s="26"/>
      <c r="B43" s="83">
        <f t="shared" si="45"/>
        <v>30</v>
      </c>
      <c r="C43" s="388">
        <f t="shared" ref="C43:J43" ca="1" si="51">T441*1000</f>
        <v>0.84742493169952116</v>
      </c>
      <c r="D43" s="388">
        <f t="shared" ca="1" si="51"/>
        <v>17.459433924682909</v>
      </c>
      <c r="E43" s="388">
        <f t="shared" ca="1" si="51"/>
        <v>29.983848410769614</v>
      </c>
      <c r="F43" s="388">
        <f t="shared" ca="1" si="51"/>
        <v>39.79079094787965</v>
      </c>
      <c r="G43" s="397">
        <f t="shared" ca="1" si="51"/>
        <v>47.52698285634316</v>
      </c>
      <c r="H43" s="475">
        <f t="shared" ca="1" si="51"/>
        <v>47.63499872647121</v>
      </c>
      <c r="I43" s="388">
        <f t="shared" ca="1" si="51"/>
        <v>32.080713428031636</v>
      </c>
      <c r="J43" s="388">
        <f t="shared" ca="1" si="51"/>
        <v>17.274230307401648</v>
      </c>
      <c r="K43" s="388"/>
      <c r="L43" s="388"/>
      <c r="M43" s="388"/>
      <c r="N43" s="388">
        <f ca="1">MAX(C43:J43)</f>
        <v>47.63499872647121</v>
      </c>
      <c r="S43" s="25">
        <f t="shared" si="46"/>
        <v>90</v>
      </c>
      <c r="T43" s="39">
        <f ca="1">BN39*$E$2</f>
        <v>14.258094856902966</v>
      </c>
      <c r="U43" s="39">
        <f ca="1">BO39*$E$2</f>
        <v>3.5645237142257367</v>
      </c>
      <c r="V43" s="39"/>
      <c r="W43" s="39"/>
      <c r="X43" s="39"/>
      <c r="Y43" s="39"/>
      <c r="Z43" s="39"/>
      <c r="AA43" s="39"/>
      <c r="AB43" s="39"/>
      <c r="AC43" s="39"/>
      <c r="AD43" s="39"/>
      <c r="AE43" s="39">
        <f t="shared" ca="1" si="41"/>
        <v>141.72222202371574</v>
      </c>
      <c r="AF43" s="39"/>
      <c r="AI43">
        <v>10</v>
      </c>
      <c r="AJ43" s="21">
        <f t="shared" ref="AJ43:AJ52" ca="1" si="52">AJ4+AJ30+2*AJ17</f>
        <v>142.86611046616753</v>
      </c>
      <c r="AK43" s="21">
        <f t="shared" ca="1" si="49"/>
        <v>142.58094856902946</v>
      </c>
      <c r="AL43" s="21">
        <f t="shared" ca="1" si="49"/>
        <v>142.58094856902946</v>
      </c>
      <c r="AM43" s="21">
        <f t="shared" ca="1" si="49"/>
        <v>142.58094856902946</v>
      </c>
      <c r="AN43" s="21">
        <f t="shared" ca="1" si="49"/>
        <v>142.58094856902946</v>
      </c>
      <c r="AO43" s="21">
        <f t="shared" ca="1" si="49"/>
        <v>142.58094856902946</v>
      </c>
      <c r="AP43" s="21">
        <f t="shared" ca="1" si="49"/>
        <v>142.58094856902946</v>
      </c>
      <c r="AQ43" s="21">
        <f t="shared" ca="1" si="49"/>
        <v>142.58094856902946</v>
      </c>
      <c r="AR43" s="21">
        <f t="shared" ca="1" si="49"/>
        <v>142.58094856902949</v>
      </c>
      <c r="AS43" s="21">
        <f t="shared" ca="1" si="49"/>
        <v>142.58094856902946</v>
      </c>
      <c r="AT43" s="21"/>
      <c r="AU43">
        <v>12</v>
      </c>
      <c r="AV43" s="184"/>
      <c r="AW43" s="76"/>
      <c r="AX43" s="188"/>
      <c r="AY43" s="76"/>
      <c r="AZ43" s="183"/>
      <c r="BA43" s="190"/>
      <c r="BB43" s="181"/>
      <c r="BC43" s="188"/>
      <c r="BD43" s="188"/>
      <c r="BE43" s="183"/>
      <c r="BF43" s="189"/>
      <c r="BG43" s="181"/>
      <c r="BH43" s="188"/>
      <c r="BI43" s="188"/>
      <c r="BJ43" s="183"/>
      <c r="BK43" s="64"/>
      <c r="BM43">
        <v>10</v>
      </c>
      <c r="BN43" s="23">
        <f t="shared" si="50"/>
        <v>1.002</v>
      </c>
      <c r="BO43" s="23">
        <f t="shared" si="50"/>
        <v>1</v>
      </c>
      <c r="BP43" s="23">
        <f t="shared" si="50"/>
        <v>1</v>
      </c>
      <c r="BQ43" s="23">
        <f t="shared" si="50"/>
        <v>1</v>
      </c>
      <c r="BR43" s="23">
        <f t="shared" si="50"/>
        <v>1</v>
      </c>
      <c r="BS43" s="23">
        <f t="shared" si="50"/>
        <v>1</v>
      </c>
      <c r="BT43" s="23">
        <f t="shared" si="50"/>
        <v>1</v>
      </c>
      <c r="BU43" s="23">
        <f t="shared" si="50"/>
        <v>1</v>
      </c>
      <c r="BV43" s="23">
        <f t="shared" si="50"/>
        <v>1</v>
      </c>
      <c r="BW43" s="23">
        <f t="shared" si="50"/>
        <v>1</v>
      </c>
      <c r="BX43" s="23"/>
    </row>
    <row r="44" spans="1:76" ht="16.5" thickBot="1">
      <c r="B44" s="1">
        <v>25</v>
      </c>
      <c r="C44" s="388">
        <f ca="1">T442*1000</f>
        <v>0.84842838754216632</v>
      </c>
      <c r="D44" s="388">
        <f ca="1">U440*1000</f>
        <v>17.122453625395874</v>
      </c>
      <c r="E44" s="388">
        <f t="shared" ref="E44:J44" ca="1" si="53">V440*1000</f>
        <v>29.199725369497042</v>
      </c>
      <c r="F44" s="388">
        <f t="shared" ca="1" si="53"/>
        <v>38.820819620759508</v>
      </c>
      <c r="G44" s="476">
        <f t="shared" ca="1" si="53"/>
        <v>46.934816360724227</v>
      </c>
      <c r="H44" s="477">
        <f t="shared" ca="1" si="53"/>
        <v>53.467855713386037</v>
      </c>
      <c r="I44" s="388">
        <f t="shared" ca="1" si="53"/>
        <v>37.913570414946491</v>
      </c>
      <c r="J44" s="388">
        <f t="shared" ca="1" si="53"/>
        <v>23.169404142467286</v>
      </c>
      <c r="N44" s="388">
        <f ca="1">MAX(C44:J44)</f>
        <v>53.467855713386037</v>
      </c>
      <c r="O44" s="88" t="s">
        <v>71</v>
      </c>
      <c r="S44" s="25">
        <f t="shared" si="46"/>
        <v>100</v>
      </c>
      <c r="T44" s="39">
        <f ca="1">BN40*$E$2</f>
        <v>0.14258094856902948</v>
      </c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>
        <f t="shared" ca="1" si="41"/>
        <v>137.49378073216155</v>
      </c>
      <c r="AF44" s="39"/>
      <c r="AI44">
        <v>20</v>
      </c>
      <c r="AJ44" s="21">
        <f t="shared" ca="1" si="52"/>
        <v>142.86611046616753</v>
      </c>
      <c r="AK44" s="21">
        <f t="shared" ca="1" si="49"/>
        <v>142.58094856902949</v>
      </c>
      <c r="AL44" s="21">
        <f t="shared" ca="1" si="49"/>
        <v>142.58094856902946</v>
      </c>
      <c r="AM44" s="21">
        <f t="shared" ca="1" si="49"/>
        <v>142.58094856902949</v>
      </c>
      <c r="AN44" s="21">
        <f t="shared" ca="1" si="49"/>
        <v>142.58094856902946</v>
      </c>
      <c r="AO44" s="21">
        <f t="shared" ca="1" si="49"/>
        <v>142.58094856902946</v>
      </c>
      <c r="AP44" s="21">
        <f t="shared" ca="1" si="49"/>
        <v>142.58094856902946</v>
      </c>
      <c r="AQ44" s="21">
        <f t="shared" ca="1" si="49"/>
        <v>142.58094856902946</v>
      </c>
      <c r="AR44" s="21">
        <f t="shared" ca="1" si="49"/>
        <v>142.58094856902949</v>
      </c>
      <c r="AS44" s="21"/>
      <c r="AT44" s="21"/>
      <c r="AU44">
        <v>13</v>
      </c>
      <c r="AV44" s="190"/>
      <c r="AW44" s="76"/>
      <c r="AX44" s="188"/>
      <c r="AY44" s="76"/>
      <c r="AZ44" s="183"/>
      <c r="BA44" s="184"/>
      <c r="BB44" s="76"/>
      <c r="BC44" s="188"/>
      <c r="BD44" s="76"/>
      <c r="BE44" s="183"/>
      <c r="BF44" s="185"/>
      <c r="BG44" s="76"/>
      <c r="BH44" s="187"/>
      <c r="BI44" s="187"/>
      <c r="BJ44" s="183"/>
      <c r="BK44" s="64"/>
      <c r="BM44">
        <v>20</v>
      </c>
      <c r="BN44" s="23">
        <f t="shared" si="50"/>
        <v>1.002</v>
      </c>
      <c r="BO44" s="23">
        <f t="shared" si="50"/>
        <v>1</v>
      </c>
      <c r="BP44" s="23">
        <f t="shared" si="50"/>
        <v>1</v>
      </c>
      <c r="BQ44" s="23">
        <f t="shared" si="50"/>
        <v>1</v>
      </c>
      <c r="BR44" s="23">
        <f t="shared" si="50"/>
        <v>1</v>
      </c>
      <c r="BS44" s="23">
        <f t="shared" si="50"/>
        <v>1</v>
      </c>
      <c r="BT44" s="23">
        <f t="shared" si="50"/>
        <v>1</v>
      </c>
      <c r="BU44" s="23">
        <f t="shared" si="50"/>
        <v>1</v>
      </c>
      <c r="BV44" s="23">
        <f t="shared" si="50"/>
        <v>1</v>
      </c>
      <c r="BW44" s="23"/>
      <c r="BX44" s="23"/>
    </row>
    <row r="45" spans="1:76">
      <c r="A45" s="26"/>
      <c r="B45" s="83">
        <f>B31</f>
        <v>20</v>
      </c>
      <c r="C45" s="388">
        <f t="shared" ref="C45:K45" ca="1" si="54">T439*1000</f>
        <v>0.84492146685811065</v>
      </c>
      <c r="D45" s="388">
        <f t="shared" ca="1" si="54"/>
        <v>16.596056743757217</v>
      </c>
      <c r="E45" s="388">
        <f t="shared" ca="1" si="54"/>
        <v>27.942868985797737</v>
      </c>
      <c r="F45" s="388">
        <f t="shared" ca="1" si="54"/>
        <v>37.062835068836087</v>
      </c>
      <c r="G45" s="397">
        <f t="shared" ca="1" si="54"/>
        <v>45.092999153064035</v>
      </c>
      <c r="H45" s="397">
        <f t="shared" ca="1" si="54"/>
        <v>47.63499872647121</v>
      </c>
      <c r="I45" s="388">
        <f t="shared" ca="1" si="54"/>
        <v>42.774284570708851</v>
      </c>
      <c r="J45" s="388">
        <f t="shared" ca="1" si="54"/>
        <v>28.192142103421745</v>
      </c>
      <c r="K45" s="391">
        <f t="shared" ca="1" si="54"/>
        <v>14.258094856902948</v>
      </c>
      <c r="L45" s="388"/>
      <c r="M45" s="388"/>
      <c r="N45" s="388">
        <f ca="1">MAX(C45:K45)</f>
        <v>47.63499872647121</v>
      </c>
      <c r="S45" s="26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>
        <f t="shared" ca="1" si="41"/>
        <v>70.431749647810705</v>
      </c>
      <c r="AF45" s="39"/>
      <c r="AI45">
        <v>30</v>
      </c>
      <c r="AJ45" s="21">
        <f t="shared" ca="1" si="52"/>
        <v>142.86611046616756</v>
      </c>
      <c r="AK45" s="21">
        <f t="shared" ca="1" si="49"/>
        <v>142.58094856902949</v>
      </c>
      <c r="AL45" s="21">
        <f t="shared" ca="1" si="49"/>
        <v>142.58094856902946</v>
      </c>
      <c r="AM45" s="21">
        <f t="shared" ca="1" si="49"/>
        <v>142.58094856902946</v>
      </c>
      <c r="AN45" s="21">
        <f t="shared" ca="1" si="49"/>
        <v>142.58094856902946</v>
      </c>
      <c r="AO45" s="21">
        <f t="shared" ca="1" si="49"/>
        <v>142.58094856902946</v>
      </c>
      <c r="AP45" s="21">
        <f t="shared" ca="1" si="49"/>
        <v>142.58094856902946</v>
      </c>
      <c r="AQ45" s="21">
        <f t="shared" ca="1" si="49"/>
        <v>142.58094856902946</v>
      </c>
      <c r="AR45" s="21"/>
      <c r="AS45" s="21"/>
      <c r="AT45" s="21"/>
      <c r="AU45">
        <v>14</v>
      </c>
      <c r="AV45" s="190"/>
      <c r="AW45" s="181"/>
      <c r="AX45" s="188"/>
      <c r="AY45" s="188"/>
      <c r="AZ45" s="183"/>
      <c r="BA45" s="184"/>
      <c r="BB45" s="76"/>
      <c r="BC45" s="76"/>
      <c r="BD45" s="76"/>
      <c r="BE45" s="183"/>
      <c r="BF45" s="185"/>
      <c r="BG45" s="76"/>
      <c r="BH45" s="188"/>
      <c r="BI45" s="76"/>
      <c r="BJ45" s="183"/>
      <c r="BK45" s="64"/>
      <c r="BM45">
        <v>25</v>
      </c>
      <c r="BN45" s="23">
        <f t="shared" si="50"/>
        <v>1.002</v>
      </c>
      <c r="BO45" s="23">
        <f t="shared" si="50"/>
        <v>1</v>
      </c>
      <c r="BP45" s="23">
        <f t="shared" si="50"/>
        <v>1.0000000000000002</v>
      </c>
      <c r="BQ45" s="23">
        <f t="shared" si="50"/>
        <v>1</v>
      </c>
      <c r="BR45" s="23">
        <f t="shared" si="50"/>
        <v>1</v>
      </c>
      <c r="BS45" s="23">
        <f t="shared" si="50"/>
        <v>1</v>
      </c>
      <c r="BT45" s="23">
        <f t="shared" si="50"/>
        <v>1.0000000000000002</v>
      </c>
      <c r="BU45" s="23">
        <f t="shared" si="50"/>
        <v>1</v>
      </c>
      <c r="BV45" s="23"/>
      <c r="BW45" s="23"/>
      <c r="BX45" s="23"/>
    </row>
    <row r="46" spans="1:76">
      <c r="A46" s="26"/>
      <c r="B46" s="83">
        <f>B32</f>
        <v>10</v>
      </c>
      <c r="C46" s="388">
        <f t="shared" ref="C46:L46" ca="1" si="55">T438*1000</f>
        <v>0.83679500478343027</v>
      </c>
      <c r="D46" s="388">
        <f t="shared" ca="1" si="55"/>
        <v>14.298932131632807</v>
      </c>
      <c r="E46" s="388">
        <f t="shared" ca="1" si="55"/>
        <v>22.839007054291994</v>
      </c>
      <c r="F46" s="388">
        <f t="shared" ca="1" si="55"/>
        <v>28.97707246779661</v>
      </c>
      <c r="G46" s="388">
        <f t="shared" ca="1" si="55"/>
        <v>33.608366448414081</v>
      </c>
      <c r="H46" s="388">
        <f t="shared" ca="1" si="55"/>
        <v>33.725878219212738</v>
      </c>
      <c r="I46" s="388">
        <f t="shared" ca="1" si="55"/>
        <v>32.080713428031636</v>
      </c>
      <c r="J46" s="389">
        <f t="shared" ca="1" si="55"/>
        <v>28.192142103421745</v>
      </c>
      <c r="K46" s="390">
        <f t="shared" ca="1" si="55"/>
        <v>21.387142285354425</v>
      </c>
      <c r="L46" s="388">
        <f t="shared" ca="1" si="55"/>
        <v>8.7492854803722668</v>
      </c>
      <c r="M46" s="388"/>
      <c r="N46" s="388">
        <f ca="1">MAX(C46:L46)</f>
        <v>33.725878219212738</v>
      </c>
      <c r="O46" s="90" t="s">
        <v>72</v>
      </c>
      <c r="S46" s="1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I46">
        <v>40</v>
      </c>
      <c r="AJ46" s="21">
        <f t="shared" ca="1" si="52"/>
        <v>142.86611046616756</v>
      </c>
      <c r="AK46" s="21">
        <f t="shared" ca="1" si="49"/>
        <v>142.58094856902949</v>
      </c>
      <c r="AL46" s="21">
        <f t="shared" ca="1" si="49"/>
        <v>142.58094856902946</v>
      </c>
      <c r="AM46" s="21">
        <f t="shared" ca="1" si="49"/>
        <v>142.58094856902949</v>
      </c>
      <c r="AN46" s="21">
        <f t="shared" ca="1" si="49"/>
        <v>142.58094856902946</v>
      </c>
      <c r="AO46" s="21">
        <f t="shared" ca="1" si="49"/>
        <v>142.58094856902946</v>
      </c>
      <c r="AP46" s="21">
        <f t="shared" ca="1" si="49"/>
        <v>142.58094856902946</v>
      </c>
      <c r="AQ46" s="21"/>
      <c r="AR46" s="21"/>
      <c r="AS46" s="21"/>
      <c r="AT46" s="21"/>
      <c r="AU46">
        <v>15</v>
      </c>
      <c r="AV46" s="184"/>
      <c r="AW46" s="76"/>
      <c r="AX46" s="188"/>
      <c r="AY46" s="76"/>
      <c r="AZ46" s="183"/>
      <c r="BA46" s="184"/>
      <c r="BB46" s="76"/>
      <c r="BC46" s="187"/>
      <c r="BD46" s="187"/>
      <c r="BE46" s="183"/>
      <c r="BF46" s="185"/>
      <c r="BG46" s="76"/>
      <c r="BH46" s="187"/>
      <c r="BI46" s="187"/>
      <c r="BJ46" s="183"/>
      <c r="BK46" s="64"/>
      <c r="BM46">
        <v>30</v>
      </c>
      <c r="BN46" s="23">
        <f t="shared" ref="BN46:BU48" si="56">BN7+BN33+2*BN19</f>
        <v>1.002</v>
      </c>
      <c r="BO46" s="23">
        <f t="shared" si="56"/>
        <v>1</v>
      </c>
      <c r="BP46" s="23">
        <f t="shared" si="56"/>
        <v>1</v>
      </c>
      <c r="BQ46" s="23">
        <f t="shared" si="56"/>
        <v>1</v>
      </c>
      <c r="BR46" s="23">
        <f t="shared" si="56"/>
        <v>1</v>
      </c>
      <c r="BS46" s="23">
        <f t="shared" si="56"/>
        <v>1</v>
      </c>
      <c r="BT46" s="23">
        <f t="shared" si="56"/>
        <v>1</v>
      </c>
      <c r="BU46" s="23">
        <f t="shared" si="56"/>
        <v>0.99999999999999989</v>
      </c>
      <c r="BV46" s="23"/>
      <c r="BW46" s="23"/>
      <c r="BX46" s="23"/>
    </row>
    <row r="47" spans="1:76">
      <c r="B47" s="83">
        <f>B33</f>
        <v>0</v>
      </c>
      <c r="C47" s="388">
        <f t="shared" ref="C47:M47" ca="1" si="57">T437*1000</f>
        <v>0.20178215059435184</v>
      </c>
      <c r="D47" s="388">
        <f t="shared" ca="1" si="57"/>
        <v>4.9324847937104117</v>
      </c>
      <c r="E47" s="388">
        <f t="shared" ca="1" si="57"/>
        <v>9.5053965712686317</v>
      </c>
      <c r="F47" s="388">
        <f t="shared" ca="1" si="57"/>
        <v>13.209705529189499</v>
      </c>
      <c r="G47" s="388">
        <f t="shared" ca="1" si="57"/>
        <v>16.040356714015815</v>
      </c>
      <c r="H47" s="388">
        <f t="shared" ca="1" si="57"/>
        <v>17.822618571128686</v>
      </c>
      <c r="I47" s="388">
        <f t="shared" ca="1" si="57"/>
        <v>18.331836244589503</v>
      </c>
      <c r="J47" s="388">
        <f t="shared" ca="1" si="57"/>
        <v>17.274230307401648</v>
      </c>
      <c r="K47" s="388">
        <f t="shared" ca="1" si="57"/>
        <v>14.258094856902948</v>
      </c>
      <c r="L47" s="388">
        <f t="shared" ca="1" si="57"/>
        <v>8.7492854803722633</v>
      </c>
      <c r="M47" s="388">
        <f t="shared" ca="1" si="57"/>
        <v>7.5037518759379701E-4</v>
      </c>
      <c r="N47" s="388">
        <f ca="1">MAX(C47:M47)</f>
        <v>18.331836244589503</v>
      </c>
      <c r="S47" s="24" t="s">
        <v>334</v>
      </c>
      <c r="T47" s="25">
        <f>T17</f>
        <v>0</v>
      </c>
      <c r="U47" s="25">
        <f t="shared" ref="U47:AE47" si="58">U17</f>
        <v>10</v>
      </c>
      <c r="V47" s="25">
        <f t="shared" si="58"/>
        <v>20</v>
      </c>
      <c r="W47" s="25">
        <f t="shared" si="58"/>
        <v>30</v>
      </c>
      <c r="X47" s="25">
        <f t="shared" si="58"/>
        <v>40</v>
      </c>
      <c r="Y47" s="25">
        <f t="shared" si="58"/>
        <v>50</v>
      </c>
      <c r="Z47" s="25">
        <f t="shared" si="58"/>
        <v>60</v>
      </c>
      <c r="AA47" s="25">
        <f t="shared" si="58"/>
        <v>70</v>
      </c>
      <c r="AB47" s="25">
        <f t="shared" si="58"/>
        <v>80</v>
      </c>
      <c r="AC47" s="25">
        <f t="shared" si="58"/>
        <v>90</v>
      </c>
      <c r="AD47" s="25">
        <f t="shared" si="58"/>
        <v>100</v>
      </c>
      <c r="AE47" s="26">
        <f t="shared" ca="1" si="58"/>
        <v>85.548569141417673</v>
      </c>
      <c r="AF47" s="26"/>
      <c r="AI47">
        <v>50</v>
      </c>
      <c r="AJ47" s="21">
        <f t="shared" ca="1" si="52"/>
        <v>142.86611046616756</v>
      </c>
      <c r="AK47" s="21">
        <f t="shared" ca="1" si="49"/>
        <v>142.58094856902949</v>
      </c>
      <c r="AL47" s="21">
        <f t="shared" ca="1" si="49"/>
        <v>142.58094856902946</v>
      </c>
      <c r="AM47" s="21">
        <f t="shared" ca="1" si="49"/>
        <v>142.58094856902949</v>
      </c>
      <c r="AN47" s="21">
        <f t="shared" ca="1" si="49"/>
        <v>142.58094856902946</v>
      </c>
      <c r="AO47" s="21">
        <f t="shared" ca="1" si="49"/>
        <v>142.58094856902946</v>
      </c>
      <c r="AP47" s="21"/>
      <c r="AQ47" s="21"/>
      <c r="AR47" s="21"/>
      <c r="AS47" s="21"/>
      <c r="AT47" s="21"/>
      <c r="AU47">
        <v>16</v>
      </c>
      <c r="AV47" s="184"/>
      <c r="AW47" s="76"/>
      <c r="AX47" s="187"/>
      <c r="AY47" s="187"/>
      <c r="AZ47" s="183"/>
      <c r="BA47" s="184"/>
      <c r="BB47" s="76"/>
      <c r="BC47" s="187"/>
      <c r="BD47" s="187"/>
      <c r="BE47" s="183"/>
      <c r="BF47" s="185"/>
      <c r="BG47" s="76"/>
      <c r="BH47" s="188"/>
      <c r="BI47" s="188"/>
      <c r="BJ47" s="183"/>
      <c r="BK47" s="64"/>
      <c r="BM47">
        <v>40</v>
      </c>
      <c r="BN47" s="23">
        <f t="shared" si="56"/>
        <v>1.002</v>
      </c>
      <c r="BO47" s="23">
        <f t="shared" si="56"/>
        <v>1</v>
      </c>
      <c r="BP47" s="23">
        <f t="shared" si="56"/>
        <v>1</v>
      </c>
      <c r="BQ47" s="23">
        <f t="shared" si="56"/>
        <v>1</v>
      </c>
      <c r="BR47" s="23">
        <f t="shared" si="56"/>
        <v>1</v>
      </c>
      <c r="BS47" s="23">
        <f t="shared" si="56"/>
        <v>1</v>
      </c>
      <c r="BT47" s="23">
        <f t="shared" si="56"/>
        <v>1</v>
      </c>
      <c r="BU47" s="23"/>
      <c r="BV47" s="23"/>
      <c r="BW47" s="23"/>
      <c r="BX47" s="23"/>
    </row>
    <row r="48" spans="1:76">
      <c r="B48" s="31" t="s">
        <v>52</v>
      </c>
      <c r="C48" s="454">
        <v>0</v>
      </c>
      <c r="D48" s="454">
        <v>10</v>
      </c>
      <c r="E48" s="454">
        <v>20</v>
      </c>
      <c r="F48" s="454">
        <v>30</v>
      </c>
      <c r="G48" s="454">
        <v>40</v>
      </c>
      <c r="H48" s="454">
        <v>50</v>
      </c>
      <c r="I48" s="454">
        <v>60</v>
      </c>
      <c r="J48" s="454">
        <v>70</v>
      </c>
      <c r="K48" s="92">
        <v>80</v>
      </c>
      <c r="L48" s="454">
        <v>90</v>
      </c>
      <c r="M48" s="454">
        <v>100</v>
      </c>
      <c r="N48" s="93">
        <f ca="1">MAX(N36:N47)</f>
        <v>53.467855713386037</v>
      </c>
      <c r="O48" s="94" t="s">
        <v>73</v>
      </c>
      <c r="S48" s="25">
        <f>S18</f>
        <v>0</v>
      </c>
      <c r="T48" s="39">
        <f ca="1">T3+T33+2*T18</f>
        <v>143.00869141473655</v>
      </c>
      <c r="U48" s="39">
        <f t="shared" ref="U48:AE60" ca="1" si="59">U3+U33+2*U18</f>
        <v>142.58094856902949</v>
      </c>
      <c r="V48" s="39">
        <f t="shared" ca="1" si="59"/>
        <v>142.58094856902946</v>
      </c>
      <c r="W48" s="39">
        <f t="shared" ca="1" si="59"/>
        <v>142.58094856902946</v>
      </c>
      <c r="X48" s="39">
        <f t="shared" ca="1" si="59"/>
        <v>142.58094856902946</v>
      </c>
      <c r="Y48" s="39">
        <f t="shared" ca="1" si="59"/>
        <v>142.58094856902946</v>
      </c>
      <c r="Z48" s="39">
        <f t="shared" ca="1" si="59"/>
        <v>142.58094856902946</v>
      </c>
      <c r="AA48" s="39">
        <f t="shared" ca="1" si="59"/>
        <v>142.58094856902946</v>
      </c>
      <c r="AB48" s="39">
        <f t="shared" ca="1" si="59"/>
        <v>142.58094856902949</v>
      </c>
      <c r="AC48" s="39">
        <f t="shared" ca="1" si="59"/>
        <v>142.58094856902946</v>
      </c>
      <c r="AD48" s="39">
        <f t="shared" ca="1" si="59"/>
        <v>142.58094856902946</v>
      </c>
      <c r="AE48" s="39">
        <f t="shared" ca="1" si="59"/>
        <v>141.72482555241595</v>
      </c>
      <c r="AF48" s="39"/>
      <c r="AI48">
        <v>60</v>
      </c>
      <c r="AJ48" s="21">
        <f t="shared" ca="1" si="52"/>
        <v>142.86611046616756</v>
      </c>
      <c r="AK48" s="21">
        <f t="shared" ca="1" si="49"/>
        <v>142.58094856902949</v>
      </c>
      <c r="AL48" s="21">
        <f t="shared" ca="1" si="49"/>
        <v>142.58094856902946</v>
      </c>
      <c r="AM48" s="21">
        <f t="shared" ca="1" si="49"/>
        <v>142.58094856902946</v>
      </c>
      <c r="AN48" s="21">
        <f t="shared" ca="1" si="49"/>
        <v>142.58094856902946</v>
      </c>
      <c r="AO48" s="21"/>
      <c r="AP48" s="21"/>
      <c r="AQ48" s="21"/>
      <c r="AR48" s="21"/>
      <c r="AS48" s="21"/>
      <c r="AT48" s="21"/>
      <c r="BM48">
        <v>50</v>
      </c>
      <c r="BN48" s="23">
        <f t="shared" si="56"/>
        <v>1.002</v>
      </c>
      <c r="BO48" s="23">
        <f t="shared" si="56"/>
        <v>1</v>
      </c>
      <c r="BP48" s="23">
        <f t="shared" si="56"/>
        <v>1</v>
      </c>
      <c r="BQ48" s="23">
        <f t="shared" si="56"/>
        <v>1</v>
      </c>
      <c r="BR48" s="23">
        <f t="shared" si="56"/>
        <v>1</v>
      </c>
      <c r="BS48" s="23">
        <f t="shared" si="56"/>
        <v>1</v>
      </c>
      <c r="BT48" s="23"/>
      <c r="BU48" s="23"/>
      <c r="BV48" s="23"/>
      <c r="BW48" s="23"/>
      <c r="BX48" s="23"/>
    </row>
    <row r="49" spans="1:76">
      <c r="B49" s="24" t="s">
        <v>75</v>
      </c>
      <c r="G49" s="96" t="s">
        <v>70</v>
      </c>
      <c r="H49" s="88" t="s">
        <v>71</v>
      </c>
      <c r="K49" s="90" t="s">
        <v>72</v>
      </c>
      <c r="N49" s="80" t="s">
        <v>69</v>
      </c>
      <c r="O49" s="271">
        <f ca="1">INDEX(C50:M61,$R$32,$R$33)</f>
        <v>80.201783570079073</v>
      </c>
      <c r="S49" s="25">
        <f t="shared" ref="S49:S50" si="60">S19</f>
        <v>10</v>
      </c>
      <c r="T49" s="39">
        <f t="shared" ref="T49:AC54" ca="1" si="61">T4+T34+2*T19</f>
        <v>142.86611046616753</v>
      </c>
      <c r="U49" s="39">
        <f t="shared" ca="1" si="61"/>
        <v>142.58094856902946</v>
      </c>
      <c r="V49" s="39">
        <f t="shared" ca="1" si="61"/>
        <v>142.58094856902946</v>
      </c>
      <c r="W49" s="39">
        <f t="shared" ca="1" si="61"/>
        <v>142.58094856902946</v>
      </c>
      <c r="X49" s="39">
        <f t="shared" ca="1" si="61"/>
        <v>142.58094856902946</v>
      </c>
      <c r="Y49" s="39">
        <f t="shared" ca="1" si="61"/>
        <v>142.58094856902946</v>
      </c>
      <c r="Z49" s="39">
        <f t="shared" ca="1" si="61"/>
        <v>142.58094856902946</v>
      </c>
      <c r="AA49" s="39">
        <f t="shared" ca="1" si="61"/>
        <v>142.58094856902946</v>
      </c>
      <c r="AB49" s="39">
        <f t="shared" ca="1" si="61"/>
        <v>142.58094856902949</v>
      </c>
      <c r="AC49" s="39">
        <f t="shared" ca="1" si="61"/>
        <v>142.58094856902946</v>
      </c>
      <c r="AD49" s="39"/>
      <c r="AE49" s="39">
        <f t="shared" ca="1" si="59"/>
        <v>137.55571397507924</v>
      </c>
      <c r="AF49" s="39"/>
      <c r="AI49">
        <v>70</v>
      </c>
      <c r="AJ49" s="21">
        <f t="shared" ca="1" si="52"/>
        <v>142.86611046616756</v>
      </c>
      <c r="AK49" s="21">
        <f t="shared" ca="1" si="49"/>
        <v>142.58094856902949</v>
      </c>
      <c r="AL49" s="21">
        <f t="shared" ca="1" si="49"/>
        <v>142.58094856902946</v>
      </c>
      <c r="AM49" s="21">
        <f t="shared" ca="1" si="49"/>
        <v>142.58094856902946</v>
      </c>
      <c r="AN49" s="21"/>
      <c r="AO49" s="21"/>
      <c r="AP49" s="21"/>
      <c r="AQ49" s="21"/>
      <c r="AR49" s="21"/>
      <c r="AS49" s="21"/>
      <c r="AT49" s="21"/>
      <c r="BM49">
        <v>60</v>
      </c>
      <c r="BN49" s="23">
        <f>BN10+BN36+2*BN22</f>
        <v>1.002</v>
      </c>
      <c r="BO49" s="23">
        <f>BO10+BO36+2*BO22</f>
        <v>1</v>
      </c>
      <c r="BP49" s="23">
        <f>BP10+BP36+2*BP22</f>
        <v>1</v>
      </c>
      <c r="BQ49" s="23">
        <f>BQ10+BQ36+2*BQ22</f>
        <v>1</v>
      </c>
      <c r="BR49" s="23">
        <f>BR10+BR36+2*BR22</f>
        <v>1</v>
      </c>
      <c r="BS49" s="23"/>
      <c r="BT49" s="23"/>
      <c r="BU49" s="23"/>
      <c r="BV49" s="23"/>
      <c r="BW49" s="23"/>
      <c r="BX49" s="23"/>
    </row>
    <row r="50" spans="1:76">
      <c r="A50" s="82" t="s">
        <v>62</v>
      </c>
      <c r="B50" s="83">
        <f t="shared" ref="B50:B57" si="62">B36</f>
        <v>100</v>
      </c>
      <c r="C50" s="388">
        <f ca="1">DU431*1000</f>
        <v>286.5</v>
      </c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>
        <f ca="1">MAX(C50)</f>
        <v>286.5</v>
      </c>
      <c r="S50" s="25">
        <f t="shared" si="60"/>
        <v>20</v>
      </c>
      <c r="T50" s="39">
        <f t="shared" ca="1" si="61"/>
        <v>142.86611046616753</v>
      </c>
      <c r="U50" s="39">
        <f t="shared" ca="1" si="61"/>
        <v>142.58094856902949</v>
      </c>
      <c r="V50" s="39">
        <f t="shared" ca="1" si="61"/>
        <v>142.58094856902946</v>
      </c>
      <c r="W50" s="39">
        <f t="shared" ca="1" si="61"/>
        <v>142.58094856902949</v>
      </c>
      <c r="X50" s="39">
        <f t="shared" ca="1" si="61"/>
        <v>142.58094856902946</v>
      </c>
      <c r="Y50" s="39">
        <f t="shared" ca="1" si="61"/>
        <v>142.58094856902946</v>
      </c>
      <c r="Z50" s="39">
        <f t="shared" ca="1" si="61"/>
        <v>142.58094856902946</v>
      </c>
      <c r="AA50" s="39">
        <f t="shared" ca="1" si="61"/>
        <v>142.58094856902946</v>
      </c>
      <c r="AB50" s="39">
        <f t="shared" ca="1" si="61"/>
        <v>142.58094856902949</v>
      </c>
      <c r="AC50" s="39"/>
      <c r="AD50" s="39"/>
      <c r="AE50" s="39">
        <f t="shared" ca="1" si="59"/>
        <v>126.99887728856284</v>
      </c>
      <c r="AF50" s="39"/>
      <c r="AI50">
        <v>80</v>
      </c>
      <c r="AJ50" s="21">
        <f t="shared" ca="1" si="52"/>
        <v>142.86611046616756</v>
      </c>
      <c r="AK50" s="21">
        <f t="shared" ca="1" si="49"/>
        <v>142.58094856902946</v>
      </c>
      <c r="AL50" s="21">
        <f t="shared" ca="1" si="49"/>
        <v>142.58094856902946</v>
      </c>
      <c r="AM50" s="21"/>
      <c r="AN50" s="21"/>
      <c r="AO50" s="21"/>
      <c r="AP50" s="21"/>
      <c r="AQ50" s="21"/>
      <c r="AR50" s="21"/>
      <c r="AS50" s="21"/>
      <c r="AT50" s="21"/>
      <c r="BM50">
        <v>70</v>
      </c>
      <c r="BN50" s="23">
        <f>BN11+BN37+2*BN23</f>
        <v>1.002</v>
      </c>
      <c r="BO50" s="23">
        <f>BO11+BO37+2*BO23</f>
        <v>1</v>
      </c>
      <c r="BP50" s="23">
        <f>BP11+BP37+2*BP23</f>
        <v>1</v>
      </c>
      <c r="BQ50" s="23">
        <f>BQ11+BQ37+2*BQ23</f>
        <v>1</v>
      </c>
      <c r="BR50" s="23"/>
      <c r="BS50" s="23"/>
      <c r="BT50" s="23"/>
      <c r="BU50" s="23"/>
      <c r="BV50" s="23"/>
      <c r="BW50" s="23"/>
      <c r="BX50" s="23"/>
    </row>
    <row r="51" spans="1:76">
      <c r="B51" s="83">
        <f t="shared" si="62"/>
        <v>90</v>
      </c>
      <c r="C51" s="388">
        <f ca="1">DU430*1000</f>
        <v>192.4821418539612</v>
      </c>
      <c r="D51" s="388">
        <f ca="1">DV430*1000</f>
        <v>192.4842805681898</v>
      </c>
      <c r="E51" s="388"/>
      <c r="F51" s="388"/>
      <c r="G51" s="388"/>
      <c r="H51" s="388"/>
      <c r="I51" s="388"/>
      <c r="J51" s="388"/>
      <c r="K51" s="388"/>
      <c r="L51" s="388"/>
      <c r="M51" s="388"/>
      <c r="N51" s="388">
        <f ca="1">MAX(C51,D51)</f>
        <v>192.4842805681898</v>
      </c>
      <c r="S51" s="1">
        <v>25</v>
      </c>
      <c r="T51" s="39">
        <f t="shared" ca="1" si="61"/>
        <v>142.86611046616753</v>
      </c>
      <c r="U51" s="39">
        <f t="shared" ca="1" si="61"/>
        <v>142.58094856902949</v>
      </c>
      <c r="V51" s="39">
        <f t="shared" ca="1" si="61"/>
        <v>142.58094856902946</v>
      </c>
      <c r="W51" s="39">
        <f t="shared" ca="1" si="61"/>
        <v>142.58094856902949</v>
      </c>
      <c r="X51" s="39">
        <f t="shared" ca="1" si="61"/>
        <v>142.58094856902946</v>
      </c>
      <c r="Y51" s="39">
        <f t="shared" ca="1" si="61"/>
        <v>142.58094856902946</v>
      </c>
      <c r="Z51" s="39">
        <f t="shared" ca="1" si="61"/>
        <v>142.58094856902946</v>
      </c>
      <c r="AA51" s="39">
        <f t="shared" ca="1" si="61"/>
        <v>142.58094856902946</v>
      </c>
      <c r="AE51" s="39">
        <f t="shared" ca="1" si="59"/>
        <v>120.80959813012007</v>
      </c>
      <c r="AF51" s="39"/>
      <c r="AI51">
        <v>90</v>
      </c>
      <c r="AJ51" s="21">
        <f t="shared" ca="1" si="52"/>
        <v>142.86611046616753</v>
      </c>
      <c r="AK51" s="21">
        <f t="shared" ca="1" si="49"/>
        <v>142.58094856902949</v>
      </c>
      <c r="AL51" s="21"/>
      <c r="AM51" s="21"/>
      <c r="AN51" s="21"/>
      <c r="AO51" s="21"/>
      <c r="AP51" s="21"/>
      <c r="AQ51" s="21"/>
      <c r="AR51" s="21"/>
      <c r="AS51" s="21"/>
      <c r="AT51" s="21"/>
      <c r="BB51" s="1"/>
      <c r="BC51" s="1"/>
      <c r="BD51" s="1"/>
      <c r="BE51" s="1"/>
      <c r="BF51" s="1"/>
      <c r="BM51">
        <v>80</v>
      </c>
      <c r="BN51" s="23">
        <f>BN12+BN38+2*BN24</f>
        <v>1.002</v>
      </c>
      <c r="BO51" s="23">
        <f>BO12+BO38+2*BO24</f>
        <v>1</v>
      </c>
      <c r="BP51" s="23">
        <f>BP12+BP38+2*BP24</f>
        <v>0.99999999999999989</v>
      </c>
      <c r="BQ51" s="23"/>
      <c r="BR51" s="23"/>
      <c r="BS51" s="23"/>
      <c r="BT51" s="23"/>
      <c r="BU51" s="23"/>
      <c r="BV51" s="23"/>
      <c r="BW51" s="23"/>
      <c r="BX51" s="23"/>
    </row>
    <row r="52" spans="1:76">
      <c r="A52" s="68"/>
      <c r="B52" s="83">
        <f t="shared" si="62"/>
        <v>80</v>
      </c>
      <c r="C52" s="388">
        <f ca="1">DU429*1000</f>
        <v>171.09606892572108</v>
      </c>
      <c r="D52" s="388">
        <f t="shared" ref="D52:E52" ca="1" si="63">DV429*1000</f>
        <v>175.37456673990624</v>
      </c>
      <c r="E52" s="388">
        <f t="shared" ca="1" si="63"/>
        <v>171.09713828283535</v>
      </c>
      <c r="F52" s="388"/>
      <c r="G52" s="388"/>
      <c r="H52" s="388"/>
      <c r="I52" s="388"/>
      <c r="J52" s="388"/>
      <c r="K52" s="388"/>
      <c r="L52" s="388"/>
      <c r="M52" s="388"/>
      <c r="N52" s="388">
        <f ca="1">MAX(C52:E52)</f>
        <v>175.37456673990624</v>
      </c>
      <c r="Q52" s="100"/>
      <c r="S52" s="25">
        <f t="shared" ref="S52:S60" si="64">S22</f>
        <v>30</v>
      </c>
      <c r="T52" s="39">
        <f t="shared" ca="1" si="61"/>
        <v>142.86611046616756</v>
      </c>
      <c r="U52" s="39">
        <f t="shared" ca="1" si="61"/>
        <v>142.58094856902949</v>
      </c>
      <c r="V52" s="39">
        <f t="shared" ca="1" si="61"/>
        <v>142.58094856902946</v>
      </c>
      <c r="W52" s="39">
        <f t="shared" ca="1" si="61"/>
        <v>142.58094856902946</v>
      </c>
      <c r="X52" s="39">
        <f t="shared" ca="1" si="61"/>
        <v>142.58094856902946</v>
      </c>
      <c r="Y52" s="39">
        <f t="shared" ca="1" si="61"/>
        <v>142.58094856902946</v>
      </c>
      <c r="Z52" s="39">
        <f t="shared" ca="1" si="61"/>
        <v>142.58094856902946</v>
      </c>
      <c r="AA52" s="39">
        <f t="shared" ca="1" si="61"/>
        <v>142.58094856902946</v>
      </c>
      <c r="AB52" s="39"/>
      <c r="AC52" s="39"/>
      <c r="AD52" s="39"/>
      <c r="AE52" s="39">
        <f t="shared" ca="1" si="59"/>
        <v>114.99327885272962</v>
      </c>
      <c r="AF52" s="39"/>
      <c r="AI52">
        <v>100</v>
      </c>
      <c r="AJ52" s="21">
        <f t="shared" ca="1" si="52"/>
        <v>143.00869141473652</v>
      </c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BB52" s="59"/>
      <c r="BM52">
        <v>90</v>
      </c>
      <c r="BN52" s="23">
        <f>BN13+BN39+2*BN25</f>
        <v>1.002</v>
      </c>
      <c r="BO52" s="23">
        <f>BO13+BO39+2*BO25</f>
        <v>1</v>
      </c>
      <c r="BP52" s="23"/>
      <c r="BQ52" s="23"/>
      <c r="BR52" s="23"/>
      <c r="BS52" s="23"/>
      <c r="BT52" s="23"/>
      <c r="BU52" s="23"/>
      <c r="BV52" s="23"/>
      <c r="BW52" s="23"/>
      <c r="BX52" s="23"/>
    </row>
    <row r="53" spans="1:76">
      <c r="A53" s="8"/>
      <c r="B53" s="83">
        <f t="shared" si="62"/>
        <v>70</v>
      </c>
      <c r="C53" s="388">
        <f ca="1">DU428*1000</f>
        <v>149.70928309273808</v>
      </c>
      <c r="D53" s="388">
        <f t="shared" ref="D53:F53" ca="1" si="65">DV428*1000</f>
        <v>154.46269428311524</v>
      </c>
      <c r="E53" s="388">
        <f t="shared" ca="1" si="65"/>
        <v>156.83904342593237</v>
      </c>
      <c r="F53" s="388">
        <f t="shared" ca="1" si="65"/>
        <v>149.70999599748092</v>
      </c>
      <c r="G53" s="388"/>
      <c r="H53" s="388"/>
      <c r="I53" s="388"/>
      <c r="J53" s="388"/>
      <c r="K53" s="388"/>
      <c r="L53" s="388"/>
      <c r="M53" s="388"/>
      <c r="N53" s="388">
        <f ca="1">MAX(C53:F53)</f>
        <v>156.83904342593237</v>
      </c>
      <c r="S53" s="25">
        <f t="shared" si="64"/>
        <v>40</v>
      </c>
      <c r="T53" s="39">
        <f t="shared" ca="1" si="61"/>
        <v>142.86611046616756</v>
      </c>
      <c r="U53" s="39">
        <f t="shared" ca="1" si="61"/>
        <v>142.58094856902949</v>
      </c>
      <c r="V53" s="39">
        <f t="shared" ca="1" si="61"/>
        <v>142.58094856902946</v>
      </c>
      <c r="W53" s="39">
        <f t="shared" ca="1" si="61"/>
        <v>142.58094856902949</v>
      </c>
      <c r="X53" s="39">
        <f t="shared" ca="1" si="61"/>
        <v>142.58094856902946</v>
      </c>
      <c r="Y53" s="39">
        <f t="shared" ca="1" si="61"/>
        <v>142.58094856902946</v>
      </c>
      <c r="Z53" s="39">
        <f t="shared" ca="1" si="61"/>
        <v>142.58094856902946</v>
      </c>
      <c r="AA53" s="39"/>
      <c r="AB53" s="39"/>
      <c r="AC53" s="39"/>
      <c r="AD53" s="39"/>
      <c r="AE53" s="39">
        <f t="shared" ca="1" si="59"/>
        <v>107.15567798181067</v>
      </c>
      <c r="AF53" s="39"/>
      <c r="AT53" t="s">
        <v>77</v>
      </c>
      <c r="BB53" s="59"/>
      <c r="BM53">
        <v>100</v>
      </c>
      <c r="BN53" s="23">
        <f>BN14+BN40+2*BN26</f>
        <v>1.0029999999999999</v>
      </c>
      <c r="BO53" s="23"/>
      <c r="BP53" s="23"/>
      <c r="BQ53" s="23"/>
      <c r="BR53" s="23"/>
      <c r="BS53" s="23"/>
      <c r="BT53" s="23"/>
      <c r="BU53" s="23"/>
    </row>
    <row r="54" spans="1:76">
      <c r="A54" s="8"/>
      <c r="B54" s="83">
        <f t="shared" si="62"/>
        <v>60</v>
      </c>
      <c r="C54" s="388">
        <f ca="1">DU427*1000</f>
        <v>128.32231903356939</v>
      </c>
      <c r="D54" s="388">
        <f t="shared" ref="D54:G54" ca="1" si="66">DV427*1000</f>
        <v>133.25834808566987</v>
      </c>
      <c r="E54" s="388">
        <f t="shared" ca="1" si="66"/>
        <v>136.87771062626825</v>
      </c>
      <c r="F54" s="388">
        <f t="shared" ca="1" si="66"/>
        <v>137.48877183442127</v>
      </c>
      <c r="G54" s="388">
        <f t="shared" ca="1" si="66"/>
        <v>128.32285371212652</v>
      </c>
      <c r="H54" s="388"/>
      <c r="I54" s="388"/>
      <c r="J54" s="388"/>
      <c r="K54" s="388"/>
      <c r="L54" s="388"/>
      <c r="M54" s="388"/>
      <c r="N54" s="388">
        <f ca="1">MAX(C54:G54)</f>
        <v>137.48877183442127</v>
      </c>
      <c r="S54" s="25">
        <f t="shared" si="64"/>
        <v>50</v>
      </c>
      <c r="T54" s="39">
        <f t="shared" ca="1" si="61"/>
        <v>142.86611046616756</v>
      </c>
      <c r="U54" s="39">
        <f t="shared" ca="1" si="61"/>
        <v>142.58094856902949</v>
      </c>
      <c r="V54" s="39">
        <f t="shared" ca="1" si="61"/>
        <v>142.58094856902946</v>
      </c>
      <c r="W54" s="39">
        <f t="shared" ca="1" si="61"/>
        <v>142.58094856902949</v>
      </c>
      <c r="X54" s="39">
        <f t="shared" ca="1" si="61"/>
        <v>142.58094856902946</v>
      </c>
      <c r="Y54" s="39">
        <f t="shared" ca="1" si="61"/>
        <v>142.58094856902946</v>
      </c>
      <c r="Z54" s="39"/>
      <c r="AA54" s="39"/>
      <c r="AB54" s="39"/>
      <c r="AC54" s="39"/>
      <c r="AD54" s="39"/>
      <c r="AE54" s="39">
        <f t="shared" ca="1" si="59"/>
        <v>107.15285712969578</v>
      </c>
      <c r="AF54" s="39"/>
      <c r="AL54" s="101" t="s">
        <v>78</v>
      </c>
      <c r="AM54" t="s">
        <v>52</v>
      </c>
      <c r="AT54" t="s">
        <v>79</v>
      </c>
      <c r="BB54" s="59"/>
    </row>
    <row r="55" spans="1:76">
      <c r="A55" s="8"/>
      <c r="B55" s="83">
        <f t="shared" si="62"/>
        <v>50</v>
      </c>
      <c r="C55" s="388">
        <f t="shared" ref="C55:H55" ca="1" si="67">DU426*1000</f>
        <v>106.93528368392641</v>
      </c>
      <c r="D55" s="388">
        <f t="shared" ca="1" si="67"/>
        <v>111.96798019979668</v>
      </c>
      <c r="E55" s="388">
        <f t="shared" ca="1" si="67"/>
        <v>116.10162954906683</v>
      </c>
      <c r="F55" s="388">
        <f t="shared" ca="1" si="67"/>
        <v>118.6014254006018</v>
      </c>
      <c r="G55" s="388">
        <f t="shared" ca="1" si="67"/>
        <v>117.6292825694493</v>
      </c>
      <c r="H55" s="388">
        <f t="shared" ca="1" si="67"/>
        <v>106.9357114267721</v>
      </c>
      <c r="I55" s="388"/>
      <c r="J55" s="388"/>
      <c r="K55" s="388"/>
      <c r="L55" s="388"/>
      <c r="M55" s="388"/>
      <c r="N55" s="388">
        <f ca="1">MAX(C55:H55)</f>
        <v>118.6014254006018</v>
      </c>
      <c r="O55" s="99" t="s">
        <v>70</v>
      </c>
      <c r="Q55" s="102"/>
      <c r="S55" s="25">
        <f t="shared" si="64"/>
        <v>60</v>
      </c>
      <c r="T55" s="39">
        <f ca="1">T10+T40+2*T25</f>
        <v>142.86611046616756</v>
      </c>
      <c r="U55" s="39">
        <f ca="1">U10+U40+2*U25</f>
        <v>142.58094856902949</v>
      </c>
      <c r="V55" s="39">
        <f ca="1">V10+V40+2*V25</f>
        <v>142.58094856902946</v>
      </c>
      <c r="W55" s="39">
        <f ca="1">W10+W40+2*W25</f>
        <v>142.58094856902946</v>
      </c>
      <c r="X55" s="39">
        <f ca="1">X10+X40+2*X25</f>
        <v>142.58094856902946</v>
      </c>
      <c r="Y55" s="39"/>
      <c r="Z55" s="39"/>
      <c r="AA55" s="39"/>
      <c r="AB55" s="39"/>
      <c r="AC55" s="39"/>
      <c r="AD55" s="39"/>
      <c r="AE55" s="39">
        <f t="shared" ca="1" si="59"/>
        <v>114.98613601796941</v>
      </c>
      <c r="AF55" s="39"/>
      <c r="AI55" s="43" t="s">
        <v>0</v>
      </c>
      <c r="AJ55" s="28" t="s">
        <v>1</v>
      </c>
      <c r="AK55" s="29" t="s">
        <v>2</v>
      </c>
      <c r="AL55" s="30" t="s">
        <v>3</v>
      </c>
      <c r="AM55" s="454">
        <v>20</v>
      </c>
      <c r="AN55" s="454">
        <v>30</v>
      </c>
      <c r="AO55" s="454">
        <v>40</v>
      </c>
      <c r="AP55" s="454">
        <v>50</v>
      </c>
      <c r="AQ55" s="454">
        <v>60</v>
      </c>
      <c r="AR55" s="454">
        <v>70</v>
      </c>
      <c r="AS55" s="454">
        <v>80</v>
      </c>
      <c r="AT55" s="1" t="s">
        <v>69</v>
      </c>
      <c r="AU55" s="1"/>
      <c r="BB55" s="59"/>
    </row>
    <row r="56" spans="1:76">
      <c r="A56" s="8"/>
      <c r="B56" s="83">
        <f t="shared" si="62"/>
        <v>40</v>
      </c>
      <c r="C56" s="388">
        <f t="shared" ref="C56:I56" ca="1" si="68">DU425*1000</f>
        <v>85.548212689046252</v>
      </c>
      <c r="D56" s="388">
        <f t="shared" ca="1" si="68"/>
        <v>90.640745876025861</v>
      </c>
      <c r="E56" s="388">
        <f t="shared" ca="1" si="68"/>
        <v>95.053965712686292</v>
      </c>
      <c r="F56" s="388">
        <f t="shared" ca="1" si="68"/>
        <v>98.38085451263035</v>
      </c>
      <c r="G56" s="388">
        <f t="shared" ca="1" si="68"/>
        <v>99.806663998320644</v>
      </c>
      <c r="H56" s="397">
        <f t="shared" ca="1" si="68"/>
        <v>97.430314855503454</v>
      </c>
      <c r="I56" s="388">
        <f t="shared" ca="1" si="68"/>
        <v>85.548569141417673</v>
      </c>
      <c r="J56" s="388"/>
      <c r="K56" s="388"/>
      <c r="L56" s="388"/>
      <c r="M56" s="388"/>
      <c r="N56" s="388">
        <f ca="1">MAX(C56:I56)</f>
        <v>99.806663998320644</v>
      </c>
      <c r="S56" s="25">
        <f t="shared" si="64"/>
        <v>70</v>
      </c>
      <c r="T56" s="39">
        <f ca="1">T11+T41+2*T26</f>
        <v>142.86611046616756</v>
      </c>
      <c r="U56" s="39">
        <f ca="1">U11+U41+2*U26</f>
        <v>142.58094856902949</v>
      </c>
      <c r="V56" s="39">
        <f ca="1">V11+V41+2*V26</f>
        <v>142.58094856902946</v>
      </c>
      <c r="W56" s="39">
        <f ca="1">W11+W41+2*W26</f>
        <v>142.58094856902946</v>
      </c>
      <c r="X56" s="39"/>
      <c r="Y56" s="39"/>
      <c r="Z56" s="39"/>
      <c r="AA56" s="39"/>
      <c r="AB56" s="39"/>
      <c r="AC56" s="39"/>
      <c r="AD56" s="39"/>
      <c r="AE56" s="39">
        <f t="shared" ca="1" si="59"/>
        <v>126.99075421075355</v>
      </c>
      <c r="AF56" s="39"/>
      <c r="AI56" s="40">
        <v>1</v>
      </c>
      <c r="AJ56" s="6">
        <f>G5</f>
        <v>1</v>
      </c>
      <c r="AK56" s="6">
        <f t="shared" ref="AK56:AL62" si="69">H5</f>
        <v>0</v>
      </c>
      <c r="AL56" s="6">
        <v>0.2</v>
      </c>
      <c r="AM56" s="15">
        <v>0.80200512020391346</v>
      </c>
      <c r="AN56" s="15">
        <v>0.87184792761530416</v>
      </c>
      <c r="AO56" s="15">
        <v>0.90659028531465802</v>
      </c>
      <c r="AP56" s="15">
        <v>0.90000357400449238</v>
      </c>
      <c r="AQ56" s="15">
        <v>0.84099693670800613</v>
      </c>
      <c r="AR56" s="15">
        <v>0.71891954409584424</v>
      </c>
      <c r="AS56" s="15">
        <v>0.53115516887741065</v>
      </c>
      <c r="AT56" s="15">
        <f>MAX(AM56:AS56)</f>
        <v>0.90659028531465802</v>
      </c>
      <c r="AU56" s="15"/>
      <c r="BB56" s="59"/>
    </row>
    <row r="57" spans="1:76" ht="16.5" thickBot="1">
      <c r="A57" s="8"/>
      <c r="B57" s="83">
        <f t="shared" si="62"/>
        <v>30</v>
      </c>
      <c r="C57" s="388">
        <f t="shared" ref="C57:J57" ca="1" si="70">DU424*1000</f>
        <v>64.161121325459192</v>
      </c>
      <c r="D57" s="388">
        <f t="shared" ca="1" si="70"/>
        <v>69.294341004548329</v>
      </c>
      <c r="E57" s="388">
        <f t="shared" ca="1" si="70"/>
        <v>73.882855167587991</v>
      </c>
      <c r="F57" s="388">
        <f t="shared" ca="1" si="70"/>
        <v>77.669095667866046</v>
      </c>
      <c r="G57" s="397">
        <f t="shared" ca="1" si="70"/>
        <v>80.201783570079073</v>
      </c>
      <c r="H57" s="475">
        <f t="shared" ca="1" si="70"/>
        <v>80.613074767874352</v>
      </c>
      <c r="I57" s="388">
        <f t="shared" ca="1" si="70"/>
        <v>76.993712227275893</v>
      </c>
      <c r="J57" s="388">
        <f t="shared" ca="1" si="70"/>
        <v>64.161426856063244</v>
      </c>
      <c r="K57" s="388"/>
      <c r="L57" s="388"/>
      <c r="M57" s="388"/>
      <c r="N57" s="388">
        <f ca="1">MAX(C57:J57)</f>
        <v>80.613074767874352</v>
      </c>
      <c r="S57" s="25">
        <f t="shared" si="64"/>
        <v>80</v>
      </c>
      <c r="T57" s="39">
        <f ca="1">T12+T42+2*T27</f>
        <v>142.86611046616756</v>
      </c>
      <c r="U57" s="39">
        <f ca="1">U12+U42+2*U27</f>
        <v>142.58094856902946</v>
      </c>
      <c r="V57" s="39">
        <f ca="1">V12+V42+2*V27</f>
        <v>142.58094856902946</v>
      </c>
      <c r="W57" s="39"/>
      <c r="X57" s="39"/>
      <c r="Y57" s="39"/>
      <c r="Z57" s="39"/>
      <c r="AA57" s="39"/>
      <c r="AB57" s="39"/>
      <c r="AC57" s="39"/>
      <c r="AD57" s="39"/>
      <c r="AE57" s="39">
        <f t="shared" ca="1" si="59"/>
        <v>137.55041099563573</v>
      </c>
      <c r="AF57" s="39"/>
      <c r="AI57" s="40">
        <v>2</v>
      </c>
      <c r="AJ57" s="6">
        <f t="shared" ref="AJ57:AJ62" si="71">G6</f>
        <v>-1</v>
      </c>
      <c r="AK57" s="6">
        <f t="shared" si="69"/>
        <v>0</v>
      </c>
      <c r="AL57" s="6">
        <f t="shared" si="69"/>
        <v>0</v>
      </c>
      <c r="AM57" s="15">
        <v>0.90841320026628336</v>
      </c>
      <c r="AN57" s="15">
        <v>1.0671715083374289</v>
      </c>
      <c r="AO57" s="15">
        <v>1.2033172033477426</v>
      </c>
      <c r="AP57" s="15">
        <v>1.2683899865529182</v>
      </c>
      <c r="AQ57" s="15">
        <v>1.1793139394228742</v>
      </c>
      <c r="AR57" s="15">
        <v>0.9136108422834387</v>
      </c>
      <c r="AS57" s="15">
        <v>0.52228761715574934</v>
      </c>
      <c r="AT57" s="15">
        <f t="shared" ref="AT57:AT63" si="72">MAX(AM57:AS57)</f>
        <v>1.2683899865529182</v>
      </c>
      <c r="AU57" s="15"/>
      <c r="BB57" s="59"/>
    </row>
    <row r="58" spans="1:76" ht="16.5" thickBot="1">
      <c r="B58" s="1">
        <v>25</v>
      </c>
      <c r="C58" s="388">
        <f ca="1">DU423*1000</f>
        <v>53.467570551488919</v>
      </c>
      <c r="D58" s="388">
        <f t="shared" ref="D58:J58" ca="1" si="73">DV423*1000</f>
        <v>58.616612189489906</v>
      </c>
      <c r="E58" s="388">
        <f t="shared" ca="1" si="73"/>
        <v>63.270295927506822</v>
      </c>
      <c r="F58" s="388">
        <f t="shared" ca="1" si="73"/>
        <v>67.216732896828177</v>
      </c>
      <c r="G58" s="476">
        <f t="shared" ca="1" si="73"/>
        <v>70.102299713106149</v>
      </c>
      <c r="H58" s="478">
        <f t="shared" ca="1" si="73"/>
        <v>71.290474284514715</v>
      </c>
      <c r="I58" s="388">
        <f t="shared" ca="1" si="73"/>
        <v>69.508212427401872</v>
      </c>
      <c r="J58" s="388">
        <f t="shared" ca="1" si="73"/>
        <v>61.785077713246103</v>
      </c>
      <c r="N58" s="388">
        <f ca="1">MAX(C58:J58)</f>
        <v>71.290474284514715</v>
      </c>
      <c r="O58" s="88" t="s">
        <v>71</v>
      </c>
      <c r="S58" s="25">
        <f t="shared" si="64"/>
        <v>90</v>
      </c>
      <c r="T58" s="39">
        <f ca="1">T13+T43+2*T28</f>
        <v>142.86611046616753</v>
      </c>
      <c r="U58" s="39">
        <f ca="1">U13+U43+2*U28</f>
        <v>142.58094856902949</v>
      </c>
      <c r="V58" s="39"/>
      <c r="W58" s="39"/>
      <c r="X58" s="39"/>
      <c r="Y58" s="39"/>
      <c r="Z58" s="39"/>
      <c r="AA58" s="39"/>
      <c r="AB58" s="39"/>
      <c r="AC58" s="39"/>
      <c r="AD58" s="39"/>
      <c r="AE58" s="39">
        <f t="shared" ca="1" si="59"/>
        <v>141.72482364380625</v>
      </c>
      <c r="AF58" s="39"/>
      <c r="AI58" s="40">
        <v>3</v>
      </c>
      <c r="AJ58" s="6">
        <f t="shared" si="71"/>
        <v>1</v>
      </c>
      <c r="AK58" s="6">
        <f t="shared" si="69"/>
        <v>1</v>
      </c>
      <c r="AL58" s="6">
        <f t="shared" si="69"/>
        <v>0</v>
      </c>
      <c r="AM58" s="15">
        <v>0.35283179860242214</v>
      </c>
      <c r="AN58" s="15">
        <v>0.37528709646592556</v>
      </c>
      <c r="AO58" s="15">
        <v>0.39347563486043635</v>
      </c>
      <c r="AP58" s="15">
        <v>0.40553253721771215</v>
      </c>
      <c r="AQ58" s="15">
        <v>0.40832081473584464</v>
      </c>
      <c r="AR58" s="15">
        <v>0.35671192120752943</v>
      </c>
      <c r="AS58" s="15">
        <v>0.2302365520372851</v>
      </c>
      <c r="AT58" s="15">
        <f t="shared" si="72"/>
        <v>0.40832081473584464</v>
      </c>
      <c r="AU58" s="15"/>
      <c r="BB58" s="59"/>
    </row>
    <row r="59" spans="1:76">
      <c r="A59" s="8"/>
      <c r="B59" s="83">
        <f>B45</f>
        <v>20</v>
      </c>
      <c r="C59" s="388">
        <f t="shared" ref="C59:K59" ca="1" si="74">DU422*1000</f>
        <v>42.774017231430285</v>
      </c>
      <c r="D59" s="388">
        <f t="shared" ca="1" si="74"/>
        <v>47.936698225794395</v>
      </c>
      <c r="E59" s="388">
        <f t="shared" ca="1" si="74"/>
        <v>52.6452733177955</v>
      </c>
      <c r="F59" s="388">
        <f t="shared" ca="1" si="74"/>
        <v>56.722420843766074</v>
      </c>
      <c r="G59" s="388">
        <f t="shared" ca="1" si="74"/>
        <v>59.883998398992397</v>
      </c>
      <c r="H59" s="388">
        <f t="shared" ca="1" si="74"/>
        <v>61.645292469550988</v>
      </c>
      <c r="I59" s="388">
        <f t="shared" ca="1" si="74"/>
        <v>61.10612081529834</v>
      </c>
      <c r="J59" s="388">
        <f t="shared" ca="1" si="74"/>
        <v>56.384284206843468</v>
      </c>
      <c r="K59" s="388">
        <f t="shared" ca="1" si="74"/>
        <v>42.774284570708851</v>
      </c>
      <c r="L59" s="388"/>
      <c r="M59" s="388"/>
      <c r="N59" s="388">
        <f ca="1">MAX(C59:K59)</f>
        <v>61.645292469550988</v>
      </c>
      <c r="S59" s="25">
        <f t="shared" si="64"/>
        <v>100</v>
      </c>
      <c r="T59" s="39">
        <f ca="1">T14+T44+2*T29</f>
        <v>143.00869141473652</v>
      </c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>
        <f t="shared" ca="1" si="59"/>
        <v>137.56101403023698</v>
      </c>
      <c r="AF59" s="39"/>
      <c r="AI59" s="40">
        <v>4</v>
      </c>
      <c r="AJ59" s="6">
        <f t="shared" si="71"/>
        <v>-1</v>
      </c>
      <c r="AK59" s="6">
        <f t="shared" si="69"/>
        <v>1</v>
      </c>
      <c r="AL59" s="6">
        <f t="shared" si="69"/>
        <v>0</v>
      </c>
      <c r="AM59" s="15">
        <v>5.912467535970483E-2</v>
      </c>
      <c r="AN59" s="15">
        <v>7.5862236949664333E-2</v>
      </c>
      <c r="AO59" s="15">
        <v>9.2500222290231623E-2</v>
      </c>
      <c r="AP59" s="15">
        <v>0.10886680547134658</v>
      </c>
      <c r="AQ59" s="15">
        <v>0.12463809014848878</v>
      </c>
      <c r="AR59" s="15">
        <v>0.13904464223741839</v>
      </c>
      <c r="AS59" s="15">
        <v>0.14966035054863389</v>
      </c>
      <c r="AT59" s="15">
        <f t="shared" si="72"/>
        <v>0.14966035054863389</v>
      </c>
      <c r="AU59" s="15"/>
      <c r="BB59" s="59"/>
    </row>
    <row r="60" spans="1:76">
      <c r="A60" s="8"/>
      <c r="B60" s="83">
        <f>B46</f>
        <v>10</v>
      </c>
      <c r="C60" s="388">
        <f t="shared" ref="C60:L60" ca="1" si="75">DU421*1000</f>
        <v>21.38690465044014</v>
      </c>
      <c r="D60" s="388">
        <f t="shared" ca="1" si="75"/>
        <v>26.571904051500947</v>
      </c>
      <c r="E60" s="388">
        <f t="shared" ca="1" si="75"/>
        <v>31.367808685186475</v>
      </c>
      <c r="F60" s="388">
        <f t="shared" ca="1" si="75"/>
        <v>35.645237142257372</v>
      </c>
      <c r="G60" s="388">
        <f t="shared" ca="1" si="75"/>
        <v>39.209760856483101</v>
      </c>
      <c r="H60" s="388">
        <f t="shared" ca="1" si="75"/>
        <v>41.755849223787209</v>
      </c>
      <c r="I60" s="388">
        <f t="shared" ca="1" si="75"/>
        <v>42.774284570708851</v>
      </c>
      <c r="J60" s="389">
        <f t="shared" ca="1" si="75"/>
        <v>41.348475085018556</v>
      </c>
      <c r="K60" s="390">
        <f t="shared" ca="1" si="75"/>
        <v>35.645237142257372</v>
      </c>
      <c r="L60" s="388">
        <f t="shared" ca="1" si="75"/>
        <v>21.387142285354432</v>
      </c>
      <c r="M60" s="388"/>
      <c r="N60" s="388">
        <f ca="1">MAX(C60:L60)</f>
        <v>42.774284570708851</v>
      </c>
      <c r="O60" s="90" t="s">
        <v>72</v>
      </c>
      <c r="S60" s="26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I60" s="55">
        <v>5</v>
      </c>
      <c r="AJ60" s="6">
        <f t="shared" si="71"/>
        <v>1</v>
      </c>
      <c r="AK60" s="6">
        <f t="shared" si="69"/>
        <v>0</v>
      </c>
      <c r="AL60" s="6">
        <f t="shared" si="69"/>
        <v>0.5</v>
      </c>
      <c r="AM60" s="15">
        <v>0.41307496284508799</v>
      </c>
      <c r="AN60" s="15">
        <v>0.42541318690948726</v>
      </c>
      <c r="AO60" s="15">
        <v>0.41873939747885358</v>
      </c>
      <c r="AP60" s="15">
        <v>0.38838285062036698</v>
      </c>
      <c r="AQ60" s="15">
        <v>0.33387362209352112</v>
      </c>
      <c r="AR60" s="15">
        <v>0.26034559625351317</v>
      </c>
      <c r="AS60" s="15">
        <v>0.17838061036052374</v>
      </c>
      <c r="AT60" s="15">
        <f t="shared" si="72"/>
        <v>0.42541318690948726</v>
      </c>
      <c r="AU60" s="15"/>
      <c r="BB60" s="59"/>
    </row>
    <row r="61" spans="1:76">
      <c r="A61" s="8"/>
      <c r="B61" s="83">
        <f>B47</f>
        <v>0</v>
      </c>
      <c r="C61" s="388">
        <f t="shared" ref="C61:M61" ca="1" si="76">DU420*1000</f>
        <v>0.21365755143069065</v>
      </c>
      <c r="D61" s="388">
        <f t="shared" ca="1" si="76"/>
        <v>5.2022778531943201</v>
      </c>
      <c r="E61" s="388">
        <f t="shared" ca="1" si="76"/>
        <v>10.064537546049138</v>
      </c>
      <c r="F61" s="388">
        <f t="shared" ca="1" si="76"/>
        <v>14.488064128788476</v>
      </c>
      <c r="G61" s="388">
        <f t="shared" ca="1" si="76"/>
        <v>18.331836244589503</v>
      </c>
      <c r="H61" s="388">
        <f t="shared" ca="1" si="76"/>
        <v>21.387142285354425</v>
      </c>
      <c r="I61" s="388">
        <f t="shared" ca="1" si="76"/>
        <v>23.331427947659371</v>
      </c>
      <c r="J61" s="388">
        <f t="shared" ca="1" si="76"/>
        <v>23.638420420654885</v>
      </c>
      <c r="K61" s="388">
        <f t="shared" ca="1" si="76"/>
        <v>21.387142285354425</v>
      </c>
      <c r="L61" s="388">
        <f t="shared" ca="1" si="76"/>
        <v>14.806483120629984</v>
      </c>
      <c r="M61" s="388">
        <f t="shared" ca="1" si="76"/>
        <v>1.5E-3</v>
      </c>
      <c r="N61" s="388">
        <f ca="1">MAX(C61:M61)</f>
        <v>23.638420420654885</v>
      </c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I61" s="5">
        <v>6</v>
      </c>
      <c r="AJ61" s="6">
        <f t="shared" si="71"/>
        <v>-1</v>
      </c>
      <c r="AK61" s="6">
        <f t="shared" si="69"/>
        <v>0</v>
      </c>
      <c r="AL61" s="6">
        <f t="shared" si="69"/>
        <v>0.5</v>
      </c>
      <c r="AM61" s="15">
        <v>0.98983881647458183</v>
      </c>
      <c r="AN61" s="15">
        <v>1.0806322960432664</v>
      </c>
      <c r="AO61" s="15">
        <v>1.1718047125373541</v>
      </c>
      <c r="AP61" s="15">
        <v>1.263573560870475</v>
      </c>
      <c r="AQ61" s="15">
        <v>1.3563615897549297</v>
      </c>
      <c r="AR61" s="15">
        <v>1.4511119906919563</v>
      </c>
      <c r="AS61" s="15">
        <v>1.5504303914219544</v>
      </c>
      <c r="AT61" s="15">
        <f t="shared" si="72"/>
        <v>1.5504303914219544</v>
      </c>
      <c r="AU61" s="15"/>
      <c r="BB61" s="59"/>
    </row>
    <row r="62" spans="1:76">
      <c r="A62" s="8"/>
      <c r="B62" s="31" t="s">
        <v>52</v>
      </c>
      <c r="C62" s="454">
        <f t="shared" ref="C62:M62" si="77">C48</f>
        <v>0</v>
      </c>
      <c r="D62" s="454">
        <f t="shared" si="77"/>
        <v>10</v>
      </c>
      <c r="E62" s="454">
        <f t="shared" si="77"/>
        <v>20</v>
      </c>
      <c r="F62" s="454">
        <f t="shared" si="77"/>
        <v>30</v>
      </c>
      <c r="G62" s="454">
        <f t="shared" si="77"/>
        <v>40</v>
      </c>
      <c r="H62" s="454">
        <f t="shared" si="77"/>
        <v>50</v>
      </c>
      <c r="I62" s="454">
        <f t="shared" si="77"/>
        <v>60</v>
      </c>
      <c r="J62" s="454">
        <f t="shared" si="77"/>
        <v>70</v>
      </c>
      <c r="K62" s="92">
        <f t="shared" si="77"/>
        <v>80</v>
      </c>
      <c r="L62" s="454">
        <f t="shared" si="77"/>
        <v>90</v>
      </c>
      <c r="M62" s="454">
        <f t="shared" si="77"/>
        <v>100</v>
      </c>
      <c r="N62" s="93">
        <f ca="1">MAX(N50:N61)</f>
        <v>286.5</v>
      </c>
      <c r="O62" s="94" t="s">
        <v>80</v>
      </c>
      <c r="S62" s="67" t="s">
        <v>82</v>
      </c>
      <c r="T62" s="25">
        <f>T47</f>
        <v>0</v>
      </c>
      <c r="U62" s="25">
        <f t="shared" ref="U62:AE62" si="78">U47</f>
        <v>10</v>
      </c>
      <c r="V62" s="25">
        <f t="shared" si="78"/>
        <v>20</v>
      </c>
      <c r="W62" s="25">
        <f t="shared" si="78"/>
        <v>30</v>
      </c>
      <c r="X62" s="25">
        <f t="shared" si="78"/>
        <v>40</v>
      </c>
      <c r="Y62" s="25">
        <f t="shared" si="78"/>
        <v>50</v>
      </c>
      <c r="Z62" s="25">
        <f t="shared" si="78"/>
        <v>60</v>
      </c>
      <c r="AA62" s="25">
        <f t="shared" si="78"/>
        <v>70</v>
      </c>
      <c r="AB62" s="25">
        <f t="shared" si="78"/>
        <v>80</v>
      </c>
      <c r="AC62" s="25">
        <f t="shared" si="78"/>
        <v>90</v>
      </c>
      <c r="AD62" s="25">
        <f t="shared" si="78"/>
        <v>100</v>
      </c>
      <c r="AE62" s="26">
        <f t="shared" ca="1" si="78"/>
        <v>85.548569141417673</v>
      </c>
      <c r="AF62" s="732">
        <f ca="1">INDEX(T63:AD74,$R$31,$R$33)</f>
        <v>14.258094856902947</v>
      </c>
      <c r="AI62" s="5">
        <v>7</v>
      </c>
      <c r="AJ62" s="6">
        <f t="shared" si="71"/>
        <v>1</v>
      </c>
      <c r="AK62" s="6">
        <f t="shared" si="69"/>
        <v>1</v>
      </c>
      <c r="AL62" s="6">
        <f t="shared" si="69"/>
        <v>0.5</v>
      </c>
      <c r="AM62" s="15">
        <v>0.28382259889886552</v>
      </c>
      <c r="AN62" s="15">
        <v>0.24013833926013622</v>
      </c>
      <c r="AO62" s="15">
        <v>0.19931421086491358</v>
      </c>
      <c r="AP62" s="15">
        <v>0.16132157256545451</v>
      </c>
      <c r="AQ62" s="15">
        <v>0.12584062728460385</v>
      </c>
      <c r="AR62" s="15">
        <v>9.2494005944666613E-2</v>
      </c>
      <c r="AS62" s="15">
        <v>6.0931113914305286E-2</v>
      </c>
      <c r="AT62" s="15">
        <f t="shared" si="72"/>
        <v>0.28382259889886552</v>
      </c>
      <c r="AU62" s="15"/>
      <c r="BB62" s="59"/>
    </row>
    <row r="63" spans="1:76">
      <c r="A63" s="8"/>
      <c r="B63" s="24" t="s">
        <v>81</v>
      </c>
      <c r="C63" s="454"/>
      <c r="D63" s="454"/>
      <c r="E63" s="454"/>
      <c r="F63" s="454"/>
      <c r="G63" s="99" t="s">
        <v>70</v>
      </c>
      <c r="H63" s="88" t="s">
        <v>71</v>
      </c>
      <c r="K63" s="90" t="s">
        <v>72</v>
      </c>
      <c r="L63" s="454"/>
      <c r="M63" s="454"/>
      <c r="N63" s="80"/>
      <c r="O63" s="271">
        <f ca="1">INDEX(C64:M75,$R$32,$R$33)</f>
        <v>80.201783570079073</v>
      </c>
      <c r="S63" s="25">
        <f>S48</f>
        <v>0</v>
      </c>
      <c r="T63" s="70">
        <f ca="1">(T18-$AB$1+$Z$1)</f>
        <v>0.14258094856903014</v>
      </c>
      <c r="U63" s="70">
        <f t="shared" ref="U63:AD63" ca="1" si="79">(U18-$AB$1+$Z$1)</f>
        <v>3.5645237142257358</v>
      </c>
      <c r="V63" s="70">
        <f t="shared" ca="1" si="79"/>
        <v>7.1290474284514733</v>
      </c>
      <c r="W63" s="70">
        <f t="shared" ca="1" si="79"/>
        <v>10.693571142677209</v>
      </c>
      <c r="X63" s="70">
        <f t="shared" ca="1" si="79"/>
        <v>14.258094856902947</v>
      </c>
      <c r="Y63" s="70">
        <f t="shared" ca="1" si="79"/>
        <v>17.822618571128682</v>
      </c>
      <c r="Z63" s="70">
        <f t="shared" ca="1" si="79"/>
        <v>21.387142285354418</v>
      </c>
      <c r="AA63" s="70">
        <f t="shared" ca="1" si="79"/>
        <v>24.951665999580154</v>
      </c>
      <c r="AB63" s="70">
        <f t="shared" ca="1" si="79"/>
        <v>28.516189713805893</v>
      </c>
      <c r="AC63" s="70">
        <f t="shared" ca="1" si="79"/>
        <v>32.080713428031629</v>
      </c>
      <c r="AD63" s="70">
        <f t="shared" ca="1" si="79"/>
        <v>35.645237142257365</v>
      </c>
      <c r="AE63" s="70">
        <f t="shared" ref="AE63:AE75" ca="1" si="80">AE18-$AB$1+$Z$1</f>
        <v>0</v>
      </c>
      <c r="AF63" s="70"/>
      <c r="AL63" s="1" t="s">
        <v>83</v>
      </c>
      <c r="AM63" s="15">
        <f>MIN(AM56:AM62)</f>
        <v>5.912467535970483E-2</v>
      </c>
      <c r="AN63" s="15">
        <f t="shared" ref="AN63:AS63" si="81">MIN(AN56:AN62)</f>
        <v>7.5862236949664333E-2</v>
      </c>
      <c r="AO63" s="15">
        <f t="shared" si="81"/>
        <v>9.2500222290231623E-2</v>
      </c>
      <c r="AP63" s="15">
        <f t="shared" si="81"/>
        <v>0.10886680547134658</v>
      </c>
      <c r="AQ63" s="15">
        <f t="shared" si="81"/>
        <v>0.12463809014848878</v>
      </c>
      <c r="AR63" s="15">
        <f t="shared" si="81"/>
        <v>9.2494005944666613E-2</v>
      </c>
      <c r="AS63" s="15">
        <f t="shared" si="81"/>
        <v>6.0931113914305286E-2</v>
      </c>
      <c r="AT63" s="105">
        <f t="shared" si="72"/>
        <v>0.12463809014848878</v>
      </c>
      <c r="AU63" s="15"/>
      <c r="BB63" s="59"/>
    </row>
    <row r="64" spans="1:76">
      <c r="A64" s="103" t="s">
        <v>62</v>
      </c>
      <c r="B64" s="83">
        <f t="shared" ref="B64:B71" si="82">B50</f>
        <v>100</v>
      </c>
      <c r="C64" s="104">
        <f ca="1">EJ431*1000</f>
        <v>286.5</v>
      </c>
      <c r="D64" s="104"/>
      <c r="E64" s="104"/>
      <c r="F64" s="388"/>
      <c r="G64" s="388"/>
      <c r="H64" s="388"/>
      <c r="I64" s="388"/>
      <c r="J64" s="388"/>
      <c r="K64" s="388"/>
      <c r="L64" s="388"/>
      <c r="M64" s="388"/>
      <c r="N64" s="388">
        <f ca="1">MAX(C64)</f>
        <v>286.5</v>
      </c>
      <c r="S64" s="25">
        <f t="shared" ref="S64:S65" si="83">S49</f>
        <v>10</v>
      </c>
      <c r="T64" s="70">
        <f t="shared" ref="T64:AC69" ca="1" si="84">(T19-$AB$1+$Z$1)</f>
        <v>0.14258094856903014</v>
      </c>
      <c r="U64" s="70">
        <f t="shared" ca="1" si="84"/>
        <v>3.5645237142257358</v>
      </c>
      <c r="V64" s="70">
        <f t="shared" ca="1" si="84"/>
        <v>7.1290474284514733</v>
      </c>
      <c r="W64" s="70">
        <f t="shared" ca="1" si="84"/>
        <v>10.693571142677209</v>
      </c>
      <c r="X64" s="70">
        <f t="shared" ca="1" si="84"/>
        <v>14.258094856902947</v>
      </c>
      <c r="Y64" s="70">
        <f t="shared" ca="1" si="84"/>
        <v>17.822618571128682</v>
      </c>
      <c r="Z64" s="70">
        <f t="shared" ca="1" si="84"/>
        <v>21.387142285354418</v>
      </c>
      <c r="AA64" s="70">
        <f t="shared" ca="1" si="84"/>
        <v>24.951665999580154</v>
      </c>
      <c r="AB64" s="70">
        <f t="shared" ca="1" si="84"/>
        <v>28.516189713805893</v>
      </c>
      <c r="AC64" s="70">
        <f t="shared" ca="1" si="84"/>
        <v>32.080713428031629</v>
      </c>
      <c r="AD64" s="70"/>
      <c r="AE64" s="70">
        <f t="shared" ca="1" si="80"/>
        <v>0</v>
      </c>
      <c r="AF64" s="70"/>
      <c r="AL64" s="106" t="s">
        <v>84</v>
      </c>
      <c r="AO64" s="15"/>
      <c r="AP64" s="15"/>
      <c r="AQ64" s="15"/>
      <c r="AR64" s="15"/>
      <c r="AS64" s="15"/>
      <c r="BB64" s="59"/>
    </row>
    <row r="65" spans="1:54">
      <c r="A65" s="8"/>
      <c r="B65" s="83">
        <f t="shared" si="82"/>
        <v>90</v>
      </c>
      <c r="C65" s="104">
        <f ca="1">EJ430*1000</f>
        <v>192.4821418539612</v>
      </c>
      <c r="D65" s="104">
        <f ca="1">EK430*1000</f>
        <v>192.4842805681898</v>
      </c>
      <c r="E65" s="104"/>
      <c r="F65" s="388"/>
      <c r="G65" s="388"/>
      <c r="H65" s="388"/>
      <c r="I65" s="388"/>
      <c r="J65" s="388"/>
      <c r="K65" s="388"/>
      <c r="L65" s="388"/>
      <c r="M65" s="388"/>
      <c r="N65" s="388">
        <f ca="1">MAX(C65,D65)</f>
        <v>192.4842805681898</v>
      </c>
      <c r="S65" s="25">
        <f t="shared" si="83"/>
        <v>20</v>
      </c>
      <c r="T65" s="70">
        <f t="shared" ca="1" si="84"/>
        <v>0.14258094856903014</v>
      </c>
      <c r="U65" s="70">
        <f t="shared" ca="1" si="84"/>
        <v>3.5645237142257358</v>
      </c>
      <c r="V65" s="70">
        <f t="shared" ca="1" si="84"/>
        <v>7.1290474284514733</v>
      </c>
      <c r="W65" s="70">
        <f t="shared" ca="1" si="84"/>
        <v>10.693571142677209</v>
      </c>
      <c r="X65" s="70">
        <f t="shared" ca="1" si="84"/>
        <v>14.258094856902947</v>
      </c>
      <c r="Y65" s="70">
        <f t="shared" ca="1" si="84"/>
        <v>17.822618571128682</v>
      </c>
      <c r="Z65" s="70">
        <f t="shared" ca="1" si="84"/>
        <v>21.387142285354418</v>
      </c>
      <c r="AA65" s="70">
        <f t="shared" ca="1" si="84"/>
        <v>24.951665999580154</v>
      </c>
      <c r="AB65" s="70">
        <f t="shared" ca="1" si="84"/>
        <v>28.516189713805893</v>
      </c>
      <c r="AC65" s="70"/>
      <c r="AD65" s="70"/>
      <c r="AE65" s="70">
        <f t="shared" ca="1" si="80"/>
        <v>0</v>
      </c>
      <c r="AF65" s="70"/>
      <c r="AK65" s="1"/>
      <c r="AM65" s="15"/>
      <c r="AN65" s="15"/>
      <c r="AO65" s="15"/>
      <c r="AP65" s="15"/>
      <c r="AQ65" s="15"/>
      <c r="AR65" s="15"/>
      <c r="AS65" s="15"/>
      <c r="BB65" s="59"/>
    </row>
    <row r="66" spans="1:54">
      <c r="A66" s="8"/>
      <c r="B66" s="83">
        <f t="shared" si="82"/>
        <v>80</v>
      </c>
      <c r="C66" s="104">
        <f ca="1">EJ429*1000</f>
        <v>171.09606892572108</v>
      </c>
      <c r="D66" s="104">
        <f ca="1">EK429*1000</f>
        <v>175.37456673990624</v>
      </c>
      <c r="E66" s="104">
        <f ca="1">EL429*1000</f>
        <v>171.09713828283535</v>
      </c>
      <c r="F66" s="388"/>
      <c r="G66" s="388"/>
      <c r="H66" s="388"/>
      <c r="I66" s="388"/>
      <c r="J66" s="388"/>
      <c r="K66" s="388"/>
      <c r="L66" s="388"/>
      <c r="M66" s="388"/>
      <c r="N66" s="388">
        <f ca="1">MAX(C66:E66)</f>
        <v>175.37456673990624</v>
      </c>
      <c r="S66" s="1">
        <v>25</v>
      </c>
      <c r="T66" s="70">
        <f t="shared" ca="1" si="84"/>
        <v>0.14258094856903014</v>
      </c>
      <c r="U66" s="70">
        <f t="shared" ca="1" si="84"/>
        <v>3.5645237142257358</v>
      </c>
      <c r="V66" s="70">
        <f t="shared" ca="1" si="84"/>
        <v>7.1290474284514733</v>
      </c>
      <c r="W66" s="70">
        <f t="shared" ca="1" si="84"/>
        <v>10.693571142677209</v>
      </c>
      <c r="X66" s="70">
        <f t="shared" ca="1" si="84"/>
        <v>14.258094856902947</v>
      </c>
      <c r="Y66" s="70">
        <f t="shared" ca="1" si="84"/>
        <v>17.822618571128682</v>
      </c>
      <c r="Z66" s="70">
        <f t="shared" ca="1" si="84"/>
        <v>21.387142285354418</v>
      </c>
      <c r="AA66" s="70">
        <f t="shared" ca="1" si="84"/>
        <v>24.951665999580154</v>
      </c>
      <c r="AE66" s="70">
        <f t="shared" ca="1" si="80"/>
        <v>0</v>
      </c>
      <c r="AF66" s="70"/>
      <c r="AL66" s="101" t="s">
        <v>78</v>
      </c>
      <c r="AM66" t="s">
        <v>52</v>
      </c>
      <c r="AQ66" t="s">
        <v>85</v>
      </c>
      <c r="BB66" s="59"/>
    </row>
    <row r="67" spans="1:54">
      <c r="A67" s="64"/>
      <c r="B67" s="83">
        <f t="shared" si="82"/>
        <v>70</v>
      </c>
      <c r="C67" s="104">
        <f ca="1">EJ428*1000</f>
        <v>149.70928309273808</v>
      </c>
      <c r="D67" s="104">
        <f ca="1">EK428*1000</f>
        <v>154.46269428311524</v>
      </c>
      <c r="E67" s="104">
        <f ca="1">EL428*1000</f>
        <v>156.83904342593237</v>
      </c>
      <c r="F67" s="104">
        <f ca="1">EM428*1000</f>
        <v>149.70999599748092</v>
      </c>
      <c r="G67" s="104"/>
      <c r="H67" s="388"/>
      <c r="I67" s="388"/>
      <c r="J67" s="388"/>
      <c r="K67" s="388"/>
      <c r="L67" s="388"/>
      <c r="M67" s="388"/>
      <c r="N67" s="388">
        <f ca="1">MAX(C67:F67)</f>
        <v>156.83904342593237</v>
      </c>
      <c r="S67" s="25">
        <f t="shared" ref="S67:S75" si="85">S52</f>
        <v>30</v>
      </c>
      <c r="T67" s="70">
        <f t="shared" ca="1" si="84"/>
        <v>0.14258094856903014</v>
      </c>
      <c r="U67" s="70">
        <f t="shared" ca="1" si="84"/>
        <v>3.5645237142257358</v>
      </c>
      <c r="V67" s="70">
        <f t="shared" ca="1" si="84"/>
        <v>7.1290474284514733</v>
      </c>
      <c r="W67" s="70">
        <f t="shared" ca="1" si="84"/>
        <v>10.693571142677209</v>
      </c>
      <c r="X67" s="70">
        <f t="shared" ca="1" si="84"/>
        <v>14.258094856902947</v>
      </c>
      <c r="Y67" s="70">
        <f t="shared" ca="1" si="84"/>
        <v>17.822618571128682</v>
      </c>
      <c r="Z67" s="70">
        <f t="shared" ca="1" si="84"/>
        <v>21.387142285354418</v>
      </c>
      <c r="AA67" s="70">
        <f t="shared" ca="1" si="84"/>
        <v>24.951665999580154</v>
      </c>
      <c r="AB67" s="70"/>
      <c r="AC67" s="70"/>
      <c r="AD67" s="70"/>
      <c r="AE67" s="70">
        <f t="shared" ca="1" si="80"/>
        <v>0</v>
      </c>
      <c r="AF67" s="70"/>
      <c r="AI67" s="27" t="s">
        <v>0</v>
      </c>
      <c r="AJ67" s="28" t="s">
        <v>1</v>
      </c>
      <c r="AK67" s="29" t="s">
        <v>2</v>
      </c>
      <c r="AL67" s="30" t="s">
        <v>3</v>
      </c>
      <c r="AM67" s="454">
        <v>20</v>
      </c>
      <c r="AN67" s="454">
        <v>30</v>
      </c>
      <c r="AO67" s="454">
        <v>40</v>
      </c>
      <c r="AP67" s="454">
        <v>50</v>
      </c>
      <c r="AQ67" s="454">
        <v>60</v>
      </c>
      <c r="AR67" s="454">
        <v>70</v>
      </c>
      <c r="AS67" s="454">
        <v>80</v>
      </c>
      <c r="AT67" s="1" t="s">
        <v>69</v>
      </c>
      <c r="AU67" s="1"/>
      <c r="BB67" s="59"/>
    </row>
    <row r="68" spans="1:54">
      <c r="A68" s="64"/>
      <c r="B68" s="83">
        <f t="shared" si="82"/>
        <v>60</v>
      </c>
      <c r="C68" s="104">
        <f ca="1">EJ427*1000</f>
        <v>128.32231903356939</v>
      </c>
      <c r="D68" s="104">
        <f ca="1">EK427*1000</f>
        <v>133.25834808566987</v>
      </c>
      <c r="E68" s="104">
        <f ca="1">EL427*1000</f>
        <v>136.87771062626825</v>
      </c>
      <c r="F68" s="104">
        <f ca="1">EM427*1000</f>
        <v>137.48877183442127</v>
      </c>
      <c r="G68" s="104">
        <f ca="1">EN427*1000</f>
        <v>128.32285371212652</v>
      </c>
      <c r="H68" s="388"/>
      <c r="I68" s="388"/>
      <c r="J68" s="388"/>
      <c r="K68" s="388"/>
      <c r="L68" s="388"/>
      <c r="M68" s="388"/>
      <c r="N68" s="388">
        <f ca="1">MAX(C68:G68)</f>
        <v>137.48877183442127</v>
      </c>
      <c r="S68" s="25">
        <f t="shared" si="85"/>
        <v>40</v>
      </c>
      <c r="T68" s="70">
        <f t="shared" ca="1" si="84"/>
        <v>0.14258094856903014</v>
      </c>
      <c r="U68" s="70">
        <f t="shared" ca="1" si="84"/>
        <v>3.5645237142257358</v>
      </c>
      <c r="V68" s="70">
        <f t="shared" ca="1" si="84"/>
        <v>7.1290474284514733</v>
      </c>
      <c r="W68" s="70">
        <f t="shared" ca="1" si="84"/>
        <v>10.693571142677209</v>
      </c>
      <c r="X68" s="70">
        <f t="shared" ca="1" si="84"/>
        <v>14.258094856902947</v>
      </c>
      <c r="Y68" s="70">
        <f t="shared" ca="1" si="84"/>
        <v>17.822618571128682</v>
      </c>
      <c r="Z68" s="70">
        <f t="shared" ca="1" si="84"/>
        <v>21.387142285354418</v>
      </c>
      <c r="AA68" s="70"/>
      <c r="AB68" s="70"/>
      <c r="AC68" s="70"/>
      <c r="AD68" s="70"/>
      <c r="AE68" s="70">
        <f t="shared" ca="1" si="80"/>
        <v>0</v>
      </c>
      <c r="AF68" s="70"/>
      <c r="AI68" s="40">
        <v>1</v>
      </c>
      <c r="AJ68" s="6">
        <v>1</v>
      </c>
      <c r="AK68" s="6">
        <v>0</v>
      </c>
      <c r="AL68" s="7">
        <v>0.2</v>
      </c>
      <c r="AM68" s="59">
        <f>AM56*1000</f>
        <v>802.00512020391341</v>
      </c>
      <c r="AN68" s="59">
        <f t="shared" ref="AN68:AS68" si="86">AN56*1000</f>
        <v>871.84792761530412</v>
      </c>
      <c r="AO68" s="59">
        <f t="shared" si="86"/>
        <v>906.59028531465799</v>
      </c>
      <c r="AP68" s="59">
        <f t="shared" si="86"/>
        <v>900.00357400449241</v>
      </c>
      <c r="AQ68" s="59">
        <f t="shared" si="86"/>
        <v>840.99693670800616</v>
      </c>
      <c r="AR68" s="59">
        <f t="shared" si="86"/>
        <v>718.91954409584423</v>
      </c>
      <c r="AS68" s="59">
        <f t="shared" si="86"/>
        <v>531.15516887741069</v>
      </c>
      <c r="AT68" s="59">
        <f>MAX(AM68:AS68)</f>
        <v>906.59028531465799</v>
      </c>
      <c r="AU68" s="15"/>
    </row>
    <row r="69" spans="1:54">
      <c r="B69" s="83">
        <f t="shared" si="82"/>
        <v>50</v>
      </c>
      <c r="C69" s="104">
        <f t="shared" ref="C69:H69" ca="1" si="87">EJ426*1000</f>
        <v>106.93528368392641</v>
      </c>
      <c r="D69" s="104">
        <f t="shared" ca="1" si="87"/>
        <v>111.96798019979668</v>
      </c>
      <c r="E69" s="104">
        <f t="shared" ca="1" si="87"/>
        <v>116.10162954906683</v>
      </c>
      <c r="F69" s="104">
        <f t="shared" ca="1" si="87"/>
        <v>118.6014254006018</v>
      </c>
      <c r="G69" s="104">
        <f t="shared" ca="1" si="87"/>
        <v>117.6292825694493</v>
      </c>
      <c r="H69" s="104">
        <f t="shared" ca="1" si="87"/>
        <v>106.9357114267721</v>
      </c>
      <c r="I69" s="104"/>
      <c r="J69" s="104"/>
      <c r="K69" s="388"/>
      <c r="L69" s="388"/>
      <c r="M69" s="388"/>
      <c r="N69" s="388">
        <f ca="1">MAX(C69:H69)</f>
        <v>118.6014254006018</v>
      </c>
      <c r="O69" s="99" t="s">
        <v>70</v>
      </c>
      <c r="S69" s="25">
        <f t="shared" si="85"/>
        <v>50</v>
      </c>
      <c r="T69" s="70">
        <f t="shared" ca="1" si="84"/>
        <v>0.14258094856903014</v>
      </c>
      <c r="U69" s="70">
        <f t="shared" ca="1" si="84"/>
        <v>3.5645237142257358</v>
      </c>
      <c r="V69" s="70">
        <f t="shared" ca="1" si="84"/>
        <v>7.1290474284514733</v>
      </c>
      <c r="W69" s="70">
        <f t="shared" ca="1" si="84"/>
        <v>10.693571142677209</v>
      </c>
      <c r="X69" s="70">
        <f t="shared" ca="1" si="84"/>
        <v>14.258094856902947</v>
      </c>
      <c r="Y69" s="70">
        <f t="shared" ca="1" si="84"/>
        <v>17.822618571128682</v>
      </c>
      <c r="Z69" s="70"/>
      <c r="AA69" s="70"/>
      <c r="AB69" s="70"/>
      <c r="AC69" s="70"/>
      <c r="AD69" s="70"/>
      <c r="AE69" s="70">
        <f t="shared" ca="1" si="80"/>
        <v>0</v>
      </c>
      <c r="AF69" s="70"/>
      <c r="AI69" s="40">
        <v>2</v>
      </c>
      <c r="AJ69" s="6">
        <v>1</v>
      </c>
      <c r="AK69" s="6">
        <v>2</v>
      </c>
      <c r="AL69" s="7">
        <v>0</v>
      </c>
      <c r="AM69" s="59">
        <f t="shared" ref="AM69:AS74" si="88">AM57*1000</f>
        <v>908.41320026628341</v>
      </c>
      <c r="AN69" s="59">
        <f t="shared" si="88"/>
        <v>1067.1715083374288</v>
      </c>
      <c r="AO69" s="59">
        <f t="shared" si="88"/>
        <v>1203.3172033477426</v>
      </c>
      <c r="AP69" s="59">
        <f t="shared" si="88"/>
        <v>1268.3899865529183</v>
      </c>
      <c r="AQ69" s="59">
        <f t="shared" si="88"/>
        <v>1179.3139394228742</v>
      </c>
      <c r="AR69" s="59">
        <f t="shared" si="88"/>
        <v>913.61084228343873</v>
      </c>
      <c r="AS69" s="59">
        <f t="shared" si="88"/>
        <v>522.28761715574933</v>
      </c>
      <c r="AT69" s="59">
        <f t="shared" ref="AT69:AT75" si="89">MAX(AM69:AS69)</f>
        <v>1268.3899865529183</v>
      </c>
      <c r="AU69" s="15"/>
      <c r="BB69" s="59"/>
    </row>
    <row r="70" spans="1:54">
      <c r="B70" s="83">
        <f t="shared" si="82"/>
        <v>40</v>
      </c>
      <c r="C70" s="104">
        <f t="shared" ref="C70:I70" ca="1" si="90">EJ425*1000</f>
        <v>85.548212689046252</v>
      </c>
      <c r="D70" s="104">
        <f t="shared" ca="1" si="90"/>
        <v>90.640745876025861</v>
      </c>
      <c r="E70" s="104">
        <f t="shared" ca="1" si="90"/>
        <v>95.053965712686292</v>
      </c>
      <c r="F70" s="104">
        <f t="shared" ca="1" si="90"/>
        <v>98.38085451263035</v>
      </c>
      <c r="G70" s="104">
        <f t="shared" ca="1" si="90"/>
        <v>99.806663998320644</v>
      </c>
      <c r="H70" s="104">
        <f t="shared" ca="1" si="90"/>
        <v>97.430314855503454</v>
      </c>
      <c r="I70" s="104">
        <f t="shared" ca="1" si="90"/>
        <v>85.548569141417673</v>
      </c>
      <c r="J70" s="104"/>
      <c r="K70" s="388"/>
      <c r="L70" s="388"/>
      <c r="M70" s="388"/>
      <c r="N70" s="388">
        <f ca="1">MAX(C70:I70)</f>
        <v>99.806663998320644</v>
      </c>
      <c r="S70" s="25">
        <f t="shared" si="85"/>
        <v>60</v>
      </c>
      <c r="T70" s="70">
        <f ca="1">(T25-$AB$1+$Z$1)</f>
        <v>0.14258094856903014</v>
      </c>
      <c r="U70" s="70">
        <f ca="1">(U25-$AB$1+$Z$1)</f>
        <v>3.5645237142257358</v>
      </c>
      <c r="V70" s="70">
        <f ca="1">(V25-$AB$1+$Z$1)</f>
        <v>7.1290474284514733</v>
      </c>
      <c r="W70" s="70">
        <f ca="1">(W25-$AB$1+$Z$1)</f>
        <v>10.693571142677209</v>
      </c>
      <c r="X70" s="70">
        <f ca="1">(X25-$AB$1+$Z$1)</f>
        <v>14.258094856902947</v>
      </c>
      <c r="Y70" s="70"/>
      <c r="Z70" s="70"/>
      <c r="AA70" s="70"/>
      <c r="AB70" s="70"/>
      <c r="AC70" s="70"/>
      <c r="AD70" s="70"/>
      <c r="AE70" s="70">
        <f t="shared" ca="1" si="80"/>
        <v>0</v>
      </c>
      <c r="AF70" s="70"/>
      <c r="AI70" s="40">
        <v>3</v>
      </c>
      <c r="AJ70" s="6">
        <v>1</v>
      </c>
      <c r="AK70" s="6">
        <v>0</v>
      </c>
      <c r="AL70" s="7">
        <v>0</v>
      </c>
      <c r="AM70" s="59">
        <f t="shared" si="88"/>
        <v>352.83179860242217</v>
      </c>
      <c r="AN70" s="59">
        <f t="shared" si="88"/>
        <v>375.28709646592557</v>
      </c>
      <c r="AO70" s="59">
        <f t="shared" si="88"/>
        <v>393.47563486043634</v>
      </c>
      <c r="AP70" s="59">
        <f t="shared" si="88"/>
        <v>405.53253721771216</v>
      </c>
      <c r="AQ70" s="59">
        <f t="shared" si="88"/>
        <v>408.32081473584464</v>
      </c>
      <c r="AR70" s="59">
        <f t="shared" si="88"/>
        <v>356.71192120752943</v>
      </c>
      <c r="AS70" s="59">
        <f t="shared" si="88"/>
        <v>230.23655203728509</v>
      </c>
      <c r="AT70" s="59">
        <f t="shared" si="89"/>
        <v>408.32081473584464</v>
      </c>
      <c r="AU70" s="15"/>
    </row>
    <row r="71" spans="1:54">
      <c r="B71" s="83">
        <f t="shared" si="82"/>
        <v>30</v>
      </c>
      <c r="C71" s="104">
        <f t="shared" ref="C71:J71" ca="1" si="91">EJ424*1000</f>
        <v>64.161121325459192</v>
      </c>
      <c r="D71" s="104">
        <f t="shared" ca="1" si="91"/>
        <v>69.294341004548329</v>
      </c>
      <c r="E71" s="104">
        <f t="shared" ca="1" si="91"/>
        <v>73.882855167587991</v>
      </c>
      <c r="F71" s="104">
        <f t="shared" ca="1" si="91"/>
        <v>77.669095667866046</v>
      </c>
      <c r="G71" s="104">
        <f t="shared" ca="1" si="91"/>
        <v>80.201783570079073</v>
      </c>
      <c r="H71" s="104">
        <f t="shared" ca="1" si="91"/>
        <v>80.613074767874352</v>
      </c>
      <c r="I71" s="104">
        <f t="shared" ca="1" si="91"/>
        <v>76.993712227275893</v>
      </c>
      <c r="J71" s="104">
        <f t="shared" ca="1" si="91"/>
        <v>64.161426856063244</v>
      </c>
      <c r="K71" s="388"/>
      <c r="L71" s="388"/>
      <c r="M71" s="388"/>
      <c r="N71" s="388">
        <f ca="1">MAX(C71:J71)</f>
        <v>80.613074767874352</v>
      </c>
      <c r="S71" s="25">
        <f t="shared" si="85"/>
        <v>70</v>
      </c>
      <c r="T71" s="70">
        <f ca="1">(T26-$AB$1+$Z$1)</f>
        <v>0.14258094856903014</v>
      </c>
      <c r="U71" s="70">
        <f ca="1">(U26-$AB$1+$Z$1)</f>
        <v>3.5645237142257358</v>
      </c>
      <c r="V71" s="70">
        <f ca="1">(V26-$AB$1+$Z$1)</f>
        <v>7.1290474284514733</v>
      </c>
      <c r="W71" s="70">
        <f ca="1">(W26-$AB$1+$Z$1)</f>
        <v>10.693571142677209</v>
      </c>
      <c r="X71" s="70"/>
      <c r="Y71" s="70"/>
      <c r="Z71" s="70"/>
      <c r="AA71" s="70"/>
      <c r="AB71" s="70"/>
      <c r="AC71" s="70"/>
      <c r="AD71" s="70"/>
      <c r="AE71" s="70">
        <f t="shared" ca="1" si="80"/>
        <v>0</v>
      </c>
      <c r="AF71" s="70"/>
      <c r="AI71" s="40">
        <v>4</v>
      </c>
      <c r="AJ71" s="6">
        <v>1</v>
      </c>
      <c r="AK71" s="6">
        <v>0</v>
      </c>
      <c r="AL71" s="7">
        <v>4</v>
      </c>
      <c r="AM71" s="59">
        <f t="shared" si="88"/>
        <v>59.124675359704831</v>
      </c>
      <c r="AN71" s="59">
        <f t="shared" si="88"/>
        <v>75.862236949664336</v>
      </c>
      <c r="AO71" s="59">
        <f t="shared" si="88"/>
        <v>92.500222290231619</v>
      </c>
      <c r="AP71" s="59">
        <f t="shared" si="88"/>
        <v>108.86680547134658</v>
      </c>
      <c r="AQ71" s="59">
        <f t="shared" si="88"/>
        <v>124.63809014848879</v>
      </c>
      <c r="AR71" s="59">
        <f t="shared" si="88"/>
        <v>139.04464223741837</v>
      </c>
      <c r="AS71" s="59">
        <f t="shared" si="88"/>
        <v>149.66035054863389</v>
      </c>
      <c r="AT71" s="59">
        <f t="shared" si="89"/>
        <v>149.66035054863389</v>
      </c>
      <c r="AU71" s="15"/>
    </row>
    <row r="72" spans="1:54">
      <c r="B72" s="1">
        <v>25</v>
      </c>
      <c r="C72" s="104">
        <f ca="1">EJ423*1000</f>
        <v>53.467570551488919</v>
      </c>
      <c r="D72" s="104">
        <f t="shared" ref="D72:J72" ca="1" si="92">EK423*1000</f>
        <v>58.616612189489906</v>
      </c>
      <c r="E72" s="104">
        <f t="shared" ca="1" si="92"/>
        <v>63.270295927506822</v>
      </c>
      <c r="F72" s="104">
        <f t="shared" ca="1" si="92"/>
        <v>67.216732896828177</v>
      </c>
      <c r="G72" s="104">
        <f t="shared" ca="1" si="92"/>
        <v>70.102299713106149</v>
      </c>
      <c r="H72" s="104">
        <f t="shared" ca="1" si="92"/>
        <v>71.290474284514715</v>
      </c>
      <c r="I72" s="104">
        <f t="shared" ca="1" si="92"/>
        <v>69.508212427401872</v>
      </c>
      <c r="J72" s="104">
        <f t="shared" ca="1" si="92"/>
        <v>61.785077713246103</v>
      </c>
      <c r="N72" s="388">
        <f ca="1">MAX(C72:J72)</f>
        <v>71.290474284514715</v>
      </c>
      <c r="O72" s="88" t="s">
        <v>71</v>
      </c>
      <c r="S72" s="25">
        <f t="shared" si="85"/>
        <v>80</v>
      </c>
      <c r="T72" s="70">
        <f ca="1">(T27-$AB$1+$Z$1)</f>
        <v>0.14258094856903014</v>
      </c>
      <c r="U72" s="70">
        <f ca="1">(U27-$AB$1+$Z$1)</f>
        <v>3.5645237142257358</v>
      </c>
      <c r="V72" s="70">
        <f ca="1">(V27-$AB$1+$Z$1)</f>
        <v>7.1290474284514733</v>
      </c>
      <c r="W72" s="70"/>
      <c r="X72" s="70"/>
      <c r="Y72" s="70"/>
      <c r="Z72" s="70"/>
      <c r="AA72" s="70"/>
      <c r="AB72" s="70"/>
      <c r="AC72" s="70"/>
      <c r="AD72" s="70"/>
      <c r="AE72" s="70">
        <f t="shared" ca="1" si="80"/>
        <v>0</v>
      </c>
      <c r="AF72" s="70"/>
      <c r="AI72" s="55">
        <v>5</v>
      </c>
      <c r="AJ72" s="6">
        <v>-1</v>
      </c>
      <c r="AK72" s="6">
        <v>-2</v>
      </c>
      <c r="AL72" s="7">
        <v>0</v>
      </c>
      <c r="AM72" s="59">
        <f t="shared" si="88"/>
        <v>413.07496284508801</v>
      </c>
      <c r="AN72" s="59">
        <f t="shared" si="88"/>
        <v>425.41318690948725</v>
      </c>
      <c r="AO72" s="59">
        <f t="shared" si="88"/>
        <v>418.73939747885356</v>
      </c>
      <c r="AP72" s="59">
        <f t="shared" si="88"/>
        <v>388.38285062036698</v>
      </c>
      <c r="AQ72" s="59">
        <f t="shared" si="88"/>
        <v>333.87362209352113</v>
      </c>
      <c r="AR72" s="59">
        <f t="shared" si="88"/>
        <v>260.34559625351318</v>
      </c>
      <c r="AS72" s="59">
        <f t="shared" si="88"/>
        <v>178.38061036052375</v>
      </c>
      <c r="AT72" s="59">
        <f t="shared" si="89"/>
        <v>425.41318690948725</v>
      </c>
      <c r="AU72" s="15"/>
    </row>
    <row r="73" spans="1:54">
      <c r="B73" s="83">
        <f>B59</f>
        <v>20</v>
      </c>
      <c r="C73" s="104">
        <f t="shared" ref="C73:K73" ca="1" si="93">EJ422*1000</f>
        <v>42.774017231430285</v>
      </c>
      <c r="D73" s="104">
        <f t="shared" ca="1" si="93"/>
        <v>47.936698225794395</v>
      </c>
      <c r="E73" s="104">
        <f t="shared" ca="1" si="93"/>
        <v>52.6452733177955</v>
      </c>
      <c r="F73" s="104">
        <f t="shared" ca="1" si="93"/>
        <v>56.722420843766074</v>
      </c>
      <c r="G73" s="104">
        <f t="shared" ca="1" si="93"/>
        <v>59.883998398992397</v>
      </c>
      <c r="H73" s="104">
        <f t="shared" ca="1" si="93"/>
        <v>61.645292469550988</v>
      </c>
      <c r="I73" s="104">
        <f t="shared" ca="1" si="93"/>
        <v>61.10612081529834</v>
      </c>
      <c r="J73" s="104">
        <f t="shared" ca="1" si="93"/>
        <v>56.384284206843468</v>
      </c>
      <c r="K73" s="104">
        <f t="shared" ca="1" si="93"/>
        <v>42.774284570708851</v>
      </c>
      <c r="L73" s="104"/>
      <c r="M73" s="104"/>
      <c r="N73" s="388">
        <f ca="1">MAX(C73:K73)</f>
        <v>61.645292469550988</v>
      </c>
      <c r="S73" s="25">
        <f t="shared" si="85"/>
        <v>90</v>
      </c>
      <c r="T73" s="70">
        <f ca="1">(T28-$AB$1+$Z$1)</f>
        <v>0.14258094856903014</v>
      </c>
      <c r="U73" s="70">
        <f ca="1">(U28-$AB$1+$Z$1)</f>
        <v>3.5645237142257358</v>
      </c>
      <c r="V73" s="70"/>
      <c r="W73" s="70"/>
      <c r="X73" s="70"/>
      <c r="Y73" s="70"/>
      <c r="Z73" s="70"/>
      <c r="AA73" s="70"/>
      <c r="AB73" s="70"/>
      <c r="AC73" s="70"/>
      <c r="AD73" s="70"/>
      <c r="AE73" s="70">
        <f t="shared" ca="1" si="80"/>
        <v>0</v>
      </c>
      <c r="AF73" s="70"/>
      <c r="AI73" s="5">
        <v>6</v>
      </c>
      <c r="AJ73" s="6">
        <v>1</v>
      </c>
      <c r="AK73" s="6">
        <v>0.5</v>
      </c>
      <c r="AL73" s="7">
        <v>0</v>
      </c>
      <c r="AM73" s="59">
        <f t="shared" si="88"/>
        <v>989.83881647458179</v>
      </c>
      <c r="AN73" s="59">
        <f t="shared" si="88"/>
        <v>1080.6322960432665</v>
      </c>
      <c r="AO73" s="59">
        <f t="shared" si="88"/>
        <v>1171.8047125373541</v>
      </c>
      <c r="AP73" s="59">
        <f t="shared" si="88"/>
        <v>1263.5735608704749</v>
      </c>
      <c r="AQ73" s="59">
        <f t="shared" si="88"/>
        <v>1356.3615897549298</v>
      </c>
      <c r="AR73" s="59">
        <f t="shared" si="88"/>
        <v>1451.1119906919562</v>
      </c>
      <c r="AS73" s="59">
        <f t="shared" si="88"/>
        <v>1550.4303914219545</v>
      </c>
      <c r="AT73" s="59">
        <f t="shared" si="89"/>
        <v>1550.4303914219545</v>
      </c>
      <c r="AU73" s="15"/>
    </row>
    <row r="74" spans="1:54">
      <c r="B74" s="83">
        <f>B60</f>
        <v>10</v>
      </c>
      <c r="C74" s="104">
        <f t="shared" ref="C74:L74" ca="1" si="94">EJ421*1000</f>
        <v>21.38690465044014</v>
      </c>
      <c r="D74" s="104">
        <f t="shared" ca="1" si="94"/>
        <v>26.571904051500947</v>
      </c>
      <c r="E74" s="104">
        <f t="shared" ca="1" si="94"/>
        <v>31.367808685186475</v>
      </c>
      <c r="F74" s="104">
        <f t="shared" ca="1" si="94"/>
        <v>35.645237142257372</v>
      </c>
      <c r="G74" s="104">
        <f t="shared" ca="1" si="94"/>
        <v>39.209760856483101</v>
      </c>
      <c r="H74" s="104">
        <f t="shared" ca="1" si="94"/>
        <v>41.755849223787209</v>
      </c>
      <c r="I74" s="104">
        <f t="shared" ca="1" si="94"/>
        <v>42.774284570708851</v>
      </c>
      <c r="J74" s="104">
        <f t="shared" ca="1" si="94"/>
        <v>41.348475085018556</v>
      </c>
      <c r="K74" s="104">
        <f t="shared" ca="1" si="94"/>
        <v>35.645237142257372</v>
      </c>
      <c r="L74" s="104">
        <f t="shared" ca="1" si="94"/>
        <v>21.387142285354432</v>
      </c>
      <c r="M74" s="104"/>
      <c r="N74" s="388">
        <f ca="1">MAX(C74:L74)</f>
        <v>42.774284570708851</v>
      </c>
      <c r="O74" s="90" t="s">
        <v>72</v>
      </c>
      <c r="S74" s="25">
        <f t="shared" si="85"/>
        <v>100</v>
      </c>
      <c r="T74" s="70">
        <f ca="1">(T29-$AB$1+$Z$1)</f>
        <v>0.14258094856903014</v>
      </c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>
        <f t="shared" ca="1" si="80"/>
        <v>0</v>
      </c>
      <c r="AF74" s="70"/>
      <c r="AI74" s="5">
        <v>7</v>
      </c>
      <c r="AJ74" s="6">
        <v>0</v>
      </c>
      <c r="AK74" s="6">
        <v>7</v>
      </c>
      <c r="AL74" s="7">
        <v>0</v>
      </c>
      <c r="AM74" s="59">
        <f t="shared" si="88"/>
        <v>283.82259889886552</v>
      </c>
      <c r="AN74" s="59">
        <f t="shared" si="88"/>
        <v>240.13833926013623</v>
      </c>
      <c r="AO74" s="59">
        <f t="shared" si="88"/>
        <v>199.31421086491358</v>
      </c>
      <c r="AP74" s="59">
        <f t="shared" si="88"/>
        <v>161.32157256545452</v>
      </c>
      <c r="AQ74" s="59">
        <f t="shared" si="88"/>
        <v>125.84062728460385</v>
      </c>
      <c r="AR74" s="59">
        <f t="shared" si="88"/>
        <v>92.494005944666611</v>
      </c>
      <c r="AS74" s="59">
        <f t="shared" si="88"/>
        <v>60.931113914305286</v>
      </c>
      <c r="AT74" s="59">
        <f t="shared" si="89"/>
        <v>283.82259889886552</v>
      </c>
      <c r="AU74" s="15"/>
    </row>
    <row r="75" spans="1:54">
      <c r="B75" s="83">
        <f>B61</f>
        <v>0</v>
      </c>
      <c r="C75" s="104">
        <f t="shared" ref="C75:M75" ca="1" si="95">EJ420*1000</f>
        <v>0.21365755143069065</v>
      </c>
      <c r="D75" s="104">
        <f t="shared" ca="1" si="95"/>
        <v>5.2022778531943201</v>
      </c>
      <c r="E75" s="104">
        <f t="shared" ca="1" si="95"/>
        <v>10.064537546049138</v>
      </c>
      <c r="F75" s="104">
        <f t="shared" ca="1" si="95"/>
        <v>14.488064128788476</v>
      </c>
      <c r="G75" s="104">
        <f t="shared" ca="1" si="95"/>
        <v>18.331836244589503</v>
      </c>
      <c r="H75" s="104">
        <f t="shared" ca="1" si="95"/>
        <v>21.387142285354425</v>
      </c>
      <c r="I75" s="104">
        <f t="shared" ca="1" si="95"/>
        <v>23.331427947659371</v>
      </c>
      <c r="J75" s="104">
        <f t="shared" ca="1" si="95"/>
        <v>23.638420420654885</v>
      </c>
      <c r="K75" s="104">
        <f t="shared" ca="1" si="95"/>
        <v>21.387142285354425</v>
      </c>
      <c r="L75" s="104">
        <f t="shared" ca="1" si="95"/>
        <v>14.806483120629984</v>
      </c>
      <c r="M75" s="104">
        <f t="shared" ca="1" si="95"/>
        <v>1.5E-3</v>
      </c>
      <c r="N75" s="388">
        <f ca="1">MAX(C75:M75)</f>
        <v>23.638420420654885</v>
      </c>
      <c r="S75" s="26">
        <f t="shared" si="85"/>
        <v>0</v>
      </c>
      <c r="T75" s="70">
        <f t="shared" ref="T75:AD75" ca="1" si="96">T30-$AB$1+$Z$1</f>
        <v>0</v>
      </c>
      <c r="U75" s="70">
        <f t="shared" ca="1" si="96"/>
        <v>0</v>
      </c>
      <c r="V75" s="70">
        <f t="shared" ca="1" si="96"/>
        <v>0</v>
      </c>
      <c r="W75" s="70">
        <f t="shared" ca="1" si="96"/>
        <v>0</v>
      </c>
      <c r="X75" s="70">
        <f t="shared" ca="1" si="96"/>
        <v>0</v>
      </c>
      <c r="Y75" s="70">
        <f t="shared" ca="1" si="96"/>
        <v>0</v>
      </c>
      <c r="Z75" s="70">
        <f t="shared" ca="1" si="96"/>
        <v>0</v>
      </c>
      <c r="AA75" s="70">
        <f t="shared" ca="1" si="96"/>
        <v>0</v>
      </c>
      <c r="AB75" s="70">
        <f t="shared" ca="1" si="96"/>
        <v>0</v>
      </c>
      <c r="AC75" s="70">
        <f t="shared" ca="1" si="96"/>
        <v>0</v>
      </c>
      <c r="AD75" s="70">
        <f t="shared" ca="1" si="96"/>
        <v>0</v>
      </c>
      <c r="AE75" s="70">
        <f t="shared" ca="1" si="80"/>
        <v>0</v>
      </c>
      <c r="AF75" s="70"/>
      <c r="AL75" s="1" t="s">
        <v>83</v>
      </c>
      <c r="AM75" s="59">
        <f>MIN(AM68:AM74)</f>
        <v>59.124675359704831</v>
      </c>
      <c r="AN75" s="59">
        <f t="shared" ref="AN75:AS75" si="97">MIN(AN68:AN74)</f>
        <v>75.862236949664336</v>
      </c>
      <c r="AO75" s="59">
        <f t="shared" si="97"/>
        <v>92.500222290231619</v>
      </c>
      <c r="AP75" s="59">
        <f t="shared" si="97"/>
        <v>108.86680547134658</v>
      </c>
      <c r="AQ75" s="59">
        <f t="shared" si="97"/>
        <v>124.63809014848879</v>
      </c>
      <c r="AR75" s="59">
        <f t="shared" si="97"/>
        <v>92.494005944666611</v>
      </c>
      <c r="AS75" s="59">
        <f t="shared" si="97"/>
        <v>60.931113914305286</v>
      </c>
      <c r="AT75" s="85">
        <f t="shared" si="89"/>
        <v>124.63809014848879</v>
      </c>
      <c r="AU75" s="15"/>
    </row>
    <row r="76" spans="1:54">
      <c r="B76" s="31" t="s">
        <v>52</v>
      </c>
      <c r="C76" s="454">
        <f t="shared" ref="C76:M76" si="98">C62</f>
        <v>0</v>
      </c>
      <c r="D76" s="454">
        <f t="shared" si="98"/>
        <v>10</v>
      </c>
      <c r="E76" s="454">
        <f t="shared" si="98"/>
        <v>20</v>
      </c>
      <c r="F76" s="454">
        <f t="shared" si="98"/>
        <v>30</v>
      </c>
      <c r="G76" s="454">
        <f t="shared" si="98"/>
        <v>40</v>
      </c>
      <c r="H76" s="454">
        <f t="shared" si="98"/>
        <v>50</v>
      </c>
      <c r="I76" s="454">
        <f t="shared" si="98"/>
        <v>60</v>
      </c>
      <c r="J76" s="454">
        <f t="shared" si="98"/>
        <v>70</v>
      </c>
      <c r="K76" s="92">
        <f t="shared" si="98"/>
        <v>80</v>
      </c>
      <c r="L76" s="454">
        <f t="shared" si="98"/>
        <v>90</v>
      </c>
      <c r="M76" s="454">
        <f t="shared" si="98"/>
        <v>100</v>
      </c>
      <c r="N76" s="93">
        <f ca="1">MAX(N64:N75)</f>
        <v>286.5</v>
      </c>
      <c r="O76" s="94" t="s">
        <v>86</v>
      </c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L76" s="106" t="s">
        <v>87</v>
      </c>
      <c r="AO76" s="15"/>
      <c r="AP76" s="15"/>
      <c r="AQ76" s="15"/>
      <c r="AR76" s="15"/>
      <c r="AS76" s="15"/>
    </row>
    <row r="77" spans="1:54">
      <c r="G77" s="99" t="s">
        <v>70</v>
      </c>
      <c r="H77" s="88" t="s">
        <v>71</v>
      </c>
      <c r="K77" s="90" t="s">
        <v>72</v>
      </c>
      <c r="P77" s="107"/>
      <c r="S77" s="67" t="s">
        <v>88</v>
      </c>
      <c r="T77" s="25">
        <f>T62</f>
        <v>0</v>
      </c>
      <c r="U77" s="25">
        <f t="shared" ref="U77:AE77" si="99">U62</f>
        <v>10</v>
      </c>
      <c r="V77" s="25">
        <f t="shared" si="99"/>
        <v>20</v>
      </c>
      <c r="W77" s="25">
        <f t="shared" si="99"/>
        <v>30</v>
      </c>
      <c r="X77" s="25">
        <f t="shared" si="99"/>
        <v>40</v>
      </c>
      <c r="Y77" s="25">
        <f t="shared" si="99"/>
        <v>50</v>
      </c>
      <c r="Z77" s="25">
        <f t="shared" si="99"/>
        <v>60</v>
      </c>
      <c r="AA77" s="25">
        <f t="shared" si="99"/>
        <v>70</v>
      </c>
      <c r="AB77" s="25">
        <f t="shared" si="99"/>
        <v>80</v>
      </c>
      <c r="AC77" s="25">
        <f t="shared" si="99"/>
        <v>90</v>
      </c>
      <c r="AD77" s="25">
        <f t="shared" si="99"/>
        <v>100</v>
      </c>
      <c r="AE77" s="26">
        <f t="shared" ca="1" si="99"/>
        <v>85.548569141417673</v>
      </c>
      <c r="AF77" s="26"/>
    </row>
    <row r="78" spans="1:54">
      <c r="N78" s="62"/>
      <c r="O78" s="108"/>
      <c r="P78" s="108"/>
      <c r="S78" s="25">
        <f>S63</f>
        <v>0</v>
      </c>
      <c r="T78" s="70">
        <f ca="1">T63/T33</f>
        <v>1.0000000000000048E-3</v>
      </c>
      <c r="U78" s="70">
        <f t="shared" ref="U78:AC78" ca="1" si="100">U63/U33</f>
        <v>2.7027027027027018E-2</v>
      </c>
      <c r="V78" s="70">
        <f t="shared" ca="1" si="100"/>
        <v>5.8823529411764712E-2</v>
      </c>
      <c r="W78" s="70">
        <f t="shared" ca="1" si="100"/>
        <v>9.6774193548387094E-2</v>
      </c>
      <c r="X78" s="70">
        <f t="shared" ca="1" si="100"/>
        <v>0.14285714285714288</v>
      </c>
      <c r="Y78" s="70">
        <f t="shared" ca="1" si="100"/>
        <v>0.19999999999999998</v>
      </c>
      <c r="Z78" s="70">
        <f t="shared" ca="1" si="100"/>
        <v>0.27272727272727265</v>
      </c>
      <c r="AA78" s="70">
        <f t="shared" ca="1" si="100"/>
        <v>0.36842105263157898</v>
      </c>
      <c r="AB78" s="70">
        <f t="shared" ca="1" si="100"/>
        <v>0.5</v>
      </c>
      <c r="AC78" s="70">
        <f t="shared" ca="1" si="100"/>
        <v>0.69230769230769229</v>
      </c>
      <c r="AD78" s="70">
        <v>0.999</v>
      </c>
      <c r="AE78" s="31">
        <f t="shared" ref="AE78:AE90" ca="1" si="101">AE63/AE33</f>
        <v>0</v>
      </c>
      <c r="AF78" s="31"/>
    </row>
    <row r="79" spans="1:54">
      <c r="S79" s="25">
        <f t="shared" ref="S79:S80" si="102">S64</f>
        <v>10</v>
      </c>
      <c r="T79" s="70">
        <f t="shared" ref="T79:AC84" ca="1" si="103">T64/T34</f>
        <v>1.1111111111111163E-3</v>
      </c>
      <c r="U79" s="70">
        <f t="shared" ca="1" si="103"/>
        <v>3.0303030303030297E-2</v>
      </c>
      <c r="V79" s="70">
        <f t="shared" ca="1" si="103"/>
        <v>6.666666666666668E-2</v>
      </c>
      <c r="W79" s="70">
        <f t="shared" ca="1" si="103"/>
        <v>0.1111111111111111</v>
      </c>
      <c r="X79" s="70">
        <f t="shared" ca="1" si="103"/>
        <v>0.16666666666666669</v>
      </c>
      <c r="Y79" s="70">
        <f t="shared" ca="1" si="103"/>
        <v>0.23809523809523808</v>
      </c>
      <c r="Z79" s="70">
        <f t="shared" ca="1" si="103"/>
        <v>0.33333333333333326</v>
      </c>
      <c r="AA79" s="70">
        <f t="shared" ca="1" si="103"/>
        <v>0.46666666666666667</v>
      </c>
      <c r="AB79" s="70">
        <f t="shared" ca="1" si="103"/>
        <v>0.66666666666666674</v>
      </c>
      <c r="AC79" s="70">
        <f t="shared" ca="1" si="103"/>
        <v>1</v>
      </c>
      <c r="AD79" s="31"/>
      <c r="AE79" s="31">
        <f t="shared" ca="1" si="101"/>
        <v>0</v>
      </c>
      <c r="AF79" s="31"/>
    </row>
    <row r="80" spans="1:54">
      <c r="Q80" t="s">
        <v>90</v>
      </c>
      <c r="S80" s="25">
        <f t="shared" si="102"/>
        <v>20</v>
      </c>
      <c r="T80" s="70">
        <f t="shared" ca="1" si="103"/>
        <v>1.2500000000000059E-3</v>
      </c>
      <c r="U80" s="70">
        <f t="shared" ca="1" si="103"/>
        <v>3.4482758620689648E-2</v>
      </c>
      <c r="V80" s="70">
        <f t="shared" ca="1" si="103"/>
        <v>7.6923076923076913E-2</v>
      </c>
      <c r="W80" s="70">
        <f t="shared" ca="1" si="103"/>
        <v>0.13043478260869565</v>
      </c>
      <c r="X80" s="70">
        <f t="shared" ca="1" si="103"/>
        <v>0.2</v>
      </c>
      <c r="Y80" s="70">
        <f t="shared" ca="1" si="103"/>
        <v>0.29411764705882354</v>
      </c>
      <c r="Z80" s="70">
        <f t="shared" ca="1" si="103"/>
        <v>0.42857142857142844</v>
      </c>
      <c r="AA80" s="70">
        <f t="shared" ca="1" si="103"/>
        <v>0.63636363636363624</v>
      </c>
      <c r="AB80" s="70">
        <f t="shared" ca="1" si="103"/>
        <v>1</v>
      </c>
      <c r="AC80" s="31"/>
      <c r="AD80" s="31"/>
      <c r="AE80" s="31">
        <f t="shared" ca="1" si="101"/>
        <v>0</v>
      </c>
      <c r="AF80" s="31"/>
    </row>
    <row r="81" spans="2:32">
      <c r="S81" s="1">
        <v>25</v>
      </c>
      <c r="T81" s="70">
        <f t="shared" ca="1" si="103"/>
        <v>1.3333333333333398E-3</v>
      </c>
      <c r="U81" s="70">
        <f t="shared" ca="1" si="103"/>
        <v>3.7037037037037028E-2</v>
      </c>
      <c r="V81" s="70">
        <f t="shared" ca="1" si="103"/>
        <v>8.3333333333333329E-2</v>
      </c>
      <c r="W81" s="70">
        <f t="shared" ca="1" si="103"/>
        <v>0.14285714285714282</v>
      </c>
      <c r="X81" s="70">
        <f t="shared" ca="1" si="103"/>
        <v>0.22222222222222224</v>
      </c>
      <c r="Y81" s="70">
        <f t="shared" ca="1" si="103"/>
        <v>0.33333333333333337</v>
      </c>
      <c r="Z81" s="70">
        <f t="shared" ca="1" si="103"/>
        <v>0.49999999999999983</v>
      </c>
      <c r="AA81" s="70">
        <f t="shared" ca="1" si="103"/>
        <v>0.77777777777777768</v>
      </c>
      <c r="AE81" s="31">
        <f t="shared" ca="1" si="101"/>
        <v>0</v>
      </c>
      <c r="AF81" s="31"/>
    </row>
    <row r="82" spans="2:32">
      <c r="S82" s="25">
        <f t="shared" ref="S82:S90" si="104">S67</f>
        <v>30</v>
      </c>
      <c r="T82" s="70">
        <f t="shared" ca="1" si="103"/>
        <v>1.4285714285714353E-3</v>
      </c>
      <c r="U82" s="70">
        <f t="shared" ca="1" si="103"/>
        <v>3.9999999999999994E-2</v>
      </c>
      <c r="V82" s="70">
        <f t="shared" ca="1" si="103"/>
        <v>9.0909090909090898E-2</v>
      </c>
      <c r="W82" s="70">
        <f t="shared" ca="1" si="103"/>
        <v>0.15789473684210523</v>
      </c>
      <c r="X82" s="70">
        <f t="shared" ca="1" si="103"/>
        <v>0.25</v>
      </c>
      <c r="Y82" s="70">
        <f t="shared" ca="1" si="103"/>
        <v>0.38461538461538458</v>
      </c>
      <c r="Z82" s="70">
        <f t="shared" ca="1" si="103"/>
        <v>0.59999999999999976</v>
      </c>
      <c r="AA82" s="70">
        <f t="shared" ca="1" si="103"/>
        <v>1</v>
      </c>
      <c r="AB82" s="31"/>
      <c r="AC82" s="31"/>
      <c r="AD82" s="31"/>
      <c r="AE82" s="31">
        <f t="shared" ca="1" si="101"/>
        <v>0</v>
      </c>
      <c r="AF82" s="31"/>
    </row>
    <row r="83" spans="2:32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S83" s="25">
        <f t="shared" si="104"/>
        <v>40</v>
      </c>
      <c r="T83" s="70">
        <f t="shared" ca="1" si="103"/>
        <v>1.6666666666666744E-3</v>
      </c>
      <c r="U83" s="70">
        <f t="shared" ca="1" si="103"/>
        <v>4.7619047619047603E-2</v>
      </c>
      <c r="V83" s="70">
        <f t="shared" ca="1" si="103"/>
        <v>0.11111111111111109</v>
      </c>
      <c r="W83" s="70">
        <f t="shared" ca="1" si="103"/>
        <v>0.19999999999999993</v>
      </c>
      <c r="X83" s="70">
        <f t="shared" ca="1" si="103"/>
        <v>0.33333333333333331</v>
      </c>
      <c r="Y83" s="70">
        <f t="shared" ca="1" si="103"/>
        <v>0.55555555555555558</v>
      </c>
      <c r="Z83" s="70">
        <f t="shared" ca="1" si="103"/>
        <v>0.99999999999999933</v>
      </c>
      <c r="AA83" s="31"/>
      <c r="AB83" s="31"/>
      <c r="AC83" s="31"/>
      <c r="AD83" s="31"/>
      <c r="AE83" s="31">
        <f t="shared" ca="1" si="101"/>
        <v>0</v>
      </c>
      <c r="AF83" s="31"/>
    </row>
    <row r="84" spans="2:32">
      <c r="S84" s="25">
        <f t="shared" si="104"/>
        <v>50</v>
      </c>
      <c r="T84" s="70">
        <f t="shared" ca="1" si="103"/>
        <v>2.0000000000000091E-3</v>
      </c>
      <c r="U84" s="70">
        <f t="shared" ca="1" si="103"/>
        <v>5.8823529411764698E-2</v>
      </c>
      <c r="V84" s="70">
        <f t="shared" ca="1" si="103"/>
        <v>0.14285714285714282</v>
      </c>
      <c r="W84" s="70">
        <f t="shared" ca="1" si="103"/>
        <v>0.2727272727272726</v>
      </c>
      <c r="X84" s="70">
        <f t="shared" ca="1" si="103"/>
        <v>0.49999999999999994</v>
      </c>
      <c r="Y84" s="70">
        <f t="shared" ca="1" si="103"/>
        <v>1</v>
      </c>
      <c r="Z84" s="31"/>
      <c r="AA84" s="31"/>
      <c r="AB84" s="31"/>
      <c r="AC84" s="31"/>
      <c r="AD84" s="31"/>
      <c r="AE84" s="31">
        <f t="shared" ca="1" si="101"/>
        <v>0</v>
      </c>
      <c r="AF84" s="31"/>
    </row>
    <row r="85" spans="2:32">
      <c r="N85" s="62"/>
      <c r="O85" s="109"/>
      <c r="P85" s="109"/>
      <c r="Q85" s="109"/>
      <c r="S85" s="25">
        <f t="shared" si="104"/>
        <v>60</v>
      </c>
      <c r="T85" s="70">
        <f ca="1">T70/T40</f>
        <v>2.5000000000000113E-3</v>
      </c>
      <c r="U85" s="70">
        <f ca="1">U70/U40</f>
        <v>7.69230769230769E-2</v>
      </c>
      <c r="V85" s="70">
        <f ca="1">V70/V40</f>
        <v>0.19999999999999993</v>
      </c>
      <c r="W85" s="70">
        <f ca="1">W70/W40</f>
        <v>0.42857142857142821</v>
      </c>
      <c r="X85" s="70">
        <f ca="1">X70/X40</f>
        <v>1</v>
      </c>
      <c r="Y85" s="31"/>
      <c r="Z85" s="31"/>
      <c r="AA85" s="31"/>
      <c r="AB85" s="31"/>
      <c r="AC85" s="31"/>
      <c r="AD85" s="31"/>
      <c r="AE85" s="31">
        <f t="shared" ca="1" si="101"/>
        <v>0</v>
      </c>
      <c r="AF85" s="31"/>
    </row>
    <row r="86" spans="2:32">
      <c r="N86" s="62"/>
      <c r="O86" s="109"/>
      <c r="P86" s="109"/>
      <c r="Q86" s="109"/>
      <c r="S86" s="25">
        <f t="shared" si="104"/>
        <v>70</v>
      </c>
      <c r="T86" s="70">
        <f ca="1">T71/T41</f>
        <v>3.3333333333333479E-3</v>
      </c>
      <c r="U86" s="70">
        <f ca="1">U71/U41</f>
        <v>0.11111111111111109</v>
      </c>
      <c r="V86" s="70">
        <f ca="1">V71/V41</f>
        <v>0.33333333333333315</v>
      </c>
      <c r="W86" s="70">
        <f ca="1">W71/W41</f>
        <v>0.99999999999999833</v>
      </c>
      <c r="X86" s="31"/>
      <c r="Y86" s="31"/>
      <c r="Z86" s="31"/>
      <c r="AA86" s="31"/>
      <c r="AB86" s="31"/>
      <c r="AC86" s="31"/>
      <c r="AD86" s="31"/>
      <c r="AE86" s="31">
        <f t="shared" ca="1" si="101"/>
        <v>0</v>
      </c>
      <c r="AF86" s="31"/>
    </row>
    <row r="87" spans="2:32">
      <c r="N87" s="62"/>
      <c r="O87" s="109"/>
      <c r="P87" s="109"/>
      <c r="Q87" s="109"/>
      <c r="S87" s="25">
        <f t="shared" si="104"/>
        <v>80</v>
      </c>
      <c r="T87" s="70">
        <f ca="1">T72/T42</f>
        <v>5.0000000000000201E-3</v>
      </c>
      <c r="U87" s="70">
        <f ca="1">U72/U42</f>
        <v>0.19999999999999996</v>
      </c>
      <c r="V87" s="70">
        <f ca="1">V72/V42</f>
        <v>0.999999999999998</v>
      </c>
      <c r="W87" s="31"/>
      <c r="X87" s="31"/>
      <c r="Y87" s="31"/>
      <c r="Z87" s="31"/>
      <c r="AA87" s="31"/>
      <c r="AB87" s="31"/>
      <c r="AC87" s="31"/>
      <c r="AD87" s="31"/>
      <c r="AE87" s="31">
        <f t="shared" ca="1" si="101"/>
        <v>0</v>
      </c>
      <c r="AF87" s="31"/>
    </row>
    <row r="88" spans="2:32" ht="16.5" thickBot="1">
      <c r="N88" s="62"/>
      <c r="O88" s="109"/>
      <c r="P88" s="109"/>
      <c r="Q88" s="109"/>
      <c r="S88" s="25">
        <f t="shared" si="104"/>
        <v>90</v>
      </c>
      <c r="T88" s="70">
        <f ca="1">T73/T43</f>
        <v>1.0000000000000033E-2</v>
      </c>
      <c r="U88" s="70">
        <f ca="1">U73/U43</f>
        <v>0.99999999999999978</v>
      </c>
      <c r="V88" s="31"/>
      <c r="W88" s="31"/>
      <c r="X88" s="31"/>
      <c r="Y88" s="31"/>
      <c r="Z88" s="31"/>
      <c r="AA88" s="31"/>
      <c r="AB88" s="31"/>
      <c r="AC88" s="31"/>
      <c r="AD88" s="31"/>
      <c r="AE88" s="31">
        <f t="shared" ca="1" si="101"/>
        <v>0</v>
      </c>
      <c r="AF88" s="31"/>
    </row>
    <row r="89" spans="2:32">
      <c r="L89" s="110"/>
      <c r="M89" s="111"/>
      <c r="N89" s="112" t="s">
        <v>0</v>
      </c>
      <c r="O89" s="113" t="s">
        <v>1</v>
      </c>
      <c r="P89" s="113" t="s">
        <v>2</v>
      </c>
      <c r="Q89" s="114" t="s">
        <v>3</v>
      </c>
      <c r="S89" s="25">
        <f t="shared" si="104"/>
        <v>100</v>
      </c>
      <c r="T89" s="70">
        <v>0</v>
      </c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>
        <f t="shared" ca="1" si="101"/>
        <v>0</v>
      </c>
      <c r="AF89" s="31"/>
    </row>
    <row r="90" spans="2:32">
      <c r="L90" s="115" t="s">
        <v>91</v>
      </c>
      <c r="M90" s="116"/>
      <c r="N90" s="117" t="s">
        <v>92</v>
      </c>
      <c r="O90" s="118">
        <v>1</v>
      </c>
      <c r="P90" s="118">
        <v>0</v>
      </c>
      <c r="Q90" s="119">
        <v>0</v>
      </c>
      <c r="S90" s="26">
        <f t="shared" si="104"/>
        <v>0</v>
      </c>
      <c r="T90" s="31" t="e">
        <f t="shared" ref="T90:AD90" ca="1" si="105">T75/T45</f>
        <v>#DIV/0!</v>
      </c>
      <c r="U90" s="31" t="e">
        <f t="shared" ca="1" si="105"/>
        <v>#DIV/0!</v>
      </c>
      <c r="V90" s="31" t="e">
        <f t="shared" ca="1" si="105"/>
        <v>#DIV/0!</v>
      </c>
      <c r="W90" s="31" t="e">
        <f t="shared" ca="1" si="105"/>
        <v>#DIV/0!</v>
      </c>
      <c r="X90" s="31" t="e">
        <f t="shared" ca="1" si="105"/>
        <v>#DIV/0!</v>
      </c>
      <c r="Y90" s="31" t="e">
        <f t="shared" ca="1" si="105"/>
        <v>#DIV/0!</v>
      </c>
      <c r="Z90" s="31" t="e">
        <f t="shared" ca="1" si="105"/>
        <v>#DIV/0!</v>
      </c>
      <c r="AA90" s="31" t="e">
        <f t="shared" ca="1" si="105"/>
        <v>#DIV/0!</v>
      </c>
      <c r="AB90" s="31" t="e">
        <f t="shared" ca="1" si="105"/>
        <v>#DIV/0!</v>
      </c>
      <c r="AC90" s="31" t="e">
        <f t="shared" ca="1" si="105"/>
        <v>#DIV/0!</v>
      </c>
      <c r="AD90" s="31" t="e">
        <f t="shared" ca="1" si="105"/>
        <v>#DIV/0!</v>
      </c>
      <c r="AE90" s="31">
        <f t="shared" ca="1" si="101"/>
        <v>0</v>
      </c>
      <c r="AF90" s="31"/>
    </row>
    <row r="91" spans="2:32" ht="16.5" thickBot="1">
      <c r="L91" s="120" t="s">
        <v>93</v>
      </c>
      <c r="M91" s="121"/>
      <c r="N91" s="122" t="s">
        <v>92</v>
      </c>
      <c r="O91" s="123">
        <v>-1</v>
      </c>
      <c r="P91" s="123">
        <v>0</v>
      </c>
      <c r="Q91" s="124">
        <v>0</v>
      </c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2:32">
      <c r="S92" s="24" t="s">
        <v>94</v>
      </c>
      <c r="T92" s="26">
        <f>T77</f>
        <v>0</v>
      </c>
      <c r="U92" s="26">
        <f t="shared" ref="U92:AE92" si="106">U77</f>
        <v>10</v>
      </c>
      <c r="V92" s="26">
        <f t="shared" si="106"/>
        <v>20</v>
      </c>
      <c r="W92" s="26">
        <f t="shared" si="106"/>
        <v>30</v>
      </c>
      <c r="X92" s="26">
        <f t="shared" si="106"/>
        <v>40</v>
      </c>
      <c r="Y92" s="26">
        <f t="shared" si="106"/>
        <v>50</v>
      </c>
      <c r="Z92" s="26">
        <f t="shared" si="106"/>
        <v>60</v>
      </c>
      <c r="AA92" s="26">
        <f t="shared" si="106"/>
        <v>70</v>
      </c>
      <c r="AB92" s="26">
        <f t="shared" si="106"/>
        <v>80</v>
      </c>
      <c r="AC92" s="26">
        <f t="shared" si="106"/>
        <v>90</v>
      </c>
      <c r="AD92" s="26">
        <f t="shared" si="106"/>
        <v>100</v>
      </c>
      <c r="AE92" s="26">
        <f t="shared" ca="1" si="106"/>
        <v>85.548569141417673</v>
      </c>
      <c r="AF92" s="26"/>
    </row>
    <row r="93" spans="2:32">
      <c r="S93" s="25">
        <f>S78</f>
        <v>0</v>
      </c>
      <c r="T93" s="31">
        <v>1</v>
      </c>
      <c r="U93" s="31">
        <f t="shared" ref="U93:AE105" ca="1" si="107">(U3/U33)^0.5</f>
        <v>0.16439898730535729</v>
      </c>
      <c r="V93" s="31">
        <f t="shared" ca="1" si="107"/>
        <v>0.242535625036333</v>
      </c>
      <c r="W93" s="31">
        <f t="shared" ca="1" si="107"/>
        <v>0.31108550841912758</v>
      </c>
      <c r="X93" s="31">
        <f t="shared" ca="1" si="107"/>
        <v>0.37796447300922725</v>
      </c>
      <c r="Y93" s="31">
        <f t="shared" ca="1" si="107"/>
        <v>0.44721359549995793</v>
      </c>
      <c r="Z93" s="31">
        <f t="shared" ca="1" si="107"/>
        <v>0.52223296786709339</v>
      </c>
      <c r="AA93" s="31">
        <f t="shared" ca="1" si="107"/>
        <v>0.60697697866688405</v>
      </c>
      <c r="AB93" s="31">
        <f t="shared" ca="1" si="107"/>
        <v>0.70710678118654757</v>
      </c>
      <c r="AC93" s="31">
        <f t="shared" ca="1" si="107"/>
        <v>0.83205029433784372</v>
      </c>
      <c r="AD93" s="31">
        <f t="shared" ca="1" si="107"/>
        <v>1</v>
      </c>
      <c r="AE93" s="31">
        <f t="shared" ca="1" si="107"/>
        <v>1.006096035531669</v>
      </c>
      <c r="AF93" s="31"/>
    </row>
    <row r="94" spans="2:32">
      <c r="S94" s="25">
        <f t="shared" ref="S94:S95" si="108">S79</f>
        <v>10</v>
      </c>
      <c r="T94" s="31">
        <f t="shared" ref="T94:AC99" ca="1" si="109">(T4/T34)^0.5</f>
        <v>0.33333333333333337</v>
      </c>
      <c r="U94" s="31">
        <f t="shared" ca="1" si="109"/>
        <v>0.38924947208076149</v>
      </c>
      <c r="V94" s="31">
        <f t="shared" ca="1" si="109"/>
        <v>0.44721359549995793</v>
      </c>
      <c r="W94" s="31">
        <f t="shared" ca="1" si="109"/>
        <v>0.50917507721731559</v>
      </c>
      <c r="X94" s="31">
        <f t="shared" ca="1" si="109"/>
        <v>0.57735026918962584</v>
      </c>
      <c r="Y94" s="31">
        <f t="shared" ca="1" si="109"/>
        <v>0.65465367070797709</v>
      </c>
      <c r="Z94" s="31">
        <f t="shared" ca="1" si="109"/>
        <v>0.74535599249992979</v>
      </c>
      <c r="AA94" s="31">
        <f t="shared" ca="1" si="109"/>
        <v>0.85634883857767541</v>
      </c>
      <c r="AB94" s="31">
        <f t="shared" ca="1" si="109"/>
        <v>1</v>
      </c>
      <c r="AC94" s="31">
        <f t="shared" ca="1" si="109"/>
        <v>1.2018504251546631</v>
      </c>
      <c r="AD94" s="31"/>
      <c r="AE94" s="31">
        <f t="shared" ca="1" si="107"/>
        <v>0.97531550311312842</v>
      </c>
      <c r="AF94" s="31"/>
    </row>
    <row r="95" spans="2:32">
      <c r="S95" s="25">
        <f t="shared" si="108"/>
        <v>20</v>
      </c>
      <c r="T95" s="31">
        <f t="shared" ca="1" si="109"/>
        <v>0.5</v>
      </c>
      <c r="U95" s="31">
        <f t="shared" ca="1" si="109"/>
        <v>0.55708601453115558</v>
      </c>
      <c r="V95" s="31">
        <f t="shared" ca="1" si="109"/>
        <v>0.6201736729460422</v>
      </c>
      <c r="W95" s="31">
        <f t="shared" ca="1" si="109"/>
        <v>0.69156407480812465</v>
      </c>
      <c r="X95" s="31">
        <f t="shared" ca="1" si="109"/>
        <v>0.7745966692414834</v>
      </c>
      <c r="Y95" s="31">
        <f t="shared" ca="1" si="109"/>
        <v>0.87447463219520627</v>
      </c>
      <c r="Z95" s="31">
        <f t="shared" ca="1" si="109"/>
        <v>0.99999999999999978</v>
      </c>
      <c r="AA95" s="31">
        <f t="shared" ca="1" si="109"/>
        <v>1.1677484162422844</v>
      </c>
      <c r="AB95" s="31">
        <f t="shared" ca="1" si="109"/>
        <v>1.4142135623730951</v>
      </c>
      <c r="AC95" s="31"/>
      <c r="AD95" s="31"/>
      <c r="AE95" s="31">
        <f t="shared" ca="1" si="107"/>
        <v>0.8823386133528941</v>
      </c>
      <c r="AF95" s="31"/>
    </row>
    <row r="96" spans="2:32">
      <c r="S96" s="25">
        <v>25</v>
      </c>
      <c r="T96" s="31">
        <f t="shared" ca="1" si="109"/>
        <v>0.57735026918962584</v>
      </c>
      <c r="U96" s="31">
        <f t="shared" ca="1" si="109"/>
        <v>0.6382847385042254</v>
      </c>
      <c r="V96" s="31">
        <f t="shared" ca="1" si="109"/>
        <v>0.70710678118654746</v>
      </c>
      <c r="W96" s="31">
        <f t="shared" ca="1" si="109"/>
        <v>0.78679579246944309</v>
      </c>
      <c r="X96" s="31">
        <f t="shared" ca="1" si="109"/>
        <v>0.88191710368819676</v>
      </c>
      <c r="Y96" s="31">
        <f t="shared" ca="1" si="109"/>
        <v>1</v>
      </c>
      <c r="Z96" s="31">
        <f t="shared" ca="1" si="109"/>
        <v>1.1547005383792515</v>
      </c>
      <c r="AA96" s="31">
        <f t="shared" ca="1" si="109"/>
        <v>1.3743685418725535</v>
      </c>
      <c r="AE96" s="31">
        <f t="shared" ca="1" si="107"/>
        <v>0.81340885647204664</v>
      </c>
      <c r="AF96" s="31"/>
    </row>
    <row r="97" spans="19:32">
      <c r="S97" s="25">
        <f t="shared" ref="S97:S105" si="110">S82</f>
        <v>30</v>
      </c>
      <c r="T97" s="31">
        <f t="shared" ca="1" si="109"/>
        <v>0.6546536707079772</v>
      </c>
      <c r="U97" s="31">
        <f t="shared" ca="1" si="109"/>
        <v>0.72111025509279791</v>
      </c>
      <c r="V97" s="31">
        <f t="shared" ca="1" si="109"/>
        <v>0.7977240352174656</v>
      </c>
      <c r="W97" s="31">
        <f t="shared" ca="1" si="109"/>
        <v>0.88852331663863848</v>
      </c>
      <c r="X97" s="31">
        <f t="shared" ca="1" si="109"/>
        <v>1</v>
      </c>
      <c r="Y97" s="31">
        <f t="shared" ca="1" si="109"/>
        <v>1.1435437497937311</v>
      </c>
      <c r="Z97" s="31">
        <f t="shared" ca="1" si="109"/>
        <v>1.3416407864998734</v>
      </c>
      <c r="AA97" s="31">
        <f t="shared" ca="1" si="109"/>
        <v>1.647508942095828</v>
      </c>
      <c r="AB97" s="31"/>
      <c r="AC97" s="31"/>
      <c r="AD97" s="31"/>
      <c r="AE97" s="31">
        <f t="shared" ca="1" si="107"/>
        <v>0.73182881246668885</v>
      </c>
      <c r="AF97" s="31"/>
    </row>
    <row r="98" spans="19:32">
      <c r="S98" s="25">
        <f t="shared" si="110"/>
        <v>40</v>
      </c>
      <c r="T98" s="31">
        <f t="shared" ca="1" si="109"/>
        <v>0.81649658092772603</v>
      </c>
      <c r="U98" s="31">
        <f t="shared" ca="1" si="109"/>
        <v>0.89973541084243724</v>
      </c>
      <c r="V98" s="31">
        <f t="shared" ca="1" si="109"/>
        <v>0.99999999999999978</v>
      </c>
      <c r="W98" s="31">
        <f t="shared" ca="1" si="109"/>
        <v>1.1254628677422753</v>
      </c>
      <c r="X98" s="31">
        <f t="shared" ca="1" si="109"/>
        <v>1.2909944487358056</v>
      </c>
      <c r="Y98" s="31">
        <f t="shared" ca="1" si="109"/>
        <v>1.5275252316519468</v>
      </c>
      <c r="Z98" s="31">
        <f t="shared" ca="1" si="109"/>
        <v>1.9148542155126753</v>
      </c>
      <c r="AA98" s="31"/>
      <c r="AB98" s="31"/>
      <c r="AC98" s="31"/>
      <c r="AD98" s="31"/>
      <c r="AE98" s="31">
        <f t="shared" ca="1" si="107"/>
        <v>0.54525114022679555</v>
      </c>
      <c r="AF98" s="31"/>
    </row>
    <row r="99" spans="19:32">
      <c r="S99" s="25">
        <f t="shared" si="110"/>
        <v>50</v>
      </c>
      <c r="T99" s="31">
        <f t="shared" ca="1" si="109"/>
        <v>0.99999999999999989</v>
      </c>
      <c r="U99" s="31">
        <f t="shared" ca="1" si="109"/>
        <v>1.1114378604524227</v>
      </c>
      <c r="V99" s="31">
        <f t="shared" ca="1" si="109"/>
        <v>1.2535663410560172</v>
      </c>
      <c r="W99" s="31">
        <f t="shared" ca="1" si="109"/>
        <v>1.4459976109624419</v>
      </c>
      <c r="X99" s="31">
        <f t="shared" ca="1" si="109"/>
        <v>1.7320508075688772</v>
      </c>
      <c r="Y99" s="31">
        <f t="shared" ca="1" si="109"/>
        <v>2.2360679774997898</v>
      </c>
      <c r="Z99" s="31"/>
      <c r="AA99" s="31"/>
      <c r="AB99" s="31"/>
      <c r="AC99" s="31"/>
      <c r="AD99" s="31"/>
      <c r="AE99" s="31">
        <f t="shared" ca="1" si="107"/>
        <v>0.35806035334009695</v>
      </c>
      <c r="AF99" s="31"/>
    </row>
    <row r="100" spans="19:32">
      <c r="S100" s="25">
        <f t="shared" si="110"/>
        <v>60</v>
      </c>
      <c r="T100" s="31">
        <f ca="1">(T10/T40)^0.5</f>
        <v>1.2247448713915889</v>
      </c>
      <c r="U100" s="31">
        <f ca="1">(U10/U40)^0.5</f>
        <v>1.3867504905630728</v>
      </c>
      <c r="V100" s="31">
        <f ca="1">(V10/V40)^0.5</f>
        <v>1.6124515496597094</v>
      </c>
      <c r="W100" s="31">
        <f ca="1">(W10/W40)^0.5</f>
        <v>1.9639610121239306</v>
      </c>
      <c r="X100" s="31">
        <f ca="1">(X10/X40)^0.5</f>
        <v>2.6457513110645903</v>
      </c>
      <c r="Y100" s="31"/>
      <c r="Z100" s="31"/>
      <c r="AA100" s="31"/>
      <c r="AB100" s="31"/>
      <c r="AC100" s="31"/>
      <c r="AD100" s="31"/>
      <c r="AE100" s="31">
        <f t="shared" ca="1" si="107"/>
        <v>0.20089412503805137</v>
      </c>
      <c r="AF100" s="31"/>
    </row>
    <row r="101" spans="19:32">
      <c r="S101" s="25">
        <f t="shared" si="110"/>
        <v>70</v>
      </c>
      <c r="T101" s="31">
        <f ca="1">(T11/T41)^0.5</f>
        <v>1.5275252316519463</v>
      </c>
      <c r="U101" s="31">
        <f ca="1">(U11/U41)^0.5</f>
        <v>1.7950549357115013</v>
      </c>
      <c r="V101" s="31">
        <f ca="1">(V11/V41)^0.5</f>
        <v>2.2360679774997889</v>
      </c>
      <c r="W101" s="31">
        <f ca="1">(W11/W41)^0.5</f>
        <v>3.2145502536643153</v>
      </c>
      <c r="X101" s="31"/>
      <c r="Y101" s="31"/>
      <c r="Z101" s="31"/>
      <c r="AA101" s="31"/>
      <c r="AB101" s="31"/>
      <c r="AC101" s="31"/>
      <c r="AD101" s="31"/>
      <c r="AE101" s="31">
        <f t="shared" ca="1" si="107"/>
        <v>8.8146736149545088E-2</v>
      </c>
      <c r="AF101" s="31"/>
    </row>
    <row r="102" spans="19:32">
      <c r="S102" s="25">
        <f t="shared" si="110"/>
        <v>80</v>
      </c>
      <c r="T102" s="31">
        <f ca="1">(T12/T42)^0.5</f>
        <v>1.9999999999999991</v>
      </c>
      <c r="U102" s="31">
        <f ca="1">(U12/U42)^0.5</f>
        <v>2.5690465157330258</v>
      </c>
      <c r="V102" s="31">
        <f ca="1">(V12/V42)^0.5</f>
        <v>4.1231056256176561</v>
      </c>
      <c r="W102" s="31"/>
      <c r="X102" s="31"/>
      <c r="Y102" s="31"/>
      <c r="Z102" s="31"/>
      <c r="AA102" s="31"/>
      <c r="AB102" s="31"/>
      <c r="AC102" s="31"/>
      <c r="AD102" s="31"/>
      <c r="AE102" s="31">
        <f t="shared" ca="1" si="107"/>
        <v>2.216990924683929E-2</v>
      </c>
      <c r="AF102" s="31"/>
    </row>
    <row r="103" spans="19:32">
      <c r="S103" s="25">
        <f t="shared" si="110"/>
        <v>90</v>
      </c>
      <c r="T103" s="31">
        <f ca="1">(T13/T43)^0.5</f>
        <v>2.9999999999999978</v>
      </c>
      <c r="U103" s="31">
        <f ca="1">(U13/U43)^0.5</f>
        <v>6.0827625302982193</v>
      </c>
      <c r="V103" s="31"/>
      <c r="W103" s="31"/>
      <c r="X103" s="31"/>
      <c r="Y103" s="31"/>
      <c r="Z103" s="31"/>
      <c r="AA103" s="31"/>
      <c r="AB103" s="31"/>
      <c r="AC103" s="31"/>
      <c r="AD103" s="31"/>
      <c r="AE103" s="31">
        <f t="shared" ca="1" si="107"/>
        <v>4.2845277734885577E-3</v>
      </c>
      <c r="AF103" s="31"/>
    </row>
    <row r="104" spans="19:32">
      <c r="S104" s="25">
        <f t="shared" si="110"/>
        <v>100</v>
      </c>
      <c r="T104" s="31">
        <f ca="1">(T14/T44)^0.5</f>
        <v>31.622776601683789</v>
      </c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>
        <f t="shared" ca="1" si="107"/>
        <v>2.211315350972352E-2</v>
      </c>
      <c r="AF104" s="31"/>
    </row>
    <row r="105" spans="19:32">
      <c r="S105" s="25">
        <f t="shared" si="110"/>
        <v>0</v>
      </c>
      <c r="T105" s="31" t="e">
        <f>(T15/T45)^0.5</f>
        <v>#DIV/0!</v>
      </c>
      <c r="U105" s="31" t="e">
        <f t="shared" ref="U105:AD105" si="111">(U15/U45)^0.5</f>
        <v>#DIV/0!</v>
      </c>
      <c r="V105" s="31" t="e">
        <f t="shared" si="111"/>
        <v>#DIV/0!</v>
      </c>
      <c r="W105" s="31" t="e">
        <f t="shared" si="111"/>
        <v>#DIV/0!</v>
      </c>
      <c r="X105" s="31" t="e">
        <f t="shared" si="111"/>
        <v>#DIV/0!</v>
      </c>
      <c r="Y105" s="31" t="e">
        <f t="shared" si="111"/>
        <v>#DIV/0!</v>
      </c>
      <c r="Z105" s="31" t="e">
        <f t="shared" si="111"/>
        <v>#DIV/0!</v>
      </c>
      <c r="AA105" s="31" t="e">
        <f t="shared" si="111"/>
        <v>#DIV/0!</v>
      </c>
      <c r="AB105" s="31" t="e">
        <f t="shared" si="111"/>
        <v>#DIV/0!</v>
      </c>
      <c r="AC105" s="31" t="e">
        <f t="shared" si="111"/>
        <v>#DIV/0!</v>
      </c>
      <c r="AD105" s="31" t="e">
        <f t="shared" si="111"/>
        <v>#DIV/0!</v>
      </c>
      <c r="AE105" s="31">
        <f t="shared" ca="1" si="107"/>
        <v>0</v>
      </c>
      <c r="AF105" s="31"/>
    </row>
    <row r="106" spans="19:32"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</row>
    <row r="107" spans="19:32">
      <c r="S107" s="24" t="s">
        <v>95</v>
      </c>
      <c r="T107" s="26">
        <f>T92</f>
        <v>0</v>
      </c>
      <c r="U107" s="26">
        <f t="shared" ref="U107:AE107" si="112">U92</f>
        <v>10</v>
      </c>
      <c r="V107" s="26">
        <f t="shared" si="112"/>
        <v>20</v>
      </c>
      <c r="W107" s="26">
        <f t="shared" si="112"/>
        <v>30</v>
      </c>
      <c r="X107" s="26">
        <f t="shared" si="112"/>
        <v>40</v>
      </c>
      <c r="Y107" s="26">
        <f t="shared" si="112"/>
        <v>50</v>
      </c>
      <c r="Z107" s="26">
        <f t="shared" si="112"/>
        <v>60</v>
      </c>
      <c r="AA107" s="26">
        <f t="shared" si="112"/>
        <v>70</v>
      </c>
      <c r="AB107" s="26">
        <f t="shared" si="112"/>
        <v>80</v>
      </c>
      <c r="AC107" s="26">
        <f t="shared" si="112"/>
        <v>90</v>
      </c>
      <c r="AD107" s="26">
        <f t="shared" si="112"/>
        <v>100</v>
      </c>
      <c r="AE107" s="26">
        <f t="shared" ca="1" si="112"/>
        <v>85.548569141417673</v>
      </c>
      <c r="AF107" s="26"/>
    </row>
    <row r="108" spans="19:32">
      <c r="S108" s="25">
        <f>S93</f>
        <v>0</v>
      </c>
      <c r="T108" s="70">
        <f ca="1">(2*(T93-T78)+(1-T63^2/T33/T3)*T3/T18)^0.5</f>
        <v>1.731184565550421</v>
      </c>
      <c r="U108" s="70">
        <f t="shared" ref="U108:AE120" ca="1" si="113">(2*(U93-U78)+(1-U63^2/U33/U3)*U3/U18)^0.5</f>
        <v>1.1170124858432127</v>
      </c>
      <c r="V108" s="70">
        <f t="shared" ca="1" si="113"/>
        <v>1.143940847175837</v>
      </c>
      <c r="W108" s="70">
        <f t="shared" ca="1" si="113"/>
        <v>1.1540573799396172</v>
      </c>
      <c r="X108" s="70">
        <f t="shared" ca="1" si="113"/>
        <v>1.1521100283597161</v>
      </c>
      <c r="Y108" s="70">
        <f t="shared" ca="1" si="113"/>
        <v>1.1377289620115663</v>
      </c>
      <c r="Z108" s="70">
        <f t="shared" ca="1" si="113"/>
        <v>1.1073771342918224</v>
      </c>
      <c r="AA108" s="70">
        <f t="shared" ca="1" si="113"/>
        <v>1.0529438728816609</v>
      </c>
      <c r="AB108" s="70">
        <f t="shared" ca="1" si="113"/>
        <v>0.95614515758492191</v>
      </c>
      <c r="AC108" s="70">
        <f t="shared" ca="1" si="113"/>
        <v>0.766275088824249</v>
      </c>
      <c r="AD108" s="70">
        <f t="shared" ca="1" si="113"/>
        <v>4.4721359549995815E-2</v>
      </c>
      <c r="AE108" s="31" t="e">
        <f t="shared" ca="1" si="113"/>
        <v>#DIV/0!</v>
      </c>
      <c r="AF108" s="31"/>
    </row>
    <row r="109" spans="19:32">
      <c r="S109" s="25">
        <f t="shared" ref="S109:S110" si="114">S94</f>
        <v>10</v>
      </c>
      <c r="T109" s="70">
        <f t="shared" ref="T109:AC114" ca="1" si="115">(2*(T94-T79)+(1-T64^2/T34/T4)*T4/T19)^0.5</f>
        <v>10.033111846946257</v>
      </c>
      <c r="U109" s="70">
        <f t="shared" ca="1" si="115"/>
        <v>2.3848668418283716</v>
      </c>
      <c r="V109" s="70">
        <f t="shared" ca="1" si="115"/>
        <v>1.9220892775830978</v>
      </c>
      <c r="W109" s="70">
        <f t="shared" ca="1" si="115"/>
        <v>1.7373399651290564</v>
      </c>
      <c r="X109" s="70">
        <f t="shared" ca="1" si="115"/>
        <v>1.6293251788330196</v>
      </c>
      <c r="Y109" s="70">
        <f t="shared" ca="1" si="115"/>
        <v>1.547585741447058</v>
      </c>
      <c r="Z109" s="70">
        <f t="shared" ca="1" si="115"/>
        <v>1.4688017741228823</v>
      </c>
      <c r="AA109" s="70">
        <f t="shared" ca="1" si="115"/>
        <v>1.372634783394302</v>
      </c>
      <c r="AB109" s="70">
        <f t="shared" ca="1" si="115"/>
        <v>1.2247448713915889</v>
      </c>
      <c r="AC109" s="70">
        <f t="shared" ca="1" si="115"/>
        <v>0.92094804128885077</v>
      </c>
      <c r="AD109" s="31"/>
      <c r="AE109" s="31" t="e">
        <f t="shared" ca="1" si="113"/>
        <v>#DIV/0!</v>
      </c>
      <c r="AF109" s="31"/>
    </row>
    <row r="110" spans="19:32">
      <c r="S110" s="25">
        <f t="shared" si="114"/>
        <v>20</v>
      </c>
      <c r="T110" s="70">
        <f t="shared" ca="1" si="115"/>
        <v>14.177314625837997</v>
      </c>
      <c r="U110" s="70">
        <f t="shared" ca="1" si="115"/>
        <v>3.1639727800978696</v>
      </c>
      <c r="V110" s="70">
        <f t="shared" ca="1" si="115"/>
        <v>2.451444087700728</v>
      </c>
      <c r="W110" s="70">
        <f t="shared" ca="1" si="115"/>
        <v>2.158353647680757</v>
      </c>
      <c r="X110" s="70">
        <f t="shared" ca="1" si="115"/>
        <v>1.9872577433445735</v>
      </c>
      <c r="Y110" s="70">
        <f t="shared" ca="1" si="115"/>
        <v>1.861879782159402</v>
      </c>
      <c r="Z110" s="70">
        <f t="shared" ca="1" si="115"/>
        <v>1.7457431218879389</v>
      </c>
      <c r="AA110" s="70">
        <f t="shared" ca="1" si="115"/>
        <v>1.6028920943877674</v>
      </c>
      <c r="AB110" s="70">
        <f t="shared" ca="1" si="115"/>
        <v>1.3521934494539567</v>
      </c>
      <c r="AC110" s="31"/>
      <c r="AD110" s="31"/>
      <c r="AE110" s="31" t="e">
        <f t="shared" ca="1" si="113"/>
        <v>#DIV/0!</v>
      </c>
      <c r="AF110" s="31"/>
    </row>
    <row r="111" spans="19:32">
      <c r="S111" s="25">
        <v>25</v>
      </c>
      <c r="T111" s="70">
        <f t="shared" ca="1" si="115"/>
        <v>15.847734870901242</v>
      </c>
      <c r="U111" s="70">
        <f t="shared" ca="1" si="115"/>
        <v>3.4879017139101469</v>
      </c>
      <c r="V111" s="70">
        <f t="shared" ca="1" si="115"/>
        <v>2.6766048573469141</v>
      </c>
      <c r="W111" s="70">
        <f t="shared" ca="1" si="115"/>
        <v>2.3405882785532341</v>
      </c>
      <c r="X111" s="70">
        <f t="shared" ca="1" si="115"/>
        <v>2.1441006367961664</v>
      </c>
      <c r="Y111" s="70">
        <f t="shared" ca="1" si="115"/>
        <v>1.9999999999999998</v>
      </c>
      <c r="Z111" s="70">
        <f t="shared" ca="1" si="115"/>
        <v>1.8644215573268752</v>
      </c>
      <c r="AA111" s="70">
        <f t="shared" ca="1" si="115"/>
        <v>1.6864089595893406</v>
      </c>
      <c r="AE111" s="31" t="e">
        <f t="shared" ca="1" si="113"/>
        <v>#DIV/0!</v>
      </c>
      <c r="AF111" s="31"/>
    </row>
    <row r="112" spans="19:32">
      <c r="S112" s="25">
        <f t="shared" ref="S112:S120" si="116">S97</f>
        <v>30</v>
      </c>
      <c r="T112" s="70">
        <f t="shared" ca="1" si="115"/>
        <v>17.358139924171894</v>
      </c>
      <c r="U112" s="70">
        <f t="shared" ca="1" si="115"/>
        <v>3.784470968337001</v>
      </c>
      <c r="V112" s="70">
        <f t="shared" ca="1" si="115"/>
        <v>2.8849126152637026</v>
      </c>
      <c r="W112" s="70">
        <f t="shared" ca="1" si="115"/>
        <v>2.5106498008983573</v>
      </c>
      <c r="X112" s="70">
        <f t="shared" ca="1" si="115"/>
        <v>2.2912878474779199</v>
      </c>
      <c r="Y112" s="70">
        <f t="shared" ca="1" si="115"/>
        <v>2.1291409877556977</v>
      </c>
      <c r="Z112" s="70">
        <f t="shared" ca="1" si="115"/>
        <v>1.9706043674466336</v>
      </c>
      <c r="AA112" s="70">
        <f t="shared" ca="1" si="115"/>
        <v>1.7347344460975489</v>
      </c>
      <c r="AB112" s="31"/>
      <c r="AC112" s="31"/>
      <c r="AD112" s="31"/>
      <c r="AE112" s="31" t="e">
        <f t="shared" ca="1" si="113"/>
        <v>#DIV/0!</v>
      </c>
      <c r="AF112" s="31"/>
    </row>
    <row r="113" spans="1:32">
      <c r="S113" s="25">
        <f t="shared" si="116"/>
        <v>40</v>
      </c>
      <c r="T113" s="70">
        <f t="shared" ca="1" si="115"/>
        <v>20.040658501203382</v>
      </c>
      <c r="U113" s="70">
        <f t="shared" ca="1" si="115"/>
        <v>4.3193302349817762</v>
      </c>
      <c r="V113" s="70">
        <f t="shared" ca="1" si="115"/>
        <v>3.2659863237109037</v>
      </c>
      <c r="W113" s="70">
        <f t="shared" ca="1" si="115"/>
        <v>2.8256431248156382</v>
      </c>
      <c r="X113" s="70">
        <f t="shared" ca="1" si="115"/>
        <v>2.565538714865089</v>
      </c>
      <c r="Y113" s="70">
        <f t="shared" ca="1" si="115"/>
        <v>2.3639762682051666</v>
      </c>
      <c r="Z113" s="70">
        <f t="shared" ca="1" si="115"/>
        <v>2.1204657737610431</v>
      </c>
      <c r="AA113" s="31"/>
      <c r="AB113" s="31"/>
      <c r="AC113" s="31"/>
      <c r="AD113" s="31"/>
      <c r="AE113" s="31" t="e">
        <f t="shared" ca="1" si="113"/>
        <v>#DIV/0!</v>
      </c>
      <c r="AF113" s="31"/>
    </row>
    <row r="114" spans="1:32">
      <c r="S114" s="25">
        <f t="shared" si="116"/>
        <v>50</v>
      </c>
      <c r="T114" s="70">
        <f t="shared" ca="1" si="115"/>
        <v>22.405222605455183</v>
      </c>
      <c r="U114" s="70">
        <f t="shared" ca="1" si="115"/>
        <v>4.8006671549556064</v>
      </c>
      <c r="V114" s="70">
        <f t="shared" ca="1" si="115"/>
        <v>3.6164293513824659</v>
      </c>
      <c r="W114" s="70">
        <f t="shared" ca="1" si="115"/>
        <v>3.1209742181584472</v>
      </c>
      <c r="X114" s="70">
        <f t="shared" ca="1" si="115"/>
        <v>2.8220739917900373</v>
      </c>
      <c r="Y114" s="70">
        <f t="shared" ca="1" si="115"/>
        <v>2.544039299028138</v>
      </c>
      <c r="Z114" s="31"/>
      <c r="AA114" s="31"/>
      <c r="AB114" s="31"/>
      <c r="AC114" s="31"/>
      <c r="AD114" s="31"/>
      <c r="AE114" s="31" t="e">
        <f t="shared" ca="1" si="113"/>
        <v>#DIV/0!</v>
      </c>
      <c r="AF114" s="31"/>
    </row>
    <row r="115" spans="1:32">
      <c r="S115" s="25">
        <f t="shared" si="116"/>
        <v>60</v>
      </c>
      <c r="T115" s="70">
        <f ca="1">(2*(T100-T85)+(1-T70^2/T40/T10)*T10/T25)^0.5</f>
        <v>24.544693718659094</v>
      </c>
      <c r="U115" s="70">
        <f ca="1">(2*(U100-U85)+(1-U70^2/U40/U10)*U10/U25)^0.5</f>
        <v>5.248116971863042</v>
      </c>
      <c r="V115" s="70">
        <f ca="1">(2*(V100-V85)+(1-V70^2/V40/V10)*V10/V25)^0.5</f>
        <v>3.952834818117172</v>
      </c>
      <c r="W115" s="70">
        <f ca="1">(2*(W100-W85)+(1-W70^2/W40/W10)*W10/W25)^0.5</f>
        <v>3.4120679563182175</v>
      </c>
      <c r="X115" s="70">
        <f ca="1">(2*(X100-X85)+(1-X70^2/X40/X10)*X10/X25)^0.5</f>
        <v>3.0481966180233813</v>
      </c>
      <c r="Y115" s="31"/>
      <c r="Z115" s="31"/>
      <c r="AA115" s="31"/>
      <c r="AB115" s="31"/>
      <c r="AC115" s="31"/>
      <c r="AD115" s="31"/>
      <c r="AE115" s="31" t="e">
        <f t="shared" ca="1" si="113"/>
        <v>#DIV/0!</v>
      </c>
      <c r="AF115" s="31"/>
    </row>
    <row r="116" spans="1:32">
      <c r="S116" s="25">
        <f t="shared" si="116"/>
        <v>70</v>
      </c>
      <c r="T116" s="70">
        <f ca="1">(2*(T101-T86)+(1-T71^2/T41/T11)*T11/T26)^0.5</f>
        <v>26.514996708717575</v>
      </c>
      <c r="U116" s="70">
        <f ca="1">(2*(U101-U86)+(1-U71^2/U41/U11)*U11/U26)^0.5</f>
        <v>5.6795049553715211</v>
      </c>
      <c r="V116" s="70">
        <f ca="1">(2*(V101-V86)+(1-V71^2/V41/V11)*V11/V26)^0.5</f>
        <v>4.2979222834992692</v>
      </c>
      <c r="W116" s="70">
        <f ca="1">(2*(W101-W86)+(1-W71^2/W41/W11)*W11/W26)^0.5</f>
        <v>3.7097754434280747</v>
      </c>
      <c r="X116" s="31"/>
      <c r="Y116" s="31"/>
      <c r="Z116" s="31"/>
      <c r="AA116" s="31"/>
      <c r="AB116" s="31"/>
      <c r="AC116" s="31"/>
      <c r="AD116" s="31"/>
      <c r="AE116" s="31" t="e">
        <f t="shared" ca="1" si="113"/>
        <v>#DIV/0!</v>
      </c>
      <c r="AF116" s="31"/>
    </row>
    <row r="117" spans="1:32">
      <c r="S117" s="25">
        <f t="shared" si="116"/>
        <v>80</v>
      </c>
      <c r="T117" s="70">
        <f ca="1">(2*(T102-T87)+(1-T72^2/T42/T12)*T12/T27)^0.5</f>
        <v>28.354629251675995</v>
      </c>
      <c r="U117" s="70">
        <f ca="1">(2*(U102-U87)+(1-U72^2/U42/U12)*U12/U27)^0.5</f>
        <v>6.1268338504864035</v>
      </c>
      <c r="V117" s="70">
        <f ca="1">(2*(V102-V87)+(1-V72^2/V42/V12)*V12/V27)^0.5</f>
        <v>4.7165889423645257</v>
      </c>
      <c r="W117" s="31"/>
      <c r="X117" s="31"/>
      <c r="Y117" s="31"/>
      <c r="Z117" s="31"/>
      <c r="AA117" s="31"/>
      <c r="AB117" s="31"/>
      <c r="AC117" s="31"/>
      <c r="AD117" s="31"/>
      <c r="AE117" s="31" t="e">
        <f t="shared" ca="1" si="113"/>
        <v>#DIV/0!</v>
      </c>
      <c r="AF117" s="31"/>
    </row>
    <row r="118" spans="1:32">
      <c r="S118" s="25">
        <f t="shared" si="116"/>
        <v>90</v>
      </c>
      <c r="T118" s="70">
        <f ca="1">(2*(T103-T88)+(1-T73^2/T43/T13)*T13/T28)^0.5</f>
        <v>30.099335540838769</v>
      </c>
      <c r="U118" s="70">
        <f ca="1">(2*(U103-U88)+(1-U73^2/U43/U13)*U13/U28)^0.5</f>
        <v>6.7945216947623646</v>
      </c>
      <c r="V118" s="31"/>
      <c r="W118" s="31"/>
      <c r="X118" s="31"/>
      <c r="Y118" s="31"/>
      <c r="Z118" s="31"/>
      <c r="AA118" s="31"/>
      <c r="AB118" s="31"/>
      <c r="AC118" s="31"/>
      <c r="AD118" s="31"/>
      <c r="AE118" s="31" t="e">
        <f t="shared" ca="1" si="113"/>
        <v>#DIV/0!</v>
      </c>
      <c r="AF118" s="31"/>
    </row>
    <row r="119" spans="1:32">
      <c r="S119" s="25">
        <f t="shared" si="116"/>
        <v>100</v>
      </c>
      <c r="T119" s="75">
        <f ca="1">(2*(T104-T89)+(1-T74^2/T44/T14)*T14/T29)^0.5</f>
        <v>32.592108756620327</v>
      </c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 t="e">
        <f t="shared" ca="1" si="113"/>
        <v>#DIV/0!</v>
      </c>
      <c r="AF119" s="31"/>
    </row>
    <row r="120" spans="1:32">
      <c r="S120" s="25">
        <f t="shared" si="116"/>
        <v>0</v>
      </c>
      <c r="T120" s="31" t="e">
        <f ca="1">(2*(T105-T90)+(1-T75^2/T45/T15)*T15/T30)^0.5</f>
        <v>#DIV/0!</v>
      </c>
      <c r="U120" s="31" t="e">
        <f t="shared" ref="U120:AD120" ca="1" si="117">(2*(U105-U90)+(1-U75^2/U45/U15)*U15/U30)^0.5</f>
        <v>#DIV/0!</v>
      </c>
      <c r="V120" s="31" t="e">
        <f t="shared" ca="1" si="117"/>
        <v>#DIV/0!</v>
      </c>
      <c r="W120" s="31" t="e">
        <f t="shared" ca="1" si="117"/>
        <v>#DIV/0!</v>
      </c>
      <c r="X120" s="31" t="e">
        <f t="shared" ca="1" si="117"/>
        <v>#DIV/0!</v>
      </c>
      <c r="Y120" s="31" t="e">
        <f t="shared" ca="1" si="117"/>
        <v>#DIV/0!</v>
      </c>
      <c r="Z120" s="31" t="e">
        <f t="shared" ca="1" si="117"/>
        <v>#DIV/0!</v>
      </c>
      <c r="AA120" s="31" t="e">
        <f t="shared" ca="1" si="117"/>
        <v>#DIV/0!</v>
      </c>
      <c r="AB120" s="31" t="e">
        <f t="shared" ca="1" si="117"/>
        <v>#DIV/0!</v>
      </c>
      <c r="AC120" s="31" t="e">
        <f t="shared" ca="1" si="117"/>
        <v>#DIV/0!</v>
      </c>
      <c r="AD120" s="31" t="e">
        <f t="shared" ca="1" si="117"/>
        <v>#DIV/0!</v>
      </c>
      <c r="AE120" s="31" t="e">
        <f t="shared" ca="1" si="113"/>
        <v>#DIV/0!</v>
      </c>
      <c r="AF120" s="31"/>
    </row>
    <row r="121" spans="1:32"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</row>
    <row r="122" spans="1:32">
      <c r="A122" s="95"/>
      <c r="S122" s="24" t="s">
        <v>96</v>
      </c>
      <c r="T122" s="26">
        <f>T107</f>
        <v>0</v>
      </c>
      <c r="U122" s="26">
        <f t="shared" ref="U122:AE122" si="118">U107</f>
        <v>10</v>
      </c>
      <c r="V122" s="26">
        <f t="shared" si="118"/>
        <v>20</v>
      </c>
      <c r="W122" s="26">
        <f t="shared" si="118"/>
        <v>30</v>
      </c>
      <c r="X122" s="26">
        <f t="shared" si="118"/>
        <v>40</v>
      </c>
      <c r="Y122" s="26">
        <f t="shared" si="118"/>
        <v>50</v>
      </c>
      <c r="Z122" s="26">
        <f t="shared" si="118"/>
        <v>60</v>
      </c>
      <c r="AA122" s="26">
        <f t="shared" si="118"/>
        <v>70</v>
      </c>
      <c r="AB122" s="26">
        <f t="shared" si="118"/>
        <v>80</v>
      </c>
      <c r="AC122" s="26">
        <f t="shared" si="118"/>
        <v>90</v>
      </c>
      <c r="AD122" s="26">
        <f t="shared" si="118"/>
        <v>100</v>
      </c>
      <c r="AE122" s="26">
        <f t="shared" ca="1" si="118"/>
        <v>85.548569141417673</v>
      </c>
      <c r="AF122" s="26"/>
    </row>
    <row r="123" spans="1:32">
      <c r="S123" s="25">
        <f>S108</f>
        <v>0</v>
      </c>
      <c r="T123" s="70">
        <f ca="1">T108+1</f>
        <v>2.731184565550421</v>
      </c>
      <c r="U123" s="70">
        <f t="shared" ref="U123:AD123" ca="1" si="119">U108+1</f>
        <v>2.1170124858432127</v>
      </c>
      <c r="V123" s="70">
        <f t="shared" ca="1" si="119"/>
        <v>2.1439408471758368</v>
      </c>
      <c r="W123" s="70">
        <f t="shared" ca="1" si="119"/>
        <v>2.1540573799396174</v>
      </c>
      <c r="X123" s="70">
        <f t="shared" ca="1" si="119"/>
        <v>2.1521100283597159</v>
      </c>
      <c r="Y123" s="70">
        <f t="shared" ca="1" si="119"/>
        <v>2.1377289620115665</v>
      </c>
      <c r="Z123" s="70">
        <f t="shared" ca="1" si="119"/>
        <v>2.1073771342918226</v>
      </c>
      <c r="AA123" s="70">
        <f t="shared" ca="1" si="119"/>
        <v>2.0529438728816611</v>
      </c>
      <c r="AB123" s="70">
        <f t="shared" ca="1" si="119"/>
        <v>1.9561451575849218</v>
      </c>
      <c r="AC123" s="70">
        <f t="shared" ca="1" si="119"/>
        <v>1.7662750888242491</v>
      </c>
      <c r="AD123" s="70">
        <f t="shared" ca="1" si="119"/>
        <v>1.0447213595499958</v>
      </c>
      <c r="AE123" s="31" t="e">
        <f t="shared" ref="AE123:AE135" ca="1" si="120">MAX(AE108+1,AE93*AE33/AE3*0)</f>
        <v>#DIV/0!</v>
      </c>
      <c r="AF123" s="31"/>
    </row>
    <row r="124" spans="1:32">
      <c r="S124" s="25">
        <f t="shared" ref="S124:S125" si="121">S109</f>
        <v>10</v>
      </c>
      <c r="T124" s="70">
        <f t="shared" ref="T124:AC129" ca="1" si="122">T109+1</f>
        <v>11.033111846946257</v>
      </c>
      <c r="U124" s="70">
        <f t="shared" ca="1" si="122"/>
        <v>3.3848668418283716</v>
      </c>
      <c r="V124" s="70">
        <f t="shared" ca="1" si="122"/>
        <v>2.9220892775830976</v>
      </c>
      <c r="W124" s="70">
        <f t="shared" ca="1" si="122"/>
        <v>2.7373399651290562</v>
      </c>
      <c r="X124" s="70">
        <f t="shared" ca="1" si="122"/>
        <v>2.6293251788330196</v>
      </c>
      <c r="Y124" s="70">
        <f t="shared" ca="1" si="122"/>
        <v>2.5475857414470582</v>
      </c>
      <c r="Z124" s="70">
        <f t="shared" ca="1" si="122"/>
        <v>2.4688017741228823</v>
      </c>
      <c r="AA124" s="70">
        <f t="shared" ca="1" si="122"/>
        <v>2.372634783394302</v>
      </c>
      <c r="AB124" s="70">
        <f t="shared" ca="1" si="122"/>
        <v>2.2247448713915889</v>
      </c>
      <c r="AC124" s="70">
        <f t="shared" ca="1" si="122"/>
        <v>1.9209480412888507</v>
      </c>
      <c r="AD124" s="31"/>
      <c r="AE124" s="31" t="e">
        <f t="shared" ca="1" si="120"/>
        <v>#DIV/0!</v>
      </c>
      <c r="AF124" s="31"/>
    </row>
    <row r="125" spans="1:32">
      <c r="S125" s="25">
        <f t="shared" si="121"/>
        <v>20</v>
      </c>
      <c r="T125" s="70">
        <f t="shared" ca="1" si="122"/>
        <v>15.177314625837997</v>
      </c>
      <c r="U125" s="70">
        <f t="shared" ca="1" si="122"/>
        <v>4.1639727800978701</v>
      </c>
      <c r="V125" s="70">
        <f t="shared" ca="1" si="122"/>
        <v>3.451444087700728</v>
      </c>
      <c r="W125" s="70">
        <f t="shared" ca="1" si="122"/>
        <v>3.158353647680757</v>
      </c>
      <c r="X125" s="70">
        <f t="shared" ca="1" si="122"/>
        <v>2.9872577433445735</v>
      </c>
      <c r="Y125" s="70">
        <f t="shared" ca="1" si="122"/>
        <v>2.8618797821594022</v>
      </c>
      <c r="Z125" s="70">
        <f t="shared" ca="1" si="122"/>
        <v>2.7457431218879389</v>
      </c>
      <c r="AA125" s="70">
        <f t="shared" ca="1" si="122"/>
        <v>2.6028920943877676</v>
      </c>
      <c r="AB125" s="70">
        <f t="shared" ca="1" si="122"/>
        <v>2.3521934494539565</v>
      </c>
      <c r="AC125" s="31"/>
      <c r="AD125" s="31"/>
      <c r="AE125" s="31" t="e">
        <f t="shared" ca="1" si="120"/>
        <v>#DIV/0!</v>
      </c>
      <c r="AF125" s="31"/>
    </row>
    <row r="126" spans="1:32">
      <c r="S126" s="25">
        <v>25</v>
      </c>
      <c r="T126" s="70">
        <f t="shared" ca="1" si="122"/>
        <v>16.847734870901242</v>
      </c>
      <c r="U126" s="70">
        <f t="shared" ca="1" si="122"/>
        <v>4.4879017139101469</v>
      </c>
      <c r="V126" s="70">
        <f t="shared" ca="1" si="122"/>
        <v>3.6766048573469141</v>
      </c>
      <c r="W126" s="70">
        <f t="shared" ca="1" si="122"/>
        <v>3.3405882785532341</v>
      </c>
      <c r="X126" s="70">
        <f t="shared" ca="1" si="122"/>
        <v>3.1441006367961664</v>
      </c>
      <c r="Y126" s="70">
        <f t="shared" ca="1" si="122"/>
        <v>3</v>
      </c>
      <c r="Z126" s="70">
        <f t="shared" ca="1" si="122"/>
        <v>2.8644215573268754</v>
      </c>
      <c r="AA126" s="70">
        <f t="shared" ca="1" si="122"/>
        <v>2.6864089595893406</v>
      </c>
      <c r="AE126" s="31" t="e">
        <f t="shared" ca="1" si="120"/>
        <v>#DIV/0!</v>
      </c>
      <c r="AF126" s="31"/>
    </row>
    <row r="127" spans="1:32">
      <c r="S127" s="25">
        <f t="shared" ref="S127:S135" si="123">S112</f>
        <v>30</v>
      </c>
      <c r="T127" s="70">
        <f t="shared" ca="1" si="122"/>
        <v>18.358139924171894</v>
      </c>
      <c r="U127" s="70">
        <f t="shared" ca="1" si="122"/>
        <v>4.7844709683370006</v>
      </c>
      <c r="V127" s="70">
        <f t="shared" ca="1" si="122"/>
        <v>3.8849126152637026</v>
      </c>
      <c r="W127" s="70">
        <f t="shared" ca="1" si="122"/>
        <v>3.5106498008983573</v>
      </c>
      <c r="X127" s="70">
        <f t="shared" ca="1" si="122"/>
        <v>3.2912878474779199</v>
      </c>
      <c r="Y127" s="70">
        <f t="shared" ca="1" si="122"/>
        <v>3.1291409877556977</v>
      </c>
      <c r="Z127" s="70">
        <f t="shared" ca="1" si="122"/>
        <v>2.9706043674466338</v>
      </c>
      <c r="AA127" s="70">
        <f t="shared" ca="1" si="122"/>
        <v>2.7347344460975487</v>
      </c>
      <c r="AB127" s="31"/>
      <c r="AC127" s="31"/>
      <c r="AD127" s="31"/>
      <c r="AE127" s="31" t="e">
        <f t="shared" ca="1" si="120"/>
        <v>#DIV/0!</v>
      </c>
      <c r="AF127" s="31"/>
    </row>
    <row r="128" spans="1:32"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S128" s="25">
        <f t="shared" si="123"/>
        <v>40</v>
      </c>
      <c r="T128" s="70">
        <f t="shared" ca="1" si="122"/>
        <v>21.040658501203382</v>
      </c>
      <c r="U128" s="70">
        <f t="shared" ca="1" si="122"/>
        <v>5.3193302349817762</v>
      </c>
      <c r="V128" s="70">
        <f t="shared" ca="1" si="122"/>
        <v>4.2659863237109032</v>
      </c>
      <c r="W128" s="70">
        <f t="shared" ca="1" si="122"/>
        <v>3.8256431248156382</v>
      </c>
      <c r="X128" s="70">
        <f t="shared" ca="1" si="122"/>
        <v>3.565538714865089</v>
      </c>
      <c r="Y128" s="70">
        <f t="shared" ca="1" si="122"/>
        <v>3.3639762682051666</v>
      </c>
      <c r="Z128" s="70">
        <f t="shared" ca="1" si="122"/>
        <v>3.1204657737610431</v>
      </c>
      <c r="AA128" s="31"/>
      <c r="AB128" s="31"/>
      <c r="AC128" s="31"/>
      <c r="AD128" s="31"/>
      <c r="AE128" s="31" t="e">
        <f t="shared" ca="1" si="120"/>
        <v>#DIV/0!</v>
      </c>
      <c r="AF128" s="31"/>
    </row>
    <row r="129" spans="19:32">
      <c r="S129" s="25">
        <f t="shared" si="123"/>
        <v>50</v>
      </c>
      <c r="T129" s="70">
        <f t="shared" ca="1" si="122"/>
        <v>23.405222605455183</v>
      </c>
      <c r="U129" s="70">
        <f t="shared" ca="1" si="122"/>
        <v>5.8006671549556064</v>
      </c>
      <c r="V129" s="70">
        <f t="shared" ca="1" si="122"/>
        <v>4.6164293513824664</v>
      </c>
      <c r="W129" s="70">
        <f t="shared" ca="1" si="122"/>
        <v>4.1209742181584472</v>
      </c>
      <c r="X129" s="70">
        <f t="shared" ca="1" si="122"/>
        <v>3.8220739917900373</v>
      </c>
      <c r="Y129" s="70">
        <f t="shared" ca="1" si="122"/>
        <v>3.544039299028138</v>
      </c>
      <c r="Z129" s="31"/>
      <c r="AA129" s="31"/>
      <c r="AB129" s="31"/>
      <c r="AC129" s="31"/>
      <c r="AD129" s="31"/>
      <c r="AE129" s="31" t="e">
        <f t="shared" ca="1" si="120"/>
        <v>#DIV/0!</v>
      </c>
      <c r="AF129" s="31"/>
    </row>
    <row r="130" spans="19:32">
      <c r="S130" s="25">
        <f t="shared" si="123"/>
        <v>60</v>
      </c>
      <c r="T130" s="70">
        <f ca="1">T115+1</f>
        <v>25.544693718659094</v>
      </c>
      <c r="U130" s="70">
        <f ca="1">U115+1</f>
        <v>6.248116971863042</v>
      </c>
      <c r="V130" s="70">
        <f ca="1">V115+1</f>
        <v>4.9528348181171715</v>
      </c>
      <c r="W130" s="70">
        <f ca="1">W115+1</f>
        <v>4.4120679563182179</v>
      </c>
      <c r="X130" s="70">
        <f ca="1">X115+1</f>
        <v>4.0481966180233808</v>
      </c>
      <c r="Y130" s="31"/>
      <c r="Z130" s="31"/>
      <c r="AA130" s="31"/>
      <c r="AB130" s="31"/>
      <c r="AC130" s="31"/>
      <c r="AD130" s="31"/>
      <c r="AE130" s="31" t="e">
        <f t="shared" ca="1" si="120"/>
        <v>#DIV/0!</v>
      </c>
      <c r="AF130" s="31"/>
    </row>
    <row r="131" spans="19:32">
      <c r="S131" s="25">
        <f t="shared" si="123"/>
        <v>70</v>
      </c>
      <c r="T131" s="70">
        <f ca="1">T116+1</f>
        <v>27.514996708717575</v>
      </c>
      <c r="U131" s="70">
        <f ca="1">U116+1</f>
        <v>6.6795049553715211</v>
      </c>
      <c r="V131" s="70">
        <f ca="1">V116+1</f>
        <v>5.2979222834992692</v>
      </c>
      <c r="W131" s="70">
        <f ca="1">W116+1</f>
        <v>4.7097754434280752</v>
      </c>
      <c r="X131" s="31"/>
      <c r="Y131" s="31"/>
      <c r="Z131" s="31"/>
      <c r="AA131" s="31"/>
      <c r="AB131" s="31"/>
      <c r="AC131" s="31"/>
      <c r="AD131" s="31"/>
      <c r="AE131" s="31" t="e">
        <f t="shared" ca="1" si="120"/>
        <v>#DIV/0!</v>
      </c>
      <c r="AF131" s="31"/>
    </row>
    <row r="132" spans="19:32">
      <c r="S132" s="25">
        <f t="shared" si="123"/>
        <v>80</v>
      </c>
      <c r="T132" s="70">
        <f ca="1">T117+1</f>
        <v>29.354629251675995</v>
      </c>
      <c r="U132" s="70">
        <f ca="1">U117+1</f>
        <v>7.1268338504864035</v>
      </c>
      <c r="V132" s="70">
        <f ca="1">V117+1</f>
        <v>5.7165889423645257</v>
      </c>
      <c r="W132" s="31"/>
      <c r="X132" s="31"/>
      <c r="Y132" s="31"/>
      <c r="Z132" s="31"/>
      <c r="AA132" s="31"/>
      <c r="AB132" s="31"/>
      <c r="AC132" s="31"/>
      <c r="AD132" s="31"/>
      <c r="AE132" s="31" t="e">
        <f t="shared" ca="1" si="120"/>
        <v>#DIV/0!</v>
      </c>
      <c r="AF132" s="31"/>
    </row>
    <row r="133" spans="19:32">
      <c r="S133" s="25">
        <f t="shared" si="123"/>
        <v>90</v>
      </c>
      <c r="T133" s="70">
        <f ca="1">T118+1</f>
        <v>31.099335540838769</v>
      </c>
      <c r="U133" s="70">
        <f ca="1">U118+1</f>
        <v>7.7945216947623646</v>
      </c>
      <c r="V133" s="31"/>
      <c r="W133" s="31"/>
      <c r="X133" s="31"/>
      <c r="Y133" s="31"/>
      <c r="Z133" s="31"/>
      <c r="AA133" s="31"/>
      <c r="AB133" s="31"/>
      <c r="AC133" s="31"/>
      <c r="AD133" s="31"/>
      <c r="AE133" s="31" t="e">
        <f t="shared" ca="1" si="120"/>
        <v>#DIV/0!</v>
      </c>
      <c r="AF133" s="31"/>
    </row>
    <row r="134" spans="19:32">
      <c r="S134" s="25">
        <f t="shared" si="123"/>
        <v>100</v>
      </c>
      <c r="T134" s="70">
        <f ca="1">T119+1</f>
        <v>33.592108756620327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 t="e">
        <f t="shared" ca="1" si="120"/>
        <v>#DIV/0!</v>
      </c>
      <c r="AF134" s="31"/>
    </row>
    <row r="135" spans="19:32">
      <c r="S135" s="25">
        <f t="shared" si="123"/>
        <v>0</v>
      </c>
      <c r="T135" s="31" t="e">
        <f t="shared" ref="T135:AD135" ca="1" si="124">MAX(T120+1,T105*T45/T15*0)</f>
        <v>#DIV/0!</v>
      </c>
      <c r="U135" s="31" t="e">
        <f t="shared" ca="1" si="124"/>
        <v>#DIV/0!</v>
      </c>
      <c r="V135" s="31" t="e">
        <f t="shared" ca="1" si="124"/>
        <v>#DIV/0!</v>
      </c>
      <c r="W135" s="31" t="e">
        <f t="shared" ca="1" si="124"/>
        <v>#DIV/0!</v>
      </c>
      <c r="X135" s="31" t="e">
        <f t="shared" ca="1" si="124"/>
        <v>#DIV/0!</v>
      </c>
      <c r="Y135" s="31" t="e">
        <f t="shared" ca="1" si="124"/>
        <v>#DIV/0!</v>
      </c>
      <c r="Z135" s="31" t="e">
        <f t="shared" ca="1" si="124"/>
        <v>#DIV/0!</v>
      </c>
      <c r="AA135" s="31" t="e">
        <f t="shared" ca="1" si="124"/>
        <v>#DIV/0!</v>
      </c>
      <c r="AB135" s="31" t="e">
        <f t="shared" ca="1" si="124"/>
        <v>#DIV/0!</v>
      </c>
      <c r="AC135" s="31" t="e">
        <f t="shared" ca="1" si="124"/>
        <v>#DIV/0!</v>
      </c>
      <c r="AD135" s="31" t="e">
        <f t="shared" ca="1" si="124"/>
        <v>#DIV/0!</v>
      </c>
      <c r="AE135" s="31" t="e">
        <f t="shared" ca="1" si="120"/>
        <v>#DIV/0!</v>
      </c>
      <c r="AF135" s="31"/>
    </row>
    <row r="136" spans="19:32"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</row>
    <row r="137" spans="19:32">
      <c r="S137" s="67" t="s">
        <v>97</v>
      </c>
      <c r="T137" s="26">
        <f>T122</f>
        <v>0</v>
      </c>
      <c r="U137" s="26">
        <f t="shared" ref="U137:AE137" si="125">U122</f>
        <v>10</v>
      </c>
      <c r="V137" s="26">
        <f t="shared" si="125"/>
        <v>20</v>
      </c>
      <c r="W137" s="26">
        <f t="shared" si="125"/>
        <v>30</v>
      </c>
      <c r="X137" s="26">
        <f t="shared" si="125"/>
        <v>40</v>
      </c>
      <c r="Y137" s="26">
        <f t="shared" si="125"/>
        <v>50</v>
      </c>
      <c r="Z137" s="26">
        <f t="shared" si="125"/>
        <v>60</v>
      </c>
      <c r="AA137" s="26">
        <f t="shared" si="125"/>
        <v>70</v>
      </c>
      <c r="AB137" s="26">
        <f t="shared" si="125"/>
        <v>80</v>
      </c>
      <c r="AC137" s="26">
        <f t="shared" si="125"/>
        <v>90</v>
      </c>
      <c r="AD137" s="26">
        <f t="shared" si="125"/>
        <v>100</v>
      </c>
      <c r="AE137" s="26">
        <f t="shared" ca="1" si="125"/>
        <v>85.548569141417673</v>
      </c>
      <c r="AF137" s="26"/>
    </row>
    <row r="138" spans="19:32">
      <c r="S138" s="26">
        <f>S123</f>
        <v>0</v>
      </c>
      <c r="T138" s="388">
        <f t="shared" ref="T138:AE140" ca="1" si="126">CQ338/T123*1000</f>
        <v>0.19670151805510999</v>
      </c>
      <c r="U138" s="388">
        <f t="shared" ca="1" si="126"/>
        <v>6.1945704768702345</v>
      </c>
      <c r="V138" s="388">
        <f t="shared" ca="1" si="126"/>
        <v>11.859619171193348</v>
      </c>
      <c r="W138" s="388">
        <f t="shared" ca="1" si="126"/>
        <v>17.013665557894676</v>
      </c>
      <c r="X138" s="388">
        <f t="shared" ca="1" si="126"/>
        <v>21.538230431067575</v>
      </c>
      <c r="Y138" s="388">
        <f t="shared" ca="1" si="126"/>
        <v>25.209244971981335</v>
      </c>
      <c r="Z138" s="388">
        <f t="shared" ca="1" si="126"/>
        <v>27.645276013937714</v>
      </c>
      <c r="AA138" s="388">
        <f t="shared" ca="1" si="126"/>
        <v>28.199527092280686</v>
      </c>
      <c r="AB138" s="388">
        <f t="shared" ca="1" si="126"/>
        <v>25.757486028886103</v>
      </c>
      <c r="AC138" s="388">
        <f t="shared" ca="1" si="126"/>
        <v>18.306502796092342</v>
      </c>
      <c r="AD138" s="388">
        <f t="shared" ca="1" si="126"/>
        <v>2.7087047333215711E-3</v>
      </c>
      <c r="AE138" s="388" t="e">
        <f t="shared" ca="1" si="126"/>
        <v>#DIV/0!</v>
      </c>
      <c r="AF138" s="388"/>
    </row>
    <row r="139" spans="19:32">
      <c r="S139" s="26">
        <f t="shared" ref="S139:S140" si="127">S124</f>
        <v>10</v>
      </c>
      <c r="T139" s="388">
        <f t="shared" ca="1" si="126"/>
        <v>0.1461486510827269</v>
      </c>
      <c r="U139" s="388">
        <f t="shared" ca="1" si="126"/>
        <v>10.353476005978374</v>
      </c>
      <c r="V139" s="388">
        <f t="shared" ca="1" si="126"/>
        <v>19.848503336649085</v>
      </c>
      <c r="W139" s="388">
        <f t="shared" ca="1" si="126"/>
        <v>27.201762616650033</v>
      </c>
      <c r="X139" s="388">
        <f t="shared" ca="1" si="126"/>
        <v>33.048126311568844</v>
      </c>
      <c r="Y139" s="388">
        <f t="shared" ca="1" si="126"/>
        <v>37.456506120241151</v>
      </c>
      <c r="Z139" s="388">
        <f t="shared" ca="1" si="126"/>
        <v>40.012519385143968</v>
      </c>
      <c r="AA139" s="388">
        <f t="shared" ca="1" si="126"/>
        <v>39.699327309985925</v>
      </c>
      <c r="AB139" s="388">
        <f t="shared" ca="1" si="126"/>
        <v>34.527646408062353</v>
      </c>
      <c r="AC139" s="388">
        <f t="shared" ca="1" si="126"/>
        <v>20.865387683321096</v>
      </c>
      <c r="AD139" s="388" t="e">
        <f t="shared" si="126"/>
        <v>#DIV/0!</v>
      </c>
      <c r="AE139" s="388" t="e">
        <f t="shared" ca="1" si="126"/>
        <v>#DIV/0!</v>
      </c>
      <c r="AF139" s="388"/>
    </row>
    <row r="140" spans="19:32">
      <c r="S140" s="26">
        <f t="shared" si="127"/>
        <v>20</v>
      </c>
      <c r="T140" s="388">
        <f t="shared" ca="1" si="126"/>
        <v>0.1062742678384507</v>
      </c>
      <c r="U140" s="388">
        <f t="shared" ca="1" si="126"/>
        <v>9.2357541813131725</v>
      </c>
      <c r="V140" s="388">
        <f t="shared" ca="1" si="126"/>
        <v>20.247827846330157</v>
      </c>
      <c r="W140" s="388">
        <f t="shared" ca="1" si="126"/>
        <v>29.815487834217024</v>
      </c>
      <c r="X140" s="388">
        <f t="shared" ca="1" si="126"/>
        <v>37.612408313085808</v>
      </c>
      <c r="Y140" s="388">
        <f t="shared" ca="1" si="126"/>
        <v>43.406682747030331</v>
      </c>
      <c r="Z140" s="388">
        <f t="shared" ca="1" si="126"/>
        <v>46.38144109310263</v>
      </c>
      <c r="AA140" s="388">
        <f t="shared" ca="1" si="126"/>
        <v>44.452986547475625</v>
      </c>
      <c r="AB140" s="388">
        <f t="shared" ca="1" si="126"/>
        <v>33.265877452100639</v>
      </c>
      <c r="AC140" s="388" t="e">
        <f t="shared" si="126"/>
        <v>#DIV/0!</v>
      </c>
      <c r="AD140" s="388" t="e">
        <f t="shared" si="126"/>
        <v>#DIV/0!</v>
      </c>
      <c r="AE140" s="388" t="e">
        <f t="shared" ca="1" si="126"/>
        <v>#DIV/0!</v>
      </c>
      <c r="AF140" s="388"/>
    </row>
    <row r="141" spans="19:32">
      <c r="S141" s="26">
        <f t="shared" ref="S141:S149" si="128">S127</f>
        <v>30</v>
      </c>
      <c r="T141" s="388">
        <f t="shared" ref="T141:AE149" ca="1" si="129">CQ342/T127*1000</f>
        <v>8.7865524832091438E-2</v>
      </c>
      <c r="U141" s="388">
        <f t="shared" ca="1" si="129"/>
        <v>8.2347956129612552</v>
      </c>
      <c r="V141" s="388">
        <f t="shared" ca="1" si="129"/>
        <v>19.202271674178874</v>
      </c>
      <c r="W141" s="388">
        <f t="shared" ca="1" si="129"/>
        <v>29.66326617043627</v>
      </c>
      <c r="X141" s="388">
        <f t="shared" ca="1" si="129"/>
        <v>38.693523254802933</v>
      </c>
      <c r="Y141" s="388">
        <f t="shared" ca="1" si="129"/>
        <v>45.452082619121121</v>
      </c>
      <c r="Z141" s="388">
        <f t="shared" ca="1" si="129"/>
        <v>47.923387519611659</v>
      </c>
      <c r="AA141" s="388">
        <f t="shared" ca="1" si="129"/>
        <v>40.662739118832377</v>
      </c>
      <c r="AB141" s="388" t="e">
        <f t="shared" si="129"/>
        <v>#DIV/0!</v>
      </c>
      <c r="AC141" s="388" t="e">
        <f t="shared" si="129"/>
        <v>#DIV/0!</v>
      </c>
      <c r="AD141" s="388" t="e">
        <f t="shared" si="129"/>
        <v>#DIV/0!</v>
      </c>
      <c r="AE141" s="388" t="e">
        <f t="shared" ca="1" si="129"/>
        <v>#DIV/0!</v>
      </c>
      <c r="AF141" s="388"/>
    </row>
    <row r="142" spans="19:32">
      <c r="S142" s="26">
        <f t="shared" si="128"/>
        <v>40</v>
      </c>
      <c r="T142" s="388">
        <f t="shared" ca="1" si="129"/>
        <v>7.6664851654163688E-2</v>
      </c>
      <c r="U142" s="388">
        <f t="shared" ca="1" si="129"/>
        <v>7.4778026230448704</v>
      </c>
      <c r="V142" s="388">
        <f t="shared" ca="1" si="129"/>
        <v>18.006434723104974</v>
      </c>
      <c r="W142" s="388">
        <f t="shared" ca="1" si="129"/>
        <v>28.617709479343514</v>
      </c>
      <c r="X142" s="388">
        <f t="shared" ca="1" si="129"/>
        <v>38.125436333131155</v>
      </c>
      <c r="Y142" s="388">
        <f t="shared" ca="1" si="129"/>
        <v>44.824240825295981</v>
      </c>
      <c r="Z142" s="388">
        <f t="shared" ca="1" si="129"/>
        <v>43.012693522082706</v>
      </c>
      <c r="AA142" s="388" t="e">
        <f t="shared" si="129"/>
        <v>#DIV/0!</v>
      </c>
      <c r="AB142" s="388" t="e">
        <f t="shared" si="129"/>
        <v>#DIV/0!</v>
      </c>
      <c r="AC142" s="388" t="e">
        <f t="shared" si="129"/>
        <v>#DIV/0!</v>
      </c>
      <c r="AD142" s="388" t="e">
        <f t="shared" si="129"/>
        <v>#DIV/0!</v>
      </c>
      <c r="AE142" s="388" t="e">
        <f t="shared" ca="1" si="129"/>
        <v>#DIV/0!</v>
      </c>
      <c r="AF142" s="388"/>
    </row>
    <row r="143" spans="19:32">
      <c r="S143" s="26">
        <f t="shared" si="128"/>
        <v>50</v>
      </c>
      <c r="T143" s="388">
        <f t="shared" ca="1" si="129"/>
        <v>6.8920236616072453E-2</v>
      </c>
      <c r="U143" s="388">
        <f t="shared" ca="1" si="129"/>
        <v>6.8895276084375929</v>
      </c>
      <c r="V143" s="388">
        <f t="shared" ca="1" si="129"/>
        <v>16.896246772305958</v>
      </c>
      <c r="W143" s="388">
        <f t="shared" ca="1" si="129"/>
        <v>27.291076869226814</v>
      </c>
      <c r="X143" s="388">
        <f t="shared" ca="1" si="129"/>
        <v>36.588713654493034</v>
      </c>
      <c r="Y143" s="388">
        <f t="shared" ca="1" si="129"/>
        <v>40.231198510730017</v>
      </c>
      <c r="Z143" s="388" t="e">
        <f t="shared" si="129"/>
        <v>#DIV/0!</v>
      </c>
      <c r="AA143" s="388" t="e">
        <f t="shared" si="129"/>
        <v>#DIV/0!</v>
      </c>
      <c r="AB143" s="388" t="e">
        <f t="shared" si="129"/>
        <v>#DIV/0!</v>
      </c>
      <c r="AC143" s="388" t="e">
        <f t="shared" si="129"/>
        <v>#DIV/0!</v>
      </c>
      <c r="AD143" s="388" t="e">
        <f t="shared" si="129"/>
        <v>#DIV/0!</v>
      </c>
      <c r="AE143" s="388" t="e">
        <f t="shared" ca="1" si="129"/>
        <v>#DIV/0!</v>
      </c>
      <c r="AF143" s="388"/>
    </row>
    <row r="144" spans="19:32">
      <c r="S144" s="26">
        <f t="shared" si="128"/>
        <v>60</v>
      </c>
      <c r="T144" s="388">
        <f t="shared" ca="1" si="129"/>
        <v>6.314819758164214E-2</v>
      </c>
      <c r="U144" s="388">
        <f t="shared" ca="1" si="129"/>
        <v>6.4130140611616326</v>
      </c>
      <c r="V144" s="388">
        <f t="shared" ca="1" si="129"/>
        <v>15.886436362739815</v>
      </c>
      <c r="W144" s="388">
        <f t="shared" ca="1" si="129"/>
        <v>25.808333116275893</v>
      </c>
      <c r="X144" s="388">
        <f t="shared" ca="1" si="129"/>
        <v>33.155414777869176</v>
      </c>
      <c r="Y144" s="388" t="e">
        <f t="shared" si="129"/>
        <v>#DIV/0!</v>
      </c>
      <c r="Z144" s="388" t="e">
        <f t="shared" si="129"/>
        <v>#DIV/0!</v>
      </c>
      <c r="AA144" s="388" t="e">
        <f t="shared" si="129"/>
        <v>#DIV/0!</v>
      </c>
      <c r="AB144" s="388" t="e">
        <f t="shared" si="129"/>
        <v>#DIV/0!</v>
      </c>
      <c r="AC144" s="388" t="e">
        <f t="shared" si="129"/>
        <v>#DIV/0!</v>
      </c>
      <c r="AD144" s="388" t="e">
        <f t="shared" si="129"/>
        <v>#DIV/0!</v>
      </c>
      <c r="AE144" s="388" t="e">
        <f t="shared" ca="1" si="129"/>
        <v>#DIV/0!</v>
      </c>
      <c r="AF144" s="388"/>
    </row>
    <row r="145" spans="19:32">
      <c r="S145" s="26">
        <f t="shared" si="128"/>
        <v>70</v>
      </c>
      <c r="T145" s="388">
        <f t="shared" ca="1" si="129"/>
        <v>5.8626433368841567E-2</v>
      </c>
      <c r="U145" s="388">
        <f t="shared" ca="1" si="129"/>
        <v>6.0084873045861098</v>
      </c>
      <c r="V145" s="388">
        <f t="shared" ca="1" si="129"/>
        <v>14.918952052929395</v>
      </c>
      <c r="W145" s="388">
        <f t="shared" ca="1" si="129"/>
        <v>23.610848261591311</v>
      </c>
      <c r="X145" s="388" t="e">
        <f t="shared" si="129"/>
        <v>#DIV/0!</v>
      </c>
      <c r="Y145" s="388" t="e">
        <f t="shared" si="129"/>
        <v>#DIV/0!</v>
      </c>
      <c r="Z145" s="388" t="e">
        <f t="shared" si="129"/>
        <v>#DIV/0!</v>
      </c>
      <c r="AA145" s="388" t="e">
        <f t="shared" si="129"/>
        <v>#DIV/0!</v>
      </c>
      <c r="AB145" s="388" t="e">
        <f t="shared" si="129"/>
        <v>#DIV/0!</v>
      </c>
      <c r="AC145" s="388" t="e">
        <f t="shared" si="129"/>
        <v>#DIV/0!</v>
      </c>
      <c r="AD145" s="388" t="e">
        <f t="shared" si="129"/>
        <v>#DIV/0!</v>
      </c>
      <c r="AE145" s="388" t="e">
        <f t="shared" ca="1" si="129"/>
        <v>#DIV/0!</v>
      </c>
      <c r="AF145" s="388"/>
    </row>
    <row r="146" spans="19:32">
      <c r="S146" s="26">
        <f t="shared" si="128"/>
        <v>80</v>
      </c>
      <c r="T146" s="388">
        <f t="shared" ca="1" si="129"/>
        <v>5.4952464005230899E-2</v>
      </c>
      <c r="U146" s="388">
        <f t="shared" ca="1" si="129"/>
        <v>5.6368569394903796</v>
      </c>
      <c r="V146" s="388">
        <f t="shared" ca="1" si="129"/>
        <v>13.687844241045598</v>
      </c>
      <c r="W146" s="388" t="e">
        <f t="shared" si="129"/>
        <v>#DIV/0!</v>
      </c>
      <c r="X146" s="388" t="e">
        <f t="shared" si="129"/>
        <v>#DIV/0!</v>
      </c>
      <c r="Y146" s="388" t="e">
        <f t="shared" si="129"/>
        <v>#DIV/0!</v>
      </c>
      <c r="Z146" s="388" t="e">
        <f t="shared" si="129"/>
        <v>#DIV/0!</v>
      </c>
      <c r="AA146" s="388" t="e">
        <f t="shared" si="129"/>
        <v>#DIV/0!</v>
      </c>
      <c r="AB146" s="388" t="e">
        <f t="shared" si="129"/>
        <v>#DIV/0!</v>
      </c>
      <c r="AC146" s="388" t="e">
        <f t="shared" si="129"/>
        <v>#DIV/0!</v>
      </c>
      <c r="AD146" s="388" t="e">
        <f t="shared" si="129"/>
        <v>#DIV/0!</v>
      </c>
      <c r="AE146" s="388" t="e">
        <f t="shared" ca="1" si="129"/>
        <v>#DIV/0!</v>
      </c>
      <c r="AF146" s="388"/>
    </row>
    <row r="147" spans="19:32">
      <c r="S147" s="26">
        <f t="shared" si="128"/>
        <v>90</v>
      </c>
      <c r="T147" s="388">
        <f t="shared" ca="1" si="129"/>
        <v>5.1869639483603701E-2</v>
      </c>
      <c r="U147" s="388">
        <f t="shared" ca="1" si="129"/>
        <v>5.1422431254430085</v>
      </c>
      <c r="V147" s="388" t="e">
        <f t="shared" si="129"/>
        <v>#DIV/0!</v>
      </c>
      <c r="W147" s="388" t="e">
        <f t="shared" si="129"/>
        <v>#DIV/0!</v>
      </c>
      <c r="X147" s="388" t="e">
        <f t="shared" si="129"/>
        <v>#DIV/0!</v>
      </c>
      <c r="Y147" s="388" t="e">
        <f t="shared" si="129"/>
        <v>#DIV/0!</v>
      </c>
      <c r="Z147" s="388" t="e">
        <f t="shared" si="129"/>
        <v>#DIV/0!</v>
      </c>
      <c r="AA147" s="388" t="e">
        <f t="shared" si="129"/>
        <v>#DIV/0!</v>
      </c>
      <c r="AB147" s="388" t="e">
        <f t="shared" si="129"/>
        <v>#DIV/0!</v>
      </c>
      <c r="AC147" s="388" t="e">
        <f t="shared" si="129"/>
        <v>#DIV/0!</v>
      </c>
      <c r="AD147" s="388" t="e">
        <f t="shared" si="129"/>
        <v>#DIV/0!</v>
      </c>
      <c r="AE147" s="388" t="e">
        <f t="shared" ca="1" si="129"/>
        <v>#DIV/0!</v>
      </c>
      <c r="AF147" s="388"/>
    </row>
    <row r="148" spans="19:32">
      <c r="S148" s="26">
        <f t="shared" si="128"/>
        <v>100</v>
      </c>
      <c r="T148" s="388">
        <f t="shared" ca="1" si="129"/>
        <v>4.8020673713099982E-2</v>
      </c>
      <c r="U148" s="388" t="e">
        <f t="shared" si="129"/>
        <v>#DIV/0!</v>
      </c>
      <c r="V148" s="388" t="e">
        <f t="shared" si="129"/>
        <v>#DIV/0!</v>
      </c>
      <c r="W148" s="388" t="e">
        <f t="shared" si="129"/>
        <v>#DIV/0!</v>
      </c>
      <c r="X148" s="388" t="e">
        <f t="shared" si="129"/>
        <v>#DIV/0!</v>
      </c>
      <c r="Y148" s="388" t="e">
        <f t="shared" si="129"/>
        <v>#DIV/0!</v>
      </c>
      <c r="Z148" s="388" t="e">
        <f t="shared" si="129"/>
        <v>#DIV/0!</v>
      </c>
      <c r="AA148" s="388" t="e">
        <f t="shared" si="129"/>
        <v>#DIV/0!</v>
      </c>
      <c r="AB148" s="388" t="e">
        <f t="shared" si="129"/>
        <v>#DIV/0!</v>
      </c>
      <c r="AC148" s="388" t="e">
        <f t="shared" si="129"/>
        <v>#DIV/0!</v>
      </c>
      <c r="AD148" s="388" t="e">
        <f t="shared" si="129"/>
        <v>#DIV/0!</v>
      </c>
      <c r="AE148" s="388" t="e">
        <f t="shared" ca="1" si="129"/>
        <v>#DIV/0!</v>
      </c>
      <c r="AF148" s="388"/>
    </row>
    <row r="149" spans="19:32">
      <c r="S149" s="26">
        <f t="shared" si="128"/>
        <v>0</v>
      </c>
      <c r="T149" s="388" t="e">
        <f t="shared" ca="1" si="129"/>
        <v>#REF!</v>
      </c>
      <c r="U149" s="388" t="e">
        <f t="shared" ca="1" si="129"/>
        <v>#REF!</v>
      </c>
      <c r="V149" s="388" t="e">
        <f t="shared" ca="1" si="129"/>
        <v>#REF!</v>
      </c>
      <c r="W149" s="388" t="e">
        <f t="shared" ca="1" si="129"/>
        <v>#REF!</v>
      </c>
      <c r="X149" s="388" t="e">
        <f t="shared" ca="1" si="129"/>
        <v>#REF!</v>
      </c>
      <c r="Y149" s="388" t="e">
        <f t="shared" ca="1" si="129"/>
        <v>#REF!</v>
      </c>
      <c r="Z149" s="388" t="e">
        <f t="shared" ca="1" si="129"/>
        <v>#REF!</v>
      </c>
      <c r="AA149" s="388" t="e">
        <f t="shared" ca="1" si="129"/>
        <v>#REF!</v>
      </c>
      <c r="AB149" s="388" t="e">
        <f t="shared" ca="1" si="129"/>
        <v>#REF!</v>
      </c>
      <c r="AC149" s="388" t="e">
        <f t="shared" ca="1" si="129"/>
        <v>#REF!</v>
      </c>
      <c r="AD149" s="388" t="e">
        <f t="shared" ca="1" si="129"/>
        <v>#REF!</v>
      </c>
      <c r="AE149" s="388" t="e">
        <f t="shared" ca="1" si="129"/>
        <v>#DIV/0!</v>
      </c>
      <c r="AF149" s="388"/>
    </row>
    <row r="150" spans="19:32">
      <c r="S150" s="26" t="e">
        <f>#REF!</f>
        <v>#REF!</v>
      </c>
      <c r="T150" s="388" t="e">
        <f>CQ351/#REF!*1000</f>
        <v>#REF!</v>
      </c>
      <c r="U150" s="388" t="e">
        <f>CR351/#REF!*1000</f>
        <v>#REF!</v>
      </c>
      <c r="V150" s="388" t="e">
        <f>CS351/#REF!*1000</f>
        <v>#REF!</v>
      </c>
      <c r="W150" s="388" t="e">
        <f>CT351/#REF!*1000</f>
        <v>#REF!</v>
      </c>
      <c r="X150" s="388" t="e">
        <f>CU351/#REF!*1000</f>
        <v>#REF!</v>
      </c>
      <c r="Y150" s="388" t="e">
        <f>CV351/#REF!*1000</f>
        <v>#REF!</v>
      </c>
      <c r="Z150" s="388" t="e">
        <f>CW351/#REF!*1000</f>
        <v>#REF!</v>
      </c>
      <c r="AA150" s="388" t="e">
        <f>CX351/#REF!*1000</f>
        <v>#REF!</v>
      </c>
      <c r="AB150" s="388" t="e">
        <f>CY351/#REF!*1000</f>
        <v>#REF!</v>
      </c>
      <c r="AC150" s="388" t="e">
        <f>CZ351/#REF!*1000</f>
        <v>#REF!</v>
      </c>
      <c r="AD150" s="388" t="e">
        <f>DA351/#REF!*1000</f>
        <v>#REF!</v>
      </c>
      <c r="AE150" s="388" t="e">
        <f>DB351/#REF!*1000</f>
        <v>#REF!</v>
      </c>
      <c r="AF150" s="388"/>
    </row>
    <row r="151" spans="19:32">
      <c r="T151" s="400"/>
      <c r="U151" s="400"/>
      <c r="V151" s="400"/>
      <c r="W151" s="400"/>
      <c r="X151" s="400"/>
      <c r="Y151" s="400"/>
      <c r="Z151" s="400"/>
      <c r="AA151" s="19"/>
      <c r="AB151" s="19"/>
      <c r="AC151" s="19"/>
      <c r="AD151" s="19"/>
      <c r="AE151" s="19"/>
      <c r="AF151" s="19"/>
    </row>
    <row r="152" spans="19:32">
      <c r="S152" s="67" t="s">
        <v>98</v>
      </c>
      <c r="T152" s="393">
        <f>T137</f>
        <v>0</v>
      </c>
      <c r="U152" s="393">
        <f t="shared" ref="U152:AE152" si="130">U137</f>
        <v>10</v>
      </c>
      <c r="V152" s="393">
        <f t="shared" si="130"/>
        <v>20</v>
      </c>
      <c r="W152" s="393">
        <f t="shared" si="130"/>
        <v>30</v>
      </c>
      <c r="X152" s="393">
        <f t="shared" si="130"/>
        <v>40</v>
      </c>
      <c r="Y152" s="393">
        <f t="shared" si="130"/>
        <v>50</v>
      </c>
      <c r="Z152" s="393">
        <f t="shared" si="130"/>
        <v>60</v>
      </c>
      <c r="AA152" s="26">
        <f t="shared" si="130"/>
        <v>70</v>
      </c>
      <c r="AB152" s="26">
        <f t="shared" si="130"/>
        <v>80</v>
      </c>
      <c r="AC152" s="26">
        <f t="shared" si="130"/>
        <v>90</v>
      </c>
      <c r="AD152" s="26">
        <f t="shared" si="130"/>
        <v>100</v>
      </c>
      <c r="AE152" s="26">
        <f t="shared" ca="1" si="130"/>
        <v>85.548569141417673</v>
      </c>
      <c r="AF152" s="26"/>
    </row>
    <row r="153" spans="19:32">
      <c r="S153" s="26">
        <f>S138</f>
        <v>0</v>
      </c>
      <c r="T153" s="388">
        <f t="shared" ref="T153:AE155" ca="1" si="131">DF338/T123*1000</f>
        <v>0.19687663044670134</v>
      </c>
      <c r="U153" s="388">
        <f t="shared" ca="1" si="131"/>
        <v>6.3498259158677381</v>
      </c>
      <c r="V153" s="388">
        <f t="shared" ca="1" si="131"/>
        <v>12.540141454490703</v>
      </c>
      <c r="W153" s="388">
        <f t="shared" ca="1" si="131"/>
        <v>18.721870000324184</v>
      </c>
      <c r="X153" s="388">
        <f t="shared" ca="1" si="131"/>
        <v>24.985080817765574</v>
      </c>
      <c r="Y153" s="388">
        <f t="shared" ca="1" si="131"/>
        <v>31.441452554802602</v>
      </c>
      <c r="Z153" s="388">
        <f t="shared" ca="1" si="131"/>
        <v>38.273151572388606</v>
      </c>
      <c r="AA153" s="388">
        <f t="shared" ca="1" si="131"/>
        <v>45.835946355258123</v>
      </c>
      <c r="AB153" s="388">
        <f t="shared" ca="1" si="131"/>
        <v>54.976127695632862</v>
      </c>
      <c r="AC153" s="388">
        <f t="shared" ca="1" si="131"/>
        <v>68.49666141299673</v>
      </c>
      <c r="AD153" s="388">
        <f t="shared" ca="1" si="131"/>
        <v>3.8529014976620788E-3</v>
      </c>
      <c r="AE153" s="388" t="e">
        <f t="shared" ca="1" si="131"/>
        <v>#DIV/0!</v>
      </c>
      <c r="AF153" s="388"/>
    </row>
    <row r="154" spans="19:32">
      <c r="S154" s="26">
        <f t="shared" ref="S154:S165" si="132">S139</f>
        <v>10</v>
      </c>
      <c r="T154" s="388">
        <f t="shared" ca="1" si="131"/>
        <v>0.14614807408536379</v>
      </c>
      <c r="U154" s="388">
        <f t="shared" ca="1" si="131"/>
        <v>10.412109819464302</v>
      </c>
      <c r="V154" s="388">
        <f t="shared" ca="1" si="131"/>
        <v>20.423941436590106</v>
      </c>
      <c r="W154" s="388">
        <f t="shared" ca="1" si="131"/>
        <v>29.045001761441409</v>
      </c>
      <c r="X154" s="388">
        <f t="shared" ca="1" si="131"/>
        <v>37.2063374254233</v>
      </c>
      <c r="Y154" s="388">
        <f t="shared" ca="1" si="131"/>
        <v>45.525733026166044</v>
      </c>
      <c r="Z154" s="388">
        <f t="shared" ca="1" si="131"/>
        <v>54.600142796173039</v>
      </c>
      <c r="AA154" s="388">
        <f t="shared" ca="1" si="131"/>
        <v>65.195119199221011</v>
      </c>
      <c r="AB154" s="388">
        <f t="shared" ca="1" si="131"/>
        <v>76.858387187726152</v>
      </c>
      <c r="AC154" s="388">
        <f t="shared" ca="1" si="131"/>
        <v>62.981373843007113</v>
      </c>
      <c r="AD154" s="388" t="e">
        <f t="shared" si="131"/>
        <v>#DIV/0!</v>
      </c>
      <c r="AE154" s="388" t="e">
        <f t="shared" ca="1" si="131"/>
        <v>#DIV/0!</v>
      </c>
      <c r="AF154" s="388"/>
    </row>
    <row r="155" spans="19:32">
      <c r="S155" s="26">
        <f t="shared" si="132"/>
        <v>20</v>
      </c>
      <c r="T155" s="388">
        <f t="shared" ca="1" si="131"/>
        <v>0.10627363694229235</v>
      </c>
      <c r="U155" s="388">
        <f t="shared" ca="1" si="131"/>
        <v>9.2327737840383488</v>
      </c>
      <c r="V155" s="388">
        <f t="shared" ca="1" si="131"/>
        <v>20.397924992265231</v>
      </c>
      <c r="W155" s="388">
        <f t="shared" ca="1" si="131"/>
        <v>30.658163598920055</v>
      </c>
      <c r="X155" s="388">
        <f t="shared" ca="1" si="131"/>
        <v>40.067922552111547</v>
      </c>
      <c r="Y155" s="388">
        <f t="shared" ca="1" si="131"/>
        <v>48.819436662311155</v>
      </c>
      <c r="Z155" s="388">
        <f t="shared" ca="1" si="131"/>
        <v>56.416082541346547</v>
      </c>
      <c r="AA155" s="388">
        <f t="shared" ca="1" si="131"/>
        <v>59.427821788360802</v>
      </c>
      <c r="AB155" s="388">
        <f t="shared" ca="1" si="131"/>
        <v>45.719575487954621</v>
      </c>
      <c r="AC155" s="388" t="e">
        <f t="shared" si="131"/>
        <v>#DIV/0!</v>
      </c>
      <c r="AD155" s="388" t="e">
        <f t="shared" si="131"/>
        <v>#DIV/0!</v>
      </c>
      <c r="AE155" s="388" t="e">
        <f t="shared" ca="1" si="131"/>
        <v>#DIV/0!</v>
      </c>
      <c r="AF155" s="388"/>
    </row>
    <row r="156" spans="19:32">
      <c r="S156" s="26">
        <f t="shared" si="132"/>
        <v>30</v>
      </c>
      <c r="T156" s="388">
        <f t="shared" ref="T156:AE164" ca="1" si="133">DF342/T127*1000</f>
        <v>8.7864823557908645E-2</v>
      </c>
      <c r="U156" s="388">
        <f t="shared" ca="1" si="133"/>
        <v>8.2067870364103186</v>
      </c>
      <c r="V156" s="388">
        <f t="shared" ca="1" si="133"/>
        <v>19.044965452816893</v>
      </c>
      <c r="W156" s="388">
        <f t="shared" ca="1" si="133"/>
        <v>29.356502329740284</v>
      </c>
      <c r="X156" s="388">
        <f t="shared" ca="1" si="133"/>
        <v>38.271782887036622</v>
      </c>
      <c r="Y156" s="388">
        <f t="shared" ca="1" si="133"/>
        <v>44.649748703233506</v>
      </c>
      <c r="Z156" s="388">
        <f t="shared" ca="1" si="133"/>
        <v>45.376937730155795</v>
      </c>
      <c r="AA156" s="388">
        <f t="shared" ca="1" si="133"/>
        <v>34.40868833244042</v>
      </c>
      <c r="AB156" s="388" t="e">
        <f t="shared" si="133"/>
        <v>#DIV/0!</v>
      </c>
      <c r="AC156" s="388" t="e">
        <f t="shared" si="133"/>
        <v>#DIV/0!</v>
      </c>
      <c r="AD156" s="388" t="e">
        <f t="shared" si="133"/>
        <v>#DIV/0!</v>
      </c>
      <c r="AE156" s="388" t="e">
        <f t="shared" ca="1" si="133"/>
        <v>#DIV/0!</v>
      </c>
      <c r="AF156" s="388"/>
    </row>
    <row r="157" spans="19:32">
      <c r="S157" s="26">
        <f t="shared" si="132"/>
        <v>40</v>
      </c>
      <c r="T157" s="388">
        <f t="shared" ca="1" si="133"/>
        <v>7.6664010513942241E-2</v>
      </c>
      <c r="U157" s="388">
        <f t="shared" ca="1" si="133"/>
        <v>7.4291460279930295</v>
      </c>
      <c r="V157" s="388">
        <f t="shared" ca="1" si="133"/>
        <v>17.554482672667433</v>
      </c>
      <c r="W157" s="388">
        <f t="shared" ca="1" si="133"/>
        <v>26.939365669123024</v>
      </c>
      <c r="X157" s="388">
        <f t="shared" ca="1" si="133"/>
        <v>33.569460739414453</v>
      </c>
      <c r="Y157" s="388">
        <f t="shared" ca="1" si="133"/>
        <v>34.477267102798855</v>
      </c>
      <c r="Z157" s="388">
        <f t="shared" ca="1" si="133"/>
        <v>25.847411998281178</v>
      </c>
      <c r="AA157" s="388" t="e">
        <f t="shared" si="133"/>
        <v>#DIV/0!</v>
      </c>
      <c r="AB157" s="388" t="e">
        <f t="shared" si="133"/>
        <v>#DIV/0!</v>
      </c>
      <c r="AC157" s="388" t="e">
        <f t="shared" si="133"/>
        <v>#DIV/0!</v>
      </c>
      <c r="AD157" s="388" t="e">
        <f t="shared" si="133"/>
        <v>#DIV/0!</v>
      </c>
      <c r="AE157" s="388" t="e">
        <f t="shared" ca="1" si="133"/>
        <v>#DIV/0!</v>
      </c>
      <c r="AF157" s="388"/>
    </row>
    <row r="158" spans="19:32">
      <c r="S158" s="26">
        <f t="shared" si="132"/>
        <v>50</v>
      </c>
      <c r="T158" s="388">
        <f t="shared" ca="1" si="133"/>
        <v>6.891914276196115E-2</v>
      </c>
      <c r="U158" s="388">
        <f t="shared" ca="1" si="133"/>
        <v>6.8126786162928061</v>
      </c>
      <c r="V158" s="388">
        <f t="shared" ca="1" si="133"/>
        <v>16.027111196395282</v>
      </c>
      <c r="W158" s="388">
        <f t="shared" ca="1" si="133"/>
        <v>23.496706775591768</v>
      </c>
      <c r="X158" s="388">
        <f t="shared" ca="1" si="133"/>
        <v>25.595412337636624</v>
      </c>
      <c r="Y158" s="388">
        <f t="shared" ca="1" si="133"/>
        <v>18.965168854799547</v>
      </c>
      <c r="Z158" s="388" t="e">
        <f t="shared" si="133"/>
        <v>#DIV/0!</v>
      </c>
      <c r="AA158" s="388" t="e">
        <f t="shared" si="133"/>
        <v>#DIV/0!</v>
      </c>
      <c r="AB158" s="388" t="e">
        <f t="shared" si="133"/>
        <v>#DIV/0!</v>
      </c>
      <c r="AC158" s="388" t="e">
        <f t="shared" si="133"/>
        <v>#DIV/0!</v>
      </c>
      <c r="AD158" s="388" t="e">
        <f t="shared" si="133"/>
        <v>#DIV/0!</v>
      </c>
      <c r="AE158" s="388" t="e">
        <f t="shared" ca="1" si="133"/>
        <v>#DIV/0!</v>
      </c>
      <c r="AF158" s="388"/>
    </row>
    <row r="159" spans="19:32">
      <c r="S159" s="26">
        <f t="shared" si="132"/>
        <v>60</v>
      </c>
      <c r="T159" s="388">
        <f t="shared" ca="1" si="133"/>
        <v>6.3146627723246695E-2</v>
      </c>
      <c r="U159" s="388">
        <f t="shared" ca="1" si="133"/>
        <v>6.2843148577165122</v>
      </c>
      <c r="V159" s="388">
        <f t="shared" ca="1" si="133"/>
        <v>14.214545851274789</v>
      </c>
      <c r="W159" s="388">
        <f t="shared" ca="1" si="133"/>
        <v>18.020131352460769</v>
      </c>
      <c r="X159" s="388">
        <f t="shared" ca="1" si="133"/>
        <v>13.28261644898709</v>
      </c>
      <c r="Y159" s="388" t="e">
        <f t="shared" si="133"/>
        <v>#DIV/0!</v>
      </c>
      <c r="Z159" s="388" t="e">
        <f t="shared" si="133"/>
        <v>#DIV/0!</v>
      </c>
      <c r="AA159" s="388" t="e">
        <f t="shared" si="133"/>
        <v>#DIV/0!</v>
      </c>
      <c r="AB159" s="388" t="e">
        <f t="shared" si="133"/>
        <v>#DIV/0!</v>
      </c>
      <c r="AC159" s="388" t="e">
        <f t="shared" si="133"/>
        <v>#DIV/0!</v>
      </c>
      <c r="AD159" s="388" t="e">
        <f t="shared" si="133"/>
        <v>#DIV/0!</v>
      </c>
      <c r="AE159" s="388" t="e">
        <f t="shared" ca="1" si="133"/>
        <v>#DIV/0!</v>
      </c>
      <c r="AF159" s="388"/>
    </row>
    <row r="160" spans="19:32">
      <c r="S160" s="26">
        <f t="shared" si="132"/>
        <v>70</v>
      </c>
      <c r="T160" s="388">
        <f t="shared" ca="1" si="133"/>
        <v>5.8623838569375669E-2</v>
      </c>
      <c r="U160" s="388">
        <f t="shared" ca="1" si="133"/>
        <v>5.7556688674390752</v>
      </c>
      <c r="V160" s="388">
        <f t="shared" ca="1" si="133"/>
        <v>11.264902934443604</v>
      </c>
      <c r="W160" s="388">
        <f t="shared" ca="1" si="133"/>
        <v>8.5626125332029019</v>
      </c>
      <c r="X160" s="388" t="e">
        <f t="shared" si="133"/>
        <v>#DIV/0!</v>
      </c>
      <c r="Y160" s="388" t="e">
        <f t="shared" si="133"/>
        <v>#DIV/0!</v>
      </c>
      <c r="Z160" s="388" t="e">
        <f t="shared" si="133"/>
        <v>#DIV/0!</v>
      </c>
      <c r="AA160" s="388" t="e">
        <f t="shared" si="133"/>
        <v>#DIV/0!</v>
      </c>
      <c r="AB160" s="388" t="e">
        <f t="shared" si="133"/>
        <v>#DIV/0!</v>
      </c>
      <c r="AC160" s="388" t="e">
        <f t="shared" si="133"/>
        <v>#DIV/0!</v>
      </c>
      <c r="AD160" s="388" t="e">
        <f t="shared" si="133"/>
        <v>#DIV/0!</v>
      </c>
      <c r="AE160" s="388" t="e">
        <f t="shared" ca="1" si="133"/>
        <v>#DIV/0!</v>
      </c>
      <c r="AF160" s="388"/>
    </row>
    <row r="161" spans="1:32">
      <c r="S161" s="26">
        <f t="shared" si="132"/>
        <v>80</v>
      </c>
      <c r="T161" s="388">
        <f t="shared" ca="1" si="133"/>
        <v>5.494698674190069E-2</v>
      </c>
      <c r="U161" s="388">
        <f t="shared" ca="1" si="133"/>
        <v>4.9451981091119368</v>
      </c>
      <c r="V161" s="388">
        <f t="shared" ca="1" si="133"/>
        <v>4.7030356327361247</v>
      </c>
      <c r="W161" s="388" t="e">
        <f t="shared" si="133"/>
        <v>#DIV/0!</v>
      </c>
      <c r="X161" s="388" t="e">
        <f t="shared" si="133"/>
        <v>#DIV/0!</v>
      </c>
      <c r="Y161" s="388" t="e">
        <f t="shared" si="133"/>
        <v>#DIV/0!</v>
      </c>
      <c r="Z161" s="388" t="e">
        <f t="shared" si="133"/>
        <v>#DIV/0!</v>
      </c>
      <c r="AA161" s="388" t="e">
        <f t="shared" si="133"/>
        <v>#DIV/0!</v>
      </c>
      <c r="AB161" s="388" t="e">
        <f t="shared" si="133"/>
        <v>#DIV/0!</v>
      </c>
      <c r="AC161" s="388" t="e">
        <f t="shared" si="133"/>
        <v>#DIV/0!</v>
      </c>
      <c r="AD161" s="388" t="e">
        <f t="shared" si="133"/>
        <v>#DIV/0!</v>
      </c>
      <c r="AE161" s="388" t="e">
        <f t="shared" ca="1" si="133"/>
        <v>#DIV/0!</v>
      </c>
      <c r="AF161" s="388"/>
    </row>
    <row r="162" spans="1:32">
      <c r="S162" s="26">
        <f t="shared" si="132"/>
        <v>90</v>
      </c>
      <c r="T162" s="388">
        <f t="shared" ca="1" si="133"/>
        <v>5.1848954955393142E-2</v>
      </c>
      <c r="U162" s="388">
        <f t="shared" ca="1" si="133"/>
        <v>1.7246293324009596</v>
      </c>
      <c r="V162" s="388" t="e">
        <f t="shared" si="133"/>
        <v>#DIV/0!</v>
      </c>
      <c r="W162" s="388" t="e">
        <f t="shared" si="133"/>
        <v>#DIV/0!</v>
      </c>
      <c r="X162" s="388" t="e">
        <f t="shared" si="133"/>
        <v>#DIV/0!</v>
      </c>
      <c r="Y162" s="388" t="e">
        <f t="shared" si="133"/>
        <v>#DIV/0!</v>
      </c>
      <c r="Z162" s="388" t="e">
        <f t="shared" si="133"/>
        <v>#DIV/0!</v>
      </c>
      <c r="AA162" s="388" t="e">
        <f t="shared" si="133"/>
        <v>#DIV/0!</v>
      </c>
      <c r="AB162" s="388" t="e">
        <f t="shared" si="133"/>
        <v>#DIV/0!</v>
      </c>
      <c r="AC162" s="388" t="e">
        <f t="shared" si="133"/>
        <v>#DIV/0!</v>
      </c>
      <c r="AD162" s="388" t="e">
        <f t="shared" si="133"/>
        <v>#DIV/0!</v>
      </c>
      <c r="AE162" s="388" t="e">
        <f t="shared" ca="1" si="133"/>
        <v>#DIV/0!</v>
      </c>
      <c r="AF162" s="388"/>
    </row>
    <row r="163" spans="1:32">
      <c r="S163" s="26">
        <f t="shared" si="132"/>
        <v>100</v>
      </c>
      <c r="T163" s="388">
        <f t="shared" ca="1" si="133"/>
        <v>2.0554633939672849E-2</v>
      </c>
      <c r="U163" s="388" t="e">
        <f t="shared" si="133"/>
        <v>#DIV/0!</v>
      </c>
      <c r="V163" s="388" t="e">
        <f t="shared" si="133"/>
        <v>#DIV/0!</v>
      </c>
      <c r="W163" s="388" t="e">
        <f t="shared" si="133"/>
        <v>#DIV/0!</v>
      </c>
      <c r="X163" s="388" t="e">
        <f t="shared" si="133"/>
        <v>#DIV/0!</v>
      </c>
      <c r="Y163" s="388" t="e">
        <f t="shared" si="133"/>
        <v>#DIV/0!</v>
      </c>
      <c r="Z163" s="388" t="e">
        <f t="shared" si="133"/>
        <v>#DIV/0!</v>
      </c>
      <c r="AA163" s="388" t="e">
        <f t="shared" si="133"/>
        <v>#DIV/0!</v>
      </c>
      <c r="AB163" s="388" t="e">
        <f t="shared" si="133"/>
        <v>#DIV/0!</v>
      </c>
      <c r="AC163" s="388" t="e">
        <f t="shared" si="133"/>
        <v>#DIV/0!</v>
      </c>
      <c r="AD163" s="388" t="e">
        <f t="shared" si="133"/>
        <v>#DIV/0!</v>
      </c>
      <c r="AE163" s="388" t="e">
        <f t="shared" ca="1" si="133"/>
        <v>#DIV/0!</v>
      </c>
      <c r="AF163" s="388"/>
    </row>
    <row r="164" spans="1:32">
      <c r="S164" s="26">
        <f t="shared" si="132"/>
        <v>0</v>
      </c>
      <c r="T164" s="388" t="e">
        <f t="shared" ca="1" si="133"/>
        <v>#REF!</v>
      </c>
      <c r="U164" s="388" t="e">
        <f t="shared" ca="1" si="133"/>
        <v>#REF!</v>
      </c>
      <c r="V164" s="388" t="e">
        <f t="shared" ca="1" si="133"/>
        <v>#REF!</v>
      </c>
      <c r="W164" s="388" t="e">
        <f t="shared" ca="1" si="133"/>
        <v>#REF!</v>
      </c>
      <c r="X164" s="388" t="e">
        <f t="shared" ca="1" si="133"/>
        <v>#REF!</v>
      </c>
      <c r="Y164" s="388" t="e">
        <f t="shared" ca="1" si="133"/>
        <v>#REF!</v>
      </c>
      <c r="Z164" s="388" t="e">
        <f t="shared" ca="1" si="133"/>
        <v>#REF!</v>
      </c>
      <c r="AA164" s="388" t="e">
        <f t="shared" ca="1" si="133"/>
        <v>#REF!</v>
      </c>
      <c r="AB164" s="388" t="e">
        <f t="shared" ca="1" si="133"/>
        <v>#REF!</v>
      </c>
      <c r="AC164" s="388" t="e">
        <f t="shared" ca="1" si="133"/>
        <v>#REF!</v>
      </c>
      <c r="AD164" s="388" t="e">
        <f t="shared" ca="1" si="133"/>
        <v>#REF!</v>
      </c>
      <c r="AE164" s="388" t="e">
        <f t="shared" ca="1" si="133"/>
        <v>#DIV/0!</v>
      </c>
      <c r="AF164" s="388"/>
    </row>
    <row r="165" spans="1:32">
      <c r="S165" s="26" t="e">
        <f t="shared" si="132"/>
        <v>#REF!</v>
      </c>
      <c r="T165" s="388" t="e">
        <f>DF351/#REF!*1000</f>
        <v>#REF!</v>
      </c>
      <c r="U165" s="388" t="e">
        <f>DG351/#REF!*1000</f>
        <v>#REF!</v>
      </c>
      <c r="V165" s="388" t="e">
        <f>DH351/#REF!*1000</f>
        <v>#REF!</v>
      </c>
      <c r="W165" s="388" t="e">
        <f>DI351/#REF!*1000</f>
        <v>#REF!</v>
      </c>
      <c r="X165" s="388" t="e">
        <f>DJ351/#REF!*1000</f>
        <v>#REF!</v>
      </c>
      <c r="Y165" s="388" t="e">
        <f>DK351/#REF!*1000</f>
        <v>#REF!</v>
      </c>
      <c r="Z165" s="388" t="e">
        <f>DL351/#REF!*1000</f>
        <v>#REF!</v>
      </c>
      <c r="AA165" s="388" t="e">
        <f>DM351/#REF!*1000</f>
        <v>#REF!</v>
      </c>
      <c r="AB165" s="388" t="e">
        <f>DN351/#REF!*1000</f>
        <v>#REF!</v>
      </c>
      <c r="AC165" s="388" t="e">
        <f>DO351/#REF!*1000</f>
        <v>#REF!</v>
      </c>
      <c r="AD165" s="388" t="e">
        <f>DP351/#REF!*1000</f>
        <v>#REF!</v>
      </c>
      <c r="AE165" s="388" t="e">
        <f>DQ351/#REF!*1000</f>
        <v>#REF!</v>
      </c>
      <c r="AF165" s="388"/>
    </row>
    <row r="166" spans="1:32"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</row>
    <row r="167" spans="1:32">
      <c r="A167" s="95"/>
      <c r="S167" s="126" t="s">
        <v>99</v>
      </c>
      <c r="T167" s="80">
        <f>T152</f>
        <v>0</v>
      </c>
      <c r="U167" s="80">
        <f t="shared" ref="U167:AE167" si="134">U152</f>
        <v>10</v>
      </c>
      <c r="V167" s="80">
        <f t="shared" si="134"/>
        <v>20</v>
      </c>
      <c r="W167" s="80">
        <f t="shared" si="134"/>
        <v>30</v>
      </c>
      <c r="X167" s="80">
        <f t="shared" si="134"/>
        <v>40</v>
      </c>
      <c r="Y167" s="80">
        <f t="shared" si="134"/>
        <v>50</v>
      </c>
      <c r="Z167" s="80">
        <f t="shared" si="134"/>
        <v>60</v>
      </c>
      <c r="AA167" s="80">
        <f t="shared" si="134"/>
        <v>70</v>
      </c>
      <c r="AB167" s="80">
        <f t="shared" si="134"/>
        <v>80</v>
      </c>
      <c r="AC167" s="80">
        <f t="shared" si="134"/>
        <v>90</v>
      </c>
      <c r="AD167" s="80">
        <f t="shared" si="134"/>
        <v>100</v>
      </c>
      <c r="AE167" s="80">
        <f t="shared" ca="1" si="134"/>
        <v>85.548569141417673</v>
      </c>
      <c r="AF167" s="80"/>
    </row>
    <row r="168" spans="1:32">
      <c r="S168" s="80">
        <f>S153</f>
        <v>0</v>
      </c>
      <c r="T168" s="127">
        <f t="shared" ref="T168:AE170" ca="1" si="135">DF338*1000/T123</f>
        <v>0.19687663044670134</v>
      </c>
      <c r="U168" s="127">
        <f t="shared" ca="1" si="135"/>
        <v>6.3498259158677381</v>
      </c>
      <c r="V168" s="127">
        <f t="shared" ca="1" si="135"/>
        <v>12.540141454490703</v>
      </c>
      <c r="W168" s="127">
        <f t="shared" ca="1" si="135"/>
        <v>18.721870000324184</v>
      </c>
      <c r="X168" s="127">
        <f t="shared" ca="1" si="135"/>
        <v>24.985080817765574</v>
      </c>
      <c r="Y168" s="127">
        <f t="shared" ca="1" si="135"/>
        <v>31.441452554802602</v>
      </c>
      <c r="Z168" s="127">
        <f t="shared" ca="1" si="135"/>
        <v>38.273151572388613</v>
      </c>
      <c r="AA168" s="127">
        <f t="shared" ca="1" si="135"/>
        <v>45.83594635525813</v>
      </c>
      <c r="AB168" s="127">
        <f t="shared" ca="1" si="135"/>
        <v>54.976127695632862</v>
      </c>
      <c r="AC168" s="127">
        <f t="shared" ca="1" si="135"/>
        <v>68.49666141299673</v>
      </c>
      <c r="AD168" s="127">
        <f t="shared" ca="1" si="135"/>
        <v>3.8529014976620788E-3</v>
      </c>
      <c r="AE168" s="127" t="e">
        <f t="shared" ca="1" si="135"/>
        <v>#DIV/0!</v>
      </c>
      <c r="AF168" s="127"/>
    </row>
    <row r="169" spans="1:32">
      <c r="S169" s="80">
        <f t="shared" ref="S169:S179" si="136">S154</f>
        <v>10</v>
      </c>
      <c r="T169" s="127">
        <f t="shared" ca="1" si="135"/>
        <v>0.14614807408536379</v>
      </c>
      <c r="U169" s="127">
        <f t="shared" ca="1" si="135"/>
        <v>10.4121098194643</v>
      </c>
      <c r="V169" s="127">
        <f t="shared" ca="1" si="135"/>
        <v>20.423941436590106</v>
      </c>
      <c r="W169" s="127">
        <f t="shared" ca="1" si="135"/>
        <v>29.045001761441409</v>
      </c>
      <c r="X169" s="127">
        <f t="shared" ca="1" si="135"/>
        <v>37.2063374254233</v>
      </c>
      <c r="Y169" s="127">
        <f t="shared" ca="1" si="135"/>
        <v>45.525733026166044</v>
      </c>
      <c r="Z169" s="127">
        <f t="shared" ca="1" si="135"/>
        <v>54.600142796173046</v>
      </c>
      <c r="AA169" s="127">
        <f t="shared" ca="1" si="135"/>
        <v>65.195119199221011</v>
      </c>
      <c r="AB169" s="127">
        <f t="shared" ca="1" si="135"/>
        <v>76.858387187726166</v>
      </c>
      <c r="AC169" s="127">
        <f t="shared" ca="1" si="135"/>
        <v>62.981373843007113</v>
      </c>
      <c r="AD169" s="127" t="e">
        <f t="shared" si="135"/>
        <v>#DIV/0!</v>
      </c>
      <c r="AE169" s="127" t="e">
        <f t="shared" ca="1" si="135"/>
        <v>#DIV/0!</v>
      </c>
      <c r="AF169" s="127"/>
    </row>
    <row r="170" spans="1:32">
      <c r="S170" s="80">
        <f t="shared" si="136"/>
        <v>20</v>
      </c>
      <c r="T170" s="127">
        <f t="shared" ca="1" si="135"/>
        <v>0.10627363694229235</v>
      </c>
      <c r="U170" s="127">
        <f t="shared" ca="1" si="135"/>
        <v>9.2327737840383488</v>
      </c>
      <c r="V170" s="127">
        <f t="shared" ca="1" si="135"/>
        <v>20.397924992265231</v>
      </c>
      <c r="W170" s="127">
        <f t="shared" ca="1" si="135"/>
        <v>30.658163598920051</v>
      </c>
      <c r="X170" s="127">
        <f t="shared" ca="1" si="135"/>
        <v>40.067922552111547</v>
      </c>
      <c r="Y170" s="127">
        <f t="shared" ca="1" si="135"/>
        <v>48.819436662311162</v>
      </c>
      <c r="Z170" s="127">
        <f t="shared" ca="1" si="135"/>
        <v>56.416082541346562</v>
      </c>
      <c r="AA170" s="127">
        <f t="shared" ca="1" si="135"/>
        <v>59.427821788360802</v>
      </c>
      <c r="AB170" s="127">
        <f t="shared" ca="1" si="135"/>
        <v>45.719575487954614</v>
      </c>
      <c r="AC170" s="127" t="e">
        <f t="shared" si="135"/>
        <v>#DIV/0!</v>
      </c>
      <c r="AD170" s="127" t="e">
        <f t="shared" si="135"/>
        <v>#DIV/0!</v>
      </c>
      <c r="AE170" s="127" t="e">
        <f t="shared" ca="1" si="135"/>
        <v>#DIV/0!</v>
      </c>
      <c r="AF170" s="127"/>
    </row>
    <row r="171" spans="1:32">
      <c r="S171" s="80">
        <f t="shared" si="136"/>
        <v>30</v>
      </c>
      <c r="T171" s="127">
        <f t="shared" ref="T171:AE179" ca="1" si="137">DF342*1000/T127</f>
        <v>8.7864823557908658E-2</v>
      </c>
      <c r="U171" s="127">
        <f t="shared" ca="1" si="137"/>
        <v>8.2067870364103186</v>
      </c>
      <c r="V171" s="127">
        <f t="shared" ca="1" si="137"/>
        <v>19.044965452816893</v>
      </c>
      <c r="W171" s="127">
        <f t="shared" ca="1" si="137"/>
        <v>29.356502329740284</v>
      </c>
      <c r="X171" s="127">
        <f t="shared" ca="1" si="137"/>
        <v>38.271782887036622</v>
      </c>
      <c r="Y171" s="127">
        <f t="shared" ca="1" si="137"/>
        <v>44.649748703233513</v>
      </c>
      <c r="Z171" s="127">
        <f t="shared" ca="1" si="137"/>
        <v>45.376937730155795</v>
      </c>
      <c r="AA171" s="127">
        <f t="shared" ca="1" si="137"/>
        <v>34.408688332440427</v>
      </c>
      <c r="AB171" s="127" t="e">
        <f t="shared" si="137"/>
        <v>#DIV/0!</v>
      </c>
      <c r="AC171" s="127" t="e">
        <f t="shared" si="137"/>
        <v>#DIV/0!</v>
      </c>
      <c r="AD171" s="127" t="e">
        <f t="shared" si="137"/>
        <v>#DIV/0!</v>
      </c>
      <c r="AE171" s="127" t="e">
        <f t="shared" ca="1" si="137"/>
        <v>#DIV/0!</v>
      </c>
      <c r="AF171" s="127"/>
    </row>
    <row r="172" spans="1:32">
      <c r="S172" s="80">
        <f t="shared" si="136"/>
        <v>40</v>
      </c>
      <c r="T172" s="127">
        <f t="shared" ca="1" si="137"/>
        <v>7.6664010513942241E-2</v>
      </c>
      <c r="U172" s="127">
        <f t="shared" ca="1" si="137"/>
        <v>7.4291460279930286</v>
      </c>
      <c r="V172" s="127">
        <f t="shared" ca="1" si="137"/>
        <v>17.554482672667433</v>
      </c>
      <c r="W172" s="127">
        <f t="shared" ca="1" si="137"/>
        <v>26.939365669123024</v>
      </c>
      <c r="X172" s="127">
        <f t="shared" ca="1" si="137"/>
        <v>33.56946073941446</v>
      </c>
      <c r="Y172" s="127">
        <f t="shared" ca="1" si="137"/>
        <v>34.477267102798855</v>
      </c>
      <c r="Z172" s="127">
        <f t="shared" ca="1" si="137"/>
        <v>25.847411998281178</v>
      </c>
      <c r="AA172" s="127" t="e">
        <f t="shared" si="137"/>
        <v>#DIV/0!</v>
      </c>
      <c r="AB172" s="127" t="e">
        <f t="shared" si="137"/>
        <v>#DIV/0!</v>
      </c>
      <c r="AC172" s="127" t="e">
        <f t="shared" si="137"/>
        <v>#DIV/0!</v>
      </c>
      <c r="AD172" s="127" t="e">
        <f t="shared" si="137"/>
        <v>#DIV/0!</v>
      </c>
      <c r="AE172" s="127" t="e">
        <f t="shared" ca="1" si="137"/>
        <v>#DIV/0!</v>
      </c>
      <c r="AF172" s="127"/>
    </row>
    <row r="173" spans="1:32"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S173" s="80">
        <f t="shared" si="136"/>
        <v>50</v>
      </c>
      <c r="T173" s="127">
        <f t="shared" ca="1" si="137"/>
        <v>6.8919142761961164E-2</v>
      </c>
      <c r="U173" s="127">
        <f t="shared" ca="1" si="137"/>
        <v>6.8126786162928052</v>
      </c>
      <c r="V173" s="127">
        <f t="shared" ca="1" si="137"/>
        <v>16.027111196395282</v>
      </c>
      <c r="W173" s="127">
        <f t="shared" ca="1" si="137"/>
        <v>23.496706775591765</v>
      </c>
      <c r="X173" s="127">
        <f t="shared" ca="1" si="137"/>
        <v>25.595412337636624</v>
      </c>
      <c r="Y173" s="127">
        <f t="shared" ca="1" si="137"/>
        <v>18.965168854799547</v>
      </c>
      <c r="Z173" s="127" t="e">
        <f t="shared" si="137"/>
        <v>#DIV/0!</v>
      </c>
      <c r="AA173" s="127" t="e">
        <f t="shared" si="137"/>
        <v>#DIV/0!</v>
      </c>
      <c r="AB173" s="127" t="e">
        <f t="shared" si="137"/>
        <v>#DIV/0!</v>
      </c>
      <c r="AC173" s="127" t="e">
        <f t="shared" si="137"/>
        <v>#DIV/0!</v>
      </c>
      <c r="AD173" s="127" t="e">
        <f t="shared" si="137"/>
        <v>#DIV/0!</v>
      </c>
      <c r="AE173" s="127" t="e">
        <f t="shared" ca="1" si="137"/>
        <v>#DIV/0!</v>
      </c>
      <c r="AF173" s="127"/>
    </row>
    <row r="174" spans="1:32">
      <c r="S174" s="80">
        <f t="shared" si="136"/>
        <v>60</v>
      </c>
      <c r="T174" s="127">
        <f t="shared" ca="1" si="137"/>
        <v>6.3146627723246695E-2</v>
      </c>
      <c r="U174" s="127">
        <f t="shared" ca="1" si="137"/>
        <v>6.2843148577165122</v>
      </c>
      <c r="V174" s="127">
        <f t="shared" ca="1" si="137"/>
        <v>14.214545851274789</v>
      </c>
      <c r="W174" s="127">
        <f t="shared" ca="1" si="137"/>
        <v>18.020131352460773</v>
      </c>
      <c r="X174" s="127">
        <f t="shared" ca="1" si="137"/>
        <v>13.282616448987088</v>
      </c>
      <c r="Y174" s="127" t="e">
        <f t="shared" si="137"/>
        <v>#DIV/0!</v>
      </c>
      <c r="Z174" s="127" t="e">
        <f t="shared" si="137"/>
        <v>#DIV/0!</v>
      </c>
      <c r="AA174" s="127" t="e">
        <f t="shared" si="137"/>
        <v>#DIV/0!</v>
      </c>
      <c r="AB174" s="127" t="e">
        <f t="shared" si="137"/>
        <v>#DIV/0!</v>
      </c>
      <c r="AC174" s="127" t="e">
        <f t="shared" si="137"/>
        <v>#DIV/0!</v>
      </c>
      <c r="AD174" s="127" t="e">
        <f t="shared" si="137"/>
        <v>#DIV/0!</v>
      </c>
      <c r="AE174" s="127" t="e">
        <f t="shared" ca="1" si="137"/>
        <v>#DIV/0!</v>
      </c>
      <c r="AF174" s="127"/>
    </row>
    <row r="175" spans="1:32">
      <c r="S175" s="80">
        <f t="shared" si="136"/>
        <v>70</v>
      </c>
      <c r="T175" s="127">
        <f t="shared" ca="1" si="137"/>
        <v>5.8623838569375669E-2</v>
      </c>
      <c r="U175" s="127">
        <f t="shared" ca="1" si="137"/>
        <v>5.7556688674390761</v>
      </c>
      <c r="V175" s="127">
        <f t="shared" ca="1" si="137"/>
        <v>11.264902934443603</v>
      </c>
      <c r="W175" s="127">
        <f t="shared" ca="1" si="137"/>
        <v>8.5626125332029037</v>
      </c>
      <c r="X175" s="127" t="e">
        <f t="shared" si="137"/>
        <v>#DIV/0!</v>
      </c>
      <c r="Y175" s="127" t="e">
        <f t="shared" si="137"/>
        <v>#DIV/0!</v>
      </c>
      <c r="Z175" s="127" t="e">
        <f t="shared" si="137"/>
        <v>#DIV/0!</v>
      </c>
      <c r="AA175" s="127" t="e">
        <f t="shared" si="137"/>
        <v>#DIV/0!</v>
      </c>
      <c r="AB175" s="127" t="e">
        <f t="shared" si="137"/>
        <v>#DIV/0!</v>
      </c>
      <c r="AC175" s="127" t="e">
        <f t="shared" si="137"/>
        <v>#DIV/0!</v>
      </c>
      <c r="AD175" s="127" t="e">
        <f t="shared" si="137"/>
        <v>#DIV/0!</v>
      </c>
      <c r="AE175" s="127" t="e">
        <f t="shared" ca="1" si="137"/>
        <v>#DIV/0!</v>
      </c>
      <c r="AF175" s="127"/>
    </row>
    <row r="176" spans="1:32">
      <c r="S176" s="80">
        <f t="shared" si="136"/>
        <v>80</v>
      </c>
      <c r="T176" s="127">
        <f t="shared" ca="1" si="137"/>
        <v>5.494698674190069E-2</v>
      </c>
      <c r="U176" s="127">
        <f t="shared" ca="1" si="137"/>
        <v>4.9451981091119368</v>
      </c>
      <c r="V176" s="127">
        <f t="shared" ca="1" si="137"/>
        <v>4.7030356327361247</v>
      </c>
      <c r="W176" s="127" t="e">
        <f t="shared" si="137"/>
        <v>#DIV/0!</v>
      </c>
      <c r="X176" s="127" t="e">
        <f t="shared" si="137"/>
        <v>#DIV/0!</v>
      </c>
      <c r="Y176" s="127" t="e">
        <f t="shared" si="137"/>
        <v>#DIV/0!</v>
      </c>
      <c r="Z176" s="127" t="e">
        <f t="shared" si="137"/>
        <v>#DIV/0!</v>
      </c>
      <c r="AA176" s="127" t="e">
        <f t="shared" si="137"/>
        <v>#DIV/0!</v>
      </c>
      <c r="AB176" s="127" t="e">
        <f t="shared" si="137"/>
        <v>#DIV/0!</v>
      </c>
      <c r="AC176" s="127" t="e">
        <f t="shared" si="137"/>
        <v>#DIV/0!</v>
      </c>
      <c r="AD176" s="127" t="e">
        <f t="shared" si="137"/>
        <v>#DIV/0!</v>
      </c>
      <c r="AE176" s="127" t="e">
        <f t="shared" ca="1" si="137"/>
        <v>#DIV/0!</v>
      </c>
      <c r="AF176" s="127"/>
    </row>
    <row r="177" spans="2:32">
      <c r="S177" s="80">
        <f t="shared" si="136"/>
        <v>90</v>
      </c>
      <c r="T177" s="127">
        <f t="shared" ca="1" si="137"/>
        <v>5.1848954955393149E-2</v>
      </c>
      <c r="U177" s="127">
        <f t="shared" ca="1" si="137"/>
        <v>1.7246293324009596</v>
      </c>
      <c r="V177" s="127" t="e">
        <f t="shared" si="137"/>
        <v>#DIV/0!</v>
      </c>
      <c r="W177" s="127" t="e">
        <f t="shared" si="137"/>
        <v>#DIV/0!</v>
      </c>
      <c r="X177" s="127" t="e">
        <f t="shared" si="137"/>
        <v>#DIV/0!</v>
      </c>
      <c r="Y177" s="127" t="e">
        <f t="shared" si="137"/>
        <v>#DIV/0!</v>
      </c>
      <c r="Z177" s="127" t="e">
        <f t="shared" si="137"/>
        <v>#DIV/0!</v>
      </c>
      <c r="AA177" s="127" t="e">
        <f t="shared" si="137"/>
        <v>#DIV/0!</v>
      </c>
      <c r="AB177" s="127" t="e">
        <f t="shared" si="137"/>
        <v>#DIV/0!</v>
      </c>
      <c r="AC177" s="127" t="e">
        <f t="shared" si="137"/>
        <v>#DIV/0!</v>
      </c>
      <c r="AD177" s="127" t="e">
        <f t="shared" si="137"/>
        <v>#DIV/0!</v>
      </c>
      <c r="AE177" s="127" t="e">
        <f t="shared" ca="1" si="137"/>
        <v>#DIV/0!</v>
      </c>
      <c r="AF177" s="127"/>
    </row>
    <row r="178" spans="2:32">
      <c r="S178" s="80">
        <f t="shared" si="136"/>
        <v>100</v>
      </c>
      <c r="T178" s="127">
        <f t="shared" ca="1" si="137"/>
        <v>2.0554633939672849E-2</v>
      </c>
      <c r="U178" s="127" t="e">
        <f t="shared" si="137"/>
        <v>#DIV/0!</v>
      </c>
      <c r="V178" s="127" t="e">
        <f t="shared" si="137"/>
        <v>#DIV/0!</v>
      </c>
      <c r="W178" s="127" t="e">
        <f t="shared" si="137"/>
        <v>#DIV/0!</v>
      </c>
      <c r="X178" s="127" t="e">
        <f t="shared" si="137"/>
        <v>#DIV/0!</v>
      </c>
      <c r="Y178" s="127" t="e">
        <f t="shared" si="137"/>
        <v>#DIV/0!</v>
      </c>
      <c r="Z178" s="127" t="e">
        <f t="shared" si="137"/>
        <v>#DIV/0!</v>
      </c>
      <c r="AA178" s="127" t="e">
        <f t="shared" si="137"/>
        <v>#DIV/0!</v>
      </c>
      <c r="AB178" s="127" t="e">
        <f t="shared" si="137"/>
        <v>#DIV/0!</v>
      </c>
      <c r="AC178" s="127" t="e">
        <f t="shared" si="137"/>
        <v>#DIV/0!</v>
      </c>
      <c r="AD178" s="127" t="e">
        <f t="shared" si="137"/>
        <v>#DIV/0!</v>
      </c>
      <c r="AE178" s="127" t="e">
        <f t="shared" ca="1" si="137"/>
        <v>#DIV/0!</v>
      </c>
      <c r="AF178" s="127"/>
    </row>
    <row r="179" spans="2:32">
      <c r="M179" s="61"/>
      <c r="N179" s="59"/>
      <c r="O179" s="59"/>
      <c r="P179" s="59"/>
      <c r="S179" s="80">
        <f t="shared" si="136"/>
        <v>0</v>
      </c>
      <c r="T179" s="127" t="e">
        <f t="shared" ca="1" si="137"/>
        <v>#REF!</v>
      </c>
      <c r="U179" s="127" t="e">
        <f t="shared" ca="1" si="137"/>
        <v>#REF!</v>
      </c>
      <c r="V179" s="127" t="e">
        <f t="shared" ca="1" si="137"/>
        <v>#REF!</v>
      </c>
      <c r="W179" s="127" t="e">
        <f t="shared" ca="1" si="137"/>
        <v>#REF!</v>
      </c>
      <c r="X179" s="127" t="e">
        <f t="shared" ca="1" si="137"/>
        <v>#REF!</v>
      </c>
      <c r="Y179" s="127" t="e">
        <f t="shared" ca="1" si="137"/>
        <v>#REF!</v>
      </c>
      <c r="Z179" s="127" t="e">
        <f t="shared" ca="1" si="137"/>
        <v>#REF!</v>
      </c>
      <c r="AA179" s="127" t="e">
        <f t="shared" ca="1" si="137"/>
        <v>#REF!</v>
      </c>
      <c r="AB179" s="127" t="e">
        <f t="shared" ca="1" si="137"/>
        <v>#REF!</v>
      </c>
      <c r="AC179" s="127" t="e">
        <f t="shared" ca="1" si="137"/>
        <v>#REF!</v>
      </c>
      <c r="AD179" s="127" t="e">
        <f t="shared" ca="1" si="137"/>
        <v>#REF!</v>
      </c>
      <c r="AE179" s="127" t="e">
        <f t="shared" ca="1" si="137"/>
        <v>#DIV/0!</v>
      </c>
      <c r="AF179" s="127"/>
    </row>
    <row r="180" spans="2:32">
      <c r="S180" s="80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</row>
    <row r="181" spans="2:32">
      <c r="Q181" s="95"/>
      <c r="R181" s="95"/>
      <c r="T181" s="400"/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</row>
    <row r="182" spans="2:32">
      <c r="N182" s="128"/>
      <c r="O182" s="129"/>
      <c r="P182" s="129"/>
      <c r="Q182" s="129"/>
      <c r="S182" s="24" t="s">
        <v>100</v>
      </c>
      <c r="T182" s="454">
        <f>T167</f>
        <v>0</v>
      </c>
      <c r="U182" s="454">
        <f t="shared" ref="U182:AE182" si="138">U167</f>
        <v>10</v>
      </c>
      <c r="V182" s="454">
        <f t="shared" si="138"/>
        <v>20</v>
      </c>
      <c r="W182" s="454">
        <f t="shared" si="138"/>
        <v>30</v>
      </c>
      <c r="X182" s="454">
        <f t="shared" si="138"/>
        <v>40</v>
      </c>
      <c r="Y182" s="454">
        <f t="shared" si="138"/>
        <v>50</v>
      </c>
      <c r="Z182" s="454">
        <f t="shared" si="138"/>
        <v>60</v>
      </c>
      <c r="AA182" s="454">
        <f t="shared" si="138"/>
        <v>70</v>
      </c>
      <c r="AB182" s="454">
        <f t="shared" si="138"/>
        <v>80</v>
      </c>
      <c r="AC182" s="454">
        <f t="shared" si="138"/>
        <v>90</v>
      </c>
      <c r="AD182" s="454">
        <f t="shared" si="138"/>
        <v>100</v>
      </c>
      <c r="AE182" s="393">
        <f t="shared" ca="1" si="138"/>
        <v>85.548569141417673</v>
      </c>
      <c r="AF182" s="393"/>
    </row>
    <row r="183" spans="2:32">
      <c r="N183" s="130"/>
      <c r="O183" s="131"/>
      <c r="P183" s="131"/>
      <c r="Q183" s="131"/>
      <c r="S183" s="25">
        <f>S168</f>
        <v>0</v>
      </c>
      <c r="T183" s="39">
        <f t="shared" ref="T183:AC189" ca="1" si="139">T3*(1-T63^2/T3/T33)</f>
        <v>0.14243836762046044</v>
      </c>
      <c r="U183" s="39">
        <f t="shared" ca="1" si="139"/>
        <v>3.468185235462879</v>
      </c>
      <c r="V183" s="39">
        <f t="shared" ca="1" si="139"/>
        <v>6.7096916973660923</v>
      </c>
      <c r="W183" s="39">
        <f t="shared" ca="1" si="139"/>
        <v>9.6587094191923182</v>
      </c>
      <c r="X183" s="39">
        <f t="shared" ca="1" si="139"/>
        <v>12.221224163059668</v>
      </c>
      <c r="Y183" s="39">
        <f t="shared" ca="1" si="139"/>
        <v>14.258094856902947</v>
      </c>
      <c r="Z183" s="39">
        <f t="shared" ca="1" si="139"/>
        <v>15.554285298439577</v>
      </c>
      <c r="AA183" s="39">
        <f t="shared" ca="1" si="139"/>
        <v>15.758946947103254</v>
      </c>
      <c r="AB183" s="39">
        <f t="shared" ca="1" si="139"/>
        <v>14.258094856902947</v>
      </c>
      <c r="AC183" s="39">
        <f t="shared" ca="1" si="139"/>
        <v>9.8709887470866562</v>
      </c>
      <c r="AD183" s="39">
        <v>1E-3</v>
      </c>
      <c r="AE183" s="399">
        <f t="shared" ref="AE183:AE195" ca="1" si="140">AE3*(1-AE63^2/AE3/AE33)</f>
        <v>71.293075904605246</v>
      </c>
      <c r="AF183" s="399"/>
    </row>
    <row r="184" spans="2:32">
      <c r="N184" s="130"/>
      <c r="O184" s="131"/>
      <c r="P184" s="131"/>
      <c r="S184" s="25">
        <f t="shared" ref="S184:S185" si="141">S169</f>
        <v>10</v>
      </c>
      <c r="T184" s="39">
        <f t="shared" ca="1" si="139"/>
        <v>14.25793643362676</v>
      </c>
      <c r="U184" s="39">
        <f t="shared" ca="1" si="139"/>
        <v>17.714602701000629</v>
      </c>
      <c r="V184" s="39">
        <f t="shared" ca="1" si="139"/>
        <v>20.911872456790984</v>
      </c>
      <c r="W184" s="39">
        <f t="shared" ca="1" si="139"/>
        <v>23.763491428171577</v>
      </c>
      <c r="X184" s="39">
        <f t="shared" ca="1" si="139"/>
        <v>26.139840570988735</v>
      </c>
      <c r="Y184" s="39">
        <f t="shared" ca="1" si="139"/>
        <v>27.837232815858133</v>
      </c>
      <c r="Z184" s="39">
        <f t="shared" ca="1" si="139"/>
        <v>28.516189713805893</v>
      </c>
      <c r="AA184" s="39">
        <f t="shared" ca="1" si="139"/>
        <v>27.565650056679036</v>
      </c>
      <c r="AB184" s="39">
        <f t="shared" ca="1" si="139"/>
        <v>23.76349142817158</v>
      </c>
      <c r="AC184" s="39">
        <f t="shared" ca="1" si="139"/>
        <v>14.258094856902954</v>
      </c>
      <c r="AD184" s="39"/>
      <c r="AE184" s="399">
        <f t="shared" ca="1" si="140"/>
        <v>67.05916272150921</v>
      </c>
      <c r="AF184" s="399"/>
    </row>
    <row r="185" spans="2:32">
      <c r="C185" t="s">
        <v>101</v>
      </c>
      <c r="J185" t="s">
        <v>13</v>
      </c>
      <c r="L185" t="s">
        <v>102</v>
      </c>
      <c r="N185" s="130"/>
      <c r="O185" s="131"/>
      <c r="P185" s="131"/>
      <c r="Q185" s="131"/>
      <c r="S185" s="25">
        <f t="shared" si="141"/>
        <v>20</v>
      </c>
      <c r="T185" s="39">
        <f t="shared" ca="1" si="139"/>
        <v>28.516011487620183</v>
      </c>
      <c r="U185" s="39">
        <f t="shared" ca="1" si="139"/>
        <v>31.957798817196259</v>
      </c>
      <c r="V185" s="39">
        <f t="shared" ca="1" si="139"/>
        <v>35.096848878530331</v>
      </c>
      <c r="W185" s="39">
        <f t="shared" ca="1" si="139"/>
        <v>37.814947229177385</v>
      </c>
      <c r="X185" s="39">
        <f t="shared" ca="1" si="139"/>
        <v>39.922665599328255</v>
      </c>
      <c r="Y185" s="39">
        <f t="shared" ca="1" si="139"/>
        <v>41.096861646367316</v>
      </c>
      <c r="Z185" s="39">
        <f t="shared" ca="1" si="139"/>
        <v>40.73741387686556</v>
      </c>
      <c r="AA185" s="39">
        <f t="shared" ca="1" si="139"/>
        <v>37.589522804562314</v>
      </c>
      <c r="AB185" s="39">
        <f t="shared" ca="1" si="139"/>
        <v>28.516189713805893</v>
      </c>
      <c r="AC185" s="39"/>
      <c r="AD185" s="39"/>
      <c r="AE185" s="399">
        <f t="shared" ca="1" si="140"/>
        <v>55.59187861800531</v>
      </c>
      <c r="AF185" s="399"/>
    </row>
    <row r="186" spans="2:32">
      <c r="B186" s="1" t="s">
        <v>1</v>
      </c>
      <c r="C186" s="1" t="s">
        <v>2</v>
      </c>
      <c r="D186" s="1" t="s">
        <v>3</v>
      </c>
      <c r="E186" s="1" t="s">
        <v>66</v>
      </c>
      <c r="F186" s="1" t="s">
        <v>103</v>
      </c>
      <c r="G186" s="1" t="s">
        <v>104</v>
      </c>
      <c r="K186" s="1" t="s">
        <v>1</v>
      </c>
      <c r="L186" s="1" t="s">
        <v>2</v>
      </c>
      <c r="M186" s="1" t="s">
        <v>3</v>
      </c>
      <c r="N186" s="1" t="s">
        <v>66</v>
      </c>
      <c r="O186" s="1" t="s">
        <v>103</v>
      </c>
      <c r="P186" s="1" t="s">
        <v>104</v>
      </c>
      <c r="Q186" s="108">
        <f>I8</f>
        <v>0</v>
      </c>
      <c r="S186" s="1">
        <v>25</v>
      </c>
      <c r="T186" s="39">
        <f t="shared" ca="1" si="139"/>
        <v>35.645047034325941</v>
      </c>
      <c r="U186" s="39">
        <f t="shared" ca="1" si="139"/>
        <v>39.077741459659933</v>
      </c>
      <c r="V186" s="39">
        <f t="shared" ca="1" si="139"/>
        <v>42.180197285004546</v>
      </c>
      <c r="W186" s="39">
        <f t="shared" ca="1" si="139"/>
        <v>44.81115526455212</v>
      </c>
      <c r="X186" s="39">
        <f t="shared" ca="1" si="139"/>
        <v>46.734866475404097</v>
      </c>
      <c r="Y186" s="39">
        <f t="shared" ca="1" si="139"/>
        <v>47.526982856343146</v>
      </c>
      <c r="Z186" s="39">
        <f t="shared" ca="1" si="139"/>
        <v>46.338808284934586</v>
      </c>
      <c r="AA186" s="39">
        <f t="shared" ca="1" si="139"/>
        <v>41.190051808830731</v>
      </c>
      <c r="AE186" s="399">
        <f t="shared" ca="1" si="140"/>
        <v>48.10429691928536</v>
      </c>
      <c r="AF186" s="399"/>
    </row>
    <row r="187" spans="2:32">
      <c r="B187" s="21">
        <v>2</v>
      </c>
      <c r="C187" s="21">
        <v>0</v>
      </c>
      <c r="D187" s="21">
        <v>0.2</v>
      </c>
      <c r="E187" s="23">
        <v>0.23100000000000001</v>
      </c>
      <c r="F187" s="21">
        <v>0</v>
      </c>
      <c r="G187" s="21">
        <v>52.5</v>
      </c>
      <c r="J187" t="s">
        <v>105</v>
      </c>
      <c r="K187" s="21">
        <v>2</v>
      </c>
      <c r="L187" s="21">
        <v>0</v>
      </c>
      <c r="M187" s="21">
        <v>0.2</v>
      </c>
      <c r="N187" s="23">
        <v>0.52</v>
      </c>
      <c r="O187" s="21">
        <v>0</v>
      </c>
      <c r="P187" s="21">
        <v>67.5</v>
      </c>
      <c r="Q187" s="108">
        <f>I9</f>
        <v>0.5</v>
      </c>
      <c r="S187" s="25">
        <f t="shared" ref="S187:S195" si="142">S171</f>
        <v>30</v>
      </c>
      <c r="T187" s="39">
        <f t="shared" ca="1" si="139"/>
        <v>42.774080883639456</v>
      </c>
      <c r="U187" s="39">
        <f t="shared" ca="1" si="139"/>
        <v>46.196227336365553</v>
      </c>
      <c r="V187" s="39">
        <f t="shared" ca="1" si="139"/>
        <v>49.255236778391989</v>
      </c>
      <c r="W187" s="39">
        <f t="shared" ca="1" si="139"/>
        <v>51.779397111910697</v>
      </c>
      <c r="X187" s="39">
        <f t="shared" ca="1" si="139"/>
        <v>53.467855713386051</v>
      </c>
      <c r="Y187" s="39">
        <f t="shared" ca="1" si="139"/>
        <v>53.742049845249561</v>
      </c>
      <c r="Z187" s="39">
        <f t="shared" ca="1" si="139"/>
        <v>51.329141484850595</v>
      </c>
      <c r="AA187" s="39">
        <f t="shared" ca="1" si="139"/>
        <v>42.774284570708829</v>
      </c>
      <c r="AB187" s="39"/>
      <c r="AC187" s="39"/>
      <c r="AD187" s="39"/>
      <c r="AE187" s="399">
        <f t="shared" ca="1" si="140"/>
        <v>40.107064981596366</v>
      </c>
      <c r="AF187" s="399"/>
    </row>
    <row r="188" spans="2:32">
      <c r="B188" s="21">
        <v>1</v>
      </c>
      <c r="C188" s="21">
        <v>0.5</v>
      </c>
      <c r="D188" s="21">
        <v>1</v>
      </c>
      <c r="E188" s="23">
        <v>0.182</v>
      </c>
      <c r="F188" s="21">
        <v>15</v>
      </c>
      <c r="G188" s="21">
        <v>60</v>
      </c>
      <c r="K188" s="21">
        <v>1</v>
      </c>
      <c r="L188" s="21">
        <v>0.5</v>
      </c>
      <c r="M188" s="21">
        <v>1</v>
      </c>
      <c r="N188" s="23">
        <v>0.37</v>
      </c>
      <c r="O188" s="21">
        <v>0</v>
      </c>
      <c r="P188" s="21">
        <v>45</v>
      </c>
      <c r="S188" s="25">
        <f t="shared" si="142"/>
        <v>40</v>
      </c>
      <c r="T188" s="39">
        <f t="shared" ca="1" si="139"/>
        <v>57.032141792697502</v>
      </c>
      <c r="U188" s="39">
        <f t="shared" ca="1" si="139"/>
        <v>60.427163917350576</v>
      </c>
      <c r="V188" s="39">
        <f t="shared" ca="1" si="139"/>
        <v>63.369310475124188</v>
      </c>
      <c r="W188" s="39">
        <f t="shared" ca="1" si="139"/>
        <v>65.587236341753552</v>
      </c>
      <c r="X188" s="39">
        <f t="shared" ca="1" si="139"/>
        <v>66.53777599888042</v>
      </c>
      <c r="Y188" s="39">
        <f t="shared" ca="1" si="139"/>
        <v>64.953543237002307</v>
      </c>
      <c r="Z188" s="39">
        <f t="shared" ca="1" si="139"/>
        <v>57.032379427611779</v>
      </c>
      <c r="AA188" s="39"/>
      <c r="AB188" s="39"/>
      <c r="AC188" s="39"/>
      <c r="AD188" s="39"/>
      <c r="AE188" s="399">
        <f t="shared" ca="1" si="140"/>
        <v>24.556605591596405</v>
      </c>
      <c r="AF188" s="399"/>
    </row>
    <row r="189" spans="2:32">
      <c r="B189" s="21">
        <v>1</v>
      </c>
      <c r="C189" s="21">
        <v>2</v>
      </c>
      <c r="D189" s="21">
        <v>0</v>
      </c>
      <c r="E189" s="23">
        <v>0.16200000000000001</v>
      </c>
      <c r="F189" s="133">
        <v>22.5</v>
      </c>
      <c r="G189" s="133">
        <v>67.5</v>
      </c>
      <c r="K189" s="21">
        <v>1</v>
      </c>
      <c r="L189" s="21">
        <v>2</v>
      </c>
      <c r="M189" s="21">
        <v>0</v>
      </c>
      <c r="N189" s="23">
        <v>0.36</v>
      </c>
      <c r="O189" s="133">
        <v>15</v>
      </c>
      <c r="P189" s="133">
        <v>60</v>
      </c>
      <c r="S189" s="25">
        <f t="shared" si="142"/>
        <v>50</v>
      </c>
      <c r="T189" s="39">
        <f t="shared" ca="1" si="139"/>
        <v>71.290189122617591</v>
      </c>
      <c r="U189" s="39">
        <f t="shared" ca="1" si="139"/>
        <v>74.645320133197785</v>
      </c>
      <c r="V189" s="39">
        <f t="shared" ca="1" si="139"/>
        <v>77.401086366044552</v>
      </c>
      <c r="W189" s="39">
        <f t="shared" ca="1" si="139"/>
        <v>79.067616933734513</v>
      </c>
      <c r="X189" s="39">
        <f t="shared" ca="1" si="139"/>
        <v>78.419521712966201</v>
      </c>
      <c r="Y189" s="39">
        <f t="shared" ca="1" si="139"/>
        <v>71.29047428451473</v>
      </c>
      <c r="Z189" s="39"/>
      <c r="AA189" s="39"/>
      <c r="AB189" s="39"/>
      <c r="AC189" s="39"/>
      <c r="AD189" s="39"/>
      <c r="AE189" s="399">
        <f t="shared" ca="1" si="140"/>
        <v>12.176636848653434</v>
      </c>
      <c r="AF189" s="399"/>
    </row>
    <row r="190" spans="2:32">
      <c r="B190" s="21"/>
      <c r="C190" s="21"/>
      <c r="D190" s="21"/>
      <c r="E190" s="134"/>
      <c r="F190" s="26"/>
      <c r="G190" s="26"/>
      <c r="K190" s="21"/>
      <c r="L190" s="21"/>
      <c r="M190" s="21"/>
      <c r="N190" s="134"/>
      <c r="O190" s="26"/>
      <c r="P190" s="26"/>
      <c r="S190" s="25">
        <f t="shared" si="142"/>
        <v>60</v>
      </c>
      <c r="T190" s="39">
        <f ca="1">T10*(1-T70^2/T10/T40)</f>
        <v>85.548212689046252</v>
      </c>
      <c r="U190" s="39">
        <f ca="1">U10*(1-U70^2/U10/U40)</f>
        <v>88.838898723779891</v>
      </c>
      <c r="V190" s="39">
        <f ca="1">V10*(1-V70^2/V10/V40)</f>
        <v>91.251807084178836</v>
      </c>
      <c r="W190" s="39">
        <f ca="1">W10*(1-W70^2/W10/W40)</f>
        <v>91.65918122294751</v>
      </c>
      <c r="X190" s="39">
        <f ca="1">X10*(1-X70^2/X10/X40)</f>
        <v>85.548569141417673</v>
      </c>
      <c r="Y190" s="39"/>
      <c r="Z190" s="39"/>
      <c r="AA190" s="39"/>
      <c r="AB190" s="39"/>
      <c r="AC190" s="39"/>
      <c r="AD190" s="39"/>
      <c r="AE190" s="399">
        <f t="shared" ca="1" si="140"/>
        <v>4.4606377380093303</v>
      </c>
      <c r="AF190" s="399"/>
    </row>
    <row r="191" spans="2:32">
      <c r="B191" s="21">
        <v>1</v>
      </c>
      <c r="C191" s="21">
        <v>2</v>
      </c>
      <c r="D191" s="21">
        <v>0</v>
      </c>
      <c r="E191" s="23">
        <v>0.30299999999999999</v>
      </c>
      <c r="F191" s="21">
        <v>37.5</v>
      </c>
      <c r="G191" s="21">
        <v>90</v>
      </c>
      <c r="J191" t="s">
        <v>106</v>
      </c>
      <c r="K191" s="21">
        <v>1</v>
      </c>
      <c r="L191" s="21">
        <v>2</v>
      </c>
      <c r="M191" s="21">
        <v>0</v>
      </c>
      <c r="N191" s="23">
        <v>0.62</v>
      </c>
      <c r="O191" s="21">
        <v>45</v>
      </c>
      <c r="P191" s="21">
        <v>67.5</v>
      </c>
      <c r="S191" s="25">
        <f t="shared" si="142"/>
        <v>70</v>
      </c>
      <c r="T191" s="39">
        <f ca="1">T11*(1-T71^2/T11/T41)</f>
        <v>99.806188728492046</v>
      </c>
      <c r="U191" s="39">
        <f ca="1">U11*(1-U71^2/U11/U41)</f>
        <v>102.97512952207683</v>
      </c>
      <c r="V191" s="39">
        <f ca="1">V11*(1-V71^2/V11/V41)</f>
        <v>104.55936228395491</v>
      </c>
      <c r="W191" s="39">
        <f ca="1">W11*(1-W71^2/W11/W41)</f>
        <v>99.806663998320616</v>
      </c>
      <c r="X191" s="39"/>
      <c r="Y191" s="39"/>
      <c r="Z191" s="39"/>
      <c r="AA191" s="39"/>
      <c r="AB191" s="39"/>
      <c r="AC191" s="39"/>
      <c r="AD191" s="39"/>
      <c r="AE191" s="399">
        <f t="shared" ca="1" si="140"/>
        <v>0.97909135244672818</v>
      </c>
      <c r="AF191" s="399"/>
    </row>
    <row r="192" spans="2:32">
      <c r="B192" s="21">
        <v>1</v>
      </c>
      <c r="C192" s="21">
        <v>0.5</v>
      </c>
      <c r="D192" s="21">
        <v>1</v>
      </c>
      <c r="E192" s="23">
        <v>0.184</v>
      </c>
      <c r="F192" s="21">
        <v>30</v>
      </c>
      <c r="G192" s="21">
        <v>67.5</v>
      </c>
      <c r="K192" s="21">
        <v>1</v>
      </c>
      <c r="L192" s="21">
        <v>0.5</v>
      </c>
      <c r="M192" s="21">
        <v>1</v>
      </c>
      <c r="N192" s="23">
        <v>0.41</v>
      </c>
      <c r="O192" s="21">
        <v>30</v>
      </c>
      <c r="P192" s="21">
        <v>60</v>
      </c>
      <c r="S192" s="25">
        <f t="shared" si="142"/>
        <v>80</v>
      </c>
      <c r="T192" s="39">
        <f ca="1">T12*(1-T72^2/T12/T42)</f>
        <v>114.06404595048072</v>
      </c>
      <c r="U192" s="39">
        <f ca="1">U12*(1-U72^2/U12/U42)</f>
        <v>116.91637782660415</v>
      </c>
      <c r="V192" s="39">
        <f ca="1">V12*(1-V72^2/V12/V42)</f>
        <v>114.06475885522356</v>
      </c>
      <c r="W192" s="39"/>
      <c r="X192" s="39"/>
      <c r="Y192" s="39"/>
      <c r="Z192" s="39"/>
      <c r="AA192" s="39"/>
      <c r="AB192" s="39"/>
      <c r="AC192" s="39"/>
      <c r="AD192" s="39"/>
      <c r="AE192" s="399">
        <f t="shared" ca="1" si="140"/>
        <v>6.7573485004590594E-2</v>
      </c>
      <c r="AF192" s="399"/>
    </row>
    <row r="193" spans="2:32">
      <c r="B193" s="21">
        <v>2</v>
      </c>
      <c r="C193" s="21">
        <v>0</v>
      </c>
      <c r="D193" s="21">
        <v>0.2</v>
      </c>
      <c r="E193" s="23">
        <v>0.16200000000000001</v>
      </c>
      <c r="F193" s="133">
        <v>22.5</v>
      </c>
      <c r="G193" s="133">
        <v>67.5</v>
      </c>
      <c r="H193" s="1" t="s">
        <v>107</v>
      </c>
      <c r="K193" s="21">
        <v>2</v>
      </c>
      <c r="L193" s="21">
        <v>0</v>
      </c>
      <c r="M193" s="21">
        <v>0.2</v>
      </c>
      <c r="N193" s="23">
        <v>0.36</v>
      </c>
      <c r="O193" s="133">
        <v>15</v>
      </c>
      <c r="P193" s="133">
        <v>60</v>
      </c>
      <c r="S193" s="25">
        <f t="shared" si="142"/>
        <v>90</v>
      </c>
      <c r="T193" s="39">
        <f ca="1">T13*(1-T73^2/T13/T43)</f>
        <v>128.32142790264081</v>
      </c>
      <c r="U193" s="39">
        <f ca="1">U13*(1-U73^2/U13/U43)</f>
        <v>128.32285371212652</v>
      </c>
      <c r="V193" s="39"/>
      <c r="W193" s="39"/>
      <c r="X193" s="39"/>
      <c r="Y193" s="39"/>
      <c r="Z193" s="39"/>
      <c r="AA193" s="39"/>
      <c r="AB193" s="39"/>
      <c r="AC193" s="39"/>
      <c r="AD193" s="39"/>
      <c r="AE193" s="399">
        <f t="shared" ca="1" si="140"/>
        <v>2.6016200905125686E-3</v>
      </c>
      <c r="AF193" s="399"/>
    </row>
    <row r="194" spans="2:32">
      <c r="B194" s="21"/>
      <c r="C194" s="21"/>
      <c r="D194" s="21"/>
      <c r="E194" s="23"/>
      <c r="F194" s="21"/>
      <c r="G194" s="21"/>
      <c r="H194" s="1"/>
      <c r="K194" s="21"/>
      <c r="L194" s="21"/>
      <c r="M194" s="21"/>
      <c r="N194" s="23"/>
      <c r="O194" s="21"/>
      <c r="P194" s="21"/>
      <c r="S194" s="25">
        <f t="shared" si="142"/>
        <v>100</v>
      </c>
      <c r="T194" s="39">
        <v>191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9">
        <f t="shared" ca="1" si="140"/>
        <v>6.7233298075411341E-2</v>
      </c>
      <c r="AF194" s="399"/>
    </row>
    <row r="195" spans="2:32">
      <c r="B195" s="21">
        <v>1</v>
      </c>
      <c r="C195" s="21">
        <v>0.5</v>
      </c>
      <c r="D195" s="21">
        <v>1</v>
      </c>
      <c r="E195" s="23">
        <v>0.248</v>
      </c>
      <c r="F195" s="21">
        <v>37.5</v>
      </c>
      <c r="G195" s="21">
        <v>37.5</v>
      </c>
      <c r="H195" s="1"/>
      <c r="J195" t="s">
        <v>108</v>
      </c>
      <c r="K195" s="21">
        <v>1</v>
      </c>
      <c r="L195" s="21">
        <v>0.5</v>
      </c>
      <c r="M195" s="21">
        <v>1</v>
      </c>
      <c r="N195" s="23">
        <v>0.57999999999999996</v>
      </c>
      <c r="O195" s="21">
        <v>30</v>
      </c>
      <c r="P195" s="21">
        <v>37.5</v>
      </c>
      <c r="S195" s="26">
        <f t="shared" si="142"/>
        <v>0</v>
      </c>
      <c r="T195" s="399" t="e">
        <f t="shared" ref="T195:AD195" ca="1" si="143">T15*(1-T75^2/T15/T45)</f>
        <v>#DIV/0!</v>
      </c>
      <c r="U195" s="399" t="e">
        <f t="shared" ca="1" si="143"/>
        <v>#DIV/0!</v>
      </c>
      <c r="V195" s="399" t="e">
        <f t="shared" ca="1" si="143"/>
        <v>#DIV/0!</v>
      </c>
      <c r="W195" s="399" t="e">
        <f t="shared" ca="1" si="143"/>
        <v>#DIV/0!</v>
      </c>
      <c r="X195" s="399" t="e">
        <f t="shared" ca="1" si="143"/>
        <v>#DIV/0!</v>
      </c>
      <c r="Y195" s="399" t="e">
        <f t="shared" ca="1" si="143"/>
        <v>#DIV/0!</v>
      </c>
      <c r="Z195" s="399" t="e">
        <f t="shared" ca="1" si="143"/>
        <v>#DIV/0!</v>
      </c>
      <c r="AA195" s="399" t="e">
        <f t="shared" ca="1" si="143"/>
        <v>#DIV/0!</v>
      </c>
      <c r="AB195" s="399" t="e">
        <f t="shared" ca="1" si="143"/>
        <v>#DIV/0!</v>
      </c>
      <c r="AC195" s="399" t="e">
        <f t="shared" ca="1" si="143"/>
        <v>#DIV/0!</v>
      </c>
      <c r="AD195" s="399" t="e">
        <f t="shared" ca="1" si="143"/>
        <v>#DIV/0!</v>
      </c>
      <c r="AE195" s="399" t="e">
        <f t="shared" ca="1" si="140"/>
        <v>#DIV/0!</v>
      </c>
      <c r="AF195" s="399"/>
    </row>
    <row r="196" spans="2:32">
      <c r="B196" s="21">
        <v>1</v>
      </c>
      <c r="C196" s="21">
        <v>2</v>
      </c>
      <c r="D196" s="21">
        <v>0</v>
      </c>
      <c r="E196" s="23">
        <v>0.184</v>
      </c>
      <c r="F196" s="21">
        <v>30</v>
      </c>
      <c r="G196" s="21">
        <v>67.5</v>
      </c>
      <c r="H196" s="1"/>
      <c r="K196" s="21">
        <v>1</v>
      </c>
      <c r="L196" s="21">
        <v>2</v>
      </c>
      <c r="M196" s="21">
        <v>0</v>
      </c>
      <c r="N196" s="23">
        <v>0.41</v>
      </c>
      <c r="O196" s="21">
        <v>30</v>
      </c>
      <c r="P196" s="21">
        <v>60</v>
      </c>
      <c r="T196" s="400"/>
      <c r="U196" s="400"/>
      <c r="V196" s="400"/>
      <c r="W196" s="400"/>
      <c r="X196" s="400"/>
      <c r="Y196" s="400"/>
      <c r="Z196" s="400"/>
      <c r="AA196" s="400"/>
      <c r="AB196" s="400"/>
      <c r="AC196" s="400"/>
      <c r="AD196" s="400"/>
      <c r="AE196" s="400"/>
      <c r="AF196" s="400"/>
    </row>
    <row r="197" spans="2:32">
      <c r="B197" s="21">
        <v>2</v>
      </c>
      <c r="C197" s="21">
        <v>0</v>
      </c>
      <c r="D197" s="21">
        <v>0.2</v>
      </c>
      <c r="E197" s="23">
        <v>0.16200000000000001</v>
      </c>
      <c r="F197" s="133">
        <v>22.5</v>
      </c>
      <c r="G197" s="133">
        <v>67.5</v>
      </c>
      <c r="H197" s="1" t="s">
        <v>107</v>
      </c>
      <c r="K197" s="21">
        <v>2</v>
      </c>
      <c r="L197" s="21">
        <v>0</v>
      </c>
      <c r="M197" s="21">
        <v>0.2</v>
      </c>
      <c r="N197" s="23">
        <v>0.36</v>
      </c>
      <c r="O197" s="133">
        <v>15</v>
      </c>
      <c r="P197" s="133">
        <v>60</v>
      </c>
      <c r="S197" s="24" t="s">
        <v>109</v>
      </c>
      <c r="T197" s="393">
        <f>T182</f>
        <v>0</v>
      </c>
      <c r="U197" s="393">
        <f t="shared" ref="U197:AE197" si="144">U182</f>
        <v>10</v>
      </c>
      <c r="V197" s="393">
        <f t="shared" si="144"/>
        <v>20</v>
      </c>
      <c r="W197" s="393">
        <f t="shared" si="144"/>
        <v>30</v>
      </c>
      <c r="X197" s="393">
        <f t="shared" si="144"/>
        <v>40</v>
      </c>
      <c r="Y197" s="393">
        <f t="shared" si="144"/>
        <v>50</v>
      </c>
      <c r="Z197" s="393">
        <f t="shared" si="144"/>
        <v>60</v>
      </c>
      <c r="AA197" s="393">
        <f t="shared" si="144"/>
        <v>70</v>
      </c>
      <c r="AB197" s="393">
        <f t="shared" si="144"/>
        <v>80</v>
      </c>
      <c r="AC197" s="393">
        <f t="shared" si="144"/>
        <v>90</v>
      </c>
      <c r="AD197" s="393">
        <f t="shared" si="144"/>
        <v>100</v>
      </c>
      <c r="AE197" s="393">
        <f t="shared" ca="1" si="144"/>
        <v>85.548569141417673</v>
      </c>
      <c r="AF197" s="393"/>
    </row>
    <row r="198" spans="2:32">
      <c r="S198" s="25">
        <f>S183</f>
        <v>0</v>
      </c>
      <c r="T198" s="39">
        <f>T194</f>
        <v>191</v>
      </c>
      <c r="U198" s="39">
        <f t="shared" ref="T198:AE210" ca="1" si="145">U183*U33/U3</f>
        <v>128.32285371212652</v>
      </c>
      <c r="V198" s="39">
        <f t="shared" ca="1" si="145"/>
        <v>114.06475885522356</v>
      </c>
      <c r="W198" s="39">
        <f t="shared" ca="1" si="145"/>
        <v>99.806663998320616</v>
      </c>
      <c r="X198" s="39">
        <f t="shared" ca="1" si="145"/>
        <v>85.548569141417673</v>
      </c>
      <c r="Y198" s="39">
        <f t="shared" ca="1" si="145"/>
        <v>71.290474284514744</v>
      </c>
      <c r="Z198" s="39">
        <f t="shared" ca="1" si="145"/>
        <v>57.032379427611794</v>
      </c>
      <c r="AA198" s="39">
        <f t="shared" ca="1" si="145"/>
        <v>42.774284570708836</v>
      </c>
      <c r="AB198" s="39">
        <f t="shared" ca="1" si="145"/>
        <v>28.516189713805893</v>
      </c>
      <c r="AC198" s="39">
        <f t="shared" ca="1" si="145"/>
        <v>14.25809485690295</v>
      </c>
      <c r="AD198" s="39">
        <v>0.19</v>
      </c>
      <c r="AE198" s="399">
        <f t="shared" ref="AE198:AE201" ca="1" si="146">AE183*AE33/AE3</f>
        <v>70.431749647810705</v>
      </c>
      <c r="AF198" s="399"/>
    </row>
    <row r="199" spans="2:32">
      <c r="B199" s="1" t="s">
        <v>1</v>
      </c>
      <c r="C199" s="1" t="s">
        <v>2</v>
      </c>
      <c r="D199" s="1" t="s">
        <v>3</v>
      </c>
      <c r="E199" s="1" t="s">
        <v>66</v>
      </c>
      <c r="F199" s="1" t="s">
        <v>103</v>
      </c>
      <c r="G199" s="1" t="s">
        <v>104</v>
      </c>
      <c r="S199" s="25">
        <f t="shared" ref="S199:S200" si="147">S184</f>
        <v>10</v>
      </c>
      <c r="T199" s="39">
        <f t="shared" ca="1" si="145"/>
        <v>128.32142790264083</v>
      </c>
      <c r="U199" s="39">
        <f t="shared" ca="1" si="145"/>
        <v>116.91637782660415</v>
      </c>
      <c r="V199" s="39">
        <f t="shared" ca="1" si="145"/>
        <v>104.55936228395491</v>
      </c>
      <c r="W199" s="39">
        <f t="shared" ca="1" si="145"/>
        <v>91.65918122294751</v>
      </c>
      <c r="X199" s="39">
        <f t="shared" ca="1" si="145"/>
        <v>78.419521712966187</v>
      </c>
      <c r="Y199" s="39">
        <f t="shared" ca="1" si="145"/>
        <v>64.953543237002307</v>
      </c>
      <c r="Z199" s="39">
        <f t="shared" ca="1" si="145"/>
        <v>51.329141484850616</v>
      </c>
      <c r="AA199" s="39">
        <f t="shared" ca="1" si="145"/>
        <v>37.589522804562314</v>
      </c>
      <c r="AB199" s="39">
        <f t="shared" ca="1" si="145"/>
        <v>23.763491428171577</v>
      </c>
      <c r="AC199" s="39">
        <f t="shared" ca="1" si="145"/>
        <v>9.8709887470866597</v>
      </c>
      <c r="AD199" s="39" t="e">
        <f t="shared" si="145"/>
        <v>#DIV/0!</v>
      </c>
      <c r="AE199" s="399">
        <f t="shared" ca="1" si="146"/>
        <v>70.496551253570033</v>
      </c>
      <c r="AF199" s="399"/>
    </row>
    <row r="200" spans="2:32">
      <c r="B200" s="21">
        <v>2</v>
      </c>
      <c r="C200" s="21">
        <v>0</v>
      </c>
      <c r="D200" s="21">
        <v>0.2</v>
      </c>
      <c r="E200">
        <v>0.51100000000000001</v>
      </c>
      <c r="F200" s="21">
        <v>7.5</v>
      </c>
      <c r="G200" s="21">
        <v>7.5</v>
      </c>
      <c r="S200" s="25">
        <f t="shared" si="147"/>
        <v>20</v>
      </c>
      <c r="T200" s="39">
        <f t="shared" ca="1" si="145"/>
        <v>114.06404595048073</v>
      </c>
      <c r="U200" s="39">
        <f t="shared" ca="1" si="145"/>
        <v>102.97512952207683</v>
      </c>
      <c r="V200" s="39">
        <f t="shared" ca="1" si="145"/>
        <v>91.251807084178864</v>
      </c>
      <c r="W200" s="39">
        <f t="shared" ca="1" si="145"/>
        <v>79.067616933734527</v>
      </c>
      <c r="X200" s="39">
        <f t="shared" ca="1" si="145"/>
        <v>66.53777599888042</v>
      </c>
      <c r="Y200" s="39">
        <f t="shared" ca="1" si="145"/>
        <v>53.742049845249561</v>
      </c>
      <c r="Z200" s="39">
        <f t="shared" ca="1" si="145"/>
        <v>40.737413876865567</v>
      </c>
      <c r="AA200" s="39">
        <f t="shared" ca="1" si="145"/>
        <v>27.565650056679036</v>
      </c>
      <c r="AB200" s="39">
        <f t="shared" ca="1" si="145"/>
        <v>14.258094856902947</v>
      </c>
      <c r="AC200" s="39" t="e">
        <f t="shared" si="145"/>
        <v>#DIV/0!</v>
      </c>
      <c r="AD200" s="39" t="e">
        <f t="shared" si="145"/>
        <v>#DIV/0!</v>
      </c>
      <c r="AE200" s="399">
        <f t="shared" ca="1" si="146"/>
        <v>71.406998670557527</v>
      </c>
      <c r="AF200" s="399"/>
    </row>
    <row r="201" spans="2:32">
      <c r="B201" s="21">
        <v>1</v>
      </c>
      <c r="C201" s="21">
        <v>0.5</v>
      </c>
      <c r="D201" s="21">
        <v>1</v>
      </c>
      <c r="E201">
        <v>0.36299999999999999</v>
      </c>
      <c r="F201" s="21">
        <v>15</v>
      </c>
      <c r="G201" s="21">
        <v>52.5</v>
      </c>
      <c r="S201" s="25">
        <v>25</v>
      </c>
      <c r="T201" s="39">
        <f t="shared" ca="1" si="145"/>
        <v>106.93514110297782</v>
      </c>
      <c r="U201" s="39">
        <f t="shared" ca="1" si="145"/>
        <v>95.918092673710731</v>
      </c>
      <c r="V201" s="39">
        <f t="shared" ca="1" si="145"/>
        <v>84.360394570009106</v>
      </c>
      <c r="W201" s="39">
        <f t="shared" ca="1" si="145"/>
        <v>72.387250811968826</v>
      </c>
      <c r="X201" s="39">
        <f t="shared" ca="1" si="145"/>
        <v>60.087685468376698</v>
      </c>
      <c r="Y201" s="39">
        <f t="shared" ca="1" si="145"/>
        <v>47.526982856343146</v>
      </c>
      <c r="Z201" s="39">
        <f t="shared" ca="1" si="145"/>
        <v>34.75410621370095</v>
      </c>
      <c r="AA201" s="39">
        <f t="shared" ca="1" si="145"/>
        <v>21.8064980164398</v>
      </c>
      <c r="AB201" s="39" t="e">
        <f t="shared" si="145"/>
        <v>#DIV/0!</v>
      </c>
      <c r="AC201" s="39" t="e">
        <f t="shared" si="145"/>
        <v>#DIV/0!</v>
      </c>
      <c r="AD201" s="39" t="e">
        <f t="shared" si="145"/>
        <v>#DIV/0!</v>
      </c>
      <c r="AE201" s="399">
        <f t="shared" ca="1" si="146"/>
        <v>72.705301210834705</v>
      </c>
      <c r="AF201" s="399"/>
    </row>
    <row r="202" spans="2:32">
      <c r="B202" s="21">
        <v>1</v>
      </c>
      <c r="C202" s="21">
        <v>2</v>
      </c>
      <c r="D202" s="21">
        <v>0</v>
      </c>
      <c r="E202">
        <v>0.30299999999999999</v>
      </c>
      <c r="F202" s="133">
        <v>22.5</v>
      </c>
      <c r="G202" s="133">
        <v>67.5</v>
      </c>
      <c r="S202" s="25">
        <f t="shared" ref="S202:S210" si="148">S187</f>
        <v>30</v>
      </c>
      <c r="T202" s="39">
        <f t="shared" ca="1" si="145"/>
        <v>99.806188728492046</v>
      </c>
      <c r="U202" s="39">
        <f t="shared" ca="1" si="145"/>
        <v>88.838898723779906</v>
      </c>
      <c r="V202" s="39">
        <f t="shared" ca="1" si="145"/>
        <v>77.401086366044566</v>
      </c>
      <c r="W202" s="39">
        <f t="shared" ca="1" si="145"/>
        <v>65.587236341753567</v>
      </c>
      <c r="X202" s="39">
        <f t="shared" ca="1" si="145"/>
        <v>53.467855713386051</v>
      </c>
      <c r="Y202" s="39">
        <f t="shared" ca="1" si="145"/>
        <v>41.096861646367316</v>
      </c>
      <c r="Z202" s="39">
        <f t="shared" ca="1" si="145"/>
        <v>28.5161897138059</v>
      </c>
      <c r="AA202" s="39">
        <f t="shared" ca="1" si="145"/>
        <v>15.758946947103253</v>
      </c>
      <c r="AB202" s="39" t="e">
        <f t="shared" si="145"/>
        <v>#DIV/0!</v>
      </c>
      <c r="AC202" s="39" t="e">
        <f t="shared" si="145"/>
        <v>#DIV/0!</v>
      </c>
      <c r="AD202" s="39" t="e">
        <f t="shared" si="145"/>
        <v>#DIV/0!</v>
      </c>
      <c r="AE202" s="399">
        <f t="shared" ca="1" si="145"/>
        <v>74.886213871133251</v>
      </c>
      <c r="AF202" s="399"/>
    </row>
    <row r="203" spans="2:32"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S203" s="25">
        <f t="shared" si="148"/>
        <v>40</v>
      </c>
      <c r="T203" s="39">
        <f t="shared" ca="1" si="145"/>
        <v>85.548212689046252</v>
      </c>
      <c r="U203" s="39">
        <f t="shared" ca="1" si="145"/>
        <v>74.645320133197785</v>
      </c>
      <c r="V203" s="39">
        <f t="shared" ca="1" si="145"/>
        <v>63.369310475124216</v>
      </c>
      <c r="W203" s="39">
        <f t="shared" ca="1" si="145"/>
        <v>51.779397111910725</v>
      </c>
      <c r="X203" s="39">
        <f t="shared" ca="1" si="145"/>
        <v>39.922665599328255</v>
      </c>
      <c r="Y203" s="39">
        <f t="shared" ca="1" si="145"/>
        <v>27.837232815858133</v>
      </c>
      <c r="Z203" s="39">
        <f t="shared" ca="1" si="145"/>
        <v>15.55428529843959</v>
      </c>
      <c r="AA203" s="39" t="e">
        <f t="shared" si="145"/>
        <v>#DIV/0!</v>
      </c>
      <c r="AB203" s="39" t="e">
        <f t="shared" si="145"/>
        <v>#DIV/0!</v>
      </c>
      <c r="AC203" s="39" t="e">
        <f t="shared" si="145"/>
        <v>#DIV/0!</v>
      </c>
      <c r="AD203" s="39" t="e">
        <f t="shared" si="145"/>
        <v>#DIV/0!</v>
      </c>
      <c r="AE203" s="399">
        <f t="shared" ca="1" si="145"/>
        <v>82.599072390214261</v>
      </c>
      <c r="AF203" s="399"/>
    </row>
    <row r="204" spans="2:32">
      <c r="B204" s="21">
        <v>1</v>
      </c>
      <c r="C204" s="21">
        <v>2</v>
      </c>
      <c r="D204" s="21">
        <v>0</v>
      </c>
      <c r="E204">
        <v>0.58399999999999996</v>
      </c>
      <c r="F204" s="21">
        <v>37.5</v>
      </c>
      <c r="G204" s="21">
        <v>90</v>
      </c>
      <c r="S204" s="25">
        <f t="shared" si="148"/>
        <v>50</v>
      </c>
      <c r="T204" s="39">
        <f t="shared" ca="1" si="145"/>
        <v>71.290189122617605</v>
      </c>
      <c r="U204" s="39">
        <f t="shared" ca="1" si="145"/>
        <v>60.427163917350576</v>
      </c>
      <c r="V204" s="39">
        <f t="shared" ca="1" si="145"/>
        <v>49.25523677839201</v>
      </c>
      <c r="W204" s="39">
        <f t="shared" ca="1" si="145"/>
        <v>37.814947229177399</v>
      </c>
      <c r="X204" s="39">
        <f t="shared" ca="1" si="145"/>
        <v>26.139840570988738</v>
      </c>
      <c r="Y204" s="39">
        <f t="shared" ca="1" si="145"/>
        <v>14.258094856902945</v>
      </c>
      <c r="Z204" s="39" t="e">
        <f t="shared" si="145"/>
        <v>#DIV/0!</v>
      </c>
      <c r="AA204" s="39" t="e">
        <f t="shared" si="145"/>
        <v>#DIV/0!</v>
      </c>
      <c r="AB204" s="39" t="e">
        <f t="shared" si="145"/>
        <v>#DIV/0!</v>
      </c>
      <c r="AC204" s="39" t="e">
        <f t="shared" si="145"/>
        <v>#DIV/0!</v>
      </c>
      <c r="AD204" s="39" t="e">
        <f t="shared" si="145"/>
        <v>#DIV/0!</v>
      </c>
      <c r="AE204" s="399">
        <f t="shared" ca="1" si="145"/>
        <v>94.97622028104233</v>
      </c>
      <c r="AF204" s="399"/>
    </row>
    <row r="205" spans="2:32">
      <c r="B205" s="21">
        <v>1</v>
      </c>
      <c r="C205" s="21">
        <v>0.5</v>
      </c>
      <c r="D205" s="21">
        <v>1</v>
      </c>
      <c r="E205">
        <v>0.34399999999999997</v>
      </c>
      <c r="F205" s="21">
        <v>30</v>
      </c>
      <c r="G205" s="21">
        <v>67.5</v>
      </c>
      <c r="S205" s="25">
        <f t="shared" si="148"/>
        <v>60</v>
      </c>
      <c r="T205" s="39">
        <f t="shared" ca="1" si="145"/>
        <v>57.032141792697523</v>
      </c>
      <c r="U205" s="39">
        <f t="shared" ca="1" si="145"/>
        <v>46.196227336365538</v>
      </c>
      <c r="V205" s="39">
        <f t="shared" ca="1" si="145"/>
        <v>35.096848878530345</v>
      </c>
      <c r="W205" s="39">
        <f t="shared" ca="1" si="145"/>
        <v>23.763491428171598</v>
      </c>
      <c r="X205" s="39">
        <f t="shared" ca="1" si="145"/>
        <v>12.221224163059668</v>
      </c>
      <c r="Y205" s="39" t="e">
        <f t="shared" si="145"/>
        <v>#DIV/0!</v>
      </c>
      <c r="Z205" s="39" t="e">
        <f t="shared" si="145"/>
        <v>#DIV/0!</v>
      </c>
      <c r="AA205" s="39" t="e">
        <f t="shared" si="145"/>
        <v>#DIV/0!</v>
      </c>
      <c r="AB205" s="39" t="e">
        <f t="shared" si="145"/>
        <v>#DIV/0!</v>
      </c>
      <c r="AC205" s="39" t="e">
        <f t="shared" si="145"/>
        <v>#DIV/0!</v>
      </c>
      <c r="AD205" s="39" t="e">
        <f t="shared" si="145"/>
        <v>#DIV/0!</v>
      </c>
      <c r="AE205" s="399">
        <f t="shared" ca="1" si="145"/>
        <v>110.52549827996009</v>
      </c>
      <c r="AF205" s="399"/>
    </row>
    <row r="206" spans="2:32">
      <c r="B206" s="21">
        <v>2</v>
      </c>
      <c r="C206" s="21">
        <v>0</v>
      </c>
      <c r="D206" s="21">
        <v>0.2</v>
      </c>
      <c r="E206" s="23">
        <v>0.30299999999999999</v>
      </c>
      <c r="F206" s="133">
        <v>22.5</v>
      </c>
      <c r="G206" s="133">
        <v>67.5</v>
      </c>
      <c r="H206" s="1" t="s">
        <v>107</v>
      </c>
      <c r="S206" s="25">
        <f t="shared" si="148"/>
        <v>70</v>
      </c>
      <c r="T206" s="39">
        <f t="shared" ca="1" si="145"/>
        <v>42.774080883639471</v>
      </c>
      <c r="U206" s="39">
        <f t="shared" ca="1" si="145"/>
        <v>31.957798817196256</v>
      </c>
      <c r="V206" s="39">
        <f t="shared" ca="1" si="145"/>
        <v>20.911872456790999</v>
      </c>
      <c r="W206" s="39">
        <f t="shared" ca="1" si="145"/>
        <v>9.6587094191923342</v>
      </c>
      <c r="X206" s="39" t="e">
        <f t="shared" si="145"/>
        <v>#DIV/0!</v>
      </c>
      <c r="Y206" s="39" t="e">
        <f t="shared" si="145"/>
        <v>#DIV/0!</v>
      </c>
      <c r="Z206" s="39" t="e">
        <f t="shared" si="145"/>
        <v>#DIV/0!</v>
      </c>
      <c r="AA206" s="39" t="e">
        <f t="shared" si="145"/>
        <v>#DIV/0!</v>
      </c>
      <c r="AB206" s="39" t="e">
        <f t="shared" si="145"/>
        <v>#DIV/0!</v>
      </c>
      <c r="AC206" s="39" t="e">
        <f t="shared" si="145"/>
        <v>#DIV/0!</v>
      </c>
      <c r="AD206" s="39" t="e">
        <f t="shared" si="145"/>
        <v>#DIV/0!</v>
      </c>
      <c r="AE206" s="399">
        <f t="shared" ca="1" si="145"/>
        <v>126.01166285830682</v>
      </c>
      <c r="AF206" s="399"/>
    </row>
    <row r="207" spans="2:32">
      <c r="B207" s="21"/>
      <c r="C207" s="21"/>
      <c r="D207" s="21"/>
      <c r="F207" s="21"/>
      <c r="G207" s="21"/>
      <c r="H207" s="1"/>
      <c r="S207" s="25">
        <f t="shared" si="148"/>
        <v>80</v>
      </c>
      <c r="T207" s="39">
        <f t="shared" ca="1" si="145"/>
        <v>28.516011487620204</v>
      </c>
      <c r="U207" s="39">
        <f t="shared" ca="1" si="145"/>
        <v>17.714602701000629</v>
      </c>
      <c r="V207" s="39">
        <f t="shared" ca="1" si="145"/>
        <v>6.7096916973661065</v>
      </c>
      <c r="W207" s="39" t="e">
        <f t="shared" si="145"/>
        <v>#DIV/0!</v>
      </c>
      <c r="X207" s="39" t="e">
        <f t="shared" si="145"/>
        <v>#DIV/0!</v>
      </c>
      <c r="Y207" s="39" t="e">
        <f t="shared" si="145"/>
        <v>#DIV/0!</v>
      </c>
      <c r="Z207" s="39" t="e">
        <f t="shared" si="145"/>
        <v>#DIV/0!</v>
      </c>
      <c r="AA207" s="39" t="e">
        <f t="shared" si="145"/>
        <v>#DIV/0!</v>
      </c>
      <c r="AB207" s="39" t="e">
        <f t="shared" si="145"/>
        <v>#DIV/0!</v>
      </c>
      <c r="AC207" s="39" t="e">
        <f t="shared" si="145"/>
        <v>#DIV/0!</v>
      </c>
      <c r="AD207" s="39" t="e">
        <f t="shared" si="145"/>
        <v>#DIV/0!</v>
      </c>
      <c r="AE207" s="399">
        <f t="shared" ca="1" si="145"/>
        <v>137.48283751063113</v>
      </c>
      <c r="AF207" s="399"/>
    </row>
    <row r="208" spans="2:32">
      <c r="B208" s="21">
        <v>1</v>
      </c>
      <c r="C208" s="21">
        <v>0.5</v>
      </c>
      <c r="D208" s="21">
        <v>1</v>
      </c>
      <c r="E208">
        <v>0.46300000000000002</v>
      </c>
      <c r="F208" s="21">
        <v>37.5</v>
      </c>
      <c r="G208" s="21">
        <v>37.5</v>
      </c>
      <c r="H208" s="1"/>
      <c r="S208" s="25">
        <f t="shared" si="148"/>
        <v>90</v>
      </c>
      <c r="T208" s="39">
        <f t="shared" ca="1" si="145"/>
        <v>14.25793643362678</v>
      </c>
      <c r="U208" s="39">
        <f t="shared" ca="1" si="145"/>
        <v>3.4681852354628786</v>
      </c>
      <c r="V208" s="39" t="e">
        <f t="shared" si="145"/>
        <v>#DIV/0!</v>
      </c>
      <c r="W208" s="39" t="e">
        <f t="shared" si="145"/>
        <v>#DIV/0!</v>
      </c>
      <c r="X208" s="39" t="e">
        <f t="shared" si="145"/>
        <v>#DIV/0!</v>
      </c>
      <c r="Y208" s="39" t="e">
        <f t="shared" si="145"/>
        <v>#DIV/0!</v>
      </c>
      <c r="Z208" s="39" t="e">
        <f t="shared" si="145"/>
        <v>#DIV/0!</v>
      </c>
      <c r="AA208" s="39" t="e">
        <f t="shared" si="145"/>
        <v>#DIV/0!</v>
      </c>
      <c r="AB208" s="39" t="e">
        <f t="shared" si="145"/>
        <v>#DIV/0!</v>
      </c>
      <c r="AC208" s="39" t="e">
        <f t="shared" si="145"/>
        <v>#DIV/0!</v>
      </c>
      <c r="AD208" s="39" t="e">
        <f t="shared" si="145"/>
        <v>#DIV/0!</v>
      </c>
      <c r="AE208" s="399">
        <f t="shared" ca="1" si="145"/>
        <v>141.72222202371574</v>
      </c>
      <c r="AF208" s="399"/>
    </row>
    <row r="209" spans="1:156">
      <c r="B209" s="21">
        <v>1</v>
      </c>
      <c r="C209" s="21">
        <v>2</v>
      </c>
      <c r="D209" s="21">
        <v>0</v>
      </c>
      <c r="E209">
        <v>0.34399999999999997</v>
      </c>
      <c r="F209" s="21">
        <v>30</v>
      </c>
      <c r="G209" s="21">
        <v>67.5</v>
      </c>
      <c r="H209" s="1"/>
      <c r="S209" s="25">
        <f t="shared" si="148"/>
        <v>100</v>
      </c>
      <c r="T209" s="39">
        <f t="shared" ca="1" si="145"/>
        <v>0.19100000000000006</v>
      </c>
      <c r="U209" s="39" t="e">
        <f t="shared" si="145"/>
        <v>#DIV/0!</v>
      </c>
      <c r="V209" s="39" t="e">
        <f t="shared" si="145"/>
        <v>#DIV/0!</v>
      </c>
      <c r="W209" s="39" t="e">
        <f t="shared" si="145"/>
        <v>#DIV/0!</v>
      </c>
      <c r="X209" s="39" t="e">
        <f t="shared" si="145"/>
        <v>#DIV/0!</v>
      </c>
      <c r="Y209" s="39" t="e">
        <f t="shared" si="145"/>
        <v>#DIV/0!</v>
      </c>
      <c r="Z209" s="39" t="e">
        <f t="shared" si="145"/>
        <v>#DIV/0!</v>
      </c>
      <c r="AA209" s="39" t="e">
        <f t="shared" si="145"/>
        <v>#DIV/0!</v>
      </c>
      <c r="AB209" s="39" t="e">
        <f t="shared" si="145"/>
        <v>#DIV/0!</v>
      </c>
      <c r="AC209" s="39" t="e">
        <f t="shared" si="145"/>
        <v>#DIV/0!</v>
      </c>
      <c r="AD209" s="39" t="e">
        <f t="shared" si="145"/>
        <v>#DIV/0!</v>
      </c>
      <c r="AE209" s="399">
        <f t="shared" ca="1" si="145"/>
        <v>137.49378073216155</v>
      </c>
      <c r="AF209" s="399"/>
    </row>
    <row r="210" spans="1:156">
      <c r="B210" s="21">
        <v>2</v>
      </c>
      <c r="C210" s="21">
        <v>0</v>
      </c>
      <c r="D210" s="21">
        <v>0.2</v>
      </c>
      <c r="E210" s="23">
        <v>0.30299999999999999</v>
      </c>
      <c r="F210" s="133">
        <v>22.5</v>
      </c>
      <c r="G210" s="133">
        <v>67.5</v>
      </c>
      <c r="H210" s="1" t="s">
        <v>107</v>
      </c>
      <c r="S210" s="25">
        <f t="shared" si="148"/>
        <v>0</v>
      </c>
      <c r="T210" s="399" t="e">
        <f t="shared" ca="1" si="145"/>
        <v>#DIV/0!</v>
      </c>
      <c r="U210" s="399" t="e">
        <f t="shared" ca="1" si="145"/>
        <v>#DIV/0!</v>
      </c>
      <c r="V210" s="399" t="e">
        <f t="shared" ca="1" si="145"/>
        <v>#DIV/0!</v>
      </c>
      <c r="W210" s="399" t="e">
        <f t="shared" ca="1" si="145"/>
        <v>#DIV/0!</v>
      </c>
      <c r="X210" s="399" t="e">
        <f t="shared" ca="1" si="145"/>
        <v>#DIV/0!</v>
      </c>
      <c r="Y210" s="399" t="e">
        <f t="shared" ca="1" si="145"/>
        <v>#DIV/0!</v>
      </c>
      <c r="Z210" s="399" t="e">
        <f t="shared" ca="1" si="145"/>
        <v>#DIV/0!</v>
      </c>
      <c r="AA210" s="399" t="e">
        <f t="shared" ca="1" si="145"/>
        <v>#DIV/0!</v>
      </c>
      <c r="AB210" s="399" t="e">
        <f t="shared" ca="1" si="145"/>
        <v>#DIV/0!</v>
      </c>
      <c r="AC210" s="399" t="e">
        <f t="shared" ca="1" si="145"/>
        <v>#DIV/0!</v>
      </c>
      <c r="AD210" s="399" t="e">
        <f t="shared" ca="1" si="145"/>
        <v>#DIV/0!</v>
      </c>
      <c r="AE210" s="399" t="e">
        <f t="shared" ca="1" si="145"/>
        <v>#DIV/0!</v>
      </c>
      <c r="AF210" s="399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</row>
    <row r="211" spans="1:156">
      <c r="S211" s="95" t="s">
        <v>110</v>
      </c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95"/>
      <c r="AH211" s="95" t="s">
        <v>111</v>
      </c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 t="s">
        <v>112</v>
      </c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 t="s">
        <v>113</v>
      </c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 t="s">
        <v>114</v>
      </c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 t="s">
        <v>115</v>
      </c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 t="s">
        <v>116</v>
      </c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 t="s">
        <v>117</v>
      </c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</row>
    <row r="212" spans="1:156">
      <c r="A212" s="95"/>
      <c r="S212" s="67" t="s">
        <v>118</v>
      </c>
      <c r="T212" s="454">
        <f>T197</f>
        <v>0</v>
      </c>
      <c r="U212" s="454">
        <f t="shared" ref="U212:AE212" si="149">U197</f>
        <v>10</v>
      </c>
      <c r="V212" s="454">
        <f t="shared" si="149"/>
        <v>20</v>
      </c>
      <c r="W212" s="454">
        <f t="shared" si="149"/>
        <v>30</v>
      </c>
      <c r="X212" s="454">
        <f t="shared" si="149"/>
        <v>40</v>
      </c>
      <c r="Y212" s="454">
        <f t="shared" si="149"/>
        <v>50</v>
      </c>
      <c r="Z212" s="454">
        <f t="shared" si="149"/>
        <v>60</v>
      </c>
      <c r="AA212" s="25">
        <f t="shared" si="149"/>
        <v>70</v>
      </c>
      <c r="AB212" s="25">
        <f t="shared" si="149"/>
        <v>80</v>
      </c>
      <c r="AC212" s="25">
        <f t="shared" si="149"/>
        <v>90</v>
      </c>
      <c r="AD212" s="25">
        <f t="shared" si="149"/>
        <v>100</v>
      </c>
      <c r="AE212" s="26">
        <f t="shared" ca="1" si="149"/>
        <v>85.548569141417673</v>
      </c>
      <c r="AF212" s="26"/>
      <c r="AH212" s="126" t="s">
        <v>118</v>
      </c>
      <c r="AI212" s="80">
        <f>T212</f>
        <v>0</v>
      </c>
      <c r="AJ212" s="80">
        <f t="shared" ref="AJ212:AS212" si="150">U212</f>
        <v>10</v>
      </c>
      <c r="AK212" s="80">
        <f t="shared" si="150"/>
        <v>20</v>
      </c>
      <c r="AL212" s="80">
        <f t="shared" si="150"/>
        <v>30</v>
      </c>
      <c r="AM212" s="80">
        <f t="shared" si="150"/>
        <v>40</v>
      </c>
      <c r="AN212" s="80">
        <f t="shared" si="150"/>
        <v>50</v>
      </c>
      <c r="AO212" s="80">
        <f t="shared" si="150"/>
        <v>60</v>
      </c>
      <c r="AP212" s="80">
        <f t="shared" si="150"/>
        <v>70</v>
      </c>
      <c r="AQ212" s="80">
        <f t="shared" si="150"/>
        <v>80</v>
      </c>
      <c r="AR212" s="80">
        <f t="shared" si="150"/>
        <v>90</v>
      </c>
      <c r="AS212" s="80">
        <f t="shared" si="150"/>
        <v>100</v>
      </c>
      <c r="AT212" s="136">
        <f t="shared" ref="AT212:AT214" ca="1" si="151">($G$6/AE183-$H$6*AE78/AE183)*1000</f>
        <v>-14.026607595638948</v>
      </c>
      <c r="AU212" s="80">
        <f t="shared" ref="AU212" si="152">AF212</f>
        <v>0</v>
      </c>
      <c r="AW212" s="126" t="s">
        <v>118</v>
      </c>
      <c r="AX212" s="80">
        <f>T212</f>
        <v>0</v>
      </c>
      <c r="AY212" s="80">
        <f t="shared" ref="AY212:BJ212" si="153">U212</f>
        <v>10</v>
      </c>
      <c r="AZ212" s="80">
        <f t="shared" si="153"/>
        <v>20</v>
      </c>
      <c r="BA212" s="80">
        <f t="shared" si="153"/>
        <v>30</v>
      </c>
      <c r="BB212" s="80">
        <f t="shared" si="153"/>
        <v>40</v>
      </c>
      <c r="BC212" s="80">
        <f t="shared" si="153"/>
        <v>50</v>
      </c>
      <c r="BD212" s="80">
        <f t="shared" si="153"/>
        <v>60</v>
      </c>
      <c r="BE212" s="80">
        <f t="shared" si="153"/>
        <v>70</v>
      </c>
      <c r="BF212" s="80">
        <f t="shared" si="153"/>
        <v>80</v>
      </c>
      <c r="BG212" s="80">
        <f t="shared" si="153"/>
        <v>90</v>
      </c>
      <c r="BH212" s="80">
        <f t="shared" si="153"/>
        <v>100</v>
      </c>
      <c r="BI212" s="80">
        <f t="shared" ca="1" si="153"/>
        <v>85.548569141417673</v>
      </c>
      <c r="BJ212" s="80">
        <f t="shared" si="153"/>
        <v>0</v>
      </c>
      <c r="BK212" s="62"/>
      <c r="BL212" s="126" t="s">
        <v>118</v>
      </c>
      <c r="BM212" s="80">
        <f>AX212</f>
        <v>0</v>
      </c>
      <c r="BN212" s="80">
        <f t="shared" ref="BN212:BY212" si="154">AY212</f>
        <v>10</v>
      </c>
      <c r="BO212" s="80">
        <f t="shared" si="154"/>
        <v>20</v>
      </c>
      <c r="BP212" s="80">
        <f t="shared" si="154"/>
        <v>30</v>
      </c>
      <c r="BQ212" s="80">
        <f t="shared" si="154"/>
        <v>40</v>
      </c>
      <c r="BR212" s="80">
        <f t="shared" si="154"/>
        <v>50</v>
      </c>
      <c r="BS212" s="80">
        <f t="shared" si="154"/>
        <v>60</v>
      </c>
      <c r="BT212" s="80">
        <f t="shared" si="154"/>
        <v>70</v>
      </c>
      <c r="BU212" s="80">
        <f t="shared" si="154"/>
        <v>80</v>
      </c>
      <c r="BV212" s="80">
        <f t="shared" si="154"/>
        <v>90</v>
      </c>
      <c r="BW212" s="80">
        <f t="shared" si="154"/>
        <v>100</v>
      </c>
      <c r="BX212" s="80">
        <f t="shared" ca="1" si="154"/>
        <v>85.548569141417673</v>
      </c>
      <c r="BY212" s="80">
        <f t="shared" si="154"/>
        <v>0</v>
      </c>
      <c r="BZ212" s="62"/>
      <c r="CA212" s="126" t="s">
        <v>118</v>
      </c>
      <c r="CB212" s="80">
        <f>AX212</f>
        <v>0</v>
      </c>
      <c r="CC212" s="80">
        <f t="shared" ref="CC212:CN212" si="155">AY212</f>
        <v>10</v>
      </c>
      <c r="CD212" s="80">
        <f t="shared" si="155"/>
        <v>20</v>
      </c>
      <c r="CE212" s="80">
        <f t="shared" si="155"/>
        <v>30</v>
      </c>
      <c r="CF212" s="80">
        <f t="shared" si="155"/>
        <v>40</v>
      </c>
      <c r="CG212" s="80">
        <f t="shared" si="155"/>
        <v>50</v>
      </c>
      <c r="CH212" s="80">
        <f t="shared" si="155"/>
        <v>60</v>
      </c>
      <c r="CI212" s="80">
        <f t="shared" si="155"/>
        <v>70</v>
      </c>
      <c r="CJ212" s="80">
        <f t="shared" si="155"/>
        <v>80</v>
      </c>
      <c r="CK212" s="80">
        <f t="shared" si="155"/>
        <v>90</v>
      </c>
      <c r="CL212" s="80">
        <f t="shared" si="155"/>
        <v>100</v>
      </c>
      <c r="CM212" s="80">
        <f t="shared" ca="1" si="155"/>
        <v>85.548569141417673</v>
      </c>
      <c r="CN212" s="80">
        <f t="shared" si="155"/>
        <v>0</v>
      </c>
      <c r="CP212" s="126" t="s">
        <v>118</v>
      </c>
      <c r="CQ212" s="80">
        <f>BM212</f>
        <v>0</v>
      </c>
      <c r="CR212" s="80">
        <f t="shared" ref="CR212:DC212" si="156">BN212</f>
        <v>10</v>
      </c>
      <c r="CS212" s="80">
        <f t="shared" si="156"/>
        <v>20</v>
      </c>
      <c r="CT212" s="80">
        <f t="shared" si="156"/>
        <v>30</v>
      </c>
      <c r="CU212" s="80">
        <f t="shared" si="156"/>
        <v>40</v>
      </c>
      <c r="CV212" s="80">
        <f t="shared" si="156"/>
        <v>50</v>
      </c>
      <c r="CW212" s="80">
        <f t="shared" si="156"/>
        <v>60</v>
      </c>
      <c r="CX212" s="80">
        <f t="shared" si="156"/>
        <v>70</v>
      </c>
      <c r="CY212" s="80">
        <f t="shared" si="156"/>
        <v>80</v>
      </c>
      <c r="CZ212" s="80">
        <f t="shared" si="156"/>
        <v>90</v>
      </c>
      <c r="DA212" s="80">
        <f t="shared" si="156"/>
        <v>100</v>
      </c>
      <c r="DB212" s="80">
        <f t="shared" ca="1" si="156"/>
        <v>85.548569141417673</v>
      </c>
      <c r="DC212" s="80">
        <f t="shared" si="156"/>
        <v>0</v>
      </c>
      <c r="DE212" s="126" t="s">
        <v>118</v>
      </c>
      <c r="DF212" s="80">
        <f>CB212</f>
        <v>0</v>
      </c>
      <c r="DG212" s="80">
        <f t="shared" ref="DG212:DR212" si="157">CC212</f>
        <v>10</v>
      </c>
      <c r="DH212" s="80">
        <f t="shared" si="157"/>
        <v>20</v>
      </c>
      <c r="DI212" s="80">
        <f t="shared" si="157"/>
        <v>30</v>
      </c>
      <c r="DJ212" s="80">
        <f t="shared" si="157"/>
        <v>40</v>
      </c>
      <c r="DK212" s="80">
        <f t="shared" si="157"/>
        <v>50</v>
      </c>
      <c r="DL212" s="80">
        <f t="shared" si="157"/>
        <v>60</v>
      </c>
      <c r="DM212" s="80">
        <f t="shared" si="157"/>
        <v>70</v>
      </c>
      <c r="DN212" s="80">
        <f t="shared" si="157"/>
        <v>80</v>
      </c>
      <c r="DO212" s="80">
        <f t="shared" si="157"/>
        <v>90</v>
      </c>
      <c r="DP212" s="80">
        <f t="shared" si="157"/>
        <v>100</v>
      </c>
      <c r="DQ212" s="80">
        <f t="shared" ca="1" si="157"/>
        <v>85.548569141417673</v>
      </c>
      <c r="DR212" s="80">
        <f t="shared" si="157"/>
        <v>0</v>
      </c>
      <c r="DT212" s="126" t="s">
        <v>118</v>
      </c>
      <c r="DU212" s="80">
        <f>CQ212</f>
        <v>0</v>
      </c>
      <c r="DV212" s="80">
        <f t="shared" ref="DV212:EG212" si="158">CR212</f>
        <v>10</v>
      </c>
      <c r="DW212" s="80">
        <f t="shared" si="158"/>
        <v>20</v>
      </c>
      <c r="DX212" s="80">
        <f t="shared" si="158"/>
        <v>30</v>
      </c>
      <c r="DY212" s="80">
        <f t="shared" si="158"/>
        <v>40</v>
      </c>
      <c r="DZ212" s="80">
        <f t="shared" si="158"/>
        <v>50</v>
      </c>
      <c r="EA212" s="80">
        <f t="shared" si="158"/>
        <v>60</v>
      </c>
      <c r="EB212" s="80">
        <f t="shared" si="158"/>
        <v>70</v>
      </c>
      <c r="EC212" s="80">
        <f t="shared" si="158"/>
        <v>80</v>
      </c>
      <c r="ED212" s="80">
        <f t="shared" si="158"/>
        <v>90</v>
      </c>
      <c r="EE212" s="80">
        <f t="shared" si="158"/>
        <v>100</v>
      </c>
      <c r="EF212" s="80">
        <f t="shared" ca="1" si="158"/>
        <v>85.548569141417673</v>
      </c>
      <c r="EG212" s="80">
        <f t="shared" si="158"/>
        <v>0</v>
      </c>
      <c r="EI212" s="126" t="s">
        <v>118</v>
      </c>
      <c r="EJ212" s="80">
        <f>DF212</f>
        <v>0</v>
      </c>
      <c r="EK212" s="80">
        <f t="shared" ref="EK212:EV212" si="159">DG212</f>
        <v>10</v>
      </c>
      <c r="EL212" s="80">
        <f t="shared" si="159"/>
        <v>20</v>
      </c>
      <c r="EM212" s="80">
        <f t="shared" si="159"/>
        <v>30</v>
      </c>
      <c r="EN212" s="80">
        <f t="shared" si="159"/>
        <v>40</v>
      </c>
      <c r="EO212" s="80">
        <f t="shared" si="159"/>
        <v>50</v>
      </c>
      <c r="EP212" s="80">
        <f t="shared" si="159"/>
        <v>60</v>
      </c>
      <c r="EQ212" s="80">
        <f t="shared" si="159"/>
        <v>70</v>
      </c>
      <c r="ER212" s="80">
        <f t="shared" si="159"/>
        <v>80</v>
      </c>
      <c r="ES212" s="80">
        <f t="shared" si="159"/>
        <v>90</v>
      </c>
      <c r="ET212" s="80">
        <f t="shared" si="159"/>
        <v>100</v>
      </c>
      <c r="EU212" s="80">
        <f t="shared" ca="1" si="159"/>
        <v>85.548569141417673</v>
      </c>
      <c r="EV212" s="80">
        <f t="shared" si="159"/>
        <v>0</v>
      </c>
    </row>
    <row r="213" spans="1:156">
      <c r="S213" s="25">
        <f>S198</f>
        <v>0</v>
      </c>
      <c r="T213" s="399">
        <f t="shared" ref="T213:AE225" ca="1" si="160">($G$5/T183-$H$5*T78/T183)*1000</f>
        <v>7020.5803162852017</v>
      </c>
      <c r="U213" s="399">
        <f t="shared" ca="1" si="160"/>
        <v>288.33523358983319</v>
      </c>
      <c r="V213" s="399">
        <f t="shared" ca="1" si="160"/>
        <v>149.03814438933949</v>
      </c>
      <c r="W213" s="399">
        <f t="shared" ca="1" si="160"/>
        <v>103.53350086430306</v>
      </c>
      <c r="X213" s="399">
        <f t="shared" ca="1" si="160"/>
        <v>81.824863586304033</v>
      </c>
      <c r="Y213" s="399">
        <f t="shared" ca="1" si="160"/>
        <v>70.135597359689157</v>
      </c>
      <c r="Z213" s="399">
        <f t="shared" ca="1" si="160"/>
        <v>64.290964246381733</v>
      </c>
      <c r="AA213" s="399">
        <f t="shared" ca="1" si="160"/>
        <v>63.456016658766394</v>
      </c>
      <c r="AB213" s="399">
        <f t="shared" ca="1" si="160"/>
        <v>70.135597359689157</v>
      </c>
      <c r="AC213" s="399">
        <f t="shared" ca="1" si="160"/>
        <v>101.30697396399546</v>
      </c>
      <c r="AD213" s="388">
        <f t="shared" si="160"/>
        <v>1000000</v>
      </c>
      <c r="AE213" s="399">
        <f t="shared" ca="1" si="160"/>
        <v>14.026607595638948</v>
      </c>
      <c r="AF213" s="399"/>
      <c r="AH213" s="83">
        <f>S213</f>
        <v>0</v>
      </c>
      <c r="AI213" s="136">
        <f t="shared" ref="AI213:AS224" ca="1" si="161">($G$6/T183-$H$6*T78/T183)*1000</f>
        <v>-7020.5803162852017</v>
      </c>
      <c r="AJ213" s="136">
        <f t="shared" ca="1" si="161"/>
        <v>-288.33523358983319</v>
      </c>
      <c r="AK213" s="136">
        <f t="shared" ca="1" si="161"/>
        <v>-149.03814438933949</v>
      </c>
      <c r="AL213" s="136">
        <f t="shared" ca="1" si="161"/>
        <v>-103.53350086430306</v>
      </c>
      <c r="AM213" s="136">
        <f t="shared" ca="1" si="161"/>
        <v>-81.824863586304033</v>
      </c>
      <c r="AN213" s="136">
        <f t="shared" ca="1" si="161"/>
        <v>-70.135597359689157</v>
      </c>
      <c r="AO213" s="136">
        <f t="shared" ca="1" si="161"/>
        <v>-64.290964246381733</v>
      </c>
      <c r="AP213" s="136">
        <f t="shared" ca="1" si="161"/>
        <v>-63.456016658766394</v>
      </c>
      <c r="AQ213" s="136">
        <f t="shared" ca="1" si="161"/>
        <v>-70.135597359689157</v>
      </c>
      <c r="AR213" s="136">
        <f t="shared" ca="1" si="161"/>
        <v>-101.30697396399546</v>
      </c>
      <c r="AS213" s="136">
        <f t="shared" si="161"/>
        <v>-1000000</v>
      </c>
      <c r="AT213" s="136">
        <f t="shared" ca="1" si="151"/>
        <v>-14.912205273914795</v>
      </c>
      <c r="AU213" s="136" t="e">
        <f t="shared" ref="AU213:AU225" si="162">($G$6/AF183-$H$6*AF78/AF183)*1000</f>
        <v>#DIV/0!</v>
      </c>
      <c r="AW213" s="83">
        <f>S213</f>
        <v>0</v>
      </c>
      <c r="AX213" s="136">
        <f t="shared" ref="AX213:BJ225" ca="1" si="163">($G$7/T183-$H$7*T78/T183)*1000</f>
        <v>7013.5597359689164</v>
      </c>
      <c r="AY213" s="136">
        <f t="shared" ca="1" si="163"/>
        <v>280.54238943875663</v>
      </c>
      <c r="AZ213" s="136">
        <f t="shared" ca="1" si="163"/>
        <v>140.27119471937834</v>
      </c>
      <c r="BA213" s="136">
        <f t="shared" ca="1" si="163"/>
        <v>93.514129812918895</v>
      </c>
      <c r="BB213" s="136">
        <f t="shared" ca="1" si="163"/>
        <v>70.135597359689157</v>
      </c>
      <c r="BC213" s="136">
        <f t="shared" ca="1" si="163"/>
        <v>56.108477887751327</v>
      </c>
      <c r="BD213" s="136">
        <f t="shared" ca="1" si="163"/>
        <v>46.757064906459448</v>
      </c>
      <c r="BE213" s="136">
        <f t="shared" ca="1" si="163"/>
        <v>40.07748420553667</v>
      </c>
      <c r="BF213" s="136">
        <f t="shared" ca="1" si="163"/>
        <v>35.067798679844579</v>
      </c>
      <c r="BG213" s="136">
        <f t="shared" ca="1" si="163"/>
        <v>31.1713766043063</v>
      </c>
      <c r="BH213" s="136">
        <f t="shared" si="163"/>
        <v>1000</v>
      </c>
      <c r="BI213" s="136">
        <f t="shared" ca="1" si="163"/>
        <v>14.026607595638948</v>
      </c>
      <c r="BJ213" s="136" t="e">
        <f t="shared" si="163"/>
        <v>#DIV/0!</v>
      </c>
      <c r="BK213" s="62"/>
      <c r="BL213" s="83">
        <f>AW213</f>
        <v>0</v>
      </c>
      <c r="BM213" s="136">
        <f t="shared" ref="BM213:BY225" ca="1" si="164">($G$8/T183-$H$8*T78/T183)*1000</f>
        <v>-7027.600896601487</v>
      </c>
      <c r="BN213" s="136">
        <f t="shared" ca="1" si="164"/>
        <v>-296.12807774090976</v>
      </c>
      <c r="BO213" s="136">
        <f t="shared" ca="1" si="164"/>
        <v>-157.80509405930061</v>
      </c>
      <c r="BP213" s="136">
        <f t="shared" ca="1" si="164"/>
        <v>-113.55287191568722</v>
      </c>
      <c r="BQ213" s="136">
        <f t="shared" ca="1" si="164"/>
        <v>-93.514129812918895</v>
      </c>
      <c r="BR213" s="136">
        <f t="shared" ca="1" si="164"/>
        <v>-84.162716831626994</v>
      </c>
      <c r="BS213" s="136">
        <f t="shared" ca="1" si="164"/>
        <v>-81.824863586304033</v>
      </c>
      <c r="BT213" s="136">
        <f t="shared" ca="1" si="164"/>
        <v>-86.834549111996111</v>
      </c>
      <c r="BU213" s="136">
        <f t="shared" ca="1" si="164"/>
        <v>-105.20339603953374</v>
      </c>
      <c r="BV213" s="136">
        <f t="shared" ca="1" si="164"/>
        <v>-171.44257132368463</v>
      </c>
      <c r="BW213" s="136">
        <f t="shared" si="164"/>
        <v>-1999000</v>
      </c>
      <c r="BX213" s="136">
        <f t="shared" ca="1" si="164"/>
        <v>-14.026607595638948</v>
      </c>
      <c r="BY213" s="136" t="e">
        <f t="shared" si="164"/>
        <v>#DIV/0!</v>
      </c>
      <c r="BZ213" s="62"/>
      <c r="CA213" s="83">
        <f>AW213</f>
        <v>0</v>
      </c>
      <c r="CB213" s="136">
        <f t="shared" ref="CB213:CN225" ca="1" si="165">($G$9/T183-$H$9*T78/T183)*1000</f>
        <v>7020.5803162852017</v>
      </c>
      <c r="CC213" s="136">
        <f t="shared" ca="1" si="165"/>
        <v>288.33523358983319</v>
      </c>
      <c r="CD213" s="136">
        <f t="shared" ca="1" si="165"/>
        <v>149.03814438933949</v>
      </c>
      <c r="CE213" s="136">
        <f t="shared" ca="1" si="165"/>
        <v>103.53350086430306</v>
      </c>
      <c r="CF213" s="136">
        <f t="shared" ca="1" si="165"/>
        <v>81.824863586304033</v>
      </c>
      <c r="CG213" s="136">
        <f t="shared" ca="1" si="165"/>
        <v>70.135597359689157</v>
      </c>
      <c r="CH213" s="136">
        <f t="shared" ca="1" si="165"/>
        <v>64.290964246381733</v>
      </c>
      <c r="CI213" s="136">
        <f t="shared" ca="1" si="165"/>
        <v>63.456016658766394</v>
      </c>
      <c r="CJ213" s="136">
        <f t="shared" ca="1" si="165"/>
        <v>70.135597359689157</v>
      </c>
      <c r="CK213" s="136">
        <f t="shared" ca="1" si="165"/>
        <v>101.30697396399546</v>
      </c>
      <c r="CL213" s="136">
        <f t="shared" si="165"/>
        <v>1000000</v>
      </c>
      <c r="CM213" s="136">
        <f t="shared" ca="1" si="165"/>
        <v>14.026607595638948</v>
      </c>
      <c r="CN213" s="136" t="e">
        <f t="shared" si="165"/>
        <v>#DIV/0!</v>
      </c>
      <c r="CP213" s="83">
        <f>BL213</f>
        <v>0</v>
      </c>
      <c r="CQ213" s="136">
        <f ca="1">($G$10/T183-$H$10*T78/T183)*1000</f>
        <v>-7020.5803162852017</v>
      </c>
      <c r="CR213" s="136">
        <f t="shared" ref="CR213:DA216" ca="1" si="166">($G$10/U183-$H$10*U78/U183)*1000</f>
        <v>-288.33523358983319</v>
      </c>
      <c r="CS213" s="136">
        <f t="shared" ca="1" si="166"/>
        <v>-149.03814438933949</v>
      </c>
      <c r="CT213" s="136">
        <f t="shared" ca="1" si="166"/>
        <v>-103.53350086430306</v>
      </c>
      <c r="CU213" s="136">
        <f t="shared" ca="1" si="166"/>
        <v>-81.824863586304033</v>
      </c>
      <c r="CV213" s="136">
        <f t="shared" ca="1" si="166"/>
        <v>-70.135597359689157</v>
      </c>
      <c r="CW213" s="136">
        <f t="shared" ca="1" si="166"/>
        <v>-64.290964246381733</v>
      </c>
      <c r="CX213" s="136">
        <f t="shared" ca="1" si="166"/>
        <v>-63.456016658766394</v>
      </c>
      <c r="CY213" s="136">
        <f t="shared" ca="1" si="166"/>
        <v>-70.135597359689157</v>
      </c>
      <c r="CZ213" s="136">
        <f t="shared" ca="1" si="166"/>
        <v>-101.30697396399546</v>
      </c>
      <c r="DA213" s="136">
        <f t="shared" si="166"/>
        <v>-1000000</v>
      </c>
      <c r="DB213" s="136">
        <f t="shared" ref="DB213:DC225" ca="1" si="167">($O$90/AE183-$P$90*AE78/AE183)*1000</f>
        <v>14.026607595638948</v>
      </c>
      <c r="DC213" s="136" t="e">
        <f t="shared" si="167"/>
        <v>#DIV/0!</v>
      </c>
      <c r="DE213" s="413">
        <v>0</v>
      </c>
      <c r="DF213" s="136">
        <f ca="1">($G$11/T183-$H$11*T78/T183)*1000</f>
        <v>7013.5597359689164</v>
      </c>
      <c r="DG213" s="136">
        <f t="shared" ref="DG213:DP216" ca="1" si="168">($G$11/U183-$H$11*U78/U183)*1000</f>
        <v>280.54238943875663</v>
      </c>
      <c r="DH213" s="136">
        <f t="shared" ca="1" si="168"/>
        <v>140.27119471937834</v>
      </c>
      <c r="DI213" s="136">
        <f t="shared" ca="1" si="168"/>
        <v>93.514129812918895</v>
      </c>
      <c r="DJ213" s="136">
        <f t="shared" ca="1" si="168"/>
        <v>70.135597359689157</v>
      </c>
      <c r="DK213" s="136">
        <f t="shared" ca="1" si="168"/>
        <v>56.108477887751327</v>
      </c>
      <c r="DL213" s="136">
        <f t="shared" ca="1" si="168"/>
        <v>46.757064906459448</v>
      </c>
      <c r="DM213" s="136">
        <f t="shared" ca="1" si="168"/>
        <v>40.07748420553667</v>
      </c>
      <c r="DN213" s="136">
        <f t="shared" ca="1" si="168"/>
        <v>35.067798679844579</v>
      </c>
      <c r="DO213" s="136">
        <f t="shared" ca="1" si="168"/>
        <v>31.1713766043063</v>
      </c>
      <c r="DP213" s="136">
        <f t="shared" si="168"/>
        <v>1000</v>
      </c>
      <c r="DQ213" s="136">
        <f t="shared" ref="DQ213:DR225" ca="1" si="169">($O$91/AE183-$P$91*AE78/AE183)*1000</f>
        <v>-14.026607595638948</v>
      </c>
      <c r="DR213" s="136" t="e">
        <f t="shared" si="169"/>
        <v>#DIV/0!</v>
      </c>
      <c r="DT213" s="413">
        <v>0</v>
      </c>
      <c r="DU213" s="136">
        <f ca="1">1/T183*1000</f>
        <v>7020.5803162852017</v>
      </c>
      <c r="DV213" s="136">
        <f t="shared" ref="DV213:EE216" ca="1" si="170">1/U183*1000</f>
        <v>288.33523358983319</v>
      </c>
      <c r="DW213" s="136">
        <f t="shared" ca="1" si="170"/>
        <v>149.03814438933949</v>
      </c>
      <c r="DX213" s="136">
        <f t="shared" ca="1" si="170"/>
        <v>103.53350086430306</v>
      </c>
      <c r="DY213" s="136">
        <f t="shared" ca="1" si="170"/>
        <v>81.824863586304033</v>
      </c>
      <c r="DZ213" s="136">
        <f t="shared" ca="1" si="170"/>
        <v>70.135597359689157</v>
      </c>
      <c r="EA213" s="136">
        <f t="shared" ca="1" si="170"/>
        <v>64.290964246381733</v>
      </c>
      <c r="EB213" s="136">
        <f t="shared" ca="1" si="170"/>
        <v>63.456016658766394</v>
      </c>
      <c r="EC213" s="136">
        <f t="shared" ca="1" si="170"/>
        <v>70.135597359689157</v>
      </c>
      <c r="ED213" s="136">
        <f t="shared" ca="1" si="170"/>
        <v>101.30697396399546</v>
      </c>
      <c r="EE213" s="136">
        <f t="shared" si="170"/>
        <v>1000000</v>
      </c>
      <c r="EF213" s="136" t="e">
        <f t="shared" ref="EF213:EG225" si="171">($O$90/BI183-$P$90*BI78/BI183)*1000</f>
        <v>#DIV/0!</v>
      </c>
      <c r="EG213" s="136" t="e">
        <f t="shared" si="171"/>
        <v>#DIV/0!</v>
      </c>
      <c r="EI213" s="413">
        <v>0</v>
      </c>
      <c r="EJ213" s="136">
        <f ca="1">-1/T183*1000</f>
        <v>-7020.5803162852017</v>
      </c>
      <c r="EK213" s="136">
        <f t="shared" ref="EK213:ET216" ca="1" si="172">-1/U183*1000</f>
        <v>-288.33523358983319</v>
      </c>
      <c r="EL213" s="136">
        <f t="shared" ca="1" si="172"/>
        <v>-149.03814438933949</v>
      </c>
      <c r="EM213" s="136">
        <f t="shared" ca="1" si="172"/>
        <v>-103.53350086430306</v>
      </c>
      <c r="EN213" s="136">
        <f t="shared" ca="1" si="172"/>
        <v>-81.824863586304033</v>
      </c>
      <c r="EO213" s="136">
        <f t="shared" ca="1" si="172"/>
        <v>-70.135597359689157</v>
      </c>
      <c r="EP213" s="136">
        <f t="shared" ca="1" si="172"/>
        <v>-64.290964246381733</v>
      </c>
      <c r="EQ213" s="136">
        <f t="shared" ca="1" si="172"/>
        <v>-63.456016658766394</v>
      </c>
      <c r="ER213" s="136">
        <f t="shared" ca="1" si="172"/>
        <v>-70.135597359689157</v>
      </c>
      <c r="ES213" s="136">
        <f t="shared" ca="1" si="172"/>
        <v>-101.30697396399546</v>
      </c>
      <c r="ET213" s="136">
        <f t="shared" si="172"/>
        <v>-1000000</v>
      </c>
      <c r="EU213" s="136" t="e">
        <f t="shared" ref="EU213:EV225" si="173">($O$91/BI183-$P$91*BI78/BI183)*1000</f>
        <v>#DIV/0!</v>
      </c>
      <c r="EV213" s="136" t="e">
        <f t="shared" si="173"/>
        <v>#DIV/0!</v>
      </c>
    </row>
    <row r="214" spans="1:156">
      <c r="S214" s="25">
        <f t="shared" ref="S214:S215" si="174">S199</f>
        <v>10</v>
      </c>
      <c r="T214" s="399">
        <f t="shared" ca="1" si="160"/>
        <v>70.136376652763076</v>
      </c>
      <c r="U214" s="399">
        <f t="shared" ca="1" si="160"/>
        <v>56.450602752920553</v>
      </c>
      <c r="V214" s="399">
        <f t="shared" ca="1" si="160"/>
        <v>47.819725472515351</v>
      </c>
      <c r="W214" s="399">
        <f t="shared" ca="1" si="160"/>
        <v>42.081358415813504</v>
      </c>
      <c r="X214" s="399">
        <f t="shared" ca="1" si="160"/>
        <v>38.255780378012275</v>
      </c>
      <c r="Y214" s="399">
        <f t="shared" ca="1" si="160"/>
        <v>35.92311084276762</v>
      </c>
      <c r="Z214" s="399">
        <f t="shared" ca="1" si="160"/>
        <v>35.067798679844579</v>
      </c>
      <c r="AA214" s="399">
        <f t="shared" ca="1" si="160"/>
        <v>36.277033117080599</v>
      </c>
      <c r="AB214" s="399">
        <f t="shared" ca="1" si="160"/>
        <v>42.081358415813497</v>
      </c>
      <c r="AC214" s="399">
        <f t="shared" ca="1" si="160"/>
        <v>70.135597359689129</v>
      </c>
      <c r="AD214" s="399" t="e">
        <f t="shared" si="160"/>
        <v>#DIV/0!</v>
      </c>
      <c r="AE214" s="399">
        <f t="shared" ca="1" si="160"/>
        <v>14.912205273914795</v>
      </c>
      <c r="AF214" s="399"/>
      <c r="AH214" s="83">
        <f t="shared" ref="AH214:AH215" si="175">S214</f>
        <v>10</v>
      </c>
      <c r="AI214" s="136">
        <f t="shared" ca="1" si="161"/>
        <v>-70.136376652763076</v>
      </c>
      <c r="AJ214" s="136">
        <f t="shared" ca="1" si="161"/>
        <v>-56.450602752920553</v>
      </c>
      <c r="AK214" s="136">
        <f t="shared" ca="1" si="161"/>
        <v>-47.819725472515351</v>
      </c>
      <c r="AL214" s="136">
        <f t="shared" ca="1" si="161"/>
        <v>-42.081358415813504</v>
      </c>
      <c r="AM214" s="136">
        <f t="shared" ca="1" si="161"/>
        <v>-38.255780378012275</v>
      </c>
      <c r="AN214" s="136">
        <f t="shared" ca="1" si="161"/>
        <v>-35.92311084276762</v>
      </c>
      <c r="AO214" s="136">
        <f t="shared" ca="1" si="161"/>
        <v>-35.067798679844579</v>
      </c>
      <c r="AP214" s="136">
        <f t="shared" ca="1" si="161"/>
        <v>-36.277033117080599</v>
      </c>
      <c r="AQ214" s="136">
        <f t="shared" ca="1" si="161"/>
        <v>-42.081358415813497</v>
      </c>
      <c r="AR214" s="136">
        <f t="shared" ca="1" si="161"/>
        <v>-70.135597359689129</v>
      </c>
      <c r="AS214" s="136" t="e">
        <f t="shared" si="161"/>
        <v>#DIV/0!</v>
      </c>
      <c r="AT214" s="136">
        <f t="shared" ca="1" si="151"/>
        <v>-17.988239017274662</v>
      </c>
      <c r="AU214" s="136" t="e">
        <f t="shared" si="162"/>
        <v>#DIV/0!</v>
      </c>
      <c r="AW214" s="83">
        <f t="shared" ref="AW214:AW215" si="176">S214</f>
        <v>10</v>
      </c>
      <c r="AX214" s="136">
        <f t="shared" ca="1" si="163"/>
        <v>70.058447345371121</v>
      </c>
      <c r="AY214" s="136">
        <f t="shared" ca="1" si="163"/>
        <v>54.739978427074476</v>
      </c>
      <c r="AZ214" s="136">
        <f t="shared" ca="1" si="163"/>
        <v>44.631743774347662</v>
      </c>
      <c r="BA214" s="136">
        <f t="shared" ca="1" si="163"/>
        <v>37.405651925167561</v>
      </c>
      <c r="BB214" s="136">
        <f t="shared" ca="1" si="163"/>
        <v>31.879816981676896</v>
      </c>
      <c r="BC214" s="136">
        <f t="shared" ca="1" si="163"/>
        <v>27.369989213537234</v>
      </c>
      <c r="BD214" s="136">
        <f t="shared" ca="1" si="163"/>
        <v>23.37853245322972</v>
      </c>
      <c r="BE214" s="136">
        <f t="shared" ca="1" si="163"/>
        <v>19.347750995776316</v>
      </c>
      <c r="BF214" s="136">
        <f t="shared" ca="1" si="163"/>
        <v>14.027119471937826</v>
      </c>
      <c r="BG214" s="136">
        <f t="shared" ca="1" si="163"/>
        <v>0</v>
      </c>
      <c r="BH214" s="136" t="e">
        <f t="shared" si="163"/>
        <v>#DIV/0!</v>
      </c>
      <c r="BI214" s="136">
        <f t="shared" ca="1" si="163"/>
        <v>14.912205273914795</v>
      </c>
      <c r="BJ214" s="136" t="e">
        <f t="shared" si="163"/>
        <v>#DIV/0!</v>
      </c>
      <c r="BK214" s="62"/>
      <c r="BL214" s="83">
        <f t="shared" ref="BL214:BL225" si="177">AW214</f>
        <v>10</v>
      </c>
      <c r="BM214" s="136">
        <f t="shared" ca="1" si="164"/>
        <v>-70.214305960155045</v>
      </c>
      <c r="BN214" s="136">
        <f t="shared" ca="1" si="164"/>
        <v>-58.161227078766636</v>
      </c>
      <c r="BO214" s="136">
        <f t="shared" ca="1" si="164"/>
        <v>-51.007707170683041</v>
      </c>
      <c r="BP214" s="136">
        <f t="shared" ca="1" si="164"/>
        <v>-46.757064906459441</v>
      </c>
      <c r="BQ214" s="136">
        <f t="shared" ca="1" si="164"/>
        <v>-44.631743774347655</v>
      </c>
      <c r="BR214" s="136">
        <f t="shared" ca="1" si="164"/>
        <v>-44.47623247199801</v>
      </c>
      <c r="BS214" s="136">
        <f t="shared" ca="1" si="164"/>
        <v>-46.757064906459433</v>
      </c>
      <c r="BT214" s="136">
        <f t="shared" ca="1" si="164"/>
        <v>-53.206315238384875</v>
      </c>
      <c r="BU214" s="136">
        <f t="shared" ca="1" si="164"/>
        <v>-70.135597359689157</v>
      </c>
      <c r="BV214" s="136">
        <f t="shared" ca="1" si="164"/>
        <v>-140.27119471937826</v>
      </c>
      <c r="BW214" s="136" t="e">
        <f t="shared" si="164"/>
        <v>#DIV/0!</v>
      </c>
      <c r="BX214" s="136">
        <f t="shared" ca="1" si="164"/>
        <v>-14.912205273914795</v>
      </c>
      <c r="BY214" s="136" t="e">
        <f t="shared" si="164"/>
        <v>#DIV/0!</v>
      </c>
      <c r="BZ214" s="62"/>
      <c r="CA214" s="83">
        <f t="shared" ref="CA214:CA225" si="178">AW214</f>
        <v>10</v>
      </c>
      <c r="CB214" s="136">
        <f t="shared" ca="1" si="165"/>
        <v>70.136376652763076</v>
      </c>
      <c r="CC214" s="136">
        <f t="shared" ca="1" si="165"/>
        <v>56.450602752920553</v>
      </c>
      <c r="CD214" s="136">
        <f t="shared" ca="1" si="165"/>
        <v>47.819725472515351</v>
      </c>
      <c r="CE214" s="136">
        <f t="shared" ca="1" si="165"/>
        <v>42.081358415813504</v>
      </c>
      <c r="CF214" s="136">
        <f t="shared" ca="1" si="165"/>
        <v>38.255780378012275</v>
      </c>
      <c r="CG214" s="136">
        <f t="shared" ca="1" si="165"/>
        <v>35.92311084276762</v>
      </c>
      <c r="CH214" s="136">
        <f t="shared" ca="1" si="165"/>
        <v>35.067798679844579</v>
      </c>
      <c r="CI214" s="136">
        <f t="shared" ca="1" si="165"/>
        <v>36.277033117080599</v>
      </c>
      <c r="CJ214" s="136">
        <f t="shared" ca="1" si="165"/>
        <v>42.081358415813497</v>
      </c>
      <c r="CK214" s="136">
        <f t="shared" ca="1" si="165"/>
        <v>70.135597359689129</v>
      </c>
      <c r="CL214" s="136" t="e">
        <f t="shared" si="165"/>
        <v>#DIV/0!</v>
      </c>
      <c r="CM214" s="136">
        <f t="shared" ca="1" si="165"/>
        <v>14.912205273914795</v>
      </c>
      <c r="CN214" s="136" t="e">
        <f t="shared" si="165"/>
        <v>#DIV/0!</v>
      </c>
      <c r="CP214" s="83">
        <f t="shared" ref="CP214:CP215" si="179">BL214</f>
        <v>10</v>
      </c>
      <c r="CQ214" s="136">
        <f t="shared" ref="CQ214:DA224" ca="1" si="180">($G$10/T184-$H$10*T79/T184)*1000</f>
        <v>-70.136376652763076</v>
      </c>
      <c r="CR214" s="136">
        <f t="shared" ca="1" si="166"/>
        <v>-56.450602752920553</v>
      </c>
      <c r="CS214" s="136">
        <f t="shared" ca="1" si="166"/>
        <v>-47.819725472515351</v>
      </c>
      <c r="CT214" s="136">
        <f t="shared" ca="1" si="166"/>
        <v>-42.081358415813504</v>
      </c>
      <c r="CU214" s="136">
        <f t="shared" ca="1" si="166"/>
        <v>-38.255780378012275</v>
      </c>
      <c r="CV214" s="136">
        <f t="shared" ca="1" si="166"/>
        <v>-35.92311084276762</v>
      </c>
      <c r="CW214" s="136">
        <f t="shared" ca="1" si="166"/>
        <v>-35.067798679844579</v>
      </c>
      <c r="CX214" s="136">
        <f t="shared" ca="1" si="166"/>
        <v>-36.277033117080599</v>
      </c>
      <c r="CY214" s="136">
        <f t="shared" ca="1" si="166"/>
        <v>-42.081358415813497</v>
      </c>
      <c r="CZ214" s="136">
        <f t="shared" ca="1" si="166"/>
        <v>-70.135597359689129</v>
      </c>
      <c r="DA214" s="136" t="e">
        <f t="shared" si="166"/>
        <v>#DIV/0!</v>
      </c>
      <c r="DB214" s="136">
        <f t="shared" ca="1" si="167"/>
        <v>14.912205273914795</v>
      </c>
      <c r="DC214" s="136" t="e">
        <f t="shared" si="167"/>
        <v>#DIV/0!</v>
      </c>
      <c r="DE214" s="413">
        <v>10</v>
      </c>
      <c r="DF214" s="136">
        <f t="shared" ref="DF214:DP224" ca="1" si="181">($G$11/T184-$H$11*T79/T184)*1000</f>
        <v>70.058447345371121</v>
      </c>
      <c r="DG214" s="136">
        <f t="shared" ca="1" si="168"/>
        <v>54.739978427074476</v>
      </c>
      <c r="DH214" s="136">
        <f t="shared" ca="1" si="168"/>
        <v>44.631743774347662</v>
      </c>
      <c r="DI214" s="136">
        <f t="shared" ca="1" si="168"/>
        <v>37.405651925167561</v>
      </c>
      <c r="DJ214" s="136">
        <f t="shared" ca="1" si="168"/>
        <v>31.879816981676896</v>
      </c>
      <c r="DK214" s="136">
        <f t="shared" ca="1" si="168"/>
        <v>27.369989213537234</v>
      </c>
      <c r="DL214" s="136">
        <f t="shared" ca="1" si="168"/>
        <v>23.37853245322972</v>
      </c>
      <c r="DM214" s="136">
        <f t="shared" ca="1" si="168"/>
        <v>19.347750995776316</v>
      </c>
      <c r="DN214" s="136">
        <f t="shared" ca="1" si="168"/>
        <v>14.027119471937826</v>
      </c>
      <c r="DO214" s="136">
        <f t="shared" ca="1" si="168"/>
        <v>0</v>
      </c>
      <c r="DP214" s="136" t="e">
        <f t="shared" si="168"/>
        <v>#DIV/0!</v>
      </c>
      <c r="DQ214" s="136">
        <f t="shared" ca="1" si="169"/>
        <v>-14.912205273914795</v>
      </c>
      <c r="DR214" s="136" t="e">
        <f t="shared" si="169"/>
        <v>#DIV/0!</v>
      </c>
      <c r="DT214" s="413">
        <v>10</v>
      </c>
      <c r="DU214" s="136">
        <f t="shared" ref="DU214:EE224" ca="1" si="182">1/T184*1000</f>
        <v>70.136376652763076</v>
      </c>
      <c r="DV214" s="136">
        <f t="shared" ca="1" si="170"/>
        <v>56.450602752920553</v>
      </c>
      <c r="DW214" s="136">
        <f t="shared" ca="1" si="170"/>
        <v>47.819725472515351</v>
      </c>
      <c r="DX214" s="136">
        <f t="shared" ca="1" si="170"/>
        <v>42.081358415813504</v>
      </c>
      <c r="DY214" s="136">
        <f t="shared" ca="1" si="170"/>
        <v>38.255780378012275</v>
      </c>
      <c r="DZ214" s="136">
        <f t="shared" ca="1" si="170"/>
        <v>35.92311084276762</v>
      </c>
      <c r="EA214" s="136">
        <f t="shared" ca="1" si="170"/>
        <v>35.067798679844579</v>
      </c>
      <c r="EB214" s="136">
        <f t="shared" ca="1" si="170"/>
        <v>36.277033117080599</v>
      </c>
      <c r="EC214" s="136">
        <f t="shared" ca="1" si="170"/>
        <v>42.081358415813497</v>
      </c>
      <c r="ED214" s="136">
        <f t="shared" ca="1" si="170"/>
        <v>70.135597359689129</v>
      </c>
      <c r="EE214" s="136" t="e">
        <f t="shared" si="170"/>
        <v>#DIV/0!</v>
      </c>
      <c r="EF214" s="136" t="e">
        <f t="shared" si="171"/>
        <v>#DIV/0!</v>
      </c>
      <c r="EG214" s="136" t="e">
        <f t="shared" si="171"/>
        <v>#DIV/0!</v>
      </c>
      <c r="EI214" s="413">
        <v>10</v>
      </c>
      <c r="EJ214" s="136">
        <f t="shared" ref="EJ214:ET224" ca="1" si="183">-1/T184*1000</f>
        <v>-70.136376652763076</v>
      </c>
      <c r="EK214" s="136">
        <f t="shared" ca="1" si="172"/>
        <v>-56.450602752920553</v>
      </c>
      <c r="EL214" s="136">
        <f t="shared" ca="1" si="172"/>
        <v>-47.819725472515351</v>
      </c>
      <c r="EM214" s="136">
        <f t="shared" ca="1" si="172"/>
        <v>-42.081358415813504</v>
      </c>
      <c r="EN214" s="136">
        <f t="shared" ca="1" si="172"/>
        <v>-38.255780378012275</v>
      </c>
      <c r="EO214" s="136">
        <f t="shared" ca="1" si="172"/>
        <v>-35.92311084276762</v>
      </c>
      <c r="EP214" s="136">
        <f t="shared" ca="1" si="172"/>
        <v>-35.067798679844579</v>
      </c>
      <c r="EQ214" s="136">
        <f t="shared" ca="1" si="172"/>
        <v>-36.277033117080599</v>
      </c>
      <c r="ER214" s="136">
        <f t="shared" ca="1" si="172"/>
        <v>-42.081358415813497</v>
      </c>
      <c r="ES214" s="136">
        <f t="shared" ca="1" si="172"/>
        <v>-70.135597359689129</v>
      </c>
      <c r="ET214" s="136" t="e">
        <f t="shared" si="172"/>
        <v>#DIV/0!</v>
      </c>
      <c r="EU214" s="136" t="e">
        <f t="shared" si="173"/>
        <v>#DIV/0!</v>
      </c>
      <c r="EV214" s="136" t="e">
        <f t="shared" si="173"/>
        <v>#DIV/0!</v>
      </c>
    </row>
    <row r="215" spans="1:156">
      <c r="S215" s="25">
        <f t="shared" si="174"/>
        <v>20</v>
      </c>
      <c r="T215" s="399">
        <f t="shared" ca="1" si="160"/>
        <v>35.068017854956175</v>
      </c>
      <c r="U215" s="399">
        <f t="shared" ca="1" si="160"/>
        <v>31.29126651432286</v>
      </c>
      <c r="V215" s="399">
        <f t="shared" ca="1" si="160"/>
        <v>28.492586427373723</v>
      </c>
      <c r="W215" s="399">
        <f t="shared" ca="1" si="160"/>
        <v>26.444569496276241</v>
      </c>
      <c r="X215" s="399">
        <f t="shared" ca="1" si="160"/>
        <v>25.048427628460413</v>
      </c>
      <c r="Y215" s="399">
        <f t="shared" ca="1" si="160"/>
        <v>24.332758267647261</v>
      </c>
      <c r="Z215" s="399">
        <f t="shared" ca="1" si="160"/>
        <v>24.547459075891211</v>
      </c>
      <c r="AA215" s="399">
        <f t="shared" ca="1" si="160"/>
        <v>26.603157619192444</v>
      </c>
      <c r="AB215" s="399">
        <f t="shared" ca="1" si="160"/>
        <v>35.067798679844579</v>
      </c>
      <c r="AC215" s="399" t="e">
        <f t="shared" si="160"/>
        <v>#DIV/0!</v>
      </c>
      <c r="AD215" s="399" t="e">
        <f t="shared" si="160"/>
        <v>#DIV/0!</v>
      </c>
      <c r="AE215" s="399">
        <f t="shared" ca="1" si="160"/>
        <v>17.988239017274662</v>
      </c>
      <c r="AF215" s="399"/>
      <c r="AH215" s="83">
        <f t="shared" si="175"/>
        <v>20</v>
      </c>
      <c r="AI215" s="136">
        <f t="shared" ca="1" si="161"/>
        <v>-35.068017854956175</v>
      </c>
      <c r="AJ215" s="136">
        <f t="shared" ca="1" si="161"/>
        <v>-31.29126651432286</v>
      </c>
      <c r="AK215" s="136">
        <f t="shared" ca="1" si="161"/>
        <v>-28.492586427373723</v>
      </c>
      <c r="AL215" s="136">
        <f t="shared" ca="1" si="161"/>
        <v>-26.444569496276241</v>
      </c>
      <c r="AM215" s="136">
        <f t="shared" ca="1" si="161"/>
        <v>-25.048427628460413</v>
      </c>
      <c r="AN215" s="136">
        <f t="shared" ca="1" si="161"/>
        <v>-24.332758267647261</v>
      </c>
      <c r="AO215" s="136">
        <f t="shared" ca="1" si="161"/>
        <v>-24.547459075891211</v>
      </c>
      <c r="AP215" s="136">
        <f t="shared" ca="1" si="161"/>
        <v>-26.603157619192444</v>
      </c>
      <c r="AQ215" s="136">
        <f t="shared" ca="1" si="161"/>
        <v>-35.067798679844579</v>
      </c>
      <c r="AR215" s="136" t="e">
        <f t="shared" si="161"/>
        <v>#DIV/0!</v>
      </c>
      <c r="AS215" s="136" t="e">
        <f t="shared" si="161"/>
        <v>#DIV/0!</v>
      </c>
      <c r="AT215" s="136">
        <f ca="1">($G$6/AE187-$H$6*AE82/AE187)*1000</f>
        <v>-24.933263016350427</v>
      </c>
      <c r="AU215" s="136" t="e">
        <f t="shared" si="162"/>
        <v>#DIV/0!</v>
      </c>
      <c r="AW215" s="83">
        <f t="shared" si="176"/>
        <v>20</v>
      </c>
      <c r="AX215" s="136">
        <f t="shared" ca="1" si="163"/>
        <v>35.024182832637479</v>
      </c>
      <c r="AY215" s="136">
        <f t="shared" ca="1" si="163"/>
        <v>30.212257324173795</v>
      </c>
      <c r="AZ215" s="136">
        <f t="shared" ca="1" si="163"/>
        <v>26.300849009883436</v>
      </c>
      <c r="BA215" s="136">
        <f t="shared" ca="1" si="163"/>
        <v>22.995277822848905</v>
      </c>
      <c r="BB215" s="136">
        <f t="shared" ca="1" si="163"/>
        <v>20.038742102768332</v>
      </c>
      <c r="BC215" s="136">
        <f t="shared" ca="1" si="163"/>
        <v>17.176064659515713</v>
      </c>
      <c r="BD215" s="136">
        <f t="shared" ca="1" si="163"/>
        <v>14.027119471937839</v>
      </c>
      <c r="BE215" s="136">
        <f t="shared" ca="1" si="163"/>
        <v>9.6738754978881634</v>
      </c>
      <c r="BF215" s="136">
        <f t="shared" ca="1" si="163"/>
        <v>0</v>
      </c>
      <c r="BG215" s="136" t="e">
        <f t="shared" si="163"/>
        <v>#DIV/0!</v>
      </c>
      <c r="BH215" s="136" t="e">
        <f t="shared" si="163"/>
        <v>#DIV/0!</v>
      </c>
      <c r="BI215" s="136">
        <f t="shared" ca="1" si="163"/>
        <v>17.988239017274662</v>
      </c>
      <c r="BJ215" s="136" t="e">
        <f t="shared" si="163"/>
        <v>#DIV/0!</v>
      </c>
      <c r="BK215" s="62"/>
      <c r="BL215" s="83">
        <f t="shared" si="177"/>
        <v>20</v>
      </c>
      <c r="BM215" s="136">
        <f t="shared" ca="1" si="164"/>
        <v>-35.11185287727487</v>
      </c>
      <c r="BN215" s="136">
        <f t="shared" ca="1" si="164"/>
        <v>-32.370275704471922</v>
      </c>
      <c r="BO215" s="136">
        <f t="shared" ca="1" si="164"/>
        <v>-30.684323844864011</v>
      </c>
      <c r="BP215" s="136">
        <f t="shared" ca="1" si="164"/>
        <v>-29.893861169703573</v>
      </c>
      <c r="BQ215" s="136">
        <f t="shared" ca="1" si="164"/>
        <v>-30.058113154152498</v>
      </c>
      <c r="BR215" s="136">
        <f t="shared" ca="1" si="164"/>
        <v>-31.489451875778812</v>
      </c>
      <c r="BS215" s="136">
        <f t="shared" ca="1" si="164"/>
        <v>-35.067798679844579</v>
      </c>
      <c r="BT215" s="136">
        <f t="shared" ca="1" si="164"/>
        <v>-43.532439740496727</v>
      </c>
      <c r="BU215" s="136">
        <f t="shared" ca="1" si="164"/>
        <v>-70.135597359689157</v>
      </c>
      <c r="BV215" s="136" t="e">
        <f t="shared" si="164"/>
        <v>#DIV/0!</v>
      </c>
      <c r="BW215" s="136" t="e">
        <f t="shared" si="164"/>
        <v>#DIV/0!</v>
      </c>
      <c r="BX215" s="136">
        <f t="shared" ca="1" si="164"/>
        <v>-17.988239017274662</v>
      </c>
      <c r="BY215" s="136" t="e">
        <f t="shared" si="164"/>
        <v>#DIV/0!</v>
      </c>
      <c r="BZ215" s="62"/>
      <c r="CA215" s="83">
        <f t="shared" si="178"/>
        <v>20</v>
      </c>
      <c r="CB215" s="136">
        <f t="shared" ca="1" si="165"/>
        <v>35.068017854956175</v>
      </c>
      <c r="CC215" s="136">
        <f t="shared" ca="1" si="165"/>
        <v>31.29126651432286</v>
      </c>
      <c r="CD215" s="136">
        <f t="shared" ca="1" si="165"/>
        <v>28.492586427373723</v>
      </c>
      <c r="CE215" s="136">
        <f t="shared" ca="1" si="165"/>
        <v>26.444569496276241</v>
      </c>
      <c r="CF215" s="136">
        <f t="shared" ca="1" si="165"/>
        <v>25.048427628460413</v>
      </c>
      <c r="CG215" s="136">
        <f t="shared" ca="1" si="165"/>
        <v>24.332758267647261</v>
      </c>
      <c r="CH215" s="136">
        <f t="shared" ca="1" si="165"/>
        <v>24.547459075891211</v>
      </c>
      <c r="CI215" s="136">
        <f t="shared" ca="1" si="165"/>
        <v>26.603157619192444</v>
      </c>
      <c r="CJ215" s="136">
        <f t="shared" ca="1" si="165"/>
        <v>35.067798679844579</v>
      </c>
      <c r="CK215" s="136" t="e">
        <f t="shared" si="165"/>
        <v>#DIV/0!</v>
      </c>
      <c r="CL215" s="136" t="e">
        <f t="shared" si="165"/>
        <v>#DIV/0!</v>
      </c>
      <c r="CM215" s="136">
        <f t="shared" ca="1" si="165"/>
        <v>17.988239017274662</v>
      </c>
      <c r="CN215" s="136" t="e">
        <f t="shared" si="165"/>
        <v>#DIV/0!</v>
      </c>
      <c r="CP215" s="83">
        <f t="shared" si="179"/>
        <v>20</v>
      </c>
      <c r="CQ215" s="136">
        <f t="shared" ca="1" si="180"/>
        <v>-35.068017854956175</v>
      </c>
      <c r="CR215" s="136">
        <f t="shared" ca="1" si="166"/>
        <v>-31.29126651432286</v>
      </c>
      <c r="CS215" s="136">
        <f t="shared" ca="1" si="166"/>
        <v>-28.492586427373723</v>
      </c>
      <c r="CT215" s="136">
        <f t="shared" ca="1" si="166"/>
        <v>-26.444569496276241</v>
      </c>
      <c r="CU215" s="136">
        <f t="shared" ca="1" si="166"/>
        <v>-25.048427628460413</v>
      </c>
      <c r="CV215" s="136">
        <f t="shared" ca="1" si="166"/>
        <v>-24.332758267647261</v>
      </c>
      <c r="CW215" s="136">
        <f t="shared" ca="1" si="166"/>
        <v>-24.547459075891211</v>
      </c>
      <c r="CX215" s="136">
        <f t="shared" ca="1" si="166"/>
        <v>-26.603157619192444</v>
      </c>
      <c r="CY215" s="136">
        <f t="shared" ca="1" si="166"/>
        <v>-35.067798679844579</v>
      </c>
      <c r="CZ215" s="136" t="e">
        <f t="shared" si="166"/>
        <v>#DIV/0!</v>
      </c>
      <c r="DA215" s="136" t="e">
        <f t="shared" si="166"/>
        <v>#DIV/0!</v>
      </c>
      <c r="DB215" s="136">
        <f t="shared" ca="1" si="167"/>
        <v>17.988239017274662</v>
      </c>
      <c r="DC215" s="136" t="e">
        <f t="shared" si="167"/>
        <v>#DIV/0!</v>
      </c>
      <c r="DE215" s="413">
        <v>20</v>
      </c>
      <c r="DF215" s="136">
        <f t="shared" ca="1" si="181"/>
        <v>35.024182832637479</v>
      </c>
      <c r="DG215" s="136">
        <f t="shared" ca="1" si="168"/>
        <v>30.212257324173795</v>
      </c>
      <c r="DH215" s="136">
        <f t="shared" ca="1" si="168"/>
        <v>26.300849009883436</v>
      </c>
      <c r="DI215" s="136">
        <f t="shared" ca="1" si="168"/>
        <v>22.995277822848905</v>
      </c>
      <c r="DJ215" s="136">
        <f t="shared" ca="1" si="168"/>
        <v>20.038742102768332</v>
      </c>
      <c r="DK215" s="136">
        <f t="shared" ca="1" si="168"/>
        <v>17.176064659515713</v>
      </c>
      <c r="DL215" s="136">
        <f t="shared" ca="1" si="168"/>
        <v>14.027119471937839</v>
      </c>
      <c r="DM215" s="136">
        <f t="shared" ca="1" si="168"/>
        <v>9.6738754978881634</v>
      </c>
      <c r="DN215" s="136">
        <f t="shared" ca="1" si="168"/>
        <v>0</v>
      </c>
      <c r="DO215" s="136" t="e">
        <f t="shared" si="168"/>
        <v>#DIV/0!</v>
      </c>
      <c r="DP215" s="136" t="e">
        <f t="shared" si="168"/>
        <v>#DIV/0!</v>
      </c>
      <c r="DQ215" s="136">
        <f t="shared" ca="1" si="169"/>
        <v>-17.988239017274662</v>
      </c>
      <c r="DR215" s="136" t="e">
        <f t="shared" si="169"/>
        <v>#DIV/0!</v>
      </c>
      <c r="DT215" s="413">
        <v>20</v>
      </c>
      <c r="DU215" s="136">
        <f t="shared" ca="1" si="182"/>
        <v>35.068017854956175</v>
      </c>
      <c r="DV215" s="136">
        <f t="shared" ca="1" si="170"/>
        <v>31.29126651432286</v>
      </c>
      <c r="DW215" s="136">
        <f t="shared" ca="1" si="170"/>
        <v>28.492586427373723</v>
      </c>
      <c r="DX215" s="136">
        <f t="shared" ca="1" si="170"/>
        <v>26.444569496276241</v>
      </c>
      <c r="DY215" s="136">
        <f t="shared" ca="1" si="170"/>
        <v>25.048427628460413</v>
      </c>
      <c r="DZ215" s="136">
        <f t="shared" ca="1" si="170"/>
        <v>24.332758267647261</v>
      </c>
      <c r="EA215" s="136">
        <f t="shared" ca="1" si="170"/>
        <v>24.547459075891211</v>
      </c>
      <c r="EB215" s="136">
        <f t="shared" ca="1" si="170"/>
        <v>26.603157619192444</v>
      </c>
      <c r="EC215" s="136">
        <f t="shared" ca="1" si="170"/>
        <v>35.067798679844579</v>
      </c>
      <c r="ED215" s="136" t="e">
        <f t="shared" si="170"/>
        <v>#DIV/0!</v>
      </c>
      <c r="EE215" s="136" t="e">
        <f t="shared" si="170"/>
        <v>#DIV/0!</v>
      </c>
      <c r="EF215" s="136" t="e">
        <f t="shared" si="171"/>
        <v>#DIV/0!</v>
      </c>
      <c r="EG215" s="136" t="e">
        <f t="shared" si="171"/>
        <v>#DIV/0!</v>
      </c>
      <c r="EI215" s="413">
        <v>20</v>
      </c>
      <c r="EJ215" s="136">
        <f t="shared" ca="1" si="183"/>
        <v>-35.068017854956175</v>
      </c>
      <c r="EK215" s="136">
        <f t="shared" ca="1" si="172"/>
        <v>-31.29126651432286</v>
      </c>
      <c r="EL215" s="136">
        <f t="shared" ca="1" si="172"/>
        <v>-28.492586427373723</v>
      </c>
      <c r="EM215" s="136">
        <f t="shared" ca="1" si="172"/>
        <v>-26.444569496276241</v>
      </c>
      <c r="EN215" s="136">
        <f t="shared" ca="1" si="172"/>
        <v>-25.048427628460413</v>
      </c>
      <c r="EO215" s="136">
        <f t="shared" ca="1" si="172"/>
        <v>-24.332758267647261</v>
      </c>
      <c r="EP215" s="136">
        <f t="shared" ca="1" si="172"/>
        <v>-24.547459075891211</v>
      </c>
      <c r="EQ215" s="136">
        <f t="shared" ca="1" si="172"/>
        <v>-26.603157619192444</v>
      </c>
      <c r="ER215" s="136">
        <f t="shared" ca="1" si="172"/>
        <v>-35.067798679844579</v>
      </c>
      <c r="ES215" s="136" t="e">
        <f t="shared" si="172"/>
        <v>#DIV/0!</v>
      </c>
      <c r="ET215" s="136" t="e">
        <f t="shared" si="172"/>
        <v>#DIV/0!</v>
      </c>
      <c r="EU215" s="136" t="e">
        <f t="shared" si="173"/>
        <v>#DIV/0!</v>
      </c>
      <c r="EV215" s="136" t="e">
        <f t="shared" si="173"/>
        <v>#DIV/0!</v>
      </c>
    </row>
    <row r="216" spans="1:156">
      <c r="S216" s="1">
        <v>25</v>
      </c>
      <c r="T216" s="399">
        <f t="shared" ca="1" si="160"/>
        <v>28.054388567281361</v>
      </c>
      <c r="U216" s="399">
        <f t="shared" ca="1" si="160"/>
        <v>25.590015252859558</v>
      </c>
      <c r="V216" s="399">
        <f t="shared" ca="1" si="160"/>
        <v>23.707807558204792</v>
      </c>
      <c r="W216" s="399">
        <f t="shared" ca="1" si="160"/>
        <v>22.315871887173824</v>
      </c>
      <c r="X216" s="399">
        <f t="shared" ca="1" si="160"/>
        <v>21.397300889396696</v>
      </c>
      <c r="Y216" s="399">
        <f t="shared" ca="1" si="160"/>
        <v>21.040679207906756</v>
      </c>
      <c r="Z216" s="399">
        <f t="shared" ca="1" si="160"/>
        <v>21.580183802981278</v>
      </c>
      <c r="AA216" s="399">
        <f t="shared" ca="1" si="160"/>
        <v>24.277706778353945</v>
      </c>
      <c r="AB216" s="399" t="e">
        <f t="shared" si="160"/>
        <v>#DIV/0!</v>
      </c>
      <c r="AC216" s="399" t="e">
        <f t="shared" si="160"/>
        <v>#DIV/0!</v>
      </c>
      <c r="AD216" s="399" t="e">
        <f t="shared" si="160"/>
        <v>#DIV/0!</v>
      </c>
      <c r="AE216" s="399">
        <f t="shared" ca="1" si="160"/>
        <v>20.788163720133131</v>
      </c>
      <c r="AF216" s="399"/>
      <c r="AH216" s="25">
        <v>25</v>
      </c>
      <c r="AI216" s="136">
        <f t="shared" ca="1" si="161"/>
        <v>-28.054388567281361</v>
      </c>
      <c r="AJ216" s="136">
        <f t="shared" ca="1" si="161"/>
        <v>-25.590015252859558</v>
      </c>
      <c r="AK216" s="136">
        <f t="shared" ca="1" si="161"/>
        <v>-23.707807558204792</v>
      </c>
      <c r="AL216" s="136">
        <f t="shared" ca="1" si="161"/>
        <v>-22.315871887173824</v>
      </c>
      <c r="AM216" s="136">
        <f t="shared" ca="1" si="161"/>
        <v>-21.397300889396696</v>
      </c>
      <c r="AN216" s="136">
        <f t="shared" ca="1" si="161"/>
        <v>-21.040679207906756</v>
      </c>
      <c r="AO216" s="136">
        <f t="shared" ca="1" si="161"/>
        <v>-21.580183802981278</v>
      </c>
      <c r="AP216" s="136">
        <f t="shared" ca="1" si="161"/>
        <v>-24.277706778353945</v>
      </c>
      <c r="AQ216" s="136" t="e">
        <f t="shared" si="161"/>
        <v>#DIV/0!</v>
      </c>
      <c r="AR216" s="136" t="e">
        <f t="shared" si="161"/>
        <v>#DIV/0!</v>
      </c>
      <c r="AS216" s="136" t="e">
        <f t="shared" si="161"/>
        <v>#DIV/0!</v>
      </c>
      <c r="AW216" s="25">
        <v>25</v>
      </c>
      <c r="AX216" s="136">
        <f t="shared" ca="1" si="163"/>
        <v>28.016982715858319</v>
      </c>
      <c r="AY216" s="136">
        <f t="shared" ca="1" si="163"/>
        <v>24.642236910161056</v>
      </c>
      <c r="AZ216" s="136">
        <f t="shared" ca="1" si="163"/>
        <v>21.732156928354392</v>
      </c>
      <c r="BA216" s="136">
        <f t="shared" ca="1" si="163"/>
        <v>19.127890189006134</v>
      </c>
      <c r="BB216" s="136">
        <f t="shared" ca="1" si="163"/>
        <v>16.642345136197431</v>
      </c>
      <c r="BC216" s="136">
        <f t="shared" ca="1" si="163"/>
        <v>14.027119471937835</v>
      </c>
      <c r="BD216" s="136">
        <f t="shared" ca="1" si="163"/>
        <v>10.790091901490642</v>
      </c>
      <c r="BE216" s="136">
        <f t="shared" ca="1" si="163"/>
        <v>5.3950459507453203</v>
      </c>
      <c r="BF216" s="136" t="e">
        <f t="shared" si="163"/>
        <v>#DIV/0!</v>
      </c>
      <c r="BG216" s="136" t="e">
        <f t="shared" si="163"/>
        <v>#DIV/0!</v>
      </c>
      <c r="BH216" s="136" t="e">
        <f t="shared" si="163"/>
        <v>#DIV/0!</v>
      </c>
      <c r="BL216" s="25">
        <v>25</v>
      </c>
      <c r="BM216" s="136">
        <f t="shared" ca="1" si="164"/>
        <v>-28.091794418704399</v>
      </c>
      <c r="BN216" s="136">
        <f t="shared" ca="1" si="164"/>
        <v>-26.537793595558057</v>
      </c>
      <c r="BO216" s="136">
        <f t="shared" ca="1" si="164"/>
        <v>-25.683458188055191</v>
      </c>
      <c r="BP216" s="136">
        <f t="shared" ca="1" si="164"/>
        <v>-25.503853585341513</v>
      </c>
      <c r="BQ216" s="136">
        <f t="shared" ca="1" si="164"/>
        <v>-26.152256642595962</v>
      </c>
      <c r="BR216" s="136">
        <f t="shared" ca="1" si="164"/>
        <v>-28.054238943875674</v>
      </c>
      <c r="BS216" s="136">
        <f t="shared" ca="1" si="164"/>
        <v>-32.370275704471915</v>
      </c>
      <c r="BT216" s="136">
        <f t="shared" ca="1" si="164"/>
        <v>-43.160367605962563</v>
      </c>
      <c r="BU216" s="136" t="e">
        <f t="shared" si="164"/>
        <v>#DIV/0!</v>
      </c>
      <c r="BV216" s="136" t="e">
        <f t="shared" si="164"/>
        <v>#DIV/0!</v>
      </c>
      <c r="BW216" s="136" t="e">
        <f t="shared" si="164"/>
        <v>#DIV/0!</v>
      </c>
      <c r="CA216" s="25">
        <v>25</v>
      </c>
      <c r="CB216" s="136">
        <f t="shared" ca="1" si="165"/>
        <v>28.054388567281361</v>
      </c>
      <c r="CC216" s="136">
        <f t="shared" ca="1" si="165"/>
        <v>25.590015252859558</v>
      </c>
      <c r="CD216" s="136">
        <f t="shared" ca="1" si="165"/>
        <v>23.707807558204792</v>
      </c>
      <c r="CE216" s="136">
        <f t="shared" ca="1" si="165"/>
        <v>22.315871887173824</v>
      </c>
      <c r="CF216" s="136">
        <f t="shared" ca="1" si="165"/>
        <v>21.397300889396696</v>
      </c>
      <c r="CG216" s="136">
        <f t="shared" ca="1" si="165"/>
        <v>21.040679207906756</v>
      </c>
      <c r="CH216" s="136">
        <f t="shared" ca="1" si="165"/>
        <v>21.580183802981278</v>
      </c>
      <c r="CI216" s="136">
        <f t="shared" ca="1" si="165"/>
        <v>24.277706778353945</v>
      </c>
      <c r="CJ216" s="136" t="e">
        <f t="shared" si="165"/>
        <v>#DIV/0!</v>
      </c>
      <c r="CK216" s="136" t="e">
        <f t="shared" si="165"/>
        <v>#DIV/0!</v>
      </c>
      <c r="CL216" s="136" t="e">
        <f t="shared" si="165"/>
        <v>#DIV/0!</v>
      </c>
      <c r="CP216" s="25">
        <v>25</v>
      </c>
      <c r="CQ216" s="136">
        <f t="shared" ca="1" si="180"/>
        <v>-28.054388567281361</v>
      </c>
      <c r="CR216" s="136">
        <f t="shared" ca="1" si="166"/>
        <v>-25.590015252859558</v>
      </c>
      <c r="CS216" s="136">
        <f t="shared" ca="1" si="166"/>
        <v>-23.707807558204792</v>
      </c>
      <c r="CT216" s="136">
        <f t="shared" ca="1" si="166"/>
        <v>-22.315871887173824</v>
      </c>
      <c r="CU216" s="136">
        <f t="shared" ca="1" si="166"/>
        <v>-21.397300889396696</v>
      </c>
      <c r="CV216" s="136">
        <f t="shared" ca="1" si="166"/>
        <v>-21.040679207906756</v>
      </c>
      <c r="CW216" s="136">
        <f t="shared" ca="1" si="166"/>
        <v>-21.580183802981278</v>
      </c>
      <c r="CX216" s="136">
        <f t="shared" ca="1" si="166"/>
        <v>-24.277706778353945</v>
      </c>
      <c r="CY216" s="136" t="e">
        <f t="shared" si="166"/>
        <v>#DIV/0!</v>
      </c>
      <c r="CZ216" s="136" t="e">
        <f t="shared" si="166"/>
        <v>#DIV/0!</v>
      </c>
      <c r="DA216" s="136" t="e">
        <f t="shared" si="166"/>
        <v>#DIV/0!</v>
      </c>
      <c r="DE216" s="413">
        <v>25</v>
      </c>
      <c r="DF216" s="136">
        <f t="shared" ca="1" si="181"/>
        <v>28.016982715858319</v>
      </c>
      <c r="DG216" s="136">
        <f t="shared" ca="1" si="168"/>
        <v>24.642236910161056</v>
      </c>
      <c r="DH216" s="136">
        <f t="shared" ca="1" si="168"/>
        <v>21.732156928354392</v>
      </c>
      <c r="DI216" s="136">
        <f t="shared" ca="1" si="168"/>
        <v>19.127890189006134</v>
      </c>
      <c r="DJ216" s="136">
        <f t="shared" ca="1" si="168"/>
        <v>16.642345136197431</v>
      </c>
      <c r="DK216" s="136">
        <f t="shared" ca="1" si="168"/>
        <v>14.027119471937835</v>
      </c>
      <c r="DL216" s="136">
        <f t="shared" ca="1" si="168"/>
        <v>10.790091901490642</v>
      </c>
      <c r="DM216" s="136">
        <f t="shared" ca="1" si="168"/>
        <v>5.3950459507453203</v>
      </c>
      <c r="DN216" s="136" t="e">
        <f t="shared" si="168"/>
        <v>#DIV/0!</v>
      </c>
      <c r="DO216" s="136" t="e">
        <f t="shared" si="168"/>
        <v>#DIV/0!</v>
      </c>
      <c r="DP216" s="136" t="e">
        <f t="shared" si="168"/>
        <v>#DIV/0!</v>
      </c>
      <c r="DT216" s="413">
        <v>25</v>
      </c>
      <c r="DU216" s="136">
        <f t="shared" ca="1" si="182"/>
        <v>28.054388567281361</v>
      </c>
      <c r="DV216" s="136">
        <f t="shared" ca="1" si="170"/>
        <v>25.590015252859558</v>
      </c>
      <c r="DW216" s="136">
        <f t="shared" ca="1" si="170"/>
        <v>23.707807558204792</v>
      </c>
      <c r="DX216" s="136">
        <f t="shared" ca="1" si="170"/>
        <v>22.315871887173824</v>
      </c>
      <c r="DY216" s="136">
        <f t="shared" ca="1" si="170"/>
        <v>21.397300889396696</v>
      </c>
      <c r="DZ216" s="136">
        <f t="shared" ca="1" si="170"/>
        <v>21.040679207906756</v>
      </c>
      <c r="EA216" s="136">
        <f t="shared" ca="1" si="170"/>
        <v>21.580183802981278</v>
      </c>
      <c r="EB216" s="136">
        <f t="shared" ca="1" si="170"/>
        <v>24.277706778353945</v>
      </c>
      <c r="EC216" s="136" t="e">
        <f t="shared" si="170"/>
        <v>#DIV/0!</v>
      </c>
      <c r="ED216" s="136" t="e">
        <f t="shared" si="170"/>
        <v>#DIV/0!</v>
      </c>
      <c r="EE216" s="136" t="e">
        <f t="shared" si="170"/>
        <v>#DIV/0!</v>
      </c>
      <c r="EI216" s="413">
        <v>25</v>
      </c>
      <c r="EJ216" s="136">
        <f t="shared" ca="1" si="183"/>
        <v>-28.054388567281361</v>
      </c>
      <c r="EK216" s="136">
        <f t="shared" ca="1" si="172"/>
        <v>-25.590015252859558</v>
      </c>
      <c r="EL216" s="136">
        <f t="shared" ca="1" si="172"/>
        <v>-23.707807558204792</v>
      </c>
      <c r="EM216" s="136">
        <f t="shared" ca="1" si="172"/>
        <v>-22.315871887173824</v>
      </c>
      <c r="EN216" s="136">
        <f t="shared" ca="1" si="172"/>
        <v>-21.397300889396696</v>
      </c>
      <c r="EO216" s="136">
        <f t="shared" ca="1" si="172"/>
        <v>-21.040679207906756</v>
      </c>
      <c r="EP216" s="136">
        <f t="shared" ca="1" si="172"/>
        <v>-21.580183802981278</v>
      </c>
      <c r="EQ216" s="136">
        <f t="shared" ca="1" si="172"/>
        <v>-24.277706778353945</v>
      </c>
      <c r="ER216" s="136" t="e">
        <f t="shared" si="172"/>
        <v>#DIV/0!</v>
      </c>
      <c r="ES216" s="136" t="e">
        <f t="shared" si="172"/>
        <v>#DIV/0!</v>
      </c>
      <c r="ET216" s="136" t="e">
        <f t="shared" si="172"/>
        <v>#DIV/0!</v>
      </c>
    </row>
    <row r="217" spans="1:156">
      <c r="N217" s="101"/>
      <c r="O217" s="59"/>
      <c r="S217" s="25">
        <f t="shared" ref="S217:S225" si="184">S202</f>
        <v>30</v>
      </c>
      <c r="T217" s="399">
        <f t="shared" ca="1" si="160"/>
        <v>23.378643780104863</v>
      </c>
      <c r="U217" s="399">
        <f t="shared" ca="1" si="160"/>
        <v>21.646789308546037</v>
      </c>
      <c r="V217" s="399">
        <f t="shared" ca="1" si="160"/>
        <v>20.302409762015287</v>
      </c>
      <c r="W217" s="399">
        <f t="shared" ca="1" si="160"/>
        <v>19.312700722233252</v>
      </c>
      <c r="X217" s="399">
        <f t="shared" ca="1" si="160"/>
        <v>18.70282596258378</v>
      </c>
      <c r="Y217" s="399">
        <f t="shared" ca="1" si="160"/>
        <v>18.607403381142024</v>
      </c>
      <c r="Z217" s="399">
        <f t="shared" ca="1" si="160"/>
        <v>19.482110377691441</v>
      </c>
      <c r="AA217" s="399">
        <f t="shared" ca="1" si="160"/>
        <v>23.378532453229727</v>
      </c>
      <c r="AB217" s="399" t="e">
        <f t="shared" si="160"/>
        <v>#DIV/0!</v>
      </c>
      <c r="AC217" s="399" t="e">
        <f t="shared" si="160"/>
        <v>#DIV/0!</v>
      </c>
      <c r="AD217" s="399" t="e">
        <f t="shared" si="160"/>
        <v>#DIV/0!</v>
      </c>
      <c r="AE217" s="399">
        <f t="shared" ca="1" si="160"/>
        <v>24.933263016350427</v>
      </c>
      <c r="AF217" s="399"/>
      <c r="AH217" s="83">
        <f t="shared" ref="AH217:AH224" si="185">S217</f>
        <v>30</v>
      </c>
      <c r="AI217" s="136">
        <f t="shared" ca="1" si="161"/>
        <v>-23.378643780104863</v>
      </c>
      <c r="AJ217" s="136">
        <f t="shared" ca="1" si="161"/>
        <v>-21.646789308546037</v>
      </c>
      <c r="AK217" s="136">
        <f t="shared" ca="1" si="161"/>
        <v>-20.302409762015287</v>
      </c>
      <c r="AL217" s="136">
        <f t="shared" ca="1" si="161"/>
        <v>-19.312700722233252</v>
      </c>
      <c r="AM217" s="136">
        <f t="shared" ca="1" si="161"/>
        <v>-18.70282596258378</v>
      </c>
      <c r="AN217" s="136">
        <f t="shared" ca="1" si="161"/>
        <v>-18.607403381142024</v>
      </c>
      <c r="AO217" s="136">
        <f t="shared" ca="1" si="161"/>
        <v>-19.482110377691441</v>
      </c>
      <c r="AP217" s="136">
        <f t="shared" ca="1" si="161"/>
        <v>-23.378532453229727</v>
      </c>
      <c r="AQ217" s="136" t="e">
        <f t="shared" si="161"/>
        <v>#DIV/0!</v>
      </c>
      <c r="AR217" s="136" t="e">
        <f t="shared" si="161"/>
        <v>#DIV/0!</v>
      </c>
      <c r="AS217" s="136" t="e">
        <f t="shared" si="161"/>
        <v>#DIV/0!</v>
      </c>
      <c r="AT217" s="136">
        <f t="shared" ref="AT217:AT224" ca="1" si="186">($G$6/AE188-$H$6*AE83/AE188)*1000</f>
        <v>-40.722240550306893</v>
      </c>
      <c r="AU217" s="136" t="e">
        <f t="shared" ref="AU217:AU224" si="187">($G$6/AF186-$H$6*AF81/AF186)*1000</f>
        <v>#DIV/0!</v>
      </c>
      <c r="AW217" s="83">
        <f t="shared" ref="AW217:AW224" si="188">S217</f>
        <v>30</v>
      </c>
      <c r="AX217" s="136">
        <f t="shared" ca="1" si="163"/>
        <v>23.345245717561859</v>
      </c>
      <c r="AY217" s="136">
        <f t="shared" ca="1" si="163"/>
        <v>20.780917736204195</v>
      </c>
      <c r="AZ217" s="136">
        <f t="shared" ca="1" si="163"/>
        <v>18.456736147286627</v>
      </c>
      <c r="BA217" s="136">
        <f t="shared" ca="1" si="163"/>
        <v>16.263326923985897</v>
      </c>
      <c r="BB217" s="136">
        <f t="shared" ca="1" si="163"/>
        <v>14.027119471937834</v>
      </c>
      <c r="BC217" s="136">
        <f t="shared" ca="1" si="163"/>
        <v>11.450709773010479</v>
      </c>
      <c r="BD217" s="136">
        <f t="shared" ca="1" si="163"/>
        <v>7.792844151076582</v>
      </c>
      <c r="BE217" s="136">
        <f t="shared" ca="1" si="163"/>
        <v>0</v>
      </c>
      <c r="BF217" s="136" t="e">
        <f t="shared" si="163"/>
        <v>#DIV/0!</v>
      </c>
      <c r="BG217" s="136" t="e">
        <f t="shared" si="163"/>
        <v>#DIV/0!</v>
      </c>
      <c r="BH217" s="136" t="e">
        <f t="shared" si="163"/>
        <v>#DIV/0!</v>
      </c>
      <c r="BI217" s="136">
        <f t="shared" ca="1" si="163"/>
        <v>24.933263016350427</v>
      </c>
      <c r="BJ217" s="136" t="e">
        <f t="shared" ref="BJ217:BJ224" si="189">($G$7/AF186-$H$7*AF81/AF186)*1000</f>
        <v>#DIV/0!</v>
      </c>
      <c r="BK217" s="62"/>
      <c r="BL217" s="83">
        <f t="shared" ref="BL217:BL224" si="190">AW217</f>
        <v>30</v>
      </c>
      <c r="BM217" s="136">
        <f t="shared" ca="1" si="164"/>
        <v>-23.41204184264787</v>
      </c>
      <c r="BN217" s="136">
        <f t="shared" ca="1" si="164"/>
        <v>-22.512660880887879</v>
      </c>
      <c r="BO217" s="136">
        <f t="shared" ca="1" si="164"/>
        <v>-22.148083376743951</v>
      </c>
      <c r="BP217" s="136">
        <f t="shared" ca="1" si="164"/>
        <v>-22.362074520480604</v>
      </c>
      <c r="BQ217" s="136">
        <f t="shared" ca="1" si="164"/>
        <v>-23.378532453229724</v>
      </c>
      <c r="BR217" s="136">
        <f t="shared" ca="1" si="164"/>
        <v>-25.764096989273572</v>
      </c>
      <c r="BS217" s="136">
        <f t="shared" ca="1" si="164"/>
        <v>-31.1713766043063</v>
      </c>
      <c r="BT217" s="136">
        <f t="shared" ca="1" si="164"/>
        <v>-46.757064906459455</v>
      </c>
      <c r="BU217" s="136" t="e">
        <f t="shared" si="164"/>
        <v>#DIV/0!</v>
      </c>
      <c r="BV217" s="136" t="e">
        <f t="shared" si="164"/>
        <v>#DIV/0!</v>
      </c>
      <c r="BW217" s="136" t="e">
        <f t="shared" si="164"/>
        <v>#DIV/0!</v>
      </c>
      <c r="BX217" s="136">
        <f t="shared" ca="1" si="164"/>
        <v>-24.933263016350427</v>
      </c>
      <c r="BY217" s="136" t="e">
        <f t="shared" ref="BY217:BY224" si="191">($G$8/AF186-$H$8*AF81/AF186)*1000</f>
        <v>#DIV/0!</v>
      </c>
      <c r="BZ217" s="62"/>
      <c r="CA217" s="83">
        <f t="shared" ref="CA217:CA224" si="192">AW217</f>
        <v>30</v>
      </c>
      <c r="CB217" s="136">
        <f t="shared" ca="1" si="165"/>
        <v>23.378643780104863</v>
      </c>
      <c r="CC217" s="136">
        <f t="shared" ca="1" si="165"/>
        <v>21.646789308546037</v>
      </c>
      <c r="CD217" s="136">
        <f t="shared" ca="1" si="165"/>
        <v>20.302409762015287</v>
      </c>
      <c r="CE217" s="136">
        <f t="shared" ca="1" si="165"/>
        <v>19.312700722233252</v>
      </c>
      <c r="CF217" s="136">
        <f t="shared" ca="1" si="165"/>
        <v>18.70282596258378</v>
      </c>
      <c r="CG217" s="136">
        <f t="shared" ca="1" si="165"/>
        <v>18.607403381142024</v>
      </c>
      <c r="CH217" s="136">
        <f t="shared" ca="1" si="165"/>
        <v>19.482110377691441</v>
      </c>
      <c r="CI217" s="136">
        <f t="shared" ca="1" si="165"/>
        <v>23.378532453229727</v>
      </c>
      <c r="CJ217" s="136" t="e">
        <f t="shared" si="165"/>
        <v>#DIV/0!</v>
      </c>
      <c r="CK217" s="136" t="e">
        <f t="shared" si="165"/>
        <v>#DIV/0!</v>
      </c>
      <c r="CL217" s="136" t="e">
        <f t="shared" si="165"/>
        <v>#DIV/0!</v>
      </c>
      <c r="CM217" s="136">
        <f t="shared" ca="1" si="165"/>
        <v>24.933263016350427</v>
      </c>
      <c r="CN217" s="136" t="e">
        <f t="shared" ref="CN217:CN224" si="193">($G$9/AF186-$H$9*AF81/AF186)*1000</f>
        <v>#DIV/0!</v>
      </c>
      <c r="CP217" s="83">
        <f t="shared" ref="CP217:CP225" si="194">BL217</f>
        <v>30</v>
      </c>
      <c r="CQ217" s="136">
        <f t="shared" ca="1" si="180"/>
        <v>-23.378643780104863</v>
      </c>
      <c r="CR217" s="136">
        <f t="shared" ca="1" si="180"/>
        <v>-21.646789308546037</v>
      </c>
      <c r="CS217" s="136">
        <f t="shared" ca="1" si="180"/>
        <v>-20.302409762015287</v>
      </c>
      <c r="CT217" s="136">
        <f t="shared" ca="1" si="180"/>
        <v>-19.312700722233252</v>
      </c>
      <c r="CU217" s="136">
        <f t="shared" ca="1" si="180"/>
        <v>-18.70282596258378</v>
      </c>
      <c r="CV217" s="136">
        <f t="shared" ca="1" si="180"/>
        <v>-18.607403381142024</v>
      </c>
      <c r="CW217" s="136">
        <f t="shared" ca="1" si="180"/>
        <v>-19.482110377691441</v>
      </c>
      <c r="CX217" s="136">
        <f t="shared" ca="1" si="180"/>
        <v>-23.378532453229727</v>
      </c>
      <c r="CY217" s="136" t="e">
        <f t="shared" si="180"/>
        <v>#DIV/0!</v>
      </c>
      <c r="CZ217" s="136" t="e">
        <f t="shared" si="180"/>
        <v>#DIV/0!</v>
      </c>
      <c r="DA217" s="136" t="e">
        <f t="shared" si="180"/>
        <v>#DIV/0!</v>
      </c>
      <c r="DB217" s="136">
        <f t="shared" ref="DB217:DB224" ca="1" si="195">($O$90/AE187-$P$90*AE82/AE187)*1000</f>
        <v>24.933263016350427</v>
      </c>
      <c r="DC217" s="136" t="e">
        <f t="shared" ref="DC217:DC224" si="196">($O$90/AF186-$P$90*AF81/AF186)*1000</f>
        <v>#DIV/0!</v>
      </c>
      <c r="DE217" s="413">
        <v>30</v>
      </c>
      <c r="DF217" s="136">
        <f t="shared" ca="1" si="181"/>
        <v>23.345245717561859</v>
      </c>
      <c r="DG217" s="136">
        <f t="shared" ca="1" si="181"/>
        <v>20.780917736204195</v>
      </c>
      <c r="DH217" s="136">
        <f t="shared" ca="1" si="181"/>
        <v>18.456736147286627</v>
      </c>
      <c r="DI217" s="136">
        <f t="shared" ca="1" si="181"/>
        <v>16.263326923985897</v>
      </c>
      <c r="DJ217" s="136">
        <f t="shared" ca="1" si="181"/>
        <v>14.027119471937834</v>
      </c>
      <c r="DK217" s="136">
        <f t="shared" ca="1" si="181"/>
        <v>11.450709773010479</v>
      </c>
      <c r="DL217" s="136">
        <f t="shared" ca="1" si="181"/>
        <v>7.792844151076582</v>
      </c>
      <c r="DM217" s="136">
        <f t="shared" ca="1" si="181"/>
        <v>0</v>
      </c>
      <c r="DN217" s="136" t="e">
        <f t="shared" si="181"/>
        <v>#DIV/0!</v>
      </c>
      <c r="DO217" s="136" t="e">
        <f t="shared" si="181"/>
        <v>#DIV/0!</v>
      </c>
      <c r="DP217" s="136" t="e">
        <f t="shared" si="181"/>
        <v>#DIV/0!</v>
      </c>
      <c r="DQ217" s="136">
        <f t="shared" ref="DQ217:DQ224" ca="1" si="197">($O$91/AE187-$P$91*AE82/AE187)*1000</f>
        <v>-24.933263016350427</v>
      </c>
      <c r="DR217" s="136" t="e">
        <f t="shared" ref="DR217:DR224" si="198">($O$91/AF186-$P$91*AF81/AF186)*1000</f>
        <v>#DIV/0!</v>
      </c>
      <c r="DT217" s="413">
        <v>30</v>
      </c>
      <c r="DU217" s="136">
        <f t="shared" ca="1" si="182"/>
        <v>23.378643780104863</v>
      </c>
      <c r="DV217" s="136">
        <f t="shared" ca="1" si="182"/>
        <v>21.646789308546037</v>
      </c>
      <c r="DW217" s="136">
        <f t="shared" ca="1" si="182"/>
        <v>20.302409762015287</v>
      </c>
      <c r="DX217" s="136">
        <f t="shared" ca="1" si="182"/>
        <v>19.312700722233252</v>
      </c>
      <c r="DY217" s="136">
        <f t="shared" ca="1" si="182"/>
        <v>18.70282596258378</v>
      </c>
      <c r="DZ217" s="136">
        <f t="shared" ca="1" si="182"/>
        <v>18.607403381142024</v>
      </c>
      <c r="EA217" s="136">
        <f t="shared" ca="1" si="182"/>
        <v>19.482110377691441</v>
      </c>
      <c r="EB217" s="136">
        <f t="shared" ca="1" si="182"/>
        <v>23.378532453229727</v>
      </c>
      <c r="EC217" s="136" t="e">
        <f t="shared" si="182"/>
        <v>#DIV/0!</v>
      </c>
      <c r="ED217" s="136" t="e">
        <f t="shared" si="182"/>
        <v>#DIV/0!</v>
      </c>
      <c r="EE217" s="136" t="e">
        <f t="shared" si="182"/>
        <v>#DIV/0!</v>
      </c>
      <c r="EF217" s="136" t="e">
        <f t="shared" ref="EF217:EG224" si="199">($O$90/BI186-$P$90*BI81/BI186)*1000</f>
        <v>#DIV/0!</v>
      </c>
      <c r="EG217" s="136" t="e">
        <f t="shared" si="199"/>
        <v>#DIV/0!</v>
      </c>
      <c r="EI217" s="413">
        <v>30</v>
      </c>
      <c r="EJ217" s="136">
        <f t="shared" ca="1" si="183"/>
        <v>-23.378643780104863</v>
      </c>
      <c r="EK217" s="136">
        <f t="shared" ca="1" si="183"/>
        <v>-21.646789308546037</v>
      </c>
      <c r="EL217" s="136">
        <f t="shared" ca="1" si="183"/>
        <v>-20.302409762015287</v>
      </c>
      <c r="EM217" s="136">
        <f t="shared" ca="1" si="183"/>
        <v>-19.312700722233252</v>
      </c>
      <c r="EN217" s="136">
        <f t="shared" ca="1" si="183"/>
        <v>-18.70282596258378</v>
      </c>
      <c r="EO217" s="136">
        <f t="shared" ca="1" si="183"/>
        <v>-18.607403381142024</v>
      </c>
      <c r="EP217" s="136">
        <f t="shared" ca="1" si="183"/>
        <v>-19.482110377691441</v>
      </c>
      <c r="EQ217" s="136">
        <f t="shared" ca="1" si="183"/>
        <v>-23.378532453229727</v>
      </c>
      <c r="ER217" s="136" t="e">
        <f t="shared" si="183"/>
        <v>#DIV/0!</v>
      </c>
      <c r="ES217" s="136" t="e">
        <f t="shared" si="183"/>
        <v>#DIV/0!</v>
      </c>
      <c r="ET217" s="136" t="e">
        <f t="shared" si="183"/>
        <v>#DIV/0!</v>
      </c>
      <c r="EU217" s="136" t="e">
        <f t="shared" ref="EU217:EV224" si="200">($O$91/BI186-$P$91*BI81/BI186)*1000</f>
        <v>#DIV/0!</v>
      </c>
      <c r="EV217" s="136" t="e">
        <f t="shared" si="200"/>
        <v>#DIV/0!</v>
      </c>
    </row>
    <row r="218" spans="1:156">
      <c r="S218" s="25">
        <f t="shared" si="184"/>
        <v>40</v>
      </c>
      <c r="T218" s="399">
        <f t="shared" ca="1" si="160"/>
        <v>17.533972398140619</v>
      </c>
      <c r="U218" s="399">
        <f t="shared" ca="1" si="160"/>
        <v>16.54884881520756</v>
      </c>
      <c r="V218" s="399">
        <f t="shared" ca="1" si="160"/>
        <v>15.780509405930069</v>
      </c>
      <c r="W218" s="399">
        <f t="shared" ca="1" si="160"/>
        <v>15.246868991236775</v>
      </c>
      <c r="X218" s="399">
        <f t="shared" ca="1" si="160"/>
        <v>15.029056577076251</v>
      </c>
      <c r="Y218" s="399">
        <f t="shared" ca="1" si="160"/>
        <v>15.395618932614697</v>
      </c>
      <c r="Z218" s="399">
        <f t="shared" ca="1" si="160"/>
        <v>17.533899339922293</v>
      </c>
      <c r="AA218" s="399" t="e">
        <f t="shared" si="160"/>
        <v>#DIV/0!</v>
      </c>
      <c r="AB218" s="399" t="e">
        <f t="shared" si="160"/>
        <v>#DIV/0!</v>
      </c>
      <c r="AC218" s="399" t="e">
        <f t="shared" si="160"/>
        <v>#DIV/0!</v>
      </c>
      <c r="AD218" s="399" t="e">
        <f t="shared" si="160"/>
        <v>#DIV/0!</v>
      </c>
      <c r="AE218" s="399">
        <f t="shared" ca="1" si="160"/>
        <v>40.722240550306893</v>
      </c>
      <c r="AF218" s="399"/>
      <c r="AH218" s="83">
        <f t="shared" si="185"/>
        <v>40</v>
      </c>
      <c r="AI218" s="136">
        <f t="shared" ca="1" si="161"/>
        <v>-17.533972398140619</v>
      </c>
      <c r="AJ218" s="136">
        <f t="shared" ca="1" si="161"/>
        <v>-16.54884881520756</v>
      </c>
      <c r="AK218" s="136">
        <f t="shared" ca="1" si="161"/>
        <v>-15.780509405930069</v>
      </c>
      <c r="AL218" s="136">
        <f t="shared" ca="1" si="161"/>
        <v>-15.246868991236775</v>
      </c>
      <c r="AM218" s="136">
        <f t="shared" ca="1" si="161"/>
        <v>-15.029056577076251</v>
      </c>
      <c r="AN218" s="136">
        <f t="shared" ca="1" si="161"/>
        <v>-15.395618932614697</v>
      </c>
      <c r="AO218" s="136">
        <f t="shared" ca="1" si="161"/>
        <v>-17.533899339922293</v>
      </c>
      <c r="AP218" s="136" t="e">
        <f t="shared" si="161"/>
        <v>#DIV/0!</v>
      </c>
      <c r="AQ218" s="136" t="e">
        <f t="shared" si="161"/>
        <v>#DIV/0!</v>
      </c>
      <c r="AR218" s="136" t="e">
        <f t="shared" si="161"/>
        <v>#DIV/0!</v>
      </c>
      <c r="AS218" s="136" t="e">
        <f t="shared" si="161"/>
        <v>#DIV/0!</v>
      </c>
      <c r="AT218" s="136">
        <f t="shared" ca="1" si="186"/>
        <v>-82.124482517566918</v>
      </c>
      <c r="AU218" s="136" t="e">
        <f t="shared" si="187"/>
        <v>#DIV/0!</v>
      </c>
      <c r="AW218" s="83">
        <f t="shared" si="188"/>
        <v>40</v>
      </c>
      <c r="AX218" s="136">
        <f t="shared" ca="1" si="163"/>
        <v>17.504749110810383</v>
      </c>
      <c r="AY218" s="136">
        <f t="shared" ca="1" si="163"/>
        <v>15.760808395435772</v>
      </c>
      <c r="AZ218" s="136">
        <f t="shared" ca="1" si="163"/>
        <v>14.027119471937839</v>
      </c>
      <c r="BA218" s="136">
        <f t="shared" ca="1" si="163"/>
        <v>12.19749519298942</v>
      </c>
      <c r="BB218" s="136">
        <f t="shared" ca="1" si="163"/>
        <v>10.019371051384168</v>
      </c>
      <c r="BC218" s="136">
        <f t="shared" ca="1" si="163"/>
        <v>6.8424973033843104</v>
      </c>
      <c r="BD218" s="136">
        <f t="shared" ca="1" si="163"/>
        <v>1.0408340855860843E-14</v>
      </c>
      <c r="BE218" s="136" t="e">
        <f t="shared" si="163"/>
        <v>#DIV/0!</v>
      </c>
      <c r="BF218" s="136" t="e">
        <f t="shared" si="163"/>
        <v>#DIV/0!</v>
      </c>
      <c r="BG218" s="136" t="e">
        <f t="shared" si="163"/>
        <v>#DIV/0!</v>
      </c>
      <c r="BH218" s="136" t="e">
        <f t="shared" si="163"/>
        <v>#DIV/0!</v>
      </c>
      <c r="BI218" s="136">
        <f t="shared" ca="1" si="163"/>
        <v>40.722240550306893</v>
      </c>
      <c r="BJ218" s="136" t="e">
        <f t="shared" si="189"/>
        <v>#DIV/0!</v>
      </c>
      <c r="BK218" s="62"/>
      <c r="BL218" s="83">
        <f t="shared" si="190"/>
        <v>40</v>
      </c>
      <c r="BM218" s="136">
        <f t="shared" ca="1" si="164"/>
        <v>-17.563195685470856</v>
      </c>
      <c r="BN218" s="136">
        <f t="shared" ca="1" si="164"/>
        <v>-17.336889234979346</v>
      </c>
      <c r="BO218" s="136">
        <f t="shared" ca="1" si="164"/>
        <v>-17.533899339922296</v>
      </c>
      <c r="BP218" s="136">
        <f t="shared" ca="1" si="164"/>
        <v>-18.296242789484129</v>
      </c>
      <c r="BQ218" s="136">
        <f t="shared" ca="1" si="164"/>
        <v>-20.038742102768335</v>
      </c>
      <c r="BR218" s="136">
        <f t="shared" ca="1" si="164"/>
        <v>-23.948740561845085</v>
      </c>
      <c r="BS218" s="136">
        <f t="shared" ca="1" si="164"/>
        <v>-35.067798679844579</v>
      </c>
      <c r="BT218" s="136" t="e">
        <f t="shared" si="164"/>
        <v>#DIV/0!</v>
      </c>
      <c r="BU218" s="136" t="e">
        <f t="shared" si="164"/>
        <v>#DIV/0!</v>
      </c>
      <c r="BV218" s="136" t="e">
        <f t="shared" si="164"/>
        <v>#DIV/0!</v>
      </c>
      <c r="BW218" s="136" t="e">
        <f t="shared" si="164"/>
        <v>#DIV/0!</v>
      </c>
      <c r="BX218" s="136">
        <f t="shared" ca="1" si="164"/>
        <v>-40.722240550306893</v>
      </c>
      <c r="BY218" s="136" t="e">
        <f t="shared" si="191"/>
        <v>#DIV/0!</v>
      </c>
      <c r="BZ218" s="62"/>
      <c r="CA218" s="83">
        <f t="shared" si="192"/>
        <v>40</v>
      </c>
      <c r="CB218" s="136">
        <f t="shared" ca="1" si="165"/>
        <v>17.533972398140619</v>
      </c>
      <c r="CC218" s="136">
        <f t="shared" ca="1" si="165"/>
        <v>16.54884881520756</v>
      </c>
      <c r="CD218" s="136">
        <f t="shared" ca="1" si="165"/>
        <v>15.780509405930069</v>
      </c>
      <c r="CE218" s="136">
        <f t="shared" ca="1" si="165"/>
        <v>15.246868991236775</v>
      </c>
      <c r="CF218" s="136">
        <f t="shared" ca="1" si="165"/>
        <v>15.029056577076251</v>
      </c>
      <c r="CG218" s="136">
        <f t="shared" ca="1" si="165"/>
        <v>15.395618932614697</v>
      </c>
      <c r="CH218" s="136">
        <f t="shared" ca="1" si="165"/>
        <v>17.533899339922293</v>
      </c>
      <c r="CI218" s="136" t="e">
        <f t="shared" si="165"/>
        <v>#DIV/0!</v>
      </c>
      <c r="CJ218" s="136" t="e">
        <f t="shared" si="165"/>
        <v>#DIV/0!</v>
      </c>
      <c r="CK218" s="136" t="e">
        <f t="shared" si="165"/>
        <v>#DIV/0!</v>
      </c>
      <c r="CL218" s="136" t="e">
        <f t="shared" si="165"/>
        <v>#DIV/0!</v>
      </c>
      <c r="CM218" s="136">
        <f t="shared" ca="1" si="165"/>
        <v>40.722240550306893</v>
      </c>
      <c r="CN218" s="136" t="e">
        <f t="shared" si="193"/>
        <v>#DIV/0!</v>
      </c>
      <c r="CP218" s="83">
        <f t="shared" si="194"/>
        <v>40</v>
      </c>
      <c r="CQ218" s="136">
        <f t="shared" ca="1" si="180"/>
        <v>-17.533972398140619</v>
      </c>
      <c r="CR218" s="136">
        <f t="shared" ca="1" si="180"/>
        <v>-16.54884881520756</v>
      </c>
      <c r="CS218" s="136">
        <f t="shared" ca="1" si="180"/>
        <v>-15.780509405930069</v>
      </c>
      <c r="CT218" s="136">
        <f t="shared" ca="1" si="180"/>
        <v>-15.246868991236775</v>
      </c>
      <c r="CU218" s="136">
        <f t="shared" ca="1" si="180"/>
        <v>-15.029056577076251</v>
      </c>
      <c r="CV218" s="136">
        <f t="shared" ca="1" si="180"/>
        <v>-15.395618932614697</v>
      </c>
      <c r="CW218" s="136">
        <f t="shared" ca="1" si="180"/>
        <v>-17.533899339922293</v>
      </c>
      <c r="CX218" s="136" t="e">
        <f t="shared" si="180"/>
        <v>#DIV/0!</v>
      </c>
      <c r="CY218" s="136" t="e">
        <f t="shared" si="180"/>
        <v>#DIV/0!</v>
      </c>
      <c r="CZ218" s="136" t="e">
        <f t="shared" si="180"/>
        <v>#DIV/0!</v>
      </c>
      <c r="DA218" s="136" t="e">
        <f t="shared" si="180"/>
        <v>#DIV/0!</v>
      </c>
      <c r="DB218" s="136">
        <f t="shared" ca="1" si="195"/>
        <v>40.722240550306893</v>
      </c>
      <c r="DC218" s="136" t="e">
        <f t="shared" si="196"/>
        <v>#DIV/0!</v>
      </c>
      <c r="DE218" s="413">
        <v>40</v>
      </c>
      <c r="DF218" s="136">
        <f t="shared" ca="1" si="181"/>
        <v>17.504749110810383</v>
      </c>
      <c r="DG218" s="136">
        <f t="shared" ca="1" si="181"/>
        <v>15.760808395435772</v>
      </c>
      <c r="DH218" s="136">
        <f t="shared" ca="1" si="181"/>
        <v>14.027119471937839</v>
      </c>
      <c r="DI218" s="136">
        <f t="shared" ca="1" si="181"/>
        <v>12.19749519298942</v>
      </c>
      <c r="DJ218" s="136">
        <f t="shared" ca="1" si="181"/>
        <v>10.019371051384168</v>
      </c>
      <c r="DK218" s="136">
        <f t="shared" ca="1" si="181"/>
        <v>6.8424973033843104</v>
      </c>
      <c r="DL218" s="136">
        <f t="shared" ca="1" si="181"/>
        <v>1.0408340855860843E-14</v>
      </c>
      <c r="DM218" s="136" t="e">
        <f t="shared" si="181"/>
        <v>#DIV/0!</v>
      </c>
      <c r="DN218" s="136" t="e">
        <f t="shared" si="181"/>
        <v>#DIV/0!</v>
      </c>
      <c r="DO218" s="136" t="e">
        <f t="shared" si="181"/>
        <v>#DIV/0!</v>
      </c>
      <c r="DP218" s="136" t="e">
        <f t="shared" si="181"/>
        <v>#DIV/0!</v>
      </c>
      <c r="DQ218" s="136">
        <f t="shared" ca="1" si="197"/>
        <v>-40.722240550306893</v>
      </c>
      <c r="DR218" s="136" t="e">
        <f t="shared" si="198"/>
        <v>#DIV/0!</v>
      </c>
      <c r="DT218" s="413">
        <v>40</v>
      </c>
      <c r="DU218" s="136">
        <f t="shared" ca="1" si="182"/>
        <v>17.533972398140619</v>
      </c>
      <c r="DV218" s="136">
        <f t="shared" ca="1" si="182"/>
        <v>16.54884881520756</v>
      </c>
      <c r="DW218" s="136">
        <f t="shared" ca="1" si="182"/>
        <v>15.780509405930069</v>
      </c>
      <c r="DX218" s="136">
        <f t="shared" ca="1" si="182"/>
        <v>15.246868991236775</v>
      </c>
      <c r="DY218" s="136">
        <f t="shared" ca="1" si="182"/>
        <v>15.029056577076251</v>
      </c>
      <c r="DZ218" s="136">
        <f t="shared" ca="1" si="182"/>
        <v>15.395618932614697</v>
      </c>
      <c r="EA218" s="136">
        <f t="shared" ca="1" si="182"/>
        <v>17.533899339922293</v>
      </c>
      <c r="EB218" s="136" t="e">
        <f t="shared" si="182"/>
        <v>#DIV/0!</v>
      </c>
      <c r="EC218" s="136" t="e">
        <f t="shared" si="182"/>
        <v>#DIV/0!</v>
      </c>
      <c r="ED218" s="136" t="e">
        <f t="shared" si="182"/>
        <v>#DIV/0!</v>
      </c>
      <c r="EE218" s="136" t="e">
        <f t="shared" si="182"/>
        <v>#DIV/0!</v>
      </c>
      <c r="EF218" s="136" t="e">
        <f t="shared" si="199"/>
        <v>#DIV/0!</v>
      </c>
      <c r="EG218" s="136" t="e">
        <f t="shared" si="199"/>
        <v>#DIV/0!</v>
      </c>
      <c r="EI218" s="413">
        <v>40</v>
      </c>
      <c r="EJ218" s="136">
        <f t="shared" ca="1" si="183"/>
        <v>-17.533972398140619</v>
      </c>
      <c r="EK218" s="136">
        <f t="shared" ca="1" si="183"/>
        <v>-16.54884881520756</v>
      </c>
      <c r="EL218" s="136">
        <f t="shared" ca="1" si="183"/>
        <v>-15.780509405930069</v>
      </c>
      <c r="EM218" s="136">
        <f t="shared" ca="1" si="183"/>
        <v>-15.246868991236775</v>
      </c>
      <c r="EN218" s="136">
        <f t="shared" ca="1" si="183"/>
        <v>-15.029056577076251</v>
      </c>
      <c r="EO218" s="136">
        <f t="shared" ca="1" si="183"/>
        <v>-15.395618932614697</v>
      </c>
      <c r="EP218" s="136">
        <f t="shared" ca="1" si="183"/>
        <v>-17.533899339922293</v>
      </c>
      <c r="EQ218" s="136" t="e">
        <f t="shared" si="183"/>
        <v>#DIV/0!</v>
      </c>
      <c r="ER218" s="136" t="e">
        <f t="shared" si="183"/>
        <v>#DIV/0!</v>
      </c>
      <c r="ES218" s="136" t="e">
        <f t="shared" si="183"/>
        <v>#DIV/0!</v>
      </c>
      <c r="ET218" s="136" t="e">
        <f t="shared" si="183"/>
        <v>#DIV/0!</v>
      </c>
      <c r="EU218" s="136" t="e">
        <f t="shared" si="200"/>
        <v>#DIV/0!</v>
      </c>
      <c r="EV218" s="136" t="e">
        <f t="shared" si="200"/>
        <v>#DIV/0!</v>
      </c>
    </row>
    <row r="219" spans="1:156">
      <c r="S219" s="25">
        <f t="shared" si="184"/>
        <v>50</v>
      </c>
      <c r="T219" s="399">
        <f t="shared" ca="1" si="160"/>
        <v>14.027175580640156</v>
      </c>
      <c r="U219" s="399">
        <f t="shared" ca="1" si="160"/>
        <v>13.396687136120402</v>
      </c>
      <c r="V219" s="399">
        <f t="shared" ca="1" si="160"/>
        <v>12.919715303100638</v>
      </c>
      <c r="W219" s="399">
        <f t="shared" ca="1" si="160"/>
        <v>12.6474028025669</v>
      </c>
      <c r="X219" s="399">
        <f t="shared" ca="1" si="160"/>
        <v>12.751926792670758</v>
      </c>
      <c r="Y219" s="399">
        <f t="shared" ca="1" si="160"/>
        <v>14.027119471937834</v>
      </c>
      <c r="Z219" s="399" t="e">
        <f t="shared" si="160"/>
        <v>#DIV/0!</v>
      </c>
      <c r="AA219" s="399" t="e">
        <f t="shared" si="160"/>
        <v>#DIV/0!</v>
      </c>
      <c r="AB219" s="399" t="e">
        <f t="shared" si="160"/>
        <v>#DIV/0!</v>
      </c>
      <c r="AC219" s="399" t="e">
        <f t="shared" si="160"/>
        <v>#DIV/0!</v>
      </c>
      <c r="AD219" s="399" t="e">
        <f t="shared" si="160"/>
        <v>#DIV/0!</v>
      </c>
      <c r="AE219" s="399">
        <f t="shared" ca="1" si="160"/>
        <v>82.124482517566918</v>
      </c>
      <c r="AF219" s="399"/>
      <c r="AH219" s="83">
        <f t="shared" si="185"/>
        <v>50</v>
      </c>
      <c r="AI219" s="136">
        <f t="shared" ca="1" si="161"/>
        <v>-14.027175580640156</v>
      </c>
      <c r="AJ219" s="136">
        <f t="shared" ca="1" si="161"/>
        <v>-13.396687136120402</v>
      </c>
      <c r="AK219" s="136">
        <f t="shared" ca="1" si="161"/>
        <v>-12.919715303100638</v>
      </c>
      <c r="AL219" s="136">
        <f t="shared" ca="1" si="161"/>
        <v>-12.6474028025669</v>
      </c>
      <c r="AM219" s="136">
        <f t="shared" ca="1" si="161"/>
        <v>-12.751926792670758</v>
      </c>
      <c r="AN219" s="136">
        <f t="shared" ca="1" si="161"/>
        <v>-14.027119471937834</v>
      </c>
      <c r="AO219" s="136" t="e">
        <f t="shared" si="161"/>
        <v>#DIV/0!</v>
      </c>
      <c r="AP219" s="136" t="e">
        <f t="shared" si="161"/>
        <v>#DIV/0!</v>
      </c>
      <c r="AQ219" s="136" t="e">
        <f t="shared" si="161"/>
        <v>#DIV/0!</v>
      </c>
      <c r="AR219" s="136" t="e">
        <f t="shared" si="161"/>
        <v>#DIV/0!</v>
      </c>
      <c r="AS219" s="136" t="e">
        <f t="shared" si="161"/>
        <v>#DIV/0!</v>
      </c>
      <c r="AT219" s="136">
        <f t="shared" ca="1" si="186"/>
        <v>-224.18319055119565</v>
      </c>
      <c r="AU219" s="136" t="e">
        <f t="shared" si="187"/>
        <v>#DIV/0!</v>
      </c>
      <c r="AW219" s="83">
        <f t="shared" si="188"/>
        <v>50</v>
      </c>
      <c r="AX219" s="136">
        <f t="shared" ca="1" si="163"/>
        <v>13.999121229478877</v>
      </c>
      <c r="AY219" s="136">
        <f t="shared" ca="1" si="163"/>
        <v>12.608646716348613</v>
      </c>
      <c r="AZ219" s="136">
        <f t="shared" ca="1" si="163"/>
        <v>11.074041688371976</v>
      </c>
      <c r="BA219" s="136">
        <f t="shared" ca="1" si="163"/>
        <v>9.1981111291395656</v>
      </c>
      <c r="BB219" s="136">
        <f t="shared" ca="1" si="163"/>
        <v>6.3759633963353801</v>
      </c>
      <c r="BC219" s="136">
        <f t="shared" ca="1" si="163"/>
        <v>0</v>
      </c>
      <c r="BD219" s="136" t="e">
        <f t="shared" si="163"/>
        <v>#DIV/0!</v>
      </c>
      <c r="BE219" s="136" t="e">
        <f t="shared" si="163"/>
        <v>#DIV/0!</v>
      </c>
      <c r="BF219" s="136" t="e">
        <f t="shared" si="163"/>
        <v>#DIV/0!</v>
      </c>
      <c r="BG219" s="136" t="e">
        <f t="shared" si="163"/>
        <v>#DIV/0!</v>
      </c>
      <c r="BH219" s="136" t="e">
        <f t="shared" si="163"/>
        <v>#DIV/0!</v>
      </c>
      <c r="BI219" s="136">
        <f t="shared" ca="1" si="163"/>
        <v>82.124482517566918</v>
      </c>
      <c r="BJ219" s="136" t="e">
        <f t="shared" si="189"/>
        <v>#DIV/0!</v>
      </c>
      <c r="BK219" s="62"/>
      <c r="BL219" s="83">
        <f t="shared" si="190"/>
        <v>50</v>
      </c>
      <c r="BM219" s="136">
        <f t="shared" ca="1" si="164"/>
        <v>-14.055229931801437</v>
      </c>
      <c r="BN219" s="136">
        <f t="shared" ca="1" si="164"/>
        <v>-14.184727555892191</v>
      </c>
      <c r="BO219" s="136">
        <f t="shared" ca="1" si="164"/>
        <v>-14.765388917829302</v>
      </c>
      <c r="BP219" s="136">
        <f t="shared" ca="1" si="164"/>
        <v>-16.096694475994234</v>
      </c>
      <c r="BQ219" s="136">
        <f t="shared" ca="1" si="164"/>
        <v>-19.127890189006138</v>
      </c>
      <c r="BR219" s="136">
        <f t="shared" ca="1" si="164"/>
        <v>-28.054238943875667</v>
      </c>
      <c r="BS219" s="136" t="e">
        <f t="shared" si="164"/>
        <v>#DIV/0!</v>
      </c>
      <c r="BT219" s="136" t="e">
        <f t="shared" si="164"/>
        <v>#DIV/0!</v>
      </c>
      <c r="BU219" s="136" t="e">
        <f t="shared" si="164"/>
        <v>#DIV/0!</v>
      </c>
      <c r="BV219" s="136" t="e">
        <f t="shared" si="164"/>
        <v>#DIV/0!</v>
      </c>
      <c r="BW219" s="136" t="e">
        <f t="shared" si="164"/>
        <v>#DIV/0!</v>
      </c>
      <c r="BX219" s="136">
        <f t="shared" ca="1" si="164"/>
        <v>-82.124482517566918</v>
      </c>
      <c r="BY219" s="136" t="e">
        <f t="shared" si="191"/>
        <v>#DIV/0!</v>
      </c>
      <c r="BZ219" s="62"/>
      <c r="CA219" s="83">
        <f t="shared" si="192"/>
        <v>50</v>
      </c>
      <c r="CB219" s="136">
        <f t="shared" ca="1" si="165"/>
        <v>14.027175580640156</v>
      </c>
      <c r="CC219" s="136">
        <f t="shared" ca="1" si="165"/>
        <v>13.396687136120402</v>
      </c>
      <c r="CD219" s="136">
        <f t="shared" ca="1" si="165"/>
        <v>12.919715303100638</v>
      </c>
      <c r="CE219" s="136">
        <f t="shared" ca="1" si="165"/>
        <v>12.6474028025669</v>
      </c>
      <c r="CF219" s="136">
        <f t="shared" ca="1" si="165"/>
        <v>12.751926792670758</v>
      </c>
      <c r="CG219" s="136">
        <f t="shared" ca="1" si="165"/>
        <v>14.027119471937834</v>
      </c>
      <c r="CH219" s="136" t="e">
        <f t="shared" si="165"/>
        <v>#DIV/0!</v>
      </c>
      <c r="CI219" s="136" t="e">
        <f t="shared" si="165"/>
        <v>#DIV/0!</v>
      </c>
      <c r="CJ219" s="136" t="e">
        <f t="shared" si="165"/>
        <v>#DIV/0!</v>
      </c>
      <c r="CK219" s="136" t="e">
        <f t="shared" si="165"/>
        <v>#DIV/0!</v>
      </c>
      <c r="CL219" s="136" t="e">
        <f t="shared" si="165"/>
        <v>#DIV/0!</v>
      </c>
      <c r="CM219" s="136">
        <f t="shared" ca="1" si="165"/>
        <v>82.124482517566918</v>
      </c>
      <c r="CN219" s="136" t="e">
        <f t="shared" si="193"/>
        <v>#DIV/0!</v>
      </c>
      <c r="CP219" s="83">
        <f t="shared" si="194"/>
        <v>50</v>
      </c>
      <c r="CQ219" s="136">
        <f t="shared" ca="1" si="180"/>
        <v>-14.027175580640156</v>
      </c>
      <c r="CR219" s="136">
        <f t="shared" ca="1" si="180"/>
        <v>-13.396687136120402</v>
      </c>
      <c r="CS219" s="136">
        <f t="shared" ca="1" si="180"/>
        <v>-12.919715303100638</v>
      </c>
      <c r="CT219" s="136">
        <f t="shared" ca="1" si="180"/>
        <v>-12.6474028025669</v>
      </c>
      <c r="CU219" s="136">
        <f t="shared" ca="1" si="180"/>
        <v>-12.751926792670758</v>
      </c>
      <c r="CV219" s="136">
        <f t="shared" ca="1" si="180"/>
        <v>-14.027119471937834</v>
      </c>
      <c r="CW219" s="136" t="e">
        <f t="shared" si="180"/>
        <v>#DIV/0!</v>
      </c>
      <c r="CX219" s="136" t="e">
        <f t="shared" si="180"/>
        <v>#DIV/0!</v>
      </c>
      <c r="CY219" s="136" t="e">
        <f t="shared" si="180"/>
        <v>#DIV/0!</v>
      </c>
      <c r="CZ219" s="136" t="e">
        <f t="shared" si="180"/>
        <v>#DIV/0!</v>
      </c>
      <c r="DA219" s="136" t="e">
        <f t="shared" si="180"/>
        <v>#DIV/0!</v>
      </c>
      <c r="DB219" s="136">
        <f t="shared" ca="1" si="195"/>
        <v>82.124482517566918</v>
      </c>
      <c r="DC219" s="136" t="e">
        <f t="shared" si="196"/>
        <v>#DIV/0!</v>
      </c>
      <c r="DE219" s="413">
        <v>50</v>
      </c>
      <c r="DF219" s="136">
        <f t="shared" ca="1" si="181"/>
        <v>13.999121229478877</v>
      </c>
      <c r="DG219" s="136">
        <f t="shared" ca="1" si="181"/>
        <v>12.608646716348613</v>
      </c>
      <c r="DH219" s="136">
        <f t="shared" ca="1" si="181"/>
        <v>11.074041688371976</v>
      </c>
      <c r="DI219" s="136">
        <f t="shared" ca="1" si="181"/>
        <v>9.1981111291395656</v>
      </c>
      <c r="DJ219" s="136">
        <f t="shared" ca="1" si="181"/>
        <v>6.3759633963353801</v>
      </c>
      <c r="DK219" s="136">
        <f t="shared" ca="1" si="181"/>
        <v>0</v>
      </c>
      <c r="DL219" s="136" t="e">
        <f t="shared" si="181"/>
        <v>#DIV/0!</v>
      </c>
      <c r="DM219" s="136" t="e">
        <f t="shared" si="181"/>
        <v>#DIV/0!</v>
      </c>
      <c r="DN219" s="136" t="e">
        <f t="shared" si="181"/>
        <v>#DIV/0!</v>
      </c>
      <c r="DO219" s="136" t="e">
        <f t="shared" si="181"/>
        <v>#DIV/0!</v>
      </c>
      <c r="DP219" s="136" t="e">
        <f t="shared" si="181"/>
        <v>#DIV/0!</v>
      </c>
      <c r="DQ219" s="136">
        <f t="shared" ca="1" si="197"/>
        <v>-82.124482517566918</v>
      </c>
      <c r="DR219" s="136" t="e">
        <f t="shared" si="198"/>
        <v>#DIV/0!</v>
      </c>
      <c r="DT219" s="413">
        <v>50</v>
      </c>
      <c r="DU219" s="136">
        <f t="shared" ca="1" si="182"/>
        <v>14.027175580640156</v>
      </c>
      <c r="DV219" s="136">
        <f t="shared" ca="1" si="182"/>
        <v>13.396687136120402</v>
      </c>
      <c r="DW219" s="136">
        <f t="shared" ca="1" si="182"/>
        <v>12.919715303100638</v>
      </c>
      <c r="DX219" s="136">
        <f t="shared" ca="1" si="182"/>
        <v>12.6474028025669</v>
      </c>
      <c r="DY219" s="136">
        <f t="shared" ca="1" si="182"/>
        <v>12.751926792670758</v>
      </c>
      <c r="DZ219" s="136">
        <f t="shared" ca="1" si="182"/>
        <v>14.027119471937834</v>
      </c>
      <c r="EA219" s="136" t="e">
        <f t="shared" si="182"/>
        <v>#DIV/0!</v>
      </c>
      <c r="EB219" s="136" t="e">
        <f t="shared" si="182"/>
        <v>#DIV/0!</v>
      </c>
      <c r="EC219" s="136" t="e">
        <f t="shared" si="182"/>
        <v>#DIV/0!</v>
      </c>
      <c r="ED219" s="136" t="e">
        <f t="shared" si="182"/>
        <v>#DIV/0!</v>
      </c>
      <c r="EE219" s="136" t="e">
        <f t="shared" si="182"/>
        <v>#DIV/0!</v>
      </c>
      <c r="EF219" s="136" t="e">
        <f t="shared" si="199"/>
        <v>#DIV/0!</v>
      </c>
      <c r="EG219" s="136" t="e">
        <f t="shared" si="199"/>
        <v>#DIV/0!</v>
      </c>
      <c r="EI219" s="413">
        <v>50</v>
      </c>
      <c r="EJ219" s="136">
        <f t="shared" ca="1" si="183"/>
        <v>-14.027175580640156</v>
      </c>
      <c r="EK219" s="136">
        <f t="shared" ca="1" si="183"/>
        <v>-13.396687136120402</v>
      </c>
      <c r="EL219" s="136">
        <f t="shared" ca="1" si="183"/>
        <v>-12.919715303100638</v>
      </c>
      <c r="EM219" s="136">
        <f t="shared" ca="1" si="183"/>
        <v>-12.6474028025669</v>
      </c>
      <c r="EN219" s="136">
        <f t="shared" ca="1" si="183"/>
        <v>-12.751926792670758</v>
      </c>
      <c r="EO219" s="136">
        <f t="shared" ca="1" si="183"/>
        <v>-14.027119471937834</v>
      </c>
      <c r="EP219" s="136" t="e">
        <f t="shared" si="183"/>
        <v>#DIV/0!</v>
      </c>
      <c r="EQ219" s="136" t="e">
        <f t="shared" si="183"/>
        <v>#DIV/0!</v>
      </c>
      <c r="ER219" s="136" t="e">
        <f t="shared" si="183"/>
        <v>#DIV/0!</v>
      </c>
      <c r="ES219" s="136" t="e">
        <f t="shared" si="183"/>
        <v>#DIV/0!</v>
      </c>
      <c r="ET219" s="136" t="e">
        <f t="shared" si="183"/>
        <v>#DIV/0!</v>
      </c>
      <c r="EU219" s="136" t="e">
        <f t="shared" si="200"/>
        <v>#DIV/0!</v>
      </c>
      <c r="EV219" s="136" t="e">
        <f t="shared" si="200"/>
        <v>#DIV/0!</v>
      </c>
    </row>
    <row r="220" spans="1:156">
      <c r="S220" s="25">
        <f t="shared" si="184"/>
        <v>60</v>
      </c>
      <c r="T220" s="399">
        <f t="shared" ca="1" si="160"/>
        <v>11.689314932093746</v>
      </c>
      <c r="U220" s="399">
        <f t="shared" ca="1" si="160"/>
        <v>11.256330440443941</v>
      </c>
      <c r="V220" s="399">
        <f t="shared" ca="1" si="160"/>
        <v>10.958687087451436</v>
      </c>
      <c r="W220" s="399">
        <f t="shared" ca="1" si="160"/>
        <v>10.909981811507205</v>
      </c>
      <c r="X220" s="399">
        <f t="shared" ca="1" si="160"/>
        <v>11.689266226614862</v>
      </c>
      <c r="Y220" s="399" t="e">
        <f t="shared" si="160"/>
        <v>#DIV/0!</v>
      </c>
      <c r="Z220" s="399" t="e">
        <f t="shared" si="160"/>
        <v>#DIV/0!</v>
      </c>
      <c r="AA220" s="399" t="e">
        <f t="shared" si="160"/>
        <v>#DIV/0!</v>
      </c>
      <c r="AB220" s="399" t="e">
        <f t="shared" si="160"/>
        <v>#DIV/0!</v>
      </c>
      <c r="AC220" s="399" t="e">
        <f t="shared" si="160"/>
        <v>#DIV/0!</v>
      </c>
      <c r="AD220" s="399" t="e">
        <f t="shared" si="160"/>
        <v>#DIV/0!</v>
      </c>
      <c r="AE220" s="399">
        <f t="shared" ca="1" si="160"/>
        <v>224.18319055119565</v>
      </c>
      <c r="AF220" s="399"/>
      <c r="AH220" s="83">
        <f t="shared" si="185"/>
        <v>60</v>
      </c>
      <c r="AI220" s="136">
        <f t="shared" ca="1" si="161"/>
        <v>-11.689314932093746</v>
      </c>
      <c r="AJ220" s="136">
        <f t="shared" ca="1" si="161"/>
        <v>-11.256330440443941</v>
      </c>
      <c r="AK220" s="136">
        <f t="shared" ca="1" si="161"/>
        <v>-10.958687087451436</v>
      </c>
      <c r="AL220" s="136">
        <f t="shared" ca="1" si="161"/>
        <v>-10.909981811507205</v>
      </c>
      <c r="AM220" s="136">
        <f t="shared" ca="1" si="161"/>
        <v>-11.689266226614862</v>
      </c>
      <c r="AN220" s="136" t="e">
        <f t="shared" si="161"/>
        <v>#DIV/0!</v>
      </c>
      <c r="AO220" s="136" t="e">
        <f t="shared" si="161"/>
        <v>#DIV/0!</v>
      </c>
      <c r="AP220" s="136" t="e">
        <f t="shared" si="161"/>
        <v>#DIV/0!</v>
      </c>
      <c r="AQ220" s="136" t="e">
        <f t="shared" si="161"/>
        <v>#DIV/0!</v>
      </c>
      <c r="AR220" s="136" t="e">
        <f t="shared" si="161"/>
        <v>#DIV/0!</v>
      </c>
      <c r="AS220" s="136" t="e">
        <f t="shared" si="161"/>
        <v>#DIV/0!</v>
      </c>
      <c r="AT220" s="136">
        <f t="shared" ca="1" si="186"/>
        <v>-1021.3551549618138</v>
      </c>
      <c r="AU220" s="136" t="e">
        <f t="shared" si="187"/>
        <v>#DIV/0!</v>
      </c>
      <c r="AW220" s="83">
        <f t="shared" si="188"/>
        <v>60</v>
      </c>
      <c r="AX220" s="136">
        <f t="shared" ca="1" si="163"/>
        <v>11.660091644763511</v>
      </c>
      <c r="AY220" s="136">
        <f t="shared" ca="1" si="163"/>
        <v>10.390458868102101</v>
      </c>
      <c r="AZ220" s="136">
        <f t="shared" ca="1" si="163"/>
        <v>8.7669496699611482</v>
      </c>
      <c r="BA220" s="136">
        <f t="shared" ca="1" si="163"/>
        <v>6.234275320861264</v>
      </c>
      <c r="BB220" s="136">
        <f t="shared" ca="1" si="163"/>
        <v>0</v>
      </c>
      <c r="BC220" s="136" t="e">
        <f t="shared" si="163"/>
        <v>#DIV/0!</v>
      </c>
      <c r="BD220" s="136" t="e">
        <f t="shared" si="163"/>
        <v>#DIV/0!</v>
      </c>
      <c r="BE220" s="136" t="e">
        <f t="shared" si="163"/>
        <v>#DIV/0!</v>
      </c>
      <c r="BF220" s="136" t="e">
        <f t="shared" si="163"/>
        <v>#DIV/0!</v>
      </c>
      <c r="BG220" s="136" t="e">
        <f t="shared" si="163"/>
        <v>#DIV/0!</v>
      </c>
      <c r="BH220" s="136" t="e">
        <f t="shared" si="163"/>
        <v>#DIV/0!</v>
      </c>
      <c r="BI220" s="136">
        <f t="shared" ca="1" si="163"/>
        <v>224.18319055119565</v>
      </c>
      <c r="BJ220" s="136" t="e">
        <f t="shared" si="189"/>
        <v>#DIV/0!</v>
      </c>
      <c r="BK220" s="62"/>
      <c r="BL220" s="83">
        <f t="shared" si="190"/>
        <v>60</v>
      </c>
      <c r="BM220" s="136">
        <f t="shared" ca="1" si="164"/>
        <v>-11.71853821942398</v>
      </c>
      <c r="BN220" s="136">
        <f t="shared" ca="1" si="164"/>
        <v>-12.122202012785783</v>
      </c>
      <c r="BO220" s="136">
        <f t="shared" ca="1" si="164"/>
        <v>-13.150424504941721</v>
      </c>
      <c r="BP220" s="136">
        <f t="shared" ca="1" si="164"/>
        <v>-15.585688302153144</v>
      </c>
      <c r="BQ220" s="136">
        <f t="shared" ca="1" si="164"/>
        <v>-23.378532453229724</v>
      </c>
      <c r="BR220" s="136" t="e">
        <f t="shared" si="164"/>
        <v>#DIV/0!</v>
      </c>
      <c r="BS220" s="136" t="e">
        <f t="shared" si="164"/>
        <v>#DIV/0!</v>
      </c>
      <c r="BT220" s="136" t="e">
        <f t="shared" si="164"/>
        <v>#DIV/0!</v>
      </c>
      <c r="BU220" s="136" t="e">
        <f t="shared" si="164"/>
        <v>#DIV/0!</v>
      </c>
      <c r="BV220" s="136" t="e">
        <f t="shared" si="164"/>
        <v>#DIV/0!</v>
      </c>
      <c r="BW220" s="136" t="e">
        <f t="shared" si="164"/>
        <v>#DIV/0!</v>
      </c>
      <c r="BX220" s="136">
        <f t="shared" ca="1" si="164"/>
        <v>-224.18319055119565</v>
      </c>
      <c r="BY220" s="136" t="e">
        <f t="shared" si="191"/>
        <v>#DIV/0!</v>
      </c>
      <c r="BZ220" s="62"/>
      <c r="CA220" s="83">
        <f t="shared" si="192"/>
        <v>60</v>
      </c>
      <c r="CB220" s="136">
        <f t="shared" ca="1" si="165"/>
        <v>11.689314932093746</v>
      </c>
      <c r="CC220" s="136">
        <f t="shared" ca="1" si="165"/>
        <v>11.256330440443941</v>
      </c>
      <c r="CD220" s="136">
        <f t="shared" ca="1" si="165"/>
        <v>10.958687087451436</v>
      </c>
      <c r="CE220" s="136">
        <f t="shared" ca="1" si="165"/>
        <v>10.909981811507205</v>
      </c>
      <c r="CF220" s="136">
        <f t="shared" ca="1" si="165"/>
        <v>11.689266226614862</v>
      </c>
      <c r="CG220" s="136" t="e">
        <f t="shared" si="165"/>
        <v>#DIV/0!</v>
      </c>
      <c r="CH220" s="136" t="e">
        <f t="shared" si="165"/>
        <v>#DIV/0!</v>
      </c>
      <c r="CI220" s="136" t="e">
        <f t="shared" si="165"/>
        <v>#DIV/0!</v>
      </c>
      <c r="CJ220" s="136" t="e">
        <f t="shared" si="165"/>
        <v>#DIV/0!</v>
      </c>
      <c r="CK220" s="136" t="e">
        <f t="shared" si="165"/>
        <v>#DIV/0!</v>
      </c>
      <c r="CL220" s="136" t="e">
        <f t="shared" si="165"/>
        <v>#DIV/0!</v>
      </c>
      <c r="CM220" s="136">
        <f t="shared" ca="1" si="165"/>
        <v>224.18319055119565</v>
      </c>
      <c r="CN220" s="136" t="e">
        <f t="shared" si="193"/>
        <v>#DIV/0!</v>
      </c>
      <c r="CP220" s="83">
        <f t="shared" si="194"/>
        <v>60</v>
      </c>
      <c r="CQ220" s="136">
        <f t="shared" ca="1" si="180"/>
        <v>-11.689314932093746</v>
      </c>
      <c r="CR220" s="136">
        <f t="shared" ca="1" si="180"/>
        <v>-11.256330440443941</v>
      </c>
      <c r="CS220" s="136">
        <f t="shared" ca="1" si="180"/>
        <v>-10.958687087451436</v>
      </c>
      <c r="CT220" s="136">
        <f t="shared" ca="1" si="180"/>
        <v>-10.909981811507205</v>
      </c>
      <c r="CU220" s="136">
        <f t="shared" ca="1" si="180"/>
        <v>-11.689266226614862</v>
      </c>
      <c r="CV220" s="136" t="e">
        <f t="shared" si="180"/>
        <v>#DIV/0!</v>
      </c>
      <c r="CW220" s="136" t="e">
        <f t="shared" si="180"/>
        <v>#DIV/0!</v>
      </c>
      <c r="CX220" s="136" t="e">
        <f t="shared" si="180"/>
        <v>#DIV/0!</v>
      </c>
      <c r="CY220" s="136" t="e">
        <f t="shared" si="180"/>
        <v>#DIV/0!</v>
      </c>
      <c r="CZ220" s="136" t="e">
        <f t="shared" si="180"/>
        <v>#DIV/0!</v>
      </c>
      <c r="DA220" s="136" t="e">
        <f t="shared" si="180"/>
        <v>#DIV/0!</v>
      </c>
      <c r="DB220" s="136">
        <f t="shared" ca="1" si="195"/>
        <v>224.18319055119565</v>
      </c>
      <c r="DC220" s="136" t="e">
        <f t="shared" si="196"/>
        <v>#DIV/0!</v>
      </c>
      <c r="DE220" s="413">
        <v>60</v>
      </c>
      <c r="DF220" s="136">
        <f t="shared" ca="1" si="181"/>
        <v>11.660091644763511</v>
      </c>
      <c r="DG220" s="136">
        <f t="shared" ca="1" si="181"/>
        <v>10.390458868102101</v>
      </c>
      <c r="DH220" s="136">
        <f t="shared" ca="1" si="181"/>
        <v>8.7669496699611482</v>
      </c>
      <c r="DI220" s="136">
        <f t="shared" ca="1" si="181"/>
        <v>6.234275320861264</v>
      </c>
      <c r="DJ220" s="136">
        <f t="shared" ca="1" si="181"/>
        <v>0</v>
      </c>
      <c r="DK220" s="136" t="e">
        <f t="shared" si="181"/>
        <v>#DIV/0!</v>
      </c>
      <c r="DL220" s="136" t="e">
        <f t="shared" si="181"/>
        <v>#DIV/0!</v>
      </c>
      <c r="DM220" s="136" t="e">
        <f t="shared" si="181"/>
        <v>#DIV/0!</v>
      </c>
      <c r="DN220" s="136" t="e">
        <f t="shared" si="181"/>
        <v>#DIV/0!</v>
      </c>
      <c r="DO220" s="136" t="e">
        <f t="shared" si="181"/>
        <v>#DIV/0!</v>
      </c>
      <c r="DP220" s="136" t="e">
        <f t="shared" si="181"/>
        <v>#DIV/0!</v>
      </c>
      <c r="DQ220" s="136">
        <f t="shared" ca="1" si="197"/>
        <v>-224.18319055119565</v>
      </c>
      <c r="DR220" s="136" t="e">
        <f t="shared" si="198"/>
        <v>#DIV/0!</v>
      </c>
      <c r="DT220" s="413">
        <v>60</v>
      </c>
      <c r="DU220" s="136">
        <f t="shared" ca="1" si="182"/>
        <v>11.689314932093746</v>
      </c>
      <c r="DV220" s="136">
        <f t="shared" ca="1" si="182"/>
        <v>11.256330440443941</v>
      </c>
      <c r="DW220" s="136">
        <f t="shared" ca="1" si="182"/>
        <v>10.958687087451436</v>
      </c>
      <c r="DX220" s="136">
        <f t="shared" ca="1" si="182"/>
        <v>10.909981811507205</v>
      </c>
      <c r="DY220" s="136">
        <f t="shared" ca="1" si="182"/>
        <v>11.689266226614862</v>
      </c>
      <c r="DZ220" s="136" t="e">
        <f t="shared" si="182"/>
        <v>#DIV/0!</v>
      </c>
      <c r="EA220" s="136" t="e">
        <f t="shared" si="182"/>
        <v>#DIV/0!</v>
      </c>
      <c r="EB220" s="136" t="e">
        <f t="shared" si="182"/>
        <v>#DIV/0!</v>
      </c>
      <c r="EC220" s="136" t="e">
        <f t="shared" si="182"/>
        <v>#DIV/0!</v>
      </c>
      <c r="ED220" s="136" t="e">
        <f t="shared" si="182"/>
        <v>#DIV/0!</v>
      </c>
      <c r="EE220" s="136" t="e">
        <f t="shared" si="182"/>
        <v>#DIV/0!</v>
      </c>
      <c r="EF220" s="136" t="e">
        <f t="shared" si="199"/>
        <v>#DIV/0!</v>
      </c>
      <c r="EG220" s="136" t="e">
        <f t="shared" si="199"/>
        <v>#DIV/0!</v>
      </c>
      <c r="EI220" s="413">
        <v>60</v>
      </c>
      <c r="EJ220" s="136">
        <f t="shared" ca="1" si="183"/>
        <v>-11.689314932093746</v>
      </c>
      <c r="EK220" s="136">
        <f t="shared" ca="1" si="183"/>
        <v>-11.256330440443941</v>
      </c>
      <c r="EL220" s="136">
        <f t="shared" ca="1" si="183"/>
        <v>-10.958687087451436</v>
      </c>
      <c r="EM220" s="136">
        <f t="shared" ca="1" si="183"/>
        <v>-10.909981811507205</v>
      </c>
      <c r="EN220" s="136">
        <f t="shared" ca="1" si="183"/>
        <v>-11.689266226614862</v>
      </c>
      <c r="EO220" s="136" t="e">
        <f t="shared" si="183"/>
        <v>#DIV/0!</v>
      </c>
      <c r="EP220" s="136" t="e">
        <f t="shared" si="183"/>
        <v>#DIV/0!</v>
      </c>
      <c r="EQ220" s="136" t="e">
        <f t="shared" si="183"/>
        <v>#DIV/0!</v>
      </c>
      <c r="ER220" s="136" t="e">
        <f t="shared" si="183"/>
        <v>#DIV/0!</v>
      </c>
      <c r="ES220" s="136" t="e">
        <f t="shared" si="183"/>
        <v>#DIV/0!</v>
      </c>
      <c r="ET220" s="136" t="e">
        <f t="shared" si="183"/>
        <v>#DIV/0!</v>
      </c>
      <c r="EU220" s="136" t="e">
        <f t="shared" si="200"/>
        <v>#DIV/0!</v>
      </c>
      <c r="EV220" s="136" t="e">
        <f t="shared" si="200"/>
        <v>#DIV/0!</v>
      </c>
    </row>
    <row r="221" spans="1:156">
      <c r="S221" s="25">
        <f t="shared" si="184"/>
        <v>70</v>
      </c>
      <c r="T221" s="399">
        <f t="shared" ca="1" si="160"/>
        <v>10.019418762902088</v>
      </c>
      <c r="U221" s="399">
        <f t="shared" ca="1" si="160"/>
        <v>9.7110827113415787</v>
      </c>
      <c r="V221" s="399">
        <f t="shared" ca="1" si="160"/>
        <v>9.5639450945030706</v>
      </c>
      <c r="W221" s="399">
        <f t="shared" ca="1" si="160"/>
        <v>10.019371051384169</v>
      </c>
      <c r="X221" s="399" t="e">
        <f t="shared" si="160"/>
        <v>#DIV/0!</v>
      </c>
      <c r="Y221" s="399" t="e">
        <f t="shared" si="160"/>
        <v>#DIV/0!</v>
      </c>
      <c r="Z221" s="399" t="e">
        <f t="shared" si="160"/>
        <v>#DIV/0!</v>
      </c>
      <c r="AA221" s="399" t="e">
        <f t="shared" si="160"/>
        <v>#DIV/0!</v>
      </c>
      <c r="AB221" s="399" t="e">
        <f t="shared" si="160"/>
        <v>#DIV/0!</v>
      </c>
      <c r="AC221" s="399" t="e">
        <f t="shared" si="160"/>
        <v>#DIV/0!</v>
      </c>
      <c r="AD221" s="399" t="e">
        <f t="shared" si="160"/>
        <v>#DIV/0!</v>
      </c>
      <c r="AE221" s="399">
        <f t="shared" ca="1" si="160"/>
        <v>1021.3551549618138</v>
      </c>
      <c r="AF221" s="399"/>
      <c r="AH221" s="83">
        <f t="shared" si="185"/>
        <v>70</v>
      </c>
      <c r="AI221" s="136">
        <f t="shared" ca="1" si="161"/>
        <v>-10.019418762902088</v>
      </c>
      <c r="AJ221" s="136">
        <f t="shared" ca="1" si="161"/>
        <v>-9.7110827113415787</v>
      </c>
      <c r="AK221" s="136">
        <f t="shared" ca="1" si="161"/>
        <v>-9.5639450945030706</v>
      </c>
      <c r="AL221" s="136">
        <f t="shared" ca="1" si="161"/>
        <v>-10.019371051384169</v>
      </c>
      <c r="AM221" s="136" t="e">
        <f t="shared" si="161"/>
        <v>#DIV/0!</v>
      </c>
      <c r="AN221" s="136" t="e">
        <f t="shared" si="161"/>
        <v>#DIV/0!</v>
      </c>
      <c r="AO221" s="136" t="e">
        <f t="shared" si="161"/>
        <v>#DIV/0!</v>
      </c>
      <c r="AP221" s="136" t="e">
        <f t="shared" si="161"/>
        <v>#DIV/0!</v>
      </c>
      <c r="AQ221" s="136" t="e">
        <f t="shared" si="161"/>
        <v>#DIV/0!</v>
      </c>
      <c r="AR221" s="136" t="e">
        <f t="shared" si="161"/>
        <v>#DIV/0!</v>
      </c>
      <c r="AS221" s="136" t="e">
        <f t="shared" si="161"/>
        <v>#DIV/0!</v>
      </c>
      <c r="AT221" s="136">
        <f t="shared" ca="1" si="186"/>
        <v>-14798.703958099322</v>
      </c>
      <c r="AU221" s="136" t="e">
        <f t="shared" si="187"/>
        <v>#DIV/0!</v>
      </c>
      <c r="AW221" s="83">
        <f t="shared" si="188"/>
        <v>70</v>
      </c>
      <c r="AX221" s="136">
        <f t="shared" ca="1" si="163"/>
        <v>9.9860207003590791</v>
      </c>
      <c r="AY221" s="136">
        <f t="shared" ca="1" si="163"/>
        <v>8.632073521192515</v>
      </c>
      <c r="AZ221" s="136">
        <f t="shared" ca="1" si="163"/>
        <v>6.3759633963353828</v>
      </c>
      <c r="BA221" s="136">
        <f t="shared" ca="1" si="163"/>
        <v>1.7347234759768071E-14</v>
      </c>
      <c r="BB221" s="136" t="e">
        <f t="shared" si="163"/>
        <v>#DIV/0!</v>
      </c>
      <c r="BC221" s="136" t="e">
        <f t="shared" si="163"/>
        <v>#DIV/0!</v>
      </c>
      <c r="BD221" s="136" t="e">
        <f t="shared" si="163"/>
        <v>#DIV/0!</v>
      </c>
      <c r="BE221" s="136" t="e">
        <f t="shared" si="163"/>
        <v>#DIV/0!</v>
      </c>
      <c r="BF221" s="136" t="e">
        <f t="shared" si="163"/>
        <v>#DIV/0!</v>
      </c>
      <c r="BG221" s="136" t="e">
        <f t="shared" si="163"/>
        <v>#DIV/0!</v>
      </c>
      <c r="BH221" s="136" t="e">
        <f t="shared" si="163"/>
        <v>#DIV/0!</v>
      </c>
      <c r="BI221" s="136">
        <f t="shared" ca="1" si="163"/>
        <v>1021.3551549618138</v>
      </c>
      <c r="BJ221" s="136" t="e">
        <f t="shared" si="189"/>
        <v>#DIV/0!</v>
      </c>
      <c r="BK221" s="62"/>
      <c r="BL221" s="83">
        <f t="shared" si="190"/>
        <v>70</v>
      </c>
      <c r="BM221" s="136">
        <f t="shared" ca="1" si="164"/>
        <v>-10.052816825445095</v>
      </c>
      <c r="BN221" s="136">
        <f t="shared" ca="1" si="164"/>
        <v>-10.790091901490642</v>
      </c>
      <c r="BO221" s="136">
        <f t="shared" ca="1" si="164"/>
        <v>-12.751926792670758</v>
      </c>
      <c r="BP221" s="136">
        <f t="shared" ca="1" si="164"/>
        <v>-20.038742102768321</v>
      </c>
      <c r="BQ221" s="136" t="e">
        <f t="shared" si="164"/>
        <v>#DIV/0!</v>
      </c>
      <c r="BR221" s="136" t="e">
        <f t="shared" si="164"/>
        <v>#DIV/0!</v>
      </c>
      <c r="BS221" s="136" t="e">
        <f t="shared" si="164"/>
        <v>#DIV/0!</v>
      </c>
      <c r="BT221" s="136" t="e">
        <f t="shared" si="164"/>
        <v>#DIV/0!</v>
      </c>
      <c r="BU221" s="136" t="e">
        <f t="shared" si="164"/>
        <v>#DIV/0!</v>
      </c>
      <c r="BV221" s="136" t="e">
        <f t="shared" si="164"/>
        <v>#DIV/0!</v>
      </c>
      <c r="BW221" s="136" t="e">
        <f t="shared" si="164"/>
        <v>#DIV/0!</v>
      </c>
      <c r="BX221" s="136">
        <f t="shared" ca="1" si="164"/>
        <v>-1021.3551549618138</v>
      </c>
      <c r="BY221" s="136" t="e">
        <f t="shared" si="191"/>
        <v>#DIV/0!</v>
      </c>
      <c r="BZ221" s="62"/>
      <c r="CA221" s="83">
        <f t="shared" si="192"/>
        <v>70</v>
      </c>
      <c r="CB221" s="136">
        <f t="shared" ca="1" si="165"/>
        <v>10.019418762902088</v>
      </c>
      <c r="CC221" s="136">
        <f t="shared" ca="1" si="165"/>
        <v>9.7110827113415787</v>
      </c>
      <c r="CD221" s="136">
        <f t="shared" ca="1" si="165"/>
        <v>9.5639450945030706</v>
      </c>
      <c r="CE221" s="136">
        <f t="shared" ca="1" si="165"/>
        <v>10.019371051384169</v>
      </c>
      <c r="CF221" s="136" t="e">
        <f t="shared" si="165"/>
        <v>#DIV/0!</v>
      </c>
      <c r="CG221" s="136" t="e">
        <f t="shared" si="165"/>
        <v>#DIV/0!</v>
      </c>
      <c r="CH221" s="136" t="e">
        <f t="shared" si="165"/>
        <v>#DIV/0!</v>
      </c>
      <c r="CI221" s="136" t="e">
        <f t="shared" si="165"/>
        <v>#DIV/0!</v>
      </c>
      <c r="CJ221" s="136" t="e">
        <f t="shared" si="165"/>
        <v>#DIV/0!</v>
      </c>
      <c r="CK221" s="136" t="e">
        <f t="shared" si="165"/>
        <v>#DIV/0!</v>
      </c>
      <c r="CL221" s="136" t="e">
        <f t="shared" si="165"/>
        <v>#DIV/0!</v>
      </c>
      <c r="CM221" s="136">
        <f t="shared" ca="1" si="165"/>
        <v>1021.3551549618138</v>
      </c>
      <c r="CN221" s="136" t="e">
        <f t="shared" si="193"/>
        <v>#DIV/0!</v>
      </c>
      <c r="CP221" s="83">
        <f t="shared" si="194"/>
        <v>70</v>
      </c>
      <c r="CQ221" s="136">
        <f t="shared" ca="1" si="180"/>
        <v>-10.019418762902088</v>
      </c>
      <c r="CR221" s="136">
        <f t="shared" ca="1" si="180"/>
        <v>-9.7110827113415787</v>
      </c>
      <c r="CS221" s="136">
        <f t="shared" ca="1" si="180"/>
        <v>-9.5639450945030706</v>
      </c>
      <c r="CT221" s="136">
        <f t="shared" ca="1" si="180"/>
        <v>-10.019371051384169</v>
      </c>
      <c r="CU221" s="136" t="e">
        <f t="shared" si="180"/>
        <v>#DIV/0!</v>
      </c>
      <c r="CV221" s="136" t="e">
        <f t="shared" si="180"/>
        <v>#DIV/0!</v>
      </c>
      <c r="CW221" s="136" t="e">
        <f t="shared" si="180"/>
        <v>#DIV/0!</v>
      </c>
      <c r="CX221" s="136" t="e">
        <f t="shared" si="180"/>
        <v>#DIV/0!</v>
      </c>
      <c r="CY221" s="136" t="e">
        <f t="shared" si="180"/>
        <v>#DIV/0!</v>
      </c>
      <c r="CZ221" s="136" t="e">
        <f t="shared" si="180"/>
        <v>#DIV/0!</v>
      </c>
      <c r="DA221" s="136" t="e">
        <f t="shared" si="180"/>
        <v>#DIV/0!</v>
      </c>
      <c r="DB221" s="136">
        <f t="shared" ca="1" si="195"/>
        <v>1021.3551549618138</v>
      </c>
      <c r="DC221" s="136" t="e">
        <f t="shared" si="196"/>
        <v>#DIV/0!</v>
      </c>
      <c r="DE221" s="413">
        <v>70</v>
      </c>
      <c r="DF221" s="136">
        <f t="shared" ca="1" si="181"/>
        <v>9.9860207003590791</v>
      </c>
      <c r="DG221" s="136">
        <f t="shared" ca="1" si="181"/>
        <v>8.632073521192515</v>
      </c>
      <c r="DH221" s="136">
        <f t="shared" ca="1" si="181"/>
        <v>6.3759633963353828</v>
      </c>
      <c r="DI221" s="136">
        <f t="shared" ca="1" si="181"/>
        <v>1.7347234759768071E-14</v>
      </c>
      <c r="DJ221" s="136" t="e">
        <f t="shared" si="181"/>
        <v>#DIV/0!</v>
      </c>
      <c r="DK221" s="136" t="e">
        <f t="shared" si="181"/>
        <v>#DIV/0!</v>
      </c>
      <c r="DL221" s="136" t="e">
        <f t="shared" si="181"/>
        <v>#DIV/0!</v>
      </c>
      <c r="DM221" s="136" t="e">
        <f t="shared" si="181"/>
        <v>#DIV/0!</v>
      </c>
      <c r="DN221" s="136" t="e">
        <f t="shared" si="181"/>
        <v>#DIV/0!</v>
      </c>
      <c r="DO221" s="136" t="e">
        <f t="shared" si="181"/>
        <v>#DIV/0!</v>
      </c>
      <c r="DP221" s="136" t="e">
        <f t="shared" si="181"/>
        <v>#DIV/0!</v>
      </c>
      <c r="DQ221" s="136">
        <f t="shared" ca="1" si="197"/>
        <v>-1021.3551549618138</v>
      </c>
      <c r="DR221" s="136" t="e">
        <f t="shared" si="198"/>
        <v>#DIV/0!</v>
      </c>
      <c r="DT221" s="413">
        <v>70</v>
      </c>
      <c r="DU221" s="136">
        <f t="shared" ca="1" si="182"/>
        <v>10.019418762902088</v>
      </c>
      <c r="DV221" s="136">
        <f t="shared" ca="1" si="182"/>
        <v>9.7110827113415787</v>
      </c>
      <c r="DW221" s="136">
        <f t="shared" ca="1" si="182"/>
        <v>9.5639450945030706</v>
      </c>
      <c r="DX221" s="136">
        <f t="shared" ca="1" si="182"/>
        <v>10.019371051384169</v>
      </c>
      <c r="DY221" s="136" t="e">
        <f t="shared" si="182"/>
        <v>#DIV/0!</v>
      </c>
      <c r="DZ221" s="136" t="e">
        <f t="shared" si="182"/>
        <v>#DIV/0!</v>
      </c>
      <c r="EA221" s="136" t="e">
        <f t="shared" si="182"/>
        <v>#DIV/0!</v>
      </c>
      <c r="EB221" s="136" t="e">
        <f t="shared" si="182"/>
        <v>#DIV/0!</v>
      </c>
      <c r="EC221" s="136" t="e">
        <f t="shared" si="182"/>
        <v>#DIV/0!</v>
      </c>
      <c r="ED221" s="136" t="e">
        <f t="shared" si="182"/>
        <v>#DIV/0!</v>
      </c>
      <c r="EE221" s="136" t="e">
        <f t="shared" si="182"/>
        <v>#DIV/0!</v>
      </c>
      <c r="EF221" s="136" t="e">
        <f t="shared" si="199"/>
        <v>#DIV/0!</v>
      </c>
      <c r="EG221" s="136" t="e">
        <f t="shared" si="199"/>
        <v>#DIV/0!</v>
      </c>
      <c r="EI221" s="413">
        <v>70</v>
      </c>
      <c r="EJ221" s="136">
        <f t="shared" ca="1" si="183"/>
        <v>-10.019418762902088</v>
      </c>
      <c r="EK221" s="136">
        <f t="shared" ca="1" si="183"/>
        <v>-9.7110827113415787</v>
      </c>
      <c r="EL221" s="136">
        <f t="shared" ca="1" si="183"/>
        <v>-9.5639450945030706</v>
      </c>
      <c r="EM221" s="136">
        <f t="shared" ca="1" si="183"/>
        <v>-10.019371051384169</v>
      </c>
      <c r="EN221" s="136" t="e">
        <f t="shared" si="183"/>
        <v>#DIV/0!</v>
      </c>
      <c r="EO221" s="136" t="e">
        <f t="shared" si="183"/>
        <v>#DIV/0!</v>
      </c>
      <c r="EP221" s="136" t="e">
        <f t="shared" si="183"/>
        <v>#DIV/0!</v>
      </c>
      <c r="EQ221" s="136" t="e">
        <f t="shared" si="183"/>
        <v>#DIV/0!</v>
      </c>
      <c r="ER221" s="136" t="e">
        <f t="shared" si="183"/>
        <v>#DIV/0!</v>
      </c>
      <c r="ES221" s="136" t="e">
        <f t="shared" si="183"/>
        <v>#DIV/0!</v>
      </c>
      <c r="ET221" s="136" t="e">
        <f t="shared" si="183"/>
        <v>#DIV/0!</v>
      </c>
      <c r="EU221" s="136" t="e">
        <f t="shared" si="200"/>
        <v>#DIV/0!</v>
      </c>
      <c r="EV221" s="136" t="e">
        <f t="shared" si="200"/>
        <v>#DIV/0!</v>
      </c>
    </row>
    <row r="222" spans="1:156">
      <c r="S222" s="25">
        <f t="shared" si="184"/>
        <v>80</v>
      </c>
      <c r="T222" s="399">
        <f t="shared" ca="1" si="160"/>
        <v>8.7670044637390454</v>
      </c>
      <c r="U222" s="399">
        <f t="shared" ca="1" si="160"/>
        <v>8.553121629230386</v>
      </c>
      <c r="V222" s="399">
        <f t="shared" ca="1" si="160"/>
        <v>8.7669496699611464</v>
      </c>
      <c r="W222" s="399" t="e">
        <f t="shared" si="160"/>
        <v>#DIV/0!</v>
      </c>
      <c r="X222" s="399" t="e">
        <f t="shared" si="160"/>
        <v>#DIV/0!</v>
      </c>
      <c r="Y222" s="399" t="e">
        <f t="shared" si="160"/>
        <v>#DIV/0!</v>
      </c>
      <c r="Z222" s="399" t="e">
        <f t="shared" si="160"/>
        <v>#DIV/0!</v>
      </c>
      <c r="AA222" s="399" t="e">
        <f t="shared" si="160"/>
        <v>#DIV/0!</v>
      </c>
      <c r="AB222" s="399" t="e">
        <f t="shared" si="160"/>
        <v>#DIV/0!</v>
      </c>
      <c r="AC222" s="399" t="e">
        <f t="shared" si="160"/>
        <v>#DIV/0!</v>
      </c>
      <c r="AD222" s="399" t="e">
        <f t="shared" si="160"/>
        <v>#DIV/0!</v>
      </c>
      <c r="AE222" s="399">
        <f t="shared" ca="1" si="160"/>
        <v>14798.703958099322</v>
      </c>
      <c r="AF222" s="399"/>
      <c r="AH222" s="83">
        <f t="shared" si="185"/>
        <v>80</v>
      </c>
      <c r="AI222" s="136">
        <f t="shared" ca="1" si="161"/>
        <v>-8.7670044637390454</v>
      </c>
      <c r="AJ222" s="136">
        <f t="shared" ca="1" si="161"/>
        <v>-8.553121629230386</v>
      </c>
      <c r="AK222" s="136">
        <f t="shared" ca="1" si="161"/>
        <v>-8.7669496699611464</v>
      </c>
      <c r="AL222" s="136" t="e">
        <f t="shared" si="161"/>
        <v>#DIV/0!</v>
      </c>
      <c r="AM222" s="136" t="e">
        <f t="shared" si="161"/>
        <v>#DIV/0!</v>
      </c>
      <c r="AN222" s="136" t="e">
        <f t="shared" si="161"/>
        <v>#DIV/0!</v>
      </c>
      <c r="AO222" s="136" t="e">
        <f t="shared" si="161"/>
        <v>#DIV/0!</v>
      </c>
      <c r="AP222" s="136" t="e">
        <f t="shared" si="161"/>
        <v>#DIV/0!</v>
      </c>
      <c r="AQ222" s="136" t="e">
        <f t="shared" si="161"/>
        <v>#DIV/0!</v>
      </c>
      <c r="AR222" s="136" t="e">
        <f t="shared" si="161"/>
        <v>#DIV/0!</v>
      </c>
      <c r="AS222" s="136" t="e">
        <f t="shared" si="161"/>
        <v>#DIV/0!</v>
      </c>
      <c r="AT222" s="136">
        <f t="shared" ca="1" si="186"/>
        <v>-384375.87549647997</v>
      </c>
      <c r="AU222" s="136" t="e">
        <f t="shared" si="187"/>
        <v>#DIV/0!</v>
      </c>
      <c r="AW222" s="83">
        <f t="shared" si="188"/>
        <v>80</v>
      </c>
      <c r="AX222" s="136">
        <f t="shared" ca="1" si="163"/>
        <v>8.7231694414203496</v>
      </c>
      <c r="AY222" s="136">
        <f t="shared" ca="1" si="163"/>
        <v>6.8424973033843104</v>
      </c>
      <c r="AZ222" s="136">
        <f t="shared" ca="1" si="163"/>
        <v>1.7347234759768071E-14</v>
      </c>
      <c r="BA222" s="136" t="e">
        <f t="shared" si="163"/>
        <v>#DIV/0!</v>
      </c>
      <c r="BB222" s="136" t="e">
        <f t="shared" si="163"/>
        <v>#DIV/0!</v>
      </c>
      <c r="BC222" s="136" t="e">
        <f t="shared" si="163"/>
        <v>#DIV/0!</v>
      </c>
      <c r="BD222" s="136" t="e">
        <f t="shared" si="163"/>
        <v>#DIV/0!</v>
      </c>
      <c r="BE222" s="136" t="e">
        <f t="shared" si="163"/>
        <v>#DIV/0!</v>
      </c>
      <c r="BF222" s="136" t="e">
        <f t="shared" si="163"/>
        <v>#DIV/0!</v>
      </c>
      <c r="BG222" s="136" t="e">
        <f t="shared" si="163"/>
        <v>#DIV/0!</v>
      </c>
      <c r="BH222" s="136" t="e">
        <f t="shared" si="163"/>
        <v>#DIV/0!</v>
      </c>
      <c r="BI222" s="136">
        <f t="shared" ca="1" si="163"/>
        <v>14798.703958099322</v>
      </c>
      <c r="BJ222" s="136" t="e">
        <f t="shared" si="189"/>
        <v>#DIV/0!</v>
      </c>
      <c r="BK222" s="62"/>
      <c r="BL222" s="83">
        <f t="shared" si="190"/>
        <v>80</v>
      </c>
      <c r="BM222" s="136">
        <f t="shared" ca="1" si="164"/>
        <v>-8.8108394860577413</v>
      </c>
      <c r="BN222" s="136">
        <f t="shared" ca="1" si="164"/>
        <v>-10.263745955076464</v>
      </c>
      <c r="BO222" s="136">
        <f t="shared" ca="1" si="164"/>
        <v>-17.533899339922275</v>
      </c>
      <c r="BP222" s="136" t="e">
        <f t="shared" si="164"/>
        <v>#DIV/0!</v>
      </c>
      <c r="BQ222" s="136" t="e">
        <f t="shared" si="164"/>
        <v>#DIV/0!</v>
      </c>
      <c r="BR222" s="136" t="e">
        <f t="shared" si="164"/>
        <v>#DIV/0!</v>
      </c>
      <c r="BS222" s="136" t="e">
        <f t="shared" si="164"/>
        <v>#DIV/0!</v>
      </c>
      <c r="BT222" s="136" t="e">
        <f t="shared" si="164"/>
        <v>#DIV/0!</v>
      </c>
      <c r="BU222" s="136" t="e">
        <f t="shared" si="164"/>
        <v>#DIV/0!</v>
      </c>
      <c r="BV222" s="136" t="e">
        <f t="shared" si="164"/>
        <v>#DIV/0!</v>
      </c>
      <c r="BW222" s="136" t="e">
        <f t="shared" si="164"/>
        <v>#DIV/0!</v>
      </c>
      <c r="BX222" s="136">
        <f t="shared" ca="1" si="164"/>
        <v>-14798.703958099322</v>
      </c>
      <c r="BY222" s="136" t="e">
        <f t="shared" si="191"/>
        <v>#DIV/0!</v>
      </c>
      <c r="BZ222" s="62"/>
      <c r="CA222" s="83">
        <f t="shared" si="192"/>
        <v>80</v>
      </c>
      <c r="CB222" s="136">
        <f t="shared" ca="1" si="165"/>
        <v>8.7670044637390454</v>
      </c>
      <c r="CC222" s="136">
        <f t="shared" ca="1" si="165"/>
        <v>8.553121629230386</v>
      </c>
      <c r="CD222" s="136">
        <f t="shared" ca="1" si="165"/>
        <v>8.7669496699611464</v>
      </c>
      <c r="CE222" s="136" t="e">
        <f t="shared" si="165"/>
        <v>#DIV/0!</v>
      </c>
      <c r="CF222" s="136" t="e">
        <f t="shared" si="165"/>
        <v>#DIV/0!</v>
      </c>
      <c r="CG222" s="136" t="e">
        <f t="shared" si="165"/>
        <v>#DIV/0!</v>
      </c>
      <c r="CH222" s="136" t="e">
        <f t="shared" si="165"/>
        <v>#DIV/0!</v>
      </c>
      <c r="CI222" s="136" t="e">
        <f t="shared" si="165"/>
        <v>#DIV/0!</v>
      </c>
      <c r="CJ222" s="136" t="e">
        <f t="shared" si="165"/>
        <v>#DIV/0!</v>
      </c>
      <c r="CK222" s="136" t="e">
        <f t="shared" si="165"/>
        <v>#DIV/0!</v>
      </c>
      <c r="CL222" s="136" t="e">
        <f t="shared" si="165"/>
        <v>#DIV/0!</v>
      </c>
      <c r="CM222" s="136">
        <f t="shared" ca="1" si="165"/>
        <v>14798.703958099322</v>
      </c>
      <c r="CN222" s="136" t="e">
        <f t="shared" si="193"/>
        <v>#DIV/0!</v>
      </c>
      <c r="CP222" s="83">
        <f t="shared" si="194"/>
        <v>80</v>
      </c>
      <c r="CQ222" s="136">
        <f t="shared" ca="1" si="180"/>
        <v>-8.7670044637390454</v>
      </c>
      <c r="CR222" s="136">
        <f t="shared" ca="1" si="180"/>
        <v>-8.553121629230386</v>
      </c>
      <c r="CS222" s="136">
        <f t="shared" ca="1" si="180"/>
        <v>-8.7669496699611464</v>
      </c>
      <c r="CT222" s="136" t="e">
        <f t="shared" si="180"/>
        <v>#DIV/0!</v>
      </c>
      <c r="CU222" s="136" t="e">
        <f t="shared" si="180"/>
        <v>#DIV/0!</v>
      </c>
      <c r="CV222" s="136" t="e">
        <f t="shared" si="180"/>
        <v>#DIV/0!</v>
      </c>
      <c r="CW222" s="136" t="e">
        <f t="shared" si="180"/>
        <v>#DIV/0!</v>
      </c>
      <c r="CX222" s="136" t="e">
        <f t="shared" si="180"/>
        <v>#DIV/0!</v>
      </c>
      <c r="CY222" s="136" t="e">
        <f t="shared" si="180"/>
        <v>#DIV/0!</v>
      </c>
      <c r="CZ222" s="136" t="e">
        <f t="shared" si="180"/>
        <v>#DIV/0!</v>
      </c>
      <c r="DA222" s="136" t="e">
        <f t="shared" si="180"/>
        <v>#DIV/0!</v>
      </c>
      <c r="DB222" s="136">
        <f t="shared" ca="1" si="195"/>
        <v>14798.703958099322</v>
      </c>
      <c r="DC222" s="136" t="e">
        <f t="shared" si="196"/>
        <v>#DIV/0!</v>
      </c>
      <c r="DE222" s="413">
        <v>80</v>
      </c>
      <c r="DF222" s="136">
        <f t="shared" ca="1" si="181"/>
        <v>8.7231694414203496</v>
      </c>
      <c r="DG222" s="136">
        <f t="shared" ca="1" si="181"/>
        <v>6.8424973033843104</v>
      </c>
      <c r="DH222" s="136">
        <f t="shared" ca="1" si="181"/>
        <v>1.7347234759768071E-14</v>
      </c>
      <c r="DI222" s="136" t="e">
        <f t="shared" si="181"/>
        <v>#DIV/0!</v>
      </c>
      <c r="DJ222" s="136" t="e">
        <f t="shared" si="181"/>
        <v>#DIV/0!</v>
      </c>
      <c r="DK222" s="136" t="e">
        <f t="shared" si="181"/>
        <v>#DIV/0!</v>
      </c>
      <c r="DL222" s="136" t="e">
        <f t="shared" si="181"/>
        <v>#DIV/0!</v>
      </c>
      <c r="DM222" s="136" t="e">
        <f t="shared" si="181"/>
        <v>#DIV/0!</v>
      </c>
      <c r="DN222" s="136" t="e">
        <f t="shared" si="181"/>
        <v>#DIV/0!</v>
      </c>
      <c r="DO222" s="136" t="e">
        <f t="shared" si="181"/>
        <v>#DIV/0!</v>
      </c>
      <c r="DP222" s="136" t="e">
        <f t="shared" si="181"/>
        <v>#DIV/0!</v>
      </c>
      <c r="DQ222" s="136">
        <f t="shared" ca="1" si="197"/>
        <v>-14798.703958099322</v>
      </c>
      <c r="DR222" s="136" t="e">
        <f t="shared" si="198"/>
        <v>#DIV/0!</v>
      </c>
      <c r="DT222" s="413">
        <v>80</v>
      </c>
      <c r="DU222" s="136">
        <f t="shared" ca="1" si="182"/>
        <v>8.7670044637390454</v>
      </c>
      <c r="DV222" s="136">
        <f t="shared" ca="1" si="182"/>
        <v>8.553121629230386</v>
      </c>
      <c r="DW222" s="136">
        <f t="shared" ca="1" si="182"/>
        <v>8.7669496699611464</v>
      </c>
      <c r="DX222" s="136" t="e">
        <f t="shared" si="182"/>
        <v>#DIV/0!</v>
      </c>
      <c r="DY222" s="136" t="e">
        <f t="shared" si="182"/>
        <v>#DIV/0!</v>
      </c>
      <c r="DZ222" s="136" t="e">
        <f t="shared" si="182"/>
        <v>#DIV/0!</v>
      </c>
      <c r="EA222" s="136" t="e">
        <f t="shared" si="182"/>
        <v>#DIV/0!</v>
      </c>
      <c r="EB222" s="136" t="e">
        <f t="shared" si="182"/>
        <v>#DIV/0!</v>
      </c>
      <c r="EC222" s="136" t="e">
        <f t="shared" si="182"/>
        <v>#DIV/0!</v>
      </c>
      <c r="ED222" s="136" t="e">
        <f t="shared" si="182"/>
        <v>#DIV/0!</v>
      </c>
      <c r="EE222" s="136" t="e">
        <f t="shared" si="182"/>
        <v>#DIV/0!</v>
      </c>
      <c r="EF222" s="136" t="e">
        <f t="shared" si="199"/>
        <v>#DIV/0!</v>
      </c>
      <c r="EG222" s="136" t="e">
        <f t="shared" si="199"/>
        <v>#DIV/0!</v>
      </c>
      <c r="EI222" s="413">
        <v>80</v>
      </c>
      <c r="EJ222" s="136">
        <f t="shared" ca="1" si="183"/>
        <v>-8.7670044637390454</v>
      </c>
      <c r="EK222" s="136">
        <f t="shared" ca="1" si="183"/>
        <v>-8.553121629230386</v>
      </c>
      <c r="EL222" s="136">
        <f t="shared" ca="1" si="183"/>
        <v>-8.7669496699611464</v>
      </c>
      <c r="EM222" s="136" t="e">
        <f t="shared" si="183"/>
        <v>#DIV/0!</v>
      </c>
      <c r="EN222" s="136" t="e">
        <f t="shared" si="183"/>
        <v>#DIV/0!</v>
      </c>
      <c r="EO222" s="136" t="e">
        <f t="shared" si="183"/>
        <v>#DIV/0!</v>
      </c>
      <c r="EP222" s="136" t="e">
        <f t="shared" si="183"/>
        <v>#DIV/0!</v>
      </c>
      <c r="EQ222" s="136" t="e">
        <f t="shared" si="183"/>
        <v>#DIV/0!</v>
      </c>
      <c r="ER222" s="136" t="e">
        <f t="shared" si="183"/>
        <v>#DIV/0!</v>
      </c>
      <c r="ES222" s="136" t="e">
        <f t="shared" si="183"/>
        <v>#DIV/0!</v>
      </c>
      <c r="ET222" s="136" t="e">
        <f t="shared" si="183"/>
        <v>#DIV/0!</v>
      </c>
      <c r="EU222" s="136" t="e">
        <f t="shared" si="200"/>
        <v>#DIV/0!</v>
      </c>
      <c r="EV222" s="136" t="e">
        <f t="shared" si="200"/>
        <v>#DIV/0!</v>
      </c>
    </row>
    <row r="223" spans="1:156">
      <c r="S223" s="25">
        <f t="shared" si="184"/>
        <v>90</v>
      </c>
      <c r="T223" s="399">
        <f t="shared" ca="1" si="160"/>
        <v>7.7929307391959002</v>
      </c>
      <c r="U223" s="399">
        <f t="shared" ca="1" si="160"/>
        <v>7.792844151076574</v>
      </c>
      <c r="V223" s="399" t="e">
        <f t="shared" si="160"/>
        <v>#DIV/0!</v>
      </c>
      <c r="W223" s="399" t="e">
        <f t="shared" si="160"/>
        <v>#DIV/0!</v>
      </c>
      <c r="X223" s="399" t="e">
        <f t="shared" si="160"/>
        <v>#DIV/0!</v>
      </c>
      <c r="Y223" s="399" t="e">
        <f t="shared" si="160"/>
        <v>#DIV/0!</v>
      </c>
      <c r="Z223" s="399" t="e">
        <f t="shared" si="160"/>
        <v>#DIV/0!</v>
      </c>
      <c r="AA223" s="399" t="e">
        <f t="shared" si="160"/>
        <v>#DIV/0!</v>
      </c>
      <c r="AB223" s="399" t="e">
        <f t="shared" si="160"/>
        <v>#DIV/0!</v>
      </c>
      <c r="AC223" s="399" t="e">
        <f t="shared" si="160"/>
        <v>#DIV/0!</v>
      </c>
      <c r="AD223" s="399" t="e">
        <f t="shared" si="160"/>
        <v>#DIV/0!</v>
      </c>
      <c r="AE223" s="399">
        <f t="shared" ca="1" si="160"/>
        <v>384375.87549647997</v>
      </c>
      <c r="AF223" s="399"/>
      <c r="AH223" s="83">
        <f t="shared" si="185"/>
        <v>90</v>
      </c>
      <c r="AI223" s="136">
        <f t="shared" ca="1" si="161"/>
        <v>-7.7929307391959002</v>
      </c>
      <c r="AJ223" s="136">
        <f t="shared" ca="1" si="161"/>
        <v>-7.792844151076574</v>
      </c>
      <c r="AK223" s="136" t="e">
        <f t="shared" si="161"/>
        <v>#DIV/0!</v>
      </c>
      <c r="AL223" s="136" t="e">
        <f t="shared" si="161"/>
        <v>#DIV/0!</v>
      </c>
      <c r="AM223" s="136" t="e">
        <f t="shared" si="161"/>
        <v>#DIV/0!</v>
      </c>
      <c r="AN223" s="136" t="e">
        <f t="shared" si="161"/>
        <v>#DIV/0!</v>
      </c>
      <c r="AO223" s="136" t="e">
        <f t="shared" si="161"/>
        <v>#DIV/0!</v>
      </c>
      <c r="AP223" s="136" t="e">
        <f t="shared" si="161"/>
        <v>#DIV/0!</v>
      </c>
      <c r="AQ223" s="136" t="e">
        <f t="shared" si="161"/>
        <v>#DIV/0!</v>
      </c>
      <c r="AR223" s="136" t="e">
        <f t="shared" si="161"/>
        <v>#DIV/0!</v>
      </c>
      <c r="AS223" s="136" t="e">
        <f t="shared" si="161"/>
        <v>#DIV/0!</v>
      </c>
      <c r="AT223" s="136">
        <f t="shared" ca="1" si="186"/>
        <v>-14873.58241564118</v>
      </c>
      <c r="AU223" s="136" t="e">
        <f t="shared" si="187"/>
        <v>#DIV/0!</v>
      </c>
      <c r="AW223" s="83">
        <f t="shared" si="188"/>
        <v>90</v>
      </c>
      <c r="AX223" s="136">
        <f t="shared" ca="1" si="163"/>
        <v>7.715001431803941</v>
      </c>
      <c r="AY223" s="136">
        <f t="shared" ca="1" si="163"/>
        <v>1.7347234759768071E-15</v>
      </c>
      <c r="AZ223" s="136" t="e">
        <f t="shared" si="163"/>
        <v>#DIV/0!</v>
      </c>
      <c r="BA223" s="136" t="e">
        <f t="shared" si="163"/>
        <v>#DIV/0!</v>
      </c>
      <c r="BB223" s="136" t="e">
        <f t="shared" si="163"/>
        <v>#DIV/0!</v>
      </c>
      <c r="BC223" s="136" t="e">
        <f t="shared" si="163"/>
        <v>#DIV/0!</v>
      </c>
      <c r="BD223" s="136" t="e">
        <f t="shared" si="163"/>
        <v>#DIV/0!</v>
      </c>
      <c r="BE223" s="136" t="e">
        <f t="shared" si="163"/>
        <v>#DIV/0!</v>
      </c>
      <c r="BF223" s="136" t="e">
        <f t="shared" si="163"/>
        <v>#DIV/0!</v>
      </c>
      <c r="BG223" s="136" t="e">
        <f t="shared" si="163"/>
        <v>#DIV/0!</v>
      </c>
      <c r="BH223" s="136" t="e">
        <f t="shared" si="163"/>
        <v>#DIV/0!</v>
      </c>
      <c r="BI223" s="136">
        <f t="shared" ca="1" si="163"/>
        <v>384375.87549647997</v>
      </c>
      <c r="BJ223" s="136" t="e">
        <f t="shared" si="189"/>
        <v>#DIV/0!</v>
      </c>
      <c r="BK223" s="62"/>
      <c r="BL223" s="83">
        <f t="shared" si="190"/>
        <v>90</v>
      </c>
      <c r="BM223" s="136">
        <f t="shared" ca="1" si="164"/>
        <v>-7.8708600465878593</v>
      </c>
      <c r="BN223" s="136">
        <f t="shared" ca="1" si="164"/>
        <v>-15.585688302153146</v>
      </c>
      <c r="BO223" s="136" t="e">
        <f t="shared" si="164"/>
        <v>#DIV/0!</v>
      </c>
      <c r="BP223" s="136" t="e">
        <f t="shared" si="164"/>
        <v>#DIV/0!</v>
      </c>
      <c r="BQ223" s="136" t="e">
        <f t="shared" si="164"/>
        <v>#DIV/0!</v>
      </c>
      <c r="BR223" s="136" t="e">
        <f t="shared" si="164"/>
        <v>#DIV/0!</v>
      </c>
      <c r="BS223" s="136" t="e">
        <f t="shared" si="164"/>
        <v>#DIV/0!</v>
      </c>
      <c r="BT223" s="136" t="e">
        <f t="shared" si="164"/>
        <v>#DIV/0!</v>
      </c>
      <c r="BU223" s="136" t="e">
        <f t="shared" si="164"/>
        <v>#DIV/0!</v>
      </c>
      <c r="BV223" s="136" t="e">
        <f t="shared" si="164"/>
        <v>#DIV/0!</v>
      </c>
      <c r="BW223" s="136" t="e">
        <f t="shared" si="164"/>
        <v>#DIV/0!</v>
      </c>
      <c r="BX223" s="136">
        <f t="shared" ca="1" si="164"/>
        <v>-384375.87549647997</v>
      </c>
      <c r="BY223" s="136" t="e">
        <f t="shared" si="191"/>
        <v>#DIV/0!</v>
      </c>
      <c r="BZ223" s="62"/>
      <c r="CA223" s="83">
        <f t="shared" si="192"/>
        <v>90</v>
      </c>
      <c r="CB223" s="136">
        <f t="shared" ca="1" si="165"/>
        <v>7.7929307391959002</v>
      </c>
      <c r="CC223" s="136">
        <f t="shared" ca="1" si="165"/>
        <v>7.792844151076574</v>
      </c>
      <c r="CD223" s="136" t="e">
        <f t="shared" si="165"/>
        <v>#DIV/0!</v>
      </c>
      <c r="CE223" s="136" t="e">
        <f t="shared" si="165"/>
        <v>#DIV/0!</v>
      </c>
      <c r="CF223" s="136" t="e">
        <f t="shared" si="165"/>
        <v>#DIV/0!</v>
      </c>
      <c r="CG223" s="136" t="e">
        <f t="shared" si="165"/>
        <v>#DIV/0!</v>
      </c>
      <c r="CH223" s="136" t="e">
        <f t="shared" si="165"/>
        <v>#DIV/0!</v>
      </c>
      <c r="CI223" s="136" t="e">
        <f t="shared" si="165"/>
        <v>#DIV/0!</v>
      </c>
      <c r="CJ223" s="136" t="e">
        <f t="shared" si="165"/>
        <v>#DIV/0!</v>
      </c>
      <c r="CK223" s="136" t="e">
        <f t="shared" si="165"/>
        <v>#DIV/0!</v>
      </c>
      <c r="CL223" s="136" t="e">
        <f t="shared" si="165"/>
        <v>#DIV/0!</v>
      </c>
      <c r="CM223" s="136">
        <f t="shared" ca="1" si="165"/>
        <v>384375.87549647997</v>
      </c>
      <c r="CN223" s="136" t="e">
        <f t="shared" si="193"/>
        <v>#DIV/0!</v>
      </c>
      <c r="CP223" s="83">
        <f t="shared" si="194"/>
        <v>90</v>
      </c>
      <c r="CQ223" s="136">
        <f t="shared" ca="1" si="180"/>
        <v>-7.7929307391959002</v>
      </c>
      <c r="CR223" s="136">
        <f t="shared" ca="1" si="180"/>
        <v>-7.792844151076574</v>
      </c>
      <c r="CS223" s="136" t="e">
        <f t="shared" si="180"/>
        <v>#DIV/0!</v>
      </c>
      <c r="CT223" s="136" t="e">
        <f t="shared" si="180"/>
        <v>#DIV/0!</v>
      </c>
      <c r="CU223" s="136" t="e">
        <f t="shared" si="180"/>
        <v>#DIV/0!</v>
      </c>
      <c r="CV223" s="136" t="e">
        <f t="shared" si="180"/>
        <v>#DIV/0!</v>
      </c>
      <c r="CW223" s="136" t="e">
        <f t="shared" si="180"/>
        <v>#DIV/0!</v>
      </c>
      <c r="CX223" s="136" t="e">
        <f t="shared" si="180"/>
        <v>#DIV/0!</v>
      </c>
      <c r="CY223" s="136" t="e">
        <f t="shared" si="180"/>
        <v>#DIV/0!</v>
      </c>
      <c r="CZ223" s="136" t="e">
        <f t="shared" si="180"/>
        <v>#DIV/0!</v>
      </c>
      <c r="DA223" s="136" t="e">
        <f t="shared" si="180"/>
        <v>#DIV/0!</v>
      </c>
      <c r="DB223" s="136">
        <f t="shared" ca="1" si="195"/>
        <v>384375.87549647997</v>
      </c>
      <c r="DC223" s="136" t="e">
        <f t="shared" si="196"/>
        <v>#DIV/0!</v>
      </c>
      <c r="DE223" s="413">
        <v>90</v>
      </c>
      <c r="DF223" s="136">
        <f t="shared" ca="1" si="181"/>
        <v>7.715001431803941</v>
      </c>
      <c r="DG223" s="136">
        <f t="shared" ca="1" si="181"/>
        <v>1.7347234759768071E-15</v>
      </c>
      <c r="DH223" s="136" t="e">
        <f t="shared" si="181"/>
        <v>#DIV/0!</v>
      </c>
      <c r="DI223" s="136" t="e">
        <f t="shared" si="181"/>
        <v>#DIV/0!</v>
      </c>
      <c r="DJ223" s="136" t="e">
        <f t="shared" si="181"/>
        <v>#DIV/0!</v>
      </c>
      <c r="DK223" s="136" t="e">
        <f t="shared" si="181"/>
        <v>#DIV/0!</v>
      </c>
      <c r="DL223" s="136" t="e">
        <f t="shared" si="181"/>
        <v>#DIV/0!</v>
      </c>
      <c r="DM223" s="136" t="e">
        <f t="shared" si="181"/>
        <v>#DIV/0!</v>
      </c>
      <c r="DN223" s="136" t="e">
        <f t="shared" si="181"/>
        <v>#DIV/0!</v>
      </c>
      <c r="DO223" s="136" t="e">
        <f t="shared" si="181"/>
        <v>#DIV/0!</v>
      </c>
      <c r="DP223" s="136" t="e">
        <f t="shared" si="181"/>
        <v>#DIV/0!</v>
      </c>
      <c r="DQ223" s="136">
        <f t="shared" ca="1" si="197"/>
        <v>-384375.87549647997</v>
      </c>
      <c r="DR223" s="136" t="e">
        <f t="shared" si="198"/>
        <v>#DIV/0!</v>
      </c>
      <c r="DT223" s="413">
        <v>90</v>
      </c>
      <c r="DU223" s="136">
        <f t="shared" ca="1" si="182"/>
        <v>7.7929307391959002</v>
      </c>
      <c r="DV223" s="136">
        <f t="shared" ca="1" si="182"/>
        <v>7.792844151076574</v>
      </c>
      <c r="DW223" s="136" t="e">
        <f t="shared" si="182"/>
        <v>#DIV/0!</v>
      </c>
      <c r="DX223" s="136" t="e">
        <f t="shared" si="182"/>
        <v>#DIV/0!</v>
      </c>
      <c r="DY223" s="136" t="e">
        <f t="shared" si="182"/>
        <v>#DIV/0!</v>
      </c>
      <c r="DZ223" s="136" t="e">
        <f t="shared" si="182"/>
        <v>#DIV/0!</v>
      </c>
      <c r="EA223" s="136" t="e">
        <f t="shared" si="182"/>
        <v>#DIV/0!</v>
      </c>
      <c r="EB223" s="136" t="e">
        <f t="shared" si="182"/>
        <v>#DIV/0!</v>
      </c>
      <c r="EC223" s="136" t="e">
        <f t="shared" si="182"/>
        <v>#DIV/0!</v>
      </c>
      <c r="ED223" s="136" t="e">
        <f t="shared" si="182"/>
        <v>#DIV/0!</v>
      </c>
      <c r="EE223" s="136" t="e">
        <f t="shared" si="182"/>
        <v>#DIV/0!</v>
      </c>
      <c r="EF223" s="136" t="e">
        <f t="shared" si="199"/>
        <v>#DIV/0!</v>
      </c>
      <c r="EG223" s="136" t="e">
        <f t="shared" si="199"/>
        <v>#DIV/0!</v>
      </c>
      <c r="EI223" s="413">
        <v>90</v>
      </c>
      <c r="EJ223" s="136">
        <f t="shared" ca="1" si="183"/>
        <v>-7.7929307391959002</v>
      </c>
      <c r="EK223" s="136">
        <f t="shared" ca="1" si="183"/>
        <v>-7.792844151076574</v>
      </c>
      <c r="EL223" s="136" t="e">
        <f t="shared" si="183"/>
        <v>#DIV/0!</v>
      </c>
      <c r="EM223" s="136" t="e">
        <f t="shared" si="183"/>
        <v>#DIV/0!</v>
      </c>
      <c r="EN223" s="136" t="e">
        <f t="shared" si="183"/>
        <v>#DIV/0!</v>
      </c>
      <c r="EO223" s="136" t="e">
        <f t="shared" si="183"/>
        <v>#DIV/0!</v>
      </c>
      <c r="EP223" s="136" t="e">
        <f t="shared" si="183"/>
        <v>#DIV/0!</v>
      </c>
      <c r="EQ223" s="136" t="e">
        <f t="shared" si="183"/>
        <v>#DIV/0!</v>
      </c>
      <c r="ER223" s="136" t="e">
        <f t="shared" si="183"/>
        <v>#DIV/0!</v>
      </c>
      <c r="ES223" s="136" t="e">
        <f t="shared" si="183"/>
        <v>#DIV/0!</v>
      </c>
      <c r="ET223" s="136" t="e">
        <f t="shared" si="183"/>
        <v>#DIV/0!</v>
      </c>
      <c r="EU223" s="136" t="e">
        <f t="shared" si="200"/>
        <v>#DIV/0!</v>
      </c>
      <c r="EV223" s="136" t="e">
        <f t="shared" si="200"/>
        <v>#DIV/0!</v>
      </c>
    </row>
    <row r="224" spans="1:156">
      <c r="A224" t="s">
        <v>13</v>
      </c>
      <c r="S224" s="25">
        <f t="shared" si="184"/>
        <v>100</v>
      </c>
      <c r="T224" s="399">
        <f t="shared" si="160"/>
        <v>5.2356020942408383</v>
      </c>
      <c r="U224" s="399" t="e">
        <f t="shared" si="160"/>
        <v>#DIV/0!</v>
      </c>
      <c r="V224" s="399" t="e">
        <f t="shared" si="160"/>
        <v>#DIV/0!</v>
      </c>
      <c r="W224" s="399" t="e">
        <f t="shared" si="160"/>
        <v>#DIV/0!</v>
      </c>
      <c r="X224" s="399" t="e">
        <f t="shared" si="160"/>
        <v>#DIV/0!</v>
      </c>
      <c r="Y224" s="399" t="e">
        <f t="shared" si="160"/>
        <v>#DIV/0!</v>
      </c>
      <c r="Z224" s="399" t="e">
        <f t="shared" si="160"/>
        <v>#DIV/0!</v>
      </c>
      <c r="AA224" s="399" t="e">
        <f t="shared" si="160"/>
        <v>#DIV/0!</v>
      </c>
      <c r="AB224" s="399" t="e">
        <f t="shared" si="160"/>
        <v>#DIV/0!</v>
      </c>
      <c r="AC224" s="399" t="e">
        <f t="shared" si="160"/>
        <v>#DIV/0!</v>
      </c>
      <c r="AD224" s="399" t="e">
        <f t="shared" si="160"/>
        <v>#DIV/0!</v>
      </c>
      <c r="AE224" s="399">
        <f t="shared" ca="1" si="160"/>
        <v>14873.58241564118</v>
      </c>
      <c r="AF224" s="399"/>
      <c r="AH224" s="83">
        <f t="shared" si="185"/>
        <v>100</v>
      </c>
      <c r="AI224" s="136">
        <f t="shared" si="161"/>
        <v>-5.2356020942408383</v>
      </c>
      <c r="AJ224" s="136" t="e">
        <f t="shared" si="161"/>
        <v>#DIV/0!</v>
      </c>
      <c r="AK224" s="136" t="e">
        <f t="shared" si="161"/>
        <v>#DIV/0!</v>
      </c>
      <c r="AL224" s="136" t="e">
        <f t="shared" si="161"/>
        <v>#DIV/0!</v>
      </c>
      <c r="AM224" s="136" t="e">
        <f t="shared" si="161"/>
        <v>#DIV/0!</v>
      </c>
      <c r="AN224" s="136" t="e">
        <f t="shared" si="161"/>
        <v>#DIV/0!</v>
      </c>
      <c r="AO224" s="136" t="e">
        <f t="shared" si="161"/>
        <v>#DIV/0!</v>
      </c>
      <c r="AP224" s="136" t="e">
        <f t="shared" si="161"/>
        <v>#DIV/0!</v>
      </c>
      <c r="AQ224" s="136" t="e">
        <f t="shared" si="161"/>
        <v>#DIV/0!</v>
      </c>
      <c r="AR224" s="136" t="e">
        <f t="shared" si="161"/>
        <v>#DIV/0!</v>
      </c>
      <c r="AS224" s="136" t="e">
        <f t="shared" si="161"/>
        <v>#DIV/0!</v>
      </c>
      <c r="AT224" s="136" t="e">
        <f t="shared" ca="1" si="186"/>
        <v>#DIV/0!</v>
      </c>
      <c r="AU224" s="136" t="e">
        <f t="shared" si="187"/>
        <v>#DIV/0!</v>
      </c>
      <c r="AW224" s="83">
        <f t="shared" si="188"/>
        <v>100</v>
      </c>
      <c r="AX224" s="136">
        <f t="shared" si="163"/>
        <v>5.2356020942408383</v>
      </c>
      <c r="AY224" s="136" t="e">
        <f t="shared" si="163"/>
        <v>#DIV/0!</v>
      </c>
      <c r="AZ224" s="136" t="e">
        <f t="shared" si="163"/>
        <v>#DIV/0!</v>
      </c>
      <c r="BA224" s="136" t="e">
        <f t="shared" si="163"/>
        <v>#DIV/0!</v>
      </c>
      <c r="BB224" s="136" t="e">
        <f t="shared" si="163"/>
        <v>#DIV/0!</v>
      </c>
      <c r="BC224" s="136" t="e">
        <f t="shared" si="163"/>
        <v>#DIV/0!</v>
      </c>
      <c r="BD224" s="136" t="e">
        <f t="shared" si="163"/>
        <v>#DIV/0!</v>
      </c>
      <c r="BE224" s="136" t="e">
        <f t="shared" si="163"/>
        <v>#DIV/0!</v>
      </c>
      <c r="BF224" s="136" t="e">
        <f t="shared" si="163"/>
        <v>#DIV/0!</v>
      </c>
      <c r="BG224" s="136" t="e">
        <f t="shared" si="163"/>
        <v>#DIV/0!</v>
      </c>
      <c r="BH224" s="136" t="e">
        <f t="shared" si="163"/>
        <v>#DIV/0!</v>
      </c>
      <c r="BI224" s="136">
        <f t="shared" ca="1" si="163"/>
        <v>14873.58241564118</v>
      </c>
      <c r="BJ224" s="136" t="e">
        <f t="shared" si="189"/>
        <v>#DIV/0!</v>
      </c>
      <c r="BK224" s="62"/>
      <c r="BL224" s="83">
        <f t="shared" si="190"/>
        <v>100</v>
      </c>
      <c r="BM224" s="136">
        <f t="shared" si="164"/>
        <v>-5.2356020942408383</v>
      </c>
      <c r="BN224" s="136" t="e">
        <f t="shared" si="164"/>
        <v>#DIV/0!</v>
      </c>
      <c r="BO224" s="136" t="e">
        <f t="shared" si="164"/>
        <v>#DIV/0!</v>
      </c>
      <c r="BP224" s="136" t="e">
        <f t="shared" si="164"/>
        <v>#DIV/0!</v>
      </c>
      <c r="BQ224" s="136" t="e">
        <f t="shared" si="164"/>
        <v>#DIV/0!</v>
      </c>
      <c r="BR224" s="136" t="e">
        <f t="shared" si="164"/>
        <v>#DIV/0!</v>
      </c>
      <c r="BS224" s="136" t="e">
        <f t="shared" si="164"/>
        <v>#DIV/0!</v>
      </c>
      <c r="BT224" s="136" t="e">
        <f t="shared" si="164"/>
        <v>#DIV/0!</v>
      </c>
      <c r="BU224" s="136" t="e">
        <f t="shared" si="164"/>
        <v>#DIV/0!</v>
      </c>
      <c r="BV224" s="136" t="e">
        <f t="shared" si="164"/>
        <v>#DIV/0!</v>
      </c>
      <c r="BW224" s="136" t="e">
        <f t="shared" si="164"/>
        <v>#DIV/0!</v>
      </c>
      <c r="BX224" s="136">
        <f t="shared" ca="1" si="164"/>
        <v>-14873.58241564118</v>
      </c>
      <c r="BY224" s="136" t="e">
        <f t="shared" si="191"/>
        <v>#DIV/0!</v>
      </c>
      <c r="BZ224" s="62"/>
      <c r="CA224" s="83">
        <f t="shared" si="192"/>
        <v>100</v>
      </c>
      <c r="CB224" s="136">
        <f t="shared" si="165"/>
        <v>5.2356020942408383</v>
      </c>
      <c r="CC224" s="136" t="e">
        <f t="shared" si="165"/>
        <v>#DIV/0!</v>
      </c>
      <c r="CD224" s="136" t="e">
        <f t="shared" si="165"/>
        <v>#DIV/0!</v>
      </c>
      <c r="CE224" s="136" t="e">
        <f t="shared" si="165"/>
        <v>#DIV/0!</v>
      </c>
      <c r="CF224" s="136" t="e">
        <f t="shared" si="165"/>
        <v>#DIV/0!</v>
      </c>
      <c r="CG224" s="136" t="e">
        <f t="shared" si="165"/>
        <v>#DIV/0!</v>
      </c>
      <c r="CH224" s="136" t="e">
        <f t="shared" si="165"/>
        <v>#DIV/0!</v>
      </c>
      <c r="CI224" s="136" t="e">
        <f t="shared" si="165"/>
        <v>#DIV/0!</v>
      </c>
      <c r="CJ224" s="136" t="e">
        <f t="shared" si="165"/>
        <v>#DIV/0!</v>
      </c>
      <c r="CK224" s="136" t="e">
        <f t="shared" si="165"/>
        <v>#DIV/0!</v>
      </c>
      <c r="CL224" s="136" t="e">
        <f t="shared" si="165"/>
        <v>#DIV/0!</v>
      </c>
      <c r="CM224" s="136">
        <f t="shared" ca="1" si="165"/>
        <v>14873.58241564118</v>
      </c>
      <c r="CN224" s="136" t="e">
        <f t="shared" si="193"/>
        <v>#DIV/0!</v>
      </c>
      <c r="CP224" s="83">
        <f t="shared" si="194"/>
        <v>100</v>
      </c>
      <c r="CQ224" s="136">
        <f t="shared" si="180"/>
        <v>-5.2356020942408383</v>
      </c>
      <c r="CR224" s="136" t="e">
        <f t="shared" si="180"/>
        <v>#DIV/0!</v>
      </c>
      <c r="CS224" s="136" t="e">
        <f t="shared" si="180"/>
        <v>#DIV/0!</v>
      </c>
      <c r="CT224" s="136" t="e">
        <f t="shared" si="180"/>
        <v>#DIV/0!</v>
      </c>
      <c r="CU224" s="136" t="e">
        <f t="shared" si="180"/>
        <v>#DIV/0!</v>
      </c>
      <c r="CV224" s="136" t="e">
        <f t="shared" si="180"/>
        <v>#DIV/0!</v>
      </c>
      <c r="CW224" s="136" t="e">
        <f t="shared" si="180"/>
        <v>#DIV/0!</v>
      </c>
      <c r="CX224" s="136" t="e">
        <f t="shared" si="180"/>
        <v>#DIV/0!</v>
      </c>
      <c r="CY224" s="136" t="e">
        <f t="shared" si="180"/>
        <v>#DIV/0!</v>
      </c>
      <c r="CZ224" s="136" t="e">
        <f t="shared" si="180"/>
        <v>#DIV/0!</v>
      </c>
      <c r="DA224" s="136" t="e">
        <f t="shared" si="180"/>
        <v>#DIV/0!</v>
      </c>
      <c r="DB224" s="136">
        <f t="shared" ca="1" si="195"/>
        <v>14873.58241564118</v>
      </c>
      <c r="DC224" s="136" t="e">
        <f t="shared" si="196"/>
        <v>#DIV/0!</v>
      </c>
      <c r="DE224" s="413">
        <v>100</v>
      </c>
      <c r="DF224" s="136">
        <f t="shared" si="181"/>
        <v>5.2356020942408383</v>
      </c>
      <c r="DG224" s="136" t="e">
        <f t="shared" si="181"/>
        <v>#DIV/0!</v>
      </c>
      <c r="DH224" s="136" t="e">
        <f t="shared" si="181"/>
        <v>#DIV/0!</v>
      </c>
      <c r="DI224" s="136" t="e">
        <f t="shared" si="181"/>
        <v>#DIV/0!</v>
      </c>
      <c r="DJ224" s="136" t="e">
        <f t="shared" si="181"/>
        <v>#DIV/0!</v>
      </c>
      <c r="DK224" s="136" t="e">
        <f t="shared" si="181"/>
        <v>#DIV/0!</v>
      </c>
      <c r="DL224" s="136" t="e">
        <f t="shared" si="181"/>
        <v>#DIV/0!</v>
      </c>
      <c r="DM224" s="136" t="e">
        <f t="shared" si="181"/>
        <v>#DIV/0!</v>
      </c>
      <c r="DN224" s="136" t="e">
        <f t="shared" si="181"/>
        <v>#DIV/0!</v>
      </c>
      <c r="DO224" s="136" t="e">
        <f t="shared" si="181"/>
        <v>#DIV/0!</v>
      </c>
      <c r="DP224" s="136" t="e">
        <f t="shared" si="181"/>
        <v>#DIV/0!</v>
      </c>
      <c r="DQ224" s="136">
        <f t="shared" ca="1" si="197"/>
        <v>-14873.58241564118</v>
      </c>
      <c r="DR224" s="136" t="e">
        <f t="shared" si="198"/>
        <v>#DIV/0!</v>
      </c>
      <c r="DT224" s="413">
        <v>100</v>
      </c>
      <c r="DU224" s="136">
        <f t="shared" si="182"/>
        <v>5.2356020942408383</v>
      </c>
      <c r="DV224" s="136" t="e">
        <f t="shared" si="182"/>
        <v>#DIV/0!</v>
      </c>
      <c r="DW224" s="136" t="e">
        <f t="shared" si="182"/>
        <v>#DIV/0!</v>
      </c>
      <c r="DX224" s="136" t="e">
        <f t="shared" si="182"/>
        <v>#DIV/0!</v>
      </c>
      <c r="DY224" s="136" t="e">
        <f t="shared" si="182"/>
        <v>#DIV/0!</v>
      </c>
      <c r="DZ224" s="136" t="e">
        <f t="shared" si="182"/>
        <v>#DIV/0!</v>
      </c>
      <c r="EA224" s="136" t="e">
        <f t="shared" si="182"/>
        <v>#DIV/0!</v>
      </c>
      <c r="EB224" s="136" t="e">
        <f t="shared" si="182"/>
        <v>#DIV/0!</v>
      </c>
      <c r="EC224" s="136" t="e">
        <f t="shared" si="182"/>
        <v>#DIV/0!</v>
      </c>
      <c r="ED224" s="136" t="e">
        <f t="shared" si="182"/>
        <v>#DIV/0!</v>
      </c>
      <c r="EE224" s="136" t="e">
        <f t="shared" si="182"/>
        <v>#DIV/0!</v>
      </c>
      <c r="EF224" s="136" t="e">
        <f t="shared" si="199"/>
        <v>#DIV/0!</v>
      </c>
      <c r="EG224" s="136" t="e">
        <f t="shared" si="199"/>
        <v>#DIV/0!</v>
      </c>
      <c r="EI224" s="413">
        <v>100</v>
      </c>
      <c r="EJ224" s="136">
        <f t="shared" si="183"/>
        <v>-5.2356020942408383</v>
      </c>
      <c r="EK224" s="136" t="e">
        <f t="shared" si="183"/>
        <v>#DIV/0!</v>
      </c>
      <c r="EL224" s="136" t="e">
        <f t="shared" si="183"/>
        <v>#DIV/0!</v>
      </c>
      <c r="EM224" s="136" t="e">
        <f t="shared" si="183"/>
        <v>#DIV/0!</v>
      </c>
      <c r="EN224" s="136" t="e">
        <f t="shared" si="183"/>
        <v>#DIV/0!</v>
      </c>
      <c r="EO224" s="136" t="e">
        <f t="shared" si="183"/>
        <v>#DIV/0!</v>
      </c>
      <c r="EP224" s="136" t="e">
        <f t="shared" si="183"/>
        <v>#DIV/0!</v>
      </c>
      <c r="EQ224" s="136" t="e">
        <f t="shared" si="183"/>
        <v>#DIV/0!</v>
      </c>
      <c r="ER224" s="136" t="e">
        <f t="shared" si="183"/>
        <v>#DIV/0!</v>
      </c>
      <c r="ES224" s="136" t="e">
        <f t="shared" si="183"/>
        <v>#DIV/0!</v>
      </c>
      <c r="ET224" s="136" t="e">
        <f t="shared" si="183"/>
        <v>#DIV/0!</v>
      </c>
      <c r="EU224" s="136" t="e">
        <f t="shared" si="200"/>
        <v>#DIV/0!</v>
      </c>
      <c r="EV224" s="136" t="e">
        <f t="shared" si="200"/>
        <v>#DIV/0!</v>
      </c>
    </row>
    <row r="225" spans="1:156">
      <c r="S225" s="26">
        <f t="shared" si="184"/>
        <v>0</v>
      </c>
      <c r="T225" s="399" t="e">
        <f t="shared" ca="1" si="160"/>
        <v>#DIV/0!</v>
      </c>
      <c r="U225" s="399" t="e">
        <f t="shared" ca="1" si="160"/>
        <v>#DIV/0!</v>
      </c>
      <c r="V225" s="399" t="e">
        <f t="shared" ca="1" si="160"/>
        <v>#DIV/0!</v>
      </c>
      <c r="W225" s="399" t="e">
        <f t="shared" ca="1" si="160"/>
        <v>#DIV/0!</v>
      </c>
      <c r="X225" s="399" t="e">
        <f t="shared" ca="1" si="160"/>
        <v>#DIV/0!</v>
      </c>
      <c r="Y225" s="399" t="e">
        <f t="shared" ca="1" si="160"/>
        <v>#DIV/0!</v>
      </c>
      <c r="Z225" s="399" t="e">
        <f t="shared" ca="1" si="160"/>
        <v>#DIV/0!</v>
      </c>
      <c r="AA225" s="399" t="e">
        <f t="shared" ca="1" si="160"/>
        <v>#DIV/0!</v>
      </c>
      <c r="AB225" s="399" t="e">
        <f t="shared" ca="1" si="160"/>
        <v>#DIV/0!</v>
      </c>
      <c r="AC225" s="399" t="e">
        <f t="shared" ca="1" si="160"/>
        <v>#DIV/0!</v>
      </c>
      <c r="AD225" s="399" t="e">
        <f t="shared" ca="1" si="160"/>
        <v>#DIV/0!</v>
      </c>
      <c r="AE225" s="399" t="e">
        <f t="shared" ca="1" si="160"/>
        <v>#DIV/0!</v>
      </c>
      <c r="AF225" s="399"/>
      <c r="AH225" s="80" t="e">
        <f>#REF!</f>
        <v>#REF!</v>
      </c>
      <c r="AI225" s="136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6" t="e">
        <f t="shared" si="162"/>
        <v>#DIV/0!</v>
      </c>
      <c r="AW225" s="80" t="e">
        <f>#REF!</f>
        <v>#REF!</v>
      </c>
      <c r="AX225" s="136" t="e">
        <f>($G$7/#REF!-$H$7*#REF!/#REF!)*1000</f>
        <v>#REF!</v>
      </c>
      <c r="AY225" s="136" t="e">
        <f>($G$7/#REF!-$H$7*#REF!/#REF!)*1000</f>
        <v>#REF!</v>
      </c>
      <c r="AZ225" s="136" t="e">
        <f>($G$7/#REF!-$H$7*#REF!/#REF!)*1000</f>
        <v>#REF!</v>
      </c>
      <c r="BA225" s="136" t="e">
        <f>($G$7/#REF!-$H$7*#REF!/#REF!)*1000</f>
        <v>#REF!</v>
      </c>
      <c r="BB225" s="136" t="e">
        <f>($G$7/#REF!-$H$7*#REF!/#REF!)*1000</f>
        <v>#REF!</v>
      </c>
      <c r="BC225" s="136" t="e">
        <f>($G$7/#REF!-$H$7*#REF!/#REF!)*1000</f>
        <v>#REF!</v>
      </c>
      <c r="BD225" s="136" t="e">
        <f>($G$7/#REF!-$H$7*#REF!/#REF!)*1000</f>
        <v>#REF!</v>
      </c>
      <c r="BE225" s="136" t="e">
        <f>($G$7/#REF!-$H$7*#REF!/#REF!)*1000</f>
        <v>#REF!</v>
      </c>
      <c r="BF225" s="136" t="e">
        <f>($G$7/#REF!-$H$7*#REF!/#REF!)*1000</f>
        <v>#REF!</v>
      </c>
      <c r="BG225" s="136" t="e">
        <f>($G$7/#REF!-$H$7*#REF!/#REF!)*1000</f>
        <v>#REF!</v>
      </c>
      <c r="BH225" s="136" t="e">
        <f>($G$7/#REF!-$H$7*#REF!/#REF!)*1000</f>
        <v>#REF!</v>
      </c>
      <c r="BI225" s="136" t="e">
        <f>($G$7/#REF!-$H$7*#REF!/#REF!)*1000</f>
        <v>#REF!</v>
      </c>
      <c r="BJ225" s="136" t="e">
        <f t="shared" si="163"/>
        <v>#DIV/0!</v>
      </c>
      <c r="BK225" s="62"/>
      <c r="BL225" s="80" t="e">
        <f t="shared" si="177"/>
        <v>#REF!</v>
      </c>
      <c r="BM225" s="136" t="e">
        <f>($G$8/#REF!-$H$8*#REF!/#REF!)*1000</f>
        <v>#REF!</v>
      </c>
      <c r="BN225" s="136" t="e">
        <f>($G$8/#REF!-$H$8*#REF!/#REF!)*1000</f>
        <v>#REF!</v>
      </c>
      <c r="BO225" s="136" t="e">
        <f>($G$8/#REF!-$H$8*#REF!/#REF!)*1000</f>
        <v>#REF!</v>
      </c>
      <c r="BP225" s="136" t="e">
        <f>($G$8/#REF!-$H$8*#REF!/#REF!)*1000</f>
        <v>#REF!</v>
      </c>
      <c r="BQ225" s="136" t="e">
        <f>($G$8/#REF!-$H$8*#REF!/#REF!)*1000</f>
        <v>#REF!</v>
      </c>
      <c r="BR225" s="136" t="e">
        <f>($G$8/#REF!-$H$8*#REF!/#REF!)*1000</f>
        <v>#REF!</v>
      </c>
      <c r="BS225" s="136" t="e">
        <f>($G$8/#REF!-$H$8*#REF!/#REF!)*1000</f>
        <v>#REF!</v>
      </c>
      <c r="BT225" s="136" t="e">
        <f>($G$8/#REF!-$H$8*#REF!/#REF!)*1000</f>
        <v>#REF!</v>
      </c>
      <c r="BU225" s="136" t="e">
        <f>($G$8/#REF!-$H$8*#REF!/#REF!)*1000</f>
        <v>#REF!</v>
      </c>
      <c r="BV225" s="136" t="e">
        <f>($G$8/#REF!-$H$8*#REF!/#REF!)*1000</f>
        <v>#REF!</v>
      </c>
      <c r="BW225" s="136" t="e">
        <f>($G$8/#REF!-$H$8*#REF!/#REF!)*1000</f>
        <v>#REF!</v>
      </c>
      <c r="BX225" s="136" t="e">
        <f>($G$8/#REF!-$H$8*#REF!/#REF!)*1000</f>
        <v>#REF!</v>
      </c>
      <c r="BY225" s="136" t="e">
        <f t="shared" si="164"/>
        <v>#DIV/0!</v>
      </c>
      <c r="BZ225" s="62"/>
      <c r="CA225" s="80" t="e">
        <f t="shared" si="178"/>
        <v>#REF!</v>
      </c>
      <c r="CB225" s="136" t="e">
        <f>($G$9/#REF!-$H$9*#REF!/#REF!)*1000</f>
        <v>#REF!</v>
      </c>
      <c r="CC225" s="136" t="e">
        <f>($G$9/#REF!-$H$9*#REF!/#REF!)*1000</f>
        <v>#REF!</v>
      </c>
      <c r="CD225" s="136" t="e">
        <f>($G$9/#REF!-$H$9*#REF!/#REF!)*1000</f>
        <v>#REF!</v>
      </c>
      <c r="CE225" s="136" t="e">
        <f>($G$9/#REF!-$H$9*#REF!/#REF!)*1000</f>
        <v>#REF!</v>
      </c>
      <c r="CF225" s="136" t="e">
        <f>($G$9/#REF!-$H$9*#REF!/#REF!)*1000</f>
        <v>#REF!</v>
      </c>
      <c r="CG225" s="136" t="e">
        <f>($G$9/#REF!-$H$9*#REF!/#REF!)*1000</f>
        <v>#REF!</v>
      </c>
      <c r="CH225" s="136" t="e">
        <f>($G$9/#REF!-$H$9*#REF!/#REF!)*1000</f>
        <v>#REF!</v>
      </c>
      <c r="CI225" s="136" t="e">
        <f>($G$9/#REF!-$H$9*#REF!/#REF!)*1000</f>
        <v>#REF!</v>
      </c>
      <c r="CJ225" s="136" t="e">
        <f>($G$9/#REF!-$H$9*#REF!/#REF!)*1000</f>
        <v>#REF!</v>
      </c>
      <c r="CK225" s="136" t="e">
        <f>($G$9/#REF!-$H$9*#REF!/#REF!)*1000</f>
        <v>#REF!</v>
      </c>
      <c r="CL225" s="136" t="e">
        <f>($G$9/#REF!-$H$9*#REF!/#REF!)*1000</f>
        <v>#REF!</v>
      </c>
      <c r="CM225" s="136" t="e">
        <f>($G$9/#REF!-$H$9*#REF!/#REF!)*1000</f>
        <v>#REF!</v>
      </c>
      <c r="CN225" s="136" t="e">
        <f t="shared" si="165"/>
        <v>#DIV/0!</v>
      </c>
      <c r="CP225" s="80" t="e">
        <f t="shared" si="194"/>
        <v>#REF!</v>
      </c>
      <c r="CQ225" s="136" t="e">
        <f>($O$90/#REF!-$P$90*#REF!/#REF!)*1000</f>
        <v>#REF!</v>
      </c>
      <c r="CR225" s="136" t="e">
        <f>($O$90/#REF!-$P$90*#REF!/#REF!)*1000</f>
        <v>#REF!</v>
      </c>
      <c r="CS225" s="136" t="e">
        <f>($O$90/#REF!-$P$90*#REF!/#REF!)*1000</f>
        <v>#REF!</v>
      </c>
      <c r="CT225" s="136" t="e">
        <f>($O$90/#REF!-$P$90*#REF!/#REF!)*1000</f>
        <v>#REF!</v>
      </c>
      <c r="CU225" s="136" t="e">
        <f>($O$90/#REF!-$P$90*#REF!/#REF!)*1000</f>
        <v>#REF!</v>
      </c>
      <c r="CV225" s="136" t="e">
        <f>($O$90/#REF!-$P$90*#REF!/#REF!)*1000</f>
        <v>#REF!</v>
      </c>
      <c r="CW225" s="136" t="e">
        <f>($O$90/#REF!-$P$90*#REF!/#REF!)*1000</f>
        <v>#REF!</v>
      </c>
      <c r="CX225" s="136" t="e">
        <f>($O$90/#REF!-$P$90*#REF!/#REF!)*1000</f>
        <v>#REF!</v>
      </c>
      <c r="CY225" s="136" t="e">
        <f>($O$90/#REF!-$P$90*#REF!/#REF!)*1000</f>
        <v>#REF!</v>
      </c>
      <c r="CZ225" s="136" t="e">
        <f>($O$90/#REF!-$P$90*#REF!/#REF!)*1000</f>
        <v>#REF!</v>
      </c>
      <c r="DA225" s="136" t="e">
        <f>($O$90/#REF!-$P$90*#REF!/#REF!)*1000</f>
        <v>#REF!</v>
      </c>
      <c r="DB225" s="136" t="e">
        <f>($O$90/#REF!-$P$90*#REF!/#REF!)*1000</f>
        <v>#REF!</v>
      </c>
      <c r="DC225" s="136" t="e">
        <f t="shared" si="167"/>
        <v>#DIV/0!</v>
      </c>
      <c r="DE225" s="80" t="e">
        <f t="shared" ref="DE225" si="201">CA225</f>
        <v>#REF!</v>
      </c>
      <c r="DF225" s="136" t="e">
        <f>($O$91/#REF!-$P$91*#REF!/#REF!)*1000</f>
        <v>#REF!</v>
      </c>
      <c r="DG225" s="136" t="e">
        <f>($O$91/#REF!-$P$91*#REF!/#REF!)*1000</f>
        <v>#REF!</v>
      </c>
      <c r="DH225" s="136" t="e">
        <f>($O$91/#REF!-$P$91*#REF!/#REF!)*1000</f>
        <v>#REF!</v>
      </c>
      <c r="DI225" s="136" t="e">
        <f>($O$91/#REF!-$P$91*#REF!/#REF!)*1000</f>
        <v>#REF!</v>
      </c>
      <c r="DJ225" s="136" t="e">
        <f>($O$91/#REF!-$P$91*#REF!/#REF!)*1000</f>
        <v>#REF!</v>
      </c>
      <c r="DK225" s="136" t="e">
        <f>($O$91/#REF!-$P$91*#REF!/#REF!)*1000</f>
        <v>#REF!</v>
      </c>
      <c r="DL225" s="136" t="e">
        <f>($O$91/#REF!-$P$91*#REF!/#REF!)*1000</f>
        <v>#REF!</v>
      </c>
      <c r="DM225" s="136" t="e">
        <f>($O$91/#REF!-$P$91*#REF!/#REF!)*1000</f>
        <v>#REF!</v>
      </c>
      <c r="DN225" s="136" t="e">
        <f>($O$91/#REF!-$P$91*#REF!/#REF!)*1000</f>
        <v>#REF!</v>
      </c>
      <c r="DO225" s="136" t="e">
        <f>($O$91/#REF!-$P$91*#REF!/#REF!)*1000</f>
        <v>#REF!</v>
      </c>
      <c r="DP225" s="136" t="e">
        <f>($O$91/#REF!-$P$91*#REF!/#REF!)*1000</f>
        <v>#REF!</v>
      </c>
      <c r="DQ225" s="136" t="e">
        <f>($O$91/#REF!-$P$91*#REF!/#REF!)*1000</f>
        <v>#REF!</v>
      </c>
      <c r="DR225" s="136" t="e">
        <f t="shared" si="169"/>
        <v>#DIV/0!</v>
      </c>
      <c r="DT225" s="80" t="e">
        <f t="shared" ref="DT225" si="202">CP225</f>
        <v>#REF!</v>
      </c>
      <c r="DU225" s="136" t="e">
        <f t="shared" ref="DU225:EE225" si="203">($O$90/AX195-$P$90*AX90/AX195)*1000</f>
        <v>#DIV/0!</v>
      </c>
      <c r="DV225" s="136" t="e">
        <f t="shared" si="203"/>
        <v>#DIV/0!</v>
      </c>
      <c r="DW225" s="136" t="e">
        <f t="shared" si="203"/>
        <v>#DIV/0!</v>
      </c>
      <c r="DX225" s="136" t="e">
        <f t="shared" si="203"/>
        <v>#DIV/0!</v>
      </c>
      <c r="DY225" s="136" t="e">
        <f t="shared" si="203"/>
        <v>#DIV/0!</v>
      </c>
      <c r="DZ225" s="136" t="e">
        <f t="shared" si="203"/>
        <v>#DIV/0!</v>
      </c>
      <c r="EA225" s="136" t="e">
        <f t="shared" si="203"/>
        <v>#DIV/0!</v>
      </c>
      <c r="EB225" s="136" t="e">
        <f t="shared" si="203"/>
        <v>#DIV/0!</v>
      </c>
      <c r="EC225" s="136" t="e">
        <f t="shared" si="203"/>
        <v>#DIV/0!</v>
      </c>
      <c r="ED225" s="136" t="e">
        <f t="shared" si="203"/>
        <v>#DIV/0!</v>
      </c>
      <c r="EE225" s="136" t="e">
        <f t="shared" si="203"/>
        <v>#DIV/0!</v>
      </c>
      <c r="EF225" s="136" t="e">
        <f t="shared" si="171"/>
        <v>#DIV/0!</v>
      </c>
      <c r="EG225" s="136" t="e">
        <f t="shared" si="171"/>
        <v>#DIV/0!</v>
      </c>
      <c r="EI225" s="80" t="e">
        <f t="shared" ref="EI225" si="204">DE225</f>
        <v>#REF!</v>
      </c>
      <c r="EJ225" s="136" t="e">
        <f t="shared" ref="EJ225:ET225" si="205">($O$91/AX195-$P$91*AX90/AX195)*1000</f>
        <v>#DIV/0!</v>
      </c>
      <c r="EK225" s="136" t="e">
        <f t="shared" si="205"/>
        <v>#DIV/0!</v>
      </c>
      <c r="EL225" s="136" t="e">
        <f t="shared" si="205"/>
        <v>#DIV/0!</v>
      </c>
      <c r="EM225" s="136" t="e">
        <f t="shared" si="205"/>
        <v>#DIV/0!</v>
      </c>
      <c r="EN225" s="136" t="e">
        <f t="shared" si="205"/>
        <v>#DIV/0!</v>
      </c>
      <c r="EO225" s="136" t="e">
        <f t="shared" si="205"/>
        <v>#DIV/0!</v>
      </c>
      <c r="EP225" s="136" t="e">
        <f t="shared" si="205"/>
        <v>#DIV/0!</v>
      </c>
      <c r="EQ225" s="136" t="e">
        <f t="shared" si="205"/>
        <v>#DIV/0!</v>
      </c>
      <c r="ER225" s="136" t="e">
        <f t="shared" si="205"/>
        <v>#DIV/0!</v>
      </c>
      <c r="ES225" s="136" t="e">
        <f t="shared" si="205"/>
        <v>#DIV/0!</v>
      </c>
      <c r="ET225" s="136" t="e">
        <f t="shared" si="205"/>
        <v>#DIV/0!</v>
      </c>
      <c r="EU225" s="136" t="e">
        <f t="shared" si="173"/>
        <v>#DIV/0!</v>
      </c>
      <c r="EV225" s="136" t="e">
        <f t="shared" si="173"/>
        <v>#DIV/0!</v>
      </c>
    </row>
    <row r="226" spans="1:156">
      <c r="S226" s="95" t="s">
        <v>110</v>
      </c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95"/>
      <c r="AH226" s="95" t="s">
        <v>111</v>
      </c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 t="s">
        <v>112</v>
      </c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 t="s">
        <v>113</v>
      </c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 t="s">
        <v>114</v>
      </c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 t="s">
        <v>115</v>
      </c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 t="s">
        <v>116</v>
      </c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 t="s">
        <v>117</v>
      </c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  <c r="EZ226" s="95"/>
    </row>
    <row r="227" spans="1:156">
      <c r="S227" s="67" t="s">
        <v>119</v>
      </c>
      <c r="T227" s="454">
        <f>T212</f>
        <v>0</v>
      </c>
      <c r="U227" s="454">
        <f t="shared" ref="U227:AE227" si="206">U212</f>
        <v>10</v>
      </c>
      <c r="V227" s="454">
        <f t="shared" si="206"/>
        <v>20</v>
      </c>
      <c r="W227" s="454">
        <f t="shared" si="206"/>
        <v>30</v>
      </c>
      <c r="X227" s="454">
        <f t="shared" si="206"/>
        <v>40</v>
      </c>
      <c r="Y227" s="454">
        <f t="shared" si="206"/>
        <v>50</v>
      </c>
      <c r="Z227" s="454">
        <f t="shared" si="206"/>
        <v>60</v>
      </c>
      <c r="AA227" s="25">
        <f t="shared" si="206"/>
        <v>70</v>
      </c>
      <c r="AB227" s="25">
        <f t="shared" si="206"/>
        <v>80</v>
      </c>
      <c r="AC227" s="25">
        <f t="shared" si="206"/>
        <v>90</v>
      </c>
      <c r="AD227" s="25">
        <f t="shared" si="206"/>
        <v>100</v>
      </c>
      <c r="AE227" s="26">
        <f t="shared" ca="1" si="206"/>
        <v>85.548569141417673</v>
      </c>
      <c r="AF227" s="26"/>
      <c r="AH227" s="126" t="s">
        <v>119</v>
      </c>
      <c r="AI227" s="138">
        <f>T227</f>
        <v>0</v>
      </c>
      <c r="AJ227" s="138">
        <f t="shared" ref="AJ227:AS227" si="207">U227</f>
        <v>10</v>
      </c>
      <c r="AK227" s="138">
        <f t="shared" si="207"/>
        <v>20</v>
      </c>
      <c r="AL227" s="138">
        <f t="shared" si="207"/>
        <v>30</v>
      </c>
      <c r="AM227" s="138">
        <f t="shared" si="207"/>
        <v>40</v>
      </c>
      <c r="AN227" s="138">
        <f t="shared" si="207"/>
        <v>50</v>
      </c>
      <c r="AO227" s="138">
        <f t="shared" si="207"/>
        <v>60</v>
      </c>
      <c r="AP227" s="138">
        <f t="shared" si="207"/>
        <v>70</v>
      </c>
      <c r="AQ227" s="138">
        <f t="shared" si="207"/>
        <v>80</v>
      </c>
      <c r="AR227" s="138">
        <f t="shared" si="207"/>
        <v>90</v>
      </c>
      <c r="AS227" s="138">
        <f t="shared" si="207"/>
        <v>100</v>
      </c>
      <c r="AT227" s="136">
        <f t="shared" ref="AT227:AT229" ca="1" si="208">($H$6/AE198-$G$6*AE78/AE183)*1000</f>
        <v>0</v>
      </c>
      <c r="AU227" s="80">
        <f t="shared" ref="AU227" si="209">AU212</f>
        <v>0</v>
      </c>
      <c r="AW227" s="126" t="s">
        <v>119</v>
      </c>
      <c r="AX227" s="80">
        <f>AX212</f>
        <v>0</v>
      </c>
      <c r="AY227" s="80">
        <f t="shared" ref="AY227:BJ227" si="210">AY212</f>
        <v>10</v>
      </c>
      <c r="AZ227" s="80">
        <f t="shared" si="210"/>
        <v>20</v>
      </c>
      <c r="BA227" s="80">
        <f t="shared" si="210"/>
        <v>30</v>
      </c>
      <c r="BB227" s="80">
        <f t="shared" si="210"/>
        <v>40</v>
      </c>
      <c r="BC227" s="80">
        <f t="shared" si="210"/>
        <v>50</v>
      </c>
      <c r="BD227" s="80">
        <f t="shared" si="210"/>
        <v>60</v>
      </c>
      <c r="BE227" s="80">
        <f t="shared" si="210"/>
        <v>70</v>
      </c>
      <c r="BF227" s="80">
        <f t="shared" si="210"/>
        <v>80</v>
      </c>
      <c r="BG227" s="80">
        <f t="shared" si="210"/>
        <v>90</v>
      </c>
      <c r="BH227" s="80">
        <f t="shared" si="210"/>
        <v>100</v>
      </c>
      <c r="BI227" s="80">
        <f t="shared" ca="1" si="210"/>
        <v>85.548569141417673</v>
      </c>
      <c r="BJ227" s="80">
        <f t="shared" si="210"/>
        <v>0</v>
      </c>
      <c r="BK227" s="62"/>
      <c r="BL227" s="126" t="s">
        <v>119</v>
      </c>
      <c r="BM227" s="80">
        <f>BM212</f>
        <v>0</v>
      </c>
      <c r="BN227" s="80">
        <f t="shared" ref="BN227:BY227" si="211">BN212</f>
        <v>10</v>
      </c>
      <c r="BO227" s="80">
        <f t="shared" si="211"/>
        <v>20</v>
      </c>
      <c r="BP227" s="80">
        <f t="shared" si="211"/>
        <v>30</v>
      </c>
      <c r="BQ227" s="80">
        <f t="shared" si="211"/>
        <v>40</v>
      </c>
      <c r="BR227" s="80">
        <f t="shared" si="211"/>
        <v>50</v>
      </c>
      <c r="BS227" s="80">
        <f t="shared" si="211"/>
        <v>60</v>
      </c>
      <c r="BT227" s="80">
        <f t="shared" si="211"/>
        <v>70</v>
      </c>
      <c r="BU227" s="80">
        <f t="shared" si="211"/>
        <v>80</v>
      </c>
      <c r="BV227" s="80">
        <f t="shared" si="211"/>
        <v>90</v>
      </c>
      <c r="BW227" s="80">
        <f t="shared" si="211"/>
        <v>100</v>
      </c>
      <c r="BX227" s="80">
        <f t="shared" ca="1" si="211"/>
        <v>85.548569141417673</v>
      </c>
      <c r="BY227" s="80">
        <f t="shared" si="211"/>
        <v>0</v>
      </c>
      <c r="BZ227" s="62"/>
      <c r="CA227" s="126" t="s">
        <v>119</v>
      </c>
      <c r="CB227" s="80">
        <f>CB212</f>
        <v>0</v>
      </c>
      <c r="CC227" s="80">
        <f t="shared" ref="CC227:CN227" si="212">CC212</f>
        <v>10</v>
      </c>
      <c r="CD227" s="80">
        <f t="shared" si="212"/>
        <v>20</v>
      </c>
      <c r="CE227" s="80">
        <f t="shared" si="212"/>
        <v>30</v>
      </c>
      <c r="CF227" s="80">
        <f t="shared" si="212"/>
        <v>40</v>
      </c>
      <c r="CG227" s="80">
        <f t="shared" si="212"/>
        <v>50</v>
      </c>
      <c r="CH227" s="80">
        <f t="shared" si="212"/>
        <v>60</v>
      </c>
      <c r="CI227" s="80">
        <f t="shared" si="212"/>
        <v>70</v>
      </c>
      <c r="CJ227" s="80">
        <f t="shared" si="212"/>
        <v>80</v>
      </c>
      <c r="CK227" s="80">
        <f t="shared" si="212"/>
        <v>90</v>
      </c>
      <c r="CL227" s="80">
        <f t="shared" si="212"/>
        <v>100</v>
      </c>
      <c r="CM227" s="80">
        <f t="shared" ca="1" si="212"/>
        <v>85.548569141417673</v>
      </c>
      <c r="CN227" s="80">
        <f t="shared" si="212"/>
        <v>0</v>
      </c>
      <c r="CP227" s="126" t="s">
        <v>119</v>
      </c>
      <c r="CQ227" s="80">
        <f>CQ212</f>
        <v>0</v>
      </c>
      <c r="CR227" s="80">
        <f t="shared" ref="CR227:DC227" si="213">CR212</f>
        <v>10</v>
      </c>
      <c r="CS227" s="80">
        <f t="shared" si="213"/>
        <v>20</v>
      </c>
      <c r="CT227" s="80">
        <f t="shared" si="213"/>
        <v>30</v>
      </c>
      <c r="CU227" s="80">
        <f t="shared" si="213"/>
        <v>40</v>
      </c>
      <c r="CV227" s="80">
        <f t="shared" si="213"/>
        <v>50</v>
      </c>
      <c r="CW227" s="80">
        <f t="shared" si="213"/>
        <v>60</v>
      </c>
      <c r="CX227" s="80">
        <f t="shared" si="213"/>
        <v>70</v>
      </c>
      <c r="CY227" s="80">
        <f t="shared" si="213"/>
        <v>80</v>
      </c>
      <c r="CZ227" s="80">
        <f t="shared" si="213"/>
        <v>90</v>
      </c>
      <c r="DA227" s="80">
        <f t="shared" si="213"/>
        <v>100</v>
      </c>
      <c r="DB227" s="80">
        <f t="shared" ca="1" si="213"/>
        <v>85.548569141417673</v>
      </c>
      <c r="DC227" s="80">
        <f t="shared" si="213"/>
        <v>0</v>
      </c>
      <c r="DE227" s="126" t="s">
        <v>119</v>
      </c>
      <c r="DF227" s="80">
        <f>DF212</f>
        <v>0</v>
      </c>
      <c r="DG227" s="80">
        <f t="shared" ref="DG227:DR227" si="214">DG212</f>
        <v>10</v>
      </c>
      <c r="DH227" s="80">
        <f t="shared" si="214"/>
        <v>20</v>
      </c>
      <c r="DI227" s="80">
        <f t="shared" si="214"/>
        <v>30</v>
      </c>
      <c r="DJ227" s="80">
        <f t="shared" si="214"/>
        <v>40</v>
      </c>
      <c r="DK227" s="80">
        <f t="shared" si="214"/>
        <v>50</v>
      </c>
      <c r="DL227" s="80">
        <f t="shared" si="214"/>
        <v>60</v>
      </c>
      <c r="DM227" s="80">
        <f t="shared" si="214"/>
        <v>70</v>
      </c>
      <c r="DN227" s="80">
        <f t="shared" si="214"/>
        <v>80</v>
      </c>
      <c r="DO227" s="80">
        <f t="shared" si="214"/>
        <v>90</v>
      </c>
      <c r="DP227" s="80">
        <f t="shared" si="214"/>
        <v>100</v>
      </c>
      <c r="DQ227" s="80">
        <f t="shared" ca="1" si="214"/>
        <v>85.548569141417673</v>
      </c>
      <c r="DR227" s="80">
        <f t="shared" si="214"/>
        <v>0</v>
      </c>
      <c r="DT227" s="126" t="s">
        <v>119</v>
      </c>
      <c r="DU227" s="80">
        <f>DU212</f>
        <v>0</v>
      </c>
      <c r="DV227" s="80">
        <f t="shared" ref="DV227:EG227" si="215">DV212</f>
        <v>10</v>
      </c>
      <c r="DW227" s="80">
        <f t="shared" si="215"/>
        <v>20</v>
      </c>
      <c r="DX227" s="80">
        <f t="shared" si="215"/>
        <v>30</v>
      </c>
      <c r="DY227" s="80">
        <f t="shared" si="215"/>
        <v>40</v>
      </c>
      <c r="DZ227" s="80">
        <f t="shared" si="215"/>
        <v>50</v>
      </c>
      <c r="EA227" s="80">
        <f t="shared" si="215"/>
        <v>60</v>
      </c>
      <c r="EB227" s="80">
        <f t="shared" si="215"/>
        <v>70</v>
      </c>
      <c r="EC227" s="80">
        <f t="shared" si="215"/>
        <v>80</v>
      </c>
      <c r="ED227" s="80">
        <f t="shared" si="215"/>
        <v>90</v>
      </c>
      <c r="EE227" s="80">
        <f t="shared" si="215"/>
        <v>100</v>
      </c>
      <c r="EF227" s="80">
        <f t="shared" ca="1" si="215"/>
        <v>85.548569141417673</v>
      </c>
      <c r="EG227" s="80">
        <f t="shared" si="215"/>
        <v>0</v>
      </c>
      <c r="EI227" s="126" t="s">
        <v>119</v>
      </c>
      <c r="EJ227" s="80">
        <f>EJ212</f>
        <v>0</v>
      </c>
      <c r="EK227" s="80">
        <f t="shared" ref="EK227:EV227" si="216">EK212</f>
        <v>10</v>
      </c>
      <c r="EL227" s="80">
        <f t="shared" si="216"/>
        <v>20</v>
      </c>
      <c r="EM227" s="80">
        <f t="shared" si="216"/>
        <v>30</v>
      </c>
      <c r="EN227" s="80">
        <f t="shared" si="216"/>
        <v>40</v>
      </c>
      <c r="EO227" s="80">
        <f t="shared" si="216"/>
        <v>50</v>
      </c>
      <c r="EP227" s="80">
        <f t="shared" si="216"/>
        <v>60</v>
      </c>
      <c r="EQ227" s="80">
        <f t="shared" si="216"/>
        <v>70</v>
      </c>
      <c r="ER227" s="80">
        <f t="shared" si="216"/>
        <v>80</v>
      </c>
      <c r="ES227" s="80">
        <f t="shared" si="216"/>
        <v>90</v>
      </c>
      <c r="ET227" s="80">
        <f t="shared" si="216"/>
        <v>100</v>
      </c>
      <c r="EU227" s="80">
        <f t="shared" ca="1" si="216"/>
        <v>85.548569141417673</v>
      </c>
      <c r="EV227" s="80">
        <f t="shared" si="216"/>
        <v>0</v>
      </c>
    </row>
    <row r="228" spans="1:156">
      <c r="S228" s="25">
        <f>S213</f>
        <v>0</v>
      </c>
      <c r="T228" s="399">
        <f t="shared" ref="T228:AE239" ca="1" si="217">($H$5/T198-$G$5*T78/T183)*1000</f>
        <v>-7.0205803162852352</v>
      </c>
      <c r="U228" s="399">
        <f t="shared" ca="1" si="217"/>
        <v>-7.7928441510765714</v>
      </c>
      <c r="V228" s="399">
        <f t="shared" ca="1" si="217"/>
        <v>-8.7669496699611464</v>
      </c>
      <c r="W228" s="399">
        <f t="shared" ca="1" si="217"/>
        <v>-10.019371051384168</v>
      </c>
      <c r="X228" s="399">
        <f t="shared" ca="1" si="217"/>
        <v>-11.689266226614862</v>
      </c>
      <c r="Y228" s="399">
        <f t="shared" ca="1" si="217"/>
        <v>-14.027119471937832</v>
      </c>
      <c r="Z228" s="399">
        <f t="shared" ca="1" si="217"/>
        <v>-17.533899339922286</v>
      </c>
      <c r="AA228" s="399">
        <f t="shared" ca="1" si="217"/>
        <v>-23.378532453229727</v>
      </c>
      <c r="AB228" s="399">
        <f t="shared" ca="1" si="217"/>
        <v>-35.067798679844579</v>
      </c>
      <c r="AC228" s="399">
        <f t="shared" ca="1" si="217"/>
        <v>-70.135597359689157</v>
      </c>
      <c r="AD228" s="399">
        <f t="shared" si="217"/>
        <v>-999000</v>
      </c>
      <c r="AE228" s="399">
        <f t="shared" ca="1" si="217"/>
        <v>0</v>
      </c>
      <c r="AF228" s="399"/>
      <c r="AH228" s="413">
        <v>0</v>
      </c>
      <c r="AI228" s="136">
        <f t="shared" ref="AI228:AS239" ca="1" si="218">($H$5/T198-$G$5*T78/T183)*1000</f>
        <v>-7.0205803162852352</v>
      </c>
      <c r="AJ228" s="136">
        <f t="shared" ca="1" si="218"/>
        <v>-7.7928441510765714</v>
      </c>
      <c r="AK228" s="136">
        <f t="shared" ca="1" si="218"/>
        <v>-8.7669496699611464</v>
      </c>
      <c r="AL228" s="136">
        <f t="shared" ca="1" si="218"/>
        <v>-10.019371051384168</v>
      </c>
      <c r="AM228" s="136">
        <f t="shared" ca="1" si="218"/>
        <v>-11.689266226614862</v>
      </c>
      <c r="AN228" s="136">
        <f t="shared" ca="1" si="218"/>
        <v>-14.027119471937832</v>
      </c>
      <c r="AO228" s="136">
        <f t="shared" ca="1" si="218"/>
        <v>-17.533899339922286</v>
      </c>
      <c r="AP228" s="136">
        <f t="shared" ca="1" si="218"/>
        <v>-23.378532453229727</v>
      </c>
      <c r="AQ228" s="136">
        <f t="shared" ca="1" si="218"/>
        <v>-35.067798679844579</v>
      </c>
      <c r="AR228" s="136">
        <f t="shared" ca="1" si="218"/>
        <v>-70.135597359689157</v>
      </c>
      <c r="AS228" s="136">
        <f t="shared" si="218"/>
        <v>-999000</v>
      </c>
      <c r="AT228" s="136">
        <f t="shared" ca="1" si="208"/>
        <v>0</v>
      </c>
      <c r="AU228" s="136" t="e">
        <f t="shared" ref="AU228:AU240" si="219">($H$6/AF198-$G$6*AF78/AF183)*1000</f>
        <v>#DIV/0!</v>
      </c>
      <c r="AW228" s="413">
        <v>0</v>
      </c>
      <c r="AX228" s="136">
        <f t="shared" ref="AX228:BJ240" ca="1" si="220">($H$7/T198-$G$7*T78/T183)*1000</f>
        <v>-1.7849782220443973</v>
      </c>
      <c r="AY228" s="136">
        <f t="shared" ca="1" si="220"/>
        <v>2.6020852139652106E-15</v>
      </c>
      <c r="AZ228" s="136">
        <f t="shared" ca="1" si="220"/>
        <v>0</v>
      </c>
      <c r="BA228" s="136">
        <f t="shared" ca="1" si="220"/>
        <v>1.7347234759768071E-15</v>
      </c>
      <c r="BB228" s="136">
        <f t="shared" ca="1" si="220"/>
        <v>0</v>
      </c>
      <c r="BC228" s="136">
        <f t="shared" ca="1" si="220"/>
        <v>0</v>
      </c>
      <c r="BD228" s="136">
        <f t="shared" ca="1" si="220"/>
        <v>3.4694469519536142E-15</v>
      </c>
      <c r="BE228" s="136">
        <f t="shared" ca="1" si="220"/>
        <v>-3.4694469519536142E-15</v>
      </c>
      <c r="BF228" s="136">
        <f t="shared" ca="1" si="220"/>
        <v>0</v>
      </c>
      <c r="BG228" s="136">
        <f t="shared" ca="1" si="220"/>
        <v>-1.3877787807814457E-14</v>
      </c>
      <c r="BH228" s="136">
        <f t="shared" si="220"/>
        <v>-993736.84210526315</v>
      </c>
      <c r="BI228" s="136">
        <f t="shared" ca="1" si="220"/>
        <v>14.198142244093518</v>
      </c>
      <c r="BJ228" s="136" t="e">
        <f t="shared" si="220"/>
        <v>#DIV/0!</v>
      </c>
      <c r="BK228" s="62"/>
      <c r="BL228" s="413">
        <v>0</v>
      </c>
      <c r="BM228" s="136">
        <f t="shared" ref="BM228:BY240" ca="1" si="221">($H$8/T198-$G$8*T78/T183)*1000</f>
        <v>12.256182410526073</v>
      </c>
      <c r="BN228" s="136">
        <f t="shared" ca="1" si="221"/>
        <v>15.585688302153146</v>
      </c>
      <c r="BO228" s="136">
        <f t="shared" ca="1" si="221"/>
        <v>17.533899339922293</v>
      </c>
      <c r="BP228" s="136">
        <f t="shared" ca="1" si="221"/>
        <v>20.038742102768335</v>
      </c>
      <c r="BQ228" s="136">
        <f t="shared" ca="1" si="221"/>
        <v>23.378532453229724</v>
      </c>
      <c r="BR228" s="136">
        <f t="shared" ca="1" si="221"/>
        <v>28.054238943875664</v>
      </c>
      <c r="BS228" s="136">
        <f t="shared" ca="1" si="221"/>
        <v>35.067798679844579</v>
      </c>
      <c r="BT228" s="136">
        <f t="shared" ca="1" si="221"/>
        <v>46.757064906459448</v>
      </c>
      <c r="BU228" s="136">
        <f t="shared" ca="1" si="221"/>
        <v>70.135597359689157</v>
      </c>
      <c r="BV228" s="136">
        <f t="shared" ca="1" si="221"/>
        <v>140.27119471937831</v>
      </c>
      <c r="BW228" s="136">
        <f t="shared" si="221"/>
        <v>1004263.1578947369</v>
      </c>
      <c r="BX228" s="136">
        <f t="shared" ca="1" si="221"/>
        <v>14.198142244093518</v>
      </c>
      <c r="BY228" s="136" t="e">
        <f t="shared" si="221"/>
        <v>#DIV/0!</v>
      </c>
      <c r="BZ228" s="62"/>
      <c r="CA228" s="413">
        <v>0</v>
      </c>
      <c r="CB228" s="136">
        <f t="shared" ref="CB228:CN240" ca="1" si="222">($H$9/T198-$G$9*T78/T183)*1000</f>
        <v>-7.0205803162852352</v>
      </c>
      <c r="CC228" s="136">
        <f t="shared" ca="1" si="222"/>
        <v>-7.7928441510765714</v>
      </c>
      <c r="CD228" s="136">
        <f t="shared" ca="1" si="222"/>
        <v>-8.7669496699611464</v>
      </c>
      <c r="CE228" s="136">
        <f t="shared" ca="1" si="222"/>
        <v>-10.019371051384168</v>
      </c>
      <c r="CF228" s="136">
        <f t="shared" ca="1" si="222"/>
        <v>-11.689266226614862</v>
      </c>
      <c r="CG228" s="136">
        <f t="shared" ca="1" si="222"/>
        <v>-14.027119471937832</v>
      </c>
      <c r="CH228" s="136">
        <f t="shared" ca="1" si="222"/>
        <v>-17.533899339922286</v>
      </c>
      <c r="CI228" s="136">
        <f t="shared" ca="1" si="222"/>
        <v>-23.378532453229727</v>
      </c>
      <c r="CJ228" s="136">
        <f t="shared" ca="1" si="222"/>
        <v>-35.067798679844579</v>
      </c>
      <c r="CK228" s="136">
        <f t="shared" ca="1" si="222"/>
        <v>-70.135597359689157</v>
      </c>
      <c r="CL228" s="136">
        <f t="shared" si="222"/>
        <v>-999000</v>
      </c>
      <c r="CM228" s="136">
        <f t="shared" ca="1" si="222"/>
        <v>0</v>
      </c>
      <c r="CN228" s="136" t="e">
        <f t="shared" si="222"/>
        <v>#DIV/0!</v>
      </c>
      <c r="CP228" s="413">
        <v>0</v>
      </c>
      <c r="CQ228" s="136">
        <f ca="1">($H$10/T198-$G$10*T78/T183)*1000</f>
        <v>7.0205803162852352</v>
      </c>
      <c r="CR228" s="136">
        <f t="shared" ref="CR228:DA231" ca="1" si="223">($H$10/U198-$G$10*U78/U183)*1000</f>
        <v>7.7928441510765714</v>
      </c>
      <c r="CS228" s="136">
        <f t="shared" ca="1" si="223"/>
        <v>8.7669496699611464</v>
      </c>
      <c r="CT228" s="136">
        <f t="shared" ca="1" si="223"/>
        <v>10.019371051384168</v>
      </c>
      <c r="CU228" s="136">
        <f t="shared" ca="1" si="223"/>
        <v>11.689266226614862</v>
      </c>
      <c r="CV228" s="136">
        <f t="shared" ca="1" si="223"/>
        <v>14.027119471937832</v>
      </c>
      <c r="CW228" s="136">
        <f t="shared" ca="1" si="223"/>
        <v>17.533899339922286</v>
      </c>
      <c r="CX228" s="136">
        <f t="shared" ca="1" si="223"/>
        <v>23.378532453229727</v>
      </c>
      <c r="CY228" s="136">
        <f t="shared" ca="1" si="223"/>
        <v>35.067798679844579</v>
      </c>
      <c r="CZ228" s="136">
        <f t="shared" ca="1" si="223"/>
        <v>70.135597359689157</v>
      </c>
      <c r="DA228" s="136">
        <f t="shared" si="223"/>
        <v>999000</v>
      </c>
      <c r="DB228" s="136">
        <f t="shared" ref="DB228:DC240" ca="1" si="224">($P$90/AE198-$O$90*AE78/AE183)*1000</f>
        <v>0</v>
      </c>
      <c r="DC228" s="136" t="e">
        <f t="shared" si="224"/>
        <v>#DIV/0!</v>
      </c>
      <c r="DE228" s="413">
        <v>0</v>
      </c>
      <c r="DF228" s="136">
        <f ca="1">($H$11/T198-$G$11*T78/T183)*1000</f>
        <v>-1.7849782220443973</v>
      </c>
      <c r="DG228" s="136">
        <f t="shared" ref="DG228:DP231" ca="1" si="225">($H$11/U198-$G$11*U78/U183)*1000</f>
        <v>2.6020852139652106E-15</v>
      </c>
      <c r="DH228" s="136">
        <f t="shared" ca="1" si="225"/>
        <v>0</v>
      </c>
      <c r="DI228" s="136">
        <f t="shared" ca="1" si="225"/>
        <v>1.7347234759768071E-15</v>
      </c>
      <c r="DJ228" s="136">
        <f t="shared" ca="1" si="225"/>
        <v>0</v>
      </c>
      <c r="DK228" s="136">
        <f t="shared" ca="1" si="225"/>
        <v>0</v>
      </c>
      <c r="DL228" s="136">
        <f t="shared" ca="1" si="225"/>
        <v>3.4694469519536142E-15</v>
      </c>
      <c r="DM228" s="136">
        <f t="shared" ca="1" si="225"/>
        <v>-3.4694469519536142E-15</v>
      </c>
      <c r="DN228" s="136">
        <f t="shared" ca="1" si="225"/>
        <v>0</v>
      </c>
      <c r="DO228" s="136">
        <f t="shared" ca="1" si="225"/>
        <v>-1.3877787807814457E-14</v>
      </c>
      <c r="DP228" s="136">
        <f t="shared" si="225"/>
        <v>-993736.84210526315</v>
      </c>
      <c r="DQ228" s="136">
        <f t="shared" ref="DQ228:DR240" ca="1" si="226">($P$91/AE198-$O$91*AE78/AE183)*1000</f>
        <v>0</v>
      </c>
      <c r="DR228" s="136" t="e">
        <f t="shared" si="226"/>
        <v>#DIV/0!</v>
      </c>
      <c r="DT228" s="413">
        <v>0</v>
      </c>
      <c r="DU228" s="136">
        <f ca="1">-T78/T183*1000</f>
        <v>-7.0205803162852352</v>
      </c>
      <c r="DV228" s="136">
        <f t="shared" ref="DV228:EE231" ca="1" si="227">-U78/U183*1000</f>
        <v>-7.7928441510765714</v>
      </c>
      <c r="DW228" s="136">
        <f t="shared" ca="1" si="227"/>
        <v>-8.7669496699611464</v>
      </c>
      <c r="DX228" s="136">
        <f t="shared" ca="1" si="227"/>
        <v>-10.019371051384168</v>
      </c>
      <c r="DY228" s="136">
        <f t="shared" ca="1" si="227"/>
        <v>-11.689266226614862</v>
      </c>
      <c r="DZ228" s="136">
        <f t="shared" ca="1" si="227"/>
        <v>-14.027119471937832</v>
      </c>
      <c r="EA228" s="136">
        <f t="shared" ca="1" si="227"/>
        <v>-17.533899339922286</v>
      </c>
      <c r="EB228" s="136">
        <f t="shared" ca="1" si="227"/>
        <v>-23.378532453229727</v>
      </c>
      <c r="EC228" s="136">
        <f t="shared" ca="1" si="227"/>
        <v>-35.067798679844579</v>
      </c>
      <c r="ED228" s="136">
        <f t="shared" ca="1" si="227"/>
        <v>-70.135597359689157</v>
      </c>
      <c r="EE228" s="136">
        <f t="shared" si="227"/>
        <v>-999000</v>
      </c>
      <c r="EF228" s="136" t="e">
        <f t="shared" ref="EF228:EG240" si="228">($P$90/BI198-$O$90*BI78/BI183)*1000</f>
        <v>#DIV/0!</v>
      </c>
      <c r="EG228" s="136" t="e">
        <f t="shared" si="228"/>
        <v>#DIV/0!</v>
      </c>
      <c r="EI228" s="413">
        <v>0</v>
      </c>
      <c r="EJ228" s="136">
        <f ca="1">T78/T183*1000</f>
        <v>7.0205803162852352</v>
      </c>
      <c r="EK228" s="136">
        <f t="shared" ref="EK228:ET231" ca="1" si="229">U78/U183*1000</f>
        <v>7.7928441510765714</v>
      </c>
      <c r="EL228" s="136">
        <f t="shared" ca="1" si="229"/>
        <v>8.7669496699611464</v>
      </c>
      <c r="EM228" s="136">
        <f t="shared" ca="1" si="229"/>
        <v>10.019371051384168</v>
      </c>
      <c r="EN228" s="136">
        <f t="shared" ca="1" si="229"/>
        <v>11.689266226614862</v>
      </c>
      <c r="EO228" s="136">
        <f t="shared" ca="1" si="229"/>
        <v>14.027119471937832</v>
      </c>
      <c r="EP228" s="136">
        <f t="shared" ca="1" si="229"/>
        <v>17.533899339922286</v>
      </c>
      <c r="EQ228" s="136">
        <f t="shared" ca="1" si="229"/>
        <v>23.378532453229727</v>
      </c>
      <c r="ER228" s="136">
        <f t="shared" ca="1" si="229"/>
        <v>35.067798679844579</v>
      </c>
      <c r="ES228" s="136">
        <f t="shared" ca="1" si="229"/>
        <v>70.135597359689157</v>
      </c>
      <c r="ET228" s="136">
        <f t="shared" si="229"/>
        <v>999000</v>
      </c>
      <c r="EU228" s="136" t="e">
        <f t="shared" ref="EU228:EV240" si="230">($P$91/BI198-$O$91*BI78/BI183)*1000</f>
        <v>#DIV/0!</v>
      </c>
      <c r="EV228" s="136" t="e">
        <f t="shared" si="230"/>
        <v>#DIV/0!</v>
      </c>
    </row>
    <row r="229" spans="1:156">
      <c r="S229" s="25">
        <f t="shared" ref="S229:S230" si="231">S214</f>
        <v>10</v>
      </c>
      <c r="T229" s="399">
        <f t="shared" ca="1" si="217"/>
        <v>-7.7929307391959343E-2</v>
      </c>
      <c r="U229" s="399">
        <f t="shared" ca="1" si="217"/>
        <v>-1.7106243258460772</v>
      </c>
      <c r="V229" s="399">
        <f t="shared" ca="1" si="217"/>
        <v>-3.1879816981676905</v>
      </c>
      <c r="W229" s="399">
        <f t="shared" ca="1" si="217"/>
        <v>-4.6757064906459451</v>
      </c>
      <c r="X229" s="399">
        <f t="shared" ca="1" si="217"/>
        <v>-6.3759633963353792</v>
      </c>
      <c r="Y229" s="399">
        <f t="shared" ca="1" si="217"/>
        <v>-8.553121629230386</v>
      </c>
      <c r="Z229" s="399">
        <f t="shared" ca="1" si="217"/>
        <v>-11.689266226614858</v>
      </c>
      <c r="AA229" s="399">
        <f t="shared" ca="1" si="217"/>
        <v>-16.929282121304279</v>
      </c>
      <c r="AB229" s="399">
        <f t="shared" ca="1" si="217"/>
        <v>-28.054238943875667</v>
      </c>
      <c r="AC229" s="399">
        <f t="shared" ca="1" si="217"/>
        <v>-70.135597359689129</v>
      </c>
      <c r="AD229" s="399" t="e">
        <f t="shared" si="217"/>
        <v>#DIV/0!</v>
      </c>
      <c r="AE229" s="399">
        <f t="shared" ca="1" si="217"/>
        <v>0</v>
      </c>
      <c r="AF229" s="399"/>
      <c r="AH229" s="413">
        <v>10</v>
      </c>
      <c r="AI229" s="136">
        <f t="shared" ca="1" si="218"/>
        <v>-7.7929307391959343E-2</v>
      </c>
      <c r="AJ229" s="136">
        <f t="shared" ca="1" si="218"/>
        <v>-1.7106243258460772</v>
      </c>
      <c r="AK229" s="136">
        <f t="shared" ca="1" si="218"/>
        <v>-3.1879816981676905</v>
      </c>
      <c r="AL229" s="136">
        <f t="shared" ca="1" si="218"/>
        <v>-4.6757064906459451</v>
      </c>
      <c r="AM229" s="136">
        <f t="shared" ca="1" si="218"/>
        <v>-6.3759633963353792</v>
      </c>
      <c r="AN229" s="136">
        <f t="shared" ca="1" si="218"/>
        <v>-8.553121629230386</v>
      </c>
      <c r="AO229" s="136">
        <f t="shared" ca="1" si="218"/>
        <v>-11.689266226614858</v>
      </c>
      <c r="AP229" s="136">
        <f t="shared" ca="1" si="218"/>
        <v>-16.929282121304279</v>
      </c>
      <c r="AQ229" s="136">
        <f t="shared" ca="1" si="218"/>
        <v>-28.054238943875667</v>
      </c>
      <c r="AR229" s="136">
        <f t="shared" ca="1" si="218"/>
        <v>-70.135597359689129</v>
      </c>
      <c r="AS229" s="136" t="e">
        <f t="shared" si="218"/>
        <v>#DIV/0!</v>
      </c>
      <c r="AT229" s="136">
        <f t="shared" ca="1" si="208"/>
        <v>0</v>
      </c>
      <c r="AU229" s="136" t="e">
        <f t="shared" si="219"/>
        <v>#DIV/0!</v>
      </c>
      <c r="AW229" s="413">
        <v>10</v>
      </c>
      <c r="AX229" s="136">
        <f t="shared" ca="1" si="220"/>
        <v>7.7150014318039393</v>
      </c>
      <c r="AY229" s="136">
        <f t="shared" ca="1" si="220"/>
        <v>6.8424973033843104</v>
      </c>
      <c r="AZ229" s="136">
        <f t="shared" ca="1" si="220"/>
        <v>6.3759633963353801</v>
      </c>
      <c r="BA229" s="136">
        <f t="shared" ca="1" si="220"/>
        <v>6.2342753208612596</v>
      </c>
      <c r="BB229" s="136">
        <f t="shared" ca="1" si="220"/>
        <v>6.375963396335381</v>
      </c>
      <c r="BC229" s="136">
        <f t="shared" ca="1" si="220"/>
        <v>6.8424973033843122</v>
      </c>
      <c r="BD229" s="136">
        <f t="shared" ca="1" si="220"/>
        <v>7.7928441510765714</v>
      </c>
      <c r="BE229" s="136">
        <f t="shared" ca="1" si="220"/>
        <v>9.6738754978881634</v>
      </c>
      <c r="BF229" s="136">
        <f t="shared" ca="1" si="220"/>
        <v>14.027119471937834</v>
      </c>
      <c r="BG229" s="136">
        <f t="shared" ca="1" si="220"/>
        <v>31.171376604306285</v>
      </c>
      <c r="BH229" s="136" t="e">
        <f t="shared" si="220"/>
        <v>#DIV/0!</v>
      </c>
      <c r="BI229" s="136">
        <f t="shared" ca="1" si="220"/>
        <v>14.18509107492487</v>
      </c>
      <c r="BJ229" s="136" t="e">
        <f t="shared" si="220"/>
        <v>#DIV/0!</v>
      </c>
      <c r="BK229" s="62"/>
      <c r="BL229" s="413">
        <v>10</v>
      </c>
      <c r="BM229" s="136">
        <f t="shared" ca="1" si="221"/>
        <v>7.8708600465878575</v>
      </c>
      <c r="BN229" s="136">
        <f t="shared" ca="1" si="221"/>
        <v>10.263745955076464</v>
      </c>
      <c r="BO229" s="136">
        <f t="shared" ca="1" si="221"/>
        <v>12.751926792670762</v>
      </c>
      <c r="BP229" s="136">
        <f t="shared" ca="1" si="221"/>
        <v>15.58568830215315</v>
      </c>
      <c r="BQ229" s="136">
        <f t="shared" ca="1" si="221"/>
        <v>19.127890189006138</v>
      </c>
      <c r="BR229" s="136">
        <f t="shared" ca="1" si="221"/>
        <v>23.948740561845081</v>
      </c>
      <c r="BS229" s="136">
        <f t="shared" ca="1" si="221"/>
        <v>31.171376604306289</v>
      </c>
      <c r="BT229" s="136">
        <f t="shared" ca="1" si="221"/>
        <v>43.532439740496727</v>
      </c>
      <c r="BU229" s="136">
        <f t="shared" ca="1" si="221"/>
        <v>70.135597359689157</v>
      </c>
      <c r="BV229" s="136">
        <f t="shared" ca="1" si="221"/>
        <v>171.44257132368458</v>
      </c>
      <c r="BW229" s="136" t="e">
        <f t="shared" si="221"/>
        <v>#DIV/0!</v>
      </c>
      <c r="BX229" s="136">
        <f t="shared" ca="1" si="221"/>
        <v>14.18509107492487</v>
      </c>
      <c r="BY229" s="136" t="e">
        <f t="shared" si="221"/>
        <v>#DIV/0!</v>
      </c>
      <c r="BZ229" s="62"/>
      <c r="CA229" s="413">
        <v>10</v>
      </c>
      <c r="CB229" s="136">
        <f t="shared" ca="1" si="222"/>
        <v>-7.7929307391959343E-2</v>
      </c>
      <c r="CC229" s="136">
        <f t="shared" ca="1" si="222"/>
        <v>-1.7106243258460772</v>
      </c>
      <c r="CD229" s="136">
        <f t="shared" ca="1" si="222"/>
        <v>-3.1879816981676905</v>
      </c>
      <c r="CE229" s="136">
        <f t="shared" ca="1" si="222"/>
        <v>-4.6757064906459451</v>
      </c>
      <c r="CF229" s="136">
        <f t="shared" ca="1" si="222"/>
        <v>-6.3759633963353792</v>
      </c>
      <c r="CG229" s="136">
        <f t="shared" ca="1" si="222"/>
        <v>-8.553121629230386</v>
      </c>
      <c r="CH229" s="136">
        <f t="shared" ca="1" si="222"/>
        <v>-11.689266226614858</v>
      </c>
      <c r="CI229" s="136">
        <f t="shared" ca="1" si="222"/>
        <v>-16.929282121304279</v>
      </c>
      <c r="CJ229" s="136">
        <f t="shared" ca="1" si="222"/>
        <v>-28.054238943875667</v>
      </c>
      <c r="CK229" s="136">
        <f t="shared" ca="1" si="222"/>
        <v>-70.135597359689129</v>
      </c>
      <c r="CL229" s="136" t="e">
        <f t="shared" si="222"/>
        <v>#DIV/0!</v>
      </c>
      <c r="CM229" s="136">
        <f t="shared" ca="1" si="222"/>
        <v>0</v>
      </c>
      <c r="CN229" s="136" t="e">
        <f t="shared" si="222"/>
        <v>#DIV/0!</v>
      </c>
      <c r="CP229" s="413">
        <v>10</v>
      </c>
      <c r="CQ229" s="136">
        <f t="shared" ref="CQ229:DA239" ca="1" si="232">($H$10/T199-$G$10*T79/T184)*1000</f>
        <v>7.7929307391959343E-2</v>
      </c>
      <c r="CR229" s="136">
        <f t="shared" ca="1" si="223"/>
        <v>1.7106243258460772</v>
      </c>
      <c r="CS229" s="136">
        <f t="shared" ca="1" si="223"/>
        <v>3.1879816981676905</v>
      </c>
      <c r="CT229" s="136">
        <f t="shared" ca="1" si="223"/>
        <v>4.6757064906459451</v>
      </c>
      <c r="CU229" s="136">
        <f t="shared" ca="1" si="223"/>
        <v>6.3759633963353792</v>
      </c>
      <c r="CV229" s="136">
        <f t="shared" ca="1" si="223"/>
        <v>8.553121629230386</v>
      </c>
      <c r="CW229" s="136">
        <f t="shared" ca="1" si="223"/>
        <v>11.689266226614858</v>
      </c>
      <c r="CX229" s="136">
        <f t="shared" ca="1" si="223"/>
        <v>16.929282121304279</v>
      </c>
      <c r="CY229" s="136">
        <f t="shared" ca="1" si="223"/>
        <v>28.054238943875667</v>
      </c>
      <c r="CZ229" s="136">
        <f t="shared" ca="1" si="223"/>
        <v>70.135597359689129</v>
      </c>
      <c r="DA229" s="136" t="e">
        <f t="shared" si="223"/>
        <v>#DIV/0!</v>
      </c>
      <c r="DB229" s="136">
        <f t="shared" ca="1" si="224"/>
        <v>0</v>
      </c>
      <c r="DC229" s="136" t="e">
        <f t="shared" si="224"/>
        <v>#DIV/0!</v>
      </c>
      <c r="DE229" s="413">
        <v>10</v>
      </c>
      <c r="DF229" s="136">
        <f t="shared" ref="DF229:DP239" ca="1" si="233">($H$11/T199-$G$11*T79/T184)*1000</f>
        <v>7.7150014318039393</v>
      </c>
      <c r="DG229" s="136">
        <f t="shared" ca="1" si="225"/>
        <v>6.8424973033843104</v>
      </c>
      <c r="DH229" s="136">
        <f t="shared" ca="1" si="225"/>
        <v>6.3759633963353801</v>
      </c>
      <c r="DI229" s="136">
        <f t="shared" ca="1" si="225"/>
        <v>6.2342753208612596</v>
      </c>
      <c r="DJ229" s="136">
        <f t="shared" ca="1" si="225"/>
        <v>6.375963396335381</v>
      </c>
      <c r="DK229" s="136">
        <f t="shared" ca="1" si="225"/>
        <v>6.8424973033843122</v>
      </c>
      <c r="DL229" s="136">
        <f t="shared" ca="1" si="225"/>
        <v>7.7928441510765714</v>
      </c>
      <c r="DM229" s="136">
        <f t="shared" ca="1" si="225"/>
        <v>9.6738754978881634</v>
      </c>
      <c r="DN229" s="136">
        <f t="shared" ca="1" si="225"/>
        <v>14.027119471937834</v>
      </c>
      <c r="DO229" s="136">
        <f t="shared" ca="1" si="225"/>
        <v>31.171376604306285</v>
      </c>
      <c r="DP229" s="136" t="e">
        <f t="shared" si="225"/>
        <v>#DIV/0!</v>
      </c>
      <c r="DQ229" s="136">
        <f t="shared" ca="1" si="226"/>
        <v>0</v>
      </c>
      <c r="DR229" s="136" t="e">
        <f t="shared" si="226"/>
        <v>#DIV/0!</v>
      </c>
      <c r="DT229" s="413">
        <v>10</v>
      </c>
      <c r="DU229" s="136">
        <f t="shared" ref="DU229:EE239" ca="1" si="234">-T79/T184*1000</f>
        <v>-7.7929307391959343E-2</v>
      </c>
      <c r="DV229" s="136">
        <f t="shared" ca="1" si="227"/>
        <v>-1.7106243258460772</v>
      </c>
      <c r="DW229" s="136">
        <f t="shared" ca="1" si="227"/>
        <v>-3.1879816981676905</v>
      </c>
      <c r="DX229" s="136">
        <f t="shared" ca="1" si="227"/>
        <v>-4.6757064906459451</v>
      </c>
      <c r="DY229" s="136">
        <f t="shared" ca="1" si="227"/>
        <v>-6.3759633963353792</v>
      </c>
      <c r="DZ229" s="136">
        <f t="shared" ca="1" si="227"/>
        <v>-8.553121629230386</v>
      </c>
      <c r="EA229" s="136">
        <f t="shared" ca="1" si="227"/>
        <v>-11.689266226614858</v>
      </c>
      <c r="EB229" s="136">
        <f t="shared" ca="1" si="227"/>
        <v>-16.929282121304279</v>
      </c>
      <c r="EC229" s="136">
        <f t="shared" ca="1" si="227"/>
        <v>-28.054238943875667</v>
      </c>
      <c r="ED229" s="136">
        <f t="shared" ca="1" si="227"/>
        <v>-70.135597359689129</v>
      </c>
      <c r="EE229" s="136" t="e">
        <f t="shared" si="227"/>
        <v>#DIV/0!</v>
      </c>
      <c r="EF229" s="136" t="e">
        <f t="shared" si="228"/>
        <v>#DIV/0!</v>
      </c>
      <c r="EG229" s="136" t="e">
        <f t="shared" si="228"/>
        <v>#DIV/0!</v>
      </c>
      <c r="EI229" s="413">
        <v>10</v>
      </c>
      <c r="EJ229" s="136">
        <f t="shared" ref="EJ229:ET239" ca="1" si="235">T79/T184*1000</f>
        <v>7.7929307391959343E-2</v>
      </c>
      <c r="EK229" s="136">
        <f t="shared" ca="1" si="229"/>
        <v>1.7106243258460772</v>
      </c>
      <c r="EL229" s="136">
        <f t="shared" ca="1" si="229"/>
        <v>3.1879816981676905</v>
      </c>
      <c r="EM229" s="136">
        <f t="shared" ca="1" si="229"/>
        <v>4.6757064906459451</v>
      </c>
      <c r="EN229" s="136">
        <f t="shared" ca="1" si="229"/>
        <v>6.3759633963353792</v>
      </c>
      <c r="EO229" s="136">
        <f t="shared" ca="1" si="229"/>
        <v>8.553121629230386</v>
      </c>
      <c r="EP229" s="136">
        <f t="shared" ca="1" si="229"/>
        <v>11.689266226614858</v>
      </c>
      <c r="EQ229" s="136">
        <f t="shared" ca="1" si="229"/>
        <v>16.929282121304279</v>
      </c>
      <c r="ER229" s="136">
        <f t="shared" ca="1" si="229"/>
        <v>28.054238943875667</v>
      </c>
      <c r="ES229" s="136">
        <f t="shared" ca="1" si="229"/>
        <v>70.135597359689129</v>
      </c>
      <c r="ET229" s="136" t="e">
        <f t="shared" si="229"/>
        <v>#DIV/0!</v>
      </c>
      <c r="EU229" s="136" t="e">
        <f t="shared" si="230"/>
        <v>#DIV/0!</v>
      </c>
      <c r="EV229" s="136" t="e">
        <f t="shared" si="230"/>
        <v>#DIV/0!</v>
      </c>
    </row>
    <row r="230" spans="1:156">
      <c r="A230" t="s">
        <v>106</v>
      </c>
      <c r="S230" s="25">
        <f t="shared" si="231"/>
        <v>20</v>
      </c>
      <c r="T230" s="399">
        <f t="shared" ca="1" si="217"/>
        <v>-4.3835022318695425E-2</v>
      </c>
      <c r="U230" s="399">
        <f t="shared" ca="1" si="217"/>
        <v>-1.0790091901490639</v>
      </c>
      <c r="V230" s="399">
        <f t="shared" ca="1" si="217"/>
        <v>-2.1917374174902862</v>
      </c>
      <c r="W230" s="399">
        <f t="shared" ca="1" si="217"/>
        <v>-3.4492916734273358</v>
      </c>
      <c r="X230" s="399">
        <f t="shared" ca="1" si="217"/>
        <v>-5.0096855256920838</v>
      </c>
      <c r="Y230" s="399">
        <f t="shared" ca="1" si="217"/>
        <v>-7.1566936081315484</v>
      </c>
      <c r="Z230" s="399">
        <f t="shared" ca="1" si="217"/>
        <v>-10.520339603953373</v>
      </c>
      <c r="AA230" s="399">
        <f t="shared" ca="1" si="217"/>
        <v>-16.929282121304279</v>
      </c>
      <c r="AB230" s="399">
        <f t="shared" ca="1" si="217"/>
        <v>-35.067798679844579</v>
      </c>
      <c r="AC230" s="399" t="e">
        <f t="shared" si="217"/>
        <v>#DIV/0!</v>
      </c>
      <c r="AD230" s="399" t="e">
        <f t="shared" si="217"/>
        <v>#DIV/0!</v>
      </c>
      <c r="AE230" s="399">
        <f t="shared" ca="1" si="217"/>
        <v>0</v>
      </c>
      <c r="AF230" s="399"/>
      <c r="AH230" s="413">
        <v>20</v>
      </c>
      <c r="AI230" s="136">
        <f t="shared" ca="1" si="218"/>
        <v>-4.3835022318695425E-2</v>
      </c>
      <c r="AJ230" s="136">
        <f t="shared" ca="1" si="218"/>
        <v>-1.0790091901490639</v>
      </c>
      <c r="AK230" s="136">
        <f t="shared" ca="1" si="218"/>
        <v>-2.1917374174902862</v>
      </c>
      <c r="AL230" s="136">
        <f t="shared" ca="1" si="218"/>
        <v>-3.4492916734273358</v>
      </c>
      <c r="AM230" s="136">
        <f t="shared" ca="1" si="218"/>
        <v>-5.0096855256920838</v>
      </c>
      <c r="AN230" s="136">
        <f t="shared" ca="1" si="218"/>
        <v>-7.1566936081315484</v>
      </c>
      <c r="AO230" s="136">
        <f t="shared" ca="1" si="218"/>
        <v>-10.520339603953373</v>
      </c>
      <c r="AP230" s="136">
        <f t="shared" ca="1" si="218"/>
        <v>-16.929282121304279</v>
      </c>
      <c r="AQ230" s="136">
        <f t="shared" ca="1" si="218"/>
        <v>-35.067798679844579</v>
      </c>
      <c r="AR230" s="136" t="e">
        <f t="shared" si="218"/>
        <v>#DIV/0!</v>
      </c>
      <c r="AS230" s="136" t="e">
        <f t="shared" si="218"/>
        <v>#DIV/0!</v>
      </c>
      <c r="AT230" s="136">
        <f ca="1">($H$6/AE202-$G$6*AE82/AE187)*1000</f>
        <v>0</v>
      </c>
      <c r="AU230" s="136" t="e">
        <f t="shared" si="219"/>
        <v>#DIV/0!</v>
      </c>
      <c r="AW230" s="413">
        <v>20</v>
      </c>
      <c r="AX230" s="136">
        <f t="shared" ca="1" si="220"/>
        <v>8.7231694414203478</v>
      </c>
      <c r="AY230" s="136">
        <f t="shared" ca="1" si="220"/>
        <v>8.632073521192515</v>
      </c>
      <c r="AZ230" s="136">
        <f t="shared" ca="1" si="220"/>
        <v>8.7669496699611447</v>
      </c>
      <c r="BA230" s="136">
        <f t="shared" ca="1" si="220"/>
        <v>9.1981111291395621</v>
      </c>
      <c r="BB230" s="136">
        <f t="shared" ca="1" si="220"/>
        <v>10.019371051384168</v>
      </c>
      <c r="BC230" s="136">
        <f t="shared" ca="1" si="220"/>
        <v>11.450709773010479</v>
      </c>
      <c r="BD230" s="136">
        <f t="shared" ca="1" si="220"/>
        <v>14.027119471937835</v>
      </c>
      <c r="BE230" s="136">
        <f t="shared" ca="1" si="220"/>
        <v>19.347750995776316</v>
      </c>
      <c r="BF230" s="136">
        <f t="shared" ca="1" si="220"/>
        <v>35.067798679844579</v>
      </c>
      <c r="BG230" s="136" t="e">
        <f t="shared" si="220"/>
        <v>#DIV/0!</v>
      </c>
      <c r="BH230" s="136" t="e">
        <f t="shared" si="220"/>
        <v>#DIV/0!</v>
      </c>
      <c r="BI230" s="136">
        <f t="shared" ca="1" si="220"/>
        <v>14.004229537969911</v>
      </c>
      <c r="BJ230" s="136" t="e">
        <f t="shared" si="220"/>
        <v>#DIV/0!</v>
      </c>
      <c r="BK230" s="62"/>
      <c r="BL230" s="413">
        <v>20</v>
      </c>
      <c r="BM230" s="136">
        <f t="shared" ca="1" si="221"/>
        <v>8.8108394860577395</v>
      </c>
      <c r="BN230" s="136">
        <f t="shared" ca="1" si="221"/>
        <v>10.790091901490642</v>
      </c>
      <c r="BO230" s="136">
        <f t="shared" ca="1" si="221"/>
        <v>13.150424504941718</v>
      </c>
      <c r="BP230" s="136">
        <f t="shared" ca="1" si="221"/>
        <v>16.096694475994234</v>
      </c>
      <c r="BQ230" s="136">
        <f t="shared" ca="1" si="221"/>
        <v>20.038742102768335</v>
      </c>
      <c r="BR230" s="136">
        <f t="shared" ca="1" si="221"/>
        <v>25.764096989273572</v>
      </c>
      <c r="BS230" s="136">
        <f t="shared" ca="1" si="221"/>
        <v>35.067798679844579</v>
      </c>
      <c r="BT230" s="136">
        <f t="shared" ca="1" si="221"/>
        <v>53.206315238384875</v>
      </c>
      <c r="BU230" s="136">
        <f t="shared" ca="1" si="221"/>
        <v>105.20339603953374</v>
      </c>
      <c r="BV230" s="136" t="e">
        <f t="shared" si="221"/>
        <v>#DIV/0!</v>
      </c>
      <c r="BW230" s="136" t="e">
        <f t="shared" si="221"/>
        <v>#DIV/0!</v>
      </c>
      <c r="BX230" s="136">
        <f t="shared" ca="1" si="221"/>
        <v>14.004229537969911</v>
      </c>
      <c r="BY230" s="136" t="e">
        <f t="shared" si="221"/>
        <v>#DIV/0!</v>
      </c>
      <c r="BZ230" s="62"/>
      <c r="CA230" s="413">
        <v>20</v>
      </c>
      <c r="CB230" s="136">
        <f t="shared" ca="1" si="222"/>
        <v>-4.3835022318695425E-2</v>
      </c>
      <c r="CC230" s="136">
        <f t="shared" ca="1" si="222"/>
        <v>-1.0790091901490639</v>
      </c>
      <c r="CD230" s="136">
        <f t="shared" ca="1" si="222"/>
        <v>-2.1917374174902862</v>
      </c>
      <c r="CE230" s="136">
        <f t="shared" ca="1" si="222"/>
        <v>-3.4492916734273358</v>
      </c>
      <c r="CF230" s="136">
        <f t="shared" ca="1" si="222"/>
        <v>-5.0096855256920838</v>
      </c>
      <c r="CG230" s="136">
        <f t="shared" ca="1" si="222"/>
        <v>-7.1566936081315484</v>
      </c>
      <c r="CH230" s="136">
        <f t="shared" ca="1" si="222"/>
        <v>-10.520339603953373</v>
      </c>
      <c r="CI230" s="136">
        <f t="shared" ca="1" si="222"/>
        <v>-16.929282121304279</v>
      </c>
      <c r="CJ230" s="136">
        <f t="shared" ca="1" si="222"/>
        <v>-35.067798679844579</v>
      </c>
      <c r="CK230" s="136" t="e">
        <f t="shared" si="222"/>
        <v>#DIV/0!</v>
      </c>
      <c r="CL230" s="136" t="e">
        <f t="shared" si="222"/>
        <v>#DIV/0!</v>
      </c>
      <c r="CM230" s="136">
        <f t="shared" ca="1" si="222"/>
        <v>0</v>
      </c>
      <c r="CN230" s="136" t="e">
        <f t="shared" si="222"/>
        <v>#DIV/0!</v>
      </c>
      <c r="CP230" s="413">
        <v>20</v>
      </c>
      <c r="CQ230" s="136">
        <f t="shared" ca="1" si="232"/>
        <v>4.3835022318695425E-2</v>
      </c>
      <c r="CR230" s="136">
        <f t="shared" ca="1" si="223"/>
        <v>1.0790091901490639</v>
      </c>
      <c r="CS230" s="136">
        <f t="shared" ca="1" si="223"/>
        <v>2.1917374174902862</v>
      </c>
      <c r="CT230" s="136">
        <f t="shared" ca="1" si="223"/>
        <v>3.4492916734273358</v>
      </c>
      <c r="CU230" s="136">
        <f t="shared" ca="1" si="223"/>
        <v>5.0096855256920838</v>
      </c>
      <c r="CV230" s="136">
        <f t="shared" ca="1" si="223"/>
        <v>7.1566936081315484</v>
      </c>
      <c r="CW230" s="136">
        <f t="shared" ca="1" si="223"/>
        <v>10.520339603953373</v>
      </c>
      <c r="CX230" s="136">
        <f t="shared" ca="1" si="223"/>
        <v>16.929282121304279</v>
      </c>
      <c r="CY230" s="136">
        <f t="shared" ca="1" si="223"/>
        <v>35.067798679844579</v>
      </c>
      <c r="CZ230" s="136" t="e">
        <f t="shared" si="223"/>
        <v>#DIV/0!</v>
      </c>
      <c r="DA230" s="136" t="e">
        <f t="shared" si="223"/>
        <v>#DIV/0!</v>
      </c>
      <c r="DB230" s="136">
        <f t="shared" ca="1" si="224"/>
        <v>0</v>
      </c>
      <c r="DC230" s="136" t="e">
        <f t="shared" si="224"/>
        <v>#DIV/0!</v>
      </c>
      <c r="DE230" s="413">
        <v>20</v>
      </c>
      <c r="DF230" s="136">
        <f t="shared" ca="1" si="233"/>
        <v>8.7231694414203478</v>
      </c>
      <c r="DG230" s="136">
        <f t="shared" ca="1" si="225"/>
        <v>8.632073521192515</v>
      </c>
      <c r="DH230" s="136">
        <f t="shared" ca="1" si="225"/>
        <v>8.7669496699611447</v>
      </c>
      <c r="DI230" s="136">
        <f t="shared" ca="1" si="225"/>
        <v>9.1981111291395621</v>
      </c>
      <c r="DJ230" s="136">
        <f t="shared" ca="1" si="225"/>
        <v>10.019371051384168</v>
      </c>
      <c r="DK230" s="136">
        <f t="shared" ca="1" si="225"/>
        <v>11.450709773010479</v>
      </c>
      <c r="DL230" s="136">
        <f t="shared" ca="1" si="225"/>
        <v>14.027119471937835</v>
      </c>
      <c r="DM230" s="136">
        <f t="shared" ca="1" si="225"/>
        <v>19.347750995776316</v>
      </c>
      <c r="DN230" s="136">
        <f t="shared" ca="1" si="225"/>
        <v>35.067798679844579</v>
      </c>
      <c r="DO230" s="136" t="e">
        <f t="shared" si="225"/>
        <v>#DIV/0!</v>
      </c>
      <c r="DP230" s="136" t="e">
        <f t="shared" si="225"/>
        <v>#DIV/0!</v>
      </c>
      <c r="DQ230" s="136">
        <f t="shared" ca="1" si="226"/>
        <v>0</v>
      </c>
      <c r="DR230" s="136" t="e">
        <f t="shared" si="226"/>
        <v>#DIV/0!</v>
      </c>
      <c r="DT230" s="413">
        <v>20</v>
      </c>
      <c r="DU230" s="136">
        <f t="shared" ca="1" si="234"/>
        <v>-4.3835022318695425E-2</v>
      </c>
      <c r="DV230" s="136">
        <f t="shared" ca="1" si="227"/>
        <v>-1.0790091901490639</v>
      </c>
      <c r="DW230" s="136">
        <f t="shared" ca="1" si="227"/>
        <v>-2.1917374174902862</v>
      </c>
      <c r="DX230" s="136">
        <f t="shared" ca="1" si="227"/>
        <v>-3.4492916734273358</v>
      </c>
      <c r="DY230" s="136">
        <f t="shared" ca="1" si="227"/>
        <v>-5.0096855256920838</v>
      </c>
      <c r="DZ230" s="136">
        <f t="shared" ca="1" si="227"/>
        <v>-7.1566936081315484</v>
      </c>
      <c r="EA230" s="136">
        <f t="shared" ca="1" si="227"/>
        <v>-10.520339603953373</v>
      </c>
      <c r="EB230" s="136">
        <f t="shared" ca="1" si="227"/>
        <v>-16.929282121304279</v>
      </c>
      <c r="EC230" s="136">
        <f t="shared" ca="1" si="227"/>
        <v>-35.067798679844579</v>
      </c>
      <c r="ED230" s="136" t="e">
        <f t="shared" si="227"/>
        <v>#DIV/0!</v>
      </c>
      <c r="EE230" s="136" t="e">
        <f t="shared" si="227"/>
        <v>#DIV/0!</v>
      </c>
      <c r="EF230" s="136" t="e">
        <f t="shared" si="228"/>
        <v>#DIV/0!</v>
      </c>
      <c r="EG230" s="136" t="e">
        <f t="shared" si="228"/>
        <v>#DIV/0!</v>
      </c>
      <c r="EI230" s="413">
        <v>20</v>
      </c>
      <c r="EJ230" s="136">
        <f t="shared" ca="1" si="235"/>
        <v>4.3835022318695425E-2</v>
      </c>
      <c r="EK230" s="136">
        <f t="shared" ca="1" si="229"/>
        <v>1.0790091901490639</v>
      </c>
      <c r="EL230" s="136">
        <f t="shared" ca="1" si="229"/>
        <v>2.1917374174902862</v>
      </c>
      <c r="EM230" s="136">
        <f t="shared" ca="1" si="229"/>
        <v>3.4492916734273358</v>
      </c>
      <c r="EN230" s="136">
        <f t="shared" ca="1" si="229"/>
        <v>5.0096855256920838</v>
      </c>
      <c r="EO230" s="136">
        <f t="shared" ca="1" si="229"/>
        <v>7.1566936081315484</v>
      </c>
      <c r="EP230" s="136">
        <f t="shared" ca="1" si="229"/>
        <v>10.520339603953373</v>
      </c>
      <c r="EQ230" s="136">
        <f t="shared" ca="1" si="229"/>
        <v>16.929282121304279</v>
      </c>
      <c r="ER230" s="136">
        <f t="shared" ca="1" si="229"/>
        <v>35.067798679844579</v>
      </c>
      <c r="ES230" s="136" t="e">
        <f t="shared" si="229"/>
        <v>#DIV/0!</v>
      </c>
      <c r="ET230" s="136" t="e">
        <f t="shared" si="229"/>
        <v>#DIV/0!</v>
      </c>
      <c r="EU230" s="136" t="e">
        <f t="shared" si="230"/>
        <v>#DIV/0!</v>
      </c>
      <c r="EV230" s="136" t="e">
        <f t="shared" si="230"/>
        <v>#DIV/0!</v>
      </c>
    </row>
    <row r="231" spans="1:156">
      <c r="S231" s="1">
        <v>25</v>
      </c>
      <c r="T231" s="399">
        <f t="shared" ca="1" si="217"/>
        <v>-3.7405851423041994E-2</v>
      </c>
      <c r="U231" s="399">
        <f t="shared" ca="1" si="217"/>
        <v>-0.94777834269850192</v>
      </c>
      <c r="V231" s="399">
        <f t="shared" ca="1" si="217"/>
        <v>-1.9756506298503991</v>
      </c>
      <c r="W231" s="399">
        <f t="shared" ca="1" si="217"/>
        <v>-3.1879816981676883</v>
      </c>
      <c r="X231" s="399">
        <f t="shared" ca="1" si="217"/>
        <v>-4.7549557531992672</v>
      </c>
      <c r="Y231" s="399">
        <f t="shared" ca="1" si="217"/>
        <v>-7.0135597359689186</v>
      </c>
      <c r="Z231" s="399">
        <f t="shared" ca="1" si="217"/>
        <v>-10.790091901490635</v>
      </c>
      <c r="AA231" s="399">
        <f t="shared" ca="1" si="217"/>
        <v>-18.882660827608625</v>
      </c>
      <c r="AB231" s="399" t="e">
        <f t="shared" si="217"/>
        <v>#DIV/0!</v>
      </c>
      <c r="AC231" s="399" t="e">
        <f t="shared" si="217"/>
        <v>#DIV/0!</v>
      </c>
      <c r="AD231" s="399" t="e">
        <f t="shared" si="217"/>
        <v>#DIV/0!</v>
      </c>
      <c r="AH231" s="414">
        <v>25</v>
      </c>
      <c r="AI231" s="136">
        <f t="shared" ca="1" si="218"/>
        <v>-3.7405851423041994E-2</v>
      </c>
      <c r="AJ231" s="136">
        <f t="shared" ca="1" si="218"/>
        <v>-0.94777834269850192</v>
      </c>
      <c r="AK231" s="136">
        <f t="shared" ca="1" si="218"/>
        <v>-1.9756506298503991</v>
      </c>
      <c r="AL231" s="136">
        <f t="shared" ca="1" si="218"/>
        <v>-3.1879816981676883</v>
      </c>
      <c r="AM231" s="136">
        <f t="shared" ca="1" si="218"/>
        <v>-4.7549557531992672</v>
      </c>
      <c r="AN231" s="136">
        <f t="shared" ca="1" si="218"/>
        <v>-7.0135597359689186</v>
      </c>
      <c r="AO231" s="136">
        <f t="shared" ca="1" si="218"/>
        <v>-10.790091901490635</v>
      </c>
      <c r="AP231" s="136">
        <f t="shared" ca="1" si="218"/>
        <v>-18.882660827608625</v>
      </c>
      <c r="AQ231" s="136" t="e">
        <f t="shared" si="218"/>
        <v>#DIV/0!</v>
      </c>
      <c r="AR231" s="136" t="e">
        <f t="shared" si="218"/>
        <v>#DIV/0!</v>
      </c>
      <c r="AS231" s="136" t="e">
        <f t="shared" si="218"/>
        <v>#DIV/0!</v>
      </c>
      <c r="AW231" s="414">
        <v>25</v>
      </c>
      <c r="AX231" s="136">
        <f t="shared" ca="1" si="220"/>
        <v>9.3140570043374105</v>
      </c>
      <c r="AY231" s="136">
        <f t="shared" ca="1" si="220"/>
        <v>9.4777834269850239</v>
      </c>
      <c r="AZ231" s="136">
        <f t="shared" ca="1" si="220"/>
        <v>9.8782531492519965</v>
      </c>
      <c r="BA231" s="136">
        <f t="shared" ca="1" si="220"/>
        <v>10.626605660558962</v>
      </c>
      <c r="BB231" s="136">
        <f t="shared" ca="1" si="220"/>
        <v>11.887389382998164</v>
      </c>
      <c r="BC231" s="136">
        <f t="shared" ca="1" si="220"/>
        <v>14.027119471937835</v>
      </c>
      <c r="BD231" s="136">
        <f t="shared" ca="1" si="220"/>
        <v>17.983486502484393</v>
      </c>
      <c r="BE231" s="136">
        <f t="shared" ca="1" si="220"/>
        <v>26.975229753726605</v>
      </c>
      <c r="BF231" s="136" t="e">
        <f t="shared" si="220"/>
        <v>#DIV/0!</v>
      </c>
      <c r="BG231" s="136" t="e">
        <f t="shared" si="220"/>
        <v>#DIV/0!</v>
      </c>
      <c r="BH231" s="136" t="e">
        <f t="shared" si="220"/>
        <v>#DIV/0!</v>
      </c>
      <c r="BL231" s="414">
        <v>25</v>
      </c>
      <c r="BM231" s="136">
        <f t="shared" ca="1" si="221"/>
        <v>9.3888687071834962</v>
      </c>
      <c r="BN231" s="136">
        <f t="shared" ca="1" si="221"/>
        <v>11.373340112382026</v>
      </c>
      <c r="BO231" s="136">
        <f t="shared" ca="1" si="221"/>
        <v>13.829554408952793</v>
      </c>
      <c r="BP231" s="136">
        <f t="shared" ca="1" si="221"/>
        <v>17.002569056894338</v>
      </c>
      <c r="BQ231" s="136">
        <f t="shared" ca="1" si="221"/>
        <v>21.397300889396696</v>
      </c>
      <c r="BR231" s="136">
        <f t="shared" ca="1" si="221"/>
        <v>28.054238943875674</v>
      </c>
      <c r="BS231" s="136">
        <f t="shared" ca="1" si="221"/>
        <v>39.563670305465664</v>
      </c>
      <c r="BT231" s="136">
        <f t="shared" ca="1" si="221"/>
        <v>64.740551408943858</v>
      </c>
      <c r="BU231" s="136" t="e">
        <f t="shared" si="221"/>
        <v>#DIV/0!</v>
      </c>
      <c r="BV231" s="136" t="e">
        <f t="shared" si="221"/>
        <v>#DIV/0!</v>
      </c>
      <c r="BW231" s="136" t="e">
        <f t="shared" si="221"/>
        <v>#DIV/0!</v>
      </c>
      <c r="CA231" s="414">
        <v>25</v>
      </c>
      <c r="CB231" s="136">
        <f t="shared" ca="1" si="222"/>
        <v>-3.7405851423041994E-2</v>
      </c>
      <c r="CC231" s="136">
        <f t="shared" ca="1" si="222"/>
        <v>-0.94777834269850192</v>
      </c>
      <c r="CD231" s="136">
        <f t="shared" ca="1" si="222"/>
        <v>-1.9756506298503991</v>
      </c>
      <c r="CE231" s="136">
        <f t="shared" ca="1" si="222"/>
        <v>-3.1879816981676883</v>
      </c>
      <c r="CF231" s="136">
        <f t="shared" ca="1" si="222"/>
        <v>-4.7549557531992672</v>
      </c>
      <c r="CG231" s="136">
        <f t="shared" ca="1" si="222"/>
        <v>-7.0135597359689186</v>
      </c>
      <c r="CH231" s="136">
        <f t="shared" ca="1" si="222"/>
        <v>-10.790091901490635</v>
      </c>
      <c r="CI231" s="136">
        <f t="shared" ca="1" si="222"/>
        <v>-18.882660827608625</v>
      </c>
      <c r="CJ231" s="136" t="e">
        <f t="shared" si="222"/>
        <v>#DIV/0!</v>
      </c>
      <c r="CK231" s="136" t="e">
        <f t="shared" si="222"/>
        <v>#DIV/0!</v>
      </c>
      <c r="CL231" s="136" t="e">
        <f t="shared" si="222"/>
        <v>#DIV/0!</v>
      </c>
      <c r="CP231" s="414">
        <v>25</v>
      </c>
      <c r="CQ231" s="136">
        <f t="shared" ca="1" si="232"/>
        <v>3.7405851423041994E-2</v>
      </c>
      <c r="CR231" s="136">
        <f t="shared" ca="1" si="223"/>
        <v>0.94777834269850192</v>
      </c>
      <c r="CS231" s="136">
        <f t="shared" ca="1" si="223"/>
        <v>1.9756506298503991</v>
      </c>
      <c r="CT231" s="136">
        <f t="shared" ca="1" si="223"/>
        <v>3.1879816981676883</v>
      </c>
      <c r="CU231" s="136">
        <f t="shared" ca="1" si="223"/>
        <v>4.7549557531992672</v>
      </c>
      <c r="CV231" s="136">
        <f t="shared" ca="1" si="223"/>
        <v>7.0135597359689186</v>
      </c>
      <c r="CW231" s="136">
        <f t="shared" ca="1" si="223"/>
        <v>10.790091901490635</v>
      </c>
      <c r="CX231" s="136">
        <f t="shared" ca="1" si="223"/>
        <v>18.882660827608625</v>
      </c>
      <c r="CY231" s="136" t="e">
        <f t="shared" si="223"/>
        <v>#DIV/0!</v>
      </c>
      <c r="CZ231" s="136" t="e">
        <f t="shared" si="223"/>
        <v>#DIV/0!</v>
      </c>
      <c r="DA231" s="136" t="e">
        <f t="shared" si="223"/>
        <v>#DIV/0!</v>
      </c>
      <c r="DE231" s="414">
        <v>25</v>
      </c>
      <c r="DF231" s="136">
        <f t="shared" ca="1" si="233"/>
        <v>9.3140570043374105</v>
      </c>
      <c r="DG231" s="136">
        <f t="shared" ca="1" si="225"/>
        <v>9.4777834269850239</v>
      </c>
      <c r="DH231" s="136">
        <f t="shared" ca="1" si="225"/>
        <v>9.8782531492519965</v>
      </c>
      <c r="DI231" s="136">
        <f t="shared" ca="1" si="225"/>
        <v>10.626605660558962</v>
      </c>
      <c r="DJ231" s="136">
        <f t="shared" ca="1" si="225"/>
        <v>11.887389382998164</v>
      </c>
      <c r="DK231" s="136">
        <f t="shared" ca="1" si="225"/>
        <v>14.027119471937835</v>
      </c>
      <c r="DL231" s="136">
        <f t="shared" ca="1" si="225"/>
        <v>17.983486502484393</v>
      </c>
      <c r="DM231" s="136">
        <f t="shared" ca="1" si="225"/>
        <v>26.975229753726605</v>
      </c>
      <c r="DN231" s="136" t="e">
        <f t="shared" si="225"/>
        <v>#DIV/0!</v>
      </c>
      <c r="DO231" s="136" t="e">
        <f t="shared" si="225"/>
        <v>#DIV/0!</v>
      </c>
      <c r="DP231" s="136" t="e">
        <f t="shared" si="225"/>
        <v>#DIV/0!</v>
      </c>
      <c r="DT231" s="414">
        <v>25</v>
      </c>
      <c r="DU231" s="136">
        <f t="shared" ca="1" si="234"/>
        <v>-3.7405851423041994E-2</v>
      </c>
      <c r="DV231" s="136">
        <f t="shared" ca="1" si="227"/>
        <v>-0.94777834269850192</v>
      </c>
      <c r="DW231" s="136">
        <f t="shared" ca="1" si="227"/>
        <v>-1.9756506298503991</v>
      </c>
      <c r="DX231" s="136">
        <f t="shared" ca="1" si="227"/>
        <v>-3.1879816981676883</v>
      </c>
      <c r="DY231" s="136">
        <f t="shared" ca="1" si="227"/>
        <v>-4.7549557531992672</v>
      </c>
      <c r="DZ231" s="136">
        <f t="shared" ca="1" si="227"/>
        <v>-7.0135597359689186</v>
      </c>
      <c r="EA231" s="136">
        <f t="shared" ca="1" si="227"/>
        <v>-10.790091901490635</v>
      </c>
      <c r="EB231" s="136">
        <f t="shared" ca="1" si="227"/>
        <v>-18.882660827608625</v>
      </c>
      <c r="EC231" s="136" t="e">
        <f t="shared" si="227"/>
        <v>#DIV/0!</v>
      </c>
      <c r="ED231" s="136" t="e">
        <f t="shared" si="227"/>
        <v>#DIV/0!</v>
      </c>
      <c r="EE231" s="136" t="e">
        <f t="shared" si="227"/>
        <v>#DIV/0!</v>
      </c>
      <c r="EI231" s="414">
        <v>25</v>
      </c>
      <c r="EJ231" s="136">
        <f t="shared" ca="1" si="235"/>
        <v>3.7405851423041994E-2</v>
      </c>
      <c r="EK231" s="136">
        <f t="shared" ca="1" si="229"/>
        <v>0.94777834269850192</v>
      </c>
      <c r="EL231" s="136">
        <f t="shared" ca="1" si="229"/>
        <v>1.9756506298503991</v>
      </c>
      <c r="EM231" s="136">
        <f t="shared" ca="1" si="229"/>
        <v>3.1879816981676883</v>
      </c>
      <c r="EN231" s="136">
        <f t="shared" ca="1" si="229"/>
        <v>4.7549557531992672</v>
      </c>
      <c r="EO231" s="136">
        <f t="shared" ca="1" si="229"/>
        <v>7.0135597359689186</v>
      </c>
      <c r="EP231" s="136">
        <f t="shared" ca="1" si="229"/>
        <v>10.790091901490635</v>
      </c>
      <c r="EQ231" s="136">
        <f t="shared" ca="1" si="229"/>
        <v>18.882660827608625</v>
      </c>
      <c r="ER231" s="136" t="e">
        <f t="shared" si="229"/>
        <v>#DIV/0!</v>
      </c>
      <c r="ES231" s="136" t="e">
        <f t="shared" si="229"/>
        <v>#DIV/0!</v>
      </c>
      <c r="ET231" s="136" t="e">
        <f t="shared" si="229"/>
        <v>#DIV/0!</v>
      </c>
      <c r="EU231" s="136" t="e">
        <f t="shared" si="230"/>
        <v>#DIV/0!</v>
      </c>
      <c r="EV231" s="136" t="e">
        <f t="shared" si="230"/>
        <v>#DIV/0!</v>
      </c>
    </row>
    <row r="232" spans="1:156">
      <c r="S232" s="25">
        <f t="shared" ref="S232:S239" si="236">S217</f>
        <v>30</v>
      </c>
      <c r="T232" s="399">
        <f t="shared" ca="1" si="217"/>
        <v>-3.3398062543007111E-2</v>
      </c>
      <c r="U232" s="399">
        <f t="shared" ca="1" si="217"/>
        <v>-0.86587157234184131</v>
      </c>
      <c r="V232" s="399">
        <f t="shared" ca="1" si="217"/>
        <v>-1.8456736147286625</v>
      </c>
      <c r="W232" s="399">
        <f t="shared" ca="1" si="217"/>
        <v>-3.0493737982473546</v>
      </c>
      <c r="X232" s="399">
        <f t="shared" ca="1" si="217"/>
        <v>-4.6757064906459451</v>
      </c>
      <c r="Y232" s="399">
        <f t="shared" ca="1" si="217"/>
        <v>-7.1566936081315484</v>
      </c>
      <c r="Z232" s="399">
        <f t="shared" ca="1" si="217"/>
        <v>-11.689266226614858</v>
      </c>
      <c r="AA232" s="399">
        <f t="shared" ca="1" si="217"/>
        <v>-23.378532453229727</v>
      </c>
      <c r="AB232" s="399" t="e">
        <f t="shared" si="217"/>
        <v>#DIV/0!</v>
      </c>
      <c r="AC232" s="399" t="e">
        <f t="shared" si="217"/>
        <v>#DIV/0!</v>
      </c>
      <c r="AD232" s="399" t="e">
        <f t="shared" si="217"/>
        <v>#DIV/0!</v>
      </c>
      <c r="AE232" s="399">
        <f t="shared" ca="1" si="217"/>
        <v>0</v>
      </c>
      <c r="AF232" s="399"/>
      <c r="AH232" s="413">
        <v>30</v>
      </c>
      <c r="AI232" s="136">
        <f t="shared" ca="1" si="218"/>
        <v>-3.3398062543007111E-2</v>
      </c>
      <c r="AJ232" s="136">
        <f t="shared" ca="1" si="218"/>
        <v>-0.86587157234184131</v>
      </c>
      <c r="AK232" s="136">
        <f t="shared" ca="1" si="218"/>
        <v>-1.8456736147286625</v>
      </c>
      <c r="AL232" s="136">
        <f t="shared" ca="1" si="218"/>
        <v>-3.0493737982473546</v>
      </c>
      <c r="AM232" s="136">
        <f t="shared" ca="1" si="218"/>
        <v>-4.6757064906459451</v>
      </c>
      <c r="AN232" s="136">
        <f t="shared" ca="1" si="218"/>
        <v>-7.1566936081315484</v>
      </c>
      <c r="AO232" s="136">
        <f t="shared" ca="1" si="218"/>
        <v>-11.689266226614858</v>
      </c>
      <c r="AP232" s="136">
        <f t="shared" ca="1" si="218"/>
        <v>-23.378532453229727</v>
      </c>
      <c r="AQ232" s="136" t="e">
        <f t="shared" si="218"/>
        <v>#DIV/0!</v>
      </c>
      <c r="AR232" s="136" t="e">
        <f t="shared" si="218"/>
        <v>#DIV/0!</v>
      </c>
      <c r="AS232" s="136" t="e">
        <f t="shared" si="218"/>
        <v>#DIV/0!</v>
      </c>
      <c r="AT232" s="136">
        <f t="shared" ref="AT232:AT239" ca="1" si="237">($H$6/AE203-$G$6*AE83/AE188)*1000</f>
        <v>0</v>
      </c>
      <c r="AU232" s="136" t="e">
        <f t="shared" ref="AU232:AU239" si="238">($H$6/AF201-$G$6*AF81/AF186)*1000</f>
        <v>#DIV/0!</v>
      </c>
      <c r="AW232" s="413">
        <v>30</v>
      </c>
      <c r="AX232" s="136">
        <f t="shared" ca="1" si="220"/>
        <v>9.9860207003590791</v>
      </c>
      <c r="AY232" s="136">
        <f t="shared" ca="1" si="220"/>
        <v>10.390458868102099</v>
      </c>
      <c r="AZ232" s="136">
        <f t="shared" ca="1" si="220"/>
        <v>11.074041688371974</v>
      </c>
      <c r="BA232" s="136">
        <f t="shared" ca="1" si="220"/>
        <v>12.197495192989418</v>
      </c>
      <c r="BB232" s="136">
        <f t="shared" ca="1" si="220"/>
        <v>14.027119471937834</v>
      </c>
      <c r="BC232" s="136">
        <f t="shared" ca="1" si="220"/>
        <v>17.176064659515713</v>
      </c>
      <c r="BD232" s="136">
        <f t="shared" ca="1" si="220"/>
        <v>23.378532453229713</v>
      </c>
      <c r="BE232" s="136">
        <f t="shared" ca="1" si="220"/>
        <v>40.077484205536685</v>
      </c>
      <c r="BF232" s="136" t="e">
        <f t="shared" si="220"/>
        <v>#DIV/0!</v>
      </c>
      <c r="BG232" s="136" t="e">
        <f t="shared" si="220"/>
        <v>#DIV/0!</v>
      </c>
      <c r="BH232" s="136" t="e">
        <f t="shared" si="220"/>
        <v>#DIV/0!</v>
      </c>
      <c r="BI232" s="136">
        <f t="shared" ca="1" si="220"/>
        <v>13.353592714953304</v>
      </c>
      <c r="BJ232" s="136" t="e">
        <f t="shared" ref="BJ232:BJ239" si="239">($H$7/AF201-$G$7*AF81/AF186)*1000</f>
        <v>#DIV/0!</v>
      </c>
      <c r="BK232" s="62"/>
      <c r="BL232" s="413">
        <v>30</v>
      </c>
      <c r="BM232" s="136">
        <f t="shared" ca="1" si="221"/>
        <v>10.052816825445095</v>
      </c>
      <c r="BN232" s="136">
        <f t="shared" ca="1" si="221"/>
        <v>12.122202012785781</v>
      </c>
      <c r="BO232" s="136">
        <f t="shared" ca="1" si="221"/>
        <v>14.7653889178293</v>
      </c>
      <c r="BP232" s="136">
        <f t="shared" ca="1" si="221"/>
        <v>18.296242789484129</v>
      </c>
      <c r="BQ232" s="136">
        <f t="shared" ca="1" si="221"/>
        <v>23.378532453229724</v>
      </c>
      <c r="BR232" s="136">
        <f t="shared" ca="1" si="221"/>
        <v>31.489451875778812</v>
      </c>
      <c r="BS232" s="136">
        <f t="shared" ca="1" si="221"/>
        <v>46.757064906459433</v>
      </c>
      <c r="BT232" s="136">
        <f t="shared" ca="1" si="221"/>
        <v>86.834549111996125</v>
      </c>
      <c r="BU232" s="136" t="e">
        <f t="shared" si="221"/>
        <v>#DIV/0!</v>
      </c>
      <c r="BV232" s="136" t="e">
        <f t="shared" si="221"/>
        <v>#DIV/0!</v>
      </c>
      <c r="BW232" s="136" t="e">
        <f t="shared" si="221"/>
        <v>#DIV/0!</v>
      </c>
      <c r="BX232" s="136">
        <f t="shared" ca="1" si="221"/>
        <v>13.353592714953304</v>
      </c>
      <c r="BY232" s="136" t="e">
        <f t="shared" ref="BY232:BY239" si="240">($H$8/AF201-$G$8*AF81/AF186)*1000</f>
        <v>#DIV/0!</v>
      </c>
      <c r="BZ232" s="62"/>
      <c r="CA232" s="413">
        <v>30</v>
      </c>
      <c r="CB232" s="136">
        <f t="shared" ca="1" si="222"/>
        <v>-3.3398062543007111E-2</v>
      </c>
      <c r="CC232" s="136">
        <f t="shared" ca="1" si="222"/>
        <v>-0.86587157234184131</v>
      </c>
      <c r="CD232" s="136">
        <f t="shared" ca="1" si="222"/>
        <v>-1.8456736147286625</v>
      </c>
      <c r="CE232" s="136">
        <f t="shared" ca="1" si="222"/>
        <v>-3.0493737982473546</v>
      </c>
      <c r="CF232" s="136">
        <f t="shared" ca="1" si="222"/>
        <v>-4.6757064906459451</v>
      </c>
      <c r="CG232" s="136">
        <f t="shared" ca="1" si="222"/>
        <v>-7.1566936081315484</v>
      </c>
      <c r="CH232" s="136">
        <f t="shared" ca="1" si="222"/>
        <v>-11.689266226614858</v>
      </c>
      <c r="CI232" s="136">
        <f t="shared" ca="1" si="222"/>
        <v>-23.378532453229727</v>
      </c>
      <c r="CJ232" s="136" t="e">
        <f t="shared" si="222"/>
        <v>#DIV/0!</v>
      </c>
      <c r="CK232" s="136" t="e">
        <f t="shared" si="222"/>
        <v>#DIV/0!</v>
      </c>
      <c r="CL232" s="136" t="e">
        <f t="shared" si="222"/>
        <v>#DIV/0!</v>
      </c>
      <c r="CM232" s="136">
        <f t="shared" ca="1" si="222"/>
        <v>0</v>
      </c>
      <c r="CN232" s="136" t="e">
        <f t="shared" ref="CN232:CN239" si="241">($H$9/AF201-$G$9*AF81/AF186)*1000</f>
        <v>#DIV/0!</v>
      </c>
      <c r="CP232" s="413">
        <v>30</v>
      </c>
      <c r="CQ232" s="136">
        <f t="shared" ca="1" si="232"/>
        <v>3.3398062543007111E-2</v>
      </c>
      <c r="CR232" s="136">
        <f t="shared" ca="1" si="232"/>
        <v>0.86587157234184131</v>
      </c>
      <c r="CS232" s="136">
        <f t="shared" ca="1" si="232"/>
        <v>1.8456736147286625</v>
      </c>
      <c r="CT232" s="136">
        <f t="shared" ca="1" si="232"/>
        <v>3.0493737982473546</v>
      </c>
      <c r="CU232" s="136">
        <f t="shared" ca="1" si="232"/>
        <v>4.6757064906459451</v>
      </c>
      <c r="CV232" s="136">
        <f t="shared" ca="1" si="232"/>
        <v>7.1566936081315484</v>
      </c>
      <c r="CW232" s="136">
        <f t="shared" ca="1" si="232"/>
        <v>11.689266226614858</v>
      </c>
      <c r="CX232" s="136">
        <f t="shared" ca="1" si="232"/>
        <v>23.378532453229727</v>
      </c>
      <c r="CY232" s="136" t="e">
        <f t="shared" si="232"/>
        <v>#DIV/0!</v>
      </c>
      <c r="CZ232" s="136" t="e">
        <f t="shared" si="232"/>
        <v>#DIV/0!</v>
      </c>
      <c r="DA232" s="136" t="e">
        <f t="shared" si="232"/>
        <v>#DIV/0!</v>
      </c>
      <c r="DB232" s="136">
        <f t="shared" ref="DB232:DB239" ca="1" si="242">($P$90/AE202-$O$90*AE82/AE187)*1000</f>
        <v>0</v>
      </c>
      <c r="DC232" s="136" t="e">
        <f t="shared" ref="DC232:DC239" si="243">($P$90/AF201-$O$90*AF81/AF186)*1000</f>
        <v>#DIV/0!</v>
      </c>
      <c r="DE232" s="413">
        <v>30</v>
      </c>
      <c r="DF232" s="136">
        <f t="shared" ca="1" si="233"/>
        <v>9.9860207003590791</v>
      </c>
      <c r="DG232" s="136">
        <f t="shared" ca="1" si="233"/>
        <v>10.390458868102099</v>
      </c>
      <c r="DH232" s="136">
        <f t="shared" ca="1" si="233"/>
        <v>11.074041688371974</v>
      </c>
      <c r="DI232" s="136">
        <f t="shared" ca="1" si="233"/>
        <v>12.197495192989418</v>
      </c>
      <c r="DJ232" s="136">
        <f t="shared" ca="1" si="233"/>
        <v>14.027119471937834</v>
      </c>
      <c r="DK232" s="136">
        <f t="shared" ca="1" si="233"/>
        <v>17.176064659515713</v>
      </c>
      <c r="DL232" s="136">
        <f t="shared" ca="1" si="233"/>
        <v>23.378532453229713</v>
      </c>
      <c r="DM232" s="136">
        <f t="shared" ca="1" si="233"/>
        <v>40.077484205536685</v>
      </c>
      <c r="DN232" s="136" t="e">
        <f t="shared" si="233"/>
        <v>#DIV/0!</v>
      </c>
      <c r="DO232" s="136" t="e">
        <f t="shared" si="233"/>
        <v>#DIV/0!</v>
      </c>
      <c r="DP232" s="136" t="e">
        <f t="shared" si="233"/>
        <v>#DIV/0!</v>
      </c>
      <c r="DQ232" s="136">
        <f t="shared" ref="DQ232:DQ239" ca="1" si="244">($P$91/AE202-$O$91*AE82/AE187)*1000</f>
        <v>0</v>
      </c>
      <c r="DR232" s="136" t="e">
        <f t="shared" ref="DR232:DR239" si="245">($P$91/AF201-$O$91*AF81/AF186)*1000</f>
        <v>#DIV/0!</v>
      </c>
      <c r="DT232" s="413">
        <v>30</v>
      </c>
      <c r="DU232" s="136">
        <f t="shared" ca="1" si="234"/>
        <v>-3.3398062543007111E-2</v>
      </c>
      <c r="DV232" s="136">
        <f t="shared" ca="1" si="234"/>
        <v>-0.86587157234184131</v>
      </c>
      <c r="DW232" s="136">
        <f t="shared" ca="1" si="234"/>
        <v>-1.8456736147286625</v>
      </c>
      <c r="DX232" s="136">
        <f t="shared" ca="1" si="234"/>
        <v>-3.0493737982473546</v>
      </c>
      <c r="DY232" s="136">
        <f t="shared" ca="1" si="234"/>
        <v>-4.6757064906459451</v>
      </c>
      <c r="DZ232" s="136">
        <f t="shared" ca="1" si="234"/>
        <v>-7.1566936081315484</v>
      </c>
      <c r="EA232" s="136">
        <f t="shared" ca="1" si="234"/>
        <v>-11.689266226614858</v>
      </c>
      <c r="EB232" s="136">
        <f t="shared" ca="1" si="234"/>
        <v>-23.378532453229727</v>
      </c>
      <c r="EC232" s="136" t="e">
        <f t="shared" si="234"/>
        <v>#DIV/0!</v>
      </c>
      <c r="ED232" s="136" t="e">
        <f t="shared" si="234"/>
        <v>#DIV/0!</v>
      </c>
      <c r="EE232" s="136" t="e">
        <f t="shared" si="234"/>
        <v>#DIV/0!</v>
      </c>
      <c r="EF232" s="136" t="e">
        <f t="shared" ref="EF232:EG239" si="246">($P$90/BI201-$O$90*BI81/BI186)*1000</f>
        <v>#DIV/0!</v>
      </c>
      <c r="EG232" s="136" t="e">
        <f t="shared" si="246"/>
        <v>#DIV/0!</v>
      </c>
      <c r="EI232" s="413">
        <v>30</v>
      </c>
      <c r="EJ232" s="136">
        <f t="shared" ca="1" si="235"/>
        <v>3.3398062543007111E-2</v>
      </c>
      <c r="EK232" s="136">
        <f t="shared" ca="1" si="235"/>
        <v>0.86587157234184131</v>
      </c>
      <c r="EL232" s="136">
        <f t="shared" ca="1" si="235"/>
        <v>1.8456736147286625</v>
      </c>
      <c r="EM232" s="136">
        <f t="shared" ca="1" si="235"/>
        <v>3.0493737982473546</v>
      </c>
      <c r="EN232" s="136">
        <f t="shared" ca="1" si="235"/>
        <v>4.6757064906459451</v>
      </c>
      <c r="EO232" s="136">
        <f t="shared" ca="1" si="235"/>
        <v>7.1566936081315484</v>
      </c>
      <c r="EP232" s="136">
        <f t="shared" ca="1" si="235"/>
        <v>11.689266226614858</v>
      </c>
      <c r="EQ232" s="136">
        <f t="shared" ca="1" si="235"/>
        <v>23.378532453229727</v>
      </c>
      <c r="ER232" s="136" t="e">
        <f t="shared" si="235"/>
        <v>#DIV/0!</v>
      </c>
      <c r="ES232" s="136" t="e">
        <f t="shared" si="235"/>
        <v>#DIV/0!</v>
      </c>
      <c r="ET232" s="136" t="e">
        <f t="shared" si="235"/>
        <v>#DIV/0!</v>
      </c>
      <c r="EU232" s="136" t="e">
        <f t="shared" si="230"/>
        <v>#DIV/0!</v>
      </c>
      <c r="EV232" s="136" t="e">
        <f t="shared" si="230"/>
        <v>#DIV/0!</v>
      </c>
    </row>
    <row r="233" spans="1:156">
      <c r="S233" s="25">
        <f t="shared" si="236"/>
        <v>40</v>
      </c>
      <c r="T233" s="399">
        <f t="shared" ca="1" si="217"/>
        <v>-2.92232873302345E-2</v>
      </c>
      <c r="U233" s="399">
        <f t="shared" ca="1" si="217"/>
        <v>-0.78804041977178818</v>
      </c>
      <c r="V233" s="399">
        <f t="shared" ca="1" si="217"/>
        <v>-1.7533899339922294</v>
      </c>
      <c r="W233" s="399">
        <f t="shared" ca="1" si="217"/>
        <v>-3.0493737982473541</v>
      </c>
      <c r="X233" s="399">
        <f t="shared" ca="1" si="217"/>
        <v>-5.0096855256920829</v>
      </c>
      <c r="Y233" s="399">
        <f t="shared" ca="1" si="217"/>
        <v>-8.553121629230386</v>
      </c>
      <c r="Z233" s="399">
        <f t="shared" ca="1" si="217"/>
        <v>-17.533899339922282</v>
      </c>
      <c r="AA233" s="399" t="e">
        <f t="shared" si="217"/>
        <v>#DIV/0!</v>
      </c>
      <c r="AB233" s="399" t="e">
        <f t="shared" si="217"/>
        <v>#DIV/0!</v>
      </c>
      <c r="AC233" s="399" t="e">
        <f t="shared" si="217"/>
        <v>#DIV/0!</v>
      </c>
      <c r="AD233" s="399" t="e">
        <f t="shared" si="217"/>
        <v>#DIV/0!</v>
      </c>
      <c r="AE233" s="399">
        <f t="shared" ca="1" si="217"/>
        <v>0</v>
      </c>
      <c r="AF233" s="399"/>
      <c r="AH233" s="413">
        <v>40</v>
      </c>
      <c r="AI233" s="136">
        <f t="shared" ca="1" si="218"/>
        <v>-2.92232873302345E-2</v>
      </c>
      <c r="AJ233" s="136">
        <f t="shared" ca="1" si="218"/>
        <v>-0.78804041977178818</v>
      </c>
      <c r="AK233" s="136">
        <f t="shared" ca="1" si="218"/>
        <v>-1.7533899339922294</v>
      </c>
      <c r="AL233" s="136">
        <f t="shared" ca="1" si="218"/>
        <v>-3.0493737982473541</v>
      </c>
      <c r="AM233" s="136">
        <f t="shared" ca="1" si="218"/>
        <v>-5.0096855256920829</v>
      </c>
      <c r="AN233" s="136">
        <f t="shared" ca="1" si="218"/>
        <v>-8.553121629230386</v>
      </c>
      <c r="AO233" s="136">
        <f t="shared" ca="1" si="218"/>
        <v>-17.533899339922282</v>
      </c>
      <c r="AP233" s="136" t="e">
        <f t="shared" si="218"/>
        <v>#DIV/0!</v>
      </c>
      <c r="AQ233" s="136" t="e">
        <f t="shared" si="218"/>
        <v>#DIV/0!</v>
      </c>
      <c r="AR233" s="136" t="e">
        <f t="shared" si="218"/>
        <v>#DIV/0!</v>
      </c>
      <c r="AS233" s="136" t="e">
        <f t="shared" si="218"/>
        <v>#DIV/0!</v>
      </c>
      <c r="AT233" s="136">
        <f t="shared" ca="1" si="237"/>
        <v>0</v>
      </c>
      <c r="AU233" s="136" t="e">
        <f t="shared" si="238"/>
        <v>#DIV/0!</v>
      </c>
      <c r="AW233" s="413">
        <v>40</v>
      </c>
      <c r="AX233" s="136">
        <f t="shared" ca="1" si="220"/>
        <v>11.660091644763511</v>
      </c>
      <c r="AY233" s="136">
        <f t="shared" ca="1" si="220"/>
        <v>12.608646716348613</v>
      </c>
      <c r="AZ233" s="136">
        <f t="shared" ca="1" si="220"/>
        <v>14.027119471937832</v>
      </c>
      <c r="BA233" s="136">
        <f t="shared" ca="1" si="220"/>
        <v>16.263326923985886</v>
      </c>
      <c r="BB233" s="136">
        <f t="shared" ca="1" si="220"/>
        <v>20.038742102768332</v>
      </c>
      <c r="BC233" s="136">
        <f t="shared" ca="1" si="220"/>
        <v>27.369989213537234</v>
      </c>
      <c r="BD233" s="136">
        <f t="shared" ca="1" si="220"/>
        <v>46.757064906459405</v>
      </c>
      <c r="BE233" s="136" t="e">
        <f t="shared" si="220"/>
        <v>#DIV/0!</v>
      </c>
      <c r="BF233" s="136" t="e">
        <f t="shared" si="220"/>
        <v>#DIV/0!</v>
      </c>
      <c r="BG233" s="136" t="e">
        <f t="shared" si="220"/>
        <v>#DIV/0!</v>
      </c>
      <c r="BH233" s="136" t="e">
        <f t="shared" si="220"/>
        <v>#DIV/0!</v>
      </c>
      <c r="BI233" s="136">
        <f t="shared" ca="1" si="220"/>
        <v>12.106673489937069</v>
      </c>
      <c r="BJ233" s="136" t="e">
        <f t="shared" si="239"/>
        <v>#DIV/0!</v>
      </c>
      <c r="BK233" s="62"/>
      <c r="BL233" s="413">
        <v>40</v>
      </c>
      <c r="BM233" s="136">
        <f t="shared" ca="1" si="221"/>
        <v>11.71853821942398</v>
      </c>
      <c r="BN233" s="136">
        <f t="shared" ca="1" si="221"/>
        <v>14.184727555892191</v>
      </c>
      <c r="BO233" s="136">
        <f t="shared" ca="1" si="221"/>
        <v>17.533899339922289</v>
      </c>
      <c r="BP233" s="136">
        <f t="shared" ca="1" si="221"/>
        <v>22.362074520480594</v>
      </c>
      <c r="BQ233" s="136">
        <f t="shared" ca="1" si="221"/>
        <v>30.058113154152498</v>
      </c>
      <c r="BR233" s="136">
        <f t="shared" ca="1" si="221"/>
        <v>44.47623247199801</v>
      </c>
      <c r="BS233" s="136">
        <f t="shared" ca="1" si="221"/>
        <v>81.824863586303977</v>
      </c>
      <c r="BT233" s="136" t="e">
        <f t="shared" si="221"/>
        <v>#DIV/0!</v>
      </c>
      <c r="BU233" s="136" t="e">
        <f t="shared" si="221"/>
        <v>#DIV/0!</v>
      </c>
      <c r="BV233" s="136" t="e">
        <f t="shared" si="221"/>
        <v>#DIV/0!</v>
      </c>
      <c r="BW233" s="136" t="e">
        <f t="shared" si="221"/>
        <v>#DIV/0!</v>
      </c>
      <c r="BX233" s="136">
        <f t="shared" ca="1" si="221"/>
        <v>12.106673489937069</v>
      </c>
      <c r="BY233" s="136" t="e">
        <f t="shared" si="240"/>
        <v>#DIV/0!</v>
      </c>
      <c r="BZ233" s="62"/>
      <c r="CA233" s="413">
        <v>40</v>
      </c>
      <c r="CB233" s="136">
        <f t="shared" ca="1" si="222"/>
        <v>-2.92232873302345E-2</v>
      </c>
      <c r="CC233" s="136">
        <f t="shared" ca="1" si="222"/>
        <v>-0.78804041977178818</v>
      </c>
      <c r="CD233" s="136">
        <f t="shared" ca="1" si="222"/>
        <v>-1.7533899339922294</v>
      </c>
      <c r="CE233" s="136">
        <f t="shared" ca="1" si="222"/>
        <v>-3.0493737982473541</v>
      </c>
      <c r="CF233" s="136">
        <f t="shared" ca="1" si="222"/>
        <v>-5.0096855256920829</v>
      </c>
      <c r="CG233" s="136">
        <f t="shared" ca="1" si="222"/>
        <v>-8.553121629230386</v>
      </c>
      <c r="CH233" s="136">
        <f t="shared" ca="1" si="222"/>
        <v>-17.533899339922282</v>
      </c>
      <c r="CI233" s="136" t="e">
        <f t="shared" si="222"/>
        <v>#DIV/0!</v>
      </c>
      <c r="CJ233" s="136" t="e">
        <f t="shared" si="222"/>
        <v>#DIV/0!</v>
      </c>
      <c r="CK233" s="136" t="e">
        <f t="shared" si="222"/>
        <v>#DIV/0!</v>
      </c>
      <c r="CL233" s="136" t="e">
        <f t="shared" si="222"/>
        <v>#DIV/0!</v>
      </c>
      <c r="CM233" s="136">
        <f t="shared" ca="1" si="222"/>
        <v>0</v>
      </c>
      <c r="CN233" s="136" t="e">
        <f t="shared" si="241"/>
        <v>#DIV/0!</v>
      </c>
      <c r="CP233" s="413">
        <v>40</v>
      </c>
      <c r="CQ233" s="136">
        <f t="shared" ca="1" si="232"/>
        <v>2.92232873302345E-2</v>
      </c>
      <c r="CR233" s="136">
        <f t="shared" ca="1" si="232"/>
        <v>0.78804041977178818</v>
      </c>
      <c r="CS233" s="136">
        <f t="shared" ca="1" si="232"/>
        <v>1.7533899339922294</v>
      </c>
      <c r="CT233" s="136">
        <f t="shared" ca="1" si="232"/>
        <v>3.0493737982473541</v>
      </c>
      <c r="CU233" s="136">
        <f t="shared" ca="1" si="232"/>
        <v>5.0096855256920829</v>
      </c>
      <c r="CV233" s="136">
        <f t="shared" ca="1" si="232"/>
        <v>8.553121629230386</v>
      </c>
      <c r="CW233" s="136">
        <f t="shared" ca="1" si="232"/>
        <v>17.533899339922282</v>
      </c>
      <c r="CX233" s="136" t="e">
        <f t="shared" si="232"/>
        <v>#DIV/0!</v>
      </c>
      <c r="CY233" s="136" t="e">
        <f t="shared" si="232"/>
        <v>#DIV/0!</v>
      </c>
      <c r="CZ233" s="136" t="e">
        <f t="shared" si="232"/>
        <v>#DIV/0!</v>
      </c>
      <c r="DA233" s="136" t="e">
        <f t="shared" si="232"/>
        <v>#DIV/0!</v>
      </c>
      <c r="DB233" s="136">
        <f t="shared" ca="1" si="242"/>
        <v>0</v>
      </c>
      <c r="DC233" s="136" t="e">
        <f t="shared" si="243"/>
        <v>#DIV/0!</v>
      </c>
      <c r="DE233" s="413">
        <v>40</v>
      </c>
      <c r="DF233" s="136">
        <f t="shared" ca="1" si="233"/>
        <v>11.660091644763511</v>
      </c>
      <c r="DG233" s="136">
        <f t="shared" ca="1" si="233"/>
        <v>12.608646716348613</v>
      </c>
      <c r="DH233" s="136">
        <f t="shared" ca="1" si="233"/>
        <v>14.027119471937832</v>
      </c>
      <c r="DI233" s="136">
        <f t="shared" ca="1" si="233"/>
        <v>16.263326923985886</v>
      </c>
      <c r="DJ233" s="136">
        <f t="shared" ca="1" si="233"/>
        <v>20.038742102768332</v>
      </c>
      <c r="DK233" s="136">
        <f t="shared" ca="1" si="233"/>
        <v>27.369989213537234</v>
      </c>
      <c r="DL233" s="136">
        <f t="shared" ca="1" si="233"/>
        <v>46.757064906459405</v>
      </c>
      <c r="DM233" s="136" t="e">
        <f t="shared" si="233"/>
        <v>#DIV/0!</v>
      </c>
      <c r="DN233" s="136" t="e">
        <f t="shared" si="233"/>
        <v>#DIV/0!</v>
      </c>
      <c r="DO233" s="136" t="e">
        <f t="shared" si="233"/>
        <v>#DIV/0!</v>
      </c>
      <c r="DP233" s="136" t="e">
        <f t="shared" si="233"/>
        <v>#DIV/0!</v>
      </c>
      <c r="DQ233" s="136">
        <f t="shared" ca="1" si="244"/>
        <v>0</v>
      </c>
      <c r="DR233" s="136" t="e">
        <f t="shared" si="245"/>
        <v>#DIV/0!</v>
      </c>
      <c r="DT233" s="413">
        <v>40</v>
      </c>
      <c r="DU233" s="136">
        <f t="shared" ca="1" si="234"/>
        <v>-2.92232873302345E-2</v>
      </c>
      <c r="DV233" s="136">
        <f t="shared" ca="1" si="234"/>
        <v>-0.78804041977178818</v>
      </c>
      <c r="DW233" s="136">
        <f t="shared" ca="1" si="234"/>
        <v>-1.7533899339922294</v>
      </c>
      <c r="DX233" s="136">
        <f t="shared" ca="1" si="234"/>
        <v>-3.0493737982473541</v>
      </c>
      <c r="DY233" s="136">
        <f t="shared" ca="1" si="234"/>
        <v>-5.0096855256920829</v>
      </c>
      <c r="DZ233" s="136">
        <f t="shared" ca="1" si="234"/>
        <v>-8.553121629230386</v>
      </c>
      <c r="EA233" s="136">
        <f t="shared" ca="1" si="234"/>
        <v>-17.533899339922282</v>
      </c>
      <c r="EB233" s="136" t="e">
        <f t="shared" si="234"/>
        <v>#DIV/0!</v>
      </c>
      <c r="EC233" s="136" t="e">
        <f t="shared" si="234"/>
        <v>#DIV/0!</v>
      </c>
      <c r="ED233" s="136" t="e">
        <f t="shared" si="234"/>
        <v>#DIV/0!</v>
      </c>
      <c r="EE233" s="136" t="e">
        <f t="shared" si="234"/>
        <v>#DIV/0!</v>
      </c>
      <c r="EF233" s="136" t="e">
        <f t="shared" si="246"/>
        <v>#DIV/0!</v>
      </c>
      <c r="EG233" s="136" t="e">
        <f t="shared" si="246"/>
        <v>#DIV/0!</v>
      </c>
      <c r="EI233" s="413">
        <v>40</v>
      </c>
      <c r="EJ233" s="136">
        <f t="shared" ca="1" si="235"/>
        <v>2.92232873302345E-2</v>
      </c>
      <c r="EK233" s="136">
        <f t="shared" ca="1" si="235"/>
        <v>0.78804041977178818</v>
      </c>
      <c r="EL233" s="136">
        <f t="shared" ca="1" si="235"/>
        <v>1.7533899339922294</v>
      </c>
      <c r="EM233" s="136">
        <f t="shared" ca="1" si="235"/>
        <v>3.0493737982473541</v>
      </c>
      <c r="EN233" s="136">
        <f t="shared" ca="1" si="235"/>
        <v>5.0096855256920829</v>
      </c>
      <c r="EO233" s="136">
        <f t="shared" ca="1" si="235"/>
        <v>8.553121629230386</v>
      </c>
      <c r="EP233" s="136">
        <f t="shared" ca="1" si="235"/>
        <v>17.533899339922282</v>
      </c>
      <c r="EQ233" s="136" t="e">
        <f t="shared" si="235"/>
        <v>#DIV/0!</v>
      </c>
      <c r="ER233" s="136" t="e">
        <f t="shared" si="235"/>
        <v>#DIV/0!</v>
      </c>
      <c r="ES233" s="136" t="e">
        <f t="shared" si="235"/>
        <v>#DIV/0!</v>
      </c>
      <c r="ET233" s="136" t="e">
        <f t="shared" si="235"/>
        <v>#DIV/0!</v>
      </c>
      <c r="EU233" s="136" t="e">
        <f t="shared" si="230"/>
        <v>#DIV/0!</v>
      </c>
      <c r="EV233" s="136" t="e">
        <f t="shared" si="230"/>
        <v>#DIV/0!</v>
      </c>
    </row>
    <row r="234" spans="1:156">
      <c r="A234" t="s">
        <v>108</v>
      </c>
      <c r="S234" s="25">
        <f t="shared" si="236"/>
        <v>50</v>
      </c>
      <c r="T234" s="399">
        <f t="shared" ca="1" si="217"/>
        <v>-2.8054351161280442E-2</v>
      </c>
      <c r="U234" s="399">
        <f t="shared" ca="1" si="217"/>
        <v>-0.78804041977178818</v>
      </c>
      <c r="V234" s="399">
        <f t="shared" ca="1" si="217"/>
        <v>-1.8456736147286623</v>
      </c>
      <c r="W234" s="399">
        <f t="shared" ca="1" si="217"/>
        <v>-3.4492916734273349</v>
      </c>
      <c r="X234" s="399">
        <f t="shared" ca="1" si="217"/>
        <v>-6.3759633963353783</v>
      </c>
      <c r="Y234" s="399">
        <f t="shared" ca="1" si="217"/>
        <v>-14.027119471937834</v>
      </c>
      <c r="Z234" s="399" t="e">
        <f t="shared" si="217"/>
        <v>#DIV/0!</v>
      </c>
      <c r="AA234" s="399" t="e">
        <f t="shared" si="217"/>
        <v>#DIV/0!</v>
      </c>
      <c r="AB234" s="399" t="e">
        <f t="shared" si="217"/>
        <v>#DIV/0!</v>
      </c>
      <c r="AC234" s="399" t="e">
        <f t="shared" si="217"/>
        <v>#DIV/0!</v>
      </c>
      <c r="AD234" s="399" t="e">
        <f t="shared" si="217"/>
        <v>#DIV/0!</v>
      </c>
      <c r="AE234" s="399">
        <f t="shared" ca="1" si="217"/>
        <v>0</v>
      </c>
      <c r="AF234" s="399"/>
      <c r="AH234" s="413">
        <v>50</v>
      </c>
      <c r="AI234" s="136">
        <f t="shared" ca="1" si="218"/>
        <v>-2.8054351161280442E-2</v>
      </c>
      <c r="AJ234" s="136">
        <f t="shared" ca="1" si="218"/>
        <v>-0.78804041977178818</v>
      </c>
      <c r="AK234" s="136">
        <f t="shared" ca="1" si="218"/>
        <v>-1.8456736147286623</v>
      </c>
      <c r="AL234" s="136">
        <f t="shared" ca="1" si="218"/>
        <v>-3.4492916734273349</v>
      </c>
      <c r="AM234" s="136">
        <f t="shared" ca="1" si="218"/>
        <v>-6.3759633963353783</v>
      </c>
      <c r="AN234" s="136">
        <f t="shared" ca="1" si="218"/>
        <v>-14.027119471937834</v>
      </c>
      <c r="AO234" s="136" t="e">
        <f t="shared" si="218"/>
        <v>#DIV/0!</v>
      </c>
      <c r="AP234" s="136" t="e">
        <f t="shared" si="218"/>
        <v>#DIV/0!</v>
      </c>
      <c r="AQ234" s="136" t="e">
        <f t="shared" si="218"/>
        <v>#DIV/0!</v>
      </c>
      <c r="AR234" s="136" t="e">
        <f t="shared" si="218"/>
        <v>#DIV/0!</v>
      </c>
      <c r="AS234" s="136" t="e">
        <f t="shared" si="218"/>
        <v>#DIV/0!</v>
      </c>
      <c r="AT234" s="136">
        <f t="shared" ca="1" si="237"/>
        <v>0</v>
      </c>
      <c r="AU234" s="136" t="e">
        <f t="shared" si="238"/>
        <v>#DIV/0!</v>
      </c>
      <c r="AW234" s="413">
        <v>50</v>
      </c>
      <c r="AX234" s="136">
        <f t="shared" ca="1" si="220"/>
        <v>13.999121229478874</v>
      </c>
      <c r="AY234" s="136">
        <f t="shared" ca="1" si="220"/>
        <v>15.760808395435772</v>
      </c>
      <c r="AZ234" s="136">
        <f t="shared" ca="1" si="220"/>
        <v>18.45673614728662</v>
      </c>
      <c r="BA234" s="136">
        <f t="shared" ca="1" si="220"/>
        <v>22.995277822848895</v>
      </c>
      <c r="BB234" s="136">
        <f t="shared" ca="1" si="220"/>
        <v>31.879816981676893</v>
      </c>
      <c r="BC234" s="136">
        <f t="shared" ca="1" si="220"/>
        <v>56.108477887751341</v>
      </c>
      <c r="BD234" s="136" t="e">
        <f t="shared" si="220"/>
        <v>#DIV/0!</v>
      </c>
      <c r="BE234" s="136" t="e">
        <f t="shared" si="220"/>
        <v>#DIV/0!</v>
      </c>
      <c r="BF234" s="136" t="e">
        <f t="shared" si="220"/>
        <v>#DIV/0!</v>
      </c>
      <c r="BG234" s="136" t="e">
        <f t="shared" si="220"/>
        <v>#DIV/0!</v>
      </c>
      <c r="BH234" s="136" t="e">
        <f t="shared" si="220"/>
        <v>#DIV/0!</v>
      </c>
      <c r="BI234" s="136">
        <f t="shared" ca="1" si="220"/>
        <v>10.528951321087732</v>
      </c>
      <c r="BJ234" s="136" t="e">
        <f t="shared" si="239"/>
        <v>#DIV/0!</v>
      </c>
      <c r="BK234" s="62"/>
      <c r="BL234" s="413">
        <v>50</v>
      </c>
      <c r="BM234" s="136">
        <f t="shared" ca="1" si="221"/>
        <v>14.055229931801433</v>
      </c>
      <c r="BN234" s="136">
        <f t="shared" ca="1" si="221"/>
        <v>17.336889234979346</v>
      </c>
      <c r="BO234" s="136">
        <f t="shared" ca="1" si="221"/>
        <v>22.148083376743944</v>
      </c>
      <c r="BP234" s="136">
        <f t="shared" ca="1" si="221"/>
        <v>29.893861169703566</v>
      </c>
      <c r="BQ234" s="136">
        <f t="shared" ca="1" si="221"/>
        <v>44.631743774347648</v>
      </c>
      <c r="BR234" s="136">
        <f t="shared" ca="1" si="221"/>
        <v>84.162716831627023</v>
      </c>
      <c r="BS234" s="136" t="e">
        <f t="shared" si="221"/>
        <v>#DIV/0!</v>
      </c>
      <c r="BT234" s="136" t="e">
        <f t="shared" si="221"/>
        <v>#DIV/0!</v>
      </c>
      <c r="BU234" s="136" t="e">
        <f t="shared" si="221"/>
        <v>#DIV/0!</v>
      </c>
      <c r="BV234" s="136" t="e">
        <f t="shared" si="221"/>
        <v>#DIV/0!</v>
      </c>
      <c r="BW234" s="136" t="e">
        <f t="shared" si="221"/>
        <v>#DIV/0!</v>
      </c>
      <c r="BX234" s="136">
        <f t="shared" ca="1" si="221"/>
        <v>10.528951321087732</v>
      </c>
      <c r="BY234" s="136" t="e">
        <f t="shared" si="240"/>
        <v>#DIV/0!</v>
      </c>
      <c r="BZ234" s="62"/>
      <c r="CA234" s="413">
        <v>50</v>
      </c>
      <c r="CB234" s="136">
        <f t="shared" ca="1" si="222"/>
        <v>-2.8054351161280442E-2</v>
      </c>
      <c r="CC234" s="136">
        <f t="shared" ca="1" si="222"/>
        <v>-0.78804041977178818</v>
      </c>
      <c r="CD234" s="136">
        <f t="shared" ca="1" si="222"/>
        <v>-1.8456736147286623</v>
      </c>
      <c r="CE234" s="136">
        <f t="shared" ca="1" si="222"/>
        <v>-3.4492916734273349</v>
      </c>
      <c r="CF234" s="136">
        <f t="shared" ca="1" si="222"/>
        <v>-6.3759633963353783</v>
      </c>
      <c r="CG234" s="136">
        <f t="shared" ca="1" si="222"/>
        <v>-14.027119471937834</v>
      </c>
      <c r="CH234" s="136" t="e">
        <f t="shared" si="222"/>
        <v>#DIV/0!</v>
      </c>
      <c r="CI234" s="136" t="e">
        <f t="shared" si="222"/>
        <v>#DIV/0!</v>
      </c>
      <c r="CJ234" s="136" t="e">
        <f t="shared" si="222"/>
        <v>#DIV/0!</v>
      </c>
      <c r="CK234" s="136" t="e">
        <f t="shared" si="222"/>
        <v>#DIV/0!</v>
      </c>
      <c r="CL234" s="136" t="e">
        <f t="shared" si="222"/>
        <v>#DIV/0!</v>
      </c>
      <c r="CM234" s="136">
        <f t="shared" ca="1" si="222"/>
        <v>0</v>
      </c>
      <c r="CN234" s="136" t="e">
        <f t="shared" si="241"/>
        <v>#DIV/0!</v>
      </c>
      <c r="CP234" s="413">
        <v>50</v>
      </c>
      <c r="CQ234" s="136">
        <f t="shared" ca="1" si="232"/>
        <v>2.8054351161280442E-2</v>
      </c>
      <c r="CR234" s="136">
        <f t="shared" ca="1" si="232"/>
        <v>0.78804041977178818</v>
      </c>
      <c r="CS234" s="136">
        <f t="shared" ca="1" si="232"/>
        <v>1.8456736147286623</v>
      </c>
      <c r="CT234" s="136">
        <f t="shared" ca="1" si="232"/>
        <v>3.4492916734273349</v>
      </c>
      <c r="CU234" s="136">
        <f t="shared" ca="1" si="232"/>
        <v>6.3759633963353783</v>
      </c>
      <c r="CV234" s="136">
        <f t="shared" ca="1" si="232"/>
        <v>14.027119471937834</v>
      </c>
      <c r="CW234" s="136" t="e">
        <f t="shared" si="232"/>
        <v>#DIV/0!</v>
      </c>
      <c r="CX234" s="136" t="e">
        <f t="shared" si="232"/>
        <v>#DIV/0!</v>
      </c>
      <c r="CY234" s="136" t="e">
        <f t="shared" si="232"/>
        <v>#DIV/0!</v>
      </c>
      <c r="CZ234" s="136" t="e">
        <f t="shared" si="232"/>
        <v>#DIV/0!</v>
      </c>
      <c r="DA234" s="136" t="e">
        <f t="shared" si="232"/>
        <v>#DIV/0!</v>
      </c>
      <c r="DB234" s="136">
        <f t="shared" ca="1" si="242"/>
        <v>0</v>
      </c>
      <c r="DC234" s="136" t="e">
        <f t="shared" si="243"/>
        <v>#DIV/0!</v>
      </c>
      <c r="DE234" s="413">
        <v>50</v>
      </c>
      <c r="DF234" s="136">
        <f t="shared" ca="1" si="233"/>
        <v>13.999121229478874</v>
      </c>
      <c r="DG234" s="136">
        <f t="shared" ca="1" si="233"/>
        <v>15.760808395435772</v>
      </c>
      <c r="DH234" s="136">
        <f t="shared" ca="1" si="233"/>
        <v>18.45673614728662</v>
      </c>
      <c r="DI234" s="136">
        <f t="shared" ca="1" si="233"/>
        <v>22.995277822848895</v>
      </c>
      <c r="DJ234" s="136">
        <f t="shared" ca="1" si="233"/>
        <v>31.879816981676893</v>
      </c>
      <c r="DK234" s="136">
        <f t="shared" ca="1" si="233"/>
        <v>56.108477887751341</v>
      </c>
      <c r="DL234" s="136" t="e">
        <f t="shared" si="233"/>
        <v>#DIV/0!</v>
      </c>
      <c r="DM234" s="136" t="e">
        <f t="shared" si="233"/>
        <v>#DIV/0!</v>
      </c>
      <c r="DN234" s="136" t="e">
        <f t="shared" si="233"/>
        <v>#DIV/0!</v>
      </c>
      <c r="DO234" s="136" t="e">
        <f t="shared" si="233"/>
        <v>#DIV/0!</v>
      </c>
      <c r="DP234" s="136" t="e">
        <f t="shared" si="233"/>
        <v>#DIV/0!</v>
      </c>
      <c r="DQ234" s="136">
        <f t="shared" ca="1" si="244"/>
        <v>0</v>
      </c>
      <c r="DR234" s="136" t="e">
        <f t="shared" si="245"/>
        <v>#DIV/0!</v>
      </c>
      <c r="DT234" s="413">
        <v>50</v>
      </c>
      <c r="DU234" s="136">
        <f t="shared" ca="1" si="234"/>
        <v>-2.8054351161280442E-2</v>
      </c>
      <c r="DV234" s="136">
        <f t="shared" ca="1" si="234"/>
        <v>-0.78804041977178818</v>
      </c>
      <c r="DW234" s="136">
        <f t="shared" ca="1" si="234"/>
        <v>-1.8456736147286623</v>
      </c>
      <c r="DX234" s="136">
        <f t="shared" ca="1" si="234"/>
        <v>-3.4492916734273349</v>
      </c>
      <c r="DY234" s="136">
        <f t="shared" ca="1" si="234"/>
        <v>-6.3759633963353783</v>
      </c>
      <c r="DZ234" s="136">
        <f t="shared" ca="1" si="234"/>
        <v>-14.027119471937834</v>
      </c>
      <c r="EA234" s="136" t="e">
        <f t="shared" si="234"/>
        <v>#DIV/0!</v>
      </c>
      <c r="EB234" s="136" t="e">
        <f t="shared" si="234"/>
        <v>#DIV/0!</v>
      </c>
      <c r="EC234" s="136" t="e">
        <f t="shared" si="234"/>
        <v>#DIV/0!</v>
      </c>
      <c r="ED234" s="136" t="e">
        <f t="shared" si="234"/>
        <v>#DIV/0!</v>
      </c>
      <c r="EE234" s="136" t="e">
        <f t="shared" si="234"/>
        <v>#DIV/0!</v>
      </c>
      <c r="EF234" s="136" t="e">
        <f t="shared" si="246"/>
        <v>#DIV/0!</v>
      </c>
      <c r="EG234" s="136" t="e">
        <f t="shared" si="246"/>
        <v>#DIV/0!</v>
      </c>
      <c r="EI234" s="413">
        <v>50</v>
      </c>
      <c r="EJ234" s="136">
        <f t="shared" ca="1" si="235"/>
        <v>2.8054351161280442E-2</v>
      </c>
      <c r="EK234" s="136">
        <f t="shared" ca="1" si="235"/>
        <v>0.78804041977178818</v>
      </c>
      <c r="EL234" s="136">
        <f t="shared" ca="1" si="235"/>
        <v>1.8456736147286623</v>
      </c>
      <c r="EM234" s="136">
        <f t="shared" ca="1" si="235"/>
        <v>3.4492916734273349</v>
      </c>
      <c r="EN234" s="136">
        <f t="shared" ca="1" si="235"/>
        <v>6.3759633963353783</v>
      </c>
      <c r="EO234" s="136">
        <f t="shared" ca="1" si="235"/>
        <v>14.027119471937834</v>
      </c>
      <c r="EP234" s="136" t="e">
        <f t="shared" si="235"/>
        <v>#DIV/0!</v>
      </c>
      <c r="EQ234" s="136" t="e">
        <f t="shared" si="235"/>
        <v>#DIV/0!</v>
      </c>
      <c r="ER234" s="136" t="e">
        <f t="shared" si="235"/>
        <v>#DIV/0!</v>
      </c>
      <c r="ES234" s="136" t="e">
        <f t="shared" si="235"/>
        <v>#DIV/0!</v>
      </c>
      <c r="ET234" s="136" t="e">
        <f t="shared" si="235"/>
        <v>#DIV/0!</v>
      </c>
      <c r="EU234" s="136" t="e">
        <f t="shared" si="230"/>
        <v>#DIV/0!</v>
      </c>
      <c r="EV234" s="136" t="e">
        <f t="shared" si="230"/>
        <v>#DIV/0!</v>
      </c>
    </row>
    <row r="235" spans="1:156"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S235" s="25">
        <f t="shared" si="236"/>
        <v>60</v>
      </c>
      <c r="T235" s="399">
        <f t="shared" ca="1" si="217"/>
        <v>-2.9223287330234497E-2</v>
      </c>
      <c r="U235" s="399">
        <f t="shared" ca="1" si="217"/>
        <v>-0.86587157234184142</v>
      </c>
      <c r="V235" s="399">
        <f t="shared" ca="1" si="217"/>
        <v>-2.1917374174902862</v>
      </c>
      <c r="W235" s="399">
        <f t="shared" ca="1" si="217"/>
        <v>-4.6757064906459407</v>
      </c>
      <c r="X235" s="399">
        <f t="shared" ca="1" si="217"/>
        <v>-11.689266226614862</v>
      </c>
      <c r="Y235" s="399" t="e">
        <f t="shared" si="217"/>
        <v>#DIV/0!</v>
      </c>
      <c r="Z235" s="399" t="e">
        <f t="shared" si="217"/>
        <v>#DIV/0!</v>
      </c>
      <c r="AA235" s="399" t="e">
        <f t="shared" si="217"/>
        <v>#DIV/0!</v>
      </c>
      <c r="AB235" s="399" t="e">
        <f t="shared" si="217"/>
        <v>#DIV/0!</v>
      </c>
      <c r="AC235" s="399" t="e">
        <f t="shared" si="217"/>
        <v>#DIV/0!</v>
      </c>
      <c r="AD235" s="399" t="e">
        <f t="shared" si="217"/>
        <v>#DIV/0!</v>
      </c>
      <c r="AE235" s="399">
        <f t="shared" ca="1" si="217"/>
        <v>0</v>
      </c>
      <c r="AF235" s="399"/>
      <c r="AH235" s="413">
        <v>60</v>
      </c>
      <c r="AI235" s="136">
        <f t="shared" ca="1" si="218"/>
        <v>-2.9223287330234497E-2</v>
      </c>
      <c r="AJ235" s="136">
        <f t="shared" ca="1" si="218"/>
        <v>-0.86587157234184142</v>
      </c>
      <c r="AK235" s="136">
        <f t="shared" ca="1" si="218"/>
        <v>-2.1917374174902862</v>
      </c>
      <c r="AL235" s="136">
        <f t="shared" ca="1" si="218"/>
        <v>-4.6757064906459407</v>
      </c>
      <c r="AM235" s="136">
        <f t="shared" ca="1" si="218"/>
        <v>-11.689266226614862</v>
      </c>
      <c r="AN235" s="136" t="e">
        <f t="shared" si="218"/>
        <v>#DIV/0!</v>
      </c>
      <c r="AO235" s="136" t="e">
        <f t="shared" si="218"/>
        <v>#DIV/0!</v>
      </c>
      <c r="AP235" s="136" t="e">
        <f t="shared" si="218"/>
        <v>#DIV/0!</v>
      </c>
      <c r="AQ235" s="136" t="e">
        <f t="shared" si="218"/>
        <v>#DIV/0!</v>
      </c>
      <c r="AR235" s="136" t="e">
        <f t="shared" si="218"/>
        <v>#DIV/0!</v>
      </c>
      <c r="AS235" s="136" t="e">
        <f t="shared" si="218"/>
        <v>#DIV/0!</v>
      </c>
      <c r="AT235" s="136">
        <f t="shared" ca="1" si="237"/>
        <v>0</v>
      </c>
      <c r="AU235" s="136" t="e">
        <f t="shared" si="238"/>
        <v>#DIV/0!</v>
      </c>
      <c r="AW235" s="413">
        <v>60</v>
      </c>
      <c r="AX235" s="136">
        <f t="shared" ca="1" si="220"/>
        <v>17.50474911081038</v>
      </c>
      <c r="AY235" s="136">
        <f t="shared" ca="1" si="220"/>
        <v>20.780917736204202</v>
      </c>
      <c r="AZ235" s="136">
        <f t="shared" ca="1" si="220"/>
        <v>26.300849009883429</v>
      </c>
      <c r="BA235" s="136">
        <f t="shared" ca="1" si="220"/>
        <v>37.405651925167525</v>
      </c>
      <c r="BB235" s="136">
        <f t="shared" ca="1" si="220"/>
        <v>70.135597359689157</v>
      </c>
      <c r="BC235" s="136" t="e">
        <f t="shared" si="220"/>
        <v>#DIV/0!</v>
      </c>
      <c r="BD235" s="136" t="e">
        <f t="shared" si="220"/>
        <v>#DIV/0!</v>
      </c>
      <c r="BE235" s="136" t="e">
        <f t="shared" si="220"/>
        <v>#DIV/0!</v>
      </c>
      <c r="BF235" s="136" t="e">
        <f t="shared" si="220"/>
        <v>#DIV/0!</v>
      </c>
      <c r="BG235" s="136" t="e">
        <f t="shared" si="220"/>
        <v>#DIV/0!</v>
      </c>
      <c r="BH235" s="136" t="e">
        <f t="shared" si="220"/>
        <v>#DIV/0!</v>
      </c>
      <c r="BI235" s="136">
        <f t="shared" ca="1" si="220"/>
        <v>9.0476859689608364</v>
      </c>
      <c r="BJ235" s="136" t="e">
        <f t="shared" si="239"/>
        <v>#DIV/0!</v>
      </c>
      <c r="BK235" s="62"/>
      <c r="BL235" s="413">
        <v>60</v>
      </c>
      <c r="BM235" s="136">
        <f t="shared" ca="1" si="221"/>
        <v>17.563195685470848</v>
      </c>
      <c r="BN235" s="136">
        <f t="shared" ca="1" si="221"/>
        <v>22.512660880887882</v>
      </c>
      <c r="BO235" s="136">
        <f t="shared" ca="1" si="221"/>
        <v>30.684323844863997</v>
      </c>
      <c r="BP235" s="136">
        <f t="shared" ca="1" si="221"/>
        <v>46.757064906459405</v>
      </c>
      <c r="BQ235" s="136">
        <f t="shared" ca="1" si="221"/>
        <v>93.514129812918895</v>
      </c>
      <c r="BR235" s="136" t="e">
        <f t="shared" si="221"/>
        <v>#DIV/0!</v>
      </c>
      <c r="BS235" s="136" t="e">
        <f t="shared" si="221"/>
        <v>#DIV/0!</v>
      </c>
      <c r="BT235" s="136" t="e">
        <f t="shared" si="221"/>
        <v>#DIV/0!</v>
      </c>
      <c r="BU235" s="136" t="e">
        <f t="shared" si="221"/>
        <v>#DIV/0!</v>
      </c>
      <c r="BV235" s="136" t="e">
        <f t="shared" si="221"/>
        <v>#DIV/0!</v>
      </c>
      <c r="BW235" s="136" t="e">
        <f t="shared" si="221"/>
        <v>#DIV/0!</v>
      </c>
      <c r="BX235" s="136">
        <f t="shared" ca="1" si="221"/>
        <v>9.0476859689608364</v>
      </c>
      <c r="BY235" s="136" t="e">
        <f t="shared" si="240"/>
        <v>#DIV/0!</v>
      </c>
      <c r="BZ235" s="62"/>
      <c r="CA235" s="413">
        <v>60</v>
      </c>
      <c r="CB235" s="136">
        <f t="shared" ca="1" si="222"/>
        <v>-2.9223287330234497E-2</v>
      </c>
      <c r="CC235" s="136">
        <f t="shared" ca="1" si="222"/>
        <v>-0.86587157234184142</v>
      </c>
      <c r="CD235" s="136">
        <f t="shared" ca="1" si="222"/>
        <v>-2.1917374174902862</v>
      </c>
      <c r="CE235" s="136">
        <f t="shared" ca="1" si="222"/>
        <v>-4.6757064906459407</v>
      </c>
      <c r="CF235" s="136">
        <f t="shared" ca="1" si="222"/>
        <v>-11.689266226614862</v>
      </c>
      <c r="CG235" s="136" t="e">
        <f t="shared" si="222"/>
        <v>#DIV/0!</v>
      </c>
      <c r="CH235" s="136" t="e">
        <f t="shared" si="222"/>
        <v>#DIV/0!</v>
      </c>
      <c r="CI235" s="136" t="e">
        <f t="shared" si="222"/>
        <v>#DIV/0!</v>
      </c>
      <c r="CJ235" s="136" t="e">
        <f t="shared" si="222"/>
        <v>#DIV/0!</v>
      </c>
      <c r="CK235" s="136" t="e">
        <f t="shared" si="222"/>
        <v>#DIV/0!</v>
      </c>
      <c r="CL235" s="136" t="e">
        <f t="shared" si="222"/>
        <v>#DIV/0!</v>
      </c>
      <c r="CM235" s="136">
        <f t="shared" ca="1" si="222"/>
        <v>0</v>
      </c>
      <c r="CN235" s="136" t="e">
        <f t="shared" si="241"/>
        <v>#DIV/0!</v>
      </c>
      <c r="CP235" s="413">
        <v>60</v>
      </c>
      <c r="CQ235" s="136">
        <f t="shared" ca="1" si="232"/>
        <v>2.9223287330234497E-2</v>
      </c>
      <c r="CR235" s="136">
        <f t="shared" ca="1" si="232"/>
        <v>0.86587157234184142</v>
      </c>
      <c r="CS235" s="136">
        <f t="shared" ca="1" si="232"/>
        <v>2.1917374174902862</v>
      </c>
      <c r="CT235" s="136">
        <f t="shared" ca="1" si="232"/>
        <v>4.6757064906459407</v>
      </c>
      <c r="CU235" s="136">
        <f t="shared" ca="1" si="232"/>
        <v>11.689266226614862</v>
      </c>
      <c r="CV235" s="136" t="e">
        <f t="shared" si="232"/>
        <v>#DIV/0!</v>
      </c>
      <c r="CW235" s="136" t="e">
        <f t="shared" si="232"/>
        <v>#DIV/0!</v>
      </c>
      <c r="CX235" s="136" t="e">
        <f t="shared" si="232"/>
        <v>#DIV/0!</v>
      </c>
      <c r="CY235" s="136" t="e">
        <f t="shared" si="232"/>
        <v>#DIV/0!</v>
      </c>
      <c r="CZ235" s="136" t="e">
        <f t="shared" si="232"/>
        <v>#DIV/0!</v>
      </c>
      <c r="DA235" s="136" t="e">
        <f t="shared" si="232"/>
        <v>#DIV/0!</v>
      </c>
      <c r="DB235" s="136">
        <f t="shared" ca="1" si="242"/>
        <v>0</v>
      </c>
      <c r="DC235" s="136" t="e">
        <f t="shared" si="243"/>
        <v>#DIV/0!</v>
      </c>
      <c r="DE235" s="413">
        <v>60</v>
      </c>
      <c r="DF235" s="136">
        <f t="shared" ca="1" si="233"/>
        <v>17.50474911081038</v>
      </c>
      <c r="DG235" s="136">
        <f t="shared" ca="1" si="233"/>
        <v>20.780917736204202</v>
      </c>
      <c r="DH235" s="136">
        <f t="shared" ca="1" si="233"/>
        <v>26.300849009883429</v>
      </c>
      <c r="DI235" s="136">
        <f t="shared" ca="1" si="233"/>
        <v>37.405651925167525</v>
      </c>
      <c r="DJ235" s="136">
        <f t="shared" ca="1" si="233"/>
        <v>70.135597359689157</v>
      </c>
      <c r="DK235" s="136" t="e">
        <f t="shared" si="233"/>
        <v>#DIV/0!</v>
      </c>
      <c r="DL235" s="136" t="e">
        <f t="shared" si="233"/>
        <v>#DIV/0!</v>
      </c>
      <c r="DM235" s="136" t="e">
        <f t="shared" si="233"/>
        <v>#DIV/0!</v>
      </c>
      <c r="DN235" s="136" t="e">
        <f t="shared" si="233"/>
        <v>#DIV/0!</v>
      </c>
      <c r="DO235" s="136" t="e">
        <f t="shared" si="233"/>
        <v>#DIV/0!</v>
      </c>
      <c r="DP235" s="136" t="e">
        <f t="shared" si="233"/>
        <v>#DIV/0!</v>
      </c>
      <c r="DQ235" s="136">
        <f t="shared" ca="1" si="244"/>
        <v>0</v>
      </c>
      <c r="DR235" s="136" t="e">
        <f t="shared" si="245"/>
        <v>#DIV/0!</v>
      </c>
      <c r="DT235" s="413">
        <v>60</v>
      </c>
      <c r="DU235" s="136">
        <f t="shared" ca="1" si="234"/>
        <v>-2.9223287330234497E-2</v>
      </c>
      <c r="DV235" s="136">
        <f t="shared" ca="1" si="234"/>
        <v>-0.86587157234184142</v>
      </c>
      <c r="DW235" s="136">
        <f t="shared" ca="1" si="234"/>
        <v>-2.1917374174902862</v>
      </c>
      <c r="DX235" s="136">
        <f t="shared" ca="1" si="234"/>
        <v>-4.6757064906459407</v>
      </c>
      <c r="DY235" s="136">
        <f t="shared" ca="1" si="234"/>
        <v>-11.689266226614862</v>
      </c>
      <c r="DZ235" s="136" t="e">
        <f t="shared" si="234"/>
        <v>#DIV/0!</v>
      </c>
      <c r="EA235" s="136" t="e">
        <f t="shared" si="234"/>
        <v>#DIV/0!</v>
      </c>
      <c r="EB235" s="136" t="e">
        <f t="shared" si="234"/>
        <v>#DIV/0!</v>
      </c>
      <c r="EC235" s="136" t="e">
        <f t="shared" si="234"/>
        <v>#DIV/0!</v>
      </c>
      <c r="ED235" s="136" t="e">
        <f t="shared" si="234"/>
        <v>#DIV/0!</v>
      </c>
      <c r="EE235" s="136" t="e">
        <f t="shared" si="234"/>
        <v>#DIV/0!</v>
      </c>
      <c r="EF235" s="136" t="e">
        <f t="shared" si="246"/>
        <v>#DIV/0!</v>
      </c>
      <c r="EG235" s="136" t="e">
        <f t="shared" si="246"/>
        <v>#DIV/0!</v>
      </c>
      <c r="EI235" s="413">
        <v>60</v>
      </c>
      <c r="EJ235" s="136">
        <f t="shared" ca="1" si="235"/>
        <v>2.9223287330234497E-2</v>
      </c>
      <c r="EK235" s="136">
        <f t="shared" ca="1" si="235"/>
        <v>0.86587157234184142</v>
      </c>
      <c r="EL235" s="136">
        <f t="shared" ca="1" si="235"/>
        <v>2.1917374174902862</v>
      </c>
      <c r="EM235" s="136">
        <f t="shared" ca="1" si="235"/>
        <v>4.6757064906459407</v>
      </c>
      <c r="EN235" s="136">
        <f t="shared" ca="1" si="235"/>
        <v>11.689266226614862</v>
      </c>
      <c r="EO235" s="136" t="e">
        <f t="shared" si="235"/>
        <v>#DIV/0!</v>
      </c>
      <c r="EP235" s="136" t="e">
        <f t="shared" si="235"/>
        <v>#DIV/0!</v>
      </c>
      <c r="EQ235" s="136" t="e">
        <f t="shared" si="235"/>
        <v>#DIV/0!</v>
      </c>
      <c r="ER235" s="136" t="e">
        <f t="shared" si="235"/>
        <v>#DIV/0!</v>
      </c>
      <c r="ES235" s="136" t="e">
        <f t="shared" si="235"/>
        <v>#DIV/0!</v>
      </c>
      <c r="ET235" s="136" t="e">
        <f t="shared" si="235"/>
        <v>#DIV/0!</v>
      </c>
      <c r="EU235" s="136" t="e">
        <f t="shared" si="230"/>
        <v>#DIV/0!</v>
      </c>
      <c r="EV235" s="136" t="e">
        <f t="shared" si="230"/>
        <v>#DIV/0!</v>
      </c>
    </row>
    <row r="236" spans="1:156">
      <c r="S236" s="25">
        <f t="shared" si="236"/>
        <v>70</v>
      </c>
      <c r="T236" s="399">
        <f t="shared" ca="1" si="217"/>
        <v>-3.3398062543007104E-2</v>
      </c>
      <c r="U236" s="399">
        <f t="shared" ca="1" si="217"/>
        <v>-1.0790091901490639</v>
      </c>
      <c r="V236" s="399">
        <f t="shared" ca="1" si="217"/>
        <v>-3.1879816981676883</v>
      </c>
      <c r="W236" s="399">
        <f t="shared" ca="1" si="217"/>
        <v>-10.019371051384152</v>
      </c>
      <c r="X236" s="399" t="e">
        <f t="shared" si="217"/>
        <v>#DIV/0!</v>
      </c>
      <c r="Y236" s="399" t="e">
        <f t="shared" si="217"/>
        <v>#DIV/0!</v>
      </c>
      <c r="Z236" s="399" t="e">
        <f t="shared" si="217"/>
        <v>#DIV/0!</v>
      </c>
      <c r="AA236" s="399" t="e">
        <f t="shared" si="217"/>
        <v>#DIV/0!</v>
      </c>
      <c r="AB236" s="399" t="e">
        <f t="shared" si="217"/>
        <v>#DIV/0!</v>
      </c>
      <c r="AC236" s="399" t="e">
        <f t="shared" si="217"/>
        <v>#DIV/0!</v>
      </c>
      <c r="AD236" s="399" t="e">
        <f t="shared" si="217"/>
        <v>#DIV/0!</v>
      </c>
      <c r="AE236" s="399">
        <f t="shared" ca="1" si="217"/>
        <v>0</v>
      </c>
      <c r="AF236" s="399"/>
      <c r="AH236" s="413">
        <v>70</v>
      </c>
      <c r="AI236" s="136">
        <f t="shared" ca="1" si="218"/>
        <v>-3.3398062543007104E-2</v>
      </c>
      <c r="AJ236" s="136">
        <f t="shared" ca="1" si="218"/>
        <v>-1.0790091901490639</v>
      </c>
      <c r="AK236" s="136">
        <f t="shared" ca="1" si="218"/>
        <v>-3.1879816981676883</v>
      </c>
      <c r="AL236" s="136">
        <f t="shared" ca="1" si="218"/>
        <v>-10.019371051384152</v>
      </c>
      <c r="AM236" s="136" t="e">
        <f t="shared" si="218"/>
        <v>#DIV/0!</v>
      </c>
      <c r="AN236" s="136" t="e">
        <f t="shared" si="218"/>
        <v>#DIV/0!</v>
      </c>
      <c r="AO236" s="136" t="e">
        <f t="shared" si="218"/>
        <v>#DIV/0!</v>
      </c>
      <c r="AP236" s="136" t="e">
        <f t="shared" si="218"/>
        <v>#DIV/0!</v>
      </c>
      <c r="AQ236" s="136" t="e">
        <f t="shared" si="218"/>
        <v>#DIV/0!</v>
      </c>
      <c r="AR236" s="136" t="e">
        <f t="shared" si="218"/>
        <v>#DIV/0!</v>
      </c>
      <c r="AS236" s="136" t="e">
        <f t="shared" si="218"/>
        <v>#DIV/0!</v>
      </c>
      <c r="AT236" s="136">
        <f t="shared" ca="1" si="237"/>
        <v>0</v>
      </c>
      <c r="AU236" s="136" t="e">
        <f t="shared" si="238"/>
        <v>#DIV/0!</v>
      </c>
      <c r="AW236" s="413">
        <v>70</v>
      </c>
      <c r="AX236" s="136">
        <f t="shared" ca="1" si="220"/>
        <v>23.345245717561852</v>
      </c>
      <c r="AY236" s="136">
        <f t="shared" ca="1" si="220"/>
        <v>30.212257324173795</v>
      </c>
      <c r="AZ236" s="136">
        <f t="shared" ca="1" si="220"/>
        <v>44.631743774347626</v>
      </c>
      <c r="BA236" s="136">
        <f t="shared" ca="1" si="220"/>
        <v>93.514129812918753</v>
      </c>
      <c r="BB236" s="136" t="e">
        <f t="shared" si="220"/>
        <v>#DIV/0!</v>
      </c>
      <c r="BC236" s="136" t="e">
        <f t="shared" si="220"/>
        <v>#DIV/0!</v>
      </c>
      <c r="BD236" s="136" t="e">
        <f t="shared" si="220"/>
        <v>#DIV/0!</v>
      </c>
      <c r="BE236" s="136" t="e">
        <f t="shared" si="220"/>
        <v>#DIV/0!</v>
      </c>
      <c r="BF236" s="136" t="e">
        <f t="shared" si="220"/>
        <v>#DIV/0!</v>
      </c>
      <c r="BG236" s="136" t="e">
        <f t="shared" si="220"/>
        <v>#DIV/0!</v>
      </c>
      <c r="BH236" s="136" t="e">
        <f t="shared" si="220"/>
        <v>#DIV/0!</v>
      </c>
      <c r="BI236" s="136">
        <f t="shared" ca="1" si="220"/>
        <v>7.9357733825355901</v>
      </c>
      <c r="BJ236" s="136" t="e">
        <f t="shared" si="239"/>
        <v>#DIV/0!</v>
      </c>
      <c r="BK236" s="62"/>
      <c r="BL236" s="413">
        <v>70</v>
      </c>
      <c r="BM236" s="136">
        <f t="shared" ca="1" si="221"/>
        <v>23.412041842647863</v>
      </c>
      <c r="BN236" s="136">
        <f t="shared" ca="1" si="221"/>
        <v>32.370275704471922</v>
      </c>
      <c r="BO236" s="136">
        <f t="shared" ca="1" si="221"/>
        <v>51.007707170683005</v>
      </c>
      <c r="BP236" s="136">
        <f t="shared" ca="1" si="221"/>
        <v>113.55287191568704</v>
      </c>
      <c r="BQ236" s="136" t="e">
        <f t="shared" si="221"/>
        <v>#DIV/0!</v>
      </c>
      <c r="BR236" s="136" t="e">
        <f t="shared" si="221"/>
        <v>#DIV/0!</v>
      </c>
      <c r="BS236" s="136" t="e">
        <f t="shared" si="221"/>
        <v>#DIV/0!</v>
      </c>
      <c r="BT236" s="136" t="e">
        <f t="shared" si="221"/>
        <v>#DIV/0!</v>
      </c>
      <c r="BU236" s="136" t="e">
        <f t="shared" si="221"/>
        <v>#DIV/0!</v>
      </c>
      <c r="BV236" s="136" t="e">
        <f t="shared" si="221"/>
        <v>#DIV/0!</v>
      </c>
      <c r="BW236" s="136" t="e">
        <f t="shared" si="221"/>
        <v>#DIV/0!</v>
      </c>
      <c r="BX236" s="136">
        <f t="shared" ca="1" si="221"/>
        <v>7.9357733825355901</v>
      </c>
      <c r="BY236" s="136" t="e">
        <f t="shared" si="240"/>
        <v>#DIV/0!</v>
      </c>
      <c r="BZ236" s="62"/>
      <c r="CA236" s="413">
        <v>70</v>
      </c>
      <c r="CB236" s="136">
        <f t="shared" ca="1" si="222"/>
        <v>-3.3398062543007104E-2</v>
      </c>
      <c r="CC236" s="136">
        <f t="shared" ca="1" si="222"/>
        <v>-1.0790091901490639</v>
      </c>
      <c r="CD236" s="136">
        <f t="shared" ca="1" si="222"/>
        <v>-3.1879816981676883</v>
      </c>
      <c r="CE236" s="136">
        <f t="shared" ca="1" si="222"/>
        <v>-10.019371051384152</v>
      </c>
      <c r="CF236" s="136" t="e">
        <f t="shared" si="222"/>
        <v>#DIV/0!</v>
      </c>
      <c r="CG236" s="136" t="e">
        <f t="shared" si="222"/>
        <v>#DIV/0!</v>
      </c>
      <c r="CH236" s="136" t="e">
        <f t="shared" si="222"/>
        <v>#DIV/0!</v>
      </c>
      <c r="CI236" s="136" t="e">
        <f t="shared" si="222"/>
        <v>#DIV/0!</v>
      </c>
      <c r="CJ236" s="136" t="e">
        <f t="shared" si="222"/>
        <v>#DIV/0!</v>
      </c>
      <c r="CK236" s="136" t="e">
        <f t="shared" si="222"/>
        <v>#DIV/0!</v>
      </c>
      <c r="CL236" s="136" t="e">
        <f t="shared" si="222"/>
        <v>#DIV/0!</v>
      </c>
      <c r="CM236" s="136">
        <f t="shared" ca="1" si="222"/>
        <v>0</v>
      </c>
      <c r="CN236" s="136" t="e">
        <f t="shared" si="241"/>
        <v>#DIV/0!</v>
      </c>
      <c r="CP236" s="413">
        <v>70</v>
      </c>
      <c r="CQ236" s="136">
        <f t="shared" ca="1" si="232"/>
        <v>3.3398062543007104E-2</v>
      </c>
      <c r="CR236" s="136">
        <f t="shared" ca="1" si="232"/>
        <v>1.0790091901490639</v>
      </c>
      <c r="CS236" s="136">
        <f t="shared" ca="1" si="232"/>
        <v>3.1879816981676883</v>
      </c>
      <c r="CT236" s="136">
        <f t="shared" ca="1" si="232"/>
        <v>10.019371051384152</v>
      </c>
      <c r="CU236" s="136" t="e">
        <f t="shared" si="232"/>
        <v>#DIV/0!</v>
      </c>
      <c r="CV236" s="136" t="e">
        <f t="shared" si="232"/>
        <v>#DIV/0!</v>
      </c>
      <c r="CW236" s="136" t="e">
        <f t="shared" si="232"/>
        <v>#DIV/0!</v>
      </c>
      <c r="CX236" s="136" t="e">
        <f t="shared" si="232"/>
        <v>#DIV/0!</v>
      </c>
      <c r="CY236" s="136" t="e">
        <f t="shared" si="232"/>
        <v>#DIV/0!</v>
      </c>
      <c r="CZ236" s="136" t="e">
        <f t="shared" si="232"/>
        <v>#DIV/0!</v>
      </c>
      <c r="DA236" s="136" t="e">
        <f t="shared" si="232"/>
        <v>#DIV/0!</v>
      </c>
      <c r="DB236" s="136">
        <f t="shared" ca="1" si="242"/>
        <v>0</v>
      </c>
      <c r="DC236" s="136" t="e">
        <f t="shared" si="243"/>
        <v>#DIV/0!</v>
      </c>
      <c r="DE236" s="413">
        <v>70</v>
      </c>
      <c r="DF236" s="136">
        <f t="shared" ca="1" si="233"/>
        <v>23.345245717561852</v>
      </c>
      <c r="DG236" s="136">
        <f t="shared" ca="1" si="233"/>
        <v>30.212257324173795</v>
      </c>
      <c r="DH236" s="136">
        <f t="shared" ca="1" si="233"/>
        <v>44.631743774347626</v>
      </c>
      <c r="DI236" s="136">
        <f t="shared" ca="1" si="233"/>
        <v>93.514129812918753</v>
      </c>
      <c r="DJ236" s="136" t="e">
        <f t="shared" si="233"/>
        <v>#DIV/0!</v>
      </c>
      <c r="DK236" s="136" t="e">
        <f t="shared" si="233"/>
        <v>#DIV/0!</v>
      </c>
      <c r="DL236" s="136" t="e">
        <f t="shared" si="233"/>
        <v>#DIV/0!</v>
      </c>
      <c r="DM236" s="136" t="e">
        <f t="shared" si="233"/>
        <v>#DIV/0!</v>
      </c>
      <c r="DN236" s="136" t="e">
        <f t="shared" si="233"/>
        <v>#DIV/0!</v>
      </c>
      <c r="DO236" s="136" t="e">
        <f t="shared" si="233"/>
        <v>#DIV/0!</v>
      </c>
      <c r="DP236" s="136" t="e">
        <f t="shared" si="233"/>
        <v>#DIV/0!</v>
      </c>
      <c r="DQ236" s="136">
        <f t="shared" ca="1" si="244"/>
        <v>0</v>
      </c>
      <c r="DR236" s="136" t="e">
        <f t="shared" si="245"/>
        <v>#DIV/0!</v>
      </c>
      <c r="DT236" s="413">
        <v>70</v>
      </c>
      <c r="DU236" s="136">
        <f t="shared" ca="1" si="234"/>
        <v>-3.3398062543007104E-2</v>
      </c>
      <c r="DV236" s="136">
        <f t="shared" ca="1" si="234"/>
        <v>-1.0790091901490639</v>
      </c>
      <c r="DW236" s="136">
        <f t="shared" ca="1" si="234"/>
        <v>-3.1879816981676883</v>
      </c>
      <c r="DX236" s="136">
        <f t="shared" ca="1" si="234"/>
        <v>-10.019371051384152</v>
      </c>
      <c r="DY236" s="136" t="e">
        <f t="shared" si="234"/>
        <v>#DIV/0!</v>
      </c>
      <c r="DZ236" s="136" t="e">
        <f t="shared" si="234"/>
        <v>#DIV/0!</v>
      </c>
      <c r="EA236" s="136" t="e">
        <f t="shared" si="234"/>
        <v>#DIV/0!</v>
      </c>
      <c r="EB236" s="136" t="e">
        <f t="shared" si="234"/>
        <v>#DIV/0!</v>
      </c>
      <c r="EC236" s="136" t="e">
        <f t="shared" si="234"/>
        <v>#DIV/0!</v>
      </c>
      <c r="ED236" s="136" t="e">
        <f t="shared" si="234"/>
        <v>#DIV/0!</v>
      </c>
      <c r="EE236" s="136" t="e">
        <f t="shared" si="234"/>
        <v>#DIV/0!</v>
      </c>
      <c r="EF236" s="136" t="e">
        <f t="shared" si="246"/>
        <v>#DIV/0!</v>
      </c>
      <c r="EG236" s="136" t="e">
        <f t="shared" si="246"/>
        <v>#DIV/0!</v>
      </c>
      <c r="EI236" s="413">
        <v>70</v>
      </c>
      <c r="EJ236" s="136">
        <f t="shared" ca="1" si="235"/>
        <v>3.3398062543007104E-2</v>
      </c>
      <c r="EK236" s="136">
        <f t="shared" ca="1" si="235"/>
        <v>1.0790091901490639</v>
      </c>
      <c r="EL236" s="136">
        <f t="shared" ca="1" si="235"/>
        <v>3.1879816981676883</v>
      </c>
      <c r="EM236" s="136">
        <f t="shared" ca="1" si="235"/>
        <v>10.019371051384152</v>
      </c>
      <c r="EN236" s="136" t="e">
        <f t="shared" si="235"/>
        <v>#DIV/0!</v>
      </c>
      <c r="EO236" s="136" t="e">
        <f t="shared" si="235"/>
        <v>#DIV/0!</v>
      </c>
      <c r="EP236" s="136" t="e">
        <f t="shared" si="235"/>
        <v>#DIV/0!</v>
      </c>
      <c r="EQ236" s="136" t="e">
        <f t="shared" si="235"/>
        <v>#DIV/0!</v>
      </c>
      <c r="ER236" s="136" t="e">
        <f t="shared" si="235"/>
        <v>#DIV/0!</v>
      </c>
      <c r="ES236" s="136" t="e">
        <f t="shared" si="235"/>
        <v>#DIV/0!</v>
      </c>
      <c r="ET236" s="136" t="e">
        <f t="shared" si="235"/>
        <v>#DIV/0!</v>
      </c>
      <c r="EU236" s="136" t="e">
        <f t="shared" si="230"/>
        <v>#DIV/0!</v>
      </c>
      <c r="EV236" s="136" t="e">
        <f t="shared" si="230"/>
        <v>#DIV/0!</v>
      </c>
    </row>
    <row r="237" spans="1:156">
      <c r="S237" s="25">
        <f t="shared" si="236"/>
        <v>80</v>
      </c>
      <c r="T237" s="399">
        <f t="shared" ca="1" si="217"/>
        <v>-4.3835022318695405E-2</v>
      </c>
      <c r="U237" s="399">
        <f t="shared" ca="1" si="217"/>
        <v>-1.7106243258460772</v>
      </c>
      <c r="V237" s="399">
        <f t="shared" ca="1" si="217"/>
        <v>-8.7669496699611287</v>
      </c>
      <c r="W237" s="399" t="e">
        <f t="shared" si="217"/>
        <v>#DIV/0!</v>
      </c>
      <c r="X237" s="399" t="e">
        <f t="shared" si="217"/>
        <v>#DIV/0!</v>
      </c>
      <c r="Y237" s="399" t="e">
        <f t="shared" si="217"/>
        <v>#DIV/0!</v>
      </c>
      <c r="Z237" s="399" t="e">
        <f t="shared" si="217"/>
        <v>#DIV/0!</v>
      </c>
      <c r="AA237" s="399" t="e">
        <f t="shared" si="217"/>
        <v>#DIV/0!</v>
      </c>
      <c r="AB237" s="399" t="e">
        <f t="shared" si="217"/>
        <v>#DIV/0!</v>
      </c>
      <c r="AC237" s="399" t="e">
        <f t="shared" si="217"/>
        <v>#DIV/0!</v>
      </c>
      <c r="AD237" s="399" t="e">
        <f t="shared" si="217"/>
        <v>#DIV/0!</v>
      </c>
      <c r="AE237" s="399">
        <f t="shared" ca="1" si="217"/>
        <v>0</v>
      </c>
      <c r="AF237" s="399"/>
      <c r="AH237" s="413">
        <v>80</v>
      </c>
      <c r="AI237" s="136">
        <f t="shared" ca="1" si="218"/>
        <v>-4.3835022318695405E-2</v>
      </c>
      <c r="AJ237" s="136">
        <f t="shared" ca="1" si="218"/>
        <v>-1.7106243258460772</v>
      </c>
      <c r="AK237" s="136">
        <f t="shared" ca="1" si="218"/>
        <v>-8.7669496699611287</v>
      </c>
      <c r="AL237" s="136" t="e">
        <f t="shared" si="218"/>
        <v>#DIV/0!</v>
      </c>
      <c r="AM237" s="136" t="e">
        <f t="shared" si="218"/>
        <v>#DIV/0!</v>
      </c>
      <c r="AN237" s="136" t="e">
        <f t="shared" si="218"/>
        <v>#DIV/0!</v>
      </c>
      <c r="AO237" s="136" t="e">
        <f t="shared" si="218"/>
        <v>#DIV/0!</v>
      </c>
      <c r="AP237" s="136" t="e">
        <f t="shared" si="218"/>
        <v>#DIV/0!</v>
      </c>
      <c r="AQ237" s="136" t="e">
        <f t="shared" si="218"/>
        <v>#DIV/0!</v>
      </c>
      <c r="AR237" s="136" t="e">
        <f t="shared" si="218"/>
        <v>#DIV/0!</v>
      </c>
      <c r="AS237" s="136" t="e">
        <f t="shared" si="218"/>
        <v>#DIV/0!</v>
      </c>
      <c r="AT237" s="136">
        <f t="shared" ca="1" si="237"/>
        <v>0</v>
      </c>
      <c r="AU237" s="136" t="e">
        <f t="shared" si="238"/>
        <v>#DIV/0!</v>
      </c>
      <c r="AW237" s="413">
        <v>80</v>
      </c>
      <c r="AX237" s="136">
        <f t="shared" ca="1" si="220"/>
        <v>35.02418283263745</v>
      </c>
      <c r="AY237" s="136">
        <f t="shared" ca="1" si="220"/>
        <v>54.739978427074476</v>
      </c>
      <c r="AZ237" s="136">
        <f t="shared" ca="1" si="220"/>
        <v>140.27119471937806</v>
      </c>
      <c r="BA237" s="136" t="e">
        <f t="shared" si="220"/>
        <v>#DIV/0!</v>
      </c>
      <c r="BB237" s="136" t="e">
        <f t="shared" si="220"/>
        <v>#DIV/0!</v>
      </c>
      <c r="BC237" s="136" t="e">
        <f t="shared" si="220"/>
        <v>#DIV/0!</v>
      </c>
      <c r="BD237" s="136" t="e">
        <f t="shared" si="220"/>
        <v>#DIV/0!</v>
      </c>
      <c r="BE237" s="136" t="e">
        <f t="shared" si="220"/>
        <v>#DIV/0!</v>
      </c>
      <c r="BF237" s="136" t="e">
        <f t="shared" si="220"/>
        <v>#DIV/0!</v>
      </c>
      <c r="BG237" s="136" t="e">
        <f t="shared" si="220"/>
        <v>#DIV/0!</v>
      </c>
      <c r="BH237" s="136" t="e">
        <f t="shared" si="220"/>
        <v>#DIV/0!</v>
      </c>
      <c r="BI237" s="136">
        <f t="shared" ca="1" si="220"/>
        <v>7.2736351540800355</v>
      </c>
      <c r="BJ237" s="136" t="e">
        <f t="shared" si="239"/>
        <v>#DIV/0!</v>
      </c>
      <c r="BK237" s="62"/>
      <c r="BL237" s="413">
        <v>80</v>
      </c>
      <c r="BM237" s="136">
        <f t="shared" ca="1" si="221"/>
        <v>35.111852877274842</v>
      </c>
      <c r="BN237" s="136">
        <f t="shared" ca="1" si="221"/>
        <v>58.161227078766636</v>
      </c>
      <c r="BO237" s="136">
        <f t="shared" ca="1" si="221"/>
        <v>157.80509405930033</v>
      </c>
      <c r="BP237" s="136" t="e">
        <f t="shared" si="221"/>
        <v>#DIV/0!</v>
      </c>
      <c r="BQ237" s="136" t="e">
        <f t="shared" si="221"/>
        <v>#DIV/0!</v>
      </c>
      <c r="BR237" s="136" t="e">
        <f t="shared" si="221"/>
        <v>#DIV/0!</v>
      </c>
      <c r="BS237" s="136" t="e">
        <f t="shared" si="221"/>
        <v>#DIV/0!</v>
      </c>
      <c r="BT237" s="136" t="e">
        <f t="shared" si="221"/>
        <v>#DIV/0!</v>
      </c>
      <c r="BU237" s="136" t="e">
        <f t="shared" si="221"/>
        <v>#DIV/0!</v>
      </c>
      <c r="BV237" s="136" t="e">
        <f t="shared" si="221"/>
        <v>#DIV/0!</v>
      </c>
      <c r="BW237" s="136" t="e">
        <f t="shared" si="221"/>
        <v>#DIV/0!</v>
      </c>
      <c r="BX237" s="136">
        <f t="shared" ca="1" si="221"/>
        <v>7.2736351540800355</v>
      </c>
      <c r="BY237" s="136" t="e">
        <f t="shared" si="240"/>
        <v>#DIV/0!</v>
      </c>
      <c r="BZ237" s="62"/>
      <c r="CA237" s="413">
        <v>80</v>
      </c>
      <c r="CB237" s="136">
        <f t="shared" ca="1" si="222"/>
        <v>-4.3835022318695405E-2</v>
      </c>
      <c r="CC237" s="136">
        <f t="shared" ca="1" si="222"/>
        <v>-1.7106243258460772</v>
      </c>
      <c r="CD237" s="136">
        <f t="shared" ca="1" si="222"/>
        <v>-8.7669496699611287</v>
      </c>
      <c r="CE237" s="136" t="e">
        <f t="shared" si="222"/>
        <v>#DIV/0!</v>
      </c>
      <c r="CF237" s="136" t="e">
        <f t="shared" si="222"/>
        <v>#DIV/0!</v>
      </c>
      <c r="CG237" s="136" t="e">
        <f t="shared" si="222"/>
        <v>#DIV/0!</v>
      </c>
      <c r="CH237" s="136" t="e">
        <f t="shared" si="222"/>
        <v>#DIV/0!</v>
      </c>
      <c r="CI237" s="136" t="e">
        <f t="shared" si="222"/>
        <v>#DIV/0!</v>
      </c>
      <c r="CJ237" s="136" t="e">
        <f t="shared" si="222"/>
        <v>#DIV/0!</v>
      </c>
      <c r="CK237" s="136" t="e">
        <f t="shared" si="222"/>
        <v>#DIV/0!</v>
      </c>
      <c r="CL237" s="136" t="e">
        <f t="shared" si="222"/>
        <v>#DIV/0!</v>
      </c>
      <c r="CM237" s="136">
        <f t="shared" ca="1" si="222"/>
        <v>0</v>
      </c>
      <c r="CN237" s="136" t="e">
        <f t="shared" si="241"/>
        <v>#DIV/0!</v>
      </c>
      <c r="CP237" s="413">
        <v>80</v>
      </c>
      <c r="CQ237" s="136">
        <f t="shared" ca="1" si="232"/>
        <v>4.3835022318695405E-2</v>
      </c>
      <c r="CR237" s="136">
        <f t="shared" ca="1" si="232"/>
        <v>1.7106243258460772</v>
      </c>
      <c r="CS237" s="136">
        <f t="shared" ca="1" si="232"/>
        <v>8.7669496699611287</v>
      </c>
      <c r="CT237" s="136" t="e">
        <f t="shared" si="232"/>
        <v>#DIV/0!</v>
      </c>
      <c r="CU237" s="136" t="e">
        <f t="shared" si="232"/>
        <v>#DIV/0!</v>
      </c>
      <c r="CV237" s="136" t="e">
        <f t="shared" si="232"/>
        <v>#DIV/0!</v>
      </c>
      <c r="CW237" s="136" t="e">
        <f t="shared" si="232"/>
        <v>#DIV/0!</v>
      </c>
      <c r="CX237" s="136" t="e">
        <f t="shared" si="232"/>
        <v>#DIV/0!</v>
      </c>
      <c r="CY237" s="136" t="e">
        <f t="shared" si="232"/>
        <v>#DIV/0!</v>
      </c>
      <c r="CZ237" s="136" t="e">
        <f t="shared" si="232"/>
        <v>#DIV/0!</v>
      </c>
      <c r="DA237" s="136" t="e">
        <f t="shared" si="232"/>
        <v>#DIV/0!</v>
      </c>
      <c r="DB237" s="136">
        <f t="shared" ca="1" si="242"/>
        <v>0</v>
      </c>
      <c r="DC237" s="136" t="e">
        <f t="shared" si="243"/>
        <v>#DIV/0!</v>
      </c>
      <c r="DE237" s="413">
        <v>80</v>
      </c>
      <c r="DF237" s="136">
        <f t="shared" ca="1" si="233"/>
        <v>35.02418283263745</v>
      </c>
      <c r="DG237" s="136">
        <f t="shared" ca="1" si="233"/>
        <v>54.739978427074476</v>
      </c>
      <c r="DH237" s="136">
        <f t="shared" ca="1" si="233"/>
        <v>140.27119471937806</v>
      </c>
      <c r="DI237" s="136" t="e">
        <f t="shared" si="233"/>
        <v>#DIV/0!</v>
      </c>
      <c r="DJ237" s="136" t="e">
        <f t="shared" si="233"/>
        <v>#DIV/0!</v>
      </c>
      <c r="DK237" s="136" t="e">
        <f t="shared" si="233"/>
        <v>#DIV/0!</v>
      </c>
      <c r="DL237" s="136" t="e">
        <f t="shared" si="233"/>
        <v>#DIV/0!</v>
      </c>
      <c r="DM237" s="136" t="e">
        <f t="shared" si="233"/>
        <v>#DIV/0!</v>
      </c>
      <c r="DN237" s="136" t="e">
        <f t="shared" si="233"/>
        <v>#DIV/0!</v>
      </c>
      <c r="DO237" s="136" t="e">
        <f t="shared" si="233"/>
        <v>#DIV/0!</v>
      </c>
      <c r="DP237" s="136" t="e">
        <f t="shared" si="233"/>
        <v>#DIV/0!</v>
      </c>
      <c r="DQ237" s="136">
        <f t="shared" ca="1" si="244"/>
        <v>0</v>
      </c>
      <c r="DR237" s="136" t="e">
        <f t="shared" si="245"/>
        <v>#DIV/0!</v>
      </c>
      <c r="DT237" s="413">
        <v>80</v>
      </c>
      <c r="DU237" s="136">
        <f t="shared" ca="1" si="234"/>
        <v>-4.3835022318695405E-2</v>
      </c>
      <c r="DV237" s="136">
        <f t="shared" ca="1" si="234"/>
        <v>-1.7106243258460772</v>
      </c>
      <c r="DW237" s="136">
        <f t="shared" ca="1" si="234"/>
        <v>-8.7669496699611287</v>
      </c>
      <c r="DX237" s="136" t="e">
        <f t="shared" si="234"/>
        <v>#DIV/0!</v>
      </c>
      <c r="DY237" s="136" t="e">
        <f t="shared" si="234"/>
        <v>#DIV/0!</v>
      </c>
      <c r="DZ237" s="136" t="e">
        <f t="shared" si="234"/>
        <v>#DIV/0!</v>
      </c>
      <c r="EA237" s="136" t="e">
        <f t="shared" si="234"/>
        <v>#DIV/0!</v>
      </c>
      <c r="EB237" s="136" t="e">
        <f t="shared" si="234"/>
        <v>#DIV/0!</v>
      </c>
      <c r="EC237" s="136" t="e">
        <f t="shared" si="234"/>
        <v>#DIV/0!</v>
      </c>
      <c r="ED237" s="136" t="e">
        <f t="shared" si="234"/>
        <v>#DIV/0!</v>
      </c>
      <c r="EE237" s="136" t="e">
        <f t="shared" si="234"/>
        <v>#DIV/0!</v>
      </c>
      <c r="EF237" s="136" t="e">
        <f t="shared" si="246"/>
        <v>#DIV/0!</v>
      </c>
      <c r="EG237" s="136" t="e">
        <f t="shared" si="246"/>
        <v>#DIV/0!</v>
      </c>
      <c r="EI237" s="413">
        <v>80</v>
      </c>
      <c r="EJ237" s="136">
        <f t="shared" ca="1" si="235"/>
        <v>4.3835022318695405E-2</v>
      </c>
      <c r="EK237" s="136">
        <f t="shared" ca="1" si="235"/>
        <v>1.7106243258460772</v>
      </c>
      <c r="EL237" s="136">
        <f t="shared" ca="1" si="235"/>
        <v>8.7669496699611287</v>
      </c>
      <c r="EM237" s="136" t="e">
        <f t="shared" si="235"/>
        <v>#DIV/0!</v>
      </c>
      <c r="EN237" s="136" t="e">
        <f t="shared" si="235"/>
        <v>#DIV/0!</v>
      </c>
      <c r="EO237" s="136" t="e">
        <f t="shared" si="235"/>
        <v>#DIV/0!</v>
      </c>
      <c r="EP237" s="136" t="e">
        <f t="shared" si="235"/>
        <v>#DIV/0!</v>
      </c>
      <c r="EQ237" s="136" t="e">
        <f t="shared" si="235"/>
        <v>#DIV/0!</v>
      </c>
      <c r="ER237" s="136" t="e">
        <f t="shared" si="235"/>
        <v>#DIV/0!</v>
      </c>
      <c r="ES237" s="136" t="e">
        <f t="shared" si="235"/>
        <v>#DIV/0!</v>
      </c>
      <c r="ET237" s="136" t="e">
        <f t="shared" si="235"/>
        <v>#DIV/0!</v>
      </c>
      <c r="EU237" s="136" t="e">
        <f t="shared" si="230"/>
        <v>#DIV/0!</v>
      </c>
      <c r="EV237" s="136" t="e">
        <f t="shared" si="230"/>
        <v>#DIV/0!</v>
      </c>
    </row>
    <row r="238" spans="1:156">
      <c r="A238" t="s">
        <v>120</v>
      </c>
      <c r="S238" s="25">
        <f t="shared" si="236"/>
        <v>90</v>
      </c>
      <c r="T238" s="399">
        <f t="shared" ca="1" si="217"/>
        <v>-7.792930739195926E-2</v>
      </c>
      <c r="U238" s="399">
        <f t="shared" ca="1" si="217"/>
        <v>-7.7928441510765722</v>
      </c>
      <c r="V238" s="399" t="e">
        <f t="shared" si="217"/>
        <v>#DIV/0!</v>
      </c>
      <c r="W238" s="399" t="e">
        <f t="shared" si="217"/>
        <v>#DIV/0!</v>
      </c>
      <c r="X238" s="399" t="e">
        <f t="shared" si="217"/>
        <v>#DIV/0!</v>
      </c>
      <c r="Y238" s="399" t="e">
        <f t="shared" si="217"/>
        <v>#DIV/0!</v>
      </c>
      <c r="Z238" s="399" t="e">
        <f t="shared" si="217"/>
        <v>#DIV/0!</v>
      </c>
      <c r="AA238" s="399" t="e">
        <f t="shared" si="217"/>
        <v>#DIV/0!</v>
      </c>
      <c r="AB238" s="399" t="e">
        <f t="shared" si="217"/>
        <v>#DIV/0!</v>
      </c>
      <c r="AC238" s="399" t="e">
        <f t="shared" si="217"/>
        <v>#DIV/0!</v>
      </c>
      <c r="AD238" s="399" t="e">
        <f t="shared" si="217"/>
        <v>#DIV/0!</v>
      </c>
      <c r="AE238" s="399">
        <f t="shared" ca="1" si="217"/>
        <v>0</v>
      </c>
      <c r="AF238" s="399"/>
      <c r="AH238" s="413">
        <v>90</v>
      </c>
      <c r="AI238" s="136">
        <f t="shared" ca="1" si="218"/>
        <v>-7.792930739195926E-2</v>
      </c>
      <c r="AJ238" s="136">
        <f t="shared" ca="1" si="218"/>
        <v>-7.7928441510765722</v>
      </c>
      <c r="AK238" s="136" t="e">
        <f t="shared" si="218"/>
        <v>#DIV/0!</v>
      </c>
      <c r="AL238" s="136" t="e">
        <f t="shared" si="218"/>
        <v>#DIV/0!</v>
      </c>
      <c r="AM238" s="136" t="e">
        <f t="shared" si="218"/>
        <v>#DIV/0!</v>
      </c>
      <c r="AN238" s="136" t="e">
        <f t="shared" si="218"/>
        <v>#DIV/0!</v>
      </c>
      <c r="AO238" s="136" t="e">
        <f t="shared" si="218"/>
        <v>#DIV/0!</v>
      </c>
      <c r="AP238" s="136" t="e">
        <f t="shared" si="218"/>
        <v>#DIV/0!</v>
      </c>
      <c r="AQ238" s="136" t="e">
        <f t="shared" si="218"/>
        <v>#DIV/0!</v>
      </c>
      <c r="AR238" s="136" t="e">
        <f t="shared" si="218"/>
        <v>#DIV/0!</v>
      </c>
      <c r="AS238" s="136" t="e">
        <f t="shared" si="218"/>
        <v>#DIV/0!</v>
      </c>
      <c r="AT238" s="136">
        <f t="shared" ca="1" si="237"/>
        <v>0</v>
      </c>
      <c r="AU238" s="136" t="e">
        <f t="shared" si="238"/>
        <v>#DIV/0!</v>
      </c>
      <c r="AW238" s="413">
        <v>90</v>
      </c>
      <c r="AX238" s="136">
        <f t="shared" ca="1" si="220"/>
        <v>70.058447345371022</v>
      </c>
      <c r="AY238" s="136">
        <f t="shared" ca="1" si="220"/>
        <v>280.54238943875669</v>
      </c>
      <c r="AZ238" s="136" t="e">
        <f t="shared" si="220"/>
        <v>#DIV/0!</v>
      </c>
      <c r="BA238" s="136" t="e">
        <f t="shared" si="220"/>
        <v>#DIV/0!</v>
      </c>
      <c r="BB238" s="136" t="e">
        <f t="shared" si="220"/>
        <v>#DIV/0!</v>
      </c>
      <c r="BC238" s="136" t="e">
        <f t="shared" si="220"/>
        <v>#DIV/0!</v>
      </c>
      <c r="BD238" s="136" t="e">
        <f t="shared" si="220"/>
        <v>#DIV/0!</v>
      </c>
      <c r="BE238" s="136" t="e">
        <f t="shared" si="220"/>
        <v>#DIV/0!</v>
      </c>
      <c r="BF238" s="136" t="e">
        <f t="shared" si="220"/>
        <v>#DIV/0!</v>
      </c>
      <c r="BG238" s="136" t="e">
        <f t="shared" si="220"/>
        <v>#DIV/0!</v>
      </c>
      <c r="BH238" s="136" t="e">
        <f t="shared" si="220"/>
        <v>#DIV/0!</v>
      </c>
      <c r="BI238" s="136">
        <f t="shared" ca="1" si="220"/>
        <v>7.0560564583348144</v>
      </c>
      <c r="BJ238" s="136" t="e">
        <f t="shared" si="239"/>
        <v>#DIV/0!</v>
      </c>
      <c r="BK238" s="62"/>
      <c r="BL238" s="413">
        <v>90</v>
      </c>
      <c r="BM238" s="136">
        <f t="shared" ca="1" si="221"/>
        <v>70.214305960154945</v>
      </c>
      <c r="BN238" s="136">
        <f t="shared" ca="1" si="221"/>
        <v>296.12807774090982</v>
      </c>
      <c r="BO238" s="136" t="e">
        <f t="shared" si="221"/>
        <v>#DIV/0!</v>
      </c>
      <c r="BP238" s="136" t="e">
        <f t="shared" si="221"/>
        <v>#DIV/0!</v>
      </c>
      <c r="BQ238" s="136" t="e">
        <f t="shared" si="221"/>
        <v>#DIV/0!</v>
      </c>
      <c r="BR238" s="136" t="e">
        <f t="shared" si="221"/>
        <v>#DIV/0!</v>
      </c>
      <c r="BS238" s="136" t="e">
        <f t="shared" si="221"/>
        <v>#DIV/0!</v>
      </c>
      <c r="BT238" s="136" t="e">
        <f t="shared" si="221"/>
        <v>#DIV/0!</v>
      </c>
      <c r="BU238" s="136" t="e">
        <f t="shared" si="221"/>
        <v>#DIV/0!</v>
      </c>
      <c r="BV238" s="136" t="e">
        <f t="shared" si="221"/>
        <v>#DIV/0!</v>
      </c>
      <c r="BW238" s="136" t="e">
        <f t="shared" si="221"/>
        <v>#DIV/0!</v>
      </c>
      <c r="BX238" s="136">
        <f t="shared" ca="1" si="221"/>
        <v>7.0560564583348144</v>
      </c>
      <c r="BY238" s="136" t="e">
        <f t="shared" si="240"/>
        <v>#DIV/0!</v>
      </c>
      <c r="BZ238" s="62"/>
      <c r="CA238" s="413">
        <v>90</v>
      </c>
      <c r="CB238" s="136">
        <f t="shared" ca="1" si="222"/>
        <v>-7.792930739195926E-2</v>
      </c>
      <c r="CC238" s="136">
        <f t="shared" ca="1" si="222"/>
        <v>-7.7928441510765722</v>
      </c>
      <c r="CD238" s="136" t="e">
        <f t="shared" si="222"/>
        <v>#DIV/0!</v>
      </c>
      <c r="CE238" s="136" t="e">
        <f t="shared" si="222"/>
        <v>#DIV/0!</v>
      </c>
      <c r="CF238" s="136" t="e">
        <f t="shared" si="222"/>
        <v>#DIV/0!</v>
      </c>
      <c r="CG238" s="136" t="e">
        <f t="shared" si="222"/>
        <v>#DIV/0!</v>
      </c>
      <c r="CH238" s="136" t="e">
        <f t="shared" si="222"/>
        <v>#DIV/0!</v>
      </c>
      <c r="CI238" s="136" t="e">
        <f t="shared" si="222"/>
        <v>#DIV/0!</v>
      </c>
      <c r="CJ238" s="136" t="e">
        <f t="shared" si="222"/>
        <v>#DIV/0!</v>
      </c>
      <c r="CK238" s="136" t="e">
        <f t="shared" si="222"/>
        <v>#DIV/0!</v>
      </c>
      <c r="CL238" s="136" t="e">
        <f t="shared" si="222"/>
        <v>#DIV/0!</v>
      </c>
      <c r="CM238" s="136">
        <f t="shared" ca="1" si="222"/>
        <v>0</v>
      </c>
      <c r="CN238" s="136" t="e">
        <f t="shared" si="241"/>
        <v>#DIV/0!</v>
      </c>
      <c r="CP238" s="413">
        <v>90</v>
      </c>
      <c r="CQ238" s="136">
        <f t="shared" ca="1" si="232"/>
        <v>7.792930739195926E-2</v>
      </c>
      <c r="CR238" s="136">
        <f t="shared" ca="1" si="232"/>
        <v>7.7928441510765722</v>
      </c>
      <c r="CS238" s="136" t="e">
        <f t="shared" si="232"/>
        <v>#DIV/0!</v>
      </c>
      <c r="CT238" s="136" t="e">
        <f t="shared" si="232"/>
        <v>#DIV/0!</v>
      </c>
      <c r="CU238" s="136" t="e">
        <f t="shared" si="232"/>
        <v>#DIV/0!</v>
      </c>
      <c r="CV238" s="136" t="e">
        <f t="shared" si="232"/>
        <v>#DIV/0!</v>
      </c>
      <c r="CW238" s="136" t="e">
        <f t="shared" si="232"/>
        <v>#DIV/0!</v>
      </c>
      <c r="CX238" s="136" t="e">
        <f t="shared" si="232"/>
        <v>#DIV/0!</v>
      </c>
      <c r="CY238" s="136" t="e">
        <f t="shared" si="232"/>
        <v>#DIV/0!</v>
      </c>
      <c r="CZ238" s="136" t="e">
        <f t="shared" si="232"/>
        <v>#DIV/0!</v>
      </c>
      <c r="DA238" s="136" t="e">
        <f t="shared" si="232"/>
        <v>#DIV/0!</v>
      </c>
      <c r="DB238" s="136">
        <f t="shared" ca="1" si="242"/>
        <v>0</v>
      </c>
      <c r="DC238" s="136" t="e">
        <f t="shared" si="243"/>
        <v>#DIV/0!</v>
      </c>
      <c r="DE238" s="413">
        <v>90</v>
      </c>
      <c r="DF238" s="136">
        <f t="shared" ca="1" si="233"/>
        <v>70.058447345371022</v>
      </c>
      <c r="DG238" s="136">
        <f t="shared" ca="1" si="233"/>
        <v>280.54238943875669</v>
      </c>
      <c r="DH238" s="136" t="e">
        <f t="shared" si="233"/>
        <v>#DIV/0!</v>
      </c>
      <c r="DI238" s="136" t="e">
        <f t="shared" si="233"/>
        <v>#DIV/0!</v>
      </c>
      <c r="DJ238" s="136" t="e">
        <f t="shared" si="233"/>
        <v>#DIV/0!</v>
      </c>
      <c r="DK238" s="136" t="e">
        <f t="shared" si="233"/>
        <v>#DIV/0!</v>
      </c>
      <c r="DL238" s="136" t="e">
        <f t="shared" si="233"/>
        <v>#DIV/0!</v>
      </c>
      <c r="DM238" s="136" t="e">
        <f t="shared" si="233"/>
        <v>#DIV/0!</v>
      </c>
      <c r="DN238" s="136" t="e">
        <f t="shared" si="233"/>
        <v>#DIV/0!</v>
      </c>
      <c r="DO238" s="136" t="e">
        <f t="shared" si="233"/>
        <v>#DIV/0!</v>
      </c>
      <c r="DP238" s="136" t="e">
        <f t="shared" si="233"/>
        <v>#DIV/0!</v>
      </c>
      <c r="DQ238" s="136">
        <f t="shared" ca="1" si="244"/>
        <v>0</v>
      </c>
      <c r="DR238" s="136" t="e">
        <f t="shared" si="245"/>
        <v>#DIV/0!</v>
      </c>
      <c r="DT238" s="413">
        <v>90</v>
      </c>
      <c r="DU238" s="136">
        <f t="shared" ca="1" si="234"/>
        <v>-7.792930739195926E-2</v>
      </c>
      <c r="DV238" s="136">
        <f t="shared" ca="1" si="234"/>
        <v>-7.7928441510765722</v>
      </c>
      <c r="DW238" s="136" t="e">
        <f t="shared" si="234"/>
        <v>#DIV/0!</v>
      </c>
      <c r="DX238" s="136" t="e">
        <f t="shared" si="234"/>
        <v>#DIV/0!</v>
      </c>
      <c r="DY238" s="136" t="e">
        <f t="shared" si="234"/>
        <v>#DIV/0!</v>
      </c>
      <c r="DZ238" s="136" t="e">
        <f t="shared" si="234"/>
        <v>#DIV/0!</v>
      </c>
      <c r="EA238" s="136" t="e">
        <f t="shared" si="234"/>
        <v>#DIV/0!</v>
      </c>
      <c r="EB238" s="136" t="e">
        <f t="shared" si="234"/>
        <v>#DIV/0!</v>
      </c>
      <c r="EC238" s="136" t="e">
        <f t="shared" si="234"/>
        <v>#DIV/0!</v>
      </c>
      <c r="ED238" s="136" t="e">
        <f t="shared" si="234"/>
        <v>#DIV/0!</v>
      </c>
      <c r="EE238" s="136" t="e">
        <f t="shared" si="234"/>
        <v>#DIV/0!</v>
      </c>
      <c r="EF238" s="136" t="e">
        <f t="shared" si="246"/>
        <v>#DIV/0!</v>
      </c>
      <c r="EG238" s="136" t="e">
        <f t="shared" si="246"/>
        <v>#DIV/0!</v>
      </c>
      <c r="EI238" s="413">
        <v>90</v>
      </c>
      <c r="EJ238" s="136">
        <f t="shared" ca="1" si="235"/>
        <v>7.792930739195926E-2</v>
      </c>
      <c r="EK238" s="136">
        <f t="shared" ca="1" si="235"/>
        <v>7.7928441510765722</v>
      </c>
      <c r="EL238" s="136" t="e">
        <f t="shared" si="235"/>
        <v>#DIV/0!</v>
      </c>
      <c r="EM238" s="136" t="e">
        <f t="shared" si="235"/>
        <v>#DIV/0!</v>
      </c>
      <c r="EN238" s="136" t="e">
        <f t="shared" si="235"/>
        <v>#DIV/0!</v>
      </c>
      <c r="EO238" s="136" t="e">
        <f t="shared" si="235"/>
        <v>#DIV/0!</v>
      </c>
      <c r="EP238" s="136" t="e">
        <f t="shared" si="235"/>
        <v>#DIV/0!</v>
      </c>
      <c r="EQ238" s="136" t="e">
        <f t="shared" si="235"/>
        <v>#DIV/0!</v>
      </c>
      <c r="ER238" s="136" t="e">
        <f t="shared" si="235"/>
        <v>#DIV/0!</v>
      </c>
      <c r="ES238" s="136" t="e">
        <f t="shared" si="235"/>
        <v>#DIV/0!</v>
      </c>
      <c r="ET238" s="136" t="e">
        <f t="shared" si="235"/>
        <v>#DIV/0!</v>
      </c>
      <c r="EU238" s="136" t="e">
        <f t="shared" si="230"/>
        <v>#DIV/0!</v>
      </c>
      <c r="EV238" s="136" t="e">
        <f t="shared" si="230"/>
        <v>#DIV/0!</v>
      </c>
    </row>
    <row r="239" spans="1:156">
      <c r="A239" t="s">
        <v>105</v>
      </c>
      <c r="S239" s="25">
        <f t="shared" si="236"/>
        <v>100</v>
      </c>
      <c r="T239" s="399">
        <f t="shared" ca="1" si="217"/>
        <v>0</v>
      </c>
      <c r="U239" s="399" t="e">
        <f t="shared" si="217"/>
        <v>#DIV/0!</v>
      </c>
      <c r="V239" s="399" t="e">
        <f t="shared" si="217"/>
        <v>#DIV/0!</v>
      </c>
      <c r="W239" s="399" t="e">
        <f t="shared" si="217"/>
        <v>#DIV/0!</v>
      </c>
      <c r="X239" s="399" t="e">
        <f t="shared" si="217"/>
        <v>#DIV/0!</v>
      </c>
      <c r="Y239" s="399" t="e">
        <f t="shared" si="217"/>
        <v>#DIV/0!</v>
      </c>
      <c r="Z239" s="399" t="e">
        <f t="shared" si="217"/>
        <v>#DIV/0!</v>
      </c>
      <c r="AA239" s="399" t="e">
        <f t="shared" si="217"/>
        <v>#DIV/0!</v>
      </c>
      <c r="AB239" s="399" t="e">
        <f t="shared" si="217"/>
        <v>#DIV/0!</v>
      </c>
      <c r="AC239" s="399" t="e">
        <f t="shared" si="217"/>
        <v>#DIV/0!</v>
      </c>
      <c r="AD239" s="399" t="e">
        <f t="shared" si="217"/>
        <v>#DIV/0!</v>
      </c>
      <c r="AE239" s="399">
        <f t="shared" ca="1" si="217"/>
        <v>0</v>
      </c>
      <c r="AF239" s="399"/>
      <c r="AH239" s="413">
        <v>100</v>
      </c>
      <c r="AI239" s="136">
        <f t="shared" ca="1" si="218"/>
        <v>0</v>
      </c>
      <c r="AJ239" s="136" t="e">
        <f t="shared" si="218"/>
        <v>#DIV/0!</v>
      </c>
      <c r="AK239" s="136" t="e">
        <f t="shared" si="218"/>
        <v>#DIV/0!</v>
      </c>
      <c r="AL239" s="136" t="e">
        <f t="shared" si="218"/>
        <v>#DIV/0!</v>
      </c>
      <c r="AM239" s="136" t="e">
        <f t="shared" si="218"/>
        <v>#DIV/0!</v>
      </c>
      <c r="AN239" s="136" t="e">
        <f t="shared" si="218"/>
        <v>#DIV/0!</v>
      </c>
      <c r="AO239" s="136" t="e">
        <f t="shared" si="218"/>
        <v>#DIV/0!</v>
      </c>
      <c r="AP239" s="136" t="e">
        <f t="shared" si="218"/>
        <v>#DIV/0!</v>
      </c>
      <c r="AQ239" s="136" t="e">
        <f t="shared" si="218"/>
        <v>#DIV/0!</v>
      </c>
      <c r="AR239" s="136" t="e">
        <f t="shared" si="218"/>
        <v>#DIV/0!</v>
      </c>
      <c r="AS239" s="136" t="e">
        <f t="shared" si="218"/>
        <v>#DIV/0!</v>
      </c>
      <c r="AT239" s="136" t="e">
        <f t="shared" ca="1" si="237"/>
        <v>#DIV/0!</v>
      </c>
      <c r="AU239" s="136" t="e">
        <f t="shared" si="238"/>
        <v>#DIV/0!</v>
      </c>
      <c r="AW239" s="413">
        <v>100</v>
      </c>
      <c r="AX239" s="136">
        <f t="shared" ca="1" si="220"/>
        <v>5235.6020942408359</v>
      </c>
      <c r="AY239" s="136" t="e">
        <f t="shared" si="220"/>
        <v>#DIV/0!</v>
      </c>
      <c r="AZ239" s="136" t="e">
        <f t="shared" si="220"/>
        <v>#DIV/0!</v>
      </c>
      <c r="BA239" s="136" t="e">
        <f t="shared" si="220"/>
        <v>#DIV/0!</v>
      </c>
      <c r="BB239" s="136" t="e">
        <f t="shared" si="220"/>
        <v>#DIV/0!</v>
      </c>
      <c r="BC239" s="136" t="e">
        <f t="shared" si="220"/>
        <v>#DIV/0!</v>
      </c>
      <c r="BD239" s="136" t="e">
        <f t="shared" si="220"/>
        <v>#DIV/0!</v>
      </c>
      <c r="BE239" s="136" t="e">
        <f t="shared" si="220"/>
        <v>#DIV/0!</v>
      </c>
      <c r="BF239" s="136" t="e">
        <f t="shared" si="220"/>
        <v>#DIV/0!</v>
      </c>
      <c r="BG239" s="136" t="e">
        <f t="shared" si="220"/>
        <v>#DIV/0!</v>
      </c>
      <c r="BH239" s="136" t="e">
        <f t="shared" si="220"/>
        <v>#DIV/0!</v>
      </c>
      <c r="BI239" s="136">
        <f t="shared" ca="1" si="220"/>
        <v>7.2730562406164685</v>
      </c>
      <c r="BJ239" s="136" t="e">
        <f t="shared" si="239"/>
        <v>#DIV/0!</v>
      </c>
      <c r="BK239" s="62"/>
      <c r="BL239" s="413">
        <v>100</v>
      </c>
      <c r="BM239" s="136">
        <f t="shared" ca="1" si="221"/>
        <v>5235.6020942408359</v>
      </c>
      <c r="BN239" s="136" t="e">
        <f t="shared" si="221"/>
        <v>#DIV/0!</v>
      </c>
      <c r="BO239" s="136" t="e">
        <f t="shared" si="221"/>
        <v>#DIV/0!</v>
      </c>
      <c r="BP239" s="136" t="e">
        <f t="shared" si="221"/>
        <v>#DIV/0!</v>
      </c>
      <c r="BQ239" s="136" t="e">
        <f t="shared" si="221"/>
        <v>#DIV/0!</v>
      </c>
      <c r="BR239" s="136" t="e">
        <f t="shared" si="221"/>
        <v>#DIV/0!</v>
      </c>
      <c r="BS239" s="136" t="e">
        <f t="shared" si="221"/>
        <v>#DIV/0!</v>
      </c>
      <c r="BT239" s="136" t="e">
        <f t="shared" si="221"/>
        <v>#DIV/0!</v>
      </c>
      <c r="BU239" s="136" t="e">
        <f t="shared" si="221"/>
        <v>#DIV/0!</v>
      </c>
      <c r="BV239" s="136" t="e">
        <f t="shared" si="221"/>
        <v>#DIV/0!</v>
      </c>
      <c r="BW239" s="136" t="e">
        <f t="shared" si="221"/>
        <v>#DIV/0!</v>
      </c>
      <c r="BX239" s="136">
        <f t="shared" ca="1" si="221"/>
        <v>7.2730562406164685</v>
      </c>
      <c r="BY239" s="136" t="e">
        <f t="shared" si="240"/>
        <v>#DIV/0!</v>
      </c>
      <c r="BZ239" s="62"/>
      <c r="CA239" s="413">
        <v>100</v>
      </c>
      <c r="CB239" s="136">
        <f t="shared" ca="1" si="222"/>
        <v>0</v>
      </c>
      <c r="CC239" s="136" t="e">
        <f t="shared" si="222"/>
        <v>#DIV/0!</v>
      </c>
      <c r="CD239" s="136" t="e">
        <f t="shared" si="222"/>
        <v>#DIV/0!</v>
      </c>
      <c r="CE239" s="136" t="e">
        <f t="shared" si="222"/>
        <v>#DIV/0!</v>
      </c>
      <c r="CF239" s="136" t="e">
        <f t="shared" si="222"/>
        <v>#DIV/0!</v>
      </c>
      <c r="CG239" s="136" t="e">
        <f t="shared" si="222"/>
        <v>#DIV/0!</v>
      </c>
      <c r="CH239" s="136" t="e">
        <f t="shared" si="222"/>
        <v>#DIV/0!</v>
      </c>
      <c r="CI239" s="136" t="e">
        <f t="shared" si="222"/>
        <v>#DIV/0!</v>
      </c>
      <c r="CJ239" s="136" t="e">
        <f t="shared" si="222"/>
        <v>#DIV/0!</v>
      </c>
      <c r="CK239" s="136" t="e">
        <f t="shared" si="222"/>
        <v>#DIV/0!</v>
      </c>
      <c r="CL239" s="136" t="e">
        <f t="shared" si="222"/>
        <v>#DIV/0!</v>
      </c>
      <c r="CM239" s="136">
        <f t="shared" ca="1" si="222"/>
        <v>0</v>
      </c>
      <c r="CN239" s="136" t="e">
        <f t="shared" si="241"/>
        <v>#DIV/0!</v>
      </c>
      <c r="CP239" s="413">
        <v>100</v>
      </c>
      <c r="CQ239" s="136">
        <f t="shared" ca="1" si="232"/>
        <v>0</v>
      </c>
      <c r="CR239" s="136" t="e">
        <f t="shared" si="232"/>
        <v>#DIV/0!</v>
      </c>
      <c r="CS239" s="136" t="e">
        <f t="shared" si="232"/>
        <v>#DIV/0!</v>
      </c>
      <c r="CT239" s="136" t="e">
        <f t="shared" si="232"/>
        <v>#DIV/0!</v>
      </c>
      <c r="CU239" s="136" t="e">
        <f t="shared" si="232"/>
        <v>#DIV/0!</v>
      </c>
      <c r="CV239" s="136" t="e">
        <f t="shared" si="232"/>
        <v>#DIV/0!</v>
      </c>
      <c r="CW239" s="136" t="e">
        <f t="shared" si="232"/>
        <v>#DIV/0!</v>
      </c>
      <c r="CX239" s="136" t="e">
        <f t="shared" si="232"/>
        <v>#DIV/0!</v>
      </c>
      <c r="CY239" s="136" t="e">
        <f t="shared" si="232"/>
        <v>#DIV/0!</v>
      </c>
      <c r="CZ239" s="136" t="e">
        <f t="shared" si="232"/>
        <v>#DIV/0!</v>
      </c>
      <c r="DA239" s="136" t="e">
        <f t="shared" si="232"/>
        <v>#DIV/0!</v>
      </c>
      <c r="DB239" s="136">
        <f t="shared" ca="1" si="242"/>
        <v>0</v>
      </c>
      <c r="DC239" s="136" t="e">
        <f t="shared" si="243"/>
        <v>#DIV/0!</v>
      </c>
      <c r="DE239" s="413">
        <v>100</v>
      </c>
      <c r="DF239" s="136">
        <f t="shared" ca="1" si="233"/>
        <v>5235.6020942408359</v>
      </c>
      <c r="DG239" s="136" t="e">
        <f t="shared" si="233"/>
        <v>#DIV/0!</v>
      </c>
      <c r="DH239" s="136" t="e">
        <f t="shared" si="233"/>
        <v>#DIV/0!</v>
      </c>
      <c r="DI239" s="136" t="e">
        <f t="shared" si="233"/>
        <v>#DIV/0!</v>
      </c>
      <c r="DJ239" s="136" t="e">
        <f t="shared" si="233"/>
        <v>#DIV/0!</v>
      </c>
      <c r="DK239" s="136" t="e">
        <f t="shared" si="233"/>
        <v>#DIV/0!</v>
      </c>
      <c r="DL239" s="136" t="e">
        <f t="shared" si="233"/>
        <v>#DIV/0!</v>
      </c>
      <c r="DM239" s="136" t="e">
        <f t="shared" si="233"/>
        <v>#DIV/0!</v>
      </c>
      <c r="DN239" s="136" t="e">
        <f t="shared" si="233"/>
        <v>#DIV/0!</v>
      </c>
      <c r="DO239" s="136" t="e">
        <f t="shared" si="233"/>
        <v>#DIV/0!</v>
      </c>
      <c r="DP239" s="136" t="e">
        <f t="shared" si="233"/>
        <v>#DIV/0!</v>
      </c>
      <c r="DQ239" s="136">
        <f t="shared" ca="1" si="244"/>
        <v>0</v>
      </c>
      <c r="DR239" s="136" t="e">
        <f t="shared" si="245"/>
        <v>#DIV/0!</v>
      </c>
      <c r="DT239" s="413">
        <v>100</v>
      </c>
      <c r="DU239" s="136">
        <f t="shared" si="234"/>
        <v>0</v>
      </c>
      <c r="DV239" s="136" t="e">
        <f t="shared" si="234"/>
        <v>#DIV/0!</v>
      </c>
      <c r="DW239" s="136" t="e">
        <f t="shared" si="234"/>
        <v>#DIV/0!</v>
      </c>
      <c r="DX239" s="136" t="e">
        <f t="shared" si="234"/>
        <v>#DIV/0!</v>
      </c>
      <c r="DY239" s="136" t="e">
        <f t="shared" si="234"/>
        <v>#DIV/0!</v>
      </c>
      <c r="DZ239" s="136" t="e">
        <f t="shared" si="234"/>
        <v>#DIV/0!</v>
      </c>
      <c r="EA239" s="136" t="e">
        <f t="shared" si="234"/>
        <v>#DIV/0!</v>
      </c>
      <c r="EB239" s="136" t="e">
        <f t="shared" si="234"/>
        <v>#DIV/0!</v>
      </c>
      <c r="EC239" s="136" t="e">
        <f t="shared" si="234"/>
        <v>#DIV/0!</v>
      </c>
      <c r="ED239" s="136" t="e">
        <f t="shared" si="234"/>
        <v>#DIV/0!</v>
      </c>
      <c r="EE239" s="136" t="e">
        <f t="shared" si="234"/>
        <v>#DIV/0!</v>
      </c>
      <c r="EF239" s="136" t="e">
        <f t="shared" si="246"/>
        <v>#DIV/0!</v>
      </c>
      <c r="EG239" s="136" t="e">
        <f t="shared" si="246"/>
        <v>#DIV/0!</v>
      </c>
      <c r="EI239" s="413">
        <v>100</v>
      </c>
      <c r="EJ239" s="136">
        <f t="shared" si="235"/>
        <v>0</v>
      </c>
      <c r="EK239" s="136" t="e">
        <f t="shared" si="235"/>
        <v>#DIV/0!</v>
      </c>
      <c r="EL239" s="136" t="e">
        <f t="shared" si="235"/>
        <v>#DIV/0!</v>
      </c>
      <c r="EM239" s="136" t="e">
        <f t="shared" si="235"/>
        <v>#DIV/0!</v>
      </c>
      <c r="EN239" s="136" t="e">
        <f t="shared" si="235"/>
        <v>#DIV/0!</v>
      </c>
      <c r="EO239" s="136" t="e">
        <f t="shared" si="235"/>
        <v>#DIV/0!</v>
      </c>
      <c r="EP239" s="136" t="e">
        <f t="shared" si="235"/>
        <v>#DIV/0!</v>
      </c>
      <c r="EQ239" s="136" t="e">
        <f t="shared" si="235"/>
        <v>#DIV/0!</v>
      </c>
      <c r="ER239" s="136" t="e">
        <f t="shared" si="235"/>
        <v>#DIV/0!</v>
      </c>
      <c r="ES239" s="136" t="e">
        <f t="shared" si="235"/>
        <v>#DIV/0!</v>
      </c>
      <c r="ET239" s="136" t="e">
        <f t="shared" si="235"/>
        <v>#DIV/0!</v>
      </c>
      <c r="EU239" s="136" t="e">
        <f t="shared" si="230"/>
        <v>#DIV/0!</v>
      </c>
      <c r="EV239" s="136" t="e">
        <f t="shared" si="230"/>
        <v>#DIV/0!</v>
      </c>
    </row>
    <row r="240" spans="1:156">
      <c r="S240" s="26"/>
      <c r="T240" s="399"/>
      <c r="U240" s="399"/>
      <c r="V240" s="399"/>
      <c r="W240" s="399"/>
      <c r="X240" s="399"/>
      <c r="Y240" s="399"/>
      <c r="Z240" s="399"/>
      <c r="AA240" s="399"/>
      <c r="AB240" s="399"/>
      <c r="AC240" s="399"/>
      <c r="AD240" s="399"/>
      <c r="AE240" s="399"/>
      <c r="AF240" s="399"/>
      <c r="AH240" s="80" t="e">
        <f t="shared" ref="AH240" si="247">AH225</f>
        <v>#REF!</v>
      </c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6" t="e">
        <f t="shared" si="219"/>
        <v>#DIV/0!</v>
      </c>
      <c r="AW240" s="80" t="e">
        <f t="shared" ref="AW240" si="248">AW225</f>
        <v>#REF!</v>
      </c>
      <c r="AX240" s="136" t="e">
        <f>($H$7/#REF!-$G$7*#REF!/#REF!)*1000</f>
        <v>#REF!</v>
      </c>
      <c r="AY240" s="136" t="e">
        <f>($H$7/#REF!-$G$7*#REF!/#REF!)*1000</f>
        <v>#REF!</v>
      </c>
      <c r="AZ240" s="136" t="e">
        <f>($H$7/#REF!-$G$7*#REF!/#REF!)*1000</f>
        <v>#REF!</v>
      </c>
      <c r="BA240" s="136" t="e">
        <f>($H$7/#REF!-$G$7*#REF!/#REF!)*1000</f>
        <v>#REF!</v>
      </c>
      <c r="BB240" s="136" t="e">
        <f>($H$7/#REF!-$G$7*#REF!/#REF!)*1000</f>
        <v>#REF!</v>
      </c>
      <c r="BC240" s="136" t="e">
        <f>($H$7/#REF!-$G$7*#REF!/#REF!)*1000</f>
        <v>#REF!</v>
      </c>
      <c r="BD240" s="136" t="e">
        <f>($H$7/#REF!-$G$7*#REF!/#REF!)*1000</f>
        <v>#REF!</v>
      </c>
      <c r="BE240" s="136" t="e">
        <f>($H$7/#REF!-$G$7*#REF!/#REF!)*1000</f>
        <v>#REF!</v>
      </c>
      <c r="BF240" s="136" t="e">
        <f>($H$7/#REF!-$G$7*#REF!/#REF!)*1000</f>
        <v>#REF!</v>
      </c>
      <c r="BG240" s="136" t="e">
        <f>($H$7/#REF!-$G$7*#REF!/#REF!)*1000</f>
        <v>#REF!</v>
      </c>
      <c r="BH240" s="136" t="e">
        <f>($H$7/#REF!-$G$7*#REF!/#REF!)*1000</f>
        <v>#REF!</v>
      </c>
      <c r="BI240" s="136" t="e">
        <f>($H$7/#REF!-$G$7*#REF!/#REF!)*1000</f>
        <v>#REF!</v>
      </c>
      <c r="BJ240" s="136" t="e">
        <f t="shared" si="220"/>
        <v>#DIV/0!</v>
      </c>
      <c r="BK240" s="62"/>
      <c r="BL240" s="80" t="e">
        <f t="shared" ref="BL240" si="249">BL225</f>
        <v>#REF!</v>
      </c>
      <c r="BM240" s="136" t="e">
        <f>($H$8/#REF!-$G$8*#REF!/#REF!)*1000</f>
        <v>#REF!</v>
      </c>
      <c r="BN240" s="136" t="e">
        <f>($H$8/#REF!-$G$8*#REF!/#REF!)*1000</f>
        <v>#REF!</v>
      </c>
      <c r="BO240" s="136" t="e">
        <f>($H$8/#REF!-$G$8*#REF!/#REF!)*1000</f>
        <v>#REF!</v>
      </c>
      <c r="BP240" s="136" t="e">
        <f>($H$8/#REF!-$G$8*#REF!/#REF!)*1000</f>
        <v>#REF!</v>
      </c>
      <c r="BQ240" s="136" t="e">
        <f>($H$8/#REF!-$G$8*#REF!/#REF!)*1000</f>
        <v>#REF!</v>
      </c>
      <c r="BR240" s="136" t="e">
        <f>($H$8/#REF!-$G$8*#REF!/#REF!)*1000</f>
        <v>#REF!</v>
      </c>
      <c r="BS240" s="136" t="e">
        <f>($H$8/#REF!-$G$8*#REF!/#REF!)*1000</f>
        <v>#REF!</v>
      </c>
      <c r="BT240" s="136" t="e">
        <f>($H$8/#REF!-$G$8*#REF!/#REF!)*1000</f>
        <v>#REF!</v>
      </c>
      <c r="BU240" s="136" t="e">
        <f>($H$8/#REF!-$G$8*#REF!/#REF!)*1000</f>
        <v>#REF!</v>
      </c>
      <c r="BV240" s="136" t="e">
        <f>($H$8/#REF!-$G$8*#REF!/#REF!)*1000</f>
        <v>#REF!</v>
      </c>
      <c r="BW240" s="136" t="e">
        <f>($H$8/#REF!-$G$8*#REF!/#REF!)*1000</f>
        <v>#REF!</v>
      </c>
      <c r="BX240" s="136" t="e">
        <f>($H$8/#REF!-$G$8*#REF!/#REF!)*1000</f>
        <v>#REF!</v>
      </c>
      <c r="BY240" s="136" t="e">
        <f t="shared" si="221"/>
        <v>#DIV/0!</v>
      </c>
      <c r="BZ240" s="62"/>
      <c r="CA240" s="80" t="e">
        <f t="shared" ref="CA240" si="250">CA225</f>
        <v>#REF!</v>
      </c>
      <c r="CB240" s="136" t="e">
        <f>($H$9/#REF!-$G$9*#REF!/#REF!)*1000</f>
        <v>#REF!</v>
      </c>
      <c r="CC240" s="136" t="e">
        <f>($H$9/#REF!-$G$9*#REF!/#REF!)*1000</f>
        <v>#REF!</v>
      </c>
      <c r="CD240" s="136" t="e">
        <f>($H$9/#REF!-$G$9*#REF!/#REF!)*1000</f>
        <v>#REF!</v>
      </c>
      <c r="CE240" s="136" t="e">
        <f>($H$9/#REF!-$G$9*#REF!/#REF!)*1000</f>
        <v>#REF!</v>
      </c>
      <c r="CF240" s="136" t="e">
        <f>($H$9/#REF!-$G$9*#REF!/#REF!)*1000</f>
        <v>#REF!</v>
      </c>
      <c r="CG240" s="136" t="e">
        <f>($H$9/#REF!-$G$9*#REF!/#REF!)*1000</f>
        <v>#REF!</v>
      </c>
      <c r="CH240" s="136" t="e">
        <f>($H$9/#REF!-$G$9*#REF!/#REF!)*1000</f>
        <v>#REF!</v>
      </c>
      <c r="CI240" s="136" t="e">
        <f>($H$9/#REF!-$G$9*#REF!/#REF!)*1000</f>
        <v>#REF!</v>
      </c>
      <c r="CJ240" s="136" t="e">
        <f>($H$9/#REF!-$G$9*#REF!/#REF!)*1000</f>
        <v>#REF!</v>
      </c>
      <c r="CK240" s="136" t="e">
        <f>($H$9/#REF!-$G$9*#REF!/#REF!)*1000</f>
        <v>#REF!</v>
      </c>
      <c r="CL240" s="136" t="e">
        <f>($H$9/#REF!-$G$9*#REF!/#REF!)*1000</f>
        <v>#REF!</v>
      </c>
      <c r="CM240" s="136" t="e">
        <f>($H$9/#REF!-$G$9*#REF!/#REF!)*1000</f>
        <v>#REF!</v>
      </c>
      <c r="CN240" s="136" t="e">
        <f t="shared" si="222"/>
        <v>#DIV/0!</v>
      </c>
      <c r="CP240" s="80" t="e">
        <f t="shared" ref="CP240" si="251">CP225</f>
        <v>#REF!</v>
      </c>
      <c r="CQ240" s="136" t="e">
        <f>($P$90/#REF!-$O$90*#REF!/#REF!)*1000</f>
        <v>#REF!</v>
      </c>
      <c r="CR240" s="136" t="e">
        <f>($P$90/#REF!-$O$90*#REF!/#REF!)*1000</f>
        <v>#REF!</v>
      </c>
      <c r="CS240" s="136" t="e">
        <f>($P$90/#REF!-$O$90*#REF!/#REF!)*1000</f>
        <v>#REF!</v>
      </c>
      <c r="CT240" s="136" t="e">
        <f>($P$90/#REF!-$O$90*#REF!/#REF!)*1000</f>
        <v>#REF!</v>
      </c>
      <c r="CU240" s="136" t="e">
        <f>($P$90/#REF!-$O$90*#REF!/#REF!)*1000</f>
        <v>#REF!</v>
      </c>
      <c r="CV240" s="136" t="e">
        <f>($P$90/#REF!-$O$90*#REF!/#REF!)*1000</f>
        <v>#REF!</v>
      </c>
      <c r="CW240" s="136" t="e">
        <f>($P$90/#REF!-$O$90*#REF!/#REF!)*1000</f>
        <v>#REF!</v>
      </c>
      <c r="CX240" s="136" t="e">
        <f>($P$90/#REF!-$O$90*#REF!/#REF!)*1000</f>
        <v>#REF!</v>
      </c>
      <c r="CY240" s="136" t="e">
        <f>($P$90/#REF!-$O$90*#REF!/#REF!)*1000</f>
        <v>#REF!</v>
      </c>
      <c r="CZ240" s="136" t="e">
        <f>($P$90/#REF!-$O$90*#REF!/#REF!)*1000</f>
        <v>#REF!</v>
      </c>
      <c r="DA240" s="136" t="e">
        <f>($P$90/#REF!-$O$90*#REF!/#REF!)*1000</f>
        <v>#REF!</v>
      </c>
      <c r="DB240" s="136" t="e">
        <f>($P$90/#REF!-$O$90*#REF!/#REF!)*1000</f>
        <v>#REF!</v>
      </c>
      <c r="DC240" s="136" t="e">
        <f t="shared" si="224"/>
        <v>#DIV/0!</v>
      </c>
      <c r="DE240" s="80" t="e">
        <f t="shared" ref="DE240" si="252">DE225</f>
        <v>#REF!</v>
      </c>
      <c r="DF240" s="136" t="e">
        <f>($P$91/#REF!-$O$91*#REF!/#REF!)*1000</f>
        <v>#REF!</v>
      </c>
      <c r="DG240" s="136" t="e">
        <f>($P$91/#REF!-$O$91*#REF!/#REF!)*1000</f>
        <v>#REF!</v>
      </c>
      <c r="DH240" s="136" t="e">
        <f>($P$91/#REF!-$O$91*#REF!/#REF!)*1000</f>
        <v>#REF!</v>
      </c>
      <c r="DI240" s="136" t="e">
        <f>($P$91/#REF!-$O$91*#REF!/#REF!)*1000</f>
        <v>#REF!</v>
      </c>
      <c r="DJ240" s="136" t="e">
        <f>($P$91/#REF!-$O$91*#REF!/#REF!)*1000</f>
        <v>#REF!</v>
      </c>
      <c r="DK240" s="136" t="e">
        <f>($P$91/#REF!-$O$91*#REF!/#REF!)*1000</f>
        <v>#REF!</v>
      </c>
      <c r="DL240" s="136" t="e">
        <f>($P$91/#REF!-$O$91*#REF!/#REF!)*1000</f>
        <v>#REF!</v>
      </c>
      <c r="DM240" s="136" t="e">
        <f>($P$91/#REF!-$O$91*#REF!/#REF!)*1000</f>
        <v>#REF!</v>
      </c>
      <c r="DN240" s="136" t="e">
        <f>($P$91/#REF!-$O$91*#REF!/#REF!)*1000</f>
        <v>#REF!</v>
      </c>
      <c r="DO240" s="136" t="e">
        <f>($P$91/#REF!-$O$91*#REF!/#REF!)*1000</f>
        <v>#REF!</v>
      </c>
      <c r="DP240" s="136" t="e">
        <f>($P$91/#REF!-$O$91*#REF!/#REF!)*1000</f>
        <v>#REF!</v>
      </c>
      <c r="DQ240" s="136" t="e">
        <f>($P$91/#REF!-$O$91*#REF!/#REF!)*1000</f>
        <v>#REF!</v>
      </c>
      <c r="DR240" s="136" t="e">
        <f t="shared" si="226"/>
        <v>#DIV/0!</v>
      </c>
      <c r="DT240" s="80" t="e">
        <f t="shared" ref="DT240" si="253">DT225</f>
        <v>#REF!</v>
      </c>
      <c r="DU240" s="136" t="e">
        <f t="shared" ref="DU240:EE240" si="254">($P$90/AX210-$O$90*AX90/AX195)*1000</f>
        <v>#DIV/0!</v>
      </c>
      <c r="DV240" s="136" t="e">
        <f t="shared" si="254"/>
        <v>#DIV/0!</v>
      </c>
      <c r="DW240" s="136" t="e">
        <f t="shared" si="254"/>
        <v>#DIV/0!</v>
      </c>
      <c r="DX240" s="136" t="e">
        <f t="shared" si="254"/>
        <v>#DIV/0!</v>
      </c>
      <c r="DY240" s="136" t="e">
        <f t="shared" si="254"/>
        <v>#DIV/0!</v>
      </c>
      <c r="DZ240" s="136" t="e">
        <f t="shared" si="254"/>
        <v>#DIV/0!</v>
      </c>
      <c r="EA240" s="136" t="e">
        <f t="shared" si="254"/>
        <v>#DIV/0!</v>
      </c>
      <c r="EB240" s="136" t="e">
        <f t="shared" si="254"/>
        <v>#DIV/0!</v>
      </c>
      <c r="EC240" s="136" t="e">
        <f t="shared" si="254"/>
        <v>#DIV/0!</v>
      </c>
      <c r="ED240" s="136" t="e">
        <f t="shared" si="254"/>
        <v>#DIV/0!</v>
      </c>
      <c r="EE240" s="136" t="e">
        <f t="shared" si="254"/>
        <v>#DIV/0!</v>
      </c>
      <c r="EF240" s="136" t="e">
        <f t="shared" si="228"/>
        <v>#DIV/0!</v>
      </c>
      <c r="EG240" s="136" t="e">
        <f t="shared" si="228"/>
        <v>#DIV/0!</v>
      </c>
      <c r="EI240" s="80" t="e">
        <f t="shared" ref="EI240" si="255">EI225</f>
        <v>#REF!</v>
      </c>
      <c r="EJ240" s="136" t="e">
        <f t="shared" ref="EJ240:ET240" si="256">($P$91/AX210-$O$91*AX90/AX195)*1000</f>
        <v>#DIV/0!</v>
      </c>
      <c r="EK240" s="136" t="e">
        <f t="shared" si="256"/>
        <v>#DIV/0!</v>
      </c>
      <c r="EL240" s="136" t="e">
        <f t="shared" si="256"/>
        <v>#DIV/0!</v>
      </c>
      <c r="EM240" s="136" t="e">
        <f t="shared" si="256"/>
        <v>#DIV/0!</v>
      </c>
      <c r="EN240" s="136" t="e">
        <f t="shared" si="256"/>
        <v>#DIV/0!</v>
      </c>
      <c r="EO240" s="136" t="e">
        <f t="shared" si="256"/>
        <v>#DIV/0!</v>
      </c>
      <c r="EP240" s="136" t="e">
        <f t="shared" si="256"/>
        <v>#DIV/0!</v>
      </c>
      <c r="EQ240" s="136" t="e">
        <f t="shared" si="256"/>
        <v>#DIV/0!</v>
      </c>
      <c r="ER240" s="136" t="e">
        <f t="shared" si="256"/>
        <v>#DIV/0!</v>
      </c>
      <c r="ES240" s="136" t="e">
        <f t="shared" si="256"/>
        <v>#DIV/0!</v>
      </c>
      <c r="ET240" s="136" t="e">
        <f t="shared" si="256"/>
        <v>#DIV/0!</v>
      </c>
      <c r="EU240" s="136" t="e">
        <f t="shared" si="230"/>
        <v>#DIV/0!</v>
      </c>
      <c r="EV240" s="136" t="e">
        <f t="shared" si="230"/>
        <v>#DIV/0!</v>
      </c>
    </row>
    <row r="241" spans="1:156">
      <c r="T241" s="400"/>
      <c r="U241" s="400"/>
      <c r="V241" s="400"/>
      <c r="W241" s="400"/>
      <c r="X241" s="400"/>
      <c r="Y241" s="400"/>
      <c r="Z241" s="400"/>
      <c r="AA241" s="400"/>
      <c r="AB241" s="400"/>
      <c r="AC241" s="400"/>
      <c r="AD241" s="400"/>
      <c r="AE241" s="400"/>
      <c r="AF241" s="400"/>
      <c r="AG241" s="139"/>
      <c r="AH241" s="62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137"/>
      <c r="AW241" s="62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62"/>
      <c r="BL241" s="62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62"/>
      <c r="CA241" s="62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P241" s="62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E241" s="62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T241" s="62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I241" s="62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</row>
    <row r="242" spans="1:156">
      <c r="A242" s="95"/>
      <c r="S242" s="67" t="s">
        <v>121</v>
      </c>
      <c r="T242" s="454">
        <f>T227</f>
        <v>0</v>
      </c>
      <c r="U242" s="454">
        <f t="shared" ref="U242:AE242" si="257">U227</f>
        <v>10</v>
      </c>
      <c r="V242" s="454">
        <f t="shared" si="257"/>
        <v>20</v>
      </c>
      <c r="W242" s="454">
        <f t="shared" si="257"/>
        <v>30</v>
      </c>
      <c r="X242" s="454">
        <f t="shared" si="257"/>
        <v>40</v>
      </c>
      <c r="Y242" s="454">
        <f t="shared" si="257"/>
        <v>50</v>
      </c>
      <c r="Z242" s="454">
        <f t="shared" si="257"/>
        <v>60</v>
      </c>
      <c r="AA242" s="454">
        <f t="shared" si="257"/>
        <v>70</v>
      </c>
      <c r="AB242" s="454">
        <f t="shared" si="257"/>
        <v>80</v>
      </c>
      <c r="AC242" s="454">
        <f t="shared" si="257"/>
        <v>90</v>
      </c>
      <c r="AD242" s="454">
        <f t="shared" si="257"/>
        <v>100</v>
      </c>
      <c r="AE242" s="393">
        <f t="shared" ca="1" si="257"/>
        <v>85.548569141417673</v>
      </c>
      <c r="AF242" s="393"/>
      <c r="AH242" s="126" t="s">
        <v>121</v>
      </c>
      <c r="AI242" s="138">
        <f>T242</f>
        <v>0</v>
      </c>
      <c r="AJ242" s="138">
        <f t="shared" ref="AJ242:AT242" si="258">U242</f>
        <v>10</v>
      </c>
      <c r="AK242" s="138">
        <f t="shared" si="258"/>
        <v>20</v>
      </c>
      <c r="AL242" s="138">
        <f t="shared" si="258"/>
        <v>30</v>
      </c>
      <c r="AM242" s="138">
        <f t="shared" si="258"/>
        <v>40</v>
      </c>
      <c r="AN242" s="138">
        <f t="shared" si="258"/>
        <v>50</v>
      </c>
      <c r="AO242" s="138">
        <f t="shared" si="258"/>
        <v>60</v>
      </c>
      <c r="AP242" s="138">
        <f t="shared" si="258"/>
        <v>70</v>
      </c>
      <c r="AQ242" s="138">
        <f t="shared" si="258"/>
        <v>80</v>
      </c>
      <c r="AR242" s="138">
        <f t="shared" si="258"/>
        <v>90</v>
      </c>
      <c r="AS242" s="138">
        <f t="shared" si="258"/>
        <v>100</v>
      </c>
      <c r="AT242" s="138">
        <f t="shared" ca="1" si="258"/>
        <v>85.548569141417673</v>
      </c>
      <c r="AU242" s="80">
        <f t="shared" ref="AU242" si="259">AU227</f>
        <v>0</v>
      </c>
      <c r="AW242" s="126" t="s">
        <v>121</v>
      </c>
      <c r="AX242" s="80">
        <f>AX227</f>
        <v>0</v>
      </c>
      <c r="AY242" s="80">
        <f t="shared" ref="AY242:BJ242" si="260">AY227</f>
        <v>10</v>
      </c>
      <c r="AZ242" s="80">
        <f t="shared" si="260"/>
        <v>20</v>
      </c>
      <c r="BA242" s="80">
        <f t="shared" si="260"/>
        <v>30</v>
      </c>
      <c r="BB242" s="80">
        <f t="shared" si="260"/>
        <v>40</v>
      </c>
      <c r="BC242" s="80">
        <f t="shared" si="260"/>
        <v>50</v>
      </c>
      <c r="BD242" s="80">
        <f t="shared" si="260"/>
        <v>60</v>
      </c>
      <c r="BE242" s="80">
        <f t="shared" si="260"/>
        <v>70</v>
      </c>
      <c r="BF242" s="80">
        <f t="shared" si="260"/>
        <v>80</v>
      </c>
      <c r="BG242" s="80">
        <f t="shared" si="260"/>
        <v>90</v>
      </c>
      <c r="BH242" s="80">
        <f t="shared" si="260"/>
        <v>100</v>
      </c>
      <c r="BI242" s="80">
        <f t="shared" ca="1" si="260"/>
        <v>85.548569141417673</v>
      </c>
      <c r="BJ242" s="80">
        <f t="shared" si="260"/>
        <v>0</v>
      </c>
      <c r="BK242" s="62"/>
      <c r="BL242" s="126" t="s">
        <v>121</v>
      </c>
      <c r="BM242" s="80">
        <f>BM227</f>
        <v>0</v>
      </c>
      <c r="BN242" s="80">
        <f t="shared" ref="BN242:BY242" si="261">BN227</f>
        <v>10</v>
      </c>
      <c r="BO242" s="80">
        <f t="shared" si="261"/>
        <v>20</v>
      </c>
      <c r="BP242" s="80">
        <f t="shared" si="261"/>
        <v>30</v>
      </c>
      <c r="BQ242" s="80">
        <f t="shared" si="261"/>
        <v>40</v>
      </c>
      <c r="BR242" s="80">
        <f t="shared" si="261"/>
        <v>50</v>
      </c>
      <c r="BS242" s="80">
        <f t="shared" si="261"/>
        <v>60</v>
      </c>
      <c r="BT242" s="80">
        <f t="shared" si="261"/>
        <v>70</v>
      </c>
      <c r="BU242" s="80">
        <f t="shared" si="261"/>
        <v>80</v>
      </c>
      <c r="BV242" s="80">
        <f t="shared" si="261"/>
        <v>90</v>
      </c>
      <c r="BW242" s="80">
        <f t="shared" si="261"/>
        <v>100</v>
      </c>
      <c r="BX242" s="80">
        <f t="shared" ca="1" si="261"/>
        <v>85.548569141417673</v>
      </c>
      <c r="BY242" s="80">
        <f t="shared" si="261"/>
        <v>0</v>
      </c>
      <c r="BZ242" s="62"/>
      <c r="CA242" s="126" t="s">
        <v>121</v>
      </c>
      <c r="CB242" s="80">
        <f>CB227</f>
        <v>0</v>
      </c>
      <c r="CC242" s="80">
        <f t="shared" ref="CC242:CN242" si="262">CC227</f>
        <v>10</v>
      </c>
      <c r="CD242" s="80">
        <f t="shared" si="262"/>
        <v>20</v>
      </c>
      <c r="CE242" s="80">
        <f t="shared" si="262"/>
        <v>30</v>
      </c>
      <c r="CF242" s="80">
        <f t="shared" si="262"/>
        <v>40</v>
      </c>
      <c r="CG242" s="80">
        <f t="shared" si="262"/>
        <v>50</v>
      </c>
      <c r="CH242" s="80">
        <f t="shared" si="262"/>
        <v>60</v>
      </c>
      <c r="CI242" s="80">
        <f t="shared" si="262"/>
        <v>70</v>
      </c>
      <c r="CJ242" s="80">
        <f t="shared" si="262"/>
        <v>80</v>
      </c>
      <c r="CK242" s="80">
        <f t="shared" si="262"/>
        <v>90</v>
      </c>
      <c r="CL242" s="80">
        <f t="shared" si="262"/>
        <v>100</v>
      </c>
      <c r="CM242" s="80">
        <f t="shared" ca="1" si="262"/>
        <v>85.548569141417673</v>
      </c>
      <c r="CN242" s="80">
        <f t="shared" si="262"/>
        <v>0</v>
      </c>
      <c r="CP242" s="126" t="s">
        <v>121</v>
      </c>
      <c r="CQ242" s="80">
        <f>CQ227</f>
        <v>0</v>
      </c>
      <c r="CR242" s="80">
        <f t="shared" ref="CR242:DC242" si="263">CR227</f>
        <v>10</v>
      </c>
      <c r="CS242" s="80">
        <f t="shared" si="263"/>
        <v>20</v>
      </c>
      <c r="CT242" s="80">
        <f t="shared" si="263"/>
        <v>30</v>
      </c>
      <c r="CU242" s="80">
        <f t="shared" si="263"/>
        <v>40</v>
      </c>
      <c r="CV242" s="80">
        <f t="shared" si="263"/>
        <v>50</v>
      </c>
      <c r="CW242" s="80">
        <f t="shared" si="263"/>
        <v>60</v>
      </c>
      <c r="CX242" s="80">
        <f t="shared" si="263"/>
        <v>70</v>
      </c>
      <c r="CY242" s="80">
        <f t="shared" si="263"/>
        <v>80</v>
      </c>
      <c r="CZ242" s="80">
        <f t="shared" si="263"/>
        <v>90</v>
      </c>
      <c r="DA242" s="80">
        <f t="shared" si="263"/>
        <v>100</v>
      </c>
      <c r="DB242" s="80">
        <f t="shared" ca="1" si="263"/>
        <v>85.548569141417673</v>
      </c>
      <c r="DC242" s="80">
        <f t="shared" si="263"/>
        <v>0</v>
      </c>
      <c r="DE242" s="126" t="s">
        <v>121</v>
      </c>
      <c r="DF242" s="80">
        <f>DF227</f>
        <v>0</v>
      </c>
      <c r="DG242" s="80">
        <f t="shared" ref="DG242:DR242" si="264">DG227</f>
        <v>10</v>
      </c>
      <c r="DH242" s="80">
        <f t="shared" si="264"/>
        <v>20</v>
      </c>
      <c r="DI242" s="80">
        <f t="shared" si="264"/>
        <v>30</v>
      </c>
      <c r="DJ242" s="80">
        <f t="shared" si="264"/>
        <v>40</v>
      </c>
      <c r="DK242" s="80">
        <f t="shared" si="264"/>
        <v>50</v>
      </c>
      <c r="DL242" s="80">
        <f t="shared" si="264"/>
        <v>60</v>
      </c>
      <c r="DM242" s="80">
        <f t="shared" si="264"/>
        <v>70</v>
      </c>
      <c r="DN242" s="80">
        <f t="shared" si="264"/>
        <v>80</v>
      </c>
      <c r="DO242" s="80">
        <f t="shared" si="264"/>
        <v>90</v>
      </c>
      <c r="DP242" s="80">
        <f t="shared" si="264"/>
        <v>100</v>
      </c>
      <c r="DQ242" s="80">
        <f t="shared" ca="1" si="264"/>
        <v>85.548569141417673</v>
      </c>
      <c r="DR242" s="80">
        <f t="shared" si="264"/>
        <v>0</v>
      </c>
      <c r="DT242" s="126" t="s">
        <v>121</v>
      </c>
      <c r="DU242" s="80">
        <f>DU227</f>
        <v>0</v>
      </c>
      <c r="DV242" s="80">
        <f t="shared" ref="DV242:EG242" si="265">DV227</f>
        <v>10</v>
      </c>
      <c r="DW242" s="80">
        <f t="shared" si="265"/>
        <v>20</v>
      </c>
      <c r="DX242" s="80">
        <f t="shared" si="265"/>
        <v>30</v>
      </c>
      <c r="DY242" s="80">
        <f t="shared" si="265"/>
        <v>40</v>
      </c>
      <c r="DZ242" s="80">
        <f t="shared" si="265"/>
        <v>50</v>
      </c>
      <c r="EA242" s="80">
        <f t="shared" si="265"/>
        <v>60</v>
      </c>
      <c r="EB242" s="80">
        <f t="shared" si="265"/>
        <v>70</v>
      </c>
      <c r="EC242" s="80">
        <f t="shared" si="265"/>
        <v>80</v>
      </c>
      <c r="ED242" s="80">
        <f t="shared" si="265"/>
        <v>90</v>
      </c>
      <c r="EE242" s="80">
        <f t="shared" si="265"/>
        <v>100</v>
      </c>
      <c r="EF242" s="80">
        <f t="shared" ca="1" si="265"/>
        <v>85.548569141417673</v>
      </c>
      <c r="EG242" s="80">
        <f t="shared" si="265"/>
        <v>0</v>
      </c>
      <c r="EI242" s="126" t="s">
        <v>121</v>
      </c>
      <c r="EJ242" s="80">
        <f>EJ227</f>
        <v>0</v>
      </c>
      <c r="EK242" s="80">
        <f t="shared" ref="EK242:EV242" si="266">EK227</f>
        <v>10</v>
      </c>
      <c r="EL242" s="80">
        <f t="shared" si="266"/>
        <v>20</v>
      </c>
      <c r="EM242" s="80">
        <f t="shared" si="266"/>
        <v>30</v>
      </c>
      <c r="EN242" s="80">
        <f t="shared" si="266"/>
        <v>40</v>
      </c>
      <c r="EO242" s="80">
        <f t="shared" si="266"/>
        <v>50</v>
      </c>
      <c r="EP242" s="80">
        <f t="shared" si="266"/>
        <v>60</v>
      </c>
      <c r="EQ242" s="80">
        <f t="shared" si="266"/>
        <v>70</v>
      </c>
      <c r="ER242" s="80">
        <f t="shared" si="266"/>
        <v>80</v>
      </c>
      <c r="ES242" s="80">
        <f t="shared" si="266"/>
        <v>90</v>
      </c>
      <c r="ET242" s="80">
        <f t="shared" si="266"/>
        <v>100</v>
      </c>
      <c r="EU242" s="80">
        <f t="shared" ca="1" si="266"/>
        <v>85.548569141417673</v>
      </c>
      <c r="EV242" s="80">
        <f t="shared" si="266"/>
        <v>0</v>
      </c>
    </row>
    <row r="243" spans="1:156">
      <c r="A243" t="s">
        <v>106</v>
      </c>
      <c r="S243" s="25">
        <f>S228</f>
        <v>0</v>
      </c>
      <c r="T243" s="399">
        <f t="shared" ref="T243:AE254" ca="1" si="267">$I$5/T18*1000</f>
        <v>0</v>
      </c>
      <c r="U243" s="399">
        <f t="shared" ca="1" si="267"/>
        <v>0</v>
      </c>
      <c r="V243" s="399">
        <f t="shared" ca="1" si="267"/>
        <v>0</v>
      </c>
      <c r="W243" s="399">
        <f t="shared" ca="1" si="267"/>
        <v>0</v>
      </c>
      <c r="X243" s="399">
        <f t="shared" ca="1" si="267"/>
        <v>0</v>
      </c>
      <c r="Y243" s="399">
        <f t="shared" ca="1" si="267"/>
        <v>0</v>
      </c>
      <c r="Z243" s="399">
        <f t="shared" ca="1" si="267"/>
        <v>0</v>
      </c>
      <c r="AA243" s="399">
        <f t="shared" ca="1" si="267"/>
        <v>0</v>
      </c>
      <c r="AB243" s="399">
        <f t="shared" ca="1" si="267"/>
        <v>0</v>
      </c>
      <c r="AC243" s="399">
        <f t="shared" ca="1" si="267"/>
        <v>0</v>
      </c>
      <c r="AD243" s="399">
        <f t="shared" ca="1" si="267"/>
        <v>0</v>
      </c>
      <c r="AE243" s="399" t="e">
        <f t="shared" ca="1" si="267"/>
        <v>#DIV/0!</v>
      </c>
      <c r="AF243" s="399"/>
      <c r="AH243" s="413">
        <v>0</v>
      </c>
      <c r="AI243" s="136">
        <f t="shared" ref="AI243:AS254" ca="1" si="268">$I$5/T18*1000</f>
        <v>0</v>
      </c>
      <c r="AJ243" s="136">
        <f t="shared" ca="1" si="268"/>
        <v>0</v>
      </c>
      <c r="AK243" s="136">
        <f t="shared" ca="1" si="268"/>
        <v>0</v>
      </c>
      <c r="AL243" s="136">
        <f t="shared" ca="1" si="268"/>
        <v>0</v>
      </c>
      <c r="AM243" s="136">
        <f t="shared" ca="1" si="268"/>
        <v>0</v>
      </c>
      <c r="AN243" s="136">
        <f t="shared" ca="1" si="268"/>
        <v>0</v>
      </c>
      <c r="AO243" s="136">
        <f t="shared" ca="1" si="268"/>
        <v>0</v>
      </c>
      <c r="AP243" s="136">
        <f t="shared" ca="1" si="268"/>
        <v>0</v>
      </c>
      <c r="AQ243" s="136">
        <f t="shared" ca="1" si="268"/>
        <v>0</v>
      </c>
      <c r="AR243" s="136">
        <f t="shared" ca="1" si="268"/>
        <v>0</v>
      </c>
      <c r="AS243" s="136">
        <f t="shared" ca="1" si="268"/>
        <v>0</v>
      </c>
      <c r="AT243" s="136" t="e">
        <f t="shared" ref="AT243:AT244" ca="1" si="269">$I$6/AE19*1000</f>
        <v>#DIV/0!</v>
      </c>
      <c r="AU243" s="136" t="e">
        <f t="shared" ref="AU243:AU255" si="270">$I$6/AF18*1000</f>
        <v>#DIV/0!</v>
      </c>
      <c r="AW243" s="413">
        <v>0</v>
      </c>
      <c r="AX243" s="136">
        <f t="shared" ref="AX243:BJ255" ca="1" si="271">$I$7/T18*1000</f>
        <v>0</v>
      </c>
      <c r="AY243" s="136">
        <f t="shared" ca="1" si="271"/>
        <v>0</v>
      </c>
      <c r="AZ243" s="136">
        <f t="shared" ca="1" si="271"/>
        <v>0</v>
      </c>
      <c r="BA243" s="136">
        <f t="shared" ca="1" si="271"/>
        <v>0</v>
      </c>
      <c r="BB243" s="136">
        <f t="shared" ca="1" si="271"/>
        <v>0</v>
      </c>
      <c r="BC243" s="136">
        <f t="shared" ca="1" si="271"/>
        <v>0</v>
      </c>
      <c r="BD243" s="136">
        <f t="shared" ca="1" si="271"/>
        <v>0</v>
      </c>
      <c r="BE243" s="136">
        <f t="shared" ca="1" si="271"/>
        <v>0</v>
      </c>
      <c r="BF243" s="136">
        <f t="shared" ca="1" si="271"/>
        <v>0</v>
      </c>
      <c r="BG243" s="136">
        <f t="shared" ca="1" si="271"/>
        <v>0</v>
      </c>
      <c r="BH243" s="136">
        <f t="shared" ca="1" si="271"/>
        <v>0</v>
      </c>
      <c r="BI243" s="136" t="e">
        <f t="shared" ca="1" si="271"/>
        <v>#DIV/0!</v>
      </c>
      <c r="BJ243" s="136" t="e">
        <f t="shared" si="271"/>
        <v>#DIV/0!</v>
      </c>
      <c r="BK243" s="62"/>
      <c r="BL243" s="413">
        <v>0</v>
      </c>
      <c r="BM243" s="136">
        <f t="shared" ref="BM243:BY255" ca="1" si="272">$I$8/T18*1000</f>
        <v>0</v>
      </c>
      <c r="BN243" s="136">
        <f t="shared" ca="1" si="272"/>
        <v>0</v>
      </c>
      <c r="BO243" s="136">
        <f t="shared" ca="1" si="272"/>
        <v>0</v>
      </c>
      <c r="BP243" s="136">
        <f t="shared" ca="1" si="272"/>
        <v>0</v>
      </c>
      <c r="BQ243" s="136">
        <f t="shared" ca="1" si="272"/>
        <v>0</v>
      </c>
      <c r="BR243" s="136">
        <f t="shared" ca="1" si="272"/>
        <v>0</v>
      </c>
      <c r="BS243" s="136">
        <f t="shared" ca="1" si="272"/>
        <v>0</v>
      </c>
      <c r="BT243" s="136">
        <f t="shared" ca="1" si="272"/>
        <v>0</v>
      </c>
      <c r="BU243" s="136">
        <f t="shared" ca="1" si="272"/>
        <v>0</v>
      </c>
      <c r="BV243" s="136">
        <f t="shared" ca="1" si="272"/>
        <v>0</v>
      </c>
      <c r="BW243" s="136">
        <f t="shared" ca="1" si="272"/>
        <v>0</v>
      </c>
      <c r="BX243" s="136" t="e">
        <f t="shared" ca="1" si="272"/>
        <v>#DIV/0!</v>
      </c>
      <c r="BY243" s="136" t="e">
        <f t="shared" si="272"/>
        <v>#DIV/0!</v>
      </c>
      <c r="BZ243" s="62"/>
      <c r="CA243" s="413">
        <v>0</v>
      </c>
      <c r="CB243" s="136">
        <f t="shared" ref="CB243:CN255" ca="1" si="273">$I$9/T18*1000</f>
        <v>3506.7798679844582</v>
      </c>
      <c r="CC243" s="136">
        <f t="shared" ca="1" si="273"/>
        <v>140.27119471937831</v>
      </c>
      <c r="CD243" s="136">
        <f t="shared" ca="1" si="273"/>
        <v>70.135597359689157</v>
      </c>
      <c r="CE243" s="136">
        <f t="shared" ca="1" si="273"/>
        <v>46.757064906459448</v>
      </c>
      <c r="CF243" s="136">
        <f t="shared" ca="1" si="273"/>
        <v>35.067798679844579</v>
      </c>
      <c r="CG243" s="136">
        <f t="shared" ca="1" si="273"/>
        <v>28.054238943875667</v>
      </c>
      <c r="CH243" s="136">
        <f t="shared" ca="1" si="273"/>
        <v>23.378532453229724</v>
      </c>
      <c r="CI243" s="136">
        <f t="shared" ca="1" si="273"/>
        <v>20.038742102768339</v>
      </c>
      <c r="CJ243" s="136">
        <f t="shared" ca="1" si="273"/>
        <v>17.533899339922289</v>
      </c>
      <c r="CK243" s="136">
        <f t="shared" ca="1" si="273"/>
        <v>15.585688302153148</v>
      </c>
      <c r="CL243" s="136">
        <f t="shared" ca="1" si="273"/>
        <v>14.027119471937834</v>
      </c>
      <c r="CM243" s="136" t="e">
        <f t="shared" ca="1" si="273"/>
        <v>#DIV/0!</v>
      </c>
      <c r="CN243" s="136" t="e">
        <f t="shared" si="273"/>
        <v>#DIV/0!</v>
      </c>
      <c r="CP243" s="413">
        <v>0</v>
      </c>
      <c r="CQ243" s="136">
        <f ca="1">$I$10/T18*1000</f>
        <v>3506.7798679844582</v>
      </c>
      <c r="CR243" s="136">
        <f t="shared" ref="CR243:DA246" ca="1" si="274">$I$10/U18*1000</f>
        <v>140.27119471937831</v>
      </c>
      <c r="CS243" s="136">
        <f t="shared" ca="1" si="274"/>
        <v>70.135597359689157</v>
      </c>
      <c r="CT243" s="136">
        <f t="shared" ca="1" si="274"/>
        <v>46.757064906459448</v>
      </c>
      <c r="CU243" s="136">
        <f t="shared" ca="1" si="274"/>
        <v>35.067798679844579</v>
      </c>
      <c r="CV243" s="136">
        <f t="shared" ca="1" si="274"/>
        <v>28.054238943875667</v>
      </c>
      <c r="CW243" s="136">
        <f t="shared" ca="1" si="274"/>
        <v>23.378532453229724</v>
      </c>
      <c r="CX243" s="136">
        <f t="shared" ca="1" si="274"/>
        <v>20.038742102768339</v>
      </c>
      <c r="CY243" s="136">
        <f t="shared" ca="1" si="274"/>
        <v>17.533899339922289</v>
      </c>
      <c r="CZ243" s="136">
        <f t="shared" ca="1" si="274"/>
        <v>15.585688302153148</v>
      </c>
      <c r="DA243" s="136">
        <f t="shared" ca="1" si="274"/>
        <v>14.027119471937834</v>
      </c>
      <c r="DB243" s="136" t="e">
        <f t="shared" ref="DB243:DC255" ca="1" si="275">$Q$90/AE18*1000</f>
        <v>#DIV/0!</v>
      </c>
      <c r="DC243" s="136" t="e">
        <f t="shared" si="275"/>
        <v>#DIV/0!</v>
      </c>
      <c r="DE243" s="413">
        <v>0</v>
      </c>
      <c r="DF243" s="136">
        <f ca="1">$I$11/T18*1000</f>
        <v>3506.7798679844582</v>
      </c>
      <c r="DG243" s="136">
        <f t="shared" ref="DG243:DP246" ca="1" si="276">$I$11/U18*1000</f>
        <v>140.27119471937831</v>
      </c>
      <c r="DH243" s="136">
        <f t="shared" ca="1" si="276"/>
        <v>70.135597359689157</v>
      </c>
      <c r="DI243" s="136">
        <f t="shared" ca="1" si="276"/>
        <v>46.757064906459448</v>
      </c>
      <c r="DJ243" s="136">
        <f t="shared" ca="1" si="276"/>
        <v>35.067798679844579</v>
      </c>
      <c r="DK243" s="136">
        <f t="shared" ca="1" si="276"/>
        <v>28.054238943875667</v>
      </c>
      <c r="DL243" s="136">
        <f t="shared" ca="1" si="276"/>
        <v>23.378532453229724</v>
      </c>
      <c r="DM243" s="136">
        <f t="shared" ca="1" si="276"/>
        <v>20.038742102768339</v>
      </c>
      <c r="DN243" s="136">
        <f t="shared" ca="1" si="276"/>
        <v>17.533899339922289</v>
      </c>
      <c r="DO243" s="136">
        <f t="shared" ca="1" si="276"/>
        <v>15.585688302153148</v>
      </c>
      <c r="DP243" s="136">
        <f t="shared" ca="1" si="276"/>
        <v>14.027119471937834</v>
      </c>
      <c r="DQ243" s="136" t="e">
        <f t="shared" ref="DQ243:DR255" ca="1" si="277">$Q$91/AE18*1000</f>
        <v>#DIV/0!</v>
      </c>
      <c r="DR243" s="136" t="e">
        <f t="shared" si="277"/>
        <v>#DIV/0!</v>
      </c>
      <c r="DT243" s="413">
        <v>0</v>
      </c>
      <c r="DU243" s="136">
        <f ca="1">$Q$90/T18*1000</f>
        <v>0</v>
      </c>
      <c r="DV243" s="136">
        <f t="shared" ref="DV243:EE246" ca="1" si="278">$Q$90/U18*1000</f>
        <v>0</v>
      </c>
      <c r="DW243" s="136">
        <f t="shared" ca="1" si="278"/>
        <v>0</v>
      </c>
      <c r="DX243" s="136">
        <f t="shared" ca="1" si="278"/>
        <v>0</v>
      </c>
      <c r="DY243" s="136">
        <f t="shared" ca="1" si="278"/>
        <v>0</v>
      </c>
      <c r="DZ243" s="136">
        <f t="shared" ca="1" si="278"/>
        <v>0</v>
      </c>
      <c r="EA243" s="136">
        <f t="shared" ca="1" si="278"/>
        <v>0</v>
      </c>
      <c r="EB243" s="136">
        <f t="shared" ca="1" si="278"/>
        <v>0</v>
      </c>
      <c r="EC243" s="136">
        <f t="shared" ca="1" si="278"/>
        <v>0</v>
      </c>
      <c r="ED243" s="136">
        <f t="shared" ca="1" si="278"/>
        <v>0</v>
      </c>
      <c r="EE243" s="136">
        <f t="shared" ca="1" si="278"/>
        <v>0</v>
      </c>
      <c r="EF243" s="136" t="e">
        <f t="shared" ref="EF243:EG255" si="279">$Q$90/BI18*1000</f>
        <v>#DIV/0!</v>
      </c>
      <c r="EG243" s="136" t="e">
        <f t="shared" si="279"/>
        <v>#DIV/0!</v>
      </c>
      <c r="EI243" s="413">
        <v>0</v>
      </c>
      <c r="EJ243" s="136">
        <f ca="1">$Q$91/T18*1000</f>
        <v>0</v>
      </c>
      <c r="EK243" s="136">
        <f t="shared" ref="EK243:ET246" ca="1" si="280">$Q$91/U18*1000</f>
        <v>0</v>
      </c>
      <c r="EL243" s="136">
        <f t="shared" ca="1" si="280"/>
        <v>0</v>
      </c>
      <c r="EM243" s="136">
        <f t="shared" ca="1" si="280"/>
        <v>0</v>
      </c>
      <c r="EN243" s="136">
        <f t="shared" ca="1" si="280"/>
        <v>0</v>
      </c>
      <c r="EO243" s="136">
        <f t="shared" ca="1" si="280"/>
        <v>0</v>
      </c>
      <c r="EP243" s="136">
        <f t="shared" ca="1" si="280"/>
        <v>0</v>
      </c>
      <c r="EQ243" s="136">
        <f t="shared" ca="1" si="280"/>
        <v>0</v>
      </c>
      <c r="ER243" s="136">
        <f t="shared" ca="1" si="280"/>
        <v>0</v>
      </c>
      <c r="ES243" s="136">
        <f t="shared" ca="1" si="280"/>
        <v>0</v>
      </c>
      <c r="ET243" s="136">
        <f t="shared" ca="1" si="280"/>
        <v>0</v>
      </c>
      <c r="EU243" s="136" t="e">
        <f t="shared" ref="EU243:EV255" si="281">$Q$91/BI18*1000</f>
        <v>#DIV/0!</v>
      </c>
      <c r="EV243" s="136" t="e">
        <f t="shared" si="281"/>
        <v>#DIV/0!</v>
      </c>
    </row>
    <row r="244" spans="1:156">
      <c r="S244" s="25">
        <f t="shared" ref="S244:S245" si="282">S229</f>
        <v>10</v>
      </c>
      <c r="T244" s="399">
        <f t="shared" ca="1" si="267"/>
        <v>0</v>
      </c>
      <c r="U244" s="399">
        <f t="shared" ca="1" si="267"/>
        <v>0</v>
      </c>
      <c r="V244" s="399">
        <f t="shared" ca="1" si="267"/>
        <v>0</v>
      </c>
      <c r="W244" s="399">
        <f t="shared" ca="1" si="267"/>
        <v>0</v>
      </c>
      <c r="X244" s="399">
        <f t="shared" ca="1" si="267"/>
        <v>0</v>
      </c>
      <c r="Y244" s="399">
        <f t="shared" ca="1" si="267"/>
        <v>0</v>
      </c>
      <c r="Z244" s="399">
        <f t="shared" ca="1" si="267"/>
        <v>0</v>
      </c>
      <c r="AA244" s="399">
        <f t="shared" ca="1" si="267"/>
        <v>0</v>
      </c>
      <c r="AB244" s="399">
        <f t="shared" ca="1" si="267"/>
        <v>0</v>
      </c>
      <c r="AC244" s="399">
        <f t="shared" ca="1" si="267"/>
        <v>0</v>
      </c>
      <c r="AD244" s="399" t="e">
        <f t="shared" si="267"/>
        <v>#DIV/0!</v>
      </c>
      <c r="AE244" s="399" t="e">
        <f t="shared" ca="1" si="267"/>
        <v>#DIV/0!</v>
      </c>
      <c r="AF244" s="399"/>
      <c r="AH244" s="413">
        <v>10</v>
      </c>
      <c r="AI244" s="136">
        <f t="shared" ca="1" si="268"/>
        <v>0</v>
      </c>
      <c r="AJ244" s="136">
        <f t="shared" ca="1" si="268"/>
        <v>0</v>
      </c>
      <c r="AK244" s="136">
        <f t="shared" ca="1" si="268"/>
        <v>0</v>
      </c>
      <c r="AL244" s="136">
        <f t="shared" ca="1" si="268"/>
        <v>0</v>
      </c>
      <c r="AM244" s="136">
        <f t="shared" ca="1" si="268"/>
        <v>0</v>
      </c>
      <c r="AN244" s="136">
        <f t="shared" ca="1" si="268"/>
        <v>0</v>
      </c>
      <c r="AO244" s="136">
        <f t="shared" ca="1" si="268"/>
        <v>0</v>
      </c>
      <c r="AP244" s="136">
        <f t="shared" ca="1" si="268"/>
        <v>0</v>
      </c>
      <c r="AQ244" s="136">
        <f t="shared" ca="1" si="268"/>
        <v>0</v>
      </c>
      <c r="AR244" s="136">
        <f t="shared" ca="1" si="268"/>
        <v>0</v>
      </c>
      <c r="AS244" s="136" t="e">
        <f t="shared" si="268"/>
        <v>#DIV/0!</v>
      </c>
      <c r="AT244" s="136" t="e">
        <f t="shared" ca="1" si="269"/>
        <v>#DIV/0!</v>
      </c>
      <c r="AU244" s="136" t="e">
        <f t="shared" si="270"/>
        <v>#DIV/0!</v>
      </c>
      <c r="AW244" s="413">
        <v>10</v>
      </c>
      <c r="AX244" s="136">
        <f t="shared" ca="1" si="271"/>
        <v>0</v>
      </c>
      <c r="AY244" s="136">
        <f t="shared" ca="1" si="271"/>
        <v>0</v>
      </c>
      <c r="AZ244" s="136">
        <f t="shared" ca="1" si="271"/>
        <v>0</v>
      </c>
      <c r="BA244" s="136">
        <f t="shared" ca="1" si="271"/>
        <v>0</v>
      </c>
      <c r="BB244" s="136">
        <f t="shared" ca="1" si="271"/>
        <v>0</v>
      </c>
      <c r="BC244" s="136">
        <f t="shared" ca="1" si="271"/>
        <v>0</v>
      </c>
      <c r="BD244" s="136">
        <f t="shared" ca="1" si="271"/>
        <v>0</v>
      </c>
      <c r="BE244" s="136">
        <f t="shared" ca="1" si="271"/>
        <v>0</v>
      </c>
      <c r="BF244" s="136">
        <f t="shared" ca="1" si="271"/>
        <v>0</v>
      </c>
      <c r="BG244" s="136">
        <f t="shared" ca="1" si="271"/>
        <v>0</v>
      </c>
      <c r="BH244" s="136" t="e">
        <f t="shared" si="271"/>
        <v>#DIV/0!</v>
      </c>
      <c r="BI244" s="136" t="e">
        <f t="shared" ca="1" si="271"/>
        <v>#DIV/0!</v>
      </c>
      <c r="BJ244" s="136" t="e">
        <f t="shared" si="271"/>
        <v>#DIV/0!</v>
      </c>
      <c r="BK244" s="62"/>
      <c r="BL244" s="413">
        <v>10</v>
      </c>
      <c r="BM244" s="136">
        <f t="shared" ca="1" si="272"/>
        <v>0</v>
      </c>
      <c r="BN244" s="136">
        <f t="shared" ca="1" si="272"/>
        <v>0</v>
      </c>
      <c r="BO244" s="136">
        <f t="shared" ca="1" si="272"/>
        <v>0</v>
      </c>
      <c r="BP244" s="136">
        <f t="shared" ca="1" si="272"/>
        <v>0</v>
      </c>
      <c r="BQ244" s="136">
        <f t="shared" ca="1" si="272"/>
        <v>0</v>
      </c>
      <c r="BR244" s="136">
        <f t="shared" ca="1" si="272"/>
        <v>0</v>
      </c>
      <c r="BS244" s="136">
        <f t="shared" ca="1" si="272"/>
        <v>0</v>
      </c>
      <c r="BT244" s="136">
        <f t="shared" ca="1" si="272"/>
        <v>0</v>
      </c>
      <c r="BU244" s="136">
        <f t="shared" ca="1" si="272"/>
        <v>0</v>
      </c>
      <c r="BV244" s="136">
        <f t="shared" ca="1" si="272"/>
        <v>0</v>
      </c>
      <c r="BW244" s="136" t="e">
        <f t="shared" si="272"/>
        <v>#DIV/0!</v>
      </c>
      <c r="BX244" s="136" t="e">
        <f t="shared" ca="1" si="272"/>
        <v>#DIV/0!</v>
      </c>
      <c r="BY244" s="136" t="e">
        <f t="shared" si="272"/>
        <v>#DIV/0!</v>
      </c>
      <c r="BZ244" s="62"/>
      <c r="CA244" s="413">
        <v>10</v>
      </c>
      <c r="CB244" s="136">
        <f t="shared" ca="1" si="273"/>
        <v>3506.7798679844582</v>
      </c>
      <c r="CC244" s="136">
        <f t="shared" ca="1" si="273"/>
        <v>140.27119471937831</v>
      </c>
      <c r="CD244" s="136">
        <f t="shared" ca="1" si="273"/>
        <v>70.135597359689157</v>
      </c>
      <c r="CE244" s="136">
        <f t="shared" ca="1" si="273"/>
        <v>46.757064906459448</v>
      </c>
      <c r="CF244" s="136">
        <f t="shared" ca="1" si="273"/>
        <v>35.067798679844579</v>
      </c>
      <c r="CG244" s="136">
        <f t="shared" ca="1" si="273"/>
        <v>28.054238943875667</v>
      </c>
      <c r="CH244" s="136">
        <f t="shared" ca="1" si="273"/>
        <v>23.378532453229724</v>
      </c>
      <c r="CI244" s="136">
        <f t="shared" ca="1" si="273"/>
        <v>20.038742102768339</v>
      </c>
      <c r="CJ244" s="136">
        <f t="shared" ca="1" si="273"/>
        <v>17.533899339922289</v>
      </c>
      <c r="CK244" s="136">
        <f t="shared" ca="1" si="273"/>
        <v>15.585688302153148</v>
      </c>
      <c r="CL244" s="136" t="e">
        <f t="shared" si="273"/>
        <v>#DIV/0!</v>
      </c>
      <c r="CM244" s="136" t="e">
        <f t="shared" ca="1" si="273"/>
        <v>#DIV/0!</v>
      </c>
      <c r="CN244" s="136" t="e">
        <f t="shared" si="273"/>
        <v>#DIV/0!</v>
      </c>
      <c r="CP244" s="413">
        <v>10</v>
      </c>
      <c r="CQ244" s="136">
        <f t="shared" ref="CQ244:DA254" ca="1" si="283">$I$10/T19*1000</f>
        <v>3506.7798679844582</v>
      </c>
      <c r="CR244" s="136">
        <f t="shared" ca="1" si="274"/>
        <v>140.27119471937831</v>
      </c>
      <c r="CS244" s="136">
        <f t="shared" ca="1" si="274"/>
        <v>70.135597359689157</v>
      </c>
      <c r="CT244" s="136">
        <f t="shared" ca="1" si="274"/>
        <v>46.757064906459448</v>
      </c>
      <c r="CU244" s="136">
        <f t="shared" ca="1" si="274"/>
        <v>35.067798679844579</v>
      </c>
      <c r="CV244" s="136">
        <f t="shared" ca="1" si="274"/>
        <v>28.054238943875667</v>
      </c>
      <c r="CW244" s="136">
        <f t="shared" ca="1" si="274"/>
        <v>23.378532453229724</v>
      </c>
      <c r="CX244" s="136">
        <f t="shared" ca="1" si="274"/>
        <v>20.038742102768339</v>
      </c>
      <c r="CY244" s="136">
        <f t="shared" ca="1" si="274"/>
        <v>17.533899339922289</v>
      </c>
      <c r="CZ244" s="136">
        <f t="shared" ca="1" si="274"/>
        <v>15.585688302153148</v>
      </c>
      <c r="DA244" s="136" t="e">
        <f t="shared" si="274"/>
        <v>#DIV/0!</v>
      </c>
      <c r="DB244" s="136" t="e">
        <f t="shared" ca="1" si="275"/>
        <v>#DIV/0!</v>
      </c>
      <c r="DC244" s="136" t="e">
        <f t="shared" si="275"/>
        <v>#DIV/0!</v>
      </c>
      <c r="DE244" s="413">
        <v>10</v>
      </c>
      <c r="DF244" s="136">
        <f t="shared" ref="DF244:DP254" ca="1" si="284">$I$11/T19*1000</f>
        <v>3506.7798679844582</v>
      </c>
      <c r="DG244" s="136">
        <f t="shared" ca="1" si="276"/>
        <v>140.27119471937831</v>
      </c>
      <c r="DH244" s="136">
        <f t="shared" ca="1" si="276"/>
        <v>70.135597359689157</v>
      </c>
      <c r="DI244" s="136">
        <f t="shared" ca="1" si="276"/>
        <v>46.757064906459448</v>
      </c>
      <c r="DJ244" s="136">
        <f t="shared" ca="1" si="276"/>
        <v>35.067798679844579</v>
      </c>
      <c r="DK244" s="136">
        <f t="shared" ca="1" si="276"/>
        <v>28.054238943875667</v>
      </c>
      <c r="DL244" s="136">
        <f t="shared" ca="1" si="276"/>
        <v>23.378532453229724</v>
      </c>
      <c r="DM244" s="136">
        <f t="shared" ca="1" si="276"/>
        <v>20.038742102768339</v>
      </c>
      <c r="DN244" s="136">
        <f t="shared" ca="1" si="276"/>
        <v>17.533899339922289</v>
      </c>
      <c r="DO244" s="136">
        <f t="shared" ca="1" si="276"/>
        <v>15.585688302153148</v>
      </c>
      <c r="DP244" s="136" t="e">
        <f t="shared" si="276"/>
        <v>#DIV/0!</v>
      </c>
      <c r="DQ244" s="136" t="e">
        <f t="shared" ca="1" si="277"/>
        <v>#DIV/0!</v>
      </c>
      <c r="DR244" s="136" t="e">
        <f t="shared" si="277"/>
        <v>#DIV/0!</v>
      </c>
      <c r="DT244" s="413">
        <v>10</v>
      </c>
      <c r="DU244" s="136">
        <f t="shared" ref="DU244:EE254" ca="1" si="285">$Q$90/T19*1000</f>
        <v>0</v>
      </c>
      <c r="DV244" s="136">
        <f t="shared" ca="1" si="278"/>
        <v>0</v>
      </c>
      <c r="DW244" s="136">
        <f t="shared" ca="1" si="278"/>
        <v>0</v>
      </c>
      <c r="DX244" s="136">
        <f t="shared" ca="1" si="278"/>
        <v>0</v>
      </c>
      <c r="DY244" s="136">
        <f t="shared" ca="1" si="278"/>
        <v>0</v>
      </c>
      <c r="DZ244" s="136">
        <f t="shared" ca="1" si="278"/>
        <v>0</v>
      </c>
      <c r="EA244" s="136">
        <f t="shared" ca="1" si="278"/>
        <v>0</v>
      </c>
      <c r="EB244" s="136">
        <f t="shared" ca="1" si="278"/>
        <v>0</v>
      </c>
      <c r="EC244" s="136">
        <f t="shared" ca="1" si="278"/>
        <v>0</v>
      </c>
      <c r="ED244" s="136">
        <f t="shared" ca="1" si="278"/>
        <v>0</v>
      </c>
      <c r="EE244" s="136" t="e">
        <f t="shared" si="278"/>
        <v>#DIV/0!</v>
      </c>
      <c r="EF244" s="136" t="e">
        <f t="shared" si="279"/>
        <v>#DIV/0!</v>
      </c>
      <c r="EG244" s="136" t="e">
        <f t="shared" si="279"/>
        <v>#DIV/0!</v>
      </c>
      <c r="EI244" s="413">
        <v>10</v>
      </c>
      <c r="EJ244" s="136">
        <f t="shared" ref="EJ244:ET254" ca="1" si="286">$Q$91/T19*1000</f>
        <v>0</v>
      </c>
      <c r="EK244" s="136">
        <f t="shared" ca="1" si="280"/>
        <v>0</v>
      </c>
      <c r="EL244" s="136">
        <f t="shared" ca="1" si="280"/>
        <v>0</v>
      </c>
      <c r="EM244" s="136">
        <f t="shared" ca="1" si="280"/>
        <v>0</v>
      </c>
      <c r="EN244" s="136">
        <f t="shared" ca="1" si="280"/>
        <v>0</v>
      </c>
      <c r="EO244" s="136">
        <f t="shared" ca="1" si="280"/>
        <v>0</v>
      </c>
      <c r="EP244" s="136">
        <f t="shared" ca="1" si="280"/>
        <v>0</v>
      </c>
      <c r="EQ244" s="136">
        <f t="shared" ca="1" si="280"/>
        <v>0</v>
      </c>
      <c r="ER244" s="136">
        <f t="shared" ca="1" si="280"/>
        <v>0</v>
      </c>
      <c r="ES244" s="136">
        <f t="shared" ca="1" si="280"/>
        <v>0</v>
      </c>
      <c r="ET244" s="136" t="e">
        <f t="shared" si="280"/>
        <v>#DIV/0!</v>
      </c>
      <c r="EU244" s="136" t="e">
        <f t="shared" si="281"/>
        <v>#DIV/0!</v>
      </c>
      <c r="EV244" s="136" t="e">
        <f t="shared" si="281"/>
        <v>#DIV/0!</v>
      </c>
    </row>
    <row r="245" spans="1:156">
      <c r="S245" s="25">
        <f t="shared" si="282"/>
        <v>20</v>
      </c>
      <c r="T245" s="399">
        <f t="shared" ca="1" si="267"/>
        <v>0</v>
      </c>
      <c r="U245" s="399">
        <f t="shared" ca="1" si="267"/>
        <v>0</v>
      </c>
      <c r="V245" s="399">
        <f t="shared" ca="1" si="267"/>
        <v>0</v>
      </c>
      <c r="W245" s="399">
        <f t="shared" ca="1" si="267"/>
        <v>0</v>
      </c>
      <c r="X245" s="399">
        <f t="shared" ca="1" si="267"/>
        <v>0</v>
      </c>
      <c r="Y245" s="399">
        <f t="shared" ca="1" si="267"/>
        <v>0</v>
      </c>
      <c r="Z245" s="399">
        <f t="shared" ca="1" si="267"/>
        <v>0</v>
      </c>
      <c r="AA245" s="399">
        <f t="shared" ca="1" si="267"/>
        <v>0</v>
      </c>
      <c r="AB245" s="399">
        <f t="shared" ca="1" si="267"/>
        <v>0</v>
      </c>
      <c r="AC245" s="399" t="e">
        <f t="shared" si="267"/>
        <v>#DIV/0!</v>
      </c>
      <c r="AD245" s="399" t="e">
        <f t="shared" si="267"/>
        <v>#DIV/0!</v>
      </c>
      <c r="AE245" s="399" t="e">
        <f t="shared" ca="1" si="267"/>
        <v>#DIV/0!</v>
      </c>
      <c r="AF245" s="399"/>
      <c r="AH245" s="413">
        <v>20</v>
      </c>
      <c r="AI245" s="136">
        <f t="shared" ca="1" si="268"/>
        <v>0</v>
      </c>
      <c r="AJ245" s="136">
        <f t="shared" ca="1" si="268"/>
        <v>0</v>
      </c>
      <c r="AK245" s="136">
        <f t="shared" ca="1" si="268"/>
        <v>0</v>
      </c>
      <c r="AL245" s="136">
        <f t="shared" ca="1" si="268"/>
        <v>0</v>
      </c>
      <c r="AM245" s="136">
        <f t="shared" ca="1" si="268"/>
        <v>0</v>
      </c>
      <c r="AN245" s="136">
        <f t="shared" ca="1" si="268"/>
        <v>0</v>
      </c>
      <c r="AO245" s="136">
        <f t="shared" ca="1" si="268"/>
        <v>0</v>
      </c>
      <c r="AP245" s="136">
        <f t="shared" ca="1" si="268"/>
        <v>0</v>
      </c>
      <c r="AQ245" s="136">
        <f t="shared" ca="1" si="268"/>
        <v>0</v>
      </c>
      <c r="AR245" s="136" t="e">
        <f t="shared" si="268"/>
        <v>#DIV/0!</v>
      </c>
      <c r="AS245" s="136" t="e">
        <f t="shared" si="268"/>
        <v>#DIV/0!</v>
      </c>
      <c r="AT245" s="136" t="e">
        <f ca="1">$I$6/AE22*1000</f>
        <v>#DIV/0!</v>
      </c>
      <c r="AU245" s="136" t="e">
        <f t="shared" si="270"/>
        <v>#DIV/0!</v>
      </c>
      <c r="AW245" s="413">
        <v>20</v>
      </c>
      <c r="AX245" s="136">
        <f t="shared" ca="1" si="271"/>
        <v>0</v>
      </c>
      <c r="AY245" s="136">
        <f t="shared" ca="1" si="271"/>
        <v>0</v>
      </c>
      <c r="AZ245" s="136">
        <f t="shared" ca="1" si="271"/>
        <v>0</v>
      </c>
      <c r="BA245" s="136">
        <f t="shared" ca="1" si="271"/>
        <v>0</v>
      </c>
      <c r="BB245" s="136">
        <f t="shared" ca="1" si="271"/>
        <v>0</v>
      </c>
      <c r="BC245" s="136">
        <f t="shared" ca="1" si="271"/>
        <v>0</v>
      </c>
      <c r="BD245" s="136">
        <f t="shared" ca="1" si="271"/>
        <v>0</v>
      </c>
      <c r="BE245" s="136">
        <f t="shared" ca="1" si="271"/>
        <v>0</v>
      </c>
      <c r="BF245" s="136">
        <f t="shared" ca="1" si="271"/>
        <v>0</v>
      </c>
      <c r="BG245" s="136" t="e">
        <f t="shared" si="271"/>
        <v>#DIV/0!</v>
      </c>
      <c r="BH245" s="136" t="e">
        <f t="shared" si="271"/>
        <v>#DIV/0!</v>
      </c>
      <c r="BI245" s="136" t="e">
        <f t="shared" ca="1" si="271"/>
        <v>#DIV/0!</v>
      </c>
      <c r="BJ245" s="136" t="e">
        <f t="shared" si="271"/>
        <v>#DIV/0!</v>
      </c>
      <c r="BK245" s="62"/>
      <c r="BL245" s="413">
        <v>20</v>
      </c>
      <c r="BM245" s="136">
        <f t="shared" ca="1" si="272"/>
        <v>0</v>
      </c>
      <c r="BN245" s="136">
        <f t="shared" ca="1" si="272"/>
        <v>0</v>
      </c>
      <c r="BO245" s="136">
        <f t="shared" ca="1" si="272"/>
        <v>0</v>
      </c>
      <c r="BP245" s="136">
        <f t="shared" ca="1" si="272"/>
        <v>0</v>
      </c>
      <c r="BQ245" s="136">
        <f t="shared" ca="1" si="272"/>
        <v>0</v>
      </c>
      <c r="BR245" s="136">
        <f t="shared" ca="1" si="272"/>
        <v>0</v>
      </c>
      <c r="BS245" s="136">
        <f t="shared" ca="1" si="272"/>
        <v>0</v>
      </c>
      <c r="BT245" s="136">
        <f t="shared" ca="1" si="272"/>
        <v>0</v>
      </c>
      <c r="BU245" s="136">
        <f t="shared" ca="1" si="272"/>
        <v>0</v>
      </c>
      <c r="BV245" s="136" t="e">
        <f t="shared" si="272"/>
        <v>#DIV/0!</v>
      </c>
      <c r="BW245" s="136" t="e">
        <f t="shared" si="272"/>
        <v>#DIV/0!</v>
      </c>
      <c r="BX245" s="136" t="e">
        <f t="shared" ca="1" si="272"/>
        <v>#DIV/0!</v>
      </c>
      <c r="BY245" s="136" t="e">
        <f t="shared" si="272"/>
        <v>#DIV/0!</v>
      </c>
      <c r="BZ245" s="62"/>
      <c r="CA245" s="413">
        <v>20</v>
      </c>
      <c r="CB245" s="136">
        <f t="shared" ca="1" si="273"/>
        <v>3506.7798679844582</v>
      </c>
      <c r="CC245" s="136">
        <f t="shared" ca="1" si="273"/>
        <v>140.27119471937831</v>
      </c>
      <c r="CD245" s="136">
        <f t="shared" ca="1" si="273"/>
        <v>70.135597359689157</v>
      </c>
      <c r="CE245" s="136">
        <f t="shared" ca="1" si="273"/>
        <v>46.757064906459448</v>
      </c>
      <c r="CF245" s="136">
        <f t="shared" ca="1" si="273"/>
        <v>35.067798679844579</v>
      </c>
      <c r="CG245" s="136">
        <f t="shared" ca="1" si="273"/>
        <v>28.054238943875667</v>
      </c>
      <c r="CH245" s="136">
        <f t="shared" ca="1" si="273"/>
        <v>23.378532453229724</v>
      </c>
      <c r="CI245" s="136">
        <f t="shared" ca="1" si="273"/>
        <v>20.038742102768339</v>
      </c>
      <c r="CJ245" s="136">
        <f t="shared" ca="1" si="273"/>
        <v>17.533899339922289</v>
      </c>
      <c r="CK245" s="136" t="e">
        <f t="shared" si="273"/>
        <v>#DIV/0!</v>
      </c>
      <c r="CL245" s="136" t="e">
        <f t="shared" si="273"/>
        <v>#DIV/0!</v>
      </c>
      <c r="CM245" s="136" t="e">
        <f t="shared" ca="1" si="273"/>
        <v>#DIV/0!</v>
      </c>
      <c r="CN245" s="136" t="e">
        <f t="shared" si="273"/>
        <v>#DIV/0!</v>
      </c>
      <c r="CP245" s="413">
        <v>20</v>
      </c>
      <c r="CQ245" s="136">
        <f t="shared" ca="1" si="283"/>
        <v>3506.7798679844582</v>
      </c>
      <c r="CR245" s="136">
        <f t="shared" ca="1" si="274"/>
        <v>140.27119471937831</v>
      </c>
      <c r="CS245" s="136">
        <f t="shared" ca="1" si="274"/>
        <v>70.135597359689157</v>
      </c>
      <c r="CT245" s="136">
        <f t="shared" ca="1" si="274"/>
        <v>46.757064906459448</v>
      </c>
      <c r="CU245" s="136">
        <f t="shared" ca="1" si="274"/>
        <v>35.067798679844579</v>
      </c>
      <c r="CV245" s="136">
        <f t="shared" ca="1" si="274"/>
        <v>28.054238943875667</v>
      </c>
      <c r="CW245" s="136">
        <f t="shared" ca="1" si="274"/>
        <v>23.378532453229724</v>
      </c>
      <c r="CX245" s="136">
        <f t="shared" ca="1" si="274"/>
        <v>20.038742102768339</v>
      </c>
      <c r="CY245" s="136">
        <f t="shared" ca="1" si="274"/>
        <v>17.533899339922289</v>
      </c>
      <c r="CZ245" s="136" t="e">
        <f t="shared" si="274"/>
        <v>#DIV/0!</v>
      </c>
      <c r="DA245" s="136" t="e">
        <f t="shared" si="274"/>
        <v>#DIV/0!</v>
      </c>
      <c r="DB245" s="136" t="e">
        <f t="shared" ca="1" si="275"/>
        <v>#DIV/0!</v>
      </c>
      <c r="DC245" s="136" t="e">
        <f t="shared" si="275"/>
        <v>#DIV/0!</v>
      </c>
      <c r="DE245" s="413">
        <v>20</v>
      </c>
      <c r="DF245" s="136">
        <f t="shared" ca="1" si="284"/>
        <v>3506.7798679844582</v>
      </c>
      <c r="DG245" s="136">
        <f t="shared" ca="1" si="276"/>
        <v>140.27119471937831</v>
      </c>
      <c r="DH245" s="136">
        <f t="shared" ca="1" si="276"/>
        <v>70.135597359689157</v>
      </c>
      <c r="DI245" s="136">
        <f t="shared" ca="1" si="276"/>
        <v>46.757064906459448</v>
      </c>
      <c r="DJ245" s="136">
        <f t="shared" ca="1" si="276"/>
        <v>35.067798679844579</v>
      </c>
      <c r="DK245" s="136">
        <f t="shared" ca="1" si="276"/>
        <v>28.054238943875667</v>
      </c>
      <c r="DL245" s="136">
        <f t="shared" ca="1" si="276"/>
        <v>23.378532453229724</v>
      </c>
      <c r="DM245" s="136">
        <f t="shared" ca="1" si="276"/>
        <v>20.038742102768339</v>
      </c>
      <c r="DN245" s="136">
        <f t="shared" ca="1" si="276"/>
        <v>17.533899339922289</v>
      </c>
      <c r="DO245" s="136" t="e">
        <f t="shared" si="276"/>
        <v>#DIV/0!</v>
      </c>
      <c r="DP245" s="136" t="e">
        <f t="shared" si="276"/>
        <v>#DIV/0!</v>
      </c>
      <c r="DQ245" s="136" t="e">
        <f t="shared" ca="1" si="277"/>
        <v>#DIV/0!</v>
      </c>
      <c r="DR245" s="136" t="e">
        <f t="shared" si="277"/>
        <v>#DIV/0!</v>
      </c>
      <c r="DT245" s="413">
        <v>20</v>
      </c>
      <c r="DU245" s="136">
        <f t="shared" ca="1" si="285"/>
        <v>0</v>
      </c>
      <c r="DV245" s="136">
        <f t="shared" ca="1" si="278"/>
        <v>0</v>
      </c>
      <c r="DW245" s="136">
        <f t="shared" ca="1" si="278"/>
        <v>0</v>
      </c>
      <c r="DX245" s="136">
        <f t="shared" ca="1" si="278"/>
        <v>0</v>
      </c>
      <c r="DY245" s="136">
        <f t="shared" ca="1" si="278"/>
        <v>0</v>
      </c>
      <c r="DZ245" s="136">
        <f t="shared" ca="1" si="278"/>
        <v>0</v>
      </c>
      <c r="EA245" s="136">
        <f t="shared" ca="1" si="278"/>
        <v>0</v>
      </c>
      <c r="EB245" s="136">
        <f t="shared" ca="1" si="278"/>
        <v>0</v>
      </c>
      <c r="EC245" s="136">
        <f t="shared" ca="1" si="278"/>
        <v>0</v>
      </c>
      <c r="ED245" s="136" t="e">
        <f t="shared" si="278"/>
        <v>#DIV/0!</v>
      </c>
      <c r="EE245" s="136" t="e">
        <f t="shared" si="278"/>
        <v>#DIV/0!</v>
      </c>
      <c r="EF245" s="136" t="e">
        <f t="shared" si="279"/>
        <v>#DIV/0!</v>
      </c>
      <c r="EG245" s="136" t="e">
        <f t="shared" si="279"/>
        <v>#DIV/0!</v>
      </c>
      <c r="EI245" s="413">
        <v>20</v>
      </c>
      <c r="EJ245" s="136">
        <f t="shared" ca="1" si="286"/>
        <v>0</v>
      </c>
      <c r="EK245" s="136">
        <f t="shared" ca="1" si="280"/>
        <v>0</v>
      </c>
      <c r="EL245" s="136">
        <f t="shared" ca="1" si="280"/>
        <v>0</v>
      </c>
      <c r="EM245" s="136">
        <f t="shared" ca="1" si="280"/>
        <v>0</v>
      </c>
      <c r="EN245" s="136">
        <f t="shared" ca="1" si="280"/>
        <v>0</v>
      </c>
      <c r="EO245" s="136">
        <f t="shared" ca="1" si="280"/>
        <v>0</v>
      </c>
      <c r="EP245" s="136">
        <f t="shared" ca="1" si="280"/>
        <v>0</v>
      </c>
      <c r="EQ245" s="136">
        <f t="shared" ca="1" si="280"/>
        <v>0</v>
      </c>
      <c r="ER245" s="136">
        <f t="shared" ca="1" si="280"/>
        <v>0</v>
      </c>
      <c r="ES245" s="136" t="e">
        <f t="shared" si="280"/>
        <v>#DIV/0!</v>
      </c>
      <c r="ET245" s="136" t="e">
        <f t="shared" si="280"/>
        <v>#DIV/0!</v>
      </c>
      <c r="EU245" s="136" t="e">
        <f t="shared" si="281"/>
        <v>#DIV/0!</v>
      </c>
      <c r="EV245" s="136" t="e">
        <f t="shared" si="281"/>
        <v>#DIV/0!</v>
      </c>
    </row>
    <row r="246" spans="1:156">
      <c r="S246" s="1">
        <v>25</v>
      </c>
      <c r="T246" s="399">
        <f t="shared" ca="1" si="267"/>
        <v>0</v>
      </c>
      <c r="U246" s="399">
        <f t="shared" ca="1" si="267"/>
        <v>0</v>
      </c>
      <c r="V246" s="399">
        <f t="shared" ca="1" si="267"/>
        <v>0</v>
      </c>
      <c r="W246" s="399">
        <f t="shared" ca="1" si="267"/>
        <v>0</v>
      </c>
      <c r="X246" s="399">
        <f t="shared" ca="1" si="267"/>
        <v>0</v>
      </c>
      <c r="Y246" s="399">
        <f t="shared" ca="1" si="267"/>
        <v>0</v>
      </c>
      <c r="Z246" s="399">
        <f t="shared" ca="1" si="267"/>
        <v>0</v>
      </c>
      <c r="AA246" s="399">
        <f t="shared" ca="1" si="267"/>
        <v>0</v>
      </c>
      <c r="AB246" s="399" t="e">
        <f t="shared" si="267"/>
        <v>#DIV/0!</v>
      </c>
      <c r="AC246" s="399" t="e">
        <f t="shared" si="267"/>
        <v>#DIV/0!</v>
      </c>
      <c r="AD246" s="399" t="e">
        <f t="shared" si="267"/>
        <v>#DIV/0!</v>
      </c>
      <c r="AH246" s="414">
        <v>25</v>
      </c>
      <c r="AI246" s="136">
        <f t="shared" ca="1" si="268"/>
        <v>0</v>
      </c>
      <c r="AJ246" s="136">
        <f t="shared" ca="1" si="268"/>
        <v>0</v>
      </c>
      <c r="AK246" s="136">
        <f t="shared" ca="1" si="268"/>
        <v>0</v>
      </c>
      <c r="AL246" s="136">
        <f t="shared" ca="1" si="268"/>
        <v>0</v>
      </c>
      <c r="AM246" s="136">
        <f t="shared" ca="1" si="268"/>
        <v>0</v>
      </c>
      <c r="AN246" s="136">
        <f t="shared" ca="1" si="268"/>
        <v>0</v>
      </c>
      <c r="AO246" s="136">
        <f t="shared" ca="1" si="268"/>
        <v>0</v>
      </c>
      <c r="AP246" s="136">
        <f t="shared" ca="1" si="268"/>
        <v>0</v>
      </c>
      <c r="AQ246" s="136" t="e">
        <f t="shared" si="268"/>
        <v>#DIV/0!</v>
      </c>
      <c r="AR246" s="136" t="e">
        <f t="shared" si="268"/>
        <v>#DIV/0!</v>
      </c>
      <c r="AS246" s="136" t="e">
        <f t="shared" si="268"/>
        <v>#DIV/0!</v>
      </c>
      <c r="AW246" s="414">
        <v>25</v>
      </c>
      <c r="AX246" s="136">
        <f t="shared" ca="1" si="271"/>
        <v>0</v>
      </c>
      <c r="AY246" s="136">
        <f t="shared" ca="1" si="271"/>
        <v>0</v>
      </c>
      <c r="AZ246" s="136">
        <f t="shared" ca="1" si="271"/>
        <v>0</v>
      </c>
      <c r="BA246" s="136">
        <f t="shared" ca="1" si="271"/>
        <v>0</v>
      </c>
      <c r="BB246" s="136">
        <f t="shared" ca="1" si="271"/>
        <v>0</v>
      </c>
      <c r="BC246" s="136">
        <f t="shared" ca="1" si="271"/>
        <v>0</v>
      </c>
      <c r="BD246" s="136">
        <f t="shared" ca="1" si="271"/>
        <v>0</v>
      </c>
      <c r="BE246" s="136">
        <f t="shared" ca="1" si="271"/>
        <v>0</v>
      </c>
      <c r="BF246" s="136" t="e">
        <f t="shared" si="271"/>
        <v>#DIV/0!</v>
      </c>
      <c r="BG246" s="136" t="e">
        <f t="shared" si="271"/>
        <v>#DIV/0!</v>
      </c>
      <c r="BH246" s="136" t="e">
        <f t="shared" si="271"/>
        <v>#DIV/0!</v>
      </c>
      <c r="BL246" s="414">
        <v>25</v>
      </c>
      <c r="BM246" s="136">
        <f t="shared" ca="1" si="272"/>
        <v>0</v>
      </c>
      <c r="BN246" s="136">
        <f t="shared" ca="1" si="272"/>
        <v>0</v>
      </c>
      <c r="BO246" s="136">
        <f t="shared" ca="1" si="272"/>
        <v>0</v>
      </c>
      <c r="BP246" s="136">
        <f t="shared" ca="1" si="272"/>
        <v>0</v>
      </c>
      <c r="BQ246" s="136">
        <f t="shared" ca="1" si="272"/>
        <v>0</v>
      </c>
      <c r="BR246" s="136">
        <f t="shared" ca="1" si="272"/>
        <v>0</v>
      </c>
      <c r="BS246" s="136">
        <f t="shared" ca="1" si="272"/>
        <v>0</v>
      </c>
      <c r="BT246" s="136">
        <f t="shared" ca="1" si="272"/>
        <v>0</v>
      </c>
      <c r="BU246" s="136" t="e">
        <f t="shared" si="272"/>
        <v>#DIV/0!</v>
      </c>
      <c r="BV246" s="136" t="e">
        <f t="shared" si="272"/>
        <v>#DIV/0!</v>
      </c>
      <c r="BW246" s="136" t="e">
        <f t="shared" si="272"/>
        <v>#DIV/0!</v>
      </c>
      <c r="CA246" s="414">
        <v>25</v>
      </c>
      <c r="CB246" s="136">
        <f t="shared" ca="1" si="273"/>
        <v>3506.7798679844582</v>
      </c>
      <c r="CC246" s="136">
        <f t="shared" ca="1" si="273"/>
        <v>140.27119471937831</v>
      </c>
      <c r="CD246" s="136">
        <f t="shared" ca="1" si="273"/>
        <v>70.135597359689157</v>
      </c>
      <c r="CE246" s="136">
        <f t="shared" ca="1" si="273"/>
        <v>46.757064906459448</v>
      </c>
      <c r="CF246" s="136">
        <f t="shared" ca="1" si="273"/>
        <v>35.067798679844579</v>
      </c>
      <c r="CG246" s="136">
        <f t="shared" ca="1" si="273"/>
        <v>28.054238943875667</v>
      </c>
      <c r="CH246" s="136">
        <f t="shared" ca="1" si="273"/>
        <v>23.378532453229724</v>
      </c>
      <c r="CI246" s="136">
        <f t="shared" ca="1" si="273"/>
        <v>20.038742102768339</v>
      </c>
      <c r="CJ246" s="136" t="e">
        <f t="shared" si="273"/>
        <v>#DIV/0!</v>
      </c>
      <c r="CK246" s="136" t="e">
        <f t="shared" si="273"/>
        <v>#DIV/0!</v>
      </c>
      <c r="CL246" s="136" t="e">
        <f t="shared" si="273"/>
        <v>#DIV/0!</v>
      </c>
      <c r="CP246" s="414">
        <v>25</v>
      </c>
      <c r="CQ246" s="136">
        <f t="shared" ca="1" si="283"/>
        <v>3506.7798679844582</v>
      </c>
      <c r="CR246" s="136">
        <f t="shared" ca="1" si="274"/>
        <v>140.27119471937831</v>
      </c>
      <c r="CS246" s="136">
        <f t="shared" ca="1" si="274"/>
        <v>70.135597359689157</v>
      </c>
      <c r="CT246" s="136">
        <f t="shared" ca="1" si="274"/>
        <v>46.757064906459448</v>
      </c>
      <c r="CU246" s="136">
        <f t="shared" ca="1" si="274"/>
        <v>35.067798679844579</v>
      </c>
      <c r="CV246" s="136">
        <f t="shared" ca="1" si="274"/>
        <v>28.054238943875667</v>
      </c>
      <c r="CW246" s="136">
        <f t="shared" ca="1" si="274"/>
        <v>23.378532453229724</v>
      </c>
      <c r="CX246" s="136">
        <f t="shared" ca="1" si="274"/>
        <v>20.038742102768339</v>
      </c>
      <c r="CY246" s="136" t="e">
        <f t="shared" si="274"/>
        <v>#DIV/0!</v>
      </c>
      <c r="CZ246" s="136" t="e">
        <f t="shared" si="274"/>
        <v>#DIV/0!</v>
      </c>
      <c r="DA246" s="136" t="e">
        <f t="shared" si="274"/>
        <v>#DIV/0!</v>
      </c>
      <c r="DE246" s="414">
        <v>25</v>
      </c>
      <c r="DF246" s="136">
        <f t="shared" ca="1" si="284"/>
        <v>3506.7798679844582</v>
      </c>
      <c r="DG246" s="136">
        <f t="shared" ca="1" si="276"/>
        <v>140.27119471937831</v>
      </c>
      <c r="DH246" s="136">
        <f t="shared" ca="1" si="276"/>
        <v>70.135597359689157</v>
      </c>
      <c r="DI246" s="136">
        <f t="shared" ca="1" si="276"/>
        <v>46.757064906459448</v>
      </c>
      <c r="DJ246" s="136">
        <f t="shared" ca="1" si="276"/>
        <v>35.067798679844579</v>
      </c>
      <c r="DK246" s="136">
        <f t="shared" ca="1" si="276"/>
        <v>28.054238943875667</v>
      </c>
      <c r="DL246" s="136">
        <f t="shared" ca="1" si="276"/>
        <v>23.378532453229724</v>
      </c>
      <c r="DM246" s="136">
        <f t="shared" ca="1" si="276"/>
        <v>20.038742102768339</v>
      </c>
      <c r="DN246" s="136" t="e">
        <f t="shared" si="276"/>
        <v>#DIV/0!</v>
      </c>
      <c r="DO246" s="136" t="e">
        <f t="shared" si="276"/>
        <v>#DIV/0!</v>
      </c>
      <c r="DP246" s="136" t="e">
        <f t="shared" si="276"/>
        <v>#DIV/0!</v>
      </c>
      <c r="DT246" s="414">
        <v>25</v>
      </c>
      <c r="DU246" s="136">
        <f t="shared" ca="1" si="285"/>
        <v>0</v>
      </c>
      <c r="DV246" s="136">
        <f t="shared" ca="1" si="278"/>
        <v>0</v>
      </c>
      <c r="DW246" s="136">
        <f t="shared" ca="1" si="278"/>
        <v>0</v>
      </c>
      <c r="DX246" s="136">
        <f t="shared" ca="1" si="278"/>
        <v>0</v>
      </c>
      <c r="DY246" s="136">
        <f t="shared" ca="1" si="278"/>
        <v>0</v>
      </c>
      <c r="DZ246" s="136">
        <f t="shared" ca="1" si="278"/>
        <v>0</v>
      </c>
      <c r="EA246" s="136">
        <f t="shared" ca="1" si="278"/>
        <v>0</v>
      </c>
      <c r="EB246" s="136">
        <f t="shared" ca="1" si="278"/>
        <v>0</v>
      </c>
      <c r="EC246" s="136" t="e">
        <f t="shared" si="278"/>
        <v>#DIV/0!</v>
      </c>
      <c r="ED246" s="136" t="e">
        <f t="shared" si="278"/>
        <v>#DIV/0!</v>
      </c>
      <c r="EE246" s="136" t="e">
        <f t="shared" si="278"/>
        <v>#DIV/0!</v>
      </c>
      <c r="EI246" s="414">
        <v>25</v>
      </c>
      <c r="EJ246" s="136">
        <f t="shared" ca="1" si="286"/>
        <v>0</v>
      </c>
      <c r="EK246" s="136">
        <f t="shared" ca="1" si="280"/>
        <v>0</v>
      </c>
      <c r="EL246" s="136">
        <f t="shared" ca="1" si="280"/>
        <v>0</v>
      </c>
      <c r="EM246" s="136">
        <f t="shared" ca="1" si="280"/>
        <v>0</v>
      </c>
      <c r="EN246" s="136">
        <f t="shared" ca="1" si="280"/>
        <v>0</v>
      </c>
      <c r="EO246" s="136">
        <f t="shared" ca="1" si="280"/>
        <v>0</v>
      </c>
      <c r="EP246" s="136">
        <f t="shared" ca="1" si="280"/>
        <v>0</v>
      </c>
      <c r="EQ246" s="136">
        <f t="shared" ca="1" si="280"/>
        <v>0</v>
      </c>
      <c r="ER246" s="136" t="e">
        <f t="shared" si="280"/>
        <v>#DIV/0!</v>
      </c>
      <c r="ES246" s="136" t="e">
        <f t="shared" si="280"/>
        <v>#DIV/0!</v>
      </c>
      <c r="ET246" s="136" t="e">
        <f t="shared" si="280"/>
        <v>#DIV/0!</v>
      </c>
    </row>
    <row r="247" spans="1:156">
      <c r="A247" t="s">
        <v>108</v>
      </c>
      <c r="S247" s="25">
        <f t="shared" ref="S247:S254" si="287">S232</f>
        <v>30</v>
      </c>
      <c r="T247" s="399">
        <f t="shared" ca="1" si="267"/>
        <v>0</v>
      </c>
      <c r="U247" s="399">
        <f t="shared" ca="1" si="267"/>
        <v>0</v>
      </c>
      <c r="V247" s="399">
        <f t="shared" ca="1" si="267"/>
        <v>0</v>
      </c>
      <c r="W247" s="399">
        <f t="shared" ca="1" si="267"/>
        <v>0</v>
      </c>
      <c r="X247" s="399">
        <f t="shared" ca="1" si="267"/>
        <v>0</v>
      </c>
      <c r="Y247" s="399">
        <f t="shared" ca="1" si="267"/>
        <v>0</v>
      </c>
      <c r="Z247" s="399">
        <f t="shared" ca="1" si="267"/>
        <v>0</v>
      </c>
      <c r="AA247" s="399">
        <f t="shared" ca="1" si="267"/>
        <v>0</v>
      </c>
      <c r="AB247" s="399" t="e">
        <f t="shared" si="267"/>
        <v>#DIV/0!</v>
      </c>
      <c r="AC247" s="399" t="e">
        <f t="shared" si="267"/>
        <v>#DIV/0!</v>
      </c>
      <c r="AD247" s="399" t="e">
        <f t="shared" si="267"/>
        <v>#DIV/0!</v>
      </c>
      <c r="AE247" s="399" t="e">
        <f t="shared" ca="1" si="267"/>
        <v>#DIV/0!</v>
      </c>
      <c r="AF247" s="399"/>
      <c r="AH247" s="413">
        <v>30</v>
      </c>
      <c r="AI247" s="136">
        <f t="shared" ca="1" si="268"/>
        <v>0</v>
      </c>
      <c r="AJ247" s="136">
        <f t="shared" ca="1" si="268"/>
        <v>0</v>
      </c>
      <c r="AK247" s="136">
        <f t="shared" ca="1" si="268"/>
        <v>0</v>
      </c>
      <c r="AL247" s="136">
        <f t="shared" ca="1" si="268"/>
        <v>0</v>
      </c>
      <c r="AM247" s="136">
        <f t="shared" ca="1" si="268"/>
        <v>0</v>
      </c>
      <c r="AN247" s="136">
        <f t="shared" ca="1" si="268"/>
        <v>0</v>
      </c>
      <c r="AO247" s="136">
        <f t="shared" ca="1" si="268"/>
        <v>0</v>
      </c>
      <c r="AP247" s="136">
        <f t="shared" ca="1" si="268"/>
        <v>0</v>
      </c>
      <c r="AQ247" s="136" t="e">
        <f t="shared" si="268"/>
        <v>#DIV/0!</v>
      </c>
      <c r="AR247" s="136" t="e">
        <f t="shared" si="268"/>
        <v>#DIV/0!</v>
      </c>
      <c r="AS247" s="136" t="e">
        <f t="shared" si="268"/>
        <v>#DIV/0!</v>
      </c>
      <c r="AT247" s="136" t="e">
        <f t="shared" ref="AT247:AT254" ca="1" si="288">$I$6/AE23*1000</f>
        <v>#DIV/0!</v>
      </c>
      <c r="AU247" s="136" t="e">
        <f t="shared" ref="AU247:AU254" si="289">$I$6/AF21*1000</f>
        <v>#DIV/0!</v>
      </c>
      <c r="AW247" s="413">
        <v>30</v>
      </c>
      <c r="AX247" s="136">
        <f t="shared" ca="1" si="271"/>
        <v>0</v>
      </c>
      <c r="AY247" s="136">
        <f t="shared" ca="1" si="271"/>
        <v>0</v>
      </c>
      <c r="AZ247" s="136">
        <f t="shared" ca="1" si="271"/>
        <v>0</v>
      </c>
      <c r="BA247" s="136">
        <f t="shared" ca="1" si="271"/>
        <v>0</v>
      </c>
      <c r="BB247" s="136">
        <f t="shared" ca="1" si="271"/>
        <v>0</v>
      </c>
      <c r="BC247" s="136">
        <f t="shared" ca="1" si="271"/>
        <v>0</v>
      </c>
      <c r="BD247" s="136">
        <f t="shared" ca="1" si="271"/>
        <v>0</v>
      </c>
      <c r="BE247" s="136">
        <f t="shared" ca="1" si="271"/>
        <v>0</v>
      </c>
      <c r="BF247" s="136" t="e">
        <f t="shared" si="271"/>
        <v>#DIV/0!</v>
      </c>
      <c r="BG247" s="136" t="e">
        <f t="shared" si="271"/>
        <v>#DIV/0!</v>
      </c>
      <c r="BH247" s="136" t="e">
        <f t="shared" si="271"/>
        <v>#DIV/0!</v>
      </c>
      <c r="BI247" s="136" t="e">
        <f t="shared" ca="1" si="271"/>
        <v>#DIV/0!</v>
      </c>
      <c r="BJ247" s="136" t="e">
        <f t="shared" ref="BJ247:BJ254" si="290">$I$7/AF21*1000</f>
        <v>#DIV/0!</v>
      </c>
      <c r="BK247" s="62"/>
      <c r="BL247" s="413">
        <v>30</v>
      </c>
      <c r="BM247" s="136">
        <f t="shared" ca="1" si="272"/>
        <v>0</v>
      </c>
      <c r="BN247" s="136">
        <f t="shared" ca="1" si="272"/>
        <v>0</v>
      </c>
      <c r="BO247" s="136">
        <f t="shared" ca="1" si="272"/>
        <v>0</v>
      </c>
      <c r="BP247" s="136">
        <f t="shared" ca="1" si="272"/>
        <v>0</v>
      </c>
      <c r="BQ247" s="136">
        <f t="shared" ca="1" si="272"/>
        <v>0</v>
      </c>
      <c r="BR247" s="136">
        <f t="shared" ca="1" si="272"/>
        <v>0</v>
      </c>
      <c r="BS247" s="136">
        <f t="shared" ca="1" si="272"/>
        <v>0</v>
      </c>
      <c r="BT247" s="136">
        <f t="shared" ca="1" si="272"/>
        <v>0</v>
      </c>
      <c r="BU247" s="136" t="e">
        <f t="shared" si="272"/>
        <v>#DIV/0!</v>
      </c>
      <c r="BV247" s="136" t="e">
        <f t="shared" si="272"/>
        <v>#DIV/0!</v>
      </c>
      <c r="BW247" s="136" t="e">
        <f t="shared" si="272"/>
        <v>#DIV/0!</v>
      </c>
      <c r="BX247" s="136" t="e">
        <f t="shared" ca="1" si="272"/>
        <v>#DIV/0!</v>
      </c>
      <c r="BY247" s="136" t="e">
        <f t="shared" ref="BY247:BY254" si="291">$I$8/AF21*1000</f>
        <v>#DIV/0!</v>
      </c>
      <c r="BZ247" s="62"/>
      <c r="CA247" s="413">
        <v>30</v>
      </c>
      <c r="CB247" s="136">
        <f t="shared" ca="1" si="273"/>
        <v>3506.7798679844582</v>
      </c>
      <c r="CC247" s="136">
        <f t="shared" ca="1" si="273"/>
        <v>140.27119471937831</v>
      </c>
      <c r="CD247" s="136">
        <f t="shared" ca="1" si="273"/>
        <v>70.135597359689157</v>
      </c>
      <c r="CE247" s="136">
        <f t="shared" ca="1" si="273"/>
        <v>46.757064906459448</v>
      </c>
      <c r="CF247" s="136">
        <f t="shared" ca="1" si="273"/>
        <v>35.067798679844579</v>
      </c>
      <c r="CG247" s="136">
        <f t="shared" ca="1" si="273"/>
        <v>28.054238943875667</v>
      </c>
      <c r="CH247" s="136">
        <f t="shared" ca="1" si="273"/>
        <v>23.378532453229724</v>
      </c>
      <c r="CI247" s="136">
        <f t="shared" ca="1" si="273"/>
        <v>20.038742102768339</v>
      </c>
      <c r="CJ247" s="136" t="e">
        <f t="shared" si="273"/>
        <v>#DIV/0!</v>
      </c>
      <c r="CK247" s="136" t="e">
        <f t="shared" si="273"/>
        <v>#DIV/0!</v>
      </c>
      <c r="CL247" s="136" t="e">
        <f t="shared" si="273"/>
        <v>#DIV/0!</v>
      </c>
      <c r="CM247" s="136" t="e">
        <f t="shared" ca="1" si="273"/>
        <v>#DIV/0!</v>
      </c>
      <c r="CN247" s="136" t="e">
        <f t="shared" ref="CN247:CN254" si="292">$I$9/AF21*1000</f>
        <v>#DIV/0!</v>
      </c>
      <c r="CP247" s="413">
        <v>30</v>
      </c>
      <c r="CQ247" s="136">
        <f t="shared" ca="1" si="283"/>
        <v>3506.7798679844582</v>
      </c>
      <c r="CR247" s="136">
        <f t="shared" ca="1" si="283"/>
        <v>140.27119471937831</v>
      </c>
      <c r="CS247" s="136">
        <f t="shared" ca="1" si="283"/>
        <v>70.135597359689157</v>
      </c>
      <c r="CT247" s="136">
        <f t="shared" ca="1" si="283"/>
        <v>46.757064906459448</v>
      </c>
      <c r="CU247" s="136">
        <f t="shared" ca="1" si="283"/>
        <v>35.067798679844579</v>
      </c>
      <c r="CV247" s="136">
        <f t="shared" ca="1" si="283"/>
        <v>28.054238943875667</v>
      </c>
      <c r="CW247" s="136">
        <f t="shared" ca="1" si="283"/>
        <v>23.378532453229724</v>
      </c>
      <c r="CX247" s="136">
        <f t="shared" ca="1" si="283"/>
        <v>20.038742102768339</v>
      </c>
      <c r="CY247" s="136" t="e">
        <f t="shared" si="283"/>
        <v>#DIV/0!</v>
      </c>
      <c r="CZ247" s="136" t="e">
        <f t="shared" si="283"/>
        <v>#DIV/0!</v>
      </c>
      <c r="DA247" s="136" t="e">
        <f t="shared" si="283"/>
        <v>#DIV/0!</v>
      </c>
      <c r="DB247" s="136" t="e">
        <f t="shared" ref="DB247:DB254" ca="1" si="293">$Q$90/AE22*1000</f>
        <v>#DIV/0!</v>
      </c>
      <c r="DC247" s="136" t="e">
        <f t="shared" ref="DC247:DC254" si="294">$Q$90/AF21*1000</f>
        <v>#DIV/0!</v>
      </c>
      <c r="DE247" s="413">
        <v>30</v>
      </c>
      <c r="DF247" s="136">
        <f t="shared" ca="1" si="284"/>
        <v>3506.7798679844582</v>
      </c>
      <c r="DG247" s="136">
        <f t="shared" ca="1" si="284"/>
        <v>140.27119471937831</v>
      </c>
      <c r="DH247" s="136">
        <f t="shared" ca="1" si="284"/>
        <v>70.135597359689157</v>
      </c>
      <c r="DI247" s="136">
        <f t="shared" ca="1" si="284"/>
        <v>46.757064906459448</v>
      </c>
      <c r="DJ247" s="136">
        <f t="shared" ca="1" si="284"/>
        <v>35.067798679844579</v>
      </c>
      <c r="DK247" s="136">
        <f t="shared" ca="1" si="284"/>
        <v>28.054238943875667</v>
      </c>
      <c r="DL247" s="136">
        <f t="shared" ca="1" si="284"/>
        <v>23.378532453229724</v>
      </c>
      <c r="DM247" s="136">
        <f t="shared" ca="1" si="284"/>
        <v>20.038742102768339</v>
      </c>
      <c r="DN247" s="136" t="e">
        <f t="shared" si="284"/>
        <v>#DIV/0!</v>
      </c>
      <c r="DO247" s="136" t="e">
        <f t="shared" si="284"/>
        <v>#DIV/0!</v>
      </c>
      <c r="DP247" s="136" t="e">
        <f t="shared" si="284"/>
        <v>#DIV/0!</v>
      </c>
      <c r="DQ247" s="136" t="e">
        <f t="shared" ref="DQ247:DQ254" ca="1" si="295">$Q$91/AE22*1000</f>
        <v>#DIV/0!</v>
      </c>
      <c r="DR247" s="136" t="e">
        <f t="shared" ref="DR247:DR254" si="296">$Q$91/AF21*1000</f>
        <v>#DIV/0!</v>
      </c>
      <c r="DT247" s="413">
        <v>30</v>
      </c>
      <c r="DU247" s="136">
        <f t="shared" ca="1" si="285"/>
        <v>0</v>
      </c>
      <c r="DV247" s="136">
        <f t="shared" ca="1" si="285"/>
        <v>0</v>
      </c>
      <c r="DW247" s="136">
        <f t="shared" ca="1" si="285"/>
        <v>0</v>
      </c>
      <c r="DX247" s="136">
        <f t="shared" ca="1" si="285"/>
        <v>0</v>
      </c>
      <c r="DY247" s="136">
        <f t="shared" ca="1" si="285"/>
        <v>0</v>
      </c>
      <c r="DZ247" s="136">
        <f t="shared" ca="1" si="285"/>
        <v>0</v>
      </c>
      <c r="EA247" s="136">
        <f t="shared" ca="1" si="285"/>
        <v>0</v>
      </c>
      <c r="EB247" s="136">
        <f t="shared" ca="1" si="285"/>
        <v>0</v>
      </c>
      <c r="EC247" s="136" t="e">
        <f t="shared" si="285"/>
        <v>#DIV/0!</v>
      </c>
      <c r="ED247" s="136" t="e">
        <f t="shared" si="285"/>
        <v>#DIV/0!</v>
      </c>
      <c r="EE247" s="136" t="e">
        <f t="shared" si="285"/>
        <v>#DIV/0!</v>
      </c>
      <c r="EF247" s="136" t="e">
        <f t="shared" ref="EF247:EG254" si="297">$Q$90/BI21*1000</f>
        <v>#DIV/0!</v>
      </c>
      <c r="EG247" s="136" t="e">
        <f t="shared" si="297"/>
        <v>#DIV/0!</v>
      </c>
      <c r="EI247" s="413">
        <v>30</v>
      </c>
      <c r="EJ247" s="136">
        <f t="shared" ca="1" si="286"/>
        <v>0</v>
      </c>
      <c r="EK247" s="136">
        <f t="shared" ca="1" si="286"/>
        <v>0</v>
      </c>
      <c r="EL247" s="136">
        <f t="shared" ca="1" si="286"/>
        <v>0</v>
      </c>
      <c r="EM247" s="136">
        <f t="shared" ca="1" si="286"/>
        <v>0</v>
      </c>
      <c r="EN247" s="136">
        <f t="shared" ca="1" si="286"/>
        <v>0</v>
      </c>
      <c r="EO247" s="136">
        <f t="shared" ca="1" si="286"/>
        <v>0</v>
      </c>
      <c r="EP247" s="136">
        <f t="shared" ca="1" si="286"/>
        <v>0</v>
      </c>
      <c r="EQ247" s="136">
        <f t="shared" ca="1" si="286"/>
        <v>0</v>
      </c>
      <c r="ER247" s="136" t="e">
        <f t="shared" si="286"/>
        <v>#DIV/0!</v>
      </c>
      <c r="ES247" s="136" t="e">
        <f t="shared" si="286"/>
        <v>#DIV/0!</v>
      </c>
      <c r="ET247" s="136" t="e">
        <f t="shared" si="286"/>
        <v>#DIV/0!</v>
      </c>
      <c r="EU247" s="136" t="e">
        <f t="shared" ref="EU247:EV254" si="298">$Q$91/BI21*1000</f>
        <v>#DIV/0!</v>
      </c>
      <c r="EV247" s="136" t="e">
        <f t="shared" si="298"/>
        <v>#DIV/0!</v>
      </c>
    </row>
    <row r="248" spans="1:156">
      <c r="S248" s="25">
        <f t="shared" si="287"/>
        <v>40</v>
      </c>
      <c r="T248" s="399">
        <f t="shared" ca="1" si="267"/>
        <v>0</v>
      </c>
      <c r="U248" s="399">
        <f t="shared" ca="1" si="267"/>
        <v>0</v>
      </c>
      <c r="V248" s="399">
        <f t="shared" ca="1" si="267"/>
        <v>0</v>
      </c>
      <c r="W248" s="399">
        <f t="shared" ca="1" si="267"/>
        <v>0</v>
      </c>
      <c r="X248" s="399">
        <f t="shared" ca="1" si="267"/>
        <v>0</v>
      </c>
      <c r="Y248" s="399">
        <f t="shared" ca="1" si="267"/>
        <v>0</v>
      </c>
      <c r="Z248" s="399">
        <f t="shared" ca="1" si="267"/>
        <v>0</v>
      </c>
      <c r="AA248" s="399" t="e">
        <f t="shared" si="267"/>
        <v>#DIV/0!</v>
      </c>
      <c r="AB248" s="399" t="e">
        <f t="shared" si="267"/>
        <v>#DIV/0!</v>
      </c>
      <c r="AC248" s="399" t="e">
        <f t="shared" si="267"/>
        <v>#DIV/0!</v>
      </c>
      <c r="AD248" s="399" t="e">
        <f t="shared" si="267"/>
        <v>#DIV/0!</v>
      </c>
      <c r="AE248" s="399" t="e">
        <f t="shared" ca="1" si="267"/>
        <v>#DIV/0!</v>
      </c>
      <c r="AF248" s="399"/>
      <c r="AH248" s="413">
        <v>40</v>
      </c>
      <c r="AI248" s="136">
        <f t="shared" ca="1" si="268"/>
        <v>0</v>
      </c>
      <c r="AJ248" s="136">
        <f t="shared" ca="1" si="268"/>
        <v>0</v>
      </c>
      <c r="AK248" s="136">
        <f t="shared" ca="1" si="268"/>
        <v>0</v>
      </c>
      <c r="AL248" s="136">
        <f t="shared" ca="1" si="268"/>
        <v>0</v>
      </c>
      <c r="AM248" s="136">
        <f t="shared" ca="1" si="268"/>
        <v>0</v>
      </c>
      <c r="AN248" s="136">
        <f t="shared" ca="1" si="268"/>
        <v>0</v>
      </c>
      <c r="AO248" s="136">
        <f t="shared" ca="1" si="268"/>
        <v>0</v>
      </c>
      <c r="AP248" s="136" t="e">
        <f t="shared" si="268"/>
        <v>#DIV/0!</v>
      </c>
      <c r="AQ248" s="136" t="e">
        <f t="shared" si="268"/>
        <v>#DIV/0!</v>
      </c>
      <c r="AR248" s="136" t="e">
        <f t="shared" si="268"/>
        <v>#DIV/0!</v>
      </c>
      <c r="AS248" s="136" t="e">
        <f t="shared" si="268"/>
        <v>#DIV/0!</v>
      </c>
      <c r="AT248" s="136" t="e">
        <f t="shared" ca="1" si="288"/>
        <v>#DIV/0!</v>
      </c>
      <c r="AU248" s="136" t="e">
        <f t="shared" si="289"/>
        <v>#DIV/0!</v>
      </c>
      <c r="AW248" s="413">
        <v>40</v>
      </c>
      <c r="AX248" s="136">
        <f t="shared" ca="1" si="271"/>
        <v>0</v>
      </c>
      <c r="AY248" s="136">
        <f t="shared" ca="1" si="271"/>
        <v>0</v>
      </c>
      <c r="AZ248" s="136">
        <f t="shared" ca="1" si="271"/>
        <v>0</v>
      </c>
      <c r="BA248" s="136">
        <f t="shared" ca="1" si="271"/>
        <v>0</v>
      </c>
      <c r="BB248" s="136">
        <f t="shared" ca="1" si="271"/>
        <v>0</v>
      </c>
      <c r="BC248" s="136">
        <f t="shared" ca="1" si="271"/>
        <v>0</v>
      </c>
      <c r="BD248" s="136">
        <f t="shared" ca="1" si="271"/>
        <v>0</v>
      </c>
      <c r="BE248" s="136" t="e">
        <f t="shared" si="271"/>
        <v>#DIV/0!</v>
      </c>
      <c r="BF248" s="136" t="e">
        <f t="shared" si="271"/>
        <v>#DIV/0!</v>
      </c>
      <c r="BG248" s="136" t="e">
        <f t="shared" si="271"/>
        <v>#DIV/0!</v>
      </c>
      <c r="BH248" s="136" t="e">
        <f t="shared" si="271"/>
        <v>#DIV/0!</v>
      </c>
      <c r="BI248" s="136" t="e">
        <f t="shared" ca="1" si="271"/>
        <v>#DIV/0!</v>
      </c>
      <c r="BJ248" s="136" t="e">
        <f t="shared" si="290"/>
        <v>#DIV/0!</v>
      </c>
      <c r="BK248" s="62"/>
      <c r="BL248" s="413">
        <v>40</v>
      </c>
      <c r="BM248" s="136">
        <f t="shared" ca="1" si="272"/>
        <v>0</v>
      </c>
      <c r="BN248" s="136">
        <f t="shared" ca="1" si="272"/>
        <v>0</v>
      </c>
      <c r="BO248" s="136">
        <f t="shared" ca="1" si="272"/>
        <v>0</v>
      </c>
      <c r="BP248" s="136">
        <f t="shared" ca="1" si="272"/>
        <v>0</v>
      </c>
      <c r="BQ248" s="136">
        <f t="shared" ca="1" si="272"/>
        <v>0</v>
      </c>
      <c r="BR248" s="136">
        <f t="shared" ca="1" si="272"/>
        <v>0</v>
      </c>
      <c r="BS248" s="136">
        <f t="shared" ca="1" si="272"/>
        <v>0</v>
      </c>
      <c r="BT248" s="136" t="e">
        <f t="shared" si="272"/>
        <v>#DIV/0!</v>
      </c>
      <c r="BU248" s="136" t="e">
        <f t="shared" si="272"/>
        <v>#DIV/0!</v>
      </c>
      <c r="BV248" s="136" t="e">
        <f t="shared" si="272"/>
        <v>#DIV/0!</v>
      </c>
      <c r="BW248" s="136" t="e">
        <f t="shared" si="272"/>
        <v>#DIV/0!</v>
      </c>
      <c r="BX248" s="136" t="e">
        <f t="shared" ca="1" si="272"/>
        <v>#DIV/0!</v>
      </c>
      <c r="BY248" s="136" t="e">
        <f t="shared" si="291"/>
        <v>#DIV/0!</v>
      </c>
      <c r="BZ248" s="62"/>
      <c r="CA248" s="413">
        <v>40</v>
      </c>
      <c r="CB248" s="136">
        <f t="shared" ca="1" si="273"/>
        <v>3506.7798679844582</v>
      </c>
      <c r="CC248" s="136">
        <f t="shared" ca="1" si="273"/>
        <v>140.27119471937831</v>
      </c>
      <c r="CD248" s="136">
        <f t="shared" ca="1" si="273"/>
        <v>70.135597359689157</v>
      </c>
      <c r="CE248" s="136">
        <f t="shared" ca="1" si="273"/>
        <v>46.757064906459448</v>
      </c>
      <c r="CF248" s="136">
        <f t="shared" ca="1" si="273"/>
        <v>35.067798679844579</v>
      </c>
      <c r="CG248" s="136">
        <f t="shared" ca="1" si="273"/>
        <v>28.054238943875667</v>
      </c>
      <c r="CH248" s="136">
        <f t="shared" ca="1" si="273"/>
        <v>23.378532453229724</v>
      </c>
      <c r="CI248" s="136" t="e">
        <f t="shared" si="273"/>
        <v>#DIV/0!</v>
      </c>
      <c r="CJ248" s="136" t="e">
        <f t="shared" si="273"/>
        <v>#DIV/0!</v>
      </c>
      <c r="CK248" s="136" t="e">
        <f t="shared" si="273"/>
        <v>#DIV/0!</v>
      </c>
      <c r="CL248" s="136" t="e">
        <f t="shared" si="273"/>
        <v>#DIV/0!</v>
      </c>
      <c r="CM248" s="136" t="e">
        <f t="shared" ca="1" si="273"/>
        <v>#DIV/0!</v>
      </c>
      <c r="CN248" s="136" t="e">
        <f t="shared" si="292"/>
        <v>#DIV/0!</v>
      </c>
      <c r="CP248" s="413">
        <v>40</v>
      </c>
      <c r="CQ248" s="136">
        <f t="shared" ca="1" si="283"/>
        <v>3506.7798679844582</v>
      </c>
      <c r="CR248" s="136">
        <f t="shared" ca="1" si="283"/>
        <v>140.27119471937831</v>
      </c>
      <c r="CS248" s="136">
        <f t="shared" ca="1" si="283"/>
        <v>70.135597359689157</v>
      </c>
      <c r="CT248" s="136">
        <f t="shared" ca="1" si="283"/>
        <v>46.757064906459448</v>
      </c>
      <c r="CU248" s="136">
        <f t="shared" ca="1" si="283"/>
        <v>35.067798679844579</v>
      </c>
      <c r="CV248" s="136">
        <f t="shared" ca="1" si="283"/>
        <v>28.054238943875667</v>
      </c>
      <c r="CW248" s="136">
        <f t="shared" ca="1" si="283"/>
        <v>23.378532453229724</v>
      </c>
      <c r="CX248" s="136" t="e">
        <f t="shared" si="283"/>
        <v>#DIV/0!</v>
      </c>
      <c r="CY248" s="136" t="e">
        <f t="shared" si="283"/>
        <v>#DIV/0!</v>
      </c>
      <c r="CZ248" s="136" t="e">
        <f t="shared" si="283"/>
        <v>#DIV/0!</v>
      </c>
      <c r="DA248" s="136" t="e">
        <f t="shared" si="283"/>
        <v>#DIV/0!</v>
      </c>
      <c r="DB248" s="136" t="e">
        <f t="shared" ca="1" si="293"/>
        <v>#DIV/0!</v>
      </c>
      <c r="DC248" s="136" t="e">
        <f t="shared" si="294"/>
        <v>#DIV/0!</v>
      </c>
      <c r="DE248" s="413">
        <v>40</v>
      </c>
      <c r="DF248" s="136">
        <f t="shared" ca="1" si="284"/>
        <v>3506.7798679844582</v>
      </c>
      <c r="DG248" s="136">
        <f t="shared" ca="1" si="284"/>
        <v>140.27119471937831</v>
      </c>
      <c r="DH248" s="136">
        <f t="shared" ca="1" si="284"/>
        <v>70.135597359689157</v>
      </c>
      <c r="DI248" s="136">
        <f t="shared" ca="1" si="284"/>
        <v>46.757064906459448</v>
      </c>
      <c r="DJ248" s="136">
        <f t="shared" ca="1" si="284"/>
        <v>35.067798679844579</v>
      </c>
      <c r="DK248" s="136">
        <f t="shared" ca="1" si="284"/>
        <v>28.054238943875667</v>
      </c>
      <c r="DL248" s="136">
        <f t="shared" ca="1" si="284"/>
        <v>23.378532453229724</v>
      </c>
      <c r="DM248" s="136" t="e">
        <f t="shared" si="284"/>
        <v>#DIV/0!</v>
      </c>
      <c r="DN248" s="136" t="e">
        <f t="shared" si="284"/>
        <v>#DIV/0!</v>
      </c>
      <c r="DO248" s="136" t="e">
        <f t="shared" si="284"/>
        <v>#DIV/0!</v>
      </c>
      <c r="DP248" s="136" t="e">
        <f t="shared" si="284"/>
        <v>#DIV/0!</v>
      </c>
      <c r="DQ248" s="136" t="e">
        <f t="shared" ca="1" si="295"/>
        <v>#DIV/0!</v>
      </c>
      <c r="DR248" s="136" t="e">
        <f t="shared" si="296"/>
        <v>#DIV/0!</v>
      </c>
      <c r="DT248" s="413">
        <v>40</v>
      </c>
      <c r="DU248" s="136">
        <f t="shared" ca="1" si="285"/>
        <v>0</v>
      </c>
      <c r="DV248" s="136">
        <f t="shared" ca="1" si="285"/>
        <v>0</v>
      </c>
      <c r="DW248" s="136">
        <f t="shared" ca="1" si="285"/>
        <v>0</v>
      </c>
      <c r="DX248" s="136">
        <f t="shared" ca="1" si="285"/>
        <v>0</v>
      </c>
      <c r="DY248" s="136">
        <f t="shared" ca="1" si="285"/>
        <v>0</v>
      </c>
      <c r="DZ248" s="136">
        <f t="shared" ca="1" si="285"/>
        <v>0</v>
      </c>
      <c r="EA248" s="136">
        <f t="shared" ca="1" si="285"/>
        <v>0</v>
      </c>
      <c r="EB248" s="136" t="e">
        <f t="shared" si="285"/>
        <v>#DIV/0!</v>
      </c>
      <c r="EC248" s="136" t="e">
        <f t="shared" si="285"/>
        <v>#DIV/0!</v>
      </c>
      <c r="ED248" s="136" t="e">
        <f t="shared" si="285"/>
        <v>#DIV/0!</v>
      </c>
      <c r="EE248" s="136" t="e">
        <f t="shared" si="285"/>
        <v>#DIV/0!</v>
      </c>
      <c r="EF248" s="136" t="e">
        <f t="shared" si="297"/>
        <v>#DIV/0!</v>
      </c>
      <c r="EG248" s="136" t="e">
        <f t="shared" si="297"/>
        <v>#DIV/0!</v>
      </c>
      <c r="EI248" s="413">
        <v>40</v>
      </c>
      <c r="EJ248" s="136">
        <f t="shared" ca="1" si="286"/>
        <v>0</v>
      </c>
      <c r="EK248" s="136">
        <f t="shared" ca="1" si="286"/>
        <v>0</v>
      </c>
      <c r="EL248" s="136">
        <f t="shared" ca="1" si="286"/>
        <v>0</v>
      </c>
      <c r="EM248" s="136">
        <f t="shared" ca="1" si="286"/>
        <v>0</v>
      </c>
      <c r="EN248" s="136">
        <f t="shared" ca="1" si="286"/>
        <v>0</v>
      </c>
      <c r="EO248" s="136">
        <f t="shared" ca="1" si="286"/>
        <v>0</v>
      </c>
      <c r="EP248" s="136">
        <f t="shared" ca="1" si="286"/>
        <v>0</v>
      </c>
      <c r="EQ248" s="136" t="e">
        <f t="shared" si="286"/>
        <v>#DIV/0!</v>
      </c>
      <c r="ER248" s="136" t="e">
        <f t="shared" si="286"/>
        <v>#DIV/0!</v>
      </c>
      <c r="ES248" s="136" t="e">
        <f t="shared" si="286"/>
        <v>#DIV/0!</v>
      </c>
      <c r="ET248" s="136" t="e">
        <f t="shared" si="286"/>
        <v>#DIV/0!</v>
      </c>
      <c r="EU248" s="136" t="e">
        <f t="shared" si="298"/>
        <v>#DIV/0!</v>
      </c>
      <c r="EV248" s="136" t="e">
        <f t="shared" si="298"/>
        <v>#DIV/0!</v>
      </c>
    </row>
    <row r="249" spans="1:156">
      <c r="S249" s="25">
        <f t="shared" si="287"/>
        <v>50</v>
      </c>
      <c r="T249" s="399">
        <f t="shared" ca="1" si="267"/>
        <v>0</v>
      </c>
      <c r="U249" s="399">
        <f t="shared" ca="1" si="267"/>
        <v>0</v>
      </c>
      <c r="V249" s="399">
        <f t="shared" ca="1" si="267"/>
        <v>0</v>
      </c>
      <c r="W249" s="399">
        <f t="shared" ca="1" si="267"/>
        <v>0</v>
      </c>
      <c r="X249" s="399">
        <f t="shared" ca="1" si="267"/>
        <v>0</v>
      </c>
      <c r="Y249" s="399">
        <f t="shared" ca="1" si="267"/>
        <v>0</v>
      </c>
      <c r="Z249" s="399" t="e">
        <f t="shared" si="267"/>
        <v>#DIV/0!</v>
      </c>
      <c r="AA249" s="399" t="e">
        <f t="shared" si="267"/>
        <v>#DIV/0!</v>
      </c>
      <c r="AB249" s="399" t="e">
        <f t="shared" si="267"/>
        <v>#DIV/0!</v>
      </c>
      <c r="AC249" s="399" t="e">
        <f t="shared" si="267"/>
        <v>#DIV/0!</v>
      </c>
      <c r="AD249" s="399" t="e">
        <f t="shared" si="267"/>
        <v>#DIV/0!</v>
      </c>
      <c r="AE249" s="399" t="e">
        <f t="shared" ca="1" si="267"/>
        <v>#DIV/0!</v>
      </c>
      <c r="AF249" s="399"/>
      <c r="AH249" s="413">
        <v>50</v>
      </c>
      <c r="AI249" s="136">
        <f t="shared" ca="1" si="268"/>
        <v>0</v>
      </c>
      <c r="AJ249" s="136">
        <f t="shared" ca="1" si="268"/>
        <v>0</v>
      </c>
      <c r="AK249" s="136">
        <f t="shared" ca="1" si="268"/>
        <v>0</v>
      </c>
      <c r="AL249" s="136">
        <f t="shared" ca="1" si="268"/>
        <v>0</v>
      </c>
      <c r="AM249" s="136">
        <f t="shared" ca="1" si="268"/>
        <v>0</v>
      </c>
      <c r="AN249" s="136">
        <f t="shared" ca="1" si="268"/>
        <v>0</v>
      </c>
      <c r="AO249" s="136" t="e">
        <f t="shared" si="268"/>
        <v>#DIV/0!</v>
      </c>
      <c r="AP249" s="136" t="e">
        <f t="shared" si="268"/>
        <v>#DIV/0!</v>
      </c>
      <c r="AQ249" s="136" t="e">
        <f t="shared" si="268"/>
        <v>#DIV/0!</v>
      </c>
      <c r="AR249" s="136" t="e">
        <f t="shared" si="268"/>
        <v>#DIV/0!</v>
      </c>
      <c r="AS249" s="136" t="e">
        <f t="shared" si="268"/>
        <v>#DIV/0!</v>
      </c>
      <c r="AT249" s="136" t="e">
        <f t="shared" ca="1" si="288"/>
        <v>#DIV/0!</v>
      </c>
      <c r="AU249" s="136" t="e">
        <f t="shared" si="289"/>
        <v>#DIV/0!</v>
      </c>
      <c r="AW249" s="413">
        <v>50</v>
      </c>
      <c r="AX249" s="136">
        <f t="shared" ca="1" si="271"/>
        <v>0</v>
      </c>
      <c r="AY249" s="136">
        <f t="shared" ca="1" si="271"/>
        <v>0</v>
      </c>
      <c r="AZ249" s="136">
        <f t="shared" ca="1" si="271"/>
        <v>0</v>
      </c>
      <c r="BA249" s="136">
        <f t="shared" ca="1" si="271"/>
        <v>0</v>
      </c>
      <c r="BB249" s="136">
        <f t="shared" ca="1" si="271"/>
        <v>0</v>
      </c>
      <c r="BC249" s="136">
        <f t="shared" ca="1" si="271"/>
        <v>0</v>
      </c>
      <c r="BD249" s="136" t="e">
        <f t="shared" si="271"/>
        <v>#DIV/0!</v>
      </c>
      <c r="BE249" s="136" t="e">
        <f t="shared" si="271"/>
        <v>#DIV/0!</v>
      </c>
      <c r="BF249" s="136" t="e">
        <f t="shared" si="271"/>
        <v>#DIV/0!</v>
      </c>
      <c r="BG249" s="136" t="e">
        <f t="shared" si="271"/>
        <v>#DIV/0!</v>
      </c>
      <c r="BH249" s="136" t="e">
        <f t="shared" si="271"/>
        <v>#DIV/0!</v>
      </c>
      <c r="BI249" s="136" t="e">
        <f t="shared" ca="1" si="271"/>
        <v>#DIV/0!</v>
      </c>
      <c r="BJ249" s="136" t="e">
        <f t="shared" si="290"/>
        <v>#DIV/0!</v>
      </c>
      <c r="BK249" s="62"/>
      <c r="BL249" s="413">
        <v>50</v>
      </c>
      <c r="BM249" s="136">
        <f t="shared" ca="1" si="272"/>
        <v>0</v>
      </c>
      <c r="BN249" s="136">
        <f t="shared" ca="1" si="272"/>
        <v>0</v>
      </c>
      <c r="BO249" s="136">
        <f t="shared" ca="1" si="272"/>
        <v>0</v>
      </c>
      <c r="BP249" s="136">
        <f t="shared" ca="1" si="272"/>
        <v>0</v>
      </c>
      <c r="BQ249" s="136">
        <f t="shared" ca="1" si="272"/>
        <v>0</v>
      </c>
      <c r="BR249" s="136">
        <f t="shared" ca="1" si="272"/>
        <v>0</v>
      </c>
      <c r="BS249" s="136" t="e">
        <f t="shared" si="272"/>
        <v>#DIV/0!</v>
      </c>
      <c r="BT249" s="136" t="e">
        <f t="shared" si="272"/>
        <v>#DIV/0!</v>
      </c>
      <c r="BU249" s="136" t="e">
        <f t="shared" si="272"/>
        <v>#DIV/0!</v>
      </c>
      <c r="BV249" s="136" t="e">
        <f t="shared" si="272"/>
        <v>#DIV/0!</v>
      </c>
      <c r="BW249" s="136" t="e">
        <f t="shared" si="272"/>
        <v>#DIV/0!</v>
      </c>
      <c r="BX249" s="136" t="e">
        <f t="shared" ca="1" si="272"/>
        <v>#DIV/0!</v>
      </c>
      <c r="BY249" s="136" t="e">
        <f t="shared" si="291"/>
        <v>#DIV/0!</v>
      </c>
      <c r="BZ249" s="62"/>
      <c r="CA249" s="413">
        <v>50</v>
      </c>
      <c r="CB249" s="136">
        <f t="shared" ca="1" si="273"/>
        <v>3506.7798679844582</v>
      </c>
      <c r="CC249" s="136">
        <f t="shared" ca="1" si="273"/>
        <v>140.27119471937831</v>
      </c>
      <c r="CD249" s="136">
        <f t="shared" ca="1" si="273"/>
        <v>70.135597359689157</v>
      </c>
      <c r="CE249" s="136">
        <f t="shared" ca="1" si="273"/>
        <v>46.757064906459448</v>
      </c>
      <c r="CF249" s="136">
        <f t="shared" ca="1" si="273"/>
        <v>35.067798679844579</v>
      </c>
      <c r="CG249" s="136">
        <f t="shared" ca="1" si="273"/>
        <v>28.054238943875667</v>
      </c>
      <c r="CH249" s="136" t="e">
        <f t="shared" si="273"/>
        <v>#DIV/0!</v>
      </c>
      <c r="CI249" s="136" t="e">
        <f t="shared" si="273"/>
        <v>#DIV/0!</v>
      </c>
      <c r="CJ249" s="136" t="e">
        <f t="shared" si="273"/>
        <v>#DIV/0!</v>
      </c>
      <c r="CK249" s="136" t="e">
        <f t="shared" si="273"/>
        <v>#DIV/0!</v>
      </c>
      <c r="CL249" s="136" t="e">
        <f t="shared" si="273"/>
        <v>#DIV/0!</v>
      </c>
      <c r="CM249" s="136" t="e">
        <f t="shared" ca="1" si="273"/>
        <v>#DIV/0!</v>
      </c>
      <c r="CN249" s="136" t="e">
        <f t="shared" si="292"/>
        <v>#DIV/0!</v>
      </c>
      <c r="CP249" s="413">
        <v>50</v>
      </c>
      <c r="CQ249" s="136">
        <f t="shared" ca="1" si="283"/>
        <v>3506.7798679844582</v>
      </c>
      <c r="CR249" s="136">
        <f t="shared" ca="1" si="283"/>
        <v>140.27119471937831</v>
      </c>
      <c r="CS249" s="136">
        <f t="shared" ca="1" si="283"/>
        <v>70.135597359689157</v>
      </c>
      <c r="CT249" s="136">
        <f t="shared" ca="1" si="283"/>
        <v>46.757064906459448</v>
      </c>
      <c r="CU249" s="136">
        <f t="shared" ca="1" si="283"/>
        <v>35.067798679844579</v>
      </c>
      <c r="CV249" s="136">
        <f t="shared" ca="1" si="283"/>
        <v>28.054238943875667</v>
      </c>
      <c r="CW249" s="136" t="e">
        <f t="shared" si="283"/>
        <v>#DIV/0!</v>
      </c>
      <c r="CX249" s="136" t="e">
        <f t="shared" si="283"/>
        <v>#DIV/0!</v>
      </c>
      <c r="CY249" s="136" t="e">
        <f t="shared" si="283"/>
        <v>#DIV/0!</v>
      </c>
      <c r="CZ249" s="136" t="e">
        <f t="shared" si="283"/>
        <v>#DIV/0!</v>
      </c>
      <c r="DA249" s="136" t="e">
        <f t="shared" si="283"/>
        <v>#DIV/0!</v>
      </c>
      <c r="DB249" s="136" t="e">
        <f t="shared" ca="1" si="293"/>
        <v>#DIV/0!</v>
      </c>
      <c r="DC249" s="136" t="e">
        <f t="shared" si="294"/>
        <v>#DIV/0!</v>
      </c>
      <c r="DE249" s="413">
        <v>50</v>
      </c>
      <c r="DF249" s="136">
        <f t="shared" ca="1" si="284"/>
        <v>3506.7798679844582</v>
      </c>
      <c r="DG249" s="136">
        <f t="shared" ca="1" si="284"/>
        <v>140.27119471937831</v>
      </c>
      <c r="DH249" s="136">
        <f t="shared" ca="1" si="284"/>
        <v>70.135597359689157</v>
      </c>
      <c r="DI249" s="136">
        <f t="shared" ca="1" si="284"/>
        <v>46.757064906459448</v>
      </c>
      <c r="DJ249" s="136">
        <f t="shared" ca="1" si="284"/>
        <v>35.067798679844579</v>
      </c>
      <c r="DK249" s="136">
        <f t="shared" ca="1" si="284"/>
        <v>28.054238943875667</v>
      </c>
      <c r="DL249" s="136" t="e">
        <f t="shared" si="284"/>
        <v>#DIV/0!</v>
      </c>
      <c r="DM249" s="136" t="e">
        <f t="shared" si="284"/>
        <v>#DIV/0!</v>
      </c>
      <c r="DN249" s="136" t="e">
        <f t="shared" si="284"/>
        <v>#DIV/0!</v>
      </c>
      <c r="DO249" s="136" t="e">
        <f t="shared" si="284"/>
        <v>#DIV/0!</v>
      </c>
      <c r="DP249" s="136" t="e">
        <f t="shared" si="284"/>
        <v>#DIV/0!</v>
      </c>
      <c r="DQ249" s="136" t="e">
        <f t="shared" ca="1" si="295"/>
        <v>#DIV/0!</v>
      </c>
      <c r="DR249" s="136" t="e">
        <f t="shared" si="296"/>
        <v>#DIV/0!</v>
      </c>
      <c r="DT249" s="413">
        <v>50</v>
      </c>
      <c r="DU249" s="136">
        <f t="shared" ca="1" si="285"/>
        <v>0</v>
      </c>
      <c r="DV249" s="136">
        <f t="shared" ca="1" si="285"/>
        <v>0</v>
      </c>
      <c r="DW249" s="136">
        <f t="shared" ca="1" si="285"/>
        <v>0</v>
      </c>
      <c r="DX249" s="136">
        <f t="shared" ca="1" si="285"/>
        <v>0</v>
      </c>
      <c r="DY249" s="136">
        <f t="shared" ca="1" si="285"/>
        <v>0</v>
      </c>
      <c r="DZ249" s="136">
        <f t="shared" ca="1" si="285"/>
        <v>0</v>
      </c>
      <c r="EA249" s="136" t="e">
        <f t="shared" si="285"/>
        <v>#DIV/0!</v>
      </c>
      <c r="EB249" s="136" t="e">
        <f t="shared" si="285"/>
        <v>#DIV/0!</v>
      </c>
      <c r="EC249" s="136" t="e">
        <f t="shared" si="285"/>
        <v>#DIV/0!</v>
      </c>
      <c r="ED249" s="136" t="e">
        <f t="shared" si="285"/>
        <v>#DIV/0!</v>
      </c>
      <c r="EE249" s="136" t="e">
        <f t="shared" si="285"/>
        <v>#DIV/0!</v>
      </c>
      <c r="EF249" s="136" t="e">
        <f t="shared" si="297"/>
        <v>#DIV/0!</v>
      </c>
      <c r="EG249" s="136" t="e">
        <f t="shared" si="297"/>
        <v>#DIV/0!</v>
      </c>
      <c r="EI249" s="413">
        <v>50</v>
      </c>
      <c r="EJ249" s="136">
        <f t="shared" ca="1" si="286"/>
        <v>0</v>
      </c>
      <c r="EK249" s="136">
        <f t="shared" ca="1" si="286"/>
        <v>0</v>
      </c>
      <c r="EL249" s="136">
        <f t="shared" ca="1" si="286"/>
        <v>0</v>
      </c>
      <c r="EM249" s="136">
        <f t="shared" ca="1" si="286"/>
        <v>0</v>
      </c>
      <c r="EN249" s="136">
        <f t="shared" ca="1" si="286"/>
        <v>0</v>
      </c>
      <c r="EO249" s="136">
        <f t="shared" ca="1" si="286"/>
        <v>0</v>
      </c>
      <c r="EP249" s="136" t="e">
        <f t="shared" si="286"/>
        <v>#DIV/0!</v>
      </c>
      <c r="EQ249" s="136" t="e">
        <f t="shared" si="286"/>
        <v>#DIV/0!</v>
      </c>
      <c r="ER249" s="136" t="e">
        <f t="shared" si="286"/>
        <v>#DIV/0!</v>
      </c>
      <c r="ES249" s="136" t="e">
        <f t="shared" si="286"/>
        <v>#DIV/0!</v>
      </c>
      <c r="ET249" s="136" t="e">
        <f t="shared" si="286"/>
        <v>#DIV/0!</v>
      </c>
      <c r="EU249" s="136" t="e">
        <f t="shared" si="298"/>
        <v>#DIV/0!</v>
      </c>
      <c r="EV249" s="136" t="e">
        <f t="shared" si="298"/>
        <v>#DIV/0!</v>
      </c>
    </row>
    <row r="250" spans="1:156">
      <c r="S250" s="25">
        <f t="shared" si="287"/>
        <v>60</v>
      </c>
      <c r="T250" s="399">
        <f t="shared" ca="1" si="267"/>
        <v>0</v>
      </c>
      <c r="U250" s="399">
        <f t="shared" ca="1" si="267"/>
        <v>0</v>
      </c>
      <c r="V250" s="399">
        <f t="shared" ca="1" si="267"/>
        <v>0</v>
      </c>
      <c r="W250" s="399">
        <f t="shared" ca="1" si="267"/>
        <v>0</v>
      </c>
      <c r="X250" s="399">
        <f t="shared" ca="1" si="267"/>
        <v>0</v>
      </c>
      <c r="Y250" s="399" t="e">
        <f t="shared" si="267"/>
        <v>#DIV/0!</v>
      </c>
      <c r="Z250" s="399" t="e">
        <f t="shared" si="267"/>
        <v>#DIV/0!</v>
      </c>
      <c r="AA250" s="399" t="e">
        <f t="shared" si="267"/>
        <v>#DIV/0!</v>
      </c>
      <c r="AB250" s="399" t="e">
        <f t="shared" si="267"/>
        <v>#DIV/0!</v>
      </c>
      <c r="AC250" s="399" t="e">
        <f t="shared" si="267"/>
        <v>#DIV/0!</v>
      </c>
      <c r="AD250" s="399" t="e">
        <f t="shared" si="267"/>
        <v>#DIV/0!</v>
      </c>
      <c r="AE250" s="399" t="e">
        <f t="shared" ca="1" si="267"/>
        <v>#DIV/0!</v>
      </c>
      <c r="AF250" s="399"/>
      <c r="AH250" s="413">
        <v>60</v>
      </c>
      <c r="AI250" s="136">
        <f t="shared" ca="1" si="268"/>
        <v>0</v>
      </c>
      <c r="AJ250" s="136">
        <f t="shared" ca="1" si="268"/>
        <v>0</v>
      </c>
      <c r="AK250" s="136">
        <f t="shared" ca="1" si="268"/>
        <v>0</v>
      </c>
      <c r="AL250" s="136">
        <f t="shared" ca="1" si="268"/>
        <v>0</v>
      </c>
      <c r="AM250" s="136">
        <f t="shared" ca="1" si="268"/>
        <v>0</v>
      </c>
      <c r="AN250" s="136" t="e">
        <f t="shared" si="268"/>
        <v>#DIV/0!</v>
      </c>
      <c r="AO250" s="136" t="e">
        <f t="shared" si="268"/>
        <v>#DIV/0!</v>
      </c>
      <c r="AP250" s="136" t="e">
        <f t="shared" si="268"/>
        <v>#DIV/0!</v>
      </c>
      <c r="AQ250" s="136" t="e">
        <f t="shared" si="268"/>
        <v>#DIV/0!</v>
      </c>
      <c r="AR250" s="136" t="e">
        <f t="shared" si="268"/>
        <v>#DIV/0!</v>
      </c>
      <c r="AS250" s="136" t="e">
        <f t="shared" si="268"/>
        <v>#DIV/0!</v>
      </c>
      <c r="AT250" s="136" t="e">
        <f t="shared" ca="1" si="288"/>
        <v>#DIV/0!</v>
      </c>
      <c r="AU250" s="136" t="e">
        <f t="shared" si="289"/>
        <v>#DIV/0!</v>
      </c>
      <c r="AW250" s="413">
        <v>60</v>
      </c>
      <c r="AX250" s="136">
        <f t="shared" ca="1" si="271"/>
        <v>0</v>
      </c>
      <c r="AY250" s="136">
        <f t="shared" ca="1" si="271"/>
        <v>0</v>
      </c>
      <c r="AZ250" s="136">
        <f t="shared" ca="1" si="271"/>
        <v>0</v>
      </c>
      <c r="BA250" s="136">
        <f t="shared" ca="1" si="271"/>
        <v>0</v>
      </c>
      <c r="BB250" s="136">
        <f t="shared" ca="1" si="271"/>
        <v>0</v>
      </c>
      <c r="BC250" s="136" t="e">
        <f t="shared" si="271"/>
        <v>#DIV/0!</v>
      </c>
      <c r="BD250" s="136" t="e">
        <f t="shared" si="271"/>
        <v>#DIV/0!</v>
      </c>
      <c r="BE250" s="136" t="e">
        <f t="shared" si="271"/>
        <v>#DIV/0!</v>
      </c>
      <c r="BF250" s="136" t="e">
        <f t="shared" si="271"/>
        <v>#DIV/0!</v>
      </c>
      <c r="BG250" s="136" t="e">
        <f t="shared" si="271"/>
        <v>#DIV/0!</v>
      </c>
      <c r="BH250" s="136" t="e">
        <f t="shared" si="271"/>
        <v>#DIV/0!</v>
      </c>
      <c r="BI250" s="136" t="e">
        <f t="shared" ca="1" si="271"/>
        <v>#DIV/0!</v>
      </c>
      <c r="BJ250" s="136" t="e">
        <f t="shared" si="290"/>
        <v>#DIV/0!</v>
      </c>
      <c r="BK250" s="62"/>
      <c r="BL250" s="413">
        <v>60</v>
      </c>
      <c r="BM250" s="136">
        <f t="shared" ca="1" si="272"/>
        <v>0</v>
      </c>
      <c r="BN250" s="136">
        <f t="shared" ca="1" si="272"/>
        <v>0</v>
      </c>
      <c r="BO250" s="136">
        <f t="shared" ca="1" si="272"/>
        <v>0</v>
      </c>
      <c r="BP250" s="136">
        <f t="shared" ca="1" si="272"/>
        <v>0</v>
      </c>
      <c r="BQ250" s="136">
        <f t="shared" ca="1" si="272"/>
        <v>0</v>
      </c>
      <c r="BR250" s="136" t="e">
        <f t="shared" si="272"/>
        <v>#DIV/0!</v>
      </c>
      <c r="BS250" s="136" t="e">
        <f t="shared" si="272"/>
        <v>#DIV/0!</v>
      </c>
      <c r="BT250" s="136" t="e">
        <f t="shared" si="272"/>
        <v>#DIV/0!</v>
      </c>
      <c r="BU250" s="136" t="e">
        <f t="shared" si="272"/>
        <v>#DIV/0!</v>
      </c>
      <c r="BV250" s="136" t="e">
        <f t="shared" si="272"/>
        <v>#DIV/0!</v>
      </c>
      <c r="BW250" s="136" t="e">
        <f t="shared" si="272"/>
        <v>#DIV/0!</v>
      </c>
      <c r="BX250" s="136" t="e">
        <f t="shared" ca="1" si="272"/>
        <v>#DIV/0!</v>
      </c>
      <c r="BY250" s="136" t="e">
        <f t="shared" si="291"/>
        <v>#DIV/0!</v>
      </c>
      <c r="BZ250" s="62"/>
      <c r="CA250" s="413">
        <v>60</v>
      </c>
      <c r="CB250" s="136">
        <f t="shared" ca="1" si="273"/>
        <v>3506.7798679844582</v>
      </c>
      <c r="CC250" s="136">
        <f t="shared" ca="1" si="273"/>
        <v>140.27119471937831</v>
      </c>
      <c r="CD250" s="136">
        <f t="shared" ca="1" si="273"/>
        <v>70.135597359689157</v>
      </c>
      <c r="CE250" s="136">
        <f t="shared" ca="1" si="273"/>
        <v>46.757064906459448</v>
      </c>
      <c r="CF250" s="136">
        <f t="shared" ca="1" si="273"/>
        <v>35.067798679844579</v>
      </c>
      <c r="CG250" s="136" t="e">
        <f t="shared" si="273"/>
        <v>#DIV/0!</v>
      </c>
      <c r="CH250" s="136" t="e">
        <f t="shared" si="273"/>
        <v>#DIV/0!</v>
      </c>
      <c r="CI250" s="136" t="e">
        <f t="shared" si="273"/>
        <v>#DIV/0!</v>
      </c>
      <c r="CJ250" s="136" t="e">
        <f t="shared" si="273"/>
        <v>#DIV/0!</v>
      </c>
      <c r="CK250" s="136" t="e">
        <f t="shared" si="273"/>
        <v>#DIV/0!</v>
      </c>
      <c r="CL250" s="136" t="e">
        <f t="shared" si="273"/>
        <v>#DIV/0!</v>
      </c>
      <c r="CM250" s="136" t="e">
        <f t="shared" ca="1" si="273"/>
        <v>#DIV/0!</v>
      </c>
      <c r="CN250" s="136" t="e">
        <f t="shared" si="292"/>
        <v>#DIV/0!</v>
      </c>
      <c r="CP250" s="413">
        <v>60</v>
      </c>
      <c r="CQ250" s="136">
        <f t="shared" ca="1" si="283"/>
        <v>3506.7798679844582</v>
      </c>
      <c r="CR250" s="136">
        <f t="shared" ca="1" si="283"/>
        <v>140.27119471937831</v>
      </c>
      <c r="CS250" s="136">
        <f t="shared" ca="1" si="283"/>
        <v>70.135597359689157</v>
      </c>
      <c r="CT250" s="136">
        <f t="shared" ca="1" si="283"/>
        <v>46.757064906459448</v>
      </c>
      <c r="CU250" s="136">
        <f t="shared" ca="1" si="283"/>
        <v>35.067798679844579</v>
      </c>
      <c r="CV250" s="136" t="e">
        <f t="shared" si="283"/>
        <v>#DIV/0!</v>
      </c>
      <c r="CW250" s="136" t="e">
        <f t="shared" si="283"/>
        <v>#DIV/0!</v>
      </c>
      <c r="CX250" s="136" t="e">
        <f t="shared" si="283"/>
        <v>#DIV/0!</v>
      </c>
      <c r="CY250" s="136" t="e">
        <f t="shared" si="283"/>
        <v>#DIV/0!</v>
      </c>
      <c r="CZ250" s="136" t="e">
        <f t="shared" si="283"/>
        <v>#DIV/0!</v>
      </c>
      <c r="DA250" s="136" t="e">
        <f t="shared" si="283"/>
        <v>#DIV/0!</v>
      </c>
      <c r="DB250" s="136" t="e">
        <f t="shared" ca="1" si="293"/>
        <v>#DIV/0!</v>
      </c>
      <c r="DC250" s="136" t="e">
        <f t="shared" si="294"/>
        <v>#DIV/0!</v>
      </c>
      <c r="DE250" s="413">
        <v>60</v>
      </c>
      <c r="DF250" s="136">
        <f t="shared" ca="1" si="284"/>
        <v>3506.7798679844582</v>
      </c>
      <c r="DG250" s="136">
        <f t="shared" ca="1" si="284"/>
        <v>140.27119471937831</v>
      </c>
      <c r="DH250" s="136">
        <f t="shared" ca="1" si="284"/>
        <v>70.135597359689157</v>
      </c>
      <c r="DI250" s="136">
        <f t="shared" ca="1" si="284"/>
        <v>46.757064906459448</v>
      </c>
      <c r="DJ250" s="136">
        <f t="shared" ca="1" si="284"/>
        <v>35.067798679844579</v>
      </c>
      <c r="DK250" s="136" t="e">
        <f t="shared" si="284"/>
        <v>#DIV/0!</v>
      </c>
      <c r="DL250" s="136" t="e">
        <f t="shared" si="284"/>
        <v>#DIV/0!</v>
      </c>
      <c r="DM250" s="136" t="e">
        <f t="shared" si="284"/>
        <v>#DIV/0!</v>
      </c>
      <c r="DN250" s="136" t="e">
        <f t="shared" si="284"/>
        <v>#DIV/0!</v>
      </c>
      <c r="DO250" s="136" t="e">
        <f t="shared" si="284"/>
        <v>#DIV/0!</v>
      </c>
      <c r="DP250" s="136" t="e">
        <f t="shared" si="284"/>
        <v>#DIV/0!</v>
      </c>
      <c r="DQ250" s="136" t="e">
        <f t="shared" ca="1" si="295"/>
        <v>#DIV/0!</v>
      </c>
      <c r="DR250" s="136" t="e">
        <f t="shared" si="296"/>
        <v>#DIV/0!</v>
      </c>
      <c r="DT250" s="413">
        <v>60</v>
      </c>
      <c r="DU250" s="136">
        <f t="shared" ca="1" si="285"/>
        <v>0</v>
      </c>
      <c r="DV250" s="136">
        <f t="shared" ca="1" si="285"/>
        <v>0</v>
      </c>
      <c r="DW250" s="136">
        <f t="shared" ca="1" si="285"/>
        <v>0</v>
      </c>
      <c r="DX250" s="136">
        <f t="shared" ca="1" si="285"/>
        <v>0</v>
      </c>
      <c r="DY250" s="136">
        <f t="shared" ca="1" si="285"/>
        <v>0</v>
      </c>
      <c r="DZ250" s="136" t="e">
        <f t="shared" si="285"/>
        <v>#DIV/0!</v>
      </c>
      <c r="EA250" s="136" t="e">
        <f t="shared" si="285"/>
        <v>#DIV/0!</v>
      </c>
      <c r="EB250" s="136" t="e">
        <f t="shared" si="285"/>
        <v>#DIV/0!</v>
      </c>
      <c r="EC250" s="136" t="e">
        <f t="shared" si="285"/>
        <v>#DIV/0!</v>
      </c>
      <c r="ED250" s="136" t="e">
        <f t="shared" si="285"/>
        <v>#DIV/0!</v>
      </c>
      <c r="EE250" s="136" t="e">
        <f t="shared" si="285"/>
        <v>#DIV/0!</v>
      </c>
      <c r="EF250" s="136" t="e">
        <f t="shared" si="297"/>
        <v>#DIV/0!</v>
      </c>
      <c r="EG250" s="136" t="e">
        <f t="shared" si="297"/>
        <v>#DIV/0!</v>
      </c>
      <c r="EI250" s="413">
        <v>60</v>
      </c>
      <c r="EJ250" s="136">
        <f t="shared" ca="1" si="286"/>
        <v>0</v>
      </c>
      <c r="EK250" s="136">
        <f t="shared" ca="1" si="286"/>
        <v>0</v>
      </c>
      <c r="EL250" s="136">
        <f t="shared" ca="1" si="286"/>
        <v>0</v>
      </c>
      <c r="EM250" s="136">
        <f t="shared" ca="1" si="286"/>
        <v>0</v>
      </c>
      <c r="EN250" s="136">
        <f t="shared" ca="1" si="286"/>
        <v>0</v>
      </c>
      <c r="EO250" s="136" t="e">
        <f t="shared" si="286"/>
        <v>#DIV/0!</v>
      </c>
      <c r="EP250" s="136" t="e">
        <f t="shared" si="286"/>
        <v>#DIV/0!</v>
      </c>
      <c r="EQ250" s="136" t="e">
        <f t="shared" si="286"/>
        <v>#DIV/0!</v>
      </c>
      <c r="ER250" s="136" t="e">
        <f t="shared" si="286"/>
        <v>#DIV/0!</v>
      </c>
      <c r="ES250" s="136" t="e">
        <f t="shared" si="286"/>
        <v>#DIV/0!</v>
      </c>
      <c r="ET250" s="136" t="e">
        <f t="shared" si="286"/>
        <v>#DIV/0!</v>
      </c>
      <c r="EU250" s="136" t="e">
        <f t="shared" si="298"/>
        <v>#DIV/0!</v>
      </c>
      <c r="EV250" s="136" t="e">
        <f t="shared" si="298"/>
        <v>#DIV/0!</v>
      </c>
    </row>
    <row r="251" spans="1:156">
      <c r="S251" s="25">
        <f t="shared" si="287"/>
        <v>70</v>
      </c>
      <c r="T251" s="399">
        <f t="shared" ca="1" si="267"/>
        <v>0</v>
      </c>
      <c r="U251" s="399">
        <f t="shared" ca="1" si="267"/>
        <v>0</v>
      </c>
      <c r="V251" s="399">
        <f t="shared" ca="1" si="267"/>
        <v>0</v>
      </c>
      <c r="W251" s="399">
        <f t="shared" ca="1" si="267"/>
        <v>0</v>
      </c>
      <c r="X251" s="399" t="e">
        <f t="shared" si="267"/>
        <v>#DIV/0!</v>
      </c>
      <c r="Y251" s="399" t="e">
        <f t="shared" si="267"/>
        <v>#DIV/0!</v>
      </c>
      <c r="Z251" s="399" t="e">
        <f t="shared" si="267"/>
        <v>#DIV/0!</v>
      </c>
      <c r="AA251" s="399" t="e">
        <f t="shared" si="267"/>
        <v>#DIV/0!</v>
      </c>
      <c r="AB251" s="399" t="e">
        <f t="shared" si="267"/>
        <v>#DIV/0!</v>
      </c>
      <c r="AC251" s="399" t="e">
        <f t="shared" si="267"/>
        <v>#DIV/0!</v>
      </c>
      <c r="AD251" s="399" t="e">
        <f t="shared" si="267"/>
        <v>#DIV/0!</v>
      </c>
      <c r="AE251" s="399" t="e">
        <f t="shared" ca="1" si="267"/>
        <v>#DIV/0!</v>
      </c>
      <c r="AF251" s="399"/>
      <c r="AH251" s="413">
        <v>70</v>
      </c>
      <c r="AI251" s="136">
        <f t="shared" ca="1" si="268"/>
        <v>0</v>
      </c>
      <c r="AJ251" s="136">
        <f t="shared" ca="1" si="268"/>
        <v>0</v>
      </c>
      <c r="AK251" s="136">
        <f t="shared" ca="1" si="268"/>
        <v>0</v>
      </c>
      <c r="AL251" s="136">
        <f t="shared" ca="1" si="268"/>
        <v>0</v>
      </c>
      <c r="AM251" s="136" t="e">
        <f t="shared" si="268"/>
        <v>#DIV/0!</v>
      </c>
      <c r="AN251" s="136" t="e">
        <f t="shared" si="268"/>
        <v>#DIV/0!</v>
      </c>
      <c r="AO251" s="136" t="e">
        <f t="shared" si="268"/>
        <v>#DIV/0!</v>
      </c>
      <c r="AP251" s="136" t="e">
        <f t="shared" si="268"/>
        <v>#DIV/0!</v>
      </c>
      <c r="AQ251" s="136" t="e">
        <f t="shared" si="268"/>
        <v>#DIV/0!</v>
      </c>
      <c r="AR251" s="136" t="e">
        <f t="shared" si="268"/>
        <v>#DIV/0!</v>
      </c>
      <c r="AS251" s="136" t="e">
        <f t="shared" si="268"/>
        <v>#DIV/0!</v>
      </c>
      <c r="AT251" s="136" t="e">
        <f t="shared" ca="1" si="288"/>
        <v>#DIV/0!</v>
      </c>
      <c r="AU251" s="136" t="e">
        <f t="shared" si="289"/>
        <v>#DIV/0!</v>
      </c>
      <c r="AW251" s="413">
        <v>70</v>
      </c>
      <c r="AX251" s="136">
        <f t="shared" ca="1" si="271"/>
        <v>0</v>
      </c>
      <c r="AY251" s="136">
        <f t="shared" ca="1" si="271"/>
        <v>0</v>
      </c>
      <c r="AZ251" s="136">
        <f t="shared" ca="1" si="271"/>
        <v>0</v>
      </c>
      <c r="BA251" s="136">
        <f t="shared" ca="1" si="271"/>
        <v>0</v>
      </c>
      <c r="BB251" s="136" t="e">
        <f t="shared" si="271"/>
        <v>#DIV/0!</v>
      </c>
      <c r="BC251" s="136" t="e">
        <f t="shared" si="271"/>
        <v>#DIV/0!</v>
      </c>
      <c r="BD251" s="136" t="e">
        <f t="shared" si="271"/>
        <v>#DIV/0!</v>
      </c>
      <c r="BE251" s="136" t="e">
        <f t="shared" si="271"/>
        <v>#DIV/0!</v>
      </c>
      <c r="BF251" s="136" t="e">
        <f t="shared" si="271"/>
        <v>#DIV/0!</v>
      </c>
      <c r="BG251" s="136" t="e">
        <f t="shared" si="271"/>
        <v>#DIV/0!</v>
      </c>
      <c r="BH251" s="136" t="e">
        <f t="shared" si="271"/>
        <v>#DIV/0!</v>
      </c>
      <c r="BI251" s="136" t="e">
        <f t="shared" ca="1" si="271"/>
        <v>#DIV/0!</v>
      </c>
      <c r="BJ251" s="136" t="e">
        <f t="shared" si="290"/>
        <v>#DIV/0!</v>
      </c>
      <c r="BK251" s="62"/>
      <c r="BL251" s="413">
        <v>70</v>
      </c>
      <c r="BM251" s="136">
        <f t="shared" ca="1" si="272"/>
        <v>0</v>
      </c>
      <c r="BN251" s="136">
        <f t="shared" ca="1" si="272"/>
        <v>0</v>
      </c>
      <c r="BO251" s="136">
        <f t="shared" ca="1" si="272"/>
        <v>0</v>
      </c>
      <c r="BP251" s="136">
        <f t="shared" ca="1" si="272"/>
        <v>0</v>
      </c>
      <c r="BQ251" s="136" t="e">
        <f t="shared" si="272"/>
        <v>#DIV/0!</v>
      </c>
      <c r="BR251" s="136" t="e">
        <f t="shared" si="272"/>
        <v>#DIV/0!</v>
      </c>
      <c r="BS251" s="136" t="e">
        <f t="shared" si="272"/>
        <v>#DIV/0!</v>
      </c>
      <c r="BT251" s="136" t="e">
        <f t="shared" si="272"/>
        <v>#DIV/0!</v>
      </c>
      <c r="BU251" s="136" t="e">
        <f t="shared" si="272"/>
        <v>#DIV/0!</v>
      </c>
      <c r="BV251" s="136" t="e">
        <f t="shared" si="272"/>
        <v>#DIV/0!</v>
      </c>
      <c r="BW251" s="136" t="e">
        <f t="shared" si="272"/>
        <v>#DIV/0!</v>
      </c>
      <c r="BX251" s="136" t="e">
        <f t="shared" ca="1" si="272"/>
        <v>#DIV/0!</v>
      </c>
      <c r="BY251" s="136" t="e">
        <f t="shared" si="291"/>
        <v>#DIV/0!</v>
      </c>
      <c r="BZ251" s="62"/>
      <c r="CA251" s="413">
        <v>70</v>
      </c>
      <c r="CB251" s="136">
        <f t="shared" ca="1" si="273"/>
        <v>3506.7798679844582</v>
      </c>
      <c r="CC251" s="136">
        <f t="shared" ca="1" si="273"/>
        <v>140.27119471937831</v>
      </c>
      <c r="CD251" s="136">
        <f t="shared" ca="1" si="273"/>
        <v>70.135597359689157</v>
      </c>
      <c r="CE251" s="136">
        <f t="shared" ca="1" si="273"/>
        <v>46.757064906459448</v>
      </c>
      <c r="CF251" s="136" t="e">
        <f t="shared" si="273"/>
        <v>#DIV/0!</v>
      </c>
      <c r="CG251" s="136" t="e">
        <f t="shared" si="273"/>
        <v>#DIV/0!</v>
      </c>
      <c r="CH251" s="136" t="e">
        <f t="shared" si="273"/>
        <v>#DIV/0!</v>
      </c>
      <c r="CI251" s="136" t="e">
        <f t="shared" si="273"/>
        <v>#DIV/0!</v>
      </c>
      <c r="CJ251" s="136" t="e">
        <f t="shared" si="273"/>
        <v>#DIV/0!</v>
      </c>
      <c r="CK251" s="136" t="e">
        <f t="shared" si="273"/>
        <v>#DIV/0!</v>
      </c>
      <c r="CL251" s="136" t="e">
        <f t="shared" si="273"/>
        <v>#DIV/0!</v>
      </c>
      <c r="CM251" s="136" t="e">
        <f t="shared" ca="1" si="273"/>
        <v>#DIV/0!</v>
      </c>
      <c r="CN251" s="136" t="e">
        <f t="shared" si="292"/>
        <v>#DIV/0!</v>
      </c>
      <c r="CP251" s="413">
        <v>70</v>
      </c>
      <c r="CQ251" s="136">
        <f t="shared" ca="1" si="283"/>
        <v>3506.7798679844582</v>
      </c>
      <c r="CR251" s="136">
        <f t="shared" ca="1" si="283"/>
        <v>140.27119471937831</v>
      </c>
      <c r="CS251" s="136">
        <f t="shared" ca="1" si="283"/>
        <v>70.135597359689157</v>
      </c>
      <c r="CT251" s="136">
        <f t="shared" ca="1" si="283"/>
        <v>46.757064906459448</v>
      </c>
      <c r="CU251" s="136" t="e">
        <f t="shared" si="283"/>
        <v>#DIV/0!</v>
      </c>
      <c r="CV251" s="136" t="e">
        <f t="shared" si="283"/>
        <v>#DIV/0!</v>
      </c>
      <c r="CW251" s="136" t="e">
        <f t="shared" si="283"/>
        <v>#DIV/0!</v>
      </c>
      <c r="CX251" s="136" t="e">
        <f t="shared" si="283"/>
        <v>#DIV/0!</v>
      </c>
      <c r="CY251" s="136" t="e">
        <f t="shared" si="283"/>
        <v>#DIV/0!</v>
      </c>
      <c r="CZ251" s="136" t="e">
        <f t="shared" si="283"/>
        <v>#DIV/0!</v>
      </c>
      <c r="DA251" s="136" t="e">
        <f t="shared" si="283"/>
        <v>#DIV/0!</v>
      </c>
      <c r="DB251" s="136" t="e">
        <f t="shared" ca="1" si="293"/>
        <v>#DIV/0!</v>
      </c>
      <c r="DC251" s="136" t="e">
        <f t="shared" si="294"/>
        <v>#DIV/0!</v>
      </c>
      <c r="DE251" s="413">
        <v>70</v>
      </c>
      <c r="DF251" s="136">
        <f t="shared" ca="1" si="284"/>
        <v>3506.7798679844582</v>
      </c>
      <c r="DG251" s="136">
        <f t="shared" ca="1" si="284"/>
        <v>140.27119471937831</v>
      </c>
      <c r="DH251" s="136">
        <f t="shared" ca="1" si="284"/>
        <v>70.135597359689157</v>
      </c>
      <c r="DI251" s="136">
        <f t="shared" ca="1" si="284"/>
        <v>46.757064906459448</v>
      </c>
      <c r="DJ251" s="136" t="e">
        <f t="shared" si="284"/>
        <v>#DIV/0!</v>
      </c>
      <c r="DK251" s="136" t="e">
        <f t="shared" si="284"/>
        <v>#DIV/0!</v>
      </c>
      <c r="DL251" s="136" t="e">
        <f t="shared" si="284"/>
        <v>#DIV/0!</v>
      </c>
      <c r="DM251" s="136" t="e">
        <f t="shared" si="284"/>
        <v>#DIV/0!</v>
      </c>
      <c r="DN251" s="136" t="e">
        <f t="shared" si="284"/>
        <v>#DIV/0!</v>
      </c>
      <c r="DO251" s="136" t="e">
        <f t="shared" si="284"/>
        <v>#DIV/0!</v>
      </c>
      <c r="DP251" s="136" t="e">
        <f t="shared" si="284"/>
        <v>#DIV/0!</v>
      </c>
      <c r="DQ251" s="136" t="e">
        <f t="shared" ca="1" si="295"/>
        <v>#DIV/0!</v>
      </c>
      <c r="DR251" s="136" t="e">
        <f t="shared" si="296"/>
        <v>#DIV/0!</v>
      </c>
      <c r="DT251" s="413">
        <v>70</v>
      </c>
      <c r="DU251" s="136">
        <f t="shared" ca="1" si="285"/>
        <v>0</v>
      </c>
      <c r="DV251" s="136">
        <f t="shared" ca="1" si="285"/>
        <v>0</v>
      </c>
      <c r="DW251" s="136">
        <f t="shared" ca="1" si="285"/>
        <v>0</v>
      </c>
      <c r="DX251" s="136">
        <f t="shared" ca="1" si="285"/>
        <v>0</v>
      </c>
      <c r="DY251" s="136" t="e">
        <f t="shared" si="285"/>
        <v>#DIV/0!</v>
      </c>
      <c r="DZ251" s="136" t="e">
        <f t="shared" si="285"/>
        <v>#DIV/0!</v>
      </c>
      <c r="EA251" s="136" t="e">
        <f t="shared" si="285"/>
        <v>#DIV/0!</v>
      </c>
      <c r="EB251" s="136" t="e">
        <f t="shared" si="285"/>
        <v>#DIV/0!</v>
      </c>
      <c r="EC251" s="136" t="e">
        <f t="shared" si="285"/>
        <v>#DIV/0!</v>
      </c>
      <c r="ED251" s="136" t="e">
        <f t="shared" si="285"/>
        <v>#DIV/0!</v>
      </c>
      <c r="EE251" s="136" t="e">
        <f t="shared" si="285"/>
        <v>#DIV/0!</v>
      </c>
      <c r="EF251" s="136" t="e">
        <f t="shared" si="297"/>
        <v>#DIV/0!</v>
      </c>
      <c r="EG251" s="136" t="e">
        <f t="shared" si="297"/>
        <v>#DIV/0!</v>
      </c>
      <c r="EI251" s="413">
        <v>70</v>
      </c>
      <c r="EJ251" s="136">
        <f t="shared" ca="1" si="286"/>
        <v>0</v>
      </c>
      <c r="EK251" s="136">
        <f t="shared" ca="1" si="286"/>
        <v>0</v>
      </c>
      <c r="EL251" s="136">
        <f t="shared" ca="1" si="286"/>
        <v>0</v>
      </c>
      <c r="EM251" s="136">
        <f t="shared" ca="1" si="286"/>
        <v>0</v>
      </c>
      <c r="EN251" s="136" t="e">
        <f t="shared" si="286"/>
        <v>#DIV/0!</v>
      </c>
      <c r="EO251" s="136" t="e">
        <f t="shared" si="286"/>
        <v>#DIV/0!</v>
      </c>
      <c r="EP251" s="136" t="e">
        <f t="shared" si="286"/>
        <v>#DIV/0!</v>
      </c>
      <c r="EQ251" s="136" t="e">
        <f t="shared" si="286"/>
        <v>#DIV/0!</v>
      </c>
      <c r="ER251" s="136" t="e">
        <f t="shared" si="286"/>
        <v>#DIV/0!</v>
      </c>
      <c r="ES251" s="136" t="e">
        <f t="shared" si="286"/>
        <v>#DIV/0!</v>
      </c>
      <c r="ET251" s="136" t="e">
        <f t="shared" si="286"/>
        <v>#DIV/0!</v>
      </c>
      <c r="EU251" s="136" t="e">
        <f t="shared" si="298"/>
        <v>#DIV/0!</v>
      </c>
      <c r="EV251" s="136" t="e">
        <f t="shared" si="298"/>
        <v>#DIV/0!</v>
      </c>
    </row>
    <row r="252" spans="1:156">
      <c r="O252" s="21"/>
      <c r="P252" s="21"/>
      <c r="S252" s="25">
        <f t="shared" si="287"/>
        <v>80</v>
      </c>
      <c r="T252" s="399">
        <f t="shared" ca="1" si="267"/>
        <v>0</v>
      </c>
      <c r="U252" s="399">
        <f t="shared" ca="1" si="267"/>
        <v>0</v>
      </c>
      <c r="V252" s="399">
        <f t="shared" ca="1" si="267"/>
        <v>0</v>
      </c>
      <c r="W252" s="399" t="e">
        <f t="shared" si="267"/>
        <v>#DIV/0!</v>
      </c>
      <c r="X252" s="399" t="e">
        <f t="shared" si="267"/>
        <v>#DIV/0!</v>
      </c>
      <c r="Y252" s="399" t="e">
        <f t="shared" si="267"/>
        <v>#DIV/0!</v>
      </c>
      <c r="Z252" s="399" t="e">
        <f t="shared" si="267"/>
        <v>#DIV/0!</v>
      </c>
      <c r="AA252" s="399" t="e">
        <f t="shared" si="267"/>
        <v>#DIV/0!</v>
      </c>
      <c r="AB252" s="399" t="e">
        <f t="shared" si="267"/>
        <v>#DIV/0!</v>
      </c>
      <c r="AC252" s="399" t="e">
        <f t="shared" si="267"/>
        <v>#DIV/0!</v>
      </c>
      <c r="AD252" s="399" t="e">
        <f t="shared" si="267"/>
        <v>#DIV/0!</v>
      </c>
      <c r="AE252" s="399" t="e">
        <f t="shared" ca="1" si="267"/>
        <v>#DIV/0!</v>
      </c>
      <c r="AF252" s="399"/>
      <c r="AH252" s="413">
        <v>80</v>
      </c>
      <c r="AI252" s="136">
        <f t="shared" ca="1" si="268"/>
        <v>0</v>
      </c>
      <c r="AJ252" s="136">
        <f t="shared" ca="1" si="268"/>
        <v>0</v>
      </c>
      <c r="AK252" s="136">
        <f t="shared" ca="1" si="268"/>
        <v>0</v>
      </c>
      <c r="AL252" s="136" t="e">
        <f t="shared" si="268"/>
        <v>#DIV/0!</v>
      </c>
      <c r="AM252" s="136" t="e">
        <f t="shared" si="268"/>
        <v>#DIV/0!</v>
      </c>
      <c r="AN252" s="136" t="e">
        <f t="shared" si="268"/>
        <v>#DIV/0!</v>
      </c>
      <c r="AO252" s="136" t="e">
        <f t="shared" si="268"/>
        <v>#DIV/0!</v>
      </c>
      <c r="AP252" s="136" t="e">
        <f t="shared" si="268"/>
        <v>#DIV/0!</v>
      </c>
      <c r="AQ252" s="136" t="e">
        <f t="shared" si="268"/>
        <v>#DIV/0!</v>
      </c>
      <c r="AR252" s="136" t="e">
        <f t="shared" si="268"/>
        <v>#DIV/0!</v>
      </c>
      <c r="AS252" s="136" t="e">
        <f t="shared" si="268"/>
        <v>#DIV/0!</v>
      </c>
      <c r="AT252" s="136" t="e">
        <f t="shared" ca="1" si="288"/>
        <v>#DIV/0!</v>
      </c>
      <c r="AU252" s="136" t="e">
        <f t="shared" si="289"/>
        <v>#DIV/0!</v>
      </c>
      <c r="AW252" s="413">
        <v>80</v>
      </c>
      <c r="AX252" s="136">
        <f t="shared" ca="1" si="271"/>
        <v>0</v>
      </c>
      <c r="AY252" s="136">
        <f t="shared" ca="1" si="271"/>
        <v>0</v>
      </c>
      <c r="AZ252" s="136">
        <f t="shared" ca="1" si="271"/>
        <v>0</v>
      </c>
      <c r="BA252" s="136" t="e">
        <f t="shared" si="271"/>
        <v>#DIV/0!</v>
      </c>
      <c r="BB252" s="136" t="e">
        <f t="shared" si="271"/>
        <v>#DIV/0!</v>
      </c>
      <c r="BC252" s="136" t="e">
        <f t="shared" si="271"/>
        <v>#DIV/0!</v>
      </c>
      <c r="BD252" s="136" t="e">
        <f t="shared" si="271"/>
        <v>#DIV/0!</v>
      </c>
      <c r="BE252" s="136" t="e">
        <f t="shared" si="271"/>
        <v>#DIV/0!</v>
      </c>
      <c r="BF252" s="136" t="e">
        <f t="shared" si="271"/>
        <v>#DIV/0!</v>
      </c>
      <c r="BG252" s="136" t="e">
        <f t="shared" si="271"/>
        <v>#DIV/0!</v>
      </c>
      <c r="BH252" s="136" t="e">
        <f t="shared" si="271"/>
        <v>#DIV/0!</v>
      </c>
      <c r="BI252" s="136" t="e">
        <f t="shared" ca="1" si="271"/>
        <v>#DIV/0!</v>
      </c>
      <c r="BJ252" s="136" t="e">
        <f t="shared" si="290"/>
        <v>#DIV/0!</v>
      </c>
      <c r="BK252" s="62"/>
      <c r="BL252" s="413">
        <v>80</v>
      </c>
      <c r="BM252" s="136">
        <f t="shared" ca="1" si="272"/>
        <v>0</v>
      </c>
      <c r="BN252" s="136">
        <f t="shared" ca="1" si="272"/>
        <v>0</v>
      </c>
      <c r="BO252" s="136">
        <f t="shared" ca="1" si="272"/>
        <v>0</v>
      </c>
      <c r="BP252" s="136" t="e">
        <f t="shared" si="272"/>
        <v>#DIV/0!</v>
      </c>
      <c r="BQ252" s="136" t="e">
        <f t="shared" si="272"/>
        <v>#DIV/0!</v>
      </c>
      <c r="BR252" s="136" t="e">
        <f t="shared" si="272"/>
        <v>#DIV/0!</v>
      </c>
      <c r="BS252" s="136" t="e">
        <f t="shared" si="272"/>
        <v>#DIV/0!</v>
      </c>
      <c r="BT252" s="136" t="e">
        <f t="shared" si="272"/>
        <v>#DIV/0!</v>
      </c>
      <c r="BU252" s="136" t="e">
        <f t="shared" si="272"/>
        <v>#DIV/0!</v>
      </c>
      <c r="BV252" s="136" t="e">
        <f t="shared" si="272"/>
        <v>#DIV/0!</v>
      </c>
      <c r="BW252" s="136" t="e">
        <f t="shared" si="272"/>
        <v>#DIV/0!</v>
      </c>
      <c r="BX252" s="136" t="e">
        <f t="shared" ca="1" si="272"/>
        <v>#DIV/0!</v>
      </c>
      <c r="BY252" s="136" t="e">
        <f t="shared" si="291"/>
        <v>#DIV/0!</v>
      </c>
      <c r="BZ252" s="62"/>
      <c r="CA252" s="413">
        <v>80</v>
      </c>
      <c r="CB252" s="136">
        <f t="shared" ca="1" si="273"/>
        <v>3506.7798679844582</v>
      </c>
      <c r="CC252" s="136">
        <f t="shared" ca="1" si="273"/>
        <v>140.27119471937831</v>
      </c>
      <c r="CD252" s="136">
        <f t="shared" ca="1" si="273"/>
        <v>70.135597359689157</v>
      </c>
      <c r="CE252" s="136" t="e">
        <f t="shared" si="273"/>
        <v>#DIV/0!</v>
      </c>
      <c r="CF252" s="136" t="e">
        <f t="shared" si="273"/>
        <v>#DIV/0!</v>
      </c>
      <c r="CG252" s="136" t="e">
        <f t="shared" si="273"/>
        <v>#DIV/0!</v>
      </c>
      <c r="CH252" s="136" t="e">
        <f t="shared" si="273"/>
        <v>#DIV/0!</v>
      </c>
      <c r="CI252" s="136" t="e">
        <f t="shared" si="273"/>
        <v>#DIV/0!</v>
      </c>
      <c r="CJ252" s="136" t="e">
        <f t="shared" si="273"/>
        <v>#DIV/0!</v>
      </c>
      <c r="CK252" s="136" t="e">
        <f t="shared" si="273"/>
        <v>#DIV/0!</v>
      </c>
      <c r="CL252" s="136" t="e">
        <f t="shared" si="273"/>
        <v>#DIV/0!</v>
      </c>
      <c r="CM252" s="136" t="e">
        <f t="shared" ca="1" si="273"/>
        <v>#DIV/0!</v>
      </c>
      <c r="CN252" s="136" t="e">
        <f t="shared" si="292"/>
        <v>#DIV/0!</v>
      </c>
      <c r="CP252" s="413">
        <v>80</v>
      </c>
      <c r="CQ252" s="136">
        <f t="shared" ca="1" si="283"/>
        <v>3506.7798679844582</v>
      </c>
      <c r="CR252" s="136">
        <f t="shared" ca="1" si="283"/>
        <v>140.27119471937831</v>
      </c>
      <c r="CS252" s="136">
        <f t="shared" ca="1" si="283"/>
        <v>70.135597359689157</v>
      </c>
      <c r="CT252" s="136" t="e">
        <f t="shared" si="283"/>
        <v>#DIV/0!</v>
      </c>
      <c r="CU252" s="136" t="e">
        <f t="shared" si="283"/>
        <v>#DIV/0!</v>
      </c>
      <c r="CV252" s="136" t="e">
        <f t="shared" si="283"/>
        <v>#DIV/0!</v>
      </c>
      <c r="CW252" s="136" t="e">
        <f t="shared" si="283"/>
        <v>#DIV/0!</v>
      </c>
      <c r="CX252" s="136" t="e">
        <f t="shared" si="283"/>
        <v>#DIV/0!</v>
      </c>
      <c r="CY252" s="136" t="e">
        <f t="shared" si="283"/>
        <v>#DIV/0!</v>
      </c>
      <c r="CZ252" s="136" t="e">
        <f t="shared" si="283"/>
        <v>#DIV/0!</v>
      </c>
      <c r="DA252" s="136" t="e">
        <f t="shared" si="283"/>
        <v>#DIV/0!</v>
      </c>
      <c r="DB252" s="136" t="e">
        <f t="shared" ca="1" si="293"/>
        <v>#DIV/0!</v>
      </c>
      <c r="DC252" s="136" t="e">
        <f t="shared" si="294"/>
        <v>#DIV/0!</v>
      </c>
      <c r="DE252" s="413">
        <v>80</v>
      </c>
      <c r="DF252" s="136">
        <f t="shared" ca="1" si="284"/>
        <v>3506.7798679844582</v>
      </c>
      <c r="DG252" s="136">
        <f t="shared" ca="1" si="284"/>
        <v>140.27119471937831</v>
      </c>
      <c r="DH252" s="136">
        <f t="shared" ca="1" si="284"/>
        <v>70.135597359689157</v>
      </c>
      <c r="DI252" s="136" t="e">
        <f t="shared" si="284"/>
        <v>#DIV/0!</v>
      </c>
      <c r="DJ252" s="136" t="e">
        <f t="shared" si="284"/>
        <v>#DIV/0!</v>
      </c>
      <c r="DK252" s="136" t="e">
        <f t="shared" si="284"/>
        <v>#DIV/0!</v>
      </c>
      <c r="DL252" s="136" t="e">
        <f t="shared" si="284"/>
        <v>#DIV/0!</v>
      </c>
      <c r="DM252" s="136" t="e">
        <f t="shared" si="284"/>
        <v>#DIV/0!</v>
      </c>
      <c r="DN252" s="136" t="e">
        <f t="shared" si="284"/>
        <v>#DIV/0!</v>
      </c>
      <c r="DO252" s="136" t="e">
        <f t="shared" si="284"/>
        <v>#DIV/0!</v>
      </c>
      <c r="DP252" s="136" t="e">
        <f t="shared" si="284"/>
        <v>#DIV/0!</v>
      </c>
      <c r="DQ252" s="136" t="e">
        <f t="shared" ca="1" si="295"/>
        <v>#DIV/0!</v>
      </c>
      <c r="DR252" s="136" t="e">
        <f t="shared" si="296"/>
        <v>#DIV/0!</v>
      </c>
      <c r="DT252" s="413">
        <v>80</v>
      </c>
      <c r="DU252" s="136">
        <f t="shared" ca="1" si="285"/>
        <v>0</v>
      </c>
      <c r="DV252" s="136">
        <f t="shared" ca="1" si="285"/>
        <v>0</v>
      </c>
      <c r="DW252" s="136">
        <f t="shared" ca="1" si="285"/>
        <v>0</v>
      </c>
      <c r="DX252" s="136" t="e">
        <f t="shared" si="285"/>
        <v>#DIV/0!</v>
      </c>
      <c r="DY252" s="136" t="e">
        <f t="shared" si="285"/>
        <v>#DIV/0!</v>
      </c>
      <c r="DZ252" s="136" t="e">
        <f t="shared" si="285"/>
        <v>#DIV/0!</v>
      </c>
      <c r="EA252" s="136" t="e">
        <f t="shared" si="285"/>
        <v>#DIV/0!</v>
      </c>
      <c r="EB252" s="136" t="e">
        <f t="shared" si="285"/>
        <v>#DIV/0!</v>
      </c>
      <c r="EC252" s="136" t="e">
        <f t="shared" si="285"/>
        <v>#DIV/0!</v>
      </c>
      <c r="ED252" s="136" t="e">
        <f t="shared" si="285"/>
        <v>#DIV/0!</v>
      </c>
      <c r="EE252" s="136" t="e">
        <f t="shared" si="285"/>
        <v>#DIV/0!</v>
      </c>
      <c r="EF252" s="136" t="e">
        <f t="shared" si="297"/>
        <v>#DIV/0!</v>
      </c>
      <c r="EG252" s="136" t="e">
        <f t="shared" si="297"/>
        <v>#DIV/0!</v>
      </c>
      <c r="EI252" s="413">
        <v>80</v>
      </c>
      <c r="EJ252" s="136">
        <f t="shared" ca="1" si="286"/>
        <v>0</v>
      </c>
      <c r="EK252" s="136">
        <f t="shared" ca="1" si="286"/>
        <v>0</v>
      </c>
      <c r="EL252" s="136">
        <f t="shared" ca="1" si="286"/>
        <v>0</v>
      </c>
      <c r="EM252" s="136" t="e">
        <f t="shared" si="286"/>
        <v>#DIV/0!</v>
      </c>
      <c r="EN252" s="136" t="e">
        <f t="shared" si="286"/>
        <v>#DIV/0!</v>
      </c>
      <c r="EO252" s="136" t="e">
        <f t="shared" si="286"/>
        <v>#DIV/0!</v>
      </c>
      <c r="EP252" s="136" t="e">
        <f t="shared" si="286"/>
        <v>#DIV/0!</v>
      </c>
      <c r="EQ252" s="136" t="e">
        <f t="shared" si="286"/>
        <v>#DIV/0!</v>
      </c>
      <c r="ER252" s="136" t="e">
        <f t="shared" si="286"/>
        <v>#DIV/0!</v>
      </c>
      <c r="ES252" s="136" t="e">
        <f t="shared" si="286"/>
        <v>#DIV/0!</v>
      </c>
      <c r="ET252" s="136" t="e">
        <f t="shared" si="286"/>
        <v>#DIV/0!</v>
      </c>
      <c r="EU252" s="136" t="e">
        <f t="shared" si="298"/>
        <v>#DIV/0!</v>
      </c>
      <c r="EV252" s="136" t="e">
        <f t="shared" si="298"/>
        <v>#DIV/0!</v>
      </c>
    </row>
    <row r="253" spans="1:156">
      <c r="S253" s="25">
        <f t="shared" si="287"/>
        <v>90</v>
      </c>
      <c r="T253" s="399">
        <f t="shared" ca="1" si="267"/>
        <v>0</v>
      </c>
      <c r="U253" s="399">
        <f t="shared" ca="1" si="267"/>
        <v>0</v>
      </c>
      <c r="V253" s="399" t="e">
        <f t="shared" si="267"/>
        <v>#DIV/0!</v>
      </c>
      <c r="W253" s="399" t="e">
        <f t="shared" si="267"/>
        <v>#DIV/0!</v>
      </c>
      <c r="X253" s="399" t="e">
        <f t="shared" si="267"/>
        <v>#DIV/0!</v>
      </c>
      <c r="Y253" s="399" t="e">
        <f t="shared" si="267"/>
        <v>#DIV/0!</v>
      </c>
      <c r="Z253" s="399" t="e">
        <f t="shared" si="267"/>
        <v>#DIV/0!</v>
      </c>
      <c r="AA253" s="399" t="e">
        <f t="shared" si="267"/>
        <v>#DIV/0!</v>
      </c>
      <c r="AB253" s="399" t="e">
        <f t="shared" si="267"/>
        <v>#DIV/0!</v>
      </c>
      <c r="AC253" s="399" t="e">
        <f t="shared" si="267"/>
        <v>#DIV/0!</v>
      </c>
      <c r="AD253" s="399" t="e">
        <f t="shared" si="267"/>
        <v>#DIV/0!</v>
      </c>
      <c r="AE253" s="399" t="e">
        <f t="shared" ca="1" si="267"/>
        <v>#DIV/0!</v>
      </c>
      <c r="AF253" s="399"/>
      <c r="AH253" s="413">
        <v>90</v>
      </c>
      <c r="AI253" s="136">
        <f t="shared" ca="1" si="268"/>
        <v>0</v>
      </c>
      <c r="AJ253" s="136">
        <f t="shared" ca="1" si="268"/>
        <v>0</v>
      </c>
      <c r="AK253" s="136" t="e">
        <f t="shared" si="268"/>
        <v>#DIV/0!</v>
      </c>
      <c r="AL253" s="136" t="e">
        <f t="shared" si="268"/>
        <v>#DIV/0!</v>
      </c>
      <c r="AM253" s="136" t="e">
        <f t="shared" si="268"/>
        <v>#DIV/0!</v>
      </c>
      <c r="AN253" s="136" t="e">
        <f t="shared" si="268"/>
        <v>#DIV/0!</v>
      </c>
      <c r="AO253" s="136" t="e">
        <f t="shared" si="268"/>
        <v>#DIV/0!</v>
      </c>
      <c r="AP253" s="136" t="e">
        <f t="shared" si="268"/>
        <v>#DIV/0!</v>
      </c>
      <c r="AQ253" s="136" t="e">
        <f t="shared" si="268"/>
        <v>#DIV/0!</v>
      </c>
      <c r="AR253" s="136" t="e">
        <f t="shared" si="268"/>
        <v>#DIV/0!</v>
      </c>
      <c r="AS253" s="136" t="e">
        <f t="shared" si="268"/>
        <v>#DIV/0!</v>
      </c>
      <c r="AT253" s="136" t="e">
        <f t="shared" ca="1" si="288"/>
        <v>#DIV/0!</v>
      </c>
      <c r="AU253" s="136" t="e">
        <f t="shared" si="289"/>
        <v>#DIV/0!</v>
      </c>
      <c r="AW253" s="413">
        <v>90</v>
      </c>
      <c r="AX253" s="136">
        <f t="shared" ca="1" si="271"/>
        <v>0</v>
      </c>
      <c r="AY253" s="136">
        <f t="shared" ca="1" si="271"/>
        <v>0</v>
      </c>
      <c r="AZ253" s="136" t="e">
        <f t="shared" si="271"/>
        <v>#DIV/0!</v>
      </c>
      <c r="BA253" s="136" t="e">
        <f t="shared" si="271"/>
        <v>#DIV/0!</v>
      </c>
      <c r="BB253" s="136" t="e">
        <f t="shared" si="271"/>
        <v>#DIV/0!</v>
      </c>
      <c r="BC253" s="136" t="e">
        <f t="shared" si="271"/>
        <v>#DIV/0!</v>
      </c>
      <c r="BD253" s="136" t="e">
        <f t="shared" si="271"/>
        <v>#DIV/0!</v>
      </c>
      <c r="BE253" s="136" t="e">
        <f t="shared" si="271"/>
        <v>#DIV/0!</v>
      </c>
      <c r="BF253" s="136" t="e">
        <f t="shared" si="271"/>
        <v>#DIV/0!</v>
      </c>
      <c r="BG253" s="136" t="e">
        <f t="shared" si="271"/>
        <v>#DIV/0!</v>
      </c>
      <c r="BH253" s="136" t="e">
        <f t="shared" si="271"/>
        <v>#DIV/0!</v>
      </c>
      <c r="BI253" s="136" t="e">
        <f t="shared" ca="1" si="271"/>
        <v>#DIV/0!</v>
      </c>
      <c r="BJ253" s="136" t="e">
        <f t="shared" si="290"/>
        <v>#DIV/0!</v>
      </c>
      <c r="BK253" s="62"/>
      <c r="BL253" s="413">
        <v>90</v>
      </c>
      <c r="BM253" s="136">
        <f t="shared" ca="1" si="272"/>
        <v>0</v>
      </c>
      <c r="BN253" s="136">
        <f t="shared" ca="1" si="272"/>
        <v>0</v>
      </c>
      <c r="BO253" s="136" t="e">
        <f t="shared" si="272"/>
        <v>#DIV/0!</v>
      </c>
      <c r="BP253" s="136" t="e">
        <f t="shared" si="272"/>
        <v>#DIV/0!</v>
      </c>
      <c r="BQ253" s="136" t="e">
        <f t="shared" si="272"/>
        <v>#DIV/0!</v>
      </c>
      <c r="BR253" s="136" t="e">
        <f t="shared" si="272"/>
        <v>#DIV/0!</v>
      </c>
      <c r="BS253" s="136" t="e">
        <f t="shared" si="272"/>
        <v>#DIV/0!</v>
      </c>
      <c r="BT253" s="136" t="e">
        <f t="shared" si="272"/>
        <v>#DIV/0!</v>
      </c>
      <c r="BU253" s="136" t="e">
        <f t="shared" si="272"/>
        <v>#DIV/0!</v>
      </c>
      <c r="BV253" s="136" t="e">
        <f t="shared" si="272"/>
        <v>#DIV/0!</v>
      </c>
      <c r="BW253" s="136" t="e">
        <f t="shared" si="272"/>
        <v>#DIV/0!</v>
      </c>
      <c r="BX253" s="136" t="e">
        <f t="shared" ca="1" si="272"/>
        <v>#DIV/0!</v>
      </c>
      <c r="BY253" s="136" t="e">
        <f t="shared" si="291"/>
        <v>#DIV/0!</v>
      </c>
      <c r="BZ253" s="62"/>
      <c r="CA253" s="413">
        <v>90</v>
      </c>
      <c r="CB253" s="136">
        <f t="shared" ca="1" si="273"/>
        <v>3506.7798679844582</v>
      </c>
      <c r="CC253" s="136">
        <f t="shared" ca="1" si="273"/>
        <v>140.27119471937831</v>
      </c>
      <c r="CD253" s="136" t="e">
        <f t="shared" si="273"/>
        <v>#DIV/0!</v>
      </c>
      <c r="CE253" s="136" t="e">
        <f t="shared" si="273"/>
        <v>#DIV/0!</v>
      </c>
      <c r="CF253" s="136" t="e">
        <f t="shared" si="273"/>
        <v>#DIV/0!</v>
      </c>
      <c r="CG253" s="136" t="e">
        <f t="shared" si="273"/>
        <v>#DIV/0!</v>
      </c>
      <c r="CH253" s="136" t="e">
        <f t="shared" si="273"/>
        <v>#DIV/0!</v>
      </c>
      <c r="CI253" s="136" t="e">
        <f t="shared" si="273"/>
        <v>#DIV/0!</v>
      </c>
      <c r="CJ253" s="136" t="e">
        <f t="shared" si="273"/>
        <v>#DIV/0!</v>
      </c>
      <c r="CK253" s="136" t="e">
        <f t="shared" si="273"/>
        <v>#DIV/0!</v>
      </c>
      <c r="CL253" s="136" t="e">
        <f t="shared" si="273"/>
        <v>#DIV/0!</v>
      </c>
      <c r="CM253" s="136" t="e">
        <f t="shared" ca="1" si="273"/>
        <v>#DIV/0!</v>
      </c>
      <c r="CN253" s="136" t="e">
        <f t="shared" si="292"/>
        <v>#DIV/0!</v>
      </c>
      <c r="CP253" s="413">
        <v>90</v>
      </c>
      <c r="CQ253" s="136">
        <f t="shared" ca="1" si="283"/>
        <v>3506.7798679844582</v>
      </c>
      <c r="CR253" s="136">
        <f t="shared" ca="1" si="283"/>
        <v>140.27119471937831</v>
      </c>
      <c r="CS253" s="136" t="e">
        <f t="shared" si="283"/>
        <v>#DIV/0!</v>
      </c>
      <c r="CT253" s="136" t="e">
        <f t="shared" si="283"/>
        <v>#DIV/0!</v>
      </c>
      <c r="CU253" s="136" t="e">
        <f t="shared" si="283"/>
        <v>#DIV/0!</v>
      </c>
      <c r="CV253" s="136" t="e">
        <f t="shared" si="283"/>
        <v>#DIV/0!</v>
      </c>
      <c r="CW253" s="136" t="e">
        <f t="shared" si="283"/>
        <v>#DIV/0!</v>
      </c>
      <c r="CX253" s="136" t="e">
        <f t="shared" si="283"/>
        <v>#DIV/0!</v>
      </c>
      <c r="CY253" s="136" t="e">
        <f t="shared" si="283"/>
        <v>#DIV/0!</v>
      </c>
      <c r="CZ253" s="136" t="e">
        <f t="shared" si="283"/>
        <v>#DIV/0!</v>
      </c>
      <c r="DA253" s="136" t="e">
        <f t="shared" si="283"/>
        <v>#DIV/0!</v>
      </c>
      <c r="DB253" s="136" t="e">
        <f t="shared" ca="1" si="293"/>
        <v>#DIV/0!</v>
      </c>
      <c r="DC253" s="136" t="e">
        <f t="shared" si="294"/>
        <v>#DIV/0!</v>
      </c>
      <c r="DE253" s="413">
        <v>90</v>
      </c>
      <c r="DF253" s="136">
        <f t="shared" ca="1" si="284"/>
        <v>3506.7798679844582</v>
      </c>
      <c r="DG253" s="136">
        <f t="shared" ca="1" si="284"/>
        <v>140.27119471937831</v>
      </c>
      <c r="DH253" s="136" t="e">
        <f t="shared" si="284"/>
        <v>#DIV/0!</v>
      </c>
      <c r="DI253" s="136" t="e">
        <f t="shared" si="284"/>
        <v>#DIV/0!</v>
      </c>
      <c r="DJ253" s="136" t="e">
        <f t="shared" si="284"/>
        <v>#DIV/0!</v>
      </c>
      <c r="DK253" s="136" t="e">
        <f t="shared" si="284"/>
        <v>#DIV/0!</v>
      </c>
      <c r="DL253" s="136" t="e">
        <f t="shared" si="284"/>
        <v>#DIV/0!</v>
      </c>
      <c r="DM253" s="136" t="e">
        <f t="shared" si="284"/>
        <v>#DIV/0!</v>
      </c>
      <c r="DN253" s="136" t="e">
        <f t="shared" si="284"/>
        <v>#DIV/0!</v>
      </c>
      <c r="DO253" s="136" t="e">
        <f t="shared" si="284"/>
        <v>#DIV/0!</v>
      </c>
      <c r="DP253" s="136" t="e">
        <f t="shared" si="284"/>
        <v>#DIV/0!</v>
      </c>
      <c r="DQ253" s="136" t="e">
        <f t="shared" ca="1" si="295"/>
        <v>#DIV/0!</v>
      </c>
      <c r="DR253" s="136" t="e">
        <f t="shared" si="296"/>
        <v>#DIV/0!</v>
      </c>
      <c r="DT253" s="413">
        <v>90</v>
      </c>
      <c r="DU253" s="136">
        <f t="shared" ca="1" si="285"/>
        <v>0</v>
      </c>
      <c r="DV253" s="136">
        <f t="shared" ca="1" si="285"/>
        <v>0</v>
      </c>
      <c r="DW253" s="136" t="e">
        <f t="shared" si="285"/>
        <v>#DIV/0!</v>
      </c>
      <c r="DX253" s="136" t="e">
        <f t="shared" si="285"/>
        <v>#DIV/0!</v>
      </c>
      <c r="DY253" s="136" t="e">
        <f t="shared" si="285"/>
        <v>#DIV/0!</v>
      </c>
      <c r="DZ253" s="136" t="e">
        <f t="shared" si="285"/>
        <v>#DIV/0!</v>
      </c>
      <c r="EA253" s="136" t="e">
        <f t="shared" si="285"/>
        <v>#DIV/0!</v>
      </c>
      <c r="EB253" s="136" t="e">
        <f t="shared" si="285"/>
        <v>#DIV/0!</v>
      </c>
      <c r="EC253" s="136" t="e">
        <f t="shared" si="285"/>
        <v>#DIV/0!</v>
      </c>
      <c r="ED253" s="136" t="e">
        <f t="shared" si="285"/>
        <v>#DIV/0!</v>
      </c>
      <c r="EE253" s="136" t="e">
        <f t="shared" si="285"/>
        <v>#DIV/0!</v>
      </c>
      <c r="EF253" s="136" t="e">
        <f t="shared" si="297"/>
        <v>#DIV/0!</v>
      </c>
      <c r="EG253" s="136" t="e">
        <f t="shared" si="297"/>
        <v>#DIV/0!</v>
      </c>
      <c r="EI253" s="413">
        <v>90</v>
      </c>
      <c r="EJ253" s="136">
        <f t="shared" ca="1" si="286"/>
        <v>0</v>
      </c>
      <c r="EK253" s="136">
        <f t="shared" ca="1" si="286"/>
        <v>0</v>
      </c>
      <c r="EL253" s="136" t="e">
        <f t="shared" si="286"/>
        <v>#DIV/0!</v>
      </c>
      <c r="EM253" s="136" t="e">
        <f t="shared" si="286"/>
        <v>#DIV/0!</v>
      </c>
      <c r="EN253" s="136" t="e">
        <f t="shared" si="286"/>
        <v>#DIV/0!</v>
      </c>
      <c r="EO253" s="136" t="e">
        <f t="shared" si="286"/>
        <v>#DIV/0!</v>
      </c>
      <c r="EP253" s="136" t="e">
        <f t="shared" si="286"/>
        <v>#DIV/0!</v>
      </c>
      <c r="EQ253" s="136" t="e">
        <f t="shared" si="286"/>
        <v>#DIV/0!</v>
      </c>
      <c r="ER253" s="136" t="e">
        <f t="shared" si="286"/>
        <v>#DIV/0!</v>
      </c>
      <c r="ES253" s="136" t="e">
        <f t="shared" si="286"/>
        <v>#DIV/0!</v>
      </c>
      <c r="ET253" s="136" t="e">
        <f t="shared" si="286"/>
        <v>#DIV/0!</v>
      </c>
      <c r="EU253" s="136" t="e">
        <f t="shared" si="298"/>
        <v>#DIV/0!</v>
      </c>
      <c r="EV253" s="136" t="e">
        <f t="shared" si="298"/>
        <v>#DIV/0!</v>
      </c>
    </row>
    <row r="254" spans="1:156">
      <c r="S254" s="25">
        <f t="shared" si="287"/>
        <v>100</v>
      </c>
      <c r="T254" s="399">
        <f t="shared" ca="1" si="267"/>
        <v>0</v>
      </c>
      <c r="U254" s="399" t="e">
        <f t="shared" si="267"/>
        <v>#DIV/0!</v>
      </c>
      <c r="V254" s="399" t="e">
        <f t="shared" si="267"/>
        <v>#DIV/0!</v>
      </c>
      <c r="W254" s="399" t="e">
        <f t="shared" si="267"/>
        <v>#DIV/0!</v>
      </c>
      <c r="X254" s="399" t="e">
        <f t="shared" si="267"/>
        <v>#DIV/0!</v>
      </c>
      <c r="Y254" s="399" t="e">
        <f t="shared" si="267"/>
        <v>#DIV/0!</v>
      </c>
      <c r="Z254" s="399" t="e">
        <f t="shared" si="267"/>
        <v>#DIV/0!</v>
      </c>
      <c r="AA254" s="399" t="e">
        <f t="shared" si="267"/>
        <v>#DIV/0!</v>
      </c>
      <c r="AB254" s="399" t="e">
        <f t="shared" si="267"/>
        <v>#DIV/0!</v>
      </c>
      <c r="AC254" s="399" t="e">
        <f t="shared" si="267"/>
        <v>#DIV/0!</v>
      </c>
      <c r="AD254" s="399" t="e">
        <f t="shared" si="267"/>
        <v>#DIV/0!</v>
      </c>
      <c r="AE254" s="399" t="e">
        <f t="shared" ca="1" si="267"/>
        <v>#DIV/0!</v>
      </c>
      <c r="AF254" s="399"/>
      <c r="AH254" s="413">
        <v>100</v>
      </c>
      <c r="AI254" s="136">
        <f t="shared" ca="1" si="268"/>
        <v>0</v>
      </c>
      <c r="AJ254" s="136" t="e">
        <f t="shared" si="268"/>
        <v>#DIV/0!</v>
      </c>
      <c r="AK254" s="136" t="e">
        <f t="shared" si="268"/>
        <v>#DIV/0!</v>
      </c>
      <c r="AL254" s="136" t="e">
        <f t="shared" si="268"/>
        <v>#DIV/0!</v>
      </c>
      <c r="AM254" s="136" t="e">
        <f t="shared" si="268"/>
        <v>#DIV/0!</v>
      </c>
      <c r="AN254" s="136" t="e">
        <f t="shared" si="268"/>
        <v>#DIV/0!</v>
      </c>
      <c r="AO254" s="136" t="e">
        <f t="shared" si="268"/>
        <v>#DIV/0!</v>
      </c>
      <c r="AP254" s="136" t="e">
        <f t="shared" si="268"/>
        <v>#DIV/0!</v>
      </c>
      <c r="AQ254" s="136" t="e">
        <f t="shared" si="268"/>
        <v>#DIV/0!</v>
      </c>
      <c r="AR254" s="136" t="e">
        <f t="shared" si="268"/>
        <v>#DIV/0!</v>
      </c>
      <c r="AS254" s="136" t="e">
        <f t="shared" si="268"/>
        <v>#DIV/0!</v>
      </c>
      <c r="AT254" s="136" t="e">
        <f t="shared" si="288"/>
        <v>#DIV/0!</v>
      </c>
      <c r="AU254" s="136" t="e">
        <f t="shared" si="289"/>
        <v>#DIV/0!</v>
      </c>
      <c r="AW254" s="413">
        <v>100</v>
      </c>
      <c r="AX254" s="136">
        <f t="shared" ca="1" si="271"/>
        <v>0</v>
      </c>
      <c r="AY254" s="136" t="e">
        <f t="shared" si="271"/>
        <v>#DIV/0!</v>
      </c>
      <c r="AZ254" s="136" t="e">
        <f t="shared" si="271"/>
        <v>#DIV/0!</v>
      </c>
      <c r="BA254" s="136" t="e">
        <f t="shared" si="271"/>
        <v>#DIV/0!</v>
      </c>
      <c r="BB254" s="136" t="e">
        <f t="shared" si="271"/>
        <v>#DIV/0!</v>
      </c>
      <c r="BC254" s="136" t="e">
        <f t="shared" si="271"/>
        <v>#DIV/0!</v>
      </c>
      <c r="BD254" s="136" t="e">
        <f t="shared" si="271"/>
        <v>#DIV/0!</v>
      </c>
      <c r="BE254" s="136" t="e">
        <f t="shared" si="271"/>
        <v>#DIV/0!</v>
      </c>
      <c r="BF254" s="136" t="e">
        <f t="shared" si="271"/>
        <v>#DIV/0!</v>
      </c>
      <c r="BG254" s="136" t="e">
        <f t="shared" si="271"/>
        <v>#DIV/0!</v>
      </c>
      <c r="BH254" s="136" t="e">
        <f t="shared" si="271"/>
        <v>#DIV/0!</v>
      </c>
      <c r="BI254" s="136" t="e">
        <f t="shared" ca="1" si="271"/>
        <v>#DIV/0!</v>
      </c>
      <c r="BJ254" s="136" t="e">
        <f t="shared" si="290"/>
        <v>#DIV/0!</v>
      </c>
      <c r="BK254" s="62"/>
      <c r="BL254" s="413">
        <v>100</v>
      </c>
      <c r="BM254" s="136">
        <f t="shared" ca="1" si="272"/>
        <v>0</v>
      </c>
      <c r="BN254" s="136" t="e">
        <f t="shared" si="272"/>
        <v>#DIV/0!</v>
      </c>
      <c r="BO254" s="136" t="e">
        <f t="shared" si="272"/>
        <v>#DIV/0!</v>
      </c>
      <c r="BP254" s="136" t="e">
        <f t="shared" si="272"/>
        <v>#DIV/0!</v>
      </c>
      <c r="BQ254" s="136" t="e">
        <f t="shared" si="272"/>
        <v>#DIV/0!</v>
      </c>
      <c r="BR254" s="136" t="e">
        <f t="shared" si="272"/>
        <v>#DIV/0!</v>
      </c>
      <c r="BS254" s="136" t="e">
        <f t="shared" si="272"/>
        <v>#DIV/0!</v>
      </c>
      <c r="BT254" s="136" t="e">
        <f t="shared" si="272"/>
        <v>#DIV/0!</v>
      </c>
      <c r="BU254" s="136" t="e">
        <f t="shared" si="272"/>
        <v>#DIV/0!</v>
      </c>
      <c r="BV254" s="136" t="e">
        <f t="shared" si="272"/>
        <v>#DIV/0!</v>
      </c>
      <c r="BW254" s="136" t="e">
        <f t="shared" si="272"/>
        <v>#DIV/0!</v>
      </c>
      <c r="BX254" s="136" t="e">
        <f t="shared" ca="1" si="272"/>
        <v>#DIV/0!</v>
      </c>
      <c r="BY254" s="136" t="e">
        <f t="shared" si="291"/>
        <v>#DIV/0!</v>
      </c>
      <c r="BZ254" s="62"/>
      <c r="CA254" s="413">
        <v>100</v>
      </c>
      <c r="CB254" s="136">
        <f t="shared" ca="1" si="273"/>
        <v>3506.7798679844582</v>
      </c>
      <c r="CC254" s="136" t="e">
        <f t="shared" si="273"/>
        <v>#DIV/0!</v>
      </c>
      <c r="CD254" s="136" t="e">
        <f t="shared" si="273"/>
        <v>#DIV/0!</v>
      </c>
      <c r="CE254" s="136" t="e">
        <f t="shared" si="273"/>
        <v>#DIV/0!</v>
      </c>
      <c r="CF254" s="136" t="e">
        <f t="shared" si="273"/>
        <v>#DIV/0!</v>
      </c>
      <c r="CG254" s="136" t="e">
        <f t="shared" si="273"/>
        <v>#DIV/0!</v>
      </c>
      <c r="CH254" s="136" t="e">
        <f t="shared" si="273"/>
        <v>#DIV/0!</v>
      </c>
      <c r="CI254" s="136" t="e">
        <f t="shared" si="273"/>
        <v>#DIV/0!</v>
      </c>
      <c r="CJ254" s="136" t="e">
        <f t="shared" si="273"/>
        <v>#DIV/0!</v>
      </c>
      <c r="CK254" s="136" t="e">
        <f t="shared" si="273"/>
        <v>#DIV/0!</v>
      </c>
      <c r="CL254" s="136" t="e">
        <f t="shared" si="273"/>
        <v>#DIV/0!</v>
      </c>
      <c r="CM254" s="136" t="e">
        <f t="shared" ca="1" si="273"/>
        <v>#DIV/0!</v>
      </c>
      <c r="CN254" s="136" t="e">
        <f t="shared" si="292"/>
        <v>#DIV/0!</v>
      </c>
      <c r="CP254" s="413">
        <v>100</v>
      </c>
      <c r="CQ254" s="136">
        <f t="shared" ca="1" si="283"/>
        <v>3506.7798679844582</v>
      </c>
      <c r="CR254" s="136" t="e">
        <f t="shared" si="283"/>
        <v>#DIV/0!</v>
      </c>
      <c r="CS254" s="136" t="e">
        <f t="shared" si="283"/>
        <v>#DIV/0!</v>
      </c>
      <c r="CT254" s="136" t="e">
        <f t="shared" si="283"/>
        <v>#DIV/0!</v>
      </c>
      <c r="CU254" s="136" t="e">
        <f t="shared" si="283"/>
        <v>#DIV/0!</v>
      </c>
      <c r="CV254" s="136" t="e">
        <f t="shared" si="283"/>
        <v>#DIV/0!</v>
      </c>
      <c r="CW254" s="136" t="e">
        <f t="shared" si="283"/>
        <v>#DIV/0!</v>
      </c>
      <c r="CX254" s="136" t="e">
        <f t="shared" si="283"/>
        <v>#DIV/0!</v>
      </c>
      <c r="CY254" s="136" t="e">
        <f t="shared" si="283"/>
        <v>#DIV/0!</v>
      </c>
      <c r="CZ254" s="136" t="e">
        <f t="shared" si="283"/>
        <v>#DIV/0!</v>
      </c>
      <c r="DA254" s="136" t="e">
        <f t="shared" si="283"/>
        <v>#DIV/0!</v>
      </c>
      <c r="DB254" s="136" t="e">
        <f t="shared" ca="1" si="293"/>
        <v>#DIV/0!</v>
      </c>
      <c r="DC254" s="136" t="e">
        <f t="shared" si="294"/>
        <v>#DIV/0!</v>
      </c>
      <c r="DE254" s="413">
        <v>100</v>
      </c>
      <c r="DF254" s="136">
        <f t="shared" ca="1" si="284"/>
        <v>3506.7798679844582</v>
      </c>
      <c r="DG254" s="136" t="e">
        <f t="shared" si="284"/>
        <v>#DIV/0!</v>
      </c>
      <c r="DH254" s="136" t="e">
        <f t="shared" si="284"/>
        <v>#DIV/0!</v>
      </c>
      <c r="DI254" s="136" t="e">
        <f t="shared" si="284"/>
        <v>#DIV/0!</v>
      </c>
      <c r="DJ254" s="136" t="e">
        <f t="shared" si="284"/>
        <v>#DIV/0!</v>
      </c>
      <c r="DK254" s="136" t="e">
        <f t="shared" si="284"/>
        <v>#DIV/0!</v>
      </c>
      <c r="DL254" s="136" t="e">
        <f t="shared" si="284"/>
        <v>#DIV/0!</v>
      </c>
      <c r="DM254" s="136" t="e">
        <f t="shared" si="284"/>
        <v>#DIV/0!</v>
      </c>
      <c r="DN254" s="136" t="e">
        <f t="shared" si="284"/>
        <v>#DIV/0!</v>
      </c>
      <c r="DO254" s="136" t="e">
        <f t="shared" si="284"/>
        <v>#DIV/0!</v>
      </c>
      <c r="DP254" s="136" t="e">
        <f t="shared" si="284"/>
        <v>#DIV/0!</v>
      </c>
      <c r="DQ254" s="136" t="e">
        <f t="shared" ca="1" si="295"/>
        <v>#DIV/0!</v>
      </c>
      <c r="DR254" s="136" t="e">
        <f t="shared" si="296"/>
        <v>#DIV/0!</v>
      </c>
      <c r="DT254" s="413">
        <v>100</v>
      </c>
      <c r="DU254" s="136">
        <f t="shared" ca="1" si="285"/>
        <v>0</v>
      </c>
      <c r="DV254" s="136" t="e">
        <f t="shared" si="285"/>
        <v>#DIV/0!</v>
      </c>
      <c r="DW254" s="136" t="e">
        <f t="shared" si="285"/>
        <v>#DIV/0!</v>
      </c>
      <c r="DX254" s="136" t="e">
        <f t="shared" si="285"/>
        <v>#DIV/0!</v>
      </c>
      <c r="DY254" s="136" t="e">
        <f t="shared" si="285"/>
        <v>#DIV/0!</v>
      </c>
      <c r="DZ254" s="136" t="e">
        <f t="shared" si="285"/>
        <v>#DIV/0!</v>
      </c>
      <c r="EA254" s="136" t="e">
        <f t="shared" si="285"/>
        <v>#DIV/0!</v>
      </c>
      <c r="EB254" s="136" t="e">
        <f t="shared" si="285"/>
        <v>#DIV/0!</v>
      </c>
      <c r="EC254" s="136" t="e">
        <f t="shared" si="285"/>
        <v>#DIV/0!</v>
      </c>
      <c r="ED254" s="136" t="e">
        <f t="shared" si="285"/>
        <v>#DIV/0!</v>
      </c>
      <c r="EE254" s="136" t="e">
        <f t="shared" si="285"/>
        <v>#DIV/0!</v>
      </c>
      <c r="EF254" s="136" t="e">
        <f t="shared" si="297"/>
        <v>#DIV/0!</v>
      </c>
      <c r="EG254" s="136" t="e">
        <f t="shared" si="297"/>
        <v>#DIV/0!</v>
      </c>
      <c r="EI254" s="413">
        <v>100</v>
      </c>
      <c r="EJ254" s="136">
        <f t="shared" ca="1" si="286"/>
        <v>0</v>
      </c>
      <c r="EK254" s="136" t="e">
        <f t="shared" si="286"/>
        <v>#DIV/0!</v>
      </c>
      <c r="EL254" s="136" t="e">
        <f t="shared" si="286"/>
        <v>#DIV/0!</v>
      </c>
      <c r="EM254" s="136" t="e">
        <f t="shared" si="286"/>
        <v>#DIV/0!</v>
      </c>
      <c r="EN254" s="136" t="e">
        <f t="shared" si="286"/>
        <v>#DIV/0!</v>
      </c>
      <c r="EO254" s="136" t="e">
        <f t="shared" si="286"/>
        <v>#DIV/0!</v>
      </c>
      <c r="EP254" s="136" t="e">
        <f t="shared" si="286"/>
        <v>#DIV/0!</v>
      </c>
      <c r="EQ254" s="136" t="e">
        <f t="shared" si="286"/>
        <v>#DIV/0!</v>
      </c>
      <c r="ER254" s="136" t="e">
        <f t="shared" si="286"/>
        <v>#DIV/0!</v>
      </c>
      <c r="ES254" s="136" t="e">
        <f t="shared" si="286"/>
        <v>#DIV/0!</v>
      </c>
      <c r="ET254" s="136" t="e">
        <f t="shared" si="286"/>
        <v>#DIV/0!</v>
      </c>
      <c r="EU254" s="136" t="e">
        <f t="shared" si="298"/>
        <v>#DIV/0!</v>
      </c>
      <c r="EV254" s="136" t="e">
        <f t="shared" si="298"/>
        <v>#DIV/0!</v>
      </c>
    </row>
    <row r="255" spans="1:156">
      <c r="S255" s="26"/>
      <c r="T255" s="399"/>
      <c r="U255" s="399"/>
      <c r="V255" s="399"/>
      <c r="W255" s="399"/>
      <c r="X255" s="399"/>
      <c r="Y255" s="399"/>
      <c r="Z255" s="399"/>
      <c r="AA255" s="399"/>
      <c r="AB255" s="399"/>
      <c r="AC255" s="399"/>
      <c r="AD255" s="399"/>
      <c r="AE255" s="399"/>
      <c r="AF255" s="399"/>
      <c r="AH255" s="80" t="e">
        <f t="shared" ref="AH255" si="299">AH240</f>
        <v>#REF!</v>
      </c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136" t="e">
        <f t="shared" si="270"/>
        <v>#DIV/0!</v>
      </c>
      <c r="AW255" s="80" t="e">
        <f t="shared" ref="AW255" si="300">AW240</f>
        <v>#REF!</v>
      </c>
      <c r="AX255" s="136" t="e">
        <f>$I$7/#REF!*1000</f>
        <v>#REF!</v>
      </c>
      <c r="AY255" s="136" t="e">
        <f>$I$7/#REF!*1000</f>
        <v>#REF!</v>
      </c>
      <c r="AZ255" s="136" t="e">
        <f>$I$7/#REF!*1000</f>
        <v>#REF!</v>
      </c>
      <c r="BA255" s="136" t="e">
        <f>$I$7/#REF!*1000</f>
        <v>#REF!</v>
      </c>
      <c r="BB255" s="136" t="e">
        <f>$I$7/#REF!*1000</f>
        <v>#REF!</v>
      </c>
      <c r="BC255" s="136" t="e">
        <f>$I$7/#REF!*1000</f>
        <v>#REF!</v>
      </c>
      <c r="BD255" s="136" t="e">
        <f>$I$7/#REF!*1000</f>
        <v>#REF!</v>
      </c>
      <c r="BE255" s="136" t="e">
        <f>$I$7/#REF!*1000</f>
        <v>#REF!</v>
      </c>
      <c r="BF255" s="136" t="e">
        <f>$I$7/#REF!*1000</f>
        <v>#REF!</v>
      </c>
      <c r="BG255" s="136" t="e">
        <f>$I$7/#REF!*1000</f>
        <v>#REF!</v>
      </c>
      <c r="BH255" s="136" t="e">
        <f>$I$7/#REF!*1000</f>
        <v>#REF!</v>
      </c>
      <c r="BI255" s="136" t="e">
        <f>$I$7/#REF!*1000</f>
        <v>#REF!</v>
      </c>
      <c r="BJ255" s="136" t="e">
        <f t="shared" si="271"/>
        <v>#DIV/0!</v>
      </c>
      <c r="BK255" s="62"/>
      <c r="BL255" s="80" t="e">
        <f t="shared" ref="BL255" si="301">BL240</f>
        <v>#REF!</v>
      </c>
      <c r="BM255" s="136" t="e">
        <f>$I$8/#REF!*1000</f>
        <v>#REF!</v>
      </c>
      <c r="BN255" s="136" t="e">
        <f>$I$8/#REF!*1000</f>
        <v>#REF!</v>
      </c>
      <c r="BO255" s="136" t="e">
        <f>$I$8/#REF!*1000</f>
        <v>#REF!</v>
      </c>
      <c r="BP255" s="136" t="e">
        <f>$I$8/#REF!*1000</f>
        <v>#REF!</v>
      </c>
      <c r="BQ255" s="136" t="e">
        <f>$I$8/#REF!*1000</f>
        <v>#REF!</v>
      </c>
      <c r="BR255" s="136" t="e">
        <f>$I$8/#REF!*1000</f>
        <v>#REF!</v>
      </c>
      <c r="BS255" s="136" t="e">
        <f>$I$8/#REF!*1000</f>
        <v>#REF!</v>
      </c>
      <c r="BT255" s="136" t="e">
        <f>$I$8/#REF!*1000</f>
        <v>#REF!</v>
      </c>
      <c r="BU255" s="136" t="e">
        <f>$I$8/#REF!*1000</f>
        <v>#REF!</v>
      </c>
      <c r="BV255" s="136" t="e">
        <f>$I$8/#REF!*1000</f>
        <v>#REF!</v>
      </c>
      <c r="BW255" s="136" t="e">
        <f>$I$8/#REF!*1000</f>
        <v>#REF!</v>
      </c>
      <c r="BX255" s="136" t="e">
        <f>$I$8/#REF!*1000</f>
        <v>#REF!</v>
      </c>
      <c r="BY255" s="136" t="e">
        <f t="shared" si="272"/>
        <v>#DIV/0!</v>
      </c>
      <c r="BZ255" s="62"/>
      <c r="CA255" s="80" t="e">
        <f t="shared" ref="CA255" si="302">CA240</f>
        <v>#REF!</v>
      </c>
      <c r="CB255" s="136" t="e">
        <f>$I$9/#REF!*1000</f>
        <v>#REF!</v>
      </c>
      <c r="CC255" s="136" t="e">
        <f>$I$9/#REF!*1000</f>
        <v>#REF!</v>
      </c>
      <c r="CD255" s="136" t="e">
        <f>$I$9/#REF!*1000</f>
        <v>#REF!</v>
      </c>
      <c r="CE255" s="136" t="e">
        <f>$I$9/#REF!*1000</f>
        <v>#REF!</v>
      </c>
      <c r="CF255" s="136" t="e">
        <f>$I$9/#REF!*1000</f>
        <v>#REF!</v>
      </c>
      <c r="CG255" s="136" t="e">
        <f>$I$9/#REF!*1000</f>
        <v>#REF!</v>
      </c>
      <c r="CH255" s="136" t="e">
        <f>$I$9/#REF!*1000</f>
        <v>#REF!</v>
      </c>
      <c r="CI255" s="136" t="e">
        <f>$I$9/#REF!*1000</f>
        <v>#REF!</v>
      </c>
      <c r="CJ255" s="136" t="e">
        <f>$I$9/#REF!*1000</f>
        <v>#REF!</v>
      </c>
      <c r="CK255" s="136" t="e">
        <f>$I$9/#REF!*1000</f>
        <v>#REF!</v>
      </c>
      <c r="CL255" s="136" t="e">
        <f>$I$9/#REF!*1000</f>
        <v>#REF!</v>
      </c>
      <c r="CM255" s="136" t="e">
        <f>$I$9/#REF!*1000</f>
        <v>#REF!</v>
      </c>
      <c r="CN255" s="136" t="e">
        <f t="shared" si="273"/>
        <v>#DIV/0!</v>
      </c>
      <c r="CP255" s="80" t="e">
        <f t="shared" ref="CP255" si="303">CP240</f>
        <v>#REF!</v>
      </c>
      <c r="CQ255" s="136" t="e">
        <f>$Q$90/#REF!*1000</f>
        <v>#REF!</v>
      </c>
      <c r="CR255" s="136" t="e">
        <f>$Q$90/#REF!*1000</f>
        <v>#REF!</v>
      </c>
      <c r="CS255" s="136" t="e">
        <f>$Q$90/#REF!*1000</f>
        <v>#REF!</v>
      </c>
      <c r="CT255" s="136" t="e">
        <f>$Q$90/#REF!*1000</f>
        <v>#REF!</v>
      </c>
      <c r="CU255" s="136" t="e">
        <f>$Q$90/#REF!*1000</f>
        <v>#REF!</v>
      </c>
      <c r="CV255" s="136" t="e">
        <f>$Q$90/#REF!*1000</f>
        <v>#REF!</v>
      </c>
      <c r="CW255" s="136" t="e">
        <f>$Q$90/#REF!*1000</f>
        <v>#REF!</v>
      </c>
      <c r="CX255" s="136" t="e">
        <f>$Q$90/#REF!*1000</f>
        <v>#REF!</v>
      </c>
      <c r="CY255" s="136" t="e">
        <f>$Q$90/#REF!*1000</f>
        <v>#REF!</v>
      </c>
      <c r="CZ255" s="136" t="e">
        <f>$Q$90/#REF!*1000</f>
        <v>#REF!</v>
      </c>
      <c r="DA255" s="136" t="e">
        <f>$Q$90/#REF!*1000</f>
        <v>#REF!</v>
      </c>
      <c r="DB255" s="136" t="e">
        <f>$Q$90/#REF!*1000</f>
        <v>#REF!</v>
      </c>
      <c r="DC255" s="136" t="e">
        <f t="shared" si="275"/>
        <v>#DIV/0!</v>
      </c>
      <c r="DE255" s="80" t="e">
        <f t="shared" ref="DE255" si="304">DE240</f>
        <v>#REF!</v>
      </c>
      <c r="DF255" s="136" t="e">
        <f>$Q$91/#REF!*1000</f>
        <v>#REF!</v>
      </c>
      <c r="DG255" s="136" t="e">
        <f>$Q$91/#REF!*1000</f>
        <v>#REF!</v>
      </c>
      <c r="DH255" s="136" t="e">
        <f>$Q$91/#REF!*1000</f>
        <v>#REF!</v>
      </c>
      <c r="DI255" s="136" t="e">
        <f>$Q$91/#REF!*1000</f>
        <v>#REF!</v>
      </c>
      <c r="DJ255" s="136" t="e">
        <f>$Q$91/#REF!*1000</f>
        <v>#REF!</v>
      </c>
      <c r="DK255" s="136" t="e">
        <f>$Q$91/#REF!*1000</f>
        <v>#REF!</v>
      </c>
      <c r="DL255" s="136" t="e">
        <f>$Q$91/#REF!*1000</f>
        <v>#REF!</v>
      </c>
      <c r="DM255" s="136" t="e">
        <f>$Q$91/#REF!*1000</f>
        <v>#REF!</v>
      </c>
      <c r="DN255" s="136" t="e">
        <f>$Q$91/#REF!*1000</f>
        <v>#REF!</v>
      </c>
      <c r="DO255" s="136" t="e">
        <f>$Q$91/#REF!*1000</f>
        <v>#REF!</v>
      </c>
      <c r="DP255" s="136" t="e">
        <f>$Q$91/#REF!*1000</f>
        <v>#REF!</v>
      </c>
      <c r="DQ255" s="136" t="e">
        <f>$Q$91/#REF!*1000</f>
        <v>#REF!</v>
      </c>
      <c r="DR255" s="136" t="e">
        <f t="shared" si="277"/>
        <v>#DIV/0!</v>
      </c>
      <c r="DT255" s="80" t="e">
        <f t="shared" ref="DT255" si="305">DT240</f>
        <v>#REF!</v>
      </c>
      <c r="DU255" s="136" t="e">
        <f>$Q$90/#REF!*1000</f>
        <v>#REF!</v>
      </c>
      <c r="DV255" s="136" t="e">
        <f>$Q$90/AY12*1000</f>
        <v>#DIV/0!</v>
      </c>
      <c r="DW255" s="136" t="e">
        <f>$Q$90/AZ12*1000</f>
        <v>#DIV/0!</v>
      </c>
      <c r="DX255" s="136" t="e">
        <f t="shared" ref="DX255:EE255" si="306">$Q$90/BA30*1000</f>
        <v>#DIV/0!</v>
      </c>
      <c r="DY255" s="136" t="e">
        <f t="shared" si="306"/>
        <v>#DIV/0!</v>
      </c>
      <c r="DZ255" s="136" t="e">
        <f t="shared" si="306"/>
        <v>#DIV/0!</v>
      </c>
      <c r="EA255" s="136" t="e">
        <f t="shared" si="306"/>
        <v>#DIV/0!</v>
      </c>
      <c r="EB255" s="136" t="e">
        <f t="shared" si="306"/>
        <v>#DIV/0!</v>
      </c>
      <c r="EC255" s="136" t="e">
        <f t="shared" si="306"/>
        <v>#DIV/0!</v>
      </c>
      <c r="ED255" s="136" t="e">
        <f t="shared" si="306"/>
        <v>#DIV/0!</v>
      </c>
      <c r="EE255" s="136" t="e">
        <f t="shared" si="306"/>
        <v>#DIV/0!</v>
      </c>
      <c r="EF255" s="136" t="e">
        <f t="shared" si="279"/>
        <v>#DIV/0!</v>
      </c>
      <c r="EG255" s="136" t="e">
        <f t="shared" si="279"/>
        <v>#DIV/0!</v>
      </c>
      <c r="EI255" s="80" t="e">
        <f t="shared" ref="EI255" si="307">EI240</f>
        <v>#REF!</v>
      </c>
      <c r="EJ255" s="136" t="e">
        <f>$Q$91/#REF!*1000</f>
        <v>#REF!</v>
      </c>
      <c r="EK255" s="136" t="e">
        <f>$Q$91/AY12*1000</f>
        <v>#DIV/0!</v>
      </c>
      <c r="EL255" s="136" t="e">
        <f>$Q$91/AZ12*1000</f>
        <v>#DIV/0!</v>
      </c>
      <c r="EM255" s="136" t="e">
        <f t="shared" ref="EM255:ET255" si="308">$Q$91/BA30*1000</f>
        <v>#DIV/0!</v>
      </c>
      <c r="EN255" s="136" t="e">
        <f t="shared" si="308"/>
        <v>#DIV/0!</v>
      </c>
      <c r="EO255" s="136" t="e">
        <f t="shared" si="308"/>
        <v>#DIV/0!</v>
      </c>
      <c r="EP255" s="136" t="e">
        <f t="shared" si="308"/>
        <v>#DIV/0!</v>
      </c>
      <c r="EQ255" s="136" t="e">
        <f t="shared" si="308"/>
        <v>#DIV/0!</v>
      </c>
      <c r="ER255" s="136" t="e">
        <f t="shared" si="308"/>
        <v>#DIV/0!</v>
      </c>
      <c r="ES255" s="136" t="e">
        <f t="shared" si="308"/>
        <v>#DIV/0!</v>
      </c>
      <c r="ET255" s="136" t="e">
        <f t="shared" si="308"/>
        <v>#DIV/0!</v>
      </c>
      <c r="EU255" s="136" t="e">
        <f t="shared" si="281"/>
        <v>#DIV/0!</v>
      </c>
      <c r="EV255" s="136" t="e">
        <f t="shared" si="281"/>
        <v>#DIV/0!</v>
      </c>
    </row>
    <row r="256" spans="1:156">
      <c r="S256" s="95" t="s">
        <v>110</v>
      </c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95"/>
      <c r="AH256" s="95" t="s">
        <v>111</v>
      </c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 t="s">
        <v>112</v>
      </c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 t="s">
        <v>113</v>
      </c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 t="s">
        <v>114</v>
      </c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 t="s">
        <v>115</v>
      </c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 t="s">
        <v>116</v>
      </c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 t="s">
        <v>117</v>
      </c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</row>
    <row r="257" spans="19:156">
      <c r="S257" s="24" t="s">
        <v>122</v>
      </c>
      <c r="T257" s="454">
        <f>T242</f>
        <v>0</v>
      </c>
      <c r="U257" s="454">
        <f t="shared" ref="U257:AE257" si="309">U242</f>
        <v>10</v>
      </c>
      <c r="V257" s="454">
        <f t="shared" si="309"/>
        <v>20</v>
      </c>
      <c r="W257" s="454">
        <f t="shared" si="309"/>
        <v>30</v>
      </c>
      <c r="X257" s="454">
        <f t="shared" si="309"/>
        <v>40</v>
      </c>
      <c r="Y257" s="454">
        <f t="shared" si="309"/>
        <v>50</v>
      </c>
      <c r="Z257" s="454">
        <f t="shared" si="309"/>
        <v>60</v>
      </c>
      <c r="AA257" s="454">
        <f t="shared" si="309"/>
        <v>70</v>
      </c>
      <c r="AB257" s="454">
        <f t="shared" si="309"/>
        <v>80</v>
      </c>
      <c r="AC257" s="454">
        <f t="shared" si="309"/>
        <v>90</v>
      </c>
      <c r="AD257" s="454">
        <f t="shared" si="309"/>
        <v>100</v>
      </c>
      <c r="AE257" s="393">
        <f t="shared" ca="1" si="309"/>
        <v>85.548569141417673</v>
      </c>
      <c r="AF257" s="393"/>
      <c r="AH257" s="9" t="s">
        <v>122</v>
      </c>
      <c r="AI257" s="136">
        <f>(AI212+AI227)/2</f>
        <v>0</v>
      </c>
      <c r="AJ257" s="136">
        <f t="shared" ref="AJ257:AU258" si="310">(AJ212+AJ227)/2</f>
        <v>10</v>
      </c>
      <c r="AK257" s="136">
        <f t="shared" si="310"/>
        <v>20</v>
      </c>
      <c r="AL257" s="136">
        <f t="shared" si="310"/>
        <v>30</v>
      </c>
      <c r="AM257" s="136">
        <f t="shared" si="310"/>
        <v>40</v>
      </c>
      <c r="AN257" s="136">
        <f t="shared" si="310"/>
        <v>50</v>
      </c>
      <c r="AO257" s="136">
        <f t="shared" si="310"/>
        <v>60</v>
      </c>
      <c r="AP257" s="136">
        <f t="shared" si="310"/>
        <v>70</v>
      </c>
      <c r="AQ257" s="136">
        <f t="shared" si="310"/>
        <v>80</v>
      </c>
      <c r="AR257" s="136">
        <f t="shared" si="310"/>
        <v>90</v>
      </c>
      <c r="AS257" s="136">
        <f t="shared" si="310"/>
        <v>100</v>
      </c>
      <c r="AT257" s="136">
        <f t="shared" ca="1" si="310"/>
        <v>-7.0133037978194741</v>
      </c>
      <c r="AU257" s="80">
        <f t="shared" ref="AU257" si="311">AU242</f>
        <v>0</v>
      </c>
      <c r="AW257" s="9" t="s">
        <v>122</v>
      </c>
      <c r="AX257" s="80">
        <f>AX242</f>
        <v>0</v>
      </c>
      <c r="AY257" s="80">
        <f t="shared" ref="AY257:BJ257" si="312">AY242</f>
        <v>10</v>
      </c>
      <c r="AZ257" s="80">
        <f t="shared" si="312"/>
        <v>20</v>
      </c>
      <c r="BA257" s="80">
        <f t="shared" si="312"/>
        <v>30</v>
      </c>
      <c r="BB257" s="80">
        <f t="shared" si="312"/>
        <v>40</v>
      </c>
      <c r="BC257" s="80">
        <f t="shared" si="312"/>
        <v>50</v>
      </c>
      <c r="BD257" s="80">
        <f t="shared" si="312"/>
        <v>60</v>
      </c>
      <c r="BE257" s="80">
        <f t="shared" si="312"/>
        <v>70</v>
      </c>
      <c r="BF257" s="80">
        <f t="shared" si="312"/>
        <v>80</v>
      </c>
      <c r="BG257" s="80">
        <f t="shared" si="312"/>
        <v>90</v>
      </c>
      <c r="BH257" s="80">
        <f t="shared" si="312"/>
        <v>100</v>
      </c>
      <c r="BI257" s="80">
        <f t="shared" ca="1" si="312"/>
        <v>85.548569141417673</v>
      </c>
      <c r="BJ257" s="80">
        <f t="shared" si="312"/>
        <v>0</v>
      </c>
      <c r="BK257" s="62"/>
      <c r="BL257" s="9" t="s">
        <v>122</v>
      </c>
      <c r="BM257" s="80">
        <f>BM242</f>
        <v>0</v>
      </c>
      <c r="BN257" s="80">
        <f t="shared" ref="BN257:BY257" si="313">BN242</f>
        <v>10</v>
      </c>
      <c r="BO257" s="80">
        <f t="shared" si="313"/>
        <v>20</v>
      </c>
      <c r="BP257" s="80">
        <f t="shared" si="313"/>
        <v>30</v>
      </c>
      <c r="BQ257" s="80">
        <f t="shared" si="313"/>
        <v>40</v>
      </c>
      <c r="BR257" s="80">
        <f t="shared" si="313"/>
        <v>50</v>
      </c>
      <c r="BS257" s="80">
        <f t="shared" si="313"/>
        <v>60</v>
      </c>
      <c r="BT257" s="80">
        <f t="shared" si="313"/>
        <v>70</v>
      </c>
      <c r="BU257" s="80">
        <f t="shared" si="313"/>
        <v>80</v>
      </c>
      <c r="BV257" s="80">
        <f t="shared" si="313"/>
        <v>90</v>
      </c>
      <c r="BW257" s="80">
        <f t="shared" si="313"/>
        <v>100</v>
      </c>
      <c r="BX257" s="80">
        <f t="shared" ca="1" si="313"/>
        <v>85.548569141417673</v>
      </c>
      <c r="BY257" s="80">
        <f t="shared" si="313"/>
        <v>0</v>
      </c>
      <c r="BZ257" s="62"/>
      <c r="CA257" s="9" t="s">
        <v>122</v>
      </c>
      <c r="CB257" s="80">
        <f>CB242</f>
        <v>0</v>
      </c>
      <c r="CC257" s="80">
        <f t="shared" ref="CC257:CN257" si="314">CC242</f>
        <v>10</v>
      </c>
      <c r="CD257" s="80">
        <f t="shared" si="314"/>
        <v>20</v>
      </c>
      <c r="CE257" s="80">
        <f t="shared" si="314"/>
        <v>30</v>
      </c>
      <c r="CF257" s="80">
        <f t="shared" si="314"/>
        <v>40</v>
      </c>
      <c r="CG257" s="80">
        <f t="shared" si="314"/>
        <v>50</v>
      </c>
      <c r="CH257" s="80">
        <f t="shared" si="314"/>
        <v>60</v>
      </c>
      <c r="CI257" s="80">
        <f t="shared" si="314"/>
        <v>70</v>
      </c>
      <c r="CJ257" s="80">
        <f t="shared" si="314"/>
        <v>80</v>
      </c>
      <c r="CK257" s="80">
        <f t="shared" si="314"/>
        <v>90</v>
      </c>
      <c r="CL257" s="80">
        <f t="shared" si="314"/>
        <v>100</v>
      </c>
      <c r="CM257" s="80">
        <f t="shared" ca="1" si="314"/>
        <v>85.548569141417673</v>
      </c>
      <c r="CN257" s="80">
        <f t="shared" si="314"/>
        <v>0</v>
      </c>
      <c r="CP257" s="9" t="s">
        <v>122</v>
      </c>
      <c r="CQ257" s="80">
        <f>CQ242</f>
        <v>0</v>
      </c>
      <c r="CR257" s="80">
        <f t="shared" ref="CR257:DC257" si="315">CR242</f>
        <v>10</v>
      </c>
      <c r="CS257" s="80">
        <f t="shared" si="315"/>
        <v>20</v>
      </c>
      <c r="CT257" s="80">
        <f t="shared" si="315"/>
        <v>30</v>
      </c>
      <c r="CU257" s="80">
        <f t="shared" si="315"/>
        <v>40</v>
      </c>
      <c r="CV257" s="80">
        <f t="shared" si="315"/>
        <v>50</v>
      </c>
      <c r="CW257" s="80">
        <f t="shared" si="315"/>
        <v>60</v>
      </c>
      <c r="CX257" s="80">
        <f t="shared" si="315"/>
        <v>70</v>
      </c>
      <c r="CY257" s="80">
        <f t="shared" si="315"/>
        <v>80</v>
      </c>
      <c r="CZ257" s="80">
        <f t="shared" si="315"/>
        <v>90</v>
      </c>
      <c r="DA257" s="80">
        <f t="shared" si="315"/>
        <v>100</v>
      </c>
      <c r="DB257" s="80">
        <f t="shared" ca="1" si="315"/>
        <v>85.548569141417673</v>
      </c>
      <c r="DC257" s="80">
        <f t="shared" si="315"/>
        <v>0</v>
      </c>
      <c r="DE257" s="9" t="s">
        <v>122</v>
      </c>
      <c r="DF257" s="80">
        <f>DF242</f>
        <v>0</v>
      </c>
      <c r="DG257" s="80">
        <f t="shared" ref="DG257:DR257" si="316">DG242</f>
        <v>10</v>
      </c>
      <c r="DH257" s="80">
        <f t="shared" si="316"/>
        <v>20</v>
      </c>
      <c r="DI257" s="80">
        <f t="shared" si="316"/>
        <v>30</v>
      </c>
      <c r="DJ257" s="80">
        <f t="shared" si="316"/>
        <v>40</v>
      </c>
      <c r="DK257" s="80">
        <f t="shared" si="316"/>
        <v>50</v>
      </c>
      <c r="DL257" s="80">
        <f t="shared" si="316"/>
        <v>60</v>
      </c>
      <c r="DM257" s="80">
        <f t="shared" si="316"/>
        <v>70</v>
      </c>
      <c r="DN257" s="80">
        <f t="shared" si="316"/>
        <v>80</v>
      </c>
      <c r="DO257" s="80">
        <f t="shared" si="316"/>
        <v>90</v>
      </c>
      <c r="DP257" s="80">
        <f t="shared" si="316"/>
        <v>100</v>
      </c>
      <c r="DQ257" s="80">
        <f t="shared" ca="1" si="316"/>
        <v>85.548569141417673</v>
      </c>
      <c r="DR257" s="80">
        <f t="shared" si="316"/>
        <v>0</v>
      </c>
      <c r="DT257" s="9" t="s">
        <v>122</v>
      </c>
      <c r="DU257" s="80">
        <f>DU242</f>
        <v>0</v>
      </c>
      <c r="DV257" s="80">
        <f t="shared" ref="DV257:EG257" si="317">DV242</f>
        <v>10</v>
      </c>
      <c r="DW257" s="80">
        <f t="shared" si="317"/>
        <v>20</v>
      </c>
      <c r="DX257" s="80">
        <f t="shared" si="317"/>
        <v>30</v>
      </c>
      <c r="DY257" s="80">
        <f t="shared" si="317"/>
        <v>40</v>
      </c>
      <c r="DZ257" s="80">
        <f t="shared" si="317"/>
        <v>50</v>
      </c>
      <c r="EA257" s="80">
        <f t="shared" si="317"/>
        <v>60</v>
      </c>
      <c r="EB257" s="80">
        <f t="shared" si="317"/>
        <v>70</v>
      </c>
      <c r="EC257" s="80">
        <f t="shared" si="317"/>
        <v>80</v>
      </c>
      <c r="ED257" s="80">
        <f t="shared" si="317"/>
        <v>90</v>
      </c>
      <c r="EE257" s="80">
        <f t="shared" si="317"/>
        <v>100</v>
      </c>
      <c r="EF257" s="80">
        <f t="shared" ca="1" si="317"/>
        <v>85.548569141417673</v>
      </c>
      <c r="EG257" s="80">
        <f t="shared" si="317"/>
        <v>0</v>
      </c>
      <c r="EI257" s="9" t="s">
        <v>122</v>
      </c>
      <c r="EJ257" s="80">
        <f>EJ242</f>
        <v>0</v>
      </c>
      <c r="EK257" s="80">
        <f t="shared" ref="EK257:EV257" si="318">EK242</f>
        <v>10</v>
      </c>
      <c r="EL257" s="80">
        <f t="shared" si="318"/>
        <v>20</v>
      </c>
      <c r="EM257" s="80">
        <f t="shared" si="318"/>
        <v>30</v>
      </c>
      <c r="EN257" s="80">
        <f t="shared" si="318"/>
        <v>40</v>
      </c>
      <c r="EO257" s="80">
        <f t="shared" si="318"/>
        <v>50</v>
      </c>
      <c r="EP257" s="80">
        <f t="shared" si="318"/>
        <v>60</v>
      </c>
      <c r="EQ257" s="80">
        <f t="shared" si="318"/>
        <v>70</v>
      </c>
      <c r="ER257" s="80">
        <f t="shared" si="318"/>
        <v>80</v>
      </c>
      <c r="ES257" s="80">
        <f t="shared" si="318"/>
        <v>90</v>
      </c>
      <c r="ET257" s="80">
        <f t="shared" si="318"/>
        <v>100</v>
      </c>
      <c r="EU257" s="80">
        <f t="shared" ca="1" si="318"/>
        <v>85.548569141417673</v>
      </c>
      <c r="EV257" s="80">
        <f t="shared" si="318"/>
        <v>0</v>
      </c>
    </row>
    <row r="258" spans="19:156">
      <c r="S258" s="413">
        <v>0</v>
      </c>
      <c r="T258" s="399">
        <f ca="1">(T213+T228)/2</f>
        <v>3506.7798679844582</v>
      </c>
      <c r="U258" s="399">
        <f t="shared" ref="U258:AE258" ca="1" si="319">(U213+U228)/2</f>
        <v>140.27119471937831</v>
      </c>
      <c r="V258" s="399">
        <f t="shared" ca="1" si="319"/>
        <v>70.135597359689172</v>
      </c>
      <c r="W258" s="399">
        <f t="shared" ca="1" si="319"/>
        <v>46.757064906459448</v>
      </c>
      <c r="X258" s="399">
        <f t="shared" ca="1" si="319"/>
        <v>35.067798679844586</v>
      </c>
      <c r="Y258" s="399">
        <f t="shared" ca="1" si="319"/>
        <v>28.054238943875664</v>
      </c>
      <c r="Z258" s="399">
        <f t="shared" ca="1" si="319"/>
        <v>23.378532453229724</v>
      </c>
      <c r="AA258" s="399">
        <f t="shared" ca="1" si="319"/>
        <v>20.038742102768332</v>
      </c>
      <c r="AB258" s="399">
        <f t="shared" ca="1" si="319"/>
        <v>17.533899339922289</v>
      </c>
      <c r="AC258" s="399">
        <f t="shared" ca="1" si="319"/>
        <v>15.585688302153152</v>
      </c>
      <c r="AD258" s="399">
        <f t="shared" si="319"/>
        <v>500</v>
      </c>
      <c r="AE258" s="399">
        <f t="shared" ca="1" si="319"/>
        <v>7.0133037978194741</v>
      </c>
      <c r="AF258" s="399"/>
      <c r="AH258" s="413">
        <v>0</v>
      </c>
      <c r="AI258" s="136">
        <f t="shared" ref="AI258:AU269" ca="1" si="320">(AI213+AI228)/2</f>
        <v>-3513.8004483007435</v>
      </c>
      <c r="AJ258" s="136">
        <f t="shared" ca="1" si="320"/>
        <v>-148.06403887045488</v>
      </c>
      <c r="AK258" s="136">
        <f t="shared" ca="1" si="320"/>
        <v>-78.902547029650322</v>
      </c>
      <c r="AL258" s="136">
        <f t="shared" ca="1" si="320"/>
        <v>-56.776435957843617</v>
      </c>
      <c r="AM258" s="136">
        <f t="shared" ca="1" si="320"/>
        <v>-46.757064906459448</v>
      </c>
      <c r="AN258" s="136">
        <f t="shared" ca="1" si="320"/>
        <v>-42.081358415813497</v>
      </c>
      <c r="AO258" s="136">
        <f t="shared" ca="1" si="320"/>
        <v>-40.91243179315201</v>
      </c>
      <c r="AP258" s="136">
        <f t="shared" ca="1" si="320"/>
        <v>-43.417274555998063</v>
      </c>
      <c r="AQ258" s="136">
        <f t="shared" ca="1" si="320"/>
        <v>-52.601698019766872</v>
      </c>
      <c r="AR258" s="136">
        <f t="shared" ca="1" si="320"/>
        <v>-85.721285661842302</v>
      </c>
      <c r="AS258" s="136">
        <f t="shared" si="320"/>
        <v>-999500</v>
      </c>
      <c r="AT258" s="136">
        <f t="shared" ca="1" si="320"/>
        <v>-7.4561026369573975</v>
      </c>
      <c r="AU258" s="136" t="e">
        <f t="shared" si="310"/>
        <v>#DIV/0!</v>
      </c>
      <c r="AW258" s="413">
        <v>0</v>
      </c>
      <c r="AX258" s="136">
        <f ca="1">(AX213+AX228)/2</f>
        <v>3505.8873788734359</v>
      </c>
      <c r="AY258" s="136">
        <f t="shared" ref="AY258:BJ258" ca="1" si="321">(AY213+AY228)/2</f>
        <v>140.27119471937831</v>
      </c>
      <c r="AZ258" s="136">
        <f t="shared" ca="1" si="321"/>
        <v>70.135597359689172</v>
      </c>
      <c r="BA258" s="136">
        <f t="shared" ca="1" si="321"/>
        <v>46.757064906459448</v>
      </c>
      <c r="BB258" s="136">
        <f t="shared" ca="1" si="321"/>
        <v>35.067798679844579</v>
      </c>
      <c r="BC258" s="136">
        <f t="shared" ca="1" si="321"/>
        <v>28.054238943875664</v>
      </c>
      <c r="BD258" s="136">
        <f t="shared" ca="1" si="321"/>
        <v>23.378532453229724</v>
      </c>
      <c r="BE258" s="136">
        <f t="shared" ca="1" si="321"/>
        <v>20.038742102768335</v>
      </c>
      <c r="BF258" s="136">
        <f t="shared" ca="1" si="321"/>
        <v>17.533899339922289</v>
      </c>
      <c r="BG258" s="136">
        <f t="shared" ca="1" si="321"/>
        <v>15.585688302153143</v>
      </c>
      <c r="BH258" s="136">
        <f t="shared" si="321"/>
        <v>-496368.42105263157</v>
      </c>
      <c r="BI258" s="136">
        <f t="shared" ca="1" si="321"/>
        <v>14.112374919866234</v>
      </c>
      <c r="BJ258" s="136" t="e">
        <f t="shared" si="321"/>
        <v>#DIV/0!</v>
      </c>
      <c r="BK258" s="62"/>
      <c r="BL258" s="413">
        <v>0</v>
      </c>
      <c r="BM258" s="136">
        <f ca="1">(BM213+BM228)/2</f>
        <v>-3507.6723570954805</v>
      </c>
      <c r="BN258" s="136">
        <f t="shared" ref="BN258:BY258" ca="1" si="322">(BN213+BN228)/2</f>
        <v>-140.27119471937831</v>
      </c>
      <c r="BO258" s="136">
        <f t="shared" ca="1" si="322"/>
        <v>-70.135597359689157</v>
      </c>
      <c r="BP258" s="136">
        <f t="shared" ca="1" si="322"/>
        <v>-46.757064906459441</v>
      </c>
      <c r="BQ258" s="136">
        <f t="shared" ca="1" si="322"/>
        <v>-35.067798679844586</v>
      </c>
      <c r="BR258" s="136">
        <f t="shared" ca="1" si="322"/>
        <v>-28.054238943875667</v>
      </c>
      <c r="BS258" s="136">
        <f t="shared" ca="1" si="322"/>
        <v>-23.378532453229727</v>
      </c>
      <c r="BT258" s="136">
        <f t="shared" ca="1" si="322"/>
        <v>-20.038742102768332</v>
      </c>
      <c r="BU258" s="136">
        <f t="shared" ca="1" si="322"/>
        <v>-17.533899339922293</v>
      </c>
      <c r="BV258" s="136">
        <f t="shared" ca="1" si="322"/>
        <v>-15.585688302153159</v>
      </c>
      <c r="BW258" s="136">
        <f t="shared" si="322"/>
        <v>-497368.42105263157</v>
      </c>
      <c r="BX258" s="136">
        <f t="shared" ca="1" si="322"/>
        <v>8.5767324227284725E-2</v>
      </c>
      <c r="BY258" s="136" t="e">
        <f t="shared" si="322"/>
        <v>#DIV/0!</v>
      </c>
      <c r="BZ258" s="62"/>
      <c r="CA258" s="413">
        <v>0</v>
      </c>
      <c r="CB258" s="136">
        <f ca="1">(CB213+CB228)/2</f>
        <v>3506.7798679844582</v>
      </c>
      <c r="CC258" s="136">
        <f t="shared" ref="CC258:CN258" ca="1" si="323">(CC213+CC228)/2</f>
        <v>140.27119471937831</v>
      </c>
      <c r="CD258" s="136">
        <f t="shared" ca="1" si="323"/>
        <v>70.135597359689172</v>
      </c>
      <c r="CE258" s="136">
        <f t="shared" ca="1" si="323"/>
        <v>46.757064906459448</v>
      </c>
      <c r="CF258" s="136">
        <f t="shared" ca="1" si="323"/>
        <v>35.067798679844586</v>
      </c>
      <c r="CG258" s="136">
        <f t="shared" ca="1" si="323"/>
        <v>28.054238943875664</v>
      </c>
      <c r="CH258" s="136">
        <f t="shared" ca="1" si="323"/>
        <v>23.378532453229724</v>
      </c>
      <c r="CI258" s="136">
        <f t="shared" ca="1" si="323"/>
        <v>20.038742102768332</v>
      </c>
      <c r="CJ258" s="136">
        <f t="shared" ca="1" si="323"/>
        <v>17.533899339922289</v>
      </c>
      <c r="CK258" s="136">
        <f t="shared" ca="1" si="323"/>
        <v>15.585688302153152</v>
      </c>
      <c r="CL258" s="136">
        <f t="shared" si="323"/>
        <v>500</v>
      </c>
      <c r="CM258" s="136">
        <f t="shared" ca="1" si="323"/>
        <v>7.0133037978194741</v>
      </c>
      <c r="CN258" s="136" t="e">
        <f t="shared" si="323"/>
        <v>#DIV/0!</v>
      </c>
      <c r="CP258" s="413">
        <v>0</v>
      </c>
      <c r="CQ258" s="136">
        <f ca="1">(CQ213+CQ228)/2</f>
        <v>-3506.7798679844582</v>
      </c>
      <c r="CR258" s="136">
        <f t="shared" ref="CR258:DC258" ca="1" si="324">(CR213+CR228)/2</f>
        <v>-140.27119471937831</v>
      </c>
      <c r="CS258" s="136">
        <f t="shared" ca="1" si="324"/>
        <v>-70.135597359689172</v>
      </c>
      <c r="CT258" s="136">
        <f t="shared" ca="1" si="324"/>
        <v>-46.757064906459448</v>
      </c>
      <c r="CU258" s="136">
        <f t="shared" ca="1" si="324"/>
        <v>-35.067798679844586</v>
      </c>
      <c r="CV258" s="136">
        <f t="shared" ca="1" si="324"/>
        <v>-28.054238943875664</v>
      </c>
      <c r="CW258" s="136">
        <f t="shared" ca="1" si="324"/>
        <v>-23.378532453229724</v>
      </c>
      <c r="CX258" s="136">
        <f t="shared" ca="1" si="324"/>
        <v>-20.038742102768332</v>
      </c>
      <c r="CY258" s="136">
        <f t="shared" ca="1" si="324"/>
        <v>-17.533899339922289</v>
      </c>
      <c r="CZ258" s="136">
        <f t="shared" ca="1" si="324"/>
        <v>-15.585688302153152</v>
      </c>
      <c r="DA258" s="136">
        <f t="shared" si="324"/>
        <v>-500</v>
      </c>
      <c r="DB258" s="136">
        <f t="shared" ca="1" si="324"/>
        <v>7.0133037978194741</v>
      </c>
      <c r="DC258" s="136" t="e">
        <f t="shared" si="324"/>
        <v>#DIV/0!</v>
      </c>
      <c r="DE258" s="413">
        <v>0</v>
      </c>
      <c r="DF258" s="136">
        <f ca="1">(DF213+DF228)/2</f>
        <v>3505.8873788734359</v>
      </c>
      <c r="DG258" s="136">
        <f t="shared" ref="DG258:DR258" ca="1" si="325">(DG213+DG228)/2</f>
        <v>140.27119471937831</v>
      </c>
      <c r="DH258" s="136">
        <f t="shared" ca="1" si="325"/>
        <v>70.135597359689172</v>
      </c>
      <c r="DI258" s="136">
        <f t="shared" ca="1" si="325"/>
        <v>46.757064906459448</v>
      </c>
      <c r="DJ258" s="136">
        <f t="shared" ca="1" si="325"/>
        <v>35.067798679844579</v>
      </c>
      <c r="DK258" s="136">
        <f t="shared" ca="1" si="325"/>
        <v>28.054238943875664</v>
      </c>
      <c r="DL258" s="136">
        <f t="shared" ca="1" si="325"/>
        <v>23.378532453229724</v>
      </c>
      <c r="DM258" s="136">
        <f t="shared" ca="1" si="325"/>
        <v>20.038742102768335</v>
      </c>
      <c r="DN258" s="136">
        <f t="shared" ca="1" si="325"/>
        <v>17.533899339922289</v>
      </c>
      <c r="DO258" s="136">
        <f t="shared" ca="1" si="325"/>
        <v>15.585688302153143</v>
      </c>
      <c r="DP258" s="136">
        <f t="shared" si="325"/>
        <v>-496368.42105263157</v>
      </c>
      <c r="DQ258" s="136">
        <f t="shared" ca="1" si="325"/>
        <v>-7.0133037978194741</v>
      </c>
      <c r="DR258" s="136" t="e">
        <f t="shared" si="325"/>
        <v>#DIV/0!</v>
      </c>
      <c r="DT258" s="413">
        <v>0</v>
      </c>
      <c r="DU258" s="136">
        <f ca="1">(DU213+DU228)/2</f>
        <v>3506.7798679844582</v>
      </c>
      <c r="DV258" s="136">
        <f t="shared" ref="DV258:EG258" ca="1" si="326">(DV213+DV228)/2</f>
        <v>140.27119471937831</v>
      </c>
      <c r="DW258" s="136">
        <f t="shared" ca="1" si="326"/>
        <v>70.135597359689172</v>
      </c>
      <c r="DX258" s="136">
        <f t="shared" ca="1" si="326"/>
        <v>46.757064906459448</v>
      </c>
      <c r="DY258" s="136">
        <f t="shared" ca="1" si="326"/>
        <v>35.067798679844586</v>
      </c>
      <c r="DZ258" s="136">
        <f t="shared" ca="1" si="326"/>
        <v>28.054238943875664</v>
      </c>
      <c r="EA258" s="136">
        <f t="shared" ca="1" si="326"/>
        <v>23.378532453229724</v>
      </c>
      <c r="EB258" s="136">
        <f t="shared" ca="1" si="326"/>
        <v>20.038742102768332</v>
      </c>
      <c r="EC258" s="136">
        <f t="shared" ca="1" si="326"/>
        <v>17.533899339922289</v>
      </c>
      <c r="ED258" s="136">
        <f t="shared" ca="1" si="326"/>
        <v>15.585688302153152</v>
      </c>
      <c r="EE258" s="136">
        <f t="shared" si="326"/>
        <v>500</v>
      </c>
      <c r="EF258" s="136" t="e">
        <f t="shared" si="326"/>
        <v>#DIV/0!</v>
      </c>
      <c r="EG258" s="136" t="e">
        <f t="shared" si="326"/>
        <v>#DIV/0!</v>
      </c>
      <c r="EI258" s="413">
        <v>0</v>
      </c>
      <c r="EJ258" s="136">
        <f ca="1">(EJ213+EJ228)/2</f>
        <v>-3506.7798679844582</v>
      </c>
      <c r="EK258" s="136">
        <f t="shared" ref="EK258:EV258" ca="1" si="327">(EK213+EK228)/2</f>
        <v>-140.27119471937831</v>
      </c>
      <c r="EL258" s="136">
        <f t="shared" ca="1" si="327"/>
        <v>-70.135597359689172</v>
      </c>
      <c r="EM258" s="136">
        <f t="shared" ca="1" si="327"/>
        <v>-46.757064906459448</v>
      </c>
      <c r="EN258" s="136">
        <f t="shared" ca="1" si="327"/>
        <v>-35.067798679844586</v>
      </c>
      <c r="EO258" s="136">
        <f t="shared" ca="1" si="327"/>
        <v>-28.054238943875664</v>
      </c>
      <c r="EP258" s="136">
        <f t="shared" ca="1" si="327"/>
        <v>-23.378532453229724</v>
      </c>
      <c r="EQ258" s="136">
        <f t="shared" ca="1" si="327"/>
        <v>-20.038742102768332</v>
      </c>
      <c r="ER258" s="136">
        <f t="shared" ca="1" si="327"/>
        <v>-17.533899339922289</v>
      </c>
      <c r="ES258" s="136">
        <f t="shared" ca="1" si="327"/>
        <v>-15.585688302153152</v>
      </c>
      <c r="ET258" s="136">
        <f t="shared" si="327"/>
        <v>-500</v>
      </c>
      <c r="EU258" s="136" t="e">
        <f t="shared" si="327"/>
        <v>#DIV/0!</v>
      </c>
      <c r="EV258" s="136" t="e">
        <f t="shared" si="327"/>
        <v>#DIV/0!</v>
      </c>
    </row>
    <row r="259" spans="19:156">
      <c r="S259" s="413">
        <v>10</v>
      </c>
      <c r="T259" s="399">
        <f t="shared" ref="T259:AE269" ca="1" si="328">(T214+T229)/2</f>
        <v>35.029223672685561</v>
      </c>
      <c r="U259" s="399">
        <f t="shared" ca="1" si="328"/>
        <v>27.369989213537238</v>
      </c>
      <c r="V259" s="399">
        <f t="shared" ca="1" si="328"/>
        <v>22.315871887173831</v>
      </c>
      <c r="W259" s="399">
        <f t="shared" ca="1" si="328"/>
        <v>18.70282596258378</v>
      </c>
      <c r="X259" s="399">
        <f t="shared" ca="1" si="328"/>
        <v>15.939908490838448</v>
      </c>
      <c r="Y259" s="399">
        <f t="shared" ca="1" si="328"/>
        <v>13.684994606768617</v>
      </c>
      <c r="Z259" s="399">
        <f t="shared" ca="1" si="328"/>
        <v>11.68926622661486</v>
      </c>
      <c r="AA259" s="399">
        <f t="shared" ca="1" si="328"/>
        <v>9.6738754978881598</v>
      </c>
      <c r="AB259" s="399">
        <f t="shared" ca="1" si="328"/>
        <v>7.013559735968915</v>
      </c>
      <c r="AC259" s="399">
        <f t="shared" ca="1" si="328"/>
        <v>0</v>
      </c>
      <c r="AD259" s="399" t="e">
        <f t="shared" si="328"/>
        <v>#DIV/0!</v>
      </c>
      <c r="AE259" s="399">
        <f t="shared" ca="1" si="328"/>
        <v>7.4561026369573975</v>
      </c>
      <c r="AF259" s="399"/>
      <c r="AH259" s="413">
        <v>10</v>
      </c>
      <c r="AI259" s="136">
        <f t="shared" ca="1" si="320"/>
        <v>-35.107152980077515</v>
      </c>
      <c r="AJ259" s="136">
        <f t="shared" ca="1" si="320"/>
        <v>-29.080613539383315</v>
      </c>
      <c r="AK259" s="136">
        <f t="shared" ca="1" si="320"/>
        <v>-25.50385358534152</v>
      </c>
      <c r="AL259" s="136">
        <f t="shared" ca="1" si="320"/>
        <v>-23.378532453229724</v>
      </c>
      <c r="AM259" s="136">
        <f t="shared" ca="1" si="320"/>
        <v>-22.315871887173827</v>
      </c>
      <c r="AN259" s="136">
        <f t="shared" ca="1" si="320"/>
        <v>-22.238116235999001</v>
      </c>
      <c r="AO259" s="136">
        <f t="shared" ca="1" si="320"/>
        <v>-23.378532453229717</v>
      </c>
      <c r="AP259" s="136">
        <f t="shared" ca="1" si="320"/>
        <v>-26.603157619192437</v>
      </c>
      <c r="AQ259" s="136">
        <f t="shared" ca="1" si="320"/>
        <v>-35.067798679844586</v>
      </c>
      <c r="AR259" s="136">
        <f t="shared" ca="1" si="320"/>
        <v>-70.135597359689129</v>
      </c>
      <c r="AS259" s="136" t="e">
        <f t="shared" si="320"/>
        <v>#DIV/0!</v>
      </c>
      <c r="AT259" s="136">
        <f t="shared" ca="1" si="320"/>
        <v>-8.9941195086373309</v>
      </c>
      <c r="AU259" s="136" t="e">
        <f t="shared" si="320"/>
        <v>#DIV/0!</v>
      </c>
      <c r="AW259" s="413">
        <v>10</v>
      </c>
      <c r="AX259" s="136">
        <f t="shared" ref="AX259:BJ269" ca="1" si="329">(AX214+AX229)/2</f>
        <v>38.886724388587531</v>
      </c>
      <c r="AY259" s="136">
        <f t="shared" ca="1" si="329"/>
        <v>30.791237865229395</v>
      </c>
      <c r="AZ259" s="136">
        <f t="shared" ca="1" si="329"/>
        <v>25.50385358534152</v>
      </c>
      <c r="BA259" s="136">
        <f t="shared" ca="1" si="329"/>
        <v>21.819963623014409</v>
      </c>
      <c r="BB259" s="136">
        <f t="shared" ca="1" si="329"/>
        <v>19.127890189006138</v>
      </c>
      <c r="BC259" s="136">
        <f t="shared" ca="1" si="329"/>
        <v>17.106243258460772</v>
      </c>
      <c r="BD259" s="136">
        <f t="shared" ca="1" si="329"/>
        <v>15.585688302153146</v>
      </c>
      <c r="BE259" s="136">
        <f t="shared" ca="1" si="329"/>
        <v>14.510813246832239</v>
      </c>
      <c r="BF259" s="136">
        <f t="shared" ca="1" si="329"/>
        <v>14.02711947193783</v>
      </c>
      <c r="BG259" s="136">
        <f t="shared" ca="1" si="329"/>
        <v>15.585688302153143</v>
      </c>
      <c r="BH259" s="136" t="e">
        <f t="shared" si="329"/>
        <v>#DIV/0!</v>
      </c>
      <c r="BI259" s="136">
        <f t="shared" ca="1" si="329"/>
        <v>14.548648174419831</v>
      </c>
      <c r="BJ259" s="136" t="e">
        <f t="shared" si="329"/>
        <v>#DIV/0!</v>
      </c>
      <c r="BK259" s="62"/>
      <c r="BL259" s="413">
        <v>10</v>
      </c>
      <c r="BM259" s="136">
        <f t="shared" ref="BM259:BY269" ca="1" si="330">(BM214+BM229)/2</f>
        <v>-31.171722956783594</v>
      </c>
      <c r="BN259" s="136">
        <f t="shared" ca="1" si="330"/>
        <v>-23.948740561845085</v>
      </c>
      <c r="BO259" s="136">
        <f t="shared" ca="1" si="330"/>
        <v>-19.127890189006138</v>
      </c>
      <c r="BP259" s="136">
        <f t="shared" ca="1" si="330"/>
        <v>-15.585688302153144</v>
      </c>
      <c r="BQ259" s="136">
        <f t="shared" ca="1" si="330"/>
        <v>-12.751926792670758</v>
      </c>
      <c r="BR259" s="136">
        <f t="shared" ca="1" si="330"/>
        <v>-10.263745955076464</v>
      </c>
      <c r="BS259" s="136">
        <f t="shared" ca="1" si="330"/>
        <v>-7.7928441510765722</v>
      </c>
      <c r="BT259" s="136">
        <f t="shared" ca="1" si="330"/>
        <v>-4.8369377489440737</v>
      </c>
      <c r="BU259" s="136">
        <f t="shared" ca="1" si="330"/>
        <v>0</v>
      </c>
      <c r="BV259" s="136">
        <f t="shared" ca="1" si="330"/>
        <v>15.585688302153159</v>
      </c>
      <c r="BW259" s="136" t="e">
        <f t="shared" si="330"/>
        <v>#DIV/0!</v>
      </c>
      <c r="BX259" s="136">
        <f t="shared" ca="1" si="330"/>
        <v>-0.36355709949496262</v>
      </c>
      <c r="BY259" s="136" t="e">
        <f t="shared" si="330"/>
        <v>#DIV/0!</v>
      </c>
      <c r="BZ259" s="62"/>
      <c r="CA259" s="413">
        <v>10</v>
      </c>
      <c r="CB259" s="136">
        <f t="shared" ref="CB259:CN269" ca="1" si="331">(CB214+CB229)/2</f>
        <v>35.029223672685561</v>
      </c>
      <c r="CC259" s="136">
        <f t="shared" ca="1" si="331"/>
        <v>27.369989213537238</v>
      </c>
      <c r="CD259" s="136">
        <f t="shared" ca="1" si="331"/>
        <v>22.315871887173831</v>
      </c>
      <c r="CE259" s="136">
        <f t="shared" ca="1" si="331"/>
        <v>18.70282596258378</v>
      </c>
      <c r="CF259" s="136">
        <f t="shared" ca="1" si="331"/>
        <v>15.939908490838448</v>
      </c>
      <c r="CG259" s="136">
        <f t="shared" ca="1" si="331"/>
        <v>13.684994606768617</v>
      </c>
      <c r="CH259" s="136">
        <f t="shared" ca="1" si="331"/>
        <v>11.68926622661486</v>
      </c>
      <c r="CI259" s="136">
        <f t="shared" ca="1" si="331"/>
        <v>9.6738754978881598</v>
      </c>
      <c r="CJ259" s="136">
        <f t="shared" ca="1" si="331"/>
        <v>7.013559735968915</v>
      </c>
      <c r="CK259" s="136">
        <f t="shared" ca="1" si="331"/>
        <v>0</v>
      </c>
      <c r="CL259" s="136" t="e">
        <f t="shared" si="331"/>
        <v>#DIV/0!</v>
      </c>
      <c r="CM259" s="136">
        <f t="shared" ca="1" si="331"/>
        <v>7.4561026369573975</v>
      </c>
      <c r="CN259" s="136" t="e">
        <f t="shared" si="331"/>
        <v>#DIV/0!</v>
      </c>
      <c r="CP259" s="413">
        <v>10</v>
      </c>
      <c r="CQ259" s="136">
        <f t="shared" ref="CQ259:DC269" ca="1" si="332">(CQ214+CQ229)/2</f>
        <v>-35.029223672685561</v>
      </c>
      <c r="CR259" s="136">
        <f t="shared" ca="1" si="332"/>
        <v>-27.369989213537238</v>
      </c>
      <c r="CS259" s="136">
        <f t="shared" ca="1" si="332"/>
        <v>-22.315871887173831</v>
      </c>
      <c r="CT259" s="136">
        <f t="shared" ca="1" si="332"/>
        <v>-18.70282596258378</v>
      </c>
      <c r="CU259" s="136">
        <f t="shared" ca="1" si="332"/>
        <v>-15.939908490838448</v>
      </c>
      <c r="CV259" s="136">
        <f t="shared" ca="1" si="332"/>
        <v>-13.684994606768617</v>
      </c>
      <c r="CW259" s="136">
        <f t="shared" ca="1" si="332"/>
        <v>-11.68926622661486</v>
      </c>
      <c r="CX259" s="136">
        <f t="shared" ca="1" si="332"/>
        <v>-9.6738754978881598</v>
      </c>
      <c r="CY259" s="136">
        <f t="shared" ca="1" si="332"/>
        <v>-7.013559735968915</v>
      </c>
      <c r="CZ259" s="136">
        <f t="shared" ca="1" si="332"/>
        <v>0</v>
      </c>
      <c r="DA259" s="136" t="e">
        <f t="shared" si="332"/>
        <v>#DIV/0!</v>
      </c>
      <c r="DB259" s="136">
        <f t="shared" ca="1" si="332"/>
        <v>7.4561026369573975</v>
      </c>
      <c r="DC259" s="136" t="e">
        <f t="shared" si="332"/>
        <v>#DIV/0!</v>
      </c>
      <c r="DE259" s="413">
        <v>10</v>
      </c>
      <c r="DF259" s="136">
        <f t="shared" ref="DF259:DR269" ca="1" si="333">(DF214+DF229)/2</f>
        <v>38.886724388587531</v>
      </c>
      <c r="DG259" s="136">
        <f t="shared" ca="1" si="333"/>
        <v>30.791237865229395</v>
      </c>
      <c r="DH259" s="136">
        <f t="shared" ca="1" si="333"/>
        <v>25.50385358534152</v>
      </c>
      <c r="DI259" s="136">
        <f t="shared" ca="1" si="333"/>
        <v>21.819963623014409</v>
      </c>
      <c r="DJ259" s="136">
        <f t="shared" ca="1" si="333"/>
        <v>19.127890189006138</v>
      </c>
      <c r="DK259" s="136">
        <f t="shared" ca="1" si="333"/>
        <v>17.106243258460772</v>
      </c>
      <c r="DL259" s="136">
        <f t="shared" ca="1" si="333"/>
        <v>15.585688302153146</v>
      </c>
      <c r="DM259" s="136">
        <f t="shared" ca="1" si="333"/>
        <v>14.510813246832239</v>
      </c>
      <c r="DN259" s="136">
        <f t="shared" ca="1" si="333"/>
        <v>14.02711947193783</v>
      </c>
      <c r="DO259" s="136">
        <f t="shared" ca="1" si="333"/>
        <v>15.585688302153143</v>
      </c>
      <c r="DP259" s="136" t="e">
        <f t="shared" si="333"/>
        <v>#DIV/0!</v>
      </c>
      <c r="DQ259" s="136">
        <f t="shared" ca="1" si="333"/>
        <v>-7.4561026369573975</v>
      </c>
      <c r="DR259" s="136" t="e">
        <f t="shared" si="333"/>
        <v>#DIV/0!</v>
      </c>
      <c r="DT259" s="413">
        <v>10</v>
      </c>
      <c r="DU259" s="136">
        <f t="shared" ref="DU259:EG269" ca="1" si="334">(DU214+DU229)/2</f>
        <v>35.029223672685561</v>
      </c>
      <c r="DV259" s="136">
        <f t="shared" ca="1" si="334"/>
        <v>27.369989213537238</v>
      </c>
      <c r="DW259" s="136">
        <f t="shared" ca="1" si="334"/>
        <v>22.315871887173831</v>
      </c>
      <c r="DX259" s="136">
        <f t="shared" ca="1" si="334"/>
        <v>18.70282596258378</v>
      </c>
      <c r="DY259" s="136">
        <f t="shared" ca="1" si="334"/>
        <v>15.939908490838448</v>
      </c>
      <c r="DZ259" s="136">
        <f t="shared" ca="1" si="334"/>
        <v>13.684994606768617</v>
      </c>
      <c r="EA259" s="136">
        <f t="shared" ca="1" si="334"/>
        <v>11.68926622661486</v>
      </c>
      <c r="EB259" s="136">
        <f t="shared" ca="1" si="334"/>
        <v>9.6738754978881598</v>
      </c>
      <c r="EC259" s="136">
        <f t="shared" ca="1" si="334"/>
        <v>7.013559735968915</v>
      </c>
      <c r="ED259" s="136">
        <f t="shared" ca="1" si="334"/>
        <v>0</v>
      </c>
      <c r="EE259" s="136" t="e">
        <f t="shared" si="334"/>
        <v>#DIV/0!</v>
      </c>
      <c r="EF259" s="136" t="e">
        <f t="shared" si="334"/>
        <v>#DIV/0!</v>
      </c>
      <c r="EG259" s="136" t="e">
        <f t="shared" si="334"/>
        <v>#DIV/0!</v>
      </c>
      <c r="EI259" s="413">
        <v>10</v>
      </c>
      <c r="EJ259" s="136">
        <f t="shared" ref="EJ259:EV269" ca="1" si="335">(EJ214+EJ229)/2</f>
        <v>-35.029223672685561</v>
      </c>
      <c r="EK259" s="136">
        <f t="shared" ca="1" si="335"/>
        <v>-27.369989213537238</v>
      </c>
      <c r="EL259" s="136">
        <f t="shared" ca="1" si="335"/>
        <v>-22.315871887173831</v>
      </c>
      <c r="EM259" s="136">
        <f t="shared" ca="1" si="335"/>
        <v>-18.70282596258378</v>
      </c>
      <c r="EN259" s="136">
        <f t="shared" ca="1" si="335"/>
        <v>-15.939908490838448</v>
      </c>
      <c r="EO259" s="136">
        <f t="shared" ca="1" si="335"/>
        <v>-13.684994606768617</v>
      </c>
      <c r="EP259" s="136">
        <f t="shared" ca="1" si="335"/>
        <v>-11.68926622661486</v>
      </c>
      <c r="EQ259" s="136">
        <f t="shared" ca="1" si="335"/>
        <v>-9.6738754978881598</v>
      </c>
      <c r="ER259" s="136">
        <f t="shared" ca="1" si="335"/>
        <v>-7.013559735968915</v>
      </c>
      <c r="ES259" s="136">
        <f t="shared" ca="1" si="335"/>
        <v>0</v>
      </c>
      <c r="ET259" s="136" t="e">
        <f t="shared" si="335"/>
        <v>#DIV/0!</v>
      </c>
      <c r="EU259" s="136" t="e">
        <f t="shared" si="335"/>
        <v>#DIV/0!</v>
      </c>
      <c r="EV259" s="136" t="e">
        <f t="shared" si="335"/>
        <v>#DIV/0!</v>
      </c>
    </row>
    <row r="260" spans="19:156">
      <c r="S260" s="413">
        <v>20</v>
      </c>
      <c r="T260" s="399">
        <f t="shared" ca="1" si="328"/>
        <v>17.512091416318739</v>
      </c>
      <c r="U260" s="399">
        <f t="shared" ca="1" si="328"/>
        <v>15.106128662086897</v>
      </c>
      <c r="V260" s="399">
        <f t="shared" ca="1" si="328"/>
        <v>13.150424504941718</v>
      </c>
      <c r="W260" s="399">
        <f t="shared" ca="1" si="328"/>
        <v>11.497638911424453</v>
      </c>
      <c r="X260" s="399">
        <f t="shared" ca="1" si="328"/>
        <v>10.019371051384164</v>
      </c>
      <c r="Y260" s="399">
        <f t="shared" ca="1" si="328"/>
        <v>8.5880323297578567</v>
      </c>
      <c r="Z260" s="399">
        <f t="shared" ca="1" si="328"/>
        <v>7.0135597359689195</v>
      </c>
      <c r="AA260" s="399">
        <f t="shared" ca="1" si="328"/>
        <v>4.8369377489440826</v>
      </c>
      <c r="AB260" s="399">
        <f t="shared" ca="1" si="328"/>
        <v>0</v>
      </c>
      <c r="AC260" s="399" t="e">
        <f t="shared" si="328"/>
        <v>#DIV/0!</v>
      </c>
      <c r="AD260" s="399" t="e">
        <f t="shared" si="328"/>
        <v>#DIV/0!</v>
      </c>
      <c r="AE260" s="399">
        <f t="shared" ca="1" si="328"/>
        <v>8.9941195086373309</v>
      </c>
      <c r="AF260" s="399"/>
      <c r="AH260" s="413">
        <v>20</v>
      </c>
      <c r="AI260" s="136">
        <f t="shared" ca="1" si="320"/>
        <v>-17.555926438637435</v>
      </c>
      <c r="AJ260" s="136">
        <f t="shared" ca="1" si="320"/>
        <v>-16.185137852235961</v>
      </c>
      <c r="AK260" s="136">
        <f t="shared" ca="1" si="320"/>
        <v>-15.342161922432005</v>
      </c>
      <c r="AL260" s="136">
        <f t="shared" ca="1" si="320"/>
        <v>-14.946930584851788</v>
      </c>
      <c r="AM260" s="136">
        <f t="shared" ca="1" si="320"/>
        <v>-15.029056577076249</v>
      </c>
      <c r="AN260" s="136">
        <f t="shared" ca="1" si="320"/>
        <v>-15.744725937889404</v>
      </c>
      <c r="AO260" s="136">
        <f t="shared" ca="1" si="320"/>
        <v>-17.533899339922293</v>
      </c>
      <c r="AP260" s="136">
        <f t="shared" ca="1" si="320"/>
        <v>-21.766219870248364</v>
      </c>
      <c r="AQ260" s="136">
        <f t="shared" ca="1" si="320"/>
        <v>-35.067798679844579</v>
      </c>
      <c r="AR260" s="136" t="e">
        <f t="shared" si="320"/>
        <v>#DIV/0!</v>
      </c>
      <c r="AS260" s="136" t="e">
        <f t="shared" si="320"/>
        <v>#DIV/0!</v>
      </c>
      <c r="AT260" s="136">
        <f t="shared" ca="1" si="320"/>
        <v>-12.466631508175213</v>
      </c>
      <c r="AU260" s="136" t="e">
        <f t="shared" si="320"/>
        <v>#DIV/0!</v>
      </c>
      <c r="AW260" s="413">
        <v>20</v>
      </c>
      <c r="AX260" s="136">
        <f t="shared" ca="1" si="329"/>
        <v>21.873676137028912</v>
      </c>
      <c r="AY260" s="136">
        <f t="shared" ca="1" si="329"/>
        <v>19.422165422683154</v>
      </c>
      <c r="AZ260" s="136">
        <f t="shared" ca="1" si="329"/>
        <v>17.533899339922289</v>
      </c>
      <c r="BA260" s="136">
        <f t="shared" ca="1" si="329"/>
        <v>16.096694475994234</v>
      </c>
      <c r="BB260" s="136">
        <f t="shared" ca="1" si="329"/>
        <v>15.029056577076251</v>
      </c>
      <c r="BC260" s="136">
        <f t="shared" ca="1" si="329"/>
        <v>14.313387216263095</v>
      </c>
      <c r="BD260" s="136">
        <f t="shared" ca="1" si="329"/>
        <v>14.027119471937837</v>
      </c>
      <c r="BE260" s="136">
        <f t="shared" ca="1" si="329"/>
        <v>14.510813246832239</v>
      </c>
      <c r="BF260" s="136">
        <f t="shared" ca="1" si="329"/>
        <v>17.533899339922289</v>
      </c>
      <c r="BG260" s="136" t="e">
        <f t="shared" si="329"/>
        <v>#DIV/0!</v>
      </c>
      <c r="BH260" s="136" t="e">
        <f t="shared" si="329"/>
        <v>#DIV/0!</v>
      </c>
      <c r="BI260" s="136">
        <f t="shared" ca="1" si="329"/>
        <v>15.996234277622285</v>
      </c>
      <c r="BJ260" s="136" t="e">
        <f t="shared" si="329"/>
        <v>#DIV/0!</v>
      </c>
      <c r="BK260" s="62"/>
      <c r="BL260" s="413">
        <v>20</v>
      </c>
      <c r="BM260" s="136">
        <f t="shared" ca="1" si="330"/>
        <v>-13.150506695608566</v>
      </c>
      <c r="BN260" s="136">
        <f t="shared" ca="1" si="330"/>
        <v>-10.790091901490641</v>
      </c>
      <c r="BO260" s="136">
        <f t="shared" ca="1" si="330"/>
        <v>-8.7669496699611464</v>
      </c>
      <c r="BP260" s="136">
        <f t="shared" ca="1" si="330"/>
        <v>-6.8985833468546698</v>
      </c>
      <c r="BQ260" s="136">
        <f t="shared" ca="1" si="330"/>
        <v>-5.0096855256920811</v>
      </c>
      <c r="BR260" s="136">
        <f t="shared" ca="1" si="330"/>
        <v>-2.8626774432526201</v>
      </c>
      <c r="BS260" s="136">
        <f t="shared" ca="1" si="330"/>
        <v>0</v>
      </c>
      <c r="BT260" s="136">
        <f t="shared" ca="1" si="330"/>
        <v>4.8369377489440737</v>
      </c>
      <c r="BU260" s="136">
        <f t="shared" ca="1" si="330"/>
        <v>17.533899339922293</v>
      </c>
      <c r="BV260" s="136" t="e">
        <f t="shared" si="330"/>
        <v>#DIV/0!</v>
      </c>
      <c r="BW260" s="136" t="e">
        <f t="shared" si="330"/>
        <v>#DIV/0!</v>
      </c>
      <c r="BX260" s="136">
        <f t="shared" ca="1" si="330"/>
        <v>-1.9920047396523755</v>
      </c>
      <c r="BY260" s="136" t="e">
        <f t="shared" si="330"/>
        <v>#DIV/0!</v>
      </c>
      <c r="BZ260" s="62"/>
      <c r="CA260" s="413">
        <v>20</v>
      </c>
      <c r="CB260" s="136">
        <f t="shared" ca="1" si="331"/>
        <v>17.512091416318739</v>
      </c>
      <c r="CC260" s="136">
        <f t="shared" ca="1" si="331"/>
        <v>15.106128662086897</v>
      </c>
      <c r="CD260" s="136">
        <f t="shared" ca="1" si="331"/>
        <v>13.150424504941718</v>
      </c>
      <c r="CE260" s="136">
        <f t="shared" ca="1" si="331"/>
        <v>11.497638911424453</v>
      </c>
      <c r="CF260" s="136">
        <f t="shared" ca="1" si="331"/>
        <v>10.019371051384164</v>
      </c>
      <c r="CG260" s="136">
        <f t="shared" ca="1" si="331"/>
        <v>8.5880323297578567</v>
      </c>
      <c r="CH260" s="136">
        <f t="shared" ca="1" si="331"/>
        <v>7.0135597359689195</v>
      </c>
      <c r="CI260" s="136">
        <f t="shared" ca="1" si="331"/>
        <v>4.8369377489440826</v>
      </c>
      <c r="CJ260" s="136">
        <f t="shared" ca="1" si="331"/>
        <v>0</v>
      </c>
      <c r="CK260" s="136" t="e">
        <f t="shared" si="331"/>
        <v>#DIV/0!</v>
      </c>
      <c r="CL260" s="136" t="e">
        <f t="shared" si="331"/>
        <v>#DIV/0!</v>
      </c>
      <c r="CM260" s="136">
        <f t="shared" ca="1" si="331"/>
        <v>8.9941195086373309</v>
      </c>
      <c r="CN260" s="136" t="e">
        <f t="shared" si="331"/>
        <v>#DIV/0!</v>
      </c>
      <c r="CP260" s="413">
        <v>20</v>
      </c>
      <c r="CQ260" s="136">
        <f t="shared" ca="1" si="332"/>
        <v>-17.512091416318739</v>
      </c>
      <c r="CR260" s="136">
        <f t="shared" ca="1" si="332"/>
        <v>-15.106128662086897</v>
      </c>
      <c r="CS260" s="136">
        <f t="shared" ca="1" si="332"/>
        <v>-13.150424504941718</v>
      </c>
      <c r="CT260" s="136">
        <f t="shared" ca="1" si="332"/>
        <v>-11.497638911424453</v>
      </c>
      <c r="CU260" s="136">
        <f t="shared" ca="1" si="332"/>
        <v>-10.019371051384164</v>
      </c>
      <c r="CV260" s="136">
        <f t="shared" ca="1" si="332"/>
        <v>-8.5880323297578567</v>
      </c>
      <c r="CW260" s="136">
        <f t="shared" ca="1" si="332"/>
        <v>-7.0135597359689195</v>
      </c>
      <c r="CX260" s="136">
        <f t="shared" ca="1" si="332"/>
        <v>-4.8369377489440826</v>
      </c>
      <c r="CY260" s="136">
        <f t="shared" ca="1" si="332"/>
        <v>0</v>
      </c>
      <c r="CZ260" s="136" t="e">
        <f t="shared" si="332"/>
        <v>#DIV/0!</v>
      </c>
      <c r="DA260" s="136" t="e">
        <f t="shared" si="332"/>
        <v>#DIV/0!</v>
      </c>
      <c r="DB260" s="136">
        <f t="shared" ca="1" si="332"/>
        <v>8.9941195086373309</v>
      </c>
      <c r="DC260" s="136" t="e">
        <f t="shared" si="332"/>
        <v>#DIV/0!</v>
      </c>
      <c r="DE260" s="413">
        <v>20</v>
      </c>
      <c r="DF260" s="136">
        <f t="shared" ca="1" si="333"/>
        <v>21.873676137028912</v>
      </c>
      <c r="DG260" s="136">
        <f t="shared" ca="1" si="333"/>
        <v>19.422165422683154</v>
      </c>
      <c r="DH260" s="136">
        <f t="shared" ca="1" si="333"/>
        <v>17.533899339922289</v>
      </c>
      <c r="DI260" s="136">
        <f t="shared" ca="1" si="333"/>
        <v>16.096694475994234</v>
      </c>
      <c r="DJ260" s="136">
        <f t="shared" ca="1" si="333"/>
        <v>15.029056577076251</v>
      </c>
      <c r="DK260" s="136">
        <f t="shared" ca="1" si="333"/>
        <v>14.313387216263095</v>
      </c>
      <c r="DL260" s="136">
        <f t="shared" ca="1" si="333"/>
        <v>14.027119471937837</v>
      </c>
      <c r="DM260" s="136">
        <f t="shared" ca="1" si="333"/>
        <v>14.510813246832239</v>
      </c>
      <c r="DN260" s="136">
        <f t="shared" ca="1" si="333"/>
        <v>17.533899339922289</v>
      </c>
      <c r="DO260" s="136" t="e">
        <f t="shared" si="333"/>
        <v>#DIV/0!</v>
      </c>
      <c r="DP260" s="136" t="e">
        <f t="shared" si="333"/>
        <v>#DIV/0!</v>
      </c>
      <c r="DQ260" s="136">
        <f t="shared" ca="1" si="333"/>
        <v>-8.9941195086373309</v>
      </c>
      <c r="DR260" s="136" t="e">
        <f t="shared" si="333"/>
        <v>#DIV/0!</v>
      </c>
      <c r="DT260" s="413">
        <v>20</v>
      </c>
      <c r="DU260" s="136">
        <f t="shared" ca="1" si="334"/>
        <v>17.512091416318739</v>
      </c>
      <c r="DV260" s="136">
        <f t="shared" ca="1" si="334"/>
        <v>15.106128662086897</v>
      </c>
      <c r="DW260" s="136">
        <f t="shared" ca="1" si="334"/>
        <v>13.150424504941718</v>
      </c>
      <c r="DX260" s="136">
        <f t="shared" ca="1" si="334"/>
        <v>11.497638911424453</v>
      </c>
      <c r="DY260" s="136">
        <f t="shared" ca="1" si="334"/>
        <v>10.019371051384164</v>
      </c>
      <c r="DZ260" s="136">
        <f t="shared" ca="1" si="334"/>
        <v>8.5880323297578567</v>
      </c>
      <c r="EA260" s="136">
        <f t="shared" ca="1" si="334"/>
        <v>7.0135597359689195</v>
      </c>
      <c r="EB260" s="136">
        <f t="shared" ca="1" si="334"/>
        <v>4.8369377489440826</v>
      </c>
      <c r="EC260" s="136">
        <f t="shared" ca="1" si="334"/>
        <v>0</v>
      </c>
      <c r="ED260" s="136" t="e">
        <f t="shared" si="334"/>
        <v>#DIV/0!</v>
      </c>
      <c r="EE260" s="136" t="e">
        <f t="shared" si="334"/>
        <v>#DIV/0!</v>
      </c>
      <c r="EF260" s="136" t="e">
        <f t="shared" si="334"/>
        <v>#DIV/0!</v>
      </c>
      <c r="EG260" s="136" t="e">
        <f t="shared" si="334"/>
        <v>#DIV/0!</v>
      </c>
      <c r="EI260" s="413">
        <v>20</v>
      </c>
      <c r="EJ260" s="136">
        <f t="shared" ca="1" si="335"/>
        <v>-17.512091416318739</v>
      </c>
      <c r="EK260" s="136">
        <f t="shared" ca="1" si="335"/>
        <v>-15.106128662086897</v>
      </c>
      <c r="EL260" s="136">
        <f t="shared" ca="1" si="335"/>
        <v>-13.150424504941718</v>
      </c>
      <c r="EM260" s="136">
        <f t="shared" ca="1" si="335"/>
        <v>-11.497638911424453</v>
      </c>
      <c r="EN260" s="136">
        <f t="shared" ca="1" si="335"/>
        <v>-10.019371051384164</v>
      </c>
      <c r="EO260" s="136">
        <f t="shared" ca="1" si="335"/>
        <v>-8.5880323297578567</v>
      </c>
      <c r="EP260" s="136">
        <f t="shared" ca="1" si="335"/>
        <v>-7.0135597359689195</v>
      </c>
      <c r="EQ260" s="136">
        <f t="shared" ca="1" si="335"/>
        <v>-4.8369377489440826</v>
      </c>
      <c r="ER260" s="136">
        <f t="shared" ca="1" si="335"/>
        <v>0</v>
      </c>
      <c r="ES260" s="136" t="e">
        <f t="shared" si="335"/>
        <v>#DIV/0!</v>
      </c>
      <c r="ET260" s="136" t="e">
        <f t="shared" si="335"/>
        <v>#DIV/0!</v>
      </c>
      <c r="EU260" s="136" t="e">
        <f t="shared" si="335"/>
        <v>#DIV/0!</v>
      </c>
      <c r="EV260" s="136" t="e">
        <f t="shared" si="335"/>
        <v>#DIV/0!</v>
      </c>
    </row>
    <row r="261" spans="19:156">
      <c r="S261" s="414">
        <v>25</v>
      </c>
      <c r="T261" s="399">
        <f t="shared" ca="1" si="328"/>
        <v>14.008491357929159</v>
      </c>
      <c r="U261" s="399">
        <f t="shared" ca="1" si="328"/>
        <v>12.321118455080528</v>
      </c>
      <c r="V261" s="399">
        <f t="shared" ca="1" si="328"/>
        <v>10.866078464177196</v>
      </c>
      <c r="W261" s="399">
        <f t="shared" ca="1" si="328"/>
        <v>9.5639450945030671</v>
      </c>
      <c r="X261" s="399">
        <f t="shared" ca="1" si="328"/>
        <v>8.3211725680987136</v>
      </c>
      <c r="Y261" s="399">
        <f t="shared" ca="1" si="328"/>
        <v>7.0135597359689186</v>
      </c>
      <c r="Z261" s="399">
        <f t="shared" ca="1" si="328"/>
        <v>5.3950459507453212</v>
      </c>
      <c r="AA261" s="399">
        <f t="shared" ca="1" si="328"/>
        <v>2.6975229753726602</v>
      </c>
      <c r="AB261" s="399" t="e">
        <f t="shared" si="328"/>
        <v>#DIV/0!</v>
      </c>
      <c r="AC261" s="399" t="e">
        <f t="shared" si="328"/>
        <v>#DIV/0!</v>
      </c>
      <c r="AD261" s="399" t="e">
        <f t="shared" si="328"/>
        <v>#DIV/0!</v>
      </c>
      <c r="AE261" s="399"/>
      <c r="AF261" s="399"/>
      <c r="AH261" s="414">
        <v>25</v>
      </c>
      <c r="AI261" s="136">
        <f t="shared" ca="1" si="320"/>
        <v>-14.045897209352201</v>
      </c>
      <c r="AJ261" s="136">
        <f t="shared" ca="1" si="320"/>
        <v>-13.26889679777903</v>
      </c>
      <c r="AK261" s="136">
        <f t="shared" ca="1" si="320"/>
        <v>-12.841729094027595</v>
      </c>
      <c r="AL261" s="136">
        <f t="shared" ca="1" si="320"/>
        <v>-12.751926792670757</v>
      </c>
      <c r="AM261" s="136">
        <f t="shared" ca="1" si="320"/>
        <v>-13.076128321297983</v>
      </c>
      <c r="AN261" s="136">
        <f t="shared" ca="1" si="320"/>
        <v>-14.027119471937837</v>
      </c>
      <c r="AO261" s="136">
        <f t="shared" ca="1" si="320"/>
        <v>-16.185137852235957</v>
      </c>
      <c r="AP261" s="136">
        <f t="shared" ca="1" si="320"/>
        <v>-21.580183802981285</v>
      </c>
      <c r="AQ261" s="136" t="e">
        <f t="shared" si="320"/>
        <v>#DIV/0!</v>
      </c>
      <c r="AR261" s="136" t="e">
        <f t="shared" si="320"/>
        <v>#DIV/0!</v>
      </c>
      <c r="AS261" s="136" t="e">
        <f t="shared" si="320"/>
        <v>#DIV/0!</v>
      </c>
      <c r="AT261" s="136"/>
      <c r="AU261" s="136"/>
      <c r="AW261" s="414">
        <v>25</v>
      </c>
      <c r="AX261" s="136">
        <f t="shared" ca="1" si="329"/>
        <v>18.665519860097866</v>
      </c>
      <c r="AY261" s="136">
        <f t="shared" ca="1" si="329"/>
        <v>17.06001016857304</v>
      </c>
      <c r="AZ261" s="136">
        <f t="shared" ca="1" si="329"/>
        <v>15.805205038803194</v>
      </c>
      <c r="BA261" s="136">
        <f t="shared" ca="1" si="329"/>
        <v>14.877247924782548</v>
      </c>
      <c r="BB261" s="136">
        <f t="shared" ca="1" si="329"/>
        <v>14.264867259597796</v>
      </c>
      <c r="BC261" s="136">
        <f t="shared" ca="1" si="329"/>
        <v>14.027119471937835</v>
      </c>
      <c r="BD261" s="136">
        <f t="shared" ca="1" si="329"/>
        <v>14.386789201987519</v>
      </c>
      <c r="BE261" s="136">
        <f t="shared" ca="1" si="329"/>
        <v>16.185137852235961</v>
      </c>
      <c r="BF261" s="136" t="e">
        <f t="shared" si="329"/>
        <v>#DIV/0!</v>
      </c>
      <c r="BG261" s="136" t="e">
        <f t="shared" si="329"/>
        <v>#DIV/0!</v>
      </c>
      <c r="BH261" s="136" t="e">
        <f t="shared" si="329"/>
        <v>#DIV/0!</v>
      </c>
      <c r="BI261" s="136"/>
      <c r="BJ261" s="136"/>
      <c r="BK261" s="62"/>
      <c r="BL261" s="414">
        <v>25</v>
      </c>
      <c r="BM261" s="136">
        <f t="shared" ca="1" si="330"/>
        <v>-9.3514628557604524</v>
      </c>
      <c r="BN261" s="136">
        <f t="shared" ca="1" si="330"/>
        <v>-7.5822267415880154</v>
      </c>
      <c r="BO261" s="136">
        <f t="shared" ca="1" si="330"/>
        <v>-5.9269518895511988</v>
      </c>
      <c r="BP261" s="136">
        <f t="shared" ca="1" si="330"/>
        <v>-4.2506422642235879</v>
      </c>
      <c r="BQ261" s="136">
        <f t="shared" ca="1" si="330"/>
        <v>-2.3774778765996327</v>
      </c>
      <c r="BR261" s="136">
        <f t="shared" ca="1" si="330"/>
        <v>0</v>
      </c>
      <c r="BS261" s="136">
        <f t="shared" ca="1" si="330"/>
        <v>3.5966973004968743</v>
      </c>
      <c r="BT261" s="136">
        <f t="shared" ca="1" si="330"/>
        <v>10.790091901490648</v>
      </c>
      <c r="BU261" s="136" t="e">
        <f t="shared" si="330"/>
        <v>#DIV/0!</v>
      </c>
      <c r="BV261" s="136" t="e">
        <f t="shared" si="330"/>
        <v>#DIV/0!</v>
      </c>
      <c r="BW261" s="136" t="e">
        <f t="shared" si="330"/>
        <v>#DIV/0!</v>
      </c>
      <c r="BX261" s="136"/>
      <c r="BY261" s="136"/>
      <c r="BZ261" s="62"/>
      <c r="CA261" s="414">
        <v>25</v>
      </c>
      <c r="CB261" s="136">
        <f t="shared" ca="1" si="331"/>
        <v>14.008491357929159</v>
      </c>
      <c r="CC261" s="136">
        <f t="shared" ca="1" si="331"/>
        <v>12.321118455080528</v>
      </c>
      <c r="CD261" s="136">
        <f t="shared" ca="1" si="331"/>
        <v>10.866078464177196</v>
      </c>
      <c r="CE261" s="136">
        <f t="shared" ca="1" si="331"/>
        <v>9.5639450945030671</v>
      </c>
      <c r="CF261" s="136">
        <f t="shared" ca="1" si="331"/>
        <v>8.3211725680987136</v>
      </c>
      <c r="CG261" s="136">
        <f t="shared" ca="1" si="331"/>
        <v>7.0135597359689186</v>
      </c>
      <c r="CH261" s="136">
        <f t="shared" ca="1" si="331"/>
        <v>5.3950459507453212</v>
      </c>
      <c r="CI261" s="136">
        <f t="shared" ca="1" si="331"/>
        <v>2.6975229753726602</v>
      </c>
      <c r="CJ261" s="136" t="e">
        <f t="shared" si="331"/>
        <v>#DIV/0!</v>
      </c>
      <c r="CK261" s="136" t="e">
        <f t="shared" si="331"/>
        <v>#DIV/0!</v>
      </c>
      <c r="CL261" s="136" t="e">
        <f t="shared" si="331"/>
        <v>#DIV/0!</v>
      </c>
      <c r="CM261" s="136"/>
      <c r="CN261" s="136"/>
      <c r="CP261" s="414">
        <v>25</v>
      </c>
      <c r="CQ261" s="136">
        <f t="shared" ca="1" si="332"/>
        <v>-14.008491357929159</v>
      </c>
      <c r="CR261" s="136">
        <f t="shared" ca="1" si="332"/>
        <v>-12.321118455080528</v>
      </c>
      <c r="CS261" s="136">
        <f t="shared" ca="1" si="332"/>
        <v>-10.866078464177196</v>
      </c>
      <c r="CT261" s="136">
        <f t="shared" ca="1" si="332"/>
        <v>-9.5639450945030671</v>
      </c>
      <c r="CU261" s="136">
        <f t="shared" ca="1" si="332"/>
        <v>-8.3211725680987136</v>
      </c>
      <c r="CV261" s="136">
        <f t="shared" ca="1" si="332"/>
        <v>-7.0135597359689186</v>
      </c>
      <c r="CW261" s="136">
        <f t="shared" ca="1" si="332"/>
        <v>-5.3950459507453212</v>
      </c>
      <c r="CX261" s="136">
        <f t="shared" ca="1" si="332"/>
        <v>-2.6975229753726602</v>
      </c>
      <c r="CY261" s="136" t="e">
        <f t="shared" si="332"/>
        <v>#DIV/0!</v>
      </c>
      <c r="CZ261" s="136" t="e">
        <f t="shared" si="332"/>
        <v>#DIV/0!</v>
      </c>
      <c r="DA261" s="136" t="e">
        <f t="shared" si="332"/>
        <v>#DIV/0!</v>
      </c>
      <c r="DB261" s="136"/>
      <c r="DC261" s="136"/>
      <c r="DE261" s="414">
        <v>25</v>
      </c>
      <c r="DF261" s="136">
        <f t="shared" ca="1" si="333"/>
        <v>18.665519860097866</v>
      </c>
      <c r="DG261" s="136">
        <f t="shared" ca="1" si="333"/>
        <v>17.06001016857304</v>
      </c>
      <c r="DH261" s="136">
        <f t="shared" ca="1" si="333"/>
        <v>15.805205038803194</v>
      </c>
      <c r="DI261" s="136">
        <f t="shared" ca="1" si="333"/>
        <v>14.877247924782548</v>
      </c>
      <c r="DJ261" s="136">
        <f t="shared" ca="1" si="333"/>
        <v>14.264867259597796</v>
      </c>
      <c r="DK261" s="136">
        <f t="shared" ca="1" si="333"/>
        <v>14.027119471937835</v>
      </c>
      <c r="DL261" s="136">
        <f t="shared" ca="1" si="333"/>
        <v>14.386789201987519</v>
      </c>
      <c r="DM261" s="136">
        <f t="shared" ca="1" si="333"/>
        <v>16.185137852235961</v>
      </c>
      <c r="DN261" s="136" t="e">
        <f t="shared" si="333"/>
        <v>#DIV/0!</v>
      </c>
      <c r="DO261" s="136" t="e">
        <f t="shared" si="333"/>
        <v>#DIV/0!</v>
      </c>
      <c r="DP261" s="136" t="e">
        <f t="shared" si="333"/>
        <v>#DIV/0!</v>
      </c>
      <c r="DQ261" s="136"/>
      <c r="DR261" s="136"/>
      <c r="DT261" s="414">
        <v>25</v>
      </c>
      <c r="DU261" s="136">
        <f t="shared" ca="1" si="334"/>
        <v>14.008491357929159</v>
      </c>
      <c r="DV261" s="136">
        <f t="shared" ca="1" si="334"/>
        <v>12.321118455080528</v>
      </c>
      <c r="DW261" s="136">
        <f t="shared" ca="1" si="334"/>
        <v>10.866078464177196</v>
      </c>
      <c r="DX261" s="136">
        <f t="shared" ca="1" si="334"/>
        <v>9.5639450945030671</v>
      </c>
      <c r="DY261" s="136">
        <f t="shared" ca="1" si="334"/>
        <v>8.3211725680987136</v>
      </c>
      <c r="DZ261" s="136">
        <f t="shared" ca="1" si="334"/>
        <v>7.0135597359689186</v>
      </c>
      <c r="EA261" s="136">
        <f t="shared" ca="1" si="334"/>
        <v>5.3950459507453212</v>
      </c>
      <c r="EB261" s="136">
        <f t="shared" ca="1" si="334"/>
        <v>2.6975229753726602</v>
      </c>
      <c r="EC261" s="136" t="e">
        <f t="shared" si="334"/>
        <v>#DIV/0!</v>
      </c>
      <c r="ED261" s="136" t="e">
        <f t="shared" si="334"/>
        <v>#DIV/0!</v>
      </c>
      <c r="EE261" s="136" t="e">
        <f t="shared" si="334"/>
        <v>#DIV/0!</v>
      </c>
      <c r="EF261" s="136"/>
      <c r="EG261" s="136"/>
      <c r="EI261" s="414">
        <v>25</v>
      </c>
      <c r="EJ261" s="136">
        <f t="shared" ca="1" si="335"/>
        <v>-14.008491357929159</v>
      </c>
      <c r="EK261" s="136">
        <f t="shared" ca="1" si="335"/>
        <v>-12.321118455080528</v>
      </c>
      <c r="EL261" s="136">
        <f t="shared" ca="1" si="335"/>
        <v>-10.866078464177196</v>
      </c>
      <c r="EM261" s="136">
        <f t="shared" ca="1" si="335"/>
        <v>-9.5639450945030671</v>
      </c>
      <c r="EN261" s="136">
        <f t="shared" ca="1" si="335"/>
        <v>-8.3211725680987136</v>
      </c>
      <c r="EO261" s="136">
        <f t="shared" ca="1" si="335"/>
        <v>-7.0135597359689186</v>
      </c>
      <c r="EP261" s="136">
        <f t="shared" ca="1" si="335"/>
        <v>-5.3950459507453212</v>
      </c>
      <c r="EQ261" s="136">
        <f t="shared" ca="1" si="335"/>
        <v>-2.6975229753726602</v>
      </c>
      <c r="ER261" s="136" t="e">
        <f t="shared" si="335"/>
        <v>#DIV/0!</v>
      </c>
      <c r="ES261" s="136" t="e">
        <f t="shared" si="335"/>
        <v>#DIV/0!</v>
      </c>
      <c r="ET261" s="136" t="e">
        <f t="shared" si="335"/>
        <v>#DIV/0!</v>
      </c>
      <c r="EU261" s="136"/>
      <c r="EV261" s="136"/>
    </row>
    <row r="262" spans="19:156">
      <c r="S262" s="413">
        <v>30</v>
      </c>
      <c r="T262" s="399">
        <f t="shared" ca="1" si="328"/>
        <v>11.672622858780928</v>
      </c>
      <c r="U262" s="399">
        <f t="shared" ca="1" si="328"/>
        <v>10.390458868102098</v>
      </c>
      <c r="V262" s="399">
        <f t="shared" ca="1" si="328"/>
        <v>9.2283680736433116</v>
      </c>
      <c r="W262" s="399">
        <f t="shared" ca="1" si="328"/>
        <v>8.1316634619929484</v>
      </c>
      <c r="X262" s="399">
        <f t="shared" ca="1" si="328"/>
        <v>7.0135597359689177</v>
      </c>
      <c r="Y262" s="399">
        <f t="shared" ca="1" si="328"/>
        <v>5.7253548865052384</v>
      </c>
      <c r="Z262" s="399">
        <f t="shared" ca="1" si="328"/>
        <v>3.8964220755382915</v>
      </c>
      <c r="AA262" s="399">
        <f t="shared" ca="1" si="328"/>
        <v>0</v>
      </c>
      <c r="AB262" s="399" t="e">
        <f t="shared" si="328"/>
        <v>#DIV/0!</v>
      </c>
      <c r="AC262" s="399" t="e">
        <f t="shared" si="328"/>
        <v>#DIV/0!</v>
      </c>
      <c r="AD262" s="399" t="e">
        <f t="shared" si="328"/>
        <v>#DIV/0!</v>
      </c>
      <c r="AE262" s="399">
        <f t="shared" ca="1" si="328"/>
        <v>12.466631508175213</v>
      </c>
      <c r="AF262" s="399"/>
      <c r="AH262" s="413">
        <v>30</v>
      </c>
      <c r="AI262" s="136">
        <f t="shared" ca="1" si="320"/>
        <v>-11.706020921323935</v>
      </c>
      <c r="AJ262" s="136">
        <f t="shared" ca="1" si="320"/>
        <v>-11.256330440443939</v>
      </c>
      <c r="AK262" s="136">
        <f t="shared" ca="1" si="320"/>
        <v>-11.074041688371976</v>
      </c>
      <c r="AL262" s="136">
        <f t="shared" ca="1" si="320"/>
        <v>-11.181037260240304</v>
      </c>
      <c r="AM262" s="136">
        <f t="shared" ca="1" si="320"/>
        <v>-11.689266226614862</v>
      </c>
      <c r="AN262" s="136">
        <f t="shared" ca="1" si="320"/>
        <v>-12.882048494636786</v>
      </c>
      <c r="AO262" s="136">
        <f t="shared" ca="1" si="320"/>
        <v>-15.58568830215315</v>
      </c>
      <c r="AP262" s="136">
        <f t="shared" ca="1" si="320"/>
        <v>-23.378532453229727</v>
      </c>
      <c r="AQ262" s="136" t="e">
        <f t="shared" si="320"/>
        <v>#DIV/0!</v>
      </c>
      <c r="AR262" s="136" t="e">
        <f t="shared" si="320"/>
        <v>#DIV/0!</v>
      </c>
      <c r="AS262" s="136" t="e">
        <f t="shared" si="320"/>
        <v>#DIV/0!</v>
      </c>
      <c r="AT262" s="136">
        <f t="shared" ca="1" si="320"/>
        <v>-20.361120275153446</v>
      </c>
      <c r="AU262" s="136" t="e">
        <f t="shared" si="320"/>
        <v>#DIV/0!</v>
      </c>
      <c r="AW262" s="413">
        <v>30</v>
      </c>
      <c r="AX262" s="136">
        <f t="shared" ca="1" si="329"/>
        <v>16.665633208960468</v>
      </c>
      <c r="AY262" s="136">
        <f t="shared" ca="1" si="329"/>
        <v>15.585688302153148</v>
      </c>
      <c r="AZ262" s="136">
        <f t="shared" ca="1" si="329"/>
        <v>14.7653889178293</v>
      </c>
      <c r="BA262" s="136">
        <f t="shared" ca="1" si="329"/>
        <v>14.230411058487658</v>
      </c>
      <c r="BB262" s="136">
        <f t="shared" ca="1" si="329"/>
        <v>14.027119471937834</v>
      </c>
      <c r="BC262" s="136">
        <f t="shared" ca="1" si="329"/>
        <v>14.313387216263095</v>
      </c>
      <c r="BD262" s="136">
        <f t="shared" ca="1" si="329"/>
        <v>15.585688302153148</v>
      </c>
      <c r="BE262" s="136">
        <f t="shared" ca="1" si="329"/>
        <v>20.038742102768342</v>
      </c>
      <c r="BF262" s="136" t="e">
        <f t="shared" si="329"/>
        <v>#DIV/0!</v>
      </c>
      <c r="BG262" s="136" t="e">
        <f t="shared" si="329"/>
        <v>#DIV/0!</v>
      </c>
      <c r="BH262" s="136" t="e">
        <f t="shared" si="329"/>
        <v>#DIV/0!</v>
      </c>
      <c r="BI262" s="136">
        <f t="shared" ca="1" si="329"/>
        <v>19.143427865651866</v>
      </c>
      <c r="BJ262" s="136" t="e">
        <f t="shared" si="329"/>
        <v>#DIV/0!</v>
      </c>
      <c r="BK262" s="62"/>
      <c r="BL262" s="413">
        <v>30</v>
      </c>
      <c r="BM262" s="136">
        <f t="shared" ca="1" si="330"/>
        <v>-6.6796125086013873</v>
      </c>
      <c r="BN262" s="136">
        <f t="shared" ca="1" si="330"/>
        <v>-5.1952294340510488</v>
      </c>
      <c r="BO262" s="136">
        <f t="shared" ca="1" si="330"/>
        <v>-3.6913472294573255</v>
      </c>
      <c r="BP262" s="136">
        <f t="shared" ca="1" si="330"/>
        <v>-2.0329158654982376</v>
      </c>
      <c r="BQ262" s="136">
        <f t="shared" ca="1" si="330"/>
        <v>0</v>
      </c>
      <c r="BR262" s="136">
        <f t="shared" ca="1" si="330"/>
        <v>2.8626774432526201</v>
      </c>
      <c r="BS262" s="136">
        <f t="shared" ca="1" si="330"/>
        <v>7.7928441510765669</v>
      </c>
      <c r="BT262" s="136">
        <f t="shared" ca="1" si="330"/>
        <v>20.038742102768335</v>
      </c>
      <c r="BU262" s="136" t="e">
        <f t="shared" si="330"/>
        <v>#DIV/0!</v>
      </c>
      <c r="BV262" s="136" t="e">
        <f t="shared" si="330"/>
        <v>#DIV/0!</v>
      </c>
      <c r="BW262" s="136" t="e">
        <f t="shared" si="330"/>
        <v>#DIV/0!</v>
      </c>
      <c r="BX262" s="136">
        <f t="shared" ca="1" si="330"/>
        <v>-5.7898351506985613</v>
      </c>
      <c r="BY262" s="136" t="e">
        <f t="shared" si="330"/>
        <v>#DIV/0!</v>
      </c>
      <c r="BZ262" s="62"/>
      <c r="CA262" s="413">
        <v>30</v>
      </c>
      <c r="CB262" s="136">
        <f t="shared" ca="1" si="331"/>
        <v>11.672622858780928</v>
      </c>
      <c r="CC262" s="136">
        <f t="shared" ca="1" si="331"/>
        <v>10.390458868102098</v>
      </c>
      <c r="CD262" s="136">
        <f t="shared" ca="1" si="331"/>
        <v>9.2283680736433116</v>
      </c>
      <c r="CE262" s="136">
        <f t="shared" ca="1" si="331"/>
        <v>8.1316634619929484</v>
      </c>
      <c r="CF262" s="136">
        <f t="shared" ca="1" si="331"/>
        <v>7.0135597359689177</v>
      </c>
      <c r="CG262" s="136">
        <f t="shared" ca="1" si="331"/>
        <v>5.7253548865052384</v>
      </c>
      <c r="CH262" s="136">
        <f t="shared" ca="1" si="331"/>
        <v>3.8964220755382915</v>
      </c>
      <c r="CI262" s="136">
        <f t="shared" ca="1" si="331"/>
        <v>0</v>
      </c>
      <c r="CJ262" s="136" t="e">
        <f t="shared" si="331"/>
        <v>#DIV/0!</v>
      </c>
      <c r="CK262" s="136" t="e">
        <f t="shared" si="331"/>
        <v>#DIV/0!</v>
      </c>
      <c r="CL262" s="136" t="e">
        <f t="shared" si="331"/>
        <v>#DIV/0!</v>
      </c>
      <c r="CM262" s="136">
        <f t="shared" ca="1" si="331"/>
        <v>12.466631508175213</v>
      </c>
      <c r="CN262" s="136" t="e">
        <f t="shared" si="331"/>
        <v>#DIV/0!</v>
      </c>
      <c r="CP262" s="413">
        <v>30</v>
      </c>
      <c r="CQ262" s="136">
        <f t="shared" ca="1" si="332"/>
        <v>-11.672622858780928</v>
      </c>
      <c r="CR262" s="136">
        <f t="shared" ca="1" si="332"/>
        <v>-10.390458868102098</v>
      </c>
      <c r="CS262" s="136">
        <f t="shared" ca="1" si="332"/>
        <v>-9.2283680736433116</v>
      </c>
      <c r="CT262" s="136">
        <f t="shared" ca="1" si="332"/>
        <v>-8.1316634619929484</v>
      </c>
      <c r="CU262" s="136">
        <f t="shared" ca="1" si="332"/>
        <v>-7.0135597359689177</v>
      </c>
      <c r="CV262" s="136">
        <f t="shared" ca="1" si="332"/>
        <v>-5.7253548865052384</v>
      </c>
      <c r="CW262" s="136">
        <f t="shared" ca="1" si="332"/>
        <v>-3.8964220755382915</v>
      </c>
      <c r="CX262" s="136">
        <f t="shared" ca="1" si="332"/>
        <v>0</v>
      </c>
      <c r="CY262" s="136" t="e">
        <f t="shared" si="332"/>
        <v>#DIV/0!</v>
      </c>
      <c r="CZ262" s="136" t="e">
        <f t="shared" si="332"/>
        <v>#DIV/0!</v>
      </c>
      <c r="DA262" s="136" t="e">
        <f t="shared" si="332"/>
        <v>#DIV/0!</v>
      </c>
      <c r="DB262" s="136">
        <f t="shared" ca="1" si="332"/>
        <v>12.466631508175213</v>
      </c>
      <c r="DC262" s="136" t="e">
        <f t="shared" si="332"/>
        <v>#DIV/0!</v>
      </c>
      <c r="DE262" s="413">
        <v>30</v>
      </c>
      <c r="DF262" s="136">
        <f t="shared" ca="1" si="333"/>
        <v>16.665633208960468</v>
      </c>
      <c r="DG262" s="136">
        <f t="shared" ca="1" si="333"/>
        <v>15.585688302153148</v>
      </c>
      <c r="DH262" s="136">
        <f t="shared" ca="1" si="333"/>
        <v>14.7653889178293</v>
      </c>
      <c r="DI262" s="136">
        <f t="shared" ca="1" si="333"/>
        <v>14.230411058487658</v>
      </c>
      <c r="DJ262" s="136">
        <f t="shared" ca="1" si="333"/>
        <v>14.027119471937834</v>
      </c>
      <c r="DK262" s="136">
        <f t="shared" ca="1" si="333"/>
        <v>14.313387216263095</v>
      </c>
      <c r="DL262" s="136">
        <f t="shared" ca="1" si="333"/>
        <v>15.585688302153148</v>
      </c>
      <c r="DM262" s="136">
        <f t="shared" ca="1" si="333"/>
        <v>20.038742102768342</v>
      </c>
      <c r="DN262" s="136" t="e">
        <f t="shared" si="333"/>
        <v>#DIV/0!</v>
      </c>
      <c r="DO262" s="136" t="e">
        <f t="shared" si="333"/>
        <v>#DIV/0!</v>
      </c>
      <c r="DP262" s="136" t="e">
        <f t="shared" si="333"/>
        <v>#DIV/0!</v>
      </c>
      <c r="DQ262" s="136">
        <f t="shared" ca="1" si="333"/>
        <v>-12.466631508175213</v>
      </c>
      <c r="DR262" s="136" t="e">
        <f t="shared" si="333"/>
        <v>#DIV/0!</v>
      </c>
      <c r="DT262" s="413">
        <v>30</v>
      </c>
      <c r="DU262" s="136">
        <f t="shared" ca="1" si="334"/>
        <v>11.672622858780928</v>
      </c>
      <c r="DV262" s="136">
        <f t="shared" ca="1" si="334"/>
        <v>10.390458868102098</v>
      </c>
      <c r="DW262" s="136">
        <f t="shared" ca="1" si="334"/>
        <v>9.2283680736433116</v>
      </c>
      <c r="DX262" s="136">
        <f t="shared" ca="1" si="334"/>
        <v>8.1316634619929484</v>
      </c>
      <c r="DY262" s="136">
        <f t="shared" ca="1" si="334"/>
        <v>7.0135597359689177</v>
      </c>
      <c r="DZ262" s="136">
        <f t="shared" ca="1" si="334"/>
        <v>5.7253548865052384</v>
      </c>
      <c r="EA262" s="136">
        <f t="shared" ca="1" si="334"/>
        <v>3.8964220755382915</v>
      </c>
      <c r="EB262" s="136">
        <f t="shared" ca="1" si="334"/>
        <v>0</v>
      </c>
      <c r="EC262" s="136" t="e">
        <f t="shared" si="334"/>
        <v>#DIV/0!</v>
      </c>
      <c r="ED262" s="136" t="e">
        <f t="shared" si="334"/>
        <v>#DIV/0!</v>
      </c>
      <c r="EE262" s="136" t="e">
        <f t="shared" si="334"/>
        <v>#DIV/0!</v>
      </c>
      <c r="EF262" s="136" t="e">
        <f t="shared" si="334"/>
        <v>#DIV/0!</v>
      </c>
      <c r="EG262" s="136" t="e">
        <f t="shared" si="334"/>
        <v>#DIV/0!</v>
      </c>
      <c r="EI262" s="413">
        <v>30</v>
      </c>
      <c r="EJ262" s="136">
        <f t="shared" ca="1" si="335"/>
        <v>-11.672622858780928</v>
      </c>
      <c r="EK262" s="136">
        <f t="shared" ca="1" si="335"/>
        <v>-10.390458868102098</v>
      </c>
      <c r="EL262" s="136">
        <f t="shared" ca="1" si="335"/>
        <v>-9.2283680736433116</v>
      </c>
      <c r="EM262" s="136">
        <f t="shared" ca="1" si="335"/>
        <v>-8.1316634619929484</v>
      </c>
      <c r="EN262" s="136">
        <f t="shared" ca="1" si="335"/>
        <v>-7.0135597359689177</v>
      </c>
      <c r="EO262" s="136">
        <f t="shared" ca="1" si="335"/>
        <v>-5.7253548865052384</v>
      </c>
      <c r="EP262" s="136">
        <f t="shared" ca="1" si="335"/>
        <v>-3.8964220755382915</v>
      </c>
      <c r="EQ262" s="136">
        <f t="shared" ca="1" si="335"/>
        <v>0</v>
      </c>
      <c r="ER262" s="136" t="e">
        <f t="shared" si="335"/>
        <v>#DIV/0!</v>
      </c>
      <c r="ES262" s="136" t="e">
        <f t="shared" si="335"/>
        <v>#DIV/0!</v>
      </c>
      <c r="ET262" s="136" t="e">
        <f t="shared" si="335"/>
        <v>#DIV/0!</v>
      </c>
      <c r="EU262" s="136" t="e">
        <f t="shared" ref="EU262:EV269" si="336">(EU217+EU231)/2</f>
        <v>#DIV/0!</v>
      </c>
      <c r="EV262" s="136" t="e">
        <f t="shared" si="336"/>
        <v>#DIV/0!</v>
      </c>
    </row>
    <row r="263" spans="19:156">
      <c r="S263" s="413">
        <v>40</v>
      </c>
      <c r="T263" s="399">
        <f t="shared" ca="1" si="328"/>
        <v>8.7523745554051917</v>
      </c>
      <c r="U263" s="399">
        <f t="shared" ca="1" si="328"/>
        <v>7.880404197717886</v>
      </c>
      <c r="V263" s="399">
        <f t="shared" ca="1" si="328"/>
        <v>7.0135597359689195</v>
      </c>
      <c r="W263" s="399">
        <f t="shared" ca="1" si="328"/>
        <v>6.0987475964947109</v>
      </c>
      <c r="X263" s="399">
        <f t="shared" ca="1" si="328"/>
        <v>5.0096855256920838</v>
      </c>
      <c r="Y263" s="399">
        <f t="shared" ca="1" si="328"/>
        <v>3.4212486516921556</v>
      </c>
      <c r="Z263" s="399">
        <f t="shared" ca="1" si="328"/>
        <v>5.3290705182007514E-15</v>
      </c>
      <c r="AA263" s="399" t="e">
        <f t="shared" si="328"/>
        <v>#DIV/0!</v>
      </c>
      <c r="AB263" s="399" t="e">
        <f t="shared" si="328"/>
        <v>#DIV/0!</v>
      </c>
      <c r="AC263" s="399" t="e">
        <f t="shared" si="328"/>
        <v>#DIV/0!</v>
      </c>
      <c r="AD263" s="399" t="e">
        <f t="shared" si="328"/>
        <v>#DIV/0!</v>
      </c>
      <c r="AE263" s="399">
        <f t="shared" ca="1" si="328"/>
        <v>20.361120275153446</v>
      </c>
      <c r="AF263" s="399"/>
      <c r="AH263" s="413">
        <v>40</v>
      </c>
      <c r="AI263" s="136">
        <f t="shared" ca="1" si="320"/>
        <v>-8.7815978427354278</v>
      </c>
      <c r="AJ263" s="136">
        <f t="shared" ca="1" si="320"/>
        <v>-8.6684446174896745</v>
      </c>
      <c r="AK263" s="136">
        <f t="shared" ca="1" si="320"/>
        <v>-8.7669496699611482</v>
      </c>
      <c r="AL263" s="136">
        <f t="shared" ca="1" si="320"/>
        <v>-9.1481213947420645</v>
      </c>
      <c r="AM263" s="136">
        <f t="shared" ca="1" si="320"/>
        <v>-10.019371051384166</v>
      </c>
      <c r="AN263" s="136">
        <f t="shared" ca="1" si="320"/>
        <v>-11.974370280922543</v>
      </c>
      <c r="AO263" s="136">
        <f t="shared" ca="1" si="320"/>
        <v>-17.533899339922286</v>
      </c>
      <c r="AP263" s="136" t="e">
        <f t="shared" si="320"/>
        <v>#DIV/0!</v>
      </c>
      <c r="AQ263" s="136" t="e">
        <f t="shared" si="320"/>
        <v>#DIV/0!</v>
      </c>
      <c r="AR263" s="136" t="e">
        <f t="shared" si="320"/>
        <v>#DIV/0!</v>
      </c>
      <c r="AS263" s="136" t="e">
        <f t="shared" si="320"/>
        <v>#DIV/0!</v>
      </c>
      <c r="AT263" s="136">
        <f t="shared" ca="1" si="320"/>
        <v>-41.062241258783459</v>
      </c>
      <c r="AU263" s="136" t="e">
        <f t="shared" si="320"/>
        <v>#DIV/0!</v>
      </c>
      <c r="AW263" s="413">
        <v>40</v>
      </c>
      <c r="AX263" s="136">
        <f t="shared" ca="1" si="329"/>
        <v>14.582420377786947</v>
      </c>
      <c r="AY263" s="136">
        <f t="shared" ca="1" si="329"/>
        <v>14.184727555892191</v>
      </c>
      <c r="AZ263" s="136">
        <f t="shared" ca="1" si="329"/>
        <v>14.027119471937835</v>
      </c>
      <c r="BA263" s="136">
        <f t="shared" ca="1" si="329"/>
        <v>14.230411058487654</v>
      </c>
      <c r="BB263" s="136">
        <f t="shared" ca="1" si="329"/>
        <v>15.029056577076251</v>
      </c>
      <c r="BC263" s="136">
        <f t="shared" ca="1" si="329"/>
        <v>17.106243258460772</v>
      </c>
      <c r="BD263" s="136">
        <f t="shared" ca="1" si="329"/>
        <v>23.378532453229706</v>
      </c>
      <c r="BE263" s="136" t="e">
        <f t="shared" si="329"/>
        <v>#DIV/0!</v>
      </c>
      <c r="BF263" s="136" t="e">
        <f t="shared" si="329"/>
        <v>#DIV/0!</v>
      </c>
      <c r="BG263" s="136" t="e">
        <f t="shared" si="329"/>
        <v>#DIV/0!</v>
      </c>
      <c r="BH263" s="136" t="e">
        <f t="shared" si="329"/>
        <v>#DIV/0!</v>
      </c>
      <c r="BI263" s="136">
        <f t="shared" ca="1" si="329"/>
        <v>26.414457020121979</v>
      </c>
      <c r="BJ263" s="136" t="e">
        <f t="shared" si="329"/>
        <v>#DIV/0!</v>
      </c>
      <c r="BK263" s="62"/>
      <c r="BL263" s="413">
        <v>40</v>
      </c>
      <c r="BM263" s="136">
        <f t="shared" ca="1" si="330"/>
        <v>-2.9223287330234378</v>
      </c>
      <c r="BN263" s="136">
        <f t="shared" ca="1" si="330"/>
        <v>-1.576080839543577</v>
      </c>
      <c r="BO263" s="136">
        <f t="shared" ca="1" si="330"/>
        <v>-3.5527136788005009E-15</v>
      </c>
      <c r="BP263" s="136">
        <f t="shared" ca="1" si="330"/>
        <v>2.0329158654982322</v>
      </c>
      <c r="BQ263" s="136">
        <f t="shared" ca="1" si="330"/>
        <v>5.0096855256920811</v>
      </c>
      <c r="BR263" s="136">
        <f t="shared" ca="1" si="330"/>
        <v>10.263745955076462</v>
      </c>
      <c r="BS263" s="136">
        <f t="shared" ca="1" si="330"/>
        <v>23.378532453229699</v>
      </c>
      <c r="BT263" s="136" t="e">
        <f t="shared" si="330"/>
        <v>#DIV/0!</v>
      </c>
      <c r="BU263" s="136" t="e">
        <f t="shared" si="330"/>
        <v>#DIV/0!</v>
      </c>
      <c r="BV263" s="136" t="e">
        <f t="shared" si="330"/>
        <v>#DIV/0!</v>
      </c>
      <c r="BW263" s="136" t="e">
        <f t="shared" si="330"/>
        <v>#DIV/0!</v>
      </c>
      <c r="BX263" s="136">
        <f t="shared" ca="1" si="330"/>
        <v>-14.307783530184912</v>
      </c>
      <c r="BY263" s="136" t="e">
        <f t="shared" si="330"/>
        <v>#DIV/0!</v>
      </c>
      <c r="BZ263" s="62"/>
      <c r="CA263" s="413">
        <v>40</v>
      </c>
      <c r="CB263" s="136">
        <f t="shared" ca="1" si="331"/>
        <v>8.7523745554051917</v>
      </c>
      <c r="CC263" s="136">
        <f t="shared" ca="1" si="331"/>
        <v>7.880404197717886</v>
      </c>
      <c r="CD263" s="136">
        <f t="shared" ca="1" si="331"/>
        <v>7.0135597359689195</v>
      </c>
      <c r="CE263" s="136">
        <f t="shared" ca="1" si="331"/>
        <v>6.0987475964947109</v>
      </c>
      <c r="CF263" s="136">
        <f t="shared" ca="1" si="331"/>
        <v>5.0096855256920838</v>
      </c>
      <c r="CG263" s="136">
        <f t="shared" ca="1" si="331"/>
        <v>3.4212486516921556</v>
      </c>
      <c r="CH263" s="136">
        <f t="shared" ca="1" si="331"/>
        <v>5.3290705182007514E-15</v>
      </c>
      <c r="CI263" s="136" t="e">
        <f t="shared" si="331"/>
        <v>#DIV/0!</v>
      </c>
      <c r="CJ263" s="136" t="e">
        <f t="shared" si="331"/>
        <v>#DIV/0!</v>
      </c>
      <c r="CK263" s="136" t="e">
        <f t="shared" si="331"/>
        <v>#DIV/0!</v>
      </c>
      <c r="CL263" s="136" t="e">
        <f t="shared" si="331"/>
        <v>#DIV/0!</v>
      </c>
      <c r="CM263" s="136">
        <f t="shared" ca="1" si="331"/>
        <v>20.361120275153446</v>
      </c>
      <c r="CN263" s="136" t="e">
        <f t="shared" si="331"/>
        <v>#DIV/0!</v>
      </c>
      <c r="CP263" s="413">
        <v>40</v>
      </c>
      <c r="CQ263" s="136">
        <f t="shared" ca="1" si="332"/>
        <v>-8.7523745554051917</v>
      </c>
      <c r="CR263" s="136">
        <f t="shared" ca="1" si="332"/>
        <v>-7.880404197717886</v>
      </c>
      <c r="CS263" s="136">
        <f t="shared" ca="1" si="332"/>
        <v>-7.0135597359689195</v>
      </c>
      <c r="CT263" s="136">
        <f t="shared" ca="1" si="332"/>
        <v>-6.0987475964947109</v>
      </c>
      <c r="CU263" s="136">
        <f t="shared" ca="1" si="332"/>
        <v>-5.0096855256920838</v>
      </c>
      <c r="CV263" s="136">
        <f t="shared" ca="1" si="332"/>
        <v>-3.4212486516921556</v>
      </c>
      <c r="CW263" s="136">
        <f t="shared" ca="1" si="332"/>
        <v>-5.3290705182007514E-15</v>
      </c>
      <c r="CX263" s="136" t="e">
        <f t="shared" si="332"/>
        <v>#DIV/0!</v>
      </c>
      <c r="CY263" s="136" t="e">
        <f t="shared" si="332"/>
        <v>#DIV/0!</v>
      </c>
      <c r="CZ263" s="136" t="e">
        <f t="shared" si="332"/>
        <v>#DIV/0!</v>
      </c>
      <c r="DA263" s="136" t="e">
        <f t="shared" si="332"/>
        <v>#DIV/0!</v>
      </c>
      <c r="DB263" s="136">
        <f t="shared" ca="1" si="332"/>
        <v>20.361120275153446</v>
      </c>
      <c r="DC263" s="136" t="e">
        <f t="shared" si="332"/>
        <v>#DIV/0!</v>
      </c>
      <c r="DE263" s="413">
        <v>40</v>
      </c>
      <c r="DF263" s="136">
        <f t="shared" ca="1" si="333"/>
        <v>14.582420377786947</v>
      </c>
      <c r="DG263" s="136">
        <f t="shared" ca="1" si="333"/>
        <v>14.184727555892191</v>
      </c>
      <c r="DH263" s="136">
        <f t="shared" ca="1" si="333"/>
        <v>14.027119471937835</v>
      </c>
      <c r="DI263" s="136">
        <f t="shared" ca="1" si="333"/>
        <v>14.230411058487654</v>
      </c>
      <c r="DJ263" s="136">
        <f t="shared" ca="1" si="333"/>
        <v>15.029056577076251</v>
      </c>
      <c r="DK263" s="136">
        <f t="shared" ca="1" si="333"/>
        <v>17.106243258460772</v>
      </c>
      <c r="DL263" s="136">
        <f t="shared" ca="1" si="333"/>
        <v>23.378532453229706</v>
      </c>
      <c r="DM263" s="136" t="e">
        <f t="shared" si="333"/>
        <v>#DIV/0!</v>
      </c>
      <c r="DN263" s="136" t="e">
        <f t="shared" si="333"/>
        <v>#DIV/0!</v>
      </c>
      <c r="DO263" s="136" t="e">
        <f t="shared" si="333"/>
        <v>#DIV/0!</v>
      </c>
      <c r="DP263" s="136" t="e">
        <f t="shared" si="333"/>
        <v>#DIV/0!</v>
      </c>
      <c r="DQ263" s="136">
        <f t="shared" ca="1" si="333"/>
        <v>-20.361120275153446</v>
      </c>
      <c r="DR263" s="136" t="e">
        <f t="shared" si="333"/>
        <v>#DIV/0!</v>
      </c>
      <c r="DT263" s="413">
        <v>40</v>
      </c>
      <c r="DU263" s="136">
        <f t="shared" ca="1" si="334"/>
        <v>8.7523745554051917</v>
      </c>
      <c r="DV263" s="136">
        <f t="shared" ca="1" si="334"/>
        <v>7.880404197717886</v>
      </c>
      <c r="DW263" s="136">
        <f t="shared" ca="1" si="334"/>
        <v>7.0135597359689195</v>
      </c>
      <c r="DX263" s="136">
        <f t="shared" ca="1" si="334"/>
        <v>6.0987475964947109</v>
      </c>
      <c r="DY263" s="136">
        <f t="shared" ca="1" si="334"/>
        <v>5.0096855256920838</v>
      </c>
      <c r="DZ263" s="136">
        <f t="shared" ca="1" si="334"/>
        <v>3.4212486516921556</v>
      </c>
      <c r="EA263" s="136">
        <f t="shared" ca="1" si="334"/>
        <v>5.3290705182007514E-15</v>
      </c>
      <c r="EB263" s="136" t="e">
        <f t="shared" si="334"/>
        <v>#DIV/0!</v>
      </c>
      <c r="EC263" s="136" t="e">
        <f t="shared" si="334"/>
        <v>#DIV/0!</v>
      </c>
      <c r="ED263" s="136" t="e">
        <f t="shared" si="334"/>
        <v>#DIV/0!</v>
      </c>
      <c r="EE263" s="136" t="e">
        <f t="shared" si="334"/>
        <v>#DIV/0!</v>
      </c>
      <c r="EF263" s="136" t="e">
        <f t="shared" si="334"/>
        <v>#DIV/0!</v>
      </c>
      <c r="EG263" s="136" t="e">
        <f t="shared" si="334"/>
        <v>#DIV/0!</v>
      </c>
      <c r="EI263" s="413">
        <v>40</v>
      </c>
      <c r="EJ263" s="136">
        <f t="shared" ca="1" si="335"/>
        <v>-8.7523745554051917</v>
      </c>
      <c r="EK263" s="136">
        <f t="shared" ca="1" si="335"/>
        <v>-7.880404197717886</v>
      </c>
      <c r="EL263" s="136">
        <f t="shared" ca="1" si="335"/>
        <v>-7.0135597359689195</v>
      </c>
      <c r="EM263" s="136">
        <f t="shared" ca="1" si="335"/>
        <v>-6.0987475964947109</v>
      </c>
      <c r="EN263" s="136">
        <f t="shared" ca="1" si="335"/>
        <v>-5.0096855256920838</v>
      </c>
      <c r="EO263" s="136">
        <f t="shared" ca="1" si="335"/>
        <v>-3.4212486516921556</v>
      </c>
      <c r="EP263" s="136">
        <f t="shared" ca="1" si="335"/>
        <v>-5.3290705182007514E-15</v>
      </c>
      <c r="EQ263" s="136" t="e">
        <f t="shared" si="335"/>
        <v>#DIV/0!</v>
      </c>
      <c r="ER263" s="136" t="e">
        <f t="shared" si="335"/>
        <v>#DIV/0!</v>
      </c>
      <c r="ES263" s="136" t="e">
        <f t="shared" si="335"/>
        <v>#DIV/0!</v>
      </c>
      <c r="ET263" s="136" t="e">
        <f t="shared" si="335"/>
        <v>#DIV/0!</v>
      </c>
      <c r="EU263" s="136" t="e">
        <f t="shared" si="336"/>
        <v>#DIV/0!</v>
      </c>
      <c r="EV263" s="136" t="e">
        <f t="shared" si="336"/>
        <v>#DIV/0!</v>
      </c>
    </row>
    <row r="264" spans="19:156">
      <c r="S264" s="413">
        <v>50</v>
      </c>
      <c r="T264" s="399">
        <f t="shared" ca="1" si="328"/>
        <v>6.9995606147394378</v>
      </c>
      <c r="U264" s="399">
        <f t="shared" ca="1" si="328"/>
        <v>6.3043233581743072</v>
      </c>
      <c r="V264" s="399">
        <f t="shared" ca="1" si="328"/>
        <v>5.5370208441859878</v>
      </c>
      <c r="W264" s="399">
        <f t="shared" ca="1" si="328"/>
        <v>4.5990555645697828</v>
      </c>
      <c r="X264" s="399">
        <f t="shared" ca="1" si="328"/>
        <v>3.1879816981676901</v>
      </c>
      <c r="Y264" s="399">
        <f t="shared" ca="1" si="328"/>
        <v>0</v>
      </c>
      <c r="Z264" s="399" t="e">
        <f t="shared" si="328"/>
        <v>#DIV/0!</v>
      </c>
      <c r="AA264" s="399" t="e">
        <f t="shared" si="328"/>
        <v>#DIV/0!</v>
      </c>
      <c r="AB264" s="399" t="e">
        <f t="shared" si="328"/>
        <v>#DIV/0!</v>
      </c>
      <c r="AC264" s="399" t="e">
        <f t="shared" si="328"/>
        <v>#DIV/0!</v>
      </c>
      <c r="AD264" s="399" t="e">
        <f t="shared" si="328"/>
        <v>#DIV/0!</v>
      </c>
      <c r="AE264" s="399">
        <f t="shared" ca="1" si="328"/>
        <v>41.062241258783459</v>
      </c>
      <c r="AF264" s="399"/>
      <c r="AH264" s="413">
        <v>50</v>
      </c>
      <c r="AI264" s="136">
        <f t="shared" ca="1" si="320"/>
        <v>-7.0276149659007183</v>
      </c>
      <c r="AJ264" s="136">
        <f t="shared" ca="1" si="320"/>
        <v>-7.0923637779460948</v>
      </c>
      <c r="AK264" s="136">
        <f t="shared" ca="1" si="320"/>
        <v>-7.3826944589146501</v>
      </c>
      <c r="AL264" s="136">
        <f t="shared" ca="1" si="320"/>
        <v>-8.0483472379971168</v>
      </c>
      <c r="AM264" s="136">
        <f t="shared" ca="1" si="320"/>
        <v>-9.5639450945030688</v>
      </c>
      <c r="AN264" s="136">
        <f t="shared" ca="1" si="320"/>
        <v>-14.027119471937834</v>
      </c>
      <c r="AO264" s="136" t="e">
        <f t="shared" si="320"/>
        <v>#DIV/0!</v>
      </c>
      <c r="AP264" s="136" t="e">
        <f t="shared" si="320"/>
        <v>#DIV/0!</v>
      </c>
      <c r="AQ264" s="136" t="e">
        <f t="shared" si="320"/>
        <v>#DIV/0!</v>
      </c>
      <c r="AR264" s="136" t="e">
        <f t="shared" si="320"/>
        <v>#DIV/0!</v>
      </c>
      <c r="AS264" s="136" t="e">
        <f t="shared" si="320"/>
        <v>#DIV/0!</v>
      </c>
      <c r="AT264" s="136">
        <f t="shared" ca="1" si="320"/>
        <v>-112.09159527559783</v>
      </c>
      <c r="AU264" s="136" t="e">
        <f t="shared" si="320"/>
        <v>#DIV/0!</v>
      </c>
      <c r="AW264" s="413">
        <v>50</v>
      </c>
      <c r="AX264" s="136">
        <f t="shared" ca="1" si="329"/>
        <v>13.999121229478876</v>
      </c>
      <c r="AY264" s="136">
        <f t="shared" ca="1" si="329"/>
        <v>14.184727555892191</v>
      </c>
      <c r="AZ264" s="136">
        <f t="shared" ca="1" si="329"/>
        <v>14.765388917829299</v>
      </c>
      <c r="BA264" s="136">
        <f t="shared" ca="1" si="329"/>
        <v>16.09669447599423</v>
      </c>
      <c r="BB264" s="136">
        <f t="shared" ca="1" si="329"/>
        <v>19.127890189006138</v>
      </c>
      <c r="BC264" s="136">
        <f t="shared" ca="1" si="329"/>
        <v>28.054238943875671</v>
      </c>
      <c r="BD264" s="136" t="e">
        <f t="shared" si="329"/>
        <v>#DIV/0!</v>
      </c>
      <c r="BE264" s="136" t="e">
        <f t="shared" si="329"/>
        <v>#DIV/0!</v>
      </c>
      <c r="BF264" s="136" t="e">
        <f t="shared" si="329"/>
        <v>#DIV/0!</v>
      </c>
      <c r="BG264" s="136" t="e">
        <f t="shared" si="329"/>
        <v>#DIV/0!</v>
      </c>
      <c r="BH264" s="136" t="e">
        <f t="shared" si="329"/>
        <v>#DIV/0!</v>
      </c>
      <c r="BI264" s="136">
        <f t="shared" ca="1" si="329"/>
        <v>46.326716919327325</v>
      </c>
      <c r="BJ264" s="136" t="e">
        <f t="shared" si="329"/>
        <v>#DIV/0!</v>
      </c>
      <c r="BK264" s="62"/>
      <c r="BL264" s="413">
        <v>50</v>
      </c>
      <c r="BM264" s="136">
        <f t="shared" ca="1" si="330"/>
        <v>-1.7763568394002505E-15</v>
      </c>
      <c r="BN264" s="136">
        <f t="shared" ca="1" si="330"/>
        <v>1.576080839543577</v>
      </c>
      <c r="BO264" s="136">
        <f t="shared" ca="1" si="330"/>
        <v>3.6913472294573211</v>
      </c>
      <c r="BP264" s="136">
        <f t="shared" ca="1" si="330"/>
        <v>6.8985833468546662</v>
      </c>
      <c r="BQ264" s="136">
        <f t="shared" ca="1" si="330"/>
        <v>12.751926792670755</v>
      </c>
      <c r="BR264" s="136">
        <f t="shared" ca="1" si="330"/>
        <v>28.054238943875678</v>
      </c>
      <c r="BS264" s="136" t="e">
        <f t="shared" si="330"/>
        <v>#DIV/0!</v>
      </c>
      <c r="BT264" s="136" t="e">
        <f t="shared" si="330"/>
        <v>#DIV/0!</v>
      </c>
      <c r="BU264" s="136" t="e">
        <f t="shared" si="330"/>
        <v>#DIV/0!</v>
      </c>
      <c r="BV264" s="136" t="e">
        <f t="shared" si="330"/>
        <v>#DIV/0!</v>
      </c>
      <c r="BW264" s="136" t="e">
        <f t="shared" si="330"/>
        <v>#DIV/0!</v>
      </c>
      <c r="BX264" s="136">
        <f t="shared" ca="1" si="330"/>
        <v>-35.797765598239593</v>
      </c>
      <c r="BY264" s="136" t="e">
        <f t="shared" si="330"/>
        <v>#DIV/0!</v>
      </c>
      <c r="BZ264" s="62"/>
      <c r="CA264" s="413">
        <v>50</v>
      </c>
      <c r="CB264" s="136">
        <f t="shared" ca="1" si="331"/>
        <v>6.9995606147394378</v>
      </c>
      <c r="CC264" s="136">
        <f t="shared" ca="1" si="331"/>
        <v>6.3043233581743072</v>
      </c>
      <c r="CD264" s="136">
        <f t="shared" ca="1" si="331"/>
        <v>5.5370208441859878</v>
      </c>
      <c r="CE264" s="136">
        <f t="shared" ca="1" si="331"/>
        <v>4.5990555645697828</v>
      </c>
      <c r="CF264" s="136">
        <f t="shared" ca="1" si="331"/>
        <v>3.1879816981676901</v>
      </c>
      <c r="CG264" s="136">
        <f t="shared" ca="1" si="331"/>
        <v>0</v>
      </c>
      <c r="CH264" s="136" t="e">
        <f t="shared" si="331"/>
        <v>#DIV/0!</v>
      </c>
      <c r="CI264" s="136" t="e">
        <f t="shared" si="331"/>
        <v>#DIV/0!</v>
      </c>
      <c r="CJ264" s="136" t="e">
        <f t="shared" si="331"/>
        <v>#DIV/0!</v>
      </c>
      <c r="CK264" s="136" t="e">
        <f t="shared" si="331"/>
        <v>#DIV/0!</v>
      </c>
      <c r="CL264" s="136" t="e">
        <f t="shared" si="331"/>
        <v>#DIV/0!</v>
      </c>
      <c r="CM264" s="136">
        <f t="shared" ca="1" si="331"/>
        <v>41.062241258783459</v>
      </c>
      <c r="CN264" s="136" t="e">
        <f t="shared" si="331"/>
        <v>#DIV/0!</v>
      </c>
      <c r="CP264" s="413">
        <v>50</v>
      </c>
      <c r="CQ264" s="136">
        <f t="shared" ca="1" si="332"/>
        <v>-6.9995606147394378</v>
      </c>
      <c r="CR264" s="136">
        <f t="shared" ca="1" si="332"/>
        <v>-6.3043233581743072</v>
      </c>
      <c r="CS264" s="136">
        <f t="shared" ca="1" si="332"/>
        <v>-5.5370208441859878</v>
      </c>
      <c r="CT264" s="136">
        <f t="shared" ca="1" si="332"/>
        <v>-4.5990555645697828</v>
      </c>
      <c r="CU264" s="136">
        <f t="shared" ca="1" si="332"/>
        <v>-3.1879816981676901</v>
      </c>
      <c r="CV264" s="136">
        <f t="shared" ca="1" si="332"/>
        <v>0</v>
      </c>
      <c r="CW264" s="136" t="e">
        <f t="shared" si="332"/>
        <v>#DIV/0!</v>
      </c>
      <c r="CX264" s="136" t="e">
        <f t="shared" si="332"/>
        <v>#DIV/0!</v>
      </c>
      <c r="CY264" s="136" t="e">
        <f t="shared" si="332"/>
        <v>#DIV/0!</v>
      </c>
      <c r="CZ264" s="136" t="e">
        <f t="shared" si="332"/>
        <v>#DIV/0!</v>
      </c>
      <c r="DA264" s="136" t="e">
        <f t="shared" si="332"/>
        <v>#DIV/0!</v>
      </c>
      <c r="DB264" s="136">
        <f t="shared" ca="1" si="332"/>
        <v>41.062241258783459</v>
      </c>
      <c r="DC264" s="136" t="e">
        <f t="shared" si="332"/>
        <v>#DIV/0!</v>
      </c>
      <c r="DE264" s="413">
        <v>50</v>
      </c>
      <c r="DF264" s="136">
        <f t="shared" ca="1" si="333"/>
        <v>13.999121229478876</v>
      </c>
      <c r="DG264" s="136">
        <f t="shared" ca="1" si="333"/>
        <v>14.184727555892191</v>
      </c>
      <c r="DH264" s="136">
        <f t="shared" ca="1" si="333"/>
        <v>14.765388917829299</v>
      </c>
      <c r="DI264" s="136">
        <f t="shared" ca="1" si="333"/>
        <v>16.09669447599423</v>
      </c>
      <c r="DJ264" s="136">
        <f t="shared" ca="1" si="333"/>
        <v>19.127890189006138</v>
      </c>
      <c r="DK264" s="136">
        <f t="shared" ca="1" si="333"/>
        <v>28.054238943875671</v>
      </c>
      <c r="DL264" s="136" t="e">
        <f t="shared" si="333"/>
        <v>#DIV/0!</v>
      </c>
      <c r="DM264" s="136" t="e">
        <f t="shared" si="333"/>
        <v>#DIV/0!</v>
      </c>
      <c r="DN264" s="136" t="e">
        <f t="shared" si="333"/>
        <v>#DIV/0!</v>
      </c>
      <c r="DO264" s="136" t="e">
        <f t="shared" si="333"/>
        <v>#DIV/0!</v>
      </c>
      <c r="DP264" s="136" t="e">
        <f t="shared" si="333"/>
        <v>#DIV/0!</v>
      </c>
      <c r="DQ264" s="136">
        <f t="shared" ca="1" si="333"/>
        <v>-41.062241258783459</v>
      </c>
      <c r="DR264" s="136" t="e">
        <f t="shared" si="333"/>
        <v>#DIV/0!</v>
      </c>
      <c r="DT264" s="413">
        <v>50</v>
      </c>
      <c r="DU264" s="136">
        <f t="shared" ca="1" si="334"/>
        <v>6.9995606147394378</v>
      </c>
      <c r="DV264" s="136">
        <f t="shared" ca="1" si="334"/>
        <v>6.3043233581743072</v>
      </c>
      <c r="DW264" s="136">
        <f t="shared" ca="1" si="334"/>
        <v>5.5370208441859878</v>
      </c>
      <c r="DX264" s="136">
        <f t="shared" ca="1" si="334"/>
        <v>4.5990555645697828</v>
      </c>
      <c r="DY264" s="136">
        <f t="shared" ca="1" si="334"/>
        <v>3.1879816981676901</v>
      </c>
      <c r="DZ264" s="136">
        <f t="shared" ca="1" si="334"/>
        <v>0</v>
      </c>
      <c r="EA264" s="136" t="e">
        <f t="shared" si="334"/>
        <v>#DIV/0!</v>
      </c>
      <c r="EB264" s="136" t="e">
        <f t="shared" si="334"/>
        <v>#DIV/0!</v>
      </c>
      <c r="EC264" s="136" t="e">
        <f t="shared" si="334"/>
        <v>#DIV/0!</v>
      </c>
      <c r="ED264" s="136" t="e">
        <f t="shared" si="334"/>
        <v>#DIV/0!</v>
      </c>
      <c r="EE264" s="136" t="e">
        <f t="shared" si="334"/>
        <v>#DIV/0!</v>
      </c>
      <c r="EF264" s="136" t="e">
        <f t="shared" si="334"/>
        <v>#DIV/0!</v>
      </c>
      <c r="EG264" s="136" t="e">
        <f t="shared" si="334"/>
        <v>#DIV/0!</v>
      </c>
      <c r="EI264" s="413">
        <v>50</v>
      </c>
      <c r="EJ264" s="136">
        <f t="shared" ca="1" si="335"/>
        <v>-6.9995606147394378</v>
      </c>
      <c r="EK264" s="136">
        <f t="shared" ca="1" si="335"/>
        <v>-6.3043233581743072</v>
      </c>
      <c r="EL264" s="136">
        <f t="shared" ca="1" si="335"/>
        <v>-5.5370208441859878</v>
      </c>
      <c r="EM264" s="136">
        <f t="shared" ca="1" si="335"/>
        <v>-4.5990555645697828</v>
      </c>
      <c r="EN264" s="136">
        <f t="shared" ca="1" si="335"/>
        <v>-3.1879816981676901</v>
      </c>
      <c r="EO264" s="136">
        <f t="shared" ca="1" si="335"/>
        <v>0</v>
      </c>
      <c r="EP264" s="136" t="e">
        <f t="shared" si="335"/>
        <v>#DIV/0!</v>
      </c>
      <c r="EQ264" s="136" t="e">
        <f t="shared" si="335"/>
        <v>#DIV/0!</v>
      </c>
      <c r="ER264" s="136" t="e">
        <f t="shared" si="335"/>
        <v>#DIV/0!</v>
      </c>
      <c r="ES264" s="136" t="e">
        <f t="shared" si="335"/>
        <v>#DIV/0!</v>
      </c>
      <c r="ET264" s="136" t="e">
        <f t="shared" si="335"/>
        <v>#DIV/0!</v>
      </c>
      <c r="EU264" s="136" t="e">
        <f t="shared" si="336"/>
        <v>#DIV/0!</v>
      </c>
      <c r="EV264" s="136" t="e">
        <f t="shared" si="336"/>
        <v>#DIV/0!</v>
      </c>
    </row>
    <row r="265" spans="19:156">
      <c r="S265" s="413">
        <v>60</v>
      </c>
      <c r="T265" s="399">
        <f t="shared" ca="1" si="328"/>
        <v>5.8300458223817557</v>
      </c>
      <c r="U265" s="399">
        <f t="shared" ca="1" si="328"/>
        <v>5.1952294340510496</v>
      </c>
      <c r="V265" s="399">
        <f t="shared" ca="1" si="328"/>
        <v>4.383474834980575</v>
      </c>
      <c r="W265" s="399">
        <f t="shared" ca="1" si="328"/>
        <v>3.117137660430632</v>
      </c>
      <c r="X265" s="399">
        <f t="shared" ca="1" si="328"/>
        <v>0</v>
      </c>
      <c r="Y265" s="399" t="e">
        <f t="shared" si="328"/>
        <v>#DIV/0!</v>
      </c>
      <c r="Z265" s="399" t="e">
        <f t="shared" si="328"/>
        <v>#DIV/0!</v>
      </c>
      <c r="AA265" s="399" t="e">
        <f t="shared" si="328"/>
        <v>#DIV/0!</v>
      </c>
      <c r="AB265" s="399" t="e">
        <f t="shared" si="328"/>
        <v>#DIV/0!</v>
      </c>
      <c r="AC265" s="399" t="e">
        <f t="shared" si="328"/>
        <v>#DIV/0!</v>
      </c>
      <c r="AD265" s="399" t="e">
        <f t="shared" si="328"/>
        <v>#DIV/0!</v>
      </c>
      <c r="AE265" s="399">
        <f t="shared" ca="1" si="328"/>
        <v>112.09159527559783</v>
      </c>
      <c r="AF265" s="399"/>
      <c r="AH265" s="413">
        <v>60</v>
      </c>
      <c r="AI265" s="136">
        <f t="shared" ca="1" si="320"/>
        <v>-5.85926910971199</v>
      </c>
      <c r="AJ265" s="136">
        <f t="shared" ca="1" si="320"/>
        <v>-6.0611010063928914</v>
      </c>
      <c r="AK265" s="136">
        <f t="shared" ca="1" si="320"/>
        <v>-6.5752122524708607</v>
      </c>
      <c r="AL265" s="136">
        <f t="shared" ca="1" si="320"/>
        <v>-7.7928441510765722</v>
      </c>
      <c r="AM265" s="136">
        <f t="shared" ca="1" si="320"/>
        <v>-11.689266226614862</v>
      </c>
      <c r="AN265" s="136" t="e">
        <f t="shared" si="320"/>
        <v>#DIV/0!</v>
      </c>
      <c r="AO265" s="136" t="e">
        <f t="shared" si="320"/>
        <v>#DIV/0!</v>
      </c>
      <c r="AP265" s="136" t="e">
        <f t="shared" si="320"/>
        <v>#DIV/0!</v>
      </c>
      <c r="AQ265" s="136" t="e">
        <f t="shared" si="320"/>
        <v>#DIV/0!</v>
      </c>
      <c r="AR265" s="136" t="e">
        <f t="shared" si="320"/>
        <v>#DIV/0!</v>
      </c>
      <c r="AS265" s="136" t="e">
        <f t="shared" si="320"/>
        <v>#DIV/0!</v>
      </c>
      <c r="AT265" s="136">
        <f t="shared" ca="1" si="320"/>
        <v>-510.6775774809069</v>
      </c>
      <c r="AU265" s="136" t="e">
        <f t="shared" si="320"/>
        <v>#DIV/0!</v>
      </c>
      <c r="AW265" s="413">
        <v>60</v>
      </c>
      <c r="AX265" s="136">
        <f t="shared" ca="1" si="329"/>
        <v>14.582420377786946</v>
      </c>
      <c r="AY265" s="136">
        <f t="shared" ca="1" si="329"/>
        <v>15.585688302153152</v>
      </c>
      <c r="AZ265" s="136">
        <f t="shared" ca="1" si="329"/>
        <v>17.533899339922289</v>
      </c>
      <c r="BA265" s="136">
        <f t="shared" ca="1" si="329"/>
        <v>21.819963623014395</v>
      </c>
      <c r="BB265" s="136">
        <f t="shared" ca="1" si="329"/>
        <v>35.067798679844579</v>
      </c>
      <c r="BC265" s="136" t="e">
        <f t="shared" si="329"/>
        <v>#DIV/0!</v>
      </c>
      <c r="BD265" s="136" t="e">
        <f t="shared" si="329"/>
        <v>#DIV/0!</v>
      </c>
      <c r="BE265" s="136" t="e">
        <f t="shared" si="329"/>
        <v>#DIV/0!</v>
      </c>
      <c r="BF265" s="136" t="e">
        <f t="shared" si="329"/>
        <v>#DIV/0!</v>
      </c>
      <c r="BG265" s="136" t="e">
        <f t="shared" si="329"/>
        <v>#DIV/0!</v>
      </c>
      <c r="BH265" s="136" t="e">
        <f t="shared" si="329"/>
        <v>#DIV/0!</v>
      </c>
      <c r="BI265" s="136">
        <f t="shared" ca="1" si="329"/>
        <v>116.61543826007825</v>
      </c>
      <c r="BJ265" s="136" t="e">
        <f t="shared" si="329"/>
        <v>#DIV/0!</v>
      </c>
      <c r="BK265" s="62"/>
      <c r="BL265" s="413">
        <v>60</v>
      </c>
      <c r="BM265" s="136">
        <f t="shared" ca="1" si="330"/>
        <v>2.9223287330234342</v>
      </c>
      <c r="BN265" s="136">
        <f t="shared" ca="1" si="330"/>
        <v>5.1952294340510496</v>
      </c>
      <c r="BO265" s="136">
        <f t="shared" ca="1" si="330"/>
        <v>8.7669496699611376</v>
      </c>
      <c r="BP265" s="136">
        <f t="shared" ca="1" si="330"/>
        <v>15.58568830215313</v>
      </c>
      <c r="BQ265" s="136">
        <f t="shared" ca="1" si="330"/>
        <v>35.067798679844586</v>
      </c>
      <c r="BR265" s="136" t="e">
        <f t="shared" si="330"/>
        <v>#DIV/0!</v>
      </c>
      <c r="BS265" s="136" t="e">
        <f t="shared" si="330"/>
        <v>#DIV/0!</v>
      </c>
      <c r="BT265" s="136" t="e">
        <f t="shared" si="330"/>
        <v>#DIV/0!</v>
      </c>
      <c r="BU265" s="136" t="e">
        <f t="shared" si="330"/>
        <v>#DIV/0!</v>
      </c>
      <c r="BV265" s="136" t="e">
        <f t="shared" si="330"/>
        <v>#DIV/0!</v>
      </c>
      <c r="BW265" s="136" t="e">
        <f t="shared" si="330"/>
        <v>#DIV/0!</v>
      </c>
      <c r="BX265" s="136">
        <f t="shared" ca="1" si="330"/>
        <v>-107.5677522911174</v>
      </c>
      <c r="BY265" s="136" t="e">
        <f t="shared" si="330"/>
        <v>#DIV/0!</v>
      </c>
      <c r="BZ265" s="62"/>
      <c r="CA265" s="413">
        <v>60</v>
      </c>
      <c r="CB265" s="136">
        <f t="shared" ca="1" si="331"/>
        <v>5.8300458223817557</v>
      </c>
      <c r="CC265" s="136">
        <f t="shared" ca="1" si="331"/>
        <v>5.1952294340510496</v>
      </c>
      <c r="CD265" s="136">
        <f t="shared" ca="1" si="331"/>
        <v>4.383474834980575</v>
      </c>
      <c r="CE265" s="136">
        <f t="shared" ca="1" si="331"/>
        <v>3.117137660430632</v>
      </c>
      <c r="CF265" s="136">
        <f t="shared" ca="1" si="331"/>
        <v>0</v>
      </c>
      <c r="CG265" s="136" t="e">
        <f t="shared" si="331"/>
        <v>#DIV/0!</v>
      </c>
      <c r="CH265" s="136" t="e">
        <f t="shared" si="331"/>
        <v>#DIV/0!</v>
      </c>
      <c r="CI265" s="136" t="e">
        <f t="shared" si="331"/>
        <v>#DIV/0!</v>
      </c>
      <c r="CJ265" s="136" t="e">
        <f t="shared" si="331"/>
        <v>#DIV/0!</v>
      </c>
      <c r="CK265" s="136" t="e">
        <f t="shared" si="331"/>
        <v>#DIV/0!</v>
      </c>
      <c r="CL265" s="136" t="e">
        <f t="shared" si="331"/>
        <v>#DIV/0!</v>
      </c>
      <c r="CM265" s="136">
        <f t="shared" ca="1" si="331"/>
        <v>112.09159527559783</v>
      </c>
      <c r="CN265" s="136" t="e">
        <f t="shared" si="331"/>
        <v>#DIV/0!</v>
      </c>
      <c r="CP265" s="413">
        <v>60</v>
      </c>
      <c r="CQ265" s="136">
        <f t="shared" ca="1" si="332"/>
        <v>-5.8300458223817557</v>
      </c>
      <c r="CR265" s="136">
        <f t="shared" ca="1" si="332"/>
        <v>-5.1952294340510496</v>
      </c>
      <c r="CS265" s="136">
        <f t="shared" ca="1" si="332"/>
        <v>-4.383474834980575</v>
      </c>
      <c r="CT265" s="136">
        <f t="shared" ca="1" si="332"/>
        <v>-3.117137660430632</v>
      </c>
      <c r="CU265" s="136">
        <f t="shared" ca="1" si="332"/>
        <v>0</v>
      </c>
      <c r="CV265" s="136" t="e">
        <f t="shared" si="332"/>
        <v>#DIV/0!</v>
      </c>
      <c r="CW265" s="136" t="e">
        <f t="shared" si="332"/>
        <v>#DIV/0!</v>
      </c>
      <c r="CX265" s="136" t="e">
        <f t="shared" si="332"/>
        <v>#DIV/0!</v>
      </c>
      <c r="CY265" s="136" t="e">
        <f t="shared" si="332"/>
        <v>#DIV/0!</v>
      </c>
      <c r="CZ265" s="136" t="e">
        <f t="shared" si="332"/>
        <v>#DIV/0!</v>
      </c>
      <c r="DA265" s="136" t="e">
        <f t="shared" si="332"/>
        <v>#DIV/0!</v>
      </c>
      <c r="DB265" s="136">
        <f t="shared" ca="1" si="332"/>
        <v>112.09159527559783</v>
      </c>
      <c r="DC265" s="136" t="e">
        <f t="shared" si="332"/>
        <v>#DIV/0!</v>
      </c>
      <c r="DE265" s="413">
        <v>60</v>
      </c>
      <c r="DF265" s="136">
        <f t="shared" ca="1" si="333"/>
        <v>14.582420377786946</v>
      </c>
      <c r="DG265" s="136">
        <f t="shared" ca="1" si="333"/>
        <v>15.585688302153152</v>
      </c>
      <c r="DH265" s="136">
        <f t="shared" ca="1" si="333"/>
        <v>17.533899339922289</v>
      </c>
      <c r="DI265" s="136">
        <f t="shared" ca="1" si="333"/>
        <v>21.819963623014395</v>
      </c>
      <c r="DJ265" s="136">
        <f t="shared" ca="1" si="333"/>
        <v>35.067798679844579</v>
      </c>
      <c r="DK265" s="136" t="e">
        <f t="shared" si="333"/>
        <v>#DIV/0!</v>
      </c>
      <c r="DL265" s="136" t="e">
        <f t="shared" si="333"/>
        <v>#DIV/0!</v>
      </c>
      <c r="DM265" s="136" t="e">
        <f t="shared" si="333"/>
        <v>#DIV/0!</v>
      </c>
      <c r="DN265" s="136" t="e">
        <f t="shared" si="333"/>
        <v>#DIV/0!</v>
      </c>
      <c r="DO265" s="136" t="e">
        <f t="shared" si="333"/>
        <v>#DIV/0!</v>
      </c>
      <c r="DP265" s="136" t="e">
        <f t="shared" si="333"/>
        <v>#DIV/0!</v>
      </c>
      <c r="DQ265" s="136">
        <f t="shared" ca="1" si="333"/>
        <v>-112.09159527559783</v>
      </c>
      <c r="DR265" s="136" t="e">
        <f t="shared" si="333"/>
        <v>#DIV/0!</v>
      </c>
      <c r="DT265" s="413">
        <v>60</v>
      </c>
      <c r="DU265" s="136">
        <f t="shared" ca="1" si="334"/>
        <v>5.8300458223817557</v>
      </c>
      <c r="DV265" s="136">
        <f t="shared" ca="1" si="334"/>
        <v>5.1952294340510496</v>
      </c>
      <c r="DW265" s="136">
        <f t="shared" ca="1" si="334"/>
        <v>4.383474834980575</v>
      </c>
      <c r="DX265" s="136">
        <f t="shared" ca="1" si="334"/>
        <v>3.117137660430632</v>
      </c>
      <c r="DY265" s="136">
        <f t="shared" ca="1" si="334"/>
        <v>0</v>
      </c>
      <c r="DZ265" s="136" t="e">
        <f t="shared" si="334"/>
        <v>#DIV/0!</v>
      </c>
      <c r="EA265" s="136" t="e">
        <f t="shared" si="334"/>
        <v>#DIV/0!</v>
      </c>
      <c r="EB265" s="136" t="e">
        <f t="shared" si="334"/>
        <v>#DIV/0!</v>
      </c>
      <c r="EC265" s="136" t="e">
        <f t="shared" si="334"/>
        <v>#DIV/0!</v>
      </c>
      <c r="ED265" s="136" t="e">
        <f t="shared" si="334"/>
        <v>#DIV/0!</v>
      </c>
      <c r="EE265" s="136" t="e">
        <f t="shared" si="334"/>
        <v>#DIV/0!</v>
      </c>
      <c r="EF265" s="136" t="e">
        <f t="shared" si="334"/>
        <v>#DIV/0!</v>
      </c>
      <c r="EG265" s="136" t="e">
        <f t="shared" si="334"/>
        <v>#DIV/0!</v>
      </c>
      <c r="EI265" s="413">
        <v>60</v>
      </c>
      <c r="EJ265" s="136">
        <f t="shared" ca="1" si="335"/>
        <v>-5.8300458223817557</v>
      </c>
      <c r="EK265" s="136">
        <f t="shared" ca="1" si="335"/>
        <v>-5.1952294340510496</v>
      </c>
      <c r="EL265" s="136">
        <f t="shared" ca="1" si="335"/>
        <v>-4.383474834980575</v>
      </c>
      <c r="EM265" s="136">
        <f t="shared" ca="1" si="335"/>
        <v>-3.117137660430632</v>
      </c>
      <c r="EN265" s="136">
        <f t="shared" ca="1" si="335"/>
        <v>0</v>
      </c>
      <c r="EO265" s="136" t="e">
        <f t="shared" si="335"/>
        <v>#DIV/0!</v>
      </c>
      <c r="EP265" s="136" t="e">
        <f t="shared" si="335"/>
        <v>#DIV/0!</v>
      </c>
      <c r="EQ265" s="136" t="e">
        <f t="shared" si="335"/>
        <v>#DIV/0!</v>
      </c>
      <c r="ER265" s="136" t="e">
        <f t="shared" si="335"/>
        <v>#DIV/0!</v>
      </c>
      <c r="ES265" s="136" t="e">
        <f t="shared" si="335"/>
        <v>#DIV/0!</v>
      </c>
      <c r="ET265" s="136" t="e">
        <f t="shared" si="335"/>
        <v>#DIV/0!</v>
      </c>
      <c r="EU265" s="136" t="e">
        <f t="shared" si="336"/>
        <v>#DIV/0!</v>
      </c>
      <c r="EV265" s="136" t="e">
        <f t="shared" si="336"/>
        <v>#DIV/0!</v>
      </c>
    </row>
    <row r="266" spans="19:156">
      <c r="S266" s="413">
        <v>70</v>
      </c>
      <c r="T266" s="399">
        <f t="shared" ca="1" si="328"/>
        <v>4.9930103501795404</v>
      </c>
      <c r="U266" s="399">
        <f t="shared" ca="1" si="328"/>
        <v>4.3160367605962575</v>
      </c>
      <c r="V266" s="399">
        <f t="shared" ca="1" si="328"/>
        <v>3.1879816981676914</v>
      </c>
      <c r="W266" s="399">
        <f t="shared" ca="1" si="328"/>
        <v>8.8817841970012523E-15</v>
      </c>
      <c r="X266" s="399" t="e">
        <f t="shared" si="328"/>
        <v>#DIV/0!</v>
      </c>
      <c r="Y266" s="399" t="e">
        <f t="shared" si="328"/>
        <v>#DIV/0!</v>
      </c>
      <c r="Z266" s="399" t="e">
        <f t="shared" si="328"/>
        <v>#DIV/0!</v>
      </c>
      <c r="AA266" s="399" t="e">
        <f t="shared" si="328"/>
        <v>#DIV/0!</v>
      </c>
      <c r="AB266" s="399" t="e">
        <f t="shared" si="328"/>
        <v>#DIV/0!</v>
      </c>
      <c r="AC266" s="399" t="e">
        <f t="shared" si="328"/>
        <v>#DIV/0!</v>
      </c>
      <c r="AD266" s="399" t="e">
        <f t="shared" si="328"/>
        <v>#DIV/0!</v>
      </c>
      <c r="AE266" s="399">
        <f t="shared" ca="1" si="328"/>
        <v>510.6775774809069</v>
      </c>
      <c r="AF266" s="399"/>
      <c r="AH266" s="413">
        <v>70</v>
      </c>
      <c r="AI266" s="136">
        <f t="shared" ca="1" si="320"/>
        <v>-5.0264084127225477</v>
      </c>
      <c r="AJ266" s="136">
        <f t="shared" ca="1" si="320"/>
        <v>-5.3950459507453212</v>
      </c>
      <c r="AK266" s="136">
        <f t="shared" ca="1" si="320"/>
        <v>-6.3759633963353792</v>
      </c>
      <c r="AL266" s="136">
        <f t="shared" ca="1" si="320"/>
        <v>-10.019371051384161</v>
      </c>
      <c r="AM266" s="136" t="e">
        <f t="shared" si="320"/>
        <v>#DIV/0!</v>
      </c>
      <c r="AN266" s="136" t="e">
        <f t="shared" si="320"/>
        <v>#DIV/0!</v>
      </c>
      <c r="AO266" s="136" t="e">
        <f t="shared" si="320"/>
        <v>#DIV/0!</v>
      </c>
      <c r="AP266" s="136" t="e">
        <f t="shared" si="320"/>
        <v>#DIV/0!</v>
      </c>
      <c r="AQ266" s="136" t="e">
        <f t="shared" si="320"/>
        <v>#DIV/0!</v>
      </c>
      <c r="AR266" s="136" t="e">
        <f t="shared" si="320"/>
        <v>#DIV/0!</v>
      </c>
      <c r="AS266" s="136" t="e">
        <f t="shared" si="320"/>
        <v>#DIV/0!</v>
      </c>
      <c r="AT266" s="136">
        <f t="shared" ca="1" si="320"/>
        <v>-7399.3519790496612</v>
      </c>
      <c r="AU266" s="136" t="e">
        <f t="shared" si="320"/>
        <v>#DIV/0!</v>
      </c>
      <c r="AW266" s="413">
        <v>70</v>
      </c>
      <c r="AX266" s="136">
        <f t="shared" ca="1" si="329"/>
        <v>16.665633208960465</v>
      </c>
      <c r="AY266" s="136">
        <f t="shared" ca="1" si="329"/>
        <v>19.422165422683154</v>
      </c>
      <c r="AZ266" s="136">
        <f t="shared" ca="1" si="329"/>
        <v>25.503853585341503</v>
      </c>
      <c r="BA266" s="136">
        <f t="shared" ca="1" si="329"/>
        <v>46.757064906459384</v>
      </c>
      <c r="BB266" s="136" t="e">
        <f t="shared" si="329"/>
        <v>#DIV/0!</v>
      </c>
      <c r="BC266" s="136" t="e">
        <f t="shared" si="329"/>
        <v>#DIV/0!</v>
      </c>
      <c r="BD266" s="136" t="e">
        <f t="shared" si="329"/>
        <v>#DIV/0!</v>
      </c>
      <c r="BE266" s="136" t="e">
        <f t="shared" si="329"/>
        <v>#DIV/0!</v>
      </c>
      <c r="BF266" s="136" t="e">
        <f t="shared" si="329"/>
        <v>#DIV/0!</v>
      </c>
      <c r="BG266" s="136" t="e">
        <f t="shared" si="329"/>
        <v>#DIV/0!</v>
      </c>
      <c r="BH266" s="136" t="e">
        <f t="shared" si="329"/>
        <v>#DIV/0!</v>
      </c>
      <c r="BI266" s="136">
        <f t="shared" ca="1" si="329"/>
        <v>514.64546417217468</v>
      </c>
      <c r="BJ266" s="136" t="e">
        <f t="shared" si="329"/>
        <v>#DIV/0!</v>
      </c>
      <c r="BK266" s="62"/>
      <c r="BL266" s="413">
        <v>70</v>
      </c>
      <c r="BM266" s="136">
        <f t="shared" ca="1" si="330"/>
        <v>6.6796125086013838</v>
      </c>
      <c r="BN266" s="136">
        <f t="shared" ca="1" si="330"/>
        <v>10.790091901490641</v>
      </c>
      <c r="BO266" s="136">
        <f t="shared" ca="1" si="330"/>
        <v>19.127890189006123</v>
      </c>
      <c r="BP266" s="136">
        <f t="shared" ca="1" si="330"/>
        <v>46.757064906459355</v>
      </c>
      <c r="BQ266" s="136" t="e">
        <f t="shared" si="330"/>
        <v>#DIV/0!</v>
      </c>
      <c r="BR266" s="136" t="e">
        <f t="shared" si="330"/>
        <v>#DIV/0!</v>
      </c>
      <c r="BS266" s="136" t="e">
        <f t="shared" si="330"/>
        <v>#DIV/0!</v>
      </c>
      <c r="BT266" s="136" t="e">
        <f t="shared" si="330"/>
        <v>#DIV/0!</v>
      </c>
      <c r="BU266" s="136" t="e">
        <f t="shared" si="330"/>
        <v>#DIV/0!</v>
      </c>
      <c r="BV266" s="136" t="e">
        <f t="shared" si="330"/>
        <v>#DIV/0!</v>
      </c>
      <c r="BW266" s="136" t="e">
        <f t="shared" si="330"/>
        <v>#DIV/0!</v>
      </c>
      <c r="BX266" s="136">
        <f t="shared" ca="1" si="330"/>
        <v>-506.70969078963913</v>
      </c>
      <c r="BY266" s="136" t="e">
        <f t="shared" si="330"/>
        <v>#DIV/0!</v>
      </c>
      <c r="BZ266" s="62"/>
      <c r="CA266" s="413">
        <v>70</v>
      </c>
      <c r="CB266" s="136">
        <f t="shared" ca="1" si="331"/>
        <v>4.9930103501795404</v>
      </c>
      <c r="CC266" s="136">
        <f t="shared" ca="1" si="331"/>
        <v>4.3160367605962575</v>
      </c>
      <c r="CD266" s="136">
        <f t="shared" ca="1" si="331"/>
        <v>3.1879816981676914</v>
      </c>
      <c r="CE266" s="136">
        <f t="shared" ca="1" si="331"/>
        <v>8.8817841970012523E-15</v>
      </c>
      <c r="CF266" s="136" t="e">
        <f t="shared" si="331"/>
        <v>#DIV/0!</v>
      </c>
      <c r="CG266" s="136" t="e">
        <f t="shared" si="331"/>
        <v>#DIV/0!</v>
      </c>
      <c r="CH266" s="136" t="e">
        <f t="shared" si="331"/>
        <v>#DIV/0!</v>
      </c>
      <c r="CI266" s="136" t="e">
        <f t="shared" si="331"/>
        <v>#DIV/0!</v>
      </c>
      <c r="CJ266" s="136" t="e">
        <f t="shared" si="331"/>
        <v>#DIV/0!</v>
      </c>
      <c r="CK266" s="136" t="e">
        <f t="shared" si="331"/>
        <v>#DIV/0!</v>
      </c>
      <c r="CL266" s="136" t="e">
        <f t="shared" si="331"/>
        <v>#DIV/0!</v>
      </c>
      <c r="CM266" s="136">
        <f t="shared" ca="1" si="331"/>
        <v>510.6775774809069</v>
      </c>
      <c r="CN266" s="136" t="e">
        <f t="shared" si="331"/>
        <v>#DIV/0!</v>
      </c>
      <c r="CP266" s="413">
        <v>70</v>
      </c>
      <c r="CQ266" s="136">
        <f t="shared" ca="1" si="332"/>
        <v>-4.9930103501795404</v>
      </c>
      <c r="CR266" s="136">
        <f t="shared" ca="1" si="332"/>
        <v>-4.3160367605962575</v>
      </c>
      <c r="CS266" s="136">
        <f t="shared" ca="1" si="332"/>
        <v>-3.1879816981676914</v>
      </c>
      <c r="CT266" s="136">
        <f t="shared" ca="1" si="332"/>
        <v>-8.8817841970012523E-15</v>
      </c>
      <c r="CU266" s="136" t="e">
        <f t="shared" si="332"/>
        <v>#DIV/0!</v>
      </c>
      <c r="CV266" s="136" t="e">
        <f t="shared" si="332"/>
        <v>#DIV/0!</v>
      </c>
      <c r="CW266" s="136" t="e">
        <f t="shared" si="332"/>
        <v>#DIV/0!</v>
      </c>
      <c r="CX266" s="136" t="e">
        <f t="shared" si="332"/>
        <v>#DIV/0!</v>
      </c>
      <c r="CY266" s="136" t="e">
        <f t="shared" si="332"/>
        <v>#DIV/0!</v>
      </c>
      <c r="CZ266" s="136" t="e">
        <f t="shared" si="332"/>
        <v>#DIV/0!</v>
      </c>
      <c r="DA266" s="136" t="e">
        <f t="shared" si="332"/>
        <v>#DIV/0!</v>
      </c>
      <c r="DB266" s="136">
        <f t="shared" ca="1" si="332"/>
        <v>510.6775774809069</v>
      </c>
      <c r="DC266" s="136" t="e">
        <f t="shared" si="332"/>
        <v>#DIV/0!</v>
      </c>
      <c r="DE266" s="413">
        <v>70</v>
      </c>
      <c r="DF266" s="136">
        <f t="shared" ca="1" si="333"/>
        <v>16.665633208960465</v>
      </c>
      <c r="DG266" s="136">
        <f t="shared" ca="1" si="333"/>
        <v>19.422165422683154</v>
      </c>
      <c r="DH266" s="136">
        <f t="shared" ca="1" si="333"/>
        <v>25.503853585341503</v>
      </c>
      <c r="DI266" s="136">
        <f t="shared" ca="1" si="333"/>
        <v>46.757064906459384</v>
      </c>
      <c r="DJ266" s="136" t="e">
        <f t="shared" si="333"/>
        <v>#DIV/0!</v>
      </c>
      <c r="DK266" s="136" t="e">
        <f t="shared" si="333"/>
        <v>#DIV/0!</v>
      </c>
      <c r="DL266" s="136" t="e">
        <f t="shared" si="333"/>
        <v>#DIV/0!</v>
      </c>
      <c r="DM266" s="136" t="e">
        <f t="shared" si="333"/>
        <v>#DIV/0!</v>
      </c>
      <c r="DN266" s="136" t="e">
        <f t="shared" si="333"/>
        <v>#DIV/0!</v>
      </c>
      <c r="DO266" s="136" t="e">
        <f t="shared" si="333"/>
        <v>#DIV/0!</v>
      </c>
      <c r="DP266" s="136" t="e">
        <f t="shared" si="333"/>
        <v>#DIV/0!</v>
      </c>
      <c r="DQ266" s="136">
        <f t="shared" ca="1" si="333"/>
        <v>-510.6775774809069</v>
      </c>
      <c r="DR266" s="136" t="e">
        <f t="shared" si="333"/>
        <v>#DIV/0!</v>
      </c>
      <c r="DT266" s="413">
        <v>70</v>
      </c>
      <c r="DU266" s="136">
        <f t="shared" ca="1" si="334"/>
        <v>4.9930103501795404</v>
      </c>
      <c r="DV266" s="136">
        <f t="shared" ca="1" si="334"/>
        <v>4.3160367605962575</v>
      </c>
      <c r="DW266" s="136">
        <f t="shared" ca="1" si="334"/>
        <v>3.1879816981676914</v>
      </c>
      <c r="DX266" s="136">
        <f t="shared" ca="1" si="334"/>
        <v>8.8817841970012523E-15</v>
      </c>
      <c r="DY266" s="136" t="e">
        <f t="shared" si="334"/>
        <v>#DIV/0!</v>
      </c>
      <c r="DZ266" s="136" t="e">
        <f t="shared" si="334"/>
        <v>#DIV/0!</v>
      </c>
      <c r="EA266" s="136" t="e">
        <f t="shared" si="334"/>
        <v>#DIV/0!</v>
      </c>
      <c r="EB266" s="136" t="e">
        <f t="shared" si="334"/>
        <v>#DIV/0!</v>
      </c>
      <c r="EC266" s="136" t="e">
        <f t="shared" si="334"/>
        <v>#DIV/0!</v>
      </c>
      <c r="ED266" s="136" t="e">
        <f t="shared" si="334"/>
        <v>#DIV/0!</v>
      </c>
      <c r="EE266" s="136" t="e">
        <f t="shared" si="334"/>
        <v>#DIV/0!</v>
      </c>
      <c r="EF266" s="136" t="e">
        <f t="shared" si="334"/>
        <v>#DIV/0!</v>
      </c>
      <c r="EG266" s="136" t="e">
        <f t="shared" si="334"/>
        <v>#DIV/0!</v>
      </c>
      <c r="EI266" s="413">
        <v>70</v>
      </c>
      <c r="EJ266" s="136">
        <f t="shared" ca="1" si="335"/>
        <v>-4.9930103501795404</v>
      </c>
      <c r="EK266" s="136">
        <f t="shared" ca="1" si="335"/>
        <v>-4.3160367605962575</v>
      </c>
      <c r="EL266" s="136">
        <f t="shared" ca="1" si="335"/>
        <v>-3.1879816981676914</v>
      </c>
      <c r="EM266" s="136">
        <f t="shared" ca="1" si="335"/>
        <v>-8.8817841970012523E-15</v>
      </c>
      <c r="EN266" s="136" t="e">
        <f t="shared" si="335"/>
        <v>#DIV/0!</v>
      </c>
      <c r="EO266" s="136" t="e">
        <f t="shared" si="335"/>
        <v>#DIV/0!</v>
      </c>
      <c r="EP266" s="136" t="e">
        <f t="shared" si="335"/>
        <v>#DIV/0!</v>
      </c>
      <c r="EQ266" s="136" t="e">
        <f t="shared" si="335"/>
        <v>#DIV/0!</v>
      </c>
      <c r="ER266" s="136" t="e">
        <f t="shared" si="335"/>
        <v>#DIV/0!</v>
      </c>
      <c r="ES266" s="136" t="e">
        <f t="shared" si="335"/>
        <v>#DIV/0!</v>
      </c>
      <c r="ET266" s="136" t="e">
        <f t="shared" si="335"/>
        <v>#DIV/0!</v>
      </c>
      <c r="EU266" s="136" t="e">
        <f t="shared" si="336"/>
        <v>#DIV/0!</v>
      </c>
      <c r="EV266" s="136" t="e">
        <f t="shared" si="336"/>
        <v>#DIV/0!</v>
      </c>
    </row>
    <row r="267" spans="19:156">
      <c r="S267" s="413">
        <v>80</v>
      </c>
      <c r="T267" s="399">
        <f t="shared" ca="1" si="328"/>
        <v>4.3615847207101748</v>
      </c>
      <c r="U267" s="399">
        <f t="shared" ca="1" si="328"/>
        <v>3.4212486516921543</v>
      </c>
      <c r="V267" s="399">
        <f t="shared" ca="1" si="328"/>
        <v>8.8817841970012523E-15</v>
      </c>
      <c r="W267" s="399" t="e">
        <f t="shared" si="328"/>
        <v>#DIV/0!</v>
      </c>
      <c r="X267" s="399" t="e">
        <f t="shared" si="328"/>
        <v>#DIV/0!</v>
      </c>
      <c r="Y267" s="399" t="e">
        <f t="shared" si="328"/>
        <v>#DIV/0!</v>
      </c>
      <c r="Z267" s="399" t="e">
        <f t="shared" si="328"/>
        <v>#DIV/0!</v>
      </c>
      <c r="AA267" s="399" t="e">
        <f t="shared" si="328"/>
        <v>#DIV/0!</v>
      </c>
      <c r="AB267" s="399" t="e">
        <f t="shared" si="328"/>
        <v>#DIV/0!</v>
      </c>
      <c r="AC267" s="399" t="e">
        <f t="shared" si="328"/>
        <v>#DIV/0!</v>
      </c>
      <c r="AD267" s="399" t="e">
        <f t="shared" si="328"/>
        <v>#DIV/0!</v>
      </c>
      <c r="AE267" s="399">
        <f t="shared" ca="1" si="328"/>
        <v>7399.3519790496612</v>
      </c>
      <c r="AF267" s="399"/>
      <c r="AH267" s="413">
        <v>80</v>
      </c>
      <c r="AI267" s="136">
        <f t="shared" ca="1" si="320"/>
        <v>-4.4054197430288706</v>
      </c>
      <c r="AJ267" s="136">
        <f t="shared" ca="1" si="320"/>
        <v>-5.1318729775382312</v>
      </c>
      <c r="AK267" s="136">
        <f t="shared" ca="1" si="320"/>
        <v>-8.7669496699611376</v>
      </c>
      <c r="AL267" s="136" t="e">
        <f t="shared" si="320"/>
        <v>#DIV/0!</v>
      </c>
      <c r="AM267" s="136" t="e">
        <f t="shared" si="320"/>
        <v>#DIV/0!</v>
      </c>
      <c r="AN267" s="136" t="e">
        <f t="shared" si="320"/>
        <v>#DIV/0!</v>
      </c>
      <c r="AO267" s="136" t="e">
        <f t="shared" si="320"/>
        <v>#DIV/0!</v>
      </c>
      <c r="AP267" s="136" t="e">
        <f t="shared" si="320"/>
        <v>#DIV/0!</v>
      </c>
      <c r="AQ267" s="136" t="e">
        <f t="shared" si="320"/>
        <v>#DIV/0!</v>
      </c>
      <c r="AR267" s="136" t="e">
        <f t="shared" si="320"/>
        <v>#DIV/0!</v>
      </c>
      <c r="AS267" s="136" t="e">
        <f t="shared" si="320"/>
        <v>#DIV/0!</v>
      </c>
      <c r="AT267" s="136">
        <f t="shared" ca="1" si="320"/>
        <v>-192187.93774823999</v>
      </c>
      <c r="AU267" s="136" t="e">
        <f t="shared" si="320"/>
        <v>#DIV/0!</v>
      </c>
      <c r="AW267" s="413">
        <v>80</v>
      </c>
      <c r="AX267" s="136">
        <f t="shared" ca="1" si="329"/>
        <v>21.873676137028902</v>
      </c>
      <c r="AY267" s="136">
        <f t="shared" ca="1" si="329"/>
        <v>30.791237865229395</v>
      </c>
      <c r="AZ267" s="136">
        <f t="shared" ca="1" si="329"/>
        <v>70.135597359689044</v>
      </c>
      <c r="BA267" s="136" t="e">
        <f t="shared" si="329"/>
        <v>#DIV/0!</v>
      </c>
      <c r="BB267" s="136" t="e">
        <f t="shared" si="329"/>
        <v>#DIV/0!</v>
      </c>
      <c r="BC267" s="136" t="e">
        <f t="shared" si="329"/>
        <v>#DIV/0!</v>
      </c>
      <c r="BD267" s="136" t="e">
        <f t="shared" si="329"/>
        <v>#DIV/0!</v>
      </c>
      <c r="BE267" s="136" t="e">
        <f t="shared" si="329"/>
        <v>#DIV/0!</v>
      </c>
      <c r="BF267" s="136" t="e">
        <f t="shared" si="329"/>
        <v>#DIV/0!</v>
      </c>
      <c r="BG267" s="136" t="e">
        <f t="shared" si="329"/>
        <v>#DIV/0!</v>
      </c>
      <c r="BH267" s="136" t="e">
        <f t="shared" si="329"/>
        <v>#DIV/0!</v>
      </c>
      <c r="BI267" s="136">
        <f t="shared" ca="1" si="329"/>
        <v>7402.9887966267015</v>
      </c>
      <c r="BJ267" s="136" t="e">
        <f t="shared" si="329"/>
        <v>#DIV/0!</v>
      </c>
      <c r="BK267" s="62"/>
      <c r="BL267" s="413">
        <v>80</v>
      </c>
      <c r="BM267" s="136">
        <f t="shared" ca="1" si="330"/>
        <v>13.15050669560855</v>
      </c>
      <c r="BN267" s="136">
        <f t="shared" ca="1" si="330"/>
        <v>23.948740561845085</v>
      </c>
      <c r="BO267" s="136">
        <f t="shared" ca="1" si="330"/>
        <v>70.135597359689029</v>
      </c>
      <c r="BP267" s="136" t="e">
        <f t="shared" si="330"/>
        <v>#DIV/0!</v>
      </c>
      <c r="BQ267" s="136" t="e">
        <f t="shared" si="330"/>
        <v>#DIV/0!</v>
      </c>
      <c r="BR267" s="136" t="e">
        <f t="shared" si="330"/>
        <v>#DIV/0!</v>
      </c>
      <c r="BS267" s="136" t="e">
        <f t="shared" si="330"/>
        <v>#DIV/0!</v>
      </c>
      <c r="BT267" s="136" t="e">
        <f t="shared" si="330"/>
        <v>#DIV/0!</v>
      </c>
      <c r="BU267" s="136" t="e">
        <f t="shared" si="330"/>
        <v>#DIV/0!</v>
      </c>
      <c r="BV267" s="136" t="e">
        <f t="shared" si="330"/>
        <v>#DIV/0!</v>
      </c>
      <c r="BW267" s="136" t="e">
        <f t="shared" si="330"/>
        <v>#DIV/0!</v>
      </c>
      <c r="BX267" s="136">
        <f t="shared" ca="1" si="330"/>
        <v>-7395.7151614726208</v>
      </c>
      <c r="BY267" s="136" t="e">
        <f t="shared" si="330"/>
        <v>#DIV/0!</v>
      </c>
      <c r="BZ267" s="62"/>
      <c r="CA267" s="413">
        <v>80</v>
      </c>
      <c r="CB267" s="136">
        <f t="shared" ca="1" si="331"/>
        <v>4.3615847207101748</v>
      </c>
      <c r="CC267" s="136">
        <f t="shared" ca="1" si="331"/>
        <v>3.4212486516921543</v>
      </c>
      <c r="CD267" s="136">
        <f t="shared" ca="1" si="331"/>
        <v>8.8817841970012523E-15</v>
      </c>
      <c r="CE267" s="136" t="e">
        <f t="shared" si="331"/>
        <v>#DIV/0!</v>
      </c>
      <c r="CF267" s="136" t="e">
        <f t="shared" si="331"/>
        <v>#DIV/0!</v>
      </c>
      <c r="CG267" s="136" t="e">
        <f t="shared" si="331"/>
        <v>#DIV/0!</v>
      </c>
      <c r="CH267" s="136" t="e">
        <f t="shared" si="331"/>
        <v>#DIV/0!</v>
      </c>
      <c r="CI267" s="136" t="e">
        <f t="shared" si="331"/>
        <v>#DIV/0!</v>
      </c>
      <c r="CJ267" s="136" t="e">
        <f t="shared" si="331"/>
        <v>#DIV/0!</v>
      </c>
      <c r="CK267" s="136" t="e">
        <f t="shared" si="331"/>
        <v>#DIV/0!</v>
      </c>
      <c r="CL267" s="136" t="e">
        <f t="shared" si="331"/>
        <v>#DIV/0!</v>
      </c>
      <c r="CM267" s="136">
        <f t="shared" ca="1" si="331"/>
        <v>7399.3519790496612</v>
      </c>
      <c r="CN267" s="136" t="e">
        <f t="shared" si="331"/>
        <v>#DIV/0!</v>
      </c>
      <c r="CP267" s="413">
        <v>80</v>
      </c>
      <c r="CQ267" s="136">
        <f t="shared" ca="1" si="332"/>
        <v>-4.3615847207101748</v>
      </c>
      <c r="CR267" s="136">
        <f t="shared" ca="1" si="332"/>
        <v>-3.4212486516921543</v>
      </c>
      <c r="CS267" s="136">
        <f t="shared" ca="1" si="332"/>
        <v>-8.8817841970012523E-15</v>
      </c>
      <c r="CT267" s="136" t="e">
        <f t="shared" si="332"/>
        <v>#DIV/0!</v>
      </c>
      <c r="CU267" s="136" t="e">
        <f t="shared" si="332"/>
        <v>#DIV/0!</v>
      </c>
      <c r="CV267" s="136" t="e">
        <f t="shared" si="332"/>
        <v>#DIV/0!</v>
      </c>
      <c r="CW267" s="136" t="e">
        <f t="shared" si="332"/>
        <v>#DIV/0!</v>
      </c>
      <c r="CX267" s="136" t="e">
        <f t="shared" si="332"/>
        <v>#DIV/0!</v>
      </c>
      <c r="CY267" s="136" t="e">
        <f t="shared" si="332"/>
        <v>#DIV/0!</v>
      </c>
      <c r="CZ267" s="136" t="e">
        <f t="shared" si="332"/>
        <v>#DIV/0!</v>
      </c>
      <c r="DA267" s="136" t="e">
        <f t="shared" si="332"/>
        <v>#DIV/0!</v>
      </c>
      <c r="DB267" s="136">
        <f t="shared" ca="1" si="332"/>
        <v>7399.3519790496612</v>
      </c>
      <c r="DC267" s="136" t="e">
        <f t="shared" si="332"/>
        <v>#DIV/0!</v>
      </c>
      <c r="DE267" s="413">
        <v>80</v>
      </c>
      <c r="DF267" s="136">
        <f t="shared" ca="1" si="333"/>
        <v>21.873676137028902</v>
      </c>
      <c r="DG267" s="136">
        <f t="shared" ca="1" si="333"/>
        <v>30.791237865229395</v>
      </c>
      <c r="DH267" s="136">
        <f t="shared" ca="1" si="333"/>
        <v>70.135597359689044</v>
      </c>
      <c r="DI267" s="136" t="e">
        <f t="shared" si="333"/>
        <v>#DIV/0!</v>
      </c>
      <c r="DJ267" s="136" t="e">
        <f t="shared" si="333"/>
        <v>#DIV/0!</v>
      </c>
      <c r="DK267" s="136" t="e">
        <f t="shared" si="333"/>
        <v>#DIV/0!</v>
      </c>
      <c r="DL267" s="136" t="e">
        <f t="shared" si="333"/>
        <v>#DIV/0!</v>
      </c>
      <c r="DM267" s="136" t="e">
        <f t="shared" si="333"/>
        <v>#DIV/0!</v>
      </c>
      <c r="DN267" s="136" t="e">
        <f t="shared" si="333"/>
        <v>#DIV/0!</v>
      </c>
      <c r="DO267" s="136" t="e">
        <f t="shared" si="333"/>
        <v>#DIV/0!</v>
      </c>
      <c r="DP267" s="136" t="e">
        <f t="shared" si="333"/>
        <v>#DIV/0!</v>
      </c>
      <c r="DQ267" s="136">
        <f t="shared" ca="1" si="333"/>
        <v>-7399.3519790496612</v>
      </c>
      <c r="DR267" s="136" t="e">
        <f t="shared" si="333"/>
        <v>#DIV/0!</v>
      </c>
      <c r="DT267" s="413">
        <v>80</v>
      </c>
      <c r="DU267" s="136">
        <f t="shared" ca="1" si="334"/>
        <v>4.3615847207101748</v>
      </c>
      <c r="DV267" s="136">
        <f t="shared" ca="1" si="334"/>
        <v>3.4212486516921543</v>
      </c>
      <c r="DW267" s="136">
        <f t="shared" ca="1" si="334"/>
        <v>8.8817841970012523E-15</v>
      </c>
      <c r="DX267" s="136" t="e">
        <f t="shared" si="334"/>
        <v>#DIV/0!</v>
      </c>
      <c r="DY267" s="136" t="e">
        <f t="shared" si="334"/>
        <v>#DIV/0!</v>
      </c>
      <c r="DZ267" s="136" t="e">
        <f t="shared" si="334"/>
        <v>#DIV/0!</v>
      </c>
      <c r="EA267" s="136" t="e">
        <f t="shared" si="334"/>
        <v>#DIV/0!</v>
      </c>
      <c r="EB267" s="136" t="e">
        <f t="shared" si="334"/>
        <v>#DIV/0!</v>
      </c>
      <c r="EC267" s="136" t="e">
        <f t="shared" si="334"/>
        <v>#DIV/0!</v>
      </c>
      <c r="ED267" s="136" t="e">
        <f t="shared" si="334"/>
        <v>#DIV/0!</v>
      </c>
      <c r="EE267" s="136" t="e">
        <f t="shared" si="334"/>
        <v>#DIV/0!</v>
      </c>
      <c r="EF267" s="136" t="e">
        <f t="shared" si="334"/>
        <v>#DIV/0!</v>
      </c>
      <c r="EG267" s="136" t="e">
        <f t="shared" si="334"/>
        <v>#DIV/0!</v>
      </c>
      <c r="EI267" s="413">
        <v>80</v>
      </c>
      <c r="EJ267" s="136">
        <f t="shared" ca="1" si="335"/>
        <v>-4.3615847207101748</v>
      </c>
      <c r="EK267" s="136">
        <f t="shared" ca="1" si="335"/>
        <v>-3.4212486516921543</v>
      </c>
      <c r="EL267" s="136">
        <f t="shared" ca="1" si="335"/>
        <v>-8.8817841970012523E-15</v>
      </c>
      <c r="EM267" s="136" t="e">
        <f t="shared" si="335"/>
        <v>#DIV/0!</v>
      </c>
      <c r="EN267" s="136" t="e">
        <f t="shared" si="335"/>
        <v>#DIV/0!</v>
      </c>
      <c r="EO267" s="136" t="e">
        <f t="shared" si="335"/>
        <v>#DIV/0!</v>
      </c>
      <c r="EP267" s="136" t="e">
        <f t="shared" si="335"/>
        <v>#DIV/0!</v>
      </c>
      <c r="EQ267" s="136" t="e">
        <f t="shared" si="335"/>
        <v>#DIV/0!</v>
      </c>
      <c r="ER267" s="136" t="e">
        <f t="shared" si="335"/>
        <v>#DIV/0!</v>
      </c>
      <c r="ES267" s="136" t="e">
        <f t="shared" si="335"/>
        <v>#DIV/0!</v>
      </c>
      <c r="ET267" s="136" t="e">
        <f t="shared" si="335"/>
        <v>#DIV/0!</v>
      </c>
      <c r="EU267" s="136" t="e">
        <f t="shared" si="336"/>
        <v>#DIV/0!</v>
      </c>
      <c r="EV267" s="136" t="e">
        <f t="shared" si="336"/>
        <v>#DIV/0!</v>
      </c>
    </row>
    <row r="268" spans="19:156">
      <c r="S268" s="413">
        <v>90</v>
      </c>
      <c r="T268" s="399">
        <f t="shared" ca="1" si="328"/>
        <v>3.8575007159019705</v>
      </c>
      <c r="U268" s="399">
        <f t="shared" ca="1" si="328"/>
        <v>8.8817841970012523E-16</v>
      </c>
      <c r="V268" s="399" t="e">
        <f t="shared" si="328"/>
        <v>#DIV/0!</v>
      </c>
      <c r="W268" s="399" t="e">
        <f t="shared" si="328"/>
        <v>#DIV/0!</v>
      </c>
      <c r="X268" s="399" t="e">
        <f t="shared" si="328"/>
        <v>#DIV/0!</v>
      </c>
      <c r="Y268" s="399" t="e">
        <f t="shared" si="328"/>
        <v>#DIV/0!</v>
      </c>
      <c r="Z268" s="399" t="e">
        <f t="shared" si="328"/>
        <v>#DIV/0!</v>
      </c>
      <c r="AA268" s="399" t="e">
        <f t="shared" si="328"/>
        <v>#DIV/0!</v>
      </c>
      <c r="AB268" s="399" t="e">
        <f t="shared" si="328"/>
        <v>#DIV/0!</v>
      </c>
      <c r="AC268" s="399" t="e">
        <f t="shared" si="328"/>
        <v>#DIV/0!</v>
      </c>
      <c r="AD268" s="399" t="e">
        <f t="shared" si="328"/>
        <v>#DIV/0!</v>
      </c>
      <c r="AE268" s="399">
        <f t="shared" ca="1" si="328"/>
        <v>192187.93774823999</v>
      </c>
      <c r="AF268" s="399"/>
      <c r="AH268" s="413">
        <v>90</v>
      </c>
      <c r="AI268" s="136">
        <f t="shared" ca="1" si="320"/>
        <v>-3.9354300232939297</v>
      </c>
      <c r="AJ268" s="136">
        <f t="shared" ca="1" si="320"/>
        <v>-7.7928441510765731</v>
      </c>
      <c r="AK268" s="136" t="e">
        <f t="shared" si="320"/>
        <v>#DIV/0!</v>
      </c>
      <c r="AL268" s="136" t="e">
        <f t="shared" si="320"/>
        <v>#DIV/0!</v>
      </c>
      <c r="AM268" s="136" t="e">
        <f t="shared" si="320"/>
        <v>#DIV/0!</v>
      </c>
      <c r="AN268" s="136" t="e">
        <f t="shared" si="320"/>
        <v>#DIV/0!</v>
      </c>
      <c r="AO268" s="136" t="e">
        <f t="shared" si="320"/>
        <v>#DIV/0!</v>
      </c>
      <c r="AP268" s="136" t="e">
        <f t="shared" si="320"/>
        <v>#DIV/0!</v>
      </c>
      <c r="AQ268" s="136" t="e">
        <f t="shared" si="320"/>
        <v>#DIV/0!</v>
      </c>
      <c r="AR268" s="136" t="e">
        <f t="shared" si="320"/>
        <v>#DIV/0!</v>
      </c>
      <c r="AS268" s="136" t="e">
        <f t="shared" si="320"/>
        <v>#DIV/0!</v>
      </c>
      <c r="AT268" s="136">
        <f t="shared" ca="1" si="320"/>
        <v>-7436.79120782059</v>
      </c>
      <c r="AU268" s="136" t="e">
        <f t="shared" si="320"/>
        <v>#DIV/0!</v>
      </c>
      <c r="AW268" s="413">
        <v>90</v>
      </c>
      <c r="AX268" s="136">
        <f t="shared" ca="1" si="329"/>
        <v>38.886724388587481</v>
      </c>
      <c r="AY268" s="136">
        <f t="shared" ca="1" si="329"/>
        <v>140.27119471937834</v>
      </c>
      <c r="AZ268" s="136" t="e">
        <f t="shared" si="329"/>
        <v>#DIV/0!</v>
      </c>
      <c r="BA268" s="136" t="e">
        <f t="shared" si="329"/>
        <v>#DIV/0!</v>
      </c>
      <c r="BB268" s="136" t="e">
        <f t="shared" si="329"/>
        <v>#DIV/0!</v>
      </c>
      <c r="BC268" s="136" t="e">
        <f t="shared" si="329"/>
        <v>#DIV/0!</v>
      </c>
      <c r="BD268" s="136" t="e">
        <f t="shared" si="329"/>
        <v>#DIV/0!</v>
      </c>
      <c r="BE268" s="136" t="e">
        <f t="shared" si="329"/>
        <v>#DIV/0!</v>
      </c>
      <c r="BF268" s="136" t="e">
        <f t="shared" si="329"/>
        <v>#DIV/0!</v>
      </c>
      <c r="BG268" s="136" t="e">
        <f t="shared" si="329"/>
        <v>#DIV/0!</v>
      </c>
      <c r="BH268" s="136" t="e">
        <f t="shared" si="329"/>
        <v>#DIV/0!</v>
      </c>
      <c r="BI268" s="136">
        <f t="shared" ca="1" si="329"/>
        <v>192191.46577646915</v>
      </c>
      <c r="BJ268" s="136" t="e">
        <f t="shared" si="329"/>
        <v>#DIV/0!</v>
      </c>
      <c r="BK268" s="62"/>
      <c r="BL268" s="413">
        <v>90</v>
      </c>
      <c r="BM268" s="136">
        <f t="shared" ca="1" si="330"/>
        <v>31.171722956783544</v>
      </c>
      <c r="BN268" s="136">
        <f t="shared" ca="1" si="330"/>
        <v>140.27119471937834</v>
      </c>
      <c r="BO268" s="136" t="e">
        <f t="shared" si="330"/>
        <v>#DIV/0!</v>
      </c>
      <c r="BP268" s="136" t="e">
        <f t="shared" si="330"/>
        <v>#DIV/0!</v>
      </c>
      <c r="BQ268" s="136" t="e">
        <f t="shared" si="330"/>
        <v>#DIV/0!</v>
      </c>
      <c r="BR268" s="136" t="e">
        <f t="shared" si="330"/>
        <v>#DIV/0!</v>
      </c>
      <c r="BS268" s="136" t="e">
        <f t="shared" si="330"/>
        <v>#DIV/0!</v>
      </c>
      <c r="BT268" s="136" t="e">
        <f t="shared" si="330"/>
        <v>#DIV/0!</v>
      </c>
      <c r="BU268" s="136" t="e">
        <f t="shared" si="330"/>
        <v>#DIV/0!</v>
      </c>
      <c r="BV268" s="136" t="e">
        <f t="shared" si="330"/>
        <v>#DIV/0!</v>
      </c>
      <c r="BW268" s="136" t="e">
        <f t="shared" si="330"/>
        <v>#DIV/0!</v>
      </c>
      <c r="BX268" s="136">
        <f t="shared" ca="1" si="330"/>
        <v>-192184.40972001082</v>
      </c>
      <c r="BY268" s="136" t="e">
        <f t="shared" si="330"/>
        <v>#DIV/0!</v>
      </c>
      <c r="BZ268" s="62"/>
      <c r="CA268" s="413">
        <v>90</v>
      </c>
      <c r="CB268" s="136">
        <f t="shared" ca="1" si="331"/>
        <v>3.8575007159019705</v>
      </c>
      <c r="CC268" s="136">
        <f t="shared" ca="1" si="331"/>
        <v>8.8817841970012523E-16</v>
      </c>
      <c r="CD268" s="136" t="e">
        <f t="shared" si="331"/>
        <v>#DIV/0!</v>
      </c>
      <c r="CE268" s="136" t="e">
        <f t="shared" si="331"/>
        <v>#DIV/0!</v>
      </c>
      <c r="CF268" s="136" t="e">
        <f t="shared" si="331"/>
        <v>#DIV/0!</v>
      </c>
      <c r="CG268" s="136" t="e">
        <f t="shared" si="331"/>
        <v>#DIV/0!</v>
      </c>
      <c r="CH268" s="136" t="e">
        <f t="shared" si="331"/>
        <v>#DIV/0!</v>
      </c>
      <c r="CI268" s="136" t="e">
        <f t="shared" si="331"/>
        <v>#DIV/0!</v>
      </c>
      <c r="CJ268" s="136" t="e">
        <f t="shared" si="331"/>
        <v>#DIV/0!</v>
      </c>
      <c r="CK268" s="136" t="e">
        <f t="shared" si="331"/>
        <v>#DIV/0!</v>
      </c>
      <c r="CL268" s="136" t="e">
        <f t="shared" si="331"/>
        <v>#DIV/0!</v>
      </c>
      <c r="CM268" s="136">
        <f t="shared" ca="1" si="331"/>
        <v>192187.93774823999</v>
      </c>
      <c r="CN268" s="136" t="e">
        <f t="shared" si="331"/>
        <v>#DIV/0!</v>
      </c>
      <c r="CP268" s="413">
        <v>90</v>
      </c>
      <c r="CQ268" s="136">
        <f t="shared" ca="1" si="332"/>
        <v>-3.8575007159019705</v>
      </c>
      <c r="CR268" s="136">
        <f t="shared" ca="1" si="332"/>
        <v>-8.8817841970012523E-16</v>
      </c>
      <c r="CS268" s="136" t="e">
        <f t="shared" si="332"/>
        <v>#DIV/0!</v>
      </c>
      <c r="CT268" s="136" t="e">
        <f t="shared" si="332"/>
        <v>#DIV/0!</v>
      </c>
      <c r="CU268" s="136" t="e">
        <f t="shared" si="332"/>
        <v>#DIV/0!</v>
      </c>
      <c r="CV268" s="136" t="e">
        <f t="shared" si="332"/>
        <v>#DIV/0!</v>
      </c>
      <c r="CW268" s="136" t="e">
        <f t="shared" si="332"/>
        <v>#DIV/0!</v>
      </c>
      <c r="CX268" s="136" t="e">
        <f t="shared" si="332"/>
        <v>#DIV/0!</v>
      </c>
      <c r="CY268" s="136" t="e">
        <f t="shared" si="332"/>
        <v>#DIV/0!</v>
      </c>
      <c r="CZ268" s="136" t="e">
        <f t="shared" si="332"/>
        <v>#DIV/0!</v>
      </c>
      <c r="DA268" s="136" t="e">
        <f t="shared" si="332"/>
        <v>#DIV/0!</v>
      </c>
      <c r="DB268" s="136">
        <f t="shared" ca="1" si="332"/>
        <v>192187.93774823999</v>
      </c>
      <c r="DC268" s="136" t="e">
        <f t="shared" si="332"/>
        <v>#DIV/0!</v>
      </c>
      <c r="DE268" s="413">
        <v>90</v>
      </c>
      <c r="DF268" s="136">
        <f t="shared" ca="1" si="333"/>
        <v>38.886724388587481</v>
      </c>
      <c r="DG268" s="136">
        <f t="shared" ca="1" si="333"/>
        <v>140.27119471937834</v>
      </c>
      <c r="DH268" s="136" t="e">
        <f t="shared" si="333"/>
        <v>#DIV/0!</v>
      </c>
      <c r="DI268" s="136" t="e">
        <f t="shared" si="333"/>
        <v>#DIV/0!</v>
      </c>
      <c r="DJ268" s="136" t="e">
        <f t="shared" si="333"/>
        <v>#DIV/0!</v>
      </c>
      <c r="DK268" s="136" t="e">
        <f t="shared" si="333"/>
        <v>#DIV/0!</v>
      </c>
      <c r="DL268" s="136" t="e">
        <f t="shared" si="333"/>
        <v>#DIV/0!</v>
      </c>
      <c r="DM268" s="136" t="e">
        <f t="shared" si="333"/>
        <v>#DIV/0!</v>
      </c>
      <c r="DN268" s="136" t="e">
        <f t="shared" si="333"/>
        <v>#DIV/0!</v>
      </c>
      <c r="DO268" s="136" t="e">
        <f t="shared" si="333"/>
        <v>#DIV/0!</v>
      </c>
      <c r="DP268" s="136" t="e">
        <f t="shared" si="333"/>
        <v>#DIV/0!</v>
      </c>
      <c r="DQ268" s="136">
        <f t="shared" ca="1" si="333"/>
        <v>-192187.93774823999</v>
      </c>
      <c r="DR268" s="136" t="e">
        <f t="shared" si="333"/>
        <v>#DIV/0!</v>
      </c>
      <c r="DT268" s="413">
        <v>90</v>
      </c>
      <c r="DU268" s="136">
        <f t="shared" ca="1" si="334"/>
        <v>3.8575007159019705</v>
      </c>
      <c r="DV268" s="136">
        <f t="shared" ca="1" si="334"/>
        <v>8.8817841970012523E-16</v>
      </c>
      <c r="DW268" s="136" t="e">
        <f t="shared" si="334"/>
        <v>#DIV/0!</v>
      </c>
      <c r="DX268" s="136" t="e">
        <f t="shared" si="334"/>
        <v>#DIV/0!</v>
      </c>
      <c r="DY268" s="136" t="e">
        <f t="shared" si="334"/>
        <v>#DIV/0!</v>
      </c>
      <c r="DZ268" s="136" t="e">
        <f t="shared" si="334"/>
        <v>#DIV/0!</v>
      </c>
      <c r="EA268" s="136" t="e">
        <f t="shared" si="334"/>
        <v>#DIV/0!</v>
      </c>
      <c r="EB268" s="136" t="e">
        <f t="shared" si="334"/>
        <v>#DIV/0!</v>
      </c>
      <c r="EC268" s="136" t="e">
        <f t="shared" si="334"/>
        <v>#DIV/0!</v>
      </c>
      <c r="ED268" s="136" t="e">
        <f t="shared" si="334"/>
        <v>#DIV/0!</v>
      </c>
      <c r="EE268" s="136" t="e">
        <f t="shared" si="334"/>
        <v>#DIV/0!</v>
      </c>
      <c r="EF268" s="136" t="e">
        <f t="shared" si="334"/>
        <v>#DIV/0!</v>
      </c>
      <c r="EG268" s="136" t="e">
        <f t="shared" si="334"/>
        <v>#DIV/0!</v>
      </c>
      <c r="EI268" s="413">
        <v>90</v>
      </c>
      <c r="EJ268" s="136">
        <f t="shared" ca="1" si="335"/>
        <v>-3.8575007159019705</v>
      </c>
      <c r="EK268" s="136">
        <f t="shared" ca="1" si="335"/>
        <v>-8.8817841970012523E-16</v>
      </c>
      <c r="EL268" s="136" t="e">
        <f t="shared" si="335"/>
        <v>#DIV/0!</v>
      </c>
      <c r="EM268" s="136" t="e">
        <f t="shared" si="335"/>
        <v>#DIV/0!</v>
      </c>
      <c r="EN268" s="136" t="e">
        <f t="shared" si="335"/>
        <v>#DIV/0!</v>
      </c>
      <c r="EO268" s="136" t="e">
        <f t="shared" si="335"/>
        <v>#DIV/0!</v>
      </c>
      <c r="EP268" s="136" t="e">
        <f t="shared" si="335"/>
        <v>#DIV/0!</v>
      </c>
      <c r="EQ268" s="136" t="e">
        <f t="shared" si="335"/>
        <v>#DIV/0!</v>
      </c>
      <c r="ER268" s="136" t="e">
        <f t="shared" si="335"/>
        <v>#DIV/0!</v>
      </c>
      <c r="ES268" s="136" t="e">
        <f t="shared" si="335"/>
        <v>#DIV/0!</v>
      </c>
      <c r="ET268" s="136" t="e">
        <f t="shared" si="335"/>
        <v>#DIV/0!</v>
      </c>
      <c r="EU268" s="136" t="e">
        <f t="shared" si="336"/>
        <v>#DIV/0!</v>
      </c>
      <c r="EV268" s="136" t="e">
        <f t="shared" si="336"/>
        <v>#DIV/0!</v>
      </c>
    </row>
    <row r="269" spans="19:156">
      <c r="S269" s="413">
        <v>100</v>
      </c>
      <c r="T269" s="399">
        <f t="shared" ca="1" si="328"/>
        <v>2.6178010471204192</v>
      </c>
      <c r="U269" s="399" t="e">
        <f t="shared" si="328"/>
        <v>#DIV/0!</v>
      </c>
      <c r="V269" s="399" t="e">
        <f t="shared" si="328"/>
        <v>#DIV/0!</v>
      </c>
      <c r="W269" s="399" t="e">
        <f t="shared" si="328"/>
        <v>#DIV/0!</v>
      </c>
      <c r="X269" s="399" t="e">
        <f t="shared" si="328"/>
        <v>#DIV/0!</v>
      </c>
      <c r="Y269" s="399" t="e">
        <f t="shared" si="328"/>
        <v>#DIV/0!</v>
      </c>
      <c r="Z269" s="399" t="e">
        <f t="shared" si="328"/>
        <v>#DIV/0!</v>
      </c>
      <c r="AA269" s="399" t="e">
        <f t="shared" si="328"/>
        <v>#DIV/0!</v>
      </c>
      <c r="AB269" s="399" t="e">
        <f t="shared" si="328"/>
        <v>#DIV/0!</v>
      </c>
      <c r="AC269" s="399" t="e">
        <f t="shared" si="328"/>
        <v>#DIV/0!</v>
      </c>
      <c r="AD269" s="399" t="e">
        <f t="shared" si="328"/>
        <v>#DIV/0!</v>
      </c>
      <c r="AE269" s="399">
        <f t="shared" ca="1" si="328"/>
        <v>7436.79120782059</v>
      </c>
      <c r="AF269" s="399"/>
      <c r="AH269" s="413">
        <v>100</v>
      </c>
      <c r="AI269" s="136">
        <f t="shared" ca="1" si="320"/>
        <v>-2.6178010471204192</v>
      </c>
      <c r="AJ269" s="136" t="e">
        <f t="shared" si="320"/>
        <v>#DIV/0!</v>
      </c>
      <c r="AK269" s="136" t="e">
        <f t="shared" si="320"/>
        <v>#DIV/0!</v>
      </c>
      <c r="AL269" s="136" t="e">
        <f t="shared" si="320"/>
        <v>#DIV/0!</v>
      </c>
      <c r="AM269" s="136" t="e">
        <f t="shared" si="320"/>
        <v>#DIV/0!</v>
      </c>
      <c r="AN269" s="136" t="e">
        <f t="shared" si="320"/>
        <v>#DIV/0!</v>
      </c>
      <c r="AO269" s="136" t="e">
        <f t="shared" si="320"/>
        <v>#DIV/0!</v>
      </c>
      <c r="AP269" s="136" t="e">
        <f t="shared" si="320"/>
        <v>#DIV/0!</v>
      </c>
      <c r="AQ269" s="136" t="e">
        <f t="shared" si="320"/>
        <v>#DIV/0!</v>
      </c>
      <c r="AR269" s="136" t="e">
        <f t="shared" si="320"/>
        <v>#DIV/0!</v>
      </c>
      <c r="AS269" s="136" t="e">
        <f t="shared" si="320"/>
        <v>#DIV/0!</v>
      </c>
      <c r="AT269" s="136" t="e">
        <f t="shared" ca="1" si="320"/>
        <v>#DIV/0!</v>
      </c>
      <c r="AU269" s="136" t="e">
        <f t="shared" si="320"/>
        <v>#DIV/0!</v>
      </c>
      <c r="AW269" s="413">
        <v>100</v>
      </c>
      <c r="AX269" s="136">
        <f t="shared" ca="1" si="329"/>
        <v>2620.4188481675383</v>
      </c>
      <c r="AY269" s="136" t="e">
        <f t="shared" si="329"/>
        <v>#DIV/0!</v>
      </c>
      <c r="AZ269" s="136" t="e">
        <f t="shared" si="329"/>
        <v>#DIV/0!</v>
      </c>
      <c r="BA269" s="136" t="e">
        <f t="shared" si="329"/>
        <v>#DIV/0!</v>
      </c>
      <c r="BB269" s="136" t="e">
        <f t="shared" si="329"/>
        <v>#DIV/0!</v>
      </c>
      <c r="BC269" s="136" t="e">
        <f t="shared" si="329"/>
        <v>#DIV/0!</v>
      </c>
      <c r="BD269" s="136" t="e">
        <f t="shared" si="329"/>
        <v>#DIV/0!</v>
      </c>
      <c r="BE269" s="136" t="e">
        <f t="shared" si="329"/>
        <v>#DIV/0!</v>
      </c>
      <c r="BF269" s="136" t="e">
        <f t="shared" si="329"/>
        <v>#DIV/0!</v>
      </c>
      <c r="BG269" s="136" t="e">
        <f t="shared" si="329"/>
        <v>#DIV/0!</v>
      </c>
      <c r="BH269" s="136" t="e">
        <f t="shared" si="329"/>
        <v>#DIV/0!</v>
      </c>
      <c r="BI269" s="136">
        <f t="shared" ca="1" si="329"/>
        <v>7440.4277359408979</v>
      </c>
      <c r="BJ269" s="136" t="e">
        <f t="shared" si="329"/>
        <v>#DIV/0!</v>
      </c>
      <c r="BK269" s="62"/>
      <c r="BL269" s="413">
        <v>100</v>
      </c>
      <c r="BM269" s="136">
        <f t="shared" ca="1" si="330"/>
        <v>2615.1832460732976</v>
      </c>
      <c r="BN269" s="136" t="e">
        <f t="shared" si="330"/>
        <v>#DIV/0!</v>
      </c>
      <c r="BO269" s="136" t="e">
        <f t="shared" si="330"/>
        <v>#DIV/0!</v>
      </c>
      <c r="BP269" s="136" t="e">
        <f t="shared" si="330"/>
        <v>#DIV/0!</v>
      </c>
      <c r="BQ269" s="136" t="e">
        <f t="shared" si="330"/>
        <v>#DIV/0!</v>
      </c>
      <c r="BR269" s="136" t="e">
        <f t="shared" si="330"/>
        <v>#DIV/0!</v>
      </c>
      <c r="BS269" s="136" t="e">
        <f t="shared" si="330"/>
        <v>#DIV/0!</v>
      </c>
      <c r="BT269" s="136" t="e">
        <f t="shared" si="330"/>
        <v>#DIV/0!</v>
      </c>
      <c r="BU269" s="136" t="e">
        <f t="shared" si="330"/>
        <v>#DIV/0!</v>
      </c>
      <c r="BV269" s="136" t="e">
        <f t="shared" si="330"/>
        <v>#DIV/0!</v>
      </c>
      <c r="BW269" s="136" t="e">
        <f t="shared" si="330"/>
        <v>#DIV/0!</v>
      </c>
      <c r="BX269" s="136">
        <f t="shared" ca="1" si="330"/>
        <v>-7433.154679700282</v>
      </c>
      <c r="BY269" s="136" t="e">
        <f t="shared" si="330"/>
        <v>#DIV/0!</v>
      </c>
      <c r="BZ269" s="62"/>
      <c r="CA269" s="413">
        <v>100</v>
      </c>
      <c r="CB269" s="136">
        <f t="shared" ca="1" si="331"/>
        <v>2.6178010471204192</v>
      </c>
      <c r="CC269" s="136" t="e">
        <f t="shared" si="331"/>
        <v>#DIV/0!</v>
      </c>
      <c r="CD269" s="136" t="e">
        <f t="shared" si="331"/>
        <v>#DIV/0!</v>
      </c>
      <c r="CE269" s="136" t="e">
        <f t="shared" si="331"/>
        <v>#DIV/0!</v>
      </c>
      <c r="CF269" s="136" t="e">
        <f t="shared" si="331"/>
        <v>#DIV/0!</v>
      </c>
      <c r="CG269" s="136" t="e">
        <f t="shared" si="331"/>
        <v>#DIV/0!</v>
      </c>
      <c r="CH269" s="136" t="e">
        <f t="shared" si="331"/>
        <v>#DIV/0!</v>
      </c>
      <c r="CI269" s="136" t="e">
        <f t="shared" si="331"/>
        <v>#DIV/0!</v>
      </c>
      <c r="CJ269" s="136" t="e">
        <f t="shared" si="331"/>
        <v>#DIV/0!</v>
      </c>
      <c r="CK269" s="136" t="e">
        <f t="shared" si="331"/>
        <v>#DIV/0!</v>
      </c>
      <c r="CL269" s="136" t="e">
        <f t="shared" si="331"/>
        <v>#DIV/0!</v>
      </c>
      <c r="CM269" s="136">
        <f t="shared" ca="1" si="331"/>
        <v>7436.79120782059</v>
      </c>
      <c r="CN269" s="136" t="e">
        <f t="shared" si="331"/>
        <v>#DIV/0!</v>
      </c>
      <c r="CP269" s="413">
        <v>100</v>
      </c>
      <c r="CQ269" s="136">
        <f t="shared" ca="1" si="332"/>
        <v>-2.6178010471204192</v>
      </c>
      <c r="CR269" s="136" t="e">
        <f t="shared" si="332"/>
        <v>#DIV/0!</v>
      </c>
      <c r="CS269" s="136" t="e">
        <f t="shared" si="332"/>
        <v>#DIV/0!</v>
      </c>
      <c r="CT269" s="136" t="e">
        <f t="shared" si="332"/>
        <v>#DIV/0!</v>
      </c>
      <c r="CU269" s="136" t="e">
        <f t="shared" si="332"/>
        <v>#DIV/0!</v>
      </c>
      <c r="CV269" s="136" t="e">
        <f t="shared" si="332"/>
        <v>#DIV/0!</v>
      </c>
      <c r="CW269" s="136" t="e">
        <f t="shared" si="332"/>
        <v>#DIV/0!</v>
      </c>
      <c r="CX269" s="136" t="e">
        <f t="shared" si="332"/>
        <v>#DIV/0!</v>
      </c>
      <c r="CY269" s="136" t="e">
        <f t="shared" si="332"/>
        <v>#DIV/0!</v>
      </c>
      <c r="CZ269" s="136" t="e">
        <f t="shared" si="332"/>
        <v>#DIV/0!</v>
      </c>
      <c r="DA269" s="136" t="e">
        <f t="shared" si="332"/>
        <v>#DIV/0!</v>
      </c>
      <c r="DB269" s="136">
        <f t="shared" ca="1" si="332"/>
        <v>7436.79120782059</v>
      </c>
      <c r="DC269" s="136" t="e">
        <f t="shared" si="332"/>
        <v>#DIV/0!</v>
      </c>
      <c r="DE269" s="413">
        <v>100</v>
      </c>
      <c r="DF269" s="136">
        <f t="shared" ca="1" si="333"/>
        <v>2620.4188481675383</v>
      </c>
      <c r="DG269" s="136" t="e">
        <f t="shared" si="333"/>
        <v>#DIV/0!</v>
      </c>
      <c r="DH269" s="136" t="e">
        <f t="shared" si="333"/>
        <v>#DIV/0!</v>
      </c>
      <c r="DI269" s="136" t="e">
        <f t="shared" si="333"/>
        <v>#DIV/0!</v>
      </c>
      <c r="DJ269" s="136" t="e">
        <f t="shared" si="333"/>
        <v>#DIV/0!</v>
      </c>
      <c r="DK269" s="136" t="e">
        <f t="shared" si="333"/>
        <v>#DIV/0!</v>
      </c>
      <c r="DL269" s="136" t="e">
        <f t="shared" si="333"/>
        <v>#DIV/0!</v>
      </c>
      <c r="DM269" s="136" t="e">
        <f t="shared" si="333"/>
        <v>#DIV/0!</v>
      </c>
      <c r="DN269" s="136" t="e">
        <f t="shared" si="333"/>
        <v>#DIV/0!</v>
      </c>
      <c r="DO269" s="136" t="e">
        <f t="shared" si="333"/>
        <v>#DIV/0!</v>
      </c>
      <c r="DP269" s="136" t="e">
        <f t="shared" si="333"/>
        <v>#DIV/0!</v>
      </c>
      <c r="DQ269" s="136">
        <f t="shared" ca="1" si="333"/>
        <v>-7436.79120782059</v>
      </c>
      <c r="DR269" s="136" t="e">
        <f t="shared" si="333"/>
        <v>#DIV/0!</v>
      </c>
      <c r="DT269" s="413">
        <v>100</v>
      </c>
      <c r="DU269" s="136">
        <f t="shared" si="334"/>
        <v>2.6178010471204192</v>
      </c>
      <c r="DV269" s="136" t="e">
        <f t="shared" si="334"/>
        <v>#DIV/0!</v>
      </c>
      <c r="DW269" s="136" t="e">
        <f t="shared" si="334"/>
        <v>#DIV/0!</v>
      </c>
      <c r="DX269" s="136" t="e">
        <f t="shared" si="334"/>
        <v>#DIV/0!</v>
      </c>
      <c r="DY269" s="136" t="e">
        <f t="shared" si="334"/>
        <v>#DIV/0!</v>
      </c>
      <c r="DZ269" s="136" t="e">
        <f t="shared" si="334"/>
        <v>#DIV/0!</v>
      </c>
      <c r="EA269" s="136" t="e">
        <f t="shared" si="334"/>
        <v>#DIV/0!</v>
      </c>
      <c r="EB269" s="136" t="e">
        <f t="shared" si="334"/>
        <v>#DIV/0!</v>
      </c>
      <c r="EC269" s="136" t="e">
        <f t="shared" si="334"/>
        <v>#DIV/0!</v>
      </c>
      <c r="ED269" s="136" t="e">
        <f t="shared" si="334"/>
        <v>#DIV/0!</v>
      </c>
      <c r="EE269" s="136" t="e">
        <f t="shared" si="334"/>
        <v>#DIV/0!</v>
      </c>
      <c r="EF269" s="136" t="e">
        <f t="shared" si="334"/>
        <v>#DIV/0!</v>
      </c>
      <c r="EG269" s="136" t="e">
        <f t="shared" si="334"/>
        <v>#DIV/0!</v>
      </c>
      <c r="EI269" s="413">
        <v>100</v>
      </c>
      <c r="EJ269" s="136">
        <f t="shared" si="335"/>
        <v>-2.6178010471204192</v>
      </c>
      <c r="EK269" s="136" t="e">
        <f t="shared" si="335"/>
        <v>#DIV/0!</v>
      </c>
      <c r="EL269" s="136" t="e">
        <f t="shared" si="335"/>
        <v>#DIV/0!</v>
      </c>
      <c r="EM269" s="136" t="e">
        <f t="shared" si="335"/>
        <v>#DIV/0!</v>
      </c>
      <c r="EN269" s="136" t="e">
        <f t="shared" si="335"/>
        <v>#DIV/0!</v>
      </c>
      <c r="EO269" s="136" t="e">
        <f t="shared" si="335"/>
        <v>#DIV/0!</v>
      </c>
      <c r="EP269" s="136" t="e">
        <f t="shared" si="335"/>
        <v>#DIV/0!</v>
      </c>
      <c r="EQ269" s="136" t="e">
        <f t="shared" si="335"/>
        <v>#DIV/0!</v>
      </c>
      <c r="ER269" s="136" t="e">
        <f t="shared" si="335"/>
        <v>#DIV/0!</v>
      </c>
      <c r="ES269" s="136" t="e">
        <f t="shared" si="335"/>
        <v>#DIV/0!</v>
      </c>
      <c r="ET269" s="136" t="e">
        <f t="shared" si="335"/>
        <v>#DIV/0!</v>
      </c>
      <c r="EU269" s="136" t="e">
        <f t="shared" si="336"/>
        <v>#DIV/0!</v>
      </c>
      <c r="EV269" s="136" t="e">
        <f t="shared" si="336"/>
        <v>#DIV/0!</v>
      </c>
    </row>
    <row r="270" spans="19:156">
      <c r="S270" s="26" t="e">
        <f>#REF!</f>
        <v>#REF!</v>
      </c>
      <c r="T270" s="399" t="e">
        <f ca="1">(T225+#REF!)/2</f>
        <v>#DIV/0!</v>
      </c>
      <c r="U270" s="399" t="e">
        <f ca="1">(U225+#REF!)/2</f>
        <v>#DIV/0!</v>
      </c>
      <c r="V270" s="399" t="e">
        <f ca="1">(V225+#REF!)/2</f>
        <v>#DIV/0!</v>
      </c>
      <c r="W270" s="399" t="e">
        <f ca="1">(W225+#REF!)/2</f>
        <v>#DIV/0!</v>
      </c>
      <c r="X270" s="399" t="e">
        <f ca="1">(X225+#REF!)/2</f>
        <v>#DIV/0!</v>
      </c>
      <c r="Y270" s="399" t="e">
        <f ca="1">(Y225+#REF!)/2</f>
        <v>#DIV/0!</v>
      </c>
      <c r="Z270" s="399" t="e">
        <f ca="1">(Z225+#REF!)/2</f>
        <v>#DIV/0!</v>
      </c>
      <c r="AA270" s="399" t="e">
        <f ca="1">(AA225+#REF!)/2</f>
        <v>#DIV/0!</v>
      </c>
      <c r="AB270" s="399" t="e">
        <f ca="1">(AB225+#REF!)/2</f>
        <v>#DIV/0!</v>
      </c>
      <c r="AC270" s="399" t="e">
        <f ca="1">(AC225+#REF!)/2</f>
        <v>#DIV/0!</v>
      </c>
      <c r="AD270" s="399" t="e">
        <f ca="1">(AD225+#REF!)/2</f>
        <v>#DIV/0!</v>
      </c>
      <c r="AE270" s="399" t="e">
        <f ca="1">(AE225+#REF!)/2</f>
        <v>#DIV/0!</v>
      </c>
      <c r="AF270" s="399"/>
      <c r="AH270" s="80" t="e">
        <f>#REF!</f>
        <v>#REF!</v>
      </c>
      <c r="AI270" s="136" t="e">
        <f>(#REF!+#REF!)/2</f>
        <v>#REF!</v>
      </c>
      <c r="AJ270" s="136" t="e">
        <f>(#REF!+#REF!)/2</f>
        <v>#REF!</v>
      </c>
      <c r="AK270" s="136" t="e">
        <f>(#REF!+#REF!)/2</f>
        <v>#REF!</v>
      </c>
      <c r="AL270" s="136" t="e">
        <f>(#REF!+#REF!)/2</f>
        <v>#REF!</v>
      </c>
      <c r="AM270" s="136" t="e">
        <f>(#REF!+#REF!)/2</f>
        <v>#REF!</v>
      </c>
      <c r="AN270" s="136" t="e">
        <f>(#REF!+#REF!)/2</f>
        <v>#REF!</v>
      </c>
      <c r="AO270" s="136" t="e">
        <f>(#REF!+#REF!)/2</f>
        <v>#REF!</v>
      </c>
      <c r="AP270" s="136" t="e">
        <f>(#REF!+#REF!)/2</f>
        <v>#REF!</v>
      </c>
      <c r="AQ270" s="136" t="e">
        <f>(#REF!+#REF!)/2</f>
        <v>#REF!</v>
      </c>
      <c r="AR270" s="136" t="e">
        <f>(#REF!+#REF!)/2</f>
        <v>#REF!</v>
      </c>
      <c r="AS270" s="136" t="e">
        <f>(#REF!+#REF!)/2</f>
        <v>#REF!</v>
      </c>
      <c r="AT270" s="136" t="e">
        <f>(#REF!+#REF!)/2</f>
        <v>#REF!</v>
      </c>
      <c r="AU270" s="136" t="e">
        <f>(#REF!+#REF!)/2</f>
        <v>#REF!</v>
      </c>
      <c r="AW270" s="80" t="e">
        <f>#REF!</f>
        <v>#REF!</v>
      </c>
      <c r="AX270" s="136" t="e">
        <f>(#REF!+#REF!)/2</f>
        <v>#REF!</v>
      </c>
      <c r="AY270" s="136" t="e">
        <f>(#REF!+#REF!)/2</f>
        <v>#REF!</v>
      </c>
      <c r="AZ270" s="136" t="e">
        <f>(#REF!+#REF!)/2</f>
        <v>#REF!</v>
      </c>
      <c r="BA270" s="136" t="e">
        <f>(#REF!+#REF!)/2</f>
        <v>#REF!</v>
      </c>
      <c r="BB270" s="136" t="e">
        <f>(#REF!+#REF!)/2</f>
        <v>#REF!</v>
      </c>
      <c r="BC270" s="136" t="e">
        <f>(#REF!+#REF!)/2</f>
        <v>#REF!</v>
      </c>
      <c r="BD270" s="136" t="e">
        <f>(#REF!+#REF!)/2</f>
        <v>#REF!</v>
      </c>
      <c r="BE270" s="136" t="e">
        <f>(#REF!+#REF!)/2</f>
        <v>#REF!</v>
      </c>
      <c r="BF270" s="136" t="e">
        <f>(#REF!+#REF!)/2</f>
        <v>#REF!</v>
      </c>
      <c r="BG270" s="136" t="e">
        <f>(#REF!+#REF!)/2</f>
        <v>#REF!</v>
      </c>
      <c r="BH270" s="136" t="e">
        <f>(#REF!+#REF!)/2</f>
        <v>#REF!</v>
      </c>
      <c r="BI270" s="136" t="e">
        <f>(#REF!+#REF!)/2</f>
        <v>#REF!</v>
      </c>
      <c r="BJ270" s="136" t="e">
        <f>(#REF!+#REF!)/2</f>
        <v>#REF!</v>
      </c>
      <c r="BK270" s="62"/>
      <c r="BL270" s="80" t="e">
        <f>#REF!</f>
        <v>#REF!</v>
      </c>
      <c r="BM270" s="136" t="e">
        <f>(#REF!+#REF!)/2</f>
        <v>#REF!</v>
      </c>
      <c r="BN270" s="136" t="e">
        <f>(#REF!+#REF!)/2</f>
        <v>#REF!</v>
      </c>
      <c r="BO270" s="136" t="e">
        <f>(#REF!+#REF!)/2</f>
        <v>#REF!</v>
      </c>
      <c r="BP270" s="136" t="e">
        <f>(#REF!+#REF!)/2</f>
        <v>#REF!</v>
      </c>
      <c r="BQ270" s="136" t="e">
        <f>(#REF!+#REF!)/2</f>
        <v>#REF!</v>
      </c>
      <c r="BR270" s="136" t="e">
        <f>(#REF!+#REF!)/2</f>
        <v>#REF!</v>
      </c>
      <c r="BS270" s="136" t="e">
        <f>(#REF!+#REF!)/2</f>
        <v>#REF!</v>
      </c>
      <c r="BT270" s="136" t="e">
        <f>(#REF!+#REF!)/2</f>
        <v>#REF!</v>
      </c>
      <c r="BU270" s="136" t="e">
        <f>(#REF!+#REF!)/2</f>
        <v>#REF!</v>
      </c>
      <c r="BV270" s="136" t="e">
        <f>(#REF!+#REF!)/2</f>
        <v>#REF!</v>
      </c>
      <c r="BW270" s="136" t="e">
        <f>(#REF!+#REF!)/2</f>
        <v>#REF!</v>
      </c>
      <c r="BX270" s="136" t="e">
        <f>(#REF!+#REF!)/2</f>
        <v>#REF!</v>
      </c>
      <c r="BY270" s="136" t="e">
        <f>(#REF!+#REF!)/2</f>
        <v>#REF!</v>
      </c>
      <c r="BZ270" s="62"/>
      <c r="CA270" s="80" t="e">
        <f>#REF!</f>
        <v>#REF!</v>
      </c>
      <c r="CB270" s="136" t="e">
        <f>(#REF!+#REF!)/2</f>
        <v>#REF!</v>
      </c>
      <c r="CC270" s="136" t="e">
        <f>(#REF!+#REF!)/2</f>
        <v>#REF!</v>
      </c>
      <c r="CD270" s="136" t="e">
        <f>(#REF!+#REF!)/2</f>
        <v>#REF!</v>
      </c>
      <c r="CE270" s="136" t="e">
        <f>(#REF!+#REF!)/2</f>
        <v>#REF!</v>
      </c>
      <c r="CF270" s="136" t="e">
        <f>(#REF!+#REF!)/2</f>
        <v>#REF!</v>
      </c>
      <c r="CG270" s="136" t="e">
        <f>(#REF!+#REF!)/2</f>
        <v>#REF!</v>
      </c>
      <c r="CH270" s="136" t="e">
        <f>(#REF!+#REF!)/2</f>
        <v>#REF!</v>
      </c>
      <c r="CI270" s="136" t="e">
        <f>(#REF!+#REF!)/2</f>
        <v>#REF!</v>
      </c>
      <c r="CJ270" s="136" t="e">
        <f>(#REF!+#REF!)/2</f>
        <v>#REF!</v>
      </c>
      <c r="CK270" s="136" t="e">
        <f>(#REF!+#REF!)/2</f>
        <v>#REF!</v>
      </c>
      <c r="CL270" s="136" t="e">
        <f>(#REF!+#REF!)/2</f>
        <v>#REF!</v>
      </c>
      <c r="CM270" s="136" t="e">
        <f>(#REF!+#REF!)/2</f>
        <v>#REF!</v>
      </c>
      <c r="CN270" s="136" t="e">
        <f>(#REF!+#REF!)/2</f>
        <v>#REF!</v>
      </c>
      <c r="CP270" s="80" t="e">
        <f>#REF!</f>
        <v>#REF!</v>
      </c>
      <c r="CQ270" s="136" t="e">
        <f>(#REF!+#REF!)/2</f>
        <v>#REF!</v>
      </c>
      <c r="CR270" s="136" t="e">
        <f>(#REF!+#REF!)/2</f>
        <v>#REF!</v>
      </c>
      <c r="CS270" s="136" t="e">
        <f>(#REF!+#REF!)/2</f>
        <v>#REF!</v>
      </c>
      <c r="CT270" s="136" t="e">
        <f>(#REF!+#REF!)/2</f>
        <v>#REF!</v>
      </c>
      <c r="CU270" s="136" t="e">
        <f>(#REF!+#REF!)/2</f>
        <v>#REF!</v>
      </c>
      <c r="CV270" s="136" t="e">
        <f>(#REF!+#REF!)/2</f>
        <v>#REF!</v>
      </c>
      <c r="CW270" s="136" t="e">
        <f>(#REF!+#REF!)/2</f>
        <v>#REF!</v>
      </c>
      <c r="CX270" s="136" t="e">
        <f>(#REF!+#REF!)/2</f>
        <v>#REF!</v>
      </c>
      <c r="CY270" s="136" t="e">
        <f>(#REF!+#REF!)/2</f>
        <v>#REF!</v>
      </c>
      <c r="CZ270" s="136" t="e">
        <f>(#REF!+#REF!)/2</f>
        <v>#REF!</v>
      </c>
      <c r="DA270" s="136" t="e">
        <f>(#REF!+#REF!)/2</f>
        <v>#REF!</v>
      </c>
      <c r="DB270" s="136" t="e">
        <f>(#REF!+#REF!)/2</f>
        <v>#REF!</v>
      </c>
      <c r="DC270" s="136" t="e">
        <f>(#REF!+#REF!)/2</f>
        <v>#REF!</v>
      </c>
      <c r="DE270" s="80" t="e">
        <f>#REF!</f>
        <v>#REF!</v>
      </c>
      <c r="DF270" s="136" t="e">
        <f>(#REF!+#REF!)/2</f>
        <v>#REF!</v>
      </c>
      <c r="DG270" s="136" t="e">
        <f>(#REF!+#REF!)/2</f>
        <v>#REF!</v>
      </c>
      <c r="DH270" s="136" t="e">
        <f>(#REF!+#REF!)/2</f>
        <v>#REF!</v>
      </c>
      <c r="DI270" s="136" t="e">
        <f>(#REF!+#REF!)/2</f>
        <v>#REF!</v>
      </c>
      <c r="DJ270" s="136" t="e">
        <f>(#REF!+#REF!)/2</f>
        <v>#REF!</v>
      </c>
      <c r="DK270" s="136" t="e">
        <f>(#REF!+#REF!)/2</f>
        <v>#REF!</v>
      </c>
      <c r="DL270" s="136" t="e">
        <f>(#REF!+#REF!)/2</f>
        <v>#REF!</v>
      </c>
      <c r="DM270" s="136" t="e">
        <f>(#REF!+#REF!)/2</f>
        <v>#REF!</v>
      </c>
      <c r="DN270" s="136" t="e">
        <f>(#REF!+#REF!)/2</f>
        <v>#REF!</v>
      </c>
      <c r="DO270" s="136" t="e">
        <f>(#REF!+#REF!)/2</f>
        <v>#REF!</v>
      </c>
      <c r="DP270" s="136" t="e">
        <f>(#REF!+#REF!)/2</f>
        <v>#REF!</v>
      </c>
      <c r="DQ270" s="136" t="e">
        <f>(#REF!+#REF!)/2</f>
        <v>#REF!</v>
      </c>
      <c r="DR270" s="136" t="e">
        <f>(#REF!+#REF!)/2</f>
        <v>#REF!</v>
      </c>
      <c r="DT270" s="80" t="e">
        <f>#REF!</f>
        <v>#REF!</v>
      </c>
      <c r="DU270" s="136" t="e">
        <f>(#REF!+#REF!)/2</f>
        <v>#REF!</v>
      </c>
      <c r="DV270" s="136" t="e">
        <f>(#REF!+#REF!)/2</f>
        <v>#REF!</v>
      </c>
      <c r="DW270" s="136" t="e">
        <f>(#REF!+#REF!)/2</f>
        <v>#REF!</v>
      </c>
      <c r="DX270" s="136" t="e">
        <f>(#REF!+#REF!)/2</f>
        <v>#REF!</v>
      </c>
      <c r="DY270" s="136" t="e">
        <f>(#REF!+#REF!)/2</f>
        <v>#REF!</v>
      </c>
      <c r="DZ270" s="136" t="e">
        <f>(#REF!+#REF!)/2</f>
        <v>#REF!</v>
      </c>
      <c r="EA270" s="136" t="e">
        <f>(#REF!+#REF!)/2</f>
        <v>#REF!</v>
      </c>
      <c r="EB270" s="136" t="e">
        <f>(#REF!+#REF!)/2</f>
        <v>#REF!</v>
      </c>
      <c r="EC270" s="136" t="e">
        <f>(#REF!+#REF!)/2</f>
        <v>#REF!</v>
      </c>
      <c r="ED270" s="136" t="e">
        <f>(#REF!+#REF!)/2</f>
        <v>#REF!</v>
      </c>
      <c r="EE270" s="136" t="e">
        <f>(#REF!+#REF!)/2</f>
        <v>#REF!</v>
      </c>
      <c r="EF270" s="136" t="e">
        <f>(#REF!+#REF!)/2</f>
        <v>#REF!</v>
      </c>
      <c r="EG270" s="136" t="e">
        <f>(#REF!+#REF!)/2</f>
        <v>#REF!</v>
      </c>
      <c r="EI270" s="80" t="e">
        <f>#REF!</f>
        <v>#REF!</v>
      </c>
      <c r="EJ270" s="136" t="e">
        <f>(#REF!+#REF!)/2</f>
        <v>#REF!</v>
      </c>
      <c r="EK270" s="136" t="e">
        <f>(#REF!+#REF!)/2</f>
        <v>#REF!</v>
      </c>
      <c r="EL270" s="136" t="e">
        <f>(#REF!+#REF!)/2</f>
        <v>#REF!</v>
      </c>
      <c r="EM270" s="136" t="e">
        <f>(#REF!+#REF!)/2</f>
        <v>#REF!</v>
      </c>
      <c r="EN270" s="136" t="e">
        <f>(#REF!+#REF!)/2</f>
        <v>#REF!</v>
      </c>
      <c r="EO270" s="136" t="e">
        <f>(#REF!+#REF!)/2</f>
        <v>#REF!</v>
      </c>
      <c r="EP270" s="136" t="e">
        <f>(#REF!+#REF!)/2</f>
        <v>#REF!</v>
      </c>
      <c r="EQ270" s="136" t="e">
        <f>(#REF!+#REF!)/2</f>
        <v>#REF!</v>
      </c>
      <c r="ER270" s="136" t="e">
        <f>(#REF!+#REF!)/2</f>
        <v>#REF!</v>
      </c>
      <c r="ES270" s="136" t="e">
        <f>(#REF!+#REF!)/2</f>
        <v>#REF!</v>
      </c>
      <c r="ET270" s="136" t="e">
        <f>(#REF!+#REF!)/2</f>
        <v>#REF!</v>
      </c>
      <c r="EU270" s="136" t="e">
        <f>(#REF!+EU239)/2</f>
        <v>#REF!</v>
      </c>
      <c r="EV270" s="136" t="e">
        <f>(#REF!+EV239)/2</f>
        <v>#REF!</v>
      </c>
    </row>
    <row r="271" spans="19:156">
      <c r="S271" s="26"/>
      <c r="T271" s="399"/>
      <c r="U271" s="399"/>
      <c r="V271" s="399"/>
      <c r="W271" s="399"/>
      <c r="X271" s="399"/>
      <c r="Y271" s="399"/>
      <c r="Z271" s="399"/>
      <c r="AA271" s="399"/>
      <c r="AB271" s="399"/>
      <c r="AC271" s="399"/>
      <c r="AD271" s="399"/>
      <c r="AE271" s="399"/>
      <c r="AF271" s="399"/>
      <c r="AH271" s="80" t="e">
        <f>AH255</f>
        <v>#REF!</v>
      </c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6" t="e">
        <f>(AU225+AU240)/2</f>
        <v>#DIV/0!</v>
      </c>
      <c r="AW271" s="80" t="e">
        <f>AW255</f>
        <v>#REF!</v>
      </c>
      <c r="AX271" s="136" t="e">
        <f t="shared" ref="AX271:BJ271" si="337">(AX225+AX240)/2</f>
        <v>#REF!</v>
      </c>
      <c r="AY271" s="136" t="e">
        <f t="shared" si="337"/>
        <v>#REF!</v>
      </c>
      <c r="AZ271" s="136" t="e">
        <f t="shared" si="337"/>
        <v>#REF!</v>
      </c>
      <c r="BA271" s="136" t="e">
        <f t="shared" si="337"/>
        <v>#REF!</v>
      </c>
      <c r="BB271" s="136" t="e">
        <f t="shared" si="337"/>
        <v>#REF!</v>
      </c>
      <c r="BC271" s="136" t="e">
        <f t="shared" si="337"/>
        <v>#REF!</v>
      </c>
      <c r="BD271" s="136" t="e">
        <f t="shared" si="337"/>
        <v>#REF!</v>
      </c>
      <c r="BE271" s="136" t="e">
        <f t="shared" si="337"/>
        <v>#REF!</v>
      </c>
      <c r="BF271" s="136" t="e">
        <f t="shared" si="337"/>
        <v>#REF!</v>
      </c>
      <c r="BG271" s="136" t="e">
        <f t="shared" si="337"/>
        <v>#REF!</v>
      </c>
      <c r="BH271" s="136" t="e">
        <f t="shared" si="337"/>
        <v>#REF!</v>
      </c>
      <c r="BI271" s="136" t="e">
        <f t="shared" si="337"/>
        <v>#REF!</v>
      </c>
      <c r="BJ271" s="136" t="e">
        <f t="shared" si="337"/>
        <v>#DIV/0!</v>
      </c>
      <c r="BK271" s="62"/>
      <c r="BL271" s="80" t="e">
        <f>BL255</f>
        <v>#REF!</v>
      </c>
      <c r="BM271" s="136" t="e">
        <f t="shared" ref="BM271:BY271" si="338">(BM225+BM240)/2</f>
        <v>#REF!</v>
      </c>
      <c r="BN271" s="136" t="e">
        <f t="shared" si="338"/>
        <v>#REF!</v>
      </c>
      <c r="BO271" s="136" t="e">
        <f t="shared" si="338"/>
        <v>#REF!</v>
      </c>
      <c r="BP271" s="136" t="e">
        <f t="shared" si="338"/>
        <v>#REF!</v>
      </c>
      <c r="BQ271" s="136" t="e">
        <f t="shared" si="338"/>
        <v>#REF!</v>
      </c>
      <c r="BR271" s="136" t="e">
        <f t="shared" si="338"/>
        <v>#REF!</v>
      </c>
      <c r="BS271" s="136" t="e">
        <f t="shared" si="338"/>
        <v>#REF!</v>
      </c>
      <c r="BT271" s="136" t="e">
        <f t="shared" si="338"/>
        <v>#REF!</v>
      </c>
      <c r="BU271" s="136" t="e">
        <f t="shared" si="338"/>
        <v>#REF!</v>
      </c>
      <c r="BV271" s="136" t="e">
        <f t="shared" si="338"/>
        <v>#REF!</v>
      </c>
      <c r="BW271" s="136" t="e">
        <f t="shared" si="338"/>
        <v>#REF!</v>
      </c>
      <c r="BX271" s="136" t="e">
        <f t="shared" si="338"/>
        <v>#REF!</v>
      </c>
      <c r="BY271" s="136" t="e">
        <f t="shared" si="338"/>
        <v>#DIV/0!</v>
      </c>
      <c r="BZ271" s="62"/>
      <c r="CA271" s="80" t="e">
        <f>CA255</f>
        <v>#REF!</v>
      </c>
      <c r="CB271" s="136" t="e">
        <f t="shared" ref="CB271:CN271" si="339">(CB225+CB240)/2</f>
        <v>#REF!</v>
      </c>
      <c r="CC271" s="136" t="e">
        <f t="shared" si="339"/>
        <v>#REF!</v>
      </c>
      <c r="CD271" s="136" t="e">
        <f t="shared" si="339"/>
        <v>#REF!</v>
      </c>
      <c r="CE271" s="136" t="e">
        <f t="shared" si="339"/>
        <v>#REF!</v>
      </c>
      <c r="CF271" s="136" t="e">
        <f t="shared" si="339"/>
        <v>#REF!</v>
      </c>
      <c r="CG271" s="136" t="e">
        <f t="shared" si="339"/>
        <v>#REF!</v>
      </c>
      <c r="CH271" s="136" t="e">
        <f t="shared" si="339"/>
        <v>#REF!</v>
      </c>
      <c r="CI271" s="136" t="e">
        <f t="shared" si="339"/>
        <v>#REF!</v>
      </c>
      <c r="CJ271" s="136" t="e">
        <f t="shared" si="339"/>
        <v>#REF!</v>
      </c>
      <c r="CK271" s="136" t="e">
        <f t="shared" si="339"/>
        <v>#REF!</v>
      </c>
      <c r="CL271" s="136" t="e">
        <f t="shared" si="339"/>
        <v>#REF!</v>
      </c>
      <c r="CM271" s="136" t="e">
        <f t="shared" si="339"/>
        <v>#REF!</v>
      </c>
      <c r="CN271" s="136" t="e">
        <f t="shared" si="339"/>
        <v>#DIV/0!</v>
      </c>
      <c r="CP271" s="80" t="e">
        <f>CP255</f>
        <v>#REF!</v>
      </c>
      <c r="CQ271" s="136" t="e">
        <f t="shared" ref="CQ271:DC271" si="340">(CQ225+CQ240)/2</f>
        <v>#REF!</v>
      </c>
      <c r="CR271" s="136" t="e">
        <f t="shared" si="340"/>
        <v>#REF!</v>
      </c>
      <c r="CS271" s="136" t="e">
        <f t="shared" si="340"/>
        <v>#REF!</v>
      </c>
      <c r="CT271" s="136" t="e">
        <f t="shared" si="340"/>
        <v>#REF!</v>
      </c>
      <c r="CU271" s="136" t="e">
        <f t="shared" si="340"/>
        <v>#REF!</v>
      </c>
      <c r="CV271" s="136" t="e">
        <f t="shared" si="340"/>
        <v>#REF!</v>
      </c>
      <c r="CW271" s="136" t="e">
        <f t="shared" si="340"/>
        <v>#REF!</v>
      </c>
      <c r="CX271" s="136" t="e">
        <f t="shared" si="340"/>
        <v>#REF!</v>
      </c>
      <c r="CY271" s="136" t="e">
        <f t="shared" si="340"/>
        <v>#REF!</v>
      </c>
      <c r="CZ271" s="136" t="e">
        <f t="shared" si="340"/>
        <v>#REF!</v>
      </c>
      <c r="DA271" s="136" t="e">
        <f t="shared" si="340"/>
        <v>#REF!</v>
      </c>
      <c r="DB271" s="136" t="e">
        <f t="shared" si="340"/>
        <v>#REF!</v>
      </c>
      <c r="DC271" s="136" t="e">
        <f t="shared" si="340"/>
        <v>#DIV/0!</v>
      </c>
      <c r="DE271" s="80" t="e">
        <f>DE255</f>
        <v>#REF!</v>
      </c>
      <c r="DF271" s="136" t="e">
        <f t="shared" ref="DF271:DR271" si="341">(DF225+DF240)/2</f>
        <v>#REF!</v>
      </c>
      <c r="DG271" s="136" t="e">
        <f t="shared" si="341"/>
        <v>#REF!</v>
      </c>
      <c r="DH271" s="136" t="e">
        <f t="shared" si="341"/>
        <v>#REF!</v>
      </c>
      <c r="DI271" s="136" t="e">
        <f t="shared" si="341"/>
        <v>#REF!</v>
      </c>
      <c r="DJ271" s="136" t="e">
        <f t="shared" si="341"/>
        <v>#REF!</v>
      </c>
      <c r="DK271" s="136" t="e">
        <f t="shared" si="341"/>
        <v>#REF!</v>
      </c>
      <c r="DL271" s="136" t="e">
        <f t="shared" si="341"/>
        <v>#REF!</v>
      </c>
      <c r="DM271" s="136" t="e">
        <f t="shared" si="341"/>
        <v>#REF!</v>
      </c>
      <c r="DN271" s="136" t="e">
        <f t="shared" si="341"/>
        <v>#REF!</v>
      </c>
      <c r="DO271" s="136" t="e">
        <f t="shared" si="341"/>
        <v>#REF!</v>
      </c>
      <c r="DP271" s="136" t="e">
        <f t="shared" si="341"/>
        <v>#REF!</v>
      </c>
      <c r="DQ271" s="136" t="e">
        <f t="shared" si="341"/>
        <v>#REF!</v>
      </c>
      <c r="DR271" s="136" t="e">
        <f t="shared" si="341"/>
        <v>#DIV/0!</v>
      </c>
      <c r="DT271" s="80" t="e">
        <f>DT255</f>
        <v>#REF!</v>
      </c>
      <c r="DU271" s="136" t="e">
        <f t="shared" ref="DU271:EG271" si="342">(DU225+DU240)/2</f>
        <v>#DIV/0!</v>
      </c>
      <c r="DV271" s="136" t="e">
        <f t="shared" si="342"/>
        <v>#DIV/0!</v>
      </c>
      <c r="DW271" s="136" t="e">
        <f t="shared" si="342"/>
        <v>#DIV/0!</v>
      </c>
      <c r="DX271" s="136" t="e">
        <f t="shared" si="342"/>
        <v>#DIV/0!</v>
      </c>
      <c r="DY271" s="136" t="e">
        <f t="shared" si="342"/>
        <v>#DIV/0!</v>
      </c>
      <c r="DZ271" s="136" t="e">
        <f t="shared" si="342"/>
        <v>#DIV/0!</v>
      </c>
      <c r="EA271" s="136" t="e">
        <f t="shared" si="342"/>
        <v>#DIV/0!</v>
      </c>
      <c r="EB271" s="136" t="e">
        <f t="shared" si="342"/>
        <v>#DIV/0!</v>
      </c>
      <c r="EC271" s="136" t="e">
        <f t="shared" si="342"/>
        <v>#DIV/0!</v>
      </c>
      <c r="ED271" s="136" t="e">
        <f t="shared" si="342"/>
        <v>#DIV/0!</v>
      </c>
      <c r="EE271" s="136" t="e">
        <f t="shared" si="342"/>
        <v>#DIV/0!</v>
      </c>
      <c r="EF271" s="136" t="e">
        <f t="shared" si="342"/>
        <v>#DIV/0!</v>
      </c>
      <c r="EG271" s="136" t="e">
        <f t="shared" si="342"/>
        <v>#DIV/0!</v>
      </c>
      <c r="EI271" s="80" t="e">
        <f>EI255</f>
        <v>#REF!</v>
      </c>
      <c r="EJ271" s="136" t="e">
        <f t="shared" ref="EJ271:EV271" si="343">(EJ225+EJ240)/2</f>
        <v>#DIV/0!</v>
      </c>
      <c r="EK271" s="136" t="e">
        <f t="shared" si="343"/>
        <v>#DIV/0!</v>
      </c>
      <c r="EL271" s="136" t="e">
        <f t="shared" si="343"/>
        <v>#DIV/0!</v>
      </c>
      <c r="EM271" s="136" t="e">
        <f t="shared" si="343"/>
        <v>#DIV/0!</v>
      </c>
      <c r="EN271" s="136" t="e">
        <f t="shared" si="343"/>
        <v>#DIV/0!</v>
      </c>
      <c r="EO271" s="136" t="e">
        <f t="shared" si="343"/>
        <v>#DIV/0!</v>
      </c>
      <c r="EP271" s="136" t="e">
        <f t="shared" si="343"/>
        <v>#DIV/0!</v>
      </c>
      <c r="EQ271" s="136" t="e">
        <f t="shared" si="343"/>
        <v>#DIV/0!</v>
      </c>
      <c r="ER271" s="136" t="e">
        <f t="shared" si="343"/>
        <v>#DIV/0!</v>
      </c>
      <c r="ES271" s="136" t="e">
        <f t="shared" si="343"/>
        <v>#DIV/0!</v>
      </c>
      <c r="ET271" s="136" t="e">
        <f t="shared" si="343"/>
        <v>#DIV/0!</v>
      </c>
      <c r="EU271" s="136" t="e">
        <f t="shared" si="343"/>
        <v>#DIV/0!</v>
      </c>
      <c r="EV271" s="136" t="e">
        <f t="shared" si="343"/>
        <v>#DIV/0!</v>
      </c>
    </row>
    <row r="272" spans="19:156">
      <c r="S272" s="95" t="s">
        <v>110</v>
      </c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95"/>
      <c r="AH272" s="95" t="s">
        <v>111</v>
      </c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 t="s">
        <v>112</v>
      </c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 t="s">
        <v>113</v>
      </c>
      <c r="CB272" s="95"/>
      <c r="CC272" s="95"/>
      <c r="CD272" s="95"/>
      <c r="CE272" s="95"/>
      <c r="CF272" s="95"/>
      <c r="CG272" s="95"/>
      <c r="CH272" s="95"/>
      <c r="CI272" s="95"/>
      <c r="CJ272" s="95"/>
      <c r="CK272" s="95"/>
      <c r="CL272" s="95"/>
      <c r="CM272" s="95"/>
      <c r="CN272" s="95"/>
      <c r="CO272" s="95"/>
      <c r="CP272" s="95" t="s">
        <v>114</v>
      </c>
      <c r="CQ272" s="95"/>
      <c r="CR272" s="95"/>
      <c r="CS272" s="95"/>
      <c r="CT272" s="95"/>
      <c r="CU272" s="95"/>
      <c r="CV272" s="95"/>
      <c r="CW272" s="95"/>
      <c r="CX272" s="95"/>
      <c r="CY272" s="95"/>
      <c r="CZ272" s="95"/>
      <c r="DA272" s="95"/>
      <c r="DB272" s="95"/>
      <c r="DC272" s="95"/>
      <c r="DD272" s="95"/>
      <c r="DE272" s="95" t="s">
        <v>115</v>
      </c>
      <c r="DF272" s="95"/>
      <c r="DG272" s="95"/>
      <c r="DH272" s="95"/>
      <c r="DI272" s="95"/>
      <c r="DJ272" s="95"/>
      <c r="DK272" s="95"/>
      <c r="DL272" s="95"/>
      <c r="DM272" s="95"/>
      <c r="DN272" s="95"/>
      <c r="DO272" s="95"/>
      <c r="DP272" s="95"/>
      <c r="DQ272" s="95"/>
      <c r="DR272" s="95"/>
      <c r="DS272" s="95"/>
      <c r="DT272" s="95" t="s">
        <v>116</v>
      </c>
      <c r="DU272" s="95"/>
      <c r="DV272" s="95"/>
      <c r="DW272" s="95"/>
      <c r="DX272" s="95"/>
      <c r="DY272" s="95"/>
      <c r="DZ272" s="95"/>
      <c r="EA272" s="95"/>
      <c r="EB272" s="95"/>
      <c r="EC272" s="95"/>
      <c r="ED272" s="95"/>
      <c r="EE272" s="95"/>
      <c r="EF272" s="95"/>
      <c r="EG272" s="95"/>
      <c r="EH272" s="95"/>
      <c r="EI272" s="95" t="s">
        <v>117</v>
      </c>
      <c r="EJ272" s="95"/>
      <c r="EK272" s="95"/>
      <c r="EL272" s="95"/>
      <c r="EM272" s="95"/>
      <c r="EN272" s="95"/>
      <c r="EO272" s="95"/>
      <c r="EP272" s="95"/>
      <c r="EQ272" s="95"/>
      <c r="ER272" s="95"/>
      <c r="ES272" s="95"/>
      <c r="ET272" s="95"/>
      <c r="EU272" s="95"/>
      <c r="EV272" s="95"/>
      <c r="EW272" s="95"/>
      <c r="EX272" s="95"/>
      <c r="EY272" s="95"/>
      <c r="EZ272" s="95"/>
    </row>
    <row r="273" spans="1:152">
      <c r="Q273" t="s">
        <v>123</v>
      </c>
      <c r="S273" s="24" t="s">
        <v>124</v>
      </c>
      <c r="T273" s="454">
        <f t="shared" ref="T273:AE273" si="344">T257</f>
        <v>0</v>
      </c>
      <c r="U273" s="454">
        <f t="shared" si="344"/>
        <v>10</v>
      </c>
      <c r="V273" s="454">
        <f t="shared" si="344"/>
        <v>20</v>
      </c>
      <c r="W273" s="454">
        <f t="shared" si="344"/>
        <v>30</v>
      </c>
      <c r="X273" s="454">
        <f t="shared" si="344"/>
        <v>40</v>
      </c>
      <c r="Y273" s="454">
        <f t="shared" si="344"/>
        <v>50</v>
      </c>
      <c r="Z273" s="454">
        <f t="shared" si="344"/>
        <v>60</v>
      </c>
      <c r="AA273" s="454">
        <f t="shared" si="344"/>
        <v>70</v>
      </c>
      <c r="AB273" s="454">
        <f t="shared" si="344"/>
        <v>80</v>
      </c>
      <c r="AC273" s="454">
        <f t="shared" si="344"/>
        <v>90</v>
      </c>
      <c r="AD273" s="454">
        <f t="shared" si="344"/>
        <v>100</v>
      </c>
      <c r="AE273" s="393">
        <f t="shared" ca="1" si="344"/>
        <v>85.548569141417673</v>
      </c>
      <c r="AF273" s="393"/>
      <c r="AH273" s="9" t="s">
        <v>124</v>
      </c>
      <c r="AI273" s="136">
        <v>0</v>
      </c>
      <c r="AJ273" s="136">
        <v>10</v>
      </c>
      <c r="AK273" s="136">
        <v>20</v>
      </c>
      <c r="AL273" s="136">
        <v>30</v>
      </c>
      <c r="AM273" s="136">
        <v>40</v>
      </c>
      <c r="AN273" s="136">
        <v>50</v>
      </c>
      <c r="AO273" s="136">
        <v>60</v>
      </c>
      <c r="AP273" s="136">
        <v>70</v>
      </c>
      <c r="AQ273" s="136">
        <v>80</v>
      </c>
      <c r="AR273" s="136">
        <v>90</v>
      </c>
      <c r="AS273" s="136">
        <v>100</v>
      </c>
      <c r="AT273" s="136">
        <f ca="1">(AT212-AT227)/2</f>
        <v>-7.0133037978194741</v>
      </c>
      <c r="AU273" s="80">
        <f t="shared" ref="AU273" si="345">AU257</f>
        <v>0</v>
      </c>
      <c r="AW273" s="9" t="s">
        <v>124</v>
      </c>
      <c r="AX273" s="80">
        <f t="shared" ref="AX273:BJ273" si="346">AX257</f>
        <v>0</v>
      </c>
      <c r="AY273" s="80">
        <f t="shared" si="346"/>
        <v>10</v>
      </c>
      <c r="AZ273" s="80">
        <f t="shared" si="346"/>
        <v>20</v>
      </c>
      <c r="BA273" s="80">
        <f t="shared" si="346"/>
        <v>30</v>
      </c>
      <c r="BB273" s="80">
        <f t="shared" si="346"/>
        <v>40</v>
      </c>
      <c r="BC273" s="80">
        <f t="shared" si="346"/>
        <v>50</v>
      </c>
      <c r="BD273" s="80">
        <f t="shared" si="346"/>
        <v>60</v>
      </c>
      <c r="BE273" s="80">
        <f t="shared" si="346"/>
        <v>70</v>
      </c>
      <c r="BF273" s="80">
        <f t="shared" si="346"/>
        <v>80</v>
      </c>
      <c r="BG273" s="80">
        <f t="shared" si="346"/>
        <v>90</v>
      </c>
      <c r="BH273" s="80">
        <f t="shared" si="346"/>
        <v>100</v>
      </c>
      <c r="BI273" s="80">
        <f t="shared" ca="1" si="346"/>
        <v>85.548569141417673</v>
      </c>
      <c r="BJ273" s="80">
        <f t="shared" si="346"/>
        <v>0</v>
      </c>
      <c r="BK273" s="62"/>
      <c r="BL273" s="9" t="s">
        <v>124</v>
      </c>
      <c r="BM273" s="80">
        <f t="shared" ref="BM273:BY273" si="347">BM257</f>
        <v>0</v>
      </c>
      <c r="BN273" s="80">
        <f t="shared" si="347"/>
        <v>10</v>
      </c>
      <c r="BO273" s="80">
        <f t="shared" si="347"/>
        <v>20</v>
      </c>
      <c r="BP273" s="80">
        <f t="shared" si="347"/>
        <v>30</v>
      </c>
      <c r="BQ273" s="80">
        <f t="shared" si="347"/>
        <v>40</v>
      </c>
      <c r="BR273" s="80">
        <f t="shared" si="347"/>
        <v>50</v>
      </c>
      <c r="BS273" s="80">
        <f t="shared" si="347"/>
        <v>60</v>
      </c>
      <c r="BT273" s="80">
        <f t="shared" si="347"/>
        <v>70</v>
      </c>
      <c r="BU273" s="80">
        <f t="shared" si="347"/>
        <v>80</v>
      </c>
      <c r="BV273" s="80">
        <f t="shared" si="347"/>
        <v>90</v>
      </c>
      <c r="BW273" s="80">
        <f t="shared" si="347"/>
        <v>100</v>
      </c>
      <c r="BX273" s="80">
        <f t="shared" ca="1" si="347"/>
        <v>85.548569141417673</v>
      </c>
      <c r="BY273" s="80">
        <f t="shared" si="347"/>
        <v>0</v>
      </c>
      <c r="BZ273" s="62"/>
      <c r="CA273" s="9" t="s">
        <v>124</v>
      </c>
      <c r="CB273" s="80">
        <f t="shared" ref="CB273:CN273" si="348">CB257</f>
        <v>0</v>
      </c>
      <c r="CC273" s="80">
        <f t="shared" si="348"/>
        <v>10</v>
      </c>
      <c r="CD273" s="80">
        <f t="shared" si="348"/>
        <v>20</v>
      </c>
      <c r="CE273" s="80">
        <f t="shared" si="348"/>
        <v>30</v>
      </c>
      <c r="CF273" s="80">
        <f t="shared" si="348"/>
        <v>40</v>
      </c>
      <c r="CG273" s="80">
        <f t="shared" si="348"/>
        <v>50</v>
      </c>
      <c r="CH273" s="80">
        <f t="shared" si="348"/>
        <v>60</v>
      </c>
      <c r="CI273" s="80">
        <f t="shared" si="348"/>
        <v>70</v>
      </c>
      <c r="CJ273" s="80">
        <f t="shared" si="348"/>
        <v>80</v>
      </c>
      <c r="CK273" s="80">
        <f t="shared" si="348"/>
        <v>90</v>
      </c>
      <c r="CL273" s="80">
        <f t="shared" si="348"/>
        <v>100</v>
      </c>
      <c r="CM273" s="80">
        <f t="shared" ca="1" si="348"/>
        <v>85.548569141417673</v>
      </c>
      <c r="CN273" s="80">
        <f t="shared" si="348"/>
        <v>0</v>
      </c>
      <c r="CP273" s="9" t="s">
        <v>124</v>
      </c>
      <c r="CQ273" s="80">
        <f t="shared" ref="CQ273:DC273" si="349">CQ257</f>
        <v>0</v>
      </c>
      <c r="CR273" s="80">
        <f t="shared" si="349"/>
        <v>10</v>
      </c>
      <c r="CS273" s="80">
        <f t="shared" si="349"/>
        <v>20</v>
      </c>
      <c r="CT273" s="80">
        <f t="shared" si="349"/>
        <v>30</v>
      </c>
      <c r="CU273" s="80">
        <f t="shared" si="349"/>
        <v>40</v>
      </c>
      <c r="CV273" s="80">
        <f t="shared" si="349"/>
        <v>50</v>
      </c>
      <c r="CW273" s="80">
        <f t="shared" si="349"/>
        <v>60</v>
      </c>
      <c r="CX273" s="80">
        <f t="shared" si="349"/>
        <v>70</v>
      </c>
      <c r="CY273" s="80">
        <f t="shared" si="349"/>
        <v>80</v>
      </c>
      <c r="CZ273" s="80">
        <f t="shared" si="349"/>
        <v>90</v>
      </c>
      <c r="DA273" s="80">
        <f t="shared" si="349"/>
        <v>100</v>
      </c>
      <c r="DB273" s="80">
        <f t="shared" ca="1" si="349"/>
        <v>85.548569141417673</v>
      </c>
      <c r="DC273" s="80">
        <f t="shared" si="349"/>
        <v>0</v>
      </c>
      <c r="DE273" s="9" t="s">
        <v>124</v>
      </c>
      <c r="DF273" s="80">
        <f t="shared" ref="DF273:DR273" si="350">DF257</f>
        <v>0</v>
      </c>
      <c r="DG273" s="80">
        <f t="shared" si="350"/>
        <v>10</v>
      </c>
      <c r="DH273" s="80">
        <f t="shared" si="350"/>
        <v>20</v>
      </c>
      <c r="DI273" s="80">
        <f t="shared" si="350"/>
        <v>30</v>
      </c>
      <c r="DJ273" s="80">
        <f t="shared" si="350"/>
        <v>40</v>
      </c>
      <c r="DK273" s="80">
        <f t="shared" si="350"/>
        <v>50</v>
      </c>
      <c r="DL273" s="80">
        <f t="shared" si="350"/>
        <v>60</v>
      </c>
      <c r="DM273" s="80">
        <f t="shared" si="350"/>
        <v>70</v>
      </c>
      <c r="DN273" s="80">
        <f t="shared" si="350"/>
        <v>80</v>
      </c>
      <c r="DO273" s="80">
        <f t="shared" si="350"/>
        <v>90</v>
      </c>
      <c r="DP273" s="80">
        <f t="shared" si="350"/>
        <v>100</v>
      </c>
      <c r="DQ273" s="80">
        <f t="shared" ca="1" si="350"/>
        <v>85.548569141417673</v>
      </c>
      <c r="DR273" s="80">
        <f t="shared" si="350"/>
        <v>0</v>
      </c>
      <c r="DT273" s="9" t="s">
        <v>124</v>
      </c>
      <c r="DU273" s="80">
        <f t="shared" ref="DU273:EG273" si="351">DU257</f>
        <v>0</v>
      </c>
      <c r="DV273" s="80">
        <f t="shared" si="351"/>
        <v>10</v>
      </c>
      <c r="DW273" s="80">
        <f t="shared" si="351"/>
        <v>20</v>
      </c>
      <c r="DX273" s="80">
        <f t="shared" si="351"/>
        <v>30</v>
      </c>
      <c r="DY273" s="80">
        <f t="shared" si="351"/>
        <v>40</v>
      </c>
      <c r="DZ273" s="80">
        <f t="shared" si="351"/>
        <v>50</v>
      </c>
      <c r="EA273" s="80">
        <f t="shared" si="351"/>
        <v>60</v>
      </c>
      <c r="EB273" s="80">
        <f t="shared" si="351"/>
        <v>70</v>
      </c>
      <c r="EC273" s="80">
        <f t="shared" si="351"/>
        <v>80</v>
      </c>
      <c r="ED273" s="80">
        <f t="shared" si="351"/>
        <v>90</v>
      </c>
      <c r="EE273" s="80">
        <f t="shared" si="351"/>
        <v>100</v>
      </c>
      <c r="EF273" s="80">
        <f t="shared" ca="1" si="351"/>
        <v>85.548569141417673</v>
      </c>
      <c r="EG273" s="80">
        <f t="shared" si="351"/>
        <v>0</v>
      </c>
      <c r="EI273" s="9" t="s">
        <v>124</v>
      </c>
      <c r="EJ273" s="80">
        <f t="shared" ref="EJ273:EV273" si="352">EJ257</f>
        <v>0</v>
      </c>
      <c r="EK273" s="80">
        <f t="shared" si="352"/>
        <v>10</v>
      </c>
      <c r="EL273" s="80">
        <f t="shared" si="352"/>
        <v>20</v>
      </c>
      <c r="EM273" s="80">
        <f t="shared" si="352"/>
        <v>30</v>
      </c>
      <c r="EN273" s="80">
        <f t="shared" si="352"/>
        <v>40</v>
      </c>
      <c r="EO273" s="80">
        <f t="shared" si="352"/>
        <v>50</v>
      </c>
      <c r="EP273" s="80">
        <f t="shared" si="352"/>
        <v>60</v>
      </c>
      <c r="EQ273" s="80">
        <f t="shared" si="352"/>
        <v>70</v>
      </c>
      <c r="ER273" s="80">
        <f t="shared" si="352"/>
        <v>80</v>
      </c>
      <c r="ES273" s="80">
        <f t="shared" si="352"/>
        <v>90</v>
      </c>
      <c r="ET273" s="80">
        <f t="shared" si="352"/>
        <v>100</v>
      </c>
      <c r="EU273" s="80">
        <f t="shared" ca="1" si="352"/>
        <v>85.548569141417673</v>
      </c>
      <c r="EV273" s="80">
        <f t="shared" si="352"/>
        <v>0</v>
      </c>
    </row>
    <row r="274" spans="1:152">
      <c r="S274" s="413">
        <v>0</v>
      </c>
      <c r="T274" s="399">
        <f t="shared" ref="T274:AE285" ca="1" si="353">(T213-T228)/2</f>
        <v>3513.8004483007435</v>
      </c>
      <c r="U274" s="399">
        <f t="shared" ca="1" si="353"/>
        <v>148.06403887045488</v>
      </c>
      <c r="V274" s="399">
        <f t="shared" ca="1" si="353"/>
        <v>78.902547029650322</v>
      </c>
      <c r="W274" s="399">
        <f t="shared" ca="1" si="353"/>
        <v>56.776435957843617</v>
      </c>
      <c r="X274" s="399">
        <f t="shared" ca="1" si="353"/>
        <v>46.757064906459448</v>
      </c>
      <c r="Y274" s="399">
        <f t="shared" ca="1" si="353"/>
        <v>42.081358415813497</v>
      </c>
      <c r="Z274" s="399">
        <f t="shared" ca="1" si="353"/>
        <v>40.91243179315201</v>
      </c>
      <c r="AA274" s="399">
        <f t="shared" ca="1" si="353"/>
        <v>43.417274555998063</v>
      </c>
      <c r="AB274" s="399">
        <f t="shared" ca="1" si="353"/>
        <v>52.601698019766872</v>
      </c>
      <c r="AC274" s="399">
        <f t="shared" ca="1" si="353"/>
        <v>85.721285661842302</v>
      </c>
      <c r="AD274" s="399">
        <f t="shared" si="353"/>
        <v>999500</v>
      </c>
      <c r="AE274" s="399">
        <f t="shared" ca="1" si="353"/>
        <v>7.0133037978194741</v>
      </c>
      <c r="AF274" s="399"/>
      <c r="AH274" s="413">
        <v>0</v>
      </c>
      <c r="AI274" s="136">
        <f t="shared" ref="AI274:AU285" ca="1" si="354">(AI213-AI228)/2</f>
        <v>-3506.7798679844582</v>
      </c>
      <c r="AJ274" s="136">
        <f t="shared" ca="1" si="354"/>
        <v>-140.27119471937831</v>
      </c>
      <c r="AK274" s="136">
        <f t="shared" ca="1" si="354"/>
        <v>-70.135597359689172</v>
      </c>
      <c r="AL274" s="136">
        <f t="shared" ca="1" si="354"/>
        <v>-46.757064906459448</v>
      </c>
      <c r="AM274" s="136">
        <f t="shared" ca="1" si="354"/>
        <v>-35.067798679844586</v>
      </c>
      <c r="AN274" s="136">
        <f t="shared" ca="1" si="354"/>
        <v>-28.054238943875664</v>
      </c>
      <c r="AO274" s="136">
        <f t="shared" ca="1" si="354"/>
        <v>-23.378532453229724</v>
      </c>
      <c r="AP274" s="136">
        <f t="shared" ca="1" si="354"/>
        <v>-20.038742102768332</v>
      </c>
      <c r="AQ274" s="136">
        <f t="shared" ca="1" si="354"/>
        <v>-17.533899339922289</v>
      </c>
      <c r="AR274" s="136">
        <f t="shared" ca="1" si="354"/>
        <v>-15.585688302153152</v>
      </c>
      <c r="AS274" s="136">
        <f t="shared" si="354"/>
        <v>-500</v>
      </c>
      <c r="AT274" s="136">
        <f ca="1">(AT213-AT228)/2</f>
        <v>-7.4561026369573975</v>
      </c>
      <c r="AU274" s="136" t="e">
        <f>(AU213-AU228)/2</f>
        <v>#DIV/0!</v>
      </c>
      <c r="AW274" s="413">
        <v>0</v>
      </c>
      <c r="AX274" s="136">
        <f t="shared" ref="AX274:BJ285" ca="1" si="355">(AX213-AX228)/2</f>
        <v>3507.6723570954805</v>
      </c>
      <c r="AY274" s="136">
        <f t="shared" ca="1" si="355"/>
        <v>140.27119471937831</v>
      </c>
      <c r="AZ274" s="136">
        <f t="shared" ca="1" si="355"/>
        <v>70.135597359689172</v>
      </c>
      <c r="BA274" s="136">
        <f t="shared" ca="1" si="355"/>
        <v>46.757064906459448</v>
      </c>
      <c r="BB274" s="136">
        <f t="shared" ca="1" si="355"/>
        <v>35.067798679844579</v>
      </c>
      <c r="BC274" s="136">
        <f t="shared" ca="1" si="355"/>
        <v>28.054238943875664</v>
      </c>
      <c r="BD274" s="136">
        <f t="shared" ca="1" si="355"/>
        <v>23.378532453229724</v>
      </c>
      <c r="BE274" s="136">
        <f t="shared" ca="1" si="355"/>
        <v>20.038742102768335</v>
      </c>
      <c r="BF274" s="136">
        <f t="shared" ca="1" si="355"/>
        <v>17.533899339922289</v>
      </c>
      <c r="BG274" s="136">
        <f t="shared" ca="1" si="355"/>
        <v>15.585688302153157</v>
      </c>
      <c r="BH274" s="136">
        <f t="shared" si="355"/>
        <v>497368.42105263157</v>
      </c>
      <c r="BI274" s="136">
        <f t="shared" ca="1" si="355"/>
        <v>-8.5767324227284725E-2</v>
      </c>
      <c r="BJ274" s="136" t="e">
        <f t="shared" si="355"/>
        <v>#DIV/0!</v>
      </c>
      <c r="BK274" s="62"/>
      <c r="BL274" s="413">
        <v>0</v>
      </c>
      <c r="BM274" s="136">
        <f t="shared" ref="BM274:BY285" ca="1" si="356">(BM213-BM228)/2</f>
        <v>-3519.9285395060065</v>
      </c>
      <c r="BN274" s="136">
        <f t="shared" ca="1" si="356"/>
        <v>-155.85688302153144</v>
      </c>
      <c r="BO274" s="136">
        <f t="shared" ca="1" si="356"/>
        <v>-87.669496699611457</v>
      </c>
      <c r="BP274" s="136">
        <f t="shared" ca="1" si="356"/>
        <v>-66.795807009227772</v>
      </c>
      <c r="BQ274" s="136">
        <f t="shared" ca="1" si="356"/>
        <v>-58.44633113307431</v>
      </c>
      <c r="BR274" s="136">
        <f t="shared" ca="1" si="356"/>
        <v>-56.108477887751327</v>
      </c>
      <c r="BS274" s="136">
        <f t="shared" ca="1" si="356"/>
        <v>-58.44633113307431</v>
      </c>
      <c r="BT274" s="136">
        <f t="shared" ca="1" si="356"/>
        <v>-66.795807009227786</v>
      </c>
      <c r="BU274" s="136">
        <f t="shared" ca="1" si="356"/>
        <v>-87.669496699611443</v>
      </c>
      <c r="BV274" s="136">
        <f t="shared" ca="1" si="356"/>
        <v>-155.85688302153147</v>
      </c>
      <c r="BW274" s="136">
        <f t="shared" si="356"/>
        <v>-1501631.5789473685</v>
      </c>
      <c r="BX274" s="136">
        <f t="shared" ca="1" si="356"/>
        <v>-14.112374919866234</v>
      </c>
      <c r="BY274" s="136" t="e">
        <f t="shared" si="356"/>
        <v>#DIV/0!</v>
      </c>
      <c r="BZ274" s="62"/>
      <c r="CA274" s="413">
        <v>0</v>
      </c>
      <c r="CB274" s="136">
        <f t="shared" ref="CB274:CN285" ca="1" si="357">(CB213-CB228)/2</f>
        <v>3513.8004483007435</v>
      </c>
      <c r="CC274" s="136">
        <f t="shared" ca="1" si="357"/>
        <v>148.06403887045488</v>
      </c>
      <c r="CD274" s="136">
        <f t="shared" ca="1" si="357"/>
        <v>78.902547029650322</v>
      </c>
      <c r="CE274" s="136">
        <f t="shared" ca="1" si="357"/>
        <v>56.776435957843617</v>
      </c>
      <c r="CF274" s="136">
        <f t="shared" ca="1" si="357"/>
        <v>46.757064906459448</v>
      </c>
      <c r="CG274" s="136">
        <f t="shared" ca="1" si="357"/>
        <v>42.081358415813497</v>
      </c>
      <c r="CH274" s="136">
        <f t="shared" ca="1" si="357"/>
        <v>40.91243179315201</v>
      </c>
      <c r="CI274" s="136">
        <f t="shared" ca="1" si="357"/>
        <v>43.417274555998063</v>
      </c>
      <c r="CJ274" s="136">
        <f t="shared" ca="1" si="357"/>
        <v>52.601698019766872</v>
      </c>
      <c r="CK274" s="136">
        <f t="shared" ca="1" si="357"/>
        <v>85.721285661842302</v>
      </c>
      <c r="CL274" s="136">
        <f t="shared" si="357"/>
        <v>999500</v>
      </c>
      <c r="CM274" s="136">
        <f t="shared" ca="1" si="357"/>
        <v>7.0133037978194741</v>
      </c>
      <c r="CN274" s="136" t="e">
        <f t="shared" si="357"/>
        <v>#DIV/0!</v>
      </c>
      <c r="CP274" s="413">
        <v>0</v>
      </c>
      <c r="CQ274" s="136">
        <f t="shared" ref="CQ274:DC285" ca="1" si="358">(CQ213-CQ228)/2</f>
        <v>-3513.8004483007435</v>
      </c>
      <c r="CR274" s="136">
        <f t="shared" ca="1" si="358"/>
        <v>-148.06403887045488</v>
      </c>
      <c r="CS274" s="136">
        <f t="shared" ca="1" si="358"/>
        <v>-78.902547029650322</v>
      </c>
      <c r="CT274" s="136">
        <f t="shared" ca="1" si="358"/>
        <v>-56.776435957843617</v>
      </c>
      <c r="CU274" s="136">
        <f t="shared" ca="1" si="358"/>
        <v>-46.757064906459448</v>
      </c>
      <c r="CV274" s="136">
        <f t="shared" ca="1" si="358"/>
        <v>-42.081358415813497</v>
      </c>
      <c r="CW274" s="136">
        <f t="shared" ca="1" si="358"/>
        <v>-40.91243179315201</v>
      </c>
      <c r="CX274" s="136">
        <f t="shared" ca="1" si="358"/>
        <v>-43.417274555998063</v>
      </c>
      <c r="CY274" s="136">
        <f t="shared" ca="1" si="358"/>
        <v>-52.601698019766872</v>
      </c>
      <c r="CZ274" s="136">
        <f t="shared" ca="1" si="358"/>
        <v>-85.721285661842302</v>
      </c>
      <c r="DA274" s="136">
        <f t="shared" si="358"/>
        <v>-999500</v>
      </c>
      <c r="DB274" s="136">
        <f t="shared" ca="1" si="358"/>
        <v>7.0133037978194741</v>
      </c>
      <c r="DC274" s="136" t="e">
        <f t="shared" si="358"/>
        <v>#DIV/0!</v>
      </c>
      <c r="DE274" s="413">
        <v>0</v>
      </c>
      <c r="DF274" s="136">
        <f t="shared" ref="DF274:DR285" ca="1" si="359">(DF213-DF228)/2</f>
        <v>3507.6723570954805</v>
      </c>
      <c r="DG274" s="136">
        <f t="shared" ca="1" si="359"/>
        <v>140.27119471937831</v>
      </c>
      <c r="DH274" s="136">
        <f t="shared" ca="1" si="359"/>
        <v>70.135597359689172</v>
      </c>
      <c r="DI274" s="136">
        <f t="shared" ca="1" si="359"/>
        <v>46.757064906459448</v>
      </c>
      <c r="DJ274" s="136">
        <f t="shared" ca="1" si="359"/>
        <v>35.067798679844579</v>
      </c>
      <c r="DK274" s="136">
        <f t="shared" ca="1" si="359"/>
        <v>28.054238943875664</v>
      </c>
      <c r="DL274" s="136">
        <f t="shared" ca="1" si="359"/>
        <v>23.378532453229724</v>
      </c>
      <c r="DM274" s="136">
        <f t="shared" ca="1" si="359"/>
        <v>20.038742102768335</v>
      </c>
      <c r="DN274" s="136">
        <f t="shared" ca="1" si="359"/>
        <v>17.533899339922289</v>
      </c>
      <c r="DO274" s="136">
        <f t="shared" ca="1" si="359"/>
        <v>15.585688302153157</v>
      </c>
      <c r="DP274" s="136">
        <f t="shared" si="359"/>
        <v>497368.42105263157</v>
      </c>
      <c r="DQ274" s="136">
        <f t="shared" ca="1" si="359"/>
        <v>-7.0133037978194741</v>
      </c>
      <c r="DR274" s="136" t="e">
        <f t="shared" si="359"/>
        <v>#DIV/0!</v>
      </c>
      <c r="DT274" s="413">
        <v>0</v>
      </c>
      <c r="DU274" s="136">
        <f t="shared" ref="DU274:EG285" ca="1" si="360">(DU213-DU228)/2</f>
        <v>3513.8004483007435</v>
      </c>
      <c r="DV274" s="136">
        <f t="shared" ca="1" si="360"/>
        <v>148.06403887045488</v>
      </c>
      <c r="DW274" s="136">
        <f t="shared" ca="1" si="360"/>
        <v>78.902547029650322</v>
      </c>
      <c r="DX274" s="136">
        <f t="shared" ca="1" si="360"/>
        <v>56.776435957843617</v>
      </c>
      <c r="DY274" s="136">
        <f t="shared" ca="1" si="360"/>
        <v>46.757064906459448</v>
      </c>
      <c r="DZ274" s="136">
        <f t="shared" ca="1" si="360"/>
        <v>42.081358415813497</v>
      </c>
      <c r="EA274" s="136">
        <f t="shared" ca="1" si="360"/>
        <v>40.91243179315201</v>
      </c>
      <c r="EB274" s="136">
        <f t="shared" ca="1" si="360"/>
        <v>43.417274555998063</v>
      </c>
      <c r="EC274" s="136">
        <f t="shared" ca="1" si="360"/>
        <v>52.601698019766872</v>
      </c>
      <c r="ED274" s="136">
        <f t="shared" ca="1" si="360"/>
        <v>85.721285661842302</v>
      </c>
      <c r="EE274" s="136">
        <f t="shared" si="360"/>
        <v>999500</v>
      </c>
      <c r="EF274" s="136" t="e">
        <f t="shared" si="360"/>
        <v>#DIV/0!</v>
      </c>
      <c r="EG274" s="136" t="e">
        <f t="shared" si="360"/>
        <v>#DIV/0!</v>
      </c>
      <c r="EI274" s="413">
        <v>0</v>
      </c>
      <c r="EJ274" s="136">
        <f t="shared" ref="EJ274:EV285" ca="1" si="361">(EJ213-EJ228)/2</f>
        <v>-3513.8004483007435</v>
      </c>
      <c r="EK274" s="136">
        <f t="shared" ca="1" si="361"/>
        <v>-148.06403887045488</v>
      </c>
      <c r="EL274" s="136">
        <f t="shared" ca="1" si="361"/>
        <v>-78.902547029650322</v>
      </c>
      <c r="EM274" s="136">
        <f t="shared" ca="1" si="361"/>
        <v>-56.776435957843617</v>
      </c>
      <c r="EN274" s="136">
        <f t="shared" ca="1" si="361"/>
        <v>-46.757064906459448</v>
      </c>
      <c r="EO274" s="136">
        <f t="shared" ca="1" si="361"/>
        <v>-42.081358415813497</v>
      </c>
      <c r="EP274" s="136">
        <f t="shared" ca="1" si="361"/>
        <v>-40.91243179315201</v>
      </c>
      <c r="EQ274" s="136">
        <f t="shared" ca="1" si="361"/>
        <v>-43.417274555998063</v>
      </c>
      <c r="ER274" s="136">
        <f t="shared" ca="1" si="361"/>
        <v>-52.601698019766872</v>
      </c>
      <c r="ES274" s="136">
        <f t="shared" ca="1" si="361"/>
        <v>-85.721285661842302</v>
      </c>
      <c r="ET274" s="136">
        <f t="shared" si="361"/>
        <v>-999500</v>
      </c>
      <c r="EU274" s="136" t="e">
        <f t="shared" si="361"/>
        <v>#DIV/0!</v>
      </c>
      <c r="EV274" s="136" t="e">
        <f t="shared" si="361"/>
        <v>#DIV/0!</v>
      </c>
    </row>
    <row r="275" spans="1:152">
      <c r="A275" s="95"/>
      <c r="S275" s="413">
        <v>10</v>
      </c>
      <c r="T275" s="399">
        <f t="shared" ca="1" si="353"/>
        <v>35.107152980077515</v>
      </c>
      <c r="U275" s="399">
        <f t="shared" ca="1" si="353"/>
        <v>29.080613539383315</v>
      </c>
      <c r="V275" s="399">
        <f t="shared" ca="1" si="353"/>
        <v>25.50385358534152</v>
      </c>
      <c r="W275" s="399">
        <f t="shared" ca="1" si="353"/>
        <v>23.378532453229724</v>
      </c>
      <c r="X275" s="399">
        <f t="shared" ca="1" si="353"/>
        <v>22.315871887173827</v>
      </c>
      <c r="Y275" s="399">
        <f t="shared" ca="1" si="353"/>
        <v>22.238116235999001</v>
      </c>
      <c r="Z275" s="399">
        <f t="shared" ca="1" si="353"/>
        <v>23.378532453229717</v>
      </c>
      <c r="AA275" s="399">
        <f t="shared" ca="1" si="353"/>
        <v>26.603157619192437</v>
      </c>
      <c r="AB275" s="399">
        <f t="shared" ca="1" si="353"/>
        <v>35.067798679844586</v>
      </c>
      <c r="AC275" s="399">
        <f t="shared" ca="1" si="353"/>
        <v>70.135597359689129</v>
      </c>
      <c r="AD275" s="399" t="e">
        <f t="shared" si="353"/>
        <v>#DIV/0!</v>
      </c>
      <c r="AE275" s="399">
        <f t="shared" ca="1" si="353"/>
        <v>7.4561026369573975</v>
      </c>
      <c r="AF275" s="399"/>
      <c r="AH275" s="413">
        <v>10</v>
      </c>
      <c r="AI275" s="136">
        <f t="shared" ca="1" si="354"/>
        <v>-35.029223672685561</v>
      </c>
      <c r="AJ275" s="136">
        <f t="shared" ca="1" si="354"/>
        <v>-27.369989213537238</v>
      </c>
      <c r="AK275" s="136">
        <f t="shared" ca="1" si="354"/>
        <v>-22.315871887173831</v>
      </c>
      <c r="AL275" s="136">
        <f t="shared" ca="1" si="354"/>
        <v>-18.70282596258378</v>
      </c>
      <c r="AM275" s="136">
        <f t="shared" ca="1" si="354"/>
        <v>-15.939908490838448</v>
      </c>
      <c r="AN275" s="136">
        <f t="shared" ca="1" si="354"/>
        <v>-13.684994606768617</v>
      </c>
      <c r="AO275" s="136">
        <f t="shared" ca="1" si="354"/>
        <v>-11.68926622661486</v>
      </c>
      <c r="AP275" s="136">
        <f t="shared" ca="1" si="354"/>
        <v>-9.6738754978881598</v>
      </c>
      <c r="AQ275" s="136">
        <f t="shared" ca="1" si="354"/>
        <v>-7.013559735968915</v>
      </c>
      <c r="AR275" s="136">
        <f t="shared" ca="1" si="354"/>
        <v>0</v>
      </c>
      <c r="AS275" s="136" t="e">
        <f t="shared" si="354"/>
        <v>#DIV/0!</v>
      </c>
      <c r="AT275" s="136">
        <f ca="1">(AT214-AT229)/2</f>
        <v>-8.9941195086373309</v>
      </c>
      <c r="AU275" s="136" t="e">
        <f>(AU214-AU229)/2</f>
        <v>#DIV/0!</v>
      </c>
      <c r="AW275" s="413">
        <v>10</v>
      </c>
      <c r="AX275" s="136">
        <f t="shared" ca="1" si="355"/>
        <v>31.17172295678359</v>
      </c>
      <c r="AY275" s="136">
        <f t="shared" ca="1" si="355"/>
        <v>23.948740561845081</v>
      </c>
      <c r="AZ275" s="136">
        <f t="shared" ca="1" si="355"/>
        <v>19.127890189006141</v>
      </c>
      <c r="BA275" s="136">
        <f t="shared" ca="1" si="355"/>
        <v>15.585688302153152</v>
      </c>
      <c r="BB275" s="136">
        <f t="shared" ca="1" si="355"/>
        <v>12.751926792670758</v>
      </c>
      <c r="BC275" s="136">
        <f t="shared" ca="1" si="355"/>
        <v>10.263745955076461</v>
      </c>
      <c r="BD275" s="136">
        <f t="shared" ca="1" si="355"/>
        <v>7.792844151076574</v>
      </c>
      <c r="BE275" s="136">
        <f t="shared" ca="1" si="355"/>
        <v>4.8369377489440764</v>
      </c>
      <c r="BF275" s="136">
        <f t="shared" ca="1" si="355"/>
        <v>-3.5527136788005009E-15</v>
      </c>
      <c r="BG275" s="136">
        <f t="shared" ca="1" si="355"/>
        <v>-15.585688302153143</v>
      </c>
      <c r="BH275" s="136" t="e">
        <f t="shared" si="355"/>
        <v>#DIV/0!</v>
      </c>
      <c r="BI275" s="136">
        <f t="shared" ca="1" si="355"/>
        <v>0.36355709949496262</v>
      </c>
      <c r="BJ275" s="136" t="e">
        <f t="shared" si="355"/>
        <v>#DIV/0!</v>
      </c>
      <c r="BK275" s="62"/>
      <c r="BL275" s="413">
        <v>10</v>
      </c>
      <c r="BM275" s="136">
        <f t="shared" ca="1" si="356"/>
        <v>-39.042583003371448</v>
      </c>
      <c r="BN275" s="136">
        <f t="shared" ca="1" si="356"/>
        <v>-34.212486516921551</v>
      </c>
      <c r="BO275" s="136">
        <f t="shared" ca="1" si="356"/>
        <v>-31.879816981676903</v>
      </c>
      <c r="BP275" s="136">
        <f t="shared" ca="1" si="356"/>
        <v>-31.171376604306296</v>
      </c>
      <c r="BQ275" s="136">
        <f t="shared" ca="1" si="356"/>
        <v>-31.879816981676896</v>
      </c>
      <c r="BR275" s="136">
        <f t="shared" ca="1" si="356"/>
        <v>-34.212486516921544</v>
      </c>
      <c r="BS275" s="136">
        <f t="shared" ca="1" si="356"/>
        <v>-38.964220755382861</v>
      </c>
      <c r="BT275" s="136">
        <f t="shared" ca="1" si="356"/>
        <v>-48.369377489440801</v>
      </c>
      <c r="BU275" s="136">
        <f t="shared" ca="1" si="356"/>
        <v>-70.135597359689157</v>
      </c>
      <c r="BV275" s="136">
        <f t="shared" ca="1" si="356"/>
        <v>-155.85688302153142</v>
      </c>
      <c r="BW275" s="136" t="e">
        <f t="shared" si="356"/>
        <v>#DIV/0!</v>
      </c>
      <c r="BX275" s="136">
        <f t="shared" ca="1" si="356"/>
        <v>-14.548648174419831</v>
      </c>
      <c r="BY275" s="136" t="e">
        <f t="shared" si="356"/>
        <v>#DIV/0!</v>
      </c>
      <c r="BZ275" s="62"/>
      <c r="CA275" s="413">
        <v>10</v>
      </c>
      <c r="CB275" s="136">
        <f t="shared" ca="1" si="357"/>
        <v>35.107152980077515</v>
      </c>
      <c r="CC275" s="136">
        <f t="shared" ca="1" si="357"/>
        <v>29.080613539383315</v>
      </c>
      <c r="CD275" s="136">
        <f t="shared" ca="1" si="357"/>
        <v>25.50385358534152</v>
      </c>
      <c r="CE275" s="136">
        <f t="shared" ca="1" si="357"/>
        <v>23.378532453229724</v>
      </c>
      <c r="CF275" s="136">
        <f t="shared" ca="1" si="357"/>
        <v>22.315871887173827</v>
      </c>
      <c r="CG275" s="136">
        <f t="shared" ca="1" si="357"/>
        <v>22.238116235999001</v>
      </c>
      <c r="CH275" s="136">
        <f t="shared" ca="1" si="357"/>
        <v>23.378532453229717</v>
      </c>
      <c r="CI275" s="136">
        <f t="shared" ca="1" si="357"/>
        <v>26.603157619192437</v>
      </c>
      <c r="CJ275" s="136">
        <f t="shared" ca="1" si="357"/>
        <v>35.067798679844586</v>
      </c>
      <c r="CK275" s="136">
        <f t="shared" ca="1" si="357"/>
        <v>70.135597359689129</v>
      </c>
      <c r="CL275" s="136" t="e">
        <f t="shared" si="357"/>
        <v>#DIV/0!</v>
      </c>
      <c r="CM275" s="136">
        <f t="shared" ca="1" si="357"/>
        <v>7.4561026369573975</v>
      </c>
      <c r="CN275" s="136" t="e">
        <f t="shared" si="357"/>
        <v>#DIV/0!</v>
      </c>
      <c r="CP275" s="413">
        <v>10</v>
      </c>
      <c r="CQ275" s="136">
        <f t="shared" ca="1" si="358"/>
        <v>-35.107152980077515</v>
      </c>
      <c r="CR275" s="136">
        <f t="shared" ca="1" si="358"/>
        <v>-29.080613539383315</v>
      </c>
      <c r="CS275" s="136">
        <f t="shared" ca="1" si="358"/>
        <v>-25.50385358534152</v>
      </c>
      <c r="CT275" s="136">
        <f t="shared" ca="1" si="358"/>
        <v>-23.378532453229724</v>
      </c>
      <c r="CU275" s="136">
        <f t="shared" ca="1" si="358"/>
        <v>-22.315871887173827</v>
      </c>
      <c r="CV275" s="136">
        <f t="shared" ca="1" si="358"/>
        <v>-22.238116235999001</v>
      </c>
      <c r="CW275" s="136">
        <f t="shared" ca="1" si="358"/>
        <v>-23.378532453229717</v>
      </c>
      <c r="CX275" s="136">
        <f t="shared" ca="1" si="358"/>
        <v>-26.603157619192437</v>
      </c>
      <c r="CY275" s="136">
        <f t="shared" ca="1" si="358"/>
        <v>-35.067798679844586</v>
      </c>
      <c r="CZ275" s="136">
        <f t="shared" ca="1" si="358"/>
        <v>-70.135597359689129</v>
      </c>
      <c r="DA275" s="136" t="e">
        <f t="shared" si="358"/>
        <v>#DIV/0!</v>
      </c>
      <c r="DB275" s="136">
        <f t="shared" ca="1" si="358"/>
        <v>7.4561026369573975</v>
      </c>
      <c r="DC275" s="136" t="e">
        <f t="shared" si="358"/>
        <v>#DIV/0!</v>
      </c>
      <c r="DE275" s="413">
        <v>10</v>
      </c>
      <c r="DF275" s="136">
        <f t="shared" ca="1" si="359"/>
        <v>31.17172295678359</v>
      </c>
      <c r="DG275" s="136">
        <f t="shared" ca="1" si="359"/>
        <v>23.948740561845081</v>
      </c>
      <c r="DH275" s="136">
        <f t="shared" ca="1" si="359"/>
        <v>19.127890189006141</v>
      </c>
      <c r="DI275" s="136">
        <f t="shared" ca="1" si="359"/>
        <v>15.585688302153152</v>
      </c>
      <c r="DJ275" s="136">
        <f t="shared" ca="1" si="359"/>
        <v>12.751926792670758</v>
      </c>
      <c r="DK275" s="136">
        <f t="shared" ca="1" si="359"/>
        <v>10.263745955076461</v>
      </c>
      <c r="DL275" s="136">
        <f t="shared" ca="1" si="359"/>
        <v>7.792844151076574</v>
      </c>
      <c r="DM275" s="136">
        <f t="shared" ca="1" si="359"/>
        <v>4.8369377489440764</v>
      </c>
      <c r="DN275" s="136">
        <f t="shared" ca="1" si="359"/>
        <v>-3.5527136788005009E-15</v>
      </c>
      <c r="DO275" s="136">
        <f t="shared" ca="1" si="359"/>
        <v>-15.585688302153143</v>
      </c>
      <c r="DP275" s="136" t="e">
        <f t="shared" si="359"/>
        <v>#DIV/0!</v>
      </c>
      <c r="DQ275" s="136">
        <f t="shared" ca="1" si="359"/>
        <v>-7.4561026369573975</v>
      </c>
      <c r="DR275" s="136" t="e">
        <f t="shared" si="359"/>
        <v>#DIV/0!</v>
      </c>
      <c r="DT275" s="413">
        <v>10</v>
      </c>
      <c r="DU275" s="136">
        <f t="shared" ca="1" si="360"/>
        <v>35.107152980077515</v>
      </c>
      <c r="DV275" s="136">
        <f t="shared" ca="1" si="360"/>
        <v>29.080613539383315</v>
      </c>
      <c r="DW275" s="136">
        <f t="shared" ca="1" si="360"/>
        <v>25.50385358534152</v>
      </c>
      <c r="DX275" s="136">
        <f t="shared" ca="1" si="360"/>
        <v>23.378532453229724</v>
      </c>
      <c r="DY275" s="136">
        <f t="shared" ca="1" si="360"/>
        <v>22.315871887173827</v>
      </c>
      <c r="DZ275" s="136">
        <f t="shared" ca="1" si="360"/>
        <v>22.238116235999001</v>
      </c>
      <c r="EA275" s="136">
        <f t="shared" ca="1" si="360"/>
        <v>23.378532453229717</v>
      </c>
      <c r="EB275" s="136">
        <f t="shared" ca="1" si="360"/>
        <v>26.603157619192437</v>
      </c>
      <c r="EC275" s="136">
        <f t="shared" ca="1" si="360"/>
        <v>35.067798679844586</v>
      </c>
      <c r="ED275" s="136">
        <f t="shared" ca="1" si="360"/>
        <v>70.135597359689129</v>
      </c>
      <c r="EE275" s="136" t="e">
        <f t="shared" si="360"/>
        <v>#DIV/0!</v>
      </c>
      <c r="EF275" s="136" t="e">
        <f t="shared" si="360"/>
        <v>#DIV/0!</v>
      </c>
      <c r="EG275" s="136" t="e">
        <f t="shared" si="360"/>
        <v>#DIV/0!</v>
      </c>
      <c r="EI275" s="413">
        <v>10</v>
      </c>
      <c r="EJ275" s="136">
        <f t="shared" ca="1" si="361"/>
        <v>-35.107152980077515</v>
      </c>
      <c r="EK275" s="136">
        <f t="shared" ca="1" si="361"/>
        <v>-29.080613539383315</v>
      </c>
      <c r="EL275" s="136">
        <f t="shared" ca="1" si="361"/>
        <v>-25.50385358534152</v>
      </c>
      <c r="EM275" s="136">
        <f t="shared" ca="1" si="361"/>
        <v>-23.378532453229724</v>
      </c>
      <c r="EN275" s="136">
        <f t="shared" ca="1" si="361"/>
        <v>-22.315871887173827</v>
      </c>
      <c r="EO275" s="136">
        <f t="shared" ca="1" si="361"/>
        <v>-22.238116235999001</v>
      </c>
      <c r="EP275" s="136">
        <f t="shared" ca="1" si="361"/>
        <v>-23.378532453229717</v>
      </c>
      <c r="EQ275" s="136">
        <f t="shared" ca="1" si="361"/>
        <v>-26.603157619192437</v>
      </c>
      <c r="ER275" s="136">
        <f t="shared" ca="1" si="361"/>
        <v>-35.067798679844586</v>
      </c>
      <c r="ES275" s="136">
        <f t="shared" ca="1" si="361"/>
        <v>-70.135597359689129</v>
      </c>
      <c r="ET275" s="136" t="e">
        <f t="shared" si="361"/>
        <v>#DIV/0!</v>
      </c>
      <c r="EU275" s="136" t="e">
        <f t="shared" si="361"/>
        <v>#DIV/0!</v>
      </c>
      <c r="EV275" s="136" t="e">
        <f t="shared" si="361"/>
        <v>#DIV/0!</v>
      </c>
    </row>
    <row r="276" spans="1:152">
      <c r="S276" s="413">
        <v>20</v>
      </c>
      <c r="T276" s="399">
        <f t="shared" ca="1" si="353"/>
        <v>17.555926438637435</v>
      </c>
      <c r="U276" s="399">
        <f t="shared" ca="1" si="353"/>
        <v>16.185137852235961</v>
      </c>
      <c r="V276" s="399">
        <f t="shared" ca="1" si="353"/>
        <v>15.342161922432005</v>
      </c>
      <c r="W276" s="399">
        <f t="shared" ca="1" si="353"/>
        <v>14.946930584851788</v>
      </c>
      <c r="X276" s="399">
        <f t="shared" ca="1" si="353"/>
        <v>15.029056577076249</v>
      </c>
      <c r="Y276" s="399">
        <f t="shared" ca="1" si="353"/>
        <v>15.744725937889404</v>
      </c>
      <c r="Z276" s="399">
        <f t="shared" ca="1" si="353"/>
        <v>17.533899339922293</v>
      </c>
      <c r="AA276" s="399">
        <f t="shared" ca="1" si="353"/>
        <v>21.766219870248364</v>
      </c>
      <c r="AB276" s="399">
        <f t="shared" ca="1" si="353"/>
        <v>35.067798679844579</v>
      </c>
      <c r="AC276" s="399" t="e">
        <f t="shared" si="353"/>
        <v>#DIV/0!</v>
      </c>
      <c r="AD276" s="399" t="e">
        <f t="shared" si="353"/>
        <v>#DIV/0!</v>
      </c>
      <c r="AE276" s="399">
        <f t="shared" ca="1" si="353"/>
        <v>8.9941195086373309</v>
      </c>
      <c r="AF276" s="399"/>
      <c r="AH276" s="413">
        <v>20</v>
      </c>
      <c r="AI276" s="136">
        <f t="shared" ca="1" si="354"/>
        <v>-17.512091416318739</v>
      </c>
      <c r="AJ276" s="136">
        <f t="shared" ca="1" si="354"/>
        <v>-15.106128662086897</v>
      </c>
      <c r="AK276" s="136">
        <f t="shared" ca="1" si="354"/>
        <v>-13.150424504941718</v>
      </c>
      <c r="AL276" s="136">
        <f t="shared" ca="1" si="354"/>
        <v>-11.497638911424453</v>
      </c>
      <c r="AM276" s="136">
        <f t="shared" ca="1" si="354"/>
        <v>-10.019371051384164</v>
      </c>
      <c r="AN276" s="136">
        <f t="shared" ca="1" si="354"/>
        <v>-8.5880323297578567</v>
      </c>
      <c r="AO276" s="136">
        <f t="shared" ca="1" si="354"/>
        <v>-7.0135597359689195</v>
      </c>
      <c r="AP276" s="136">
        <f t="shared" ca="1" si="354"/>
        <v>-4.8369377489440826</v>
      </c>
      <c r="AQ276" s="136">
        <f t="shared" ca="1" si="354"/>
        <v>0</v>
      </c>
      <c r="AR276" s="136" t="e">
        <f t="shared" si="354"/>
        <v>#DIV/0!</v>
      </c>
      <c r="AS276" s="136" t="e">
        <f t="shared" si="354"/>
        <v>#DIV/0!</v>
      </c>
      <c r="AT276" s="136">
        <f ca="1">(AT215-AT230)/2</f>
        <v>-12.466631508175213</v>
      </c>
      <c r="AU276" s="136" t="e">
        <f>(AU215-AU230)/2</f>
        <v>#DIV/0!</v>
      </c>
      <c r="AW276" s="413">
        <v>20</v>
      </c>
      <c r="AX276" s="136">
        <f t="shared" ca="1" si="355"/>
        <v>13.150506695608566</v>
      </c>
      <c r="AY276" s="136">
        <f t="shared" ca="1" si="355"/>
        <v>10.790091901490641</v>
      </c>
      <c r="AZ276" s="136">
        <f t="shared" ca="1" si="355"/>
        <v>8.7669496699611464</v>
      </c>
      <c r="BA276" s="136">
        <f t="shared" ca="1" si="355"/>
        <v>6.8985833468546716</v>
      </c>
      <c r="BB276" s="136">
        <f t="shared" ca="1" si="355"/>
        <v>5.009685525692082</v>
      </c>
      <c r="BC276" s="136">
        <f t="shared" ca="1" si="355"/>
        <v>2.8626774432526174</v>
      </c>
      <c r="BD276" s="136">
        <f t="shared" ca="1" si="355"/>
        <v>1.7763568394002505E-15</v>
      </c>
      <c r="BE276" s="136">
        <f t="shared" ca="1" si="355"/>
        <v>-4.8369377489440764</v>
      </c>
      <c r="BF276" s="136">
        <f t="shared" ca="1" si="355"/>
        <v>-17.533899339922289</v>
      </c>
      <c r="BG276" s="136" t="e">
        <f t="shared" si="355"/>
        <v>#DIV/0!</v>
      </c>
      <c r="BH276" s="136" t="e">
        <f t="shared" si="355"/>
        <v>#DIV/0!</v>
      </c>
      <c r="BI276" s="136">
        <f t="shared" ca="1" si="355"/>
        <v>1.9920047396523755</v>
      </c>
      <c r="BJ276" s="136" t="e">
        <f t="shared" si="355"/>
        <v>#DIV/0!</v>
      </c>
      <c r="BK276" s="62"/>
      <c r="BL276" s="413">
        <v>20</v>
      </c>
      <c r="BM276" s="136">
        <f t="shared" ca="1" si="356"/>
        <v>-21.961346181666304</v>
      </c>
      <c r="BN276" s="136">
        <f t="shared" ca="1" si="356"/>
        <v>-21.580183802981281</v>
      </c>
      <c r="BO276" s="136">
        <f t="shared" ca="1" si="356"/>
        <v>-21.917374174902864</v>
      </c>
      <c r="BP276" s="136">
        <f t="shared" ca="1" si="356"/>
        <v>-22.995277822848905</v>
      </c>
      <c r="BQ276" s="136">
        <f t="shared" ca="1" si="356"/>
        <v>-25.048427628460416</v>
      </c>
      <c r="BR276" s="136">
        <f t="shared" ca="1" si="356"/>
        <v>-28.62677443252619</v>
      </c>
      <c r="BS276" s="136">
        <f t="shared" ca="1" si="356"/>
        <v>-35.067798679844579</v>
      </c>
      <c r="BT276" s="136">
        <f t="shared" ca="1" si="356"/>
        <v>-48.369377489440801</v>
      </c>
      <c r="BU276" s="136">
        <f t="shared" ca="1" si="356"/>
        <v>-87.669496699611443</v>
      </c>
      <c r="BV276" s="136" t="e">
        <f t="shared" si="356"/>
        <v>#DIV/0!</v>
      </c>
      <c r="BW276" s="136" t="e">
        <f t="shared" si="356"/>
        <v>#DIV/0!</v>
      </c>
      <c r="BX276" s="136">
        <f t="shared" ca="1" si="356"/>
        <v>-15.996234277622285</v>
      </c>
      <c r="BY276" s="136" t="e">
        <f t="shared" si="356"/>
        <v>#DIV/0!</v>
      </c>
      <c r="BZ276" s="62"/>
      <c r="CA276" s="413">
        <v>20</v>
      </c>
      <c r="CB276" s="136">
        <f t="shared" ca="1" si="357"/>
        <v>17.555926438637435</v>
      </c>
      <c r="CC276" s="136">
        <f t="shared" ca="1" si="357"/>
        <v>16.185137852235961</v>
      </c>
      <c r="CD276" s="136">
        <f t="shared" ca="1" si="357"/>
        <v>15.342161922432005</v>
      </c>
      <c r="CE276" s="136">
        <f t="shared" ca="1" si="357"/>
        <v>14.946930584851788</v>
      </c>
      <c r="CF276" s="136">
        <f t="shared" ca="1" si="357"/>
        <v>15.029056577076249</v>
      </c>
      <c r="CG276" s="136">
        <f t="shared" ca="1" si="357"/>
        <v>15.744725937889404</v>
      </c>
      <c r="CH276" s="136">
        <f t="shared" ca="1" si="357"/>
        <v>17.533899339922293</v>
      </c>
      <c r="CI276" s="136">
        <f t="shared" ca="1" si="357"/>
        <v>21.766219870248364</v>
      </c>
      <c r="CJ276" s="136">
        <f t="shared" ca="1" si="357"/>
        <v>35.067798679844579</v>
      </c>
      <c r="CK276" s="136" t="e">
        <f t="shared" si="357"/>
        <v>#DIV/0!</v>
      </c>
      <c r="CL276" s="136" t="e">
        <f t="shared" si="357"/>
        <v>#DIV/0!</v>
      </c>
      <c r="CM276" s="136">
        <f t="shared" ca="1" si="357"/>
        <v>8.9941195086373309</v>
      </c>
      <c r="CN276" s="136" t="e">
        <f t="shared" si="357"/>
        <v>#DIV/0!</v>
      </c>
      <c r="CP276" s="413">
        <v>20</v>
      </c>
      <c r="CQ276" s="136">
        <f t="shared" ca="1" si="358"/>
        <v>-17.555926438637435</v>
      </c>
      <c r="CR276" s="136">
        <f t="shared" ca="1" si="358"/>
        <v>-16.185137852235961</v>
      </c>
      <c r="CS276" s="136">
        <f t="shared" ca="1" si="358"/>
        <v>-15.342161922432005</v>
      </c>
      <c r="CT276" s="136">
        <f t="shared" ca="1" si="358"/>
        <v>-14.946930584851788</v>
      </c>
      <c r="CU276" s="136">
        <f t="shared" ca="1" si="358"/>
        <v>-15.029056577076249</v>
      </c>
      <c r="CV276" s="136">
        <f t="shared" ca="1" si="358"/>
        <v>-15.744725937889404</v>
      </c>
      <c r="CW276" s="136">
        <f t="shared" ca="1" si="358"/>
        <v>-17.533899339922293</v>
      </c>
      <c r="CX276" s="136">
        <f t="shared" ca="1" si="358"/>
        <v>-21.766219870248364</v>
      </c>
      <c r="CY276" s="136">
        <f t="shared" ca="1" si="358"/>
        <v>-35.067798679844579</v>
      </c>
      <c r="CZ276" s="136" t="e">
        <f t="shared" si="358"/>
        <v>#DIV/0!</v>
      </c>
      <c r="DA276" s="136" t="e">
        <f t="shared" si="358"/>
        <v>#DIV/0!</v>
      </c>
      <c r="DB276" s="136">
        <f t="shared" ca="1" si="358"/>
        <v>8.9941195086373309</v>
      </c>
      <c r="DC276" s="136" t="e">
        <f t="shared" si="358"/>
        <v>#DIV/0!</v>
      </c>
      <c r="DE276" s="413">
        <v>20</v>
      </c>
      <c r="DF276" s="136">
        <f t="shared" ca="1" si="359"/>
        <v>13.150506695608566</v>
      </c>
      <c r="DG276" s="136">
        <f t="shared" ca="1" si="359"/>
        <v>10.790091901490641</v>
      </c>
      <c r="DH276" s="136">
        <f t="shared" ca="1" si="359"/>
        <v>8.7669496699611464</v>
      </c>
      <c r="DI276" s="136">
        <f t="shared" ca="1" si="359"/>
        <v>6.8985833468546716</v>
      </c>
      <c r="DJ276" s="136">
        <f t="shared" ca="1" si="359"/>
        <v>5.009685525692082</v>
      </c>
      <c r="DK276" s="136">
        <f t="shared" ca="1" si="359"/>
        <v>2.8626774432526174</v>
      </c>
      <c r="DL276" s="136">
        <f t="shared" ca="1" si="359"/>
        <v>1.7763568394002505E-15</v>
      </c>
      <c r="DM276" s="136">
        <f t="shared" ca="1" si="359"/>
        <v>-4.8369377489440764</v>
      </c>
      <c r="DN276" s="136">
        <f t="shared" ca="1" si="359"/>
        <v>-17.533899339922289</v>
      </c>
      <c r="DO276" s="136" t="e">
        <f t="shared" si="359"/>
        <v>#DIV/0!</v>
      </c>
      <c r="DP276" s="136" t="e">
        <f t="shared" si="359"/>
        <v>#DIV/0!</v>
      </c>
      <c r="DQ276" s="136">
        <f t="shared" ca="1" si="359"/>
        <v>-8.9941195086373309</v>
      </c>
      <c r="DR276" s="136" t="e">
        <f t="shared" si="359"/>
        <v>#DIV/0!</v>
      </c>
      <c r="DT276" s="413">
        <v>20</v>
      </c>
      <c r="DU276" s="136">
        <f t="shared" ca="1" si="360"/>
        <v>17.555926438637435</v>
      </c>
      <c r="DV276" s="136">
        <f t="shared" ca="1" si="360"/>
        <v>16.185137852235961</v>
      </c>
      <c r="DW276" s="136">
        <f t="shared" ca="1" si="360"/>
        <v>15.342161922432005</v>
      </c>
      <c r="DX276" s="136">
        <f t="shared" ca="1" si="360"/>
        <v>14.946930584851788</v>
      </c>
      <c r="DY276" s="136">
        <f t="shared" ca="1" si="360"/>
        <v>15.029056577076249</v>
      </c>
      <c r="DZ276" s="136">
        <f t="shared" ca="1" si="360"/>
        <v>15.744725937889404</v>
      </c>
      <c r="EA276" s="136">
        <f t="shared" ca="1" si="360"/>
        <v>17.533899339922293</v>
      </c>
      <c r="EB276" s="136">
        <f t="shared" ca="1" si="360"/>
        <v>21.766219870248364</v>
      </c>
      <c r="EC276" s="136">
        <f t="shared" ca="1" si="360"/>
        <v>35.067798679844579</v>
      </c>
      <c r="ED276" s="136" t="e">
        <f t="shared" si="360"/>
        <v>#DIV/0!</v>
      </c>
      <c r="EE276" s="136" t="e">
        <f t="shared" si="360"/>
        <v>#DIV/0!</v>
      </c>
      <c r="EF276" s="136" t="e">
        <f t="shared" si="360"/>
        <v>#DIV/0!</v>
      </c>
      <c r="EG276" s="136" t="e">
        <f t="shared" si="360"/>
        <v>#DIV/0!</v>
      </c>
      <c r="EI276" s="413">
        <v>20</v>
      </c>
      <c r="EJ276" s="136">
        <f t="shared" ca="1" si="361"/>
        <v>-17.555926438637435</v>
      </c>
      <c r="EK276" s="136">
        <f t="shared" ca="1" si="361"/>
        <v>-16.185137852235961</v>
      </c>
      <c r="EL276" s="136">
        <f t="shared" ca="1" si="361"/>
        <v>-15.342161922432005</v>
      </c>
      <c r="EM276" s="136">
        <f t="shared" ca="1" si="361"/>
        <v>-14.946930584851788</v>
      </c>
      <c r="EN276" s="136">
        <f t="shared" ca="1" si="361"/>
        <v>-15.029056577076249</v>
      </c>
      <c r="EO276" s="136">
        <f t="shared" ca="1" si="361"/>
        <v>-15.744725937889404</v>
      </c>
      <c r="EP276" s="136">
        <f t="shared" ca="1" si="361"/>
        <v>-17.533899339922293</v>
      </c>
      <c r="EQ276" s="136">
        <f t="shared" ca="1" si="361"/>
        <v>-21.766219870248364</v>
      </c>
      <c r="ER276" s="136">
        <f t="shared" ca="1" si="361"/>
        <v>-35.067798679844579</v>
      </c>
      <c r="ES276" s="136" t="e">
        <f t="shared" si="361"/>
        <v>#DIV/0!</v>
      </c>
      <c r="ET276" s="136" t="e">
        <f t="shared" si="361"/>
        <v>#DIV/0!</v>
      </c>
      <c r="EU276" s="136" t="e">
        <f t="shared" si="361"/>
        <v>#DIV/0!</v>
      </c>
      <c r="EV276" s="136" t="e">
        <f t="shared" si="361"/>
        <v>#DIV/0!</v>
      </c>
    </row>
    <row r="277" spans="1:152">
      <c r="S277" s="414">
        <v>25</v>
      </c>
      <c r="T277" s="399">
        <f t="shared" ca="1" si="353"/>
        <v>14.045897209352201</v>
      </c>
      <c r="U277" s="399">
        <f t="shared" ca="1" si="353"/>
        <v>13.26889679777903</v>
      </c>
      <c r="V277" s="399">
        <f t="shared" ca="1" si="353"/>
        <v>12.841729094027595</v>
      </c>
      <c r="W277" s="399">
        <f t="shared" ca="1" si="353"/>
        <v>12.751926792670757</v>
      </c>
      <c r="X277" s="399">
        <f t="shared" ca="1" si="353"/>
        <v>13.076128321297983</v>
      </c>
      <c r="Y277" s="399">
        <f t="shared" ca="1" si="353"/>
        <v>14.027119471937837</v>
      </c>
      <c r="Z277" s="399">
        <f t="shared" ca="1" si="353"/>
        <v>16.185137852235957</v>
      </c>
      <c r="AA277" s="399">
        <f t="shared" ca="1" si="353"/>
        <v>21.580183802981285</v>
      </c>
      <c r="AB277" s="399" t="e">
        <f t="shared" si="353"/>
        <v>#DIV/0!</v>
      </c>
      <c r="AC277" s="399" t="e">
        <f t="shared" si="353"/>
        <v>#DIV/0!</v>
      </c>
      <c r="AD277" s="399" t="e">
        <f t="shared" si="353"/>
        <v>#DIV/0!</v>
      </c>
      <c r="AE277" s="399"/>
      <c r="AF277" s="399"/>
      <c r="AH277" s="414">
        <v>25</v>
      </c>
      <c r="AI277" s="136">
        <f t="shared" ca="1" si="354"/>
        <v>-14.008491357929159</v>
      </c>
      <c r="AJ277" s="136">
        <f t="shared" ca="1" si="354"/>
        <v>-12.321118455080528</v>
      </c>
      <c r="AK277" s="136">
        <f t="shared" ca="1" si="354"/>
        <v>-10.866078464177196</v>
      </c>
      <c r="AL277" s="136">
        <f t="shared" ca="1" si="354"/>
        <v>-9.5639450945030671</v>
      </c>
      <c r="AM277" s="136">
        <f t="shared" ca="1" si="354"/>
        <v>-8.3211725680987136</v>
      </c>
      <c r="AN277" s="136">
        <f t="shared" ca="1" si="354"/>
        <v>-7.0135597359689186</v>
      </c>
      <c r="AO277" s="136">
        <f t="shared" ca="1" si="354"/>
        <v>-5.3950459507453212</v>
      </c>
      <c r="AP277" s="136">
        <f t="shared" ca="1" si="354"/>
        <v>-2.6975229753726602</v>
      </c>
      <c r="AQ277" s="136" t="e">
        <f t="shared" si="354"/>
        <v>#DIV/0!</v>
      </c>
      <c r="AR277" s="136" t="e">
        <f t="shared" si="354"/>
        <v>#DIV/0!</v>
      </c>
      <c r="AS277" s="136" t="e">
        <f t="shared" si="354"/>
        <v>#DIV/0!</v>
      </c>
      <c r="AT277" s="136"/>
      <c r="AU277" s="136"/>
      <c r="AW277" s="414">
        <v>25</v>
      </c>
      <c r="AX277" s="136">
        <f t="shared" ca="1" si="355"/>
        <v>9.3514628557604542</v>
      </c>
      <c r="AY277" s="136">
        <f t="shared" ca="1" si="355"/>
        <v>7.5822267415880162</v>
      </c>
      <c r="AZ277" s="136">
        <f t="shared" ca="1" si="355"/>
        <v>5.9269518895511979</v>
      </c>
      <c r="BA277" s="136">
        <f t="shared" ca="1" si="355"/>
        <v>4.2506422642235862</v>
      </c>
      <c r="BB277" s="136">
        <f t="shared" ca="1" si="355"/>
        <v>2.3774778765996336</v>
      </c>
      <c r="BC277" s="136">
        <f t="shared" ca="1" si="355"/>
        <v>0</v>
      </c>
      <c r="BD277" s="136">
        <f t="shared" ca="1" si="355"/>
        <v>-3.5966973004968752</v>
      </c>
      <c r="BE277" s="136">
        <f t="shared" ca="1" si="355"/>
        <v>-10.790091901490642</v>
      </c>
      <c r="BF277" s="136" t="e">
        <f t="shared" si="355"/>
        <v>#DIV/0!</v>
      </c>
      <c r="BG277" s="136" t="e">
        <f t="shared" si="355"/>
        <v>#DIV/0!</v>
      </c>
      <c r="BH277" s="136" t="e">
        <f t="shared" si="355"/>
        <v>#DIV/0!</v>
      </c>
      <c r="BI277" s="136"/>
      <c r="BJ277" s="136"/>
      <c r="BK277" s="62"/>
      <c r="BL277" s="414">
        <v>25</v>
      </c>
      <c r="BM277" s="136">
        <f t="shared" ca="1" si="356"/>
        <v>-18.740331562943947</v>
      </c>
      <c r="BN277" s="136">
        <f t="shared" ca="1" si="356"/>
        <v>-18.955566853970041</v>
      </c>
      <c r="BO277" s="136">
        <f t="shared" ca="1" si="356"/>
        <v>-19.756506298503993</v>
      </c>
      <c r="BP277" s="136">
        <f t="shared" ca="1" si="356"/>
        <v>-21.253211321117924</v>
      </c>
      <c r="BQ277" s="136">
        <f t="shared" ca="1" si="356"/>
        <v>-23.774778765996331</v>
      </c>
      <c r="BR277" s="136">
        <f t="shared" ca="1" si="356"/>
        <v>-28.054238943875674</v>
      </c>
      <c r="BS277" s="136">
        <f t="shared" ca="1" si="356"/>
        <v>-35.966973004968793</v>
      </c>
      <c r="BT277" s="136">
        <f t="shared" ca="1" si="356"/>
        <v>-53.950459507453211</v>
      </c>
      <c r="BU277" s="136" t="e">
        <f t="shared" si="356"/>
        <v>#DIV/0!</v>
      </c>
      <c r="BV277" s="136" t="e">
        <f t="shared" si="356"/>
        <v>#DIV/0!</v>
      </c>
      <c r="BW277" s="136" t="e">
        <f t="shared" si="356"/>
        <v>#DIV/0!</v>
      </c>
      <c r="BX277" s="136"/>
      <c r="BY277" s="136"/>
      <c r="BZ277" s="62"/>
      <c r="CA277" s="414">
        <v>25</v>
      </c>
      <c r="CB277" s="136">
        <f t="shared" ca="1" si="357"/>
        <v>14.045897209352201</v>
      </c>
      <c r="CC277" s="136">
        <f t="shared" ca="1" si="357"/>
        <v>13.26889679777903</v>
      </c>
      <c r="CD277" s="136">
        <f t="shared" ca="1" si="357"/>
        <v>12.841729094027595</v>
      </c>
      <c r="CE277" s="136">
        <f t="shared" ca="1" si="357"/>
        <v>12.751926792670757</v>
      </c>
      <c r="CF277" s="136">
        <f t="shared" ca="1" si="357"/>
        <v>13.076128321297983</v>
      </c>
      <c r="CG277" s="136">
        <f t="shared" ca="1" si="357"/>
        <v>14.027119471937837</v>
      </c>
      <c r="CH277" s="136">
        <f t="shared" ca="1" si="357"/>
        <v>16.185137852235957</v>
      </c>
      <c r="CI277" s="136">
        <f t="shared" ca="1" si="357"/>
        <v>21.580183802981285</v>
      </c>
      <c r="CJ277" s="136" t="e">
        <f t="shared" si="357"/>
        <v>#DIV/0!</v>
      </c>
      <c r="CK277" s="136" t="e">
        <f t="shared" si="357"/>
        <v>#DIV/0!</v>
      </c>
      <c r="CL277" s="136" t="e">
        <f t="shared" si="357"/>
        <v>#DIV/0!</v>
      </c>
      <c r="CM277" s="136"/>
      <c r="CN277" s="136"/>
      <c r="CP277" s="414">
        <v>25</v>
      </c>
      <c r="CQ277" s="136">
        <f t="shared" ca="1" si="358"/>
        <v>-14.045897209352201</v>
      </c>
      <c r="CR277" s="136">
        <f t="shared" ca="1" si="358"/>
        <v>-13.26889679777903</v>
      </c>
      <c r="CS277" s="136">
        <f t="shared" ca="1" si="358"/>
        <v>-12.841729094027595</v>
      </c>
      <c r="CT277" s="136">
        <f t="shared" ca="1" si="358"/>
        <v>-12.751926792670757</v>
      </c>
      <c r="CU277" s="136">
        <f t="shared" ca="1" si="358"/>
        <v>-13.076128321297983</v>
      </c>
      <c r="CV277" s="136">
        <f t="shared" ca="1" si="358"/>
        <v>-14.027119471937837</v>
      </c>
      <c r="CW277" s="136">
        <f t="shared" ca="1" si="358"/>
        <v>-16.185137852235957</v>
      </c>
      <c r="CX277" s="136">
        <f t="shared" ca="1" si="358"/>
        <v>-21.580183802981285</v>
      </c>
      <c r="CY277" s="136" t="e">
        <f t="shared" si="358"/>
        <v>#DIV/0!</v>
      </c>
      <c r="CZ277" s="136" t="e">
        <f t="shared" si="358"/>
        <v>#DIV/0!</v>
      </c>
      <c r="DA277" s="136" t="e">
        <f t="shared" si="358"/>
        <v>#DIV/0!</v>
      </c>
      <c r="DB277" s="136"/>
      <c r="DC277" s="136"/>
      <c r="DE277" s="414">
        <v>25</v>
      </c>
      <c r="DF277" s="136">
        <f t="shared" ca="1" si="359"/>
        <v>9.3514628557604542</v>
      </c>
      <c r="DG277" s="136">
        <f t="shared" ca="1" si="359"/>
        <v>7.5822267415880162</v>
      </c>
      <c r="DH277" s="136">
        <f t="shared" ca="1" si="359"/>
        <v>5.9269518895511979</v>
      </c>
      <c r="DI277" s="136">
        <f t="shared" ca="1" si="359"/>
        <v>4.2506422642235862</v>
      </c>
      <c r="DJ277" s="136">
        <f t="shared" ca="1" si="359"/>
        <v>2.3774778765996336</v>
      </c>
      <c r="DK277" s="136">
        <f t="shared" ca="1" si="359"/>
        <v>0</v>
      </c>
      <c r="DL277" s="136">
        <f t="shared" ca="1" si="359"/>
        <v>-3.5966973004968752</v>
      </c>
      <c r="DM277" s="136">
        <f t="shared" ca="1" si="359"/>
        <v>-10.790091901490642</v>
      </c>
      <c r="DN277" s="136" t="e">
        <f t="shared" si="359"/>
        <v>#DIV/0!</v>
      </c>
      <c r="DO277" s="136" t="e">
        <f t="shared" si="359"/>
        <v>#DIV/0!</v>
      </c>
      <c r="DP277" s="136" t="e">
        <f t="shared" si="359"/>
        <v>#DIV/0!</v>
      </c>
      <c r="DQ277" s="136"/>
      <c r="DR277" s="136"/>
      <c r="DT277" s="414">
        <v>25</v>
      </c>
      <c r="DU277" s="136">
        <f t="shared" ca="1" si="360"/>
        <v>14.045897209352201</v>
      </c>
      <c r="DV277" s="136">
        <f t="shared" ca="1" si="360"/>
        <v>13.26889679777903</v>
      </c>
      <c r="DW277" s="136">
        <f t="shared" ca="1" si="360"/>
        <v>12.841729094027595</v>
      </c>
      <c r="DX277" s="136">
        <f t="shared" ca="1" si="360"/>
        <v>12.751926792670757</v>
      </c>
      <c r="DY277" s="136">
        <f t="shared" ca="1" si="360"/>
        <v>13.076128321297983</v>
      </c>
      <c r="DZ277" s="136">
        <f t="shared" ca="1" si="360"/>
        <v>14.027119471937837</v>
      </c>
      <c r="EA277" s="136">
        <f t="shared" ca="1" si="360"/>
        <v>16.185137852235957</v>
      </c>
      <c r="EB277" s="136">
        <f t="shared" ca="1" si="360"/>
        <v>21.580183802981285</v>
      </c>
      <c r="EC277" s="136" t="e">
        <f t="shared" si="360"/>
        <v>#DIV/0!</v>
      </c>
      <c r="ED277" s="136" t="e">
        <f t="shared" si="360"/>
        <v>#DIV/0!</v>
      </c>
      <c r="EE277" s="136" t="e">
        <f t="shared" si="360"/>
        <v>#DIV/0!</v>
      </c>
      <c r="EF277" s="136"/>
      <c r="EG277" s="136"/>
      <c r="EI277" s="414">
        <v>25</v>
      </c>
      <c r="EJ277" s="136">
        <f t="shared" ca="1" si="361"/>
        <v>-14.045897209352201</v>
      </c>
      <c r="EK277" s="136">
        <f t="shared" ca="1" si="361"/>
        <v>-13.26889679777903</v>
      </c>
      <c r="EL277" s="136">
        <f t="shared" ca="1" si="361"/>
        <v>-12.841729094027595</v>
      </c>
      <c r="EM277" s="136">
        <f t="shared" ca="1" si="361"/>
        <v>-12.751926792670757</v>
      </c>
      <c r="EN277" s="136">
        <f t="shared" ca="1" si="361"/>
        <v>-13.076128321297983</v>
      </c>
      <c r="EO277" s="136">
        <f t="shared" ca="1" si="361"/>
        <v>-14.027119471937837</v>
      </c>
      <c r="EP277" s="136">
        <f t="shared" ca="1" si="361"/>
        <v>-16.185137852235957</v>
      </c>
      <c r="EQ277" s="136">
        <f t="shared" ca="1" si="361"/>
        <v>-21.580183802981285</v>
      </c>
      <c r="ER277" s="136" t="e">
        <f t="shared" si="361"/>
        <v>#DIV/0!</v>
      </c>
      <c r="ES277" s="136" t="e">
        <f t="shared" si="361"/>
        <v>#DIV/0!</v>
      </c>
      <c r="ET277" s="136" t="e">
        <f t="shared" si="361"/>
        <v>#DIV/0!</v>
      </c>
      <c r="EU277" s="136"/>
      <c r="EV277" s="136"/>
    </row>
    <row r="278" spans="1:152">
      <c r="S278" s="413">
        <v>30</v>
      </c>
      <c r="T278" s="399">
        <f t="shared" ca="1" si="353"/>
        <v>11.706020921323935</v>
      </c>
      <c r="U278" s="399">
        <f t="shared" ca="1" si="353"/>
        <v>11.256330440443939</v>
      </c>
      <c r="V278" s="399">
        <f t="shared" ca="1" si="353"/>
        <v>11.074041688371976</v>
      </c>
      <c r="W278" s="399">
        <f t="shared" ca="1" si="353"/>
        <v>11.181037260240304</v>
      </c>
      <c r="X278" s="399">
        <f t="shared" ca="1" si="353"/>
        <v>11.689266226614862</v>
      </c>
      <c r="Y278" s="399">
        <f t="shared" ca="1" si="353"/>
        <v>12.882048494636786</v>
      </c>
      <c r="Z278" s="399">
        <f t="shared" ca="1" si="353"/>
        <v>15.58568830215315</v>
      </c>
      <c r="AA278" s="399">
        <f t="shared" ca="1" si="353"/>
        <v>23.378532453229727</v>
      </c>
      <c r="AB278" s="399" t="e">
        <f t="shared" si="353"/>
        <v>#DIV/0!</v>
      </c>
      <c r="AC278" s="399" t="e">
        <f t="shared" si="353"/>
        <v>#DIV/0!</v>
      </c>
      <c r="AD278" s="399" t="e">
        <f t="shared" si="353"/>
        <v>#DIV/0!</v>
      </c>
      <c r="AE278" s="399">
        <f t="shared" ca="1" si="353"/>
        <v>12.466631508175213</v>
      </c>
      <c r="AF278" s="399"/>
      <c r="AH278" s="413">
        <v>30</v>
      </c>
      <c r="AI278" s="136">
        <f t="shared" ca="1" si="354"/>
        <v>-11.672622858780928</v>
      </c>
      <c r="AJ278" s="136">
        <f t="shared" ca="1" si="354"/>
        <v>-10.390458868102098</v>
      </c>
      <c r="AK278" s="136">
        <f t="shared" ca="1" si="354"/>
        <v>-9.2283680736433116</v>
      </c>
      <c r="AL278" s="136">
        <f t="shared" ca="1" si="354"/>
        <v>-8.1316634619929484</v>
      </c>
      <c r="AM278" s="136">
        <f t="shared" ca="1" si="354"/>
        <v>-7.0135597359689177</v>
      </c>
      <c r="AN278" s="136">
        <f t="shared" ca="1" si="354"/>
        <v>-5.7253548865052384</v>
      </c>
      <c r="AO278" s="136">
        <f t="shared" ca="1" si="354"/>
        <v>-3.8964220755382915</v>
      </c>
      <c r="AP278" s="136">
        <f t="shared" ca="1" si="354"/>
        <v>0</v>
      </c>
      <c r="AQ278" s="136" t="e">
        <f t="shared" si="354"/>
        <v>#DIV/0!</v>
      </c>
      <c r="AR278" s="136" t="e">
        <f t="shared" si="354"/>
        <v>#DIV/0!</v>
      </c>
      <c r="AS278" s="136" t="e">
        <f t="shared" si="354"/>
        <v>#DIV/0!</v>
      </c>
      <c r="AT278" s="136">
        <f t="shared" ca="1" si="354"/>
        <v>-20.361120275153446</v>
      </c>
      <c r="AU278" s="136" t="e">
        <f t="shared" si="354"/>
        <v>#DIV/0!</v>
      </c>
      <c r="AW278" s="413">
        <v>30</v>
      </c>
      <c r="AX278" s="136">
        <f t="shared" ca="1" si="355"/>
        <v>6.67961250860139</v>
      </c>
      <c r="AY278" s="136">
        <f t="shared" ca="1" si="355"/>
        <v>5.1952294340510479</v>
      </c>
      <c r="AZ278" s="136">
        <f t="shared" ca="1" si="355"/>
        <v>3.6913472294573264</v>
      </c>
      <c r="BA278" s="136">
        <f t="shared" ca="1" si="355"/>
        <v>2.0329158654982393</v>
      </c>
      <c r="BB278" s="136">
        <f t="shared" ca="1" si="355"/>
        <v>0</v>
      </c>
      <c r="BC278" s="136">
        <f t="shared" ca="1" si="355"/>
        <v>-2.8626774432526174</v>
      </c>
      <c r="BD278" s="136">
        <f t="shared" ca="1" si="355"/>
        <v>-7.7928441510765651</v>
      </c>
      <c r="BE278" s="136">
        <f t="shared" ca="1" si="355"/>
        <v>-20.038742102768342</v>
      </c>
      <c r="BF278" s="136" t="e">
        <f t="shared" si="355"/>
        <v>#DIV/0!</v>
      </c>
      <c r="BG278" s="136" t="e">
        <f t="shared" si="355"/>
        <v>#DIV/0!</v>
      </c>
      <c r="BH278" s="136" t="e">
        <f t="shared" si="355"/>
        <v>#DIV/0!</v>
      </c>
      <c r="BI278" s="136">
        <f t="shared" ca="1" si="355"/>
        <v>5.7898351506985613</v>
      </c>
      <c r="BJ278" s="136" t="e">
        <f t="shared" si="355"/>
        <v>#DIV/0!</v>
      </c>
      <c r="BK278" s="62"/>
      <c r="BL278" s="413">
        <v>30</v>
      </c>
      <c r="BM278" s="136">
        <f t="shared" ca="1" si="356"/>
        <v>-16.732429334046483</v>
      </c>
      <c r="BN278" s="136">
        <f t="shared" ca="1" si="356"/>
        <v>-17.317431446836828</v>
      </c>
      <c r="BO278" s="136">
        <f t="shared" ca="1" si="356"/>
        <v>-18.456736147286627</v>
      </c>
      <c r="BP278" s="136">
        <f t="shared" ca="1" si="356"/>
        <v>-20.329158654982365</v>
      </c>
      <c r="BQ278" s="136">
        <f t="shared" ca="1" si="356"/>
        <v>-23.378532453229724</v>
      </c>
      <c r="BR278" s="136">
        <f t="shared" ca="1" si="356"/>
        <v>-28.62677443252619</v>
      </c>
      <c r="BS278" s="136">
        <f t="shared" ca="1" si="356"/>
        <v>-38.964220755382868</v>
      </c>
      <c r="BT278" s="136">
        <f t="shared" ca="1" si="356"/>
        <v>-66.795807009227786</v>
      </c>
      <c r="BU278" s="136" t="e">
        <f t="shared" si="356"/>
        <v>#DIV/0!</v>
      </c>
      <c r="BV278" s="136" t="e">
        <f t="shared" si="356"/>
        <v>#DIV/0!</v>
      </c>
      <c r="BW278" s="136" t="e">
        <f t="shared" si="356"/>
        <v>#DIV/0!</v>
      </c>
      <c r="BX278" s="136">
        <f t="shared" ca="1" si="356"/>
        <v>-19.143427865651866</v>
      </c>
      <c r="BY278" s="136" t="e">
        <f t="shared" si="356"/>
        <v>#DIV/0!</v>
      </c>
      <c r="BZ278" s="62"/>
      <c r="CA278" s="413">
        <v>30</v>
      </c>
      <c r="CB278" s="136">
        <f t="shared" ca="1" si="357"/>
        <v>11.706020921323935</v>
      </c>
      <c r="CC278" s="136">
        <f t="shared" ca="1" si="357"/>
        <v>11.256330440443939</v>
      </c>
      <c r="CD278" s="136">
        <f t="shared" ca="1" si="357"/>
        <v>11.074041688371976</v>
      </c>
      <c r="CE278" s="136">
        <f t="shared" ca="1" si="357"/>
        <v>11.181037260240304</v>
      </c>
      <c r="CF278" s="136">
        <f t="shared" ca="1" si="357"/>
        <v>11.689266226614862</v>
      </c>
      <c r="CG278" s="136">
        <f t="shared" ca="1" si="357"/>
        <v>12.882048494636786</v>
      </c>
      <c r="CH278" s="136">
        <f t="shared" ca="1" si="357"/>
        <v>15.58568830215315</v>
      </c>
      <c r="CI278" s="136">
        <f t="shared" ca="1" si="357"/>
        <v>23.378532453229727</v>
      </c>
      <c r="CJ278" s="136" t="e">
        <f t="shared" si="357"/>
        <v>#DIV/0!</v>
      </c>
      <c r="CK278" s="136" t="e">
        <f t="shared" si="357"/>
        <v>#DIV/0!</v>
      </c>
      <c r="CL278" s="136" t="e">
        <f t="shared" si="357"/>
        <v>#DIV/0!</v>
      </c>
      <c r="CM278" s="136">
        <f t="shared" ca="1" si="357"/>
        <v>12.466631508175213</v>
      </c>
      <c r="CN278" s="136" t="e">
        <f t="shared" si="357"/>
        <v>#DIV/0!</v>
      </c>
      <c r="CP278" s="413">
        <v>30</v>
      </c>
      <c r="CQ278" s="136">
        <f t="shared" ca="1" si="358"/>
        <v>-11.706020921323935</v>
      </c>
      <c r="CR278" s="136">
        <f t="shared" ca="1" si="358"/>
        <v>-11.256330440443939</v>
      </c>
      <c r="CS278" s="136">
        <f t="shared" ca="1" si="358"/>
        <v>-11.074041688371976</v>
      </c>
      <c r="CT278" s="136">
        <f t="shared" ca="1" si="358"/>
        <v>-11.181037260240304</v>
      </c>
      <c r="CU278" s="136">
        <f t="shared" ca="1" si="358"/>
        <v>-11.689266226614862</v>
      </c>
      <c r="CV278" s="136">
        <f t="shared" ca="1" si="358"/>
        <v>-12.882048494636786</v>
      </c>
      <c r="CW278" s="136">
        <f t="shared" ca="1" si="358"/>
        <v>-15.58568830215315</v>
      </c>
      <c r="CX278" s="136">
        <f t="shared" ca="1" si="358"/>
        <v>-23.378532453229727</v>
      </c>
      <c r="CY278" s="136" t="e">
        <f t="shared" si="358"/>
        <v>#DIV/0!</v>
      </c>
      <c r="CZ278" s="136" t="e">
        <f t="shared" si="358"/>
        <v>#DIV/0!</v>
      </c>
      <c r="DA278" s="136" t="e">
        <f t="shared" si="358"/>
        <v>#DIV/0!</v>
      </c>
      <c r="DB278" s="136">
        <f t="shared" ca="1" si="358"/>
        <v>12.466631508175213</v>
      </c>
      <c r="DC278" s="136" t="e">
        <f t="shared" si="358"/>
        <v>#DIV/0!</v>
      </c>
      <c r="DE278" s="413">
        <v>30</v>
      </c>
      <c r="DF278" s="136">
        <f t="shared" ca="1" si="359"/>
        <v>6.67961250860139</v>
      </c>
      <c r="DG278" s="136">
        <f t="shared" ca="1" si="359"/>
        <v>5.1952294340510479</v>
      </c>
      <c r="DH278" s="136">
        <f t="shared" ca="1" si="359"/>
        <v>3.6913472294573264</v>
      </c>
      <c r="DI278" s="136">
        <f t="shared" ca="1" si="359"/>
        <v>2.0329158654982393</v>
      </c>
      <c r="DJ278" s="136">
        <f t="shared" ca="1" si="359"/>
        <v>0</v>
      </c>
      <c r="DK278" s="136">
        <f t="shared" ca="1" si="359"/>
        <v>-2.8626774432526174</v>
      </c>
      <c r="DL278" s="136">
        <f t="shared" ca="1" si="359"/>
        <v>-7.7928441510765651</v>
      </c>
      <c r="DM278" s="136">
        <f t="shared" ca="1" si="359"/>
        <v>-20.038742102768342</v>
      </c>
      <c r="DN278" s="136" t="e">
        <f t="shared" si="359"/>
        <v>#DIV/0!</v>
      </c>
      <c r="DO278" s="136" t="e">
        <f t="shared" si="359"/>
        <v>#DIV/0!</v>
      </c>
      <c r="DP278" s="136" t="e">
        <f t="shared" si="359"/>
        <v>#DIV/0!</v>
      </c>
      <c r="DQ278" s="136">
        <f t="shared" ca="1" si="359"/>
        <v>-12.466631508175213</v>
      </c>
      <c r="DR278" s="136" t="e">
        <f t="shared" si="359"/>
        <v>#DIV/0!</v>
      </c>
      <c r="DT278" s="413">
        <v>30</v>
      </c>
      <c r="DU278" s="136">
        <f t="shared" ca="1" si="360"/>
        <v>11.706020921323935</v>
      </c>
      <c r="DV278" s="136">
        <f t="shared" ca="1" si="360"/>
        <v>11.256330440443939</v>
      </c>
      <c r="DW278" s="136">
        <f t="shared" ca="1" si="360"/>
        <v>11.074041688371976</v>
      </c>
      <c r="DX278" s="136">
        <f t="shared" ca="1" si="360"/>
        <v>11.181037260240304</v>
      </c>
      <c r="DY278" s="136">
        <f t="shared" ca="1" si="360"/>
        <v>11.689266226614862</v>
      </c>
      <c r="DZ278" s="136">
        <f t="shared" ca="1" si="360"/>
        <v>12.882048494636786</v>
      </c>
      <c r="EA278" s="136">
        <f t="shared" ca="1" si="360"/>
        <v>15.58568830215315</v>
      </c>
      <c r="EB278" s="136">
        <f t="shared" ca="1" si="360"/>
        <v>23.378532453229727</v>
      </c>
      <c r="EC278" s="136" t="e">
        <f t="shared" si="360"/>
        <v>#DIV/0!</v>
      </c>
      <c r="ED278" s="136" t="e">
        <f t="shared" si="360"/>
        <v>#DIV/0!</v>
      </c>
      <c r="EE278" s="136" t="e">
        <f t="shared" si="360"/>
        <v>#DIV/0!</v>
      </c>
      <c r="EF278" s="136" t="e">
        <f t="shared" si="360"/>
        <v>#DIV/0!</v>
      </c>
      <c r="EG278" s="136" t="e">
        <f t="shared" si="360"/>
        <v>#DIV/0!</v>
      </c>
      <c r="EI278" s="413">
        <v>30</v>
      </c>
      <c r="EJ278" s="136">
        <f t="shared" ca="1" si="361"/>
        <v>-11.706020921323935</v>
      </c>
      <c r="EK278" s="136">
        <f t="shared" ca="1" si="361"/>
        <v>-11.256330440443939</v>
      </c>
      <c r="EL278" s="136">
        <f t="shared" ca="1" si="361"/>
        <v>-11.074041688371976</v>
      </c>
      <c r="EM278" s="136">
        <f t="shared" ca="1" si="361"/>
        <v>-11.181037260240304</v>
      </c>
      <c r="EN278" s="136">
        <f t="shared" ca="1" si="361"/>
        <v>-11.689266226614862</v>
      </c>
      <c r="EO278" s="136">
        <f t="shared" ca="1" si="361"/>
        <v>-12.882048494636786</v>
      </c>
      <c r="EP278" s="136">
        <f t="shared" ca="1" si="361"/>
        <v>-15.58568830215315</v>
      </c>
      <c r="EQ278" s="136">
        <f t="shared" ca="1" si="361"/>
        <v>-23.378532453229727</v>
      </c>
      <c r="ER278" s="136" t="e">
        <f t="shared" si="361"/>
        <v>#DIV/0!</v>
      </c>
      <c r="ES278" s="136" t="e">
        <f t="shared" si="361"/>
        <v>#DIV/0!</v>
      </c>
      <c r="ET278" s="136" t="e">
        <f t="shared" si="361"/>
        <v>#DIV/0!</v>
      </c>
      <c r="EU278" s="136" t="e">
        <f t="shared" ref="EU278:EV285" si="362">(EU217-EU231)/2</f>
        <v>#DIV/0!</v>
      </c>
      <c r="EV278" s="136" t="e">
        <f t="shared" si="362"/>
        <v>#DIV/0!</v>
      </c>
    </row>
    <row r="279" spans="1:152">
      <c r="S279" s="413">
        <v>40</v>
      </c>
      <c r="T279" s="399">
        <f t="shared" ca="1" si="353"/>
        <v>8.7815978427354278</v>
      </c>
      <c r="U279" s="399">
        <f t="shared" ca="1" si="353"/>
        <v>8.6684446174896745</v>
      </c>
      <c r="V279" s="399">
        <f t="shared" ca="1" si="353"/>
        <v>8.7669496699611482</v>
      </c>
      <c r="W279" s="399">
        <f t="shared" ca="1" si="353"/>
        <v>9.1481213947420645</v>
      </c>
      <c r="X279" s="399">
        <f t="shared" ca="1" si="353"/>
        <v>10.019371051384166</v>
      </c>
      <c r="Y279" s="399">
        <f t="shared" ca="1" si="353"/>
        <v>11.974370280922543</v>
      </c>
      <c r="Z279" s="399">
        <f t="shared" ca="1" si="353"/>
        <v>17.533899339922286</v>
      </c>
      <c r="AA279" s="399" t="e">
        <f t="shared" si="353"/>
        <v>#DIV/0!</v>
      </c>
      <c r="AB279" s="399" t="e">
        <f t="shared" si="353"/>
        <v>#DIV/0!</v>
      </c>
      <c r="AC279" s="399" t="e">
        <f t="shared" si="353"/>
        <v>#DIV/0!</v>
      </c>
      <c r="AD279" s="399" t="e">
        <f t="shared" si="353"/>
        <v>#DIV/0!</v>
      </c>
      <c r="AE279" s="399">
        <f t="shared" ca="1" si="353"/>
        <v>20.361120275153446</v>
      </c>
      <c r="AF279" s="399"/>
      <c r="AH279" s="413">
        <v>40</v>
      </c>
      <c r="AI279" s="136">
        <f t="shared" ca="1" si="354"/>
        <v>-8.7523745554051917</v>
      </c>
      <c r="AJ279" s="136">
        <f t="shared" ca="1" si="354"/>
        <v>-7.880404197717886</v>
      </c>
      <c r="AK279" s="136">
        <f t="shared" ca="1" si="354"/>
        <v>-7.0135597359689195</v>
      </c>
      <c r="AL279" s="136">
        <f t="shared" ca="1" si="354"/>
        <v>-6.0987475964947109</v>
      </c>
      <c r="AM279" s="136">
        <f t="shared" ca="1" si="354"/>
        <v>-5.0096855256920838</v>
      </c>
      <c r="AN279" s="136">
        <f t="shared" ca="1" si="354"/>
        <v>-3.4212486516921556</v>
      </c>
      <c r="AO279" s="136">
        <f t="shared" ca="1" si="354"/>
        <v>-5.3290705182007514E-15</v>
      </c>
      <c r="AP279" s="136" t="e">
        <f t="shared" si="354"/>
        <v>#DIV/0!</v>
      </c>
      <c r="AQ279" s="136" t="e">
        <f t="shared" si="354"/>
        <v>#DIV/0!</v>
      </c>
      <c r="AR279" s="136" t="e">
        <f t="shared" si="354"/>
        <v>#DIV/0!</v>
      </c>
      <c r="AS279" s="136" t="e">
        <f t="shared" si="354"/>
        <v>#DIV/0!</v>
      </c>
      <c r="AT279" s="136">
        <f t="shared" ca="1" si="354"/>
        <v>-41.062241258783459</v>
      </c>
      <c r="AU279" s="136" t="e">
        <f t="shared" si="354"/>
        <v>#DIV/0!</v>
      </c>
      <c r="AW279" s="413">
        <v>40</v>
      </c>
      <c r="AX279" s="136">
        <f t="shared" ca="1" si="355"/>
        <v>2.922328733023436</v>
      </c>
      <c r="AY279" s="136">
        <f t="shared" ca="1" si="355"/>
        <v>1.5760808395435797</v>
      </c>
      <c r="AZ279" s="136">
        <f t="shared" ca="1" si="355"/>
        <v>3.5527136788005009E-15</v>
      </c>
      <c r="BA279" s="136">
        <f t="shared" ca="1" si="355"/>
        <v>-2.0329158654982331</v>
      </c>
      <c r="BB279" s="136">
        <f t="shared" ca="1" si="355"/>
        <v>-5.009685525692082</v>
      </c>
      <c r="BC279" s="136">
        <f t="shared" ca="1" si="355"/>
        <v>-10.263745955076462</v>
      </c>
      <c r="BD279" s="136">
        <f t="shared" ca="1" si="355"/>
        <v>-23.378532453229699</v>
      </c>
      <c r="BE279" s="136" t="e">
        <f t="shared" si="355"/>
        <v>#DIV/0!</v>
      </c>
      <c r="BF279" s="136" t="e">
        <f t="shared" si="355"/>
        <v>#DIV/0!</v>
      </c>
      <c r="BG279" s="136" t="e">
        <f t="shared" si="355"/>
        <v>#DIV/0!</v>
      </c>
      <c r="BH279" s="136" t="e">
        <f t="shared" si="355"/>
        <v>#DIV/0!</v>
      </c>
      <c r="BI279" s="136">
        <f t="shared" ca="1" si="355"/>
        <v>14.307783530184912</v>
      </c>
      <c r="BJ279" s="136" t="e">
        <f t="shared" si="355"/>
        <v>#DIV/0!</v>
      </c>
      <c r="BK279" s="62"/>
      <c r="BL279" s="413">
        <v>40</v>
      </c>
      <c r="BM279" s="136">
        <f t="shared" ca="1" si="356"/>
        <v>-14.640866952447418</v>
      </c>
      <c r="BN279" s="136">
        <f t="shared" ca="1" si="356"/>
        <v>-15.760808395435769</v>
      </c>
      <c r="BO279" s="136">
        <f t="shared" ca="1" si="356"/>
        <v>-17.533899339922293</v>
      </c>
      <c r="BP279" s="136">
        <f t="shared" ca="1" si="356"/>
        <v>-20.329158654982361</v>
      </c>
      <c r="BQ279" s="136">
        <f t="shared" ca="1" si="356"/>
        <v>-25.048427628460416</v>
      </c>
      <c r="BR279" s="136">
        <f t="shared" ca="1" si="356"/>
        <v>-34.212486516921544</v>
      </c>
      <c r="BS279" s="136">
        <f t="shared" ca="1" si="356"/>
        <v>-58.446331133074281</v>
      </c>
      <c r="BT279" s="136" t="e">
        <f t="shared" si="356"/>
        <v>#DIV/0!</v>
      </c>
      <c r="BU279" s="136" t="e">
        <f t="shared" si="356"/>
        <v>#DIV/0!</v>
      </c>
      <c r="BV279" s="136" t="e">
        <f t="shared" si="356"/>
        <v>#DIV/0!</v>
      </c>
      <c r="BW279" s="136" t="e">
        <f t="shared" si="356"/>
        <v>#DIV/0!</v>
      </c>
      <c r="BX279" s="136">
        <f t="shared" ca="1" si="356"/>
        <v>-26.414457020121979</v>
      </c>
      <c r="BY279" s="136" t="e">
        <f t="shared" si="356"/>
        <v>#DIV/0!</v>
      </c>
      <c r="BZ279" s="62"/>
      <c r="CA279" s="413">
        <v>40</v>
      </c>
      <c r="CB279" s="136">
        <f t="shared" ca="1" si="357"/>
        <v>8.7815978427354278</v>
      </c>
      <c r="CC279" s="136">
        <f t="shared" ca="1" si="357"/>
        <v>8.6684446174896745</v>
      </c>
      <c r="CD279" s="136">
        <f t="shared" ca="1" si="357"/>
        <v>8.7669496699611482</v>
      </c>
      <c r="CE279" s="136">
        <f t="shared" ca="1" si="357"/>
        <v>9.1481213947420645</v>
      </c>
      <c r="CF279" s="136">
        <f t="shared" ca="1" si="357"/>
        <v>10.019371051384166</v>
      </c>
      <c r="CG279" s="136">
        <f t="shared" ca="1" si="357"/>
        <v>11.974370280922543</v>
      </c>
      <c r="CH279" s="136">
        <f t="shared" ca="1" si="357"/>
        <v>17.533899339922286</v>
      </c>
      <c r="CI279" s="136" t="e">
        <f t="shared" si="357"/>
        <v>#DIV/0!</v>
      </c>
      <c r="CJ279" s="136" t="e">
        <f t="shared" si="357"/>
        <v>#DIV/0!</v>
      </c>
      <c r="CK279" s="136" t="e">
        <f t="shared" si="357"/>
        <v>#DIV/0!</v>
      </c>
      <c r="CL279" s="136" t="e">
        <f t="shared" si="357"/>
        <v>#DIV/0!</v>
      </c>
      <c r="CM279" s="136">
        <f t="shared" ca="1" si="357"/>
        <v>20.361120275153446</v>
      </c>
      <c r="CN279" s="136" t="e">
        <f t="shared" si="357"/>
        <v>#DIV/0!</v>
      </c>
      <c r="CP279" s="413">
        <v>40</v>
      </c>
      <c r="CQ279" s="136">
        <f t="shared" ca="1" si="358"/>
        <v>-8.7815978427354278</v>
      </c>
      <c r="CR279" s="136">
        <f t="shared" ca="1" si="358"/>
        <v>-8.6684446174896745</v>
      </c>
      <c r="CS279" s="136">
        <f t="shared" ca="1" si="358"/>
        <v>-8.7669496699611482</v>
      </c>
      <c r="CT279" s="136">
        <f t="shared" ca="1" si="358"/>
        <v>-9.1481213947420645</v>
      </c>
      <c r="CU279" s="136">
        <f t="shared" ca="1" si="358"/>
        <v>-10.019371051384166</v>
      </c>
      <c r="CV279" s="136">
        <f t="shared" ca="1" si="358"/>
        <v>-11.974370280922543</v>
      </c>
      <c r="CW279" s="136">
        <f t="shared" ca="1" si="358"/>
        <v>-17.533899339922286</v>
      </c>
      <c r="CX279" s="136" t="e">
        <f t="shared" si="358"/>
        <v>#DIV/0!</v>
      </c>
      <c r="CY279" s="136" t="e">
        <f t="shared" si="358"/>
        <v>#DIV/0!</v>
      </c>
      <c r="CZ279" s="136" t="e">
        <f t="shared" si="358"/>
        <v>#DIV/0!</v>
      </c>
      <c r="DA279" s="136" t="e">
        <f t="shared" si="358"/>
        <v>#DIV/0!</v>
      </c>
      <c r="DB279" s="136">
        <f t="shared" ca="1" si="358"/>
        <v>20.361120275153446</v>
      </c>
      <c r="DC279" s="136" t="e">
        <f t="shared" si="358"/>
        <v>#DIV/0!</v>
      </c>
      <c r="DE279" s="413">
        <v>40</v>
      </c>
      <c r="DF279" s="136">
        <f t="shared" ca="1" si="359"/>
        <v>2.922328733023436</v>
      </c>
      <c r="DG279" s="136">
        <f t="shared" ca="1" si="359"/>
        <v>1.5760808395435797</v>
      </c>
      <c r="DH279" s="136">
        <f t="shared" ca="1" si="359"/>
        <v>3.5527136788005009E-15</v>
      </c>
      <c r="DI279" s="136">
        <f t="shared" ca="1" si="359"/>
        <v>-2.0329158654982331</v>
      </c>
      <c r="DJ279" s="136">
        <f t="shared" ca="1" si="359"/>
        <v>-5.009685525692082</v>
      </c>
      <c r="DK279" s="136">
        <f t="shared" ca="1" si="359"/>
        <v>-10.263745955076462</v>
      </c>
      <c r="DL279" s="136">
        <f t="shared" ca="1" si="359"/>
        <v>-23.378532453229699</v>
      </c>
      <c r="DM279" s="136" t="e">
        <f t="shared" si="359"/>
        <v>#DIV/0!</v>
      </c>
      <c r="DN279" s="136" t="e">
        <f t="shared" si="359"/>
        <v>#DIV/0!</v>
      </c>
      <c r="DO279" s="136" t="e">
        <f t="shared" si="359"/>
        <v>#DIV/0!</v>
      </c>
      <c r="DP279" s="136" t="e">
        <f t="shared" si="359"/>
        <v>#DIV/0!</v>
      </c>
      <c r="DQ279" s="136">
        <f t="shared" ca="1" si="359"/>
        <v>-20.361120275153446</v>
      </c>
      <c r="DR279" s="136" t="e">
        <f t="shared" si="359"/>
        <v>#DIV/0!</v>
      </c>
      <c r="DT279" s="413">
        <v>40</v>
      </c>
      <c r="DU279" s="136">
        <f t="shared" ca="1" si="360"/>
        <v>8.7815978427354278</v>
      </c>
      <c r="DV279" s="136">
        <f t="shared" ca="1" si="360"/>
        <v>8.6684446174896745</v>
      </c>
      <c r="DW279" s="136">
        <f t="shared" ca="1" si="360"/>
        <v>8.7669496699611482</v>
      </c>
      <c r="DX279" s="136">
        <f t="shared" ca="1" si="360"/>
        <v>9.1481213947420645</v>
      </c>
      <c r="DY279" s="136">
        <f t="shared" ca="1" si="360"/>
        <v>10.019371051384166</v>
      </c>
      <c r="DZ279" s="136">
        <f t="shared" ca="1" si="360"/>
        <v>11.974370280922543</v>
      </c>
      <c r="EA279" s="136">
        <f t="shared" ca="1" si="360"/>
        <v>17.533899339922286</v>
      </c>
      <c r="EB279" s="136" t="e">
        <f t="shared" si="360"/>
        <v>#DIV/0!</v>
      </c>
      <c r="EC279" s="136" t="e">
        <f t="shared" si="360"/>
        <v>#DIV/0!</v>
      </c>
      <c r="ED279" s="136" t="e">
        <f t="shared" si="360"/>
        <v>#DIV/0!</v>
      </c>
      <c r="EE279" s="136" t="e">
        <f t="shared" si="360"/>
        <v>#DIV/0!</v>
      </c>
      <c r="EF279" s="136" t="e">
        <f t="shared" si="360"/>
        <v>#DIV/0!</v>
      </c>
      <c r="EG279" s="136" t="e">
        <f t="shared" si="360"/>
        <v>#DIV/0!</v>
      </c>
      <c r="EI279" s="413">
        <v>40</v>
      </c>
      <c r="EJ279" s="136">
        <f t="shared" ca="1" si="361"/>
        <v>-8.7815978427354278</v>
      </c>
      <c r="EK279" s="136">
        <f t="shared" ca="1" si="361"/>
        <v>-8.6684446174896745</v>
      </c>
      <c r="EL279" s="136">
        <f t="shared" ca="1" si="361"/>
        <v>-8.7669496699611482</v>
      </c>
      <c r="EM279" s="136">
        <f t="shared" ca="1" si="361"/>
        <v>-9.1481213947420645</v>
      </c>
      <c r="EN279" s="136">
        <f t="shared" ca="1" si="361"/>
        <v>-10.019371051384166</v>
      </c>
      <c r="EO279" s="136">
        <f t="shared" ca="1" si="361"/>
        <v>-11.974370280922543</v>
      </c>
      <c r="EP279" s="136">
        <f t="shared" ca="1" si="361"/>
        <v>-17.533899339922286</v>
      </c>
      <c r="EQ279" s="136" t="e">
        <f t="shared" si="361"/>
        <v>#DIV/0!</v>
      </c>
      <c r="ER279" s="136" t="e">
        <f t="shared" si="361"/>
        <v>#DIV/0!</v>
      </c>
      <c r="ES279" s="136" t="e">
        <f t="shared" si="361"/>
        <v>#DIV/0!</v>
      </c>
      <c r="ET279" s="136" t="e">
        <f t="shared" si="361"/>
        <v>#DIV/0!</v>
      </c>
      <c r="EU279" s="136" t="e">
        <f t="shared" si="362"/>
        <v>#DIV/0!</v>
      </c>
      <c r="EV279" s="136" t="e">
        <f t="shared" si="362"/>
        <v>#DIV/0!</v>
      </c>
    </row>
    <row r="280" spans="1:152">
      <c r="S280" s="413">
        <v>50</v>
      </c>
      <c r="T280" s="399">
        <f t="shared" ca="1" si="353"/>
        <v>7.0276149659007183</v>
      </c>
      <c r="U280" s="399">
        <f t="shared" ca="1" si="353"/>
        <v>7.0923637779460948</v>
      </c>
      <c r="V280" s="399">
        <f t="shared" ca="1" si="353"/>
        <v>7.3826944589146501</v>
      </c>
      <c r="W280" s="399">
        <f t="shared" ca="1" si="353"/>
        <v>8.0483472379971168</v>
      </c>
      <c r="X280" s="399">
        <f t="shared" ca="1" si="353"/>
        <v>9.5639450945030688</v>
      </c>
      <c r="Y280" s="399">
        <f t="shared" ca="1" si="353"/>
        <v>14.027119471937834</v>
      </c>
      <c r="Z280" s="399" t="e">
        <f t="shared" si="353"/>
        <v>#DIV/0!</v>
      </c>
      <c r="AA280" s="399" t="e">
        <f t="shared" si="353"/>
        <v>#DIV/0!</v>
      </c>
      <c r="AB280" s="399" t="e">
        <f t="shared" si="353"/>
        <v>#DIV/0!</v>
      </c>
      <c r="AC280" s="399" t="e">
        <f t="shared" si="353"/>
        <v>#DIV/0!</v>
      </c>
      <c r="AD280" s="399" t="e">
        <f t="shared" si="353"/>
        <v>#DIV/0!</v>
      </c>
      <c r="AE280" s="399">
        <f t="shared" ca="1" si="353"/>
        <v>41.062241258783459</v>
      </c>
      <c r="AF280" s="399"/>
      <c r="AH280" s="413">
        <v>50</v>
      </c>
      <c r="AI280" s="136">
        <f t="shared" ca="1" si="354"/>
        <v>-6.9995606147394378</v>
      </c>
      <c r="AJ280" s="136">
        <f t="shared" ca="1" si="354"/>
        <v>-6.3043233581743072</v>
      </c>
      <c r="AK280" s="136">
        <f t="shared" ca="1" si="354"/>
        <v>-5.5370208441859878</v>
      </c>
      <c r="AL280" s="136">
        <f t="shared" ca="1" si="354"/>
        <v>-4.5990555645697828</v>
      </c>
      <c r="AM280" s="136">
        <f t="shared" ca="1" si="354"/>
        <v>-3.1879816981676901</v>
      </c>
      <c r="AN280" s="136">
        <f t="shared" ca="1" si="354"/>
        <v>0</v>
      </c>
      <c r="AO280" s="136" t="e">
        <f t="shared" si="354"/>
        <v>#DIV/0!</v>
      </c>
      <c r="AP280" s="136" t="e">
        <f t="shared" si="354"/>
        <v>#DIV/0!</v>
      </c>
      <c r="AQ280" s="136" t="e">
        <f t="shared" si="354"/>
        <v>#DIV/0!</v>
      </c>
      <c r="AR280" s="136" t="e">
        <f t="shared" si="354"/>
        <v>#DIV/0!</v>
      </c>
      <c r="AS280" s="136" t="e">
        <f t="shared" si="354"/>
        <v>#DIV/0!</v>
      </c>
      <c r="AT280" s="136">
        <f t="shared" ca="1" si="354"/>
        <v>-112.09159527559783</v>
      </c>
      <c r="AU280" s="136" t="e">
        <f t="shared" si="354"/>
        <v>#DIV/0!</v>
      </c>
      <c r="AW280" s="413">
        <v>50</v>
      </c>
      <c r="AX280" s="136">
        <f t="shared" ca="1" si="355"/>
        <v>1.7763568394002505E-15</v>
      </c>
      <c r="AY280" s="136">
        <f t="shared" ca="1" si="355"/>
        <v>-1.5760808395435797</v>
      </c>
      <c r="AZ280" s="136">
        <f t="shared" ca="1" si="355"/>
        <v>-3.691347229457322</v>
      </c>
      <c r="BA280" s="136">
        <f t="shared" ca="1" si="355"/>
        <v>-6.8985833468546645</v>
      </c>
      <c r="BB280" s="136">
        <f t="shared" ca="1" si="355"/>
        <v>-12.751926792670757</v>
      </c>
      <c r="BC280" s="136">
        <f t="shared" ca="1" si="355"/>
        <v>-28.054238943875671</v>
      </c>
      <c r="BD280" s="136" t="e">
        <f t="shared" si="355"/>
        <v>#DIV/0!</v>
      </c>
      <c r="BE280" s="136" t="e">
        <f t="shared" si="355"/>
        <v>#DIV/0!</v>
      </c>
      <c r="BF280" s="136" t="e">
        <f t="shared" si="355"/>
        <v>#DIV/0!</v>
      </c>
      <c r="BG280" s="136" t="e">
        <f t="shared" si="355"/>
        <v>#DIV/0!</v>
      </c>
      <c r="BH280" s="136" t="e">
        <f t="shared" si="355"/>
        <v>#DIV/0!</v>
      </c>
      <c r="BI280" s="136">
        <f t="shared" ca="1" si="355"/>
        <v>35.797765598239593</v>
      </c>
      <c r="BJ280" s="136" t="e">
        <f t="shared" si="355"/>
        <v>#DIV/0!</v>
      </c>
      <c r="BK280" s="62"/>
      <c r="BL280" s="413">
        <v>50</v>
      </c>
      <c r="BM280" s="136">
        <f t="shared" ca="1" si="356"/>
        <v>-14.055229931801435</v>
      </c>
      <c r="BN280" s="136">
        <f t="shared" ca="1" si="356"/>
        <v>-15.760808395435769</v>
      </c>
      <c r="BO280" s="136">
        <f t="shared" ca="1" si="356"/>
        <v>-18.456736147286623</v>
      </c>
      <c r="BP280" s="136">
        <f t="shared" ca="1" si="356"/>
        <v>-22.995277822848898</v>
      </c>
      <c r="BQ280" s="136">
        <f t="shared" ca="1" si="356"/>
        <v>-31.879816981676893</v>
      </c>
      <c r="BR280" s="136">
        <f t="shared" ca="1" si="356"/>
        <v>-56.108477887751349</v>
      </c>
      <c r="BS280" s="136" t="e">
        <f t="shared" si="356"/>
        <v>#DIV/0!</v>
      </c>
      <c r="BT280" s="136" t="e">
        <f t="shared" si="356"/>
        <v>#DIV/0!</v>
      </c>
      <c r="BU280" s="136" t="e">
        <f t="shared" si="356"/>
        <v>#DIV/0!</v>
      </c>
      <c r="BV280" s="136" t="e">
        <f t="shared" si="356"/>
        <v>#DIV/0!</v>
      </c>
      <c r="BW280" s="136" t="e">
        <f t="shared" si="356"/>
        <v>#DIV/0!</v>
      </c>
      <c r="BX280" s="136">
        <f t="shared" ca="1" si="356"/>
        <v>-46.326716919327325</v>
      </c>
      <c r="BY280" s="136" t="e">
        <f t="shared" si="356"/>
        <v>#DIV/0!</v>
      </c>
      <c r="BZ280" s="62"/>
      <c r="CA280" s="413">
        <v>50</v>
      </c>
      <c r="CB280" s="136">
        <f t="shared" ca="1" si="357"/>
        <v>7.0276149659007183</v>
      </c>
      <c r="CC280" s="136">
        <f t="shared" ca="1" si="357"/>
        <v>7.0923637779460948</v>
      </c>
      <c r="CD280" s="136">
        <f t="shared" ca="1" si="357"/>
        <v>7.3826944589146501</v>
      </c>
      <c r="CE280" s="136">
        <f t="shared" ca="1" si="357"/>
        <v>8.0483472379971168</v>
      </c>
      <c r="CF280" s="136">
        <f t="shared" ca="1" si="357"/>
        <v>9.5639450945030688</v>
      </c>
      <c r="CG280" s="136">
        <f t="shared" ca="1" si="357"/>
        <v>14.027119471937834</v>
      </c>
      <c r="CH280" s="136" t="e">
        <f t="shared" si="357"/>
        <v>#DIV/0!</v>
      </c>
      <c r="CI280" s="136" t="e">
        <f t="shared" si="357"/>
        <v>#DIV/0!</v>
      </c>
      <c r="CJ280" s="136" t="e">
        <f t="shared" si="357"/>
        <v>#DIV/0!</v>
      </c>
      <c r="CK280" s="136" t="e">
        <f t="shared" si="357"/>
        <v>#DIV/0!</v>
      </c>
      <c r="CL280" s="136" t="e">
        <f t="shared" si="357"/>
        <v>#DIV/0!</v>
      </c>
      <c r="CM280" s="136">
        <f t="shared" ca="1" si="357"/>
        <v>41.062241258783459</v>
      </c>
      <c r="CN280" s="136" t="e">
        <f t="shared" si="357"/>
        <v>#DIV/0!</v>
      </c>
      <c r="CP280" s="413">
        <v>50</v>
      </c>
      <c r="CQ280" s="136">
        <f t="shared" ca="1" si="358"/>
        <v>-7.0276149659007183</v>
      </c>
      <c r="CR280" s="136">
        <f t="shared" ca="1" si="358"/>
        <v>-7.0923637779460948</v>
      </c>
      <c r="CS280" s="136">
        <f t="shared" ca="1" si="358"/>
        <v>-7.3826944589146501</v>
      </c>
      <c r="CT280" s="136">
        <f t="shared" ca="1" si="358"/>
        <v>-8.0483472379971168</v>
      </c>
      <c r="CU280" s="136">
        <f t="shared" ca="1" si="358"/>
        <v>-9.5639450945030688</v>
      </c>
      <c r="CV280" s="136">
        <f t="shared" ca="1" si="358"/>
        <v>-14.027119471937834</v>
      </c>
      <c r="CW280" s="136" t="e">
        <f t="shared" si="358"/>
        <v>#DIV/0!</v>
      </c>
      <c r="CX280" s="136" t="e">
        <f t="shared" si="358"/>
        <v>#DIV/0!</v>
      </c>
      <c r="CY280" s="136" t="e">
        <f t="shared" si="358"/>
        <v>#DIV/0!</v>
      </c>
      <c r="CZ280" s="136" t="e">
        <f t="shared" si="358"/>
        <v>#DIV/0!</v>
      </c>
      <c r="DA280" s="136" t="e">
        <f t="shared" si="358"/>
        <v>#DIV/0!</v>
      </c>
      <c r="DB280" s="136">
        <f t="shared" ca="1" si="358"/>
        <v>41.062241258783459</v>
      </c>
      <c r="DC280" s="136" t="e">
        <f t="shared" si="358"/>
        <v>#DIV/0!</v>
      </c>
      <c r="DE280" s="413">
        <v>50</v>
      </c>
      <c r="DF280" s="136">
        <f t="shared" ca="1" si="359"/>
        <v>1.7763568394002505E-15</v>
      </c>
      <c r="DG280" s="136">
        <f t="shared" ca="1" si="359"/>
        <v>-1.5760808395435797</v>
      </c>
      <c r="DH280" s="136">
        <f t="shared" ca="1" si="359"/>
        <v>-3.691347229457322</v>
      </c>
      <c r="DI280" s="136">
        <f t="shared" ca="1" si="359"/>
        <v>-6.8985833468546645</v>
      </c>
      <c r="DJ280" s="136">
        <f t="shared" ca="1" si="359"/>
        <v>-12.751926792670757</v>
      </c>
      <c r="DK280" s="136">
        <f t="shared" ca="1" si="359"/>
        <v>-28.054238943875671</v>
      </c>
      <c r="DL280" s="136" t="e">
        <f t="shared" si="359"/>
        <v>#DIV/0!</v>
      </c>
      <c r="DM280" s="136" t="e">
        <f t="shared" si="359"/>
        <v>#DIV/0!</v>
      </c>
      <c r="DN280" s="136" t="e">
        <f t="shared" si="359"/>
        <v>#DIV/0!</v>
      </c>
      <c r="DO280" s="136" t="e">
        <f t="shared" si="359"/>
        <v>#DIV/0!</v>
      </c>
      <c r="DP280" s="136" t="e">
        <f t="shared" si="359"/>
        <v>#DIV/0!</v>
      </c>
      <c r="DQ280" s="136">
        <f t="shared" ca="1" si="359"/>
        <v>-41.062241258783459</v>
      </c>
      <c r="DR280" s="136" t="e">
        <f t="shared" si="359"/>
        <v>#DIV/0!</v>
      </c>
      <c r="DT280" s="413">
        <v>50</v>
      </c>
      <c r="DU280" s="136">
        <f t="shared" ca="1" si="360"/>
        <v>7.0276149659007183</v>
      </c>
      <c r="DV280" s="136">
        <f t="shared" ca="1" si="360"/>
        <v>7.0923637779460948</v>
      </c>
      <c r="DW280" s="136">
        <f t="shared" ca="1" si="360"/>
        <v>7.3826944589146501</v>
      </c>
      <c r="DX280" s="136">
        <f t="shared" ca="1" si="360"/>
        <v>8.0483472379971168</v>
      </c>
      <c r="DY280" s="136">
        <f t="shared" ca="1" si="360"/>
        <v>9.5639450945030688</v>
      </c>
      <c r="DZ280" s="136">
        <f t="shared" ca="1" si="360"/>
        <v>14.027119471937834</v>
      </c>
      <c r="EA280" s="136" t="e">
        <f t="shared" si="360"/>
        <v>#DIV/0!</v>
      </c>
      <c r="EB280" s="136" t="e">
        <f t="shared" si="360"/>
        <v>#DIV/0!</v>
      </c>
      <c r="EC280" s="136" t="e">
        <f t="shared" si="360"/>
        <v>#DIV/0!</v>
      </c>
      <c r="ED280" s="136" t="e">
        <f t="shared" si="360"/>
        <v>#DIV/0!</v>
      </c>
      <c r="EE280" s="136" t="e">
        <f t="shared" si="360"/>
        <v>#DIV/0!</v>
      </c>
      <c r="EF280" s="136" t="e">
        <f t="shared" si="360"/>
        <v>#DIV/0!</v>
      </c>
      <c r="EG280" s="136" t="e">
        <f t="shared" si="360"/>
        <v>#DIV/0!</v>
      </c>
      <c r="EI280" s="413">
        <v>50</v>
      </c>
      <c r="EJ280" s="136">
        <f t="shared" ca="1" si="361"/>
        <v>-7.0276149659007183</v>
      </c>
      <c r="EK280" s="136">
        <f t="shared" ca="1" si="361"/>
        <v>-7.0923637779460948</v>
      </c>
      <c r="EL280" s="136">
        <f t="shared" ca="1" si="361"/>
        <v>-7.3826944589146501</v>
      </c>
      <c r="EM280" s="136">
        <f t="shared" ca="1" si="361"/>
        <v>-8.0483472379971168</v>
      </c>
      <c r="EN280" s="136">
        <f t="shared" ca="1" si="361"/>
        <v>-9.5639450945030688</v>
      </c>
      <c r="EO280" s="136">
        <f t="shared" ca="1" si="361"/>
        <v>-14.027119471937834</v>
      </c>
      <c r="EP280" s="136" t="e">
        <f t="shared" si="361"/>
        <v>#DIV/0!</v>
      </c>
      <c r="EQ280" s="136" t="e">
        <f t="shared" si="361"/>
        <v>#DIV/0!</v>
      </c>
      <c r="ER280" s="136" t="e">
        <f t="shared" si="361"/>
        <v>#DIV/0!</v>
      </c>
      <c r="ES280" s="136" t="e">
        <f t="shared" si="361"/>
        <v>#DIV/0!</v>
      </c>
      <c r="ET280" s="136" t="e">
        <f t="shared" si="361"/>
        <v>#DIV/0!</v>
      </c>
      <c r="EU280" s="136" t="e">
        <f t="shared" si="362"/>
        <v>#DIV/0!</v>
      </c>
      <c r="EV280" s="136" t="e">
        <f t="shared" si="362"/>
        <v>#DIV/0!</v>
      </c>
    </row>
    <row r="281" spans="1:152">
      <c r="S281" s="413">
        <v>60</v>
      </c>
      <c r="T281" s="399">
        <f t="shared" ca="1" si="353"/>
        <v>5.85926910971199</v>
      </c>
      <c r="U281" s="399">
        <f t="shared" ca="1" si="353"/>
        <v>6.0611010063928914</v>
      </c>
      <c r="V281" s="399">
        <f t="shared" ca="1" si="353"/>
        <v>6.5752122524708607</v>
      </c>
      <c r="W281" s="399">
        <f t="shared" ca="1" si="353"/>
        <v>7.7928441510765722</v>
      </c>
      <c r="X281" s="399">
        <f t="shared" ca="1" si="353"/>
        <v>11.689266226614862</v>
      </c>
      <c r="Y281" s="399" t="e">
        <f t="shared" si="353"/>
        <v>#DIV/0!</v>
      </c>
      <c r="Z281" s="399" t="e">
        <f t="shared" si="353"/>
        <v>#DIV/0!</v>
      </c>
      <c r="AA281" s="399" t="e">
        <f t="shared" si="353"/>
        <v>#DIV/0!</v>
      </c>
      <c r="AB281" s="399" t="e">
        <f t="shared" si="353"/>
        <v>#DIV/0!</v>
      </c>
      <c r="AC281" s="399" t="e">
        <f t="shared" si="353"/>
        <v>#DIV/0!</v>
      </c>
      <c r="AD281" s="399" t="e">
        <f t="shared" si="353"/>
        <v>#DIV/0!</v>
      </c>
      <c r="AE281" s="399">
        <f t="shared" ca="1" si="353"/>
        <v>112.09159527559783</v>
      </c>
      <c r="AF281" s="399"/>
      <c r="AH281" s="413">
        <v>60</v>
      </c>
      <c r="AI281" s="136">
        <f t="shared" ca="1" si="354"/>
        <v>-5.8300458223817557</v>
      </c>
      <c r="AJ281" s="136">
        <f t="shared" ca="1" si="354"/>
        <v>-5.1952294340510496</v>
      </c>
      <c r="AK281" s="136">
        <f t="shared" ca="1" si="354"/>
        <v>-4.383474834980575</v>
      </c>
      <c r="AL281" s="136">
        <f t="shared" ca="1" si="354"/>
        <v>-3.117137660430632</v>
      </c>
      <c r="AM281" s="136">
        <f t="shared" ca="1" si="354"/>
        <v>0</v>
      </c>
      <c r="AN281" s="136" t="e">
        <f t="shared" si="354"/>
        <v>#DIV/0!</v>
      </c>
      <c r="AO281" s="136" t="e">
        <f t="shared" si="354"/>
        <v>#DIV/0!</v>
      </c>
      <c r="AP281" s="136" t="e">
        <f t="shared" si="354"/>
        <v>#DIV/0!</v>
      </c>
      <c r="AQ281" s="136" t="e">
        <f t="shared" si="354"/>
        <v>#DIV/0!</v>
      </c>
      <c r="AR281" s="136" t="e">
        <f t="shared" si="354"/>
        <v>#DIV/0!</v>
      </c>
      <c r="AS281" s="136" t="e">
        <f t="shared" si="354"/>
        <v>#DIV/0!</v>
      </c>
      <c r="AT281" s="136">
        <f t="shared" ca="1" si="354"/>
        <v>-510.6775774809069</v>
      </c>
      <c r="AU281" s="136" t="e">
        <f t="shared" si="354"/>
        <v>#DIV/0!</v>
      </c>
      <c r="AW281" s="413">
        <v>60</v>
      </c>
      <c r="AX281" s="136">
        <f t="shared" ca="1" si="355"/>
        <v>-2.9223287330234342</v>
      </c>
      <c r="AY281" s="136">
        <f t="shared" ca="1" si="355"/>
        <v>-5.1952294340510505</v>
      </c>
      <c r="AZ281" s="136">
        <f t="shared" ca="1" si="355"/>
        <v>-8.7669496699611393</v>
      </c>
      <c r="BA281" s="136">
        <f t="shared" ca="1" si="355"/>
        <v>-15.58568830215313</v>
      </c>
      <c r="BB281" s="136">
        <f t="shared" ca="1" si="355"/>
        <v>-35.067798679844579</v>
      </c>
      <c r="BC281" s="136" t="e">
        <f t="shared" si="355"/>
        <v>#DIV/0!</v>
      </c>
      <c r="BD281" s="136" t="e">
        <f t="shared" si="355"/>
        <v>#DIV/0!</v>
      </c>
      <c r="BE281" s="136" t="e">
        <f t="shared" si="355"/>
        <v>#DIV/0!</v>
      </c>
      <c r="BF281" s="136" t="e">
        <f t="shared" si="355"/>
        <v>#DIV/0!</v>
      </c>
      <c r="BG281" s="136" t="e">
        <f t="shared" si="355"/>
        <v>#DIV/0!</v>
      </c>
      <c r="BH281" s="136" t="e">
        <f t="shared" si="355"/>
        <v>#DIV/0!</v>
      </c>
      <c r="BI281" s="136">
        <f t="shared" ca="1" si="355"/>
        <v>107.5677522911174</v>
      </c>
      <c r="BJ281" s="136" t="e">
        <f t="shared" si="355"/>
        <v>#DIV/0!</v>
      </c>
      <c r="BK281" s="62"/>
      <c r="BL281" s="413">
        <v>60</v>
      </c>
      <c r="BM281" s="136">
        <f t="shared" ca="1" si="356"/>
        <v>-14.640866952447414</v>
      </c>
      <c r="BN281" s="136">
        <f t="shared" ca="1" si="356"/>
        <v>-17.317431446836832</v>
      </c>
      <c r="BO281" s="136">
        <f t="shared" ca="1" si="356"/>
        <v>-21.917374174902861</v>
      </c>
      <c r="BP281" s="136">
        <f t="shared" ca="1" si="356"/>
        <v>-31.171376604306275</v>
      </c>
      <c r="BQ281" s="136">
        <f t="shared" ca="1" si="356"/>
        <v>-58.44633113307431</v>
      </c>
      <c r="BR281" s="136" t="e">
        <f t="shared" si="356"/>
        <v>#DIV/0!</v>
      </c>
      <c r="BS281" s="136" t="e">
        <f t="shared" si="356"/>
        <v>#DIV/0!</v>
      </c>
      <c r="BT281" s="136" t="e">
        <f t="shared" si="356"/>
        <v>#DIV/0!</v>
      </c>
      <c r="BU281" s="136" t="e">
        <f t="shared" si="356"/>
        <v>#DIV/0!</v>
      </c>
      <c r="BV281" s="136" t="e">
        <f t="shared" si="356"/>
        <v>#DIV/0!</v>
      </c>
      <c r="BW281" s="136" t="e">
        <f t="shared" si="356"/>
        <v>#DIV/0!</v>
      </c>
      <c r="BX281" s="136">
        <f t="shared" ca="1" si="356"/>
        <v>-116.61543826007825</v>
      </c>
      <c r="BY281" s="136" t="e">
        <f t="shared" si="356"/>
        <v>#DIV/0!</v>
      </c>
      <c r="BZ281" s="62"/>
      <c r="CA281" s="413">
        <v>60</v>
      </c>
      <c r="CB281" s="136">
        <f t="shared" ca="1" si="357"/>
        <v>5.85926910971199</v>
      </c>
      <c r="CC281" s="136">
        <f t="shared" ca="1" si="357"/>
        <v>6.0611010063928914</v>
      </c>
      <c r="CD281" s="136">
        <f t="shared" ca="1" si="357"/>
        <v>6.5752122524708607</v>
      </c>
      <c r="CE281" s="136">
        <f t="shared" ca="1" si="357"/>
        <v>7.7928441510765722</v>
      </c>
      <c r="CF281" s="136">
        <f t="shared" ca="1" si="357"/>
        <v>11.689266226614862</v>
      </c>
      <c r="CG281" s="136" t="e">
        <f t="shared" si="357"/>
        <v>#DIV/0!</v>
      </c>
      <c r="CH281" s="136" t="e">
        <f t="shared" si="357"/>
        <v>#DIV/0!</v>
      </c>
      <c r="CI281" s="136" t="e">
        <f t="shared" si="357"/>
        <v>#DIV/0!</v>
      </c>
      <c r="CJ281" s="136" t="e">
        <f t="shared" si="357"/>
        <v>#DIV/0!</v>
      </c>
      <c r="CK281" s="136" t="e">
        <f t="shared" si="357"/>
        <v>#DIV/0!</v>
      </c>
      <c r="CL281" s="136" t="e">
        <f t="shared" si="357"/>
        <v>#DIV/0!</v>
      </c>
      <c r="CM281" s="136">
        <f t="shared" ca="1" si="357"/>
        <v>112.09159527559783</v>
      </c>
      <c r="CN281" s="136" t="e">
        <f t="shared" si="357"/>
        <v>#DIV/0!</v>
      </c>
      <c r="CP281" s="413">
        <v>60</v>
      </c>
      <c r="CQ281" s="136">
        <f t="shared" ca="1" si="358"/>
        <v>-5.85926910971199</v>
      </c>
      <c r="CR281" s="136">
        <f t="shared" ca="1" si="358"/>
        <v>-6.0611010063928914</v>
      </c>
      <c r="CS281" s="136">
        <f t="shared" ca="1" si="358"/>
        <v>-6.5752122524708607</v>
      </c>
      <c r="CT281" s="136">
        <f t="shared" ca="1" si="358"/>
        <v>-7.7928441510765722</v>
      </c>
      <c r="CU281" s="136">
        <f t="shared" ca="1" si="358"/>
        <v>-11.689266226614862</v>
      </c>
      <c r="CV281" s="136" t="e">
        <f t="shared" si="358"/>
        <v>#DIV/0!</v>
      </c>
      <c r="CW281" s="136" t="e">
        <f t="shared" si="358"/>
        <v>#DIV/0!</v>
      </c>
      <c r="CX281" s="136" t="e">
        <f t="shared" si="358"/>
        <v>#DIV/0!</v>
      </c>
      <c r="CY281" s="136" t="e">
        <f t="shared" si="358"/>
        <v>#DIV/0!</v>
      </c>
      <c r="CZ281" s="136" t="e">
        <f t="shared" si="358"/>
        <v>#DIV/0!</v>
      </c>
      <c r="DA281" s="136" t="e">
        <f t="shared" si="358"/>
        <v>#DIV/0!</v>
      </c>
      <c r="DB281" s="136">
        <f t="shared" ca="1" si="358"/>
        <v>112.09159527559783</v>
      </c>
      <c r="DC281" s="136" t="e">
        <f t="shared" si="358"/>
        <v>#DIV/0!</v>
      </c>
      <c r="DE281" s="413">
        <v>60</v>
      </c>
      <c r="DF281" s="136">
        <f t="shared" ca="1" si="359"/>
        <v>-2.9223287330234342</v>
      </c>
      <c r="DG281" s="136">
        <f t="shared" ca="1" si="359"/>
        <v>-5.1952294340510505</v>
      </c>
      <c r="DH281" s="136">
        <f t="shared" ca="1" si="359"/>
        <v>-8.7669496699611393</v>
      </c>
      <c r="DI281" s="136">
        <f t="shared" ca="1" si="359"/>
        <v>-15.58568830215313</v>
      </c>
      <c r="DJ281" s="136">
        <f t="shared" ca="1" si="359"/>
        <v>-35.067798679844579</v>
      </c>
      <c r="DK281" s="136" t="e">
        <f t="shared" si="359"/>
        <v>#DIV/0!</v>
      </c>
      <c r="DL281" s="136" t="e">
        <f t="shared" si="359"/>
        <v>#DIV/0!</v>
      </c>
      <c r="DM281" s="136" t="e">
        <f t="shared" si="359"/>
        <v>#DIV/0!</v>
      </c>
      <c r="DN281" s="136" t="e">
        <f t="shared" si="359"/>
        <v>#DIV/0!</v>
      </c>
      <c r="DO281" s="136" t="e">
        <f t="shared" si="359"/>
        <v>#DIV/0!</v>
      </c>
      <c r="DP281" s="136" t="e">
        <f t="shared" si="359"/>
        <v>#DIV/0!</v>
      </c>
      <c r="DQ281" s="136">
        <f t="shared" ca="1" si="359"/>
        <v>-112.09159527559783</v>
      </c>
      <c r="DR281" s="136" t="e">
        <f t="shared" si="359"/>
        <v>#DIV/0!</v>
      </c>
      <c r="DT281" s="413">
        <v>60</v>
      </c>
      <c r="DU281" s="136">
        <f t="shared" ca="1" si="360"/>
        <v>5.85926910971199</v>
      </c>
      <c r="DV281" s="136">
        <f t="shared" ca="1" si="360"/>
        <v>6.0611010063928914</v>
      </c>
      <c r="DW281" s="136">
        <f t="shared" ca="1" si="360"/>
        <v>6.5752122524708607</v>
      </c>
      <c r="DX281" s="136">
        <f t="shared" ca="1" si="360"/>
        <v>7.7928441510765722</v>
      </c>
      <c r="DY281" s="136">
        <f t="shared" ca="1" si="360"/>
        <v>11.689266226614862</v>
      </c>
      <c r="DZ281" s="136" t="e">
        <f t="shared" si="360"/>
        <v>#DIV/0!</v>
      </c>
      <c r="EA281" s="136" t="e">
        <f t="shared" si="360"/>
        <v>#DIV/0!</v>
      </c>
      <c r="EB281" s="136" t="e">
        <f t="shared" si="360"/>
        <v>#DIV/0!</v>
      </c>
      <c r="EC281" s="136" t="e">
        <f t="shared" si="360"/>
        <v>#DIV/0!</v>
      </c>
      <c r="ED281" s="136" t="e">
        <f t="shared" si="360"/>
        <v>#DIV/0!</v>
      </c>
      <c r="EE281" s="136" t="e">
        <f t="shared" si="360"/>
        <v>#DIV/0!</v>
      </c>
      <c r="EF281" s="136" t="e">
        <f t="shared" si="360"/>
        <v>#DIV/0!</v>
      </c>
      <c r="EG281" s="136" t="e">
        <f t="shared" si="360"/>
        <v>#DIV/0!</v>
      </c>
      <c r="EI281" s="413">
        <v>60</v>
      </c>
      <c r="EJ281" s="136">
        <f t="shared" ca="1" si="361"/>
        <v>-5.85926910971199</v>
      </c>
      <c r="EK281" s="136">
        <f t="shared" ca="1" si="361"/>
        <v>-6.0611010063928914</v>
      </c>
      <c r="EL281" s="136">
        <f t="shared" ca="1" si="361"/>
        <v>-6.5752122524708607</v>
      </c>
      <c r="EM281" s="136">
        <f t="shared" ca="1" si="361"/>
        <v>-7.7928441510765722</v>
      </c>
      <c r="EN281" s="136">
        <f t="shared" ca="1" si="361"/>
        <v>-11.689266226614862</v>
      </c>
      <c r="EO281" s="136" t="e">
        <f t="shared" si="361"/>
        <v>#DIV/0!</v>
      </c>
      <c r="EP281" s="136" t="e">
        <f t="shared" si="361"/>
        <v>#DIV/0!</v>
      </c>
      <c r="EQ281" s="136" t="e">
        <f t="shared" si="361"/>
        <v>#DIV/0!</v>
      </c>
      <c r="ER281" s="136" t="e">
        <f t="shared" si="361"/>
        <v>#DIV/0!</v>
      </c>
      <c r="ES281" s="136" t="e">
        <f t="shared" si="361"/>
        <v>#DIV/0!</v>
      </c>
      <c r="ET281" s="136" t="e">
        <f t="shared" si="361"/>
        <v>#DIV/0!</v>
      </c>
      <c r="EU281" s="136" t="e">
        <f t="shared" si="362"/>
        <v>#DIV/0!</v>
      </c>
      <c r="EV281" s="136" t="e">
        <f t="shared" si="362"/>
        <v>#DIV/0!</v>
      </c>
    </row>
    <row r="282" spans="1:152">
      <c r="S282" s="413">
        <v>70</v>
      </c>
      <c r="T282" s="399">
        <f t="shared" ca="1" si="353"/>
        <v>5.0264084127225477</v>
      </c>
      <c r="U282" s="399">
        <f t="shared" ca="1" si="353"/>
        <v>5.3950459507453212</v>
      </c>
      <c r="V282" s="399">
        <f t="shared" ca="1" si="353"/>
        <v>6.3759633963353792</v>
      </c>
      <c r="W282" s="399">
        <f t="shared" ca="1" si="353"/>
        <v>10.019371051384161</v>
      </c>
      <c r="X282" s="399" t="e">
        <f t="shared" si="353"/>
        <v>#DIV/0!</v>
      </c>
      <c r="Y282" s="399" t="e">
        <f t="shared" si="353"/>
        <v>#DIV/0!</v>
      </c>
      <c r="Z282" s="399" t="e">
        <f t="shared" si="353"/>
        <v>#DIV/0!</v>
      </c>
      <c r="AA282" s="399" t="e">
        <f t="shared" si="353"/>
        <v>#DIV/0!</v>
      </c>
      <c r="AB282" s="399" t="e">
        <f t="shared" si="353"/>
        <v>#DIV/0!</v>
      </c>
      <c r="AC282" s="399" t="e">
        <f t="shared" si="353"/>
        <v>#DIV/0!</v>
      </c>
      <c r="AD282" s="399" t="e">
        <f t="shared" si="353"/>
        <v>#DIV/0!</v>
      </c>
      <c r="AE282" s="399">
        <f t="shared" ca="1" si="353"/>
        <v>510.6775774809069</v>
      </c>
      <c r="AF282" s="399"/>
      <c r="AH282" s="413">
        <v>70</v>
      </c>
      <c r="AI282" s="136">
        <f t="shared" ca="1" si="354"/>
        <v>-4.9930103501795404</v>
      </c>
      <c r="AJ282" s="136">
        <f t="shared" ca="1" si="354"/>
        <v>-4.3160367605962575</v>
      </c>
      <c r="AK282" s="136">
        <f t="shared" ca="1" si="354"/>
        <v>-3.1879816981676914</v>
      </c>
      <c r="AL282" s="136">
        <f t="shared" ca="1" si="354"/>
        <v>-8.8817841970012523E-15</v>
      </c>
      <c r="AM282" s="136" t="e">
        <f t="shared" si="354"/>
        <v>#DIV/0!</v>
      </c>
      <c r="AN282" s="136" t="e">
        <f t="shared" si="354"/>
        <v>#DIV/0!</v>
      </c>
      <c r="AO282" s="136" t="e">
        <f t="shared" si="354"/>
        <v>#DIV/0!</v>
      </c>
      <c r="AP282" s="136" t="e">
        <f t="shared" si="354"/>
        <v>#DIV/0!</v>
      </c>
      <c r="AQ282" s="136" t="e">
        <f t="shared" si="354"/>
        <v>#DIV/0!</v>
      </c>
      <c r="AR282" s="136" t="e">
        <f t="shared" si="354"/>
        <v>#DIV/0!</v>
      </c>
      <c r="AS282" s="136" t="e">
        <f t="shared" si="354"/>
        <v>#DIV/0!</v>
      </c>
      <c r="AT282" s="136">
        <f t="shared" ca="1" si="354"/>
        <v>-7399.3519790496612</v>
      </c>
      <c r="AU282" s="136" t="e">
        <f t="shared" si="354"/>
        <v>#DIV/0!</v>
      </c>
      <c r="AW282" s="413">
        <v>70</v>
      </c>
      <c r="AX282" s="136">
        <f t="shared" ca="1" si="355"/>
        <v>-6.6796125086013864</v>
      </c>
      <c r="AY282" s="136">
        <f t="shared" ca="1" si="355"/>
        <v>-10.790091901490641</v>
      </c>
      <c r="AZ282" s="136">
        <f t="shared" ca="1" si="355"/>
        <v>-19.127890189006123</v>
      </c>
      <c r="BA282" s="136">
        <f t="shared" ca="1" si="355"/>
        <v>-46.75706490645937</v>
      </c>
      <c r="BB282" s="136" t="e">
        <f t="shared" si="355"/>
        <v>#DIV/0!</v>
      </c>
      <c r="BC282" s="136" t="e">
        <f t="shared" si="355"/>
        <v>#DIV/0!</v>
      </c>
      <c r="BD282" s="136" t="e">
        <f t="shared" si="355"/>
        <v>#DIV/0!</v>
      </c>
      <c r="BE282" s="136" t="e">
        <f t="shared" si="355"/>
        <v>#DIV/0!</v>
      </c>
      <c r="BF282" s="136" t="e">
        <f t="shared" si="355"/>
        <v>#DIV/0!</v>
      </c>
      <c r="BG282" s="136" t="e">
        <f t="shared" si="355"/>
        <v>#DIV/0!</v>
      </c>
      <c r="BH282" s="136" t="e">
        <f t="shared" si="355"/>
        <v>#DIV/0!</v>
      </c>
      <c r="BI282" s="136">
        <f t="shared" ca="1" si="355"/>
        <v>506.70969078963913</v>
      </c>
      <c r="BJ282" s="136" t="e">
        <f t="shared" si="355"/>
        <v>#DIV/0!</v>
      </c>
      <c r="BK282" s="62"/>
      <c r="BL282" s="413">
        <v>70</v>
      </c>
      <c r="BM282" s="136">
        <f t="shared" ca="1" si="356"/>
        <v>-16.732429334046479</v>
      </c>
      <c r="BN282" s="136">
        <f t="shared" ca="1" si="356"/>
        <v>-21.580183802981281</v>
      </c>
      <c r="BO282" s="136">
        <f t="shared" ca="1" si="356"/>
        <v>-31.879816981676882</v>
      </c>
      <c r="BP282" s="136">
        <f t="shared" ca="1" si="356"/>
        <v>-66.795807009227673</v>
      </c>
      <c r="BQ282" s="136" t="e">
        <f t="shared" si="356"/>
        <v>#DIV/0!</v>
      </c>
      <c r="BR282" s="136" t="e">
        <f t="shared" si="356"/>
        <v>#DIV/0!</v>
      </c>
      <c r="BS282" s="136" t="e">
        <f t="shared" si="356"/>
        <v>#DIV/0!</v>
      </c>
      <c r="BT282" s="136" t="e">
        <f t="shared" si="356"/>
        <v>#DIV/0!</v>
      </c>
      <c r="BU282" s="136" t="e">
        <f t="shared" si="356"/>
        <v>#DIV/0!</v>
      </c>
      <c r="BV282" s="136" t="e">
        <f t="shared" si="356"/>
        <v>#DIV/0!</v>
      </c>
      <c r="BW282" s="136" t="e">
        <f t="shared" si="356"/>
        <v>#DIV/0!</v>
      </c>
      <c r="BX282" s="136">
        <f t="shared" ca="1" si="356"/>
        <v>-514.64546417217468</v>
      </c>
      <c r="BY282" s="136" t="e">
        <f t="shared" si="356"/>
        <v>#DIV/0!</v>
      </c>
      <c r="BZ282" s="62"/>
      <c r="CA282" s="413">
        <v>70</v>
      </c>
      <c r="CB282" s="136">
        <f t="shared" ca="1" si="357"/>
        <v>5.0264084127225477</v>
      </c>
      <c r="CC282" s="136">
        <f t="shared" ca="1" si="357"/>
        <v>5.3950459507453212</v>
      </c>
      <c r="CD282" s="136">
        <f t="shared" ca="1" si="357"/>
        <v>6.3759633963353792</v>
      </c>
      <c r="CE282" s="136">
        <f t="shared" ca="1" si="357"/>
        <v>10.019371051384161</v>
      </c>
      <c r="CF282" s="136" t="e">
        <f t="shared" si="357"/>
        <v>#DIV/0!</v>
      </c>
      <c r="CG282" s="136" t="e">
        <f t="shared" si="357"/>
        <v>#DIV/0!</v>
      </c>
      <c r="CH282" s="136" t="e">
        <f t="shared" si="357"/>
        <v>#DIV/0!</v>
      </c>
      <c r="CI282" s="136" t="e">
        <f t="shared" si="357"/>
        <v>#DIV/0!</v>
      </c>
      <c r="CJ282" s="136" t="e">
        <f t="shared" si="357"/>
        <v>#DIV/0!</v>
      </c>
      <c r="CK282" s="136" t="e">
        <f t="shared" si="357"/>
        <v>#DIV/0!</v>
      </c>
      <c r="CL282" s="136" t="e">
        <f t="shared" si="357"/>
        <v>#DIV/0!</v>
      </c>
      <c r="CM282" s="136">
        <f t="shared" ca="1" si="357"/>
        <v>510.6775774809069</v>
      </c>
      <c r="CN282" s="136" t="e">
        <f t="shared" si="357"/>
        <v>#DIV/0!</v>
      </c>
      <c r="CP282" s="413">
        <v>70</v>
      </c>
      <c r="CQ282" s="136">
        <f t="shared" ca="1" si="358"/>
        <v>-5.0264084127225477</v>
      </c>
      <c r="CR282" s="136">
        <f t="shared" ca="1" si="358"/>
        <v>-5.3950459507453212</v>
      </c>
      <c r="CS282" s="136">
        <f t="shared" ca="1" si="358"/>
        <v>-6.3759633963353792</v>
      </c>
      <c r="CT282" s="136">
        <f t="shared" ca="1" si="358"/>
        <v>-10.019371051384161</v>
      </c>
      <c r="CU282" s="136" t="e">
        <f t="shared" si="358"/>
        <v>#DIV/0!</v>
      </c>
      <c r="CV282" s="136" t="e">
        <f t="shared" si="358"/>
        <v>#DIV/0!</v>
      </c>
      <c r="CW282" s="136" t="e">
        <f t="shared" si="358"/>
        <v>#DIV/0!</v>
      </c>
      <c r="CX282" s="136" t="e">
        <f t="shared" si="358"/>
        <v>#DIV/0!</v>
      </c>
      <c r="CY282" s="136" t="e">
        <f t="shared" si="358"/>
        <v>#DIV/0!</v>
      </c>
      <c r="CZ282" s="136" t="e">
        <f t="shared" si="358"/>
        <v>#DIV/0!</v>
      </c>
      <c r="DA282" s="136" t="e">
        <f t="shared" si="358"/>
        <v>#DIV/0!</v>
      </c>
      <c r="DB282" s="136">
        <f t="shared" ca="1" si="358"/>
        <v>510.6775774809069</v>
      </c>
      <c r="DC282" s="136" t="e">
        <f t="shared" si="358"/>
        <v>#DIV/0!</v>
      </c>
      <c r="DE282" s="413">
        <v>70</v>
      </c>
      <c r="DF282" s="136">
        <f t="shared" ca="1" si="359"/>
        <v>-6.6796125086013864</v>
      </c>
      <c r="DG282" s="136">
        <f t="shared" ca="1" si="359"/>
        <v>-10.790091901490641</v>
      </c>
      <c r="DH282" s="136">
        <f t="shared" ca="1" si="359"/>
        <v>-19.127890189006123</v>
      </c>
      <c r="DI282" s="136">
        <f t="shared" ca="1" si="359"/>
        <v>-46.75706490645937</v>
      </c>
      <c r="DJ282" s="136" t="e">
        <f t="shared" si="359"/>
        <v>#DIV/0!</v>
      </c>
      <c r="DK282" s="136" t="e">
        <f t="shared" si="359"/>
        <v>#DIV/0!</v>
      </c>
      <c r="DL282" s="136" t="e">
        <f t="shared" si="359"/>
        <v>#DIV/0!</v>
      </c>
      <c r="DM282" s="136" t="e">
        <f t="shared" si="359"/>
        <v>#DIV/0!</v>
      </c>
      <c r="DN282" s="136" t="e">
        <f t="shared" si="359"/>
        <v>#DIV/0!</v>
      </c>
      <c r="DO282" s="136" t="e">
        <f t="shared" si="359"/>
        <v>#DIV/0!</v>
      </c>
      <c r="DP282" s="136" t="e">
        <f t="shared" si="359"/>
        <v>#DIV/0!</v>
      </c>
      <c r="DQ282" s="136">
        <f t="shared" ca="1" si="359"/>
        <v>-510.6775774809069</v>
      </c>
      <c r="DR282" s="136" t="e">
        <f t="shared" si="359"/>
        <v>#DIV/0!</v>
      </c>
      <c r="DT282" s="413">
        <v>70</v>
      </c>
      <c r="DU282" s="136">
        <f t="shared" ca="1" si="360"/>
        <v>5.0264084127225477</v>
      </c>
      <c r="DV282" s="136">
        <f t="shared" ca="1" si="360"/>
        <v>5.3950459507453212</v>
      </c>
      <c r="DW282" s="136">
        <f t="shared" ca="1" si="360"/>
        <v>6.3759633963353792</v>
      </c>
      <c r="DX282" s="136">
        <f t="shared" ca="1" si="360"/>
        <v>10.019371051384161</v>
      </c>
      <c r="DY282" s="136" t="e">
        <f t="shared" si="360"/>
        <v>#DIV/0!</v>
      </c>
      <c r="DZ282" s="136" t="e">
        <f t="shared" si="360"/>
        <v>#DIV/0!</v>
      </c>
      <c r="EA282" s="136" t="e">
        <f t="shared" si="360"/>
        <v>#DIV/0!</v>
      </c>
      <c r="EB282" s="136" t="e">
        <f t="shared" si="360"/>
        <v>#DIV/0!</v>
      </c>
      <c r="EC282" s="136" t="e">
        <f t="shared" si="360"/>
        <v>#DIV/0!</v>
      </c>
      <c r="ED282" s="136" t="e">
        <f t="shared" si="360"/>
        <v>#DIV/0!</v>
      </c>
      <c r="EE282" s="136" t="e">
        <f t="shared" si="360"/>
        <v>#DIV/0!</v>
      </c>
      <c r="EF282" s="136" t="e">
        <f t="shared" si="360"/>
        <v>#DIV/0!</v>
      </c>
      <c r="EG282" s="136" t="e">
        <f t="shared" si="360"/>
        <v>#DIV/0!</v>
      </c>
      <c r="EI282" s="413">
        <v>70</v>
      </c>
      <c r="EJ282" s="136">
        <f t="shared" ca="1" si="361"/>
        <v>-5.0264084127225477</v>
      </c>
      <c r="EK282" s="136">
        <f t="shared" ca="1" si="361"/>
        <v>-5.3950459507453212</v>
      </c>
      <c r="EL282" s="136">
        <f t="shared" ca="1" si="361"/>
        <v>-6.3759633963353792</v>
      </c>
      <c r="EM282" s="136">
        <f t="shared" ca="1" si="361"/>
        <v>-10.019371051384161</v>
      </c>
      <c r="EN282" s="136" t="e">
        <f t="shared" si="361"/>
        <v>#DIV/0!</v>
      </c>
      <c r="EO282" s="136" t="e">
        <f t="shared" si="361"/>
        <v>#DIV/0!</v>
      </c>
      <c r="EP282" s="136" t="e">
        <f t="shared" si="361"/>
        <v>#DIV/0!</v>
      </c>
      <c r="EQ282" s="136" t="e">
        <f t="shared" si="361"/>
        <v>#DIV/0!</v>
      </c>
      <c r="ER282" s="136" t="e">
        <f t="shared" si="361"/>
        <v>#DIV/0!</v>
      </c>
      <c r="ES282" s="136" t="e">
        <f t="shared" si="361"/>
        <v>#DIV/0!</v>
      </c>
      <c r="ET282" s="136" t="e">
        <f t="shared" si="361"/>
        <v>#DIV/0!</v>
      </c>
      <c r="EU282" s="136" t="e">
        <f t="shared" si="362"/>
        <v>#DIV/0!</v>
      </c>
      <c r="EV282" s="136" t="e">
        <f t="shared" si="362"/>
        <v>#DIV/0!</v>
      </c>
    </row>
    <row r="283" spans="1:152"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S283" s="413">
        <v>80</v>
      </c>
      <c r="T283" s="399">
        <f t="shared" ca="1" si="353"/>
        <v>4.4054197430288706</v>
      </c>
      <c r="U283" s="399">
        <f t="shared" ca="1" si="353"/>
        <v>5.1318729775382312</v>
      </c>
      <c r="V283" s="399">
        <f t="shared" ca="1" si="353"/>
        <v>8.7669496699611376</v>
      </c>
      <c r="W283" s="399" t="e">
        <f t="shared" si="353"/>
        <v>#DIV/0!</v>
      </c>
      <c r="X283" s="399" t="e">
        <f t="shared" si="353"/>
        <v>#DIV/0!</v>
      </c>
      <c r="Y283" s="399" t="e">
        <f t="shared" si="353"/>
        <v>#DIV/0!</v>
      </c>
      <c r="Z283" s="399" t="e">
        <f t="shared" si="353"/>
        <v>#DIV/0!</v>
      </c>
      <c r="AA283" s="399" t="e">
        <f t="shared" si="353"/>
        <v>#DIV/0!</v>
      </c>
      <c r="AB283" s="399" t="e">
        <f t="shared" si="353"/>
        <v>#DIV/0!</v>
      </c>
      <c r="AC283" s="399" t="e">
        <f t="shared" si="353"/>
        <v>#DIV/0!</v>
      </c>
      <c r="AD283" s="399" t="e">
        <f t="shared" si="353"/>
        <v>#DIV/0!</v>
      </c>
      <c r="AE283" s="399">
        <f t="shared" ca="1" si="353"/>
        <v>7399.3519790496612</v>
      </c>
      <c r="AF283" s="399"/>
      <c r="AH283" s="413">
        <v>80</v>
      </c>
      <c r="AI283" s="136">
        <f t="shared" ca="1" si="354"/>
        <v>-4.3615847207101748</v>
      </c>
      <c r="AJ283" s="136">
        <f t="shared" ca="1" si="354"/>
        <v>-3.4212486516921543</v>
      </c>
      <c r="AK283" s="136">
        <f t="shared" ca="1" si="354"/>
        <v>-8.8817841970012523E-15</v>
      </c>
      <c r="AL283" s="136" t="e">
        <f t="shared" si="354"/>
        <v>#DIV/0!</v>
      </c>
      <c r="AM283" s="136" t="e">
        <f t="shared" si="354"/>
        <v>#DIV/0!</v>
      </c>
      <c r="AN283" s="136" t="e">
        <f t="shared" si="354"/>
        <v>#DIV/0!</v>
      </c>
      <c r="AO283" s="136" t="e">
        <f t="shared" si="354"/>
        <v>#DIV/0!</v>
      </c>
      <c r="AP283" s="136" t="e">
        <f t="shared" si="354"/>
        <v>#DIV/0!</v>
      </c>
      <c r="AQ283" s="136" t="e">
        <f t="shared" si="354"/>
        <v>#DIV/0!</v>
      </c>
      <c r="AR283" s="136" t="e">
        <f t="shared" si="354"/>
        <v>#DIV/0!</v>
      </c>
      <c r="AS283" s="136" t="e">
        <f t="shared" si="354"/>
        <v>#DIV/0!</v>
      </c>
      <c r="AT283" s="136">
        <f t="shared" ca="1" si="354"/>
        <v>-192187.93774823999</v>
      </c>
      <c r="AU283" s="136" t="e">
        <f t="shared" si="354"/>
        <v>#DIV/0!</v>
      </c>
      <c r="AW283" s="413">
        <v>80</v>
      </c>
      <c r="AX283" s="136">
        <f t="shared" ca="1" si="355"/>
        <v>-13.15050669560855</v>
      </c>
      <c r="AY283" s="136">
        <f t="shared" ca="1" si="355"/>
        <v>-23.948740561845081</v>
      </c>
      <c r="AZ283" s="136">
        <f t="shared" ca="1" si="355"/>
        <v>-70.135597359689015</v>
      </c>
      <c r="BA283" s="136" t="e">
        <f t="shared" si="355"/>
        <v>#DIV/0!</v>
      </c>
      <c r="BB283" s="136" t="e">
        <f t="shared" si="355"/>
        <v>#DIV/0!</v>
      </c>
      <c r="BC283" s="136" t="e">
        <f t="shared" si="355"/>
        <v>#DIV/0!</v>
      </c>
      <c r="BD283" s="136" t="e">
        <f t="shared" si="355"/>
        <v>#DIV/0!</v>
      </c>
      <c r="BE283" s="136" t="e">
        <f t="shared" si="355"/>
        <v>#DIV/0!</v>
      </c>
      <c r="BF283" s="136" t="e">
        <f t="shared" si="355"/>
        <v>#DIV/0!</v>
      </c>
      <c r="BG283" s="136" t="e">
        <f t="shared" si="355"/>
        <v>#DIV/0!</v>
      </c>
      <c r="BH283" s="136" t="e">
        <f t="shared" si="355"/>
        <v>#DIV/0!</v>
      </c>
      <c r="BI283" s="136">
        <f t="shared" ca="1" si="355"/>
        <v>7395.7151614726208</v>
      </c>
      <c r="BJ283" s="136" t="e">
        <f t="shared" si="355"/>
        <v>#DIV/0!</v>
      </c>
      <c r="BK283" s="62"/>
      <c r="BL283" s="413">
        <v>80</v>
      </c>
      <c r="BM283" s="136">
        <f t="shared" ca="1" si="356"/>
        <v>-21.961346181666293</v>
      </c>
      <c r="BN283" s="136">
        <f t="shared" ca="1" si="356"/>
        <v>-34.212486516921551</v>
      </c>
      <c r="BO283" s="136">
        <f t="shared" ca="1" si="356"/>
        <v>-87.669496699611301</v>
      </c>
      <c r="BP283" s="136" t="e">
        <f t="shared" si="356"/>
        <v>#DIV/0!</v>
      </c>
      <c r="BQ283" s="136" t="e">
        <f t="shared" si="356"/>
        <v>#DIV/0!</v>
      </c>
      <c r="BR283" s="136" t="e">
        <f t="shared" si="356"/>
        <v>#DIV/0!</v>
      </c>
      <c r="BS283" s="136" t="e">
        <f t="shared" si="356"/>
        <v>#DIV/0!</v>
      </c>
      <c r="BT283" s="136" t="e">
        <f t="shared" si="356"/>
        <v>#DIV/0!</v>
      </c>
      <c r="BU283" s="136" t="e">
        <f t="shared" si="356"/>
        <v>#DIV/0!</v>
      </c>
      <c r="BV283" s="136" t="e">
        <f t="shared" si="356"/>
        <v>#DIV/0!</v>
      </c>
      <c r="BW283" s="136" t="e">
        <f t="shared" si="356"/>
        <v>#DIV/0!</v>
      </c>
      <c r="BX283" s="136">
        <f t="shared" ca="1" si="356"/>
        <v>-7402.9887966267015</v>
      </c>
      <c r="BY283" s="136" t="e">
        <f t="shared" si="356"/>
        <v>#DIV/0!</v>
      </c>
      <c r="BZ283" s="62"/>
      <c r="CA283" s="413">
        <v>80</v>
      </c>
      <c r="CB283" s="136">
        <f t="shared" ca="1" si="357"/>
        <v>4.4054197430288706</v>
      </c>
      <c r="CC283" s="136">
        <f t="shared" ca="1" si="357"/>
        <v>5.1318729775382312</v>
      </c>
      <c r="CD283" s="136">
        <f t="shared" ca="1" si="357"/>
        <v>8.7669496699611376</v>
      </c>
      <c r="CE283" s="136" t="e">
        <f t="shared" si="357"/>
        <v>#DIV/0!</v>
      </c>
      <c r="CF283" s="136" t="e">
        <f t="shared" si="357"/>
        <v>#DIV/0!</v>
      </c>
      <c r="CG283" s="136" t="e">
        <f t="shared" si="357"/>
        <v>#DIV/0!</v>
      </c>
      <c r="CH283" s="136" t="e">
        <f t="shared" si="357"/>
        <v>#DIV/0!</v>
      </c>
      <c r="CI283" s="136" t="e">
        <f t="shared" si="357"/>
        <v>#DIV/0!</v>
      </c>
      <c r="CJ283" s="136" t="e">
        <f t="shared" si="357"/>
        <v>#DIV/0!</v>
      </c>
      <c r="CK283" s="136" t="e">
        <f t="shared" si="357"/>
        <v>#DIV/0!</v>
      </c>
      <c r="CL283" s="136" t="e">
        <f t="shared" si="357"/>
        <v>#DIV/0!</v>
      </c>
      <c r="CM283" s="136">
        <f t="shared" ca="1" si="357"/>
        <v>7399.3519790496612</v>
      </c>
      <c r="CN283" s="136" t="e">
        <f t="shared" si="357"/>
        <v>#DIV/0!</v>
      </c>
      <c r="CP283" s="413">
        <v>80</v>
      </c>
      <c r="CQ283" s="136">
        <f t="shared" ca="1" si="358"/>
        <v>-4.4054197430288706</v>
      </c>
      <c r="CR283" s="136">
        <f t="shared" ca="1" si="358"/>
        <v>-5.1318729775382312</v>
      </c>
      <c r="CS283" s="136">
        <f t="shared" ca="1" si="358"/>
        <v>-8.7669496699611376</v>
      </c>
      <c r="CT283" s="136" t="e">
        <f t="shared" si="358"/>
        <v>#DIV/0!</v>
      </c>
      <c r="CU283" s="136" t="e">
        <f t="shared" si="358"/>
        <v>#DIV/0!</v>
      </c>
      <c r="CV283" s="136" t="e">
        <f t="shared" si="358"/>
        <v>#DIV/0!</v>
      </c>
      <c r="CW283" s="136" t="e">
        <f t="shared" si="358"/>
        <v>#DIV/0!</v>
      </c>
      <c r="CX283" s="136" t="e">
        <f t="shared" si="358"/>
        <v>#DIV/0!</v>
      </c>
      <c r="CY283" s="136" t="e">
        <f t="shared" si="358"/>
        <v>#DIV/0!</v>
      </c>
      <c r="CZ283" s="136" t="e">
        <f t="shared" si="358"/>
        <v>#DIV/0!</v>
      </c>
      <c r="DA283" s="136" t="e">
        <f t="shared" si="358"/>
        <v>#DIV/0!</v>
      </c>
      <c r="DB283" s="136">
        <f t="shared" ca="1" si="358"/>
        <v>7399.3519790496612</v>
      </c>
      <c r="DC283" s="136" t="e">
        <f t="shared" si="358"/>
        <v>#DIV/0!</v>
      </c>
      <c r="DE283" s="413">
        <v>80</v>
      </c>
      <c r="DF283" s="136">
        <f t="shared" ca="1" si="359"/>
        <v>-13.15050669560855</v>
      </c>
      <c r="DG283" s="136">
        <f t="shared" ca="1" si="359"/>
        <v>-23.948740561845081</v>
      </c>
      <c r="DH283" s="136">
        <f t="shared" ca="1" si="359"/>
        <v>-70.135597359689015</v>
      </c>
      <c r="DI283" s="136" t="e">
        <f t="shared" si="359"/>
        <v>#DIV/0!</v>
      </c>
      <c r="DJ283" s="136" t="e">
        <f t="shared" si="359"/>
        <v>#DIV/0!</v>
      </c>
      <c r="DK283" s="136" t="e">
        <f t="shared" si="359"/>
        <v>#DIV/0!</v>
      </c>
      <c r="DL283" s="136" t="e">
        <f t="shared" si="359"/>
        <v>#DIV/0!</v>
      </c>
      <c r="DM283" s="136" t="e">
        <f t="shared" si="359"/>
        <v>#DIV/0!</v>
      </c>
      <c r="DN283" s="136" t="e">
        <f t="shared" si="359"/>
        <v>#DIV/0!</v>
      </c>
      <c r="DO283" s="136" t="e">
        <f t="shared" si="359"/>
        <v>#DIV/0!</v>
      </c>
      <c r="DP283" s="136" t="e">
        <f t="shared" si="359"/>
        <v>#DIV/0!</v>
      </c>
      <c r="DQ283" s="136">
        <f t="shared" ca="1" si="359"/>
        <v>-7399.3519790496612</v>
      </c>
      <c r="DR283" s="136" t="e">
        <f t="shared" si="359"/>
        <v>#DIV/0!</v>
      </c>
      <c r="DT283" s="413">
        <v>80</v>
      </c>
      <c r="DU283" s="136">
        <f t="shared" ca="1" si="360"/>
        <v>4.4054197430288706</v>
      </c>
      <c r="DV283" s="136">
        <f t="shared" ca="1" si="360"/>
        <v>5.1318729775382312</v>
      </c>
      <c r="DW283" s="136">
        <f t="shared" ca="1" si="360"/>
        <v>8.7669496699611376</v>
      </c>
      <c r="DX283" s="136" t="e">
        <f t="shared" si="360"/>
        <v>#DIV/0!</v>
      </c>
      <c r="DY283" s="136" t="e">
        <f t="shared" si="360"/>
        <v>#DIV/0!</v>
      </c>
      <c r="DZ283" s="136" t="e">
        <f t="shared" si="360"/>
        <v>#DIV/0!</v>
      </c>
      <c r="EA283" s="136" t="e">
        <f t="shared" si="360"/>
        <v>#DIV/0!</v>
      </c>
      <c r="EB283" s="136" t="e">
        <f t="shared" si="360"/>
        <v>#DIV/0!</v>
      </c>
      <c r="EC283" s="136" t="e">
        <f t="shared" si="360"/>
        <v>#DIV/0!</v>
      </c>
      <c r="ED283" s="136" t="e">
        <f t="shared" si="360"/>
        <v>#DIV/0!</v>
      </c>
      <c r="EE283" s="136" t="e">
        <f t="shared" si="360"/>
        <v>#DIV/0!</v>
      </c>
      <c r="EF283" s="136" t="e">
        <f t="shared" si="360"/>
        <v>#DIV/0!</v>
      </c>
      <c r="EG283" s="136" t="e">
        <f t="shared" si="360"/>
        <v>#DIV/0!</v>
      </c>
      <c r="EI283" s="413">
        <v>80</v>
      </c>
      <c r="EJ283" s="136">
        <f t="shared" ca="1" si="361"/>
        <v>-4.4054197430288706</v>
      </c>
      <c r="EK283" s="136">
        <f t="shared" ca="1" si="361"/>
        <v>-5.1318729775382312</v>
      </c>
      <c r="EL283" s="136">
        <f t="shared" ca="1" si="361"/>
        <v>-8.7669496699611376</v>
      </c>
      <c r="EM283" s="136" t="e">
        <f t="shared" si="361"/>
        <v>#DIV/0!</v>
      </c>
      <c r="EN283" s="136" t="e">
        <f t="shared" si="361"/>
        <v>#DIV/0!</v>
      </c>
      <c r="EO283" s="136" t="e">
        <f t="shared" si="361"/>
        <v>#DIV/0!</v>
      </c>
      <c r="EP283" s="136" t="e">
        <f t="shared" si="361"/>
        <v>#DIV/0!</v>
      </c>
      <c r="EQ283" s="136" t="e">
        <f t="shared" si="361"/>
        <v>#DIV/0!</v>
      </c>
      <c r="ER283" s="136" t="e">
        <f t="shared" si="361"/>
        <v>#DIV/0!</v>
      </c>
      <c r="ES283" s="136" t="e">
        <f t="shared" si="361"/>
        <v>#DIV/0!</v>
      </c>
      <c r="ET283" s="136" t="e">
        <f t="shared" si="361"/>
        <v>#DIV/0!</v>
      </c>
      <c r="EU283" s="136" t="e">
        <f t="shared" si="362"/>
        <v>#DIV/0!</v>
      </c>
      <c r="EV283" s="136" t="e">
        <f t="shared" si="362"/>
        <v>#DIV/0!</v>
      </c>
    </row>
    <row r="284" spans="1:152">
      <c r="S284" s="413">
        <v>90</v>
      </c>
      <c r="T284" s="399">
        <f t="shared" ca="1" si="353"/>
        <v>3.9354300232939297</v>
      </c>
      <c r="U284" s="399">
        <f t="shared" ca="1" si="353"/>
        <v>7.7928441510765731</v>
      </c>
      <c r="V284" s="399" t="e">
        <f t="shared" si="353"/>
        <v>#DIV/0!</v>
      </c>
      <c r="W284" s="399" t="e">
        <f t="shared" si="353"/>
        <v>#DIV/0!</v>
      </c>
      <c r="X284" s="399" t="e">
        <f t="shared" si="353"/>
        <v>#DIV/0!</v>
      </c>
      <c r="Y284" s="399" t="e">
        <f t="shared" si="353"/>
        <v>#DIV/0!</v>
      </c>
      <c r="Z284" s="399" t="e">
        <f t="shared" si="353"/>
        <v>#DIV/0!</v>
      </c>
      <c r="AA284" s="399" t="e">
        <f t="shared" si="353"/>
        <v>#DIV/0!</v>
      </c>
      <c r="AB284" s="399" t="e">
        <f t="shared" si="353"/>
        <v>#DIV/0!</v>
      </c>
      <c r="AC284" s="399" t="e">
        <f t="shared" si="353"/>
        <v>#DIV/0!</v>
      </c>
      <c r="AD284" s="399" t="e">
        <f t="shared" si="353"/>
        <v>#DIV/0!</v>
      </c>
      <c r="AE284" s="399">
        <f t="shared" ca="1" si="353"/>
        <v>192187.93774823999</v>
      </c>
      <c r="AF284" s="399"/>
      <c r="AH284" s="413">
        <v>90</v>
      </c>
      <c r="AI284" s="136">
        <f t="shared" ca="1" si="354"/>
        <v>-3.8575007159019705</v>
      </c>
      <c r="AJ284" s="136">
        <f t="shared" ca="1" si="354"/>
        <v>-8.8817841970012523E-16</v>
      </c>
      <c r="AK284" s="136" t="e">
        <f t="shared" si="354"/>
        <v>#DIV/0!</v>
      </c>
      <c r="AL284" s="136" t="e">
        <f t="shared" si="354"/>
        <v>#DIV/0!</v>
      </c>
      <c r="AM284" s="136" t="e">
        <f t="shared" si="354"/>
        <v>#DIV/0!</v>
      </c>
      <c r="AN284" s="136" t="e">
        <f t="shared" si="354"/>
        <v>#DIV/0!</v>
      </c>
      <c r="AO284" s="136" t="e">
        <f t="shared" si="354"/>
        <v>#DIV/0!</v>
      </c>
      <c r="AP284" s="136" t="e">
        <f t="shared" si="354"/>
        <v>#DIV/0!</v>
      </c>
      <c r="AQ284" s="136" t="e">
        <f t="shared" si="354"/>
        <v>#DIV/0!</v>
      </c>
      <c r="AR284" s="136" t="e">
        <f t="shared" si="354"/>
        <v>#DIV/0!</v>
      </c>
      <c r="AS284" s="136" t="e">
        <f t="shared" si="354"/>
        <v>#DIV/0!</v>
      </c>
      <c r="AT284" s="136">
        <f t="shared" ca="1" si="354"/>
        <v>-7436.79120782059</v>
      </c>
      <c r="AU284" s="136" t="e">
        <f t="shared" si="354"/>
        <v>#DIV/0!</v>
      </c>
      <c r="AW284" s="413">
        <v>90</v>
      </c>
      <c r="AX284" s="136">
        <f t="shared" ca="1" si="355"/>
        <v>-31.17172295678354</v>
      </c>
      <c r="AY284" s="136">
        <f t="shared" ca="1" si="355"/>
        <v>-140.27119471937834</v>
      </c>
      <c r="AZ284" s="136" t="e">
        <f t="shared" si="355"/>
        <v>#DIV/0!</v>
      </c>
      <c r="BA284" s="136" t="e">
        <f t="shared" si="355"/>
        <v>#DIV/0!</v>
      </c>
      <c r="BB284" s="136" t="e">
        <f t="shared" si="355"/>
        <v>#DIV/0!</v>
      </c>
      <c r="BC284" s="136" t="e">
        <f t="shared" si="355"/>
        <v>#DIV/0!</v>
      </c>
      <c r="BD284" s="136" t="e">
        <f t="shared" si="355"/>
        <v>#DIV/0!</v>
      </c>
      <c r="BE284" s="136" t="e">
        <f t="shared" si="355"/>
        <v>#DIV/0!</v>
      </c>
      <c r="BF284" s="136" t="e">
        <f t="shared" si="355"/>
        <v>#DIV/0!</v>
      </c>
      <c r="BG284" s="136" t="e">
        <f t="shared" si="355"/>
        <v>#DIV/0!</v>
      </c>
      <c r="BH284" s="136" t="e">
        <f t="shared" si="355"/>
        <v>#DIV/0!</v>
      </c>
      <c r="BI284" s="136">
        <f t="shared" ca="1" si="355"/>
        <v>192184.40972001082</v>
      </c>
      <c r="BJ284" s="136" t="e">
        <f t="shared" si="355"/>
        <v>#DIV/0!</v>
      </c>
      <c r="BK284" s="62"/>
      <c r="BL284" s="413">
        <v>90</v>
      </c>
      <c r="BM284" s="136">
        <f t="shared" ca="1" si="356"/>
        <v>-39.042583003371405</v>
      </c>
      <c r="BN284" s="136">
        <f t="shared" ca="1" si="356"/>
        <v>-155.85688302153147</v>
      </c>
      <c r="BO284" s="136" t="e">
        <f t="shared" si="356"/>
        <v>#DIV/0!</v>
      </c>
      <c r="BP284" s="136" t="e">
        <f t="shared" si="356"/>
        <v>#DIV/0!</v>
      </c>
      <c r="BQ284" s="136" t="e">
        <f t="shared" si="356"/>
        <v>#DIV/0!</v>
      </c>
      <c r="BR284" s="136" t="e">
        <f t="shared" si="356"/>
        <v>#DIV/0!</v>
      </c>
      <c r="BS284" s="136" t="e">
        <f t="shared" si="356"/>
        <v>#DIV/0!</v>
      </c>
      <c r="BT284" s="136" t="e">
        <f t="shared" si="356"/>
        <v>#DIV/0!</v>
      </c>
      <c r="BU284" s="136" t="e">
        <f t="shared" si="356"/>
        <v>#DIV/0!</v>
      </c>
      <c r="BV284" s="136" t="e">
        <f t="shared" si="356"/>
        <v>#DIV/0!</v>
      </c>
      <c r="BW284" s="136" t="e">
        <f t="shared" si="356"/>
        <v>#DIV/0!</v>
      </c>
      <c r="BX284" s="136">
        <f t="shared" ca="1" si="356"/>
        <v>-192191.46577646915</v>
      </c>
      <c r="BY284" s="136" t="e">
        <f t="shared" si="356"/>
        <v>#DIV/0!</v>
      </c>
      <c r="BZ284" s="62"/>
      <c r="CA284" s="413">
        <v>90</v>
      </c>
      <c r="CB284" s="136">
        <f t="shared" ca="1" si="357"/>
        <v>3.9354300232939297</v>
      </c>
      <c r="CC284" s="136">
        <f t="shared" ca="1" si="357"/>
        <v>7.7928441510765731</v>
      </c>
      <c r="CD284" s="136" t="e">
        <f t="shared" si="357"/>
        <v>#DIV/0!</v>
      </c>
      <c r="CE284" s="136" t="e">
        <f t="shared" si="357"/>
        <v>#DIV/0!</v>
      </c>
      <c r="CF284" s="136" t="e">
        <f t="shared" si="357"/>
        <v>#DIV/0!</v>
      </c>
      <c r="CG284" s="136" t="e">
        <f t="shared" si="357"/>
        <v>#DIV/0!</v>
      </c>
      <c r="CH284" s="136" t="e">
        <f t="shared" si="357"/>
        <v>#DIV/0!</v>
      </c>
      <c r="CI284" s="136" t="e">
        <f t="shared" si="357"/>
        <v>#DIV/0!</v>
      </c>
      <c r="CJ284" s="136" t="e">
        <f t="shared" si="357"/>
        <v>#DIV/0!</v>
      </c>
      <c r="CK284" s="136" t="e">
        <f t="shared" si="357"/>
        <v>#DIV/0!</v>
      </c>
      <c r="CL284" s="136" t="e">
        <f t="shared" si="357"/>
        <v>#DIV/0!</v>
      </c>
      <c r="CM284" s="136">
        <f t="shared" ca="1" si="357"/>
        <v>192187.93774823999</v>
      </c>
      <c r="CN284" s="136" t="e">
        <f t="shared" si="357"/>
        <v>#DIV/0!</v>
      </c>
      <c r="CP284" s="413">
        <v>90</v>
      </c>
      <c r="CQ284" s="136">
        <f t="shared" ca="1" si="358"/>
        <v>-3.9354300232939297</v>
      </c>
      <c r="CR284" s="136">
        <f t="shared" ca="1" si="358"/>
        <v>-7.7928441510765731</v>
      </c>
      <c r="CS284" s="136" t="e">
        <f t="shared" si="358"/>
        <v>#DIV/0!</v>
      </c>
      <c r="CT284" s="136" t="e">
        <f t="shared" si="358"/>
        <v>#DIV/0!</v>
      </c>
      <c r="CU284" s="136" t="e">
        <f t="shared" si="358"/>
        <v>#DIV/0!</v>
      </c>
      <c r="CV284" s="136" t="e">
        <f t="shared" si="358"/>
        <v>#DIV/0!</v>
      </c>
      <c r="CW284" s="136" t="e">
        <f t="shared" si="358"/>
        <v>#DIV/0!</v>
      </c>
      <c r="CX284" s="136" t="e">
        <f t="shared" si="358"/>
        <v>#DIV/0!</v>
      </c>
      <c r="CY284" s="136" t="e">
        <f t="shared" si="358"/>
        <v>#DIV/0!</v>
      </c>
      <c r="CZ284" s="136" t="e">
        <f t="shared" si="358"/>
        <v>#DIV/0!</v>
      </c>
      <c r="DA284" s="136" t="e">
        <f t="shared" si="358"/>
        <v>#DIV/0!</v>
      </c>
      <c r="DB284" s="136">
        <f t="shared" ca="1" si="358"/>
        <v>192187.93774823999</v>
      </c>
      <c r="DC284" s="136" t="e">
        <f t="shared" si="358"/>
        <v>#DIV/0!</v>
      </c>
      <c r="DE284" s="413">
        <v>90</v>
      </c>
      <c r="DF284" s="136">
        <f t="shared" ca="1" si="359"/>
        <v>-31.17172295678354</v>
      </c>
      <c r="DG284" s="136">
        <f t="shared" ca="1" si="359"/>
        <v>-140.27119471937834</v>
      </c>
      <c r="DH284" s="136" t="e">
        <f t="shared" si="359"/>
        <v>#DIV/0!</v>
      </c>
      <c r="DI284" s="136" t="e">
        <f t="shared" si="359"/>
        <v>#DIV/0!</v>
      </c>
      <c r="DJ284" s="136" t="e">
        <f t="shared" si="359"/>
        <v>#DIV/0!</v>
      </c>
      <c r="DK284" s="136" t="e">
        <f t="shared" si="359"/>
        <v>#DIV/0!</v>
      </c>
      <c r="DL284" s="136" t="e">
        <f t="shared" si="359"/>
        <v>#DIV/0!</v>
      </c>
      <c r="DM284" s="136" t="e">
        <f t="shared" si="359"/>
        <v>#DIV/0!</v>
      </c>
      <c r="DN284" s="136" t="e">
        <f t="shared" si="359"/>
        <v>#DIV/0!</v>
      </c>
      <c r="DO284" s="136" t="e">
        <f t="shared" si="359"/>
        <v>#DIV/0!</v>
      </c>
      <c r="DP284" s="136" t="e">
        <f t="shared" si="359"/>
        <v>#DIV/0!</v>
      </c>
      <c r="DQ284" s="136">
        <f t="shared" ca="1" si="359"/>
        <v>-192187.93774823999</v>
      </c>
      <c r="DR284" s="136" t="e">
        <f t="shared" si="359"/>
        <v>#DIV/0!</v>
      </c>
      <c r="DT284" s="413">
        <v>90</v>
      </c>
      <c r="DU284" s="136">
        <f t="shared" ca="1" si="360"/>
        <v>3.9354300232939297</v>
      </c>
      <c r="DV284" s="136">
        <f t="shared" ca="1" si="360"/>
        <v>7.7928441510765731</v>
      </c>
      <c r="DW284" s="136" t="e">
        <f t="shared" si="360"/>
        <v>#DIV/0!</v>
      </c>
      <c r="DX284" s="136" t="e">
        <f t="shared" si="360"/>
        <v>#DIV/0!</v>
      </c>
      <c r="DY284" s="136" t="e">
        <f t="shared" si="360"/>
        <v>#DIV/0!</v>
      </c>
      <c r="DZ284" s="136" t="e">
        <f t="shared" si="360"/>
        <v>#DIV/0!</v>
      </c>
      <c r="EA284" s="136" t="e">
        <f t="shared" si="360"/>
        <v>#DIV/0!</v>
      </c>
      <c r="EB284" s="136" t="e">
        <f t="shared" si="360"/>
        <v>#DIV/0!</v>
      </c>
      <c r="EC284" s="136" t="e">
        <f t="shared" si="360"/>
        <v>#DIV/0!</v>
      </c>
      <c r="ED284" s="136" t="e">
        <f t="shared" si="360"/>
        <v>#DIV/0!</v>
      </c>
      <c r="EE284" s="136" t="e">
        <f t="shared" si="360"/>
        <v>#DIV/0!</v>
      </c>
      <c r="EF284" s="136" t="e">
        <f t="shared" si="360"/>
        <v>#DIV/0!</v>
      </c>
      <c r="EG284" s="136" t="e">
        <f t="shared" si="360"/>
        <v>#DIV/0!</v>
      </c>
      <c r="EI284" s="413">
        <v>90</v>
      </c>
      <c r="EJ284" s="136">
        <f t="shared" ca="1" si="361"/>
        <v>-3.9354300232939297</v>
      </c>
      <c r="EK284" s="136">
        <f t="shared" ca="1" si="361"/>
        <v>-7.7928441510765731</v>
      </c>
      <c r="EL284" s="136" t="e">
        <f t="shared" si="361"/>
        <v>#DIV/0!</v>
      </c>
      <c r="EM284" s="136" t="e">
        <f t="shared" si="361"/>
        <v>#DIV/0!</v>
      </c>
      <c r="EN284" s="136" t="e">
        <f t="shared" si="361"/>
        <v>#DIV/0!</v>
      </c>
      <c r="EO284" s="136" t="e">
        <f t="shared" si="361"/>
        <v>#DIV/0!</v>
      </c>
      <c r="EP284" s="136" t="e">
        <f t="shared" si="361"/>
        <v>#DIV/0!</v>
      </c>
      <c r="EQ284" s="136" t="e">
        <f t="shared" si="361"/>
        <v>#DIV/0!</v>
      </c>
      <c r="ER284" s="136" t="e">
        <f t="shared" si="361"/>
        <v>#DIV/0!</v>
      </c>
      <c r="ES284" s="136" t="e">
        <f t="shared" si="361"/>
        <v>#DIV/0!</v>
      </c>
      <c r="ET284" s="136" t="e">
        <f t="shared" si="361"/>
        <v>#DIV/0!</v>
      </c>
      <c r="EU284" s="136" t="e">
        <f t="shared" si="362"/>
        <v>#DIV/0!</v>
      </c>
      <c r="EV284" s="136" t="e">
        <f t="shared" si="362"/>
        <v>#DIV/0!</v>
      </c>
    </row>
    <row r="285" spans="1:152">
      <c r="S285" s="413">
        <v>100</v>
      </c>
      <c r="T285" s="399">
        <f t="shared" ca="1" si="353"/>
        <v>2.6178010471204192</v>
      </c>
      <c r="U285" s="399" t="e">
        <f t="shared" si="353"/>
        <v>#DIV/0!</v>
      </c>
      <c r="V285" s="399" t="e">
        <f t="shared" si="353"/>
        <v>#DIV/0!</v>
      </c>
      <c r="W285" s="399" t="e">
        <f t="shared" si="353"/>
        <v>#DIV/0!</v>
      </c>
      <c r="X285" s="399" t="e">
        <f t="shared" si="353"/>
        <v>#DIV/0!</v>
      </c>
      <c r="Y285" s="399" t="e">
        <f t="shared" si="353"/>
        <v>#DIV/0!</v>
      </c>
      <c r="Z285" s="399" t="e">
        <f t="shared" si="353"/>
        <v>#DIV/0!</v>
      </c>
      <c r="AA285" s="399" t="e">
        <f t="shared" si="353"/>
        <v>#DIV/0!</v>
      </c>
      <c r="AB285" s="399" t="e">
        <f t="shared" si="353"/>
        <v>#DIV/0!</v>
      </c>
      <c r="AC285" s="399" t="e">
        <f t="shared" si="353"/>
        <v>#DIV/0!</v>
      </c>
      <c r="AD285" s="399" t="e">
        <f t="shared" si="353"/>
        <v>#DIV/0!</v>
      </c>
      <c r="AE285" s="399">
        <f t="shared" ca="1" si="353"/>
        <v>7436.79120782059</v>
      </c>
      <c r="AF285" s="399"/>
      <c r="AH285" s="413">
        <v>100</v>
      </c>
      <c r="AI285" s="136">
        <f t="shared" ca="1" si="354"/>
        <v>-2.6178010471204192</v>
      </c>
      <c r="AJ285" s="136" t="e">
        <f t="shared" si="354"/>
        <v>#DIV/0!</v>
      </c>
      <c r="AK285" s="136" t="e">
        <f t="shared" si="354"/>
        <v>#DIV/0!</v>
      </c>
      <c r="AL285" s="136" t="e">
        <f t="shared" si="354"/>
        <v>#DIV/0!</v>
      </c>
      <c r="AM285" s="136" t="e">
        <f t="shared" si="354"/>
        <v>#DIV/0!</v>
      </c>
      <c r="AN285" s="136" t="e">
        <f t="shared" si="354"/>
        <v>#DIV/0!</v>
      </c>
      <c r="AO285" s="136" t="e">
        <f t="shared" si="354"/>
        <v>#DIV/0!</v>
      </c>
      <c r="AP285" s="136" t="e">
        <f t="shared" si="354"/>
        <v>#DIV/0!</v>
      </c>
      <c r="AQ285" s="136" t="e">
        <f t="shared" si="354"/>
        <v>#DIV/0!</v>
      </c>
      <c r="AR285" s="136" t="e">
        <f t="shared" si="354"/>
        <v>#DIV/0!</v>
      </c>
      <c r="AS285" s="136" t="e">
        <f t="shared" si="354"/>
        <v>#DIV/0!</v>
      </c>
      <c r="AT285" s="136" t="e">
        <f t="shared" ca="1" si="354"/>
        <v>#DIV/0!</v>
      </c>
      <c r="AU285" s="136" t="e">
        <f t="shared" si="354"/>
        <v>#DIV/0!</v>
      </c>
      <c r="AW285" s="413">
        <v>100</v>
      </c>
      <c r="AX285" s="136">
        <f t="shared" ca="1" si="355"/>
        <v>-2615.1832460732976</v>
      </c>
      <c r="AY285" s="136" t="e">
        <f t="shared" si="355"/>
        <v>#DIV/0!</v>
      </c>
      <c r="AZ285" s="136" t="e">
        <f t="shared" si="355"/>
        <v>#DIV/0!</v>
      </c>
      <c r="BA285" s="136" t="e">
        <f t="shared" si="355"/>
        <v>#DIV/0!</v>
      </c>
      <c r="BB285" s="136" t="e">
        <f t="shared" si="355"/>
        <v>#DIV/0!</v>
      </c>
      <c r="BC285" s="136" t="e">
        <f t="shared" si="355"/>
        <v>#DIV/0!</v>
      </c>
      <c r="BD285" s="136" t="e">
        <f t="shared" si="355"/>
        <v>#DIV/0!</v>
      </c>
      <c r="BE285" s="136" t="e">
        <f t="shared" si="355"/>
        <v>#DIV/0!</v>
      </c>
      <c r="BF285" s="136" t="e">
        <f t="shared" si="355"/>
        <v>#DIV/0!</v>
      </c>
      <c r="BG285" s="136" t="e">
        <f t="shared" si="355"/>
        <v>#DIV/0!</v>
      </c>
      <c r="BH285" s="136" t="e">
        <f t="shared" si="355"/>
        <v>#DIV/0!</v>
      </c>
      <c r="BI285" s="136">
        <f t="shared" ca="1" si="355"/>
        <v>7433.154679700282</v>
      </c>
      <c r="BJ285" s="136" t="e">
        <f t="shared" si="355"/>
        <v>#DIV/0!</v>
      </c>
      <c r="BK285" s="62"/>
      <c r="BL285" s="413">
        <v>100</v>
      </c>
      <c r="BM285" s="136">
        <f t="shared" ca="1" si="356"/>
        <v>-2620.4188481675383</v>
      </c>
      <c r="BN285" s="136" t="e">
        <f t="shared" si="356"/>
        <v>#DIV/0!</v>
      </c>
      <c r="BO285" s="136" t="e">
        <f t="shared" si="356"/>
        <v>#DIV/0!</v>
      </c>
      <c r="BP285" s="136" t="e">
        <f t="shared" si="356"/>
        <v>#DIV/0!</v>
      </c>
      <c r="BQ285" s="136" t="e">
        <f t="shared" si="356"/>
        <v>#DIV/0!</v>
      </c>
      <c r="BR285" s="136" t="e">
        <f t="shared" si="356"/>
        <v>#DIV/0!</v>
      </c>
      <c r="BS285" s="136" t="e">
        <f t="shared" si="356"/>
        <v>#DIV/0!</v>
      </c>
      <c r="BT285" s="136" t="e">
        <f t="shared" si="356"/>
        <v>#DIV/0!</v>
      </c>
      <c r="BU285" s="136" t="e">
        <f t="shared" si="356"/>
        <v>#DIV/0!</v>
      </c>
      <c r="BV285" s="136" t="e">
        <f t="shared" si="356"/>
        <v>#DIV/0!</v>
      </c>
      <c r="BW285" s="136" t="e">
        <f t="shared" si="356"/>
        <v>#DIV/0!</v>
      </c>
      <c r="BX285" s="136">
        <f t="shared" ca="1" si="356"/>
        <v>-7440.4277359408979</v>
      </c>
      <c r="BY285" s="136" t="e">
        <f t="shared" si="356"/>
        <v>#DIV/0!</v>
      </c>
      <c r="BZ285" s="62"/>
      <c r="CA285" s="413">
        <v>100</v>
      </c>
      <c r="CB285" s="136">
        <f t="shared" ca="1" si="357"/>
        <v>2.6178010471204192</v>
      </c>
      <c r="CC285" s="136" t="e">
        <f t="shared" si="357"/>
        <v>#DIV/0!</v>
      </c>
      <c r="CD285" s="136" t="e">
        <f t="shared" si="357"/>
        <v>#DIV/0!</v>
      </c>
      <c r="CE285" s="136" t="e">
        <f t="shared" si="357"/>
        <v>#DIV/0!</v>
      </c>
      <c r="CF285" s="136" t="e">
        <f t="shared" si="357"/>
        <v>#DIV/0!</v>
      </c>
      <c r="CG285" s="136" t="e">
        <f t="shared" si="357"/>
        <v>#DIV/0!</v>
      </c>
      <c r="CH285" s="136" t="e">
        <f t="shared" si="357"/>
        <v>#DIV/0!</v>
      </c>
      <c r="CI285" s="136" t="e">
        <f t="shared" si="357"/>
        <v>#DIV/0!</v>
      </c>
      <c r="CJ285" s="136" t="e">
        <f t="shared" si="357"/>
        <v>#DIV/0!</v>
      </c>
      <c r="CK285" s="136" t="e">
        <f t="shared" si="357"/>
        <v>#DIV/0!</v>
      </c>
      <c r="CL285" s="136" t="e">
        <f t="shared" si="357"/>
        <v>#DIV/0!</v>
      </c>
      <c r="CM285" s="136">
        <f t="shared" ca="1" si="357"/>
        <v>7436.79120782059</v>
      </c>
      <c r="CN285" s="136" t="e">
        <f t="shared" si="357"/>
        <v>#DIV/0!</v>
      </c>
      <c r="CP285" s="413">
        <v>100</v>
      </c>
      <c r="CQ285" s="136">
        <f t="shared" ca="1" si="358"/>
        <v>-2.6178010471204192</v>
      </c>
      <c r="CR285" s="136" t="e">
        <f t="shared" si="358"/>
        <v>#DIV/0!</v>
      </c>
      <c r="CS285" s="136" t="e">
        <f t="shared" si="358"/>
        <v>#DIV/0!</v>
      </c>
      <c r="CT285" s="136" t="e">
        <f t="shared" si="358"/>
        <v>#DIV/0!</v>
      </c>
      <c r="CU285" s="136" t="e">
        <f t="shared" si="358"/>
        <v>#DIV/0!</v>
      </c>
      <c r="CV285" s="136" t="e">
        <f t="shared" si="358"/>
        <v>#DIV/0!</v>
      </c>
      <c r="CW285" s="136" t="e">
        <f t="shared" si="358"/>
        <v>#DIV/0!</v>
      </c>
      <c r="CX285" s="136" t="e">
        <f t="shared" si="358"/>
        <v>#DIV/0!</v>
      </c>
      <c r="CY285" s="136" t="e">
        <f t="shared" si="358"/>
        <v>#DIV/0!</v>
      </c>
      <c r="CZ285" s="136" t="e">
        <f t="shared" si="358"/>
        <v>#DIV/0!</v>
      </c>
      <c r="DA285" s="136" t="e">
        <f t="shared" si="358"/>
        <v>#DIV/0!</v>
      </c>
      <c r="DB285" s="136">
        <f t="shared" ca="1" si="358"/>
        <v>7436.79120782059</v>
      </c>
      <c r="DC285" s="136" t="e">
        <f t="shared" si="358"/>
        <v>#DIV/0!</v>
      </c>
      <c r="DE285" s="413">
        <v>100</v>
      </c>
      <c r="DF285" s="136">
        <f t="shared" ca="1" si="359"/>
        <v>-2615.1832460732976</v>
      </c>
      <c r="DG285" s="136" t="e">
        <f t="shared" si="359"/>
        <v>#DIV/0!</v>
      </c>
      <c r="DH285" s="136" t="e">
        <f t="shared" si="359"/>
        <v>#DIV/0!</v>
      </c>
      <c r="DI285" s="136" t="e">
        <f t="shared" si="359"/>
        <v>#DIV/0!</v>
      </c>
      <c r="DJ285" s="136" t="e">
        <f t="shared" si="359"/>
        <v>#DIV/0!</v>
      </c>
      <c r="DK285" s="136" t="e">
        <f t="shared" si="359"/>
        <v>#DIV/0!</v>
      </c>
      <c r="DL285" s="136" t="e">
        <f t="shared" si="359"/>
        <v>#DIV/0!</v>
      </c>
      <c r="DM285" s="136" t="e">
        <f t="shared" si="359"/>
        <v>#DIV/0!</v>
      </c>
      <c r="DN285" s="136" t="e">
        <f t="shared" si="359"/>
        <v>#DIV/0!</v>
      </c>
      <c r="DO285" s="136" t="e">
        <f t="shared" si="359"/>
        <v>#DIV/0!</v>
      </c>
      <c r="DP285" s="136" t="e">
        <f t="shared" si="359"/>
        <v>#DIV/0!</v>
      </c>
      <c r="DQ285" s="136">
        <f t="shared" ca="1" si="359"/>
        <v>-7436.79120782059</v>
      </c>
      <c r="DR285" s="136" t="e">
        <f t="shared" si="359"/>
        <v>#DIV/0!</v>
      </c>
      <c r="DT285" s="413">
        <v>100</v>
      </c>
      <c r="DU285" s="136">
        <f t="shared" si="360"/>
        <v>2.6178010471204192</v>
      </c>
      <c r="DV285" s="136" t="e">
        <f t="shared" si="360"/>
        <v>#DIV/0!</v>
      </c>
      <c r="DW285" s="136" t="e">
        <f t="shared" si="360"/>
        <v>#DIV/0!</v>
      </c>
      <c r="DX285" s="136" t="e">
        <f t="shared" si="360"/>
        <v>#DIV/0!</v>
      </c>
      <c r="DY285" s="136" t="e">
        <f t="shared" si="360"/>
        <v>#DIV/0!</v>
      </c>
      <c r="DZ285" s="136" t="e">
        <f t="shared" si="360"/>
        <v>#DIV/0!</v>
      </c>
      <c r="EA285" s="136" t="e">
        <f t="shared" si="360"/>
        <v>#DIV/0!</v>
      </c>
      <c r="EB285" s="136" t="e">
        <f t="shared" si="360"/>
        <v>#DIV/0!</v>
      </c>
      <c r="EC285" s="136" t="e">
        <f t="shared" si="360"/>
        <v>#DIV/0!</v>
      </c>
      <c r="ED285" s="136" t="e">
        <f t="shared" si="360"/>
        <v>#DIV/0!</v>
      </c>
      <c r="EE285" s="136" t="e">
        <f t="shared" si="360"/>
        <v>#DIV/0!</v>
      </c>
      <c r="EF285" s="136" t="e">
        <f t="shared" si="360"/>
        <v>#DIV/0!</v>
      </c>
      <c r="EG285" s="136" t="e">
        <f t="shared" si="360"/>
        <v>#DIV/0!</v>
      </c>
      <c r="EI285" s="413">
        <v>100</v>
      </c>
      <c r="EJ285" s="136">
        <f t="shared" si="361"/>
        <v>-2.6178010471204192</v>
      </c>
      <c r="EK285" s="136" t="e">
        <f t="shared" si="361"/>
        <v>#DIV/0!</v>
      </c>
      <c r="EL285" s="136" t="e">
        <f t="shared" si="361"/>
        <v>#DIV/0!</v>
      </c>
      <c r="EM285" s="136" t="e">
        <f t="shared" si="361"/>
        <v>#DIV/0!</v>
      </c>
      <c r="EN285" s="136" t="e">
        <f t="shared" si="361"/>
        <v>#DIV/0!</v>
      </c>
      <c r="EO285" s="136" t="e">
        <f t="shared" si="361"/>
        <v>#DIV/0!</v>
      </c>
      <c r="EP285" s="136" t="e">
        <f t="shared" si="361"/>
        <v>#DIV/0!</v>
      </c>
      <c r="EQ285" s="136" t="e">
        <f t="shared" si="361"/>
        <v>#DIV/0!</v>
      </c>
      <c r="ER285" s="136" t="e">
        <f t="shared" si="361"/>
        <v>#DIV/0!</v>
      </c>
      <c r="ES285" s="136" t="e">
        <f t="shared" si="361"/>
        <v>#DIV/0!</v>
      </c>
      <c r="ET285" s="136" t="e">
        <f t="shared" si="361"/>
        <v>#DIV/0!</v>
      </c>
      <c r="EU285" s="136" t="e">
        <f t="shared" si="362"/>
        <v>#DIV/0!</v>
      </c>
      <c r="EV285" s="136" t="e">
        <f t="shared" si="362"/>
        <v>#DIV/0!</v>
      </c>
    </row>
    <row r="286" spans="1:152">
      <c r="S286" s="26" t="e">
        <f>S270</f>
        <v>#REF!</v>
      </c>
      <c r="T286" s="399" t="e">
        <f ca="1">(T225-#REF!)/2</f>
        <v>#DIV/0!</v>
      </c>
      <c r="U286" s="399" t="e">
        <f ca="1">(U225-#REF!)/2</f>
        <v>#DIV/0!</v>
      </c>
      <c r="V286" s="399" t="e">
        <f ca="1">(V225-#REF!)/2</f>
        <v>#DIV/0!</v>
      </c>
      <c r="W286" s="399" t="e">
        <f ca="1">(W225-#REF!)/2</f>
        <v>#DIV/0!</v>
      </c>
      <c r="X286" s="399" t="e">
        <f ca="1">(X225-#REF!)/2</f>
        <v>#DIV/0!</v>
      </c>
      <c r="Y286" s="399" t="e">
        <f ca="1">(Y225-#REF!)/2</f>
        <v>#DIV/0!</v>
      </c>
      <c r="Z286" s="399" t="e">
        <f ca="1">(Z225-#REF!)/2</f>
        <v>#DIV/0!</v>
      </c>
      <c r="AA286" s="399" t="e">
        <f ca="1">(AA225-#REF!)/2</f>
        <v>#DIV/0!</v>
      </c>
      <c r="AB286" s="399" t="e">
        <f ca="1">(AB225-#REF!)/2</f>
        <v>#DIV/0!</v>
      </c>
      <c r="AC286" s="399" t="e">
        <f ca="1">(AC225-#REF!)/2</f>
        <v>#DIV/0!</v>
      </c>
      <c r="AD286" s="399" t="e">
        <f ca="1">(AD225-#REF!)/2</f>
        <v>#DIV/0!</v>
      </c>
      <c r="AE286" s="399" t="e">
        <f ca="1">(AE225-#REF!)/2</f>
        <v>#DIV/0!</v>
      </c>
      <c r="AF286" s="399"/>
      <c r="AH286" s="80" t="e">
        <f>AH270</f>
        <v>#REF!</v>
      </c>
      <c r="AI286" s="136" t="e">
        <f>(#REF!-#REF!)/2</f>
        <v>#REF!</v>
      </c>
      <c r="AJ286" s="136" t="e">
        <f>(#REF!-#REF!)/2</f>
        <v>#REF!</v>
      </c>
      <c r="AK286" s="136" t="e">
        <f>(#REF!-#REF!)/2</f>
        <v>#REF!</v>
      </c>
      <c r="AL286" s="136" t="e">
        <f>(#REF!-#REF!)/2</f>
        <v>#REF!</v>
      </c>
      <c r="AM286" s="136" t="e">
        <f>(#REF!-#REF!)/2</f>
        <v>#REF!</v>
      </c>
      <c r="AN286" s="136" t="e">
        <f>(#REF!-#REF!)/2</f>
        <v>#REF!</v>
      </c>
      <c r="AO286" s="136" t="e">
        <f>(#REF!-#REF!)/2</f>
        <v>#REF!</v>
      </c>
      <c r="AP286" s="136" t="e">
        <f>(#REF!-#REF!)/2</f>
        <v>#REF!</v>
      </c>
      <c r="AQ286" s="136" t="e">
        <f>(#REF!-#REF!)/2</f>
        <v>#REF!</v>
      </c>
      <c r="AR286" s="136" t="e">
        <f>(#REF!-#REF!)/2</f>
        <v>#REF!</v>
      </c>
      <c r="AS286" s="136" t="e">
        <f>(#REF!-#REF!)/2</f>
        <v>#REF!</v>
      </c>
      <c r="AT286" s="136" t="e">
        <f>(#REF!-#REF!)/2</f>
        <v>#REF!</v>
      </c>
      <c r="AU286" s="136" t="e">
        <f>(#REF!-#REF!)/2</f>
        <v>#REF!</v>
      </c>
      <c r="AW286" s="80" t="e">
        <f>AW270</f>
        <v>#REF!</v>
      </c>
      <c r="AX286" s="136" t="e">
        <f>(#REF!-#REF!)/2</f>
        <v>#REF!</v>
      </c>
      <c r="AY286" s="136" t="e">
        <f>(#REF!-#REF!)/2</f>
        <v>#REF!</v>
      </c>
      <c r="AZ286" s="136" t="e">
        <f>(#REF!-#REF!)/2</f>
        <v>#REF!</v>
      </c>
      <c r="BA286" s="136" t="e">
        <f>(#REF!-#REF!)/2</f>
        <v>#REF!</v>
      </c>
      <c r="BB286" s="136" t="e">
        <f>(#REF!-#REF!)/2</f>
        <v>#REF!</v>
      </c>
      <c r="BC286" s="136" t="e">
        <f>(#REF!-#REF!)/2</f>
        <v>#REF!</v>
      </c>
      <c r="BD286" s="136" t="e">
        <f>(#REF!-#REF!)/2</f>
        <v>#REF!</v>
      </c>
      <c r="BE286" s="136" t="e">
        <f>(#REF!-#REF!)/2</f>
        <v>#REF!</v>
      </c>
      <c r="BF286" s="136" t="e">
        <f>(#REF!-#REF!)/2</f>
        <v>#REF!</v>
      </c>
      <c r="BG286" s="136" t="e">
        <f>(#REF!-#REF!)/2</f>
        <v>#REF!</v>
      </c>
      <c r="BH286" s="136" t="e">
        <f>(#REF!-#REF!)/2</f>
        <v>#REF!</v>
      </c>
      <c r="BI286" s="136" t="e">
        <f>(#REF!-#REF!)/2</f>
        <v>#REF!</v>
      </c>
      <c r="BJ286" s="136" t="e">
        <f>(#REF!-#REF!)/2</f>
        <v>#REF!</v>
      </c>
      <c r="BK286" s="62"/>
      <c r="BL286" s="80" t="e">
        <f>BL270</f>
        <v>#REF!</v>
      </c>
      <c r="BM286" s="136" t="e">
        <f>(#REF!-#REF!)/2</f>
        <v>#REF!</v>
      </c>
      <c r="BN286" s="136" t="e">
        <f>(#REF!-#REF!)/2</f>
        <v>#REF!</v>
      </c>
      <c r="BO286" s="136" t="e">
        <f>(#REF!-#REF!)/2</f>
        <v>#REF!</v>
      </c>
      <c r="BP286" s="136" t="e">
        <f>(#REF!-#REF!)/2</f>
        <v>#REF!</v>
      </c>
      <c r="BQ286" s="136" t="e">
        <f>(#REF!-#REF!)/2</f>
        <v>#REF!</v>
      </c>
      <c r="BR286" s="136" t="e">
        <f>(#REF!-#REF!)/2</f>
        <v>#REF!</v>
      </c>
      <c r="BS286" s="136" t="e">
        <f>(#REF!-#REF!)/2</f>
        <v>#REF!</v>
      </c>
      <c r="BT286" s="136" t="e">
        <f>(#REF!-#REF!)/2</f>
        <v>#REF!</v>
      </c>
      <c r="BU286" s="136" t="e">
        <f>(#REF!-#REF!)/2</f>
        <v>#REF!</v>
      </c>
      <c r="BV286" s="136" t="e">
        <f>(#REF!-#REF!)/2</f>
        <v>#REF!</v>
      </c>
      <c r="BW286" s="136" t="e">
        <f>(#REF!-#REF!)/2</f>
        <v>#REF!</v>
      </c>
      <c r="BX286" s="136" t="e">
        <f>(#REF!-#REF!)/2</f>
        <v>#REF!</v>
      </c>
      <c r="BY286" s="136" t="e">
        <f>(#REF!-#REF!)/2</f>
        <v>#REF!</v>
      </c>
      <c r="BZ286" s="62"/>
      <c r="CA286" s="80" t="e">
        <f>CA270</f>
        <v>#REF!</v>
      </c>
      <c r="CB286" s="136" t="e">
        <f>(#REF!-#REF!)/2</f>
        <v>#REF!</v>
      </c>
      <c r="CC286" s="136" t="e">
        <f>(#REF!-#REF!)/2</f>
        <v>#REF!</v>
      </c>
      <c r="CD286" s="136" t="e">
        <f>(#REF!-#REF!)/2</f>
        <v>#REF!</v>
      </c>
      <c r="CE286" s="136" t="e">
        <f>(#REF!-#REF!)/2</f>
        <v>#REF!</v>
      </c>
      <c r="CF286" s="136" t="e">
        <f>(#REF!-#REF!)/2</f>
        <v>#REF!</v>
      </c>
      <c r="CG286" s="136" t="e">
        <f>(#REF!-#REF!)/2</f>
        <v>#REF!</v>
      </c>
      <c r="CH286" s="136" t="e">
        <f>(#REF!-#REF!)/2</f>
        <v>#REF!</v>
      </c>
      <c r="CI286" s="136" t="e">
        <f>(#REF!-#REF!)/2</f>
        <v>#REF!</v>
      </c>
      <c r="CJ286" s="136" t="e">
        <f>(#REF!-#REF!)/2</f>
        <v>#REF!</v>
      </c>
      <c r="CK286" s="136" t="e">
        <f>(#REF!-#REF!)/2</f>
        <v>#REF!</v>
      </c>
      <c r="CL286" s="136" t="e">
        <f>(#REF!-#REF!)/2</f>
        <v>#REF!</v>
      </c>
      <c r="CM286" s="136" t="e">
        <f>(#REF!-#REF!)/2</f>
        <v>#REF!</v>
      </c>
      <c r="CN286" s="136" t="e">
        <f>(#REF!-#REF!)/2</f>
        <v>#REF!</v>
      </c>
      <c r="CP286" s="80" t="e">
        <f>CP270</f>
        <v>#REF!</v>
      </c>
      <c r="CQ286" s="136" t="e">
        <f>(#REF!-#REF!)/2</f>
        <v>#REF!</v>
      </c>
      <c r="CR286" s="136" t="e">
        <f>(#REF!-#REF!)/2</f>
        <v>#REF!</v>
      </c>
      <c r="CS286" s="136" t="e">
        <f>(#REF!-#REF!)/2</f>
        <v>#REF!</v>
      </c>
      <c r="CT286" s="136" t="e">
        <f>(#REF!-#REF!)/2</f>
        <v>#REF!</v>
      </c>
      <c r="CU286" s="136" t="e">
        <f>(#REF!-#REF!)/2</f>
        <v>#REF!</v>
      </c>
      <c r="CV286" s="136" t="e">
        <f>(#REF!-#REF!)/2</f>
        <v>#REF!</v>
      </c>
      <c r="CW286" s="136" t="e">
        <f>(#REF!-#REF!)/2</f>
        <v>#REF!</v>
      </c>
      <c r="CX286" s="136" t="e">
        <f>(#REF!-#REF!)/2</f>
        <v>#REF!</v>
      </c>
      <c r="CY286" s="136" t="e">
        <f>(#REF!-#REF!)/2</f>
        <v>#REF!</v>
      </c>
      <c r="CZ286" s="136" t="e">
        <f>(#REF!-#REF!)/2</f>
        <v>#REF!</v>
      </c>
      <c r="DA286" s="136" t="e">
        <f>(#REF!-#REF!)/2</f>
        <v>#REF!</v>
      </c>
      <c r="DB286" s="136" t="e">
        <f>(#REF!-#REF!)/2</f>
        <v>#REF!</v>
      </c>
      <c r="DC286" s="136" t="e">
        <f>(#REF!-#REF!)/2</f>
        <v>#REF!</v>
      </c>
      <c r="DE286" s="80" t="e">
        <f>DE270</f>
        <v>#REF!</v>
      </c>
      <c r="DF286" s="136" t="e">
        <f>(#REF!-#REF!)/2</f>
        <v>#REF!</v>
      </c>
      <c r="DG286" s="136" t="e">
        <f>(#REF!-#REF!)/2</f>
        <v>#REF!</v>
      </c>
      <c r="DH286" s="136" t="e">
        <f>(#REF!-#REF!)/2</f>
        <v>#REF!</v>
      </c>
      <c r="DI286" s="136" t="e">
        <f>(#REF!-#REF!)/2</f>
        <v>#REF!</v>
      </c>
      <c r="DJ286" s="136" t="e">
        <f>(#REF!-#REF!)/2</f>
        <v>#REF!</v>
      </c>
      <c r="DK286" s="136" t="e">
        <f>(#REF!-#REF!)/2</f>
        <v>#REF!</v>
      </c>
      <c r="DL286" s="136" t="e">
        <f>(#REF!-#REF!)/2</f>
        <v>#REF!</v>
      </c>
      <c r="DM286" s="136" t="e">
        <f>(#REF!-#REF!)/2</f>
        <v>#REF!</v>
      </c>
      <c r="DN286" s="136" t="e">
        <f>(#REF!-#REF!)/2</f>
        <v>#REF!</v>
      </c>
      <c r="DO286" s="136" t="e">
        <f>(#REF!-#REF!)/2</f>
        <v>#REF!</v>
      </c>
      <c r="DP286" s="136" t="e">
        <f>(#REF!-#REF!)/2</f>
        <v>#REF!</v>
      </c>
      <c r="DQ286" s="136" t="e">
        <f>(#REF!-#REF!)/2</f>
        <v>#REF!</v>
      </c>
      <c r="DR286" s="136" t="e">
        <f>(#REF!-#REF!)/2</f>
        <v>#REF!</v>
      </c>
      <c r="DT286" s="80" t="e">
        <f>DT270</f>
        <v>#REF!</v>
      </c>
      <c r="DU286" s="136" t="e">
        <f>(#REF!-#REF!)/2</f>
        <v>#REF!</v>
      </c>
      <c r="DV286" s="136" t="e">
        <f>(#REF!-#REF!)/2</f>
        <v>#REF!</v>
      </c>
      <c r="DW286" s="136" t="e">
        <f>(#REF!-#REF!)/2</f>
        <v>#REF!</v>
      </c>
      <c r="DX286" s="136" t="e">
        <f>(#REF!-#REF!)/2</f>
        <v>#REF!</v>
      </c>
      <c r="DY286" s="136" t="e">
        <f>(#REF!-#REF!)/2</f>
        <v>#REF!</v>
      </c>
      <c r="DZ286" s="136" t="e">
        <f>(#REF!-#REF!)/2</f>
        <v>#REF!</v>
      </c>
      <c r="EA286" s="136" t="e">
        <f>(#REF!-#REF!)/2</f>
        <v>#REF!</v>
      </c>
      <c r="EB286" s="136" t="e">
        <f>(#REF!-#REF!)/2</f>
        <v>#REF!</v>
      </c>
      <c r="EC286" s="136" t="e">
        <f>(#REF!-#REF!)/2</f>
        <v>#REF!</v>
      </c>
      <c r="ED286" s="136" t="e">
        <f>(#REF!-#REF!)/2</f>
        <v>#REF!</v>
      </c>
      <c r="EE286" s="136" t="e">
        <f>(#REF!-#REF!)/2</f>
        <v>#REF!</v>
      </c>
      <c r="EF286" s="136" t="e">
        <f>(#REF!-#REF!)/2</f>
        <v>#REF!</v>
      </c>
      <c r="EG286" s="136" t="e">
        <f>(#REF!-#REF!)/2</f>
        <v>#REF!</v>
      </c>
      <c r="EI286" s="80" t="e">
        <f>EI270</f>
        <v>#REF!</v>
      </c>
      <c r="EJ286" s="136" t="e">
        <f>(#REF!-#REF!)/2</f>
        <v>#REF!</v>
      </c>
      <c r="EK286" s="136" t="e">
        <f>(#REF!-#REF!)/2</f>
        <v>#REF!</v>
      </c>
      <c r="EL286" s="136" t="e">
        <f>(#REF!-#REF!)/2</f>
        <v>#REF!</v>
      </c>
      <c r="EM286" s="136" t="e">
        <f>(#REF!-#REF!)/2</f>
        <v>#REF!</v>
      </c>
      <c r="EN286" s="136" t="e">
        <f>(#REF!-#REF!)/2</f>
        <v>#REF!</v>
      </c>
      <c r="EO286" s="136" t="e">
        <f>(#REF!-#REF!)/2</f>
        <v>#REF!</v>
      </c>
      <c r="EP286" s="136" t="e">
        <f>(#REF!-#REF!)/2</f>
        <v>#REF!</v>
      </c>
      <c r="EQ286" s="136" t="e">
        <f>(#REF!-#REF!)/2</f>
        <v>#REF!</v>
      </c>
      <c r="ER286" s="136" t="e">
        <f>(#REF!-#REF!)/2</f>
        <v>#REF!</v>
      </c>
      <c r="ES286" s="136" t="e">
        <f>(#REF!-#REF!)/2</f>
        <v>#REF!</v>
      </c>
      <c r="ET286" s="136" t="e">
        <f>(#REF!-#REF!)/2</f>
        <v>#REF!</v>
      </c>
      <c r="EU286" s="136" t="e">
        <f>(#REF!-EU239)/2</f>
        <v>#REF!</v>
      </c>
      <c r="EV286" s="136" t="e">
        <f>(#REF!-EV239)/2</f>
        <v>#REF!</v>
      </c>
    </row>
    <row r="287" spans="1:152">
      <c r="S287" s="26"/>
      <c r="T287" s="399"/>
      <c r="U287" s="399"/>
      <c r="V287" s="399"/>
      <c r="W287" s="399"/>
      <c r="X287" s="399"/>
      <c r="Y287" s="399"/>
      <c r="Z287" s="399"/>
      <c r="AA287" s="399"/>
      <c r="AB287" s="399"/>
      <c r="AC287" s="399"/>
      <c r="AD287" s="399"/>
      <c r="AE287" s="399"/>
      <c r="AF287" s="399"/>
      <c r="AH287" s="80" t="e">
        <f>AH271</f>
        <v>#REF!</v>
      </c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6" t="e">
        <f>(AU225-AU240)/2</f>
        <v>#DIV/0!</v>
      </c>
      <c r="AW287" s="80" t="e">
        <f>AW271</f>
        <v>#REF!</v>
      </c>
      <c r="AX287" s="136" t="e">
        <f t="shared" ref="AX287:BJ287" si="363">(AX225-AX240)/2</f>
        <v>#REF!</v>
      </c>
      <c r="AY287" s="136" t="e">
        <f t="shared" si="363"/>
        <v>#REF!</v>
      </c>
      <c r="AZ287" s="136" t="e">
        <f t="shared" si="363"/>
        <v>#REF!</v>
      </c>
      <c r="BA287" s="136" t="e">
        <f t="shared" si="363"/>
        <v>#REF!</v>
      </c>
      <c r="BB287" s="136" t="e">
        <f t="shared" si="363"/>
        <v>#REF!</v>
      </c>
      <c r="BC287" s="136" t="e">
        <f t="shared" si="363"/>
        <v>#REF!</v>
      </c>
      <c r="BD287" s="136" t="e">
        <f t="shared" si="363"/>
        <v>#REF!</v>
      </c>
      <c r="BE287" s="136" t="e">
        <f t="shared" si="363"/>
        <v>#REF!</v>
      </c>
      <c r="BF287" s="136" t="e">
        <f t="shared" si="363"/>
        <v>#REF!</v>
      </c>
      <c r="BG287" s="136" t="e">
        <f t="shared" si="363"/>
        <v>#REF!</v>
      </c>
      <c r="BH287" s="136" t="e">
        <f t="shared" si="363"/>
        <v>#REF!</v>
      </c>
      <c r="BI287" s="140" t="e">
        <f t="shared" si="363"/>
        <v>#REF!</v>
      </c>
      <c r="BJ287" s="136" t="e">
        <f t="shared" si="363"/>
        <v>#DIV/0!</v>
      </c>
      <c r="BK287" s="62"/>
      <c r="BL287" s="80" t="e">
        <f>BL271</f>
        <v>#REF!</v>
      </c>
      <c r="BM287" s="136" t="e">
        <f t="shared" ref="BM287:BY287" si="364">(BM225-BM240)/2</f>
        <v>#REF!</v>
      </c>
      <c r="BN287" s="136" t="e">
        <f t="shared" si="364"/>
        <v>#REF!</v>
      </c>
      <c r="BO287" s="136" t="e">
        <f t="shared" si="364"/>
        <v>#REF!</v>
      </c>
      <c r="BP287" s="136" t="e">
        <f t="shared" si="364"/>
        <v>#REF!</v>
      </c>
      <c r="BQ287" s="136" t="e">
        <f t="shared" si="364"/>
        <v>#REF!</v>
      </c>
      <c r="BR287" s="136" t="e">
        <f t="shared" si="364"/>
        <v>#REF!</v>
      </c>
      <c r="BS287" s="136" t="e">
        <f t="shared" si="364"/>
        <v>#REF!</v>
      </c>
      <c r="BT287" s="136" t="e">
        <f t="shared" si="364"/>
        <v>#REF!</v>
      </c>
      <c r="BU287" s="136" t="e">
        <f t="shared" si="364"/>
        <v>#REF!</v>
      </c>
      <c r="BV287" s="136" t="e">
        <f t="shared" si="364"/>
        <v>#REF!</v>
      </c>
      <c r="BW287" s="136" t="e">
        <f t="shared" si="364"/>
        <v>#REF!</v>
      </c>
      <c r="BX287" s="136" t="e">
        <f t="shared" si="364"/>
        <v>#REF!</v>
      </c>
      <c r="BY287" s="136" t="e">
        <f t="shared" si="364"/>
        <v>#DIV/0!</v>
      </c>
      <c r="BZ287" s="62"/>
      <c r="CA287" s="80" t="e">
        <f>CA271</f>
        <v>#REF!</v>
      </c>
      <c r="CB287" s="136" t="e">
        <f t="shared" ref="CB287:CN287" si="365">(CB225-CB240)/2</f>
        <v>#REF!</v>
      </c>
      <c r="CC287" s="136" t="e">
        <f t="shared" si="365"/>
        <v>#REF!</v>
      </c>
      <c r="CD287" s="136" t="e">
        <f t="shared" si="365"/>
        <v>#REF!</v>
      </c>
      <c r="CE287" s="136" t="e">
        <f t="shared" si="365"/>
        <v>#REF!</v>
      </c>
      <c r="CF287" s="136" t="e">
        <f t="shared" si="365"/>
        <v>#REF!</v>
      </c>
      <c r="CG287" s="136" t="e">
        <f t="shared" si="365"/>
        <v>#REF!</v>
      </c>
      <c r="CH287" s="136" t="e">
        <f t="shared" si="365"/>
        <v>#REF!</v>
      </c>
      <c r="CI287" s="136" t="e">
        <f t="shared" si="365"/>
        <v>#REF!</v>
      </c>
      <c r="CJ287" s="136" t="e">
        <f t="shared" si="365"/>
        <v>#REF!</v>
      </c>
      <c r="CK287" s="136" t="e">
        <f t="shared" si="365"/>
        <v>#REF!</v>
      </c>
      <c r="CL287" s="136" t="e">
        <f t="shared" si="365"/>
        <v>#REF!</v>
      </c>
      <c r="CM287" s="136" t="e">
        <f t="shared" si="365"/>
        <v>#REF!</v>
      </c>
      <c r="CN287" s="136" t="e">
        <f t="shared" si="365"/>
        <v>#DIV/0!</v>
      </c>
      <c r="CP287" s="80" t="e">
        <f>CP271</f>
        <v>#REF!</v>
      </c>
      <c r="CQ287" s="136" t="e">
        <f t="shared" ref="CQ287:DC287" si="366">(CQ225-CQ240)/2</f>
        <v>#REF!</v>
      </c>
      <c r="CR287" s="136" t="e">
        <f t="shared" si="366"/>
        <v>#REF!</v>
      </c>
      <c r="CS287" s="136" t="e">
        <f t="shared" si="366"/>
        <v>#REF!</v>
      </c>
      <c r="CT287" s="136" t="e">
        <f t="shared" si="366"/>
        <v>#REF!</v>
      </c>
      <c r="CU287" s="136" t="e">
        <f t="shared" si="366"/>
        <v>#REF!</v>
      </c>
      <c r="CV287" s="136" t="e">
        <f t="shared" si="366"/>
        <v>#REF!</v>
      </c>
      <c r="CW287" s="136" t="e">
        <f t="shared" si="366"/>
        <v>#REF!</v>
      </c>
      <c r="CX287" s="136" t="e">
        <f t="shared" si="366"/>
        <v>#REF!</v>
      </c>
      <c r="CY287" s="136" t="e">
        <f t="shared" si="366"/>
        <v>#REF!</v>
      </c>
      <c r="CZ287" s="136" t="e">
        <f t="shared" si="366"/>
        <v>#REF!</v>
      </c>
      <c r="DA287" s="136" t="e">
        <f t="shared" si="366"/>
        <v>#REF!</v>
      </c>
      <c r="DB287" s="136" t="e">
        <f t="shared" si="366"/>
        <v>#REF!</v>
      </c>
      <c r="DC287" s="136" t="e">
        <f t="shared" si="366"/>
        <v>#DIV/0!</v>
      </c>
      <c r="DE287" s="80" t="e">
        <f>DE271</f>
        <v>#REF!</v>
      </c>
      <c r="DF287" s="136" t="e">
        <f t="shared" ref="DF287:DR287" si="367">(DF225-DF240)/2</f>
        <v>#REF!</v>
      </c>
      <c r="DG287" s="136" t="e">
        <f t="shared" si="367"/>
        <v>#REF!</v>
      </c>
      <c r="DH287" s="136" t="e">
        <f t="shared" si="367"/>
        <v>#REF!</v>
      </c>
      <c r="DI287" s="136" t="e">
        <f t="shared" si="367"/>
        <v>#REF!</v>
      </c>
      <c r="DJ287" s="136" t="e">
        <f t="shared" si="367"/>
        <v>#REF!</v>
      </c>
      <c r="DK287" s="136" t="e">
        <f t="shared" si="367"/>
        <v>#REF!</v>
      </c>
      <c r="DL287" s="136" t="e">
        <f t="shared" si="367"/>
        <v>#REF!</v>
      </c>
      <c r="DM287" s="136" t="e">
        <f t="shared" si="367"/>
        <v>#REF!</v>
      </c>
      <c r="DN287" s="136" t="e">
        <f t="shared" si="367"/>
        <v>#REF!</v>
      </c>
      <c r="DO287" s="136" t="e">
        <f t="shared" si="367"/>
        <v>#REF!</v>
      </c>
      <c r="DP287" s="136" t="e">
        <f t="shared" si="367"/>
        <v>#REF!</v>
      </c>
      <c r="DQ287" s="136" t="e">
        <f t="shared" si="367"/>
        <v>#REF!</v>
      </c>
      <c r="DR287" s="136" t="e">
        <f t="shared" si="367"/>
        <v>#DIV/0!</v>
      </c>
      <c r="DT287" s="80" t="e">
        <f>DT271</f>
        <v>#REF!</v>
      </c>
      <c r="DU287" s="136" t="e">
        <f t="shared" ref="DU287:EG287" si="368">(DU225-DU240)/2</f>
        <v>#DIV/0!</v>
      </c>
      <c r="DV287" s="136" t="e">
        <f t="shared" si="368"/>
        <v>#DIV/0!</v>
      </c>
      <c r="DW287" s="136" t="e">
        <f t="shared" si="368"/>
        <v>#DIV/0!</v>
      </c>
      <c r="DX287" s="136" t="e">
        <f t="shared" si="368"/>
        <v>#DIV/0!</v>
      </c>
      <c r="DY287" s="136" t="e">
        <f t="shared" si="368"/>
        <v>#DIV/0!</v>
      </c>
      <c r="DZ287" s="136" t="e">
        <f t="shared" si="368"/>
        <v>#DIV/0!</v>
      </c>
      <c r="EA287" s="136" t="e">
        <f t="shared" si="368"/>
        <v>#DIV/0!</v>
      </c>
      <c r="EB287" s="136" t="e">
        <f t="shared" si="368"/>
        <v>#DIV/0!</v>
      </c>
      <c r="EC287" s="136" t="e">
        <f t="shared" si="368"/>
        <v>#DIV/0!</v>
      </c>
      <c r="ED287" s="136" t="e">
        <f t="shared" si="368"/>
        <v>#DIV/0!</v>
      </c>
      <c r="EE287" s="136" t="e">
        <f t="shared" si="368"/>
        <v>#DIV/0!</v>
      </c>
      <c r="EF287" s="136" t="e">
        <f t="shared" si="368"/>
        <v>#DIV/0!</v>
      </c>
      <c r="EG287" s="136" t="e">
        <f t="shared" si="368"/>
        <v>#DIV/0!</v>
      </c>
      <c r="EI287" s="80" t="e">
        <f>EI271</f>
        <v>#REF!</v>
      </c>
      <c r="EJ287" s="136" t="e">
        <f t="shared" ref="EJ287:EV287" si="369">(EJ225-EJ240)/2</f>
        <v>#DIV/0!</v>
      </c>
      <c r="EK287" s="136" t="e">
        <f t="shared" si="369"/>
        <v>#DIV/0!</v>
      </c>
      <c r="EL287" s="136" t="e">
        <f t="shared" si="369"/>
        <v>#DIV/0!</v>
      </c>
      <c r="EM287" s="136" t="e">
        <f t="shared" si="369"/>
        <v>#DIV/0!</v>
      </c>
      <c r="EN287" s="136" t="e">
        <f t="shared" si="369"/>
        <v>#DIV/0!</v>
      </c>
      <c r="EO287" s="136" t="e">
        <f t="shared" si="369"/>
        <v>#DIV/0!</v>
      </c>
      <c r="EP287" s="136" t="e">
        <f t="shared" si="369"/>
        <v>#DIV/0!</v>
      </c>
      <c r="EQ287" s="136" t="e">
        <f t="shared" si="369"/>
        <v>#DIV/0!</v>
      </c>
      <c r="ER287" s="136" t="e">
        <f t="shared" si="369"/>
        <v>#DIV/0!</v>
      </c>
      <c r="ES287" s="136" t="e">
        <f t="shared" si="369"/>
        <v>#DIV/0!</v>
      </c>
      <c r="ET287" s="136" t="e">
        <f t="shared" si="369"/>
        <v>#DIV/0!</v>
      </c>
      <c r="EU287" s="136" t="e">
        <f t="shared" si="369"/>
        <v>#DIV/0!</v>
      </c>
      <c r="EV287" s="136" t="e">
        <f t="shared" si="369"/>
        <v>#DIV/0!</v>
      </c>
    </row>
    <row r="288" spans="1:152">
      <c r="T288" s="400"/>
      <c r="U288" s="400"/>
      <c r="V288" s="400"/>
      <c r="W288" s="400"/>
      <c r="X288" s="400"/>
      <c r="Y288" s="400"/>
      <c r="Z288" s="400"/>
      <c r="AA288" s="400"/>
      <c r="AB288" s="400"/>
      <c r="AC288" s="400"/>
      <c r="AD288" s="400"/>
      <c r="AE288" s="400"/>
      <c r="AF288" s="400"/>
      <c r="AH288" s="62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137"/>
      <c r="AW288" s="62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7"/>
      <c r="BI288" s="137"/>
      <c r="BJ288" s="137"/>
      <c r="BK288" s="62"/>
      <c r="BL288" s="62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7"/>
      <c r="BW288" s="137"/>
      <c r="BX288" s="137"/>
      <c r="BY288" s="137"/>
      <c r="BZ288" s="62"/>
      <c r="CA288" s="62"/>
      <c r="CB288" s="137"/>
      <c r="CC288" s="137"/>
      <c r="CD288" s="137"/>
      <c r="CE288" s="137"/>
      <c r="CF288" s="137"/>
      <c r="CG288" s="137"/>
      <c r="CH288" s="137"/>
      <c r="CI288" s="137"/>
      <c r="CJ288" s="137"/>
      <c r="CK288" s="137"/>
      <c r="CL288" s="137"/>
      <c r="CM288" s="137"/>
      <c r="CN288" s="137"/>
      <c r="CP288" s="62"/>
      <c r="CQ288" s="137"/>
      <c r="CR288" s="137"/>
      <c r="CS288" s="137"/>
      <c r="CT288" s="137"/>
      <c r="CU288" s="137"/>
      <c r="CV288" s="137"/>
      <c r="CW288" s="137"/>
      <c r="CX288" s="137"/>
      <c r="CY288" s="137"/>
      <c r="CZ288" s="137"/>
      <c r="DA288" s="137"/>
      <c r="DB288" s="137"/>
      <c r="DC288" s="137"/>
      <c r="DE288" s="62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T288" s="62"/>
      <c r="DU288" s="137"/>
      <c r="DV288" s="137"/>
      <c r="DW288" s="137"/>
      <c r="DX288" s="137"/>
      <c r="DY288" s="137"/>
      <c r="DZ288" s="137"/>
      <c r="EA288" s="137"/>
      <c r="EB288" s="137"/>
      <c r="EC288" s="137"/>
      <c r="ED288" s="137"/>
      <c r="EE288" s="137"/>
      <c r="EF288" s="137"/>
      <c r="EG288" s="137"/>
      <c r="EI288" s="62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</row>
    <row r="289" spans="17:156">
      <c r="Q289" t="s">
        <v>125</v>
      </c>
      <c r="S289" s="67" t="s">
        <v>126</v>
      </c>
      <c r="T289" s="454">
        <f t="shared" ref="T289:AE289" si="370">T273</f>
        <v>0</v>
      </c>
      <c r="U289" s="454">
        <f t="shared" si="370"/>
        <v>10</v>
      </c>
      <c r="V289" s="454">
        <f t="shared" si="370"/>
        <v>20</v>
      </c>
      <c r="W289" s="454">
        <f t="shared" si="370"/>
        <v>30</v>
      </c>
      <c r="X289" s="454">
        <f t="shared" si="370"/>
        <v>40</v>
      </c>
      <c r="Y289" s="454">
        <f t="shared" si="370"/>
        <v>50</v>
      </c>
      <c r="Z289" s="454">
        <f t="shared" si="370"/>
        <v>60</v>
      </c>
      <c r="AA289" s="454">
        <f t="shared" si="370"/>
        <v>70</v>
      </c>
      <c r="AB289" s="454">
        <f t="shared" si="370"/>
        <v>80</v>
      </c>
      <c r="AC289" s="454">
        <f t="shared" si="370"/>
        <v>90</v>
      </c>
      <c r="AD289" s="454">
        <f t="shared" si="370"/>
        <v>100</v>
      </c>
      <c r="AE289" s="393">
        <f t="shared" ca="1" si="370"/>
        <v>85.548569141417673</v>
      </c>
      <c r="AF289" s="393"/>
      <c r="AH289" s="126" t="s">
        <v>126</v>
      </c>
      <c r="AI289" s="393">
        <f t="shared" ref="AI289:AS289" si="371">AI273</f>
        <v>0</v>
      </c>
      <c r="AJ289" s="393">
        <f t="shared" si="371"/>
        <v>10</v>
      </c>
      <c r="AK289" s="393">
        <f t="shared" si="371"/>
        <v>20</v>
      </c>
      <c r="AL289" s="393">
        <f t="shared" si="371"/>
        <v>30</v>
      </c>
      <c r="AM289" s="393">
        <f t="shared" si="371"/>
        <v>40</v>
      </c>
      <c r="AN289" s="393">
        <f t="shared" si="371"/>
        <v>50</v>
      </c>
      <c r="AO289" s="393">
        <f t="shared" si="371"/>
        <v>60</v>
      </c>
      <c r="AP289" s="393">
        <f t="shared" si="371"/>
        <v>70</v>
      </c>
      <c r="AQ289" s="393">
        <f t="shared" si="371"/>
        <v>80</v>
      </c>
      <c r="AR289" s="393">
        <f t="shared" si="371"/>
        <v>90</v>
      </c>
      <c r="AS289" s="393">
        <f t="shared" si="371"/>
        <v>100</v>
      </c>
      <c r="AT289" s="136">
        <f t="shared" ref="AT289:AU301" ca="1" si="372">(AT273^2+(AT242/2)^2)^0.5</f>
        <v>43.345424795432436</v>
      </c>
      <c r="AU289" s="80">
        <f t="shared" ref="AU289" si="373">AU273</f>
        <v>0</v>
      </c>
      <c r="AW289" s="126" t="s">
        <v>126</v>
      </c>
      <c r="AX289" s="80">
        <f t="shared" ref="AX289:BJ289" si="374">AX273</f>
        <v>0</v>
      </c>
      <c r="AY289" s="80">
        <f t="shared" si="374"/>
        <v>10</v>
      </c>
      <c r="AZ289" s="80">
        <f t="shared" si="374"/>
        <v>20</v>
      </c>
      <c r="BA289" s="80">
        <f t="shared" si="374"/>
        <v>30</v>
      </c>
      <c r="BB289" s="80">
        <f t="shared" si="374"/>
        <v>40</v>
      </c>
      <c r="BC289" s="80">
        <f t="shared" si="374"/>
        <v>50</v>
      </c>
      <c r="BD289" s="80">
        <f t="shared" si="374"/>
        <v>60</v>
      </c>
      <c r="BE289" s="80">
        <f t="shared" si="374"/>
        <v>70</v>
      </c>
      <c r="BF289" s="80">
        <f t="shared" si="374"/>
        <v>80</v>
      </c>
      <c r="BG289" s="80">
        <f t="shared" si="374"/>
        <v>90</v>
      </c>
      <c r="BH289" s="80">
        <f t="shared" si="374"/>
        <v>100</v>
      </c>
      <c r="BI289" s="80">
        <f t="shared" ca="1" si="374"/>
        <v>85.548569141417673</v>
      </c>
      <c r="BJ289" s="80">
        <f t="shared" si="374"/>
        <v>0</v>
      </c>
      <c r="BK289" s="62"/>
      <c r="BL289" s="126" t="s">
        <v>126</v>
      </c>
      <c r="BM289" s="80">
        <f t="shared" ref="BM289:BY289" si="375">BM273</f>
        <v>0</v>
      </c>
      <c r="BN289" s="80">
        <f t="shared" si="375"/>
        <v>10</v>
      </c>
      <c r="BO289" s="80">
        <f t="shared" si="375"/>
        <v>20</v>
      </c>
      <c r="BP289" s="80">
        <f t="shared" si="375"/>
        <v>30</v>
      </c>
      <c r="BQ289" s="80">
        <f t="shared" si="375"/>
        <v>40</v>
      </c>
      <c r="BR289" s="80">
        <f t="shared" si="375"/>
        <v>50</v>
      </c>
      <c r="BS289" s="80">
        <f t="shared" si="375"/>
        <v>60</v>
      </c>
      <c r="BT289" s="80">
        <f t="shared" si="375"/>
        <v>70</v>
      </c>
      <c r="BU289" s="80">
        <f t="shared" si="375"/>
        <v>80</v>
      </c>
      <c r="BV289" s="80">
        <f t="shared" si="375"/>
        <v>90</v>
      </c>
      <c r="BW289" s="80">
        <f t="shared" si="375"/>
        <v>100</v>
      </c>
      <c r="BX289" s="80">
        <f t="shared" ca="1" si="375"/>
        <v>85.548569141417673</v>
      </c>
      <c r="BY289" s="80">
        <f t="shared" si="375"/>
        <v>0</v>
      </c>
      <c r="BZ289" s="62"/>
      <c r="CA289" s="126" t="s">
        <v>126</v>
      </c>
      <c r="CB289" s="80">
        <f t="shared" ref="CB289:CN289" si="376">CB273</f>
        <v>0</v>
      </c>
      <c r="CC289" s="80">
        <f t="shared" si="376"/>
        <v>10</v>
      </c>
      <c r="CD289" s="80">
        <f t="shared" si="376"/>
        <v>20</v>
      </c>
      <c r="CE289" s="80">
        <f t="shared" si="376"/>
        <v>30</v>
      </c>
      <c r="CF289" s="80">
        <f t="shared" si="376"/>
        <v>40</v>
      </c>
      <c r="CG289" s="80">
        <f t="shared" si="376"/>
        <v>50</v>
      </c>
      <c r="CH289" s="80">
        <f t="shared" si="376"/>
        <v>60</v>
      </c>
      <c r="CI289" s="80">
        <f t="shared" si="376"/>
        <v>70</v>
      </c>
      <c r="CJ289" s="80">
        <f t="shared" si="376"/>
        <v>80</v>
      </c>
      <c r="CK289" s="80">
        <f t="shared" si="376"/>
        <v>90</v>
      </c>
      <c r="CL289" s="80">
        <f t="shared" si="376"/>
        <v>100</v>
      </c>
      <c r="CM289" s="80">
        <f t="shared" ca="1" si="376"/>
        <v>85.548569141417673</v>
      </c>
      <c r="CN289" s="80">
        <f t="shared" si="376"/>
        <v>0</v>
      </c>
      <c r="CP289" s="126" t="s">
        <v>126</v>
      </c>
      <c r="CQ289" s="80">
        <f t="shared" ref="CQ289:DC289" si="377">CQ273</f>
        <v>0</v>
      </c>
      <c r="CR289" s="80">
        <f t="shared" si="377"/>
        <v>10</v>
      </c>
      <c r="CS289" s="80">
        <f t="shared" si="377"/>
        <v>20</v>
      </c>
      <c r="CT289" s="80">
        <f t="shared" si="377"/>
        <v>30</v>
      </c>
      <c r="CU289" s="80">
        <f t="shared" si="377"/>
        <v>40</v>
      </c>
      <c r="CV289" s="80">
        <f t="shared" si="377"/>
        <v>50</v>
      </c>
      <c r="CW289" s="80">
        <f t="shared" si="377"/>
        <v>60</v>
      </c>
      <c r="CX289" s="80">
        <f t="shared" si="377"/>
        <v>70</v>
      </c>
      <c r="CY289" s="80">
        <f t="shared" si="377"/>
        <v>80</v>
      </c>
      <c r="CZ289" s="80">
        <f t="shared" si="377"/>
        <v>90</v>
      </c>
      <c r="DA289" s="80">
        <f t="shared" si="377"/>
        <v>100</v>
      </c>
      <c r="DB289" s="80">
        <f t="shared" ca="1" si="377"/>
        <v>85.548569141417673</v>
      </c>
      <c r="DC289" s="80">
        <f t="shared" si="377"/>
        <v>0</v>
      </c>
      <c r="DE289" s="126" t="s">
        <v>126</v>
      </c>
      <c r="DF289" s="80">
        <f t="shared" ref="DF289:DR289" si="378">DF273</f>
        <v>0</v>
      </c>
      <c r="DG289" s="80">
        <f t="shared" si="378"/>
        <v>10</v>
      </c>
      <c r="DH289" s="80">
        <f t="shared" si="378"/>
        <v>20</v>
      </c>
      <c r="DI289" s="80">
        <f t="shared" si="378"/>
        <v>30</v>
      </c>
      <c r="DJ289" s="80">
        <f t="shared" si="378"/>
        <v>40</v>
      </c>
      <c r="DK289" s="80">
        <f t="shared" si="378"/>
        <v>50</v>
      </c>
      <c r="DL289" s="80">
        <f t="shared" si="378"/>
        <v>60</v>
      </c>
      <c r="DM289" s="80">
        <f t="shared" si="378"/>
        <v>70</v>
      </c>
      <c r="DN289" s="80">
        <f t="shared" si="378"/>
        <v>80</v>
      </c>
      <c r="DO289" s="80">
        <f t="shared" si="378"/>
        <v>90</v>
      </c>
      <c r="DP289" s="80">
        <f t="shared" si="378"/>
        <v>100</v>
      </c>
      <c r="DQ289" s="80">
        <f t="shared" ca="1" si="378"/>
        <v>85.548569141417673</v>
      </c>
      <c r="DR289" s="80">
        <f t="shared" si="378"/>
        <v>0</v>
      </c>
      <c r="DT289" s="126" t="s">
        <v>126</v>
      </c>
      <c r="DU289" s="80">
        <f t="shared" ref="DU289:EG289" si="379">DU273</f>
        <v>0</v>
      </c>
      <c r="DV289" s="80">
        <f t="shared" si="379"/>
        <v>10</v>
      </c>
      <c r="DW289" s="80">
        <f t="shared" si="379"/>
        <v>20</v>
      </c>
      <c r="DX289" s="80">
        <f t="shared" si="379"/>
        <v>30</v>
      </c>
      <c r="DY289" s="80">
        <f t="shared" si="379"/>
        <v>40</v>
      </c>
      <c r="DZ289" s="80">
        <f t="shared" si="379"/>
        <v>50</v>
      </c>
      <c r="EA289" s="80">
        <f t="shared" si="379"/>
        <v>60</v>
      </c>
      <c r="EB289" s="80">
        <f t="shared" si="379"/>
        <v>70</v>
      </c>
      <c r="EC289" s="80">
        <f t="shared" si="379"/>
        <v>80</v>
      </c>
      <c r="ED289" s="80">
        <f t="shared" si="379"/>
        <v>90</v>
      </c>
      <c r="EE289" s="80">
        <f t="shared" si="379"/>
        <v>100</v>
      </c>
      <c r="EF289" s="80">
        <f t="shared" ca="1" si="379"/>
        <v>85.548569141417673</v>
      </c>
      <c r="EG289" s="80">
        <f t="shared" si="379"/>
        <v>0</v>
      </c>
      <c r="EI289" s="126" t="s">
        <v>126</v>
      </c>
      <c r="EJ289" s="80">
        <f t="shared" ref="EJ289:EV289" si="380">EJ273</f>
        <v>0</v>
      </c>
      <c r="EK289" s="80">
        <f t="shared" si="380"/>
        <v>10</v>
      </c>
      <c r="EL289" s="80">
        <f t="shared" si="380"/>
        <v>20</v>
      </c>
      <c r="EM289" s="80">
        <f t="shared" si="380"/>
        <v>30</v>
      </c>
      <c r="EN289" s="80">
        <f t="shared" si="380"/>
        <v>40</v>
      </c>
      <c r="EO289" s="80">
        <f t="shared" si="380"/>
        <v>50</v>
      </c>
      <c r="EP289" s="80">
        <f t="shared" si="380"/>
        <v>60</v>
      </c>
      <c r="EQ289" s="80">
        <f t="shared" si="380"/>
        <v>70</v>
      </c>
      <c r="ER289" s="80">
        <f t="shared" si="380"/>
        <v>80</v>
      </c>
      <c r="ES289" s="80">
        <f t="shared" si="380"/>
        <v>90</v>
      </c>
      <c r="ET289" s="80">
        <f t="shared" si="380"/>
        <v>100</v>
      </c>
      <c r="EU289" s="80">
        <f t="shared" ca="1" si="380"/>
        <v>85.548569141417673</v>
      </c>
      <c r="EV289" s="80">
        <f t="shared" si="380"/>
        <v>0</v>
      </c>
    </row>
    <row r="290" spans="17:156">
      <c r="S290" s="25">
        <f t="shared" ref="S290:S302" si="381">S274</f>
        <v>0</v>
      </c>
      <c r="T290" s="399">
        <f t="shared" ref="T290:AE301" ca="1" si="382">(T274^2+(T243/2)^2)^0.5</f>
        <v>3513.8004483007435</v>
      </c>
      <c r="U290" s="399">
        <f t="shared" ca="1" si="382"/>
        <v>148.06403887045488</v>
      </c>
      <c r="V290" s="399">
        <f t="shared" ca="1" si="382"/>
        <v>78.902547029650322</v>
      </c>
      <c r="W290" s="399">
        <f t="shared" ca="1" si="382"/>
        <v>56.776435957843617</v>
      </c>
      <c r="X290" s="399">
        <f t="shared" ca="1" si="382"/>
        <v>46.757064906459448</v>
      </c>
      <c r="Y290" s="399">
        <f t="shared" ca="1" si="382"/>
        <v>42.081358415813497</v>
      </c>
      <c r="Z290" s="399">
        <f t="shared" ca="1" si="382"/>
        <v>40.91243179315201</v>
      </c>
      <c r="AA290" s="399">
        <f t="shared" ca="1" si="382"/>
        <v>43.417274555998063</v>
      </c>
      <c r="AB290" s="399">
        <f t="shared" ca="1" si="382"/>
        <v>52.601698019766872</v>
      </c>
      <c r="AC290" s="399">
        <f t="shared" ca="1" si="382"/>
        <v>85.721285661842302</v>
      </c>
      <c r="AD290" s="399">
        <f t="shared" ca="1" si="382"/>
        <v>999500</v>
      </c>
      <c r="AE290" s="399" t="e">
        <f t="shared" ca="1" si="382"/>
        <v>#DIV/0!</v>
      </c>
      <c r="AF290" s="399"/>
      <c r="AH290" s="80">
        <f t="shared" ref="AH290:AH303" si="383">AH274</f>
        <v>0</v>
      </c>
      <c r="AI290" s="136">
        <f t="shared" ref="AI290:AS301" ca="1" si="384">(AI274^2+(AI243/2)^2)^0.5</f>
        <v>3506.7798679844582</v>
      </c>
      <c r="AJ290" s="136">
        <f t="shared" ca="1" si="384"/>
        <v>140.27119471937831</v>
      </c>
      <c r="AK290" s="136">
        <f t="shared" ca="1" si="384"/>
        <v>70.135597359689172</v>
      </c>
      <c r="AL290" s="136">
        <f t="shared" ca="1" si="384"/>
        <v>46.757064906459448</v>
      </c>
      <c r="AM290" s="136">
        <f t="shared" ca="1" si="384"/>
        <v>35.067798679844586</v>
      </c>
      <c r="AN290" s="136">
        <f t="shared" ca="1" si="384"/>
        <v>28.054238943875664</v>
      </c>
      <c r="AO290" s="136">
        <f t="shared" ca="1" si="384"/>
        <v>23.378532453229724</v>
      </c>
      <c r="AP290" s="136">
        <f t="shared" ca="1" si="384"/>
        <v>20.038742102768332</v>
      </c>
      <c r="AQ290" s="136">
        <f t="shared" ca="1" si="384"/>
        <v>17.533899339922289</v>
      </c>
      <c r="AR290" s="136">
        <f t="shared" ca="1" si="384"/>
        <v>15.585688302153152</v>
      </c>
      <c r="AS290" s="136">
        <f t="shared" ca="1" si="384"/>
        <v>500</v>
      </c>
      <c r="AT290" s="136" t="e">
        <f t="shared" ca="1" si="372"/>
        <v>#DIV/0!</v>
      </c>
      <c r="AU290" s="136" t="e">
        <f t="shared" si="372"/>
        <v>#DIV/0!</v>
      </c>
      <c r="AW290" s="80">
        <f t="shared" ref="AW290:AW303" si="385">AW274</f>
        <v>0</v>
      </c>
      <c r="AX290" s="136">
        <f t="shared" ref="AX290:BJ301" ca="1" si="386">(AX274^2+(AX243/2)^2)^0.5</f>
        <v>3507.6723570954805</v>
      </c>
      <c r="AY290" s="136">
        <f t="shared" ca="1" si="386"/>
        <v>140.27119471937831</v>
      </c>
      <c r="AZ290" s="136">
        <f t="shared" ca="1" si="386"/>
        <v>70.135597359689172</v>
      </c>
      <c r="BA290" s="136">
        <f t="shared" ca="1" si="386"/>
        <v>46.757064906459448</v>
      </c>
      <c r="BB290" s="136">
        <f t="shared" ca="1" si="386"/>
        <v>35.067798679844579</v>
      </c>
      <c r="BC290" s="136">
        <f t="shared" ca="1" si="386"/>
        <v>28.054238943875664</v>
      </c>
      <c r="BD290" s="136">
        <f t="shared" ca="1" si="386"/>
        <v>23.378532453229724</v>
      </c>
      <c r="BE290" s="136">
        <f t="shared" ca="1" si="386"/>
        <v>20.038742102768335</v>
      </c>
      <c r="BF290" s="136">
        <f t="shared" ca="1" si="386"/>
        <v>17.533899339922289</v>
      </c>
      <c r="BG290" s="136">
        <f t="shared" ca="1" si="386"/>
        <v>15.585688302153157</v>
      </c>
      <c r="BH290" s="136">
        <f t="shared" ca="1" si="386"/>
        <v>497368.42105263157</v>
      </c>
      <c r="BI290" s="136" t="e">
        <f t="shared" ca="1" si="386"/>
        <v>#DIV/0!</v>
      </c>
      <c r="BJ290" s="136" t="e">
        <f t="shared" si="386"/>
        <v>#DIV/0!</v>
      </c>
      <c r="BK290" s="62"/>
      <c r="BL290" s="80">
        <f t="shared" ref="BL290:BL303" si="387">BL274</f>
        <v>0</v>
      </c>
      <c r="BM290" s="136">
        <f t="shared" ref="BM290:BY301" ca="1" si="388">(BM274^2+(BM243/2)^2)^0.5</f>
        <v>3519.9285395060065</v>
      </c>
      <c r="BN290" s="136">
        <f t="shared" ca="1" si="388"/>
        <v>155.85688302153144</v>
      </c>
      <c r="BO290" s="136">
        <f t="shared" ca="1" si="388"/>
        <v>87.669496699611457</v>
      </c>
      <c r="BP290" s="136">
        <f t="shared" ca="1" si="388"/>
        <v>66.795807009227772</v>
      </c>
      <c r="BQ290" s="136">
        <f t="shared" ca="1" si="388"/>
        <v>58.44633113307431</v>
      </c>
      <c r="BR290" s="136">
        <f t="shared" ca="1" si="388"/>
        <v>56.108477887751327</v>
      </c>
      <c r="BS290" s="136">
        <f t="shared" ca="1" si="388"/>
        <v>58.44633113307431</v>
      </c>
      <c r="BT290" s="136">
        <f t="shared" ca="1" si="388"/>
        <v>66.795807009227786</v>
      </c>
      <c r="BU290" s="136">
        <f t="shared" ca="1" si="388"/>
        <v>87.669496699611443</v>
      </c>
      <c r="BV290" s="136">
        <f t="shared" ca="1" si="388"/>
        <v>155.85688302153147</v>
      </c>
      <c r="BW290" s="136">
        <f t="shared" ca="1" si="388"/>
        <v>1501631.5789473685</v>
      </c>
      <c r="BX290" s="136" t="e">
        <f t="shared" ca="1" si="388"/>
        <v>#DIV/0!</v>
      </c>
      <c r="BY290" s="136" t="e">
        <f t="shared" si="388"/>
        <v>#DIV/0!</v>
      </c>
      <c r="BZ290" s="62"/>
      <c r="CA290" s="80">
        <f t="shared" ref="CA290:CA303" si="389">CA274</f>
        <v>0</v>
      </c>
      <c r="CB290" s="136">
        <f t="shared" ref="CB290:CN301" ca="1" si="390">(CB274^2+(CB243/2)^2)^0.5</f>
        <v>3926.9797365282875</v>
      </c>
      <c r="CC290" s="136">
        <f t="shared" ca="1" si="390"/>
        <v>163.83516601643254</v>
      </c>
      <c r="CD290" s="136">
        <f t="shared" ca="1" si="390"/>
        <v>86.344440654950617</v>
      </c>
      <c r="CE290" s="136">
        <f t="shared" ca="1" si="390"/>
        <v>61.401298518368755</v>
      </c>
      <c r="CF290" s="136">
        <f t="shared" ca="1" si="390"/>
        <v>49.936567210105551</v>
      </c>
      <c r="CG290" s="136">
        <f t="shared" ca="1" si="390"/>
        <v>44.357646542621879</v>
      </c>
      <c r="CH290" s="136">
        <f t="shared" ca="1" si="390"/>
        <v>42.549571327405808</v>
      </c>
      <c r="CI290" s="136">
        <f t="shared" ca="1" si="390"/>
        <v>44.55836090046661</v>
      </c>
      <c r="CJ290" s="136">
        <f t="shared" ca="1" si="390"/>
        <v>53.327272957449992</v>
      </c>
      <c r="CK290" s="136">
        <f t="shared" ca="1" si="390"/>
        <v>86.074776999316938</v>
      </c>
      <c r="CL290" s="136">
        <f t="shared" ca="1" si="390"/>
        <v>999500.00002460729</v>
      </c>
      <c r="CM290" s="136" t="e">
        <f t="shared" ca="1" si="390"/>
        <v>#DIV/0!</v>
      </c>
      <c r="CN290" s="136" t="e">
        <f t="shared" si="390"/>
        <v>#DIV/0!</v>
      </c>
      <c r="CP290" s="80">
        <f t="shared" ref="CP290:CP303" si="391">CP274</f>
        <v>0</v>
      </c>
      <c r="CQ290" s="136">
        <f t="shared" ref="CQ290:DC301" ca="1" si="392">(CQ274^2+(CQ243/2)^2)^0.5</f>
        <v>3926.9797365282875</v>
      </c>
      <c r="CR290" s="136">
        <f t="shared" ca="1" si="392"/>
        <v>163.83516601643254</v>
      </c>
      <c r="CS290" s="136">
        <f t="shared" ca="1" si="392"/>
        <v>86.344440654950617</v>
      </c>
      <c r="CT290" s="136">
        <f t="shared" ca="1" si="392"/>
        <v>61.401298518368755</v>
      </c>
      <c r="CU290" s="136">
        <f t="shared" ca="1" si="392"/>
        <v>49.936567210105551</v>
      </c>
      <c r="CV290" s="136">
        <f t="shared" ca="1" si="392"/>
        <v>44.357646542621879</v>
      </c>
      <c r="CW290" s="136">
        <f t="shared" ca="1" si="392"/>
        <v>42.549571327405808</v>
      </c>
      <c r="CX290" s="136">
        <f t="shared" ca="1" si="392"/>
        <v>44.55836090046661</v>
      </c>
      <c r="CY290" s="136">
        <f t="shared" ca="1" si="392"/>
        <v>53.327272957449992</v>
      </c>
      <c r="CZ290" s="136">
        <f t="shared" ca="1" si="392"/>
        <v>86.074776999316938</v>
      </c>
      <c r="DA290" s="136">
        <f t="shared" ca="1" si="392"/>
        <v>999500.00002460729</v>
      </c>
      <c r="DB290" s="136" t="e">
        <f t="shared" ca="1" si="392"/>
        <v>#DIV/0!</v>
      </c>
      <c r="DC290" s="136" t="e">
        <f t="shared" si="392"/>
        <v>#DIV/0!</v>
      </c>
      <c r="DE290" s="80">
        <f t="shared" ref="DE290:DE303" si="393">DE274</f>
        <v>0</v>
      </c>
      <c r="DF290" s="136">
        <f t="shared" ref="DF290:DR301" ca="1" si="394">(DF274^2+(DF243/2)^2)^0.5</f>
        <v>3921.4973703111209</v>
      </c>
      <c r="DG290" s="136">
        <f t="shared" ca="1" si="394"/>
        <v>156.82796333881973</v>
      </c>
      <c r="DH290" s="136">
        <f t="shared" ca="1" si="394"/>
        <v>78.413981669409878</v>
      </c>
      <c r="DI290" s="136">
        <f t="shared" ca="1" si="394"/>
        <v>52.275987779606588</v>
      </c>
      <c r="DJ290" s="136">
        <f t="shared" ca="1" si="394"/>
        <v>39.206990834704932</v>
      </c>
      <c r="DK290" s="136">
        <f t="shared" ca="1" si="394"/>
        <v>31.365592667763945</v>
      </c>
      <c r="DL290" s="136">
        <f t="shared" ca="1" si="394"/>
        <v>26.137993889803294</v>
      </c>
      <c r="DM290" s="136">
        <f t="shared" ca="1" si="394"/>
        <v>22.403994762688537</v>
      </c>
      <c r="DN290" s="136">
        <f t="shared" ca="1" si="394"/>
        <v>19.603495417352466</v>
      </c>
      <c r="DO290" s="136">
        <f t="shared" ca="1" si="394"/>
        <v>17.425329259868867</v>
      </c>
      <c r="DP290" s="136">
        <f t="shared" ca="1" si="394"/>
        <v>497368.42110208189</v>
      </c>
      <c r="DQ290" s="136" t="e">
        <f t="shared" ca="1" si="394"/>
        <v>#DIV/0!</v>
      </c>
      <c r="DR290" s="136" t="e">
        <f t="shared" si="394"/>
        <v>#DIV/0!</v>
      </c>
      <c r="DT290" s="80">
        <f t="shared" ref="DT290:DT303" si="395">DT274</f>
        <v>0</v>
      </c>
      <c r="DU290" s="136">
        <f t="shared" ref="DU290:EG301" ca="1" si="396">(DU274^2+(DU243/2)^2)^0.5</f>
        <v>3513.8004483007435</v>
      </c>
      <c r="DV290" s="136">
        <f t="shared" ca="1" si="396"/>
        <v>148.06403887045488</v>
      </c>
      <c r="DW290" s="136">
        <f t="shared" ca="1" si="396"/>
        <v>78.902547029650322</v>
      </c>
      <c r="DX290" s="136">
        <f t="shared" ca="1" si="396"/>
        <v>56.776435957843617</v>
      </c>
      <c r="DY290" s="136">
        <f t="shared" ca="1" si="396"/>
        <v>46.757064906459448</v>
      </c>
      <c r="DZ290" s="136">
        <f t="shared" ca="1" si="396"/>
        <v>42.081358415813497</v>
      </c>
      <c r="EA290" s="136">
        <f t="shared" ca="1" si="396"/>
        <v>40.91243179315201</v>
      </c>
      <c r="EB290" s="136">
        <f t="shared" ca="1" si="396"/>
        <v>43.417274555998063</v>
      </c>
      <c r="EC290" s="136">
        <f t="shared" ca="1" si="396"/>
        <v>52.601698019766872</v>
      </c>
      <c r="ED290" s="136">
        <f t="shared" ca="1" si="396"/>
        <v>85.721285661842302</v>
      </c>
      <c r="EE290" s="136">
        <f t="shared" ca="1" si="396"/>
        <v>999500</v>
      </c>
      <c r="EF290" s="136" t="e">
        <f t="shared" si="396"/>
        <v>#DIV/0!</v>
      </c>
      <c r="EG290" s="136" t="e">
        <f t="shared" si="396"/>
        <v>#DIV/0!</v>
      </c>
      <c r="EI290" s="80">
        <f t="shared" ref="EI290:EI303" si="397">EI274</f>
        <v>0</v>
      </c>
      <c r="EJ290" s="136">
        <f t="shared" ref="EJ290:EV301" ca="1" si="398">(EJ274^2+(EJ243/2)^2)^0.5</f>
        <v>3513.8004483007435</v>
      </c>
      <c r="EK290" s="136">
        <f t="shared" ca="1" si="398"/>
        <v>148.06403887045488</v>
      </c>
      <c r="EL290" s="136">
        <f t="shared" ca="1" si="398"/>
        <v>78.902547029650322</v>
      </c>
      <c r="EM290" s="136">
        <f t="shared" ca="1" si="398"/>
        <v>56.776435957843617</v>
      </c>
      <c r="EN290" s="136">
        <f t="shared" ca="1" si="398"/>
        <v>46.757064906459448</v>
      </c>
      <c r="EO290" s="136">
        <f t="shared" ca="1" si="398"/>
        <v>42.081358415813497</v>
      </c>
      <c r="EP290" s="136">
        <f t="shared" ca="1" si="398"/>
        <v>40.91243179315201</v>
      </c>
      <c r="EQ290" s="136">
        <f t="shared" ca="1" si="398"/>
        <v>43.417274555998063</v>
      </c>
      <c r="ER290" s="136">
        <f t="shared" ca="1" si="398"/>
        <v>52.601698019766872</v>
      </c>
      <c r="ES290" s="136">
        <f t="shared" ca="1" si="398"/>
        <v>85.721285661842302</v>
      </c>
      <c r="ET290" s="136">
        <f t="shared" ca="1" si="398"/>
        <v>999500</v>
      </c>
      <c r="EU290" s="136" t="e">
        <f t="shared" si="398"/>
        <v>#DIV/0!</v>
      </c>
      <c r="EV290" s="136" t="e">
        <f t="shared" si="398"/>
        <v>#DIV/0!</v>
      </c>
    </row>
    <row r="291" spans="17:156">
      <c r="S291" s="25">
        <f t="shared" si="381"/>
        <v>10</v>
      </c>
      <c r="T291" s="399">
        <f t="shared" ca="1" si="382"/>
        <v>35.107152980077515</v>
      </c>
      <c r="U291" s="399">
        <f t="shared" ca="1" si="382"/>
        <v>29.080613539383315</v>
      </c>
      <c r="V291" s="399">
        <f t="shared" ca="1" si="382"/>
        <v>25.50385358534152</v>
      </c>
      <c r="W291" s="399">
        <f t="shared" ca="1" si="382"/>
        <v>23.378532453229724</v>
      </c>
      <c r="X291" s="399">
        <f t="shared" ca="1" si="382"/>
        <v>22.315871887173827</v>
      </c>
      <c r="Y291" s="399">
        <f t="shared" ca="1" si="382"/>
        <v>22.238116235999001</v>
      </c>
      <c r="Z291" s="399">
        <f t="shared" ca="1" si="382"/>
        <v>23.378532453229717</v>
      </c>
      <c r="AA291" s="399">
        <f t="shared" ca="1" si="382"/>
        <v>26.603157619192437</v>
      </c>
      <c r="AB291" s="399">
        <f t="shared" ca="1" si="382"/>
        <v>35.067798679844586</v>
      </c>
      <c r="AC291" s="399">
        <f t="shared" ca="1" si="382"/>
        <v>70.135597359689129</v>
      </c>
      <c r="AD291" s="399" t="e">
        <f t="shared" si="382"/>
        <v>#DIV/0!</v>
      </c>
      <c r="AE291" s="399" t="e">
        <f t="shared" ca="1" si="382"/>
        <v>#DIV/0!</v>
      </c>
      <c r="AF291" s="399"/>
      <c r="AH291" s="80">
        <f t="shared" si="383"/>
        <v>10</v>
      </c>
      <c r="AI291" s="136">
        <f t="shared" ca="1" si="384"/>
        <v>35.029223672685561</v>
      </c>
      <c r="AJ291" s="136">
        <f t="shared" ca="1" si="384"/>
        <v>27.369989213537238</v>
      </c>
      <c r="AK291" s="136">
        <f t="shared" ca="1" si="384"/>
        <v>22.315871887173831</v>
      </c>
      <c r="AL291" s="136">
        <f t="shared" ca="1" si="384"/>
        <v>18.70282596258378</v>
      </c>
      <c r="AM291" s="136">
        <f t="shared" ca="1" si="384"/>
        <v>15.939908490838448</v>
      </c>
      <c r="AN291" s="136">
        <f t="shared" ca="1" si="384"/>
        <v>13.684994606768617</v>
      </c>
      <c r="AO291" s="136">
        <f t="shared" ca="1" si="384"/>
        <v>11.68926622661486</v>
      </c>
      <c r="AP291" s="136">
        <f t="shared" ca="1" si="384"/>
        <v>9.6738754978881598</v>
      </c>
      <c r="AQ291" s="136">
        <f t="shared" ca="1" si="384"/>
        <v>7.013559735968915</v>
      </c>
      <c r="AR291" s="136">
        <f t="shared" ca="1" si="384"/>
        <v>0</v>
      </c>
      <c r="AS291" s="136" t="e">
        <f t="shared" si="384"/>
        <v>#DIV/0!</v>
      </c>
      <c r="AT291" s="136" t="e">
        <f t="shared" ca="1" si="372"/>
        <v>#DIV/0!</v>
      </c>
      <c r="AU291" s="136" t="e">
        <f t="shared" si="372"/>
        <v>#DIV/0!</v>
      </c>
      <c r="AW291" s="80">
        <f t="shared" si="385"/>
        <v>10</v>
      </c>
      <c r="AX291" s="136">
        <f t="shared" ca="1" si="386"/>
        <v>31.17172295678359</v>
      </c>
      <c r="AY291" s="136">
        <f t="shared" ca="1" si="386"/>
        <v>23.948740561845081</v>
      </c>
      <c r="AZ291" s="136">
        <f t="shared" ca="1" si="386"/>
        <v>19.127890189006141</v>
      </c>
      <c r="BA291" s="136">
        <f t="shared" ca="1" si="386"/>
        <v>15.585688302153152</v>
      </c>
      <c r="BB291" s="136">
        <f t="shared" ca="1" si="386"/>
        <v>12.751926792670758</v>
      </c>
      <c r="BC291" s="136">
        <f t="shared" ca="1" si="386"/>
        <v>10.263745955076461</v>
      </c>
      <c r="BD291" s="136">
        <f t="shared" ca="1" si="386"/>
        <v>7.792844151076574</v>
      </c>
      <c r="BE291" s="136">
        <f t="shared" ca="1" si="386"/>
        <v>4.8369377489440764</v>
      </c>
      <c r="BF291" s="136">
        <f t="shared" ca="1" si="386"/>
        <v>3.5527136788005009E-15</v>
      </c>
      <c r="BG291" s="136">
        <f t="shared" ca="1" si="386"/>
        <v>15.585688302153143</v>
      </c>
      <c r="BH291" s="136" t="e">
        <f t="shared" si="386"/>
        <v>#DIV/0!</v>
      </c>
      <c r="BI291" s="136" t="e">
        <f t="shared" ca="1" si="386"/>
        <v>#DIV/0!</v>
      </c>
      <c r="BJ291" s="136" t="e">
        <f t="shared" si="386"/>
        <v>#DIV/0!</v>
      </c>
      <c r="BK291" s="62"/>
      <c r="BL291" s="80">
        <f t="shared" si="387"/>
        <v>10</v>
      </c>
      <c r="BM291" s="136">
        <f t="shared" ca="1" si="388"/>
        <v>39.042583003371448</v>
      </c>
      <c r="BN291" s="136">
        <f t="shared" ca="1" si="388"/>
        <v>34.212486516921551</v>
      </c>
      <c r="BO291" s="136">
        <f t="shared" ca="1" si="388"/>
        <v>31.879816981676903</v>
      </c>
      <c r="BP291" s="136">
        <f t="shared" ca="1" si="388"/>
        <v>31.171376604306296</v>
      </c>
      <c r="BQ291" s="136">
        <f t="shared" ca="1" si="388"/>
        <v>31.879816981676896</v>
      </c>
      <c r="BR291" s="136">
        <f t="shared" ca="1" si="388"/>
        <v>34.212486516921544</v>
      </c>
      <c r="BS291" s="136">
        <f t="shared" ca="1" si="388"/>
        <v>38.964220755382861</v>
      </c>
      <c r="BT291" s="136">
        <f t="shared" ca="1" si="388"/>
        <v>48.369377489440801</v>
      </c>
      <c r="BU291" s="136">
        <f t="shared" ca="1" si="388"/>
        <v>70.135597359689157</v>
      </c>
      <c r="BV291" s="136">
        <f t="shared" ca="1" si="388"/>
        <v>155.85688302153142</v>
      </c>
      <c r="BW291" s="136" t="e">
        <f t="shared" si="388"/>
        <v>#DIV/0!</v>
      </c>
      <c r="BX291" s="136" t="e">
        <f t="shared" ca="1" si="388"/>
        <v>#DIV/0!</v>
      </c>
      <c r="BY291" s="136" t="e">
        <f t="shared" si="388"/>
        <v>#DIV/0!</v>
      </c>
      <c r="BZ291" s="62"/>
      <c r="CA291" s="80">
        <f t="shared" si="389"/>
        <v>10</v>
      </c>
      <c r="CB291" s="136">
        <f t="shared" ca="1" si="390"/>
        <v>1753.741364288258</v>
      </c>
      <c r="CC291" s="136">
        <f t="shared" ca="1" si="390"/>
        <v>75.925516796577682</v>
      </c>
      <c r="CD291" s="136">
        <f t="shared" ca="1" si="390"/>
        <v>43.361239050016167</v>
      </c>
      <c r="CE291" s="136">
        <f t="shared" ca="1" si="390"/>
        <v>33.062237663737022</v>
      </c>
      <c r="CF291" s="136">
        <f t="shared" ca="1" si="390"/>
        <v>28.380200213305095</v>
      </c>
      <c r="CG291" s="136">
        <f t="shared" ca="1" si="390"/>
        <v>26.292468396972925</v>
      </c>
      <c r="CH291" s="136">
        <f t="shared" ca="1" si="390"/>
        <v>26.137993889803287</v>
      </c>
      <c r="CI291" s="136">
        <f t="shared" ca="1" si="390"/>
        <v>28.427377500868978</v>
      </c>
      <c r="CJ291" s="136">
        <f t="shared" ca="1" si="390"/>
        <v>36.147059503723696</v>
      </c>
      <c r="CK291" s="136">
        <f t="shared" ca="1" si="390"/>
        <v>70.567205109479872</v>
      </c>
      <c r="CL291" s="136" t="e">
        <f t="shared" si="390"/>
        <v>#DIV/0!</v>
      </c>
      <c r="CM291" s="136" t="e">
        <f t="shared" ca="1" si="390"/>
        <v>#DIV/0!</v>
      </c>
      <c r="CN291" s="136" t="e">
        <f t="shared" si="390"/>
        <v>#DIV/0!</v>
      </c>
      <c r="CP291" s="80">
        <f t="shared" si="391"/>
        <v>10</v>
      </c>
      <c r="CQ291" s="136">
        <f t="shared" ca="1" si="392"/>
        <v>1753.741364288258</v>
      </c>
      <c r="CR291" s="136">
        <f t="shared" ca="1" si="392"/>
        <v>75.925516796577682</v>
      </c>
      <c r="CS291" s="136">
        <f t="shared" ca="1" si="392"/>
        <v>43.361239050016167</v>
      </c>
      <c r="CT291" s="136">
        <f t="shared" ca="1" si="392"/>
        <v>33.062237663737022</v>
      </c>
      <c r="CU291" s="136">
        <f t="shared" ca="1" si="392"/>
        <v>28.380200213305095</v>
      </c>
      <c r="CV291" s="136">
        <f t="shared" ca="1" si="392"/>
        <v>26.292468396972925</v>
      </c>
      <c r="CW291" s="136">
        <f t="shared" ca="1" si="392"/>
        <v>26.137993889803287</v>
      </c>
      <c r="CX291" s="136">
        <f t="shared" ca="1" si="392"/>
        <v>28.427377500868978</v>
      </c>
      <c r="CY291" s="136">
        <f t="shared" ca="1" si="392"/>
        <v>36.147059503723696</v>
      </c>
      <c r="CZ291" s="136">
        <f t="shared" ca="1" si="392"/>
        <v>70.567205109479872</v>
      </c>
      <c r="DA291" s="136" t="e">
        <f t="shared" si="392"/>
        <v>#DIV/0!</v>
      </c>
      <c r="DB291" s="136" t="e">
        <f t="shared" ca="1" si="392"/>
        <v>#DIV/0!</v>
      </c>
      <c r="DC291" s="136" t="e">
        <f t="shared" si="392"/>
        <v>#DIV/0!</v>
      </c>
      <c r="DE291" s="80">
        <f t="shared" si="393"/>
        <v>10</v>
      </c>
      <c r="DF291" s="136">
        <f t="shared" ca="1" si="394"/>
        <v>1753.666997162622</v>
      </c>
      <c r="DG291" s="136">
        <f t="shared" ca="1" si="394"/>
        <v>74.11170077321799</v>
      </c>
      <c r="DH291" s="136">
        <f t="shared" ca="1" si="394"/>
        <v>39.945296185318071</v>
      </c>
      <c r="DI291" s="136">
        <f t="shared" ca="1" si="394"/>
        <v>28.097499168406234</v>
      </c>
      <c r="DJ291" s="136">
        <f t="shared" ca="1" si="394"/>
        <v>21.68061952500808</v>
      </c>
      <c r="DK291" s="136">
        <f t="shared" ca="1" si="394"/>
        <v>17.38115536178093</v>
      </c>
      <c r="DL291" s="136">
        <f t="shared" ca="1" si="394"/>
        <v>14.048749584203117</v>
      </c>
      <c r="DM291" s="136">
        <f t="shared" ca="1" si="394"/>
        <v>11.125815163504889</v>
      </c>
      <c r="DN291" s="136">
        <f t="shared" ca="1" si="394"/>
        <v>8.7669496699611447</v>
      </c>
      <c r="DO291" s="136">
        <f t="shared" ca="1" si="394"/>
        <v>17.425329259868857</v>
      </c>
      <c r="DP291" s="136" t="e">
        <f t="shared" si="394"/>
        <v>#DIV/0!</v>
      </c>
      <c r="DQ291" s="136" t="e">
        <f t="shared" ca="1" si="394"/>
        <v>#DIV/0!</v>
      </c>
      <c r="DR291" s="136" t="e">
        <f t="shared" si="394"/>
        <v>#DIV/0!</v>
      </c>
      <c r="DT291" s="80">
        <f t="shared" si="395"/>
        <v>10</v>
      </c>
      <c r="DU291" s="136">
        <f t="shared" ca="1" si="396"/>
        <v>35.107152980077515</v>
      </c>
      <c r="DV291" s="136">
        <f t="shared" ca="1" si="396"/>
        <v>29.080613539383315</v>
      </c>
      <c r="DW291" s="136">
        <f t="shared" ca="1" si="396"/>
        <v>25.50385358534152</v>
      </c>
      <c r="DX291" s="136">
        <f t="shared" ca="1" si="396"/>
        <v>23.378532453229724</v>
      </c>
      <c r="DY291" s="136">
        <f t="shared" ca="1" si="396"/>
        <v>22.315871887173827</v>
      </c>
      <c r="DZ291" s="136">
        <f t="shared" ca="1" si="396"/>
        <v>22.238116235999001</v>
      </c>
      <c r="EA291" s="136">
        <f t="shared" ca="1" si="396"/>
        <v>23.378532453229717</v>
      </c>
      <c r="EB291" s="136">
        <f t="shared" ca="1" si="396"/>
        <v>26.603157619192437</v>
      </c>
      <c r="EC291" s="136">
        <f t="shared" ca="1" si="396"/>
        <v>35.067798679844586</v>
      </c>
      <c r="ED291" s="136">
        <f t="shared" ca="1" si="396"/>
        <v>70.135597359689129</v>
      </c>
      <c r="EE291" s="136" t="e">
        <f t="shared" si="396"/>
        <v>#DIV/0!</v>
      </c>
      <c r="EF291" s="136" t="e">
        <f t="shared" si="396"/>
        <v>#DIV/0!</v>
      </c>
      <c r="EG291" s="136" t="e">
        <f t="shared" si="396"/>
        <v>#DIV/0!</v>
      </c>
      <c r="EI291" s="80">
        <f t="shared" si="397"/>
        <v>10</v>
      </c>
      <c r="EJ291" s="136">
        <f t="shared" ca="1" si="398"/>
        <v>35.107152980077515</v>
      </c>
      <c r="EK291" s="136">
        <f t="shared" ca="1" si="398"/>
        <v>29.080613539383315</v>
      </c>
      <c r="EL291" s="136">
        <f t="shared" ca="1" si="398"/>
        <v>25.50385358534152</v>
      </c>
      <c r="EM291" s="136">
        <f t="shared" ca="1" si="398"/>
        <v>23.378532453229724</v>
      </c>
      <c r="EN291" s="136">
        <f t="shared" ca="1" si="398"/>
        <v>22.315871887173827</v>
      </c>
      <c r="EO291" s="136">
        <f t="shared" ca="1" si="398"/>
        <v>22.238116235999001</v>
      </c>
      <c r="EP291" s="136">
        <f t="shared" ca="1" si="398"/>
        <v>23.378532453229717</v>
      </c>
      <c r="EQ291" s="136">
        <f t="shared" ca="1" si="398"/>
        <v>26.603157619192437</v>
      </c>
      <c r="ER291" s="136">
        <f t="shared" ca="1" si="398"/>
        <v>35.067798679844586</v>
      </c>
      <c r="ES291" s="136">
        <f t="shared" ca="1" si="398"/>
        <v>70.135597359689129</v>
      </c>
      <c r="ET291" s="136" t="e">
        <f t="shared" si="398"/>
        <v>#DIV/0!</v>
      </c>
      <c r="EU291" s="136" t="e">
        <f t="shared" si="398"/>
        <v>#DIV/0!</v>
      </c>
      <c r="EV291" s="136" t="e">
        <f t="shared" si="398"/>
        <v>#DIV/0!</v>
      </c>
    </row>
    <row r="292" spans="17:156">
      <c r="S292" s="25">
        <f t="shared" si="381"/>
        <v>20</v>
      </c>
      <c r="T292" s="399">
        <f t="shared" ca="1" si="382"/>
        <v>17.555926438637435</v>
      </c>
      <c r="U292" s="399">
        <f t="shared" ca="1" si="382"/>
        <v>16.185137852235961</v>
      </c>
      <c r="V292" s="399">
        <f t="shared" ca="1" si="382"/>
        <v>15.342161922432005</v>
      </c>
      <c r="W292" s="399">
        <f t="shared" ca="1" si="382"/>
        <v>14.946930584851788</v>
      </c>
      <c r="X292" s="399">
        <f t="shared" ca="1" si="382"/>
        <v>15.029056577076249</v>
      </c>
      <c r="Y292" s="399">
        <f t="shared" ca="1" si="382"/>
        <v>15.744725937889404</v>
      </c>
      <c r="Z292" s="399">
        <f t="shared" ca="1" si="382"/>
        <v>17.533899339922293</v>
      </c>
      <c r="AA292" s="399">
        <f t="shared" ca="1" si="382"/>
        <v>21.766219870248364</v>
      </c>
      <c r="AB292" s="399">
        <f t="shared" ca="1" si="382"/>
        <v>35.067798679844579</v>
      </c>
      <c r="AC292" s="399" t="e">
        <f t="shared" si="382"/>
        <v>#DIV/0!</v>
      </c>
      <c r="AD292" s="399" t="e">
        <f t="shared" si="382"/>
        <v>#DIV/0!</v>
      </c>
      <c r="AE292" s="399" t="e">
        <f t="shared" ca="1" si="382"/>
        <v>#DIV/0!</v>
      </c>
      <c r="AF292" s="399"/>
      <c r="AH292" s="80">
        <f t="shared" si="383"/>
        <v>20</v>
      </c>
      <c r="AI292" s="136">
        <f t="shared" ca="1" si="384"/>
        <v>17.512091416318739</v>
      </c>
      <c r="AJ292" s="136">
        <f t="shared" ca="1" si="384"/>
        <v>15.106128662086897</v>
      </c>
      <c r="AK292" s="136">
        <f t="shared" ca="1" si="384"/>
        <v>13.150424504941718</v>
      </c>
      <c r="AL292" s="136">
        <f t="shared" ca="1" si="384"/>
        <v>11.497638911424453</v>
      </c>
      <c r="AM292" s="136">
        <f t="shared" ca="1" si="384"/>
        <v>10.019371051384164</v>
      </c>
      <c r="AN292" s="136">
        <f t="shared" ca="1" si="384"/>
        <v>8.5880323297578567</v>
      </c>
      <c r="AO292" s="136">
        <f t="shared" ca="1" si="384"/>
        <v>7.0135597359689195</v>
      </c>
      <c r="AP292" s="136">
        <f t="shared" ca="1" si="384"/>
        <v>4.8369377489440826</v>
      </c>
      <c r="AQ292" s="136">
        <f t="shared" ca="1" si="384"/>
        <v>0</v>
      </c>
      <c r="AR292" s="136" t="e">
        <f t="shared" si="384"/>
        <v>#DIV/0!</v>
      </c>
      <c r="AS292" s="136" t="e">
        <f t="shared" si="384"/>
        <v>#DIV/0!</v>
      </c>
      <c r="AT292" s="136" t="e">
        <f t="shared" ca="1" si="372"/>
        <v>#DIV/0!</v>
      </c>
      <c r="AU292" s="136" t="e">
        <f t="shared" si="372"/>
        <v>#DIV/0!</v>
      </c>
      <c r="AW292" s="80">
        <f t="shared" si="385"/>
        <v>20</v>
      </c>
      <c r="AX292" s="136">
        <f t="shared" ca="1" si="386"/>
        <v>13.150506695608566</v>
      </c>
      <c r="AY292" s="136">
        <f t="shared" ca="1" si="386"/>
        <v>10.790091901490641</v>
      </c>
      <c r="AZ292" s="136">
        <f t="shared" ca="1" si="386"/>
        <v>8.7669496699611464</v>
      </c>
      <c r="BA292" s="136">
        <f t="shared" ca="1" si="386"/>
        <v>6.8985833468546716</v>
      </c>
      <c r="BB292" s="136">
        <f t="shared" ca="1" si="386"/>
        <v>5.009685525692082</v>
      </c>
      <c r="BC292" s="136">
        <f t="shared" ca="1" si="386"/>
        <v>2.8626774432526174</v>
      </c>
      <c r="BD292" s="136">
        <f t="shared" ca="1" si="386"/>
        <v>1.7763568394002505E-15</v>
      </c>
      <c r="BE292" s="136">
        <f t="shared" ca="1" si="386"/>
        <v>4.8369377489440764</v>
      </c>
      <c r="BF292" s="136">
        <f t="shared" ca="1" si="386"/>
        <v>17.533899339922289</v>
      </c>
      <c r="BG292" s="136" t="e">
        <f t="shared" si="386"/>
        <v>#DIV/0!</v>
      </c>
      <c r="BH292" s="136" t="e">
        <f t="shared" si="386"/>
        <v>#DIV/0!</v>
      </c>
      <c r="BI292" s="136" t="e">
        <f t="shared" ca="1" si="386"/>
        <v>#DIV/0!</v>
      </c>
      <c r="BJ292" s="136" t="e">
        <f t="shared" si="386"/>
        <v>#DIV/0!</v>
      </c>
      <c r="BK292" s="62"/>
      <c r="BL292" s="80">
        <f t="shared" si="387"/>
        <v>20</v>
      </c>
      <c r="BM292" s="136">
        <f t="shared" ca="1" si="388"/>
        <v>21.961346181666304</v>
      </c>
      <c r="BN292" s="136">
        <f t="shared" ca="1" si="388"/>
        <v>21.580183802981281</v>
      </c>
      <c r="BO292" s="136">
        <f t="shared" ca="1" si="388"/>
        <v>21.917374174902864</v>
      </c>
      <c r="BP292" s="136">
        <f t="shared" ca="1" si="388"/>
        <v>22.995277822848905</v>
      </c>
      <c r="BQ292" s="136">
        <f t="shared" ca="1" si="388"/>
        <v>25.048427628460416</v>
      </c>
      <c r="BR292" s="136">
        <f t="shared" ca="1" si="388"/>
        <v>28.62677443252619</v>
      </c>
      <c r="BS292" s="136">
        <f t="shared" ca="1" si="388"/>
        <v>35.067798679844579</v>
      </c>
      <c r="BT292" s="136">
        <f t="shared" ca="1" si="388"/>
        <v>48.369377489440801</v>
      </c>
      <c r="BU292" s="136">
        <f t="shared" ca="1" si="388"/>
        <v>87.669496699611443</v>
      </c>
      <c r="BV292" s="136" t="e">
        <f t="shared" si="388"/>
        <v>#DIV/0!</v>
      </c>
      <c r="BW292" s="136" t="e">
        <f t="shared" si="388"/>
        <v>#DIV/0!</v>
      </c>
      <c r="BX292" s="136" t="e">
        <f t="shared" ca="1" si="388"/>
        <v>#DIV/0!</v>
      </c>
      <c r="BY292" s="136" t="e">
        <f t="shared" si="388"/>
        <v>#DIV/0!</v>
      </c>
      <c r="BZ292" s="62"/>
      <c r="CA292" s="80">
        <f t="shared" si="389"/>
        <v>20</v>
      </c>
      <c r="CB292" s="136">
        <f t="shared" ca="1" si="390"/>
        <v>1753.4778216956131</v>
      </c>
      <c r="CC292" s="136">
        <f t="shared" ca="1" si="390"/>
        <v>71.978890685369123</v>
      </c>
      <c r="CD292" s="136">
        <f t="shared" ca="1" si="390"/>
        <v>38.277048432503669</v>
      </c>
      <c r="CE292" s="136">
        <f t="shared" ca="1" si="390"/>
        <v>27.748270460969156</v>
      </c>
      <c r="CF292" s="136">
        <f t="shared" ca="1" si="390"/>
        <v>23.09350921058742</v>
      </c>
      <c r="CG292" s="136">
        <f t="shared" ca="1" si="390"/>
        <v>21.086879227122843</v>
      </c>
      <c r="CH292" s="136">
        <f t="shared" ca="1" si="390"/>
        <v>21.073124376304676</v>
      </c>
      <c r="CI292" s="136">
        <f t="shared" ca="1" si="390"/>
        <v>23.961555118675204</v>
      </c>
      <c r="CJ292" s="136">
        <f t="shared" ca="1" si="390"/>
        <v>36.147059503723689</v>
      </c>
      <c r="CK292" s="136" t="e">
        <f t="shared" si="390"/>
        <v>#DIV/0!</v>
      </c>
      <c r="CL292" s="136" t="e">
        <f t="shared" si="390"/>
        <v>#DIV/0!</v>
      </c>
      <c r="CM292" s="136" t="e">
        <f t="shared" ca="1" si="390"/>
        <v>#DIV/0!</v>
      </c>
      <c r="CN292" s="136" t="e">
        <f t="shared" si="390"/>
        <v>#DIV/0!</v>
      </c>
      <c r="CP292" s="80">
        <f t="shared" si="391"/>
        <v>20</v>
      </c>
      <c r="CQ292" s="136">
        <f t="shared" ca="1" si="392"/>
        <v>1753.4778216956131</v>
      </c>
      <c r="CR292" s="136">
        <f t="shared" ca="1" si="392"/>
        <v>71.978890685369123</v>
      </c>
      <c r="CS292" s="136">
        <f t="shared" ca="1" si="392"/>
        <v>38.277048432503669</v>
      </c>
      <c r="CT292" s="136">
        <f t="shared" ca="1" si="392"/>
        <v>27.748270460969156</v>
      </c>
      <c r="CU292" s="136">
        <f t="shared" ca="1" si="392"/>
        <v>23.09350921058742</v>
      </c>
      <c r="CV292" s="136">
        <f t="shared" ca="1" si="392"/>
        <v>21.086879227122843</v>
      </c>
      <c r="CW292" s="136">
        <f t="shared" ca="1" si="392"/>
        <v>21.073124376304676</v>
      </c>
      <c r="CX292" s="136">
        <f t="shared" ca="1" si="392"/>
        <v>23.961555118675204</v>
      </c>
      <c r="CY292" s="136">
        <f t="shared" ca="1" si="392"/>
        <v>36.147059503723689</v>
      </c>
      <c r="CZ292" s="136" t="e">
        <f t="shared" si="392"/>
        <v>#DIV/0!</v>
      </c>
      <c r="DA292" s="136" t="e">
        <f t="shared" si="392"/>
        <v>#DIV/0!</v>
      </c>
      <c r="DB292" s="136" t="e">
        <f t="shared" ca="1" si="392"/>
        <v>#DIV/0!</v>
      </c>
      <c r="DC292" s="136" t="e">
        <f t="shared" si="392"/>
        <v>#DIV/0!</v>
      </c>
      <c r="DE292" s="80">
        <f t="shared" si="393"/>
        <v>20</v>
      </c>
      <c r="DF292" s="136">
        <f t="shared" ca="1" si="394"/>
        <v>1753.4392480070774</v>
      </c>
      <c r="DG292" s="136">
        <f t="shared" ca="1" si="394"/>
        <v>70.960750420518039</v>
      </c>
      <c r="DH292" s="136">
        <f t="shared" ca="1" si="394"/>
        <v>36.147059503723689</v>
      </c>
      <c r="DI292" s="136">
        <f t="shared" ca="1" si="394"/>
        <v>24.375115012245914</v>
      </c>
      <c r="DJ292" s="136">
        <f t="shared" ca="1" si="394"/>
        <v>18.235530568888201</v>
      </c>
      <c r="DK292" s="136">
        <f t="shared" ca="1" si="394"/>
        <v>14.316249607495843</v>
      </c>
      <c r="DL292" s="136">
        <f t="shared" ca="1" si="394"/>
        <v>11.689266226614862</v>
      </c>
      <c r="DM292" s="136">
        <f t="shared" ca="1" si="394"/>
        <v>11.125815163504889</v>
      </c>
      <c r="DN292" s="136">
        <f t="shared" ca="1" si="394"/>
        <v>19.603495417352466</v>
      </c>
      <c r="DO292" s="136" t="e">
        <f t="shared" si="394"/>
        <v>#DIV/0!</v>
      </c>
      <c r="DP292" s="136" t="e">
        <f t="shared" si="394"/>
        <v>#DIV/0!</v>
      </c>
      <c r="DQ292" s="136" t="e">
        <f t="shared" ca="1" si="394"/>
        <v>#DIV/0!</v>
      </c>
      <c r="DR292" s="136" t="e">
        <f t="shared" si="394"/>
        <v>#DIV/0!</v>
      </c>
      <c r="DT292" s="80">
        <f t="shared" si="395"/>
        <v>20</v>
      </c>
      <c r="DU292" s="136">
        <f t="shared" ca="1" si="396"/>
        <v>17.555926438637435</v>
      </c>
      <c r="DV292" s="136">
        <f t="shared" ca="1" si="396"/>
        <v>16.185137852235961</v>
      </c>
      <c r="DW292" s="136">
        <f t="shared" ca="1" si="396"/>
        <v>15.342161922432005</v>
      </c>
      <c r="DX292" s="136">
        <f t="shared" ca="1" si="396"/>
        <v>14.946930584851788</v>
      </c>
      <c r="DY292" s="136">
        <f t="shared" ca="1" si="396"/>
        <v>15.029056577076249</v>
      </c>
      <c r="DZ292" s="136">
        <f t="shared" ca="1" si="396"/>
        <v>15.744725937889404</v>
      </c>
      <c r="EA292" s="136">
        <f t="shared" ca="1" si="396"/>
        <v>17.533899339922293</v>
      </c>
      <c r="EB292" s="136">
        <f t="shared" ca="1" si="396"/>
        <v>21.766219870248364</v>
      </c>
      <c r="EC292" s="136">
        <f t="shared" ca="1" si="396"/>
        <v>35.067798679844579</v>
      </c>
      <c r="ED292" s="136" t="e">
        <f t="shared" si="396"/>
        <v>#DIV/0!</v>
      </c>
      <c r="EE292" s="136" t="e">
        <f t="shared" si="396"/>
        <v>#DIV/0!</v>
      </c>
      <c r="EF292" s="136" t="e">
        <f t="shared" si="396"/>
        <v>#DIV/0!</v>
      </c>
      <c r="EG292" s="136" t="e">
        <f t="shared" si="396"/>
        <v>#DIV/0!</v>
      </c>
      <c r="EI292" s="80">
        <f t="shared" si="397"/>
        <v>20</v>
      </c>
      <c r="EJ292" s="136">
        <f t="shared" ca="1" si="398"/>
        <v>17.555926438637435</v>
      </c>
      <c r="EK292" s="136">
        <f t="shared" ca="1" si="398"/>
        <v>16.185137852235961</v>
      </c>
      <c r="EL292" s="136">
        <f t="shared" ca="1" si="398"/>
        <v>15.342161922432005</v>
      </c>
      <c r="EM292" s="136">
        <f t="shared" ca="1" si="398"/>
        <v>14.946930584851788</v>
      </c>
      <c r="EN292" s="136">
        <f t="shared" ca="1" si="398"/>
        <v>15.029056577076249</v>
      </c>
      <c r="EO292" s="136">
        <f t="shared" ca="1" si="398"/>
        <v>15.744725937889404</v>
      </c>
      <c r="EP292" s="136">
        <f t="shared" ca="1" si="398"/>
        <v>17.533899339922293</v>
      </c>
      <c r="EQ292" s="136">
        <f t="shared" ca="1" si="398"/>
        <v>21.766219870248364</v>
      </c>
      <c r="ER292" s="136">
        <f t="shared" ca="1" si="398"/>
        <v>35.067798679844579</v>
      </c>
      <c r="ES292" s="136" t="e">
        <f t="shared" si="398"/>
        <v>#DIV/0!</v>
      </c>
      <c r="ET292" s="136" t="e">
        <f t="shared" si="398"/>
        <v>#DIV/0!</v>
      </c>
      <c r="EU292" s="136" t="e">
        <f t="shared" si="398"/>
        <v>#DIV/0!</v>
      </c>
      <c r="EV292" s="136" t="e">
        <f t="shared" si="398"/>
        <v>#DIV/0!</v>
      </c>
    </row>
    <row r="293" spans="17:156">
      <c r="S293" s="25">
        <f t="shared" si="381"/>
        <v>25</v>
      </c>
      <c r="T293" s="399">
        <f t="shared" ca="1" si="382"/>
        <v>14.045897209352201</v>
      </c>
      <c r="U293" s="399">
        <f t="shared" ca="1" si="382"/>
        <v>13.26889679777903</v>
      </c>
      <c r="V293" s="399">
        <f t="shared" ca="1" si="382"/>
        <v>12.841729094027595</v>
      </c>
      <c r="W293" s="399">
        <f t="shared" ca="1" si="382"/>
        <v>12.751926792670757</v>
      </c>
      <c r="X293" s="399">
        <f t="shared" ca="1" si="382"/>
        <v>13.076128321297983</v>
      </c>
      <c r="Y293" s="399">
        <f t="shared" ca="1" si="382"/>
        <v>14.027119471937837</v>
      </c>
      <c r="Z293" s="399">
        <f t="shared" ca="1" si="382"/>
        <v>16.185137852235957</v>
      </c>
      <c r="AA293" s="399">
        <f t="shared" ca="1" si="382"/>
        <v>21.580183802981285</v>
      </c>
      <c r="AB293" s="399" t="e">
        <f t="shared" si="382"/>
        <v>#DIV/0!</v>
      </c>
      <c r="AC293" s="399" t="e">
        <f t="shared" si="382"/>
        <v>#DIV/0!</v>
      </c>
      <c r="AD293" s="399" t="e">
        <f t="shared" si="382"/>
        <v>#DIV/0!</v>
      </c>
      <c r="AE293" s="399">
        <f t="shared" si="382"/>
        <v>0</v>
      </c>
      <c r="AF293" s="399"/>
      <c r="AH293" s="80">
        <f t="shared" si="383"/>
        <v>25</v>
      </c>
      <c r="AI293" s="136">
        <f t="shared" ca="1" si="384"/>
        <v>14.008491357929159</v>
      </c>
      <c r="AJ293" s="136">
        <f t="shared" ca="1" si="384"/>
        <v>12.321118455080528</v>
      </c>
      <c r="AK293" s="136">
        <f t="shared" ca="1" si="384"/>
        <v>10.866078464177196</v>
      </c>
      <c r="AL293" s="136">
        <f t="shared" ca="1" si="384"/>
        <v>9.5639450945030671</v>
      </c>
      <c r="AM293" s="136">
        <f t="shared" ca="1" si="384"/>
        <v>8.3211725680987136</v>
      </c>
      <c r="AN293" s="136">
        <f t="shared" ca="1" si="384"/>
        <v>7.0135597359689186</v>
      </c>
      <c r="AO293" s="136">
        <f t="shared" ca="1" si="384"/>
        <v>5.3950459507453212</v>
      </c>
      <c r="AP293" s="136">
        <f t="shared" ca="1" si="384"/>
        <v>2.6975229753726602</v>
      </c>
      <c r="AQ293" s="136" t="e">
        <f t="shared" si="384"/>
        <v>#DIV/0!</v>
      </c>
      <c r="AR293" s="136" t="e">
        <f t="shared" si="384"/>
        <v>#DIV/0!</v>
      </c>
      <c r="AS293" s="136" t="e">
        <f t="shared" si="384"/>
        <v>#DIV/0!</v>
      </c>
      <c r="AT293" s="136">
        <f t="shared" si="372"/>
        <v>0</v>
      </c>
      <c r="AU293" s="136">
        <f t="shared" si="372"/>
        <v>0</v>
      </c>
      <c r="AW293" s="80">
        <f t="shared" si="385"/>
        <v>25</v>
      </c>
      <c r="AX293" s="136">
        <f t="shared" ca="1" si="386"/>
        <v>9.3514628557604542</v>
      </c>
      <c r="AY293" s="136">
        <f t="shared" ca="1" si="386"/>
        <v>7.5822267415880162</v>
      </c>
      <c r="AZ293" s="136">
        <f t="shared" ca="1" si="386"/>
        <v>5.9269518895511979</v>
      </c>
      <c r="BA293" s="136">
        <f t="shared" ca="1" si="386"/>
        <v>4.2506422642235862</v>
      </c>
      <c r="BB293" s="136">
        <f t="shared" ca="1" si="386"/>
        <v>2.3774778765996336</v>
      </c>
      <c r="BC293" s="136">
        <f t="shared" ca="1" si="386"/>
        <v>0</v>
      </c>
      <c r="BD293" s="136">
        <f t="shared" ca="1" si="386"/>
        <v>3.5966973004968752</v>
      </c>
      <c r="BE293" s="136">
        <f t="shared" ca="1" si="386"/>
        <v>10.790091901490642</v>
      </c>
      <c r="BF293" s="136" t="e">
        <f t="shared" si="386"/>
        <v>#DIV/0!</v>
      </c>
      <c r="BG293" s="136" t="e">
        <f t="shared" si="386"/>
        <v>#DIV/0!</v>
      </c>
      <c r="BH293" s="136" t="e">
        <f t="shared" si="386"/>
        <v>#DIV/0!</v>
      </c>
      <c r="BI293" s="136">
        <f t="shared" si="386"/>
        <v>0</v>
      </c>
      <c r="BJ293" s="136">
        <f t="shared" si="386"/>
        <v>0</v>
      </c>
      <c r="BK293" s="62"/>
      <c r="BL293" s="80">
        <f t="shared" si="387"/>
        <v>25</v>
      </c>
      <c r="BM293" s="136">
        <f t="shared" ca="1" si="388"/>
        <v>18.740331562943947</v>
      </c>
      <c r="BN293" s="136">
        <f t="shared" ca="1" si="388"/>
        <v>18.955566853970041</v>
      </c>
      <c r="BO293" s="136">
        <f t="shared" ca="1" si="388"/>
        <v>19.756506298503993</v>
      </c>
      <c r="BP293" s="136">
        <f t="shared" ca="1" si="388"/>
        <v>21.253211321117924</v>
      </c>
      <c r="BQ293" s="136">
        <f t="shared" ca="1" si="388"/>
        <v>23.774778765996331</v>
      </c>
      <c r="BR293" s="136">
        <f t="shared" ca="1" si="388"/>
        <v>28.054238943875674</v>
      </c>
      <c r="BS293" s="136">
        <f t="shared" ca="1" si="388"/>
        <v>35.966973004968793</v>
      </c>
      <c r="BT293" s="136">
        <f t="shared" ca="1" si="388"/>
        <v>53.950459507453211</v>
      </c>
      <c r="BU293" s="136" t="e">
        <f t="shared" si="388"/>
        <v>#DIV/0!</v>
      </c>
      <c r="BV293" s="136" t="e">
        <f t="shared" si="388"/>
        <v>#DIV/0!</v>
      </c>
      <c r="BW293" s="136" t="e">
        <f t="shared" si="388"/>
        <v>#DIV/0!</v>
      </c>
      <c r="BX293" s="136">
        <f t="shared" si="388"/>
        <v>0</v>
      </c>
      <c r="BY293" s="136">
        <f t="shared" si="388"/>
        <v>0</v>
      </c>
      <c r="BZ293" s="62"/>
      <c r="CA293" s="80">
        <f t="shared" si="389"/>
        <v>25</v>
      </c>
      <c r="CB293" s="136">
        <f t="shared" ca="1" si="390"/>
        <v>1753.4461918900417</v>
      </c>
      <c r="CC293" s="136">
        <f t="shared" ca="1" si="390"/>
        <v>71.379728489470651</v>
      </c>
      <c r="CD293" s="136">
        <f t="shared" ca="1" si="390"/>
        <v>37.34515377360902</v>
      </c>
      <c r="CE293" s="136">
        <f t="shared" ca="1" si="390"/>
        <v>26.630197456878719</v>
      </c>
      <c r="CF293" s="136">
        <f t="shared" ca="1" si="390"/>
        <v>21.872877221288892</v>
      </c>
      <c r="CG293" s="136">
        <f t="shared" ca="1" si="390"/>
        <v>19.837342598242213</v>
      </c>
      <c r="CH293" s="136">
        <f t="shared" ca="1" si="390"/>
        <v>19.964910022651242</v>
      </c>
      <c r="CI293" s="136">
        <f t="shared" ca="1" si="390"/>
        <v>23.792690668265557</v>
      </c>
      <c r="CJ293" s="136" t="e">
        <f t="shared" si="390"/>
        <v>#DIV/0!</v>
      </c>
      <c r="CK293" s="136" t="e">
        <f t="shared" si="390"/>
        <v>#DIV/0!</v>
      </c>
      <c r="CL293" s="136" t="e">
        <f t="shared" si="390"/>
        <v>#DIV/0!</v>
      </c>
      <c r="CM293" s="136">
        <f t="shared" si="390"/>
        <v>0</v>
      </c>
      <c r="CN293" s="136">
        <f t="shared" si="390"/>
        <v>0</v>
      </c>
      <c r="CP293" s="80">
        <f t="shared" si="391"/>
        <v>25</v>
      </c>
      <c r="CQ293" s="136">
        <f t="shared" ca="1" si="392"/>
        <v>1753.4461918900417</v>
      </c>
      <c r="CR293" s="136">
        <f t="shared" ca="1" si="392"/>
        <v>71.379728489470651</v>
      </c>
      <c r="CS293" s="136">
        <f t="shared" ca="1" si="392"/>
        <v>37.34515377360902</v>
      </c>
      <c r="CT293" s="136">
        <f t="shared" ca="1" si="392"/>
        <v>26.630197456878719</v>
      </c>
      <c r="CU293" s="136">
        <f t="shared" ca="1" si="392"/>
        <v>21.872877221288892</v>
      </c>
      <c r="CV293" s="136">
        <f t="shared" ca="1" si="392"/>
        <v>19.837342598242213</v>
      </c>
      <c r="CW293" s="136">
        <f t="shared" ca="1" si="392"/>
        <v>19.964910022651242</v>
      </c>
      <c r="CX293" s="136">
        <f t="shared" ca="1" si="392"/>
        <v>23.792690668265557</v>
      </c>
      <c r="CY293" s="136" t="e">
        <f t="shared" si="392"/>
        <v>#DIV/0!</v>
      </c>
      <c r="CZ293" s="136" t="e">
        <f t="shared" si="392"/>
        <v>#DIV/0!</v>
      </c>
      <c r="DA293" s="136" t="e">
        <f t="shared" si="392"/>
        <v>#DIV/0!</v>
      </c>
      <c r="DB293" s="136">
        <f t="shared" si="392"/>
        <v>0</v>
      </c>
      <c r="DC293" s="136">
        <f t="shared" si="392"/>
        <v>0</v>
      </c>
      <c r="DE293" s="80">
        <f t="shared" si="393"/>
        <v>25</v>
      </c>
      <c r="DF293" s="136">
        <f t="shared" ca="1" si="394"/>
        <v>1753.4148711821786</v>
      </c>
      <c r="DG293" s="136">
        <f t="shared" ca="1" si="394"/>
        <v>70.544256884322536</v>
      </c>
      <c r="DH293" s="136">
        <f t="shared" ca="1" si="394"/>
        <v>35.565141120922938</v>
      </c>
      <c r="DI293" s="136">
        <f t="shared" ca="1" si="394"/>
        <v>23.761812627093903</v>
      </c>
      <c r="DJ293" s="136">
        <f t="shared" ca="1" si="394"/>
        <v>17.694350146762893</v>
      </c>
      <c r="DK293" s="136">
        <f t="shared" ca="1" si="394"/>
        <v>14.027119471937834</v>
      </c>
      <c r="DL293" s="136">
        <f t="shared" ca="1" si="394"/>
        <v>12.230093065389173</v>
      </c>
      <c r="DM293" s="136">
        <f t="shared" ca="1" si="394"/>
        <v>14.724601166345018</v>
      </c>
      <c r="DN293" s="136" t="e">
        <f t="shared" si="394"/>
        <v>#DIV/0!</v>
      </c>
      <c r="DO293" s="136" t="e">
        <f t="shared" si="394"/>
        <v>#DIV/0!</v>
      </c>
      <c r="DP293" s="136" t="e">
        <f t="shared" si="394"/>
        <v>#DIV/0!</v>
      </c>
      <c r="DQ293" s="136">
        <f t="shared" si="394"/>
        <v>0</v>
      </c>
      <c r="DR293" s="136">
        <f t="shared" si="394"/>
        <v>0</v>
      </c>
      <c r="DT293" s="80">
        <f t="shared" si="395"/>
        <v>25</v>
      </c>
      <c r="DU293" s="136">
        <f t="shared" ca="1" si="396"/>
        <v>14.045897209352201</v>
      </c>
      <c r="DV293" s="136">
        <f t="shared" ca="1" si="396"/>
        <v>13.26889679777903</v>
      </c>
      <c r="DW293" s="136">
        <f t="shared" ca="1" si="396"/>
        <v>12.841729094027595</v>
      </c>
      <c r="DX293" s="136">
        <f t="shared" ca="1" si="396"/>
        <v>12.751926792670757</v>
      </c>
      <c r="DY293" s="136">
        <f t="shared" ca="1" si="396"/>
        <v>13.076128321297983</v>
      </c>
      <c r="DZ293" s="136">
        <f t="shared" ca="1" si="396"/>
        <v>14.027119471937837</v>
      </c>
      <c r="EA293" s="136">
        <f t="shared" ca="1" si="396"/>
        <v>16.185137852235957</v>
      </c>
      <c r="EB293" s="136">
        <f t="shared" ca="1" si="396"/>
        <v>21.580183802981285</v>
      </c>
      <c r="EC293" s="136" t="e">
        <f t="shared" si="396"/>
        <v>#DIV/0!</v>
      </c>
      <c r="ED293" s="136" t="e">
        <f t="shared" si="396"/>
        <v>#DIV/0!</v>
      </c>
      <c r="EE293" s="136" t="e">
        <f t="shared" si="396"/>
        <v>#DIV/0!</v>
      </c>
      <c r="EF293" s="136">
        <f t="shared" si="396"/>
        <v>0</v>
      </c>
      <c r="EG293" s="136">
        <f t="shared" si="396"/>
        <v>0</v>
      </c>
      <c r="EI293" s="80">
        <f t="shared" si="397"/>
        <v>25</v>
      </c>
      <c r="EJ293" s="136">
        <f t="shared" ca="1" si="398"/>
        <v>14.045897209352201</v>
      </c>
      <c r="EK293" s="136">
        <f t="shared" ca="1" si="398"/>
        <v>13.26889679777903</v>
      </c>
      <c r="EL293" s="136">
        <f t="shared" ca="1" si="398"/>
        <v>12.841729094027595</v>
      </c>
      <c r="EM293" s="136">
        <f t="shared" ca="1" si="398"/>
        <v>12.751926792670757</v>
      </c>
      <c r="EN293" s="136">
        <f t="shared" ca="1" si="398"/>
        <v>13.076128321297983</v>
      </c>
      <c r="EO293" s="136">
        <f t="shared" ca="1" si="398"/>
        <v>14.027119471937837</v>
      </c>
      <c r="EP293" s="136">
        <f t="shared" ca="1" si="398"/>
        <v>16.185137852235957</v>
      </c>
      <c r="EQ293" s="136">
        <f t="shared" ca="1" si="398"/>
        <v>21.580183802981285</v>
      </c>
      <c r="ER293" s="136" t="e">
        <f t="shared" si="398"/>
        <v>#DIV/0!</v>
      </c>
      <c r="ES293" s="136" t="e">
        <f t="shared" si="398"/>
        <v>#DIV/0!</v>
      </c>
      <c r="ET293" s="136" t="e">
        <f t="shared" si="398"/>
        <v>#DIV/0!</v>
      </c>
      <c r="EU293" s="136">
        <f t="shared" si="398"/>
        <v>0</v>
      </c>
      <c r="EV293" s="136">
        <f t="shared" si="398"/>
        <v>0</v>
      </c>
    </row>
    <row r="294" spans="17:156">
      <c r="Q294" s="1"/>
      <c r="S294" s="25">
        <f t="shared" si="381"/>
        <v>30</v>
      </c>
      <c r="T294" s="399">
        <f t="shared" ca="1" si="382"/>
        <v>11.706020921323935</v>
      </c>
      <c r="U294" s="399">
        <f t="shared" ca="1" si="382"/>
        <v>11.256330440443939</v>
      </c>
      <c r="V294" s="399">
        <f t="shared" ca="1" si="382"/>
        <v>11.074041688371976</v>
      </c>
      <c r="W294" s="399">
        <f t="shared" ca="1" si="382"/>
        <v>11.181037260240304</v>
      </c>
      <c r="X294" s="399">
        <f t="shared" ca="1" si="382"/>
        <v>11.689266226614862</v>
      </c>
      <c r="Y294" s="399">
        <f t="shared" ca="1" si="382"/>
        <v>12.882048494636786</v>
      </c>
      <c r="Z294" s="399">
        <f t="shared" ca="1" si="382"/>
        <v>15.58568830215315</v>
      </c>
      <c r="AA294" s="399">
        <f t="shared" ca="1" si="382"/>
        <v>23.378532453229727</v>
      </c>
      <c r="AB294" s="399" t="e">
        <f t="shared" si="382"/>
        <v>#DIV/0!</v>
      </c>
      <c r="AC294" s="399" t="e">
        <f t="shared" si="382"/>
        <v>#DIV/0!</v>
      </c>
      <c r="AD294" s="399" t="e">
        <f t="shared" si="382"/>
        <v>#DIV/0!</v>
      </c>
      <c r="AE294" s="399" t="e">
        <f t="shared" ca="1" si="382"/>
        <v>#DIV/0!</v>
      </c>
      <c r="AF294" s="399"/>
      <c r="AH294" s="80">
        <f t="shared" si="383"/>
        <v>30</v>
      </c>
      <c r="AI294" s="136">
        <f t="shared" ca="1" si="384"/>
        <v>11.672622858780928</v>
      </c>
      <c r="AJ294" s="136">
        <f t="shared" ca="1" si="384"/>
        <v>10.390458868102098</v>
      </c>
      <c r="AK294" s="136">
        <f t="shared" ca="1" si="384"/>
        <v>9.2283680736433116</v>
      </c>
      <c r="AL294" s="136">
        <f t="shared" ca="1" si="384"/>
        <v>8.1316634619929484</v>
      </c>
      <c r="AM294" s="136">
        <f t="shared" ca="1" si="384"/>
        <v>7.0135597359689177</v>
      </c>
      <c r="AN294" s="136">
        <f t="shared" ca="1" si="384"/>
        <v>5.7253548865052384</v>
      </c>
      <c r="AO294" s="136">
        <f t="shared" ca="1" si="384"/>
        <v>3.8964220755382915</v>
      </c>
      <c r="AP294" s="136">
        <f t="shared" ca="1" si="384"/>
        <v>0</v>
      </c>
      <c r="AQ294" s="136" t="e">
        <f t="shared" si="384"/>
        <v>#DIV/0!</v>
      </c>
      <c r="AR294" s="136" t="e">
        <f t="shared" si="384"/>
        <v>#DIV/0!</v>
      </c>
      <c r="AS294" s="136" t="e">
        <f t="shared" si="384"/>
        <v>#DIV/0!</v>
      </c>
      <c r="AT294" s="136" t="e">
        <f t="shared" ca="1" si="372"/>
        <v>#DIV/0!</v>
      </c>
      <c r="AU294" s="136" t="e">
        <f t="shared" si="372"/>
        <v>#DIV/0!</v>
      </c>
      <c r="AW294" s="80">
        <f t="shared" si="385"/>
        <v>30</v>
      </c>
      <c r="AX294" s="136">
        <f t="shared" ca="1" si="386"/>
        <v>6.67961250860139</v>
      </c>
      <c r="AY294" s="136">
        <f t="shared" ca="1" si="386"/>
        <v>5.1952294340510479</v>
      </c>
      <c r="AZ294" s="136">
        <f t="shared" ca="1" si="386"/>
        <v>3.6913472294573264</v>
      </c>
      <c r="BA294" s="136">
        <f t="shared" ca="1" si="386"/>
        <v>2.0329158654982393</v>
      </c>
      <c r="BB294" s="136">
        <f t="shared" ca="1" si="386"/>
        <v>0</v>
      </c>
      <c r="BC294" s="136">
        <f t="shared" ca="1" si="386"/>
        <v>2.8626774432526174</v>
      </c>
      <c r="BD294" s="136">
        <f t="shared" ca="1" si="386"/>
        <v>7.7928441510765651</v>
      </c>
      <c r="BE294" s="136">
        <f t="shared" ca="1" si="386"/>
        <v>20.038742102768342</v>
      </c>
      <c r="BF294" s="136" t="e">
        <f t="shared" si="386"/>
        <v>#DIV/0!</v>
      </c>
      <c r="BG294" s="136" t="e">
        <f t="shared" si="386"/>
        <v>#DIV/0!</v>
      </c>
      <c r="BH294" s="136" t="e">
        <f t="shared" si="386"/>
        <v>#DIV/0!</v>
      </c>
      <c r="BI294" s="136" t="e">
        <f t="shared" ca="1" si="386"/>
        <v>#DIV/0!</v>
      </c>
      <c r="BJ294" s="136" t="e">
        <f t="shared" si="386"/>
        <v>#DIV/0!</v>
      </c>
      <c r="BK294" s="62"/>
      <c r="BL294" s="80">
        <f t="shared" si="387"/>
        <v>30</v>
      </c>
      <c r="BM294" s="136">
        <f t="shared" ca="1" si="388"/>
        <v>16.732429334046483</v>
      </c>
      <c r="BN294" s="136">
        <f t="shared" ca="1" si="388"/>
        <v>17.317431446836828</v>
      </c>
      <c r="BO294" s="136">
        <f t="shared" ca="1" si="388"/>
        <v>18.456736147286627</v>
      </c>
      <c r="BP294" s="136">
        <f t="shared" ca="1" si="388"/>
        <v>20.329158654982365</v>
      </c>
      <c r="BQ294" s="136">
        <f t="shared" ca="1" si="388"/>
        <v>23.378532453229724</v>
      </c>
      <c r="BR294" s="136">
        <f t="shared" ca="1" si="388"/>
        <v>28.62677443252619</v>
      </c>
      <c r="BS294" s="136">
        <f t="shared" ca="1" si="388"/>
        <v>38.964220755382868</v>
      </c>
      <c r="BT294" s="136">
        <f t="shared" ca="1" si="388"/>
        <v>66.795807009227786</v>
      </c>
      <c r="BU294" s="136" t="e">
        <f t="shared" si="388"/>
        <v>#DIV/0!</v>
      </c>
      <c r="BV294" s="136" t="e">
        <f t="shared" si="388"/>
        <v>#DIV/0!</v>
      </c>
      <c r="BW294" s="136" t="e">
        <f t="shared" si="388"/>
        <v>#DIV/0!</v>
      </c>
      <c r="BX294" s="136" t="e">
        <f t="shared" ca="1" si="388"/>
        <v>#DIV/0!</v>
      </c>
      <c r="BY294" s="136" t="e">
        <f t="shared" si="388"/>
        <v>#DIV/0!</v>
      </c>
      <c r="BZ294" s="62"/>
      <c r="CA294" s="80">
        <f t="shared" si="389"/>
        <v>30</v>
      </c>
      <c r="CB294" s="136">
        <f t="shared" ca="1" si="390"/>
        <v>1753.4290095555862</v>
      </c>
      <c r="CC294" s="136">
        <f t="shared" ca="1" si="390"/>
        <v>71.033140096611959</v>
      </c>
      <c r="CD294" s="136">
        <f t="shared" ca="1" si="390"/>
        <v>36.774786247725622</v>
      </c>
      <c r="CE294" s="136">
        <f t="shared" ca="1" si="390"/>
        <v>25.914694169169689</v>
      </c>
      <c r="CF294" s="136">
        <f t="shared" ca="1" si="390"/>
        <v>21.073124376304673</v>
      </c>
      <c r="CG294" s="136">
        <f t="shared" ca="1" si="390"/>
        <v>19.044874746193301</v>
      </c>
      <c r="CH294" s="136">
        <f t="shared" ca="1" si="390"/>
        <v>19.482110377691438</v>
      </c>
      <c r="CI294" s="136">
        <f t="shared" ca="1" si="390"/>
        <v>25.435085530267649</v>
      </c>
      <c r="CJ294" s="136" t="e">
        <f t="shared" si="390"/>
        <v>#DIV/0!</v>
      </c>
      <c r="CK294" s="136" t="e">
        <f t="shared" si="390"/>
        <v>#DIV/0!</v>
      </c>
      <c r="CL294" s="136" t="e">
        <f t="shared" si="390"/>
        <v>#DIV/0!</v>
      </c>
      <c r="CM294" s="136" t="e">
        <f t="shared" ca="1" si="390"/>
        <v>#DIV/0!</v>
      </c>
      <c r="CN294" s="136" t="e">
        <f t="shared" si="390"/>
        <v>#DIV/0!</v>
      </c>
      <c r="CP294" s="80">
        <f t="shared" si="391"/>
        <v>30</v>
      </c>
      <c r="CQ294" s="136">
        <f t="shared" ca="1" si="392"/>
        <v>1753.4290095555862</v>
      </c>
      <c r="CR294" s="136">
        <f t="shared" ca="1" si="392"/>
        <v>71.033140096611959</v>
      </c>
      <c r="CS294" s="136">
        <f t="shared" ca="1" si="392"/>
        <v>36.774786247725622</v>
      </c>
      <c r="CT294" s="136">
        <f t="shared" ca="1" si="392"/>
        <v>25.914694169169689</v>
      </c>
      <c r="CU294" s="136">
        <f t="shared" ca="1" si="392"/>
        <v>21.073124376304673</v>
      </c>
      <c r="CV294" s="136">
        <f t="shared" ca="1" si="392"/>
        <v>19.044874746193301</v>
      </c>
      <c r="CW294" s="136">
        <f t="shared" ca="1" si="392"/>
        <v>19.482110377691438</v>
      </c>
      <c r="CX294" s="136">
        <f t="shared" ca="1" si="392"/>
        <v>25.435085530267649</v>
      </c>
      <c r="CY294" s="136" t="e">
        <f t="shared" si="392"/>
        <v>#DIV/0!</v>
      </c>
      <c r="CZ294" s="136" t="e">
        <f t="shared" si="392"/>
        <v>#DIV/0!</v>
      </c>
      <c r="DA294" s="136" t="e">
        <f t="shared" si="392"/>
        <v>#DIV/0!</v>
      </c>
      <c r="DB294" s="136" t="e">
        <f t="shared" ca="1" si="392"/>
        <v>#DIV/0!</v>
      </c>
      <c r="DC294" s="136" t="e">
        <f t="shared" si="392"/>
        <v>#DIV/0!</v>
      </c>
      <c r="DE294" s="80">
        <f t="shared" si="393"/>
        <v>30</v>
      </c>
      <c r="DF294" s="136">
        <f t="shared" ca="1" si="394"/>
        <v>1753.4026570780993</v>
      </c>
      <c r="DG294" s="136">
        <f t="shared" ca="1" si="394"/>
        <v>70.327750041309201</v>
      </c>
      <c r="DH294" s="136">
        <f t="shared" ca="1" si="394"/>
        <v>35.261544898352533</v>
      </c>
      <c r="DI294" s="136">
        <f t="shared" ca="1" si="394"/>
        <v>23.466753643887557</v>
      </c>
      <c r="DJ294" s="136">
        <f t="shared" ca="1" si="394"/>
        <v>17.533899339922289</v>
      </c>
      <c r="DK294" s="136">
        <f t="shared" ca="1" si="394"/>
        <v>14.316249607495843</v>
      </c>
      <c r="DL294" s="136">
        <f t="shared" ca="1" si="394"/>
        <v>14.048749584203112</v>
      </c>
      <c r="DM294" s="136">
        <f t="shared" ca="1" si="394"/>
        <v>22.403994762688544</v>
      </c>
      <c r="DN294" s="136" t="e">
        <f t="shared" si="394"/>
        <v>#DIV/0!</v>
      </c>
      <c r="DO294" s="136" t="e">
        <f t="shared" si="394"/>
        <v>#DIV/0!</v>
      </c>
      <c r="DP294" s="136" t="e">
        <f t="shared" si="394"/>
        <v>#DIV/0!</v>
      </c>
      <c r="DQ294" s="136" t="e">
        <f t="shared" ca="1" si="394"/>
        <v>#DIV/0!</v>
      </c>
      <c r="DR294" s="136" t="e">
        <f t="shared" si="394"/>
        <v>#DIV/0!</v>
      </c>
      <c r="DT294" s="80">
        <f t="shared" si="395"/>
        <v>30</v>
      </c>
      <c r="DU294" s="136">
        <f t="shared" ca="1" si="396"/>
        <v>11.706020921323935</v>
      </c>
      <c r="DV294" s="136">
        <f t="shared" ca="1" si="396"/>
        <v>11.256330440443939</v>
      </c>
      <c r="DW294" s="136">
        <f t="shared" ca="1" si="396"/>
        <v>11.074041688371976</v>
      </c>
      <c r="DX294" s="136">
        <f t="shared" ca="1" si="396"/>
        <v>11.181037260240304</v>
      </c>
      <c r="DY294" s="136">
        <f t="shared" ca="1" si="396"/>
        <v>11.689266226614862</v>
      </c>
      <c r="DZ294" s="136">
        <f t="shared" ca="1" si="396"/>
        <v>12.882048494636786</v>
      </c>
      <c r="EA294" s="136">
        <f t="shared" ca="1" si="396"/>
        <v>15.58568830215315</v>
      </c>
      <c r="EB294" s="136">
        <f t="shared" ca="1" si="396"/>
        <v>23.378532453229727</v>
      </c>
      <c r="EC294" s="136" t="e">
        <f t="shared" si="396"/>
        <v>#DIV/0!</v>
      </c>
      <c r="ED294" s="136" t="e">
        <f t="shared" si="396"/>
        <v>#DIV/0!</v>
      </c>
      <c r="EE294" s="136" t="e">
        <f t="shared" si="396"/>
        <v>#DIV/0!</v>
      </c>
      <c r="EF294" s="136" t="e">
        <f t="shared" si="396"/>
        <v>#DIV/0!</v>
      </c>
      <c r="EG294" s="136" t="e">
        <f t="shared" si="396"/>
        <v>#DIV/0!</v>
      </c>
      <c r="EI294" s="80">
        <f t="shared" si="397"/>
        <v>30</v>
      </c>
      <c r="EJ294" s="136">
        <f t="shared" ca="1" si="398"/>
        <v>11.706020921323935</v>
      </c>
      <c r="EK294" s="136">
        <f t="shared" ca="1" si="398"/>
        <v>11.256330440443939</v>
      </c>
      <c r="EL294" s="136">
        <f t="shared" ca="1" si="398"/>
        <v>11.074041688371976</v>
      </c>
      <c r="EM294" s="136">
        <f t="shared" ca="1" si="398"/>
        <v>11.181037260240304</v>
      </c>
      <c r="EN294" s="136">
        <f t="shared" ca="1" si="398"/>
        <v>11.689266226614862</v>
      </c>
      <c r="EO294" s="136">
        <f t="shared" ca="1" si="398"/>
        <v>12.882048494636786</v>
      </c>
      <c r="EP294" s="136">
        <f t="shared" ca="1" si="398"/>
        <v>15.58568830215315</v>
      </c>
      <c r="EQ294" s="136">
        <f t="shared" ca="1" si="398"/>
        <v>23.378532453229727</v>
      </c>
      <c r="ER294" s="136" t="e">
        <f t="shared" si="398"/>
        <v>#DIV/0!</v>
      </c>
      <c r="ES294" s="136" t="e">
        <f t="shared" si="398"/>
        <v>#DIV/0!</v>
      </c>
      <c r="ET294" s="136" t="e">
        <f t="shared" si="398"/>
        <v>#DIV/0!</v>
      </c>
      <c r="EU294" s="136" t="e">
        <f t="shared" si="398"/>
        <v>#DIV/0!</v>
      </c>
      <c r="EV294" s="136" t="e">
        <f t="shared" si="398"/>
        <v>#DIV/0!</v>
      </c>
    </row>
    <row r="295" spans="17:156">
      <c r="Q295" s="1"/>
      <c r="S295" s="25">
        <f t="shared" si="381"/>
        <v>40</v>
      </c>
      <c r="T295" s="399">
        <f t="shared" ca="1" si="382"/>
        <v>8.7815978427354278</v>
      </c>
      <c r="U295" s="399">
        <f t="shared" ca="1" si="382"/>
        <v>8.6684446174896745</v>
      </c>
      <c r="V295" s="399">
        <f t="shared" ca="1" si="382"/>
        <v>8.7669496699611482</v>
      </c>
      <c r="W295" s="399">
        <f t="shared" ca="1" si="382"/>
        <v>9.1481213947420645</v>
      </c>
      <c r="X295" s="399">
        <f t="shared" ca="1" si="382"/>
        <v>10.019371051384166</v>
      </c>
      <c r="Y295" s="399">
        <f t="shared" ca="1" si="382"/>
        <v>11.974370280922543</v>
      </c>
      <c r="Z295" s="399">
        <f t="shared" ca="1" si="382"/>
        <v>17.533899339922286</v>
      </c>
      <c r="AA295" s="399" t="e">
        <f t="shared" si="382"/>
        <v>#DIV/0!</v>
      </c>
      <c r="AB295" s="399" t="e">
        <f t="shared" si="382"/>
        <v>#DIV/0!</v>
      </c>
      <c r="AC295" s="399" t="e">
        <f t="shared" si="382"/>
        <v>#DIV/0!</v>
      </c>
      <c r="AD295" s="399" t="e">
        <f t="shared" si="382"/>
        <v>#DIV/0!</v>
      </c>
      <c r="AE295" s="399" t="e">
        <f t="shared" ca="1" si="382"/>
        <v>#DIV/0!</v>
      </c>
      <c r="AF295" s="399"/>
      <c r="AH295" s="80">
        <f t="shared" si="383"/>
        <v>40</v>
      </c>
      <c r="AI295" s="136">
        <f t="shared" ca="1" si="384"/>
        <v>8.7523745554051917</v>
      </c>
      <c r="AJ295" s="136">
        <f t="shared" ca="1" si="384"/>
        <v>7.880404197717886</v>
      </c>
      <c r="AK295" s="136">
        <f t="shared" ca="1" si="384"/>
        <v>7.0135597359689195</v>
      </c>
      <c r="AL295" s="136">
        <f t="shared" ca="1" si="384"/>
        <v>6.0987475964947109</v>
      </c>
      <c r="AM295" s="136">
        <f t="shared" ca="1" si="384"/>
        <v>5.0096855256920838</v>
      </c>
      <c r="AN295" s="136">
        <f t="shared" ca="1" si="384"/>
        <v>3.4212486516921556</v>
      </c>
      <c r="AO295" s="136">
        <f t="shared" ca="1" si="384"/>
        <v>5.3290705182007514E-15</v>
      </c>
      <c r="AP295" s="136" t="e">
        <f t="shared" si="384"/>
        <v>#DIV/0!</v>
      </c>
      <c r="AQ295" s="136" t="e">
        <f t="shared" si="384"/>
        <v>#DIV/0!</v>
      </c>
      <c r="AR295" s="136" t="e">
        <f t="shared" si="384"/>
        <v>#DIV/0!</v>
      </c>
      <c r="AS295" s="136" t="e">
        <f t="shared" si="384"/>
        <v>#DIV/0!</v>
      </c>
      <c r="AT295" s="136" t="e">
        <f t="shared" ca="1" si="372"/>
        <v>#DIV/0!</v>
      </c>
      <c r="AU295" s="136" t="e">
        <f t="shared" si="372"/>
        <v>#DIV/0!</v>
      </c>
      <c r="AW295" s="80">
        <f t="shared" si="385"/>
        <v>40</v>
      </c>
      <c r="AX295" s="136">
        <f t="shared" ca="1" si="386"/>
        <v>2.922328733023436</v>
      </c>
      <c r="AY295" s="136">
        <f t="shared" ca="1" si="386"/>
        <v>1.5760808395435797</v>
      </c>
      <c r="AZ295" s="136">
        <f t="shared" ca="1" si="386"/>
        <v>3.5527136788005009E-15</v>
      </c>
      <c r="BA295" s="136">
        <f t="shared" ca="1" si="386"/>
        <v>2.0329158654982331</v>
      </c>
      <c r="BB295" s="136">
        <f t="shared" ca="1" si="386"/>
        <v>5.009685525692082</v>
      </c>
      <c r="BC295" s="136">
        <f t="shared" ca="1" si="386"/>
        <v>10.263745955076462</v>
      </c>
      <c r="BD295" s="136">
        <f t="shared" ca="1" si="386"/>
        <v>23.378532453229699</v>
      </c>
      <c r="BE295" s="136" t="e">
        <f t="shared" si="386"/>
        <v>#DIV/0!</v>
      </c>
      <c r="BF295" s="136" t="e">
        <f t="shared" si="386"/>
        <v>#DIV/0!</v>
      </c>
      <c r="BG295" s="136" t="e">
        <f t="shared" si="386"/>
        <v>#DIV/0!</v>
      </c>
      <c r="BH295" s="136" t="e">
        <f t="shared" si="386"/>
        <v>#DIV/0!</v>
      </c>
      <c r="BI295" s="136" t="e">
        <f t="shared" ca="1" si="386"/>
        <v>#DIV/0!</v>
      </c>
      <c r="BJ295" s="136" t="e">
        <f t="shared" si="386"/>
        <v>#DIV/0!</v>
      </c>
      <c r="BK295" s="62"/>
      <c r="BL295" s="80">
        <f t="shared" si="387"/>
        <v>40</v>
      </c>
      <c r="BM295" s="136">
        <f t="shared" ca="1" si="388"/>
        <v>14.640866952447418</v>
      </c>
      <c r="BN295" s="136">
        <f t="shared" ca="1" si="388"/>
        <v>15.760808395435769</v>
      </c>
      <c r="BO295" s="136">
        <f t="shared" ca="1" si="388"/>
        <v>17.533899339922293</v>
      </c>
      <c r="BP295" s="136">
        <f t="shared" ca="1" si="388"/>
        <v>20.329158654982361</v>
      </c>
      <c r="BQ295" s="136">
        <f t="shared" ca="1" si="388"/>
        <v>25.048427628460416</v>
      </c>
      <c r="BR295" s="136">
        <f t="shared" ca="1" si="388"/>
        <v>34.212486516921544</v>
      </c>
      <c r="BS295" s="136">
        <f t="shared" ca="1" si="388"/>
        <v>58.446331133074281</v>
      </c>
      <c r="BT295" s="136" t="e">
        <f t="shared" si="388"/>
        <v>#DIV/0!</v>
      </c>
      <c r="BU295" s="136" t="e">
        <f t="shared" si="388"/>
        <v>#DIV/0!</v>
      </c>
      <c r="BV295" s="136" t="e">
        <f t="shared" si="388"/>
        <v>#DIV/0!</v>
      </c>
      <c r="BW295" s="136" t="e">
        <f t="shared" si="388"/>
        <v>#DIV/0!</v>
      </c>
      <c r="BX295" s="136" t="e">
        <f t="shared" ca="1" si="388"/>
        <v>#DIV/0!</v>
      </c>
      <c r="BY295" s="136" t="e">
        <f t="shared" si="388"/>
        <v>#DIV/0!</v>
      </c>
      <c r="BZ295" s="62"/>
      <c r="CA295" s="80">
        <f t="shared" si="389"/>
        <v>40</v>
      </c>
      <c r="CB295" s="136">
        <f t="shared" ca="1" si="390"/>
        <v>1753.4119245305551</v>
      </c>
      <c r="CC295" s="136">
        <f t="shared" ca="1" si="390"/>
        <v>70.669257453909353</v>
      </c>
      <c r="CD295" s="136">
        <f t="shared" ca="1" si="390"/>
        <v>36.147059503723689</v>
      </c>
      <c r="CE295" s="136">
        <f t="shared" ca="1" si="390"/>
        <v>25.104659024166271</v>
      </c>
      <c r="CF295" s="136">
        <f t="shared" ca="1" si="390"/>
        <v>20.194687973025044</v>
      </c>
      <c r="CG295" s="136">
        <f t="shared" ca="1" si="390"/>
        <v>18.443037285237445</v>
      </c>
      <c r="CH295" s="136">
        <f t="shared" ca="1" si="390"/>
        <v>21.073124376304669</v>
      </c>
      <c r="CI295" s="136" t="e">
        <f t="shared" si="390"/>
        <v>#DIV/0!</v>
      </c>
      <c r="CJ295" s="136" t="e">
        <f t="shared" si="390"/>
        <v>#DIV/0!</v>
      </c>
      <c r="CK295" s="136" t="e">
        <f t="shared" si="390"/>
        <v>#DIV/0!</v>
      </c>
      <c r="CL295" s="136" t="e">
        <f t="shared" si="390"/>
        <v>#DIV/0!</v>
      </c>
      <c r="CM295" s="136" t="e">
        <f t="shared" ca="1" si="390"/>
        <v>#DIV/0!</v>
      </c>
      <c r="CN295" s="136" t="e">
        <f t="shared" si="390"/>
        <v>#DIV/0!</v>
      </c>
      <c r="CP295" s="80">
        <f t="shared" si="391"/>
        <v>40</v>
      </c>
      <c r="CQ295" s="136">
        <f t="shared" ca="1" si="392"/>
        <v>1753.4119245305551</v>
      </c>
      <c r="CR295" s="136">
        <f t="shared" ca="1" si="392"/>
        <v>70.669257453909353</v>
      </c>
      <c r="CS295" s="136">
        <f t="shared" ca="1" si="392"/>
        <v>36.147059503723689</v>
      </c>
      <c r="CT295" s="136">
        <f t="shared" ca="1" si="392"/>
        <v>25.104659024166271</v>
      </c>
      <c r="CU295" s="136">
        <f t="shared" ca="1" si="392"/>
        <v>20.194687973025044</v>
      </c>
      <c r="CV295" s="136">
        <f t="shared" ca="1" si="392"/>
        <v>18.443037285237445</v>
      </c>
      <c r="CW295" s="136">
        <f t="shared" ca="1" si="392"/>
        <v>21.073124376304669</v>
      </c>
      <c r="CX295" s="136" t="e">
        <f t="shared" si="392"/>
        <v>#DIV/0!</v>
      </c>
      <c r="CY295" s="136" t="e">
        <f t="shared" si="392"/>
        <v>#DIV/0!</v>
      </c>
      <c r="CZ295" s="136" t="e">
        <f t="shared" si="392"/>
        <v>#DIV/0!</v>
      </c>
      <c r="DA295" s="136" t="e">
        <f t="shared" si="392"/>
        <v>#DIV/0!</v>
      </c>
      <c r="DB295" s="136" t="e">
        <f t="shared" ca="1" si="392"/>
        <v>#DIV/0!</v>
      </c>
      <c r="DC295" s="136" t="e">
        <f t="shared" si="392"/>
        <v>#DIV/0!</v>
      </c>
      <c r="DE295" s="80">
        <f t="shared" si="393"/>
        <v>40</v>
      </c>
      <c r="DF295" s="136">
        <f t="shared" ca="1" si="394"/>
        <v>1753.3923692746291</v>
      </c>
      <c r="DG295" s="136">
        <f t="shared" ca="1" si="394"/>
        <v>70.15330389805753</v>
      </c>
      <c r="DH295" s="136">
        <f t="shared" ca="1" si="394"/>
        <v>35.067798679844579</v>
      </c>
      <c r="DI295" s="136">
        <f t="shared" ca="1" si="394"/>
        <v>23.466753643887554</v>
      </c>
      <c r="DJ295" s="136">
        <f t="shared" ca="1" si="394"/>
        <v>18.235530568888201</v>
      </c>
      <c r="DK295" s="136">
        <f t="shared" ca="1" si="394"/>
        <v>17.38115536178093</v>
      </c>
      <c r="DL295" s="136">
        <f t="shared" ca="1" si="394"/>
        <v>26.137993889803269</v>
      </c>
      <c r="DM295" s="136" t="e">
        <f t="shared" si="394"/>
        <v>#DIV/0!</v>
      </c>
      <c r="DN295" s="136" t="e">
        <f t="shared" si="394"/>
        <v>#DIV/0!</v>
      </c>
      <c r="DO295" s="136" t="e">
        <f t="shared" si="394"/>
        <v>#DIV/0!</v>
      </c>
      <c r="DP295" s="136" t="e">
        <f t="shared" si="394"/>
        <v>#DIV/0!</v>
      </c>
      <c r="DQ295" s="136" t="e">
        <f t="shared" ca="1" si="394"/>
        <v>#DIV/0!</v>
      </c>
      <c r="DR295" s="136" t="e">
        <f t="shared" si="394"/>
        <v>#DIV/0!</v>
      </c>
      <c r="DT295" s="80">
        <f t="shared" si="395"/>
        <v>40</v>
      </c>
      <c r="DU295" s="136">
        <f t="shared" ca="1" si="396"/>
        <v>8.7815978427354278</v>
      </c>
      <c r="DV295" s="136">
        <f t="shared" ca="1" si="396"/>
        <v>8.6684446174896745</v>
      </c>
      <c r="DW295" s="136">
        <f t="shared" ca="1" si="396"/>
        <v>8.7669496699611482</v>
      </c>
      <c r="DX295" s="136">
        <f t="shared" ca="1" si="396"/>
        <v>9.1481213947420645</v>
      </c>
      <c r="DY295" s="136">
        <f t="shared" ca="1" si="396"/>
        <v>10.019371051384166</v>
      </c>
      <c r="DZ295" s="136">
        <f t="shared" ca="1" si="396"/>
        <v>11.974370280922543</v>
      </c>
      <c r="EA295" s="136">
        <f t="shared" ca="1" si="396"/>
        <v>17.533899339922286</v>
      </c>
      <c r="EB295" s="136" t="e">
        <f t="shared" si="396"/>
        <v>#DIV/0!</v>
      </c>
      <c r="EC295" s="136" t="e">
        <f t="shared" si="396"/>
        <v>#DIV/0!</v>
      </c>
      <c r="ED295" s="136" t="e">
        <f t="shared" si="396"/>
        <v>#DIV/0!</v>
      </c>
      <c r="EE295" s="136" t="e">
        <f t="shared" si="396"/>
        <v>#DIV/0!</v>
      </c>
      <c r="EF295" s="136" t="e">
        <f t="shared" si="396"/>
        <v>#DIV/0!</v>
      </c>
      <c r="EG295" s="136" t="e">
        <f t="shared" si="396"/>
        <v>#DIV/0!</v>
      </c>
      <c r="EI295" s="80">
        <f t="shared" si="397"/>
        <v>40</v>
      </c>
      <c r="EJ295" s="136">
        <f t="shared" ca="1" si="398"/>
        <v>8.7815978427354278</v>
      </c>
      <c r="EK295" s="136">
        <f t="shared" ca="1" si="398"/>
        <v>8.6684446174896745</v>
      </c>
      <c r="EL295" s="136">
        <f t="shared" ca="1" si="398"/>
        <v>8.7669496699611482</v>
      </c>
      <c r="EM295" s="136">
        <f t="shared" ca="1" si="398"/>
        <v>9.1481213947420645</v>
      </c>
      <c r="EN295" s="136">
        <f t="shared" ca="1" si="398"/>
        <v>10.019371051384166</v>
      </c>
      <c r="EO295" s="136">
        <f t="shared" ca="1" si="398"/>
        <v>11.974370280922543</v>
      </c>
      <c r="EP295" s="136">
        <f t="shared" ca="1" si="398"/>
        <v>17.533899339922286</v>
      </c>
      <c r="EQ295" s="136" t="e">
        <f t="shared" si="398"/>
        <v>#DIV/0!</v>
      </c>
      <c r="ER295" s="136" t="e">
        <f t="shared" si="398"/>
        <v>#DIV/0!</v>
      </c>
      <c r="ES295" s="136" t="e">
        <f t="shared" si="398"/>
        <v>#DIV/0!</v>
      </c>
      <c r="ET295" s="136" t="e">
        <f t="shared" si="398"/>
        <v>#DIV/0!</v>
      </c>
      <c r="EU295" s="136" t="e">
        <f t="shared" si="398"/>
        <v>#DIV/0!</v>
      </c>
      <c r="EV295" s="136" t="e">
        <f t="shared" si="398"/>
        <v>#DIV/0!</v>
      </c>
    </row>
    <row r="296" spans="17:156">
      <c r="Q296" s="1"/>
      <c r="S296" s="25">
        <f t="shared" si="381"/>
        <v>50</v>
      </c>
      <c r="T296" s="399">
        <f t="shared" ca="1" si="382"/>
        <v>7.0276149659007183</v>
      </c>
      <c r="U296" s="399">
        <f t="shared" ca="1" si="382"/>
        <v>7.0923637779460948</v>
      </c>
      <c r="V296" s="399">
        <f t="shared" ca="1" si="382"/>
        <v>7.3826944589146501</v>
      </c>
      <c r="W296" s="399">
        <f t="shared" ca="1" si="382"/>
        <v>8.0483472379971168</v>
      </c>
      <c r="X296" s="399">
        <f t="shared" ca="1" si="382"/>
        <v>9.5639450945030688</v>
      </c>
      <c r="Y296" s="399">
        <f t="shared" ca="1" si="382"/>
        <v>14.027119471937834</v>
      </c>
      <c r="Z296" s="399" t="e">
        <f t="shared" si="382"/>
        <v>#DIV/0!</v>
      </c>
      <c r="AA296" s="399" t="e">
        <f t="shared" si="382"/>
        <v>#DIV/0!</v>
      </c>
      <c r="AB296" s="399" t="e">
        <f t="shared" si="382"/>
        <v>#DIV/0!</v>
      </c>
      <c r="AC296" s="399" t="e">
        <f t="shared" si="382"/>
        <v>#DIV/0!</v>
      </c>
      <c r="AD296" s="399" t="e">
        <f t="shared" si="382"/>
        <v>#DIV/0!</v>
      </c>
      <c r="AE296" s="399" t="e">
        <f t="shared" ca="1" si="382"/>
        <v>#DIV/0!</v>
      </c>
      <c r="AF296" s="399"/>
      <c r="AH296" s="80">
        <f t="shared" si="383"/>
        <v>50</v>
      </c>
      <c r="AI296" s="136">
        <f t="shared" ca="1" si="384"/>
        <v>6.9995606147394378</v>
      </c>
      <c r="AJ296" s="136">
        <f t="shared" ca="1" si="384"/>
        <v>6.3043233581743072</v>
      </c>
      <c r="AK296" s="136">
        <f t="shared" ca="1" si="384"/>
        <v>5.5370208441859878</v>
      </c>
      <c r="AL296" s="136">
        <f t="shared" ca="1" si="384"/>
        <v>4.5990555645697828</v>
      </c>
      <c r="AM296" s="136">
        <f t="shared" ca="1" si="384"/>
        <v>3.1879816981676901</v>
      </c>
      <c r="AN296" s="136">
        <f t="shared" ca="1" si="384"/>
        <v>0</v>
      </c>
      <c r="AO296" s="136" t="e">
        <f t="shared" si="384"/>
        <v>#DIV/0!</v>
      </c>
      <c r="AP296" s="136" t="e">
        <f t="shared" si="384"/>
        <v>#DIV/0!</v>
      </c>
      <c r="AQ296" s="136" t="e">
        <f t="shared" si="384"/>
        <v>#DIV/0!</v>
      </c>
      <c r="AR296" s="136" t="e">
        <f t="shared" si="384"/>
        <v>#DIV/0!</v>
      </c>
      <c r="AS296" s="136" t="e">
        <f t="shared" si="384"/>
        <v>#DIV/0!</v>
      </c>
      <c r="AT296" s="136" t="e">
        <f t="shared" ca="1" si="372"/>
        <v>#DIV/0!</v>
      </c>
      <c r="AU296" s="136" t="e">
        <f t="shared" si="372"/>
        <v>#DIV/0!</v>
      </c>
      <c r="AW296" s="80">
        <f t="shared" si="385"/>
        <v>50</v>
      </c>
      <c r="AX296" s="136">
        <f t="shared" ca="1" si="386"/>
        <v>1.7763568394002505E-15</v>
      </c>
      <c r="AY296" s="136">
        <f t="shared" ca="1" si="386"/>
        <v>1.5760808395435797</v>
      </c>
      <c r="AZ296" s="136">
        <f t="shared" ca="1" si="386"/>
        <v>3.691347229457322</v>
      </c>
      <c r="BA296" s="136">
        <f t="shared" ca="1" si="386"/>
        <v>6.8985833468546645</v>
      </c>
      <c r="BB296" s="136">
        <f t="shared" ca="1" si="386"/>
        <v>12.751926792670757</v>
      </c>
      <c r="BC296" s="136">
        <f t="shared" ca="1" si="386"/>
        <v>28.054238943875671</v>
      </c>
      <c r="BD296" s="136" t="e">
        <f t="shared" si="386"/>
        <v>#DIV/0!</v>
      </c>
      <c r="BE296" s="136" t="e">
        <f t="shared" si="386"/>
        <v>#DIV/0!</v>
      </c>
      <c r="BF296" s="136" t="e">
        <f t="shared" si="386"/>
        <v>#DIV/0!</v>
      </c>
      <c r="BG296" s="136" t="e">
        <f t="shared" si="386"/>
        <v>#DIV/0!</v>
      </c>
      <c r="BH296" s="136" t="e">
        <f t="shared" si="386"/>
        <v>#DIV/0!</v>
      </c>
      <c r="BI296" s="136" t="e">
        <f t="shared" ca="1" si="386"/>
        <v>#DIV/0!</v>
      </c>
      <c r="BJ296" s="136" t="e">
        <f t="shared" si="386"/>
        <v>#DIV/0!</v>
      </c>
      <c r="BK296" s="62"/>
      <c r="BL296" s="80">
        <f t="shared" si="387"/>
        <v>50</v>
      </c>
      <c r="BM296" s="136">
        <f t="shared" ca="1" si="388"/>
        <v>14.055229931801435</v>
      </c>
      <c r="BN296" s="136">
        <f t="shared" ca="1" si="388"/>
        <v>15.760808395435769</v>
      </c>
      <c r="BO296" s="136">
        <f t="shared" ca="1" si="388"/>
        <v>18.456736147286623</v>
      </c>
      <c r="BP296" s="136">
        <f t="shared" ca="1" si="388"/>
        <v>22.995277822848898</v>
      </c>
      <c r="BQ296" s="136">
        <f t="shared" ca="1" si="388"/>
        <v>31.879816981676893</v>
      </c>
      <c r="BR296" s="136">
        <f t="shared" ca="1" si="388"/>
        <v>56.108477887751349</v>
      </c>
      <c r="BS296" s="136" t="e">
        <f t="shared" si="388"/>
        <v>#DIV/0!</v>
      </c>
      <c r="BT296" s="136" t="e">
        <f t="shared" si="388"/>
        <v>#DIV/0!</v>
      </c>
      <c r="BU296" s="136" t="e">
        <f t="shared" si="388"/>
        <v>#DIV/0!</v>
      </c>
      <c r="BV296" s="136" t="e">
        <f t="shared" si="388"/>
        <v>#DIV/0!</v>
      </c>
      <c r="BW296" s="136" t="e">
        <f t="shared" si="388"/>
        <v>#DIV/0!</v>
      </c>
      <c r="BX296" s="136" t="e">
        <f t="shared" ca="1" si="388"/>
        <v>#DIV/0!</v>
      </c>
      <c r="BY296" s="136" t="e">
        <f t="shared" si="388"/>
        <v>#DIV/0!</v>
      </c>
      <c r="BZ296" s="62"/>
      <c r="CA296" s="80">
        <f t="shared" si="389"/>
        <v>50</v>
      </c>
      <c r="CB296" s="136">
        <f t="shared" ca="1" si="390"/>
        <v>1753.4040173323951</v>
      </c>
      <c r="CC296" s="136">
        <f t="shared" ca="1" si="390"/>
        <v>70.493287914234486</v>
      </c>
      <c r="CD296" s="136">
        <f t="shared" ca="1" si="390"/>
        <v>35.83649929504552</v>
      </c>
      <c r="CE296" s="136">
        <f t="shared" ca="1" si="390"/>
        <v>24.725122303642731</v>
      </c>
      <c r="CF296" s="136">
        <f t="shared" ca="1" si="390"/>
        <v>19.972648092659036</v>
      </c>
      <c r="CG296" s="136">
        <f t="shared" ca="1" si="390"/>
        <v>19.837342598242213</v>
      </c>
      <c r="CH296" s="136" t="e">
        <f t="shared" si="390"/>
        <v>#DIV/0!</v>
      </c>
      <c r="CI296" s="136" t="e">
        <f t="shared" si="390"/>
        <v>#DIV/0!</v>
      </c>
      <c r="CJ296" s="136" t="e">
        <f t="shared" si="390"/>
        <v>#DIV/0!</v>
      </c>
      <c r="CK296" s="136" t="e">
        <f t="shared" si="390"/>
        <v>#DIV/0!</v>
      </c>
      <c r="CL296" s="136" t="e">
        <f t="shared" si="390"/>
        <v>#DIV/0!</v>
      </c>
      <c r="CM296" s="136" t="e">
        <f t="shared" ca="1" si="390"/>
        <v>#DIV/0!</v>
      </c>
      <c r="CN296" s="136" t="e">
        <f t="shared" si="390"/>
        <v>#DIV/0!</v>
      </c>
      <c r="CP296" s="80">
        <f t="shared" si="391"/>
        <v>50</v>
      </c>
      <c r="CQ296" s="136">
        <f t="shared" ca="1" si="392"/>
        <v>1753.4040173323951</v>
      </c>
      <c r="CR296" s="136">
        <f t="shared" ca="1" si="392"/>
        <v>70.493287914234486</v>
      </c>
      <c r="CS296" s="136">
        <f t="shared" ca="1" si="392"/>
        <v>35.83649929504552</v>
      </c>
      <c r="CT296" s="136">
        <f t="shared" ca="1" si="392"/>
        <v>24.725122303642731</v>
      </c>
      <c r="CU296" s="136">
        <f t="shared" ca="1" si="392"/>
        <v>19.972648092659036</v>
      </c>
      <c r="CV296" s="136">
        <f t="shared" ca="1" si="392"/>
        <v>19.837342598242213</v>
      </c>
      <c r="CW296" s="136" t="e">
        <f t="shared" si="392"/>
        <v>#DIV/0!</v>
      </c>
      <c r="CX296" s="136" t="e">
        <f t="shared" si="392"/>
        <v>#DIV/0!</v>
      </c>
      <c r="CY296" s="136" t="e">
        <f t="shared" si="392"/>
        <v>#DIV/0!</v>
      </c>
      <c r="CZ296" s="136" t="e">
        <f t="shared" si="392"/>
        <v>#DIV/0!</v>
      </c>
      <c r="DA296" s="136" t="e">
        <f t="shared" si="392"/>
        <v>#DIV/0!</v>
      </c>
      <c r="DB296" s="136" t="e">
        <f t="shared" ca="1" si="392"/>
        <v>#DIV/0!</v>
      </c>
      <c r="DC296" s="136" t="e">
        <f t="shared" si="392"/>
        <v>#DIV/0!</v>
      </c>
      <c r="DE296" s="80">
        <f t="shared" si="393"/>
        <v>50</v>
      </c>
      <c r="DF296" s="136">
        <f t="shared" ca="1" si="394"/>
        <v>1753.3899339922291</v>
      </c>
      <c r="DG296" s="136">
        <f t="shared" ca="1" si="394"/>
        <v>70.15330389805753</v>
      </c>
      <c r="DH296" s="136">
        <f t="shared" ca="1" si="394"/>
        <v>35.261544898352533</v>
      </c>
      <c r="DI296" s="136">
        <f t="shared" ca="1" si="394"/>
        <v>24.37511501224591</v>
      </c>
      <c r="DJ296" s="136">
        <f t="shared" ca="1" si="394"/>
        <v>21.68061952500808</v>
      </c>
      <c r="DK296" s="136">
        <f t="shared" ca="1" si="394"/>
        <v>31.365592667763952</v>
      </c>
      <c r="DL296" s="136" t="e">
        <f t="shared" si="394"/>
        <v>#DIV/0!</v>
      </c>
      <c r="DM296" s="136" t="e">
        <f t="shared" si="394"/>
        <v>#DIV/0!</v>
      </c>
      <c r="DN296" s="136" t="e">
        <f t="shared" si="394"/>
        <v>#DIV/0!</v>
      </c>
      <c r="DO296" s="136" t="e">
        <f t="shared" si="394"/>
        <v>#DIV/0!</v>
      </c>
      <c r="DP296" s="136" t="e">
        <f t="shared" si="394"/>
        <v>#DIV/0!</v>
      </c>
      <c r="DQ296" s="136" t="e">
        <f t="shared" ca="1" si="394"/>
        <v>#DIV/0!</v>
      </c>
      <c r="DR296" s="136" t="e">
        <f t="shared" si="394"/>
        <v>#DIV/0!</v>
      </c>
      <c r="DT296" s="80">
        <f t="shared" si="395"/>
        <v>50</v>
      </c>
      <c r="DU296" s="136">
        <f t="shared" ca="1" si="396"/>
        <v>7.0276149659007183</v>
      </c>
      <c r="DV296" s="136">
        <f t="shared" ca="1" si="396"/>
        <v>7.0923637779460948</v>
      </c>
      <c r="DW296" s="136">
        <f t="shared" ca="1" si="396"/>
        <v>7.3826944589146501</v>
      </c>
      <c r="DX296" s="136">
        <f t="shared" ca="1" si="396"/>
        <v>8.0483472379971168</v>
      </c>
      <c r="DY296" s="136">
        <f t="shared" ca="1" si="396"/>
        <v>9.5639450945030688</v>
      </c>
      <c r="DZ296" s="136">
        <f t="shared" ca="1" si="396"/>
        <v>14.027119471937834</v>
      </c>
      <c r="EA296" s="136" t="e">
        <f t="shared" si="396"/>
        <v>#DIV/0!</v>
      </c>
      <c r="EB296" s="136" t="e">
        <f t="shared" si="396"/>
        <v>#DIV/0!</v>
      </c>
      <c r="EC296" s="136" t="e">
        <f t="shared" si="396"/>
        <v>#DIV/0!</v>
      </c>
      <c r="ED296" s="136" t="e">
        <f t="shared" si="396"/>
        <v>#DIV/0!</v>
      </c>
      <c r="EE296" s="136" t="e">
        <f t="shared" si="396"/>
        <v>#DIV/0!</v>
      </c>
      <c r="EF296" s="136" t="e">
        <f t="shared" si="396"/>
        <v>#DIV/0!</v>
      </c>
      <c r="EG296" s="136" t="e">
        <f t="shared" si="396"/>
        <v>#DIV/0!</v>
      </c>
      <c r="EI296" s="80">
        <f t="shared" si="397"/>
        <v>50</v>
      </c>
      <c r="EJ296" s="136">
        <f t="shared" ca="1" si="398"/>
        <v>7.0276149659007183</v>
      </c>
      <c r="EK296" s="136">
        <f t="shared" ca="1" si="398"/>
        <v>7.0923637779460948</v>
      </c>
      <c r="EL296" s="136">
        <f t="shared" ca="1" si="398"/>
        <v>7.3826944589146501</v>
      </c>
      <c r="EM296" s="136">
        <f t="shared" ca="1" si="398"/>
        <v>8.0483472379971168</v>
      </c>
      <c r="EN296" s="136">
        <f t="shared" ca="1" si="398"/>
        <v>9.5639450945030688</v>
      </c>
      <c r="EO296" s="136">
        <f t="shared" ca="1" si="398"/>
        <v>14.027119471937834</v>
      </c>
      <c r="EP296" s="136" t="e">
        <f t="shared" si="398"/>
        <v>#DIV/0!</v>
      </c>
      <c r="EQ296" s="136" t="e">
        <f t="shared" si="398"/>
        <v>#DIV/0!</v>
      </c>
      <c r="ER296" s="136" t="e">
        <f t="shared" si="398"/>
        <v>#DIV/0!</v>
      </c>
      <c r="ES296" s="136" t="e">
        <f t="shared" si="398"/>
        <v>#DIV/0!</v>
      </c>
      <c r="ET296" s="136" t="e">
        <f t="shared" si="398"/>
        <v>#DIV/0!</v>
      </c>
      <c r="EU296" s="136" t="e">
        <f t="shared" si="398"/>
        <v>#DIV/0!</v>
      </c>
      <c r="EV296" s="136" t="e">
        <f t="shared" si="398"/>
        <v>#DIV/0!</v>
      </c>
    </row>
    <row r="297" spans="17:156">
      <c r="Q297" s="1"/>
      <c r="S297" s="25">
        <f t="shared" si="381"/>
        <v>60</v>
      </c>
      <c r="T297" s="399">
        <f t="shared" ca="1" si="382"/>
        <v>5.85926910971199</v>
      </c>
      <c r="U297" s="399">
        <f t="shared" ca="1" si="382"/>
        <v>6.0611010063928914</v>
      </c>
      <c r="V297" s="399">
        <f t="shared" ca="1" si="382"/>
        <v>6.5752122524708607</v>
      </c>
      <c r="W297" s="399">
        <f t="shared" ca="1" si="382"/>
        <v>7.7928441510765722</v>
      </c>
      <c r="X297" s="399">
        <f t="shared" ca="1" si="382"/>
        <v>11.689266226614862</v>
      </c>
      <c r="Y297" s="399" t="e">
        <f t="shared" si="382"/>
        <v>#DIV/0!</v>
      </c>
      <c r="Z297" s="399" t="e">
        <f t="shared" si="382"/>
        <v>#DIV/0!</v>
      </c>
      <c r="AA297" s="399" t="e">
        <f t="shared" si="382"/>
        <v>#DIV/0!</v>
      </c>
      <c r="AB297" s="399" t="e">
        <f t="shared" si="382"/>
        <v>#DIV/0!</v>
      </c>
      <c r="AC297" s="399" t="e">
        <f t="shared" si="382"/>
        <v>#DIV/0!</v>
      </c>
      <c r="AD297" s="399" t="e">
        <f t="shared" si="382"/>
        <v>#DIV/0!</v>
      </c>
      <c r="AE297" s="399" t="e">
        <f t="shared" ca="1" si="382"/>
        <v>#DIV/0!</v>
      </c>
      <c r="AF297" s="399"/>
      <c r="AH297" s="80">
        <f t="shared" si="383"/>
        <v>60</v>
      </c>
      <c r="AI297" s="136">
        <f t="shared" ca="1" si="384"/>
        <v>5.8300458223817557</v>
      </c>
      <c r="AJ297" s="136">
        <f t="shared" ca="1" si="384"/>
        <v>5.1952294340510496</v>
      </c>
      <c r="AK297" s="136">
        <f t="shared" ca="1" si="384"/>
        <v>4.383474834980575</v>
      </c>
      <c r="AL297" s="136">
        <f t="shared" ca="1" si="384"/>
        <v>3.117137660430632</v>
      </c>
      <c r="AM297" s="136">
        <f t="shared" ca="1" si="384"/>
        <v>0</v>
      </c>
      <c r="AN297" s="136" t="e">
        <f t="shared" si="384"/>
        <v>#DIV/0!</v>
      </c>
      <c r="AO297" s="136" t="e">
        <f t="shared" si="384"/>
        <v>#DIV/0!</v>
      </c>
      <c r="AP297" s="136" t="e">
        <f t="shared" si="384"/>
        <v>#DIV/0!</v>
      </c>
      <c r="AQ297" s="136" t="e">
        <f t="shared" si="384"/>
        <v>#DIV/0!</v>
      </c>
      <c r="AR297" s="136" t="e">
        <f t="shared" si="384"/>
        <v>#DIV/0!</v>
      </c>
      <c r="AS297" s="136" t="e">
        <f t="shared" si="384"/>
        <v>#DIV/0!</v>
      </c>
      <c r="AT297" s="136" t="e">
        <f t="shared" ca="1" si="372"/>
        <v>#DIV/0!</v>
      </c>
      <c r="AU297" s="136" t="e">
        <f t="shared" si="372"/>
        <v>#DIV/0!</v>
      </c>
      <c r="AW297" s="80">
        <f t="shared" si="385"/>
        <v>60</v>
      </c>
      <c r="AX297" s="136">
        <f t="shared" ca="1" si="386"/>
        <v>2.9223287330234342</v>
      </c>
      <c r="AY297" s="136">
        <f t="shared" ca="1" si="386"/>
        <v>5.1952294340510505</v>
      </c>
      <c r="AZ297" s="136">
        <f t="shared" ca="1" si="386"/>
        <v>8.7669496699611393</v>
      </c>
      <c r="BA297" s="136">
        <f t="shared" ca="1" si="386"/>
        <v>15.58568830215313</v>
      </c>
      <c r="BB297" s="136">
        <f t="shared" ca="1" si="386"/>
        <v>35.067798679844579</v>
      </c>
      <c r="BC297" s="136" t="e">
        <f t="shared" si="386"/>
        <v>#DIV/0!</v>
      </c>
      <c r="BD297" s="136" t="e">
        <f t="shared" si="386"/>
        <v>#DIV/0!</v>
      </c>
      <c r="BE297" s="136" t="e">
        <f t="shared" si="386"/>
        <v>#DIV/0!</v>
      </c>
      <c r="BF297" s="136" t="e">
        <f t="shared" si="386"/>
        <v>#DIV/0!</v>
      </c>
      <c r="BG297" s="136" t="e">
        <f t="shared" si="386"/>
        <v>#DIV/0!</v>
      </c>
      <c r="BH297" s="136" t="e">
        <f t="shared" si="386"/>
        <v>#DIV/0!</v>
      </c>
      <c r="BI297" s="136" t="e">
        <f t="shared" ca="1" si="386"/>
        <v>#DIV/0!</v>
      </c>
      <c r="BJ297" s="136" t="e">
        <f t="shared" si="386"/>
        <v>#DIV/0!</v>
      </c>
      <c r="BK297" s="62"/>
      <c r="BL297" s="80">
        <f t="shared" si="387"/>
        <v>60</v>
      </c>
      <c r="BM297" s="136">
        <f t="shared" ca="1" si="388"/>
        <v>14.640866952447414</v>
      </c>
      <c r="BN297" s="136">
        <f t="shared" ca="1" si="388"/>
        <v>17.317431446836832</v>
      </c>
      <c r="BO297" s="136">
        <f t="shared" ca="1" si="388"/>
        <v>21.917374174902861</v>
      </c>
      <c r="BP297" s="136">
        <f t="shared" ca="1" si="388"/>
        <v>31.171376604306275</v>
      </c>
      <c r="BQ297" s="136">
        <f t="shared" ca="1" si="388"/>
        <v>58.44633113307431</v>
      </c>
      <c r="BR297" s="136" t="e">
        <f t="shared" si="388"/>
        <v>#DIV/0!</v>
      </c>
      <c r="BS297" s="136" t="e">
        <f t="shared" si="388"/>
        <v>#DIV/0!</v>
      </c>
      <c r="BT297" s="136" t="e">
        <f t="shared" si="388"/>
        <v>#DIV/0!</v>
      </c>
      <c r="BU297" s="136" t="e">
        <f t="shared" si="388"/>
        <v>#DIV/0!</v>
      </c>
      <c r="BV297" s="136" t="e">
        <f t="shared" si="388"/>
        <v>#DIV/0!</v>
      </c>
      <c r="BW297" s="136" t="e">
        <f t="shared" si="388"/>
        <v>#DIV/0!</v>
      </c>
      <c r="BX297" s="136" t="e">
        <f t="shared" ca="1" si="388"/>
        <v>#DIV/0!</v>
      </c>
      <c r="BY297" s="136" t="e">
        <f t="shared" si="388"/>
        <v>#DIV/0!</v>
      </c>
      <c r="BZ297" s="62"/>
      <c r="CA297" s="80">
        <f t="shared" si="389"/>
        <v>60</v>
      </c>
      <c r="CB297" s="136">
        <f t="shared" ca="1" si="390"/>
        <v>1753.3997238678276</v>
      </c>
      <c r="CC297" s="136">
        <f t="shared" ca="1" si="390"/>
        <v>70.397009612696849</v>
      </c>
      <c r="CD297" s="136">
        <f t="shared" ca="1" si="390"/>
        <v>35.678900213083253</v>
      </c>
      <c r="CE297" s="136">
        <f t="shared" ca="1" si="390"/>
        <v>24.643136968123272</v>
      </c>
      <c r="CF297" s="136">
        <f t="shared" ca="1" si="390"/>
        <v>21.073124376304673</v>
      </c>
      <c r="CG297" s="136" t="e">
        <f t="shared" si="390"/>
        <v>#DIV/0!</v>
      </c>
      <c r="CH297" s="136" t="e">
        <f t="shared" si="390"/>
        <v>#DIV/0!</v>
      </c>
      <c r="CI297" s="136" t="e">
        <f t="shared" si="390"/>
        <v>#DIV/0!</v>
      </c>
      <c r="CJ297" s="136" t="e">
        <f t="shared" si="390"/>
        <v>#DIV/0!</v>
      </c>
      <c r="CK297" s="136" t="e">
        <f t="shared" si="390"/>
        <v>#DIV/0!</v>
      </c>
      <c r="CL297" s="136" t="e">
        <f t="shared" si="390"/>
        <v>#DIV/0!</v>
      </c>
      <c r="CM297" s="136" t="e">
        <f t="shared" ca="1" si="390"/>
        <v>#DIV/0!</v>
      </c>
      <c r="CN297" s="136" t="e">
        <f t="shared" si="390"/>
        <v>#DIV/0!</v>
      </c>
      <c r="CP297" s="80">
        <f t="shared" si="391"/>
        <v>60</v>
      </c>
      <c r="CQ297" s="136">
        <f t="shared" ca="1" si="392"/>
        <v>1753.3997238678276</v>
      </c>
      <c r="CR297" s="136">
        <f t="shared" ca="1" si="392"/>
        <v>70.397009612696849</v>
      </c>
      <c r="CS297" s="136">
        <f t="shared" ca="1" si="392"/>
        <v>35.678900213083253</v>
      </c>
      <c r="CT297" s="136">
        <f t="shared" ca="1" si="392"/>
        <v>24.643136968123272</v>
      </c>
      <c r="CU297" s="136">
        <f t="shared" ca="1" si="392"/>
        <v>21.073124376304673</v>
      </c>
      <c r="CV297" s="136" t="e">
        <f t="shared" si="392"/>
        <v>#DIV/0!</v>
      </c>
      <c r="CW297" s="136" t="e">
        <f t="shared" si="392"/>
        <v>#DIV/0!</v>
      </c>
      <c r="CX297" s="136" t="e">
        <f t="shared" si="392"/>
        <v>#DIV/0!</v>
      </c>
      <c r="CY297" s="136" t="e">
        <f t="shared" si="392"/>
        <v>#DIV/0!</v>
      </c>
      <c r="CZ297" s="136" t="e">
        <f t="shared" si="392"/>
        <v>#DIV/0!</v>
      </c>
      <c r="DA297" s="136" t="e">
        <f t="shared" si="392"/>
        <v>#DIV/0!</v>
      </c>
      <c r="DB297" s="136" t="e">
        <f t="shared" ca="1" si="392"/>
        <v>#DIV/0!</v>
      </c>
      <c r="DC297" s="136" t="e">
        <f t="shared" si="392"/>
        <v>#DIV/0!</v>
      </c>
      <c r="DE297" s="80">
        <f t="shared" si="393"/>
        <v>60</v>
      </c>
      <c r="DF297" s="136">
        <f t="shared" ca="1" si="394"/>
        <v>1753.3923692746291</v>
      </c>
      <c r="DG297" s="136">
        <f t="shared" ca="1" si="394"/>
        <v>70.327750041309201</v>
      </c>
      <c r="DH297" s="136">
        <f t="shared" ca="1" si="394"/>
        <v>36.147059503723682</v>
      </c>
      <c r="DI297" s="136">
        <f t="shared" ca="1" si="394"/>
        <v>28.097499168406223</v>
      </c>
      <c r="DJ297" s="136">
        <f t="shared" ca="1" si="394"/>
        <v>39.206990834704932</v>
      </c>
      <c r="DK297" s="136" t="e">
        <f t="shared" si="394"/>
        <v>#DIV/0!</v>
      </c>
      <c r="DL297" s="136" t="e">
        <f t="shared" si="394"/>
        <v>#DIV/0!</v>
      </c>
      <c r="DM297" s="136" t="e">
        <f t="shared" si="394"/>
        <v>#DIV/0!</v>
      </c>
      <c r="DN297" s="136" t="e">
        <f t="shared" si="394"/>
        <v>#DIV/0!</v>
      </c>
      <c r="DO297" s="136" t="e">
        <f t="shared" si="394"/>
        <v>#DIV/0!</v>
      </c>
      <c r="DP297" s="136" t="e">
        <f t="shared" si="394"/>
        <v>#DIV/0!</v>
      </c>
      <c r="DQ297" s="136" t="e">
        <f t="shared" ca="1" si="394"/>
        <v>#DIV/0!</v>
      </c>
      <c r="DR297" s="136" t="e">
        <f t="shared" si="394"/>
        <v>#DIV/0!</v>
      </c>
      <c r="DT297" s="80">
        <f t="shared" si="395"/>
        <v>60</v>
      </c>
      <c r="DU297" s="136">
        <f t="shared" ca="1" si="396"/>
        <v>5.85926910971199</v>
      </c>
      <c r="DV297" s="136">
        <f t="shared" ca="1" si="396"/>
        <v>6.0611010063928914</v>
      </c>
      <c r="DW297" s="136">
        <f t="shared" ca="1" si="396"/>
        <v>6.5752122524708607</v>
      </c>
      <c r="DX297" s="136">
        <f t="shared" ca="1" si="396"/>
        <v>7.7928441510765722</v>
      </c>
      <c r="DY297" s="136">
        <f t="shared" ca="1" si="396"/>
        <v>11.689266226614862</v>
      </c>
      <c r="DZ297" s="136" t="e">
        <f t="shared" si="396"/>
        <v>#DIV/0!</v>
      </c>
      <c r="EA297" s="136" t="e">
        <f t="shared" si="396"/>
        <v>#DIV/0!</v>
      </c>
      <c r="EB297" s="136" t="e">
        <f t="shared" si="396"/>
        <v>#DIV/0!</v>
      </c>
      <c r="EC297" s="136" t="e">
        <f t="shared" si="396"/>
        <v>#DIV/0!</v>
      </c>
      <c r="ED297" s="136" t="e">
        <f t="shared" si="396"/>
        <v>#DIV/0!</v>
      </c>
      <c r="EE297" s="136" t="e">
        <f t="shared" si="396"/>
        <v>#DIV/0!</v>
      </c>
      <c r="EF297" s="136" t="e">
        <f t="shared" si="396"/>
        <v>#DIV/0!</v>
      </c>
      <c r="EG297" s="136" t="e">
        <f t="shared" si="396"/>
        <v>#DIV/0!</v>
      </c>
      <c r="EI297" s="80">
        <f t="shared" si="397"/>
        <v>60</v>
      </c>
      <c r="EJ297" s="136">
        <f t="shared" ca="1" si="398"/>
        <v>5.85926910971199</v>
      </c>
      <c r="EK297" s="136">
        <f t="shared" ca="1" si="398"/>
        <v>6.0611010063928914</v>
      </c>
      <c r="EL297" s="136">
        <f t="shared" ca="1" si="398"/>
        <v>6.5752122524708607</v>
      </c>
      <c r="EM297" s="136">
        <f t="shared" ca="1" si="398"/>
        <v>7.7928441510765722</v>
      </c>
      <c r="EN297" s="136">
        <f t="shared" ca="1" si="398"/>
        <v>11.689266226614862</v>
      </c>
      <c r="EO297" s="136" t="e">
        <f t="shared" si="398"/>
        <v>#DIV/0!</v>
      </c>
      <c r="EP297" s="136" t="e">
        <f t="shared" si="398"/>
        <v>#DIV/0!</v>
      </c>
      <c r="EQ297" s="136" t="e">
        <f t="shared" si="398"/>
        <v>#DIV/0!</v>
      </c>
      <c r="ER297" s="136" t="e">
        <f t="shared" si="398"/>
        <v>#DIV/0!</v>
      </c>
      <c r="ES297" s="136" t="e">
        <f t="shared" si="398"/>
        <v>#DIV/0!</v>
      </c>
      <c r="ET297" s="136" t="e">
        <f t="shared" si="398"/>
        <v>#DIV/0!</v>
      </c>
      <c r="EU297" s="136" t="e">
        <f t="shared" si="398"/>
        <v>#DIV/0!</v>
      </c>
      <c r="EV297" s="136" t="e">
        <f t="shared" si="398"/>
        <v>#DIV/0!</v>
      </c>
    </row>
    <row r="298" spans="17:156">
      <c r="Q298" s="1"/>
      <c r="S298" s="25">
        <f t="shared" si="381"/>
        <v>70</v>
      </c>
      <c r="T298" s="399">
        <f t="shared" ca="1" si="382"/>
        <v>5.0264084127225477</v>
      </c>
      <c r="U298" s="399">
        <f t="shared" ca="1" si="382"/>
        <v>5.3950459507453212</v>
      </c>
      <c r="V298" s="399">
        <f t="shared" ca="1" si="382"/>
        <v>6.3759633963353792</v>
      </c>
      <c r="W298" s="399">
        <f t="shared" ca="1" si="382"/>
        <v>10.019371051384161</v>
      </c>
      <c r="X298" s="399" t="e">
        <f t="shared" si="382"/>
        <v>#DIV/0!</v>
      </c>
      <c r="Y298" s="399" t="e">
        <f t="shared" si="382"/>
        <v>#DIV/0!</v>
      </c>
      <c r="Z298" s="399" t="e">
        <f t="shared" si="382"/>
        <v>#DIV/0!</v>
      </c>
      <c r="AA298" s="399" t="e">
        <f t="shared" si="382"/>
        <v>#DIV/0!</v>
      </c>
      <c r="AB298" s="399" t="e">
        <f t="shared" si="382"/>
        <v>#DIV/0!</v>
      </c>
      <c r="AC298" s="399" t="e">
        <f t="shared" si="382"/>
        <v>#DIV/0!</v>
      </c>
      <c r="AD298" s="399" t="e">
        <f t="shared" si="382"/>
        <v>#DIV/0!</v>
      </c>
      <c r="AE298" s="399" t="e">
        <f t="shared" ca="1" si="382"/>
        <v>#DIV/0!</v>
      </c>
      <c r="AF298" s="399"/>
      <c r="AH298" s="80">
        <f t="shared" si="383"/>
        <v>70</v>
      </c>
      <c r="AI298" s="136">
        <f t="shared" ca="1" si="384"/>
        <v>4.9930103501795404</v>
      </c>
      <c r="AJ298" s="136">
        <f t="shared" ca="1" si="384"/>
        <v>4.3160367605962575</v>
      </c>
      <c r="AK298" s="136">
        <f t="shared" ca="1" si="384"/>
        <v>3.1879816981676914</v>
      </c>
      <c r="AL298" s="136">
        <f t="shared" ca="1" si="384"/>
        <v>8.8817841970012523E-15</v>
      </c>
      <c r="AM298" s="136" t="e">
        <f t="shared" si="384"/>
        <v>#DIV/0!</v>
      </c>
      <c r="AN298" s="136" t="e">
        <f t="shared" si="384"/>
        <v>#DIV/0!</v>
      </c>
      <c r="AO298" s="136" t="e">
        <f t="shared" si="384"/>
        <v>#DIV/0!</v>
      </c>
      <c r="AP298" s="136" t="e">
        <f t="shared" si="384"/>
        <v>#DIV/0!</v>
      </c>
      <c r="AQ298" s="136" t="e">
        <f t="shared" si="384"/>
        <v>#DIV/0!</v>
      </c>
      <c r="AR298" s="136" t="e">
        <f t="shared" si="384"/>
        <v>#DIV/0!</v>
      </c>
      <c r="AS298" s="136" t="e">
        <f t="shared" si="384"/>
        <v>#DIV/0!</v>
      </c>
      <c r="AT298" s="136" t="e">
        <f t="shared" ca="1" si="372"/>
        <v>#DIV/0!</v>
      </c>
      <c r="AU298" s="136" t="e">
        <f t="shared" si="372"/>
        <v>#DIV/0!</v>
      </c>
      <c r="AW298" s="80">
        <f t="shared" si="385"/>
        <v>70</v>
      </c>
      <c r="AX298" s="136">
        <f t="shared" ca="1" si="386"/>
        <v>6.6796125086013864</v>
      </c>
      <c r="AY298" s="136">
        <f t="shared" ca="1" si="386"/>
        <v>10.790091901490641</v>
      </c>
      <c r="AZ298" s="136">
        <f t="shared" ca="1" si="386"/>
        <v>19.127890189006123</v>
      </c>
      <c r="BA298" s="136">
        <f t="shared" ca="1" si="386"/>
        <v>46.75706490645937</v>
      </c>
      <c r="BB298" s="136" t="e">
        <f t="shared" si="386"/>
        <v>#DIV/0!</v>
      </c>
      <c r="BC298" s="136" t="e">
        <f t="shared" si="386"/>
        <v>#DIV/0!</v>
      </c>
      <c r="BD298" s="136" t="e">
        <f t="shared" si="386"/>
        <v>#DIV/0!</v>
      </c>
      <c r="BE298" s="136" t="e">
        <f t="shared" si="386"/>
        <v>#DIV/0!</v>
      </c>
      <c r="BF298" s="136" t="e">
        <f t="shared" si="386"/>
        <v>#DIV/0!</v>
      </c>
      <c r="BG298" s="136" t="e">
        <f t="shared" si="386"/>
        <v>#DIV/0!</v>
      </c>
      <c r="BH298" s="136" t="e">
        <f t="shared" si="386"/>
        <v>#DIV/0!</v>
      </c>
      <c r="BI298" s="136" t="e">
        <f t="shared" ca="1" si="386"/>
        <v>#DIV/0!</v>
      </c>
      <c r="BJ298" s="136" t="e">
        <f t="shared" si="386"/>
        <v>#DIV/0!</v>
      </c>
      <c r="BK298" s="62"/>
      <c r="BL298" s="80">
        <f t="shared" si="387"/>
        <v>70</v>
      </c>
      <c r="BM298" s="136">
        <f t="shared" ca="1" si="388"/>
        <v>16.732429334046479</v>
      </c>
      <c r="BN298" s="136">
        <f t="shared" ca="1" si="388"/>
        <v>21.580183802981281</v>
      </c>
      <c r="BO298" s="136">
        <f t="shared" ca="1" si="388"/>
        <v>31.879816981676882</v>
      </c>
      <c r="BP298" s="136">
        <f t="shared" ca="1" si="388"/>
        <v>66.795807009227673</v>
      </c>
      <c r="BQ298" s="136" t="e">
        <f t="shared" si="388"/>
        <v>#DIV/0!</v>
      </c>
      <c r="BR298" s="136" t="e">
        <f t="shared" si="388"/>
        <v>#DIV/0!</v>
      </c>
      <c r="BS298" s="136" t="e">
        <f t="shared" si="388"/>
        <v>#DIV/0!</v>
      </c>
      <c r="BT298" s="136" t="e">
        <f t="shared" si="388"/>
        <v>#DIV/0!</v>
      </c>
      <c r="BU298" s="136" t="e">
        <f t="shared" si="388"/>
        <v>#DIV/0!</v>
      </c>
      <c r="BV298" s="136" t="e">
        <f t="shared" si="388"/>
        <v>#DIV/0!</v>
      </c>
      <c r="BW298" s="136" t="e">
        <f t="shared" si="388"/>
        <v>#DIV/0!</v>
      </c>
      <c r="BX298" s="136" t="e">
        <f t="shared" ca="1" si="388"/>
        <v>#DIV/0!</v>
      </c>
      <c r="BY298" s="136" t="e">
        <f t="shared" si="388"/>
        <v>#DIV/0!</v>
      </c>
      <c r="BZ298" s="62"/>
      <c r="CA298" s="80">
        <f t="shared" si="389"/>
        <v>70</v>
      </c>
      <c r="CB298" s="136">
        <f t="shared" ca="1" si="390"/>
        <v>1753.3971385304599</v>
      </c>
      <c r="CC298" s="136">
        <f t="shared" ca="1" si="390"/>
        <v>70.342793076555395</v>
      </c>
      <c r="CD298" s="136">
        <f t="shared" ca="1" si="390"/>
        <v>35.642718940640847</v>
      </c>
      <c r="CE298" s="136">
        <f t="shared" ca="1" si="390"/>
        <v>25.435085530267642</v>
      </c>
      <c r="CF298" s="136" t="e">
        <f t="shared" si="390"/>
        <v>#DIV/0!</v>
      </c>
      <c r="CG298" s="136" t="e">
        <f t="shared" si="390"/>
        <v>#DIV/0!</v>
      </c>
      <c r="CH298" s="136" t="e">
        <f t="shared" si="390"/>
        <v>#DIV/0!</v>
      </c>
      <c r="CI298" s="136" t="e">
        <f t="shared" si="390"/>
        <v>#DIV/0!</v>
      </c>
      <c r="CJ298" s="136" t="e">
        <f t="shared" si="390"/>
        <v>#DIV/0!</v>
      </c>
      <c r="CK298" s="136" t="e">
        <f t="shared" si="390"/>
        <v>#DIV/0!</v>
      </c>
      <c r="CL298" s="136" t="e">
        <f t="shared" si="390"/>
        <v>#DIV/0!</v>
      </c>
      <c r="CM298" s="136" t="e">
        <f t="shared" ca="1" si="390"/>
        <v>#DIV/0!</v>
      </c>
      <c r="CN298" s="136" t="e">
        <f t="shared" si="390"/>
        <v>#DIV/0!</v>
      </c>
      <c r="CP298" s="80">
        <f t="shared" si="391"/>
        <v>70</v>
      </c>
      <c r="CQ298" s="136">
        <f t="shared" ca="1" si="392"/>
        <v>1753.3971385304599</v>
      </c>
      <c r="CR298" s="136">
        <f t="shared" ca="1" si="392"/>
        <v>70.342793076555395</v>
      </c>
      <c r="CS298" s="136">
        <f t="shared" ca="1" si="392"/>
        <v>35.642718940640847</v>
      </c>
      <c r="CT298" s="136">
        <f t="shared" ca="1" si="392"/>
        <v>25.435085530267642</v>
      </c>
      <c r="CU298" s="136" t="e">
        <f t="shared" si="392"/>
        <v>#DIV/0!</v>
      </c>
      <c r="CV298" s="136" t="e">
        <f t="shared" si="392"/>
        <v>#DIV/0!</v>
      </c>
      <c r="CW298" s="136" t="e">
        <f t="shared" si="392"/>
        <v>#DIV/0!</v>
      </c>
      <c r="CX298" s="136" t="e">
        <f t="shared" si="392"/>
        <v>#DIV/0!</v>
      </c>
      <c r="CY298" s="136" t="e">
        <f t="shared" si="392"/>
        <v>#DIV/0!</v>
      </c>
      <c r="CZ298" s="136" t="e">
        <f t="shared" si="392"/>
        <v>#DIV/0!</v>
      </c>
      <c r="DA298" s="136" t="e">
        <f t="shared" si="392"/>
        <v>#DIV/0!</v>
      </c>
      <c r="DB298" s="136" t="e">
        <f t="shared" ca="1" si="392"/>
        <v>#DIV/0!</v>
      </c>
      <c r="DC298" s="136" t="e">
        <f t="shared" si="392"/>
        <v>#DIV/0!</v>
      </c>
      <c r="DE298" s="80">
        <f t="shared" si="393"/>
        <v>70</v>
      </c>
      <c r="DF298" s="136">
        <f t="shared" ca="1" si="394"/>
        <v>1753.4026570780993</v>
      </c>
      <c r="DG298" s="136">
        <f t="shared" ca="1" si="394"/>
        <v>70.960750420518039</v>
      </c>
      <c r="DH298" s="136">
        <f t="shared" ca="1" si="394"/>
        <v>39.945296185318064</v>
      </c>
      <c r="DI298" s="136">
        <f t="shared" ca="1" si="394"/>
        <v>52.27598777960651</v>
      </c>
      <c r="DJ298" s="136" t="e">
        <f t="shared" si="394"/>
        <v>#DIV/0!</v>
      </c>
      <c r="DK298" s="136" t="e">
        <f t="shared" si="394"/>
        <v>#DIV/0!</v>
      </c>
      <c r="DL298" s="136" t="e">
        <f t="shared" si="394"/>
        <v>#DIV/0!</v>
      </c>
      <c r="DM298" s="136" t="e">
        <f t="shared" si="394"/>
        <v>#DIV/0!</v>
      </c>
      <c r="DN298" s="136" t="e">
        <f t="shared" si="394"/>
        <v>#DIV/0!</v>
      </c>
      <c r="DO298" s="136" t="e">
        <f t="shared" si="394"/>
        <v>#DIV/0!</v>
      </c>
      <c r="DP298" s="136" t="e">
        <f t="shared" si="394"/>
        <v>#DIV/0!</v>
      </c>
      <c r="DQ298" s="136" t="e">
        <f t="shared" ca="1" si="394"/>
        <v>#DIV/0!</v>
      </c>
      <c r="DR298" s="136" t="e">
        <f t="shared" si="394"/>
        <v>#DIV/0!</v>
      </c>
      <c r="DT298" s="80">
        <f t="shared" si="395"/>
        <v>70</v>
      </c>
      <c r="DU298" s="136">
        <f t="shared" ca="1" si="396"/>
        <v>5.0264084127225477</v>
      </c>
      <c r="DV298" s="136">
        <f t="shared" ca="1" si="396"/>
        <v>5.3950459507453212</v>
      </c>
      <c r="DW298" s="136">
        <f t="shared" ca="1" si="396"/>
        <v>6.3759633963353792</v>
      </c>
      <c r="DX298" s="136">
        <f t="shared" ca="1" si="396"/>
        <v>10.019371051384161</v>
      </c>
      <c r="DY298" s="136" t="e">
        <f t="shared" si="396"/>
        <v>#DIV/0!</v>
      </c>
      <c r="DZ298" s="136" t="e">
        <f t="shared" si="396"/>
        <v>#DIV/0!</v>
      </c>
      <c r="EA298" s="136" t="e">
        <f t="shared" si="396"/>
        <v>#DIV/0!</v>
      </c>
      <c r="EB298" s="136" t="e">
        <f t="shared" si="396"/>
        <v>#DIV/0!</v>
      </c>
      <c r="EC298" s="136" t="e">
        <f t="shared" si="396"/>
        <v>#DIV/0!</v>
      </c>
      <c r="ED298" s="136" t="e">
        <f t="shared" si="396"/>
        <v>#DIV/0!</v>
      </c>
      <c r="EE298" s="136" t="e">
        <f t="shared" si="396"/>
        <v>#DIV/0!</v>
      </c>
      <c r="EF298" s="136" t="e">
        <f t="shared" si="396"/>
        <v>#DIV/0!</v>
      </c>
      <c r="EG298" s="136" t="e">
        <f t="shared" si="396"/>
        <v>#DIV/0!</v>
      </c>
      <c r="EI298" s="80">
        <f t="shared" si="397"/>
        <v>70</v>
      </c>
      <c r="EJ298" s="136">
        <f t="shared" ca="1" si="398"/>
        <v>5.0264084127225477</v>
      </c>
      <c r="EK298" s="136">
        <f t="shared" ca="1" si="398"/>
        <v>5.3950459507453212</v>
      </c>
      <c r="EL298" s="136">
        <f t="shared" ca="1" si="398"/>
        <v>6.3759633963353792</v>
      </c>
      <c r="EM298" s="136">
        <f t="shared" ca="1" si="398"/>
        <v>10.019371051384161</v>
      </c>
      <c r="EN298" s="136" t="e">
        <f t="shared" si="398"/>
        <v>#DIV/0!</v>
      </c>
      <c r="EO298" s="136" t="e">
        <f t="shared" si="398"/>
        <v>#DIV/0!</v>
      </c>
      <c r="EP298" s="136" t="e">
        <f t="shared" si="398"/>
        <v>#DIV/0!</v>
      </c>
      <c r="EQ298" s="136" t="e">
        <f t="shared" si="398"/>
        <v>#DIV/0!</v>
      </c>
      <c r="ER298" s="136" t="e">
        <f t="shared" si="398"/>
        <v>#DIV/0!</v>
      </c>
      <c r="ES298" s="136" t="e">
        <f t="shared" si="398"/>
        <v>#DIV/0!</v>
      </c>
      <c r="ET298" s="136" t="e">
        <f t="shared" si="398"/>
        <v>#DIV/0!</v>
      </c>
      <c r="EU298" s="136" t="e">
        <f t="shared" si="398"/>
        <v>#DIV/0!</v>
      </c>
      <c r="EV298" s="136" t="e">
        <f t="shared" si="398"/>
        <v>#DIV/0!</v>
      </c>
    </row>
    <row r="299" spans="17:156">
      <c r="S299" s="25">
        <f t="shared" si="381"/>
        <v>80</v>
      </c>
      <c r="T299" s="399">
        <f t="shared" ca="1" si="382"/>
        <v>4.4054197430288706</v>
      </c>
      <c r="U299" s="399">
        <f t="shared" ca="1" si="382"/>
        <v>5.1318729775382312</v>
      </c>
      <c r="V299" s="399">
        <f t="shared" ca="1" si="382"/>
        <v>8.7669496699611376</v>
      </c>
      <c r="W299" s="399" t="e">
        <f t="shared" si="382"/>
        <v>#DIV/0!</v>
      </c>
      <c r="X299" s="399" t="e">
        <f t="shared" si="382"/>
        <v>#DIV/0!</v>
      </c>
      <c r="Y299" s="399" t="e">
        <f t="shared" si="382"/>
        <v>#DIV/0!</v>
      </c>
      <c r="Z299" s="399" t="e">
        <f t="shared" si="382"/>
        <v>#DIV/0!</v>
      </c>
      <c r="AA299" s="399" t="e">
        <f t="shared" si="382"/>
        <v>#DIV/0!</v>
      </c>
      <c r="AB299" s="399" t="e">
        <f t="shared" si="382"/>
        <v>#DIV/0!</v>
      </c>
      <c r="AC299" s="399" t="e">
        <f t="shared" si="382"/>
        <v>#DIV/0!</v>
      </c>
      <c r="AD299" s="399" t="e">
        <f t="shared" si="382"/>
        <v>#DIV/0!</v>
      </c>
      <c r="AE299" s="399" t="e">
        <f t="shared" ca="1" si="382"/>
        <v>#DIV/0!</v>
      </c>
      <c r="AF299" s="399"/>
      <c r="AH299" s="80">
        <f t="shared" si="383"/>
        <v>80</v>
      </c>
      <c r="AI299" s="136">
        <f t="shared" ca="1" si="384"/>
        <v>4.3615847207101748</v>
      </c>
      <c r="AJ299" s="136">
        <f t="shared" ca="1" si="384"/>
        <v>3.4212486516921543</v>
      </c>
      <c r="AK299" s="136">
        <f t="shared" ca="1" si="384"/>
        <v>8.8817841970012523E-15</v>
      </c>
      <c r="AL299" s="136" t="e">
        <f t="shared" si="384"/>
        <v>#DIV/0!</v>
      </c>
      <c r="AM299" s="136" t="e">
        <f t="shared" si="384"/>
        <v>#DIV/0!</v>
      </c>
      <c r="AN299" s="136" t="e">
        <f t="shared" si="384"/>
        <v>#DIV/0!</v>
      </c>
      <c r="AO299" s="136" t="e">
        <f t="shared" si="384"/>
        <v>#DIV/0!</v>
      </c>
      <c r="AP299" s="136" t="e">
        <f t="shared" si="384"/>
        <v>#DIV/0!</v>
      </c>
      <c r="AQ299" s="136" t="e">
        <f t="shared" si="384"/>
        <v>#DIV/0!</v>
      </c>
      <c r="AR299" s="136" t="e">
        <f t="shared" si="384"/>
        <v>#DIV/0!</v>
      </c>
      <c r="AS299" s="136" t="e">
        <f t="shared" si="384"/>
        <v>#DIV/0!</v>
      </c>
      <c r="AT299" s="136" t="e">
        <f t="shared" ca="1" si="372"/>
        <v>#DIV/0!</v>
      </c>
      <c r="AU299" s="136" t="e">
        <f t="shared" si="372"/>
        <v>#DIV/0!</v>
      </c>
      <c r="AW299" s="80">
        <f t="shared" si="385"/>
        <v>80</v>
      </c>
      <c r="AX299" s="136">
        <f t="shared" ca="1" si="386"/>
        <v>13.15050669560855</v>
      </c>
      <c r="AY299" s="136">
        <f t="shared" ca="1" si="386"/>
        <v>23.948740561845081</v>
      </c>
      <c r="AZ299" s="136">
        <f t="shared" ca="1" si="386"/>
        <v>70.135597359689015</v>
      </c>
      <c r="BA299" s="136" t="e">
        <f t="shared" si="386"/>
        <v>#DIV/0!</v>
      </c>
      <c r="BB299" s="136" t="e">
        <f t="shared" si="386"/>
        <v>#DIV/0!</v>
      </c>
      <c r="BC299" s="136" t="e">
        <f t="shared" si="386"/>
        <v>#DIV/0!</v>
      </c>
      <c r="BD299" s="136" t="e">
        <f t="shared" si="386"/>
        <v>#DIV/0!</v>
      </c>
      <c r="BE299" s="136" t="e">
        <f t="shared" si="386"/>
        <v>#DIV/0!</v>
      </c>
      <c r="BF299" s="136" t="e">
        <f t="shared" si="386"/>
        <v>#DIV/0!</v>
      </c>
      <c r="BG299" s="136" t="e">
        <f t="shared" si="386"/>
        <v>#DIV/0!</v>
      </c>
      <c r="BH299" s="136" t="e">
        <f t="shared" si="386"/>
        <v>#DIV/0!</v>
      </c>
      <c r="BI299" s="136" t="e">
        <f t="shared" ca="1" si="386"/>
        <v>#DIV/0!</v>
      </c>
      <c r="BJ299" s="136" t="e">
        <f t="shared" si="386"/>
        <v>#DIV/0!</v>
      </c>
      <c r="BK299" s="62"/>
      <c r="BL299" s="80">
        <f t="shared" si="387"/>
        <v>80</v>
      </c>
      <c r="BM299" s="136">
        <f t="shared" ca="1" si="388"/>
        <v>21.961346181666293</v>
      </c>
      <c r="BN299" s="136">
        <f t="shared" ca="1" si="388"/>
        <v>34.212486516921551</v>
      </c>
      <c r="BO299" s="136">
        <f t="shared" ca="1" si="388"/>
        <v>87.669496699611301</v>
      </c>
      <c r="BP299" s="136" t="e">
        <f t="shared" si="388"/>
        <v>#DIV/0!</v>
      </c>
      <c r="BQ299" s="136" t="e">
        <f t="shared" si="388"/>
        <v>#DIV/0!</v>
      </c>
      <c r="BR299" s="136" t="e">
        <f t="shared" si="388"/>
        <v>#DIV/0!</v>
      </c>
      <c r="BS299" s="136" t="e">
        <f t="shared" si="388"/>
        <v>#DIV/0!</v>
      </c>
      <c r="BT299" s="136" t="e">
        <f t="shared" si="388"/>
        <v>#DIV/0!</v>
      </c>
      <c r="BU299" s="136" t="e">
        <f t="shared" si="388"/>
        <v>#DIV/0!</v>
      </c>
      <c r="BV299" s="136" t="e">
        <f t="shared" si="388"/>
        <v>#DIV/0!</v>
      </c>
      <c r="BW299" s="136" t="e">
        <f t="shared" si="388"/>
        <v>#DIV/0!</v>
      </c>
      <c r="BX299" s="136" t="e">
        <f t="shared" ca="1" si="388"/>
        <v>#DIV/0!</v>
      </c>
      <c r="BY299" s="136" t="e">
        <f t="shared" si="388"/>
        <v>#DIV/0!</v>
      </c>
      <c r="BZ299" s="62"/>
      <c r="CA299" s="80">
        <f t="shared" si="389"/>
        <v>80</v>
      </c>
      <c r="CB299" s="136">
        <f t="shared" ca="1" si="390"/>
        <v>1753.3954683266368</v>
      </c>
      <c r="CC299" s="136">
        <f t="shared" ca="1" si="390"/>
        <v>70.323098177327367</v>
      </c>
      <c r="CD299" s="136">
        <f t="shared" ca="1" si="390"/>
        <v>36.147059503723682</v>
      </c>
      <c r="CE299" s="136" t="e">
        <f t="shared" si="390"/>
        <v>#DIV/0!</v>
      </c>
      <c r="CF299" s="136" t="e">
        <f t="shared" si="390"/>
        <v>#DIV/0!</v>
      </c>
      <c r="CG299" s="136" t="e">
        <f t="shared" si="390"/>
        <v>#DIV/0!</v>
      </c>
      <c r="CH299" s="136" t="e">
        <f t="shared" si="390"/>
        <v>#DIV/0!</v>
      </c>
      <c r="CI299" s="136" t="e">
        <f t="shared" si="390"/>
        <v>#DIV/0!</v>
      </c>
      <c r="CJ299" s="136" t="e">
        <f t="shared" si="390"/>
        <v>#DIV/0!</v>
      </c>
      <c r="CK299" s="136" t="e">
        <f t="shared" si="390"/>
        <v>#DIV/0!</v>
      </c>
      <c r="CL299" s="136" t="e">
        <f t="shared" si="390"/>
        <v>#DIV/0!</v>
      </c>
      <c r="CM299" s="136" t="e">
        <f t="shared" ca="1" si="390"/>
        <v>#DIV/0!</v>
      </c>
      <c r="CN299" s="136" t="e">
        <f t="shared" si="390"/>
        <v>#DIV/0!</v>
      </c>
      <c r="CP299" s="80">
        <f t="shared" si="391"/>
        <v>80</v>
      </c>
      <c r="CQ299" s="136">
        <f t="shared" ca="1" si="392"/>
        <v>1753.3954683266368</v>
      </c>
      <c r="CR299" s="136">
        <f t="shared" ca="1" si="392"/>
        <v>70.323098177327367</v>
      </c>
      <c r="CS299" s="136">
        <f t="shared" ca="1" si="392"/>
        <v>36.147059503723682</v>
      </c>
      <c r="CT299" s="136" t="e">
        <f t="shared" si="392"/>
        <v>#DIV/0!</v>
      </c>
      <c r="CU299" s="136" t="e">
        <f t="shared" si="392"/>
        <v>#DIV/0!</v>
      </c>
      <c r="CV299" s="136" t="e">
        <f t="shared" si="392"/>
        <v>#DIV/0!</v>
      </c>
      <c r="CW299" s="136" t="e">
        <f t="shared" si="392"/>
        <v>#DIV/0!</v>
      </c>
      <c r="CX299" s="136" t="e">
        <f t="shared" si="392"/>
        <v>#DIV/0!</v>
      </c>
      <c r="CY299" s="136" t="e">
        <f t="shared" si="392"/>
        <v>#DIV/0!</v>
      </c>
      <c r="CZ299" s="136" t="e">
        <f t="shared" si="392"/>
        <v>#DIV/0!</v>
      </c>
      <c r="DA299" s="136" t="e">
        <f t="shared" si="392"/>
        <v>#DIV/0!</v>
      </c>
      <c r="DB299" s="136" t="e">
        <f t="shared" ca="1" si="392"/>
        <v>#DIV/0!</v>
      </c>
      <c r="DC299" s="136" t="e">
        <f t="shared" si="392"/>
        <v>#DIV/0!</v>
      </c>
      <c r="DE299" s="80">
        <f t="shared" si="393"/>
        <v>80</v>
      </c>
      <c r="DF299" s="136">
        <f t="shared" ca="1" si="394"/>
        <v>1753.4392480070774</v>
      </c>
      <c r="DG299" s="136">
        <f t="shared" ca="1" si="394"/>
        <v>74.11170077321799</v>
      </c>
      <c r="DH299" s="136">
        <f t="shared" ca="1" si="394"/>
        <v>78.413981669409736</v>
      </c>
      <c r="DI299" s="136" t="e">
        <f t="shared" si="394"/>
        <v>#DIV/0!</v>
      </c>
      <c r="DJ299" s="136" t="e">
        <f t="shared" si="394"/>
        <v>#DIV/0!</v>
      </c>
      <c r="DK299" s="136" t="e">
        <f t="shared" si="394"/>
        <v>#DIV/0!</v>
      </c>
      <c r="DL299" s="136" t="e">
        <f t="shared" si="394"/>
        <v>#DIV/0!</v>
      </c>
      <c r="DM299" s="136" t="e">
        <f t="shared" si="394"/>
        <v>#DIV/0!</v>
      </c>
      <c r="DN299" s="136" t="e">
        <f t="shared" si="394"/>
        <v>#DIV/0!</v>
      </c>
      <c r="DO299" s="136" t="e">
        <f t="shared" si="394"/>
        <v>#DIV/0!</v>
      </c>
      <c r="DP299" s="136" t="e">
        <f t="shared" si="394"/>
        <v>#DIV/0!</v>
      </c>
      <c r="DQ299" s="136" t="e">
        <f t="shared" ca="1" si="394"/>
        <v>#DIV/0!</v>
      </c>
      <c r="DR299" s="136" t="e">
        <f t="shared" si="394"/>
        <v>#DIV/0!</v>
      </c>
      <c r="DT299" s="80">
        <f t="shared" si="395"/>
        <v>80</v>
      </c>
      <c r="DU299" s="136">
        <f t="shared" ca="1" si="396"/>
        <v>4.4054197430288706</v>
      </c>
      <c r="DV299" s="136">
        <f t="shared" ca="1" si="396"/>
        <v>5.1318729775382312</v>
      </c>
      <c r="DW299" s="136">
        <f t="shared" ca="1" si="396"/>
        <v>8.7669496699611376</v>
      </c>
      <c r="DX299" s="136" t="e">
        <f t="shared" si="396"/>
        <v>#DIV/0!</v>
      </c>
      <c r="DY299" s="136" t="e">
        <f t="shared" si="396"/>
        <v>#DIV/0!</v>
      </c>
      <c r="DZ299" s="136" t="e">
        <f t="shared" si="396"/>
        <v>#DIV/0!</v>
      </c>
      <c r="EA299" s="136" t="e">
        <f t="shared" si="396"/>
        <v>#DIV/0!</v>
      </c>
      <c r="EB299" s="136" t="e">
        <f t="shared" si="396"/>
        <v>#DIV/0!</v>
      </c>
      <c r="EC299" s="136" t="e">
        <f t="shared" si="396"/>
        <v>#DIV/0!</v>
      </c>
      <c r="ED299" s="136" t="e">
        <f t="shared" si="396"/>
        <v>#DIV/0!</v>
      </c>
      <c r="EE299" s="136" t="e">
        <f t="shared" si="396"/>
        <v>#DIV/0!</v>
      </c>
      <c r="EF299" s="136" t="e">
        <f t="shared" si="396"/>
        <v>#DIV/0!</v>
      </c>
      <c r="EG299" s="136" t="e">
        <f t="shared" si="396"/>
        <v>#DIV/0!</v>
      </c>
      <c r="EI299" s="80">
        <f t="shared" si="397"/>
        <v>80</v>
      </c>
      <c r="EJ299" s="136">
        <f t="shared" ca="1" si="398"/>
        <v>4.4054197430288706</v>
      </c>
      <c r="EK299" s="136">
        <f t="shared" ca="1" si="398"/>
        <v>5.1318729775382312</v>
      </c>
      <c r="EL299" s="136">
        <f t="shared" ca="1" si="398"/>
        <v>8.7669496699611376</v>
      </c>
      <c r="EM299" s="136" t="e">
        <f t="shared" si="398"/>
        <v>#DIV/0!</v>
      </c>
      <c r="EN299" s="136" t="e">
        <f t="shared" si="398"/>
        <v>#DIV/0!</v>
      </c>
      <c r="EO299" s="136" t="e">
        <f t="shared" si="398"/>
        <v>#DIV/0!</v>
      </c>
      <c r="EP299" s="136" t="e">
        <f t="shared" si="398"/>
        <v>#DIV/0!</v>
      </c>
      <c r="EQ299" s="136" t="e">
        <f t="shared" si="398"/>
        <v>#DIV/0!</v>
      </c>
      <c r="ER299" s="136" t="e">
        <f t="shared" si="398"/>
        <v>#DIV/0!</v>
      </c>
      <c r="ES299" s="136" t="e">
        <f t="shared" si="398"/>
        <v>#DIV/0!</v>
      </c>
      <c r="ET299" s="136" t="e">
        <f t="shared" si="398"/>
        <v>#DIV/0!</v>
      </c>
      <c r="EU299" s="136" t="e">
        <f t="shared" si="398"/>
        <v>#DIV/0!</v>
      </c>
      <c r="EV299" s="136" t="e">
        <f t="shared" si="398"/>
        <v>#DIV/0!</v>
      </c>
    </row>
    <row r="300" spans="17:156">
      <c r="S300" s="25">
        <f t="shared" si="381"/>
        <v>90</v>
      </c>
      <c r="T300" s="399">
        <f t="shared" ca="1" si="382"/>
        <v>3.9354300232939297</v>
      </c>
      <c r="U300" s="399">
        <f t="shared" ca="1" si="382"/>
        <v>7.7928441510765731</v>
      </c>
      <c r="V300" s="399" t="e">
        <f t="shared" si="382"/>
        <v>#DIV/0!</v>
      </c>
      <c r="W300" s="399" t="e">
        <f t="shared" si="382"/>
        <v>#DIV/0!</v>
      </c>
      <c r="X300" s="399" t="e">
        <f t="shared" si="382"/>
        <v>#DIV/0!</v>
      </c>
      <c r="Y300" s="399" t="e">
        <f t="shared" si="382"/>
        <v>#DIV/0!</v>
      </c>
      <c r="Z300" s="399" t="e">
        <f t="shared" si="382"/>
        <v>#DIV/0!</v>
      </c>
      <c r="AA300" s="399" t="e">
        <f t="shared" si="382"/>
        <v>#DIV/0!</v>
      </c>
      <c r="AB300" s="399" t="e">
        <f t="shared" si="382"/>
        <v>#DIV/0!</v>
      </c>
      <c r="AC300" s="399" t="e">
        <f t="shared" si="382"/>
        <v>#DIV/0!</v>
      </c>
      <c r="AD300" s="399" t="e">
        <f t="shared" si="382"/>
        <v>#DIV/0!</v>
      </c>
      <c r="AE300" s="399" t="e">
        <f t="shared" ca="1" si="382"/>
        <v>#DIV/0!</v>
      </c>
      <c r="AF300" s="399"/>
      <c r="AH300" s="80">
        <f t="shared" si="383"/>
        <v>90</v>
      </c>
      <c r="AI300" s="136">
        <f t="shared" ca="1" si="384"/>
        <v>3.8575007159019705</v>
      </c>
      <c r="AJ300" s="136">
        <f t="shared" ca="1" si="384"/>
        <v>8.8817841970012523E-16</v>
      </c>
      <c r="AK300" s="136" t="e">
        <f t="shared" si="384"/>
        <v>#DIV/0!</v>
      </c>
      <c r="AL300" s="136" t="e">
        <f t="shared" si="384"/>
        <v>#DIV/0!</v>
      </c>
      <c r="AM300" s="136" t="e">
        <f t="shared" si="384"/>
        <v>#DIV/0!</v>
      </c>
      <c r="AN300" s="136" t="e">
        <f t="shared" si="384"/>
        <v>#DIV/0!</v>
      </c>
      <c r="AO300" s="136" t="e">
        <f t="shared" si="384"/>
        <v>#DIV/0!</v>
      </c>
      <c r="AP300" s="136" t="e">
        <f t="shared" si="384"/>
        <v>#DIV/0!</v>
      </c>
      <c r="AQ300" s="136" t="e">
        <f t="shared" si="384"/>
        <v>#DIV/0!</v>
      </c>
      <c r="AR300" s="136" t="e">
        <f t="shared" si="384"/>
        <v>#DIV/0!</v>
      </c>
      <c r="AS300" s="136" t="e">
        <f t="shared" si="384"/>
        <v>#DIV/0!</v>
      </c>
      <c r="AT300" s="136" t="e">
        <f t="shared" ca="1" si="372"/>
        <v>#DIV/0!</v>
      </c>
      <c r="AU300" s="136" t="e">
        <f t="shared" si="372"/>
        <v>#DIV/0!</v>
      </c>
      <c r="AW300" s="80">
        <f t="shared" si="385"/>
        <v>90</v>
      </c>
      <c r="AX300" s="136">
        <f t="shared" ca="1" si="386"/>
        <v>31.17172295678354</v>
      </c>
      <c r="AY300" s="136">
        <f t="shared" ca="1" si="386"/>
        <v>140.27119471937834</v>
      </c>
      <c r="AZ300" s="136" t="e">
        <f t="shared" si="386"/>
        <v>#DIV/0!</v>
      </c>
      <c r="BA300" s="136" t="e">
        <f t="shared" si="386"/>
        <v>#DIV/0!</v>
      </c>
      <c r="BB300" s="136" t="e">
        <f t="shared" si="386"/>
        <v>#DIV/0!</v>
      </c>
      <c r="BC300" s="136" t="e">
        <f t="shared" si="386"/>
        <v>#DIV/0!</v>
      </c>
      <c r="BD300" s="136" t="e">
        <f t="shared" si="386"/>
        <v>#DIV/0!</v>
      </c>
      <c r="BE300" s="136" t="e">
        <f t="shared" si="386"/>
        <v>#DIV/0!</v>
      </c>
      <c r="BF300" s="136" t="e">
        <f t="shared" si="386"/>
        <v>#DIV/0!</v>
      </c>
      <c r="BG300" s="136" t="e">
        <f t="shared" si="386"/>
        <v>#DIV/0!</v>
      </c>
      <c r="BH300" s="136" t="e">
        <f t="shared" si="386"/>
        <v>#DIV/0!</v>
      </c>
      <c r="BI300" s="136" t="e">
        <f t="shared" ca="1" si="386"/>
        <v>#DIV/0!</v>
      </c>
      <c r="BJ300" s="136" t="e">
        <f t="shared" si="386"/>
        <v>#DIV/0!</v>
      </c>
      <c r="BK300" s="62"/>
      <c r="BL300" s="80">
        <f t="shared" si="387"/>
        <v>90</v>
      </c>
      <c r="BM300" s="136">
        <f t="shared" ca="1" si="388"/>
        <v>39.042583003371405</v>
      </c>
      <c r="BN300" s="136">
        <f t="shared" ca="1" si="388"/>
        <v>155.85688302153147</v>
      </c>
      <c r="BO300" s="136" t="e">
        <f t="shared" si="388"/>
        <v>#DIV/0!</v>
      </c>
      <c r="BP300" s="136" t="e">
        <f t="shared" si="388"/>
        <v>#DIV/0!</v>
      </c>
      <c r="BQ300" s="136" t="e">
        <f t="shared" si="388"/>
        <v>#DIV/0!</v>
      </c>
      <c r="BR300" s="136" t="e">
        <f t="shared" si="388"/>
        <v>#DIV/0!</v>
      </c>
      <c r="BS300" s="136" t="e">
        <f t="shared" si="388"/>
        <v>#DIV/0!</v>
      </c>
      <c r="BT300" s="136" t="e">
        <f t="shared" si="388"/>
        <v>#DIV/0!</v>
      </c>
      <c r="BU300" s="136" t="e">
        <f t="shared" si="388"/>
        <v>#DIV/0!</v>
      </c>
      <c r="BV300" s="136" t="e">
        <f t="shared" si="388"/>
        <v>#DIV/0!</v>
      </c>
      <c r="BW300" s="136" t="e">
        <f t="shared" si="388"/>
        <v>#DIV/0!</v>
      </c>
      <c r="BX300" s="136" t="e">
        <f t="shared" ca="1" si="388"/>
        <v>#DIV/0!</v>
      </c>
      <c r="BY300" s="136" t="e">
        <f t="shared" si="388"/>
        <v>#DIV/0!</v>
      </c>
      <c r="BZ300" s="62"/>
      <c r="CA300" s="80">
        <f t="shared" si="389"/>
        <v>90</v>
      </c>
      <c r="CB300" s="136">
        <f t="shared" ca="1" si="390"/>
        <v>1753.394350462765</v>
      </c>
      <c r="CC300" s="136">
        <f t="shared" ca="1" si="390"/>
        <v>70.567205109479886</v>
      </c>
      <c r="CD300" s="136" t="e">
        <f t="shared" si="390"/>
        <v>#DIV/0!</v>
      </c>
      <c r="CE300" s="136" t="e">
        <f t="shared" si="390"/>
        <v>#DIV/0!</v>
      </c>
      <c r="CF300" s="136" t="e">
        <f t="shared" si="390"/>
        <v>#DIV/0!</v>
      </c>
      <c r="CG300" s="136" t="e">
        <f t="shared" si="390"/>
        <v>#DIV/0!</v>
      </c>
      <c r="CH300" s="136" t="e">
        <f t="shared" si="390"/>
        <v>#DIV/0!</v>
      </c>
      <c r="CI300" s="136" t="e">
        <f t="shared" si="390"/>
        <v>#DIV/0!</v>
      </c>
      <c r="CJ300" s="136" t="e">
        <f t="shared" si="390"/>
        <v>#DIV/0!</v>
      </c>
      <c r="CK300" s="136" t="e">
        <f t="shared" si="390"/>
        <v>#DIV/0!</v>
      </c>
      <c r="CL300" s="136" t="e">
        <f t="shared" si="390"/>
        <v>#DIV/0!</v>
      </c>
      <c r="CM300" s="136" t="e">
        <f t="shared" ca="1" si="390"/>
        <v>#DIV/0!</v>
      </c>
      <c r="CN300" s="136" t="e">
        <f t="shared" si="390"/>
        <v>#DIV/0!</v>
      </c>
      <c r="CP300" s="80">
        <f t="shared" si="391"/>
        <v>90</v>
      </c>
      <c r="CQ300" s="136">
        <f t="shared" ca="1" si="392"/>
        <v>1753.394350462765</v>
      </c>
      <c r="CR300" s="136">
        <f t="shared" ca="1" si="392"/>
        <v>70.567205109479886</v>
      </c>
      <c r="CS300" s="136" t="e">
        <f t="shared" si="392"/>
        <v>#DIV/0!</v>
      </c>
      <c r="CT300" s="136" t="e">
        <f t="shared" si="392"/>
        <v>#DIV/0!</v>
      </c>
      <c r="CU300" s="136" t="e">
        <f t="shared" si="392"/>
        <v>#DIV/0!</v>
      </c>
      <c r="CV300" s="136" t="e">
        <f t="shared" si="392"/>
        <v>#DIV/0!</v>
      </c>
      <c r="CW300" s="136" t="e">
        <f t="shared" si="392"/>
        <v>#DIV/0!</v>
      </c>
      <c r="CX300" s="136" t="e">
        <f t="shared" si="392"/>
        <v>#DIV/0!</v>
      </c>
      <c r="CY300" s="136" t="e">
        <f t="shared" si="392"/>
        <v>#DIV/0!</v>
      </c>
      <c r="CZ300" s="136" t="e">
        <f t="shared" si="392"/>
        <v>#DIV/0!</v>
      </c>
      <c r="DA300" s="136" t="e">
        <f t="shared" si="392"/>
        <v>#DIV/0!</v>
      </c>
      <c r="DB300" s="136" t="e">
        <f t="shared" ca="1" si="392"/>
        <v>#DIV/0!</v>
      </c>
      <c r="DC300" s="136" t="e">
        <f t="shared" si="392"/>
        <v>#DIV/0!</v>
      </c>
      <c r="DE300" s="80">
        <f t="shared" si="393"/>
        <v>90</v>
      </c>
      <c r="DF300" s="136">
        <f t="shared" ca="1" si="394"/>
        <v>1753.666997162622</v>
      </c>
      <c r="DG300" s="136">
        <f t="shared" ca="1" si="394"/>
        <v>156.82796333881976</v>
      </c>
      <c r="DH300" s="136" t="e">
        <f t="shared" si="394"/>
        <v>#DIV/0!</v>
      </c>
      <c r="DI300" s="136" t="e">
        <f t="shared" si="394"/>
        <v>#DIV/0!</v>
      </c>
      <c r="DJ300" s="136" t="e">
        <f t="shared" si="394"/>
        <v>#DIV/0!</v>
      </c>
      <c r="DK300" s="136" t="e">
        <f t="shared" si="394"/>
        <v>#DIV/0!</v>
      </c>
      <c r="DL300" s="136" t="e">
        <f t="shared" si="394"/>
        <v>#DIV/0!</v>
      </c>
      <c r="DM300" s="136" t="e">
        <f t="shared" si="394"/>
        <v>#DIV/0!</v>
      </c>
      <c r="DN300" s="136" t="e">
        <f t="shared" si="394"/>
        <v>#DIV/0!</v>
      </c>
      <c r="DO300" s="136" t="e">
        <f t="shared" si="394"/>
        <v>#DIV/0!</v>
      </c>
      <c r="DP300" s="136" t="e">
        <f t="shared" si="394"/>
        <v>#DIV/0!</v>
      </c>
      <c r="DQ300" s="136" t="e">
        <f t="shared" ca="1" si="394"/>
        <v>#DIV/0!</v>
      </c>
      <c r="DR300" s="136" t="e">
        <f t="shared" si="394"/>
        <v>#DIV/0!</v>
      </c>
      <c r="DT300" s="80">
        <f t="shared" si="395"/>
        <v>90</v>
      </c>
      <c r="DU300" s="136">
        <f t="shared" ca="1" si="396"/>
        <v>3.9354300232939297</v>
      </c>
      <c r="DV300" s="136">
        <f t="shared" ca="1" si="396"/>
        <v>7.7928441510765731</v>
      </c>
      <c r="DW300" s="136" t="e">
        <f t="shared" si="396"/>
        <v>#DIV/0!</v>
      </c>
      <c r="DX300" s="136" t="e">
        <f t="shared" si="396"/>
        <v>#DIV/0!</v>
      </c>
      <c r="DY300" s="136" t="e">
        <f t="shared" si="396"/>
        <v>#DIV/0!</v>
      </c>
      <c r="DZ300" s="136" t="e">
        <f t="shared" si="396"/>
        <v>#DIV/0!</v>
      </c>
      <c r="EA300" s="136" t="e">
        <f t="shared" si="396"/>
        <v>#DIV/0!</v>
      </c>
      <c r="EB300" s="136" t="e">
        <f t="shared" si="396"/>
        <v>#DIV/0!</v>
      </c>
      <c r="EC300" s="136" t="e">
        <f t="shared" si="396"/>
        <v>#DIV/0!</v>
      </c>
      <c r="ED300" s="136" t="e">
        <f t="shared" si="396"/>
        <v>#DIV/0!</v>
      </c>
      <c r="EE300" s="136" t="e">
        <f t="shared" si="396"/>
        <v>#DIV/0!</v>
      </c>
      <c r="EF300" s="136" t="e">
        <f t="shared" si="396"/>
        <v>#DIV/0!</v>
      </c>
      <c r="EG300" s="136" t="e">
        <f t="shared" si="396"/>
        <v>#DIV/0!</v>
      </c>
      <c r="EI300" s="80">
        <f t="shared" si="397"/>
        <v>90</v>
      </c>
      <c r="EJ300" s="136">
        <f t="shared" ca="1" si="398"/>
        <v>3.9354300232939297</v>
      </c>
      <c r="EK300" s="136">
        <f t="shared" ca="1" si="398"/>
        <v>7.7928441510765731</v>
      </c>
      <c r="EL300" s="136" t="e">
        <f t="shared" si="398"/>
        <v>#DIV/0!</v>
      </c>
      <c r="EM300" s="136" t="e">
        <f t="shared" si="398"/>
        <v>#DIV/0!</v>
      </c>
      <c r="EN300" s="136" t="e">
        <f t="shared" si="398"/>
        <v>#DIV/0!</v>
      </c>
      <c r="EO300" s="136" t="e">
        <f t="shared" si="398"/>
        <v>#DIV/0!</v>
      </c>
      <c r="EP300" s="136" t="e">
        <f t="shared" si="398"/>
        <v>#DIV/0!</v>
      </c>
      <c r="EQ300" s="136" t="e">
        <f t="shared" si="398"/>
        <v>#DIV/0!</v>
      </c>
      <c r="ER300" s="136" t="e">
        <f t="shared" si="398"/>
        <v>#DIV/0!</v>
      </c>
      <c r="ES300" s="136" t="e">
        <f t="shared" si="398"/>
        <v>#DIV/0!</v>
      </c>
      <c r="ET300" s="136" t="e">
        <f t="shared" si="398"/>
        <v>#DIV/0!</v>
      </c>
      <c r="EU300" s="136" t="e">
        <f t="shared" si="398"/>
        <v>#DIV/0!</v>
      </c>
      <c r="EV300" s="136" t="e">
        <f t="shared" si="398"/>
        <v>#DIV/0!</v>
      </c>
    </row>
    <row r="301" spans="17:156">
      <c r="S301" s="25">
        <f t="shared" si="381"/>
        <v>100</v>
      </c>
      <c r="T301" s="399">
        <f t="shared" ca="1" si="382"/>
        <v>2.6178010471204192</v>
      </c>
      <c r="U301" s="399" t="e">
        <f t="shared" si="382"/>
        <v>#DIV/0!</v>
      </c>
      <c r="V301" s="399" t="e">
        <f t="shared" si="382"/>
        <v>#DIV/0!</v>
      </c>
      <c r="W301" s="399" t="e">
        <f t="shared" si="382"/>
        <v>#DIV/0!</v>
      </c>
      <c r="X301" s="399" t="e">
        <f t="shared" si="382"/>
        <v>#DIV/0!</v>
      </c>
      <c r="Y301" s="399" t="e">
        <f t="shared" si="382"/>
        <v>#DIV/0!</v>
      </c>
      <c r="Z301" s="399" t="e">
        <f t="shared" si="382"/>
        <v>#DIV/0!</v>
      </c>
      <c r="AA301" s="399" t="e">
        <f t="shared" si="382"/>
        <v>#DIV/0!</v>
      </c>
      <c r="AB301" s="399" t="e">
        <f t="shared" si="382"/>
        <v>#DIV/0!</v>
      </c>
      <c r="AC301" s="399" t="e">
        <f t="shared" si="382"/>
        <v>#DIV/0!</v>
      </c>
      <c r="AD301" s="399" t="e">
        <f t="shared" si="382"/>
        <v>#DIV/0!</v>
      </c>
      <c r="AE301" s="399" t="e">
        <f t="shared" ca="1" si="382"/>
        <v>#DIV/0!</v>
      </c>
      <c r="AF301" s="399"/>
      <c r="AH301" s="80">
        <f t="shared" si="383"/>
        <v>100</v>
      </c>
      <c r="AI301" s="136">
        <f t="shared" ca="1" si="384"/>
        <v>2.6178010471204192</v>
      </c>
      <c r="AJ301" s="136" t="e">
        <f t="shared" si="384"/>
        <v>#DIV/0!</v>
      </c>
      <c r="AK301" s="136" t="e">
        <f t="shared" si="384"/>
        <v>#DIV/0!</v>
      </c>
      <c r="AL301" s="136" t="e">
        <f t="shared" si="384"/>
        <v>#DIV/0!</v>
      </c>
      <c r="AM301" s="136" t="e">
        <f t="shared" si="384"/>
        <v>#DIV/0!</v>
      </c>
      <c r="AN301" s="136" t="e">
        <f t="shared" si="384"/>
        <v>#DIV/0!</v>
      </c>
      <c r="AO301" s="136" t="e">
        <f t="shared" si="384"/>
        <v>#DIV/0!</v>
      </c>
      <c r="AP301" s="136" t="e">
        <f t="shared" si="384"/>
        <v>#DIV/0!</v>
      </c>
      <c r="AQ301" s="136" t="e">
        <f t="shared" si="384"/>
        <v>#DIV/0!</v>
      </c>
      <c r="AR301" s="136" t="e">
        <f t="shared" si="384"/>
        <v>#DIV/0!</v>
      </c>
      <c r="AS301" s="136" t="e">
        <f t="shared" si="384"/>
        <v>#DIV/0!</v>
      </c>
      <c r="AT301" s="136" t="e">
        <f t="shared" ca="1" si="372"/>
        <v>#DIV/0!</v>
      </c>
      <c r="AU301" s="136" t="e">
        <f t="shared" si="372"/>
        <v>#DIV/0!</v>
      </c>
      <c r="AW301" s="80">
        <f t="shared" si="385"/>
        <v>100</v>
      </c>
      <c r="AX301" s="136">
        <f t="shared" ca="1" si="386"/>
        <v>2615.1832460732976</v>
      </c>
      <c r="AY301" s="136" t="e">
        <f t="shared" si="386"/>
        <v>#DIV/0!</v>
      </c>
      <c r="AZ301" s="136" t="e">
        <f t="shared" si="386"/>
        <v>#DIV/0!</v>
      </c>
      <c r="BA301" s="136" t="e">
        <f t="shared" si="386"/>
        <v>#DIV/0!</v>
      </c>
      <c r="BB301" s="136" t="e">
        <f t="shared" si="386"/>
        <v>#DIV/0!</v>
      </c>
      <c r="BC301" s="136" t="e">
        <f t="shared" si="386"/>
        <v>#DIV/0!</v>
      </c>
      <c r="BD301" s="136" t="e">
        <f t="shared" si="386"/>
        <v>#DIV/0!</v>
      </c>
      <c r="BE301" s="136" t="e">
        <f t="shared" si="386"/>
        <v>#DIV/0!</v>
      </c>
      <c r="BF301" s="136" t="e">
        <f t="shared" si="386"/>
        <v>#DIV/0!</v>
      </c>
      <c r="BG301" s="136" t="e">
        <f t="shared" si="386"/>
        <v>#DIV/0!</v>
      </c>
      <c r="BH301" s="136" t="e">
        <f t="shared" si="386"/>
        <v>#DIV/0!</v>
      </c>
      <c r="BI301" s="136" t="e">
        <f t="shared" ca="1" si="386"/>
        <v>#DIV/0!</v>
      </c>
      <c r="BJ301" s="136" t="e">
        <f t="shared" si="386"/>
        <v>#DIV/0!</v>
      </c>
      <c r="BK301" s="62"/>
      <c r="BL301" s="80">
        <f t="shared" si="387"/>
        <v>100</v>
      </c>
      <c r="BM301" s="136">
        <f t="shared" ca="1" si="388"/>
        <v>2620.4188481675383</v>
      </c>
      <c r="BN301" s="136" t="e">
        <f t="shared" si="388"/>
        <v>#DIV/0!</v>
      </c>
      <c r="BO301" s="136" t="e">
        <f t="shared" si="388"/>
        <v>#DIV/0!</v>
      </c>
      <c r="BP301" s="136" t="e">
        <f t="shared" si="388"/>
        <v>#DIV/0!</v>
      </c>
      <c r="BQ301" s="136" t="e">
        <f t="shared" si="388"/>
        <v>#DIV/0!</v>
      </c>
      <c r="BR301" s="136" t="e">
        <f t="shared" si="388"/>
        <v>#DIV/0!</v>
      </c>
      <c r="BS301" s="136" t="e">
        <f t="shared" si="388"/>
        <v>#DIV/0!</v>
      </c>
      <c r="BT301" s="136" t="e">
        <f t="shared" si="388"/>
        <v>#DIV/0!</v>
      </c>
      <c r="BU301" s="136" t="e">
        <f t="shared" si="388"/>
        <v>#DIV/0!</v>
      </c>
      <c r="BV301" s="136" t="e">
        <f t="shared" si="388"/>
        <v>#DIV/0!</v>
      </c>
      <c r="BW301" s="136" t="e">
        <f t="shared" si="388"/>
        <v>#DIV/0!</v>
      </c>
      <c r="BX301" s="136" t="e">
        <f t="shared" ca="1" si="388"/>
        <v>#DIV/0!</v>
      </c>
      <c r="BY301" s="136" t="e">
        <f t="shared" si="388"/>
        <v>#DIV/0!</v>
      </c>
      <c r="BZ301" s="62"/>
      <c r="CA301" s="80">
        <f t="shared" si="389"/>
        <v>100</v>
      </c>
      <c r="CB301" s="136">
        <f t="shared" ca="1" si="390"/>
        <v>1753.391888172064</v>
      </c>
      <c r="CC301" s="136" t="e">
        <f t="shared" si="390"/>
        <v>#DIV/0!</v>
      </c>
      <c r="CD301" s="136" t="e">
        <f t="shared" si="390"/>
        <v>#DIV/0!</v>
      </c>
      <c r="CE301" s="136" t="e">
        <f t="shared" si="390"/>
        <v>#DIV/0!</v>
      </c>
      <c r="CF301" s="136" t="e">
        <f t="shared" si="390"/>
        <v>#DIV/0!</v>
      </c>
      <c r="CG301" s="136" t="e">
        <f t="shared" si="390"/>
        <v>#DIV/0!</v>
      </c>
      <c r="CH301" s="136" t="e">
        <f t="shared" si="390"/>
        <v>#DIV/0!</v>
      </c>
      <c r="CI301" s="136" t="e">
        <f t="shared" si="390"/>
        <v>#DIV/0!</v>
      </c>
      <c r="CJ301" s="136" t="e">
        <f t="shared" si="390"/>
        <v>#DIV/0!</v>
      </c>
      <c r="CK301" s="136" t="e">
        <f t="shared" si="390"/>
        <v>#DIV/0!</v>
      </c>
      <c r="CL301" s="136" t="e">
        <f t="shared" si="390"/>
        <v>#DIV/0!</v>
      </c>
      <c r="CM301" s="136" t="e">
        <f t="shared" ca="1" si="390"/>
        <v>#DIV/0!</v>
      </c>
      <c r="CN301" s="136" t="e">
        <f t="shared" si="390"/>
        <v>#DIV/0!</v>
      </c>
      <c r="CP301" s="80">
        <f t="shared" si="391"/>
        <v>100</v>
      </c>
      <c r="CQ301" s="136">
        <f t="shared" ca="1" si="392"/>
        <v>1753.391888172064</v>
      </c>
      <c r="CR301" s="136" t="e">
        <f t="shared" si="392"/>
        <v>#DIV/0!</v>
      </c>
      <c r="CS301" s="136" t="e">
        <f t="shared" si="392"/>
        <v>#DIV/0!</v>
      </c>
      <c r="CT301" s="136" t="e">
        <f t="shared" si="392"/>
        <v>#DIV/0!</v>
      </c>
      <c r="CU301" s="136" t="e">
        <f t="shared" si="392"/>
        <v>#DIV/0!</v>
      </c>
      <c r="CV301" s="136" t="e">
        <f t="shared" si="392"/>
        <v>#DIV/0!</v>
      </c>
      <c r="CW301" s="136" t="e">
        <f t="shared" si="392"/>
        <v>#DIV/0!</v>
      </c>
      <c r="CX301" s="136" t="e">
        <f t="shared" si="392"/>
        <v>#DIV/0!</v>
      </c>
      <c r="CY301" s="136" t="e">
        <f t="shared" si="392"/>
        <v>#DIV/0!</v>
      </c>
      <c r="CZ301" s="136" t="e">
        <f t="shared" si="392"/>
        <v>#DIV/0!</v>
      </c>
      <c r="DA301" s="136" t="e">
        <f t="shared" si="392"/>
        <v>#DIV/0!</v>
      </c>
      <c r="DB301" s="136" t="e">
        <f t="shared" ca="1" si="392"/>
        <v>#DIV/0!</v>
      </c>
      <c r="DC301" s="136" t="e">
        <f t="shared" si="392"/>
        <v>#DIV/0!</v>
      </c>
      <c r="DE301" s="80">
        <f t="shared" si="393"/>
        <v>100</v>
      </c>
      <c r="DF301" s="136">
        <f t="shared" ca="1" si="394"/>
        <v>3148.5805803834437</v>
      </c>
      <c r="DG301" s="136" t="e">
        <f t="shared" si="394"/>
        <v>#DIV/0!</v>
      </c>
      <c r="DH301" s="136" t="e">
        <f t="shared" si="394"/>
        <v>#DIV/0!</v>
      </c>
      <c r="DI301" s="136" t="e">
        <f t="shared" si="394"/>
        <v>#DIV/0!</v>
      </c>
      <c r="DJ301" s="136" t="e">
        <f t="shared" si="394"/>
        <v>#DIV/0!</v>
      </c>
      <c r="DK301" s="136" t="e">
        <f t="shared" si="394"/>
        <v>#DIV/0!</v>
      </c>
      <c r="DL301" s="136" t="e">
        <f t="shared" si="394"/>
        <v>#DIV/0!</v>
      </c>
      <c r="DM301" s="136" t="e">
        <f t="shared" si="394"/>
        <v>#DIV/0!</v>
      </c>
      <c r="DN301" s="136" t="e">
        <f t="shared" si="394"/>
        <v>#DIV/0!</v>
      </c>
      <c r="DO301" s="136" t="e">
        <f t="shared" si="394"/>
        <v>#DIV/0!</v>
      </c>
      <c r="DP301" s="136" t="e">
        <f t="shared" si="394"/>
        <v>#DIV/0!</v>
      </c>
      <c r="DQ301" s="136" t="e">
        <f t="shared" ca="1" si="394"/>
        <v>#DIV/0!</v>
      </c>
      <c r="DR301" s="136" t="e">
        <f t="shared" si="394"/>
        <v>#DIV/0!</v>
      </c>
      <c r="DT301" s="80">
        <f t="shared" si="395"/>
        <v>100</v>
      </c>
      <c r="DU301" s="136">
        <f t="shared" ca="1" si="396"/>
        <v>2.6178010471204192</v>
      </c>
      <c r="DV301" s="136" t="e">
        <f t="shared" si="396"/>
        <v>#DIV/0!</v>
      </c>
      <c r="DW301" s="136" t="e">
        <f t="shared" si="396"/>
        <v>#DIV/0!</v>
      </c>
      <c r="DX301" s="136" t="e">
        <f t="shared" si="396"/>
        <v>#DIV/0!</v>
      </c>
      <c r="DY301" s="136" t="e">
        <f t="shared" si="396"/>
        <v>#DIV/0!</v>
      </c>
      <c r="DZ301" s="136" t="e">
        <f t="shared" si="396"/>
        <v>#DIV/0!</v>
      </c>
      <c r="EA301" s="136" t="e">
        <f t="shared" si="396"/>
        <v>#DIV/0!</v>
      </c>
      <c r="EB301" s="136" t="e">
        <f t="shared" si="396"/>
        <v>#DIV/0!</v>
      </c>
      <c r="EC301" s="136" t="e">
        <f t="shared" si="396"/>
        <v>#DIV/0!</v>
      </c>
      <c r="ED301" s="136" t="e">
        <f t="shared" si="396"/>
        <v>#DIV/0!</v>
      </c>
      <c r="EE301" s="136" t="e">
        <f t="shared" si="396"/>
        <v>#DIV/0!</v>
      </c>
      <c r="EF301" s="136" t="e">
        <f t="shared" si="396"/>
        <v>#DIV/0!</v>
      </c>
      <c r="EG301" s="136" t="e">
        <f t="shared" si="396"/>
        <v>#DIV/0!</v>
      </c>
      <c r="EI301" s="80">
        <f t="shared" si="397"/>
        <v>100</v>
      </c>
      <c r="EJ301" s="136">
        <f t="shared" ca="1" si="398"/>
        <v>2.6178010471204192</v>
      </c>
      <c r="EK301" s="136" t="e">
        <f t="shared" si="398"/>
        <v>#DIV/0!</v>
      </c>
      <c r="EL301" s="136" t="e">
        <f t="shared" si="398"/>
        <v>#DIV/0!</v>
      </c>
      <c r="EM301" s="136" t="e">
        <f t="shared" si="398"/>
        <v>#DIV/0!</v>
      </c>
      <c r="EN301" s="136" t="e">
        <f t="shared" si="398"/>
        <v>#DIV/0!</v>
      </c>
      <c r="EO301" s="136" t="e">
        <f t="shared" si="398"/>
        <v>#DIV/0!</v>
      </c>
      <c r="EP301" s="136" t="e">
        <f t="shared" si="398"/>
        <v>#DIV/0!</v>
      </c>
      <c r="EQ301" s="136" t="e">
        <f t="shared" si="398"/>
        <v>#DIV/0!</v>
      </c>
      <c r="ER301" s="136" t="e">
        <f t="shared" si="398"/>
        <v>#DIV/0!</v>
      </c>
      <c r="ES301" s="136" t="e">
        <f t="shared" si="398"/>
        <v>#DIV/0!</v>
      </c>
      <c r="ET301" s="136" t="e">
        <f t="shared" si="398"/>
        <v>#DIV/0!</v>
      </c>
      <c r="EU301" s="136" t="e">
        <f t="shared" si="398"/>
        <v>#DIV/0!</v>
      </c>
      <c r="EV301" s="136" t="e">
        <f t="shared" si="398"/>
        <v>#DIV/0!</v>
      </c>
    </row>
    <row r="302" spans="17:156">
      <c r="S302" s="26" t="e">
        <f t="shared" si="381"/>
        <v>#REF!</v>
      </c>
      <c r="T302" s="399" t="e">
        <f ca="1">(T286^2+(#REF!/2)^2)^0.5</f>
        <v>#DIV/0!</v>
      </c>
      <c r="U302" s="399" t="e">
        <f ca="1">(U286^2+(#REF!/2)^2)^0.5</f>
        <v>#DIV/0!</v>
      </c>
      <c r="V302" s="399" t="e">
        <f ca="1">(V286^2+(#REF!/2)^2)^0.5</f>
        <v>#DIV/0!</v>
      </c>
      <c r="W302" s="399" t="e">
        <f ca="1">(W286^2+(#REF!/2)^2)^0.5</f>
        <v>#DIV/0!</v>
      </c>
      <c r="X302" s="399" t="e">
        <f ca="1">(X286^2+(#REF!/2)^2)^0.5</f>
        <v>#DIV/0!</v>
      </c>
      <c r="Y302" s="399" t="e">
        <f ca="1">(Y286^2+(#REF!/2)^2)^0.5</f>
        <v>#DIV/0!</v>
      </c>
      <c r="Z302" s="399" t="e">
        <f ca="1">(Z286^2+(#REF!/2)^2)^0.5</f>
        <v>#DIV/0!</v>
      </c>
      <c r="AA302" s="399" t="e">
        <f ca="1">(AA286^2+(#REF!/2)^2)^0.5</f>
        <v>#DIV/0!</v>
      </c>
      <c r="AB302" s="399" t="e">
        <f ca="1">(AB286^2+(#REF!/2)^2)^0.5</f>
        <v>#DIV/0!</v>
      </c>
      <c r="AC302" s="399" t="e">
        <f ca="1">(AC286^2+(#REF!/2)^2)^0.5</f>
        <v>#DIV/0!</v>
      </c>
      <c r="AD302" s="399" t="e">
        <f ca="1">(AD286^2+(#REF!/2)^2)^0.5</f>
        <v>#DIV/0!</v>
      </c>
      <c r="AE302" s="399" t="e">
        <f ca="1">(AE286^2+(#REF!/2)^2)^0.5</f>
        <v>#DIV/0!</v>
      </c>
      <c r="AF302" s="399"/>
      <c r="AH302" s="80" t="e">
        <f t="shared" si="383"/>
        <v>#REF!</v>
      </c>
      <c r="AI302" s="136" t="e">
        <f>(AI286^2+(#REF!/2)^2)^0.5</f>
        <v>#REF!</v>
      </c>
      <c r="AJ302" s="136" t="e">
        <f>(AJ286^2+(#REF!/2)^2)^0.5</f>
        <v>#REF!</v>
      </c>
      <c r="AK302" s="136" t="e">
        <f>(AK286^2+(#REF!/2)^2)^0.5</f>
        <v>#REF!</v>
      </c>
      <c r="AL302" s="136" t="e">
        <f>(AL286^2+(#REF!/2)^2)^0.5</f>
        <v>#REF!</v>
      </c>
      <c r="AM302" s="136" t="e">
        <f>(AM286^2+(#REF!/2)^2)^0.5</f>
        <v>#REF!</v>
      </c>
      <c r="AN302" s="136" t="e">
        <f>(AN286^2+(#REF!/2)^2)^0.5</f>
        <v>#REF!</v>
      </c>
      <c r="AO302" s="136" t="e">
        <f>(AO286^2+(#REF!/2)^2)^0.5</f>
        <v>#REF!</v>
      </c>
      <c r="AP302" s="136" t="e">
        <f>(AP286^2+(#REF!/2)^2)^0.5</f>
        <v>#REF!</v>
      </c>
      <c r="AQ302" s="136" t="e">
        <f>(AQ286^2+(#REF!/2)^2)^0.5</f>
        <v>#REF!</v>
      </c>
      <c r="AR302" s="136" t="e">
        <f>(AR286^2+(#REF!/2)^2)^0.5</f>
        <v>#REF!</v>
      </c>
      <c r="AS302" s="136" t="e">
        <f>(AS286^2+(#REF!/2)^2)^0.5</f>
        <v>#REF!</v>
      </c>
      <c r="AT302" s="136" t="e">
        <f>(AT286^2+(#REF!/2)^2)^0.5</f>
        <v>#REF!</v>
      </c>
      <c r="AU302" s="136" t="e">
        <f>(AU286^2+(#REF!/2)^2)^0.5</f>
        <v>#REF!</v>
      </c>
      <c r="AW302" s="80" t="e">
        <f t="shared" si="385"/>
        <v>#REF!</v>
      </c>
      <c r="AX302" s="136" t="e">
        <f>(AX286^2+(#REF!/2)^2)^0.5</f>
        <v>#REF!</v>
      </c>
      <c r="AY302" s="136" t="e">
        <f>(AY286^2+(#REF!/2)^2)^0.5</f>
        <v>#REF!</v>
      </c>
      <c r="AZ302" s="136" t="e">
        <f>(AZ286^2+(#REF!/2)^2)^0.5</f>
        <v>#REF!</v>
      </c>
      <c r="BA302" s="136" t="e">
        <f>(BA286^2+(#REF!/2)^2)^0.5</f>
        <v>#REF!</v>
      </c>
      <c r="BB302" s="136" t="e">
        <f>(BB286^2+(#REF!/2)^2)^0.5</f>
        <v>#REF!</v>
      </c>
      <c r="BC302" s="136" t="e">
        <f>(BC286^2+(#REF!/2)^2)^0.5</f>
        <v>#REF!</v>
      </c>
      <c r="BD302" s="136" t="e">
        <f>(BD286^2+(#REF!/2)^2)^0.5</f>
        <v>#REF!</v>
      </c>
      <c r="BE302" s="136" t="e">
        <f>(BE286^2+(#REF!/2)^2)^0.5</f>
        <v>#REF!</v>
      </c>
      <c r="BF302" s="136" t="e">
        <f>(BF286^2+(#REF!/2)^2)^0.5</f>
        <v>#REF!</v>
      </c>
      <c r="BG302" s="136" t="e">
        <f>(BG286^2+(#REF!/2)^2)^0.5</f>
        <v>#REF!</v>
      </c>
      <c r="BH302" s="136" t="e">
        <f>(BH286^2+(#REF!/2)^2)^0.5</f>
        <v>#REF!</v>
      </c>
      <c r="BI302" s="136" t="e">
        <f>(BI286^2+(#REF!/2)^2)^0.5</f>
        <v>#REF!</v>
      </c>
      <c r="BJ302" s="136" t="e">
        <f>(BJ286^2+(#REF!/2)^2)^0.5</f>
        <v>#REF!</v>
      </c>
      <c r="BK302" s="62"/>
      <c r="BL302" s="80" t="e">
        <f t="shared" si="387"/>
        <v>#REF!</v>
      </c>
      <c r="BM302" s="136" t="e">
        <f>(BM286^2+(#REF!/2)^2)^0.5</f>
        <v>#REF!</v>
      </c>
      <c r="BN302" s="136" t="e">
        <f>(BN286^2+(#REF!/2)^2)^0.5</f>
        <v>#REF!</v>
      </c>
      <c r="BO302" s="136" t="e">
        <f>(BO286^2+(#REF!/2)^2)^0.5</f>
        <v>#REF!</v>
      </c>
      <c r="BP302" s="136" t="e">
        <f>(BP286^2+(#REF!/2)^2)^0.5</f>
        <v>#REF!</v>
      </c>
      <c r="BQ302" s="136" t="e">
        <f>(BQ286^2+(#REF!/2)^2)^0.5</f>
        <v>#REF!</v>
      </c>
      <c r="BR302" s="136" t="e">
        <f>(BR286^2+(#REF!/2)^2)^0.5</f>
        <v>#REF!</v>
      </c>
      <c r="BS302" s="136" t="e">
        <f>(BS286^2+(#REF!/2)^2)^0.5</f>
        <v>#REF!</v>
      </c>
      <c r="BT302" s="136" t="e">
        <f>(BT286^2+(#REF!/2)^2)^0.5</f>
        <v>#REF!</v>
      </c>
      <c r="BU302" s="136" t="e">
        <f>(BU286^2+(#REF!/2)^2)^0.5</f>
        <v>#REF!</v>
      </c>
      <c r="BV302" s="136" t="e">
        <f>(BV286^2+(#REF!/2)^2)^0.5</f>
        <v>#REF!</v>
      </c>
      <c r="BW302" s="136" t="e">
        <f>(BW286^2+(#REF!/2)^2)^0.5</f>
        <v>#REF!</v>
      </c>
      <c r="BX302" s="136" t="e">
        <f>(BX286^2+(#REF!/2)^2)^0.5</f>
        <v>#REF!</v>
      </c>
      <c r="BY302" s="136" t="e">
        <f>(BY286^2+(#REF!/2)^2)^0.5</f>
        <v>#REF!</v>
      </c>
      <c r="BZ302" s="62"/>
      <c r="CA302" s="80" t="e">
        <f t="shared" si="389"/>
        <v>#REF!</v>
      </c>
      <c r="CB302" s="136" t="e">
        <f>(CB286^2+(#REF!/2)^2)^0.5</f>
        <v>#REF!</v>
      </c>
      <c r="CC302" s="136" t="e">
        <f>(CC286^2+(#REF!/2)^2)^0.5</f>
        <v>#REF!</v>
      </c>
      <c r="CD302" s="136" t="e">
        <f>(CD286^2+(#REF!/2)^2)^0.5</f>
        <v>#REF!</v>
      </c>
      <c r="CE302" s="136" t="e">
        <f>(CE286^2+(#REF!/2)^2)^0.5</f>
        <v>#REF!</v>
      </c>
      <c r="CF302" s="136" t="e">
        <f>(CF286^2+(#REF!/2)^2)^0.5</f>
        <v>#REF!</v>
      </c>
      <c r="CG302" s="136" t="e">
        <f>(CG286^2+(#REF!/2)^2)^0.5</f>
        <v>#REF!</v>
      </c>
      <c r="CH302" s="136" t="e">
        <f>(CH286^2+(#REF!/2)^2)^0.5</f>
        <v>#REF!</v>
      </c>
      <c r="CI302" s="136" t="e">
        <f>(CI286^2+(#REF!/2)^2)^0.5</f>
        <v>#REF!</v>
      </c>
      <c r="CJ302" s="136" t="e">
        <f>(CJ286^2+(#REF!/2)^2)^0.5</f>
        <v>#REF!</v>
      </c>
      <c r="CK302" s="136" t="e">
        <f>(CK286^2+(#REF!/2)^2)^0.5</f>
        <v>#REF!</v>
      </c>
      <c r="CL302" s="136" t="e">
        <f>(CL286^2+(#REF!/2)^2)^0.5</f>
        <v>#REF!</v>
      </c>
      <c r="CM302" s="136" t="e">
        <f>(CM286^2+(#REF!/2)^2)^0.5</f>
        <v>#REF!</v>
      </c>
      <c r="CN302" s="136" t="e">
        <f>(CN286^2+(#REF!/2)^2)^0.5</f>
        <v>#REF!</v>
      </c>
      <c r="CP302" s="80" t="e">
        <f t="shared" si="391"/>
        <v>#REF!</v>
      </c>
      <c r="CQ302" s="136" t="e">
        <f>(CQ286^2+(#REF!/2)^2)^0.5</f>
        <v>#REF!</v>
      </c>
      <c r="CR302" s="136" t="e">
        <f>(CR286^2+(#REF!/2)^2)^0.5</f>
        <v>#REF!</v>
      </c>
      <c r="CS302" s="136" t="e">
        <f>(CS286^2+(#REF!/2)^2)^0.5</f>
        <v>#REF!</v>
      </c>
      <c r="CT302" s="136" t="e">
        <f>(CT286^2+(#REF!/2)^2)^0.5</f>
        <v>#REF!</v>
      </c>
      <c r="CU302" s="136" t="e">
        <f>(CU286^2+(#REF!/2)^2)^0.5</f>
        <v>#REF!</v>
      </c>
      <c r="CV302" s="136" t="e">
        <f>(CV286^2+(#REF!/2)^2)^0.5</f>
        <v>#REF!</v>
      </c>
      <c r="CW302" s="136" t="e">
        <f>(CW286^2+(#REF!/2)^2)^0.5</f>
        <v>#REF!</v>
      </c>
      <c r="CX302" s="136" t="e">
        <f>(CX286^2+(#REF!/2)^2)^0.5</f>
        <v>#REF!</v>
      </c>
      <c r="CY302" s="136" t="e">
        <f>(CY286^2+(#REF!/2)^2)^0.5</f>
        <v>#REF!</v>
      </c>
      <c r="CZ302" s="136" t="e">
        <f>(CZ286^2+(#REF!/2)^2)^0.5</f>
        <v>#REF!</v>
      </c>
      <c r="DA302" s="136" t="e">
        <f>(DA286^2+(#REF!/2)^2)^0.5</f>
        <v>#REF!</v>
      </c>
      <c r="DB302" s="136" t="e">
        <f>(DB286^2+(#REF!/2)^2)^0.5</f>
        <v>#REF!</v>
      </c>
      <c r="DC302" s="136" t="e">
        <f>(DC286^2+(#REF!/2)^2)^0.5</f>
        <v>#REF!</v>
      </c>
      <c r="DE302" s="80" t="e">
        <f t="shared" si="393"/>
        <v>#REF!</v>
      </c>
      <c r="DF302" s="136" t="e">
        <f>(DF286^2+(#REF!/2)^2)^0.5</f>
        <v>#REF!</v>
      </c>
      <c r="DG302" s="136" t="e">
        <f>(DG286^2+(#REF!/2)^2)^0.5</f>
        <v>#REF!</v>
      </c>
      <c r="DH302" s="136" t="e">
        <f>(DH286^2+(#REF!/2)^2)^0.5</f>
        <v>#REF!</v>
      </c>
      <c r="DI302" s="136" t="e">
        <f>(DI286^2+(#REF!/2)^2)^0.5</f>
        <v>#REF!</v>
      </c>
      <c r="DJ302" s="136" t="e">
        <f>(DJ286^2+(#REF!/2)^2)^0.5</f>
        <v>#REF!</v>
      </c>
      <c r="DK302" s="136" t="e">
        <f>(DK286^2+(#REF!/2)^2)^0.5</f>
        <v>#REF!</v>
      </c>
      <c r="DL302" s="136" t="e">
        <f>(DL286^2+(#REF!/2)^2)^0.5</f>
        <v>#REF!</v>
      </c>
      <c r="DM302" s="136" t="e">
        <f>(DM286^2+(#REF!/2)^2)^0.5</f>
        <v>#REF!</v>
      </c>
      <c r="DN302" s="136" t="e">
        <f>(DN286^2+(#REF!/2)^2)^0.5</f>
        <v>#REF!</v>
      </c>
      <c r="DO302" s="136" t="e">
        <f>(DO286^2+(#REF!/2)^2)^0.5</f>
        <v>#REF!</v>
      </c>
      <c r="DP302" s="136" t="e">
        <f>(DP286^2+(#REF!/2)^2)^0.5</f>
        <v>#REF!</v>
      </c>
      <c r="DQ302" s="136" t="e">
        <f>(DQ286^2+(#REF!/2)^2)^0.5</f>
        <v>#REF!</v>
      </c>
      <c r="DR302" s="136" t="e">
        <f>(DR286^2+(#REF!/2)^2)^0.5</f>
        <v>#REF!</v>
      </c>
      <c r="DT302" s="80" t="e">
        <f t="shared" si="395"/>
        <v>#REF!</v>
      </c>
      <c r="DU302" s="136" t="e">
        <f>(DU286^2+(#REF!/2)^2)^0.5</f>
        <v>#REF!</v>
      </c>
      <c r="DV302" s="136" t="e">
        <f>(DV286^2+(#REF!/2)^2)^0.5</f>
        <v>#REF!</v>
      </c>
      <c r="DW302" s="136" t="e">
        <f>(DW286^2+(#REF!/2)^2)^0.5</f>
        <v>#REF!</v>
      </c>
      <c r="DX302" s="136" t="e">
        <f>(DX286^2+(#REF!/2)^2)^0.5</f>
        <v>#REF!</v>
      </c>
      <c r="DY302" s="136" t="e">
        <f>(DY286^2+(#REF!/2)^2)^0.5</f>
        <v>#REF!</v>
      </c>
      <c r="DZ302" s="136" t="e">
        <f>(DZ286^2+(#REF!/2)^2)^0.5</f>
        <v>#REF!</v>
      </c>
      <c r="EA302" s="136" t="e">
        <f>(EA286^2+(#REF!/2)^2)^0.5</f>
        <v>#REF!</v>
      </c>
      <c r="EB302" s="136" t="e">
        <f>(EB286^2+(#REF!/2)^2)^0.5</f>
        <v>#REF!</v>
      </c>
      <c r="EC302" s="136" t="e">
        <f>(EC286^2+(#REF!/2)^2)^0.5</f>
        <v>#REF!</v>
      </c>
      <c r="ED302" s="136" t="e">
        <f>(ED286^2+(#REF!/2)^2)^0.5</f>
        <v>#REF!</v>
      </c>
      <c r="EE302" s="136" t="e">
        <f>(EE286^2+(#REF!/2)^2)^0.5</f>
        <v>#REF!</v>
      </c>
      <c r="EF302" s="136" t="e">
        <f>(EF286^2+(#REF!/2)^2)^0.5</f>
        <v>#REF!</v>
      </c>
      <c r="EG302" s="136" t="e">
        <f>(EG286^2+(#REF!/2)^2)^0.5</f>
        <v>#REF!</v>
      </c>
      <c r="EI302" s="80" t="e">
        <f t="shared" si="397"/>
        <v>#REF!</v>
      </c>
      <c r="EJ302" s="136" t="e">
        <f>(EJ286^2+(#REF!/2)^2)^0.5</f>
        <v>#REF!</v>
      </c>
      <c r="EK302" s="136" t="e">
        <f>(EK286^2+(#REF!/2)^2)^0.5</f>
        <v>#REF!</v>
      </c>
      <c r="EL302" s="136" t="e">
        <f>(EL286^2+(#REF!/2)^2)^0.5</f>
        <v>#REF!</v>
      </c>
      <c r="EM302" s="136" t="e">
        <f>(EM286^2+(#REF!/2)^2)^0.5</f>
        <v>#REF!</v>
      </c>
      <c r="EN302" s="136" t="e">
        <f>(EN286^2+(#REF!/2)^2)^0.5</f>
        <v>#REF!</v>
      </c>
      <c r="EO302" s="136" t="e">
        <f>(EO286^2+(#REF!/2)^2)^0.5</f>
        <v>#REF!</v>
      </c>
      <c r="EP302" s="136" t="e">
        <f>(EP286^2+(#REF!/2)^2)^0.5</f>
        <v>#REF!</v>
      </c>
      <c r="EQ302" s="136" t="e">
        <f>(EQ286^2+(#REF!/2)^2)^0.5</f>
        <v>#REF!</v>
      </c>
      <c r="ER302" s="136" t="e">
        <f>(ER286^2+(#REF!/2)^2)^0.5</f>
        <v>#REF!</v>
      </c>
      <c r="ES302" s="136" t="e">
        <f>(ES286^2+(#REF!/2)^2)^0.5</f>
        <v>#REF!</v>
      </c>
      <c r="ET302" s="136" t="e">
        <f>(ET286^2+(#REF!/2)^2)^0.5</f>
        <v>#REF!</v>
      </c>
      <c r="EU302" s="136" t="e">
        <f>(EU286^2+(#REF!/2)^2)^0.5</f>
        <v>#REF!</v>
      </c>
      <c r="EV302" s="136" t="e">
        <f>(EV286^2+(#REF!/2)^2)^0.5</f>
        <v>#REF!</v>
      </c>
    </row>
    <row r="303" spans="17:156">
      <c r="S303" s="26"/>
      <c r="T303" s="399"/>
      <c r="U303" s="399"/>
      <c r="V303" s="399"/>
      <c r="W303" s="399"/>
      <c r="X303" s="399"/>
      <c r="Y303" s="399"/>
      <c r="Z303" s="399"/>
      <c r="AA303" s="399"/>
      <c r="AB303" s="399"/>
      <c r="AC303" s="399"/>
      <c r="AD303" s="399"/>
      <c r="AE303" s="399"/>
      <c r="AF303" s="399"/>
      <c r="AH303" s="80" t="e">
        <f t="shared" si="383"/>
        <v>#REF!</v>
      </c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136" t="e">
        <f>(AU287^2+(AU255/2)^2)^0.5</f>
        <v>#DIV/0!</v>
      </c>
      <c r="AW303" s="80" t="e">
        <f t="shared" si="385"/>
        <v>#REF!</v>
      </c>
      <c r="AX303" s="136" t="e">
        <f t="shared" ref="AX303:BJ303" si="399">(AX287^2+(AX255/2)^2)^0.5</f>
        <v>#REF!</v>
      </c>
      <c r="AY303" s="136" t="e">
        <f t="shared" si="399"/>
        <v>#REF!</v>
      </c>
      <c r="AZ303" s="136" t="e">
        <f t="shared" si="399"/>
        <v>#REF!</v>
      </c>
      <c r="BA303" s="136" t="e">
        <f t="shared" si="399"/>
        <v>#REF!</v>
      </c>
      <c r="BB303" s="136" t="e">
        <f t="shared" si="399"/>
        <v>#REF!</v>
      </c>
      <c r="BC303" s="136" t="e">
        <f t="shared" si="399"/>
        <v>#REF!</v>
      </c>
      <c r="BD303" s="136" t="e">
        <f t="shared" si="399"/>
        <v>#REF!</v>
      </c>
      <c r="BE303" s="136" t="e">
        <f t="shared" si="399"/>
        <v>#REF!</v>
      </c>
      <c r="BF303" s="136" t="e">
        <f t="shared" si="399"/>
        <v>#REF!</v>
      </c>
      <c r="BG303" s="136" t="e">
        <f t="shared" si="399"/>
        <v>#REF!</v>
      </c>
      <c r="BH303" s="136" t="e">
        <f t="shared" si="399"/>
        <v>#REF!</v>
      </c>
      <c r="BI303" s="136" t="e">
        <f t="shared" si="399"/>
        <v>#REF!</v>
      </c>
      <c r="BJ303" s="136" t="e">
        <f t="shared" si="399"/>
        <v>#DIV/0!</v>
      </c>
      <c r="BK303" s="62"/>
      <c r="BL303" s="80" t="e">
        <f t="shared" si="387"/>
        <v>#REF!</v>
      </c>
      <c r="BM303" s="136" t="e">
        <f t="shared" ref="BM303:BY303" si="400">(BM287^2+(BM255/2)^2)^0.5</f>
        <v>#REF!</v>
      </c>
      <c r="BN303" s="136" t="e">
        <f t="shared" si="400"/>
        <v>#REF!</v>
      </c>
      <c r="BO303" s="136" t="e">
        <f t="shared" si="400"/>
        <v>#REF!</v>
      </c>
      <c r="BP303" s="136" t="e">
        <f t="shared" si="400"/>
        <v>#REF!</v>
      </c>
      <c r="BQ303" s="136" t="e">
        <f t="shared" si="400"/>
        <v>#REF!</v>
      </c>
      <c r="BR303" s="136" t="e">
        <f t="shared" si="400"/>
        <v>#REF!</v>
      </c>
      <c r="BS303" s="136" t="e">
        <f t="shared" si="400"/>
        <v>#REF!</v>
      </c>
      <c r="BT303" s="136" t="e">
        <f t="shared" si="400"/>
        <v>#REF!</v>
      </c>
      <c r="BU303" s="136" t="e">
        <f t="shared" si="400"/>
        <v>#REF!</v>
      </c>
      <c r="BV303" s="136" t="e">
        <f t="shared" si="400"/>
        <v>#REF!</v>
      </c>
      <c r="BW303" s="136" t="e">
        <f t="shared" si="400"/>
        <v>#REF!</v>
      </c>
      <c r="BX303" s="136" t="e">
        <f t="shared" si="400"/>
        <v>#REF!</v>
      </c>
      <c r="BY303" s="136" t="e">
        <f t="shared" si="400"/>
        <v>#DIV/0!</v>
      </c>
      <c r="BZ303" s="62"/>
      <c r="CA303" s="80" t="e">
        <f t="shared" si="389"/>
        <v>#REF!</v>
      </c>
      <c r="CB303" s="136" t="e">
        <f t="shared" ref="CB303:CN303" si="401">(CB287^2+(CB255/2)^2)^0.5</f>
        <v>#REF!</v>
      </c>
      <c r="CC303" s="136" t="e">
        <f t="shared" si="401"/>
        <v>#REF!</v>
      </c>
      <c r="CD303" s="136" t="e">
        <f t="shared" si="401"/>
        <v>#REF!</v>
      </c>
      <c r="CE303" s="136" t="e">
        <f t="shared" si="401"/>
        <v>#REF!</v>
      </c>
      <c r="CF303" s="136" t="e">
        <f t="shared" si="401"/>
        <v>#REF!</v>
      </c>
      <c r="CG303" s="136" t="e">
        <f t="shared" si="401"/>
        <v>#REF!</v>
      </c>
      <c r="CH303" s="136" t="e">
        <f t="shared" si="401"/>
        <v>#REF!</v>
      </c>
      <c r="CI303" s="136" t="e">
        <f t="shared" si="401"/>
        <v>#REF!</v>
      </c>
      <c r="CJ303" s="136" t="e">
        <f t="shared" si="401"/>
        <v>#REF!</v>
      </c>
      <c r="CK303" s="136" t="e">
        <f t="shared" si="401"/>
        <v>#REF!</v>
      </c>
      <c r="CL303" s="136" t="e">
        <f t="shared" si="401"/>
        <v>#REF!</v>
      </c>
      <c r="CM303" s="136" t="e">
        <f t="shared" si="401"/>
        <v>#REF!</v>
      </c>
      <c r="CN303" s="136" t="e">
        <f t="shared" si="401"/>
        <v>#DIV/0!</v>
      </c>
      <c r="CP303" s="80" t="e">
        <f t="shared" si="391"/>
        <v>#REF!</v>
      </c>
      <c r="CQ303" s="136" t="e">
        <f t="shared" ref="CQ303:DC303" si="402">(CQ287^2+(CQ255/2)^2)^0.5</f>
        <v>#REF!</v>
      </c>
      <c r="CR303" s="136" t="e">
        <f t="shared" si="402"/>
        <v>#REF!</v>
      </c>
      <c r="CS303" s="136" t="e">
        <f t="shared" si="402"/>
        <v>#REF!</v>
      </c>
      <c r="CT303" s="136" t="e">
        <f t="shared" si="402"/>
        <v>#REF!</v>
      </c>
      <c r="CU303" s="136" t="e">
        <f t="shared" si="402"/>
        <v>#REF!</v>
      </c>
      <c r="CV303" s="136" t="e">
        <f t="shared" si="402"/>
        <v>#REF!</v>
      </c>
      <c r="CW303" s="136" t="e">
        <f t="shared" si="402"/>
        <v>#REF!</v>
      </c>
      <c r="CX303" s="136" t="e">
        <f t="shared" si="402"/>
        <v>#REF!</v>
      </c>
      <c r="CY303" s="136" t="e">
        <f t="shared" si="402"/>
        <v>#REF!</v>
      </c>
      <c r="CZ303" s="136" t="e">
        <f t="shared" si="402"/>
        <v>#REF!</v>
      </c>
      <c r="DA303" s="136" t="e">
        <f t="shared" si="402"/>
        <v>#REF!</v>
      </c>
      <c r="DB303" s="136" t="e">
        <f t="shared" si="402"/>
        <v>#REF!</v>
      </c>
      <c r="DC303" s="136" t="e">
        <f t="shared" si="402"/>
        <v>#DIV/0!</v>
      </c>
      <c r="DE303" s="80" t="e">
        <f t="shared" si="393"/>
        <v>#REF!</v>
      </c>
      <c r="DF303" s="136" t="e">
        <f t="shared" ref="DF303:DR303" si="403">(DF287^2+(DF255/2)^2)^0.5</f>
        <v>#REF!</v>
      </c>
      <c r="DG303" s="136" t="e">
        <f t="shared" si="403"/>
        <v>#REF!</v>
      </c>
      <c r="DH303" s="136" t="e">
        <f t="shared" si="403"/>
        <v>#REF!</v>
      </c>
      <c r="DI303" s="136" t="e">
        <f t="shared" si="403"/>
        <v>#REF!</v>
      </c>
      <c r="DJ303" s="136" t="e">
        <f t="shared" si="403"/>
        <v>#REF!</v>
      </c>
      <c r="DK303" s="136" t="e">
        <f t="shared" si="403"/>
        <v>#REF!</v>
      </c>
      <c r="DL303" s="136" t="e">
        <f t="shared" si="403"/>
        <v>#REF!</v>
      </c>
      <c r="DM303" s="136" t="e">
        <f t="shared" si="403"/>
        <v>#REF!</v>
      </c>
      <c r="DN303" s="136" t="e">
        <f t="shared" si="403"/>
        <v>#REF!</v>
      </c>
      <c r="DO303" s="136" t="e">
        <f t="shared" si="403"/>
        <v>#REF!</v>
      </c>
      <c r="DP303" s="136" t="e">
        <f t="shared" si="403"/>
        <v>#REF!</v>
      </c>
      <c r="DQ303" s="136" t="e">
        <f t="shared" si="403"/>
        <v>#REF!</v>
      </c>
      <c r="DR303" s="136" t="e">
        <f t="shared" si="403"/>
        <v>#DIV/0!</v>
      </c>
      <c r="DT303" s="80" t="e">
        <f t="shared" si="395"/>
        <v>#REF!</v>
      </c>
      <c r="DU303" s="136" t="e">
        <f t="shared" ref="DU303:EG303" si="404">(DU287^2+(DU255/2)^2)^0.5</f>
        <v>#DIV/0!</v>
      </c>
      <c r="DV303" s="136" t="e">
        <f t="shared" si="404"/>
        <v>#DIV/0!</v>
      </c>
      <c r="DW303" s="136" t="e">
        <f t="shared" si="404"/>
        <v>#DIV/0!</v>
      </c>
      <c r="DX303" s="136" t="e">
        <f t="shared" si="404"/>
        <v>#DIV/0!</v>
      </c>
      <c r="DY303" s="136" t="e">
        <f t="shared" si="404"/>
        <v>#DIV/0!</v>
      </c>
      <c r="DZ303" s="136" t="e">
        <f t="shared" si="404"/>
        <v>#DIV/0!</v>
      </c>
      <c r="EA303" s="136" t="e">
        <f t="shared" si="404"/>
        <v>#DIV/0!</v>
      </c>
      <c r="EB303" s="136" t="e">
        <f t="shared" si="404"/>
        <v>#DIV/0!</v>
      </c>
      <c r="EC303" s="136" t="e">
        <f t="shared" si="404"/>
        <v>#DIV/0!</v>
      </c>
      <c r="ED303" s="136" t="e">
        <f t="shared" si="404"/>
        <v>#DIV/0!</v>
      </c>
      <c r="EE303" s="136" t="e">
        <f t="shared" si="404"/>
        <v>#DIV/0!</v>
      </c>
      <c r="EF303" s="136" t="e">
        <f t="shared" si="404"/>
        <v>#DIV/0!</v>
      </c>
      <c r="EG303" s="136" t="e">
        <f t="shared" si="404"/>
        <v>#DIV/0!</v>
      </c>
      <c r="EI303" s="80" t="e">
        <f t="shared" si="397"/>
        <v>#REF!</v>
      </c>
      <c r="EJ303" s="136" t="e">
        <f t="shared" ref="EJ303:EV303" si="405">(EJ287^2+(EJ255/2)^2)^0.5</f>
        <v>#DIV/0!</v>
      </c>
      <c r="EK303" s="136" t="e">
        <f t="shared" si="405"/>
        <v>#DIV/0!</v>
      </c>
      <c r="EL303" s="136" t="e">
        <f t="shared" si="405"/>
        <v>#DIV/0!</v>
      </c>
      <c r="EM303" s="136" t="e">
        <f t="shared" si="405"/>
        <v>#DIV/0!</v>
      </c>
      <c r="EN303" s="136" t="e">
        <f t="shared" si="405"/>
        <v>#DIV/0!</v>
      </c>
      <c r="EO303" s="136" t="e">
        <f t="shared" si="405"/>
        <v>#DIV/0!</v>
      </c>
      <c r="EP303" s="136" t="e">
        <f t="shared" si="405"/>
        <v>#DIV/0!</v>
      </c>
      <c r="EQ303" s="136" t="e">
        <f t="shared" si="405"/>
        <v>#DIV/0!</v>
      </c>
      <c r="ER303" s="136" t="e">
        <f t="shared" si="405"/>
        <v>#DIV/0!</v>
      </c>
      <c r="ES303" s="136" t="e">
        <f t="shared" si="405"/>
        <v>#DIV/0!</v>
      </c>
      <c r="ET303" s="136" t="e">
        <f t="shared" si="405"/>
        <v>#DIV/0!</v>
      </c>
      <c r="EU303" s="136" t="e">
        <f t="shared" si="405"/>
        <v>#DIV/0!</v>
      </c>
      <c r="EV303" s="136" t="e">
        <f t="shared" si="405"/>
        <v>#DIV/0!</v>
      </c>
    </row>
    <row r="304" spans="17:156">
      <c r="S304" s="95" t="s">
        <v>110</v>
      </c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95"/>
      <c r="AH304" s="95" t="s">
        <v>111</v>
      </c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 t="s">
        <v>112</v>
      </c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 t="s">
        <v>113</v>
      </c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  <c r="CM304" s="95"/>
      <c r="CN304" s="95"/>
      <c r="CO304" s="95"/>
      <c r="CP304" s="95" t="s">
        <v>114</v>
      </c>
      <c r="CQ304" s="95"/>
      <c r="CR304" s="95"/>
      <c r="CS304" s="95"/>
      <c r="CT304" s="95"/>
      <c r="CU304" s="95"/>
      <c r="CV304" s="95"/>
      <c r="CW304" s="95"/>
      <c r="CX304" s="95"/>
      <c r="CY304" s="95"/>
      <c r="CZ304" s="95"/>
      <c r="DA304" s="95"/>
      <c r="DB304" s="95"/>
      <c r="DC304" s="95"/>
      <c r="DD304" s="95"/>
      <c r="DE304" s="95" t="s">
        <v>115</v>
      </c>
      <c r="DF304" s="95"/>
      <c r="DG304" s="95"/>
      <c r="DH304" s="95"/>
      <c r="DI304" s="95"/>
      <c r="DJ304" s="95"/>
      <c r="DK304" s="95"/>
      <c r="DL304" s="95"/>
      <c r="DM304" s="95"/>
      <c r="DN304" s="95"/>
      <c r="DO304" s="95"/>
      <c r="DP304" s="95"/>
      <c r="DQ304" s="95"/>
      <c r="DR304" s="95"/>
      <c r="DS304" s="95"/>
      <c r="DT304" s="95" t="s">
        <v>116</v>
      </c>
      <c r="DU304" s="95"/>
      <c r="DV304" s="95"/>
      <c r="DW304" s="95"/>
      <c r="DX304" s="95"/>
      <c r="DY304" s="95"/>
      <c r="DZ304" s="95"/>
      <c r="EA304" s="95"/>
      <c r="EB304" s="95"/>
      <c r="EC304" s="95"/>
      <c r="ED304" s="95"/>
      <c r="EE304" s="95"/>
      <c r="EF304" s="95"/>
      <c r="EG304" s="95"/>
      <c r="EH304" s="95"/>
      <c r="EI304" s="95" t="s">
        <v>117</v>
      </c>
      <c r="EJ304" s="95"/>
      <c r="EK304" s="95"/>
      <c r="EL304" s="95"/>
      <c r="EM304" s="95"/>
      <c r="EN304" s="95"/>
      <c r="EO304" s="95"/>
      <c r="EP304" s="95"/>
      <c r="EQ304" s="95"/>
      <c r="ER304" s="95"/>
      <c r="ES304" s="95"/>
      <c r="ET304" s="95"/>
      <c r="EU304" s="95"/>
      <c r="EV304" s="95"/>
      <c r="EW304" s="95"/>
      <c r="EX304" s="95"/>
      <c r="EY304" s="95"/>
      <c r="EZ304" s="95"/>
    </row>
    <row r="305" spans="14:152">
      <c r="S305" s="67" t="s">
        <v>127</v>
      </c>
      <c r="T305" s="454">
        <f t="shared" ref="T305:AE305" si="406">T289</f>
        <v>0</v>
      </c>
      <c r="U305" s="454">
        <f t="shared" si="406"/>
        <v>10</v>
      </c>
      <c r="V305" s="454">
        <f t="shared" si="406"/>
        <v>20</v>
      </c>
      <c r="W305" s="454">
        <f t="shared" si="406"/>
        <v>30</v>
      </c>
      <c r="X305" s="454">
        <f t="shared" si="406"/>
        <v>40</v>
      </c>
      <c r="Y305" s="454">
        <f t="shared" si="406"/>
        <v>50</v>
      </c>
      <c r="Z305" s="454">
        <f t="shared" si="406"/>
        <v>60</v>
      </c>
      <c r="AA305" s="454">
        <f t="shared" si="406"/>
        <v>70</v>
      </c>
      <c r="AB305" s="454">
        <f t="shared" si="406"/>
        <v>80</v>
      </c>
      <c r="AC305" s="454">
        <f t="shared" si="406"/>
        <v>90</v>
      </c>
      <c r="AD305" s="454">
        <f t="shared" si="406"/>
        <v>100</v>
      </c>
      <c r="AE305" s="393">
        <f t="shared" ca="1" si="406"/>
        <v>85.548569141417673</v>
      </c>
      <c r="AF305" s="393"/>
      <c r="AH305" s="141" t="s">
        <v>127</v>
      </c>
      <c r="AI305" s="393">
        <f t="shared" ref="AI305:AU305" si="407">AI289</f>
        <v>0</v>
      </c>
      <c r="AJ305" s="393">
        <f t="shared" si="407"/>
        <v>10</v>
      </c>
      <c r="AK305" s="393">
        <f t="shared" si="407"/>
        <v>20</v>
      </c>
      <c r="AL305" s="393">
        <f t="shared" si="407"/>
        <v>30</v>
      </c>
      <c r="AM305" s="393">
        <f t="shared" si="407"/>
        <v>40</v>
      </c>
      <c r="AN305" s="393">
        <f t="shared" si="407"/>
        <v>50</v>
      </c>
      <c r="AO305" s="393">
        <f t="shared" si="407"/>
        <v>60</v>
      </c>
      <c r="AP305" s="393">
        <f t="shared" si="407"/>
        <v>70</v>
      </c>
      <c r="AQ305" s="393">
        <f t="shared" si="407"/>
        <v>80</v>
      </c>
      <c r="AR305" s="393">
        <f t="shared" si="407"/>
        <v>90</v>
      </c>
      <c r="AS305" s="393">
        <f t="shared" si="407"/>
        <v>100</v>
      </c>
      <c r="AT305" s="136">
        <f t="shared" ref="AT305:AU319" ca="1" si="408">AT257+AT289</f>
        <v>36.332120997612961</v>
      </c>
      <c r="AU305" s="80">
        <f t="shared" si="407"/>
        <v>0</v>
      </c>
      <c r="AW305" s="141" t="s">
        <v>127</v>
      </c>
      <c r="AX305" s="80">
        <f t="shared" ref="AX305:BJ305" si="409">AX289</f>
        <v>0</v>
      </c>
      <c r="AY305" s="80">
        <f t="shared" si="409"/>
        <v>10</v>
      </c>
      <c r="AZ305" s="80">
        <f t="shared" si="409"/>
        <v>20</v>
      </c>
      <c r="BA305" s="80">
        <f t="shared" si="409"/>
        <v>30</v>
      </c>
      <c r="BB305" s="80">
        <f t="shared" si="409"/>
        <v>40</v>
      </c>
      <c r="BC305" s="80">
        <f t="shared" si="409"/>
        <v>50</v>
      </c>
      <c r="BD305" s="80">
        <f t="shared" si="409"/>
        <v>60</v>
      </c>
      <c r="BE305" s="80">
        <f t="shared" si="409"/>
        <v>70</v>
      </c>
      <c r="BF305" s="80">
        <f t="shared" si="409"/>
        <v>80</v>
      </c>
      <c r="BG305" s="80">
        <f t="shared" si="409"/>
        <v>90</v>
      </c>
      <c r="BH305" s="80">
        <f t="shared" si="409"/>
        <v>100</v>
      </c>
      <c r="BI305" s="80">
        <f t="shared" ca="1" si="409"/>
        <v>85.548569141417673</v>
      </c>
      <c r="BJ305" s="80">
        <f t="shared" si="409"/>
        <v>0</v>
      </c>
      <c r="BK305" s="62"/>
      <c r="BL305" s="141" t="s">
        <v>127</v>
      </c>
      <c r="BM305" s="80">
        <f t="shared" ref="BM305:BY305" si="410">BM289</f>
        <v>0</v>
      </c>
      <c r="BN305" s="80">
        <f t="shared" si="410"/>
        <v>10</v>
      </c>
      <c r="BO305" s="80">
        <f t="shared" si="410"/>
        <v>20</v>
      </c>
      <c r="BP305" s="80">
        <f t="shared" si="410"/>
        <v>30</v>
      </c>
      <c r="BQ305" s="80">
        <f t="shared" si="410"/>
        <v>40</v>
      </c>
      <c r="BR305" s="80">
        <f t="shared" si="410"/>
        <v>50</v>
      </c>
      <c r="BS305" s="80">
        <f t="shared" si="410"/>
        <v>60</v>
      </c>
      <c r="BT305" s="80">
        <f t="shared" si="410"/>
        <v>70</v>
      </c>
      <c r="BU305" s="80">
        <f t="shared" si="410"/>
        <v>80</v>
      </c>
      <c r="BV305" s="80">
        <f t="shared" si="410"/>
        <v>90</v>
      </c>
      <c r="BW305" s="80">
        <f t="shared" si="410"/>
        <v>100</v>
      </c>
      <c r="BX305" s="80">
        <f t="shared" ca="1" si="410"/>
        <v>85.548569141417673</v>
      </c>
      <c r="BY305" s="80">
        <f t="shared" si="410"/>
        <v>0</v>
      </c>
      <c r="BZ305" s="62"/>
      <c r="CA305" s="126" t="s">
        <v>127</v>
      </c>
      <c r="CB305" s="80">
        <f t="shared" ref="CB305:CN305" si="411">CB289</f>
        <v>0</v>
      </c>
      <c r="CC305" s="80">
        <f t="shared" si="411"/>
        <v>10</v>
      </c>
      <c r="CD305" s="80">
        <f t="shared" si="411"/>
        <v>20</v>
      </c>
      <c r="CE305" s="80">
        <f t="shared" si="411"/>
        <v>30</v>
      </c>
      <c r="CF305" s="80">
        <f t="shared" si="411"/>
        <v>40</v>
      </c>
      <c r="CG305" s="80">
        <f t="shared" si="411"/>
        <v>50</v>
      </c>
      <c r="CH305" s="80">
        <f t="shared" si="411"/>
        <v>60</v>
      </c>
      <c r="CI305" s="80">
        <f t="shared" si="411"/>
        <v>70</v>
      </c>
      <c r="CJ305" s="80">
        <f t="shared" si="411"/>
        <v>80</v>
      </c>
      <c r="CK305" s="80">
        <f t="shared" si="411"/>
        <v>90</v>
      </c>
      <c r="CL305" s="80">
        <f t="shared" si="411"/>
        <v>100</v>
      </c>
      <c r="CM305" s="80">
        <f t="shared" ca="1" si="411"/>
        <v>85.548569141417673</v>
      </c>
      <c r="CN305" s="80">
        <f t="shared" si="411"/>
        <v>0</v>
      </c>
      <c r="CP305" s="126" t="s">
        <v>127</v>
      </c>
      <c r="CQ305" s="80">
        <f t="shared" ref="CQ305:DC305" si="412">CQ289</f>
        <v>0</v>
      </c>
      <c r="CR305" s="80">
        <f t="shared" si="412"/>
        <v>10</v>
      </c>
      <c r="CS305" s="80">
        <f t="shared" si="412"/>
        <v>20</v>
      </c>
      <c r="CT305" s="80">
        <f t="shared" si="412"/>
        <v>30</v>
      </c>
      <c r="CU305" s="80">
        <f t="shared" si="412"/>
        <v>40</v>
      </c>
      <c r="CV305" s="80">
        <f t="shared" si="412"/>
        <v>50</v>
      </c>
      <c r="CW305" s="80">
        <f t="shared" si="412"/>
        <v>60</v>
      </c>
      <c r="CX305" s="80">
        <f t="shared" si="412"/>
        <v>70</v>
      </c>
      <c r="CY305" s="80">
        <f t="shared" si="412"/>
        <v>80</v>
      </c>
      <c r="CZ305" s="80">
        <f t="shared" si="412"/>
        <v>90</v>
      </c>
      <c r="DA305" s="80">
        <f t="shared" si="412"/>
        <v>100</v>
      </c>
      <c r="DB305" s="80">
        <f t="shared" ca="1" si="412"/>
        <v>85.548569141417673</v>
      </c>
      <c r="DC305" s="80">
        <f t="shared" si="412"/>
        <v>0</v>
      </c>
      <c r="DE305" s="141" t="s">
        <v>127</v>
      </c>
      <c r="DF305" s="80">
        <f t="shared" ref="DF305:DR305" si="413">DF289</f>
        <v>0</v>
      </c>
      <c r="DG305" s="80">
        <f t="shared" si="413"/>
        <v>10</v>
      </c>
      <c r="DH305" s="80">
        <f t="shared" si="413"/>
        <v>20</v>
      </c>
      <c r="DI305" s="80">
        <f t="shared" si="413"/>
        <v>30</v>
      </c>
      <c r="DJ305" s="80">
        <f t="shared" si="413"/>
        <v>40</v>
      </c>
      <c r="DK305" s="80">
        <f t="shared" si="413"/>
        <v>50</v>
      </c>
      <c r="DL305" s="80">
        <f t="shared" si="413"/>
        <v>60</v>
      </c>
      <c r="DM305" s="80">
        <f t="shared" si="413"/>
        <v>70</v>
      </c>
      <c r="DN305" s="80">
        <f t="shared" si="413"/>
        <v>80</v>
      </c>
      <c r="DO305" s="80">
        <f t="shared" si="413"/>
        <v>90</v>
      </c>
      <c r="DP305" s="80">
        <f t="shared" si="413"/>
        <v>100</v>
      </c>
      <c r="DQ305" s="80">
        <f t="shared" ca="1" si="413"/>
        <v>85.548569141417673</v>
      </c>
      <c r="DR305" s="80">
        <f t="shared" si="413"/>
        <v>0</v>
      </c>
      <c r="DT305" s="126" t="s">
        <v>127</v>
      </c>
      <c r="DU305" s="80">
        <f t="shared" ref="DU305:EG305" si="414">DU289</f>
        <v>0</v>
      </c>
      <c r="DV305" s="80">
        <f t="shared" si="414"/>
        <v>10</v>
      </c>
      <c r="DW305" s="80">
        <f t="shared" si="414"/>
        <v>20</v>
      </c>
      <c r="DX305" s="80">
        <f t="shared" si="414"/>
        <v>30</v>
      </c>
      <c r="DY305" s="80">
        <f t="shared" si="414"/>
        <v>40</v>
      </c>
      <c r="DZ305" s="80">
        <f t="shared" si="414"/>
        <v>50</v>
      </c>
      <c r="EA305" s="80">
        <f t="shared" si="414"/>
        <v>60</v>
      </c>
      <c r="EB305" s="80">
        <f t="shared" si="414"/>
        <v>70</v>
      </c>
      <c r="EC305" s="80">
        <f t="shared" si="414"/>
        <v>80</v>
      </c>
      <c r="ED305" s="80">
        <f t="shared" si="414"/>
        <v>90</v>
      </c>
      <c r="EE305" s="80">
        <f t="shared" si="414"/>
        <v>100</v>
      </c>
      <c r="EF305" s="80">
        <f t="shared" ca="1" si="414"/>
        <v>85.548569141417673</v>
      </c>
      <c r="EG305" s="80">
        <f t="shared" si="414"/>
        <v>0</v>
      </c>
      <c r="EI305" s="141" t="s">
        <v>127</v>
      </c>
      <c r="EJ305" s="80">
        <f t="shared" ref="EJ305:EV305" si="415">EJ289</f>
        <v>0</v>
      </c>
      <c r="EK305" s="80">
        <f t="shared" si="415"/>
        <v>10</v>
      </c>
      <c r="EL305" s="80">
        <f t="shared" si="415"/>
        <v>20</v>
      </c>
      <c r="EM305" s="80">
        <f t="shared" si="415"/>
        <v>30</v>
      </c>
      <c r="EN305" s="80">
        <f t="shared" si="415"/>
        <v>40</v>
      </c>
      <c r="EO305" s="80">
        <f t="shared" si="415"/>
        <v>50</v>
      </c>
      <c r="EP305" s="80">
        <f t="shared" si="415"/>
        <v>60</v>
      </c>
      <c r="EQ305" s="80">
        <f t="shared" si="415"/>
        <v>70</v>
      </c>
      <c r="ER305" s="80">
        <f t="shared" si="415"/>
        <v>80</v>
      </c>
      <c r="ES305" s="80">
        <f t="shared" si="415"/>
        <v>90</v>
      </c>
      <c r="ET305" s="80">
        <f t="shared" si="415"/>
        <v>100</v>
      </c>
      <c r="EU305" s="80">
        <f t="shared" ca="1" si="415"/>
        <v>85.548569141417673</v>
      </c>
      <c r="EV305" s="80">
        <f t="shared" si="415"/>
        <v>0</v>
      </c>
    </row>
    <row r="306" spans="14:152">
      <c r="S306" s="25">
        <f t="shared" ref="S306:S318" si="416">S290</f>
        <v>0</v>
      </c>
      <c r="T306" s="399">
        <f t="shared" ref="T306:AE318" ca="1" si="417">T258+T290</f>
        <v>7020.5803162852017</v>
      </c>
      <c r="U306" s="399">
        <f t="shared" ca="1" si="417"/>
        <v>288.33523358983319</v>
      </c>
      <c r="V306" s="399">
        <f t="shared" ca="1" si="417"/>
        <v>149.03814438933949</v>
      </c>
      <c r="W306" s="399">
        <f t="shared" ca="1" si="417"/>
        <v>103.53350086430306</v>
      </c>
      <c r="X306" s="399">
        <f t="shared" ca="1" si="417"/>
        <v>81.824863586304033</v>
      </c>
      <c r="Y306" s="399">
        <f t="shared" ca="1" si="417"/>
        <v>70.135597359689157</v>
      </c>
      <c r="Z306" s="399">
        <f t="shared" ca="1" si="417"/>
        <v>64.290964246381733</v>
      </c>
      <c r="AA306" s="399">
        <f t="shared" ca="1" si="417"/>
        <v>63.456016658766394</v>
      </c>
      <c r="AB306" s="399">
        <f t="shared" ca="1" si="417"/>
        <v>70.135597359689157</v>
      </c>
      <c r="AC306" s="399">
        <f t="shared" ca="1" si="417"/>
        <v>101.30697396399546</v>
      </c>
      <c r="AD306" s="399">
        <f t="shared" ca="1" si="417"/>
        <v>1000000</v>
      </c>
      <c r="AE306" s="399" t="e">
        <f t="shared" ca="1" si="417"/>
        <v>#DIV/0!</v>
      </c>
      <c r="AF306" s="399"/>
      <c r="AH306" s="80">
        <f t="shared" ref="AH306:AH319" si="418">AH290</f>
        <v>0</v>
      </c>
      <c r="AI306" s="136">
        <f t="shared" ref="AI306:AS318" ca="1" si="419">AI258+AI290</f>
        <v>-7.0205803162853044</v>
      </c>
      <c r="AJ306" s="136">
        <f t="shared" ca="1" si="419"/>
        <v>-7.7928441510765651</v>
      </c>
      <c r="AK306" s="136">
        <f t="shared" ca="1" si="419"/>
        <v>-8.76694966996115</v>
      </c>
      <c r="AL306" s="136">
        <f t="shared" ca="1" si="419"/>
        <v>-10.019371051384169</v>
      </c>
      <c r="AM306" s="136">
        <f t="shared" ca="1" si="419"/>
        <v>-11.689266226614862</v>
      </c>
      <c r="AN306" s="136">
        <f t="shared" ca="1" si="419"/>
        <v>-14.027119471937834</v>
      </c>
      <c r="AO306" s="136">
        <f t="shared" ca="1" si="419"/>
        <v>-17.533899339922286</v>
      </c>
      <c r="AP306" s="136">
        <f t="shared" ca="1" si="419"/>
        <v>-23.378532453229731</v>
      </c>
      <c r="AQ306" s="136">
        <f t="shared" ca="1" si="419"/>
        <v>-35.067798679844586</v>
      </c>
      <c r="AR306" s="136">
        <f t="shared" ca="1" si="419"/>
        <v>-70.135597359689143</v>
      </c>
      <c r="AS306" s="136">
        <f t="shared" ca="1" si="419"/>
        <v>-999000</v>
      </c>
      <c r="AT306" s="136" t="e">
        <f t="shared" ca="1" si="408"/>
        <v>#DIV/0!</v>
      </c>
      <c r="AU306" s="136" t="e">
        <f t="shared" si="408"/>
        <v>#DIV/0!</v>
      </c>
      <c r="AW306" s="80">
        <f t="shared" ref="AW306:AW319" si="420">AW290</f>
        <v>0</v>
      </c>
      <c r="AX306" s="136">
        <f t="shared" ref="AX306:BJ319" ca="1" si="421">AX258+AX290</f>
        <v>7013.5597359689164</v>
      </c>
      <c r="AY306" s="136">
        <f t="shared" ca="1" si="421"/>
        <v>280.54238943875663</v>
      </c>
      <c r="AZ306" s="136">
        <f t="shared" ca="1" si="421"/>
        <v>140.27119471937834</v>
      </c>
      <c r="BA306" s="136">
        <f t="shared" ca="1" si="421"/>
        <v>93.514129812918895</v>
      </c>
      <c r="BB306" s="136">
        <f t="shared" ca="1" si="421"/>
        <v>70.135597359689157</v>
      </c>
      <c r="BC306" s="136">
        <f t="shared" ca="1" si="421"/>
        <v>56.108477887751327</v>
      </c>
      <c r="BD306" s="136">
        <f t="shared" ca="1" si="421"/>
        <v>46.757064906459448</v>
      </c>
      <c r="BE306" s="136">
        <f t="shared" ca="1" si="421"/>
        <v>40.07748420553667</v>
      </c>
      <c r="BF306" s="136">
        <f t="shared" ca="1" si="421"/>
        <v>35.067798679844579</v>
      </c>
      <c r="BG306" s="136">
        <f t="shared" ca="1" si="421"/>
        <v>31.1713766043063</v>
      </c>
      <c r="BH306" s="136">
        <f t="shared" ca="1" si="421"/>
        <v>1000</v>
      </c>
      <c r="BI306" s="136" t="e">
        <f t="shared" ca="1" si="421"/>
        <v>#DIV/0!</v>
      </c>
      <c r="BJ306" s="136" t="e">
        <f t="shared" si="421"/>
        <v>#DIV/0!</v>
      </c>
      <c r="BK306" s="62"/>
      <c r="BL306" s="80">
        <f t="shared" ref="BL306:BL319" si="422">BL290</f>
        <v>0</v>
      </c>
      <c r="BM306" s="136">
        <f t="shared" ref="BM306:BY319" ca="1" si="423">BM258+BM290</f>
        <v>12.25618241052598</v>
      </c>
      <c r="BN306" s="136">
        <f t="shared" ca="1" si="423"/>
        <v>15.58568830215313</v>
      </c>
      <c r="BO306" s="136">
        <f t="shared" ca="1" si="423"/>
        <v>17.5338993399223</v>
      </c>
      <c r="BP306" s="136">
        <f t="shared" ca="1" si="423"/>
        <v>20.038742102768332</v>
      </c>
      <c r="BQ306" s="136">
        <f t="shared" ca="1" si="423"/>
        <v>23.378532453229724</v>
      </c>
      <c r="BR306" s="136">
        <f t="shared" ca="1" si="423"/>
        <v>28.05423894387566</v>
      </c>
      <c r="BS306" s="136">
        <f t="shared" ca="1" si="423"/>
        <v>35.067798679844586</v>
      </c>
      <c r="BT306" s="136">
        <f t="shared" ca="1" si="423"/>
        <v>46.757064906459455</v>
      </c>
      <c r="BU306" s="136">
        <f t="shared" ca="1" si="423"/>
        <v>70.135597359689143</v>
      </c>
      <c r="BV306" s="136">
        <f t="shared" ca="1" si="423"/>
        <v>140.27119471937831</v>
      </c>
      <c r="BW306" s="136">
        <f t="shared" ca="1" si="423"/>
        <v>1004263.157894737</v>
      </c>
      <c r="BX306" s="136" t="e">
        <f t="shared" ca="1" si="423"/>
        <v>#DIV/0!</v>
      </c>
      <c r="BY306" s="136" t="e">
        <f t="shared" si="423"/>
        <v>#DIV/0!</v>
      </c>
      <c r="BZ306" s="62"/>
      <c r="CA306" s="80">
        <f t="shared" ref="CA306:CA319" si="424">CA290</f>
        <v>0</v>
      </c>
      <c r="CB306" s="136">
        <f t="shared" ref="CB306:CN319" ca="1" si="425">CB258+CB290</f>
        <v>7433.7596045127457</v>
      </c>
      <c r="CC306" s="136">
        <f t="shared" ca="1" si="425"/>
        <v>304.10636073581088</v>
      </c>
      <c r="CD306" s="136">
        <f t="shared" ca="1" si="425"/>
        <v>156.48003801463977</v>
      </c>
      <c r="CE306" s="136">
        <f t="shared" ca="1" si="425"/>
        <v>108.1583634248282</v>
      </c>
      <c r="CF306" s="136">
        <f t="shared" ca="1" si="425"/>
        <v>85.004365889950137</v>
      </c>
      <c r="CG306" s="136">
        <f t="shared" ca="1" si="425"/>
        <v>72.411885486497539</v>
      </c>
      <c r="CH306" s="136">
        <f t="shared" ca="1" si="425"/>
        <v>65.928103780635524</v>
      </c>
      <c r="CI306" s="136">
        <f t="shared" ca="1" si="425"/>
        <v>64.597103003234935</v>
      </c>
      <c r="CJ306" s="136">
        <f t="shared" ca="1" si="425"/>
        <v>70.861172297372278</v>
      </c>
      <c r="CK306" s="136">
        <f t="shared" ca="1" si="425"/>
        <v>101.66046530147008</v>
      </c>
      <c r="CL306" s="136">
        <f t="shared" ca="1" si="425"/>
        <v>1000000.0000246073</v>
      </c>
      <c r="CM306" s="136" t="e">
        <f t="shared" ca="1" si="425"/>
        <v>#DIV/0!</v>
      </c>
      <c r="CN306" s="136" t="e">
        <f t="shared" si="425"/>
        <v>#DIV/0!</v>
      </c>
      <c r="CP306" s="80">
        <f t="shared" ref="CP306:CP319" si="426">CP290</f>
        <v>0</v>
      </c>
      <c r="CQ306" s="136">
        <f t="shared" ref="CQ306:DC319" ca="1" si="427">CQ258+CQ290</f>
        <v>420.19986854382933</v>
      </c>
      <c r="CR306" s="136">
        <f t="shared" ca="1" si="427"/>
        <v>23.563971297054223</v>
      </c>
      <c r="CS306" s="136">
        <f t="shared" ca="1" si="427"/>
        <v>16.208843295261445</v>
      </c>
      <c r="CT306" s="136">
        <f t="shared" ca="1" si="427"/>
        <v>14.644233611909307</v>
      </c>
      <c r="CU306" s="136">
        <f t="shared" ca="1" si="427"/>
        <v>14.868768530260965</v>
      </c>
      <c r="CV306" s="136">
        <f t="shared" ca="1" si="427"/>
        <v>16.303407598746215</v>
      </c>
      <c r="CW306" s="136">
        <f t="shared" ca="1" si="427"/>
        <v>19.171038874176084</v>
      </c>
      <c r="CX306" s="136">
        <f t="shared" ca="1" si="427"/>
        <v>24.519618797698278</v>
      </c>
      <c r="CY306" s="136">
        <f t="shared" ca="1" si="427"/>
        <v>35.793373617527706</v>
      </c>
      <c r="CZ306" s="136">
        <f t="shared" ca="1" si="427"/>
        <v>70.489088697163794</v>
      </c>
      <c r="DA306" s="136">
        <f t="shared" ca="1" si="427"/>
        <v>999000.00002460729</v>
      </c>
      <c r="DB306" s="136" t="e">
        <f t="shared" ca="1" si="427"/>
        <v>#DIV/0!</v>
      </c>
      <c r="DC306" s="136" t="e">
        <f t="shared" si="427"/>
        <v>#DIV/0!</v>
      </c>
      <c r="DE306" s="80">
        <f t="shared" ref="DE306:DE319" si="428">DE290</f>
        <v>0</v>
      </c>
      <c r="DF306" s="136">
        <f t="shared" ref="DF306:DR319" ca="1" si="429">DF258+DF290</f>
        <v>7427.3847491845572</v>
      </c>
      <c r="DG306" s="136">
        <f t="shared" ca="1" si="429"/>
        <v>297.09915805819804</v>
      </c>
      <c r="DH306" s="136">
        <f t="shared" ca="1" si="429"/>
        <v>148.54957902909905</v>
      </c>
      <c r="DI306" s="136">
        <f t="shared" ca="1" si="429"/>
        <v>99.033052686066043</v>
      </c>
      <c r="DJ306" s="136">
        <f t="shared" ca="1" si="429"/>
        <v>74.274789514549511</v>
      </c>
      <c r="DK306" s="136">
        <f t="shared" ca="1" si="429"/>
        <v>59.419831611639609</v>
      </c>
      <c r="DL306" s="136">
        <f t="shared" ca="1" si="429"/>
        <v>49.516526343033021</v>
      </c>
      <c r="DM306" s="136">
        <f t="shared" ca="1" si="429"/>
        <v>42.442736865456872</v>
      </c>
      <c r="DN306" s="136">
        <f t="shared" ca="1" si="429"/>
        <v>37.137394757274755</v>
      </c>
      <c r="DO306" s="136">
        <f t="shared" ca="1" si="429"/>
        <v>33.011017562022012</v>
      </c>
      <c r="DP306" s="136">
        <f t="shared" ca="1" si="429"/>
        <v>1000.0000494503183</v>
      </c>
      <c r="DQ306" s="136" t="e">
        <f t="shared" ca="1" si="429"/>
        <v>#DIV/0!</v>
      </c>
      <c r="DR306" s="136" t="e">
        <f t="shared" si="429"/>
        <v>#DIV/0!</v>
      </c>
      <c r="DT306" s="80">
        <f t="shared" ref="DT306:DT319" si="430">DT290</f>
        <v>0</v>
      </c>
      <c r="DU306" s="136">
        <f t="shared" ref="DU306:EG319" ca="1" si="431">DU258+DU290</f>
        <v>7020.5803162852017</v>
      </c>
      <c r="DV306" s="136">
        <f t="shared" ca="1" si="431"/>
        <v>288.33523358983319</v>
      </c>
      <c r="DW306" s="136">
        <f t="shared" ca="1" si="431"/>
        <v>149.03814438933949</v>
      </c>
      <c r="DX306" s="136">
        <f t="shared" ca="1" si="431"/>
        <v>103.53350086430306</v>
      </c>
      <c r="DY306" s="136">
        <f t="shared" ca="1" si="431"/>
        <v>81.824863586304033</v>
      </c>
      <c r="DZ306" s="136">
        <f t="shared" ca="1" si="431"/>
        <v>70.135597359689157</v>
      </c>
      <c r="EA306" s="136">
        <f t="shared" ca="1" si="431"/>
        <v>64.290964246381733</v>
      </c>
      <c r="EB306" s="136">
        <f t="shared" ca="1" si="431"/>
        <v>63.456016658766394</v>
      </c>
      <c r="EC306" s="136">
        <f t="shared" ca="1" si="431"/>
        <v>70.135597359689157</v>
      </c>
      <c r="ED306" s="136">
        <f t="shared" ca="1" si="431"/>
        <v>101.30697396399546</v>
      </c>
      <c r="EE306" s="136">
        <f t="shared" ca="1" si="431"/>
        <v>1000000</v>
      </c>
      <c r="EF306" s="136" t="e">
        <f t="shared" si="431"/>
        <v>#DIV/0!</v>
      </c>
      <c r="EG306" s="136" t="e">
        <f t="shared" si="431"/>
        <v>#DIV/0!</v>
      </c>
      <c r="EI306" s="80">
        <f t="shared" ref="EI306:EI319" si="432">EI290</f>
        <v>0</v>
      </c>
      <c r="EJ306" s="136">
        <f t="shared" ref="EJ306:EV319" ca="1" si="433">EJ258+EJ290</f>
        <v>7.0205803162853044</v>
      </c>
      <c r="EK306" s="136">
        <f t="shared" ca="1" si="433"/>
        <v>7.7928441510765651</v>
      </c>
      <c r="EL306" s="136">
        <f t="shared" ca="1" si="433"/>
        <v>8.76694966996115</v>
      </c>
      <c r="EM306" s="136">
        <f t="shared" ca="1" si="433"/>
        <v>10.019371051384169</v>
      </c>
      <c r="EN306" s="136">
        <f t="shared" ca="1" si="433"/>
        <v>11.689266226614862</v>
      </c>
      <c r="EO306" s="136">
        <f t="shared" ca="1" si="433"/>
        <v>14.027119471937834</v>
      </c>
      <c r="EP306" s="136">
        <f t="shared" ca="1" si="433"/>
        <v>17.533899339922286</v>
      </c>
      <c r="EQ306" s="136">
        <f t="shared" ca="1" si="433"/>
        <v>23.378532453229731</v>
      </c>
      <c r="ER306" s="136">
        <f t="shared" ca="1" si="433"/>
        <v>35.067798679844586</v>
      </c>
      <c r="ES306" s="136">
        <f t="shared" ca="1" si="433"/>
        <v>70.135597359689143</v>
      </c>
      <c r="ET306" s="136">
        <f t="shared" ca="1" si="433"/>
        <v>999000</v>
      </c>
      <c r="EU306" s="136" t="e">
        <f t="shared" si="433"/>
        <v>#DIV/0!</v>
      </c>
      <c r="EV306" s="136" t="e">
        <f t="shared" si="433"/>
        <v>#DIV/0!</v>
      </c>
    </row>
    <row r="307" spans="14:152">
      <c r="S307" s="25">
        <f t="shared" si="416"/>
        <v>10</v>
      </c>
      <c r="T307" s="399">
        <f t="shared" ca="1" si="417"/>
        <v>70.136376652763076</v>
      </c>
      <c r="U307" s="399">
        <f t="shared" ca="1" si="417"/>
        <v>56.450602752920553</v>
      </c>
      <c r="V307" s="399">
        <f t="shared" ca="1" si="417"/>
        <v>47.819725472515351</v>
      </c>
      <c r="W307" s="399">
        <f t="shared" ca="1" si="417"/>
        <v>42.081358415813504</v>
      </c>
      <c r="X307" s="399">
        <f t="shared" ca="1" si="417"/>
        <v>38.255780378012275</v>
      </c>
      <c r="Y307" s="399">
        <f t="shared" ca="1" si="417"/>
        <v>35.92311084276762</v>
      </c>
      <c r="Z307" s="399">
        <f t="shared" ca="1" si="417"/>
        <v>35.067798679844579</v>
      </c>
      <c r="AA307" s="399">
        <f t="shared" ca="1" si="417"/>
        <v>36.277033117080599</v>
      </c>
      <c r="AB307" s="399">
        <f t="shared" ca="1" si="417"/>
        <v>42.081358415813497</v>
      </c>
      <c r="AC307" s="399">
        <f t="shared" ca="1" si="417"/>
        <v>70.135597359689129</v>
      </c>
      <c r="AD307" s="399" t="e">
        <f t="shared" si="417"/>
        <v>#DIV/0!</v>
      </c>
      <c r="AE307" s="399" t="e">
        <f t="shared" ca="1" si="417"/>
        <v>#DIV/0!</v>
      </c>
      <c r="AF307" s="399"/>
      <c r="AH307" s="80">
        <f t="shared" si="418"/>
        <v>10</v>
      </c>
      <c r="AI307" s="136">
        <f t="shared" ca="1" si="419"/>
        <v>-7.7929307391954694E-2</v>
      </c>
      <c r="AJ307" s="136">
        <f t="shared" ca="1" si="419"/>
        <v>-1.7106243258460765</v>
      </c>
      <c r="AK307" s="136">
        <f t="shared" ca="1" si="419"/>
        <v>-3.1879816981676896</v>
      </c>
      <c r="AL307" s="136">
        <f t="shared" ca="1" si="419"/>
        <v>-4.6757064906459433</v>
      </c>
      <c r="AM307" s="136">
        <f t="shared" ca="1" si="419"/>
        <v>-6.3759633963353792</v>
      </c>
      <c r="AN307" s="136">
        <f t="shared" ca="1" si="419"/>
        <v>-8.5531216292303842</v>
      </c>
      <c r="AO307" s="136">
        <f t="shared" ca="1" si="419"/>
        <v>-11.689266226614857</v>
      </c>
      <c r="AP307" s="136">
        <f t="shared" ca="1" si="419"/>
        <v>-16.929282121304276</v>
      </c>
      <c r="AQ307" s="136">
        <f t="shared" ca="1" si="419"/>
        <v>-28.054238943875671</v>
      </c>
      <c r="AR307" s="136">
        <f t="shared" ca="1" si="419"/>
        <v>-70.135597359689129</v>
      </c>
      <c r="AS307" s="136" t="e">
        <f t="shared" si="419"/>
        <v>#DIV/0!</v>
      </c>
      <c r="AT307" s="136" t="e">
        <f t="shared" ca="1" si="408"/>
        <v>#DIV/0!</v>
      </c>
      <c r="AU307" s="136" t="e">
        <f t="shared" si="408"/>
        <v>#DIV/0!</v>
      </c>
      <c r="AW307" s="80">
        <f t="shared" si="420"/>
        <v>10</v>
      </c>
      <c r="AX307" s="136">
        <f t="shared" ca="1" si="421"/>
        <v>70.058447345371121</v>
      </c>
      <c r="AY307" s="136">
        <f t="shared" ca="1" si="421"/>
        <v>54.739978427074476</v>
      </c>
      <c r="AZ307" s="136">
        <f t="shared" ca="1" si="421"/>
        <v>44.631743774347662</v>
      </c>
      <c r="BA307" s="136">
        <f t="shared" ca="1" si="421"/>
        <v>37.405651925167561</v>
      </c>
      <c r="BB307" s="136">
        <f t="shared" ca="1" si="421"/>
        <v>31.879816981676896</v>
      </c>
      <c r="BC307" s="136">
        <f t="shared" ca="1" si="421"/>
        <v>27.369989213537231</v>
      </c>
      <c r="BD307" s="136">
        <f t="shared" ca="1" si="421"/>
        <v>23.37853245322972</v>
      </c>
      <c r="BE307" s="136">
        <f t="shared" ca="1" si="421"/>
        <v>19.347750995776316</v>
      </c>
      <c r="BF307" s="136">
        <f t="shared" ca="1" si="421"/>
        <v>14.027119471937834</v>
      </c>
      <c r="BG307" s="136">
        <f t="shared" ca="1" si="421"/>
        <v>31.171376604306285</v>
      </c>
      <c r="BH307" s="136" t="e">
        <f t="shared" si="421"/>
        <v>#DIV/0!</v>
      </c>
      <c r="BI307" s="136" t="e">
        <f t="shared" ca="1" si="421"/>
        <v>#DIV/0!</v>
      </c>
      <c r="BJ307" s="136" t="e">
        <f t="shared" si="421"/>
        <v>#DIV/0!</v>
      </c>
      <c r="BK307" s="62"/>
      <c r="BL307" s="80">
        <f t="shared" si="422"/>
        <v>10</v>
      </c>
      <c r="BM307" s="136">
        <f t="shared" ca="1" si="423"/>
        <v>7.870860046587854</v>
      </c>
      <c r="BN307" s="136">
        <f t="shared" ca="1" si="423"/>
        <v>10.263745955076466</v>
      </c>
      <c r="BO307" s="136">
        <f t="shared" ca="1" si="423"/>
        <v>12.751926792670766</v>
      </c>
      <c r="BP307" s="136">
        <f t="shared" ca="1" si="423"/>
        <v>15.585688302153152</v>
      </c>
      <c r="BQ307" s="136">
        <f t="shared" ca="1" si="423"/>
        <v>19.127890189006138</v>
      </c>
      <c r="BR307" s="136">
        <f t="shared" ca="1" si="423"/>
        <v>23.948740561845078</v>
      </c>
      <c r="BS307" s="136">
        <f t="shared" ca="1" si="423"/>
        <v>31.171376604306289</v>
      </c>
      <c r="BT307" s="136">
        <f t="shared" ca="1" si="423"/>
        <v>43.532439740496727</v>
      </c>
      <c r="BU307" s="136">
        <f t="shared" ca="1" si="423"/>
        <v>70.135597359689157</v>
      </c>
      <c r="BV307" s="136">
        <f t="shared" ca="1" si="423"/>
        <v>171.44257132368458</v>
      </c>
      <c r="BW307" s="136" t="e">
        <f t="shared" si="423"/>
        <v>#DIV/0!</v>
      </c>
      <c r="BX307" s="136" t="e">
        <f t="shared" ca="1" si="423"/>
        <v>#DIV/0!</v>
      </c>
      <c r="BY307" s="136" t="e">
        <f t="shared" si="423"/>
        <v>#DIV/0!</v>
      </c>
      <c r="BZ307" s="62"/>
      <c r="CA307" s="80">
        <f t="shared" si="424"/>
        <v>10</v>
      </c>
      <c r="CB307" s="136">
        <f t="shared" ca="1" si="425"/>
        <v>1788.7705879609434</v>
      </c>
      <c r="CC307" s="136">
        <f t="shared" ca="1" si="425"/>
        <v>103.29550601011492</v>
      </c>
      <c r="CD307" s="136">
        <f t="shared" ca="1" si="425"/>
        <v>65.677110937189994</v>
      </c>
      <c r="CE307" s="136">
        <f t="shared" ca="1" si="425"/>
        <v>51.765063626320803</v>
      </c>
      <c r="CF307" s="136">
        <f t="shared" ca="1" si="425"/>
        <v>44.320108704143543</v>
      </c>
      <c r="CG307" s="136">
        <f t="shared" ca="1" si="425"/>
        <v>39.977463003741541</v>
      </c>
      <c r="CH307" s="136">
        <f t="shared" ca="1" si="425"/>
        <v>37.827260116418145</v>
      </c>
      <c r="CI307" s="136">
        <f t="shared" ca="1" si="425"/>
        <v>38.10125299875714</v>
      </c>
      <c r="CJ307" s="136">
        <f t="shared" ca="1" si="425"/>
        <v>43.160619239692608</v>
      </c>
      <c r="CK307" s="136">
        <f t="shared" ca="1" si="425"/>
        <v>70.567205109479872</v>
      </c>
      <c r="CL307" s="136" t="e">
        <f t="shared" si="425"/>
        <v>#DIV/0!</v>
      </c>
      <c r="CM307" s="136" t="e">
        <f t="shared" ca="1" si="425"/>
        <v>#DIV/0!</v>
      </c>
      <c r="CN307" s="136" t="e">
        <f t="shared" si="425"/>
        <v>#DIV/0!</v>
      </c>
      <c r="CP307" s="80">
        <f t="shared" si="426"/>
        <v>10</v>
      </c>
      <c r="CQ307" s="136">
        <f t="shared" ca="1" si="427"/>
        <v>1718.7121406155725</v>
      </c>
      <c r="CR307" s="136">
        <f t="shared" ca="1" si="427"/>
        <v>48.555527583040444</v>
      </c>
      <c r="CS307" s="136">
        <f t="shared" ca="1" si="427"/>
        <v>21.045367162842336</v>
      </c>
      <c r="CT307" s="136">
        <f t="shared" ca="1" si="427"/>
        <v>14.359411701153242</v>
      </c>
      <c r="CU307" s="136">
        <f t="shared" ca="1" si="427"/>
        <v>12.440291722466647</v>
      </c>
      <c r="CV307" s="136">
        <f t="shared" ca="1" si="427"/>
        <v>12.607473790204308</v>
      </c>
      <c r="CW307" s="136">
        <f t="shared" ca="1" si="427"/>
        <v>14.448727663188427</v>
      </c>
      <c r="CX307" s="136">
        <f t="shared" ca="1" si="427"/>
        <v>18.753502002980817</v>
      </c>
      <c r="CY307" s="136">
        <f t="shared" ca="1" si="427"/>
        <v>29.133499767754781</v>
      </c>
      <c r="CZ307" s="136">
        <f t="shared" ca="1" si="427"/>
        <v>70.567205109479872</v>
      </c>
      <c r="DA307" s="136" t="e">
        <f t="shared" si="427"/>
        <v>#DIV/0!</v>
      </c>
      <c r="DB307" s="136" t="e">
        <f t="shared" ca="1" si="427"/>
        <v>#DIV/0!</v>
      </c>
      <c r="DC307" s="136" t="e">
        <f t="shared" si="427"/>
        <v>#DIV/0!</v>
      </c>
      <c r="DE307" s="80">
        <f t="shared" si="428"/>
        <v>10</v>
      </c>
      <c r="DF307" s="136">
        <f t="shared" ca="1" si="429"/>
        <v>1792.5537215512095</v>
      </c>
      <c r="DG307" s="136">
        <f t="shared" ca="1" si="429"/>
        <v>104.90293863844738</v>
      </c>
      <c r="DH307" s="136">
        <f t="shared" ca="1" si="429"/>
        <v>65.449149770659588</v>
      </c>
      <c r="DI307" s="136">
        <f t="shared" ca="1" si="429"/>
        <v>49.917462791420647</v>
      </c>
      <c r="DJ307" s="136">
        <f t="shared" ca="1" si="429"/>
        <v>40.808509714014221</v>
      </c>
      <c r="DK307" s="136">
        <f t="shared" ca="1" si="429"/>
        <v>34.487398620241706</v>
      </c>
      <c r="DL307" s="136">
        <f t="shared" ca="1" si="429"/>
        <v>29.634437886356263</v>
      </c>
      <c r="DM307" s="136">
        <f t="shared" ca="1" si="429"/>
        <v>25.636628410337128</v>
      </c>
      <c r="DN307" s="136">
        <f t="shared" ca="1" si="429"/>
        <v>22.794069141898973</v>
      </c>
      <c r="DO307" s="136">
        <f t="shared" ca="1" si="429"/>
        <v>33.011017562021998</v>
      </c>
      <c r="DP307" s="136" t="e">
        <f t="shared" si="429"/>
        <v>#DIV/0!</v>
      </c>
      <c r="DQ307" s="136" t="e">
        <f t="shared" ca="1" si="429"/>
        <v>#DIV/0!</v>
      </c>
      <c r="DR307" s="136" t="e">
        <f t="shared" si="429"/>
        <v>#DIV/0!</v>
      </c>
      <c r="DT307" s="80">
        <f t="shared" si="430"/>
        <v>10</v>
      </c>
      <c r="DU307" s="136">
        <f t="shared" ca="1" si="431"/>
        <v>70.136376652763076</v>
      </c>
      <c r="DV307" s="136">
        <f t="shared" ca="1" si="431"/>
        <v>56.450602752920553</v>
      </c>
      <c r="DW307" s="136">
        <f t="shared" ca="1" si="431"/>
        <v>47.819725472515351</v>
      </c>
      <c r="DX307" s="136">
        <f t="shared" ca="1" si="431"/>
        <v>42.081358415813504</v>
      </c>
      <c r="DY307" s="136">
        <f t="shared" ca="1" si="431"/>
        <v>38.255780378012275</v>
      </c>
      <c r="DZ307" s="136">
        <f t="shared" ca="1" si="431"/>
        <v>35.92311084276762</v>
      </c>
      <c r="EA307" s="136">
        <f t="shared" ca="1" si="431"/>
        <v>35.067798679844579</v>
      </c>
      <c r="EB307" s="136">
        <f t="shared" ca="1" si="431"/>
        <v>36.277033117080599</v>
      </c>
      <c r="EC307" s="136">
        <f t="shared" ca="1" si="431"/>
        <v>42.081358415813497</v>
      </c>
      <c r="ED307" s="136">
        <f t="shared" ca="1" si="431"/>
        <v>70.135597359689129</v>
      </c>
      <c r="EE307" s="136" t="e">
        <f t="shared" si="431"/>
        <v>#DIV/0!</v>
      </c>
      <c r="EF307" s="136" t="e">
        <f t="shared" si="431"/>
        <v>#DIV/0!</v>
      </c>
      <c r="EG307" s="136" t="e">
        <f t="shared" si="431"/>
        <v>#DIV/0!</v>
      </c>
      <c r="EI307" s="80">
        <f t="shared" si="432"/>
        <v>10</v>
      </c>
      <c r="EJ307" s="136">
        <f t="shared" ca="1" si="433"/>
        <v>7.7929307391954694E-2</v>
      </c>
      <c r="EK307" s="136">
        <f t="shared" ca="1" si="433"/>
        <v>1.7106243258460765</v>
      </c>
      <c r="EL307" s="136">
        <f t="shared" ca="1" si="433"/>
        <v>3.1879816981676896</v>
      </c>
      <c r="EM307" s="136">
        <f t="shared" ca="1" si="433"/>
        <v>4.6757064906459433</v>
      </c>
      <c r="EN307" s="136">
        <f t="shared" ca="1" si="433"/>
        <v>6.3759633963353792</v>
      </c>
      <c r="EO307" s="136">
        <f t="shared" ca="1" si="433"/>
        <v>8.5531216292303842</v>
      </c>
      <c r="EP307" s="136">
        <f t="shared" ca="1" si="433"/>
        <v>11.689266226614857</v>
      </c>
      <c r="EQ307" s="136">
        <f t="shared" ca="1" si="433"/>
        <v>16.929282121304276</v>
      </c>
      <c r="ER307" s="136">
        <f t="shared" ca="1" si="433"/>
        <v>28.054238943875671</v>
      </c>
      <c r="ES307" s="136">
        <f t="shared" ca="1" si="433"/>
        <v>70.135597359689129</v>
      </c>
      <c r="ET307" s="136" t="e">
        <f t="shared" si="433"/>
        <v>#DIV/0!</v>
      </c>
      <c r="EU307" s="136" t="e">
        <f t="shared" si="433"/>
        <v>#DIV/0!</v>
      </c>
      <c r="EV307" s="136" t="e">
        <f t="shared" si="433"/>
        <v>#DIV/0!</v>
      </c>
    </row>
    <row r="308" spans="14:152">
      <c r="S308" s="25">
        <f t="shared" si="416"/>
        <v>20</v>
      </c>
      <c r="T308" s="399">
        <f t="shared" ca="1" si="417"/>
        <v>35.068017854956175</v>
      </c>
      <c r="U308" s="399">
        <f t="shared" ca="1" si="417"/>
        <v>31.291266514322857</v>
      </c>
      <c r="V308" s="399">
        <f t="shared" ca="1" si="417"/>
        <v>28.492586427373723</v>
      </c>
      <c r="W308" s="399">
        <f t="shared" ca="1" si="417"/>
        <v>26.444569496276241</v>
      </c>
      <c r="X308" s="399">
        <f t="shared" ca="1" si="417"/>
        <v>25.048427628460413</v>
      </c>
      <c r="Y308" s="399">
        <f t="shared" ca="1" si="417"/>
        <v>24.332758267647261</v>
      </c>
      <c r="Z308" s="399">
        <f t="shared" ca="1" si="417"/>
        <v>24.547459075891211</v>
      </c>
      <c r="AA308" s="399">
        <f t="shared" ca="1" si="417"/>
        <v>26.603157619192444</v>
      </c>
      <c r="AB308" s="399">
        <f t="shared" ca="1" si="417"/>
        <v>35.067798679844579</v>
      </c>
      <c r="AC308" s="399" t="e">
        <f t="shared" si="417"/>
        <v>#DIV/0!</v>
      </c>
      <c r="AD308" s="399" t="e">
        <f t="shared" si="417"/>
        <v>#DIV/0!</v>
      </c>
      <c r="AE308" s="399" t="e">
        <f t="shared" ca="1" si="417"/>
        <v>#DIV/0!</v>
      </c>
      <c r="AF308" s="399"/>
      <c r="AH308" s="80">
        <f t="shared" si="418"/>
        <v>20</v>
      </c>
      <c r="AI308" s="136">
        <f t="shared" ca="1" si="419"/>
        <v>-4.3835022318695849E-2</v>
      </c>
      <c r="AJ308" s="136">
        <f t="shared" ca="1" si="419"/>
        <v>-1.0790091901490637</v>
      </c>
      <c r="AK308" s="136">
        <f t="shared" ca="1" si="419"/>
        <v>-2.1917374174902875</v>
      </c>
      <c r="AL308" s="136">
        <f t="shared" ca="1" si="419"/>
        <v>-3.4492916734273358</v>
      </c>
      <c r="AM308" s="136">
        <f t="shared" ca="1" si="419"/>
        <v>-5.0096855256920847</v>
      </c>
      <c r="AN308" s="136">
        <f t="shared" ca="1" si="419"/>
        <v>-7.1566936081315475</v>
      </c>
      <c r="AO308" s="136">
        <f t="shared" ca="1" si="419"/>
        <v>-10.520339603953374</v>
      </c>
      <c r="AP308" s="136">
        <f t="shared" ca="1" si="419"/>
        <v>-16.929282121304283</v>
      </c>
      <c r="AQ308" s="136">
        <f t="shared" ca="1" si="419"/>
        <v>-35.067798679844579</v>
      </c>
      <c r="AR308" s="136" t="e">
        <f t="shared" si="419"/>
        <v>#DIV/0!</v>
      </c>
      <c r="AS308" s="136" t="e">
        <f t="shared" si="419"/>
        <v>#DIV/0!</v>
      </c>
      <c r="AT308" s="136" t="e">
        <f t="shared" ca="1" si="408"/>
        <v>#DIV/0!</v>
      </c>
      <c r="AU308" s="136" t="e">
        <f t="shared" si="408"/>
        <v>#DIV/0!</v>
      </c>
      <c r="AW308" s="80">
        <f t="shared" si="420"/>
        <v>20</v>
      </c>
      <c r="AX308" s="136">
        <f t="shared" ca="1" si="421"/>
        <v>35.024182832637479</v>
      </c>
      <c r="AY308" s="136">
        <f t="shared" ca="1" si="421"/>
        <v>30.212257324173795</v>
      </c>
      <c r="AZ308" s="136">
        <f t="shared" ca="1" si="421"/>
        <v>26.300849009883436</v>
      </c>
      <c r="BA308" s="136">
        <f t="shared" ca="1" si="421"/>
        <v>22.995277822848905</v>
      </c>
      <c r="BB308" s="136">
        <f t="shared" ca="1" si="421"/>
        <v>20.038742102768332</v>
      </c>
      <c r="BC308" s="136">
        <f t="shared" ca="1" si="421"/>
        <v>17.176064659515713</v>
      </c>
      <c r="BD308" s="136">
        <f t="shared" ca="1" si="421"/>
        <v>14.027119471937839</v>
      </c>
      <c r="BE308" s="136">
        <f t="shared" ca="1" si="421"/>
        <v>19.347750995776316</v>
      </c>
      <c r="BF308" s="136">
        <f t="shared" ca="1" si="421"/>
        <v>35.067798679844579</v>
      </c>
      <c r="BG308" s="136" t="e">
        <f t="shared" si="421"/>
        <v>#DIV/0!</v>
      </c>
      <c r="BH308" s="136" t="e">
        <f t="shared" si="421"/>
        <v>#DIV/0!</v>
      </c>
      <c r="BI308" s="136" t="e">
        <f t="shared" ca="1" si="421"/>
        <v>#DIV/0!</v>
      </c>
      <c r="BJ308" s="136" t="e">
        <f t="shared" si="421"/>
        <v>#DIV/0!</v>
      </c>
      <c r="BK308" s="62"/>
      <c r="BL308" s="80">
        <f t="shared" si="422"/>
        <v>20</v>
      </c>
      <c r="BM308" s="136">
        <f t="shared" ca="1" si="423"/>
        <v>8.8108394860577377</v>
      </c>
      <c r="BN308" s="136">
        <f t="shared" ca="1" si="423"/>
        <v>10.790091901490641</v>
      </c>
      <c r="BO308" s="136">
        <f t="shared" ca="1" si="423"/>
        <v>13.150424504941718</v>
      </c>
      <c r="BP308" s="136">
        <f t="shared" ca="1" si="423"/>
        <v>16.096694475994234</v>
      </c>
      <c r="BQ308" s="136">
        <f t="shared" ca="1" si="423"/>
        <v>20.038742102768335</v>
      </c>
      <c r="BR308" s="136">
        <f t="shared" ca="1" si="423"/>
        <v>25.764096989273568</v>
      </c>
      <c r="BS308" s="136">
        <f t="shared" ca="1" si="423"/>
        <v>35.067798679844579</v>
      </c>
      <c r="BT308" s="136">
        <f t="shared" ca="1" si="423"/>
        <v>53.206315238384875</v>
      </c>
      <c r="BU308" s="136">
        <f t="shared" ca="1" si="423"/>
        <v>105.20339603953374</v>
      </c>
      <c r="BV308" s="136" t="e">
        <f t="shared" si="423"/>
        <v>#DIV/0!</v>
      </c>
      <c r="BW308" s="136" t="e">
        <f t="shared" si="423"/>
        <v>#DIV/0!</v>
      </c>
      <c r="BX308" s="136" t="e">
        <f t="shared" ca="1" si="423"/>
        <v>#DIV/0!</v>
      </c>
      <c r="BY308" s="136" t="e">
        <f t="shared" si="423"/>
        <v>#DIV/0!</v>
      </c>
      <c r="BZ308" s="62"/>
      <c r="CA308" s="80">
        <f t="shared" si="424"/>
        <v>20</v>
      </c>
      <c r="CB308" s="136">
        <f t="shared" ca="1" si="425"/>
        <v>1770.9899131119319</v>
      </c>
      <c r="CC308" s="136">
        <f t="shared" ca="1" si="425"/>
        <v>87.085019347456026</v>
      </c>
      <c r="CD308" s="136">
        <f t="shared" ca="1" si="425"/>
        <v>51.427472937445387</v>
      </c>
      <c r="CE308" s="136">
        <f t="shared" ca="1" si="425"/>
        <v>39.245909372393612</v>
      </c>
      <c r="CF308" s="136">
        <f t="shared" ca="1" si="425"/>
        <v>33.112880261971583</v>
      </c>
      <c r="CG308" s="136">
        <f t="shared" ca="1" si="425"/>
        <v>29.674911556880701</v>
      </c>
      <c r="CH308" s="136">
        <f t="shared" ca="1" si="425"/>
        <v>28.086684112273595</v>
      </c>
      <c r="CI308" s="136">
        <f t="shared" ca="1" si="425"/>
        <v>28.798492867619288</v>
      </c>
      <c r="CJ308" s="136">
        <f t="shared" ca="1" si="425"/>
        <v>36.147059503723689</v>
      </c>
      <c r="CK308" s="136" t="e">
        <f t="shared" si="425"/>
        <v>#DIV/0!</v>
      </c>
      <c r="CL308" s="136" t="e">
        <f t="shared" si="425"/>
        <v>#DIV/0!</v>
      </c>
      <c r="CM308" s="136" t="e">
        <f t="shared" ca="1" si="425"/>
        <v>#DIV/0!</v>
      </c>
      <c r="CN308" s="136" t="e">
        <f t="shared" si="425"/>
        <v>#DIV/0!</v>
      </c>
      <c r="CP308" s="80">
        <f t="shared" si="426"/>
        <v>20</v>
      </c>
      <c r="CQ308" s="136">
        <f t="shared" ca="1" si="427"/>
        <v>1735.9657302792943</v>
      </c>
      <c r="CR308" s="136">
        <f t="shared" ca="1" si="427"/>
        <v>56.872762023282228</v>
      </c>
      <c r="CS308" s="136">
        <f t="shared" ca="1" si="427"/>
        <v>25.126623927561951</v>
      </c>
      <c r="CT308" s="136">
        <f t="shared" ca="1" si="427"/>
        <v>16.250631549544703</v>
      </c>
      <c r="CU308" s="136">
        <f t="shared" ca="1" si="427"/>
        <v>13.074138159203256</v>
      </c>
      <c r="CV308" s="136">
        <f t="shared" ca="1" si="427"/>
        <v>12.498846897364986</v>
      </c>
      <c r="CW308" s="136">
        <f t="shared" ca="1" si="427"/>
        <v>14.059564640335758</v>
      </c>
      <c r="CX308" s="136">
        <f t="shared" ca="1" si="427"/>
        <v>19.124617369731119</v>
      </c>
      <c r="CY308" s="136">
        <f t="shared" ca="1" si="427"/>
        <v>36.147059503723689</v>
      </c>
      <c r="CZ308" s="136" t="e">
        <f t="shared" si="427"/>
        <v>#DIV/0!</v>
      </c>
      <c r="DA308" s="136" t="e">
        <f t="shared" si="427"/>
        <v>#DIV/0!</v>
      </c>
      <c r="DB308" s="136" t="e">
        <f t="shared" ca="1" si="427"/>
        <v>#DIV/0!</v>
      </c>
      <c r="DC308" s="136" t="e">
        <f t="shared" si="427"/>
        <v>#DIV/0!</v>
      </c>
      <c r="DE308" s="80">
        <f t="shared" si="428"/>
        <v>20</v>
      </c>
      <c r="DF308" s="136">
        <f t="shared" ca="1" si="429"/>
        <v>1775.3129241441063</v>
      </c>
      <c r="DG308" s="136">
        <f t="shared" ca="1" si="429"/>
        <v>90.382915843201189</v>
      </c>
      <c r="DH308" s="136">
        <f t="shared" ca="1" si="429"/>
        <v>53.680958843645982</v>
      </c>
      <c r="DI308" s="136">
        <f t="shared" ca="1" si="429"/>
        <v>40.471809488240147</v>
      </c>
      <c r="DJ308" s="136">
        <f t="shared" ca="1" si="429"/>
        <v>33.264587145964455</v>
      </c>
      <c r="DK308" s="136">
        <f t="shared" ca="1" si="429"/>
        <v>28.629636823758936</v>
      </c>
      <c r="DL308" s="136">
        <f t="shared" ca="1" si="429"/>
        <v>25.716385698552699</v>
      </c>
      <c r="DM308" s="136">
        <f t="shared" ca="1" si="429"/>
        <v>25.636628410337128</v>
      </c>
      <c r="DN308" s="136">
        <f t="shared" ca="1" si="429"/>
        <v>37.137394757274755</v>
      </c>
      <c r="DO308" s="136" t="e">
        <f t="shared" si="429"/>
        <v>#DIV/0!</v>
      </c>
      <c r="DP308" s="136" t="e">
        <f t="shared" si="429"/>
        <v>#DIV/0!</v>
      </c>
      <c r="DQ308" s="136" t="e">
        <f t="shared" ca="1" si="429"/>
        <v>#DIV/0!</v>
      </c>
      <c r="DR308" s="136" t="e">
        <f t="shared" si="429"/>
        <v>#DIV/0!</v>
      </c>
      <c r="DT308" s="80">
        <f t="shared" si="430"/>
        <v>20</v>
      </c>
      <c r="DU308" s="136">
        <f t="shared" ca="1" si="431"/>
        <v>35.068017854956175</v>
      </c>
      <c r="DV308" s="136">
        <f t="shared" ca="1" si="431"/>
        <v>31.291266514322857</v>
      </c>
      <c r="DW308" s="136">
        <f t="shared" ca="1" si="431"/>
        <v>28.492586427373723</v>
      </c>
      <c r="DX308" s="136">
        <f t="shared" ca="1" si="431"/>
        <v>26.444569496276241</v>
      </c>
      <c r="DY308" s="136">
        <f t="shared" ca="1" si="431"/>
        <v>25.048427628460413</v>
      </c>
      <c r="DZ308" s="136">
        <f t="shared" ca="1" si="431"/>
        <v>24.332758267647261</v>
      </c>
      <c r="EA308" s="136">
        <f t="shared" ca="1" si="431"/>
        <v>24.547459075891211</v>
      </c>
      <c r="EB308" s="136">
        <f t="shared" ca="1" si="431"/>
        <v>26.603157619192444</v>
      </c>
      <c r="EC308" s="136">
        <f t="shared" ca="1" si="431"/>
        <v>35.067798679844579</v>
      </c>
      <c r="ED308" s="136" t="e">
        <f t="shared" si="431"/>
        <v>#DIV/0!</v>
      </c>
      <c r="EE308" s="136" t="e">
        <f t="shared" si="431"/>
        <v>#DIV/0!</v>
      </c>
      <c r="EF308" s="136" t="e">
        <f t="shared" si="431"/>
        <v>#DIV/0!</v>
      </c>
      <c r="EG308" s="136" t="e">
        <f t="shared" si="431"/>
        <v>#DIV/0!</v>
      </c>
      <c r="EI308" s="80">
        <f t="shared" si="432"/>
        <v>20</v>
      </c>
      <c r="EJ308" s="136">
        <f t="shared" ca="1" si="433"/>
        <v>4.3835022318695849E-2</v>
      </c>
      <c r="EK308" s="136">
        <f t="shared" ca="1" si="433"/>
        <v>1.0790091901490637</v>
      </c>
      <c r="EL308" s="136">
        <f t="shared" ca="1" si="433"/>
        <v>2.1917374174902875</v>
      </c>
      <c r="EM308" s="136">
        <f t="shared" ca="1" si="433"/>
        <v>3.4492916734273358</v>
      </c>
      <c r="EN308" s="136">
        <f t="shared" ca="1" si="433"/>
        <v>5.0096855256920847</v>
      </c>
      <c r="EO308" s="136">
        <f t="shared" ca="1" si="433"/>
        <v>7.1566936081315475</v>
      </c>
      <c r="EP308" s="136">
        <f t="shared" ca="1" si="433"/>
        <v>10.520339603953374</v>
      </c>
      <c r="EQ308" s="136">
        <f t="shared" ca="1" si="433"/>
        <v>16.929282121304283</v>
      </c>
      <c r="ER308" s="136">
        <f t="shared" ca="1" si="433"/>
        <v>35.067798679844579</v>
      </c>
      <c r="ES308" s="136" t="e">
        <f t="shared" si="433"/>
        <v>#DIV/0!</v>
      </c>
      <c r="ET308" s="136" t="e">
        <f t="shared" si="433"/>
        <v>#DIV/0!</v>
      </c>
      <c r="EU308" s="136" t="e">
        <f t="shared" si="433"/>
        <v>#DIV/0!</v>
      </c>
      <c r="EV308" s="136" t="e">
        <f t="shared" si="433"/>
        <v>#DIV/0!</v>
      </c>
    </row>
    <row r="309" spans="14:152">
      <c r="S309" s="25">
        <f t="shared" si="416"/>
        <v>25</v>
      </c>
      <c r="T309" s="399">
        <f t="shared" ca="1" si="417"/>
        <v>28.054388567281361</v>
      </c>
      <c r="U309" s="399">
        <f t="shared" ca="1" si="417"/>
        <v>25.590015252859558</v>
      </c>
      <c r="V309" s="399">
        <f t="shared" ca="1" si="417"/>
        <v>23.707807558204792</v>
      </c>
      <c r="W309" s="399">
        <f t="shared" ca="1" si="417"/>
        <v>22.315871887173824</v>
      </c>
      <c r="X309" s="399">
        <f t="shared" ca="1" si="417"/>
        <v>21.397300889396696</v>
      </c>
      <c r="Y309" s="399">
        <f t="shared" ca="1" si="417"/>
        <v>21.040679207906756</v>
      </c>
      <c r="Z309" s="399">
        <f t="shared" ca="1" si="417"/>
        <v>21.580183802981278</v>
      </c>
      <c r="AA309" s="399">
        <f t="shared" ca="1" si="417"/>
        <v>24.277706778353945</v>
      </c>
      <c r="AB309" s="399" t="e">
        <f t="shared" si="417"/>
        <v>#DIV/0!</v>
      </c>
      <c r="AC309" s="399" t="e">
        <f t="shared" si="417"/>
        <v>#DIV/0!</v>
      </c>
      <c r="AD309" s="399" t="e">
        <f t="shared" si="417"/>
        <v>#DIV/0!</v>
      </c>
      <c r="AE309" s="399">
        <f t="shared" si="417"/>
        <v>0</v>
      </c>
      <c r="AF309" s="399"/>
      <c r="AH309" s="80">
        <f t="shared" si="418"/>
        <v>25</v>
      </c>
      <c r="AI309" s="136">
        <f t="shared" ca="1" si="419"/>
        <v>-3.740585142304198E-2</v>
      </c>
      <c r="AJ309" s="136">
        <f t="shared" ca="1" si="419"/>
        <v>-0.94777834269850203</v>
      </c>
      <c r="AK309" s="136">
        <f t="shared" ca="1" si="419"/>
        <v>-1.9756506298503993</v>
      </c>
      <c r="AL309" s="136">
        <f t="shared" ca="1" si="419"/>
        <v>-3.1879816981676896</v>
      </c>
      <c r="AM309" s="136">
        <f t="shared" ca="1" si="419"/>
        <v>-4.754955753199269</v>
      </c>
      <c r="AN309" s="136">
        <f t="shared" ca="1" si="419"/>
        <v>-7.0135597359689186</v>
      </c>
      <c r="AO309" s="136">
        <f t="shared" ca="1" si="419"/>
        <v>-10.790091901490637</v>
      </c>
      <c r="AP309" s="136">
        <f t="shared" ca="1" si="419"/>
        <v>-18.882660827608625</v>
      </c>
      <c r="AQ309" s="136" t="e">
        <f t="shared" si="419"/>
        <v>#DIV/0!</v>
      </c>
      <c r="AR309" s="136" t="e">
        <f t="shared" si="419"/>
        <v>#DIV/0!</v>
      </c>
      <c r="AS309" s="136" t="e">
        <f t="shared" si="419"/>
        <v>#DIV/0!</v>
      </c>
      <c r="AT309" s="136">
        <f t="shared" si="408"/>
        <v>0</v>
      </c>
      <c r="AU309" s="136">
        <f t="shared" si="408"/>
        <v>0</v>
      </c>
      <c r="AW309" s="80">
        <f t="shared" si="420"/>
        <v>25</v>
      </c>
      <c r="AX309" s="136">
        <f t="shared" ca="1" si="421"/>
        <v>28.016982715858319</v>
      </c>
      <c r="AY309" s="136">
        <f t="shared" ca="1" si="421"/>
        <v>24.642236910161056</v>
      </c>
      <c r="AZ309" s="136">
        <f t="shared" ca="1" si="421"/>
        <v>21.732156928354392</v>
      </c>
      <c r="BA309" s="136">
        <f t="shared" ca="1" si="421"/>
        <v>19.127890189006134</v>
      </c>
      <c r="BB309" s="136">
        <f t="shared" ca="1" si="421"/>
        <v>16.642345136197431</v>
      </c>
      <c r="BC309" s="136">
        <f t="shared" ca="1" si="421"/>
        <v>14.027119471937835</v>
      </c>
      <c r="BD309" s="136">
        <f t="shared" ca="1" si="421"/>
        <v>17.983486502484393</v>
      </c>
      <c r="BE309" s="136">
        <f t="shared" ca="1" si="421"/>
        <v>26.975229753726602</v>
      </c>
      <c r="BF309" s="136" t="e">
        <f t="shared" si="421"/>
        <v>#DIV/0!</v>
      </c>
      <c r="BG309" s="136" t="e">
        <f t="shared" si="421"/>
        <v>#DIV/0!</v>
      </c>
      <c r="BH309" s="136" t="e">
        <f t="shared" si="421"/>
        <v>#DIV/0!</v>
      </c>
      <c r="BI309" s="136">
        <f t="shared" si="421"/>
        <v>0</v>
      </c>
      <c r="BJ309" s="136">
        <f t="shared" si="421"/>
        <v>0</v>
      </c>
      <c r="BK309" s="62"/>
      <c r="BL309" s="80">
        <f t="shared" si="422"/>
        <v>25</v>
      </c>
      <c r="BM309" s="136">
        <f t="shared" ca="1" si="423"/>
        <v>9.3888687071834944</v>
      </c>
      <c r="BN309" s="136">
        <f t="shared" ca="1" si="423"/>
        <v>11.373340112382024</v>
      </c>
      <c r="BO309" s="136">
        <f t="shared" ca="1" si="423"/>
        <v>13.829554408952795</v>
      </c>
      <c r="BP309" s="136">
        <f t="shared" ca="1" si="423"/>
        <v>17.002569056894338</v>
      </c>
      <c r="BQ309" s="136">
        <f t="shared" ca="1" si="423"/>
        <v>21.397300889396696</v>
      </c>
      <c r="BR309" s="136">
        <f t="shared" ca="1" si="423"/>
        <v>28.054238943875674</v>
      </c>
      <c r="BS309" s="136">
        <f t="shared" ca="1" si="423"/>
        <v>39.563670305465664</v>
      </c>
      <c r="BT309" s="136">
        <f t="shared" ca="1" si="423"/>
        <v>64.740551408943858</v>
      </c>
      <c r="BU309" s="136" t="e">
        <f t="shared" si="423"/>
        <v>#DIV/0!</v>
      </c>
      <c r="BV309" s="136" t="e">
        <f t="shared" si="423"/>
        <v>#DIV/0!</v>
      </c>
      <c r="BW309" s="136" t="e">
        <f t="shared" si="423"/>
        <v>#DIV/0!</v>
      </c>
      <c r="BX309" s="136">
        <f t="shared" si="423"/>
        <v>0</v>
      </c>
      <c r="BY309" s="136">
        <f t="shared" si="423"/>
        <v>0</v>
      </c>
      <c r="BZ309" s="62"/>
      <c r="CA309" s="80">
        <f t="shared" si="424"/>
        <v>25</v>
      </c>
      <c r="CB309" s="136">
        <f t="shared" ca="1" si="425"/>
        <v>1767.4546832479709</v>
      </c>
      <c r="CC309" s="136">
        <f t="shared" ca="1" si="425"/>
        <v>83.700846944551174</v>
      </c>
      <c r="CD309" s="136">
        <f t="shared" ca="1" si="425"/>
        <v>48.21123223778622</v>
      </c>
      <c r="CE309" s="136">
        <f t="shared" ca="1" si="425"/>
        <v>36.194142551381788</v>
      </c>
      <c r="CF309" s="136">
        <f t="shared" ca="1" si="425"/>
        <v>30.194049789387606</v>
      </c>
      <c r="CG309" s="136">
        <f t="shared" ca="1" si="425"/>
        <v>26.850902334211131</v>
      </c>
      <c r="CH309" s="136">
        <f t="shared" ca="1" si="425"/>
        <v>25.359955973396563</v>
      </c>
      <c r="CI309" s="136">
        <f t="shared" ca="1" si="425"/>
        <v>26.490213643638217</v>
      </c>
      <c r="CJ309" s="136" t="e">
        <f t="shared" si="425"/>
        <v>#DIV/0!</v>
      </c>
      <c r="CK309" s="136" t="e">
        <f t="shared" si="425"/>
        <v>#DIV/0!</v>
      </c>
      <c r="CL309" s="136" t="e">
        <f t="shared" si="425"/>
        <v>#DIV/0!</v>
      </c>
      <c r="CM309" s="136">
        <f t="shared" si="425"/>
        <v>0</v>
      </c>
      <c r="CN309" s="136">
        <f t="shared" si="425"/>
        <v>0</v>
      </c>
      <c r="CP309" s="80">
        <f t="shared" si="426"/>
        <v>25</v>
      </c>
      <c r="CQ309" s="136">
        <f t="shared" ca="1" si="427"/>
        <v>1739.4377005321126</v>
      </c>
      <c r="CR309" s="136">
        <f t="shared" ca="1" si="427"/>
        <v>59.058610034390121</v>
      </c>
      <c r="CS309" s="136">
        <f t="shared" ca="1" si="427"/>
        <v>26.479075309431824</v>
      </c>
      <c r="CT309" s="136">
        <f t="shared" ca="1" si="427"/>
        <v>17.06625236237565</v>
      </c>
      <c r="CU309" s="136">
        <f t="shared" ca="1" si="427"/>
        <v>13.551704653190178</v>
      </c>
      <c r="CV309" s="136">
        <f t="shared" ca="1" si="427"/>
        <v>12.823782862273294</v>
      </c>
      <c r="CW309" s="136">
        <f t="shared" ca="1" si="427"/>
        <v>14.569864071905922</v>
      </c>
      <c r="CX309" s="136">
        <f t="shared" ca="1" si="427"/>
        <v>21.095167692892897</v>
      </c>
      <c r="CY309" s="136" t="e">
        <f t="shared" si="427"/>
        <v>#DIV/0!</v>
      </c>
      <c r="CZ309" s="136" t="e">
        <f t="shared" si="427"/>
        <v>#DIV/0!</v>
      </c>
      <c r="DA309" s="136" t="e">
        <f t="shared" si="427"/>
        <v>#DIV/0!</v>
      </c>
      <c r="DB309" s="136">
        <f t="shared" si="427"/>
        <v>0</v>
      </c>
      <c r="DC309" s="136">
        <f t="shared" si="427"/>
        <v>0</v>
      </c>
      <c r="DE309" s="80">
        <f t="shared" si="428"/>
        <v>25</v>
      </c>
      <c r="DF309" s="136">
        <f t="shared" ca="1" si="429"/>
        <v>1772.0803910422765</v>
      </c>
      <c r="DG309" s="136">
        <f t="shared" ca="1" si="429"/>
        <v>87.60426705289558</v>
      </c>
      <c r="DH309" s="136">
        <f t="shared" ca="1" si="429"/>
        <v>51.370346159726132</v>
      </c>
      <c r="DI309" s="136">
        <f t="shared" ca="1" si="429"/>
        <v>38.639060551876454</v>
      </c>
      <c r="DJ309" s="136">
        <f t="shared" ca="1" si="429"/>
        <v>31.95921740636069</v>
      </c>
      <c r="DK309" s="136">
        <f t="shared" ca="1" si="429"/>
        <v>28.054238943875667</v>
      </c>
      <c r="DL309" s="136">
        <f t="shared" ca="1" si="429"/>
        <v>26.616882267376692</v>
      </c>
      <c r="DM309" s="136">
        <f t="shared" ca="1" si="429"/>
        <v>30.909739018580979</v>
      </c>
      <c r="DN309" s="136" t="e">
        <f t="shared" si="429"/>
        <v>#DIV/0!</v>
      </c>
      <c r="DO309" s="136" t="e">
        <f t="shared" si="429"/>
        <v>#DIV/0!</v>
      </c>
      <c r="DP309" s="136" t="e">
        <f t="shared" si="429"/>
        <v>#DIV/0!</v>
      </c>
      <c r="DQ309" s="136">
        <f t="shared" si="429"/>
        <v>0</v>
      </c>
      <c r="DR309" s="136">
        <f t="shared" si="429"/>
        <v>0</v>
      </c>
      <c r="DT309" s="80">
        <f t="shared" si="430"/>
        <v>25</v>
      </c>
      <c r="DU309" s="136">
        <f t="shared" ca="1" si="431"/>
        <v>28.054388567281361</v>
      </c>
      <c r="DV309" s="136">
        <f t="shared" ca="1" si="431"/>
        <v>25.590015252859558</v>
      </c>
      <c r="DW309" s="136">
        <f t="shared" ca="1" si="431"/>
        <v>23.707807558204792</v>
      </c>
      <c r="DX309" s="136">
        <f t="shared" ca="1" si="431"/>
        <v>22.315871887173824</v>
      </c>
      <c r="DY309" s="136">
        <f t="shared" ca="1" si="431"/>
        <v>21.397300889396696</v>
      </c>
      <c r="DZ309" s="136">
        <f t="shared" ca="1" si="431"/>
        <v>21.040679207906756</v>
      </c>
      <c r="EA309" s="136">
        <f t="shared" ca="1" si="431"/>
        <v>21.580183802981278</v>
      </c>
      <c r="EB309" s="136">
        <f t="shared" ca="1" si="431"/>
        <v>24.277706778353945</v>
      </c>
      <c r="EC309" s="136" t="e">
        <f t="shared" si="431"/>
        <v>#DIV/0!</v>
      </c>
      <c r="ED309" s="136" t="e">
        <f t="shared" si="431"/>
        <v>#DIV/0!</v>
      </c>
      <c r="EE309" s="136" t="e">
        <f t="shared" si="431"/>
        <v>#DIV/0!</v>
      </c>
      <c r="EF309" s="136">
        <f t="shared" si="431"/>
        <v>0</v>
      </c>
      <c r="EG309" s="136">
        <f t="shared" si="431"/>
        <v>0</v>
      </c>
      <c r="EI309" s="80">
        <f t="shared" si="432"/>
        <v>25</v>
      </c>
      <c r="EJ309" s="136">
        <f t="shared" ca="1" si="433"/>
        <v>3.740585142304198E-2</v>
      </c>
      <c r="EK309" s="136">
        <f t="shared" ca="1" si="433"/>
        <v>0.94777834269850203</v>
      </c>
      <c r="EL309" s="136">
        <f t="shared" ca="1" si="433"/>
        <v>1.9756506298503993</v>
      </c>
      <c r="EM309" s="136">
        <f t="shared" ca="1" si="433"/>
        <v>3.1879816981676896</v>
      </c>
      <c r="EN309" s="136">
        <f t="shared" ca="1" si="433"/>
        <v>4.754955753199269</v>
      </c>
      <c r="EO309" s="136">
        <f t="shared" ca="1" si="433"/>
        <v>7.0135597359689186</v>
      </c>
      <c r="EP309" s="136">
        <f t="shared" ca="1" si="433"/>
        <v>10.790091901490637</v>
      </c>
      <c r="EQ309" s="136">
        <f t="shared" ca="1" si="433"/>
        <v>18.882660827608625</v>
      </c>
      <c r="ER309" s="136" t="e">
        <f t="shared" si="433"/>
        <v>#DIV/0!</v>
      </c>
      <c r="ES309" s="136" t="e">
        <f t="shared" si="433"/>
        <v>#DIV/0!</v>
      </c>
      <c r="ET309" s="136" t="e">
        <f t="shared" si="433"/>
        <v>#DIV/0!</v>
      </c>
      <c r="EU309" s="136">
        <f t="shared" si="433"/>
        <v>0</v>
      </c>
      <c r="EV309" s="136">
        <f t="shared" si="433"/>
        <v>0</v>
      </c>
    </row>
    <row r="310" spans="14:152">
      <c r="S310" s="25">
        <f t="shared" si="416"/>
        <v>30</v>
      </c>
      <c r="T310" s="399">
        <f t="shared" ca="1" si="417"/>
        <v>23.378643780104863</v>
      </c>
      <c r="U310" s="399">
        <f t="shared" ca="1" si="417"/>
        <v>21.646789308546037</v>
      </c>
      <c r="V310" s="399">
        <f t="shared" ca="1" si="417"/>
        <v>20.302409762015287</v>
      </c>
      <c r="W310" s="399">
        <f t="shared" ca="1" si="417"/>
        <v>19.312700722233252</v>
      </c>
      <c r="X310" s="399">
        <f t="shared" ca="1" si="417"/>
        <v>18.70282596258378</v>
      </c>
      <c r="Y310" s="399">
        <f t="shared" ca="1" si="417"/>
        <v>18.607403381142024</v>
      </c>
      <c r="Z310" s="399">
        <f t="shared" ca="1" si="417"/>
        <v>19.482110377691441</v>
      </c>
      <c r="AA310" s="399">
        <f t="shared" ca="1" si="417"/>
        <v>23.378532453229727</v>
      </c>
      <c r="AB310" s="399" t="e">
        <f t="shared" si="417"/>
        <v>#DIV/0!</v>
      </c>
      <c r="AC310" s="399" t="e">
        <f t="shared" si="417"/>
        <v>#DIV/0!</v>
      </c>
      <c r="AD310" s="399" t="e">
        <f t="shared" si="417"/>
        <v>#DIV/0!</v>
      </c>
      <c r="AE310" s="399" t="e">
        <f t="shared" ca="1" si="417"/>
        <v>#DIV/0!</v>
      </c>
      <c r="AF310" s="399"/>
      <c r="AH310" s="80">
        <f t="shared" si="418"/>
        <v>30</v>
      </c>
      <c r="AI310" s="136">
        <f t="shared" ca="1" si="419"/>
        <v>-3.3398062543007256E-2</v>
      </c>
      <c r="AJ310" s="136">
        <f t="shared" ca="1" si="419"/>
        <v>-0.86587157234184176</v>
      </c>
      <c r="AK310" s="136">
        <f t="shared" ca="1" si="419"/>
        <v>-1.8456736147286641</v>
      </c>
      <c r="AL310" s="136">
        <f t="shared" ca="1" si="419"/>
        <v>-3.0493737982473554</v>
      </c>
      <c r="AM310" s="136">
        <f t="shared" ca="1" si="419"/>
        <v>-4.6757064906459442</v>
      </c>
      <c r="AN310" s="136">
        <f t="shared" ca="1" si="419"/>
        <v>-7.1566936081315475</v>
      </c>
      <c r="AO310" s="136">
        <f t="shared" ca="1" si="419"/>
        <v>-11.689266226614858</v>
      </c>
      <c r="AP310" s="136">
        <f t="shared" ca="1" si="419"/>
        <v>-23.378532453229727</v>
      </c>
      <c r="AQ310" s="136" t="e">
        <f t="shared" si="419"/>
        <v>#DIV/0!</v>
      </c>
      <c r="AR310" s="136" t="e">
        <f t="shared" si="419"/>
        <v>#DIV/0!</v>
      </c>
      <c r="AS310" s="136" t="e">
        <f t="shared" si="419"/>
        <v>#DIV/0!</v>
      </c>
      <c r="AT310" s="136" t="e">
        <f t="shared" ca="1" si="408"/>
        <v>#DIV/0!</v>
      </c>
      <c r="AU310" s="136" t="e">
        <f t="shared" si="408"/>
        <v>#DIV/0!</v>
      </c>
      <c r="AW310" s="80">
        <f t="shared" si="420"/>
        <v>30</v>
      </c>
      <c r="AX310" s="136">
        <f t="shared" ca="1" si="421"/>
        <v>23.345245717561859</v>
      </c>
      <c r="AY310" s="136">
        <f t="shared" ca="1" si="421"/>
        <v>20.780917736204195</v>
      </c>
      <c r="AZ310" s="136">
        <f t="shared" ca="1" si="421"/>
        <v>18.456736147286627</v>
      </c>
      <c r="BA310" s="136">
        <f t="shared" ca="1" si="421"/>
        <v>16.263326923985897</v>
      </c>
      <c r="BB310" s="136">
        <f t="shared" ca="1" si="421"/>
        <v>14.027119471937834</v>
      </c>
      <c r="BC310" s="136">
        <f t="shared" ca="1" si="421"/>
        <v>17.176064659515713</v>
      </c>
      <c r="BD310" s="136">
        <f t="shared" ca="1" si="421"/>
        <v>23.378532453229713</v>
      </c>
      <c r="BE310" s="136">
        <f t="shared" ca="1" si="421"/>
        <v>40.077484205536685</v>
      </c>
      <c r="BF310" s="136" t="e">
        <f t="shared" si="421"/>
        <v>#DIV/0!</v>
      </c>
      <c r="BG310" s="136" t="e">
        <f t="shared" si="421"/>
        <v>#DIV/0!</v>
      </c>
      <c r="BH310" s="136" t="e">
        <f t="shared" si="421"/>
        <v>#DIV/0!</v>
      </c>
      <c r="BI310" s="136" t="e">
        <f t="shared" ca="1" si="421"/>
        <v>#DIV/0!</v>
      </c>
      <c r="BJ310" s="136" t="e">
        <f t="shared" si="421"/>
        <v>#DIV/0!</v>
      </c>
      <c r="BK310" s="62"/>
      <c r="BL310" s="80">
        <f t="shared" si="422"/>
        <v>30</v>
      </c>
      <c r="BM310" s="136">
        <f t="shared" ca="1" si="423"/>
        <v>10.052816825445095</v>
      </c>
      <c r="BN310" s="136">
        <f t="shared" ca="1" si="423"/>
        <v>12.122202012785779</v>
      </c>
      <c r="BO310" s="136">
        <f t="shared" ca="1" si="423"/>
        <v>14.765388917829302</v>
      </c>
      <c r="BP310" s="136">
        <f t="shared" ca="1" si="423"/>
        <v>18.296242789484126</v>
      </c>
      <c r="BQ310" s="136">
        <f t="shared" ca="1" si="423"/>
        <v>23.378532453229724</v>
      </c>
      <c r="BR310" s="136">
        <f t="shared" ca="1" si="423"/>
        <v>31.489451875778812</v>
      </c>
      <c r="BS310" s="136">
        <f t="shared" ca="1" si="423"/>
        <v>46.757064906459433</v>
      </c>
      <c r="BT310" s="136">
        <f t="shared" ca="1" si="423"/>
        <v>86.834549111996125</v>
      </c>
      <c r="BU310" s="136" t="e">
        <f t="shared" si="423"/>
        <v>#DIV/0!</v>
      </c>
      <c r="BV310" s="136" t="e">
        <f t="shared" si="423"/>
        <v>#DIV/0!</v>
      </c>
      <c r="BW310" s="136" t="e">
        <f t="shared" si="423"/>
        <v>#DIV/0!</v>
      </c>
      <c r="BX310" s="136" t="e">
        <f t="shared" ca="1" si="423"/>
        <v>#DIV/0!</v>
      </c>
      <c r="BY310" s="136" t="e">
        <f t="shared" si="423"/>
        <v>#DIV/0!</v>
      </c>
      <c r="BZ310" s="62"/>
      <c r="CA310" s="80">
        <f t="shared" si="424"/>
        <v>30</v>
      </c>
      <c r="CB310" s="136">
        <f t="shared" ca="1" si="425"/>
        <v>1765.101632414367</v>
      </c>
      <c r="CC310" s="136">
        <f t="shared" ca="1" si="425"/>
        <v>81.42359896471406</v>
      </c>
      <c r="CD310" s="136">
        <f t="shared" ca="1" si="425"/>
        <v>46.003154321368932</v>
      </c>
      <c r="CE310" s="136">
        <f t="shared" ca="1" si="425"/>
        <v>34.046357631162635</v>
      </c>
      <c r="CF310" s="136">
        <f t="shared" ca="1" si="425"/>
        <v>28.086684112273591</v>
      </c>
      <c r="CG310" s="136">
        <f t="shared" ca="1" si="425"/>
        <v>24.770229632698538</v>
      </c>
      <c r="CH310" s="136">
        <f t="shared" ca="1" si="425"/>
        <v>23.378532453229731</v>
      </c>
      <c r="CI310" s="136">
        <f t="shared" ca="1" si="425"/>
        <v>25.435085530267649</v>
      </c>
      <c r="CJ310" s="136" t="e">
        <f t="shared" si="425"/>
        <v>#DIV/0!</v>
      </c>
      <c r="CK310" s="136" t="e">
        <f t="shared" si="425"/>
        <v>#DIV/0!</v>
      </c>
      <c r="CL310" s="136" t="e">
        <f t="shared" si="425"/>
        <v>#DIV/0!</v>
      </c>
      <c r="CM310" s="136" t="e">
        <f t="shared" ca="1" si="425"/>
        <v>#DIV/0!</v>
      </c>
      <c r="CN310" s="136" t="e">
        <f t="shared" si="425"/>
        <v>#DIV/0!</v>
      </c>
      <c r="CP310" s="80">
        <f t="shared" si="426"/>
        <v>30</v>
      </c>
      <c r="CQ310" s="136">
        <f t="shared" ca="1" si="427"/>
        <v>1741.7563866968053</v>
      </c>
      <c r="CR310" s="136">
        <f t="shared" ca="1" si="427"/>
        <v>60.642681228509858</v>
      </c>
      <c r="CS310" s="136">
        <f t="shared" ca="1" si="427"/>
        <v>27.546418174082312</v>
      </c>
      <c r="CT310" s="136">
        <f t="shared" ca="1" si="427"/>
        <v>17.783030707176742</v>
      </c>
      <c r="CU310" s="136">
        <f t="shared" ca="1" si="427"/>
        <v>14.059564640335754</v>
      </c>
      <c r="CV310" s="136">
        <f t="shared" ca="1" si="427"/>
        <v>13.319519859688063</v>
      </c>
      <c r="CW310" s="136">
        <f t="shared" ca="1" si="427"/>
        <v>15.585688302153146</v>
      </c>
      <c r="CX310" s="136">
        <f t="shared" ca="1" si="427"/>
        <v>25.435085530267649</v>
      </c>
      <c r="CY310" s="136" t="e">
        <f t="shared" si="427"/>
        <v>#DIV/0!</v>
      </c>
      <c r="CZ310" s="136" t="e">
        <f t="shared" si="427"/>
        <v>#DIV/0!</v>
      </c>
      <c r="DA310" s="136" t="e">
        <f t="shared" si="427"/>
        <v>#DIV/0!</v>
      </c>
      <c r="DB310" s="136" t="e">
        <f t="shared" ca="1" si="427"/>
        <v>#DIV/0!</v>
      </c>
      <c r="DC310" s="136" t="e">
        <f t="shared" si="427"/>
        <v>#DIV/0!</v>
      </c>
      <c r="DE310" s="80">
        <f t="shared" si="428"/>
        <v>30</v>
      </c>
      <c r="DF310" s="136">
        <f t="shared" ca="1" si="429"/>
        <v>1770.0682902870599</v>
      </c>
      <c r="DG310" s="136">
        <f t="shared" ca="1" si="429"/>
        <v>85.913438343462346</v>
      </c>
      <c r="DH310" s="136">
        <f t="shared" ca="1" si="429"/>
        <v>50.026933816181831</v>
      </c>
      <c r="DI310" s="136">
        <f t="shared" ca="1" si="429"/>
        <v>37.697164702375218</v>
      </c>
      <c r="DJ310" s="136">
        <f t="shared" ca="1" si="429"/>
        <v>31.561018811860123</v>
      </c>
      <c r="DK310" s="136">
        <f t="shared" ca="1" si="429"/>
        <v>28.629636823758936</v>
      </c>
      <c r="DL310" s="136">
        <f t="shared" ca="1" si="429"/>
        <v>29.63443788635626</v>
      </c>
      <c r="DM310" s="136">
        <f t="shared" ca="1" si="429"/>
        <v>42.442736865456887</v>
      </c>
      <c r="DN310" s="136" t="e">
        <f t="shared" si="429"/>
        <v>#DIV/0!</v>
      </c>
      <c r="DO310" s="136" t="e">
        <f t="shared" si="429"/>
        <v>#DIV/0!</v>
      </c>
      <c r="DP310" s="136" t="e">
        <f t="shared" si="429"/>
        <v>#DIV/0!</v>
      </c>
      <c r="DQ310" s="136" t="e">
        <f t="shared" ca="1" si="429"/>
        <v>#DIV/0!</v>
      </c>
      <c r="DR310" s="136" t="e">
        <f t="shared" si="429"/>
        <v>#DIV/0!</v>
      </c>
      <c r="DT310" s="80">
        <f t="shared" si="430"/>
        <v>30</v>
      </c>
      <c r="DU310" s="136">
        <f t="shared" ca="1" si="431"/>
        <v>23.378643780104863</v>
      </c>
      <c r="DV310" s="136">
        <f t="shared" ca="1" si="431"/>
        <v>21.646789308546037</v>
      </c>
      <c r="DW310" s="136">
        <f t="shared" ca="1" si="431"/>
        <v>20.302409762015287</v>
      </c>
      <c r="DX310" s="136">
        <f t="shared" ca="1" si="431"/>
        <v>19.312700722233252</v>
      </c>
      <c r="DY310" s="136">
        <f t="shared" ca="1" si="431"/>
        <v>18.70282596258378</v>
      </c>
      <c r="DZ310" s="136">
        <f t="shared" ca="1" si="431"/>
        <v>18.607403381142024</v>
      </c>
      <c r="EA310" s="136">
        <f t="shared" ca="1" si="431"/>
        <v>19.482110377691441</v>
      </c>
      <c r="EB310" s="136">
        <f t="shared" ca="1" si="431"/>
        <v>23.378532453229727</v>
      </c>
      <c r="EC310" s="136" t="e">
        <f t="shared" si="431"/>
        <v>#DIV/0!</v>
      </c>
      <c r="ED310" s="136" t="e">
        <f t="shared" si="431"/>
        <v>#DIV/0!</v>
      </c>
      <c r="EE310" s="136" t="e">
        <f t="shared" si="431"/>
        <v>#DIV/0!</v>
      </c>
      <c r="EF310" s="136" t="e">
        <f t="shared" si="431"/>
        <v>#DIV/0!</v>
      </c>
      <c r="EG310" s="136" t="e">
        <f t="shared" si="431"/>
        <v>#DIV/0!</v>
      </c>
      <c r="EI310" s="80">
        <f t="shared" si="432"/>
        <v>30</v>
      </c>
      <c r="EJ310" s="136">
        <f t="shared" ca="1" si="433"/>
        <v>3.3398062543007256E-2</v>
      </c>
      <c r="EK310" s="136">
        <f t="shared" ca="1" si="433"/>
        <v>0.86587157234184176</v>
      </c>
      <c r="EL310" s="136">
        <f t="shared" ca="1" si="433"/>
        <v>1.8456736147286641</v>
      </c>
      <c r="EM310" s="136">
        <f t="shared" ca="1" si="433"/>
        <v>3.0493737982473554</v>
      </c>
      <c r="EN310" s="136">
        <f t="shared" ca="1" si="433"/>
        <v>4.6757064906459442</v>
      </c>
      <c r="EO310" s="136">
        <f t="shared" ca="1" si="433"/>
        <v>7.1566936081315475</v>
      </c>
      <c r="EP310" s="136">
        <f t="shared" ca="1" si="433"/>
        <v>11.689266226614858</v>
      </c>
      <c r="EQ310" s="136">
        <f t="shared" ca="1" si="433"/>
        <v>23.378532453229727</v>
      </c>
      <c r="ER310" s="136" t="e">
        <f t="shared" si="433"/>
        <v>#DIV/0!</v>
      </c>
      <c r="ES310" s="136" t="e">
        <f t="shared" si="433"/>
        <v>#DIV/0!</v>
      </c>
      <c r="ET310" s="136" t="e">
        <f t="shared" si="433"/>
        <v>#DIV/0!</v>
      </c>
      <c r="EU310" s="136" t="e">
        <f t="shared" si="433"/>
        <v>#DIV/0!</v>
      </c>
      <c r="EV310" s="136" t="e">
        <f t="shared" si="433"/>
        <v>#DIV/0!</v>
      </c>
    </row>
    <row r="311" spans="14:152">
      <c r="S311" s="25">
        <f t="shared" si="416"/>
        <v>40</v>
      </c>
      <c r="T311" s="399">
        <f t="shared" ca="1" si="417"/>
        <v>17.533972398140619</v>
      </c>
      <c r="U311" s="399">
        <f t="shared" ca="1" si="417"/>
        <v>16.54884881520756</v>
      </c>
      <c r="V311" s="399">
        <f t="shared" ca="1" si="417"/>
        <v>15.780509405930069</v>
      </c>
      <c r="W311" s="399">
        <f t="shared" ca="1" si="417"/>
        <v>15.246868991236775</v>
      </c>
      <c r="X311" s="399">
        <f t="shared" ca="1" si="417"/>
        <v>15.029056577076251</v>
      </c>
      <c r="Y311" s="399">
        <f t="shared" ca="1" si="417"/>
        <v>15.395618932614699</v>
      </c>
      <c r="Z311" s="399">
        <f t="shared" ca="1" si="417"/>
        <v>17.533899339922293</v>
      </c>
      <c r="AA311" s="399" t="e">
        <f t="shared" si="417"/>
        <v>#DIV/0!</v>
      </c>
      <c r="AB311" s="399" t="e">
        <f t="shared" si="417"/>
        <v>#DIV/0!</v>
      </c>
      <c r="AC311" s="399" t="e">
        <f t="shared" si="417"/>
        <v>#DIV/0!</v>
      </c>
      <c r="AD311" s="399" t="e">
        <f t="shared" si="417"/>
        <v>#DIV/0!</v>
      </c>
      <c r="AE311" s="399" t="e">
        <f t="shared" ca="1" si="417"/>
        <v>#DIV/0!</v>
      </c>
      <c r="AF311" s="399"/>
      <c r="AH311" s="80">
        <f t="shared" si="418"/>
        <v>40</v>
      </c>
      <c r="AI311" s="136">
        <f t="shared" ca="1" si="419"/>
        <v>-2.9223287330236047E-2</v>
      </c>
      <c r="AJ311" s="136">
        <f t="shared" ca="1" si="419"/>
        <v>-0.78804041977178851</v>
      </c>
      <c r="AK311" s="136">
        <f t="shared" ca="1" si="419"/>
        <v>-1.7533899339922288</v>
      </c>
      <c r="AL311" s="136">
        <f t="shared" ca="1" si="419"/>
        <v>-3.0493737982473537</v>
      </c>
      <c r="AM311" s="136">
        <f t="shared" ca="1" si="419"/>
        <v>-5.009685525692082</v>
      </c>
      <c r="AN311" s="136">
        <f t="shared" ca="1" si="419"/>
        <v>-8.553121629230386</v>
      </c>
      <c r="AO311" s="136">
        <f t="shared" ca="1" si="419"/>
        <v>-17.533899339922279</v>
      </c>
      <c r="AP311" s="136" t="e">
        <f t="shared" si="419"/>
        <v>#DIV/0!</v>
      </c>
      <c r="AQ311" s="136" t="e">
        <f t="shared" si="419"/>
        <v>#DIV/0!</v>
      </c>
      <c r="AR311" s="136" t="e">
        <f t="shared" si="419"/>
        <v>#DIV/0!</v>
      </c>
      <c r="AS311" s="136" t="e">
        <f t="shared" si="419"/>
        <v>#DIV/0!</v>
      </c>
      <c r="AT311" s="136" t="e">
        <f t="shared" ca="1" si="408"/>
        <v>#DIV/0!</v>
      </c>
      <c r="AU311" s="136" t="e">
        <f t="shared" si="408"/>
        <v>#DIV/0!</v>
      </c>
      <c r="AW311" s="80">
        <f t="shared" si="420"/>
        <v>40</v>
      </c>
      <c r="AX311" s="136">
        <f t="shared" ca="1" si="421"/>
        <v>17.504749110810383</v>
      </c>
      <c r="AY311" s="136">
        <f t="shared" ca="1" si="421"/>
        <v>15.76080839543577</v>
      </c>
      <c r="AZ311" s="136">
        <f t="shared" ca="1" si="421"/>
        <v>14.027119471937839</v>
      </c>
      <c r="BA311" s="136">
        <f t="shared" ca="1" si="421"/>
        <v>16.263326923985886</v>
      </c>
      <c r="BB311" s="136">
        <f t="shared" ca="1" si="421"/>
        <v>20.038742102768332</v>
      </c>
      <c r="BC311" s="136">
        <f t="shared" ca="1" si="421"/>
        <v>27.369989213537234</v>
      </c>
      <c r="BD311" s="136">
        <f t="shared" ca="1" si="421"/>
        <v>46.757064906459405</v>
      </c>
      <c r="BE311" s="136" t="e">
        <f t="shared" si="421"/>
        <v>#DIV/0!</v>
      </c>
      <c r="BF311" s="136" t="e">
        <f t="shared" si="421"/>
        <v>#DIV/0!</v>
      </c>
      <c r="BG311" s="136" t="e">
        <f t="shared" si="421"/>
        <v>#DIV/0!</v>
      </c>
      <c r="BH311" s="136" t="e">
        <f t="shared" si="421"/>
        <v>#DIV/0!</v>
      </c>
      <c r="BI311" s="136" t="e">
        <f t="shared" ca="1" si="421"/>
        <v>#DIV/0!</v>
      </c>
      <c r="BJ311" s="136" t="e">
        <f t="shared" si="421"/>
        <v>#DIV/0!</v>
      </c>
      <c r="BK311" s="62"/>
      <c r="BL311" s="80">
        <f t="shared" si="422"/>
        <v>40</v>
      </c>
      <c r="BM311" s="136">
        <f t="shared" ca="1" si="423"/>
        <v>11.71853821942398</v>
      </c>
      <c r="BN311" s="136">
        <f t="shared" ca="1" si="423"/>
        <v>14.184727555892191</v>
      </c>
      <c r="BO311" s="136">
        <f t="shared" ca="1" si="423"/>
        <v>17.533899339922289</v>
      </c>
      <c r="BP311" s="136">
        <f t="shared" ca="1" si="423"/>
        <v>22.362074520480594</v>
      </c>
      <c r="BQ311" s="136">
        <f t="shared" ca="1" si="423"/>
        <v>30.058113154152498</v>
      </c>
      <c r="BR311" s="136">
        <f t="shared" ca="1" si="423"/>
        <v>44.476232471998003</v>
      </c>
      <c r="BS311" s="136">
        <f t="shared" ca="1" si="423"/>
        <v>81.824863586303977</v>
      </c>
      <c r="BT311" s="136" t="e">
        <f t="shared" si="423"/>
        <v>#DIV/0!</v>
      </c>
      <c r="BU311" s="136" t="e">
        <f t="shared" si="423"/>
        <v>#DIV/0!</v>
      </c>
      <c r="BV311" s="136" t="e">
        <f t="shared" si="423"/>
        <v>#DIV/0!</v>
      </c>
      <c r="BW311" s="136" t="e">
        <f t="shared" si="423"/>
        <v>#DIV/0!</v>
      </c>
      <c r="BX311" s="136" t="e">
        <f t="shared" ca="1" si="423"/>
        <v>#DIV/0!</v>
      </c>
      <c r="BY311" s="136" t="e">
        <f t="shared" si="423"/>
        <v>#DIV/0!</v>
      </c>
      <c r="BZ311" s="62"/>
      <c r="CA311" s="80">
        <f t="shared" si="424"/>
        <v>40</v>
      </c>
      <c r="CB311" s="136">
        <f t="shared" ca="1" si="425"/>
        <v>1762.1642990859602</v>
      </c>
      <c r="CC311" s="136">
        <f t="shared" ca="1" si="425"/>
        <v>78.549661651627233</v>
      </c>
      <c r="CD311" s="136">
        <f t="shared" ca="1" si="425"/>
        <v>43.160619239692608</v>
      </c>
      <c r="CE311" s="136">
        <f t="shared" ca="1" si="425"/>
        <v>31.203406620660981</v>
      </c>
      <c r="CF311" s="136">
        <f t="shared" ca="1" si="425"/>
        <v>25.204373498717128</v>
      </c>
      <c r="CG311" s="136">
        <f t="shared" ca="1" si="425"/>
        <v>21.864285936929601</v>
      </c>
      <c r="CH311" s="136">
        <f t="shared" ca="1" si="425"/>
        <v>21.073124376304676</v>
      </c>
      <c r="CI311" s="136" t="e">
        <f t="shared" si="425"/>
        <v>#DIV/0!</v>
      </c>
      <c r="CJ311" s="136" t="e">
        <f t="shared" si="425"/>
        <v>#DIV/0!</v>
      </c>
      <c r="CK311" s="136" t="e">
        <f t="shared" si="425"/>
        <v>#DIV/0!</v>
      </c>
      <c r="CL311" s="136" t="e">
        <f t="shared" si="425"/>
        <v>#DIV/0!</v>
      </c>
      <c r="CM311" s="136" t="e">
        <f t="shared" ca="1" si="425"/>
        <v>#DIV/0!</v>
      </c>
      <c r="CN311" s="136" t="e">
        <f t="shared" si="425"/>
        <v>#DIV/0!</v>
      </c>
      <c r="CP311" s="80">
        <f t="shared" si="426"/>
        <v>40</v>
      </c>
      <c r="CQ311" s="136">
        <f t="shared" ca="1" si="427"/>
        <v>1744.65954997515</v>
      </c>
      <c r="CR311" s="136">
        <f t="shared" ca="1" si="427"/>
        <v>62.788853256191466</v>
      </c>
      <c r="CS311" s="136">
        <f t="shared" ca="1" si="427"/>
        <v>29.13349976775477</v>
      </c>
      <c r="CT311" s="136">
        <f t="shared" ca="1" si="427"/>
        <v>19.00591142767156</v>
      </c>
      <c r="CU311" s="136">
        <f t="shared" ca="1" si="427"/>
        <v>15.185002447332959</v>
      </c>
      <c r="CV311" s="136">
        <f t="shared" ca="1" si="427"/>
        <v>15.021788633545288</v>
      </c>
      <c r="CW311" s="136">
        <f t="shared" ca="1" si="427"/>
        <v>21.073124376304662</v>
      </c>
      <c r="CX311" s="136" t="e">
        <f t="shared" si="427"/>
        <v>#DIV/0!</v>
      </c>
      <c r="CY311" s="136" t="e">
        <f t="shared" si="427"/>
        <v>#DIV/0!</v>
      </c>
      <c r="CZ311" s="136" t="e">
        <f t="shared" si="427"/>
        <v>#DIV/0!</v>
      </c>
      <c r="DA311" s="136" t="e">
        <f t="shared" si="427"/>
        <v>#DIV/0!</v>
      </c>
      <c r="DB311" s="136" t="e">
        <f t="shared" ca="1" si="427"/>
        <v>#DIV/0!</v>
      </c>
      <c r="DC311" s="136" t="e">
        <f t="shared" si="427"/>
        <v>#DIV/0!</v>
      </c>
      <c r="DE311" s="80">
        <f t="shared" si="428"/>
        <v>40</v>
      </c>
      <c r="DF311" s="136">
        <f t="shared" ca="1" si="429"/>
        <v>1767.9747896524161</v>
      </c>
      <c r="DG311" s="136">
        <f t="shared" ca="1" si="429"/>
        <v>84.338031453949725</v>
      </c>
      <c r="DH311" s="136">
        <f t="shared" ca="1" si="429"/>
        <v>49.094918151782416</v>
      </c>
      <c r="DI311" s="136">
        <f t="shared" ca="1" si="429"/>
        <v>37.697164702375204</v>
      </c>
      <c r="DJ311" s="136">
        <f t="shared" ca="1" si="429"/>
        <v>33.264587145964455</v>
      </c>
      <c r="DK311" s="136">
        <f t="shared" ca="1" si="429"/>
        <v>34.487398620241706</v>
      </c>
      <c r="DL311" s="136">
        <f t="shared" ca="1" si="429"/>
        <v>49.516526343032979</v>
      </c>
      <c r="DM311" s="136" t="e">
        <f t="shared" si="429"/>
        <v>#DIV/0!</v>
      </c>
      <c r="DN311" s="136" t="e">
        <f t="shared" si="429"/>
        <v>#DIV/0!</v>
      </c>
      <c r="DO311" s="136" t="e">
        <f t="shared" si="429"/>
        <v>#DIV/0!</v>
      </c>
      <c r="DP311" s="136" t="e">
        <f t="shared" si="429"/>
        <v>#DIV/0!</v>
      </c>
      <c r="DQ311" s="136" t="e">
        <f t="shared" ca="1" si="429"/>
        <v>#DIV/0!</v>
      </c>
      <c r="DR311" s="136" t="e">
        <f t="shared" si="429"/>
        <v>#DIV/0!</v>
      </c>
      <c r="DT311" s="80">
        <f t="shared" si="430"/>
        <v>40</v>
      </c>
      <c r="DU311" s="136">
        <f t="shared" ca="1" si="431"/>
        <v>17.533972398140619</v>
      </c>
      <c r="DV311" s="136">
        <f t="shared" ca="1" si="431"/>
        <v>16.54884881520756</v>
      </c>
      <c r="DW311" s="136">
        <f t="shared" ca="1" si="431"/>
        <v>15.780509405930069</v>
      </c>
      <c r="DX311" s="136">
        <f t="shared" ca="1" si="431"/>
        <v>15.246868991236775</v>
      </c>
      <c r="DY311" s="136">
        <f t="shared" ca="1" si="431"/>
        <v>15.029056577076251</v>
      </c>
      <c r="DZ311" s="136">
        <f t="shared" ca="1" si="431"/>
        <v>15.395618932614699</v>
      </c>
      <c r="EA311" s="136">
        <f t="shared" ca="1" si="431"/>
        <v>17.533899339922293</v>
      </c>
      <c r="EB311" s="136" t="e">
        <f t="shared" si="431"/>
        <v>#DIV/0!</v>
      </c>
      <c r="EC311" s="136" t="e">
        <f t="shared" si="431"/>
        <v>#DIV/0!</v>
      </c>
      <c r="ED311" s="136" t="e">
        <f t="shared" si="431"/>
        <v>#DIV/0!</v>
      </c>
      <c r="EE311" s="136" t="e">
        <f t="shared" si="431"/>
        <v>#DIV/0!</v>
      </c>
      <c r="EF311" s="136" t="e">
        <f t="shared" si="431"/>
        <v>#DIV/0!</v>
      </c>
      <c r="EG311" s="136" t="e">
        <f t="shared" si="431"/>
        <v>#DIV/0!</v>
      </c>
      <c r="EI311" s="80">
        <f t="shared" si="432"/>
        <v>40</v>
      </c>
      <c r="EJ311" s="136">
        <f t="shared" ca="1" si="433"/>
        <v>2.9223287330236047E-2</v>
      </c>
      <c r="EK311" s="136">
        <f t="shared" ca="1" si="433"/>
        <v>0.78804041977178851</v>
      </c>
      <c r="EL311" s="136">
        <f t="shared" ca="1" si="433"/>
        <v>1.7533899339922288</v>
      </c>
      <c r="EM311" s="136">
        <f t="shared" ca="1" si="433"/>
        <v>3.0493737982473537</v>
      </c>
      <c r="EN311" s="136">
        <f t="shared" ca="1" si="433"/>
        <v>5.009685525692082</v>
      </c>
      <c r="EO311" s="136">
        <f t="shared" ca="1" si="433"/>
        <v>8.553121629230386</v>
      </c>
      <c r="EP311" s="136">
        <f t="shared" ca="1" si="433"/>
        <v>17.533899339922279</v>
      </c>
      <c r="EQ311" s="136" t="e">
        <f t="shared" si="433"/>
        <v>#DIV/0!</v>
      </c>
      <c r="ER311" s="136" t="e">
        <f t="shared" si="433"/>
        <v>#DIV/0!</v>
      </c>
      <c r="ES311" s="136" t="e">
        <f t="shared" si="433"/>
        <v>#DIV/0!</v>
      </c>
      <c r="ET311" s="136" t="e">
        <f t="shared" si="433"/>
        <v>#DIV/0!</v>
      </c>
      <c r="EU311" s="136" t="e">
        <f t="shared" si="433"/>
        <v>#DIV/0!</v>
      </c>
      <c r="EV311" s="136" t="e">
        <f t="shared" si="433"/>
        <v>#DIV/0!</v>
      </c>
    </row>
    <row r="312" spans="14:152">
      <c r="S312" s="25">
        <f t="shared" si="416"/>
        <v>50</v>
      </c>
      <c r="T312" s="399">
        <f t="shared" ca="1" si="417"/>
        <v>14.027175580640156</v>
      </c>
      <c r="U312" s="399">
        <f t="shared" ca="1" si="417"/>
        <v>13.396687136120402</v>
      </c>
      <c r="V312" s="399">
        <f t="shared" ca="1" si="417"/>
        <v>12.919715303100638</v>
      </c>
      <c r="W312" s="399">
        <f t="shared" ca="1" si="417"/>
        <v>12.6474028025669</v>
      </c>
      <c r="X312" s="399">
        <f t="shared" ca="1" si="417"/>
        <v>12.751926792670758</v>
      </c>
      <c r="Y312" s="399">
        <f t="shared" ca="1" si="417"/>
        <v>14.027119471937834</v>
      </c>
      <c r="Z312" s="399" t="e">
        <f t="shared" si="417"/>
        <v>#DIV/0!</v>
      </c>
      <c r="AA312" s="399" t="e">
        <f t="shared" si="417"/>
        <v>#DIV/0!</v>
      </c>
      <c r="AB312" s="399" t="e">
        <f t="shared" si="417"/>
        <v>#DIV/0!</v>
      </c>
      <c r="AC312" s="399" t="e">
        <f t="shared" si="417"/>
        <v>#DIV/0!</v>
      </c>
      <c r="AD312" s="399" t="e">
        <f t="shared" si="417"/>
        <v>#DIV/0!</v>
      </c>
      <c r="AE312" s="399" t="e">
        <f t="shared" ca="1" si="417"/>
        <v>#DIV/0!</v>
      </c>
      <c r="AF312" s="399"/>
      <c r="AH312" s="80">
        <f t="shared" si="418"/>
        <v>50</v>
      </c>
      <c r="AI312" s="136">
        <f t="shared" ca="1" si="419"/>
        <v>-2.8054351161280522E-2</v>
      </c>
      <c r="AJ312" s="136">
        <f t="shared" ca="1" si="419"/>
        <v>-0.78804041977178763</v>
      </c>
      <c r="AK312" s="136">
        <f t="shared" ca="1" si="419"/>
        <v>-1.8456736147286623</v>
      </c>
      <c r="AL312" s="136">
        <f t="shared" ca="1" si="419"/>
        <v>-3.449291673427334</v>
      </c>
      <c r="AM312" s="136">
        <f t="shared" ca="1" si="419"/>
        <v>-6.3759633963353792</v>
      </c>
      <c r="AN312" s="136">
        <f t="shared" ca="1" si="419"/>
        <v>-14.027119471937834</v>
      </c>
      <c r="AO312" s="136" t="e">
        <f t="shared" si="419"/>
        <v>#DIV/0!</v>
      </c>
      <c r="AP312" s="136" t="e">
        <f t="shared" si="419"/>
        <v>#DIV/0!</v>
      </c>
      <c r="AQ312" s="136" t="e">
        <f t="shared" si="419"/>
        <v>#DIV/0!</v>
      </c>
      <c r="AR312" s="136" t="e">
        <f t="shared" si="419"/>
        <v>#DIV/0!</v>
      </c>
      <c r="AS312" s="136" t="e">
        <f t="shared" si="419"/>
        <v>#DIV/0!</v>
      </c>
      <c r="AT312" s="136" t="e">
        <f t="shared" ca="1" si="408"/>
        <v>#DIV/0!</v>
      </c>
      <c r="AU312" s="136" t="e">
        <f t="shared" si="408"/>
        <v>#DIV/0!</v>
      </c>
      <c r="AW312" s="80">
        <f t="shared" si="420"/>
        <v>50</v>
      </c>
      <c r="AX312" s="136">
        <f t="shared" ca="1" si="421"/>
        <v>13.999121229478877</v>
      </c>
      <c r="AY312" s="136">
        <f t="shared" ca="1" si="421"/>
        <v>15.76080839543577</v>
      </c>
      <c r="AZ312" s="136">
        <f t="shared" ca="1" si="421"/>
        <v>18.45673614728662</v>
      </c>
      <c r="BA312" s="136">
        <f t="shared" ca="1" si="421"/>
        <v>22.995277822848895</v>
      </c>
      <c r="BB312" s="136">
        <f t="shared" ca="1" si="421"/>
        <v>31.879816981676896</v>
      </c>
      <c r="BC312" s="136">
        <f t="shared" ca="1" si="421"/>
        <v>56.108477887751341</v>
      </c>
      <c r="BD312" s="136" t="e">
        <f t="shared" si="421"/>
        <v>#DIV/0!</v>
      </c>
      <c r="BE312" s="136" t="e">
        <f t="shared" si="421"/>
        <v>#DIV/0!</v>
      </c>
      <c r="BF312" s="136" t="e">
        <f t="shared" si="421"/>
        <v>#DIV/0!</v>
      </c>
      <c r="BG312" s="136" t="e">
        <f t="shared" si="421"/>
        <v>#DIV/0!</v>
      </c>
      <c r="BH312" s="136" t="e">
        <f t="shared" si="421"/>
        <v>#DIV/0!</v>
      </c>
      <c r="BI312" s="136" t="e">
        <f t="shared" ca="1" si="421"/>
        <v>#DIV/0!</v>
      </c>
      <c r="BJ312" s="136" t="e">
        <f t="shared" si="421"/>
        <v>#DIV/0!</v>
      </c>
      <c r="BK312" s="62"/>
      <c r="BL312" s="80">
        <f t="shared" si="422"/>
        <v>50</v>
      </c>
      <c r="BM312" s="136">
        <f t="shared" ca="1" si="423"/>
        <v>14.055229931801433</v>
      </c>
      <c r="BN312" s="136">
        <f t="shared" ca="1" si="423"/>
        <v>17.336889234979346</v>
      </c>
      <c r="BO312" s="136">
        <f t="shared" ca="1" si="423"/>
        <v>22.148083376743944</v>
      </c>
      <c r="BP312" s="136">
        <f t="shared" ca="1" si="423"/>
        <v>29.893861169703563</v>
      </c>
      <c r="BQ312" s="136">
        <f t="shared" ca="1" si="423"/>
        <v>44.631743774347648</v>
      </c>
      <c r="BR312" s="136">
        <f t="shared" ca="1" si="423"/>
        <v>84.162716831627023</v>
      </c>
      <c r="BS312" s="136" t="e">
        <f t="shared" si="423"/>
        <v>#DIV/0!</v>
      </c>
      <c r="BT312" s="136" t="e">
        <f t="shared" si="423"/>
        <v>#DIV/0!</v>
      </c>
      <c r="BU312" s="136" t="e">
        <f t="shared" si="423"/>
        <v>#DIV/0!</v>
      </c>
      <c r="BV312" s="136" t="e">
        <f t="shared" si="423"/>
        <v>#DIV/0!</v>
      </c>
      <c r="BW312" s="136" t="e">
        <f t="shared" si="423"/>
        <v>#DIV/0!</v>
      </c>
      <c r="BX312" s="136" t="e">
        <f t="shared" ca="1" si="423"/>
        <v>#DIV/0!</v>
      </c>
      <c r="BY312" s="136" t="e">
        <f t="shared" si="423"/>
        <v>#DIV/0!</v>
      </c>
      <c r="BZ312" s="62"/>
      <c r="CA312" s="80">
        <f t="shared" si="424"/>
        <v>50</v>
      </c>
      <c r="CB312" s="136">
        <f t="shared" ca="1" si="425"/>
        <v>1760.4035779471346</v>
      </c>
      <c r="CC312" s="136">
        <f t="shared" ca="1" si="425"/>
        <v>76.797611272408787</v>
      </c>
      <c r="CD312" s="136">
        <f t="shared" ca="1" si="425"/>
        <v>41.373520139231509</v>
      </c>
      <c r="CE312" s="136">
        <f t="shared" ca="1" si="425"/>
        <v>29.324177868212516</v>
      </c>
      <c r="CF312" s="136">
        <f t="shared" ca="1" si="425"/>
        <v>23.160629790826725</v>
      </c>
      <c r="CG312" s="136">
        <f t="shared" ca="1" si="425"/>
        <v>19.837342598242213</v>
      </c>
      <c r="CH312" s="136" t="e">
        <f t="shared" si="425"/>
        <v>#DIV/0!</v>
      </c>
      <c r="CI312" s="136" t="e">
        <f t="shared" si="425"/>
        <v>#DIV/0!</v>
      </c>
      <c r="CJ312" s="136" t="e">
        <f t="shared" si="425"/>
        <v>#DIV/0!</v>
      </c>
      <c r="CK312" s="136" t="e">
        <f t="shared" si="425"/>
        <v>#DIV/0!</v>
      </c>
      <c r="CL312" s="136" t="e">
        <f t="shared" si="425"/>
        <v>#DIV/0!</v>
      </c>
      <c r="CM312" s="136" t="e">
        <f t="shared" ca="1" si="425"/>
        <v>#DIV/0!</v>
      </c>
      <c r="CN312" s="136" t="e">
        <f t="shared" si="425"/>
        <v>#DIV/0!</v>
      </c>
      <c r="CP312" s="80">
        <f t="shared" si="426"/>
        <v>50</v>
      </c>
      <c r="CQ312" s="136">
        <f t="shared" ca="1" si="427"/>
        <v>1746.4044567176556</v>
      </c>
      <c r="CR312" s="136">
        <f t="shared" ca="1" si="427"/>
        <v>64.188964556060185</v>
      </c>
      <c r="CS312" s="136">
        <f t="shared" ca="1" si="427"/>
        <v>30.299478450859532</v>
      </c>
      <c r="CT312" s="136">
        <f t="shared" ca="1" si="427"/>
        <v>20.126066739072947</v>
      </c>
      <c r="CU312" s="136">
        <f t="shared" ca="1" si="427"/>
        <v>16.784666394491346</v>
      </c>
      <c r="CV312" s="136">
        <f t="shared" ca="1" si="427"/>
        <v>19.837342598242213</v>
      </c>
      <c r="CW312" s="136" t="e">
        <f t="shared" si="427"/>
        <v>#DIV/0!</v>
      </c>
      <c r="CX312" s="136" t="e">
        <f t="shared" si="427"/>
        <v>#DIV/0!</v>
      </c>
      <c r="CY312" s="136" t="e">
        <f t="shared" si="427"/>
        <v>#DIV/0!</v>
      </c>
      <c r="CZ312" s="136" t="e">
        <f t="shared" si="427"/>
        <v>#DIV/0!</v>
      </c>
      <c r="DA312" s="136" t="e">
        <f t="shared" si="427"/>
        <v>#DIV/0!</v>
      </c>
      <c r="DB312" s="136" t="e">
        <f t="shared" ca="1" si="427"/>
        <v>#DIV/0!</v>
      </c>
      <c r="DC312" s="136" t="e">
        <f t="shared" si="427"/>
        <v>#DIV/0!</v>
      </c>
      <c r="DE312" s="80">
        <f t="shared" si="428"/>
        <v>50</v>
      </c>
      <c r="DF312" s="136">
        <f t="shared" ca="1" si="429"/>
        <v>1767.3890552217081</v>
      </c>
      <c r="DG312" s="136">
        <f t="shared" ca="1" si="429"/>
        <v>84.338031453949725</v>
      </c>
      <c r="DH312" s="136">
        <f t="shared" ca="1" si="429"/>
        <v>50.026933816181831</v>
      </c>
      <c r="DI312" s="136">
        <f t="shared" ca="1" si="429"/>
        <v>40.47180948824014</v>
      </c>
      <c r="DJ312" s="136">
        <f t="shared" ca="1" si="429"/>
        <v>40.808509714014221</v>
      </c>
      <c r="DK312" s="136">
        <f t="shared" ca="1" si="429"/>
        <v>59.419831611639623</v>
      </c>
      <c r="DL312" s="136" t="e">
        <f t="shared" si="429"/>
        <v>#DIV/0!</v>
      </c>
      <c r="DM312" s="136" t="e">
        <f t="shared" si="429"/>
        <v>#DIV/0!</v>
      </c>
      <c r="DN312" s="136" t="e">
        <f t="shared" si="429"/>
        <v>#DIV/0!</v>
      </c>
      <c r="DO312" s="136" t="e">
        <f t="shared" si="429"/>
        <v>#DIV/0!</v>
      </c>
      <c r="DP312" s="136" t="e">
        <f t="shared" si="429"/>
        <v>#DIV/0!</v>
      </c>
      <c r="DQ312" s="136" t="e">
        <f t="shared" ca="1" si="429"/>
        <v>#DIV/0!</v>
      </c>
      <c r="DR312" s="136" t="e">
        <f t="shared" si="429"/>
        <v>#DIV/0!</v>
      </c>
      <c r="DT312" s="80">
        <f t="shared" si="430"/>
        <v>50</v>
      </c>
      <c r="DU312" s="136">
        <f t="shared" ca="1" si="431"/>
        <v>14.027175580640156</v>
      </c>
      <c r="DV312" s="136">
        <f t="shared" ca="1" si="431"/>
        <v>13.396687136120402</v>
      </c>
      <c r="DW312" s="136">
        <f t="shared" ca="1" si="431"/>
        <v>12.919715303100638</v>
      </c>
      <c r="DX312" s="136">
        <f t="shared" ca="1" si="431"/>
        <v>12.6474028025669</v>
      </c>
      <c r="DY312" s="136">
        <f t="shared" ca="1" si="431"/>
        <v>12.751926792670758</v>
      </c>
      <c r="DZ312" s="136">
        <f t="shared" ca="1" si="431"/>
        <v>14.027119471937834</v>
      </c>
      <c r="EA312" s="136" t="e">
        <f t="shared" si="431"/>
        <v>#DIV/0!</v>
      </c>
      <c r="EB312" s="136" t="e">
        <f t="shared" si="431"/>
        <v>#DIV/0!</v>
      </c>
      <c r="EC312" s="136" t="e">
        <f t="shared" si="431"/>
        <v>#DIV/0!</v>
      </c>
      <c r="ED312" s="136" t="e">
        <f t="shared" si="431"/>
        <v>#DIV/0!</v>
      </c>
      <c r="EE312" s="136" t="e">
        <f t="shared" si="431"/>
        <v>#DIV/0!</v>
      </c>
      <c r="EF312" s="136" t="e">
        <f t="shared" si="431"/>
        <v>#DIV/0!</v>
      </c>
      <c r="EG312" s="136" t="e">
        <f t="shared" si="431"/>
        <v>#DIV/0!</v>
      </c>
      <c r="EI312" s="80">
        <f t="shared" si="432"/>
        <v>50</v>
      </c>
      <c r="EJ312" s="136">
        <f t="shared" ca="1" si="433"/>
        <v>2.8054351161280522E-2</v>
      </c>
      <c r="EK312" s="136">
        <f t="shared" ca="1" si="433"/>
        <v>0.78804041977178763</v>
      </c>
      <c r="EL312" s="136">
        <f t="shared" ca="1" si="433"/>
        <v>1.8456736147286623</v>
      </c>
      <c r="EM312" s="136">
        <f t="shared" ca="1" si="433"/>
        <v>3.449291673427334</v>
      </c>
      <c r="EN312" s="136">
        <f t="shared" ca="1" si="433"/>
        <v>6.3759633963353792</v>
      </c>
      <c r="EO312" s="136">
        <f t="shared" ca="1" si="433"/>
        <v>14.027119471937834</v>
      </c>
      <c r="EP312" s="136" t="e">
        <f t="shared" si="433"/>
        <v>#DIV/0!</v>
      </c>
      <c r="EQ312" s="136" t="e">
        <f t="shared" si="433"/>
        <v>#DIV/0!</v>
      </c>
      <c r="ER312" s="136" t="e">
        <f t="shared" si="433"/>
        <v>#DIV/0!</v>
      </c>
      <c r="ES312" s="136" t="e">
        <f t="shared" si="433"/>
        <v>#DIV/0!</v>
      </c>
      <c r="ET312" s="136" t="e">
        <f t="shared" si="433"/>
        <v>#DIV/0!</v>
      </c>
      <c r="EU312" s="136" t="e">
        <f t="shared" si="433"/>
        <v>#DIV/0!</v>
      </c>
      <c r="EV312" s="136" t="e">
        <f t="shared" si="433"/>
        <v>#DIV/0!</v>
      </c>
    </row>
    <row r="313" spans="14:152">
      <c r="S313" s="25">
        <f t="shared" si="416"/>
        <v>60</v>
      </c>
      <c r="T313" s="399">
        <f t="shared" ca="1" si="417"/>
        <v>11.689314932093746</v>
      </c>
      <c r="U313" s="399">
        <f t="shared" ca="1" si="417"/>
        <v>11.256330440443941</v>
      </c>
      <c r="V313" s="399">
        <f t="shared" ca="1" si="417"/>
        <v>10.958687087451436</v>
      </c>
      <c r="W313" s="399">
        <f t="shared" ca="1" si="417"/>
        <v>10.909981811507205</v>
      </c>
      <c r="X313" s="399">
        <f t="shared" ca="1" si="417"/>
        <v>11.689266226614862</v>
      </c>
      <c r="Y313" s="399" t="e">
        <f t="shared" si="417"/>
        <v>#DIV/0!</v>
      </c>
      <c r="Z313" s="399" t="e">
        <f t="shared" si="417"/>
        <v>#DIV/0!</v>
      </c>
      <c r="AA313" s="399" t="e">
        <f t="shared" si="417"/>
        <v>#DIV/0!</v>
      </c>
      <c r="AB313" s="399" t="e">
        <f t="shared" si="417"/>
        <v>#DIV/0!</v>
      </c>
      <c r="AC313" s="399" t="e">
        <f t="shared" si="417"/>
        <v>#DIV/0!</v>
      </c>
      <c r="AD313" s="399" t="e">
        <f t="shared" si="417"/>
        <v>#DIV/0!</v>
      </c>
      <c r="AE313" s="399" t="e">
        <f t="shared" ca="1" si="417"/>
        <v>#DIV/0!</v>
      </c>
      <c r="AF313" s="399"/>
      <c r="AH313" s="80">
        <f t="shared" si="418"/>
        <v>60</v>
      </c>
      <c r="AI313" s="136">
        <f t="shared" ca="1" si="419"/>
        <v>-2.9223287330234271E-2</v>
      </c>
      <c r="AJ313" s="136">
        <f t="shared" ca="1" si="419"/>
        <v>-0.86587157234184176</v>
      </c>
      <c r="AK313" s="136">
        <f t="shared" ca="1" si="419"/>
        <v>-2.1917374174902857</v>
      </c>
      <c r="AL313" s="136">
        <f t="shared" ca="1" si="419"/>
        <v>-4.6757064906459398</v>
      </c>
      <c r="AM313" s="136">
        <f t="shared" ca="1" si="419"/>
        <v>-11.689266226614862</v>
      </c>
      <c r="AN313" s="136" t="e">
        <f t="shared" si="419"/>
        <v>#DIV/0!</v>
      </c>
      <c r="AO313" s="136" t="e">
        <f t="shared" si="419"/>
        <v>#DIV/0!</v>
      </c>
      <c r="AP313" s="136" t="e">
        <f t="shared" si="419"/>
        <v>#DIV/0!</v>
      </c>
      <c r="AQ313" s="136" t="e">
        <f t="shared" si="419"/>
        <v>#DIV/0!</v>
      </c>
      <c r="AR313" s="136" t="e">
        <f t="shared" si="419"/>
        <v>#DIV/0!</v>
      </c>
      <c r="AS313" s="136" t="e">
        <f t="shared" si="419"/>
        <v>#DIV/0!</v>
      </c>
      <c r="AT313" s="136" t="e">
        <f t="shared" ca="1" si="408"/>
        <v>#DIV/0!</v>
      </c>
      <c r="AU313" s="136" t="e">
        <f t="shared" si="408"/>
        <v>#DIV/0!</v>
      </c>
      <c r="AW313" s="80">
        <f t="shared" si="420"/>
        <v>60</v>
      </c>
      <c r="AX313" s="136">
        <f t="shared" ca="1" si="421"/>
        <v>17.50474911081038</v>
      </c>
      <c r="AY313" s="136">
        <f t="shared" ca="1" si="421"/>
        <v>20.780917736204202</v>
      </c>
      <c r="AZ313" s="136">
        <f t="shared" ca="1" si="421"/>
        <v>26.300849009883429</v>
      </c>
      <c r="BA313" s="136">
        <f t="shared" ca="1" si="421"/>
        <v>37.405651925167525</v>
      </c>
      <c r="BB313" s="136">
        <f t="shared" ca="1" si="421"/>
        <v>70.135597359689157</v>
      </c>
      <c r="BC313" s="136" t="e">
        <f t="shared" si="421"/>
        <v>#DIV/0!</v>
      </c>
      <c r="BD313" s="136" t="e">
        <f t="shared" si="421"/>
        <v>#DIV/0!</v>
      </c>
      <c r="BE313" s="136" t="e">
        <f t="shared" si="421"/>
        <v>#DIV/0!</v>
      </c>
      <c r="BF313" s="136" t="e">
        <f t="shared" si="421"/>
        <v>#DIV/0!</v>
      </c>
      <c r="BG313" s="136" t="e">
        <f t="shared" si="421"/>
        <v>#DIV/0!</v>
      </c>
      <c r="BH313" s="136" t="e">
        <f t="shared" si="421"/>
        <v>#DIV/0!</v>
      </c>
      <c r="BI313" s="136" t="e">
        <f t="shared" ca="1" si="421"/>
        <v>#DIV/0!</v>
      </c>
      <c r="BJ313" s="136" t="e">
        <f t="shared" si="421"/>
        <v>#DIV/0!</v>
      </c>
      <c r="BK313" s="62"/>
      <c r="BL313" s="80">
        <f t="shared" si="422"/>
        <v>60</v>
      </c>
      <c r="BM313" s="136">
        <f t="shared" ca="1" si="423"/>
        <v>17.563195685470848</v>
      </c>
      <c r="BN313" s="136">
        <f t="shared" ca="1" si="423"/>
        <v>22.512660880887882</v>
      </c>
      <c r="BO313" s="136">
        <f t="shared" ca="1" si="423"/>
        <v>30.684323844863997</v>
      </c>
      <c r="BP313" s="136">
        <f t="shared" ca="1" si="423"/>
        <v>46.757064906459405</v>
      </c>
      <c r="BQ313" s="136">
        <f t="shared" ca="1" si="423"/>
        <v>93.514129812918895</v>
      </c>
      <c r="BR313" s="136" t="e">
        <f t="shared" si="423"/>
        <v>#DIV/0!</v>
      </c>
      <c r="BS313" s="136" t="e">
        <f t="shared" si="423"/>
        <v>#DIV/0!</v>
      </c>
      <c r="BT313" s="136" t="e">
        <f t="shared" si="423"/>
        <v>#DIV/0!</v>
      </c>
      <c r="BU313" s="136" t="e">
        <f t="shared" si="423"/>
        <v>#DIV/0!</v>
      </c>
      <c r="BV313" s="136" t="e">
        <f t="shared" si="423"/>
        <v>#DIV/0!</v>
      </c>
      <c r="BW313" s="136" t="e">
        <f t="shared" si="423"/>
        <v>#DIV/0!</v>
      </c>
      <c r="BX313" s="136" t="e">
        <f t="shared" ca="1" si="423"/>
        <v>#DIV/0!</v>
      </c>
      <c r="BY313" s="136" t="e">
        <f t="shared" si="423"/>
        <v>#DIV/0!</v>
      </c>
      <c r="BZ313" s="62"/>
      <c r="CA313" s="80">
        <f t="shared" si="424"/>
        <v>60</v>
      </c>
      <c r="CB313" s="136">
        <f t="shared" ca="1" si="425"/>
        <v>1759.2297696902094</v>
      </c>
      <c r="CC313" s="136">
        <f t="shared" ca="1" si="425"/>
        <v>75.592239046747892</v>
      </c>
      <c r="CD313" s="136">
        <f t="shared" ca="1" si="425"/>
        <v>40.062375048063828</v>
      </c>
      <c r="CE313" s="136">
        <f t="shared" ca="1" si="425"/>
        <v>27.760274628553905</v>
      </c>
      <c r="CF313" s="136">
        <f t="shared" ca="1" si="425"/>
        <v>21.073124376304673</v>
      </c>
      <c r="CG313" s="136" t="e">
        <f t="shared" si="425"/>
        <v>#DIV/0!</v>
      </c>
      <c r="CH313" s="136" t="e">
        <f t="shared" si="425"/>
        <v>#DIV/0!</v>
      </c>
      <c r="CI313" s="136" t="e">
        <f t="shared" si="425"/>
        <v>#DIV/0!</v>
      </c>
      <c r="CJ313" s="136" t="e">
        <f t="shared" si="425"/>
        <v>#DIV/0!</v>
      </c>
      <c r="CK313" s="136" t="e">
        <f t="shared" si="425"/>
        <v>#DIV/0!</v>
      </c>
      <c r="CL313" s="136" t="e">
        <f t="shared" si="425"/>
        <v>#DIV/0!</v>
      </c>
      <c r="CM313" s="136" t="e">
        <f t="shared" ca="1" si="425"/>
        <v>#DIV/0!</v>
      </c>
      <c r="CN313" s="136" t="e">
        <f t="shared" si="425"/>
        <v>#DIV/0!</v>
      </c>
      <c r="CP313" s="80">
        <f t="shared" si="426"/>
        <v>60</v>
      </c>
      <c r="CQ313" s="136">
        <f t="shared" ca="1" si="427"/>
        <v>1747.5696780454457</v>
      </c>
      <c r="CR313" s="136">
        <f t="shared" ca="1" si="427"/>
        <v>65.201780178645805</v>
      </c>
      <c r="CS313" s="136">
        <f t="shared" ca="1" si="427"/>
        <v>31.295425378102678</v>
      </c>
      <c r="CT313" s="136">
        <f t="shared" ca="1" si="427"/>
        <v>21.52599930769264</v>
      </c>
      <c r="CU313" s="136">
        <f t="shared" ca="1" si="427"/>
        <v>21.073124376304673</v>
      </c>
      <c r="CV313" s="136" t="e">
        <f t="shared" si="427"/>
        <v>#DIV/0!</v>
      </c>
      <c r="CW313" s="136" t="e">
        <f t="shared" si="427"/>
        <v>#DIV/0!</v>
      </c>
      <c r="CX313" s="136" t="e">
        <f t="shared" si="427"/>
        <v>#DIV/0!</v>
      </c>
      <c r="CY313" s="136" t="e">
        <f t="shared" si="427"/>
        <v>#DIV/0!</v>
      </c>
      <c r="CZ313" s="136" t="e">
        <f t="shared" si="427"/>
        <v>#DIV/0!</v>
      </c>
      <c r="DA313" s="136" t="e">
        <f t="shared" si="427"/>
        <v>#DIV/0!</v>
      </c>
      <c r="DB313" s="136" t="e">
        <f t="shared" ca="1" si="427"/>
        <v>#DIV/0!</v>
      </c>
      <c r="DC313" s="136" t="e">
        <f t="shared" si="427"/>
        <v>#DIV/0!</v>
      </c>
      <c r="DE313" s="80">
        <f t="shared" si="428"/>
        <v>60</v>
      </c>
      <c r="DF313" s="136">
        <f t="shared" ca="1" si="429"/>
        <v>1767.9747896524161</v>
      </c>
      <c r="DG313" s="136">
        <f t="shared" ca="1" si="429"/>
        <v>85.91343834346236</v>
      </c>
      <c r="DH313" s="136">
        <f t="shared" ca="1" si="429"/>
        <v>53.680958843645968</v>
      </c>
      <c r="DI313" s="136">
        <f t="shared" ca="1" si="429"/>
        <v>49.917462791420618</v>
      </c>
      <c r="DJ313" s="136">
        <f t="shared" ca="1" si="429"/>
        <v>74.274789514549511</v>
      </c>
      <c r="DK313" s="136" t="e">
        <f t="shared" si="429"/>
        <v>#DIV/0!</v>
      </c>
      <c r="DL313" s="136" t="e">
        <f t="shared" si="429"/>
        <v>#DIV/0!</v>
      </c>
      <c r="DM313" s="136" t="e">
        <f t="shared" si="429"/>
        <v>#DIV/0!</v>
      </c>
      <c r="DN313" s="136" t="e">
        <f t="shared" si="429"/>
        <v>#DIV/0!</v>
      </c>
      <c r="DO313" s="136" t="e">
        <f t="shared" si="429"/>
        <v>#DIV/0!</v>
      </c>
      <c r="DP313" s="136" t="e">
        <f t="shared" si="429"/>
        <v>#DIV/0!</v>
      </c>
      <c r="DQ313" s="136" t="e">
        <f t="shared" ca="1" si="429"/>
        <v>#DIV/0!</v>
      </c>
      <c r="DR313" s="136" t="e">
        <f t="shared" si="429"/>
        <v>#DIV/0!</v>
      </c>
      <c r="DT313" s="80">
        <f t="shared" si="430"/>
        <v>60</v>
      </c>
      <c r="DU313" s="136">
        <f t="shared" ca="1" si="431"/>
        <v>11.689314932093746</v>
      </c>
      <c r="DV313" s="136">
        <f t="shared" ca="1" si="431"/>
        <v>11.256330440443941</v>
      </c>
      <c r="DW313" s="136">
        <f t="shared" ca="1" si="431"/>
        <v>10.958687087451436</v>
      </c>
      <c r="DX313" s="136">
        <f t="shared" ca="1" si="431"/>
        <v>10.909981811507205</v>
      </c>
      <c r="DY313" s="136">
        <f t="shared" ca="1" si="431"/>
        <v>11.689266226614862</v>
      </c>
      <c r="DZ313" s="136" t="e">
        <f t="shared" si="431"/>
        <v>#DIV/0!</v>
      </c>
      <c r="EA313" s="136" t="e">
        <f t="shared" si="431"/>
        <v>#DIV/0!</v>
      </c>
      <c r="EB313" s="136" t="e">
        <f t="shared" si="431"/>
        <v>#DIV/0!</v>
      </c>
      <c r="EC313" s="136" t="e">
        <f t="shared" si="431"/>
        <v>#DIV/0!</v>
      </c>
      <c r="ED313" s="136" t="e">
        <f t="shared" si="431"/>
        <v>#DIV/0!</v>
      </c>
      <c r="EE313" s="136" t="e">
        <f t="shared" si="431"/>
        <v>#DIV/0!</v>
      </c>
      <c r="EF313" s="136" t="e">
        <f t="shared" si="431"/>
        <v>#DIV/0!</v>
      </c>
      <c r="EG313" s="136" t="e">
        <f t="shared" si="431"/>
        <v>#DIV/0!</v>
      </c>
      <c r="EI313" s="80">
        <f t="shared" si="432"/>
        <v>60</v>
      </c>
      <c r="EJ313" s="136">
        <f t="shared" ca="1" si="433"/>
        <v>2.9223287330234271E-2</v>
      </c>
      <c r="EK313" s="136">
        <f t="shared" ca="1" si="433"/>
        <v>0.86587157234184176</v>
      </c>
      <c r="EL313" s="136">
        <f t="shared" ca="1" si="433"/>
        <v>2.1917374174902857</v>
      </c>
      <c r="EM313" s="136">
        <f t="shared" ca="1" si="433"/>
        <v>4.6757064906459398</v>
      </c>
      <c r="EN313" s="136">
        <f t="shared" ca="1" si="433"/>
        <v>11.689266226614862</v>
      </c>
      <c r="EO313" s="136" t="e">
        <f t="shared" si="433"/>
        <v>#DIV/0!</v>
      </c>
      <c r="EP313" s="136" t="e">
        <f t="shared" si="433"/>
        <v>#DIV/0!</v>
      </c>
      <c r="EQ313" s="136" t="e">
        <f t="shared" si="433"/>
        <v>#DIV/0!</v>
      </c>
      <c r="ER313" s="136" t="e">
        <f t="shared" si="433"/>
        <v>#DIV/0!</v>
      </c>
      <c r="ES313" s="136" t="e">
        <f t="shared" si="433"/>
        <v>#DIV/0!</v>
      </c>
      <c r="ET313" s="136" t="e">
        <f t="shared" si="433"/>
        <v>#DIV/0!</v>
      </c>
      <c r="EU313" s="136" t="e">
        <f t="shared" si="433"/>
        <v>#DIV/0!</v>
      </c>
      <c r="EV313" s="136" t="e">
        <f t="shared" si="433"/>
        <v>#DIV/0!</v>
      </c>
    </row>
    <row r="314" spans="14:152">
      <c r="S314" s="25">
        <f t="shared" si="416"/>
        <v>70</v>
      </c>
      <c r="T314" s="399">
        <f t="shared" ca="1" si="417"/>
        <v>10.019418762902088</v>
      </c>
      <c r="U314" s="399">
        <f t="shared" ca="1" si="417"/>
        <v>9.7110827113415787</v>
      </c>
      <c r="V314" s="399">
        <f t="shared" ca="1" si="417"/>
        <v>9.5639450945030706</v>
      </c>
      <c r="W314" s="399">
        <f t="shared" ca="1" si="417"/>
        <v>10.019371051384169</v>
      </c>
      <c r="X314" s="399" t="e">
        <f t="shared" si="417"/>
        <v>#DIV/0!</v>
      </c>
      <c r="Y314" s="399" t="e">
        <f t="shared" si="417"/>
        <v>#DIV/0!</v>
      </c>
      <c r="Z314" s="399" t="e">
        <f t="shared" si="417"/>
        <v>#DIV/0!</v>
      </c>
      <c r="AA314" s="399" t="e">
        <f t="shared" si="417"/>
        <v>#DIV/0!</v>
      </c>
      <c r="AB314" s="399" t="e">
        <f t="shared" si="417"/>
        <v>#DIV/0!</v>
      </c>
      <c r="AC314" s="399" t="e">
        <f t="shared" si="417"/>
        <v>#DIV/0!</v>
      </c>
      <c r="AD314" s="399" t="e">
        <f t="shared" si="417"/>
        <v>#DIV/0!</v>
      </c>
      <c r="AE314" s="399" t="e">
        <f t="shared" ca="1" si="417"/>
        <v>#DIV/0!</v>
      </c>
      <c r="AF314" s="399"/>
      <c r="AH314" s="80">
        <f t="shared" si="418"/>
        <v>70</v>
      </c>
      <c r="AI314" s="136">
        <f t="shared" ca="1" si="419"/>
        <v>-3.3398062543007256E-2</v>
      </c>
      <c r="AJ314" s="136">
        <f t="shared" ca="1" si="419"/>
        <v>-1.0790091901490637</v>
      </c>
      <c r="AK314" s="136">
        <f t="shared" ca="1" si="419"/>
        <v>-3.1879816981676878</v>
      </c>
      <c r="AL314" s="136">
        <f t="shared" ca="1" si="419"/>
        <v>-10.019371051384152</v>
      </c>
      <c r="AM314" s="136" t="e">
        <f t="shared" si="419"/>
        <v>#DIV/0!</v>
      </c>
      <c r="AN314" s="136" t="e">
        <f t="shared" si="419"/>
        <v>#DIV/0!</v>
      </c>
      <c r="AO314" s="136" t="e">
        <f t="shared" si="419"/>
        <v>#DIV/0!</v>
      </c>
      <c r="AP314" s="136" t="e">
        <f t="shared" si="419"/>
        <v>#DIV/0!</v>
      </c>
      <c r="AQ314" s="136" t="e">
        <f t="shared" si="419"/>
        <v>#DIV/0!</v>
      </c>
      <c r="AR314" s="136" t="e">
        <f t="shared" si="419"/>
        <v>#DIV/0!</v>
      </c>
      <c r="AS314" s="136" t="e">
        <f t="shared" si="419"/>
        <v>#DIV/0!</v>
      </c>
      <c r="AT314" s="136" t="e">
        <f t="shared" ca="1" si="408"/>
        <v>#DIV/0!</v>
      </c>
      <c r="AU314" s="136" t="e">
        <f t="shared" si="408"/>
        <v>#DIV/0!</v>
      </c>
      <c r="AW314" s="80">
        <f t="shared" si="420"/>
        <v>70</v>
      </c>
      <c r="AX314" s="136">
        <f t="shared" ca="1" si="421"/>
        <v>23.345245717561852</v>
      </c>
      <c r="AY314" s="136">
        <f t="shared" ca="1" si="421"/>
        <v>30.212257324173795</v>
      </c>
      <c r="AZ314" s="136">
        <f t="shared" ca="1" si="421"/>
        <v>44.631743774347626</v>
      </c>
      <c r="BA314" s="136">
        <f t="shared" ca="1" si="421"/>
        <v>93.514129812918753</v>
      </c>
      <c r="BB314" s="136" t="e">
        <f t="shared" si="421"/>
        <v>#DIV/0!</v>
      </c>
      <c r="BC314" s="136" t="e">
        <f t="shared" si="421"/>
        <v>#DIV/0!</v>
      </c>
      <c r="BD314" s="136" t="e">
        <f t="shared" si="421"/>
        <v>#DIV/0!</v>
      </c>
      <c r="BE314" s="136" t="e">
        <f t="shared" si="421"/>
        <v>#DIV/0!</v>
      </c>
      <c r="BF314" s="136" t="e">
        <f t="shared" si="421"/>
        <v>#DIV/0!</v>
      </c>
      <c r="BG314" s="136" t="e">
        <f t="shared" si="421"/>
        <v>#DIV/0!</v>
      </c>
      <c r="BH314" s="136" t="e">
        <f t="shared" si="421"/>
        <v>#DIV/0!</v>
      </c>
      <c r="BI314" s="136" t="e">
        <f t="shared" ca="1" si="421"/>
        <v>#DIV/0!</v>
      </c>
      <c r="BJ314" s="136" t="e">
        <f t="shared" si="421"/>
        <v>#DIV/0!</v>
      </c>
      <c r="BK314" s="62"/>
      <c r="BL314" s="80">
        <f t="shared" si="422"/>
        <v>70</v>
      </c>
      <c r="BM314" s="136">
        <f t="shared" ca="1" si="423"/>
        <v>23.412041842647863</v>
      </c>
      <c r="BN314" s="136">
        <f t="shared" ca="1" si="423"/>
        <v>32.370275704471922</v>
      </c>
      <c r="BO314" s="136">
        <f t="shared" ca="1" si="423"/>
        <v>51.007707170683005</v>
      </c>
      <c r="BP314" s="136">
        <f t="shared" ca="1" si="423"/>
        <v>113.55287191568704</v>
      </c>
      <c r="BQ314" s="136" t="e">
        <f t="shared" si="423"/>
        <v>#DIV/0!</v>
      </c>
      <c r="BR314" s="136" t="e">
        <f t="shared" si="423"/>
        <v>#DIV/0!</v>
      </c>
      <c r="BS314" s="136" t="e">
        <f t="shared" si="423"/>
        <v>#DIV/0!</v>
      </c>
      <c r="BT314" s="136" t="e">
        <f t="shared" si="423"/>
        <v>#DIV/0!</v>
      </c>
      <c r="BU314" s="136" t="e">
        <f t="shared" si="423"/>
        <v>#DIV/0!</v>
      </c>
      <c r="BV314" s="136" t="e">
        <f t="shared" si="423"/>
        <v>#DIV/0!</v>
      </c>
      <c r="BW314" s="136" t="e">
        <f t="shared" si="423"/>
        <v>#DIV/0!</v>
      </c>
      <c r="BX314" s="136" t="e">
        <f t="shared" ca="1" si="423"/>
        <v>#DIV/0!</v>
      </c>
      <c r="BY314" s="136" t="e">
        <f t="shared" si="423"/>
        <v>#DIV/0!</v>
      </c>
      <c r="BZ314" s="62"/>
      <c r="CA314" s="80">
        <f t="shared" si="424"/>
        <v>70</v>
      </c>
      <c r="CB314" s="136">
        <f t="shared" ca="1" si="425"/>
        <v>1758.3901488806393</v>
      </c>
      <c r="CC314" s="136">
        <f t="shared" ca="1" si="425"/>
        <v>74.658829837151657</v>
      </c>
      <c r="CD314" s="136">
        <f t="shared" ca="1" si="425"/>
        <v>38.830700638808537</v>
      </c>
      <c r="CE314" s="136">
        <f t="shared" ca="1" si="425"/>
        <v>25.435085530267649</v>
      </c>
      <c r="CF314" s="136" t="e">
        <f t="shared" si="425"/>
        <v>#DIV/0!</v>
      </c>
      <c r="CG314" s="136" t="e">
        <f t="shared" si="425"/>
        <v>#DIV/0!</v>
      </c>
      <c r="CH314" s="136" t="e">
        <f t="shared" si="425"/>
        <v>#DIV/0!</v>
      </c>
      <c r="CI314" s="136" t="e">
        <f t="shared" si="425"/>
        <v>#DIV/0!</v>
      </c>
      <c r="CJ314" s="136" t="e">
        <f t="shared" si="425"/>
        <v>#DIV/0!</v>
      </c>
      <c r="CK314" s="136" t="e">
        <f t="shared" si="425"/>
        <v>#DIV/0!</v>
      </c>
      <c r="CL314" s="136" t="e">
        <f t="shared" si="425"/>
        <v>#DIV/0!</v>
      </c>
      <c r="CM314" s="136" t="e">
        <f t="shared" ca="1" si="425"/>
        <v>#DIV/0!</v>
      </c>
      <c r="CN314" s="136" t="e">
        <f t="shared" si="425"/>
        <v>#DIV/0!</v>
      </c>
      <c r="CP314" s="80">
        <f t="shared" si="426"/>
        <v>70</v>
      </c>
      <c r="CQ314" s="136">
        <f t="shared" ca="1" si="427"/>
        <v>1748.4041281802804</v>
      </c>
      <c r="CR314" s="136">
        <f t="shared" ca="1" si="427"/>
        <v>66.026756315959133</v>
      </c>
      <c r="CS314" s="136">
        <f t="shared" ca="1" si="427"/>
        <v>32.454737242473158</v>
      </c>
      <c r="CT314" s="136">
        <f t="shared" ca="1" si="427"/>
        <v>25.435085530267635</v>
      </c>
      <c r="CU314" s="136" t="e">
        <f t="shared" si="427"/>
        <v>#DIV/0!</v>
      </c>
      <c r="CV314" s="136" t="e">
        <f t="shared" si="427"/>
        <v>#DIV/0!</v>
      </c>
      <c r="CW314" s="136" t="e">
        <f t="shared" si="427"/>
        <v>#DIV/0!</v>
      </c>
      <c r="CX314" s="136" t="e">
        <f t="shared" si="427"/>
        <v>#DIV/0!</v>
      </c>
      <c r="CY314" s="136" t="e">
        <f t="shared" si="427"/>
        <v>#DIV/0!</v>
      </c>
      <c r="CZ314" s="136" t="e">
        <f t="shared" si="427"/>
        <v>#DIV/0!</v>
      </c>
      <c r="DA314" s="136" t="e">
        <f t="shared" si="427"/>
        <v>#DIV/0!</v>
      </c>
      <c r="DB314" s="136" t="e">
        <f t="shared" ca="1" si="427"/>
        <v>#DIV/0!</v>
      </c>
      <c r="DC314" s="136" t="e">
        <f t="shared" si="427"/>
        <v>#DIV/0!</v>
      </c>
      <c r="DE314" s="80">
        <f t="shared" si="428"/>
        <v>70</v>
      </c>
      <c r="DF314" s="136">
        <f t="shared" ca="1" si="429"/>
        <v>1770.0682902870599</v>
      </c>
      <c r="DG314" s="136">
        <f t="shared" ca="1" si="429"/>
        <v>90.382915843201189</v>
      </c>
      <c r="DH314" s="136">
        <f t="shared" ca="1" si="429"/>
        <v>65.449149770659574</v>
      </c>
      <c r="DI314" s="136">
        <f t="shared" ca="1" si="429"/>
        <v>99.033052686065901</v>
      </c>
      <c r="DJ314" s="136" t="e">
        <f t="shared" si="429"/>
        <v>#DIV/0!</v>
      </c>
      <c r="DK314" s="136" t="e">
        <f t="shared" si="429"/>
        <v>#DIV/0!</v>
      </c>
      <c r="DL314" s="136" t="e">
        <f t="shared" si="429"/>
        <v>#DIV/0!</v>
      </c>
      <c r="DM314" s="136" t="e">
        <f t="shared" si="429"/>
        <v>#DIV/0!</v>
      </c>
      <c r="DN314" s="136" t="e">
        <f t="shared" si="429"/>
        <v>#DIV/0!</v>
      </c>
      <c r="DO314" s="136" t="e">
        <f t="shared" si="429"/>
        <v>#DIV/0!</v>
      </c>
      <c r="DP314" s="136" t="e">
        <f t="shared" si="429"/>
        <v>#DIV/0!</v>
      </c>
      <c r="DQ314" s="136" t="e">
        <f t="shared" ca="1" si="429"/>
        <v>#DIV/0!</v>
      </c>
      <c r="DR314" s="136" t="e">
        <f t="shared" si="429"/>
        <v>#DIV/0!</v>
      </c>
      <c r="DT314" s="80">
        <f t="shared" si="430"/>
        <v>70</v>
      </c>
      <c r="DU314" s="136">
        <f t="shared" ca="1" si="431"/>
        <v>10.019418762902088</v>
      </c>
      <c r="DV314" s="136">
        <f t="shared" ca="1" si="431"/>
        <v>9.7110827113415787</v>
      </c>
      <c r="DW314" s="136">
        <f t="shared" ca="1" si="431"/>
        <v>9.5639450945030706</v>
      </c>
      <c r="DX314" s="136">
        <f t="shared" ca="1" si="431"/>
        <v>10.019371051384169</v>
      </c>
      <c r="DY314" s="136" t="e">
        <f t="shared" si="431"/>
        <v>#DIV/0!</v>
      </c>
      <c r="DZ314" s="136" t="e">
        <f t="shared" si="431"/>
        <v>#DIV/0!</v>
      </c>
      <c r="EA314" s="136" t="e">
        <f t="shared" si="431"/>
        <v>#DIV/0!</v>
      </c>
      <c r="EB314" s="136" t="e">
        <f t="shared" si="431"/>
        <v>#DIV/0!</v>
      </c>
      <c r="EC314" s="136" t="e">
        <f t="shared" si="431"/>
        <v>#DIV/0!</v>
      </c>
      <c r="ED314" s="136" t="e">
        <f t="shared" si="431"/>
        <v>#DIV/0!</v>
      </c>
      <c r="EE314" s="136" t="e">
        <f t="shared" si="431"/>
        <v>#DIV/0!</v>
      </c>
      <c r="EF314" s="136" t="e">
        <f t="shared" si="431"/>
        <v>#DIV/0!</v>
      </c>
      <c r="EG314" s="136" t="e">
        <f t="shared" si="431"/>
        <v>#DIV/0!</v>
      </c>
      <c r="EI314" s="80">
        <f t="shared" si="432"/>
        <v>70</v>
      </c>
      <c r="EJ314" s="136">
        <f t="shared" ca="1" si="433"/>
        <v>3.3398062543007256E-2</v>
      </c>
      <c r="EK314" s="136">
        <f t="shared" ca="1" si="433"/>
        <v>1.0790091901490637</v>
      </c>
      <c r="EL314" s="136">
        <f t="shared" ca="1" si="433"/>
        <v>3.1879816981676878</v>
      </c>
      <c r="EM314" s="136">
        <f t="shared" ca="1" si="433"/>
        <v>10.019371051384152</v>
      </c>
      <c r="EN314" s="136" t="e">
        <f t="shared" si="433"/>
        <v>#DIV/0!</v>
      </c>
      <c r="EO314" s="136" t="e">
        <f t="shared" si="433"/>
        <v>#DIV/0!</v>
      </c>
      <c r="EP314" s="136" t="e">
        <f t="shared" si="433"/>
        <v>#DIV/0!</v>
      </c>
      <c r="EQ314" s="136" t="e">
        <f t="shared" si="433"/>
        <v>#DIV/0!</v>
      </c>
      <c r="ER314" s="136" t="e">
        <f t="shared" si="433"/>
        <v>#DIV/0!</v>
      </c>
      <c r="ES314" s="136" t="e">
        <f t="shared" si="433"/>
        <v>#DIV/0!</v>
      </c>
      <c r="ET314" s="136" t="e">
        <f t="shared" si="433"/>
        <v>#DIV/0!</v>
      </c>
      <c r="EU314" s="136" t="e">
        <f t="shared" si="433"/>
        <v>#DIV/0!</v>
      </c>
      <c r="EV314" s="136" t="e">
        <f t="shared" si="433"/>
        <v>#DIV/0!</v>
      </c>
    </row>
    <row r="315" spans="14:152">
      <c r="N315" s="101"/>
      <c r="O315" s="59"/>
      <c r="S315" s="25">
        <f t="shared" si="416"/>
        <v>80</v>
      </c>
      <c r="T315" s="399">
        <f t="shared" ca="1" si="417"/>
        <v>8.7670044637390454</v>
      </c>
      <c r="U315" s="399">
        <f t="shared" ca="1" si="417"/>
        <v>8.553121629230386</v>
      </c>
      <c r="V315" s="399">
        <f t="shared" ca="1" si="417"/>
        <v>8.7669496699611464</v>
      </c>
      <c r="W315" s="399" t="e">
        <f t="shared" si="417"/>
        <v>#DIV/0!</v>
      </c>
      <c r="X315" s="399" t="e">
        <f t="shared" si="417"/>
        <v>#DIV/0!</v>
      </c>
      <c r="Y315" s="399" t="e">
        <f t="shared" si="417"/>
        <v>#DIV/0!</v>
      </c>
      <c r="Z315" s="399" t="e">
        <f t="shared" si="417"/>
        <v>#DIV/0!</v>
      </c>
      <c r="AA315" s="399" t="e">
        <f t="shared" si="417"/>
        <v>#DIV/0!</v>
      </c>
      <c r="AB315" s="399" t="e">
        <f t="shared" si="417"/>
        <v>#DIV/0!</v>
      </c>
      <c r="AC315" s="399" t="e">
        <f t="shared" si="417"/>
        <v>#DIV/0!</v>
      </c>
      <c r="AD315" s="399" t="e">
        <f t="shared" si="417"/>
        <v>#DIV/0!</v>
      </c>
      <c r="AE315" s="399" t="e">
        <f t="shared" ca="1" si="417"/>
        <v>#DIV/0!</v>
      </c>
      <c r="AF315" s="399"/>
      <c r="AH315" s="80">
        <f t="shared" si="418"/>
        <v>80</v>
      </c>
      <c r="AI315" s="136">
        <f t="shared" ca="1" si="419"/>
        <v>-4.3835022318695849E-2</v>
      </c>
      <c r="AJ315" s="136">
        <f t="shared" ca="1" si="419"/>
        <v>-1.7106243258460769</v>
      </c>
      <c r="AK315" s="136">
        <f t="shared" ca="1" si="419"/>
        <v>-8.7669496699611287</v>
      </c>
      <c r="AL315" s="136" t="e">
        <f t="shared" si="419"/>
        <v>#DIV/0!</v>
      </c>
      <c r="AM315" s="136" t="e">
        <f t="shared" si="419"/>
        <v>#DIV/0!</v>
      </c>
      <c r="AN315" s="136" t="e">
        <f t="shared" si="419"/>
        <v>#DIV/0!</v>
      </c>
      <c r="AO315" s="136" t="e">
        <f t="shared" si="419"/>
        <v>#DIV/0!</v>
      </c>
      <c r="AP315" s="136" t="e">
        <f t="shared" si="419"/>
        <v>#DIV/0!</v>
      </c>
      <c r="AQ315" s="136" t="e">
        <f t="shared" si="419"/>
        <v>#DIV/0!</v>
      </c>
      <c r="AR315" s="136" t="e">
        <f t="shared" si="419"/>
        <v>#DIV/0!</v>
      </c>
      <c r="AS315" s="136" t="e">
        <f t="shared" si="419"/>
        <v>#DIV/0!</v>
      </c>
      <c r="AT315" s="136" t="e">
        <f t="shared" ca="1" si="408"/>
        <v>#DIV/0!</v>
      </c>
      <c r="AU315" s="136" t="e">
        <f t="shared" si="408"/>
        <v>#DIV/0!</v>
      </c>
      <c r="AW315" s="80">
        <f t="shared" si="420"/>
        <v>80</v>
      </c>
      <c r="AX315" s="136">
        <f t="shared" ca="1" si="421"/>
        <v>35.02418283263745</v>
      </c>
      <c r="AY315" s="136">
        <f t="shared" ca="1" si="421"/>
        <v>54.739978427074476</v>
      </c>
      <c r="AZ315" s="136">
        <f t="shared" ca="1" si="421"/>
        <v>140.27119471937806</v>
      </c>
      <c r="BA315" s="136" t="e">
        <f t="shared" si="421"/>
        <v>#DIV/0!</v>
      </c>
      <c r="BB315" s="136" t="e">
        <f t="shared" si="421"/>
        <v>#DIV/0!</v>
      </c>
      <c r="BC315" s="136" t="e">
        <f t="shared" si="421"/>
        <v>#DIV/0!</v>
      </c>
      <c r="BD315" s="136" t="e">
        <f t="shared" si="421"/>
        <v>#DIV/0!</v>
      </c>
      <c r="BE315" s="136" t="e">
        <f t="shared" si="421"/>
        <v>#DIV/0!</v>
      </c>
      <c r="BF315" s="136" t="e">
        <f t="shared" si="421"/>
        <v>#DIV/0!</v>
      </c>
      <c r="BG315" s="136" t="e">
        <f t="shared" si="421"/>
        <v>#DIV/0!</v>
      </c>
      <c r="BH315" s="136" t="e">
        <f t="shared" si="421"/>
        <v>#DIV/0!</v>
      </c>
      <c r="BI315" s="136" t="e">
        <f t="shared" ca="1" si="421"/>
        <v>#DIV/0!</v>
      </c>
      <c r="BJ315" s="136" t="e">
        <f t="shared" si="421"/>
        <v>#DIV/0!</v>
      </c>
      <c r="BK315" s="62"/>
      <c r="BL315" s="80">
        <f t="shared" si="422"/>
        <v>80</v>
      </c>
      <c r="BM315" s="136">
        <f t="shared" ca="1" si="423"/>
        <v>35.111852877274842</v>
      </c>
      <c r="BN315" s="136">
        <f t="shared" ca="1" si="423"/>
        <v>58.161227078766636</v>
      </c>
      <c r="BO315" s="136">
        <f t="shared" ca="1" si="423"/>
        <v>157.80509405930033</v>
      </c>
      <c r="BP315" s="136" t="e">
        <f t="shared" si="423"/>
        <v>#DIV/0!</v>
      </c>
      <c r="BQ315" s="136" t="e">
        <f t="shared" si="423"/>
        <v>#DIV/0!</v>
      </c>
      <c r="BR315" s="136" t="e">
        <f t="shared" si="423"/>
        <v>#DIV/0!</v>
      </c>
      <c r="BS315" s="136" t="e">
        <f t="shared" si="423"/>
        <v>#DIV/0!</v>
      </c>
      <c r="BT315" s="136" t="e">
        <f t="shared" si="423"/>
        <v>#DIV/0!</v>
      </c>
      <c r="BU315" s="136" t="e">
        <f t="shared" si="423"/>
        <v>#DIV/0!</v>
      </c>
      <c r="BV315" s="136" t="e">
        <f t="shared" si="423"/>
        <v>#DIV/0!</v>
      </c>
      <c r="BW315" s="136" t="e">
        <f t="shared" si="423"/>
        <v>#DIV/0!</v>
      </c>
      <c r="BX315" s="136" t="e">
        <f t="shared" ca="1" si="423"/>
        <v>#DIV/0!</v>
      </c>
      <c r="BY315" s="136" t="e">
        <f t="shared" si="423"/>
        <v>#DIV/0!</v>
      </c>
      <c r="BZ315" s="62"/>
      <c r="CA315" s="80">
        <f t="shared" si="424"/>
        <v>80</v>
      </c>
      <c r="CB315" s="136">
        <f t="shared" ca="1" si="425"/>
        <v>1757.757053047347</v>
      </c>
      <c r="CC315" s="136">
        <f t="shared" ca="1" si="425"/>
        <v>73.74434682901952</v>
      </c>
      <c r="CD315" s="136">
        <f t="shared" ca="1" si="425"/>
        <v>36.147059503723689</v>
      </c>
      <c r="CE315" s="136" t="e">
        <f t="shared" si="425"/>
        <v>#DIV/0!</v>
      </c>
      <c r="CF315" s="136" t="e">
        <f t="shared" si="425"/>
        <v>#DIV/0!</v>
      </c>
      <c r="CG315" s="136" t="e">
        <f t="shared" si="425"/>
        <v>#DIV/0!</v>
      </c>
      <c r="CH315" s="136" t="e">
        <f t="shared" si="425"/>
        <v>#DIV/0!</v>
      </c>
      <c r="CI315" s="136" t="e">
        <f t="shared" si="425"/>
        <v>#DIV/0!</v>
      </c>
      <c r="CJ315" s="136" t="e">
        <f t="shared" si="425"/>
        <v>#DIV/0!</v>
      </c>
      <c r="CK315" s="136" t="e">
        <f t="shared" si="425"/>
        <v>#DIV/0!</v>
      </c>
      <c r="CL315" s="136" t="e">
        <f t="shared" si="425"/>
        <v>#DIV/0!</v>
      </c>
      <c r="CM315" s="136" t="e">
        <f t="shared" ca="1" si="425"/>
        <v>#DIV/0!</v>
      </c>
      <c r="CN315" s="136" t="e">
        <f t="shared" si="425"/>
        <v>#DIV/0!</v>
      </c>
      <c r="CP315" s="80">
        <f t="shared" si="426"/>
        <v>80</v>
      </c>
      <c r="CQ315" s="136">
        <f t="shared" ca="1" si="427"/>
        <v>1749.0338836059266</v>
      </c>
      <c r="CR315" s="136">
        <f t="shared" ca="1" si="427"/>
        <v>66.901849525635214</v>
      </c>
      <c r="CS315" s="136">
        <f t="shared" ca="1" si="427"/>
        <v>36.147059503723675</v>
      </c>
      <c r="CT315" s="136" t="e">
        <f t="shared" si="427"/>
        <v>#DIV/0!</v>
      </c>
      <c r="CU315" s="136" t="e">
        <f t="shared" si="427"/>
        <v>#DIV/0!</v>
      </c>
      <c r="CV315" s="136" t="e">
        <f t="shared" si="427"/>
        <v>#DIV/0!</v>
      </c>
      <c r="CW315" s="136" t="e">
        <f t="shared" si="427"/>
        <v>#DIV/0!</v>
      </c>
      <c r="CX315" s="136" t="e">
        <f t="shared" si="427"/>
        <v>#DIV/0!</v>
      </c>
      <c r="CY315" s="136" t="e">
        <f t="shared" si="427"/>
        <v>#DIV/0!</v>
      </c>
      <c r="CZ315" s="136" t="e">
        <f t="shared" si="427"/>
        <v>#DIV/0!</v>
      </c>
      <c r="DA315" s="136" t="e">
        <f t="shared" si="427"/>
        <v>#DIV/0!</v>
      </c>
      <c r="DB315" s="136" t="e">
        <f t="shared" ca="1" si="427"/>
        <v>#DIV/0!</v>
      </c>
      <c r="DC315" s="136" t="e">
        <f t="shared" si="427"/>
        <v>#DIV/0!</v>
      </c>
      <c r="DE315" s="80">
        <f t="shared" si="428"/>
        <v>80</v>
      </c>
      <c r="DF315" s="136">
        <f t="shared" ca="1" si="429"/>
        <v>1775.3129241441063</v>
      </c>
      <c r="DG315" s="136">
        <f t="shared" ca="1" si="429"/>
        <v>104.90293863844738</v>
      </c>
      <c r="DH315" s="136">
        <f t="shared" ca="1" si="429"/>
        <v>148.54957902909877</v>
      </c>
      <c r="DI315" s="136" t="e">
        <f t="shared" si="429"/>
        <v>#DIV/0!</v>
      </c>
      <c r="DJ315" s="136" t="e">
        <f t="shared" si="429"/>
        <v>#DIV/0!</v>
      </c>
      <c r="DK315" s="136" t="e">
        <f t="shared" si="429"/>
        <v>#DIV/0!</v>
      </c>
      <c r="DL315" s="136" t="e">
        <f t="shared" si="429"/>
        <v>#DIV/0!</v>
      </c>
      <c r="DM315" s="136" t="e">
        <f t="shared" si="429"/>
        <v>#DIV/0!</v>
      </c>
      <c r="DN315" s="136" t="e">
        <f t="shared" si="429"/>
        <v>#DIV/0!</v>
      </c>
      <c r="DO315" s="136" t="e">
        <f t="shared" si="429"/>
        <v>#DIV/0!</v>
      </c>
      <c r="DP315" s="136" t="e">
        <f t="shared" si="429"/>
        <v>#DIV/0!</v>
      </c>
      <c r="DQ315" s="136" t="e">
        <f t="shared" ca="1" si="429"/>
        <v>#DIV/0!</v>
      </c>
      <c r="DR315" s="136" t="e">
        <f t="shared" si="429"/>
        <v>#DIV/0!</v>
      </c>
      <c r="DT315" s="80">
        <f t="shared" si="430"/>
        <v>80</v>
      </c>
      <c r="DU315" s="136">
        <f t="shared" ca="1" si="431"/>
        <v>8.7670044637390454</v>
      </c>
      <c r="DV315" s="136">
        <f t="shared" ca="1" si="431"/>
        <v>8.553121629230386</v>
      </c>
      <c r="DW315" s="136">
        <f t="shared" ca="1" si="431"/>
        <v>8.7669496699611464</v>
      </c>
      <c r="DX315" s="136" t="e">
        <f t="shared" si="431"/>
        <v>#DIV/0!</v>
      </c>
      <c r="DY315" s="136" t="e">
        <f t="shared" si="431"/>
        <v>#DIV/0!</v>
      </c>
      <c r="DZ315" s="136" t="e">
        <f t="shared" si="431"/>
        <v>#DIV/0!</v>
      </c>
      <c r="EA315" s="136" t="e">
        <f t="shared" si="431"/>
        <v>#DIV/0!</v>
      </c>
      <c r="EB315" s="136" t="e">
        <f t="shared" si="431"/>
        <v>#DIV/0!</v>
      </c>
      <c r="EC315" s="136" t="e">
        <f t="shared" si="431"/>
        <v>#DIV/0!</v>
      </c>
      <c r="ED315" s="136" t="e">
        <f t="shared" si="431"/>
        <v>#DIV/0!</v>
      </c>
      <c r="EE315" s="136" t="e">
        <f t="shared" si="431"/>
        <v>#DIV/0!</v>
      </c>
      <c r="EF315" s="136" t="e">
        <f t="shared" si="431"/>
        <v>#DIV/0!</v>
      </c>
      <c r="EG315" s="136" t="e">
        <f t="shared" si="431"/>
        <v>#DIV/0!</v>
      </c>
      <c r="EI315" s="80">
        <f t="shared" si="432"/>
        <v>80</v>
      </c>
      <c r="EJ315" s="136">
        <f t="shared" ca="1" si="433"/>
        <v>4.3835022318695849E-2</v>
      </c>
      <c r="EK315" s="136">
        <f t="shared" ca="1" si="433"/>
        <v>1.7106243258460769</v>
      </c>
      <c r="EL315" s="136">
        <f t="shared" ca="1" si="433"/>
        <v>8.7669496699611287</v>
      </c>
      <c r="EM315" s="136" t="e">
        <f t="shared" si="433"/>
        <v>#DIV/0!</v>
      </c>
      <c r="EN315" s="136" t="e">
        <f t="shared" si="433"/>
        <v>#DIV/0!</v>
      </c>
      <c r="EO315" s="136" t="e">
        <f t="shared" si="433"/>
        <v>#DIV/0!</v>
      </c>
      <c r="EP315" s="136" t="e">
        <f t="shared" si="433"/>
        <v>#DIV/0!</v>
      </c>
      <c r="EQ315" s="136" t="e">
        <f t="shared" si="433"/>
        <v>#DIV/0!</v>
      </c>
      <c r="ER315" s="136" t="e">
        <f t="shared" si="433"/>
        <v>#DIV/0!</v>
      </c>
      <c r="ES315" s="136" t="e">
        <f t="shared" si="433"/>
        <v>#DIV/0!</v>
      </c>
      <c r="ET315" s="136" t="e">
        <f t="shared" si="433"/>
        <v>#DIV/0!</v>
      </c>
      <c r="EU315" s="136" t="e">
        <f t="shared" si="433"/>
        <v>#DIV/0!</v>
      </c>
      <c r="EV315" s="136" t="e">
        <f t="shared" si="433"/>
        <v>#DIV/0!</v>
      </c>
    </row>
    <row r="316" spans="14:152">
      <c r="S316" s="25">
        <f t="shared" si="416"/>
        <v>90</v>
      </c>
      <c r="T316" s="399">
        <f t="shared" ca="1" si="417"/>
        <v>7.7929307391959002</v>
      </c>
      <c r="U316" s="399">
        <f t="shared" ca="1" si="417"/>
        <v>7.792844151076574</v>
      </c>
      <c r="V316" s="399" t="e">
        <f t="shared" si="417"/>
        <v>#DIV/0!</v>
      </c>
      <c r="W316" s="399" t="e">
        <f t="shared" si="417"/>
        <v>#DIV/0!</v>
      </c>
      <c r="X316" s="399" t="e">
        <f t="shared" si="417"/>
        <v>#DIV/0!</v>
      </c>
      <c r="Y316" s="399" t="e">
        <f t="shared" si="417"/>
        <v>#DIV/0!</v>
      </c>
      <c r="Z316" s="399" t="e">
        <f t="shared" si="417"/>
        <v>#DIV/0!</v>
      </c>
      <c r="AA316" s="399" t="e">
        <f t="shared" si="417"/>
        <v>#DIV/0!</v>
      </c>
      <c r="AB316" s="399" t="e">
        <f t="shared" si="417"/>
        <v>#DIV/0!</v>
      </c>
      <c r="AC316" s="399" t="e">
        <f t="shared" si="417"/>
        <v>#DIV/0!</v>
      </c>
      <c r="AD316" s="399" t="e">
        <f t="shared" si="417"/>
        <v>#DIV/0!</v>
      </c>
      <c r="AE316" s="399" t="e">
        <f t="shared" ca="1" si="417"/>
        <v>#DIV/0!</v>
      </c>
      <c r="AF316" s="399"/>
      <c r="AH316" s="80">
        <f t="shared" si="418"/>
        <v>90</v>
      </c>
      <c r="AI316" s="136">
        <f t="shared" ca="1" si="419"/>
        <v>-7.7929307391959135E-2</v>
      </c>
      <c r="AJ316" s="136">
        <f t="shared" ca="1" si="419"/>
        <v>-7.7928441510765722</v>
      </c>
      <c r="AK316" s="136" t="e">
        <f t="shared" si="419"/>
        <v>#DIV/0!</v>
      </c>
      <c r="AL316" s="136" t="e">
        <f t="shared" si="419"/>
        <v>#DIV/0!</v>
      </c>
      <c r="AM316" s="136" t="e">
        <f t="shared" si="419"/>
        <v>#DIV/0!</v>
      </c>
      <c r="AN316" s="136" t="e">
        <f t="shared" si="419"/>
        <v>#DIV/0!</v>
      </c>
      <c r="AO316" s="136" t="e">
        <f t="shared" si="419"/>
        <v>#DIV/0!</v>
      </c>
      <c r="AP316" s="136" t="e">
        <f t="shared" si="419"/>
        <v>#DIV/0!</v>
      </c>
      <c r="AQ316" s="136" t="e">
        <f t="shared" si="419"/>
        <v>#DIV/0!</v>
      </c>
      <c r="AR316" s="136" t="e">
        <f t="shared" si="419"/>
        <v>#DIV/0!</v>
      </c>
      <c r="AS316" s="136" t="e">
        <f t="shared" si="419"/>
        <v>#DIV/0!</v>
      </c>
      <c r="AT316" s="136" t="e">
        <f t="shared" ca="1" si="408"/>
        <v>#DIV/0!</v>
      </c>
      <c r="AU316" s="136" t="e">
        <f t="shared" si="408"/>
        <v>#DIV/0!</v>
      </c>
      <c r="AW316" s="80">
        <f t="shared" si="420"/>
        <v>90</v>
      </c>
      <c r="AX316" s="136">
        <f t="shared" ca="1" si="421"/>
        <v>70.058447345371022</v>
      </c>
      <c r="AY316" s="136">
        <f t="shared" ca="1" si="421"/>
        <v>280.54238943875669</v>
      </c>
      <c r="AZ316" s="136" t="e">
        <f t="shared" si="421"/>
        <v>#DIV/0!</v>
      </c>
      <c r="BA316" s="136" t="e">
        <f t="shared" si="421"/>
        <v>#DIV/0!</v>
      </c>
      <c r="BB316" s="136" t="e">
        <f t="shared" si="421"/>
        <v>#DIV/0!</v>
      </c>
      <c r="BC316" s="136" t="e">
        <f t="shared" si="421"/>
        <v>#DIV/0!</v>
      </c>
      <c r="BD316" s="136" t="e">
        <f t="shared" si="421"/>
        <v>#DIV/0!</v>
      </c>
      <c r="BE316" s="136" t="e">
        <f t="shared" si="421"/>
        <v>#DIV/0!</v>
      </c>
      <c r="BF316" s="136" t="e">
        <f t="shared" si="421"/>
        <v>#DIV/0!</v>
      </c>
      <c r="BG316" s="136" t="e">
        <f t="shared" si="421"/>
        <v>#DIV/0!</v>
      </c>
      <c r="BH316" s="136" t="e">
        <f t="shared" si="421"/>
        <v>#DIV/0!</v>
      </c>
      <c r="BI316" s="136" t="e">
        <f t="shared" ca="1" si="421"/>
        <v>#DIV/0!</v>
      </c>
      <c r="BJ316" s="136" t="e">
        <f t="shared" si="421"/>
        <v>#DIV/0!</v>
      </c>
      <c r="BK316" s="62"/>
      <c r="BL316" s="80">
        <f t="shared" si="422"/>
        <v>90</v>
      </c>
      <c r="BM316" s="136">
        <f t="shared" ca="1" si="423"/>
        <v>70.214305960154945</v>
      </c>
      <c r="BN316" s="136">
        <f t="shared" ca="1" si="423"/>
        <v>296.12807774090982</v>
      </c>
      <c r="BO316" s="136" t="e">
        <f t="shared" si="423"/>
        <v>#DIV/0!</v>
      </c>
      <c r="BP316" s="136" t="e">
        <f t="shared" si="423"/>
        <v>#DIV/0!</v>
      </c>
      <c r="BQ316" s="136" t="e">
        <f t="shared" si="423"/>
        <v>#DIV/0!</v>
      </c>
      <c r="BR316" s="136" t="e">
        <f t="shared" si="423"/>
        <v>#DIV/0!</v>
      </c>
      <c r="BS316" s="136" t="e">
        <f t="shared" si="423"/>
        <v>#DIV/0!</v>
      </c>
      <c r="BT316" s="136" t="e">
        <f t="shared" si="423"/>
        <v>#DIV/0!</v>
      </c>
      <c r="BU316" s="136" t="e">
        <f t="shared" si="423"/>
        <v>#DIV/0!</v>
      </c>
      <c r="BV316" s="136" t="e">
        <f t="shared" si="423"/>
        <v>#DIV/0!</v>
      </c>
      <c r="BW316" s="136" t="e">
        <f t="shared" si="423"/>
        <v>#DIV/0!</v>
      </c>
      <c r="BX316" s="136" t="e">
        <f t="shared" ca="1" si="423"/>
        <v>#DIV/0!</v>
      </c>
      <c r="BY316" s="136" t="e">
        <f t="shared" si="423"/>
        <v>#DIV/0!</v>
      </c>
      <c r="BZ316" s="62"/>
      <c r="CA316" s="80">
        <f t="shared" si="424"/>
        <v>90</v>
      </c>
      <c r="CB316" s="136">
        <f t="shared" ca="1" si="425"/>
        <v>1757.251851178667</v>
      </c>
      <c r="CC316" s="136">
        <f t="shared" ca="1" si="425"/>
        <v>70.567205109479886</v>
      </c>
      <c r="CD316" s="136" t="e">
        <f t="shared" si="425"/>
        <v>#DIV/0!</v>
      </c>
      <c r="CE316" s="136" t="e">
        <f t="shared" si="425"/>
        <v>#DIV/0!</v>
      </c>
      <c r="CF316" s="136" t="e">
        <f t="shared" si="425"/>
        <v>#DIV/0!</v>
      </c>
      <c r="CG316" s="136" t="e">
        <f t="shared" si="425"/>
        <v>#DIV/0!</v>
      </c>
      <c r="CH316" s="136" t="e">
        <f t="shared" si="425"/>
        <v>#DIV/0!</v>
      </c>
      <c r="CI316" s="136" t="e">
        <f t="shared" si="425"/>
        <v>#DIV/0!</v>
      </c>
      <c r="CJ316" s="136" t="e">
        <f t="shared" si="425"/>
        <v>#DIV/0!</v>
      </c>
      <c r="CK316" s="136" t="e">
        <f t="shared" si="425"/>
        <v>#DIV/0!</v>
      </c>
      <c r="CL316" s="136" t="e">
        <f t="shared" si="425"/>
        <v>#DIV/0!</v>
      </c>
      <c r="CM316" s="136" t="e">
        <f t="shared" ca="1" si="425"/>
        <v>#DIV/0!</v>
      </c>
      <c r="CN316" s="136" t="e">
        <f t="shared" si="425"/>
        <v>#DIV/0!</v>
      </c>
      <c r="CP316" s="80">
        <f t="shared" si="426"/>
        <v>90</v>
      </c>
      <c r="CQ316" s="136">
        <f t="shared" ca="1" si="427"/>
        <v>1749.536849746863</v>
      </c>
      <c r="CR316" s="136">
        <f t="shared" ca="1" si="427"/>
        <v>70.567205109479886</v>
      </c>
      <c r="CS316" s="136" t="e">
        <f t="shared" si="427"/>
        <v>#DIV/0!</v>
      </c>
      <c r="CT316" s="136" t="e">
        <f t="shared" si="427"/>
        <v>#DIV/0!</v>
      </c>
      <c r="CU316" s="136" t="e">
        <f t="shared" si="427"/>
        <v>#DIV/0!</v>
      </c>
      <c r="CV316" s="136" t="e">
        <f t="shared" si="427"/>
        <v>#DIV/0!</v>
      </c>
      <c r="CW316" s="136" t="e">
        <f t="shared" si="427"/>
        <v>#DIV/0!</v>
      </c>
      <c r="CX316" s="136" t="e">
        <f t="shared" si="427"/>
        <v>#DIV/0!</v>
      </c>
      <c r="CY316" s="136" t="e">
        <f t="shared" si="427"/>
        <v>#DIV/0!</v>
      </c>
      <c r="CZ316" s="136" t="e">
        <f t="shared" si="427"/>
        <v>#DIV/0!</v>
      </c>
      <c r="DA316" s="136" t="e">
        <f t="shared" si="427"/>
        <v>#DIV/0!</v>
      </c>
      <c r="DB316" s="136" t="e">
        <f t="shared" ca="1" si="427"/>
        <v>#DIV/0!</v>
      </c>
      <c r="DC316" s="136" t="e">
        <f t="shared" si="427"/>
        <v>#DIV/0!</v>
      </c>
      <c r="DE316" s="80">
        <f t="shared" si="428"/>
        <v>90</v>
      </c>
      <c r="DF316" s="136">
        <f t="shared" ca="1" si="429"/>
        <v>1792.5537215512095</v>
      </c>
      <c r="DG316" s="136">
        <f t="shared" ca="1" si="429"/>
        <v>297.0991580581981</v>
      </c>
      <c r="DH316" s="136" t="e">
        <f t="shared" si="429"/>
        <v>#DIV/0!</v>
      </c>
      <c r="DI316" s="136" t="e">
        <f t="shared" si="429"/>
        <v>#DIV/0!</v>
      </c>
      <c r="DJ316" s="136" t="e">
        <f t="shared" si="429"/>
        <v>#DIV/0!</v>
      </c>
      <c r="DK316" s="136" t="e">
        <f t="shared" si="429"/>
        <v>#DIV/0!</v>
      </c>
      <c r="DL316" s="136" t="e">
        <f t="shared" si="429"/>
        <v>#DIV/0!</v>
      </c>
      <c r="DM316" s="136" t="e">
        <f t="shared" si="429"/>
        <v>#DIV/0!</v>
      </c>
      <c r="DN316" s="136" t="e">
        <f t="shared" si="429"/>
        <v>#DIV/0!</v>
      </c>
      <c r="DO316" s="136" t="e">
        <f t="shared" si="429"/>
        <v>#DIV/0!</v>
      </c>
      <c r="DP316" s="136" t="e">
        <f t="shared" si="429"/>
        <v>#DIV/0!</v>
      </c>
      <c r="DQ316" s="136" t="e">
        <f t="shared" ca="1" si="429"/>
        <v>#DIV/0!</v>
      </c>
      <c r="DR316" s="136" t="e">
        <f t="shared" si="429"/>
        <v>#DIV/0!</v>
      </c>
      <c r="DT316" s="80">
        <f t="shared" si="430"/>
        <v>90</v>
      </c>
      <c r="DU316" s="136">
        <f t="shared" ca="1" si="431"/>
        <v>7.7929307391959002</v>
      </c>
      <c r="DV316" s="136">
        <f t="shared" ca="1" si="431"/>
        <v>7.792844151076574</v>
      </c>
      <c r="DW316" s="136" t="e">
        <f t="shared" si="431"/>
        <v>#DIV/0!</v>
      </c>
      <c r="DX316" s="136" t="e">
        <f t="shared" si="431"/>
        <v>#DIV/0!</v>
      </c>
      <c r="DY316" s="136" t="e">
        <f t="shared" si="431"/>
        <v>#DIV/0!</v>
      </c>
      <c r="DZ316" s="136" t="e">
        <f t="shared" si="431"/>
        <v>#DIV/0!</v>
      </c>
      <c r="EA316" s="136" t="e">
        <f t="shared" si="431"/>
        <v>#DIV/0!</v>
      </c>
      <c r="EB316" s="136" t="e">
        <f t="shared" si="431"/>
        <v>#DIV/0!</v>
      </c>
      <c r="EC316" s="136" t="e">
        <f t="shared" si="431"/>
        <v>#DIV/0!</v>
      </c>
      <c r="ED316" s="136" t="e">
        <f t="shared" si="431"/>
        <v>#DIV/0!</v>
      </c>
      <c r="EE316" s="136" t="e">
        <f t="shared" si="431"/>
        <v>#DIV/0!</v>
      </c>
      <c r="EF316" s="136" t="e">
        <f t="shared" si="431"/>
        <v>#DIV/0!</v>
      </c>
      <c r="EG316" s="136" t="e">
        <f t="shared" si="431"/>
        <v>#DIV/0!</v>
      </c>
      <c r="EI316" s="80">
        <f t="shared" si="432"/>
        <v>90</v>
      </c>
      <c r="EJ316" s="136">
        <f t="shared" ca="1" si="433"/>
        <v>7.7929307391959135E-2</v>
      </c>
      <c r="EK316" s="136">
        <f t="shared" ca="1" si="433"/>
        <v>7.7928441510765722</v>
      </c>
      <c r="EL316" s="136" t="e">
        <f t="shared" si="433"/>
        <v>#DIV/0!</v>
      </c>
      <c r="EM316" s="136" t="e">
        <f t="shared" si="433"/>
        <v>#DIV/0!</v>
      </c>
      <c r="EN316" s="136" t="e">
        <f t="shared" si="433"/>
        <v>#DIV/0!</v>
      </c>
      <c r="EO316" s="136" t="e">
        <f t="shared" si="433"/>
        <v>#DIV/0!</v>
      </c>
      <c r="EP316" s="136" t="e">
        <f t="shared" si="433"/>
        <v>#DIV/0!</v>
      </c>
      <c r="EQ316" s="136" t="e">
        <f t="shared" si="433"/>
        <v>#DIV/0!</v>
      </c>
      <c r="ER316" s="136" t="e">
        <f t="shared" si="433"/>
        <v>#DIV/0!</v>
      </c>
      <c r="ES316" s="136" t="e">
        <f t="shared" si="433"/>
        <v>#DIV/0!</v>
      </c>
      <c r="ET316" s="136" t="e">
        <f t="shared" si="433"/>
        <v>#DIV/0!</v>
      </c>
      <c r="EU316" s="136" t="e">
        <f t="shared" si="433"/>
        <v>#DIV/0!</v>
      </c>
      <c r="EV316" s="136" t="e">
        <f t="shared" si="433"/>
        <v>#DIV/0!</v>
      </c>
    </row>
    <row r="317" spans="14:152">
      <c r="S317" s="25">
        <f t="shared" si="416"/>
        <v>100</v>
      </c>
      <c r="T317" s="399">
        <f t="shared" ca="1" si="417"/>
        <v>5.2356020942408383</v>
      </c>
      <c r="U317" s="399" t="e">
        <f t="shared" si="417"/>
        <v>#DIV/0!</v>
      </c>
      <c r="V317" s="399" t="e">
        <f t="shared" si="417"/>
        <v>#DIV/0!</v>
      </c>
      <c r="W317" s="399" t="e">
        <f t="shared" si="417"/>
        <v>#DIV/0!</v>
      </c>
      <c r="X317" s="399" t="e">
        <f t="shared" si="417"/>
        <v>#DIV/0!</v>
      </c>
      <c r="Y317" s="399" t="e">
        <f t="shared" si="417"/>
        <v>#DIV/0!</v>
      </c>
      <c r="Z317" s="399" t="e">
        <f t="shared" si="417"/>
        <v>#DIV/0!</v>
      </c>
      <c r="AA317" s="399" t="e">
        <f t="shared" si="417"/>
        <v>#DIV/0!</v>
      </c>
      <c r="AB317" s="399" t="e">
        <f t="shared" si="417"/>
        <v>#DIV/0!</v>
      </c>
      <c r="AC317" s="399" t="e">
        <f t="shared" si="417"/>
        <v>#DIV/0!</v>
      </c>
      <c r="AD317" s="399" t="e">
        <f t="shared" si="417"/>
        <v>#DIV/0!</v>
      </c>
      <c r="AE317" s="399" t="e">
        <f t="shared" ca="1" si="417"/>
        <v>#DIV/0!</v>
      </c>
      <c r="AF317" s="399"/>
      <c r="AH317" s="80">
        <f t="shared" si="418"/>
        <v>100</v>
      </c>
      <c r="AI317" s="136">
        <f t="shared" ca="1" si="419"/>
        <v>0</v>
      </c>
      <c r="AJ317" s="136" t="e">
        <f t="shared" si="419"/>
        <v>#DIV/0!</v>
      </c>
      <c r="AK317" s="136" t="e">
        <f t="shared" si="419"/>
        <v>#DIV/0!</v>
      </c>
      <c r="AL317" s="136" t="e">
        <f t="shared" si="419"/>
        <v>#DIV/0!</v>
      </c>
      <c r="AM317" s="136" t="e">
        <f t="shared" si="419"/>
        <v>#DIV/0!</v>
      </c>
      <c r="AN317" s="136" t="e">
        <f t="shared" si="419"/>
        <v>#DIV/0!</v>
      </c>
      <c r="AO317" s="136" t="e">
        <f t="shared" si="419"/>
        <v>#DIV/0!</v>
      </c>
      <c r="AP317" s="136" t="e">
        <f t="shared" si="419"/>
        <v>#DIV/0!</v>
      </c>
      <c r="AQ317" s="136" t="e">
        <f t="shared" si="419"/>
        <v>#DIV/0!</v>
      </c>
      <c r="AR317" s="136" t="e">
        <f t="shared" si="419"/>
        <v>#DIV/0!</v>
      </c>
      <c r="AS317" s="136" t="e">
        <f t="shared" si="419"/>
        <v>#DIV/0!</v>
      </c>
      <c r="AT317" s="136" t="e">
        <f t="shared" ca="1" si="408"/>
        <v>#DIV/0!</v>
      </c>
      <c r="AU317" s="136" t="e">
        <f t="shared" si="408"/>
        <v>#DIV/0!</v>
      </c>
      <c r="AW317" s="80">
        <f t="shared" si="420"/>
        <v>100</v>
      </c>
      <c r="AX317" s="136">
        <f t="shared" ca="1" si="421"/>
        <v>5235.6020942408359</v>
      </c>
      <c r="AY317" s="136" t="e">
        <f t="shared" si="421"/>
        <v>#DIV/0!</v>
      </c>
      <c r="AZ317" s="136" t="e">
        <f t="shared" si="421"/>
        <v>#DIV/0!</v>
      </c>
      <c r="BA317" s="136" t="e">
        <f t="shared" si="421"/>
        <v>#DIV/0!</v>
      </c>
      <c r="BB317" s="136" t="e">
        <f t="shared" si="421"/>
        <v>#DIV/0!</v>
      </c>
      <c r="BC317" s="136" t="e">
        <f t="shared" si="421"/>
        <v>#DIV/0!</v>
      </c>
      <c r="BD317" s="136" t="e">
        <f t="shared" si="421"/>
        <v>#DIV/0!</v>
      </c>
      <c r="BE317" s="136" t="e">
        <f t="shared" si="421"/>
        <v>#DIV/0!</v>
      </c>
      <c r="BF317" s="136" t="e">
        <f t="shared" si="421"/>
        <v>#DIV/0!</v>
      </c>
      <c r="BG317" s="136" t="e">
        <f t="shared" si="421"/>
        <v>#DIV/0!</v>
      </c>
      <c r="BH317" s="136" t="e">
        <f t="shared" si="421"/>
        <v>#DIV/0!</v>
      </c>
      <c r="BI317" s="136" t="e">
        <f t="shared" ca="1" si="421"/>
        <v>#DIV/0!</v>
      </c>
      <c r="BJ317" s="136" t="e">
        <f t="shared" si="421"/>
        <v>#DIV/0!</v>
      </c>
      <c r="BK317" s="62"/>
      <c r="BL317" s="80">
        <f t="shared" si="422"/>
        <v>100</v>
      </c>
      <c r="BM317" s="136">
        <f t="shared" ca="1" si="423"/>
        <v>5235.6020942408359</v>
      </c>
      <c r="BN317" s="136" t="e">
        <f t="shared" si="423"/>
        <v>#DIV/0!</v>
      </c>
      <c r="BO317" s="136" t="e">
        <f t="shared" si="423"/>
        <v>#DIV/0!</v>
      </c>
      <c r="BP317" s="136" t="e">
        <f t="shared" si="423"/>
        <v>#DIV/0!</v>
      </c>
      <c r="BQ317" s="136" t="e">
        <f t="shared" si="423"/>
        <v>#DIV/0!</v>
      </c>
      <c r="BR317" s="136" t="e">
        <f t="shared" si="423"/>
        <v>#DIV/0!</v>
      </c>
      <c r="BS317" s="136" t="e">
        <f t="shared" si="423"/>
        <v>#DIV/0!</v>
      </c>
      <c r="BT317" s="136" t="e">
        <f t="shared" si="423"/>
        <v>#DIV/0!</v>
      </c>
      <c r="BU317" s="136" t="e">
        <f t="shared" si="423"/>
        <v>#DIV/0!</v>
      </c>
      <c r="BV317" s="136" t="e">
        <f t="shared" si="423"/>
        <v>#DIV/0!</v>
      </c>
      <c r="BW317" s="136" t="e">
        <f t="shared" si="423"/>
        <v>#DIV/0!</v>
      </c>
      <c r="BX317" s="136" t="e">
        <f t="shared" ca="1" si="423"/>
        <v>#DIV/0!</v>
      </c>
      <c r="BY317" s="136" t="e">
        <f t="shared" si="423"/>
        <v>#DIV/0!</v>
      </c>
      <c r="BZ317" s="62"/>
      <c r="CA317" s="80">
        <f t="shared" si="424"/>
        <v>100</v>
      </c>
      <c r="CB317" s="136">
        <f t="shared" ca="1" si="425"/>
        <v>1756.0096892191843</v>
      </c>
      <c r="CC317" s="136" t="e">
        <f t="shared" si="425"/>
        <v>#DIV/0!</v>
      </c>
      <c r="CD317" s="136" t="e">
        <f t="shared" si="425"/>
        <v>#DIV/0!</v>
      </c>
      <c r="CE317" s="136" t="e">
        <f t="shared" si="425"/>
        <v>#DIV/0!</v>
      </c>
      <c r="CF317" s="136" t="e">
        <f t="shared" si="425"/>
        <v>#DIV/0!</v>
      </c>
      <c r="CG317" s="136" t="e">
        <f t="shared" si="425"/>
        <v>#DIV/0!</v>
      </c>
      <c r="CH317" s="136" t="e">
        <f t="shared" si="425"/>
        <v>#DIV/0!</v>
      </c>
      <c r="CI317" s="136" t="e">
        <f t="shared" si="425"/>
        <v>#DIV/0!</v>
      </c>
      <c r="CJ317" s="136" t="e">
        <f t="shared" si="425"/>
        <v>#DIV/0!</v>
      </c>
      <c r="CK317" s="136" t="e">
        <f t="shared" si="425"/>
        <v>#DIV/0!</v>
      </c>
      <c r="CL317" s="136" t="e">
        <f t="shared" si="425"/>
        <v>#DIV/0!</v>
      </c>
      <c r="CM317" s="136" t="e">
        <f t="shared" ca="1" si="425"/>
        <v>#DIV/0!</v>
      </c>
      <c r="CN317" s="136" t="e">
        <f t="shared" si="425"/>
        <v>#DIV/0!</v>
      </c>
      <c r="CP317" s="80">
        <f t="shared" si="426"/>
        <v>100</v>
      </c>
      <c r="CQ317" s="136">
        <f t="shared" ca="1" si="427"/>
        <v>1750.7740871249437</v>
      </c>
      <c r="CR317" s="136" t="e">
        <f t="shared" si="427"/>
        <v>#DIV/0!</v>
      </c>
      <c r="CS317" s="136" t="e">
        <f t="shared" si="427"/>
        <v>#DIV/0!</v>
      </c>
      <c r="CT317" s="136" t="e">
        <f t="shared" si="427"/>
        <v>#DIV/0!</v>
      </c>
      <c r="CU317" s="136" t="e">
        <f t="shared" si="427"/>
        <v>#DIV/0!</v>
      </c>
      <c r="CV317" s="136" t="e">
        <f t="shared" si="427"/>
        <v>#DIV/0!</v>
      </c>
      <c r="CW317" s="136" t="e">
        <f t="shared" si="427"/>
        <v>#DIV/0!</v>
      </c>
      <c r="CX317" s="136" t="e">
        <f t="shared" si="427"/>
        <v>#DIV/0!</v>
      </c>
      <c r="CY317" s="136" t="e">
        <f t="shared" si="427"/>
        <v>#DIV/0!</v>
      </c>
      <c r="CZ317" s="136" t="e">
        <f t="shared" si="427"/>
        <v>#DIV/0!</v>
      </c>
      <c r="DA317" s="136" t="e">
        <f t="shared" si="427"/>
        <v>#DIV/0!</v>
      </c>
      <c r="DB317" s="136" t="e">
        <f t="shared" ca="1" si="427"/>
        <v>#DIV/0!</v>
      </c>
      <c r="DC317" s="136" t="e">
        <f t="shared" si="427"/>
        <v>#DIV/0!</v>
      </c>
      <c r="DE317" s="80">
        <f t="shared" si="428"/>
        <v>100</v>
      </c>
      <c r="DF317" s="136">
        <f t="shared" ca="1" si="429"/>
        <v>5768.999428550982</v>
      </c>
      <c r="DG317" s="136" t="e">
        <f t="shared" si="429"/>
        <v>#DIV/0!</v>
      </c>
      <c r="DH317" s="136" t="e">
        <f t="shared" si="429"/>
        <v>#DIV/0!</v>
      </c>
      <c r="DI317" s="136" t="e">
        <f t="shared" si="429"/>
        <v>#DIV/0!</v>
      </c>
      <c r="DJ317" s="136" t="e">
        <f t="shared" si="429"/>
        <v>#DIV/0!</v>
      </c>
      <c r="DK317" s="136" t="e">
        <f t="shared" si="429"/>
        <v>#DIV/0!</v>
      </c>
      <c r="DL317" s="136" t="e">
        <f t="shared" si="429"/>
        <v>#DIV/0!</v>
      </c>
      <c r="DM317" s="136" t="e">
        <f t="shared" si="429"/>
        <v>#DIV/0!</v>
      </c>
      <c r="DN317" s="136" t="e">
        <f t="shared" si="429"/>
        <v>#DIV/0!</v>
      </c>
      <c r="DO317" s="136" t="e">
        <f t="shared" si="429"/>
        <v>#DIV/0!</v>
      </c>
      <c r="DP317" s="136" t="e">
        <f t="shared" si="429"/>
        <v>#DIV/0!</v>
      </c>
      <c r="DQ317" s="136" t="e">
        <f t="shared" ca="1" si="429"/>
        <v>#DIV/0!</v>
      </c>
      <c r="DR317" s="136" t="e">
        <f t="shared" si="429"/>
        <v>#DIV/0!</v>
      </c>
      <c r="DT317" s="80">
        <f t="shared" si="430"/>
        <v>100</v>
      </c>
      <c r="DU317" s="136">
        <f t="shared" ca="1" si="431"/>
        <v>5.2356020942408383</v>
      </c>
      <c r="DV317" s="136" t="e">
        <f t="shared" si="431"/>
        <v>#DIV/0!</v>
      </c>
      <c r="DW317" s="136" t="e">
        <f t="shared" si="431"/>
        <v>#DIV/0!</v>
      </c>
      <c r="DX317" s="136" t="e">
        <f t="shared" si="431"/>
        <v>#DIV/0!</v>
      </c>
      <c r="DY317" s="136" t="e">
        <f t="shared" si="431"/>
        <v>#DIV/0!</v>
      </c>
      <c r="DZ317" s="136" t="e">
        <f t="shared" si="431"/>
        <v>#DIV/0!</v>
      </c>
      <c r="EA317" s="136" t="e">
        <f t="shared" si="431"/>
        <v>#DIV/0!</v>
      </c>
      <c r="EB317" s="136" t="e">
        <f t="shared" si="431"/>
        <v>#DIV/0!</v>
      </c>
      <c r="EC317" s="136" t="e">
        <f t="shared" si="431"/>
        <v>#DIV/0!</v>
      </c>
      <c r="ED317" s="136" t="e">
        <f t="shared" si="431"/>
        <v>#DIV/0!</v>
      </c>
      <c r="EE317" s="136" t="e">
        <f t="shared" si="431"/>
        <v>#DIV/0!</v>
      </c>
      <c r="EF317" s="136" t="e">
        <f t="shared" si="431"/>
        <v>#DIV/0!</v>
      </c>
      <c r="EG317" s="136" t="e">
        <f t="shared" si="431"/>
        <v>#DIV/0!</v>
      </c>
      <c r="EI317" s="80">
        <f t="shared" si="432"/>
        <v>100</v>
      </c>
      <c r="EJ317" s="136">
        <f t="shared" ca="1" si="433"/>
        <v>0</v>
      </c>
      <c r="EK317" s="136" t="e">
        <f t="shared" si="433"/>
        <v>#DIV/0!</v>
      </c>
      <c r="EL317" s="136" t="e">
        <f t="shared" si="433"/>
        <v>#DIV/0!</v>
      </c>
      <c r="EM317" s="136" t="e">
        <f t="shared" si="433"/>
        <v>#DIV/0!</v>
      </c>
      <c r="EN317" s="136" t="e">
        <f t="shared" si="433"/>
        <v>#DIV/0!</v>
      </c>
      <c r="EO317" s="136" t="e">
        <f t="shared" si="433"/>
        <v>#DIV/0!</v>
      </c>
      <c r="EP317" s="136" t="e">
        <f t="shared" si="433"/>
        <v>#DIV/0!</v>
      </c>
      <c r="EQ317" s="136" t="e">
        <f t="shared" si="433"/>
        <v>#DIV/0!</v>
      </c>
      <c r="ER317" s="136" t="e">
        <f t="shared" si="433"/>
        <v>#DIV/0!</v>
      </c>
      <c r="ES317" s="136" t="e">
        <f t="shared" si="433"/>
        <v>#DIV/0!</v>
      </c>
      <c r="ET317" s="136" t="e">
        <f t="shared" si="433"/>
        <v>#DIV/0!</v>
      </c>
      <c r="EU317" s="136" t="e">
        <f t="shared" si="433"/>
        <v>#DIV/0!</v>
      </c>
      <c r="EV317" s="136" t="e">
        <f t="shared" si="433"/>
        <v>#DIV/0!</v>
      </c>
    </row>
    <row r="318" spans="14:152">
      <c r="S318" s="26" t="e">
        <f t="shared" si="416"/>
        <v>#REF!</v>
      </c>
      <c r="T318" s="399" t="e">
        <f t="shared" ca="1" si="417"/>
        <v>#DIV/0!</v>
      </c>
      <c r="U318" s="399" t="e">
        <f t="shared" ca="1" si="417"/>
        <v>#DIV/0!</v>
      </c>
      <c r="V318" s="399" t="e">
        <f t="shared" ca="1" si="417"/>
        <v>#DIV/0!</v>
      </c>
      <c r="W318" s="399" t="e">
        <f t="shared" ca="1" si="417"/>
        <v>#DIV/0!</v>
      </c>
      <c r="X318" s="399" t="e">
        <f t="shared" ca="1" si="417"/>
        <v>#DIV/0!</v>
      </c>
      <c r="Y318" s="399" t="e">
        <f t="shared" ca="1" si="417"/>
        <v>#DIV/0!</v>
      </c>
      <c r="Z318" s="399" t="e">
        <f t="shared" ca="1" si="417"/>
        <v>#DIV/0!</v>
      </c>
      <c r="AA318" s="399" t="e">
        <f t="shared" ca="1" si="417"/>
        <v>#DIV/0!</v>
      </c>
      <c r="AB318" s="399" t="e">
        <f t="shared" ca="1" si="417"/>
        <v>#DIV/0!</v>
      </c>
      <c r="AC318" s="399" t="e">
        <f t="shared" ca="1" si="417"/>
        <v>#DIV/0!</v>
      </c>
      <c r="AD318" s="399" t="e">
        <f t="shared" ca="1" si="417"/>
        <v>#DIV/0!</v>
      </c>
      <c r="AE318" s="399" t="e">
        <f t="shared" ca="1" si="417"/>
        <v>#DIV/0!</v>
      </c>
      <c r="AF318" s="399"/>
      <c r="AH318" s="80" t="e">
        <f t="shared" si="418"/>
        <v>#REF!</v>
      </c>
      <c r="AI318" s="136" t="e">
        <f t="shared" si="419"/>
        <v>#REF!</v>
      </c>
      <c r="AJ318" s="136" t="e">
        <f t="shared" si="419"/>
        <v>#REF!</v>
      </c>
      <c r="AK318" s="136" t="e">
        <f t="shared" si="419"/>
        <v>#REF!</v>
      </c>
      <c r="AL318" s="136" t="e">
        <f t="shared" si="419"/>
        <v>#REF!</v>
      </c>
      <c r="AM318" s="136" t="e">
        <f t="shared" si="419"/>
        <v>#REF!</v>
      </c>
      <c r="AN318" s="136" t="e">
        <f t="shared" si="419"/>
        <v>#REF!</v>
      </c>
      <c r="AO318" s="136" t="e">
        <f t="shared" si="419"/>
        <v>#REF!</v>
      </c>
      <c r="AP318" s="136" t="e">
        <f t="shared" si="419"/>
        <v>#REF!</v>
      </c>
      <c r="AQ318" s="136" t="e">
        <f t="shared" si="419"/>
        <v>#REF!</v>
      </c>
      <c r="AR318" s="136" t="e">
        <f t="shared" si="419"/>
        <v>#REF!</v>
      </c>
      <c r="AS318" s="136" t="e">
        <f t="shared" si="419"/>
        <v>#REF!</v>
      </c>
      <c r="AT318" s="136" t="e">
        <f t="shared" si="408"/>
        <v>#REF!</v>
      </c>
      <c r="AU318" s="136" t="e">
        <f t="shared" si="408"/>
        <v>#REF!</v>
      </c>
      <c r="AW318" s="80" t="e">
        <f t="shared" si="420"/>
        <v>#REF!</v>
      </c>
      <c r="AX318" s="136" t="e">
        <f t="shared" si="421"/>
        <v>#REF!</v>
      </c>
      <c r="AY318" s="136" t="e">
        <f t="shared" si="421"/>
        <v>#REF!</v>
      </c>
      <c r="AZ318" s="136" t="e">
        <f t="shared" si="421"/>
        <v>#REF!</v>
      </c>
      <c r="BA318" s="136" t="e">
        <f t="shared" si="421"/>
        <v>#REF!</v>
      </c>
      <c r="BB318" s="136" t="e">
        <f t="shared" si="421"/>
        <v>#REF!</v>
      </c>
      <c r="BC318" s="136" t="e">
        <f t="shared" si="421"/>
        <v>#REF!</v>
      </c>
      <c r="BD318" s="136" t="e">
        <f t="shared" si="421"/>
        <v>#REF!</v>
      </c>
      <c r="BE318" s="136" t="e">
        <f t="shared" si="421"/>
        <v>#REF!</v>
      </c>
      <c r="BF318" s="136" t="e">
        <f t="shared" si="421"/>
        <v>#REF!</v>
      </c>
      <c r="BG318" s="136" t="e">
        <f t="shared" si="421"/>
        <v>#REF!</v>
      </c>
      <c r="BH318" s="136" t="e">
        <f t="shared" si="421"/>
        <v>#REF!</v>
      </c>
      <c r="BI318" s="136" t="e">
        <f t="shared" si="421"/>
        <v>#REF!</v>
      </c>
      <c r="BJ318" s="136" t="e">
        <f t="shared" si="421"/>
        <v>#REF!</v>
      </c>
      <c r="BK318" s="62"/>
      <c r="BL318" s="80" t="e">
        <f t="shared" si="422"/>
        <v>#REF!</v>
      </c>
      <c r="BM318" s="136" t="e">
        <f t="shared" si="423"/>
        <v>#REF!</v>
      </c>
      <c r="BN318" s="136" t="e">
        <f t="shared" si="423"/>
        <v>#REF!</v>
      </c>
      <c r="BO318" s="136" t="e">
        <f t="shared" si="423"/>
        <v>#REF!</v>
      </c>
      <c r="BP318" s="136" t="e">
        <f t="shared" si="423"/>
        <v>#REF!</v>
      </c>
      <c r="BQ318" s="136" t="e">
        <f t="shared" si="423"/>
        <v>#REF!</v>
      </c>
      <c r="BR318" s="136" t="e">
        <f t="shared" si="423"/>
        <v>#REF!</v>
      </c>
      <c r="BS318" s="136" t="e">
        <f t="shared" si="423"/>
        <v>#REF!</v>
      </c>
      <c r="BT318" s="136" t="e">
        <f t="shared" si="423"/>
        <v>#REF!</v>
      </c>
      <c r="BU318" s="136" t="e">
        <f t="shared" si="423"/>
        <v>#REF!</v>
      </c>
      <c r="BV318" s="136" t="e">
        <f t="shared" si="423"/>
        <v>#REF!</v>
      </c>
      <c r="BW318" s="136" t="e">
        <f t="shared" si="423"/>
        <v>#REF!</v>
      </c>
      <c r="BX318" s="136" t="e">
        <f t="shared" si="423"/>
        <v>#REF!</v>
      </c>
      <c r="BY318" s="136" t="e">
        <f t="shared" si="423"/>
        <v>#REF!</v>
      </c>
      <c r="BZ318" s="62"/>
      <c r="CA318" s="80" t="e">
        <f t="shared" si="424"/>
        <v>#REF!</v>
      </c>
      <c r="CB318" s="136" t="e">
        <f t="shared" si="425"/>
        <v>#REF!</v>
      </c>
      <c r="CC318" s="136" t="e">
        <f t="shared" si="425"/>
        <v>#REF!</v>
      </c>
      <c r="CD318" s="136" t="e">
        <f t="shared" si="425"/>
        <v>#REF!</v>
      </c>
      <c r="CE318" s="136" t="e">
        <f t="shared" si="425"/>
        <v>#REF!</v>
      </c>
      <c r="CF318" s="136" t="e">
        <f t="shared" si="425"/>
        <v>#REF!</v>
      </c>
      <c r="CG318" s="136" t="e">
        <f t="shared" si="425"/>
        <v>#REF!</v>
      </c>
      <c r="CH318" s="136" t="e">
        <f t="shared" si="425"/>
        <v>#REF!</v>
      </c>
      <c r="CI318" s="136" t="e">
        <f t="shared" si="425"/>
        <v>#REF!</v>
      </c>
      <c r="CJ318" s="136" t="e">
        <f t="shared" si="425"/>
        <v>#REF!</v>
      </c>
      <c r="CK318" s="136" t="e">
        <f t="shared" si="425"/>
        <v>#REF!</v>
      </c>
      <c r="CL318" s="136" t="e">
        <f t="shared" si="425"/>
        <v>#REF!</v>
      </c>
      <c r="CM318" s="136" t="e">
        <f t="shared" si="425"/>
        <v>#REF!</v>
      </c>
      <c r="CN318" s="136" t="e">
        <f t="shared" si="425"/>
        <v>#REF!</v>
      </c>
      <c r="CP318" s="80" t="e">
        <f t="shared" si="426"/>
        <v>#REF!</v>
      </c>
      <c r="CQ318" s="136" t="e">
        <f t="shared" si="427"/>
        <v>#REF!</v>
      </c>
      <c r="CR318" s="136" t="e">
        <f t="shared" si="427"/>
        <v>#REF!</v>
      </c>
      <c r="CS318" s="136" t="e">
        <f t="shared" si="427"/>
        <v>#REF!</v>
      </c>
      <c r="CT318" s="136" t="e">
        <f t="shared" si="427"/>
        <v>#REF!</v>
      </c>
      <c r="CU318" s="136" t="e">
        <f t="shared" si="427"/>
        <v>#REF!</v>
      </c>
      <c r="CV318" s="136" t="e">
        <f t="shared" si="427"/>
        <v>#REF!</v>
      </c>
      <c r="CW318" s="136" t="e">
        <f t="shared" si="427"/>
        <v>#REF!</v>
      </c>
      <c r="CX318" s="136" t="e">
        <f t="shared" si="427"/>
        <v>#REF!</v>
      </c>
      <c r="CY318" s="136" t="e">
        <f t="shared" si="427"/>
        <v>#REF!</v>
      </c>
      <c r="CZ318" s="136" t="e">
        <f t="shared" si="427"/>
        <v>#REF!</v>
      </c>
      <c r="DA318" s="136" t="e">
        <f t="shared" si="427"/>
        <v>#REF!</v>
      </c>
      <c r="DB318" s="136" t="e">
        <f t="shared" si="427"/>
        <v>#REF!</v>
      </c>
      <c r="DC318" s="136" t="e">
        <f t="shared" si="427"/>
        <v>#REF!</v>
      </c>
      <c r="DE318" s="80" t="e">
        <f t="shared" si="428"/>
        <v>#REF!</v>
      </c>
      <c r="DF318" s="136" t="e">
        <f t="shared" si="429"/>
        <v>#REF!</v>
      </c>
      <c r="DG318" s="136" t="e">
        <f t="shared" si="429"/>
        <v>#REF!</v>
      </c>
      <c r="DH318" s="136" t="e">
        <f t="shared" si="429"/>
        <v>#REF!</v>
      </c>
      <c r="DI318" s="136" t="e">
        <f t="shared" si="429"/>
        <v>#REF!</v>
      </c>
      <c r="DJ318" s="136" t="e">
        <f t="shared" si="429"/>
        <v>#REF!</v>
      </c>
      <c r="DK318" s="136" t="e">
        <f t="shared" si="429"/>
        <v>#REF!</v>
      </c>
      <c r="DL318" s="136" t="e">
        <f t="shared" si="429"/>
        <v>#REF!</v>
      </c>
      <c r="DM318" s="136" t="e">
        <f t="shared" si="429"/>
        <v>#REF!</v>
      </c>
      <c r="DN318" s="136" t="e">
        <f t="shared" si="429"/>
        <v>#REF!</v>
      </c>
      <c r="DO318" s="136" t="e">
        <f t="shared" si="429"/>
        <v>#REF!</v>
      </c>
      <c r="DP318" s="136" t="e">
        <f t="shared" si="429"/>
        <v>#REF!</v>
      </c>
      <c r="DQ318" s="136" t="e">
        <f t="shared" si="429"/>
        <v>#REF!</v>
      </c>
      <c r="DR318" s="136" t="e">
        <f t="shared" si="429"/>
        <v>#REF!</v>
      </c>
      <c r="DT318" s="80" t="e">
        <f t="shared" si="430"/>
        <v>#REF!</v>
      </c>
      <c r="DU318" s="136" t="e">
        <f t="shared" si="431"/>
        <v>#REF!</v>
      </c>
      <c r="DV318" s="136" t="e">
        <f t="shared" si="431"/>
        <v>#REF!</v>
      </c>
      <c r="DW318" s="136" t="e">
        <f t="shared" si="431"/>
        <v>#REF!</v>
      </c>
      <c r="DX318" s="136" t="e">
        <f t="shared" si="431"/>
        <v>#REF!</v>
      </c>
      <c r="DY318" s="136" t="e">
        <f t="shared" si="431"/>
        <v>#REF!</v>
      </c>
      <c r="DZ318" s="136" t="e">
        <f t="shared" si="431"/>
        <v>#REF!</v>
      </c>
      <c r="EA318" s="136" t="e">
        <f t="shared" si="431"/>
        <v>#REF!</v>
      </c>
      <c r="EB318" s="136" t="e">
        <f t="shared" si="431"/>
        <v>#REF!</v>
      </c>
      <c r="EC318" s="136" t="e">
        <f t="shared" si="431"/>
        <v>#REF!</v>
      </c>
      <c r="ED318" s="136" t="e">
        <f t="shared" si="431"/>
        <v>#REF!</v>
      </c>
      <c r="EE318" s="136" t="e">
        <f t="shared" si="431"/>
        <v>#REF!</v>
      </c>
      <c r="EF318" s="136" t="e">
        <f t="shared" si="431"/>
        <v>#REF!</v>
      </c>
      <c r="EG318" s="136" t="e">
        <f t="shared" si="431"/>
        <v>#REF!</v>
      </c>
      <c r="EI318" s="80" t="e">
        <f t="shared" si="432"/>
        <v>#REF!</v>
      </c>
      <c r="EJ318" s="136" t="e">
        <f t="shared" si="433"/>
        <v>#REF!</v>
      </c>
      <c r="EK318" s="136" t="e">
        <f t="shared" si="433"/>
        <v>#REF!</v>
      </c>
      <c r="EL318" s="136" t="e">
        <f t="shared" si="433"/>
        <v>#REF!</v>
      </c>
      <c r="EM318" s="136" t="e">
        <f t="shared" si="433"/>
        <v>#REF!</v>
      </c>
      <c r="EN318" s="136" t="e">
        <f t="shared" si="433"/>
        <v>#REF!</v>
      </c>
      <c r="EO318" s="136" t="e">
        <f t="shared" si="433"/>
        <v>#REF!</v>
      </c>
      <c r="EP318" s="136" t="e">
        <f t="shared" si="433"/>
        <v>#REF!</v>
      </c>
      <c r="EQ318" s="136" t="e">
        <f t="shared" si="433"/>
        <v>#REF!</v>
      </c>
      <c r="ER318" s="136" t="e">
        <f t="shared" si="433"/>
        <v>#REF!</v>
      </c>
      <c r="ES318" s="136" t="e">
        <f t="shared" si="433"/>
        <v>#REF!</v>
      </c>
      <c r="ET318" s="136" t="e">
        <f t="shared" si="433"/>
        <v>#REF!</v>
      </c>
      <c r="EU318" s="136" t="e">
        <f t="shared" si="433"/>
        <v>#REF!</v>
      </c>
      <c r="EV318" s="136" t="e">
        <f t="shared" si="433"/>
        <v>#REF!</v>
      </c>
    </row>
    <row r="319" spans="14:152">
      <c r="S319" s="26"/>
      <c r="T319" s="399"/>
      <c r="U319" s="399"/>
      <c r="V319" s="399"/>
      <c r="W319" s="399"/>
      <c r="X319" s="399"/>
      <c r="Y319" s="399"/>
      <c r="Z319" s="399"/>
      <c r="AA319" s="399"/>
      <c r="AB319" s="399"/>
      <c r="AC319" s="399"/>
      <c r="AD319" s="399"/>
      <c r="AE319" s="399"/>
      <c r="AF319" s="399"/>
      <c r="AH319" s="80" t="e">
        <f t="shared" si="418"/>
        <v>#REF!</v>
      </c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6" t="e">
        <f t="shared" si="408"/>
        <v>#DIV/0!</v>
      </c>
      <c r="AW319" s="80" t="e">
        <f t="shared" si="420"/>
        <v>#REF!</v>
      </c>
      <c r="AX319" s="136" t="e">
        <f t="shared" si="421"/>
        <v>#REF!</v>
      </c>
      <c r="AY319" s="136" t="e">
        <f t="shared" si="421"/>
        <v>#REF!</v>
      </c>
      <c r="AZ319" s="136" t="e">
        <f t="shared" si="421"/>
        <v>#REF!</v>
      </c>
      <c r="BA319" s="136" t="e">
        <f t="shared" si="421"/>
        <v>#REF!</v>
      </c>
      <c r="BB319" s="136" t="e">
        <f t="shared" si="421"/>
        <v>#REF!</v>
      </c>
      <c r="BC319" s="136" t="e">
        <f t="shared" si="421"/>
        <v>#REF!</v>
      </c>
      <c r="BD319" s="136" t="e">
        <f t="shared" si="421"/>
        <v>#REF!</v>
      </c>
      <c r="BE319" s="136" t="e">
        <f t="shared" si="421"/>
        <v>#REF!</v>
      </c>
      <c r="BF319" s="136" t="e">
        <f t="shared" si="421"/>
        <v>#REF!</v>
      </c>
      <c r="BG319" s="136" t="e">
        <f t="shared" si="421"/>
        <v>#REF!</v>
      </c>
      <c r="BH319" s="136" t="e">
        <f t="shared" si="421"/>
        <v>#REF!</v>
      </c>
      <c r="BI319" s="136" t="e">
        <f t="shared" si="421"/>
        <v>#REF!</v>
      </c>
      <c r="BJ319" s="136" t="e">
        <f t="shared" si="421"/>
        <v>#DIV/0!</v>
      </c>
      <c r="BK319" s="62"/>
      <c r="BL319" s="80" t="e">
        <f t="shared" si="422"/>
        <v>#REF!</v>
      </c>
      <c r="BM319" s="136" t="e">
        <f t="shared" si="423"/>
        <v>#REF!</v>
      </c>
      <c r="BN319" s="136" t="e">
        <f t="shared" si="423"/>
        <v>#REF!</v>
      </c>
      <c r="BO319" s="136" t="e">
        <f t="shared" si="423"/>
        <v>#REF!</v>
      </c>
      <c r="BP319" s="136" t="e">
        <f t="shared" si="423"/>
        <v>#REF!</v>
      </c>
      <c r="BQ319" s="136" t="e">
        <f t="shared" si="423"/>
        <v>#REF!</v>
      </c>
      <c r="BR319" s="136" t="e">
        <f t="shared" si="423"/>
        <v>#REF!</v>
      </c>
      <c r="BS319" s="136" t="e">
        <f t="shared" si="423"/>
        <v>#REF!</v>
      </c>
      <c r="BT319" s="136" t="e">
        <f t="shared" si="423"/>
        <v>#REF!</v>
      </c>
      <c r="BU319" s="136" t="e">
        <f t="shared" si="423"/>
        <v>#REF!</v>
      </c>
      <c r="BV319" s="136" t="e">
        <f t="shared" si="423"/>
        <v>#REF!</v>
      </c>
      <c r="BW319" s="136" t="e">
        <f t="shared" si="423"/>
        <v>#REF!</v>
      </c>
      <c r="BX319" s="136" t="e">
        <f t="shared" si="423"/>
        <v>#REF!</v>
      </c>
      <c r="BY319" s="136" t="e">
        <f t="shared" si="423"/>
        <v>#DIV/0!</v>
      </c>
      <c r="BZ319" s="62"/>
      <c r="CA319" s="80" t="e">
        <f t="shared" si="424"/>
        <v>#REF!</v>
      </c>
      <c r="CB319" s="136" t="e">
        <f t="shared" si="425"/>
        <v>#REF!</v>
      </c>
      <c r="CC319" s="136" t="e">
        <f t="shared" si="425"/>
        <v>#REF!</v>
      </c>
      <c r="CD319" s="136" t="e">
        <f t="shared" si="425"/>
        <v>#REF!</v>
      </c>
      <c r="CE319" s="136" t="e">
        <f t="shared" si="425"/>
        <v>#REF!</v>
      </c>
      <c r="CF319" s="136" t="e">
        <f t="shared" si="425"/>
        <v>#REF!</v>
      </c>
      <c r="CG319" s="136" t="e">
        <f t="shared" si="425"/>
        <v>#REF!</v>
      </c>
      <c r="CH319" s="136" t="e">
        <f t="shared" si="425"/>
        <v>#REF!</v>
      </c>
      <c r="CI319" s="136" t="e">
        <f t="shared" si="425"/>
        <v>#REF!</v>
      </c>
      <c r="CJ319" s="136" t="e">
        <f t="shared" si="425"/>
        <v>#REF!</v>
      </c>
      <c r="CK319" s="136" t="e">
        <f t="shared" si="425"/>
        <v>#REF!</v>
      </c>
      <c r="CL319" s="136" t="e">
        <f t="shared" si="425"/>
        <v>#REF!</v>
      </c>
      <c r="CM319" s="136" t="e">
        <f t="shared" si="425"/>
        <v>#REF!</v>
      </c>
      <c r="CN319" s="136" t="e">
        <f t="shared" si="425"/>
        <v>#DIV/0!</v>
      </c>
      <c r="CP319" s="80" t="e">
        <f t="shared" si="426"/>
        <v>#REF!</v>
      </c>
      <c r="CQ319" s="136" t="e">
        <f t="shared" si="427"/>
        <v>#REF!</v>
      </c>
      <c r="CR319" s="136" t="e">
        <f t="shared" si="427"/>
        <v>#REF!</v>
      </c>
      <c r="CS319" s="136" t="e">
        <f t="shared" si="427"/>
        <v>#REF!</v>
      </c>
      <c r="CT319" s="136" t="e">
        <f t="shared" si="427"/>
        <v>#REF!</v>
      </c>
      <c r="CU319" s="136" t="e">
        <f t="shared" si="427"/>
        <v>#REF!</v>
      </c>
      <c r="CV319" s="136" t="e">
        <f t="shared" si="427"/>
        <v>#REF!</v>
      </c>
      <c r="CW319" s="136" t="e">
        <f t="shared" si="427"/>
        <v>#REF!</v>
      </c>
      <c r="CX319" s="136" t="e">
        <f t="shared" si="427"/>
        <v>#REF!</v>
      </c>
      <c r="CY319" s="136" t="e">
        <f t="shared" si="427"/>
        <v>#REF!</v>
      </c>
      <c r="CZ319" s="136" t="e">
        <f t="shared" si="427"/>
        <v>#REF!</v>
      </c>
      <c r="DA319" s="136" t="e">
        <f t="shared" si="427"/>
        <v>#REF!</v>
      </c>
      <c r="DB319" s="136" t="e">
        <f t="shared" si="427"/>
        <v>#REF!</v>
      </c>
      <c r="DC319" s="136" t="e">
        <f t="shared" si="427"/>
        <v>#DIV/0!</v>
      </c>
      <c r="DE319" s="80" t="e">
        <f t="shared" si="428"/>
        <v>#REF!</v>
      </c>
      <c r="DF319" s="136" t="e">
        <f t="shared" si="429"/>
        <v>#REF!</v>
      </c>
      <c r="DG319" s="136" t="e">
        <f t="shared" si="429"/>
        <v>#REF!</v>
      </c>
      <c r="DH319" s="136" t="e">
        <f t="shared" si="429"/>
        <v>#REF!</v>
      </c>
      <c r="DI319" s="136" t="e">
        <f t="shared" si="429"/>
        <v>#REF!</v>
      </c>
      <c r="DJ319" s="136" t="e">
        <f t="shared" si="429"/>
        <v>#REF!</v>
      </c>
      <c r="DK319" s="136" t="e">
        <f t="shared" si="429"/>
        <v>#REF!</v>
      </c>
      <c r="DL319" s="136" t="e">
        <f t="shared" si="429"/>
        <v>#REF!</v>
      </c>
      <c r="DM319" s="136" t="e">
        <f t="shared" si="429"/>
        <v>#REF!</v>
      </c>
      <c r="DN319" s="136" t="e">
        <f t="shared" si="429"/>
        <v>#REF!</v>
      </c>
      <c r="DO319" s="136" t="e">
        <f t="shared" si="429"/>
        <v>#REF!</v>
      </c>
      <c r="DP319" s="136" t="e">
        <f t="shared" si="429"/>
        <v>#REF!</v>
      </c>
      <c r="DQ319" s="136" t="e">
        <f t="shared" si="429"/>
        <v>#REF!</v>
      </c>
      <c r="DR319" s="136" t="e">
        <f t="shared" si="429"/>
        <v>#DIV/0!</v>
      </c>
      <c r="DT319" s="80" t="e">
        <f t="shared" si="430"/>
        <v>#REF!</v>
      </c>
      <c r="DU319" s="136" t="e">
        <f t="shared" si="431"/>
        <v>#DIV/0!</v>
      </c>
      <c r="DV319" s="136" t="e">
        <f t="shared" si="431"/>
        <v>#DIV/0!</v>
      </c>
      <c r="DW319" s="136" t="e">
        <f t="shared" si="431"/>
        <v>#DIV/0!</v>
      </c>
      <c r="DX319" s="136" t="e">
        <f t="shared" si="431"/>
        <v>#DIV/0!</v>
      </c>
      <c r="DY319" s="136" t="e">
        <f t="shared" si="431"/>
        <v>#DIV/0!</v>
      </c>
      <c r="DZ319" s="136" t="e">
        <f t="shared" si="431"/>
        <v>#DIV/0!</v>
      </c>
      <c r="EA319" s="136" t="e">
        <f t="shared" si="431"/>
        <v>#DIV/0!</v>
      </c>
      <c r="EB319" s="136" t="e">
        <f t="shared" si="431"/>
        <v>#DIV/0!</v>
      </c>
      <c r="EC319" s="136" t="e">
        <f t="shared" si="431"/>
        <v>#DIV/0!</v>
      </c>
      <c r="ED319" s="136" t="e">
        <f t="shared" si="431"/>
        <v>#DIV/0!</v>
      </c>
      <c r="EE319" s="136" t="e">
        <f t="shared" si="431"/>
        <v>#DIV/0!</v>
      </c>
      <c r="EF319" s="136" t="e">
        <f t="shared" si="431"/>
        <v>#DIV/0!</v>
      </c>
      <c r="EG319" s="136" t="e">
        <f t="shared" si="431"/>
        <v>#DIV/0!</v>
      </c>
      <c r="EI319" s="80" t="e">
        <f t="shared" si="432"/>
        <v>#REF!</v>
      </c>
      <c r="EJ319" s="136" t="e">
        <f t="shared" si="433"/>
        <v>#DIV/0!</v>
      </c>
      <c r="EK319" s="136" t="e">
        <f t="shared" si="433"/>
        <v>#DIV/0!</v>
      </c>
      <c r="EL319" s="136" t="e">
        <f t="shared" si="433"/>
        <v>#DIV/0!</v>
      </c>
      <c r="EM319" s="136" t="e">
        <f t="shared" si="433"/>
        <v>#DIV/0!</v>
      </c>
      <c r="EN319" s="136" t="e">
        <f t="shared" si="433"/>
        <v>#DIV/0!</v>
      </c>
      <c r="EO319" s="136" t="e">
        <f t="shared" si="433"/>
        <v>#DIV/0!</v>
      </c>
      <c r="EP319" s="136" t="e">
        <f t="shared" si="433"/>
        <v>#DIV/0!</v>
      </c>
      <c r="EQ319" s="136" t="e">
        <f t="shared" si="433"/>
        <v>#DIV/0!</v>
      </c>
      <c r="ER319" s="136" t="e">
        <f t="shared" si="433"/>
        <v>#DIV/0!</v>
      </c>
      <c r="ES319" s="136" t="e">
        <f t="shared" si="433"/>
        <v>#DIV/0!</v>
      </c>
      <c r="ET319" s="136" t="e">
        <f t="shared" si="433"/>
        <v>#DIV/0!</v>
      </c>
      <c r="EU319" s="136" t="e">
        <f t="shared" si="433"/>
        <v>#DIV/0!</v>
      </c>
      <c r="EV319" s="136" t="e">
        <f t="shared" si="433"/>
        <v>#DIV/0!</v>
      </c>
    </row>
    <row r="320" spans="14:152">
      <c r="T320" s="400"/>
      <c r="U320" s="400"/>
      <c r="V320" s="400"/>
      <c r="W320" s="400"/>
      <c r="X320" s="400"/>
      <c r="Y320" s="400"/>
      <c r="Z320" s="400"/>
      <c r="AA320" s="400"/>
      <c r="AB320" s="400"/>
      <c r="AC320" s="400"/>
      <c r="AD320" s="400"/>
      <c r="AE320" s="400"/>
      <c r="AF320" s="400"/>
      <c r="AH320" s="62"/>
      <c r="AI320" s="80">
        <f t="shared" ref="AI320:AT320" si="434">AI304</f>
        <v>0</v>
      </c>
      <c r="AJ320" s="80">
        <f t="shared" si="434"/>
        <v>0</v>
      </c>
      <c r="AK320" s="80">
        <f t="shared" si="434"/>
        <v>0</v>
      </c>
      <c r="AL320" s="80">
        <f t="shared" si="434"/>
        <v>0</v>
      </c>
      <c r="AM320" s="80">
        <f t="shared" si="434"/>
        <v>0</v>
      </c>
      <c r="AN320" s="80">
        <f t="shared" si="434"/>
        <v>0</v>
      </c>
      <c r="AO320" s="80">
        <f t="shared" si="434"/>
        <v>0</v>
      </c>
      <c r="AP320" s="80">
        <f t="shared" si="434"/>
        <v>0</v>
      </c>
      <c r="AQ320" s="80">
        <f t="shared" si="434"/>
        <v>0</v>
      </c>
      <c r="AR320" s="80">
        <f t="shared" si="434"/>
        <v>0</v>
      </c>
      <c r="AS320" s="80">
        <f t="shared" si="434"/>
        <v>0</v>
      </c>
      <c r="AT320" s="80">
        <f t="shared" si="434"/>
        <v>0</v>
      </c>
      <c r="AU320" s="137"/>
      <c r="AW320" s="62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62"/>
      <c r="BL320" s="62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62"/>
      <c r="CA320" s="62"/>
      <c r="CB320" s="137"/>
      <c r="CC320" s="137"/>
      <c r="CD320" s="137"/>
      <c r="CE320" s="137"/>
      <c r="CF320" s="137"/>
      <c r="CG320" s="137"/>
      <c r="CH320" s="137"/>
      <c r="CI320" s="137"/>
      <c r="CJ320" s="137"/>
      <c r="CK320" s="137"/>
      <c r="CL320" s="137"/>
      <c r="CM320" s="137"/>
      <c r="CN320" s="137"/>
      <c r="CP320" s="62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E320" s="62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T320" s="62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I320" s="62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</row>
    <row r="321" spans="1:156">
      <c r="Q321" s="95" t="s">
        <v>128</v>
      </c>
      <c r="S321" s="67" t="s">
        <v>129</v>
      </c>
      <c r="T321" s="454">
        <f t="shared" ref="T321:AE321" si="435">T305</f>
        <v>0</v>
      </c>
      <c r="U321" s="454">
        <f t="shared" si="435"/>
        <v>10</v>
      </c>
      <c r="V321" s="454">
        <f t="shared" si="435"/>
        <v>20</v>
      </c>
      <c r="W321" s="454">
        <f t="shared" si="435"/>
        <v>30</v>
      </c>
      <c r="X321" s="454">
        <f t="shared" si="435"/>
        <v>40</v>
      </c>
      <c r="Y321" s="454">
        <f t="shared" si="435"/>
        <v>50</v>
      </c>
      <c r="Z321" s="454">
        <f t="shared" si="435"/>
        <v>60</v>
      </c>
      <c r="AA321" s="454">
        <f t="shared" si="435"/>
        <v>70</v>
      </c>
      <c r="AB321" s="454">
        <f t="shared" si="435"/>
        <v>80</v>
      </c>
      <c r="AC321" s="454">
        <f t="shared" si="435"/>
        <v>90</v>
      </c>
      <c r="AD321" s="454">
        <f t="shared" si="435"/>
        <v>100</v>
      </c>
      <c r="AE321" s="393">
        <f t="shared" ca="1" si="435"/>
        <v>85.548569141417673</v>
      </c>
      <c r="AF321" s="393"/>
      <c r="AH321" s="141" t="s">
        <v>129</v>
      </c>
      <c r="AI321" s="142">
        <v>0</v>
      </c>
      <c r="AJ321" s="142">
        <v>10</v>
      </c>
      <c r="AK321" s="142">
        <v>20</v>
      </c>
      <c r="AL321" s="142">
        <v>30</v>
      </c>
      <c r="AM321" s="142">
        <v>40</v>
      </c>
      <c r="AN321" s="142">
        <v>50</v>
      </c>
      <c r="AO321" s="142">
        <v>60</v>
      </c>
      <c r="AP321" s="142">
        <v>70</v>
      </c>
      <c r="AQ321" s="142">
        <v>80</v>
      </c>
      <c r="AR321" s="142">
        <v>90</v>
      </c>
      <c r="AS321" s="142">
        <v>100</v>
      </c>
      <c r="AT321" s="136">
        <f t="shared" ref="AT321:AU335" ca="1" si="436">AT257-AT289</f>
        <v>-50.358728593251911</v>
      </c>
      <c r="AU321" s="80">
        <f>AU305</f>
        <v>0</v>
      </c>
      <c r="AW321" s="141" t="s">
        <v>129</v>
      </c>
      <c r="AX321" s="80">
        <f t="shared" ref="AX321:BJ321" si="437">AX305</f>
        <v>0</v>
      </c>
      <c r="AY321" s="80">
        <f t="shared" si="437"/>
        <v>10</v>
      </c>
      <c r="AZ321" s="80">
        <f t="shared" si="437"/>
        <v>20</v>
      </c>
      <c r="BA321" s="80">
        <f t="shared" si="437"/>
        <v>30</v>
      </c>
      <c r="BB321" s="80">
        <f t="shared" si="437"/>
        <v>40</v>
      </c>
      <c r="BC321" s="80">
        <f t="shared" si="437"/>
        <v>50</v>
      </c>
      <c r="BD321" s="80">
        <f t="shared" si="437"/>
        <v>60</v>
      </c>
      <c r="BE321" s="80">
        <f t="shared" si="437"/>
        <v>70</v>
      </c>
      <c r="BF321" s="80">
        <f t="shared" si="437"/>
        <v>80</v>
      </c>
      <c r="BG321" s="80">
        <f t="shared" si="437"/>
        <v>90</v>
      </c>
      <c r="BH321" s="80">
        <f t="shared" si="437"/>
        <v>100</v>
      </c>
      <c r="BI321" s="80">
        <f t="shared" ca="1" si="437"/>
        <v>85.548569141417673</v>
      </c>
      <c r="BJ321" s="80">
        <f t="shared" si="437"/>
        <v>0</v>
      </c>
      <c r="BK321" s="62"/>
      <c r="BL321" s="141" t="s">
        <v>129</v>
      </c>
      <c r="BM321" s="80">
        <f t="shared" ref="BM321:BY321" si="438">BM305</f>
        <v>0</v>
      </c>
      <c r="BN321" s="80">
        <f t="shared" si="438"/>
        <v>10</v>
      </c>
      <c r="BO321" s="80">
        <f t="shared" si="438"/>
        <v>20</v>
      </c>
      <c r="BP321" s="80">
        <f t="shared" si="438"/>
        <v>30</v>
      </c>
      <c r="BQ321" s="80">
        <f t="shared" si="438"/>
        <v>40</v>
      </c>
      <c r="BR321" s="80">
        <f t="shared" si="438"/>
        <v>50</v>
      </c>
      <c r="BS321" s="80">
        <f t="shared" si="438"/>
        <v>60</v>
      </c>
      <c r="BT321" s="80">
        <f t="shared" si="438"/>
        <v>70</v>
      </c>
      <c r="BU321" s="80">
        <f t="shared" si="438"/>
        <v>80</v>
      </c>
      <c r="BV321" s="80">
        <f t="shared" si="438"/>
        <v>90</v>
      </c>
      <c r="BW321" s="80">
        <f t="shared" si="438"/>
        <v>100</v>
      </c>
      <c r="BX321" s="80">
        <f t="shared" ca="1" si="438"/>
        <v>85.548569141417673</v>
      </c>
      <c r="BY321" s="80">
        <f t="shared" si="438"/>
        <v>0</v>
      </c>
      <c r="BZ321" s="62"/>
      <c r="CA321" s="126" t="s">
        <v>129</v>
      </c>
      <c r="CB321" s="80">
        <f t="shared" ref="CB321:CN321" si="439">CB305</f>
        <v>0</v>
      </c>
      <c r="CC321" s="80">
        <f t="shared" si="439"/>
        <v>10</v>
      </c>
      <c r="CD321" s="80">
        <f t="shared" si="439"/>
        <v>20</v>
      </c>
      <c r="CE321" s="80">
        <f t="shared" si="439"/>
        <v>30</v>
      </c>
      <c r="CF321" s="80">
        <f t="shared" si="439"/>
        <v>40</v>
      </c>
      <c r="CG321" s="80">
        <f t="shared" si="439"/>
        <v>50</v>
      </c>
      <c r="CH321" s="80">
        <f t="shared" si="439"/>
        <v>60</v>
      </c>
      <c r="CI321" s="80">
        <f t="shared" si="439"/>
        <v>70</v>
      </c>
      <c r="CJ321" s="80">
        <f t="shared" si="439"/>
        <v>80</v>
      </c>
      <c r="CK321" s="80">
        <f t="shared" si="439"/>
        <v>90</v>
      </c>
      <c r="CL321" s="80">
        <f t="shared" si="439"/>
        <v>100</v>
      </c>
      <c r="CM321" s="80">
        <f t="shared" ca="1" si="439"/>
        <v>85.548569141417673</v>
      </c>
      <c r="CN321" s="80">
        <f t="shared" si="439"/>
        <v>0</v>
      </c>
      <c r="CP321" s="126" t="s">
        <v>129</v>
      </c>
      <c r="CQ321" s="80">
        <f t="shared" ref="CQ321:DC321" si="440">CQ305</f>
        <v>0</v>
      </c>
      <c r="CR321" s="80">
        <f t="shared" si="440"/>
        <v>10</v>
      </c>
      <c r="CS321" s="80">
        <f t="shared" si="440"/>
        <v>20</v>
      </c>
      <c r="CT321" s="80">
        <f t="shared" si="440"/>
        <v>30</v>
      </c>
      <c r="CU321" s="80">
        <f t="shared" si="440"/>
        <v>40</v>
      </c>
      <c r="CV321" s="80">
        <f t="shared" si="440"/>
        <v>50</v>
      </c>
      <c r="CW321" s="80">
        <f t="shared" si="440"/>
        <v>60</v>
      </c>
      <c r="CX321" s="80">
        <f t="shared" si="440"/>
        <v>70</v>
      </c>
      <c r="CY321" s="80">
        <f t="shared" si="440"/>
        <v>80</v>
      </c>
      <c r="CZ321" s="80">
        <f t="shared" si="440"/>
        <v>90</v>
      </c>
      <c r="DA321" s="80">
        <f t="shared" si="440"/>
        <v>100</v>
      </c>
      <c r="DB321" s="80">
        <f t="shared" ca="1" si="440"/>
        <v>85.548569141417673</v>
      </c>
      <c r="DC321" s="80">
        <f t="shared" si="440"/>
        <v>0</v>
      </c>
      <c r="DE321" s="141" t="s">
        <v>129</v>
      </c>
      <c r="DF321" s="80">
        <f t="shared" ref="DF321:DR321" si="441">DF305</f>
        <v>0</v>
      </c>
      <c r="DG321" s="80">
        <f t="shared" si="441"/>
        <v>10</v>
      </c>
      <c r="DH321" s="80">
        <f t="shared" si="441"/>
        <v>20</v>
      </c>
      <c r="DI321" s="80">
        <f t="shared" si="441"/>
        <v>30</v>
      </c>
      <c r="DJ321" s="80">
        <f t="shared" si="441"/>
        <v>40</v>
      </c>
      <c r="DK321" s="80">
        <f t="shared" si="441"/>
        <v>50</v>
      </c>
      <c r="DL321" s="80">
        <f t="shared" si="441"/>
        <v>60</v>
      </c>
      <c r="DM321" s="80">
        <f t="shared" si="441"/>
        <v>70</v>
      </c>
      <c r="DN321" s="80">
        <f t="shared" si="441"/>
        <v>80</v>
      </c>
      <c r="DO321" s="80">
        <f t="shared" si="441"/>
        <v>90</v>
      </c>
      <c r="DP321" s="80">
        <f t="shared" si="441"/>
        <v>100</v>
      </c>
      <c r="DQ321" s="80">
        <f t="shared" ca="1" si="441"/>
        <v>85.548569141417673</v>
      </c>
      <c r="DR321" s="80">
        <f t="shared" si="441"/>
        <v>0</v>
      </c>
      <c r="DT321" s="126" t="s">
        <v>129</v>
      </c>
      <c r="DU321" s="80">
        <f t="shared" ref="DU321:EG321" si="442">DU305</f>
        <v>0</v>
      </c>
      <c r="DV321" s="80">
        <f t="shared" si="442"/>
        <v>10</v>
      </c>
      <c r="DW321" s="80">
        <f t="shared" si="442"/>
        <v>20</v>
      </c>
      <c r="DX321" s="80">
        <f t="shared" si="442"/>
        <v>30</v>
      </c>
      <c r="DY321" s="80">
        <f t="shared" si="442"/>
        <v>40</v>
      </c>
      <c r="DZ321" s="80">
        <f t="shared" si="442"/>
        <v>50</v>
      </c>
      <c r="EA321" s="80">
        <f t="shared" si="442"/>
        <v>60</v>
      </c>
      <c r="EB321" s="80">
        <f t="shared" si="442"/>
        <v>70</v>
      </c>
      <c r="EC321" s="80">
        <f t="shared" si="442"/>
        <v>80</v>
      </c>
      <c r="ED321" s="80">
        <f t="shared" si="442"/>
        <v>90</v>
      </c>
      <c r="EE321" s="80">
        <f t="shared" si="442"/>
        <v>100</v>
      </c>
      <c r="EF321" s="80">
        <f t="shared" ca="1" si="442"/>
        <v>85.548569141417673</v>
      </c>
      <c r="EG321" s="80">
        <f t="shared" si="442"/>
        <v>0</v>
      </c>
      <c r="EI321" s="141" t="s">
        <v>129</v>
      </c>
      <c r="EJ321" s="80">
        <f t="shared" ref="EJ321:EV321" si="443">EJ305</f>
        <v>0</v>
      </c>
      <c r="EK321" s="80">
        <f t="shared" si="443"/>
        <v>10</v>
      </c>
      <c r="EL321" s="80">
        <f t="shared" si="443"/>
        <v>20</v>
      </c>
      <c r="EM321" s="80">
        <f t="shared" si="443"/>
        <v>30</v>
      </c>
      <c r="EN321" s="80">
        <f t="shared" si="443"/>
        <v>40</v>
      </c>
      <c r="EO321" s="80">
        <f t="shared" si="443"/>
        <v>50</v>
      </c>
      <c r="EP321" s="80">
        <f t="shared" si="443"/>
        <v>60</v>
      </c>
      <c r="EQ321" s="80">
        <f t="shared" si="443"/>
        <v>70</v>
      </c>
      <c r="ER321" s="80">
        <f t="shared" si="443"/>
        <v>80</v>
      </c>
      <c r="ES321" s="80">
        <f t="shared" si="443"/>
        <v>90</v>
      </c>
      <c r="ET321" s="80">
        <f t="shared" si="443"/>
        <v>100</v>
      </c>
      <c r="EU321" s="80">
        <f t="shared" ca="1" si="443"/>
        <v>85.548569141417673</v>
      </c>
      <c r="EV321" s="80">
        <f t="shared" si="443"/>
        <v>0</v>
      </c>
    </row>
    <row r="322" spans="1:156">
      <c r="S322" s="25">
        <f t="shared" ref="S322:S334" si="444">S306</f>
        <v>0</v>
      </c>
      <c r="T322" s="399">
        <f t="shared" ref="T322:AE334" ca="1" si="445">T258-T290</f>
        <v>-7.0205803162853044</v>
      </c>
      <c r="U322" s="399">
        <f t="shared" ca="1" si="445"/>
        <v>-7.7928441510765651</v>
      </c>
      <c r="V322" s="399">
        <f t="shared" ca="1" si="445"/>
        <v>-8.76694966996115</v>
      </c>
      <c r="W322" s="399">
        <f t="shared" ca="1" si="445"/>
        <v>-10.019371051384169</v>
      </c>
      <c r="X322" s="399">
        <f t="shared" ca="1" si="445"/>
        <v>-11.689266226614862</v>
      </c>
      <c r="Y322" s="399">
        <f t="shared" ca="1" si="445"/>
        <v>-14.027119471937834</v>
      </c>
      <c r="Z322" s="399">
        <f t="shared" ca="1" si="445"/>
        <v>-17.533899339922286</v>
      </c>
      <c r="AA322" s="399">
        <f t="shared" ca="1" si="445"/>
        <v>-23.378532453229731</v>
      </c>
      <c r="AB322" s="399">
        <f t="shared" ca="1" si="445"/>
        <v>-35.067798679844586</v>
      </c>
      <c r="AC322" s="399">
        <f t="shared" ca="1" si="445"/>
        <v>-70.135597359689143</v>
      </c>
      <c r="AD322" s="399">
        <f t="shared" ca="1" si="445"/>
        <v>-999000</v>
      </c>
      <c r="AE322" s="399" t="e">
        <f t="shared" ca="1" si="445"/>
        <v>#DIV/0!</v>
      </c>
      <c r="AF322" s="399"/>
      <c r="AH322" s="80">
        <f t="shared" ref="AH322:AH335" si="446">AH306</f>
        <v>0</v>
      </c>
      <c r="AI322" s="136">
        <f t="shared" ref="AI322:AS334" ca="1" si="447">AI258-AI290</f>
        <v>-7020.5803162852017</v>
      </c>
      <c r="AJ322" s="136">
        <f t="shared" ca="1" si="447"/>
        <v>-288.33523358983319</v>
      </c>
      <c r="AK322" s="136">
        <f t="shared" ca="1" si="447"/>
        <v>-149.03814438933949</v>
      </c>
      <c r="AL322" s="136">
        <f t="shared" ca="1" si="447"/>
        <v>-103.53350086430306</v>
      </c>
      <c r="AM322" s="136">
        <f t="shared" ca="1" si="447"/>
        <v>-81.824863586304033</v>
      </c>
      <c r="AN322" s="136">
        <f t="shared" ca="1" si="447"/>
        <v>-70.135597359689157</v>
      </c>
      <c r="AO322" s="136">
        <f t="shared" ca="1" si="447"/>
        <v>-64.290964246381733</v>
      </c>
      <c r="AP322" s="136">
        <f t="shared" ca="1" si="447"/>
        <v>-63.456016658766394</v>
      </c>
      <c r="AQ322" s="136">
        <f t="shared" ca="1" si="447"/>
        <v>-70.135597359689157</v>
      </c>
      <c r="AR322" s="136">
        <f t="shared" ca="1" si="447"/>
        <v>-101.30697396399546</v>
      </c>
      <c r="AS322" s="136">
        <f t="shared" ca="1" si="447"/>
        <v>-1000000</v>
      </c>
      <c r="AT322" s="136" t="e">
        <f t="shared" ca="1" si="436"/>
        <v>#DIV/0!</v>
      </c>
      <c r="AU322" s="136" t="e">
        <f t="shared" si="436"/>
        <v>#DIV/0!</v>
      </c>
      <c r="AW322" s="143">
        <f t="shared" ref="AW322:AW335" si="448">AW306</f>
        <v>0</v>
      </c>
      <c r="AX322" s="136">
        <f t="shared" ref="AX322:BJ335" ca="1" si="449">AX258-AX290</f>
        <v>-1.7849782220446286</v>
      </c>
      <c r="AY322" s="136">
        <f t="shared" ca="1" si="449"/>
        <v>0</v>
      </c>
      <c r="AZ322" s="136">
        <f t="shared" ca="1" si="449"/>
        <v>0</v>
      </c>
      <c r="BA322" s="136">
        <f t="shared" ca="1" si="449"/>
        <v>0</v>
      </c>
      <c r="BB322" s="136">
        <f t="shared" ca="1" si="449"/>
        <v>0</v>
      </c>
      <c r="BC322" s="136">
        <f t="shared" ca="1" si="449"/>
        <v>0</v>
      </c>
      <c r="BD322" s="136">
        <f t="shared" ca="1" si="449"/>
        <v>0</v>
      </c>
      <c r="BE322" s="136">
        <f t="shared" ca="1" si="449"/>
        <v>0</v>
      </c>
      <c r="BF322" s="136">
        <f t="shared" ca="1" si="449"/>
        <v>0</v>
      </c>
      <c r="BG322" s="136">
        <f t="shared" ca="1" si="449"/>
        <v>-1.4210854715202004E-14</v>
      </c>
      <c r="BH322" s="136">
        <f t="shared" ca="1" si="449"/>
        <v>-993736.84210526315</v>
      </c>
      <c r="BI322" s="136" t="e">
        <f t="shared" ca="1" si="449"/>
        <v>#DIV/0!</v>
      </c>
      <c r="BJ322" s="136" t="e">
        <f t="shared" si="449"/>
        <v>#DIV/0!</v>
      </c>
      <c r="BK322" s="62"/>
      <c r="BL322" s="80">
        <f t="shared" ref="BL322:BL335" si="450">BL306</f>
        <v>0</v>
      </c>
      <c r="BM322" s="136">
        <f t="shared" ref="BM322:BY335" ca="1" si="451">BM258-BM290</f>
        <v>-7027.600896601487</v>
      </c>
      <c r="BN322" s="136">
        <f t="shared" ca="1" si="451"/>
        <v>-296.12807774090976</v>
      </c>
      <c r="BO322" s="136">
        <f t="shared" ca="1" si="451"/>
        <v>-157.80509405930061</v>
      </c>
      <c r="BP322" s="136">
        <f t="shared" ca="1" si="451"/>
        <v>-113.55287191568721</v>
      </c>
      <c r="BQ322" s="136">
        <f t="shared" ca="1" si="451"/>
        <v>-93.514129812918895</v>
      </c>
      <c r="BR322" s="136">
        <f t="shared" ca="1" si="451"/>
        <v>-84.162716831626994</v>
      </c>
      <c r="BS322" s="136">
        <f t="shared" ca="1" si="451"/>
        <v>-81.824863586304033</v>
      </c>
      <c r="BT322" s="136">
        <f t="shared" ca="1" si="451"/>
        <v>-86.834549111996125</v>
      </c>
      <c r="BU322" s="136">
        <f t="shared" ca="1" si="451"/>
        <v>-105.20339603953374</v>
      </c>
      <c r="BV322" s="136">
        <f t="shared" ca="1" si="451"/>
        <v>-171.44257132368463</v>
      </c>
      <c r="BW322" s="136">
        <f t="shared" ca="1" si="451"/>
        <v>-1999000</v>
      </c>
      <c r="BX322" s="136" t="e">
        <f t="shared" ca="1" si="451"/>
        <v>#DIV/0!</v>
      </c>
      <c r="BY322" s="136" t="e">
        <f t="shared" si="451"/>
        <v>#DIV/0!</v>
      </c>
      <c r="BZ322" s="62"/>
      <c r="CA322" s="80">
        <f t="shared" ref="CA322:CA335" si="452">CA306</f>
        <v>0</v>
      </c>
      <c r="CB322" s="136">
        <f t="shared" ref="CB322:CN335" ca="1" si="453">CB258-CB290</f>
        <v>-420.19986854382933</v>
      </c>
      <c r="CC322" s="136">
        <f t="shared" ca="1" si="453"/>
        <v>-23.563971297054223</v>
      </c>
      <c r="CD322" s="136">
        <f t="shared" ca="1" si="453"/>
        <v>-16.208843295261445</v>
      </c>
      <c r="CE322" s="136">
        <f t="shared" ca="1" si="453"/>
        <v>-14.644233611909307</v>
      </c>
      <c r="CF322" s="136">
        <f t="shared" ca="1" si="453"/>
        <v>-14.868768530260965</v>
      </c>
      <c r="CG322" s="136">
        <f t="shared" ca="1" si="453"/>
        <v>-16.303407598746215</v>
      </c>
      <c r="CH322" s="136">
        <f t="shared" ca="1" si="453"/>
        <v>-19.171038874176084</v>
      </c>
      <c r="CI322" s="136">
        <f t="shared" ca="1" si="453"/>
        <v>-24.519618797698278</v>
      </c>
      <c r="CJ322" s="136">
        <f t="shared" ca="1" si="453"/>
        <v>-35.793373617527706</v>
      </c>
      <c r="CK322" s="136">
        <f t="shared" ca="1" si="453"/>
        <v>-70.489088697163794</v>
      </c>
      <c r="CL322" s="136">
        <f t="shared" ca="1" si="453"/>
        <v>-999000.00002460729</v>
      </c>
      <c r="CM322" s="136" t="e">
        <f t="shared" ca="1" si="453"/>
        <v>#DIV/0!</v>
      </c>
      <c r="CN322" s="136" t="e">
        <f t="shared" si="453"/>
        <v>#DIV/0!</v>
      </c>
      <c r="CP322" s="80">
        <f t="shared" ref="CP322:CP335" si="454">CP306</f>
        <v>0</v>
      </c>
      <c r="CQ322" s="136">
        <f t="shared" ref="CQ322:DC335" ca="1" si="455">CQ258-CQ290</f>
        <v>-7433.7596045127457</v>
      </c>
      <c r="CR322" s="136">
        <f t="shared" ca="1" si="455"/>
        <v>-304.10636073581088</v>
      </c>
      <c r="CS322" s="136">
        <f t="shared" ca="1" si="455"/>
        <v>-156.48003801463977</v>
      </c>
      <c r="CT322" s="136">
        <f t="shared" ca="1" si="455"/>
        <v>-108.1583634248282</v>
      </c>
      <c r="CU322" s="136">
        <f t="shared" ca="1" si="455"/>
        <v>-85.004365889950137</v>
      </c>
      <c r="CV322" s="136">
        <f t="shared" ca="1" si="455"/>
        <v>-72.411885486497539</v>
      </c>
      <c r="CW322" s="136">
        <f t="shared" ca="1" si="455"/>
        <v>-65.928103780635524</v>
      </c>
      <c r="CX322" s="136">
        <f t="shared" ca="1" si="455"/>
        <v>-64.597103003234935</v>
      </c>
      <c r="CY322" s="136">
        <f t="shared" ca="1" si="455"/>
        <v>-70.861172297372278</v>
      </c>
      <c r="CZ322" s="136">
        <f t="shared" ca="1" si="455"/>
        <v>-101.66046530147008</v>
      </c>
      <c r="DA322" s="136">
        <f t="shared" ca="1" si="455"/>
        <v>-1000000.0000246073</v>
      </c>
      <c r="DB322" s="136" t="e">
        <f t="shared" ca="1" si="455"/>
        <v>#DIV/0!</v>
      </c>
      <c r="DC322" s="136" t="e">
        <f t="shared" si="455"/>
        <v>#DIV/0!</v>
      </c>
      <c r="DE322" s="80">
        <f t="shared" ref="DE322:DE335" si="456">DE306</f>
        <v>0</v>
      </c>
      <c r="DF322" s="136">
        <f t="shared" ref="DF322:DR335" ca="1" si="457">DF258-DF290</f>
        <v>-415.60999143768504</v>
      </c>
      <c r="DG322" s="136">
        <f t="shared" ca="1" si="457"/>
        <v>-16.556768619441414</v>
      </c>
      <c r="DH322" s="136">
        <f t="shared" ca="1" si="457"/>
        <v>-8.2783843097207068</v>
      </c>
      <c r="DI322" s="136">
        <f t="shared" ca="1" si="457"/>
        <v>-5.5189228731471403</v>
      </c>
      <c r="DJ322" s="136">
        <f t="shared" ca="1" si="457"/>
        <v>-4.1391921548603534</v>
      </c>
      <c r="DK322" s="136">
        <f t="shared" ca="1" si="457"/>
        <v>-3.3113537238882813</v>
      </c>
      <c r="DL322" s="136">
        <f t="shared" ca="1" si="457"/>
        <v>-2.7594614365735701</v>
      </c>
      <c r="DM322" s="136">
        <f t="shared" ca="1" si="457"/>
        <v>-2.3652526599202019</v>
      </c>
      <c r="DN322" s="136">
        <f t="shared" ca="1" si="457"/>
        <v>-2.0695960774301767</v>
      </c>
      <c r="DO322" s="136">
        <f t="shared" ca="1" si="457"/>
        <v>-1.8396409577157247</v>
      </c>
      <c r="DP322" s="136">
        <f t="shared" ca="1" si="457"/>
        <v>-993736.84215471346</v>
      </c>
      <c r="DQ322" s="136" t="e">
        <f t="shared" ca="1" si="457"/>
        <v>#DIV/0!</v>
      </c>
      <c r="DR322" s="136" t="e">
        <f t="shared" si="457"/>
        <v>#DIV/0!</v>
      </c>
      <c r="DT322" s="80">
        <f t="shared" ref="DT322:DT335" si="458">DT306</f>
        <v>0</v>
      </c>
      <c r="DU322" s="136">
        <f t="shared" ref="DU322:EG335" ca="1" si="459">DU258-DU290</f>
        <v>-7.0205803162853044</v>
      </c>
      <c r="DV322" s="136">
        <f t="shared" ca="1" si="459"/>
        <v>-7.7928441510765651</v>
      </c>
      <c r="DW322" s="136">
        <f t="shared" ca="1" si="459"/>
        <v>-8.76694966996115</v>
      </c>
      <c r="DX322" s="136">
        <f t="shared" ca="1" si="459"/>
        <v>-10.019371051384169</v>
      </c>
      <c r="DY322" s="136">
        <f t="shared" ca="1" si="459"/>
        <v>-11.689266226614862</v>
      </c>
      <c r="DZ322" s="136">
        <f t="shared" ca="1" si="459"/>
        <v>-14.027119471937834</v>
      </c>
      <c r="EA322" s="136">
        <f t="shared" ca="1" si="459"/>
        <v>-17.533899339922286</v>
      </c>
      <c r="EB322" s="136">
        <f t="shared" ca="1" si="459"/>
        <v>-23.378532453229731</v>
      </c>
      <c r="EC322" s="136">
        <f t="shared" ca="1" si="459"/>
        <v>-35.067798679844586</v>
      </c>
      <c r="ED322" s="136">
        <f t="shared" ca="1" si="459"/>
        <v>-70.135597359689143</v>
      </c>
      <c r="EE322" s="136">
        <f t="shared" ca="1" si="459"/>
        <v>-999000</v>
      </c>
      <c r="EF322" s="136" t="e">
        <f t="shared" si="459"/>
        <v>#DIV/0!</v>
      </c>
      <c r="EG322" s="136" t="e">
        <f t="shared" si="459"/>
        <v>#DIV/0!</v>
      </c>
      <c r="EI322" s="80">
        <f t="shared" ref="EI322:EI335" si="460">EI306</f>
        <v>0</v>
      </c>
      <c r="EJ322" s="136">
        <f t="shared" ref="EJ322:EV335" ca="1" si="461">EJ258-EJ290</f>
        <v>-7020.5803162852017</v>
      </c>
      <c r="EK322" s="136">
        <f t="shared" ca="1" si="461"/>
        <v>-288.33523358983319</v>
      </c>
      <c r="EL322" s="136">
        <f t="shared" ca="1" si="461"/>
        <v>-149.03814438933949</v>
      </c>
      <c r="EM322" s="136">
        <f t="shared" ca="1" si="461"/>
        <v>-103.53350086430306</v>
      </c>
      <c r="EN322" s="136">
        <f t="shared" ca="1" si="461"/>
        <v>-81.824863586304033</v>
      </c>
      <c r="EO322" s="136">
        <f t="shared" ca="1" si="461"/>
        <v>-70.135597359689157</v>
      </c>
      <c r="EP322" s="136">
        <f t="shared" ca="1" si="461"/>
        <v>-64.290964246381733</v>
      </c>
      <c r="EQ322" s="136">
        <f t="shared" ca="1" si="461"/>
        <v>-63.456016658766394</v>
      </c>
      <c r="ER322" s="136">
        <f t="shared" ca="1" si="461"/>
        <v>-70.135597359689157</v>
      </c>
      <c r="ES322" s="136">
        <f t="shared" ca="1" si="461"/>
        <v>-101.30697396399546</v>
      </c>
      <c r="ET322" s="136">
        <f t="shared" ca="1" si="461"/>
        <v>-1000000</v>
      </c>
      <c r="EU322" s="136" t="e">
        <f t="shared" si="461"/>
        <v>#DIV/0!</v>
      </c>
      <c r="EV322" s="136" t="e">
        <f t="shared" si="461"/>
        <v>#DIV/0!</v>
      </c>
    </row>
    <row r="323" spans="1:156">
      <c r="S323" s="25">
        <f t="shared" si="444"/>
        <v>10</v>
      </c>
      <c r="T323" s="399">
        <f t="shared" ca="1" si="445"/>
        <v>-7.7929307391954694E-2</v>
      </c>
      <c r="U323" s="399">
        <f t="shared" ca="1" si="445"/>
        <v>-1.7106243258460765</v>
      </c>
      <c r="V323" s="399">
        <f t="shared" ca="1" si="445"/>
        <v>-3.1879816981676896</v>
      </c>
      <c r="W323" s="399">
        <f t="shared" ca="1" si="445"/>
        <v>-4.6757064906459433</v>
      </c>
      <c r="X323" s="399">
        <f t="shared" ca="1" si="445"/>
        <v>-6.3759633963353792</v>
      </c>
      <c r="Y323" s="399">
        <f t="shared" ca="1" si="445"/>
        <v>-8.5531216292303842</v>
      </c>
      <c r="Z323" s="399">
        <f t="shared" ca="1" si="445"/>
        <v>-11.689266226614857</v>
      </c>
      <c r="AA323" s="399">
        <f t="shared" ca="1" si="445"/>
        <v>-16.929282121304276</v>
      </c>
      <c r="AB323" s="399">
        <f t="shared" ca="1" si="445"/>
        <v>-28.054238943875671</v>
      </c>
      <c r="AC323" s="399">
        <f t="shared" ca="1" si="445"/>
        <v>-70.135597359689129</v>
      </c>
      <c r="AD323" s="399" t="e">
        <f t="shared" si="445"/>
        <v>#DIV/0!</v>
      </c>
      <c r="AE323" s="399" t="e">
        <f t="shared" ca="1" si="445"/>
        <v>#DIV/0!</v>
      </c>
      <c r="AF323" s="399"/>
      <c r="AH323" s="80">
        <f t="shared" si="446"/>
        <v>10</v>
      </c>
      <c r="AI323" s="136">
        <f t="shared" ca="1" si="447"/>
        <v>-70.136376652763076</v>
      </c>
      <c r="AJ323" s="136">
        <f t="shared" ca="1" si="447"/>
        <v>-56.450602752920553</v>
      </c>
      <c r="AK323" s="136">
        <f t="shared" ca="1" si="447"/>
        <v>-47.819725472515351</v>
      </c>
      <c r="AL323" s="136">
        <f t="shared" ca="1" si="447"/>
        <v>-42.081358415813504</v>
      </c>
      <c r="AM323" s="136">
        <f t="shared" ca="1" si="447"/>
        <v>-38.255780378012275</v>
      </c>
      <c r="AN323" s="136">
        <f t="shared" ca="1" si="447"/>
        <v>-35.92311084276762</v>
      </c>
      <c r="AO323" s="136">
        <f t="shared" ca="1" si="447"/>
        <v>-35.067798679844579</v>
      </c>
      <c r="AP323" s="136">
        <f t="shared" ca="1" si="447"/>
        <v>-36.277033117080599</v>
      </c>
      <c r="AQ323" s="136">
        <f t="shared" ca="1" si="447"/>
        <v>-42.081358415813497</v>
      </c>
      <c r="AR323" s="136">
        <f t="shared" ca="1" si="447"/>
        <v>-70.135597359689129</v>
      </c>
      <c r="AS323" s="136" t="e">
        <f t="shared" si="447"/>
        <v>#DIV/0!</v>
      </c>
      <c r="AT323" s="136" t="e">
        <f t="shared" ca="1" si="436"/>
        <v>#DIV/0!</v>
      </c>
      <c r="AU323" s="136" t="e">
        <f t="shared" si="436"/>
        <v>#DIV/0!</v>
      </c>
      <c r="AW323" s="80">
        <f t="shared" si="448"/>
        <v>10</v>
      </c>
      <c r="AX323" s="136">
        <f t="shared" ca="1" si="449"/>
        <v>7.715001431803941</v>
      </c>
      <c r="AY323" s="136">
        <f t="shared" ca="1" si="449"/>
        <v>6.8424973033843131</v>
      </c>
      <c r="AZ323" s="136">
        <f t="shared" ca="1" si="449"/>
        <v>6.3759633963353792</v>
      </c>
      <c r="BA323" s="136">
        <f t="shared" ca="1" si="449"/>
        <v>6.2342753208612578</v>
      </c>
      <c r="BB323" s="136">
        <f t="shared" ca="1" si="449"/>
        <v>6.3759633963353792</v>
      </c>
      <c r="BC323" s="136">
        <f t="shared" ca="1" si="449"/>
        <v>6.8424973033843113</v>
      </c>
      <c r="BD323" s="136">
        <f t="shared" ca="1" si="449"/>
        <v>7.7928441510765722</v>
      </c>
      <c r="BE323" s="136">
        <f t="shared" ca="1" si="449"/>
        <v>9.6738754978881616</v>
      </c>
      <c r="BF323" s="136">
        <f t="shared" ca="1" si="449"/>
        <v>14.027119471937826</v>
      </c>
      <c r="BG323" s="136">
        <f t="shared" ca="1" si="449"/>
        <v>0</v>
      </c>
      <c r="BH323" s="136" t="e">
        <f t="shared" si="449"/>
        <v>#DIV/0!</v>
      </c>
      <c r="BI323" s="136" t="e">
        <f t="shared" ca="1" si="449"/>
        <v>#DIV/0!</v>
      </c>
      <c r="BJ323" s="136" t="e">
        <f t="shared" si="449"/>
        <v>#DIV/0!</v>
      </c>
      <c r="BK323" s="62"/>
      <c r="BL323" s="80">
        <f t="shared" si="450"/>
        <v>10</v>
      </c>
      <c r="BM323" s="136">
        <f t="shared" ca="1" si="451"/>
        <v>-70.214305960155045</v>
      </c>
      <c r="BN323" s="136">
        <f t="shared" ca="1" si="451"/>
        <v>-58.161227078766636</v>
      </c>
      <c r="BO323" s="136">
        <f t="shared" ca="1" si="451"/>
        <v>-51.007707170683041</v>
      </c>
      <c r="BP323" s="136">
        <f t="shared" ca="1" si="451"/>
        <v>-46.757064906459441</v>
      </c>
      <c r="BQ323" s="136">
        <f t="shared" ca="1" si="451"/>
        <v>-44.631743774347655</v>
      </c>
      <c r="BR323" s="136">
        <f t="shared" ca="1" si="451"/>
        <v>-44.47623247199801</v>
      </c>
      <c r="BS323" s="136">
        <f t="shared" ca="1" si="451"/>
        <v>-46.757064906459433</v>
      </c>
      <c r="BT323" s="136">
        <f t="shared" ca="1" si="451"/>
        <v>-53.206315238384875</v>
      </c>
      <c r="BU323" s="136">
        <f t="shared" ca="1" si="451"/>
        <v>-70.135597359689157</v>
      </c>
      <c r="BV323" s="136">
        <f t="shared" ca="1" si="451"/>
        <v>-140.27119471937826</v>
      </c>
      <c r="BW323" s="136" t="e">
        <f t="shared" si="451"/>
        <v>#DIV/0!</v>
      </c>
      <c r="BX323" s="136" t="e">
        <f t="shared" ca="1" si="451"/>
        <v>#DIV/0!</v>
      </c>
      <c r="BY323" s="136" t="e">
        <f t="shared" si="451"/>
        <v>#DIV/0!</v>
      </c>
      <c r="BZ323" s="62"/>
      <c r="CA323" s="80">
        <f t="shared" si="452"/>
        <v>10</v>
      </c>
      <c r="CB323" s="136">
        <f t="shared" ca="1" si="453"/>
        <v>-1718.7121406155725</v>
      </c>
      <c r="CC323" s="136">
        <f t="shared" ca="1" si="453"/>
        <v>-48.555527583040444</v>
      </c>
      <c r="CD323" s="136">
        <f t="shared" ca="1" si="453"/>
        <v>-21.045367162842336</v>
      </c>
      <c r="CE323" s="136">
        <f t="shared" ca="1" si="453"/>
        <v>-14.359411701153242</v>
      </c>
      <c r="CF323" s="136">
        <f t="shared" ca="1" si="453"/>
        <v>-12.440291722466647</v>
      </c>
      <c r="CG323" s="136">
        <f t="shared" ca="1" si="453"/>
        <v>-12.607473790204308</v>
      </c>
      <c r="CH323" s="136">
        <f t="shared" ca="1" si="453"/>
        <v>-14.448727663188427</v>
      </c>
      <c r="CI323" s="136">
        <f t="shared" ca="1" si="453"/>
        <v>-18.753502002980817</v>
      </c>
      <c r="CJ323" s="136">
        <f t="shared" ca="1" si="453"/>
        <v>-29.133499767754781</v>
      </c>
      <c r="CK323" s="136">
        <f t="shared" ca="1" si="453"/>
        <v>-70.567205109479872</v>
      </c>
      <c r="CL323" s="136" t="e">
        <f t="shared" si="453"/>
        <v>#DIV/0!</v>
      </c>
      <c r="CM323" s="136" t="e">
        <f t="shared" ca="1" si="453"/>
        <v>#DIV/0!</v>
      </c>
      <c r="CN323" s="136" t="e">
        <f t="shared" si="453"/>
        <v>#DIV/0!</v>
      </c>
      <c r="CP323" s="80">
        <f t="shared" si="454"/>
        <v>10</v>
      </c>
      <c r="CQ323" s="136">
        <f t="shared" ca="1" si="455"/>
        <v>-1788.7705879609434</v>
      </c>
      <c r="CR323" s="136">
        <f t="shared" ca="1" si="455"/>
        <v>-103.29550601011492</v>
      </c>
      <c r="CS323" s="136">
        <f t="shared" ca="1" si="455"/>
        <v>-65.677110937189994</v>
      </c>
      <c r="CT323" s="136">
        <f t="shared" ca="1" si="455"/>
        <v>-51.765063626320803</v>
      </c>
      <c r="CU323" s="136">
        <f t="shared" ca="1" si="455"/>
        <v>-44.320108704143543</v>
      </c>
      <c r="CV323" s="136">
        <f t="shared" ca="1" si="455"/>
        <v>-39.977463003741541</v>
      </c>
      <c r="CW323" s="136">
        <f t="shared" ca="1" si="455"/>
        <v>-37.827260116418145</v>
      </c>
      <c r="CX323" s="136">
        <f t="shared" ca="1" si="455"/>
        <v>-38.10125299875714</v>
      </c>
      <c r="CY323" s="136">
        <f t="shared" ca="1" si="455"/>
        <v>-43.160619239692608</v>
      </c>
      <c r="CZ323" s="136">
        <f t="shared" ca="1" si="455"/>
        <v>-70.567205109479872</v>
      </c>
      <c r="DA323" s="136" t="e">
        <f t="shared" si="455"/>
        <v>#DIV/0!</v>
      </c>
      <c r="DB323" s="136" t="e">
        <f t="shared" ca="1" si="455"/>
        <v>#DIV/0!</v>
      </c>
      <c r="DC323" s="136" t="e">
        <f t="shared" si="455"/>
        <v>#DIV/0!</v>
      </c>
      <c r="DE323" s="80">
        <f t="shared" si="456"/>
        <v>10</v>
      </c>
      <c r="DF323" s="136">
        <f t="shared" ca="1" si="457"/>
        <v>-1714.7802727740345</v>
      </c>
      <c r="DG323" s="136">
        <f t="shared" ca="1" si="457"/>
        <v>-43.320462907988599</v>
      </c>
      <c r="DH323" s="136">
        <f t="shared" ca="1" si="457"/>
        <v>-14.441442599976551</v>
      </c>
      <c r="DI323" s="136">
        <f t="shared" ca="1" si="457"/>
        <v>-6.2775355453918245</v>
      </c>
      <c r="DJ323" s="136">
        <f t="shared" ca="1" si="457"/>
        <v>-2.5527293360019421</v>
      </c>
      <c r="DK323" s="136">
        <f t="shared" ca="1" si="457"/>
        <v>-0.27491210332015825</v>
      </c>
      <c r="DL323" s="136">
        <f t="shared" ca="1" si="457"/>
        <v>1.5369387179500293</v>
      </c>
      <c r="DM323" s="136">
        <f t="shared" ca="1" si="457"/>
        <v>3.3849980833273499</v>
      </c>
      <c r="DN323" s="136">
        <f t="shared" ca="1" si="457"/>
        <v>5.2601698019766854</v>
      </c>
      <c r="DO323" s="136">
        <f t="shared" ca="1" si="457"/>
        <v>-1.839640957715714</v>
      </c>
      <c r="DP323" s="136" t="e">
        <f t="shared" si="457"/>
        <v>#DIV/0!</v>
      </c>
      <c r="DQ323" s="136" t="e">
        <f t="shared" ca="1" si="457"/>
        <v>#DIV/0!</v>
      </c>
      <c r="DR323" s="136" t="e">
        <f t="shared" si="457"/>
        <v>#DIV/0!</v>
      </c>
      <c r="DT323" s="80">
        <f t="shared" si="458"/>
        <v>10</v>
      </c>
      <c r="DU323" s="136">
        <f t="shared" ca="1" si="459"/>
        <v>-7.7929307391954694E-2</v>
      </c>
      <c r="DV323" s="136">
        <f t="shared" ca="1" si="459"/>
        <v>-1.7106243258460765</v>
      </c>
      <c r="DW323" s="136">
        <f t="shared" ca="1" si="459"/>
        <v>-3.1879816981676896</v>
      </c>
      <c r="DX323" s="136">
        <f t="shared" ca="1" si="459"/>
        <v>-4.6757064906459433</v>
      </c>
      <c r="DY323" s="136">
        <f t="shared" ca="1" si="459"/>
        <v>-6.3759633963353792</v>
      </c>
      <c r="DZ323" s="136">
        <f t="shared" ca="1" si="459"/>
        <v>-8.5531216292303842</v>
      </c>
      <c r="EA323" s="136">
        <f t="shared" ca="1" si="459"/>
        <v>-11.689266226614857</v>
      </c>
      <c r="EB323" s="136">
        <f t="shared" ca="1" si="459"/>
        <v>-16.929282121304276</v>
      </c>
      <c r="EC323" s="136">
        <f t="shared" ca="1" si="459"/>
        <v>-28.054238943875671</v>
      </c>
      <c r="ED323" s="136">
        <f t="shared" ca="1" si="459"/>
        <v>-70.135597359689129</v>
      </c>
      <c r="EE323" s="136" t="e">
        <f t="shared" si="459"/>
        <v>#DIV/0!</v>
      </c>
      <c r="EF323" s="136" t="e">
        <f t="shared" si="459"/>
        <v>#DIV/0!</v>
      </c>
      <c r="EG323" s="136" t="e">
        <f t="shared" si="459"/>
        <v>#DIV/0!</v>
      </c>
      <c r="EI323" s="80">
        <f t="shared" si="460"/>
        <v>10</v>
      </c>
      <c r="EJ323" s="136">
        <f t="shared" ca="1" si="461"/>
        <v>-70.136376652763076</v>
      </c>
      <c r="EK323" s="136">
        <f t="shared" ca="1" si="461"/>
        <v>-56.450602752920553</v>
      </c>
      <c r="EL323" s="136">
        <f t="shared" ca="1" si="461"/>
        <v>-47.819725472515351</v>
      </c>
      <c r="EM323" s="136">
        <f t="shared" ca="1" si="461"/>
        <v>-42.081358415813504</v>
      </c>
      <c r="EN323" s="136">
        <f t="shared" ca="1" si="461"/>
        <v>-38.255780378012275</v>
      </c>
      <c r="EO323" s="136">
        <f t="shared" ca="1" si="461"/>
        <v>-35.92311084276762</v>
      </c>
      <c r="EP323" s="136">
        <f t="shared" ca="1" si="461"/>
        <v>-35.067798679844579</v>
      </c>
      <c r="EQ323" s="136">
        <f t="shared" ca="1" si="461"/>
        <v>-36.277033117080599</v>
      </c>
      <c r="ER323" s="136">
        <f t="shared" ca="1" si="461"/>
        <v>-42.081358415813497</v>
      </c>
      <c r="ES323" s="136">
        <f t="shared" ca="1" si="461"/>
        <v>-70.135597359689129</v>
      </c>
      <c r="ET323" s="136" t="e">
        <f t="shared" si="461"/>
        <v>#DIV/0!</v>
      </c>
      <c r="EU323" s="136" t="e">
        <f t="shared" si="461"/>
        <v>#DIV/0!</v>
      </c>
      <c r="EV323" s="136" t="e">
        <f t="shared" si="461"/>
        <v>#DIV/0!</v>
      </c>
    </row>
    <row r="324" spans="1:156">
      <c r="A324" s="95"/>
      <c r="S324" s="25">
        <f t="shared" si="444"/>
        <v>20</v>
      </c>
      <c r="T324" s="399">
        <f t="shared" ca="1" si="445"/>
        <v>-4.3835022318695849E-2</v>
      </c>
      <c r="U324" s="399">
        <f t="shared" ca="1" si="445"/>
        <v>-1.0790091901490637</v>
      </c>
      <c r="V324" s="399">
        <f t="shared" ca="1" si="445"/>
        <v>-2.1917374174902875</v>
      </c>
      <c r="W324" s="399">
        <f t="shared" ca="1" si="445"/>
        <v>-3.4492916734273358</v>
      </c>
      <c r="X324" s="399">
        <f t="shared" ca="1" si="445"/>
        <v>-5.0096855256920847</v>
      </c>
      <c r="Y324" s="399">
        <f t="shared" ca="1" si="445"/>
        <v>-7.1566936081315475</v>
      </c>
      <c r="Z324" s="399">
        <f t="shared" ca="1" si="445"/>
        <v>-10.520339603953374</v>
      </c>
      <c r="AA324" s="399">
        <f t="shared" ca="1" si="445"/>
        <v>-16.929282121304283</v>
      </c>
      <c r="AB324" s="399">
        <f t="shared" ca="1" si="445"/>
        <v>-35.067798679844579</v>
      </c>
      <c r="AC324" s="399" t="e">
        <f t="shared" si="445"/>
        <v>#DIV/0!</v>
      </c>
      <c r="AD324" s="399" t="e">
        <f t="shared" si="445"/>
        <v>#DIV/0!</v>
      </c>
      <c r="AE324" s="399" t="e">
        <f t="shared" ca="1" si="445"/>
        <v>#DIV/0!</v>
      </c>
      <c r="AF324" s="399"/>
      <c r="AH324" s="80">
        <f t="shared" si="446"/>
        <v>20</v>
      </c>
      <c r="AI324" s="136">
        <f t="shared" ca="1" si="447"/>
        <v>-35.068017854956175</v>
      </c>
      <c r="AJ324" s="136">
        <f t="shared" ca="1" si="447"/>
        <v>-31.291266514322857</v>
      </c>
      <c r="AK324" s="136">
        <f t="shared" ca="1" si="447"/>
        <v>-28.492586427373723</v>
      </c>
      <c r="AL324" s="136">
        <f t="shared" ca="1" si="447"/>
        <v>-26.444569496276241</v>
      </c>
      <c r="AM324" s="136">
        <f t="shared" ca="1" si="447"/>
        <v>-25.048427628460413</v>
      </c>
      <c r="AN324" s="136">
        <f t="shared" ca="1" si="447"/>
        <v>-24.332758267647261</v>
      </c>
      <c r="AO324" s="136">
        <f t="shared" ca="1" si="447"/>
        <v>-24.547459075891211</v>
      </c>
      <c r="AP324" s="136">
        <f t="shared" ca="1" si="447"/>
        <v>-26.603157619192444</v>
      </c>
      <c r="AQ324" s="136">
        <f t="shared" ca="1" si="447"/>
        <v>-35.067798679844579</v>
      </c>
      <c r="AR324" s="136" t="e">
        <f t="shared" si="447"/>
        <v>#DIV/0!</v>
      </c>
      <c r="AS324" s="136" t="e">
        <f t="shared" si="447"/>
        <v>#DIV/0!</v>
      </c>
      <c r="AT324" s="136" t="e">
        <f t="shared" ca="1" si="436"/>
        <v>#DIV/0!</v>
      </c>
      <c r="AU324" s="136" t="e">
        <f t="shared" si="436"/>
        <v>#DIV/0!</v>
      </c>
      <c r="AW324" s="80">
        <f t="shared" si="448"/>
        <v>20</v>
      </c>
      <c r="AX324" s="136">
        <f t="shared" ca="1" si="449"/>
        <v>8.723169441420346</v>
      </c>
      <c r="AY324" s="136">
        <f t="shared" ca="1" si="449"/>
        <v>8.6320735211925133</v>
      </c>
      <c r="AZ324" s="136">
        <f t="shared" ca="1" si="449"/>
        <v>8.7669496699611429</v>
      </c>
      <c r="BA324" s="136">
        <f t="shared" ca="1" si="449"/>
        <v>9.1981111291395621</v>
      </c>
      <c r="BB324" s="136">
        <f t="shared" ca="1" si="449"/>
        <v>10.019371051384169</v>
      </c>
      <c r="BC324" s="136">
        <f t="shared" ca="1" si="449"/>
        <v>11.450709773010477</v>
      </c>
      <c r="BD324" s="136">
        <f t="shared" ca="1" si="449"/>
        <v>14.027119471937835</v>
      </c>
      <c r="BE324" s="136">
        <f t="shared" ca="1" si="449"/>
        <v>9.6738754978881616</v>
      </c>
      <c r="BF324" s="136">
        <f t="shared" ca="1" si="449"/>
        <v>0</v>
      </c>
      <c r="BG324" s="136" t="e">
        <f t="shared" si="449"/>
        <v>#DIV/0!</v>
      </c>
      <c r="BH324" s="136" t="e">
        <f t="shared" si="449"/>
        <v>#DIV/0!</v>
      </c>
      <c r="BI324" s="136" t="e">
        <f t="shared" ca="1" si="449"/>
        <v>#DIV/0!</v>
      </c>
      <c r="BJ324" s="136" t="e">
        <f t="shared" si="449"/>
        <v>#DIV/0!</v>
      </c>
      <c r="BK324" s="62"/>
      <c r="BL324" s="80">
        <f t="shared" si="450"/>
        <v>20</v>
      </c>
      <c r="BM324" s="136">
        <f t="shared" ca="1" si="451"/>
        <v>-35.11185287727487</v>
      </c>
      <c r="BN324" s="136">
        <f t="shared" ca="1" si="451"/>
        <v>-32.370275704471922</v>
      </c>
      <c r="BO324" s="136">
        <f t="shared" ca="1" si="451"/>
        <v>-30.684323844864011</v>
      </c>
      <c r="BP324" s="136">
        <f t="shared" ca="1" si="451"/>
        <v>-29.893861169703577</v>
      </c>
      <c r="BQ324" s="136">
        <f t="shared" ca="1" si="451"/>
        <v>-30.058113154152498</v>
      </c>
      <c r="BR324" s="136">
        <f t="shared" ca="1" si="451"/>
        <v>-31.489451875778812</v>
      </c>
      <c r="BS324" s="136">
        <f t="shared" ca="1" si="451"/>
        <v>-35.067798679844579</v>
      </c>
      <c r="BT324" s="136">
        <f t="shared" ca="1" si="451"/>
        <v>-43.532439740496727</v>
      </c>
      <c r="BU324" s="136">
        <f t="shared" ca="1" si="451"/>
        <v>-70.135597359689143</v>
      </c>
      <c r="BV324" s="136" t="e">
        <f t="shared" si="451"/>
        <v>#DIV/0!</v>
      </c>
      <c r="BW324" s="136" t="e">
        <f t="shared" si="451"/>
        <v>#DIV/0!</v>
      </c>
      <c r="BX324" s="136" t="e">
        <f t="shared" ca="1" si="451"/>
        <v>#DIV/0!</v>
      </c>
      <c r="BY324" s="136" t="e">
        <f t="shared" si="451"/>
        <v>#DIV/0!</v>
      </c>
      <c r="BZ324" s="62"/>
      <c r="CA324" s="80">
        <f t="shared" si="452"/>
        <v>20</v>
      </c>
      <c r="CB324" s="136">
        <f t="shared" ca="1" si="453"/>
        <v>-1735.9657302792943</v>
      </c>
      <c r="CC324" s="136">
        <f t="shared" ca="1" si="453"/>
        <v>-56.872762023282228</v>
      </c>
      <c r="CD324" s="136">
        <f t="shared" ca="1" si="453"/>
        <v>-25.126623927561951</v>
      </c>
      <c r="CE324" s="136">
        <f t="shared" ca="1" si="453"/>
        <v>-16.250631549544703</v>
      </c>
      <c r="CF324" s="136">
        <f t="shared" ca="1" si="453"/>
        <v>-13.074138159203256</v>
      </c>
      <c r="CG324" s="136">
        <f t="shared" ca="1" si="453"/>
        <v>-12.498846897364986</v>
      </c>
      <c r="CH324" s="136">
        <f t="shared" ca="1" si="453"/>
        <v>-14.059564640335758</v>
      </c>
      <c r="CI324" s="136">
        <f t="shared" ca="1" si="453"/>
        <v>-19.124617369731119</v>
      </c>
      <c r="CJ324" s="136">
        <f t="shared" ca="1" si="453"/>
        <v>-36.147059503723689</v>
      </c>
      <c r="CK324" s="136" t="e">
        <f t="shared" si="453"/>
        <v>#DIV/0!</v>
      </c>
      <c r="CL324" s="136" t="e">
        <f t="shared" si="453"/>
        <v>#DIV/0!</v>
      </c>
      <c r="CM324" s="136" t="e">
        <f t="shared" ca="1" si="453"/>
        <v>#DIV/0!</v>
      </c>
      <c r="CN324" s="136" t="e">
        <f t="shared" si="453"/>
        <v>#DIV/0!</v>
      </c>
      <c r="CP324" s="80">
        <f t="shared" si="454"/>
        <v>20</v>
      </c>
      <c r="CQ324" s="136">
        <f t="shared" ca="1" si="455"/>
        <v>-1770.9899131119319</v>
      </c>
      <c r="CR324" s="136">
        <f t="shared" ca="1" si="455"/>
        <v>-87.085019347456026</v>
      </c>
      <c r="CS324" s="136">
        <f t="shared" ca="1" si="455"/>
        <v>-51.427472937445387</v>
      </c>
      <c r="CT324" s="136">
        <f t="shared" ca="1" si="455"/>
        <v>-39.245909372393612</v>
      </c>
      <c r="CU324" s="136">
        <f t="shared" ca="1" si="455"/>
        <v>-33.112880261971583</v>
      </c>
      <c r="CV324" s="136">
        <f t="shared" ca="1" si="455"/>
        <v>-29.674911556880701</v>
      </c>
      <c r="CW324" s="136">
        <f t="shared" ca="1" si="455"/>
        <v>-28.086684112273595</v>
      </c>
      <c r="CX324" s="136">
        <f t="shared" ca="1" si="455"/>
        <v>-28.798492867619288</v>
      </c>
      <c r="CY324" s="136">
        <f t="shared" ca="1" si="455"/>
        <v>-36.147059503723689</v>
      </c>
      <c r="CZ324" s="136" t="e">
        <f t="shared" si="455"/>
        <v>#DIV/0!</v>
      </c>
      <c r="DA324" s="136" t="e">
        <f t="shared" si="455"/>
        <v>#DIV/0!</v>
      </c>
      <c r="DB324" s="136" t="e">
        <f t="shared" ca="1" si="455"/>
        <v>#DIV/0!</v>
      </c>
      <c r="DC324" s="136" t="e">
        <f t="shared" si="455"/>
        <v>#DIV/0!</v>
      </c>
      <c r="DE324" s="80">
        <f t="shared" si="456"/>
        <v>20</v>
      </c>
      <c r="DF324" s="136">
        <f t="shared" ca="1" si="457"/>
        <v>-1731.5655718700484</v>
      </c>
      <c r="DG324" s="136">
        <f t="shared" ca="1" si="457"/>
        <v>-51.538584997834889</v>
      </c>
      <c r="DH324" s="136">
        <f t="shared" ca="1" si="457"/>
        <v>-18.6131601638014</v>
      </c>
      <c r="DI324" s="136">
        <f t="shared" ca="1" si="457"/>
        <v>-8.2784205362516801</v>
      </c>
      <c r="DJ324" s="136">
        <f t="shared" ca="1" si="457"/>
        <v>-3.2064739918119507</v>
      </c>
      <c r="DK324" s="136">
        <f t="shared" ca="1" si="457"/>
        <v>-2.8623912327478962E-3</v>
      </c>
      <c r="DL324" s="136">
        <f t="shared" ca="1" si="457"/>
        <v>2.3378532453229752</v>
      </c>
      <c r="DM324" s="136">
        <f t="shared" ca="1" si="457"/>
        <v>3.3849980833273499</v>
      </c>
      <c r="DN324" s="136">
        <f t="shared" ca="1" si="457"/>
        <v>-2.0695960774301767</v>
      </c>
      <c r="DO324" s="136" t="e">
        <f t="shared" si="457"/>
        <v>#DIV/0!</v>
      </c>
      <c r="DP324" s="136" t="e">
        <f t="shared" si="457"/>
        <v>#DIV/0!</v>
      </c>
      <c r="DQ324" s="136" t="e">
        <f t="shared" ca="1" si="457"/>
        <v>#DIV/0!</v>
      </c>
      <c r="DR324" s="136" t="e">
        <f t="shared" si="457"/>
        <v>#DIV/0!</v>
      </c>
      <c r="DT324" s="80">
        <f t="shared" si="458"/>
        <v>20</v>
      </c>
      <c r="DU324" s="136">
        <f t="shared" ca="1" si="459"/>
        <v>-4.3835022318695849E-2</v>
      </c>
      <c r="DV324" s="136">
        <f t="shared" ca="1" si="459"/>
        <v>-1.0790091901490637</v>
      </c>
      <c r="DW324" s="136">
        <f t="shared" ca="1" si="459"/>
        <v>-2.1917374174902875</v>
      </c>
      <c r="DX324" s="136">
        <f t="shared" ca="1" si="459"/>
        <v>-3.4492916734273358</v>
      </c>
      <c r="DY324" s="136">
        <f t="shared" ca="1" si="459"/>
        <v>-5.0096855256920847</v>
      </c>
      <c r="DZ324" s="136">
        <f t="shared" ca="1" si="459"/>
        <v>-7.1566936081315475</v>
      </c>
      <c r="EA324" s="136">
        <f t="shared" ca="1" si="459"/>
        <v>-10.520339603953374</v>
      </c>
      <c r="EB324" s="136">
        <f t="shared" ca="1" si="459"/>
        <v>-16.929282121304283</v>
      </c>
      <c r="EC324" s="136">
        <f t="shared" ca="1" si="459"/>
        <v>-35.067798679844579</v>
      </c>
      <c r="ED324" s="136" t="e">
        <f t="shared" si="459"/>
        <v>#DIV/0!</v>
      </c>
      <c r="EE324" s="136" t="e">
        <f t="shared" si="459"/>
        <v>#DIV/0!</v>
      </c>
      <c r="EF324" s="136" t="e">
        <f t="shared" si="459"/>
        <v>#DIV/0!</v>
      </c>
      <c r="EG324" s="136" t="e">
        <f t="shared" si="459"/>
        <v>#DIV/0!</v>
      </c>
      <c r="EI324" s="80">
        <f t="shared" si="460"/>
        <v>20</v>
      </c>
      <c r="EJ324" s="136">
        <f t="shared" ca="1" si="461"/>
        <v>-35.068017854956175</v>
      </c>
      <c r="EK324" s="136">
        <f t="shared" ca="1" si="461"/>
        <v>-31.291266514322857</v>
      </c>
      <c r="EL324" s="136">
        <f t="shared" ca="1" si="461"/>
        <v>-28.492586427373723</v>
      </c>
      <c r="EM324" s="136">
        <f t="shared" ca="1" si="461"/>
        <v>-26.444569496276241</v>
      </c>
      <c r="EN324" s="136">
        <f t="shared" ca="1" si="461"/>
        <v>-25.048427628460413</v>
      </c>
      <c r="EO324" s="136">
        <f t="shared" ca="1" si="461"/>
        <v>-24.332758267647261</v>
      </c>
      <c r="EP324" s="136">
        <f t="shared" ca="1" si="461"/>
        <v>-24.547459075891211</v>
      </c>
      <c r="EQ324" s="136">
        <f t="shared" ca="1" si="461"/>
        <v>-26.603157619192444</v>
      </c>
      <c r="ER324" s="136">
        <f t="shared" ca="1" si="461"/>
        <v>-35.067798679844579</v>
      </c>
      <c r="ES324" s="136" t="e">
        <f t="shared" si="461"/>
        <v>#DIV/0!</v>
      </c>
      <c r="ET324" s="136" t="e">
        <f t="shared" si="461"/>
        <v>#DIV/0!</v>
      </c>
      <c r="EU324" s="136" t="e">
        <f t="shared" si="461"/>
        <v>#DIV/0!</v>
      </c>
      <c r="EV324" s="136" t="e">
        <f t="shared" si="461"/>
        <v>#DIV/0!</v>
      </c>
    </row>
    <row r="325" spans="1:156">
      <c r="A325" s="95"/>
      <c r="S325" s="25">
        <f t="shared" si="444"/>
        <v>25</v>
      </c>
      <c r="T325" s="399">
        <f t="shared" ca="1" si="445"/>
        <v>-3.740585142304198E-2</v>
      </c>
      <c r="U325" s="399">
        <f t="shared" ca="1" si="445"/>
        <v>-0.94777834269850203</v>
      </c>
      <c r="V325" s="399">
        <f t="shared" ca="1" si="445"/>
        <v>-1.9756506298503993</v>
      </c>
      <c r="W325" s="399">
        <f t="shared" ca="1" si="445"/>
        <v>-3.1879816981676896</v>
      </c>
      <c r="X325" s="399">
        <f t="shared" ca="1" si="445"/>
        <v>-4.754955753199269</v>
      </c>
      <c r="Y325" s="399">
        <f t="shared" ca="1" si="445"/>
        <v>-7.0135597359689186</v>
      </c>
      <c r="Z325" s="399">
        <f t="shared" ca="1" si="445"/>
        <v>-10.790091901490637</v>
      </c>
      <c r="AA325" s="399">
        <f t="shared" ca="1" si="445"/>
        <v>-18.882660827608625</v>
      </c>
      <c r="AB325" s="399" t="e">
        <f t="shared" si="445"/>
        <v>#DIV/0!</v>
      </c>
      <c r="AC325" s="399" t="e">
        <f t="shared" si="445"/>
        <v>#DIV/0!</v>
      </c>
      <c r="AD325" s="399" t="e">
        <f t="shared" si="445"/>
        <v>#DIV/0!</v>
      </c>
      <c r="AE325" s="399">
        <f t="shared" si="445"/>
        <v>0</v>
      </c>
      <c r="AF325" s="399"/>
      <c r="AH325" s="80">
        <f t="shared" si="446"/>
        <v>25</v>
      </c>
      <c r="AI325" s="136">
        <f t="shared" ca="1" si="447"/>
        <v>-28.054388567281361</v>
      </c>
      <c r="AJ325" s="136">
        <f t="shared" ca="1" si="447"/>
        <v>-25.590015252859558</v>
      </c>
      <c r="AK325" s="136">
        <f t="shared" ca="1" si="447"/>
        <v>-23.707807558204792</v>
      </c>
      <c r="AL325" s="136">
        <f t="shared" ca="1" si="447"/>
        <v>-22.315871887173824</v>
      </c>
      <c r="AM325" s="136">
        <f t="shared" ca="1" si="447"/>
        <v>-21.397300889396696</v>
      </c>
      <c r="AN325" s="136">
        <f t="shared" ca="1" si="447"/>
        <v>-21.040679207906756</v>
      </c>
      <c r="AO325" s="136">
        <f t="shared" ca="1" si="447"/>
        <v>-21.580183802981278</v>
      </c>
      <c r="AP325" s="136">
        <f t="shared" ca="1" si="447"/>
        <v>-24.277706778353945</v>
      </c>
      <c r="AQ325" s="136" t="e">
        <f t="shared" si="447"/>
        <v>#DIV/0!</v>
      </c>
      <c r="AR325" s="136" t="e">
        <f t="shared" si="447"/>
        <v>#DIV/0!</v>
      </c>
      <c r="AS325" s="136" t="e">
        <f t="shared" si="447"/>
        <v>#DIV/0!</v>
      </c>
      <c r="AT325" s="136">
        <f t="shared" si="436"/>
        <v>0</v>
      </c>
      <c r="AU325" s="136">
        <f t="shared" si="436"/>
        <v>0</v>
      </c>
      <c r="AW325" s="80">
        <f t="shared" si="448"/>
        <v>25</v>
      </c>
      <c r="AX325" s="136">
        <f t="shared" ca="1" si="449"/>
        <v>9.3140570043374122</v>
      </c>
      <c r="AY325" s="136">
        <f t="shared" ca="1" si="449"/>
        <v>9.4777834269850239</v>
      </c>
      <c r="AZ325" s="136">
        <f t="shared" ca="1" si="449"/>
        <v>9.8782531492519965</v>
      </c>
      <c r="BA325" s="136">
        <f t="shared" ca="1" si="449"/>
        <v>10.626605660558962</v>
      </c>
      <c r="BB325" s="136">
        <f t="shared" ca="1" si="449"/>
        <v>11.887389382998162</v>
      </c>
      <c r="BC325" s="136">
        <f t="shared" ca="1" si="449"/>
        <v>14.027119471937835</v>
      </c>
      <c r="BD325" s="136">
        <f t="shared" ca="1" si="449"/>
        <v>10.790091901490644</v>
      </c>
      <c r="BE325" s="136">
        <f t="shared" ca="1" si="449"/>
        <v>5.3950459507453186</v>
      </c>
      <c r="BF325" s="136" t="e">
        <f t="shared" si="449"/>
        <v>#DIV/0!</v>
      </c>
      <c r="BG325" s="136" t="e">
        <f t="shared" si="449"/>
        <v>#DIV/0!</v>
      </c>
      <c r="BH325" s="136" t="e">
        <f t="shared" si="449"/>
        <v>#DIV/0!</v>
      </c>
      <c r="BI325" s="136">
        <f t="shared" si="449"/>
        <v>0</v>
      </c>
      <c r="BJ325" s="136">
        <f t="shared" si="449"/>
        <v>0</v>
      </c>
      <c r="BK325" s="62"/>
      <c r="BL325" s="80">
        <f t="shared" si="450"/>
        <v>25</v>
      </c>
      <c r="BM325" s="136">
        <f t="shared" ca="1" si="451"/>
        <v>-28.091794418704399</v>
      </c>
      <c r="BN325" s="136">
        <f t="shared" ca="1" si="451"/>
        <v>-26.537793595558057</v>
      </c>
      <c r="BO325" s="136">
        <f t="shared" ca="1" si="451"/>
        <v>-25.683458188055191</v>
      </c>
      <c r="BP325" s="136">
        <f t="shared" ca="1" si="451"/>
        <v>-25.50385358534151</v>
      </c>
      <c r="BQ325" s="136">
        <f t="shared" ca="1" si="451"/>
        <v>-26.152256642595965</v>
      </c>
      <c r="BR325" s="136">
        <f t="shared" ca="1" si="451"/>
        <v>-28.054238943875674</v>
      </c>
      <c r="BS325" s="136">
        <f t="shared" ca="1" si="451"/>
        <v>-32.370275704471922</v>
      </c>
      <c r="BT325" s="136">
        <f t="shared" ca="1" si="451"/>
        <v>-43.160367605962563</v>
      </c>
      <c r="BU325" s="136" t="e">
        <f t="shared" si="451"/>
        <v>#DIV/0!</v>
      </c>
      <c r="BV325" s="136" t="e">
        <f t="shared" si="451"/>
        <v>#DIV/0!</v>
      </c>
      <c r="BW325" s="136" t="e">
        <f t="shared" si="451"/>
        <v>#DIV/0!</v>
      </c>
      <c r="BX325" s="136">
        <f t="shared" si="451"/>
        <v>0</v>
      </c>
      <c r="BY325" s="136">
        <f t="shared" si="451"/>
        <v>0</v>
      </c>
      <c r="BZ325" s="62"/>
      <c r="CA325" s="80">
        <f t="shared" si="452"/>
        <v>25</v>
      </c>
      <c r="CB325" s="136">
        <f t="shared" ca="1" si="453"/>
        <v>-1739.4377005321126</v>
      </c>
      <c r="CC325" s="136">
        <f t="shared" ca="1" si="453"/>
        <v>-59.058610034390121</v>
      </c>
      <c r="CD325" s="136">
        <f t="shared" ca="1" si="453"/>
        <v>-26.479075309431824</v>
      </c>
      <c r="CE325" s="136">
        <f t="shared" ca="1" si="453"/>
        <v>-17.06625236237565</v>
      </c>
      <c r="CF325" s="136">
        <f t="shared" ca="1" si="453"/>
        <v>-13.551704653190178</v>
      </c>
      <c r="CG325" s="136">
        <f t="shared" ca="1" si="453"/>
        <v>-12.823782862273294</v>
      </c>
      <c r="CH325" s="136">
        <f t="shared" ca="1" si="453"/>
        <v>-14.569864071905922</v>
      </c>
      <c r="CI325" s="136">
        <f t="shared" ca="1" si="453"/>
        <v>-21.095167692892897</v>
      </c>
      <c r="CJ325" s="136" t="e">
        <f t="shared" si="453"/>
        <v>#DIV/0!</v>
      </c>
      <c r="CK325" s="136" t="e">
        <f t="shared" si="453"/>
        <v>#DIV/0!</v>
      </c>
      <c r="CL325" s="136" t="e">
        <f t="shared" si="453"/>
        <v>#DIV/0!</v>
      </c>
      <c r="CM325" s="136">
        <f t="shared" si="453"/>
        <v>0</v>
      </c>
      <c r="CN325" s="136">
        <f t="shared" si="453"/>
        <v>0</v>
      </c>
      <c r="CP325" s="80">
        <f t="shared" si="454"/>
        <v>25</v>
      </c>
      <c r="CQ325" s="136">
        <f t="shared" ca="1" si="455"/>
        <v>-1767.4546832479709</v>
      </c>
      <c r="CR325" s="136">
        <f t="shared" ca="1" si="455"/>
        <v>-83.700846944551174</v>
      </c>
      <c r="CS325" s="136">
        <f t="shared" ca="1" si="455"/>
        <v>-48.21123223778622</v>
      </c>
      <c r="CT325" s="136">
        <f t="shared" ca="1" si="455"/>
        <v>-36.194142551381788</v>
      </c>
      <c r="CU325" s="136">
        <f t="shared" ca="1" si="455"/>
        <v>-30.194049789387606</v>
      </c>
      <c r="CV325" s="136">
        <f t="shared" ca="1" si="455"/>
        <v>-26.850902334211131</v>
      </c>
      <c r="CW325" s="136">
        <f t="shared" ca="1" si="455"/>
        <v>-25.359955973396563</v>
      </c>
      <c r="CX325" s="136">
        <f t="shared" ca="1" si="455"/>
        <v>-26.490213643638217</v>
      </c>
      <c r="CY325" s="136" t="e">
        <f t="shared" si="455"/>
        <v>#DIV/0!</v>
      </c>
      <c r="CZ325" s="136" t="e">
        <f t="shared" si="455"/>
        <v>#DIV/0!</v>
      </c>
      <c r="DA325" s="136" t="e">
        <f t="shared" si="455"/>
        <v>#DIV/0!</v>
      </c>
      <c r="DB325" s="136">
        <f t="shared" si="455"/>
        <v>0</v>
      </c>
      <c r="DC325" s="136">
        <f t="shared" si="455"/>
        <v>0</v>
      </c>
      <c r="DE325" s="80">
        <f t="shared" si="456"/>
        <v>25</v>
      </c>
      <c r="DF325" s="136">
        <f t="shared" ca="1" si="457"/>
        <v>-1734.7493513220807</v>
      </c>
      <c r="DG325" s="136">
        <f t="shared" ca="1" si="457"/>
        <v>-53.484246715749492</v>
      </c>
      <c r="DH325" s="136">
        <f t="shared" ca="1" si="457"/>
        <v>-19.759936082119744</v>
      </c>
      <c r="DI325" s="136">
        <f t="shared" ca="1" si="457"/>
        <v>-8.884564702311355</v>
      </c>
      <c r="DJ325" s="136">
        <f t="shared" ca="1" si="457"/>
        <v>-3.4294828871650971</v>
      </c>
      <c r="DK325" s="136">
        <f t="shared" ca="1" si="457"/>
        <v>0</v>
      </c>
      <c r="DL325" s="136">
        <f t="shared" ca="1" si="457"/>
        <v>2.1566961365983452</v>
      </c>
      <c r="DM325" s="136">
        <f t="shared" ca="1" si="457"/>
        <v>1.4605366858909434</v>
      </c>
      <c r="DN325" s="136" t="e">
        <f t="shared" si="457"/>
        <v>#DIV/0!</v>
      </c>
      <c r="DO325" s="136" t="e">
        <f t="shared" si="457"/>
        <v>#DIV/0!</v>
      </c>
      <c r="DP325" s="136" t="e">
        <f t="shared" si="457"/>
        <v>#DIV/0!</v>
      </c>
      <c r="DQ325" s="136">
        <f t="shared" si="457"/>
        <v>0</v>
      </c>
      <c r="DR325" s="136">
        <f t="shared" si="457"/>
        <v>0</v>
      </c>
      <c r="DT325" s="80">
        <f t="shared" si="458"/>
        <v>25</v>
      </c>
      <c r="DU325" s="136">
        <f t="shared" ca="1" si="459"/>
        <v>-3.740585142304198E-2</v>
      </c>
      <c r="DV325" s="136">
        <f t="shared" ca="1" si="459"/>
        <v>-0.94777834269850203</v>
      </c>
      <c r="DW325" s="136">
        <f t="shared" ca="1" si="459"/>
        <v>-1.9756506298503993</v>
      </c>
      <c r="DX325" s="136">
        <f t="shared" ca="1" si="459"/>
        <v>-3.1879816981676896</v>
      </c>
      <c r="DY325" s="136">
        <f t="shared" ca="1" si="459"/>
        <v>-4.754955753199269</v>
      </c>
      <c r="DZ325" s="136">
        <f t="shared" ca="1" si="459"/>
        <v>-7.0135597359689186</v>
      </c>
      <c r="EA325" s="136">
        <f t="shared" ca="1" si="459"/>
        <v>-10.790091901490637</v>
      </c>
      <c r="EB325" s="136">
        <f t="shared" ca="1" si="459"/>
        <v>-18.882660827608625</v>
      </c>
      <c r="EC325" s="136" t="e">
        <f t="shared" si="459"/>
        <v>#DIV/0!</v>
      </c>
      <c r="ED325" s="136" t="e">
        <f t="shared" si="459"/>
        <v>#DIV/0!</v>
      </c>
      <c r="EE325" s="136" t="e">
        <f t="shared" si="459"/>
        <v>#DIV/0!</v>
      </c>
      <c r="EF325" s="136">
        <f t="shared" si="459"/>
        <v>0</v>
      </c>
      <c r="EG325" s="136">
        <f t="shared" si="459"/>
        <v>0</v>
      </c>
      <c r="EI325" s="80">
        <f t="shared" si="460"/>
        <v>25</v>
      </c>
      <c r="EJ325" s="136">
        <f t="shared" ca="1" si="461"/>
        <v>-28.054388567281361</v>
      </c>
      <c r="EK325" s="136">
        <f t="shared" ca="1" si="461"/>
        <v>-25.590015252859558</v>
      </c>
      <c r="EL325" s="136">
        <f t="shared" ca="1" si="461"/>
        <v>-23.707807558204792</v>
      </c>
      <c r="EM325" s="136">
        <f t="shared" ca="1" si="461"/>
        <v>-22.315871887173824</v>
      </c>
      <c r="EN325" s="136">
        <f t="shared" ca="1" si="461"/>
        <v>-21.397300889396696</v>
      </c>
      <c r="EO325" s="136">
        <f t="shared" ca="1" si="461"/>
        <v>-21.040679207906756</v>
      </c>
      <c r="EP325" s="136">
        <f t="shared" ca="1" si="461"/>
        <v>-21.580183802981278</v>
      </c>
      <c r="EQ325" s="136">
        <f t="shared" ca="1" si="461"/>
        <v>-24.277706778353945</v>
      </c>
      <c r="ER325" s="136" t="e">
        <f t="shared" si="461"/>
        <v>#DIV/0!</v>
      </c>
      <c r="ES325" s="136" t="e">
        <f t="shared" si="461"/>
        <v>#DIV/0!</v>
      </c>
      <c r="ET325" s="136" t="e">
        <f t="shared" si="461"/>
        <v>#DIV/0!</v>
      </c>
      <c r="EU325" s="136">
        <f t="shared" si="461"/>
        <v>0</v>
      </c>
      <c r="EV325" s="136">
        <f t="shared" si="461"/>
        <v>0</v>
      </c>
    </row>
    <row r="326" spans="1:156">
      <c r="S326" s="25">
        <f t="shared" si="444"/>
        <v>30</v>
      </c>
      <c r="T326" s="399">
        <f t="shared" ca="1" si="445"/>
        <v>-3.3398062543007256E-2</v>
      </c>
      <c r="U326" s="399">
        <f t="shared" ca="1" si="445"/>
        <v>-0.86587157234184176</v>
      </c>
      <c r="V326" s="399">
        <f t="shared" ca="1" si="445"/>
        <v>-1.8456736147286641</v>
      </c>
      <c r="W326" s="399">
        <f t="shared" ca="1" si="445"/>
        <v>-3.0493737982473554</v>
      </c>
      <c r="X326" s="399">
        <f t="shared" ca="1" si="445"/>
        <v>-4.6757064906459442</v>
      </c>
      <c r="Y326" s="399">
        <f t="shared" ca="1" si="445"/>
        <v>-7.1566936081315475</v>
      </c>
      <c r="Z326" s="399">
        <f t="shared" ca="1" si="445"/>
        <v>-11.689266226614858</v>
      </c>
      <c r="AA326" s="399">
        <f t="shared" ca="1" si="445"/>
        <v>-23.378532453229727</v>
      </c>
      <c r="AB326" s="399" t="e">
        <f t="shared" si="445"/>
        <v>#DIV/0!</v>
      </c>
      <c r="AC326" s="399" t="e">
        <f t="shared" si="445"/>
        <v>#DIV/0!</v>
      </c>
      <c r="AD326" s="399" t="e">
        <f t="shared" si="445"/>
        <v>#DIV/0!</v>
      </c>
      <c r="AE326" s="399" t="e">
        <f t="shared" ca="1" si="445"/>
        <v>#DIV/0!</v>
      </c>
      <c r="AF326" s="399"/>
      <c r="AH326" s="80">
        <f t="shared" si="446"/>
        <v>30</v>
      </c>
      <c r="AI326" s="136">
        <f t="shared" ca="1" si="447"/>
        <v>-23.378643780104863</v>
      </c>
      <c r="AJ326" s="136">
        <f t="shared" ca="1" si="447"/>
        <v>-21.646789308546037</v>
      </c>
      <c r="AK326" s="136">
        <f t="shared" ca="1" si="447"/>
        <v>-20.302409762015287</v>
      </c>
      <c r="AL326" s="136">
        <f t="shared" ca="1" si="447"/>
        <v>-19.312700722233252</v>
      </c>
      <c r="AM326" s="136">
        <f t="shared" ca="1" si="447"/>
        <v>-18.70282596258378</v>
      </c>
      <c r="AN326" s="136">
        <f t="shared" ca="1" si="447"/>
        <v>-18.607403381142024</v>
      </c>
      <c r="AO326" s="136">
        <f t="shared" ca="1" si="447"/>
        <v>-19.482110377691441</v>
      </c>
      <c r="AP326" s="136">
        <f t="shared" ca="1" si="447"/>
        <v>-23.378532453229727</v>
      </c>
      <c r="AQ326" s="136" t="e">
        <f t="shared" si="447"/>
        <v>#DIV/0!</v>
      </c>
      <c r="AR326" s="136" t="e">
        <f t="shared" si="447"/>
        <v>#DIV/0!</v>
      </c>
      <c r="AS326" s="136" t="e">
        <f t="shared" si="447"/>
        <v>#DIV/0!</v>
      </c>
      <c r="AT326" s="136" t="e">
        <f t="shared" ca="1" si="436"/>
        <v>#DIV/0!</v>
      </c>
      <c r="AU326" s="136" t="e">
        <f t="shared" si="436"/>
        <v>#DIV/0!</v>
      </c>
      <c r="AW326" s="80">
        <f t="shared" si="448"/>
        <v>30</v>
      </c>
      <c r="AX326" s="136">
        <f t="shared" ca="1" si="449"/>
        <v>9.9860207003590773</v>
      </c>
      <c r="AY326" s="136">
        <f t="shared" ca="1" si="449"/>
        <v>10.390458868102101</v>
      </c>
      <c r="AZ326" s="136">
        <f t="shared" ca="1" si="449"/>
        <v>11.074041688371974</v>
      </c>
      <c r="BA326" s="136">
        <f t="shared" ca="1" si="449"/>
        <v>12.197495192989418</v>
      </c>
      <c r="BB326" s="136">
        <f t="shared" ca="1" si="449"/>
        <v>14.027119471937834</v>
      </c>
      <c r="BC326" s="136">
        <f t="shared" ca="1" si="449"/>
        <v>11.450709773010477</v>
      </c>
      <c r="BD326" s="136">
        <f t="shared" ca="1" si="449"/>
        <v>7.7928441510765829</v>
      </c>
      <c r="BE326" s="136">
        <f t="shared" ca="1" si="449"/>
        <v>0</v>
      </c>
      <c r="BF326" s="136" t="e">
        <f t="shared" si="449"/>
        <v>#DIV/0!</v>
      </c>
      <c r="BG326" s="136" t="e">
        <f t="shared" si="449"/>
        <v>#DIV/0!</v>
      </c>
      <c r="BH326" s="136" t="e">
        <f t="shared" si="449"/>
        <v>#DIV/0!</v>
      </c>
      <c r="BI326" s="136" t="e">
        <f t="shared" ca="1" si="449"/>
        <v>#DIV/0!</v>
      </c>
      <c r="BJ326" s="136" t="e">
        <f t="shared" si="449"/>
        <v>#DIV/0!</v>
      </c>
      <c r="BK326" s="62"/>
      <c r="BL326" s="80">
        <f t="shared" si="450"/>
        <v>30</v>
      </c>
      <c r="BM326" s="136">
        <f t="shared" ca="1" si="451"/>
        <v>-23.41204184264787</v>
      </c>
      <c r="BN326" s="136">
        <f t="shared" ca="1" si="451"/>
        <v>-22.512660880887879</v>
      </c>
      <c r="BO326" s="136">
        <f t="shared" ca="1" si="451"/>
        <v>-22.148083376743951</v>
      </c>
      <c r="BP326" s="136">
        <f t="shared" ca="1" si="451"/>
        <v>-22.362074520480604</v>
      </c>
      <c r="BQ326" s="136">
        <f t="shared" ca="1" si="451"/>
        <v>-23.378532453229724</v>
      </c>
      <c r="BR326" s="136">
        <f t="shared" ca="1" si="451"/>
        <v>-25.764096989273568</v>
      </c>
      <c r="BS326" s="136">
        <f t="shared" ca="1" si="451"/>
        <v>-31.171376604306303</v>
      </c>
      <c r="BT326" s="136">
        <f t="shared" ca="1" si="451"/>
        <v>-46.757064906459448</v>
      </c>
      <c r="BU326" s="136" t="e">
        <f t="shared" si="451"/>
        <v>#DIV/0!</v>
      </c>
      <c r="BV326" s="136" t="e">
        <f t="shared" si="451"/>
        <v>#DIV/0!</v>
      </c>
      <c r="BW326" s="136" t="e">
        <f t="shared" si="451"/>
        <v>#DIV/0!</v>
      </c>
      <c r="BX326" s="136" t="e">
        <f t="shared" ca="1" si="451"/>
        <v>#DIV/0!</v>
      </c>
      <c r="BY326" s="136" t="e">
        <f t="shared" si="451"/>
        <v>#DIV/0!</v>
      </c>
      <c r="BZ326" s="62"/>
      <c r="CA326" s="80">
        <f t="shared" si="452"/>
        <v>30</v>
      </c>
      <c r="CB326" s="136">
        <f t="shared" ca="1" si="453"/>
        <v>-1741.7563866968053</v>
      </c>
      <c r="CC326" s="136">
        <f t="shared" ca="1" si="453"/>
        <v>-60.642681228509858</v>
      </c>
      <c r="CD326" s="136">
        <f t="shared" ca="1" si="453"/>
        <v>-27.546418174082312</v>
      </c>
      <c r="CE326" s="136">
        <f t="shared" ca="1" si="453"/>
        <v>-17.783030707176742</v>
      </c>
      <c r="CF326" s="136">
        <f t="shared" ca="1" si="453"/>
        <v>-14.059564640335754</v>
      </c>
      <c r="CG326" s="136">
        <f t="shared" ca="1" si="453"/>
        <v>-13.319519859688063</v>
      </c>
      <c r="CH326" s="136">
        <f t="shared" ca="1" si="453"/>
        <v>-15.585688302153146</v>
      </c>
      <c r="CI326" s="136">
        <f t="shared" ca="1" si="453"/>
        <v>-25.435085530267649</v>
      </c>
      <c r="CJ326" s="136" t="e">
        <f t="shared" si="453"/>
        <v>#DIV/0!</v>
      </c>
      <c r="CK326" s="136" t="e">
        <f t="shared" si="453"/>
        <v>#DIV/0!</v>
      </c>
      <c r="CL326" s="136" t="e">
        <f t="shared" si="453"/>
        <v>#DIV/0!</v>
      </c>
      <c r="CM326" s="136" t="e">
        <f t="shared" ca="1" si="453"/>
        <v>#DIV/0!</v>
      </c>
      <c r="CN326" s="136" t="e">
        <f t="shared" si="453"/>
        <v>#DIV/0!</v>
      </c>
      <c r="CP326" s="80">
        <f t="shared" si="454"/>
        <v>30</v>
      </c>
      <c r="CQ326" s="136">
        <f t="shared" ca="1" si="455"/>
        <v>-1765.101632414367</v>
      </c>
      <c r="CR326" s="136">
        <f t="shared" ca="1" si="455"/>
        <v>-81.42359896471406</v>
      </c>
      <c r="CS326" s="136">
        <f t="shared" ca="1" si="455"/>
        <v>-46.003154321368932</v>
      </c>
      <c r="CT326" s="136">
        <f t="shared" ca="1" si="455"/>
        <v>-34.046357631162635</v>
      </c>
      <c r="CU326" s="136">
        <f t="shared" ca="1" si="455"/>
        <v>-28.086684112273591</v>
      </c>
      <c r="CV326" s="136">
        <f t="shared" ca="1" si="455"/>
        <v>-24.770229632698538</v>
      </c>
      <c r="CW326" s="136">
        <f t="shared" ca="1" si="455"/>
        <v>-23.378532453229731</v>
      </c>
      <c r="CX326" s="136">
        <f t="shared" ca="1" si="455"/>
        <v>-25.435085530267649</v>
      </c>
      <c r="CY326" s="136" t="e">
        <f t="shared" si="455"/>
        <v>#DIV/0!</v>
      </c>
      <c r="CZ326" s="136" t="e">
        <f t="shared" si="455"/>
        <v>#DIV/0!</v>
      </c>
      <c r="DA326" s="136" t="e">
        <f t="shared" si="455"/>
        <v>#DIV/0!</v>
      </c>
      <c r="DB326" s="136" t="e">
        <f t="shared" ca="1" si="455"/>
        <v>#DIV/0!</v>
      </c>
      <c r="DC326" s="136" t="e">
        <f t="shared" si="455"/>
        <v>#DIV/0!</v>
      </c>
      <c r="DE326" s="80">
        <f t="shared" si="456"/>
        <v>30</v>
      </c>
      <c r="DF326" s="136">
        <f t="shared" ca="1" si="457"/>
        <v>-1736.7370238691387</v>
      </c>
      <c r="DG326" s="136">
        <f t="shared" ca="1" si="457"/>
        <v>-54.742061739156057</v>
      </c>
      <c r="DH326" s="136">
        <f t="shared" ca="1" si="457"/>
        <v>-20.496155980523234</v>
      </c>
      <c r="DI326" s="136">
        <f t="shared" ca="1" si="457"/>
        <v>-9.2363425853998997</v>
      </c>
      <c r="DJ326" s="136">
        <f t="shared" ca="1" si="457"/>
        <v>-3.5067798679844557</v>
      </c>
      <c r="DK326" s="136">
        <f t="shared" ca="1" si="457"/>
        <v>-2.8623912327478962E-3</v>
      </c>
      <c r="DL326" s="136">
        <f t="shared" ca="1" si="457"/>
        <v>1.5369387179500364</v>
      </c>
      <c r="DM326" s="136">
        <f t="shared" ca="1" si="457"/>
        <v>-2.3652526599202019</v>
      </c>
      <c r="DN326" s="136" t="e">
        <f t="shared" si="457"/>
        <v>#DIV/0!</v>
      </c>
      <c r="DO326" s="136" t="e">
        <f t="shared" si="457"/>
        <v>#DIV/0!</v>
      </c>
      <c r="DP326" s="136" t="e">
        <f t="shared" si="457"/>
        <v>#DIV/0!</v>
      </c>
      <c r="DQ326" s="136" t="e">
        <f t="shared" ca="1" si="457"/>
        <v>#DIV/0!</v>
      </c>
      <c r="DR326" s="136" t="e">
        <f t="shared" si="457"/>
        <v>#DIV/0!</v>
      </c>
      <c r="DT326" s="80">
        <f t="shared" si="458"/>
        <v>30</v>
      </c>
      <c r="DU326" s="136">
        <f t="shared" ca="1" si="459"/>
        <v>-3.3398062543007256E-2</v>
      </c>
      <c r="DV326" s="136">
        <f t="shared" ca="1" si="459"/>
        <v>-0.86587157234184176</v>
      </c>
      <c r="DW326" s="136">
        <f t="shared" ca="1" si="459"/>
        <v>-1.8456736147286641</v>
      </c>
      <c r="DX326" s="136">
        <f t="shared" ca="1" si="459"/>
        <v>-3.0493737982473554</v>
      </c>
      <c r="DY326" s="136">
        <f t="shared" ca="1" si="459"/>
        <v>-4.6757064906459442</v>
      </c>
      <c r="DZ326" s="136">
        <f t="shared" ca="1" si="459"/>
        <v>-7.1566936081315475</v>
      </c>
      <c r="EA326" s="136">
        <f t="shared" ca="1" si="459"/>
        <v>-11.689266226614858</v>
      </c>
      <c r="EB326" s="136">
        <f t="shared" ca="1" si="459"/>
        <v>-23.378532453229727</v>
      </c>
      <c r="EC326" s="136" t="e">
        <f t="shared" si="459"/>
        <v>#DIV/0!</v>
      </c>
      <c r="ED326" s="136" t="e">
        <f t="shared" si="459"/>
        <v>#DIV/0!</v>
      </c>
      <c r="EE326" s="136" t="e">
        <f t="shared" si="459"/>
        <v>#DIV/0!</v>
      </c>
      <c r="EF326" s="136" t="e">
        <f t="shared" si="459"/>
        <v>#DIV/0!</v>
      </c>
      <c r="EG326" s="136" t="e">
        <f t="shared" si="459"/>
        <v>#DIV/0!</v>
      </c>
      <c r="EI326" s="80">
        <f t="shared" si="460"/>
        <v>30</v>
      </c>
      <c r="EJ326" s="136">
        <f t="shared" ca="1" si="461"/>
        <v>-23.378643780104863</v>
      </c>
      <c r="EK326" s="136">
        <f t="shared" ca="1" si="461"/>
        <v>-21.646789308546037</v>
      </c>
      <c r="EL326" s="136">
        <f t="shared" ca="1" si="461"/>
        <v>-20.302409762015287</v>
      </c>
      <c r="EM326" s="136">
        <f t="shared" ca="1" si="461"/>
        <v>-19.312700722233252</v>
      </c>
      <c r="EN326" s="136">
        <f t="shared" ca="1" si="461"/>
        <v>-18.70282596258378</v>
      </c>
      <c r="EO326" s="136">
        <f t="shared" ca="1" si="461"/>
        <v>-18.607403381142024</v>
      </c>
      <c r="EP326" s="136">
        <f t="shared" ca="1" si="461"/>
        <v>-19.482110377691441</v>
      </c>
      <c r="EQ326" s="136">
        <f t="shared" ca="1" si="461"/>
        <v>-23.378532453229727</v>
      </c>
      <c r="ER326" s="136" t="e">
        <f t="shared" si="461"/>
        <v>#DIV/0!</v>
      </c>
      <c r="ES326" s="136" t="e">
        <f t="shared" si="461"/>
        <v>#DIV/0!</v>
      </c>
      <c r="ET326" s="136" t="e">
        <f t="shared" si="461"/>
        <v>#DIV/0!</v>
      </c>
      <c r="EU326" s="136" t="e">
        <f t="shared" si="461"/>
        <v>#DIV/0!</v>
      </c>
      <c r="EV326" s="136" t="e">
        <f t="shared" si="461"/>
        <v>#DIV/0!</v>
      </c>
    </row>
    <row r="327" spans="1:156">
      <c r="S327" s="25">
        <f t="shared" si="444"/>
        <v>40</v>
      </c>
      <c r="T327" s="399">
        <f t="shared" ca="1" si="445"/>
        <v>-2.9223287330236047E-2</v>
      </c>
      <c r="U327" s="399">
        <f t="shared" ca="1" si="445"/>
        <v>-0.78804041977178851</v>
      </c>
      <c r="V327" s="399">
        <f t="shared" ca="1" si="445"/>
        <v>-1.7533899339922288</v>
      </c>
      <c r="W327" s="399">
        <f t="shared" ca="1" si="445"/>
        <v>-3.0493737982473537</v>
      </c>
      <c r="X327" s="399">
        <f t="shared" ca="1" si="445"/>
        <v>-5.009685525692082</v>
      </c>
      <c r="Y327" s="399">
        <f t="shared" ca="1" si="445"/>
        <v>-8.553121629230386</v>
      </c>
      <c r="Z327" s="399">
        <f t="shared" ca="1" si="445"/>
        <v>-17.533899339922279</v>
      </c>
      <c r="AA327" s="399" t="e">
        <f t="shared" si="445"/>
        <v>#DIV/0!</v>
      </c>
      <c r="AB327" s="399" t="e">
        <f t="shared" si="445"/>
        <v>#DIV/0!</v>
      </c>
      <c r="AC327" s="399" t="e">
        <f t="shared" si="445"/>
        <v>#DIV/0!</v>
      </c>
      <c r="AD327" s="399" t="e">
        <f t="shared" si="445"/>
        <v>#DIV/0!</v>
      </c>
      <c r="AE327" s="399" t="e">
        <f t="shared" ca="1" si="445"/>
        <v>#DIV/0!</v>
      </c>
      <c r="AF327" s="399"/>
      <c r="AH327" s="80">
        <f t="shared" si="446"/>
        <v>40</v>
      </c>
      <c r="AI327" s="136">
        <f t="shared" ca="1" si="447"/>
        <v>-17.533972398140619</v>
      </c>
      <c r="AJ327" s="136">
        <f t="shared" ca="1" si="447"/>
        <v>-16.54884881520756</v>
      </c>
      <c r="AK327" s="136">
        <f t="shared" ca="1" si="447"/>
        <v>-15.780509405930069</v>
      </c>
      <c r="AL327" s="136">
        <f t="shared" ca="1" si="447"/>
        <v>-15.246868991236775</v>
      </c>
      <c r="AM327" s="136">
        <f t="shared" ca="1" si="447"/>
        <v>-15.029056577076251</v>
      </c>
      <c r="AN327" s="136">
        <f t="shared" ca="1" si="447"/>
        <v>-15.395618932614699</v>
      </c>
      <c r="AO327" s="136">
        <f t="shared" ca="1" si="447"/>
        <v>-17.533899339922293</v>
      </c>
      <c r="AP327" s="136" t="e">
        <f t="shared" si="447"/>
        <v>#DIV/0!</v>
      </c>
      <c r="AQ327" s="136" t="e">
        <f t="shared" si="447"/>
        <v>#DIV/0!</v>
      </c>
      <c r="AR327" s="136" t="e">
        <f t="shared" si="447"/>
        <v>#DIV/0!</v>
      </c>
      <c r="AS327" s="136" t="e">
        <f t="shared" si="447"/>
        <v>#DIV/0!</v>
      </c>
      <c r="AT327" s="136" t="e">
        <f t="shared" ca="1" si="436"/>
        <v>#DIV/0!</v>
      </c>
      <c r="AU327" s="136" t="e">
        <f t="shared" si="436"/>
        <v>#DIV/0!</v>
      </c>
      <c r="AW327" s="80">
        <f t="shared" si="448"/>
        <v>40</v>
      </c>
      <c r="AX327" s="136">
        <f t="shared" ca="1" si="449"/>
        <v>11.660091644763511</v>
      </c>
      <c r="AY327" s="136">
        <f t="shared" ca="1" si="449"/>
        <v>12.608646716348613</v>
      </c>
      <c r="AZ327" s="136">
        <f t="shared" ca="1" si="449"/>
        <v>14.027119471937832</v>
      </c>
      <c r="BA327" s="136">
        <f t="shared" ca="1" si="449"/>
        <v>12.197495192989422</v>
      </c>
      <c r="BB327" s="136">
        <f t="shared" ca="1" si="449"/>
        <v>10.019371051384169</v>
      </c>
      <c r="BC327" s="136">
        <f t="shared" ca="1" si="449"/>
        <v>6.8424973033843095</v>
      </c>
      <c r="BD327" s="136">
        <f t="shared" ca="1" si="449"/>
        <v>0</v>
      </c>
      <c r="BE327" s="136" t="e">
        <f t="shared" si="449"/>
        <v>#DIV/0!</v>
      </c>
      <c r="BF327" s="136" t="e">
        <f t="shared" si="449"/>
        <v>#DIV/0!</v>
      </c>
      <c r="BG327" s="136" t="e">
        <f t="shared" si="449"/>
        <v>#DIV/0!</v>
      </c>
      <c r="BH327" s="136" t="e">
        <f t="shared" si="449"/>
        <v>#DIV/0!</v>
      </c>
      <c r="BI327" s="136" t="e">
        <f t="shared" ca="1" si="449"/>
        <v>#DIV/0!</v>
      </c>
      <c r="BJ327" s="136" t="e">
        <f t="shared" si="449"/>
        <v>#DIV/0!</v>
      </c>
      <c r="BK327" s="62"/>
      <c r="BL327" s="80">
        <f t="shared" si="450"/>
        <v>40</v>
      </c>
      <c r="BM327" s="136">
        <f t="shared" ca="1" si="451"/>
        <v>-17.563195685470856</v>
      </c>
      <c r="BN327" s="136">
        <f t="shared" ca="1" si="451"/>
        <v>-17.336889234979346</v>
      </c>
      <c r="BO327" s="136">
        <f t="shared" ca="1" si="451"/>
        <v>-17.533899339922296</v>
      </c>
      <c r="BP327" s="136">
        <f t="shared" ca="1" si="451"/>
        <v>-18.296242789484129</v>
      </c>
      <c r="BQ327" s="136">
        <f t="shared" ca="1" si="451"/>
        <v>-20.038742102768335</v>
      </c>
      <c r="BR327" s="136">
        <f t="shared" ca="1" si="451"/>
        <v>-23.948740561845081</v>
      </c>
      <c r="BS327" s="136">
        <f t="shared" ca="1" si="451"/>
        <v>-35.067798679844586</v>
      </c>
      <c r="BT327" s="136" t="e">
        <f t="shared" si="451"/>
        <v>#DIV/0!</v>
      </c>
      <c r="BU327" s="136" t="e">
        <f t="shared" si="451"/>
        <v>#DIV/0!</v>
      </c>
      <c r="BV327" s="136" t="e">
        <f t="shared" si="451"/>
        <v>#DIV/0!</v>
      </c>
      <c r="BW327" s="136" t="e">
        <f t="shared" si="451"/>
        <v>#DIV/0!</v>
      </c>
      <c r="BX327" s="136" t="e">
        <f t="shared" ca="1" si="451"/>
        <v>#DIV/0!</v>
      </c>
      <c r="BY327" s="136" t="e">
        <f t="shared" si="451"/>
        <v>#DIV/0!</v>
      </c>
      <c r="BZ327" s="62"/>
      <c r="CA327" s="80">
        <f t="shared" si="452"/>
        <v>40</v>
      </c>
      <c r="CB327" s="136">
        <f t="shared" ca="1" si="453"/>
        <v>-1744.65954997515</v>
      </c>
      <c r="CC327" s="136">
        <f t="shared" ca="1" si="453"/>
        <v>-62.788853256191466</v>
      </c>
      <c r="CD327" s="136">
        <f t="shared" ca="1" si="453"/>
        <v>-29.13349976775477</v>
      </c>
      <c r="CE327" s="136">
        <f t="shared" ca="1" si="453"/>
        <v>-19.00591142767156</v>
      </c>
      <c r="CF327" s="136">
        <f t="shared" ca="1" si="453"/>
        <v>-15.185002447332959</v>
      </c>
      <c r="CG327" s="136">
        <f t="shared" ca="1" si="453"/>
        <v>-15.021788633545288</v>
      </c>
      <c r="CH327" s="136">
        <f t="shared" ca="1" si="453"/>
        <v>-21.073124376304662</v>
      </c>
      <c r="CI327" s="136" t="e">
        <f t="shared" si="453"/>
        <v>#DIV/0!</v>
      </c>
      <c r="CJ327" s="136" t="e">
        <f t="shared" si="453"/>
        <v>#DIV/0!</v>
      </c>
      <c r="CK327" s="136" t="e">
        <f t="shared" si="453"/>
        <v>#DIV/0!</v>
      </c>
      <c r="CL327" s="136" t="e">
        <f t="shared" si="453"/>
        <v>#DIV/0!</v>
      </c>
      <c r="CM327" s="136" t="e">
        <f t="shared" ca="1" si="453"/>
        <v>#DIV/0!</v>
      </c>
      <c r="CN327" s="136" t="e">
        <f t="shared" si="453"/>
        <v>#DIV/0!</v>
      </c>
      <c r="CP327" s="80">
        <f t="shared" si="454"/>
        <v>40</v>
      </c>
      <c r="CQ327" s="136">
        <f t="shared" ca="1" si="455"/>
        <v>-1762.1642990859602</v>
      </c>
      <c r="CR327" s="136">
        <f t="shared" ca="1" si="455"/>
        <v>-78.549661651627233</v>
      </c>
      <c r="CS327" s="136">
        <f t="shared" ca="1" si="455"/>
        <v>-43.160619239692608</v>
      </c>
      <c r="CT327" s="136">
        <f t="shared" ca="1" si="455"/>
        <v>-31.203406620660981</v>
      </c>
      <c r="CU327" s="136">
        <f t="shared" ca="1" si="455"/>
        <v>-25.204373498717128</v>
      </c>
      <c r="CV327" s="136">
        <f t="shared" ca="1" si="455"/>
        <v>-21.864285936929601</v>
      </c>
      <c r="CW327" s="136">
        <f t="shared" ca="1" si="455"/>
        <v>-21.073124376304676</v>
      </c>
      <c r="CX327" s="136" t="e">
        <f t="shared" si="455"/>
        <v>#DIV/0!</v>
      </c>
      <c r="CY327" s="136" t="e">
        <f t="shared" si="455"/>
        <v>#DIV/0!</v>
      </c>
      <c r="CZ327" s="136" t="e">
        <f t="shared" si="455"/>
        <v>#DIV/0!</v>
      </c>
      <c r="DA327" s="136" t="e">
        <f t="shared" si="455"/>
        <v>#DIV/0!</v>
      </c>
      <c r="DB327" s="136" t="e">
        <f t="shared" ca="1" si="455"/>
        <v>#DIV/0!</v>
      </c>
      <c r="DC327" s="136" t="e">
        <f t="shared" si="455"/>
        <v>#DIV/0!</v>
      </c>
      <c r="DE327" s="80">
        <f t="shared" si="456"/>
        <v>40</v>
      </c>
      <c r="DF327" s="136">
        <f t="shared" ca="1" si="457"/>
        <v>-1738.8099488968421</v>
      </c>
      <c r="DG327" s="136">
        <f t="shared" ca="1" si="457"/>
        <v>-55.968576342165335</v>
      </c>
      <c r="DH327" s="136">
        <f t="shared" ca="1" si="457"/>
        <v>-21.040679207906742</v>
      </c>
      <c r="DI327" s="136">
        <f t="shared" ca="1" si="457"/>
        <v>-9.2363425853998997</v>
      </c>
      <c r="DJ327" s="136">
        <f t="shared" ca="1" si="457"/>
        <v>-3.2064739918119507</v>
      </c>
      <c r="DK327" s="136">
        <f t="shared" ca="1" si="457"/>
        <v>-0.27491210332015825</v>
      </c>
      <c r="DL327" s="136">
        <f t="shared" ca="1" si="457"/>
        <v>-2.759461436573563</v>
      </c>
      <c r="DM327" s="136" t="e">
        <f t="shared" si="457"/>
        <v>#DIV/0!</v>
      </c>
      <c r="DN327" s="136" t="e">
        <f t="shared" si="457"/>
        <v>#DIV/0!</v>
      </c>
      <c r="DO327" s="136" t="e">
        <f t="shared" si="457"/>
        <v>#DIV/0!</v>
      </c>
      <c r="DP327" s="136" t="e">
        <f t="shared" si="457"/>
        <v>#DIV/0!</v>
      </c>
      <c r="DQ327" s="136" t="e">
        <f t="shared" ca="1" si="457"/>
        <v>#DIV/0!</v>
      </c>
      <c r="DR327" s="136" t="e">
        <f t="shared" si="457"/>
        <v>#DIV/0!</v>
      </c>
      <c r="DT327" s="80">
        <f t="shared" si="458"/>
        <v>40</v>
      </c>
      <c r="DU327" s="136">
        <f t="shared" ca="1" si="459"/>
        <v>-2.9223287330236047E-2</v>
      </c>
      <c r="DV327" s="136">
        <f t="shared" ca="1" si="459"/>
        <v>-0.78804041977178851</v>
      </c>
      <c r="DW327" s="136">
        <f t="shared" ca="1" si="459"/>
        <v>-1.7533899339922288</v>
      </c>
      <c r="DX327" s="136">
        <f t="shared" ca="1" si="459"/>
        <v>-3.0493737982473537</v>
      </c>
      <c r="DY327" s="136">
        <f t="shared" ca="1" si="459"/>
        <v>-5.009685525692082</v>
      </c>
      <c r="DZ327" s="136">
        <f t="shared" ca="1" si="459"/>
        <v>-8.553121629230386</v>
      </c>
      <c r="EA327" s="136">
        <f t="shared" ca="1" si="459"/>
        <v>-17.533899339922279</v>
      </c>
      <c r="EB327" s="136" t="e">
        <f t="shared" si="459"/>
        <v>#DIV/0!</v>
      </c>
      <c r="EC327" s="136" t="e">
        <f t="shared" si="459"/>
        <v>#DIV/0!</v>
      </c>
      <c r="ED327" s="136" t="e">
        <f t="shared" si="459"/>
        <v>#DIV/0!</v>
      </c>
      <c r="EE327" s="136" t="e">
        <f t="shared" si="459"/>
        <v>#DIV/0!</v>
      </c>
      <c r="EF327" s="136" t="e">
        <f t="shared" si="459"/>
        <v>#DIV/0!</v>
      </c>
      <c r="EG327" s="136" t="e">
        <f t="shared" si="459"/>
        <v>#DIV/0!</v>
      </c>
      <c r="EI327" s="80">
        <f t="shared" si="460"/>
        <v>40</v>
      </c>
      <c r="EJ327" s="136">
        <f t="shared" ca="1" si="461"/>
        <v>-17.533972398140619</v>
      </c>
      <c r="EK327" s="136">
        <f t="shared" ca="1" si="461"/>
        <v>-16.54884881520756</v>
      </c>
      <c r="EL327" s="136">
        <f t="shared" ca="1" si="461"/>
        <v>-15.780509405930069</v>
      </c>
      <c r="EM327" s="136">
        <f t="shared" ca="1" si="461"/>
        <v>-15.246868991236775</v>
      </c>
      <c r="EN327" s="136">
        <f t="shared" ca="1" si="461"/>
        <v>-15.029056577076251</v>
      </c>
      <c r="EO327" s="136">
        <f t="shared" ca="1" si="461"/>
        <v>-15.395618932614699</v>
      </c>
      <c r="EP327" s="136">
        <f t="shared" ca="1" si="461"/>
        <v>-17.533899339922293</v>
      </c>
      <c r="EQ327" s="136" t="e">
        <f t="shared" si="461"/>
        <v>#DIV/0!</v>
      </c>
      <c r="ER327" s="136" t="e">
        <f t="shared" si="461"/>
        <v>#DIV/0!</v>
      </c>
      <c r="ES327" s="136" t="e">
        <f t="shared" si="461"/>
        <v>#DIV/0!</v>
      </c>
      <c r="ET327" s="136" t="e">
        <f t="shared" si="461"/>
        <v>#DIV/0!</v>
      </c>
      <c r="EU327" s="136" t="e">
        <f t="shared" si="461"/>
        <v>#DIV/0!</v>
      </c>
      <c r="EV327" s="136" t="e">
        <f t="shared" si="461"/>
        <v>#DIV/0!</v>
      </c>
    </row>
    <row r="328" spans="1:156">
      <c r="S328" s="25">
        <f t="shared" si="444"/>
        <v>50</v>
      </c>
      <c r="T328" s="399">
        <f t="shared" ca="1" si="445"/>
        <v>-2.8054351161280522E-2</v>
      </c>
      <c r="U328" s="399">
        <f t="shared" ca="1" si="445"/>
        <v>-0.78804041977178763</v>
      </c>
      <c r="V328" s="399">
        <f t="shared" ca="1" si="445"/>
        <v>-1.8456736147286623</v>
      </c>
      <c r="W328" s="399">
        <f t="shared" ca="1" si="445"/>
        <v>-3.449291673427334</v>
      </c>
      <c r="X328" s="399">
        <f t="shared" ca="1" si="445"/>
        <v>-6.3759633963353792</v>
      </c>
      <c r="Y328" s="399">
        <f t="shared" ca="1" si="445"/>
        <v>-14.027119471937834</v>
      </c>
      <c r="Z328" s="399" t="e">
        <f t="shared" si="445"/>
        <v>#DIV/0!</v>
      </c>
      <c r="AA328" s="399" t="e">
        <f t="shared" si="445"/>
        <v>#DIV/0!</v>
      </c>
      <c r="AB328" s="399" t="e">
        <f t="shared" si="445"/>
        <v>#DIV/0!</v>
      </c>
      <c r="AC328" s="399" t="e">
        <f t="shared" si="445"/>
        <v>#DIV/0!</v>
      </c>
      <c r="AD328" s="399" t="e">
        <f t="shared" si="445"/>
        <v>#DIV/0!</v>
      </c>
      <c r="AE328" s="399" t="e">
        <f t="shared" ca="1" si="445"/>
        <v>#DIV/0!</v>
      </c>
      <c r="AF328" s="399"/>
      <c r="AH328" s="80">
        <f t="shared" si="446"/>
        <v>50</v>
      </c>
      <c r="AI328" s="136">
        <f t="shared" ca="1" si="447"/>
        <v>-14.027175580640156</v>
      </c>
      <c r="AJ328" s="136">
        <f t="shared" ca="1" si="447"/>
        <v>-13.396687136120402</v>
      </c>
      <c r="AK328" s="136">
        <f t="shared" ca="1" si="447"/>
        <v>-12.919715303100638</v>
      </c>
      <c r="AL328" s="136">
        <f t="shared" ca="1" si="447"/>
        <v>-12.6474028025669</v>
      </c>
      <c r="AM328" s="136">
        <f t="shared" ca="1" si="447"/>
        <v>-12.751926792670758</v>
      </c>
      <c r="AN328" s="136">
        <f t="shared" ca="1" si="447"/>
        <v>-14.027119471937834</v>
      </c>
      <c r="AO328" s="136" t="e">
        <f t="shared" si="447"/>
        <v>#DIV/0!</v>
      </c>
      <c r="AP328" s="136" t="e">
        <f t="shared" si="447"/>
        <v>#DIV/0!</v>
      </c>
      <c r="AQ328" s="136" t="e">
        <f t="shared" si="447"/>
        <v>#DIV/0!</v>
      </c>
      <c r="AR328" s="136" t="e">
        <f t="shared" si="447"/>
        <v>#DIV/0!</v>
      </c>
      <c r="AS328" s="136" t="e">
        <f t="shared" si="447"/>
        <v>#DIV/0!</v>
      </c>
      <c r="AT328" s="136" t="e">
        <f t="shared" ca="1" si="436"/>
        <v>#DIV/0!</v>
      </c>
      <c r="AU328" s="136" t="e">
        <f t="shared" si="436"/>
        <v>#DIV/0!</v>
      </c>
      <c r="AW328" s="80">
        <f t="shared" si="448"/>
        <v>50</v>
      </c>
      <c r="AX328" s="136">
        <f t="shared" ca="1" si="449"/>
        <v>13.999121229478874</v>
      </c>
      <c r="AY328" s="136">
        <f t="shared" ca="1" si="449"/>
        <v>12.608646716348613</v>
      </c>
      <c r="AZ328" s="136">
        <f t="shared" ca="1" si="449"/>
        <v>11.074041688371977</v>
      </c>
      <c r="BA328" s="136">
        <f t="shared" ca="1" si="449"/>
        <v>9.1981111291395656</v>
      </c>
      <c r="BB328" s="136">
        <f t="shared" ca="1" si="449"/>
        <v>6.375963396335381</v>
      </c>
      <c r="BC328" s="136">
        <f t="shared" ca="1" si="449"/>
        <v>0</v>
      </c>
      <c r="BD328" s="136" t="e">
        <f t="shared" si="449"/>
        <v>#DIV/0!</v>
      </c>
      <c r="BE328" s="136" t="e">
        <f t="shared" si="449"/>
        <v>#DIV/0!</v>
      </c>
      <c r="BF328" s="136" t="e">
        <f t="shared" si="449"/>
        <v>#DIV/0!</v>
      </c>
      <c r="BG328" s="136" t="e">
        <f t="shared" si="449"/>
        <v>#DIV/0!</v>
      </c>
      <c r="BH328" s="136" t="e">
        <f t="shared" si="449"/>
        <v>#DIV/0!</v>
      </c>
      <c r="BI328" s="136" t="e">
        <f t="shared" ca="1" si="449"/>
        <v>#DIV/0!</v>
      </c>
      <c r="BJ328" s="136" t="e">
        <f t="shared" si="449"/>
        <v>#DIV/0!</v>
      </c>
      <c r="BK328" s="62"/>
      <c r="BL328" s="80">
        <f t="shared" si="450"/>
        <v>50</v>
      </c>
      <c r="BM328" s="136">
        <f t="shared" ca="1" si="451"/>
        <v>-14.055229931801437</v>
      </c>
      <c r="BN328" s="136">
        <f t="shared" ca="1" si="451"/>
        <v>-14.184727555892191</v>
      </c>
      <c r="BO328" s="136">
        <f t="shared" ca="1" si="451"/>
        <v>-14.765388917829302</v>
      </c>
      <c r="BP328" s="136">
        <f t="shared" ca="1" si="451"/>
        <v>-16.096694475994234</v>
      </c>
      <c r="BQ328" s="136">
        <f t="shared" ca="1" si="451"/>
        <v>-19.127890189006138</v>
      </c>
      <c r="BR328" s="136">
        <f t="shared" ca="1" si="451"/>
        <v>-28.054238943875671</v>
      </c>
      <c r="BS328" s="136" t="e">
        <f t="shared" si="451"/>
        <v>#DIV/0!</v>
      </c>
      <c r="BT328" s="136" t="e">
        <f t="shared" si="451"/>
        <v>#DIV/0!</v>
      </c>
      <c r="BU328" s="136" t="e">
        <f t="shared" si="451"/>
        <v>#DIV/0!</v>
      </c>
      <c r="BV328" s="136" t="e">
        <f t="shared" si="451"/>
        <v>#DIV/0!</v>
      </c>
      <c r="BW328" s="136" t="e">
        <f t="shared" si="451"/>
        <v>#DIV/0!</v>
      </c>
      <c r="BX328" s="136" t="e">
        <f t="shared" ca="1" si="451"/>
        <v>#DIV/0!</v>
      </c>
      <c r="BY328" s="136" t="e">
        <f t="shared" si="451"/>
        <v>#DIV/0!</v>
      </c>
      <c r="BZ328" s="62"/>
      <c r="CA328" s="80">
        <f t="shared" si="452"/>
        <v>50</v>
      </c>
      <c r="CB328" s="136">
        <f t="shared" ca="1" si="453"/>
        <v>-1746.4044567176556</v>
      </c>
      <c r="CC328" s="136">
        <f t="shared" ca="1" si="453"/>
        <v>-64.188964556060185</v>
      </c>
      <c r="CD328" s="136">
        <f t="shared" ca="1" si="453"/>
        <v>-30.299478450859532</v>
      </c>
      <c r="CE328" s="136">
        <f t="shared" ca="1" si="453"/>
        <v>-20.126066739072947</v>
      </c>
      <c r="CF328" s="136">
        <f t="shared" ca="1" si="453"/>
        <v>-16.784666394491346</v>
      </c>
      <c r="CG328" s="136">
        <f t="shared" ca="1" si="453"/>
        <v>-19.837342598242213</v>
      </c>
      <c r="CH328" s="136" t="e">
        <f t="shared" si="453"/>
        <v>#DIV/0!</v>
      </c>
      <c r="CI328" s="136" t="e">
        <f t="shared" si="453"/>
        <v>#DIV/0!</v>
      </c>
      <c r="CJ328" s="136" t="e">
        <f t="shared" si="453"/>
        <v>#DIV/0!</v>
      </c>
      <c r="CK328" s="136" t="e">
        <f t="shared" si="453"/>
        <v>#DIV/0!</v>
      </c>
      <c r="CL328" s="136" t="e">
        <f t="shared" si="453"/>
        <v>#DIV/0!</v>
      </c>
      <c r="CM328" s="136" t="e">
        <f t="shared" ca="1" si="453"/>
        <v>#DIV/0!</v>
      </c>
      <c r="CN328" s="136" t="e">
        <f t="shared" si="453"/>
        <v>#DIV/0!</v>
      </c>
      <c r="CP328" s="80">
        <f t="shared" si="454"/>
        <v>50</v>
      </c>
      <c r="CQ328" s="136">
        <f t="shared" ca="1" si="455"/>
        <v>-1760.4035779471346</v>
      </c>
      <c r="CR328" s="136">
        <f t="shared" ca="1" si="455"/>
        <v>-76.797611272408787</v>
      </c>
      <c r="CS328" s="136">
        <f t="shared" ca="1" si="455"/>
        <v>-41.373520139231509</v>
      </c>
      <c r="CT328" s="136">
        <f t="shared" ca="1" si="455"/>
        <v>-29.324177868212516</v>
      </c>
      <c r="CU328" s="136">
        <f t="shared" ca="1" si="455"/>
        <v>-23.160629790826725</v>
      </c>
      <c r="CV328" s="136">
        <f t="shared" ca="1" si="455"/>
        <v>-19.837342598242213</v>
      </c>
      <c r="CW328" s="136" t="e">
        <f t="shared" si="455"/>
        <v>#DIV/0!</v>
      </c>
      <c r="CX328" s="136" t="e">
        <f t="shared" si="455"/>
        <v>#DIV/0!</v>
      </c>
      <c r="CY328" s="136" t="e">
        <f t="shared" si="455"/>
        <v>#DIV/0!</v>
      </c>
      <c r="CZ328" s="136" t="e">
        <f t="shared" si="455"/>
        <v>#DIV/0!</v>
      </c>
      <c r="DA328" s="136" t="e">
        <f t="shared" si="455"/>
        <v>#DIV/0!</v>
      </c>
      <c r="DB328" s="136" t="e">
        <f t="shared" ca="1" si="455"/>
        <v>#DIV/0!</v>
      </c>
      <c r="DC328" s="136" t="e">
        <f t="shared" si="455"/>
        <v>#DIV/0!</v>
      </c>
      <c r="DE328" s="80">
        <f t="shared" si="456"/>
        <v>50</v>
      </c>
      <c r="DF328" s="136">
        <f t="shared" ca="1" si="457"/>
        <v>-1739.3908127627501</v>
      </c>
      <c r="DG328" s="136">
        <f t="shared" ca="1" si="457"/>
        <v>-55.968576342165335</v>
      </c>
      <c r="DH328" s="136">
        <f t="shared" ca="1" si="457"/>
        <v>-20.496155980523234</v>
      </c>
      <c r="DI328" s="136">
        <f t="shared" ca="1" si="457"/>
        <v>-8.2784205362516801</v>
      </c>
      <c r="DJ328" s="136">
        <f t="shared" ca="1" si="457"/>
        <v>-2.5527293360019421</v>
      </c>
      <c r="DK328" s="136">
        <f t="shared" ca="1" si="457"/>
        <v>-3.3113537238882813</v>
      </c>
      <c r="DL328" s="136" t="e">
        <f t="shared" si="457"/>
        <v>#DIV/0!</v>
      </c>
      <c r="DM328" s="136" t="e">
        <f t="shared" si="457"/>
        <v>#DIV/0!</v>
      </c>
      <c r="DN328" s="136" t="e">
        <f t="shared" si="457"/>
        <v>#DIV/0!</v>
      </c>
      <c r="DO328" s="136" t="e">
        <f t="shared" si="457"/>
        <v>#DIV/0!</v>
      </c>
      <c r="DP328" s="136" t="e">
        <f t="shared" si="457"/>
        <v>#DIV/0!</v>
      </c>
      <c r="DQ328" s="136" t="e">
        <f t="shared" ca="1" si="457"/>
        <v>#DIV/0!</v>
      </c>
      <c r="DR328" s="136" t="e">
        <f t="shared" si="457"/>
        <v>#DIV/0!</v>
      </c>
      <c r="DT328" s="80">
        <f t="shared" si="458"/>
        <v>50</v>
      </c>
      <c r="DU328" s="136">
        <f t="shared" ca="1" si="459"/>
        <v>-2.8054351161280522E-2</v>
      </c>
      <c r="DV328" s="136">
        <f t="shared" ca="1" si="459"/>
        <v>-0.78804041977178763</v>
      </c>
      <c r="DW328" s="136">
        <f t="shared" ca="1" si="459"/>
        <v>-1.8456736147286623</v>
      </c>
      <c r="DX328" s="136">
        <f t="shared" ca="1" si="459"/>
        <v>-3.449291673427334</v>
      </c>
      <c r="DY328" s="136">
        <f t="shared" ca="1" si="459"/>
        <v>-6.3759633963353792</v>
      </c>
      <c r="DZ328" s="136">
        <f t="shared" ca="1" si="459"/>
        <v>-14.027119471937834</v>
      </c>
      <c r="EA328" s="136" t="e">
        <f t="shared" si="459"/>
        <v>#DIV/0!</v>
      </c>
      <c r="EB328" s="136" t="e">
        <f t="shared" si="459"/>
        <v>#DIV/0!</v>
      </c>
      <c r="EC328" s="136" t="e">
        <f t="shared" si="459"/>
        <v>#DIV/0!</v>
      </c>
      <c r="ED328" s="136" t="e">
        <f t="shared" si="459"/>
        <v>#DIV/0!</v>
      </c>
      <c r="EE328" s="136" t="e">
        <f t="shared" si="459"/>
        <v>#DIV/0!</v>
      </c>
      <c r="EF328" s="136" t="e">
        <f t="shared" si="459"/>
        <v>#DIV/0!</v>
      </c>
      <c r="EG328" s="136" t="e">
        <f t="shared" si="459"/>
        <v>#DIV/0!</v>
      </c>
      <c r="EI328" s="80">
        <f t="shared" si="460"/>
        <v>50</v>
      </c>
      <c r="EJ328" s="136">
        <f t="shared" ca="1" si="461"/>
        <v>-14.027175580640156</v>
      </c>
      <c r="EK328" s="136">
        <f t="shared" ca="1" si="461"/>
        <v>-13.396687136120402</v>
      </c>
      <c r="EL328" s="136">
        <f t="shared" ca="1" si="461"/>
        <v>-12.919715303100638</v>
      </c>
      <c r="EM328" s="136">
        <f t="shared" ca="1" si="461"/>
        <v>-12.6474028025669</v>
      </c>
      <c r="EN328" s="136">
        <f t="shared" ca="1" si="461"/>
        <v>-12.751926792670758</v>
      </c>
      <c r="EO328" s="136">
        <f t="shared" ca="1" si="461"/>
        <v>-14.027119471937834</v>
      </c>
      <c r="EP328" s="136" t="e">
        <f t="shared" si="461"/>
        <v>#DIV/0!</v>
      </c>
      <c r="EQ328" s="136" t="e">
        <f t="shared" si="461"/>
        <v>#DIV/0!</v>
      </c>
      <c r="ER328" s="136" t="e">
        <f t="shared" si="461"/>
        <v>#DIV/0!</v>
      </c>
      <c r="ES328" s="136" t="e">
        <f t="shared" si="461"/>
        <v>#DIV/0!</v>
      </c>
      <c r="ET328" s="136" t="e">
        <f t="shared" si="461"/>
        <v>#DIV/0!</v>
      </c>
      <c r="EU328" s="136" t="e">
        <f t="shared" si="461"/>
        <v>#DIV/0!</v>
      </c>
      <c r="EV328" s="136" t="e">
        <f t="shared" si="461"/>
        <v>#DIV/0!</v>
      </c>
    </row>
    <row r="329" spans="1:156">
      <c r="S329" s="25">
        <f t="shared" si="444"/>
        <v>60</v>
      </c>
      <c r="T329" s="399">
        <f t="shared" ca="1" si="445"/>
        <v>-2.9223287330234271E-2</v>
      </c>
      <c r="U329" s="399">
        <f t="shared" ca="1" si="445"/>
        <v>-0.86587157234184176</v>
      </c>
      <c r="V329" s="399">
        <f t="shared" ca="1" si="445"/>
        <v>-2.1917374174902857</v>
      </c>
      <c r="W329" s="399">
        <f t="shared" ca="1" si="445"/>
        <v>-4.6757064906459398</v>
      </c>
      <c r="X329" s="399">
        <f t="shared" ca="1" si="445"/>
        <v>-11.689266226614862</v>
      </c>
      <c r="Y329" s="399" t="e">
        <f t="shared" si="445"/>
        <v>#DIV/0!</v>
      </c>
      <c r="Z329" s="399" t="e">
        <f t="shared" si="445"/>
        <v>#DIV/0!</v>
      </c>
      <c r="AA329" s="399" t="e">
        <f t="shared" si="445"/>
        <v>#DIV/0!</v>
      </c>
      <c r="AB329" s="399" t="e">
        <f t="shared" si="445"/>
        <v>#DIV/0!</v>
      </c>
      <c r="AC329" s="399" t="e">
        <f t="shared" si="445"/>
        <v>#DIV/0!</v>
      </c>
      <c r="AD329" s="399" t="e">
        <f t="shared" si="445"/>
        <v>#DIV/0!</v>
      </c>
      <c r="AE329" s="399" t="e">
        <f t="shared" ca="1" si="445"/>
        <v>#DIV/0!</v>
      </c>
      <c r="AF329" s="399"/>
      <c r="AH329" s="80">
        <f t="shared" si="446"/>
        <v>60</v>
      </c>
      <c r="AI329" s="136">
        <f t="shared" ca="1" si="447"/>
        <v>-11.689314932093746</v>
      </c>
      <c r="AJ329" s="136">
        <f t="shared" ca="1" si="447"/>
        <v>-11.256330440443941</v>
      </c>
      <c r="AK329" s="136">
        <f t="shared" ca="1" si="447"/>
        <v>-10.958687087451436</v>
      </c>
      <c r="AL329" s="136">
        <f t="shared" ca="1" si="447"/>
        <v>-10.909981811507205</v>
      </c>
      <c r="AM329" s="136">
        <f t="shared" ca="1" si="447"/>
        <v>-11.689266226614862</v>
      </c>
      <c r="AN329" s="136" t="e">
        <f t="shared" si="447"/>
        <v>#DIV/0!</v>
      </c>
      <c r="AO329" s="136" t="e">
        <f t="shared" si="447"/>
        <v>#DIV/0!</v>
      </c>
      <c r="AP329" s="136" t="e">
        <f t="shared" si="447"/>
        <v>#DIV/0!</v>
      </c>
      <c r="AQ329" s="136" t="e">
        <f t="shared" si="447"/>
        <v>#DIV/0!</v>
      </c>
      <c r="AR329" s="136" t="e">
        <f t="shared" si="447"/>
        <v>#DIV/0!</v>
      </c>
      <c r="AS329" s="136" t="e">
        <f t="shared" si="447"/>
        <v>#DIV/0!</v>
      </c>
      <c r="AT329" s="136" t="e">
        <f t="shared" ca="1" si="436"/>
        <v>#DIV/0!</v>
      </c>
      <c r="AU329" s="136" t="e">
        <f t="shared" si="436"/>
        <v>#DIV/0!</v>
      </c>
      <c r="AW329" s="80">
        <f t="shared" si="448"/>
        <v>60</v>
      </c>
      <c r="AX329" s="136">
        <f t="shared" ca="1" si="449"/>
        <v>11.660091644763511</v>
      </c>
      <c r="AY329" s="136">
        <f t="shared" ca="1" si="449"/>
        <v>10.390458868102101</v>
      </c>
      <c r="AZ329" s="136">
        <f t="shared" ca="1" si="449"/>
        <v>8.76694966996115</v>
      </c>
      <c r="BA329" s="136">
        <f t="shared" ca="1" si="449"/>
        <v>6.2342753208612649</v>
      </c>
      <c r="BB329" s="136">
        <f t="shared" ca="1" si="449"/>
        <v>0</v>
      </c>
      <c r="BC329" s="136" t="e">
        <f t="shared" si="449"/>
        <v>#DIV/0!</v>
      </c>
      <c r="BD329" s="136" t="e">
        <f t="shared" si="449"/>
        <v>#DIV/0!</v>
      </c>
      <c r="BE329" s="136" t="e">
        <f t="shared" si="449"/>
        <v>#DIV/0!</v>
      </c>
      <c r="BF329" s="136" t="e">
        <f t="shared" si="449"/>
        <v>#DIV/0!</v>
      </c>
      <c r="BG329" s="136" t="e">
        <f t="shared" si="449"/>
        <v>#DIV/0!</v>
      </c>
      <c r="BH329" s="136" t="e">
        <f t="shared" si="449"/>
        <v>#DIV/0!</v>
      </c>
      <c r="BI329" s="136" t="e">
        <f t="shared" ca="1" si="449"/>
        <v>#DIV/0!</v>
      </c>
      <c r="BJ329" s="136" t="e">
        <f t="shared" si="449"/>
        <v>#DIV/0!</v>
      </c>
      <c r="BK329" s="62"/>
      <c r="BL329" s="80">
        <f t="shared" si="450"/>
        <v>60</v>
      </c>
      <c r="BM329" s="136">
        <f t="shared" ca="1" si="451"/>
        <v>-11.71853821942398</v>
      </c>
      <c r="BN329" s="136">
        <f t="shared" ca="1" si="451"/>
        <v>-12.122202012785781</v>
      </c>
      <c r="BO329" s="136">
        <f t="shared" ca="1" si="451"/>
        <v>-13.150424504941723</v>
      </c>
      <c r="BP329" s="136">
        <f t="shared" ca="1" si="451"/>
        <v>-15.585688302153144</v>
      </c>
      <c r="BQ329" s="136">
        <f t="shared" ca="1" si="451"/>
        <v>-23.378532453229724</v>
      </c>
      <c r="BR329" s="136" t="e">
        <f t="shared" si="451"/>
        <v>#DIV/0!</v>
      </c>
      <c r="BS329" s="136" t="e">
        <f t="shared" si="451"/>
        <v>#DIV/0!</v>
      </c>
      <c r="BT329" s="136" t="e">
        <f t="shared" si="451"/>
        <v>#DIV/0!</v>
      </c>
      <c r="BU329" s="136" t="e">
        <f t="shared" si="451"/>
        <v>#DIV/0!</v>
      </c>
      <c r="BV329" s="136" t="e">
        <f t="shared" si="451"/>
        <v>#DIV/0!</v>
      </c>
      <c r="BW329" s="136" t="e">
        <f t="shared" si="451"/>
        <v>#DIV/0!</v>
      </c>
      <c r="BX329" s="136" t="e">
        <f t="shared" ca="1" si="451"/>
        <v>#DIV/0!</v>
      </c>
      <c r="BY329" s="136" t="e">
        <f t="shared" si="451"/>
        <v>#DIV/0!</v>
      </c>
      <c r="BZ329" s="62"/>
      <c r="CA329" s="80">
        <f t="shared" si="452"/>
        <v>60</v>
      </c>
      <c r="CB329" s="136">
        <f t="shared" ca="1" si="453"/>
        <v>-1747.5696780454457</v>
      </c>
      <c r="CC329" s="136">
        <f t="shared" ca="1" si="453"/>
        <v>-65.201780178645805</v>
      </c>
      <c r="CD329" s="136">
        <f t="shared" ca="1" si="453"/>
        <v>-31.295425378102678</v>
      </c>
      <c r="CE329" s="136">
        <f t="shared" ca="1" si="453"/>
        <v>-21.52599930769264</v>
      </c>
      <c r="CF329" s="136">
        <f t="shared" ca="1" si="453"/>
        <v>-21.073124376304673</v>
      </c>
      <c r="CG329" s="136" t="e">
        <f t="shared" si="453"/>
        <v>#DIV/0!</v>
      </c>
      <c r="CH329" s="136" t="e">
        <f t="shared" si="453"/>
        <v>#DIV/0!</v>
      </c>
      <c r="CI329" s="136" t="e">
        <f t="shared" si="453"/>
        <v>#DIV/0!</v>
      </c>
      <c r="CJ329" s="136" t="e">
        <f t="shared" si="453"/>
        <v>#DIV/0!</v>
      </c>
      <c r="CK329" s="136" t="e">
        <f t="shared" si="453"/>
        <v>#DIV/0!</v>
      </c>
      <c r="CL329" s="136" t="e">
        <f t="shared" si="453"/>
        <v>#DIV/0!</v>
      </c>
      <c r="CM329" s="136" t="e">
        <f t="shared" ca="1" si="453"/>
        <v>#DIV/0!</v>
      </c>
      <c r="CN329" s="136" t="e">
        <f t="shared" si="453"/>
        <v>#DIV/0!</v>
      </c>
      <c r="CP329" s="80">
        <f t="shared" si="454"/>
        <v>60</v>
      </c>
      <c r="CQ329" s="136">
        <f t="shared" ca="1" si="455"/>
        <v>-1759.2297696902094</v>
      </c>
      <c r="CR329" s="136">
        <f t="shared" ca="1" si="455"/>
        <v>-75.592239046747892</v>
      </c>
      <c r="CS329" s="136">
        <f t="shared" ca="1" si="455"/>
        <v>-40.062375048063828</v>
      </c>
      <c r="CT329" s="136">
        <f t="shared" ca="1" si="455"/>
        <v>-27.760274628553905</v>
      </c>
      <c r="CU329" s="136">
        <f t="shared" ca="1" si="455"/>
        <v>-21.073124376304673</v>
      </c>
      <c r="CV329" s="136" t="e">
        <f t="shared" si="455"/>
        <v>#DIV/0!</v>
      </c>
      <c r="CW329" s="136" t="e">
        <f t="shared" si="455"/>
        <v>#DIV/0!</v>
      </c>
      <c r="CX329" s="136" t="e">
        <f t="shared" si="455"/>
        <v>#DIV/0!</v>
      </c>
      <c r="CY329" s="136" t="e">
        <f t="shared" si="455"/>
        <v>#DIV/0!</v>
      </c>
      <c r="CZ329" s="136" t="e">
        <f t="shared" si="455"/>
        <v>#DIV/0!</v>
      </c>
      <c r="DA329" s="136" t="e">
        <f t="shared" si="455"/>
        <v>#DIV/0!</v>
      </c>
      <c r="DB329" s="136" t="e">
        <f t="shared" ca="1" si="455"/>
        <v>#DIV/0!</v>
      </c>
      <c r="DC329" s="136" t="e">
        <f t="shared" si="455"/>
        <v>#DIV/0!</v>
      </c>
      <c r="DE329" s="80">
        <f t="shared" si="456"/>
        <v>60</v>
      </c>
      <c r="DF329" s="136">
        <f t="shared" ca="1" si="457"/>
        <v>-1738.8099488968421</v>
      </c>
      <c r="DG329" s="136">
        <f t="shared" ca="1" si="457"/>
        <v>-54.74206173915605</v>
      </c>
      <c r="DH329" s="136">
        <f t="shared" ca="1" si="457"/>
        <v>-18.613160163801393</v>
      </c>
      <c r="DI329" s="136">
        <f t="shared" ca="1" si="457"/>
        <v>-6.277535545391828</v>
      </c>
      <c r="DJ329" s="136">
        <f t="shared" ca="1" si="457"/>
        <v>-4.1391921548603534</v>
      </c>
      <c r="DK329" s="136" t="e">
        <f t="shared" si="457"/>
        <v>#DIV/0!</v>
      </c>
      <c r="DL329" s="136" t="e">
        <f t="shared" si="457"/>
        <v>#DIV/0!</v>
      </c>
      <c r="DM329" s="136" t="e">
        <f t="shared" si="457"/>
        <v>#DIV/0!</v>
      </c>
      <c r="DN329" s="136" t="e">
        <f t="shared" si="457"/>
        <v>#DIV/0!</v>
      </c>
      <c r="DO329" s="136" t="e">
        <f t="shared" si="457"/>
        <v>#DIV/0!</v>
      </c>
      <c r="DP329" s="136" t="e">
        <f t="shared" si="457"/>
        <v>#DIV/0!</v>
      </c>
      <c r="DQ329" s="136" t="e">
        <f t="shared" ca="1" si="457"/>
        <v>#DIV/0!</v>
      </c>
      <c r="DR329" s="136" t="e">
        <f t="shared" si="457"/>
        <v>#DIV/0!</v>
      </c>
      <c r="DT329" s="80">
        <f t="shared" si="458"/>
        <v>60</v>
      </c>
      <c r="DU329" s="136">
        <f t="shared" ca="1" si="459"/>
        <v>-2.9223287330234271E-2</v>
      </c>
      <c r="DV329" s="136">
        <f t="shared" ca="1" si="459"/>
        <v>-0.86587157234184176</v>
      </c>
      <c r="DW329" s="136">
        <f t="shared" ca="1" si="459"/>
        <v>-2.1917374174902857</v>
      </c>
      <c r="DX329" s="136">
        <f t="shared" ca="1" si="459"/>
        <v>-4.6757064906459398</v>
      </c>
      <c r="DY329" s="136">
        <f t="shared" ca="1" si="459"/>
        <v>-11.689266226614862</v>
      </c>
      <c r="DZ329" s="136" t="e">
        <f t="shared" si="459"/>
        <v>#DIV/0!</v>
      </c>
      <c r="EA329" s="136" t="e">
        <f t="shared" si="459"/>
        <v>#DIV/0!</v>
      </c>
      <c r="EB329" s="136" t="e">
        <f t="shared" si="459"/>
        <v>#DIV/0!</v>
      </c>
      <c r="EC329" s="136" t="e">
        <f t="shared" si="459"/>
        <v>#DIV/0!</v>
      </c>
      <c r="ED329" s="136" t="e">
        <f t="shared" si="459"/>
        <v>#DIV/0!</v>
      </c>
      <c r="EE329" s="136" t="e">
        <f t="shared" si="459"/>
        <v>#DIV/0!</v>
      </c>
      <c r="EF329" s="136" t="e">
        <f t="shared" si="459"/>
        <v>#DIV/0!</v>
      </c>
      <c r="EG329" s="136" t="e">
        <f t="shared" si="459"/>
        <v>#DIV/0!</v>
      </c>
      <c r="EI329" s="80">
        <f t="shared" si="460"/>
        <v>60</v>
      </c>
      <c r="EJ329" s="136">
        <f t="shared" ca="1" si="461"/>
        <v>-11.689314932093746</v>
      </c>
      <c r="EK329" s="136">
        <f t="shared" ca="1" si="461"/>
        <v>-11.256330440443941</v>
      </c>
      <c r="EL329" s="136">
        <f t="shared" ca="1" si="461"/>
        <v>-10.958687087451436</v>
      </c>
      <c r="EM329" s="136">
        <f t="shared" ca="1" si="461"/>
        <v>-10.909981811507205</v>
      </c>
      <c r="EN329" s="136">
        <f t="shared" ca="1" si="461"/>
        <v>-11.689266226614862</v>
      </c>
      <c r="EO329" s="136" t="e">
        <f t="shared" si="461"/>
        <v>#DIV/0!</v>
      </c>
      <c r="EP329" s="136" t="e">
        <f t="shared" si="461"/>
        <v>#DIV/0!</v>
      </c>
      <c r="EQ329" s="136" t="e">
        <f t="shared" si="461"/>
        <v>#DIV/0!</v>
      </c>
      <c r="ER329" s="136" t="e">
        <f t="shared" si="461"/>
        <v>#DIV/0!</v>
      </c>
      <c r="ES329" s="136" t="e">
        <f t="shared" si="461"/>
        <v>#DIV/0!</v>
      </c>
      <c r="ET329" s="136" t="e">
        <f t="shared" si="461"/>
        <v>#DIV/0!</v>
      </c>
      <c r="EU329" s="136" t="e">
        <f t="shared" si="461"/>
        <v>#DIV/0!</v>
      </c>
      <c r="EV329" s="136" t="e">
        <f t="shared" si="461"/>
        <v>#DIV/0!</v>
      </c>
    </row>
    <row r="330" spans="1:156">
      <c r="S330" s="25">
        <f t="shared" si="444"/>
        <v>70</v>
      </c>
      <c r="T330" s="399">
        <f t="shared" ca="1" si="445"/>
        <v>-3.3398062543007256E-2</v>
      </c>
      <c r="U330" s="399">
        <f t="shared" ca="1" si="445"/>
        <v>-1.0790091901490637</v>
      </c>
      <c r="V330" s="399">
        <f t="shared" ca="1" si="445"/>
        <v>-3.1879816981676878</v>
      </c>
      <c r="W330" s="399">
        <f t="shared" ca="1" si="445"/>
        <v>-10.019371051384152</v>
      </c>
      <c r="X330" s="399" t="e">
        <f t="shared" si="445"/>
        <v>#DIV/0!</v>
      </c>
      <c r="Y330" s="399" t="e">
        <f t="shared" si="445"/>
        <v>#DIV/0!</v>
      </c>
      <c r="Z330" s="399" t="e">
        <f t="shared" si="445"/>
        <v>#DIV/0!</v>
      </c>
      <c r="AA330" s="399" t="e">
        <f t="shared" si="445"/>
        <v>#DIV/0!</v>
      </c>
      <c r="AB330" s="399" t="e">
        <f t="shared" si="445"/>
        <v>#DIV/0!</v>
      </c>
      <c r="AC330" s="399" t="e">
        <f t="shared" si="445"/>
        <v>#DIV/0!</v>
      </c>
      <c r="AD330" s="399" t="e">
        <f t="shared" si="445"/>
        <v>#DIV/0!</v>
      </c>
      <c r="AE330" s="399" t="e">
        <f t="shared" ca="1" si="445"/>
        <v>#DIV/0!</v>
      </c>
      <c r="AF330" s="399"/>
      <c r="AH330" s="80">
        <f t="shared" si="446"/>
        <v>70</v>
      </c>
      <c r="AI330" s="136">
        <f t="shared" ca="1" si="447"/>
        <v>-10.019418762902088</v>
      </c>
      <c r="AJ330" s="136">
        <f t="shared" ca="1" si="447"/>
        <v>-9.7110827113415787</v>
      </c>
      <c r="AK330" s="136">
        <f t="shared" ca="1" si="447"/>
        <v>-9.5639450945030706</v>
      </c>
      <c r="AL330" s="136">
        <f t="shared" ca="1" si="447"/>
        <v>-10.019371051384169</v>
      </c>
      <c r="AM330" s="136" t="e">
        <f t="shared" si="447"/>
        <v>#DIV/0!</v>
      </c>
      <c r="AN330" s="136" t="e">
        <f t="shared" si="447"/>
        <v>#DIV/0!</v>
      </c>
      <c r="AO330" s="136" t="e">
        <f t="shared" si="447"/>
        <v>#DIV/0!</v>
      </c>
      <c r="AP330" s="136" t="e">
        <f t="shared" si="447"/>
        <v>#DIV/0!</v>
      </c>
      <c r="AQ330" s="136" t="e">
        <f t="shared" si="447"/>
        <v>#DIV/0!</v>
      </c>
      <c r="AR330" s="136" t="e">
        <f t="shared" si="447"/>
        <v>#DIV/0!</v>
      </c>
      <c r="AS330" s="136" t="e">
        <f t="shared" si="447"/>
        <v>#DIV/0!</v>
      </c>
      <c r="AT330" s="136" t="e">
        <f t="shared" ca="1" si="436"/>
        <v>#DIV/0!</v>
      </c>
      <c r="AU330" s="136" t="e">
        <f t="shared" si="436"/>
        <v>#DIV/0!</v>
      </c>
      <c r="AW330" s="80">
        <f t="shared" si="448"/>
        <v>70</v>
      </c>
      <c r="AX330" s="136">
        <f t="shared" ca="1" si="449"/>
        <v>9.9860207003590773</v>
      </c>
      <c r="AY330" s="136">
        <f t="shared" ca="1" si="449"/>
        <v>8.6320735211925133</v>
      </c>
      <c r="AZ330" s="136">
        <f t="shared" ca="1" si="449"/>
        <v>6.3759633963353792</v>
      </c>
      <c r="BA330" s="136">
        <f t="shared" ca="1" si="449"/>
        <v>0</v>
      </c>
      <c r="BB330" s="136" t="e">
        <f t="shared" si="449"/>
        <v>#DIV/0!</v>
      </c>
      <c r="BC330" s="136" t="e">
        <f t="shared" si="449"/>
        <v>#DIV/0!</v>
      </c>
      <c r="BD330" s="136" t="e">
        <f t="shared" si="449"/>
        <v>#DIV/0!</v>
      </c>
      <c r="BE330" s="136" t="e">
        <f t="shared" si="449"/>
        <v>#DIV/0!</v>
      </c>
      <c r="BF330" s="136" t="e">
        <f t="shared" si="449"/>
        <v>#DIV/0!</v>
      </c>
      <c r="BG330" s="136" t="e">
        <f t="shared" si="449"/>
        <v>#DIV/0!</v>
      </c>
      <c r="BH330" s="136" t="e">
        <f t="shared" si="449"/>
        <v>#DIV/0!</v>
      </c>
      <c r="BI330" s="136" t="e">
        <f t="shared" ca="1" si="449"/>
        <v>#DIV/0!</v>
      </c>
      <c r="BJ330" s="136" t="e">
        <f t="shared" si="449"/>
        <v>#DIV/0!</v>
      </c>
      <c r="BK330" s="62"/>
      <c r="BL330" s="80">
        <f t="shared" si="450"/>
        <v>70</v>
      </c>
      <c r="BM330" s="136">
        <f t="shared" ca="1" si="451"/>
        <v>-10.052816825445095</v>
      </c>
      <c r="BN330" s="136">
        <f t="shared" ca="1" si="451"/>
        <v>-10.790091901490641</v>
      </c>
      <c r="BO330" s="136">
        <f t="shared" ca="1" si="451"/>
        <v>-12.751926792670758</v>
      </c>
      <c r="BP330" s="136">
        <f t="shared" ca="1" si="451"/>
        <v>-20.038742102768317</v>
      </c>
      <c r="BQ330" s="136" t="e">
        <f t="shared" si="451"/>
        <v>#DIV/0!</v>
      </c>
      <c r="BR330" s="136" t="e">
        <f t="shared" si="451"/>
        <v>#DIV/0!</v>
      </c>
      <c r="BS330" s="136" t="e">
        <f t="shared" si="451"/>
        <v>#DIV/0!</v>
      </c>
      <c r="BT330" s="136" t="e">
        <f t="shared" si="451"/>
        <v>#DIV/0!</v>
      </c>
      <c r="BU330" s="136" t="e">
        <f t="shared" si="451"/>
        <v>#DIV/0!</v>
      </c>
      <c r="BV330" s="136" t="e">
        <f t="shared" si="451"/>
        <v>#DIV/0!</v>
      </c>
      <c r="BW330" s="136" t="e">
        <f t="shared" si="451"/>
        <v>#DIV/0!</v>
      </c>
      <c r="BX330" s="136" t="e">
        <f t="shared" ca="1" si="451"/>
        <v>#DIV/0!</v>
      </c>
      <c r="BY330" s="136" t="e">
        <f t="shared" si="451"/>
        <v>#DIV/0!</v>
      </c>
      <c r="BZ330" s="62"/>
      <c r="CA330" s="80">
        <f t="shared" si="452"/>
        <v>70</v>
      </c>
      <c r="CB330" s="136">
        <f t="shared" ca="1" si="453"/>
        <v>-1748.4041281802804</v>
      </c>
      <c r="CC330" s="136">
        <f t="shared" ca="1" si="453"/>
        <v>-66.026756315959133</v>
      </c>
      <c r="CD330" s="136">
        <f t="shared" ca="1" si="453"/>
        <v>-32.454737242473158</v>
      </c>
      <c r="CE330" s="136">
        <f t="shared" ca="1" si="453"/>
        <v>-25.435085530267635</v>
      </c>
      <c r="CF330" s="136" t="e">
        <f t="shared" si="453"/>
        <v>#DIV/0!</v>
      </c>
      <c r="CG330" s="136" t="e">
        <f t="shared" si="453"/>
        <v>#DIV/0!</v>
      </c>
      <c r="CH330" s="136" t="e">
        <f t="shared" si="453"/>
        <v>#DIV/0!</v>
      </c>
      <c r="CI330" s="136" t="e">
        <f t="shared" si="453"/>
        <v>#DIV/0!</v>
      </c>
      <c r="CJ330" s="136" t="e">
        <f t="shared" si="453"/>
        <v>#DIV/0!</v>
      </c>
      <c r="CK330" s="136" t="e">
        <f t="shared" si="453"/>
        <v>#DIV/0!</v>
      </c>
      <c r="CL330" s="136" t="e">
        <f t="shared" si="453"/>
        <v>#DIV/0!</v>
      </c>
      <c r="CM330" s="136" t="e">
        <f t="shared" ca="1" si="453"/>
        <v>#DIV/0!</v>
      </c>
      <c r="CN330" s="136" t="e">
        <f t="shared" si="453"/>
        <v>#DIV/0!</v>
      </c>
      <c r="CP330" s="80">
        <f t="shared" si="454"/>
        <v>70</v>
      </c>
      <c r="CQ330" s="136">
        <f t="shared" ca="1" si="455"/>
        <v>-1758.3901488806393</v>
      </c>
      <c r="CR330" s="136">
        <f t="shared" ca="1" si="455"/>
        <v>-74.658829837151657</v>
      </c>
      <c r="CS330" s="136">
        <f t="shared" ca="1" si="455"/>
        <v>-38.830700638808537</v>
      </c>
      <c r="CT330" s="136">
        <f t="shared" ca="1" si="455"/>
        <v>-25.435085530267649</v>
      </c>
      <c r="CU330" s="136" t="e">
        <f t="shared" si="455"/>
        <v>#DIV/0!</v>
      </c>
      <c r="CV330" s="136" t="e">
        <f t="shared" si="455"/>
        <v>#DIV/0!</v>
      </c>
      <c r="CW330" s="136" t="e">
        <f t="shared" si="455"/>
        <v>#DIV/0!</v>
      </c>
      <c r="CX330" s="136" t="e">
        <f t="shared" si="455"/>
        <v>#DIV/0!</v>
      </c>
      <c r="CY330" s="136" t="e">
        <f t="shared" si="455"/>
        <v>#DIV/0!</v>
      </c>
      <c r="CZ330" s="136" t="e">
        <f t="shared" si="455"/>
        <v>#DIV/0!</v>
      </c>
      <c r="DA330" s="136" t="e">
        <f t="shared" si="455"/>
        <v>#DIV/0!</v>
      </c>
      <c r="DB330" s="136" t="e">
        <f t="shared" ca="1" si="455"/>
        <v>#DIV/0!</v>
      </c>
      <c r="DC330" s="136" t="e">
        <f t="shared" si="455"/>
        <v>#DIV/0!</v>
      </c>
      <c r="DE330" s="80">
        <f t="shared" si="456"/>
        <v>70</v>
      </c>
      <c r="DF330" s="136">
        <f t="shared" ca="1" si="457"/>
        <v>-1736.7370238691387</v>
      </c>
      <c r="DG330" s="136">
        <f t="shared" ca="1" si="457"/>
        <v>-51.538584997834889</v>
      </c>
      <c r="DH330" s="136">
        <f t="shared" ca="1" si="457"/>
        <v>-14.441442599976561</v>
      </c>
      <c r="DI330" s="136">
        <f t="shared" ca="1" si="457"/>
        <v>-5.518922873147126</v>
      </c>
      <c r="DJ330" s="136" t="e">
        <f t="shared" si="457"/>
        <v>#DIV/0!</v>
      </c>
      <c r="DK330" s="136" t="e">
        <f t="shared" si="457"/>
        <v>#DIV/0!</v>
      </c>
      <c r="DL330" s="136" t="e">
        <f t="shared" si="457"/>
        <v>#DIV/0!</v>
      </c>
      <c r="DM330" s="136" t="e">
        <f t="shared" si="457"/>
        <v>#DIV/0!</v>
      </c>
      <c r="DN330" s="136" t="e">
        <f t="shared" si="457"/>
        <v>#DIV/0!</v>
      </c>
      <c r="DO330" s="136" t="e">
        <f t="shared" si="457"/>
        <v>#DIV/0!</v>
      </c>
      <c r="DP330" s="136" t="e">
        <f t="shared" si="457"/>
        <v>#DIV/0!</v>
      </c>
      <c r="DQ330" s="136" t="e">
        <f t="shared" ca="1" si="457"/>
        <v>#DIV/0!</v>
      </c>
      <c r="DR330" s="136" t="e">
        <f t="shared" si="457"/>
        <v>#DIV/0!</v>
      </c>
      <c r="DT330" s="80">
        <f t="shared" si="458"/>
        <v>70</v>
      </c>
      <c r="DU330" s="136">
        <f t="shared" ca="1" si="459"/>
        <v>-3.3398062543007256E-2</v>
      </c>
      <c r="DV330" s="136">
        <f t="shared" ca="1" si="459"/>
        <v>-1.0790091901490637</v>
      </c>
      <c r="DW330" s="136">
        <f t="shared" ca="1" si="459"/>
        <v>-3.1879816981676878</v>
      </c>
      <c r="DX330" s="136">
        <f t="shared" ca="1" si="459"/>
        <v>-10.019371051384152</v>
      </c>
      <c r="DY330" s="136" t="e">
        <f t="shared" si="459"/>
        <v>#DIV/0!</v>
      </c>
      <c r="DZ330" s="136" t="e">
        <f t="shared" si="459"/>
        <v>#DIV/0!</v>
      </c>
      <c r="EA330" s="136" t="e">
        <f t="shared" si="459"/>
        <v>#DIV/0!</v>
      </c>
      <c r="EB330" s="136" t="e">
        <f t="shared" si="459"/>
        <v>#DIV/0!</v>
      </c>
      <c r="EC330" s="136" t="e">
        <f t="shared" si="459"/>
        <v>#DIV/0!</v>
      </c>
      <c r="ED330" s="136" t="e">
        <f t="shared" si="459"/>
        <v>#DIV/0!</v>
      </c>
      <c r="EE330" s="136" t="e">
        <f t="shared" si="459"/>
        <v>#DIV/0!</v>
      </c>
      <c r="EF330" s="136" t="e">
        <f t="shared" si="459"/>
        <v>#DIV/0!</v>
      </c>
      <c r="EG330" s="136" t="e">
        <f t="shared" si="459"/>
        <v>#DIV/0!</v>
      </c>
      <c r="EI330" s="80">
        <f t="shared" si="460"/>
        <v>70</v>
      </c>
      <c r="EJ330" s="136">
        <f t="shared" ca="1" si="461"/>
        <v>-10.019418762902088</v>
      </c>
      <c r="EK330" s="136">
        <f t="shared" ca="1" si="461"/>
        <v>-9.7110827113415787</v>
      </c>
      <c r="EL330" s="136">
        <f t="shared" ca="1" si="461"/>
        <v>-9.5639450945030706</v>
      </c>
      <c r="EM330" s="136">
        <f t="shared" ca="1" si="461"/>
        <v>-10.019371051384169</v>
      </c>
      <c r="EN330" s="136" t="e">
        <f t="shared" si="461"/>
        <v>#DIV/0!</v>
      </c>
      <c r="EO330" s="136" t="e">
        <f t="shared" si="461"/>
        <v>#DIV/0!</v>
      </c>
      <c r="EP330" s="136" t="e">
        <f t="shared" si="461"/>
        <v>#DIV/0!</v>
      </c>
      <c r="EQ330" s="136" t="e">
        <f t="shared" si="461"/>
        <v>#DIV/0!</v>
      </c>
      <c r="ER330" s="136" t="e">
        <f t="shared" si="461"/>
        <v>#DIV/0!</v>
      </c>
      <c r="ES330" s="136" t="e">
        <f t="shared" si="461"/>
        <v>#DIV/0!</v>
      </c>
      <c r="ET330" s="136" t="e">
        <f t="shared" si="461"/>
        <v>#DIV/0!</v>
      </c>
      <c r="EU330" s="136" t="e">
        <f t="shared" si="461"/>
        <v>#DIV/0!</v>
      </c>
      <c r="EV330" s="136" t="e">
        <f t="shared" si="461"/>
        <v>#DIV/0!</v>
      </c>
    </row>
    <row r="331" spans="1:156">
      <c r="S331" s="25">
        <f t="shared" si="444"/>
        <v>80</v>
      </c>
      <c r="T331" s="399">
        <f t="shared" ca="1" si="445"/>
        <v>-4.3835022318695849E-2</v>
      </c>
      <c r="U331" s="399">
        <f t="shared" ca="1" si="445"/>
        <v>-1.7106243258460769</v>
      </c>
      <c r="V331" s="399">
        <f t="shared" ca="1" si="445"/>
        <v>-8.7669496699611287</v>
      </c>
      <c r="W331" s="399" t="e">
        <f t="shared" si="445"/>
        <v>#DIV/0!</v>
      </c>
      <c r="X331" s="399" t="e">
        <f t="shared" si="445"/>
        <v>#DIV/0!</v>
      </c>
      <c r="Y331" s="399" t="e">
        <f t="shared" si="445"/>
        <v>#DIV/0!</v>
      </c>
      <c r="Z331" s="399" t="e">
        <f t="shared" si="445"/>
        <v>#DIV/0!</v>
      </c>
      <c r="AA331" s="399" t="e">
        <f t="shared" si="445"/>
        <v>#DIV/0!</v>
      </c>
      <c r="AB331" s="399" t="e">
        <f t="shared" si="445"/>
        <v>#DIV/0!</v>
      </c>
      <c r="AC331" s="399" t="e">
        <f t="shared" si="445"/>
        <v>#DIV/0!</v>
      </c>
      <c r="AD331" s="399" t="e">
        <f t="shared" si="445"/>
        <v>#DIV/0!</v>
      </c>
      <c r="AE331" s="399" t="e">
        <f t="shared" ca="1" si="445"/>
        <v>#DIV/0!</v>
      </c>
      <c r="AF331" s="399"/>
      <c r="AH331" s="80">
        <f t="shared" si="446"/>
        <v>80</v>
      </c>
      <c r="AI331" s="136">
        <f t="shared" ca="1" si="447"/>
        <v>-8.7670044637390454</v>
      </c>
      <c r="AJ331" s="136">
        <f t="shared" ca="1" si="447"/>
        <v>-8.553121629230386</v>
      </c>
      <c r="AK331" s="136">
        <f t="shared" ca="1" si="447"/>
        <v>-8.7669496699611464</v>
      </c>
      <c r="AL331" s="136" t="e">
        <f t="shared" si="447"/>
        <v>#DIV/0!</v>
      </c>
      <c r="AM331" s="136" t="e">
        <f t="shared" si="447"/>
        <v>#DIV/0!</v>
      </c>
      <c r="AN331" s="136" t="e">
        <f t="shared" si="447"/>
        <v>#DIV/0!</v>
      </c>
      <c r="AO331" s="136" t="e">
        <f t="shared" si="447"/>
        <v>#DIV/0!</v>
      </c>
      <c r="AP331" s="136" t="e">
        <f t="shared" si="447"/>
        <v>#DIV/0!</v>
      </c>
      <c r="AQ331" s="136" t="e">
        <f t="shared" si="447"/>
        <v>#DIV/0!</v>
      </c>
      <c r="AR331" s="136" t="e">
        <f t="shared" si="447"/>
        <v>#DIV/0!</v>
      </c>
      <c r="AS331" s="136" t="e">
        <f t="shared" si="447"/>
        <v>#DIV/0!</v>
      </c>
      <c r="AT331" s="136" t="e">
        <f t="shared" ca="1" si="436"/>
        <v>#DIV/0!</v>
      </c>
      <c r="AU331" s="136" t="e">
        <f t="shared" si="436"/>
        <v>#DIV/0!</v>
      </c>
      <c r="AW331" s="80">
        <f t="shared" si="448"/>
        <v>80</v>
      </c>
      <c r="AX331" s="136">
        <f t="shared" ca="1" si="449"/>
        <v>8.7231694414203513</v>
      </c>
      <c r="AY331" s="136">
        <f t="shared" ca="1" si="449"/>
        <v>6.8424973033843131</v>
      </c>
      <c r="AZ331" s="136">
        <f t="shared" ca="1" si="449"/>
        <v>0</v>
      </c>
      <c r="BA331" s="136" t="e">
        <f t="shared" si="449"/>
        <v>#DIV/0!</v>
      </c>
      <c r="BB331" s="136" t="e">
        <f t="shared" si="449"/>
        <v>#DIV/0!</v>
      </c>
      <c r="BC331" s="136" t="e">
        <f t="shared" si="449"/>
        <v>#DIV/0!</v>
      </c>
      <c r="BD331" s="136" t="e">
        <f t="shared" si="449"/>
        <v>#DIV/0!</v>
      </c>
      <c r="BE331" s="136" t="e">
        <f t="shared" si="449"/>
        <v>#DIV/0!</v>
      </c>
      <c r="BF331" s="136" t="e">
        <f t="shared" si="449"/>
        <v>#DIV/0!</v>
      </c>
      <c r="BG331" s="136" t="e">
        <f t="shared" si="449"/>
        <v>#DIV/0!</v>
      </c>
      <c r="BH331" s="136" t="e">
        <f t="shared" si="449"/>
        <v>#DIV/0!</v>
      </c>
      <c r="BI331" s="136" t="e">
        <f t="shared" ca="1" si="449"/>
        <v>#DIV/0!</v>
      </c>
      <c r="BJ331" s="136" t="e">
        <f t="shared" si="449"/>
        <v>#DIV/0!</v>
      </c>
      <c r="BK331" s="62"/>
      <c r="BL331" s="80">
        <f t="shared" si="450"/>
        <v>80</v>
      </c>
      <c r="BM331" s="136">
        <f t="shared" ca="1" si="451"/>
        <v>-8.810839486057743</v>
      </c>
      <c r="BN331" s="136">
        <f t="shared" ca="1" si="451"/>
        <v>-10.263745955076466</v>
      </c>
      <c r="BO331" s="136">
        <f t="shared" ca="1" si="451"/>
        <v>-17.533899339922272</v>
      </c>
      <c r="BP331" s="136" t="e">
        <f t="shared" si="451"/>
        <v>#DIV/0!</v>
      </c>
      <c r="BQ331" s="136" t="e">
        <f t="shared" si="451"/>
        <v>#DIV/0!</v>
      </c>
      <c r="BR331" s="136" t="e">
        <f t="shared" si="451"/>
        <v>#DIV/0!</v>
      </c>
      <c r="BS331" s="136" t="e">
        <f t="shared" si="451"/>
        <v>#DIV/0!</v>
      </c>
      <c r="BT331" s="136" t="e">
        <f t="shared" si="451"/>
        <v>#DIV/0!</v>
      </c>
      <c r="BU331" s="136" t="e">
        <f t="shared" si="451"/>
        <v>#DIV/0!</v>
      </c>
      <c r="BV331" s="136" t="e">
        <f t="shared" si="451"/>
        <v>#DIV/0!</v>
      </c>
      <c r="BW331" s="136" t="e">
        <f t="shared" si="451"/>
        <v>#DIV/0!</v>
      </c>
      <c r="BX331" s="136" t="e">
        <f t="shared" ca="1" si="451"/>
        <v>#DIV/0!</v>
      </c>
      <c r="BY331" s="136" t="e">
        <f t="shared" si="451"/>
        <v>#DIV/0!</v>
      </c>
      <c r="BZ331" s="62"/>
      <c r="CA331" s="80">
        <f t="shared" si="452"/>
        <v>80</v>
      </c>
      <c r="CB331" s="136">
        <f t="shared" ca="1" si="453"/>
        <v>-1749.0338836059266</v>
      </c>
      <c r="CC331" s="136">
        <f t="shared" ca="1" si="453"/>
        <v>-66.901849525635214</v>
      </c>
      <c r="CD331" s="136">
        <f t="shared" ca="1" si="453"/>
        <v>-36.147059503723675</v>
      </c>
      <c r="CE331" s="136" t="e">
        <f t="shared" si="453"/>
        <v>#DIV/0!</v>
      </c>
      <c r="CF331" s="136" t="e">
        <f t="shared" si="453"/>
        <v>#DIV/0!</v>
      </c>
      <c r="CG331" s="136" t="e">
        <f t="shared" si="453"/>
        <v>#DIV/0!</v>
      </c>
      <c r="CH331" s="136" t="e">
        <f t="shared" si="453"/>
        <v>#DIV/0!</v>
      </c>
      <c r="CI331" s="136" t="e">
        <f t="shared" si="453"/>
        <v>#DIV/0!</v>
      </c>
      <c r="CJ331" s="136" t="e">
        <f t="shared" si="453"/>
        <v>#DIV/0!</v>
      </c>
      <c r="CK331" s="136" t="e">
        <f t="shared" si="453"/>
        <v>#DIV/0!</v>
      </c>
      <c r="CL331" s="136" t="e">
        <f t="shared" si="453"/>
        <v>#DIV/0!</v>
      </c>
      <c r="CM331" s="136" t="e">
        <f t="shared" ca="1" si="453"/>
        <v>#DIV/0!</v>
      </c>
      <c r="CN331" s="136" t="e">
        <f t="shared" si="453"/>
        <v>#DIV/0!</v>
      </c>
      <c r="CP331" s="80">
        <f t="shared" si="454"/>
        <v>80</v>
      </c>
      <c r="CQ331" s="136">
        <f t="shared" ca="1" si="455"/>
        <v>-1757.757053047347</v>
      </c>
      <c r="CR331" s="136">
        <f t="shared" ca="1" si="455"/>
        <v>-73.74434682901952</v>
      </c>
      <c r="CS331" s="136">
        <f t="shared" ca="1" si="455"/>
        <v>-36.147059503723689</v>
      </c>
      <c r="CT331" s="136" t="e">
        <f t="shared" si="455"/>
        <v>#DIV/0!</v>
      </c>
      <c r="CU331" s="136" t="e">
        <f t="shared" si="455"/>
        <v>#DIV/0!</v>
      </c>
      <c r="CV331" s="136" t="e">
        <f t="shared" si="455"/>
        <v>#DIV/0!</v>
      </c>
      <c r="CW331" s="136" t="e">
        <f t="shared" si="455"/>
        <v>#DIV/0!</v>
      </c>
      <c r="CX331" s="136" t="e">
        <f t="shared" si="455"/>
        <v>#DIV/0!</v>
      </c>
      <c r="CY331" s="136" t="e">
        <f t="shared" si="455"/>
        <v>#DIV/0!</v>
      </c>
      <c r="CZ331" s="136" t="e">
        <f t="shared" si="455"/>
        <v>#DIV/0!</v>
      </c>
      <c r="DA331" s="136" t="e">
        <f t="shared" si="455"/>
        <v>#DIV/0!</v>
      </c>
      <c r="DB331" s="136" t="e">
        <f t="shared" ca="1" si="455"/>
        <v>#DIV/0!</v>
      </c>
      <c r="DC331" s="136" t="e">
        <f t="shared" si="455"/>
        <v>#DIV/0!</v>
      </c>
      <c r="DE331" s="80">
        <f t="shared" si="456"/>
        <v>80</v>
      </c>
      <c r="DF331" s="136">
        <f t="shared" ca="1" si="457"/>
        <v>-1731.5655718700484</v>
      </c>
      <c r="DG331" s="136">
        <f t="shared" ca="1" si="457"/>
        <v>-43.320462907988599</v>
      </c>
      <c r="DH331" s="136">
        <f t="shared" ca="1" si="457"/>
        <v>-8.2783843097206926</v>
      </c>
      <c r="DI331" s="136" t="e">
        <f t="shared" si="457"/>
        <v>#DIV/0!</v>
      </c>
      <c r="DJ331" s="136" t="e">
        <f t="shared" si="457"/>
        <v>#DIV/0!</v>
      </c>
      <c r="DK331" s="136" t="e">
        <f t="shared" si="457"/>
        <v>#DIV/0!</v>
      </c>
      <c r="DL331" s="136" t="e">
        <f t="shared" si="457"/>
        <v>#DIV/0!</v>
      </c>
      <c r="DM331" s="136" t="e">
        <f t="shared" si="457"/>
        <v>#DIV/0!</v>
      </c>
      <c r="DN331" s="136" t="e">
        <f t="shared" si="457"/>
        <v>#DIV/0!</v>
      </c>
      <c r="DO331" s="136" t="e">
        <f t="shared" si="457"/>
        <v>#DIV/0!</v>
      </c>
      <c r="DP331" s="136" t="e">
        <f t="shared" si="457"/>
        <v>#DIV/0!</v>
      </c>
      <c r="DQ331" s="136" t="e">
        <f t="shared" ca="1" si="457"/>
        <v>#DIV/0!</v>
      </c>
      <c r="DR331" s="136" t="e">
        <f t="shared" si="457"/>
        <v>#DIV/0!</v>
      </c>
      <c r="DT331" s="80">
        <f t="shared" si="458"/>
        <v>80</v>
      </c>
      <c r="DU331" s="136">
        <f t="shared" ca="1" si="459"/>
        <v>-4.3835022318695849E-2</v>
      </c>
      <c r="DV331" s="136">
        <f t="shared" ca="1" si="459"/>
        <v>-1.7106243258460769</v>
      </c>
      <c r="DW331" s="136">
        <f t="shared" ca="1" si="459"/>
        <v>-8.7669496699611287</v>
      </c>
      <c r="DX331" s="136" t="e">
        <f t="shared" si="459"/>
        <v>#DIV/0!</v>
      </c>
      <c r="DY331" s="136" t="e">
        <f t="shared" si="459"/>
        <v>#DIV/0!</v>
      </c>
      <c r="DZ331" s="136" t="e">
        <f t="shared" si="459"/>
        <v>#DIV/0!</v>
      </c>
      <c r="EA331" s="136" t="e">
        <f t="shared" si="459"/>
        <v>#DIV/0!</v>
      </c>
      <c r="EB331" s="136" t="e">
        <f t="shared" si="459"/>
        <v>#DIV/0!</v>
      </c>
      <c r="EC331" s="136" t="e">
        <f t="shared" si="459"/>
        <v>#DIV/0!</v>
      </c>
      <c r="ED331" s="136" t="e">
        <f t="shared" si="459"/>
        <v>#DIV/0!</v>
      </c>
      <c r="EE331" s="136" t="e">
        <f t="shared" si="459"/>
        <v>#DIV/0!</v>
      </c>
      <c r="EF331" s="136" t="e">
        <f t="shared" si="459"/>
        <v>#DIV/0!</v>
      </c>
      <c r="EG331" s="136" t="e">
        <f t="shared" si="459"/>
        <v>#DIV/0!</v>
      </c>
      <c r="EI331" s="80">
        <f t="shared" si="460"/>
        <v>80</v>
      </c>
      <c r="EJ331" s="136">
        <f t="shared" ca="1" si="461"/>
        <v>-8.7670044637390454</v>
      </c>
      <c r="EK331" s="136">
        <f t="shared" ca="1" si="461"/>
        <v>-8.553121629230386</v>
      </c>
      <c r="EL331" s="136">
        <f t="shared" ca="1" si="461"/>
        <v>-8.7669496699611464</v>
      </c>
      <c r="EM331" s="136" t="e">
        <f t="shared" si="461"/>
        <v>#DIV/0!</v>
      </c>
      <c r="EN331" s="136" t="e">
        <f t="shared" si="461"/>
        <v>#DIV/0!</v>
      </c>
      <c r="EO331" s="136" t="e">
        <f t="shared" si="461"/>
        <v>#DIV/0!</v>
      </c>
      <c r="EP331" s="136" t="e">
        <f t="shared" si="461"/>
        <v>#DIV/0!</v>
      </c>
      <c r="EQ331" s="136" t="e">
        <f t="shared" si="461"/>
        <v>#DIV/0!</v>
      </c>
      <c r="ER331" s="136" t="e">
        <f t="shared" si="461"/>
        <v>#DIV/0!</v>
      </c>
      <c r="ES331" s="136" t="e">
        <f t="shared" si="461"/>
        <v>#DIV/0!</v>
      </c>
      <c r="ET331" s="136" t="e">
        <f t="shared" si="461"/>
        <v>#DIV/0!</v>
      </c>
      <c r="EU331" s="136" t="e">
        <f t="shared" si="461"/>
        <v>#DIV/0!</v>
      </c>
      <c r="EV331" s="136" t="e">
        <f t="shared" si="461"/>
        <v>#DIV/0!</v>
      </c>
    </row>
    <row r="332" spans="1:156">
      <c r="S332" s="25">
        <f t="shared" si="444"/>
        <v>90</v>
      </c>
      <c r="T332" s="399">
        <f t="shared" ca="1" si="445"/>
        <v>-7.7929307391959135E-2</v>
      </c>
      <c r="U332" s="399">
        <f t="shared" ca="1" si="445"/>
        <v>-7.7928441510765722</v>
      </c>
      <c r="V332" s="399" t="e">
        <f t="shared" si="445"/>
        <v>#DIV/0!</v>
      </c>
      <c r="W332" s="399" t="e">
        <f t="shared" si="445"/>
        <v>#DIV/0!</v>
      </c>
      <c r="X332" s="399" t="e">
        <f t="shared" si="445"/>
        <v>#DIV/0!</v>
      </c>
      <c r="Y332" s="399" t="e">
        <f t="shared" si="445"/>
        <v>#DIV/0!</v>
      </c>
      <c r="Z332" s="399" t="e">
        <f t="shared" si="445"/>
        <v>#DIV/0!</v>
      </c>
      <c r="AA332" s="399" t="e">
        <f t="shared" si="445"/>
        <v>#DIV/0!</v>
      </c>
      <c r="AB332" s="399" t="e">
        <f t="shared" si="445"/>
        <v>#DIV/0!</v>
      </c>
      <c r="AC332" s="399" t="e">
        <f t="shared" si="445"/>
        <v>#DIV/0!</v>
      </c>
      <c r="AD332" s="399" t="e">
        <f t="shared" si="445"/>
        <v>#DIV/0!</v>
      </c>
      <c r="AE332" s="399" t="e">
        <f t="shared" ca="1" si="445"/>
        <v>#DIV/0!</v>
      </c>
      <c r="AF332" s="399"/>
      <c r="AH332" s="80">
        <f t="shared" si="446"/>
        <v>90</v>
      </c>
      <c r="AI332" s="136">
        <f t="shared" ca="1" si="447"/>
        <v>-7.7929307391959002</v>
      </c>
      <c r="AJ332" s="136">
        <f t="shared" ca="1" si="447"/>
        <v>-7.792844151076574</v>
      </c>
      <c r="AK332" s="136" t="e">
        <f t="shared" si="447"/>
        <v>#DIV/0!</v>
      </c>
      <c r="AL332" s="136" t="e">
        <f t="shared" si="447"/>
        <v>#DIV/0!</v>
      </c>
      <c r="AM332" s="136" t="e">
        <f t="shared" si="447"/>
        <v>#DIV/0!</v>
      </c>
      <c r="AN332" s="136" t="e">
        <f t="shared" si="447"/>
        <v>#DIV/0!</v>
      </c>
      <c r="AO332" s="136" t="e">
        <f t="shared" si="447"/>
        <v>#DIV/0!</v>
      </c>
      <c r="AP332" s="136" t="e">
        <f t="shared" si="447"/>
        <v>#DIV/0!</v>
      </c>
      <c r="AQ332" s="136" t="e">
        <f t="shared" si="447"/>
        <v>#DIV/0!</v>
      </c>
      <c r="AR332" s="136" t="e">
        <f t="shared" si="447"/>
        <v>#DIV/0!</v>
      </c>
      <c r="AS332" s="136" t="e">
        <f t="shared" si="447"/>
        <v>#DIV/0!</v>
      </c>
      <c r="AT332" s="136" t="e">
        <f t="shared" ca="1" si="436"/>
        <v>#DIV/0!</v>
      </c>
      <c r="AU332" s="136" t="e">
        <f t="shared" si="436"/>
        <v>#DIV/0!</v>
      </c>
      <c r="AW332" s="80">
        <f t="shared" si="448"/>
        <v>90</v>
      </c>
      <c r="AX332" s="136">
        <f t="shared" ca="1" si="449"/>
        <v>7.715001431803941</v>
      </c>
      <c r="AY332" s="136">
        <f t="shared" ca="1" si="449"/>
        <v>0</v>
      </c>
      <c r="AZ332" s="136" t="e">
        <f t="shared" si="449"/>
        <v>#DIV/0!</v>
      </c>
      <c r="BA332" s="136" t="e">
        <f t="shared" si="449"/>
        <v>#DIV/0!</v>
      </c>
      <c r="BB332" s="136" t="e">
        <f t="shared" si="449"/>
        <v>#DIV/0!</v>
      </c>
      <c r="BC332" s="136" t="e">
        <f t="shared" si="449"/>
        <v>#DIV/0!</v>
      </c>
      <c r="BD332" s="136" t="e">
        <f t="shared" si="449"/>
        <v>#DIV/0!</v>
      </c>
      <c r="BE332" s="136" t="e">
        <f t="shared" si="449"/>
        <v>#DIV/0!</v>
      </c>
      <c r="BF332" s="136" t="e">
        <f t="shared" si="449"/>
        <v>#DIV/0!</v>
      </c>
      <c r="BG332" s="136" t="e">
        <f t="shared" si="449"/>
        <v>#DIV/0!</v>
      </c>
      <c r="BH332" s="136" t="e">
        <f t="shared" si="449"/>
        <v>#DIV/0!</v>
      </c>
      <c r="BI332" s="136" t="e">
        <f t="shared" ca="1" si="449"/>
        <v>#DIV/0!</v>
      </c>
      <c r="BJ332" s="136" t="e">
        <f t="shared" si="449"/>
        <v>#DIV/0!</v>
      </c>
      <c r="BK332" s="62"/>
      <c r="BL332" s="80">
        <f t="shared" si="450"/>
        <v>90</v>
      </c>
      <c r="BM332" s="136">
        <f t="shared" ca="1" si="451"/>
        <v>-7.8708600465878611</v>
      </c>
      <c r="BN332" s="136">
        <f t="shared" ca="1" si="451"/>
        <v>-15.58568830215313</v>
      </c>
      <c r="BO332" s="136" t="e">
        <f t="shared" si="451"/>
        <v>#DIV/0!</v>
      </c>
      <c r="BP332" s="136" t="e">
        <f t="shared" si="451"/>
        <v>#DIV/0!</v>
      </c>
      <c r="BQ332" s="136" t="e">
        <f t="shared" si="451"/>
        <v>#DIV/0!</v>
      </c>
      <c r="BR332" s="136" t="e">
        <f t="shared" si="451"/>
        <v>#DIV/0!</v>
      </c>
      <c r="BS332" s="136" t="e">
        <f t="shared" si="451"/>
        <v>#DIV/0!</v>
      </c>
      <c r="BT332" s="136" t="e">
        <f t="shared" si="451"/>
        <v>#DIV/0!</v>
      </c>
      <c r="BU332" s="136" t="e">
        <f t="shared" si="451"/>
        <v>#DIV/0!</v>
      </c>
      <c r="BV332" s="136" t="e">
        <f t="shared" si="451"/>
        <v>#DIV/0!</v>
      </c>
      <c r="BW332" s="136" t="e">
        <f t="shared" si="451"/>
        <v>#DIV/0!</v>
      </c>
      <c r="BX332" s="136" t="e">
        <f t="shared" ca="1" si="451"/>
        <v>#DIV/0!</v>
      </c>
      <c r="BY332" s="136" t="e">
        <f t="shared" si="451"/>
        <v>#DIV/0!</v>
      </c>
      <c r="BZ332" s="62"/>
      <c r="CA332" s="80">
        <f t="shared" si="452"/>
        <v>90</v>
      </c>
      <c r="CB332" s="136">
        <f t="shared" ca="1" si="453"/>
        <v>-1749.536849746863</v>
      </c>
      <c r="CC332" s="136">
        <f t="shared" ca="1" si="453"/>
        <v>-70.567205109479886</v>
      </c>
      <c r="CD332" s="136" t="e">
        <f t="shared" si="453"/>
        <v>#DIV/0!</v>
      </c>
      <c r="CE332" s="136" t="e">
        <f t="shared" si="453"/>
        <v>#DIV/0!</v>
      </c>
      <c r="CF332" s="136" t="e">
        <f t="shared" si="453"/>
        <v>#DIV/0!</v>
      </c>
      <c r="CG332" s="136" t="e">
        <f t="shared" si="453"/>
        <v>#DIV/0!</v>
      </c>
      <c r="CH332" s="136" t="e">
        <f t="shared" si="453"/>
        <v>#DIV/0!</v>
      </c>
      <c r="CI332" s="136" t="e">
        <f t="shared" si="453"/>
        <v>#DIV/0!</v>
      </c>
      <c r="CJ332" s="136" t="e">
        <f t="shared" si="453"/>
        <v>#DIV/0!</v>
      </c>
      <c r="CK332" s="136" t="e">
        <f t="shared" si="453"/>
        <v>#DIV/0!</v>
      </c>
      <c r="CL332" s="136" t="e">
        <f t="shared" si="453"/>
        <v>#DIV/0!</v>
      </c>
      <c r="CM332" s="136" t="e">
        <f t="shared" ca="1" si="453"/>
        <v>#DIV/0!</v>
      </c>
      <c r="CN332" s="136" t="e">
        <f t="shared" si="453"/>
        <v>#DIV/0!</v>
      </c>
      <c r="CP332" s="80">
        <f t="shared" si="454"/>
        <v>90</v>
      </c>
      <c r="CQ332" s="136">
        <f t="shared" ca="1" si="455"/>
        <v>-1757.251851178667</v>
      </c>
      <c r="CR332" s="136">
        <f t="shared" ca="1" si="455"/>
        <v>-70.567205109479886</v>
      </c>
      <c r="CS332" s="136" t="e">
        <f t="shared" si="455"/>
        <v>#DIV/0!</v>
      </c>
      <c r="CT332" s="136" t="e">
        <f t="shared" si="455"/>
        <v>#DIV/0!</v>
      </c>
      <c r="CU332" s="136" t="e">
        <f t="shared" si="455"/>
        <v>#DIV/0!</v>
      </c>
      <c r="CV332" s="136" t="e">
        <f t="shared" si="455"/>
        <v>#DIV/0!</v>
      </c>
      <c r="CW332" s="136" t="e">
        <f t="shared" si="455"/>
        <v>#DIV/0!</v>
      </c>
      <c r="CX332" s="136" t="e">
        <f t="shared" si="455"/>
        <v>#DIV/0!</v>
      </c>
      <c r="CY332" s="136" t="e">
        <f t="shared" si="455"/>
        <v>#DIV/0!</v>
      </c>
      <c r="CZ332" s="136" t="e">
        <f t="shared" si="455"/>
        <v>#DIV/0!</v>
      </c>
      <c r="DA332" s="136" t="e">
        <f t="shared" si="455"/>
        <v>#DIV/0!</v>
      </c>
      <c r="DB332" s="136" t="e">
        <f t="shared" ca="1" si="455"/>
        <v>#DIV/0!</v>
      </c>
      <c r="DC332" s="136" t="e">
        <f t="shared" si="455"/>
        <v>#DIV/0!</v>
      </c>
      <c r="DE332" s="80">
        <f t="shared" si="456"/>
        <v>90</v>
      </c>
      <c r="DF332" s="136">
        <f t="shared" ca="1" si="457"/>
        <v>-1714.7802727740345</v>
      </c>
      <c r="DG332" s="136">
        <f t="shared" ca="1" si="457"/>
        <v>-16.556768619441414</v>
      </c>
      <c r="DH332" s="136" t="e">
        <f t="shared" si="457"/>
        <v>#DIV/0!</v>
      </c>
      <c r="DI332" s="136" t="e">
        <f t="shared" si="457"/>
        <v>#DIV/0!</v>
      </c>
      <c r="DJ332" s="136" t="e">
        <f t="shared" si="457"/>
        <v>#DIV/0!</v>
      </c>
      <c r="DK332" s="136" t="e">
        <f t="shared" si="457"/>
        <v>#DIV/0!</v>
      </c>
      <c r="DL332" s="136" t="e">
        <f t="shared" si="457"/>
        <v>#DIV/0!</v>
      </c>
      <c r="DM332" s="136" t="e">
        <f t="shared" si="457"/>
        <v>#DIV/0!</v>
      </c>
      <c r="DN332" s="136" t="e">
        <f t="shared" si="457"/>
        <v>#DIV/0!</v>
      </c>
      <c r="DO332" s="136" t="e">
        <f t="shared" si="457"/>
        <v>#DIV/0!</v>
      </c>
      <c r="DP332" s="136" t="e">
        <f t="shared" si="457"/>
        <v>#DIV/0!</v>
      </c>
      <c r="DQ332" s="136" t="e">
        <f t="shared" ca="1" si="457"/>
        <v>#DIV/0!</v>
      </c>
      <c r="DR332" s="136" t="e">
        <f t="shared" si="457"/>
        <v>#DIV/0!</v>
      </c>
      <c r="DT332" s="80">
        <f t="shared" si="458"/>
        <v>90</v>
      </c>
      <c r="DU332" s="136">
        <f t="shared" ca="1" si="459"/>
        <v>-7.7929307391959135E-2</v>
      </c>
      <c r="DV332" s="136">
        <f t="shared" ca="1" si="459"/>
        <v>-7.7928441510765722</v>
      </c>
      <c r="DW332" s="136" t="e">
        <f t="shared" si="459"/>
        <v>#DIV/0!</v>
      </c>
      <c r="DX332" s="136" t="e">
        <f t="shared" si="459"/>
        <v>#DIV/0!</v>
      </c>
      <c r="DY332" s="136" t="e">
        <f t="shared" si="459"/>
        <v>#DIV/0!</v>
      </c>
      <c r="DZ332" s="136" t="e">
        <f t="shared" si="459"/>
        <v>#DIV/0!</v>
      </c>
      <c r="EA332" s="136" t="e">
        <f t="shared" si="459"/>
        <v>#DIV/0!</v>
      </c>
      <c r="EB332" s="136" t="e">
        <f t="shared" si="459"/>
        <v>#DIV/0!</v>
      </c>
      <c r="EC332" s="136" t="e">
        <f t="shared" si="459"/>
        <v>#DIV/0!</v>
      </c>
      <c r="ED332" s="136" t="e">
        <f t="shared" si="459"/>
        <v>#DIV/0!</v>
      </c>
      <c r="EE332" s="136" t="e">
        <f t="shared" si="459"/>
        <v>#DIV/0!</v>
      </c>
      <c r="EF332" s="136" t="e">
        <f t="shared" si="459"/>
        <v>#DIV/0!</v>
      </c>
      <c r="EG332" s="136" t="e">
        <f t="shared" si="459"/>
        <v>#DIV/0!</v>
      </c>
      <c r="EI332" s="80">
        <f t="shared" si="460"/>
        <v>90</v>
      </c>
      <c r="EJ332" s="136">
        <f t="shared" ca="1" si="461"/>
        <v>-7.7929307391959002</v>
      </c>
      <c r="EK332" s="136">
        <f t="shared" ca="1" si="461"/>
        <v>-7.792844151076574</v>
      </c>
      <c r="EL332" s="136" t="e">
        <f t="shared" si="461"/>
        <v>#DIV/0!</v>
      </c>
      <c r="EM332" s="136" t="e">
        <f t="shared" si="461"/>
        <v>#DIV/0!</v>
      </c>
      <c r="EN332" s="136" t="e">
        <f t="shared" si="461"/>
        <v>#DIV/0!</v>
      </c>
      <c r="EO332" s="136" t="e">
        <f t="shared" si="461"/>
        <v>#DIV/0!</v>
      </c>
      <c r="EP332" s="136" t="e">
        <f t="shared" si="461"/>
        <v>#DIV/0!</v>
      </c>
      <c r="EQ332" s="136" t="e">
        <f t="shared" si="461"/>
        <v>#DIV/0!</v>
      </c>
      <c r="ER332" s="136" t="e">
        <f t="shared" si="461"/>
        <v>#DIV/0!</v>
      </c>
      <c r="ES332" s="136" t="e">
        <f t="shared" si="461"/>
        <v>#DIV/0!</v>
      </c>
      <c r="ET332" s="136" t="e">
        <f t="shared" si="461"/>
        <v>#DIV/0!</v>
      </c>
      <c r="EU332" s="136" t="e">
        <f t="shared" si="461"/>
        <v>#DIV/0!</v>
      </c>
      <c r="EV332" s="136" t="e">
        <f t="shared" si="461"/>
        <v>#DIV/0!</v>
      </c>
    </row>
    <row r="333" spans="1:156">
      <c r="S333" s="25">
        <f t="shared" si="444"/>
        <v>100</v>
      </c>
      <c r="T333" s="399">
        <f t="shared" ca="1" si="445"/>
        <v>0</v>
      </c>
      <c r="U333" s="399" t="e">
        <f t="shared" si="445"/>
        <v>#DIV/0!</v>
      </c>
      <c r="V333" s="399" t="e">
        <f t="shared" si="445"/>
        <v>#DIV/0!</v>
      </c>
      <c r="W333" s="399" t="e">
        <f t="shared" si="445"/>
        <v>#DIV/0!</v>
      </c>
      <c r="X333" s="399" t="e">
        <f t="shared" si="445"/>
        <v>#DIV/0!</v>
      </c>
      <c r="Y333" s="399" t="e">
        <f t="shared" si="445"/>
        <v>#DIV/0!</v>
      </c>
      <c r="Z333" s="399" t="e">
        <f t="shared" si="445"/>
        <v>#DIV/0!</v>
      </c>
      <c r="AA333" s="399" t="e">
        <f t="shared" si="445"/>
        <v>#DIV/0!</v>
      </c>
      <c r="AB333" s="399" t="e">
        <f t="shared" si="445"/>
        <v>#DIV/0!</v>
      </c>
      <c r="AC333" s="399" t="e">
        <f t="shared" si="445"/>
        <v>#DIV/0!</v>
      </c>
      <c r="AD333" s="399" t="e">
        <f t="shared" si="445"/>
        <v>#DIV/0!</v>
      </c>
      <c r="AE333" s="399" t="e">
        <f t="shared" ca="1" si="445"/>
        <v>#DIV/0!</v>
      </c>
      <c r="AF333" s="399"/>
      <c r="AH333" s="80">
        <f t="shared" si="446"/>
        <v>100</v>
      </c>
      <c r="AI333" s="136">
        <f t="shared" ca="1" si="447"/>
        <v>-5.2356020942408383</v>
      </c>
      <c r="AJ333" s="136" t="e">
        <f t="shared" si="447"/>
        <v>#DIV/0!</v>
      </c>
      <c r="AK333" s="136" t="e">
        <f t="shared" si="447"/>
        <v>#DIV/0!</v>
      </c>
      <c r="AL333" s="136" t="e">
        <f t="shared" si="447"/>
        <v>#DIV/0!</v>
      </c>
      <c r="AM333" s="136" t="e">
        <f t="shared" si="447"/>
        <v>#DIV/0!</v>
      </c>
      <c r="AN333" s="136" t="e">
        <f t="shared" si="447"/>
        <v>#DIV/0!</v>
      </c>
      <c r="AO333" s="136" t="e">
        <f t="shared" si="447"/>
        <v>#DIV/0!</v>
      </c>
      <c r="AP333" s="136" t="e">
        <f t="shared" si="447"/>
        <v>#DIV/0!</v>
      </c>
      <c r="AQ333" s="136" t="e">
        <f t="shared" si="447"/>
        <v>#DIV/0!</v>
      </c>
      <c r="AR333" s="136" t="e">
        <f t="shared" si="447"/>
        <v>#DIV/0!</v>
      </c>
      <c r="AS333" s="136" t="e">
        <f t="shared" si="447"/>
        <v>#DIV/0!</v>
      </c>
      <c r="AT333" s="136" t="e">
        <f t="shared" ca="1" si="436"/>
        <v>#DIV/0!</v>
      </c>
      <c r="AU333" s="136" t="e">
        <f t="shared" si="436"/>
        <v>#DIV/0!</v>
      </c>
      <c r="AW333" s="80">
        <f t="shared" si="448"/>
        <v>100</v>
      </c>
      <c r="AX333" s="136">
        <f t="shared" ca="1" si="449"/>
        <v>5.2356020942406758</v>
      </c>
      <c r="AY333" s="136" t="e">
        <f t="shared" si="449"/>
        <v>#DIV/0!</v>
      </c>
      <c r="AZ333" s="136" t="e">
        <f t="shared" si="449"/>
        <v>#DIV/0!</v>
      </c>
      <c r="BA333" s="136" t="e">
        <f t="shared" si="449"/>
        <v>#DIV/0!</v>
      </c>
      <c r="BB333" s="136" t="e">
        <f t="shared" si="449"/>
        <v>#DIV/0!</v>
      </c>
      <c r="BC333" s="136" t="e">
        <f t="shared" si="449"/>
        <v>#DIV/0!</v>
      </c>
      <c r="BD333" s="136" t="e">
        <f t="shared" si="449"/>
        <v>#DIV/0!</v>
      </c>
      <c r="BE333" s="136" t="e">
        <f t="shared" si="449"/>
        <v>#DIV/0!</v>
      </c>
      <c r="BF333" s="136" t="e">
        <f t="shared" si="449"/>
        <v>#DIV/0!</v>
      </c>
      <c r="BG333" s="136" t="e">
        <f t="shared" si="449"/>
        <v>#DIV/0!</v>
      </c>
      <c r="BH333" s="136" t="e">
        <f t="shared" si="449"/>
        <v>#DIV/0!</v>
      </c>
      <c r="BI333" s="136" t="e">
        <f t="shared" ca="1" si="449"/>
        <v>#DIV/0!</v>
      </c>
      <c r="BJ333" s="136" t="e">
        <f t="shared" si="449"/>
        <v>#DIV/0!</v>
      </c>
      <c r="BK333" s="62"/>
      <c r="BL333" s="80">
        <f t="shared" si="450"/>
        <v>100</v>
      </c>
      <c r="BM333" s="136">
        <f t="shared" ca="1" si="451"/>
        <v>-5.2356020942406758</v>
      </c>
      <c r="BN333" s="136" t="e">
        <f t="shared" si="451"/>
        <v>#DIV/0!</v>
      </c>
      <c r="BO333" s="136" t="e">
        <f t="shared" si="451"/>
        <v>#DIV/0!</v>
      </c>
      <c r="BP333" s="136" t="e">
        <f t="shared" si="451"/>
        <v>#DIV/0!</v>
      </c>
      <c r="BQ333" s="136" t="e">
        <f t="shared" si="451"/>
        <v>#DIV/0!</v>
      </c>
      <c r="BR333" s="136" t="e">
        <f t="shared" si="451"/>
        <v>#DIV/0!</v>
      </c>
      <c r="BS333" s="136" t="e">
        <f t="shared" si="451"/>
        <v>#DIV/0!</v>
      </c>
      <c r="BT333" s="136" t="e">
        <f t="shared" si="451"/>
        <v>#DIV/0!</v>
      </c>
      <c r="BU333" s="136" t="e">
        <f t="shared" si="451"/>
        <v>#DIV/0!</v>
      </c>
      <c r="BV333" s="136" t="e">
        <f t="shared" si="451"/>
        <v>#DIV/0!</v>
      </c>
      <c r="BW333" s="136" t="e">
        <f t="shared" si="451"/>
        <v>#DIV/0!</v>
      </c>
      <c r="BX333" s="136" t="e">
        <f t="shared" ca="1" si="451"/>
        <v>#DIV/0!</v>
      </c>
      <c r="BY333" s="136" t="e">
        <f t="shared" si="451"/>
        <v>#DIV/0!</v>
      </c>
      <c r="BZ333" s="62"/>
      <c r="CA333" s="80">
        <f t="shared" si="452"/>
        <v>100</v>
      </c>
      <c r="CB333" s="136">
        <f t="shared" ca="1" si="453"/>
        <v>-1750.7740871249437</v>
      </c>
      <c r="CC333" s="136" t="e">
        <f t="shared" si="453"/>
        <v>#DIV/0!</v>
      </c>
      <c r="CD333" s="136" t="e">
        <f t="shared" si="453"/>
        <v>#DIV/0!</v>
      </c>
      <c r="CE333" s="136" t="e">
        <f t="shared" si="453"/>
        <v>#DIV/0!</v>
      </c>
      <c r="CF333" s="136" t="e">
        <f t="shared" si="453"/>
        <v>#DIV/0!</v>
      </c>
      <c r="CG333" s="136" t="e">
        <f t="shared" si="453"/>
        <v>#DIV/0!</v>
      </c>
      <c r="CH333" s="136" t="e">
        <f t="shared" si="453"/>
        <v>#DIV/0!</v>
      </c>
      <c r="CI333" s="136" t="e">
        <f t="shared" si="453"/>
        <v>#DIV/0!</v>
      </c>
      <c r="CJ333" s="136" t="e">
        <f t="shared" si="453"/>
        <v>#DIV/0!</v>
      </c>
      <c r="CK333" s="136" t="e">
        <f t="shared" si="453"/>
        <v>#DIV/0!</v>
      </c>
      <c r="CL333" s="136" t="e">
        <f t="shared" si="453"/>
        <v>#DIV/0!</v>
      </c>
      <c r="CM333" s="136" t="e">
        <f t="shared" ca="1" si="453"/>
        <v>#DIV/0!</v>
      </c>
      <c r="CN333" s="136" t="e">
        <f t="shared" si="453"/>
        <v>#DIV/0!</v>
      </c>
      <c r="CP333" s="80">
        <f t="shared" si="454"/>
        <v>100</v>
      </c>
      <c r="CQ333" s="136">
        <f t="shared" ca="1" si="455"/>
        <v>-1756.0096892191843</v>
      </c>
      <c r="CR333" s="136" t="e">
        <f t="shared" si="455"/>
        <v>#DIV/0!</v>
      </c>
      <c r="CS333" s="136" t="e">
        <f t="shared" si="455"/>
        <v>#DIV/0!</v>
      </c>
      <c r="CT333" s="136" t="e">
        <f t="shared" si="455"/>
        <v>#DIV/0!</v>
      </c>
      <c r="CU333" s="136" t="e">
        <f t="shared" si="455"/>
        <v>#DIV/0!</v>
      </c>
      <c r="CV333" s="136" t="e">
        <f t="shared" si="455"/>
        <v>#DIV/0!</v>
      </c>
      <c r="CW333" s="136" t="e">
        <f t="shared" si="455"/>
        <v>#DIV/0!</v>
      </c>
      <c r="CX333" s="136" t="e">
        <f t="shared" si="455"/>
        <v>#DIV/0!</v>
      </c>
      <c r="CY333" s="136" t="e">
        <f t="shared" si="455"/>
        <v>#DIV/0!</v>
      </c>
      <c r="CZ333" s="136" t="e">
        <f t="shared" si="455"/>
        <v>#DIV/0!</v>
      </c>
      <c r="DA333" s="136" t="e">
        <f t="shared" si="455"/>
        <v>#DIV/0!</v>
      </c>
      <c r="DB333" s="136" t="e">
        <f t="shared" ca="1" si="455"/>
        <v>#DIV/0!</v>
      </c>
      <c r="DC333" s="136" t="e">
        <f t="shared" si="455"/>
        <v>#DIV/0!</v>
      </c>
      <c r="DE333" s="80">
        <f t="shared" si="456"/>
        <v>100</v>
      </c>
      <c r="DF333" s="136">
        <f t="shared" ca="1" si="457"/>
        <v>-528.16173221590543</v>
      </c>
      <c r="DG333" s="136" t="e">
        <f t="shared" si="457"/>
        <v>#DIV/0!</v>
      </c>
      <c r="DH333" s="136" t="e">
        <f t="shared" si="457"/>
        <v>#DIV/0!</v>
      </c>
      <c r="DI333" s="136" t="e">
        <f t="shared" si="457"/>
        <v>#DIV/0!</v>
      </c>
      <c r="DJ333" s="136" t="e">
        <f t="shared" si="457"/>
        <v>#DIV/0!</v>
      </c>
      <c r="DK333" s="136" t="e">
        <f t="shared" si="457"/>
        <v>#DIV/0!</v>
      </c>
      <c r="DL333" s="136" t="e">
        <f t="shared" si="457"/>
        <v>#DIV/0!</v>
      </c>
      <c r="DM333" s="136" t="e">
        <f t="shared" si="457"/>
        <v>#DIV/0!</v>
      </c>
      <c r="DN333" s="136" t="e">
        <f t="shared" si="457"/>
        <v>#DIV/0!</v>
      </c>
      <c r="DO333" s="136" t="e">
        <f t="shared" si="457"/>
        <v>#DIV/0!</v>
      </c>
      <c r="DP333" s="136" t="e">
        <f t="shared" si="457"/>
        <v>#DIV/0!</v>
      </c>
      <c r="DQ333" s="136" t="e">
        <f t="shared" ca="1" si="457"/>
        <v>#DIV/0!</v>
      </c>
      <c r="DR333" s="136" t="e">
        <f t="shared" si="457"/>
        <v>#DIV/0!</v>
      </c>
      <c r="DT333" s="80">
        <f t="shared" si="458"/>
        <v>100</v>
      </c>
      <c r="DU333" s="136">
        <f t="shared" ca="1" si="459"/>
        <v>0</v>
      </c>
      <c r="DV333" s="136" t="e">
        <f t="shared" si="459"/>
        <v>#DIV/0!</v>
      </c>
      <c r="DW333" s="136" t="e">
        <f t="shared" si="459"/>
        <v>#DIV/0!</v>
      </c>
      <c r="DX333" s="136" t="e">
        <f t="shared" si="459"/>
        <v>#DIV/0!</v>
      </c>
      <c r="DY333" s="136" t="e">
        <f t="shared" si="459"/>
        <v>#DIV/0!</v>
      </c>
      <c r="DZ333" s="136" t="e">
        <f t="shared" si="459"/>
        <v>#DIV/0!</v>
      </c>
      <c r="EA333" s="136" t="e">
        <f t="shared" si="459"/>
        <v>#DIV/0!</v>
      </c>
      <c r="EB333" s="136" t="e">
        <f t="shared" si="459"/>
        <v>#DIV/0!</v>
      </c>
      <c r="EC333" s="136" t="e">
        <f t="shared" si="459"/>
        <v>#DIV/0!</v>
      </c>
      <c r="ED333" s="136" t="e">
        <f t="shared" si="459"/>
        <v>#DIV/0!</v>
      </c>
      <c r="EE333" s="136" t="e">
        <f t="shared" si="459"/>
        <v>#DIV/0!</v>
      </c>
      <c r="EF333" s="136" t="e">
        <f t="shared" si="459"/>
        <v>#DIV/0!</v>
      </c>
      <c r="EG333" s="136" t="e">
        <f t="shared" si="459"/>
        <v>#DIV/0!</v>
      </c>
      <c r="EI333" s="80">
        <f t="shared" si="460"/>
        <v>100</v>
      </c>
      <c r="EJ333" s="136">
        <f t="shared" ca="1" si="461"/>
        <v>-5.2356020942408383</v>
      </c>
      <c r="EK333" s="136" t="e">
        <f t="shared" si="461"/>
        <v>#DIV/0!</v>
      </c>
      <c r="EL333" s="136" t="e">
        <f t="shared" si="461"/>
        <v>#DIV/0!</v>
      </c>
      <c r="EM333" s="136" t="e">
        <f t="shared" si="461"/>
        <v>#DIV/0!</v>
      </c>
      <c r="EN333" s="136" t="e">
        <f t="shared" si="461"/>
        <v>#DIV/0!</v>
      </c>
      <c r="EO333" s="136" t="e">
        <f t="shared" si="461"/>
        <v>#DIV/0!</v>
      </c>
      <c r="EP333" s="136" t="e">
        <f t="shared" si="461"/>
        <v>#DIV/0!</v>
      </c>
      <c r="EQ333" s="136" t="e">
        <f t="shared" si="461"/>
        <v>#DIV/0!</v>
      </c>
      <c r="ER333" s="136" t="e">
        <f t="shared" si="461"/>
        <v>#DIV/0!</v>
      </c>
      <c r="ES333" s="136" t="e">
        <f t="shared" si="461"/>
        <v>#DIV/0!</v>
      </c>
      <c r="ET333" s="136" t="e">
        <f t="shared" si="461"/>
        <v>#DIV/0!</v>
      </c>
      <c r="EU333" s="136" t="e">
        <f t="shared" si="461"/>
        <v>#DIV/0!</v>
      </c>
      <c r="EV333" s="136" t="e">
        <f t="shared" si="461"/>
        <v>#DIV/0!</v>
      </c>
    </row>
    <row r="334" spans="1:156">
      <c r="S334" s="26" t="e">
        <f t="shared" si="444"/>
        <v>#REF!</v>
      </c>
      <c r="T334" s="399" t="e">
        <f t="shared" ca="1" si="445"/>
        <v>#DIV/0!</v>
      </c>
      <c r="U334" s="399" t="e">
        <f t="shared" ca="1" si="445"/>
        <v>#DIV/0!</v>
      </c>
      <c r="V334" s="399" t="e">
        <f t="shared" ca="1" si="445"/>
        <v>#DIV/0!</v>
      </c>
      <c r="W334" s="399" t="e">
        <f t="shared" ca="1" si="445"/>
        <v>#DIV/0!</v>
      </c>
      <c r="X334" s="399" t="e">
        <f t="shared" ca="1" si="445"/>
        <v>#DIV/0!</v>
      </c>
      <c r="Y334" s="399" t="e">
        <f t="shared" ca="1" si="445"/>
        <v>#DIV/0!</v>
      </c>
      <c r="Z334" s="399" t="e">
        <f t="shared" ca="1" si="445"/>
        <v>#DIV/0!</v>
      </c>
      <c r="AA334" s="399" t="e">
        <f t="shared" ca="1" si="445"/>
        <v>#DIV/0!</v>
      </c>
      <c r="AB334" s="399" t="e">
        <f t="shared" ca="1" si="445"/>
        <v>#DIV/0!</v>
      </c>
      <c r="AC334" s="399" t="e">
        <f t="shared" ca="1" si="445"/>
        <v>#DIV/0!</v>
      </c>
      <c r="AD334" s="399" t="e">
        <f t="shared" ca="1" si="445"/>
        <v>#DIV/0!</v>
      </c>
      <c r="AE334" s="399" t="e">
        <f t="shared" ca="1" si="445"/>
        <v>#DIV/0!</v>
      </c>
      <c r="AF334" s="399"/>
      <c r="AH334" s="80" t="e">
        <f t="shared" si="446"/>
        <v>#REF!</v>
      </c>
      <c r="AI334" s="136" t="e">
        <f t="shared" si="447"/>
        <v>#REF!</v>
      </c>
      <c r="AJ334" s="136" t="e">
        <f t="shared" si="447"/>
        <v>#REF!</v>
      </c>
      <c r="AK334" s="136" t="e">
        <f t="shared" si="447"/>
        <v>#REF!</v>
      </c>
      <c r="AL334" s="136" t="e">
        <f t="shared" si="447"/>
        <v>#REF!</v>
      </c>
      <c r="AM334" s="136" t="e">
        <f t="shared" si="447"/>
        <v>#REF!</v>
      </c>
      <c r="AN334" s="136" t="e">
        <f t="shared" si="447"/>
        <v>#REF!</v>
      </c>
      <c r="AO334" s="136" t="e">
        <f t="shared" si="447"/>
        <v>#REF!</v>
      </c>
      <c r="AP334" s="136" t="e">
        <f t="shared" si="447"/>
        <v>#REF!</v>
      </c>
      <c r="AQ334" s="136" t="e">
        <f t="shared" si="447"/>
        <v>#REF!</v>
      </c>
      <c r="AR334" s="136" t="e">
        <f t="shared" si="447"/>
        <v>#REF!</v>
      </c>
      <c r="AS334" s="136" t="e">
        <f t="shared" si="447"/>
        <v>#REF!</v>
      </c>
      <c r="AT334" s="136" t="e">
        <f t="shared" si="436"/>
        <v>#REF!</v>
      </c>
      <c r="AU334" s="136" t="e">
        <f t="shared" si="436"/>
        <v>#REF!</v>
      </c>
      <c r="AW334" s="80" t="e">
        <f t="shared" si="448"/>
        <v>#REF!</v>
      </c>
      <c r="AX334" s="136" t="e">
        <f t="shared" si="449"/>
        <v>#REF!</v>
      </c>
      <c r="AY334" s="136" t="e">
        <f t="shared" si="449"/>
        <v>#REF!</v>
      </c>
      <c r="AZ334" s="136" t="e">
        <f t="shared" si="449"/>
        <v>#REF!</v>
      </c>
      <c r="BA334" s="136" t="e">
        <f t="shared" si="449"/>
        <v>#REF!</v>
      </c>
      <c r="BB334" s="136" t="e">
        <f t="shared" si="449"/>
        <v>#REF!</v>
      </c>
      <c r="BC334" s="136" t="e">
        <f t="shared" si="449"/>
        <v>#REF!</v>
      </c>
      <c r="BD334" s="136" t="e">
        <f t="shared" si="449"/>
        <v>#REF!</v>
      </c>
      <c r="BE334" s="136" t="e">
        <f t="shared" si="449"/>
        <v>#REF!</v>
      </c>
      <c r="BF334" s="136" t="e">
        <f t="shared" si="449"/>
        <v>#REF!</v>
      </c>
      <c r="BG334" s="136" t="e">
        <f t="shared" si="449"/>
        <v>#REF!</v>
      </c>
      <c r="BH334" s="136" t="e">
        <f t="shared" si="449"/>
        <v>#REF!</v>
      </c>
      <c r="BI334" s="136" t="e">
        <f t="shared" si="449"/>
        <v>#REF!</v>
      </c>
      <c r="BJ334" s="136" t="e">
        <f t="shared" si="449"/>
        <v>#REF!</v>
      </c>
      <c r="BK334" s="62"/>
      <c r="BL334" s="80" t="e">
        <f t="shared" si="450"/>
        <v>#REF!</v>
      </c>
      <c r="BM334" s="136" t="e">
        <f t="shared" si="451"/>
        <v>#REF!</v>
      </c>
      <c r="BN334" s="136" t="e">
        <f t="shared" si="451"/>
        <v>#REF!</v>
      </c>
      <c r="BO334" s="136" t="e">
        <f t="shared" si="451"/>
        <v>#REF!</v>
      </c>
      <c r="BP334" s="136" t="e">
        <f t="shared" si="451"/>
        <v>#REF!</v>
      </c>
      <c r="BQ334" s="136" t="e">
        <f t="shared" si="451"/>
        <v>#REF!</v>
      </c>
      <c r="BR334" s="136" t="e">
        <f t="shared" si="451"/>
        <v>#REF!</v>
      </c>
      <c r="BS334" s="136" t="e">
        <f t="shared" si="451"/>
        <v>#REF!</v>
      </c>
      <c r="BT334" s="136" t="e">
        <f t="shared" si="451"/>
        <v>#REF!</v>
      </c>
      <c r="BU334" s="136" t="e">
        <f t="shared" si="451"/>
        <v>#REF!</v>
      </c>
      <c r="BV334" s="136" t="e">
        <f t="shared" si="451"/>
        <v>#REF!</v>
      </c>
      <c r="BW334" s="136" t="e">
        <f t="shared" si="451"/>
        <v>#REF!</v>
      </c>
      <c r="BX334" s="136" t="e">
        <f t="shared" si="451"/>
        <v>#REF!</v>
      </c>
      <c r="BY334" s="136" t="e">
        <f t="shared" si="451"/>
        <v>#REF!</v>
      </c>
      <c r="BZ334" s="62"/>
      <c r="CA334" s="80" t="e">
        <f t="shared" si="452"/>
        <v>#REF!</v>
      </c>
      <c r="CB334" s="136" t="e">
        <f t="shared" si="453"/>
        <v>#REF!</v>
      </c>
      <c r="CC334" s="136" t="e">
        <f t="shared" si="453"/>
        <v>#REF!</v>
      </c>
      <c r="CD334" s="136" t="e">
        <f t="shared" si="453"/>
        <v>#REF!</v>
      </c>
      <c r="CE334" s="136" t="e">
        <f t="shared" si="453"/>
        <v>#REF!</v>
      </c>
      <c r="CF334" s="136" t="e">
        <f t="shared" si="453"/>
        <v>#REF!</v>
      </c>
      <c r="CG334" s="136" t="e">
        <f t="shared" si="453"/>
        <v>#REF!</v>
      </c>
      <c r="CH334" s="136" t="e">
        <f t="shared" si="453"/>
        <v>#REF!</v>
      </c>
      <c r="CI334" s="136" t="e">
        <f t="shared" si="453"/>
        <v>#REF!</v>
      </c>
      <c r="CJ334" s="136" t="e">
        <f t="shared" si="453"/>
        <v>#REF!</v>
      </c>
      <c r="CK334" s="136" t="e">
        <f t="shared" si="453"/>
        <v>#REF!</v>
      </c>
      <c r="CL334" s="136" t="e">
        <f t="shared" si="453"/>
        <v>#REF!</v>
      </c>
      <c r="CM334" s="136" t="e">
        <f t="shared" si="453"/>
        <v>#REF!</v>
      </c>
      <c r="CN334" s="136" t="e">
        <f t="shared" si="453"/>
        <v>#REF!</v>
      </c>
      <c r="CP334" s="80" t="e">
        <f t="shared" si="454"/>
        <v>#REF!</v>
      </c>
      <c r="CQ334" s="136" t="e">
        <f t="shared" si="455"/>
        <v>#REF!</v>
      </c>
      <c r="CR334" s="136" t="e">
        <f t="shared" si="455"/>
        <v>#REF!</v>
      </c>
      <c r="CS334" s="136" t="e">
        <f t="shared" si="455"/>
        <v>#REF!</v>
      </c>
      <c r="CT334" s="136" t="e">
        <f t="shared" si="455"/>
        <v>#REF!</v>
      </c>
      <c r="CU334" s="136" t="e">
        <f t="shared" si="455"/>
        <v>#REF!</v>
      </c>
      <c r="CV334" s="136" t="e">
        <f t="shared" si="455"/>
        <v>#REF!</v>
      </c>
      <c r="CW334" s="136" t="e">
        <f t="shared" si="455"/>
        <v>#REF!</v>
      </c>
      <c r="CX334" s="136" t="e">
        <f t="shared" si="455"/>
        <v>#REF!</v>
      </c>
      <c r="CY334" s="136" t="e">
        <f t="shared" si="455"/>
        <v>#REF!</v>
      </c>
      <c r="CZ334" s="136" t="e">
        <f t="shared" si="455"/>
        <v>#REF!</v>
      </c>
      <c r="DA334" s="136" t="e">
        <f t="shared" si="455"/>
        <v>#REF!</v>
      </c>
      <c r="DB334" s="136" t="e">
        <f t="shared" si="455"/>
        <v>#REF!</v>
      </c>
      <c r="DC334" s="136" t="e">
        <f t="shared" si="455"/>
        <v>#REF!</v>
      </c>
      <c r="DE334" s="80" t="e">
        <f t="shared" si="456"/>
        <v>#REF!</v>
      </c>
      <c r="DF334" s="136" t="e">
        <f t="shared" si="457"/>
        <v>#REF!</v>
      </c>
      <c r="DG334" s="136" t="e">
        <f t="shared" si="457"/>
        <v>#REF!</v>
      </c>
      <c r="DH334" s="136" t="e">
        <f t="shared" si="457"/>
        <v>#REF!</v>
      </c>
      <c r="DI334" s="136" t="e">
        <f t="shared" si="457"/>
        <v>#REF!</v>
      </c>
      <c r="DJ334" s="136" t="e">
        <f t="shared" si="457"/>
        <v>#REF!</v>
      </c>
      <c r="DK334" s="136" t="e">
        <f t="shared" si="457"/>
        <v>#REF!</v>
      </c>
      <c r="DL334" s="136" t="e">
        <f t="shared" si="457"/>
        <v>#REF!</v>
      </c>
      <c r="DM334" s="136" t="e">
        <f t="shared" si="457"/>
        <v>#REF!</v>
      </c>
      <c r="DN334" s="136" t="e">
        <f t="shared" si="457"/>
        <v>#REF!</v>
      </c>
      <c r="DO334" s="136" t="e">
        <f t="shared" si="457"/>
        <v>#REF!</v>
      </c>
      <c r="DP334" s="136" t="e">
        <f t="shared" si="457"/>
        <v>#REF!</v>
      </c>
      <c r="DQ334" s="136" t="e">
        <f t="shared" si="457"/>
        <v>#REF!</v>
      </c>
      <c r="DR334" s="136" t="e">
        <f t="shared" si="457"/>
        <v>#REF!</v>
      </c>
      <c r="DT334" s="80" t="e">
        <f t="shared" si="458"/>
        <v>#REF!</v>
      </c>
      <c r="DU334" s="136" t="e">
        <f t="shared" si="459"/>
        <v>#REF!</v>
      </c>
      <c r="DV334" s="136" t="e">
        <f t="shared" si="459"/>
        <v>#REF!</v>
      </c>
      <c r="DW334" s="136" t="e">
        <f t="shared" si="459"/>
        <v>#REF!</v>
      </c>
      <c r="DX334" s="136" t="e">
        <f t="shared" si="459"/>
        <v>#REF!</v>
      </c>
      <c r="DY334" s="136" t="e">
        <f t="shared" si="459"/>
        <v>#REF!</v>
      </c>
      <c r="DZ334" s="136" t="e">
        <f t="shared" si="459"/>
        <v>#REF!</v>
      </c>
      <c r="EA334" s="136" t="e">
        <f t="shared" si="459"/>
        <v>#REF!</v>
      </c>
      <c r="EB334" s="136" t="e">
        <f t="shared" si="459"/>
        <v>#REF!</v>
      </c>
      <c r="EC334" s="136" t="e">
        <f t="shared" si="459"/>
        <v>#REF!</v>
      </c>
      <c r="ED334" s="136" t="e">
        <f t="shared" si="459"/>
        <v>#REF!</v>
      </c>
      <c r="EE334" s="136" t="e">
        <f t="shared" si="459"/>
        <v>#REF!</v>
      </c>
      <c r="EF334" s="136" t="e">
        <f t="shared" si="459"/>
        <v>#REF!</v>
      </c>
      <c r="EG334" s="136" t="e">
        <f t="shared" si="459"/>
        <v>#REF!</v>
      </c>
      <c r="EI334" s="80" t="e">
        <f t="shared" si="460"/>
        <v>#REF!</v>
      </c>
      <c r="EJ334" s="136" t="e">
        <f t="shared" si="461"/>
        <v>#REF!</v>
      </c>
      <c r="EK334" s="136" t="e">
        <f t="shared" si="461"/>
        <v>#REF!</v>
      </c>
      <c r="EL334" s="136" t="e">
        <f t="shared" si="461"/>
        <v>#REF!</v>
      </c>
      <c r="EM334" s="136" t="e">
        <f t="shared" si="461"/>
        <v>#REF!</v>
      </c>
      <c r="EN334" s="136" t="e">
        <f t="shared" si="461"/>
        <v>#REF!</v>
      </c>
      <c r="EO334" s="136" t="e">
        <f t="shared" si="461"/>
        <v>#REF!</v>
      </c>
      <c r="EP334" s="136" t="e">
        <f t="shared" si="461"/>
        <v>#REF!</v>
      </c>
      <c r="EQ334" s="136" t="e">
        <f t="shared" si="461"/>
        <v>#REF!</v>
      </c>
      <c r="ER334" s="136" t="e">
        <f t="shared" si="461"/>
        <v>#REF!</v>
      </c>
      <c r="ES334" s="136" t="e">
        <f t="shared" si="461"/>
        <v>#REF!</v>
      </c>
      <c r="ET334" s="136" t="e">
        <f t="shared" si="461"/>
        <v>#REF!</v>
      </c>
      <c r="EU334" s="136" t="e">
        <f t="shared" si="461"/>
        <v>#REF!</v>
      </c>
      <c r="EV334" s="136" t="e">
        <f t="shared" si="461"/>
        <v>#REF!</v>
      </c>
    </row>
    <row r="335" spans="1:156">
      <c r="S335" s="26"/>
      <c r="T335" s="399"/>
      <c r="U335" s="399"/>
      <c r="V335" s="399"/>
      <c r="W335" s="399"/>
      <c r="X335" s="399"/>
      <c r="Y335" s="399"/>
      <c r="Z335" s="399"/>
      <c r="AA335" s="399"/>
      <c r="AB335" s="399"/>
      <c r="AC335" s="399"/>
      <c r="AD335" s="399"/>
      <c r="AE335" s="399"/>
      <c r="AF335" s="399"/>
      <c r="AH335" s="80" t="e">
        <f t="shared" si="446"/>
        <v>#REF!</v>
      </c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136" t="e">
        <f t="shared" si="436"/>
        <v>#DIV/0!</v>
      </c>
      <c r="AW335" s="80" t="e">
        <f t="shared" si="448"/>
        <v>#REF!</v>
      </c>
      <c r="AX335" s="136" t="e">
        <f t="shared" si="449"/>
        <v>#REF!</v>
      </c>
      <c r="AY335" s="136" t="e">
        <f t="shared" si="449"/>
        <v>#REF!</v>
      </c>
      <c r="AZ335" s="136" t="e">
        <f t="shared" si="449"/>
        <v>#REF!</v>
      </c>
      <c r="BA335" s="136" t="e">
        <f t="shared" si="449"/>
        <v>#REF!</v>
      </c>
      <c r="BB335" s="136" t="e">
        <f t="shared" si="449"/>
        <v>#REF!</v>
      </c>
      <c r="BC335" s="136" t="e">
        <f t="shared" si="449"/>
        <v>#REF!</v>
      </c>
      <c r="BD335" s="136" t="e">
        <f t="shared" si="449"/>
        <v>#REF!</v>
      </c>
      <c r="BE335" s="136" t="e">
        <f t="shared" si="449"/>
        <v>#REF!</v>
      </c>
      <c r="BF335" s="136" t="e">
        <f t="shared" si="449"/>
        <v>#REF!</v>
      </c>
      <c r="BG335" s="136" t="e">
        <f t="shared" si="449"/>
        <v>#REF!</v>
      </c>
      <c r="BH335" s="136" t="e">
        <f t="shared" si="449"/>
        <v>#REF!</v>
      </c>
      <c r="BI335" s="136" t="e">
        <f t="shared" si="449"/>
        <v>#REF!</v>
      </c>
      <c r="BJ335" s="136" t="e">
        <f t="shared" si="449"/>
        <v>#DIV/0!</v>
      </c>
      <c r="BK335" s="62"/>
      <c r="BL335" s="80" t="e">
        <f t="shared" si="450"/>
        <v>#REF!</v>
      </c>
      <c r="BM335" s="136" t="e">
        <f t="shared" si="451"/>
        <v>#REF!</v>
      </c>
      <c r="BN335" s="136" t="e">
        <f t="shared" si="451"/>
        <v>#REF!</v>
      </c>
      <c r="BO335" s="136" t="e">
        <f t="shared" si="451"/>
        <v>#REF!</v>
      </c>
      <c r="BP335" s="136" t="e">
        <f t="shared" si="451"/>
        <v>#REF!</v>
      </c>
      <c r="BQ335" s="136" t="e">
        <f t="shared" si="451"/>
        <v>#REF!</v>
      </c>
      <c r="BR335" s="136" t="e">
        <f t="shared" si="451"/>
        <v>#REF!</v>
      </c>
      <c r="BS335" s="136" t="e">
        <f t="shared" si="451"/>
        <v>#REF!</v>
      </c>
      <c r="BT335" s="136" t="e">
        <f t="shared" si="451"/>
        <v>#REF!</v>
      </c>
      <c r="BU335" s="136" t="e">
        <f t="shared" si="451"/>
        <v>#REF!</v>
      </c>
      <c r="BV335" s="136" t="e">
        <f t="shared" si="451"/>
        <v>#REF!</v>
      </c>
      <c r="BW335" s="136" t="e">
        <f t="shared" si="451"/>
        <v>#REF!</v>
      </c>
      <c r="BX335" s="136" t="e">
        <f t="shared" si="451"/>
        <v>#REF!</v>
      </c>
      <c r="BY335" s="136" t="e">
        <f t="shared" si="451"/>
        <v>#DIV/0!</v>
      </c>
      <c r="BZ335" s="62"/>
      <c r="CA335" s="80" t="e">
        <f t="shared" si="452"/>
        <v>#REF!</v>
      </c>
      <c r="CB335" s="136" t="e">
        <f t="shared" si="453"/>
        <v>#REF!</v>
      </c>
      <c r="CC335" s="136" t="e">
        <f t="shared" si="453"/>
        <v>#REF!</v>
      </c>
      <c r="CD335" s="136" t="e">
        <f t="shared" si="453"/>
        <v>#REF!</v>
      </c>
      <c r="CE335" s="136" t="e">
        <f t="shared" si="453"/>
        <v>#REF!</v>
      </c>
      <c r="CF335" s="136" t="e">
        <f t="shared" si="453"/>
        <v>#REF!</v>
      </c>
      <c r="CG335" s="136" t="e">
        <f t="shared" si="453"/>
        <v>#REF!</v>
      </c>
      <c r="CH335" s="136" t="e">
        <f t="shared" si="453"/>
        <v>#REF!</v>
      </c>
      <c r="CI335" s="136" t="e">
        <f t="shared" si="453"/>
        <v>#REF!</v>
      </c>
      <c r="CJ335" s="136" t="e">
        <f t="shared" si="453"/>
        <v>#REF!</v>
      </c>
      <c r="CK335" s="136" t="e">
        <f t="shared" si="453"/>
        <v>#REF!</v>
      </c>
      <c r="CL335" s="136" t="e">
        <f t="shared" si="453"/>
        <v>#REF!</v>
      </c>
      <c r="CM335" s="136" t="e">
        <f t="shared" si="453"/>
        <v>#REF!</v>
      </c>
      <c r="CN335" s="136" t="e">
        <f t="shared" si="453"/>
        <v>#DIV/0!</v>
      </c>
      <c r="CP335" s="80" t="e">
        <f t="shared" si="454"/>
        <v>#REF!</v>
      </c>
      <c r="CQ335" s="136" t="e">
        <f t="shared" si="455"/>
        <v>#REF!</v>
      </c>
      <c r="CR335" s="136" t="e">
        <f t="shared" si="455"/>
        <v>#REF!</v>
      </c>
      <c r="CS335" s="136" t="e">
        <f t="shared" si="455"/>
        <v>#REF!</v>
      </c>
      <c r="CT335" s="136" t="e">
        <f t="shared" si="455"/>
        <v>#REF!</v>
      </c>
      <c r="CU335" s="136" t="e">
        <f t="shared" si="455"/>
        <v>#REF!</v>
      </c>
      <c r="CV335" s="136" t="e">
        <f t="shared" si="455"/>
        <v>#REF!</v>
      </c>
      <c r="CW335" s="136" t="e">
        <f t="shared" si="455"/>
        <v>#REF!</v>
      </c>
      <c r="CX335" s="136" t="e">
        <f t="shared" si="455"/>
        <v>#REF!</v>
      </c>
      <c r="CY335" s="136" t="e">
        <f t="shared" si="455"/>
        <v>#REF!</v>
      </c>
      <c r="CZ335" s="136" t="e">
        <f t="shared" si="455"/>
        <v>#REF!</v>
      </c>
      <c r="DA335" s="136" t="e">
        <f t="shared" si="455"/>
        <v>#REF!</v>
      </c>
      <c r="DB335" s="136" t="e">
        <f t="shared" si="455"/>
        <v>#REF!</v>
      </c>
      <c r="DC335" s="136" t="e">
        <f t="shared" si="455"/>
        <v>#DIV/0!</v>
      </c>
      <c r="DE335" s="80" t="e">
        <f t="shared" si="456"/>
        <v>#REF!</v>
      </c>
      <c r="DF335" s="136" t="e">
        <f t="shared" si="457"/>
        <v>#REF!</v>
      </c>
      <c r="DG335" s="136" t="e">
        <f t="shared" si="457"/>
        <v>#REF!</v>
      </c>
      <c r="DH335" s="136" t="e">
        <f t="shared" si="457"/>
        <v>#REF!</v>
      </c>
      <c r="DI335" s="136" t="e">
        <f t="shared" si="457"/>
        <v>#REF!</v>
      </c>
      <c r="DJ335" s="136" t="e">
        <f t="shared" si="457"/>
        <v>#REF!</v>
      </c>
      <c r="DK335" s="136" t="e">
        <f t="shared" si="457"/>
        <v>#REF!</v>
      </c>
      <c r="DL335" s="136" t="e">
        <f t="shared" si="457"/>
        <v>#REF!</v>
      </c>
      <c r="DM335" s="136" t="e">
        <f t="shared" si="457"/>
        <v>#REF!</v>
      </c>
      <c r="DN335" s="136" t="e">
        <f t="shared" si="457"/>
        <v>#REF!</v>
      </c>
      <c r="DO335" s="136" t="e">
        <f t="shared" si="457"/>
        <v>#REF!</v>
      </c>
      <c r="DP335" s="136" t="e">
        <f t="shared" si="457"/>
        <v>#REF!</v>
      </c>
      <c r="DQ335" s="136" t="e">
        <f t="shared" si="457"/>
        <v>#REF!</v>
      </c>
      <c r="DR335" s="136" t="e">
        <f t="shared" si="457"/>
        <v>#DIV/0!</v>
      </c>
      <c r="DT335" s="80" t="e">
        <f t="shared" si="458"/>
        <v>#REF!</v>
      </c>
      <c r="DU335" s="136" t="e">
        <f t="shared" si="459"/>
        <v>#DIV/0!</v>
      </c>
      <c r="DV335" s="136" t="e">
        <f t="shared" si="459"/>
        <v>#DIV/0!</v>
      </c>
      <c r="DW335" s="136" t="e">
        <f t="shared" si="459"/>
        <v>#DIV/0!</v>
      </c>
      <c r="DX335" s="136" t="e">
        <f t="shared" si="459"/>
        <v>#DIV/0!</v>
      </c>
      <c r="DY335" s="136" t="e">
        <f t="shared" si="459"/>
        <v>#DIV/0!</v>
      </c>
      <c r="DZ335" s="136" t="e">
        <f t="shared" si="459"/>
        <v>#DIV/0!</v>
      </c>
      <c r="EA335" s="136" t="e">
        <f t="shared" si="459"/>
        <v>#DIV/0!</v>
      </c>
      <c r="EB335" s="136" t="e">
        <f t="shared" si="459"/>
        <v>#DIV/0!</v>
      </c>
      <c r="EC335" s="136" t="e">
        <f t="shared" si="459"/>
        <v>#DIV/0!</v>
      </c>
      <c r="ED335" s="136" t="e">
        <f t="shared" si="459"/>
        <v>#DIV/0!</v>
      </c>
      <c r="EE335" s="136" t="e">
        <f t="shared" si="459"/>
        <v>#DIV/0!</v>
      </c>
      <c r="EF335" s="136" t="e">
        <f t="shared" si="459"/>
        <v>#DIV/0!</v>
      </c>
      <c r="EG335" s="136" t="e">
        <f t="shared" si="459"/>
        <v>#DIV/0!</v>
      </c>
      <c r="EI335" s="80" t="e">
        <f t="shared" si="460"/>
        <v>#REF!</v>
      </c>
      <c r="EJ335" s="136" t="e">
        <f t="shared" si="461"/>
        <v>#DIV/0!</v>
      </c>
      <c r="EK335" s="136" t="e">
        <f t="shared" si="461"/>
        <v>#DIV/0!</v>
      </c>
      <c r="EL335" s="136" t="e">
        <f t="shared" si="461"/>
        <v>#DIV/0!</v>
      </c>
      <c r="EM335" s="136" t="e">
        <f t="shared" si="461"/>
        <v>#DIV/0!</v>
      </c>
      <c r="EN335" s="136" t="e">
        <f t="shared" si="461"/>
        <v>#DIV/0!</v>
      </c>
      <c r="EO335" s="136" t="e">
        <f t="shared" si="461"/>
        <v>#DIV/0!</v>
      </c>
      <c r="EP335" s="136" t="e">
        <f t="shared" si="461"/>
        <v>#DIV/0!</v>
      </c>
      <c r="EQ335" s="136" t="e">
        <f t="shared" si="461"/>
        <v>#DIV/0!</v>
      </c>
      <c r="ER335" s="136" t="e">
        <f t="shared" si="461"/>
        <v>#DIV/0!</v>
      </c>
      <c r="ES335" s="136" t="e">
        <f t="shared" si="461"/>
        <v>#DIV/0!</v>
      </c>
      <c r="ET335" s="136" t="e">
        <f t="shared" si="461"/>
        <v>#DIV/0!</v>
      </c>
      <c r="EU335" s="136" t="e">
        <f t="shared" si="461"/>
        <v>#DIV/0!</v>
      </c>
      <c r="EV335" s="136" t="e">
        <f t="shared" si="461"/>
        <v>#DIV/0!</v>
      </c>
    </row>
    <row r="336" spans="1:156">
      <c r="S336" s="95" t="s">
        <v>110</v>
      </c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95"/>
      <c r="AH336" s="95" t="s">
        <v>111</v>
      </c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 t="s">
        <v>112</v>
      </c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 t="s">
        <v>113</v>
      </c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  <c r="CM336" s="95"/>
      <c r="CN336" s="95"/>
      <c r="CO336" s="95"/>
      <c r="CP336" s="95" t="s">
        <v>114</v>
      </c>
      <c r="CQ336" s="95"/>
      <c r="CR336" s="95"/>
      <c r="CS336" s="95"/>
      <c r="CT336" s="95"/>
      <c r="CU336" s="95"/>
      <c r="CV336" s="95"/>
      <c r="CW336" s="95"/>
      <c r="CX336" s="95"/>
      <c r="CY336" s="95"/>
      <c r="CZ336" s="95"/>
      <c r="DA336" s="95"/>
      <c r="DB336" s="95"/>
      <c r="DC336" s="95"/>
      <c r="DD336" s="95"/>
      <c r="DE336" s="95" t="s">
        <v>115</v>
      </c>
      <c r="DF336" s="95"/>
      <c r="DG336" s="95"/>
      <c r="DH336" s="95"/>
      <c r="DI336" s="95"/>
      <c r="DJ336" s="95"/>
      <c r="DK336" s="95"/>
      <c r="DL336" s="95"/>
      <c r="DM336" s="95"/>
      <c r="DN336" s="95"/>
      <c r="DO336" s="95"/>
      <c r="DP336" s="95"/>
      <c r="DQ336" s="95"/>
      <c r="DR336" s="95"/>
      <c r="DS336" s="95"/>
      <c r="DT336" s="95" t="s">
        <v>116</v>
      </c>
      <c r="DU336" s="95"/>
      <c r="DV336" s="95"/>
      <c r="DW336" s="95"/>
      <c r="DX336" s="95"/>
      <c r="DY336" s="95"/>
      <c r="DZ336" s="95"/>
      <c r="EA336" s="95"/>
      <c r="EB336" s="95"/>
      <c r="EC336" s="95"/>
      <c r="ED336" s="95"/>
      <c r="EE336" s="95"/>
      <c r="EF336" s="95"/>
      <c r="EG336" s="95"/>
      <c r="EH336" s="95"/>
      <c r="EI336" s="95" t="s">
        <v>117</v>
      </c>
      <c r="EJ336" s="95"/>
      <c r="EK336" s="95"/>
      <c r="EL336" s="95"/>
      <c r="EM336" s="95"/>
      <c r="EN336" s="95"/>
      <c r="EO336" s="95"/>
      <c r="EP336" s="95"/>
      <c r="EQ336" s="95"/>
      <c r="ER336" s="95"/>
      <c r="ES336" s="95"/>
      <c r="ET336" s="95"/>
      <c r="EU336" s="95"/>
      <c r="EV336" s="95"/>
      <c r="EW336" s="95"/>
      <c r="EX336" s="95"/>
      <c r="EY336" s="95"/>
      <c r="EZ336" s="95"/>
    </row>
    <row r="337" spans="14:152">
      <c r="Q337" s="95"/>
      <c r="S337" s="67" t="s">
        <v>130</v>
      </c>
      <c r="T337" s="454">
        <f t="shared" ref="T337:AD337" si="462">T321</f>
        <v>0</v>
      </c>
      <c r="U337" s="454">
        <f t="shared" si="462"/>
        <v>10</v>
      </c>
      <c r="V337" s="454">
        <f t="shared" si="462"/>
        <v>20</v>
      </c>
      <c r="W337" s="454">
        <f t="shared" si="462"/>
        <v>30</v>
      </c>
      <c r="X337" s="454">
        <f t="shared" si="462"/>
        <v>40</v>
      </c>
      <c r="Y337" s="454">
        <f t="shared" si="462"/>
        <v>50</v>
      </c>
      <c r="Z337" s="454">
        <f t="shared" si="462"/>
        <v>60</v>
      </c>
      <c r="AA337" s="454">
        <f t="shared" si="462"/>
        <v>70</v>
      </c>
      <c r="AB337" s="454">
        <f t="shared" si="462"/>
        <v>80</v>
      </c>
      <c r="AC337" s="454">
        <f t="shared" si="462"/>
        <v>90</v>
      </c>
      <c r="AD337" s="454">
        <f t="shared" si="462"/>
        <v>100</v>
      </c>
      <c r="AE337" s="80" t="s">
        <v>69</v>
      </c>
      <c r="AF337" s="393"/>
      <c r="AG337" s="1"/>
      <c r="AH337" s="126" t="s">
        <v>130</v>
      </c>
      <c r="AI337" s="142">
        <v>0</v>
      </c>
      <c r="AJ337" s="142">
        <v>10</v>
      </c>
      <c r="AK337" s="142">
        <v>20</v>
      </c>
      <c r="AL337" s="142">
        <v>30</v>
      </c>
      <c r="AM337" s="142">
        <v>40</v>
      </c>
      <c r="AN337" s="142">
        <v>50</v>
      </c>
      <c r="AO337" s="142">
        <v>60</v>
      </c>
      <c r="AP337" s="142">
        <v>70</v>
      </c>
      <c r="AQ337" s="142">
        <v>80</v>
      </c>
      <c r="AR337" s="142">
        <v>90</v>
      </c>
      <c r="AS337" s="142">
        <v>100</v>
      </c>
      <c r="AT337" s="80" t="s">
        <v>69</v>
      </c>
      <c r="AU337" s="80">
        <f t="shared" ref="AU337" si="463">AU321</f>
        <v>0</v>
      </c>
      <c r="AW337" s="126" t="s">
        <v>130</v>
      </c>
      <c r="AX337" s="80">
        <f t="shared" ref="AX337:BJ337" si="464">AX321</f>
        <v>0</v>
      </c>
      <c r="AY337" s="80">
        <f t="shared" si="464"/>
        <v>10</v>
      </c>
      <c r="AZ337" s="80">
        <f t="shared" si="464"/>
        <v>20</v>
      </c>
      <c r="BA337" s="80">
        <f t="shared" si="464"/>
        <v>30</v>
      </c>
      <c r="BB337" s="80">
        <f t="shared" si="464"/>
        <v>40</v>
      </c>
      <c r="BC337" s="80">
        <f t="shared" si="464"/>
        <v>50</v>
      </c>
      <c r="BD337" s="80">
        <f t="shared" si="464"/>
        <v>60</v>
      </c>
      <c r="BE337" s="80">
        <f t="shared" si="464"/>
        <v>70</v>
      </c>
      <c r="BF337" s="80">
        <f t="shared" si="464"/>
        <v>80</v>
      </c>
      <c r="BG337" s="80">
        <f t="shared" si="464"/>
        <v>90</v>
      </c>
      <c r="BH337" s="80">
        <f t="shared" si="464"/>
        <v>100</v>
      </c>
      <c r="BI337" s="80" t="s">
        <v>69</v>
      </c>
      <c r="BJ337" s="80">
        <f t="shared" si="464"/>
        <v>0</v>
      </c>
      <c r="BK337" s="62"/>
      <c r="BL337" s="126" t="s">
        <v>130</v>
      </c>
      <c r="BM337" s="80">
        <f t="shared" ref="BM337:BW337" si="465">BM321</f>
        <v>0</v>
      </c>
      <c r="BN337" s="80">
        <f t="shared" si="465"/>
        <v>10</v>
      </c>
      <c r="BO337" s="80">
        <f t="shared" si="465"/>
        <v>20</v>
      </c>
      <c r="BP337" s="80">
        <f t="shared" si="465"/>
        <v>30</v>
      </c>
      <c r="BQ337" s="80">
        <f t="shared" si="465"/>
        <v>40</v>
      </c>
      <c r="BR337" s="80">
        <f t="shared" si="465"/>
        <v>50</v>
      </c>
      <c r="BS337" s="80">
        <f t="shared" si="465"/>
        <v>60</v>
      </c>
      <c r="BT337" s="80">
        <f t="shared" si="465"/>
        <v>70</v>
      </c>
      <c r="BU337" s="80">
        <f t="shared" si="465"/>
        <v>80</v>
      </c>
      <c r="BV337" s="80">
        <f t="shared" si="465"/>
        <v>90</v>
      </c>
      <c r="BW337" s="80">
        <f t="shared" si="465"/>
        <v>100</v>
      </c>
      <c r="BX337" s="80" t="s">
        <v>69</v>
      </c>
      <c r="BY337" s="80">
        <f t="shared" ref="BY337" si="466">BY321</f>
        <v>0</v>
      </c>
      <c r="BZ337" s="62"/>
      <c r="CA337" s="126" t="s">
        <v>130</v>
      </c>
      <c r="CB337" s="80">
        <f t="shared" ref="CB337:CN337" si="467">CB321</f>
        <v>0</v>
      </c>
      <c r="CC337" s="80">
        <f t="shared" si="467"/>
        <v>10</v>
      </c>
      <c r="CD337" s="80">
        <f t="shared" si="467"/>
        <v>20</v>
      </c>
      <c r="CE337" s="80">
        <f t="shared" si="467"/>
        <v>30</v>
      </c>
      <c r="CF337" s="80">
        <f t="shared" si="467"/>
        <v>40</v>
      </c>
      <c r="CG337" s="80">
        <f t="shared" si="467"/>
        <v>50</v>
      </c>
      <c r="CH337" s="80">
        <f t="shared" si="467"/>
        <v>60</v>
      </c>
      <c r="CI337" s="80">
        <f t="shared" si="467"/>
        <v>70</v>
      </c>
      <c r="CJ337" s="80">
        <f t="shared" si="467"/>
        <v>80</v>
      </c>
      <c r="CK337" s="80">
        <f t="shared" si="467"/>
        <v>90</v>
      </c>
      <c r="CL337" s="80">
        <f t="shared" si="467"/>
        <v>100</v>
      </c>
      <c r="CM337" s="80" t="s">
        <v>69</v>
      </c>
      <c r="CN337" s="80">
        <f t="shared" si="467"/>
        <v>0</v>
      </c>
      <c r="CP337" s="126" t="s">
        <v>130</v>
      </c>
      <c r="CQ337" s="80">
        <f t="shared" ref="CQ337:DC337" si="468">CQ321</f>
        <v>0</v>
      </c>
      <c r="CR337" s="80">
        <f t="shared" si="468"/>
        <v>10</v>
      </c>
      <c r="CS337" s="80">
        <f t="shared" si="468"/>
        <v>20</v>
      </c>
      <c r="CT337" s="80">
        <f t="shared" si="468"/>
        <v>30</v>
      </c>
      <c r="CU337" s="80">
        <f t="shared" si="468"/>
        <v>40</v>
      </c>
      <c r="CV337" s="80">
        <f t="shared" si="468"/>
        <v>50</v>
      </c>
      <c r="CW337" s="80">
        <f t="shared" si="468"/>
        <v>60</v>
      </c>
      <c r="CX337" s="80">
        <f t="shared" si="468"/>
        <v>70</v>
      </c>
      <c r="CY337" s="80">
        <f t="shared" si="468"/>
        <v>80</v>
      </c>
      <c r="CZ337" s="80">
        <f t="shared" si="468"/>
        <v>90</v>
      </c>
      <c r="DA337" s="80">
        <f t="shared" si="468"/>
        <v>100</v>
      </c>
      <c r="DB337" s="80" t="s">
        <v>69</v>
      </c>
      <c r="DC337" s="80">
        <f t="shared" si="468"/>
        <v>0</v>
      </c>
      <c r="DE337" s="126" t="s">
        <v>130</v>
      </c>
      <c r="DF337" s="80">
        <f t="shared" ref="DF337:DR337" si="469">DF321</f>
        <v>0</v>
      </c>
      <c r="DG337" s="80">
        <f t="shared" si="469"/>
        <v>10</v>
      </c>
      <c r="DH337" s="80">
        <f t="shared" si="469"/>
        <v>20</v>
      </c>
      <c r="DI337" s="80">
        <f t="shared" si="469"/>
        <v>30</v>
      </c>
      <c r="DJ337" s="80">
        <f t="shared" si="469"/>
        <v>40</v>
      </c>
      <c r="DK337" s="80">
        <f t="shared" si="469"/>
        <v>50</v>
      </c>
      <c r="DL337" s="80">
        <f t="shared" si="469"/>
        <v>60</v>
      </c>
      <c r="DM337" s="80">
        <f t="shared" si="469"/>
        <v>70</v>
      </c>
      <c r="DN337" s="80">
        <f t="shared" si="469"/>
        <v>80</v>
      </c>
      <c r="DO337" s="80">
        <f t="shared" si="469"/>
        <v>90</v>
      </c>
      <c r="DP337" s="80">
        <f t="shared" si="469"/>
        <v>100</v>
      </c>
      <c r="DQ337" s="80" t="s">
        <v>69</v>
      </c>
      <c r="DR337" s="80">
        <f t="shared" si="469"/>
        <v>0</v>
      </c>
      <c r="DT337" s="126" t="s">
        <v>130</v>
      </c>
      <c r="DU337" s="80">
        <f t="shared" ref="DU337:EE337" si="470">DU321</f>
        <v>0</v>
      </c>
      <c r="DV337" s="80">
        <f t="shared" si="470"/>
        <v>10</v>
      </c>
      <c r="DW337" s="80">
        <f t="shared" si="470"/>
        <v>20</v>
      </c>
      <c r="DX337" s="80">
        <f t="shared" si="470"/>
        <v>30</v>
      </c>
      <c r="DY337" s="80">
        <f t="shared" si="470"/>
        <v>40</v>
      </c>
      <c r="DZ337" s="80">
        <f t="shared" si="470"/>
        <v>50</v>
      </c>
      <c r="EA337" s="80">
        <f t="shared" si="470"/>
        <v>60</v>
      </c>
      <c r="EB337" s="80">
        <f t="shared" si="470"/>
        <v>70</v>
      </c>
      <c r="EC337" s="80">
        <f t="shared" si="470"/>
        <v>80</v>
      </c>
      <c r="ED337" s="80">
        <f t="shared" si="470"/>
        <v>90</v>
      </c>
      <c r="EE337" s="80">
        <f t="shared" si="470"/>
        <v>100</v>
      </c>
      <c r="EF337" s="80" t="s">
        <v>69</v>
      </c>
      <c r="EG337" s="80">
        <f t="shared" ref="EG337" si="471">EG321</f>
        <v>0</v>
      </c>
      <c r="EI337" s="126" t="s">
        <v>130</v>
      </c>
      <c r="EJ337" s="80">
        <f t="shared" ref="EJ337:ET337" si="472">EJ321</f>
        <v>0</v>
      </c>
      <c r="EK337" s="80">
        <f t="shared" si="472"/>
        <v>10</v>
      </c>
      <c r="EL337" s="80">
        <f t="shared" si="472"/>
        <v>20</v>
      </c>
      <c r="EM337" s="80">
        <f t="shared" si="472"/>
        <v>30</v>
      </c>
      <c r="EN337" s="80">
        <f t="shared" si="472"/>
        <v>40</v>
      </c>
      <c r="EO337" s="80">
        <f t="shared" si="472"/>
        <v>50</v>
      </c>
      <c r="EP337" s="80">
        <f t="shared" si="472"/>
        <v>60</v>
      </c>
      <c r="EQ337" s="80">
        <f t="shared" si="472"/>
        <v>70</v>
      </c>
      <c r="ER337" s="80">
        <f t="shared" si="472"/>
        <v>80</v>
      </c>
      <c r="ES337" s="80">
        <f t="shared" si="472"/>
        <v>90</v>
      </c>
      <c r="ET337" s="80">
        <f t="shared" si="472"/>
        <v>100</v>
      </c>
      <c r="EU337" s="80" t="s">
        <v>69</v>
      </c>
      <c r="EV337" s="80">
        <f t="shared" ref="EV337" si="473">EV321</f>
        <v>0</v>
      </c>
    </row>
    <row r="338" spans="14:152" ht="16.5" thickBot="1">
      <c r="O338" s="23"/>
      <c r="Q338" s="23"/>
      <c r="R338" s="95"/>
      <c r="S338" s="25">
        <f t="shared" ref="S338:S350" si="474">S322</f>
        <v>0</v>
      </c>
      <c r="T338" s="405">
        <f t="shared" ref="T338:AD350" ca="1" si="475">1/((IF(T306&gt;0,T306/$F$2,-T306/$G$2))^2+(IF(T322&gt;0,T322/$F$2,-T322/$G$2))^2)^0.5</f>
        <v>5.6975318560532017E-4</v>
      </c>
      <c r="U338" s="405">
        <f t="shared" ca="1" si="475"/>
        <v>1.3867676973461645E-2</v>
      </c>
      <c r="V338" s="405">
        <f t="shared" ca="1" si="475"/>
        <v>2.6792453093542438E-2</v>
      </c>
      <c r="W338" s="405">
        <f t="shared" ca="1" si="475"/>
        <v>3.8455186205279109E-2</v>
      </c>
      <c r="X338" s="405">
        <f t="shared" ca="1" si="475"/>
        <v>4.8393578688562124E-2</v>
      </c>
      <c r="Y338" s="405">
        <f t="shared" ca="1" si="475"/>
        <v>5.5924849155388513E-2</v>
      </c>
      <c r="Z338" s="405">
        <f t="shared" ca="1" si="475"/>
        <v>6.0024846884577793E-2</v>
      </c>
      <c r="AA338" s="405">
        <f t="shared" ca="1" si="475"/>
        <v>5.914919758440141E-2</v>
      </c>
      <c r="AB338" s="405">
        <f t="shared" ca="1" si="475"/>
        <v>5.1011310927480208E-2</v>
      </c>
      <c r="AC338" s="405">
        <f t="shared" ca="1" si="475"/>
        <v>3.2463399486633016E-2</v>
      </c>
      <c r="AD338" s="405">
        <f t="shared" ca="1" si="475"/>
        <v>2.8298416916848894E-6</v>
      </c>
      <c r="AE338" s="405">
        <f ca="1">MAX(T338:AD338)</f>
        <v>6.0024846884577793E-2</v>
      </c>
      <c r="AF338" s="405"/>
      <c r="AG338" s="23"/>
      <c r="AH338" s="80">
        <f t="shared" ref="AH338:AH351" si="476">AH322</f>
        <v>0</v>
      </c>
      <c r="AI338" s="145">
        <f t="shared" ref="AI338:AS350" ca="1" si="477">1/((IF(AI306&gt;0,AI306/$F$2,-AI306/$G$2))^2+(IF(AI322&gt;0,AI322/$F$2,-AI322/$G$2))^2)^0.5</f>
        <v>5.6975318560532017E-4</v>
      </c>
      <c r="AJ338" s="140">
        <f t="shared" ca="1" si="477"/>
        <v>1.3867676973461645E-2</v>
      </c>
      <c r="AK338" s="140">
        <f t="shared" ca="1" si="477"/>
        <v>2.6792453093542438E-2</v>
      </c>
      <c r="AL338" s="140">
        <f t="shared" ca="1" si="477"/>
        <v>3.8455186205279109E-2</v>
      </c>
      <c r="AM338" s="140">
        <f t="shared" ca="1" si="477"/>
        <v>4.8393578688562124E-2</v>
      </c>
      <c r="AN338" s="140">
        <f t="shared" ca="1" si="477"/>
        <v>5.5924849155388513E-2</v>
      </c>
      <c r="AO338" s="140">
        <f t="shared" ca="1" si="477"/>
        <v>6.0024846884577793E-2</v>
      </c>
      <c r="AP338" s="140">
        <f t="shared" ca="1" si="477"/>
        <v>5.914919758440141E-2</v>
      </c>
      <c r="AQ338" s="140">
        <f t="shared" ca="1" si="477"/>
        <v>5.1011310927480208E-2</v>
      </c>
      <c r="AR338" s="140">
        <f t="shared" ca="1" si="477"/>
        <v>3.2463399486633016E-2</v>
      </c>
      <c r="AS338" s="140">
        <f t="shared" ca="1" si="477"/>
        <v>2.8298416916848894E-6</v>
      </c>
      <c r="AT338" s="405">
        <f ca="1">MAX(AI338:AS338)</f>
        <v>6.0024846884577793E-2</v>
      </c>
      <c r="AU338" s="140" t="e">
        <f t="shared" ref="AU338:AU351" si="478">1/((IF(AU306&gt;0,AU306/$F$2,-AU306/$G$2))^2+(IF(AU322&gt;0,AU322/$F$2,-AU322/$G$2))^2)^0.5</f>
        <v>#DIV/0!</v>
      </c>
      <c r="AW338" s="80">
        <f t="shared" ref="AW338:AW351" si="479">AW322</f>
        <v>0</v>
      </c>
      <c r="AX338" s="140">
        <f t="shared" ref="AX338:BH351" ca="1" si="480">1/((IF(AX306&gt;0,AX306/$F$2,-AX306/$G$2))^2+(IF(AX322&gt;0,AX322/$F$2,-AX322/$G$2))^2)^0.5</f>
        <v>5.7032377580554705E-4</v>
      </c>
      <c r="AY338" s="140">
        <f t="shared" ca="1" si="480"/>
        <v>1.4258094856902949E-2</v>
      </c>
      <c r="AZ338" s="140">
        <f t="shared" ca="1" si="480"/>
        <v>2.851618971380589E-2</v>
      </c>
      <c r="BA338" s="140">
        <f t="shared" ca="1" si="480"/>
        <v>4.2774284570708837E-2</v>
      </c>
      <c r="BB338" s="140">
        <f t="shared" ca="1" si="480"/>
        <v>5.7032379427611794E-2</v>
      </c>
      <c r="BC338" s="140">
        <f t="shared" ca="1" si="480"/>
        <v>7.1290474284514738E-2</v>
      </c>
      <c r="BD338" s="140">
        <f t="shared" ca="1" si="480"/>
        <v>8.5548569141417674E-2</v>
      </c>
      <c r="BE338" s="140">
        <f t="shared" ca="1" si="480"/>
        <v>9.9806663998320624E-2</v>
      </c>
      <c r="BF338" s="140">
        <f t="shared" ca="1" si="480"/>
        <v>0.11406475885522359</v>
      </c>
      <c r="BG338" s="140">
        <f t="shared" ca="1" si="480"/>
        <v>0.12832285371212651</v>
      </c>
      <c r="BH338" s="140">
        <f t="shared" ca="1" si="480"/>
        <v>4.0252084910502464E-6</v>
      </c>
      <c r="BI338" s="405">
        <f ca="1">MAX(AX338:BH338)</f>
        <v>0.12832285371212651</v>
      </c>
      <c r="BJ338" s="140" t="e">
        <f t="shared" ref="BJ338:BJ351" si="481">1/((IF(BJ306&gt;0,BJ306/$F$2,-BJ306/$G$2))^2+(IF(BJ322&gt;0,BJ322/$F$2,-BJ322/$G$2))^2)^0.5</f>
        <v>#DIV/0!</v>
      </c>
      <c r="BK338" s="62"/>
      <c r="BL338" s="80">
        <f t="shared" ref="BL338:BL351" si="482">BL322</f>
        <v>0</v>
      </c>
      <c r="BM338" s="140">
        <f t="shared" ref="BM338:BW351" ca="1" si="483">1/((IF(BM306&gt;0,BM306/$F$2,-BM306/$G$2))^2+(IF(BM322&gt;0,BM322/$F$2,-BM322/$G$2))^2)^0.5</f>
        <v>5.6918342059381142E-4</v>
      </c>
      <c r="BN338" s="140">
        <f t="shared" ca="1" si="483"/>
        <v>1.3488998908184946E-2</v>
      </c>
      <c r="BO338" s="140">
        <f t="shared" ca="1" si="483"/>
        <v>2.519269078348341E-2</v>
      </c>
      <c r="BP338" s="140">
        <f t="shared" ca="1" si="483"/>
        <v>3.4689868858592564E-2</v>
      </c>
      <c r="BQ338" s="140">
        <f t="shared" ca="1" si="483"/>
        <v>4.1497151375355368E-2</v>
      </c>
      <c r="BR338" s="140">
        <f t="shared" ca="1" si="483"/>
        <v>4.5088054842545862E-2</v>
      </c>
      <c r="BS338" s="140">
        <f t="shared" ca="1" si="483"/>
        <v>4.4932309800851569E-2</v>
      </c>
      <c r="BT338" s="140">
        <f t="shared" ca="1" si="483"/>
        <v>4.0558561490845066E-2</v>
      </c>
      <c r="BU338" s="140">
        <f t="shared" ca="1" si="483"/>
        <v>3.1635872059687986E-2</v>
      </c>
      <c r="BV338" s="140">
        <f t="shared" ca="1" si="483"/>
        <v>1.8057528960927327E-2</v>
      </c>
      <c r="BW338" s="140">
        <f t="shared" ca="1" si="483"/>
        <v>1.7880418139609085E-6</v>
      </c>
      <c r="BX338" s="405">
        <f ca="1">MAX(BM338:BW338)</f>
        <v>4.5088054842545862E-2</v>
      </c>
      <c r="BY338" s="140" t="e">
        <f t="shared" ref="BY338:BY351" si="484">1/((IF(BY306&gt;0,BY306/$F$2,-BY306/$G$2))^2+(IF(BY322&gt;0,BY322/$F$2,-BY322/$G$2))^2)^0.5</f>
        <v>#DIV/0!</v>
      </c>
      <c r="BZ338" s="62"/>
      <c r="CA338" s="80">
        <f t="shared" ref="CA338:CA351" si="485">CA322</f>
        <v>0</v>
      </c>
      <c r="CB338" s="140">
        <f t="shared" ref="CB338:CL351" ca="1" si="486">1/((IF(CB306&gt;0,CB306/$F$2,-CB306/$G$2))^2+(IF(CB322&gt;0,CB322/$F$2,-CB322/$G$2))^2)^0.5</f>
        <v>5.3722815013245383E-4</v>
      </c>
      <c r="CC338" s="140">
        <f t="shared" ca="1" si="486"/>
        <v>1.311398304397003E-2</v>
      </c>
      <c r="CD338" s="140">
        <f t="shared" ca="1" si="486"/>
        <v>2.5426321973071059E-2</v>
      </c>
      <c r="CE338" s="140">
        <f t="shared" ca="1" si="486"/>
        <v>3.6648411854807515E-2</v>
      </c>
      <c r="CF338" s="140">
        <f t="shared" ca="1" si="486"/>
        <v>4.6352641703822937E-2</v>
      </c>
      <c r="CG338" s="140">
        <f t="shared" ca="1" si="486"/>
        <v>5.3890533087048956E-2</v>
      </c>
      <c r="CH338" s="140">
        <f t="shared" ca="1" si="486"/>
        <v>5.8259022542958526E-2</v>
      </c>
      <c r="CI338" s="140">
        <f t="shared" ca="1" si="486"/>
        <v>5.7892046362258039E-2</v>
      </c>
      <c r="CJ338" s="140">
        <f t="shared" ca="1" si="486"/>
        <v>5.0385381566966828E-2</v>
      </c>
      <c r="CK338" s="140">
        <f t="shared" ca="1" si="486"/>
        <v>3.2334319852229371E-2</v>
      </c>
      <c r="CL338" s="140">
        <f t="shared" ca="1" si="486"/>
        <v>2.8298416916152205E-6</v>
      </c>
      <c r="CM338" s="405">
        <f ca="1">MAX(CB338:CL338)</f>
        <v>5.8259022542958526E-2</v>
      </c>
      <c r="CN338" s="140" t="e">
        <f t="shared" ref="CN338:CN351" si="487">1/((IF(CN306&gt;0,CN306/$F$2,-CN306/$G$2))^2+(IF(CN322&gt;0,CN322/$F$2,-CN322/$G$2))^2)^0.5</f>
        <v>#DIV/0!</v>
      </c>
      <c r="CP338" s="80">
        <f t="shared" ref="CP338:CP351" si="488">CP322</f>
        <v>0</v>
      </c>
      <c r="CQ338" s="140">
        <f t="shared" ref="CQ338:DA351" ca="1" si="489">1/((IF(CQ306&gt;0,CQ306/$F$2,-CQ306/$G$2))^2+(IF(CQ322&gt;0,CQ322/$F$2,-CQ322/$G$2))^2)^0.5</f>
        <v>5.3722815013245383E-4</v>
      </c>
      <c r="CR338" s="140">
        <f t="shared" ca="1" si="489"/>
        <v>1.311398304397003E-2</v>
      </c>
      <c r="CS338" s="140">
        <f t="shared" ca="1" si="489"/>
        <v>2.5426321973071059E-2</v>
      </c>
      <c r="CT338" s="140">
        <f t="shared" ca="1" si="489"/>
        <v>3.6648411854807515E-2</v>
      </c>
      <c r="CU338" s="140">
        <f t="shared" ca="1" si="489"/>
        <v>4.6352641703822937E-2</v>
      </c>
      <c r="CV338" s="140">
        <f t="shared" ca="1" si="489"/>
        <v>5.3890533087048956E-2</v>
      </c>
      <c r="CW338" s="140">
        <f t="shared" ca="1" si="489"/>
        <v>5.8259022542958526E-2</v>
      </c>
      <c r="CX338" s="140">
        <f t="shared" ca="1" si="489"/>
        <v>5.7892046362258039E-2</v>
      </c>
      <c r="CY338" s="140">
        <f t="shared" ca="1" si="489"/>
        <v>5.0385381566966828E-2</v>
      </c>
      <c r="CZ338" s="140">
        <f t="shared" ca="1" si="489"/>
        <v>3.2334319852229371E-2</v>
      </c>
      <c r="DA338" s="140">
        <f t="shared" ca="1" si="489"/>
        <v>2.8298416916152205E-6</v>
      </c>
      <c r="DB338" s="405">
        <f ca="1">MAX(CQ338:DA338)</f>
        <v>5.8259022542958526E-2</v>
      </c>
      <c r="DC338" s="140" t="e">
        <f t="shared" ref="DC338:DC351" si="490">1/((IF(DC306&gt;0,DC306/$F$2,-DC306/$G$2))^2+(IF(DC322&gt;0,DC322/$F$2,-DC322/$G$2))^2)^0.5</f>
        <v>#DIV/0!</v>
      </c>
      <c r="DE338" s="80">
        <f t="shared" ref="DE338:DE351" si="491">DE322</f>
        <v>0</v>
      </c>
      <c r="DF338" s="140">
        <f t="shared" ref="DF338:DP351" ca="1" si="492">1/((IF(DF306&gt;0,DF306/$F$2,-DF306/$G$2))^2+(IF(DF322&gt;0,DF322/$F$2,-DF322/$G$2))^2)^0.5</f>
        <v>5.3770641439360482E-4</v>
      </c>
      <c r="DG338" s="140">
        <f t="shared" ca="1" si="492"/>
        <v>1.3442660746822816E-2</v>
      </c>
      <c r="DH338" s="140">
        <f t="shared" ca="1" si="492"/>
        <v>2.6885321493645628E-2</v>
      </c>
      <c r="DI338" s="140">
        <f t="shared" ca="1" si="492"/>
        <v>4.0327982240468435E-2</v>
      </c>
      <c r="DJ338" s="140">
        <f t="shared" ca="1" si="492"/>
        <v>5.3770642987291263E-2</v>
      </c>
      <c r="DK338" s="140">
        <f t="shared" ca="1" si="492"/>
        <v>6.7213303734114077E-2</v>
      </c>
      <c r="DL338" s="140">
        <f t="shared" ca="1" si="492"/>
        <v>8.065596448093687E-2</v>
      </c>
      <c r="DM338" s="140">
        <f t="shared" ca="1" si="492"/>
        <v>9.4098625227759677E-2</v>
      </c>
      <c r="DN338" s="140">
        <f t="shared" ca="1" si="492"/>
        <v>0.10754128597458253</v>
      </c>
      <c r="DO338" s="140">
        <f t="shared" ca="1" si="492"/>
        <v>0.12098394672140532</v>
      </c>
      <c r="DP338" s="140">
        <f t="shared" ca="1" si="492"/>
        <v>4.0252084908497419E-6</v>
      </c>
      <c r="DQ338" s="405">
        <f ca="1">MAX(DF338:DP338)</f>
        <v>0.12098394672140532</v>
      </c>
      <c r="DR338" s="140" t="e">
        <f t="shared" ref="DR338:DR351" si="493">1/((IF(DR306&gt;0,DR306/$F$2,-DR306/$G$2))^2+(IF(DR322&gt;0,DR322/$F$2,-DR322/$G$2))^2)^0.5</f>
        <v>#DIV/0!</v>
      </c>
      <c r="DT338" s="80">
        <f t="shared" ref="DT338:DT351" si="494">DT322</f>
        <v>0</v>
      </c>
      <c r="DU338" s="140">
        <f t="shared" ref="DU338:EE351" ca="1" si="495">1/((IF(DU306&gt;0,DU306/$F$2,-DU306/$G$2))^2+(IF(DU322&gt;0,DU322/$F$2,-DU322/$G$2))^2)^0.5</f>
        <v>5.6975318560532017E-4</v>
      </c>
      <c r="DV338" s="140">
        <f t="shared" ca="1" si="495"/>
        <v>1.3867676973461645E-2</v>
      </c>
      <c r="DW338" s="140">
        <f t="shared" ca="1" si="495"/>
        <v>2.6792453093542438E-2</v>
      </c>
      <c r="DX338" s="140">
        <f t="shared" ca="1" si="495"/>
        <v>3.8455186205279109E-2</v>
      </c>
      <c r="DY338" s="140">
        <f t="shared" ca="1" si="495"/>
        <v>4.8393578688562124E-2</v>
      </c>
      <c r="DZ338" s="140">
        <f t="shared" ca="1" si="495"/>
        <v>5.5924849155388513E-2</v>
      </c>
      <c r="EA338" s="140">
        <f t="shared" ca="1" si="495"/>
        <v>6.0024846884577793E-2</v>
      </c>
      <c r="EB338" s="140">
        <f t="shared" ca="1" si="495"/>
        <v>5.914919758440141E-2</v>
      </c>
      <c r="EC338" s="140">
        <f t="shared" ca="1" si="495"/>
        <v>5.1011310927480208E-2</v>
      </c>
      <c r="ED338" s="140">
        <f t="shared" ca="1" si="495"/>
        <v>3.2463399486633016E-2</v>
      </c>
      <c r="EE338" s="140">
        <f t="shared" ca="1" si="495"/>
        <v>2.8298416916848894E-6</v>
      </c>
      <c r="EF338" s="405">
        <f ca="1">MAX(DU338:EE338)</f>
        <v>6.0024846884577793E-2</v>
      </c>
      <c r="EG338" s="140" t="e">
        <f t="shared" ref="EG338:EG351" si="496">1/((IF(EG306&gt;0,EG306/$F$2,-EG306/$G$2))^2+(IF(EG322&gt;0,EG322/$F$2,-EG322/$G$2))^2)^0.5</f>
        <v>#DIV/0!</v>
      </c>
      <c r="EI338" s="80">
        <f t="shared" ref="EI338:EI351" si="497">EI322</f>
        <v>0</v>
      </c>
      <c r="EJ338" s="140">
        <f t="shared" ref="EJ338:ET351" ca="1" si="498">1/((IF(EJ306&gt;0,EJ306/$F$2,-EJ306/$G$2))^2+(IF(EJ322&gt;0,EJ322/$F$2,-EJ322/$G$2))^2)^0.5</f>
        <v>5.6975318560532017E-4</v>
      </c>
      <c r="EK338" s="140">
        <f t="shared" ca="1" si="498"/>
        <v>1.3867676973461645E-2</v>
      </c>
      <c r="EL338" s="140">
        <f t="shared" ca="1" si="498"/>
        <v>2.6792453093542438E-2</v>
      </c>
      <c r="EM338" s="140">
        <f t="shared" ca="1" si="498"/>
        <v>3.8455186205279109E-2</v>
      </c>
      <c r="EN338" s="140">
        <f t="shared" ca="1" si="498"/>
        <v>4.8393578688562124E-2</v>
      </c>
      <c r="EO338" s="140">
        <f t="shared" ca="1" si="498"/>
        <v>5.5924849155388513E-2</v>
      </c>
      <c r="EP338" s="140">
        <f t="shared" ca="1" si="498"/>
        <v>6.0024846884577793E-2</v>
      </c>
      <c r="EQ338" s="140">
        <f t="shared" ca="1" si="498"/>
        <v>5.914919758440141E-2</v>
      </c>
      <c r="ER338" s="140">
        <f t="shared" ca="1" si="498"/>
        <v>5.1011310927480208E-2</v>
      </c>
      <c r="ES338" s="140">
        <f t="shared" ca="1" si="498"/>
        <v>3.2463399486633016E-2</v>
      </c>
      <c r="ET338" s="140">
        <f t="shared" ca="1" si="498"/>
        <v>2.8298416916848894E-6</v>
      </c>
      <c r="EU338" s="405">
        <f ca="1">MAX(EJ338:ET338)</f>
        <v>6.0024846884577793E-2</v>
      </c>
      <c r="EV338" s="140" t="e">
        <f t="shared" ref="EV338:EV351" si="499">1/((IF(EV306&gt;0,EV306/$F$2,-EV306/$G$2))^2+(IF(EV322&gt;0,EV322/$F$2,-EV322/$G$2))^2)^0.5</f>
        <v>#DIV/0!</v>
      </c>
    </row>
    <row r="339" spans="14:152">
      <c r="Q339" s="146" t="s">
        <v>131</v>
      </c>
      <c r="R339" s="147">
        <f ca="1">$Z$1/$T$1</f>
        <v>0.33333333333333337</v>
      </c>
      <c r="S339" s="25">
        <f t="shared" si="474"/>
        <v>10</v>
      </c>
      <c r="T339" s="405">
        <f t="shared" ca="1" si="475"/>
        <v>5.7031710529758327E-2</v>
      </c>
      <c r="U339" s="405">
        <f t="shared" ca="1" si="475"/>
        <v>7.0825899487400507E-2</v>
      </c>
      <c r="V339" s="405">
        <f t="shared" ca="1" si="475"/>
        <v>8.3462223841505853E-2</v>
      </c>
      <c r="W339" s="405">
        <f t="shared" ca="1" si="475"/>
        <v>9.4472590438062776E-2</v>
      </c>
      <c r="X339" s="405">
        <f t="shared" ca="1" si="475"/>
        <v>0.10313671963665698</v>
      </c>
      <c r="Y339" s="405">
        <f t="shared" ca="1" si="475"/>
        <v>0.10832093233164092</v>
      </c>
      <c r="Z339" s="405">
        <f t="shared" ca="1" si="475"/>
        <v>0.10821133162211005</v>
      </c>
      <c r="AA339" s="405">
        <f t="shared" ca="1" si="475"/>
        <v>9.9918109297488289E-2</v>
      </c>
      <c r="AB339" s="405">
        <f t="shared" ca="1" si="475"/>
        <v>7.9089680149219951E-2</v>
      </c>
      <c r="AC339" s="405">
        <f t="shared" ca="1" si="475"/>
        <v>4.032798224046847E-2</v>
      </c>
      <c r="AD339" s="405" t="e">
        <f t="shared" si="475"/>
        <v>#DIV/0!</v>
      </c>
      <c r="AE339" s="405">
        <f ca="1">MAX(T339:AC339)</f>
        <v>0.10832093233164092</v>
      </c>
      <c r="AF339" s="405"/>
      <c r="AG339" s="23"/>
      <c r="AH339" s="80">
        <f t="shared" si="476"/>
        <v>10</v>
      </c>
      <c r="AI339" s="140">
        <f t="shared" ca="1" si="477"/>
        <v>5.7031710529758327E-2</v>
      </c>
      <c r="AJ339" s="140">
        <f t="shared" ca="1" si="477"/>
        <v>7.0825899487400507E-2</v>
      </c>
      <c r="AK339" s="140">
        <f t="shared" ca="1" si="477"/>
        <v>8.3462223841505853E-2</v>
      </c>
      <c r="AL339" s="140">
        <f t="shared" ca="1" si="477"/>
        <v>9.4472590438062776E-2</v>
      </c>
      <c r="AM339" s="140">
        <f t="shared" ca="1" si="477"/>
        <v>0.10313671963665698</v>
      </c>
      <c r="AN339" s="140">
        <f t="shared" ca="1" si="477"/>
        <v>0.10832093233164092</v>
      </c>
      <c r="AO339" s="140">
        <f t="shared" ca="1" si="477"/>
        <v>0.10821133162211005</v>
      </c>
      <c r="AP339" s="140">
        <f t="shared" ca="1" si="477"/>
        <v>9.9918109297488289E-2</v>
      </c>
      <c r="AQ339" s="140">
        <f t="shared" ca="1" si="477"/>
        <v>7.9089680149219951E-2</v>
      </c>
      <c r="AR339" s="140">
        <f t="shared" ca="1" si="477"/>
        <v>4.032798224046847E-2</v>
      </c>
      <c r="AS339" s="140" t="e">
        <f t="shared" si="477"/>
        <v>#DIV/0!</v>
      </c>
      <c r="AT339" s="405">
        <f ca="1">MAX(AI339:AR339)</f>
        <v>0.10832093233164092</v>
      </c>
      <c r="AU339" s="140" t="e">
        <f t="shared" si="478"/>
        <v>#DIV/0!</v>
      </c>
      <c r="AW339" s="80">
        <f t="shared" si="479"/>
        <v>10</v>
      </c>
      <c r="AX339" s="140">
        <f t="shared" ca="1" si="480"/>
        <v>5.6752107290800477E-2</v>
      </c>
      <c r="AY339" s="140">
        <f t="shared" ca="1" si="480"/>
        <v>7.2508459464272312E-2</v>
      </c>
      <c r="AZ339" s="140">
        <f t="shared" ca="1" si="480"/>
        <v>8.8721560929030552E-2</v>
      </c>
      <c r="BA339" s="140">
        <f t="shared" ca="1" si="480"/>
        <v>0.10548073599203553</v>
      </c>
      <c r="BB339" s="140">
        <f t="shared" ca="1" si="480"/>
        <v>0.12303466814185468</v>
      </c>
      <c r="BC339" s="140">
        <f t="shared" ca="1" si="480"/>
        <v>0.14178193386579754</v>
      </c>
      <c r="BD339" s="140">
        <f t="shared" ca="1" si="480"/>
        <v>0.16231699743316511</v>
      </c>
      <c r="BE339" s="140">
        <f t="shared" ca="1" si="480"/>
        <v>0.18491600211211578</v>
      </c>
      <c r="BF339" s="140">
        <f t="shared" ca="1" si="480"/>
        <v>0.20163991120234226</v>
      </c>
      <c r="BG339" s="140">
        <f t="shared" ca="1" si="480"/>
        <v>0.12832285371212657</v>
      </c>
      <c r="BH339" s="140" t="e">
        <f t="shared" si="480"/>
        <v>#DIV/0!</v>
      </c>
      <c r="BI339" s="405">
        <f ca="1">MAX(AX339:BG339)</f>
        <v>0.20163991120234226</v>
      </c>
      <c r="BJ339" s="140" t="e">
        <f t="shared" si="481"/>
        <v>#DIV/0!</v>
      </c>
      <c r="BK339" s="62"/>
      <c r="BL339" s="80">
        <f t="shared" si="482"/>
        <v>10</v>
      </c>
      <c r="BM339" s="140">
        <f t="shared" ca="1" si="483"/>
        <v>5.661385624734349E-2</v>
      </c>
      <c r="BN339" s="140">
        <f t="shared" ca="1" si="483"/>
        <v>6.7727839200109261E-2</v>
      </c>
      <c r="BO339" s="140">
        <f t="shared" ca="1" si="483"/>
        <v>7.6078110854818165E-2</v>
      </c>
      <c r="BP339" s="140">
        <f t="shared" ca="1" si="483"/>
        <v>8.1158498716582553E-2</v>
      </c>
      <c r="BQ339" s="140">
        <f t="shared" ca="1" si="483"/>
        <v>8.2375901301561208E-2</v>
      </c>
      <c r="BR339" s="140">
        <f t="shared" ca="1" si="483"/>
        <v>7.9185762910697524E-2</v>
      </c>
      <c r="BS339" s="140">
        <f t="shared" ca="1" si="483"/>
        <v>7.1180712134297969E-2</v>
      </c>
      <c r="BT339" s="140">
        <f t="shared" ca="1" si="483"/>
        <v>5.8185371096321388E-2</v>
      </c>
      <c r="BU339" s="140">
        <f t="shared" ca="1" si="483"/>
        <v>4.0327982240468449E-2</v>
      </c>
      <c r="BV339" s="140">
        <f t="shared" ca="1" si="483"/>
        <v>1.8057528960927334E-2</v>
      </c>
      <c r="BW339" s="140" t="e">
        <f t="shared" si="483"/>
        <v>#DIV/0!</v>
      </c>
      <c r="BX339" s="405">
        <f ca="1">MAX(BM339:BV339)</f>
        <v>8.2375901301561208E-2</v>
      </c>
      <c r="BY339" s="140" t="e">
        <f t="shared" si="484"/>
        <v>#DIV/0!</v>
      </c>
      <c r="BZ339" s="62"/>
      <c r="CA339" s="80">
        <f t="shared" si="485"/>
        <v>10</v>
      </c>
      <c r="CB339" s="140">
        <f t="shared" ca="1" si="486"/>
        <v>1.6124744136760492E-3</v>
      </c>
      <c r="CC339" s="140">
        <f t="shared" ca="1" si="486"/>
        <v>3.5045137630301842E-2</v>
      </c>
      <c r="CD339" s="140">
        <f t="shared" ca="1" si="486"/>
        <v>5.7999098776094618E-2</v>
      </c>
      <c r="CE339" s="140">
        <f t="shared" ca="1" si="486"/>
        <v>7.4460471932509667E-2</v>
      </c>
      <c r="CF339" s="140">
        <f t="shared" ca="1" si="486"/>
        <v>8.6894270624261971E-2</v>
      </c>
      <c r="CG339" s="140">
        <f t="shared" ca="1" si="486"/>
        <v>9.5423660916350822E-2</v>
      </c>
      <c r="CH339" s="140">
        <f t="shared" ca="1" si="486"/>
        <v>9.878297884516965E-2</v>
      </c>
      <c r="CI339" s="140">
        <f t="shared" ca="1" si="486"/>
        <v>9.419200485302795E-2</v>
      </c>
      <c r="CJ339" s="140">
        <f t="shared" ca="1" si="486"/>
        <v>7.6815204267558931E-2</v>
      </c>
      <c r="CK339" s="140">
        <f t="shared" ca="1" si="486"/>
        <v>4.0081325601008168E-2</v>
      </c>
      <c r="CL339" s="140" t="e">
        <f t="shared" si="486"/>
        <v>#DIV/0!</v>
      </c>
      <c r="CM339" s="405">
        <f ca="1">MAX(CB339:CK339)</f>
        <v>9.878297884516965E-2</v>
      </c>
      <c r="CN339" s="140" t="e">
        <f t="shared" si="487"/>
        <v>#DIV/0!</v>
      </c>
      <c r="CP339" s="80">
        <f t="shared" si="488"/>
        <v>10</v>
      </c>
      <c r="CQ339" s="140">
        <f t="shared" ca="1" si="489"/>
        <v>1.6124744136760492E-3</v>
      </c>
      <c r="CR339" s="140">
        <f t="shared" ca="1" si="489"/>
        <v>3.5045137630301842E-2</v>
      </c>
      <c r="CS339" s="140">
        <f t="shared" ca="1" si="489"/>
        <v>5.7999098776094618E-2</v>
      </c>
      <c r="CT339" s="140">
        <f t="shared" ca="1" si="489"/>
        <v>7.4460471932509667E-2</v>
      </c>
      <c r="CU339" s="140">
        <f t="shared" ca="1" si="489"/>
        <v>8.6894270624261971E-2</v>
      </c>
      <c r="CV339" s="140">
        <f t="shared" ca="1" si="489"/>
        <v>9.5423660916350822E-2</v>
      </c>
      <c r="CW339" s="140">
        <f t="shared" ca="1" si="489"/>
        <v>9.878297884516965E-2</v>
      </c>
      <c r="CX339" s="140">
        <f t="shared" ca="1" si="489"/>
        <v>9.419200485302795E-2</v>
      </c>
      <c r="CY339" s="140">
        <f t="shared" ca="1" si="489"/>
        <v>7.6815204267558931E-2</v>
      </c>
      <c r="CZ339" s="140">
        <f t="shared" ca="1" si="489"/>
        <v>4.0081325601008168E-2</v>
      </c>
      <c r="DA339" s="140" t="e">
        <f t="shared" si="489"/>
        <v>#DIV/0!</v>
      </c>
      <c r="DB339" s="405">
        <f ca="1">MAX(CQ339:CZ339)</f>
        <v>9.878297884516965E-2</v>
      </c>
      <c r="DC339" s="140" t="e">
        <f t="shared" si="490"/>
        <v>#DIV/0!</v>
      </c>
      <c r="DE339" s="80">
        <f t="shared" si="491"/>
        <v>10</v>
      </c>
      <c r="DF339" s="140">
        <f t="shared" ca="1" si="492"/>
        <v>1.6124680475996065E-3</v>
      </c>
      <c r="DG339" s="140">
        <f t="shared" ca="1" si="492"/>
        <v>3.5243605281380305E-2</v>
      </c>
      <c r="DH339" s="140">
        <f t="shared" ca="1" si="492"/>
        <v>5.9680580277845077E-2</v>
      </c>
      <c r="DI339" s="140">
        <f t="shared" ca="1" si="492"/>
        <v>7.9506044108837395E-2</v>
      </c>
      <c r="DJ339" s="140">
        <f t="shared" ca="1" si="492"/>
        <v>9.7827559804822786E-2</v>
      </c>
      <c r="DK339" s="140">
        <f t="shared" ca="1" si="492"/>
        <v>0.11598070832638604</v>
      </c>
      <c r="DL339" s="140">
        <f t="shared" ca="1" si="492"/>
        <v>0.13479692940255472</v>
      </c>
      <c r="DM339" s="140">
        <f t="shared" ca="1" si="492"/>
        <v>0.15468420751960946</v>
      </c>
      <c r="DN339" s="140">
        <f t="shared" ca="1" si="492"/>
        <v>0.17099030271932278</v>
      </c>
      <c r="DO339" s="140">
        <f t="shared" ca="1" si="492"/>
        <v>0.12098394672140536</v>
      </c>
      <c r="DP339" s="140" t="e">
        <f t="shared" si="492"/>
        <v>#DIV/0!</v>
      </c>
      <c r="DQ339" s="405">
        <f ca="1">MAX(DF339:DO339)</f>
        <v>0.17099030271932278</v>
      </c>
      <c r="DR339" s="140" t="e">
        <f t="shared" si="493"/>
        <v>#DIV/0!</v>
      </c>
      <c r="DT339" s="80">
        <f t="shared" si="494"/>
        <v>10</v>
      </c>
      <c r="DU339" s="140">
        <f t="shared" ca="1" si="495"/>
        <v>5.7031710529758327E-2</v>
      </c>
      <c r="DV339" s="140">
        <f t="shared" ca="1" si="495"/>
        <v>7.0825899487400507E-2</v>
      </c>
      <c r="DW339" s="140">
        <f t="shared" ca="1" si="495"/>
        <v>8.3462223841505853E-2</v>
      </c>
      <c r="DX339" s="140">
        <f t="shared" ca="1" si="495"/>
        <v>9.4472590438062776E-2</v>
      </c>
      <c r="DY339" s="140">
        <f t="shared" ca="1" si="495"/>
        <v>0.10313671963665698</v>
      </c>
      <c r="DZ339" s="140">
        <f t="shared" ca="1" si="495"/>
        <v>0.10832093233164092</v>
      </c>
      <c r="EA339" s="140">
        <f t="shared" ca="1" si="495"/>
        <v>0.10821133162211005</v>
      </c>
      <c r="EB339" s="140">
        <f t="shared" ca="1" si="495"/>
        <v>9.9918109297488289E-2</v>
      </c>
      <c r="EC339" s="140">
        <f t="shared" ca="1" si="495"/>
        <v>7.9089680149219951E-2</v>
      </c>
      <c r="ED339" s="140">
        <f t="shared" ca="1" si="495"/>
        <v>4.032798224046847E-2</v>
      </c>
      <c r="EE339" s="140" t="e">
        <f t="shared" si="495"/>
        <v>#DIV/0!</v>
      </c>
      <c r="EF339" s="405">
        <f ca="1">MAX(DU339:ED339)</f>
        <v>0.10832093233164092</v>
      </c>
      <c r="EG339" s="140" t="e">
        <f t="shared" si="496"/>
        <v>#DIV/0!</v>
      </c>
      <c r="EI339" s="80">
        <f t="shared" si="497"/>
        <v>10</v>
      </c>
      <c r="EJ339" s="140">
        <f t="shared" ca="1" si="498"/>
        <v>5.7031710529758327E-2</v>
      </c>
      <c r="EK339" s="140">
        <f t="shared" ca="1" si="498"/>
        <v>7.0825899487400507E-2</v>
      </c>
      <c r="EL339" s="140">
        <f t="shared" ca="1" si="498"/>
        <v>8.3462223841505853E-2</v>
      </c>
      <c r="EM339" s="140">
        <f t="shared" ca="1" si="498"/>
        <v>9.4472590438062776E-2</v>
      </c>
      <c r="EN339" s="140">
        <f t="shared" ca="1" si="498"/>
        <v>0.10313671963665698</v>
      </c>
      <c r="EO339" s="140">
        <f t="shared" ca="1" si="498"/>
        <v>0.10832093233164092</v>
      </c>
      <c r="EP339" s="140">
        <f t="shared" ca="1" si="498"/>
        <v>0.10821133162211005</v>
      </c>
      <c r="EQ339" s="140">
        <f t="shared" ca="1" si="498"/>
        <v>9.9918109297488289E-2</v>
      </c>
      <c r="ER339" s="140">
        <f t="shared" ca="1" si="498"/>
        <v>7.9089680149219951E-2</v>
      </c>
      <c r="ES339" s="140">
        <f t="shared" ca="1" si="498"/>
        <v>4.032798224046847E-2</v>
      </c>
      <c r="ET339" s="140" t="e">
        <f t="shared" si="498"/>
        <v>#DIV/0!</v>
      </c>
      <c r="EU339" s="405">
        <f ca="1">MAX(EJ339:ES339)</f>
        <v>0.10832093233164092</v>
      </c>
      <c r="EV339" s="140" t="e">
        <f t="shared" si="499"/>
        <v>#DIV/0!</v>
      </c>
    </row>
    <row r="340" spans="14:152" ht="16.5" thickBot="1">
      <c r="Q340" s="148" t="s">
        <v>132</v>
      </c>
      <c r="R340" s="149"/>
      <c r="S340" s="25">
        <f t="shared" si="474"/>
        <v>20</v>
      </c>
      <c r="T340" s="405">
        <f t="shared" ca="1" si="475"/>
        <v>0.11406395683804928</v>
      </c>
      <c r="U340" s="405">
        <f t="shared" ca="1" si="475"/>
        <v>0.1277552634561637</v>
      </c>
      <c r="V340" s="405">
        <f t="shared" ca="1" si="475"/>
        <v>0.13997388240523928</v>
      </c>
      <c r="W340" s="405">
        <f t="shared" ca="1" si="475"/>
        <v>0.14998926888575026</v>
      </c>
      <c r="X340" s="405">
        <f t="shared" ca="1" si="475"/>
        <v>0.15658957763508782</v>
      </c>
      <c r="Y340" s="405">
        <f t="shared" ca="1" si="475"/>
        <v>0.15770764514548918</v>
      </c>
      <c r="Z340" s="405">
        <f t="shared" ca="1" si="475"/>
        <v>0.14977436600283858</v>
      </c>
      <c r="AA340" s="405">
        <f t="shared" ca="1" si="475"/>
        <v>0.12685133092974807</v>
      </c>
      <c r="AB340" s="405">
        <f t="shared" ca="1" si="475"/>
        <v>8.0655964480936898E-2</v>
      </c>
      <c r="AC340" s="405" t="e">
        <f t="shared" si="475"/>
        <v>#DIV/0!</v>
      </c>
      <c r="AD340" s="405" t="e">
        <f t="shared" si="475"/>
        <v>#DIV/0!</v>
      </c>
      <c r="AE340" s="405">
        <f ca="1">MAX(T340:AB340)</f>
        <v>0.15770764514548918</v>
      </c>
      <c r="AF340" s="405"/>
      <c r="AG340" s="23"/>
      <c r="AH340" s="80">
        <f t="shared" si="476"/>
        <v>20</v>
      </c>
      <c r="AI340" s="140">
        <f t="shared" ca="1" si="477"/>
        <v>0.11406395683804928</v>
      </c>
      <c r="AJ340" s="140">
        <f t="shared" ca="1" si="477"/>
        <v>0.1277552634561637</v>
      </c>
      <c r="AK340" s="140">
        <f t="shared" ca="1" si="477"/>
        <v>0.13997388240523928</v>
      </c>
      <c r="AL340" s="140">
        <f t="shared" ca="1" si="477"/>
        <v>0.14998926888575026</v>
      </c>
      <c r="AM340" s="140">
        <f t="shared" ca="1" si="477"/>
        <v>0.15658957763508782</v>
      </c>
      <c r="AN340" s="140">
        <f t="shared" ca="1" si="477"/>
        <v>0.15770764514548918</v>
      </c>
      <c r="AO340" s="140">
        <f t="shared" ca="1" si="477"/>
        <v>0.14977436600283858</v>
      </c>
      <c r="AP340" s="140">
        <f t="shared" ca="1" si="477"/>
        <v>0.12685133092974807</v>
      </c>
      <c r="AQ340" s="140">
        <f t="shared" ca="1" si="477"/>
        <v>8.0655964480936898E-2</v>
      </c>
      <c r="AR340" s="140" t="e">
        <f t="shared" si="477"/>
        <v>#DIV/0!</v>
      </c>
      <c r="AS340" s="140" t="e">
        <f t="shared" si="477"/>
        <v>#DIV/0!</v>
      </c>
      <c r="AT340" s="405">
        <f ca="1">MAX(AI340:AQ340)</f>
        <v>0.15770764514548918</v>
      </c>
      <c r="AU340" s="140" t="e">
        <f t="shared" si="478"/>
        <v>#DIV/0!</v>
      </c>
      <c r="AW340" s="80">
        <f t="shared" si="479"/>
        <v>20</v>
      </c>
      <c r="AX340" s="140">
        <f t="shared" ca="1" si="480"/>
        <v>0.11082130802358241</v>
      </c>
      <c r="AY340" s="140">
        <f t="shared" ca="1" si="480"/>
        <v>0.12730249677457595</v>
      </c>
      <c r="AZ340" s="140">
        <f t="shared" ca="1" si="480"/>
        <v>0.14428177549614674</v>
      </c>
      <c r="BA340" s="140">
        <f t="shared" ca="1" si="480"/>
        <v>0.16150736651899769</v>
      </c>
      <c r="BB340" s="140">
        <f t="shared" ca="1" si="480"/>
        <v>0.17853958824618071</v>
      </c>
      <c r="BC340" s="140">
        <f t="shared" ca="1" si="480"/>
        <v>0.19376971636558887</v>
      </c>
      <c r="BD340" s="140">
        <f t="shared" ca="1" si="480"/>
        <v>0.20163991120234215</v>
      </c>
      <c r="BE340" s="140">
        <f t="shared" ca="1" si="480"/>
        <v>0.18491600211211578</v>
      </c>
      <c r="BF340" s="140">
        <f t="shared" ca="1" si="480"/>
        <v>0.11406475885522359</v>
      </c>
      <c r="BG340" s="140" t="e">
        <f t="shared" si="480"/>
        <v>#DIV/0!</v>
      </c>
      <c r="BH340" s="140" t="e">
        <f t="shared" si="480"/>
        <v>#DIV/0!</v>
      </c>
      <c r="BI340" s="405">
        <f ca="1">MAX(AX340:BF340)</f>
        <v>0.20163991120234215</v>
      </c>
      <c r="BJ340" s="140" t="e">
        <f t="shared" si="481"/>
        <v>#DIV/0!</v>
      </c>
      <c r="BK340" s="62"/>
      <c r="BL340" s="80">
        <f t="shared" si="482"/>
        <v>20</v>
      </c>
      <c r="BM340" s="140">
        <f t="shared" ca="1" si="483"/>
        <v>0.11049584188005641</v>
      </c>
      <c r="BN340" s="140">
        <f t="shared" ca="1" si="483"/>
        <v>0.11722894259061922</v>
      </c>
      <c r="BO340" s="140">
        <f t="shared" ca="1" si="483"/>
        <v>0.11981949280227085</v>
      </c>
      <c r="BP340" s="140">
        <f t="shared" ca="1" si="483"/>
        <v>0.11781296433055</v>
      </c>
      <c r="BQ340" s="140">
        <f t="shared" ca="1" si="483"/>
        <v>0.11072555220890792</v>
      </c>
      <c r="BR340" s="140">
        <f t="shared" ca="1" si="483"/>
        <v>9.8313213231715449E-2</v>
      </c>
      <c r="BS340" s="140">
        <f t="shared" ca="1" si="483"/>
        <v>8.0655964480936898E-2</v>
      </c>
      <c r="BT340" s="140">
        <f t="shared" ca="1" si="483"/>
        <v>5.8185371096321388E-2</v>
      </c>
      <c r="BU340" s="140">
        <f t="shared" ca="1" si="483"/>
        <v>3.1635872059687986E-2</v>
      </c>
      <c r="BV340" s="140" t="e">
        <f t="shared" si="483"/>
        <v>#DIV/0!</v>
      </c>
      <c r="BW340" s="140" t="e">
        <f t="shared" si="483"/>
        <v>#DIV/0!</v>
      </c>
      <c r="BX340" s="405">
        <f ca="1">MAX(BM340:BU340)</f>
        <v>0.11981949280227085</v>
      </c>
      <c r="BY340" s="140" t="e">
        <f t="shared" si="484"/>
        <v>#DIV/0!</v>
      </c>
      <c r="BZ340" s="62"/>
      <c r="CA340" s="80">
        <f t="shared" si="485"/>
        <v>20</v>
      </c>
      <c r="CB340" s="140">
        <f t="shared" ca="1" si="486"/>
        <v>1.6129579996147425E-3</v>
      </c>
      <c r="CC340" s="140">
        <f t="shared" ca="1" si="486"/>
        <v>3.8457429014663133E-2</v>
      </c>
      <c r="CD340" s="140">
        <f t="shared" ca="1" si="486"/>
        <v>6.9884245708998385E-2</v>
      </c>
      <c r="CE340" s="140">
        <f t="shared" ca="1" si="486"/>
        <v>9.4167854758580569E-2</v>
      </c>
      <c r="CF340" s="140">
        <f t="shared" ca="1" si="486"/>
        <v>0.11235795797910339</v>
      </c>
      <c r="CG340" s="140">
        <f t="shared" ca="1" si="486"/>
        <v>0.12422470776433345</v>
      </c>
      <c r="CH340" s="140">
        <f t="shared" ca="1" si="486"/>
        <v>0.12735152286463716</v>
      </c>
      <c r="CI340" s="140">
        <f t="shared" ca="1" si="486"/>
        <v>0.11570632725635009</v>
      </c>
      <c r="CJ340" s="140">
        <f t="shared" ca="1" si="486"/>
        <v>7.8247779033169207E-2</v>
      </c>
      <c r="CK340" s="140" t="e">
        <f t="shared" si="486"/>
        <v>#DIV/0!</v>
      </c>
      <c r="CL340" s="140" t="e">
        <f t="shared" si="486"/>
        <v>#DIV/0!</v>
      </c>
      <c r="CM340" s="405">
        <f ca="1">MAX(CB340:CJ340)</f>
        <v>0.12735152286463716</v>
      </c>
      <c r="CN340" s="140" t="e">
        <f t="shared" si="487"/>
        <v>#DIV/0!</v>
      </c>
      <c r="CP340" s="80">
        <f t="shared" si="488"/>
        <v>20</v>
      </c>
      <c r="CQ340" s="140">
        <f t="shared" ca="1" si="489"/>
        <v>1.6129579996147425E-3</v>
      </c>
      <c r="CR340" s="140">
        <f t="shared" ca="1" si="489"/>
        <v>3.8457429014663133E-2</v>
      </c>
      <c r="CS340" s="140">
        <f t="shared" ca="1" si="489"/>
        <v>6.9884245708998385E-2</v>
      </c>
      <c r="CT340" s="140">
        <f t="shared" ca="1" si="489"/>
        <v>9.4167854758580569E-2</v>
      </c>
      <c r="CU340" s="140">
        <f t="shared" ca="1" si="489"/>
        <v>0.11235795797910339</v>
      </c>
      <c r="CV340" s="140">
        <f t="shared" ca="1" si="489"/>
        <v>0.12422470776433345</v>
      </c>
      <c r="CW340" s="140">
        <f t="shared" ca="1" si="489"/>
        <v>0.12735152286463716</v>
      </c>
      <c r="CX340" s="140">
        <f t="shared" ca="1" si="489"/>
        <v>0.11570632725635009</v>
      </c>
      <c r="CY340" s="140">
        <f t="shared" ca="1" si="489"/>
        <v>7.8247779033169207E-2</v>
      </c>
      <c r="CZ340" s="140" t="e">
        <f t="shared" si="489"/>
        <v>#DIV/0!</v>
      </c>
      <c r="DA340" s="140" t="e">
        <f t="shared" si="489"/>
        <v>#DIV/0!</v>
      </c>
      <c r="DB340" s="405">
        <f ca="1">MAX(CQ340:CY340)</f>
        <v>0.12735152286463716</v>
      </c>
      <c r="DC340" s="140" t="e">
        <f t="shared" si="490"/>
        <v>#DIV/0!</v>
      </c>
      <c r="DE340" s="80">
        <f t="shared" si="491"/>
        <v>20</v>
      </c>
      <c r="DF340" s="140">
        <f t="shared" ca="1" si="492"/>
        <v>1.612948424305251E-3</v>
      </c>
      <c r="DG340" s="140">
        <f t="shared" ca="1" si="492"/>
        <v>3.8445018721536897E-2</v>
      </c>
      <c r="DH340" s="140">
        <f t="shared" ca="1" si="492"/>
        <v>7.0402297615916751E-2</v>
      </c>
      <c r="DI340" s="140">
        <f t="shared" ca="1" si="492"/>
        <v>9.682932283384256E-2</v>
      </c>
      <c r="DJ340" s="140">
        <f t="shared" ca="1" si="492"/>
        <v>0.11969321190352589</v>
      </c>
      <c r="DK340" s="140">
        <f t="shared" ca="1" si="492"/>
        <v>0.1397153587602798</v>
      </c>
      <c r="DL340" s="140">
        <f t="shared" ca="1" si="492"/>
        <v>0.15490407060176453</v>
      </c>
      <c r="DM340" s="140">
        <f t="shared" ca="1" si="492"/>
        <v>0.15468420751960946</v>
      </c>
      <c r="DN340" s="140">
        <f t="shared" ca="1" si="492"/>
        <v>0.10754128597458253</v>
      </c>
      <c r="DO340" s="140" t="e">
        <f t="shared" si="492"/>
        <v>#DIV/0!</v>
      </c>
      <c r="DP340" s="140" t="e">
        <f t="shared" si="492"/>
        <v>#DIV/0!</v>
      </c>
      <c r="DQ340" s="405">
        <f ca="1">MAX(DF340:DN340)</f>
        <v>0.15490407060176453</v>
      </c>
      <c r="DR340" s="140" t="e">
        <f t="shared" si="493"/>
        <v>#DIV/0!</v>
      </c>
      <c r="DT340" s="80">
        <f t="shared" si="494"/>
        <v>20</v>
      </c>
      <c r="DU340" s="140">
        <f t="shared" ca="1" si="495"/>
        <v>0.11406395683804928</v>
      </c>
      <c r="DV340" s="140">
        <f t="shared" ca="1" si="495"/>
        <v>0.1277552634561637</v>
      </c>
      <c r="DW340" s="140">
        <f t="shared" ca="1" si="495"/>
        <v>0.13997388240523928</v>
      </c>
      <c r="DX340" s="140">
        <f t="shared" ca="1" si="495"/>
        <v>0.14998926888575026</v>
      </c>
      <c r="DY340" s="140">
        <f t="shared" ca="1" si="495"/>
        <v>0.15658957763508782</v>
      </c>
      <c r="DZ340" s="140">
        <f t="shared" ca="1" si="495"/>
        <v>0.15770764514548918</v>
      </c>
      <c r="EA340" s="140">
        <f t="shared" ca="1" si="495"/>
        <v>0.14977436600283858</v>
      </c>
      <c r="EB340" s="140">
        <f t="shared" ca="1" si="495"/>
        <v>0.12685133092974807</v>
      </c>
      <c r="EC340" s="140">
        <f t="shared" ca="1" si="495"/>
        <v>8.0655964480936898E-2</v>
      </c>
      <c r="ED340" s="140" t="e">
        <f t="shared" si="495"/>
        <v>#DIV/0!</v>
      </c>
      <c r="EE340" s="140" t="e">
        <f t="shared" si="495"/>
        <v>#DIV/0!</v>
      </c>
      <c r="EF340" s="405">
        <f ca="1">MAX(DU340:EC340)</f>
        <v>0.15770764514548918</v>
      </c>
      <c r="EG340" s="140" t="e">
        <f t="shared" si="496"/>
        <v>#DIV/0!</v>
      </c>
      <c r="EI340" s="80">
        <f t="shared" si="497"/>
        <v>20</v>
      </c>
      <c r="EJ340" s="140">
        <f t="shared" ca="1" si="498"/>
        <v>0.11406395683804928</v>
      </c>
      <c r="EK340" s="140">
        <f t="shared" ca="1" si="498"/>
        <v>0.1277552634561637</v>
      </c>
      <c r="EL340" s="140">
        <f t="shared" ca="1" si="498"/>
        <v>0.13997388240523928</v>
      </c>
      <c r="EM340" s="140">
        <f t="shared" ca="1" si="498"/>
        <v>0.14998926888575026</v>
      </c>
      <c r="EN340" s="140">
        <f t="shared" ca="1" si="498"/>
        <v>0.15658957763508782</v>
      </c>
      <c r="EO340" s="140">
        <f t="shared" ca="1" si="498"/>
        <v>0.15770764514548918</v>
      </c>
      <c r="EP340" s="140">
        <f t="shared" ca="1" si="498"/>
        <v>0.14977436600283858</v>
      </c>
      <c r="EQ340" s="140">
        <f t="shared" ca="1" si="498"/>
        <v>0.12685133092974807</v>
      </c>
      <c r="ER340" s="140">
        <f t="shared" ca="1" si="498"/>
        <v>8.0655964480936898E-2</v>
      </c>
      <c r="ES340" s="140" t="e">
        <f t="shared" si="498"/>
        <v>#DIV/0!</v>
      </c>
      <c r="ET340" s="140" t="e">
        <f t="shared" si="498"/>
        <v>#DIV/0!</v>
      </c>
      <c r="EU340" s="405">
        <f ca="1">MAX(EJ340:ER340)</f>
        <v>0.15770764514548918</v>
      </c>
      <c r="EV340" s="140" t="e">
        <f t="shared" si="499"/>
        <v>#DIV/0!</v>
      </c>
    </row>
    <row r="341" spans="14:152" ht="16.5" thickBot="1">
      <c r="Q341" s="148"/>
      <c r="R341" s="149"/>
      <c r="S341" s="25">
        <f t="shared" si="474"/>
        <v>25</v>
      </c>
      <c r="T341" s="405">
        <f t="shared" ca="1" si="475"/>
        <v>0.14258006139952772</v>
      </c>
      <c r="U341" s="405">
        <f t="shared" ca="1" si="475"/>
        <v>0.15620386684296306</v>
      </c>
      <c r="V341" s="405">
        <f t="shared" ca="1" si="475"/>
        <v>0.16813798674521388</v>
      </c>
      <c r="W341" s="405">
        <f t="shared" ca="1" si="475"/>
        <v>0.17744312185806116</v>
      </c>
      <c r="X341" s="405">
        <f t="shared" ca="1" si="475"/>
        <v>0.18248788765085719</v>
      </c>
      <c r="Y341" s="405">
        <f t="shared" ca="1" si="475"/>
        <v>0.18035221937018336</v>
      </c>
      <c r="Z341" s="405">
        <f t="shared" ca="1" si="475"/>
        <v>0.16578676051431068</v>
      </c>
      <c r="AA341" s="405">
        <f t="shared" ca="1" si="475"/>
        <v>0.13005383491658518</v>
      </c>
      <c r="AB341" s="405" t="e">
        <f t="shared" si="475"/>
        <v>#DIV/0!</v>
      </c>
      <c r="AC341" s="405" t="e">
        <f t="shared" si="475"/>
        <v>#DIV/0!</v>
      </c>
      <c r="AD341" s="405" t="e">
        <f t="shared" si="475"/>
        <v>#DIV/0!</v>
      </c>
      <c r="AE341" s="405" t="e">
        <f ca="1">MAX(T341:AB341)</f>
        <v>#DIV/0!</v>
      </c>
      <c r="AF341" s="405"/>
      <c r="AG341" s="23"/>
      <c r="AH341" s="80">
        <f t="shared" si="476"/>
        <v>25</v>
      </c>
      <c r="AI341" s="140">
        <f t="shared" ca="1" si="477"/>
        <v>0.14258006139952772</v>
      </c>
      <c r="AJ341" s="140">
        <f t="shared" ca="1" si="477"/>
        <v>0.15620386684296306</v>
      </c>
      <c r="AK341" s="140">
        <f t="shared" ca="1" si="477"/>
        <v>0.16813798674521388</v>
      </c>
      <c r="AL341" s="140">
        <f t="shared" ca="1" si="477"/>
        <v>0.17744312185806116</v>
      </c>
      <c r="AM341" s="140">
        <f t="shared" ca="1" si="477"/>
        <v>0.18248788765085719</v>
      </c>
      <c r="AN341" s="140">
        <f t="shared" ca="1" si="477"/>
        <v>0.18035221937018336</v>
      </c>
      <c r="AO341" s="140">
        <f t="shared" ca="1" si="477"/>
        <v>0.16578676051431068</v>
      </c>
      <c r="AP341" s="140">
        <f t="shared" ca="1" si="477"/>
        <v>0.13005383491658518</v>
      </c>
      <c r="AQ341" s="140" t="e">
        <f t="shared" si="477"/>
        <v>#DIV/0!</v>
      </c>
      <c r="AR341" s="140" t="e">
        <f t="shared" si="477"/>
        <v>#DIV/0!</v>
      </c>
      <c r="AS341" s="140" t="e">
        <f t="shared" si="477"/>
        <v>#DIV/0!</v>
      </c>
      <c r="AT341" s="405" t="e">
        <f ca="1">MAX(AI341:AQ341)</f>
        <v>#DIV/0!</v>
      </c>
      <c r="AU341" s="140" t="e">
        <f t="shared" si="478"/>
        <v>#DIV/0!</v>
      </c>
      <c r="AW341" s="80">
        <f t="shared" si="479"/>
        <v>25</v>
      </c>
      <c r="AX341" s="140">
        <f t="shared" ca="1" si="480"/>
        <v>0.13548016796437931</v>
      </c>
      <c r="AY341" s="140">
        <f t="shared" ca="1" si="480"/>
        <v>0.15150338982711442</v>
      </c>
      <c r="AZ341" s="140">
        <f t="shared" ca="1" si="480"/>
        <v>0.16756118234630099</v>
      </c>
      <c r="BA341" s="140">
        <f t="shared" ca="1" si="480"/>
        <v>0.18280265465429421</v>
      </c>
      <c r="BB341" s="140">
        <f t="shared" ca="1" si="480"/>
        <v>0.19558144349184264</v>
      </c>
      <c r="BC341" s="140">
        <f t="shared" ca="1" si="480"/>
        <v>0.2016399112023422</v>
      </c>
      <c r="BD341" s="140">
        <f t="shared" ca="1" si="480"/>
        <v>0.19072896139334997</v>
      </c>
      <c r="BE341" s="140">
        <f t="shared" ca="1" si="480"/>
        <v>0.1454046078040101</v>
      </c>
      <c r="BF341" s="140" t="e">
        <f t="shared" si="480"/>
        <v>#DIV/0!</v>
      </c>
      <c r="BG341" s="140" t="e">
        <f t="shared" si="480"/>
        <v>#DIV/0!</v>
      </c>
      <c r="BH341" s="140" t="e">
        <f t="shared" si="480"/>
        <v>#DIV/0!</v>
      </c>
      <c r="BI341" s="405" t="e">
        <f ca="1">MAX(AX341:BF341)</f>
        <v>#DIV/0!</v>
      </c>
      <c r="BJ341" s="140" t="e">
        <f t="shared" si="481"/>
        <v>#DIV/0!</v>
      </c>
      <c r="BK341" s="62"/>
      <c r="BL341" s="80">
        <f t="shared" si="482"/>
        <v>25</v>
      </c>
      <c r="BM341" s="140">
        <f t="shared" ca="1" si="483"/>
        <v>0.13504732425385083</v>
      </c>
      <c r="BN341" s="140">
        <f t="shared" ca="1" si="483"/>
        <v>0.13854128855262571</v>
      </c>
      <c r="BO341" s="140">
        <f t="shared" ca="1" si="483"/>
        <v>0.13712656504047618</v>
      </c>
      <c r="BP341" s="140">
        <f t="shared" ca="1" si="483"/>
        <v>0.13049797224621296</v>
      </c>
      <c r="BQ341" s="140">
        <f t="shared" ca="1" si="483"/>
        <v>0.11837713429941245</v>
      </c>
      <c r="BR341" s="140">
        <f t="shared" ca="1" si="483"/>
        <v>0.10081995560117107</v>
      </c>
      <c r="BS341" s="140">
        <f t="shared" ca="1" si="483"/>
        <v>7.8249292164018436E-2</v>
      </c>
      <c r="BT341" s="140">
        <f t="shared" ca="1" si="483"/>
        <v>5.1408292096992957E-2</v>
      </c>
      <c r="BU341" s="140" t="e">
        <f t="shared" si="483"/>
        <v>#DIV/0!</v>
      </c>
      <c r="BV341" s="140" t="e">
        <f t="shared" si="483"/>
        <v>#DIV/0!</v>
      </c>
      <c r="BW341" s="140" t="e">
        <f t="shared" si="483"/>
        <v>#DIV/0!</v>
      </c>
      <c r="BX341" s="405" t="e">
        <f ca="1">MAX(BM341:BU341)</f>
        <v>#DIV/0!</v>
      </c>
      <c r="BY341" s="140" t="e">
        <f t="shared" si="484"/>
        <v>#DIV/0!</v>
      </c>
      <c r="BZ341" s="62"/>
      <c r="CA341" s="80">
        <f t="shared" si="485"/>
        <v>25</v>
      </c>
      <c r="CB341" s="140">
        <f t="shared" ca="1" si="486"/>
        <v>1.6130160586096259E-3</v>
      </c>
      <c r="CC341" s="140">
        <f t="shared" ca="1" si="486"/>
        <v>3.9047623735370976E-2</v>
      </c>
      <c r="CD341" s="140">
        <f t="shared" ca="1" si="486"/>
        <v>7.2721691483972881E-2</v>
      </c>
      <c r="CE341" s="140">
        <f t="shared" ca="1" si="486"/>
        <v>9.9960244821996627E-2</v>
      </c>
      <c r="CF341" s="140">
        <f t="shared" ca="1" si="486"/>
        <v>0.12086140274801127</v>
      </c>
      <c r="CG341" s="140">
        <f t="shared" ca="1" si="486"/>
        <v>0.13442660746822813</v>
      </c>
      <c r="CH341" s="140">
        <f t="shared" ca="1" si="486"/>
        <v>0.13676446151115387</v>
      </c>
      <c r="CI341" s="140">
        <f t="shared" ca="1" si="486"/>
        <v>0.11812123536117168</v>
      </c>
      <c r="CJ341" s="140" t="e">
        <f t="shared" si="486"/>
        <v>#DIV/0!</v>
      </c>
      <c r="CK341" s="140" t="e">
        <f t="shared" si="486"/>
        <v>#DIV/0!</v>
      </c>
      <c r="CL341" s="140" t="e">
        <f t="shared" si="486"/>
        <v>#DIV/0!</v>
      </c>
      <c r="CM341" s="405" t="e">
        <f ca="1">MAX(CB341:CJ341)</f>
        <v>#DIV/0!</v>
      </c>
      <c r="CN341" s="140" t="e">
        <f t="shared" si="487"/>
        <v>#DIV/0!</v>
      </c>
      <c r="CP341" s="80">
        <f t="shared" si="488"/>
        <v>25</v>
      </c>
      <c r="CQ341" s="140">
        <f t="shared" ca="1" si="489"/>
        <v>1.6130160586096259E-3</v>
      </c>
      <c r="CR341" s="140">
        <f t="shared" ca="1" si="489"/>
        <v>3.9047623735370976E-2</v>
      </c>
      <c r="CS341" s="140">
        <f t="shared" ca="1" si="489"/>
        <v>7.2721691483972881E-2</v>
      </c>
      <c r="CT341" s="140">
        <f t="shared" ca="1" si="489"/>
        <v>9.9960244821996627E-2</v>
      </c>
      <c r="CU341" s="140">
        <f t="shared" ca="1" si="489"/>
        <v>0.12086140274801127</v>
      </c>
      <c r="CV341" s="140">
        <f t="shared" ca="1" si="489"/>
        <v>0.13442660746822813</v>
      </c>
      <c r="CW341" s="140">
        <f t="shared" ca="1" si="489"/>
        <v>0.13676446151115387</v>
      </c>
      <c r="CX341" s="140">
        <f t="shared" ca="1" si="489"/>
        <v>0.11812123536117168</v>
      </c>
      <c r="CY341" s="140" t="e">
        <f t="shared" si="489"/>
        <v>#DIV/0!</v>
      </c>
      <c r="CZ341" s="140" t="e">
        <f t="shared" si="489"/>
        <v>#DIV/0!</v>
      </c>
      <c r="DA341" s="140" t="e">
        <f t="shared" si="489"/>
        <v>#DIV/0!</v>
      </c>
      <c r="DB341" s="405" t="e">
        <f ca="1">MAX(CQ341:CY341)</f>
        <v>#DIV/0!</v>
      </c>
      <c r="DC341" s="140" t="e">
        <f t="shared" si="490"/>
        <v>#DIV/0!</v>
      </c>
      <c r="DE341" s="80">
        <f t="shared" si="491"/>
        <v>25</v>
      </c>
      <c r="DF341" s="140">
        <f t="shared" ca="1" si="492"/>
        <v>1.613004956557727E-3</v>
      </c>
      <c r="DG341" s="140">
        <f t="shared" ca="1" si="492"/>
        <v>3.8970971474714906E-2</v>
      </c>
      <c r="DH341" s="140">
        <f t="shared" ca="1" si="492"/>
        <v>7.2674827170110062E-2</v>
      </c>
      <c r="DI341" s="140">
        <f t="shared" ca="1" si="492"/>
        <v>0.10088946264534682</v>
      </c>
      <c r="DJ341" s="140">
        <f t="shared" ca="1" si="492"/>
        <v>0.12444506688652542</v>
      </c>
      <c r="DK341" s="140">
        <f t="shared" ca="1" si="492"/>
        <v>0.14258094856902948</v>
      </c>
      <c r="DL341" s="140">
        <f t="shared" ca="1" si="492"/>
        <v>0.14978964832173994</v>
      </c>
      <c r="DM341" s="140">
        <f t="shared" ca="1" si="492"/>
        <v>0.1292648256026552</v>
      </c>
      <c r="DN341" s="140" t="e">
        <f t="shared" si="492"/>
        <v>#DIV/0!</v>
      </c>
      <c r="DO341" s="140" t="e">
        <f t="shared" si="492"/>
        <v>#DIV/0!</v>
      </c>
      <c r="DP341" s="140" t="e">
        <f t="shared" si="492"/>
        <v>#DIV/0!</v>
      </c>
      <c r="DQ341" s="405" t="e">
        <f ca="1">MAX(DF341:DN341)</f>
        <v>#DIV/0!</v>
      </c>
      <c r="DR341" s="140" t="e">
        <f t="shared" si="493"/>
        <v>#DIV/0!</v>
      </c>
      <c r="DT341" s="80">
        <f t="shared" si="494"/>
        <v>25</v>
      </c>
      <c r="DU341" s="140">
        <f t="shared" ca="1" si="495"/>
        <v>0.14258006139952772</v>
      </c>
      <c r="DV341" s="140">
        <f t="shared" ca="1" si="495"/>
        <v>0.15620386684296306</v>
      </c>
      <c r="DW341" s="140">
        <f t="shared" ca="1" si="495"/>
        <v>0.16813798674521388</v>
      </c>
      <c r="DX341" s="140">
        <f t="shared" ca="1" si="495"/>
        <v>0.17744312185806116</v>
      </c>
      <c r="DY341" s="140">
        <f t="shared" ca="1" si="495"/>
        <v>0.18248788765085719</v>
      </c>
      <c r="DZ341" s="140">
        <f t="shared" ca="1" si="495"/>
        <v>0.18035221937018336</v>
      </c>
      <c r="EA341" s="140">
        <f t="shared" ca="1" si="495"/>
        <v>0.16578676051431068</v>
      </c>
      <c r="EB341" s="140">
        <f t="shared" ca="1" si="495"/>
        <v>0.13005383491658518</v>
      </c>
      <c r="EC341" s="140" t="e">
        <f t="shared" si="495"/>
        <v>#DIV/0!</v>
      </c>
      <c r="ED341" s="140" t="e">
        <f t="shared" si="495"/>
        <v>#DIV/0!</v>
      </c>
      <c r="EE341" s="140" t="e">
        <f t="shared" si="495"/>
        <v>#DIV/0!</v>
      </c>
      <c r="EF341" s="405" t="e">
        <f ca="1">MAX(DU341:EC341)</f>
        <v>#DIV/0!</v>
      </c>
      <c r="EG341" s="140" t="e">
        <f t="shared" si="496"/>
        <v>#DIV/0!</v>
      </c>
      <c r="EI341" s="80">
        <f t="shared" si="497"/>
        <v>25</v>
      </c>
      <c r="EJ341" s="140">
        <f t="shared" ca="1" si="498"/>
        <v>0.14258006139952772</v>
      </c>
      <c r="EK341" s="140">
        <f t="shared" ca="1" si="498"/>
        <v>0.15620386684296306</v>
      </c>
      <c r="EL341" s="140">
        <f t="shared" ca="1" si="498"/>
        <v>0.16813798674521388</v>
      </c>
      <c r="EM341" s="140">
        <f t="shared" ca="1" si="498"/>
        <v>0.17744312185806116</v>
      </c>
      <c r="EN341" s="140">
        <f t="shared" ca="1" si="498"/>
        <v>0.18248788765085719</v>
      </c>
      <c r="EO341" s="140">
        <f t="shared" ca="1" si="498"/>
        <v>0.18035221937018336</v>
      </c>
      <c r="EP341" s="140">
        <f t="shared" ca="1" si="498"/>
        <v>0.16578676051431068</v>
      </c>
      <c r="EQ341" s="140">
        <f t="shared" ca="1" si="498"/>
        <v>0.13005383491658518</v>
      </c>
      <c r="ER341" s="140" t="e">
        <f t="shared" si="498"/>
        <v>#DIV/0!</v>
      </c>
      <c r="ES341" s="140" t="e">
        <f t="shared" si="498"/>
        <v>#DIV/0!</v>
      </c>
      <c r="ET341" s="140" t="e">
        <f t="shared" si="498"/>
        <v>#DIV/0!</v>
      </c>
      <c r="EU341" s="405" t="e">
        <f ca="1">MAX(EJ341:ER341)</f>
        <v>#DIV/0!</v>
      </c>
      <c r="EV341" s="140" t="e">
        <f t="shared" si="499"/>
        <v>#DIV/0!</v>
      </c>
    </row>
    <row r="342" spans="14:152">
      <c r="Q342" s="23"/>
      <c r="S342" s="25">
        <f t="shared" si="474"/>
        <v>30</v>
      </c>
      <c r="T342" s="405">
        <f t="shared" ca="1" si="475"/>
        <v>0.17109614894673983</v>
      </c>
      <c r="U342" s="405">
        <f t="shared" ca="1" si="475"/>
        <v>0.18463725857530477</v>
      </c>
      <c r="V342" s="405">
        <f t="shared" ca="1" si="475"/>
        <v>0.19621182276223512</v>
      </c>
      <c r="W342" s="405">
        <f t="shared" ca="1" si="475"/>
        <v>0.20458308333684935</v>
      </c>
      <c r="X342" s="405">
        <f t="shared" ca="1" si="475"/>
        <v>0.20748575687677681</v>
      </c>
      <c r="Y342" s="405">
        <f t="shared" ca="1" si="475"/>
        <v>0.20063962436563801</v>
      </c>
      <c r="Z342" s="405">
        <f t="shared" ca="1" si="475"/>
        <v>0.17605750282463067</v>
      </c>
      <c r="AA342" s="405">
        <f t="shared" ca="1" si="475"/>
        <v>0.12098394672140529</v>
      </c>
      <c r="AB342" s="405" t="e">
        <f t="shared" si="475"/>
        <v>#DIV/0!</v>
      </c>
      <c r="AC342" s="405" t="e">
        <f t="shared" si="475"/>
        <v>#DIV/0!</v>
      </c>
      <c r="AD342" s="405" t="e">
        <f t="shared" si="475"/>
        <v>#DIV/0!</v>
      </c>
      <c r="AE342" s="405">
        <f ca="1">MAX(T342:AA342)</f>
        <v>0.20748575687677681</v>
      </c>
      <c r="AF342" s="405"/>
      <c r="AG342" s="23"/>
      <c r="AH342" s="80">
        <f t="shared" si="476"/>
        <v>30</v>
      </c>
      <c r="AI342" s="140">
        <f t="shared" ca="1" si="477"/>
        <v>0.17109614894673983</v>
      </c>
      <c r="AJ342" s="140">
        <f t="shared" ca="1" si="477"/>
        <v>0.18463725857530477</v>
      </c>
      <c r="AK342" s="140">
        <f t="shared" ca="1" si="477"/>
        <v>0.19621182276223512</v>
      </c>
      <c r="AL342" s="140">
        <f t="shared" ca="1" si="477"/>
        <v>0.20458308333684935</v>
      </c>
      <c r="AM342" s="140">
        <f t="shared" ca="1" si="477"/>
        <v>0.20748575687677681</v>
      </c>
      <c r="AN342" s="140">
        <f t="shared" ca="1" si="477"/>
        <v>0.20063962436563801</v>
      </c>
      <c r="AO342" s="140">
        <f t="shared" ca="1" si="477"/>
        <v>0.17605750282463067</v>
      </c>
      <c r="AP342" s="140">
        <f t="shared" ca="1" si="477"/>
        <v>0.12098394672140529</v>
      </c>
      <c r="AQ342" s="140" t="e">
        <f t="shared" si="477"/>
        <v>#DIV/0!</v>
      </c>
      <c r="AR342" s="140" t="e">
        <f t="shared" si="477"/>
        <v>#DIV/0!</v>
      </c>
      <c r="AS342" s="140" t="e">
        <f t="shared" si="477"/>
        <v>#DIV/0!</v>
      </c>
      <c r="AT342" s="405">
        <f ca="1">MAX(AI342:AP342)</f>
        <v>0.20748575687677681</v>
      </c>
      <c r="AU342" s="140" t="e">
        <f t="shared" si="478"/>
        <v>#DIV/0!</v>
      </c>
      <c r="AW342" s="80">
        <f t="shared" si="479"/>
        <v>30</v>
      </c>
      <c r="AX342" s="140">
        <f t="shared" ca="1" si="480"/>
        <v>0.15753390808933815</v>
      </c>
      <c r="AY342" s="140">
        <f t="shared" ca="1" si="480"/>
        <v>0.17216317438024567</v>
      </c>
      <c r="AZ342" s="140">
        <f t="shared" ca="1" si="480"/>
        <v>0.18583847520377683</v>
      </c>
      <c r="BA342" s="140">
        <f t="shared" ca="1" si="480"/>
        <v>0.19676170902526066</v>
      </c>
      <c r="BB342" s="140">
        <f t="shared" ca="1" si="480"/>
        <v>0.2016399112023422</v>
      </c>
      <c r="BC342" s="140">
        <f t="shared" ca="1" si="480"/>
        <v>0.19376971636558887</v>
      </c>
      <c r="BD342" s="140">
        <f t="shared" ca="1" si="480"/>
        <v>0.16231699743316513</v>
      </c>
      <c r="BE342" s="140">
        <f t="shared" ca="1" si="480"/>
        <v>9.9806663998320583E-2</v>
      </c>
      <c r="BF342" s="140" t="e">
        <f t="shared" si="480"/>
        <v>#DIV/0!</v>
      </c>
      <c r="BG342" s="140" t="e">
        <f t="shared" si="480"/>
        <v>#DIV/0!</v>
      </c>
      <c r="BH342" s="140" t="e">
        <f t="shared" si="480"/>
        <v>#DIV/0!</v>
      </c>
      <c r="BI342" s="405">
        <f ca="1">MAX(AX342:BE342)</f>
        <v>0.2016399112023422</v>
      </c>
      <c r="BJ342" s="140" t="e">
        <f t="shared" si="481"/>
        <v>#DIV/0!</v>
      </c>
      <c r="BK342" s="62"/>
      <c r="BL342" s="80">
        <f t="shared" si="482"/>
        <v>30</v>
      </c>
      <c r="BM342" s="140">
        <f t="shared" ca="1" si="483"/>
        <v>0.15699162294892108</v>
      </c>
      <c r="BN342" s="140">
        <f t="shared" ca="1" si="483"/>
        <v>0.15644016575040245</v>
      </c>
      <c r="BO342" s="140">
        <f t="shared" ca="1" si="483"/>
        <v>0.15027039228351788</v>
      </c>
      <c r="BP342" s="140">
        <f t="shared" ca="1" si="483"/>
        <v>0.13844105536710952</v>
      </c>
      <c r="BQ342" s="140">
        <f t="shared" ca="1" si="483"/>
        <v>0.12098394672140532</v>
      </c>
      <c r="BR342" s="140">
        <f t="shared" ca="1" si="483"/>
        <v>9.8313213231715449E-2</v>
      </c>
      <c r="BS342" s="140">
        <f t="shared" ca="1" si="483"/>
        <v>7.1180712134297969E-2</v>
      </c>
      <c r="BT342" s="140">
        <f t="shared" ca="1" si="483"/>
        <v>4.0558561490845073E-2</v>
      </c>
      <c r="BU342" s="140" t="e">
        <f t="shared" si="483"/>
        <v>#DIV/0!</v>
      </c>
      <c r="BV342" s="140" t="e">
        <f t="shared" si="483"/>
        <v>#DIV/0!</v>
      </c>
      <c r="BW342" s="140" t="e">
        <f t="shared" si="483"/>
        <v>#DIV/0!</v>
      </c>
      <c r="BX342" s="405">
        <f ca="1">MAX(BM342:BT342)</f>
        <v>0.15699162294892108</v>
      </c>
      <c r="BY342" s="140" t="e">
        <f t="shared" si="484"/>
        <v>#DIV/0!</v>
      </c>
      <c r="BZ342" s="62"/>
      <c r="CA342" s="80">
        <f t="shared" si="485"/>
        <v>30</v>
      </c>
      <c r="CB342" s="140">
        <f t="shared" ca="1" si="486"/>
        <v>1.6130475993783348E-3</v>
      </c>
      <c r="CC342" s="140">
        <f t="shared" ca="1" si="486"/>
        <v>3.9399140540402028E-2</v>
      </c>
      <c r="CD342" s="140">
        <f t="shared" ca="1" si="486"/>
        <v>7.4599147468738358E-2</v>
      </c>
      <c r="CE342" s="140">
        <f t="shared" ca="1" si="486"/>
        <v>0.10413733947523707</v>
      </c>
      <c r="CF342" s="140">
        <f t="shared" ca="1" si="486"/>
        <v>0.12735152286463719</v>
      </c>
      <c r="CG342" s="140">
        <f t="shared" ca="1" si="486"/>
        <v>0.14222597470235024</v>
      </c>
      <c r="CH342" s="140">
        <f t="shared" ca="1" si="486"/>
        <v>0.14236142426859588</v>
      </c>
      <c r="CI342" s="140">
        <f t="shared" ca="1" si="486"/>
        <v>0.11120179334094919</v>
      </c>
      <c r="CJ342" s="140" t="e">
        <f t="shared" si="486"/>
        <v>#DIV/0!</v>
      </c>
      <c r="CK342" s="140" t="e">
        <f t="shared" si="486"/>
        <v>#DIV/0!</v>
      </c>
      <c r="CL342" s="140" t="e">
        <f t="shared" si="486"/>
        <v>#DIV/0!</v>
      </c>
      <c r="CM342" s="405">
        <f ca="1">MAX(CB342:CI342)</f>
        <v>0.14236142426859588</v>
      </c>
      <c r="CN342" s="140" t="e">
        <f t="shared" si="487"/>
        <v>#DIV/0!</v>
      </c>
      <c r="CP342" s="80">
        <f t="shared" si="488"/>
        <v>30</v>
      </c>
      <c r="CQ342" s="140">
        <f t="shared" ca="1" si="489"/>
        <v>1.6130475993783348E-3</v>
      </c>
      <c r="CR342" s="140">
        <f t="shared" ca="1" si="489"/>
        <v>3.9399140540402028E-2</v>
      </c>
      <c r="CS342" s="140">
        <f t="shared" ca="1" si="489"/>
        <v>7.4599147468738358E-2</v>
      </c>
      <c r="CT342" s="140">
        <f t="shared" ca="1" si="489"/>
        <v>0.10413733947523707</v>
      </c>
      <c r="CU342" s="140">
        <f t="shared" ca="1" si="489"/>
        <v>0.12735152286463719</v>
      </c>
      <c r="CV342" s="140">
        <f t="shared" ca="1" si="489"/>
        <v>0.14222597470235024</v>
      </c>
      <c r="CW342" s="140">
        <f t="shared" ca="1" si="489"/>
        <v>0.14236142426859588</v>
      </c>
      <c r="CX342" s="140">
        <f t="shared" ca="1" si="489"/>
        <v>0.11120179334094919</v>
      </c>
      <c r="CY342" s="140" t="e">
        <f t="shared" si="489"/>
        <v>#DIV/0!</v>
      </c>
      <c r="CZ342" s="140" t="e">
        <f t="shared" si="489"/>
        <v>#DIV/0!</v>
      </c>
      <c r="DA342" s="140" t="e">
        <f t="shared" si="489"/>
        <v>#DIV/0!</v>
      </c>
      <c r="DB342" s="405">
        <f ca="1">MAX(CQ342:CX342)</f>
        <v>0.14236142426859588</v>
      </c>
      <c r="DC342" s="140" t="e">
        <f t="shared" si="490"/>
        <v>#DIV/0!</v>
      </c>
      <c r="DE342" s="80">
        <f t="shared" si="491"/>
        <v>30</v>
      </c>
      <c r="DF342" s="140">
        <f t="shared" ca="1" si="492"/>
        <v>1.6130347252887619E-3</v>
      </c>
      <c r="DG342" s="140">
        <f t="shared" ca="1" si="492"/>
        <v>3.9265134319029622E-2</v>
      </c>
      <c r="DH342" s="140">
        <f t="shared" ca="1" si="492"/>
        <v>7.3988026544909741E-2</v>
      </c>
      <c r="DI342" s="140">
        <f t="shared" ca="1" si="492"/>
        <v>0.10306039905897489</v>
      </c>
      <c r="DJ342" s="140">
        <f t="shared" ca="1" si="492"/>
        <v>0.12596345391741706</v>
      </c>
      <c r="DK342" s="140">
        <f t="shared" ca="1" si="492"/>
        <v>0.1397153587602798</v>
      </c>
      <c r="DL342" s="140">
        <f t="shared" ca="1" si="492"/>
        <v>0.13479692940255475</v>
      </c>
      <c r="DM342" s="140">
        <f t="shared" ca="1" si="492"/>
        <v>9.409862522775965E-2</v>
      </c>
      <c r="DN342" s="140" t="e">
        <f t="shared" si="492"/>
        <v>#DIV/0!</v>
      </c>
      <c r="DO342" s="140" t="e">
        <f t="shared" si="492"/>
        <v>#DIV/0!</v>
      </c>
      <c r="DP342" s="140" t="e">
        <f t="shared" si="492"/>
        <v>#DIV/0!</v>
      </c>
      <c r="DQ342" s="405">
        <f ca="1">MAX(DF342:DM342)</f>
        <v>0.1397153587602798</v>
      </c>
      <c r="DR342" s="140" t="e">
        <f t="shared" si="493"/>
        <v>#DIV/0!</v>
      </c>
      <c r="DT342" s="80">
        <f t="shared" si="494"/>
        <v>30</v>
      </c>
      <c r="DU342" s="140">
        <f t="shared" ca="1" si="495"/>
        <v>0.17109614894673983</v>
      </c>
      <c r="DV342" s="140">
        <f t="shared" ca="1" si="495"/>
        <v>0.18463725857530477</v>
      </c>
      <c r="DW342" s="140">
        <f t="shared" ca="1" si="495"/>
        <v>0.19621182276223512</v>
      </c>
      <c r="DX342" s="140">
        <f t="shared" ca="1" si="495"/>
        <v>0.20458308333684935</v>
      </c>
      <c r="DY342" s="140">
        <f t="shared" ca="1" si="495"/>
        <v>0.20748575687677681</v>
      </c>
      <c r="DZ342" s="140">
        <f t="shared" ca="1" si="495"/>
        <v>0.20063962436563801</v>
      </c>
      <c r="EA342" s="140">
        <f t="shared" ca="1" si="495"/>
        <v>0.17605750282463067</v>
      </c>
      <c r="EB342" s="140">
        <f t="shared" ca="1" si="495"/>
        <v>0.12098394672140529</v>
      </c>
      <c r="EC342" s="140" t="e">
        <f t="shared" si="495"/>
        <v>#DIV/0!</v>
      </c>
      <c r="ED342" s="140" t="e">
        <f t="shared" si="495"/>
        <v>#DIV/0!</v>
      </c>
      <c r="EE342" s="140" t="e">
        <f t="shared" si="495"/>
        <v>#DIV/0!</v>
      </c>
      <c r="EF342" s="405">
        <f ca="1">MAX(DU342:EB342)</f>
        <v>0.20748575687677681</v>
      </c>
      <c r="EG342" s="140" t="e">
        <f t="shared" si="496"/>
        <v>#DIV/0!</v>
      </c>
      <c r="EI342" s="80">
        <f t="shared" si="497"/>
        <v>30</v>
      </c>
      <c r="EJ342" s="140">
        <f t="shared" ca="1" si="498"/>
        <v>0.17109614894673983</v>
      </c>
      <c r="EK342" s="140">
        <f t="shared" ca="1" si="498"/>
        <v>0.18463725857530477</v>
      </c>
      <c r="EL342" s="140">
        <f t="shared" ca="1" si="498"/>
        <v>0.19621182276223512</v>
      </c>
      <c r="EM342" s="140">
        <f t="shared" ca="1" si="498"/>
        <v>0.20458308333684935</v>
      </c>
      <c r="EN342" s="140">
        <f t="shared" ca="1" si="498"/>
        <v>0.20748575687677681</v>
      </c>
      <c r="EO342" s="140">
        <f t="shared" ca="1" si="498"/>
        <v>0.20063962436563801</v>
      </c>
      <c r="EP342" s="140">
        <f t="shared" ca="1" si="498"/>
        <v>0.17605750282463067</v>
      </c>
      <c r="EQ342" s="140">
        <f t="shared" ca="1" si="498"/>
        <v>0.12098394672140529</v>
      </c>
      <c r="ER342" s="140" t="e">
        <f t="shared" si="498"/>
        <v>#DIV/0!</v>
      </c>
      <c r="ES342" s="140" t="e">
        <f t="shared" si="498"/>
        <v>#DIV/0!</v>
      </c>
      <c r="ET342" s="140" t="e">
        <f t="shared" si="498"/>
        <v>#DIV/0!</v>
      </c>
      <c r="EU342" s="405">
        <f ca="1">MAX(EJ342:EQ342)</f>
        <v>0.20748575687677681</v>
      </c>
      <c r="EV342" s="140" t="e">
        <f t="shared" si="499"/>
        <v>#DIV/0!</v>
      </c>
    </row>
    <row r="343" spans="14:152">
      <c r="N343" s="23"/>
      <c r="Q343" s="23"/>
      <c r="S343" s="25">
        <f t="shared" si="474"/>
        <v>40</v>
      </c>
      <c r="T343" s="405">
        <f t="shared" ca="1" si="475"/>
        <v>0.22812825032621792</v>
      </c>
      <c r="U343" s="405">
        <f t="shared" ca="1" si="475"/>
        <v>0.24143507476037315</v>
      </c>
      <c r="V343" s="405">
        <f t="shared" ca="1" si="475"/>
        <v>0.25192690783483401</v>
      </c>
      <c r="W343" s="405">
        <f t="shared" ca="1" si="475"/>
        <v>0.25725430611478711</v>
      </c>
      <c r="X343" s="405">
        <f t="shared" ca="1" si="475"/>
        <v>0.25249310711825679</v>
      </c>
      <c r="Y343" s="405">
        <f t="shared" ca="1" si="475"/>
        <v>0.22711844972200185</v>
      </c>
      <c r="Z343" s="405">
        <f t="shared" ca="1" si="475"/>
        <v>0.16131192896187382</v>
      </c>
      <c r="AA343" s="405" t="e">
        <f t="shared" si="475"/>
        <v>#DIV/0!</v>
      </c>
      <c r="AB343" s="405" t="e">
        <f t="shared" si="475"/>
        <v>#DIV/0!</v>
      </c>
      <c r="AC343" s="405" t="e">
        <f t="shared" si="475"/>
        <v>#DIV/0!</v>
      </c>
      <c r="AD343" s="405" t="e">
        <f t="shared" si="475"/>
        <v>#DIV/0!</v>
      </c>
      <c r="AE343" s="405">
        <f ca="1">MAX(T343:Z343)</f>
        <v>0.25725430611478711</v>
      </c>
      <c r="AF343" s="405"/>
      <c r="AG343" s="23"/>
      <c r="AH343" s="80">
        <f t="shared" si="476"/>
        <v>40</v>
      </c>
      <c r="AI343" s="140">
        <f t="shared" ca="1" si="477"/>
        <v>0.22812825032621792</v>
      </c>
      <c r="AJ343" s="140">
        <f t="shared" ca="1" si="477"/>
        <v>0.24143507476037315</v>
      </c>
      <c r="AK343" s="140">
        <f t="shared" ca="1" si="477"/>
        <v>0.25192690783483401</v>
      </c>
      <c r="AL343" s="140">
        <f t="shared" ca="1" si="477"/>
        <v>0.25725430611478711</v>
      </c>
      <c r="AM343" s="140">
        <f t="shared" ca="1" si="477"/>
        <v>0.25249310711825679</v>
      </c>
      <c r="AN343" s="140">
        <f t="shared" ca="1" si="477"/>
        <v>0.22711844972200185</v>
      </c>
      <c r="AO343" s="140">
        <f t="shared" ca="1" si="477"/>
        <v>0.16131192896187382</v>
      </c>
      <c r="AP343" s="140" t="e">
        <f t="shared" si="477"/>
        <v>#DIV/0!</v>
      </c>
      <c r="AQ343" s="140" t="e">
        <f t="shared" si="477"/>
        <v>#DIV/0!</v>
      </c>
      <c r="AR343" s="140" t="e">
        <f t="shared" si="477"/>
        <v>#DIV/0!</v>
      </c>
      <c r="AS343" s="140" t="e">
        <f t="shared" si="477"/>
        <v>#DIV/0!</v>
      </c>
      <c r="AT343" s="405">
        <f ca="1">MAX(AI343:AO343)</f>
        <v>0.25725430611478711</v>
      </c>
      <c r="AU343" s="140" t="e">
        <f t="shared" si="478"/>
        <v>#DIV/0!</v>
      </c>
      <c r="AW343" s="80">
        <f t="shared" si="479"/>
        <v>40</v>
      </c>
      <c r="AX343" s="140">
        <f t="shared" ca="1" si="480"/>
        <v>0.19018015844156999</v>
      </c>
      <c r="AY343" s="140">
        <f t="shared" ca="1" si="480"/>
        <v>0.19817988769387365</v>
      </c>
      <c r="AZ343" s="140">
        <f t="shared" ca="1" si="480"/>
        <v>0.2016399112023422</v>
      </c>
      <c r="BA343" s="140">
        <f t="shared" ca="1" si="480"/>
        <v>0.19676170902526072</v>
      </c>
      <c r="BB343" s="140">
        <f t="shared" ca="1" si="480"/>
        <v>0.17853958824618071</v>
      </c>
      <c r="BC343" s="140">
        <f t="shared" ca="1" si="480"/>
        <v>0.14178193386579752</v>
      </c>
      <c r="BD343" s="140">
        <f t="shared" ca="1" si="480"/>
        <v>8.5548569141417757E-2</v>
      </c>
      <c r="BE343" s="140" t="e">
        <f t="shared" si="480"/>
        <v>#DIV/0!</v>
      </c>
      <c r="BF343" s="140" t="e">
        <f t="shared" si="480"/>
        <v>#DIV/0!</v>
      </c>
      <c r="BG343" s="140" t="e">
        <f t="shared" si="480"/>
        <v>#DIV/0!</v>
      </c>
      <c r="BH343" s="140" t="e">
        <f t="shared" si="480"/>
        <v>#DIV/0!</v>
      </c>
      <c r="BI343" s="405">
        <f ca="1">MAX(AX343:BD343)</f>
        <v>0.2016399112023422</v>
      </c>
      <c r="BJ343" s="140" t="e">
        <f t="shared" si="481"/>
        <v>#DIV/0!</v>
      </c>
      <c r="BK343" s="62"/>
      <c r="BL343" s="80">
        <f t="shared" si="482"/>
        <v>40</v>
      </c>
      <c r="BM343" s="140">
        <f t="shared" ca="1" si="483"/>
        <v>0.18945010035956494</v>
      </c>
      <c r="BN343" s="140">
        <f t="shared" ca="1" si="483"/>
        <v>0.17856889750250357</v>
      </c>
      <c r="BO343" s="140">
        <f t="shared" ca="1" si="483"/>
        <v>0.16131192896187374</v>
      </c>
      <c r="BP343" s="140">
        <f t="shared" ca="1" si="483"/>
        <v>0.13844105536710957</v>
      </c>
      <c r="BQ343" s="140">
        <f t="shared" ca="1" si="483"/>
        <v>0.11072555220890792</v>
      </c>
      <c r="BR343" s="140">
        <f t="shared" ca="1" si="483"/>
        <v>7.9185762910697524E-2</v>
      </c>
      <c r="BS343" s="140">
        <f t="shared" ca="1" si="483"/>
        <v>4.4932309800851597E-2</v>
      </c>
      <c r="BT343" s="140" t="e">
        <f t="shared" si="483"/>
        <v>#DIV/0!</v>
      </c>
      <c r="BU343" s="140" t="e">
        <f t="shared" si="483"/>
        <v>#DIV/0!</v>
      </c>
      <c r="BV343" s="140" t="e">
        <f t="shared" si="483"/>
        <v>#DIV/0!</v>
      </c>
      <c r="BW343" s="140" t="e">
        <f t="shared" si="483"/>
        <v>#DIV/0!</v>
      </c>
      <c r="BX343" s="405">
        <f ca="1">MAX(BM343:BS343)</f>
        <v>0.18945010035956494</v>
      </c>
      <c r="BY343" s="140" t="e">
        <f t="shared" si="484"/>
        <v>#DIV/0!</v>
      </c>
      <c r="BZ343" s="62"/>
      <c r="CA343" s="80">
        <f t="shared" si="485"/>
        <v>40</v>
      </c>
      <c r="CB343" s="140">
        <f t="shared" ca="1" si="486"/>
        <v>1.6130789627006755E-3</v>
      </c>
      <c r="CC343" s="140">
        <f t="shared" ca="1" si="486"/>
        <v>3.9776901583988611E-2</v>
      </c>
      <c r="CD343" s="140">
        <f t="shared" ca="1" si="486"/>
        <v>7.6815204267558945E-2</v>
      </c>
      <c r="CE343" s="140">
        <f t="shared" ca="1" si="486"/>
        <v>0.10948114351762184</v>
      </c>
      <c r="CF343" s="140">
        <f t="shared" ca="1" si="486"/>
        <v>0.13593771926690323</v>
      </c>
      <c r="CG343" s="140">
        <f t="shared" ca="1" si="486"/>
        <v>0.15078768237660883</v>
      </c>
      <c r="CH343" s="140">
        <f t="shared" ca="1" si="486"/>
        <v>0.13421963797293243</v>
      </c>
      <c r="CI343" s="140" t="e">
        <f t="shared" si="486"/>
        <v>#DIV/0!</v>
      </c>
      <c r="CJ343" s="140" t="e">
        <f t="shared" si="486"/>
        <v>#DIV/0!</v>
      </c>
      <c r="CK343" s="140" t="e">
        <f t="shared" si="486"/>
        <v>#DIV/0!</v>
      </c>
      <c r="CL343" s="140" t="e">
        <f t="shared" si="486"/>
        <v>#DIV/0!</v>
      </c>
      <c r="CM343" s="405">
        <f ca="1">MAX(CB343:CH343)</f>
        <v>0.15078768237660883</v>
      </c>
      <c r="CN343" s="140" t="e">
        <f t="shared" si="487"/>
        <v>#DIV/0!</v>
      </c>
      <c r="CP343" s="80">
        <f t="shared" si="488"/>
        <v>40</v>
      </c>
      <c r="CQ343" s="140">
        <f t="shared" ca="1" si="489"/>
        <v>1.6130789627006755E-3</v>
      </c>
      <c r="CR343" s="140">
        <f t="shared" ca="1" si="489"/>
        <v>3.9776901583988611E-2</v>
      </c>
      <c r="CS343" s="140">
        <f t="shared" ca="1" si="489"/>
        <v>7.6815204267558945E-2</v>
      </c>
      <c r="CT343" s="140">
        <f t="shared" ca="1" si="489"/>
        <v>0.10948114351762184</v>
      </c>
      <c r="CU343" s="140">
        <f t="shared" ca="1" si="489"/>
        <v>0.13593771926690323</v>
      </c>
      <c r="CV343" s="140">
        <f t="shared" ca="1" si="489"/>
        <v>0.15078768237660883</v>
      </c>
      <c r="CW343" s="140">
        <f t="shared" ca="1" si="489"/>
        <v>0.13421963797293243</v>
      </c>
      <c r="CX343" s="140" t="e">
        <f t="shared" si="489"/>
        <v>#DIV/0!</v>
      </c>
      <c r="CY343" s="140" t="e">
        <f t="shared" si="489"/>
        <v>#DIV/0!</v>
      </c>
      <c r="CZ343" s="140" t="e">
        <f t="shared" si="489"/>
        <v>#DIV/0!</v>
      </c>
      <c r="DA343" s="140" t="e">
        <f t="shared" si="489"/>
        <v>#DIV/0!</v>
      </c>
      <c r="DB343" s="405">
        <f ca="1">MAX(CQ343:CW343)</f>
        <v>0.15078768237660883</v>
      </c>
      <c r="DC343" s="140" t="e">
        <f t="shared" si="490"/>
        <v>#DIV/0!</v>
      </c>
      <c r="DE343" s="80">
        <f t="shared" si="491"/>
        <v>40</v>
      </c>
      <c r="DF343" s="140">
        <f t="shared" ca="1" si="492"/>
        <v>1.6130612645565241E-3</v>
      </c>
      <c r="DG343" s="140">
        <f t="shared" ca="1" si="492"/>
        <v>3.9518081086798086E-2</v>
      </c>
      <c r="DH343" s="140">
        <f t="shared" ca="1" si="492"/>
        <v>7.4887183001419291E-2</v>
      </c>
      <c r="DI343" s="140">
        <f t="shared" ca="1" si="492"/>
        <v>0.10306039905897493</v>
      </c>
      <c r="DJ343" s="140">
        <f t="shared" ca="1" si="492"/>
        <v>0.11969321190352589</v>
      </c>
      <c r="DK343" s="140">
        <f t="shared" ca="1" si="492"/>
        <v>0.11598070832638604</v>
      </c>
      <c r="DL343" s="140">
        <f t="shared" ca="1" si="492"/>
        <v>8.065596448093694E-2</v>
      </c>
      <c r="DM343" s="140" t="e">
        <f t="shared" si="492"/>
        <v>#DIV/0!</v>
      </c>
      <c r="DN343" s="140" t="e">
        <f t="shared" si="492"/>
        <v>#DIV/0!</v>
      </c>
      <c r="DO343" s="140" t="e">
        <f t="shared" si="492"/>
        <v>#DIV/0!</v>
      </c>
      <c r="DP343" s="140" t="e">
        <f t="shared" si="492"/>
        <v>#DIV/0!</v>
      </c>
      <c r="DQ343" s="405">
        <f ca="1">MAX(DF343:DL343)</f>
        <v>0.11969321190352589</v>
      </c>
      <c r="DR343" s="140" t="e">
        <f t="shared" si="493"/>
        <v>#DIV/0!</v>
      </c>
      <c r="DT343" s="80">
        <f t="shared" si="494"/>
        <v>40</v>
      </c>
      <c r="DU343" s="140">
        <f t="shared" ca="1" si="495"/>
        <v>0.22812825032621792</v>
      </c>
      <c r="DV343" s="140">
        <f t="shared" ca="1" si="495"/>
        <v>0.24143507476037315</v>
      </c>
      <c r="DW343" s="140">
        <f t="shared" ca="1" si="495"/>
        <v>0.25192690783483401</v>
      </c>
      <c r="DX343" s="140">
        <f t="shared" ca="1" si="495"/>
        <v>0.25725430611478711</v>
      </c>
      <c r="DY343" s="140">
        <f t="shared" ca="1" si="495"/>
        <v>0.25249310711825679</v>
      </c>
      <c r="DZ343" s="140">
        <f t="shared" ca="1" si="495"/>
        <v>0.22711844972200185</v>
      </c>
      <c r="EA343" s="140">
        <f t="shared" ca="1" si="495"/>
        <v>0.16131192896187382</v>
      </c>
      <c r="EB343" s="140" t="e">
        <f t="shared" si="495"/>
        <v>#DIV/0!</v>
      </c>
      <c r="EC343" s="140" t="e">
        <f t="shared" si="495"/>
        <v>#DIV/0!</v>
      </c>
      <c r="ED343" s="140" t="e">
        <f t="shared" si="495"/>
        <v>#DIV/0!</v>
      </c>
      <c r="EE343" s="140" t="e">
        <f t="shared" si="495"/>
        <v>#DIV/0!</v>
      </c>
      <c r="EF343" s="405">
        <f ca="1">MAX(DU343:EA343)</f>
        <v>0.25725430611478711</v>
      </c>
      <c r="EG343" s="140" t="e">
        <f t="shared" si="496"/>
        <v>#DIV/0!</v>
      </c>
      <c r="EI343" s="80">
        <f t="shared" si="497"/>
        <v>40</v>
      </c>
      <c r="EJ343" s="140">
        <f t="shared" ca="1" si="498"/>
        <v>0.22812825032621792</v>
      </c>
      <c r="EK343" s="140">
        <f t="shared" ca="1" si="498"/>
        <v>0.24143507476037315</v>
      </c>
      <c r="EL343" s="140">
        <f t="shared" ca="1" si="498"/>
        <v>0.25192690783483401</v>
      </c>
      <c r="EM343" s="140">
        <f t="shared" ca="1" si="498"/>
        <v>0.25725430611478711</v>
      </c>
      <c r="EN343" s="140">
        <f t="shared" ca="1" si="498"/>
        <v>0.25249310711825679</v>
      </c>
      <c r="EO343" s="140">
        <f t="shared" ca="1" si="498"/>
        <v>0.22711844972200185</v>
      </c>
      <c r="EP343" s="140">
        <f t="shared" ca="1" si="498"/>
        <v>0.16131192896187382</v>
      </c>
      <c r="EQ343" s="140" t="e">
        <f t="shared" si="498"/>
        <v>#DIV/0!</v>
      </c>
      <c r="ER343" s="140" t="e">
        <f t="shared" si="498"/>
        <v>#DIV/0!</v>
      </c>
      <c r="ES343" s="140" t="e">
        <f t="shared" si="498"/>
        <v>#DIV/0!</v>
      </c>
      <c r="ET343" s="140" t="e">
        <f t="shared" si="498"/>
        <v>#DIV/0!</v>
      </c>
      <c r="EU343" s="405">
        <f ca="1">MAX(EJ343:EP343)</f>
        <v>0.25725430611478711</v>
      </c>
      <c r="EV343" s="140" t="e">
        <f t="shared" si="499"/>
        <v>#DIV/0!</v>
      </c>
    </row>
    <row r="344" spans="14:152">
      <c r="N344" s="23"/>
      <c r="Q344" s="23"/>
      <c r="S344" s="25">
        <f t="shared" si="474"/>
        <v>50</v>
      </c>
      <c r="T344" s="405">
        <f t="shared" ca="1" si="475"/>
        <v>0.28516018617066835</v>
      </c>
      <c r="U344" s="405">
        <f t="shared" ca="1" si="475"/>
        <v>0.29806604066565967</v>
      </c>
      <c r="V344" s="405">
        <f t="shared" ca="1" si="475"/>
        <v>0.30649266502756012</v>
      </c>
      <c r="W344" s="405">
        <f t="shared" ca="1" si="475"/>
        <v>0.3051263049966037</v>
      </c>
      <c r="X344" s="405">
        <f t="shared" ca="1" si="475"/>
        <v>0.28056221010114107</v>
      </c>
      <c r="Y344" s="405">
        <f t="shared" ca="1" si="475"/>
        <v>0.2016399112023422</v>
      </c>
      <c r="Z344" s="405" t="e">
        <f t="shared" si="475"/>
        <v>#DIV/0!</v>
      </c>
      <c r="AA344" s="405" t="e">
        <f t="shared" si="475"/>
        <v>#DIV/0!</v>
      </c>
      <c r="AB344" s="405" t="e">
        <f t="shared" si="475"/>
        <v>#DIV/0!</v>
      </c>
      <c r="AC344" s="405" t="e">
        <f t="shared" si="475"/>
        <v>#DIV/0!</v>
      </c>
      <c r="AD344" s="405" t="e">
        <f t="shared" si="475"/>
        <v>#DIV/0!</v>
      </c>
      <c r="AE344" s="405">
        <f ca="1">MAX(T344:Y344)</f>
        <v>0.30649266502756012</v>
      </c>
      <c r="AF344" s="405"/>
      <c r="AG344" s="23"/>
      <c r="AH344" s="80">
        <f t="shared" si="476"/>
        <v>50</v>
      </c>
      <c r="AI344" s="140">
        <f t="shared" ca="1" si="477"/>
        <v>0.28516018617066835</v>
      </c>
      <c r="AJ344" s="140">
        <f t="shared" ca="1" si="477"/>
        <v>0.29806604066565967</v>
      </c>
      <c r="AK344" s="140">
        <f t="shared" ca="1" si="477"/>
        <v>0.30649266502756012</v>
      </c>
      <c r="AL344" s="140">
        <f t="shared" ca="1" si="477"/>
        <v>0.3051263049966037</v>
      </c>
      <c r="AM344" s="140">
        <f t="shared" ca="1" si="477"/>
        <v>0.28056221010114107</v>
      </c>
      <c r="AN344" s="140">
        <f t="shared" ca="1" si="477"/>
        <v>0.2016399112023422</v>
      </c>
      <c r="AO344" s="140" t="e">
        <f t="shared" si="477"/>
        <v>#DIV/0!</v>
      </c>
      <c r="AP344" s="140" t="e">
        <f t="shared" si="477"/>
        <v>#DIV/0!</v>
      </c>
      <c r="AQ344" s="140" t="e">
        <f t="shared" si="477"/>
        <v>#DIV/0!</v>
      </c>
      <c r="AR344" s="140" t="e">
        <f t="shared" si="477"/>
        <v>#DIV/0!</v>
      </c>
      <c r="AS344" s="140" t="e">
        <f t="shared" si="477"/>
        <v>#DIV/0!</v>
      </c>
      <c r="AT344" s="405">
        <f ca="1">MAX(AI344:AN344)</f>
        <v>0.30649266502756012</v>
      </c>
      <c r="AU344" s="140" t="e">
        <f t="shared" si="478"/>
        <v>#DIV/0!</v>
      </c>
      <c r="AW344" s="80">
        <f t="shared" si="479"/>
        <v>50</v>
      </c>
      <c r="AX344" s="140">
        <f t="shared" ca="1" si="480"/>
        <v>0.20204319102474688</v>
      </c>
      <c r="AY344" s="140">
        <f t="shared" ca="1" si="480"/>
        <v>0.19817988769387365</v>
      </c>
      <c r="AZ344" s="140">
        <f t="shared" ca="1" si="480"/>
        <v>0.18583847520377686</v>
      </c>
      <c r="BA344" s="140">
        <f t="shared" ca="1" si="480"/>
        <v>0.16150736651899775</v>
      </c>
      <c r="BB344" s="140">
        <f t="shared" ca="1" si="480"/>
        <v>0.12303466814185468</v>
      </c>
      <c r="BC344" s="140">
        <f t="shared" ca="1" si="480"/>
        <v>7.1290474284514724E-2</v>
      </c>
      <c r="BD344" s="140" t="e">
        <f t="shared" si="480"/>
        <v>#DIV/0!</v>
      </c>
      <c r="BE344" s="140" t="e">
        <f t="shared" si="480"/>
        <v>#DIV/0!</v>
      </c>
      <c r="BF344" s="140" t="e">
        <f t="shared" si="480"/>
        <v>#DIV/0!</v>
      </c>
      <c r="BG344" s="140" t="e">
        <f t="shared" si="480"/>
        <v>#DIV/0!</v>
      </c>
      <c r="BH344" s="140" t="e">
        <f t="shared" si="480"/>
        <v>#DIV/0!</v>
      </c>
      <c r="BI344" s="405">
        <f ca="1">MAX(AX344:BC344)</f>
        <v>0.20204319102474688</v>
      </c>
      <c r="BJ344" s="140" t="e">
        <f t="shared" si="481"/>
        <v>#DIV/0!</v>
      </c>
      <c r="BK344" s="62"/>
      <c r="BL344" s="80">
        <f t="shared" si="482"/>
        <v>50</v>
      </c>
      <c r="BM344" s="140">
        <f t="shared" ca="1" si="483"/>
        <v>0.20123663137993755</v>
      </c>
      <c r="BN344" s="140">
        <f t="shared" ca="1" si="483"/>
        <v>0.17856889750250357</v>
      </c>
      <c r="BO344" s="140">
        <f t="shared" ca="1" si="483"/>
        <v>0.15027039228351788</v>
      </c>
      <c r="BP344" s="140">
        <f t="shared" ca="1" si="483"/>
        <v>0.11781296433055004</v>
      </c>
      <c r="BQ344" s="140">
        <f t="shared" ca="1" si="483"/>
        <v>8.2375901301561222E-2</v>
      </c>
      <c r="BR344" s="140">
        <f t="shared" ca="1" si="483"/>
        <v>4.5088054842545841E-2</v>
      </c>
      <c r="BS344" s="140" t="e">
        <f t="shared" si="483"/>
        <v>#DIV/0!</v>
      </c>
      <c r="BT344" s="140" t="e">
        <f t="shared" si="483"/>
        <v>#DIV/0!</v>
      </c>
      <c r="BU344" s="140" t="e">
        <f t="shared" si="483"/>
        <v>#DIV/0!</v>
      </c>
      <c r="BV344" s="140" t="e">
        <f t="shared" si="483"/>
        <v>#DIV/0!</v>
      </c>
      <c r="BW344" s="140" t="e">
        <f t="shared" si="483"/>
        <v>#DIV/0!</v>
      </c>
      <c r="BX344" s="405">
        <f ca="1">MAX(BM344:BR344)</f>
        <v>0.20123663137993755</v>
      </c>
      <c r="BY344" s="140" t="e">
        <f t="shared" si="484"/>
        <v>#DIV/0!</v>
      </c>
      <c r="BZ344" s="62"/>
      <c r="CA344" s="80">
        <f t="shared" si="485"/>
        <v>50</v>
      </c>
      <c r="CB344" s="140">
        <f t="shared" ca="1" si="486"/>
        <v>1.6130934800198189E-3</v>
      </c>
      <c r="CC344" s="140">
        <f t="shared" ca="1" si="486"/>
        <v>3.9963856511423798E-2</v>
      </c>
      <c r="CD344" s="140">
        <f t="shared" ca="1" si="486"/>
        <v>7.8000329527874487E-2</v>
      </c>
      <c r="CE344" s="140">
        <f t="shared" ca="1" si="486"/>
        <v>0.11246582416386405</v>
      </c>
      <c r="CF344" s="140">
        <f t="shared" ca="1" si="486"/>
        <v>0.13984477085189082</v>
      </c>
      <c r="CG344" s="140">
        <f t="shared" ca="1" si="486"/>
        <v>0.14258094856902948</v>
      </c>
      <c r="CH344" s="140" t="e">
        <f t="shared" si="486"/>
        <v>#DIV/0!</v>
      </c>
      <c r="CI344" s="140" t="e">
        <f t="shared" si="486"/>
        <v>#DIV/0!</v>
      </c>
      <c r="CJ344" s="140" t="e">
        <f t="shared" si="486"/>
        <v>#DIV/0!</v>
      </c>
      <c r="CK344" s="140" t="e">
        <f t="shared" si="486"/>
        <v>#DIV/0!</v>
      </c>
      <c r="CL344" s="140" t="e">
        <f t="shared" si="486"/>
        <v>#DIV/0!</v>
      </c>
      <c r="CM344" s="405">
        <f ca="1">MAX(CB344:CG344)</f>
        <v>0.14258094856902948</v>
      </c>
      <c r="CN344" s="140" t="e">
        <f t="shared" si="487"/>
        <v>#DIV/0!</v>
      </c>
      <c r="CP344" s="80">
        <f t="shared" si="488"/>
        <v>50</v>
      </c>
      <c r="CQ344" s="140">
        <f t="shared" ca="1" si="489"/>
        <v>1.6130934800198189E-3</v>
      </c>
      <c r="CR344" s="140">
        <f t="shared" ca="1" si="489"/>
        <v>3.9963856511423798E-2</v>
      </c>
      <c r="CS344" s="140">
        <f t="shared" ca="1" si="489"/>
        <v>7.8000329527874487E-2</v>
      </c>
      <c r="CT344" s="140">
        <f t="shared" ca="1" si="489"/>
        <v>0.11246582416386405</v>
      </c>
      <c r="CU344" s="140">
        <f t="shared" ca="1" si="489"/>
        <v>0.13984477085189082</v>
      </c>
      <c r="CV344" s="140">
        <f t="shared" ca="1" si="489"/>
        <v>0.14258094856902948</v>
      </c>
      <c r="CW344" s="140" t="e">
        <f t="shared" si="489"/>
        <v>#DIV/0!</v>
      </c>
      <c r="CX344" s="140" t="e">
        <f t="shared" si="489"/>
        <v>#DIV/0!</v>
      </c>
      <c r="CY344" s="140" t="e">
        <f t="shared" si="489"/>
        <v>#DIV/0!</v>
      </c>
      <c r="CZ344" s="140" t="e">
        <f t="shared" si="489"/>
        <v>#DIV/0!</v>
      </c>
      <c r="DA344" s="140" t="e">
        <f t="shared" si="489"/>
        <v>#DIV/0!</v>
      </c>
      <c r="DB344" s="405">
        <f ca="1">MAX(CQ344:CV344)</f>
        <v>0.14258094856902948</v>
      </c>
      <c r="DC344" s="140" t="e">
        <f t="shared" si="490"/>
        <v>#DIV/0!</v>
      </c>
      <c r="DE344" s="80">
        <f t="shared" si="491"/>
        <v>50</v>
      </c>
      <c r="DF344" s="140">
        <f t="shared" ca="1" si="492"/>
        <v>1.6130678781208464E-3</v>
      </c>
      <c r="DG344" s="140">
        <f t="shared" ca="1" si="492"/>
        <v>3.9518081086798086E-2</v>
      </c>
      <c r="DH344" s="140">
        <f t="shared" ca="1" si="492"/>
        <v>7.3988026544909741E-2</v>
      </c>
      <c r="DI344" s="140">
        <f t="shared" ca="1" si="492"/>
        <v>9.6829322833842574E-2</v>
      </c>
      <c r="DJ344" s="140">
        <f t="shared" ca="1" si="492"/>
        <v>9.7827559804822786E-2</v>
      </c>
      <c r="DK344" s="140">
        <f t="shared" ca="1" si="492"/>
        <v>6.7213303734114063E-2</v>
      </c>
      <c r="DL344" s="140" t="e">
        <f t="shared" si="492"/>
        <v>#DIV/0!</v>
      </c>
      <c r="DM344" s="140" t="e">
        <f t="shared" si="492"/>
        <v>#DIV/0!</v>
      </c>
      <c r="DN344" s="140" t="e">
        <f t="shared" si="492"/>
        <v>#DIV/0!</v>
      </c>
      <c r="DO344" s="140" t="e">
        <f t="shared" si="492"/>
        <v>#DIV/0!</v>
      </c>
      <c r="DP344" s="140" t="e">
        <f t="shared" si="492"/>
        <v>#DIV/0!</v>
      </c>
      <c r="DQ344" s="405">
        <f ca="1">MAX(DF344:DK344)</f>
        <v>9.7827559804822786E-2</v>
      </c>
      <c r="DR344" s="140" t="e">
        <f t="shared" si="493"/>
        <v>#DIV/0!</v>
      </c>
      <c r="DT344" s="80">
        <f t="shared" si="494"/>
        <v>50</v>
      </c>
      <c r="DU344" s="140">
        <f t="shared" ca="1" si="495"/>
        <v>0.28516018617066835</v>
      </c>
      <c r="DV344" s="140">
        <f t="shared" ca="1" si="495"/>
        <v>0.29806604066565967</v>
      </c>
      <c r="DW344" s="140">
        <f t="shared" ca="1" si="495"/>
        <v>0.30649266502756012</v>
      </c>
      <c r="DX344" s="140">
        <f t="shared" ca="1" si="495"/>
        <v>0.3051263049966037</v>
      </c>
      <c r="DY344" s="140">
        <f t="shared" ca="1" si="495"/>
        <v>0.28056221010114107</v>
      </c>
      <c r="DZ344" s="140">
        <f t="shared" ca="1" si="495"/>
        <v>0.2016399112023422</v>
      </c>
      <c r="EA344" s="140" t="e">
        <f t="shared" si="495"/>
        <v>#DIV/0!</v>
      </c>
      <c r="EB344" s="140" t="e">
        <f t="shared" si="495"/>
        <v>#DIV/0!</v>
      </c>
      <c r="EC344" s="140" t="e">
        <f t="shared" si="495"/>
        <v>#DIV/0!</v>
      </c>
      <c r="ED344" s="140" t="e">
        <f t="shared" si="495"/>
        <v>#DIV/0!</v>
      </c>
      <c r="EE344" s="140" t="e">
        <f t="shared" si="495"/>
        <v>#DIV/0!</v>
      </c>
      <c r="EF344" s="405">
        <f ca="1">MAX(DU344:DZ344)</f>
        <v>0.30649266502756012</v>
      </c>
      <c r="EG344" s="140" t="e">
        <f t="shared" si="496"/>
        <v>#DIV/0!</v>
      </c>
      <c r="EI344" s="80">
        <f t="shared" si="497"/>
        <v>50</v>
      </c>
      <c r="EJ344" s="140">
        <f t="shared" ca="1" si="498"/>
        <v>0.28516018617066835</v>
      </c>
      <c r="EK344" s="140">
        <f t="shared" ca="1" si="498"/>
        <v>0.29806604066565967</v>
      </c>
      <c r="EL344" s="140">
        <f t="shared" ca="1" si="498"/>
        <v>0.30649266502756012</v>
      </c>
      <c r="EM344" s="140">
        <f t="shared" ca="1" si="498"/>
        <v>0.3051263049966037</v>
      </c>
      <c r="EN344" s="140">
        <f t="shared" ca="1" si="498"/>
        <v>0.28056221010114107</v>
      </c>
      <c r="EO344" s="140">
        <f t="shared" ca="1" si="498"/>
        <v>0.2016399112023422</v>
      </c>
      <c r="EP344" s="140" t="e">
        <f t="shared" si="498"/>
        <v>#DIV/0!</v>
      </c>
      <c r="EQ344" s="140" t="e">
        <f t="shared" si="498"/>
        <v>#DIV/0!</v>
      </c>
      <c r="ER344" s="140" t="e">
        <f t="shared" si="498"/>
        <v>#DIV/0!</v>
      </c>
      <c r="ES344" s="140" t="e">
        <f t="shared" si="498"/>
        <v>#DIV/0!</v>
      </c>
      <c r="ET344" s="140" t="e">
        <f t="shared" si="498"/>
        <v>#DIV/0!</v>
      </c>
      <c r="EU344" s="405">
        <f ca="1">MAX(EJ344:EO344)</f>
        <v>0.30649266502756012</v>
      </c>
      <c r="EV344" s="140" t="e">
        <f t="shared" si="499"/>
        <v>#DIV/0!</v>
      </c>
    </row>
    <row r="345" spans="14:152">
      <c r="N345" s="23"/>
      <c r="Q345" s="23"/>
      <c r="S345" s="25">
        <f t="shared" si="474"/>
        <v>60</v>
      </c>
      <c r="T345" s="405">
        <f t="shared" ca="1" si="475"/>
        <v>0.34219178140853895</v>
      </c>
      <c r="U345" s="405">
        <f t="shared" ca="1" si="475"/>
        <v>0.35430888983826192</v>
      </c>
      <c r="V345" s="405">
        <f t="shared" ca="1" si="475"/>
        <v>0.35791903459448632</v>
      </c>
      <c r="W345" s="405">
        <f t="shared" ca="1" si="475"/>
        <v>0.33699232350638686</v>
      </c>
      <c r="X345" s="405">
        <f t="shared" ca="1" si="475"/>
        <v>0.24196789344281064</v>
      </c>
      <c r="Y345" s="405" t="e">
        <f t="shared" si="475"/>
        <v>#DIV/0!</v>
      </c>
      <c r="Z345" s="405" t="e">
        <f t="shared" si="475"/>
        <v>#DIV/0!</v>
      </c>
      <c r="AA345" s="405" t="e">
        <f t="shared" si="475"/>
        <v>#DIV/0!</v>
      </c>
      <c r="AB345" s="405" t="e">
        <f t="shared" si="475"/>
        <v>#DIV/0!</v>
      </c>
      <c r="AC345" s="405" t="e">
        <f t="shared" si="475"/>
        <v>#DIV/0!</v>
      </c>
      <c r="AD345" s="405" t="e">
        <f t="shared" si="475"/>
        <v>#DIV/0!</v>
      </c>
      <c r="AE345" s="405">
        <f ca="1">MAX(T345:X345)</f>
        <v>0.35791903459448632</v>
      </c>
      <c r="AF345" s="405"/>
      <c r="AG345" s="23"/>
      <c r="AH345" s="80">
        <f t="shared" si="476"/>
        <v>60</v>
      </c>
      <c r="AI345" s="140">
        <f t="shared" ca="1" si="477"/>
        <v>0.34219178140853895</v>
      </c>
      <c r="AJ345" s="140">
        <f t="shared" ca="1" si="477"/>
        <v>0.35430888983826192</v>
      </c>
      <c r="AK345" s="140">
        <f t="shared" ca="1" si="477"/>
        <v>0.35791903459448632</v>
      </c>
      <c r="AL345" s="140">
        <f t="shared" ca="1" si="477"/>
        <v>0.33699232350638686</v>
      </c>
      <c r="AM345" s="140">
        <f t="shared" ca="1" si="477"/>
        <v>0.24196789344281064</v>
      </c>
      <c r="AN345" s="140" t="e">
        <f t="shared" si="477"/>
        <v>#DIV/0!</v>
      </c>
      <c r="AO345" s="140" t="e">
        <f t="shared" si="477"/>
        <v>#DIV/0!</v>
      </c>
      <c r="AP345" s="140" t="e">
        <f t="shared" si="477"/>
        <v>#DIV/0!</v>
      </c>
      <c r="AQ345" s="140" t="e">
        <f t="shared" si="477"/>
        <v>#DIV/0!</v>
      </c>
      <c r="AR345" s="140" t="e">
        <f t="shared" si="477"/>
        <v>#DIV/0!</v>
      </c>
      <c r="AS345" s="140" t="e">
        <f t="shared" si="477"/>
        <v>#DIV/0!</v>
      </c>
      <c r="AT345" s="405">
        <f ca="1">MAX(AI345:AM345)</f>
        <v>0.35791903459448632</v>
      </c>
      <c r="AU345" s="140" t="e">
        <f t="shared" si="478"/>
        <v>#DIV/0!</v>
      </c>
      <c r="AW345" s="80">
        <f t="shared" si="479"/>
        <v>60</v>
      </c>
      <c r="AX345" s="140">
        <f t="shared" ca="1" si="480"/>
        <v>0.19018015844157002</v>
      </c>
      <c r="AY345" s="140">
        <f t="shared" ca="1" si="480"/>
        <v>0.17216317438024561</v>
      </c>
      <c r="AZ345" s="140">
        <f t="shared" ca="1" si="480"/>
        <v>0.14428177549614679</v>
      </c>
      <c r="BA345" s="140">
        <f t="shared" ca="1" si="480"/>
        <v>0.10548073599203563</v>
      </c>
      <c r="BB345" s="140">
        <f t="shared" ca="1" si="480"/>
        <v>5.7032379427611794E-2</v>
      </c>
      <c r="BC345" s="140" t="e">
        <f t="shared" si="480"/>
        <v>#DIV/0!</v>
      </c>
      <c r="BD345" s="140" t="e">
        <f t="shared" si="480"/>
        <v>#DIV/0!</v>
      </c>
      <c r="BE345" s="140" t="e">
        <f t="shared" si="480"/>
        <v>#DIV/0!</v>
      </c>
      <c r="BF345" s="140" t="e">
        <f t="shared" si="480"/>
        <v>#DIV/0!</v>
      </c>
      <c r="BG345" s="140" t="e">
        <f t="shared" si="480"/>
        <v>#DIV/0!</v>
      </c>
      <c r="BH345" s="140" t="e">
        <f t="shared" si="480"/>
        <v>#DIV/0!</v>
      </c>
      <c r="BI345" s="405">
        <f ca="1">MAX(AX345:BB345)</f>
        <v>0.19018015844157002</v>
      </c>
      <c r="BJ345" s="140" t="e">
        <f t="shared" si="481"/>
        <v>#DIV/0!</v>
      </c>
      <c r="BK345" s="62"/>
      <c r="BL345" s="80">
        <f t="shared" si="482"/>
        <v>60</v>
      </c>
      <c r="BM345" s="140">
        <f t="shared" ca="1" si="483"/>
        <v>0.189450100359565</v>
      </c>
      <c r="BN345" s="140">
        <f t="shared" ca="1" si="483"/>
        <v>0.15644016575040243</v>
      </c>
      <c r="BO345" s="140">
        <f t="shared" ca="1" si="483"/>
        <v>0.1198194928022709</v>
      </c>
      <c r="BP345" s="140">
        <f t="shared" ca="1" si="483"/>
        <v>8.1158498716582594E-2</v>
      </c>
      <c r="BQ345" s="140">
        <f t="shared" ca="1" si="483"/>
        <v>4.1497151375355368E-2</v>
      </c>
      <c r="BR345" s="140" t="e">
        <f t="shared" si="483"/>
        <v>#DIV/0!</v>
      </c>
      <c r="BS345" s="140" t="e">
        <f t="shared" si="483"/>
        <v>#DIV/0!</v>
      </c>
      <c r="BT345" s="140" t="e">
        <f t="shared" si="483"/>
        <v>#DIV/0!</v>
      </c>
      <c r="BU345" s="140" t="e">
        <f t="shared" si="483"/>
        <v>#DIV/0!</v>
      </c>
      <c r="BV345" s="140" t="e">
        <f t="shared" si="483"/>
        <v>#DIV/0!</v>
      </c>
      <c r="BW345" s="140" t="e">
        <f t="shared" si="483"/>
        <v>#DIV/0!</v>
      </c>
      <c r="BX345" s="405">
        <f ca="1">MAX(BM345:BQ345)</f>
        <v>0.189450100359565</v>
      </c>
      <c r="BY345" s="140" t="e">
        <f t="shared" si="484"/>
        <v>#DIV/0!</v>
      </c>
      <c r="BZ345" s="62"/>
      <c r="CA345" s="80">
        <f t="shared" si="485"/>
        <v>60</v>
      </c>
      <c r="CB345" s="140">
        <f t="shared" ca="1" si="486"/>
        <v>1.6131013661084175E-3</v>
      </c>
      <c r="CC345" s="140">
        <f t="shared" ca="1" si="486"/>
        <v>4.0069261996340332E-2</v>
      </c>
      <c r="CD345" s="140">
        <f t="shared" ca="1" si="486"/>
        <v>7.8682895153180471E-2</v>
      </c>
      <c r="CE345" s="140">
        <f t="shared" ca="1" si="486"/>
        <v>0.11386811954830717</v>
      </c>
      <c r="CF345" s="140">
        <f t="shared" ca="1" si="486"/>
        <v>0.1342196379729324</v>
      </c>
      <c r="CG345" s="140" t="e">
        <f t="shared" si="486"/>
        <v>#DIV/0!</v>
      </c>
      <c r="CH345" s="140" t="e">
        <f t="shared" si="486"/>
        <v>#DIV/0!</v>
      </c>
      <c r="CI345" s="140" t="e">
        <f t="shared" si="486"/>
        <v>#DIV/0!</v>
      </c>
      <c r="CJ345" s="140" t="e">
        <f t="shared" si="486"/>
        <v>#DIV/0!</v>
      </c>
      <c r="CK345" s="140" t="e">
        <f t="shared" si="486"/>
        <v>#DIV/0!</v>
      </c>
      <c r="CL345" s="140" t="e">
        <f t="shared" si="486"/>
        <v>#DIV/0!</v>
      </c>
      <c r="CM345" s="405">
        <f ca="1">MAX(CB345:CF345)</f>
        <v>0.1342196379729324</v>
      </c>
      <c r="CN345" s="140" t="e">
        <f t="shared" si="487"/>
        <v>#DIV/0!</v>
      </c>
      <c r="CP345" s="80">
        <f t="shared" si="488"/>
        <v>60</v>
      </c>
      <c r="CQ345" s="140">
        <f t="shared" ca="1" si="489"/>
        <v>1.6131013661084175E-3</v>
      </c>
      <c r="CR345" s="140">
        <f t="shared" ca="1" si="489"/>
        <v>4.0069261996340332E-2</v>
      </c>
      <c r="CS345" s="140">
        <f t="shared" ca="1" si="489"/>
        <v>7.8682895153180471E-2</v>
      </c>
      <c r="CT345" s="140">
        <f t="shared" ca="1" si="489"/>
        <v>0.11386811954830717</v>
      </c>
      <c r="CU345" s="140">
        <f t="shared" ca="1" si="489"/>
        <v>0.1342196379729324</v>
      </c>
      <c r="CV345" s="140" t="e">
        <f t="shared" si="489"/>
        <v>#DIV/0!</v>
      </c>
      <c r="CW345" s="140" t="e">
        <f t="shared" si="489"/>
        <v>#DIV/0!</v>
      </c>
      <c r="CX345" s="140" t="e">
        <f t="shared" si="489"/>
        <v>#DIV/0!</v>
      </c>
      <c r="CY345" s="140" t="e">
        <f t="shared" si="489"/>
        <v>#DIV/0!</v>
      </c>
      <c r="CZ345" s="140" t="e">
        <f t="shared" si="489"/>
        <v>#DIV/0!</v>
      </c>
      <c r="DA345" s="140" t="e">
        <f t="shared" si="489"/>
        <v>#DIV/0!</v>
      </c>
      <c r="DB345" s="405">
        <f ca="1">MAX(CQ345:CU345)</f>
        <v>0.1342196379729324</v>
      </c>
      <c r="DC345" s="140" t="e">
        <f t="shared" si="490"/>
        <v>#DIV/0!</v>
      </c>
      <c r="DE345" s="80">
        <f t="shared" si="491"/>
        <v>60</v>
      </c>
      <c r="DF345" s="140">
        <f t="shared" ca="1" si="492"/>
        <v>1.6130612645565241E-3</v>
      </c>
      <c r="DG345" s="140">
        <f t="shared" ca="1" si="492"/>
        <v>3.9265134319029622E-2</v>
      </c>
      <c r="DH345" s="140">
        <f t="shared" ca="1" si="492"/>
        <v>7.0402297615916765E-2</v>
      </c>
      <c r="DI345" s="140">
        <f t="shared" ca="1" si="492"/>
        <v>7.9506044108837437E-2</v>
      </c>
      <c r="DJ345" s="140">
        <f t="shared" ca="1" si="492"/>
        <v>5.3770642987291263E-2</v>
      </c>
      <c r="DK345" s="140" t="e">
        <f t="shared" si="492"/>
        <v>#DIV/0!</v>
      </c>
      <c r="DL345" s="140" t="e">
        <f t="shared" si="492"/>
        <v>#DIV/0!</v>
      </c>
      <c r="DM345" s="140" t="e">
        <f t="shared" si="492"/>
        <v>#DIV/0!</v>
      </c>
      <c r="DN345" s="140" t="e">
        <f t="shared" si="492"/>
        <v>#DIV/0!</v>
      </c>
      <c r="DO345" s="140" t="e">
        <f t="shared" si="492"/>
        <v>#DIV/0!</v>
      </c>
      <c r="DP345" s="140" t="e">
        <f t="shared" si="492"/>
        <v>#DIV/0!</v>
      </c>
      <c r="DQ345" s="405">
        <f ca="1">MAX(DF345:DJ345)</f>
        <v>7.9506044108837437E-2</v>
      </c>
      <c r="DR345" s="140" t="e">
        <f t="shared" si="493"/>
        <v>#DIV/0!</v>
      </c>
      <c r="DT345" s="80">
        <f t="shared" si="494"/>
        <v>60</v>
      </c>
      <c r="DU345" s="140">
        <f t="shared" ca="1" si="495"/>
        <v>0.34219178140853895</v>
      </c>
      <c r="DV345" s="140">
        <f t="shared" ca="1" si="495"/>
        <v>0.35430888983826192</v>
      </c>
      <c r="DW345" s="140">
        <f t="shared" ca="1" si="495"/>
        <v>0.35791903459448632</v>
      </c>
      <c r="DX345" s="140">
        <f t="shared" ca="1" si="495"/>
        <v>0.33699232350638686</v>
      </c>
      <c r="DY345" s="140">
        <f t="shared" ca="1" si="495"/>
        <v>0.24196789344281064</v>
      </c>
      <c r="DZ345" s="140" t="e">
        <f t="shared" si="495"/>
        <v>#DIV/0!</v>
      </c>
      <c r="EA345" s="140" t="e">
        <f t="shared" si="495"/>
        <v>#DIV/0!</v>
      </c>
      <c r="EB345" s="140" t="e">
        <f t="shared" si="495"/>
        <v>#DIV/0!</v>
      </c>
      <c r="EC345" s="140" t="e">
        <f t="shared" si="495"/>
        <v>#DIV/0!</v>
      </c>
      <c r="ED345" s="140" t="e">
        <f t="shared" si="495"/>
        <v>#DIV/0!</v>
      </c>
      <c r="EE345" s="140" t="e">
        <f t="shared" si="495"/>
        <v>#DIV/0!</v>
      </c>
      <c r="EF345" s="405">
        <f ca="1">MAX(DU345:DY345)</f>
        <v>0.35791903459448632</v>
      </c>
      <c r="EG345" s="140" t="e">
        <f t="shared" si="496"/>
        <v>#DIV/0!</v>
      </c>
      <c r="EI345" s="80">
        <f t="shared" si="497"/>
        <v>60</v>
      </c>
      <c r="EJ345" s="140">
        <f t="shared" ca="1" si="498"/>
        <v>0.34219178140853895</v>
      </c>
      <c r="EK345" s="140">
        <f t="shared" ca="1" si="498"/>
        <v>0.35430888983826192</v>
      </c>
      <c r="EL345" s="140">
        <f t="shared" ca="1" si="498"/>
        <v>0.35791903459448632</v>
      </c>
      <c r="EM345" s="140">
        <f t="shared" ca="1" si="498"/>
        <v>0.33699232350638686</v>
      </c>
      <c r="EN345" s="140">
        <f t="shared" ca="1" si="498"/>
        <v>0.24196789344281064</v>
      </c>
      <c r="EO345" s="140" t="e">
        <f t="shared" si="498"/>
        <v>#DIV/0!</v>
      </c>
      <c r="EP345" s="140" t="e">
        <f t="shared" si="498"/>
        <v>#DIV/0!</v>
      </c>
      <c r="EQ345" s="140" t="e">
        <f t="shared" si="498"/>
        <v>#DIV/0!</v>
      </c>
      <c r="ER345" s="140" t="e">
        <f t="shared" si="498"/>
        <v>#DIV/0!</v>
      </c>
      <c r="ES345" s="140" t="e">
        <f t="shared" si="498"/>
        <v>#DIV/0!</v>
      </c>
      <c r="ET345" s="140" t="e">
        <f t="shared" si="498"/>
        <v>#DIV/0!</v>
      </c>
      <c r="EU345" s="405">
        <f ca="1">MAX(EJ345:EN345)</f>
        <v>0.35791903459448632</v>
      </c>
      <c r="EV345" s="140" t="e">
        <f t="shared" si="499"/>
        <v>#DIV/0!</v>
      </c>
    </row>
    <row r="346" spans="14:152">
      <c r="N346" s="23"/>
      <c r="Q346" s="23"/>
      <c r="S346" s="25">
        <f t="shared" si="474"/>
        <v>70</v>
      </c>
      <c r="T346" s="405">
        <f t="shared" ca="1" si="475"/>
        <v>0.3992225370171455</v>
      </c>
      <c r="U346" s="405">
        <f t="shared" ca="1" si="475"/>
        <v>0.40938122523160536</v>
      </c>
      <c r="V346" s="405">
        <f t="shared" ca="1" si="475"/>
        <v>0.39677488261440347</v>
      </c>
      <c r="W346" s="405">
        <f t="shared" ca="1" si="475"/>
        <v>0.2822958756832793</v>
      </c>
      <c r="X346" s="405" t="e">
        <f t="shared" si="475"/>
        <v>#DIV/0!</v>
      </c>
      <c r="Y346" s="405" t="e">
        <f t="shared" si="475"/>
        <v>#DIV/0!</v>
      </c>
      <c r="Z346" s="405" t="e">
        <f t="shared" si="475"/>
        <v>#DIV/0!</v>
      </c>
      <c r="AA346" s="405" t="e">
        <f t="shared" si="475"/>
        <v>#DIV/0!</v>
      </c>
      <c r="AB346" s="405" t="e">
        <f t="shared" si="475"/>
        <v>#DIV/0!</v>
      </c>
      <c r="AC346" s="405" t="e">
        <f t="shared" si="475"/>
        <v>#DIV/0!</v>
      </c>
      <c r="AD346" s="405" t="e">
        <f t="shared" si="475"/>
        <v>#DIV/0!</v>
      </c>
      <c r="AE346" s="405">
        <f ca="1">MAX(T346:W346)</f>
        <v>0.40938122523160536</v>
      </c>
      <c r="AF346" s="405"/>
      <c r="AG346" s="23"/>
      <c r="AH346" s="80">
        <f t="shared" si="476"/>
        <v>70</v>
      </c>
      <c r="AI346" s="140">
        <f t="shared" ca="1" si="477"/>
        <v>0.3992225370171455</v>
      </c>
      <c r="AJ346" s="140">
        <f t="shared" ca="1" si="477"/>
        <v>0.40938122523160536</v>
      </c>
      <c r="AK346" s="140">
        <f t="shared" ca="1" si="477"/>
        <v>0.39677488261440347</v>
      </c>
      <c r="AL346" s="140">
        <f t="shared" ca="1" si="477"/>
        <v>0.2822958756832793</v>
      </c>
      <c r="AM346" s="140" t="e">
        <f t="shared" si="477"/>
        <v>#DIV/0!</v>
      </c>
      <c r="AN346" s="140" t="e">
        <f t="shared" si="477"/>
        <v>#DIV/0!</v>
      </c>
      <c r="AO346" s="140" t="e">
        <f t="shared" si="477"/>
        <v>#DIV/0!</v>
      </c>
      <c r="AP346" s="140" t="e">
        <f t="shared" si="477"/>
        <v>#DIV/0!</v>
      </c>
      <c r="AQ346" s="140" t="e">
        <f t="shared" si="477"/>
        <v>#DIV/0!</v>
      </c>
      <c r="AR346" s="140" t="e">
        <f t="shared" si="477"/>
        <v>#DIV/0!</v>
      </c>
      <c r="AS346" s="140" t="e">
        <f t="shared" si="477"/>
        <v>#DIV/0!</v>
      </c>
      <c r="AT346" s="405">
        <f ca="1">MAX(AI346:AL346)</f>
        <v>0.40938122523160536</v>
      </c>
      <c r="AU346" s="140" t="e">
        <f t="shared" si="478"/>
        <v>#DIV/0!</v>
      </c>
      <c r="AW346" s="80">
        <f t="shared" si="479"/>
        <v>70</v>
      </c>
      <c r="AX346" s="140">
        <f t="shared" ca="1" si="480"/>
        <v>0.1575339080893382</v>
      </c>
      <c r="AY346" s="140">
        <f t="shared" ca="1" si="480"/>
        <v>0.12730249677457595</v>
      </c>
      <c r="AZ346" s="140">
        <f t="shared" ca="1" si="480"/>
        <v>8.8721560929030621E-2</v>
      </c>
      <c r="BA346" s="140">
        <f t="shared" ca="1" si="480"/>
        <v>4.2774284570708899E-2</v>
      </c>
      <c r="BB346" s="140" t="e">
        <f t="shared" si="480"/>
        <v>#DIV/0!</v>
      </c>
      <c r="BC346" s="140" t="e">
        <f t="shared" si="480"/>
        <v>#DIV/0!</v>
      </c>
      <c r="BD346" s="140" t="e">
        <f t="shared" si="480"/>
        <v>#DIV/0!</v>
      </c>
      <c r="BE346" s="140" t="e">
        <f t="shared" si="480"/>
        <v>#DIV/0!</v>
      </c>
      <c r="BF346" s="140" t="e">
        <f t="shared" si="480"/>
        <v>#DIV/0!</v>
      </c>
      <c r="BG346" s="140" t="e">
        <f t="shared" si="480"/>
        <v>#DIV/0!</v>
      </c>
      <c r="BH346" s="140" t="e">
        <f t="shared" si="480"/>
        <v>#DIV/0!</v>
      </c>
      <c r="BI346" s="405">
        <f ca="1">MAX(AX346:BA346)</f>
        <v>0.1575339080893382</v>
      </c>
      <c r="BJ346" s="140" t="e">
        <f t="shared" si="481"/>
        <v>#DIV/0!</v>
      </c>
      <c r="BK346" s="62"/>
      <c r="BL346" s="80">
        <f t="shared" si="482"/>
        <v>70</v>
      </c>
      <c r="BM346" s="140">
        <f t="shared" ca="1" si="483"/>
        <v>0.15699162294892111</v>
      </c>
      <c r="BN346" s="140">
        <f t="shared" ca="1" si="483"/>
        <v>0.11722894259061922</v>
      </c>
      <c r="BO346" s="140">
        <f t="shared" ca="1" si="483"/>
        <v>7.6078110854818207E-2</v>
      </c>
      <c r="BP346" s="140">
        <f t="shared" ca="1" si="483"/>
        <v>3.4689868858592605E-2</v>
      </c>
      <c r="BQ346" s="140" t="e">
        <f t="shared" si="483"/>
        <v>#DIV/0!</v>
      </c>
      <c r="BR346" s="140" t="e">
        <f t="shared" si="483"/>
        <v>#DIV/0!</v>
      </c>
      <c r="BS346" s="140" t="e">
        <f t="shared" si="483"/>
        <v>#DIV/0!</v>
      </c>
      <c r="BT346" s="140" t="e">
        <f t="shared" si="483"/>
        <v>#DIV/0!</v>
      </c>
      <c r="BU346" s="140" t="e">
        <f t="shared" si="483"/>
        <v>#DIV/0!</v>
      </c>
      <c r="BV346" s="140" t="e">
        <f t="shared" si="483"/>
        <v>#DIV/0!</v>
      </c>
      <c r="BW346" s="140" t="e">
        <f t="shared" si="483"/>
        <v>#DIV/0!</v>
      </c>
      <c r="BX346" s="405">
        <f ca="1">MAX(BM346:BP346)</f>
        <v>0.15699162294892111</v>
      </c>
      <c r="BY346" s="140" t="e">
        <f t="shared" si="484"/>
        <v>#DIV/0!</v>
      </c>
      <c r="BZ346" s="62"/>
      <c r="CA346" s="80">
        <f t="shared" si="485"/>
        <v>70</v>
      </c>
      <c r="CB346" s="140">
        <f t="shared" ca="1" si="486"/>
        <v>1.6131061211875259E-3</v>
      </c>
      <c r="CC346" s="140">
        <f t="shared" ca="1" si="486"/>
        <v>4.0133720725269793E-2</v>
      </c>
      <c r="CD346" s="140">
        <f t="shared" ca="1" si="486"/>
        <v>7.9039448527671807E-2</v>
      </c>
      <c r="CE346" s="140">
        <f t="shared" ca="1" si="486"/>
        <v>0.11120179334094922</v>
      </c>
      <c r="CF346" s="140" t="e">
        <f t="shared" si="486"/>
        <v>#DIV/0!</v>
      </c>
      <c r="CG346" s="140" t="e">
        <f t="shared" si="486"/>
        <v>#DIV/0!</v>
      </c>
      <c r="CH346" s="140" t="e">
        <f t="shared" si="486"/>
        <v>#DIV/0!</v>
      </c>
      <c r="CI346" s="140" t="e">
        <f t="shared" si="486"/>
        <v>#DIV/0!</v>
      </c>
      <c r="CJ346" s="140" t="e">
        <f t="shared" si="486"/>
        <v>#DIV/0!</v>
      </c>
      <c r="CK346" s="140" t="e">
        <f t="shared" si="486"/>
        <v>#DIV/0!</v>
      </c>
      <c r="CL346" s="140" t="e">
        <f t="shared" si="486"/>
        <v>#DIV/0!</v>
      </c>
      <c r="CM346" s="405">
        <f ca="1">MAX(CB346:CE346)</f>
        <v>0.11120179334094922</v>
      </c>
      <c r="CN346" s="140" t="e">
        <f t="shared" si="487"/>
        <v>#DIV/0!</v>
      </c>
      <c r="CP346" s="80">
        <f t="shared" si="488"/>
        <v>70</v>
      </c>
      <c r="CQ346" s="140">
        <f t="shared" ca="1" si="489"/>
        <v>1.6131061211875259E-3</v>
      </c>
      <c r="CR346" s="140">
        <f t="shared" ca="1" si="489"/>
        <v>4.0133720725269793E-2</v>
      </c>
      <c r="CS346" s="140">
        <f t="shared" ca="1" si="489"/>
        <v>7.9039448527671807E-2</v>
      </c>
      <c r="CT346" s="140">
        <f t="shared" ca="1" si="489"/>
        <v>0.11120179334094922</v>
      </c>
      <c r="CU346" s="140" t="e">
        <f t="shared" si="489"/>
        <v>#DIV/0!</v>
      </c>
      <c r="CV346" s="140" t="e">
        <f t="shared" si="489"/>
        <v>#DIV/0!</v>
      </c>
      <c r="CW346" s="140" t="e">
        <f t="shared" si="489"/>
        <v>#DIV/0!</v>
      </c>
      <c r="CX346" s="140" t="e">
        <f t="shared" si="489"/>
        <v>#DIV/0!</v>
      </c>
      <c r="CY346" s="140" t="e">
        <f t="shared" si="489"/>
        <v>#DIV/0!</v>
      </c>
      <c r="CZ346" s="140" t="e">
        <f t="shared" si="489"/>
        <v>#DIV/0!</v>
      </c>
      <c r="DA346" s="140" t="e">
        <f t="shared" si="489"/>
        <v>#DIV/0!</v>
      </c>
      <c r="DB346" s="405">
        <f ca="1">MAX(CQ346:CT346)</f>
        <v>0.11120179334094922</v>
      </c>
      <c r="DC346" s="140" t="e">
        <f t="shared" si="490"/>
        <v>#DIV/0!</v>
      </c>
      <c r="DE346" s="80">
        <f t="shared" si="491"/>
        <v>70</v>
      </c>
      <c r="DF346" s="140">
        <f t="shared" ca="1" si="492"/>
        <v>1.6130347252887619E-3</v>
      </c>
      <c r="DG346" s="140">
        <f t="shared" ca="1" si="492"/>
        <v>3.8445018721536897E-2</v>
      </c>
      <c r="DH346" s="140">
        <f t="shared" ca="1" si="492"/>
        <v>5.9680580277845077E-2</v>
      </c>
      <c r="DI346" s="140">
        <f t="shared" ca="1" si="492"/>
        <v>4.0327982240468498E-2</v>
      </c>
      <c r="DJ346" s="140" t="e">
        <f t="shared" si="492"/>
        <v>#DIV/0!</v>
      </c>
      <c r="DK346" s="140" t="e">
        <f t="shared" si="492"/>
        <v>#DIV/0!</v>
      </c>
      <c r="DL346" s="140" t="e">
        <f t="shared" si="492"/>
        <v>#DIV/0!</v>
      </c>
      <c r="DM346" s="140" t="e">
        <f t="shared" si="492"/>
        <v>#DIV/0!</v>
      </c>
      <c r="DN346" s="140" t="e">
        <f t="shared" si="492"/>
        <v>#DIV/0!</v>
      </c>
      <c r="DO346" s="140" t="e">
        <f t="shared" si="492"/>
        <v>#DIV/0!</v>
      </c>
      <c r="DP346" s="140" t="e">
        <f t="shared" si="492"/>
        <v>#DIV/0!</v>
      </c>
      <c r="DQ346" s="405">
        <f ca="1">MAX(DF346:DI346)</f>
        <v>5.9680580277845077E-2</v>
      </c>
      <c r="DR346" s="140" t="e">
        <f t="shared" si="493"/>
        <v>#DIV/0!</v>
      </c>
      <c r="DT346" s="80">
        <f t="shared" si="494"/>
        <v>70</v>
      </c>
      <c r="DU346" s="140">
        <f t="shared" ca="1" si="495"/>
        <v>0.3992225370171455</v>
      </c>
      <c r="DV346" s="140">
        <f t="shared" ca="1" si="495"/>
        <v>0.40938122523160536</v>
      </c>
      <c r="DW346" s="140">
        <f t="shared" ca="1" si="495"/>
        <v>0.39677488261440347</v>
      </c>
      <c r="DX346" s="140">
        <f t="shared" ca="1" si="495"/>
        <v>0.2822958756832793</v>
      </c>
      <c r="DY346" s="140" t="e">
        <f t="shared" si="495"/>
        <v>#DIV/0!</v>
      </c>
      <c r="DZ346" s="140" t="e">
        <f t="shared" si="495"/>
        <v>#DIV/0!</v>
      </c>
      <c r="EA346" s="140" t="e">
        <f t="shared" si="495"/>
        <v>#DIV/0!</v>
      </c>
      <c r="EB346" s="140" t="e">
        <f t="shared" si="495"/>
        <v>#DIV/0!</v>
      </c>
      <c r="EC346" s="140" t="e">
        <f t="shared" si="495"/>
        <v>#DIV/0!</v>
      </c>
      <c r="ED346" s="140" t="e">
        <f t="shared" si="495"/>
        <v>#DIV/0!</v>
      </c>
      <c r="EE346" s="140" t="e">
        <f t="shared" si="495"/>
        <v>#DIV/0!</v>
      </c>
      <c r="EF346" s="405">
        <f ca="1">MAX(DU346:DX346)</f>
        <v>0.40938122523160536</v>
      </c>
      <c r="EG346" s="140" t="e">
        <f t="shared" si="496"/>
        <v>#DIV/0!</v>
      </c>
      <c r="EI346" s="80">
        <f t="shared" si="497"/>
        <v>70</v>
      </c>
      <c r="EJ346" s="140">
        <f t="shared" ca="1" si="498"/>
        <v>0.3992225370171455</v>
      </c>
      <c r="EK346" s="140">
        <f t="shared" ca="1" si="498"/>
        <v>0.40938122523160536</v>
      </c>
      <c r="EL346" s="140">
        <f t="shared" ca="1" si="498"/>
        <v>0.39677488261440347</v>
      </c>
      <c r="EM346" s="140">
        <f t="shared" ca="1" si="498"/>
        <v>0.2822958756832793</v>
      </c>
      <c r="EN346" s="140" t="e">
        <f t="shared" si="498"/>
        <v>#DIV/0!</v>
      </c>
      <c r="EO346" s="140" t="e">
        <f t="shared" si="498"/>
        <v>#DIV/0!</v>
      </c>
      <c r="EP346" s="140" t="e">
        <f t="shared" si="498"/>
        <v>#DIV/0!</v>
      </c>
      <c r="EQ346" s="140" t="e">
        <f t="shared" si="498"/>
        <v>#DIV/0!</v>
      </c>
      <c r="ER346" s="140" t="e">
        <f t="shared" si="498"/>
        <v>#DIV/0!</v>
      </c>
      <c r="ES346" s="140" t="e">
        <f t="shared" si="498"/>
        <v>#DIV/0!</v>
      </c>
      <c r="ET346" s="140" t="e">
        <f t="shared" si="498"/>
        <v>#DIV/0!</v>
      </c>
      <c r="EU346" s="405">
        <f ca="1">MAX(EJ346:EM346)</f>
        <v>0.40938122523160536</v>
      </c>
      <c r="EV346" s="140" t="e">
        <f t="shared" si="499"/>
        <v>#DIV/0!</v>
      </c>
    </row>
    <row r="347" spans="14:152">
      <c r="N347" s="23"/>
      <c r="Q347" s="23"/>
      <c r="S347" s="25">
        <f t="shared" si="474"/>
        <v>80</v>
      </c>
      <c r="T347" s="405">
        <f t="shared" ca="1" si="475"/>
        <v>0.45625048070655816</v>
      </c>
      <c r="U347" s="405">
        <f t="shared" ca="1" si="475"/>
        <v>0.45858376307418575</v>
      </c>
      <c r="V347" s="405">
        <f t="shared" ca="1" si="475"/>
        <v>0.32262385792374781</v>
      </c>
      <c r="W347" s="405" t="e">
        <f t="shared" si="475"/>
        <v>#DIV/0!</v>
      </c>
      <c r="X347" s="405" t="e">
        <f t="shared" si="475"/>
        <v>#DIV/0!</v>
      </c>
      <c r="Y347" s="405" t="e">
        <f t="shared" si="475"/>
        <v>#DIV/0!</v>
      </c>
      <c r="Z347" s="405" t="e">
        <f t="shared" si="475"/>
        <v>#DIV/0!</v>
      </c>
      <c r="AA347" s="405" t="e">
        <f t="shared" si="475"/>
        <v>#DIV/0!</v>
      </c>
      <c r="AB347" s="405" t="e">
        <f t="shared" si="475"/>
        <v>#DIV/0!</v>
      </c>
      <c r="AC347" s="405" t="e">
        <f t="shared" si="475"/>
        <v>#DIV/0!</v>
      </c>
      <c r="AD347" s="405" t="e">
        <f t="shared" si="475"/>
        <v>#DIV/0!</v>
      </c>
      <c r="AE347" s="405">
        <f ca="1">MAX(T347:V347)</f>
        <v>0.45858376307418575</v>
      </c>
      <c r="AF347" s="405"/>
      <c r="AG347" s="23"/>
      <c r="AH347" s="80">
        <f t="shared" si="476"/>
        <v>80</v>
      </c>
      <c r="AI347" s="140">
        <f t="shared" ca="1" si="477"/>
        <v>0.45625048070655816</v>
      </c>
      <c r="AJ347" s="140">
        <f t="shared" ca="1" si="477"/>
        <v>0.45858376307418575</v>
      </c>
      <c r="AK347" s="140">
        <f t="shared" ca="1" si="477"/>
        <v>0.32262385792374781</v>
      </c>
      <c r="AL347" s="140" t="e">
        <f t="shared" si="477"/>
        <v>#DIV/0!</v>
      </c>
      <c r="AM347" s="140" t="e">
        <f t="shared" si="477"/>
        <v>#DIV/0!</v>
      </c>
      <c r="AN347" s="140" t="e">
        <f t="shared" si="477"/>
        <v>#DIV/0!</v>
      </c>
      <c r="AO347" s="140" t="e">
        <f t="shared" si="477"/>
        <v>#DIV/0!</v>
      </c>
      <c r="AP347" s="140" t="e">
        <f t="shared" si="477"/>
        <v>#DIV/0!</v>
      </c>
      <c r="AQ347" s="140" t="e">
        <f t="shared" si="477"/>
        <v>#DIV/0!</v>
      </c>
      <c r="AR347" s="140" t="e">
        <f t="shared" si="477"/>
        <v>#DIV/0!</v>
      </c>
      <c r="AS347" s="140" t="e">
        <f t="shared" si="477"/>
        <v>#DIV/0!</v>
      </c>
      <c r="AT347" s="405">
        <f ca="1">MAX(AI347:AK347)</f>
        <v>0.45858376307418575</v>
      </c>
      <c r="AU347" s="140" t="e">
        <f t="shared" si="478"/>
        <v>#DIV/0!</v>
      </c>
      <c r="AW347" s="80">
        <f t="shared" si="479"/>
        <v>80</v>
      </c>
      <c r="AX347" s="140">
        <f t="shared" ca="1" si="480"/>
        <v>0.11082130802358249</v>
      </c>
      <c r="AY347" s="140">
        <f t="shared" ca="1" si="480"/>
        <v>7.2508459464272312E-2</v>
      </c>
      <c r="AZ347" s="140">
        <f t="shared" ca="1" si="480"/>
        <v>2.8516189713805949E-2</v>
      </c>
      <c r="BA347" s="140" t="e">
        <f t="shared" si="480"/>
        <v>#DIV/0!</v>
      </c>
      <c r="BB347" s="140" t="e">
        <f t="shared" si="480"/>
        <v>#DIV/0!</v>
      </c>
      <c r="BC347" s="140" t="e">
        <f t="shared" si="480"/>
        <v>#DIV/0!</v>
      </c>
      <c r="BD347" s="140" t="e">
        <f t="shared" si="480"/>
        <v>#DIV/0!</v>
      </c>
      <c r="BE347" s="140" t="e">
        <f t="shared" si="480"/>
        <v>#DIV/0!</v>
      </c>
      <c r="BF347" s="140" t="e">
        <f t="shared" si="480"/>
        <v>#DIV/0!</v>
      </c>
      <c r="BG347" s="140" t="e">
        <f t="shared" si="480"/>
        <v>#DIV/0!</v>
      </c>
      <c r="BH347" s="140" t="e">
        <f t="shared" si="480"/>
        <v>#DIV/0!</v>
      </c>
      <c r="BI347" s="405">
        <f ca="1">MAX(AX347:AZ347)</f>
        <v>0.11082130802358249</v>
      </c>
      <c r="BJ347" s="140" t="e">
        <f t="shared" si="481"/>
        <v>#DIV/0!</v>
      </c>
      <c r="BK347" s="62"/>
      <c r="BL347" s="80">
        <f t="shared" si="482"/>
        <v>80</v>
      </c>
      <c r="BM347" s="140">
        <f t="shared" ca="1" si="483"/>
        <v>0.11049584188005651</v>
      </c>
      <c r="BN347" s="140">
        <f t="shared" ca="1" si="483"/>
        <v>6.7727839200109261E-2</v>
      </c>
      <c r="BO347" s="140">
        <f t="shared" ca="1" si="483"/>
        <v>2.5192690783483455E-2</v>
      </c>
      <c r="BP347" s="140" t="e">
        <f t="shared" si="483"/>
        <v>#DIV/0!</v>
      </c>
      <c r="BQ347" s="140" t="e">
        <f t="shared" si="483"/>
        <v>#DIV/0!</v>
      </c>
      <c r="BR347" s="140" t="e">
        <f t="shared" si="483"/>
        <v>#DIV/0!</v>
      </c>
      <c r="BS347" s="140" t="e">
        <f t="shared" si="483"/>
        <v>#DIV/0!</v>
      </c>
      <c r="BT347" s="140" t="e">
        <f t="shared" si="483"/>
        <v>#DIV/0!</v>
      </c>
      <c r="BU347" s="140" t="e">
        <f t="shared" si="483"/>
        <v>#DIV/0!</v>
      </c>
      <c r="BV347" s="140" t="e">
        <f t="shared" si="483"/>
        <v>#DIV/0!</v>
      </c>
      <c r="BW347" s="140" t="e">
        <f t="shared" si="483"/>
        <v>#DIV/0!</v>
      </c>
      <c r="BX347" s="405">
        <f ca="1">MAX(BM347:BO347)</f>
        <v>0.11049584188005651</v>
      </c>
      <c r="BY347" s="140" t="e">
        <f t="shared" si="484"/>
        <v>#DIV/0!</v>
      </c>
      <c r="BZ347" s="62"/>
      <c r="CA347" s="80">
        <f t="shared" si="485"/>
        <v>80</v>
      </c>
      <c r="CB347" s="140">
        <f t="shared" ca="1" si="486"/>
        <v>1.6131092073396231E-3</v>
      </c>
      <c r="CC347" s="140">
        <f t="shared" ca="1" si="486"/>
        <v>4.0172942846709227E-2</v>
      </c>
      <c r="CD347" s="140">
        <f t="shared" ca="1" si="486"/>
        <v>7.8247779033169221E-2</v>
      </c>
      <c r="CE347" s="140" t="e">
        <f t="shared" si="486"/>
        <v>#DIV/0!</v>
      </c>
      <c r="CF347" s="140" t="e">
        <f t="shared" si="486"/>
        <v>#DIV/0!</v>
      </c>
      <c r="CG347" s="140" t="e">
        <f t="shared" si="486"/>
        <v>#DIV/0!</v>
      </c>
      <c r="CH347" s="140" t="e">
        <f t="shared" si="486"/>
        <v>#DIV/0!</v>
      </c>
      <c r="CI347" s="140" t="e">
        <f t="shared" si="486"/>
        <v>#DIV/0!</v>
      </c>
      <c r="CJ347" s="140" t="e">
        <f t="shared" si="486"/>
        <v>#DIV/0!</v>
      </c>
      <c r="CK347" s="140" t="e">
        <f t="shared" si="486"/>
        <v>#DIV/0!</v>
      </c>
      <c r="CL347" s="140" t="e">
        <f t="shared" si="486"/>
        <v>#DIV/0!</v>
      </c>
      <c r="CM347" s="405">
        <f ca="1">MAX(CB347:CD347)</f>
        <v>7.8247779033169221E-2</v>
      </c>
      <c r="CN347" s="140" t="e">
        <f t="shared" si="487"/>
        <v>#DIV/0!</v>
      </c>
      <c r="CP347" s="80">
        <f t="shared" si="488"/>
        <v>80</v>
      </c>
      <c r="CQ347" s="140">
        <f t="shared" ca="1" si="489"/>
        <v>1.6131092073396231E-3</v>
      </c>
      <c r="CR347" s="140">
        <f t="shared" ca="1" si="489"/>
        <v>4.0172942846709227E-2</v>
      </c>
      <c r="CS347" s="140">
        <f t="shared" ca="1" si="489"/>
        <v>7.8247779033169221E-2</v>
      </c>
      <c r="CT347" s="140" t="e">
        <f t="shared" si="489"/>
        <v>#DIV/0!</v>
      </c>
      <c r="CU347" s="140" t="e">
        <f t="shared" si="489"/>
        <v>#DIV/0!</v>
      </c>
      <c r="CV347" s="140" t="e">
        <f t="shared" si="489"/>
        <v>#DIV/0!</v>
      </c>
      <c r="CW347" s="140" t="e">
        <f t="shared" si="489"/>
        <v>#DIV/0!</v>
      </c>
      <c r="CX347" s="140" t="e">
        <f t="shared" si="489"/>
        <v>#DIV/0!</v>
      </c>
      <c r="CY347" s="140" t="e">
        <f t="shared" si="489"/>
        <v>#DIV/0!</v>
      </c>
      <c r="CZ347" s="140" t="e">
        <f t="shared" si="489"/>
        <v>#DIV/0!</v>
      </c>
      <c r="DA347" s="140" t="e">
        <f t="shared" si="489"/>
        <v>#DIV/0!</v>
      </c>
      <c r="DB347" s="405">
        <f ca="1">MAX(CQ347:CS347)</f>
        <v>7.8247779033169221E-2</v>
      </c>
      <c r="DC347" s="140" t="e">
        <f t="shared" si="490"/>
        <v>#DIV/0!</v>
      </c>
      <c r="DE347" s="80">
        <f t="shared" si="491"/>
        <v>80</v>
      </c>
      <c r="DF347" s="140">
        <f t="shared" ca="1" si="492"/>
        <v>1.612948424305251E-3</v>
      </c>
      <c r="DG347" s="140">
        <f t="shared" ca="1" si="492"/>
        <v>3.5243605281380305E-2</v>
      </c>
      <c r="DH347" s="140">
        <f t="shared" ca="1" si="492"/>
        <v>2.688532149364568E-2</v>
      </c>
      <c r="DI347" s="140" t="e">
        <f t="shared" si="492"/>
        <v>#DIV/0!</v>
      </c>
      <c r="DJ347" s="140" t="e">
        <f t="shared" si="492"/>
        <v>#DIV/0!</v>
      </c>
      <c r="DK347" s="140" t="e">
        <f t="shared" si="492"/>
        <v>#DIV/0!</v>
      </c>
      <c r="DL347" s="140" t="e">
        <f t="shared" si="492"/>
        <v>#DIV/0!</v>
      </c>
      <c r="DM347" s="140" t="e">
        <f t="shared" si="492"/>
        <v>#DIV/0!</v>
      </c>
      <c r="DN347" s="140" t="e">
        <f t="shared" si="492"/>
        <v>#DIV/0!</v>
      </c>
      <c r="DO347" s="140" t="e">
        <f t="shared" si="492"/>
        <v>#DIV/0!</v>
      </c>
      <c r="DP347" s="140" t="e">
        <f t="shared" si="492"/>
        <v>#DIV/0!</v>
      </c>
      <c r="DQ347" s="405">
        <f ca="1">MAX(DF347:DH347)</f>
        <v>3.5243605281380305E-2</v>
      </c>
      <c r="DR347" s="140" t="e">
        <f t="shared" si="493"/>
        <v>#DIV/0!</v>
      </c>
      <c r="DT347" s="80">
        <f t="shared" si="494"/>
        <v>80</v>
      </c>
      <c r="DU347" s="140">
        <f t="shared" ca="1" si="495"/>
        <v>0.45625048070655816</v>
      </c>
      <c r="DV347" s="140">
        <f t="shared" ca="1" si="495"/>
        <v>0.45858376307418575</v>
      </c>
      <c r="DW347" s="140">
        <f t="shared" ca="1" si="495"/>
        <v>0.32262385792374781</v>
      </c>
      <c r="DX347" s="140" t="e">
        <f t="shared" si="495"/>
        <v>#DIV/0!</v>
      </c>
      <c r="DY347" s="140" t="e">
        <f t="shared" si="495"/>
        <v>#DIV/0!</v>
      </c>
      <c r="DZ347" s="140" t="e">
        <f t="shared" si="495"/>
        <v>#DIV/0!</v>
      </c>
      <c r="EA347" s="140" t="e">
        <f t="shared" si="495"/>
        <v>#DIV/0!</v>
      </c>
      <c r="EB347" s="140" t="e">
        <f t="shared" si="495"/>
        <v>#DIV/0!</v>
      </c>
      <c r="EC347" s="140" t="e">
        <f t="shared" si="495"/>
        <v>#DIV/0!</v>
      </c>
      <c r="ED347" s="140" t="e">
        <f t="shared" si="495"/>
        <v>#DIV/0!</v>
      </c>
      <c r="EE347" s="140" t="e">
        <f t="shared" si="495"/>
        <v>#DIV/0!</v>
      </c>
      <c r="EF347" s="405">
        <f ca="1">MAX(DU347:DW347)</f>
        <v>0.45858376307418575</v>
      </c>
      <c r="EG347" s="140" t="e">
        <f t="shared" si="496"/>
        <v>#DIV/0!</v>
      </c>
      <c r="EI347" s="80">
        <f t="shared" si="497"/>
        <v>80</v>
      </c>
      <c r="EJ347" s="140">
        <f t="shared" ca="1" si="498"/>
        <v>0.45625048070655816</v>
      </c>
      <c r="EK347" s="140">
        <f t="shared" ca="1" si="498"/>
        <v>0.45858376307418575</v>
      </c>
      <c r="EL347" s="140">
        <f t="shared" ca="1" si="498"/>
        <v>0.32262385792374781</v>
      </c>
      <c r="EM347" s="140" t="e">
        <f t="shared" si="498"/>
        <v>#DIV/0!</v>
      </c>
      <c r="EN347" s="140" t="e">
        <f t="shared" si="498"/>
        <v>#DIV/0!</v>
      </c>
      <c r="EO347" s="140" t="e">
        <f t="shared" si="498"/>
        <v>#DIV/0!</v>
      </c>
      <c r="EP347" s="140" t="e">
        <f t="shared" si="498"/>
        <v>#DIV/0!</v>
      </c>
      <c r="EQ347" s="140" t="e">
        <f t="shared" si="498"/>
        <v>#DIV/0!</v>
      </c>
      <c r="ER347" s="140" t="e">
        <f t="shared" si="498"/>
        <v>#DIV/0!</v>
      </c>
      <c r="ES347" s="140" t="e">
        <f t="shared" si="498"/>
        <v>#DIV/0!</v>
      </c>
      <c r="ET347" s="140" t="e">
        <f t="shared" si="498"/>
        <v>#DIV/0!</v>
      </c>
      <c r="EU347" s="405">
        <f ca="1">MAX(EJ347:EL347)</f>
        <v>0.45858376307418575</v>
      </c>
      <c r="EV347" s="140" t="e">
        <f t="shared" si="499"/>
        <v>#DIV/0!</v>
      </c>
    </row>
    <row r="348" spans="14:152">
      <c r="Q348" s="23"/>
      <c r="S348" s="25">
        <f t="shared" si="474"/>
        <v>90</v>
      </c>
      <c r="T348" s="405">
        <f t="shared" ca="1" si="475"/>
        <v>0.51326004924964375</v>
      </c>
      <c r="U348" s="405">
        <f t="shared" ca="1" si="475"/>
        <v>0.36295184016421606</v>
      </c>
      <c r="V348" s="405" t="e">
        <f t="shared" si="475"/>
        <v>#DIV/0!</v>
      </c>
      <c r="W348" s="405" t="e">
        <f t="shared" si="475"/>
        <v>#DIV/0!</v>
      </c>
      <c r="X348" s="405" t="e">
        <f t="shared" si="475"/>
        <v>#DIV/0!</v>
      </c>
      <c r="Y348" s="405" t="e">
        <f t="shared" si="475"/>
        <v>#DIV/0!</v>
      </c>
      <c r="Z348" s="405" t="e">
        <f t="shared" si="475"/>
        <v>#DIV/0!</v>
      </c>
      <c r="AA348" s="405" t="e">
        <f t="shared" si="475"/>
        <v>#DIV/0!</v>
      </c>
      <c r="AB348" s="405" t="e">
        <f t="shared" si="475"/>
        <v>#DIV/0!</v>
      </c>
      <c r="AC348" s="405" t="e">
        <f t="shared" si="475"/>
        <v>#DIV/0!</v>
      </c>
      <c r="AD348" s="405" t="e">
        <f t="shared" si="475"/>
        <v>#DIV/0!</v>
      </c>
      <c r="AE348" s="405">
        <f ca="1">MAX(T348:U348)</f>
        <v>0.51326004924964375</v>
      </c>
      <c r="AF348" s="405"/>
      <c r="AG348" s="23"/>
      <c r="AH348" s="80">
        <f t="shared" si="476"/>
        <v>90</v>
      </c>
      <c r="AI348" s="140">
        <f t="shared" ca="1" si="477"/>
        <v>0.51326004924964375</v>
      </c>
      <c r="AJ348" s="140">
        <f t="shared" ca="1" si="477"/>
        <v>0.36295184016421606</v>
      </c>
      <c r="AK348" s="140" t="e">
        <f t="shared" si="477"/>
        <v>#DIV/0!</v>
      </c>
      <c r="AL348" s="140" t="e">
        <f t="shared" si="477"/>
        <v>#DIV/0!</v>
      </c>
      <c r="AM348" s="140" t="e">
        <f t="shared" si="477"/>
        <v>#DIV/0!</v>
      </c>
      <c r="AN348" s="140" t="e">
        <f t="shared" si="477"/>
        <v>#DIV/0!</v>
      </c>
      <c r="AO348" s="140" t="e">
        <f t="shared" si="477"/>
        <v>#DIV/0!</v>
      </c>
      <c r="AP348" s="140" t="e">
        <f t="shared" si="477"/>
        <v>#DIV/0!</v>
      </c>
      <c r="AQ348" s="140" t="e">
        <f t="shared" si="477"/>
        <v>#DIV/0!</v>
      </c>
      <c r="AR348" s="140" t="e">
        <f t="shared" si="477"/>
        <v>#DIV/0!</v>
      </c>
      <c r="AS348" s="140" t="e">
        <f t="shared" si="477"/>
        <v>#DIV/0!</v>
      </c>
      <c r="AT348" s="405">
        <f ca="1">MAX(AI348:AJ348)</f>
        <v>0.51326004924964375</v>
      </c>
      <c r="AU348" s="140" t="e">
        <f t="shared" si="478"/>
        <v>#DIV/0!</v>
      </c>
      <c r="AW348" s="80">
        <f t="shared" si="479"/>
        <v>90</v>
      </c>
      <c r="AX348" s="140">
        <f t="shared" ca="1" si="480"/>
        <v>5.6752107290800553E-2</v>
      </c>
      <c r="AY348" s="140">
        <f t="shared" ca="1" si="480"/>
        <v>1.4258094856902945E-2</v>
      </c>
      <c r="AZ348" s="140" t="e">
        <f t="shared" si="480"/>
        <v>#DIV/0!</v>
      </c>
      <c r="BA348" s="140" t="e">
        <f t="shared" si="480"/>
        <v>#DIV/0!</v>
      </c>
      <c r="BB348" s="140" t="e">
        <f t="shared" si="480"/>
        <v>#DIV/0!</v>
      </c>
      <c r="BC348" s="140" t="e">
        <f t="shared" si="480"/>
        <v>#DIV/0!</v>
      </c>
      <c r="BD348" s="140" t="e">
        <f t="shared" si="480"/>
        <v>#DIV/0!</v>
      </c>
      <c r="BE348" s="140" t="e">
        <f t="shared" si="480"/>
        <v>#DIV/0!</v>
      </c>
      <c r="BF348" s="140" t="e">
        <f t="shared" si="480"/>
        <v>#DIV/0!</v>
      </c>
      <c r="BG348" s="140" t="e">
        <f t="shared" si="480"/>
        <v>#DIV/0!</v>
      </c>
      <c r="BH348" s="140" t="e">
        <f t="shared" si="480"/>
        <v>#DIV/0!</v>
      </c>
      <c r="BI348" s="405">
        <f ca="1">MAX(AX348:AY348)</f>
        <v>5.6752107290800553E-2</v>
      </c>
      <c r="BJ348" s="140" t="e">
        <f t="shared" si="481"/>
        <v>#DIV/0!</v>
      </c>
      <c r="BK348" s="62"/>
      <c r="BL348" s="80">
        <f t="shared" si="482"/>
        <v>90</v>
      </c>
      <c r="BM348" s="140">
        <f t="shared" ca="1" si="483"/>
        <v>5.6613856247343559E-2</v>
      </c>
      <c r="BN348" s="140">
        <f t="shared" ca="1" si="483"/>
        <v>1.3488998908184944E-2</v>
      </c>
      <c r="BO348" s="140" t="e">
        <f t="shared" si="483"/>
        <v>#DIV/0!</v>
      </c>
      <c r="BP348" s="140" t="e">
        <f t="shared" si="483"/>
        <v>#DIV/0!</v>
      </c>
      <c r="BQ348" s="140" t="e">
        <f t="shared" si="483"/>
        <v>#DIV/0!</v>
      </c>
      <c r="BR348" s="140" t="e">
        <f t="shared" si="483"/>
        <v>#DIV/0!</v>
      </c>
      <c r="BS348" s="140" t="e">
        <f t="shared" si="483"/>
        <v>#DIV/0!</v>
      </c>
      <c r="BT348" s="140" t="e">
        <f t="shared" si="483"/>
        <v>#DIV/0!</v>
      </c>
      <c r="BU348" s="140" t="e">
        <f t="shared" si="483"/>
        <v>#DIV/0!</v>
      </c>
      <c r="BV348" s="140" t="e">
        <f t="shared" si="483"/>
        <v>#DIV/0!</v>
      </c>
      <c r="BW348" s="140" t="e">
        <f t="shared" si="483"/>
        <v>#DIV/0!</v>
      </c>
      <c r="BX348" s="405">
        <f ca="1">MAX(BM348:BN348)</f>
        <v>5.6613856247343559E-2</v>
      </c>
      <c r="BY348" s="140" t="e">
        <f t="shared" si="484"/>
        <v>#DIV/0!</v>
      </c>
      <c r="BZ348" s="62"/>
      <c r="CA348" s="80">
        <f t="shared" si="485"/>
        <v>90</v>
      </c>
      <c r="CB348" s="140">
        <f t="shared" ca="1" si="486"/>
        <v>1.6131113226829305E-3</v>
      </c>
      <c r="CC348" s="140">
        <f t="shared" ca="1" si="486"/>
        <v>4.0081325601008161E-2</v>
      </c>
      <c r="CD348" s="140" t="e">
        <f t="shared" si="486"/>
        <v>#DIV/0!</v>
      </c>
      <c r="CE348" s="140" t="e">
        <f t="shared" si="486"/>
        <v>#DIV/0!</v>
      </c>
      <c r="CF348" s="140" t="e">
        <f t="shared" si="486"/>
        <v>#DIV/0!</v>
      </c>
      <c r="CG348" s="140" t="e">
        <f t="shared" si="486"/>
        <v>#DIV/0!</v>
      </c>
      <c r="CH348" s="140" t="e">
        <f t="shared" si="486"/>
        <v>#DIV/0!</v>
      </c>
      <c r="CI348" s="140" t="e">
        <f t="shared" si="486"/>
        <v>#DIV/0!</v>
      </c>
      <c r="CJ348" s="140" t="e">
        <f t="shared" si="486"/>
        <v>#DIV/0!</v>
      </c>
      <c r="CK348" s="140" t="e">
        <f t="shared" si="486"/>
        <v>#DIV/0!</v>
      </c>
      <c r="CL348" s="140" t="e">
        <f t="shared" si="486"/>
        <v>#DIV/0!</v>
      </c>
      <c r="CM348" s="405">
        <f ca="1">MAX(CB348:CC348)</f>
        <v>4.0081325601008161E-2</v>
      </c>
      <c r="CN348" s="140" t="e">
        <f t="shared" si="487"/>
        <v>#DIV/0!</v>
      </c>
      <c r="CP348" s="80">
        <f t="shared" si="488"/>
        <v>90</v>
      </c>
      <c r="CQ348" s="140">
        <f t="shared" ca="1" si="489"/>
        <v>1.6131113226829305E-3</v>
      </c>
      <c r="CR348" s="140">
        <f t="shared" ca="1" si="489"/>
        <v>4.0081325601008161E-2</v>
      </c>
      <c r="CS348" s="140" t="e">
        <f t="shared" si="489"/>
        <v>#DIV/0!</v>
      </c>
      <c r="CT348" s="140" t="e">
        <f t="shared" si="489"/>
        <v>#DIV/0!</v>
      </c>
      <c r="CU348" s="140" t="e">
        <f t="shared" si="489"/>
        <v>#DIV/0!</v>
      </c>
      <c r="CV348" s="140" t="e">
        <f t="shared" si="489"/>
        <v>#DIV/0!</v>
      </c>
      <c r="CW348" s="140" t="e">
        <f t="shared" si="489"/>
        <v>#DIV/0!</v>
      </c>
      <c r="CX348" s="140" t="e">
        <f t="shared" si="489"/>
        <v>#DIV/0!</v>
      </c>
      <c r="CY348" s="140" t="e">
        <f t="shared" si="489"/>
        <v>#DIV/0!</v>
      </c>
      <c r="CZ348" s="140" t="e">
        <f t="shared" si="489"/>
        <v>#DIV/0!</v>
      </c>
      <c r="DA348" s="140" t="e">
        <f t="shared" si="489"/>
        <v>#DIV/0!</v>
      </c>
      <c r="DB348" s="405">
        <f ca="1">MAX(CQ348:CR348)</f>
        <v>4.0081325601008161E-2</v>
      </c>
      <c r="DC348" s="140" t="e">
        <f t="shared" si="490"/>
        <v>#DIV/0!</v>
      </c>
      <c r="DE348" s="80">
        <f t="shared" si="491"/>
        <v>90</v>
      </c>
      <c r="DF348" s="140">
        <f t="shared" ca="1" si="492"/>
        <v>1.6124680475996065E-3</v>
      </c>
      <c r="DG348" s="140">
        <f t="shared" ca="1" si="492"/>
        <v>1.3442660746822814E-2</v>
      </c>
      <c r="DH348" s="140" t="e">
        <f t="shared" si="492"/>
        <v>#DIV/0!</v>
      </c>
      <c r="DI348" s="140" t="e">
        <f t="shared" si="492"/>
        <v>#DIV/0!</v>
      </c>
      <c r="DJ348" s="140" t="e">
        <f t="shared" si="492"/>
        <v>#DIV/0!</v>
      </c>
      <c r="DK348" s="140" t="e">
        <f t="shared" si="492"/>
        <v>#DIV/0!</v>
      </c>
      <c r="DL348" s="140" t="e">
        <f t="shared" si="492"/>
        <v>#DIV/0!</v>
      </c>
      <c r="DM348" s="140" t="e">
        <f t="shared" si="492"/>
        <v>#DIV/0!</v>
      </c>
      <c r="DN348" s="140" t="e">
        <f t="shared" si="492"/>
        <v>#DIV/0!</v>
      </c>
      <c r="DO348" s="140" t="e">
        <f t="shared" si="492"/>
        <v>#DIV/0!</v>
      </c>
      <c r="DP348" s="140" t="e">
        <f t="shared" si="492"/>
        <v>#DIV/0!</v>
      </c>
      <c r="DQ348" s="405">
        <f ca="1">MAX(DF348:DG348)</f>
        <v>1.3442660746822814E-2</v>
      </c>
      <c r="DR348" s="140" t="e">
        <f t="shared" si="493"/>
        <v>#DIV/0!</v>
      </c>
      <c r="DT348" s="80">
        <f t="shared" si="494"/>
        <v>90</v>
      </c>
      <c r="DU348" s="140">
        <f t="shared" ca="1" si="495"/>
        <v>0.51326004924964375</v>
      </c>
      <c r="DV348" s="140">
        <f t="shared" ca="1" si="495"/>
        <v>0.36295184016421606</v>
      </c>
      <c r="DW348" s="140" t="e">
        <f t="shared" si="495"/>
        <v>#DIV/0!</v>
      </c>
      <c r="DX348" s="140" t="e">
        <f t="shared" si="495"/>
        <v>#DIV/0!</v>
      </c>
      <c r="DY348" s="140" t="e">
        <f t="shared" si="495"/>
        <v>#DIV/0!</v>
      </c>
      <c r="DZ348" s="140" t="e">
        <f t="shared" si="495"/>
        <v>#DIV/0!</v>
      </c>
      <c r="EA348" s="140" t="e">
        <f t="shared" si="495"/>
        <v>#DIV/0!</v>
      </c>
      <c r="EB348" s="140" t="e">
        <f t="shared" si="495"/>
        <v>#DIV/0!</v>
      </c>
      <c r="EC348" s="140" t="e">
        <f t="shared" si="495"/>
        <v>#DIV/0!</v>
      </c>
      <c r="ED348" s="140" t="e">
        <f t="shared" si="495"/>
        <v>#DIV/0!</v>
      </c>
      <c r="EE348" s="140" t="e">
        <f t="shared" si="495"/>
        <v>#DIV/0!</v>
      </c>
      <c r="EF348" s="405">
        <f ca="1">MAX(DU348:DV348)</f>
        <v>0.51326004924964375</v>
      </c>
      <c r="EG348" s="140" t="e">
        <f t="shared" si="496"/>
        <v>#DIV/0!</v>
      </c>
      <c r="EI348" s="80">
        <f t="shared" si="497"/>
        <v>90</v>
      </c>
      <c r="EJ348" s="140">
        <f t="shared" ca="1" si="498"/>
        <v>0.51326004924964375</v>
      </c>
      <c r="EK348" s="140">
        <f t="shared" ca="1" si="498"/>
        <v>0.36295184016421606</v>
      </c>
      <c r="EL348" s="140" t="e">
        <f t="shared" si="498"/>
        <v>#DIV/0!</v>
      </c>
      <c r="EM348" s="140" t="e">
        <f t="shared" si="498"/>
        <v>#DIV/0!</v>
      </c>
      <c r="EN348" s="140" t="e">
        <f t="shared" si="498"/>
        <v>#DIV/0!</v>
      </c>
      <c r="EO348" s="140" t="e">
        <f t="shared" si="498"/>
        <v>#DIV/0!</v>
      </c>
      <c r="EP348" s="140" t="e">
        <f t="shared" si="498"/>
        <v>#DIV/0!</v>
      </c>
      <c r="EQ348" s="140" t="e">
        <f t="shared" si="498"/>
        <v>#DIV/0!</v>
      </c>
      <c r="ER348" s="140" t="e">
        <f t="shared" si="498"/>
        <v>#DIV/0!</v>
      </c>
      <c r="ES348" s="140" t="e">
        <f t="shared" si="498"/>
        <v>#DIV/0!</v>
      </c>
      <c r="ET348" s="140" t="e">
        <f t="shared" si="498"/>
        <v>#DIV/0!</v>
      </c>
      <c r="EU348" s="405">
        <f ca="1">MAX(EJ348:EK348)</f>
        <v>0.51326004924964375</v>
      </c>
      <c r="EV348" s="140" t="e">
        <f t="shared" si="499"/>
        <v>#DIV/0!</v>
      </c>
    </row>
    <row r="349" spans="14:152">
      <c r="Q349" s="23"/>
      <c r="S349" s="25">
        <f t="shared" si="474"/>
        <v>100</v>
      </c>
      <c r="T349" s="405">
        <f t="shared" ca="1" si="475"/>
        <v>0.7639999999999999</v>
      </c>
      <c r="U349" s="405" t="e">
        <f t="shared" si="475"/>
        <v>#DIV/0!</v>
      </c>
      <c r="V349" s="405" t="e">
        <f t="shared" si="475"/>
        <v>#DIV/0!</v>
      </c>
      <c r="W349" s="405" t="e">
        <f t="shared" si="475"/>
        <v>#DIV/0!</v>
      </c>
      <c r="X349" s="405" t="e">
        <f t="shared" si="475"/>
        <v>#DIV/0!</v>
      </c>
      <c r="Y349" s="405" t="e">
        <f t="shared" si="475"/>
        <v>#DIV/0!</v>
      </c>
      <c r="Z349" s="405" t="e">
        <f t="shared" si="475"/>
        <v>#DIV/0!</v>
      </c>
      <c r="AA349" s="405" t="e">
        <f t="shared" si="475"/>
        <v>#DIV/0!</v>
      </c>
      <c r="AB349" s="405" t="e">
        <f t="shared" si="475"/>
        <v>#DIV/0!</v>
      </c>
      <c r="AC349" s="405" t="e">
        <f t="shared" si="475"/>
        <v>#DIV/0!</v>
      </c>
      <c r="AD349" s="405" t="e">
        <f t="shared" si="475"/>
        <v>#DIV/0!</v>
      </c>
      <c r="AE349" s="405">
        <f ca="1">T349</f>
        <v>0.7639999999999999</v>
      </c>
      <c r="AF349" s="405"/>
      <c r="AG349" s="23"/>
      <c r="AH349" s="80">
        <f t="shared" si="476"/>
        <v>100</v>
      </c>
      <c r="AI349" s="140">
        <f t="shared" ca="1" si="477"/>
        <v>0.7639999999999999</v>
      </c>
      <c r="AJ349" s="140" t="e">
        <f t="shared" si="477"/>
        <v>#DIV/0!</v>
      </c>
      <c r="AK349" s="140" t="e">
        <f t="shared" si="477"/>
        <v>#DIV/0!</v>
      </c>
      <c r="AL349" s="140" t="e">
        <f t="shared" si="477"/>
        <v>#DIV/0!</v>
      </c>
      <c r="AM349" s="140" t="e">
        <f t="shared" si="477"/>
        <v>#DIV/0!</v>
      </c>
      <c r="AN349" s="140" t="e">
        <f t="shared" si="477"/>
        <v>#DIV/0!</v>
      </c>
      <c r="AO349" s="140" t="e">
        <f t="shared" si="477"/>
        <v>#DIV/0!</v>
      </c>
      <c r="AP349" s="140" t="e">
        <f t="shared" si="477"/>
        <v>#DIV/0!</v>
      </c>
      <c r="AQ349" s="140" t="e">
        <f t="shared" si="477"/>
        <v>#DIV/0!</v>
      </c>
      <c r="AR349" s="140" t="e">
        <f t="shared" si="477"/>
        <v>#DIV/0!</v>
      </c>
      <c r="AS349" s="140" t="e">
        <f t="shared" si="477"/>
        <v>#DIV/0!</v>
      </c>
      <c r="AT349" s="405">
        <f ca="1">AI349</f>
        <v>0.7639999999999999</v>
      </c>
      <c r="AU349" s="140" t="e">
        <f t="shared" si="478"/>
        <v>#DIV/0!</v>
      </c>
      <c r="AW349" s="80">
        <f t="shared" si="479"/>
        <v>100</v>
      </c>
      <c r="AX349" s="140">
        <f t="shared" ca="1" si="480"/>
        <v>7.6399961800028681E-4</v>
      </c>
      <c r="AY349" s="140" t="e">
        <f t="shared" si="480"/>
        <v>#DIV/0!</v>
      </c>
      <c r="AZ349" s="140" t="e">
        <f t="shared" si="480"/>
        <v>#DIV/0!</v>
      </c>
      <c r="BA349" s="140" t="e">
        <f t="shared" si="480"/>
        <v>#DIV/0!</v>
      </c>
      <c r="BB349" s="140" t="e">
        <f t="shared" si="480"/>
        <v>#DIV/0!</v>
      </c>
      <c r="BC349" s="140" t="e">
        <f t="shared" si="480"/>
        <v>#DIV/0!</v>
      </c>
      <c r="BD349" s="140" t="e">
        <f t="shared" si="480"/>
        <v>#DIV/0!</v>
      </c>
      <c r="BE349" s="140" t="e">
        <f t="shared" si="480"/>
        <v>#DIV/0!</v>
      </c>
      <c r="BF349" s="140" t="e">
        <f t="shared" si="480"/>
        <v>#DIV/0!</v>
      </c>
      <c r="BG349" s="140" t="e">
        <f t="shared" si="480"/>
        <v>#DIV/0!</v>
      </c>
      <c r="BH349" s="140" t="e">
        <f t="shared" si="480"/>
        <v>#DIV/0!</v>
      </c>
      <c r="BI349" s="405">
        <f ca="1">AX349</f>
        <v>7.6399961800028681E-4</v>
      </c>
      <c r="BJ349" s="140" t="e">
        <f t="shared" si="481"/>
        <v>#DIV/0!</v>
      </c>
      <c r="BK349" s="62"/>
      <c r="BL349" s="80">
        <f t="shared" si="482"/>
        <v>100</v>
      </c>
      <c r="BM349" s="140">
        <f t="shared" ca="1" si="483"/>
        <v>7.6399961800028681E-4</v>
      </c>
      <c r="BN349" s="140" t="e">
        <f t="shared" si="483"/>
        <v>#DIV/0!</v>
      </c>
      <c r="BO349" s="140" t="e">
        <f t="shared" si="483"/>
        <v>#DIV/0!</v>
      </c>
      <c r="BP349" s="140" t="e">
        <f t="shared" si="483"/>
        <v>#DIV/0!</v>
      </c>
      <c r="BQ349" s="140" t="e">
        <f t="shared" si="483"/>
        <v>#DIV/0!</v>
      </c>
      <c r="BR349" s="140" t="e">
        <f t="shared" si="483"/>
        <v>#DIV/0!</v>
      </c>
      <c r="BS349" s="140" t="e">
        <f t="shared" si="483"/>
        <v>#DIV/0!</v>
      </c>
      <c r="BT349" s="140" t="e">
        <f t="shared" si="483"/>
        <v>#DIV/0!</v>
      </c>
      <c r="BU349" s="140" t="e">
        <f t="shared" si="483"/>
        <v>#DIV/0!</v>
      </c>
      <c r="BV349" s="140" t="e">
        <f t="shared" si="483"/>
        <v>#DIV/0!</v>
      </c>
      <c r="BW349" s="140" t="e">
        <f t="shared" si="483"/>
        <v>#DIV/0!</v>
      </c>
      <c r="BX349" s="405">
        <f ca="1">BM349</f>
        <v>7.6399961800028681E-4</v>
      </c>
      <c r="BY349" s="140" t="e">
        <f t="shared" si="484"/>
        <v>#DIV/0!</v>
      </c>
      <c r="BZ349" s="62"/>
      <c r="CA349" s="80">
        <f t="shared" si="485"/>
        <v>100</v>
      </c>
      <c r="CB349" s="140">
        <f t="shared" ca="1" si="486"/>
        <v>1.6131156939366335E-3</v>
      </c>
      <c r="CC349" s="140" t="e">
        <f t="shared" si="486"/>
        <v>#DIV/0!</v>
      </c>
      <c r="CD349" s="140" t="e">
        <f t="shared" si="486"/>
        <v>#DIV/0!</v>
      </c>
      <c r="CE349" s="140" t="e">
        <f t="shared" si="486"/>
        <v>#DIV/0!</v>
      </c>
      <c r="CF349" s="140" t="e">
        <f t="shared" si="486"/>
        <v>#DIV/0!</v>
      </c>
      <c r="CG349" s="140" t="e">
        <f t="shared" si="486"/>
        <v>#DIV/0!</v>
      </c>
      <c r="CH349" s="140" t="e">
        <f t="shared" si="486"/>
        <v>#DIV/0!</v>
      </c>
      <c r="CI349" s="140" t="e">
        <f t="shared" si="486"/>
        <v>#DIV/0!</v>
      </c>
      <c r="CJ349" s="140" t="e">
        <f t="shared" si="486"/>
        <v>#DIV/0!</v>
      </c>
      <c r="CK349" s="140" t="e">
        <f t="shared" si="486"/>
        <v>#DIV/0!</v>
      </c>
      <c r="CL349" s="140" t="e">
        <f t="shared" si="486"/>
        <v>#DIV/0!</v>
      </c>
      <c r="CM349" s="405">
        <f ca="1">CB349</f>
        <v>1.6131156939366335E-3</v>
      </c>
      <c r="CN349" s="140" t="e">
        <f t="shared" si="487"/>
        <v>#DIV/0!</v>
      </c>
      <c r="CP349" s="80">
        <f t="shared" si="488"/>
        <v>100</v>
      </c>
      <c r="CQ349" s="140">
        <f t="shared" ca="1" si="489"/>
        <v>1.6131156939366335E-3</v>
      </c>
      <c r="CR349" s="140" t="e">
        <f t="shared" si="489"/>
        <v>#DIV/0!</v>
      </c>
      <c r="CS349" s="140" t="e">
        <f t="shared" si="489"/>
        <v>#DIV/0!</v>
      </c>
      <c r="CT349" s="140" t="e">
        <f t="shared" si="489"/>
        <v>#DIV/0!</v>
      </c>
      <c r="CU349" s="140" t="e">
        <f t="shared" si="489"/>
        <v>#DIV/0!</v>
      </c>
      <c r="CV349" s="140" t="e">
        <f t="shared" si="489"/>
        <v>#DIV/0!</v>
      </c>
      <c r="CW349" s="140" t="e">
        <f t="shared" si="489"/>
        <v>#DIV/0!</v>
      </c>
      <c r="CX349" s="140" t="e">
        <f t="shared" si="489"/>
        <v>#DIV/0!</v>
      </c>
      <c r="CY349" s="140" t="e">
        <f t="shared" si="489"/>
        <v>#DIV/0!</v>
      </c>
      <c r="CZ349" s="140" t="e">
        <f t="shared" si="489"/>
        <v>#DIV/0!</v>
      </c>
      <c r="DA349" s="140" t="e">
        <f t="shared" si="489"/>
        <v>#DIV/0!</v>
      </c>
      <c r="DB349" s="405">
        <f ca="1">CQ349</f>
        <v>1.6131156939366335E-3</v>
      </c>
      <c r="DC349" s="140" t="e">
        <f t="shared" si="490"/>
        <v>#DIV/0!</v>
      </c>
      <c r="DE349" s="80">
        <f t="shared" si="491"/>
        <v>100</v>
      </c>
      <c r="DF349" s="140">
        <f t="shared" ca="1" si="492"/>
        <v>6.9047349875400971E-4</v>
      </c>
      <c r="DG349" s="140" t="e">
        <f t="shared" si="492"/>
        <v>#DIV/0!</v>
      </c>
      <c r="DH349" s="140" t="e">
        <f t="shared" si="492"/>
        <v>#DIV/0!</v>
      </c>
      <c r="DI349" s="140" t="e">
        <f t="shared" si="492"/>
        <v>#DIV/0!</v>
      </c>
      <c r="DJ349" s="140" t="e">
        <f t="shared" si="492"/>
        <v>#DIV/0!</v>
      </c>
      <c r="DK349" s="140" t="e">
        <f t="shared" si="492"/>
        <v>#DIV/0!</v>
      </c>
      <c r="DL349" s="140" t="e">
        <f t="shared" si="492"/>
        <v>#DIV/0!</v>
      </c>
      <c r="DM349" s="140" t="e">
        <f t="shared" si="492"/>
        <v>#DIV/0!</v>
      </c>
      <c r="DN349" s="140" t="e">
        <f t="shared" si="492"/>
        <v>#DIV/0!</v>
      </c>
      <c r="DO349" s="140" t="e">
        <f t="shared" si="492"/>
        <v>#DIV/0!</v>
      </c>
      <c r="DP349" s="140" t="e">
        <f t="shared" si="492"/>
        <v>#DIV/0!</v>
      </c>
      <c r="DQ349" s="405">
        <f ca="1">DF349</f>
        <v>6.9047349875400971E-4</v>
      </c>
      <c r="DR349" s="140" t="e">
        <f t="shared" si="493"/>
        <v>#DIV/0!</v>
      </c>
      <c r="DT349" s="80">
        <f t="shared" si="494"/>
        <v>100</v>
      </c>
      <c r="DU349" s="140">
        <f t="shared" ca="1" si="495"/>
        <v>0.7639999999999999</v>
      </c>
      <c r="DV349" s="140" t="e">
        <f t="shared" si="495"/>
        <v>#DIV/0!</v>
      </c>
      <c r="DW349" s="140" t="e">
        <f t="shared" si="495"/>
        <v>#DIV/0!</v>
      </c>
      <c r="DX349" s="140" t="e">
        <f t="shared" si="495"/>
        <v>#DIV/0!</v>
      </c>
      <c r="DY349" s="140" t="e">
        <f t="shared" si="495"/>
        <v>#DIV/0!</v>
      </c>
      <c r="DZ349" s="140" t="e">
        <f t="shared" si="495"/>
        <v>#DIV/0!</v>
      </c>
      <c r="EA349" s="140" t="e">
        <f t="shared" si="495"/>
        <v>#DIV/0!</v>
      </c>
      <c r="EB349" s="140" t="e">
        <f t="shared" si="495"/>
        <v>#DIV/0!</v>
      </c>
      <c r="EC349" s="140" t="e">
        <f t="shared" si="495"/>
        <v>#DIV/0!</v>
      </c>
      <c r="ED349" s="140" t="e">
        <f t="shared" si="495"/>
        <v>#DIV/0!</v>
      </c>
      <c r="EE349" s="140" t="e">
        <f t="shared" si="495"/>
        <v>#DIV/0!</v>
      </c>
      <c r="EF349" s="405">
        <f ca="1">DU349</f>
        <v>0.7639999999999999</v>
      </c>
      <c r="EG349" s="140" t="e">
        <f t="shared" si="496"/>
        <v>#DIV/0!</v>
      </c>
      <c r="EI349" s="80">
        <f t="shared" si="497"/>
        <v>100</v>
      </c>
      <c r="EJ349" s="140">
        <f t="shared" ca="1" si="498"/>
        <v>0.7639999999999999</v>
      </c>
      <c r="EK349" s="140" t="e">
        <f t="shared" si="498"/>
        <v>#DIV/0!</v>
      </c>
      <c r="EL349" s="140" t="e">
        <f t="shared" si="498"/>
        <v>#DIV/0!</v>
      </c>
      <c r="EM349" s="140" t="e">
        <f t="shared" si="498"/>
        <v>#DIV/0!</v>
      </c>
      <c r="EN349" s="140" t="e">
        <f t="shared" si="498"/>
        <v>#DIV/0!</v>
      </c>
      <c r="EO349" s="140" t="e">
        <f t="shared" si="498"/>
        <v>#DIV/0!</v>
      </c>
      <c r="EP349" s="140" t="e">
        <f t="shared" si="498"/>
        <v>#DIV/0!</v>
      </c>
      <c r="EQ349" s="140" t="e">
        <f t="shared" si="498"/>
        <v>#DIV/0!</v>
      </c>
      <c r="ER349" s="140" t="e">
        <f t="shared" si="498"/>
        <v>#DIV/0!</v>
      </c>
      <c r="ES349" s="140" t="e">
        <f t="shared" si="498"/>
        <v>#DIV/0!</v>
      </c>
      <c r="ET349" s="140" t="e">
        <f t="shared" si="498"/>
        <v>#DIV/0!</v>
      </c>
      <c r="EU349" s="405">
        <f ca="1">EJ349</f>
        <v>0.7639999999999999</v>
      </c>
      <c r="EV349" s="140" t="e">
        <f t="shared" si="499"/>
        <v>#DIV/0!</v>
      </c>
    </row>
    <row r="350" spans="14:152">
      <c r="S350" s="26" t="e">
        <f t="shared" si="474"/>
        <v>#REF!</v>
      </c>
      <c r="T350" s="405" t="e">
        <f t="shared" ca="1" si="475"/>
        <v>#DIV/0!</v>
      </c>
      <c r="U350" s="405" t="e">
        <f t="shared" ca="1" si="475"/>
        <v>#DIV/0!</v>
      </c>
      <c r="V350" s="405" t="e">
        <f t="shared" ca="1" si="475"/>
        <v>#DIV/0!</v>
      </c>
      <c r="W350" s="405" t="e">
        <f t="shared" ca="1" si="475"/>
        <v>#DIV/0!</v>
      </c>
      <c r="X350" s="405" t="e">
        <f t="shared" ca="1" si="475"/>
        <v>#DIV/0!</v>
      </c>
      <c r="Y350" s="405" t="e">
        <f t="shared" ca="1" si="475"/>
        <v>#DIV/0!</v>
      </c>
      <c r="Z350" s="405" t="e">
        <f t="shared" ca="1" si="475"/>
        <v>#DIV/0!</v>
      </c>
      <c r="AA350" s="405" t="e">
        <f t="shared" ca="1" si="475"/>
        <v>#DIV/0!</v>
      </c>
      <c r="AB350" s="405" t="e">
        <f t="shared" ca="1" si="475"/>
        <v>#DIV/0!</v>
      </c>
      <c r="AC350" s="405" t="e">
        <f t="shared" ca="1" si="475"/>
        <v>#DIV/0!</v>
      </c>
      <c r="AD350" s="405" t="e">
        <f t="shared" ca="1" si="475"/>
        <v>#DIV/0!</v>
      </c>
      <c r="AE350" s="150" t="e">
        <f ca="1">MAX(AE338:AE349)</f>
        <v>#DIV/0!</v>
      </c>
      <c r="AF350" s="405"/>
      <c r="AG350" s="23"/>
      <c r="AH350" s="80" t="e">
        <f t="shared" si="476"/>
        <v>#REF!</v>
      </c>
      <c r="AI350" s="140" t="e">
        <f t="shared" si="477"/>
        <v>#REF!</v>
      </c>
      <c r="AJ350" s="140" t="e">
        <f t="shared" si="477"/>
        <v>#REF!</v>
      </c>
      <c r="AK350" s="140" t="e">
        <f t="shared" si="477"/>
        <v>#REF!</v>
      </c>
      <c r="AL350" s="140" t="e">
        <f t="shared" si="477"/>
        <v>#REF!</v>
      </c>
      <c r="AM350" s="140" t="e">
        <f t="shared" si="477"/>
        <v>#REF!</v>
      </c>
      <c r="AN350" s="140" t="e">
        <f t="shared" si="477"/>
        <v>#REF!</v>
      </c>
      <c r="AO350" s="140" t="e">
        <f t="shared" si="477"/>
        <v>#REF!</v>
      </c>
      <c r="AP350" s="140" t="e">
        <f t="shared" si="477"/>
        <v>#REF!</v>
      </c>
      <c r="AQ350" s="140" t="e">
        <f t="shared" si="477"/>
        <v>#REF!</v>
      </c>
      <c r="AR350" s="140" t="e">
        <f t="shared" si="477"/>
        <v>#REF!</v>
      </c>
      <c r="AS350" s="140" t="e">
        <f t="shared" si="477"/>
        <v>#REF!</v>
      </c>
      <c r="AT350" s="150" t="e">
        <f ca="1">MAX(AT338:AT349)</f>
        <v>#DIV/0!</v>
      </c>
      <c r="AU350" s="140" t="e">
        <f t="shared" si="478"/>
        <v>#REF!</v>
      </c>
      <c r="AW350" s="80" t="e">
        <f t="shared" si="479"/>
        <v>#REF!</v>
      </c>
      <c r="AX350" s="140" t="e">
        <f t="shared" si="480"/>
        <v>#REF!</v>
      </c>
      <c r="AY350" s="140" t="e">
        <f t="shared" si="480"/>
        <v>#REF!</v>
      </c>
      <c r="AZ350" s="140" t="e">
        <f t="shared" si="480"/>
        <v>#REF!</v>
      </c>
      <c r="BA350" s="140" t="e">
        <f t="shared" si="480"/>
        <v>#REF!</v>
      </c>
      <c r="BB350" s="140" t="e">
        <f t="shared" si="480"/>
        <v>#REF!</v>
      </c>
      <c r="BC350" s="140" t="e">
        <f t="shared" si="480"/>
        <v>#REF!</v>
      </c>
      <c r="BD350" s="140" t="e">
        <f t="shared" si="480"/>
        <v>#REF!</v>
      </c>
      <c r="BE350" s="140" t="e">
        <f t="shared" si="480"/>
        <v>#REF!</v>
      </c>
      <c r="BF350" s="140" t="e">
        <f t="shared" si="480"/>
        <v>#REF!</v>
      </c>
      <c r="BG350" s="140" t="e">
        <f t="shared" si="480"/>
        <v>#REF!</v>
      </c>
      <c r="BH350" s="140" t="e">
        <f t="shared" si="480"/>
        <v>#REF!</v>
      </c>
      <c r="BI350" s="150" t="e">
        <f ca="1">MAX(BI338:BI349)</f>
        <v>#DIV/0!</v>
      </c>
      <c r="BJ350" s="140" t="e">
        <f t="shared" si="481"/>
        <v>#REF!</v>
      </c>
      <c r="BK350" s="62"/>
      <c r="BL350" s="80" t="e">
        <f t="shared" si="482"/>
        <v>#REF!</v>
      </c>
      <c r="BM350" s="140" t="e">
        <f t="shared" si="483"/>
        <v>#REF!</v>
      </c>
      <c r="BN350" s="140" t="e">
        <f t="shared" si="483"/>
        <v>#REF!</v>
      </c>
      <c r="BO350" s="140" t="e">
        <f t="shared" si="483"/>
        <v>#REF!</v>
      </c>
      <c r="BP350" s="140" t="e">
        <f t="shared" si="483"/>
        <v>#REF!</v>
      </c>
      <c r="BQ350" s="140" t="e">
        <f t="shared" si="483"/>
        <v>#REF!</v>
      </c>
      <c r="BR350" s="140" t="e">
        <f t="shared" si="483"/>
        <v>#REF!</v>
      </c>
      <c r="BS350" s="140" t="e">
        <f t="shared" si="483"/>
        <v>#REF!</v>
      </c>
      <c r="BT350" s="140" t="e">
        <f t="shared" si="483"/>
        <v>#REF!</v>
      </c>
      <c r="BU350" s="140" t="e">
        <f t="shared" si="483"/>
        <v>#REF!</v>
      </c>
      <c r="BV350" s="140" t="e">
        <f t="shared" si="483"/>
        <v>#REF!</v>
      </c>
      <c r="BW350" s="140" t="e">
        <f t="shared" si="483"/>
        <v>#REF!</v>
      </c>
      <c r="BX350" s="150" t="e">
        <f ca="1">MAX(BX338:BX349)</f>
        <v>#DIV/0!</v>
      </c>
      <c r="BY350" s="140" t="e">
        <f t="shared" si="484"/>
        <v>#REF!</v>
      </c>
      <c r="BZ350" s="62"/>
      <c r="CA350" s="80" t="e">
        <f t="shared" si="485"/>
        <v>#REF!</v>
      </c>
      <c r="CB350" s="140" t="e">
        <f t="shared" si="486"/>
        <v>#REF!</v>
      </c>
      <c r="CC350" s="140" t="e">
        <f t="shared" si="486"/>
        <v>#REF!</v>
      </c>
      <c r="CD350" s="140" t="e">
        <f t="shared" si="486"/>
        <v>#REF!</v>
      </c>
      <c r="CE350" s="140" t="e">
        <f t="shared" si="486"/>
        <v>#REF!</v>
      </c>
      <c r="CF350" s="140" t="e">
        <f t="shared" si="486"/>
        <v>#REF!</v>
      </c>
      <c r="CG350" s="140" t="e">
        <f t="shared" si="486"/>
        <v>#REF!</v>
      </c>
      <c r="CH350" s="140" t="e">
        <f t="shared" si="486"/>
        <v>#REF!</v>
      </c>
      <c r="CI350" s="140" t="e">
        <f t="shared" si="486"/>
        <v>#REF!</v>
      </c>
      <c r="CJ350" s="140" t="e">
        <f t="shared" si="486"/>
        <v>#REF!</v>
      </c>
      <c r="CK350" s="140" t="e">
        <f t="shared" si="486"/>
        <v>#REF!</v>
      </c>
      <c r="CL350" s="140" t="e">
        <f t="shared" si="486"/>
        <v>#REF!</v>
      </c>
      <c r="CM350" s="150" t="e">
        <f ca="1">MAX(CM338:CM349)</f>
        <v>#DIV/0!</v>
      </c>
      <c r="CN350" s="140" t="e">
        <f t="shared" si="487"/>
        <v>#REF!</v>
      </c>
      <c r="CP350" s="80" t="e">
        <f t="shared" si="488"/>
        <v>#REF!</v>
      </c>
      <c r="CQ350" s="140" t="e">
        <f t="shared" si="489"/>
        <v>#REF!</v>
      </c>
      <c r="CR350" s="140" t="e">
        <f t="shared" si="489"/>
        <v>#REF!</v>
      </c>
      <c r="CS350" s="140" t="e">
        <f t="shared" si="489"/>
        <v>#REF!</v>
      </c>
      <c r="CT350" s="140" t="e">
        <f t="shared" si="489"/>
        <v>#REF!</v>
      </c>
      <c r="CU350" s="140" t="e">
        <f t="shared" si="489"/>
        <v>#REF!</v>
      </c>
      <c r="CV350" s="140" t="e">
        <f t="shared" si="489"/>
        <v>#REF!</v>
      </c>
      <c r="CW350" s="140" t="e">
        <f t="shared" si="489"/>
        <v>#REF!</v>
      </c>
      <c r="CX350" s="140" t="e">
        <f t="shared" si="489"/>
        <v>#REF!</v>
      </c>
      <c r="CY350" s="140" t="e">
        <f t="shared" si="489"/>
        <v>#REF!</v>
      </c>
      <c r="CZ350" s="140" t="e">
        <f t="shared" si="489"/>
        <v>#REF!</v>
      </c>
      <c r="DA350" s="140" t="e">
        <f t="shared" si="489"/>
        <v>#REF!</v>
      </c>
      <c r="DB350" s="150" t="e">
        <f ca="1">MAX(DB338:DB349)</f>
        <v>#DIV/0!</v>
      </c>
      <c r="DC350" s="140" t="e">
        <f t="shared" si="490"/>
        <v>#REF!</v>
      </c>
      <c r="DE350" s="80" t="e">
        <f t="shared" si="491"/>
        <v>#REF!</v>
      </c>
      <c r="DF350" s="140" t="e">
        <f t="shared" si="492"/>
        <v>#REF!</v>
      </c>
      <c r="DG350" s="140" t="e">
        <f t="shared" si="492"/>
        <v>#REF!</v>
      </c>
      <c r="DH350" s="140" t="e">
        <f t="shared" si="492"/>
        <v>#REF!</v>
      </c>
      <c r="DI350" s="140" t="e">
        <f t="shared" si="492"/>
        <v>#REF!</v>
      </c>
      <c r="DJ350" s="140" t="e">
        <f t="shared" si="492"/>
        <v>#REF!</v>
      </c>
      <c r="DK350" s="140" t="e">
        <f t="shared" si="492"/>
        <v>#REF!</v>
      </c>
      <c r="DL350" s="140" t="e">
        <f t="shared" si="492"/>
        <v>#REF!</v>
      </c>
      <c r="DM350" s="140" t="e">
        <f t="shared" si="492"/>
        <v>#REF!</v>
      </c>
      <c r="DN350" s="140" t="e">
        <f t="shared" si="492"/>
        <v>#REF!</v>
      </c>
      <c r="DO350" s="140" t="e">
        <f t="shared" si="492"/>
        <v>#REF!</v>
      </c>
      <c r="DP350" s="140" t="e">
        <f t="shared" si="492"/>
        <v>#REF!</v>
      </c>
      <c r="DQ350" s="150" t="e">
        <f ca="1">MAX(DQ338:DQ349)</f>
        <v>#DIV/0!</v>
      </c>
      <c r="DR350" s="140" t="e">
        <f t="shared" si="493"/>
        <v>#REF!</v>
      </c>
      <c r="DT350" s="80" t="e">
        <f t="shared" si="494"/>
        <v>#REF!</v>
      </c>
      <c r="DU350" s="140" t="e">
        <f t="shared" si="495"/>
        <v>#REF!</v>
      </c>
      <c r="DV350" s="140" t="e">
        <f t="shared" si="495"/>
        <v>#REF!</v>
      </c>
      <c r="DW350" s="140" t="e">
        <f t="shared" si="495"/>
        <v>#REF!</v>
      </c>
      <c r="DX350" s="140" t="e">
        <f t="shared" si="495"/>
        <v>#REF!</v>
      </c>
      <c r="DY350" s="140" t="e">
        <f t="shared" si="495"/>
        <v>#REF!</v>
      </c>
      <c r="DZ350" s="140" t="e">
        <f t="shared" si="495"/>
        <v>#REF!</v>
      </c>
      <c r="EA350" s="140" t="e">
        <f t="shared" si="495"/>
        <v>#REF!</v>
      </c>
      <c r="EB350" s="140" t="e">
        <f t="shared" si="495"/>
        <v>#REF!</v>
      </c>
      <c r="EC350" s="140" t="e">
        <f t="shared" si="495"/>
        <v>#REF!</v>
      </c>
      <c r="ED350" s="140" t="e">
        <f t="shared" si="495"/>
        <v>#REF!</v>
      </c>
      <c r="EE350" s="140" t="e">
        <f t="shared" si="495"/>
        <v>#REF!</v>
      </c>
      <c r="EF350" s="150" t="e">
        <f ca="1">MAX(EF338:EF349)</f>
        <v>#DIV/0!</v>
      </c>
      <c r="EG350" s="140" t="e">
        <f t="shared" si="496"/>
        <v>#REF!</v>
      </c>
      <c r="EI350" s="80" t="e">
        <f t="shared" si="497"/>
        <v>#REF!</v>
      </c>
      <c r="EJ350" s="140" t="e">
        <f t="shared" si="498"/>
        <v>#REF!</v>
      </c>
      <c r="EK350" s="140" t="e">
        <f t="shared" si="498"/>
        <v>#REF!</v>
      </c>
      <c r="EL350" s="140" t="e">
        <f t="shared" si="498"/>
        <v>#REF!</v>
      </c>
      <c r="EM350" s="140" t="e">
        <f t="shared" si="498"/>
        <v>#REF!</v>
      </c>
      <c r="EN350" s="140" t="e">
        <f t="shared" si="498"/>
        <v>#REF!</v>
      </c>
      <c r="EO350" s="140" t="e">
        <f t="shared" si="498"/>
        <v>#REF!</v>
      </c>
      <c r="EP350" s="140" t="e">
        <f t="shared" si="498"/>
        <v>#REF!</v>
      </c>
      <c r="EQ350" s="140" t="e">
        <f t="shared" si="498"/>
        <v>#REF!</v>
      </c>
      <c r="ER350" s="140" t="e">
        <f t="shared" si="498"/>
        <v>#REF!</v>
      </c>
      <c r="ES350" s="140" t="e">
        <f t="shared" si="498"/>
        <v>#REF!</v>
      </c>
      <c r="ET350" s="140" t="e">
        <f t="shared" si="498"/>
        <v>#REF!</v>
      </c>
      <c r="EU350" s="150" t="e">
        <f ca="1">MAX(EU338:EU349)</f>
        <v>#DIV/0!</v>
      </c>
      <c r="EV350" s="140" t="e">
        <f t="shared" si="499"/>
        <v>#REF!</v>
      </c>
    </row>
    <row r="351" spans="14:152">
      <c r="S351" s="26"/>
      <c r="T351" s="405"/>
      <c r="U351" s="405"/>
      <c r="V351" s="405"/>
      <c r="W351" s="405"/>
      <c r="X351" s="405"/>
      <c r="Y351" s="405"/>
      <c r="Z351" s="405"/>
      <c r="AA351" s="405"/>
      <c r="AB351" s="405"/>
      <c r="AC351" s="405"/>
      <c r="AD351" s="405"/>
      <c r="AE351" s="405"/>
      <c r="AF351" s="405"/>
      <c r="AG351" s="23"/>
      <c r="AH351" s="80" t="e">
        <f t="shared" si="476"/>
        <v>#REF!</v>
      </c>
      <c r="AU351" s="140" t="e">
        <f t="shared" si="478"/>
        <v>#DIV/0!</v>
      </c>
      <c r="AW351" s="80" t="e">
        <f t="shared" si="479"/>
        <v>#REF!</v>
      </c>
      <c r="AX351" s="140" t="e">
        <f t="shared" si="480"/>
        <v>#REF!</v>
      </c>
      <c r="AY351" s="140" t="e">
        <f t="shared" si="480"/>
        <v>#REF!</v>
      </c>
      <c r="AZ351" s="140" t="e">
        <f t="shared" si="480"/>
        <v>#REF!</v>
      </c>
      <c r="BA351" s="140" t="e">
        <f t="shared" si="480"/>
        <v>#REF!</v>
      </c>
      <c r="BB351" s="140" t="e">
        <f t="shared" si="480"/>
        <v>#REF!</v>
      </c>
      <c r="BC351" s="140" t="e">
        <f t="shared" si="480"/>
        <v>#REF!</v>
      </c>
      <c r="BD351" s="140" t="e">
        <f t="shared" si="480"/>
        <v>#REF!</v>
      </c>
      <c r="BE351" s="140" t="e">
        <f t="shared" si="480"/>
        <v>#REF!</v>
      </c>
      <c r="BF351" s="140" t="e">
        <f t="shared" si="480"/>
        <v>#REF!</v>
      </c>
      <c r="BG351" s="140" t="e">
        <f t="shared" si="480"/>
        <v>#REF!</v>
      </c>
      <c r="BH351" s="140" t="e">
        <f t="shared" si="480"/>
        <v>#REF!</v>
      </c>
      <c r="BI351" s="140" t="e">
        <f>1/((IF(BI319&gt;0,BI319/$F$2,-BI319/$G$2))^2+(IF(BI335&gt;0,BI335/$F$2,-BI335/$G$2))^2)^0.5</f>
        <v>#REF!</v>
      </c>
      <c r="BJ351" s="140" t="e">
        <f t="shared" si="481"/>
        <v>#DIV/0!</v>
      </c>
      <c r="BK351" s="62"/>
      <c r="BL351" s="80" t="e">
        <f t="shared" si="482"/>
        <v>#REF!</v>
      </c>
      <c r="BM351" s="140" t="e">
        <f t="shared" si="483"/>
        <v>#REF!</v>
      </c>
      <c r="BN351" s="140" t="e">
        <f t="shared" si="483"/>
        <v>#REF!</v>
      </c>
      <c r="BO351" s="140" t="e">
        <f t="shared" si="483"/>
        <v>#REF!</v>
      </c>
      <c r="BP351" s="140" t="e">
        <f t="shared" si="483"/>
        <v>#REF!</v>
      </c>
      <c r="BQ351" s="140" t="e">
        <f t="shared" si="483"/>
        <v>#REF!</v>
      </c>
      <c r="BR351" s="140" t="e">
        <f t="shared" si="483"/>
        <v>#REF!</v>
      </c>
      <c r="BS351" s="140" t="e">
        <f t="shared" si="483"/>
        <v>#REF!</v>
      </c>
      <c r="BT351" s="140" t="e">
        <f t="shared" si="483"/>
        <v>#REF!</v>
      </c>
      <c r="BU351" s="140" t="e">
        <f t="shared" si="483"/>
        <v>#REF!</v>
      </c>
      <c r="BV351" s="140" t="e">
        <f t="shared" si="483"/>
        <v>#REF!</v>
      </c>
      <c r="BW351" s="140" t="e">
        <f t="shared" si="483"/>
        <v>#REF!</v>
      </c>
      <c r="BX351" s="140" t="e">
        <f>1/((IF(BX319&gt;0,BX319/$F$2,-BX319/$G$2))^2+(IF(BX335&gt;0,BX335/$F$2,-BX335/$G$2))^2)^0.5</f>
        <v>#REF!</v>
      </c>
      <c r="BY351" s="140" t="e">
        <f t="shared" si="484"/>
        <v>#DIV/0!</v>
      </c>
      <c r="BZ351" s="62"/>
      <c r="CA351" s="80" t="e">
        <f t="shared" si="485"/>
        <v>#REF!</v>
      </c>
      <c r="CB351" s="140" t="e">
        <f t="shared" si="486"/>
        <v>#REF!</v>
      </c>
      <c r="CC351" s="140" t="e">
        <f t="shared" si="486"/>
        <v>#REF!</v>
      </c>
      <c r="CD351" s="140" t="e">
        <f t="shared" si="486"/>
        <v>#REF!</v>
      </c>
      <c r="CE351" s="140" t="e">
        <f t="shared" si="486"/>
        <v>#REF!</v>
      </c>
      <c r="CF351" s="140" t="e">
        <f t="shared" si="486"/>
        <v>#REF!</v>
      </c>
      <c r="CG351" s="140" t="e">
        <f t="shared" si="486"/>
        <v>#REF!</v>
      </c>
      <c r="CH351" s="140" t="e">
        <f t="shared" si="486"/>
        <v>#REF!</v>
      </c>
      <c r="CI351" s="140" t="e">
        <f t="shared" si="486"/>
        <v>#REF!</v>
      </c>
      <c r="CJ351" s="140" t="e">
        <f t="shared" si="486"/>
        <v>#REF!</v>
      </c>
      <c r="CK351" s="140" t="e">
        <f t="shared" si="486"/>
        <v>#REF!</v>
      </c>
      <c r="CL351" s="140" t="e">
        <f t="shared" si="486"/>
        <v>#REF!</v>
      </c>
      <c r="CM351" s="140" t="e">
        <f>1/((IF(CM319&gt;0,CM319/$F$2,-CM319/$G$2))^2+(IF(CM335&gt;0,CM335/$F$2,-CM335/$G$2))^2)^0.5</f>
        <v>#REF!</v>
      </c>
      <c r="CN351" s="140" t="e">
        <f t="shared" si="487"/>
        <v>#DIV/0!</v>
      </c>
      <c r="CP351" s="80" t="e">
        <f t="shared" si="488"/>
        <v>#REF!</v>
      </c>
      <c r="CQ351" s="140" t="e">
        <f t="shared" si="489"/>
        <v>#REF!</v>
      </c>
      <c r="CR351" s="140" t="e">
        <f t="shared" si="489"/>
        <v>#REF!</v>
      </c>
      <c r="CS351" s="140" t="e">
        <f t="shared" si="489"/>
        <v>#REF!</v>
      </c>
      <c r="CT351" s="140" t="e">
        <f t="shared" si="489"/>
        <v>#REF!</v>
      </c>
      <c r="CU351" s="140" t="e">
        <f t="shared" si="489"/>
        <v>#REF!</v>
      </c>
      <c r="CV351" s="140" t="e">
        <f t="shared" si="489"/>
        <v>#REF!</v>
      </c>
      <c r="CW351" s="140" t="e">
        <f t="shared" si="489"/>
        <v>#REF!</v>
      </c>
      <c r="CX351" s="140" t="e">
        <f t="shared" si="489"/>
        <v>#REF!</v>
      </c>
      <c r="CY351" s="140" t="e">
        <f t="shared" si="489"/>
        <v>#REF!</v>
      </c>
      <c r="CZ351" s="140" t="e">
        <f t="shared" si="489"/>
        <v>#REF!</v>
      </c>
      <c r="DA351" s="140" t="e">
        <f t="shared" si="489"/>
        <v>#REF!</v>
      </c>
      <c r="DB351" s="140" t="e">
        <f>1/((IF(DB319&gt;0,DB319/$F$2,-DB319/$G$2))^2+(IF(DB335&gt;0,DB335/$F$2,-DB335/$G$2))^2)^0.5</f>
        <v>#REF!</v>
      </c>
      <c r="DC351" s="140" t="e">
        <f t="shared" si="490"/>
        <v>#DIV/0!</v>
      </c>
      <c r="DE351" s="80" t="e">
        <f t="shared" si="491"/>
        <v>#REF!</v>
      </c>
      <c r="DF351" s="140" t="e">
        <f t="shared" si="492"/>
        <v>#REF!</v>
      </c>
      <c r="DG351" s="140" t="e">
        <f t="shared" si="492"/>
        <v>#REF!</v>
      </c>
      <c r="DH351" s="140" t="e">
        <f t="shared" si="492"/>
        <v>#REF!</v>
      </c>
      <c r="DI351" s="140" t="e">
        <f t="shared" si="492"/>
        <v>#REF!</v>
      </c>
      <c r="DJ351" s="140" t="e">
        <f t="shared" si="492"/>
        <v>#REF!</v>
      </c>
      <c r="DK351" s="140" t="e">
        <f t="shared" si="492"/>
        <v>#REF!</v>
      </c>
      <c r="DL351" s="140" t="e">
        <f t="shared" si="492"/>
        <v>#REF!</v>
      </c>
      <c r="DM351" s="140" t="e">
        <f t="shared" si="492"/>
        <v>#REF!</v>
      </c>
      <c r="DN351" s="140" t="e">
        <f t="shared" si="492"/>
        <v>#REF!</v>
      </c>
      <c r="DO351" s="140" t="e">
        <f t="shared" si="492"/>
        <v>#REF!</v>
      </c>
      <c r="DP351" s="140" t="e">
        <f t="shared" si="492"/>
        <v>#REF!</v>
      </c>
      <c r="DQ351" s="140" t="e">
        <f>1/((IF(DQ319&gt;0,DQ319/$F$2,-DQ319/$G$2))^2+(IF(DQ335&gt;0,DQ335/$F$2,-DQ335/$G$2))^2)^0.5</f>
        <v>#REF!</v>
      </c>
      <c r="DR351" s="140" t="e">
        <f t="shared" si="493"/>
        <v>#DIV/0!</v>
      </c>
      <c r="DT351" s="80" t="e">
        <f t="shared" si="494"/>
        <v>#REF!</v>
      </c>
      <c r="DU351" s="140" t="e">
        <f t="shared" si="495"/>
        <v>#DIV/0!</v>
      </c>
      <c r="DV351" s="140" t="e">
        <f t="shared" si="495"/>
        <v>#DIV/0!</v>
      </c>
      <c r="DW351" s="140" t="e">
        <f t="shared" si="495"/>
        <v>#DIV/0!</v>
      </c>
      <c r="DX351" s="140" t="e">
        <f t="shared" si="495"/>
        <v>#DIV/0!</v>
      </c>
      <c r="DY351" s="140" t="e">
        <f t="shared" si="495"/>
        <v>#DIV/0!</v>
      </c>
      <c r="DZ351" s="140" t="e">
        <f t="shared" si="495"/>
        <v>#DIV/0!</v>
      </c>
      <c r="EA351" s="140" t="e">
        <f t="shared" si="495"/>
        <v>#DIV/0!</v>
      </c>
      <c r="EB351" s="140" t="e">
        <f t="shared" si="495"/>
        <v>#DIV/0!</v>
      </c>
      <c r="EC351" s="140" t="e">
        <f t="shared" si="495"/>
        <v>#DIV/0!</v>
      </c>
      <c r="ED351" s="140" t="e">
        <f t="shared" si="495"/>
        <v>#DIV/0!</v>
      </c>
      <c r="EE351" s="140" t="e">
        <f t="shared" si="495"/>
        <v>#DIV/0!</v>
      </c>
      <c r="EF351" s="140" t="e">
        <f>1/((IF(EF319&gt;0,EF319/$F$2,-EF319/$G$2))^2+(IF(EF335&gt;0,EF335/$F$2,-EF335/$G$2))^2)^0.5</f>
        <v>#DIV/0!</v>
      </c>
      <c r="EG351" s="140" t="e">
        <f t="shared" si="496"/>
        <v>#DIV/0!</v>
      </c>
      <c r="EI351" s="80" t="e">
        <f t="shared" si="497"/>
        <v>#REF!</v>
      </c>
      <c r="EJ351" s="140" t="e">
        <f t="shared" si="498"/>
        <v>#DIV/0!</v>
      </c>
      <c r="EK351" s="140" t="e">
        <f t="shared" si="498"/>
        <v>#DIV/0!</v>
      </c>
      <c r="EL351" s="140" t="e">
        <f t="shared" si="498"/>
        <v>#DIV/0!</v>
      </c>
      <c r="EM351" s="140" t="e">
        <f t="shared" si="498"/>
        <v>#DIV/0!</v>
      </c>
      <c r="EN351" s="140" t="e">
        <f t="shared" si="498"/>
        <v>#DIV/0!</v>
      </c>
      <c r="EO351" s="140" t="e">
        <f t="shared" si="498"/>
        <v>#DIV/0!</v>
      </c>
      <c r="EP351" s="140" t="e">
        <f t="shared" si="498"/>
        <v>#DIV/0!</v>
      </c>
      <c r="EQ351" s="140" t="e">
        <f t="shared" si="498"/>
        <v>#DIV/0!</v>
      </c>
      <c r="ER351" s="140" t="e">
        <f t="shared" si="498"/>
        <v>#DIV/0!</v>
      </c>
      <c r="ES351" s="140" t="e">
        <f t="shared" si="498"/>
        <v>#DIV/0!</v>
      </c>
      <c r="ET351" s="140" t="e">
        <f t="shared" si="498"/>
        <v>#DIV/0!</v>
      </c>
      <c r="EU351" s="140" t="e">
        <f>1/((IF(EU319&gt;0,EU319/$F$2,-EU319/$G$2))^2+(IF(EU335&gt;0,EU335/$F$2,-EU335/$G$2))^2)^0.5</f>
        <v>#DIV/0!</v>
      </c>
      <c r="EV351" s="140" t="e">
        <f t="shared" si="499"/>
        <v>#DIV/0!</v>
      </c>
    </row>
    <row r="352" spans="14:152">
      <c r="P352" s="64"/>
      <c r="S352" s="1"/>
      <c r="T352" s="405"/>
      <c r="U352" s="406"/>
      <c r="V352" s="406"/>
      <c r="W352" s="406"/>
      <c r="X352" s="406"/>
      <c r="Y352" s="406"/>
      <c r="Z352" s="406"/>
      <c r="AA352" s="406"/>
      <c r="AB352" s="406"/>
      <c r="AC352" s="406"/>
      <c r="AD352" s="406"/>
      <c r="AE352" s="406"/>
      <c r="AF352" s="406"/>
      <c r="AG352" s="23"/>
    </row>
    <row r="353" spans="8:46" ht="16.5" thickBot="1">
      <c r="O353" s="21"/>
      <c r="P353" s="39"/>
      <c r="T353" s="400"/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</row>
    <row r="354" spans="8:46">
      <c r="M354" s="110"/>
      <c r="N354" s="111"/>
      <c r="O354" s="111" t="s">
        <v>133</v>
      </c>
      <c r="P354" s="111"/>
      <c r="Q354" s="152" t="s">
        <v>134</v>
      </c>
      <c r="S354" s="67" t="s">
        <v>130</v>
      </c>
      <c r="T354" s="454">
        <f>T337</f>
        <v>0</v>
      </c>
      <c r="U354" s="454">
        <f t="shared" ref="U354:AE354" si="500">U337</f>
        <v>10</v>
      </c>
      <c r="V354" s="454">
        <f t="shared" si="500"/>
        <v>20</v>
      </c>
      <c r="W354" s="454">
        <f t="shared" si="500"/>
        <v>30</v>
      </c>
      <c r="X354" s="454">
        <f t="shared" si="500"/>
        <v>40</v>
      </c>
      <c r="Y354" s="454">
        <f t="shared" si="500"/>
        <v>50</v>
      </c>
      <c r="Z354" s="454">
        <f t="shared" si="500"/>
        <v>60</v>
      </c>
      <c r="AA354" s="454">
        <f t="shared" si="500"/>
        <v>70</v>
      </c>
      <c r="AB354" s="454">
        <f t="shared" si="500"/>
        <v>80</v>
      </c>
      <c r="AC354" s="454">
        <f t="shared" si="500"/>
        <v>90</v>
      </c>
      <c r="AD354" s="454">
        <f t="shared" si="500"/>
        <v>100</v>
      </c>
      <c r="AE354" s="393" t="str">
        <f t="shared" si="500"/>
        <v>max</v>
      </c>
      <c r="AF354" s="393"/>
      <c r="AG354" s="1"/>
    </row>
    <row r="355" spans="8:46">
      <c r="M355" s="115"/>
      <c r="N355" s="116"/>
      <c r="O355" s="827">
        <f ca="1">MAX(Q355:Q365)</f>
        <v>0.12098394672140532</v>
      </c>
      <c r="P355" s="116">
        <f ca="1">MATCH(Q355,T355:AC355,0)</f>
        <v>6</v>
      </c>
      <c r="Q355" s="828">
        <f ca="1">MAX(T355:AC355)</f>
        <v>4.5088054842545862E-2</v>
      </c>
      <c r="S355" s="83">
        <f>S338</f>
        <v>0</v>
      </c>
      <c r="T355" s="405">
        <f t="shared" ref="T355:AE366" ca="1" si="501">MIN(T338,AI338,AX338,BM338,CB338,CQ338,DF338)</f>
        <v>5.3722815013245383E-4</v>
      </c>
      <c r="U355" s="405">
        <f t="shared" ca="1" si="501"/>
        <v>1.311398304397003E-2</v>
      </c>
      <c r="V355" s="405">
        <f t="shared" ca="1" si="501"/>
        <v>2.519269078348341E-2</v>
      </c>
      <c r="W355" s="405">
        <f t="shared" ca="1" si="501"/>
        <v>3.4689868858592564E-2</v>
      </c>
      <c r="X355" s="405">
        <f t="shared" ca="1" si="501"/>
        <v>4.1497151375355368E-2</v>
      </c>
      <c r="Y355" s="405">
        <f t="shared" ca="1" si="501"/>
        <v>4.5088054842545862E-2</v>
      </c>
      <c r="Z355" s="405">
        <f t="shared" ca="1" si="501"/>
        <v>4.4932309800851569E-2</v>
      </c>
      <c r="AA355" s="405">
        <f t="shared" ca="1" si="501"/>
        <v>4.0558561490845066E-2</v>
      </c>
      <c r="AB355" s="405">
        <f t="shared" ca="1" si="501"/>
        <v>3.1635872059687986E-2</v>
      </c>
      <c r="AC355" s="405">
        <f t="shared" ca="1" si="501"/>
        <v>1.8057528960927327E-2</v>
      </c>
      <c r="AD355" s="405">
        <f t="shared" ca="1" si="501"/>
        <v>1.7880418139609085E-6</v>
      </c>
      <c r="AE355" s="405">
        <f t="shared" ca="1" si="501"/>
        <v>4.5088054842545862E-2</v>
      </c>
      <c r="AF355" s="405"/>
      <c r="AG355" s="23"/>
    </row>
    <row r="356" spans="8:46">
      <c r="M356" s="115"/>
      <c r="N356" s="116" t="s">
        <v>135</v>
      </c>
      <c r="O356" s="116">
        <f ca="1">MATCH(O355,Q355:Q365,0)</f>
        <v>5</v>
      </c>
      <c r="P356" s="116">
        <f ca="1">MATCH(Q356,T356:AC356,0)</f>
        <v>5</v>
      </c>
      <c r="Q356" s="828">
        <f ca="1">MAX(T356:AC356)</f>
        <v>8.2375901301561208E-2</v>
      </c>
      <c r="R356" s="23"/>
      <c r="S356" s="83">
        <f>S339</f>
        <v>10</v>
      </c>
      <c r="T356" s="405">
        <f t="shared" ca="1" si="501"/>
        <v>1.6124680475996065E-3</v>
      </c>
      <c r="U356" s="405">
        <f t="shared" ca="1" si="501"/>
        <v>3.5045137630301842E-2</v>
      </c>
      <c r="V356" s="405">
        <f t="shared" ca="1" si="501"/>
        <v>5.7999098776094618E-2</v>
      </c>
      <c r="W356" s="405">
        <f t="shared" ca="1" si="501"/>
        <v>7.4460471932509667E-2</v>
      </c>
      <c r="X356" s="405">
        <f t="shared" ca="1" si="501"/>
        <v>8.2375901301561208E-2</v>
      </c>
      <c r="Y356" s="405">
        <f t="shared" ca="1" si="501"/>
        <v>7.9185762910697524E-2</v>
      </c>
      <c r="Z356" s="405">
        <f t="shared" ca="1" si="501"/>
        <v>7.1180712134297969E-2</v>
      </c>
      <c r="AA356" s="405">
        <f t="shared" ca="1" si="501"/>
        <v>5.8185371096321388E-2</v>
      </c>
      <c r="AB356" s="405">
        <f t="shared" ca="1" si="501"/>
        <v>4.0327982240468449E-2</v>
      </c>
      <c r="AC356" s="405">
        <f t="shared" ca="1" si="501"/>
        <v>1.8057528960927334E-2</v>
      </c>
      <c r="AD356" s="405" t="e">
        <f t="shared" si="501"/>
        <v>#DIV/0!</v>
      </c>
      <c r="AE356" s="405">
        <f ca="1">MIN(AE339,AT338,BI339)</f>
        <v>6.0024846884577793E-2</v>
      </c>
      <c r="AF356" s="405"/>
      <c r="AG356" s="23"/>
    </row>
    <row r="357" spans="8:46">
      <c r="M357" s="115"/>
      <c r="N357" s="116" t="s">
        <v>136</v>
      </c>
      <c r="O357" s="116">
        <f ca="1">INDEX(P355:P365,O356)</f>
        <v>5</v>
      </c>
      <c r="P357" s="116">
        <f ca="1">MATCH(Q357,T357:AB357,0)</f>
        <v>5</v>
      </c>
      <c r="Q357" s="828">
        <f ca="1">MAX(T357:AB357)</f>
        <v>0.11072555220890792</v>
      </c>
      <c r="S357" s="83">
        <f>S340</f>
        <v>20</v>
      </c>
      <c r="T357" s="405">
        <f t="shared" ca="1" si="501"/>
        <v>1.612948424305251E-3</v>
      </c>
      <c r="U357" s="405">
        <f t="shared" ca="1" si="501"/>
        <v>3.8445018721536897E-2</v>
      </c>
      <c r="V357" s="405">
        <f t="shared" ca="1" si="501"/>
        <v>6.9884245708998385E-2</v>
      </c>
      <c r="W357" s="405">
        <f t="shared" ca="1" si="501"/>
        <v>9.4167854758580569E-2</v>
      </c>
      <c r="X357" s="405">
        <f t="shared" ca="1" si="501"/>
        <v>0.11072555220890792</v>
      </c>
      <c r="Y357" s="405">
        <f t="shared" ca="1" si="501"/>
        <v>9.8313213231715449E-2</v>
      </c>
      <c r="Z357" s="405">
        <f t="shared" ca="1" si="501"/>
        <v>8.0655964480936898E-2</v>
      </c>
      <c r="AA357" s="405">
        <f t="shared" ca="1" si="501"/>
        <v>5.8185371096321388E-2</v>
      </c>
      <c r="AB357" s="405">
        <f t="shared" ca="1" si="501"/>
        <v>3.1635872059687986E-2</v>
      </c>
      <c r="AC357" s="405" t="e">
        <f t="shared" si="501"/>
        <v>#DIV/0!</v>
      </c>
      <c r="AD357" s="405" t="e">
        <f t="shared" si="501"/>
        <v>#DIV/0!</v>
      </c>
      <c r="AE357" s="405">
        <f ca="1">MIN(AE340,AT339,BI340)</f>
        <v>0.10832093233164092</v>
      </c>
      <c r="AF357" s="405"/>
      <c r="AG357" s="155"/>
    </row>
    <row r="358" spans="8:46" ht="16.5" thickBot="1">
      <c r="M358" s="115"/>
      <c r="N358" s="116"/>
      <c r="O358" s="116"/>
      <c r="P358" s="116">
        <f ca="1">MATCH(Q358,T358:AA358,0)</f>
        <v>5</v>
      </c>
      <c r="Q358" s="828">
        <f ca="1">MAX(T358:AA358)</f>
        <v>0.11837713429941245</v>
      </c>
      <c r="S358" s="1">
        <v>25</v>
      </c>
      <c r="T358" s="405">
        <f t="shared" ca="1" si="501"/>
        <v>1.613004956557727E-3</v>
      </c>
      <c r="U358" s="405">
        <f t="shared" ca="1" si="501"/>
        <v>3.8970971474714906E-2</v>
      </c>
      <c r="V358" s="405">
        <f t="shared" ca="1" si="501"/>
        <v>7.2674827170110062E-2</v>
      </c>
      <c r="W358" s="405">
        <f t="shared" ca="1" si="501"/>
        <v>9.9960244821996627E-2</v>
      </c>
      <c r="X358" s="456">
        <f t="shared" ca="1" si="501"/>
        <v>0.11837713429941245</v>
      </c>
      <c r="Y358" s="405">
        <f t="shared" ca="1" si="501"/>
        <v>0.10081995560117107</v>
      </c>
      <c r="Z358" s="405">
        <f t="shared" ca="1" si="501"/>
        <v>7.8249292164018436E-2</v>
      </c>
      <c r="AA358" s="405">
        <f t="shared" ca="1" si="501"/>
        <v>5.1408292096992957E-2</v>
      </c>
      <c r="AB358" s="405" t="e">
        <f t="shared" si="501"/>
        <v>#DIV/0!</v>
      </c>
      <c r="AC358" s="405" t="e">
        <f t="shared" si="501"/>
        <v>#DIV/0!</v>
      </c>
      <c r="AD358" s="405" t="e">
        <f t="shared" si="501"/>
        <v>#DIV/0!</v>
      </c>
      <c r="AE358" s="405" t="e">
        <f ca="1">MIN(AE341,AT340,BI341)</f>
        <v>#DIV/0!</v>
      </c>
      <c r="AF358" s="405"/>
      <c r="AG358" s="155"/>
    </row>
    <row r="359" spans="8:46" ht="23.25">
      <c r="M359" s="156" t="s">
        <v>137</v>
      </c>
      <c r="N359" s="824">
        <f ca="1">INDEX(T338:AD349,$O$356,$O$357)</f>
        <v>0.20748575687677681</v>
      </c>
      <c r="O359" s="116"/>
      <c r="P359" s="116">
        <f ca="1">MATCH(Q359,T359:AA359,0)</f>
        <v>5</v>
      </c>
      <c r="Q359" s="828">
        <f ca="1">MAX(T359:AA359)</f>
        <v>0.12098394672140532</v>
      </c>
      <c r="S359" s="83">
        <f t="shared" ref="S359:S366" si="502">S342</f>
        <v>30</v>
      </c>
      <c r="T359" s="405">
        <f t="shared" ca="1" si="501"/>
        <v>1.6130347252887619E-3</v>
      </c>
      <c r="U359" s="405">
        <f t="shared" ca="1" si="501"/>
        <v>3.9265134319029622E-2</v>
      </c>
      <c r="V359" s="405">
        <f t="shared" ca="1" si="501"/>
        <v>7.3988026544909741E-2</v>
      </c>
      <c r="W359" s="405">
        <f t="shared" ca="1" si="501"/>
        <v>0.10306039905897489</v>
      </c>
      <c r="X359" s="405">
        <f t="shared" ca="1" si="501"/>
        <v>0.12098394672140532</v>
      </c>
      <c r="Y359" s="405">
        <f t="shared" ca="1" si="501"/>
        <v>9.8313213231715449E-2</v>
      </c>
      <c r="Z359" s="405">
        <f t="shared" ca="1" si="501"/>
        <v>7.1180712134297969E-2</v>
      </c>
      <c r="AA359" s="405">
        <f t="shared" ca="1" si="501"/>
        <v>4.0558561490845073E-2</v>
      </c>
      <c r="AB359" s="405" t="e">
        <f t="shared" si="501"/>
        <v>#DIV/0!</v>
      </c>
      <c r="AC359" s="405" t="e">
        <f t="shared" si="501"/>
        <v>#DIV/0!</v>
      </c>
      <c r="AD359" s="405" t="e">
        <f t="shared" si="501"/>
        <v>#DIV/0!</v>
      </c>
      <c r="AE359" s="405">
        <f ca="1">MIN(AE342,AT340,BI342)</f>
        <v>0.15770764514548918</v>
      </c>
      <c r="AF359" s="405"/>
      <c r="AG359" s="155"/>
    </row>
    <row r="360" spans="8:46" ht="23.25">
      <c r="H360" s="116"/>
      <c r="M360" s="158" t="s">
        <v>138</v>
      </c>
      <c r="N360" s="825">
        <f ca="1">INDEX(AI338:AS349,$O$356,$O$357)</f>
        <v>0.20748575687677681</v>
      </c>
      <c r="O360" s="116"/>
      <c r="P360" s="116">
        <f ca="1">MATCH(Q360,T360:Z360,0)</f>
        <v>5</v>
      </c>
      <c r="Q360" s="828">
        <f ca="1">MAX(T360:Z360)</f>
        <v>0.11072555220890792</v>
      </c>
      <c r="S360" s="83">
        <f t="shared" si="502"/>
        <v>40</v>
      </c>
      <c r="T360" s="405">
        <f t="shared" ca="1" si="501"/>
        <v>1.6130612645565241E-3</v>
      </c>
      <c r="U360" s="405">
        <f t="shared" ca="1" si="501"/>
        <v>3.9518081086798086E-2</v>
      </c>
      <c r="V360" s="405">
        <f t="shared" ca="1" si="501"/>
        <v>7.4887183001419291E-2</v>
      </c>
      <c r="W360" s="405">
        <f t="shared" ca="1" si="501"/>
        <v>0.10306039905897493</v>
      </c>
      <c r="X360" s="405">
        <f t="shared" ca="1" si="501"/>
        <v>0.11072555220890792</v>
      </c>
      <c r="Y360" s="405">
        <f t="shared" ca="1" si="501"/>
        <v>7.9185762910697524E-2</v>
      </c>
      <c r="Z360" s="405">
        <f t="shared" ca="1" si="501"/>
        <v>4.4932309800851597E-2</v>
      </c>
      <c r="AA360" s="405" t="e">
        <f t="shared" si="501"/>
        <v>#DIV/0!</v>
      </c>
      <c r="AB360" s="405" t="e">
        <f t="shared" si="501"/>
        <v>#DIV/0!</v>
      </c>
      <c r="AC360" s="405" t="e">
        <f t="shared" si="501"/>
        <v>#DIV/0!</v>
      </c>
      <c r="AD360" s="405" t="e">
        <f t="shared" si="501"/>
        <v>#DIV/0!</v>
      </c>
      <c r="AE360" s="405">
        <f t="shared" ref="AE360:AE366" ca="1" si="503">MIN(AE343,AT342,BI343)</f>
        <v>0.2016399112023422</v>
      </c>
      <c r="AF360" s="405"/>
      <c r="AG360" s="155"/>
    </row>
    <row r="361" spans="8:46" ht="23.25">
      <c r="M361" s="158" t="s">
        <v>139</v>
      </c>
      <c r="N361" s="825">
        <f ca="1">INDEX(AX338:BH349,$O$356,$O$357)</f>
        <v>0.2016399112023422</v>
      </c>
      <c r="O361" s="116"/>
      <c r="P361" s="663">
        <f ca="1">MATCH(Q361,T361:Y361,0)</f>
        <v>4</v>
      </c>
      <c r="Q361" s="828">
        <f ca="1">MAX(T361:Y361)</f>
        <v>9.6829322833842574E-2</v>
      </c>
      <c r="S361" s="83">
        <f t="shared" si="502"/>
        <v>50</v>
      </c>
      <c r="T361" s="405">
        <f t="shared" ca="1" si="501"/>
        <v>1.6130678781208464E-3</v>
      </c>
      <c r="U361" s="405">
        <f t="shared" ca="1" si="501"/>
        <v>3.9518081086798086E-2</v>
      </c>
      <c r="V361" s="405">
        <f t="shared" ca="1" si="501"/>
        <v>7.3988026544909741E-2</v>
      </c>
      <c r="W361" s="405">
        <f t="shared" ca="1" si="501"/>
        <v>9.6829322833842574E-2</v>
      </c>
      <c r="X361" s="405">
        <f t="shared" ca="1" si="501"/>
        <v>8.2375901301561222E-2</v>
      </c>
      <c r="Y361" s="405">
        <f t="shared" ca="1" si="501"/>
        <v>4.5088054842545841E-2</v>
      </c>
      <c r="Z361" s="405" t="e">
        <f t="shared" si="501"/>
        <v>#DIV/0!</v>
      </c>
      <c r="AA361" s="405" t="e">
        <f t="shared" si="501"/>
        <v>#DIV/0!</v>
      </c>
      <c r="AB361" s="405" t="e">
        <f t="shared" si="501"/>
        <v>#DIV/0!</v>
      </c>
      <c r="AC361" s="405" t="e">
        <f t="shared" si="501"/>
        <v>#DIV/0!</v>
      </c>
      <c r="AD361" s="405" t="e">
        <f t="shared" si="501"/>
        <v>#DIV/0!</v>
      </c>
      <c r="AE361" s="405">
        <f t="shared" ca="1" si="503"/>
        <v>0.20204319102474688</v>
      </c>
      <c r="AF361" s="405"/>
      <c r="AG361" s="155"/>
    </row>
    <row r="362" spans="8:46" ht="23.25">
      <c r="M362" s="158" t="s">
        <v>140</v>
      </c>
      <c r="N362" s="825">
        <f ca="1">INDEX(BM338:BW349,$O$356,$O$357)</f>
        <v>0.12098394672140532</v>
      </c>
      <c r="O362" s="116"/>
      <c r="P362" s="663">
        <f t="shared" ref="P362" ca="1" si="504">MATCH(Q362,T362:Z362,0)</f>
        <v>4</v>
      </c>
      <c r="Q362" s="828">
        <f ca="1">MAX(T362:X362)</f>
        <v>7.9506044108837437E-2</v>
      </c>
      <c r="S362" s="83">
        <f t="shared" si="502"/>
        <v>60</v>
      </c>
      <c r="T362" s="405">
        <f t="shared" ca="1" si="501"/>
        <v>1.6130612645565241E-3</v>
      </c>
      <c r="U362" s="405">
        <f t="shared" ca="1" si="501"/>
        <v>3.9265134319029622E-2</v>
      </c>
      <c r="V362" s="405">
        <f t="shared" ca="1" si="501"/>
        <v>7.0402297615916765E-2</v>
      </c>
      <c r="W362" s="405">
        <f t="shared" ca="1" si="501"/>
        <v>7.9506044108837437E-2</v>
      </c>
      <c r="X362" s="405">
        <f t="shared" ca="1" si="501"/>
        <v>4.1497151375355368E-2</v>
      </c>
      <c r="Y362" s="405" t="e">
        <f t="shared" si="501"/>
        <v>#DIV/0!</v>
      </c>
      <c r="Z362" s="405" t="e">
        <f t="shared" si="501"/>
        <v>#DIV/0!</v>
      </c>
      <c r="AA362" s="405" t="e">
        <f t="shared" si="501"/>
        <v>#DIV/0!</v>
      </c>
      <c r="AB362" s="405" t="e">
        <f t="shared" si="501"/>
        <v>#DIV/0!</v>
      </c>
      <c r="AC362" s="405" t="e">
        <f t="shared" si="501"/>
        <v>#DIV/0!</v>
      </c>
      <c r="AD362" s="405" t="e">
        <f t="shared" si="501"/>
        <v>#DIV/0!</v>
      </c>
      <c r="AE362" s="405">
        <f t="shared" ca="1" si="503"/>
        <v>0.19018015844157002</v>
      </c>
      <c r="AF362" s="405"/>
      <c r="AG362" s="155"/>
    </row>
    <row r="363" spans="8:46" ht="24" thickBot="1">
      <c r="M363" s="160" t="s">
        <v>141</v>
      </c>
      <c r="N363" s="826">
        <f ca="1">INDEX(CB338:CL349,$O$356,$O$357)</f>
        <v>0.12735152286463719</v>
      </c>
      <c r="O363" s="116"/>
      <c r="P363" s="116">
        <f ca="1">MATCH(Q363,T363:W363,0)</f>
        <v>3</v>
      </c>
      <c r="Q363" s="828">
        <f ca="1">MAX(T363:W363)</f>
        <v>5.9680580277845077E-2</v>
      </c>
      <c r="S363" s="83">
        <f t="shared" si="502"/>
        <v>70</v>
      </c>
      <c r="T363" s="405">
        <f t="shared" ca="1" si="501"/>
        <v>1.6130347252887619E-3</v>
      </c>
      <c r="U363" s="405">
        <f t="shared" ca="1" si="501"/>
        <v>3.8445018721536897E-2</v>
      </c>
      <c r="V363" s="405">
        <f t="shared" ca="1" si="501"/>
        <v>5.9680580277845077E-2</v>
      </c>
      <c r="W363" s="405">
        <f t="shared" ca="1" si="501"/>
        <v>3.4689868858592605E-2</v>
      </c>
      <c r="X363" s="405" t="e">
        <f t="shared" si="501"/>
        <v>#DIV/0!</v>
      </c>
      <c r="Y363" s="405" t="e">
        <f t="shared" si="501"/>
        <v>#DIV/0!</v>
      </c>
      <c r="Z363" s="405" t="e">
        <f t="shared" si="501"/>
        <v>#DIV/0!</v>
      </c>
      <c r="AA363" s="405" t="e">
        <f t="shared" si="501"/>
        <v>#DIV/0!</v>
      </c>
      <c r="AB363" s="405" t="e">
        <f t="shared" si="501"/>
        <v>#DIV/0!</v>
      </c>
      <c r="AC363" s="405" t="e">
        <f t="shared" si="501"/>
        <v>#DIV/0!</v>
      </c>
      <c r="AD363" s="405" t="e">
        <f t="shared" si="501"/>
        <v>#DIV/0!</v>
      </c>
      <c r="AE363" s="405">
        <f t="shared" ca="1" si="503"/>
        <v>0.1575339080893382</v>
      </c>
      <c r="AF363" s="405"/>
      <c r="AG363" s="155"/>
    </row>
    <row r="364" spans="8:46" ht="24" thickBot="1">
      <c r="M364" s="160" t="s">
        <v>142</v>
      </c>
      <c r="N364" s="826">
        <f ca="1">INDEX(CQ338:DA349,$O$356,$O$357)</f>
        <v>0.12735152286463719</v>
      </c>
      <c r="O364" s="116"/>
      <c r="P364" s="116">
        <f ca="1">MATCH(Q364,T364:V364,0)</f>
        <v>2</v>
      </c>
      <c r="Q364" s="828">
        <f ca="1">MAX(T364:V364)</f>
        <v>3.5243605281380305E-2</v>
      </c>
      <c r="S364" s="83">
        <f t="shared" si="502"/>
        <v>80</v>
      </c>
      <c r="T364" s="405">
        <f t="shared" ca="1" si="501"/>
        <v>1.612948424305251E-3</v>
      </c>
      <c r="U364" s="405">
        <f t="shared" ca="1" si="501"/>
        <v>3.5243605281380305E-2</v>
      </c>
      <c r="V364" s="405">
        <f t="shared" ca="1" si="501"/>
        <v>2.5192690783483455E-2</v>
      </c>
      <c r="W364" s="405" t="e">
        <f t="shared" si="501"/>
        <v>#DIV/0!</v>
      </c>
      <c r="X364" s="405" t="e">
        <f t="shared" si="501"/>
        <v>#DIV/0!</v>
      </c>
      <c r="Y364" s="405" t="e">
        <f t="shared" si="501"/>
        <v>#DIV/0!</v>
      </c>
      <c r="Z364" s="405" t="e">
        <f t="shared" si="501"/>
        <v>#DIV/0!</v>
      </c>
      <c r="AA364" s="405" t="e">
        <f t="shared" si="501"/>
        <v>#DIV/0!</v>
      </c>
      <c r="AB364" s="405" t="e">
        <f t="shared" si="501"/>
        <v>#DIV/0!</v>
      </c>
      <c r="AC364" s="405" t="e">
        <f t="shared" si="501"/>
        <v>#DIV/0!</v>
      </c>
      <c r="AD364" s="405" t="e">
        <f t="shared" si="501"/>
        <v>#DIV/0!</v>
      </c>
      <c r="AE364" s="405">
        <f t="shared" ca="1" si="503"/>
        <v>0.11082130802358249</v>
      </c>
      <c r="AF364" s="405"/>
      <c r="AG364" s="155"/>
    </row>
    <row r="365" spans="8:46" ht="24" thickBot="1">
      <c r="M365" s="160" t="s">
        <v>141</v>
      </c>
      <c r="N365" s="826">
        <f ca="1">INDEX(DF338:DP349,$O$356,$O$357)</f>
        <v>0.12596345391741706</v>
      </c>
      <c r="O365" s="116"/>
      <c r="P365" s="116">
        <f ca="1">MATCH(Q365,T365:U365,0)</f>
        <v>2</v>
      </c>
      <c r="Q365" s="828">
        <f ca="1">MAX(T365:U365)</f>
        <v>1.3442660746822814E-2</v>
      </c>
      <c r="S365" s="25">
        <f t="shared" si="502"/>
        <v>90</v>
      </c>
      <c r="T365" s="405">
        <f t="shared" ca="1" si="501"/>
        <v>1.6124680475996065E-3</v>
      </c>
      <c r="U365" s="405">
        <f t="shared" ca="1" si="501"/>
        <v>1.3442660746822814E-2</v>
      </c>
      <c r="V365" s="405" t="e">
        <f t="shared" si="501"/>
        <v>#DIV/0!</v>
      </c>
      <c r="W365" s="405" t="e">
        <f t="shared" si="501"/>
        <v>#DIV/0!</v>
      </c>
      <c r="X365" s="405" t="e">
        <f t="shared" si="501"/>
        <v>#DIV/0!</v>
      </c>
      <c r="Y365" s="405" t="e">
        <f t="shared" si="501"/>
        <v>#DIV/0!</v>
      </c>
      <c r="Z365" s="405" t="e">
        <f t="shared" si="501"/>
        <v>#DIV/0!</v>
      </c>
      <c r="AA365" s="405" t="e">
        <f t="shared" si="501"/>
        <v>#DIV/0!</v>
      </c>
      <c r="AB365" s="405" t="e">
        <f t="shared" si="501"/>
        <v>#DIV/0!</v>
      </c>
      <c r="AC365" s="405" t="e">
        <f t="shared" si="501"/>
        <v>#DIV/0!</v>
      </c>
      <c r="AD365" s="405" t="e">
        <f t="shared" si="501"/>
        <v>#DIV/0!</v>
      </c>
      <c r="AE365" s="405">
        <f t="shared" ca="1" si="503"/>
        <v>5.6752107290800553E-2</v>
      </c>
      <c r="AF365" s="405"/>
      <c r="AG365" s="23"/>
    </row>
    <row r="366" spans="8:46">
      <c r="M366" s="115"/>
      <c r="N366" s="116"/>
      <c r="O366" s="116"/>
      <c r="P366" s="663">
        <f ca="1">MATCH(Q366,T366:U366,0)</f>
        <v>1</v>
      </c>
      <c r="Q366" s="828">
        <f ca="1">MAX(T366)</f>
        <v>6.9047349875400971E-4</v>
      </c>
      <c r="S366" s="25">
        <f t="shared" si="502"/>
        <v>100</v>
      </c>
      <c r="T366" s="405">
        <f t="shared" ca="1" si="501"/>
        <v>6.9047349875400971E-4</v>
      </c>
      <c r="U366" s="405" t="e">
        <f t="shared" si="501"/>
        <v>#DIV/0!</v>
      </c>
      <c r="V366" s="405" t="e">
        <f t="shared" si="501"/>
        <v>#DIV/0!</v>
      </c>
      <c r="W366" s="405" t="e">
        <f t="shared" si="501"/>
        <v>#DIV/0!</v>
      </c>
      <c r="X366" s="405" t="e">
        <f t="shared" si="501"/>
        <v>#DIV/0!</v>
      </c>
      <c r="Y366" s="405" t="e">
        <f t="shared" si="501"/>
        <v>#DIV/0!</v>
      </c>
      <c r="Z366" s="405" t="e">
        <f t="shared" si="501"/>
        <v>#DIV/0!</v>
      </c>
      <c r="AA366" s="405" t="e">
        <f t="shared" si="501"/>
        <v>#DIV/0!</v>
      </c>
      <c r="AB366" s="405" t="e">
        <f t="shared" si="501"/>
        <v>#DIV/0!</v>
      </c>
      <c r="AC366" s="405" t="e">
        <f t="shared" si="501"/>
        <v>#DIV/0!</v>
      </c>
      <c r="AD366" s="405" t="e">
        <f t="shared" si="501"/>
        <v>#DIV/0!</v>
      </c>
      <c r="AE366" s="405">
        <f t="shared" ca="1" si="503"/>
        <v>7.6399961800028681E-4</v>
      </c>
      <c r="AF366" s="405"/>
      <c r="AG366" s="23"/>
    </row>
    <row r="367" spans="8:46" ht="16.5" thickBot="1">
      <c r="M367" s="120"/>
      <c r="N367" s="121"/>
      <c r="O367" s="121"/>
      <c r="P367" s="164"/>
      <c r="Q367" s="149"/>
      <c r="S367" s="26"/>
      <c r="T367" s="405"/>
      <c r="U367" s="405"/>
      <c r="V367" s="405"/>
      <c r="W367" s="405"/>
      <c r="X367" s="405"/>
      <c r="Y367" s="405"/>
      <c r="Z367" s="405"/>
      <c r="AA367" s="405"/>
      <c r="AB367" s="405"/>
      <c r="AC367" s="405"/>
      <c r="AD367" s="405"/>
      <c r="AE367" s="405"/>
      <c r="AF367" s="405"/>
      <c r="AG367" s="23"/>
    </row>
    <row r="368" spans="8:46">
      <c r="P368" s="64"/>
      <c r="S368" s="1"/>
      <c r="T368" s="405"/>
      <c r="U368" s="406"/>
      <c r="V368" s="406"/>
      <c r="W368" s="406"/>
      <c r="X368" s="406"/>
      <c r="Y368" s="406"/>
      <c r="Z368" s="406"/>
      <c r="AA368" s="406"/>
      <c r="AB368" s="406"/>
      <c r="AC368" s="406"/>
      <c r="AD368" s="406"/>
      <c r="AE368" s="406"/>
      <c r="AF368" s="406"/>
      <c r="AG368" s="15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</row>
    <row r="369" spans="15:156">
      <c r="P369" s="64"/>
      <c r="S369" s="95" t="s">
        <v>143</v>
      </c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95"/>
      <c r="AH369" s="95" t="s">
        <v>144</v>
      </c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95"/>
      <c r="AU369" s="95"/>
      <c r="AV369" s="95"/>
      <c r="AW369" s="95" t="s">
        <v>145</v>
      </c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 t="s">
        <v>146</v>
      </c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 t="s">
        <v>147</v>
      </c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  <c r="CM369" s="95"/>
      <c r="CN369" s="95"/>
      <c r="CO369" s="95"/>
      <c r="CP369" s="95" t="s">
        <v>148</v>
      </c>
      <c r="CQ369" s="95"/>
      <c r="CR369" s="95"/>
      <c r="CS369" s="95"/>
      <c r="CT369" s="95"/>
      <c r="CU369" s="95"/>
      <c r="CV369" s="95"/>
      <c r="CW369" s="95"/>
      <c r="CX369" s="95"/>
      <c r="CY369" s="95"/>
      <c r="CZ369" s="95"/>
      <c r="DA369" s="95"/>
      <c r="DB369" s="95"/>
      <c r="DC369" s="95"/>
      <c r="DD369" s="95"/>
      <c r="DE369" s="95" t="s">
        <v>149</v>
      </c>
      <c r="DF369" s="95"/>
      <c r="DG369" s="95"/>
      <c r="DH369" s="95"/>
      <c r="DI369" s="95"/>
      <c r="DJ369" s="95"/>
      <c r="DK369" s="95"/>
      <c r="DL369" s="95"/>
      <c r="DM369" s="95"/>
      <c r="DN369" s="95"/>
      <c r="DO369" s="95"/>
      <c r="DP369" s="95"/>
      <c r="DQ369" s="95"/>
      <c r="DR369" s="95"/>
      <c r="DS369" s="95"/>
      <c r="DT369" s="95" t="s">
        <v>150</v>
      </c>
      <c r="DU369" s="95"/>
      <c r="DV369" s="95"/>
      <c r="DW369" s="95"/>
      <c r="DX369" s="95"/>
      <c r="DY369" s="95"/>
      <c r="DZ369" s="95"/>
      <c r="EA369" s="95"/>
      <c r="EB369" s="95"/>
      <c r="EC369" s="95"/>
      <c r="ED369" s="95"/>
      <c r="EE369" s="95"/>
      <c r="EF369" s="95"/>
      <c r="EG369" s="95"/>
      <c r="EH369" s="95"/>
      <c r="EI369" s="95" t="s">
        <v>151</v>
      </c>
      <c r="EJ369" s="95"/>
      <c r="EK369" s="95"/>
      <c r="EL369" s="95"/>
      <c r="EM369" s="95"/>
      <c r="EN369" s="95"/>
      <c r="EO369" s="95"/>
      <c r="EP369" s="95"/>
      <c r="EQ369" s="95"/>
      <c r="ER369" s="95"/>
      <c r="ES369" s="95"/>
      <c r="ET369" s="95"/>
      <c r="EU369" s="95"/>
      <c r="EV369" s="95"/>
      <c r="EW369" s="95"/>
      <c r="EX369" s="95"/>
      <c r="EY369" s="95"/>
      <c r="EZ369" s="95"/>
    </row>
    <row r="370" spans="15:156">
      <c r="S370" s="67" t="s">
        <v>152</v>
      </c>
      <c r="T370" s="454">
        <f>T354</f>
        <v>0</v>
      </c>
      <c r="U370" s="454">
        <f t="shared" ref="U370:AE370" si="505">U354</f>
        <v>10</v>
      </c>
      <c r="V370" s="454">
        <f t="shared" si="505"/>
        <v>20</v>
      </c>
      <c r="W370" s="454">
        <f t="shared" si="505"/>
        <v>30</v>
      </c>
      <c r="X370" s="454">
        <f t="shared" si="505"/>
        <v>40</v>
      </c>
      <c r="Y370" s="454">
        <f t="shared" si="505"/>
        <v>50</v>
      </c>
      <c r="Z370" s="454">
        <f t="shared" si="505"/>
        <v>60</v>
      </c>
      <c r="AA370" s="454">
        <f t="shared" si="505"/>
        <v>70</v>
      </c>
      <c r="AB370" s="454">
        <f t="shared" si="505"/>
        <v>80</v>
      </c>
      <c r="AC370" s="454">
        <f t="shared" si="505"/>
        <v>90</v>
      </c>
      <c r="AD370" s="454">
        <f t="shared" si="505"/>
        <v>100</v>
      </c>
      <c r="AE370" s="393" t="str">
        <f t="shared" si="505"/>
        <v>max</v>
      </c>
      <c r="AF370" s="393"/>
      <c r="AG370" s="1"/>
      <c r="AH370" s="126" t="s">
        <v>152</v>
      </c>
      <c r="AI370" s="142">
        <f>T370</f>
        <v>0</v>
      </c>
      <c r="AJ370" s="142">
        <v>10</v>
      </c>
      <c r="AK370" s="142">
        <v>20</v>
      </c>
      <c r="AL370" s="142">
        <v>30</v>
      </c>
      <c r="AM370" s="142">
        <v>40</v>
      </c>
      <c r="AN370" s="142">
        <v>50</v>
      </c>
      <c r="AO370" s="142">
        <v>60</v>
      </c>
      <c r="AP370" s="142">
        <v>70</v>
      </c>
      <c r="AQ370" s="142">
        <v>80</v>
      </c>
      <c r="AR370" s="142">
        <v>90</v>
      </c>
      <c r="AS370" s="142">
        <v>100</v>
      </c>
      <c r="AT370" s="80" t="str">
        <f>AE370</f>
        <v>max</v>
      </c>
      <c r="AU370" s="80">
        <f t="shared" ref="AU370" si="506">AF370</f>
        <v>0</v>
      </c>
      <c r="AV370" s="62"/>
      <c r="AW370" s="126" t="s">
        <v>152</v>
      </c>
      <c r="AX370" s="165">
        <f>AI370</f>
        <v>0</v>
      </c>
      <c r="AY370" s="165">
        <f t="shared" ref="AY370:BH370" si="507">AJ370</f>
        <v>10</v>
      </c>
      <c r="AZ370" s="165">
        <f t="shared" si="507"/>
        <v>20</v>
      </c>
      <c r="BA370" s="165">
        <f t="shared" si="507"/>
        <v>30</v>
      </c>
      <c r="BB370" s="165">
        <f t="shared" si="507"/>
        <v>40</v>
      </c>
      <c r="BC370" s="165">
        <f t="shared" si="507"/>
        <v>50</v>
      </c>
      <c r="BD370" s="165">
        <f t="shared" si="507"/>
        <v>60</v>
      </c>
      <c r="BE370" s="165">
        <f t="shared" si="507"/>
        <v>70</v>
      </c>
      <c r="BF370" s="165">
        <f t="shared" si="507"/>
        <v>80</v>
      </c>
      <c r="BG370" s="165">
        <f t="shared" si="507"/>
        <v>90</v>
      </c>
      <c r="BH370" s="165">
        <f t="shared" si="507"/>
        <v>100</v>
      </c>
      <c r="BI370" s="165" t="str">
        <f>AT370</f>
        <v>max</v>
      </c>
      <c r="BJ370" s="165">
        <f t="shared" ref="BJ370" si="508">AU370</f>
        <v>0</v>
      </c>
      <c r="BK370" s="62"/>
      <c r="BL370" s="126" t="s">
        <v>152</v>
      </c>
      <c r="BM370" s="83">
        <f>AX370</f>
        <v>0</v>
      </c>
      <c r="BN370" s="83">
        <f t="shared" ref="BN370:BW370" si="509">AY370</f>
        <v>10</v>
      </c>
      <c r="BO370" s="83">
        <f t="shared" si="509"/>
        <v>20</v>
      </c>
      <c r="BP370" s="83">
        <f t="shared" si="509"/>
        <v>30</v>
      </c>
      <c r="BQ370" s="83">
        <f t="shared" si="509"/>
        <v>40</v>
      </c>
      <c r="BR370" s="83">
        <f t="shared" si="509"/>
        <v>50</v>
      </c>
      <c r="BS370" s="83">
        <f t="shared" si="509"/>
        <v>60</v>
      </c>
      <c r="BT370" s="83">
        <f t="shared" si="509"/>
        <v>70</v>
      </c>
      <c r="BU370" s="83">
        <f t="shared" si="509"/>
        <v>80</v>
      </c>
      <c r="BV370" s="83">
        <f t="shared" si="509"/>
        <v>90</v>
      </c>
      <c r="BW370" s="83">
        <f t="shared" si="509"/>
        <v>100</v>
      </c>
      <c r="BX370" s="165">
        <f t="shared" ref="BX370:BY370" si="510">BX354</f>
        <v>0</v>
      </c>
      <c r="BY370" s="165">
        <f t="shared" si="510"/>
        <v>0</v>
      </c>
      <c r="BZ370" s="62"/>
      <c r="CA370" s="126" t="s">
        <v>152</v>
      </c>
      <c r="CB370" s="83">
        <f>BM370</f>
        <v>0</v>
      </c>
      <c r="CC370" s="83">
        <f t="shared" ref="CC370:CL370" si="511">BN370</f>
        <v>10</v>
      </c>
      <c r="CD370" s="83">
        <f t="shared" si="511"/>
        <v>20</v>
      </c>
      <c r="CE370" s="83">
        <f t="shared" si="511"/>
        <v>30</v>
      </c>
      <c r="CF370" s="83">
        <f t="shared" si="511"/>
        <v>40</v>
      </c>
      <c r="CG370" s="83">
        <f t="shared" si="511"/>
        <v>50</v>
      </c>
      <c r="CH370" s="83">
        <f t="shared" si="511"/>
        <v>60</v>
      </c>
      <c r="CI370" s="83">
        <f t="shared" si="511"/>
        <v>70</v>
      </c>
      <c r="CJ370" s="83">
        <f t="shared" si="511"/>
        <v>80</v>
      </c>
      <c r="CK370" s="83">
        <f t="shared" si="511"/>
        <v>90</v>
      </c>
      <c r="CL370" s="83">
        <f t="shared" si="511"/>
        <v>100</v>
      </c>
      <c r="CM370" s="165">
        <f t="shared" ref="CM370:CN370" si="512">CM354</f>
        <v>0</v>
      </c>
      <c r="CN370" s="165">
        <f t="shared" si="512"/>
        <v>0</v>
      </c>
      <c r="CP370" s="126" t="s">
        <v>152</v>
      </c>
      <c r="CQ370" s="83">
        <f>CB370</f>
        <v>0</v>
      </c>
      <c r="CR370" s="83">
        <f t="shared" ref="CR370:DA370" si="513">CC370</f>
        <v>10</v>
      </c>
      <c r="CS370" s="83">
        <f t="shared" si="513"/>
        <v>20</v>
      </c>
      <c r="CT370" s="83">
        <f t="shared" si="513"/>
        <v>30</v>
      </c>
      <c r="CU370" s="83">
        <f t="shared" si="513"/>
        <v>40</v>
      </c>
      <c r="CV370" s="83">
        <f t="shared" si="513"/>
        <v>50</v>
      </c>
      <c r="CW370" s="83">
        <f t="shared" si="513"/>
        <v>60</v>
      </c>
      <c r="CX370" s="83">
        <f t="shared" si="513"/>
        <v>70</v>
      </c>
      <c r="CY370" s="83">
        <f t="shared" si="513"/>
        <v>80</v>
      </c>
      <c r="CZ370" s="83">
        <f t="shared" si="513"/>
        <v>90</v>
      </c>
      <c r="DA370" s="83">
        <f t="shared" si="513"/>
        <v>100</v>
      </c>
      <c r="DB370" s="165">
        <f t="shared" ref="DB370:DC370" si="514">DB354</f>
        <v>0</v>
      </c>
      <c r="DC370" s="165">
        <f t="shared" si="514"/>
        <v>0</v>
      </c>
      <c r="DE370" s="126" t="s">
        <v>152</v>
      </c>
      <c r="DF370" s="83">
        <f>CQ370</f>
        <v>0</v>
      </c>
      <c r="DG370" s="83">
        <f t="shared" ref="DG370:DP370" si="515">CR370</f>
        <v>10</v>
      </c>
      <c r="DH370" s="83">
        <f t="shared" si="515"/>
        <v>20</v>
      </c>
      <c r="DI370" s="83">
        <f t="shared" si="515"/>
        <v>30</v>
      </c>
      <c r="DJ370" s="83">
        <f t="shared" si="515"/>
        <v>40</v>
      </c>
      <c r="DK370" s="83">
        <f t="shared" si="515"/>
        <v>50</v>
      </c>
      <c r="DL370" s="83">
        <f t="shared" si="515"/>
        <v>60</v>
      </c>
      <c r="DM370" s="83">
        <f t="shared" si="515"/>
        <v>70</v>
      </c>
      <c r="DN370" s="83">
        <f t="shared" si="515"/>
        <v>80</v>
      </c>
      <c r="DO370" s="83">
        <f t="shared" si="515"/>
        <v>90</v>
      </c>
      <c r="DP370" s="83">
        <f t="shared" si="515"/>
        <v>100</v>
      </c>
      <c r="DQ370" s="165">
        <f t="shared" ref="DQ370:DR370" si="516">DQ354</f>
        <v>0</v>
      </c>
      <c r="DR370" s="165">
        <f t="shared" si="516"/>
        <v>0</v>
      </c>
      <c r="DT370" s="126" t="s">
        <v>152</v>
      </c>
      <c r="DU370" s="83">
        <f t="shared" ref="DU370:EE370" si="517">CB370</f>
        <v>0</v>
      </c>
      <c r="DV370" s="83">
        <f t="shared" si="517"/>
        <v>10</v>
      </c>
      <c r="DW370" s="83">
        <f t="shared" si="517"/>
        <v>20</v>
      </c>
      <c r="DX370" s="83">
        <f t="shared" si="517"/>
        <v>30</v>
      </c>
      <c r="DY370" s="83">
        <f t="shared" si="517"/>
        <v>40</v>
      </c>
      <c r="DZ370" s="83">
        <f t="shared" si="517"/>
        <v>50</v>
      </c>
      <c r="EA370" s="83">
        <f t="shared" si="517"/>
        <v>60</v>
      </c>
      <c r="EB370" s="83">
        <f t="shared" si="517"/>
        <v>70</v>
      </c>
      <c r="EC370" s="83">
        <f t="shared" si="517"/>
        <v>80</v>
      </c>
      <c r="ED370" s="83">
        <f t="shared" si="517"/>
        <v>90</v>
      </c>
      <c r="EE370" s="83">
        <f t="shared" si="517"/>
        <v>100</v>
      </c>
      <c r="EF370" s="165" t="e">
        <f>#REF!</f>
        <v>#REF!</v>
      </c>
      <c r="EG370" s="165" t="e">
        <f>#REF!</f>
        <v>#REF!</v>
      </c>
      <c r="EI370" s="126" t="s">
        <v>152</v>
      </c>
      <c r="EJ370" s="83">
        <f>DU370</f>
        <v>0</v>
      </c>
      <c r="EK370" s="83">
        <f t="shared" ref="EK370:ET370" si="518">DV370</f>
        <v>10</v>
      </c>
      <c r="EL370" s="83">
        <f t="shared" si="518"/>
        <v>20</v>
      </c>
      <c r="EM370" s="83">
        <f t="shared" si="518"/>
        <v>30</v>
      </c>
      <c r="EN370" s="83">
        <f t="shared" si="518"/>
        <v>40</v>
      </c>
      <c r="EO370" s="83">
        <f t="shared" si="518"/>
        <v>50</v>
      </c>
      <c r="EP370" s="83">
        <f t="shared" si="518"/>
        <v>60</v>
      </c>
      <c r="EQ370" s="83">
        <f t="shared" si="518"/>
        <v>70</v>
      </c>
      <c r="ER370" s="83">
        <f t="shared" si="518"/>
        <v>80</v>
      </c>
      <c r="ES370" s="83">
        <f t="shared" si="518"/>
        <v>90</v>
      </c>
      <c r="ET370" s="83">
        <f t="shared" si="518"/>
        <v>100</v>
      </c>
      <c r="EU370" s="165" t="e">
        <f>#REF!</f>
        <v>#REF!</v>
      </c>
      <c r="EV370" s="165" t="e">
        <f>#REF!</f>
        <v>#REF!</v>
      </c>
    </row>
    <row r="371" spans="15:156">
      <c r="S371" s="25">
        <f>S355</f>
        <v>0</v>
      </c>
      <c r="T371" s="388">
        <f t="shared" ref="T371:AE383" ca="1" si="519">(1+$Z$1/$T$1)*(T306+T322)</f>
        <v>9351.4129812918891</v>
      </c>
      <c r="U371" s="388">
        <f t="shared" ca="1" si="519"/>
        <v>374.05651925167552</v>
      </c>
      <c r="V371" s="388">
        <f t="shared" ca="1" si="519"/>
        <v>187.02825962583782</v>
      </c>
      <c r="W371" s="388">
        <f t="shared" ca="1" si="519"/>
        <v>124.68550641722521</v>
      </c>
      <c r="X371" s="388">
        <f t="shared" ca="1" si="519"/>
        <v>93.51412981291891</v>
      </c>
      <c r="Y371" s="388">
        <f t="shared" ca="1" si="519"/>
        <v>74.811303850335108</v>
      </c>
      <c r="Z371" s="388">
        <f t="shared" ca="1" si="519"/>
        <v>62.342753208612606</v>
      </c>
      <c r="AA371" s="388">
        <f t="shared" ca="1" si="519"/>
        <v>53.436645607382225</v>
      </c>
      <c r="AB371" s="388">
        <f t="shared" ca="1" si="519"/>
        <v>46.757064906459433</v>
      </c>
      <c r="AC371" s="388">
        <f t="shared" ca="1" si="519"/>
        <v>41.561835472408426</v>
      </c>
      <c r="AD371" s="388">
        <f t="shared" ca="1" si="519"/>
        <v>1333.3333333333335</v>
      </c>
      <c r="AE371" s="388" t="e">
        <f t="shared" ca="1" si="519"/>
        <v>#DIV/0!</v>
      </c>
      <c r="AF371" s="388"/>
      <c r="AG371" s="59"/>
      <c r="AH371" s="80">
        <f>S371</f>
        <v>0</v>
      </c>
      <c r="AI371" s="104">
        <f t="shared" ref="AI371:AS384" ca="1" si="520">(1+$Z$1/$T$1)*(AI306+AI322)</f>
        <v>-9370.1345288019838</v>
      </c>
      <c r="AJ371" s="104">
        <f t="shared" ca="1" si="520"/>
        <v>-394.8374369878797</v>
      </c>
      <c r="AK371" s="104">
        <f t="shared" ca="1" si="520"/>
        <v>-210.40679207906754</v>
      </c>
      <c r="AL371" s="104">
        <f t="shared" ca="1" si="520"/>
        <v>-151.40382922091632</v>
      </c>
      <c r="AM371" s="104">
        <f t="shared" ca="1" si="520"/>
        <v>-124.68550641722521</v>
      </c>
      <c r="AN371" s="104">
        <f t="shared" ca="1" si="520"/>
        <v>-112.21695577550267</v>
      </c>
      <c r="AO371" s="104">
        <f t="shared" ca="1" si="520"/>
        <v>-109.09981811507204</v>
      </c>
      <c r="AP371" s="104">
        <f t="shared" ca="1" si="520"/>
        <v>-115.77939881599485</v>
      </c>
      <c r="AQ371" s="104">
        <f t="shared" ca="1" si="520"/>
        <v>-140.27119471937834</v>
      </c>
      <c r="AR371" s="104">
        <f t="shared" ca="1" si="520"/>
        <v>-228.59009509824617</v>
      </c>
      <c r="AS371" s="104">
        <f t="shared" ca="1" si="520"/>
        <v>-2665333.3333333335</v>
      </c>
      <c r="AT371" s="104">
        <f ca="1">(1+$Z$1/$T$1)*(AT305+AT321)</f>
        <v>-18.702143460851936</v>
      </c>
      <c r="AU371" s="104" t="e">
        <f t="shared" ref="AU371:AU384" ca="1" si="521">(1+$Z$1/$T$1)*(AU306+AU322)</f>
        <v>#DIV/0!</v>
      </c>
      <c r="AV371" s="62"/>
      <c r="AW371" s="80">
        <f>AH371</f>
        <v>0</v>
      </c>
      <c r="AX371" s="104">
        <f t="shared" ref="AX371:BJ384" ca="1" si="522">(1+$Z$1/$T$1)*(AX306+AX322)</f>
        <v>9349.0330103291635</v>
      </c>
      <c r="AY371" s="104">
        <f t="shared" ca="1" si="522"/>
        <v>374.05651925167552</v>
      </c>
      <c r="AZ371" s="104">
        <f t="shared" ca="1" si="522"/>
        <v>187.02825962583782</v>
      </c>
      <c r="BA371" s="104">
        <f t="shared" ca="1" si="522"/>
        <v>124.68550641722521</v>
      </c>
      <c r="BB371" s="104">
        <f t="shared" ca="1" si="522"/>
        <v>93.514129812918881</v>
      </c>
      <c r="BC371" s="104">
        <f t="shared" ca="1" si="522"/>
        <v>74.811303850335108</v>
      </c>
      <c r="BD371" s="104">
        <f t="shared" ca="1" si="522"/>
        <v>62.342753208612606</v>
      </c>
      <c r="BE371" s="104">
        <f t="shared" ca="1" si="522"/>
        <v>53.436645607382232</v>
      </c>
      <c r="BF371" s="104">
        <f t="shared" ca="1" si="522"/>
        <v>46.757064906459441</v>
      </c>
      <c r="BG371" s="104">
        <f t="shared" ca="1" si="522"/>
        <v>41.561835472408383</v>
      </c>
      <c r="BH371" s="104">
        <f t="shared" ca="1" si="522"/>
        <v>-1323649.1228070178</v>
      </c>
      <c r="BI371" s="104" t="e">
        <f t="shared" ca="1" si="522"/>
        <v>#DIV/0!</v>
      </c>
      <c r="BJ371" s="104" t="e">
        <f t="shared" ca="1" si="522"/>
        <v>#DIV/0!</v>
      </c>
      <c r="BK371" s="62"/>
      <c r="BL371" s="83">
        <f>AW371</f>
        <v>0</v>
      </c>
      <c r="BM371" s="104">
        <f t="shared" ref="BM371:BY384" ca="1" si="523">(1+$Z$1/$T$1)*(BM306+BM322)</f>
        <v>-9353.7929522546165</v>
      </c>
      <c r="BN371" s="104">
        <f t="shared" ca="1" si="523"/>
        <v>-374.05651925167552</v>
      </c>
      <c r="BO371" s="104">
        <f t="shared" ca="1" si="523"/>
        <v>-187.02825962583776</v>
      </c>
      <c r="BP371" s="104">
        <f t="shared" ca="1" si="523"/>
        <v>-124.68550641722517</v>
      </c>
      <c r="BQ371" s="104">
        <f t="shared" ca="1" si="523"/>
        <v>-93.51412981291891</v>
      </c>
      <c r="BR371" s="104">
        <f t="shared" ca="1" si="523"/>
        <v>-74.811303850335122</v>
      </c>
      <c r="BS371" s="104">
        <f t="shared" ca="1" si="523"/>
        <v>-62.342753208612606</v>
      </c>
      <c r="BT371" s="104">
        <f t="shared" ca="1" si="523"/>
        <v>-53.436645607382232</v>
      </c>
      <c r="BU371" s="104">
        <f t="shared" ca="1" si="523"/>
        <v>-46.757064906459469</v>
      </c>
      <c r="BV371" s="104">
        <f t="shared" ca="1" si="523"/>
        <v>-41.561835472408426</v>
      </c>
      <c r="BW371" s="104">
        <f t="shared" ca="1" si="523"/>
        <v>-1326315.7894736843</v>
      </c>
      <c r="BX371" s="104" t="e">
        <f t="shared" ca="1" si="523"/>
        <v>#DIV/0!</v>
      </c>
      <c r="BY371" s="104" t="e">
        <f t="shared" ca="1" si="523"/>
        <v>#DIV/0!</v>
      </c>
      <c r="BZ371" s="62"/>
      <c r="CA371" s="83">
        <f>BL371</f>
        <v>0</v>
      </c>
      <c r="CB371" s="104">
        <f t="shared" ref="CB371:CN384" ca="1" si="524">(1+$Z$1/$T$1)*(CB306+CB322)</f>
        <v>9351.4129812918891</v>
      </c>
      <c r="CC371" s="104">
        <f t="shared" ca="1" si="524"/>
        <v>374.05651925167564</v>
      </c>
      <c r="CD371" s="104">
        <f t="shared" ca="1" si="524"/>
        <v>187.02825962583782</v>
      </c>
      <c r="CE371" s="104">
        <f t="shared" ca="1" si="524"/>
        <v>124.68550641722521</v>
      </c>
      <c r="CF371" s="104">
        <f t="shared" ca="1" si="524"/>
        <v>93.51412981291891</v>
      </c>
      <c r="CG371" s="104">
        <f t="shared" ca="1" si="524"/>
        <v>74.811303850335108</v>
      </c>
      <c r="CH371" s="104">
        <f t="shared" ca="1" si="524"/>
        <v>62.342753208612592</v>
      </c>
      <c r="CI371" s="104">
        <f t="shared" ca="1" si="524"/>
        <v>53.436645607382218</v>
      </c>
      <c r="CJ371" s="104">
        <f t="shared" ca="1" si="524"/>
        <v>46.757064906459433</v>
      </c>
      <c r="CK371" s="104">
        <f t="shared" ca="1" si="524"/>
        <v>41.56183547240839</v>
      </c>
      <c r="CL371" s="104">
        <f t="shared" ca="1" si="524"/>
        <v>1333.3333333333335</v>
      </c>
      <c r="CM371" s="104" t="e">
        <f t="shared" ca="1" si="524"/>
        <v>#DIV/0!</v>
      </c>
      <c r="CN371" s="104" t="e">
        <f t="shared" ca="1" si="524"/>
        <v>#DIV/0!</v>
      </c>
      <c r="CP371" s="83">
        <f>CA371</f>
        <v>0</v>
      </c>
      <c r="CQ371" s="104">
        <f t="shared" ref="CQ371:DC384" ca="1" si="525">(1+$Z$1/$T$1)*(CQ306+CQ322)</f>
        <v>-9351.4129812918891</v>
      </c>
      <c r="CR371" s="104">
        <f t="shared" ca="1" si="525"/>
        <v>-374.05651925167564</v>
      </c>
      <c r="CS371" s="104">
        <f t="shared" ca="1" si="525"/>
        <v>-187.02825962583782</v>
      </c>
      <c r="CT371" s="104">
        <f t="shared" ca="1" si="525"/>
        <v>-124.68550641722521</v>
      </c>
      <c r="CU371" s="104">
        <f t="shared" ca="1" si="525"/>
        <v>-93.51412981291891</v>
      </c>
      <c r="CV371" s="104">
        <f t="shared" ca="1" si="525"/>
        <v>-74.811303850335108</v>
      </c>
      <c r="CW371" s="104">
        <f t="shared" ca="1" si="525"/>
        <v>-62.342753208612592</v>
      </c>
      <c r="CX371" s="104">
        <f t="shared" ca="1" si="525"/>
        <v>-53.436645607382218</v>
      </c>
      <c r="CY371" s="104">
        <f t="shared" ca="1" si="525"/>
        <v>-46.757064906459433</v>
      </c>
      <c r="CZ371" s="104">
        <f t="shared" ca="1" si="525"/>
        <v>-41.56183547240839</v>
      </c>
      <c r="DA371" s="104">
        <f t="shared" ca="1" si="525"/>
        <v>-1333.3333333333335</v>
      </c>
      <c r="DB371" s="104" t="e">
        <f t="shared" ca="1" si="525"/>
        <v>#DIV/0!</v>
      </c>
      <c r="DC371" s="104" t="e">
        <f t="shared" ca="1" si="525"/>
        <v>#DIV/0!</v>
      </c>
      <c r="DE371" s="83">
        <f>CP371</f>
        <v>0</v>
      </c>
      <c r="DF371" s="104">
        <f t="shared" ref="DF371:DR384" ca="1" si="526">(1+$Z$1/$T$1)*(DF306+DF322)</f>
        <v>9349.0330103291653</v>
      </c>
      <c r="DG371" s="104">
        <f t="shared" ca="1" si="526"/>
        <v>374.05651925167552</v>
      </c>
      <c r="DH371" s="104">
        <f t="shared" ca="1" si="526"/>
        <v>187.02825962583782</v>
      </c>
      <c r="DI371" s="104">
        <f t="shared" ca="1" si="526"/>
        <v>124.68550641722521</v>
      </c>
      <c r="DJ371" s="104">
        <f t="shared" ca="1" si="526"/>
        <v>93.514129812918881</v>
      </c>
      <c r="DK371" s="104">
        <f t="shared" ca="1" si="526"/>
        <v>74.811303850335108</v>
      </c>
      <c r="DL371" s="104">
        <f t="shared" ca="1" si="526"/>
        <v>62.342753208612606</v>
      </c>
      <c r="DM371" s="104">
        <f t="shared" ca="1" si="526"/>
        <v>53.436645607382232</v>
      </c>
      <c r="DN371" s="104">
        <f t="shared" ca="1" si="526"/>
        <v>46.757064906459441</v>
      </c>
      <c r="DO371" s="104">
        <f t="shared" ca="1" si="526"/>
        <v>41.56183547240839</v>
      </c>
      <c r="DP371" s="104">
        <f t="shared" ca="1" si="526"/>
        <v>-1323649.1228070178</v>
      </c>
      <c r="DQ371" s="104" t="e">
        <f t="shared" ca="1" si="526"/>
        <v>#DIV/0!</v>
      </c>
      <c r="DR371" s="104" t="e">
        <f t="shared" ca="1" si="526"/>
        <v>#DIV/0!</v>
      </c>
      <c r="DT371" s="83">
        <f t="shared" ref="DT371:DT382" si="527">CA371</f>
        <v>0</v>
      </c>
      <c r="DU371" s="104">
        <f t="shared" ref="DU371:EE382" ca="1" si="528">(1+$Z$1/$T$1)*(DU306+DU322)</f>
        <v>9351.4129812918891</v>
      </c>
      <c r="DV371" s="104">
        <f t="shared" ca="1" si="528"/>
        <v>374.05651925167552</v>
      </c>
      <c r="DW371" s="104">
        <f t="shared" ca="1" si="528"/>
        <v>187.02825962583782</v>
      </c>
      <c r="DX371" s="104">
        <f t="shared" ca="1" si="528"/>
        <v>124.68550641722521</v>
      </c>
      <c r="DY371" s="104">
        <f t="shared" ca="1" si="528"/>
        <v>93.51412981291891</v>
      </c>
      <c r="DZ371" s="104">
        <f t="shared" ca="1" si="528"/>
        <v>74.811303850335108</v>
      </c>
      <c r="EA371" s="104">
        <f t="shared" ca="1" si="528"/>
        <v>62.342753208612606</v>
      </c>
      <c r="EB371" s="104">
        <f t="shared" ca="1" si="528"/>
        <v>53.436645607382225</v>
      </c>
      <c r="EC371" s="104">
        <f t="shared" ca="1" si="528"/>
        <v>46.757064906459433</v>
      </c>
      <c r="ED371" s="104">
        <f t="shared" ca="1" si="528"/>
        <v>41.561835472408426</v>
      </c>
      <c r="EE371" s="104">
        <f t="shared" ca="1" si="528"/>
        <v>1333.3333333333335</v>
      </c>
      <c r="EF371" s="104" t="e">
        <f t="shared" ref="EF371:EG384" ca="1" si="529">(1+$Z$1/$T$1)*(DB306+DB322)</f>
        <v>#DIV/0!</v>
      </c>
      <c r="EG371" s="104" t="e">
        <f t="shared" ca="1" si="529"/>
        <v>#DIV/0!</v>
      </c>
      <c r="EI371" s="83">
        <f>DT371</f>
        <v>0</v>
      </c>
      <c r="EJ371" s="104">
        <f t="shared" ref="EJ371:ET382" ca="1" si="530">(1+$Z$1/$T$1)*(EJ306+EJ322)</f>
        <v>-9351.4129812918891</v>
      </c>
      <c r="EK371" s="104">
        <f t="shared" ca="1" si="530"/>
        <v>-374.05651925167552</v>
      </c>
      <c r="EL371" s="104">
        <f t="shared" ca="1" si="530"/>
        <v>-187.02825962583782</v>
      </c>
      <c r="EM371" s="104">
        <f t="shared" ca="1" si="530"/>
        <v>-124.68550641722521</v>
      </c>
      <c r="EN371" s="104">
        <f t="shared" ca="1" si="530"/>
        <v>-93.51412981291891</v>
      </c>
      <c r="EO371" s="104">
        <f t="shared" ca="1" si="530"/>
        <v>-74.811303850335108</v>
      </c>
      <c r="EP371" s="104">
        <f t="shared" ca="1" si="530"/>
        <v>-62.342753208612606</v>
      </c>
      <c r="EQ371" s="104">
        <f t="shared" ca="1" si="530"/>
        <v>-53.436645607382225</v>
      </c>
      <c r="ER371" s="104">
        <f t="shared" ca="1" si="530"/>
        <v>-46.757064906459433</v>
      </c>
      <c r="ES371" s="104">
        <f t="shared" ca="1" si="530"/>
        <v>-41.561835472408426</v>
      </c>
      <c r="ET371" s="104">
        <f t="shared" ca="1" si="530"/>
        <v>-1333.3333333333335</v>
      </c>
      <c r="EU371" s="104" t="e">
        <f t="shared" ref="EU371:EV384" ca="1" si="531">(1+$Z$1/$T$1)*(DQ306+DQ322)</f>
        <v>#DIV/0!</v>
      </c>
      <c r="EV371" s="104" t="e">
        <f t="shared" ca="1" si="531"/>
        <v>#DIV/0!</v>
      </c>
    </row>
    <row r="372" spans="15:156">
      <c r="S372" s="25">
        <f t="shared" ref="S372:S382" si="532">S356</f>
        <v>10</v>
      </c>
      <c r="T372" s="388">
        <f t="shared" ca="1" si="519"/>
        <v>93.411263127161504</v>
      </c>
      <c r="U372" s="388">
        <f t="shared" ca="1" si="519"/>
        <v>72.986637902765978</v>
      </c>
      <c r="V372" s="388">
        <f t="shared" ca="1" si="519"/>
        <v>59.50899169913022</v>
      </c>
      <c r="W372" s="388">
        <f t="shared" ca="1" si="519"/>
        <v>49.874202566890084</v>
      </c>
      <c r="X372" s="388">
        <f t="shared" ca="1" si="519"/>
        <v>42.506422642235869</v>
      </c>
      <c r="Y372" s="388">
        <f t="shared" ca="1" si="519"/>
        <v>36.493318951382989</v>
      </c>
      <c r="Z372" s="388">
        <f t="shared" ca="1" si="519"/>
        <v>31.171376604306303</v>
      </c>
      <c r="AA372" s="388">
        <f t="shared" ca="1" si="519"/>
        <v>25.797001327701768</v>
      </c>
      <c r="AB372" s="388">
        <f t="shared" ca="1" si="519"/>
        <v>18.70282596258377</v>
      </c>
      <c r="AC372" s="388">
        <f t="shared" ca="1" si="519"/>
        <v>0</v>
      </c>
      <c r="AD372" s="388" t="e">
        <f t="shared" ca="1" si="519"/>
        <v>#DIV/0!</v>
      </c>
      <c r="AE372" s="388" t="e">
        <f t="shared" ca="1" si="519"/>
        <v>#DIV/0!</v>
      </c>
      <c r="AF372" s="388"/>
      <c r="AG372" s="59"/>
      <c r="AH372" s="80">
        <f t="shared" ref="AH372:AH384" si="533">S372</f>
        <v>10</v>
      </c>
      <c r="AI372" s="104">
        <f t="shared" ca="1" si="520"/>
        <v>-93.61907461354005</v>
      </c>
      <c r="AJ372" s="104">
        <f t="shared" ca="1" si="520"/>
        <v>-77.548302771688853</v>
      </c>
      <c r="AK372" s="104">
        <f t="shared" ca="1" si="520"/>
        <v>-68.010276227577393</v>
      </c>
      <c r="AL372" s="104">
        <f t="shared" ca="1" si="520"/>
        <v>-62.342753208612606</v>
      </c>
      <c r="AM372" s="104">
        <f t="shared" ca="1" si="520"/>
        <v>-59.508991699130213</v>
      </c>
      <c r="AN372" s="104">
        <f t="shared" ca="1" si="520"/>
        <v>-59.301643295997344</v>
      </c>
      <c r="AO372" s="104">
        <f t="shared" ca="1" si="520"/>
        <v>-62.342753208612585</v>
      </c>
      <c r="AP372" s="104">
        <f t="shared" ca="1" si="520"/>
        <v>-70.941753651179837</v>
      </c>
      <c r="AQ372" s="104">
        <f t="shared" ca="1" si="520"/>
        <v>-93.51412981291891</v>
      </c>
      <c r="AR372" s="104">
        <f t="shared" ca="1" si="520"/>
        <v>-187.02825962583771</v>
      </c>
      <c r="AS372" s="104" t="e">
        <f t="shared" ca="1" si="520"/>
        <v>#DIV/0!</v>
      </c>
      <c r="AT372" s="104" t="e">
        <f ca="1">(1+$Z$1/$T$1)*(AT306+AT322)</f>
        <v>#DIV/0!</v>
      </c>
      <c r="AU372" s="104" t="e">
        <f t="shared" ca="1" si="521"/>
        <v>#DIV/0!</v>
      </c>
      <c r="AV372" s="62"/>
      <c r="AW372" s="80">
        <f t="shared" ref="AW372:AW384" si="534">AH372</f>
        <v>10</v>
      </c>
      <c r="AX372" s="104">
        <f t="shared" ca="1" si="522"/>
        <v>103.69793170290009</v>
      </c>
      <c r="AY372" s="104">
        <f t="shared" ca="1" si="522"/>
        <v>82.109967640611728</v>
      </c>
      <c r="AZ372" s="104">
        <f t="shared" ca="1" si="522"/>
        <v>68.010276227577393</v>
      </c>
      <c r="BA372" s="104">
        <f t="shared" ca="1" si="522"/>
        <v>58.186569661371763</v>
      </c>
      <c r="BB372" s="104">
        <f t="shared" ca="1" si="522"/>
        <v>51.007707170683041</v>
      </c>
      <c r="BC372" s="104">
        <f t="shared" ca="1" si="522"/>
        <v>45.616648689228732</v>
      </c>
      <c r="BD372" s="104">
        <f t="shared" ca="1" si="522"/>
        <v>41.561835472408397</v>
      </c>
      <c r="BE372" s="104">
        <f t="shared" ca="1" si="522"/>
        <v>38.695501991552639</v>
      </c>
      <c r="BF372" s="104">
        <f t="shared" ca="1" si="522"/>
        <v>37.405651925167554</v>
      </c>
      <c r="BG372" s="104">
        <f t="shared" ca="1" si="522"/>
        <v>41.561835472408383</v>
      </c>
      <c r="BH372" s="104" t="e">
        <f t="shared" ca="1" si="522"/>
        <v>#DIV/0!</v>
      </c>
      <c r="BI372" s="104" t="e">
        <f t="shared" ca="1" si="522"/>
        <v>#DIV/0!</v>
      </c>
      <c r="BJ372" s="104" t="e">
        <f t="shared" ca="1" si="522"/>
        <v>#DIV/0!</v>
      </c>
      <c r="BK372" s="62"/>
      <c r="BL372" s="83">
        <f t="shared" ref="BL372:BL382" si="535">AW372</f>
        <v>10</v>
      </c>
      <c r="BM372" s="104">
        <f t="shared" ca="1" si="523"/>
        <v>-83.124594551422931</v>
      </c>
      <c r="BN372" s="104">
        <f t="shared" ca="1" si="523"/>
        <v>-63.863308164920234</v>
      </c>
      <c r="BO372" s="104">
        <f t="shared" ca="1" si="523"/>
        <v>-51.007707170683041</v>
      </c>
      <c r="BP372" s="104">
        <f t="shared" ca="1" si="523"/>
        <v>-41.56183547240839</v>
      </c>
      <c r="BQ372" s="104">
        <f t="shared" ca="1" si="523"/>
        <v>-34.005138113788696</v>
      </c>
      <c r="BR372" s="104">
        <f t="shared" ca="1" si="523"/>
        <v>-27.369989213537245</v>
      </c>
      <c r="BS372" s="104">
        <f t="shared" ca="1" si="523"/>
        <v>-20.780917736204195</v>
      </c>
      <c r="BT372" s="104">
        <f t="shared" ca="1" si="523"/>
        <v>-12.898500663850864</v>
      </c>
      <c r="BU372" s="104">
        <f t="shared" ca="1" si="523"/>
        <v>0</v>
      </c>
      <c r="BV372" s="104">
        <f t="shared" ca="1" si="523"/>
        <v>41.561835472408426</v>
      </c>
      <c r="BW372" s="104" t="e">
        <f t="shared" ca="1" si="523"/>
        <v>#DIV/0!</v>
      </c>
      <c r="BX372" s="104" t="e">
        <f t="shared" ca="1" si="523"/>
        <v>#DIV/0!</v>
      </c>
      <c r="BY372" s="104" t="e">
        <f t="shared" ca="1" si="523"/>
        <v>#DIV/0!</v>
      </c>
      <c r="BZ372" s="62"/>
      <c r="CA372" s="83">
        <f t="shared" ref="CA372:CA382" si="536">BL372</f>
        <v>10</v>
      </c>
      <c r="CB372" s="104">
        <f t="shared" ca="1" si="524"/>
        <v>93.411263127161277</v>
      </c>
      <c r="CC372" s="104">
        <f t="shared" ca="1" si="524"/>
        <v>72.986637902765978</v>
      </c>
      <c r="CD372" s="104">
        <f t="shared" ca="1" si="524"/>
        <v>59.508991699130213</v>
      </c>
      <c r="CE372" s="104">
        <f t="shared" ca="1" si="524"/>
        <v>49.874202566890084</v>
      </c>
      <c r="CF372" s="104">
        <f t="shared" ca="1" si="524"/>
        <v>42.506422642235869</v>
      </c>
      <c r="CG372" s="104">
        <f t="shared" ca="1" si="524"/>
        <v>36.493318951382982</v>
      </c>
      <c r="CH372" s="104">
        <f t="shared" ca="1" si="524"/>
        <v>31.171376604306293</v>
      </c>
      <c r="CI372" s="104">
        <f t="shared" ca="1" si="524"/>
        <v>25.797001327701768</v>
      </c>
      <c r="CJ372" s="104">
        <f t="shared" ca="1" si="524"/>
        <v>18.70282596258377</v>
      </c>
      <c r="CK372" s="104">
        <f t="shared" ca="1" si="524"/>
        <v>0</v>
      </c>
      <c r="CL372" s="104" t="e">
        <f t="shared" ca="1" si="524"/>
        <v>#DIV/0!</v>
      </c>
      <c r="CM372" s="104" t="e">
        <f t="shared" ca="1" si="524"/>
        <v>#DIV/0!</v>
      </c>
      <c r="CN372" s="104" t="e">
        <f t="shared" ca="1" si="524"/>
        <v>#DIV/0!</v>
      </c>
      <c r="CP372" s="83">
        <f t="shared" ref="CP372:CP382" si="537">CA372</f>
        <v>10</v>
      </c>
      <c r="CQ372" s="104">
        <f t="shared" ca="1" si="525"/>
        <v>-93.411263127161277</v>
      </c>
      <c r="CR372" s="104">
        <f t="shared" ca="1" si="525"/>
        <v>-72.986637902765978</v>
      </c>
      <c r="CS372" s="104">
        <f t="shared" ca="1" si="525"/>
        <v>-59.508991699130213</v>
      </c>
      <c r="CT372" s="104">
        <f t="shared" ca="1" si="525"/>
        <v>-49.874202566890084</v>
      </c>
      <c r="CU372" s="104">
        <f t="shared" ca="1" si="525"/>
        <v>-42.506422642235869</v>
      </c>
      <c r="CV372" s="104">
        <f t="shared" ca="1" si="525"/>
        <v>-36.493318951382982</v>
      </c>
      <c r="CW372" s="104">
        <f t="shared" ca="1" si="525"/>
        <v>-31.171376604306293</v>
      </c>
      <c r="CX372" s="104">
        <f t="shared" ca="1" si="525"/>
        <v>-25.797001327701768</v>
      </c>
      <c r="CY372" s="104">
        <f t="shared" ca="1" si="525"/>
        <v>-18.70282596258377</v>
      </c>
      <c r="CZ372" s="104">
        <f t="shared" ca="1" si="525"/>
        <v>0</v>
      </c>
      <c r="DA372" s="104" t="e">
        <f t="shared" ca="1" si="525"/>
        <v>#DIV/0!</v>
      </c>
      <c r="DB372" s="104" t="e">
        <f t="shared" ca="1" si="525"/>
        <v>#DIV/0!</v>
      </c>
      <c r="DC372" s="104" t="e">
        <f t="shared" ca="1" si="525"/>
        <v>#DIV/0!</v>
      </c>
      <c r="DE372" s="83">
        <f t="shared" ref="DE372:DE382" si="538">CP372</f>
        <v>10</v>
      </c>
      <c r="DF372" s="104">
        <f t="shared" ca="1" si="526"/>
        <v>103.69793170289996</v>
      </c>
      <c r="DG372" s="104">
        <f t="shared" ca="1" si="526"/>
        <v>82.109967640611714</v>
      </c>
      <c r="DH372" s="104">
        <f t="shared" ca="1" si="526"/>
        <v>68.010276227577393</v>
      </c>
      <c r="DI372" s="104">
        <f t="shared" ca="1" si="526"/>
        <v>58.186569661371763</v>
      </c>
      <c r="DJ372" s="104">
        <f t="shared" ca="1" si="526"/>
        <v>51.007707170683041</v>
      </c>
      <c r="DK372" s="104">
        <f t="shared" ca="1" si="526"/>
        <v>45.616648689228732</v>
      </c>
      <c r="DL372" s="104">
        <f t="shared" ca="1" si="526"/>
        <v>41.561835472408397</v>
      </c>
      <c r="DM372" s="104">
        <f t="shared" ca="1" si="526"/>
        <v>38.695501991552639</v>
      </c>
      <c r="DN372" s="104">
        <f t="shared" ca="1" si="526"/>
        <v>37.405651925167554</v>
      </c>
      <c r="DO372" s="104">
        <f t="shared" ca="1" si="526"/>
        <v>41.561835472408383</v>
      </c>
      <c r="DP372" s="104" t="e">
        <f t="shared" ca="1" si="526"/>
        <v>#DIV/0!</v>
      </c>
      <c r="DQ372" s="104" t="e">
        <f t="shared" ca="1" si="526"/>
        <v>#DIV/0!</v>
      </c>
      <c r="DR372" s="104" t="e">
        <f t="shared" ca="1" si="526"/>
        <v>#DIV/0!</v>
      </c>
      <c r="DT372" s="83">
        <f t="shared" si="527"/>
        <v>10</v>
      </c>
      <c r="DU372" s="104">
        <f t="shared" ca="1" si="528"/>
        <v>93.411263127161504</v>
      </c>
      <c r="DV372" s="104">
        <f t="shared" ca="1" si="528"/>
        <v>72.986637902765978</v>
      </c>
      <c r="DW372" s="104">
        <f t="shared" ca="1" si="528"/>
        <v>59.50899169913022</v>
      </c>
      <c r="DX372" s="104">
        <f t="shared" ca="1" si="528"/>
        <v>49.874202566890084</v>
      </c>
      <c r="DY372" s="104">
        <f t="shared" ca="1" si="528"/>
        <v>42.506422642235869</v>
      </c>
      <c r="DZ372" s="104">
        <f t="shared" ca="1" si="528"/>
        <v>36.493318951382989</v>
      </c>
      <c r="EA372" s="104">
        <f t="shared" ca="1" si="528"/>
        <v>31.171376604306303</v>
      </c>
      <c r="EB372" s="104">
        <f t="shared" ca="1" si="528"/>
        <v>25.797001327701768</v>
      </c>
      <c r="EC372" s="104">
        <f t="shared" ca="1" si="528"/>
        <v>18.70282596258377</v>
      </c>
      <c r="ED372" s="104">
        <f t="shared" ca="1" si="528"/>
        <v>0</v>
      </c>
      <c r="EE372" s="104" t="e">
        <f t="shared" ca="1" si="528"/>
        <v>#DIV/0!</v>
      </c>
      <c r="EF372" s="104" t="e">
        <f t="shared" ca="1" si="529"/>
        <v>#DIV/0!</v>
      </c>
      <c r="EG372" s="104" t="e">
        <f t="shared" ca="1" si="529"/>
        <v>#DIV/0!</v>
      </c>
      <c r="EI372" s="83">
        <f t="shared" ref="EI372:EI382" si="539">DT372</f>
        <v>10</v>
      </c>
      <c r="EJ372" s="104">
        <f t="shared" ca="1" si="530"/>
        <v>-93.411263127161504</v>
      </c>
      <c r="EK372" s="104">
        <f t="shared" ca="1" si="530"/>
        <v>-72.986637902765978</v>
      </c>
      <c r="EL372" s="104">
        <f t="shared" ca="1" si="530"/>
        <v>-59.50899169913022</v>
      </c>
      <c r="EM372" s="104">
        <f t="shared" ca="1" si="530"/>
        <v>-49.874202566890084</v>
      </c>
      <c r="EN372" s="104">
        <f t="shared" ca="1" si="530"/>
        <v>-42.506422642235869</v>
      </c>
      <c r="EO372" s="104">
        <f t="shared" ca="1" si="530"/>
        <v>-36.493318951382989</v>
      </c>
      <c r="EP372" s="104">
        <f t="shared" ca="1" si="530"/>
        <v>-31.171376604306303</v>
      </c>
      <c r="EQ372" s="104">
        <f t="shared" ca="1" si="530"/>
        <v>-25.797001327701768</v>
      </c>
      <c r="ER372" s="104">
        <f t="shared" ca="1" si="530"/>
        <v>-18.70282596258377</v>
      </c>
      <c r="ES372" s="104">
        <f t="shared" ca="1" si="530"/>
        <v>0</v>
      </c>
      <c r="ET372" s="104" t="e">
        <f t="shared" ca="1" si="530"/>
        <v>#DIV/0!</v>
      </c>
      <c r="EU372" s="104" t="e">
        <f t="shared" ca="1" si="531"/>
        <v>#DIV/0!</v>
      </c>
      <c r="EV372" s="104" t="e">
        <f t="shared" ca="1" si="531"/>
        <v>#DIV/0!</v>
      </c>
    </row>
    <row r="373" spans="15:156">
      <c r="S373" s="25">
        <f t="shared" si="532"/>
        <v>20</v>
      </c>
      <c r="T373" s="388">
        <f t="shared" ca="1" si="519"/>
        <v>46.698910443516645</v>
      </c>
      <c r="U373" s="388">
        <f t="shared" ca="1" si="519"/>
        <v>40.283009765565062</v>
      </c>
      <c r="V373" s="388">
        <f t="shared" ca="1" si="519"/>
        <v>35.067798679844586</v>
      </c>
      <c r="W373" s="388">
        <f t="shared" ca="1" si="519"/>
        <v>30.66037043046521</v>
      </c>
      <c r="X373" s="388">
        <f t="shared" ca="1" si="519"/>
        <v>26.718322803691109</v>
      </c>
      <c r="Y373" s="388">
        <f t="shared" ca="1" si="519"/>
        <v>22.901419546020954</v>
      </c>
      <c r="Z373" s="388">
        <f t="shared" ca="1" si="519"/>
        <v>18.702825962583784</v>
      </c>
      <c r="AA373" s="388">
        <f t="shared" ca="1" si="519"/>
        <v>12.898500663850884</v>
      </c>
      <c r="AB373" s="388">
        <f t="shared" ca="1" si="519"/>
        <v>0</v>
      </c>
      <c r="AC373" s="388" t="e">
        <f t="shared" ca="1" si="519"/>
        <v>#DIV/0!</v>
      </c>
      <c r="AD373" s="388" t="e">
        <f t="shared" ca="1" si="519"/>
        <v>#DIV/0!</v>
      </c>
      <c r="AE373" s="388" t="e">
        <f t="shared" ca="1" si="519"/>
        <v>#DIV/0!</v>
      </c>
      <c r="AF373" s="388"/>
      <c r="AG373" s="59"/>
      <c r="AH373" s="80">
        <f t="shared" si="533"/>
        <v>20</v>
      </c>
      <c r="AI373" s="104">
        <f t="shared" ca="1" si="520"/>
        <v>-46.815803836366499</v>
      </c>
      <c r="AJ373" s="104">
        <f t="shared" ca="1" si="520"/>
        <v>-43.16036760596257</v>
      </c>
      <c r="AK373" s="104">
        <f t="shared" ca="1" si="520"/>
        <v>-40.912431793152017</v>
      </c>
      <c r="AL373" s="104">
        <f t="shared" ca="1" si="520"/>
        <v>-39.858481559604776</v>
      </c>
      <c r="AM373" s="104">
        <f t="shared" ca="1" si="520"/>
        <v>-40.07748420553667</v>
      </c>
      <c r="AN373" s="104">
        <f t="shared" ca="1" si="520"/>
        <v>-41.985935834371752</v>
      </c>
      <c r="AO373" s="104">
        <f t="shared" ca="1" si="520"/>
        <v>-46.757064906459455</v>
      </c>
      <c r="AP373" s="104">
        <f t="shared" ca="1" si="520"/>
        <v>-58.043252987328977</v>
      </c>
      <c r="AQ373" s="104">
        <f t="shared" ca="1" si="520"/>
        <v>-93.514129812918881</v>
      </c>
      <c r="AR373" s="104" t="e">
        <f t="shared" ca="1" si="520"/>
        <v>#DIV/0!</v>
      </c>
      <c r="AS373" s="104" t="e">
        <f t="shared" ca="1" si="520"/>
        <v>#DIV/0!</v>
      </c>
      <c r="AT373" s="104" t="e">
        <f ca="1">(1+$Z$1/$T$1)*(AT307+AT323)</f>
        <v>#DIV/0!</v>
      </c>
      <c r="AU373" s="104" t="e">
        <f t="shared" ca="1" si="521"/>
        <v>#DIV/0!</v>
      </c>
      <c r="AV373" s="62"/>
      <c r="AW373" s="80">
        <f t="shared" si="534"/>
        <v>20</v>
      </c>
      <c r="AX373" s="104">
        <f t="shared" ca="1" si="522"/>
        <v>58.329803032077109</v>
      </c>
      <c r="AY373" s="104">
        <f t="shared" ca="1" si="522"/>
        <v>51.79244112715508</v>
      </c>
      <c r="AZ373" s="104">
        <f t="shared" ca="1" si="522"/>
        <v>46.757064906459441</v>
      </c>
      <c r="BA373" s="104">
        <f t="shared" ca="1" si="522"/>
        <v>42.924518602651297</v>
      </c>
      <c r="BB373" s="104">
        <f t="shared" ca="1" si="522"/>
        <v>40.07748420553667</v>
      </c>
      <c r="BC373" s="104">
        <f t="shared" ca="1" si="522"/>
        <v>38.169032576701589</v>
      </c>
      <c r="BD373" s="104">
        <f t="shared" ca="1" si="522"/>
        <v>37.405651925167568</v>
      </c>
      <c r="BE373" s="104">
        <f t="shared" ca="1" si="522"/>
        <v>38.695501991552639</v>
      </c>
      <c r="BF373" s="104">
        <f t="shared" ca="1" si="522"/>
        <v>46.757064906459441</v>
      </c>
      <c r="BG373" s="104" t="e">
        <f t="shared" ca="1" si="522"/>
        <v>#DIV/0!</v>
      </c>
      <c r="BH373" s="104" t="e">
        <f t="shared" ca="1" si="522"/>
        <v>#DIV/0!</v>
      </c>
      <c r="BI373" s="104" t="e">
        <f t="shared" ca="1" si="522"/>
        <v>#DIV/0!</v>
      </c>
      <c r="BJ373" s="104" t="e">
        <f t="shared" ca="1" si="522"/>
        <v>#DIV/0!</v>
      </c>
      <c r="BK373" s="62"/>
      <c r="BL373" s="83">
        <f t="shared" si="535"/>
        <v>20</v>
      </c>
      <c r="BM373" s="104">
        <f t="shared" ca="1" si="523"/>
        <v>-35.068017854956182</v>
      </c>
      <c r="BN373" s="104">
        <f t="shared" ca="1" si="523"/>
        <v>-28.773578403975044</v>
      </c>
      <c r="BO373" s="104">
        <f t="shared" ca="1" si="523"/>
        <v>-23.378532453229727</v>
      </c>
      <c r="BP373" s="104">
        <f t="shared" ca="1" si="523"/>
        <v>-18.396222258279128</v>
      </c>
      <c r="BQ373" s="104">
        <f t="shared" ca="1" si="523"/>
        <v>-13.359161401845551</v>
      </c>
      <c r="BR373" s="104">
        <f t="shared" ca="1" si="523"/>
        <v>-7.6338065153403258</v>
      </c>
      <c r="BS373" s="104">
        <f t="shared" ca="1" si="523"/>
        <v>0</v>
      </c>
      <c r="BT373" s="104">
        <f t="shared" ca="1" si="523"/>
        <v>12.898500663850864</v>
      </c>
      <c r="BU373" s="104">
        <f t="shared" ca="1" si="523"/>
        <v>46.757064906459469</v>
      </c>
      <c r="BV373" s="104" t="e">
        <f t="shared" ca="1" si="523"/>
        <v>#DIV/0!</v>
      </c>
      <c r="BW373" s="104" t="e">
        <f t="shared" ca="1" si="523"/>
        <v>#DIV/0!</v>
      </c>
      <c r="BX373" s="104" t="e">
        <f t="shared" ca="1" si="523"/>
        <v>#DIV/0!</v>
      </c>
      <c r="BY373" s="104" t="e">
        <f t="shared" ca="1" si="523"/>
        <v>#DIV/0!</v>
      </c>
      <c r="BZ373" s="62"/>
      <c r="CA373" s="83">
        <f t="shared" si="536"/>
        <v>20</v>
      </c>
      <c r="CB373" s="104">
        <f t="shared" ca="1" si="524"/>
        <v>46.698910443516681</v>
      </c>
      <c r="CC373" s="104">
        <f t="shared" ca="1" si="524"/>
        <v>40.283009765565069</v>
      </c>
      <c r="CD373" s="104">
        <f t="shared" ca="1" si="524"/>
        <v>35.067798679844586</v>
      </c>
      <c r="CE373" s="104">
        <f t="shared" ca="1" si="524"/>
        <v>30.660370430465214</v>
      </c>
      <c r="CF373" s="104">
        <f t="shared" ca="1" si="524"/>
        <v>26.718322803691102</v>
      </c>
      <c r="CG373" s="104">
        <f t="shared" ca="1" si="524"/>
        <v>22.901419546020957</v>
      </c>
      <c r="CH373" s="104">
        <f t="shared" ca="1" si="524"/>
        <v>18.702825962583784</v>
      </c>
      <c r="CI373" s="104">
        <f t="shared" ca="1" si="524"/>
        <v>12.898500663850893</v>
      </c>
      <c r="CJ373" s="104">
        <f t="shared" ca="1" si="524"/>
        <v>0</v>
      </c>
      <c r="CK373" s="104" t="e">
        <f t="shared" ca="1" si="524"/>
        <v>#DIV/0!</v>
      </c>
      <c r="CL373" s="104" t="e">
        <f t="shared" ca="1" si="524"/>
        <v>#DIV/0!</v>
      </c>
      <c r="CM373" s="104" t="e">
        <f t="shared" ca="1" si="524"/>
        <v>#DIV/0!</v>
      </c>
      <c r="CN373" s="104" t="e">
        <f t="shared" ca="1" si="524"/>
        <v>#DIV/0!</v>
      </c>
      <c r="CP373" s="83">
        <f t="shared" si="537"/>
        <v>20</v>
      </c>
      <c r="CQ373" s="104">
        <f t="shared" ca="1" si="525"/>
        <v>-46.698910443516681</v>
      </c>
      <c r="CR373" s="104">
        <f t="shared" ca="1" si="525"/>
        <v>-40.283009765565069</v>
      </c>
      <c r="CS373" s="104">
        <f t="shared" ca="1" si="525"/>
        <v>-35.067798679844586</v>
      </c>
      <c r="CT373" s="104">
        <f t="shared" ca="1" si="525"/>
        <v>-30.660370430465214</v>
      </c>
      <c r="CU373" s="104">
        <f t="shared" ca="1" si="525"/>
        <v>-26.718322803691102</v>
      </c>
      <c r="CV373" s="104">
        <f t="shared" ca="1" si="525"/>
        <v>-22.901419546020957</v>
      </c>
      <c r="CW373" s="104">
        <f t="shared" ca="1" si="525"/>
        <v>-18.702825962583784</v>
      </c>
      <c r="CX373" s="104">
        <f t="shared" ca="1" si="525"/>
        <v>-12.898500663850893</v>
      </c>
      <c r="CY373" s="104">
        <f t="shared" ca="1" si="525"/>
        <v>0</v>
      </c>
      <c r="CZ373" s="104" t="e">
        <f t="shared" ca="1" si="525"/>
        <v>#DIV/0!</v>
      </c>
      <c r="DA373" s="104" t="e">
        <f t="shared" ca="1" si="525"/>
        <v>#DIV/0!</v>
      </c>
      <c r="DB373" s="104" t="e">
        <f t="shared" ca="1" si="525"/>
        <v>#DIV/0!</v>
      </c>
      <c r="DC373" s="104" t="e">
        <f t="shared" ca="1" si="525"/>
        <v>#DIV/0!</v>
      </c>
      <c r="DE373" s="83">
        <f t="shared" si="538"/>
        <v>20</v>
      </c>
      <c r="DF373" s="104">
        <f t="shared" ca="1" si="526"/>
        <v>58.329803032077209</v>
      </c>
      <c r="DG373" s="104">
        <f t="shared" ca="1" si="526"/>
        <v>51.792441127155072</v>
      </c>
      <c r="DH373" s="104">
        <f t="shared" ca="1" si="526"/>
        <v>46.757064906459455</v>
      </c>
      <c r="DI373" s="104">
        <f t="shared" ca="1" si="526"/>
        <v>42.924518602651297</v>
      </c>
      <c r="DJ373" s="104">
        <f t="shared" ca="1" si="526"/>
        <v>40.077484205536678</v>
      </c>
      <c r="DK373" s="104">
        <f t="shared" ca="1" si="526"/>
        <v>38.169032576701589</v>
      </c>
      <c r="DL373" s="104">
        <f t="shared" ca="1" si="526"/>
        <v>37.405651925167568</v>
      </c>
      <c r="DM373" s="104">
        <f t="shared" ca="1" si="526"/>
        <v>38.695501991552639</v>
      </c>
      <c r="DN373" s="104">
        <f t="shared" ca="1" si="526"/>
        <v>46.757064906459441</v>
      </c>
      <c r="DO373" s="104" t="e">
        <f t="shared" ca="1" si="526"/>
        <v>#DIV/0!</v>
      </c>
      <c r="DP373" s="104" t="e">
        <f t="shared" ca="1" si="526"/>
        <v>#DIV/0!</v>
      </c>
      <c r="DQ373" s="104" t="e">
        <f t="shared" ca="1" si="526"/>
        <v>#DIV/0!</v>
      </c>
      <c r="DR373" s="104" t="e">
        <f t="shared" ca="1" si="526"/>
        <v>#DIV/0!</v>
      </c>
      <c r="DT373" s="83">
        <f t="shared" si="527"/>
        <v>20</v>
      </c>
      <c r="DU373" s="104">
        <f t="shared" ca="1" si="528"/>
        <v>46.698910443516645</v>
      </c>
      <c r="DV373" s="104">
        <f t="shared" ca="1" si="528"/>
        <v>40.283009765565062</v>
      </c>
      <c r="DW373" s="104">
        <f t="shared" ca="1" si="528"/>
        <v>35.067798679844586</v>
      </c>
      <c r="DX373" s="104">
        <f t="shared" ca="1" si="528"/>
        <v>30.66037043046521</v>
      </c>
      <c r="DY373" s="104">
        <f t="shared" ca="1" si="528"/>
        <v>26.718322803691109</v>
      </c>
      <c r="DZ373" s="104">
        <f t="shared" ca="1" si="528"/>
        <v>22.901419546020954</v>
      </c>
      <c r="EA373" s="104">
        <f t="shared" ca="1" si="528"/>
        <v>18.702825962583784</v>
      </c>
      <c r="EB373" s="104">
        <f t="shared" ca="1" si="528"/>
        <v>12.898500663850884</v>
      </c>
      <c r="EC373" s="104">
        <f t="shared" ca="1" si="528"/>
        <v>0</v>
      </c>
      <c r="ED373" s="104" t="e">
        <f t="shared" ca="1" si="528"/>
        <v>#DIV/0!</v>
      </c>
      <c r="EE373" s="104" t="e">
        <f t="shared" ca="1" si="528"/>
        <v>#DIV/0!</v>
      </c>
      <c r="EF373" s="104" t="e">
        <f t="shared" ca="1" si="529"/>
        <v>#DIV/0!</v>
      </c>
      <c r="EG373" s="104" t="e">
        <f t="shared" ca="1" si="529"/>
        <v>#DIV/0!</v>
      </c>
      <c r="EI373" s="83">
        <f t="shared" si="539"/>
        <v>20</v>
      </c>
      <c r="EJ373" s="104">
        <f t="shared" ca="1" si="530"/>
        <v>-46.698910443516645</v>
      </c>
      <c r="EK373" s="104">
        <f t="shared" ca="1" si="530"/>
        <v>-40.283009765565062</v>
      </c>
      <c r="EL373" s="104">
        <f t="shared" ca="1" si="530"/>
        <v>-35.067798679844586</v>
      </c>
      <c r="EM373" s="104">
        <f t="shared" ca="1" si="530"/>
        <v>-30.66037043046521</v>
      </c>
      <c r="EN373" s="104">
        <f t="shared" ca="1" si="530"/>
        <v>-26.718322803691109</v>
      </c>
      <c r="EO373" s="104">
        <f t="shared" ca="1" si="530"/>
        <v>-22.901419546020954</v>
      </c>
      <c r="EP373" s="104">
        <f t="shared" ca="1" si="530"/>
        <v>-18.702825962583784</v>
      </c>
      <c r="EQ373" s="104">
        <f t="shared" ca="1" si="530"/>
        <v>-12.898500663850884</v>
      </c>
      <c r="ER373" s="104">
        <f t="shared" ca="1" si="530"/>
        <v>0</v>
      </c>
      <c r="ES373" s="104" t="e">
        <f t="shared" ca="1" si="530"/>
        <v>#DIV/0!</v>
      </c>
      <c r="ET373" s="104" t="e">
        <f t="shared" ca="1" si="530"/>
        <v>#DIV/0!</v>
      </c>
      <c r="EU373" s="104" t="e">
        <f t="shared" ca="1" si="531"/>
        <v>#DIV/0!</v>
      </c>
      <c r="EV373" s="104" t="e">
        <f t="shared" ca="1" si="531"/>
        <v>#DIV/0!</v>
      </c>
    </row>
    <row r="374" spans="15:156">
      <c r="S374" s="25">
        <f t="shared" si="532"/>
        <v>25</v>
      </c>
      <c r="T374" s="388">
        <f t="shared" ca="1" si="519"/>
        <v>37.355976954477761</v>
      </c>
      <c r="U374" s="388">
        <f t="shared" ca="1" si="519"/>
        <v>32.856315880214744</v>
      </c>
      <c r="V374" s="388">
        <f t="shared" ca="1" si="519"/>
        <v>28.976209237805861</v>
      </c>
      <c r="W374" s="388">
        <f t="shared" ca="1" si="519"/>
        <v>25.503853585341513</v>
      </c>
      <c r="X374" s="388">
        <f t="shared" ca="1" si="519"/>
        <v>22.189793514929907</v>
      </c>
      <c r="Y374" s="388">
        <f t="shared" ca="1" si="519"/>
        <v>18.702825962583784</v>
      </c>
      <c r="Z374" s="388">
        <f t="shared" ca="1" si="519"/>
        <v>14.386789201987522</v>
      </c>
      <c r="AA374" s="388">
        <f t="shared" ca="1" si="519"/>
        <v>7.193394600993761</v>
      </c>
      <c r="AB374" s="388" t="e">
        <f t="shared" ca="1" si="519"/>
        <v>#DIV/0!</v>
      </c>
      <c r="AC374" s="388" t="e">
        <f t="shared" ca="1" si="519"/>
        <v>#DIV/0!</v>
      </c>
      <c r="AD374" s="388" t="e">
        <f t="shared" ca="1" si="519"/>
        <v>#DIV/0!</v>
      </c>
      <c r="AE374" s="388">
        <f t="shared" ca="1" si="519"/>
        <v>0</v>
      </c>
      <c r="AF374" s="388"/>
      <c r="AG374" s="59"/>
      <c r="AH374" s="80">
        <f t="shared" si="533"/>
        <v>25</v>
      </c>
      <c r="AI374" s="104">
        <f t="shared" ca="1" si="520"/>
        <v>-37.455725891605873</v>
      </c>
      <c r="AJ374" s="104">
        <f t="shared" ca="1" si="520"/>
        <v>-35.383724794077416</v>
      </c>
      <c r="AK374" s="104">
        <f t="shared" ca="1" si="520"/>
        <v>-34.244610917406924</v>
      </c>
      <c r="AL374" s="104">
        <f t="shared" ca="1" si="520"/>
        <v>-34.005138113788689</v>
      </c>
      <c r="AM374" s="104">
        <f t="shared" ca="1" si="520"/>
        <v>-34.869675523461289</v>
      </c>
      <c r="AN374" s="104">
        <f t="shared" ca="1" si="520"/>
        <v>-37.405651925167568</v>
      </c>
      <c r="AO374" s="104">
        <f t="shared" ca="1" si="520"/>
        <v>-43.160367605962556</v>
      </c>
      <c r="AP374" s="104">
        <f t="shared" ca="1" si="520"/>
        <v>-57.547156807950103</v>
      </c>
      <c r="AQ374" s="104" t="e">
        <f t="shared" ca="1" si="520"/>
        <v>#DIV/0!</v>
      </c>
      <c r="AR374" s="104" t="e">
        <f t="shared" ca="1" si="520"/>
        <v>#DIV/0!</v>
      </c>
      <c r="AS374" s="104" t="e">
        <f t="shared" ca="1" si="520"/>
        <v>#DIV/0!</v>
      </c>
      <c r="AT374" s="104" t="e">
        <f ca="1">(1+$Z$1/$T$1)*(AT308+AT324)</f>
        <v>#DIV/0!</v>
      </c>
      <c r="AU374" s="104">
        <f t="shared" ca="1" si="521"/>
        <v>0</v>
      </c>
      <c r="AV374" s="62"/>
      <c r="AW374" s="80">
        <f t="shared" si="534"/>
        <v>25</v>
      </c>
      <c r="AX374" s="104">
        <f t="shared" ca="1" si="522"/>
        <v>49.774719626927649</v>
      </c>
      <c r="AY374" s="104">
        <f t="shared" ca="1" si="522"/>
        <v>45.493360449528112</v>
      </c>
      <c r="AZ374" s="104">
        <f t="shared" ca="1" si="522"/>
        <v>42.147213436808521</v>
      </c>
      <c r="BA374" s="104">
        <f t="shared" ca="1" si="522"/>
        <v>39.672661132753468</v>
      </c>
      <c r="BB374" s="104">
        <f t="shared" ca="1" si="522"/>
        <v>38.039646025594131</v>
      </c>
      <c r="BC374" s="104">
        <f t="shared" ca="1" si="522"/>
        <v>37.405651925167568</v>
      </c>
      <c r="BD374" s="104">
        <f t="shared" ca="1" si="522"/>
        <v>38.364771205300052</v>
      </c>
      <c r="BE374" s="104">
        <f t="shared" ca="1" si="522"/>
        <v>43.16036760596257</v>
      </c>
      <c r="BF374" s="104" t="e">
        <f t="shared" ca="1" si="522"/>
        <v>#DIV/0!</v>
      </c>
      <c r="BG374" s="104" t="e">
        <f t="shared" ca="1" si="522"/>
        <v>#DIV/0!</v>
      </c>
      <c r="BH374" s="104" t="e">
        <f t="shared" ca="1" si="522"/>
        <v>#DIV/0!</v>
      </c>
      <c r="BI374" s="104">
        <f t="shared" ca="1" si="522"/>
        <v>0</v>
      </c>
      <c r="BJ374" s="104">
        <f t="shared" ca="1" si="522"/>
        <v>0</v>
      </c>
      <c r="BK374" s="62"/>
      <c r="BL374" s="83">
        <f t="shared" si="535"/>
        <v>25</v>
      </c>
      <c r="BM374" s="104">
        <f t="shared" ca="1" si="523"/>
        <v>-24.937234282027877</v>
      </c>
      <c r="BN374" s="104">
        <f t="shared" ca="1" si="523"/>
        <v>-20.21927131090138</v>
      </c>
      <c r="BO374" s="104">
        <f t="shared" ca="1" si="523"/>
        <v>-15.805205038803196</v>
      </c>
      <c r="BP374" s="104">
        <f t="shared" ca="1" si="523"/>
        <v>-11.335046037929564</v>
      </c>
      <c r="BQ374" s="104">
        <f t="shared" ca="1" si="523"/>
        <v>-6.3399410042656923</v>
      </c>
      <c r="BR374" s="104">
        <f t="shared" ca="1" si="523"/>
        <v>0</v>
      </c>
      <c r="BS374" s="104">
        <f t="shared" ca="1" si="523"/>
        <v>9.5911928013249899</v>
      </c>
      <c r="BT374" s="104">
        <f t="shared" ca="1" si="523"/>
        <v>28.773578403975065</v>
      </c>
      <c r="BU374" s="104" t="e">
        <f t="shared" ca="1" si="523"/>
        <v>#DIV/0!</v>
      </c>
      <c r="BV374" s="104" t="e">
        <f t="shared" ca="1" si="523"/>
        <v>#DIV/0!</v>
      </c>
      <c r="BW374" s="104" t="e">
        <f t="shared" ca="1" si="523"/>
        <v>#DIV/0!</v>
      </c>
      <c r="BX374" s="104">
        <f t="shared" ca="1" si="523"/>
        <v>0</v>
      </c>
      <c r="BY374" s="104">
        <f t="shared" ca="1" si="523"/>
        <v>0</v>
      </c>
      <c r="BZ374" s="62"/>
      <c r="CA374" s="83">
        <f t="shared" si="536"/>
        <v>25</v>
      </c>
      <c r="CB374" s="104">
        <f t="shared" ca="1" si="524"/>
        <v>37.355976954477839</v>
      </c>
      <c r="CC374" s="104">
        <f t="shared" ca="1" si="524"/>
        <v>32.856315880214744</v>
      </c>
      <c r="CD374" s="104">
        <f t="shared" ca="1" si="524"/>
        <v>28.976209237805865</v>
      </c>
      <c r="CE374" s="104">
        <f t="shared" ca="1" si="524"/>
        <v>25.50385358534152</v>
      </c>
      <c r="CF374" s="104">
        <f t="shared" ca="1" si="524"/>
        <v>22.189793514929907</v>
      </c>
      <c r="CG374" s="104">
        <f t="shared" ca="1" si="524"/>
        <v>18.702825962583784</v>
      </c>
      <c r="CH374" s="104">
        <f t="shared" ca="1" si="524"/>
        <v>14.386789201987522</v>
      </c>
      <c r="CI374" s="104">
        <f t="shared" ca="1" si="524"/>
        <v>7.193394600993761</v>
      </c>
      <c r="CJ374" s="104" t="e">
        <f t="shared" ca="1" si="524"/>
        <v>#DIV/0!</v>
      </c>
      <c r="CK374" s="104" t="e">
        <f t="shared" ca="1" si="524"/>
        <v>#DIV/0!</v>
      </c>
      <c r="CL374" s="104" t="e">
        <f t="shared" ca="1" si="524"/>
        <v>#DIV/0!</v>
      </c>
      <c r="CM374" s="104">
        <f t="shared" ca="1" si="524"/>
        <v>0</v>
      </c>
      <c r="CN374" s="104">
        <f t="shared" ca="1" si="524"/>
        <v>0</v>
      </c>
      <c r="CP374" s="83">
        <f t="shared" si="537"/>
        <v>25</v>
      </c>
      <c r="CQ374" s="104">
        <f t="shared" ca="1" si="525"/>
        <v>-37.355976954477839</v>
      </c>
      <c r="CR374" s="104">
        <f t="shared" ca="1" si="525"/>
        <v>-32.856315880214744</v>
      </c>
      <c r="CS374" s="104">
        <f t="shared" ca="1" si="525"/>
        <v>-28.976209237805865</v>
      </c>
      <c r="CT374" s="104">
        <f t="shared" ca="1" si="525"/>
        <v>-25.50385358534152</v>
      </c>
      <c r="CU374" s="104">
        <f t="shared" ca="1" si="525"/>
        <v>-22.189793514929907</v>
      </c>
      <c r="CV374" s="104">
        <f t="shared" ca="1" si="525"/>
        <v>-18.702825962583784</v>
      </c>
      <c r="CW374" s="104">
        <f t="shared" ca="1" si="525"/>
        <v>-14.386789201987522</v>
      </c>
      <c r="CX374" s="104">
        <f t="shared" ca="1" si="525"/>
        <v>-7.193394600993761</v>
      </c>
      <c r="CY374" s="104" t="e">
        <f t="shared" ca="1" si="525"/>
        <v>#DIV/0!</v>
      </c>
      <c r="CZ374" s="104" t="e">
        <f t="shared" ca="1" si="525"/>
        <v>#DIV/0!</v>
      </c>
      <c r="DA374" s="104" t="e">
        <f t="shared" ca="1" si="525"/>
        <v>#DIV/0!</v>
      </c>
      <c r="DB374" s="104">
        <f t="shared" ca="1" si="525"/>
        <v>0</v>
      </c>
      <c r="DC374" s="104">
        <f t="shared" ca="1" si="525"/>
        <v>0</v>
      </c>
      <c r="DE374" s="83">
        <f t="shared" si="538"/>
        <v>25</v>
      </c>
      <c r="DF374" s="104">
        <f t="shared" ca="1" si="526"/>
        <v>49.774719626927741</v>
      </c>
      <c r="DG374" s="104">
        <f t="shared" ca="1" si="526"/>
        <v>45.493360449528119</v>
      </c>
      <c r="DH374" s="104">
        <f t="shared" ca="1" si="526"/>
        <v>42.147213436808521</v>
      </c>
      <c r="DI374" s="104">
        <f t="shared" ca="1" si="526"/>
        <v>39.672661132753468</v>
      </c>
      <c r="DJ374" s="104">
        <f t="shared" ca="1" si="526"/>
        <v>38.039646025594131</v>
      </c>
      <c r="DK374" s="104">
        <f t="shared" ca="1" si="526"/>
        <v>37.405651925167561</v>
      </c>
      <c r="DL374" s="104">
        <f t="shared" ca="1" si="526"/>
        <v>38.364771205300052</v>
      </c>
      <c r="DM374" s="104">
        <f t="shared" ca="1" si="526"/>
        <v>43.16036760596257</v>
      </c>
      <c r="DN374" s="104" t="e">
        <f t="shared" ca="1" si="526"/>
        <v>#DIV/0!</v>
      </c>
      <c r="DO374" s="104" t="e">
        <f t="shared" ca="1" si="526"/>
        <v>#DIV/0!</v>
      </c>
      <c r="DP374" s="104" t="e">
        <f t="shared" ca="1" si="526"/>
        <v>#DIV/0!</v>
      </c>
      <c r="DQ374" s="104">
        <f t="shared" ca="1" si="526"/>
        <v>0</v>
      </c>
      <c r="DR374" s="104">
        <f t="shared" ca="1" si="526"/>
        <v>0</v>
      </c>
      <c r="DT374" s="83">
        <f t="shared" si="527"/>
        <v>25</v>
      </c>
      <c r="DU374" s="104">
        <f t="shared" ca="1" si="528"/>
        <v>37.355976954477761</v>
      </c>
      <c r="DV374" s="104">
        <f t="shared" ca="1" si="528"/>
        <v>32.856315880214744</v>
      </c>
      <c r="DW374" s="104">
        <f t="shared" ca="1" si="528"/>
        <v>28.976209237805861</v>
      </c>
      <c r="DX374" s="104">
        <f t="shared" ca="1" si="528"/>
        <v>25.503853585341513</v>
      </c>
      <c r="DY374" s="104">
        <f t="shared" ca="1" si="528"/>
        <v>22.189793514929907</v>
      </c>
      <c r="DZ374" s="104">
        <f t="shared" ca="1" si="528"/>
        <v>18.702825962583784</v>
      </c>
      <c r="EA374" s="104">
        <f t="shared" ca="1" si="528"/>
        <v>14.386789201987522</v>
      </c>
      <c r="EB374" s="104">
        <f t="shared" ca="1" si="528"/>
        <v>7.193394600993761</v>
      </c>
      <c r="EC374" s="104" t="e">
        <f t="shared" ca="1" si="528"/>
        <v>#DIV/0!</v>
      </c>
      <c r="ED374" s="104" t="e">
        <f t="shared" ca="1" si="528"/>
        <v>#DIV/0!</v>
      </c>
      <c r="EE374" s="104" t="e">
        <f t="shared" ca="1" si="528"/>
        <v>#DIV/0!</v>
      </c>
      <c r="EF374" s="104">
        <f t="shared" ca="1" si="529"/>
        <v>0</v>
      </c>
      <c r="EG374" s="104">
        <f t="shared" ca="1" si="529"/>
        <v>0</v>
      </c>
      <c r="EI374" s="83">
        <f t="shared" si="539"/>
        <v>25</v>
      </c>
      <c r="EJ374" s="104">
        <f t="shared" ca="1" si="530"/>
        <v>-37.355976954477761</v>
      </c>
      <c r="EK374" s="104">
        <f t="shared" ca="1" si="530"/>
        <v>-32.856315880214744</v>
      </c>
      <c r="EL374" s="104">
        <f t="shared" ca="1" si="530"/>
        <v>-28.976209237805861</v>
      </c>
      <c r="EM374" s="104">
        <f t="shared" ca="1" si="530"/>
        <v>-25.503853585341513</v>
      </c>
      <c r="EN374" s="104">
        <f t="shared" ca="1" si="530"/>
        <v>-22.189793514929907</v>
      </c>
      <c r="EO374" s="104">
        <f t="shared" ca="1" si="530"/>
        <v>-18.702825962583784</v>
      </c>
      <c r="EP374" s="104">
        <f t="shared" ca="1" si="530"/>
        <v>-14.386789201987522</v>
      </c>
      <c r="EQ374" s="104">
        <f t="shared" ca="1" si="530"/>
        <v>-7.193394600993761</v>
      </c>
      <c r="ER374" s="104" t="e">
        <f t="shared" ca="1" si="530"/>
        <v>#DIV/0!</v>
      </c>
      <c r="ES374" s="104" t="e">
        <f t="shared" ca="1" si="530"/>
        <v>#DIV/0!</v>
      </c>
      <c r="ET374" s="104" t="e">
        <f t="shared" ca="1" si="530"/>
        <v>#DIV/0!</v>
      </c>
      <c r="EU374" s="104">
        <f t="shared" ca="1" si="531"/>
        <v>0</v>
      </c>
      <c r="EV374" s="104">
        <f t="shared" ca="1" si="531"/>
        <v>0</v>
      </c>
    </row>
    <row r="375" spans="15:156">
      <c r="S375" s="25">
        <f t="shared" si="532"/>
        <v>30</v>
      </c>
      <c r="T375" s="388">
        <f t="shared" ca="1" si="519"/>
        <v>31.126994290082479</v>
      </c>
      <c r="U375" s="388">
        <f t="shared" ca="1" si="519"/>
        <v>27.707890314938929</v>
      </c>
      <c r="V375" s="388">
        <f t="shared" ca="1" si="519"/>
        <v>24.6089815297155</v>
      </c>
      <c r="W375" s="388">
        <f t="shared" ca="1" si="519"/>
        <v>21.684435898647866</v>
      </c>
      <c r="X375" s="388">
        <f t="shared" ca="1" si="519"/>
        <v>18.702825962583784</v>
      </c>
      <c r="Y375" s="388">
        <f t="shared" ca="1" si="519"/>
        <v>15.267613030680637</v>
      </c>
      <c r="Z375" s="388">
        <f t="shared" ca="1" si="519"/>
        <v>10.390458868102112</v>
      </c>
      <c r="AA375" s="388">
        <f t="shared" ca="1" si="519"/>
        <v>0</v>
      </c>
      <c r="AB375" s="388" t="e">
        <f t="shared" ca="1" si="519"/>
        <v>#DIV/0!</v>
      </c>
      <c r="AC375" s="388" t="e">
        <f t="shared" ca="1" si="519"/>
        <v>#DIV/0!</v>
      </c>
      <c r="AD375" s="388" t="e">
        <f t="shared" ca="1" si="519"/>
        <v>#DIV/0!</v>
      </c>
      <c r="AE375" s="388" t="e">
        <f t="shared" ca="1" si="519"/>
        <v>#DIV/0!</v>
      </c>
      <c r="AF375" s="388"/>
      <c r="AG375" s="59"/>
      <c r="AH375" s="80">
        <f t="shared" si="533"/>
        <v>30</v>
      </c>
      <c r="AI375" s="104">
        <f t="shared" ca="1" si="520"/>
        <v>-31.216055790197164</v>
      </c>
      <c r="AJ375" s="104">
        <f t="shared" ca="1" si="520"/>
        <v>-30.016881174517174</v>
      </c>
      <c r="AK375" s="104">
        <f t="shared" ca="1" si="520"/>
        <v>-29.530777835658604</v>
      </c>
      <c r="AL375" s="104">
        <f t="shared" ca="1" si="520"/>
        <v>-29.816099360640813</v>
      </c>
      <c r="AM375" s="104">
        <f t="shared" ca="1" si="520"/>
        <v>-31.171376604306303</v>
      </c>
      <c r="AN375" s="104">
        <f t="shared" ca="1" si="520"/>
        <v>-34.352129319031434</v>
      </c>
      <c r="AO375" s="104">
        <f t="shared" ca="1" si="520"/>
        <v>-41.561835472408404</v>
      </c>
      <c r="AP375" s="104">
        <f t="shared" ca="1" si="520"/>
        <v>-62.342753208612613</v>
      </c>
      <c r="AQ375" s="104" t="e">
        <f t="shared" ca="1" si="520"/>
        <v>#DIV/0!</v>
      </c>
      <c r="AR375" s="104" t="e">
        <f t="shared" ca="1" si="520"/>
        <v>#DIV/0!</v>
      </c>
      <c r="AS375" s="104" t="e">
        <f t="shared" ca="1" si="520"/>
        <v>#DIV/0!</v>
      </c>
      <c r="AT375" s="104" t="e">
        <f ca="1">(1+$Z$1/$T$1)*(AT308+AT324)</f>
        <v>#DIV/0!</v>
      </c>
      <c r="AU375" s="104" t="e">
        <f t="shared" ca="1" si="521"/>
        <v>#DIV/0!</v>
      </c>
      <c r="AV375" s="62"/>
      <c r="AW375" s="80">
        <f t="shared" si="534"/>
        <v>30</v>
      </c>
      <c r="AX375" s="104">
        <f t="shared" ca="1" si="522"/>
        <v>44.44168855722792</v>
      </c>
      <c r="AY375" s="104">
        <f t="shared" ca="1" si="522"/>
        <v>41.561835472408397</v>
      </c>
      <c r="AZ375" s="104">
        <f t="shared" ca="1" si="522"/>
        <v>39.374370447544806</v>
      </c>
      <c r="BA375" s="104">
        <f t="shared" ca="1" si="522"/>
        <v>37.947762822633756</v>
      </c>
      <c r="BB375" s="104">
        <f t="shared" ca="1" si="522"/>
        <v>37.405651925167561</v>
      </c>
      <c r="BC375" s="104">
        <f t="shared" ca="1" si="522"/>
        <v>38.169032576701589</v>
      </c>
      <c r="BD375" s="104">
        <f t="shared" ca="1" si="522"/>
        <v>41.561835472408397</v>
      </c>
      <c r="BE375" s="104">
        <f t="shared" ca="1" si="522"/>
        <v>53.436645607382253</v>
      </c>
      <c r="BF375" s="104" t="e">
        <f t="shared" ca="1" si="522"/>
        <v>#DIV/0!</v>
      </c>
      <c r="BG375" s="104" t="e">
        <f t="shared" ca="1" si="522"/>
        <v>#DIV/0!</v>
      </c>
      <c r="BH375" s="104" t="e">
        <f t="shared" ca="1" si="522"/>
        <v>#DIV/0!</v>
      </c>
      <c r="BI375" s="104" t="e">
        <f t="shared" ca="1" si="522"/>
        <v>#DIV/0!</v>
      </c>
      <c r="BJ375" s="104" t="e">
        <f t="shared" ca="1" si="522"/>
        <v>#DIV/0!</v>
      </c>
      <c r="BK375" s="62"/>
      <c r="BL375" s="83">
        <f t="shared" si="535"/>
        <v>30</v>
      </c>
      <c r="BM375" s="104">
        <f t="shared" ca="1" si="523"/>
        <v>-17.812300022937034</v>
      </c>
      <c r="BN375" s="104">
        <f t="shared" ca="1" si="523"/>
        <v>-13.853945157469468</v>
      </c>
      <c r="BO375" s="104">
        <f t="shared" ca="1" si="523"/>
        <v>-9.8435926118861996</v>
      </c>
      <c r="BP375" s="104">
        <f t="shared" ca="1" si="523"/>
        <v>-5.4211089746619718</v>
      </c>
      <c r="BQ375" s="104">
        <f t="shared" ca="1" si="523"/>
        <v>0</v>
      </c>
      <c r="BR375" s="104">
        <f t="shared" ca="1" si="523"/>
        <v>7.6338065153403258</v>
      </c>
      <c r="BS375" s="104">
        <f t="shared" ca="1" si="523"/>
        <v>20.780917736204177</v>
      </c>
      <c r="BT375" s="104">
        <f t="shared" ca="1" si="523"/>
        <v>53.436645607382246</v>
      </c>
      <c r="BU375" s="104" t="e">
        <f t="shared" ca="1" si="523"/>
        <v>#DIV/0!</v>
      </c>
      <c r="BV375" s="104" t="e">
        <f t="shared" ca="1" si="523"/>
        <v>#DIV/0!</v>
      </c>
      <c r="BW375" s="104" t="e">
        <f t="shared" ca="1" si="523"/>
        <v>#DIV/0!</v>
      </c>
      <c r="BX375" s="104" t="e">
        <f t="shared" ca="1" si="523"/>
        <v>#DIV/0!</v>
      </c>
      <c r="BY375" s="104" t="e">
        <f t="shared" ca="1" si="523"/>
        <v>#DIV/0!</v>
      </c>
      <c r="BZ375" s="62"/>
      <c r="CA375" s="83">
        <f t="shared" si="536"/>
        <v>30</v>
      </c>
      <c r="CB375" s="104">
        <f t="shared" ca="1" si="524"/>
        <v>31.126994290082322</v>
      </c>
      <c r="CC375" s="104">
        <f t="shared" ca="1" si="524"/>
        <v>27.70789031493894</v>
      </c>
      <c r="CD375" s="104">
        <f t="shared" ca="1" si="524"/>
        <v>24.608981529715496</v>
      </c>
      <c r="CE375" s="104">
        <f t="shared" ca="1" si="524"/>
        <v>21.684435898647859</v>
      </c>
      <c r="CF375" s="104">
        <f t="shared" ca="1" si="524"/>
        <v>18.702825962583784</v>
      </c>
      <c r="CG375" s="104">
        <f t="shared" ca="1" si="524"/>
        <v>15.267613030680636</v>
      </c>
      <c r="CH375" s="104">
        <f t="shared" ca="1" si="524"/>
        <v>10.390458868102113</v>
      </c>
      <c r="CI375" s="104">
        <f t="shared" ca="1" si="524"/>
        <v>0</v>
      </c>
      <c r="CJ375" s="104" t="e">
        <f t="shared" ca="1" si="524"/>
        <v>#DIV/0!</v>
      </c>
      <c r="CK375" s="104" t="e">
        <f t="shared" ca="1" si="524"/>
        <v>#DIV/0!</v>
      </c>
      <c r="CL375" s="104" t="e">
        <f t="shared" ca="1" si="524"/>
        <v>#DIV/0!</v>
      </c>
      <c r="CM375" s="104" t="e">
        <f t="shared" ca="1" si="524"/>
        <v>#DIV/0!</v>
      </c>
      <c r="CN375" s="104" t="e">
        <f t="shared" ca="1" si="524"/>
        <v>#DIV/0!</v>
      </c>
      <c r="CP375" s="83">
        <f t="shared" si="537"/>
        <v>30</v>
      </c>
      <c r="CQ375" s="104">
        <f t="shared" ca="1" si="525"/>
        <v>-31.126994290082322</v>
      </c>
      <c r="CR375" s="104">
        <f t="shared" ca="1" si="525"/>
        <v>-27.70789031493894</v>
      </c>
      <c r="CS375" s="104">
        <f t="shared" ca="1" si="525"/>
        <v>-24.608981529715496</v>
      </c>
      <c r="CT375" s="104">
        <f t="shared" ca="1" si="525"/>
        <v>-21.684435898647859</v>
      </c>
      <c r="CU375" s="104">
        <f t="shared" ca="1" si="525"/>
        <v>-18.702825962583784</v>
      </c>
      <c r="CV375" s="104">
        <f t="shared" ca="1" si="525"/>
        <v>-15.267613030680636</v>
      </c>
      <c r="CW375" s="104">
        <f t="shared" ca="1" si="525"/>
        <v>-10.390458868102113</v>
      </c>
      <c r="CX375" s="104">
        <f t="shared" ca="1" si="525"/>
        <v>0</v>
      </c>
      <c r="CY375" s="104" t="e">
        <f t="shared" ca="1" si="525"/>
        <v>#DIV/0!</v>
      </c>
      <c r="CZ375" s="104" t="e">
        <f t="shared" ca="1" si="525"/>
        <v>#DIV/0!</v>
      </c>
      <c r="DA375" s="104" t="e">
        <f t="shared" ca="1" si="525"/>
        <v>#DIV/0!</v>
      </c>
      <c r="DB375" s="104" t="e">
        <f t="shared" ca="1" si="525"/>
        <v>#DIV/0!</v>
      </c>
      <c r="DC375" s="104" t="e">
        <f t="shared" ca="1" si="525"/>
        <v>#DIV/0!</v>
      </c>
      <c r="DE375" s="83">
        <f t="shared" si="538"/>
        <v>30</v>
      </c>
      <c r="DF375" s="104">
        <f t="shared" ca="1" si="526"/>
        <v>44.441688557228197</v>
      </c>
      <c r="DG375" s="104">
        <f t="shared" ca="1" si="526"/>
        <v>41.56183547240839</v>
      </c>
      <c r="DH375" s="104">
        <f t="shared" ca="1" si="526"/>
        <v>39.374370447544798</v>
      </c>
      <c r="DI375" s="104">
        <f t="shared" ca="1" si="526"/>
        <v>37.947762822633763</v>
      </c>
      <c r="DJ375" s="104">
        <f t="shared" ca="1" si="526"/>
        <v>37.405651925167561</v>
      </c>
      <c r="DK375" s="104">
        <f t="shared" ca="1" si="526"/>
        <v>38.169032576701589</v>
      </c>
      <c r="DL375" s="104">
        <f t="shared" ca="1" si="526"/>
        <v>41.561835472408397</v>
      </c>
      <c r="DM375" s="104">
        <f t="shared" ca="1" si="526"/>
        <v>53.436645607382253</v>
      </c>
      <c r="DN375" s="104" t="e">
        <f t="shared" ca="1" si="526"/>
        <v>#DIV/0!</v>
      </c>
      <c r="DO375" s="104" t="e">
        <f t="shared" ca="1" si="526"/>
        <v>#DIV/0!</v>
      </c>
      <c r="DP375" s="104" t="e">
        <f t="shared" ca="1" si="526"/>
        <v>#DIV/0!</v>
      </c>
      <c r="DQ375" s="104" t="e">
        <f t="shared" ca="1" si="526"/>
        <v>#DIV/0!</v>
      </c>
      <c r="DR375" s="104" t="e">
        <f t="shared" ca="1" si="526"/>
        <v>#DIV/0!</v>
      </c>
      <c r="DT375" s="83">
        <f t="shared" si="527"/>
        <v>30</v>
      </c>
      <c r="DU375" s="104">
        <f t="shared" ca="1" si="528"/>
        <v>31.126994290082479</v>
      </c>
      <c r="DV375" s="104">
        <f t="shared" ca="1" si="528"/>
        <v>27.707890314938929</v>
      </c>
      <c r="DW375" s="104">
        <f t="shared" ca="1" si="528"/>
        <v>24.6089815297155</v>
      </c>
      <c r="DX375" s="104">
        <f t="shared" ca="1" si="528"/>
        <v>21.684435898647866</v>
      </c>
      <c r="DY375" s="104">
        <f t="shared" ca="1" si="528"/>
        <v>18.702825962583784</v>
      </c>
      <c r="DZ375" s="104">
        <f t="shared" ca="1" si="528"/>
        <v>15.267613030680637</v>
      </c>
      <c r="EA375" s="104">
        <f t="shared" ca="1" si="528"/>
        <v>10.390458868102112</v>
      </c>
      <c r="EB375" s="104">
        <f t="shared" ca="1" si="528"/>
        <v>0</v>
      </c>
      <c r="EC375" s="104" t="e">
        <f t="shared" ca="1" si="528"/>
        <v>#DIV/0!</v>
      </c>
      <c r="ED375" s="104" t="e">
        <f t="shared" ca="1" si="528"/>
        <v>#DIV/0!</v>
      </c>
      <c r="EE375" s="104" t="e">
        <f t="shared" ca="1" si="528"/>
        <v>#DIV/0!</v>
      </c>
      <c r="EF375" s="104" t="e">
        <f t="shared" ca="1" si="529"/>
        <v>#DIV/0!</v>
      </c>
      <c r="EG375" s="104" t="e">
        <f t="shared" ca="1" si="529"/>
        <v>#DIV/0!</v>
      </c>
      <c r="EI375" s="83">
        <f t="shared" si="539"/>
        <v>30</v>
      </c>
      <c r="EJ375" s="104">
        <f t="shared" ca="1" si="530"/>
        <v>-31.126994290082479</v>
      </c>
      <c r="EK375" s="104">
        <f t="shared" ca="1" si="530"/>
        <v>-27.707890314938929</v>
      </c>
      <c r="EL375" s="104">
        <f t="shared" ca="1" si="530"/>
        <v>-24.6089815297155</v>
      </c>
      <c r="EM375" s="104">
        <f t="shared" ca="1" si="530"/>
        <v>-21.684435898647866</v>
      </c>
      <c r="EN375" s="104">
        <f t="shared" ca="1" si="530"/>
        <v>-18.702825962583784</v>
      </c>
      <c r="EO375" s="104">
        <f t="shared" ca="1" si="530"/>
        <v>-15.267613030680637</v>
      </c>
      <c r="EP375" s="104">
        <f t="shared" ca="1" si="530"/>
        <v>-10.390458868102112</v>
      </c>
      <c r="EQ375" s="104">
        <f t="shared" ca="1" si="530"/>
        <v>0</v>
      </c>
      <c r="ER375" s="104" t="e">
        <f t="shared" ca="1" si="530"/>
        <v>#DIV/0!</v>
      </c>
      <c r="ES375" s="104" t="e">
        <f t="shared" ca="1" si="530"/>
        <v>#DIV/0!</v>
      </c>
      <c r="ET375" s="104" t="e">
        <f t="shared" ca="1" si="530"/>
        <v>#DIV/0!</v>
      </c>
      <c r="EU375" s="104" t="e">
        <f t="shared" ca="1" si="531"/>
        <v>#DIV/0!</v>
      </c>
      <c r="EV375" s="104" t="e">
        <f t="shared" ca="1" si="531"/>
        <v>#DIV/0!</v>
      </c>
    </row>
    <row r="376" spans="15:156">
      <c r="S376" s="25">
        <f t="shared" si="532"/>
        <v>40</v>
      </c>
      <c r="T376" s="388">
        <f t="shared" ca="1" si="519"/>
        <v>23.339665481080512</v>
      </c>
      <c r="U376" s="388">
        <f t="shared" ca="1" si="519"/>
        <v>21.014411193914363</v>
      </c>
      <c r="V376" s="388">
        <f t="shared" ca="1" si="519"/>
        <v>18.702825962583791</v>
      </c>
      <c r="W376" s="388">
        <f t="shared" ca="1" si="519"/>
        <v>16.263326923985897</v>
      </c>
      <c r="X376" s="388">
        <f t="shared" ca="1" si="519"/>
        <v>13.359161401845562</v>
      </c>
      <c r="Y376" s="388">
        <f t="shared" ca="1" si="519"/>
        <v>9.1233297378457525</v>
      </c>
      <c r="Z376" s="388">
        <f t="shared" ca="1" si="519"/>
        <v>1.8947806286936007E-14</v>
      </c>
      <c r="AA376" s="388" t="e">
        <f t="shared" ca="1" si="519"/>
        <v>#DIV/0!</v>
      </c>
      <c r="AB376" s="388" t="e">
        <f t="shared" ca="1" si="519"/>
        <v>#DIV/0!</v>
      </c>
      <c r="AC376" s="388" t="e">
        <f t="shared" ca="1" si="519"/>
        <v>#DIV/0!</v>
      </c>
      <c r="AD376" s="388" t="e">
        <f t="shared" ca="1" si="519"/>
        <v>#DIV/0!</v>
      </c>
      <c r="AE376" s="388" t="e">
        <f t="shared" ca="1" si="519"/>
        <v>#DIV/0!</v>
      </c>
      <c r="AF376" s="388"/>
      <c r="AG376" s="59"/>
      <c r="AH376" s="80">
        <f t="shared" si="533"/>
        <v>40</v>
      </c>
      <c r="AI376" s="104">
        <f t="shared" ca="1" si="520"/>
        <v>-23.417594247294478</v>
      </c>
      <c r="AJ376" s="104">
        <f t="shared" ca="1" si="520"/>
        <v>-23.115852313305801</v>
      </c>
      <c r="AK376" s="104">
        <f t="shared" ca="1" si="520"/>
        <v>-23.378532453229731</v>
      </c>
      <c r="AL376" s="104">
        <f t="shared" ca="1" si="520"/>
        <v>-24.39499038597884</v>
      </c>
      <c r="AM376" s="104">
        <f t="shared" ca="1" si="520"/>
        <v>-26.718322803691112</v>
      </c>
      <c r="AN376" s="104">
        <f t="shared" ca="1" si="520"/>
        <v>-31.931654082460117</v>
      </c>
      <c r="AO376" s="104">
        <f t="shared" ca="1" si="520"/>
        <v>-46.757064906459433</v>
      </c>
      <c r="AP376" s="104" t="e">
        <f t="shared" ca="1" si="520"/>
        <v>#DIV/0!</v>
      </c>
      <c r="AQ376" s="104" t="e">
        <f t="shared" ca="1" si="520"/>
        <v>#DIV/0!</v>
      </c>
      <c r="AR376" s="104" t="e">
        <f t="shared" ca="1" si="520"/>
        <v>#DIV/0!</v>
      </c>
      <c r="AS376" s="104" t="e">
        <f t="shared" ca="1" si="520"/>
        <v>#DIV/0!</v>
      </c>
      <c r="AT376" s="104" t="e">
        <f t="shared" ref="AT376:AT384" ca="1" si="540">(1+$Z$1/$T$1)*(AT310+AT326)</f>
        <v>#DIV/0!</v>
      </c>
      <c r="AU376" s="104" t="e">
        <f t="shared" ca="1" si="521"/>
        <v>#DIV/0!</v>
      </c>
      <c r="AV376" s="62"/>
      <c r="AW376" s="80">
        <f t="shared" si="534"/>
        <v>40</v>
      </c>
      <c r="AX376" s="104">
        <f t="shared" ca="1" si="522"/>
        <v>38.886454340765198</v>
      </c>
      <c r="AY376" s="104">
        <f t="shared" ca="1" si="522"/>
        <v>37.825940149045849</v>
      </c>
      <c r="AZ376" s="104">
        <f t="shared" ca="1" si="522"/>
        <v>37.405651925167568</v>
      </c>
      <c r="BA376" s="104">
        <f t="shared" ca="1" si="522"/>
        <v>37.947762822633749</v>
      </c>
      <c r="BB376" s="104">
        <f t="shared" ca="1" si="522"/>
        <v>40.07748420553667</v>
      </c>
      <c r="BC376" s="104">
        <f t="shared" ca="1" si="522"/>
        <v>45.616648689228732</v>
      </c>
      <c r="BD376" s="104">
        <f t="shared" ca="1" si="522"/>
        <v>62.34275320861255</v>
      </c>
      <c r="BE376" s="104" t="e">
        <f t="shared" ca="1" si="522"/>
        <v>#DIV/0!</v>
      </c>
      <c r="BF376" s="104" t="e">
        <f t="shared" ca="1" si="522"/>
        <v>#DIV/0!</v>
      </c>
      <c r="BG376" s="104" t="e">
        <f t="shared" ca="1" si="522"/>
        <v>#DIV/0!</v>
      </c>
      <c r="BH376" s="104" t="e">
        <f t="shared" ca="1" si="522"/>
        <v>#DIV/0!</v>
      </c>
      <c r="BI376" s="104" t="e">
        <f t="shared" ca="1" si="522"/>
        <v>#DIV/0!</v>
      </c>
      <c r="BJ376" s="104" t="e">
        <f t="shared" ca="1" si="522"/>
        <v>#DIV/0!</v>
      </c>
      <c r="BK376" s="62"/>
      <c r="BL376" s="83">
        <f t="shared" si="535"/>
        <v>40</v>
      </c>
      <c r="BM376" s="104">
        <f t="shared" ca="1" si="523"/>
        <v>-7.7928766213958349</v>
      </c>
      <c r="BN376" s="104">
        <f t="shared" ca="1" si="523"/>
        <v>-4.2028822387828724</v>
      </c>
      <c r="BO376" s="104">
        <f t="shared" ca="1" si="523"/>
        <v>-9.4739031434680035E-15</v>
      </c>
      <c r="BP376" s="104">
        <f t="shared" ca="1" si="523"/>
        <v>5.4211089746619532</v>
      </c>
      <c r="BQ376" s="104">
        <f t="shared" ca="1" si="523"/>
        <v>13.359161401845551</v>
      </c>
      <c r="BR376" s="104">
        <f t="shared" ca="1" si="523"/>
        <v>27.369989213537231</v>
      </c>
      <c r="BS376" s="104">
        <f t="shared" ca="1" si="523"/>
        <v>62.342753208612528</v>
      </c>
      <c r="BT376" s="104" t="e">
        <f t="shared" ca="1" si="523"/>
        <v>#DIV/0!</v>
      </c>
      <c r="BU376" s="104" t="e">
        <f t="shared" ca="1" si="523"/>
        <v>#DIV/0!</v>
      </c>
      <c r="BV376" s="104" t="e">
        <f t="shared" ca="1" si="523"/>
        <v>#DIV/0!</v>
      </c>
      <c r="BW376" s="104" t="e">
        <f t="shared" ca="1" si="523"/>
        <v>#DIV/0!</v>
      </c>
      <c r="BX376" s="104" t="e">
        <f t="shared" ca="1" si="523"/>
        <v>#DIV/0!</v>
      </c>
      <c r="BY376" s="104" t="e">
        <f t="shared" ca="1" si="523"/>
        <v>#DIV/0!</v>
      </c>
      <c r="BZ376" s="62"/>
      <c r="CA376" s="83">
        <f t="shared" si="536"/>
        <v>40</v>
      </c>
      <c r="CB376" s="104">
        <f t="shared" ca="1" si="524"/>
        <v>23.339665481080377</v>
      </c>
      <c r="CC376" s="104">
        <f t="shared" ca="1" si="524"/>
        <v>21.014411193914359</v>
      </c>
      <c r="CD376" s="104">
        <f t="shared" ca="1" si="524"/>
        <v>18.702825962583784</v>
      </c>
      <c r="CE376" s="104">
        <f t="shared" ca="1" si="524"/>
        <v>16.263326923985897</v>
      </c>
      <c r="CF376" s="104">
        <f t="shared" ca="1" si="524"/>
        <v>13.359161401845562</v>
      </c>
      <c r="CG376" s="104">
        <f t="shared" ca="1" si="524"/>
        <v>9.1233297378457525</v>
      </c>
      <c r="CH376" s="104">
        <f t="shared" ca="1" si="524"/>
        <v>1.8947806286936007E-14</v>
      </c>
      <c r="CI376" s="104" t="e">
        <f t="shared" ca="1" si="524"/>
        <v>#DIV/0!</v>
      </c>
      <c r="CJ376" s="104" t="e">
        <f t="shared" ca="1" si="524"/>
        <v>#DIV/0!</v>
      </c>
      <c r="CK376" s="104" t="e">
        <f t="shared" ca="1" si="524"/>
        <v>#DIV/0!</v>
      </c>
      <c r="CL376" s="104" t="e">
        <f t="shared" ca="1" si="524"/>
        <v>#DIV/0!</v>
      </c>
      <c r="CM376" s="104" t="e">
        <f t="shared" ca="1" si="524"/>
        <v>#DIV/0!</v>
      </c>
      <c r="CN376" s="104" t="e">
        <f t="shared" ca="1" si="524"/>
        <v>#DIV/0!</v>
      </c>
      <c r="CP376" s="83">
        <f t="shared" si="537"/>
        <v>40</v>
      </c>
      <c r="CQ376" s="104">
        <f t="shared" ca="1" si="525"/>
        <v>-23.339665481080377</v>
      </c>
      <c r="CR376" s="104">
        <f t="shared" ca="1" si="525"/>
        <v>-21.014411193914359</v>
      </c>
      <c r="CS376" s="104">
        <f t="shared" ca="1" si="525"/>
        <v>-18.702825962583784</v>
      </c>
      <c r="CT376" s="104">
        <f t="shared" ca="1" si="525"/>
        <v>-16.263326923985897</v>
      </c>
      <c r="CU376" s="104">
        <f t="shared" ca="1" si="525"/>
        <v>-13.359161401845562</v>
      </c>
      <c r="CV376" s="104">
        <f t="shared" ca="1" si="525"/>
        <v>-9.1233297378457525</v>
      </c>
      <c r="CW376" s="104">
        <f t="shared" ca="1" si="525"/>
        <v>-1.8947806286936007E-14</v>
      </c>
      <c r="CX376" s="104" t="e">
        <f t="shared" ca="1" si="525"/>
        <v>#DIV/0!</v>
      </c>
      <c r="CY376" s="104" t="e">
        <f t="shared" ca="1" si="525"/>
        <v>#DIV/0!</v>
      </c>
      <c r="CZ376" s="104" t="e">
        <f t="shared" ca="1" si="525"/>
        <v>#DIV/0!</v>
      </c>
      <c r="DA376" s="104" t="e">
        <f t="shared" ca="1" si="525"/>
        <v>#DIV/0!</v>
      </c>
      <c r="DB376" s="104" t="e">
        <f t="shared" ca="1" si="525"/>
        <v>#DIV/0!</v>
      </c>
      <c r="DC376" s="104" t="e">
        <f t="shared" ca="1" si="525"/>
        <v>#DIV/0!</v>
      </c>
      <c r="DE376" s="83">
        <f t="shared" si="538"/>
        <v>40</v>
      </c>
      <c r="DF376" s="104">
        <f t="shared" ca="1" si="526"/>
        <v>38.886454340765347</v>
      </c>
      <c r="DG376" s="104">
        <f t="shared" ca="1" si="526"/>
        <v>37.825940149045856</v>
      </c>
      <c r="DH376" s="104">
        <f t="shared" ca="1" si="526"/>
        <v>37.405651925167568</v>
      </c>
      <c r="DI376" s="104">
        <f t="shared" ca="1" si="526"/>
        <v>37.947762822633742</v>
      </c>
      <c r="DJ376" s="104">
        <f t="shared" ca="1" si="526"/>
        <v>40.077484205536678</v>
      </c>
      <c r="DK376" s="104">
        <f t="shared" ca="1" si="526"/>
        <v>45.616648689228732</v>
      </c>
      <c r="DL376" s="104">
        <f t="shared" ca="1" si="526"/>
        <v>62.342753208612564</v>
      </c>
      <c r="DM376" s="104" t="e">
        <f t="shared" ca="1" si="526"/>
        <v>#DIV/0!</v>
      </c>
      <c r="DN376" s="104" t="e">
        <f t="shared" ca="1" si="526"/>
        <v>#DIV/0!</v>
      </c>
      <c r="DO376" s="104" t="e">
        <f t="shared" ca="1" si="526"/>
        <v>#DIV/0!</v>
      </c>
      <c r="DP376" s="104" t="e">
        <f t="shared" ca="1" si="526"/>
        <v>#DIV/0!</v>
      </c>
      <c r="DQ376" s="104" t="e">
        <f t="shared" ca="1" si="526"/>
        <v>#DIV/0!</v>
      </c>
      <c r="DR376" s="104" t="e">
        <f t="shared" ca="1" si="526"/>
        <v>#DIV/0!</v>
      </c>
      <c r="DT376" s="83">
        <f t="shared" si="527"/>
        <v>40</v>
      </c>
      <c r="DU376" s="104">
        <f t="shared" ca="1" si="528"/>
        <v>23.339665481080512</v>
      </c>
      <c r="DV376" s="104">
        <f t="shared" ca="1" si="528"/>
        <v>21.014411193914363</v>
      </c>
      <c r="DW376" s="104">
        <f t="shared" ca="1" si="528"/>
        <v>18.702825962583791</v>
      </c>
      <c r="DX376" s="104">
        <f t="shared" ca="1" si="528"/>
        <v>16.263326923985897</v>
      </c>
      <c r="DY376" s="104">
        <f t="shared" ca="1" si="528"/>
        <v>13.359161401845562</v>
      </c>
      <c r="DZ376" s="104">
        <f t="shared" ca="1" si="528"/>
        <v>9.1233297378457525</v>
      </c>
      <c r="EA376" s="104">
        <f t="shared" ca="1" si="528"/>
        <v>1.8947806286936007E-14</v>
      </c>
      <c r="EB376" s="104" t="e">
        <f t="shared" ca="1" si="528"/>
        <v>#DIV/0!</v>
      </c>
      <c r="EC376" s="104" t="e">
        <f t="shared" ca="1" si="528"/>
        <v>#DIV/0!</v>
      </c>
      <c r="ED376" s="104" t="e">
        <f t="shared" ca="1" si="528"/>
        <v>#DIV/0!</v>
      </c>
      <c r="EE376" s="104" t="e">
        <f t="shared" ca="1" si="528"/>
        <v>#DIV/0!</v>
      </c>
      <c r="EF376" s="104" t="e">
        <f t="shared" ca="1" si="529"/>
        <v>#DIV/0!</v>
      </c>
      <c r="EG376" s="104" t="e">
        <f t="shared" ca="1" si="529"/>
        <v>#DIV/0!</v>
      </c>
      <c r="EI376" s="83">
        <f t="shared" si="539"/>
        <v>40</v>
      </c>
      <c r="EJ376" s="104">
        <f t="shared" ca="1" si="530"/>
        <v>-23.339665481080512</v>
      </c>
      <c r="EK376" s="104">
        <f t="shared" ca="1" si="530"/>
        <v>-21.014411193914363</v>
      </c>
      <c r="EL376" s="104">
        <f t="shared" ca="1" si="530"/>
        <v>-18.702825962583791</v>
      </c>
      <c r="EM376" s="104">
        <f t="shared" ca="1" si="530"/>
        <v>-16.263326923985897</v>
      </c>
      <c r="EN376" s="104">
        <f t="shared" ca="1" si="530"/>
        <v>-13.359161401845562</v>
      </c>
      <c r="EO376" s="104">
        <f t="shared" ca="1" si="530"/>
        <v>-9.1233297378457525</v>
      </c>
      <c r="EP376" s="104">
        <f t="shared" ca="1" si="530"/>
        <v>-1.8947806286936007E-14</v>
      </c>
      <c r="EQ376" s="104" t="e">
        <f t="shared" ca="1" si="530"/>
        <v>#DIV/0!</v>
      </c>
      <c r="ER376" s="104" t="e">
        <f t="shared" ca="1" si="530"/>
        <v>#DIV/0!</v>
      </c>
      <c r="ES376" s="104" t="e">
        <f t="shared" ca="1" si="530"/>
        <v>#DIV/0!</v>
      </c>
      <c r="ET376" s="104" t="e">
        <f t="shared" ca="1" si="530"/>
        <v>#DIV/0!</v>
      </c>
      <c r="EU376" s="104" t="e">
        <f t="shared" ca="1" si="531"/>
        <v>#DIV/0!</v>
      </c>
      <c r="EV376" s="104" t="e">
        <f t="shared" ca="1" si="531"/>
        <v>#DIV/0!</v>
      </c>
    </row>
    <row r="377" spans="15:156">
      <c r="S377" s="25">
        <f t="shared" si="532"/>
        <v>50</v>
      </c>
      <c r="T377" s="388">
        <f t="shared" ca="1" si="519"/>
        <v>18.665494972638502</v>
      </c>
      <c r="U377" s="388">
        <f t="shared" ca="1" si="519"/>
        <v>16.811528955131489</v>
      </c>
      <c r="V377" s="388">
        <f t="shared" ca="1" si="519"/>
        <v>14.765388917829302</v>
      </c>
      <c r="W377" s="388">
        <f t="shared" ca="1" si="519"/>
        <v>12.264148172186088</v>
      </c>
      <c r="X377" s="388">
        <f t="shared" ca="1" si="519"/>
        <v>8.5012845284471741</v>
      </c>
      <c r="Y377" s="388">
        <f t="shared" ca="1" si="519"/>
        <v>0</v>
      </c>
      <c r="Z377" s="388" t="e">
        <f t="shared" ca="1" si="519"/>
        <v>#DIV/0!</v>
      </c>
      <c r="AA377" s="388" t="e">
        <f t="shared" ca="1" si="519"/>
        <v>#DIV/0!</v>
      </c>
      <c r="AB377" s="388" t="e">
        <f t="shared" ca="1" si="519"/>
        <v>#DIV/0!</v>
      </c>
      <c r="AC377" s="388" t="e">
        <f t="shared" ca="1" si="519"/>
        <v>#DIV/0!</v>
      </c>
      <c r="AD377" s="388" t="e">
        <f t="shared" ca="1" si="519"/>
        <v>#DIV/0!</v>
      </c>
      <c r="AE377" s="388" t="e">
        <f t="shared" ca="1" si="519"/>
        <v>#DIV/0!</v>
      </c>
      <c r="AF377" s="388"/>
      <c r="AG377" s="59"/>
      <c r="AH377" s="80">
        <f t="shared" si="533"/>
        <v>50</v>
      </c>
      <c r="AI377" s="104">
        <f t="shared" ca="1" si="520"/>
        <v>-18.74030657573525</v>
      </c>
      <c r="AJ377" s="104">
        <f t="shared" ca="1" si="520"/>
        <v>-18.912970074522921</v>
      </c>
      <c r="AK377" s="104">
        <f t="shared" ca="1" si="520"/>
        <v>-19.687185223772403</v>
      </c>
      <c r="AL377" s="104">
        <f t="shared" ca="1" si="520"/>
        <v>-21.462259301325648</v>
      </c>
      <c r="AM377" s="104">
        <f t="shared" ca="1" si="520"/>
        <v>-25.50385358534152</v>
      </c>
      <c r="AN377" s="104">
        <f t="shared" ca="1" si="520"/>
        <v>-37.405651925167561</v>
      </c>
      <c r="AO377" s="104" t="e">
        <f t="shared" ca="1" si="520"/>
        <v>#DIV/0!</v>
      </c>
      <c r="AP377" s="104" t="e">
        <f t="shared" ca="1" si="520"/>
        <v>#DIV/0!</v>
      </c>
      <c r="AQ377" s="104" t="e">
        <f t="shared" ca="1" si="520"/>
        <v>#DIV/0!</v>
      </c>
      <c r="AR377" s="104" t="e">
        <f t="shared" ca="1" si="520"/>
        <v>#DIV/0!</v>
      </c>
      <c r="AS377" s="104" t="e">
        <f t="shared" ca="1" si="520"/>
        <v>#DIV/0!</v>
      </c>
      <c r="AT377" s="104" t="e">
        <f t="shared" ca="1" si="540"/>
        <v>#DIV/0!</v>
      </c>
      <c r="AU377" s="104" t="e">
        <f t="shared" ca="1" si="521"/>
        <v>#DIV/0!</v>
      </c>
      <c r="AV377" s="62"/>
      <c r="AW377" s="80">
        <f t="shared" si="534"/>
        <v>50</v>
      </c>
      <c r="AX377" s="104">
        <f t="shared" ca="1" si="522"/>
        <v>37.330989945277004</v>
      </c>
      <c r="AY377" s="104">
        <f t="shared" ca="1" si="522"/>
        <v>37.825940149045849</v>
      </c>
      <c r="AZ377" s="104">
        <f t="shared" ca="1" si="522"/>
        <v>39.374370447544798</v>
      </c>
      <c r="BA377" s="104">
        <f t="shared" ca="1" si="522"/>
        <v>42.924518602651283</v>
      </c>
      <c r="BB377" s="104">
        <f t="shared" ca="1" si="522"/>
        <v>51.007707170683041</v>
      </c>
      <c r="BC377" s="104">
        <f t="shared" ca="1" si="522"/>
        <v>74.811303850335136</v>
      </c>
      <c r="BD377" s="104" t="e">
        <f t="shared" ca="1" si="522"/>
        <v>#DIV/0!</v>
      </c>
      <c r="BE377" s="104" t="e">
        <f t="shared" ca="1" si="522"/>
        <v>#DIV/0!</v>
      </c>
      <c r="BF377" s="104" t="e">
        <f t="shared" ca="1" si="522"/>
        <v>#DIV/0!</v>
      </c>
      <c r="BG377" s="104" t="e">
        <f t="shared" ca="1" si="522"/>
        <v>#DIV/0!</v>
      </c>
      <c r="BH377" s="104" t="e">
        <f t="shared" ca="1" si="522"/>
        <v>#DIV/0!</v>
      </c>
      <c r="BI377" s="104" t="e">
        <f t="shared" ca="1" si="522"/>
        <v>#DIV/0!</v>
      </c>
      <c r="BJ377" s="104" t="e">
        <f t="shared" ca="1" si="522"/>
        <v>#DIV/0!</v>
      </c>
      <c r="BK377" s="62"/>
      <c r="BL377" s="83">
        <f t="shared" si="535"/>
        <v>50</v>
      </c>
      <c r="BM377" s="104">
        <f t="shared" ca="1" si="523"/>
        <v>-4.7369515717340018E-15</v>
      </c>
      <c r="BN377" s="104">
        <f t="shared" ca="1" si="523"/>
        <v>4.2028822387828724</v>
      </c>
      <c r="BO377" s="104">
        <f t="shared" ca="1" si="523"/>
        <v>9.8435926118861907</v>
      </c>
      <c r="BP377" s="104">
        <f t="shared" ca="1" si="523"/>
        <v>18.396222258279106</v>
      </c>
      <c r="BQ377" s="104">
        <f t="shared" ca="1" si="523"/>
        <v>34.005138113788682</v>
      </c>
      <c r="BR377" s="104">
        <f t="shared" ca="1" si="523"/>
        <v>74.811303850335136</v>
      </c>
      <c r="BS377" s="104" t="e">
        <f t="shared" ca="1" si="523"/>
        <v>#DIV/0!</v>
      </c>
      <c r="BT377" s="104" t="e">
        <f t="shared" ca="1" si="523"/>
        <v>#DIV/0!</v>
      </c>
      <c r="BU377" s="104" t="e">
        <f t="shared" ca="1" si="523"/>
        <v>#DIV/0!</v>
      </c>
      <c r="BV377" s="104" t="e">
        <f t="shared" ca="1" si="523"/>
        <v>#DIV/0!</v>
      </c>
      <c r="BW377" s="104" t="e">
        <f t="shared" ca="1" si="523"/>
        <v>#DIV/0!</v>
      </c>
      <c r="BX377" s="104" t="e">
        <f t="shared" ca="1" si="523"/>
        <v>#DIV/0!</v>
      </c>
      <c r="BY377" s="104" t="e">
        <f t="shared" ca="1" si="523"/>
        <v>#DIV/0!</v>
      </c>
      <c r="BZ377" s="62"/>
      <c r="CA377" s="83">
        <f t="shared" si="536"/>
        <v>50</v>
      </c>
      <c r="CB377" s="104">
        <f t="shared" ca="1" si="524"/>
        <v>18.665494972638651</v>
      </c>
      <c r="CC377" s="104">
        <f t="shared" ca="1" si="524"/>
        <v>16.811528955131472</v>
      </c>
      <c r="CD377" s="104">
        <f t="shared" ca="1" si="524"/>
        <v>14.765388917829306</v>
      </c>
      <c r="CE377" s="104">
        <f t="shared" ca="1" si="524"/>
        <v>12.264148172186093</v>
      </c>
      <c r="CF377" s="104">
        <f t="shared" ca="1" si="524"/>
        <v>8.5012845284471741</v>
      </c>
      <c r="CG377" s="104">
        <f t="shared" ca="1" si="524"/>
        <v>0</v>
      </c>
      <c r="CH377" s="104" t="e">
        <f t="shared" ca="1" si="524"/>
        <v>#DIV/0!</v>
      </c>
      <c r="CI377" s="104" t="e">
        <f t="shared" ca="1" si="524"/>
        <v>#DIV/0!</v>
      </c>
      <c r="CJ377" s="104" t="e">
        <f t="shared" ca="1" si="524"/>
        <v>#DIV/0!</v>
      </c>
      <c r="CK377" s="104" t="e">
        <f t="shared" ca="1" si="524"/>
        <v>#DIV/0!</v>
      </c>
      <c r="CL377" s="104" t="e">
        <f t="shared" ca="1" si="524"/>
        <v>#DIV/0!</v>
      </c>
      <c r="CM377" s="104" t="e">
        <f t="shared" ca="1" si="524"/>
        <v>#DIV/0!</v>
      </c>
      <c r="CN377" s="104" t="e">
        <f t="shared" ca="1" si="524"/>
        <v>#DIV/0!</v>
      </c>
      <c r="CP377" s="83">
        <f t="shared" si="537"/>
        <v>50</v>
      </c>
      <c r="CQ377" s="104">
        <f t="shared" ca="1" si="525"/>
        <v>-18.665494972638651</v>
      </c>
      <c r="CR377" s="104">
        <f t="shared" ca="1" si="525"/>
        <v>-16.811528955131472</v>
      </c>
      <c r="CS377" s="104">
        <f t="shared" ca="1" si="525"/>
        <v>-14.765388917829306</v>
      </c>
      <c r="CT377" s="104">
        <f t="shared" ca="1" si="525"/>
        <v>-12.264148172186093</v>
      </c>
      <c r="CU377" s="104">
        <f t="shared" ca="1" si="525"/>
        <v>-8.5012845284471741</v>
      </c>
      <c r="CV377" s="104">
        <f t="shared" ca="1" si="525"/>
        <v>0</v>
      </c>
      <c r="CW377" s="104" t="e">
        <f t="shared" ca="1" si="525"/>
        <v>#DIV/0!</v>
      </c>
      <c r="CX377" s="104" t="e">
        <f t="shared" ca="1" si="525"/>
        <v>#DIV/0!</v>
      </c>
      <c r="CY377" s="104" t="e">
        <f t="shared" ca="1" si="525"/>
        <v>#DIV/0!</v>
      </c>
      <c r="CZ377" s="104" t="e">
        <f t="shared" ca="1" si="525"/>
        <v>#DIV/0!</v>
      </c>
      <c r="DA377" s="104" t="e">
        <f t="shared" ca="1" si="525"/>
        <v>#DIV/0!</v>
      </c>
      <c r="DB377" s="104" t="e">
        <f t="shared" ca="1" si="525"/>
        <v>#DIV/0!</v>
      </c>
      <c r="DC377" s="104" t="e">
        <f t="shared" ca="1" si="525"/>
        <v>#DIV/0!</v>
      </c>
      <c r="DE377" s="83">
        <f t="shared" si="538"/>
        <v>50</v>
      </c>
      <c r="DF377" s="104">
        <f t="shared" ca="1" si="526"/>
        <v>37.330989945277302</v>
      </c>
      <c r="DG377" s="104">
        <f t="shared" ca="1" si="526"/>
        <v>37.825940149045856</v>
      </c>
      <c r="DH377" s="104">
        <f t="shared" ca="1" si="526"/>
        <v>39.374370447544798</v>
      </c>
      <c r="DI377" s="104">
        <f t="shared" ca="1" si="526"/>
        <v>42.924518602651283</v>
      </c>
      <c r="DJ377" s="104">
        <f t="shared" ca="1" si="526"/>
        <v>51.007707170683041</v>
      </c>
      <c r="DK377" s="104">
        <f t="shared" ca="1" si="526"/>
        <v>74.811303850335136</v>
      </c>
      <c r="DL377" s="104" t="e">
        <f t="shared" ca="1" si="526"/>
        <v>#DIV/0!</v>
      </c>
      <c r="DM377" s="104" t="e">
        <f t="shared" ca="1" si="526"/>
        <v>#DIV/0!</v>
      </c>
      <c r="DN377" s="104" t="e">
        <f t="shared" ca="1" si="526"/>
        <v>#DIV/0!</v>
      </c>
      <c r="DO377" s="104" t="e">
        <f t="shared" ca="1" si="526"/>
        <v>#DIV/0!</v>
      </c>
      <c r="DP377" s="104" t="e">
        <f t="shared" ca="1" si="526"/>
        <v>#DIV/0!</v>
      </c>
      <c r="DQ377" s="104" t="e">
        <f t="shared" ca="1" si="526"/>
        <v>#DIV/0!</v>
      </c>
      <c r="DR377" s="104" t="e">
        <f t="shared" ca="1" si="526"/>
        <v>#DIV/0!</v>
      </c>
      <c r="DT377" s="83">
        <f t="shared" si="527"/>
        <v>50</v>
      </c>
      <c r="DU377" s="104">
        <f t="shared" ca="1" si="528"/>
        <v>18.665494972638502</v>
      </c>
      <c r="DV377" s="104">
        <f t="shared" ca="1" si="528"/>
        <v>16.811528955131489</v>
      </c>
      <c r="DW377" s="104">
        <f t="shared" ca="1" si="528"/>
        <v>14.765388917829302</v>
      </c>
      <c r="DX377" s="104">
        <f t="shared" ca="1" si="528"/>
        <v>12.264148172186088</v>
      </c>
      <c r="DY377" s="104">
        <f t="shared" ca="1" si="528"/>
        <v>8.5012845284471741</v>
      </c>
      <c r="DZ377" s="104">
        <f t="shared" ca="1" si="528"/>
        <v>0</v>
      </c>
      <c r="EA377" s="104" t="e">
        <f t="shared" ca="1" si="528"/>
        <v>#DIV/0!</v>
      </c>
      <c r="EB377" s="104" t="e">
        <f t="shared" ca="1" si="528"/>
        <v>#DIV/0!</v>
      </c>
      <c r="EC377" s="104" t="e">
        <f t="shared" ca="1" si="528"/>
        <v>#DIV/0!</v>
      </c>
      <c r="ED377" s="104" t="e">
        <f t="shared" ca="1" si="528"/>
        <v>#DIV/0!</v>
      </c>
      <c r="EE377" s="104" t="e">
        <f t="shared" ca="1" si="528"/>
        <v>#DIV/0!</v>
      </c>
      <c r="EF377" s="104" t="e">
        <f t="shared" ca="1" si="529"/>
        <v>#DIV/0!</v>
      </c>
      <c r="EG377" s="104" t="e">
        <f t="shared" ca="1" si="529"/>
        <v>#DIV/0!</v>
      </c>
      <c r="EI377" s="83">
        <f t="shared" si="539"/>
        <v>50</v>
      </c>
      <c r="EJ377" s="104">
        <f t="shared" ca="1" si="530"/>
        <v>-18.665494972638502</v>
      </c>
      <c r="EK377" s="104">
        <f t="shared" ca="1" si="530"/>
        <v>-16.811528955131489</v>
      </c>
      <c r="EL377" s="104">
        <f t="shared" ca="1" si="530"/>
        <v>-14.765388917829302</v>
      </c>
      <c r="EM377" s="104">
        <f t="shared" ca="1" si="530"/>
        <v>-12.264148172186088</v>
      </c>
      <c r="EN377" s="104">
        <f t="shared" ca="1" si="530"/>
        <v>-8.5012845284471741</v>
      </c>
      <c r="EO377" s="104">
        <f t="shared" ca="1" si="530"/>
        <v>0</v>
      </c>
      <c r="EP377" s="104" t="e">
        <f t="shared" ca="1" si="530"/>
        <v>#DIV/0!</v>
      </c>
      <c r="EQ377" s="104" t="e">
        <f t="shared" ca="1" si="530"/>
        <v>#DIV/0!</v>
      </c>
      <c r="ER377" s="104" t="e">
        <f t="shared" ca="1" si="530"/>
        <v>#DIV/0!</v>
      </c>
      <c r="ES377" s="104" t="e">
        <f t="shared" ca="1" si="530"/>
        <v>#DIV/0!</v>
      </c>
      <c r="ET377" s="104" t="e">
        <f t="shared" ca="1" si="530"/>
        <v>#DIV/0!</v>
      </c>
      <c r="EU377" s="104" t="e">
        <f t="shared" ca="1" si="531"/>
        <v>#DIV/0!</v>
      </c>
      <c r="EV377" s="104" t="e">
        <f t="shared" ca="1" si="531"/>
        <v>#DIV/0!</v>
      </c>
    </row>
    <row r="378" spans="15:156">
      <c r="S378" s="25">
        <f t="shared" si="532"/>
        <v>60</v>
      </c>
      <c r="T378" s="388">
        <f t="shared" ca="1" si="519"/>
        <v>15.546788859684684</v>
      </c>
      <c r="U378" s="388">
        <f t="shared" ca="1" si="519"/>
        <v>13.853945157469468</v>
      </c>
      <c r="V378" s="388">
        <f t="shared" ca="1" si="519"/>
        <v>11.689266226614867</v>
      </c>
      <c r="W378" s="388">
        <f t="shared" ca="1" si="519"/>
        <v>8.3123670944816883</v>
      </c>
      <c r="X378" s="388">
        <f t="shared" ca="1" si="519"/>
        <v>0</v>
      </c>
      <c r="Y378" s="388" t="e">
        <f t="shared" ca="1" si="519"/>
        <v>#DIV/0!</v>
      </c>
      <c r="Z378" s="388" t="e">
        <f t="shared" ca="1" si="519"/>
        <v>#DIV/0!</v>
      </c>
      <c r="AA378" s="388" t="e">
        <f t="shared" ca="1" si="519"/>
        <v>#DIV/0!</v>
      </c>
      <c r="AB378" s="388" t="e">
        <f t="shared" ca="1" si="519"/>
        <v>#DIV/0!</v>
      </c>
      <c r="AC378" s="388" t="e">
        <f t="shared" ca="1" si="519"/>
        <v>#DIV/0!</v>
      </c>
      <c r="AD378" s="388" t="e">
        <f t="shared" ca="1" si="519"/>
        <v>#DIV/0!</v>
      </c>
      <c r="AE378" s="388" t="e">
        <f t="shared" ca="1" si="519"/>
        <v>#DIV/0!</v>
      </c>
      <c r="AF378" s="388"/>
      <c r="AG378" s="59"/>
      <c r="AH378" s="80">
        <f t="shared" si="533"/>
        <v>60</v>
      </c>
      <c r="AI378" s="104">
        <f t="shared" ca="1" si="520"/>
        <v>-15.624717625898642</v>
      </c>
      <c r="AJ378" s="104">
        <f t="shared" ca="1" si="520"/>
        <v>-16.162936017047713</v>
      </c>
      <c r="AK378" s="104">
        <f t="shared" ca="1" si="520"/>
        <v>-17.533899339922296</v>
      </c>
      <c r="AL378" s="104">
        <f t="shared" ca="1" si="520"/>
        <v>-20.780917736204195</v>
      </c>
      <c r="AM378" s="104">
        <f t="shared" ca="1" si="520"/>
        <v>-31.171376604306303</v>
      </c>
      <c r="AN378" s="104" t="e">
        <f t="shared" ca="1" si="520"/>
        <v>#DIV/0!</v>
      </c>
      <c r="AO378" s="104" t="e">
        <f t="shared" ca="1" si="520"/>
        <v>#DIV/0!</v>
      </c>
      <c r="AP378" s="104" t="e">
        <f t="shared" ca="1" si="520"/>
        <v>#DIV/0!</v>
      </c>
      <c r="AQ378" s="104" t="e">
        <f t="shared" ca="1" si="520"/>
        <v>#DIV/0!</v>
      </c>
      <c r="AR378" s="104" t="e">
        <f t="shared" ca="1" si="520"/>
        <v>#DIV/0!</v>
      </c>
      <c r="AS378" s="104" t="e">
        <f t="shared" ca="1" si="520"/>
        <v>#DIV/0!</v>
      </c>
      <c r="AT378" s="104" t="e">
        <f t="shared" ca="1" si="540"/>
        <v>#DIV/0!</v>
      </c>
      <c r="AU378" s="104" t="e">
        <f t="shared" ca="1" si="521"/>
        <v>#DIV/0!</v>
      </c>
      <c r="AV378" s="62"/>
      <c r="AW378" s="80">
        <f t="shared" si="534"/>
        <v>60</v>
      </c>
      <c r="AX378" s="104">
        <f t="shared" ca="1" si="522"/>
        <v>38.886454340765191</v>
      </c>
      <c r="AY378" s="104">
        <f t="shared" ca="1" si="522"/>
        <v>41.561835472408411</v>
      </c>
      <c r="AZ378" s="104">
        <f t="shared" ca="1" si="522"/>
        <v>46.757064906459441</v>
      </c>
      <c r="BA378" s="104">
        <f t="shared" ca="1" si="522"/>
        <v>58.186569661371728</v>
      </c>
      <c r="BB378" s="104">
        <f t="shared" ca="1" si="522"/>
        <v>93.514129812918881</v>
      </c>
      <c r="BC378" s="104" t="e">
        <f t="shared" ca="1" si="522"/>
        <v>#DIV/0!</v>
      </c>
      <c r="BD378" s="104" t="e">
        <f t="shared" ca="1" si="522"/>
        <v>#DIV/0!</v>
      </c>
      <c r="BE378" s="104" t="e">
        <f t="shared" ca="1" si="522"/>
        <v>#DIV/0!</v>
      </c>
      <c r="BF378" s="104" t="e">
        <f t="shared" ca="1" si="522"/>
        <v>#DIV/0!</v>
      </c>
      <c r="BG378" s="104" t="e">
        <f t="shared" ca="1" si="522"/>
        <v>#DIV/0!</v>
      </c>
      <c r="BH378" s="104" t="e">
        <f t="shared" ca="1" si="522"/>
        <v>#DIV/0!</v>
      </c>
      <c r="BI378" s="104" t="e">
        <f t="shared" ca="1" si="522"/>
        <v>#DIV/0!</v>
      </c>
      <c r="BJ378" s="104" t="e">
        <f t="shared" ca="1" si="522"/>
        <v>#DIV/0!</v>
      </c>
      <c r="BK378" s="62"/>
      <c r="BL378" s="83">
        <f t="shared" si="535"/>
        <v>60</v>
      </c>
      <c r="BM378" s="104">
        <f t="shared" ca="1" si="523"/>
        <v>7.7928766213958252</v>
      </c>
      <c r="BN378" s="104">
        <f t="shared" ca="1" si="523"/>
        <v>13.85394515746947</v>
      </c>
      <c r="BO378" s="104">
        <f t="shared" ca="1" si="523"/>
        <v>23.378532453229699</v>
      </c>
      <c r="BP378" s="104">
        <f t="shared" ca="1" si="523"/>
        <v>41.561835472408355</v>
      </c>
      <c r="BQ378" s="104">
        <f t="shared" ca="1" si="523"/>
        <v>93.51412981291891</v>
      </c>
      <c r="BR378" s="104" t="e">
        <f t="shared" ca="1" si="523"/>
        <v>#DIV/0!</v>
      </c>
      <c r="BS378" s="104" t="e">
        <f t="shared" ca="1" si="523"/>
        <v>#DIV/0!</v>
      </c>
      <c r="BT378" s="104" t="e">
        <f t="shared" ca="1" si="523"/>
        <v>#DIV/0!</v>
      </c>
      <c r="BU378" s="104" t="e">
        <f t="shared" ca="1" si="523"/>
        <v>#DIV/0!</v>
      </c>
      <c r="BV378" s="104" t="e">
        <f t="shared" ca="1" si="523"/>
        <v>#DIV/0!</v>
      </c>
      <c r="BW378" s="104" t="e">
        <f t="shared" ca="1" si="523"/>
        <v>#DIV/0!</v>
      </c>
      <c r="BX378" s="104" t="e">
        <f t="shared" ca="1" si="523"/>
        <v>#DIV/0!</v>
      </c>
      <c r="BY378" s="104" t="e">
        <f t="shared" ca="1" si="523"/>
        <v>#DIV/0!</v>
      </c>
      <c r="BZ378" s="62"/>
      <c r="CA378" s="83">
        <f t="shared" si="536"/>
        <v>60</v>
      </c>
      <c r="CB378" s="104">
        <f t="shared" ca="1" si="524"/>
        <v>15.546788859684968</v>
      </c>
      <c r="CC378" s="104">
        <f t="shared" ca="1" si="524"/>
        <v>13.85394515746945</v>
      </c>
      <c r="CD378" s="104">
        <f t="shared" ca="1" si="524"/>
        <v>11.689266226614867</v>
      </c>
      <c r="CE378" s="104">
        <f t="shared" ca="1" si="524"/>
        <v>8.3123670944816883</v>
      </c>
      <c r="CF378" s="104">
        <f t="shared" ca="1" si="524"/>
        <v>0</v>
      </c>
      <c r="CG378" s="104" t="e">
        <f t="shared" ca="1" si="524"/>
        <v>#DIV/0!</v>
      </c>
      <c r="CH378" s="104" t="e">
        <f t="shared" ca="1" si="524"/>
        <v>#DIV/0!</v>
      </c>
      <c r="CI378" s="104" t="e">
        <f t="shared" ca="1" si="524"/>
        <v>#DIV/0!</v>
      </c>
      <c r="CJ378" s="104" t="e">
        <f t="shared" ca="1" si="524"/>
        <v>#DIV/0!</v>
      </c>
      <c r="CK378" s="104" t="e">
        <f t="shared" ca="1" si="524"/>
        <v>#DIV/0!</v>
      </c>
      <c r="CL378" s="104" t="e">
        <f t="shared" ca="1" si="524"/>
        <v>#DIV/0!</v>
      </c>
      <c r="CM378" s="104" t="e">
        <f t="shared" ca="1" si="524"/>
        <v>#DIV/0!</v>
      </c>
      <c r="CN378" s="104" t="e">
        <f t="shared" ca="1" si="524"/>
        <v>#DIV/0!</v>
      </c>
      <c r="CP378" s="83">
        <f t="shared" si="537"/>
        <v>60</v>
      </c>
      <c r="CQ378" s="104">
        <f t="shared" ca="1" si="525"/>
        <v>-15.546788859684968</v>
      </c>
      <c r="CR378" s="104">
        <f t="shared" ca="1" si="525"/>
        <v>-13.85394515746945</v>
      </c>
      <c r="CS378" s="104">
        <f t="shared" ca="1" si="525"/>
        <v>-11.689266226614867</v>
      </c>
      <c r="CT378" s="104">
        <f t="shared" ca="1" si="525"/>
        <v>-8.3123670944816883</v>
      </c>
      <c r="CU378" s="104">
        <f t="shared" ca="1" si="525"/>
        <v>0</v>
      </c>
      <c r="CV378" s="104" t="e">
        <f t="shared" ca="1" si="525"/>
        <v>#DIV/0!</v>
      </c>
      <c r="CW378" s="104" t="e">
        <f t="shared" ca="1" si="525"/>
        <v>#DIV/0!</v>
      </c>
      <c r="CX378" s="104" t="e">
        <f t="shared" ca="1" si="525"/>
        <v>#DIV/0!</v>
      </c>
      <c r="CY378" s="104" t="e">
        <f t="shared" ca="1" si="525"/>
        <v>#DIV/0!</v>
      </c>
      <c r="CZ378" s="104" t="e">
        <f t="shared" ca="1" si="525"/>
        <v>#DIV/0!</v>
      </c>
      <c r="DA378" s="104" t="e">
        <f t="shared" ca="1" si="525"/>
        <v>#DIV/0!</v>
      </c>
      <c r="DB378" s="104" t="e">
        <f t="shared" ca="1" si="525"/>
        <v>#DIV/0!</v>
      </c>
      <c r="DC378" s="104" t="e">
        <f t="shared" ca="1" si="525"/>
        <v>#DIV/0!</v>
      </c>
      <c r="DE378" s="83">
        <f t="shared" si="538"/>
        <v>60</v>
      </c>
      <c r="DF378" s="104">
        <f t="shared" ca="1" si="526"/>
        <v>38.886454340765347</v>
      </c>
      <c r="DG378" s="104">
        <f t="shared" ca="1" si="526"/>
        <v>41.561835472408418</v>
      </c>
      <c r="DH378" s="104">
        <f t="shared" ca="1" si="526"/>
        <v>46.757064906459433</v>
      </c>
      <c r="DI378" s="104">
        <f t="shared" ca="1" si="526"/>
        <v>58.186569661371728</v>
      </c>
      <c r="DJ378" s="104">
        <f t="shared" ca="1" si="526"/>
        <v>93.514129812918881</v>
      </c>
      <c r="DK378" s="104" t="e">
        <f t="shared" ca="1" si="526"/>
        <v>#DIV/0!</v>
      </c>
      <c r="DL378" s="104" t="e">
        <f t="shared" ca="1" si="526"/>
        <v>#DIV/0!</v>
      </c>
      <c r="DM378" s="104" t="e">
        <f t="shared" ca="1" si="526"/>
        <v>#DIV/0!</v>
      </c>
      <c r="DN378" s="104" t="e">
        <f t="shared" ca="1" si="526"/>
        <v>#DIV/0!</v>
      </c>
      <c r="DO378" s="104" t="e">
        <f t="shared" ca="1" si="526"/>
        <v>#DIV/0!</v>
      </c>
      <c r="DP378" s="104" t="e">
        <f t="shared" ca="1" si="526"/>
        <v>#DIV/0!</v>
      </c>
      <c r="DQ378" s="104" t="e">
        <f t="shared" ca="1" si="526"/>
        <v>#DIV/0!</v>
      </c>
      <c r="DR378" s="104" t="e">
        <f t="shared" ca="1" si="526"/>
        <v>#DIV/0!</v>
      </c>
      <c r="DT378" s="83">
        <f t="shared" si="527"/>
        <v>60</v>
      </c>
      <c r="DU378" s="104">
        <f t="shared" ca="1" si="528"/>
        <v>15.546788859684684</v>
      </c>
      <c r="DV378" s="104">
        <f t="shared" ca="1" si="528"/>
        <v>13.853945157469468</v>
      </c>
      <c r="DW378" s="104">
        <f t="shared" ca="1" si="528"/>
        <v>11.689266226614867</v>
      </c>
      <c r="DX378" s="104">
        <f t="shared" ca="1" si="528"/>
        <v>8.3123670944816883</v>
      </c>
      <c r="DY378" s="104">
        <f t="shared" ca="1" si="528"/>
        <v>0</v>
      </c>
      <c r="DZ378" s="104" t="e">
        <f t="shared" ca="1" si="528"/>
        <v>#DIV/0!</v>
      </c>
      <c r="EA378" s="104" t="e">
        <f t="shared" ca="1" si="528"/>
        <v>#DIV/0!</v>
      </c>
      <c r="EB378" s="104" t="e">
        <f t="shared" ca="1" si="528"/>
        <v>#DIV/0!</v>
      </c>
      <c r="EC378" s="104" t="e">
        <f t="shared" ca="1" si="528"/>
        <v>#DIV/0!</v>
      </c>
      <c r="ED378" s="104" t="e">
        <f t="shared" ca="1" si="528"/>
        <v>#DIV/0!</v>
      </c>
      <c r="EE378" s="104" t="e">
        <f t="shared" ca="1" si="528"/>
        <v>#DIV/0!</v>
      </c>
      <c r="EF378" s="104" t="e">
        <f t="shared" ca="1" si="529"/>
        <v>#DIV/0!</v>
      </c>
      <c r="EG378" s="104" t="e">
        <f t="shared" ca="1" si="529"/>
        <v>#DIV/0!</v>
      </c>
      <c r="EI378" s="83">
        <f t="shared" si="539"/>
        <v>60</v>
      </c>
      <c r="EJ378" s="104">
        <f t="shared" ca="1" si="530"/>
        <v>-15.546788859684684</v>
      </c>
      <c r="EK378" s="104">
        <f t="shared" ca="1" si="530"/>
        <v>-13.853945157469468</v>
      </c>
      <c r="EL378" s="104">
        <f t="shared" ca="1" si="530"/>
        <v>-11.689266226614867</v>
      </c>
      <c r="EM378" s="104">
        <f t="shared" ca="1" si="530"/>
        <v>-8.3123670944816883</v>
      </c>
      <c r="EN378" s="104">
        <f t="shared" ca="1" si="530"/>
        <v>0</v>
      </c>
      <c r="EO378" s="104" t="e">
        <f t="shared" ca="1" si="530"/>
        <v>#DIV/0!</v>
      </c>
      <c r="EP378" s="104" t="e">
        <f t="shared" ca="1" si="530"/>
        <v>#DIV/0!</v>
      </c>
      <c r="EQ378" s="104" t="e">
        <f t="shared" ca="1" si="530"/>
        <v>#DIV/0!</v>
      </c>
      <c r="ER378" s="104" t="e">
        <f t="shared" ca="1" si="530"/>
        <v>#DIV/0!</v>
      </c>
      <c r="ES378" s="104" t="e">
        <f t="shared" ca="1" si="530"/>
        <v>#DIV/0!</v>
      </c>
      <c r="ET378" s="104" t="e">
        <f t="shared" ca="1" si="530"/>
        <v>#DIV/0!</v>
      </c>
      <c r="EU378" s="104" t="e">
        <f t="shared" ca="1" si="531"/>
        <v>#DIV/0!</v>
      </c>
      <c r="EV378" s="104" t="e">
        <f t="shared" ca="1" si="531"/>
        <v>#DIV/0!</v>
      </c>
    </row>
    <row r="379" spans="15:156">
      <c r="S379" s="25">
        <f t="shared" si="532"/>
        <v>70</v>
      </c>
      <c r="T379" s="388">
        <f t="shared" ca="1" si="519"/>
        <v>13.314694267145443</v>
      </c>
      <c r="U379" s="388">
        <f t="shared" ca="1" si="519"/>
        <v>11.509431361590021</v>
      </c>
      <c r="V379" s="388">
        <f t="shared" ca="1" si="519"/>
        <v>8.5012845284471776</v>
      </c>
      <c r="W379" s="388">
        <f t="shared" ca="1" si="519"/>
        <v>2.368475785867001E-14</v>
      </c>
      <c r="X379" s="388" t="e">
        <f t="shared" ca="1" si="519"/>
        <v>#DIV/0!</v>
      </c>
      <c r="Y379" s="388" t="e">
        <f t="shared" ca="1" si="519"/>
        <v>#DIV/0!</v>
      </c>
      <c r="Z379" s="388" t="e">
        <f t="shared" ca="1" si="519"/>
        <v>#DIV/0!</v>
      </c>
      <c r="AA379" s="388" t="e">
        <f t="shared" ca="1" si="519"/>
        <v>#DIV/0!</v>
      </c>
      <c r="AB379" s="388" t="e">
        <f t="shared" ca="1" si="519"/>
        <v>#DIV/0!</v>
      </c>
      <c r="AC379" s="388" t="e">
        <f t="shared" ca="1" si="519"/>
        <v>#DIV/0!</v>
      </c>
      <c r="AD379" s="388" t="e">
        <f t="shared" ca="1" si="519"/>
        <v>#DIV/0!</v>
      </c>
      <c r="AE379" s="388" t="e">
        <f t="shared" ca="1" si="519"/>
        <v>#DIV/0!</v>
      </c>
      <c r="AF379" s="388"/>
      <c r="AG379" s="59"/>
      <c r="AH379" s="80">
        <f t="shared" si="533"/>
        <v>70</v>
      </c>
      <c r="AI379" s="104">
        <f t="shared" ca="1" si="520"/>
        <v>-13.40375576726013</v>
      </c>
      <c r="AJ379" s="104">
        <f t="shared" ca="1" si="520"/>
        <v>-14.386789201987526</v>
      </c>
      <c r="AK379" s="104">
        <f t="shared" ca="1" si="520"/>
        <v>-17.002569056894348</v>
      </c>
      <c r="AL379" s="104">
        <f t="shared" ca="1" si="520"/>
        <v>-26.718322803691098</v>
      </c>
      <c r="AM379" s="104" t="e">
        <f t="shared" ca="1" si="520"/>
        <v>#DIV/0!</v>
      </c>
      <c r="AN379" s="104" t="e">
        <f t="shared" ca="1" si="520"/>
        <v>#DIV/0!</v>
      </c>
      <c r="AO379" s="104" t="e">
        <f t="shared" ca="1" si="520"/>
        <v>#DIV/0!</v>
      </c>
      <c r="AP379" s="104" t="e">
        <f t="shared" ca="1" si="520"/>
        <v>#DIV/0!</v>
      </c>
      <c r="AQ379" s="104" t="e">
        <f t="shared" ca="1" si="520"/>
        <v>#DIV/0!</v>
      </c>
      <c r="AR379" s="104" t="e">
        <f t="shared" ca="1" si="520"/>
        <v>#DIV/0!</v>
      </c>
      <c r="AS379" s="104" t="e">
        <f t="shared" ca="1" si="520"/>
        <v>#DIV/0!</v>
      </c>
      <c r="AT379" s="104" t="e">
        <f t="shared" ca="1" si="540"/>
        <v>#DIV/0!</v>
      </c>
      <c r="AU379" s="104" t="e">
        <f t="shared" ca="1" si="521"/>
        <v>#DIV/0!</v>
      </c>
      <c r="AV379" s="62"/>
      <c r="AW379" s="80">
        <f t="shared" si="534"/>
        <v>70</v>
      </c>
      <c r="AX379" s="104">
        <f t="shared" ca="1" si="522"/>
        <v>44.441688557227913</v>
      </c>
      <c r="AY379" s="104">
        <f t="shared" ca="1" si="522"/>
        <v>51.79244112715508</v>
      </c>
      <c r="AZ379" s="104">
        <f t="shared" ca="1" si="522"/>
        <v>68.01027622757735</v>
      </c>
      <c r="BA379" s="104">
        <f t="shared" ca="1" si="522"/>
        <v>124.68550641722501</v>
      </c>
      <c r="BB379" s="104" t="e">
        <f t="shared" ca="1" si="522"/>
        <v>#DIV/0!</v>
      </c>
      <c r="BC379" s="104" t="e">
        <f t="shared" ca="1" si="522"/>
        <v>#DIV/0!</v>
      </c>
      <c r="BD379" s="104" t="e">
        <f t="shared" ca="1" si="522"/>
        <v>#DIV/0!</v>
      </c>
      <c r="BE379" s="104" t="e">
        <f t="shared" ca="1" si="522"/>
        <v>#DIV/0!</v>
      </c>
      <c r="BF379" s="104" t="e">
        <f t="shared" ca="1" si="522"/>
        <v>#DIV/0!</v>
      </c>
      <c r="BG379" s="104" t="e">
        <f t="shared" ca="1" si="522"/>
        <v>#DIV/0!</v>
      </c>
      <c r="BH379" s="104" t="e">
        <f t="shared" ca="1" si="522"/>
        <v>#DIV/0!</v>
      </c>
      <c r="BI379" s="104" t="e">
        <f t="shared" ca="1" si="522"/>
        <v>#DIV/0!</v>
      </c>
      <c r="BJ379" s="104" t="e">
        <f t="shared" ca="1" si="522"/>
        <v>#DIV/0!</v>
      </c>
      <c r="BK379" s="62"/>
      <c r="BL379" s="83">
        <f t="shared" si="535"/>
        <v>70</v>
      </c>
      <c r="BM379" s="104">
        <f t="shared" ca="1" si="523"/>
        <v>17.812300022937027</v>
      </c>
      <c r="BN379" s="104">
        <f t="shared" ca="1" si="523"/>
        <v>28.773578403975044</v>
      </c>
      <c r="BO379" s="104">
        <f t="shared" ca="1" si="523"/>
        <v>51.007707170682998</v>
      </c>
      <c r="BP379" s="104">
        <f t="shared" ca="1" si="523"/>
        <v>124.68550641722499</v>
      </c>
      <c r="BQ379" s="104" t="e">
        <f t="shared" ca="1" si="523"/>
        <v>#DIV/0!</v>
      </c>
      <c r="BR379" s="104" t="e">
        <f t="shared" ca="1" si="523"/>
        <v>#DIV/0!</v>
      </c>
      <c r="BS379" s="104" t="e">
        <f t="shared" ca="1" si="523"/>
        <v>#DIV/0!</v>
      </c>
      <c r="BT379" s="104" t="e">
        <f t="shared" ca="1" si="523"/>
        <v>#DIV/0!</v>
      </c>
      <c r="BU379" s="104" t="e">
        <f t="shared" ca="1" si="523"/>
        <v>#DIV/0!</v>
      </c>
      <c r="BV379" s="104" t="e">
        <f t="shared" ca="1" si="523"/>
        <v>#DIV/0!</v>
      </c>
      <c r="BW379" s="104" t="e">
        <f t="shared" ca="1" si="523"/>
        <v>#DIV/0!</v>
      </c>
      <c r="BX379" s="104" t="e">
        <f t="shared" ca="1" si="523"/>
        <v>#DIV/0!</v>
      </c>
      <c r="BY379" s="104" t="e">
        <f t="shared" ca="1" si="523"/>
        <v>#DIV/0!</v>
      </c>
      <c r="BZ379" s="62"/>
      <c r="CA379" s="83">
        <f t="shared" si="536"/>
        <v>70</v>
      </c>
      <c r="CB379" s="104">
        <f t="shared" ca="1" si="524"/>
        <v>13.314694267145267</v>
      </c>
      <c r="CC379" s="104">
        <f t="shared" ca="1" si="524"/>
        <v>11.509431361590034</v>
      </c>
      <c r="CD379" s="104">
        <f t="shared" ca="1" si="524"/>
        <v>8.5012845284471741</v>
      </c>
      <c r="CE379" s="104">
        <f t="shared" ca="1" si="524"/>
        <v>1.8947806286936007E-14</v>
      </c>
      <c r="CF379" s="104" t="e">
        <f t="shared" ca="1" si="524"/>
        <v>#DIV/0!</v>
      </c>
      <c r="CG379" s="104" t="e">
        <f t="shared" ca="1" si="524"/>
        <v>#DIV/0!</v>
      </c>
      <c r="CH379" s="104" t="e">
        <f t="shared" ca="1" si="524"/>
        <v>#DIV/0!</v>
      </c>
      <c r="CI379" s="104" t="e">
        <f t="shared" ca="1" si="524"/>
        <v>#DIV/0!</v>
      </c>
      <c r="CJ379" s="104" t="e">
        <f t="shared" ca="1" si="524"/>
        <v>#DIV/0!</v>
      </c>
      <c r="CK379" s="104" t="e">
        <f t="shared" ca="1" si="524"/>
        <v>#DIV/0!</v>
      </c>
      <c r="CL379" s="104" t="e">
        <f t="shared" ca="1" si="524"/>
        <v>#DIV/0!</v>
      </c>
      <c r="CM379" s="104" t="e">
        <f t="shared" ca="1" si="524"/>
        <v>#DIV/0!</v>
      </c>
      <c r="CN379" s="104" t="e">
        <f t="shared" ca="1" si="524"/>
        <v>#DIV/0!</v>
      </c>
      <c r="CP379" s="83">
        <f t="shared" si="537"/>
        <v>70</v>
      </c>
      <c r="CQ379" s="104">
        <f t="shared" ca="1" si="525"/>
        <v>-13.314694267145267</v>
      </c>
      <c r="CR379" s="104">
        <f t="shared" ca="1" si="525"/>
        <v>-11.509431361590034</v>
      </c>
      <c r="CS379" s="104">
        <f t="shared" ca="1" si="525"/>
        <v>-8.5012845284471741</v>
      </c>
      <c r="CT379" s="104">
        <f t="shared" ca="1" si="525"/>
        <v>-1.8947806286936007E-14</v>
      </c>
      <c r="CU379" s="104" t="e">
        <f t="shared" ca="1" si="525"/>
        <v>#DIV/0!</v>
      </c>
      <c r="CV379" s="104" t="e">
        <f t="shared" ca="1" si="525"/>
        <v>#DIV/0!</v>
      </c>
      <c r="CW379" s="104" t="e">
        <f t="shared" ca="1" si="525"/>
        <v>#DIV/0!</v>
      </c>
      <c r="CX379" s="104" t="e">
        <f t="shared" ca="1" si="525"/>
        <v>#DIV/0!</v>
      </c>
      <c r="CY379" s="104" t="e">
        <f t="shared" ca="1" si="525"/>
        <v>#DIV/0!</v>
      </c>
      <c r="CZ379" s="104" t="e">
        <f t="shared" ca="1" si="525"/>
        <v>#DIV/0!</v>
      </c>
      <c r="DA379" s="104" t="e">
        <f t="shared" ca="1" si="525"/>
        <v>#DIV/0!</v>
      </c>
      <c r="DB379" s="104" t="e">
        <f t="shared" ca="1" si="525"/>
        <v>#DIV/0!</v>
      </c>
      <c r="DC379" s="104" t="e">
        <f t="shared" ca="1" si="525"/>
        <v>#DIV/0!</v>
      </c>
      <c r="DE379" s="83">
        <f t="shared" si="538"/>
        <v>70</v>
      </c>
      <c r="DF379" s="104">
        <f t="shared" ca="1" si="526"/>
        <v>44.441688557228197</v>
      </c>
      <c r="DG379" s="104">
        <f t="shared" ca="1" si="526"/>
        <v>51.792441127155072</v>
      </c>
      <c r="DH379" s="104">
        <f t="shared" ca="1" si="526"/>
        <v>68.010276227577364</v>
      </c>
      <c r="DI379" s="104">
        <f t="shared" ca="1" si="526"/>
        <v>124.68550641722506</v>
      </c>
      <c r="DJ379" s="104" t="e">
        <f t="shared" ca="1" si="526"/>
        <v>#DIV/0!</v>
      </c>
      <c r="DK379" s="104" t="e">
        <f t="shared" ca="1" si="526"/>
        <v>#DIV/0!</v>
      </c>
      <c r="DL379" s="104" t="e">
        <f t="shared" ca="1" si="526"/>
        <v>#DIV/0!</v>
      </c>
      <c r="DM379" s="104" t="e">
        <f t="shared" ca="1" si="526"/>
        <v>#DIV/0!</v>
      </c>
      <c r="DN379" s="104" t="e">
        <f t="shared" ca="1" si="526"/>
        <v>#DIV/0!</v>
      </c>
      <c r="DO379" s="104" t="e">
        <f t="shared" ca="1" si="526"/>
        <v>#DIV/0!</v>
      </c>
      <c r="DP379" s="104" t="e">
        <f t="shared" ca="1" si="526"/>
        <v>#DIV/0!</v>
      </c>
      <c r="DQ379" s="104" t="e">
        <f t="shared" ca="1" si="526"/>
        <v>#DIV/0!</v>
      </c>
      <c r="DR379" s="104" t="e">
        <f t="shared" ca="1" si="526"/>
        <v>#DIV/0!</v>
      </c>
      <c r="DT379" s="83">
        <f t="shared" si="527"/>
        <v>70</v>
      </c>
      <c r="DU379" s="104">
        <f t="shared" ca="1" si="528"/>
        <v>13.314694267145443</v>
      </c>
      <c r="DV379" s="104">
        <f t="shared" ca="1" si="528"/>
        <v>11.509431361590021</v>
      </c>
      <c r="DW379" s="104">
        <f t="shared" ca="1" si="528"/>
        <v>8.5012845284471776</v>
      </c>
      <c r="DX379" s="104">
        <f t="shared" ca="1" si="528"/>
        <v>2.368475785867001E-14</v>
      </c>
      <c r="DY379" s="104" t="e">
        <f t="shared" ca="1" si="528"/>
        <v>#DIV/0!</v>
      </c>
      <c r="DZ379" s="104" t="e">
        <f t="shared" ca="1" si="528"/>
        <v>#DIV/0!</v>
      </c>
      <c r="EA379" s="104" t="e">
        <f t="shared" ca="1" si="528"/>
        <v>#DIV/0!</v>
      </c>
      <c r="EB379" s="104" t="e">
        <f t="shared" ca="1" si="528"/>
        <v>#DIV/0!</v>
      </c>
      <c r="EC379" s="104" t="e">
        <f t="shared" ca="1" si="528"/>
        <v>#DIV/0!</v>
      </c>
      <c r="ED379" s="104" t="e">
        <f t="shared" ca="1" si="528"/>
        <v>#DIV/0!</v>
      </c>
      <c r="EE379" s="104" t="e">
        <f t="shared" ca="1" si="528"/>
        <v>#DIV/0!</v>
      </c>
      <c r="EF379" s="104" t="e">
        <f t="shared" ca="1" si="529"/>
        <v>#DIV/0!</v>
      </c>
      <c r="EG379" s="104" t="e">
        <f t="shared" ca="1" si="529"/>
        <v>#DIV/0!</v>
      </c>
      <c r="EI379" s="83">
        <f t="shared" si="539"/>
        <v>70</v>
      </c>
      <c r="EJ379" s="104">
        <f t="shared" ca="1" si="530"/>
        <v>-13.314694267145443</v>
      </c>
      <c r="EK379" s="104">
        <f t="shared" ca="1" si="530"/>
        <v>-11.509431361590021</v>
      </c>
      <c r="EL379" s="104">
        <f t="shared" ca="1" si="530"/>
        <v>-8.5012845284471776</v>
      </c>
      <c r="EM379" s="104">
        <f t="shared" ca="1" si="530"/>
        <v>-2.368475785867001E-14</v>
      </c>
      <c r="EN379" s="104" t="e">
        <f t="shared" ca="1" si="530"/>
        <v>#DIV/0!</v>
      </c>
      <c r="EO379" s="104" t="e">
        <f t="shared" ca="1" si="530"/>
        <v>#DIV/0!</v>
      </c>
      <c r="EP379" s="104" t="e">
        <f t="shared" ca="1" si="530"/>
        <v>#DIV/0!</v>
      </c>
      <c r="EQ379" s="104" t="e">
        <f t="shared" ca="1" si="530"/>
        <v>#DIV/0!</v>
      </c>
      <c r="ER379" s="104" t="e">
        <f t="shared" ca="1" si="530"/>
        <v>#DIV/0!</v>
      </c>
      <c r="ES379" s="104" t="e">
        <f t="shared" ca="1" si="530"/>
        <v>#DIV/0!</v>
      </c>
      <c r="ET379" s="104" t="e">
        <f t="shared" ca="1" si="530"/>
        <v>#DIV/0!</v>
      </c>
      <c r="EU379" s="104" t="e">
        <f t="shared" ca="1" si="531"/>
        <v>#DIV/0!</v>
      </c>
      <c r="EV379" s="104" t="e">
        <f t="shared" ca="1" si="531"/>
        <v>#DIV/0!</v>
      </c>
    </row>
    <row r="380" spans="15:156">
      <c r="S380" s="25">
        <f t="shared" si="532"/>
        <v>80</v>
      </c>
      <c r="T380" s="388">
        <f t="shared" ca="1" si="519"/>
        <v>11.630892588560467</v>
      </c>
      <c r="U380" s="388">
        <f t="shared" ca="1" si="519"/>
        <v>9.1233297378457472</v>
      </c>
      <c r="V380" s="388">
        <f t="shared" ca="1" si="519"/>
        <v>2.368475785867001E-14</v>
      </c>
      <c r="W380" s="388" t="e">
        <f t="shared" ca="1" si="519"/>
        <v>#DIV/0!</v>
      </c>
      <c r="X380" s="388" t="e">
        <f t="shared" ca="1" si="519"/>
        <v>#DIV/0!</v>
      </c>
      <c r="Y380" s="388" t="e">
        <f t="shared" ca="1" si="519"/>
        <v>#DIV/0!</v>
      </c>
      <c r="Z380" s="388" t="e">
        <f t="shared" ca="1" si="519"/>
        <v>#DIV/0!</v>
      </c>
      <c r="AA380" s="388" t="e">
        <f t="shared" ca="1" si="519"/>
        <v>#DIV/0!</v>
      </c>
      <c r="AB380" s="388" t="e">
        <f t="shared" ca="1" si="519"/>
        <v>#DIV/0!</v>
      </c>
      <c r="AC380" s="388" t="e">
        <f t="shared" ca="1" si="519"/>
        <v>#DIV/0!</v>
      </c>
      <c r="AD380" s="388" t="e">
        <f t="shared" ca="1" si="519"/>
        <v>#DIV/0!</v>
      </c>
      <c r="AE380" s="388" t="e">
        <f t="shared" ca="1" si="519"/>
        <v>#DIV/0!</v>
      </c>
      <c r="AF380" s="388"/>
      <c r="AG380" s="59"/>
      <c r="AH380" s="80">
        <f t="shared" si="533"/>
        <v>80</v>
      </c>
      <c r="AI380" s="104">
        <f t="shared" ca="1" si="520"/>
        <v>-11.747785981410322</v>
      </c>
      <c r="AJ380" s="104">
        <f t="shared" ca="1" si="520"/>
        <v>-13.684994606768619</v>
      </c>
      <c r="AK380" s="104">
        <f t="shared" ca="1" si="520"/>
        <v>-23.378532453229703</v>
      </c>
      <c r="AL380" s="104" t="e">
        <f t="shared" ca="1" si="520"/>
        <v>#DIV/0!</v>
      </c>
      <c r="AM380" s="104" t="e">
        <f t="shared" ca="1" si="520"/>
        <v>#DIV/0!</v>
      </c>
      <c r="AN380" s="104" t="e">
        <f t="shared" ca="1" si="520"/>
        <v>#DIV/0!</v>
      </c>
      <c r="AO380" s="104" t="e">
        <f t="shared" ca="1" si="520"/>
        <v>#DIV/0!</v>
      </c>
      <c r="AP380" s="104" t="e">
        <f t="shared" ca="1" si="520"/>
        <v>#DIV/0!</v>
      </c>
      <c r="AQ380" s="104" t="e">
        <f t="shared" ca="1" si="520"/>
        <v>#DIV/0!</v>
      </c>
      <c r="AR380" s="104" t="e">
        <f t="shared" ca="1" si="520"/>
        <v>#DIV/0!</v>
      </c>
      <c r="AS380" s="104" t="e">
        <f t="shared" ca="1" si="520"/>
        <v>#DIV/0!</v>
      </c>
      <c r="AT380" s="104" t="e">
        <f t="shared" ca="1" si="540"/>
        <v>#DIV/0!</v>
      </c>
      <c r="AU380" s="104" t="e">
        <f t="shared" ca="1" si="521"/>
        <v>#DIV/0!</v>
      </c>
      <c r="AV380" s="62"/>
      <c r="AW380" s="80">
        <f t="shared" si="534"/>
        <v>80</v>
      </c>
      <c r="AX380" s="104">
        <f t="shared" ca="1" si="522"/>
        <v>58.329803032077081</v>
      </c>
      <c r="AY380" s="104">
        <f t="shared" ca="1" si="522"/>
        <v>82.109967640611728</v>
      </c>
      <c r="AZ380" s="104">
        <f t="shared" ca="1" si="522"/>
        <v>187.02825962583742</v>
      </c>
      <c r="BA380" s="104" t="e">
        <f t="shared" ca="1" si="522"/>
        <v>#DIV/0!</v>
      </c>
      <c r="BB380" s="104" t="e">
        <f t="shared" ca="1" si="522"/>
        <v>#DIV/0!</v>
      </c>
      <c r="BC380" s="104" t="e">
        <f t="shared" ca="1" si="522"/>
        <v>#DIV/0!</v>
      </c>
      <c r="BD380" s="104" t="e">
        <f t="shared" ca="1" si="522"/>
        <v>#DIV/0!</v>
      </c>
      <c r="BE380" s="104" t="e">
        <f t="shared" ca="1" si="522"/>
        <v>#DIV/0!</v>
      </c>
      <c r="BF380" s="104" t="e">
        <f t="shared" ca="1" si="522"/>
        <v>#DIV/0!</v>
      </c>
      <c r="BG380" s="104" t="e">
        <f t="shared" ca="1" si="522"/>
        <v>#DIV/0!</v>
      </c>
      <c r="BH380" s="104" t="e">
        <f t="shared" ca="1" si="522"/>
        <v>#DIV/0!</v>
      </c>
      <c r="BI380" s="104" t="e">
        <f t="shared" ca="1" si="522"/>
        <v>#DIV/0!</v>
      </c>
      <c r="BJ380" s="104" t="e">
        <f t="shared" ca="1" si="522"/>
        <v>#DIV/0!</v>
      </c>
      <c r="BK380" s="62"/>
      <c r="BL380" s="83">
        <f t="shared" si="535"/>
        <v>80</v>
      </c>
      <c r="BM380" s="104">
        <f t="shared" ca="1" si="523"/>
        <v>35.068017854956132</v>
      </c>
      <c r="BN380" s="104">
        <f t="shared" ca="1" si="523"/>
        <v>63.863308164920234</v>
      </c>
      <c r="BO380" s="104">
        <f t="shared" ca="1" si="523"/>
        <v>187.02825962583742</v>
      </c>
      <c r="BP380" s="104" t="e">
        <f t="shared" ca="1" si="523"/>
        <v>#DIV/0!</v>
      </c>
      <c r="BQ380" s="104" t="e">
        <f t="shared" ca="1" si="523"/>
        <v>#DIV/0!</v>
      </c>
      <c r="BR380" s="104" t="e">
        <f t="shared" ca="1" si="523"/>
        <v>#DIV/0!</v>
      </c>
      <c r="BS380" s="104" t="e">
        <f t="shared" ca="1" si="523"/>
        <v>#DIV/0!</v>
      </c>
      <c r="BT380" s="104" t="e">
        <f t="shared" ca="1" si="523"/>
        <v>#DIV/0!</v>
      </c>
      <c r="BU380" s="104" t="e">
        <f t="shared" ca="1" si="523"/>
        <v>#DIV/0!</v>
      </c>
      <c r="BV380" s="104" t="e">
        <f t="shared" ca="1" si="523"/>
        <v>#DIV/0!</v>
      </c>
      <c r="BW380" s="104" t="e">
        <f t="shared" ca="1" si="523"/>
        <v>#DIV/0!</v>
      </c>
      <c r="BX380" s="104" t="e">
        <f t="shared" ca="1" si="523"/>
        <v>#DIV/0!</v>
      </c>
      <c r="BY380" s="104" t="e">
        <f t="shared" ca="1" si="523"/>
        <v>#DIV/0!</v>
      </c>
      <c r="BZ380" s="62"/>
      <c r="CA380" s="83">
        <f t="shared" si="536"/>
        <v>80</v>
      </c>
      <c r="CB380" s="104">
        <f t="shared" ca="1" si="524"/>
        <v>11.630892588560529</v>
      </c>
      <c r="CC380" s="104">
        <f t="shared" ca="1" si="524"/>
        <v>9.1233297378457419</v>
      </c>
      <c r="CD380" s="104">
        <f t="shared" ca="1" si="524"/>
        <v>1.8947806286936007E-14</v>
      </c>
      <c r="CE380" s="104" t="e">
        <f t="shared" ca="1" si="524"/>
        <v>#DIV/0!</v>
      </c>
      <c r="CF380" s="104" t="e">
        <f t="shared" ca="1" si="524"/>
        <v>#DIV/0!</v>
      </c>
      <c r="CG380" s="104" t="e">
        <f t="shared" ca="1" si="524"/>
        <v>#DIV/0!</v>
      </c>
      <c r="CH380" s="104" t="e">
        <f t="shared" ca="1" si="524"/>
        <v>#DIV/0!</v>
      </c>
      <c r="CI380" s="104" t="e">
        <f t="shared" ca="1" si="524"/>
        <v>#DIV/0!</v>
      </c>
      <c r="CJ380" s="104" t="e">
        <f t="shared" ca="1" si="524"/>
        <v>#DIV/0!</v>
      </c>
      <c r="CK380" s="104" t="e">
        <f t="shared" ca="1" si="524"/>
        <v>#DIV/0!</v>
      </c>
      <c r="CL380" s="104" t="e">
        <f t="shared" ca="1" si="524"/>
        <v>#DIV/0!</v>
      </c>
      <c r="CM380" s="104" t="e">
        <f t="shared" ca="1" si="524"/>
        <v>#DIV/0!</v>
      </c>
      <c r="CN380" s="104" t="e">
        <f t="shared" ca="1" si="524"/>
        <v>#DIV/0!</v>
      </c>
      <c r="CP380" s="83">
        <f t="shared" si="537"/>
        <v>80</v>
      </c>
      <c r="CQ380" s="104">
        <f t="shared" ca="1" si="525"/>
        <v>-11.630892588560529</v>
      </c>
      <c r="CR380" s="104">
        <f t="shared" ca="1" si="525"/>
        <v>-9.1233297378457419</v>
      </c>
      <c r="CS380" s="104">
        <f t="shared" ca="1" si="525"/>
        <v>-1.8947806286936007E-14</v>
      </c>
      <c r="CT380" s="104" t="e">
        <f t="shared" ca="1" si="525"/>
        <v>#DIV/0!</v>
      </c>
      <c r="CU380" s="104" t="e">
        <f t="shared" ca="1" si="525"/>
        <v>#DIV/0!</v>
      </c>
      <c r="CV380" s="104" t="e">
        <f t="shared" ca="1" si="525"/>
        <v>#DIV/0!</v>
      </c>
      <c r="CW380" s="104" t="e">
        <f t="shared" ca="1" si="525"/>
        <v>#DIV/0!</v>
      </c>
      <c r="CX380" s="104" t="e">
        <f t="shared" ca="1" si="525"/>
        <v>#DIV/0!</v>
      </c>
      <c r="CY380" s="104" t="e">
        <f t="shared" ca="1" si="525"/>
        <v>#DIV/0!</v>
      </c>
      <c r="CZ380" s="104" t="e">
        <f t="shared" ca="1" si="525"/>
        <v>#DIV/0!</v>
      </c>
      <c r="DA380" s="104" t="e">
        <f t="shared" ca="1" si="525"/>
        <v>#DIV/0!</v>
      </c>
      <c r="DB380" s="104" t="e">
        <f t="shared" ca="1" si="525"/>
        <v>#DIV/0!</v>
      </c>
      <c r="DC380" s="104" t="e">
        <f t="shared" ca="1" si="525"/>
        <v>#DIV/0!</v>
      </c>
      <c r="DE380" s="83">
        <f t="shared" si="538"/>
        <v>80</v>
      </c>
      <c r="DF380" s="104">
        <f t="shared" ca="1" si="526"/>
        <v>58.329803032077209</v>
      </c>
      <c r="DG380" s="104">
        <f t="shared" ca="1" si="526"/>
        <v>82.109967640611714</v>
      </c>
      <c r="DH380" s="104">
        <f t="shared" ca="1" si="526"/>
        <v>187.02825962583742</v>
      </c>
      <c r="DI380" s="104" t="e">
        <f t="shared" ca="1" si="526"/>
        <v>#DIV/0!</v>
      </c>
      <c r="DJ380" s="104" t="e">
        <f t="shared" ca="1" si="526"/>
        <v>#DIV/0!</v>
      </c>
      <c r="DK380" s="104" t="e">
        <f t="shared" ca="1" si="526"/>
        <v>#DIV/0!</v>
      </c>
      <c r="DL380" s="104" t="e">
        <f t="shared" ca="1" si="526"/>
        <v>#DIV/0!</v>
      </c>
      <c r="DM380" s="104" t="e">
        <f t="shared" ca="1" si="526"/>
        <v>#DIV/0!</v>
      </c>
      <c r="DN380" s="104" t="e">
        <f t="shared" ca="1" si="526"/>
        <v>#DIV/0!</v>
      </c>
      <c r="DO380" s="104" t="e">
        <f t="shared" ca="1" si="526"/>
        <v>#DIV/0!</v>
      </c>
      <c r="DP380" s="104" t="e">
        <f t="shared" ca="1" si="526"/>
        <v>#DIV/0!</v>
      </c>
      <c r="DQ380" s="104" t="e">
        <f t="shared" ca="1" si="526"/>
        <v>#DIV/0!</v>
      </c>
      <c r="DR380" s="104" t="e">
        <f t="shared" ca="1" si="526"/>
        <v>#DIV/0!</v>
      </c>
      <c r="DT380" s="83">
        <f t="shared" si="527"/>
        <v>80</v>
      </c>
      <c r="DU380" s="104">
        <f t="shared" ca="1" si="528"/>
        <v>11.630892588560467</v>
      </c>
      <c r="DV380" s="104">
        <f t="shared" ca="1" si="528"/>
        <v>9.1233297378457472</v>
      </c>
      <c r="DW380" s="104">
        <f t="shared" ca="1" si="528"/>
        <v>2.368475785867001E-14</v>
      </c>
      <c r="DX380" s="104" t="e">
        <f t="shared" ca="1" si="528"/>
        <v>#DIV/0!</v>
      </c>
      <c r="DY380" s="104" t="e">
        <f t="shared" ca="1" si="528"/>
        <v>#DIV/0!</v>
      </c>
      <c r="DZ380" s="104" t="e">
        <f t="shared" ca="1" si="528"/>
        <v>#DIV/0!</v>
      </c>
      <c r="EA380" s="104" t="e">
        <f t="shared" ca="1" si="528"/>
        <v>#DIV/0!</v>
      </c>
      <c r="EB380" s="104" t="e">
        <f t="shared" ca="1" si="528"/>
        <v>#DIV/0!</v>
      </c>
      <c r="EC380" s="104" t="e">
        <f t="shared" ca="1" si="528"/>
        <v>#DIV/0!</v>
      </c>
      <c r="ED380" s="104" t="e">
        <f t="shared" ca="1" si="528"/>
        <v>#DIV/0!</v>
      </c>
      <c r="EE380" s="104" t="e">
        <f t="shared" ca="1" si="528"/>
        <v>#DIV/0!</v>
      </c>
      <c r="EF380" s="104" t="e">
        <f t="shared" ca="1" si="529"/>
        <v>#DIV/0!</v>
      </c>
      <c r="EG380" s="104" t="e">
        <f t="shared" ca="1" si="529"/>
        <v>#DIV/0!</v>
      </c>
      <c r="EI380" s="83">
        <f t="shared" si="539"/>
        <v>80</v>
      </c>
      <c r="EJ380" s="104">
        <f t="shared" ca="1" si="530"/>
        <v>-11.630892588560467</v>
      </c>
      <c r="EK380" s="104">
        <f t="shared" ca="1" si="530"/>
        <v>-9.1233297378457472</v>
      </c>
      <c r="EL380" s="104">
        <f t="shared" ca="1" si="530"/>
        <v>-2.368475785867001E-14</v>
      </c>
      <c r="EM380" s="104" t="e">
        <f t="shared" ca="1" si="530"/>
        <v>#DIV/0!</v>
      </c>
      <c r="EN380" s="104" t="e">
        <f t="shared" ca="1" si="530"/>
        <v>#DIV/0!</v>
      </c>
      <c r="EO380" s="104" t="e">
        <f t="shared" ca="1" si="530"/>
        <v>#DIV/0!</v>
      </c>
      <c r="EP380" s="104" t="e">
        <f t="shared" ca="1" si="530"/>
        <v>#DIV/0!</v>
      </c>
      <c r="EQ380" s="104" t="e">
        <f t="shared" ca="1" si="530"/>
        <v>#DIV/0!</v>
      </c>
      <c r="ER380" s="104" t="e">
        <f t="shared" ca="1" si="530"/>
        <v>#DIV/0!</v>
      </c>
      <c r="ES380" s="104" t="e">
        <f t="shared" ca="1" si="530"/>
        <v>#DIV/0!</v>
      </c>
      <c r="ET380" s="104" t="e">
        <f t="shared" ca="1" si="530"/>
        <v>#DIV/0!</v>
      </c>
      <c r="EU380" s="104" t="e">
        <f t="shared" ca="1" si="531"/>
        <v>#DIV/0!</v>
      </c>
      <c r="EV380" s="104" t="e">
        <f t="shared" ca="1" si="531"/>
        <v>#DIV/0!</v>
      </c>
    </row>
    <row r="381" spans="15:156">
      <c r="S381" s="25">
        <f t="shared" si="532"/>
        <v>90</v>
      </c>
      <c r="T381" s="388">
        <f t="shared" ca="1" si="519"/>
        <v>10.28666857573859</v>
      </c>
      <c r="U381" s="388">
        <f t="shared" ca="1" si="519"/>
        <v>2.3684757858670009E-15</v>
      </c>
      <c r="V381" s="388" t="e">
        <f t="shared" ca="1" si="519"/>
        <v>#DIV/0!</v>
      </c>
      <c r="W381" s="388" t="e">
        <f t="shared" ca="1" si="519"/>
        <v>#DIV/0!</v>
      </c>
      <c r="X381" s="388" t="e">
        <f t="shared" ca="1" si="519"/>
        <v>#DIV/0!</v>
      </c>
      <c r="Y381" s="388" t="e">
        <f t="shared" ca="1" si="519"/>
        <v>#DIV/0!</v>
      </c>
      <c r="Z381" s="388" t="e">
        <f t="shared" ca="1" si="519"/>
        <v>#DIV/0!</v>
      </c>
      <c r="AA381" s="388" t="e">
        <f t="shared" ca="1" si="519"/>
        <v>#DIV/0!</v>
      </c>
      <c r="AB381" s="388" t="e">
        <f t="shared" ca="1" si="519"/>
        <v>#DIV/0!</v>
      </c>
      <c r="AC381" s="388" t="e">
        <f t="shared" ca="1" si="519"/>
        <v>#DIV/0!</v>
      </c>
      <c r="AD381" s="388" t="e">
        <f t="shared" ca="1" si="519"/>
        <v>#DIV/0!</v>
      </c>
      <c r="AE381" s="388" t="e">
        <f t="shared" ca="1" si="519"/>
        <v>#DIV/0!</v>
      </c>
      <c r="AF381" s="388"/>
      <c r="AG381" s="59"/>
      <c r="AH381" s="80">
        <f t="shared" si="533"/>
        <v>90</v>
      </c>
      <c r="AI381" s="104">
        <f t="shared" ca="1" si="520"/>
        <v>-10.494480062117146</v>
      </c>
      <c r="AJ381" s="104">
        <f t="shared" ca="1" si="520"/>
        <v>-20.780917736204199</v>
      </c>
      <c r="AK381" s="104" t="e">
        <f t="shared" ca="1" si="520"/>
        <v>#DIV/0!</v>
      </c>
      <c r="AL381" s="104" t="e">
        <f t="shared" ca="1" si="520"/>
        <v>#DIV/0!</v>
      </c>
      <c r="AM381" s="104" t="e">
        <f t="shared" ca="1" si="520"/>
        <v>#DIV/0!</v>
      </c>
      <c r="AN381" s="104" t="e">
        <f t="shared" ca="1" si="520"/>
        <v>#DIV/0!</v>
      </c>
      <c r="AO381" s="104" t="e">
        <f t="shared" ca="1" si="520"/>
        <v>#DIV/0!</v>
      </c>
      <c r="AP381" s="104" t="e">
        <f t="shared" ca="1" si="520"/>
        <v>#DIV/0!</v>
      </c>
      <c r="AQ381" s="104" t="e">
        <f t="shared" ca="1" si="520"/>
        <v>#DIV/0!</v>
      </c>
      <c r="AR381" s="104" t="e">
        <f t="shared" ca="1" si="520"/>
        <v>#DIV/0!</v>
      </c>
      <c r="AS381" s="104" t="e">
        <f t="shared" ca="1" si="520"/>
        <v>#DIV/0!</v>
      </c>
      <c r="AT381" s="104" t="e">
        <f t="shared" ca="1" si="540"/>
        <v>#DIV/0!</v>
      </c>
      <c r="AU381" s="104" t="e">
        <f t="shared" ca="1" si="521"/>
        <v>#DIV/0!</v>
      </c>
      <c r="AV381" s="62"/>
      <c r="AW381" s="80">
        <f t="shared" si="534"/>
        <v>90</v>
      </c>
      <c r="AX381" s="104">
        <f t="shared" ca="1" si="522"/>
        <v>103.69793170289996</v>
      </c>
      <c r="AY381" s="104">
        <f t="shared" ca="1" si="522"/>
        <v>374.05651925167564</v>
      </c>
      <c r="AZ381" s="104" t="e">
        <f t="shared" ca="1" si="522"/>
        <v>#DIV/0!</v>
      </c>
      <c r="BA381" s="104" t="e">
        <f t="shared" ca="1" si="522"/>
        <v>#DIV/0!</v>
      </c>
      <c r="BB381" s="104" t="e">
        <f t="shared" ca="1" si="522"/>
        <v>#DIV/0!</v>
      </c>
      <c r="BC381" s="104" t="e">
        <f t="shared" ca="1" si="522"/>
        <v>#DIV/0!</v>
      </c>
      <c r="BD381" s="104" t="e">
        <f t="shared" ca="1" si="522"/>
        <v>#DIV/0!</v>
      </c>
      <c r="BE381" s="104" t="e">
        <f t="shared" ca="1" si="522"/>
        <v>#DIV/0!</v>
      </c>
      <c r="BF381" s="104" t="e">
        <f t="shared" ca="1" si="522"/>
        <v>#DIV/0!</v>
      </c>
      <c r="BG381" s="104" t="e">
        <f t="shared" ca="1" si="522"/>
        <v>#DIV/0!</v>
      </c>
      <c r="BH381" s="104" t="e">
        <f t="shared" ca="1" si="522"/>
        <v>#DIV/0!</v>
      </c>
      <c r="BI381" s="104" t="e">
        <f t="shared" ca="1" si="522"/>
        <v>#DIV/0!</v>
      </c>
      <c r="BJ381" s="104" t="e">
        <f t="shared" ca="1" si="522"/>
        <v>#DIV/0!</v>
      </c>
      <c r="BK381" s="62"/>
      <c r="BL381" s="83">
        <f t="shared" si="535"/>
        <v>90</v>
      </c>
      <c r="BM381" s="104">
        <f t="shared" ca="1" si="523"/>
        <v>83.124594551422788</v>
      </c>
      <c r="BN381" s="104">
        <f t="shared" ca="1" si="523"/>
        <v>374.05651925167564</v>
      </c>
      <c r="BO381" s="104" t="e">
        <f t="shared" ca="1" si="523"/>
        <v>#DIV/0!</v>
      </c>
      <c r="BP381" s="104" t="e">
        <f t="shared" ca="1" si="523"/>
        <v>#DIV/0!</v>
      </c>
      <c r="BQ381" s="104" t="e">
        <f t="shared" ca="1" si="523"/>
        <v>#DIV/0!</v>
      </c>
      <c r="BR381" s="104" t="e">
        <f t="shared" ca="1" si="523"/>
        <v>#DIV/0!</v>
      </c>
      <c r="BS381" s="104" t="e">
        <f t="shared" ca="1" si="523"/>
        <v>#DIV/0!</v>
      </c>
      <c r="BT381" s="104" t="e">
        <f t="shared" ca="1" si="523"/>
        <v>#DIV/0!</v>
      </c>
      <c r="BU381" s="104" t="e">
        <f t="shared" ca="1" si="523"/>
        <v>#DIV/0!</v>
      </c>
      <c r="BV381" s="104" t="e">
        <f t="shared" ca="1" si="523"/>
        <v>#DIV/0!</v>
      </c>
      <c r="BW381" s="104" t="e">
        <f t="shared" ca="1" si="523"/>
        <v>#DIV/0!</v>
      </c>
      <c r="BX381" s="104" t="e">
        <f t="shared" ca="1" si="523"/>
        <v>#DIV/0!</v>
      </c>
      <c r="BY381" s="104" t="e">
        <f t="shared" ca="1" si="523"/>
        <v>#DIV/0!</v>
      </c>
      <c r="BZ381" s="62"/>
      <c r="CA381" s="83">
        <f t="shared" si="536"/>
        <v>90</v>
      </c>
      <c r="CB381" s="104">
        <f t="shared" ca="1" si="524"/>
        <v>10.286668575738684</v>
      </c>
      <c r="CC381" s="104">
        <f t="shared" ca="1" si="524"/>
        <v>0</v>
      </c>
      <c r="CD381" s="104" t="e">
        <f t="shared" ca="1" si="524"/>
        <v>#DIV/0!</v>
      </c>
      <c r="CE381" s="104" t="e">
        <f t="shared" ca="1" si="524"/>
        <v>#DIV/0!</v>
      </c>
      <c r="CF381" s="104" t="e">
        <f t="shared" ca="1" si="524"/>
        <v>#DIV/0!</v>
      </c>
      <c r="CG381" s="104" t="e">
        <f t="shared" ca="1" si="524"/>
        <v>#DIV/0!</v>
      </c>
      <c r="CH381" s="104" t="e">
        <f t="shared" ca="1" si="524"/>
        <v>#DIV/0!</v>
      </c>
      <c r="CI381" s="104" t="e">
        <f t="shared" ca="1" si="524"/>
        <v>#DIV/0!</v>
      </c>
      <c r="CJ381" s="104" t="e">
        <f t="shared" ca="1" si="524"/>
        <v>#DIV/0!</v>
      </c>
      <c r="CK381" s="104" t="e">
        <f t="shared" ca="1" si="524"/>
        <v>#DIV/0!</v>
      </c>
      <c r="CL381" s="104" t="e">
        <f t="shared" ca="1" si="524"/>
        <v>#DIV/0!</v>
      </c>
      <c r="CM381" s="104" t="e">
        <f t="shared" ca="1" si="524"/>
        <v>#DIV/0!</v>
      </c>
      <c r="CN381" s="104" t="e">
        <f t="shared" ca="1" si="524"/>
        <v>#DIV/0!</v>
      </c>
      <c r="CP381" s="83">
        <f t="shared" si="537"/>
        <v>90</v>
      </c>
      <c r="CQ381" s="104">
        <f t="shared" ca="1" si="525"/>
        <v>-10.286668575738684</v>
      </c>
      <c r="CR381" s="104">
        <f t="shared" ca="1" si="525"/>
        <v>0</v>
      </c>
      <c r="CS381" s="104" t="e">
        <f t="shared" ca="1" si="525"/>
        <v>#DIV/0!</v>
      </c>
      <c r="CT381" s="104" t="e">
        <f t="shared" ca="1" si="525"/>
        <v>#DIV/0!</v>
      </c>
      <c r="CU381" s="104" t="e">
        <f t="shared" ca="1" si="525"/>
        <v>#DIV/0!</v>
      </c>
      <c r="CV381" s="104" t="e">
        <f t="shared" ca="1" si="525"/>
        <v>#DIV/0!</v>
      </c>
      <c r="CW381" s="104" t="e">
        <f t="shared" ca="1" si="525"/>
        <v>#DIV/0!</v>
      </c>
      <c r="CX381" s="104" t="e">
        <f t="shared" ca="1" si="525"/>
        <v>#DIV/0!</v>
      </c>
      <c r="CY381" s="104" t="e">
        <f t="shared" ca="1" si="525"/>
        <v>#DIV/0!</v>
      </c>
      <c r="CZ381" s="104" t="e">
        <f t="shared" ca="1" si="525"/>
        <v>#DIV/0!</v>
      </c>
      <c r="DA381" s="104" t="e">
        <f t="shared" ca="1" si="525"/>
        <v>#DIV/0!</v>
      </c>
      <c r="DB381" s="104" t="e">
        <f t="shared" ca="1" si="525"/>
        <v>#DIV/0!</v>
      </c>
      <c r="DC381" s="104" t="e">
        <f t="shared" ca="1" si="525"/>
        <v>#DIV/0!</v>
      </c>
      <c r="DE381" s="83">
        <f t="shared" si="538"/>
        <v>90</v>
      </c>
      <c r="DF381" s="104">
        <f t="shared" ca="1" si="526"/>
        <v>103.69793170289996</v>
      </c>
      <c r="DG381" s="104">
        <f t="shared" ca="1" si="526"/>
        <v>374.05651925167564</v>
      </c>
      <c r="DH381" s="104" t="e">
        <f t="shared" ca="1" si="526"/>
        <v>#DIV/0!</v>
      </c>
      <c r="DI381" s="104" t="e">
        <f t="shared" ca="1" si="526"/>
        <v>#DIV/0!</v>
      </c>
      <c r="DJ381" s="104" t="e">
        <f t="shared" ca="1" si="526"/>
        <v>#DIV/0!</v>
      </c>
      <c r="DK381" s="104" t="e">
        <f t="shared" ca="1" si="526"/>
        <v>#DIV/0!</v>
      </c>
      <c r="DL381" s="104" t="e">
        <f t="shared" ca="1" si="526"/>
        <v>#DIV/0!</v>
      </c>
      <c r="DM381" s="104" t="e">
        <f t="shared" ca="1" si="526"/>
        <v>#DIV/0!</v>
      </c>
      <c r="DN381" s="104" t="e">
        <f t="shared" ca="1" si="526"/>
        <v>#DIV/0!</v>
      </c>
      <c r="DO381" s="104" t="e">
        <f t="shared" ca="1" si="526"/>
        <v>#DIV/0!</v>
      </c>
      <c r="DP381" s="104" t="e">
        <f t="shared" ca="1" si="526"/>
        <v>#DIV/0!</v>
      </c>
      <c r="DQ381" s="104" t="e">
        <f t="shared" ca="1" si="526"/>
        <v>#DIV/0!</v>
      </c>
      <c r="DR381" s="104" t="e">
        <f t="shared" ca="1" si="526"/>
        <v>#DIV/0!</v>
      </c>
      <c r="DT381" s="83">
        <f t="shared" si="527"/>
        <v>90</v>
      </c>
      <c r="DU381" s="104">
        <f t="shared" ca="1" si="528"/>
        <v>10.28666857573859</v>
      </c>
      <c r="DV381" s="104">
        <f t="shared" ca="1" si="528"/>
        <v>2.3684757858670009E-15</v>
      </c>
      <c r="DW381" s="104" t="e">
        <f t="shared" ca="1" si="528"/>
        <v>#DIV/0!</v>
      </c>
      <c r="DX381" s="104" t="e">
        <f t="shared" ca="1" si="528"/>
        <v>#DIV/0!</v>
      </c>
      <c r="DY381" s="104" t="e">
        <f t="shared" ca="1" si="528"/>
        <v>#DIV/0!</v>
      </c>
      <c r="DZ381" s="104" t="e">
        <f t="shared" ca="1" si="528"/>
        <v>#DIV/0!</v>
      </c>
      <c r="EA381" s="104" t="e">
        <f t="shared" ca="1" si="528"/>
        <v>#DIV/0!</v>
      </c>
      <c r="EB381" s="104" t="e">
        <f t="shared" ca="1" si="528"/>
        <v>#DIV/0!</v>
      </c>
      <c r="EC381" s="104" t="e">
        <f t="shared" ca="1" si="528"/>
        <v>#DIV/0!</v>
      </c>
      <c r="ED381" s="104" t="e">
        <f t="shared" ca="1" si="528"/>
        <v>#DIV/0!</v>
      </c>
      <c r="EE381" s="104" t="e">
        <f t="shared" ca="1" si="528"/>
        <v>#DIV/0!</v>
      </c>
      <c r="EF381" s="104" t="e">
        <f t="shared" ca="1" si="529"/>
        <v>#DIV/0!</v>
      </c>
      <c r="EG381" s="104" t="e">
        <f t="shared" ca="1" si="529"/>
        <v>#DIV/0!</v>
      </c>
      <c r="EI381" s="83">
        <f t="shared" si="539"/>
        <v>90</v>
      </c>
      <c r="EJ381" s="104">
        <f t="shared" ca="1" si="530"/>
        <v>-10.28666857573859</v>
      </c>
      <c r="EK381" s="104">
        <f t="shared" ca="1" si="530"/>
        <v>-2.3684757858670009E-15</v>
      </c>
      <c r="EL381" s="104" t="e">
        <f t="shared" ca="1" si="530"/>
        <v>#DIV/0!</v>
      </c>
      <c r="EM381" s="104" t="e">
        <f t="shared" ca="1" si="530"/>
        <v>#DIV/0!</v>
      </c>
      <c r="EN381" s="104" t="e">
        <f t="shared" ca="1" si="530"/>
        <v>#DIV/0!</v>
      </c>
      <c r="EO381" s="104" t="e">
        <f t="shared" ca="1" si="530"/>
        <v>#DIV/0!</v>
      </c>
      <c r="EP381" s="104" t="e">
        <f t="shared" ca="1" si="530"/>
        <v>#DIV/0!</v>
      </c>
      <c r="EQ381" s="104" t="e">
        <f t="shared" ca="1" si="530"/>
        <v>#DIV/0!</v>
      </c>
      <c r="ER381" s="104" t="e">
        <f t="shared" ca="1" si="530"/>
        <v>#DIV/0!</v>
      </c>
      <c r="ES381" s="104" t="e">
        <f t="shared" ca="1" si="530"/>
        <v>#DIV/0!</v>
      </c>
      <c r="ET381" s="104" t="e">
        <f t="shared" ca="1" si="530"/>
        <v>#DIV/0!</v>
      </c>
      <c r="EU381" s="104" t="e">
        <f t="shared" ca="1" si="531"/>
        <v>#DIV/0!</v>
      </c>
      <c r="EV381" s="104" t="e">
        <f t="shared" ca="1" si="531"/>
        <v>#DIV/0!</v>
      </c>
    </row>
    <row r="382" spans="15:156">
      <c r="O382" s="64"/>
      <c r="P382" s="64"/>
      <c r="S382" s="25">
        <f t="shared" si="532"/>
        <v>100</v>
      </c>
      <c r="T382" s="388">
        <f t="shared" ca="1" si="519"/>
        <v>6.9808027923211187</v>
      </c>
      <c r="U382" s="388" t="e">
        <f t="shared" ca="1" si="519"/>
        <v>#DIV/0!</v>
      </c>
      <c r="V382" s="388" t="e">
        <f t="shared" ca="1" si="519"/>
        <v>#DIV/0!</v>
      </c>
      <c r="W382" s="388" t="e">
        <f t="shared" ca="1" si="519"/>
        <v>#DIV/0!</v>
      </c>
      <c r="X382" s="388" t="e">
        <f t="shared" ca="1" si="519"/>
        <v>#DIV/0!</v>
      </c>
      <c r="Y382" s="388" t="e">
        <f t="shared" ca="1" si="519"/>
        <v>#DIV/0!</v>
      </c>
      <c r="Z382" s="388" t="e">
        <f t="shared" ca="1" si="519"/>
        <v>#DIV/0!</v>
      </c>
      <c r="AA382" s="388" t="e">
        <f t="shared" ca="1" si="519"/>
        <v>#DIV/0!</v>
      </c>
      <c r="AB382" s="388" t="e">
        <f t="shared" ca="1" si="519"/>
        <v>#DIV/0!</v>
      </c>
      <c r="AC382" s="388" t="e">
        <f t="shared" ca="1" si="519"/>
        <v>#DIV/0!</v>
      </c>
      <c r="AD382" s="388" t="e">
        <f t="shared" ca="1" si="519"/>
        <v>#DIV/0!</v>
      </c>
      <c r="AE382" s="388" t="e">
        <f t="shared" ca="1" si="519"/>
        <v>#DIV/0!</v>
      </c>
      <c r="AF382" s="388"/>
      <c r="AG382" s="59"/>
      <c r="AH382" s="80">
        <f t="shared" si="533"/>
        <v>100</v>
      </c>
      <c r="AI382" s="104">
        <f t="shared" ca="1" si="520"/>
        <v>-6.9808027923211187</v>
      </c>
      <c r="AJ382" s="104" t="e">
        <f t="shared" ca="1" si="520"/>
        <v>#DIV/0!</v>
      </c>
      <c r="AK382" s="104" t="e">
        <f t="shared" ca="1" si="520"/>
        <v>#DIV/0!</v>
      </c>
      <c r="AL382" s="104" t="e">
        <f t="shared" ca="1" si="520"/>
        <v>#DIV/0!</v>
      </c>
      <c r="AM382" s="104" t="e">
        <f t="shared" ca="1" si="520"/>
        <v>#DIV/0!</v>
      </c>
      <c r="AN382" s="104" t="e">
        <f t="shared" ca="1" si="520"/>
        <v>#DIV/0!</v>
      </c>
      <c r="AO382" s="104" t="e">
        <f t="shared" ca="1" si="520"/>
        <v>#DIV/0!</v>
      </c>
      <c r="AP382" s="104" t="e">
        <f t="shared" ca="1" si="520"/>
        <v>#DIV/0!</v>
      </c>
      <c r="AQ382" s="104" t="e">
        <f t="shared" ca="1" si="520"/>
        <v>#DIV/0!</v>
      </c>
      <c r="AR382" s="104" t="e">
        <f t="shared" ca="1" si="520"/>
        <v>#DIV/0!</v>
      </c>
      <c r="AS382" s="104" t="e">
        <f t="shared" ca="1" si="520"/>
        <v>#DIV/0!</v>
      </c>
      <c r="AT382" s="104" t="e">
        <f t="shared" ca="1" si="540"/>
        <v>#DIV/0!</v>
      </c>
      <c r="AU382" s="104" t="e">
        <f t="shared" ca="1" si="521"/>
        <v>#DIV/0!</v>
      </c>
      <c r="AV382" s="62"/>
      <c r="AW382" s="80">
        <f t="shared" si="534"/>
        <v>100</v>
      </c>
      <c r="AX382" s="104">
        <f t="shared" ca="1" si="522"/>
        <v>6987.7835951134366</v>
      </c>
      <c r="AY382" s="104" t="e">
        <f t="shared" ca="1" si="522"/>
        <v>#DIV/0!</v>
      </c>
      <c r="AZ382" s="104" t="e">
        <f t="shared" ca="1" si="522"/>
        <v>#DIV/0!</v>
      </c>
      <c r="BA382" s="104" t="e">
        <f t="shared" ca="1" si="522"/>
        <v>#DIV/0!</v>
      </c>
      <c r="BB382" s="104" t="e">
        <f t="shared" ca="1" si="522"/>
        <v>#DIV/0!</v>
      </c>
      <c r="BC382" s="104" t="e">
        <f t="shared" ca="1" si="522"/>
        <v>#DIV/0!</v>
      </c>
      <c r="BD382" s="104" t="e">
        <f t="shared" ca="1" si="522"/>
        <v>#DIV/0!</v>
      </c>
      <c r="BE382" s="104" t="e">
        <f t="shared" ca="1" si="522"/>
        <v>#DIV/0!</v>
      </c>
      <c r="BF382" s="104" t="e">
        <f t="shared" ca="1" si="522"/>
        <v>#DIV/0!</v>
      </c>
      <c r="BG382" s="104" t="e">
        <f t="shared" ca="1" si="522"/>
        <v>#DIV/0!</v>
      </c>
      <c r="BH382" s="104" t="e">
        <f t="shared" ca="1" si="522"/>
        <v>#DIV/0!</v>
      </c>
      <c r="BI382" s="104" t="e">
        <f t="shared" ca="1" si="522"/>
        <v>#DIV/0!</v>
      </c>
      <c r="BJ382" s="104" t="e">
        <f t="shared" ca="1" si="522"/>
        <v>#DIV/0!</v>
      </c>
      <c r="BK382" s="62"/>
      <c r="BL382" s="83">
        <f t="shared" si="535"/>
        <v>100</v>
      </c>
      <c r="BM382" s="104">
        <f t="shared" ca="1" si="523"/>
        <v>6973.8219895287948</v>
      </c>
      <c r="BN382" s="104" t="e">
        <f t="shared" ca="1" si="523"/>
        <v>#DIV/0!</v>
      </c>
      <c r="BO382" s="104" t="e">
        <f t="shared" ca="1" si="523"/>
        <v>#DIV/0!</v>
      </c>
      <c r="BP382" s="104" t="e">
        <f t="shared" ca="1" si="523"/>
        <v>#DIV/0!</v>
      </c>
      <c r="BQ382" s="104" t="e">
        <f t="shared" ca="1" si="523"/>
        <v>#DIV/0!</v>
      </c>
      <c r="BR382" s="104" t="e">
        <f t="shared" ca="1" si="523"/>
        <v>#DIV/0!</v>
      </c>
      <c r="BS382" s="104" t="e">
        <f t="shared" ca="1" si="523"/>
        <v>#DIV/0!</v>
      </c>
      <c r="BT382" s="104" t="e">
        <f t="shared" ca="1" si="523"/>
        <v>#DIV/0!</v>
      </c>
      <c r="BU382" s="104" t="e">
        <f t="shared" ca="1" si="523"/>
        <v>#DIV/0!</v>
      </c>
      <c r="BV382" s="104" t="e">
        <f t="shared" ca="1" si="523"/>
        <v>#DIV/0!</v>
      </c>
      <c r="BW382" s="104" t="e">
        <f t="shared" ca="1" si="523"/>
        <v>#DIV/0!</v>
      </c>
      <c r="BX382" s="104" t="e">
        <f t="shared" ca="1" si="523"/>
        <v>#DIV/0!</v>
      </c>
      <c r="BY382" s="104" t="e">
        <f t="shared" ca="1" si="523"/>
        <v>#DIV/0!</v>
      </c>
      <c r="BZ382" s="62"/>
      <c r="CA382" s="83">
        <f t="shared" si="536"/>
        <v>100</v>
      </c>
      <c r="CB382" s="104">
        <f t="shared" ca="1" si="524"/>
        <v>6.980802792320902</v>
      </c>
      <c r="CC382" s="104" t="e">
        <f t="shared" ca="1" si="524"/>
        <v>#DIV/0!</v>
      </c>
      <c r="CD382" s="104" t="e">
        <f t="shared" ca="1" si="524"/>
        <v>#DIV/0!</v>
      </c>
      <c r="CE382" s="104" t="e">
        <f t="shared" ca="1" si="524"/>
        <v>#DIV/0!</v>
      </c>
      <c r="CF382" s="104" t="e">
        <f t="shared" ca="1" si="524"/>
        <v>#DIV/0!</v>
      </c>
      <c r="CG382" s="104" t="e">
        <f t="shared" ca="1" si="524"/>
        <v>#DIV/0!</v>
      </c>
      <c r="CH382" s="104" t="e">
        <f t="shared" ca="1" si="524"/>
        <v>#DIV/0!</v>
      </c>
      <c r="CI382" s="104" t="e">
        <f t="shared" ca="1" si="524"/>
        <v>#DIV/0!</v>
      </c>
      <c r="CJ382" s="104" t="e">
        <f t="shared" ca="1" si="524"/>
        <v>#DIV/0!</v>
      </c>
      <c r="CK382" s="104" t="e">
        <f t="shared" ca="1" si="524"/>
        <v>#DIV/0!</v>
      </c>
      <c r="CL382" s="104" t="e">
        <f t="shared" ca="1" si="524"/>
        <v>#DIV/0!</v>
      </c>
      <c r="CM382" s="104" t="e">
        <f t="shared" ca="1" si="524"/>
        <v>#DIV/0!</v>
      </c>
      <c r="CN382" s="104" t="e">
        <f t="shared" ca="1" si="524"/>
        <v>#DIV/0!</v>
      </c>
      <c r="CP382" s="83">
        <f t="shared" si="537"/>
        <v>100</v>
      </c>
      <c r="CQ382" s="104">
        <f t="shared" ca="1" si="525"/>
        <v>-6.980802792320902</v>
      </c>
      <c r="CR382" s="104" t="e">
        <f t="shared" ca="1" si="525"/>
        <v>#DIV/0!</v>
      </c>
      <c r="CS382" s="104" t="e">
        <f t="shared" ca="1" si="525"/>
        <v>#DIV/0!</v>
      </c>
      <c r="CT382" s="104" t="e">
        <f t="shared" ca="1" si="525"/>
        <v>#DIV/0!</v>
      </c>
      <c r="CU382" s="104" t="e">
        <f t="shared" ca="1" si="525"/>
        <v>#DIV/0!</v>
      </c>
      <c r="CV382" s="104" t="e">
        <f t="shared" ca="1" si="525"/>
        <v>#DIV/0!</v>
      </c>
      <c r="CW382" s="104" t="e">
        <f t="shared" ca="1" si="525"/>
        <v>#DIV/0!</v>
      </c>
      <c r="CX382" s="104" t="e">
        <f t="shared" ca="1" si="525"/>
        <v>#DIV/0!</v>
      </c>
      <c r="CY382" s="104" t="e">
        <f t="shared" ca="1" si="525"/>
        <v>#DIV/0!</v>
      </c>
      <c r="CZ382" s="104" t="e">
        <f t="shared" ca="1" si="525"/>
        <v>#DIV/0!</v>
      </c>
      <c r="DA382" s="104" t="e">
        <f t="shared" ca="1" si="525"/>
        <v>#DIV/0!</v>
      </c>
      <c r="DB382" s="104" t="e">
        <f t="shared" ca="1" si="525"/>
        <v>#DIV/0!</v>
      </c>
      <c r="DC382" s="104" t="e">
        <f t="shared" ca="1" si="525"/>
        <v>#DIV/0!</v>
      </c>
      <c r="DE382" s="83">
        <f t="shared" si="538"/>
        <v>100</v>
      </c>
      <c r="DF382" s="104">
        <f t="shared" ca="1" si="526"/>
        <v>6987.7835951134366</v>
      </c>
      <c r="DG382" s="104" t="e">
        <f t="shared" ca="1" si="526"/>
        <v>#DIV/0!</v>
      </c>
      <c r="DH382" s="104" t="e">
        <f t="shared" ca="1" si="526"/>
        <v>#DIV/0!</v>
      </c>
      <c r="DI382" s="104" t="e">
        <f t="shared" ca="1" si="526"/>
        <v>#DIV/0!</v>
      </c>
      <c r="DJ382" s="104" t="e">
        <f t="shared" ca="1" si="526"/>
        <v>#DIV/0!</v>
      </c>
      <c r="DK382" s="104" t="e">
        <f t="shared" ca="1" si="526"/>
        <v>#DIV/0!</v>
      </c>
      <c r="DL382" s="104" t="e">
        <f t="shared" ca="1" si="526"/>
        <v>#DIV/0!</v>
      </c>
      <c r="DM382" s="104" t="e">
        <f t="shared" ca="1" si="526"/>
        <v>#DIV/0!</v>
      </c>
      <c r="DN382" s="104" t="e">
        <f t="shared" ca="1" si="526"/>
        <v>#DIV/0!</v>
      </c>
      <c r="DO382" s="104" t="e">
        <f t="shared" ca="1" si="526"/>
        <v>#DIV/0!</v>
      </c>
      <c r="DP382" s="104" t="e">
        <f t="shared" ca="1" si="526"/>
        <v>#DIV/0!</v>
      </c>
      <c r="DQ382" s="104" t="e">
        <f t="shared" ca="1" si="526"/>
        <v>#DIV/0!</v>
      </c>
      <c r="DR382" s="104" t="e">
        <f t="shared" ca="1" si="526"/>
        <v>#DIV/0!</v>
      </c>
      <c r="DT382" s="83">
        <f t="shared" si="527"/>
        <v>100</v>
      </c>
      <c r="DU382" s="104">
        <f t="shared" ca="1" si="528"/>
        <v>6.9808027923211187</v>
      </c>
      <c r="DV382" s="104" t="e">
        <f t="shared" ca="1" si="528"/>
        <v>#DIV/0!</v>
      </c>
      <c r="DW382" s="104" t="e">
        <f t="shared" ca="1" si="528"/>
        <v>#DIV/0!</v>
      </c>
      <c r="DX382" s="104" t="e">
        <f t="shared" ca="1" si="528"/>
        <v>#DIV/0!</v>
      </c>
      <c r="DY382" s="104" t="e">
        <f t="shared" ca="1" si="528"/>
        <v>#DIV/0!</v>
      </c>
      <c r="DZ382" s="104" t="e">
        <f t="shared" ca="1" si="528"/>
        <v>#DIV/0!</v>
      </c>
      <c r="EA382" s="104" t="e">
        <f t="shared" ca="1" si="528"/>
        <v>#DIV/0!</v>
      </c>
      <c r="EB382" s="104" t="e">
        <f t="shared" ca="1" si="528"/>
        <v>#DIV/0!</v>
      </c>
      <c r="EC382" s="104" t="e">
        <f t="shared" ca="1" si="528"/>
        <v>#DIV/0!</v>
      </c>
      <c r="ED382" s="104" t="e">
        <f t="shared" ca="1" si="528"/>
        <v>#DIV/0!</v>
      </c>
      <c r="EE382" s="104" t="e">
        <f t="shared" ca="1" si="528"/>
        <v>#DIV/0!</v>
      </c>
      <c r="EF382" s="104" t="e">
        <f t="shared" ca="1" si="529"/>
        <v>#DIV/0!</v>
      </c>
      <c r="EG382" s="104" t="e">
        <f t="shared" ca="1" si="529"/>
        <v>#DIV/0!</v>
      </c>
      <c r="EI382" s="83">
        <f t="shared" si="539"/>
        <v>100</v>
      </c>
      <c r="EJ382" s="104">
        <f t="shared" ca="1" si="530"/>
        <v>-6.9808027923211187</v>
      </c>
      <c r="EK382" s="104" t="e">
        <f t="shared" ca="1" si="530"/>
        <v>#DIV/0!</v>
      </c>
      <c r="EL382" s="104" t="e">
        <f t="shared" ca="1" si="530"/>
        <v>#DIV/0!</v>
      </c>
      <c r="EM382" s="104" t="e">
        <f t="shared" ca="1" si="530"/>
        <v>#DIV/0!</v>
      </c>
      <c r="EN382" s="104" t="e">
        <f t="shared" ca="1" si="530"/>
        <v>#DIV/0!</v>
      </c>
      <c r="EO382" s="104" t="e">
        <f t="shared" ca="1" si="530"/>
        <v>#DIV/0!</v>
      </c>
      <c r="EP382" s="104" t="e">
        <f t="shared" ca="1" si="530"/>
        <v>#DIV/0!</v>
      </c>
      <c r="EQ382" s="104" t="e">
        <f t="shared" ca="1" si="530"/>
        <v>#DIV/0!</v>
      </c>
      <c r="ER382" s="104" t="e">
        <f t="shared" ca="1" si="530"/>
        <v>#DIV/0!</v>
      </c>
      <c r="ES382" s="104" t="e">
        <f t="shared" ca="1" si="530"/>
        <v>#DIV/0!</v>
      </c>
      <c r="ET382" s="104" t="e">
        <f t="shared" ca="1" si="530"/>
        <v>#DIV/0!</v>
      </c>
      <c r="EU382" s="104" t="e">
        <f t="shared" ca="1" si="531"/>
        <v>#DIV/0!</v>
      </c>
      <c r="EV382" s="104" t="e">
        <f t="shared" ca="1" si="531"/>
        <v>#DIV/0!</v>
      </c>
    </row>
    <row r="383" spans="15:156">
      <c r="O383" s="64"/>
      <c r="P383" s="64"/>
      <c r="S383" s="26" t="e">
        <f>#REF!</f>
        <v>#REF!</v>
      </c>
      <c r="T383" s="388" t="e">
        <f t="shared" ca="1" si="519"/>
        <v>#DIV/0!</v>
      </c>
      <c r="U383" s="388" t="e">
        <f t="shared" ca="1" si="519"/>
        <v>#DIV/0!</v>
      </c>
      <c r="V383" s="388" t="e">
        <f t="shared" ca="1" si="519"/>
        <v>#DIV/0!</v>
      </c>
      <c r="W383" s="388" t="e">
        <f t="shared" ca="1" si="519"/>
        <v>#DIV/0!</v>
      </c>
      <c r="X383" s="388" t="e">
        <f t="shared" ca="1" si="519"/>
        <v>#DIV/0!</v>
      </c>
      <c r="Y383" s="388" t="e">
        <f t="shared" ca="1" si="519"/>
        <v>#DIV/0!</v>
      </c>
      <c r="Z383" s="388" t="e">
        <f t="shared" ca="1" si="519"/>
        <v>#DIV/0!</v>
      </c>
      <c r="AA383" s="388" t="e">
        <f t="shared" ca="1" si="519"/>
        <v>#DIV/0!</v>
      </c>
      <c r="AB383" s="388" t="e">
        <f t="shared" ca="1" si="519"/>
        <v>#DIV/0!</v>
      </c>
      <c r="AC383" s="388" t="e">
        <f t="shared" ca="1" si="519"/>
        <v>#DIV/0!</v>
      </c>
      <c r="AD383" s="388" t="e">
        <f t="shared" ca="1" si="519"/>
        <v>#DIV/0!</v>
      </c>
      <c r="AE383" s="388" t="e">
        <f t="shared" ca="1" si="519"/>
        <v>#DIV/0!</v>
      </c>
      <c r="AF383" s="388"/>
      <c r="AG383" s="59"/>
      <c r="AH383" s="80" t="e">
        <f t="shared" si="533"/>
        <v>#REF!</v>
      </c>
      <c r="AI383" s="104" t="e">
        <f t="shared" ca="1" si="520"/>
        <v>#REF!</v>
      </c>
      <c r="AJ383" s="104" t="e">
        <f t="shared" ca="1" si="520"/>
        <v>#REF!</v>
      </c>
      <c r="AK383" s="104" t="e">
        <f t="shared" ca="1" si="520"/>
        <v>#REF!</v>
      </c>
      <c r="AL383" s="104" t="e">
        <f t="shared" ca="1" si="520"/>
        <v>#REF!</v>
      </c>
      <c r="AM383" s="104" t="e">
        <f t="shared" ca="1" si="520"/>
        <v>#REF!</v>
      </c>
      <c r="AN383" s="104" t="e">
        <f t="shared" ca="1" si="520"/>
        <v>#REF!</v>
      </c>
      <c r="AO383" s="104" t="e">
        <f t="shared" ca="1" si="520"/>
        <v>#REF!</v>
      </c>
      <c r="AP383" s="104" t="e">
        <f t="shared" ca="1" si="520"/>
        <v>#REF!</v>
      </c>
      <c r="AQ383" s="104" t="e">
        <f t="shared" ca="1" si="520"/>
        <v>#REF!</v>
      </c>
      <c r="AR383" s="104" t="e">
        <f t="shared" ca="1" si="520"/>
        <v>#REF!</v>
      </c>
      <c r="AS383" s="104" t="e">
        <f t="shared" ca="1" si="520"/>
        <v>#REF!</v>
      </c>
      <c r="AT383" s="104" t="e">
        <f t="shared" ca="1" si="540"/>
        <v>#DIV/0!</v>
      </c>
      <c r="AU383" s="104" t="e">
        <f t="shared" ca="1" si="521"/>
        <v>#REF!</v>
      </c>
      <c r="AV383" s="62"/>
      <c r="AW383" s="80" t="e">
        <f t="shared" si="534"/>
        <v>#REF!</v>
      </c>
      <c r="AX383" s="104" t="e">
        <f t="shared" ca="1" si="522"/>
        <v>#REF!</v>
      </c>
      <c r="AY383" s="104" t="e">
        <f t="shared" ca="1" si="522"/>
        <v>#REF!</v>
      </c>
      <c r="AZ383" s="104" t="e">
        <f t="shared" ca="1" si="522"/>
        <v>#REF!</v>
      </c>
      <c r="BA383" s="104" t="e">
        <f t="shared" ca="1" si="522"/>
        <v>#REF!</v>
      </c>
      <c r="BB383" s="104" t="e">
        <f t="shared" ca="1" si="522"/>
        <v>#REF!</v>
      </c>
      <c r="BC383" s="104" t="e">
        <f t="shared" ca="1" si="522"/>
        <v>#REF!</v>
      </c>
      <c r="BD383" s="104" t="e">
        <f t="shared" ca="1" si="522"/>
        <v>#REF!</v>
      </c>
      <c r="BE383" s="104" t="e">
        <f t="shared" ca="1" si="522"/>
        <v>#REF!</v>
      </c>
      <c r="BF383" s="104" t="e">
        <f t="shared" ca="1" si="522"/>
        <v>#REF!</v>
      </c>
      <c r="BG383" s="104" t="e">
        <f t="shared" ca="1" si="522"/>
        <v>#REF!</v>
      </c>
      <c r="BH383" s="104" t="e">
        <f t="shared" ca="1" si="522"/>
        <v>#REF!</v>
      </c>
      <c r="BI383" s="104" t="e">
        <f t="shared" ca="1" si="522"/>
        <v>#REF!</v>
      </c>
      <c r="BJ383" s="104" t="e">
        <f t="shared" ca="1" si="522"/>
        <v>#REF!</v>
      </c>
      <c r="BK383" s="62"/>
      <c r="BL383" s="80">
        <f>BL366</f>
        <v>0</v>
      </c>
      <c r="BM383" s="104" t="e">
        <f t="shared" ca="1" si="523"/>
        <v>#REF!</v>
      </c>
      <c r="BN383" s="104" t="e">
        <f t="shared" ca="1" si="523"/>
        <v>#REF!</v>
      </c>
      <c r="BO383" s="104" t="e">
        <f t="shared" ca="1" si="523"/>
        <v>#REF!</v>
      </c>
      <c r="BP383" s="104" t="e">
        <f t="shared" ca="1" si="523"/>
        <v>#REF!</v>
      </c>
      <c r="BQ383" s="104" t="e">
        <f t="shared" ca="1" si="523"/>
        <v>#REF!</v>
      </c>
      <c r="BR383" s="104" t="e">
        <f t="shared" ca="1" si="523"/>
        <v>#REF!</v>
      </c>
      <c r="BS383" s="104" t="e">
        <f t="shared" ca="1" si="523"/>
        <v>#REF!</v>
      </c>
      <c r="BT383" s="104" t="e">
        <f t="shared" ca="1" si="523"/>
        <v>#REF!</v>
      </c>
      <c r="BU383" s="104" t="e">
        <f t="shared" ca="1" si="523"/>
        <v>#REF!</v>
      </c>
      <c r="BV383" s="104" t="e">
        <f t="shared" ca="1" si="523"/>
        <v>#REF!</v>
      </c>
      <c r="BW383" s="104" t="e">
        <f t="shared" ca="1" si="523"/>
        <v>#REF!</v>
      </c>
      <c r="BX383" s="104" t="e">
        <f t="shared" ca="1" si="523"/>
        <v>#REF!</v>
      </c>
      <c r="BY383" s="104" t="e">
        <f t="shared" ca="1" si="523"/>
        <v>#REF!</v>
      </c>
      <c r="BZ383" s="62"/>
      <c r="CA383" s="80">
        <f>CA366</f>
        <v>0</v>
      </c>
      <c r="CB383" s="104" t="e">
        <f t="shared" ca="1" si="524"/>
        <v>#REF!</v>
      </c>
      <c r="CC383" s="104" t="e">
        <f t="shared" ca="1" si="524"/>
        <v>#REF!</v>
      </c>
      <c r="CD383" s="104" t="e">
        <f t="shared" ca="1" si="524"/>
        <v>#REF!</v>
      </c>
      <c r="CE383" s="104" t="e">
        <f t="shared" ca="1" si="524"/>
        <v>#REF!</v>
      </c>
      <c r="CF383" s="104" t="e">
        <f t="shared" ca="1" si="524"/>
        <v>#REF!</v>
      </c>
      <c r="CG383" s="104" t="e">
        <f t="shared" ca="1" si="524"/>
        <v>#REF!</v>
      </c>
      <c r="CH383" s="104" t="e">
        <f t="shared" ca="1" si="524"/>
        <v>#REF!</v>
      </c>
      <c r="CI383" s="104" t="e">
        <f t="shared" ca="1" si="524"/>
        <v>#REF!</v>
      </c>
      <c r="CJ383" s="104" t="e">
        <f t="shared" ca="1" si="524"/>
        <v>#REF!</v>
      </c>
      <c r="CK383" s="104" t="e">
        <f t="shared" ca="1" si="524"/>
        <v>#REF!</v>
      </c>
      <c r="CL383" s="104" t="e">
        <f t="shared" ca="1" si="524"/>
        <v>#REF!</v>
      </c>
      <c r="CM383" s="104" t="e">
        <f t="shared" ca="1" si="524"/>
        <v>#REF!</v>
      </c>
      <c r="CN383" s="104" t="e">
        <f t="shared" ca="1" si="524"/>
        <v>#REF!</v>
      </c>
      <c r="CP383" s="80">
        <f>CP366</f>
        <v>0</v>
      </c>
      <c r="CQ383" s="104" t="e">
        <f t="shared" ca="1" si="525"/>
        <v>#REF!</v>
      </c>
      <c r="CR383" s="104" t="e">
        <f t="shared" ca="1" si="525"/>
        <v>#REF!</v>
      </c>
      <c r="CS383" s="104" t="e">
        <f t="shared" ca="1" si="525"/>
        <v>#REF!</v>
      </c>
      <c r="CT383" s="104" t="e">
        <f t="shared" ca="1" si="525"/>
        <v>#REF!</v>
      </c>
      <c r="CU383" s="104" t="e">
        <f t="shared" ca="1" si="525"/>
        <v>#REF!</v>
      </c>
      <c r="CV383" s="104" t="e">
        <f t="shared" ca="1" si="525"/>
        <v>#REF!</v>
      </c>
      <c r="CW383" s="104" t="e">
        <f t="shared" ca="1" si="525"/>
        <v>#REF!</v>
      </c>
      <c r="CX383" s="104" t="e">
        <f t="shared" ca="1" si="525"/>
        <v>#REF!</v>
      </c>
      <c r="CY383" s="104" t="e">
        <f t="shared" ca="1" si="525"/>
        <v>#REF!</v>
      </c>
      <c r="CZ383" s="104" t="e">
        <f t="shared" ca="1" si="525"/>
        <v>#REF!</v>
      </c>
      <c r="DA383" s="104" t="e">
        <f t="shared" ca="1" si="525"/>
        <v>#REF!</v>
      </c>
      <c r="DB383" s="104" t="e">
        <f t="shared" ca="1" si="525"/>
        <v>#REF!</v>
      </c>
      <c r="DC383" s="104" t="e">
        <f t="shared" ca="1" si="525"/>
        <v>#REF!</v>
      </c>
      <c r="DE383" s="80">
        <f>DE366</f>
        <v>0</v>
      </c>
      <c r="DF383" s="104" t="e">
        <f t="shared" ca="1" si="526"/>
        <v>#REF!</v>
      </c>
      <c r="DG383" s="104" t="e">
        <f t="shared" ca="1" si="526"/>
        <v>#REF!</v>
      </c>
      <c r="DH383" s="104" t="e">
        <f t="shared" ca="1" si="526"/>
        <v>#REF!</v>
      </c>
      <c r="DI383" s="104" t="e">
        <f t="shared" ca="1" si="526"/>
        <v>#REF!</v>
      </c>
      <c r="DJ383" s="104" t="e">
        <f t="shared" ca="1" si="526"/>
        <v>#REF!</v>
      </c>
      <c r="DK383" s="104" t="e">
        <f t="shared" ca="1" si="526"/>
        <v>#REF!</v>
      </c>
      <c r="DL383" s="104" t="e">
        <f t="shared" ca="1" si="526"/>
        <v>#REF!</v>
      </c>
      <c r="DM383" s="104" t="e">
        <f t="shared" ca="1" si="526"/>
        <v>#REF!</v>
      </c>
      <c r="DN383" s="104" t="e">
        <f t="shared" ca="1" si="526"/>
        <v>#REF!</v>
      </c>
      <c r="DO383" s="104" t="e">
        <f t="shared" ca="1" si="526"/>
        <v>#REF!</v>
      </c>
      <c r="DP383" s="104" t="e">
        <f t="shared" ca="1" si="526"/>
        <v>#REF!</v>
      </c>
      <c r="DQ383" s="104" t="e">
        <f t="shared" ca="1" si="526"/>
        <v>#REF!</v>
      </c>
      <c r="DR383" s="104" t="e">
        <f t="shared" ca="1" si="526"/>
        <v>#REF!</v>
      </c>
      <c r="DT383" s="80" t="e">
        <f>#REF!</f>
        <v>#REF!</v>
      </c>
      <c r="DU383" s="104" t="e">
        <f t="shared" ref="DU383:EE384" ca="1" si="541">(1+$Z$1/$T$1)*(CQ318+CQ334)</f>
        <v>#REF!</v>
      </c>
      <c r="DV383" s="104" t="e">
        <f t="shared" ca="1" si="541"/>
        <v>#REF!</v>
      </c>
      <c r="DW383" s="104" t="e">
        <f t="shared" ca="1" si="541"/>
        <v>#REF!</v>
      </c>
      <c r="DX383" s="104" t="e">
        <f t="shared" ca="1" si="541"/>
        <v>#REF!</v>
      </c>
      <c r="DY383" s="104" t="e">
        <f t="shared" ca="1" si="541"/>
        <v>#REF!</v>
      </c>
      <c r="DZ383" s="104" t="e">
        <f t="shared" ca="1" si="541"/>
        <v>#REF!</v>
      </c>
      <c r="EA383" s="104" t="e">
        <f t="shared" ca="1" si="541"/>
        <v>#REF!</v>
      </c>
      <c r="EB383" s="104" t="e">
        <f t="shared" ca="1" si="541"/>
        <v>#REF!</v>
      </c>
      <c r="EC383" s="104" t="e">
        <f t="shared" ca="1" si="541"/>
        <v>#REF!</v>
      </c>
      <c r="ED383" s="104" t="e">
        <f t="shared" ca="1" si="541"/>
        <v>#REF!</v>
      </c>
      <c r="EE383" s="104" t="e">
        <f t="shared" ca="1" si="541"/>
        <v>#REF!</v>
      </c>
      <c r="EF383" s="104" t="e">
        <f t="shared" ca="1" si="529"/>
        <v>#REF!</v>
      </c>
      <c r="EG383" s="104" t="e">
        <f t="shared" ca="1" si="529"/>
        <v>#REF!</v>
      </c>
      <c r="EI383" s="80" t="e">
        <f>#REF!</f>
        <v>#REF!</v>
      </c>
      <c r="EJ383" s="104" t="e">
        <f t="shared" ref="EJ383:ET384" ca="1" si="542">(1+$Z$1/$T$1)*(DF318+DF334)</f>
        <v>#REF!</v>
      </c>
      <c r="EK383" s="104" t="e">
        <f t="shared" ca="1" si="542"/>
        <v>#REF!</v>
      </c>
      <c r="EL383" s="104" t="e">
        <f t="shared" ca="1" si="542"/>
        <v>#REF!</v>
      </c>
      <c r="EM383" s="104" t="e">
        <f t="shared" ca="1" si="542"/>
        <v>#REF!</v>
      </c>
      <c r="EN383" s="104" t="e">
        <f t="shared" ca="1" si="542"/>
        <v>#REF!</v>
      </c>
      <c r="EO383" s="104" t="e">
        <f t="shared" ca="1" si="542"/>
        <v>#REF!</v>
      </c>
      <c r="EP383" s="104" t="e">
        <f t="shared" ca="1" si="542"/>
        <v>#REF!</v>
      </c>
      <c r="EQ383" s="104" t="e">
        <f t="shared" ca="1" si="542"/>
        <v>#REF!</v>
      </c>
      <c r="ER383" s="104" t="e">
        <f t="shared" ca="1" si="542"/>
        <v>#REF!</v>
      </c>
      <c r="ES383" s="104" t="e">
        <f t="shared" ca="1" si="542"/>
        <v>#REF!</v>
      </c>
      <c r="ET383" s="104" t="e">
        <f t="shared" ca="1" si="542"/>
        <v>#REF!</v>
      </c>
      <c r="EU383" s="104" t="e">
        <f t="shared" ca="1" si="531"/>
        <v>#REF!</v>
      </c>
      <c r="EV383" s="104" t="e">
        <f t="shared" ca="1" si="531"/>
        <v>#REF!</v>
      </c>
    </row>
    <row r="384" spans="15:156">
      <c r="O384" s="64"/>
      <c r="P384" s="64"/>
      <c r="S384" s="26"/>
      <c r="T384" s="388"/>
      <c r="U384" s="388"/>
      <c r="V384" s="388"/>
      <c r="W384" s="388"/>
      <c r="X384" s="388"/>
      <c r="Y384" s="388"/>
      <c r="Z384" s="388"/>
      <c r="AA384" s="388"/>
      <c r="AB384" s="388"/>
      <c r="AC384" s="388"/>
      <c r="AD384" s="388"/>
      <c r="AE384" s="388"/>
      <c r="AF384" s="388"/>
      <c r="AG384" s="59"/>
      <c r="AH384" s="80">
        <f t="shared" si="533"/>
        <v>0</v>
      </c>
      <c r="AI384" s="104">
        <f t="shared" ca="1" si="520"/>
        <v>0</v>
      </c>
      <c r="AJ384" s="104">
        <f t="shared" ca="1" si="520"/>
        <v>0</v>
      </c>
      <c r="AK384" s="104">
        <f t="shared" ca="1" si="520"/>
        <v>0</v>
      </c>
      <c r="AL384" s="104">
        <f t="shared" ca="1" si="520"/>
        <v>0</v>
      </c>
      <c r="AM384" s="104">
        <f t="shared" ca="1" si="520"/>
        <v>0</v>
      </c>
      <c r="AN384" s="104">
        <f t="shared" ca="1" si="520"/>
        <v>0</v>
      </c>
      <c r="AO384" s="104">
        <f t="shared" ca="1" si="520"/>
        <v>0</v>
      </c>
      <c r="AP384" s="104">
        <f t="shared" ca="1" si="520"/>
        <v>0</v>
      </c>
      <c r="AQ384" s="104">
        <f t="shared" ca="1" si="520"/>
        <v>0</v>
      </c>
      <c r="AR384" s="104">
        <f t="shared" ca="1" si="520"/>
        <v>0</v>
      </c>
      <c r="AS384" s="104">
        <f t="shared" ca="1" si="520"/>
        <v>0</v>
      </c>
      <c r="AT384" s="104" t="e">
        <f t="shared" ca="1" si="540"/>
        <v>#REF!</v>
      </c>
      <c r="AU384" s="104" t="e">
        <f t="shared" ca="1" si="521"/>
        <v>#DIV/0!</v>
      </c>
      <c r="AV384" s="62"/>
      <c r="AW384" s="80">
        <f t="shared" si="534"/>
        <v>0</v>
      </c>
      <c r="AX384" s="104" t="e">
        <f t="shared" ca="1" si="522"/>
        <v>#REF!</v>
      </c>
      <c r="AY384" s="104" t="e">
        <f t="shared" ca="1" si="522"/>
        <v>#REF!</v>
      </c>
      <c r="AZ384" s="104" t="e">
        <f t="shared" ca="1" si="522"/>
        <v>#REF!</v>
      </c>
      <c r="BA384" s="104" t="e">
        <f t="shared" ca="1" si="522"/>
        <v>#REF!</v>
      </c>
      <c r="BB384" s="104" t="e">
        <f t="shared" ca="1" si="522"/>
        <v>#REF!</v>
      </c>
      <c r="BC384" s="104" t="e">
        <f t="shared" ca="1" si="522"/>
        <v>#REF!</v>
      </c>
      <c r="BD384" s="104" t="e">
        <f t="shared" ca="1" si="522"/>
        <v>#REF!</v>
      </c>
      <c r="BE384" s="104" t="e">
        <f t="shared" ca="1" si="522"/>
        <v>#REF!</v>
      </c>
      <c r="BF384" s="104" t="e">
        <f t="shared" ca="1" si="522"/>
        <v>#REF!</v>
      </c>
      <c r="BG384" s="104" t="e">
        <f t="shared" ca="1" si="522"/>
        <v>#REF!</v>
      </c>
      <c r="BH384" s="104" t="e">
        <f t="shared" ca="1" si="522"/>
        <v>#REF!</v>
      </c>
      <c r="BI384" s="104" t="e">
        <f t="shared" ca="1" si="522"/>
        <v>#REF!</v>
      </c>
      <c r="BJ384" s="104" t="e">
        <f t="shared" ca="1" si="522"/>
        <v>#DIV/0!</v>
      </c>
      <c r="BK384" s="62"/>
      <c r="BL384" s="80">
        <f>BL367</f>
        <v>0</v>
      </c>
      <c r="BM384" s="104" t="e">
        <f t="shared" ca="1" si="523"/>
        <v>#REF!</v>
      </c>
      <c r="BN384" s="104" t="e">
        <f t="shared" ca="1" si="523"/>
        <v>#REF!</v>
      </c>
      <c r="BO384" s="104" t="e">
        <f t="shared" ca="1" si="523"/>
        <v>#REF!</v>
      </c>
      <c r="BP384" s="104" t="e">
        <f t="shared" ca="1" si="523"/>
        <v>#REF!</v>
      </c>
      <c r="BQ384" s="104" t="e">
        <f t="shared" ca="1" si="523"/>
        <v>#REF!</v>
      </c>
      <c r="BR384" s="104" t="e">
        <f t="shared" ca="1" si="523"/>
        <v>#REF!</v>
      </c>
      <c r="BS384" s="104" t="e">
        <f t="shared" ca="1" si="523"/>
        <v>#REF!</v>
      </c>
      <c r="BT384" s="104" t="e">
        <f t="shared" ca="1" si="523"/>
        <v>#REF!</v>
      </c>
      <c r="BU384" s="104" t="e">
        <f t="shared" ca="1" si="523"/>
        <v>#REF!</v>
      </c>
      <c r="BV384" s="104" t="e">
        <f t="shared" ca="1" si="523"/>
        <v>#REF!</v>
      </c>
      <c r="BW384" s="104" t="e">
        <f t="shared" ca="1" si="523"/>
        <v>#REF!</v>
      </c>
      <c r="BX384" s="104" t="e">
        <f t="shared" ca="1" si="523"/>
        <v>#REF!</v>
      </c>
      <c r="BY384" s="104" t="e">
        <f t="shared" ca="1" si="523"/>
        <v>#DIV/0!</v>
      </c>
      <c r="BZ384" s="62"/>
      <c r="CA384" s="80">
        <f>CA367</f>
        <v>0</v>
      </c>
      <c r="CB384" s="104" t="e">
        <f t="shared" ca="1" si="524"/>
        <v>#REF!</v>
      </c>
      <c r="CC384" s="104" t="e">
        <f t="shared" ca="1" si="524"/>
        <v>#REF!</v>
      </c>
      <c r="CD384" s="104" t="e">
        <f t="shared" ca="1" si="524"/>
        <v>#REF!</v>
      </c>
      <c r="CE384" s="104" t="e">
        <f t="shared" ca="1" si="524"/>
        <v>#REF!</v>
      </c>
      <c r="CF384" s="104" t="e">
        <f t="shared" ca="1" si="524"/>
        <v>#REF!</v>
      </c>
      <c r="CG384" s="104" t="e">
        <f t="shared" ca="1" si="524"/>
        <v>#REF!</v>
      </c>
      <c r="CH384" s="104" t="e">
        <f t="shared" ca="1" si="524"/>
        <v>#REF!</v>
      </c>
      <c r="CI384" s="104" t="e">
        <f t="shared" ca="1" si="524"/>
        <v>#REF!</v>
      </c>
      <c r="CJ384" s="104" t="e">
        <f t="shared" ca="1" si="524"/>
        <v>#REF!</v>
      </c>
      <c r="CK384" s="104" t="e">
        <f t="shared" ca="1" si="524"/>
        <v>#REF!</v>
      </c>
      <c r="CL384" s="104" t="e">
        <f t="shared" ca="1" si="524"/>
        <v>#REF!</v>
      </c>
      <c r="CM384" s="104" t="e">
        <f t="shared" ca="1" si="524"/>
        <v>#REF!</v>
      </c>
      <c r="CN384" s="104" t="e">
        <f t="shared" ca="1" si="524"/>
        <v>#DIV/0!</v>
      </c>
      <c r="CP384" s="80">
        <f>CP367</f>
        <v>0</v>
      </c>
      <c r="CQ384" s="104" t="e">
        <f t="shared" ca="1" si="525"/>
        <v>#REF!</v>
      </c>
      <c r="CR384" s="104" t="e">
        <f t="shared" ca="1" si="525"/>
        <v>#REF!</v>
      </c>
      <c r="CS384" s="104" t="e">
        <f t="shared" ca="1" si="525"/>
        <v>#REF!</v>
      </c>
      <c r="CT384" s="104" t="e">
        <f t="shared" ca="1" si="525"/>
        <v>#REF!</v>
      </c>
      <c r="CU384" s="104" t="e">
        <f t="shared" ca="1" si="525"/>
        <v>#REF!</v>
      </c>
      <c r="CV384" s="104" t="e">
        <f t="shared" ca="1" si="525"/>
        <v>#REF!</v>
      </c>
      <c r="CW384" s="104" t="e">
        <f t="shared" ca="1" si="525"/>
        <v>#REF!</v>
      </c>
      <c r="CX384" s="104" t="e">
        <f t="shared" ca="1" si="525"/>
        <v>#REF!</v>
      </c>
      <c r="CY384" s="104" t="e">
        <f t="shared" ca="1" si="525"/>
        <v>#REF!</v>
      </c>
      <c r="CZ384" s="104" t="e">
        <f t="shared" ca="1" si="525"/>
        <v>#REF!</v>
      </c>
      <c r="DA384" s="104" t="e">
        <f t="shared" ca="1" si="525"/>
        <v>#REF!</v>
      </c>
      <c r="DB384" s="104" t="e">
        <f t="shared" ca="1" si="525"/>
        <v>#REF!</v>
      </c>
      <c r="DC384" s="104" t="e">
        <f t="shared" ca="1" si="525"/>
        <v>#DIV/0!</v>
      </c>
      <c r="DE384" s="80">
        <f>DE367</f>
        <v>0</v>
      </c>
      <c r="DF384" s="104" t="e">
        <f t="shared" ca="1" si="526"/>
        <v>#REF!</v>
      </c>
      <c r="DG384" s="104" t="e">
        <f t="shared" ca="1" si="526"/>
        <v>#REF!</v>
      </c>
      <c r="DH384" s="104" t="e">
        <f t="shared" ca="1" si="526"/>
        <v>#REF!</v>
      </c>
      <c r="DI384" s="104" t="e">
        <f t="shared" ca="1" si="526"/>
        <v>#REF!</v>
      </c>
      <c r="DJ384" s="104" t="e">
        <f t="shared" ca="1" si="526"/>
        <v>#REF!</v>
      </c>
      <c r="DK384" s="104" t="e">
        <f t="shared" ca="1" si="526"/>
        <v>#REF!</v>
      </c>
      <c r="DL384" s="104" t="e">
        <f t="shared" ca="1" si="526"/>
        <v>#REF!</v>
      </c>
      <c r="DM384" s="104" t="e">
        <f t="shared" ca="1" si="526"/>
        <v>#REF!</v>
      </c>
      <c r="DN384" s="104" t="e">
        <f t="shared" ca="1" si="526"/>
        <v>#REF!</v>
      </c>
      <c r="DO384" s="104" t="e">
        <f t="shared" ca="1" si="526"/>
        <v>#REF!</v>
      </c>
      <c r="DP384" s="104" t="e">
        <f t="shared" ca="1" si="526"/>
        <v>#REF!</v>
      </c>
      <c r="DQ384" s="104" t="e">
        <f t="shared" ca="1" si="526"/>
        <v>#REF!</v>
      </c>
      <c r="DR384" s="104" t="e">
        <f t="shared" ca="1" si="526"/>
        <v>#DIV/0!</v>
      </c>
      <c r="DT384" s="80">
        <f>CP367</f>
        <v>0</v>
      </c>
      <c r="DU384" s="104" t="e">
        <f t="shared" ca="1" si="541"/>
        <v>#REF!</v>
      </c>
      <c r="DV384" s="104" t="e">
        <f t="shared" ca="1" si="541"/>
        <v>#REF!</v>
      </c>
      <c r="DW384" s="104" t="e">
        <f t="shared" ca="1" si="541"/>
        <v>#REF!</v>
      </c>
      <c r="DX384" s="104" t="e">
        <f t="shared" ca="1" si="541"/>
        <v>#REF!</v>
      </c>
      <c r="DY384" s="104" t="e">
        <f t="shared" ca="1" si="541"/>
        <v>#REF!</v>
      </c>
      <c r="DZ384" s="104" t="e">
        <f t="shared" ca="1" si="541"/>
        <v>#REF!</v>
      </c>
      <c r="EA384" s="104" t="e">
        <f t="shared" ca="1" si="541"/>
        <v>#REF!</v>
      </c>
      <c r="EB384" s="104" t="e">
        <f t="shared" ca="1" si="541"/>
        <v>#REF!</v>
      </c>
      <c r="EC384" s="104" t="e">
        <f t="shared" ca="1" si="541"/>
        <v>#REF!</v>
      </c>
      <c r="ED384" s="104" t="e">
        <f t="shared" ca="1" si="541"/>
        <v>#REF!</v>
      </c>
      <c r="EE384" s="104" t="e">
        <f t="shared" ca="1" si="541"/>
        <v>#REF!</v>
      </c>
      <c r="EF384" s="104" t="e">
        <f t="shared" ca="1" si="529"/>
        <v>#REF!</v>
      </c>
      <c r="EG384" s="104" t="e">
        <f t="shared" ca="1" si="529"/>
        <v>#DIV/0!</v>
      </c>
      <c r="EI384" s="80">
        <f>DE367</f>
        <v>0</v>
      </c>
      <c r="EJ384" s="104" t="e">
        <f t="shared" ca="1" si="542"/>
        <v>#REF!</v>
      </c>
      <c r="EK384" s="104" t="e">
        <f t="shared" ca="1" si="542"/>
        <v>#REF!</v>
      </c>
      <c r="EL384" s="104" t="e">
        <f t="shared" ca="1" si="542"/>
        <v>#REF!</v>
      </c>
      <c r="EM384" s="104" t="e">
        <f t="shared" ca="1" si="542"/>
        <v>#REF!</v>
      </c>
      <c r="EN384" s="104" t="e">
        <f t="shared" ca="1" si="542"/>
        <v>#REF!</v>
      </c>
      <c r="EO384" s="104" t="e">
        <f t="shared" ca="1" si="542"/>
        <v>#REF!</v>
      </c>
      <c r="EP384" s="104" t="e">
        <f t="shared" ca="1" si="542"/>
        <v>#REF!</v>
      </c>
      <c r="EQ384" s="104" t="e">
        <f t="shared" ca="1" si="542"/>
        <v>#REF!</v>
      </c>
      <c r="ER384" s="104" t="e">
        <f t="shared" ca="1" si="542"/>
        <v>#REF!</v>
      </c>
      <c r="ES384" s="104" t="e">
        <f t="shared" ca="1" si="542"/>
        <v>#REF!</v>
      </c>
      <c r="ET384" s="104" t="e">
        <f t="shared" ca="1" si="542"/>
        <v>#REF!</v>
      </c>
      <c r="EU384" s="104" t="e">
        <f t="shared" ca="1" si="531"/>
        <v>#REF!</v>
      </c>
      <c r="EV384" s="104" t="e">
        <f t="shared" ca="1" si="531"/>
        <v>#DIV/0!</v>
      </c>
    </row>
    <row r="385" spans="15:156">
      <c r="O385" s="64"/>
      <c r="P385" s="64"/>
      <c r="S385" s="1"/>
      <c r="T385" s="406"/>
      <c r="U385" s="406"/>
      <c r="V385" s="406"/>
      <c r="W385" s="406"/>
      <c r="X385" s="406"/>
      <c r="Y385" s="406"/>
      <c r="Z385" s="406"/>
      <c r="AA385" s="406"/>
      <c r="AB385" s="406"/>
      <c r="AC385" s="406"/>
      <c r="AD385" s="406"/>
      <c r="AE385" s="406"/>
      <c r="AF385" s="406"/>
      <c r="AG385" s="59"/>
      <c r="AH385" s="107"/>
      <c r="AI385" s="155"/>
      <c r="AJ385" s="155"/>
      <c r="AK385" s="137"/>
      <c r="AL385" s="137"/>
      <c r="AM385" s="137"/>
      <c r="AN385" s="137"/>
      <c r="AO385" s="137"/>
      <c r="AP385" s="137"/>
      <c r="AQ385" s="137"/>
      <c r="AR385" s="137"/>
      <c r="AS385" s="137"/>
      <c r="AT385" s="137"/>
      <c r="AU385" s="155"/>
      <c r="AV385" s="62"/>
      <c r="AW385" s="107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62"/>
      <c r="BL385" s="107"/>
      <c r="BM385" s="155"/>
      <c r="BN385" s="155"/>
      <c r="BO385" s="155"/>
      <c r="BP385" s="155"/>
      <c r="BQ385" s="155"/>
      <c r="BR385" s="155"/>
      <c r="BS385" s="155"/>
      <c r="BT385" s="155"/>
      <c r="BU385" s="155"/>
      <c r="BV385" s="155"/>
      <c r="BW385" s="155"/>
      <c r="BX385" s="155"/>
      <c r="BY385" s="155"/>
      <c r="BZ385" s="62"/>
      <c r="CA385" s="107"/>
      <c r="CB385" s="155"/>
      <c r="CC385" s="155"/>
      <c r="CD385" s="155"/>
      <c r="CE385" s="155"/>
      <c r="CF385" s="155"/>
      <c r="CG385" s="155"/>
      <c r="CH385" s="155"/>
      <c r="CI385" s="155"/>
      <c r="CJ385" s="155"/>
      <c r="CK385" s="155"/>
      <c r="CL385" s="155"/>
      <c r="CM385" s="155"/>
      <c r="CN385" s="155"/>
      <c r="CP385" s="107"/>
      <c r="CQ385" s="155"/>
      <c r="CR385" s="155"/>
      <c r="CS385" s="155"/>
      <c r="CT385" s="155"/>
      <c r="CU385" s="155"/>
      <c r="CV385" s="155"/>
      <c r="CW385" s="155"/>
      <c r="CX385" s="155"/>
      <c r="CY385" s="155"/>
      <c r="CZ385" s="155"/>
      <c r="DA385" s="155"/>
      <c r="DB385" s="155"/>
      <c r="DC385" s="155"/>
      <c r="DE385" s="107"/>
      <c r="DF385" s="155"/>
      <c r="DG385" s="155"/>
      <c r="DH385" s="155"/>
      <c r="DI385" s="155"/>
      <c r="DJ385" s="155"/>
      <c r="DK385" s="155"/>
      <c r="DL385" s="155"/>
      <c r="DM385" s="155"/>
      <c r="DN385" s="155"/>
      <c r="DO385" s="155"/>
      <c r="DP385" s="155"/>
      <c r="DQ385" s="155"/>
      <c r="DR385" s="155"/>
    </row>
    <row r="386" spans="15:156">
      <c r="O386" s="64"/>
      <c r="P386" s="64"/>
      <c r="S386" s="95" t="s">
        <v>143</v>
      </c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95"/>
      <c r="AH386" s="95" t="s">
        <v>144</v>
      </c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 t="str">
        <f t="shared" ref="AT386" si="543">AT370</f>
        <v>max</v>
      </c>
      <c r="AU386" s="95"/>
      <c r="AV386" s="95"/>
      <c r="AW386" s="95" t="s">
        <v>145</v>
      </c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 t="s">
        <v>146</v>
      </c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 t="s">
        <v>147</v>
      </c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  <c r="CM386" s="95"/>
      <c r="CN386" s="95"/>
      <c r="CO386" s="95"/>
      <c r="CP386" s="95" t="s">
        <v>148</v>
      </c>
      <c r="CQ386" s="95"/>
      <c r="CR386" s="95"/>
      <c r="CS386" s="95"/>
      <c r="CT386" s="95"/>
      <c r="CU386" s="95"/>
      <c r="CV386" s="95"/>
      <c r="CW386" s="95"/>
      <c r="CX386" s="95"/>
      <c r="CY386" s="95"/>
      <c r="CZ386" s="95"/>
      <c r="DA386" s="95"/>
      <c r="DB386" s="95"/>
      <c r="DC386" s="95"/>
      <c r="DD386" s="95"/>
      <c r="DE386" s="95" t="s">
        <v>149</v>
      </c>
      <c r="DF386" s="95"/>
      <c r="DG386" s="95"/>
      <c r="DH386" s="95"/>
      <c r="DI386" s="95"/>
      <c r="DJ386" s="95"/>
      <c r="DK386" s="95"/>
      <c r="DL386" s="95"/>
      <c r="DM386" s="95"/>
      <c r="DN386" s="95"/>
      <c r="DO386" s="95"/>
      <c r="DP386" s="95"/>
      <c r="DQ386" s="95"/>
      <c r="DR386" s="95"/>
      <c r="DS386" s="95"/>
      <c r="DT386" s="95" t="s">
        <v>150</v>
      </c>
      <c r="DU386" s="95"/>
      <c r="DV386" s="95"/>
      <c r="DW386" s="95"/>
      <c r="DX386" s="95"/>
      <c r="DY386" s="95"/>
      <c r="DZ386" s="95"/>
      <c r="EA386" s="95"/>
      <c r="EB386" s="95"/>
      <c r="EC386" s="95"/>
      <c r="ED386" s="95"/>
      <c r="EE386" s="95"/>
      <c r="EF386" s="95"/>
      <c r="EG386" s="95"/>
      <c r="EH386" s="95"/>
      <c r="EI386" s="95" t="s">
        <v>151</v>
      </c>
      <c r="EJ386" s="95"/>
      <c r="EK386" s="95"/>
      <c r="EL386" s="95"/>
      <c r="EM386" s="95"/>
      <c r="EN386" s="95"/>
      <c r="EO386" s="95"/>
      <c r="EP386" s="95"/>
      <c r="EQ386" s="95"/>
      <c r="ER386" s="95"/>
      <c r="ES386" s="95"/>
      <c r="ET386" s="95"/>
      <c r="EU386" s="95"/>
      <c r="EV386" s="95"/>
      <c r="EW386" s="95"/>
      <c r="EX386" s="95"/>
      <c r="EY386" s="95"/>
      <c r="EZ386" s="95"/>
    </row>
    <row r="387" spans="15:156">
      <c r="O387" s="64"/>
      <c r="P387" s="64"/>
      <c r="S387" s="166" t="s">
        <v>153</v>
      </c>
      <c r="T387" s="454">
        <f>T370</f>
        <v>0</v>
      </c>
      <c r="U387" s="454">
        <f t="shared" ref="U387:AE387" si="544">U370</f>
        <v>10</v>
      </c>
      <c r="V387" s="454">
        <f t="shared" si="544"/>
        <v>20</v>
      </c>
      <c r="W387" s="454">
        <f t="shared" si="544"/>
        <v>30</v>
      </c>
      <c r="X387" s="454">
        <f t="shared" si="544"/>
        <v>40</v>
      </c>
      <c r="Y387" s="454">
        <f t="shared" si="544"/>
        <v>50</v>
      </c>
      <c r="Z387" s="454">
        <f t="shared" si="544"/>
        <v>60</v>
      </c>
      <c r="AA387" s="454">
        <f t="shared" si="544"/>
        <v>70</v>
      </c>
      <c r="AB387" s="454">
        <f t="shared" si="544"/>
        <v>80</v>
      </c>
      <c r="AC387" s="454">
        <f t="shared" si="544"/>
        <v>90</v>
      </c>
      <c r="AD387" s="454">
        <f t="shared" si="544"/>
        <v>100</v>
      </c>
      <c r="AE387" s="393" t="str">
        <f t="shared" si="544"/>
        <v>max</v>
      </c>
      <c r="AF387" s="393"/>
      <c r="AG387" s="1"/>
      <c r="AH387" s="141" t="s">
        <v>153</v>
      </c>
      <c r="AI387" s="142">
        <v>0</v>
      </c>
      <c r="AJ387" s="142">
        <v>10</v>
      </c>
      <c r="AK387" s="142">
        <v>20</v>
      </c>
      <c r="AL387" s="142">
        <v>30</v>
      </c>
      <c r="AM387" s="142">
        <v>40</v>
      </c>
      <c r="AN387" s="142">
        <v>50</v>
      </c>
      <c r="AO387" s="142">
        <v>60</v>
      </c>
      <c r="AP387" s="142">
        <v>70</v>
      </c>
      <c r="AQ387" s="142">
        <v>80</v>
      </c>
      <c r="AR387" s="142">
        <v>90</v>
      </c>
      <c r="AS387" s="142">
        <v>100</v>
      </c>
      <c r="AT387" s="104">
        <f t="shared" ref="AT387:AU401" ca="1" si="545">(3-$Z$1/$T$1)*AT321-(1-3*$Z$1/$T$1)*AT305</f>
        <v>-134.28994291533843</v>
      </c>
      <c r="AU387" s="165">
        <f t="shared" ref="AU387" si="546">AU370</f>
        <v>0</v>
      </c>
      <c r="AV387" s="62"/>
      <c r="AW387" s="141" t="s">
        <v>153</v>
      </c>
      <c r="AX387" s="80">
        <f>AI387</f>
        <v>0</v>
      </c>
      <c r="AY387" s="80">
        <f t="shared" ref="AY387:BH387" si="547">AJ387</f>
        <v>10</v>
      </c>
      <c r="AZ387" s="80">
        <f t="shared" si="547"/>
        <v>20</v>
      </c>
      <c r="BA387" s="80">
        <f t="shared" si="547"/>
        <v>30</v>
      </c>
      <c r="BB387" s="80">
        <f t="shared" si="547"/>
        <v>40</v>
      </c>
      <c r="BC387" s="80">
        <f t="shared" si="547"/>
        <v>50</v>
      </c>
      <c r="BD387" s="80">
        <f t="shared" si="547"/>
        <v>60</v>
      </c>
      <c r="BE387" s="80">
        <f t="shared" si="547"/>
        <v>70</v>
      </c>
      <c r="BF387" s="80">
        <f t="shared" si="547"/>
        <v>80</v>
      </c>
      <c r="BG387" s="80">
        <f t="shared" si="547"/>
        <v>90</v>
      </c>
      <c r="BH387" s="80">
        <f t="shared" si="547"/>
        <v>100</v>
      </c>
      <c r="BI387" s="80" t="str">
        <f t="shared" ref="BI387:BJ387" si="548">BI370</f>
        <v>max</v>
      </c>
      <c r="BJ387" s="80">
        <f t="shared" si="548"/>
        <v>0</v>
      </c>
      <c r="BK387" s="62"/>
      <c r="BL387" s="141" t="s">
        <v>153</v>
      </c>
      <c r="BM387" s="80">
        <f>AX387</f>
        <v>0</v>
      </c>
      <c r="BN387" s="80">
        <f t="shared" ref="BN387:BY387" si="549">AY387</f>
        <v>10</v>
      </c>
      <c r="BO387" s="80">
        <f t="shared" si="549"/>
        <v>20</v>
      </c>
      <c r="BP387" s="80">
        <f t="shared" si="549"/>
        <v>30</v>
      </c>
      <c r="BQ387" s="80">
        <f t="shared" si="549"/>
        <v>40</v>
      </c>
      <c r="BR387" s="80">
        <f t="shared" si="549"/>
        <v>50</v>
      </c>
      <c r="BS387" s="80">
        <f t="shared" si="549"/>
        <v>60</v>
      </c>
      <c r="BT387" s="80">
        <f t="shared" si="549"/>
        <v>70</v>
      </c>
      <c r="BU387" s="80">
        <f t="shared" si="549"/>
        <v>80</v>
      </c>
      <c r="BV387" s="80">
        <f t="shared" si="549"/>
        <v>90</v>
      </c>
      <c r="BW387" s="80">
        <f t="shared" si="549"/>
        <v>100</v>
      </c>
      <c r="BX387" s="80" t="str">
        <f t="shared" si="549"/>
        <v>max</v>
      </c>
      <c r="BY387" s="80">
        <f t="shared" si="549"/>
        <v>0</v>
      </c>
      <c r="BZ387" s="62"/>
      <c r="CA387" s="141" t="s">
        <v>153</v>
      </c>
      <c r="CB387" s="80">
        <f>BM387</f>
        <v>0</v>
      </c>
      <c r="CC387" s="80">
        <f t="shared" ref="CC387:CN387" si="550">BN387</f>
        <v>10</v>
      </c>
      <c r="CD387" s="80">
        <f t="shared" si="550"/>
        <v>20</v>
      </c>
      <c r="CE387" s="80">
        <f t="shared" si="550"/>
        <v>30</v>
      </c>
      <c r="CF387" s="80">
        <f t="shared" si="550"/>
        <v>40</v>
      </c>
      <c r="CG387" s="80">
        <f t="shared" si="550"/>
        <v>50</v>
      </c>
      <c r="CH387" s="80">
        <f t="shared" si="550"/>
        <v>60</v>
      </c>
      <c r="CI387" s="80">
        <f t="shared" si="550"/>
        <v>70</v>
      </c>
      <c r="CJ387" s="80">
        <f t="shared" si="550"/>
        <v>80</v>
      </c>
      <c r="CK387" s="80">
        <f t="shared" si="550"/>
        <v>90</v>
      </c>
      <c r="CL387" s="80">
        <f t="shared" si="550"/>
        <v>100</v>
      </c>
      <c r="CM387" s="80" t="str">
        <f t="shared" si="550"/>
        <v>max</v>
      </c>
      <c r="CN387" s="80">
        <f t="shared" si="550"/>
        <v>0</v>
      </c>
      <c r="CP387" s="141" t="s">
        <v>153</v>
      </c>
      <c r="CQ387" s="80">
        <f>CB387</f>
        <v>0</v>
      </c>
      <c r="CR387" s="80">
        <f t="shared" ref="CR387:DC387" si="551">CC387</f>
        <v>10</v>
      </c>
      <c r="CS387" s="80">
        <f t="shared" si="551"/>
        <v>20</v>
      </c>
      <c r="CT387" s="80">
        <f t="shared" si="551"/>
        <v>30</v>
      </c>
      <c r="CU387" s="80">
        <f t="shared" si="551"/>
        <v>40</v>
      </c>
      <c r="CV387" s="80">
        <f t="shared" si="551"/>
        <v>50</v>
      </c>
      <c r="CW387" s="80">
        <f t="shared" si="551"/>
        <v>60</v>
      </c>
      <c r="CX387" s="80">
        <f t="shared" si="551"/>
        <v>70</v>
      </c>
      <c r="CY387" s="80">
        <f t="shared" si="551"/>
        <v>80</v>
      </c>
      <c r="CZ387" s="80">
        <f t="shared" si="551"/>
        <v>90</v>
      </c>
      <c r="DA387" s="80">
        <f t="shared" si="551"/>
        <v>100</v>
      </c>
      <c r="DB387" s="80" t="str">
        <f t="shared" si="551"/>
        <v>max</v>
      </c>
      <c r="DC387" s="80">
        <f t="shared" si="551"/>
        <v>0</v>
      </c>
      <c r="DE387" s="141" t="s">
        <v>153</v>
      </c>
      <c r="DF387" s="80">
        <f>CQ387</f>
        <v>0</v>
      </c>
      <c r="DG387" s="80">
        <f t="shared" ref="DG387:DR387" si="552">CR387</f>
        <v>10</v>
      </c>
      <c r="DH387" s="80">
        <f t="shared" si="552"/>
        <v>20</v>
      </c>
      <c r="DI387" s="80">
        <f t="shared" si="552"/>
        <v>30</v>
      </c>
      <c r="DJ387" s="80">
        <f t="shared" si="552"/>
        <v>40</v>
      </c>
      <c r="DK387" s="80">
        <f t="shared" si="552"/>
        <v>50</v>
      </c>
      <c r="DL387" s="80">
        <f t="shared" si="552"/>
        <v>60</v>
      </c>
      <c r="DM387" s="80">
        <f t="shared" si="552"/>
        <v>70</v>
      </c>
      <c r="DN387" s="80">
        <f t="shared" si="552"/>
        <v>80</v>
      </c>
      <c r="DO387" s="80">
        <f t="shared" si="552"/>
        <v>90</v>
      </c>
      <c r="DP387" s="80">
        <f t="shared" si="552"/>
        <v>100</v>
      </c>
      <c r="DQ387" s="80" t="str">
        <f t="shared" si="552"/>
        <v>max</v>
      </c>
      <c r="DR387" s="80">
        <f t="shared" si="552"/>
        <v>0</v>
      </c>
      <c r="DT387" s="141" t="s">
        <v>153</v>
      </c>
      <c r="DU387" s="80">
        <f>DF387</f>
        <v>0</v>
      </c>
      <c r="DV387" s="80">
        <f t="shared" ref="DV387:EG387" si="553">DG387</f>
        <v>10</v>
      </c>
      <c r="DW387" s="80">
        <f t="shared" si="553"/>
        <v>20</v>
      </c>
      <c r="DX387" s="80">
        <f t="shared" si="553"/>
        <v>30</v>
      </c>
      <c r="DY387" s="80">
        <f t="shared" si="553"/>
        <v>40</v>
      </c>
      <c r="DZ387" s="80">
        <f t="shared" si="553"/>
        <v>50</v>
      </c>
      <c r="EA387" s="80">
        <f t="shared" si="553"/>
        <v>60</v>
      </c>
      <c r="EB387" s="80">
        <f t="shared" si="553"/>
        <v>70</v>
      </c>
      <c r="EC387" s="80">
        <f t="shared" si="553"/>
        <v>80</v>
      </c>
      <c r="ED387" s="80">
        <f t="shared" si="553"/>
        <v>90</v>
      </c>
      <c r="EE387" s="80">
        <f t="shared" si="553"/>
        <v>100</v>
      </c>
      <c r="EF387" s="80" t="str">
        <f t="shared" si="553"/>
        <v>max</v>
      </c>
      <c r="EG387" s="80">
        <f t="shared" si="553"/>
        <v>0</v>
      </c>
      <c r="EI387" s="141" t="s">
        <v>153</v>
      </c>
      <c r="EJ387" s="80">
        <f>DU387</f>
        <v>0</v>
      </c>
      <c r="EK387" s="80">
        <f t="shared" ref="EK387:EV387" si="554">DV387</f>
        <v>10</v>
      </c>
      <c r="EL387" s="80">
        <f t="shared" si="554"/>
        <v>20</v>
      </c>
      <c r="EM387" s="80">
        <f t="shared" si="554"/>
        <v>30</v>
      </c>
      <c r="EN387" s="80">
        <f t="shared" si="554"/>
        <v>40</v>
      </c>
      <c r="EO387" s="80">
        <f t="shared" si="554"/>
        <v>50</v>
      </c>
      <c r="EP387" s="80">
        <f t="shared" si="554"/>
        <v>60</v>
      </c>
      <c r="EQ387" s="80">
        <f t="shared" si="554"/>
        <v>70</v>
      </c>
      <c r="ER387" s="80">
        <f t="shared" si="554"/>
        <v>80</v>
      </c>
      <c r="ES387" s="80">
        <f t="shared" si="554"/>
        <v>90</v>
      </c>
      <c r="ET387" s="80">
        <f t="shared" si="554"/>
        <v>100</v>
      </c>
      <c r="EU387" s="80" t="str">
        <f t="shared" si="554"/>
        <v>max</v>
      </c>
      <c r="EV387" s="80">
        <f t="shared" si="554"/>
        <v>0</v>
      </c>
    </row>
    <row r="388" spans="15:156">
      <c r="O388" s="64"/>
      <c r="P388" s="64"/>
      <c r="S388" s="25">
        <f t="shared" ref="S388:S400" si="555">S371</f>
        <v>0</v>
      </c>
      <c r="T388" s="388">
        <f t="shared" ref="T388:AE400" ca="1" si="556">(3-$Z$1/$T$1)*T322-(1-3*$Z$1/$T$1)*T306</f>
        <v>-18.721547510094144</v>
      </c>
      <c r="U388" s="388">
        <f t="shared" ca="1" si="556"/>
        <v>-20.780917736204174</v>
      </c>
      <c r="V388" s="388">
        <f t="shared" ca="1" si="556"/>
        <v>-23.378532453229731</v>
      </c>
      <c r="W388" s="388">
        <f t="shared" ca="1" si="556"/>
        <v>-26.718322803691116</v>
      </c>
      <c r="X388" s="388">
        <f t="shared" ca="1" si="556"/>
        <v>-31.171376604306296</v>
      </c>
      <c r="Y388" s="388">
        <f t="shared" ca="1" si="556"/>
        <v>-37.405651925167554</v>
      </c>
      <c r="Z388" s="388">
        <f t="shared" ca="1" si="556"/>
        <v>-46.757064906459426</v>
      </c>
      <c r="AA388" s="388">
        <f t="shared" ca="1" si="556"/>
        <v>-62.342753208612613</v>
      </c>
      <c r="AB388" s="388">
        <f t="shared" ca="1" si="556"/>
        <v>-93.514129812918895</v>
      </c>
      <c r="AC388" s="388">
        <f t="shared" ca="1" si="556"/>
        <v>-187.02825962583771</v>
      </c>
      <c r="AD388" s="388">
        <f t="shared" ca="1" si="556"/>
        <v>-2664000</v>
      </c>
      <c r="AE388" s="388" t="e">
        <f t="shared" ca="1" si="556"/>
        <v>#DIV/0!</v>
      </c>
      <c r="AF388" s="388"/>
      <c r="AG388" s="167"/>
      <c r="AH388" s="80">
        <f t="shared" ref="AH388:AH401" si="557">AH371</f>
        <v>0</v>
      </c>
      <c r="AI388" s="104">
        <f t="shared" ref="AI388:AS400" ca="1" si="558">(3-$Z$1/$T$1)*AI322-(1-3*$Z$1/$T$1)*AI306</f>
        <v>-18721.547510093871</v>
      </c>
      <c r="AJ388" s="104">
        <f t="shared" ca="1" si="558"/>
        <v>-768.89395623955511</v>
      </c>
      <c r="AK388" s="104">
        <f t="shared" ca="1" si="558"/>
        <v>-397.43505170490528</v>
      </c>
      <c r="AL388" s="104">
        <f t="shared" ca="1" si="558"/>
        <v>-276.08933563814151</v>
      </c>
      <c r="AM388" s="104">
        <f t="shared" ca="1" si="558"/>
        <v>-218.19963623014408</v>
      </c>
      <c r="AN388" s="104">
        <f t="shared" ca="1" si="558"/>
        <v>-187.02825962583773</v>
      </c>
      <c r="AO388" s="104">
        <f t="shared" ca="1" si="558"/>
        <v>-171.4425713236846</v>
      </c>
      <c r="AP388" s="104">
        <f t="shared" ca="1" si="558"/>
        <v>-169.21604442337704</v>
      </c>
      <c r="AQ388" s="104">
        <f t="shared" ca="1" si="558"/>
        <v>-187.02825962583773</v>
      </c>
      <c r="AR388" s="104">
        <f t="shared" ca="1" si="558"/>
        <v>-270.15193057065454</v>
      </c>
      <c r="AS388" s="104">
        <f t="shared" ca="1" si="558"/>
        <v>-2666666.6666666665</v>
      </c>
      <c r="AT388" s="104" t="e">
        <f t="shared" ca="1" si="545"/>
        <v>#DIV/0!</v>
      </c>
      <c r="AU388" s="104" t="e">
        <f t="shared" ca="1" si="545"/>
        <v>#DIV/0!</v>
      </c>
      <c r="AV388" s="62"/>
      <c r="AW388" s="80">
        <f t="shared" ref="AW388:AW401" si="559">AW371</f>
        <v>0</v>
      </c>
      <c r="AX388" s="104">
        <f t="shared" ref="AX388:BJ401" ca="1" si="560">(3-$Z$1/$T$1)*AX322-(1-3*$Z$1/$T$1)*AX306</f>
        <v>-4.7599419254523427</v>
      </c>
      <c r="AY388" s="104">
        <f t="shared" ca="1" si="560"/>
        <v>0</v>
      </c>
      <c r="AZ388" s="104">
        <f t="shared" ca="1" si="560"/>
        <v>0</v>
      </c>
      <c r="BA388" s="104">
        <f t="shared" ca="1" si="560"/>
        <v>0</v>
      </c>
      <c r="BB388" s="104">
        <f t="shared" ca="1" si="560"/>
        <v>0</v>
      </c>
      <c r="BC388" s="104">
        <f t="shared" ca="1" si="560"/>
        <v>0</v>
      </c>
      <c r="BD388" s="104">
        <f t="shared" ca="1" si="560"/>
        <v>0</v>
      </c>
      <c r="BE388" s="104">
        <f t="shared" ca="1" si="560"/>
        <v>0</v>
      </c>
      <c r="BF388" s="104">
        <f t="shared" ca="1" si="560"/>
        <v>0</v>
      </c>
      <c r="BG388" s="104">
        <f t="shared" ca="1" si="560"/>
        <v>-3.7895612573872008E-14</v>
      </c>
      <c r="BH388" s="104">
        <f t="shared" ca="1" si="560"/>
        <v>-2649964.9122807016</v>
      </c>
      <c r="BI388" s="104" t="e">
        <f t="shared" ca="1" si="560"/>
        <v>#DIV/0!</v>
      </c>
      <c r="BJ388" s="104" t="e">
        <f t="shared" ca="1" si="560"/>
        <v>#DIV/0!</v>
      </c>
      <c r="BK388" s="62"/>
      <c r="BL388" s="80">
        <f>AW388</f>
        <v>0</v>
      </c>
      <c r="BM388" s="104">
        <f t="shared" ref="BM388:BY401" ca="1" si="561">(3-$Z$1/$T$1)*BM322-(1-3*$Z$1/$T$1)*BM306</f>
        <v>-18740.269057603964</v>
      </c>
      <c r="BN388" s="104">
        <f t="shared" ca="1" si="561"/>
        <v>-789.67487397575928</v>
      </c>
      <c r="BO388" s="104">
        <f t="shared" ca="1" si="561"/>
        <v>-420.81358415813497</v>
      </c>
      <c r="BP388" s="104">
        <f t="shared" ca="1" si="561"/>
        <v>-302.80765844183253</v>
      </c>
      <c r="BQ388" s="104">
        <f t="shared" ca="1" si="561"/>
        <v>-249.37101283445037</v>
      </c>
      <c r="BR388" s="104">
        <f t="shared" ca="1" si="561"/>
        <v>-224.43391155100531</v>
      </c>
      <c r="BS388" s="104">
        <f t="shared" ca="1" si="561"/>
        <v>-218.19963623014408</v>
      </c>
      <c r="BT388" s="104">
        <f t="shared" ca="1" si="561"/>
        <v>-231.55879763198965</v>
      </c>
      <c r="BU388" s="104">
        <f t="shared" ca="1" si="561"/>
        <v>-280.54238943875663</v>
      </c>
      <c r="BV388" s="104">
        <f t="shared" ca="1" si="561"/>
        <v>-457.18019019649233</v>
      </c>
      <c r="BW388" s="104">
        <f t="shared" ca="1" si="561"/>
        <v>-5330666.666666666</v>
      </c>
      <c r="BX388" s="104" t="e">
        <f t="shared" ca="1" si="561"/>
        <v>#DIV/0!</v>
      </c>
      <c r="BY388" s="104" t="e">
        <f t="shared" ca="1" si="561"/>
        <v>#DIV/0!</v>
      </c>
      <c r="BZ388" s="62"/>
      <c r="CA388" s="80">
        <f>BL388</f>
        <v>0</v>
      </c>
      <c r="CB388" s="104">
        <f t="shared" ref="CB388:CN401" ca="1" si="562">(3-$Z$1/$T$1)*CB322-(1-3*$Z$1/$T$1)*CB306</f>
        <v>-1120.5329827835449</v>
      </c>
      <c r="CC388" s="104">
        <f t="shared" ca="1" si="562"/>
        <v>-62.837256792144593</v>
      </c>
      <c r="CD388" s="104">
        <f t="shared" ca="1" si="562"/>
        <v>-43.223582120697188</v>
      </c>
      <c r="CE388" s="104">
        <f t="shared" ca="1" si="562"/>
        <v>-39.051289631758152</v>
      </c>
      <c r="CF388" s="104">
        <f t="shared" ca="1" si="562"/>
        <v>-39.65004941402924</v>
      </c>
      <c r="CG388" s="104">
        <f t="shared" ca="1" si="562"/>
        <v>-43.475753596656574</v>
      </c>
      <c r="CH388" s="104">
        <f t="shared" ca="1" si="562"/>
        <v>-51.122770331136223</v>
      </c>
      <c r="CI388" s="104">
        <f t="shared" ca="1" si="562"/>
        <v>-65.385650127195404</v>
      </c>
      <c r="CJ388" s="104">
        <f t="shared" ca="1" si="562"/>
        <v>-95.448996313407207</v>
      </c>
      <c r="CK388" s="104">
        <f t="shared" ca="1" si="562"/>
        <v>-187.97090319243677</v>
      </c>
      <c r="CL388" s="104">
        <f t="shared" ca="1" si="562"/>
        <v>-2664000.0000656191</v>
      </c>
      <c r="CM388" s="104" t="e">
        <f t="shared" ca="1" si="562"/>
        <v>#DIV/0!</v>
      </c>
      <c r="CN388" s="104" t="e">
        <f t="shared" ca="1" si="562"/>
        <v>#DIV/0!</v>
      </c>
      <c r="CP388" s="80">
        <f>CA388</f>
        <v>0</v>
      </c>
      <c r="CQ388" s="104">
        <f t="shared" ref="CQ388:DC401" ca="1" si="563">(3-$Z$1/$T$1)*CQ322-(1-3*$Z$1/$T$1)*CQ306</f>
        <v>-19823.358945367319</v>
      </c>
      <c r="CR388" s="104">
        <f t="shared" ca="1" si="563"/>
        <v>-810.95029529549561</v>
      </c>
      <c r="CS388" s="104">
        <f t="shared" ca="1" si="563"/>
        <v>-417.28010137237271</v>
      </c>
      <c r="CT388" s="104">
        <f t="shared" ca="1" si="563"/>
        <v>-288.42230246620852</v>
      </c>
      <c r="CU388" s="104">
        <f t="shared" ca="1" si="563"/>
        <v>-226.67830903986703</v>
      </c>
      <c r="CV388" s="104">
        <f t="shared" ca="1" si="563"/>
        <v>-193.09836129732676</v>
      </c>
      <c r="CW388" s="104">
        <f t="shared" ca="1" si="563"/>
        <v>-175.80827674836138</v>
      </c>
      <c r="CX388" s="104">
        <f t="shared" ca="1" si="563"/>
        <v>-172.25894134195983</v>
      </c>
      <c r="CY388" s="104">
        <f t="shared" ca="1" si="563"/>
        <v>-188.96312612632607</v>
      </c>
      <c r="CZ388" s="104">
        <f t="shared" ca="1" si="563"/>
        <v>-271.09457413725352</v>
      </c>
      <c r="DA388" s="104">
        <f t="shared" ca="1" si="563"/>
        <v>-2666666.6667322861</v>
      </c>
      <c r="DB388" s="104" t="e">
        <f t="shared" ca="1" si="563"/>
        <v>#DIV/0!</v>
      </c>
      <c r="DC388" s="104" t="e">
        <f t="shared" ca="1" si="563"/>
        <v>#DIV/0!</v>
      </c>
      <c r="DE388" s="80">
        <f>CP388</f>
        <v>0</v>
      </c>
      <c r="DF388" s="104">
        <f t="shared" ref="DF388:DR401" ca="1" si="564">(3-$Z$1/$T$1)*DF322-(1-3*$Z$1/$T$1)*DF306</f>
        <v>-1108.2933105004934</v>
      </c>
      <c r="DG388" s="104">
        <f t="shared" ca="1" si="564"/>
        <v>-44.151382985177101</v>
      </c>
      <c r="DH388" s="104">
        <f t="shared" ca="1" si="564"/>
        <v>-22.07569149258855</v>
      </c>
      <c r="DI388" s="104">
        <f t="shared" ca="1" si="564"/>
        <v>-14.717127661725707</v>
      </c>
      <c r="DJ388" s="104">
        <f t="shared" ca="1" si="564"/>
        <v>-11.037845746294275</v>
      </c>
      <c r="DK388" s="104">
        <f t="shared" ca="1" si="564"/>
        <v>-8.8302765970354162</v>
      </c>
      <c r="DL388" s="104">
        <f t="shared" ca="1" si="564"/>
        <v>-7.3585638308628534</v>
      </c>
      <c r="DM388" s="104">
        <f t="shared" ca="1" si="564"/>
        <v>-6.3073404264538713</v>
      </c>
      <c r="DN388" s="104">
        <f t="shared" ca="1" si="564"/>
        <v>-5.5189228731471376</v>
      </c>
      <c r="DO388" s="104">
        <f t="shared" ca="1" si="564"/>
        <v>-4.9057092205752655</v>
      </c>
      <c r="DP388" s="104">
        <f t="shared" ca="1" si="564"/>
        <v>-2649964.9124125689</v>
      </c>
      <c r="DQ388" s="104" t="e">
        <f t="shared" ca="1" si="564"/>
        <v>#DIV/0!</v>
      </c>
      <c r="DR388" s="104" t="e">
        <f t="shared" ca="1" si="564"/>
        <v>#DIV/0!</v>
      </c>
      <c r="DT388" s="80">
        <f>DE388</f>
        <v>0</v>
      </c>
      <c r="DU388" s="104">
        <f t="shared" ref="DU388:EG401" ca="1" si="565">(3-$Z$1/$T$1)*DU322-(1-3*$Z$1/$T$1)*DU306</f>
        <v>-18.721547510094144</v>
      </c>
      <c r="DV388" s="104">
        <f t="shared" ca="1" si="565"/>
        <v>-20.780917736204174</v>
      </c>
      <c r="DW388" s="104">
        <f t="shared" ca="1" si="565"/>
        <v>-23.378532453229731</v>
      </c>
      <c r="DX388" s="104">
        <f t="shared" ca="1" si="565"/>
        <v>-26.718322803691116</v>
      </c>
      <c r="DY388" s="104">
        <f t="shared" ca="1" si="565"/>
        <v>-31.171376604306296</v>
      </c>
      <c r="DZ388" s="104">
        <f t="shared" ca="1" si="565"/>
        <v>-37.405651925167554</v>
      </c>
      <c r="EA388" s="104">
        <f t="shared" ca="1" si="565"/>
        <v>-46.757064906459426</v>
      </c>
      <c r="EB388" s="104">
        <f t="shared" ca="1" si="565"/>
        <v>-62.342753208612613</v>
      </c>
      <c r="EC388" s="104">
        <f t="shared" ca="1" si="565"/>
        <v>-93.514129812918895</v>
      </c>
      <c r="ED388" s="104">
        <f t="shared" ca="1" si="565"/>
        <v>-187.02825962583771</v>
      </c>
      <c r="EE388" s="104">
        <f t="shared" ca="1" si="565"/>
        <v>-2664000</v>
      </c>
      <c r="EF388" s="104" t="e">
        <f t="shared" ca="1" si="565"/>
        <v>#DIV/0!</v>
      </c>
      <c r="EG388" s="104" t="e">
        <f t="shared" ca="1" si="565"/>
        <v>#DIV/0!</v>
      </c>
      <c r="EI388" s="80">
        <f>DT388</f>
        <v>0</v>
      </c>
      <c r="EJ388" s="104">
        <f t="shared" ref="EJ388:EV401" ca="1" si="566">(3-$Z$1/$T$1)*EJ322-(1-3*$Z$1/$T$1)*EJ306</f>
        <v>-18721.547510093871</v>
      </c>
      <c r="EK388" s="104">
        <f t="shared" ca="1" si="566"/>
        <v>-768.89395623955511</v>
      </c>
      <c r="EL388" s="104">
        <f t="shared" ca="1" si="566"/>
        <v>-397.43505170490528</v>
      </c>
      <c r="EM388" s="104">
        <f t="shared" ca="1" si="566"/>
        <v>-276.08933563814151</v>
      </c>
      <c r="EN388" s="104">
        <f t="shared" ca="1" si="566"/>
        <v>-218.19963623014408</v>
      </c>
      <c r="EO388" s="104">
        <f t="shared" ca="1" si="566"/>
        <v>-187.02825962583773</v>
      </c>
      <c r="EP388" s="104">
        <f t="shared" ca="1" si="566"/>
        <v>-171.4425713236846</v>
      </c>
      <c r="EQ388" s="104">
        <f t="shared" ca="1" si="566"/>
        <v>-169.21604442337704</v>
      </c>
      <c r="ER388" s="104">
        <f t="shared" ca="1" si="566"/>
        <v>-187.02825962583773</v>
      </c>
      <c r="ES388" s="104">
        <f t="shared" ca="1" si="566"/>
        <v>-270.15193057065454</v>
      </c>
      <c r="ET388" s="104">
        <f t="shared" ca="1" si="566"/>
        <v>-2666666.6666666665</v>
      </c>
      <c r="EU388" s="104" t="e">
        <f t="shared" ca="1" si="566"/>
        <v>#DIV/0!</v>
      </c>
      <c r="EV388" s="104" t="e">
        <f t="shared" ca="1" si="566"/>
        <v>#DIV/0!</v>
      </c>
    </row>
    <row r="389" spans="15:156">
      <c r="O389" s="64"/>
      <c r="P389" s="64"/>
      <c r="S389" s="25">
        <f t="shared" si="555"/>
        <v>10</v>
      </c>
      <c r="T389" s="388">
        <f t="shared" ca="1" si="556"/>
        <v>-0.20781148637854585</v>
      </c>
      <c r="U389" s="388">
        <f t="shared" ca="1" si="556"/>
        <v>-4.56166486892287</v>
      </c>
      <c r="V389" s="388">
        <f t="shared" ca="1" si="556"/>
        <v>-8.5012845284471723</v>
      </c>
      <c r="W389" s="388">
        <f t="shared" ca="1" si="556"/>
        <v>-12.468550641722516</v>
      </c>
      <c r="X389" s="388">
        <f t="shared" ca="1" si="556"/>
        <v>-17.002569056894345</v>
      </c>
      <c r="Y389" s="388">
        <f t="shared" ca="1" si="556"/>
        <v>-22.808324344614356</v>
      </c>
      <c r="Z389" s="388">
        <f t="shared" ca="1" si="556"/>
        <v>-31.171376604306282</v>
      </c>
      <c r="AA389" s="388">
        <f t="shared" ca="1" si="556"/>
        <v>-45.144752323478066</v>
      </c>
      <c r="AB389" s="388">
        <f t="shared" ca="1" si="556"/>
        <v>-74.811303850335122</v>
      </c>
      <c r="AC389" s="388">
        <f t="shared" ca="1" si="556"/>
        <v>-187.02825962583768</v>
      </c>
      <c r="AD389" s="388" t="e">
        <f t="shared" ca="1" si="556"/>
        <v>#DIV/0!</v>
      </c>
      <c r="AE389" s="388" t="e">
        <f t="shared" ca="1" si="556"/>
        <v>#DIV/0!</v>
      </c>
      <c r="AF389" s="388"/>
      <c r="AG389" s="167"/>
      <c r="AH389" s="80">
        <f t="shared" si="557"/>
        <v>10</v>
      </c>
      <c r="AI389" s="104">
        <f t="shared" ca="1" si="558"/>
        <v>-187.03033774070153</v>
      </c>
      <c r="AJ389" s="104">
        <f t="shared" ca="1" si="558"/>
        <v>-150.53494067445479</v>
      </c>
      <c r="AK389" s="104">
        <f t="shared" ca="1" si="558"/>
        <v>-127.5192679267076</v>
      </c>
      <c r="AL389" s="104">
        <f t="shared" ca="1" si="558"/>
        <v>-112.21695577550267</v>
      </c>
      <c r="AM389" s="104">
        <f t="shared" ca="1" si="558"/>
        <v>-102.01541434136607</v>
      </c>
      <c r="AN389" s="104">
        <f t="shared" ca="1" si="558"/>
        <v>-95.794962247380312</v>
      </c>
      <c r="AO389" s="104">
        <f t="shared" ca="1" si="558"/>
        <v>-93.514129812918867</v>
      </c>
      <c r="AP389" s="104">
        <f t="shared" ca="1" si="558"/>
        <v>-96.738754978881587</v>
      </c>
      <c r="AQ389" s="104">
        <f t="shared" ca="1" si="558"/>
        <v>-112.21695577550265</v>
      </c>
      <c r="AR389" s="104">
        <f t="shared" ca="1" si="558"/>
        <v>-187.02825962583768</v>
      </c>
      <c r="AS389" s="104" t="e">
        <f t="shared" ca="1" si="558"/>
        <v>#DIV/0!</v>
      </c>
      <c r="AT389" s="104" t="e">
        <f t="shared" ca="1" si="545"/>
        <v>#DIV/0!</v>
      </c>
      <c r="AU389" s="104" t="e">
        <f t="shared" ca="1" si="545"/>
        <v>#DIV/0!</v>
      </c>
      <c r="AV389" s="62"/>
      <c r="AW389" s="80">
        <f t="shared" si="559"/>
        <v>10</v>
      </c>
      <c r="AX389" s="104">
        <f t="shared" ca="1" si="560"/>
        <v>20.573337151477176</v>
      </c>
      <c r="AY389" s="104">
        <f t="shared" ca="1" si="560"/>
        <v>18.246659475691501</v>
      </c>
      <c r="AZ389" s="104">
        <f t="shared" ca="1" si="560"/>
        <v>17.002569056894345</v>
      </c>
      <c r="BA389" s="104">
        <f t="shared" ca="1" si="560"/>
        <v>16.624734188963352</v>
      </c>
      <c r="BB389" s="104">
        <f t="shared" ca="1" si="560"/>
        <v>17.002569056894345</v>
      </c>
      <c r="BC389" s="104">
        <f t="shared" ca="1" si="560"/>
        <v>18.246659475691494</v>
      </c>
      <c r="BD389" s="104">
        <f t="shared" ca="1" si="560"/>
        <v>20.780917736204191</v>
      </c>
      <c r="BE389" s="104">
        <f t="shared" ca="1" si="560"/>
        <v>25.797001327701764</v>
      </c>
      <c r="BF389" s="104">
        <f t="shared" ca="1" si="560"/>
        <v>37.405651925167533</v>
      </c>
      <c r="BG389" s="104">
        <f t="shared" ca="1" si="560"/>
        <v>0</v>
      </c>
      <c r="BH389" s="104" t="e">
        <f t="shared" ca="1" si="560"/>
        <v>#DIV/0!</v>
      </c>
      <c r="BI389" s="104" t="e">
        <f t="shared" ca="1" si="560"/>
        <v>#DIV/0!</v>
      </c>
      <c r="BJ389" s="104" t="e">
        <f t="shared" ca="1" si="560"/>
        <v>#DIV/0!</v>
      </c>
      <c r="BK389" s="62"/>
      <c r="BL389" s="80">
        <f t="shared" ref="BL389:BL401" si="567">AW389</f>
        <v>10</v>
      </c>
      <c r="BM389" s="104">
        <f t="shared" ca="1" si="561"/>
        <v>-187.2381492270801</v>
      </c>
      <c r="BN389" s="104">
        <f t="shared" ca="1" si="561"/>
        <v>-155.09660554337768</v>
      </c>
      <c r="BO389" s="104">
        <f t="shared" ca="1" si="561"/>
        <v>-136.02055245515476</v>
      </c>
      <c r="BP389" s="104">
        <f t="shared" ca="1" si="561"/>
        <v>-124.68550641722517</v>
      </c>
      <c r="BQ389" s="104">
        <f t="shared" ca="1" si="561"/>
        <v>-119.01798339826041</v>
      </c>
      <c r="BR389" s="104">
        <f t="shared" ca="1" si="561"/>
        <v>-118.60328659199469</v>
      </c>
      <c r="BS389" s="104">
        <f t="shared" ca="1" si="561"/>
        <v>-124.68550641722516</v>
      </c>
      <c r="BT389" s="104">
        <f t="shared" ca="1" si="561"/>
        <v>-141.88350730235965</v>
      </c>
      <c r="BU389" s="104">
        <f t="shared" ca="1" si="561"/>
        <v>-187.02825962583773</v>
      </c>
      <c r="BV389" s="104">
        <f t="shared" ca="1" si="561"/>
        <v>-374.05651925167535</v>
      </c>
      <c r="BW389" s="104" t="e">
        <f t="shared" ca="1" si="561"/>
        <v>#DIV/0!</v>
      </c>
      <c r="BX389" s="104" t="e">
        <f t="shared" ca="1" si="561"/>
        <v>#DIV/0!</v>
      </c>
      <c r="BY389" s="104" t="e">
        <f t="shared" ca="1" si="561"/>
        <v>#DIV/0!</v>
      </c>
      <c r="BZ389" s="62"/>
      <c r="CA389" s="80">
        <f t="shared" ref="CA389:CA401" si="568">BL389</f>
        <v>10</v>
      </c>
      <c r="CB389" s="104">
        <f t="shared" ca="1" si="562"/>
        <v>-4583.2323749748593</v>
      </c>
      <c r="CC389" s="104">
        <f t="shared" ca="1" si="562"/>
        <v>-129.48140688810784</v>
      </c>
      <c r="CD389" s="104">
        <f t="shared" ca="1" si="562"/>
        <v>-56.120979100912891</v>
      </c>
      <c r="CE389" s="104">
        <f t="shared" ca="1" si="562"/>
        <v>-38.291764536408643</v>
      </c>
      <c r="CF389" s="104">
        <f t="shared" ca="1" si="562"/>
        <v>-33.174111259911058</v>
      </c>
      <c r="CG389" s="104">
        <f t="shared" ca="1" si="562"/>
        <v>-33.619930107211488</v>
      </c>
      <c r="CH389" s="104">
        <f t="shared" ca="1" si="562"/>
        <v>-38.529940435169138</v>
      </c>
      <c r="CI389" s="104">
        <f t="shared" ca="1" si="562"/>
        <v>-50.009338674615506</v>
      </c>
      <c r="CJ389" s="104">
        <f t="shared" ca="1" si="562"/>
        <v>-77.68933271401275</v>
      </c>
      <c r="CK389" s="104">
        <f t="shared" ca="1" si="562"/>
        <v>-188.17921362527966</v>
      </c>
      <c r="CL389" s="104" t="e">
        <f t="shared" ca="1" si="562"/>
        <v>#DIV/0!</v>
      </c>
      <c r="CM389" s="104" t="e">
        <f t="shared" ca="1" si="562"/>
        <v>#DIV/0!</v>
      </c>
      <c r="CN389" s="104" t="e">
        <f t="shared" ca="1" si="562"/>
        <v>#DIV/0!</v>
      </c>
      <c r="CP389" s="80">
        <f t="shared" ref="CP389:CP401" si="569">CA389</f>
        <v>10</v>
      </c>
      <c r="CQ389" s="104">
        <f t="shared" ca="1" si="563"/>
        <v>-4770.0549012291822</v>
      </c>
      <c r="CR389" s="104">
        <f t="shared" ca="1" si="563"/>
        <v>-275.45468269363977</v>
      </c>
      <c r="CS389" s="104">
        <f t="shared" ca="1" si="563"/>
        <v>-175.13896249917332</v>
      </c>
      <c r="CT389" s="104">
        <f t="shared" ca="1" si="563"/>
        <v>-138.04016967018879</v>
      </c>
      <c r="CU389" s="104">
        <f t="shared" ca="1" si="563"/>
        <v>-118.18695654438278</v>
      </c>
      <c r="CV389" s="104">
        <f t="shared" ca="1" si="563"/>
        <v>-106.60656800997744</v>
      </c>
      <c r="CW389" s="104">
        <f t="shared" ca="1" si="563"/>
        <v>-100.87269364378172</v>
      </c>
      <c r="CX389" s="104">
        <f t="shared" ca="1" si="563"/>
        <v>-101.60334133001903</v>
      </c>
      <c r="CY389" s="104">
        <f t="shared" ca="1" si="563"/>
        <v>-115.09498463918028</v>
      </c>
      <c r="CZ389" s="104">
        <f t="shared" ca="1" si="563"/>
        <v>-188.17921362527966</v>
      </c>
      <c r="DA389" s="104" t="e">
        <f t="shared" ca="1" si="563"/>
        <v>#DIV/0!</v>
      </c>
      <c r="DB389" s="104" t="e">
        <f t="shared" ca="1" si="563"/>
        <v>#DIV/0!</v>
      </c>
      <c r="DC389" s="104" t="e">
        <f t="shared" ca="1" si="563"/>
        <v>#DIV/0!</v>
      </c>
      <c r="DE389" s="80">
        <f t="shared" ref="DE389:DE401" si="570">CP389</f>
        <v>10</v>
      </c>
      <c r="DF389" s="104">
        <f t="shared" ca="1" si="564"/>
        <v>-4572.7473940640921</v>
      </c>
      <c r="DG389" s="104">
        <f t="shared" ca="1" si="564"/>
        <v>-115.52123442130292</v>
      </c>
      <c r="DH389" s="104">
        <f t="shared" ca="1" si="564"/>
        <v>-38.510513599937468</v>
      </c>
      <c r="DI389" s="104">
        <f t="shared" ca="1" si="564"/>
        <v>-16.740094787711531</v>
      </c>
      <c r="DJ389" s="104">
        <f t="shared" ca="1" si="564"/>
        <v>-6.8072782293385119</v>
      </c>
      <c r="DK389" s="104">
        <f t="shared" ca="1" si="564"/>
        <v>-0.7330989421870886</v>
      </c>
      <c r="DL389" s="104">
        <f t="shared" ca="1" si="564"/>
        <v>4.0985032478667449</v>
      </c>
      <c r="DM389" s="104">
        <f t="shared" ca="1" si="564"/>
        <v>9.026661555539599</v>
      </c>
      <c r="DN389" s="104">
        <f t="shared" ca="1" si="564"/>
        <v>14.027119471937826</v>
      </c>
      <c r="DO389" s="104">
        <f t="shared" ca="1" si="564"/>
        <v>-4.9057092205752371</v>
      </c>
      <c r="DP389" s="104" t="e">
        <f t="shared" ca="1" si="564"/>
        <v>#DIV/0!</v>
      </c>
      <c r="DQ389" s="104" t="e">
        <f t="shared" ca="1" si="564"/>
        <v>#DIV/0!</v>
      </c>
      <c r="DR389" s="104" t="e">
        <f t="shared" ca="1" si="564"/>
        <v>#DIV/0!</v>
      </c>
      <c r="DT389" s="80">
        <f t="shared" ref="DT389:DT401" si="571">DE389</f>
        <v>10</v>
      </c>
      <c r="DU389" s="104">
        <f t="shared" ca="1" si="565"/>
        <v>-0.20781148637854585</v>
      </c>
      <c r="DV389" s="104">
        <f t="shared" ca="1" si="565"/>
        <v>-4.56166486892287</v>
      </c>
      <c r="DW389" s="104">
        <f t="shared" ca="1" si="565"/>
        <v>-8.5012845284471723</v>
      </c>
      <c r="DX389" s="104">
        <f t="shared" ca="1" si="565"/>
        <v>-12.468550641722516</v>
      </c>
      <c r="DY389" s="104">
        <f t="shared" ca="1" si="565"/>
        <v>-17.002569056894345</v>
      </c>
      <c r="DZ389" s="104">
        <f t="shared" ca="1" si="565"/>
        <v>-22.808324344614356</v>
      </c>
      <c r="EA389" s="104">
        <f t="shared" ca="1" si="565"/>
        <v>-31.171376604306282</v>
      </c>
      <c r="EB389" s="104">
        <f t="shared" ca="1" si="565"/>
        <v>-45.144752323478066</v>
      </c>
      <c r="EC389" s="104">
        <f t="shared" ca="1" si="565"/>
        <v>-74.811303850335122</v>
      </c>
      <c r="ED389" s="104">
        <f t="shared" ca="1" si="565"/>
        <v>-187.02825962583768</v>
      </c>
      <c r="EE389" s="104" t="e">
        <f t="shared" ca="1" si="565"/>
        <v>#DIV/0!</v>
      </c>
      <c r="EF389" s="104" t="e">
        <f t="shared" ca="1" si="565"/>
        <v>#DIV/0!</v>
      </c>
      <c r="EG389" s="104" t="e">
        <f t="shared" ca="1" si="565"/>
        <v>#DIV/0!</v>
      </c>
      <c r="EI389" s="80">
        <f t="shared" ref="EI389:EI401" si="572">DT389</f>
        <v>10</v>
      </c>
      <c r="EJ389" s="104">
        <f t="shared" ca="1" si="566"/>
        <v>-187.03033774070153</v>
      </c>
      <c r="EK389" s="104">
        <f t="shared" ca="1" si="566"/>
        <v>-150.53494067445479</v>
      </c>
      <c r="EL389" s="104">
        <f t="shared" ca="1" si="566"/>
        <v>-127.5192679267076</v>
      </c>
      <c r="EM389" s="104">
        <f t="shared" ca="1" si="566"/>
        <v>-112.21695577550267</v>
      </c>
      <c r="EN389" s="104">
        <f t="shared" ca="1" si="566"/>
        <v>-102.01541434136607</v>
      </c>
      <c r="EO389" s="104">
        <f t="shared" ca="1" si="566"/>
        <v>-95.794962247380312</v>
      </c>
      <c r="EP389" s="104">
        <f t="shared" ca="1" si="566"/>
        <v>-93.514129812918867</v>
      </c>
      <c r="EQ389" s="104">
        <f t="shared" ca="1" si="566"/>
        <v>-96.738754978881587</v>
      </c>
      <c r="ER389" s="104">
        <f t="shared" ca="1" si="566"/>
        <v>-112.21695577550265</v>
      </c>
      <c r="ES389" s="104">
        <f t="shared" ca="1" si="566"/>
        <v>-187.02825962583768</v>
      </c>
      <c r="ET389" s="104" t="e">
        <f t="shared" ca="1" si="566"/>
        <v>#DIV/0!</v>
      </c>
      <c r="EU389" s="104" t="e">
        <f t="shared" ca="1" si="566"/>
        <v>#DIV/0!</v>
      </c>
      <c r="EV389" s="104" t="e">
        <f t="shared" ca="1" si="566"/>
        <v>#DIV/0!</v>
      </c>
    </row>
    <row r="390" spans="15:156" ht="18" customHeight="1">
      <c r="O390" s="64"/>
      <c r="P390" s="64"/>
      <c r="S390" s="25">
        <f t="shared" si="555"/>
        <v>20</v>
      </c>
      <c r="T390" s="388">
        <f t="shared" ca="1" si="556"/>
        <v>-0.11689339284985559</v>
      </c>
      <c r="U390" s="388">
        <f t="shared" ca="1" si="556"/>
        <v>-2.8773578403975031</v>
      </c>
      <c r="V390" s="388">
        <f t="shared" ca="1" si="556"/>
        <v>-5.8446331133074327</v>
      </c>
      <c r="W390" s="388">
        <f t="shared" ca="1" si="556"/>
        <v>-9.1981111291395621</v>
      </c>
      <c r="X390" s="388">
        <f t="shared" ca="1" si="556"/>
        <v>-13.359161401845558</v>
      </c>
      <c r="Y390" s="388">
        <f t="shared" ca="1" si="556"/>
        <v>-19.084516288350791</v>
      </c>
      <c r="Z390" s="388">
        <f t="shared" ca="1" si="556"/>
        <v>-28.054238943875664</v>
      </c>
      <c r="AA390" s="388">
        <f t="shared" ca="1" si="556"/>
        <v>-45.144752323478087</v>
      </c>
      <c r="AB390" s="388">
        <f t="shared" ca="1" si="556"/>
        <v>-93.514129812918867</v>
      </c>
      <c r="AC390" s="388" t="e">
        <f t="shared" ca="1" si="556"/>
        <v>#DIV/0!</v>
      </c>
      <c r="AD390" s="388" t="e">
        <f t="shared" ca="1" si="556"/>
        <v>#DIV/0!</v>
      </c>
      <c r="AE390" s="388" t="e">
        <f t="shared" ca="1" si="556"/>
        <v>#DIV/0!</v>
      </c>
      <c r="AF390" s="388"/>
      <c r="AG390" s="167"/>
      <c r="AH390" s="80">
        <f t="shared" si="557"/>
        <v>20</v>
      </c>
      <c r="AI390" s="104">
        <f t="shared" ca="1" si="558"/>
        <v>-93.514714279883123</v>
      </c>
      <c r="AJ390" s="104">
        <f t="shared" ca="1" si="558"/>
        <v>-83.443377371527617</v>
      </c>
      <c r="AK390" s="104">
        <f t="shared" ca="1" si="558"/>
        <v>-75.980230472996595</v>
      </c>
      <c r="AL390" s="104">
        <f t="shared" ca="1" si="558"/>
        <v>-70.518851990069976</v>
      </c>
      <c r="AM390" s="104">
        <f t="shared" ca="1" si="558"/>
        <v>-66.795807009227758</v>
      </c>
      <c r="AN390" s="104">
        <f t="shared" ca="1" si="558"/>
        <v>-64.887355380392691</v>
      </c>
      <c r="AO390" s="104">
        <f t="shared" ca="1" si="558"/>
        <v>-65.459890869043221</v>
      </c>
      <c r="AP390" s="104">
        <f t="shared" ca="1" si="558"/>
        <v>-70.941753651179852</v>
      </c>
      <c r="AQ390" s="104">
        <f t="shared" ca="1" si="558"/>
        <v>-93.514129812918867</v>
      </c>
      <c r="AR390" s="104" t="e">
        <f t="shared" ca="1" si="558"/>
        <v>#DIV/0!</v>
      </c>
      <c r="AS390" s="104" t="e">
        <f t="shared" ca="1" si="558"/>
        <v>#DIV/0!</v>
      </c>
      <c r="AT390" s="104" t="e">
        <f t="shared" ca="1" si="545"/>
        <v>#DIV/0!</v>
      </c>
      <c r="AU390" s="104" t="e">
        <f t="shared" ca="1" si="545"/>
        <v>#DIV/0!</v>
      </c>
      <c r="AV390" s="62"/>
      <c r="AW390" s="80">
        <f t="shared" si="559"/>
        <v>20</v>
      </c>
      <c r="AX390" s="104">
        <f t="shared" ca="1" si="560"/>
        <v>23.26178517712092</v>
      </c>
      <c r="AY390" s="104">
        <f t="shared" ca="1" si="560"/>
        <v>23.018862723180035</v>
      </c>
      <c r="AZ390" s="104">
        <f t="shared" ca="1" si="560"/>
        <v>23.378532453229713</v>
      </c>
      <c r="BA390" s="104">
        <f t="shared" ca="1" si="560"/>
        <v>24.528296344372166</v>
      </c>
      <c r="BB390" s="104">
        <f t="shared" ca="1" si="560"/>
        <v>26.718322803691116</v>
      </c>
      <c r="BC390" s="104">
        <f t="shared" ca="1" si="560"/>
        <v>30.535226061361271</v>
      </c>
      <c r="BD390" s="104">
        <f t="shared" ca="1" si="560"/>
        <v>37.405651925167561</v>
      </c>
      <c r="BE390" s="104">
        <f t="shared" ca="1" si="560"/>
        <v>25.797001327701764</v>
      </c>
      <c r="BF390" s="104">
        <f t="shared" ca="1" si="560"/>
        <v>0</v>
      </c>
      <c r="BG390" s="104" t="e">
        <f t="shared" ca="1" si="560"/>
        <v>#DIV/0!</v>
      </c>
      <c r="BH390" s="104" t="e">
        <f t="shared" ca="1" si="560"/>
        <v>#DIV/0!</v>
      </c>
      <c r="BI390" s="104" t="e">
        <f t="shared" ca="1" si="560"/>
        <v>#DIV/0!</v>
      </c>
      <c r="BJ390" s="104" t="e">
        <f t="shared" ca="1" si="560"/>
        <v>#DIV/0!</v>
      </c>
      <c r="BK390" s="62"/>
      <c r="BL390" s="80">
        <f t="shared" si="567"/>
        <v>20</v>
      </c>
      <c r="BM390" s="104">
        <f t="shared" ca="1" si="561"/>
        <v>-93.631607672732983</v>
      </c>
      <c r="BN390" s="104">
        <f t="shared" ca="1" si="561"/>
        <v>-86.320735211925125</v>
      </c>
      <c r="BO390" s="104">
        <f t="shared" ca="1" si="561"/>
        <v>-81.824863586304019</v>
      </c>
      <c r="BP390" s="104">
        <f t="shared" ca="1" si="561"/>
        <v>-79.716963119209538</v>
      </c>
      <c r="BQ390" s="104">
        <f t="shared" ca="1" si="561"/>
        <v>-80.154968411073327</v>
      </c>
      <c r="BR390" s="104">
        <f t="shared" ca="1" si="561"/>
        <v>-83.971871668743489</v>
      </c>
      <c r="BS390" s="104">
        <f t="shared" ca="1" si="561"/>
        <v>-93.514129812918867</v>
      </c>
      <c r="BT390" s="104">
        <f t="shared" ca="1" si="561"/>
        <v>-116.08650597465794</v>
      </c>
      <c r="BU390" s="104">
        <f t="shared" ca="1" si="561"/>
        <v>-187.02825962583771</v>
      </c>
      <c r="BV390" s="104" t="e">
        <f t="shared" ca="1" si="561"/>
        <v>#DIV/0!</v>
      </c>
      <c r="BW390" s="104" t="e">
        <f t="shared" ca="1" si="561"/>
        <v>#DIV/0!</v>
      </c>
      <c r="BX390" s="104" t="e">
        <f t="shared" ca="1" si="561"/>
        <v>#DIV/0!</v>
      </c>
      <c r="BY390" s="104" t="e">
        <f t="shared" ca="1" si="561"/>
        <v>#DIV/0!</v>
      </c>
      <c r="BZ390" s="62"/>
      <c r="CA390" s="80">
        <f t="shared" si="568"/>
        <v>20</v>
      </c>
      <c r="CB390" s="104">
        <f t="shared" ca="1" si="562"/>
        <v>-4629.2419474114513</v>
      </c>
      <c r="CC390" s="104">
        <f t="shared" ca="1" si="562"/>
        <v>-151.66069872875261</v>
      </c>
      <c r="CD390" s="104">
        <f t="shared" ca="1" si="562"/>
        <v>-67.004330473498527</v>
      </c>
      <c r="CE390" s="104">
        <f t="shared" ca="1" si="562"/>
        <v>-43.335017465452538</v>
      </c>
      <c r="CF390" s="104">
        <f t="shared" ca="1" si="562"/>
        <v>-34.864368424542015</v>
      </c>
      <c r="CG390" s="104">
        <f t="shared" ca="1" si="562"/>
        <v>-33.330258392973292</v>
      </c>
      <c r="CH390" s="104">
        <f t="shared" ca="1" si="562"/>
        <v>-37.492172374228687</v>
      </c>
      <c r="CI390" s="104">
        <f t="shared" ca="1" si="562"/>
        <v>-50.998979652616313</v>
      </c>
      <c r="CJ390" s="104">
        <f t="shared" ca="1" si="562"/>
        <v>-96.392158676596495</v>
      </c>
      <c r="CK390" s="104" t="e">
        <f t="shared" ca="1" si="562"/>
        <v>#DIV/0!</v>
      </c>
      <c r="CL390" s="104" t="e">
        <f t="shared" ca="1" si="562"/>
        <v>#DIV/0!</v>
      </c>
      <c r="CM390" s="104" t="e">
        <f t="shared" ca="1" si="562"/>
        <v>#DIV/0!</v>
      </c>
      <c r="CN390" s="104" t="e">
        <f t="shared" ca="1" si="562"/>
        <v>#DIV/0!</v>
      </c>
      <c r="CP390" s="80">
        <f t="shared" si="569"/>
        <v>20</v>
      </c>
      <c r="CQ390" s="104">
        <f t="shared" ca="1" si="563"/>
        <v>-4722.6397682984843</v>
      </c>
      <c r="CR390" s="104">
        <f t="shared" ca="1" si="563"/>
        <v>-232.22671825988272</v>
      </c>
      <c r="CS390" s="104">
        <f t="shared" ca="1" si="563"/>
        <v>-137.1399278331877</v>
      </c>
      <c r="CT390" s="104">
        <f t="shared" ca="1" si="563"/>
        <v>-104.65575832638297</v>
      </c>
      <c r="CU390" s="104">
        <f t="shared" ca="1" si="563"/>
        <v>-88.301014031924211</v>
      </c>
      <c r="CV390" s="104">
        <f t="shared" ca="1" si="563"/>
        <v>-79.133097485015199</v>
      </c>
      <c r="CW390" s="104">
        <f t="shared" ca="1" si="563"/>
        <v>-74.897824299396248</v>
      </c>
      <c r="CX390" s="104">
        <f t="shared" ca="1" si="563"/>
        <v>-76.795980980318092</v>
      </c>
      <c r="CY390" s="104">
        <f t="shared" ca="1" si="563"/>
        <v>-96.392158676596495</v>
      </c>
      <c r="CZ390" s="104" t="e">
        <f t="shared" ca="1" si="563"/>
        <v>#DIV/0!</v>
      </c>
      <c r="DA390" s="104" t="e">
        <f t="shared" ca="1" si="563"/>
        <v>#DIV/0!</v>
      </c>
      <c r="DB390" s="104" t="e">
        <f t="shared" ca="1" si="563"/>
        <v>#DIV/0!</v>
      </c>
      <c r="DC390" s="104" t="e">
        <f t="shared" ca="1" si="563"/>
        <v>#DIV/0!</v>
      </c>
      <c r="DE390" s="80">
        <f t="shared" si="570"/>
        <v>20</v>
      </c>
      <c r="DF390" s="104">
        <f t="shared" ca="1" si="564"/>
        <v>-4617.5081916534618</v>
      </c>
      <c r="DG390" s="104">
        <f t="shared" ca="1" si="564"/>
        <v>-137.43622666089303</v>
      </c>
      <c r="DH390" s="104">
        <f t="shared" ca="1" si="564"/>
        <v>-49.635093770137061</v>
      </c>
      <c r="DI390" s="104">
        <f t="shared" ca="1" si="564"/>
        <v>-22.075788096671147</v>
      </c>
      <c r="DJ390" s="104">
        <f t="shared" ca="1" si="564"/>
        <v>-8.5505973114985352</v>
      </c>
      <c r="DK390" s="104">
        <f t="shared" ca="1" si="564"/>
        <v>-7.6330432873277232E-3</v>
      </c>
      <c r="DL390" s="104">
        <f t="shared" ca="1" si="564"/>
        <v>6.2342753208612667</v>
      </c>
      <c r="DM390" s="104">
        <f t="shared" ca="1" si="564"/>
        <v>9.026661555539599</v>
      </c>
      <c r="DN390" s="104">
        <f t="shared" ca="1" si="564"/>
        <v>-5.5189228731471376</v>
      </c>
      <c r="DO390" s="104" t="e">
        <f t="shared" ca="1" si="564"/>
        <v>#DIV/0!</v>
      </c>
      <c r="DP390" s="104" t="e">
        <f t="shared" ca="1" si="564"/>
        <v>#DIV/0!</v>
      </c>
      <c r="DQ390" s="104" t="e">
        <f t="shared" ca="1" si="564"/>
        <v>#DIV/0!</v>
      </c>
      <c r="DR390" s="104" t="e">
        <f t="shared" ca="1" si="564"/>
        <v>#DIV/0!</v>
      </c>
      <c r="DT390" s="80">
        <f t="shared" si="571"/>
        <v>20</v>
      </c>
      <c r="DU390" s="104">
        <f t="shared" ca="1" si="565"/>
        <v>-0.11689339284985559</v>
      </c>
      <c r="DV390" s="104">
        <f t="shared" ca="1" si="565"/>
        <v>-2.8773578403975031</v>
      </c>
      <c r="DW390" s="104">
        <f t="shared" ca="1" si="565"/>
        <v>-5.8446331133074327</v>
      </c>
      <c r="DX390" s="104">
        <f t="shared" ca="1" si="565"/>
        <v>-9.1981111291395621</v>
      </c>
      <c r="DY390" s="104">
        <f t="shared" ca="1" si="565"/>
        <v>-13.359161401845558</v>
      </c>
      <c r="DZ390" s="104">
        <f t="shared" ca="1" si="565"/>
        <v>-19.084516288350791</v>
      </c>
      <c r="EA390" s="104">
        <f t="shared" ca="1" si="565"/>
        <v>-28.054238943875664</v>
      </c>
      <c r="EB390" s="104">
        <f t="shared" ca="1" si="565"/>
        <v>-45.144752323478087</v>
      </c>
      <c r="EC390" s="104">
        <f t="shared" ca="1" si="565"/>
        <v>-93.514129812918867</v>
      </c>
      <c r="ED390" s="104" t="e">
        <f t="shared" ca="1" si="565"/>
        <v>#DIV/0!</v>
      </c>
      <c r="EE390" s="104" t="e">
        <f t="shared" ca="1" si="565"/>
        <v>#DIV/0!</v>
      </c>
      <c r="EF390" s="104" t="e">
        <f t="shared" ca="1" si="565"/>
        <v>#DIV/0!</v>
      </c>
      <c r="EG390" s="104" t="e">
        <f t="shared" ca="1" si="565"/>
        <v>#DIV/0!</v>
      </c>
      <c r="EI390" s="80">
        <f t="shared" si="572"/>
        <v>20</v>
      </c>
      <c r="EJ390" s="104">
        <f t="shared" ca="1" si="566"/>
        <v>-93.514714279883123</v>
      </c>
      <c r="EK390" s="104">
        <f t="shared" ca="1" si="566"/>
        <v>-83.443377371527617</v>
      </c>
      <c r="EL390" s="104">
        <f t="shared" ca="1" si="566"/>
        <v>-75.980230472996595</v>
      </c>
      <c r="EM390" s="104">
        <f t="shared" ca="1" si="566"/>
        <v>-70.518851990069976</v>
      </c>
      <c r="EN390" s="104">
        <f t="shared" ca="1" si="566"/>
        <v>-66.795807009227758</v>
      </c>
      <c r="EO390" s="104">
        <f t="shared" ca="1" si="566"/>
        <v>-64.887355380392691</v>
      </c>
      <c r="EP390" s="104">
        <f t="shared" ca="1" si="566"/>
        <v>-65.459890869043221</v>
      </c>
      <c r="EQ390" s="104">
        <f t="shared" ca="1" si="566"/>
        <v>-70.941753651179852</v>
      </c>
      <c r="ER390" s="104">
        <f t="shared" ca="1" si="566"/>
        <v>-93.514129812918867</v>
      </c>
      <c r="ES390" s="104" t="e">
        <f t="shared" ca="1" si="566"/>
        <v>#DIV/0!</v>
      </c>
      <c r="ET390" s="104" t="e">
        <f t="shared" ca="1" si="566"/>
        <v>#DIV/0!</v>
      </c>
      <c r="EU390" s="104" t="e">
        <f t="shared" ca="1" si="566"/>
        <v>#DIV/0!</v>
      </c>
      <c r="EV390" s="104" t="e">
        <f t="shared" ca="1" si="566"/>
        <v>#DIV/0!</v>
      </c>
    </row>
    <row r="391" spans="15:156" ht="18" customHeight="1">
      <c r="O391" s="64"/>
      <c r="P391" s="64"/>
      <c r="S391" s="25">
        <f t="shared" si="555"/>
        <v>25</v>
      </c>
      <c r="T391" s="388">
        <f t="shared" ca="1" si="556"/>
        <v>-9.9748937128111947E-2</v>
      </c>
      <c r="U391" s="388">
        <f t="shared" ca="1" si="556"/>
        <v>-2.5274089138626721</v>
      </c>
      <c r="V391" s="388">
        <f t="shared" ca="1" si="556"/>
        <v>-5.2684016796010642</v>
      </c>
      <c r="W391" s="388">
        <f t="shared" ca="1" si="556"/>
        <v>-8.5012845284471723</v>
      </c>
      <c r="X391" s="388">
        <f t="shared" ca="1" si="556"/>
        <v>-12.679882008531383</v>
      </c>
      <c r="Y391" s="388">
        <f t="shared" ca="1" si="556"/>
        <v>-18.70282596258378</v>
      </c>
      <c r="Z391" s="388">
        <f t="shared" ca="1" si="556"/>
        <v>-28.77357840397503</v>
      </c>
      <c r="AA391" s="388">
        <f t="shared" ca="1" si="556"/>
        <v>-50.353762206956333</v>
      </c>
      <c r="AB391" s="388" t="e">
        <f t="shared" ca="1" si="556"/>
        <v>#DIV/0!</v>
      </c>
      <c r="AC391" s="388" t="e">
        <f t="shared" ca="1" si="556"/>
        <v>#DIV/0!</v>
      </c>
      <c r="AD391" s="388" t="e">
        <f t="shared" ca="1" si="556"/>
        <v>#DIV/0!</v>
      </c>
      <c r="AE391" s="388">
        <f t="shared" ca="1" si="556"/>
        <v>0</v>
      </c>
      <c r="AF391" s="388"/>
      <c r="AG391" s="167"/>
      <c r="AH391" s="80">
        <f t="shared" si="557"/>
        <v>25</v>
      </c>
      <c r="AI391" s="104">
        <f t="shared" ca="1" si="558"/>
        <v>-74.81170284608362</v>
      </c>
      <c r="AJ391" s="104">
        <f t="shared" ca="1" si="558"/>
        <v>-68.240040674292146</v>
      </c>
      <c r="AK391" s="104">
        <f t="shared" ca="1" si="558"/>
        <v>-63.220820155212778</v>
      </c>
      <c r="AL391" s="104">
        <f t="shared" ca="1" si="558"/>
        <v>-59.508991699130192</v>
      </c>
      <c r="AM391" s="104">
        <f t="shared" ca="1" si="558"/>
        <v>-57.059469038391185</v>
      </c>
      <c r="AN391" s="104">
        <f t="shared" ca="1" si="558"/>
        <v>-56.108477887751349</v>
      </c>
      <c r="AO391" s="104">
        <f t="shared" ca="1" si="558"/>
        <v>-57.547156807950074</v>
      </c>
      <c r="AP391" s="104">
        <f t="shared" ca="1" si="558"/>
        <v>-64.740551408943844</v>
      </c>
      <c r="AQ391" s="104" t="e">
        <f t="shared" ca="1" si="558"/>
        <v>#DIV/0!</v>
      </c>
      <c r="AR391" s="104" t="e">
        <f t="shared" ca="1" si="558"/>
        <v>#DIV/0!</v>
      </c>
      <c r="AS391" s="104" t="e">
        <f t="shared" ca="1" si="558"/>
        <v>#DIV/0!</v>
      </c>
      <c r="AT391" s="104">
        <f t="shared" ca="1" si="545"/>
        <v>0</v>
      </c>
      <c r="AU391" s="104">
        <f t="shared" ca="1" si="545"/>
        <v>0</v>
      </c>
      <c r="AV391" s="62"/>
      <c r="AW391" s="80">
        <f t="shared" si="559"/>
        <v>25</v>
      </c>
      <c r="AX391" s="104">
        <f t="shared" ca="1" si="560"/>
        <v>24.837485344899765</v>
      </c>
      <c r="AY391" s="104">
        <f t="shared" ca="1" si="560"/>
        <v>25.274089138626728</v>
      </c>
      <c r="AZ391" s="104">
        <f t="shared" ca="1" si="560"/>
        <v>26.342008398005323</v>
      </c>
      <c r="BA391" s="104">
        <f t="shared" ca="1" si="560"/>
        <v>28.337615094823896</v>
      </c>
      <c r="BB391" s="104">
        <f t="shared" ca="1" si="560"/>
        <v>31.69970502132843</v>
      </c>
      <c r="BC391" s="104">
        <f t="shared" ca="1" si="560"/>
        <v>37.405651925167561</v>
      </c>
      <c r="BD391" s="104">
        <f t="shared" ca="1" si="560"/>
        <v>28.773578403975051</v>
      </c>
      <c r="BE391" s="104">
        <f t="shared" ca="1" si="560"/>
        <v>14.386789201987515</v>
      </c>
      <c r="BF391" s="104" t="e">
        <f t="shared" ca="1" si="560"/>
        <v>#DIV/0!</v>
      </c>
      <c r="BG391" s="104" t="e">
        <f t="shared" ca="1" si="560"/>
        <v>#DIV/0!</v>
      </c>
      <c r="BH391" s="104" t="e">
        <f t="shared" ca="1" si="560"/>
        <v>#DIV/0!</v>
      </c>
      <c r="BI391" s="104">
        <f t="shared" ca="1" si="560"/>
        <v>0</v>
      </c>
      <c r="BJ391" s="104">
        <f t="shared" ca="1" si="560"/>
        <v>0</v>
      </c>
      <c r="BK391" s="62"/>
      <c r="BL391" s="80">
        <f t="shared" si="567"/>
        <v>25</v>
      </c>
      <c r="BM391" s="104">
        <f t="shared" ca="1" si="561"/>
        <v>-74.911451783211731</v>
      </c>
      <c r="BN391" s="104">
        <f t="shared" ca="1" si="561"/>
        <v>-70.767449588154818</v>
      </c>
      <c r="BO391" s="104">
        <f t="shared" ca="1" si="561"/>
        <v>-68.489221834813833</v>
      </c>
      <c r="BP391" s="104">
        <f t="shared" ca="1" si="561"/>
        <v>-68.01027622757735</v>
      </c>
      <c r="BQ391" s="104">
        <f t="shared" ca="1" si="561"/>
        <v>-69.739351046922565</v>
      </c>
      <c r="BR391" s="104">
        <f t="shared" ca="1" si="561"/>
        <v>-74.811303850335122</v>
      </c>
      <c r="BS391" s="104">
        <f t="shared" ca="1" si="561"/>
        <v>-86.320735211925125</v>
      </c>
      <c r="BT391" s="104">
        <f t="shared" ca="1" si="561"/>
        <v>-115.09431361590016</v>
      </c>
      <c r="BU391" s="104" t="e">
        <f t="shared" ca="1" si="561"/>
        <v>#DIV/0!</v>
      </c>
      <c r="BV391" s="104" t="e">
        <f t="shared" ca="1" si="561"/>
        <v>#DIV/0!</v>
      </c>
      <c r="BW391" s="104" t="e">
        <f t="shared" ca="1" si="561"/>
        <v>#DIV/0!</v>
      </c>
      <c r="BX391" s="104">
        <f t="shared" ca="1" si="561"/>
        <v>0</v>
      </c>
      <c r="BY391" s="104">
        <f t="shared" ca="1" si="561"/>
        <v>0</v>
      </c>
      <c r="BZ391" s="62"/>
      <c r="CA391" s="80">
        <f t="shared" si="568"/>
        <v>25</v>
      </c>
      <c r="CB391" s="104">
        <f t="shared" ca="1" si="562"/>
        <v>-4638.5005347523002</v>
      </c>
      <c r="CC391" s="104">
        <f t="shared" ca="1" si="562"/>
        <v>-157.48962675837365</v>
      </c>
      <c r="CD391" s="104">
        <f t="shared" ca="1" si="562"/>
        <v>-70.610867491818198</v>
      </c>
      <c r="CE391" s="104">
        <f t="shared" ca="1" si="562"/>
        <v>-45.510006299668397</v>
      </c>
      <c r="CF391" s="104">
        <f t="shared" ca="1" si="562"/>
        <v>-36.137879075173807</v>
      </c>
      <c r="CG391" s="104">
        <f t="shared" ca="1" si="562"/>
        <v>-34.196754299395451</v>
      </c>
      <c r="CH391" s="104">
        <f t="shared" ca="1" si="562"/>
        <v>-38.852970858415787</v>
      </c>
      <c r="CI391" s="104">
        <f t="shared" ca="1" si="562"/>
        <v>-56.253780514381056</v>
      </c>
      <c r="CJ391" s="104" t="e">
        <f t="shared" ca="1" si="562"/>
        <v>#DIV/0!</v>
      </c>
      <c r="CK391" s="104" t="e">
        <f t="shared" ca="1" si="562"/>
        <v>#DIV/0!</v>
      </c>
      <c r="CL391" s="104" t="e">
        <f t="shared" ca="1" si="562"/>
        <v>#DIV/0!</v>
      </c>
      <c r="CM391" s="104">
        <f t="shared" ca="1" si="562"/>
        <v>0</v>
      </c>
      <c r="CN391" s="104">
        <f t="shared" ca="1" si="562"/>
        <v>0</v>
      </c>
      <c r="CP391" s="80">
        <f t="shared" si="569"/>
        <v>25</v>
      </c>
      <c r="CQ391" s="104">
        <f t="shared" ca="1" si="563"/>
        <v>-4713.2124886612555</v>
      </c>
      <c r="CR391" s="104">
        <f t="shared" ca="1" si="563"/>
        <v>-223.20225851880312</v>
      </c>
      <c r="CS391" s="104">
        <f t="shared" ca="1" si="563"/>
        <v>-128.56328596742992</v>
      </c>
      <c r="CT391" s="104">
        <f t="shared" ca="1" si="563"/>
        <v>-96.517713470351424</v>
      </c>
      <c r="CU391" s="104">
        <f t="shared" ca="1" si="563"/>
        <v>-80.517466105033606</v>
      </c>
      <c r="CV391" s="104">
        <f t="shared" ca="1" si="563"/>
        <v>-71.602406224563012</v>
      </c>
      <c r="CW391" s="104">
        <f t="shared" ca="1" si="563"/>
        <v>-67.626549262390824</v>
      </c>
      <c r="CX391" s="104">
        <f t="shared" ca="1" si="563"/>
        <v>-70.640569716368574</v>
      </c>
      <c r="CY391" s="104" t="e">
        <f t="shared" ca="1" si="563"/>
        <v>#DIV/0!</v>
      </c>
      <c r="CZ391" s="104" t="e">
        <f t="shared" ca="1" si="563"/>
        <v>#DIV/0!</v>
      </c>
      <c r="DA391" s="104" t="e">
        <f t="shared" ca="1" si="563"/>
        <v>#DIV/0!</v>
      </c>
      <c r="DB391" s="104">
        <f t="shared" ca="1" si="563"/>
        <v>0</v>
      </c>
      <c r="DC391" s="104">
        <f t="shared" ca="1" si="563"/>
        <v>0</v>
      </c>
      <c r="DE391" s="80">
        <f t="shared" si="570"/>
        <v>25</v>
      </c>
      <c r="DF391" s="104">
        <f t="shared" ca="1" si="564"/>
        <v>-4625.9982701922145</v>
      </c>
      <c r="DG391" s="104">
        <f t="shared" ca="1" si="564"/>
        <v>-142.62465790866531</v>
      </c>
      <c r="DH391" s="104">
        <f t="shared" ca="1" si="564"/>
        <v>-52.693162885652647</v>
      </c>
      <c r="DI391" s="104">
        <f t="shared" ca="1" si="564"/>
        <v>-23.692172539496944</v>
      </c>
      <c r="DJ391" s="104">
        <f t="shared" ca="1" si="564"/>
        <v>-9.145287699106925</v>
      </c>
      <c r="DK391" s="104">
        <f t="shared" ca="1" si="564"/>
        <v>0</v>
      </c>
      <c r="DL391" s="104">
        <f t="shared" ca="1" si="564"/>
        <v>5.7511896975955867</v>
      </c>
      <c r="DM391" s="104">
        <f t="shared" ca="1" si="564"/>
        <v>3.8947644957091825</v>
      </c>
      <c r="DN391" s="104" t="e">
        <f t="shared" ca="1" si="564"/>
        <v>#DIV/0!</v>
      </c>
      <c r="DO391" s="104" t="e">
        <f t="shared" ca="1" si="564"/>
        <v>#DIV/0!</v>
      </c>
      <c r="DP391" s="104" t="e">
        <f t="shared" ca="1" si="564"/>
        <v>#DIV/0!</v>
      </c>
      <c r="DQ391" s="104">
        <f t="shared" ca="1" si="564"/>
        <v>0</v>
      </c>
      <c r="DR391" s="104">
        <f t="shared" ca="1" si="564"/>
        <v>0</v>
      </c>
      <c r="DT391" s="80">
        <f t="shared" si="571"/>
        <v>25</v>
      </c>
      <c r="DU391" s="104">
        <f t="shared" ca="1" si="565"/>
        <v>-9.9748937128111947E-2</v>
      </c>
      <c r="DV391" s="104">
        <f t="shared" ca="1" si="565"/>
        <v>-2.5274089138626721</v>
      </c>
      <c r="DW391" s="104">
        <f t="shared" ca="1" si="565"/>
        <v>-5.2684016796010642</v>
      </c>
      <c r="DX391" s="104">
        <f t="shared" ca="1" si="565"/>
        <v>-8.5012845284471723</v>
      </c>
      <c r="DY391" s="104">
        <f t="shared" ca="1" si="565"/>
        <v>-12.679882008531383</v>
      </c>
      <c r="DZ391" s="104">
        <f t="shared" ca="1" si="565"/>
        <v>-18.70282596258378</v>
      </c>
      <c r="EA391" s="104">
        <f t="shared" ca="1" si="565"/>
        <v>-28.77357840397503</v>
      </c>
      <c r="EB391" s="104">
        <f t="shared" ca="1" si="565"/>
        <v>-50.353762206956333</v>
      </c>
      <c r="EC391" s="104" t="e">
        <f t="shared" ca="1" si="565"/>
        <v>#DIV/0!</v>
      </c>
      <c r="ED391" s="104" t="e">
        <f t="shared" ca="1" si="565"/>
        <v>#DIV/0!</v>
      </c>
      <c r="EE391" s="104" t="e">
        <f t="shared" ca="1" si="565"/>
        <v>#DIV/0!</v>
      </c>
      <c r="EF391" s="104">
        <f t="shared" ca="1" si="565"/>
        <v>0</v>
      </c>
      <c r="EG391" s="104">
        <f t="shared" ca="1" si="565"/>
        <v>0</v>
      </c>
      <c r="EI391" s="80">
        <f t="shared" si="572"/>
        <v>25</v>
      </c>
      <c r="EJ391" s="104">
        <f t="shared" ca="1" si="566"/>
        <v>-74.81170284608362</v>
      </c>
      <c r="EK391" s="104">
        <f t="shared" ca="1" si="566"/>
        <v>-68.240040674292146</v>
      </c>
      <c r="EL391" s="104">
        <f t="shared" ca="1" si="566"/>
        <v>-63.220820155212778</v>
      </c>
      <c r="EM391" s="104">
        <f t="shared" ca="1" si="566"/>
        <v>-59.508991699130192</v>
      </c>
      <c r="EN391" s="104">
        <f t="shared" ca="1" si="566"/>
        <v>-57.059469038391185</v>
      </c>
      <c r="EO391" s="104">
        <f t="shared" ca="1" si="566"/>
        <v>-56.108477887751349</v>
      </c>
      <c r="EP391" s="104">
        <f t="shared" ca="1" si="566"/>
        <v>-57.547156807950074</v>
      </c>
      <c r="EQ391" s="104">
        <f t="shared" ca="1" si="566"/>
        <v>-64.740551408943844</v>
      </c>
      <c r="ER391" s="104" t="e">
        <f t="shared" ca="1" si="566"/>
        <v>#DIV/0!</v>
      </c>
      <c r="ES391" s="104" t="e">
        <f t="shared" ca="1" si="566"/>
        <v>#DIV/0!</v>
      </c>
      <c r="ET391" s="104" t="e">
        <f t="shared" ca="1" si="566"/>
        <v>#DIV/0!</v>
      </c>
      <c r="EU391" s="104">
        <f t="shared" ca="1" si="566"/>
        <v>0</v>
      </c>
      <c r="EV391" s="104">
        <f t="shared" ca="1" si="566"/>
        <v>0</v>
      </c>
    </row>
    <row r="392" spans="15:156">
      <c r="O392" s="64"/>
      <c r="P392" s="64"/>
      <c r="S392" s="25">
        <f t="shared" si="555"/>
        <v>30</v>
      </c>
      <c r="T392" s="388">
        <f t="shared" ca="1" si="556"/>
        <v>-8.9061500114686012E-2</v>
      </c>
      <c r="U392" s="388">
        <f t="shared" ca="1" si="556"/>
        <v>-2.3089908595782447</v>
      </c>
      <c r="V392" s="388">
        <f t="shared" ca="1" si="556"/>
        <v>-4.9217963059431042</v>
      </c>
      <c r="W392" s="388">
        <f t="shared" ca="1" si="556"/>
        <v>-8.1316634619929467</v>
      </c>
      <c r="X392" s="388">
        <f t="shared" ca="1" si="556"/>
        <v>-12.468550641722517</v>
      </c>
      <c r="Y392" s="388">
        <f t="shared" ca="1" si="556"/>
        <v>-19.084516288350791</v>
      </c>
      <c r="Z392" s="388">
        <f t="shared" ca="1" si="556"/>
        <v>-31.171376604306289</v>
      </c>
      <c r="AA392" s="388">
        <f t="shared" ca="1" si="556"/>
        <v>-62.342753208612606</v>
      </c>
      <c r="AB392" s="388" t="e">
        <f t="shared" ca="1" si="556"/>
        <v>#DIV/0!</v>
      </c>
      <c r="AC392" s="388" t="e">
        <f t="shared" ca="1" si="556"/>
        <v>#DIV/0!</v>
      </c>
      <c r="AD392" s="388" t="e">
        <f t="shared" ca="1" si="556"/>
        <v>#DIV/0!</v>
      </c>
      <c r="AE392" s="388" t="e">
        <f t="shared" ca="1" si="556"/>
        <v>#DIV/0!</v>
      </c>
      <c r="AF392" s="388"/>
      <c r="AG392" s="167"/>
      <c r="AH392" s="80">
        <f t="shared" si="557"/>
        <v>30</v>
      </c>
      <c r="AI392" s="104">
        <f t="shared" ca="1" si="558"/>
        <v>-62.343050080279632</v>
      </c>
      <c r="AJ392" s="104">
        <f t="shared" ca="1" si="558"/>
        <v>-57.724771489456096</v>
      </c>
      <c r="AK392" s="104">
        <f t="shared" ca="1" si="558"/>
        <v>-54.139759365374097</v>
      </c>
      <c r="AL392" s="104">
        <f t="shared" ca="1" si="558"/>
        <v>-51.500535259288668</v>
      </c>
      <c r="AM392" s="104">
        <f t="shared" ca="1" si="558"/>
        <v>-49.874202566890077</v>
      </c>
      <c r="AN392" s="104">
        <f t="shared" ca="1" si="558"/>
        <v>-49.619742349712062</v>
      </c>
      <c r="AO392" s="104">
        <f t="shared" ca="1" si="558"/>
        <v>-51.952294340510505</v>
      </c>
      <c r="AP392" s="104">
        <f t="shared" ca="1" si="558"/>
        <v>-62.342753208612606</v>
      </c>
      <c r="AQ392" s="104" t="e">
        <f t="shared" ca="1" si="558"/>
        <v>#DIV/0!</v>
      </c>
      <c r="AR392" s="104" t="e">
        <f t="shared" ca="1" si="558"/>
        <v>#DIV/0!</v>
      </c>
      <c r="AS392" s="104" t="e">
        <f t="shared" ca="1" si="558"/>
        <v>#DIV/0!</v>
      </c>
      <c r="AT392" s="104" t="e">
        <f t="shared" ca="1" si="545"/>
        <v>#DIV/0!</v>
      </c>
      <c r="AU392" s="104" t="e">
        <f t="shared" ca="1" si="545"/>
        <v>#DIV/0!</v>
      </c>
      <c r="AV392" s="62"/>
      <c r="AW392" s="80">
        <f t="shared" si="559"/>
        <v>30</v>
      </c>
      <c r="AX392" s="104">
        <f t="shared" ca="1" si="560"/>
        <v>26.629388534290872</v>
      </c>
      <c r="AY392" s="104">
        <f t="shared" ca="1" si="560"/>
        <v>27.707890314938936</v>
      </c>
      <c r="AZ392" s="104">
        <f t="shared" ca="1" si="560"/>
        <v>29.530777835658597</v>
      </c>
      <c r="BA392" s="104">
        <f t="shared" ca="1" si="560"/>
        <v>32.526653847971779</v>
      </c>
      <c r="BB392" s="104">
        <f t="shared" ca="1" si="560"/>
        <v>37.405651925167554</v>
      </c>
      <c r="BC392" s="104">
        <f t="shared" ca="1" si="560"/>
        <v>30.535226061361271</v>
      </c>
      <c r="BD392" s="104">
        <f t="shared" ca="1" si="560"/>
        <v>20.78091773620422</v>
      </c>
      <c r="BE392" s="104">
        <f t="shared" ca="1" si="560"/>
        <v>0</v>
      </c>
      <c r="BF392" s="104" t="e">
        <f t="shared" ca="1" si="560"/>
        <v>#DIV/0!</v>
      </c>
      <c r="BG392" s="104" t="e">
        <f t="shared" ca="1" si="560"/>
        <v>#DIV/0!</v>
      </c>
      <c r="BH392" s="104" t="e">
        <f t="shared" ca="1" si="560"/>
        <v>#DIV/0!</v>
      </c>
      <c r="BI392" s="104" t="e">
        <f t="shared" ca="1" si="560"/>
        <v>#DIV/0!</v>
      </c>
      <c r="BJ392" s="104" t="e">
        <f t="shared" ca="1" si="560"/>
        <v>#DIV/0!</v>
      </c>
      <c r="BK392" s="62"/>
      <c r="BL392" s="80">
        <f t="shared" si="567"/>
        <v>30</v>
      </c>
      <c r="BM392" s="104">
        <f t="shared" ca="1" si="561"/>
        <v>-62.43211158039432</v>
      </c>
      <c r="BN392" s="104">
        <f t="shared" ca="1" si="561"/>
        <v>-60.03376234903434</v>
      </c>
      <c r="BO392" s="104">
        <f t="shared" ca="1" si="561"/>
        <v>-59.061555671317201</v>
      </c>
      <c r="BP392" s="104">
        <f t="shared" ca="1" si="561"/>
        <v>-59.632198721281611</v>
      </c>
      <c r="BQ392" s="104">
        <f t="shared" ca="1" si="561"/>
        <v>-62.342753208612592</v>
      </c>
      <c r="BR392" s="104">
        <f t="shared" ca="1" si="561"/>
        <v>-68.704258638062839</v>
      </c>
      <c r="BS392" s="104">
        <f t="shared" ca="1" si="561"/>
        <v>-83.123670944816809</v>
      </c>
      <c r="BT392" s="104">
        <f t="shared" ca="1" si="561"/>
        <v>-124.68550641722518</v>
      </c>
      <c r="BU392" s="104" t="e">
        <f t="shared" ca="1" si="561"/>
        <v>#DIV/0!</v>
      </c>
      <c r="BV392" s="104" t="e">
        <f t="shared" ca="1" si="561"/>
        <v>#DIV/0!</v>
      </c>
      <c r="BW392" s="104" t="e">
        <f t="shared" ca="1" si="561"/>
        <v>#DIV/0!</v>
      </c>
      <c r="BX392" s="104" t="e">
        <f t="shared" ca="1" si="561"/>
        <v>#DIV/0!</v>
      </c>
      <c r="BY392" s="104" t="e">
        <f t="shared" ca="1" si="561"/>
        <v>#DIV/0!</v>
      </c>
      <c r="BZ392" s="62"/>
      <c r="CA392" s="80">
        <f t="shared" si="568"/>
        <v>30</v>
      </c>
      <c r="CB392" s="104">
        <f t="shared" ca="1" si="562"/>
        <v>-4644.6836978581468</v>
      </c>
      <c r="CC392" s="104">
        <f t="shared" ca="1" si="562"/>
        <v>-161.71381660935961</v>
      </c>
      <c r="CD392" s="104">
        <f t="shared" ca="1" si="562"/>
        <v>-73.457115130886166</v>
      </c>
      <c r="CE392" s="104">
        <f t="shared" ca="1" si="562"/>
        <v>-47.421415219137977</v>
      </c>
      <c r="CF392" s="104">
        <f t="shared" ca="1" si="562"/>
        <v>-37.492172374228673</v>
      </c>
      <c r="CG392" s="104">
        <f t="shared" ca="1" si="562"/>
        <v>-35.518719625834834</v>
      </c>
      <c r="CH392" s="104">
        <f t="shared" ca="1" si="562"/>
        <v>-41.56183547240839</v>
      </c>
      <c r="CI392" s="104">
        <f t="shared" ca="1" si="562"/>
        <v>-67.826894747380393</v>
      </c>
      <c r="CJ392" s="104" t="e">
        <f t="shared" ca="1" si="562"/>
        <v>#DIV/0!</v>
      </c>
      <c r="CK392" s="104" t="e">
        <f t="shared" ca="1" si="562"/>
        <v>#DIV/0!</v>
      </c>
      <c r="CL392" s="104" t="e">
        <f t="shared" ca="1" si="562"/>
        <v>#DIV/0!</v>
      </c>
      <c r="CM392" s="104" t="e">
        <f t="shared" ca="1" si="562"/>
        <v>#DIV/0!</v>
      </c>
      <c r="CN392" s="104" t="e">
        <f t="shared" ca="1" si="562"/>
        <v>#DIV/0!</v>
      </c>
      <c r="CP392" s="80">
        <f t="shared" si="569"/>
        <v>30</v>
      </c>
      <c r="CQ392" s="104">
        <f t="shared" ca="1" si="563"/>
        <v>-4706.9376864383121</v>
      </c>
      <c r="CR392" s="104">
        <f t="shared" ca="1" si="563"/>
        <v>-217.12959723923748</v>
      </c>
      <c r="CS392" s="104">
        <f t="shared" ca="1" si="563"/>
        <v>-122.67507819031715</v>
      </c>
      <c r="CT392" s="104">
        <f t="shared" ca="1" si="563"/>
        <v>-90.790287016433695</v>
      </c>
      <c r="CU392" s="104">
        <f t="shared" ca="1" si="563"/>
        <v>-74.897824299396234</v>
      </c>
      <c r="CV392" s="104">
        <f t="shared" ca="1" si="563"/>
        <v>-66.053945687196091</v>
      </c>
      <c r="CW392" s="104">
        <f t="shared" ca="1" si="563"/>
        <v>-62.342753208612613</v>
      </c>
      <c r="CX392" s="104">
        <f t="shared" ca="1" si="563"/>
        <v>-67.826894747380393</v>
      </c>
      <c r="CY392" s="104" t="e">
        <f t="shared" ca="1" si="563"/>
        <v>#DIV/0!</v>
      </c>
      <c r="CZ392" s="104" t="e">
        <f t="shared" ca="1" si="563"/>
        <v>#DIV/0!</v>
      </c>
      <c r="DA392" s="104" t="e">
        <f t="shared" ca="1" si="563"/>
        <v>#DIV/0!</v>
      </c>
      <c r="DB392" s="104" t="e">
        <f t="shared" ca="1" si="563"/>
        <v>#DIV/0!</v>
      </c>
      <c r="DC392" s="104" t="e">
        <f t="shared" ca="1" si="563"/>
        <v>#DIV/0!</v>
      </c>
      <c r="DE392" s="80">
        <f t="shared" si="570"/>
        <v>30</v>
      </c>
      <c r="DF392" s="104">
        <f t="shared" ca="1" si="564"/>
        <v>-4631.2987303177033</v>
      </c>
      <c r="DG392" s="104">
        <f t="shared" ca="1" si="564"/>
        <v>-145.97883130441613</v>
      </c>
      <c r="DH392" s="104">
        <f t="shared" ca="1" si="564"/>
        <v>-54.656415948061955</v>
      </c>
      <c r="DI392" s="104">
        <f t="shared" ca="1" si="564"/>
        <v>-24.630246894399733</v>
      </c>
      <c r="DJ392" s="104">
        <f t="shared" ca="1" si="564"/>
        <v>-9.3514129812918814</v>
      </c>
      <c r="DK392" s="104">
        <f t="shared" ca="1" si="564"/>
        <v>-7.6330432873277232E-3</v>
      </c>
      <c r="DL392" s="104">
        <f t="shared" ca="1" si="564"/>
        <v>4.0985032478667636</v>
      </c>
      <c r="DM392" s="104">
        <f t="shared" ca="1" si="564"/>
        <v>-6.3073404264538713</v>
      </c>
      <c r="DN392" s="104" t="e">
        <f t="shared" ca="1" si="564"/>
        <v>#DIV/0!</v>
      </c>
      <c r="DO392" s="104" t="e">
        <f t="shared" ca="1" si="564"/>
        <v>#DIV/0!</v>
      </c>
      <c r="DP392" s="104" t="e">
        <f t="shared" ca="1" si="564"/>
        <v>#DIV/0!</v>
      </c>
      <c r="DQ392" s="104" t="e">
        <f t="shared" ca="1" si="564"/>
        <v>#DIV/0!</v>
      </c>
      <c r="DR392" s="104" t="e">
        <f t="shared" ca="1" si="564"/>
        <v>#DIV/0!</v>
      </c>
      <c r="DT392" s="80">
        <f t="shared" si="571"/>
        <v>30</v>
      </c>
      <c r="DU392" s="104">
        <f t="shared" ca="1" si="565"/>
        <v>-8.9061500114686012E-2</v>
      </c>
      <c r="DV392" s="104">
        <f t="shared" ca="1" si="565"/>
        <v>-2.3089908595782447</v>
      </c>
      <c r="DW392" s="104">
        <f t="shared" ca="1" si="565"/>
        <v>-4.9217963059431042</v>
      </c>
      <c r="DX392" s="104">
        <f t="shared" ca="1" si="565"/>
        <v>-8.1316634619929467</v>
      </c>
      <c r="DY392" s="104">
        <f t="shared" ca="1" si="565"/>
        <v>-12.468550641722517</v>
      </c>
      <c r="DZ392" s="104">
        <f t="shared" ca="1" si="565"/>
        <v>-19.084516288350791</v>
      </c>
      <c r="EA392" s="104">
        <f t="shared" ca="1" si="565"/>
        <v>-31.171376604306289</v>
      </c>
      <c r="EB392" s="104">
        <f t="shared" ca="1" si="565"/>
        <v>-62.342753208612606</v>
      </c>
      <c r="EC392" s="104" t="e">
        <f t="shared" ca="1" si="565"/>
        <v>#DIV/0!</v>
      </c>
      <c r="ED392" s="104" t="e">
        <f t="shared" ca="1" si="565"/>
        <v>#DIV/0!</v>
      </c>
      <c r="EE392" s="104" t="e">
        <f t="shared" ca="1" si="565"/>
        <v>#DIV/0!</v>
      </c>
      <c r="EF392" s="104" t="e">
        <f t="shared" ca="1" si="565"/>
        <v>#DIV/0!</v>
      </c>
      <c r="EG392" s="104" t="e">
        <f t="shared" ca="1" si="565"/>
        <v>#DIV/0!</v>
      </c>
      <c r="EI392" s="80">
        <f t="shared" si="572"/>
        <v>30</v>
      </c>
      <c r="EJ392" s="104">
        <f t="shared" ca="1" si="566"/>
        <v>-62.343050080279632</v>
      </c>
      <c r="EK392" s="104">
        <f t="shared" ca="1" si="566"/>
        <v>-57.724771489456096</v>
      </c>
      <c r="EL392" s="104">
        <f t="shared" ca="1" si="566"/>
        <v>-54.139759365374097</v>
      </c>
      <c r="EM392" s="104">
        <f t="shared" ca="1" si="566"/>
        <v>-51.500535259288668</v>
      </c>
      <c r="EN392" s="104">
        <f t="shared" ca="1" si="566"/>
        <v>-49.874202566890077</v>
      </c>
      <c r="EO392" s="104">
        <f t="shared" ca="1" si="566"/>
        <v>-49.619742349712062</v>
      </c>
      <c r="EP392" s="104">
        <f t="shared" ca="1" si="566"/>
        <v>-51.952294340510505</v>
      </c>
      <c r="EQ392" s="104">
        <f t="shared" ca="1" si="566"/>
        <v>-62.342753208612606</v>
      </c>
      <c r="ER392" s="104" t="e">
        <f t="shared" ca="1" si="566"/>
        <v>#DIV/0!</v>
      </c>
      <c r="ES392" s="104" t="e">
        <f t="shared" ca="1" si="566"/>
        <v>#DIV/0!</v>
      </c>
      <c r="ET392" s="104" t="e">
        <f t="shared" ca="1" si="566"/>
        <v>#DIV/0!</v>
      </c>
      <c r="EU392" s="104" t="e">
        <f t="shared" ca="1" si="566"/>
        <v>#DIV/0!</v>
      </c>
      <c r="EV392" s="104" t="e">
        <f t="shared" ca="1" si="566"/>
        <v>#DIV/0!</v>
      </c>
    </row>
    <row r="393" spans="15:156">
      <c r="O393" s="64"/>
      <c r="P393" s="64"/>
      <c r="S393" s="25">
        <f t="shared" si="555"/>
        <v>40</v>
      </c>
      <c r="T393" s="388">
        <f t="shared" ca="1" si="556"/>
        <v>-7.7928766213962788E-2</v>
      </c>
      <c r="U393" s="388">
        <f t="shared" ca="1" si="556"/>
        <v>-2.1014411193914357</v>
      </c>
      <c r="V393" s="388">
        <f t="shared" ca="1" si="556"/>
        <v>-4.6757064906459433</v>
      </c>
      <c r="W393" s="388">
        <f t="shared" ca="1" si="556"/>
        <v>-8.1316634619929431</v>
      </c>
      <c r="X393" s="388">
        <f t="shared" ca="1" si="556"/>
        <v>-13.359161401845551</v>
      </c>
      <c r="Y393" s="388">
        <f t="shared" ca="1" si="556"/>
        <v>-22.808324344614363</v>
      </c>
      <c r="Z393" s="388">
        <f t="shared" ca="1" si="556"/>
        <v>-46.757064906459405</v>
      </c>
      <c r="AA393" s="388" t="e">
        <f t="shared" ca="1" si="556"/>
        <v>#DIV/0!</v>
      </c>
      <c r="AB393" s="388" t="e">
        <f t="shared" ca="1" si="556"/>
        <v>#DIV/0!</v>
      </c>
      <c r="AC393" s="388" t="e">
        <f t="shared" ca="1" si="556"/>
        <v>#DIV/0!</v>
      </c>
      <c r="AD393" s="388" t="e">
        <f t="shared" ca="1" si="556"/>
        <v>#DIV/0!</v>
      </c>
      <c r="AE393" s="388" t="e">
        <f t="shared" ca="1" si="556"/>
        <v>#DIV/0!</v>
      </c>
      <c r="AF393" s="388"/>
      <c r="AG393" s="167"/>
      <c r="AH393" s="80">
        <f t="shared" si="557"/>
        <v>40</v>
      </c>
      <c r="AI393" s="104">
        <f t="shared" ca="1" si="558"/>
        <v>-46.757259728374983</v>
      </c>
      <c r="AJ393" s="104">
        <f t="shared" ca="1" si="558"/>
        <v>-44.130263507220157</v>
      </c>
      <c r="AK393" s="104">
        <f t="shared" ca="1" si="558"/>
        <v>-42.081358415813511</v>
      </c>
      <c r="AL393" s="104">
        <f t="shared" ca="1" si="558"/>
        <v>-40.65831730996473</v>
      </c>
      <c r="AM393" s="104">
        <f t="shared" ca="1" si="558"/>
        <v>-40.077484205536663</v>
      </c>
      <c r="AN393" s="104">
        <f t="shared" ca="1" si="558"/>
        <v>-41.054983820305864</v>
      </c>
      <c r="AO393" s="104">
        <f t="shared" ca="1" si="558"/>
        <v>-46.757064906459448</v>
      </c>
      <c r="AP393" s="104" t="e">
        <f t="shared" ca="1" si="558"/>
        <v>#DIV/0!</v>
      </c>
      <c r="AQ393" s="104" t="e">
        <f t="shared" ca="1" si="558"/>
        <v>#DIV/0!</v>
      </c>
      <c r="AR393" s="104" t="e">
        <f t="shared" ca="1" si="558"/>
        <v>#DIV/0!</v>
      </c>
      <c r="AS393" s="104" t="e">
        <f t="shared" ca="1" si="558"/>
        <v>#DIV/0!</v>
      </c>
      <c r="AT393" s="104" t="e">
        <f t="shared" ca="1" si="545"/>
        <v>#DIV/0!</v>
      </c>
      <c r="AU393" s="104" t="e">
        <f t="shared" ca="1" si="545"/>
        <v>#DIV/0!</v>
      </c>
      <c r="AV393" s="62"/>
      <c r="AW393" s="80">
        <f t="shared" si="559"/>
        <v>40</v>
      </c>
      <c r="AX393" s="104">
        <f t="shared" ca="1" si="560"/>
        <v>31.093577719369364</v>
      </c>
      <c r="AY393" s="104">
        <f t="shared" ca="1" si="560"/>
        <v>33.623057910262965</v>
      </c>
      <c r="AZ393" s="104">
        <f t="shared" ca="1" si="560"/>
        <v>37.405651925167547</v>
      </c>
      <c r="BA393" s="104">
        <f t="shared" ca="1" si="560"/>
        <v>32.526653847971787</v>
      </c>
      <c r="BB393" s="104">
        <f t="shared" ca="1" si="560"/>
        <v>26.718322803691116</v>
      </c>
      <c r="BC393" s="104">
        <f t="shared" ca="1" si="560"/>
        <v>18.246659475691491</v>
      </c>
      <c r="BD393" s="104">
        <f t="shared" ca="1" si="560"/>
        <v>0</v>
      </c>
      <c r="BE393" s="104" t="e">
        <f t="shared" ca="1" si="560"/>
        <v>#DIV/0!</v>
      </c>
      <c r="BF393" s="104" t="e">
        <f t="shared" ca="1" si="560"/>
        <v>#DIV/0!</v>
      </c>
      <c r="BG393" s="104" t="e">
        <f t="shared" ca="1" si="560"/>
        <v>#DIV/0!</v>
      </c>
      <c r="BH393" s="104" t="e">
        <f t="shared" ca="1" si="560"/>
        <v>#DIV/0!</v>
      </c>
      <c r="BI393" s="104" t="e">
        <f t="shared" ca="1" si="560"/>
        <v>#DIV/0!</v>
      </c>
      <c r="BJ393" s="104" t="e">
        <f t="shared" ca="1" si="560"/>
        <v>#DIV/0!</v>
      </c>
      <c r="BK393" s="62"/>
      <c r="BL393" s="80">
        <f t="shared" si="567"/>
        <v>40</v>
      </c>
      <c r="BM393" s="104">
        <f t="shared" ca="1" si="561"/>
        <v>-46.835188494588948</v>
      </c>
      <c r="BN393" s="104">
        <f t="shared" ca="1" si="561"/>
        <v>-46.231704626611588</v>
      </c>
      <c r="BO393" s="104">
        <f t="shared" ca="1" si="561"/>
        <v>-46.757064906459455</v>
      </c>
      <c r="BP393" s="104">
        <f t="shared" ca="1" si="561"/>
        <v>-48.789980771957673</v>
      </c>
      <c r="BQ393" s="104">
        <f t="shared" ca="1" si="561"/>
        <v>-53.436645607382225</v>
      </c>
      <c r="BR393" s="104">
        <f t="shared" ca="1" si="561"/>
        <v>-63.863308164920213</v>
      </c>
      <c r="BS393" s="104">
        <f t="shared" ca="1" si="561"/>
        <v>-93.514129812918895</v>
      </c>
      <c r="BT393" s="104" t="e">
        <f t="shared" ca="1" si="561"/>
        <v>#DIV/0!</v>
      </c>
      <c r="BU393" s="104" t="e">
        <f t="shared" ca="1" si="561"/>
        <v>#DIV/0!</v>
      </c>
      <c r="BV393" s="104" t="e">
        <f t="shared" ca="1" si="561"/>
        <v>#DIV/0!</v>
      </c>
      <c r="BW393" s="104" t="e">
        <f t="shared" ca="1" si="561"/>
        <v>#DIV/0!</v>
      </c>
      <c r="BX393" s="104" t="e">
        <f t="shared" ca="1" si="561"/>
        <v>#DIV/0!</v>
      </c>
      <c r="BY393" s="104" t="e">
        <f t="shared" ca="1" si="561"/>
        <v>#DIV/0!</v>
      </c>
      <c r="BZ393" s="62"/>
      <c r="CA393" s="80">
        <f t="shared" si="568"/>
        <v>40</v>
      </c>
      <c r="CB393" s="104">
        <f t="shared" ca="1" si="562"/>
        <v>-4652.4254666003999</v>
      </c>
      <c r="CC393" s="104">
        <f t="shared" ca="1" si="562"/>
        <v>-167.43694201651056</v>
      </c>
      <c r="CD393" s="104">
        <f t="shared" ca="1" si="562"/>
        <v>-77.689332714012721</v>
      </c>
      <c r="CE393" s="104">
        <f t="shared" ca="1" si="562"/>
        <v>-50.682430473790824</v>
      </c>
      <c r="CF393" s="104">
        <f t="shared" ca="1" si="562"/>
        <v>-40.493339859554553</v>
      </c>
      <c r="CG393" s="104">
        <f t="shared" ca="1" si="562"/>
        <v>-40.058103022787435</v>
      </c>
      <c r="CH393" s="104">
        <f t="shared" ca="1" si="562"/>
        <v>-56.194998336812432</v>
      </c>
      <c r="CI393" s="104" t="e">
        <f t="shared" ca="1" si="562"/>
        <v>#DIV/0!</v>
      </c>
      <c r="CJ393" s="104" t="e">
        <f t="shared" ca="1" si="562"/>
        <v>#DIV/0!</v>
      </c>
      <c r="CK393" s="104" t="e">
        <f t="shared" ca="1" si="562"/>
        <v>#DIV/0!</v>
      </c>
      <c r="CL393" s="104" t="e">
        <f t="shared" ca="1" si="562"/>
        <v>#DIV/0!</v>
      </c>
      <c r="CM393" s="104" t="e">
        <f t="shared" ca="1" si="562"/>
        <v>#DIV/0!</v>
      </c>
      <c r="CN393" s="104" t="e">
        <f t="shared" ca="1" si="562"/>
        <v>#DIV/0!</v>
      </c>
      <c r="CP393" s="80">
        <f t="shared" si="569"/>
        <v>40</v>
      </c>
      <c r="CQ393" s="104">
        <f t="shared" ca="1" si="563"/>
        <v>-4699.1047975625606</v>
      </c>
      <c r="CR393" s="104">
        <f t="shared" ca="1" si="563"/>
        <v>-209.46576440433927</v>
      </c>
      <c r="CS393" s="104">
        <f t="shared" ca="1" si="563"/>
        <v>-115.09498463918028</v>
      </c>
      <c r="CT393" s="104">
        <f t="shared" ca="1" si="563"/>
        <v>-83.209084321762617</v>
      </c>
      <c r="CU393" s="104">
        <f t="shared" ca="1" si="563"/>
        <v>-67.211662663245676</v>
      </c>
      <c r="CV393" s="104">
        <f t="shared" ca="1" si="563"/>
        <v>-58.304762498478937</v>
      </c>
      <c r="CW393" s="104">
        <f t="shared" ca="1" si="563"/>
        <v>-56.194998336812468</v>
      </c>
      <c r="CX393" s="104" t="e">
        <f t="shared" ca="1" si="563"/>
        <v>#DIV/0!</v>
      </c>
      <c r="CY393" s="104" t="e">
        <f t="shared" ca="1" si="563"/>
        <v>#DIV/0!</v>
      </c>
      <c r="CZ393" s="104" t="e">
        <f t="shared" ca="1" si="563"/>
        <v>#DIV/0!</v>
      </c>
      <c r="DA393" s="104" t="e">
        <f t="shared" ca="1" si="563"/>
        <v>#DIV/0!</v>
      </c>
      <c r="DB393" s="104" t="e">
        <f t="shared" ca="1" si="563"/>
        <v>#DIV/0!</v>
      </c>
      <c r="DC393" s="104" t="e">
        <f t="shared" ca="1" si="563"/>
        <v>#DIV/0!</v>
      </c>
      <c r="DE393" s="80">
        <f t="shared" si="570"/>
        <v>40</v>
      </c>
      <c r="DF393" s="104">
        <f t="shared" ca="1" si="564"/>
        <v>-4636.8265303915787</v>
      </c>
      <c r="DG393" s="104">
        <f t="shared" ca="1" si="564"/>
        <v>-149.24953691244087</v>
      </c>
      <c r="DH393" s="104">
        <f t="shared" ca="1" si="564"/>
        <v>-56.108477887751306</v>
      </c>
      <c r="DI393" s="104">
        <f t="shared" ca="1" si="564"/>
        <v>-24.630246894399733</v>
      </c>
      <c r="DJ393" s="104">
        <f t="shared" ca="1" si="564"/>
        <v>-8.5505973114985352</v>
      </c>
      <c r="DK393" s="104">
        <f t="shared" ca="1" si="564"/>
        <v>-0.7330989421870886</v>
      </c>
      <c r="DL393" s="104">
        <f t="shared" ca="1" si="564"/>
        <v>-7.3585638308628347</v>
      </c>
      <c r="DM393" s="104" t="e">
        <f t="shared" ca="1" si="564"/>
        <v>#DIV/0!</v>
      </c>
      <c r="DN393" s="104" t="e">
        <f t="shared" ca="1" si="564"/>
        <v>#DIV/0!</v>
      </c>
      <c r="DO393" s="104" t="e">
        <f t="shared" ca="1" si="564"/>
        <v>#DIV/0!</v>
      </c>
      <c r="DP393" s="104" t="e">
        <f t="shared" ca="1" si="564"/>
        <v>#DIV/0!</v>
      </c>
      <c r="DQ393" s="104" t="e">
        <f t="shared" ca="1" si="564"/>
        <v>#DIV/0!</v>
      </c>
      <c r="DR393" s="104" t="e">
        <f t="shared" ca="1" si="564"/>
        <v>#DIV/0!</v>
      </c>
      <c r="DT393" s="80">
        <f t="shared" si="571"/>
        <v>40</v>
      </c>
      <c r="DU393" s="104">
        <f t="shared" ca="1" si="565"/>
        <v>-7.7928766213962788E-2</v>
      </c>
      <c r="DV393" s="104">
        <f t="shared" ca="1" si="565"/>
        <v>-2.1014411193914357</v>
      </c>
      <c r="DW393" s="104">
        <f t="shared" ca="1" si="565"/>
        <v>-4.6757064906459433</v>
      </c>
      <c r="DX393" s="104">
        <f t="shared" ca="1" si="565"/>
        <v>-8.1316634619929431</v>
      </c>
      <c r="DY393" s="104">
        <f t="shared" ca="1" si="565"/>
        <v>-13.359161401845551</v>
      </c>
      <c r="DZ393" s="104">
        <f t="shared" ca="1" si="565"/>
        <v>-22.808324344614363</v>
      </c>
      <c r="EA393" s="104">
        <f t="shared" ca="1" si="565"/>
        <v>-46.757064906459405</v>
      </c>
      <c r="EB393" s="104" t="e">
        <f t="shared" ca="1" si="565"/>
        <v>#DIV/0!</v>
      </c>
      <c r="EC393" s="104" t="e">
        <f t="shared" ca="1" si="565"/>
        <v>#DIV/0!</v>
      </c>
      <c r="ED393" s="104" t="e">
        <f t="shared" ca="1" si="565"/>
        <v>#DIV/0!</v>
      </c>
      <c r="EE393" s="104" t="e">
        <f t="shared" ca="1" si="565"/>
        <v>#DIV/0!</v>
      </c>
      <c r="EF393" s="104" t="e">
        <f t="shared" ca="1" si="565"/>
        <v>#DIV/0!</v>
      </c>
      <c r="EG393" s="104" t="e">
        <f t="shared" ca="1" si="565"/>
        <v>#DIV/0!</v>
      </c>
      <c r="EI393" s="80">
        <f t="shared" si="572"/>
        <v>40</v>
      </c>
      <c r="EJ393" s="104">
        <f t="shared" ca="1" si="566"/>
        <v>-46.757259728374983</v>
      </c>
      <c r="EK393" s="104">
        <f t="shared" ca="1" si="566"/>
        <v>-44.130263507220157</v>
      </c>
      <c r="EL393" s="104">
        <f t="shared" ca="1" si="566"/>
        <v>-42.081358415813511</v>
      </c>
      <c r="EM393" s="104">
        <f t="shared" ca="1" si="566"/>
        <v>-40.65831730996473</v>
      </c>
      <c r="EN393" s="104">
        <f t="shared" ca="1" si="566"/>
        <v>-40.077484205536663</v>
      </c>
      <c r="EO393" s="104">
        <f t="shared" ca="1" si="566"/>
        <v>-41.054983820305864</v>
      </c>
      <c r="EP393" s="104">
        <f t="shared" ca="1" si="566"/>
        <v>-46.757064906459448</v>
      </c>
      <c r="EQ393" s="104" t="e">
        <f t="shared" ca="1" si="566"/>
        <v>#DIV/0!</v>
      </c>
      <c r="ER393" s="104" t="e">
        <f t="shared" ca="1" si="566"/>
        <v>#DIV/0!</v>
      </c>
      <c r="ES393" s="104" t="e">
        <f t="shared" ca="1" si="566"/>
        <v>#DIV/0!</v>
      </c>
      <c r="ET393" s="104" t="e">
        <f t="shared" ca="1" si="566"/>
        <v>#DIV/0!</v>
      </c>
      <c r="EU393" s="104" t="e">
        <f t="shared" ca="1" si="566"/>
        <v>#DIV/0!</v>
      </c>
      <c r="EV393" s="104" t="e">
        <f t="shared" ca="1" si="566"/>
        <v>#DIV/0!</v>
      </c>
    </row>
    <row r="394" spans="15:156">
      <c r="O394" s="64"/>
      <c r="P394" s="64"/>
      <c r="S394" s="25">
        <f t="shared" si="555"/>
        <v>50</v>
      </c>
      <c r="T394" s="388">
        <f t="shared" ca="1" si="556"/>
        <v>-7.4811603096748058E-2</v>
      </c>
      <c r="U394" s="388">
        <f t="shared" ca="1" si="556"/>
        <v>-2.1014411193914335</v>
      </c>
      <c r="V394" s="388">
        <f t="shared" ca="1" si="556"/>
        <v>-4.9217963059430989</v>
      </c>
      <c r="W394" s="388">
        <f t="shared" ca="1" si="556"/>
        <v>-9.1981111291395568</v>
      </c>
      <c r="X394" s="388">
        <f t="shared" ca="1" si="556"/>
        <v>-17.002569056894345</v>
      </c>
      <c r="Y394" s="388">
        <f t="shared" ca="1" si="556"/>
        <v>-37.405651925167554</v>
      </c>
      <c r="Z394" s="388" t="e">
        <f t="shared" ca="1" si="556"/>
        <v>#DIV/0!</v>
      </c>
      <c r="AA394" s="388" t="e">
        <f t="shared" ca="1" si="556"/>
        <v>#DIV/0!</v>
      </c>
      <c r="AB394" s="388" t="e">
        <f t="shared" ca="1" si="556"/>
        <v>#DIV/0!</v>
      </c>
      <c r="AC394" s="388" t="e">
        <f t="shared" ca="1" si="556"/>
        <v>#DIV/0!</v>
      </c>
      <c r="AD394" s="388" t="e">
        <f t="shared" ca="1" si="556"/>
        <v>#DIV/0!</v>
      </c>
      <c r="AE394" s="388" t="e">
        <f t="shared" ca="1" si="556"/>
        <v>#DIV/0!</v>
      </c>
      <c r="AF394" s="388"/>
      <c r="AG394" s="167"/>
      <c r="AH394" s="80">
        <f t="shared" si="557"/>
        <v>50</v>
      </c>
      <c r="AI394" s="104">
        <f t="shared" ca="1" si="558"/>
        <v>-37.405801548373745</v>
      </c>
      <c r="AJ394" s="104">
        <f t="shared" ca="1" si="558"/>
        <v>-35.724499029654403</v>
      </c>
      <c r="AK394" s="104">
        <f t="shared" ca="1" si="558"/>
        <v>-34.452574141601701</v>
      </c>
      <c r="AL394" s="104">
        <f t="shared" ca="1" si="558"/>
        <v>-33.726407473511728</v>
      </c>
      <c r="AM394" s="104">
        <f t="shared" ca="1" si="558"/>
        <v>-34.005138113788689</v>
      </c>
      <c r="AN394" s="104">
        <f t="shared" ca="1" si="558"/>
        <v>-37.405651925167554</v>
      </c>
      <c r="AO394" s="104" t="e">
        <f t="shared" ca="1" si="558"/>
        <v>#DIV/0!</v>
      </c>
      <c r="AP394" s="104" t="e">
        <f t="shared" ca="1" si="558"/>
        <v>#DIV/0!</v>
      </c>
      <c r="AQ394" s="104" t="e">
        <f t="shared" ca="1" si="558"/>
        <v>#DIV/0!</v>
      </c>
      <c r="AR394" s="104" t="e">
        <f t="shared" ca="1" si="558"/>
        <v>#DIV/0!</v>
      </c>
      <c r="AS394" s="104" t="e">
        <f t="shared" ca="1" si="558"/>
        <v>#DIV/0!</v>
      </c>
      <c r="AT394" s="104" t="e">
        <f t="shared" ca="1" si="545"/>
        <v>#DIV/0!</v>
      </c>
      <c r="AU394" s="104" t="e">
        <f t="shared" ca="1" si="545"/>
        <v>#DIV/0!</v>
      </c>
      <c r="AV394" s="62"/>
      <c r="AW394" s="80">
        <f t="shared" si="559"/>
        <v>50</v>
      </c>
      <c r="AX394" s="104">
        <f t="shared" ca="1" si="560"/>
        <v>37.330989945276997</v>
      </c>
      <c r="AY394" s="104">
        <f t="shared" ca="1" si="560"/>
        <v>33.623057910262965</v>
      </c>
      <c r="AZ394" s="104">
        <f t="shared" ca="1" si="560"/>
        <v>29.530777835658604</v>
      </c>
      <c r="BA394" s="104">
        <f t="shared" ca="1" si="560"/>
        <v>24.528296344372173</v>
      </c>
      <c r="BB394" s="104">
        <f t="shared" ca="1" si="560"/>
        <v>17.002569056894348</v>
      </c>
      <c r="BC394" s="104">
        <f t="shared" ca="1" si="560"/>
        <v>0</v>
      </c>
      <c r="BD394" s="104" t="e">
        <f t="shared" ca="1" si="560"/>
        <v>#DIV/0!</v>
      </c>
      <c r="BE394" s="104" t="e">
        <f t="shared" ca="1" si="560"/>
        <v>#DIV/0!</v>
      </c>
      <c r="BF394" s="104" t="e">
        <f t="shared" ca="1" si="560"/>
        <v>#DIV/0!</v>
      </c>
      <c r="BG394" s="104" t="e">
        <f t="shared" ca="1" si="560"/>
        <v>#DIV/0!</v>
      </c>
      <c r="BH394" s="104" t="e">
        <f t="shared" ca="1" si="560"/>
        <v>#DIV/0!</v>
      </c>
      <c r="BI394" s="104" t="e">
        <f t="shared" ca="1" si="560"/>
        <v>#DIV/0!</v>
      </c>
      <c r="BJ394" s="104" t="e">
        <f t="shared" ca="1" si="560"/>
        <v>#DIV/0!</v>
      </c>
      <c r="BK394" s="62"/>
      <c r="BL394" s="80">
        <f t="shared" si="567"/>
        <v>50</v>
      </c>
      <c r="BM394" s="104">
        <f t="shared" ca="1" si="561"/>
        <v>-37.480613151470493</v>
      </c>
      <c r="BN394" s="104">
        <f t="shared" ca="1" si="561"/>
        <v>-37.825940149045842</v>
      </c>
      <c r="BO394" s="104">
        <f t="shared" ca="1" si="561"/>
        <v>-39.374370447544806</v>
      </c>
      <c r="BP394" s="104">
        <f t="shared" ca="1" si="561"/>
        <v>-42.92451860265129</v>
      </c>
      <c r="BQ394" s="104">
        <f t="shared" ca="1" si="561"/>
        <v>-51.007707170683034</v>
      </c>
      <c r="BR394" s="104">
        <f t="shared" ca="1" si="561"/>
        <v>-74.811303850335122</v>
      </c>
      <c r="BS394" s="104" t="e">
        <f t="shared" ca="1" si="561"/>
        <v>#DIV/0!</v>
      </c>
      <c r="BT394" s="104" t="e">
        <f t="shared" ca="1" si="561"/>
        <v>#DIV/0!</v>
      </c>
      <c r="BU394" s="104" t="e">
        <f t="shared" ca="1" si="561"/>
        <v>#DIV/0!</v>
      </c>
      <c r="BV394" s="104" t="e">
        <f t="shared" ca="1" si="561"/>
        <v>#DIV/0!</v>
      </c>
      <c r="BW394" s="104" t="e">
        <f t="shared" ca="1" si="561"/>
        <v>#DIV/0!</v>
      </c>
      <c r="BX394" s="104" t="e">
        <f t="shared" ca="1" si="561"/>
        <v>#DIV/0!</v>
      </c>
      <c r="BY394" s="104" t="e">
        <f t="shared" ca="1" si="561"/>
        <v>#DIV/0!</v>
      </c>
      <c r="BZ394" s="62"/>
      <c r="CA394" s="80">
        <f t="shared" si="568"/>
        <v>50</v>
      </c>
      <c r="CB394" s="104">
        <f t="shared" ca="1" si="562"/>
        <v>-4657.0785512470811</v>
      </c>
      <c r="CC394" s="104">
        <f t="shared" ca="1" si="562"/>
        <v>-171.17057214949381</v>
      </c>
      <c r="CD394" s="104">
        <f t="shared" ca="1" si="562"/>
        <v>-80.798609202292084</v>
      </c>
      <c r="CE394" s="104">
        <f t="shared" ca="1" si="562"/>
        <v>-53.669511304194522</v>
      </c>
      <c r="CF394" s="104">
        <f t="shared" ca="1" si="562"/>
        <v>-44.759110385310251</v>
      </c>
      <c r="CG394" s="104">
        <f t="shared" ca="1" si="562"/>
        <v>-52.899580261979231</v>
      </c>
      <c r="CH394" s="104" t="e">
        <f t="shared" ca="1" si="562"/>
        <v>#DIV/0!</v>
      </c>
      <c r="CI394" s="104" t="e">
        <f t="shared" ca="1" si="562"/>
        <v>#DIV/0!</v>
      </c>
      <c r="CJ394" s="104" t="e">
        <f t="shared" ca="1" si="562"/>
        <v>#DIV/0!</v>
      </c>
      <c r="CK394" s="104" t="e">
        <f t="shared" ca="1" si="562"/>
        <v>#DIV/0!</v>
      </c>
      <c r="CL394" s="104" t="e">
        <f t="shared" ca="1" si="562"/>
        <v>#DIV/0!</v>
      </c>
      <c r="CM394" s="104" t="e">
        <f t="shared" ca="1" si="562"/>
        <v>#DIV/0!</v>
      </c>
      <c r="CN394" s="104" t="e">
        <f t="shared" ca="1" si="562"/>
        <v>#DIV/0!</v>
      </c>
      <c r="CP394" s="80">
        <f t="shared" si="569"/>
        <v>50</v>
      </c>
      <c r="CQ394" s="104">
        <f t="shared" ca="1" si="563"/>
        <v>-4694.409541192359</v>
      </c>
      <c r="CR394" s="104">
        <f t="shared" ca="1" si="563"/>
        <v>-204.79363005975677</v>
      </c>
      <c r="CS394" s="104">
        <f t="shared" ca="1" si="563"/>
        <v>-110.32938703795068</v>
      </c>
      <c r="CT394" s="104">
        <f t="shared" ca="1" si="563"/>
        <v>-78.197807648566709</v>
      </c>
      <c r="CU394" s="104">
        <f t="shared" ca="1" si="563"/>
        <v>-61.761679442204596</v>
      </c>
      <c r="CV394" s="104">
        <f t="shared" ca="1" si="563"/>
        <v>-52.899580261979231</v>
      </c>
      <c r="CW394" s="104" t="e">
        <f t="shared" ca="1" si="563"/>
        <v>#DIV/0!</v>
      </c>
      <c r="CX394" s="104" t="e">
        <f t="shared" ca="1" si="563"/>
        <v>#DIV/0!</v>
      </c>
      <c r="CY394" s="104" t="e">
        <f t="shared" ca="1" si="563"/>
        <v>#DIV/0!</v>
      </c>
      <c r="CZ394" s="104" t="e">
        <f t="shared" ca="1" si="563"/>
        <v>#DIV/0!</v>
      </c>
      <c r="DA394" s="104" t="e">
        <f t="shared" ca="1" si="563"/>
        <v>#DIV/0!</v>
      </c>
      <c r="DB394" s="104" t="e">
        <f t="shared" ca="1" si="563"/>
        <v>#DIV/0!</v>
      </c>
      <c r="DC394" s="104" t="e">
        <f t="shared" ca="1" si="563"/>
        <v>#DIV/0!</v>
      </c>
      <c r="DE394" s="80">
        <f t="shared" si="570"/>
        <v>50</v>
      </c>
      <c r="DF394" s="104">
        <f t="shared" ca="1" si="564"/>
        <v>-4638.3755007006666</v>
      </c>
      <c r="DG394" s="104">
        <f t="shared" ca="1" si="564"/>
        <v>-149.24953691244087</v>
      </c>
      <c r="DH394" s="104">
        <f t="shared" ca="1" si="564"/>
        <v>-54.656415948061955</v>
      </c>
      <c r="DI394" s="104">
        <f t="shared" ca="1" si="564"/>
        <v>-22.075788096671147</v>
      </c>
      <c r="DJ394" s="104">
        <f t="shared" ca="1" si="564"/>
        <v>-6.8072782293385119</v>
      </c>
      <c r="DK394" s="104">
        <f t="shared" ca="1" si="564"/>
        <v>-8.8302765970354162</v>
      </c>
      <c r="DL394" s="104" t="e">
        <f t="shared" ca="1" si="564"/>
        <v>#DIV/0!</v>
      </c>
      <c r="DM394" s="104" t="e">
        <f t="shared" ca="1" si="564"/>
        <v>#DIV/0!</v>
      </c>
      <c r="DN394" s="104" t="e">
        <f t="shared" ca="1" si="564"/>
        <v>#DIV/0!</v>
      </c>
      <c r="DO394" s="104" t="e">
        <f t="shared" ca="1" si="564"/>
        <v>#DIV/0!</v>
      </c>
      <c r="DP394" s="104" t="e">
        <f t="shared" ca="1" si="564"/>
        <v>#DIV/0!</v>
      </c>
      <c r="DQ394" s="104" t="e">
        <f t="shared" ca="1" si="564"/>
        <v>#DIV/0!</v>
      </c>
      <c r="DR394" s="104" t="e">
        <f t="shared" ca="1" si="564"/>
        <v>#DIV/0!</v>
      </c>
      <c r="DT394" s="80">
        <f t="shared" si="571"/>
        <v>50</v>
      </c>
      <c r="DU394" s="104">
        <f t="shared" ca="1" si="565"/>
        <v>-7.4811603096748058E-2</v>
      </c>
      <c r="DV394" s="104">
        <f t="shared" ca="1" si="565"/>
        <v>-2.1014411193914335</v>
      </c>
      <c r="DW394" s="104">
        <f t="shared" ca="1" si="565"/>
        <v>-4.9217963059430989</v>
      </c>
      <c r="DX394" s="104">
        <f t="shared" ca="1" si="565"/>
        <v>-9.1981111291395568</v>
      </c>
      <c r="DY394" s="104">
        <f t="shared" ca="1" si="565"/>
        <v>-17.002569056894345</v>
      </c>
      <c r="DZ394" s="104">
        <f t="shared" ca="1" si="565"/>
        <v>-37.405651925167554</v>
      </c>
      <c r="EA394" s="104" t="e">
        <f t="shared" ca="1" si="565"/>
        <v>#DIV/0!</v>
      </c>
      <c r="EB394" s="104" t="e">
        <f t="shared" ca="1" si="565"/>
        <v>#DIV/0!</v>
      </c>
      <c r="EC394" s="104" t="e">
        <f t="shared" ca="1" si="565"/>
        <v>#DIV/0!</v>
      </c>
      <c r="ED394" s="104" t="e">
        <f t="shared" ca="1" si="565"/>
        <v>#DIV/0!</v>
      </c>
      <c r="EE394" s="104" t="e">
        <f t="shared" ca="1" si="565"/>
        <v>#DIV/0!</v>
      </c>
      <c r="EF394" s="104" t="e">
        <f t="shared" ca="1" si="565"/>
        <v>#DIV/0!</v>
      </c>
      <c r="EG394" s="104" t="e">
        <f t="shared" ca="1" si="565"/>
        <v>#DIV/0!</v>
      </c>
      <c r="EI394" s="80">
        <f t="shared" si="572"/>
        <v>50</v>
      </c>
      <c r="EJ394" s="104">
        <f t="shared" ca="1" si="566"/>
        <v>-37.405801548373745</v>
      </c>
      <c r="EK394" s="104">
        <f t="shared" ca="1" si="566"/>
        <v>-35.724499029654403</v>
      </c>
      <c r="EL394" s="104">
        <f t="shared" ca="1" si="566"/>
        <v>-34.452574141601701</v>
      </c>
      <c r="EM394" s="104">
        <f t="shared" ca="1" si="566"/>
        <v>-33.726407473511728</v>
      </c>
      <c r="EN394" s="104">
        <f t="shared" ca="1" si="566"/>
        <v>-34.005138113788689</v>
      </c>
      <c r="EO394" s="104">
        <f t="shared" ca="1" si="566"/>
        <v>-37.405651925167554</v>
      </c>
      <c r="EP394" s="104" t="e">
        <f t="shared" ca="1" si="566"/>
        <v>#DIV/0!</v>
      </c>
      <c r="EQ394" s="104" t="e">
        <f t="shared" ca="1" si="566"/>
        <v>#DIV/0!</v>
      </c>
      <c r="ER394" s="104" t="e">
        <f t="shared" ca="1" si="566"/>
        <v>#DIV/0!</v>
      </c>
      <c r="ES394" s="104" t="e">
        <f t="shared" ca="1" si="566"/>
        <v>#DIV/0!</v>
      </c>
      <c r="ET394" s="104" t="e">
        <f t="shared" ca="1" si="566"/>
        <v>#DIV/0!</v>
      </c>
      <c r="EU394" s="104" t="e">
        <f t="shared" ca="1" si="566"/>
        <v>#DIV/0!</v>
      </c>
      <c r="EV394" s="104" t="e">
        <f t="shared" ca="1" si="566"/>
        <v>#DIV/0!</v>
      </c>
    </row>
    <row r="395" spans="15:156">
      <c r="O395" s="64"/>
      <c r="P395" s="64"/>
      <c r="S395" s="25">
        <f t="shared" si="555"/>
        <v>60</v>
      </c>
      <c r="T395" s="388">
        <f t="shared" ca="1" si="556"/>
        <v>-7.7928766213958056E-2</v>
      </c>
      <c r="U395" s="388">
        <f t="shared" ca="1" si="556"/>
        <v>-2.3089908595782447</v>
      </c>
      <c r="V395" s="388">
        <f t="shared" ca="1" si="556"/>
        <v>-5.8446331133074283</v>
      </c>
      <c r="W395" s="388">
        <f t="shared" ca="1" si="556"/>
        <v>-12.468550641722505</v>
      </c>
      <c r="X395" s="388">
        <f t="shared" ca="1" si="556"/>
        <v>-31.171376604306296</v>
      </c>
      <c r="Y395" s="388" t="e">
        <f t="shared" ca="1" si="556"/>
        <v>#DIV/0!</v>
      </c>
      <c r="Z395" s="388" t="e">
        <f t="shared" ca="1" si="556"/>
        <v>#DIV/0!</v>
      </c>
      <c r="AA395" s="388" t="e">
        <f t="shared" ca="1" si="556"/>
        <v>#DIV/0!</v>
      </c>
      <c r="AB395" s="388" t="e">
        <f t="shared" ca="1" si="556"/>
        <v>#DIV/0!</v>
      </c>
      <c r="AC395" s="388" t="e">
        <f t="shared" ca="1" si="556"/>
        <v>#DIV/0!</v>
      </c>
      <c r="AD395" s="388" t="e">
        <f t="shared" ca="1" si="556"/>
        <v>#DIV/0!</v>
      </c>
      <c r="AE395" s="388" t="e">
        <f t="shared" ca="1" si="556"/>
        <v>#DIV/0!</v>
      </c>
      <c r="AF395" s="388"/>
      <c r="AG395" s="167"/>
      <c r="AH395" s="80">
        <f t="shared" si="557"/>
        <v>60</v>
      </c>
      <c r="AI395" s="104">
        <f t="shared" ca="1" si="558"/>
        <v>-31.171506485583322</v>
      </c>
      <c r="AJ395" s="104">
        <f t="shared" ca="1" si="558"/>
        <v>-30.016881174517174</v>
      </c>
      <c r="AK395" s="104">
        <f t="shared" ca="1" si="558"/>
        <v>-29.223165566537162</v>
      </c>
      <c r="AL395" s="104">
        <f t="shared" ca="1" si="558"/>
        <v>-29.093284830685878</v>
      </c>
      <c r="AM395" s="104">
        <f t="shared" ca="1" si="558"/>
        <v>-31.171376604306296</v>
      </c>
      <c r="AN395" s="104" t="e">
        <f t="shared" ca="1" si="558"/>
        <v>#DIV/0!</v>
      </c>
      <c r="AO395" s="104" t="e">
        <f t="shared" ca="1" si="558"/>
        <v>#DIV/0!</v>
      </c>
      <c r="AP395" s="104" t="e">
        <f t="shared" ca="1" si="558"/>
        <v>#DIV/0!</v>
      </c>
      <c r="AQ395" s="104" t="e">
        <f t="shared" ca="1" si="558"/>
        <v>#DIV/0!</v>
      </c>
      <c r="AR395" s="104" t="e">
        <f t="shared" ca="1" si="558"/>
        <v>#DIV/0!</v>
      </c>
      <c r="AS395" s="104" t="e">
        <f t="shared" ca="1" si="558"/>
        <v>#DIV/0!</v>
      </c>
      <c r="AT395" s="104" t="e">
        <f t="shared" ca="1" si="545"/>
        <v>#DIV/0!</v>
      </c>
      <c r="AU395" s="104" t="e">
        <f t="shared" ca="1" si="545"/>
        <v>#DIV/0!</v>
      </c>
      <c r="AV395" s="62"/>
      <c r="AW395" s="80">
        <f t="shared" si="559"/>
        <v>60</v>
      </c>
      <c r="AX395" s="104">
        <f t="shared" ca="1" si="560"/>
        <v>31.093577719369364</v>
      </c>
      <c r="AY395" s="104">
        <f t="shared" ca="1" si="560"/>
        <v>27.707890314938936</v>
      </c>
      <c r="AZ395" s="104">
        <f t="shared" ca="1" si="560"/>
        <v>23.378532453229731</v>
      </c>
      <c r="BA395" s="104">
        <f t="shared" ca="1" si="560"/>
        <v>16.624734188963373</v>
      </c>
      <c r="BB395" s="104">
        <f t="shared" ca="1" si="560"/>
        <v>0</v>
      </c>
      <c r="BC395" s="104" t="e">
        <f t="shared" ca="1" si="560"/>
        <v>#DIV/0!</v>
      </c>
      <c r="BD395" s="104" t="e">
        <f t="shared" ca="1" si="560"/>
        <v>#DIV/0!</v>
      </c>
      <c r="BE395" s="104" t="e">
        <f t="shared" ca="1" si="560"/>
        <v>#DIV/0!</v>
      </c>
      <c r="BF395" s="104" t="e">
        <f t="shared" ca="1" si="560"/>
        <v>#DIV/0!</v>
      </c>
      <c r="BG395" s="104" t="e">
        <f t="shared" ca="1" si="560"/>
        <v>#DIV/0!</v>
      </c>
      <c r="BH395" s="104" t="e">
        <f t="shared" ca="1" si="560"/>
        <v>#DIV/0!</v>
      </c>
      <c r="BI395" s="104" t="e">
        <f t="shared" ca="1" si="560"/>
        <v>#DIV/0!</v>
      </c>
      <c r="BJ395" s="104" t="e">
        <f t="shared" ca="1" si="560"/>
        <v>#DIV/0!</v>
      </c>
      <c r="BK395" s="62"/>
      <c r="BL395" s="80">
        <f t="shared" si="567"/>
        <v>60</v>
      </c>
      <c r="BM395" s="104">
        <f t="shared" ca="1" si="561"/>
        <v>-31.24943525179728</v>
      </c>
      <c r="BN395" s="104">
        <f t="shared" ca="1" si="561"/>
        <v>-32.325872034095411</v>
      </c>
      <c r="BO395" s="104">
        <f t="shared" ca="1" si="561"/>
        <v>-35.067798679844593</v>
      </c>
      <c r="BP395" s="104">
        <f t="shared" ca="1" si="561"/>
        <v>-41.561835472408383</v>
      </c>
      <c r="BQ395" s="104">
        <f t="shared" ca="1" si="561"/>
        <v>-62.342753208612592</v>
      </c>
      <c r="BR395" s="104" t="e">
        <f t="shared" ca="1" si="561"/>
        <v>#DIV/0!</v>
      </c>
      <c r="BS395" s="104" t="e">
        <f t="shared" ca="1" si="561"/>
        <v>#DIV/0!</v>
      </c>
      <c r="BT395" s="104" t="e">
        <f t="shared" ca="1" si="561"/>
        <v>#DIV/0!</v>
      </c>
      <c r="BU395" s="104" t="e">
        <f t="shared" ca="1" si="561"/>
        <v>#DIV/0!</v>
      </c>
      <c r="BV395" s="104" t="e">
        <f t="shared" ca="1" si="561"/>
        <v>#DIV/0!</v>
      </c>
      <c r="BW395" s="104" t="e">
        <f t="shared" ca="1" si="561"/>
        <v>#DIV/0!</v>
      </c>
      <c r="BX395" s="104" t="e">
        <f t="shared" ca="1" si="561"/>
        <v>#DIV/0!</v>
      </c>
      <c r="BY395" s="104" t="e">
        <f t="shared" ca="1" si="561"/>
        <v>#DIV/0!</v>
      </c>
      <c r="BZ395" s="62"/>
      <c r="CA395" s="80">
        <f t="shared" si="568"/>
        <v>60</v>
      </c>
      <c r="CB395" s="104">
        <f t="shared" ca="1" si="562"/>
        <v>-4660.1858081211885</v>
      </c>
      <c r="CC395" s="104">
        <f t="shared" ca="1" si="562"/>
        <v>-173.87141380972213</v>
      </c>
      <c r="CD395" s="104">
        <f t="shared" ca="1" si="562"/>
        <v>-83.454467674940474</v>
      </c>
      <c r="CE395" s="104">
        <f t="shared" ca="1" si="562"/>
        <v>-57.402664820513706</v>
      </c>
      <c r="CF395" s="104">
        <f t="shared" ca="1" si="562"/>
        <v>-56.194998336812461</v>
      </c>
      <c r="CG395" s="104" t="e">
        <f t="shared" ca="1" si="562"/>
        <v>#DIV/0!</v>
      </c>
      <c r="CH395" s="104" t="e">
        <f t="shared" ca="1" si="562"/>
        <v>#DIV/0!</v>
      </c>
      <c r="CI395" s="104" t="e">
        <f t="shared" ca="1" si="562"/>
        <v>#DIV/0!</v>
      </c>
      <c r="CJ395" s="104" t="e">
        <f t="shared" ca="1" si="562"/>
        <v>#DIV/0!</v>
      </c>
      <c r="CK395" s="104" t="e">
        <f t="shared" ca="1" si="562"/>
        <v>#DIV/0!</v>
      </c>
      <c r="CL395" s="104" t="e">
        <f t="shared" ca="1" si="562"/>
        <v>#DIV/0!</v>
      </c>
      <c r="CM395" s="104" t="e">
        <f t="shared" ca="1" si="562"/>
        <v>#DIV/0!</v>
      </c>
      <c r="CN395" s="104" t="e">
        <f t="shared" ca="1" si="562"/>
        <v>#DIV/0!</v>
      </c>
      <c r="CP395" s="80">
        <f t="shared" si="569"/>
        <v>60</v>
      </c>
      <c r="CQ395" s="104">
        <f t="shared" ca="1" si="563"/>
        <v>-4691.2793858405585</v>
      </c>
      <c r="CR395" s="104">
        <f t="shared" ca="1" si="563"/>
        <v>-201.57930412466104</v>
      </c>
      <c r="CS395" s="104">
        <f t="shared" ca="1" si="563"/>
        <v>-106.8330001281702</v>
      </c>
      <c r="CT395" s="104">
        <f t="shared" ca="1" si="563"/>
        <v>-74.02739900947708</v>
      </c>
      <c r="CU395" s="104">
        <f t="shared" ca="1" si="563"/>
        <v>-56.194998336812461</v>
      </c>
      <c r="CV395" s="104" t="e">
        <f t="shared" ca="1" si="563"/>
        <v>#DIV/0!</v>
      </c>
      <c r="CW395" s="104" t="e">
        <f t="shared" ca="1" si="563"/>
        <v>#DIV/0!</v>
      </c>
      <c r="CX395" s="104" t="e">
        <f t="shared" ca="1" si="563"/>
        <v>#DIV/0!</v>
      </c>
      <c r="CY395" s="104" t="e">
        <f t="shared" ca="1" si="563"/>
        <v>#DIV/0!</v>
      </c>
      <c r="CZ395" s="104" t="e">
        <f t="shared" ca="1" si="563"/>
        <v>#DIV/0!</v>
      </c>
      <c r="DA395" s="104" t="e">
        <f t="shared" ca="1" si="563"/>
        <v>#DIV/0!</v>
      </c>
      <c r="DB395" s="104" t="e">
        <f t="shared" ca="1" si="563"/>
        <v>#DIV/0!</v>
      </c>
      <c r="DC395" s="104" t="e">
        <f t="shared" ca="1" si="563"/>
        <v>#DIV/0!</v>
      </c>
      <c r="DE395" s="80">
        <f t="shared" si="570"/>
        <v>60</v>
      </c>
      <c r="DF395" s="104">
        <f t="shared" ca="1" si="564"/>
        <v>-4636.8265303915787</v>
      </c>
      <c r="DG395" s="104">
        <f t="shared" ca="1" si="564"/>
        <v>-145.97883130441613</v>
      </c>
      <c r="DH395" s="104">
        <f t="shared" ca="1" si="564"/>
        <v>-49.635093770137047</v>
      </c>
      <c r="DI395" s="104">
        <f t="shared" ca="1" si="564"/>
        <v>-16.740094787711541</v>
      </c>
      <c r="DJ395" s="104">
        <f t="shared" ca="1" si="564"/>
        <v>-11.037845746294275</v>
      </c>
      <c r="DK395" s="104" t="e">
        <f t="shared" ca="1" si="564"/>
        <v>#DIV/0!</v>
      </c>
      <c r="DL395" s="104" t="e">
        <f t="shared" ca="1" si="564"/>
        <v>#DIV/0!</v>
      </c>
      <c r="DM395" s="104" t="e">
        <f t="shared" ca="1" si="564"/>
        <v>#DIV/0!</v>
      </c>
      <c r="DN395" s="104" t="e">
        <f t="shared" ca="1" si="564"/>
        <v>#DIV/0!</v>
      </c>
      <c r="DO395" s="104" t="e">
        <f t="shared" ca="1" si="564"/>
        <v>#DIV/0!</v>
      </c>
      <c r="DP395" s="104" t="e">
        <f t="shared" ca="1" si="564"/>
        <v>#DIV/0!</v>
      </c>
      <c r="DQ395" s="104" t="e">
        <f t="shared" ca="1" si="564"/>
        <v>#DIV/0!</v>
      </c>
      <c r="DR395" s="104" t="e">
        <f t="shared" ca="1" si="564"/>
        <v>#DIV/0!</v>
      </c>
      <c r="DT395" s="80">
        <f t="shared" si="571"/>
        <v>60</v>
      </c>
      <c r="DU395" s="104">
        <f t="shared" ca="1" si="565"/>
        <v>-7.7928766213958056E-2</v>
      </c>
      <c r="DV395" s="104">
        <f t="shared" ca="1" si="565"/>
        <v>-2.3089908595782447</v>
      </c>
      <c r="DW395" s="104">
        <f t="shared" ca="1" si="565"/>
        <v>-5.8446331133074283</v>
      </c>
      <c r="DX395" s="104">
        <f t="shared" ca="1" si="565"/>
        <v>-12.468550641722505</v>
      </c>
      <c r="DY395" s="104">
        <f t="shared" ca="1" si="565"/>
        <v>-31.171376604306296</v>
      </c>
      <c r="DZ395" s="104" t="e">
        <f t="shared" ca="1" si="565"/>
        <v>#DIV/0!</v>
      </c>
      <c r="EA395" s="104" t="e">
        <f t="shared" ca="1" si="565"/>
        <v>#DIV/0!</v>
      </c>
      <c r="EB395" s="104" t="e">
        <f t="shared" ca="1" si="565"/>
        <v>#DIV/0!</v>
      </c>
      <c r="EC395" s="104" t="e">
        <f t="shared" ca="1" si="565"/>
        <v>#DIV/0!</v>
      </c>
      <c r="ED395" s="104" t="e">
        <f t="shared" ca="1" si="565"/>
        <v>#DIV/0!</v>
      </c>
      <c r="EE395" s="104" t="e">
        <f t="shared" ca="1" si="565"/>
        <v>#DIV/0!</v>
      </c>
      <c r="EF395" s="104" t="e">
        <f t="shared" ca="1" si="565"/>
        <v>#DIV/0!</v>
      </c>
      <c r="EG395" s="104" t="e">
        <f t="shared" ca="1" si="565"/>
        <v>#DIV/0!</v>
      </c>
      <c r="EI395" s="80">
        <f t="shared" si="572"/>
        <v>60</v>
      </c>
      <c r="EJ395" s="104">
        <f t="shared" ca="1" si="566"/>
        <v>-31.171506485583322</v>
      </c>
      <c r="EK395" s="104">
        <f t="shared" ca="1" si="566"/>
        <v>-30.016881174517174</v>
      </c>
      <c r="EL395" s="104">
        <f t="shared" ca="1" si="566"/>
        <v>-29.223165566537162</v>
      </c>
      <c r="EM395" s="104">
        <f t="shared" ca="1" si="566"/>
        <v>-29.093284830685878</v>
      </c>
      <c r="EN395" s="104">
        <f t="shared" ca="1" si="566"/>
        <v>-31.171376604306296</v>
      </c>
      <c r="EO395" s="104" t="e">
        <f t="shared" ca="1" si="566"/>
        <v>#DIV/0!</v>
      </c>
      <c r="EP395" s="104" t="e">
        <f t="shared" ca="1" si="566"/>
        <v>#DIV/0!</v>
      </c>
      <c r="EQ395" s="104" t="e">
        <f t="shared" ca="1" si="566"/>
        <v>#DIV/0!</v>
      </c>
      <c r="ER395" s="104" t="e">
        <f t="shared" ca="1" si="566"/>
        <v>#DIV/0!</v>
      </c>
      <c r="ES395" s="104" t="e">
        <f t="shared" ca="1" si="566"/>
        <v>#DIV/0!</v>
      </c>
      <c r="ET395" s="104" t="e">
        <f t="shared" ca="1" si="566"/>
        <v>#DIV/0!</v>
      </c>
      <c r="EU395" s="104" t="e">
        <f t="shared" ca="1" si="566"/>
        <v>#DIV/0!</v>
      </c>
      <c r="EV395" s="104" t="e">
        <f t="shared" ca="1" si="566"/>
        <v>#DIV/0!</v>
      </c>
    </row>
    <row r="396" spans="15:156">
      <c r="O396" s="64"/>
      <c r="P396" s="64"/>
      <c r="S396" s="25">
        <f t="shared" si="555"/>
        <v>70</v>
      </c>
      <c r="T396" s="388">
        <f t="shared" ca="1" si="556"/>
        <v>-8.9061500114686012E-2</v>
      </c>
      <c r="U396" s="388">
        <f t="shared" ca="1" si="556"/>
        <v>-2.8773578403975031</v>
      </c>
      <c r="V396" s="388">
        <f t="shared" ca="1" si="556"/>
        <v>-8.501284528447167</v>
      </c>
      <c r="W396" s="388">
        <f t="shared" ca="1" si="556"/>
        <v>-26.71832280369107</v>
      </c>
      <c r="X396" s="388" t="e">
        <f t="shared" ca="1" si="556"/>
        <v>#DIV/0!</v>
      </c>
      <c r="Y396" s="388" t="e">
        <f t="shared" ca="1" si="556"/>
        <v>#DIV/0!</v>
      </c>
      <c r="Z396" s="388" t="e">
        <f t="shared" ca="1" si="556"/>
        <v>#DIV/0!</v>
      </c>
      <c r="AA396" s="388" t="e">
        <f t="shared" ca="1" si="556"/>
        <v>#DIV/0!</v>
      </c>
      <c r="AB396" s="388" t="e">
        <f t="shared" ca="1" si="556"/>
        <v>#DIV/0!</v>
      </c>
      <c r="AC396" s="388" t="e">
        <f t="shared" ca="1" si="556"/>
        <v>#DIV/0!</v>
      </c>
      <c r="AD396" s="388" t="e">
        <f t="shared" ca="1" si="556"/>
        <v>#DIV/0!</v>
      </c>
      <c r="AE396" s="388" t="e">
        <f t="shared" ca="1" si="556"/>
        <v>#DIV/0!</v>
      </c>
      <c r="AF396" s="388"/>
      <c r="AG396" s="167"/>
      <c r="AH396" s="80">
        <f t="shared" si="557"/>
        <v>70</v>
      </c>
      <c r="AI396" s="104">
        <f t="shared" ca="1" si="558"/>
        <v>-26.718450034405567</v>
      </c>
      <c r="AJ396" s="104">
        <f t="shared" ca="1" si="558"/>
        <v>-25.896220563577543</v>
      </c>
      <c r="AK396" s="104">
        <f t="shared" ca="1" si="558"/>
        <v>-25.50385358534152</v>
      </c>
      <c r="AL396" s="104">
        <f t="shared" ca="1" si="558"/>
        <v>-26.718322803691116</v>
      </c>
      <c r="AM396" s="104" t="e">
        <f t="shared" ca="1" si="558"/>
        <v>#DIV/0!</v>
      </c>
      <c r="AN396" s="104" t="e">
        <f t="shared" ca="1" si="558"/>
        <v>#DIV/0!</v>
      </c>
      <c r="AO396" s="104" t="e">
        <f t="shared" ca="1" si="558"/>
        <v>#DIV/0!</v>
      </c>
      <c r="AP396" s="104" t="e">
        <f t="shared" ca="1" si="558"/>
        <v>#DIV/0!</v>
      </c>
      <c r="AQ396" s="104" t="e">
        <f t="shared" ca="1" si="558"/>
        <v>#DIV/0!</v>
      </c>
      <c r="AR396" s="104" t="e">
        <f t="shared" ca="1" si="558"/>
        <v>#DIV/0!</v>
      </c>
      <c r="AS396" s="104" t="e">
        <f t="shared" ca="1" si="558"/>
        <v>#DIV/0!</v>
      </c>
      <c r="AT396" s="104" t="e">
        <f t="shared" ca="1" si="545"/>
        <v>#DIV/0!</v>
      </c>
      <c r="AU396" s="104" t="e">
        <f t="shared" ca="1" si="545"/>
        <v>#DIV/0!</v>
      </c>
      <c r="AV396" s="62"/>
      <c r="AW396" s="80">
        <f t="shared" si="559"/>
        <v>70</v>
      </c>
      <c r="AX396" s="104">
        <f t="shared" ca="1" si="560"/>
        <v>26.629388534290872</v>
      </c>
      <c r="AY396" s="104">
        <f t="shared" ca="1" si="560"/>
        <v>23.018862723180035</v>
      </c>
      <c r="AZ396" s="104">
        <f t="shared" ca="1" si="560"/>
        <v>17.002569056894345</v>
      </c>
      <c r="BA396" s="104">
        <f t="shared" ca="1" si="560"/>
        <v>0</v>
      </c>
      <c r="BB396" s="104" t="e">
        <f t="shared" ca="1" si="560"/>
        <v>#DIV/0!</v>
      </c>
      <c r="BC396" s="104" t="e">
        <f t="shared" ca="1" si="560"/>
        <v>#DIV/0!</v>
      </c>
      <c r="BD396" s="104" t="e">
        <f t="shared" ca="1" si="560"/>
        <v>#DIV/0!</v>
      </c>
      <c r="BE396" s="104" t="e">
        <f t="shared" ca="1" si="560"/>
        <v>#DIV/0!</v>
      </c>
      <c r="BF396" s="104" t="e">
        <f t="shared" ca="1" si="560"/>
        <v>#DIV/0!</v>
      </c>
      <c r="BG396" s="104" t="e">
        <f t="shared" ca="1" si="560"/>
        <v>#DIV/0!</v>
      </c>
      <c r="BH396" s="104" t="e">
        <f t="shared" ca="1" si="560"/>
        <v>#DIV/0!</v>
      </c>
      <c r="BI396" s="104" t="e">
        <f t="shared" ca="1" si="560"/>
        <v>#DIV/0!</v>
      </c>
      <c r="BJ396" s="104" t="e">
        <f t="shared" ca="1" si="560"/>
        <v>#DIV/0!</v>
      </c>
      <c r="BK396" s="62"/>
      <c r="BL396" s="80">
        <f t="shared" si="567"/>
        <v>70</v>
      </c>
      <c r="BM396" s="104">
        <f t="shared" ca="1" si="561"/>
        <v>-26.807511534520252</v>
      </c>
      <c r="BN396" s="104">
        <f t="shared" ca="1" si="561"/>
        <v>-28.773578403975041</v>
      </c>
      <c r="BO396" s="104">
        <f t="shared" ca="1" si="561"/>
        <v>-34.005138113788689</v>
      </c>
      <c r="BP396" s="104">
        <f t="shared" ca="1" si="561"/>
        <v>-53.436645607382175</v>
      </c>
      <c r="BQ396" s="104" t="e">
        <f t="shared" ca="1" si="561"/>
        <v>#DIV/0!</v>
      </c>
      <c r="BR396" s="104" t="e">
        <f t="shared" ca="1" si="561"/>
        <v>#DIV/0!</v>
      </c>
      <c r="BS396" s="104" t="e">
        <f t="shared" ca="1" si="561"/>
        <v>#DIV/0!</v>
      </c>
      <c r="BT396" s="104" t="e">
        <f t="shared" ca="1" si="561"/>
        <v>#DIV/0!</v>
      </c>
      <c r="BU396" s="104" t="e">
        <f t="shared" ca="1" si="561"/>
        <v>#DIV/0!</v>
      </c>
      <c r="BV396" s="104" t="e">
        <f t="shared" ca="1" si="561"/>
        <v>#DIV/0!</v>
      </c>
      <c r="BW396" s="104" t="e">
        <f t="shared" ca="1" si="561"/>
        <v>#DIV/0!</v>
      </c>
      <c r="BX396" s="104" t="e">
        <f t="shared" ca="1" si="561"/>
        <v>#DIV/0!</v>
      </c>
      <c r="BY396" s="104" t="e">
        <f t="shared" ca="1" si="561"/>
        <v>#DIV/0!</v>
      </c>
      <c r="BZ396" s="62"/>
      <c r="CA396" s="80">
        <f t="shared" si="568"/>
        <v>70</v>
      </c>
      <c r="CB396" s="104">
        <f t="shared" ca="1" si="562"/>
        <v>-4662.4110084807471</v>
      </c>
      <c r="CC396" s="104">
        <f t="shared" ca="1" si="562"/>
        <v>-176.07135017589101</v>
      </c>
      <c r="CD396" s="104">
        <f t="shared" ca="1" si="562"/>
        <v>-86.545965979928411</v>
      </c>
      <c r="CE396" s="104">
        <f t="shared" ca="1" si="562"/>
        <v>-67.826894747380351</v>
      </c>
      <c r="CF396" s="104" t="e">
        <f t="shared" ca="1" si="562"/>
        <v>#DIV/0!</v>
      </c>
      <c r="CG396" s="104" t="e">
        <f t="shared" ca="1" si="562"/>
        <v>#DIV/0!</v>
      </c>
      <c r="CH396" s="104" t="e">
        <f t="shared" ca="1" si="562"/>
        <v>#DIV/0!</v>
      </c>
      <c r="CI396" s="104" t="e">
        <f t="shared" ca="1" si="562"/>
        <v>#DIV/0!</v>
      </c>
      <c r="CJ396" s="104" t="e">
        <f t="shared" ca="1" si="562"/>
        <v>#DIV/0!</v>
      </c>
      <c r="CK396" s="104" t="e">
        <f t="shared" ca="1" si="562"/>
        <v>#DIV/0!</v>
      </c>
      <c r="CL396" s="104" t="e">
        <f t="shared" ca="1" si="562"/>
        <v>#DIV/0!</v>
      </c>
      <c r="CM396" s="104" t="e">
        <f t="shared" ca="1" si="562"/>
        <v>#DIV/0!</v>
      </c>
      <c r="CN396" s="104" t="e">
        <f t="shared" ca="1" si="562"/>
        <v>#DIV/0!</v>
      </c>
      <c r="CP396" s="80">
        <f t="shared" si="569"/>
        <v>70</v>
      </c>
      <c r="CQ396" s="104">
        <f t="shared" ca="1" si="563"/>
        <v>-4689.0403970150383</v>
      </c>
      <c r="CR396" s="104">
        <f t="shared" ca="1" si="563"/>
        <v>-199.09021289907108</v>
      </c>
      <c r="CS396" s="104">
        <f t="shared" ca="1" si="563"/>
        <v>-103.54853503682276</v>
      </c>
      <c r="CT396" s="104">
        <f t="shared" ca="1" si="563"/>
        <v>-67.826894747380393</v>
      </c>
      <c r="CU396" s="104" t="e">
        <f t="shared" ca="1" si="563"/>
        <v>#DIV/0!</v>
      </c>
      <c r="CV396" s="104" t="e">
        <f t="shared" ca="1" si="563"/>
        <v>#DIV/0!</v>
      </c>
      <c r="CW396" s="104" t="e">
        <f t="shared" ca="1" si="563"/>
        <v>#DIV/0!</v>
      </c>
      <c r="CX396" s="104" t="e">
        <f t="shared" ca="1" si="563"/>
        <v>#DIV/0!</v>
      </c>
      <c r="CY396" s="104" t="e">
        <f t="shared" ca="1" si="563"/>
        <v>#DIV/0!</v>
      </c>
      <c r="CZ396" s="104" t="e">
        <f t="shared" ca="1" si="563"/>
        <v>#DIV/0!</v>
      </c>
      <c r="DA396" s="104" t="e">
        <f t="shared" ca="1" si="563"/>
        <v>#DIV/0!</v>
      </c>
      <c r="DB396" s="104" t="e">
        <f t="shared" ca="1" si="563"/>
        <v>#DIV/0!</v>
      </c>
      <c r="DC396" s="104" t="e">
        <f t="shared" ca="1" si="563"/>
        <v>#DIV/0!</v>
      </c>
      <c r="DE396" s="80">
        <f t="shared" si="570"/>
        <v>70</v>
      </c>
      <c r="DF396" s="104">
        <f t="shared" ca="1" si="564"/>
        <v>-4631.2987303177033</v>
      </c>
      <c r="DG396" s="104">
        <f t="shared" ca="1" si="564"/>
        <v>-137.43622666089303</v>
      </c>
      <c r="DH396" s="104">
        <f t="shared" ca="1" si="564"/>
        <v>-38.510513599937497</v>
      </c>
      <c r="DI396" s="104">
        <f t="shared" ca="1" si="564"/>
        <v>-14.717127661725669</v>
      </c>
      <c r="DJ396" s="104" t="e">
        <f t="shared" ca="1" si="564"/>
        <v>#DIV/0!</v>
      </c>
      <c r="DK396" s="104" t="e">
        <f t="shared" ca="1" si="564"/>
        <v>#DIV/0!</v>
      </c>
      <c r="DL396" s="104" t="e">
        <f t="shared" ca="1" si="564"/>
        <v>#DIV/0!</v>
      </c>
      <c r="DM396" s="104" t="e">
        <f t="shared" ca="1" si="564"/>
        <v>#DIV/0!</v>
      </c>
      <c r="DN396" s="104" t="e">
        <f t="shared" ca="1" si="564"/>
        <v>#DIV/0!</v>
      </c>
      <c r="DO396" s="104" t="e">
        <f t="shared" ca="1" si="564"/>
        <v>#DIV/0!</v>
      </c>
      <c r="DP396" s="104" t="e">
        <f t="shared" ca="1" si="564"/>
        <v>#DIV/0!</v>
      </c>
      <c r="DQ396" s="104" t="e">
        <f t="shared" ca="1" si="564"/>
        <v>#DIV/0!</v>
      </c>
      <c r="DR396" s="104" t="e">
        <f t="shared" ca="1" si="564"/>
        <v>#DIV/0!</v>
      </c>
      <c r="DT396" s="80">
        <f t="shared" si="571"/>
        <v>70</v>
      </c>
      <c r="DU396" s="104">
        <f t="shared" ca="1" si="565"/>
        <v>-8.9061500114686012E-2</v>
      </c>
      <c r="DV396" s="104">
        <f t="shared" ca="1" si="565"/>
        <v>-2.8773578403975031</v>
      </c>
      <c r="DW396" s="104">
        <f t="shared" ca="1" si="565"/>
        <v>-8.501284528447167</v>
      </c>
      <c r="DX396" s="104">
        <f t="shared" ca="1" si="565"/>
        <v>-26.71832280369107</v>
      </c>
      <c r="DY396" s="104" t="e">
        <f t="shared" ca="1" si="565"/>
        <v>#DIV/0!</v>
      </c>
      <c r="DZ396" s="104" t="e">
        <f t="shared" ca="1" si="565"/>
        <v>#DIV/0!</v>
      </c>
      <c r="EA396" s="104" t="e">
        <f t="shared" ca="1" si="565"/>
        <v>#DIV/0!</v>
      </c>
      <c r="EB396" s="104" t="e">
        <f t="shared" ca="1" si="565"/>
        <v>#DIV/0!</v>
      </c>
      <c r="EC396" s="104" t="e">
        <f t="shared" ca="1" si="565"/>
        <v>#DIV/0!</v>
      </c>
      <c r="ED396" s="104" t="e">
        <f t="shared" ca="1" si="565"/>
        <v>#DIV/0!</v>
      </c>
      <c r="EE396" s="104" t="e">
        <f t="shared" ca="1" si="565"/>
        <v>#DIV/0!</v>
      </c>
      <c r="EF396" s="104" t="e">
        <f t="shared" ca="1" si="565"/>
        <v>#DIV/0!</v>
      </c>
      <c r="EG396" s="104" t="e">
        <f t="shared" ca="1" si="565"/>
        <v>#DIV/0!</v>
      </c>
      <c r="EI396" s="80">
        <f t="shared" si="572"/>
        <v>70</v>
      </c>
      <c r="EJ396" s="104">
        <f t="shared" ca="1" si="566"/>
        <v>-26.718450034405567</v>
      </c>
      <c r="EK396" s="104">
        <f t="shared" ca="1" si="566"/>
        <v>-25.896220563577543</v>
      </c>
      <c r="EL396" s="104">
        <f t="shared" ca="1" si="566"/>
        <v>-25.50385358534152</v>
      </c>
      <c r="EM396" s="104">
        <f t="shared" ca="1" si="566"/>
        <v>-26.718322803691116</v>
      </c>
      <c r="EN396" s="104" t="e">
        <f t="shared" ca="1" si="566"/>
        <v>#DIV/0!</v>
      </c>
      <c r="EO396" s="104" t="e">
        <f t="shared" ca="1" si="566"/>
        <v>#DIV/0!</v>
      </c>
      <c r="EP396" s="104" t="e">
        <f t="shared" ca="1" si="566"/>
        <v>#DIV/0!</v>
      </c>
      <c r="EQ396" s="104" t="e">
        <f t="shared" ca="1" si="566"/>
        <v>#DIV/0!</v>
      </c>
      <c r="ER396" s="104" t="e">
        <f t="shared" ca="1" si="566"/>
        <v>#DIV/0!</v>
      </c>
      <c r="ES396" s="104" t="e">
        <f t="shared" ca="1" si="566"/>
        <v>#DIV/0!</v>
      </c>
      <c r="ET396" s="104" t="e">
        <f t="shared" ca="1" si="566"/>
        <v>#DIV/0!</v>
      </c>
      <c r="EU396" s="104" t="e">
        <f t="shared" ca="1" si="566"/>
        <v>#DIV/0!</v>
      </c>
      <c r="EV396" s="104" t="e">
        <f t="shared" ca="1" si="566"/>
        <v>#DIV/0!</v>
      </c>
    </row>
    <row r="397" spans="15:156">
      <c r="O397" s="64"/>
      <c r="P397" s="64"/>
      <c r="S397" s="25">
        <f t="shared" si="555"/>
        <v>80</v>
      </c>
      <c r="T397" s="388">
        <f t="shared" ca="1" si="556"/>
        <v>-0.11689339284985559</v>
      </c>
      <c r="U397" s="388">
        <f t="shared" ca="1" si="556"/>
        <v>-4.5616648689228718</v>
      </c>
      <c r="V397" s="388">
        <f t="shared" ca="1" si="556"/>
        <v>-23.378532453229674</v>
      </c>
      <c r="W397" s="388" t="e">
        <f t="shared" ca="1" si="556"/>
        <v>#DIV/0!</v>
      </c>
      <c r="X397" s="388" t="e">
        <f t="shared" ca="1" si="556"/>
        <v>#DIV/0!</v>
      </c>
      <c r="Y397" s="388" t="e">
        <f t="shared" ca="1" si="556"/>
        <v>#DIV/0!</v>
      </c>
      <c r="Z397" s="388" t="e">
        <f t="shared" ca="1" si="556"/>
        <v>#DIV/0!</v>
      </c>
      <c r="AA397" s="388" t="e">
        <f t="shared" ca="1" si="556"/>
        <v>#DIV/0!</v>
      </c>
      <c r="AB397" s="388" t="e">
        <f t="shared" ca="1" si="556"/>
        <v>#DIV/0!</v>
      </c>
      <c r="AC397" s="388" t="e">
        <f t="shared" ca="1" si="556"/>
        <v>#DIV/0!</v>
      </c>
      <c r="AD397" s="388" t="e">
        <f t="shared" ca="1" si="556"/>
        <v>#DIV/0!</v>
      </c>
      <c r="AE397" s="388" t="e">
        <f t="shared" ca="1" si="556"/>
        <v>#DIV/0!</v>
      </c>
      <c r="AF397" s="388"/>
      <c r="AG397" s="167"/>
      <c r="AH397" s="80">
        <f t="shared" si="557"/>
        <v>80</v>
      </c>
      <c r="AI397" s="104">
        <f t="shared" ca="1" si="558"/>
        <v>-23.378678569970788</v>
      </c>
      <c r="AJ397" s="104">
        <f t="shared" ca="1" si="558"/>
        <v>-22.808324344614363</v>
      </c>
      <c r="AK397" s="104">
        <f t="shared" ca="1" si="558"/>
        <v>-23.378532453229724</v>
      </c>
      <c r="AL397" s="104" t="e">
        <f t="shared" ca="1" si="558"/>
        <v>#DIV/0!</v>
      </c>
      <c r="AM397" s="104" t="e">
        <f t="shared" ca="1" si="558"/>
        <v>#DIV/0!</v>
      </c>
      <c r="AN397" s="104" t="e">
        <f t="shared" ca="1" si="558"/>
        <v>#DIV/0!</v>
      </c>
      <c r="AO397" s="104" t="e">
        <f t="shared" ca="1" si="558"/>
        <v>#DIV/0!</v>
      </c>
      <c r="AP397" s="104" t="e">
        <f t="shared" ca="1" si="558"/>
        <v>#DIV/0!</v>
      </c>
      <c r="AQ397" s="104" t="e">
        <f t="shared" ca="1" si="558"/>
        <v>#DIV/0!</v>
      </c>
      <c r="AR397" s="104" t="e">
        <f t="shared" ca="1" si="558"/>
        <v>#DIV/0!</v>
      </c>
      <c r="AS397" s="104" t="e">
        <f t="shared" ca="1" si="558"/>
        <v>#DIV/0!</v>
      </c>
      <c r="AT397" s="104" t="e">
        <f t="shared" ca="1" si="545"/>
        <v>#DIV/0!</v>
      </c>
      <c r="AU397" s="104" t="e">
        <f t="shared" ca="1" si="545"/>
        <v>#DIV/0!</v>
      </c>
      <c r="AV397" s="62"/>
      <c r="AW397" s="80">
        <f t="shared" si="559"/>
        <v>80</v>
      </c>
      <c r="AX397" s="104">
        <f t="shared" ca="1" si="560"/>
        <v>23.261785177120935</v>
      </c>
      <c r="AY397" s="104">
        <f t="shared" ca="1" si="560"/>
        <v>18.246659475691501</v>
      </c>
      <c r="AZ397" s="104">
        <f t="shared" ca="1" si="560"/>
        <v>0</v>
      </c>
      <c r="BA397" s="104" t="e">
        <f t="shared" ca="1" si="560"/>
        <v>#DIV/0!</v>
      </c>
      <c r="BB397" s="104" t="e">
        <f t="shared" ca="1" si="560"/>
        <v>#DIV/0!</v>
      </c>
      <c r="BC397" s="104" t="e">
        <f t="shared" ca="1" si="560"/>
        <v>#DIV/0!</v>
      </c>
      <c r="BD397" s="104" t="e">
        <f t="shared" ca="1" si="560"/>
        <v>#DIV/0!</v>
      </c>
      <c r="BE397" s="104" t="e">
        <f t="shared" ca="1" si="560"/>
        <v>#DIV/0!</v>
      </c>
      <c r="BF397" s="104" t="e">
        <f t="shared" ca="1" si="560"/>
        <v>#DIV/0!</v>
      </c>
      <c r="BG397" s="104" t="e">
        <f t="shared" ca="1" si="560"/>
        <v>#DIV/0!</v>
      </c>
      <c r="BH397" s="104" t="e">
        <f t="shared" ca="1" si="560"/>
        <v>#DIV/0!</v>
      </c>
      <c r="BI397" s="104" t="e">
        <f t="shared" ca="1" si="560"/>
        <v>#DIV/0!</v>
      </c>
      <c r="BJ397" s="104" t="e">
        <f t="shared" ca="1" si="560"/>
        <v>#DIV/0!</v>
      </c>
      <c r="BK397" s="62"/>
      <c r="BL397" s="80">
        <f t="shared" si="567"/>
        <v>80</v>
      </c>
      <c r="BM397" s="104">
        <f t="shared" ca="1" si="561"/>
        <v>-23.495571962820648</v>
      </c>
      <c r="BN397" s="104">
        <f t="shared" ca="1" si="561"/>
        <v>-27.369989213537242</v>
      </c>
      <c r="BO397" s="104">
        <f t="shared" ca="1" si="561"/>
        <v>-46.757064906459391</v>
      </c>
      <c r="BP397" s="104" t="e">
        <f t="shared" ca="1" si="561"/>
        <v>#DIV/0!</v>
      </c>
      <c r="BQ397" s="104" t="e">
        <f t="shared" ca="1" si="561"/>
        <v>#DIV/0!</v>
      </c>
      <c r="BR397" s="104" t="e">
        <f t="shared" ca="1" si="561"/>
        <v>#DIV/0!</v>
      </c>
      <c r="BS397" s="104" t="e">
        <f t="shared" ca="1" si="561"/>
        <v>#DIV/0!</v>
      </c>
      <c r="BT397" s="104" t="e">
        <f t="shared" ca="1" si="561"/>
        <v>#DIV/0!</v>
      </c>
      <c r="BU397" s="104" t="e">
        <f t="shared" ca="1" si="561"/>
        <v>#DIV/0!</v>
      </c>
      <c r="BV397" s="104" t="e">
        <f t="shared" ca="1" si="561"/>
        <v>#DIV/0!</v>
      </c>
      <c r="BW397" s="104" t="e">
        <f t="shared" ca="1" si="561"/>
        <v>#DIV/0!</v>
      </c>
      <c r="BX397" s="104" t="e">
        <f t="shared" ca="1" si="561"/>
        <v>#DIV/0!</v>
      </c>
      <c r="BY397" s="104" t="e">
        <f t="shared" ca="1" si="561"/>
        <v>#DIV/0!</v>
      </c>
      <c r="BZ397" s="62"/>
      <c r="CA397" s="80">
        <f t="shared" si="568"/>
        <v>80</v>
      </c>
      <c r="CB397" s="104">
        <f t="shared" ca="1" si="562"/>
        <v>-4664.0903562824706</v>
      </c>
      <c r="CC397" s="104">
        <f t="shared" ca="1" si="562"/>
        <v>-178.40493206836055</v>
      </c>
      <c r="CD397" s="104">
        <f t="shared" ca="1" si="562"/>
        <v>-96.392158676596466</v>
      </c>
      <c r="CE397" s="104" t="e">
        <f t="shared" ca="1" si="562"/>
        <v>#DIV/0!</v>
      </c>
      <c r="CF397" s="104" t="e">
        <f t="shared" ca="1" si="562"/>
        <v>#DIV/0!</v>
      </c>
      <c r="CG397" s="104" t="e">
        <f t="shared" ca="1" si="562"/>
        <v>#DIV/0!</v>
      </c>
      <c r="CH397" s="104" t="e">
        <f t="shared" ca="1" si="562"/>
        <v>#DIV/0!</v>
      </c>
      <c r="CI397" s="104" t="e">
        <f t="shared" ca="1" si="562"/>
        <v>#DIV/0!</v>
      </c>
      <c r="CJ397" s="104" t="e">
        <f t="shared" ca="1" si="562"/>
        <v>#DIV/0!</v>
      </c>
      <c r="CK397" s="104" t="e">
        <f t="shared" ca="1" si="562"/>
        <v>#DIV/0!</v>
      </c>
      <c r="CL397" s="104" t="e">
        <f t="shared" ca="1" si="562"/>
        <v>#DIV/0!</v>
      </c>
      <c r="CM397" s="104" t="e">
        <f t="shared" ca="1" si="562"/>
        <v>#DIV/0!</v>
      </c>
      <c r="CN397" s="104" t="e">
        <f t="shared" ca="1" si="562"/>
        <v>#DIV/0!</v>
      </c>
      <c r="CP397" s="80">
        <f t="shared" si="569"/>
        <v>80</v>
      </c>
      <c r="CQ397" s="104">
        <f t="shared" ca="1" si="563"/>
        <v>-4687.3521414595916</v>
      </c>
      <c r="CR397" s="104">
        <f t="shared" ca="1" si="563"/>
        <v>-196.65159154405205</v>
      </c>
      <c r="CS397" s="104">
        <f t="shared" ca="1" si="563"/>
        <v>-96.392158676596495</v>
      </c>
      <c r="CT397" s="104" t="e">
        <f t="shared" ca="1" si="563"/>
        <v>#DIV/0!</v>
      </c>
      <c r="CU397" s="104" t="e">
        <f t="shared" ca="1" si="563"/>
        <v>#DIV/0!</v>
      </c>
      <c r="CV397" s="104" t="e">
        <f t="shared" ca="1" si="563"/>
        <v>#DIV/0!</v>
      </c>
      <c r="CW397" s="104" t="e">
        <f t="shared" ca="1" si="563"/>
        <v>#DIV/0!</v>
      </c>
      <c r="CX397" s="104" t="e">
        <f t="shared" ca="1" si="563"/>
        <v>#DIV/0!</v>
      </c>
      <c r="CY397" s="104" t="e">
        <f t="shared" ca="1" si="563"/>
        <v>#DIV/0!</v>
      </c>
      <c r="CZ397" s="104" t="e">
        <f t="shared" ca="1" si="563"/>
        <v>#DIV/0!</v>
      </c>
      <c r="DA397" s="104" t="e">
        <f t="shared" ca="1" si="563"/>
        <v>#DIV/0!</v>
      </c>
      <c r="DB397" s="104" t="e">
        <f t="shared" ca="1" si="563"/>
        <v>#DIV/0!</v>
      </c>
      <c r="DC397" s="104" t="e">
        <f t="shared" ca="1" si="563"/>
        <v>#DIV/0!</v>
      </c>
      <c r="DE397" s="80">
        <f t="shared" si="570"/>
        <v>80</v>
      </c>
      <c r="DF397" s="104">
        <f t="shared" ca="1" si="564"/>
        <v>-4617.5081916534618</v>
      </c>
      <c r="DG397" s="104">
        <f t="shared" ca="1" si="564"/>
        <v>-115.52123442130292</v>
      </c>
      <c r="DH397" s="104">
        <f t="shared" ca="1" si="564"/>
        <v>-22.075691492588511</v>
      </c>
      <c r="DI397" s="104" t="e">
        <f t="shared" ca="1" si="564"/>
        <v>#DIV/0!</v>
      </c>
      <c r="DJ397" s="104" t="e">
        <f t="shared" ca="1" si="564"/>
        <v>#DIV/0!</v>
      </c>
      <c r="DK397" s="104" t="e">
        <f t="shared" ca="1" si="564"/>
        <v>#DIV/0!</v>
      </c>
      <c r="DL397" s="104" t="e">
        <f t="shared" ca="1" si="564"/>
        <v>#DIV/0!</v>
      </c>
      <c r="DM397" s="104" t="e">
        <f t="shared" ca="1" si="564"/>
        <v>#DIV/0!</v>
      </c>
      <c r="DN397" s="104" t="e">
        <f t="shared" ca="1" si="564"/>
        <v>#DIV/0!</v>
      </c>
      <c r="DO397" s="104" t="e">
        <f t="shared" ca="1" si="564"/>
        <v>#DIV/0!</v>
      </c>
      <c r="DP397" s="104" t="e">
        <f t="shared" ca="1" si="564"/>
        <v>#DIV/0!</v>
      </c>
      <c r="DQ397" s="104" t="e">
        <f t="shared" ca="1" si="564"/>
        <v>#DIV/0!</v>
      </c>
      <c r="DR397" s="104" t="e">
        <f t="shared" ca="1" si="564"/>
        <v>#DIV/0!</v>
      </c>
      <c r="DT397" s="80">
        <f t="shared" si="571"/>
        <v>80</v>
      </c>
      <c r="DU397" s="104">
        <f t="shared" ca="1" si="565"/>
        <v>-0.11689339284985559</v>
      </c>
      <c r="DV397" s="104">
        <f t="shared" ca="1" si="565"/>
        <v>-4.5616648689228718</v>
      </c>
      <c r="DW397" s="104">
        <f t="shared" ca="1" si="565"/>
        <v>-23.378532453229674</v>
      </c>
      <c r="DX397" s="104" t="e">
        <f t="shared" ca="1" si="565"/>
        <v>#DIV/0!</v>
      </c>
      <c r="DY397" s="104" t="e">
        <f t="shared" ca="1" si="565"/>
        <v>#DIV/0!</v>
      </c>
      <c r="DZ397" s="104" t="e">
        <f t="shared" ca="1" si="565"/>
        <v>#DIV/0!</v>
      </c>
      <c r="EA397" s="104" t="e">
        <f t="shared" ca="1" si="565"/>
        <v>#DIV/0!</v>
      </c>
      <c r="EB397" s="104" t="e">
        <f t="shared" ca="1" si="565"/>
        <v>#DIV/0!</v>
      </c>
      <c r="EC397" s="104" t="e">
        <f t="shared" ca="1" si="565"/>
        <v>#DIV/0!</v>
      </c>
      <c r="ED397" s="104" t="e">
        <f t="shared" ca="1" si="565"/>
        <v>#DIV/0!</v>
      </c>
      <c r="EE397" s="104" t="e">
        <f t="shared" ca="1" si="565"/>
        <v>#DIV/0!</v>
      </c>
      <c r="EF397" s="104" t="e">
        <f t="shared" ca="1" si="565"/>
        <v>#DIV/0!</v>
      </c>
      <c r="EG397" s="104" t="e">
        <f t="shared" ca="1" si="565"/>
        <v>#DIV/0!</v>
      </c>
      <c r="EI397" s="80">
        <f t="shared" si="572"/>
        <v>80</v>
      </c>
      <c r="EJ397" s="104">
        <f t="shared" ca="1" si="566"/>
        <v>-23.378678569970788</v>
      </c>
      <c r="EK397" s="104">
        <f t="shared" ca="1" si="566"/>
        <v>-22.808324344614363</v>
      </c>
      <c r="EL397" s="104">
        <f t="shared" ca="1" si="566"/>
        <v>-23.378532453229724</v>
      </c>
      <c r="EM397" s="104" t="e">
        <f t="shared" ca="1" si="566"/>
        <v>#DIV/0!</v>
      </c>
      <c r="EN397" s="104" t="e">
        <f t="shared" ca="1" si="566"/>
        <v>#DIV/0!</v>
      </c>
      <c r="EO397" s="104" t="e">
        <f t="shared" ca="1" si="566"/>
        <v>#DIV/0!</v>
      </c>
      <c r="EP397" s="104" t="e">
        <f t="shared" ca="1" si="566"/>
        <v>#DIV/0!</v>
      </c>
      <c r="EQ397" s="104" t="e">
        <f t="shared" ca="1" si="566"/>
        <v>#DIV/0!</v>
      </c>
      <c r="ER397" s="104" t="e">
        <f t="shared" ca="1" si="566"/>
        <v>#DIV/0!</v>
      </c>
      <c r="ES397" s="104" t="e">
        <f t="shared" ca="1" si="566"/>
        <v>#DIV/0!</v>
      </c>
      <c r="ET397" s="104" t="e">
        <f t="shared" ca="1" si="566"/>
        <v>#DIV/0!</v>
      </c>
      <c r="EU397" s="104" t="e">
        <f t="shared" ca="1" si="566"/>
        <v>#DIV/0!</v>
      </c>
      <c r="EV397" s="104" t="e">
        <f t="shared" ca="1" si="566"/>
        <v>#DIV/0!</v>
      </c>
    </row>
    <row r="398" spans="15:156">
      <c r="O398" s="64"/>
      <c r="P398" s="64"/>
      <c r="S398" s="25">
        <f t="shared" si="555"/>
        <v>90</v>
      </c>
      <c r="T398" s="388">
        <f t="shared" ca="1" si="556"/>
        <v>-0.20781148637855767</v>
      </c>
      <c r="U398" s="388">
        <f t="shared" ca="1" si="556"/>
        <v>-20.780917736204191</v>
      </c>
      <c r="V398" s="388" t="e">
        <f t="shared" ca="1" si="556"/>
        <v>#DIV/0!</v>
      </c>
      <c r="W398" s="388" t="e">
        <f t="shared" ca="1" si="556"/>
        <v>#DIV/0!</v>
      </c>
      <c r="X398" s="388" t="e">
        <f t="shared" ca="1" si="556"/>
        <v>#DIV/0!</v>
      </c>
      <c r="Y398" s="388" t="e">
        <f t="shared" ca="1" si="556"/>
        <v>#DIV/0!</v>
      </c>
      <c r="Z398" s="388" t="e">
        <f t="shared" ca="1" si="556"/>
        <v>#DIV/0!</v>
      </c>
      <c r="AA398" s="388" t="e">
        <f t="shared" ca="1" si="556"/>
        <v>#DIV/0!</v>
      </c>
      <c r="AB398" s="388" t="e">
        <f t="shared" ca="1" si="556"/>
        <v>#DIV/0!</v>
      </c>
      <c r="AC398" s="388" t="e">
        <f t="shared" ca="1" si="556"/>
        <v>#DIV/0!</v>
      </c>
      <c r="AD398" s="388" t="e">
        <f t="shared" ca="1" si="556"/>
        <v>#DIV/0!</v>
      </c>
      <c r="AE398" s="388" t="e">
        <f t="shared" ca="1" si="556"/>
        <v>#DIV/0!</v>
      </c>
      <c r="AF398" s="388"/>
      <c r="AG398" s="167"/>
      <c r="AH398" s="80">
        <f t="shared" si="557"/>
        <v>90</v>
      </c>
      <c r="AI398" s="104">
        <f t="shared" ca="1" si="558"/>
        <v>-20.781148637855733</v>
      </c>
      <c r="AJ398" s="104">
        <f t="shared" ca="1" si="558"/>
        <v>-20.780917736204195</v>
      </c>
      <c r="AK398" s="104" t="e">
        <f t="shared" ca="1" si="558"/>
        <v>#DIV/0!</v>
      </c>
      <c r="AL398" s="104" t="e">
        <f t="shared" ca="1" si="558"/>
        <v>#DIV/0!</v>
      </c>
      <c r="AM398" s="104" t="e">
        <f t="shared" ca="1" si="558"/>
        <v>#DIV/0!</v>
      </c>
      <c r="AN398" s="104" t="e">
        <f t="shared" ca="1" si="558"/>
        <v>#DIV/0!</v>
      </c>
      <c r="AO398" s="104" t="e">
        <f t="shared" ca="1" si="558"/>
        <v>#DIV/0!</v>
      </c>
      <c r="AP398" s="104" t="e">
        <f t="shared" ca="1" si="558"/>
        <v>#DIV/0!</v>
      </c>
      <c r="AQ398" s="104" t="e">
        <f t="shared" ca="1" si="558"/>
        <v>#DIV/0!</v>
      </c>
      <c r="AR398" s="104" t="e">
        <f t="shared" ca="1" si="558"/>
        <v>#DIV/0!</v>
      </c>
      <c r="AS398" s="104" t="e">
        <f t="shared" ca="1" si="558"/>
        <v>#DIV/0!</v>
      </c>
      <c r="AT398" s="104" t="e">
        <f t="shared" ca="1" si="545"/>
        <v>#DIV/0!</v>
      </c>
      <c r="AU398" s="104" t="e">
        <f t="shared" ca="1" si="545"/>
        <v>#DIV/0!</v>
      </c>
      <c r="AV398" s="62"/>
      <c r="AW398" s="80">
        <f t="shared" si="559"/>
        <v>90</v>
      </c>
      <c r="AX398" s="104">
        <f t="shared" ca="1" si="560"/>
        <v>20.573337151477176</v>
      </c>
      <c r="AY398" s="104">
        <f t="shared" ca="1" si="560"/>
        <v>0</v>
      </c>
      <c r="AZ398" s="104" t="e">
        <f t="shared" ca="1" si="560"/>
        <v>#DIV/0!</v>
      </c>
      <c r="BA398" s="104" t="e">
        <f t="shared" ca="1" si="560"/>
        <v>#DIV/0!</v>
      </c>
      <c r="BB398" s="104" t="e">
        <f t="shared" ca="1" si="560"/>
        <v>#DIV/0!</v>
      </c>
      <c r="BC398" s="104" t="e">
        <f t="shared" ca="1" si="560"/>
        <v>#DIV/0!</v>
      </c>
      <c r="BD398" s="104" t="e">
        <f t="shared" ca="1" si="560"/>
        <v>#DIV/0!</v>
      </c>
      <c r="BE398" s="104" t="e">
        <f t="shared" ca="1" si="560"/>
        <v>#DIV/0!</v>
      </c>
      <c r="BF398" s="104" t="e">
        <f t="shared" ca="1" si="560"/>
        <v>#DIV/0!</v>
      </c>
      <c r="BG398" s="104" t="e">
        <f t="shared" ca="1" si="560"/>
        <v>#DIV/0!</v>
      </c>
      <c r="BH398" s="104" t="e">
        <f t="shared" ca="1" si="560"/>
        <v>#DIV/0!</v>
      </c>
      <c r="BI398" s="104" t="e">
        <f t="shared" ca="1" si="560"/>
        <v>#DIV/0!</v>
      </c>
      <c r="BJ398" s="104" t="e">
        <f t="shared" ca="1" si="560"/>
        <v>#DIV/0!</v>
      </c>
      <c r="BK398" s="62"/>
      <c r="BL398" s="80">
        <f t="shared" si="567"/>
        <v>90</v>
      </c>
      <c r="BM398" s="104">
        <f t="shared" ca="1" si="561"/>
        <v>-20.988960124234296</v>
      </c>
      <c r="BN398" s="104">
        <f t="shared" ca="1" si="561"/>
        <v>-41.561835472408347</v>
      </c>
      <c r="BO398" s="104" t="e">
        <f t="shared" ca="1" si="561"/>
        <v>#DIV/0!</v>
      </c>
      <c r="BP398" s="104" t="e">
        <f t="shared" ca="1" si="561"/>
        <v>#DIV/0!</v>
      </c>
      <c r="BQ398" s="104" t="e">
        <f t="shared" ca="1" si="561"/>
        <v>#DIV/0!</v>
      </c>
      <c r="BR398" s="104" t="e">
        <f t="shared" ca="1" si="561"/>
        <v>#DIV/0!</v>
      </c>
      <c r="BS398" s="104" t="e">
        <f t="shared" ca="1" si="561"/>
        <v>#DIV/0!</v>
      </c>
      <c r="BT398" s="104" t="e">
        <f t="shared" ca="1" si="561"/>
        <v>#DIV/0!</v>
      </c>
      <c r="BU398" s="104" t="e">
        <f t="shared" ca="1" si="561"/>
        <v>#DIV/0!</v>
      </c>
      <c r="BV398" s="104" t="e">
        <f t="shared" ca="1" si="561"/>
        <v>#DIV/0!</v>
      </c>
      <c r="BW398" s="104" t="e">
        <f t="shared" ca="1" si="561"/>
        <v>#DIV/0!</v>
      </c>
      <c r="BX398" s="104" t="e">
        <f t="shared" ca="1" si="561"/>
        <v>#DIV/0!</v>
      </c>
      <c r="BY398" s="104" t="e">
        <f t="shared" ca="1" si="561"/>
        <v>#DIV/0!</v>
      </c>
      <c r="BZ398" s="62"/>
      <c r="CA398" s="80">
        <f t="shared" si="568"/>
        <v>90</v>
      </c>
      <c r="CB398" s="104">
        <f t="shared" ca="1" si="562"/>
        <v>-4665.4315993249675</v>
      </c>
      <c r="CC398" s="104">
        <f t="shared" ca="1" si="562"/>
        <v>-188.17921362527969</v>
      </c>
      <c r="CD398" s="104" t="e">
        <f t="shared" ca="1" si="562"/>
        <v>#DIV/0!</v>
      </c>
      <c r="CE398" s="104" t="e">
        <f t="shared" ca="1" si="562"/>
        <v>#DIV/0!</v>
      </c>
      <c r="CF398" s="104" t="e">
        <f t="shared" ca="1" si="562"/>
        <v>#DIV/0!</v>
      </c>
      <c r="CG398" s="104" t="e">
        <f t="shared" ca="1" si="562"/>
        <v>#DIV/0!</v>
      </c>
      <c r="CH398" s="104" t="e">
        <f t="shared" ca="1" si="562"/>
        <v>#DIV/0!</v>
      </c>
      <c r="CI398" s="104" t="e">
        <f t="shared" ca="1" si="562"/>
        <v>#DIV/0!</v>
      </c>
      <c r="CJ398" s="104" t="e">
        <f t="shared" ca="1" si="562"/>
        <v>#DIV/0!</v>
      </c>
      <c r="CK398" s="104" t="e">
        <f t="shared" ca="1" si="562"/>
        <v>#DIV/0!</v>
      </c>
      <c r="CL398" s="104" t="e">
        <f t="shared" ca="1" si="562"/>
        <v>#DIV/0!</v>
      </c>
      <c r="CM398" s="104" t="e">
        <f t="shared" ca="1" si="562"/>
        <v>#DIV/0!</v>
      </c>
      <c r="CN398" s="104" t="e">
        <f t="shared" ca="1" si="562"/>
        <v>#DIV/0!</v>
      </c>
      <c r="CP398" s="80">
        <f t="shared" si="569"/>
        <v>90</v>
      </c>
      <c r="CQ398" s="104">
        <f t="shared" ca="1" si="563"/>
        <v>-4686.0049364764454</v>
      </c>
      <c r="CR398" s="104">
        <f t="shared" ca="1" si="563"/>
        <v>-188.17921362527969</v>
      </c>
      <c r="CS398" s="104" t="e">
        <f t="shared" ca="1" si="563"/>
        <v>#DIV/0!</v>
      </c>
      <c r="CT398" s="104" t="e">
        <f t="shared" ca="1" si="563"/>
        <v>#DIV/0!</v>
      </c>
      <c r="CU398" s="104" t="e">
        <f t="shared" ca="1" si="563"/>
        <v>#DIV/0!</v>
      </c>
      <c r="CV398" s="104" t="e">
        <f t="shared" ca="1" si="563"/>
        <v>#DIV/0!</v>
      </c>
      <c r="CW398" s="104" t="e">
        <f t="shared" ca="1" si="563"/>
        <v>#DIV/0!</v>
      </c>
      <c r="CX398" s="104" t="e">
        <f t="shared" ca="1" si="563"/>
        <v>#DIV/0!</v>
      </c>
      <c r="CY398" s="104" t="e">
        <f t="shared" ca="1" si="563"/>
        <v>#DIV/0!</v>
      </c>
      <c r="CZ398" s="104" t="e">
        <f t="shared" ca="1" si="563"/>
        <v>#DIV/0!</v>
      </c>
      <c r="DA398" s="104" t="e">
        <f t="shared" ca="1" si="563"/>
        <v>#DIV/0!</v>
      </c>
      <c r="DB398" s="104" t="e">
        <f t="shared" ca="1" si="563"/>
        <v>#DIV/0!</v>
      </c>
      <c r="DC398" s="104" t="e">
        <f t="shared" ca="1" si="563"/>
        <v>#DIV/0!</v>
      </c>
      <c r="DE398" s="80">
        <f t="shared" si="570"/>
        <v>90</v>
      </c>
      <c r="DF398" s="104">
        <f t="shared" ca="1" si="564"/>
        <v>-4572.7473940640921</v>
      </c>
      <c r="DG398" s="104">
        <f t="shared" ca="1" si="564"/>
        <v>-44.151382985177101</v>
      </c>
      <c r="DH398" s="104" t="e">
        <f t="shared" ca="1" si="564"/>
        <v>#DIV/0!</v>
      </c>
      <c r="DI398" s="104" t="e">
        <f t="shared" ca="1" si="564"/>
        <v>#DIV/0!</v>
      </c>
      <c r="DJ398" s="104" t="e">
        <f t="shared" ca="1" si="564"/>
        <v>#DIV/0!</v>
      </c>
      <c r="DK398" s="104" t="e">
        <f t="shared" ca="1" si="564"/>
        <v>#DIV/0!</v>
      </c>
      <c r="DL398" s="104" t="e">
        <f t="shared" ca="1" si="564"/>
        <v>#DIV/0!</v>
      </c>
      <c r="DM398" s="104" t="e">
        <f t="shared" ca="1" si="564"/>
        <v>#DIV/0!</v>
      </c>
      <c r="DN398" s="104" t="e">
        <f t="shared" ca="1" si="564"/>
        <v>#DIV/0!</v>
      </c>
      <c r="DO398" s="104" t="e">
        <f t="shared" ca="1" si="564"/>
        <v>#DIV/0!</v>
      </c>
      <c r="DP398" s="104" t="e">
        <f t="shared" ca="1" si="564"/>
        <v>#DIV/0!</v>
      </c>
      <c r="DQ398" s="104" t="e">
        <f t="shared" ca="1" si="564"/>
        <v>#DIV/0!</v>
      </c>
      <c r="DR398" s="104" t="e">
        <f t="shared" ca="1" si="564"/>
        <v>#DIV/0!</v>
      </c>
      <c r="DT398" s="80">
        <f t="shared" si="571"/>
        <v>90</v>
      </c>
      <c r="DU398" s="104">
        <f t="shared" ca="1" si="565"/>
        <v>-0.20781148637855767</v>
      </c>
      <c r="DV398" s="104">
        <f t="shared" ca="1" si="565"/>
        <v>-20.780917736204191</v>
      </c>
      <c r="DW398" s="104" t="e">
        <f t="shared" ca="1" si="565"/>
        <v>#DIV/0!</v>
      </c>
      <c r="DX398" s="104" t="e">
        <f t="shared" ca="1" si="565"/>
        <v>#DIV/0!</v>
      </c>
      <c r="DY398" s="104" t="e">
        <f t="shared" ca="1" si="565"/>
        <v>#DIV/0!</v>
      </c>
      <c r="DZ398" s="104" t="e">
        <f t="shared" ca="1" si="565"/>
        <v>#DIV/0!</v>
      </c>
      <c r="EA398" s="104" t="e">
        <f t="shared" ca="1" si="565"/>
        <v>#DIV/0!</v>
      </c>
      <c r="EB398" s="104" t="e">
        <f t="shared" ca="1" si="565"/>
        <v>#DIV/0!</v>
      </c>
      <c r="EC398" s="104" t="e">
        <f t="shared" ca="1" si="565"/>
        <v>#DIV/0!</v>
      </c>
      <c r="ED398" s="104" t="e">
        <f t="shared" ca="1" si="565"/>
        <v>#DIV/0!</v>
      </c>
      <c r="EE398" s="104" t="e">
        <f t="shared" ca="1" si="565"/>
        <v>#DIV/0!</v>
      </c>
      <c r="EF398" s="104" t="e">
        <f t="shared" ca="1" si="565"/>
        <v>#DIV/0!</v>
      </c>
      <c r="EG398" s="104" t="e">
        <f t="shared" ca="1" si="565"/>
        <v>#DIV/0!</v>
      </c>
      <c r="EI398" s="80">
        <f t="shared" si="572"/>
        <v>90</v>
      </c>
      <c r="EJ398" s="104">
        <f t="shared" ca="1" si="566"/>
        <v>-20.781148637855733</v>
      </c>
      <c r="EK398" s="104">
        <f t="shared" ca="1" si="566"/>
        <v>-20.780917736204195</v>
      </c>
      <c r="EL398" s="104" t="e">
        <f t="shared" ca="1" si="566"/>
        <v>#DIV/0!</v>
      </c>
      <c r="EM398" s="104" t="e">
        <f t="shared" ca="1" si="566"/>
        <v>#DIV/0!</v>
      </c>
      <c r="EN398" s="104" t="e">
        <f t="shared" ca="1" si="566"/>
        <v>#DIV/0!</v>
      </c>
      <c r="EO398" s="104" t="e">
        <f t="shared" ca="1" si="566"/>
        <v>#DIV/0!</v>
      </c>
      <c r="EP398" s="104" t="e">
        <f t="shared" ca="1" si="566"/>
        <v>#DIV/0!</v>
      </c>
      <c r="EQ398" s="104" t="e">
        <f t="shared" ca="1" si="566"/>
        <v>#DIV/0!</v>
      </c>
      <c r="ER398" s="104" t="e">
        <f t="shared" ca="1" si="566"/>
        <v>#DIV/0!</v>
      </c>
      <c r="ES398" s="104" t="e">
        <f t="shared" ca="1" si="566"/>
        <v>#DIV/0!</v>
      </c>
      <c r="ET398" s="104" t="e">
        <f t="shared" ca="1" si="566"/>
        <v>#DIV/0!</v>
      </c>
      <c r="EU398" s="104" t="e">
        <f t="shared" ca="1" si="566"/>
        <v>#DIV/0!</v>
      </c>
      <c r="EV398" s="104" t="e">
        <f t="shared" ca="1" si="566"/>
        <v>#DIV/0!</v>
      </c>
    </row>
    <row r="399" spans="15:156">
      <c r="O399" s="64"/>
      <c r="P399" s="64"/>
      <c r="S399" s="25">
        <f t="shared" si="555"/>
        <v>100</v>
      </c>
      <c r="T399" s="388">
        <f t="shared" ca="1" si="556"/>
        <v>0</v>
      </c>
      <c r="U399" s="388" t="e">
        <f t="shared" ca="1" si="556"/>
        <v>#DIV/0!</v>
      </c>
      <c r="V399" s="388" t="e">
        <f t="shared" ca="1" si="556"/>
        <v>#DIV/0!</v>
      </c>
      <c r="W399" s="388" t="e">
        <f t="shared" ca="1" si="556"/>
        <v>#DIV/0!</v>
      </c>
      <c r="X399" s="388" t="e">
        <f t="shared" ca="1" si="556"/>
        <v>#DIV/0!</v>
      </c>
      <c r="Y399" s="388" t="e">
        <f t="shared" ca="1" si="556"/>
        <v>#DIV/0!</v>
      </c>
      <c r="Z399" s="388" t="e">
        <f t="shared" ca="1" si="556"/>
        <v>#DIV/0!</v>
      </c>
      <c r="AA399" s="388" t="e">
        <f t="shared" ca="1" si="556"/>
        <v>#DIV/0!</v>
      </c>
      <c r="AB399" s="388" t="e">
        <f t="shared" ca="1" si="556"/>
        <v>#DIV/0!</v>
      </c>
      <c r="AC399" s="388" t="e">
        <f t="shared" ca="1" si="556"/>
        <v>#DIV/0!</v>
      </c>
      <c r="AD399" s="388" t="e">
        <f t="shared" ca="1" si="556"/>
        <v>#DIV/0!</v>
      </c>
      <c r="AE399" s="388" t="e">
        <f t="shared" ca="1" si="556"/>
        <v>#DIV/0!</v>
      </c>
      <c r="AF399" s="388"/>
      <c r="AG399" s="167"/>
      <c r="AH399" s="80">
        <f t="shared" si="557"/>
        <v>100</v>
      </c>
      <c r="AI399" s="104">
        <f t="shared" ca="1" si="558"/>
        <v>-13.961605584642236</v>
      </c>
      <c r="AJ399" s="104" t="e">
        <f t="shared" ca="1" si="558"/>
        <v>#DIV/0!</v>
      </c>
      <c r="AK399" s="104" t="e">
        <f t="shared" ca="1" si="558"/>
        <v>#DIV/0!</v>
      </c>
      <c r="AL399" s="104" t="e">
        <f t="shared" ca="1" si="558"/>
        <v>#DIV/0!</v>
      </c>
      <c r="AM399" s="104" t="e">
        <f t="shared" ca="1" si="558"/>
        <v>#DIV/0!</v>
      </c>
      <c r="AN399" s="104" t="e">
        <f t="shared" ca="1" si="558"/>
        <v>#DIV/0!</v>
      </c>
      <c r="AO399" s="104" t="e">
        <f t="shared" ca="1" si="558"/>
        <v>#DIV/0!</v>
      </c>
      <c r="AP399" s="104" t="e">
        <f t="shared" ca="1" si="558"/>
        <v>#DIV/0!</v>
      </c>
      <c r="AQ399" s="104" t="e">
        <f t="shared" ca="1" si="558"/>
        <v>#DIV/0!</v>
      </c>
      <c r="AR399" s="104" t="e">
        <f t="shared" ca="1" si="558"/>
        <v>#DIV/0!</v>
      </c>
      <c r="AS399" s="104" t="e">
        <f t="shared" ca="1" si="558"/>
        <v>#DIV/0!</v>
      </c>
      <c r="AT399" s="104" t="e">
        <f t="shared" ca="1" si="545"/>
        <v>#DIV/0!</v>
      </c>
      <c r="AU399" s="104" t="e">
        <f t="shared" ca="1" si="545"/>
        <v>#DIV/0!</v>
      </c>
      <c r="AV399" s="62"/>
      <c r="AW399" s="80">
        <f t="shared" si="559"/>
        <v>100</v>
      </c>
      <c r="AX399" s="104">
        <f t="shared" ca="1" si="560"/>
        <v>13.961605584641802</v>
      </c>
      <c r="AY399" s="104" t="e">
        <f t="shared" ca="1" si="560"/>
        <v>#DIV/0!</v>
      </c>
      <c r="AZ399" s="104" t="e">
        <f t="shared" ca="1" si="560"/>
        <v>#DIV/0!</v>
      </c>
      <c r="BA399" s="104" t="e">
        <f t="shared" ca="1" si="560"/>
        <v>#DIV/0!</v>
      </c>
      <c r="BB399" s="104" t="e">
        <f t="shared" ca="1" si="560"/>
        <v>#DIV/0!</v>
      </c>
      <c r="BC399" s="104" t="e">
        <f t="shared" ca="1" si="560"/>
        <v>#DIV/0!</v>
      </c>
      <c r="BD399" s="104" t="e">
        <f t="shared" ca="1" si="560"/>
        <v>#DIV/0!</v>
      </c>
      <c r="BE399" s="104" t="e">
        <f t="shared" ca="1" si="560"/>
        <v>#DIV/0!</v>
      </c>
      <c r="BF399" s="104" t="e">
        <f t="shared" ca="1" si="560"/>
        <v>#DIV/0!</v>
      </c>
      <c r="BG399" s="104" t="e">
        <f t="shared" ca="1" si="560"/>
        <v>#DIV/0!</v>
      </c>
      <c r="BH399" s="104" t="e">
        <f t="shared" ca="1" si="560"/>
        <v>#DIV/0!</v>
      </c>
      <c r="BI399" s="104" t="e">
        <f t="shared" ca="1" si="560"/>
        <v>#DIV/0!</v>
      </c>
      <c r="BJ399" s="104" t="e">
        <f t="shared" ca="1" si="560"/>
        <v>#DIV/0!</v>
      </c>
      <c r="BK399" s="62"/>
      <c r="BL399" s="80">
        <f t="shared" si="567"/>
        <v>100</v>
      </c>
      <c r="BM399" s="104">
        <f t="shared" ca="1" si="561"/>
        <v>-13.961605584641802</v>
      </c>
      <c r="BN399" s="104" t="e">
        <f t="shared" ca="1" si="561"/>
        <v>#DIV/0!</v>
      </c>
      <c r="BO399" s="104" t="e">
        <f t="shared" ca="1" si="561"/>
        <v>#DIV/0!</v>
      </c>
      <c r="BP399" s="104" t="e">
        <f t="shared" ca="1" si="561"/>
        <v>#DIV/0!</v>
      </c>
      <c r="BQ399" s="104" t="e">
        <f t="shared" ca="1" si="561"/>
        <v>#DIV/0!</v>
      </c>
      <c r="BR399" s="104" t="e">
        <f t="shared" ca="1" si="561"/>
        <v>#DIV/0!</v>
      </c>
      <c r="BS399" s="104" t="e">
        <f t="shared" ca="1" si="561"/>
        <v>#DIV/0!</v>
      </c>
      <c r="BT399" s="104" t="e">
        <f t="shared" ca="1" si="561"/>
        <v>#DIV/0!</v>
      </c>
      <c r="BU399" s="104" t="e">
        <f t="shared" ca="1" si="561"/>
        <v>#DIV/0!</v>
      </c>
      <c r="BV399" s="104" t="e">
        <f t="shared" ca="1" si="561"/>
        <v>#DIV/0!</v>
      </c>
      <c r="BW399" s="104" t="e">
        <f t="shared" ca="1" si="561"/>
        <v>#DIV/0!</v>
      </c>
      <c r="BX399" s="104" t="e">
        <f t="shared" ca="1" si="561"/>
        <v>#DIV/0!</v>
      </c>
      <c r="BY399" s="104" t="e">
        <f t="shared" ca="1" si="561"/>
        <v>#DIV/0!</v>
      </c>
      <c r="BZ399" s="62"/>
      <c r="CA399" s="80">
        <f t="shared" si="568"/>
        <v>100</v>
      </c>
      <c r="CB399" s="104">
        <f t="shared" ca="1" si="562"/>
        <v>-4668.7308989998492</v>
      </c>
      <c r="CC399" s="104" t="e">
        <f t="shared" ca="1" si="562"/>
        <v>#DIV/0!</v>
      </c>
      <c r="CD399" s="104" t="e">
        <f t="shared" ca="1" si="562"/>
        <v>#DIV/0!</v>
      </c>
      <c r="CE399" s="104" t="e">
        <f t="shared" ca="1" si="562"/>
        <v>#DIV/0!</v>
      </c>
      <c r="CF399" s="104" t="e">
        <f t="shared" ca="1" si="562"/>
        <v>#DIV/0!</v>
      </c>
      <c r="CG399" s="104" t="e">
        <f t="shared" ca="1" si="562"/>
        <v>#DIV/0!</v>
      </c>
      <c r="CH399" s="104" t="e">
        <f t="shared" ca="1" si="562"/>
        <v>#DIV/0!</v>
      </c>
      <c r="CI399" s="104" t="e">
        <f t="shared" ca="1" si="562"/>
        <v>#DIV/0!</v>
      </c>
      <c r="CJ399" s="104" t="e">
        <f t="shared" ca="1" si="562"/>
        <v>#DIV/0!</v>
      </c>
      <c r="CK399" s="104" t="e">
        <f t="shared" ca="1" si="562"/>
        <v>#DIV/0!</v>
      </c>
      <c r="CL399" s="104" t="e">
        <f t="shared" ca="1" si="562"/>
        <v>#DIV/0!</v>
      </c>
      <c r="CM399" s="104" t="e">
        <f t="shared" ca="1" si="562"/>
        <v>#DIV/0!</v>
      </c>
      <c r="CN399" s="104" t="e">
        <f t="shared" ca="1" si="562"/>
        <v>#DIV/0!</v>
      </c>
      <c r="CP399" s="80">
        <f t="shared" si="569"/>
        <v>100</v>
      </c>
      <c r="CQ399" s="104">
        <f t="shared" ca="1" si="563"/>
        <v>-4682.692504584491</v>
      </c>
      <c r="CR399" s="104" t="e">
        <f t="shared" ca="1" si="563"/>
        <v>#DIV/0!</v>
      </c>
      <c r="CS399" s="104" t="e">
        <f t="shared" ca="1" si="563"/>
        <v>#DIV/0!</v>
      </c>
      <c r="CT399" s="104" t="e">
        <f t="shared" ca="1" si="563"/>
        <v>#DIV/0!</v>
      </c>
      <c r="CU399" s="104" t="e">
        <f t="shared" ca="1" si="563"/>
        <v>#DIV/0!</v>
      </c>
      <c r="CV399" s="104" t="e">
        <f t="shared" ca="1" si="563"/>
        <v>#DIV/0!</v>
      </c>
      <c r="CW399" s="104" t="e">
        <f t="shared" ca="1" si="563"/>
        <v>#DIV/0!</v>
      </c>
      <c r="CX399" s="104" t="e">
        <f t="shared" ca="1" si="563"/>
        <v>#DIV/0!</v>
      </c>
      <c r="CY399" s="104" t="e">
        <f t="shared" ca="1" si="563"/>
        <v>#DIV/0!</v>
      </c>
      <c r="CZ399" s="104" t="e">
        <f t="shared" ca="1" si="563"/>
        <v>#DIV/0!</v>
      </c>
      <c r="DA399" s="104" t="e">
        <f t="shared" ca="1" si="563"/>
        <v>#DIV/0!</v>
      </c>
      <c r="DB399" s="104" t="e">
        <f t="shared" ca="1" si="563"/>
        <v>#DIV/0!</v>
      </c>
      <c r="DC399" s="104" t="e">
        <f t="shared" ca="1" si="563"/>
        <v>#DIV/0!</v>
      </c>
      <c r="DE399" s="80">
        <f t="shared" si="570"/>
        <v>100</v>
      </c>
      <c r="DF399" s="104">
        <f t="shared" ca="1" si="564"/>
        <v>-1408.431285909081</v>
      </c>
      <c r="DG399" s="104" t="e">
        <f t="shared" ca="1" si="564"/>
        <v>#DIV/0!</v>
      </c>
      <c r="DH399" s="104" t="e">
        <f t="shared" ca="1" si="564"/>
        <v>#DIV/0!</v>
      </c>
      <c r="DI399" s="104" t="e">
        <f t="shared" ca="1" si="564"/>
        <v>#DIV/0!</v>
      </c>
      <c r="DJ399" s="104" t="e">
        <f t="shared" ca="1" si="564"/>
        <v>#DIV/0!</v>
      </c>
      <c r="DK399" s="104" t="e">
        <f t="shared" ca="1" si="564"/>
        <v>#DIV/0!</v>
      </c>
      <c r="DL399" s="104" t="e">
        <f t="shared" ca="1" si="564"/>
        <v>#DIV/0!</v>
      </c>
      <c r="DM399" s="104" t="e">
        <f t="shared" ca="1" si="564"/>
        <v>#DIV/0!</v>
      </c>
      <c r="DN399" s="104" t="e">
        <f t="shared" ca="1" si="564"/>
        <v>#DIV/0!</v>
      </c>
      <c r="DO399" s="104" t="e">
        <f t="shared" ca="1" si="564"/>
        <v>#DIV/0!</v>
      </c>
      <c r="DP399" s="104" t="e">
        <f t="shared" ca="1" si="564"/>
        <v>#DIV/0!</v>
      </c>
      <c r="DQ399" s="104" t="e">
        <f t="shared" ca="1" si="564"/>
        <v>#DIV/0!</v>
      </c>
      <c r="DR399" s="104" t="e">
        <f t="shared" ca="1" si="564"/>
        <v>#DIV/0!</v>
      </c>
      <c r="DT399" s="80">
        <f t="shared" si="571"/>
        <v>100</v>
      </c>
      <c r="DU399" s="104">
        <f t="shared" ca="1" si="565"/>
        <v>0</v>
      </c>
      <c r="DV399" s="104" t="e">
        <f t="shared" ca="1" si="565"/>
        <v>#DIV/0!</v>
      </c>
      <c r="DW399" s="104" t="e">
        <f t="shared" ca="1" si="565"/>
        <v>#DIV/0!</v>
      </c>
      <c r="DX399" s="104" t="e">
        <f t="shared" ca="1" si="565"/>
        <v>#DIV/0!</v>
      </c>
      <c r="DY399" s="104" t="e">
        <f t="shared" ca="1" si="565"/>
        <v>#DIV/0!</v>
      </c>
      <c r="DZ399" s="104" t="e">
        <f t="shared" ca="1" si="565"/>
        <v>#DIV/0!</v>
      </c>
      <c r="EA399" s="104" t="e">
        <f t="shared" ca="1" si="565"/>
        <v>#DIV/0!</v>
      </c>
      <c r="EB399" s="104" t="e">
        <f t="shared" ca="1" si="565"/>
        <v>#DIV/0!</v>
      </c>
      <c r="EC399" s="104" t="e">
        <f t="shared" ca="1" si="565"/>
        <v>#DIV/0!</v>
      </c>
      <c r="ED399" s="104" t="e">
        <f t="shared" ca="1" si="565"/>
        <v>#DIV/0!</v>
      </c>
      <c r="EE399" s="104" t="e">
        <f t="shared" ca="1" si="565"/>
        <v>#DIV/0!</v>
      </c>
      <c r="EF399" s="104" t="e">
        <f t="shared" ca="1" si="565"/>
        <v>#DIV/0!</v>
      </c>
      <c r="EG399" s="104" t="e">
        <f t="shared" ca="1" si="565"/>
        <v>#DIV/0!</v>
      </c>
      <c r="EI399" s="80">
        <f t="shared" si="572"/>
        <v>100</v>
      </c>
      <c r="EJ399" s="104">
        <f t="shared" ca="1" si="566"/>
        <v>-13.961605584642236</v>
      </c>
      <c r="EK399" s="104" t="e">
        <f t="shared" ca="1" si="566"/>
        <v>#DIV/0!</v>
      </c>
      <c r="EL399" s="104" t="e">
        <f t="shared" ca="1" si="566"/>
        <v>#DIV/0!</v>
      </c>
      <c r="EM399" s="104" t="e">
        <f t="shared" ca="1" si="566"/>
        <v>#DIV/0!</v>
      </c>
      <c r="EN399" s="104" t="e">
        <f t="shared" ca="1" si="566"/>
        <v>#DIV/0!</v>
      </c>
      <c r="EO399" s="104" t="e">
        <f t="shared" ca="1" si="566"/>
        <v>#DIV/0!</v>
      </c>
      <c r="EP399" s="104" t="e">
        <f t="shared" ca="1" si="566"/>
        <v>#DIV/0!</v>
      </c>
      <c r="EQ399" s="104" t="e">
        <f t="shared" ca="1" si="566"/>
        <v>#DIV/0!</v>
      </c>
      <c r="ER399" s="104" t="e">
        <f t="shared" ca="1" si="566"/>
        <v>#DIV/0!</v>
      </c>
      <c r="ES399" s="104" t="e">
        <f t="shared" ca="1" si="566"/>
        <v>#DIV/0!</v>
      </c>
      <c r="ET399" s="104" t="e">
        <f t="shared" ca="1" si="566"/>
        <v>#DIV/0!</v>
      </c>
      <c r="EU399" s="104" t="e">
        <f t="shared" ca="1" si="566"/>
        <v>#DIV/0!</v>
      </c>
      <c r="EV399" s="104" t="e">
        <f t="shared" ca="1" si="566"/>
        <v>#DIV/0!</v>
      </c>
    </row>
    <row r="400" spans="15:156">
      <c r="O400" s="64"/>
      <c r="P400" s="64"/>
      <c r="S400" s="26" t="e">
        <f t="shared" si="555"/>
        <v>#REF!</v>
      </c>
      <c r="T400" s="388" t="e">
        <f t="shared" ca="1" si="556"/>
        <v>#DIV/0!</v>
      </c>
      <c r="U400" s="388" t="e">
        <f t="shared" ca="1" si="556"/>
        <v>#DIV/0!</v>
      </c>
      <c r="V400" s="388" t="e">
        <f t="shared" ca="1" si="556"/>
        <v>#DIV/0!</v>
      </c>
      <c r="W400" s="388" t="e">
        <f t="shared" ca="1" si="556"/>
        <v>#DIV/0!</v>
      </c>
      <c r="X400" s="388" t="e">
        <f t="shared" ca="1" si="556"/>
        <v>#DIV/0!</v>
      </c>
      <c r="Y400" s="388" t="e">
        <f t="shared" ca="1" si="556"/>
        <v>#DIV/0!</v>
      </c>
      <c r="Z400" s="388" t="e">
        <f t="shared" ca="1" si="556"/>
        <v>#DIV/0!</v>
      </c>
      <c r="AA400" s="388" t="e">
        <f t="shared" ca="1" si="556"/>
        <v>#DIV/0!</v>
      </c>
      <c r="AB400" s="388" t="e">
        <f t="shared" ca="1" si="556"/>
        <v>#DIV/0!</v>
      </c>
      <c r="AC400" s="388" t="e">
        <f t="shared" ca="1" si="556"/>
        <v>#DIV/0!</v>
      </c>
      <c r="AD400" s="388" t="e">
        <f t="shared" ca="1" si="556"/>
        <v>#DIV/0!</v>
      </c>
      <c r="AE400" s="388" t="e">
        <f t="shared" ca="1" si="556"/>
        <v>#DIV/0!</v>
      </c>
      <c r="AF400" s="388"/>
      <c r="AG400" s="167"/>
      <c r="AH400" s="80" t="e">
        <f t="shared" si="557"/>
        <v>#REF!</v>
      </c>
      <c r="AI400" s="104" t="e">
        <f t="shared" ca="1" si="558"/>
        <v>#REF!</v>
      </c>
      <c r="AJ400" s="104" t="e">
        <f t="shared" ca="1" si="558"/>
        <v>#REF!</v>
      </c>
      <c r="AK400" s="104" t="e">
        <f t="shared" ca="1" si="558"/>
        <v>#REF!</v>
      </c>
      <c r="AL400" s="104" t="e">
        <f t="shared" ca="1" si="558"/>
        <v>#REF!</v>
      </c>
      <c r="AM400" s="104" t="e">
        <f t="shared" ca="1" si="558"/>
        <v>#REF!</v>
      </c>
      <c r="AN400" s="104" t="e">
        <f t="shared" ca="1" si="558"/>
        <v>#REF!</v>
      </c>
      <c r="AO400" s="104" t="e">
        <f t="shared" ca="1" si="558"/>
        <v>#REF!</v>
      </c>
      <c r="AP400" s="104" t="e">
        <f t="shared" ca="1" si="558"/>
        <v>#REF!</v>
      </c>
      <c r="AQ400" s="104" t="e">
        <f t="shared" ca="1" si="558"/>
        <v>#REF!</v>
      </c>
      <c r="AR400" s="104" t="e">
        <f t="shared" ca="1" si="558"/>
        <v>#REF!</v>
      </c>
      <c r="AS400" s="104" t="e">
        <f t="shared" ca="1" si="558"/>
        <v>#REF!</v>
      </c>
      <c r="AT400" s="104" t="e">
        <f t="shared" ca="1" si="545"/>
        <v>#REF!</v>
      </c>
      <c r="AU400" s="104" t="e">
        <f t="shared" ca="1" si="545"/>
        <v>#REF!</v>
      </c>
      <c r="AV400" s="62"/>
      <c r="AW400" s="80" t="e">
        <f t="shared" si="559"/>
        <v>#REF!</v>
      </c>
      <c r="AX400" s="104" t="e">
        <f t="shared" ca="1" si="560"/>
        <v>#REF!</v>
      </c>
      <c r="AY400" s="104" t="e">
        <f t="shared" ca="1" si="560"/>
        <v>#REF!</v>
      </c>
      <c r="AZ400" s="104" t="e">
        <f t="shared" ca="1" si="560"/>
        <v>#REF!</v>
      </c>
      <c r="BA400" s="104" t="e">
        <f t="shared" ca="1" si="560"/>
        <v>#REF!</v>
      </c>
      <c r="BB400" s="104" t="e">
        <f t="shared" ca="1" si="560"/>
        <v>#REF!</v>
      </c>
      <c r="BC400" s="104" t="e">
        <f t="shared" ca="1" si="560"/>
        <v>#REF!</v>
      </c>
      <c r="BD400" s="104" t="e">
        <f t="shared" ca="1" si="560"/>
        <v>#REF!</v>
      </c>
      <c r="BE400" s="104" t="e">
        <f t="shared" ca="1" si="560"/>
        <v>#REF!</v>
      </c>
      <c r="BF400" s="104" t="e">
        <f t="shared" ca="1" si="560"/>
        <v>#REF!</v>
      </c>
      <c r="BG400" s="104" t="e">
        <f t="shared" ca="1" si="560"/>
        <v>#REF!</v>
      </c>
      <c r="BH400" s="104" t="e">
        <f t="shared" ca="1" si="560"/>
        <v>#REF!</v>
      </c>
      <c r="BI400" s="104" t="e">
        <f t="shared" ca="1" si="560"/>
        <v>#REF!</v>
      </c>
      <c r="BJ400" s="104" t="e">
        <f t="shared" ca="1" si="560"/>
        <v>#REF!</v>
      </c>
      <c r="BK400" s="62"/>
      <c r="BL400" s="80" t="e">
        <f t="shared" si="567"/>
        <v>#REF!</v>
      </c>
      <c r="BM400" s="104" t="e">
        <f t="shared" ca="1" si="561"/>
        <v>#REF!</v>
      </c>
      <c r="BN400" s="104" t="e">
        <f t="shared" ca="1" si="561"/>
        <v>#REF!</v>
      </c>
      <c r="BO400" s="104" t="e">
        <f t="shared" ca="1" si="561"/>
        <v>#REF!</v>
      </c>
      <c r="BP400" s="104" t="e">
        <f t="shared" ca="1" si="561"/>
        <v>#REF!</v>
      </c>
      <c r="BQ400" s="104" t="e">
        <f t="shared" ca="1" si="561"/>
        <v>#REF!</v>
      </c>
      <c r="BR400" s="104" t="e">
        <f t="shared" ca="1" si="561"/>
        <v>#REF!</v>
      </c>
      <c r="BS400" s="104" t="e">
        <f t="shared" ca="1" si="561"/>
        <v>#REF!</v>
      </c>
      <c r="BT400" s="104" t="e">
        <f t="shared" ca="1" si="561"/>
        <v>#REF!</v>
      </c>
      <c r="BU400" s="104" t="e">
        <f t="shared" ca="1" si="561"/>
        <v>#REF!</v>
      </c>
      <c r="BV400" s="104" t="e">
        <f t="shared" ca="1" si="561"/>
        <v>#REF!</v>
      </c>
      <c r="BW400" s="104" t="e">
        <f t="shared" ca="1" si="561"/>
        <v>#REF!</v>
      </c>
      <c r="BX400" s="104" t="e">
        <f t="shared" ca="1" si="561"/>
        <v>#REF!</v>
      </c>
      <c r="BY400" s="104" t="e">
        <f t="shared" ca="1" si="561"/>
        <v>#REF!</v>
      </c>
      <c r="BZ400" s="62"/>
      <c r="CA400" s="80" t="e">
        <f t="shared" si="568"/>
        <v>#REF!</v>
      </c>
      <c r="CB400" s="104" t="e">
        <f t="shared" ca="1" si="562"/>
        <v>#REF!</v>
      </c>
      <c r="CC400" s="104" t="e">
        <f t="shared" ca="1" si="562"/>
        <v>#REF!</v>
      </c>
      <c r="CD400" s="104" t="e">
        <f t="shared" ca="1" si="562"/>
        <v>#REF!</v>
      </c>
      <c r="CE400" s="104" t="e">
        <f t="shared" ca="1" si="562"/>
        <v>#REF!</v>
      </c>
      <c r="CF400" s="104" t="e">
        <f t="shared" ca="1" si="562"/>
        <v>#REF!</v>
      </c>
      <c r="CG400" s="104" t="e">
        <f t="shared" ca="1" si="562"/>
        <v>#REF!</v>
      </c>
      <c r="CH400" s="104" t="e">
        <f t="shared" ca="1" si="562"/>
        <v>#REF!</v>
      </c>
      <c r="CI400" s="104" t="e">
        <f t="shared" ca="1" si="562"/>
        <v>#REF!</v>
      </c>
      <c r="CJ400" s="104" t="e">
        <f t="shared" ca="1" si="562"/>
        <v>#REF!</v>
      </c>
      <c r="CK400" s="104" t="e">
        <f t="shared" ca="1" si="562"/>
        <v>#REF!</v>
      </c>
      <c r="CL400" s="104" t="e">
        <f t="shared" ca="1" si="562"/>
        <v>#REF!</v>
      </c>
      <c r="CM400" s="104" t="e">
        <f t="shared" ca="1" si="562"/>
        <v>#REF!</v>
      </c>
      <c r="CN400" s="104" t="e">
        <f t="shared" ca="1" si="562"/>
        <v>#REF!</v>
      </c>
      <c r="CP400" s="80" t="e">
        <f t="shared" si="569"/>
        <v>#REF!</v>
      </c>
      <c r="CQ400" s="104" t="e">
        <f t="shared" ca="1" si="563"/>
        <v>#REF!</v>
      </c>
      <c r="CR400" s="104" t="e">
        <f t="shared" ca="1" si="563"/>
        <v>#REF!</v>
      </c>
      <c r="CS400" s="104" t="e">
        <f t="shared" ca="1" si="563"/>
        <v>#REF!</v>
      </c>
      <c r="CT400" s="104" t="e">
        <f t="shared" ca="1" si="563"/>
        <v>#REF!</v>
      </c>
      <c r="CU400" s="104" t="e">
        <f t="shared" ca="1" si="563"/>
        <v>#REF!</v>
      </c>
      <c r="CV400" s="104" t="e">
        <f t="shared" ca="1" si="563"/>
        <v>#REF!</v>
      </c>
      <c r="CW400" s="104" t="e">
        <f t="shared" ca="1" si="563"/>
        <v>#REF!</v>
      </c>
      <c r="CX400" s="104" t="e">
        <f t="shared" ca="1" si="563"/>
        <v>#REF!</v>
      </c>
      <c r="CY400" s="104" t="e">
        <f t="shared" ca="1" si="563"/>
        <v>#REF!</v>
      </c>
      <c r="CZ400" s="104" t="e">
        <f t="shared" ca="1" si="563"/>
        <v>#REF!</v>
      </c>
      <c r="DA400" s="104" t="e">
        <f t="shared" ca="1" si="563"/>
        <v>#REF!</v>
      </c>
      <c r="DB400" s="104" t="e">
        <f t="shared" ca="1" si="563"/>
        <v>#REF!</v>
      </c>
      <c r="DC400" s="104" t="e">
        <f t="shared" ca="1" si="563"/>
        <v>#REF!</v>
      </c>
      <c r="DE400" s="80" t="e">
        <f t="shared" si="570"/>
        <v>#REF!</v>
      </c>
      <c r="DF400" s="104" t="e">
        <f t="shared" ca="1" si="564"/>
        <v>#REF!</v>
      </c>
      <c r="DG400" s="104" t="e">
        <f t="shared" ca="1" si="564"/>
        <v>#REF!</v>
      </c>
      <c r="DH400" s="104" t="e">
        <f t="shared" ca="1" si="564"/>
        <v>#REF!</v>
      </c>
      <c r="DI400" s="104" t="e">
        <f t="shared" ca="1" si="564"/>
        <v>#REF!</v>
      </c>
      <c r="DJ400" s="104" t="e">
        <f t="shared" ca="1" si="564"/>
        <v>#REF!</v>
      </c>
      <c r="DK400" s="104" t="e">
        <f t="shared" ca="1" si="564"/>
        <v>#REF!</v>
      </c>
      <c r="DL400" s="104" t="e">
        <f t="shared" ca="1" si="564"/>
        <v>#REF!</v>
      </c>
      <c r="DM400" s="104" t="e">
        <f t="shared" ca="1" si="564"/>
        <v>#REF!</v>
      </c>
      <c r="DN400" s="104" t="e">
        <f t="shared" ca="1" si="564"/>
        <v>#REF!</v>
      </c>
      <c r="DO400" s="104" t="e">
        <f t="shared" ca="1" si="564"/>
        <v>#REF!</v>
      </c>
      <c r="DP400" s="104" t="e">
        <f t="shared" ca="1" si="564"/>
        <v>#REF!</v>
      </c>
      <c r="DQ400" s="104" t="e">
        <f t="shared" ca="1" si="564"/>
        <v>#REF!</v>
      </c>
      <c r="DR400" s="104" t="e">
        <f t="shared" ca="1" si="564"/>
        <v>#REF!</v>
      </c>
      <c r="DT400" s="80" t="e">
        <f t="shared" si="571"/>
        <v>#REF!</v>
      </c>
      <c r="DU400" s="104" t="e">
        <f t="shared" ca="1" si="565"/>
        <v>#REF!</v>
      </c>
      <c r="DV400" s="104" t="e">
        <f t="shared" ca="1" si="565"/>
        <v>#REF!</v>
      </c>
      <c r="DW400" s="104" t="e">
        <f t="shared" ca="1" si="565"/>
        <v>#REF!</v>
      </c>
      <c r="DX400" s="104" t="e">
        <f t="shared" ca="1" si="565"/>
        <v>#REF!</v>
      </c>
      <c r="DY400" s="104" t="e">
        <f t="shared" ca="1" si="565"/>
        <v>#REF!</v>
      </c>
      <c r="DZ400" s="104" t="e">
        <f t="shared" ca="1" si="565"/>
        <v>#REF!</v>
      </c>
      <c r="EA400" s="104" t="e">
        <f t="shared" ca="1" si="565"/>
        <v>#REF!</v>
      </c>
      <c r="EB400" s="104" t="e">
        <f t="shared" ca="1" si="565"/>
        <v>#REF!</v>
      </c>
      <c r="EC400" s="104" t="e">
        <f t="shared" ca="1" si="565"/>
        <v>#REF!</v>
      </c>
      <c r="ED400" s="104" t="e">
        <f t="shared" ca="1" si="565"/>
        <v>#REF!</v>
      </c>
      <c r="EE400" s="104" t="e">
        <f t="shared" ca="1" si="565"/>
        <v>#REF!</v>
      </c>
      <c r="EF400" s="104" t="e">
        <f t="shared" ca="1" si="565"/>
        <v>#REF!</v>
      </c>
      <c r="EG400" s="104" t="e">
        <f t="shared" ca="1" si="565"/>
        <v>#REF!</v>
      </c>
      <c r="EI400" s="80" t="e">
        <f t="shared" si="572"/>
        <v>#REF!</v>
      </c>
      <c r="EJ400" s="104" t="e">
        <f t="shared" ca="1" si="566"/>
        <v>#REF!</v>
      </c>
      <c r="EK400" s="104" t="e">
        <f t="shared" ca="1" si="566"/>
        <v>#REF!</v>
      </c>
      <c r="EL400" s="104" t="e">
        <f t="shared" ca="1" si="566"/>
        <v>#REF!</v>
      </c>
      <c r="EM400" s="104" t="e">
        <f t="shared" ca="1" si="566"/>
        <v>#REF!</v>
      </c>
      <c r="EN400" s="104" t="e">
        <f t="shared" ca="1" si="566"/>
        <v>#REF!</v>
      </c>
      <c r="EO400" s="104" t="e">
        <f t="shared" ca="1" si="566"/>
        <v>#REF!</v>
      </c>
      <c r="EP400" s="104" t="e">
        <f t="shared" ca="1" si="566"/>
        <v>#REF!</v>
      </c>
      <c r="EQ400" s="104" t="e">
        <f t="shared" ca="1" si="566"/>
        <v>#REF!</v>
      </c>
      <c r="ER400" s="104" t="e">
        <f t="shared" ca="1" si="566"/>
        <v>#REF!</v>
      </c>
      <c r="ES400" s="104" t="e">
        <f t="shared" ca="1" si="566"/>
        <v>#REF!</v>
      </c>
      <c r="ET400" s="104" t="e">
        <f t="shared" ca="1" si="566"/>
        <v>#REF!</v>
      </c>
      <c r="EU400" s="104" t="e">
        <f t="shared" ca="1" si="566"/>
        <v>#REF!</v>
      </c>
      <c r="EV400" s="104" t="e">
        <f t="shared" ca="1" si="566"/>
        <v>#REF!</v>
      </c>
    </row>
    <row r="401" spans="15:156">
      <c r="O401" s="64"/>
      <c r="P401" s="64"/>
      <c r="S401" s="26"/>
      <c r="T401" s="388"/>
      <c r="U401" s="388"/>
      <c r="V401" s="388"/>
      <c r="W401" s="388"/>
      <c r="X401" s="388"/>
      <c r="Y401" s="388"/>
      <c r="Z401" s="388"/>
      <c r="AA401" s="388"/>
      <c r="AB401" s="388"/>
      <c r="AC401" s="388"/>
      <c r="AD401" s="388"/>
      <c r="AE401" s="388"/>
      <c r="AF401" s="388"/>
      <c r="AG401" s="167"/>
      <c r="AH401" s="80">
        <f t="shared" si="557"/>
        <v>0</v>
      </c>
      <c r="AI401" s="155"/>
      <c r="AJ401" s="155"/>
      <c r="AK401" s="137"/>
      <c r="AL401" s="137"/>
      <c r="AM401" s="137"/>
      <c r="AN401" s="137"/>
      <c r="AO401" s="137"/>
      <c r="AP401" s="137"/>
      <c r="AQ401" s="137"/>
      <c r="AR401" s="137"/>
      <c r="AS401" s="137"/>
      <c r="AT401" s="137"/>
      <c r="AU401" s="104" t="e">
        <f t="shared" ca="1" si="545"/>
        <v>#DIV/0!</v>
      </c>
      <c r="AV401" s="62"/>
      <c r="AW401" s="80">
        <f t="shared" si="559"/>
        <v>0</v>
      </c>
      <c r="AX401" s="104" t="e">
        <f t="shared" ca="1" si="560"/>
        <v>#REF!</v>
      </c>
      <c r="AY401" s="104" t="e">
        <f t="shared" ca="1" si="560"/>
        <v>#REF!</v>
      </c>
      <c r="AZ401" s="104" t="e">
        <f t="shared" ca="1" si="560"/>
        <v>#REF!</v>
      </c>
      <c r="BA401" s="104" t="e">
        <f t="shared" ca="1" si="560"/>
        <v>#REF!</v>
      </c>
      <c r="BB401" s="104" t="e">
        <f t="shared" ca="1" si="560"/>
        <v>#REF!</v>
      </c>
      <c r="BC401" s="104" t="e">
        <f t="shared" ca="1" si="560"/>
        <v>#REF!</v>
      </c>
      <c r="BD401" s="104" t="e">
        <f t="shared" ca="1" si="560"/>
        <v>#REF!</v>
      </c>
      <c r="BE401" s="104" t="e">
        <f t="shared" ca="1" si="560"/>
        <v>#REF!</v>
      </c>
      <c r="BF401" s="104" t="e">
        <f t="shared" ca="1" si="560"/>
        <v>#REF!</v>
      </c>
      <c r="BG401" s="104" t="e">
        <f t="shared" ca="1" si="560"/>
        <v>#REF!</v>
      </c>
      <c r="BH401" s="104" t="e">
        <f t="shared" ca="1" si="560"/>
        <v>#REF!</v>
      </c>
      <c r="BI401" s="104" t="e">
        <f t="shared" ca="1" si="560"/>
        <v>#REF!</v>
      </c>
      <c r="BJ401" s="104" t="e">
        <f t="shared" ca="1" si="560"/>
        <v>#DIV/0!</v>
      </c>
      <c r="BK401" s="62"/>
      <c r="BL401" s="80">
        <f t="shared" si="567"/>
        <v>0</v>
      </c>
      <c r="BM401" s="104" t="e">
        <f t="shared" ca="1" si="561"/>
        <v>#REF!</v>
      </c>
      <c r="BN401" s="104" t="e">
        <f t="shared" ca="1" si="561"/>
        <v>#REF!</v>
      </c>
      <c r="BO401" s="104" t="e">
        <f t="shared" ca="1" si="561"/>
        <v>#REF!</v>
      </c>
      <c r="BP401" s="104" t="e">
        <f t="shared" ca="1" si="561"/>
        <v>#REF!</v>
      </c>
      <c r="BQ401" s="104" t="e">
        <f t="shared" ca="1" si="561"/>
        <v>#REF!</v>
      </c>
      <c r="BR401" s="104" t="e">
        <f t="shared" ca="1" si="561"/>
        <v>#REF!</v>
      </c>
      <c r="BS401" s="104" t="e">
        <f t="shared" ca="1" si="561"/>
        <v>#REF!</v>
      </c>
      <c r="BT401" s="104" t="e">
        <f t="shared" ca="1" si="561"/>
        <v>#REF!</v>
      </c>
      <c r="BU401" s="104" t="e">
        <f t="shared" ca="1" si="561"/>
        <v>#REF!</v>
      </c>
      <c r="BV401" s="104" t="e">
        <f t="shared" ca="1" si="561"/>
        <v>#REF!</v>
      </c>
      <c r="BW401" s="104" t="e">
        <f t="shared" ca="1" si="561"/>
        <v>#REF!</v>
      </c>
      <c r="BX401" s="104" t="e">
        <f t="shared" ca="1" si="561"/>
        <v>#REF!</v>
      </c>
      <c r="BY401" s="104" t="e">
        <f t="shared" ca="1" si="561"/>
        <v>#DIV/0!</v>
      </c>
      <c r="BZ401" s="62"/>
      <c r="CA401" s="80">
        <f t="shared" si="568"/>
        <v>0</v>
      </c>
      <c r="CB401" s="104" t="e">
        <f t="shared" ca="1" si="562"/>
        <v>#REF!</v>
      </c>
      <c r="CC401" s="104" t="e">
        <f t="shared" ca="1" si="562"/>
        <v>#REF!</v>
      </c>
      <c r="CD401" s="104" t="e">
        <f t="shared" ca="1" si="562"/>
        <v>#REF!</v>
      </c>
      <c r="CE401" s="104" t="e">
        <f t="shared" ca="1" si="562"/>
        <v>#REF!</v>
      </c>
      <c r="CF401" s="104" t="e">
        <f t="shared" ca="1" si="562"/>
        <v>#REF!</v>
      </c>
      <c r="CG401" s="104" t="e">
        <f t="shared" ca="1" si="562"/>
        <v>#REF!</v>
      </c>
      <c r="CH401" s="104" t="e">
        <f t="shared" ca="1" si="562"/>
        <v>#REF!</v>
      </c>
      <c r="CI401" s="104" t="e">
        <f t="shared" ca="1" si="562"/>
        <v>#REF!</v>
      </c>
      <c r="CJ401" s="104" t="e">
        <f t="shared" ca="1" si="562"/>
        <v>#REF!</v>
      </c>
      <c r="CK401" s="104" t="e">
        <f t="shared" ca="1" si="562"/>
        <v>#REF!</v>
      </c>
      <c r="CL401" s="104" t="e">
        <f t="shared" ca="1" si="562"/>
        <v>#REF!</v>
      </c>
      <c r="CM401" s="104" t="e">
        <f t="shared" ca="1" si="562"/>
        <v>#REF!</v>
      </c>
      <c r="CN401" s="104" t="e">
        <f t="shared" ca="1" si="562"/>
        <v>#DIV/0!</v>
      </c>
      <c r="CP401" s="80">
        <f t="shared" si="569"/>
        <v>0</v>
      </c>
      <c r="CQ401" s="104" t="e">
        <f t="shared" ca="1" si="563"/>
        <v>#REF!</v>
      </c>
      <c r="CR401" s="104" t="e">
        <f t="shared" ca="1" si="563"/>
        <v>#REF!</v>
      </c>
      <c r="CS401" s="104" t="e">
        <f t="shared" ca="1" si="563"/>
        <v>#REF!</v>
      </c>
      <c r="CT401" s="104" t="e">
        <f t="shared" ca="1" si="563"/>
        <v>#REF!</v>
      </c>
      <c r="CU401" s="104" t="e">
        <f t="shared" ca="1" si="563"/>
        <v>#REF!</v>
      </c>
      <c r="CV401" s="104" t="e">
        <f t="shared" ca="1" si="563"/>
        <v>#REF!</v>
      </c>
      <c r="CW401" s="104" t="e">
        <f t="shared" ca="1" si="563"/>
        <v>#REF!</v>
      </c>
      <c r="CX401" s="104" t="e">
        <f t="shared" ca="1" si="563"/>
        <v>#REF!</v>
      </c>
      <c r="CY401" s="104" t="e">
        <f t="shared" ca="1" si="563"/>
        <v>#REF!</v>
      </c>
      <c r="CZ401" s="104" t="e">
        <f t="shared" ca="1" si="563"/>
        <v>#REF!</v>
      </c>
      <c r="DA401" s="104" t="e">
        <f t="shared" ca="1" si="563"/>
        <v>#REF!</v>
      </c>
      <c r="DB401" s="104" t="e">
        <f t="shared" ca="1" si="563"/>
        <v>#REF!</v>
      </c>
      <c r="DC401" s="104" t="e">
        <f t="shared" ca="1" si="563"/>
        <v>#DIV/0!</v>
      </c>
      <c r="DE401" s="80">
        <f t="shared" si="570"/>
        <v>0</v>
      </c>
      <c r="DF401" s="104" t="e">
        <f t="shared" ca="1" si="564"/>
        <v>#REF!</v>
      </c>
      <c r="DG401" s="104" t="e">
        <f t="shared" ca="1" si="564"/>
        <v>#REF!</v>
      </c>
      <c r="DH401" s="104" t="e">
        <f t="shared" ca="1" si="564"/>
        <v>#REF!</v>
      </c>
      <c r="DI401" s="104" t="e">
        <f t="shared" ca="1" si="564"/>
        <v>#REF!</v>
      </c>
      <c r="DJ401" s="104" t="e">
        <f t="shared" ca="1" si="564"/>
        <v>#REF!</v>
      </c>
      <c r="DK401" s="104" t="e">
        <f t="shared" ca="1" si="564"/>
        <v>#REF!</v>
      </c>
      <c r="DL401" s="104" t="e">
        <f t="shared" ca="1" si="564"/>
        <v>#REF!</v>
      </c>
      <c r="DM401" s="104" t="e">
        <f t="shared" ca="1" si="564"/>
        <v>#REF!</v>
      </c>
      <c r="DN401" s="104" t="e">
        <f t="shared" ca="1" si="564"/>
        <v>#REF!</v>
      </c>
      <c r="DO401" s="104" t="e">
        <f t="shared" ca="1" si="564"/>
        <v>#REF!</v>
      </c>
      <c r="DP401" s="104" t="e">
        <f t="shared" ca="1" si="564"/>
        <v>#REF!</v>
      </c>
      <c r="DQ401" s="104" t="e">
        <f t="shared" ca="1" si="564"/>
        <v>#REF!</v>
      </c>
      <c r="DR401" s="104" t="e">
        <f t="shared" ca="1" si="564"/>
        <v>#DIV/0!</v>
      </c>
      <c r="DT401" s="80">
        <f t="shared" si="571"/>
        <v>0</v>
      </c>
      <c r="DU401" s="104" t="e">
        <f t="shared" ca="1" si="565"/>
        <v>#DIV/0!</v>
      </c>
      <c r="DV401" s="104" t="e">
        <f t="shared" ca="1" si="565"/>
        <v>#DIV/0!</v>
      </c>
      <c r="DW401" s="104" t="e">
        <f t="shared" ca="1" si="565"/>
        <v>#DIV/0!</v>
      </c>
      <c r="DX401" s="104" t="e">
        <f t="shared" ca="1" si="565"/>
        <v>#DIV/0!</v>
      </c>
      <c r="DY401" s="104" t="e">
        <f t="shared" ca="1" si="565"/>
        <v>#DIV/0!</v>
      </c>
      <c r="DZ401" s="104" t="e">
        <f t="shared" ca="1" si="565"/>
        <v>#DIV/0!</v>
      </c>
      <c r="EA401" s="104" t="e">
        <f t="shared" ca="1" si="565"/>
        <v>#DIV/0!</v>
      </c>
      <c r="EB401" s="104" t="e">
        <f t="shared" ca="1" si="565"/>
        <v>#DIV/0!</v>
      </c>
      <c r="EC401" s="104" t="e">
        <f t="shared" ca="1" si="565"/>
        <v>#DIV/0!</v>
      </c>
      <c r="ED401" s="104" t="e">
        <f t="shared" ca="1" si="565"/>
        <v>#DIV/0!</v>
      </c>
      <c r="EE401" s="104" t="e">
        <f t="shared" ca="1" si="565"/>
        <v>#DIV/0!</v>
      </c>
      <c r="EF401" s="104" t="e">
        <f t="shared" ca="1" si="565"/>
        <v>#DIV/0!</v>
      </c>
      <c r="EG401" s="104" t="e">
        <f t="shared" ca="1" si="565"/>
        <v>#DIV/0!</v>
      </c>
      <c r="EI401" s="80">
        <f t="shared" si="572"/>
        <v>0</v>
      </c>
      <c r="EJ401" s="104" t="e">
        <f t="shared" ca="1" si="566"/>
        <v>#DIV/0!</v>
      </c>
      <c r="EK401" s="104" t="e">
        <f t="shared" ca="1" si="566"/>
        <v>#DIV/0!</v>
      </c>
      <c r="EL401" s="104" t="e">
        <f t="shared" ca="1" si="566"/>
        <v>#DIV/0!</v>
      </c>
      <c r="EM401" s="104" t="e">
        <f t="shared" ca="1" si="566"/>
        <v>#DIV/0!</v>
      </c>
      <c r="EN401" s="104" t="e">
        <f t="shared" ca="1" si="566"/>
        <v>#DIV/0!</v>
      </c>
      <c r="EO401" s="104" t="e">
        <f t="shared" ca="1" si="566"/>
        <v>#DIV/0!</v>
      </c>
      <c r="EP401" s="104" t="e">
        <f t="shared" ca="1" si="566"/>
        <v>#DIV/0!</v>
      </c>
      <c r="EQ401" s="104" t="e">
        <f t="shared" ca="1" si="566"/>
        <v>#DIV/0!</v>
      </c>
      <c r="ER401" s="104" t="e">
        <f t="shared" ca="1" si="566"/>
        <v>#DIV/0!</v>
      </c>
      <c r="ES401" s="104" t="e">
        <f t="shared" ca="1" si="566"/>
        <v>#DIV/0!</v>
      </c>
      <c r="ET401" s="104" t="e">
        <f t="shared" ca="1" si="566"/>
        <v>#DIV/0!</v>
      </c>
      <c r="EU401" s="104" t="e">
        <f t="shared" ca="1" si="566"/>
        <v>#DIV/0!</v>
      </c>
      <c r="EV401" s="104" t="e">
        <f t="shared" ca="1" si="566"/>
        <v>#DIV/0!</v>
      </c>
    </row>
    <row r="402" spans="15:156">
      <c r="O402" s="64"/>
      <c r="P402" s="64"/>
      <c r="S402" s="95" t="s">
        <v>143</v>
      </c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95"/>
      <c r="AH402" s="95" t="s">
        <v>144</v>
      </c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 t="str">
        <f t="shared" ref="AT402" si="573">AT386</f>
        <v>max</v>
      </c>
      <c r="AU402" s="95"/>
      <c r="AV402" s="95"/>
      <c r="AW402" s="95" t="s">
        <v>145</v>
      </c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 t="s">
        <v>146</v>
      </c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 t="s">
        <v>147</v>
      </c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  <c r="CM402" s="95"/>
      <c r="CN402" s="95"/>
      <c r="CO402" s="95"/>
      <c r="CP402" s="95" t="s">
        <v>148</v>
      </c>
      <c r="CQ402" s="95"/>
      <c r="CR402" s="95"/>
      <c r="CS402" s="95"/>
      <c r="CT402" s="95"/>
      <c r="CU402" s="95"/>
      <c r="CV402" s="95"/>
      <c r="CW402" s="95"/>
      <c r="CX402" s="95"/>
      <c r="CY402" s="95"/>
      <c r="CZ402" s="95"/>
      <c r="DA402" s="95"/>
      <c r="DB402" s="95"/>
      <c r="DC402" s="95"/>
      <c r="DD402" s="95"/>
      <c r="DE402" s="95" t="s">
        <v>149</v>
      </c>
      <c r="DF402" s="95"/>
      <c r="DG402" s="95"/>
      <c r="DH402" s="95"/>
      <c r="DI402" s="95"/>
      <c r="DJ402" s="95"/>
      <c r="DK402" s="95"/>
      <c r="DL402" s="95"/>
      <c r="DM402" s="95"/>
      <c r="DN402" s="95"/>
      <c r="DO402" s="95"/>
      <c r="DP402" s="95"/>
      <c r="DQ402" s="95"/>
      <c r="DR402" s="95"/>
      <c r="DS402" s="95"/>
      <c r="DT402" s="95" t="s">
        <v>150</v>
      </c>
      <c r="DU402" s="95"/>
      <c r="DV402" s="95"/>
      <c r="DW402" s="95"/>
      <c r="DX402" s="95"/>
      <c r="DY402" s="95"/>
      <c r="DZ402" s="95"/>
      <c r="EA402" s="95"/>
      <c r="EB402" s="95"/>
      <c r="EC402" s="95"/>
      <c r="ED402" s="95"/>
      <c r="EE402" s="95"/>
      <c r="EF402" s="95"/>
      <c r="EG402" s="95"/>
      <c r="EH402" s="95"/>
      <c r="EI402" s="95" t="s">
        <v>151</v>
      </c>
      <c r="EJ402" s="95"/>
      <c r="EK402" s="95"/>
      <c r="EL402" s="95"/>
      <c r="EM402" s="95"/>
      <c r="EN402" s="95"/>
      <c r="EO402" s="95"/>
      <c r="EP402" s="95"/>
      <c r="EQ402" s="95"/>
      <c r="ER402" s="95"/>
      <c r="ES402" s="95"/>
      <c r="ET402" s="95"/>
      <c r="EU402" s="95"/>
      <c r="EV402" s="95"/>
      <c r="EW402" s="95"/>
      <c r="EX402" s="95"/>
      <c r="EY402" s="95"/>
      <c r="EZ402" s="95"/>
    </row>
    <row r="403" spans="15:156">
      <c r="O403" s="64"/>
      <c r="P403" s="64"/>
      <c r="Q403" s="95" t="s">
        <v>154</v>
      </c>
      <c r="S403" s="166" t="s">
        <v>155</v>
      </c>
      <c r="T403" s="454">
        <f>T387</f>
        <v>0</v>
      </c>
      <c r="U403" s="454">
        <f t="shared" ref="U403:AE403" si="574">U387</f>
        <v>10</v>
      </c>
      <c r="V403" s="454">
        <f t="shared" si="574"/>
        <v>20</v>
      </c>
      <c r="W403" s="454">
        <f t="shared" si="574"/>
        <v>30</v>
      </c>
      <c r="X403" s="454">
        <f t="shared" si="574"/>
        <v>40</v>
      </c>
      <c r="Y403" s="454">
        <f t="shared" si="574"/>
        <v>50</v>
      </c>
      <c r="Z403" s="454">
        <f t="shared" si="574"/>
        <v>60</v>
      </c>
      <c r="AA403" s="454">
        <f t="shared" si="574"/>
        <v>70</v>
      </c>
      <c r="AB403" s="454">
        <f t="shared" si="574"/>
        <v>80</v>
      </c>
      <c r="AC403" s="454">
        <f t="shared" si="574"/>
        <v>90</v>
      </c>
      <c r="AD403" s="454">
        <f t="shared" si="574"/>
        <v>100</v>
      </c>
      <c r="AE403" s="393" t="str">
        <f t="shared" si="574"/>
        <v>max</v>
      </c>
      <c r="AF403" s="393"/>
      <c r="AG403" s="1"/>
      <c r="AH403" s="141" t="s">
        <v>155</v>
      </c>
      <c r="AI403" s="142">
        <v>0</v>
      </c>
      <c r="AJ403" s="142">
        <v>10</v>
      </c>
      <c r="AK403" s="142">
        <v>20</v>
      </c>
      <c r="AL403" s="142">
        <v>30</v>
      </c>
      <c r="AM403" s="142">
        <v>40</v>
      </c>
      <c r="AN403" s="142">
        <v>50</v>
      </c>
      <c r="AO403" s="142">
        <v>60</v>
      </c>
      <c r="AP403" s="142">
        <v>70</v>
      </c>
      <c r="AQ403" s="142">
        <v>80</v>
      </c>
      <c r="AR403" s="142">
        <v>90</v>
      </c>
      <c r="AS403" s="142">
        <v>100</v>
      </c>
      <c r="AT403" s="104">
        <f t="shared" ref="AT403:AU417" ca="1" si="575">(3-$Z$1/$T$1)*AT305-(1-3*$Z$1/$T$1)*AT321</f>
        <v>96.885655993634558</v>
      </c>
      <c r="AU403" s="165">
        <f t="shared" ref="AU403" si="576">AU387</f>
        <v>0</v>
      </c>
      <c r="AV403" s="62"/>
      <c r="AW403" s="141" t="s">
        <v>155</v>
      </c>
      <c r="AX403" s="80">
        <f>AX387</f>
        <v>0</v>
      </c>
      <c r="AY403" s="80">
        <f t="shared" ref="AY403:BJ403" si="577">AY387</f>
        <v>10</v>
      </c>
      <c r="AZ403" s="80">
        <f t="shared" si="577"/>
        <v>20</v>
      </c>
      <c r="BA403" s="80">
        <f t="shared" si="577"/>
        <v>30</v>
      </c>
      <c r="BB403" s="80">
        <f t="shared" si="577"/>
        <v>40</v>
      </c>
      <c r="BC403" s="80">
        <f t="shared" si="577"/>
        <v>50</v>
      </c>
      <c r="BD403" s="80">
        <f t="shared" si="577"/>
        <v>60</v>
      </c>
      <c r="BE403" s="80">
        <f t="shared" si="577"/>
        <v>70</v>
      </c>
      <c r="BF403" s="80">
        <f t="shared" si="577"/>
        <v>80</v>
      </c>
      <c r="BG403" s="80">
        <f t="shared" si="577"/>
        <v>90</v>
      </c>
      <c r="BH403" s="80">
        <f t="shared" si="577"/>
        <v>100</v>
      </c>
      <c r="BI403" s="80" t="str">
        <f t="shared" si="577"/>
        <v>max</v>
      </c>
      <c r="BJ403" s="80">
        <f t="shared" si="577"/>
        <v>0</v>
      </c>
      <c r="BK403" s="62"/>
      <c r="BL403" s="141" t="s">
        <v>155</v>
      </c>
      <c r="BM403" s="83">
        <f>BM387</f>
        <v>0</v>
      </c>
      <c r="BN403" s="83">
        <f t="shared" ref="BN403:BY403" si="578">BN387</f>
        <v>10</v>
      </c>
      <c r="BO403" s="83">
        <f t="shared" si="578"/>
        <v>20</v>
      </c>
      <c r="BP403" s="83">
        <f t="shared" si="578"/>
        <v>30</v>
      </c>
      <c r="BQ403" s="83">
        <f t="shared" si="578"/>
        <v>40</v>
      </c>
      <c r="BR403" s="83">
        <f t="shared" si="578"/>
        <v>50</v>
      </c>
      <c r="BS403" s="83">
        <f t="shared" si="578"/>
        <v>60</v>
      </c>
      <c r="BT403" s="83">
        <f t="shared" si="578"/>
        <v>70</v>
      </c>
      <c r="BU403" s="83">
        <f t="shared" si="578"/>
        <v>80</v>
      </c>
      <c r="BV403" s="83">
        <f t="shared" si="578"/>
        <v>90</v>
      </c>
      <c r="BW403" s="83">
        <f t="shared" si="578"/>
        <v>100</v>
      </c>
      <c r="BX403" s="165" t="str">
        <f t="shared" si="578"/>
        <v>max</v>
      </c>
      <c r="BY403" s="165">
        <f t="shared" si="578"/>
        <v>0</v>
      </c>
      <c r="BZ403" s="62"/>
      <c r="CA403" s="141" t="s">
        <v>155</v>
      </c>
      <c r="CB403" s="80">
        <f>CB387</f>
        <v>0</v>
      </c>
      <c r="CC403" s="80">
        <f t="shared" ref="CC403:CN403" si="579">CC387</f>
        <v>10</v>
      </c>
      <c r="CD403" s="80">
        <f t="shared" si="579"/>
        <v>20</v>
      </c>
      <c r="CE403" s="80">
        <f t="shared" si="579"/>
        <v>30</v>
      </c>
      <c r="CF403" s="80">
        <f t="shared" si="579"/>
        <v>40</v>
      </c>
      <c r="CG403" s="80">
        <f t="shared" si="579"/>
        <v>50</v>
      </c>
      <c r="CH403" s="80">
        <f t="shared" si="579"/>
        <v>60</v>
      </c>
      <c r="CI403" s="80">
        <f t="shared" si="579"/>
        <v>70</v>
      </c>
      <c r="CJ403" s="80">
        <f t="shared" si="579"/>
        <v>80</v>
      </c>
      <c r="CK403" s="80">
        <f t="shared" si="579"/>
        <v>90</v>
      </c>
      <c r="CL403" s="80">
        <f t="shared" si="579"/>
        <v>100</v>
      </c>
      <c r="CM403" s="80" t="str">
        <f t="shared" si="579"/>
        <v>max</v>
      </c>
      <c r="CN403" s="80">
        <f t="shared" si="579"/>
        <v>0</v>
      </c>
      <c r="CP403" s="141" t="s">
        <v>155</v>
      </c>
      <c r="CQ403" s="80">
        <f>CQ387</f>
        <v>0</v>
      </c>
      <c r="CR403" s="80">
        <f t="shared" ref="CR403:DC403" si="580">CR387</f>
        <v>10</v>
      </c>
      <c r="CS403" s="80">
        <f t="shared" si="580"/>
        <v>20</v>
      </c>
      <c r="CT403" s="80">
        <f t="shared" si="580"/>
        <v>30</v>
      </c>
      <c r="CU403" s="80">
        <f t="shared" si="580"/>
        <v>40</v>
      </c>
      <c r="CV403" s="80">
        <f t="shared" si="580"/>
        <v>50</v>
      </c>
      <c r="CW403" s="80">
        <f t="shared" si="580"/>
        <v>60</v>
      </c>
      <c r="CX403" s="80">
        <f t="shared" si="580"/>
        <v>70</v>
      </c>
      <c r="CY403" s="80">
        <f t="shared" si="580"/>
        <v>80</v>
      </c>
      <c r="CZ403" s="80">
        <f t="shared" si="580"/>
        <v>90</v>
      </c>
      <c r="DA403" s="80">
        <f t="shared" si="580"/>
        <v>100</v>
      </c>
      <c r="DB403" s="80" t="str">
        <f t="shared" si="580"/>
        <v>max</v>
      </c>
      <c r="DC403" s="80">
        <f t="shared" si="580"/>
        <v>0</v>
      </c>
      <c r="DE403" s="141" t="s">
        <v>155</v>
      </c>
      <c r="DF403" s="80">
        <f>DF387</f>
        <v>0</v>
      </c>
      <c r="DG403" s="80">
        <f t="shared" ref="DG403:DR403" si="581">DG387</f>
        <v>10</v>
      </c>
      <c r="DH403" s="80">
        <f t="shared" si="581"/>
        <v>20</v>
      </c>
      <c r="DI403" s="80">
        <f t="shared" si="581"/>
        <v>30</v>
      </c>
      <c r="DJ403" s="80">
        <f t="shared" si="581"/>
        <v>40</v>
      </c>
      <c r="DK403" s="80">
        <f t="shared" si="581"/>
        <v>50</v>
      </c>
      <c r="DL403" s="80">
        <f t="shared" si="581"/>
        <v>60</v>
      </c>
      <c r="DM403" s="80">
        <f t="shared" si="581"/>
        <v>70</v>
      </c>
      <c r="DN403" s="80">
        <f t="shared" si="581"/>
        <v>80</v>
      </c>
      <c r="DO403" s="80">
        <f t="shared" si="581"/>
        <v>90</v>
      </c>
      <c r="DP403" s="80">
        <f t="shared" si="581"/>
        <v>100</v>
      </c>
      <c r="DQ403" s="80" t="str">
        <f t="shared" si="581"/>
        <v>max</v>
      </c>
      <c r="DR403" s="80">
        <f t="shared" si="581"/>
        <v>0</v>
      </c>
      <c r="DT403" s="141" t="s">
        <v>155</v>
      </c>
      <c r="DU403" s="80">
        <f t="shared" ref="DU403:EG403" si="582">CQ387</f>
        <v>0</v>
      </c>
      <c r="DV403" s="80">
        <f t="shared" si="582"/>
        <v>10</v>
      </c>
      <c r="DW403" s="80">
        <f t="shared" si="582"/>
        <v>20</v>
      </c>
      <c r="DX403" s="80">
        <f t="shared" si="582"/>
        <v>30</v>
      </c>
      <c r="DY403" s="80">
        <f t="shared" si="582"/>
        <v>40</v>
      </c>
      <c r="DZ403" s="80">
        <f t="shared" si="582"/>
        <v>50</v>
      </c>
      <c r="EA403" s="80">
        <f t="shared" si="582"/>
        <v>60</v>
      </c>
      <c r="EB403" s="80">
        <f t="shared" si="582"/>
        <v>70</v>
      </c>
      <c r="EC403" s="80">
        <f t="shared" si="582"/>
        <v>80</v>
      </c>
      <c r="ED403" s="80">
        <f t="shared" si="582"/>
        <v>90</v>
      </c>
      <c r="EE403" s="80">
        <f t="shared" si="582"/>
        <v>100</v>
      </c>
      <c r="EF403" s="80" t="str">
        <f t="shared" si="582"/>
        <v>max</v>
      </c>
      <c r="EG403" s="80">
        <f t="shared" si="582"/>
        <v>0</v>
      </c>
      <c r="EI403" s="141" t="s">
        <v>155</v>
      </c>
      <c r="EJ403" s="80">
        <f t="shared" ref="EJ403:EV403" si="583">DF387</f>
        <v>0</v>
      </c>
      <c r="EK403" s="80">
        <f t="shared" si="583"/>
        <v>10</v>
      </c>
      <c r="EL403" s="80">
        <f t="shared" si="583"/>
        <v>20</v>
      </c>
      <c r="EM403" s="80">
        <f t="shared" si="583"/>
        <v>30</v>
      </c>
      <c r="EN403" s="80">
        <f t="shared" si="583"/>
        <v>40</v>
      </c>
      <c r="EO403" s="80">
        <f t="shared" si="583"/>
        <v>50</v>
      </c>
      <c r="EP403" s="80">
        <f t="shared" si="583"/>
        <v>60</v>
      </c>
      <c r="EQ403" s="80">
        <f t="shared" si="583"/>
        <v>70</v>
      </c>
      <c r="ER403" s="80">
        <f t="shared" si="583"/>
        <v>80</v>
      </c>
      <c r="ES403" s="80">
        <f t="shared" si="583"/>
        <v>90</v>
      </c>
      <c r="ET403" s="80">
        <f t="shared" si="583"/>
        <v>100</v>
      </c>
      <c r="EU403" s="80" t="str">
        <f t="shared" si="583"/>
        <v>max</v>
      </c>
      <c r="EV403" s="80">
        <f t="shared" si="583"/>
        <v>0</v>
      </c>
    </row>
    <row r="404" spans="15:156">
      <c r="O404" s="64"/>
      <c r="P404" s="64"/>
      <c r="R404" t="s">
        <v>66</v>
      </c>
      <c r="S404" s="25">
        <f t="shared" ref="S404:S416" si="584">S388</f>
        <v>0</v>
      </c>
      <c r="T404" s="388">
        <f t="shared" ref="T404:AE416" ca="1" si="585">(3-$Z$1/$T$1)*T306-(1-3*$Z$1/$T$1)*T322</f>
        <v>18721.547510093871</v>
      </c>
      <c r="U404" s="388">
        <f t="shared" ca="1" si="585"/>
        <v>768.89395623955511</v>
      </c>
      <c r="V404" s="388">
        <f t="shared" ca="1" si="585"/>
        <v>397.43505170490528</v>
      </c>
      <c r="W404" s="388">
        <f t="shared" ca="1" si="585"/>
        <v>276.08933563814151</v>
      </c>
      <c r="X404" s="388">
        <f t="shared" ca="1" si="585"/>
        <v>218.19963623014408</v>
      </c>
      <c r="Y404" s="388">
        <f t="shared" ca="1" si="585"/>
        <v>187.02825962583773</v>
      </c>
      <c r="Z404" s="388">
        <f t="shared" ca="1" si="585"/>
        <v>171.4425713236846</v>
      </c>
      <c r="AA404" s="388">
        <f t="shared" ca="1" si="585"/>
        <v>169.21604442337704</v>
      </c>
      <c r="AB404" s="388">
        <f t="shared" ca="1" si="585"/>
        <v>187.02825962583773</v>
      </c>
      <c r="AC404" s="388">
        <f t="shared" ca="1" si="585"/>
        <v>270.15193057065454</v>
      </c>
      <c r="AD404" s="388">
        <f t="shared" ca="1" si="585"/>
        <v>2666666.6666666665</v>
      </c>
      <c r="AE404" s="388" t="e">
        <f t="shared" ca="1" si="585"/>
        <v>#DIV/0!</v>
      </c>
      <c r="AF404" s="388"/>
      <c r="AG404" s="59"/>
      <c r="AH404" s="80">
        <f t="shared" ref="AH404:AH417" si="586">AH388</f>
        <v>0</v>
      </c>
      <c r="AI404" s="104">
        <f t="shared" ref="AI404:AS416" ca="1" si="587">(3-$Z$1/$T$1)*AI306-(1-3*$Z$1/$T$1)*AI322</f>
        <v>-18.721547510094144</v>
      </c>
      <c r="AJ404" s="104">
        <f t="shared" ca="1" si="587"/>
        <v>-20.780917736204174</v>
      </c>
      <c r="AK404" s="104">
        <f t="shared" ca="1" si="587"/>
        <v>-23.378532453229731</v>
      </c>
      <c r="AL404" s="104">
        <f t="shared" ca="1" si="587"/>
        <v>-26.718322803691116</v>
      </c>
      <c r="AM404" s="104">
        <f t="shared" ca="1" si="587"/>
        <v>-31.171376604306296</v>
      </c>
      <c r="AN404" s="104">
        <f t="shared" ca="1" si="587"/>
        <v>-37.405651925167554</v>
      </c>
      <c r="AO404" s="104">
        <f t="shared" ca="1" si="587"/>
        <v>-46.757064906459426</v>
      </c>
      <c r="AP404" s="104">
        <f t="shared" ca="1" si="587"/>
        <v>-62.342753208612613</v>
      </c>
      <c r="AQ404" s="104">
        <f t="shared" ca="1" si="587"/>
        <v>-93.514129812918895</v>
      </c>
      <c r="AR404" s="104">
        <f t="shared" ca="1" si="587"/>
        <v>-187.02825962583771</v>
      </c>
      <c r="AS404" s="104">
        <f t="shared" ca="1" si="587"/>
        <v>-2664000</v>
      </c>
      <c r="AT404" s="104" t="e">
        <f t="shared" ca="1" si="575"/>
        <v>#DIV/0!</v>
      </c>
      <c r="AU404" s="104" t="e">
        <f t="shared" ca="1" si="575"/>
        <v>#DIV/0!</v>
      </c>
      <c r="AV404" s="62"/>
      <c r="AW404" s="80">
        <f t="shared" ref="AW404:AW417" si="588">AW388</f>
        <v>0</v>
      </c>
      <c r="AX404" s="104">
        <f t="shared" ref="AX404:BJ417" ca="1" si="589">(3-$Z$1/$T$1)*AX306-(1-3*$Z$1/$T$1)*AX322</f>
        <v>18702.825962583775</v>
      </c>
      <c r="AY404" s="104">
        <f t="shared" ca="1" si="589"/>
        <v>748.11303850335094</v>
      </c>
      <c r="AZ404" s="104">
        <f t="shared" ca="1" si="589"/>
        <v>374.05651925167558</v>
      </c>
      <c r="BA404" s="104">
        <f t="shared" ca="1" si="589"/>
        <v>249.37101283445037</v>
      </c>
      <c r="BB404" s="104">
        <f t="shared" ca="1" si="589"/>
        <v>187.02825962583773</v>
      </c>
      <c r="BC404" s="104">
        <f t="shared" ca="1" si="589"/>
        <v>149.62260770067019</v>
      </c>
      <c r="BD404" s="104">
        <f t="shared" ca="1" si="589"/>
        <v>124.68550641722518</v>
      </c>
      <c r="BE404" s="104">
        <f t="shared" ca="1" si="589"/>
        <v>106.87329121476445</v>
      </c>
      <c r="BF404" s="104">
        <f t="shared" ca="1" si="589"/>
        <v>93.514129812918867</v>
      </c>
      <c r="BG404" s="104">
        <f t="shared" ca="1" si="589"/>
        <v>83.123670944816794</v>
      </c>
      <c r="BH404" s="104">
        <f t="shared" ca="1" si="589"/>
        <v>2666.6666666666665</v>
      </c>
      <c r="BI404" s="104" t="e">
        <f t="shared" ca="1" si="589"/>
        <v>#DIV/0!</v>
      </c>
      <c r="BJ404" s="104" t="e">
        <f t="shared" ca="1" si="589"/>
        <v>#DIV/0!</v>
      </c>
      <c r="BK404" s="62"/>
      <c r="BL404" s="83">
        <f>AW404</f>
        <v>0</v>
      </c>
      <c r="BM404" s="104">
        <f t="shared" ref="BM404:BY417" ca="1" si="590">(3-$Z$1/$T$1)*BM306-(1-3*$Z$1/$T$1)*BM322</f>
        <v>32.683153094735943</v>
      </c>
      <c r="BN404" s="104">
        <f t="shared" ca="1" si="590"/>
        <v>41.561835472408347</v>
      </c>
      <c r="BO404" s="104">
        <f t="shared" ca="1" si="590"/>
        <v>46.757064906459462</v>
      </c>
      <c r="BP404" s="104">
        <f t="shared" ca="1" si="590"/>
        <v>53.436645607382218</v>
      </c>
      <c r="BQ404" s="104">
        <f t="shared" ca="1" si="590"/>
        <v>62.342753208612592</v>
      </c>
      <c r="BR404" s="104">
        <f t="shared" ca="1" si="590"/>
        <v>74.811303850335094</v>
      </c>
      <c r="BS404" s="104">
        <f t="shared" ca="1" si="590"/>
        <v>93.514129812918895</v>
      </c>
      <c r="BT404" s="104">
        <f t="shared" ca="1" si="590"/>
        <v>124.68550641722521</v>
      </c>
      <c r="BU404" s="104">
        <f t="shared" ca="1" si="590"/>
        <v>187.02825962583771</v>
      </c>
      <c r="BV404" s="104">
        <f t="shared" ca="1" si="590"/>
        <v>374.05651925167547</v>
      </c>
      <c r="BW404" s="104">
        <f t="shared" ca="1" si="590"/>
        <v>2678035.0877192984</v>
      </c>
      <c r="BX404" s="104" t="e">
        <f t="shared" ca="1" si="590"/>
        <v>#DIV/0!</v>
      </c>
      <c r="BY404" s="104" t="e">
        <f t="shared" ca="1" si="590"/>
        <v>#DIV/0!</v>
      </c>
      <c r="BZ404" s="62"/>
      <c r="CA404" s="80">
        <f t="shared" ref="CA404:CA417" si="591">CA388</f>
        <v>0</v>
      </c>
      <c r="CB404" s="104">
        <f t="shared" ref="CB404:CN417" ca="1" si="592">(3-$Z$1/$T$1)*CB306-(1-3*$Z$1/$T$1)*CB322</f>
        <v>19823.358945367319</v>
      </c>
      <c r="CC404" s="104">
        <f t="shared" ca="1" si="592"/>
        <v>810.95029529549561</v>
      </c>
      <c r="CD404" s="104">
        <f t="shared" ca="1" si="592"/>
        <v>417.28010137237271</v>
      </c>
      <c r="CE404" s="104">
        <f t="shared" ca="1" si="592"/>
        <v>288.42230246620852</v>
      </c>
      <c r="CF404" s="104">
        <f t="shared" ca="1" si="592"/>
        <v>226.67830903986703</v>
      </c>
      <c r="CG404" s="104">
        <f t="shared" ca="1" si="592"/>
        <v>193.09836129732676</v>
      </c>
      <c r="CH404" s="104">
        <f t="shared" ca="1" si="592"/>
        <v>175.80827674836138</v>
      </c>
      <c r="CI404" s="104">
        <f t="shared" ca="1" si="592"/>
        <v>172.25894134195983</v>
      </c>
      <c r="CJ404" s="104">
        <f t="shared" ca="1" si="592"/>
        <v>188.96312612632607</v>
      </c>
      <c r="CK404" s="104">
        <f t="shared" ca="1" si="592"/>
        <v>271.09457413725352</v>
      </c>
      <c r="CL404" s="104">
        <f t="shared" ca="1" si="592"/>
        <v>2666666.6667322861</v>
      </c>
      <c r="CM404" s="104" t="e">
        <f t="shared" ca="1" si="592"/>
        <v>#DIV/0!</v>
      </c>
      <c r="CN404" s="104" t="e">
        <f t="shared" ca="1" si="592"/>
        <v>#DIV/0!</v>
      </c>
      <c r="CP404" s="80">
        <f t="shared" ref="CP404:CP417" si="593">CP388</f>
        <v>0</v>
      </c>
      <c r="CQ404" s="104">
        <f t="shared" ref="CQ404:DC417" ca="1" si="594">(3-$Z$1/$T$1)*CQ306-(1-3*$Z$1/$T$1)*CQ322</f>
        <v>1120.5329827835449</v>
      </c>
      <c r="CR404" s="104">
        <f t="shared" ca="1" si="594"/>
        <v>62.837256792144593</v>
      </c>
      <c r="CS404" s="104">
        <f t="shared" ca="1" si="594"/>
        <v>43.223582120697188</v>
      </c>
      <c r="CT404" s="104">
        <f t="shared" ca="1" si="594"/>
        <v>39.051289631758152</v>
      </c>
      <c r="CU404" s="104">
        <f t="shared" ca="1" si="594"/>
        <v>39.65004941402924</v>
      </c>
      <c r="CV404" s="104">
        <f t="shared" ca="1" si="594"/>
        <v>43.475753596656574</v>
      </c>
      <c r="CW404" s="104">
        <f t="shared" ca="1" si="594"/>
        <v>51.122770331136223</v>
      </c>
      <c r="CX404" s="104">
        <f t="shared" ca="1" si="594"/>
        <v>65.385650127195404</v>
      </c>
      <c r="CY404" s="104">
        <f t="shared" ca="1" si="594"/>
        <v>95.448996313407207</v>
      </c>
      <c r="CZ404" s="104">
        <f t="shared" ca="1" si="594"/>
        <v>187.97090319243677</v>
      </c>
      <c r="DA404" s="104">
        <f t="shared" ca="1" si="594"/>
        <v>2664000.0000656191</v>
      </c>
      <c r="DB404" s="104" t="e">
        <f t="shared" ca="1" si="594"/>
        <v>#DIV/0!</v>
      </c>
      <c r="DC404" s="104" t="e">
        <f t="shared" ca="1" si="594"/>
        <v>#DIV/0!</v>
      </c>
      <c r="DE404" s="80">
        <f t="shared" ref="DE404:DE417" si="595">DE388</f>
        <v>0</v>
      </c>
      <c r="DF404" s="104">
        <f t="shared" ref="DF404:DR417" ca="1" si="596">(3-$Z$1/$T$1)*DF306-(1-3*$Z$1/$T$1)*DF322</f>
        <v>19806.359331158819</v>
      </c>
      <c r="DG404" s="104">
        <f t="shared" ca="1" si="596"/>
        <v>792.26442148852811</v>
      </c>
      <c r="DH404" s="104">
        <f t="shared" ca="1" si="596"/>
        <v>396.13221074426411</v>
      </c>
      <c r="DI404" s="104">
        <f t="shared" ca="1" si="596"/>
        <v>264.08814049617609</v>
      </c>
      <c r="DJ404" s="104">
        <f t="shared" ca="1" si="596"/>
        <v>198.06610537213203</v>
      </c>
      <c r="DK404" s="104">
        <f t="shared" ca="1" si="596"/>
        <v>158.45288429770562</v>
      </c>
      <c r="DL404" s="104">
        <f t="shared" ca="1" si="596"/>
        <v>132.04407024808805</v>
      </c>
      <c r="DM404" s="104">
        <f t="shared" ca="1" si="596"/>
        <v>113.18063164121833</v>
      </c>
      <c r="DN404" s="104">
        <f t="shared" ca="1" si="596"/>
        <v>99.033052686066014</v>
      </c>
      <c r="DO404" s="104">
        <f t="shared" ca="1" si="596"/>
        <v>88.029380165392027</v>
      </c>
      <c r="DP404" s="104">
        <f t="shared" ca="1" si="596"/>
        <v>2666.6667985341819</v>
      </c>
      <c r="DQ404" s="104" t="e">
        <f t="shared" ca="1" si="596"/>
        <v>#DIV/0!</v>
      </c>
      <c r="DR404" s="104" t="e">
        <f t="shared" ca="1" si="596"/>
        <v>#DIV/0!</v>
      </c>
      <c r="DT404" s="80">
        <f t="shared" ref="DT404:DT417" si="597">CP388</f>
        <v>0</v>
      </c>
      <c r="DU404" s="104">
        <f t="shared" ref="DU404:EE415" ca="1" si="598">(3-$Z$1/$T$1)*DU306-(1-3*$Z$1/$T$1)*DU322</f>
        <v>18721.547510093871</v>
      </c>
      <c r="DV404" s="104">
        <f t="shared" ca="1" si="598"/>
        <v>768.89395623955511</v>
      </c>
      <c r="DW404" s="104">
        <f t="shared" ca="1" si="598"/>
        <v>397.43505170490528</v>
      </c>
      <c r="DX404" s="104">
        <f t="shared" ca="1" si="598"/>
        <v>276.08933563814151</v>
      </c>
      <c r="DY404" s="104">
        <f t="shared" ca="1" si="598"/>
        <v>218.19963623014408</v>
      </c>
      <c r="DZ404" s="104">
        <f t="shared" ca="1" si="598"/>
        <v>187.02825962583773</v>
      </c>
      <c r="EA404" s="104">
        <f t="shared" ca="1" si="598"/>
        <v>171.4425713236846</v>
      </c>
      <c r="EB404" s="104">
        <f t="shared" ca="1" si="598"/>
        <v>169.21604442337704</v>
      </c>
      <c r="EC404" s="104">
        <f t="shared" ca="1" si="598"/>
        <v>187.02825962583773</v>
      </c>
      <c r="ED404" s="104">
        <f t="shared" ca="1" si="598"/>
        <v>270.15193057065454</v>
      </c>
      <c r="EE404" s="104">
        <f t="shared" ca="1" si="598"/>
        <v>2666666.6666666665</v>
      </c>
      <c r="EF404" s="104" t="e">
        <f t="shared" ref="EF404:EG417" ca="1" si="599">(3-$Z$1/$T$1)*DB306-(1-3*$Z$1/$T$1)*DB322</f>
        <v>#DIV/0!</v>
      </c>
      <c r="EG404" s="104" t="e">
        <f t="shared" ca="1" si="599"/>
        <v>#DIV/0!</v>
      </c>
      <c r="EI404" s="80">
        <f t="shared" ref="EI404:EI417" si="600">DE388</f>
        <v>0</v>
      </c>
      <c r="EJ404" s="104">
        <f t="shared" ref="EJ404:ET415" ca="1" si="601">(3-$Z$1/$T$1)*EJ306-(1-3*$Z$1/$T$1)*EJ322</f>
        <v>18.721547510094144</v>
      </c>
      <c r="EK404" s="104">
        <f t="shared" ca="1" si="601"/>
        <v>20.780917736204174</v>
      </c>
      <c r="EL404" s="104">
        <f t="shared" ca="1" si="601"/>
        <v>23.378532453229731</v>
      </c>
      <c r="EM404" s="104">
        <f t="shared" ca="1" si="601"/>
        <v>26.718322803691116</v>
      </c>
      <c r="EN404" s="104">
        <f t="shared" ca="1" si="601"/>
        <v>31.171376604306296</v>
      </c>
      <c r="EO404" s="104">
        <f t="shared" ca="1" si="601"/>
        <v>37.405651925167554</v>
      </c>
      <c r="EP404" s="104">
        <f t="shared" ca="1" si="601"/>
        <v>46.757064906459426</v>
      </c>
      <c r="EQ404" s="104">
        <f t="shared" ca="1" si="601"/>
        <v>62.342753208612613</v>
      </c>
      <c r="ER404" s="104">
        <f t="shared" ca="1" si="601"/>
        <v>93.514129812918895</v>
      </c>
      <c r="ES404" s="104">
        <f t="shared" ca="1" si="601"/>
        <v>187.02825962583771</v>
      </c>
      <c r="ET404" s="104">
        <f t="shared" ca="1" si="601"/>
        <v>2664000</v>
      </c>
      <c r="EU404" s="104" t="e">
        <f t="shared" ref="EU404:EV417" ca="1" si="602">(3-$Z$1/$T$1)*DQ306-(1-3*$Z$1/$T$1)*DQ322</f>
        <v>#DIV/0!</v>
      </c>
      <c r="EV404" s="104" t="e">
        <f t="shared" ca="1" si="602"/>
        <v>#DIV/0!</v>
      </c>
    </row>
    <row r="405" spans="15:156">
      <c r="O405" s="64"/>
      <c r="P405" s="64"/>
      <c r="S405" s="25">
        <f t="shared" si="584"/>
        <v>10</v>
      </c>
      <c r="T405" s="388">
        <f t="shared" ca="1" si="585"/>
        <v>187.03033774070153</v>
      </c>
      <c r="U405" s="388">
        <f t="shared" ca="1" si="585"/>
        <v>150.53494067445479</v>
      </c>
      <c r="V405" s="388">
        <f t="shared" ca="1" si="585"/>
        <v>127.5192679267076</v>
      </c>
      <c r="W405" s="388">
        <f t="shared" ca="1" si="585"/>
        <v>112.21695577550267</v>
      </c>
      <c r="X405" s="388">
        <f t="shared" ca="1" si="585"/>
        <v>102.01541434136607</v>
      </c>
      <c r="Y405" s="388">
        <f t="shared" ca="1" si="585"/>
        <v>95.794962247380312</v>
      </c>
      <c r="Z405" s="388">
        <f t="shared" ca="1" si="585"/>
        <v>93.514129812918867</v>
      </c>
      <c r="AA405" s="388">
        <f t="shared" ca="1" si="585"/>
        <v>96.738754978881587</v>
      </c>
      <c r="AB405" s="388">
        <f t="shared" ca="1" si="585"/>
        <v>112.21695577550265</v>
      </c>
      <c r="AC405" s="388">
        <f t="shared" ca="1" si="585"/>
        <v>187.02825962583768</v>
      </c>
      <c r="AD405" s="388" t="e">
        <f t="shared" ca="1" si="585"/>
        <v>#DIV/0!</v>
      </c>
      <c r="AE405" s="388" t="e">
        <f t="shared" ca="1" si="585"/>
        <v>#DIV/0!</v>
      </c>
      <c r="AF405" s="388"/>
      <c r="AG405" s="59"/>
      <c r="AH405" s="80">
        <f t="shared" si="586"/>
        <v>10</v>
      </c>
      <c r="AI405" s="104">
        <f t="shared" ca="1" si="587"/>
        <v>-0.20781148637854585</v>
      </c>
      <c r="AJ405" s="104">
        <f t="shared" ca="1" si="587"/>
        <v>-4.56166486892287</v>
      </c>
      <c r="AK405" s="104">
        <f t="shared" ca="1" si="587"/>
        <v>-8.5012845284471723</v>
      </c>
      <c r="AL405" s="104">
        <f t="shared" ca="1" si="587"/>
        <v>-12.468550641722516</v>
      </c>
      <c r="AM405" s="104">
        <f t="shared" ca="1" si="587"/>
        <v>-17.002569056894345</v>
      </c>
      <c r="AN405" s="104">
        <f t="shared" ca="1" si="587"/>
        <v>-22.808324344614356</v>
      </c>
      <c r="AO405" s="104">
        <f t="shared" ca="1" si="587"/>
        <v>-31.171376604306282</v>
      </c>
      <c r="AP405" s="104">
        <f t="shared" ca="1" si="587"/>
        <v>-45.144752323478066</v>
      </c>
      <c r="AQ405" s="104">
        <f t="shared" ca="1" si="587"/>
        <v>-74.811303850335122</v>
      </c>
      <c r="AR405" s="104">
        <f t="shared" ca="1" si="587"/>
        <v>-187.02825962583768</v>
      </c>
      <c r="AS405" s="104" t="e">
        <f t="shared" ca="1" si="587"/>
        <v>#DIV/0!</v>
      </c>
      <c r="AT405" s="104" t="e">
        <f t="shared" ca="1" si="575"/>
        <v>#DIV/0!</v>
      </c>
      <c r="AU405" s="104" t="e">
        <f t="shared" ca="1" si="575"/>
        <v>#DIV/0!</v>
      </c>
      <c r="AV405" s="62"/>
      <c r="AW405" s="80">
        <f t="shared" si="588"/>
        <v>10</v>
      </c>
      <c r="AX405" s="104">
        <f t="shared" ca="1" si="589"/>
        <v>186.82252625432298</v>
      </c>
      <c r="AY405" s="104">
        <f t="shared" ca="1" si="589"/>
        <v>145.97327580553193</v>
      </c>
      <c r="AZ405" s="104">
        <f t="shared" ca="1" si="589"/>
        <v>119.01798339826043</v>
      </c>
      <c r="BA405" s="104">
        <f t="shared" ca="1" si="589"/>
        <v>99.748405133780153</v>
      </c>
      <c r="BB405" s="104">
        <f t="shared" ca="1" si="589"/>
        <v>85.012845284471723</v>
      </c>
      <c r="BC405" s="104">
        <f t="shared" ca="1" si="589"/>
        <v>72.986637902765949</v>
      </c>
      <c r="BD405" s="104">
        <f t="shared" ca="1" si="589"/>
        <v>62.342753208612585</v>
      </c>
      <c r="BE405" s="104">
        <f t="shared" ca="1" si="589"/>
        <v>51.594002655403507</v>
      </c>
      <c r="BF405" s="104">
        <f t="shared" ca="1" si="589"/>
        <v>37.405651925167554</v>
      </c>
      <c r="BG405" s="104">
        <f t="shared" ca="1" si="589"/>
        <v>83.123670944816752</v>
      </c>
      <c r="BH405" s="104" t="e">
        <f t="shared" ca="1" si="589"/>
        <v>#DIV/0!</v>
      </c>
      <c r="BI405" s="104" t="e">
        <f t="shared" ca="1" si="589"/>
        <v>#DIV/0!</v>
      </c>
      <c r="BJ405" s="104" t="e">
        <f t="shared" ca="1" si="589"/>
        <v>#DIV/0!</v>
      </c>
      <c r="BK405" s="62"/>
      <c r="BL405" s="83">
        <f t="shared" ref="BL405:BL417" si="603">AW405</f>
        <v>10</v>
      </c>
      <c r="BM405" s="104">
        <f t="shared" ca="1" si="590"/>
        <v>20.988960124234275</v>
      </c>
      <c r="BN405" s="104">
        <f t="shared" ca="1" si="590"/>
        <v>27.369989213537242</v>
      </c>
      <c r="BO405" s="104">
        <f t="shared" ca="1" si="590"/>
        <v>34.005138113788703</v>
      </c>
      <c r="BP405" s="104">
        <f t="shared" ca="1" si="590"/>
        <v>41.561835472408404</v>
      </c>
      <c r="BQ405" s="104">
        <f t="shared" ca="1" si="590"/>
        <v>51.007707170683034</v>
      </c>
      <c r="BR405" s="104">
        <f t="shared" ca="1" si="590"/>
        <v>63.863308164920205</v>
      </c>
      <c r="BS405" s="104">
        <f t="shared" ca="1" si="590"/>
        <v>83.123670944816766</v>
      </c>
      <c r="BT405" s="104">
        <f t="shared" ca="1" si="590"/>
        <v>116.08650597465794</v>
      </c>
      <c r="BU405" s="104">
        <f t="shared" ca="1" si="590"/>
        <v>187.02825962583773</v>
      </c>
      <c r="BV405" s="104">
        <f t="shared" ca="1" si="590"/>
        <v>457.18019019649216</v>
      </c>
      <c r="BW405" s="104" t="e">
        <f t="shared" ca="1" si="590"/>
        <v>#DIV/0!</v>
      </c>
      <c r="BX405" s="104" t="e">
        <f t="shared" ca="1" si="590"/>
        <v>#DIV/0!</v>
      </c>
      <c r="BY405" s="104" t="e">
        <f t="shared" ca="1" si="590"/>
        <v>#DIV/0!</v>
      </c>
      <c r="BZ405" s="62"/>
      <c r="CA405" s="80">
        <f t="shared" si="591"/>
        <v>10</v>
      </c>
      <c r="CB405" s="104">
        <f t="shared" ca="1" si="592"/>
        <v>4770.0549012291822</v>
      </c>
      <c r="CC405" s="104">
        <f t="shared" ca="1" si="592"/>
        <v>275.45468269363977</v>
      </c>
      <c r="CD405" s="104">
        <f t="shared" ca="1" si="592"/>
        <v>175.13896249917332</v>
      </c>
      <c r="CE405" s="104">
        <f t="shared" ca="1" si="592"/>
        <v>138.04016967018879</v>
      </c>
      <c r="CF405" s="104">
        <f t="shared" ca="1" si="592"/>
        <v>118.18695654438278</v>
      </c>
      <c r="CG405" s="104">
        <f t="shared" ca="1" si="592"/>
        <v>106.60656800997744</v>
      </c>
      <c r="CH405" s="104">
        <f t="shared" ca="1" si="592"/>
        <v>100.87269364378172</v>
      </c>
      <c r="CI405" s="104">
        <f t="shared" ca="1" si="592"/>
        <v>101.60334133001903</v>
      </c>
      <c r="CJ405" s="104">
        <f t="shared" ca="1" si="592"/>
        <v>115.09498463918028</v>
      </c>
      <c r="CK405" s="104">
        <f t="shared" ca="1" si="592"/>
        <v>188.17921362527966</v>
      </c>
      <c r="CL405" s="104" t="e">
        <f t="shared" ca="1" si="592"/>
        <v>#DIV/0!</v>
      </c>
      <c r="CM405" s="104" t="e">
        <f t="shared" ca="1" si="592"/>
        <v>#DIV/0!</v>
      </c>
      <c r="CN405" s="104" t="e">
        <f t="shared" ca="1" si="592"/>
        <v>#DIV/0!</v>
      </c>
      <c r="CP405" s="80">
        <f t="shared" si="593"/>
        <v>10</v>
      </c>
      <c r="CQ405" s="104">
        <f t="shared" ca="1" si="594"/>
        <v>4583.2323749748593</v>
      </c>
      <c r="CR405" s="104">
        <f t="shared" ca="1" si="594"/>
        <v>129.48140688810784</v>
      </c>
      <c r="CS405" s="104">
        <f t="shared" ca="1" si="594"/>
        <v>56.120979100912891</v>
      </c>
      <c r="CT405" s="104">
        <f t="shared" ca="1" si="594"/>
        <v>38.291764536408643</v>
      </c>
      <c r="CU405" s="104">
        <f t="shared" ca="1" si="594"/>
        <v>33.174111259911058</v>
      </c>
      <c r="CV405" s="104">
        <f t="shared" ca="1" si="594"/>
        <v>33.619930107211488</v>
      </c>
      <c r="CW405" s="104">
        <f t="shared" ca="1" si="594"/>
        <v>38.529940435169138</v>
      </c>
      <c r="CX405" s="104">
        <f t="shared" ca="1" si="594"/>
        <v>50.009338674615506</v>
      </c>
      <c r="CY405" s="104">
        <f t="shared" ca="1" si="594"/>
        <v>77.68933271401275</v>
      </c>
      <c r="CZ405" s="104">
        <f t="shared" ca="1" si="594"/>
        <v>188.17921362527966</v>
      </c>
      <c r="DA405" s="104" t="e">
        <f t="shared" ca="1" si="594"/>
        <v>#DIV/0!</v>
      </c>
      <c r="DB405" s="104" t="e">
        <f t="shared" ca="1" si="594"/>
        <v>#DIV/0!</v>
      </c>
      <c r="DC405" s="104" t="e">
        <f t="shared" ca="1" si="594"/>
        <v>#DIV/0!</v>
      </c>
      <c r="DE405" s="80">
        <f t="shared" si="595"/>
        <v>10</v>
      </c>
      <c r="DF405" s="104">
        <f t="shared" ca="1" si="596"/>
        <v>4780.143257469892</v>
      </c>
      <c r="DG405" s="104">
        <f t="shared" ca="1" si="596"/>
        <v>279.74116970252635</v>
      </c>
      <c r="DH405" s="104">
        <f t="shared" ca="1" si="596"/>
        <v>174.53106605509223</v>
      </c>
      <c r="DI405" s="104">
        <f t="shared" ca="1" si="596"/>
        <v>133.11323411045504</v>
      </c>
      <c r="DJ405" s="104">
        <f t="shared" ca="1" si="596"/>
        <v>108.82269257070459</v>
      </c>
      <c r="DK405" s="104">
        <f t="shared" ca="1" si="596"/>
        <v>91.966396320644549</v>
      </c>
      <c r="DL405" s="104">
        <f t="shared" ca="1" si="596"/>
        <v>79.025167696950035</v>
      </c>
      <c r="DM405" s="104">
        <f t="shared" ca="1" si="596"/>
        <v>68.364342427565674</v>
      </c>
      <c r="DN405" s="104">
        <f t="shared" ca="1" si="596"/>
        <v>60.784184378397256</v>
      </c>
      <c r="DO405" s="104">
        <f t="shared" ca="1" si="596"/>
        <v>88.029380165391984</v>
      </c>
      <c r="DP405" s="104" t="e">
        <f t="shared" ca="1" si="596"/>
        <v>#DIV/0!</v>
      </c>
      <c r="DQ405" s="104" t="e">
        <f t="shared" ca="1" si="596"/>
        <v>#DIV/0!</v>
      </c>
      <c r="DR405" s="104" t="e">
        <f t="shared" ca="1" si="596"/>
        <v>#DIV/0!</v>
      </c>
      <c r="DT405" s="80">
        <f t="shared" si="597"/>
        <v>10</v>
      </c>
      <c r="DU405" s="104">
        <f t="shared" ca="1" si="598"/>
        <v>187.03033774070153</v>
      </c>
      <c r="DV405" s="104">
        <f t="shared" ca="1" si="598"/>
        <v>150.53494067445479</v>
      </c>
      <c r="DW405" s="104">
        <f t="shared" ca="1" si="598"/>
        <v>127.5192679267076</v>
      </c>
      <c r="DX405" s="104">
        <f t="shared" ca="1" si="598"/>
        <v>112.21695577550267</v>
      </c>
      <c r="DY405" s="104">
        <f t="shared" ca="1" si="598"/>
        <v>102.01541434136607</v>
      </c>
      <c r="DZ405" s="104">
        <f t="shared" ca="1" si="598"/>
        <v>95.794962247380312</v>
      </c>
      <c r="EA405" s="104">
        <f t="shared" ca="1" si="598"/>
        <v>93.514129812918867</v>
      </c>
      <c r="EB405" s="104">
        <f t="shared" ca="1" si="598"/>
        <v>96.738754978881587</v>
      </c>
      <c r="EC405" s="104">
        <f t="shared" ca="1" si="598"/>
        <v>112.21695577550265</v>
      </c>
      <c r="ED405" s="104">
        <f t="shared" ca="1" si="598"/>
        <v>187.02825962583768</v>
      </c>
      <c r="EE405" s="104" t="e">
        <f t="shared" ca="1" si="598"/>
        <v>#DIV/0!</v>
      </c>
      <c r="EF405" s="104" t="e">
        <f t="shared" ca="1" si="599"/>
        <v>#DIV/0!</v>
      </c>
      <c r="EG405" s="104" t="e">
        <f t="shared" ca="1" si="599"/>
        <v>#DIV/0!</v>
      </c>
      <c r="EI405" s="80">
        <f t="shared" si="600"/>
        <v>10</v>
      </c>
      <c r="EJ405" s="104">
        <f t="shared" ca="1" si="601"/>
        <v>0.20781148637854585</v>
      </c>
      <c r="EK405" s="104">
        <f t="shared" ca="1" si="601"/>
        <v>4.56166486892287</v>
      </c>
      <c r="EL405" s="104">
        <f t="shared" ca="1" si="601"/>
        <v>8.5012845284471723</v>
      </c>
      <c r="EM405" s="104">
        <f t="shared" ca="1" si="601"/>
        <v>12.468550641722516</v>
      </c>
      <c r="EN405" s="104">
        <f t="shared" ca="1" si="601"/>
        <v>17.002569056894345</v>
      </c>
      <c r="EO405" s="104">
        <f t="shared" ca="1" si="601"/>
        <v>22.808324344614356</v>
      </c>
      <c r="EP405" s="104">
        <f t="shared" ca="1" si="601"/>
        <v>31.171376604306282</v>
      </c>
      <c r="EQ405" s="104">
        <f t="shared" ca="1" si="601"/>
        <v>45.144752323478066</v>
      </c>
      <c r="ER405" s="104">
        <f t="shared" ca="1" si="601"/>
        <v>74.811303850335122</v>
      </c>
      <c r="ES405" s="104">
        <f t="shared" ca="1" si="601"/>
        <v>187.02825962583768</v>
      </c>
      <c r="ET405" s="104" t="e">
        <f t="shared" ca="1" si="601"/>
        <v>#DIV/0!</v>
      </c>
      <c r="EU405" s="104" t="e">
        <f t="shared" ca="1" si="602"/>
        <v>#DIV/0!</v>
      </c>
      <c r="EV405" s="104" t="e">
        <f t="shared" ca="1" si="602"/>
        <v>#DIV/0!</v>
      </c>
    </row>
    <row r="406" spans="15:156">
      <c r="O406" s="64"/>
      <c r="P406" s="64"/>
      <c r="S406" s="25">
        <f t="shared" si="584"/>
        <v>20</v>
      </c>
      <c r="T406" s="388">
        <f t="shared" ca="1" si="585"/>
        <v>93.514714279883123</v>
      </c>
      <c r="U406" s="388">
        <f t="shared" ca="1" si="585"/>
        <v>83.443377371527617</v>
      </c>
      <c r="V406" s="388">
        <f t="shared" ca="1" si="585"/>
        <v>75.980230472996595</v>
      </c>
      <c r="W406" s="388">
        <f t="shared" ca="1" si="585"/>
        <v>70.518851990069976</v>
      </c>
      <c r="X406" s="388">
        <f t="shared" ca="1" si="585"/>
        <v>66.795807009227758</v>
      </c>
      <c r="Y406" s="388">
        <f t="shared" ca="1" si="585"/>
        <v>64.887355380392691</v>
      </c>
      <c r="Z406" s="388">
        <f t="shared" ca="1" si="585"/>
        <v>65.459890869043221</v>
      </c>
      <c r="AA406" s="388">
        <f t="shared" ca="1" si="585"/>
        <v>70.941753651179852</v>
      </c>
      <c r="AB406" s="388">
        <f t="shared" ca="1" si="585"/>
        <v>93.514129812918867</v>
      </c>
      <c r="AC406" s="388" t="e">
        <f t="shared" ca="1" si="585"/>
        <v>#DIV/0!</v>
      </c>
      <c r="AD406" s="388" t="e">
        <f t="shared" ca="1" si="585"/>
        <v>#DIV/0!</v>
      </c>
      <c r="AE406" s="388" t="e">
        <f t="shared" ca="1" si="585"/>
        <v>#DIV/0!</v>
      </c>
      <c r="AF406" s="388"/>
      <c r="AG406" s="59"/>
      <c r="AH406" s="80">
        <f t="shared" si="586"/>
        <v>20</v>
      </c>
      <c r="AI406" s="104">
        <f t="shared" ca="1" si="587"/>
        <v>-0.11689339284985559</v>
      </c>
      <c r="AJ406" s="104">
        <f t="shared" ca="1" si="587"/>
        <v>-2.8773578403975031</v>
      </c>
      <c r="AK406" s="104">
        <f t="shared" ca="1" si="587"/>
        <v>-5.8446331133074327</v>
      </c>
      <c r="AL406" s="104">
        <f t="shared" ca="1" si="587"/>
        <v>-9.1981111291395621</v>
      </c>
      <c r="AM406" s="104">
        <f t="shared" ca="1" si="587"/>
        <v>-13.359161401845558</v>
      </c>
      <c r="AN406" s="104">
        <f t="shared" ca="1" si="587"/>
        <v>-19.084516288350791</v>
      </c>
      <c r="AO406" s="104">
        <f t="shared" ca="1" si="587"/>
        <v>-28.054238943875664</v>
      </c>
      <c r="AP406" s="104">
        <f t="shared" ca="1" si="587"/>
        <v>-45.144752323478087</v>
      </c>
      <c r="AQ406" s="104">
        <f t="shared" ca="1" si="587"/>
        <v>-93.514129812918867</v>
      </c>
      <c r="AR406" s="104" t="e">
        <f t="shared" ca="1" si="587"/>
        <v>#DIV/0!</v>
      </c>
      <c r="AS406" s="104" t="e">
        <f t="shared" ca="1" si="587"/>
        <v>#DIV/0!</v>
      </c>
      <c r="AT406" s="104" t="e">
        <f t="shared" ca="1" si="575"/>
        <v>#DIV/0!</v>
      </c>
      <c r="AU406" s="104" t="e">
        <f t="shared" ca="1" si="575"/>
        <v>#DIV/0!</v>
      </c>
      <c r="AV406" s="62"/>
      <c r="AW406" s="80">
        <f t="shared" si="588"/>
        <v>20</v>
      </c>
      <c r="AX406" s="104">
        <f t="shared" ca="1" si="589"/>
        <v>93.397820887033276</v>
      </c>
      <c r="AY406" s="104">
        <f t="shared" ca="1" si="589"/>
        <v>80.566019531130109</v>
      </c>
      <c r="AZ406" s="104">
        <f t="shared" ca="1" si="589"/>
        <v>70.135597359689157</v>
      </c>
      <c r="BA406" s="104">
        <f t="shared" ca="1" si="589"/>
        <v>61.320740860930414</v>
      </c>
      <c r="BB406" s="104">
        <f t="shared" ca="1" si="589"/>
        <v>53.436645607382218</v>
      </c>
      <c r="BC406" s="104">
        <f t="shared" ca="1" si="589"/>
        <v>45.8028390920419</v>
      </c>
      <c r="BD406" s="104">
        <f t="shared" ca="1" si="589"/>
        <v>37.405651925167568</v>
      </c>
      <c r="BE406" s="104">
        <f t="shared" ca="1" si="589"/>
        <v>51.594002655403507</v>
      </c>
      <c r="BF406" s="104">
        <f t="shared" ca="1" si="589"/>
        <v>93.514129812918867</v>
      </c>
      <c r="BG406" s="104" t="e">
        <f t="shared" ca="1" si="589"/>
        <v>#DIV/0!</v>
      </c>
      <c r="BH406" s="104" t="e">
        <f t="shared" ca="1" si="589"/>
        <v>#DIV/0!</v>
      </c>
      <c r="BI406" s="104" t="e">
        <f t="shared" ca="1" si="589"/>
        <v>#DIV/0!</v>
      </c>
      <c r="BJ406" s="104" t="e">
        <f t="shared" ca="1" si="589"/>
        <v>#DIV/0!</v>
      </c>
      <c r="BK406" s="62"/>
      <c r="BL406" s="83">
        <f t="shared" si="603"/>
        <v>20</v>
      </c>
      <c r="BM406" s="104">
        <f t="shared" ca="1" si="590"/>
        <v>23.495571962820634</v>
      </c>
      <c r="BN406" s="104">
        <f t="shared" ca="1" si="590"/>
        <v>28.773578403975041</v>
      </c>
      <c r="BO406" s="104">
        <f t="shared" ca="1" si="590"/>
        <v>35.067798679844579</v>
      </c>
      <c r="BP406" s="104">
        <f t="shared" ca="1" si="590"/>
        <v>42.92451860265129</v>
      </c>
      <c r="BQ406" s="104">
        <f t="shared" ca="1" si="590"/>
        <v>53.436645607382225</v>
      </c>
      <c r="BR406" s="104">
        <f t="shared" ca="1" si="590"/>
        <v>68.704258638062839</v>
      </c>
      <c r="BS406" s="104">
        <f t="shared" ca="1" si="590"/>
        <v>93.514129812918867</v>
      </c>
      <c r="BT406" s="104">
        <f t="shared" ca="1" si="590"/>
        <v>141.88350730235965</v>
      </c>
      <c r="BU406" s="104">
        <f t="shared" ca="1" si="590"/>
        <v>280.54238943875663</v>
      </c>
      <c r="BV406" s="104" t="e">
        <f t="shared" ca="1" si="590"/>
        <v>#DIV/0!</v>
      </c>
      <c r="BW406" s="104" t="e">
        <f t="shared" ca="1" si="590"/>
        <v>#DIV/0!</v>
      </c>
      <c r="BX406" s="104" t="e">
        <f t="shared" ca="1" si="590"/>
        <v>#DIV/0!</v>
      </c>
      <c r="BY406" s="104" t="e">
        <f t="shared" ca="1" si="590"/>
        <v>#DIV/0!</v>
      </c>
      <c r="BZ406" s="62"/>
      <c r="CA406" s="80">
        <f t="shared" si="591"/>
        <v>20</v>
      </c>
      <c r="CB406" s="104">
        <f t="shared" ca="1" si="592"/>
        <v>4722.6397682984843</v>
      </c>
      <c r="CC406" s="104">
        <f t="shared" ca="1" si="592"/>
        <v>232.22671825988272</v>
      </c>
      <c r="CD406" s="104">
        <f t="shared" ca="1" si="592"/>
        <v>137.1399278331877</v>
      </c>
      <c r="CE406" s="104">
        <f t="shared" ca="1" si="592"/>
        <v>104.65575832638297</v>
      </c>
      <c r="CF406" s="104">
        <f t="shared" ca="1" si="592"/>
        <v>88.301014031924211</v>
      </c>
      <c r="CG406" s="104">
        <f t="shared" ca="1" si="592"/>
        <v>79.133097485015199</v>
      </c>
      <c r="CH406" s="104">
        <f t="shared" ca="1" si="592"/>
        <v>74.897824299396248</v>
      </c>
      <c r="CI406" s="104">
        <f t="shared" ca="1" si="592"/>
        <v>76.795980980318092</v>
      </c>
      <c r="CJ406" s="104">
        <f t="shared" ca="1" si="592"/>
        <v>96.392158676596495</v>
      </c>
      <c r="CK406" s="104" t="e">
        <f t="shared" ca="1" si="592"/>
        <v>#DIV/0!</v>
      </c>
      <c r="CL406" s="104" t="e">
        <f t="shared" ca="1" si="592"/>
        <v>#DIV/0!</v>
      </c>
      <c r="CM406" s="104" t="e">
        <f t="shared" ca="1" si="592"/>
        <v>#DIV/0!</v>
      </c>
      <c r="CN406" s="104" t="e">
        <f t="shared" ca="1" si="592"/>
        <v>#DIV/0!</v>
      </c>
      <c r="CP406" s="80">
        <f t="shared" si="593"/>
        <v>20</v>
      </c>
      <c r="CQ406" s="104">
        <f t="shared" ca="1" si="594"/>
        <v>4629.2419474114513</v>
      </c>
      <c r="CR406" s="104">
        <f t="shared" ca="1" si="594"/>
        <v>151.66069872875261</v>
      </c>
      <c r="CS406" s="104">
        <f t="shared" ca="1" si="594"/>
        <v>67.004330473498527</v>
      </c>
      <c r="CT406" s="104">
        <f t="shared" ca="1" si="594"/>
        <v>43.335017465452538</v>
      </c>
      <c r="CU406" s="104">
        <f t="shared" ca="1" si="594"/>
        <v>34.864368424542015</v>
      </c>
      <c r="CV406" s="104">
        <f t="shared" ca="1" si="594"/>
        <v>33.330258392973292</v>
      </c>
      <c r="CW406" s="104">
        <f t="shared" ca="1" si="594"/>
        <v>37.492172374228687</v>
      </c>
      <c r="CX406" s="104">
        <f t="shared" ca="1" si="594"/>
        <v>50.998979652616313</v>
      </c>
      <c r="CY406" s="104">
        <f t="shared" ca="1" si="594"/>
        <v>96.392158676596495</v>
      </c>
      <c r="CZ406" s="104" t="e">
        <f t="shared" ca="1" si="594"/>
        <v>#DIV/0!</v>
      </c>
      <c r="DA406" s="104" t="e">
        <f t="shared" ca="1" si="594"/>
        <v>#DIV/0!</v>
      </c>
      <c r="DB406" s="104" t="e">
        <f t="shared" ca="1" si="594"/>
        <v>#DIV/0!</v>
      </c>
      <c r="DC406" s="104" t="e">
        <f t="shared" ca="1" si="594"/>
        <v>#DIV/0!</v>
      </c>
      <c r="DE406" s="80">
        <f t="shared" si="595"/>
        <v>20</v>
      </c>
      <c r="DF406" s="104">
        <f t="shared" ca="1" si="596"/>
        <v>4734.1677977176168</v>
      </c>
      <c r="DG406" s="104">
        <f t="shared" ca="1" si="596"/>
        <v>241.02110891520317</v>
      </c>
      <c r="DH406" s="104">
        <f t="shared" ca="1" si="596"/>
        <v>143.14922358305594</v>
      </c>
      <c r="DI406" s="104">
        <f t="shared" ca="1" si="596"/>
        <v>107.92482530197373</v>
      </c>
      <c r="DJ406" s="104">
        <f t="shared" ca="1" si="596"/>
        <v>88.705565722571876</v>
      </c>
      <c r="DK406" s="104">
        <f t="shared" ca="1" si="596"/>
        <v>76.345698196690492</v>
      </c>
      <c r="DL406" s="104">
        <f t="shared" ca="1" si="596"/>
        <v>68.577028529473864</v>
      </c>
      <c r="DM406" s="104">
        <f t="shared" ca="1" si="596"/>
        <v>68.364342427565674</v>
      </c>
      <c r="DN406" s="104">
        <f t="shared" ca="1" si="596"/>
        <v>99.033052686066014</v>
      </c>
      <c r="DO406" s="104" t="e">
        <f t="shared" ca="1" si="596"/>
        <v>#DIV/0!</v>
      </c>
      <c r="DP406" s="104" t="e">
        <f t="shared" ca="1" si="596"/>
        <v>#DIV/0!</v>
      </c>
      <c r="DQ406" s="104" t="e">
        <f t="shared" ca="1" si="596"/>
        <v>#DIV/0!</v>
      </c>
      <c r="DR406" s="104" t="e">
        <f t="shared" ca="1" si="596"/>
        <v>#DIV/0!</v>
      </c>
      <c r="DT406" s="80">
        <f t="shared" si="597"/>
        <v>20</v>
      </c>
      <c r="DU406" s="104">
        <f t="shared" ca="1" si="598"/>
        <v>93.514714279883123</v>
      </c>
      <c r="DV406" s="104">
        <f t="shared" ca="1" si="598"/>
        <v>83.443377371527617</v>
      </c>
      <c r="DW406" s="104">
        <f t="shared" ca="1" si="598"/>
        <v>75.980230472996595</v>
      </c>
      <c r="DX406" s="104">
        <f t="shared" ca="1" si="598"/>
        <v>70.518851990069976</v>
      </c>
      <c r="DY406" s="104">
        <f t="shared" ca="1" si="598"/>
        <v>66.795807009227758</v>
      </c>
      <c r="DZ406" s="104">
        <f t="shared" ca="1" si="598"/>
        <v>64.887355380392691</v>
      </c>
      <c r="EA406" s="104">
        <f t="shared" ca="1" si="598"/>
        <v>65.459890869043221</v>
      </c>
      <c r="EB406" s="104">
        <f t="shared" ca="1" si="598"/>
        <v>70.941753651179852</v>
      </c>
      <c r="EC406" s="104">
        <f t="shared" ca="1" si="598"/>
        <v>93.514129812918867</v>
      </c>
      <c r="ED406" s="104" t="e">
        <f t="shared" ca="1" si="598"/>
        <v>#DIV/0!</v>
      </c>
      <c r="EE406" s="104" t="e">
        <f t="shared" ca="1" si="598"/>
        <v>#DIV/0!</v>
      </c>
      <c r="EF406" s="104" t="e">
        <f t="shared" ca="1" si="599"/>
        <v>#DIV/0!</v>
      </c>
      <c r="EG406" s="104" t="e">
        <f t="shared" ca="1" si="599"/>
        <v>#DIV/0!</v>
      </c>
      <c r="EI406" s="80">
        <f t="shared" si="600"/>
        <v>20</v>
      </c>
      <c r="EJ406" s="104">
        <f t="shared" ca="1" si="601"/>
        <v>0.11689339284985559</v>
      </c>
      <c r="EK406" s="104">
        <f t="shared" ca="1" si="601"/>
        <v>2.8773578403975031</v>
      </c>
      <c r="EL406" s="104">
        <f t="shared" ca="1" si="601"/>
        <v>5.8446331133074327</v>
      </c>
      <c r="EM406" s="104">
        <f t="shared" ca="1" si="601"/>
        <v>9.1981111291395621</v>
      </c>
      <c r="EN406" s="104">
        <f t="shared" ca="1" si="601"/>
        <v>13.359161401845558</v>
      </c>
      <c r="EO406" s="104">
        <f t="shared" ca="1" si="601"/>
        <v>19.084516288350791</v>
      </c>
      <c r="EP406" s="104">
        <f t="shared" ca="1" si="601"/>
        <v>28.054238943875664</v>
      </c>
      <c r="EQ406" s="104">
        <f t="shared" ca="1" si="601"/>
        <v>45.144752323478087</v>
      </c>
      <c r="ER406" s="104">
        <f t="shared" ca="1" si="601"/>
        <v>93.514129812918867</v>
      </c>
      <c r="ES406" s="104" t="e">
        <f t="shared" ca="1" si="601"/>
        <v>#DIV/0!</v>
      </c>
      <c r="ET406" s="104" t="e">
        <f t="shared" ca="1" si="601"/>
        <v>#DIV/0!</v>
      </c>
      <c r="EU406" s="104" t="e">
        <f t="shared" ca="1" si="602"/>
        <v>#DIV/0!</v>
      </c>
      <c r="EV406" s="104" t="e">
        <f t="shared" ca="1" si="602"/>
        <v>#DIV/0!</v>
      </c>
    </row>
    <row r="407" spans="15:156">
      <c r="O407" s="64"/>
      <c r="P407" s="64"/>
      <c r="S407" s="25">
        <f t="shared" si="584"/>
        <v>25</v>
      </c>
      <c r="T407" s="388">
        <f t="shared" ca="1" si="585"/>
        <v>74.81170284608362</v>
      </c>
      <c r="U407" s="388">
        <f t="shared" ca="1" si="585"/>
        <v>68.240040674292146</v>
      </c>
      <c r="V407" s="388">
        <f t="shared" ca="1" si="585"/>
        <v>63.220820155212778</v>
      </c>
      <c r="W407" s="388">
        <f t="shared" ca="1" si="585"/>
        <v>59.508991699130192</v>
      </c>
      <c r="X407" s="388">
        <f t="shared" ca="1" si="585"/>
        <v>57.059469038391185</v>
      </c>
      <c r="Y407" s="388">
        <f t="shared" ca="1" si="585"/>
        <v>56.108477887751349</v>
      </c>
      <c r="Z407" s="388">
        <f t="shared" ca="1" si="585"/>
        <v>57.547156807950074</v>
      </c>
      <c r="AA407" s="388">
        <f t="shared" ca="1" si="585"/>
        <v>64.740551408943844</v>
      </c>
      <c r="AB407" s="388" t="e">
        <f t="shared" ca="1" si="585"/>
        <v>#DIV/0!</v>
      </c>
      <c r="AC407" s="388" t="e">
        <f t="shared" ca="1" si="585"/>
        <v>#DIV/0!</v>
      </c>
      <c r="AD407" s="388" t="e">
        <f t="shared" ca="1" si="585"/>
        <v>#DIV/0!</v>
      </c>
      <c r="AE407" s="388">
        <f t="shared" ca="1" si="585"/>
        <v>0</v>
      </c>
      <c r="AF407" s="388"/>
      <c r="AG407" s="59"/>
      <c r="AH407" s="80">
        <f t="shared" si="586"/>
        <v>25</v>
      </c>
      <c r="AI407" s="104">
        <f t="shared" ca="1" si="587"/>
        <v>-9.9748937128111947E-2</v>
      </c>
      <c r="AJ407" s="104">
        <f t="shared" ca="1" si="587"/>
        <v>-2.5274089138626721</v>
      </c>
      <c r="AK407" s="104">
        <f t="shared" ca="1" si="587"/>
        <v>-5.2684016796010642</v>
      </c>
      <c r="AL407" s="104">
        <f t="shared" ca="1" si="587"/>
        <v>-8.5012845284471723</v>
      </c>
      <c r="AM407" s="104">
        <f t="shared" ca="1" si="587"/>
        <v>-12.679882008531383</v>
      </c>
      <c r="AN407" s="104">
        <f t="shared" ca="1" si="587"/>
        <v>-18.70282596258378</v>
      </c>
      <c r="AO407" s="104">
        <f t="shared" ca="1" si="587"/>
        <v>-28.77357840397503</v>
      </c>
      <c r="AP407" s="104">
        <f t="shared" ca="1" si="587"/>
        <v>-50.353762206956333</v>
      </c>
      <c r="AQ407" s="104" t="e">
        <f t="shared" ca="1" si="587"/>
        <v>#DIV/0!</v>
      </c>
      <c r="AR407" s="104" t="e">
        <f t="shared" ca="1" si="587"/>
        <v>#DIV/0!</v>
      </c>
      <c r="AS407" s="104" t="e">
        <f t="shared" ca="1" si="587"/>
        <v>#DIV/0!</v>
      </c>
      <c r="AT407" s="104">
        <f t="shared" ca="1" si="575"/>
        <v>0</v>
      </c>
      <c r="AU407" s="104">
        <f t="shared" ca="1" si="575"/>
        <v>0</v>
      </c>
      <c r="AV407" s="62"/>
      <c r="AW407" s="80">
        <f t="shared" si="588"/>
        <v>25</v>
      </c>
      <c r="AX407" s="104">
        <f t="shared" ca="1" si="589"/>
        <v>74.711953908955508</v>
      </c>
      <c r="AY407" s="104">
        <f t="shared" ca="1" si="589"/>
        <v>65.712631760429474</v>
      </c>
      <c r="AZ407" s="104">
        <f t="shared" ca="1" si="589"/>
        <v>57.952418475611708</v>
      </c>
      <c r="BA407" s="104">
        <f t="shared" ca="1" si="589"/>
        <v>51.00770717068302</v>
      </c>
      <c r="BB407" s="104">
        <f t="shared" ca="1" si="589"/>
        <v>44.379587029859813</v>
      </c>
      <c r="BC407" s="104">
        <f t="shared" ca="1" si="589"/>
        <v>37.405651925167561</v>
      </c>
      <c r="BD407" s="104">
        <f t="shared" ca="1" si="589"/>
        <v>47.955964006625045</v>
      </c>
      <c r="BE407" s="104">
        <f t="shared" ca="1" si="589"/>
        <v>71.9339460099376</v>
      </c>
      <c r="BF407" s="104" t="e">
        <f t="shared" ca="1" si="589"/>
        <v>#DIV/0!</v>
      </c>
      <c r="BG407" s="104" t="e">
        <f t="shared" ca="1" si="589"/>
        <v>#DIV/0!</v>
      </c>
      <c r="BH407" s="104" t="e">
        <f t="shared" ca="1" si="589"/>
        <v>#DIV/0!</v>
      </c>
      <c r="BI407" s="104">
        <f t="shared" ca="1" si="589"/>
        <v>0</v>
      </c>
      <c r="BJ407" s="104">
        <f t="shared" ca="1" si="589"/>
        <v>0</v>
      </c>
      <c r="BK407" s="62"/>
      <c r="BL407" s="83">
        <f t="shared" si="603"/>
        <v>25</v>
      </c>
      <c r="BM407" s="104">
        <f t="shared" ca="1" si="590"/>
        <v>25.036983219155985</v>
      </c>
      <c r="BN407" s="104">
        <f t="shared" ca="1" si="590"/>
        <v>30.328906966352065</v>
      </c>
      <c r="BO407" s="104">
        <f t="shared" ca="1" si="590"/>
        <v>36.878811757207451</v>
      </c>
      <c r="BP407" s="104">
        <f t="shared" ca="1" si="590"/>
        <v>45.340184151718233</v>
      </c>
      <c r="BQ407" s="104">
        <f t="shared" ca="1" si="590"/>
        <v>57.059469038391185</v>
      </c>
      <c r="BR407" s="104">
        <f t="shared" ca="1" si="590"/>
        <v>74.811303850335122</v>
      </c>
      <c r="BS407" s="104">
        <f t="shared" ca="1" si="590"/>
        <v>105.5031208145751</v>
      </c>
      <c r="BT407" s="104">
        <f t="shared" ca="1" si="590"/>
        <v>172.64147042385028</v>
      </c>
      <c r="BU407" s="104" t="e">
        <f t="shared" ca="1" si="590"/>
        <v>#DIV/0!</v>
      </c>
      <c r="BV407" s="104" t="e">
        <f t="shared" ca="1" si="590"/>
        <v>#DIV/0!</v>
      </c>
      <c r="BW407" s="104" t="e">
        <f t="shared" ca="1" si="590"/>
        <v>#DIV/0!</v>
      </c>
      <c r="BX407" s="104">
        <f t="shared" ca="1" si="590"/>
        <v>0</v>
      </c>
      <c r="BY407" s="104">
        <f t="shared" ca="1" si="590"/>
        <v>0</v>
      </c>
      <c r="BZ407" s="62"/>
      <c r="CA407" s="80">
        <f t="shared" si="591"/>
        <v>25</v>
      </c>
      <c r="CB407" s="104">
        <f t="shared" ca="1" si="592"/>
        <v>4713.2124886612555</v>
      </c>
      <c r="CC407" s="104">
        <f t="shared" ca="1" si="592"/>
        <v>223.20225851880312</v>
      </c>
      <c r="CD407" s="104">
        <f t="shared" ca="1" si="592"/>
        <v>128.56328596742992</v>
      </c>
      <c r="CE407" s="104">
        <f t="shared" ca="1" si="592"/>
        <v>96.517713470351424</v>
      </c>
      <c r="CF407" s="104">
        <f t="shared" ca="1" si="592"/>
        <v>80.517466105033606</v>
      </c>
      <c r="CG407" s="104">
        <f t="shared" ca="1" si="592"/>
        <v>71.602406224563012</v>
      </c>
      <c r="CH407" s="104">
        <f t="shared" ca="1" si="592"/>
        <v>67.626549262390824</v>
      </c>
      <c r="CI407" s="104">
        <f t="shared" ca="1" si="592"/>
        <v>70.640569716368574</v>
      </c>
      <c r="CJ407" s="104" t="e">
        <f t="shared" ca="1" si="592"/>
        <v>#DIV/0!</v>
      </c>
      <c r="CK407" s="104" t="e">
        <f t="shared" ca="1" si="592"/>
        <v>#DIV/0!</v>
      </c>
      <c r="CL407" s="104" t="e">
        <f t="shared" ca="1" si="592"/>
        <v>#DIV/0!</v>
      </c>
      <c r="CM407" s="104">
        <f t="shared" ca="1" si="592"/>
        <v>0</v>
      </c>
      <c r="CN407" s="104">
        <f t="shared" ca="1" si="592"/>
        <v>0</v>
      </c>
      <c r="CP407" s="80">
        <f t="shared" si="593"/>
        <v>25</v>
      </c>
      <c r="CQ407" s="104">
        <f t="shared" ca="1" si="594"/>
        <v>4638.5005347523002</v>
      </c>
      <c r="CR407" s="104">
        <f t="shared" ca="1" si="594"/>
        <v>157.48962675837365</v>
      </c>
      <c r="CS407" s="104">
        <f t="shared" ca="1" si="594"/>
        <v>70.610867491818198</v>
      </c>
      <c r="CT407" s="104">
        <f t="shared" ca="1" si="594"/>
        <v>45.510006299668397</v>
      </c>
      <c r="CU407" s="104">
        <f t="shared" ca="1" si="594"/>
        <v>36.137879075173807</v>
      </c>
      <c r="CV407" s="104">
        <f t="shared" ca="1" si="594"/>
        <v>34.196754299395451</v>
      </c>
      <c r="CW407" s="104">
        <f t="shared" ca="1" si="594"/>
        <v>38.852970858415787</v>
      </c>
      <c r="CX407" s="104">
        <f t="shared" ca="1" si="594"/>
        <v>56.253780514381056</v>
      </c>
      <c r="CY407" s="104" t="e">
        <f t="shared" ca="1" si="594"/>
        <v>#DIV/0!</v>
      </c>
      <c r="CZ407" s="104" t="e">
        <f t="shared" ca="1" si="594"/>
        <v>#DIV/0!</v>
      </c>
      <c r="DA407" s="104" t="e">
        <f t="shared" ca="1" si="594"/>
        <v>#DIV/0!</v>
      </c>
      <c r="DB407" s="104">
        <f t="shared" ca="1" si="594"/>
        <v>0</v>
      </c>
      <c r="DC407" s="104">
        <f t="shared" ca="1" si="594"/>
        <v>0</v>
      </c>
      <c r="DE407" s="80">
        <f t="shared" si="595"/>
        <v>25</v>
      </c>
      <c r="DF407" s="104">
        <f t="shared" ca="1" si="596"/>
        <v>4725.5477094460703</v>
      </c>
      <c r="DG407" s="104">
        <f t="shared" ca="1" si="596"/>
        <v>233.61137880772154</v>
      </c>
      <c r="DH407" s="104">
        <f t="shared" ca="1" si="596"/>
        <v>136.98758975926967</v>
      </c>
      <c r="DI407" s="104">
        <f t="shared" ca="1" si="596"/>
        <v>103.03749480500387</v>
      </c>
      <c r="DJ407" s="104">
        <f t="shared" ca="1" si="596"/>
        <v>85.224579750295163</v>
      </c>
      <c r="DK407" s="104">
        <f t="shared" ca="1" si="596"/>
        <v>74.811303850335108</v>
      </c>
      <c r="DL407" s="104">
        <f t="shared" ca="1" si="596"/>
        <v>70.978352713004512</v>
      </c>
      <c r="DM407" s="104">
        <f t="shared" ca="1" si="596"/>
        <v>82.425970716215943</v>
      </c>
      <c r="DN407" s="104" t="e">
        <f t="shared" ca="1" si="596"/>
        <v>#DIV/0!</v>
      </c>
      <c r="DO407" s="104" t="e">
        <f t="shared" ca="1" si="596"/>
        <v>#DIV/0!</v>
      </c>
      <c r="DP407" s="104" t="e">
        <f t="shared" ca="1" si="596"/>
        <v>#DIV/0!</v>
      </c>
      <c r="DQ407" s="104">
        <f t="shared" ca="1" si="596"/>
        <v>0</v>
      </c>
      <c r="DR407" s="104">
        <f t="shared" ca="1" si="596"/>
        <v>0</v>
      </c>
      <c r="DT407" s="80">
        <f t="shared" si="597"/>
        <v>25</v>
      </c>
      <c r="DU407" s="104">
        <f t="shared" ca="1" si="598"/>
        <v>74.81170284608362</v>
      </c>
      <c r="DV407" s="104">
        <f t="shared" ca="1" si="598"/>
        <v>68.240040674292146</v>
      </c>
      <c r="DW407" s="104">
        <f t="shared" ca="1" si="598"/>
        <v>63.220820155212778</v>
      </c>
      <c r="DX407" s="104">
        <f t="shared" ca="1" si="598"/>
        <v>59.508991699130192</v>
      </c>
      <c r="DY407" s="104">
        <f t="shared" ca="1" si="598"/>
        <v>57.059469038391185</v>
      </c>
      <c r="DZ407" s="104">
        <f t="shared" ca="1" si="598"/>
        <v>56.108477887751349</v>
      </c>
      <c r="EA407" s="104">
        <f t="shared" ca="1" si="598"/>
        <v>57.547156807950074</v>
      </c>
      <c r="EB407" s="104">
        <f t="shared" ca="1" si="598"/>
        <v>64.740551408943844</v>
      </c>
      <c r="EC407" s="104" t="e">
        <f t="shared" ca="1" si="598"/>
        <v>#DIV/0!</v>
      </c>
      <c r="ED407" s="104" t="e">
        <f t="shared" ca="1" si="598"/>
        <v>#DIV/0!</v>
      </c>
      <c r="EE407" s="104" t="e">
        <f t="shared" ca="1" si="598"/>
        <v>#DIV/0!</v>
      </c>
      <c r="EF407" s="104">
        <f t="shared" ca="1" si="599"/>
        <v>0</v>
      </c>
      <c r="EG407" s="104">
        <f t="shared" ca="1" si="599"/>
        <v>0</v>
      </c>
      <c r="EI407" s="80">
        <f t="shared" si="600"/>
        <v>25</v>
      </c>
      <c r="EJ407" s="104">
        <f t="shared" ca="1" si="601"/>
        <v>9.9748937128111947E-2</v>
      </c>
      <c r="EK407" s="104">
        <f t="shared" ca="1" si="601"/>
        <v>2.5274089138626721</v>
      </c>
      <c r="EL407" s="104">
        <f t="shared" ca="1" si="601"/>
        <v>5.2684016796010642</v>
      </c>
      <c r="EM407" s="104">
        <f t="shared" ca="1" si="601"/>
        <v>8.5012845284471723</v>
      </c>
      <c r="EN407" s="104">
        <f t="shared" ca="1" si="601"/>
        <v>12.679882008531383</v>
      </c>
      <c r="EO407" s="104">
        <f t="shared" ca="1" si="601"/>
        <v>18.70282596258378</v>
      </c>
      <c r="EP407" s="104">
        <f t="shared" ca="1" si="601"/>
        <v>28.77357840397503</v>
      </c>
      <c r="EQ407" s="104">
        <f t="shared" ca="1" si="601"/>
        <v>50.353762206956333</v>
      </c>
      <c r="ER407" s="104" t="e">
        <f t="shared" ca="1" si="601"/>
        <v>#DIV/0!</v>
      </c>
      <c r="ES407" s="104" t="e">
        <f t="shared" ca="1" si="601"/>
        <v>#DIV/0!</v>
      </c>
      <c r="ET407" s="104" t="e">
        <f t="shared" ca="1" si="601"/>
        <v>#DIV/0!</v>
      </c>
      <c r="EU407" s="104">
        <f t="shared" ca="1" si="602"/>
        <v>0</v>
      </c>
      <c r="EV407" s="104">
        <f t="shared" ca="1" si="602"/>
        <v>0</v>
      </c>
    </row>
    <row r="408" spans="15:156">
      <c r="O408" s="64"/>
      <c r="P408" s="64"/>
      <c r="S408" s="83">
        <f t="shared" si="584"/>
        <v>30</v>
      </c>
      <c r="T408" s="388">
        <f t="shared" ca="1" si="585"/>
        <v>62.343050080279632</v>
      </c>
      <c r="U408" s="388">
        <f t="shared" ca="1" si="585"/>
        <v>57.724771489456096</v>
      </c>
      <c r="V408" s="388">
        <f t="shared" ca="1" si="585"/>
        <v>54.139759365374097</v>
      </c>
      <c r="W408" s="388">
        <f t="shared" ca="1" si="585"/>
        <v>51.500535259288668</v>
      </c>
      <c r="X408" s="388">
        <f t="shared" ca="1" si="585"/>
        <v>49.874202566890077</v>
      </c>
      <c r="Y408" s="388">
        <f t="shared" ca="1" si="585"/>
        <v>49.619742349712062</v>
      </c>
      <c r="Z408" s="388">
        <f t="shared" ca="1" si="585"/>
        <v>51.952294340510505</v>
      </c>
      <c r="AA408" s="388">
        <f t="shared" ca="1" si="585"/>
        <v>62.342753208612606</v>
      </c>
      <c r="AB408" s="388" t="e">
        <f t="shared" ca="1" si="585"/>
        <v>#DIV/0!</v>
      </c>
      <c r="AC408" s="388" t="e">
        <f t="shared" ca="1" si="585"/>
        <v>#DIV/0!</v>
      </c>
      <c r="AD408" s="388" t="e">
        <f t="shared" ca="1" si="585"/>
        <v>#DIV/0!</v>
      </c>
      <c r="AE408" s="388" t="e">
        <f t="shared" ca="1" si="585"/>
        <v>#DIV/0!</v>
      </c>
      <c r="AF408" s="388"/>
      <c r="AG408" s="59"/>
      <c r="AH408" s="80">
        <f t="shared" si="586"/>
        <v>30</v>
      </c>
      <c r="AI408" s="104">
        <f t="shared" ca="1" si="587"/>
        <v>-8.9061500114686012E-2</v>
      </c>
      <c r="AJ408" s="104">
        <f t="shared" ca="1" si="587"/>
        <v>-2.3089908595782447</v>
      </c>
      <c r="AK408" s="104">
        <f t="shared" ca="1" si="587"/>
        <v>-4.9217963059431042</v>
      </c>
      <c r="AL408" s="104">
        <f t="shared" ca="1" si="587"/>
        <v>-8.1316634619929467</v>
      </c>
      <c r="AM408" s="104">
        <f t="shared" ca="1" si="587"/>
        <v>-12.468550641722517</v>
      </c>
      <c r="AN408" s="104">
        <f t="shared" ca="1" si="587"/>
        <v>-19.084516288350791</v>
      </c>
      <c r="AO408" s="104">
        <f t="shared" ca="1" si="587"/>
        <v>-31.171376604306289</v>
      </c>
      <c r="AP408" s="104">
        <f t="shared" ca="1" si="587"/>
        <v>-62.342753208612606</v>
      </c>
      <c r="AQ408" s="104" t="e">
        <f t="shared" ca="1" si="587"/>
        <v>#DIV/0!</v>
      </c>
      <c r="AR408" s="104" t="e">
        <f t="shared" ca="1" si="587"/>
        <v>#DIV/0!</v>
      </c>
      <c r="AS408" s="104" t="e">
        <f t="shared" ca="1" si="587"/>
        <v>#DIV/0!</v>
      </c>
      <c r="AT408" s="104" t="e">
        <f t="shared" ca="1" si="575"/>
        <v>#DIV/0!</v>
      </c>
      <c r="AU408" s="104" t="e">
        <f t="shared" ca="1" si="575"/>
        <v>#DIV/0!</v>
      </c>
      <c r="AV408" s="62"/>
      <c r="AW408" s="80">
        <f t="shared" si="588"/>
        <v>30</v>
      </c>
      <c r="AX408" s="104">
        <f t="shared" ca="1" si="589"/>
        <v>62.253988580164958</v>
      </c>
      <c r="AY408" s="104">
        <f t="shared" ca="1" si="589"/>
        <v>55.415780629877851</v>
      </c>
      <c r="AZ408" s="104">
        <f t="shared" ca="1" si="589"/>
        <v>49.217963059431</v>
      </c>
      <c r="BA408" s="104">
        <f t="shared" ca="1" si="589"/>
        <v>43.368871797295725</v>
      </c>
      <c r="BB408" s="104">
        <f t="shared" ca="1" si="589"/>
        <v>37.405651925167554</v>
      </c>
      <c r="BC408" s="104">
        <f t="shared" ca="1" si="589"/>
        <v>45.8028390920419</v>
      </c>
      <c r="BD408" s="104">
        <f t="shared" ca="1" si="589"/>
        <v>62.342753208612564</v>
      </c>
      <c r="BE408" s="104">
        <f t="shared" ca="1" si="589"/>
        <v>106.87329121476449</v>
      </c>
      <c r="BF408" s="104" t="e">
        <f t="shared" ca="1" si="589"/>
        <v>#DIV/0!</v>
      </c>
      <c r="BG408" s="104" t="e">
        <f t="shared" ca="1" si="589"/>
        <v>#DIV/0!</v>
      </c>
      <c r="BH408" s="104" t="e">
        <f t="shared" ca="1" si="589"/>
        <v>#DIV/0!</v>
      </c>
      <c r="BI408" s="104" t="e">
        <f t="shared" ca="1" si="589"/>
        <v>#DIV/0!</v>
      </c>
      <c r="BJ408" s="104" t="e">
        <f t="shared" ca="1" si="589"/>
        <v>#DIV/0!</v>
      </c>
      <c r="BK408" s="62"/>
      <c r="BL408" s="83">
        <f t="shared" si="603"/>
        <v>30</v>
      </c>
      <c r="BM408" s="104">
        <f t="shared" ca="1" si="590"/>
        <v>26.807511534520252</v>
      </c>
      <c r="BN408" s="104">
        <f t="shared" ca="1" si="590"/>
        <v>32.325872034095411</v>
      </c>
      <c r="BO408" s="104">
        <f t="shared" ca="1" si="590"/>
        <v>39.374370447544806</v>
      </c>
      <c r="BP408" s="104">
        <f t="shared" ca="1" si="590"/>
        <v>48.789980771957666</v>
      </c>
      <c r="BQ408" s="104">
        <f t="shared" ca="1" si="590"/>
        <v>62.342753208612592</v>
      </c>
      <c r="BR408" s="104">
        <f t="shared" ca="1" si="590"/>
        <v>83.971871668743489</v>
      </c>
      <c r="BS408" s="104">
        <f t="shared" ca="1" si="590"/>
        <v>124.68550641722516</v>
      </c>
      <c r="BT408" s="104">
        <f t="shared" ca="1" si="590"/>
        <v>231.55879763198965</v>
      </c>
      <c r="BU408" s="104" t="e">
        <f t="shared" ca="1" si="590"/>
        <v>#DIV/0!</v>
      </c>
      <c r="BV408" s="104" t="e">
        <f t="shared" ca="1" si="590"/>
        <v>#DIV/0!</v>
      </c>
      <c r="BW408" s="104" t="e">
        <f t="shared" ca="1" si="590"/>
        <v>#DIV/0!</v>
      </c>
      <c r="BX408" s="104" t="e">
        <f t="shared" ca="1" si="590"/>
        <v>#DIV/0!</v>
      </c>
      <c r="BY408" s="104" t="e">
        <f t="shared" ca="1" si="590"/>
        <v>#DIV/0!</v>
      </c>
      <c r="BZ408" s="62"/>
      <c r="CA408" s="80">
        <f t="shared" si="591"/>
        <v>30</v>
      </c>
      <c r="CB408" s="104">
        <f t="shared" ca="1" si="592"/>
        <v>4706.9376864383121</v>
      </c>
      <c r="CC408" s="104">
        <f t="shared" ca="1" si="592"/>
        <v>217.12959723923748</v>
      </c>
      <c r="CD408" s="104">
        <f t="shared" ca="1" si="592"/>
        <v>122.67507819031715</v>
      </c>
      <c r="CE408" s="104">
        <f t="shared" ca="1" si="592"/>
        <v>90.790287016433695</v>
      </c>
      <c r="CF408" s="104">
        <f t="shared" ca="1" si="592"/>
        <v>74.897824299396234</v>
      </c>
      <c r="CG408" s="104">
        <f t="shared" ca="1" si="592"/>
        <v>66.053945687196091</v>
      </c>
      <c r="CH408" s="104">
        <f t="shared" ca="1" si="592"/>
        <v>62.342753208612613</v>
      </c>
      <c r="CI408" s="104">
        <f t="shared" ca="1" si="592"/>
        <v>67.826894747380393</v>
      </c>
      <c r="CJ408" s="104" t="e">
        <f t="shared" ca="1" si="592"/>
        <v>#DIV/0!</v>
      </c>
      <c r="CK408" s="104" t="e">
        <f t="shared" ca="1" si="592"/>
        <v>#DIV/0!</v>
      </c>
      <c r="CL408" s="104" t="e">
        <f t="shared" ca="1" si="592"/>
        <v>#DIV/0!</v>
      </c>
      <c r="CM408" s="104" t="e">
        <f t="shared" ca="1" si="592"/>
        <v>#DIV/0!</v>
      </c>
      <c r="CN408" s="104" t="e">
        <f t="shared" ca="1" si="592"/>
        <v>#DIV/0!</v>
      </c>
      <c r="CP408" s="80">
        <f t="shared" si="593"/>
        <v>30</v>
      </c>
      <c r="CQ408" s="104">
        <f t="shared" ca="1" si="594"/>
        <v>4644.6836978581468</v>
      </c>
      <c r="CR408" s="104">
        <f t="shared" ca="1" si="594"/>
        <v>161.71381660935961</v>
      </c>
      <c r="CS408" s="104">
        <f t="shared" ca="1" si="594"/>
        <v>73.457115130886166</v>
      </c>
      <c r="CT408" s="104">
        <f t="shared" ca="1" si="594"/>
        <v>47.421415219137977</v>
      </c>
      <c r="CU408" s="104">
        <f t="shared" ca="1" si="594"/>
        <v>37.492172374228673</v>
      </c>
      <c r="CV408" s="104">
        <f t="shared" ca="1" si="594"/>
        <v>35.518719625834834</v>
      </c>
      <c r="CW408" s="104">
        <f t="shared" ca="1" si="594"/>
        <v>41.56183547240839</v>
      </c>
      <c r="CX408" s="104">
        <f t="shared" ca="1" si="594"/>
        <v>67.826894747380393</v>
      </c>
      <c r="CY408" s="104" t="e">
        <f t="shared" ca="1" si="594"/>
        <v>#DIV/0!</v>
      </c>
      <c r="CZ408" s="104" t="e">
        <f t="shared" ca="1" si="594"/>
        <v>#DIV/0!</v>
      </c>
      <c r="DA408" s="104" t="e">
        <f t="shared" ca="1" si="594"/>
        <v>#DIV/0!</v>
      </c>
      <c r="DB408" s="104" t="e">
        <f t="shared" ca="1" si="594"/>
        <v>#DIV/0!</v>
      </c>
      <c r="DC408" s="104" t="e">
        <f t="shared" ca="1" si="594"/>
        <v>#DIV/0!</v>
      </c>
      <c r="DE408" s="80">
        <f t="shared" si="595"/>
        <v>30</v>
      </c>
      <c r="DF408" s="104">
        <f t="shared" ca="1" si="596"/>
        <v>4720.1821074321597</v>
      </c>
      <c r="DG408" s="104">
        <f t="shared" ca="1" si="596"/>
        <v>229.10250224923291</v>
      </c>
      <c r="DH408" s="104">
        <f t="shared" ca="1" si="596"/>
        <v>133.40515684315153</v>
      </c>
      <c r="DI408" s="104">
        <f t="shared" ca="1" si="596"/>
        <v>100.52577253966724</v>
      </c>
      <c r="DJ408" s="104">
        <f t="shared" ca="1" si="596"/>
        <v>84.162716831626994</v>
      </c>
      <c r="DK408" s="104">
        <f t="shared" ca="1" si="596"/>
        <v>76.345698196690492</v>
      </c>
      <c r="DL408" s="104">
        <f t="shared" ca="1" si="596"/>
        <v>79.025167696950021</v>
      </c>
      <c r="DM408" s="104">
        <f t="shared" ca="1" si="596"/>
        <v>113.18063164121835</v>
      </c>
      <c r="DN408" s="104" t="e">
        <f t="shared" ca="1" si="596"/>
        <v>#DIV/0!</v>
      </c>
      <c r="DO408" s="104" t="e">
        <f t="shared" ca="1" si="596"/>
        <v>#DIV/0!</v>
      </c>
      <c r="DP408" s="104" t="e">
        <f t="shared" ca="1" si="596"/>
        <v>#DIV/0!</v>
      </c>
      <c r="DQ408" s="104" t="e">
        <f t="shared" ca="1" si="596"/>
        <v>#DIV/0!</v>
      </c>
      <c r="DR408" s="104" t="e">
        <f t="shared" ca="1" si="596"/>
        <v>#DIV/0!</v>
      </c>
      <c r="DT408" s="80">
        <f t="shared" si="597"/>
        <v>30</v>
      </c>
      <c r="DU408" s="104">
        <f t="shared" ca="1" si="598"/>
        <v>62.343050080279632</v>
      </c>
      <c r="DV408" s="104">
        <f t="shared" ca="1" si="598"/>
        <v>57.724771489456096</v>
      </c>
      <c r="DW408" s="104">
        <f t="shared" ca="1" si="598"/>
        <v>54.139759365374097</v>
      </c>
      <c r="DX408" s="104">
        <f t="shared" ca="1" si="598"/>
        <v>51.500535259288668</v>
      </c>
      <c r="DY408" s="104">
        <f t="shared" ca="1" si="598"/>
        <v>49.874202566890077</v>
      </c>
      <c r="DZ408" s="104">
        <f t="shared" ca="1" si="598"/>
        <v>49.619742349712062</v>
      </c>
      <c r="EA408" s="104">
        <f t="shared" ca="1" si="598"/>
        <v>51.952294340510505</v>
      </c>
      <c r="EB408" s="104">
        <f t="shared" ca="1" si="598"/>
        <v>62.342753208612606</v>
      </c>
      <c r="EC408" s="104" t="e">
        <f t="shared" ca="1" si="598"/>
        <v>#DIV/0!</v>
      </c>
      <c r="ED408" s="104" t="e">
        <f t="shared" ca="1" si="598"/>
        <v>#DIV/0!</v>
      </c>
      <c r="EE408" s="104" t="e">
        <f t="shared" ca="1" si="598"/>
        <v>#DIV/0!</v>
      </c>
      <c r="EF408" s="104" t="e">
        <f t="shared" ca="1" si="599"/>
        <v>#DIV/0!</v>
      </c>
      <c r="EG408" s="104" t="e">
        <f t="shared" ca="1" si="599"/>
        <v>#DIV/0!</v>
      </c>
      <c r="EI408" s="80">
        <f t="shared" si="600"/>
        <v>30</v>
      </c>
      <c r="EJ408" s="104">
        <f t="shared" ca="1" si="601"/>
        <v>8.9061500114686012E-2</v>
      </c>
      <c r="EK408" s="104">
        <f t="shared" ca="1" si="601"/>
        <v>2.3089908595782447</v>
      </c>
      <c r="EL408" s="104">
        <f t="shared" ca="1" si="601"/>
        <v>4.9217963059431042</v>
      </c>
      <c r="EM408" s="104">
        <f t="shared" ca="1" si="601"/>
        <v>8.1316634619929467</v>
      </c>
      <c r="EN408" s="104">
        <f t="shared" ca="1" si="601"/>
        <v>12.468550641722517</v>
      </c>
      <c r="EO408" s="104">
        <f t="shared" ca="1" si="601"/>
        <v>19.084516288350791</v>
      </c>
      <c r="EP408" s="104">
        <f t="shared" ca="1" si="601"/>
        <v>31.171376604306289</v>
      </c>
      <c r="EQ408" s="104">
        <f t="shared" ca="1" si="601"/>
        <v>62.342753208612606</v>
      </c>
      <c r="ER408" s="104" t="e">
        <f t="shared" ca="1" si="601"/>
        <v>#DIV/0!</v>
      </c>
      <c r="ES408" s="104" t="e">
        <f t="shared" ca="1" si="601"/>
        <v>#DIV/0!</v>
      </c>
      <c r="ET408" s="104" t="e">
        <f t="shared" ca="1" si="601"/>
        <v>#DIV/0!</v>
      </c>
      <c r="EU408" s="104" t="e">
        <f t="shared" ca="1" si="602"/>
        <v>#DIV/0!</v>
      </c>
      <c r="EV408" s="104" t="e">
        <f t="shared" ca="1" si="602"/>
        <v>#DIV/0!</v>
      </c>
    </row>
    <row r="409" spans="15:156">
      <c r="O409" s="64"/>
      <c r="P409" s="64"/>
      <c r="S409" s="25">
        <f t="shared" si="584"/>
        <v>40</v>
      </c>
      <c r="T409" s="388">
        <f t="shared" ca="1" si="585"/>
        <v>46.757259728374983</v>
      </c>
      <c r="U409" s="388">
        <f t="shared" ca="1" si="585"/>
        <v>44.130263507220157</v>
      </c>
      <c r="V409" s="388">
        <f t="shared" ca="1" si="585"/>
        <v>42.081358415813511</v>
      </c>
      <c r="W409" s="388">
        <f t="shared" ca="1" si="585"/>
        <v>40.65831730996473</v>
      </c>
      <c r="X409" s="388">
        <f t="shared" ca="1" si="585"/>
        <v>40.077484205536663</v>
      </c>
      <c r="Y409" s="388">
        <f t="shared" ca="1" si="585"/>
        <v>41.054983820305864</v>
      </c>
      <c r="Z409" s="388">
        <f t="shared" ca="1" si="585"/>
        <v>46.757064906459448</v>
      </c>
      <c r="AA409" s="388" t="e">
        <f t="shared" ca="1" si="585"/>
        <v>#DIV/0!</v>
      </c>
      <c r="AB409" s="388" t="e">
        <f t="shared" ca="1" si="585"/>
        <v>#DIV/0!</v>
      </c>
      <c r="AC409" s="388" t="e">
        <f t="shared" ca="1" si="585"/>
        <v>#DIV/0!</v>
      </c>
      <c r="AD409" s="388" t="e">
        <f t="shared" ca="1" si="585"/>
        <v>#DIV/0!</v>
      </c>
      <c r="AE409" s="388" t="e">
        <f t="shared" ca="1" si="585"/>
        <v>#DIV/0!</v>
      </c>
      <c r="AF409" s="388"/>
      <c r="AG409" s="59"/>
      <c r="AH409" s="80">
        <f t="shared" si="586"/>
        <v>40</v>
      </c>
      <c r="AI409" s="104">
        <f t="shared" ca="1" si="587"/>
        <v>-7.7928766213962788E-2</v>
      </c>
      <c r="AJ409" s="104">
        <f t="shared" ca="1" si="587"/>
        <v>-2.1014411193914357</v>
      </c>
      <c r="AK409" s="104">
        <f t="shared" ca="1" si="587"/>
        <v>-4.6757064906459433</v>
      </c>
      <c r="AL409" s="104">
        <f t="shared" ca="1" si="587"/>
        <v>-8.1316634619929431</v>
      </c>
      <c r="AM409" s="104">
        <f t="shared" ca="1" si="587"/>
        <v>-13.359161401845551</v>
      </c>
      <c r="AN409" s="104">
        <f t="shared" ca="1" si="587"/>
        <v>-22.808324344614363</v>
      </c>
      <c r="AO409" s="104">
        <f t="shared" ca="1" si="587"/>
        <v>-46.757064906459405</v>
      </c>
      <c r="AP409" s="104" t="e">
        <f t="shared" ca="1" si="587"/>
        <v>#DIV/0!</v>
      </c>
      <c r="AQ409" s="104" t="e">
        <f t="shared" ca="1" si="587"/>
        <v>#DIV/0!</v>
      </c>
      <c r="AR409" s="104" t="e">
        <f t="shared" ca="1" si="587"/>
        <v>#DIV/0!</v>
      </c>
      <c r="AS409" s="104" t="e">
        <f t="shared" ca="1" si="587"/>
        <v>#DIV/0!</v>
      </c>
      <c r="AT409" s="104" t="e">
        <f t="shared" ca="1" si="575"/>
        <v>#DIV/0!</v>
      </c>
      <c r="AU409" s="104" t="e">
        <f t="shared" ca="1" si="575"/>
        <v>#DIV/0!</v>
      </c>
      <c r="AV409" s="62"/>
      <c r="AW409" s="80">
        <f t="shared" si="588"/>
        <v>40</v>
      </c>
      <c r="AX409" s="104">
        <f t="shared" ca="1" si="589"/>
        <v>46.679330962161018</v>
      </c>
      <c r="AY409" s="104">
        <f t="shared" ca="1" si="589"/>
        <v>42.028822387828718</v>
      </c>
      <c r="AZ409" s="104">
        <f t="shared" ca="1" si="589"/>
        <v>37.405651925167568</v>
      </c>
      <c r="BA409" s="104">
        <f t="shared" ca="1" si="589"/>
        <v>43.368871797295697</v>
      </c>
      <c r="BB409" s="104">
        <f t="shared" ca="1" si="589"/>
        <v>53.436645607382218</v>
      </c>
      <c r="BC409" s="104">
        <f t="shared" ca="1" si="589"/>
        <v>72.986637902765949</v>
      </c>
      <c r="BD409" s="104">
        <f t="shared" ca="1" si="589"/>
        <v>124.68550641722507</v>
      </c>
      <c r="BE409" s="104" t="e">
        <f t="shared" ca="1" si="589"/>
        <v>#DIV/0!</v>
      </c>
      <c r="BF409" s="104" t="e">
        <f t="shared" ca="1" si="589"/>
        <v>#DIV/0!</v>
      </c>
      <c r="BG409" s="104" t="e">
        <f t="shared" ca="1" si="589"/>
        <v>#DIV/0!</v>
      </c>
      <c r="BH409" s="104" t="e">
        <f t="shared" ca="1" si="589"/>
        <v>#DIV/0!</v>
      </c>
      <c r="BI409" s="104" t="e">
        <f t="shared" ca="1" si="589"/>
        <v>#DIV/0!</v>
      </c>
      <c r="BJ409" s="104" t="e">
        <f t="shared" ca="1" si="589"/>
        <v>#DIV/0!</v>
      </c>
      <c r="BK409" s="62"/>
      <c r="BL409" s="83">
        <f t="shared" si="603"/>
        <v>40</v>
      </c>
      <c r="BM409" s="104">
        <f t="shared" ca="1" si="590"/>
        <v>31.24943525179728</v>
      </c>
      <c r="BN409" s="104">
        <f t="shared" ca="1" si="590"/>
        <v>37.825940149045842</v>
      </c>
      <c r="BO409" s="104">
        <f t="shared" ca="1" si="590"/>
        <v>46.757064906459433</v>
      </c>
      <c r="BP409" s="104">
        <f t="shared" ca="1" si="590"/>
        <v>59.632198721281583</v>
      </c>
      <c r="BQ409" s="104">
        <f t="shared" ca="1" si="590"/>
        <v>80.154968411073327</v>
      </c>
      <c r="BR409" s="104">
        <f t="shared" ca="1" si="590"/>
        <v>118.60328659199467</v>
      </c>
      <c r="BS409" s="104">
        <f t="shared" ca="1" si="590"/>
        <v>218.19963623014394</v>
      </c>
      <c r="BT409" s="104" t="e">
        <f t="shared" ca="1" si="590"/>
        <v>#DIV/0!</v>
      </c>
      <c r="BU409" s="104" t="e">
        <f t="shared" ca="1" si="590"/>
        <v>#DIV/0!</v>
      </c>
      <c r="BV409" s="104" t="e">
        <f t="shared" ca="1" si="590"/>
        <v>#DIV/0!</v>
      </c>
      <c r="BW409" s="104" t="e">
        <f t="shared" ca="1" si="590"/>
        <v>#DIV/0!</v>
      </c>
      <c r="BX409" s="104" t="e">
        <f t="shared" ca="1" si="590"/>
        <v>#DIV/0!</v>
      </c>
      <c r="BY409" s="104" t="e">
        <f t="shared" ca="1" si="590"/>
        <v>#DIV/0!</v>
      </c>
      <c r="BZ409" s="62"/>
      <c r="CA409" s="80">
        <f t="shared" si="591"/>
        <v>40</v>
      </c>
      <c r="CB409" s="104">
        <f t="shared" ca="1" si="592"/>
        <v>4699.1047975625606</v>
      </c>
      <c r="CC409" s="104">
        <f t="shared" ca="1" si="592"/>
        <v>209.46576440433927</v>
      </c>
      <c r="CD409" s="104">
        <f t="shared" ca="1" si="592"/>
        <v>115.09498463918028</v>
      </c>
      <c r="CE409" s="104">
        <f t="shared" ca="1" si="592"/>
        <v>83.209084321762617</v>
      </c>
      <c r="CF409" s="104">
        <f t="shared" ca="1" si="592"/>
        <v>67.211662663245676</v>
      </c>
      <c r="CG409" s="104">
        <f t="shared" ca="1" si="592"/>
        <v>58.304762498478937</v>
      </c>
      <c r="CH409" s="104">
        <f t="shared" ca="1" si="592"/>
        <v>56.194998336812468</v>
      </c>
      <c r="CI409" s="104" t="e">
        <f t="shared" ca="1" si="592"/>
        <v>#DIV/0!</v>
      </c>
      <c r="CJ409" s="104" t="e">
        <f t="shared" ca="1" si="592"/>
        <v>#DIV/0!</v>
      </c>
      <c r="CK409" s="104" t="e">
        <f t="shared" ca="1" si="592"/>
        <v>#DIV/0!</v>
      </c>
      <c r="CL409" s="104" t="e">
        <f t="shared" ca="1" si="592"/>
        <v>#DIV/0!</v>
      </c>
      <c r="CM409" s="104" t="e">
        <f t="shared" ca="1" si="592"/>
        <v>#DIV/0!</v>
      </c>
      <c r="CN409" s="104" t="e">
        <f t="shared" ca="1" si="592"/>
        <v>#DIV/0!</v>
      </c>
      <c r="CP409" s="80">
        <f t="shared" si="593"/>
        <v>40</v>
      </c>
      <c r="CQ409" s="104">
        <f t="shared" ca="1" si="594"/>
        <v>4652.4254666003999</v>
      </c>
      <c r="CR409" s="104">
        <f t="shared" ca="1" si="594"/>
        <v>167.43694201651056</v>
      </c>
      <c r="CS409" s="104">
        <f t="shared" ca="1" si="594"/>
        <v>77.689332714012721</v>
      </c>
      <c r="CT409" s="104">
        <f t="shared" ca="1" si="594"/>
        <v>50.682430473790824</v>
      </c>
      <c r="CU409" s="104">
        <f t="shared" ca="1" si="594"/>
        <v>40.493339859554553</v>
      </c>
      <c r="CV409" s="104">
        <f t="shared" ca="1" si="594"/>
        <v>40.058103022787435</v>
      </c>
      <c r="CW409" s="104">
        <f t="shared" ca="1" si="594"/>
        <v>56.194998336812432</v>
      </c>
      <c r="CX409" s="104" t="e">
        <f t="shared" ca="1" si="594"/>
        <v>#DIV/0!</v>
      </c>
      <c r="CY409" s="104" t="e">
        <f t="shared" ca="1" si="594"/>
        <v>#DIV/0!</v>
      </c>
      <c r="CZ409" s="104" t="e">
        <f t="shared" ca="1" si="594"/>
        <v>#DIV/0!</v>
      </c>
      <c r="DA409" s="104" t="e">
        <f t="shared" ca="1" si="594"/>
        <v>#DIV/0!</v>
      </c>
      <c r="DB409" s="104" t="e">
        <f t="shared" ca="1" si="594"/>
        <v>#DIV/0!</v>
      </c>
      <c r="DC409" s="104" t="e">
        <f t="shared" ca="1" si="594"/>
        <v>#DIV/0!</v>
      </c>
      <c r="DE409" s="80">
        <f t="shared" si="595"/>
        <v>40</v>
      </c>
      <c r="DF409" s="104">
        <f t="shared" ca="1" si="596"/>
        <v>4714.5994390731094</v>
      </c>
      <c r="DG409" s="104">
        <f t="shared" ca="1" si="596"/>
        <v>224.9014172105326</v>
      </c>
      <c r="DH409" s="104">
        <f t="shared" ca="1" si="596"/>
        <v>130.91978173808644</v>
      </c>
      <c r="DI409" s="104">
        <f t="shared" ca="1" si="596"/>
        <v>100.5257725396672</v>
      </c>
      <c r="DJ409" s="104">
        <f t="shared" ca="1" si="596"/>
        <v>88.705565722571876</v>
      </c>
      <c r="DK409" s="104">
        <f t="shared" ca="1" si="596"/>
        <v>91.966396320644549</v>
      </c>
      <c r="DL409" s="104">
        <f t="shared" ca="1" si="596"/>
        <v>132.04407024808793</v>
      </c>
      <c r="DM409" s="104" t="e">
        <f t="shared" ca="1" si="596"/>
        <v>#DIV/0!</v>
      </c>
      <c r="DN409" s="104" t="e">
        <f t="shared" ca="1" si="596"/>
        <v>#DIV/0!</v>
      </c>
      <c r="DO409" s="104" t="e">
        <f t="shared" ca="1" si="596"/>
        <v>#DIV/0!</v>
      </c>
      <c r="DP409" s="104" t="e">
        <f t="shared" ca="1" si="596"/>
        <v>#DIV/0!</v>
      </c>
      <c r="DQ409" s="104" t="e">
        <f t="shared" ca="1" si="596"/>
        <v>#DIV/0!</v>
      </c>
      <c r="DR409" s="104" t="e">
        <f t="shared" ca="1" si="596"/>
        <v>#DIV/0!</v>
      </c>
      <c r="DT409" s="80">
        <f t="shared" si="597"/>
        <v>40</v>
      </c>
      <c r="DU409" s="104">
        <f t="shared" ca="1" si="598"/>
        <v>46.757259728374983</v>
      </c>
      <c r="DV409" s="104">
        <f t="shared" ca="1" si="598"/>
        <v>44.130263507220157</v>
      </c>
      <c r="DW409" s="104">
        <f t="shared" ca="1" si="598"/>
        <v>42.081358415813511</v>
      </c>
      <c r="DX409" s="104">
        <f t="shared" ca="1" si="598"/>
        <v>40.65831730996473</v>
      </c>
      <c r="DY409" s="104">
        <f t="shared" ca="1" si="598"/>
        <v>40.077484205536663</v>
      </c>
      <c r="DZ409" s="104">
        <f t="shared" ca="1" si="598"/>
        <v>41.054983820305864</v>
      </c>
      <c r="EA409" s="104">
        <f t="shared" ca="1" si="598"/>
        <v>46.757064906459448</v>
      </c>
      <c r="EB409" s="104" t="e">
        <f t="shared" ca="1" si="598"/>
        <v>#DIV/0!</v>
      </c>
      <c r="EC409" s="104" t="e">
        <f t="shared" ca="1" si="598"/>
        <v>#DIV/0!</v>
      </c>
      <c r="ED409" s="104" t="e">
        <f t="shared" ca="1" si="598"/>
        <v>#DIV/0!</v>
      </c>
      <c r="EE409" s="104" t="e">
        <f t="shared" ca="1" si="598"/>
        <v>#DIV/0!</v>
      </c>
      <c r="EF409" s="104" t="e">
        <f t="shared" ca="1" si="599"/>
        <v>#DIV/0!</v>
      </c>
      <c r="EG409" s="104" t="e">
        <f t="shared" ca="1" si="599"/>
        <v>#DIV/0!</v>
      </c>
      <c r="EI409" s="80">
        <f t="shared" si="600"/>
        <v>40</v>
      </c>
      <c r="EJ409" s="104">
        <f t="shared" ca="1" si="601"/>
        <v>7.7928766213962788E-2</v>
      </c>
      <c r="EK409" s="104">
        <f t="shared" ca="1" si="601"/>
        <v>2.1014411193914357</v>
      </c>
      <c r="EL409" s="104">
        <f t="shared" ca="1" si="601"/>
        <v>4.6757064906459433</v>
      </c>
      <c r="EM409" s="104">
        <f t="shared" ca="1" si="601"/>
        <v>8.1316634619929431</v>
      </c>
      <c r="EN409" s="104">
        <f t="shared" ca="1" si="601"/>
        <v>13.359161401845551</v>
      </c>
      <c r="EO409" s="104">
        <f t="shared" ca="1" si="601"/>
        <v>22.808324344614363</v>
      </c>
      <c r="EP409" s="104">
        <f t="shared" ca="1" si="601"/>
        <v>46.757064906459405</v>
      </c>
      <c r="EQ409" s="104" t="e">
        <f t="shared" ca="1" si="601"/>
        <v>#DIV/0!</v>
      </c>
      <c r="ER409" s="104" t="e">
        <f t="shared" ca="1" si="601"/>
        <v>#DIV/0!</v>
      </c>
      <c r="ES409" s="104" t="e">
        <f t="shared" ca="1" si="601"/>
        <v>#DIV/0!</v>
      </c>
      <c r="ET409" s="104" t="e">
        <f t="shared" ca="1" si="601"/>
        <v>#DIV/0!</v>
      </c>
      <c r="EU409" s="104" t="e">
        <f t="shared" ca="1" si="602"/>
        <v>#DIV/0!</v>
      </c>
      <c r="EV409" s="104" t="e">
        <f t="shared" ca="1" si="602"/>
        <v>#DIV/0!</v>
      </c>
    </row>
    <row r="410" spans="15:156">
      <c r="O410" s="64"/>
      <c r="P410" s="64"/>
      <c r="S410" s="25">
        <f t="shared" si="584"/>
        <v>50</v>
      </c>
      <c r="T410" s="388">
        <f t="shared" ca="1" si="585"/>
        <v>37.405801548373745</v>
      </c>
      <c r="U410" s="388">
        <f t="shared" ca="1" si="585"/>
        <v>35.724499029654403</v>
      </c>
      <c r="V410" s="388">
        <f t="shared" ca="1" si="585"/>
        <v>34.452574141601701</v>
      </c>
      <c r="W410" s="388">
        <f t="shared" ca="1" si="585"/>
        <v>33.726407473511728</v>
      </c>
      <c r="X410" s="388">
        <f t="shared" ca="1" si="585"/>
        <v>34.005138113788689</v>
      </c>
      <c r="Y410" s="388">
        <f t="shared" ca="1" si="585"/>
        <v>37.405651925167554</v>
      </c>
      <c r="Z410" s="388" t="e">
        <f t="shared" ca="1" si="585"/>
        <v>#DIV/0!</v>
      </c>
      <c r="AA410" s="388" t="e">
        <f t="shared" ca="1" si="585"/>
        <v>#DIV/0!</v>
      </c>
      <c r="AB410" s="388" t="e">
        <f t="shared" ca="1" si="585"/>
        <v>#DIV/0!</v>
      </c>
      <c r="AC410" s="388" t="e">
        <f t="shared" ca="1" si="585"/>
        <v>#DIV/0!</v>
      </c>
      <c r="AD410" s="388" t="e">
        <f t="shared" ca="1" si="585"/>
        <v>#DIV/0!</v>
      </c>
      <c r="AE410" s="388" t="e">
        <f t="shared" ca="1" si="585"/>
        <v>#DIV/0!</v>
      </c>
      <c r="AF410" s="388"/>
      <c r="AG410" s="59"/>
      <c r="AH410" s="80">
        <f t="shared" si="586"/>
        <v>50</v>
      </c>
      <c r="AI410" s="104">
        <f t="shared" ca="1" si="587"/>
        <v>-7.4811603096748058E-2</v>
      </c>
      <c r="AJ410" s="104">
        <f t="shared" ca="1" si="587"/>
        <v>-2.1014411193914335</v>
      </c>
      <c r="AK410" s="104">
        <f t="shared" ca="1" si="587"/>
        <v>-4.9217963059430989</v>
      </c>
      <c r="AL410" s="104">
        <f t="shared" ca="1" si="587"/>
        <v>-9.1981111291395568</v>
      </c>
      <c r="AM410" s="104">
        <f t="shared" ca="1" si="587"/>
        <v>-17.002569056894345</v>
      </c>
      <c r="AN410" s="104">
        <f t="shared" ca="1" si="587"/>
        <v>-37.405651925167554</v>
      </c>
      <c r="AO410" s="104" t="e">
        <f t="shared" ca="1" si="587"/>
        <v>#DIV/0!</v>
      </c>
      <c r="AP410" s="104" t="e">
        <f t="shared" ca="1" si="587"/>
        <v>#DIV/0!</v>
      </c>
      <c r="AQ410" s="104" t="e">
        <f t="shared" ca="1" si="587"/>
        <v>#DIV/0!</v>
      </c>
      <c r="AR410" s="104" t="e">
        <f t="shared" ca="1" si="587"/>
        <v>#DIV/0!</v>
      </c>
      <c r="AS410" s="104" t="e">
        <f t="shared" ca="1" si="587"/>
        <v>#DIV/0!</v>
      </c>
      <c r="AT410" s="104" t="e">
        <f t="shared" ca="1" si="575"/>
        <v>#DIV/0!</v>
      </c>
      <c r="AU410" s="104" t="e">
        <f t="shared" ca="1" si="575"/>
        <v>#DIV/0!</v>
      </c>
      <c r="AV410" s="62"/>
      <c r="AW410" s="80">
        <f t="shared" si="588"/>
        <v>50</v>
      </c>
      <c r="AX410" s="104">
        <f t="shared" ca="1" si="589"/>
        <v>37.330989945277004</v>
      </c>
      <c r="AY410" s="104">
        <f t="shared" ca="1" si="589"/>
        <v>42.028822387828718</v>
      </c>
      <c r="AZ410" s="104">
        <f t="shared" ca="1" si="589"/>
        <v>49.217963059430986</v>
      </c>
      <c r="BA410" s="104">
        <f t="shared" ca="1" si="589"/>
        <v>61.320740860930385</v>
      </c>
      <c r="BB410" s="104">
        <f t="shared" ca="1" si="589"/>
        <v>85.012845284471723</v>
      </c>
      <c r="BC410" s="104">
        <f t="shared" ca="1" si="589"/>
        <v>149.62260770067024</v>
      </c>
      <c r="BD410" s="104" t="e">
        <f t="shared" ca="1" si="589"/>
        <v>#DIV/0!</v>
      </c>
      <c r="BE410" s="104" t="e">
        <f t="shared" ca="1" si="589"/>
        <v>#DIV/0!</v>
      </c>
      <c r="BF410" s="104" t="e">
        <f t="shared" ca="1" si="589"/>
        <v>#DIV/0!</v>
      </c>
      <c r="BG410" s="104" t="e">
        <f t="shared" ca="1" si="589"/>
        <v>#DIV/0!</v>
      </c>
      <c r="BH410" s="104" t="e">
        <f t="shared" ca="1" si="589"/>
        <v>#DIV/0!</v>
      </c>
      <c r="BI410" s="104" t="e">
        <f t="shared" ca="1" si="589"/>
        <v>#DIV/0!</v>
      </c>
      <c r="BJ410" s="104" t="e">
        <f t="shared" ca="1" si="589"/>
        <v>#DIV/0!</v>
      </c>
      <c r="BK410" s="62"/>
      <c r="BL410" s="83">
        <f t="shared" si="603"/>
        <v>50</v>
      </c>
      <c r="BM410" s="104">
        <f t="shared" ca="1" si="590"/>
        <v>37.480613151470486</v>
      </c>
      <c r="BN410" s="104">
        <f t="shared" ca="1" si="590"/>
        <v>46.231704626611588</v>
      </c>
      <c r="BO410" s="104">
        <f t="shared" ca="1" si="590"/>
        <v>59.06155567131718</v>
      </c>
      <c r="BP410" s="104">
        <f t="shared" ca="1" si="590"/>
        <v>79.716963119209495</v>
      </c>
      <c r="BQ410" s="104">
        <f t="shared" ca="1" si="590"/>
        <v>119.01798339826038</v>
      </c>
      <c r="BR410" s="104">
        <f t="shared" ca="1" si="590"/>
        <v>224.43391155100539</v>
      </c>
      <c r="BS410" s="104" t="e">
        <f t="shared" ca="1" si="590"/>
        <v>#DIV/0!</v>
      </c>
      <c r="BT410" s="104" t="e">
        <f t="shared" ca="1" si="590"/>
        <v>#DIV/0!</v>
      </c>
      <c r="BU410" s="104" t="e">
        <f t="shared" ca="1" si="590"/>
        <v>#DIV/0!</v>
      </c>
      <c r="BV410" s="104" t="e">
        <f t="shared" ca="1" si="590"/>
        <v>#DIV/0!</v>
      </c>
      <c r="BW410" s="104" t="e">
        <f t="shared" ca="1" si="590"/>
        <v>#DIV/0!</v>
      </c>
      <c r="BX410" s="104" t="e">
        <f t="shared" ca="1" si="590"/>
        <v>#DIV/0!</v>
      </c>
      <c r="BY410" s="104" t="e">
        <f t="shared" ca="1" si="590"/>
        <v>#DIV/0!</v>
      </c>
      <c r="BZ410" s="62"/>
      <c r="CA410" s="80">
        <f t="shared" si="591"/>
        <v>50</v>
      </c>
      <c r="CB410" s="104">
        <f t="shared" ca="1" si="592"/>
        <v>4694.409541192359</v>
      </c>
      <c r="CC410" s="104">
        <f t="shared" ca="1" si="592"/>
        <v>204.79363005975677</v>
      </c>
      <c r="CD410" s="104">
        <f t="shared" ca="1" si="592"/>
        <v>110.32938703795068</v>
      </c>
      <c r="CE410" s="104">
        <f t="shared" ca="1" si="592"/>
        <v>78.197807648566709</v>
      </c>
      <c r="CF410" s="104">
        <f t="shared" ca="1" si="592"/>
        <v>61.761679442204596</v>
      </c>
      <c r="CG410" s="104">
        <f t="shared" ca="1" si="592"/>
        <v>52.899580261979231</v>
      </c>
      <c r="CH410" s="104" t="e">
        <f t="shared" ca="1" si="592"/>
        <v>#DIV/0!</v>
      </c>
      <c r="CI410" s="104" t="e">
        <f t="shared" ca="1" si="592"/>
        <v>#DIV/0!</v>
      </c>
      <c r="CJ410" s="104" t="e">
        <f t="shared" ca="1" si="592"/>
        <v>#DIV/0!</v>
      </c>
      <c r="CK410" s="104" t="e">
        <f t="shared" ca="1" si="592"/>
        <v>#DIV/0!</v>
      </c>
      <c r="CL410" s="104" t="e">
        <f t="shared" ca="1" si="592"/>
        <v>#DIV/0!</v>
      </c>
      <c r="CM410" s="104" t="e">
        <f t="shared" ca="1" si="592"/>
        <v>#DIV/0!</v>
      </c>
      <c r="CN410" s="104" t="e">
        <f t="shared" ca="1" si="592"/>
        <v>#DIV/0!</v>
      </c>
      <c r="CP410" s="80">
        <f t="shared" si="593"/>
        <v>50</v>
      </c>
      <c r="CQ410" s="104">
        <f t="shared" ca="1" si="594"/>
        <v>4657.0785512470811</v>
      </c>
      <c r="CR410" s="104">
        <f t="shared" ca="1" si="594"/>
        <v>171.17057214949381</v>
      </c>
      <c r="CS410" s="104">
        <f t="shared" ca="1" si="594"/>
        <v>80.798609202292084</v>
      </c>
      <c r="CT410" s="104">
        <f t="shared" ca="1" si="594"/>
        <v>53.669511304194522</v>
      </c>
      <c r="CU410" s="104">
        <f t="shared" ca="1" si="594"/>
        <v>44.759110385310251</v>
      </c>
      <c r="CV410" s="104">
        <f t="shared" ca="1" si="594"/>
        <v>52.899580261979231</v>
      </c>
      <c r="CW410" s="104" t="e">
        <f t="shared" ca="1" si="594"/>
        <v>#DIV/0!</v>
      </c>
      <c r="CX410" s="104" t="e">
        <f t="shared" ca="1" si="594"/>
        <v>#DIV/0!</v>
      </c>
      <c r="CY410" s="104" t="e">
        <f t="shared" ca="1" si="594"/>
        <v>#DIV/0!</v>
      </c>
      <c r="CZ410" s="104" t="e">
        <f t="shared" ca="1" si="594"/>
        <v>#DIV/0!</v>
      </c>
      <c r="DA410" s="104" t="e">
        <f t="shared" ca="1" si="594"/>
        <v>#DIV/0!</v>
      </c>
      <c r="DB410" s="104" t="e">
        <f t="shared" ca="1" si="594"/>
        <v>#DIV/0!</v>
      </c>
      <c r="DC410" s="104" t="e">
        <f t="shared" ca="1" si="594"/>
        <v>#DIV/0!</v>
      </c>
      <c r="DE410" s="80">
        <f t="shared" si="595"/>
        <v>50</v>
      </c>
      <c r="DF410" s="104">
        <f t="shared" ca="1" si="596"/>
        <v>4713.0374805912215</v>
      </c>
      <c r="DG410" s="104">
        <f t="shared" ca="1" si="596"/>
        <v>224.9014172105326</v>
      </c>
      <c r="DH410" s="104">
        <f t="shared" ca="1" si="596"/>
        <v>133.40515684315153</v>
      </c>
      <c r="DI410" s="104">
        <f t="shared" ca="1" si="596"/>
        <v>107.9248253019737</v>
      </c>
      <c r="DJ410" s="104">
        <f t="shared" ca="1" si="596"/>
        <v>108.82269257070459</v>
      </c>
      <c r="DK410" s="104">
        <f t="shared" ca="1" si="596"/>
        <v>158.45288429770565</v>
      </c>
      <c r="DL410" s="104" t="e">
        <f t="shared" ca="1" si="596"/>
        <v>#DIV/0!</v>
      </c>
      <c r="DM410" s="104" t="e">
        <f t="shared" ca="1" si="596"/>
        <v>#DIV/0!</v>
      </c>
      <c r="DN410" s="104" t="e">
        <f t="shared" ca="1" si="596"/>
        <v>#DIV/0!</v>
      </c>
      <c r="DO410" s="104" t="e">
        <f t="shared" ca="1" si="596"/>
        <v>#DIV/0!</v>
      </c>
      <c r="DP410" s="104" t="e">
        <f t="shared" ca="1" si="596"/>
        <v>#DIV/0!</v>
      </c>
      <c r="DQ410" s="104" t="e">
        <f t="shared" ca="1" si="596"/>
        <v>#DIV/0!</v>
      </c>
      <c r="DR410" s="104" t="e">
        <f t="shared" ca="1" si="596"/>
        <v>#DIV/0!</v>
      </c>
      <c r="DT410" s="80">
        <f t="shared" si="597"/>
        <v>50</v>
      </c>
      <c r="DU410" s="104">
        <f t="shared" ca="1" si="598"/>
        <v>37.405801548373745</v>
      </c>
      <c r="DV410" s="104">
        <f t="shared" ca="1" si="598"/>
        <v>35.724499029654403</v>
      </c>
      <c r="DW410" s="104">
        <f t="shared" ca="1" si="598"/>
        <v>34.452574141601701</v>
      </c>
      <c r="DX410" s="104">
        <f t="shared" ca="1" si="598"/>
        <v>33.726407473511728</v>
      </c>
      <c r="DY410" s="104">
        <f t="shared" ca="1" si="598"/>
        <v>34.005138113788689</v>
      </c>
      <c r="DZ410" s="104">
        <f t="shared" ca="1" si="598"/>
        <v>37.405651925167554</v>
      </c>
      <c r="EA410" s="104" t="e">
        <f t="shared" ca="1" si="598"/>
        <v>#DIV/0!</v>
      </c>
      <c r="EB410" s="104" t="e">
        <f t="shared" ca="1" si="598"/>
        <v>#DIV/0!</v>
      </c>
      <c r="EC410" s="104" t="e">
        <f t="shared" ca="1" si="598"/>
        <v>#DIV/0!</v>
      </c>
      <c r="ED410" s="104" t="e">
        <f t="shared" ca="1" si="598"/>
        <v>#DIV/0!</v>
      </c>
      <c r="EE410" s="104" t="e">
        <f t="shared" ca="1" si="598"/>
        <v>#DIV/0!</v>
      </c>
      <c r="EF410" s="104" t="e">
        <f t="shared" ca="1" si="599"/>
        <v>#DIV/0!</v>
      </c>
      <c r="EG410" s="104" t="e">
        <f t="shared" ca="1" si="599"/>
        <v>#DIV/0!</v>
      </c>
      <c r="EI410" s="80">
        <f t="shared" si="600"/>
        <v>50</v>
      </c>
      <c r="EJ410" s="104">
        <f t="shared" ca="1" si="601"/>
        <v>7.4811603096748058E-2</v>
      </c>
      <c r="EK410" s="104">
        <f t="shared" ca="1" si="601"/>
        <v>2.1014411193914335</v>
      </c>
      <c r="EL410" s="104">
        <f t="shared" ca="1" si="601"/>
        <v>4.9217963059430989</v>
      </c>
      <c r="EM410" s="104">
        <f t="shared" ca="1" si="601"/>
        <v>9.1981111291395568</v>
      </c>
      <c r="EN410" s="104">
        <f t="shared" ca="1" si="601"/>
        <v>17.002569056894345</v>
      </c>
      <c r="EO410" s="104">
        <f t="shared" ca="1" si="601"/>
        <v>37.405651925167554</v>
      </c>
      <c r="EP410" s="104" t="e">
        <f t="shared" ca="1" si="601"/>
        <v>#DIV/0!</v>
      </c>
      <c r="EQ410" s="104" t="e">
        <f t="shared" ca="1" si="601"/>
        <v>#DIV/0!</v>
      </c>
      <c r="ER410" s="104" t="e">
        <f t="shared" ca="1" si="601"/>
        <v>#DIV/0!</v>
      </c>
      <c r="ES410" s="104" t="e">
        <f t="shared" ca="1" si="601"/>
        <v>#DIV/0!</v>
      </c>
      <c r="ET410" s="104" t="e">
        <f t="shared" ca="1" si="601"/>
        <v>#DIV/0!</v>
      </c>
      <c r="EU410" s="104" t="e">
        <f t="shared" ca="1" si="602"/>
        <v>#DIV/0!</v>
      </c>
      <c r="EV410" s="104" t="e">
        <f t="shared" ca="1" si="602"/>
        <v>#DIV/0!</v>
      </c>
    </row>
    <row r="411" spans="15:156">
      <c r="O411" s="64"/>
      <c r="P411" s="64"/>
      <c r="S411" s="25">
        <f t="shared" si="584"/>
        <v>60</v>
      </c>
      <c r="T411" s="388">
        <f t="shared" ca="1" si="585"/>
        <v>31.171506485583322</v>
      </c>
      <c r="U411" s="388">
        <f t="shared" ca="1" si="585"/>
        <v>30.016881174517174</v>
      </c>
      <c r="V411" s="388">
        <f t="shared" ca="1" si="585"/>
        <v>29.223165566537162</v>
      </c>
      <c r="W411" s="388">
        <f t="shared" ca="1" si="585"/>
        <v>29.093284830685878</v>
      </c>
      <c r="X411" s="388">
        <f t="shared" ca="1" si="585"/>
        <v>31.171376604306296</v>
      </c>
      <c r="Y411" s="388" t="e">
        <f t="shared" ca="1" si="585"/>
        <v>#DIV/0!</v>
      </c>
      <c r="Z411" s="388" t="e">
        <f t="shared" ca="1" si="585"/>
        <v>#DIV/0!</v>
      </c>
      <c r="AA411" s="388" t="e">
        <f t="shared" ca="1" si="585"/>
        <v>#DIV/0!</v>
      </c>
      <c r="AB411" s="388" t="e">
        <f t="shared" ca="1" si="585"/>
        <v>#DIV/0!</v>
      </c>
      <c r="AC411" s="388" t="e">
        <f t="shared" ca="1" si="585"/>
        <v>#DIV/0!</v>
      </c>
      <c r="AD411" s="388" t="e">
        <f t="shared" ca="1" si="585"/>
        <v>#DIV/0!</v>
      </c>
      <c r="AE411" s="388" t="e">
        <f t="shared" ca="1" si="585"/>
        <v>#DIV/0!</v>
      </c>
      <c r="AF411" s="388"/>
      <c r="AG411" s="59"/>
      <c r="AH411" s="80">
        <f t="shared" si="586"/>
        <v>60</v>
      </c>
      <c r="AI411" s="104">
        <f t="shared" ca="1" si="587"/>
        <v>-7.7928766213958056E-2</v>
      </c>
      <c r="AJ411" s="104">
        <f t="shared" ca="1" si="587"/>
        <v>-2.3089908595782447</v>
      </c>
      <c r="AK411" s="104">
        <f t="shared" ca="1" si="587"/>
        <v>-5.8446331133074283</v>
      </c>
      <c r="AL411" s="104">
        <f t="shared" ca="1" si="587"/>
        <v>-12.468550641722505</v>
      </c>
      <c r="AM411" s="104">
        <f t="shared" ca="1" si="587"/>
        <v>-31.171376604306296</v>
      </c>
      <c r="AN411" s="104" t="e">
        <f t="shared" ca="1" si="587"/>
        <v>#DIV/0!</v>
      </c>
      <c r="AO411" s="104" t="e">
        <f t="shared" ca="1" si="587"/>
        <v>#DIV/0!</v>
      </c>
      <c r="AP411" s="104" t="e">
        <f t="shared" ca="1" si="587"/>
        <v>#DIV/0!</v>
      </c>
      <c r="AQ411" s="104" t="e">
        <f t="shared" ca="1" si="587"/>
        <v>#DIV/0!</v>
      </c>
      <c r="AR411" s="104" t="e">
        <f t="shared" ca="1" si="587"/>
        <v>#DIV/0!</v>
      </c>
      <c r="AS411" s="104" t="e">
        <f t="shared" ca="1" si="587"/>
        <v>#DIV/0!</v>
      </c>
      <c r="AT411" s="104" t="e">
        <f t="shared" ca="1" si="575"/>
        <v>#DIV/0!</v>
      </c>
      <c r="AU411" s="104" t="e">
        <f t="shared" ca="1" si="575"/>
        <v>#DIV/0!</v>
      </c>
      <c r="AV411" s="62"/>
      <c r="AW411" s="80">
        <f t="shared" si="588"/>
        <v>60</v>
      </c>
      <c r="AX411" s="104">
        <f t="shared" ca="1" si="589"/>
        <v>46.679330962161011</v>
      </c>
      <c r="AY411" s="104">
        <f t="shared" ca="1" si="589"/>
        <v>55.415780629877872</v>
      </c>
      <c r="AZ411" s="104">
        <f t="shared" ca="1" si="589"/>
        <v>70.135597359689143</v>
      </c>
      <c r="BA411" s="104">
        <f t="shared" ca="1" si="589"/>
        <v>99.748405133780068</v>
      </c>
      <c r="BB411" s="104">
        <f t="shared" ca="1" si="589"/>
        <v>187.02825962583773</v>
      </c>
      <c r="BC411" s="104" t="e">
        <f t="shared" ca="1" si="589"/>
        <v>#DIV/0!</v>
      </c>
      <c r="BD411" s="104" t="e">
        <f t="shared" ca="1" si="589"/>
        <v>#DIV/0!</v>
      </c>
      <c r="BE411" s="104" t="e">
        <f t="shared" ca="1" si="589"/>
        <v>#DIV/0!</v>
      </c>
      <c r="BF411" s="104" t="e">
        <f t="shared" ca="1" si="589"/>
        <v>#DIV/0!</v>
      </c>
      <c r="BG411" s="104" t="e">
        <f t="shared" ca="1" si="589"/>
        <v>#DIV/0!</v>
      </c>
      <c r="BH411" s="104" t="e">
        <f t="shared" ca="1" si="589"/>
        <v>#DIV/0!</v>
      </c>
      <c r="BI411" s="104" t="e">
        <f t="shared" ca="1" si="589"/>
        <v>#DIV/0!</v>
      </c>
      <c r="BJ411" s="104" t="e">
        <f t="shared" ca="1" si="589"/>
        <v>#DIV/0!</v>
      </c>
      <c r="BK411" s="62"/>
      <c r="BL411" s="83">
        <f t="shared" si="603"/>
        <v>60</v>
      </c>
      <c r="BM411" s="104">
        <f t="shared" ca="1" si="590"/>
        <v>46.835188494588927</v>
      </c>
      <c r="BN411" s="104">
        <f t="shared" ca="1" si="590"/>
        <v>60.033762349034347</v>
      </c>
      <c r="BO411" s="104">
        <f t="shared" ca="1" si="590"/>
        <v>81.824863586303991</v>
      </c>
      <c r="BP411" s="104">
        <f t="shared" ca="1" si="590"/>
        <v>124.68550641722507</v>
      </c>
      <c r="BQ411" s="104">
        <f t="shared" ca="1" si="590"/>
        <v>249.37101283445037</v>
      </c>
      <c r="BR411" s="104" t="e">
        <f t="shared" ca="1" si="590"/>
        <v>#DIV/0!</v>
      </c>
      <c r="BS411" s="104" t="e">
        <f t="shared" ca="1" si="590"/>
        <v>#DIV/0!</v>
      </c>
      <c r="BT411" s="104" t="e">
        <f t="shared" ca="1" si="590"/>
        <v>#DIV/0!</v>
      </c>
      <c r="BU411" s="104" t="e">
        <f t="shared" ca="1" si="590"/>
        <v>#DIV/0!</v>
      </c>
      <c r="BV411" s="104" t="e">
        <f t="shared" ca="1" si="590"/>
        <v>#DIV/0!</v>
      </c>
      <c r="BW411" s="104" t="e">
        <f t="shared" ca="1" si="590"/>
        <v>#DIV/0!</v>
      </c>
      <c r="BX411" s="104" t="e">
        <f t="shared" ca="1" si="590"/>
        <v>#DIV/0!</v>
      </c>
      <c r="BY411" s="104" t="e">
        <f t="shared" ca="1" si="590"/>
        <v>#DIV/0!</v>
      </c>
      <c r="BZ411" s="62"/>
      <c r="CA411" s="80">
        <f t="shared" si="591"/>
        <v>60</v>
      </c>
      <c r="CB411" s="104">
        <f t="shared" ca="1" si="592"/>
        <v>4691.2793858405585</v>
      </c>
      <c r="CC411" s="104">
        <f t="shared" ca="1" si="592"/>
        <v>201.57930412466104</v>
      </c>
      <c r="CD411" s="104">
        <f t="shared" ca="1" si="592"/>
        <v>106.8330001281702</v>
      </c>
      <c r="CE411" s="104">
        <f t="shared" ca="1" si="592"/>
        <v>74.02739900947708</v>
      </c>
      <c r="CF411" s="104">
        <f t="shared" ca="1" si="592"/>
        <v>56.194998336812461</v>
      </c>
      <c r="CG411" s="104" t="e">
        <f t="shared" ca="1" si="592"/>
        <v>#DIV/0!</v>
      </c>
      <c r="CH411" s="104" t="e">
        <f t="shared" ca="1" si="592"/>
        <v>#DIV/0!</v>
      </c>
      <c r="CI411" s="104" t="e">
        <f t="shared" ca="1" si="592"/>
        <v>#DIV/0!</v>
      </c>
      <c r="CJ411" s="104" t="e">
        <f t="shared" ca="1" si="592"/>
        <v>#DIV/0!</v>
      </c>
      <c r="CK411" s="104" t="e">
        <f t="shared" ca="1" si="592"/>
        <v>#DIV/0!</v>
      </c>
      <c r="CL411" s="104" t="e">
        <f t="shared" ca="1" si="592"/>
        <v>#DIV/0!</v>
      </c>
      <c r="CM411" s="104" t="e">
        <f t="shared" ca="1" si="592"/>
        <v>#DIV/0!</v>
      </c>
      <c r="CN411" s="104" t="e">
        <f t="shared" ca="1" si="592"/>
        <v>#DIV/0!</v>
      </c>
      <c r="CP411" s="80">
        <f t="shared" si="593"/>
        <v>60</v>
      </c>
      <c r="CQ411" s="104">
        <f t="shared" ca="1" si="594"/>
        <v>4660.1858081211885</v>
      </c>
      <c r="CR411" s="104">
        <f t="shared" ca="1" si="594"/>
        <v>173.87141380972213</v>
      </c>
      <c r="CS411" s="104">
        <f t="shared" ca="1" si="594"/>
        <v>83.454467674940474</v>
      </c>
      <c r="CT411" s="104">
        <f t="shared" ca="1" si="594"/>
        <v>57.402664820513706</v>
      </c>
      <c r="CU411" s="104">
        <f t="shared" ca="1" si="594"/>
        <v>56.194998336812461</v>
      </c>
      <c r="CV411" s="104" t="e">
        <f t="shared" ca="1" si="594"/>
        <v>#DIV/0!</v>
      </c>
      <c r="CW411" s="104" t="e">
        <f t="shared" ca="1" si="594"/>
        <v>#DIV/0!</v>
      </c>
      <c r="CX411" s="104" t="e">
        <f t="shared" ca="1" si="594"/>
        <v>#DIV/0!</v>
      </c>
      <c r="CY411" s="104" t="e">
        <f t="shared" ca="1" si="594"/>
        <v>#DIV/0!</v>
      </c>
      <c r="CZ411" s="104" t="e">
        <f t="shared" ca="1" si="594"/>
        <v>#DIV/0!</v>
      </c>
      <c r="DA411" s="104" t="e">
        <f t="shared" ca="1" si="594"/>
        <v>#DIV/0!</v>
      </c>
      <c r="DB411" s="104" t="e">
        <f t="shared" ca="1" si="594"/>
        <v>#DIV/0!</v>
      </c>
      <c r="DC411" s="104" t="e">
        <f t="shared" ca="1" si="594"/>
        <v>#DIV/0!</v>
      </c>
      <c r="DE411" s="80">
        <f t="shared" si="595"/>
        <v>60</v>
      </c>
      <c r="DF411" s="104">
        <f t="shared" ca="1" si="596"/>
        <v>4714.5994390731094</v>
      </c>
      <c r="DG411" s="104">
        <f t="shared" ca="1" si="596"/>
        <v>229.10250224923294</v>
      </c>
      <c r="DH411" s="104">
        <f t="shared" ca="1" si="596"/>
        <v>143.14922358305591</v>
      </c>
      <c r="DI411" s="104">
        <f t="shared" ca="1" si="596"/>
        <v>133.11323411045498</v>
      </c>
      <c r="DJ411" s="104">
        <f t="shared" ca="1" si="596"/>
        <v>198.06610537213203</v>
      </c>
      <c r="DK411" s="104" t="e">
        <f t="shared" ca="1" si="596"/>
        <v>#DIV/0!</v>
      </c>
      <c r="DL411" s="104" t="e">
        <f t="shared" ca="1" si="596"/>
        <v>#DIV/0!</v>
      </c>
      <c r="DM411" s="104" t="e">
        <f t="shared" ca="1" si="596"/>
        <v>#DIV/0!</v>
      </c>
      <c r="DN411" s="104" t="e">
        <f t="shared" ca="1" si="596"/>
        <v>#DIV/0!</v>
      </c>
      <c r="DO411" s="104" t="e">
        <f t="shared" ca="1" si="596"/>
        <v>#DIV/0!</v>
      </c>
      <c r="DP411" s="104" t="e">
        <f t="shared" ca="1" si="596"/>
        <v>#DIV/0!</v>
      </c>
      <c r="DQ411" s="104" t="e">
        <f t="shared" ca="1" si="596"/>
        <v>#DIV/0!</v>
      </c>
      <c r="DR411" s="104" t="e">
        <f t="shared" ca="1" si="596"/>
        <v>#DIV/0!</v>
      </c>
      <c r="DT411" s="80">
        <f t="shared" si="597"/>
        <v>60</v>
      </c>
      <c r="DU411" s="104">
        <f t="shared" ca="1" si="598"/>
        <v>31.171506485583322</v>
      </c>
      <c r="DV411" s="104">
        <f t="shared" ca="1" si="598"/>
        <v>30.016881174517174</v>
      </c>
      <c r="DW411" s="104">
        <f t="shared" ca="1" si="598"/>
        <v>29.223165566537162</v>
      </c>
      <c r="DX411" s="104">
        <f t="shared" ca="1" si="598"/>
        <v>29.093284830685878</v>
      </c>
      <c r="DY411" s="104">
        <f t="shared" ca="1" si="598"/>
        <v>31.171376604306296</v>
      </c>
      <c r="DZ411" s="104" t="e">
        <f t="shared" ca="1" si="598"/>
        <v>#DIV/0!</v>
      </c>
      <c r="EA411" s="104" t="e">
        <f t="shared" ca="1" si="598"/>
        <v>#DIV/0!</v>
      </c>
      <c r="EB411" s="104" t="e">
        <f t="shared" ca="1" si="598"/>
        <v>#DIV/0!</v>
      </c>
      <c r="EC411" s="104" t="e">
        <f t="shared" ca="1" si="598"/>
        <v>#DIV/0!</v>
      </c>
      <c r="ED411" s="104" t="e">
        <f t="shared" ca="1" si="598"/>
        <v>#DIV/0!</v>
      </c>
      <c r="EE411" s="104" t="e">
        <f t="shared" ca="1" si="598"/>
        <v>#DIV/0!</v>
      </c>
      <c r="EF411" s="104" t="e">
        <f t="shared" ca="1" si="599"/>
        <v>#DIV/0!</v>
      </c>
      <c r="EG411" s="104" t="e">
        <f t="shared" ca="1" si="599"/>
        <v>#DIV/0!</v>
      </c>
      <c r="EI411" s="80">
        <f t="shared" si="600"/>
        <v>60</v>
      </c>
      <c r="EJ411" s="104">
        <f t="shared" ca="1" si="601"/>
        <v>7.7928766213958056E-2</v>
      </c>
      <c r="EK411" s="104">
        <f t="shared" ca="1" si="601"/>
        <v>2.3089908595782447</v>
      </c>
      <c r="EL411" s="104">
        <f t="shared" ca="1" si="601"/>
        <v>5.8446331133074283</v>
      </c>
      <c r="EM411" s="104">
        <f t="shared" ca="1" si="601"/>
        <v>12.468550641722505</v>
      </c>
      <c r="EN411" s="104">
        <f t="shared" ca="1" si="601"/>
        <v>31.171376604306296</v>
      </c>
      <c r="EO411" s="104" t="e">
        <f t="shared" ca="1" si="601"/>
        <v>#DIV/0!</v>
      </c>
      <c r="EP411" s="104" t="e">
        <f t="shared" ca="1" si="601"/>
        <v>#DIV/0!</v>
      </c>
      <c r="EQ411" s="104" t="e">
        <f t="shared" ca="1" si="601"/>
        <v>#DIV/0!</v>
      </c>
      <c r="ER411" s="104" t="e">
        <f t="shared" ca="1" si="601"/>
        <v>#DIV/0!</v>
      </c>
      <c r="ES411" s="104" t="e">
        <f t="shared" ca="1" si="601"/>
        <v>#DIV/0!</v>
      </c>
      <c r="ET411" s="104" t="e">
        <f t="shared" ca="1" si="601"/>
        <v>#DIV/0!</v>
      </c>
      <c r="EU411" s="104" t="e">
        <f t="shared" ca="1" si="602"/>
        <v>#DIV/0!</v>
      </c>
      <c r="EV411" s="104" t="e">
        <f t="shared" ca="1" si="602"/>
        <v>#DIV/0!</v>
      </c>
    </row>
    <row r="412" spans="15:156">
      <c r="O412" s="64"/>
      <c r="P412" s="64"/>
      <c r="S412" s="25">
        <f t="shared" si="584"/>
        <v>70</v>
      </c>
      <c r="T412" s="388">
        <f t="shared" ca="1" si="585"/>
        <v>26.718450034405567</v>
      </c>
      <c r="U412" s="388">
        <f t="shared" ca="1" si="585"/>
        <v>25.896220563577543</v>
      </c>
      <c r="V412" s="388">
        <f t="shared" ca="1" si="585"/>
        <v>25.50385358534152</v>
      </c>
      <c r="W412" s="388">
        <f t="shared" ca="1" si="585"/>
        <v>26.718322803691116</v>
      </c>
      <c r="X412" s="388" t="e">
        <f t="shared" ca="1" si="585"/>
        <v>#DIV/0!</v>
      </c>
      <c r="Y412" s="388" t="e">
        <f t="shared" ca="1" si="585"/>
        <v>#DIV/0!</v>
      </c>
      <c r="Z412" s="388" t="e">
        <f t="shared" ca="1" si="585"/>
        <v>#DIV/0!</v>
      </c>
      <c r="AA412" s="388" t="e">
        <f t="shared" ca="1" si="585"/>
        <v>#DIV/0!</v>
      </c>
      <c r="AB412" s="388" t="e">
        <f t="shared" ca="1" si="585"/>
        <v>#DIV/0!</v>
      </c>
      <c r="AC412" s="388" t="e">
        <f t="shared" ca="1" si="585"/>
        <v>#DIV/0!</v>
      </c>
      <c r="AD412" s="388" t="e">
        <f t="shared" ca="1" si="585"/>
        <v>#DIV/0!</v>
      </c>
      <c r="AE412" s="388" t="e">
        <f t="shared" ca="1" si="585"/>
        <v>#DIV/0!</v>
      </c>
      <c r="AF412" s="388"/>
      <c r="AG412" s="59"/>
      <c r="AH412" s="80">
        <f t="shared" si="586"/>
        <v>70</v>
      </c>
      <c r="AI412" s="104">
        <f t="shared" ca="1" si="587"/>
        <v>-8.9061500114686012E-2</v>
      </c>
      <c r="AJ412" s="104">
        <f t="shared" ca="1" si="587"/>
        <v>-2.8773578403975031</v>
      </c>
      <c r="AK412" s="104">
        <f t="shared" ca="1" si="587"/>
        <v>-8.501284528447167</v>
      </c>
      <c r="AL412" s="104">
        <f t="shared" ca="1" si="587"/>
        <v>-26.71832280369107</v>
      </c>
      <c r="AM412" s="104" t="e">
        <f t="shared" ca="1" si="587"/>
        <v>#DIV/0!</v>
      </c>
      <c r="AN412" s="104" t="e">
        <f t="shared" ca="1" si="587"/>
        <v>#DIV/0!</v>
      </c>
      <c r="AO412" s="104" t="e">
        <f t="shared" ca="1" si="587"/>
        <v>#DIV/0!</v>
      </c>
      <c r="AP412" s="104" t="e">
        <f t="shared" ca="1" si="587"/>
        <v>#DIV/0!</v>
      </c>
      <c r="AQ412" s="104" t="e">
        <f t="shared" ca="1" si="587"/>
        <v>#DIV/0!</v>
      </c>
      <c r="AR412" s="104" t="e">
        <f t="shared" ca="1" si="587"/>
        <v>#DIV/0!</v>
      </c>
      <c r="AS412" s="104" t="e">
        <f t="shared" ca="1" si="587"/>
        <v>#DIV/0!</v>
      </c>
      <c r="AT412" s="104" t="e">
        <f t="shared" ca="1" si="575"/>
        <v>#DIV/0!</v>
      </c>
      <c r="AU412" s="104" t="e">
        <f t="shared" ca="1" si="575"/>
        <v>#DIV/0!</v>
      </c>
      <c r="AV412" s="62"/>
      <c r="AW412" s="80">
        <f t="shared" si="588"/>
        <v>70</v>
      </c>
      <c r="AX412" s="104">
        <f t="shared" ca="1" si="589"/>
        <v>62.253988580164936</v>
      </c>
      <c r="AY412" s="104">
        <f t="shared" ca="1" si="589"/>
        <v>80.566019531130109</v>
      </c>
      <c r="AZ412" s="104">
        <f t="shared" ca="1" si="589"/>
        <v>119.01798339826033</v>
      </c>
      <c r="BA412" s="104">
        <f t="shared" ca="1" si="589"/>
        <v>249.37101283445</v>
      </c>
      <c r="BB412" s="104" t="e">
        <f t="shared" ca="1" si="589"/>
        <v>#DIV/0!</v>
      </c>
      <c r="BC412" s="104" t="e">
        <f t="shared" ca="1" si="589"/>
        <v>#DIV/0!</v>
      </c>
      <c r="BD412" s="104" t="e">
        <f t="shared" ca="1" si="589"/>
        <v>#DIV/0!</v>
      </c>
      <c r="BE412" s="104" t="e">
        <f t="shared" ca="1" si="589"/>
        <v>#DIV/0!</v>
      </c>
      <c r="BF412" s="104" t="e">
        <f t="shared" ca="1" si="589"/>
        <v>#DIV/0!</v>
      </c>
      <c r="BG412" s="104" t="e">
        <f t="shared" ca="1" si="589"/>
        <v>#DIV/0!</v>
      </c>
      <c r="BH412" s="104" t="e">
        <f t="shared" ca="1" si="589"/>
        <v>#DIV/0!</v>
      </c>
      <c r="BI412" s="104" t="e">
        <f t="shared" ca="1" si="589"/>
        <v>#DIV/0!</v>
      </c>
      <c r="BJ412" s="104" t="e">
        <f t="shared" ca="1" si="589"/>
        <v>#DIV/0!</v>
      </c>
      <c r="BK412" s="62"/>
      <c r="BL412" s="83">
        <f t="shared" si="603"/>
        <v>70</v>
      </c>
      <c r="BM412" s="104">
        <f t="shared" ca="1" si="590"/>
        <v>62.432111580394299</v>
      </c>
      <c r="BN412" s="104">
        <f t="shared" ca="1" si="590"/>
        <v>86.320735211925125</v>
      </c>
      <c r="BO412" s="104">
        <f t="shared" ca="1" si="590"/>
        <v>136.02055245515467</v>
      </c>
      <c r="BP412" s="104">
        <f t="shared" ca="1" si="590"/>
        <v>302.80765844183207</v>
      </c>
      <c r="BQ412" s="104" t="e">
        <f t="shared" ca="1" si="590"/>
        <v>#DIV/0!</v>
      </c>
      <c r="BR412" s="104" t="e">
        <f t="shared" ca="1" si="590"/>
        <v>#DIV/0!</v>
      </c>
      <c r="BS412" s="104" t="e">
        <f t="shared" ca="1" si="590"/>
        <v>#DIV/0!</v>
      </c>
      <c r="BT412" s="104" t="e">
        <f t="shared" ca="1" si="590"/>
        <v>#DIV/0!</v>
      </c>
      <c r="BU412" s="104" t="e">
        <f t="shared" ca="1" si="590"/>
        <v>#DIV/0!</v>
      </c>
      <c r="BV412" s="104" t="e">
        <f t="shared" ca="1" si="590"/>
        <v>#DIV/0!</v>
      </c>
      <c r="BW412" s="104" t="e">
        <f t="shared" ca="1" si="590"/>
        <v>#DIV/0!</v>
      </c>
      <c r="BX412" s="104" t="e">
        <f t="shared" ca="1" si="590"/>
        <v>#DIV/0!</v>
      </c>
      <c r="BY412" s="104" t="e">
        <f t="shared" ca="1" si="590"/>
        <v>#DIV/0!</v>
      </c>
      <c r="BZ412" s="62"/>
      <c r="CA412" s="80">
        <f t="shared" si="591"/>
        <v>70</v>
      </c>
      <c r="CB412" s="104">
        <f t="shared" ca="1" si="592"/>
        <v>4689.0403970150383</v>
      </c>
      <c r="CC412" s="104">
        <f t="shared" ca="1" si="592"/>
        <v>199.09021289907108</v>
      </c>
      <c r="CD412" s="104">
        <f t="shared" ca="1" si="592"/>
        <v>103.54853503682276</v>
      </c>
      <c r="CE412" s="104">
        <f t="shared" ca="1" si="592"/>
        <v>67.826894747380393</v>
      </c>
      <c r="CF412" s="104" t="e">
        <f t="shared" ca="1" si="592"/>
        <v>#DIV/0!</v>
      </c>
      <c r="CG412" s="104" t="e">
        <f t="shared" ca="1" si="592"/>
        <v>#DIV/0!</v>
      </c>
      <c r="CH412" s="104" t="e">
        <f t="shared" ca="1" si="592"/>
        <v>#DIV/0!</v>
      </c>
      <c r="CI412" s="104" t="e">
        <f t="shared" ca="1" si="592"/>
        <v>#DIV/0!</v>
      </c>
      <c r="CJ412" s="104" t="e">
        <f t="shared" ca="1" si="592"/>
        <v>#DIV/0!</v>
      </c>
      <c r="CK412" s="104" t="e">
        <f t="shared" ca="1" si="592"/>
        <v>#DIV/0!</v>
      </c>
      <c r="CL412" s="104" t="e">
        <f t="shared" ca="1" si="592"/>
        <v>#DIV/0!</v>
      </c>
      <c r="CM412" s="104" t="e">
        <f t="shared" ca="1" si="592"/>
        <v>#DIV/0!</v>
      </c>
      <c r="CN412" s="104" t="e">
        <f t="shared" ca="1" si="592"/>
        <v>#DIV/0!</v>
      </c>
      <c r="CP412" s="80">
        <f t="shared" si="593"/>
        <v>70</v>
      </c>
      <c r="CQ412" s="104">
        <f t="shared" ca="1" si="594"/>
        <v>4662.4110084807471</v>
      </c>
      <c r="CR412" s="104">
        <f t="shared" ca="1" si="594"/>
        <v>176.07135017589101</v>
      </c>
      <c r="CS412" s="104">
        <f t="shared" ca="1" si="594"/>
        <v>86.545965979928411</v>
      </c>
      <c r="CT412" s="104">
        <f t="shared" ca="1" si="594"/>
        <v>67.826894747380351</v>
      </c>
      <c r="CU412" s="104" t="e">
        <f t="shared" ca="1" si="594"/>
        <v>#DIV/0!</v>
      </c>
      <c r="CV412" s="104" t="e">
        <f t="shared" ca="1" si="594"/>
        <v>#DIV/0!</v>
      </c>
      <c r="CW412" s="104" t="e">
        <f t="shared" ca="1" si="594"/>
        <v>#DIV/0!</v>
      </c>
      <c r="CX412" s="104" t="e">
        <f t="shared" ca="1" si="594"/>
        <v>#DIV/0!</v>
      </c>
      <c r="CY412" s="104" t="e">
        <f t="shared" ca="1" si="594"/>
        <v>#DIV/0!</v>
      </c>
      <c r="CZ412" s="104" t="e">
        <f t="shared" ca="1" si="594"/>
        <v>#DIV/0!</v>
      </c>
      <c r="DA412" s="104" t="e">
        <f t="shared" ca="1" si="594"/>
        <v>#DIV/0!</v>
      </c>
      <c r="DB412" s="104" t="e">
        <f t="shared" ca="1" si="594"/>
        <v>#DIV/0!</v>
      </c>
      <c r="DC412" s="104" t="e">
        <f t="shared" ca="1" si="594"/>
        <v>#DIV/0!</v>
      </c>
      <c r="DE412" s="80">
        <f t="shared" si="595"/>
        <v>70</v>
      </c>
      <c r="DF412" s="104">
        <f t="shared" ca="1" si="596"/>
        <v>4720.1821074321597</v>
      </c>
      <c r="DG412" s="104">
        <f t="shared" ca="1" si="596"/>
        <v>241.02110891520317</v>
      </c>
      <c r="DH412" s="104">
        <f t="shared" ca="1" si="596"/>
        <v>174.5310660550922</v>
      </c>
      <c r="DI412" s="104">
        <f t="shared" ca="1" si="596"/>
        <v>264.0881404961757</v>
      </c>
      <c r="DJ412" s="104" t="e">
        <f t="shared" ca="1" si="596"/>
        <v>#DIV/0!</v>
      </c>
      <c r="DK412" s="104" t="e">
        <f t="shared" ca="1" si="596"/>
        <v>#DIV/0!</v>
      </c>
      <c r="DL412" s="104" t="e">
        <f t="shared" ca="1" si="596"/>
        <v>#DIV/0!</v>
      </c>
      <c r="DM412" s="104" t="e">
        <f t="shared" ca="1" si="596"/>
        <v>#DIV/0!</v>
      </c>
      <c r="DN412" s="104" t="e">
        <f t="shared" ca="1" si="596"/>
        <v>#DIV/0!</v>
      </c>
      <c r="DO412" s="104" t="e">
        <f t="shared" ca="1" si="596"/>
        <v>#DIV/0!</v>
      </c>
      <c r="DP412" s="104" t="e">
        <f t="shared" ca="1" si="596"/>
        <v>#DIV/0!</v>
      </c>
      <c r="DQ412" s="104" t="e">
        <f t="shared" ca="1" si="596"/>
        <v>#DIV/0!</v>
      </c>
      <c r="DR412" s="104" t="e">
        <f t="shared" ca="1" si="596"/>
        <v>#DIV/0!</v>
      </c>
      <c r="DT412" s="80">
        <f t="shared" si="597"/>
        <v>70</v>
      </c>
      <c r="DU412" s="104">
        <f t="shared" ca="1" si="598"/>
        <v>26.718450034405567</v>
      </c>
      <c r="DV412" s="104">
        <f t="shared" ca="1" si="598"/>
        <v>25.896220563577543</v>
      </c>
      <c r="DW412" s="104">
        <f t="shared" ca="1" si="598"/>
        <v>25.50385358534152</v>
      </c>
      <c r="DX412" s="104">
        <f t="shared" ca="1" si="598"/>
        <v>26.718322803691116</v>
      </c>
      <c r="DY412" s="104" t="e">
        <f t="shared" ca="1" si="598"/>
        <v>#DIV/0!</v>
      </c>
      <c r="DZ412" s="104" t="e">
        <f t="shared" ca="1" si="598"/>
        <v>#DIV/0!</v>
      </c>
      <c r="EA412" s="104" t="e">
        <f t="shared" ca="1" si="598"/>
        <v>#DIV/0!</v>
      </c>
      <c r="EB412" s="104" t="e">
        <f t="shared" ca="1" si="598"/>
        <v>#DIV/0!</v>
      </c>
      <c r="EC412" s="104" t="e">
        <f t="shared" ca="1" si="598"/>
        <v>#DIV/0!</v>
      </c>
      <c r="ED412" s="104" t="e">
        <f t="shared" ca="1" si="598"/>
        <v>#DIV/0!</v>
      </c>
      <c r="EE412" s="104" t="e">
        <f t="shared" ca="1" si="598"/>
        <v>#DIV/0!</v>
      </c>
      <c r="EF412" s="104" t="e">
        <f t="shared" ca="1" si="599"/>
        <v>#DIV/0!</v>
      </c>
      <c r="EG412" s="104" t="e">
        <f t="shared" ca="1" si="599"/>
        <v>#DIV/0!</v>
      </c>
      <c r="EI412" s="80">
        <f t="shared" si="600"/>
        <v>70</v>
      </c>
      <c r="EJ412" s="104">
        <f t="shared" ca="1" si="601"/>
        <v>8.9061500114686012E-2</v>
      </c>
      <c r="EK412" s="104">
        <f t="shared" ca="1" si="601"/>
        <v>2.8773578403975031</v>
      </c>
      <c r="EL412" s="104">
        <f t="shared" ca="1" si="601"/>
        <v>8.501284528447167</v>
      </c>
      <c r="EM412" s="104">
        <f t="shared" ca="1" si="601"/>
        <v>26.71832280369107</v>
      </c>
      <c r="EN412" s="104" t="e">
        <f t="shared" ca="1" si="601"/>
        <v>#DIV/0!</v>
      </c>
      <c r="EO412" s="104" t="e">
        <f t="shared" ca="1" si="601"/>
        <v>#DIV/0!</v>
      </c>
      <c r="EP412" s="104" t="e">
        <f t="shared" ca="1" si="601"/>
        <v>#DIV/0!</v>
      </c>
      <c r="EQ412" s="104" t="e">
        <f t="shared" ca="1" si="601"/>
        <v>#DIV/0!</v>
      </c>
      <c r="ER412" s="104" t="e">
        <f t="shared" ca="1" si="601"/>
        <v>#DIV/0!</v>
      </c>
      <c r="ES412" s="104" t="e">
        <f t="shared" ca="1" si="601"/>
        <v>#DIV/0!</v>
      </c>
      <c r="ET412" s="104" t="e">
        <f t="shared" ca="1" si="601"/>
        <v>#DIV/0!</v>
      </c>
      <c r="EU412" s="104" t="e">
        <f t="shared" ca="1" si="602"/>
        <v>#DIV/0!</v>
      </c>
      <c r="EV412" s="104" t="e">
        <f t="shared" ca="1" si="602"/>
        <v>#DIV/0!</v>
      </c>
    </row>
    <row r="413" spans="15:156">
      <c r="O413" s="64"/>
      <c r="P413" s="64"/>
      <c r="S413" s="25">
        <f t="shared" si="584"/>
        <v>80</v>
      </c>
      <c r="T413" s="388">
        <f t="shared" ca="1" si="585"/>
        <v>23.378678569970788</v>
      </c>
      <c r="U413" s="388">
        <f t="shared" ca="1" si="585"/>
        <v>22.808324344614363</v>
      </c>
      <c r="V413" s="388">
        <f t="shared" ca="1" si="585"/>
        <v>23.378532453229724</v>
      </c>
      <c r="W413" s="388" t="e">
        <f t="shared" ca="1" si="585"/>
        <v>#DIV/0!</v>
      </c>
      <c r="X413" s="388" t="e">
        <f t="shared" ca="1" si="585"/>
        <v>#DIV/0!</v>
      </c>
      <c r="Y413" s="388" t="e">
        <f t="shared" ca="1" si="585"/>
        <v>#DIV/0!</v>
      </c>
      <c r="Z413" s="388" t="e">
        <f t="shared" ca="1" si="585"/>
        <v>#DIV/0!</v>
      </c>
      <c r="AA413" s="388" t="e">
        <f t="shared" ca="1" si="585"/>
        <v>#DIV/0!</v>
      </c>
      <c r="AB413" s="388" t="e">
        <f t="shared" ca="1" si="585"/>
        <v>#DIV/0!</v>
      </c>
      <c r="AC413" s="388" t="e">
        <f t="shared" ca="1" si="585"/>
        <v>#DIV/0!</v>
      </c>
      <c r="AD413" s="388" t="e">
        <f t="shared" ca="1" si="585"/>
        <v>#DIV/0!</v>
      </c>
      <c r="AE413" s="388" t="e">
        <f t="shared" ca="1" si="585"/>
        <v>#DIV/0!</v>
      </c>
      <c r="AF413" s="388"/>
      <c r="AG413" s="59"/>
      <c r="AH413" s="80">
        <f t="shared" si="586"/>
        <v>80</v>
      </c>
      <c r="AI413" s="104">
        <f t="shared" ca="1" si="587"/>
        <v>-0.11689339284985559</v>
      </c>
      <c r="AJ413" s="104">
        <f t="shared" ca="1" si="587"/>
        <v>-4.5616648689228718</v>
      </c>
      <c r="AK413" s="104">
        <f t="shared" ca="1" si="587"/>
        <v>-23.378532453229674</v>
      </c>
      <c r="AL413" s="104" t="e">
        <f t="shared" ca="1" si="587"/>
        <v>#DIV/0!</v>
      </c>
      <c r="AM413" s="104" t="e">
        <f t="shared" ca="1" si="587"/>
        <v>#DIV/0!</v>
      </c>
      <c r="AN413" s="104" t="e">
        <f t="shared" ca="1" si="587"/>
        <v>#DIV/0!</v>
      </c>
      <c r="AO413" s="104" t="e">
        <f t="shared" ca="1" si="587"/>
        <v>#DIV/0!</v>
      </c>
      <c r="AP413" s="104" t="e">
        <f t="shared" ca="1" si="587"/>
        <v>#DIV/0!</v>
      </c>
      <c r="AQ413" s="104" t="e">
        <f t="shared" ca="1" si="587"/>
        <v>#DIV/0!</v>
      </c>
      <c r="AR413" s="104" t="e">
        <f t="shared" ca="1" si="587"/>
        <v>#DIV/0!</v>
      </c>
      <c r="AS413" s="104" t="e">
        <f t="shared" ca="1" si="587"/>
        <v>#DIV/0!</v>
      </c>
      <c r="AT413" s="104" t="e">
        <f t="shared" ca="1" si="575"/>
        <v>#DIV/0!</v>
      </c>
      <c r="AU413" s="104" t="e">
        <f t="shared" ca="1" si="575"/>
        <v>#DIV/0!</v>
      </c>
      <c r="AV413" s="62"/>
      <c r="AW413" s="80">
        <f t="shared" si="588"/>
        <v>80</v>
      </c>
      <c r="AX413" s="104">
        <f t="shared" ca="1" si="589"/>
        <v>93.397820887033191</v>
      </c>
      <c r="AY413" s="104">
        <f t="shared" ca="1" si="589"/>
        <v>145.97327580553193</v>
      </c>
      <c r="AZ413" s="104">
        <f t="shared" ca="1" si="589"/>
        <v>374.05651925167479</v>
      </c>
      <c r="BA413" s="104" t="e">
        <f t="shared" ca="1" si="589"/>
        <v>#DIV/0!</v>
      </c>
      <c r="BB413" s="104" t="e">
        <f t="shared" ca="1" si="589"/>
        <v>#DIV/0!</v>
      </c>
      <c r="BC413" s="104" t="e">
        <f t="shared" ca="1" si="589"/>
        <v>#DIV/0!</v>
      </c>
      <c r="BD413" s="104" t="e">
        <f t="shared" ca="1" si="589"/>
        <v>#DIV/0!</v>
      </c>
      <c r="BE413" s="104" t="e">
        <f t="shared" ca="1" si="589"/>
        <v>#DIV/0!</v>
      </c>
      <c r="BF413" s="104" t="e">
        <f t="shared" ca="1" si="589"/>
        <v>#DIV/0!</v>
      </c>
      <c r="BG413" s="104" t="e">
        <f t="shared" ca="1" si="589"/>
        <v>#DIV/0!</v>
      </c>
      <c r="BH413" s="104" t="e">
        <f t="shared" ca="1" si="589"/>
        <v>#DIV/0!</v>
      </c>
      <c r="BI413" s="104" t="e">
        <f t="shared" ca="1" si="589"/>
        <v>#DIV/0!</v>
      </c>
      <c r="BJ413" s="104" t="e">
        <f t="shared" ca="1" si="589"/>
        <v>#DIV/0!</v>
      </c>
      <c r="BK413" s="62"/>
      <c r="BL413" s="83">
        <f t="shared" si="603"/>
        <v>80</v>
      </c>
      <c r="BM413" s="104">
        <f t="shared" ca="1" si="590"/>
        <v>93.631607672732912</v>
      </c>
      <c r="BN413" s="104">
        <f t="shared" ca="1" si="590"/>
        <v>155.09660554337768</v>
      </c>
      <c r="BO413" s="104">
        <f t="shared" ca="1" si="590"/>
        <v>420.81358415813418</v>
      </c>
      <c r="BP413" s="104" t="e">
        <f t="shared" ca="1" si="590"/>
        <v>#DIV/0!</v>
      </c>
      <c r="BQ413" s="104" t="e">
        <f t="shared" ca="1" si="590"/>
        <v>#DIV/0!</v>
      </c>
      <c r="BR413" s="104" t="e">
        <f t="shared" ca="1" si="590"/>
        <v>#DIV/0!</v>
      </c>
      <c r="BS413" s="104" t="e">
        <f t="shared" ca="1" si="590"/>
        <v>#DIV/0!</v>
      </c>
      <c r="BT413" s="104" t="e">
        <f t="shared" ca="1" si="590"/>
        <v>#DIV/0!</v>
      </c>
      <c r="BU413" s="104" t="e">
        <f t="shared" ca="1" si="590"/>
        <v>#DIV/0!</v>
      </c>
      <c r="BV413" s="104" t="e">
        <f t="shared" ca="1" si="590"/>
        <v>#DIV/0!</v>
      </c>
      <c r="BW413" s="104" t="e">
        <f t="shared" ca="1" si="590"/>
        <v>#DIV/0!</v>
      </c>
      <c r="BX413" s="104" t="e">
        <f t="shared" ca="1" si="590"/>
        <v>#DIV/0!</v>
      </c>
      <c r="BY413" s="104" t="e">
        <f t="shared" ca="1" si="590"/>
        <v>#DIV/0!</v>
      </c>
      <c r="BZ413" s="62"/>
      <c r="CA413" s="80">
        <f t="shared" si="591"/>
        <v>80</v>
      </c>
      <c r="CB413" s="104">
        <f t="shared" ca="1" si="592"/>
        <v>4687.3521414595916</v>
      </c>
      <c r="CC413" s="104">
        <f t="shared" ca="1" si="592"/>
        <v>196.65159154405205</v>
      </c>
      <c r="CD413" s="104">
        <f t="shared" ca="1" si="592"/>
        <v>96.392158676596495</v>
      </c>
      <c r="CE413" s="104" t="e">
        <f t="shared" ca="1" si="592"/>
        <v>#DIV/0!</v>
      </c>
      <c r="CF413" s="104" t="e">
        <f t="shared" ca="1" si="592"/>
        <v>#DIV/0!</v>
      </c>
      <c r="CG413" s="104" t="e">
        <f t="shared" ca="1" si="592"/>
        <v>#DIV/0!</v>
      </c>
      <c r="CH413" s="104" t="e">
        <f t="shared" ca="1" si="592"/>
        <v>#DIV/0!</v>
      </c>
      <c r="CI413" s="104" t="e">
        <f t="shared" ca="1" si="592"/>
        <v>#DIV/0!</v>
      </c>
      <c r="CJ413" s="104" t="e">
        <f t="shared" ca="1" si="592"/>
        <v>#DIV/0!</v>
      </c>
      <c r="CK413" s="104" t="e">
        <f t="shared" ca="1" si="592"/>
        <v>#DIV/0!</v>
      </c>
      <c r="CL413" s="104" t="e">
        <f t="shared" ca="1" si="592"/>
        <v>#DIV/0!</v>
      </c>
      <c r="CM413" s="104" t="e">
        <f t="shared" ca="1" si="592"/>
        <v>#DIV/0!</v>
      </c>
      <c r="CN413" s="104" t="e">
        <f t="shared" ca="1" si="592"/>
        <v>#DIV/0!</v>
      </c>
      <c r="CP413" s="80">
        <f t="shared" si="593"/>
        <v>80</v>
      </c>
      <c r="CQ413" s="104">
        <f t="shared" ca="1" si="594"/>
        <v>4664.0903562824706</v>
      </c>
      <c r="CR413" s="104">
        <f t="shared" ca="1" si="594"/>
        <v>178.40493206836055</v>
      </c>
      <c r="CS413" s="104">
        <f t="shared" ca="1" si="594"/>
        <v>96.392158676596466</v>
      </c>
      <c r="CT413" s="104" t="e">
        <f t="shared" ca="1" si="594"/>
        <v>#DIV/0!</v>
      </c>
      <c r="CU413" s="104" t="e">
        <f t="shared" ca="1" si="594"/>
        <v>#DIV/0!</v>
      </c>
      <c r="CV413" s="104" t="e">
        <f t="shared" ca="1" si="594"/>
        <v>#DIV/0!</v>
      </c>
      <c r="CW413" s="104" t="e">
        <f t="shared" ca="1" si="594"/>
        <v>#DIV/0!</v>
      </c>
      <c r="CX413" s="104" t="e">
        <f t="shared" ca="1" si="594"/>
        <v>#DIV/0!</v>
      </c>
      <c r="CY413" s="104" t="e">
        <f t="shared" ca="1" si="594"/>
        <v>#DIV/0!</v>
      </c>
      <c r="CZ413" s="104" t="e">
        <f t="shared" ca="1" si="594"/>
        <v>#DIV/0!</v>
      </c>
      <c r="DA413" s="104" t="e">
        <f t="shared" ca="1" si="594"/>
        <v>#DIV/0!</v>
      </c>
      <c r="DB413" s="104" t="e">
        <f t="shared" ca="1" si="594"/>
        <v>#DIV/0!</v>
      </c>
      <c r="DC413" s="104" t="e">
        <f t="shared" ca="1" si="594"/>
        <v>#DIV/0!</v>
      </c>
      <c r="DE413" s="80">
        <f t="shared" si="595"/>
        <v>80</v>
      </c>
      <c r="DF413" s="104">
        <f t="shared" ca="1" si="596"/>
        <v>4734.1677977176168</v>
      </c>
      <c r="DG413" s="104">
        <f t="shared" ca="1" si="596"/>
        <v>279.74116970252635</v>
      </c>
      <c r="DH413" s="104">
        <f t="shared" ca="1" si="596"/>
        <v>396.13221074426338</v>
      </c>
      <c r="DI413" s="104" t="e">
        <f t="shared" ca="1" si="596"/>
        <v>#DIV/0!</v>
      </c>
      <c r="DJ413" s="104" t="e">
        <f t="shared" ca="1" si="596"/>
        <v>#DIV/0!</v>
      </c>
      <c r="DK413" s="104" t="e">
        <f t="shared" ca="1" si="596"/>
        <v>#DIV/0!</v>
      </c>
      <c r="DL413" s="104" t="e">
        <f t="shared" ca="1" si="596"/>
        <v>#DIV/0!</v>
      </c>
      <c r="DM413" s="104" t="e">
        <f t="shared" ca="1" si="596"/>
        <v>#DIV/0!</v>
      </c>
      <c r="DN413" s="104" t="e">
        <f t="shared" ca="1" si="596"/>
        <v>#DIV/0!</v>
      </c>
      <c r="DO413" s="104" t="e">
        <f t="shared" ca="1" si="596"/>
        <v>#DIV/0!</v>
      </c>
      <c r="DP413" s="104" t="e">
        <f t="shared" ca="1" si="596"/>
        <v>#DIV/0!</v>
      </c>
      <c r="DQ413" s="104" t="e">
        <f t="shared" ca="1" si="596"/>
        <v>#DIV/0!</v>
      </c>
      <c r="DR413" s="104" t="e">
        <f t="shared" ca="1" si="596"/>
        <v>#DIV/0!</v>
      </c>
      <c r="DT413" s="80">
        <f t="shared" si="597"/>
        <v>80</v>
      </c>
      <c r="DU413" s="104">
        <f t="shared" ca="1" si="598"/>
        <v>23.378678569970788</v>
      </c>
      <c r="DV413" s="104">
        <f t="shared" ca="1" si="598"/>
        <v>22.808324344614363</v>
      </c>
      <c r="DW413" s="104">
        <f t="shared" ca="1" si="598"/>
        <v>23.378532453229724</v>
      </c>
      <c r="DX413" s="104" t="e">
        <f t="shared" ca="1" si="598"/>
        <v>#DIV/0!</v>
      </c>
      <c r="DY413" s="104" t="e">
        <f t="shared" ca="1" si="598"/>
        <v>#DIV/0!</v>
      </c>
      <c r="DZ413" s="104" t="e">
        <f t="shared" ca="1" si="598"/>
        <v>#DIV/0!</v>
      </c>
      <c r="EA413" s="104" t="e">
        <f t="shared" ca="1" si="598"/>
        <v>#DIV/0!</v>
      </c>
      <c r="EB413" s="104" t="e">
        <f t="shared" ca="1" si="598"/>
        <v>#DIV/0!</v>
      </c>
      <c r="EC413" s="104" t="e">
        <f t="shared" ca="1" si="598"/>
        <v>#DIV/0!</v>
      </c>
      <c r="ED413" s="104" t="e">
        <f t="shared" ca="1" si="598"/>
        <v>#DIV/0!</v>
      </c>
      <c r="EE413" s="104" t="e">
        <f t="shared" ca="1" si="598"/>
        <v>#DIV/0!</v>
      </c>
      <c r="EF413" s="104" t="e">
        <f t="shared" ca="1" si="599"/>
        <v>#DIV/0!</v>
      </c>
      <c r="EG413" s="104" t="e">
        <f t="shared" ca="1" si="599"/>
        <v>#DIV/0!</v>
      </c>
      <c r="EI413" s="80">
        <f t="shared" si="600"/>
        <v>80</v>
      </c>
      <c r="EJ413" s="104">
        <f t="shared" ca="1" si="601"/>
        <v>0.11689339284985559</v>
      </c>
      <c r="EK413" s="104">
        <f t="shared" ca="1" si="601"/>
        <v>4.5616648689228718</v>
      </c>
      <c r="EL413" s="104">
        <f t="shared" ca="1" si="601"/>
        <v>23.378532453229674</v>
      </c>
      <c r="EM413" s="104" t="e">
        <f t="shared" ca="1" si="601"/>
        <v>#DIV/0!</v>
      </c>
      <c r="EN413" s="104" t="e">
        <f t="shared" ca="1" si="601"/>
        <v>#DIV/0!</v>
      </c>
      <c r="EO413" s="104" t="e">
        <f t="shared" ca="1" si="601"/>
        <v>#DIV/0!</v>
      </c>
      <c r="EP413" s="104" t="e">
        <f t="shared" ca="1" si="601"/>
        <v>#DIV/0!</v>
      </c>
      <c r="EQ413" s="104" t="e">
        <f t="shared" ca="1" si="601"/>
        <v>#DIV/0!</v>
      </c>
      <c r="ER413" s="104" t="e">
        <f t="shared" ca="1" si="601"/>
        <v>#DIV/0!</v>
      </c>
      <c r="ES413" s="104" t="e">
        <f t="shared" ca="1" si="601"/>
        <v>#DIV/0!</v>
      </c>
      <c r="ET413" s="104" t="e">
        <f t="shared" ca="1" si="601"/>
        <v>#DIV/0!</v>
      </c>
      <c r="EU413" s="104" t="e">
        <f t="shared" ca="1" si="602"/>
        <v>#DIV/0!</v>
      </c>
      <c r="EV413" s="104" t="e">
        <f t="shared" ca="1" si="602"/>
        <v>#DIV/0!</v>
      </c>
    </row>
    <row r="414" spans="15:156">
      <c r="O414" s="64"/>
      <c r="P414" s="64"/>
      <c r="S414" s="83">
        <f t="shared" si="584"/>
        <v>90</v>
      </c>
      <c r="T414" s="388">
        <f t="shared" ca="1" si="585"/>
        <v>20.781148637855733</v>
      </c>
      <c r="U414" s="388">
        <f t="shared" ca="1" si="585"/>
        <v>20.780917736204195</v>
      </c>
      <c r="V414" s="388" t="e">
        <f t="shared" ca="1" si="585"/>
        <v>#DIV/0!</v>
      </c>
      <c r="W414" s="388" t="e">
        <f t="shared" ca="1" si="585"/>
        <v>#DIV/0!</v>
      </c>
      <c r="X414" s="388" t="e">
        <f t="shared" ca="1" si="585"/>
        <v>#DIV/0!</v>
      </c>
      <c r="Y414" s="388" t="e">
        <f t="shared" ca="1" si="585"/>
        <v>#DIV/0!</v>
      </c>
      <c r="Z414" s="388" t="e">
        <f t="shared" ca="1" si="585"/>
        <v>#DIV/0!</v>
      </c>
      <c r="AA414" s="388" t="e">
        <f t="shared" ca="1" si="585"/>
        <v>#DIV/0!</v>
      </c>
      <c r="AB414" s="388" t="e">
        <f t="shared" ca="1" si="585"/>
        <v>#DIV/0!</v>
      </c>
      <c r="AC414" s="388" t="e">
        <f t="shared" ca="1" si="585"/>
        <v>#DIV/0!</v>
      </c>
      <c r="AD414" s="388" t="e">
        <f t="shared" ca="1" si="585"/>
        <v>#DIV/0!</v>
      </c>
      <c r="AE414" s="388" t="e">
        <f t="shared" ca="1" si="585"/>
        <v>#DIV/0!</v>
      </c>
      <c r="AF414" s="388"/>
      <c r="AG414" s="59"/>
      <c r="AH414" s="80">
        <f t="shared" si="586"/>
        <v>90</v>
      </c>
      <c r="AI414" s="104">
        <f t="shared" ca="1" si="587"/>
        <v>-0.20781148637855767</v>
      </c>
      <c r="AJ414" s="104">
        <f t="shared" ca="1" si="587"/>
        <v>-20.780917736204191</v>
      </c>
      <c r="AK414" s="104" t="e">
        <f t="shared" ca="1" si="587"/>
        <v>#DIV/0!</v>
      </c>
      <c r="AL414" s="104" t="e">
        <f t="shared" ca="1" si="587"/>
        <v>#DIV/0!</v>
      </c>
      <c r="AM414" s="104" t="e">
        <f t="shared" ca="1" si="587"/>
        <v>#DIV/0!</v>
      </c>
      <c r="AN414" s="104" t="e">
        <f t="shared" ca="1" si="587"/>
        <v>#DIV/0!</v>
      </c>
      <c r="AO414" s="104" t="e">
        <f t="shared" ca="1" si="587"/>
        <v>#DIV/0!</v>
      </c>
      <c r="AP414" s="104" t="e">
        <f t="shared" ca="1" si="587"/>
        <v>#DIV/0!</v>
      </c>
      <c r="AQ414" s="104" t="e">
        <f t="shared" ca="1" si="587"/>
        <v>#DIV/0!</v>
      </c>
      <c r="AR414" s="104" t="e">
        <f t="shared" ca="1" si="587"/>
        <v>#DIV/0!</v>
      </c>
      <c r="AS414" s="104" t="e">
        <f t="shared" ca="1" si="587"/>
        <v>#DIV/0!</v>
      </c>
      <c r="AT414" s="104" t="e">
        <f t="shared" ca="1" si="575"/>
        <v>#DIV/0!</v>
      </c>
      <c r="AU414" s="104" t="e">
        <f t="shared" ca="1" si="575"/>
        <v>#DIV/0!</v>
      </c>
      <c r="AV414" s="62"/>
      <c r="AW414" s="80">
        <f t="shared" si="588"/>
        <v>90</v>
      </c>
      <c r="AX414" s="104">
        <f t="shared" ca="1" si="589"/>
        <v>186.82252625432272</v>
      </c>
      <c r="AY414" s="104">
        <f t="shared" ca="1" si="589"/>
        <v>748.11303850335116</v>
      </c>
      <c r="AZ414" s="104" t="e">
        <f t="shared" ca="1" si="589"/>
        <v>#DIV/0!</v>
      </c>
      <c r="BA414" s="104" t="e">
        <f t="shared" ca="1" si="589"/>
        <v>#DIV/0!</v>
      </c>
      <c r="BB414" s="104" t="e">
        <f t="shared" ca="1" si="589"/>
        <v>#DIV/0!</v>
      </c>
      <c r="BC414" s="104" t="e">
        <f t="shared" ca="1" si="589"/>
        <v>#DIV/0!</v>
      </c>
      <c r="BD414" s="104" t="e">
        <f t="shared" ca="1" si="589"/>
        <v>#DIV/0!</v>
      </c>
      <c r="BE414" s="104" t="e">
        <f t="shared" ca="1" si="589"/>
        <v>#DIV/0!</v>
      </c>
      <c r="BF414" s="104" t="e">
        <f t="shared" ca="1" si="589"/>
        <v>#DIV/0!</v>
      </c>
      <c r="BG414" s="104" t="e">
        <f t="shared" ca="1" si="589"/>
        <v>#DIV/0!</v>
      </c>
      <c r="BH414" s="104" t="e">
        <f t="shared" ca="1" si="589"/>
        <v>#DIV/0!</v>
      </c>
      <c r="BI414" s="104" t="e">
        <f t="shared" ca="1" si="589"/>
        <v>#DIV/0!</v>
      </c>
      <c r="BJ414" s="104" t="e">
        <f t="shared" ca="1" si="589"/>
        <v>#DIV/0!</v>
      </c>
      <c r="BK414" s="62"/>
      <c r="BL414" s="83">
        <f t="shared" si="603"/>
        <v>90</v>
      </c>
      <c r="BM414" s="104">
        <f t="shared" ca="1" si="590"/>
        <v>187.23814922707984</v>
      </c>
      <c r="BN414" s="104">
        <f t="shared" ca="1" si="590"/>
        <v>789.67487397575951</v>
      </c>
      <c r="BO414" s="104" t="e">
        <f t="shared" ca="1" si="590"/>
        <v>#DIV/0!</v>
      </c>
      <c r="BP414" s="104" t="e">
        <f t="shared" ca="1" si="590"/>
        <v>#DIV/0!</v>
      </c>
      <c r="BQ414" s="104" t="e">
        <f t="shared" ca="1" si="590"/>
        <v>#DIV/0!</v>
      </c>
      <c r="BR414" s="104" t="e">
        <f t="shared" ca="1" si="590"/>
        <v>#DIV/0!</v>
      </c>
      <c r="BS414" s="104" t="e">
        <f t="shared" ca="1" si="590"/>
        <v>#DIV/0!</v>
      </c>
      <c r="BT414" s="104" t="e">
        <f t="shared" ca="1" si="590"/>
        <v>#DIV/0!</v>
      </c>
      <c r="BU414" s="104" t="e">
        <f t="shared" ca="1" si="590"/>
        <v>#DIV/0!</v>
      </c>
      <c r="BV414" s="104" t="e">
        <f t="shared" ca="1" si="590"/>
        <v>#DIV/0!</v>
      </c>
      <c r="BW414" s="104" t="e">
        <f t="shared" ca="1" si="590"/>
        <v>#DIV/0!</v>
      </c>
      <c r="BX414" s="104" t="e">
        <f t="shared" ca="1" si="590"/>
        <v>#DIV/0!</v>
      </c>
      <c r="BY414" s="104" t="e">
        <f t="shared" ca="1" si="590"/>
        <v>#DIV/0!</v>
      </c>
      <c r="BZ414" s="62"/>
      <c r="CA414" s="80">
        <f t="shared" si="591"/>
        <v>90</v>
      </c>
      <c r="CB414" s="104">
        <f t="shared" ca="1" si="592"/>
        <v>4686.0049364764454</v>
      </c>
      <c r="CC414" s="104">
        <f t="shared" ca="1" si="592"/>
        <v>188.17921362527969</v>
      </c>
      <c r="CD414" s="104" t="e">
        <f t="shared" ca="1" si="592"/>
        <v>#DIV/0!</v>
      </c>
      <c r="CE414" s="104" t="e">
        <f t="shared" ca="1" si="592"/>
        <v>#DIV/0!</v>
      </c>
      <c r="CF414" s="104" t="e">
        <f t="shared" ca="1" si="592"/>
        <v>#DIV/0!</v>
      </c>
      <c r="CG414" s="104" t="e">
        <f t="shared" ca="1" si="592"/>
        <v>#DIV/0!</v>
      </c>
      <c r="CH414" s="104" t="e">
        <f t="shared" ca="1" si="592"/>
        <v>#DIV/0!</v>
      </c>
      <c r="CI414" s="104" t="e">
        <f t="shared" ca="1" si="592"/>
        <v>#DIV/0!</v>
      </c>
      <c r="CJ414" s="104" t="e">
        <f t="shared" ca="1" si="592"/>
        <v>#DIV/0!</v>
      </c>
      <c r="CK414" s="104" t="e">
        <f t="shared" ca="1" si="592"/>
        <v>#DIV/0!</v>
      </c>
      <c r="CL414" s="104" t="e">
        <f t="shared" ca="1" si="592"/>
        <v>#DIV/0!</v>
      </c>
      <c r="CM414" s="104" t="e">
        <f t="shared" ca="1" si="592"/>
        <v>#DIV/0!</v>
      </c>
      <c r="CN414" s="104" t="e">
        <f t="shared" ca="1" si="592"/>
        <v>#DIV/0!</v>
      </c>
      <c r="CP414" s="80">
        <f t="shared" si="593"/>
        <v>90</v>
      </c>
      <c r="CQ414" s="104">
        <f t="shared" ca="1" si="594"/>
        <v>4665.4315993249675</v>
      </c>
      <c r="CR414" s="104">
        <f t="shared" ca="1" si="594"/>
        <v>188.17921362527969</v>
      </c>
      <c r="CS414" s="104" t="e">
        <f t="shared" ca="1" si="594"/>
        <v>#DIV/0!</v>
      </c>
      <c r="CT414" s="104" t="e">
        <f t="shared" ca="1" si="594"/>
        <v>#DIV/0!</v>
      </c>
      <c r="CU414" s="104" t="e">
        <f t="shared" ca="1" si="594"/>
        <v>#DIV/0!</v>
      </c>
      <c r="CV414" s="104" t="e">
        <f t="shared" ca="1" si="594"/>
        <v>#DIV/0!</v>
      </c>
      <c r="CW414" s="104" t="e">
        <f t="shared" ca="1" si="594"/>
        <v>#DIV/0!</v>
      </c>
      <c r="CX414" s="104" t="e">
        <f t="shared" ca="1" si="594"/>
        <v>#DIV/0!</v>
      </c>
      <c r="CY414" s="104" t="e">
        <f t="shared" ca="1" si="594"/>
        <v>#DIV/0!</v>
      </c>
      <c r="CZ414" s="104" t="e">
        <f t="shared" ca="1" si="594"/>
        <v>#DIV/0!</v>
      </c>
      <c r="DA414" s="104" t="e">
        <f t="shared" ca="1" si="594"/>
        <v>#DIV/0!</v>
      </c>
      <c r="DB414" s="104" t="e">
        <f t="shared" ca="1" si="594"/>
        <v>#DIV/0!</v>
      </c>
      <c r="DC414" s="104" t="e">
        <f t="shared" ca="1" si="594"/>
        <v>#DIV/0!</v>
      </c>
      <c r="DE414" s="80">
        <f t="shared" si="595"/>
        <v>90</v>
      </c>
      <c r="DF414" s="104">
        <f t="shared" ca="1" si="596"/>
        <v>4780.143257469892</v>
      </c>
      <c r="DG414" s="104">
        <f t="shared" ca="1" si="596"/>
        <v>792.26442148852823</v>
      </c>
      <c r="DH414" s="104" t="e">
        <f t="shared" ca="1" si="596"/>
        <v>#DIV/0!</v>
      </c>
      <c r="DI414" s="104" t="e">
        <f t="shared" ca="1" si="596"/>
        <v>#DIV/0!</v>
      </c>
      <c r="DJ414" s="104" t="e">
        <f t="shared" ca="1" si="596"/>
        <v>#DIV/0!</v>
      </c>
      <c r="DK414" s="104" t="e">
        <f t="shared" ca="1" si="596"/>
        <v>#DIV/0!</v>
      </c>
      <c r="DL414" s="104" t="e">
        <f t="shared" ca="1" si="596"/>
        <v>#DIV/0!</v>
      </c>
      <c r="DM414" s="104" t="e">
        <f t="shared" ca="1" si="596"/>
        <v>#DIV/0!</v>
      </c>
      <c r="DN414" s="104" t="e">
        <f t="shared" ca="1" si="596"/>
        <v>#DIV/0!</v>
      </c>
      <c r="DO414" s="104" t="e">
        <f t="shared" ca="1" si="596"/>
        <v>#DIV/0!</v>
      </c>
      <c r="DP414" s="104" t="e">
        <f t="shared" ca="1" si="596"/>
        <v>#DIV/0!</v>
      </c>
      <c r="DQ414" s="104" t="e">
        <f t="shared" ca="1" si="596"/>
        <v>#DIV/0!</v>
      </c>
      <c r="DR414" s="104" t="e">
        <f t="shared" ca="1" si="596"/>
        <v>#DIV/0!</v>
      </c>
      <c r="DT414" s="80">
        <f t="shared" si="597"/>
        <v>90</v>
      </c>
      <c r="DU414" s="104">
        <f t="shared" ca="1" si="598"/>
        <v>20.781148637855733</v>
      </c>
      <c r="DV414" s="104">
        <f t="shared" ca="1" si="598"/>
        <v>20.780917736204195</v>
      </c>
      <c r="DW414" s="104" t="e">
        <f t="shared" ca="1" si="598"/>
        <v>#DIV/0!</v>
      </c>
      <c r="DX414" s="104" t="e">
        <f t="shared" ca="1" si="598"/>
        <v>#DIV/0!</v>
      </c>
      <c r="DY414" s="104" t="e">
        <f t="shared" ca="1" si="598"/>
        <v>#DIV/0!</v>
      </c>
      <c r="DZ414" s="104" t="e">
        <f t="shared" ca="1" si="598"/>
        <v>#DIV/0!</v>
      </c>
      <c r="EA414" s="104" t="e">
        <f t="shared" ca="1" si="598"/>
        <v>#DIV/0!</v>
      </c>
      <c r="EB414" s="104" t="e">
        <f t="shared" ca="1" si="598"/>
        <v>#DIV/0!</v>
      </c>
      <c r="EC414" s="104" t="e">
        <f t="shared" ca="1" si="598"/>
        <v>#DIV/0!</v>
      </c>
      <c r="ED414" s="104" t="e">
        <f t="shared" ca="1" si="598"/>
        <v>#DIV/0!</v>
      </c>
      <c r="EE414" s="104" t="e">
        <f t="shared" ca="1" si="598"/>
        <v>#DIV/0!</v>
      </c>
      <c r="EF414" s="104" t="e">
        <f t="shared" ca="1" si="599"/>
        <v>#DIV/0!</v>
      </c>
      <c r="EG414" s="104" t="e">
        <f t="shared" ca="1" si="599"/>
        <v>#DIV/0!</v>
      </c>
      <c r="EI414" s="80">
        <f t="shared" si="600"/>
        <v>90</v>
      </c>
      <c r="EJ414" s="104">
        <f t="shared" ca="1" si="601"/>
        <v>0.20781148637855767</v>
      </c>
      <c r="EK414" s="104">
        <f t="shared" ca="1" si="601"/>
        <v>20.780917736204191</v>
      </c>
      <c r="EL414" s="104" t="e">
        <f t="shared" ca="1" si="601"/>
        <v>#DIV/0!</v>
      </c>
      <c r="EM414" s="104" t="e">
        <f t="shared" ca="1" si="601"/>
        <v>#DIV/0!</v>
      </c>
      <c r="EN414" s="104" t="e">
        <f t="shared" ca="1" si="601"/>
        <v>#DIV/0!</v>
      </c>
      <c r="EO414" s="104" t="e">
        <f t="shared" ca="1" si="601"/>
        <v>#DIV/0!</v>
      </c>
      <c r="EP414" s="104" t="e">
        <f t="shared" ca="1" si="601"/>
        <v>#DIV/0!</v>
      </c>
      <c r="EQ414" s="104" t="e">
        <f t="shared" ca="1" si="601"/>
        <v>#DIV/0!</v>
      </c>
      <c r="ER414" s="104" t="e">
        <f t="shared" ca="1" si="601"/>
        <v>#DIV/0!</v>
      </c>
      <c r="ES414" s="104" t="e">
        <f t="shared" ca="1" si="601"/>
        <v>#DIV/0!</v>
      </c>
      <c r="ET414" s="104" t="e">
        <f t="shared" ca="1" si="601"/>
        <v>#DIV/0!</v>
      </c>
      <c r="EU414" s="104" t="e">
        <f t="shared" ca="1" si="602"/>
        <v>#DIV/0!</v>
      </c>
      <c r="EV414" s="104" t="e">
        <f t="shared" ca="1" si="602"/>
        <v>#DIV/0!</v>
      </c>
    </row>
    <row r="415" spans="15:156">
      <c r="O415" s="64"/>
      <c r="P415" s="64"/>
      <c r="S415" s="25">
        <f t="shared" si="584"/>
        <v>100</v>
      </c>
      <c r="T415" s="388">
        <f t="shared" ca="1" si="585"/>
        <v>13.961605584642236</v>
      </c>
      <c r="U415" s="388" t="e">
        <f t="shared" ca="1" si="585"/>
        <v>#DIV/0!</v>
      </c>
      <c r="V415" s="388" t="e">
        <f t="shared" ca="1" si="585"/>
        <v>#DIV/0!</v>
      </c>
      <c r="W415" s="388" t="e">
        <f t="shared" ca="1" si="585"/>
        <v>#DIV/0!</v>
      </c>
      <c r="X415" s="388" t="e">
        <f t="shared" ca="1" si="585"/>
        <v>#DIV/0!</v>
      </c>
      <c r="Y415" s="388" t="e">
        <f t="shared" ca="1" si="585"/>
        <v>#DIV/0!</v>
      </c>
      <c r="Z415" s="388" t="e">
        <f t="shared" ca="1" si="585"/>
        <v>#DIV/0!</v>
      </c>
      <c r="AA415" s="388" t="e">
        <f t="shared" ca="1" si="585"/>
        <v>#DIV/0!</v>
      </c>
      <c r="AB415" s="388" t="e">
        <f t="shared" ca="1" si="585"/>
        <v>#DIV/0!</v>
      </c>
      <c r="AC415" s="388" t="e">
        <f t="shared" ca="1" si="585"/>
        <v>#DIV/0!</v>
      </c>
      <c r="AD415" s="388" t="e">
        <f t="shared" ca="1" si="585"/>
        <v>#DIV/0!</v>
      </c>
      <c r="AE415" s="388" t="e">
        <f t="shared" ca="1" si="585"/>
        <v>#DIV/0!</v>
      </c>
      <c r="AF415" s="388"/>
      <c r="AG415" s="59"/>
      <c r="AH415" s="80">
        <f t="shared" si="586"/>
        <v>100</v>
      </c>
      <c r="AI415" s="104">
        <f t="shared" ca="1" si="587"/>
        <v>0</v>
      </c>
      <c r="AJ415" s="104" t="e">
        <f t="shared" ca="1" si="587"/>
        <v>#DIV/0!</v>
      </c>
      <c r="AK415" s="104" t="e">
        <f t="shared" ca="1" si="587"/>
        <v>#DIV/0!</v>
      </c>
      <c r="AL415" s="104" t="e">
        <f t="shared" ca="1" si="587"/>
        <v>#DIV/0!</v>
      </c>
      <c r="AM415" s="104" t="e">
        <f t="shared" ca="1" si="587"/>
        <v>#DIV/0!</v>
      </c>
      <c r="AN415" s="104" t="e">
        <f t="shared" ca="1" si="587"/>
        <v>#DIV/0!</v>
      </c>
      <c r="AO415" s="104" t="e">
        <f t="shared" ca="1" si="587"/>
        <v>#DIV/0!</v>
      </c>
      <c r="AP415" s="104" t="e">
        <f t="shared" ca="1" si="587"/>
        <v>#DIV/0!</v>
      </c>
      <c r="AQ415" s="104" t="e">
        <f t="shared" ca="1" si="587"/>
        <v>#DIV/0!</v>
      </c>
      <c r="AR415" s="104" t="e">
        <f t="shared" ca="1" si="587"/>
        <v>#DIV/0!</v>
      </c>
      <c r="AS415" s="104" t="e">
        <f t="shared" ca="1" si="587"/>
        <v>#DIV/0!</v>
      </c>
      <c r="AT415" s="104" t="e">
        <f t="shared" ca="1" si="575"/>
        <v>#DIV/0!</v>
      </c>
      <c r="AU415" s="104" t="e">
        <f t="shared" ca="1" si="575"/>
        <v>#DIV/0!</v>
      </c>
      <c r="AV415" s="62"/>
      <c r="AW415" s="80">
        <f t="shared" si="588"/>
        <v>100</v>
      </c>
      <c r="AX415" s="104">
        <f t="shared" ca="1" si="589"/>
        <v>13961.605584642228</v>
      </c>
      <c r="AY415" s="104" t="e">
        <f t="shared" ca="1" si="589"/>
        <v>#DIV/0!</v>
      </c>
      <c r="AZ415" s="104" t="e">
        <f t="shared" ca="1" si="589"/>
        <v>#DIV/0!</v>
      </c>
      <c r="BA415" s="104" t="e">
        <f t="shared" ca="1" si="589"/>
        <v>#DIV/0!</v>
      </c>
      <c r="BB415" s="104" t="e">
        <f t="shared" ca="1" si="589"/>
        <v>#DIV/0!</v>
      </c>
      <c r="BC415" s="104" t="e">
        <f t="shared" ca="1" si="589"/>
        <v>#DIV/0!</v>
      </c>
      <c r="BD415" s="104" t="e">
        <f t="shared" ca="1" si="589"/>
        <v>#DIV/0!</v>
      </c>
      <c r="BE415" s="104" t="e">
        <f t="shared" ca="1" si="589"/>
        <v>#DIV/0!</v>
      </c>
      <c r="BF415" s="104" t="e">
        <f t="shared" ca="1" si="589"/>
        <v>#DIV/0!</v>
      </c>
      <c r="BG415" s="104" t="e">
        <f t="shared" ca="1" si="589"/>
        <v>#DIV/0!</v>
      </c>
      <c r="BH415" s="104" t="e">
        <f t="shared" ca="1" si="589"/>
        <v>#DIV/0!</v>
      </c>
      <c r="BI415" s="104" t="e">
        <f t="shared" ca="1" si="589"/>
        <v>#DIV/0!</v>
      </c>
      <c r="BJ415" s="104" t="e">
        <f t="shared" ca="1" si="589"/>
        <v>#DIV/0!</v>
      </c>
      <c r="BK415" s="62"/>
      <c r="BL415" s="83">
        <f t="shared" si="603"/>
        <v>100</v>
      </c>
      <c r="BM415" s="104">
        <f t="shared" ca="1" si="590"/>
        <v>13961.605584642228</v>
      </c>
      <c r="BN415" s="104" t="e">
        <f t="shared" ca="1" si="590"/>
        <v>#DIV/0!</v>
      </c>
      <c r="BO415" s="104" t="e">
        <f t="shared" ca="1" si="590"/>
        <v>#DIV/0!</v>
      </c>
      <c r="BP415" s="104" t="e">
        <f t="shared" ca="1" si="590"/>
        <v>#DIV/0!</v>
      </c>
      <c r="BQ415" s="104" t="e">
        <f t="shared" ca="1" si="590"/>
        <v>#DIV/0!</v>
      </c>
      <c r="BR415" s="104" t="e">
        <f t="shared" ca="1" si="590"/>
        <v>#DIV/0!</v>
      </c>
      <c r="BS415" s="104" t="e">
        <f t="shared" ca="1" si="590"/>
        <v>#DIV/0!</v>
      </c>
      <c r="BT415" s="104" t="e">
        <f t="shared" ca="1" si="590"/>
        <v>#DIV/0!</v>
      </c>
      <c r="BU415" s="104" t="e">
        <f t="shared" ca="1" si="590"/>
        <v>#DIV/0!</v>
      </c>
      <c r="BV415" s="104" t="e">
        <f t="shared" ca="1" si="590"/>
        <v>#DIV/0!</v>
      </c>
      <c r="BW415" s="104" t="e">
        <f t="shared" ca="1" si="590"/>
        <v>#DIV/0!</v>
      </c>
      <c r="BX415" s="104" t="e">
        <f t="shared" ca="1" si="590"/>
        <v>#DIV/0!</v>
      </c>
      <c r="BY415" s="104" t="e">
        <f t="shared" ca="1" si="590"/>
        <v>#DIV/0!</v>
      </c>
      <c r="BZ415" s="62"/>
      <c r="CA415" s="80">
        <f t="shared" si="591"/>
        <v>100</v>
      </c>
      <c r="CB415" s="104">
        <f t="shared" ca="1" si="592"/>
        <v>4682.692504584491</v>
      </c>
      <c r="CC415" s="104" t="e">
        <f t="shared" ca="1" si="592"/>
        <v>#DIV/0!</v>
      </c>
      <c r="CD415" s="104" t="e">
        <f t="shared" ca="1" si="592"/>
        <v>#DIV/0!</v>
      </c>
      <c r="CE415" s="104" t="e">
        <f t="shared" ca="1" si="592"/>
        <v>#DIV/0!</v>
      </c>
      <c r="CF415" s="104" t="e">
        <f t="shared" ca="1" si="592"/>
        <v>#DIV/0!</v>
      </c>
      <c r="CG415" s="104" t="e">
        <f t="shared" ca="1" si="592"/>
        <v>#DIV/0!</v>
      </c>
      <c r="CH415" s="104" t="e">
        <f t="shared" ca="1" si="592"/>
        <v>#DIV/0!</v>
      </c>
      <c r="CI415" s="104" t="e">
        <f t="shared" ca="1" si="592"/>
        <v>#DIV/0!</v>
      </c>
      <c r="CJ415" s="104" t="e">
        <f t="shared" ca="1" si="592"/>
        <v>#DIV/0!</v>
      </c>
      <c r="CK415" s="104" t="e">
        <f t="shared" ca="1" si="592"/>
        <v>#DIV/0!</v>
      </c>
      <c r="CL415" s="104" t="e">
        <f t="shared" ca="1" si="592"/>
        <v>#DIV/0!</v>
      </c>
      <c r="CM415" s="104" t="e">
        <f t="shared" ca="1" si="592"/>
        <v>#DIV/0!</v>
      </c>
      <c r="CN415" s="104" t="e">
        <f t="shared" ca="1" si="592"/>
        <v>#DIV/0!</v>
      </c>
      <c r="CP415" s="80">
        <f t="shared" si="593"/>
        <v>100</v>
      </c>
      <c r="CQ415" s="104">
        <f t="shared" ca="1" si="594"/>
        <v>4668.7308989998492</v>
      </c>
      <c r="CR415" s="104" t="e">
        <f t="shared" ca="1" si="594"/>
        <v>#DIV/0!</v>
      </c>
      <c r="CS415" s="104" t="e">
        <f t="shared" ca="1" si="594"/>
        <v>#DIV/0!</v>
      </c>
      <c r="CT415" s="104" t="e">
        <f t="shared" ca="1" si="594"/>
        <v>#DIV/0!</v>
      </c>
      <c r="CU415" s="104" t="e">
        <f t="shared" ca="1" si="594"/>
        <v>#DIV/0!</v>
      </c>
      <c r="CV415" s="104" t="e">
        <f t="shared" ca="1" si="594"/>
        <v>#DIV/0!</v>
      </c>
      <c r="CW415" s="104" t="e">
        <f t="shared" ca="1" si="594"/>
        <v>#DIV/0!</v>
      </c>
      <c r="CX415" s="104" t="e">
        <f t="shared" ca="1" si="594"/>
        <v>#DIV/0!</v>
      </c>
      <c r="CY415" s="104" t="e">
        <f t="shared" ca="1" si="594"/>
        <v>#DIV/0!</v>
      </c>
      <c r="CZ415" s="104" t="e">
        <f t="shared" ca="1" si="594"/>
        <v>#DIV/0!</v>
      </c>
      <c r="DA415" s="104" t="e">
        <f t="shared" ca="1" si="594"/>
        <v>#DIV/0!</v>
      </c>
      <c r="DB415" s="104" t="e">
        <f t="shared" ca="1" si="594"/>
        <v>#DIV/0!</v>
      </c>
      <c r="DC415" s="104" t="e">
        <f t="shared" ca="1" si="594"/>
        <v>#DIV/0!</v>
      </c>
      <c r="DE415" s="80">
        <f t="shared" si="595"/>
        <v>100</v>
      </c>
      <c r="DF415" s="104">
        <f t="shared" ca="1" si="596"/>
        <v>15383.998476135952</v>
      </c>
      <c r="DG415" s="104" t="e">
        <f t="shared" ca="1" si="596"/>
        <v>#DIV/0!</v>
      </c>
      <c r="DH415" s="104" t="e">
        <f t="shared" ca="1" si="596"/>
        <v>#DIV/0!</v>
      </c>
      <c r="DI415" s="104" t="e">
        <f t="shared" ca="1" si="596"/>
        <v>#DIV/0!</v>
      </c>
      <c r="DJ415" s="104" t="e">
        <f t="shared" ca="1" si="596"/>
        <v>#DIV/0!</v>
      </c>
      <c r="DK415" s="104" t="e">
        <f t="shared" ca="1" si="596"/>
        <v>#DIV/0!</v>
      </c>
      <c r="DL415" s="104" t="e">
        <f t="shared" ca="1" si="596"/>
        <v>#DIV/0!</v>
      </c>
      <c r="DM415" s="104" t="e">
        <f t="shared" ca="1" si="596"/>
        <v>#DIV/0!</v>
      </c>
      <c r="DN415" s="104" t="e">
        <f t="shared" ca="1" si="596"/>
        <v>#DIV/0!</v>
      </c>
      <c r="DO415" s="104" t="e">
        <f t="shared" ca="1" si="596"/>
        <v>#DIV/0!</v>
      </c>
      <c r="DP415" s="104" t="e">
        <f t="shared" ca="1" si="596"/>
        <v>#DIV/0!</v>
      </c>
      <c r="DQ415" s="104" t="e">
        <f t="shared" ca="1" si="596"/>
        <v>#DIV/0!</v>
      </c>
      <c r="DR415" s="104" t="e">
        <f t="shared" ca="1" si="596"/>
        <v>#DIV/0!</v>
      </c>
      <c r="DT415" s="80">
        <f t="shared" si="597"/>
        <v>100</v>
      </c>
      <c r="DU415" s="104">
        <f t="shared" ca="1" si="598"/>
        <v>13.961605584642236</v>
      </c>
      <c r="DV415" s="104" t="e">
        <f t="shared" ca="1" si="598"/>
        <v>#DIV/0!</v>
      </c>
      <c r="DW415" s="104" t="e">
        <f t="shared" ca="1" si="598"/>
        <v>#DIV/0!</v>
      </c>
      <c r="DX415" s="104" t="e">
        <f t="shared" ca="1" si="598"/>
        <v>#DIV/0!</v>
      </c>
      <c r="DY415" s="104" t="e">
        <f t="shared" ca="1" si="598"/>
        <v>#DIV/0!</v>
      </c>
      <c r="DZ415" s="104" t="e">
        <f t="shared" ca="1" si="598"/>
        <v>#DIV/0!</v>
      </c>
      <c r="EA415" s="104" t="e">
        <f t="shared" ca="1" si="598"/>
        <v>#DIV/0!</v>
      </c>
      <c r="EB415" s="104" t="e">
        <f t="shared" ca="1" si="598"/>
        <v>#DIV/0!</v>
      </c>
      <c r="EC415" s="104" t="e">
        <f t="shared" ca="1" si="598"/>
        <v>#DIV/0!</v>
      </c>
      <c r="ED415" s="104" t="e">
        <f t="shared" ca="1" si="598"/>
        <v>#DIV/0!</v>
      </c>
      <c r="EE415" s="104" t="e">
        <f t="shared" ca="1" si="598"/>
        <v>#DIV/0!</v>
      </c>
      <c r="EF415" s="104" t="e">
        <f t="shared" ca="1" si="599"/>
        <v>#DIV/0!</v>
      </c>
      <c r="EG415" s="104" t="e">
        <f t="shared" ca="1" si="599"/>
        <v>#DIV/0!</v>
      </c>
      <c r="EI415" s="80">
        <f t="shared" si="600"/>
        <v>100</v>
      </c>
      <c r="EJ415" s="104">
        <f t="shared" ca="1" si="601"/>
        <v>0</v>
      </c>
      <c r="EK415" s="104" t="e">
        <f t="shared" ca="1" si="601"/>
        <v>#DIV/0!</v>
      </c>
      <c r="EL415" s="104" t="e">
        <f t="shared" ca="1" si="601"/>
        <v>#DIV/0!</v>
      </c>
      <c r="EM415" s="104" t="e">
        <f t="shared" ca="1" si="601"/>
        <v>#DIV/0!</v>
      </c>
      <c r="EN415" s="104" t="e">
        <f t="shared" ca="1" si="601"/>
        <v>#DIV/0!</v>
      </c>
      <c r="EO415" s="104" t="e">
        <f t="shared" ca="1" si="601"/>
        <v>#DIV/0!</v>
      </c>
      <c r="EP415" s="104" t="e">
        <f t="shared" ca="1" si="601"/>
        <v>#DIV/0!</v>
      </c>
      <c r="EQ415" s="104" t="e">
        <f t="shared" ca="1" si="601"/>
        <v>#DIV/0!</v>
      </c>
      <c r="ER415" s="104" t="e">
        <f t="shared" ca="1" si="601"/>
        <v>#DIV/0!</v>
      </c>
      <c r="ES415" s="104" t="e">
        <f t="shared" ca="1" si="601"/>
        <v>#DIV/0!</v>
      </c>
      <c r="ET415" s="104" t="e">
        <f t="shared" ca="1" si="601"/>
        <v>#DIV/0!</v>
      </c>
      <c r="EU415" s="104" t="e">
        <f t="shared" ca="1" si="602"/>
        <v>#DIV/0!</v>
      </c>
      <c r="EV415" s="104" t="e">
        <f t="shared" ca="1" si="602"/>
        <v>#DIV/0!</v>
      </c>
    </row>
    <row r="416" spans="15:156">
      <c r="O416" s="64"/>
      <c r="P416" s="64"/>
      <c r="S416" s="26" t="e">
        <f t="shared" si="584"/>
        <v>#REF!</v>
      </c>
      <c r="T416" s="388" t="e">
        <f t="shared" ca="1" si="585"/>
        <v>#DIV/0!</v>
      </c>
      <c r="U416" s="388" t="e">
        <f t="shared" ca="1" si="585"/>
        <v>#DIV/0!</v>
      </c>
      <c r="V416" s="388" t="e">
        <f t="shared" ca="1" si="585"/>
        <v>#DIV/0!</v>
      </c>
      <c r="W416" s="388" t="e">
        <f t="shared" ca="1" si="585"/>
        <v>#DIV/0!</v>
      </c>
      <c r="X416" s="388" t="e">
        <f t="shared" ca="1" si="585"/>
        <v>#DIV/0!</v>
      </c>
      <c r="Y416" s="388" t="e">
        <f t="shared" ca="1" si="585"/>
        <v>#DIV/0!</v>
      </c>
      <c r="Z416" s="388" t="e">
        <f t="shared" ca="1" si="585"/>
        <v>#DIV/0!</v>
      </c>
      <c r="AA416" s="388" t="e">
        <f t="shared" ca="1" si="585"/>
        <v>#DIV/0!</v>
      </c>
      <c r="AB416" s="388" t="e">
        <f t="shared" ca="1" si="585"/>
        <v>#DIV/0!</v>
      </c>
      <c r="AC416" s="388" t="e">
        <f t="shared" ca="1" si="585"/>
        <v>#DIV/0!</v>
      </c>
      <c r="AD416" s="388" t="e">
        <f t="shared" ca="1" si="585"/>
        <v>#DIV/0!</v>
      </c>
      <c r="AE416" s="388" t="e">
        <f t="shared" ca="1" si="585"/>
        <v>#DIV/0!</v>
      </c>
      <c r="AF416" s="388"/>
      <c r="AG416" s="59"/>
      <c r="AH416" s="80" t="e">
        <f t="shared" si="586"/>
        <v>#REF!</v>
      </c>
      <c r="AI416" s="104" t="e">
        <f t="shared" ca="1" si="587"/>
        <v>#REF!</v>
      </c>
      <c r="AJ416" s="104" t="e">
        <f t="shared" ca="1" si="587"/>
        <v>#REF!</v>
      </c>
      <c r="AK416" s="104" t="e">
        <f t="shared" ca="1" si="587"/>
        <v>#REF!</v>
      </c>
      <c r="AL416" s="104" t="e">
        <f t="shared" ca="1" si="587"/>
        <v>#REF!</v>
      </c>
      <c r="AM416" s="104" t="e">
        <f t="shared" ca="1" si="587"/>
        <v>#REF!</v>
      </c>
      <c r="AN416" s="104" t="e">
        <f t="shared" ca="1" si="587"/>
        <v>#REF!</v>
      </c>
      <c r="AO416" s="104" t="e">
        <f t="shared" ca="1" si="587"/>
        <v>#REF!</v>
      </c>
      <c r="AP416" s="104" t="e">
        <f t="shared" ca="1" si="587"/>
        <v>#REF!</v>
      </c>
      <c r="AQ416" s="104" t="e">
        <f t="shared" ca="1" si="587"/>
        <v>#REF!</v>
      </c>
      <c r="AR416" s="104" t="e">
        <f t="shared" ca="1" si="587"/>
        <v>#REF!</v>
      </c>
      <c r="AS416" s="104" t="e">
        <f t="shared" ca="1" si="587"/>
        <v>#REF!</v>
      </c>
      <c r="AT416" s="104" t="e">
        <f t="shared" ca="1" si="575"/>
        <v>#REF!</v>
      </c>
      <c r="AU416" s="104" t="e">
        <f t="shared" ca="1" si="575"/>
        <v>#REF!</v>
      </c>
      <c r="AV416" s="62"/>
      <c r="AW416" s="80" t="e">
        <f t="shared" si="588"/>
        <v>#REF!</v>
      </c>
      <c r="AX416" s="104" t="e">
        <f t="shared" ca="1" si="589"/>
        <v>#REF!</v>
      </c>
      <c r="AY416" s="104" t="e">
        <f t="shared" ca="1" si="589"/>
        <v>#REF!</v>
      </c>
      <c r="AZ416" s="104" t="e">
        <f t="shared" ca="1" si="589"/>
        <v>#REF!</v>
      </c>
      <c r="BA416" s="104" t="e">
        <f t="shared" ca="1" si="589"/>
        <v>#REF!</v>
      </c>
      <c r="BB416" s="104" t="e">
        <f t="shared" ca="1" si="589"/>
        <v>#REF!</v>
      </c>
      <c r="BC416" s="104" t="e">
        <f t="shared" ca="1" si="589"/>
        <v>#REF!</v>
      </c>
      <c r="BD416" s="104" t="e">
        <f t="shared" ca="1" si="589"/>
        <v>#REF!</v>
      </c>
      <c r="BE416" s="104" t="e">
        <f t="shared" ca="1" si="589"/>
        <v>#REF!</v>
      </c>
      <c r="BF416" s="104" t="e">
        <f t="shared" ca="1" si="589"/>
        <v>#REF!</v>
      </c>
      <c r="BG416" s="104" t="e">
        <f t="shared" ca="1" si="589"/>
        <v>#REF!</v>
      </c>
      <c r="BH416" s="104" t="e">
        <f t="shared" ca="1" si="589"/>
        <v>#REF!</v>
      </c>
      <c r="BI416" s="104" t="e">
        <f t="shared" ca="1" si="589"/>
        <v>#REF!</v>
      </c>
      <c r="BJ416" s="104" t="e">
        <f t="shared" ca="1" si="589"/>
        <v>#REF!</v>
      </c>
      <c r="BK416" s="62"/>
      <c r="BL416" s="80" t="e">
        <f t="shared" si="603"/>
        <v>#REF!</v>
      </c>
      <c r="BM416" s="104" t="e">
        <f t="shared" ca="1" si="590"/>
        <v>#REF!</v>
      </c>
      <c r="BN416" s="104" t="e">
        <f t="shared" ca="1" si="590"/>
        <v>#REF!</v>
      </c>
      <c r="BO416" s="104" t="e">
        <f t="shared" ca="1" si="590"/>
        <v>#REF!</v>
      </c>
      <c r="BP416" s="104" t="e">
        <f t="shared" ca="1" si="590"/>
        <v>#REF!</v>
      </c>
      <c r="BQ416" s="104" t="e">
        <f t="shared" ca="1" si="590"/>
        <v>#REF!</v>
      </c>
      <c r="BR416" s="104" t="e">
        <f t="shared" ca="1" si="590"/>
        <v>#REF!</v>
      </c>
      <c r="BS416" s="104" t="e">
        <f t="shared" ca="1" si="590"/>
        <v>#REF!</v>
      </c>
      <c r="BT416" s="104" t="e">
        <f t="shared" ca="1" si="590"/>
        <v>#REF!</v>
      </c>
      <c r="BU416" s="104" t="e">
        <f t="shared" ca="1" si="590"/>
        <v>#REF!</v>
      </c>
      <c r="BV416" s="104" t="e">
        <f t="shared" ca="1" si="590"/>
        <v>#REF!</v>
      </c>
      <c r="BW416" s="104" t="e">
        <f t="shared" ca="1" si="590"/>
        <v>#REF!</v>
      </c>
      <c r="BX416" s="104" t="e">
        <f t="shared" ca="1" si="590"/>
        <v>#REF!</v>
      </c>
      <c r="BY416" s="104" t="e">
        <f t="shared" ca="1" si="590"/>
        <v>#REF!</v>
      </c>
      <c r="BZ416" s="62"/>
      <c r="CA416" s="80" t="e">
        <f t="shared" si="591"/>
        <v>#REF!</v>
      </c>
      <c r="CB416" s="104" t="e">
        <f t="shared" ca="1" si="592"/>
        <v>#REF!</v>
      </c>
      <c r="CC416" s="104" t="e">
        <f t="shared" ca="1" si="592"/>
        <v>#REF!</v>
      </c>
      <c r="CD416" s="104" t="e">
        <f t="shared" ca="1" si="592"/>
        <v>#REF!</v>
      </c>
      <c r="CE416" s="104" t="e">
        <f t="shared" ca="1" si="592"/>
        <v>#REF!</v>
      </c>
      <c r="CF416" s="104" t="e">
        <f t="shared" ca="1" si="592"/>
        <v>#REF!</v>
      </c>
      <c r="CG416" s="104" t="e">
        <f t="shared" ca="1" si="592"/>
        <v>#REF!</v>
      </c>
      <c r="CH416" s="104" t="e">
        <f t="shared" ca="1" si="592"/>
        <v>#REF!</v>
      </c>
      <c r="CI416" s="104" t="e">
        <f t="shared" ca="1" si="592"/>
        <v>#REF!</v>
      </c>
      <c r="CJ416" s="104" t="e">
        <f t="shared" ca="1" si="592"/>
        <v>#REF!</v>
      </c>
      <c r="CK416" s="104" t="e">
        <f t="shared" ca="1" si="592"/>
        <v>#REF!</v>
      </c>
      <c r="CL416" s="104" t="e">
        <f t="shared" ca="1" si="592"/>
        <v>#REF!</v>
      </c>
      <c r="CM416" s="104" t="e">
        <f t="shared" ca="1" si="592"/>
        <v>#REF!</v>
      </c>
      <c r="CN416" s="104" t="e">
        <f t="shared" ca="1" si="592"/>
        <v>#REF!</v>
      </c>
      <c r="CP416" s="80" t="e">
        <f t="shared" si="593"/>
        <v>#REF!</v>
      </c>
      <c r="CQ416" s="104" t="e">
        <f t="shared" ca="1" si="594"/>
        <v>#REF!</v>
      </c>
      <c r="CR416" s="104" t="e">
        <f t="shared" ca="1" si="594"/>
        <v>#REF!</v>
      </c>
      <c r="CS416" s="104" t="e">
        <f t="shared" ca="1" si="594"/>
        <v>#REF!</v>
      </c>
      <c r="CT416" s="104" t="e">
        <f t="shared" ca="1" si="594"/>
        <v>#REF!</v>
      </c>
      <c r="CU416" s="104" t="e">
        <f t="shared" ca="1" si="594"/>
        <v>#REF!</v>
      </c>
      <c r="CV416" s="104" t="e">
        <f t="shared" ca="1" si="594"/>
        <v>#REF!</v>
      </c>
      <c r="CW416" s="104" t="e">
        <f t="shared" ca="1" si="594"/>
        <v>#REF!</v>
      </c>
      <c r="CX416" s="104" t="e">
        <f t="shared" ca="1" si="594"/>
        <v>#REF!</v>
      </c>
      <c r="CY416" s="104" t="e">
        <f t="shared" ca="1" si="594"/>
        <v>#REF!</v>
      </c>
      <c r="CZ416" s="104" t="e">
        <f t="shared" ca="1" si="594"/>
        <v>#REF!</v>
      </c>
      <c r="DA416" s="104" t="e">
        <f t="shared" ca="1" si="594"/>
        <v>#REF!</v>
      </c>
      <c r="DB416" s="104" t="e">
        <f t="shared" ca="1" si="594"/>
        <v>#REF!</v>
      </c>
      <c r="DC416" s="104" t="e">
        <f t="shared" ca="1" si="594"/>
        <v>#REF!</v>
      </c>
      <c r="DE416" s="80" t="e">
        <f t="shared" si="595"/>
        <v>#REF!</v>
      </c>
      <c r="DF416" s="104" t="e">
        <f t="shared" ca="1" si="596"/>
        <v>#REF!</v>
      </c>
      <c r="DG416" s="104" t="e">
        <f t="shared" ca="1" si="596"/>
        <v>#REF!</v>
      </c>
      <c r="DH416" s="104" t="e">
        <f t="shared" ca="1" si="596"/>
        <v>#REF!</v>
      </c>
      <c r="DI416" s="104" t="e">
        <f t="shared" ca="1" si="596"/>
        <v>#REF!</v>
      </c>
      <c r="DJ416" s="104" t="e">
        <f t="shared" ca="1" si="596"/>
        <v>#REF!</v>
      </c>
      <c r="DK416" s="104" t="e">
        <f t="shared" ca="1" si="596"/>
        <v>#REF!</v>
      </c>
      <c r="DL416" s="104" t="e">
        <f t="shared" ca="1" si="596"/>
        <v>#REF!</v>
      </c>
      <c r="DM416" s="104" t="e">
        <f t="shared" ca="1" si="596"/>
        <v>#REF!</v>
      </c>
      <c r="DN416" s="104" t="e">
        <f t="shared" ca="1" si="596"/>
        <v>#REF!</v>
      </c>
      <c r="DO416" s="104" t="e">
        <f t="shared" ca="1" si="596"/>
        <v>#REF!</v>
      </c>
      <c r="DP416" s="104" t="e">
        <f t="shared" ca="1" si="596"/>
        <v>#REF!</v>
      </c>
      <c r="DQ416" s="104" t="e">
        <f t="shared" ca="1" si="596"/>
        <v>#REF!</v>
      </c>
      <c r="DR416" s="104" t="e">
        <f t="shared" ca="1" si="596"/>
        <v>#REF!</v>
      </c>
      <c r="DT416" s="80" t="e">
        <f t="shared" si="597"/>
        <v>#REF!</v>
      </c>
      <c r="DU416" s="104" t="e">
        <f t="shared" ref="DU416:EE417" ca="1" si="604">(3-$Z$1/$T$1)*CQ318-(1-3*$Z$1/$T$1)*CQ334</f>
        <v>#REF!</v>
      </c>
      <c r="DV416" s="104" t="e">
        <f t="shared" ca="1" si="604"/>
        <v>#REF!</v>
      </c>
      <c r="DW416" s="104" t="e">
        <f t="shared" ca="1" si="604"/>
        <v>#REF!</v>
      </c>
      <c r="DX416" s="104" t="e">
        <f t="shared" ca="1" si="604"/>
        <v>#REF!</v>
      </c>
      <c r="DY416" s="104" t="e">
        <f t="shared" ca="1" si="604"/>
        <v>#REF!</v>
      </c>
      <c r="DZ416" s="104" t="e">
        <f t="shared" ca="1" si="604"/>
        <v>#REF!</v>
      </c>
      <c r="EA416" s="104" t="e">
        <f t="shared" ca="1" si="604"/>
        <v>#REF!</v>
      </c>
      <c r="EB416" s="104" t="e">
        <f t="shared" ca="1" si="604"/>
        <v>#REF!</v>
      </c>
      <c r="EC416" s="104" t="e">
        <f t="shared" ca="1" si="604"/>
        <v>#REF!</v>
      </c>
      <c r="ED416" s="104" t="e">
        <f t="shared" ca="1" si="604"/>
        <v>#REF!</v>
      </c>
      <c r="EE416" s="104" t="e">
        <f t="shared" ca="1" si="604"/>
        <v>#REF!</v>
      </c>
      <c r="EF416" s="104" t="e">
        <f t="shared" ca="1" si="599"/>
        <v>#REF!</v>
      </c>
      <c r="EG416" s="104" t="e">
        <f t="shared" ca="1" si="599"/>
        <v>#REF!</v>
      </c>
      <c r="EI416" s="80" t="e">
        <f t="shared" si="600"/>
        <v>#REF!</v>
      </c>
      <c r="EJ416" s="104" t="e">
        <f t="shared" ref="EJ416:ET417" ca="1" si="605">(3-$Z$1/$T$1)*DF318-(1-3*$Z$1/$T$1)*DF334</f>
        <v>#REF!</v>
      </c>
      <c r="EK416" s="104" t="e">
        <f t="shared" ca="1" si="605"/>
        <v>#REF!</v>
      </c>
      <c r="EL416" s="104" t="e">
        <f t="shared" ca="1" si="605"/>
        <v>#REF!</v>
      </c>
      <c r="EM416" s="104" t="e">
        <f t="shared" ca="1" si="605"/>
        <v>#REF!</v>
      </c>
      <c r="EN416" s="104" t="e">
        <f t="shared" ca="1" si="605"/>
        <v>#REF!</v>
      </c>
      <c r="EO416" s="104" t="e">
        <f t="shared" ca="1" si="605"/>
        <v>#REF!</v>
      </c>
      <c r="EP416" s="104" t="e">
        <f t="shared" ca="1" si="605"/>
        <v>#REF!</v>
      </c>
      <c r="EQ416" s="104" t="e">
        <f t="shared" ca="1" si="605"/>
        <v>#REF!</v>
      </c>
      <c r="ER416" s="104" t="e">
        <f t="shared" ca="1" si="605"/>
        <v>#REF!</v>
      </c>
      <c r="ES416" s="104" t="e">
        <f t="shared" ca="1" si="605"/>
        <v>#REF!</v>
      </c>
      <c r="ET416" s="104" t="e">
        <f t="shared" ca="1" si="605"/>
        <v>#REF!</v>
      </c>
      <c r="EU416" s="104" t="e">
        <f t="shared" ca="1" si="602"/>
        <v>#REF!</v>
      </c>
      <c r="EV416" s="104" t="e">
        <f t="shared" ca="1" si="602"/>
        <v>#REF!</v>
      </c>
    </row>
    <row r="417" spans="15:156">
      <c r="O417" s="64"/>
      <c r="P417" s="64"/>
      <c r="S417" s="26"/>
      <c r="T417" s="388"/>
      <c r="U417" s="388"/>
      <c r="V417" s="388"/>
      <c r="W417" s="388"/>
      <c r="X417" s="388"/>
      <c r="Y417" s="388"/>
      <c r="Z417" s="388"/>
      <c r="AA417" s="388"/>
      <c r="AB417" s="388"/>
      <c r="AC417" s="388"/>
      <c r="AD417" s="388"/>
      <c r="AE417" s="388"/>
      <c r="AF417" s="388"/>
      <c r="AG417" s="59"/>
      <c r="AH417" s="80">
        <f t="shared" si="586"/>
        <v>0</v>
      </c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104" t="e">
        <f t="shared" ca="1" si="575"/>
        <v>#DIV/0!</v>
      </c>
      <c r="AV417" s="62"/>
      <c r="AW417" s="80">
        <f t="shared" si="588"/>
        <v>0</v>
      </c>
      <c r="AX417" s="104" t="e">
        <f t="shared" ca="1" si="589"/>
        <v>#REF!</v>
      </c>
      <c r="AY417" s="104" t="e">
        <f t="shared" ca="1" si="589"/>
        <v>#REF!</v>
      </c>
      <c r="AZ417" s="104" t="e">
        <f t="shared" ca="1" si="589"/>
        <v>#REF!</v>
      </c>
      <c r="BA417" s="104" t="e">
        <f t="shared" ca="1" si="589"/>
        <v>#REF!</v>
      </c>
      <c r="BB417" s="104" t="e">
        <f t="shared" ca="1" si="589"/>
        <v>#REF!</v>
      </c>
      <c r="BC417" s="104" t="e">
        <f t="shared" ca="1" si="589"/>
        <v>#REF!</v>
      </c>
      <c r="BD417" s="104" t="e">
        <f t="shared" ca="1" si="589"/>
        <v>#REF!</v>
      </c>
      <c r="BE417" s="104" t="e">
        <f t="shared" ca="1" si="589"/>
        <v>#REF!</v>
      </c>
      <c r="BF417" s="104" t="e">
        <f t="shared" ca="1" si="589"/>
        <v>#REF!</v>
      </c>
      <c r="BG417" s="104" t="e">
        <f t="shared" ca="1" si="589"/>
        <v>#REF!</v>
      </c>
      <c r="BH417" s="104" t="e">
        <f t="shared" ca="1" si="589"/>
        <v>#REF!</v>
      </c>
      <c r="BI417" s="104" t="e">
        <f t="shared" ca="1" si="589"/>
        <v>#REF!</v>
      </c>
      <c r="BJ417" s="104" t="e">
        <f t="shared" ca="1" si="589"/>
        <v>#DIV/0!</v>
      </c>
      <c r="BK417" s="62"/>
      <c r="BL417" s="80">
        <f t="shared" si="603"/>
        <v>0</v>
      </c>
      <c r="BM417" s="104" t="e">
        <f t="shared" ca="1" si="590"/>
        <v>#REF!</v>
      </c>
      <c r="BN417" s="104" t="e">
        <f t="shared" ca="1" si="590"/>
        <v>#REF!</v>
      </c>
      <c r="BO417" s="104" t="e">
        <f t="shared" ca="1" si="590"/>
        <v>#REF!</v>
      </c>
      <c r="BP417" s="104" t="e">
        <f t="shared" ca="1" si="590"/>
        <v>#REF!</v>
      </c>
      <c r="BQ417" s="104" t="e">
        <f t="shared" ca="1" si="590"/>
        <v>#REF!</v>
      </c>
      <c r="BR417" s="104" t="e">
        <f t="shared" ca="1" si="590"/>
        <v>#REF!</v>
      </c>
      <c r="BS417" s="104" t="e">
        <f t="shared" ca="1" si="590"/>
        <v>#REF!</v>
      </c>
      <c r="BT417" s="104" t="e">
        <f t="shared" ca="1" si="590"/>
        <v>#REF!</v>
      </c>
      <c r="BU417" s="104" t="e">
        <f t="shared" ca="1" si="590"/>
        <v>#REF!</v>
      </c>
      <c r="BV417" s="104" t="e">
        <f t="shared" ca="1" si="590"/>
        <v>#REF!</v>
      </c>
      <c r="BW417" s="104" t="e">
        <f t="shared" ca="1" si="590"/>
        <v>#REF!</v>
      </c>
      <c r="BX417" s="104" t="e">
        <f t="shared" ca="1" si="590"/>
        <v>#REF!</v>
      </c>
      <c r="BY417" s="104" t="e">
        <f t="shared" ca="1" si="590"/>
        <v>#DIV/0!</v>
      </c>
      <c r="BZ417" s="62"/>
      <c r="CA417" s="80">
        <f t="shared" si="591"/>
        <v>0</v>
      </c>
      <c r="CB417" s="104" t="e">
        <f t="shared" ca="1" si="592"/>
        <v>#REF!</v>
      </c>
      <c r="CC417" s="104" t="e">
        <f t="shared" ca="1" si="592"/>
        <v>#REF!</v>
      </c>
      <c r="CD417" s="104" t="e">
        <f t="shared" ca="1" si="592"/>
        <v>#REF!</v>
      </c>
      <c r="CE417" s="104" t="e">
        <f t="shared" ca="1" si="592"/>
        <v>#REF!</v>
      </c>
      <c r="CF417" s="104" t="e">
        <f t="shared" ca="1" si="592"/>
        <v>#REF!</v>
      </c>
      <c r="CG417" s="104" t="e">
        <f t="shared" ca="1" si="592"/>
        <v>#REF!</v>
      </c>
      <c r="CH417" s="104" t="e">
        <f t="shared" ca="1" si="592"/>
        <v>#REF!</v>
      </c>
      <c r="CI417" s="104" t="e">
        <f t="shared" ca="1" si="592"/>
        <v>#REF!</v>
      </c>
      <c r="CJ417" s="104" t="e">
        <f t="shared" ca="1" si="592"/>
        <v>#REF!</v>
      </c>
      <c r="CK417" s="104" t="e">
        <f t="shared" ca="1" si="592"/>
        <v>#REF!</v>
      </c>
      <c r="CL417" s="104" t="e">
        <f t="shared" ca="1" si="592"/>
        <v>#REF!</v>
      </c>
      <c r="CM417" s="104" t="e">
        <f t="shared" ca="1" si="592"/>
        <v>#REF!</v>
      </c>
      <c r="CN417" s="104" t="e">
        <f t="shared" ca="1" si="592"/>
        <v>#DIV/0!</v>
      </c>
      <c r="CP417" s="80">
        <f t="shared" si="593"/>
        <v>0</v>
      </c>
      <c r="CQ417" s="104" t="e">
        <f t="shared" ca="1" si="594"/>
        <v>#REF!</v>
      </c>
      <c r="CR417" s="104" t="e">
        <f t="shared" ca="1" si="594"/>
        <v>#REF!</v>
      </c>
      <c r="CS417" s="104" t="e">
        <f t="shared" ca="1" si="594"/>
        <v>#REF!</v>
      </c>
      <c r="CT417" s="104" t="e">
        <f t="shared" ca="1" si="594"/>
        <v>#REF!</v>
      </c>
      <c r="CU417" s="104" t="e">
        <f t="shared" ca="1" si="594"/>
        <v>#REF!</v>
      </c>
      <c r="CV417" s="104" t="e">
        <f t="shared" ca="1" si="594"/>
        <v>#REF!</v>
      </c>
      <c r="CW417" s="104" t="e">
        <f t="shared" ca="1" si="594"/>
        <v>#REF!</v>
      </c>
      <c r="CX417" s="104" t="e">
        <f t="shared" ca="1" si="594"/>
        <v>#REF!</v>
      </c>
      <c r="CY417" s="104" t="e">
        <f t="shared" ca="1" si="594"/>
        <v>#REF!</v>
      </c>
      <c r="CZ417" s="104" t="e">
        <f t="shared" ca="1" si="594"/>
        <v>#REF!</v>
      </c>
      <c r="DA417" s="104" t="e">
        <f t="shared" ca="1" si="594"/>
        <v>#REF!</v>
      </c>
      <c r="DB417" s="104" t="e">
        <f t="shared" ca="1" si="594"/>
        <v>#REF!</v>
      </c>
      <c r="DC417" s="104" t="e">
        <f t="shared" ca="1" si="594"/>
        <v>#DIV/0!</v>
      </c>
      <c r="DE417" s="80">
        <f t="shared" si="595"/>
        <v>0</v>
      </c>
      <c r="DF417" s="104" t="e">
        <f t="shared" ca="1" si="596"/>
        <v>#REF!</v>
      </c>
      <c r="DG417" s="104" t="e">
        <f t="shared" ca="1" si="596"/>
        <v>#REF!</v>
      </c>
      <c r="DH417" s="104" t="e">
        <f t="shared" ca="1" si="596"/>
        <v>#REF!</v>
      </c>
      <c r="DI417" s="104" t="e">
        <f t="shared" ca="1" si="596"/>
        <v>#REF!</v>
      </c>
      <c r="DJ417" s="104" t="e">
        <f t="shared" ca="1" si="596"/>
        <v>#REF!</v>
      </c>
      <c r="DK417" s="104" t="e">
        <f t="shared" ca="1" si="596"/>
        <v>#REF!</v>
      </c>
      <c r="DL417" s="104" t="e">
        <f t="shared" ca="1" si="596"/>
        <v>#REF!</v>
      </c>
      <c r="DM417" s="104" t="e">
        <f t="shared" ca="1" si="596"/>
        <v>#REF!</v>
      </c>
      <c r="DN417" s="104" t="e">
        <f t="shared" ca="1" si="596"/>
        <v>#REF!</v>
      </c>
      <c r="DO417" s="104" t="e">
        <f t="shared" ca="1" si="596"/>
        <v>#REF!</v>
      </c>
      <c r="DP417" s="104" t="e">
        <f t="shared" ca="1" si="596"/>
        <v>#REF!</v>
      </c>
      <c r="DQ417" s="104" t="e">
        <f t="shared" ca="1" si="596"/>
        <v>#REF!</v>
      </c>
      <c r="DR417" s="104" t="e">
        <f t="shared" ca="1" si="596"/>
        <v>#DIV/0!</v>
      </c>
      <c r="DT417" s="80">
        <f t="shared" si="597"/>
        <v>0</v>
      </c>
      <c r="DU417" s="104" t="e">
        <f t="shared" ca="1" si="604"/>
        <v>#REF!</v>
      </c>
      <c r="DV417" s="104" t="e">
        <f t="shared" ca="1" si="604"/>
        <v>#REF!</v>
      </c>
      <c r="DW417" s="104" t="e">
        <f t="shared" ca="1" si="604"/>
        <v>#REF!</v>
      </c>
      <c r="DX417" s="104" t="e">
        <f t="shared" ca="1" si="604"/>
        <v>#REF!</v>
      </c>
      <c r="DY417" s="104" t="e">
        <f t="shared" ca="1" si="604"/>
        <v>#REF!</v>
      </c>
      <c r="DZ417" s="104" t="e">
        <f t="shared" ca="1" si="604"/>
        <v>#REF!</v>
      </c>
      <c r="EA417" s="104" t="e">
        <f t="shared" ca="1" si="604"/>
        <v>#REF!</v>
      </c>
      <c r="EB417" s="104" t="e">
        <f t="shared" ca="1" si="604"/>
        <v>#REF!</v>
      </c>
      <c r="EC417" s="104" t="e">
        <f t="shared" ca="1" si="604"/>
        <v>#REF!</v>
      </c>
      <c r="ED417" s="104" t="e">
        <f t="shared" ca="1" si="604"/>
        <v>#REF!</v>
      </c>
      <c r="EE417" s="104" t="e">
        <f t="shared" ca="1" si="604"/>
        <v>#REF!</v>
      </c>
      <c r="EF417" s="104" t="e">
        <f t="shared" ca="1" si="599"/>
        <v>#REF!</v>
      </c>
      <c r="EG417" s="104" t="e">
        <f t="shared" ca="1" si="599"/>
        <v>#DIV/0!</v>
      </c>
      <c r="EI417" s="80">
        <f t="shared" si="600"/>
        <v>0</v>
      </c>
      <c r="EJ417" s="104" t="e">
        <f t="shared" ca="1" si="605"/>
        <v>#REF!</v>
      </c>
      <c r="EK417" s="104" t="e">
        <f t="shared" ca="1" si="605"/>
        <v>#REF!</v>
      </c>
      <c r="EL417" s="104" t="e">
        <f t="shared" ca="1" si="605"/>
        <v>#REF!</v>
      </c>
      <c r="EM417" s="104" t="e">
        <f t="shared" ca="1" si="605"/>
        <v>#REF!</v>
      </c>
      <c r="EN417" s="104" t="e">
        <f t="shared" ca="1" si="605"/>
        <v>#REF!</v>
      </c>
      <c r="EO417" s="104" t="e">
        <f t="shared" ca="1" si="605"/>
        <v>#REF!</v>
      </c>
      <c r="EP417" s="104" t="e">
        <f t="shared" ca="1" si="605"/>
        <v>#REF!</v>
      </c>
      <c r="EQ417" s="104" t="e">
        <f t="shared" ca="1" si="605"/>
        <v>#REF!</v>
      </c>
      <c r="ER417" s="104" t="e">
        <f t="shared" ca="1" si="605"/>
        <v>#REF!</v>
      </c>
      <c r="ES417" s="104" t="e">
        <f t="shared" ca="1" si="605"/>
        <v>#REF!</v>
      </c>
      <c r="ET417" s="104" t="e">
        <f t="shared" ca="1" si="605"/>
        <v>#REF!</v>
      </c>
      <c r="EU417" s="104" t="e">
        <f t="shared" ca="1" si="602"/>
        <v>#REF!</v>
      </c>
      <c r="EV417" s="104" t="e">
        <f t="shared" ca="1" si="602"/>
        <v>#DIV/0!</v>
      </c>
    </row>
    <row r="418" spans="15:156">
      <c r="O418" s="64"/>
      <c r="P418" s="64"/>
      <c r="S418" s="95" t="s">
        <v>143</v>
      </c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95"/>
      <c r="AH418" s="95" t="s">
        <v>144</v>
      </c>
      <c r="AI418" s="80"/>
      <c r="AJ418" s="80"/>
      <c r="AK418" s="80">
        <f t="shared" ref="AK418:AT418" si="606">AK402</f>
        <v>0</v>
      </c>
      <c r="AL418" s="80">
        <f t="shared" si="606"/>
        <v>0</v>
      </c>
      <c r="AM418" s="80">
        <f t="shared" si="606"/>
        <v>0</v>
      </c>
      <c r="AN418" s="80">
        <f t="shared" si="606"/>
        <v>0</v>
      </c>
      <c r="AO418" s="80">
        <f t="shared" si="606"/>
        <v>0</v>
      </c>
      <c r="AP418" s="80">
        <f t="shared" si="606"/>
        <v>0</v>
      </c>
      <c r="AQ418" s="80">
        <f t="shared" si="606"/>
        <v>0</v>
      </c>
      <c r="AR418" s="80">
        <f t="shared" si="606"/>
        <v>0</v>
      </c>
      <c r="AS418" s="80">
        <f t="shared" si="606"/>
        <v>0</v>
      </c>
      <c r="AT418" s="80" t="str">
        <f t="shared" si="606"/>
        <v>max</v>
      </c>
      <c r="AU418" s="95"/>
      <c r="AV418" s="95"/>
      <c r="AW418" s="95" t="s">
        <v>145</v>
      </c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 t="s">
        <v>146</v>
      </c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 t="s">
        <v>147</v>
      </c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  <c r="CM418" s="95"/>
      <c r="CN418" s="95"/>
      <c r="CO418" s="95"/>
      <c r="CP418" s="95" t="s">
        <v>148</v>
      </c>
      <c r="CQ418" s="95"/>
      <c r="CR418" s="95"/>
      <c r="CS418" s="95"/>
      <c r="CT418" s="95"/>
      <c r="CU418" s="95"/>
      <c r="CV418" s="95"/>
      <c r="CW418" s="95"/>
      <c r="CX418" s="95"/>
      <c r="CY418" s="95"/>
      <c r="CZ418" s="95"/>
      <c r="DA418" s="95"/>
      <c r="DB418" s="95"/>
      <c r="DC418" s="95"/>
      <c r="DD418" s="95"/>
      <c r="DE418" s="95" t="s">
        <v>149</v>
      </c>
      <c r="DF418" s="95"/>
      <c r="DG418" s="95"/>
      <c r="DH418" s="95"/>
      <c r="DI418" s="95"/>
      <c r="DJ418" s="95"/>
      <c r="DK418" s="95"/>
      <c r="DL418" s="95"/>
      <c r="DM418" s="95"/>
      <c r="DN418" s="95"/>
      <c r="DO418" s="95"/>
      <c r="DP418" s="95"/>
      <c r="DQ418" s="95"/>
      <c r="DR418" s="95"/>
      <c r="DS418" s="95"/>
      <c r="DT418" s="95" t="s">
        <v>150</v>
      </c>
      <c r="DU418" s="95"/>
      <c r="DV418" s="95"/>
      <c r="DW418" s="95"/>
      <c r="DX418" s="95"/>
      <c r="DY418" s="95"/>
      <c r="DZ418" s="95"/>
      <c r="EA418" s="95"/>
      <c r="EB418" s="95"/>
      <c r="EC418" s="95"/>
      <c r="ED418" s="95"/>
      <c r="EE418" s="95"/>
      <c r="EF418" s="95"/>
      <c r="EG418" s="95"/>
      <c r="EH418" s="95"/>
      <c r="EI418" s="95" t="s">
        <v>151</v>
      </c>
      <c r="EJ418" s="95"/>
      <c r="EK418" s="95"/>
      <c r="EL418" s="95"/>
      <c r="EM418" s="95"/>
      <c r="EN418" s="95"/>
      <c r="EO418" s="95"/>
      <c r="EP418" s="95"/>
      <c r="EQ418" s="95"/>
      <c r="ER418" s="95"/>
      <c r="ES418" s="95"/>
      <c r="ET418" s="95"/>
      <c r="EU418" s="95"/>
      <c r="EV418" s="95"/>
      <c r="EW418" s="95"/>
      <c r="EX418" s="95"/>
      <c r="EY418" s="95"/>
      <c r="EZ418" s="95"/>
    </row>
    <row r="419" spans="15:156">
      <c r="O419" s="64"/>
      <c r="P419" s="64"/>
      <c r="S419" s="166" t="s">
        <v>156</v>
      </c>
      <c r="T419" s="454">
        <f>T403</f>
        <v>0</v>
      </c>
      <c r="U419" s="454">
        <f t="shared" ref="U419:AE419" si="607">U403</f>
        <v>10</v>
      </c>
      <c r="V419" s="454">
        <f t="shared" si="607"/>
        <v>20</v>
      </c>
      <c r="W419" s="454">
        <f t="shared" si="607"/>
        <v>30</v>
      </c>
      <c r="X419" s="454">
        <f t="shared" si="607"/>
        <v>40</v>
      </c>
      <c r="Y419" s="454">
        <f t="shared" si="607"/>
        <v>50</v>
      </c>
      <c r="Z419" s="454">
        <f t="shared" si="607"/>
        <v>60</v>
      </c>
      <c r="AA419" s="454">
        <f t="shared" si="607"/>
        <v>70</v>
      </c>
      <c r="AB419" s="454">
        <f t="shared" si="607"/>
        <v>80</v>
      </c>
      <c r="AC419" s="454">
        <f t="shared" si="607"/>
        <v>90</v>
      </c>
      <c r="AD419" s="454">
        <f t="shared" si="607"/>
        <v>100</v>
      </c>
      <c r="AE419" s="393" t="str">
        <f t="shared" si="607"/>
        <v>max</v>
      </c>
      <c r="AF419" s="393"/>
      <c r="AG419" s="1"/>
      <c r="AH419" s="141" t="s">
        <v>156</v>
      </c>
      <c r="AI419" s="142">
        <v>0</v>
      </c>
      <c r="AJ419" s="142">
        <v>10</v>
      </c>
      <c r="AK419" s="142">
        <v>20</v>
      </c>
      <c r="AL419" s="142">
        <v>30</v>
      </c>
      <c r="AM419" s="142">
        <v>40</v>
      </c>
      <c r="AN419" s="142">
        <v>50</v>
      </c>
      <c r="AO419" s="142">
        <v>60</v>
      </c>
      <c r="AP419" s="142">
        <v>70</v>
      </c>
      <c r="AQ419" s="142">
        <v>80</v>
      </c>
      <c r="AR419" s="142">
        <v>90</v>
      </c>
      <c r="AS419" s="142">
        <v>100</v>
      </c>
      <c r="AT419" s="140">
        <f ca="1">1/MAX(IF(AT387&gt;0,AT387/$F$2,-AT387/$G$2),IF(AT403&gt;0,AT403/$F$2,-AT403/$G$2),IF(AT371&gt;0,AT371/$F$2,-AT371/$G$2))</f>
        <v>2.9786296078193695E-2</v>
      </c>
      <c r="AU419" s="80">
        <f>AU403</f>
        <v>0</v>
      </c>
      <c r="AV419" s="62"/>
      <c r="AW419" s="141" t="s">
        <v>156</v>
      </c>
      <c r="AX419" s="80">
        <f>AX403</f>
        <v>0</v>
      </c>
      <c r="AY419" s="80">
        <f t="shared" ref="AY419:BJ419" si="608">AY403</f>
        <v>10</v>
      </c>
      <c r="AZ419" s="80">
        <f t="shared" si="608"/>
        <v>20</v>
      </c>
      <c r="BA419" s="80">
        <f t="shared" si="608"/>
        <v>30</v>
      </c>
      <c r="BB419" s="80">
        <f t="shared" si="608"/>
        <v>40</v>
      </c>
      <c r="BC419" s="80">
        <f t="shared" si="608"/>
        <v>50</v>
      </c>
      <c r="BD419" s="80">
        <f t="shared" si="608"/>
        <v>60</v>
      </c>
      <c r="BE419" s="80">
        <f t="shared" si="608"/>
        <v>70</v>
      </c>
      <c r="BF419" s="80">
        <f t="shared" si="608"/>
        <v>80</v>
      </c>
      <c r="BG419" s="80">
        <f t="shared" si="608"/>
        <v>90</v>
      </c>
      <c r="BH419" s="80">
        <f t="shared" si="608"/>
        <v>100</v>
      </c>
      <c r="BI419" s="80" t="str">
        <f t="shared" si="608"/>
        <v>max</v>
      </c>
      <c r="BJ419" s="80">
        <f t="shared" si="608"/>
        <v>0</v>
      </c>
      <c r="BK419" s="62"/>
      <c r="BL419" s="141" t="s">
        <v>156</v>
      </c>
      <c r="BM419" s="83">
        <f>BM403</f>
        <v>0</v>
      </c>
      <c r="BN419" s="83">
        <f t="shared" ref="BN419:BY419" si="609">BN403</f>
        <v>10</v>
      </c>
      <c r="BO419" s="83">
        <f t="shared" si="609"/>
        <v>20</v>
      </c>
      <c r="BP419" s="83">
        <f t="shared" si="609"/>
        <v>30</v>
      </c>
      <c r="BQ419" s="83">
        <f t="shared" si="609"/>
        <v>40</v>
      </c>
      <c r="BR419" s="83">
        <f t="shared" si="609"/>
        <v>50</v>
      </c>
      <c r="BS419" s="83">
        <f t="shared" si="609"/>
        <v>60</v>
      </c>
      <c r="BT419" s="83">
        <f t="shared" si="609"/>
        <v>70</v>
      </c>
      <c r="BU419" s="83">
        <f t="shared" si="609"/>
        <v>80</v>
      </c>
      <c r="BV419" s="83">
        <f t="shared" si="609"/>
        <v>90</v>
      </c>
      <c r="BW419" s="83">
        <f t="shared" si="609"/>
        <v>100</v>
      </c>
      <c r="BX419" s="80" t="str">
        <f t="shared" si="609"/>
        <v>max</v>
      </c>
      <c r="BY419" s="80">
        <f t="shared" si="609"/>
        <v>0</v>
      </c>
      <c r="BZ419" s="62"/>
      <c r="CA419" s="141" t="s">
        <v>156</v>
      </c>
      <c r="CB419" s="80">
        <f>CB403</f>
        <v>0</v>
      </c>
      <c r="CC419" s="80">
        <f t="shared" ref="CC419:CN419" si="610">CC403</f>
        <v>10</v>
      </c>
      <c r="CD419" s="80">
        <f t="shared" si="610"/>
        <v>20</v>
      </c>
      <c r="CE419" s="80">
        <f t="shared" si="610"/>
        <v>30</v>
      </c>
      <c r="CF419" s="80">
        <f t="shared" si="610"/>
        <v>40</v>
      </c>
      <c r="CG419" s="80">
        <f t="shared" si="610"/>
        <v>50</v>
      </c>
      <c r="CH419" s="80">
        <f t="shared" si="610"/>
        <v>60</v>
      </c>
      <c r="CI419" s="80">
        <f t="shared" si="610"/>
        <v>70</v>
      </c>
      <c r="CJ419" s="80">
        <f t="shared" si="610"/>
        <v>80</v>
      </c>
      <c r="CK419" s="80">
        <f t="shared" si="610"/>
        <v>90</v>
      </c>
      <c r="CL419" s="80">
        <f t="shared" si="610"/>
        <v>100</v>
      </c>
      <c r="CM419" s="80" t="str">
        <f t="shared" si="610"/>
        <v>max</v>
      </c>
      <c r="CN419" s="80">
        <f t="shared" si="610"/>
        <v>0</v>
      </c>
      <c r="CP419" s="141" t="s">
        <v>156</v>
      </c>
      <c r="CQ419" s="80">
        <f>CQ403</f>
        <v>0</v>
      </c>
      <c r="CR419" s="80">
        <f t="shared" ref="CR419:DC419" si="611">CR403</f>
        <v>10</v>
      </c>
      <c r="CS419" s="80">
        <f t="shared" si="611"/>
        <v>20</v>
      </c>
      <c r="CT419" s="80">
        <f t="shared" si="611"/>
        <v>30</v>
      </c>
      <c r="CU419" s="80">
        <f t="shared" si="611"/>
        <v>40</v>
      </c>
      <c r="CV419" s="80">
        <f t="shared" si="611"/>
        <v>50</v>
      </c>
      <c r="CW419" s="80">
        <f t="shared" si="611"/>
        <v>60</v>
      </c>
      <c r="CX419" s="80">
        <f t="shared" si="611"/>
        <v>70</v>
      </c>
      <c r="CY419" s="80">
        <f t="shared" si="611"/>
        <v>80</v>
      </c>
      <c r="CZ419" s="80">
        <f t="shared" si="611"/>
        <v>90</v>
      </c>
      <c r="DA419" s="80">
        <f t="shared" si="611"/>
        <v>100</v>
      </c>
      <c r="DB419" s="80" t="str">
        <f t="shared" si="611"/>
        <v>max</v>
      </c>
      <c r="DC419" s="80">
        <f t="shared" si="611"/>
        <v>0</v>
      </c>
      <c r="DE419" s="141" t="s">
        <v>156</v>
      </c>
      <c r="DF419" s="80">
        <f>DF403</f>
        <v>0</v>
      </c>
      <c r="DG419" s="80">
        <f t="shared" ref="DG419:DR419" si="612">DG403</f>
        <v>10</v>
      </c>
      <c r="DH419" s="80">
        <f t="shared" si="612"/>
        <v>20</v>
      </c>
      <c r="DI419" s="80">
        <f t="shared" si="612"/>
        <v>30</v>
      </c>
      <c r="DJ419" s="80">
        <f t="shared" si="612"/>
        <v>40</v>
      </c>
      <c r="DK419" s="80">
        <f t="shared" si="612"/>
        <v>50</v>
      </c>
      <c r="DL419" s="80">
        <f t="shared" si="612"/>
        <v>60</v>
      </c>
      <c r="DM419" s="80">
        <f t="shared" si="612"/>
        <v>70</v>
      </c>
      <c r="DN419" s="80">
        <f t="shared" si="612"/>
        <v>80</v>
      </c>
      <c r="DO419" s="80">
        <f t="shared" si="612"/>
        <v>90</v>
      </c>
      <c r="DP419" s="80">
        <f t="shared" si="612"/>
        <v>100</v>
      </c>
      <c r="DQ419" s="80" t="str">
        <f t="shared" si="612"/>
        <v>max</v>
      </c>
      <c r="DR419" s="80">
        <f t="shared" si="612"/>
        <v>0</v>
      </c>
      <c r="DT419" s="141" t="s">
        <v>156</v>
      </c>
      <c r="DU419" s="80">
        <f>DU403</f>
        <v>0</v>
      </c>
      <c r="DV419" s="80">
        <f t="shared" ref="DV419:EG419" si="613">DV403</f>
        <v>10</v>
      </c>
      <c r="DW419" s="80">
        <f t="shared" si="613"/>
        <v>20</v>
      </c>
      <c r="DX419" s="80">
        <f t="shared" si="613"/>
        <v>30</v>
      </c>
      <c r="DY419" s="80">
        <f t="shared" si="613"/>
        <v>40</v>
      </c>
      <c r="DZ419" s="80">
        <f t="shared" si="613"/>
        <v>50</v>
      </c>
      <c r="EA419" s="80">
        <f t="shared" si="613"/>
        <v>60</v>
      </c>
      <c r="EB419" s="80">
        <f t="shared" si="613"/>
        <v>70</v>
      </c>
      <c r="EC419" s="80">
        <f t="shared" si="613"/>
        <v>80</v>
      </c>
      <c r="ED419" s="80">
        <f t="shared" si="613"/>
        <v>90</v>
      </c>
      <c r="EE419" s="80">
        <f t="shared" si="613"/>
        <v>100</v>
      </c>
      <c r="EF419" s="80" t="str">
        <f t="shared" si="613"/>
        <v>max</v>
      </c>
      <c r="EG419" s="80">
        <f t="shared" si="613"/>
        <v>0</v>
      </c>
      <c r="EI419" s="141" t="s">
        <v>156</v>
      </c>
      <c r="EJ419" s="80">
        <f>EJ403</f>
        <v>0</v>
      </c>
      <c r="EK419" s="80">
        <f t="shared" ref="EK419:EV419" si="614">EK403</f>
        <v>10</v>
      </c>
      <c r="EL419" s="80">
        <f t="shared" si="614"/>
        <v>20</v>
      </c>
      <c r="EM419" s="80">
        <f t="shared" si="614"/>
        <v>30</v>
      </c>
      <c r="EN419" s="80">
        <f t="shared" si="614"/>
        <v>40</v>
      </c>
      <c r="EO419" s="80">
        <f t="shared" si="614"/>
        <v>50</v>
      </c>
      <c r="EP419" s="80">
        <f t="shared" si="614"/>
        <v>60</v>
      </c>
      <c r="EQ419" s="80">
        <f t="shared" si="614"/>
        <v>70</v>
      </c>
      <c r="ER419" s="80">
        <f t="shared" si="614"/>
        <v>80</v>
      </c>
      <c r="ES419" s="80">
        <f t="shared" si="614"/>
        <v>90</v>
      </c>
      <c r="ET419" s="80">
        <f t="shared" si="614"/>
        <v>100</v>
      </c>
      <c r="EU419" s="80" t="str">
        <f t="shared" si="614"/>
        <v>max</v>
      </c>
      <c r="EV419" s="80">
        <f t="shared" si="614"/>
        <v>0</v>
      </c>
    </row>
    <row r="420" spans="15:156">
      <c r="O420" s="64"/>
      <c r="P420" s="64"/>
      <c r="Q420" s="95" t="s">
        <v>157</v>
      </c>
      <c r="S420" s="25">
        <f t="shared" ref="S420:S432" si="615">S404</f>
        <v>0</v>
      </c>
      <c r="T420" s="405">
        <f t="shared" ref="T420:AE432" ca="1" si="616">1/MAX(IF(T388&gt;0,T388/$F$2,-T388/$G$2),IF(T404&gt;0,T404/$F$2,-T404/$G$2),IF(T371&gt;0,T371/$F$2,-T371/$G$2))</f>
        <v>2.1365755143069065E-4</v>
      </c>
      <c r="U420" s="405">
        <f t="shared" ca="1" si="616"/>
        <v>5.2022778531943198E-3</v>
      </c>
      <c r="V420" s="405">
        <f t="shared" ca="1" si="616"/>
        <v>1.0064537546049138E-2</v>
      </c>
      <c r="W420" s="405">
        <f t="shared" ca="1" si="616"/>
        <v>1.4488064128788477E-2</v>
      </c>
      <c r="X420" s="405">
        <f t="shared" ca="1" si="616"/>
        <v>1.8331836244589502E-2</v>
      </c>
      <c r="Y420" s="405">
        <f t="shared" ca="1" si="616"/>
        <v>2.1387142285354425E-2</v>
      </c>
      <c r="Z420" s="405">
        <f t="shared" ca="1" si="616"/>
        <v>2.3331427947659369E-2</v>
      </c>
      <c r="AA420" s="405">
        <f t="shared" ca="1" si="616"/>
        <v>2.3638420420654886E-2</v>
      </c>
      <c r="AB420" s="405">
        <f t="shared" ca="1" si="616"/>
        <v>2.1387142285354425E-2</v>
      </c>
      <c r="AC420" s="405">
        <f t="shared" ca="1" si="616"/>
        <v>1.4806483120629984E-2</v>
      </c>
      <c r="AD420" s="405">
        <f t="shared" ca="1" si="616"/>
        <v>1.5E-6</v>
      </c>
      <c r="AE420" s="405" t="e">
        <f t="shared" ca="1" si="616"/>
        <v>#DIV/0!</v>
      </c>
      <c r="AF420" s="405"/>
      <c r="AG420" s="15"/>
      <c r="AH420" s="80">
        <f t="shared" ref="AH420:AH433" si="617">AH404</f>
        <v>0</v>
      </c>
      <c r="AI420" s="140">
        <f t="shared" ref="AI420:AS432" ca="1" si="618">1/MAX(IF(AI388&gt;0,AI388/$F$2,-AI388/$G$2),IF(AI404&gt;0,AI404/$F$2,-AI404/$G$2),IF(AI371&gt;0,AI371/$F$2,-AI371/$G$2))</f>
        <v>2.1365755143069065E-4</v>
      </c>
      <c r="AJ420" s="140">
        <f t="shared" ca="1" si="618"/>
        <v>5.2022778531943198E-3</v>
      </c>
      <c r="AK420" s="140">
        <f t="shared" ca="1" si="618"/>
        <v>1.0064537546049138E-2</v>
      </c>
      <c r="AL420" s="140">
        <f t="shared" ca="1" si="618"/>
        <v>1.4488064128788477E-2</v>
      </c>
      <c r="AM420" s="140">
        <f t="shared" ca="1" si="618"/>
        <v>1.8331836244589502E-2</v>
      </c>
      <c r="AN420" s="140">
        <f t="shared" ca="1" si="618"/>
        <v>2.1387142285354425E-2</v>
      </c>
      <c r="AO420" s="140">
        <f t="shared" ca="1" si="618"/>
        <v>2.3331427947659369E-2</v>
      </c>
      <c r="AP420" s="140">
        <f t="shared" ca="1" si="618"/>
        <v>2.3638420420654886E-2</v>
      </c>
      <c r="AQ420" s="140">
        <f t="shared" ca="1" si="618"/>
        <v>2.1387142285354425E-2</v>
      </c>
      <c r="AR420" s="140">
        <f t="shared" ca="1" si="618"/>
        <v>1.4806483120629984E-2</v>
      </c>
      <c r="AS420" s="140">
        <f t="shared" ca="1" si="618"/>
        <v>1.5E-6</v>
      </c>
      <c r="AT420" s="140" t="e">
        <f ca="1">1/MAX(IF(AT388&gt;0,AT388/$F$2,-AT388/$G$2),IF(AT404&gt;0,AT404/$F$2,-AT404/$G$2),IF(AT372&gt;0,AT372/$F$2,-AT372/$G$2))</f>
        <v>#DIV/0!</v>
      </c>
      <c r="AU420" s="140" t="e">
        <f t="shared" ref="AU420:AU433" ca="1" si="619">1/MAX(IF(AU388&gt;0,AU388/$F$2,-AU388/$G$2),IF(AU404&gt;0,AU404/$F$2,-AU404/$G$2),IF(AU371&gt;0,AU371/$F$2,-AU371/$G$2))</f>
        <v>#DIV/0!</v>
      </c>
      <c r="AV420" s="168"/>
      <c r="AW420" s="80">
        <f t="shared" ref="AW420:AW433" si="620">AW404</f>
        <v>0</v>
      </c>
      <c r="AX420" s="140">
        <f t="shared" ref="AX420:BJ433" ca="1" si="621">1/MAX(IF(AX388&gt;0,AX388/$F$2,-AX388/$G$2),IF(AX404&gt;0,AX404/$F$2,-AX404/$G$2),IF(AX371&gt;0,AX371/$F$2,-AX371/$G$2))</f>
        <v>2.1387142285354423E-4</v>
      </c>
      <c r="AY420" s="140">
        <f t="shared" ca="1" si="621"/>
        <v>5.3467855713386064E-3</v>
      </c>
      <c r="AZ420" s="140">
        <f t="shared" ca="1" si="621"/>
        <v>1.0693571142677209E-2</v>
      </c>
      <c r="BA420" s="140">
        <f t="shared" ca="1" si="621"/>
        <v>1.6040356714015814E-2</v>
      </c>
      <c r="BB420" s="140">
        <f t="shared" ca="1" si="621"/>
        <v>2.1387142285354425E-2</v>
      </c>
      <c r="BC420" s="140">
        <f t="shared" ca="1" si="621"/>
        <v>2.673392785669303E-2</v>
      </c>
      <c r="BD420" s="140">
        <f t="shared" ca="1" si="621"/>
        <v>3.2080713428031628E-2</v>
      </c>
      <c r="BE420" s="140">
        <f t="shared" ca="1" si="621"/>
        <v>3.7427498999370236E-2</v>
      </c>
      <c r="BF420" s="140">
        <f t="shared" ca="1" si="621"/>
        <v>4.2774284570708851E-2</v>
      </c>
      <c r="BG420" s="140">
        <f t="shared" ca="1" si="621"/>
        <v>4.8121070142047445E-2</v>
      </c>
      <c r="BH420" s="140">
        <f t="shared" ca="1" si="621"/>
        <v>1.5094539484137495E-6</v>
      </c>
      <c r="BI420" s="140" t="e">
        <f t="shared" ca="1" si="621"/>
        <v>#DIV/0!</v>
      </c>
      <c r="BJ420" s="140" t="e">
        <f t="shared" ca="1" si="621"/>
        <v>#DIV/0!</v>
      </c>
      <c r="BK420" s="62"/>
      <c r="BL420" s="83">
        <f t="shared" ref="BL420:BL433" si="622">BL404</f>
        <v>0</v>
      </c>
      <c r="BM420" s="140">
        <f t="shared" ref="BM420:BY433" ca="1" si="623">1/MAX(IF(BM388&gt;0,BM388/$F$2,-BM388/$G$2),IF(BM404&gt;0,BM404/$F$2,-BM404/$G$2),IF(BM371&gt;0,BM371/$F$2,-BM371/$G$2))</f>
        <v>2.1344410732336731E-4</v>
      </c>
      <c r="BN420" s="140">
        <f t="shared" ca="1" si="623"/>
        <v>5.0653758044260479E-3</v>
      </c>
      <c r="BO420" s="140">
        <f t="shared" ca="1" si="623"/>
        <v>9.5053965712686324E-3</v>
      </c>
      <c r="BP420" s="140">
        <f t="shared" ca="1" si="623"/>
        <v>1.3209705529189498E-2</v>
      </c>
      <c r="BQ420" s="140">
        <f t="shared" ca="1" si="623"/>
        <v>1.6040356714015814E-2</v>
      </c>
      <c r="BR420" s="140">
        <f t="shared" ca="1" si="623"/>
        <v>1.7822618571128684E-2</v>
      </c>
      <c r="BS420" s="140">
        <f t="shared" ca="1" si="623"/>
        <v>1.8331836244589502E-2</v>
      </c>
      <c r="BT420" s="140">
        <f t="shared" ca="1" si="623"/>
        <v>1.7274230307401647E-2</v>
      </c>
      <c r="BU420" s="140">
        <f t="shared" ca="1" si="623"/>
        <v>1.4258094856902949E-2</v>
      </c>
      <c r="BV420" s="140">
        <f t="shared" ca="1" si="623"/>
        <v>8.7492854803722635E-3</v>
      </c>
      <c r="BW420" s="140">
        <f t="shared" ca="1" si="623"/>
        <v>7.5037518759379703E-7</v>
      </c>
      <c r="BX420" s="140" t="e">
        <f t="shared" ca="1" si="623"/>
        <v>#DIV/0!</v>
      </c>
      <c r="BY420" s="140" t="e">
        <f t="shared" ca="1" si="623"/>
        <v>#DIV/0!</v>
      </c>
      <c r="BZ420" s="168"/>
      <c r="CA420" s="80">
        <f t="shared" ref="CA420:CA433" si="624">CA404</f>
        <v>0</v>
      </c>
      <c r="CB420" s="140">
        <f t="shared" ref="CB420:CN433" ca="1" si="625">1/MAX(IF(CB388&gt;0,CB388/$F$2,-CB388/$G$2),IF(CB404&gt;0,CB404/$F$2,-CB404/$G$2),IF(CB371&gt;0,CB371/$F$2,-CB371/$G$2))</f>
        <v>2.0178215059435184E-4</v>
      </c>
      <c r="CC420" s="140">
        <f t="shared" ca="1" si="625"/>
        <v>4.9324847937104116E-3</v>
      </c>
      <c r="CD420" s="140">
        <f t="shared" ca="1" si="625"/>
        <v>9.5858872417941571E-3</v>
      </c>
      <c r="CE420" s="140">
        <f t="shared" ca="1" si="625"/>
        <v>1.3868553041138831E-2</v>
      </c>
      <c r="CF420" s="140">
        <f t="shared" ca="1" si="625"/>
        <v>1.7646152456945053E-2</v>
      </c>
      <c r="CG420" s="140">
        <f t="shared" ca="1" si="625"/>
        <v>2.0714831410924953E-2</v>
      </c>
      <c r="CH420" s="140">
        <f t="shared" ca="1" si="625"/>
        <v>2.275205737739695E-2</v>
      </c>
      <c r="CI420" s="140">
        <f t="shared" ca="1" si="625"/>
        <v>2.3220855584264854E-2</v>
      </c>
      <c r="CJ420" s="140">
        <f t="shared" ca="1" si="625"/>
        <v>2.1168151067345861E-2</v>
      </c>
      <c r="CK420" s="140">
        <f t="shared" ca="1" si="625"/>
        <v>1.4754998371803725E-2</v>
      </c>
      <c r="CL420" s="140">
        <f t="shared" ca="1" si="625"/>
        <v>1.4999999999630891E-6</v>
      </c>
      <c r="CM420" s="140" t="e">
        <f t="shared" ca="1" si="625"/>
        <v>#DIV/0!</v>
      </c>
      <c r="CN420" s="140" t="e">
        <f t="shared" ca="1" si="625"/>
        <v>#DIV/0!</v>
      </c>
      <c r="CP420" s="80">
        <f t="shared" ref="CP420:CP433" si="626">CP404</f>
        <v>0</v>
      </c>
      <c r="CQ420" s="140">
        <f t="shared" ref="CQ420:DC433" ca="1" si="627">1/MAX(IF(CQ388&gt;0,CQ388/$F$2,-CQ388/$G$2),IF(CQ404&gt;0,CQ404/$F$2,-CQ404/$G$2),IF(CQ371&gt;0,CQ371/$F$2,-CQ371/$G$2))</f>
        <v>2.0178215059435184E-4</v>
      </c>
      <c r="CR420" s="140">
        <f t="shared" ca="1" si="627"/>
        <v>4.9324847937104116E-3</v>
      </c>
      <c r="CS420" s="140">
        <f t="shared" ca="1" si="627"/>
        <v>9.5858872417941571E-3</v>
      </c>
      <c r="CT420" s="140">
        <f t="shared" ca="1" si="627"/>
        <v>1.3868553041138831E-2</v>
      </c>
      <c r="CU420" s="140">
        <f t="shared" ca="1" si="627"/>
        <v>1.7646152456945053E-2</v>
      </c>
      <c r="CV420" s="140">
        <f t="shared" ca="1" si="627"/>
        <v>2.0714831410924953E-2</v>
      </c>
      <c r="CW420" s="140">
        <f t="shared" ca="1" si="627"/>
        <v>2.275205737739695E-2</v>
      </c>
      <c r="CX420" s="140">
        <f t="shared" ca="1" si="627"/>
        <v>2.3220855584264854E-2</v>
      </c>
      <c r="CY420" s="140">
        <f t="shared" ca="1" si="627"/>
        <v>2.1168151067345861E-2</v>
      </c>
      <c r="CZ420" s="140">
        <f t="shared" ca="1" si="627"/>
        <v>1.4754998371803725E-2</v>
      </c>
      <c r="DA420" s="140">
        <f t="shared" ca="1" si="627"/>
        <v>1.4999999999630891E-6</v>
      </c>
      <c r="DB420" s="140" t="e">
        <f t="shared" ca="1" si="627"/>
        <v>#DIV/0!</v>
      </c>
      <c r="DC420" s="140" t="e">
        <f t="shared" ca="1" si="627"/>
        <v>#DIV/0!</v>
      </c>
      <c r="DE420" s="80">
        <f t="shared" ref="DE420:DE433" si="628">DE404</f>
        <v>0</v>
      </c>
      <c r="DF420" s="140">
        <f t="shared" ref="DF420:DR433" ca="1" si="629">1/MAX(IF(DF388&gt;0,DF388/$F$2,-DF388/$G$2),IF(DF404&gt;0,DF404/$F$2,-DF404/$G$2),IF(DF371&gt;0,DF371/$F$2,-DF371/$G$2))</f>
        <v>2.0195533833960641E-4</v>
      </c>
      <c r="DG420" s="140">
        <f t="shared" ca="1" si="629"/>
        <v>5.0488194238038483E-3</v>
      </c>
      <c r="DH420" s="140">
        <f t="shared" ca="1" si="629"/>
        <v>1.0097638847607697E-2</v>
      </c>
      <c r="DI420" s="140">
        <f t="shared" ca="1" si="629"/>
        <v>1.5146458271411542E-2</v>
      </c>
      <c r="DJ420" s="140">
        <f t="shared" ca="1" si="629"/>
        <v>2.0195277695215393E-2</v>
      </c>
      <c r="DK420" s="140">
        <f t="shared" ca="1" si="629"/>
        <v>2.5244097119019242E-2</v>
      </c>
      <c r="DL420" s="140">
        <f t="shared" ca="1" si="629"/>
        <v>3.0292916542823085E-2</v>
      </c>
      <c r="DM420" s="140">
        <f t="shared" ca="1" si="629"/>
        <v>3.534173596662693E-2</v>
      </c>
      <c r="DN420" s="140">
        <f t="shared" ca="1" si="629"/>
        <v>4.0390555390430787E-2</v>
      </c>
      <c r="DO420" s="140">
        <f t="shared" ca="1" si="629"/>
        <v>4.5439374814234629E-2</v>
      </c>
      <c r="DP420" s="140">
        <f t="shared" ca="1" si="629"/>
        <v>1.5094539483386361E-6</v>
      </c>
      <c r="DQ420" s="140" t="e">
        <f t="shared" ca="1" si="629"/>
        <v>#DIV/0!</v>
      </c>
      <c r="DR420" s="140" t="e">
        <f t="shared" ca="1" si="629"/>
        <v>#DIV/0!</v>
      </c>
      <c r="DT420" s="80">
        <f t="shared" ref="DT420:DT433" si="630">DT404</f>
        <v>0</v>
      </c>
      <c r="DU420" s="140">
        <f t="shared" ref="DU420:EE431" ca="1" si="631">1/MAX(IF(DU388&gt;0,DU388/$F$2,-DU388/$G$2),IF(DU404&gt;0,DU404/$F$2,-DU404/$G$2),IF(DU371&gt;0,DU371/$F$2,-DU371/$G$2))</f>
        <v>2.1365755143069065E-4</v>
      </c>
      <c r="DV420" s="140">
        <f t="shared" ca="1" si="631"/>
        <v>5.2022778531943198E-3</v>
      </c>
      <c r="DW420" s="140">
        <f t="shared" ca="1" si="631"/>
        <v>1.0064537546049138E-2</v>
      </c>
      <c r="DX420" s="140">
        <f t="shared" ca="1" si="631"/>
        <v>1.4488064128788477E-2</v>
      </c>
      <c r="DY420" s="140">
        <f t="shared" ca="1" si="631"/>
        <v>1.8331836244589502E-2</v>
      </c>
      <c r="DZ420" s="140">
        <f t="shared" ca="1" si="631"/>
        <v>2.1387142285354425E-2</v>
      </c>
      <c r="EA420" s="140">
        <f t="shared" ca="1" si="631"/>
        <v>2.3331427947659369E-2</v>
      </c>
      <c r="EB420" s="140">
        <f t="shared" ca="1" si="631"/>
        <v>2.3638420420654886E-2</v>
      </c>
      <c r="EC420" s="140">
        <f t="shared" ca="1" si="631"/>
        <v>2.1387142285354425E-2</v>
      </c>
      <c r="ED420" s="140">
        <f t="shared" ca="1" si="631"/>
        <v>1.4806483120629984E-2</v>
      </c>
      <c r="EE420" s="140">
        <f t="shared" ca="1" si="631"/>
        <v>1.5E-6</v>
      </c>
      <c r="EF420" s="140" t="e">
        <f t="shared" ref="EF420:EG433" ca="1" si="632">1/MAX(IF(DB388&gt;0,DB388/$F$2,-DB388/$G$2),IF(EF404&gt;0,EF404/$F$2,-EF404/$G$2),IF(EF371&gt;0,EF371/$F$2,-EF371/$G$2))</f>
        <v>#DIV/0!</v>
      </c>
      <c r="EG420" s="140" t="e">
        <f t="shared" ca="1" si="632"/>
        <v>#DIV/0!</v>
      </c>
      <c r="EI420" s="80">
        <f t="shared" ref="EI420:EI433" si="633">EI404</f>
        <v>0</v>
      </c>
      <c r="EJ420" s="140">
        <f t="shared" ref="EJ420:ET431" ca="1" si="634">1/MAX(IF(EJ388&gt;0,EJ388/$F$2,-EJ388/$G$2),IF(EJ404&gt;0,EJ404/$F$2,-EJ404/$G$2),IF(EJ371&gt;0,EJ371/$F$2,-EJ371/$G$2))</f>
        <v>2.1365755143069065E-4</v>
      </c>
      <c r="EK420" s="140">
        <f t="shared" ca="1" si="634"/>
        <v>5.2022778531943198E-3</v>
      </c>
      <c r="EL420" s="140">
        <f t="shared" ca="1" si="634"/>
        <v>1.0064537546049138E-2</v>
      </c>
      <c r="EM420" s="140">
        <f t="shared" ca="1" si="634"/>
        <v>1.4488064128788477E-2</v>
      </c>
      <c r="EN420" s="140">
        <f t="shared" ca="1" si="634"/>
        <v>1.8331836244589502E-2</v>
      </c>
      <c r="EO420" s="140">
        <f t="shared" ca="1" si="634"/>
        <v>2.1387142285354425E-2</v>
      </c>
      <c r="EP420" s="140">
        <f t="shared" ca="1" si="634"/>
        <v>2.3331427947659369E-2</v>
      </c>
      <c r="EQ420" s="140">
        <f t="shared" ca="1" si="634"/>
        <v>2.3638420420654886E-2</v>
      </c>
      <c r="ER420" s="140">
        <f t="shared" ca="1" si="634"/>
        <v>2.1387142285354425E-2</v>
      </c>
      <c r="ES420" s="140">
        <f t="shared" ca="1" si="634"/>
        <v>1.4806483120629984E-2</v>
      </c>
      <c r="ET420" s="140">
        <f t="shared" ca="1" si="634"/>
        <v>1.5E-6</v>
      </c>
      <c r="EU420" s="140" t="e">
        <f t="shared" ref="EU420:EV433" ca="1" si="635">1/MAX(IF(DQ388&gt;0,DQ388/$F$2,-DQ388/$G$2),IF(EU404&gt;0,EU404/$F$2,-EU404/$G$2),IF(EU371&gt;0,EU371/$F$2,-EU371/$G$2))</f>
        <v>#DIV/0!</v>
      </c>
      <c r="EV420" s="140" t="e">
        <f t="shared" ca="1" si="635"/>
        <v>#DIV/0!</v>
      </c>
    </row>
    <row r="421" spans="15:156">
      <c r="O421" s="64"/>
      <c r="P421" s="64"/>
      <c r="S421" s="25">
        <f t="shared" si="615"/>
        <v>10</v>
      </c>
      <c r="T421" s="405">
        <f t="shared" ca="1" si="616"/>
        <v>2.1386904650440141E-2</v>
      </c>
      <c r="U421" s="405">
        <f t="shared" ca="1" si="616"/>
        <v>2.6571904051500946E-2</v>
      </c>
      <c r="V421" s="405">
        <f t="shared" ca="1" si="616"/>
        <v>3.1367808685186474E-2</v>
      </c>
      <c r="W421" s="405">
        <f t="shared" ca="1" si="616"/>
        <v>3.5645237142257369E-2</v>
      </c>
      <c r="X421" s="405">
        <f t="shared" ca="1" si="616"/>
        <v>3.9209760856483103E-2</v>
      </c>
      <c r="Y421" s="405">
        <f t="shared" ca="1" si="616"/>
        <v>4.1755849223787209E-2</v>
      </c>
      <c r="Z421" s="405">
        <f t="shared" ca="1" si="616"/>
        <v>4.2774284570708851E-2</v>
      </c>
      <c r="AA421" s="405">
        <f t="shared" ca="1" si="616"/>
        <v>4.1348475085018557E-2</v>
      </c>
      <c r="AB421" s="405">
        <f t="shared" ca="1" si="616"/>
        <v>3.5645237142257369E-2</v>
      </c>
      <c r="AC421" s="405">
        <f t="shared" ca="1" si="616"/>
        <v>2.1387142285354432E-2</v>
      </c>
      <c r="AD421" s="405" t="e">
        <f t="shared" ca="1" si="616"/>
        <v>#DIV/0!</v>
      </c>
      <c r="AE421" s="405" t="e">
        <f t="shared" ca="1" si="616"/>
        <v>#DIV/0!</v>
      </c>
      <c r="AF421" s="405"/>
      <c r="AG421" s="15"/>
      <c r="AH421" s="80">
        <f t="shared" si="617"/>
        <v>10</v>
      </c>
      <c r="AI421" s="140">
        <f t="shared" ca="1" si="618"/>
        <v>2.1386904650440141E-2</v>
      </c>
      <c r="AJ421" s="140">
        <f t="shared" ca="1" si="618"/>
        <v>2.6571904051500946E-2</v>
      </c>
      <c r="AK421" s="140">
        <f t="shared" ca="1" si="618"/>
        <v>3.1367808685186474E-2</v>
      </c>
      <c r="AL421" s="140">
        <f t="shared" ca="1" si="618"/>
        <v>3.5645237142257369E-2</v>
      </c>
      <c r="AM421" s="140">
        <f t="shared" ca="1" si="618"/>
        <v>3.9209760856483103E-2</v>
      </c>
      <c r="AN421" s="140">
        <f t="shared" ca="1" si="618"/>
        <v>4.1755849223787209E-2</v>
      </c>
      <c r="AO421" s="140">
        <f t="shared" ca="1" si="618"/>
        <v>4.2774284570708851E-2</v>
      </c>
      <c r="AP421" s="140">
        <f t="shared" ca="1" si="618"/>
        <v>4.1348475085018557E-2</v>
      </c>
      <c r="AQ421" s="140">
        <f t="shared" ca="1" si="618"/>
        <v>3.5645237142257369E-2</v>
      </c>
      <c r="AR421" s="140">
        <f t="shared" ca="1" si="618"/>
        <v>2.1387142285354429E-2</v>
      </c>
      <c r="AS421" s="140" t="e">
        <f t="shared" ca="1" si="618"/>
        <v>#DIV/0!</v>
      </c>
      <c r="AT421" s="140" t="e">
        <f ca="1">1/MAX(IF(AT389&gt;0,AT389/$F$2,-AT389/$G$2),IF(AT405&gt;0,AT405/$F$2,-AT405/$G$2),IF(AT373&gt;0,AT373/$F$2,-AT373/$G$2))</f>
        <v>#DIV/0!</v>
      </c>
      <c r="AU421" s="140" t="e">
        <f t="shared" ca="1" si="619"/>
        <v>#DIV/0!</v>
      </c>
      <c r="AV421" s="168"/>
      <c r="AW421" s="80">
        <f t="shared" si="620"/>
        <v>10</v>
      </c>
      <c r="AX421" s="140">
        <f t="shared" ca="1" si="621"/>
        <v>2.1410694310785457E-2</v>
      </c>
      <c r="AY421" s="140">
        <f t="shared" ca="1" si="621"/>
        <v>2.7402276053110349E-2</v>
      </c>
      <c r="AZ421" s="140">
        <f t="shared" ca="1" si="621"/>
        <v>3.3608366448414084E-2</v>
      </c>
      <c r="BA421" s="140">
        <f t="shared" ca="1" si="621"/>
        <v>4.0100891785039533E-2</v>
      </c>
      <c r="BB421" s="140">
        <f t="shared" ca="1" si="621"/>
        <v>4.7051713027779718E-2</v>
      </c>
      <c r="BC421" s="140">
        <f t="shared" ca="1" si="621"/>
        <v>5.4804552106220712E-2</v>
      </c>
      <c r="BD421" s="140">
        <f t="shared" ca="1" si="621"/>
        <v>6.4161426856063269E-2</v>
      </c>
      <c r="BE421" s="140">
        <f t="shared" ca="1" si="621"/>
        <v>7.7528390784409804E-2</v>
      </c>
      <c r="BF421" s="140">
        <f t="shared" ca="1" si="621"/>
        <v>0.10693571142677211</v>
      </c>
      <c r="BG421" s="140">
        <f t="shared" ca="1" si="621"/>
        <v>4.8121070142047466E-2</v>
      </c>
      <c r="BH421" s="140" t="e">
        <f t="shared" ca="1" si="621"/>
        <v>#DIV/0!</v>
      </c>
      <c r="BI421" s="140" t="e">
        <f t="shared" ca="1" si="621"/>
        <v>#DIV/0!</v>
      </c>
      <c r="BJ421" s="140" t="e">
        <f t="shared" ca="1" si="621"/>
        <v>#DIV/0!</v>
      </c>
      <c r="BK421" s="62"/>
      <c r="BL421" s="83">
        <f t="shared" si="622"/>
        <v>10</v>
      </c>
      <c r="BM421" s="140">
        <f t="shared" ca="1" si="623"/>
        <v>2.1363167797331994E-2</v>
      </c>
      <c r="BN421" s="140">
        <f t="shared" ca="1" si="623"/>
        <v>2.5790377461750918E-2</v>
      </c>
      <c r="BO421" s="140">
        <f t="shared" ca="1" si="623"/>
        <v>2.9407320642362327E-2</v>
      </c>
      <c r="BP421" s="140">
        <f t="shared" ca="1" si="623"/>
        <v>3.2080713428031635E-2</v>
      </c>
      <c r="BQ421" s="140">
        <f t="shared" ca="1" si="623"/>
        <v>3.3608366448414084E-2</v>
      </c>
      <c r="BR421" s="140">
        <f t="shared" ca="1" si="623"/>
        <v>3.3725878219212739E-2</v>
      </c>
      <c r="BS421" s="140">
        <f t="shared" ca="1" si="623"/>
        <v>3.2080713428031635E-2</v>
      </c>
      <c r="BT421" s="140">
        <f t="shared" ca="1" si="623"/>
        <v>2.8192142103421743E-2</v>
      </c>
      <c r="BU421" s="140">
        <f t="shared" ca="1" si="623"/>
        <v>2.1387142285354425E-2</v>
      </c>
      <c r="BV421" s="140">
        <f t="shared" ca="1" si="623"/>
        <v>8.749285480372267E-3</v>
      </c>
      <c r="BW421" s="140" t="e">
        <f t="shared" ca="1" si="623"/>
        <v>#DIV/0!</v>
      </c>
      <c r="BX421" s="140" t="e">
        <f t="shared" ca="1" si="623"/>
        <v>#DIV/0!</v>
      </c>
      <c r="BY421" s="140" t="e">
        <f t="shared" ca="1" si="623"/>
        <v>#DIV/0!</v>
      </c>
      <c r="BZ421" s="168"/>
      <c r="CA421" s="80">
        <f t="shared" si="624"/>
        <v>10</v>
      </c>
      <c r="CB421" s="140">
        <f t="shared" ca="1" si="625"/>
        <v>8.3856477185812915E-4</v>
      </c>
      <c r="CC421" s="140">
        <f t="shared" ca="1" si="625"/>
        <v>1.4521444910227914E-2</v>
      </c>
      <c r="CD421" s="140">
        <f t="shared" ca="1" si="625"/>
        <v>2.2839007054291992E-2</v>
      </c>
      <c r="CE421" s="140">
        <f t="shared" ca="1" si="625"/>
        <v>2.897707246779661E-2</v>
      </c>
      <c r="CF421" s="140">
        <f t="shared" ca="1" si="625"/>
        <v>3.3844682331741732E-2</v>
      </c>
      <c r="CG421" s="140">
        <f t="shared" ca="1" si="625"/>
        <v>3.7521140344989205E-2</v>
      </c>
      <c r="CH421" s="140">
        <f t="shared" ca="1" si="625"/>
        <v>3.9653942563737408E-2</v>
      </c>
      <c r="CI421" s="140">
        <f t="shared" ca="1" si="625"/>
        <v>3.9368784014765339E-2</v>
      </c>
      <c r="CJ421" s="140">
        <f t="shared" ca="1" si="625"/>
        <v>3.4753903591367548E-2</v>
      </c>
      <c r="CK421" s="140">
        <f t="shared" ca="1" si="625"/>
        <v>2.1256332848564138E-2</v>
      </c>
      <c r="CL421" s="140" t="e">
        <f t="shared" ca="1" si="625"/>
        <v>#DIV/0!</v>
      </c>
      <c r="CM421" s="140" t="e">
        <f t="shared" ca="1" si="625"/>
        <v>#DIV/0!</v>
      </c>
      <c r="CN421" s="140" t="e">
        <f t="shared" ca="1" si="625"/>
        <v>#DIV/0!</v>
      </c>
      <c r="CP421" s="80">
        <f t="shared" si="626"/>
        <v>10</v>
      </c>
      <c r="CQ421" s="140">
        <f t="shared" ca="1" si="627"/>
        <v>8.3856477185812915E-4</v>
      </c>
      <c r="CR421" s="140">
        <f t="shared" ca="1" si="627"/>
        <v>1.4521444910227914E-2</v>
      </c>
      <c r="CS421" s="140">
        <f t="shared" ca="1" si="627"/>
        <v>2.2839007054291992E-2</v>
      </c>
      <c r="CT421" s="140">
        <f t="shared" ca="1" si="627"/>
        <v>2.897707246779661E-2</v>
      </c>
      <c r="CU421" s="140">
        <f t="shared" ca="1" si="627"/>
        <v>3.3844682331741732E-2</v>
      </c>
      <c r="CV421" s="140">
        <f t="shared" ca="1" si="627"/>
        <v>3.7521140344989205E-2</v>
      </c>
      <c r="CW421" s="140">
        <f t="shared" ca="1" si="627"/>
        <v>3.9653942563737408E-2</v>
      </c>
      <c r="CX421" s="140">
        <f t="shared" ca="1" si="627"/>
        <v>3.9368784014765339E-2</v>
      </c>
      <c r="CY421" s="140">
        <f t="shared" ca="1" si="627"/>
        <v>3.4753903591367548E-2</v>
      </c>
      <c r="CZ421" s="140">
        <f t="shared" ca="1" si="627"/>
        <v>2.1256332848564138E-2</v>
      </c>
      <c r="DA421" s="140" t="e">
        <f t="shared" ca="1" si="627"/>
        <v>#DIV/0!</v>
      </c>
      <c r="DB421" s="140" t="e">
        <f t="shared" ca="1" si="627"/>
        <v>#DIV/0!</v>
      </c>
      <c r="DC421" s="140" t="e">
        <f t="shared" ca="1" si="627"/>
        <v>#DIV/0!</v>
      </c>
      <c r="DE421" s="80">
        <f t="shared" si="628"/>
        <v>10</v>
      </c>
      <c r="DF421" s="140">
        <f t="shared" ca="1" si="629"/>
        <v>8.3679500478343026E-4</v>
      </c>
      <c r="DG421" s="140">
        <f t="shared" ca="1" si="629"/>
        <v>1.4298932131632807E-2</v>
      </c>
      <c r="DH421" s="140">
        <f t="shared" ca="1" si="629"/>
        <v>2.2918555936267335E-2</v>
      </c>
      <c r="DI421" s="140">
        <f t="shared" ca="1" si="629"/>
        <v>3.0049604209006521E-2</v>
      </c>
      <c r="DJ421" s="140">
        <f t="shared" ca="1" si="629"/>
        <v>3.6757039414376816E-2</v>
      </c>
      <c r="DK421" s="140">
        <f t="shared" ca="1" si="629"/>
        <v>4.349414742808709E-2</v>
      </c>
      <c r="DL421" s="140">
        <f t="shared" ca="1" si="629"/>
        <v>5.0616785975569394E-2</v>
      </c>
      <c r="DM421" s="140">
        <f t="shared" ca="1" si="629"/>
        <v>5.8510034002566977E-2</v>
      </c>
      <c r="DN421" s="140">
        <f t="shared" ca="1" si="629"/>
        <v>6.5806591647244395E-2</v>
      </c>
      <c r="DO421" s="140">
        <f t="shared" ca="1" si="629"/>
        <v>4.543937481423465E-2</v>
      </c>
      <c r="DP421" s="140" t="e">
        <f t="shared" ca="1" si="629"/>
        <v>#DIV/0!</v>
      </c>
      <c r="DQ421" s="140" t="e">
        <f t="shared" ca="1" si="629"/>
        <v>#DIV/0!</v>
      </c>
      <c r="DR421" s="140" t="e">
        <f t="shared" ca="1" si="629"/>
        <v>#DIV/0!</v>
      </c>
      <c r="DT421" s="80">
        <f t="shared" si="630"/>
        <v>10</v>
      </c>
      <c r="DU421" s="140">
        <f t="shared" ca="1" si="631"/>
        <v>2.1386904650440141E-2</v>
      </c>
      <c r="DV421" s="140">
        <f t="shared" ca="1" si="631"/>
        <v>2.6571904051500946E-2</v>
      </c>
      <c r="DW421" s="140">
        <f t="shared" ca="1" si="631"/>
        <v>3.1367808685186474E-2</v>
      </c>
      <c r="DX421" s="140">
        <f t="shared" ca="1" si="631"/>
        <v>3.5645237142257369E-2</v>
      </c>
      <c r="DY421" s="140">
        <f t="shared" ca="1" si="631"/>
        <v>3.9209760856483103E-2</v>
      </c>
      <c r="DZ421" s="140">
        <f t="shared" ca="1" si="631"/>
        <v>4.1755849223787209E-2</v>
      </c>
      <c r="EA421" s="140">
        <f t="shared" ca="1" si="631"/>
        <v>4.2774284570708851E-2</v>
      </c>
      <c r="EB421" s="140">
        <f t="shared" ca="1" si="631"/>
        <v>4.1348475085018557E-2</v>
      </c>
      <c r="EC421" s="140">
        <f t="shared" ca="1" si="631"/>
        <v>3.5645237142257369E-2</v>
      </c>
      <c r="ED421" s="140">
        <f t="shared" ca="1" si="631"/>
        <v>2.1387142285354432E-2</v>
      </c>
      <c r="EE421" s="140" t="e">
        <f t="shared" ca="1" si="631"/>
        <v>#DIV/0!</v>
      </c>
      <c r="EF421" s="140" t="e">
        <f t="shared" ca="1" si="632"/>
        <v>#DIV/0!</v>
      </c>
      <c r="EG421" s="140" t="e">
        <f t="shared" ca="1" si="632"/>
        <v>#DIV/0!</v>
      </c>
      <c r="EI421" s="80">
        <f t="shared" si="633"/>
        <v>10</v>
      </c>
      <c r="EJ421" s="140">
        <f t="shared" ca="1" si="634"/>
        <v>2.1386904650440141E-2</v>
      </c>
      <c r="EK421" s="140">
        <f t="shared" ca="1" si="634"/>
        <v>2.6571904051500946E-2</v>
      </c>
      <c r="EL421" s="140">
        <f t="shared" ca="1" si="634"/>
        <v>3.1367808685186474E-2</v>
      </c>
      <c r="EM421" s="140">
        <f t="shared" ca="1" si="634"/>
        <v>3.5645237142257369E-2</v>
      </c>
      <c r="EN421" s="140">
        <f t="shared" ca="1" si="634"/>
        <v>3.9209760856483103E-2</v>
      </c>
      <c r="EO421" s="140">
        <f t="shared" ca="1" si="634"/>
        <v>4.1755849223787209E-2</v>
      </c>
      <c r="EP421" s="140">
        <f t="shared" ca="1" si="634"/>
        <v>4.2774284570708851E-2</v>
      </c>
      <c r="EQ421" s="140">
        <f t="shared" ca="1" si="634"/>
        <v>4.1348475085018557E-2</v>
      </c>
      <c r="ER421" s="140">
        <f t="shared" ca="1" si="634"/>
        <v>3.5645237142257369E-2</v>
      </c>
      <c r="ES421" s="140">
        <f t="shared" ca="1" si="634"/>
        <v>2.1387142285354432E-2</v>
      </c>
      <c r="ET421" s="140" t="e">
        <f t="shared" ca="1" si="634"/>
        <v>#DIV/0!</v>
      </c>
      <c r="EU421" s="140" t="e">
        <f t="shared" ca="1" si="635"/>
        <v>#DIV/0!</v>
      </c>
      <c r="EV421" s="140" t="e">
        <f t="shared" ca="1" si="635"/>
        <v>#DIV/0!</v>
      </c>
    </row>
    <row r="422" spans="15:156">
      <c r="S422" s="25">
        <f t="shared" si="615"/>
        <v>20</v>
      </c>
      <c r="T422" s="405">
        <f t="shared" ca="1" si="616"/>
        <v>4.2774017231430282E-2</v>
      </c>
      <c r="U422" s="405">
        <f t="shared" ca="1" si="616"/>
        <v>4.7936698225794397E-2</v>
      </c>
      <c r="V422" s="405">
        <f t="shared" ca="1" si="616"/>
        <v>5.2645273317795498E-2</v>
      </c>
      <c r="W422" s="405">
        <f t="shared" ca="1" si="616"/>
        <v>5.6722420843766073E-2</v>
      </c>
      <c r="X422" s="405">
        <f t="shared" ca="1" si="616"/>
        <v>5.9883998398992395E-2</v>
      </c>
      <c r="Y422" s="405">
        <f t="shared" ca="1" si="616"/>
        <v>6.1645292469550986E-2</v>
      </c>
      <c r="Z422" s="405">
        <f t="shared" ca="1" si="616"/>
        <v>6.1106120815298343E-2</v>
      </c>
      <c r="AA422" s="405">
        <f t="shared" ca="1" si="616"/>
        <v>5.6384284206843466E-2</v>
      </c>
      <c r="AB422" s="405">
        <f t="shared" ca="1" si="616"/>
        <v>4.2774284570708851E-2</v>
      </c>
      <c r="AC422" s="405" t="e">
        <f t="shared" ca="1" si="616"/>
        <v>#DIV/0!</v>
      </c>
      <c r="AD422" s="405" t="e">
        <f t="shared" ca="1" si="616"/>
        <v>#DIV/0!</v>
      </c>
      <c r="AE422" s="405" t="e">
        <f t="shared" ca="1" si="616"/>
        <v>#DIV/0!</v>
      </c>
      <c r="AF422" s="405"/>
      <c r="AG422" s="15"/>
      <c r="AH422" s="80">
        <f t="shared" si="617"/>
        <v>20</v>
      </c>
      <c r="AI422" s="140">
        <f t="shared" ca="1" si="618"/>
        <v>4.2774017231430282E-2</v>
      </c>
      <c r="AJ422" s="140">
        <f t="shared" ca="1" si="618"/>
        <v>4.7936698225794397E-2</v>
      </c>
      <c r="AK422" s="140">
        <f t="shared" ca="1" si="618"/>
        <v>5.2645273317795498E-2</v>
      </c>
      <c r="AL422" s="140">
        <f t="shared" ca="1" si="618"/>
        <v>5.6722420843766073E-2</v>
      </c>
      <c r="AM422" s="140">
        <f t="shared" ca="1" si="618"/>
        <v>5.9883998398992395E-2</v>
      </c>
      <c r="AN422" s="140">
        <f t="shared" ca="1" si="618"/>
        <v>6.1645292469550986E-2</v>
      </c>
      <c r="AO422" s="140">
        <f t="shared" ca="1" si="618"/>
        <v>6.1106120815298343E-2</v>
      </c>
      <c r="AP422" s="140">
        <f t="shared" ca="1" si="618"/>
        <v>5.6384284206843466E-2</v>
      </c>
      <c r="AQ422" s="140">
        <f t="shared" ca="1" si="618"/>
        <v>4.2774284570708844E-2</v>
      </c>
      <c r="AR422" s="140" t="e">
        <f t="shared" ca="1" si="618"/>
        <v>#DIV/0!</v>
      </c>
      <c r="AS422" s="140" t="e">
        <f t="shared" ca="1" si="618"/>
        <v>#DIV/0!</v>
      </c>
      <c r="AT422" s="140" t="e">
        <f ca="1">1/MAX(IF(AT390&gt;0,AT390/$F$2,-AT390/$G$2),IF(AT406&gt;0,AT406/$F$2,-AT406/$G$2),IF(AT375&gt;0,AT375/$F$2,-AT375/$G$2))</f>
        <v>#DIV/0!</v>
      </c>
      <c r="AU422" s="140" t="e">
        <f t="shared" ca="1" si="619"/>
        <v>#DIV/0!</v>
      </c>
      <c r="AV422" s="168"/>
      <c r="AW422" s="80">
        <f t="shared" si="620"/>
        <v>20</v>
      </c>
      <c r="AX422" s="140">
        <f t="shared" ca="1" si="621"/>
        <v>4.2827551671019051E-2</v>
      </c>
      <c r="AY422" s="140">
        <f t="shared" ca="1" si="621"/>
        <v>4.9648723162429909E-2</v>
      </c>
      <c r="AZ422" s="140">
        <f t="shared" ca="1" si="621"/>
        <v>5.7032379427611794E-2</v>
      </c>
      <c r="BA422" s="140">
        <f t="shared" ca="1" si="621"/>
        <v>6.5230783970330983E-2</v>
      </c>
      <c r="BB422" s="140">
        <f t="shared" ca="1" si="621"/>
        <v>7.4854997998740472E-2</v>
      </c>
      <c r="BC422" s="140">
        <f t="shared" ca="1" si="621"/>
        <v>8.7330830998530562E-2</v>
      </c>
      <c r="BD422" s="140">
        <f t="shared" ca="1" si="621"/>
        <v>0.10693571142677206</v>
      </c>
      <c r="BE422" s="140">
        <f t="shared" ca="1" si="621"/>
        <v>7.7528390784409804E-2</v>
      </c>
      <c r="BF422" s="140">
        <f t="shared" ca="1" si="621"/>
        <v>4.2774284570708851E-2</v>
      </c>
      <c r="BG422" s="140" t="e">
        <f t="shared" ca="1" si="621"/>
        <v>#DIV/0!</v>
      </c>
      <c r="BH422" s="140" t="e">
        <f t="shared" ca="1" si="621"/>
        <v>#DIV/0!</v>
      </c>
      <c r="BI422" s="140" t="e">
        <f t="shared" ca="1" si="621"/>
        <v>#DIV/0!</v>
      </c>
      <c r="BJ422" s="140" t="e">
        <f t="shared" ca="1" si="621"/>
        <v>#DIV/0!</v>
      </c>
      <c r="BK422" s="62"/>
      <c r="BL422" s="83">
        <f t="shared" si="622"/>
        <v>20</v>
      </c>
      <c r="BM422" s="140">
        <f t="shared" ca="1" si="623"/>
        <v>4.2720616460854212E-2</v>
      </c>
      <c r="BN422" s="140">
        <f t="shared" ca="1" si="623"/>
        <v>4.6338808284934578E-2</v>
      </c>
      <c r="BO422" s="140">
        <f t="shared" ca="1" si="623"/>
        <v>4.8884896652238677E-2</v>
      </c>
      <c r="BP422" s="140">
        <f t="shared" ca="1" si="623"/>
        <v>5.0177526131023838E-2</v>
      </c>
      <c r="BQ422" s="140">
        <f t="shared" ca="1" si="623"/>
        <v>4.9903331999160319E-2</v>
      </c>
      <c r="BR422" s="140">
        <f t="shared" ca="1" si="623"/>
        <v>4.7634998726471207E-2</v>
      </c>
      <c r="BS422" s="140">
        <f t="shared" ca="1" si="623"/>
        <v>4.2774284570708851E-2</v>
      </c>
      <c r="BT422" s="140">
        <f t="shared" ca="1" si="623"/>
        <v>2.8192142103421743E-2</v>
      </c>
      <c r="BU422" s="140">
        <f t="shared" ca="1" si="623"/>
        <v>1.4258094856902949E-2</v>
      </c>
      <c r="BV422" s="140" t="e">
        <f t="shared" ca="1" si="623"/>
        <v>#DIV/0!</v>
      </c>
      <c r="BW422" s="140" t="e">
        <f t="shared" ca="1" si="623"/>
        <v>#DIV/0!</v>
      </c>
      <c r="BX422" s="140" t="e">
        <f t="shared" ca="1" si="623"/>
        <v>#DIV/0!</v>
      </c>
      <c r="BY422" s="140" t="e">
        <f t="shared" ca="1" si="623"/>
        <v>#DIV/0!</v>
      </c>
      <c r="BZ422" s="168"/>
      <c r="CA422" s="80">
        <f t="shared" si="624"/>
        <v>20</v>
      </c>
      <c r="CB422" s="140">
        <f t="shared" ca="1" si="625"/>
        <v>8.4698393192101469E-4</v>
      </c>
      <c r="CC422" s="140">
        <f t="shared" ca="1" si="625"/>
        <v>1.7224546899567508E-2</v>
      </c>
      <c r="CD422" s="140">
        <f t="shared" ca="1" si="625"/>
        <v>2.9167289666839132E-2</v>
      </c>
      <c r="CE422" s="140">
        <f t="shared" ca="1" si="625"/>
        <v>3.822054384743423E-2</v>
      </c>
      <c r="CF422" s="140">
        <f t="shared" ca="1" si="625"/>
        <v>4.5299593032463323E-2</v>
      </c>
      <c r="CG422" s="140">
        <f t="shared" ca="1" si="625"/>
        <v>5.0547749641134017E-2</v>
      </c>
      <c r="CH422" s="140">
        <f t="shared" ca="1" si="625"/>
        <v>5.3406090729824364E-2</v>
      </c>
      <c r="CI422" s="140">
        <f t="shared" ca="1" si="625"/>
        <v>5.2086059048131086E-2</v>
      </c>
      <c r="CJ422" s="140">
        <f t="shared" ca="1" si="625"/>
        <v>4.1497151375355375E-2</v>
      </c>
      <c r="CK422" s="140" t="e">
        <f t="shared" ca="1" si="625"/>
        <v>#DIV/0!</v>
      </c>
      <c r="CL422" s="140" t="e">
        <f t="shared" ca="1" si="625"/>
        <v>#DIV/0!</v>
      </c>
      <c r="CM422" s="140" t="e">
        <f t="shared" ca="1" si="625"/>
        <v>#DIV/0!</v>
      </c>
      <c r="CN422" s="140" t="e">
        <f t="shared" ca="1" si="625"/>
        <v>#DIV/0!</v>
      </c>
      <c r="CP422" s="80">
        <f t="shared" si="626"/>
        <v>20</v>
      </c>
      <c r="CQ422" s="140">
        <f t="shared" ca="1" si="627"/>
        <v>8.4698393192101469E-4</v>
      </c>
      <c r="CR422" s="140">
        <f t="shared" ca="1" si="627"/>
        <v>1.7224546899567508E-2</v>
      </c>
      <c r="CS422" s="140">
        <f t="shared" ca="1" si="627"/>
        <v>2.9167289666839132E-2</v>
      </c>
      <c r="CT422" s="140">
        <f t="shared" ca="1" si="627"/>
        <v>3.822054384743423E-2</v>
      </c>
      <c r="CU422" s="140">
        <f t="shared" ca="1" si="627"/>
        <v>4.5299593032463323E-2</v>
      </c>
      <c r="CV422" s="140">
        <f t="shared" ca="1" si="627"/>
        <v>5.0547749641134017E-2</v>
      </c>
      <c r="CW422" s="140">
        <f t="shared" ca="1" si="627"/>
        <v>5.3406090729824364E-2</v>
      </c>
      <c r="CX422" s="140">
        <f t="shared" ca="1" si="627"/>
        <v>5.2086059048131086E-2</v>
      </c>
      <c r="CY422" s="140">
        <f t="shared" ca="1" si="627"/>
        <v>4.1497151375355375E-2</v>
      </c>
      <c r="CZ422" s="140" t="e">
        <f t="shared" ca="1" si="627"/>
        <v>#DIV/0!</v>
      </c>
      <c r="DA422" s="140" t="e">
        <f t="shared" ca="1" si="627"/>
        <v>#DIV/0!</v>
      </c>
      <c r="DB422" s="140" t="e">
        <f t="shared" ca="1" si="627"/>
        <v>#DIV/0!</v>
      </c>
      <c r="DC422" s="140" t="e">
        <f t="shared" ca="1" si="627"/>
        <v>#DIV/0!</v>
      </c>
      <c r="DE422" s="80">
        <f t="shared" si="628"/>
        <v>20</v>
      </c>
      <c r="DF422" s="140">
        <f t="shared" ca="1" si="629"/>
        <v>8.4492146685811065E-4</v>
      </c>
      <c r="DG422" s="140">
        <f t="shared" ca="1" si="629"/>
        <v>1.6596056743757217E-2</v>
      </c>
      <c r="DH422" s="140">
        <f t="shared" ca="1" si="629"/>
        <v>2.7942868985797738E-2</v>
      </c>
      <c r="DI422" s="140">
        <f t="shared" ca="1" si="629"/>
        <v>3.7062835068836085E-2</v>
      </c>
      <c r="DJ422" s="140">
        <f t="shared" ca="1" si="629"/>
        <v>4.5092999153064035E-2</v>
      </c>
      <c r="DK422" s="140">
        <f t="shared" ca="1" si="629"/>
        <v>5.2393259796966477E-2</v>
      </c>
      <c r="DL422" s="140">
        <f t="shared" ca="1" si="629"/>
        <v>5.832856986914841E-2</v>
      </c>
      <c r="DM422" s="140">
        <f t="shared" ca="1" si="629"/>
        <v>5.8510034002566977E-2</v>
      </c>
      <c r="DN422" s="140">
        <f t="shared" ca="1" si="629"/>
        <v>4.0390555390430787E-2</v>
      </c>
      <c r="DO422" s="140" t="e">
        <f t="shared" ca="1" si="629"/>
        <v>#DIV/0!</v>
      </c>
      <c r="DP422" s="140" t="e">
        <f t="shared" ca="1" si="629"/>
        <v>#DIV/0!</v>
      </c>
      <c r="DQ422" s="140" t="e">
        <f t="shared" ca="1" si="629"/>
        <v>#DIV/0!</v>
      </c>
      <c r="DR422" s="140" t="e">
        <f t="shared" ca="1" si="629"/>
        <v>#DIV/0!</v>
      </c>
      <c r="DT422" s="80">
        <f t="shared" si="630"/>
        <v>20</v>
      </c>
      <c r="DU422" s="140">
        <f t="shared" ca="1" si="631"/>
        <v>4.2774017231430282E-2</v>
      </c>
      <c r="DV422" s="140">
        <f t="shared" ca="1" si="631"/>
        <v>4.7936698225794397E-2</v>
      </c>
      <c r="DW422" s="140">
        <f t="shared" ca="1" si="631"/>
        <v>5.2645273317795498E-2</v>
      </c>
      <c r="DX422" s="140">
        <f t="shared" ca="1" si="631"/>
        <v>5.6722420843766073E-2</v>
      </c>
      <c r="DY422" s="140">
        <f t="shared" ca="1" si="631"/>
        <v>5.9883998398992395E-2</v>
      </c>
      <c r="DZ422" s="140">
        <f t="shared" ca="1" si="631"/>
        <v>6.1645292469550986E-2</v>
      </c>
      <c r="EA422" s="140">
        <f t="shared" ca="1" si="631"/>
        <v>6.1106120815298343E-2</v>
      </c>
      <c r="EB422" s="140">
        <f t="shared" ca="1" si="631"/>
        <v>5.6384284206843466E-2</v>
      </c>
      <c r="EC422" s="140">
        <f t="shared" ca="1" si="631"/>
        <v>4.2774284570708851E-2</v>
      </c>
      <c r="ED422" s="140" t="e">
        <f t="shared" ca="1" si="631"/>
        <v>#DIV/0!</v>
      </c>
      <c r="EE422" s="140" t="e">
        <f t="shared" ca="1" si="631"/>
        <v>#DIV/0!</v>
      </c>
      <c r="EF422" s="140" t="e">
        <f t="shared" ca="1" si="632"/>
        <v>#DIV/0!</v>
      </c>
      <c r="EG422" s="140" t="e">
        <f t="shared" ca="1" si="632"/>
        <v>#DIV/0!</v>
      </c>
      <c r="EI422" s="80">
        <f t="shared" si="633"/>
        <v>20</v>
      </c>
      <c r="EJ422" s="140">
        <f t="shared" ca="1" si="634"/>
        <v>4.2774017231430282E-2</v>
      </c>
      <c r="EK422" s="140">
        <f t="shared" ca="1" si="634"/>
        <v>4.7936698225794397E-2</v>
      </c>
      <c r="EL422" s="140">
        <f t="shared" ca="1" si="634"/>
        <v>5.2645273317795498E-2</v>
      </c>
      <c r="EM422" s="140">
        <f t="shared" ca="1" si="634"/>
        <v>5.6722420843766073E-2</v>
      </c>
      <c r="EN422" s="140">
        <f t="shared" ca="1" si="634"/>
        <v>5.9883998398992395E-2</v>
      </c>
      <c r="EO422" s="140">
        <f t="shared" ca="1" si="634"/>
        <v>6.1645292469550986E-2</v>
      </c>
      <c r="EP422" s="140">
        <f t="shared" ca="1" si="634"/>
        <v>6.1106120815298343E-2</v>
      </c>
      <c r="EQ422" s="140">
        <f t="shared" ca="1" si="634"/>
        <v>5.6384284206843466E-2</v>
      </c>
      <c r="ER422" s="140">
        <f t="shared" ca="1" si="634"/>
        <v>4.2774284570708851E-2</v>
      </c>
      <c r="ES422" s="140" t="e">
        <f t="shared" ca="1" si="634"/>
        <v>#DIV/0!</v>
      </c>
      <c r="ET422" s="140" t="e">
        <f t="shared" ca="1" si="634"/>
        <v>#DIV/0!</v>
      </c>
      <c r="EU422" s="140" t="e">
        <f t="shared" ca="1" si="635"/>
        <v>#DIV/0!</v>
      </c>
      <c r="EV422" s="140" t="e">
        <f t="shared" ca="1" si="635"/>
        <v>#DIV/0!</v>
      </c>
    </row>
    <row r="423" spans="15:156">
      <c r="S423" s="25">
        <f t="shared" si="615"/>
        <v>25</v>
      </c>
      <c r="T423" s="405">
        <f t="shared" ca="1" si="616"/>
        <v>5.3467570551488916E-2</v>
      </c>
      <c r="U423" s="405">
        <f t="shared" ca="1" si="616"/>
        <v>5.8616612189489908E-2</v>
      </c>
      <c r="V423" s="405">
        <f t="shared" ca="1" si="616"/>
        <v>6.3270295927506826E-2</v>
      </c>
      <c r="W423" s="405">
        <f t="shared" ca="1" si="616"/>
        <v>6.7216732896828182E-2</v>
      </c>
      <c r="X423" s="405">
        <f t="shared" ca="1" si="616"/>
        <v>7.010229971310615E-2</v>
      </c>
      <c r="Y423" s="405">
        <f t="shared" ca="1" si="616"/>
        <v>7.129047428451471E-2</v>
      </c>
      <c r="Z423" s="405">
        <f t="shared" ca="1" si="616"/>
        <v>6.9508212427401878E-2</v>
      </c>
      <c r="AA423" s="405">
        <f t="shared" ca="1" si="616"/>
        <v>6.1785077713246102E-2</v>
      </c>
      <c r="AB423" s="405" t="e">
        <f t="shared" ca="1" si="616"/>
        <v>#DIV/0!</v>
      </c>
      <c r="AC423" s="405" t="e">
        <f t="shared" ca="1" si="616"/>
        <v>#DIV/0!</v>
      </c>
      <c r="AD423" s="405" t="e">
        <f t="shared" ca="1" si="616"/>
        <v>#DIV/0!</v>
      </c>
      <c r="AE423" s="405" t="e">
        <f t="shared" ca="1" si="616"/>
        <v>#DIV/0!</v>
      </c>
      <c r="AF423" s="405"/>
      <c r="AG423" s="15"/>
      <c r="AH423" s="80">
        <f t="shared" si="617"/>
        <v>25</v>
      </c>
      <c r="AI423" s="140">
        <f t="shared" ca="1" si="618"/>
        <v>5.3467570551488916E-2</v>
      </c>
      <c r="AJ423" s="140">
        <f t="shared" ca="1" si="618"/>
        <v>5.8616612189489908E-2</v>
      </c>
      <c r="AK423" s="140">
        <f t="shared" ca="1" si="618"/>
        <v>6.3270295927506826E-2</v>
      </c>
      <c r="AL423" s="140">
        <f t="shared" ca="1" si="618"/>
        <v>6.7216732896828182E-2</v>
      </c>
      <c r="AM423" s="140">
        <f t="shared" ca="1" si="618"/>
        <v>7.010229971310615E-2</v>
      </c>
      <c r="AN423" s="140">
        <f t="shared" ca="1" si="618"/>
        <v>7.129047428451471E-2</v>
      </c>
      <c r="AO423" s="140">
        <f t="shared" ca="1" si="618"/>
        <v>6.9508212427401878E-2</v>
      </c>
      <c r="AP423" s="140">
        <f t="shared" ca="1" si="618"/>
        <v>6.1785077713246102E-2</v>
      </c>
      <c r="AQ423" s="140" t="e">
        <f t="shared" ca="1" si="618"/>
        <v>#DIV/0!</v>
      </c>
      <c r="AR423" s="140" t="e">
        <f t="shared" ca="1" si="618"/>
        <v>#DIV/0!</v>
      </c>
      <c r="AS423" s="140" t="e">
        <f t="shared" ca="1" si="618"/>
        <v>#DIV/0!</v>
      </c>
      <c r="AT423" s="140" t="e">
        <f ca="1">1/MAX(IF(AT391&gt;0,AT391/$F$2,-AT391/$G$2),IF(AT407&gt;0,AT407/$F$2,-AT407/$G$2),IF(AT376&gt;0,AT376/$F$2,-AT376/$G$2))</f>
        <v>#DIV/0!</v>
      </c>
      <c r="AU423" s="140" t="e">
        <f t="shared" ca="1" si="619"/>
        <v>#DIV/0!</v>
      </c>
      <c r="AV423" s="168"/>
      <c r="AW423" s="80">
        <f t="shared" si="620"/>
        <v>25</v>
      </c>
      <c r="AX423" s="140">
        <f t="shared" ca="1" si="621"/>
        <v>5.3538955825923482E-2</v>
      </c>
      <c r="AY423" s="140">
        <f t="shared" ca="1" si="621"/>
        <v>6.0871097273701054E-2</v>
      </c>
      <c r="AZ423" s="140">
        <f t="shared" ca="1" si="621"/>
        <v>6.9022141011825633E-2</v>
      </c>
      <c r="BA423" s="140">
        <f t="shared" ca="1" si="621"/>
        <v>7.841952171296622E-2</v>
      </c>
      <c r="BB423" s="140">
        <f t="shared" ca="1" si="621"/>
        <v>9.013152820256505E-2</v>
      </c>
      <c r="BC423" s="140">
        <f t="shared" ca="1" si="621"/>
        <v>0.10693571142677206</v>
      </c>
      <c r="BD423" s="140">
        <f t="shared" ca="1" si="621"/>
        <v>8.3409854912882289E-2</v>
      </c>
      <c r="BE423" s="140">
        <f t="shared" ca="1" si="621"/>
        <v>5.5606569941921501E-2</v>
      </c>
      <c r="BF423" s="140" t="e">
        <f t="shared" ca="1" si="621"/>
        <v>#DIV/0!</v>
      </c>
      <c r="BG423" s="140" t="e">
        <f t="shared" ca="1" si="621"/>
        <v>#DIV/0!</v>
      </c>
      <c r="BH423" s="140" t="e">
        <f t="shared" ca="1" si="621"/>
        <v>#DIV/0!</v>
      </c>
      <c r="BI423" s="140" t="e">
        <f t="shared" ca="1" si="621"/>
        <v>#DIV/0!</v>
      </c>
      <c r="BJ423" s="140" t="e">
        <f t="shared" ca="1" si="621"/>
        <v>#DIV/0!</v>
      </c>
      <c r="BK423" s="62"/>
      <c r="BL423" s="83">
        <f t="shared" si="622"/>
        <v>25</v>
      </c>
      <c r="BM423" s="140">
        <f t="shared" ca="1" si="623"/>
        <v>5.3396375384309837E-2</v>
      </c>
      <c r="BN423" s="140">
        <f t="shared" ca="1" si="623"/>
        <v>5.652316175415098E-2</v>
      </c>
      <c r="BO423" s="140">
        <f t="shared" ca="1" si="623"/>
        <v>5.840335008692938E-2</v>
      </c>
      <c r="BP423" s="140">
        <f t="shared" ca="1" si="623"/>
        <v>5.8814641284724675E-2</v>
      </c>
      <c r="BQ423" s="140">
        <f t="shared" ca="1" si="623"/>
        <v>5.7356427037995941E-2</v>
      </c>
      <c r="BR423" s="140">
        <f t="shared" ca="1" si="623"/>
        <v>5.3467855713386039E-2</v>
      </c>
      <c r="BS423" s="140">
        <f t="shared" ca="1" si="623"/>
        <v>3.7913570414946494E-2</v>
      </c>
      <c r="BT423" s="140">
        <f t="shared" ca="1" si="623"/>
        <v>2.3169404142467286E-2</v>
      </c>
      <c r="BU423" s="140" t="e">
        <f t="shared" ca="1" si="623"/>
        <v>#DIV/0!</v>
      </c>
      <c r="BV423" s="140" t="e">
        <f t="shared" ca="1" si="623"/>
        <v>#DIV/0!</v>
      </c>
      <c r="BW423" s="140" t="e">
        <f t="shared" ca="1" si="623"/>
        <v>#DIV/0!</v>
      </c>
      <c r="BX423" s="140" t="e">
        <f t="shared" ca="1" si="623"/>
        <v>#DIV/0!</v>
      </c>
      <c r="BY423" s="140" t="e">
        <f t="shared" ca="1" si="623"/>
        <v>#DIV/0!</v>
      </c>
      <c r="BZ423" s="168"/>
      <c r="CA423" s="80">
        <f t="shared" si="624"/>
        <v>25</v>
      </c>
      <c r="CB423" s="140">
        <f t="shared" ca="1" si="625"/>
        <v>8.4867805337080469E-4</v>
      </c>
      <c r="CC423" s="140">
        <f t="shared" ca="1" si="625"/>
        <v>1.7920965614525938E-2</v>
      </c>
      <c r="CD423" s="140">
        <f t="shared" ca="1" si="625"/>
        <v>3.1113081545017102E-2</v>
      </c>
      <c r="CE423" s="140">
        <f t="shared" ca="1" si="625"/>
        <v>4.1443169923712823E-2</v>
      </c>
      <c r="CF423" s="140">
        <f t="shared" ca="1" si="625"/>
        <v>4.9678662202087567E-2</v>
      </c>
      <c r="CG423" s="140">
        <f t="shared" ca="1" si="625"/>
        <v>5.5864044393354628E-2</v>
      </c>
      <c r="CH423" s="140">
        <f t="shared" ca="1" si="625"/>
        <v>5.914836766962648E-2</v>
      </c>
      <c r="CI423" s="140">
        <f t="shared" ca="1" si="625"/>
        <v>5.6624684880947879E-2</v>
      </c>
      <c r="CJ423" s="140" t="e">
        <f t="shared" ca="1" si="625"/>
        <v>#DIV/0!</v>
      </c>
      <c r="CK423" s="140" t="e">
        <f t="shared" ca="1" si="625"/>
        <v>#DIV/0!</v>
      </c>
      <c r="CL423" s="140" t="e">
        <f t="shared" ca="1" si="625"/>
        <v>#DIV/0!</v>
      </c>
      <c r="CM423" s="140" t="e">
        <f t="shared" ca="1" si="625"/>
        <v>#DIV/0!</v>
      </c>
      <c r="CN423" s="140" t="e">
        <f t="shared" ca="1" si="625"/>
        <v>#DIV/0!</v>
      </c>
      <c r="CP423" s="80">
        <f t="shared" si="626"/>
        <v>25</v>
      </c>
      <c r="CQ423" s="140">
        <f t="shared" ca="1" si="627"/>
        <v>8.4867805337080469E-4</v>
      </c>
      <c r="CR423" s="140">
        <f t="shared" ca="1" si="627"/>
        <v>1.7920965614525938E-2</v>
      </c>
      <c r="CS423" s="140">
        <f t="shared" ca="1" si="627"/>
        <v>3.1113081545017102E-2</v>
      </c>
      <c r="CT423" s="140">
        <f t="shared" ca="1" si="627"/>
        <v>4.1443169923712823E-2</v>
      </c>
      <c r="CU423" s="140">
        <f t="shared" ca="1" si="627"/>
        <v>4.9678662202087567E-2</v>
      </c>
      <c r="CV423" s="140">
        <f t="shared" ca="1" si="627"/>
        <v>5.5864044393354628E-2</v>
      </c>
      <c r="CW423" s="140">
        <f t="shared" ca="1" si="627"/>
        <v>5.914836766962648E-2</v>
      </c>
      <c r="CX423" s="140">
        <f t="shared" ca="1" si="627"/>
        <v>5.6624684880947879E-2</v>
      </c>
      <c r="CY423" s="140" t="e">
        <f t="shared" ca="1" si="627"/>
        <v>#DIV/0!</v>
      </c>
      <c r="CZ423" s="140" t="e">
        <f t="shared" ca="1" si="627"/>
        <v>#DIV/0!</v>
      </c>
      <c r="DA423" s="140" t="e">
        <f t="shared" ca="1" si="627"/>
        <v>#DIV/0!</v>
      </c>
      <c r="DB423" s="140" t="e">
        <f t="shared" ca="1" si="627"/>
        <v>#DIV/0!</v>
      </c>
      <c r="DC423" s="140" t="e">
        <f t="shared" ca="1" si="627"/>
        <v>#DIV/0!</v>
      </c>
      <c r="DE423" s="80">
        <f t="shared" si="628"/>
        <v>25</v>
      </c>
      <c r="DF423" s="140">
        <f t="shared" ca="1" si="629"/>
        <v>8.4646272685053069E-4</v>
      </c>
      <c r="DG423" s="140">
        <f t="shared" ca="1" si="629"/>
        <v>1.7122453625395873E-2</v>
      </c>
      <c r="DH423" s="140">
        <f t="shared" ca="1" si="629"/>
        <v>2.9199725369497043E-2</v>
      </c>
      <c r="DI423" s="140">
        <f t="shared" ca="1" si="629"/>
        <v>3.8820819620759506E-2</v>
      </c>
      <c r="DJ423" s="140">
        <f t="shared" ca="1" si="629"/>
        <v>4.6934816360724226E-2</v>
      </c>
      <c r="DK423" s="140">
        <f t="shared" ca="1" si="629"/>
        <v>5.3467855713386053E-2</v>
      </c>
      <c r="DL423" s="140">
        <f t="shared" ca="1" si="629"/>
        <v>5.6355210386097448E-2</v>
      </c>
      <c r="DM423" s="140">
        <f t="shared" ca="1" si="629"/>
        <v>4.8528394209290962E-2</v>
      </c>
      <c r="DN423" s="140" t="e">
        <f t="shared" ca="1" si="629"/>
        <v>#DIV/0!</v>
      </c>
      <c r="DO423" s="140" t="e">
        <f t="shared" ca="1" si="629"/>
        <v>#DIV/0!</v>
      </c>
      <c r="DP423" s="140" t="e">
        <f t="shared" ca="1" si="629"/>
        <v>#DIV/0!</v>
      </c>
      <c r="DQ423" s="140" t="e">
        <f t="shared" ca="1" si="629"/>
        <v>#DIV/0!</v>
      </c>
      <c r="DR423" s="140" t="e">
        <f t="shared" ca="1" si="629"/>
        <v>#DIV/0!</v>
      </c>
      <c r="DT423" s="80">
        <f t="shared" si="630"/>
        <v>25</v>
      </c>
      <c r="DU423" s="140">
        <f t="shared" ca="1" si="631"/>
        <v>5.3467570551488916E-2</v>
      </c>
      <c r="DV423" s="140">
        <f t="shared" ca="1" si="631"/>
        <v>5.8616612189489908E-2</v>
      </c>
      <c r="DW423" s="140">
        <f t="shared" ca="1" si="631"/>
        <v>6.3270295927506826E-2</v>
      </c>
      <c r="DX423" s="140">
        <f t="shared" ca="1" si="631"/>
        <v>6.7216732896828182E-2</v>
      </c>
      <c r="DY423" s="140">
        <f t="shared" ca="1" si="631"/>
        <v>7.010229971310615E-2</v>
      </c>
      <c r="DZ423" s="140">
        <f t="shared" ca="1" si="631"/>
        <v>7.129047428451471E-2</v>
      </c>
      <c r="EA423" s="140">
        <f t="shared" ca="1" si="631"/>
        <v>6.9508212427401878E-2</v>
      </c>
      <c r="EB423" s="140">
        <f t="shared" ca="1" si="631"/>
        <v>6.1785077713246102E-2</v>
      </c>
      <c r="EC423" s="140" t="e">
        <f t="shared" ca="1" si="631"/>
        <v>#DIV/0!</v>
      </c>
      <c r="ED423" s="140" t="e">
        <f t="shared" ca="1" si="631"/>
        <v>#DIV/0!</v>
      </c>
      <c r="EE423" s="140" t="e">
        <f t="shared" ca="1" si="631"/>
        <v>#DIV/0!</v>
      </c>
      <c r="EF423" s="140" t="e">
        <f t="shared" ca="1" si="632"/>
        <v>#DIV/0!</v>
      </c>
      <c r="EG423" s="140" t="e">
        <f t="shared" ca="1" si="632"/>
        <v>#DIV/0!</v>
      </c>
      <c r="EI423" s="80">
        <f t="shared" si="633"/>
        <v>25</v>
      </c>
      <c r="EJ423" s="140">
        <f t="shared" ca="1" si="634"/>
        <v>5.3467570551488916E-2</v>
      </c>
      <c r="EK423" s="140">
        <f t="shared" ca="1" si="634"/>
        <v>5.8616612189489908E-2</v>
      </c>
      <c r="EL423" s="140">
        <f t="shared" ca="1" si="634"/>
        <v>6.3270295927506826E-2</v>
      </c>
      <c r="EM423" s="140">
        <f t="shared" ca="1" si="634"/>
        <v>6.7216732896828182E-2</v>
      </c>
      <c r="EN423" s="140">
        <f t="shared" ca="1" si="634"/>
        <v>7.010229971310615E-2</v>
      </c>
      <c r="EO423" s="140">
        <f t="shared" ca="1" si="634"/>
        <v>7.129047428451471E-2</v>
      </c>
      <c r="EP423" s="140">
        <f t="shared" ca="1" si="634"/>
        <v>6.9508212427401878E-2</v>
      </c>
      <c r="EQ423" s="140">
        <f t="shared" ca="1" si="634"/>
        <v>6.1785077713246102E-2</v>
      </c>
      <c r="ER423" s="140" t="e">
        <f t="shared" ca="1" si="634"/>
        <v>#DIV/0!</v>
      </c>
      <c r="ES423" s="140" t="e">
        <f t="shared" ca="1" si="634"/>
        <v>#DIV/0!</v>
      </c>
      <c r="ET423" s="140" t="e">
        <f t="shared" ca="1" si="634"/>
        <v>#DIV/0!</v>
      </c>
      <c r="EU423" s="140" t="e">
        <f t="shared" ca="1" si="635"/>
        <v>#DIV/0!</v>
      </c>
      <c r="EV423" s="140" t="e">
        <f t="shared" ca="1" si="635"/>
        <v>#DIV/0!</v>
      </c>
    </row>
    <row r="424" spans="15:156">
      <c r="S424" s="25">
        <f t="shared" si="615"/>
        <v>30</v>
      </c>
      <c r="T424" s="405">
        <f t="shared" ca="1" si="616"/>
        <v>6.4161121325459189E-2</v>
      </c>
      <c r="U424" s="405">
        <f t="shared" ca="1" si="616"/>
        <v>6.9294341004548329E-2</v>
      </c>
      <c r="V424" s="405">
        <f t="shared" ca="1" si="616"/>
        <v>7.3882855167587996E-2</v>
      </c>
      <c r="W424" s="405">
        <f t="shared" ca="1" si="616"/>
        <v>7.7669095667866048E-2</v>
      </c>
      <c r="X424" s="405">
        <f t="shared" ca="1" si="616"/>
        <v>8.0201783570079066E-2</v>
      </c>
      <c r="Y424" s="405">
        <f t="shared" ca="1" si="616"/>
        <v>8.0613074767874354E-2</v>
      </c>
      <c r="Z424" s="405">
        <f t="shared" ca="1" si="616"/>
        <v>7.6993712227275898E-2</v>
      </c>
      <c r="AA424" s="405">
        <f t="shared" ca="1" si="616"/>
        <v>6.4161426856063242E-2</v>
      </c>
      <c r="AB424" s="405" t="e">
        <f t="shared" ca="1" si="616"/>
        <v>#DIV/0!</v>
      </c>
      <c r="AC424" s="405" t="e">
        <f t="shared" ca="1" si="616"/>
        <v>#DIV/0!</v>
      </c>
      <c r="AD424" s="405" t="e">
        <f t="shared" ca="1" si="616"/>
        <v>#DIV/0!</v>
      </c>
      <c r="AE424" s="405" t="e">
        <f t="shared" ca="1" si="616"/>
        <v>#DIV/0!</v>
      </c>
      <c r="AF424" s="405"/>
      <c r="AG424" s="15"/>
      <c r="AH424" s="80">
        <f t="shared" si="617"/>
        <v>30</v>
      </c>
      <c r="AI424" s="140">
        <f t="shared" ca="1" si="618"/>
        <v>6.4161121325459189E-2</v>
      </c>
      <c r="AJ424" s="140">
        <f t="shared" ca="1" si="618"/>
        <v>6.9294341004548329E-2</v>
      </c>
      <c r="AK424" s="140">
        <f t="shared" ca="1" si="618"/>
        <v>7.3882855167587996E-2</v>
      </c>
      <c r="AL424" s="140">
        <f t="shared" ca="1" si="618"/>
        <v>7.7669095667866048E-2</v>
      </c>
      <c r="AM424" s="140">
        <f t="shared" ca="1" si="618"/>
        <v>8.0201783570079066E-2</v>
      </c>
      <c r="AN424" s="140">
        <f t="shared" ca="1" si="618"/>
        <v>8.0613074767874354E-2</v>
      </c>
      <c r="AO424" s="140">
        <f t="shared" ca="1" si="618"/>
        <v>7.6993712227275898E-2</v>
      </c>
      <c r="AP424" s="140">
        <f t="shared" ca="1" si="618"/>
        <v>6.4161426856063242E-2</v>
      </c>
      <c r="AQ424" s="140" t="e">
        <f t="shared" ca="1" si="618"/>
        <v>#DIV/0!</v>
      </c>
      <c r="AR424" s="140" t="e">
        <f t="shared" ca="1" si="618"/>
        <v>#DIV/0!</v>
      </c>
      <c r="AS424" s="140" t="e">
        <f t="shared" ca="1" si="618"/>
        <v>#DIV/0!</v>
      </c>
      <c r="AT424" s="140" t="e">
        <f t="shared" ref="AT424:AT432" ca="1" si="636">1/MAX(IF(AT392&gt;0,AT392/$F$2,-AT392/$G$2),IF(AT408&gt;0,AT408/$F$2,-AT408/$G$2),IF(AT376&gt;0,AT376/$F$2,-AT376/$G$2))</f>
        <v>#DIV/0!</v>
      </c>
      <c r="AU424" s="140" t="e">
        <f t="shared" ca="1" si="619"/>
        <v>#DIV/0!</v>
      </c>
      <c r="AV424" s="168"/>
      <c r="AW424" s="80">
        <f t="shared" si="620"/>
        <v>30</v>
      </c>
      <c r="AX424" s="140">
        <f t="shared" ca="1" si="621"/>
        <v>6.4252911198600035E-2</v>
      </c>
      <c r="AY424" s="140">
        <f t="shared" ca="1" si="621"/>
        <v>7.2181605213071182E-2</v>
      </c>
      <c r="AZ424" s="140">
        <f t="shared" ca="1" si="621"/>
        <v>8.1271140684346793E-2</v>
      </c>
      <c r="BA424" s="140">
        <f t="shared" ca="1" si="621"/>
        <v>9.223205110559092E-2</v>
      </c>
      <c r="BB424" s="140">
        <f t="shared" ca="1" si="621"/>
        <v>0.10693571142677208</v>
      </c>
      <c r="BC424" s="140">
        <f t="shared" ca="1" si="621"/>
        <v>8.7330830998530562E-2</v>
      </c>
      <c r="BD424" s="140">
        <f t="shared" ca="1" si="621"/>
        <v>6.4161426856063283E-2</v>
      </c>
      <c r="BE424" s="140">
        <f t="shared" ca="1" si="621"/>
        <v>3.7427498999370215E-2</v>
      </c>
      <c r="BF424" s="140" t="e">
        <f t="shared" ca="1" si="621"/>
        <v>#DIV/0!</v>
      </c>
      <c r="BG424" s="140" t="e">
        <f t="shared" ca="1" si="621"/>
        <v>#DIV/0!</v>
      </c>
      <c r="BH424" s="140" t="e">
        <f t="shared" ca="1" si="621"/>
        <v>#DIV/0!</v>
      </c>
      <c r="BI424" s="140" t="e">
        <f t="shared" ca="1" si="621"/>
        <v>#DIV/0!</v>
      </c>
      <c r="BJ424" s="140" t="e">
        <f t="shared" ca="1" si="621"/>
        <v>#DIV/0!</v>
      </c>
      <c r="BK424" s="62"/>
      <c r="BL424" s="83">
        <f t="shared" si="622"/>
        <v>30</v>
      </c>
      <c r="BM424" s="140">
        <f t="shared" ca="1" si="623"/>
        <v>6.4069593334980648E-2</v>
      </c>
      <c r="BN424" s="140">
        <f t="shared" ca="1" si="623"/>
        <v>6.6629174042834929E-2</v>
      </c>
      <c r="BO424" s="140">
        <f t="shared" ca="1" si="623"/>
        <v>6.772595057028899E-2</v>
      </c>
      <c r="BP424" s="140">
        <f t="shared" ca="1" si="623"/>
        <v>6.7077855349520682E-2</v>
      </c>
      <c r="BQ424" s="140">
        <f t="shared" ca="1" si="623"/>
        <v>6.4161426856063256E-2</v>
      </c>
      <c r="BR424" s="140">
        <f t="shared" ca="1" si="623"/>
        <v>4.7634998726471207E-2</v>
      </c>
      <c r="BS424" s="140">
        <f t="shared" ca="1" si="623"/>
        <v>3.2080713428031635E-2</v>
      </c>
      <c r="BT424" s="140">
        <f t="shared" ca="1" si="623"/>
        <v>1.7274230307401647E-2</v>
      </c>
      <c r="BU424" s="140" t="e">
        <f t="shared" ca="1" si="623"/>
        <v>#DIV/0!</v>
      </c>
      <c r="BV424" s="140" t="e">
        <f t="shared" ca="1" si="623"/>
        <v>#DIV/0!</v>
      </c>
      <c r="BW424" s="140" t="e">
        <f t="shared" ca="1" si="623"/>
        <v>#DIV/0!</v>
      </c>
      <c r="BX424" s="140" t="e">
        <f t="shared" ca="1" si="623"/>
        <v>#DIV/0!</v>
      </c>
      <c r="BY424" s="140" t="e">
        <f t="shared" ca="1" si="623"/>
        <v>#DIV/0!</v>
      </c>
      <c r="BZ424" s="168"/>
      <c r="CA424" s="80">
        <f t="shared" si="624"/>
        <v>30</v>
      </c>
      <c r="CB424" s="140">
        <f t="shared" ca="1" si="625"/>
        <v>8.4980942312553871E-4</v>
      </c>
      <c r="CC424" s="140">
        <f t="shared" ca="1" si="625"/>
        <v>1.8422177588220387E-2</v>
      </c>
      <c r="CD424" s="140">
        <f t="shared" ca="1" si="625"/>
        <v>3.2606459755374531E-2</v>
      </c>
      <c r="CE424" s="140">
        <f t="shared" ca="1" si="625"/>
        <v>4.4057576327255925E-2</v>
      </c>
      <c r="CF424" s="140">
        <f t="shared" ca="1" si="625"/>
        <v>5.3406090729824378E-2</v>
      </c>
      <c r="CG424" s="140">
        <f t="shared" ca="1" si="625"/>
        <v>6.0556564159578448E-2</v>
      </c>
      <c r="CH424" s="140">
        <f t="shared" ca="1" si="625"/>
        <v>6.4161426856063242E-2</v>
      </c>
      <c r="CI424" s="140">
        <f t="shared" ca="1" si="625"/>
        <v>5.8973656613617677E-2</v>
      </c>
      <c r="CJ424" s="140" t="e">
        <f t="shared" ca="1" si="625"/>
        <v>#DIV/0!</v>
      </c>
      <c r="CK424" s="140" t="e">
        <f t="shared" ca="1" si="625"/>
        <v>#DIV/0!</v>
      </c>
      <c r="CL424" s="140" t="e">
        <f t="shared" ca="1" si="625"/>
        <v>#DIV/0!</v>
      </c>
      <c r="CM424" s="140" t="e">
        <f t="shared" ca="1" si="625"/>
        <v>#DIV/0!</v>
      </c>
      <c r="CN424" s="140" t="e">
        <f t="shared" ca="1" si="625"/>
        <v>#DIV/0!</v>
      </c>
      <c r="CP424" s="80">
        <f t="shared" si="626"/>
        <v>30</v>
      </c>
      <c r="CQ424" s="140">
        <f t="shared" ca="1" si="627"/>
        <v>8.4980942312553871E-4</v>
      </c>
      <c r="CR424" s="140">
        <f t="shared" ca="1" si="627"/>
        <v>1.8422177588220387E-2</v>
      </c>
      <c r="CS424" s="140">
        <f t="shared" ca="1" si="627"/>
        <v>3.2606459755374531E-2</v>
      </c>
      <c r="CT424" s="140">
        <f t="shared" ca="1" si="627"/>
        <v>4.4057576327255925E-2</v>
      </c>
      <c r="CU424" s="140">
        <f t="shared" ca="1" si="627"/>
        <v>5.3406090729824378E-2</v>
      </c>
      <c r="CV424" s="140">
        <f t="shared" ca="1" si="627"/>
        <v>6.0556564159578448E-2</v>
      </c>
      <c r="CW424" s="140">
        <f t="shared" ca="1" si="627"/>
        <v>6.4161426856063242E-2</v>
      </c>
      <c r="CX424" s="140">
        <f t="shared" ca="1" si="627"/>
        <v>5.8973656613617677E-2</v>
      </c>
      <c r="CY424" s="140" t="e">
        <f t="shared" ca="1" si="627"/>
        <v>#DIV/0!</v>
      </c>
      <c r="CZ424" s="140" t="e">
        <f t="shared" ca="1" si="627"/>
        <v>#DIV/0!</v>
      </c>
      <c r="DA424" s="140" t="e">
        <f t="shared" ca="1" si="627"/>
        <v>#DIV/0!</v>
      </c>
      <c r="DB424" s="140" t="e">
        <f t="shared" ca="1" si="627"/>
        <v>#DIV/0!</v>
      </c>
      <c r="DC424" s="140" t="e">
        <f t="shared" ca="1" si="627"/>
        <v>#DIV/0!</v>
      </c>
      <c r="DE424" s="80">
        <f t="shared" si="628"/>
        <v>30</v>
      </c>
      <c r="DF424" s="140">
        <f t="shared" ca="1" si="629"/>
        <v>8.4742493169952119E-4</v>
      </c>
      <c r="DG424" s="140">
        <f t="shared" ca="1" si="629"/>
        <v>1.745943392468291E-2</v>
      </c>
      <c r="DH424" s="140">
        <f t="shared" ca="1" si="629"/>
        <v>2.9983848410769613E-2</v>
      </c>
      <c r="DI424" s="140">
        <f t="shared" ca="1" si="629"/>
        <v>3.9790790947879649E-2</v>
      </c>
      <c r="DJ424" s="140">
        <f t="shared" ca="1" si="629"/>
        <v>4.7526982856343158E-2</v>
      </c>
      <c r="DK424" s="140">
        <f t="shared" ca="1" si="629"/>
        <v>5.2393259796966477E-2</v>
      </c>
      <c r="DL424" s="140">
        <f t="shared" ca="1" si="629"/>
        <v>5.0616785975569401E-2</v>
      </c>
      <c r="DM424" s="140">
        <f t="shared" ca="1" si="629"/>
        <v>3.5341735966626923E-2</v>
      </c>
      <c r="DN424" s="140" t="e">
        <f t="shared" ca="1" si="629"/>
        <v>#DIV/0!</v>
      </c>
      <c r="DO424" s="140" t="e">
        <f t="shared" ca="1" si="629"/>
        <v>#DIV/0!</v>
      </c>
      <c r="DP424" s="140" t="e">
        <f t="shared" ca="1" si="629"/>
        <v>#DIV/0!</v>
      </c>
      <c r="DQ424" s="140" t="e">
        <f t="shared" ca="1" si="629"/>
        <v>#DIV/0!</v>
      </c>
      <c r="DR424" s="140" t="e">
        <f t="shared" ca="1" si="629"/>
        <v>#DIV/0!</v>
      </c>
      <c r="DT424" s="80">
        <f t="shared" si="630"/>
        <v>30</v>
      </c>
      <c r="DU424" s="140">
        <f t="shared" ca="1" si="631"/>
        <v>6.4161121325459189E-2</v>
      </c>
      <c r="DV424" s="140">
        <f t="shared" ca="1" si="631"/>
        <v>6.9294341004548329E-2</v>
      </c>
      <c r="DW424" s="140">
        <f t="shared" ca="1" si="631"/>
        <v>7.3882855167587996E-2</v>
      </c>
      <c r="DX424" s="140">
        <f t="shared" ca="1" si="631"/>
        <v>7.7669095667866048E-2</v>
      </c>
      <c r="DY424" s="140">
        <f t="shared" ca="1" si="631"/>
        <v>8.0201783570079066E-2</v>
      </c>
      <c r="DZ424" s="140">
        <f t="shared" ca="1" si="631"/>
        <v>8.0613074767874354E-2</v>
      </c>
      <c r="EA424" s="140">
        <f t="shared" ca="1" si="631"/>
        <v>7.6993712227275898E-2</v>
      </c>
      <c r="EB424" s="140">
        <f t="shared" ca="1" si="631"/>
        <v>6.4161426856063242E-2</v>
      </c>
      <c r="EC424" s="140" t="e">
        <f t="shared" ca="1" si="631"/>
        <v>#DIV/0!</v>
      </c>
      <c r="ED424" s="140" t="e">
        <f t="shared" ca="1" si="631"/>
        <v>#DIV/0!</v>
      </c>
      <c r="EE424" s="140" t="e">
        <f t="shared" ca="1" si="631"/>
        <v>#DIV/0!</v>
      </c>
      <c r="EF424" s="140" t="e">
        <f t="shared" ca="1" si="632"/>
        <v>#DIV/0!</v>
      </c>
      <c r="EG424" s="140" t="e">
        <f t="shared" ca="1" si="632"/>
        <v>#DIV/0!</v>
      </c>
      <c r="EI424" s="80">
        <f t="shared" si="633"/>
        <v>30</v>
      </c>
      <c r="EJ424" s="140">
        <f t="shared" ca="1" si="634"/>
        <v>6.4161121325459189E-2</v>
      </c>
      <c r="EK424" s="140">
        <f t="shared" ca="1" si="634"/>
        <v>6.9294341004548329E-2</v>
      </c>
      <c r="EL424" s="140">
        <f t="shared" ca="1" si="634"/>
        <v>7.3882855167587996E-2</v>
      </c>
      <c r="EM424" s="140">
        <f t="shared" ca="1" si="634"/>
        <v>7.7669095667866048E-2</v>
      </c>
      <c r="EN424" s="140">
        <f t="shared" ca="1" si="634"/>
        <v>8.0201783570079066E-2</v>
      </c>
      <c r="EO424" s="140">
        <f t="shared" ca="1" si="634"/>
        <v>8.0613074767874354E-2</v>
      </c>
      <c r="EP424" s="140">
        <f t="shared" ca="1" si="634"/>
        <v>7.6993712227275898E-2</v>
      </c>
      <c r="EQ424" s="140">
        <f t="shared" ca="1" si="634"/>
        <v>6.4161426856063242E-2</v>
      </c>
      <c r="ER424" s="140" t="e">
        <f t="shared" ca="1" si="634"/>
        <v>#DIV/0!</v>
      </c>
      <c r="ES424" s="140" t="e">
        <f t="shared" ca="1" si="634"/>
        <v>#DIV/0!</v>
      </c>
      <c r="ET424" s="140" t="e">
        <f t="shared" ca="1" si="634"/>
        <v>#DIV/0!</v>
      </c>
      <c r="EU424" s="140" t="e">
        <f t="shared" ca="1" si="635"/>
        <v>#DIV/0!</v>
      </c>
      <c r="EV424" s="140" t="e">
        <f t="shared" ca="1" si="635"/>
        <v>#DIV/0!</v>
      </c>
    </row>
    <row r="425" spans="15:156">
      <c r="S425" s="25">
        <f t="shared" si="615"/>
        <v>40</v>
      </c>
      <c r="T425" s="405">
        <f t="shared" ca="1" si="616"/>
        <v>8.5548212689046249E-2</v>
      </c>
      <c r="U425" s="405">
        <f t="shared" ca="1" si="616"/>
        <v>9.0640745876025858E-2</v>
      </c>
      <c r="V425" s="405">
        <f t="shared" ca="1" si="616"/>
        <v>9.5053965712686289E-2</v>
      </c>
      <c r="W425" s="405">
        <f t="shared" ca="1" si="616"/>
        <v>9.8380854512630345E-2</v>
      </c>
      <c r="X425" s="405">
        <f t="shared" ca="1" si="616"/>
        <v>9.9806663998320638E-2</v>
      </c>
      <c r="Y425" s="405">
        <f t="shared" ca="1" si="616"/>
        <v>9.743031485550345E-2</v>
      </c>
      <c r="Z425" s="405">
        <f t="shared" ca="1" si="616"/>
        <v>8.5548569141417674E-2</v>
      </c>
      <c r="AA425" s="405" t="e">
        <f t="shared" ca="1" si="616"/>
        <v>#DIV/0!</v>
      </c>
      <c r="AB425" s="405" t="e">
        <f t="shared" ca="1" si="616"/>
        <v>#DIV/0!</v>
      </c>
      <c r="AC425" s="405" t="e">
        <f t="shared" ca="1" si="616"/>
        <v>#DIV/0!</v>
      </c>
      <c r="AD425" s="405" t="e">
        <f t="shared" ca="1" si="616"/>
        <v>#DIV/0!</v>
      </c>
      <c r="AE425" s="405" t="e">
        <f t="shared" ca="1" si="616"/>
        <v>#DIV/0!</v>
      </c>
      <c r="AF425" s="405"/>
      <c r="AG425" s="15"/>
      <c r="AH425" s="80">
        <f t="shared" si="617"/>
        <v>40</v>
      </c>
      <c r="AI425" s="140">
        <f t="shared" ca="1" si="618"/>
        <v>8.5548212689046249E-2</v>
      </c>
      <c r="AJ425" s="140">
        <f t="shared" ca="1" si="618"/>
        <v>9.0640745876025858E-2</v>
      </c>
      <c r="AK425" s="140">
        <f t="shared" ca="1" si="618"/>
        <v>9.5053965712686289E-2</v>
      </c>
      <c r="AL425" s="140">
        <f t="shared" ca="1" si="618"/>
        <v>9.8380854512630345E-2</v>
      </c>
      <c r="AM425" s="140">
        <f t="shared" ca="1" si="618"/>
        <v>9.9806663998320638E-2</v>
      </c>
      <c r="AN425" s="140">
        <f t="shared" ca="1" si="618"/>
        <v>9.743031485550345E-2</v>
      </c>
      <c r="AO425" s="140">
        <f t="shared" ca="1" si="618"/>
        <v>8.5548569141417674E-2</v>
      </c>
      <c r="AP425" s="140" t="e">
        <f t="shared" ca="1" si="618"/>
        <v>#DIV/0!</v>
      </c>
      <c r="AQ425" s="140" t="e">
        <f t="shared" ca="1" si="618"/>
        <v>#DIV/0!</v>
      </c>
      <c r="AR425" s="140" t="e">
        <f t="shared" ca="1" si="618"/>
        <v>#DIV/0!</v>
      </c>
      <c r="AS425" s="140" t="e">
        <f t="shared" ca="1" si="618"/>
        <v>#DIV/0!</v>
      </c>
      <c r="AT425" s="140" t="e">
        <f t="shared" ca="1" si="636"/>
        <v>#DIV/0!</v>
      </c>
      <c r="AU425" s="140" t="e">
        <f t="shared" ca="1" si="619"/>
        <v>#DIV/0!</v>
      </c>
      <c r="AV425" s="168"/>
      <c r="AW425" s="80">
        <f t="shared" si="620"/>
        <v>40</v>
      </c>
      <c r="AX425" s="140">
        <f t="shared" ca="1" si="621"/>
        <v>8.5691031074169879E-2</v>
      </c>
      <c r="AY425" s="140">
        <f t="shared" ca="1" si="621"/>
        <v>9.5172783169827163E-2</v>
      </c>
      <c r="AZ425" s="140">
        <f t="shared" ca="1" si="621"/>
        <v>0.10693571142677206</v>
      </c>
      <c r="BA425" s="140">
        <f t="shared" ca="1" si="621"/>
        <v>9.2232051105590976E-2</v>
      </c>
      <c r="BB425" s="140">
        <f t="shared" ca="1" si="621"/>
        <v>7.4854997998740472E-2</v>
      </c>
      <c r="BC425" s="140">
        <f t="shared" ca="1" si="621"/>
        <v>5.4804552106220712E-2</v>
      </c>
      <c r="BD425" s="140">
        <f t="shared" ca="1" si="621"/>
        <v>3.2080713428031662E-2</v>
      </c>
      <c r="BE425" s="140" t="e">
        <f t="shared" ca="1" si="621"/>
        <v>#DIV/0!</v>
      </c>
      <c r="BF425" s="140" t="e">
        <f t="shared" ca="1" si="621"/>
        <v>#DIV/0!</v>
      </c>
      <c r="BG425" s="140" t="e">
        <f t="shared" ca="1" si="621"/>
        <v>#DIV/0!</v>
      </c>
      <c r="BH425" s="140" t="e">
        <f t="shared" ca="1" si="621"/>
        <v>#DIV/0!</v>
      </c>
      <c r="BI425" s="140" t="e">
        <f t="shared" ca="1" si="621"/>
        <v>#DIV/0!</v>
      </c>
      <c r="BJ425" s="140" t="e">
        <f t="shared" ca="1" si="621"/>
        <v>#DIV/0!</v>
      </c>
      <c r="BK425" s="62"/>
      <c r="BL425" s="83">
        <f t="shared" si="622"/>
        <v>40</v>
      </c>
      <c r="BM425" s="140">
        <f t="shared" ca="1" si="623"/>
        <v>8.5405869573091084E-2</v>
      </c>
      <c r="BN425" s="140">
        <f t="shared" ca="1" si="623"/>
        <v>8.652071197257015E-2</v>
      </c>
      <c r="BO425" s="140">
        <f t="shared" ca="1" si="623"/>
        <v>8.554856914141766E-2</v>
      </c>
      <c r="BP425" s="140">
        <f t="shared" ca="1" si="623"/>
        <v>6.707785534952071E-2</v>
      </c>
      <c r="BQ425" s="140">
        <f t="shared" ca="1" si="623"/>
        <v>4.9903331999160319E-2</v>
      </c>
      <c r="BR425" s="140">
        <f t="shared" ca="1" si="623"/>
        <v>3.3725878219212746E-2</v>
      </c>
      <c r="BS425" s="140">
        <f t="shared" ca="1" si="623"/>
        <v>1.8331836244589516E-2</v>
      </c>
      <c r="BT425" s="140" t="e">
        <f t="shared" ca="1" si="623"/>
        <v>#DIV/0!</v>
      </c>
      <c r="BU425" s="140" t="e">
        <f t="shared" ca="1" si="623"/>
        <v>#DIV/0!</v>
      </c>
      <c r="BV425" s="140" t="e">
        <f t="shared" ca="1" si="623"/>
        <v>#DIV/0!</v>
      </c>
      <c r="BW425" s="140" t="e">
        <f t="shared" ca="1" si="623"/>
        <v>#DIV/0!</v>
      </c>
      <c r="BX425" s="140" t="e">
        <f t="shared" ca="1" si="623"/>
        <v>#DIV/0!</v>
      </c>
      <c r="BY425" s="140" t="e">
        <f t="shared" ca="1" si="623"/>
        <v>#DIV/0!</v>
      </c>
      <c r="BZ425" s="168"/>
      <c r="CA425" s="80">
        <f t="shared" si="624"/>
        <v>40</v>
      </c>
      <c r="CB425" s="140">
        <f t="shared" ca="1" si="625"/>
        <v>8.5122596160758354E-4</v>
      </c>
      <c r="CC425" s="140">
        <f t="shared" ca="1" si="625"/>
        <v>1.9096199378332093E-2</v>
      </c>
      <c r="CD425" s="140">
        <f t="shared" ca="1" si="625"/>
        <v>3.4753903591367548E-2</v>
      </c>
      <c r="CE425" s="140">
        <f t="shared" ca="1" si="625"/>
        <v>4.8071674296190213E-2</v>
      </c>
      <c r="CF425" s="140">
        <f t="shared" ca="1" si="625"/>
        <v>5.9513480867768767E-2</v>
      </c>
      <c r="CG425" s="140">
        <f t="shared" ca="1" si="625"/>
        <v>6.8605030337004672E-2</v>
      </c>
      <c r="CH425" s="140">
        <f t="shared" ca="1" si="625"/>
        <v>7.1180712134297941E-2</v>
      </c>
      <c r="CI425" s="140" t="e">
        <f t="shared" ca="1" si="625"/>
        <v>#DIV/0!</v>
      </c>
      <c r="CJ425" s="140" t="e">
        <f t="shared" ca="1" si="625"/>
        <v>#DIV/0!</v>
      </c>
      <c r="CK425" s="140" t="e">
        <f t="shared" ca="1" si="625"/>
        <v>#DIV/0!</v>
      </c>
      <c r="CL425" s="140" t="e">
        <f t="shared" ca="1" si="625"/>
        <v>#DIV/0!</v>
      </c>
      <c r="CM425" s="140" t="e">
        <f t="shared" ca="1" si="625"/>
        <v>#DIV/0!</v>
      </c>
      <c r="CN425" s="140" t="e">
        <f t="shared" ca="1" si="625"/>
        <v>#DIV/0!</v>
      </c>
      <c r="CP425" s="80">
        <f t="shared" si="626"/>
        <v>40</v>
      </c>
      <c r="CQ425" s="140">
        <f t="shared" ca="1" si="627"/>
        <v>8.5122596160758354E-4</v>
      </c>
      <c r="CR425" s="140">
        <f t="shared" ca="1" si="627"/>
        <v>1.9096199378332093E-2</v>
      </c>
      <c r="CS425" s="140">
        <f t="shared" ca="1" si="627"/>
        <v>3.4753903591367548E-2</v>
      </c>
      <c r="CT425" s="140">
        <f t="shared" ca="1" si="627"/>
        <v>4.8071674296190213E-2</v>
      </c>
      <c r="CU425" s="140">
        <f t="shared" ca="1" si="627"/>
        <v>5.9513480867768767E-2</v>
      </c>
      <c r="CV425" s="140">
        <f t="shared" ca="1" si="627"/>
        <v>6.8605030337004672E-2</v>
      </c>
      <c r="CW425" s="140">
        <f t="shared" ca="1" si="627"/>
        <v>7.1180712134297941E-2</v>
      </c>
      <c r="CX425" s="140" t="e">
        <f t="shared" ca="1" si="627"/>
        <v>#DIV/0!</v>
      </c>
      <c r="CY425" s="140" t="e">
        <f t="shared" ca="1" si="627"/>
        <v>#DIV/0!</v>
      </c>
      <c r="CZ425" s="140" t="e">
        <f t="shared" ca="1" si="627"/>
        <v>#DIV/0!</v>
      </c>
      <c r="DA425" s="140" t="e">
        <f t="shared" ca="1" si="627"/>
        <v>#DIV/0!</v>
      </c>
      <c r="DB425" s="140" t="e">
        <f t="shared" ca="1" si="627"/>
        <v>#DIV/0!</v>
      </c>
      <c r="DC425" s="140" t="e">
        <f t="shared" ca="1" si="627"/>
        <v>#DIV/0!</v>
      </c>
      <c r="DE425" s="80">
        <f t="shared" si="628"/>
        <v>40</v>
      </c>
      <c r="DF425" s="140">
        <f t="shared" ca="1" si="629"/>
        <v>8.4842838754216636E-4</v>
      </c>
      <c r="DG425" s="140">
        <f t="shared" ca="1" si="629"/>
        <v>1.7785570449543046E-2</v>
      </c>
      <c r="DH425" s="140">
        <f t="shared" ca="1" si="629"/>
        <v>3.0553060407649171E-2</v>
      </c>
      <c r="DI425" s="140">
        <f t="shared" ca="1" si="629"/>
        <v>3.9790790947879663E-2</v>
      </c>
      <c r="DJ425" s="140">
        <f t="shared" ca="1" si="629"/>
        <v>4.5092999153064035E-2</v>
      </c>
      <c r="DK425" s="140">
        <f t="shared" ca="1" si="629"/>
        <v>4.349414742808709E-2</v>
      </c>
      <c r="DL425" s="140">
        <f t="shared" ca="1" si="629"/>
        <v>3.0292916542823112E-2</v>
      </c>
      <c r="DM425" s="140" t="e">
        <f t="shared" ca="1" si="629"/>
        <v>#DIV/0!</v>
      </c>
      <c r="DN425" s="140" t="e">
        <f t="shared" ca="1" si="629"/>
        <v>#DIV/0!</v>
      </c>
      <c r="DO425" s="140" t="e">
        <f t="shared" ca="1" si="629"/>
        <v>#DIV/0!</v>
      </c>
      <c r="DP425" s="140" t="e">
        <f t="shared" ca="1" si="629"/>
        <v>#DIV/0!</v>
      </c>
      <c r="DQ425" s="140" t="e">
        <f t="shared" ca="1" si="629"/>
        <v>#DIV/0!</v>
      </c>
      <c r="DR425" s="140" t="e">
        <f t="shared" ca="1" si="629"/>
        <v>#DIV/0!</v>
      </c>
      <c r="DT425" s="80">
        <f t="shared" si="630"/>
        <v>40</v>
      </c>
      <c r="DU425" s="140">
        <f t="shared" ca="1" si="631"/>
        <v>8.5548212689046249E-2</v>
      </c>
      <c r="DV425" s="140">
        <f t="shared" ca="1" si="631"/>
        <v>9.0640745876025858E-2</v>
      </c>
      <c r="DW425" s="140">
        <f t="shared" ca="1" si="631"/>
        <v>9.5053965712686289E-2</v>
      </c>
      <c r="DX425" s="140">
        <f t="shared" ca="1" si="631"/>
        <v>9.8380854512630345E-2</v>
      </c>
      <c r="DY425" s="140">
        <f t="shared" ca="1" si="631"/>
        <v>9.9806663998320638E-2</v>
      </c>
      <c r="DZ425" s="140">
        <f t="shared" ca="1" si="631"/>
        <v>9.743031485550345E-2</v>
      </c>
      <c r="EA425" s="140">
        <f t="shared" ca="1" si="631"/>
        <v>8.5548569141417674E-2</v>
      </c>
      <c r="EB425" s="140" t="e">
        <f t="shared" ca="1" si="631"/>
        <v>#DIV/0!</v>
      </c>
      <c r="EC425" s="140" t="e">
        <f t="shared" ca="1" si="631"/>
        <v>#DIV/0!</v>
      </c>
      <c r="ED425" s="140" t="e">
        <f t="shared" ca="1" si="631"/>
        <v>#DIV/0!</v>
      </c>
      <c r="EE425" s="140" t="e">
        <f t="shared" ca="1" si="631"/>
        <v>#DIV/0!</v>
      </c>
      <c r="EF425" s="140" t="e">
        <f t="shared" ca="1" si="632"/>
        <v>#DIV/0!</v>
      </c>
      <c r="EG425" s="140" t="e">
        <f t="shared" ca="1" si="632"/>
        <v>#DIV/0!</v>
      </c>
      <c r="EI425" s="80">
        <f t="shared" si="633"/>
        <v>40</v>
      </c>
      <c r="EJ425" s="140">
        <f t="shared" ca="1" si="634"/>
        <v>8.5548212689046249E-2</v>
      </c>
      <c r="EK425" s="140">
        <f t="shared" ca="1" si="634"/>
        <v>9.0640745876025858E-2</v>
      </c>
      <c r="EL425" s="140">
        <f t="shared" ca="1" si="634"/>
        <v>9.5053965712686289E-2</v>
      </c>
      <c r="EM425" s="140">
        <f t="shared" ca="1" si="634"/>
        <v>9.8380854512630345E-2</v>
      </c>
      <c r="EN425" s="140">
        <f t="shared" ca="1" si="634"/>
        <v>9.9806663998320638E-2</v>
      </c>
      <c r="EO425" s="140">
        <f t="shared" ca="1" si="634"/>
        <v>9.743031485550345E-2</v>
      </c>
      <c r="EP425" s="140">
        <f t="shared" ca="1" si="634"/>
        <v>8.5548569141417674E-2</v>
      </c>
      <c r="EQ425" s="140" t="e">
        <f t="shared" ca="1" si="634"/>
        <v>#DIV/0!</v>
      </c>
      <c r="ER425" s="140" t="e">
        <f t="shared" ca="1" si="634"/>
        <v>#DIV/0!</v>
      </c>
      <c r="ES425" s="140" t="e">
        <f t="shared" ca="1" si="634"/>
        <v>#DIV/0!</v>
      </c>
      <c r="ET425" s="140" t="e">
        <f t="shared" ca="1" si="634"/>
        <v>#DIV/0!</v>
      </c>
      <c r="EU425" s="140" t="e">
        <f t="shared" ca="1" si="635"/>
        <v>#DIV/0!</v>
      </c>
      <c r="EV425" s="140" t="e">
        <f t="shared" ca="1" si="635"/>
        <v>#DIV/0!</v>
      </c>
    </row>
    <row r="426" spans="15:156">
      <c r="S426" s="25">
        <f t="shared" si="615"/>
        <v>50</v>
      </c>
      <c r="T426" s="405">
        <f t="shared" ca="1" si="616"/>
        <v>0.10693528368392641</v>
      </c>
      <c r="U426" s="405">
        <f t="shared" ca="1" si="616"/>
        <v>0.11196798019979669</v>
      </c>
      <c r="V426" s="405">
        <f t="shared" ca="1" si="616"/>
        <v>0.11610162954906683</v>
      </c>
      <c r="W426" s="405">
        <f t="shared" ca="1" si="616"/>
        <v>0.1186014254006018</v>
      </c>
      <c r="X426" s="405">
        <f t="shared" ca="1" si="616"/>
        <v>0.11762928256944931</v>
      </c>
      <c r="Y426" s="405">
        <f t="shared" ca="1" si="616"/>
        <v>0.10693571142677211</v>
      </c>
      <c r="Z426" s="405" t="e">
        <f t="shared" ca="1" si="616"/>
        <v>#DIV/0!</v>
      </c>
      <c r="AA426" s="405" t="e">
        <f t="shared" ca="1" si="616"/>
        <v>#DIV/0!</v>
      </c>
      <c r="AB426" s="405" t="e">
        <f t="shared" ca="1" si="616"/>
        <v>#DIV/0!</v>
      </c>
      <c r="AC426" s="405" t="e">
        <f t="shared" ca="1" si="616"/>
        <v>#DIV/0!</v>
      </c>
      <c r="AD426" s="405" t="e">
        <f t="shared" ca="1" si="616"/>
        <v>#DIV/0!</v>
      </c>
      <c r="AE426" s="405" t="e">
        <f t="shared" ca="1" si="616"/>
        <v>#DIV/0!</v>
      </c>
      <c r="AF426" s="405"/>
      <c r="AG426" s="15"/>
      <c r="AH426" s="80">
        <f t="shared" si="617"/>
        <v>50</v>
      </c>
      <c r="AI426" s="140">
        <f t="shared" ca="1" si="618"/>
        <v>0.10693528368392641</v>
      </c>
      <c r="AJ426" s="140">
        <f t="shared" ca="1" si="618"/>
        <v>0.11196798019979669</v>
      </c>
      <c r="AK426" s="140">
        <f t="shared" ca="1" si="618"/>
        <v>0.11610162954906683</v>
      </c>
      <c r="AL426" s="140">
        <f t="shared" ca="1" si="618"/>
        <v>0.1186014254006018</v>
      </c>
      <c r="AM426" s="140">
        <f t="shared" ca="1" si="618"/>
        <v>0.11762928256944931</v>
      </c>
      <c r="AN426" s="140">
        <f t="shared" ca="1" si="618"/>
        <v>0.10693571142677208</v>
      </c>
      <c r="AO426" s="140" t="e">
        <f t="shared" ca="1" si="618"/>
        <v>#DIV/0!</v>
      </c>
      <c r="AP426" s="140" t="e">
        <f t="shared" ca="1" si="618"/>
        <v>#DIV/0!</v>
      </c>
      <c r="AQ426" s="140" t="e">
        <f t="shared" ca="1" si="618"/>
        <v>#DIV/0!</v>
      </c>
      <c r="AR426" s="140" t="e">
        <f t="shared" ca="1" si="618"/>
        <v>#DIV/0!</v>
      </c>
      <c r="AS426" s="140" t="e">
        <f t="shared" ca="1" si="618"/>
        <v>#DIV/0!</v>
      </c>
      <c r="AT426" s="140" t="e">
        <f t="shared" ca="1" si="636"/>
        <v>#DIV/0!</v>
      </c>
      <c r="AU426" s="140" t="e">
        <f t="shared" ca="1" si="619"/>
        <v>#DIV/0!</v>
      </c>
      <c r="AV426" s="168"/>
      <c r="AW426" s="80">
        <f t="shared" si="620"/>
        <v>50</v>
      </c>
      <c r="AX426" s="140">
        <f t="shared" ca="1" si="621"/>
        <v>0.10714958284962564</v>
      </c>
      <c r="AY426" s="140">
        <f t="shared" ca="1" si="621"/>
        <v>9.5172783169827163E-2</v>
      </c>
      <c r="AZ426" s="140">
        <f t="shared" ca="1" si="621"/>
        <v>8.1271140684346807E-2</v>
      </c>
      <c r="BA426" s="140">
        <f t="shared" ca="1" si="621"/>
        <v>6.5230783970331011E-2</v>
      </c>
      <c r="BB426" s="140">
        <f t="shared" ca="1" si="621"/>
        <v>4.7051713027779718E-2</v>
      </c>
      <c r="BC426" s="140">
        <f t="shared" ca="1" si="621"/>
        <v>2.673392785669302E-2</v>
      </c>
      <c r="BD426" s="140" t="e">
        <f t="shared" ca="1" si="621"/>
        <v>#DIV/0!</v>
      </c>
      <c r="BE426" s="140" t="e">
        <f t="shared" ca="1" si="621"/>
        <v>#DIV/0!</v>
      </c>
      <c r="BF426" s="140" t="e">
        <f t="shared" ca="1" si="621"/>
        <v>#DIV/0!</v>
      </c>
      <c r="BG426" s="140" t="e">
        <f t="shared" ca="1" si="621"/>
        <v>#DIV/0!</v>
      </c>
      <c r="BH426" s="140" t="e">
        <f t="shared" ca="1" si="621"/>
        <v>#DIV/0!</v>
      </c>
      <c r="BI426" s="140" t="e">
        <f t="shared" ca="1" si="621"/>
        <v>#DIV/0!</v>
      </c>
      <c r="BJ426" s="140" t="e">
        <f t="shared" ca="1" si="621"/>
        <v>#DIV/0!</v>
      </c>
      <c r="BK426" s="62"/>
      <c r="BL426" s="83">
        <f t="shared" si="622"/>
        <v>50</v>
      </c>
      <c r="BM426" s="140">
        <f t="shared" ca="1" si="623"/>
        <v>0.10672184000391857</v>
      </c>
      <c r="BN426" s="140">
        <f t="shared" ca="1" si="623"/>
        <v>8.652071197257015E-2</v>
      </c>
      <c r="BO426" s="140">
        <f t="shared" ca="1" si="623"/>
        <v>6.7725950570289017E-2</v>
      </c>
      <c r="BP426" s="140">
        <f t="shared" ca="1" si="623"/>
        <v>5.0177526131023865E-2</v>
      </c>
      <c r="BQ426" s="140">
        <f t="shared" ca="1" si="623"/>
        <v>3.3608366448414091E-2</v>
      </c>
      <c r="BR426" s="140">
        <f t="shared" ca="1" si="623"/>
        <v>1.7822618571128677E-2</v>
      </c>
      <c r="BS426" s="140" t="e">
        <f t="shared" ca="1" si="623"/>
        <v>#DIV/0!</v>
      </c>
      <c r="BT426" s="140" t="e">
        <f t="shared" ca="1" si="623"/>
        <v>#DIV/0!</v>
      </c>
      <c r="BU426" s="140" t="e">
        <f t="shared" ca="1" si="623"/>
        <v>#DIV/0!</v>
      </c>
      <c r="BV426" s="140" t="e">
        <f t="shared" ca="1" si="623"/>
        <v>#DIV/0!</v>
      </c>
      <c r="BW426" s="140" t="e">
        <f t="shared" ca="1" si="623"/>
        <v>#DIV/0!</v>
      </c>
      <c r="BX426" s="140" t="e">
        <f t="shared" ca="1" si="623"/>
        <v>#DIV/0!</v>
      </c>
      <c r="BY426" s="140" t="e">
        <f t="shared" ca="1" si="623"/>
        <v>#DIV/0!</v>
      </c>
      <c r="BZ426" s="168"/>
      <c r="CA426" s="80">
        <f t="shared" si="624"/>
        <v>50</v>
      </c>
      <c r="CB426" s="140">
        <f t="shared" ca="1" si="625"/>
        <v>8.5207734112265326E-4</v>
      </c>
      <c r="CC426" s="140">
        <f t="shared" ca="1" si="625"/>
        <v>1.9531857503736025E-2</v>
      </c>
      <c r="CD426" s="140">
        <f t="shared" ca="1" si="625"/>
        <v>3.625507317124943E-2</v>
      </c>
      <c r="CE426" s="140">
        <f t="shared" ca="1" si="625"/>
        <v>5.1152329205655371E-2</v>
      </c>
      <c r="CF426" s="140">
        <f t="shared" ca="1" si="625"/>
        <v>6.4765078218818897E-2</v>
      </c>
      <c r="CG426" s="140">
        <f t="shared" ca="1" si="625"/>
        <v>7.5614966700878333E-2</v>
      </c>
      <c r="CH426" s="140" t="e">
        <f t="shared" ca="1" si="625"/>
        <v>#DIV/0!</v>
      </c>
      <c r="CI426" s="140" t="e">
        <f t="shared" ca="1" si="625"/>
        <v>#DIV/0!</v>
      </c>
      <c r="CJ426" s="140" t="e">
        <f t="shared" ca="1" si="625"/>
        <v>#DIV/0!</v>
      </c>
      <c r="CK426" s="140" t="e">
        <f t="shared" ca="1" si="625"/>
        <v>#DIV/0!</v>
      </c>
      <c r="CL426" s="140" t="e">
        <f t="shared" ca="1" si="625"/>
        <v>#DIV/0!</v>
      </c>
      <c r="CM426" s="140" t="e">
        <f t="shared" ca="1" si="625"/>
        <v>#DIV/0!</v>
      </c>
      <c r="CN426" s="140" t="e">
        <f t="shared" ca="1" si="625"/>
        <v>#DIV/0!</v>
      </c>
      <c r="CP426" s="80">
        <f t="shared" si="626"/>
        <v>50</v>
      </c>
      <c r="CQ426" s="140">
        <f t="shared" ca="1" si="627"/>
        <v>8.5207734112265326E-4</v>
      </c>
      <c r="CR426" s="140">
        <f t="shared" ca="1" si="627"/>
        <v>1.9531857503736025E-2</v>
      </c>
      <c r="CS426" s="140">
        <f t="shared" ca="1" si="627"/>
        <v>3.625507317124943E-2</v>
      </c>
      <c r="CT426" s="140">
        <f t="shared" ca="1" si="627"/>
        <v>5.1152329205655371E-2</v>
      </c>
      <c r="CU426" s="140">
        <f t="shared" ca="1" si="627"/>
        <v>6.4765078218818897E-2</v>
      </c>
      <c r="CV426" s="140">
        <f t="shared" ca="1" si="627"/>
        <v>7.5614966700878333E-2</v>
      </c>
      <c r="CW426" s="140" t="e">
        <f t="shared" ca="1" si="627"/>
        <v>#DIV/0!</v>
      </c>
      <c r="CX426" s="140" t="e">
        <f t="shared" ca="1" si="627"/>
        <v>#DIV/0!</v>
      </c>
      <c r="CY426" s="140" t="e">
        <f t="shared" ca="1" si="627"/>
        <v>#DIV/0!</v>
      </c>
      <c r="CZ426" s="140" t="e">
        <f t="shared" ca="1" si="627"/>
        <v>#DIV/0!</v>
      </c>
      <c r="DA426" s="140" t="e">
        <f t="shared" ca="1" si="627"/>
        <v>#DIV/0!</v>
      </c>
      <c r="DB426" s="140" t="e">
        <f t="shared" ca="1" si="627"/>
        <v>#DIV/0!</v>
      </c>
      <c r="DC426" s="140" t="e">
        <f t="shared" ca="1" si="627"/>
        <v>#DIV/0!</v>
      </c>
      <c r="DE426" s="80">
        <f t="shared" si="628"/>
        <v>50</v>
      </c>
      <c r="DF426" s="140">
        <f t="shared" ca="1" si="629"/>
        <v>8.4870956712574763E-4</v>
      </c>
      <c r="DG426" s="140">
        <f t="shared" ca="1" si="629"/>
        <v>1.7785570449543046E-2</v>
      </c>
      <c r="DH426" s="140">
        <f t="shared" ca="1" si="629"/>
        <v>2.9983848410769613E-2</v>
      </c>
      <c r="DI426" s="140">
        <f t="shared" ca="1" si="629"/>
        <v>3.7062835068836099E-2</v>
      </c>
      <c r="DJ426" s="140">
        <f t="shared" ca="1" si="629"/>
        <v>3.6757039414376816E-2</v>
      </c>
      <c r="DK426" s="140">
        <f t="shared" ca="1" si="629"/>
        <v>2.5244097119019239E-2</v>
      </c>
      <c r="DL426" s="140" t="e">
        <f t="shared" ca="1" si="629"/>
        <v>#DIV/0!</v>
      </c>
      <c r="DM426" s="140" t="e">
        <f t="shared" ca="1" si="629"/>
        <v>#DIV/0!</v>
      </c>
      <c r="DN426" s="140" t="e">
        <f t="shared" ca="1" si="629"/>
        <v>#DIV/0!</v>
      </c>
      <c r="DO426" s="140" t="e">
        <f t="shared" ca="1" si="629"/>
        <v>#DIV/0!</v>
      </c>
      <c r="DP426" s="140" t="e">
        <f t="shared" ca="1" si="629"/>
        <v>#DIV/0!</v>
      </c>
      <c r="DQ426" s="140" t="e">
        <f t="shared" ca="1" si="629"/>
        <v>#DIV/0!</v>
      </c>
      <c r="DR426" s="140" t="e">
        <f t="shared" ca="1" si="629"/>
        <v>#DIV/0!</v>
      </c>
      <c r="DT426" s="80">
        <f t="shared" si="630"/>
        <v>50</v>
      </c>
      <c r="DU426" s="140">
        <f t="shared" ca="1" si="631"/>
        <v>0.10693528368392641</v>
      </c>
      <c r="DV426" s="140">
        <f t="shared" ca="1" si="631"/>
        <v>0.11196798019979669</v>
      </c>
      <c r="DW426" s="140">
        <f t="shared" ca="1" si="631"/>
        <v>0.11610162954906683</v>
      </c>
      <c r="DX426" s="140">
        <f t="shared" ca="1" si="631"/>
        <v>0.1186014254006018</v>
      </c>
      <c r="DY426" s="140">
        <f t="shared" ca="1" si="631"/>
        <v>0.11762928256944931</v>
      </c>
      <c r="DZ426" s="140">
        <f t="shared" ca="1" si="631"/>
        <v>0.10693571142677211</v>
      </c>
      <c r="EA426" s="140" t="e">
        <f t="shared" ca="1" si="631"/>
        <v>#DIV/0!</v>
      </c>
      <c r="EB426" s="140" t="e">
        <f t="shared" ca="1" si="631"/>
        <v>#DIV/0!</v>
      </c>
      <c r="EC426" s="140" t="e">
        <f t="shared" ca="1" si="631"/>
        <v>#DIV/0!</v>
      </c>
      <c r="ED426" s="140" t="e">
        <f t="shared" ca="1" si="631"/>
        <v>#DIV/0!</v>
      </c>
      <c r="EE426" s="140" t="e">
        <f t="shared" ca="1" si="631"/>
        <v>#DIV/0!</v>
      </c>
      <c r="EF426" s="140" t="e">
        <f t="shared" ca="1" si="632"/>
        <v>#DIV/0!</v>
      </c>
      <c r="EG426" s="140" t="e">
        <f t="shared" ca="1" si="632"/>
        <v>#DIV/0!</v>
      </c>
      <c r="EI426" s="80">
        <f t="shared" si="633"/>
        <v>50</v>
      </c>
      <c r="EJ426" s="140">
        <f t="shared" ca="1" si="634"/>
        <v>0.10693528368392641</v>
      </c>
      <c r="EK426" s="140">
        <f t="shared" ca="1" si="634"/>
        <v>0.11196798019979669</v>
      </c>
      <c r="EL426" s="140">
        <f t="shared" ca="1" si="634"/>
        <v>0.11610162954906683</v>
      </c>
      <c r="EM426" s="140">
        <f t="shared" ca="1" si="634"/>
        <v>0.1186014254006018</v>
      </c>
      <c r="EN426" s="140">
        <f t="shared" ca="1" si="634"/>
        <v>0.11762928256944931</v>
      </c>
      <c r="EO426" s="140">
        <f t="shared" ca="1" si="634"/>
        <v>0.10693571142677211</v>
      </c>
      <c r="EP426" s="140" t="e">
        <f t="shared" ca="1" si="634"/>
        <v>#DIV/0!</v>
      </c>
      <c r="EQ426" s="140" t="e">
        <f t="shared" ca="1" si="634"/>
        <v>#DIV/0!</v>
      </c>
      <c r="ER426" s="140" t="e">
        <f t="shared" ca="1" si="634"/>
        <v>#DIV/0!</v>
      </c>
      <c r="ES426" s="140" t="e">
        <f t="shared" ca="1" si="634"/>
        <v>#DIV/0!</v>
      </c>
      <c r="ET426" s="140" t="e">
        <f t="shared" ca="1" si="634"/>
        <v>#DIV/0!</v>
      </c>
      <c r="EU426" s="140" t="e">
        <f t="shared" ca="1" si="635"/>
        <v>#DIV/0!</v>
      </c>
      <c r="EV426" s="140" t="e">
        <f t="shared" ca="1" si="635"/>
        <v>#DIV/0!</v>
      </c>
    </row>
    <row r="427" spans="15:156">
      <c r="S427" s="25">
        <f t="shared" si="615"/>
        <v>60</v>
      </c>
      <c r="T427" s="405">
        <f t="shared" ca="1" si="616"/>
        <v>0.12832231903356939</v>
      </c>
      <c r="U427" s="405">
        <f t="shared" ca="1" si="616"/>
        <v>0.13325834808566986</v>
      </c>
      <c r="V427" s="405">
        <f t="shared" ca="1" si="616"/>
        <v>0.13687771062626825</v>
      </c>
      <c r="W427" s="405">
        <f t="shared" ca="1" si="616"/>
        <v>0.13748877183442126</v>
      </c>
      <c r="X427" s="405">
        <f t="shared" ca="1" si="616"/>
        <v>0.12832285371212651</v>
      </c>
      <c r="Y427" s="405" t="e">
        <f t="shared" ca="1" si="616"/>
        <v>#DIV/0!</v>
      </c>
      <c r="Z427" s="405" t="e">
        <f t="shared" ca="1" si="616"/>
        <v>#DIV/0!</v>
      </c>
      <c r="AA427" s="405" t="e">
        <f t="shared" ca="1" si="616"/>
        <v>#DIV/0!</v>
      </c>
      <c r="AB427" s="405" t="e">
        <f t="shared" ca="1" si="616"/>
        <v>#DIV/0!</v>
      </c>
      <c r="AC427" s="405" t="e">
        <f t="shared" ca="1" si="616"/>
        <v>#DIV/0!</v>
      </c>
      <c r="AD427" s="405" t="e">
        <f t="shared" ca="1" si="616"/>
        <v>#DIV/0!</v>
      </c>
      <c r="AE427" s="405" t="e">
        <f t="shared" ca="1" si="616"/>
        <v>#DIV/0!</v>
      </c>
      <c r="AF427" s="405"/>
      <c r="AG427" s="15"/>
      <c r="AH427" s="80">
        <f t="shared" si="617"/>
        <v>60</v>
      </c>
      <c r="AI427" s="140">
        <f t="shared" ca="1" si="618"/>
        <v>0.12832231903356939</v>
      </c>
      <c r="AJ427" s="140">
        <f t="shared" ca="1" si="618"/>
        <v>0.13325834808566986</v>
      </c>
      <c r="AK427" s="140">
        <f t="shared" ca="1" si="618"/>
        <v>0.13687771062626825</v>
      </c>
      <c r="AL427" s="140">
        <f t="shared" ca="1" si="618"/>
        <v>0.13748877183442126</v>
      </c>
      <c r="AM427" s="140">
        <f t="shared" ca="1" si="618"/>
        <v>0.12832285371212648</v>
      </c>
      <c r="AN427" s="140" t="e">
        <f t="shared" ca="1" si="618"/>
        <v>#DIV/0!</v>
      </c>
      <c r="AO427" s="140" t="e">
        <f t="shared" ca="1" si="618"/>
        <v>#DIV/0!</v>
      </c>
      <c r="AP427" s="140" t="e">
        <f t="shared" ca="1" si="618"/>
        <v>#DIV/0!</v>
      </c>
      <c r="AQ427" s="140" t="e">
        <f t="shared" ca="1" si="618"/>
        <v>#DIV/0!</v>
      </c>
      <c r="AR427" s="140" t="e">
        <f t="shared" ca="1" si="618"/>
        <v>#DIV/0!</v>
      </c>
      <c r="AS427" s="140" t="e">
        <f t="shared" ca="1" si="618"/>
        <v>#DIV/0!</v>
      </c>
      <c r="AT427" s="140" t="e">
        <f t="shared" ca="1" si="636"/>
        <v>#DIV/0!</v>
      </c>
      <c r="AU427" s="140" t="e">
        <f t="shared" ca="1" si="619"/>
        <v>#DIV/0!</v>
      </c>
      <c r="AV427" s="168"/>
      <c r="AW427" s="80">
        <f t="shared" si="620"/>
        <v>60</v>
      </c>
      <c r="AX427" s="140">
        <f t="shared" ca="1" si="621"/>
        <v>8.5691031074169893E-2</v>
      </c>
      <c r="AY427" s="140">
        <f t="shared" ca="1" si="621"/>
        <v>7.2181605213071154E-2</v>
      </c>
      <c r="AZ427" s="140">
        <f t="shared" ca="1" si="621"/>
        <v>5.7032379427611808E-2</v>
      </c>
      <c r="BA427" s="140">
        <f t="shared" ca="1" si="621"/>
        <v>4.0100891785039568E-2</v>
      </c>
      <c r="BB427" s="140">
        <f t="shared" ca="1" si="621"/>
        <v>2.1387142285354425E-2</v>
      </c>
      <c r="BC427" s="140" t="e">
        <f t="shared" ca="1" si="621"/>
        <v>#DIV/0!</v>
      </c>
      <c r="BD427" s="140" t="e">
        <f t="shared" ca="1" si="621"/>
        <v>#DIV/0!</v>
      </c>
      <c r="BE427" s="140" t="e">
        <f t="shared" ca="1" si="621"/>
        <v>#DIV/0!</v>
      </c>
      <c r="BF427" s="140" t="e">
        <f t="shared" ca="1" si="621"/>
        <v>#DIV/0!</v>
      </c>
      <c r="BG427" s="140" t="e">
        <f t="shared" ca="1" si="621"/>
        <v>#DIV/0!</v>
      </c>
      <c r="BH427" s="140" t="e">
        <f t="shared" ca="1" si="621"/>
        <v>#DIV/0!</v>
      </c>
      <c r="BI427" s="140" t="e">
        <f t="shared" ca="1" si="621"/>
        <v>#DIV/0!</v>
      </c>
      <c r="BJ427" s="140" t="e">
        <f t="shared" ca="1" si="621"/>
        <v>#DIV/0!</v>
      </c>
      <c r="BK427" s="62"/>
      <c r="BL427" s="83">
        <f t="shared" si="622"/>
        <v>60</v>
      </c>
      <c r="BM427" s="140">
        <f t="shared" ca="1" si="623"/>
        <v>8.5405869573091125E-2</v>
      </c>
      <c r="BN427" s="140">
        <f t="shared" ca="1" si="623"/>
        <v>6.6629174042834929E-2</v>
      </c>
      <c r="BO427" s="140">
        <f t="shared" ca="1" si="623"/>
        <v>4.8884896652238698E-2</v>
      </c>
      <c r="BP427" s="140">
        <f t="shared" ca="1" si="623"/>
        <v>3.2080713428031662E-2</v>
      </c>
      <c r="BQ427" s="140">
        <f t="shared" ca="1" si="623"/>
        <v>1.6040356714015814E-2</v>
      </c>
      <c r="BR427" s="140" t="e">
        <f t="shared" ca="1" si="623"/>
        <v>#DIV/0!</v>
      </c>
      <c r="BS427" s="140" t="e">
        <f t="shared" ca="1" si="623"/>
        <v>#DIV/0!</v>
      </c>
      <c r="BT427" s="140" t="e">
        <f t="shared" ca="1" si="623"/>
        <v>#DIV/0!</v>
      </c>
      <c r="BU427" s="140" t="e">
        <f t="shared" ca="1" si="623"/>
        <v>#DIV/0!</v>
      </c>
      <c r="BV427" s="140" t="e">
        <f t="shared" ca="1" si="623"/>
        <v>#DIV/0!</v>
      </c>
      <c r="BW427" s="140" t="e">
        <f t="shared" ca="1" si="623"/>
        <v>#DIV/0!</v>
      </c>
      <c r="BX427" s="140" t="e">
        <f t="shared" ca="1" si="623"/>
        <v>#DIV/0!</v>
      </c>
      <c r="BY427" s="140" t="e">
        <f t="shared" ca="1" si="623"/>
        <v>#DIV/0!</v>
      </c>
      <c r="BZ427" s="168"/>
      <c r="CA427" s="80">
        <f t="shared" si="624"/>
        <v>60</v>
      </c>
      <c r="CB427" s="140">
        <f t="shared" ca="1" si="625"/>
        <v>8.5264587141686539E-4</v>
      </c>
      <c r="CC427" s="140">
        <f t="shared" ca="1" si="625"/>
        <v>1.9843306917689887E-2</v>
      </c>
      <c r="CD427" s="140">
        <f t="shared" ca="1" si="625"/>
        <v>3.7441614437496849E-2</v>
      </c>
      <c r="CE427" s="140">
        <f t="shared" ca="1" si="625"/>
        <v>5.4034047575924088E-2</v>
      </c>
      <c r="CF427" s="140">
        <f t="shared" ca="1" si="625"/>
        <v>7.1180712134297955E-2</v>
      </c>
      <c r="CG427" s="140" t="e">
        <f t="shared" ca="1" si="625"/>
        <v>#DIV/0!</v>
      </c>
      <c r="CH427" s="140" t="e">
        <f t="shared" ca="1" si="625"/>
        <v>#DIV/0!</v>
      </c>
      <c r="CI427" s="140" t="e">
        <f t="shared" ca="1" si="625"/>
        <v>#DIV/0!</v>
      </c>
      <c r="CJ427" s="140" t="e">
        <f t="shared" ca="1" si="625"/>
        <v>#DIV/0!</v>
      </c>
      <c r="CK427" s="140" t="e">
        <f t="shared" ca="1" si="625"/>
        <v>#DIV/0!</v>
      </c>
      <c r="CL427" s="140" t="e">
        <f t="shared" ca="1" si="625"/>
        <v>#DIV/0!</v>
      </c>
      <c r="CM427" s="140" t="e">
        <f t="shared" ca="1" si="625"/>
        <v>#DIV/0!</v>
      </c>
      <c r="CN427" s="140" t="e">
        <f t="shared" ca="1" si="625"/>
        <v>#DIV/0!</v>
      </c>
      <c r="CP427" s="80">
        <f t="shared" si="626"/>
        <v>60</v>
      </c>
      <c r="CQ427" s="140">
        <f t="shared" ca="1" si="627"/>
        <v>8.5264587141686539E-4</v>
      </c>
      <c r="CR427" s="140">
        <f t="shared" ca="1" si="627"/>
        <v>1.9843306917689887E-2</v>
      </c>
      <c r="CS427" s="140">
        <f t="shared" ca="1" si="627"/>
        <v>3.7441614437496849E-2</v>
      </c>
      <c r="CT427" s="140">
        <f t="shared" ca="1" si="627"/>
        <v>5.4034047575924088E-2</v>
      </c>
      <c r="CU427" s="140">
        <f t="shared" ca="1" si="627"/>
        <v>7.1180712134297955E-2</v>
      </c>
      <c r="CV427" s="140" t="e">
        <f t="shared" ca="1" si="627"/>
        <v>#DIV/0!</v>
      </c>
      <c r="CW427" s="140" t="e">
        <f t="shared" ca="1" si="627"/>
        <v>#DIV/0!</v>
      </c>
      <c r="CX427" s="140" t="e">
        <f t="shared" ca="1" si="627"/>
        <v>#DIV/0!</v>
      </c>
      <c r="CY427" s="140" t="e">
        <f t="shared" ca="1" si="627"/>
        <v>#DIV/0!</v>
      </c>
      <c r="CZ427" s="140" t="e">
        <f t="shared" ca="1" si="627"/>
        <v>#DIV/0!</v>
      </c>
      <c r="DA427" s="140" t="e">
        <f t="shared" ca="1" si="627"/>
        <v>#DIV/0!</v>
      </c>
      <c r="DB427" s="140" t="e">
        <f t="shared" ca="1" si="627"/>
        <v>#DIV/0!</v>
      </c>
      <c r="DC427" s="140" t="e">
        <f t="shared" ca="1" si="627"/>
        <v>#DIV/0!</v>
      </c>
      <c r="DE427" s="80">
        <f t="shared" si="628"/>
        <v>60</v>
      </c>
      <c r="DF427" s="140">
        <f t="shared" ca="1" si="629"/>
        <v>8.4842838754216636E-4</v>
      </c>
      <c r="DG427" s="140">
        <f t="shared" ca="1" si="629"/>
        <v>1.745943392468291E-2</v>
      </c>
      <c r="DH427" s="140">
        <f t="shared" ca="1" si="629"/>
        <v>2.7942868985797745E-2</v>
      </c>
      <c r="DI427" s="140">
        <f t="shared" ca="1" si="629"/>
        <v>3.0049604209006531E-2</v>
      </c>
      <c r="DJ427" s="140">
        <f t="shared" ca="1" si="629"/>
        <v>2.0195277695215393E-2</v>
      </c>
      <c r="DK427" s="140" t="e">
        <f t="shared" ca="1" si="629"/>
        <v>#DIV/0!</v>
      </c>
      <c r="DL427" s="140" t="e">
        <f t="shared" ca="1" si="629"/>
        <v>#DIV/0!</v>
      </c>
      <c r="DM427" s="140" t="e">
        <f t="shared" ca="1" si="629"/>
        <v>#DIV/0!</v>
      </c>
      <c r="DN427" s="140" t="e">
        <f t="shared" ca="1" si="629"/>
        <v>#DIV/0!</v>
      </c>
      <c r="DO427" s="140" t="e">
        <f t="shared" ca="1" si="629"/>
        <v>#DIV/0!</v>
      </c>
      <c r="DP427" s="140" t="e">
        <f t="shared" ca="1" si="629"/>
        <v>#DIV/0!</v>
      </c>
      <c r="DQ427" s="140" t="e">
        <f t="shared" ca="1" si="629"/>
        <v>#DIV/0!</v>
      </c>
      <c r="DR427" s="140" t="e">
        <f t="shared" ca="1" si="629"/>
        <v>#DIV/0!</v>
      </c>
      <c r="DT427" s="80">
        <f t="shared" si="630"/>
        <v>60</v>
      </c>
      <c r="DU427" s="140">
        <f t="shared" ca="1" si="631"/>
        <v>0.12832231903356939</v>
      </c>
      <c r="DV427" s="140">
        <f t="shared" ca="1" si="631"/>
        <v>0.13325834808566986</v>
      </c>
      <c r="DW427" s="140">
        <f t="shared" ca="1" si="631"/>
        <v>0.13687771062626825</v>
      </c>
      <c r="DX427" s="140">
        <f t="shared" ca="1" si="631"/>
        <v>0.13748877183442126</v>
      </c>
      <c r="DY427" s="140">
        <f t="shared" ca="1" si="631"/>
        <v>0.12832285371212651</v>
      </c>
      <c r="DZ427" s="140" t="e">
        <f t="shared" ca="1" si="631"/>
        <v>#DIV/0!</v>
      </c>
      <c r="EA427" s="140" t="e">
        <f t="shared" ca="1" si="631"/>
        <v>#DIV/0!</v>
      </c>
      <c r="EB427" s="140" t="e">
        <f t="shared" ca="1" si="631"/>
        <v>#DIV/0!</v>
      </c>
      <c r="EC427" s="140" t="e">
        <f t="shared" ca="1" si="631"/>
        <v>#DIV/0!</v>
      </c>
      <c r="ED427" s="140" t="e">
        <f t="shared" ca="1" si="631"/>
        <v>#DIV/0!</v>
      </c>
      <c r="EE427" s="140" t="e">
        <f t="shared" ca="1" si="631"/>
        <v>#DIV/0!</v>
      </c>
      <c r="EF427" s="140" t="e">
        <f t="shared" ca="1" si="632"/>
        <v>#DIV/0!</v>
      </c>
      <c r="EG427" s="140" t="e">
        <f t="shared" ca="1" si="632"/>
        <v>#DIV/0!</v>
      </c>
      <c r="EI427" s="80">
        <f t="shared" si="633"/>
        <v>60</v>
      </c>
      <c r="EJ427" s="140">
        <f t="shared" ca="1" si="634"/>
        <v>0.12832231903356939</v>
      </c>
      <c r="EK427" s="140">
        <f t="shared" ca="1" si="634"/>
        <v>0.13325834808566986</v>
      </c>
      <c r="EL427" s="140">
        <f t="shared" ca="1" si="634"/>
        <v>0.13687771062626825</v>
      </c>
      <c r="EM427" s="140">
        <f t="shared" ca="1" si="634"/>
        <v>0.13748877183442126</v>
      </c>
      <c r="EN427" s="140">
        <f t="shared" ca="1" si="634"/>
        <v>0.12832285371212651</v>
      </c>
      <c r="EO427" s="140" t="e">
        <f t="shared" ca="1" si="634"/>
        <v>#DIV/0!</v>
      </c>
      <c r="EP427" s="140" t="e">
        <f t="shared" ca="1" si="634"/>
        <v>#DIV/0!</v>
      </c>
      <c r="EQ427" s="140" t="e">
        <f t="shared" ca="1" si="634"/>
        <v>#DIV/0!</v>
      </c>
      <c r="ER427" s="140" t="e">
        <f t="shared" ca="1" si="634"/>
        <v>#DIV/0!</v>
      </c>
      <c r="ES427" s="140" t="e">
        <f t="shared" ca="1" si="634"/>
        <v>#DIV/0!</v>
      </c>
      <c r="ET427" s="140" t="e">
        <f t="shared" ca="1" si="634"/>
        <v>#DIV/0!</v>
      </c>
      <c r="EU427" s="140" t="e">
        <f t="shared" ca="1" si="635"/>
        <v>#DIV/0!</v>
      </c>
      <c r="EV427" s="140" t="e">
        <f t="shared" ca="1" si="635"/>
        <v>#DIV/0!</v>
      </c>
    </row>
    <row r="428" spans="15:156">
      <c r="S428" s="25">
        <f t="shared" si="615"/>
        <v>70</v>
      </c>
      <c r="T428" s="405">
        <f t="shared" ca="1" si="616"/>
        <v>0.14970928309273807</v>
      </c>
      <c r="U428" s="405">
        <f t="shared" ca="1" si="616"/>
        <v>0.15446269428311524</v>
      </c>
      <c r="V428" s="405">
        <f t="shared" ca="1" si="616"/>
        <v>0.15683904342593238</v>
      </c>
      <c r="W428" s="405">
        <f t="shared" ca="1" si="616"/>
        <v>0.14970999599748092</v>
      </c>
      <c r="X428" s="405" t="e">
        <f t="shared" ca="1" si="616"/>
        <v>#DIV/0!</v>
      </c>
      <c r="Y428" s="405" t="e">
        <f t="shared" ca="1" si="616"/>
        <v>#DIV/0!</v>
      </c>
      <c r="Z428" s="405" t="e">
        <f t="shared" ca="1" si="616"/>
        <v>#DIV/0!</v>
      </c>
      <c r="AA428" s="405" t="e">
        <f t="shared" ca="1" si="616"/>
        <v>#DIV/0!</v>
      </c>
      <c r="AB428" s="405" t="e">
        <f t="shared" ca="1" si="616"/>
        <v>#DIV/0!</v>
      </c>
      <c r="AC428" s="405" t="e">
        <f t="shared" ca="1" si="616"/>
        <v>#DIV/0!</v>
      </c>
      <c r="AD428" s="405" t="e">
        <f t="shared" ca="1" si="616"/>
        <v>#DIV/0!</v>
      </c>
      <c r="AE428" s="405" t="e">
        <f t="shared" ca="1" si="616"/>
        <v>#DIV/0!</v>
      </c>
      <c r="AF428" s="405"/>
      <c r="AG428" s="15"/>
      <c r="AH428" s="80">
        <f t="shared" si="617"/>
        <v>70</v>
      </c>
      <c r="AI428" s="140">
        <f t="shared" ca="1" si="618"/>
        <v>0.14970928309273807</v>
      </c>
      <c r="AJ428" s="140">
        <f t="shared" ca="1" si="618"/>
        <v>0.15446269428311524</v>
      </c>
      <c r="AK428" s="140">
        <f t="shared" ca="1" si="618"/>
        <v>0.15683904342593238</v>
      </c>
      <c r="AL428" s="140">
        <f t="shared" ca="1" si="618"/>
        <v>0.14970999599748092</v>
      </c>
      <c r="AM428" s="140" t="e">
        <f t="shared" ca="1" si="618"/>
        <v>#DIV/0!</v>
      </c>
      <c r="AN428" s="140" t="e">
        <f t="shared" ca="1" si="618"/>
        <v>#DIV/0!</v>
      </c>
      <c r="AO428" s="140" t="e">
        <f t="shared" ca="1" si="618"/>
        <v>#DIV/0!</v>
      </c>
      <c r="AP428" s="140" t="e">
        <f t="shared" ca="1" si="618"/>
        <v>#DIV/0!</v>
      </c>
      <c r="AQ428" s="140" t="e">
        <f t="shared" ca="1" si="618"/>
        <v>#DIV/0!</v>
      </c>
      <c r="AR428" s="140" t="e">
        <f t="shared" ca="1" si="618"/>
        <v>#DIV/0!</v>
      </c>
      <c r="AS428" s="140" t="e">
        <f t="shared" ca="1" si="618"/>
        <v>#DIV/0!</v>
      </c>
      <c r="AT428" s="140" t="e">
        <f t="shared" ca="1" si="636"/>
        <v>#DIV/0!</v>
      </c>
      <c r="AU428" s="140" t="e">
        <f t="shared" ca="1" si="619"/>
        <v>#DIV/0!</v>
      </c>
      <c r="AV428" s="168"/>
      <c r="AW428" s="80">
        <f t="shared" si="620"/>
        <v>70</v>
      </c>
      <c r="AX428" s="140">
        <f t="shared" ca="1" si="621"/>
        <v>6.4252911198600063E-2</v>
      </c>
      <c r="AY428" s="140">
        <f t="shared" ca="1" si="621"/>
        <v>4.9648723162429909E-2</v>
      </c>
      <c r="AZ428" s="140">
        <f t="shared" ca="1" si="621"/>
        <v>3.3608366448414112E-2</v>
      </c>
      <c r="BA428" s="140">
        <f t="shared" ca="1" si="621"/>
        <v>1.6040356714015838E-2</v>
      </c>
      <c r="BB428" s="140" t="e">
        <f t="shared" ca="1" si="621"/>
        <v>#DIV/0!</v>
      </c>
      <c r="BC428" s="140" t="e">
        <f t="shared" ca="1" si="621"/>
        <v>#DIV/0!</v>
      </c>
      <c r="BD428" s="140" t="e">
        <f t="shared" ca="1" si="621"/>
        <v>#DIV/0!</v>
      </c>
      <c r="BE428" s="140" t="e">
        <f t="shared" ca="1" si="621"/>
        <v>#DIV/0!</v>
      </c>
      <c r="BF428" s="140" t="e">
        <f t="shared" ca="1" si="621"/>
        <v>#DIV/0!</v>
      </c>
      <c r="BG428" s="140" t="e">
        <f t="shared" ca="1" si="621"/>
        <v>#DIV/0!</v>
      </c>
      <c r="BH428" s="140" t="e">
        <f t="shared" ca="1" si="621"/>
        <v>#DIV/0!</v>
      </c>
      <c r="BI428" s="140" t="e">
        <f t="shared" ca="1" si="621"/>
        <v>#DIV/0!</v>
      </c>
      <c r="BJ428" s="140" t="e">
        <f t="shared" ca="1" si="621"/>
        <v>#DIV/0!</v>
      </c>
      <c r="BK428" s="62"/>
      <c r="BL428" s="83">
        <f t="shared" si="622"/>
        <v>70</v>
      </c>
      <c r="BM428" s="140">
        <f t="shared" ca="1" si="623"/>
        <v>6.4069593334980662E-2</v>
      </c>
      <c r="BN428" s="140">
        <f t="shared" ca="1" si="623"/>
        <v>4.6338808284934578E-2</v>
      </c>
      <c r="BO428" s="140">
        <f t="shared" ca="1" si="623"/>
        <v>2.9407320642362345E-2</v>
      </c>
      <c r="BP428" s="140">
        <f t="shared" ca="1" si="623"/>
        <v>1.3209705529189517E-2</v>
      </c>
      <c r="BQ428" s="140" t="e">
        <f t="shared" ca="1" si="623"/>
        <v>#DIV/0!</v>
      </c>
      <c r="BR428" s="140" t="e">
        <f t="shared" ca="1" si="623"/>
        <v>#DIV/0!</v>
      </c>
      <c r="BS428" s="140" t="e">
        <f t="shared" ca="1" si="623"/>
        <v>#DIV/0!</v>
      </c>
      <c r="BT428" s="140" t="e">
        <f t="shared" ca="1" si="623"/>
        <v>#DIV/0!</v>
      </c>
      <c r="BU428" s="140" t="e">
        <f t="shared" ca="1" si="623"/>
        <v>#DIV/0!</v>
      </c>
      <c r="BV428" s="140" t="e">
        <f t="shared" ca="1" si="623"/>
        <v>#DIV/0!</v>
      </c>
      <c r="BW428" s="140" t="e">
        <f t="shared" ca="1" si="623"/>
        <v>#DIV/0!</v>
      </c>
      <c r="BX428" s="140" t="e">
        <f t="shared" ca="1" si="623"/>
        <v>#DIV/0!</v>
      </c>
      <c r="BY428" s="140" t="e">
        <f t="shared" ca="1" si="623"/>
        <v>#DIV/0!</v>
      </c>
      <c r="BZ428" s="168"/>
      <c r="CA428" s="80">
        <f t="shared" si="624"/>
        <v>70</v>
      </c>
      <c r="CB428" s="140">
        <f t="shared" ca="1" si="625"/>
        <v>8.5305300473553834E-4</v>
      </c>
      <c r="CC428" s="140">
        <f t="shared" ca="1" si="625"/>
        <v>2.0091394457585933E-2</v>
      </c>
      <c r="CD428" s="140">
        <f t="shared" ca="1" si="625"/>
        <v>3.8629228299343545E-2</v>
      </c>
      <c r="CE428" s="140">
        <f t="shared" ca="1" si="625"/>
        <v>5.8973656613617677E-2</v>
      </c>
      <c r="CF428" s="140" t="e">
        <f t="shared" ca="1" si="625"/>
        <v>#DIV/0!</v>
      </c>
      <c r="CG428" s="140" t="e">
        <f t="shared" ca="1" si="625"/>
        <v>#DIV/0!</v>
      </c>
      <c r="CH428" s="140" t="e">
        <f t="shared" ca="1" si="625"/>
        <v>#DIV/0!</v>
      </c>
      <c r="CI428" s="140" t="e">
        <f t="shared" ca="1" si="625"/>
        <v>#DIV/0!</v>
      </c>
      <c r="CJ428" s="140" t="e">
        <f t="shared" ca="1" si="625"/>
        <v>#DIV/0!</v>
      </c>
      <c r="CK428" s="140" t="e">
        <f t="shared" ca="1" si="625"/>
        <v>#DIV/0!</v>
      </c>
      <c r="CL428" s="140" t="e">
        <f t="shared" ca="1" si="625"/>
        <v>#DIV/0!</v>
      </c>
      <c r="CM428" s="140" t="e">
        <f t="shared" ca="1" si="625"/>
        <v>#DIV/0!</v>
      </c>
      <c r="CN428" s="140" t="e">
        <f t="shared" ca="1" si="625"/>
        <v>#DIV/0!</v>
      </c>
      <c r="CP428" s="80">
        <f t="shared" si="626"/>
        <v>70</v>
      </c>
      <c r="CQ428" s="140">
        <f t="shared" ca="1" si="627"/>
        <v>8.5305300473553834E-4</v>
      </c>
      <c r="CR428" s="140">
        <f t="shared" ca="1" si="627"/>
        <v>2.0091394457585933E-2</v>
      </c>
      <c r="CS428" s="140">
        <f t="shared" ca="1" si="627"/>
        <v>3.8629228299343545E-2</v>
      </c>
      <c r="CT428" s="140">
        <f t="shared" ca="1" si="627"/>
        <v>5.8973656613617677E-2</v>
      </c>
      <c r="CU428" s="140" t="e">
        <f t="shared" ca="1" si="627"/>
        <v>#DIV/0!</v>
      </c>
      <c r="CV428" s="140" t="e">
        <f t="shared" ca="1" si="627"/>
        <v>#DIV/0!</v>
      </c>
      <c r="CW428" s="140" t="e">
        <f t="shared" ca="1" si="627"/>
        <v>#DIV/0!</v>
      </c>
      <c r="CX428" s="140" t="e">
        <f t="shared" ca="1" si="627"/>
        <v>#DIV/0!</v>
      </c>
      <c r="CY428" s="140" t="e">
        <f t="shared" ca="1" si="627"/>
        <v>#DIV/0!</v>
      </c>
      <c r="CZ428" s="140" t="e">
        <f t="shared" ca="1" si="627"/>
        <v>#DIV/0!</v>
      </c>
      <c r="DA428" s="140" t="e">
        <f t="shared" ca="1" si="627"/>
        <v>#DIV/0!</v>
      </c>
      <c r="DB428" s="140" t="e">
        <f t="shared" ca="1" si="627"/>
        <v>#DIV/0!</v>
      </c>
      <c r="DC428" s="140" t="e">
        <f t="shared" ca="1" si="627"/>
        <v>#DIV/0!</v>
      </c>
      <c r="DE428" s="80">
        <f t="shared" si="628"/>
        <v>70</v>
      </c>
      <c r="DF428" s="140">
        <f t="shared" ca="1" si="629"/>
        <v>8.4742493169952119E-4</v>
      </c>
      <c r="DG428" s="140">
        <f t="shared" ca="1" si="629"/>
        <v>1.6596056743757217E-2</v>
      </c>
      <c r="DH428" s="140">
        <f t="shared" ca="1" si="629"/>
        <v>2.2918555936267338E-2</v>
      </c>
      <c r="DI428" s="140">
        <f t="shared" ca="1" si="629"/>
        <v>1.5146458271411565E-2</v>
      </c>
      <c r="DJ428" s="140" t="e">
        <f t="shared" ca="1" si="629"/>
        <v>#DIV/0!</v>
      </c>
      <c r="DK428" s="140" t="e">
        <f t="shared" ca="1" si="629"/>
        <v>#DIV/0!</v>
      </c>
      <c r="DL428" s="140" t="e">
        <f t="shared" ca="1" si="629"/>
        <v>#DIV/0!</v>
      </c>
      <c r="DM428" s="140" t="e">
        <f t="shared" ca="1" si="629"/>
        <v>#DIV/0!</v>
      </c>
      <c r="DN428" s="140" t="e">
        <f t="shared" ca="1" si="629"/>
        <v>#DIV/0!</v>
      </c>
      <c r="DO428" s="140" t="e">
        <f t="shared" ca="1" si="629"/>
        <v>#DIV/0!</v>
      </c>
      <c r="DP428" s="140" t="e">
        <f t="shared" ca="1" si="629"/>
        <v>#DIV/0!</v>
      </c>
      <c r="DQ428" s="140" t="e">
        <f t="shared" ca="1" si="629"/>
        <v>#DIV/0!</v>
      </c>
      <c r="DR428" s="140" t="e">
        <f t="shared" ca="1" si="629"/>
        <v>#DIV/0!</v>
      </c>
      <c r="DT428" s="80">
        <f t="shared" si="630"/>
        <v>70</v>
      </c>
      <c r="DU428" s="140">
        <f t="shared" ca="1" si="631"/>
        <v>0.14970928309273807</v>
      </c>
      <c r="DV428" s="140">
        <f t="shared" ca="1" si="631"/>
        <v>0.15446269428311524</v>
      </c>
      <c r="DW428" s="140">
        <f t="shared" ca="1" si="631"/>
        <v>0.15683904342593238</v>
      </c>
      <c r="DX428" s="140">
        <f t="shared" ca="1" si="631"/>
        <v>0.14970999599748092</v>
      </c>
      <c r="DY428" s="140" t="e">
        <f t="shared" ca="1" si="631"/>
        <v>#DIV/0!</v>
      </c>
      <c r="DZ428" s="140" t="e">
        <f t="shared" ca="1" si="631"/>
        <v>#DIV/0!</v>
      </c>
      <c r="EA428" s="140" t="e">
        <f t="shared" ca="1" si="631"/>
        <v>#DIV/0!</v>
      </c>
      <c r="EB428" s="140" t="e">
        <f t="shared" ca="1" si="631"/>
        <v>#DIV/0!</v>
      </c>
      <c r="EC428" s="140" t="e">
        <f t="shared" ca="1" si="631"/>
        <v>#DIV/0!</v>
      </c>
      <c r="ED428" s="140" t="e">
        <f t="shared" ca="1" si="631"/>
        <v>#DIV/0!</v>
      </c>
      <c r="EE428" s="140" t="e">
        <f t="shared" ca="1" si="631"/>
        <v>#DIV/0!</v>
      </c>
      <c r="EF428" s="140" t="e">
        <f t="shared" ca="1" si="632"/>
        <v>#DIV/0!</v>
      </c>
      <c r="EG428" s="140" t="e">
        <f t="shared" ca="1" si="632"/>
        <v>#DIV/0!</v>
      </c>
      <c r="EI428" s="80">
        <f t="shared" si="633"/>
        <v>70</v>
      </c>
      <c r="EJ428" s="140">
        <f t="shared" ca="1" si="634"/>
        <v>0.14970928309273807</v>
      </c>
      <c r="EK428" s="140">
        <f t="shared" ca="1" si="634"/>
        <v>0.15446269428311524</v>
      </c>
      <c r="EL428" s="140">
        <f t="shared" ca="1" si="634"/>
        <v>0.15683904342593238</v>
      </c>
      <c r="EM428" s="140">
        <f t="shared" ca="1" si="634"/>
        <v>0.14970999599748092</v>
      </c>
      <c r="EN428" s="140" t="e">
        <f t="shared" ca="1" si="634"/>
        <v>#DIV/0!</v>
      </c>
      <c r="EO428" s="140" t="e">
        <f t="shared" ca="1" si="634"/>
        <v>#DIV/0!</v>
      </c>
      <c r="EP428" s="140" t="e">
        <f t="shared" ca="1" si="634"/>
        <v>#DIV/0!</v>
      </c>
      <c r="EQ428" s="140" t="e">
        <f t="shared" ca="1" si="634"/>
        <v>#DIV/0!</v>
      </c>
      <c r="ER428" s="140" t="e">
        <f t="shared" ca="1" si="634"/>
        <v>#DIV/0!</v>
      </c>
      <c r="ES428" s="140" t="e">
        <f t="shared" ca="1" si="634"/>
        <v>#DIV/0!</v>
      </c>
      <c r="ET428" s="140" t="e">
        <f t="shared" ca="1" si="634"/>
        <v>#DIV/0!</v>
      </c>
      <c r="EU428" s="140" t="e">
        <f t="shared" ca="1" si="635"/>
        <v>#DIV/0!</v>
      </c>
      <c r="EV428" s="140" t="e">
        <f t="shared" ca="1" si="635"/>
        <v>#DIV/0!</v>
      </c>
    </row>
    <row r="429" spans="15:156">
      <c r="S429" s="25">
        <f t="shared" si="615"/>
        <v>80</v>
      </c>
      <c r="T429" s="405">
        <f t="shared" ca="1" si="616"/>
        <v>0.17109606892572107</v>
      </c>
      <c r="U429" s="405">
        <f t="shared" ca="1" si="616"/>
        <v>0.17537456673990626</v>
      </c>
      <c r="V429" s="405">
        <f t="shared" ca="1" si="616"/>
        <v>0.17109713828283535</v>
      </c>
      <c r="W429" s="405" t="e">
        <f t="shared" ca="1" si="616"/>
        <v>#DIV/0!</v>
      </c>
      <c r="X429" s="405" t="e">
        <f t="shared" ca="1" si="616"/>
        <v>#DIV/0!</v>
      </c>
      <c r="Y429" s="405" t="e">
        <f t="shared" ca="1" si="616"/>
        <v>#DIV/0!</v>
      </c>
      <c r="Z429" s="405" t="e">
        <f t="shared" ca="1" si="616"/>
        <v>#DIV/0!</v>
      </c>
      <c r="AA429" s="405" t="e">
        <f t="shared" ca="1" si="616"/>
        <v>#DIV/0!</v>
      </c>
      <c r="AB429" s="405" t="e">
        <f t="shared" ca="1" si="616"/>
        <v>#DIV/0!</v>
      </c>
      <c r="AC429" s="405" t="e">
        <f t="shared" ca="1" si="616"/>
        <v>#DIV/0!</v>
      </c>
      <c r="AD429" s="405" t="e">
        <f t="shared" ca="1" si="616"/>
        <v>#DIV/0!</v>
      </c>
      <c r="AE429" s="405" t="e">
        <f t="shared" ca="1" si="616"/>
        <v>#DIV/0!</v>
      </c>
      <c r="AF429" s="405"/>
      <c r="AG429" s="15"/>
      <c r="AH429" s="80">
        <f t="shared" si="617"/>
        <v>80</v>
      </c>
      <c r="AI429" s="140">
        <f t="shared" ca="1" si="618"/>
        <v>0.17109606892572107</v>
      </c>
      <c r="AJ429" s="140">
        <f t="shared" ca="1" si="618"/>
        <v>0.17537456673990626</v>
      </c>
      <c r="AK429" s="140">
        <f t="shared" ca="1" si="618"/>
        <v>0.17109713828283535</v>
      </c>
      <c r="AL429" s="140" t="e">
        <f t="shared" ca="1" si="618"/>
        <v>#DIV/0!</v>
      </c>
      <c r="AM429" s="140" t="e">
        <f t="shared" ca="1" si="618"/>
        <v>#DIV/0!</v>
      </c>
      <c r="AN429" s="140" t="e">
        <f t="shared" ca="1" si="618"/>
        <v>#DIV/0!</v>
      </c>
      <c r="AO429" s="140" t="e">
        <f t="shared" ca="1" si="618"/>
        <v>#DIV/0!</v>
      </c>
      <c r="AP429" s="140" t="e">
        <f t="shared" ca="1" si="618"/>
        <v>#DIV/0!</v>
      </c>
      <c r="AQ429" s="140" t="e">
        <f t="shared" ca="1" si="618"/>
        <v>#DIV/0!</v>
      </c>
      <c r="AR429" s="140" t="e">
        <f t="shared" ca="1" si="618"/>
        <v>#DIV/0!</v>
      </c>
      <c r="AS429" s="140" t="e">
        <f t="shared" ca="1" si="618"/>
        <v>#DIV/0!</v>
      </c>
      <c r="AT429" s="140" t="e">
        <f t="shared" ca="1" si="636"/>
        <v>#DIV/0!</v>
      </c>
      <c r="AU429" s="140" t="e">
        <f t="shared" ca="1" si="619"/>
        <v>#DIV/0!</v>
      </c>
      <c r="AV429" s="168"/>
      <c r="AW429" s="80">
        <f t="shared" si="620"/>
        <v>80</v>
      </c>
      <c r="AX429" s="140">
        <f t="shared" ca="1" si="621"/>
        <v>4.2827551671019093E-2</v>
      </c>
      <c r="AY429" s="140">
        <f t="shared" ca="1" si="621"/>
        <v>2.7402276053110349E-2</v>
      </c>
      <c r="AZ429" s="140">
        <f t="shared" ca="1" si="621"/>
        <v>1.0693571142677232E-2</v>
      </c>
      <c r="BA429" s="140" t="e">
        <f t="shared" ca="1" si="621"/>
        <v>#DIV/0!</v>
      </c>
      <c r="BB429" s="140" t="e">
        <f t="shared" ca="1" si="621"/>
        <v>#DIV/0!</v>
      </c>
      <c r="BC429" s="140" t="e">
        <f t="shared" ca="1" si="621"/>
        <v>#DIV/0!</v>
      </c>
      <c r="BD429" s="140" t="e">
        <f t="shared" ca="1" si="621"/>
        <v>#DIV/0!</v>
      </c>
      <c r="BE429" s="140" t="e">
        <f t="shared" ca="1" si="621"/>
        <v>#DIV/0!</v>
      </c>
      <c r="BF429" s="140" t="e">
        <f t="shared" ca="1" si="621"/>
        <v>#DIV/0!</v>
      </c>
      <c r="BG429" s="140" t="e">
        <f t="shared" ca="1" si="621"/>
        <v>#DIV/0!</v>
      </c>
      <c r="BH429" s="140" t="e">
        <f t="shared" ca="1" si="621"/>
        <v>#DIV/0!</v>
      </c>
      <c r="BI429" s="140" t="e">
        <f t="shared" ca="1" si="621"/>
        <v>#DIV/0!</v>
      </c>
      <c r="BJ429" s="140" t="e">
        <f t="shared" ca="1" si="621"/>
        <v>#DIV/0!</v>
      </c>
      <c r="BK429" s="62"/>
      <c r="BL429" s="83">
        <f t="shared" si="622"/>
        <v>80</v>
      </c>
      <c r="BM429" s="140">
        <f t="shared" ca="1" si="623"/>
        <v>4.272061646085424E-2</v>
      </c>
      <c r="BN429" s="140">
        <f t="shared" ca="1" si="623"/>
        <v>2.5790377461750918E-2</v>
      </c>
      <c r="BO429" s="140">
        <f t="shared" ca="1" si="623"/>
        <v>9.5053965712686497E-3</v>
      </c>
      <c r="BP429" s="140" t="e">
        <f t="shared" ca="1" si="623"/>
        <v>#DIV/0!</v>
      </c>
      <c r="BQ429" s="140" t="e">
        <f t="shared" ca="1" si="623"/>
        <v>#DIV/0!</v>
      </c>
      <c r="BR429" s="140" t="e">
        <f t="shared" ca="1" si="623"/>
        <v>#DIV/0!</v>
      </c>
      <c r="BS429" s="140" t="e">
        <f t="shared" ca="1" si="623"/>
        <v>#DIV/0!</v>
      </c>
      <c r="BT429" s="140" t="e">
        <f t="shared" ca="1" si="623"/>
        <v>#DIV/0!</v>
      </c>
      <c r="BU429" s="140" t="e">
        <f t="shared" ca="1" si="623"/>
        <v>#DIV/0!</v>
      </c>
      <c r="BV429" s="140" t="e">
        <f t="shared" ca="1" si="623"/>
        <v>#DIV/0!</v>
      </c>
      <c r="BW429" s="140" t="e">
        <f t="shared" ca="1" si="623"/>
        <v>#DIV/0!</v>
      </c>
      <c r="BX429" s="140" t="e">
        <f t="shared" ca="1" si="623"/>
        <v>#DIV/0!</v>
      </c>
      <c r="BY429" s="140" t="e">
        <f t="shared" ca="1" si="623"/>
        <v>#DIV/0!</v>
      </c>
      <c r="BZ429" s="168"/>
      <c r="CA429" s="80">
        <f t="shared" si="624"/>
        <v>80</v>
      </c>
      <c r="CB429" s="140">
        <f t="shared" ca="1" si="625"/>
        <v>8.533602510082468E-4</v>
      </c>
      <c r="CC429" s="140">
        <f t="shared" ca="1" si="625"/>
        <v>2.0340542217803292E-2</v>
      </c>
      <c r="CD429" s="140">
        <f t="shared" ca="1" si="625"/>
        <v>4.1497151375355375E-2</v>
      </c>
      <c r="CE429" s="140" t="e">
        <f t="shared" ca="1" si="625"/>
        <v>#DIV/0!</v>
      </c>
      <c r="CF429" s="140" t="e">
        <f t="shared" ca="1" si="625"/>
        <v>#DIV/0!</v>
      </c>
      <c r="CG429" s="140" t="e">
        <f t="shared" ca="1" si="625"/>
        <v>#DIV/0!</v>
      </c>
      <c r="CH429" s="140" t="e">
        <f t="shared" ca="1" si="625"/>
        <v>#DIV/0!</v>
      </c>
      <c r="CI429" s="140" t="e">
        <f t="shared" ca="1" si="625"/>
        <v>#DIV/0!</v>
      </c>
      <c r="CJ429" s="140" t="e">
        <f t="shared" ca="1" si="625"/>
        <v>#DIV/0!</v>
      </c>
      <c r="CK429" s="140" t="e">
        <f t="shared" ca="1" si="625"/>
        <v>#DIV/0!</v>
      </c>
      <c r="CL429" s="140" t="e">
        <f t="shared" ca="1" si="625"/>
        <v>#DIV/0!</v>
      </c>
      <c r="CM429" s="140" t="e">
        <f t="shared" ca="1" si="625"/>
        <v>#DIV/0!</v>
      </c>
      <c r="CN429" s="140" t="e">
        <f t="shared" ca="1" si="625"/>
        <v>#DIV/0!</v>
      </c>
      <c r="CP429" s="80">
        <f t="shared" si="626"/>
        <v>80</v>
      </c>
      <c r="CQ429" s="140">
        <f t="shared" ca="1" si="627"/>
        <v>8.533602510082468E-4</v>
      </c>
      <c r="CR429" s="140">
        <f t="shared" ca="1" si="627"/>
        <v>2.0340542217803292E-2</v>
      </c>
      <c r="CS429" s="140">
        <f t="shared" ca="1" si="627"/>
        <v>4.1497151375355375E-2</v>
      </c>
      <c r="CT429" s="140" t="e">
        <f t="shared" ca="1" si="627"/>
        <v>#DIV/0!</v>
      </c>
      <c r="CU429" s="140" t="e">
        <f t="shared" ca="1" si="627"/>
        <v>#DIV/0!</v>
      </c>
      <c r="CV429" s="140" t="e">
        <f t="shared" ca="1" si="627"/>
        <v>#DIV/0!</v>
      </c>
      <c r="CW429" s="140" t="e">
        <f t="shared" ca="1" si="627"/>
        <v>#DIV/0!</v>
      </c>
      <c r="CX429" s="140" t="e">
        <f t="shared" ca="1" si="627"/>
        <v>#DIV/0!</v>
      </c>
      <c r="CY429" s="140" t="e">
        <f t="shared" ca="1" si="627"/>
        <v>#DIV/0!</v>
      </c>
      <c r="CZ429" s="140" t="e">
        <f t="shared" ca="1" si="627"/>
        <v>#DIV/0!</v>
      </c>
      <c r="DA429" s="140" t="e">
        <f t="shared" ca="1" si="627"/>
        <v>#DIV/0!</v>
      </c>
      <c r="DB429" s="140" t="e">
        <f t="shared" ca="1" si="627"/>
        <v>#DIV/0!</v>
      </c>
      <c r="DC429" s="140" t="e">
        <f t="shared" ca="1" si="627"/>
        <v>#DIV/0!</v>
      </c>
      <c r="DE429" s="80">
        <f t="shared" si="628"/>
        <v>80</v>
      </c>
      <c r="DF429" s="140">
        <f t="shared" ca="1" si="629"/>
        <v>8.4492146685811065E-4</v>
      </c>
      <c r="DG429" s="140">
        <f t="shared" ca="1" si="629"/>
        <v>1.4298932131632807E-2</v>
      </c>
      <c r="DH429" s="140">
        <f t="shared" ca="1" si="629"/>
        <v>1.0097638847607714E-2</v>
      </c>
      <c r="DI429" s="140" t="e">
        <f t="shared" ca="1" si="629"/>
        <v>#DIV/0!</v>
      </c>
      <c r="DJ429" s="140" t="e">
        <f t="shared" ca="1" si="629"/>
        <v>#DIV/0!</v>
      </c>
      <c r="DK429" s="140" t="e">
        <f t="shared" ca="1" si="629"/>
        <v>#DIV/0!</v>
      </c>
      <c r="DL429" s="140" t="e">
        <f t="shared" ca="1" si="629"/>
        <v>#DIV/0!</v>
      </c>
      <c r="DM429" s="140" t="e">
        <f t="shared" ca="1" si="629"/>
        <v>#DIV/0!</v>
      </c>
      <c r="DN429" s="140" t="e">
        <f t="shared" ca="1" si="629"/>
        <v>#DIV/0!</v>
      </c>
      <c r="DO429" s="140" t="e">
        <f t="shared" ca="1" si="629"/>
        <v>#DIV/0!</v>
      </c>
      <c r="DP429" s="140" t="e">
        <f t="shared" ca="1" si="629"/>
        <v>#DIV/0!</v>
      </c>
      <c r="DQ429" s="140" t="e">
        <f t="shared" ca="1" si="629"/>
        <v>#DIV/0!</v>
      </c>
      <c r="DR429" s="140" t="e">
        <f t="shared" ca="1" si="629"/>
        <v>#DIV/0!</v>
      </c>
      <c r="DT429" s="80">
        <f t="shared" si="630"/>
        <v>80</v>
      </c>
      <c r="DU429" s="140">
        <f t="shared" ca="1" si="631"/>
        <v>0.17109606892572107</v>
      </c>
      <c r="DV429" s="140">
        <f t="shared" ca="1" si="631"/>
        <v>0.17537456673990626</v>
      </c>
      <c r="DW429" s="140">
        <f t="shared" ca="1" si="631"/>
        <v>0.17109713828283535</v>
      </c>
      <c r="DX429" s="140" t="e">
        <f t="shared" ca="1" si="631"/>
        <v>#DIV/0!</v>
      </c>
      <c r="DY429" s="140" t="e">
        <f t="shared" ca="1" si="631"/>
        <v>#DIV/0!</v>
      </c>
      <c r="DZ429" s="140" t="e">
        <f t="shared" ca="1" si="631"/>
        <v>#DIV/0!</v>
      </c>
      <c r="EA429" s="140" t="e">
        <f t="shared" ca="1" si="631"/>
        <v>#DIV/0!</v>
      </c>
      <c r="EB429" s="140" t="e">
        <f t="shared" ca="1" si="631"/>
        <v>#DIV/0!</v>
      </c>
      <c r="EC429" s="140" t="e">
        <f t="shared" ca="1" si="631"/>
        <v>#DIV/0!</v>
      </c>
      <c r="ED429" s="140" t="e">
        <f t="shared" ca="1" si="631"/>
        <v>#DIV/0!</v>
      </c>
      <c r="EE429" s="140" t="e">
        <f t="shared" ca="1" si="631"/>
        <v>#DIV/0!</v>
      </c>
      <c r="EF429" s="140" t="e">
        <f t="shared" ca="1" si="632"/>
        <v>#DIV/0!</v>
      </c>
      <c r="EG429" s="140" t="e">
        <f t="shared" ca="1" si="632"/>
        <v>#DIV/0!</v>
      </c>
      <c r="EI429" s="80">
        <f t="shared" si="633"/>
        <v>80</v>
      </c>
      <c r="EJ429" s="140">
        <f t="shared" ca="1" si="634"/>
        <v>0.17109606892572107</v>
      </c>
      <c r="EK429" s="140">
        <f t="shared" ca="1" si="634"/>
        <v>0.17537456673990626</v>
      </c>
      <c r="EL429" s="140">
        <f t="shared" ca="1" si="634"/>
        <v>0.17109713828283535</v>
      </c>
      <c r="EM429" s="140" t="e">
        <f t="shared" ca="1" si="634"/>
        <v>#DIV/0!</v>
      </c>
      <c r="EN429" s="140" t="e">
        <f t="shared" ca="1" si="634"/>
        <v>#DIV/0!</v>
      </c>
      <c r="EO429" s="140" t="e">
        <f t="shared" ca="1" si="634"/>
        <v>#DIV/0!</v>
      </c>
      <c r="EP429" s="140" t="e">
        <f t="shared" ca="1" si="634"/>
        <v>#DIV/0!</v>
      </c>
      <c r="EQ429" s="140" t="e">
        <f t="shared" ca="1" si="634"/>
        <v>#DIV/0!</v>
      </c>
      <c r="ER429" s="140" t="e">
        <f t="shared" ca="1" si="634"/>
        <v>#DIV/0!</v>
      </c>
      <c r="ES429" s="140" t="e">
        <f t="shared" ca="1" si="634"/>
        <v>#DIV/0!</v>
      </c>
      <c r="ET429" s="140" t="e">
        <f t="shared" ca="1" si="634"/>
        <v>#DIV/0!</v>
      </c>
      <c r="EU429" s="140" t="e">
        <f t="shared" ca="1" si="635"/>
        <v>#DIV/0!</v>
      </c>
      <c r="EV429" s="140" t="e">
        <f t="shared" ca="1" si="635"/>
        <v>#DIV/0!</v>
      </c>
    </row>
    <row r="430" spans="15:156">
      <c r="S430" s="25">
        <f t="shared" si="615"/>
        <v>90</v>
      </c>
      <c r="T430" s="405">
        <f t="shared" ca="1" si="616"/>
        <v>0.1924821418539612</v>
      </c>
      <c r="U430" s="405">
        <f t="shared" ca="1" si="616"/>
        <v>0.19248428056818981</v>
      </c>
      <c r="V430" s="405" t="e">
        <f t="shared" ca="1" si="616"/>
        <v>#DIV/0!</v>
      </c>
      <c r="W430" s="405" t="e">
        <f t="shared" ca="1" si="616"/>
        <v>#DIV/0!</v>
      </c>
      <c r="X430" s="405" t="e">
        <f t="shared" ca="1" si="616"/>
        <v>#DIV/0!</v>
      </c>
      <c r="Y430" s="405" t="e">
        <f t="shared" ca="1" si="616"/>
        <v>#DIV/0!</v>
      </c>
      <c r="Z430" s="405" t="e">
        <f t="shared" ca="1" si="616"/>
        <v>#DIV/0!</v>
      </c>
      <c r="AA430" s="405" t="e">
        <f t="shared" ca="1" si="616"/>
        <v>#DIV/0!</v>
      </c>
      <c r="AB430" s="405" t="e">
        <f t="shared" ca="1" si="616"/>
        <v>#DIV/0!</v>
      </c>
      <c r="AC430" s="405" t="e">
        <f t="shared" ca="1" si="616"/>
        <v>#DIV/0!</v>
      </c>
      <c r="AD430" s="405" t="e">
        <f t="shared" ca="1" si="616"/>
        <v>#DIV/0!</v>
      </c>
      <c r="AE430" s="405" t="e">
        <f t="shared" ca="1" si="616"/>
        <v>#DIV/0!</v>
      </c>
      <c r="AF430" s="405"/>
      <c r="AG430" s="15"/>
      <c r="AH430" s="80">
        <f t="shared" si="617"/>
        <v>90</v>
      </c>
      <c r="AI430" s="140">
        <f t="shared" ca="1" si="618"/>
        <v>0.1924821418539612</v>
      </c>
      <c r="AJ430" s="140">
        <f t="shared" ca="1" si="618"/>
        <v>0.19248428056818978</v>
      </c>
      <c r="AK430" s="140" t="e">
        <f t="shared" ca="1" si="618"/>
        <v>#DIV/0!</v>
      </c>
      <c r="AL430" s="140" t="e">
        <f t="shared" ca="1" si="618"/>
        <v>#DIV/0!</v>
      </c>
      <c r="AM430" s="140" t="e">
        <f t="shared" ca="1" si="618"/>
        <v>#DIV/0!</v>
      </c>
      <c r="AN430" s="140" t="e">
        <f t="shared" ca="1" si="618"/>
        <v>#DIV/0!</v>
      </c>
      <c r="AO430" s="140" t="e">
        <f t="shared" ca="1" si="618"/>
        <v>#DIV/0!</v>
      </c>
      <c r="AP430" s="140" t="e">
        <f t="shared" ca="1" si="618"/>
        <v>#DIV/0!</v>
      </c>
      <c r="AQ430" s="140" t="e">
        <f t="shared" ca="1" si="618"/>
        <v>#DIV/0!</v>
      </c>
      <c r="AR430" s="140" t="e">
        <f t="shared" ca="1" si="618"/>
        <v>#DIV/0!</v>
      </c>
      <c r="AS430" s="140" t="e">
        <f t="shared" ca="1" si="618"/>
        <v>#DIV/0!</v>
      </c>
      <c r="AT430" s="140" t="e">
        <f t="shared" ca="1" si="636"/>
        <v>#DIV/0!</v>
      </c>
      <c r="AU430" s="140" t="e">
        <f t="shared" ca="1" si="619"/>
        <v>#DIV/0!</v>
      </c>
      <c r="AV430" s="168"/>
      <c r="AW430" s="80">
        <f t="shared" si="620"/>
        <v>90</v>
      </c>
      <c r="AX430" s="140">
        <f t="shared" ca="1" si="621"/>
        <v>2.1410694310785489E-2</v>
      </c>
      <c r="AY430" s="140">
        <f t="shared" ca="1" si="621"/>
        <v>5.3467855713386046E-3</v>
      </c>
      <c r="AZ430" s="140" t="e">
        <f t="shared" ca="1" si="621"/>
        <v>#DIV/0!</v>
      </c>
      <c r="BA430" s="140" t="e">
        <f t="shared" ca="1" si="621"/>
        <v>#DIV/0!</v>
      </c>
      <c r="BB430" s="140" t="e">
        <f t="shared" ca="1" si="621"/>
        <v>#DIV/0!</v>
      </c>
      <c r="BC430" s="140" t="e">
        <f t="shared" ca="1" si="621"/>
        <v>#DIV/0!</v>
      </c>
      <c r="BD430" s="140" t="e">
        <f t="shared" ca="1" si="621"/>
        <v>#DIV/0!</v>
      </c>
      <c r="BE430" s="140" t="e">
        <f t="shared" ca="1" si="621"/>
        <v>#DIV/0!</v>
      </c>
      <c r="BF430" s="140" t="e">
        <f t="shared" ca="1" si="621"/>
        <v>#DIV/0!</v>
      </c>
      <c r="BG430" s="140" t="e">
        <f t="shared" ca="1" si="621"/>
        <v>#DIV/0!</v>
      </c>
      <c r="BH430" s="140" t="e">
        <f t="shared" ca="1" si="621"/>
        <v>#DIV/0!</v>
      </c>
      <c r="BI430" s="140" t="e">
        <f t="shared" ca="1" si="621"/>
        <v>#DIV/0!</v>
      </c>
      <c r="BJ430" s="140" t="e">
        <f t="shared" ca="1" si="621"/>
        <v>#DIV/0!</v>
      </c>
      <c r="BK430" s="62"/>
      <c r="BL430" s="83">
        <f t="shared" si="622"/>
        <v>90</v>
      </c>
      <c r="BM430" s="140">
        <f t="shared" ca="1" si="623"/>
        <v>2.1363167797332022E-2</v>
      </c>
      <c r="BN430" s="140">
        <f t="shared" ca="1" si="623"/>
        <v>5.065375804426047E-3</v>
      </c>
      <c r="BO430" s="140" t="e">
        <f t="shared" ca="1" si="623"/>
        <v>#DIV/0!</v>
      </c>
      <c r="BP430" s="140" t="e">
        <f t="shared" ca="1" si="623"/>
        <v>#DIV/0!</v>
      </c>
      <c r="BQ430" s="140" t="e">
        <f t="shared" ca="1" si="623"/>
        <v>#DIV/0!</v>
      </c>
      <c r="BR430" s="140" t="e">
        <f t="shared" ca="1" si="623"/>
        <v>#DIV/0!</v>
      </c>
      <c r="BS430" s="140" t="e">
        <f t="shared" ca="1" si="623"/>
        <v>#DIV/0!</v>
      </c>
      <c r="BT430" s="140" t="e">
        <f t="shared" ca="1" si="623"/>
        <v>#DIV/0!</v>
      </c>
      <c r="BU430" s="140" t="e">
        <f t="shared" ca="1" si="623"/>
        <v>#DIV/0!</v>
      </c>
      <c r="BV430" s="140" t="e">
        <f t="shared" ca="1" si="623"/>
        <v>#DIV/0!</v>
      </c>
      <c r="BW430" s="140" t="e">
        <f t="shared" ca="1" si="623"/>
        <v>#DIV/0!</v>
      </c>
      <c r="BX430" s="140" t="e">
        <f t="shared" ca="1" si="623"/>
        <v>#DIV/0!</v>
      </c>
      <c r="BY430" s="140" t="e">
        <f t="shared" ca="1" si="623"/>
        <v>#DIV/0!</v>
      </c>
      <c r="BZ430" s="168"/>
      <c r="CA430" s="80">
        <f t="shared" si="624"/>
        <v>90</v>
      </c>
      <c r="CB430" s="140">
        <f t="shared" ca="1" si="625"/>
        <v>8.5360558817672218E-4</v>
      </c>
      <c r="CC430" s="140">
        <f t="shared" ca="1" si="625"/>
        <v>2.1256332848564135E-2</v>
      </c>
      <c r="CD430" s="140" t="e">
        <f t="shared" ca="1" si="625"/>
        <v>#DIV/0!</v>
      </c>
      <c r="CE430" s="140" t="e">
        <f t="shared" ca="1" si="625"/>
        <v>#DIV/0!</v>
      </c>
      <c r="CF430" s="140" t="e">
        <f t="shared" ca="1" si="625"/>
        <v>#DIV/0!</v>
      </c>
      <c r="CG430" s="140" t="e">
        <f t="shared" ca="1" si="625"/>
        <v>#DIV/0!</v>
      </c>
      <c r="CH430" s="140" t="e">
        <f t="shared" ca="1" si="625"/>
        <v>#DIV/0!</v>
      </c>
      <c r="CI430" s="140" t="e">
        <f t="shared" ca="1" si="625"/>
        <v>#DIV/0!</v>
      </c>
      <c r="CJ430" s="140" t="e">
        <f t="shared" ca="1" si="625"/>
        <v>#DIV/0!</v>
      </c>
      <c r="CK430" s="140" t="e">
        <f t="shared" ca="1" si="625"/>
        <v>#DIV/0!</v>
      </c>
      <c r="CL430" s="140" t="e">
        <f t="shared" ca="1" si="625"/>
        <v>#DIV/0!</v>
      </c>
      <c r="CM430" s="140" t="e">
        <f t="shared" ca="1" si="625"/>
        <v>#DIV/0!</v>
      </c>
      <c r="CN430" s="140" t="e">
        <f t="shared" ca="1" si="625"/>
        <v>#DIV/0!</v>
      </c>
      <c r="CP430" s="80">
        <f t="shared" si="626"/>
        <v>90</v>
      </c>
      <c r="CQ430" s="140">
        <f t="shared" ca="1" si="627"/>
        <v>8.5360558817672218E-4</v>
      </c>
      <c r="CR430" s="140">
        <f t="shared" ca="1" si="627"/>
        <v>2.1256332848564135E-2</v>
      </c>
      <c r="CS430" s="140" t="e">
        <f t="shared" ca="1" si="627"/>
        <v>#DIV/0!</v>
      </c>
      <c r="CT430" s="140" t="e">
        <f t="shared" ca="1" si="627"/>
        <v>#DIV/0!</v>
      </c>
      <c r="CU430" s="140" t="e">
        <f t="shared" ca="1" si="627"/>
        <v>#DIV/0!</v>
      </c>
      <c r="CV430" s="140" t="e">
        <f t="shared" ca="1" si="627"/>
        <v>#DIV/0!</v>
      </c>
      <c r="CW430" s="140" t="e">
        <f t="shared" ca="1" si="627"/>
        <v>#DIV/0!</v>
      </c>
      <c r="CX430" s="140" t="e">
        <f t="shared" ca="1" si="627"/>
        <v>#DIV/0!</v>
      </c>
      <c r="CY430" s="140" t="e">
        <f t="shared" ca="1" si="627"/>
        <v>#DIV/0!</v>
      </c>
      <c r="CZ430" s="140" t="e">
        <f t="shared" ca="1" si="627"/>
        <v>#DIV/0!</v>
      </c>
      <c r="DA430" s="140" t="e">
        <f t="shared" ca="1" si="627"/>
        <v>#DIV/0!</v>
      </c>
      <c r="DB430" s="140" t="e">
        <f t="shared" ca="1" si="627"/>
        <v>#DIV/0!</v>
      </c>
      <c r="DC430" s="140" t="e">
        <f t="shared" ca="1" si="627"/>
        <v>#DIV/0!</v>
      </c>
      <c r="DE430" s="80">
        <f t="shared" si="628"/>
        <v>90</v>
      </c>
      <c r="DF430" s="140">
        <f t="shared" ca="1" si="629"/>
        <v>8.3679500478343026E-4</v>
      </c>
      <c r="DG430" s="140">
        <f t="shared" ca="1" si="629"/>
        <v>5.0488194238038483E-3</v>
      </c>
      <c r="DH430" s="140" t="e">
        <f t="shared" ca="1" si="629"/>
        <v>#DIV/0!</v>
      </c>
      <c r="DI430" s="140" t="e">
        <f t="shared" ca="1" si="629"/>
        <v>#DIV/0!</v>
      </c>
      <c r="DJ430" s="140" t="e">
        <f t="shared" ca="1" si="629"/>
        <v>#DIV/0!</v>
      </c>
      <c r="DK430" s="140" t="e">
        <f t="shared" ca="1" si="629"/>
        <v>#DIV/0!</v>
      </c>
      <c r="DL430" s="140" t="e">
        <f t="shared" ca="1" si="629"/>
        <v>#DIV/0!</v>
      </c>
      <c r="DM430" s="140" t="e">
        <f t="shared" ca="1" si="629"/>
        <v>#DIV/0!</v>
      </c>
      <c r="DN430" s="140" t="e">
        <f t="shared" ca="1" si="629"/>
        <v>#DIV/0!</v>
      </c>
      <c r="DO430" s="140" t="e">
        <f t="shared" ca="1" si="629"/>
        <v>#DIV/0!</v>
      </c>
      <c r="DP430" s="140" t="e">
        <f t="shared" ca="1" si="629"/>
        <v>#DIV/0!</v>
      </c>
      <c r="DQ430" s="140" t="e">
        <f t="shared" ca="1" si="629"/>
        <v>#DIV/0!</v>
      </c>
      <c r="DR430" s="140" t="e">
        <f t="shared" ca="1" si="629"/>
        <v>#DIV/0!</v>
      </c>
      <c r="DT430" s="80">
        <f t="shared" si="630"/>
        <v>90</v>
      </c>
      <c r="DU430" s="140">
        <f t="shared" ca="1" si="631"/>
        <v>0.1924821418539612</v>
      </c>
      <c r="DV430" s="140">
        <f t="shared" ca="1" si="631"/>
        <v>0.19248428056818981</v>
      </c>
      <c r="DW430" s="140" t="e">
        <f t="shared" ca="1" si="631"/>
        <v>#DIV/0!</v>
      </c>
      <c r="DX430" s="140" t="e">
        <f t="shared" ca="1" si="631"/>
        <v>#DIV/0!</v>
      </c>
      <c r="DY430" s="140" t="e">
        <f t="shared" ca="1" si="631"/>
        <v>#DIV/0!</v>
      </c>
      <c r="DZ430" s="140" t="e">
        <f t="shared" ca="1" si="631"/>
        <v>#DIV/0!</v>
      </c>
      <c r="EA430" s="140" t="e">
        <f t="shared" ca="1" si="631"/>
        <v>#DIV/0!</v>
      </c>
      <c r="EB430" s="140" t="e">
        <f t="shared" ca="1" si="631"/>
        <v>#DIV/0!</v>
      </c>
      <c r="EC430" s="140" t="e">
        <f t="shared" ca="1" si="631"/>
        <v>#DIV/0!</v>
      </c>
      <c r="ED430" s="140" t="e">
        <f t="shared" ca="1" si="631"/>
        <v>#DIV/0!</v>
      </c>
      <c r="EE430" s="140" t="e">
        <f t="shared" ca="1" si="631"/>
        <v>#DIV/0!</v>
      </c>
      <c r="EF430" s="140" t="e">
        <f t="shared" ca="1" si="632"/>
        <v>#DIV/0!</v>
      </c>
      <c r="EG430" s="140" t="e">
        <f t="shared" ca="1" si="632"/>
        <v>#DIV/0!</v>
      </c>
      <c r="EI430" s="80">
        <f t="shared" si="633"/>
        <v>90</v>
      </c>
      <c r="EJ430" s="140">
        <f t="shared" ca="1" si="634"/>
        <v>0.1924821418539612</v>
      </c>
      <c r="EK430" s="140">
        <f t="shared" ca="1" si="634"/>
        <v>0.19248428056818981</v>
      </c>
      <c r="EL430" s="140" t="e">
        <f t="shared" ca="1" si="634"/>
        <v>#DIV/0!</v>
      </c>
      <c r="EM430" s="140" t="e">
        <f t="shared" ca="1" si="634"/>
        <v>#DIV/0!</v>
      </c>
      <c r="EN430" s="140" t="e">
        <f t="shared" ca="1" si="634"/>
        <v>#DIV/0!</v>
      </c>
      <c r="EO430" s="140" t="e">
        <f t="shared" ca="1" si="634"/>
        <v>#DIV/0!</v>
      </c>
      <c r="EP430" s="140" t="e">
        <f t="shared" ca="1" si="634"/>
        <v>#DIV/0!</v>
      </c>
      <c r="EQ430" s="140" t="e">
        <f t="shared" ca="1" si="634"/>
        <v>#DIV/0!</v>
      </c>
      <c r="ER430" s="140" t="e">
        <f t="shared" ca="1" si="634"/>
        <v>#DIV/0!</v>
      </c>
      <c r="ES430" s="140" t="e">
        <f t="shared" ca="1" si="634"/>
        <v>#DIV/0!</v>
      </c>
      <c r="ET430" s="140" t="e">
        <f t="shared" ca="1" si="634"/>
        <v>#DIV/0!</v>
      </c>
      <c r="EU430" s="140" t="e">
        <f t="shared" ca="1" si="635"/>
        <v>#DIV/0!</v>
      </c>
      <c r="EV430" s="140" t="e">
        <f t="shared" ca="1" si="635"/>
        <v>#DIV/0!</v>
      </c>
    </row>
    <row r="431" spans="15:156">
      <c r="S431" s="25">
        <f t="shared" si="615"/>
        <v>100</v>
      </c>
      <c r="T431" s="405">
        <f t="shared" ca="1" si="616"/>
        <v>0.28649999999999998</v>
      </c>
      <c r="U431" s="405" t="e">
        <f t="shared" ca="1" si="616"/>
        <v>#DIV/0!</v>
      </c>
      <c r="V431" s="405" t="e">
        <f t="shared" ca="1" si="616"/>
        <v>#DIV/0!</v>
      </c>
      <c r="W431" s="405" t="e">
        <f t="shared" ca="1" si="616"/>
        <v>#DIV/0!</v>
      </c>
      <c r="X431" s="405" t="e">
        <f t="shared" ca="1" si="616"/>
        <v>#DIV/0!</v>
      </c>
      <c r="Y431" s="405" t="e">
        <f t="shared" ca="1" si="616"/>
        <v>#DIV/0!</v>
      </c>
      <c r="Z431" s="405" t="e">
        <f t="shared" ca="1" si="616"/>
        <v>#DIV/0!</v>
      </c>
      <c r="AA431" s="405" t="e">
        <f t="shared" ca="1" si="616"/>
        <v>#DIV/0!</v>
      </c>
      <c r="AB431" s="405" t="e">
        <f t="shared" ca="1" si="616"/>
        <v>#DIV/0!</v>
      </c>
      <c r="AC431" s="405" t="e">
        <f t="shared" ca="1" si="616"/>
        <v>#DIV/0!</v>
      </c>
      <c r="AD431" s="405" t="e">
        <f t="shared" ca="1" si="616"/>
        <v>#DIV/0!</v>
      </c>
      <c r="AE431" s="405" t="e">
        <f t="shared" ca="1" si="616"/>
        <v>#DIV/0!</v>
      </c>
      <c r="AF431" s="405"/>
      <c r="AG431" s="15"/>
      <c r="AH431" s="80">
        <f t="shared" si="617"/>
        <v>100</v>
      </c>
      <c r="AI431" s="140">
        <f t="shared" ca="1" si="618"/>
        <v>0.28649999999999998</v>
      </c>
      <c r="AJ431" s="140" t="e">
        <f t="shared" ca="1" si="618"/>
        <v>#DIV/0!</v>
      </c>
      <c r="AK431" s="140" t="e">
        <f t="shared" ca="1" si="618"/>
        <v>#DIV/0!</v>
      </c>
      <c r="AL431" s="140" t="e">
        <f t="shared" ca="1" si="618"/>
        <v>#DIV/0!</v>
      </c>
      <c r="AM431" s="140" t="e">
        <f t="shared" ca="1" si="618"/>
        <v>#DIV/0!</v>
      </c>
      <c r="AN431" s="140" t="e">
        <f t="shared" ca="1" si="618"/>
        <v>#DIV/0!</v>
      </c>
      <c r="AO431" s="140" t="e">
        <f t="shared" ca="1" si="618"/>
        <v>#DIV/0!</v>
      </c>
      <c r="AP431" s="140" t="e">
        <f t="shared" ca="1" si="618"/>
        <v>#DIV/0!</v>
      </c>
      <c r="AQ431" s="140" t="e">
        <f t="shared" ca="1" si="618"/>
        <v>#DIV/0!</v>
      </c>
      <c r="AR431" s="140" t="e">
        <f t="shared" ca="1" si="618"/>
        <v>#DIV/0!</v>
      </c>
      <c r="AS431" s="140" t="e">
        <f t="shared" ca="1" si="618"/>
        <v>#DIV/0!</v>
      </c>
      <c r="AT431" s="140" t="e">
        <f t="shared" ca="1" si="636"/>
        <v>#DIV/0!</v>
      </c>
      <c r="AU431" s="140" t="e">
        <f t="shared" ca="1" si="619"/>
        <v>#DIV/0!</v>
      </c>
      <c r="AV431" s="168"/>
      <c r="AW431" s="80">
        <f t="shared" si="620"/>
        <v>100</v>
      </c>
      <c r="AX431" s="140">
        <f t="shared" ca="1" si="621"/>
        <v>2.8650000000000013E-4</v>
      </c>
      <c r="AY431" s="140" t="e">
        <f t="shared" ca="1" si="621"/>
        <v>#DIV/0!</v>
      </c>
      <c r="AZ431" s="140" t="e">
        <f t="shared" ca="1" si="621"/>
        <v>#DIV/0!</v>
      </c>
      <c r="BA431" s="140" t="e">
        <f t="shared" ca="1" si="621"/>
        <v>#DIV/0!</v>
      </c>
      <c r="BB431" s="140" t="e">
        <f t="shared" ca="1" si="621"/>
        <v>#DIV/0!</v>
      </c>
      <c r="BC431" s="140" t="e">
        <f t="shared" ca="1" si="621"/>
        <v>#DIV/0!</v>
      </c>
      <c r="BD431" s="140" t="e">
        <f t="shared" ca="1" si="621"/>
        <v>#DIV/0!</v>
      </c>
      <c r="BE431" s="140" t="e">
        <f t="shared" ca="1" si="621"/>
        <v>#DIV/0!</v>
      </c>
      <c r="BF431" s="140" t="e">
        <f t="shared" ca="1" si="621"/>
        <v>#DIV/0!</v>
      </c>
      <c r="BG431" s="140" t="e">
        <f t="shared" ca="1" si="621"/>
        <v>#DIV/0!</v>
      </c>
      <c r="BH431" s="140" t="e">
        <f t="shared" ca="1" si="621"/>
        <v>#DIV/0!</v>
      </c>
      <c r="BI431" s="140" t="e">
        <f t="shared" ca="1" si="621"/>
        <v>#DIV/0!</v>
      </c>
      <c r="BJ431" s="140" t="e">
        <f t="shared" ca="1" si="621"/>
        <v>#DIV/0!</v>
      </c>
      <c r="BK431" s="62"/>
      <c r="BL431" s="83">
        <f t="shared" si="622"/>
        <v>100</v>
      </c>
      <c r="BM431" s="140">
        <f t="shared" ca="1" si="623"/>
        <v>2.8650000000000013E-4</v>
      </c>
      <c r="BN431" s="140" t="e">
        <f t="shared" ca="1" si="623"/>
        <v>#DIV/0!</v>
      </c>
      <c r="BO431" s="140" t="e">
        <f t="shared" ca="1" si="623"/>
        <v>#DIV/0!</v>
      </c>
      <c r="BP431" s="140" t="e">
        <f t="shared" ca="1" si="623"/>
        <v>#DIV/0!</v>
      </c>
      <c r="BQ431" s="140" t="e">
        <f t="shared" ca="1" si="623"/>
        <v>#DIV/0!</v>
      </c>
      <c r="BR431" s="140" t="e">
        <f t="shared" ca="1" si="623"/>
        <v>#DIV/0!</v>
      </c>
      <c r="BS431" s="140" t="e">
        <f t="shared" ca="1" si="623"/>
        <v>#DIV/0!</v>
      </c>
      <c r="BT431" s="140" t="e">
        <f t="shared" ca="1" si="623"/>
        <v>#DIV/0!</v>
      </c>
      <c r="BU431" s="140" t="e">
        <f t="shared" ca="1" si="623"/>
        <v>#DIV/0!</v>
      </c>
      <c r="BV431" s="140" t="e">
        <f t="shared" ca="1" si="623"/>
        <v>#DIV/0!</v>
      </c>
      <c r="BW431" s="140" t="e">
        <f t="shared" ca="1" si="623"/>
        <v>#DIV/0!</v>
      </c>
      <c r="BX431" s="140" t="e">
        <f t="shared" ca="1" si="623"/>
        <v>#DIV/0!</v>
      </c>
      <c r="BY431" s="140" t="e">
        <f t="shared" ca="1" si="623"/>
        <v>#DIV/0!</v>
      </c>
      <c r="BZ431" s="168"/>
      <c r="CA431" s="80">
        <f t="shared" si="624"/>
        <v>100</v>
      </c>
      <c r="CB431" s="140">
        <f t="shared" ca="1" si="625"/>
        <v>8.5420940966845138E-4</v>
      </c>
      <c r="CC431" s="140" t="e">
        <f t="shared" ca="1" si="625"/>
        <v>#DIV/0!</v>
      </c>
      <c r="CD431" s="140" t="e">
        <f t="shared" ca="1" si="625"/>
        <v>#DIV/0!</v>
      </c>
      <c r="CE431" s="140" t="e">
        <f t="shared" ca="1" si="625"/>
        <v>#DIV/0!</v>
      </c>
      <c r="CF431" s="140" t="e">
        <f t="shared" ca="1" si="625"/>
        <v>#DIV/0!</v>
      </c>
      <c r="CG431" s="140" t="e">
        <f t="shared" ca="1" si="625"/>
        <v>#DIV/0!</v>
      </c>
      <c r="CH431" s="140" t="e">
        <f t="shared" ca="1" si="625"/>
        <v>#DIV/0!</v>
      </c>
      <c r="CI431" s="140" t="e">
        <f t="shared" ca="1" si="625"/>
        <v>#DIV/0!</v>
      </c>
      <c r="CJ431" s="140" t="e">
        <f t="shared" ca="1" si="625"/>
        <v>#DIV/0!</v>
      </c>
      <c r="CK431" s="140" t="e">
        <f t="shared" ca="1" si="625"/>
        <v>#DIV/0!</v>
      </c>
      <c r="CL431" s="140" t="e">
        <f t="shared" ca="1" si="625"/>
        <v>#DIV/0!</v>
      </c>
      <c r="CM431" s="140" t="e">
        <f t="shared" ca="1" si="625"/>
        <v>#DIV/0!</v>
      </c>
      <c r="CN431" s="140" t="e">
        <f t="shared" ca="1" si="625"/>
        <v>#DIV/0!</v>
      </c>
      <c r="CP431" s="80">
        <f t="shared" si="626"/>
        <v>100</v>
      </c>
      <c r="CQ431" s="140">
        <f t="shared" ca="1" si="627"/>
        <v>8.5420940966845138E-4</v>
      </c>
      <c r="CR431" s="140" t="e">
        <f t="shared" ca="1" si="627"/>
        <v>#DIV/0!</v>
      </c>
      <c r="CS431" s="140" t="e">
        <f t="shared" ca="1" si="627"/>
        <v>#DIV/0!</v>
      </c>
      <c r="CT431" s="140" t="e">
        <f t="shared" ca="1" si="627"/>
        <v>#DIV/0!</v>
      </c>
      <c r="CU431" s="140" t="e">
        <f t="shared" ca="1" si="627"/>
        <v>#DIV/0!</v>
      </c>
      <c r="CV431" s="140" t="e">
        <f t="shared" ca="1" si="627"/>
        <v>#DIV/0!</v>
      </c>
      <c r="CW431" s="140" t="e">
        <f t="shared" ca="1" si="627"/>
        <v>#DIV/0!</v>
      </c>
      <c r="CX431" s="140" t="e">
        <f t="shared" ca="1" si="627"/>
        <v>#DIV/0!</v>
      </c>
      <c r="CY431" s="140" t="e">
        <f t="shared" ca="1" si="627"/>
        <v>#DIV/0!</v>
      </c>
      <c r="CZ431" s="140" t="e">
        <f t="shared" ca="1" si="627"/>
        <v>#DIV/0!</v>
      </c>
      <c r="DA431" s="140" t="e">
        <f t="shared" ca="1" si="627"/>
        <v>#DIV/0!</v>
      </c>
      <c r="DB431" s="140" t="e">
        <f t="shared" ca="1" si="627"/>
        <v>#DIV/0!</v>
      </c>
      <c r="DC431" s="140" t="e">
        <f t="shared" ca="1" si="627"/>
        <v>#DIV/0!</v>
      </c>
      <c r="DE431" s="80">
        <f t="shared" si="628"/>
        <v>100</v>
      </c>
      <c r="DF431" s="140">
        <f t="shared" ca="1" si="629"/>
        <v>2.6001042617138201E-4</v>
      </c>
      <c r="DG431" s="140" t="e">
        <f t="shared" ca="1" si="629"/>
        <v>#DIV/0!</v>
      </c>
      <c r="DH431" s="140" t="e">
        <f t="shared" ca="1" si="629"/>
        <v>#DIV/0!</v>
      </c>
      <c r="DI431" s="140" t="e">
        <f t="shared" ca="1" si="629"/>
        <v>#DIV/0!</v>
      </c>
      <c r="DJ431" s="140" t="e">
        <f t="shared" ca="1" si="629"/>
        <v>#DIV/0!</v>
      </c>
      <c r="DK431" s="140" t="e">
        <f t="shared" ca="1" si="629"/>
        <v>#DIV/0!</v>
      </c>
      <c r="DL431" s="140" t="e">
        <f t="shared" ca="1" si="629"/>
        <v>#DIV/0!</v>
      </c>
      <c r="DM431" s="140" t="e">
        <f t="shared" ca="1" si="629"/>
        <v>#DIV/0!</v>
      </c>
      <c r="DN431" s="140" t="e">
        <f t="shared" ca="1" si="629"/>
        <v>#DIV/0!</v>
      </c>
      <c r="DO431" s="140" t="e">
        <f t="shared" ca="1" si="629"/>
        <v>#DIV/0!</v>
      </c>
      <c r="DP431" s="140" t="e">
        <f t="shared" ca="1" si="629"/>
        <v>#DIV/0!</v>
      </c>
      <c r="DQ431" s="140" t="e">
        <f t="shared" ca="1" si="629"/>
        <v>#DIV/0!</v>
      </c>
      <c r="DR431" s="140" t="e">
        <f t="shared" ca="1" si="629"/>
        <v>#DIV/0!</v>
      </c>
      <c r="DT431" s="80">
        <f t="shared" si="630"/>
        <v>100</v>
      </c>
      <c r="DU431" s="140">
        <f t="shared" ca="1" si="631"/>
        <v>0.28649999999999998</v>
      </c>
      <c r="DV431" s="140" t="e">
        <f t="shared" ca="1" si="631"/>
        <v>#DIV/0!</v>
      </c>
      <c r="DW431" s="140" t="e">
        <f t="shared" ca="1" si="631"/>
        <v>#DIV/0!</v>
      </c>
      <c r="DX431" s="140" t="e">
        <f t="shared" ca="1" si="631"/>
        <v>#DIV/0!</v>
      </c>
      <c r="DY431" s="140" t="e">
        <f t="shared" ca="1" si="631"/>
        <v>#DIV/0!</v>
      </c>
      <c r="DZ431" s="140" t="e">
        <f t="shared" ca="1" si="631"/>
        <v>#DIV/0!</v>
      </c>
      <c r="EA431" s="140" t="e">
        <f t="shared" ca="1" si="631"/>
        <v>#DIV/0!</v>
      </c>
      <c r="EB431" s="140" t="e">
        <f t="shared" ca="1" si="631"/>
        <v>#DIV/0!</v>
      </c>
      <c r="EC431" s="140" t="e">
        <f t="shared" ca="1" si="631"/>
        <v>#DIV/0!</v>
      </c>
      <c r="ED431" s="140" t="e">
        <f t="shared" ca="1" si="631"/>
        <v>#DIV/0!</v>
      </c>
      <c r="EE431" s="140" t="e">
        <f t="shared" ca="1" si="631"/>
        <v>#DIV/0!</v>
      </c>
      <c r="EF431" s="140" t="e">
        <f t="shared" ca="1" si="632"/>
        <v>#DIV/0!</v>
      </c>
      <c r="EG431" s="140" t="e">
        <f t="shared" ca="1" si="632"/>
        <v>#DIV/0!</v>
      </c>
      <c r="EI431" s="80">
        <f t="shared" si="633"/>
        <v>100</v>
      </c>
      <c r="EJ431" s="140">
        <f t="shared" ca="1" si="634"/>
        <v>0.28649999999999998</v>
      </c>
      <c r="EK431" s="140" t="e">
        <f t="shared" ca="1" si="634"/>
        <v>#DIV/0!</v>
      </c>
      <c r="EL431" s="140" t="e">
        <f t="shared" ca="1" si="634"/>
        <v>#DIV/0!</v>
      </c>
      <c r="EM431" s="140" t="e">
        <f t="shared" ca="1" si="634"/>
        <v>#DIV/0!</v>
      </c>
      <c r="EN431" s="140" t="e">
        <f t="shared" ca="1" si="634"/>
        <v>#DIV/0!</v>
      </c>
      <c r="EO431" s="140" t="e">
        <f t="shared" ca="1" si="634"/>
        <v>#DIV/0!</v>
      </c>
      <c r="EP431" s="140" t="e">
        <f t="shared" ca="1" si="634"/>
        <v>#DIV/0!</v>
      </c>
      <c r="EQ431" s="140" t="e">
        <f t="shared" ca="1" si="634"/>
        <v>#DIV/0!</v>
      </c>
      <c r="ER431" s="140" t="e">
        <f t="shared" ca="1" si="634"/>
        <v>#DIV/0!</v>
      </c>
      <c r="ES431" s="140" t="e">
        <f t="shared" ca="1" si="634"/>
        <v>#DIV/0!</v>
      </c>
      <c r="ET431" s="140" t="e">
        <f t="shared" ca="1" si="634"/>
        <v>#DIV/0!</v>
      </c>
      <c r="EU431" s="140" t="e">
        <f t="shared" ca="1" si="635"/>
        <v>#DIV/0!</v>
      </c>
      <c r="EV431" s="140" t="e">
        <f t="shared" ca="1" si="635"/>
        <v>#DIV/0!</v>
      </c>
    </row>
    <row r="432" spans="15:156">
      <c r="S432" s="26" t="e">
        <f t="shared" si="615"/>
        <v>#REF!</v>
      </c>
      <c r="T432" s="405" t="e">
        <f t="shared" ca="1" si="616"/>
        <v>#DIV/0!</v>
      </c>
      <c r="U432" s="405" t="e">
        <f t="shared" ca="1" si="616"/>
        <v>#DIV/0!</v>
      </c>
      <c r="V432" s="405" t="e">
        <f t="shared" ca="1" si="616"/>
        <v>#DIV/0!</v>
      </c>
      <c r="W432" s="405" t="e">
        <f t="shared" ca="1" si="616"/>
        <v>#DIV/0!</v>
      </c>
      <c r="X432" s="405" t="e">
        <f t="shared" ca="1" si="616"/>
        <v>#DIV/0!</v>
      </c>
      <c r="Y432" s="405" t="e">
        <f t="shared" ca="1" si="616"/>
        <v>#DIV/0!</v>
      </c>
      <c r="Z432" s="405" t="e">
        <f t="shared" ca="1" si="616"/>
        <v>#DIV/0!</v>
      </c>
      <c r="AA432" s="405" t="e">
        <f t="shared" ca="1" si="616"/>
        <v>#DIV/0!</v>
      </c>
      <c r="AB432" s="405" t="e">
        <f t="shared" ca="1" si="616"/>
        <v>#DIV/0!</v>
      </c>
      <c r="AC432" s="405" t="e">
        <f t="shared" ca="1" si="616"/>
        <v>#DIV/0!</v>
      </c>
      <c r="AD432" s="405" t="e">
        <f t="shared" ca="1" si="616"/>
        <v>#DIV/0!</v>
      </c>
      <c r="AE432" s="405" t="e">
        <f t="shared" ca="1" si="616"/>
        <v>#DIV/0!</v>
      </c>
      <c r="AF432" s="405"/>
      <c r="AG432" s="15"/>
      <c r="AH432" s="80" t="e">
        <f t="shared" si="617"/>
        <v>#REF!</v>
      </c>
      <c r="AI432" s="140" t="e">
        <f t="shared" ca="1" si="618"/>
        <v>#REF!</v>
      </c>
      <c r="AJ432" s="140" t="e">
        <f t="shared" ca="1" si="618"/>
        <v>#REF!</v>
      </c>
      <c r="AK432" s="140" t="e">
        <f t="shared" ca="1" si="618"/>
        <v>#REF!</v>
      </c>
      <c r="AL432" s="140" t="e">
        <f t="shared" ca="1" si="618"/>
        <v>#REF!</v>
      </c>
      <c r="AM432" s="140" t="e">
        <f t="shared" ca="1" si="618"/>
        <v>#REF!</v>
      </c>
      <c r="AN432" s="140" t="e">
        <f t="shared" ca="1" si="618"/>
        <v>#REF!</v>
      </c>
      <c r="AO432" s="140" t="e">
        <f t="shared" ca="1" si="618"/>
        <v>#REF!</v>
      </c>
      <c r="AP432" s="140" t="e">
        <f t="shared" ca="1" si="618"/>
        <v>#REF!</v>
      </c>
      <c r="AQ432" s="140" t="e">
        <f t="shared" ca="1" si="618"/>
        <v>#REF!</v>
      </c>
      <c r="AR432" s="140" t="e">
        <f t="shared" ca="1" si="618"/>
        <v>#REF!</v>
      </c>
      <c r="AS432" s="140" t="e">
        <f t="shared" ca="1" si="618"/>
        <v>#REF!</v>
      </c>
      <c r="AT432" s="140" t="e">
        <f t="shared" ca="1" si="636"/>
        <v>#REF!</v>
      </c>
      <c r="AU432" s="140" t="e">
        <f t="shared" ca="1" si="619"/>
        <v>#REF!</v>
      </c>
      <c r="AV432" s="168"/>
      <c r="AW432" s="80" t="e">
        <f t="shared" si="620"/>
        <v>#REF!</v>
      </c>
      <c r="AX432" s="140" t="e">
        <f t="shared" ca="1" si="621"/>
        <v>#REF!</v>
      </c>
      <c r="AY432" s="140" t="e">
        <f t="shared" ca="1" si="621"/>
        <v>#REF!</v>
      </c>
      <c r="AZ432" s="140" t="e">
        <f t="shared" ca="1" si="621"/>
        <v>#REF!</v>
      </c>
      <c r="BA432" s="140" t="e">
        <f t="shared" ca="1" si="621"/>
        <v>#REF!</v>
      </c>
      <c r="BB432" s="140" t="e">
        <f t="shared" ca="1" si="621"/>
        <v>#REF!</v>
      </c>
      <c r="BC432" s="140" t="e">
        <f t="shared" ca="1" si="621"/>
        <v>#REF!</v>
      </c>
      <c r="BD432" s="140" t="e">
        <f t="shared" ca="1" si="621"/>
        <v>#REF!</v>
      </c>
      <c r="BE432" s="140" t="e">
        <f t="shared" ca="1" si="621"/>
        <v>#REF!</v>
      </c>
      <c r="BF432" s="140" t="e">
        <f t="shared" ca="1" si="621"/>
        <v>#REF!</v>
      </c>
      <c r="BG432" s="140" t="e">
        <f t="shared" ca="1" si="621"/>
        <v>#REF!</v>
      </c>
      <c r="BH432" s="140" t="e">
        <f t="shared" ca="1" si="621"/>
        <v>#REF!</v>
      </c>
      <c r="BI432" s="140" t="e">
        <f t="shared" ca="1" si="621"/>
        <v>#REF!</v>
      </c>
      <c r="BJ432" s="140" t="e">
        <f t="shared" ca="1" si="621"/>
        <v>#REF!</v>
      </c>
      <c r="BK432" s="62"/>
      <c r="BL432" s="80" t="e">
        <f t="shared" si="622"/>
        <v>#REF!</v>
      </c>
      <c r="BM432" s="140" t="e">
        <f t="shared" ca="1" si="623"/>
        <v>#REF!</v>
      </c>
      <c r="BN432" s="140" t="e">
        <f t="shared" ca="1" si="623"/>
        <v>#REF!</v>
      </c>
      <c r="BO432" s="140" t="e">
        <f t="shared" ca="1" si="623"/>
        <v>#REF!</v>
      </c>
      <c r="BP432" s="140" t="e">
        <f t="shared" ca="1" si="623"/>
        <v>#REF!</v>
      </c>
      <c r="BQ432" s="140" t="e">
        <f t="shared" ca="1" si="623"/>
        <v>#REF!</v>
      </c>
      <c r="BR432" s="140" t="e">
        <f t="shared" ca="1" si="623"/>
        <v>#REF!</v>
      </c>
      <c r="BS432" s="140" t="e">
        <f t="shared" ca="1" si="623"/>
        <v>#REF!</v>
      </c>
      <c r="BT432" s="140" t="e">
        <f t="shared" ca="1" si="623"/>
        <v>#REF!</v>
      </c>
      <c r="BU432" s="140" t="e">
        <f t="shared" ca="1" si="623"/>
        <v>#REF!</v>
      </c>
      <c r="BV432" s="140" t="e">
        <f t="shared" ca="1" si="623"/>
        <v>#REF!</v>
      </c>
      <c r="BW432" s="140" t="e">
        <f t="shared" ca="1" si="623"/>
        <v>#REF!</v>
      </c>
      <c r="BX432" s="140" t="e">
        <f t="shared" ca="1" si="623"/>
        <v>#REF!</v>
      </c>
      <c r="BY432" s="140" t="e">
        <f t="shared" ca="1" si="623"/>
        <v>#REF!</v>
      </c>
      <c r="BZ432" s="168"/>
      <c r="CA432" s="80" t="e">
        <f t="shared" si="624"/>
        <v>#REF!</v>
      </c>
      <c r="CB432" s="140" t="e">
        <f t="shared" ca="1" si="625"/>
        <v>#REF!</v>
      </c>
      <c r="CC432" s="140" t="e">
        <f t="shared" ca="1" si="625"/>
        <v>#REF!</v>
      </c>
      <c r="CD432" s="140" t="e">
        <f t="shared" ca="1" si="625"/>
        <v>#REF!</v>
      </c>
      <c r="CE432" s="140" t="e">
        <f t="shared" ca="1" si="625"/>
        <v>#REF!</v>
      </c>
      <c r="CF432" s="140" t="e">
        <f t="shared" ca="1" si="625"/>
        <v>#REF!</v>
      </c>
      <c r="CG432" s="140" t="e">
        <f t="shared" ca="1" si="625"/>
        <v>#REF!</v>
      </c>
      <c r="CH432" s="140" t="e">
        <f t="shared" ca="1" si="625"/>
        <v>#REF!</v>
      </c>
      <c r="CI432" s="140" t="e">
        <f t="shared" ca="1" si="625"/>
        <v>#REF!</v>
      </c>
      <c r="CJ432" s="140" t="e">
        <f t="shared" ca="1" si="625"/>
        <v>#REF!</v>
      </c>
      <c r="CK432" s="140" t="e">
        <f t="shared" ca="1" si="625"/>
        <v>#REF!</v>
      </c>
      <c r="CL432" s="140" t="e">
        <f t="shared" ca="1" si="625"/>
        <v>#REF!</v>
      </c>
      <c r="CM432" s="140" t="e">
        <f t="shared" ca="1" si="625"/>
        <v>#REF!</v>
      </c>
      <c r="CN432" s="140" t="e">
        <f t="shared" ca="1" si="625"/>
        <v>#REF!</v>
      </c>
      <c r="CP432" s="80" t="e">
        <f t="shared" si="626"/>
        <v>#REF!</v>
      </c>
      <c r="CQ432" s="140" t="e">
        <f t="shared" ca="1" si="627"/>
        <v>#REF!</v>
      </c>
      <c r="CR432" s="140" t="e">
        <f t="shared" ca="1" si="627"/>
        <v>#REF!</v>
      </c>
      <c r="CS432" s="140" t="e">
        <f t="shared" ca="1" si="627"/>
        <v>#REF!</v>
      </c>
      <c r="CT432" s="140" t="e">
        <f t="shared" ca="1" si="627"/>
        <v>#REF!</v>
      </c>
      <c r="CU432" s="140" t="e">
        <f t="shared" ca="1" si="627"/>
        <v>#REF!</v>
      </c>
      <c r="CV432" s="140" t="e">
        <f t="shared" ca="1" si="627"/>
        <v>#REF!</v>
      </c>
      <c r="CW432" s="140" t="e">
        <f t="shared" ca="1" si="627"/>
        <v>#REF!</v>
      </c>
      <c r="CX432" s="140" t="e">
        <f t="shared" ca="1" si="627"/>
        <v>#REF!</v>
      </c>
      <c r="CY432" s="140" t="e">
        <f t="shared" ca="1" si="627"/>
        <v>#REF!</v>
      </c>
      <c r="CZ432" s="140" t="e">
        <f t="shared" ca="1" si="627"/>
        <v>#REF!</v>
      </c>
      <c r="DA432" s="140" t="e">
        <f t="shared" ca="1" si="627"/>
        <v>#REF!</v>
      </c>
      <c r="DB432" s="140" t="e">
        <f t="shared" ca="1" si="627"/>
        <v>#REF!</v>
      </c>
      <c r="DC432" s="140" t="e">
        <f t="shared" ca="1" si="627"/>
        <v>#REF!</v>
      </c>
      <c r="DE432" s="80" t="e">
        <f t="shared" si="628"/>
        <v>#REF!</v>
      </c>
      <c r="DF432" s="140" t="e">
        <f t="shared" ca="1" si="629"/>
        <v>#REF!</v>
      </c>
      <c r="DG432" s="140" t="e">
        <f t="shared" ca="1" si="629"/>
        <v>#REF!</v>
      </c>
      <c r="DH432" s="140" t="e">
        <f t="shared" ca="1" si="629"/>
        <v>#REF!</v>
      </c>
      <c r="DI432" s="140" t="e">
        <f t="shared" ca="1" si="629"/>
        <v>#REF!</v>
      </c>
      <c r="DJ432" s="140" t="e">
        <f t="shared" ca="1" si="629"/>
        <v>#REF!</v>
      </c>
      <c r="DK432" s="140" t="e">
        <f t="shared" ca="1" si="629"/>
        <v>#REF!</v>
      </c>
      <c r="DL432" s="140" t="e">
        <f t="shared" ca="1" si="629"/>
        <v>#REF!</v>
      </c>
      <c r="DM432" s="140" t="e">
        <f t="shared" ca="1" si="629"/>
        <v>#REF!</v>
      </c>
      <c r="DN432" s="140" t="e">
        <f t="shared" ca="1" si="629"/>
        <v>#REF!</v>
      </c>
      <c r="DO432" s="140" t="e">
        <f t="shared" ca="1" si="629"/>
        <v>#REF!</v>
      </c>
      <c r="DP432" s="140" t="e">
        <f t="shared" ca="1" si="629"/>
        <v>#REF!</v>
      </c>
      <c r="DQ432" s="140" t="e">
        <f t="shared" ca="1" si="629"/>
        <v>#REF!</v>
      </c>
      <c r="DR432" s="140" t="e">
        <f t="shared" ca="1" si="629"/>
        <v>#REF!</v>
      </c>
      <c r="DT432" s="80" t="e">
        <f t="shared" si="630"/>
        <v>#REF!</v>
      </c>
      <c r="DU432" s="140" t="e">
        <f t="shared" ref="DU432:EE433" ca="1" si="637">1/MAX(IF(CQ400&gt;0,CQ400/$F$2,-CQ400/$G$2),IF(DU416&gt;0,DU416/$F$2,-DU416/$G$2),IF(DU383&gt;0,DU383/$F$2,-DU383/$G$2))</f>
        <v>#REF!</v>
      </c>
      <c r="DV432" s="140" t="e">
        <f t="shared" ca="1" si="637"/>
        <v>#REF!</v>
      </c>
      <c r="DW432" s="140" t="e">
        <f t="shared" ca="1" si="637"/>
        <v>#REF!</v>
      </c>
      <c r="DX432" s="140" t="e">
        <f t="shared" ca="1" si="637"/>
        <v>#REF!</v>
      </c>
      <c r="DY432" s="140" t="e">
        <f t="shared" ca="1" si="637"/>
        <v>#REF!</v>
      </c>
      <c r="DZ432" s="140" t="e">
        <f t="shared" ca="1" si="637"/>
        <v>#REF!</v>
      </c>
      <c r="EA432" s="140" t="e">
        <f t="shared" ca="1" si="637"/>
        <v>#REF!</v>
      </c>
      <c r="EB432" s="140" t="e">
        <f t="shared" ca="1" si="637"/>
        <v>#REF!</v>
      </c>
      <c r="EC432" s="140" t="e">
        <f t="shared" ca="1" si="637"/>
        <v>#REF!</v>
      </c>
      <c r="ED432" s="140" t="e">
        <f t="shared" ca="1" si="637"/>
        <v>#REF!</v>
      </c>
      <c r="EE432" s="140" t="e">
        <f t="shared" ca="1" si="637"/>
        <v>#REF!</v>
      </c>
      <c r="EF432" s="140" t="e">
        <f t="shared" ca="1" si="632"/>
        <v>#REF!</v>
      </c>
      <c r="EG432" s="140" t="e">
        <f t="shared" ca="1" si="632"/>
        <v>#REF!</v>
      </c>
      <c r="EI432" s="80" t="e">
        <f t="shared" si="633"/>
        <v>#REF!</v>
      </c>
      <c r="EJ432" s="140" t="e">
        <f t="shared" ref="EJ432:ET433" ca="1" si="638">1/MAX(IF(DF400&gt;0,DF400/$F$2,-DF400/$G$2),IF(EJ416&gt;0,EJ416/$F$2,-EJ416/$G$2),IF(EJ383&gt;0,EJ383/$F$2,-EJ383/$G$2))</f>
        <v>#REF!</v>
      </c>
      <c r="EK432" s="140" t="e">
        <f t="shared" ca="1" si="638"/>
        <v>#REF!</v>
      </c>
      <c r="EL432" s="140" t="e">
        <f t="shared" ca="1" si="638"/>
        <v>#REF!</v>
      </c>
      <c r="EM432" s="140" t="e">
        <f t="shared" ca="1" si="638"/>
        <v>#REF!</v>
      </c>
      <c r="EN432" s="140" t="e">
        <f t="shared" ca="1" si="638"/>
        <v>#REF!</v>
      </c>
      <c r="EO432" s="140" t="e">
        <f t="shared" ca="1" si="638"/>
        <v>#REF!</v>
      </c>
      <c r="EP432" s="140" t="e">
        <f t="shared" ca="1" si="638"/>
        <v>#REF!</v>
      </c>
      <c r="EQ432" s="140" t="e">
        <f t="shared" ca="1" si="638"/>
        <v>#REF!</v>
      </c>
      <c r="ER432" s="140" t="e">
        <f t="shared" ca="1" si="638"/>
        <v>#REF!</v>
      </c>
      <c r="ES432" s="140" t="e">
        <f t="shared" ca="1" si="638"/>
        <v>#REF!</v>
      </c>
      <c r="ET432" s="140" t="e">
        <f t="shared" ca="1" si="638"/>
        <v>#REF!</v>
      </c>
      <c r="EU432" s="140" t="e">
        <f t="shared" ca="1" si="635"/>
        <v>#REF!</v>
      </c>
      <c r="EV432" s="140" t="e">
        <f t="shared" ca="1" si="635"/>
        <v>#REF!</v>
      </c>
    </row>
    <row r="433" spans="13:152">
      <c r="S433" s="26"/>
      <c r="T433" s="405"/>
      <c r="U433" s="405"/>
      <c r="V433" s="405"/>
      <c r="W433" s="405"/>
      <c r="X433" s="405"/>
      <c r="Y433" s="405"/>
      <c r="Z433" s="405"/>
      <c r="AA433" s="405"/>
      <c r="AB433" s="405"/>
      <c r="AC433" s="405"/>
      <c r="AD433" s="405"/>
      <c r="AE433" s="405"/>
      <c r="AF433" s="405"/>
      <c r="AG433" s="15"/>
      <c r="AH433" s="80">
        <f t="shared" si="617"/>
        <v>0</v>
      </c>
      <c r="AI433" s="168" t="e">
        <f t="shared" ref="AI433:AT433" ca="1" si="639">MAX(AI419:AI432)</f>
        <v>#REF!</v>
      </c>
      <c r="AJ433" s="168" t="e">
        <f t="shared" ca="1" si="639"/>
        <v>#DIV/0!</v>
      </c>
      <c r="AK433" s="168" t="e">
        <f t="shared" ca="1" si="639"/>
        <v>#DIV/0!</v>
      </c>
      <c r="AL433" s="168" t="e">
        <f t="shared" ca="1" si="639"/>
        <v>#DIV/0!</v>
      </c>
      <c r="AM433" s="168" t="e">
        <f t="shared" ca="1" si="639"/>
        <v>#DIV/0!</v>
      </c>
      <c r="AN433" s="168" t="e">
        <f t="shared" ca="1" si="639"/>
        <v>#DIV/0!</v>
      </c>
      <c r="AO433" s="168" t="e">
        <f t="shared" ca="1" si="639"/>
        <v>#DIV/0!</v>
      </c>
      <c r="AP433" s="168" t="e">
        <f t="shared" ca="1" si="639"/>
        <v>#DIV/0!</v>
      </c>
      <c r="AQ433" s="168" t="e">
        <f t="shared" ca="1" si="639"/>
        <v>#DIV/0!</v>
      </c>
      <c r="AR433" s="168" t="e">
        <f t="shared" ca="1" si="639"/>
        <v>#DIV/0!</v>
      </c>
      <c r="AS433" s="168" t="e">
        <f t="shared" ca="1" si="639"/>
        <v>#DIV/0!</v>
      </c>
      <c r="AT433" s="168" t="e">
        <f t="shared" ca="1" si="639"/>
        <v>#DIV/0!</v>
      </c>
      <c r="AU433" s="140" t="e">
        <f t="shared" ca="1" si="619"/>
        <v>#DIV/0!</v>
      </c>
      <c r="AV433" s="168"/>
      <c r="AW433" s="80">
        <f t="shared" si="620"/>
        <v>0</v>
      </c>
      <c r="AX433" s="140" t="e">
        <f t="shared" ca="1" si="621"/>
        <v>#REF!</v>
      </c>
      <c r="AY433" s="140" t="e">
        <f t="shared" ca="1" si="621"/>
        <v>#REF!</v>
      </c>
      <c r="AZ433" s="140" t="e">
        <f t="shared" ca="1" si="621"/>
        <v>#REF!</v>
      </c>
      <c r="BA433" s="140" t="e">
        <f t="shared" ca="1" si="621"/>
        <v>#REF!</v>
      </c>
      <c r="BB433" s="140" t="e">
        <f t="shared" ca="1" si="621"/>
        <v>#REF!</v>
      </c>
      <c r="BC433" s="140" t="e">
        <f t="shared" ca="1" si="621"/>
        <v>#REF!</v>
      </c>
      <c r="BD433" s="140" t="e">
        <f t="shared" ca="1" si="621"/>
        <v>#REF!</v>
      </c>
      <c r="BE433" s="140" t="e">
        <f t="shared" ca="1" si="621"/>
        <v>#REF!</v>
      </c>
      <c r="BF433" s="140" t="e">
        <f t="shared" ca="1" si="621"/>
        <v>#REF!</v>
      </c>
      <c r="BG433" s="140" t="e">
        <f t="shared" ca="1" si="621"/>
        <v>#REF!</v>
      </c>
      <c r="BH433" s="140" t="e">
        <f t="shared" ca="1" si="621"/>
        <v>#REF!</v>
      </c>
      <c r="BI433" s="140" t="e">
        <f t="shared" ca="1" si="621"/>
        <v>#REF!</v>
      </c>
      <c r="BJ433" s="140" t="e">
        <f t="shared" ca="1" si="621"/>
        <v>#DIV/0!</v>
      </c>
      <c r="BK433" s="62"/>
      <c r="BL433" s="80">
        <f t="shared" si="622"/>
        <v>0</v>
      </c>
      <c r="BM433" s="140" t="e">
        <f t="shared" ca="1" si="623"/>
        <v>#REF!</v>
      </c>
      <c r="BN433" s="140" t="e">
        <f t="shared" ca="1" si="623"/>
        <v>#REF!</v>
      </c>
      <c r="BO433" s="140" t="e">
        <f t="shared" ca="1" si="623"/>
        <v>#REF!</v>
      </c>
      <c r="BP433" s="140" t="e">
        <f t="shared" ca="1" si="623"/>
        <v>#REF!</v>
      </c>
      <c r="BQ433" s="140" t="e">
        <f t="shared" ca="1" si="623"/>
        <v>#REF!</v>
      </c>
      <c r="BR433" s="140" t="e">
        <f t="shared" ca="1" si="623"/>
        <v>#REF!</v>
      </c>
      <c r="BS433" s="140" t="e">
        <f t="shared" ca="1" si="623"/>
        <v>#REF!</v>
      </c>
      <c r="BT433" s="140" t="e">
        <f t="shared" ca="1" si="623"/>
        <v>#REF!</v>
      </c>
      <c r="BU433" s="140" t="e">
        <f t="shared" ca="1" si="623"/>
        <v>#REF!</v>
      </c>
      <c r="BV433" s="140" t="e">
        <f t="shared" ca="1" si="623"/>
        <v>#REF!</v>
      </c>
      <c r="BW433" s="140" t="e">
        <f t="shared" ca="1" si="623"/>
        <v>#REF!</v>
      </c>
      <c r="BX433" s="140" t="e">
        <f t="shared" ca="1" si="623"/>
        <v>#REF!</v>
      </c>
      <c r="BY433" s="140" t="e">
        <f t="shared" ca="1" si="623"/>
        <v>#DIV/0!</v>
      </c>
      <c r="BZ433" s="168"/>
      <c r="CA433" s="80">
        <f t="shared" si="624"/>
        <v>0</v>
      </c>
      <c r="CB433" s="140" t="e">
        <f t="shared" ca="1" si="625"/>
        <v>#REF!</v>
      </c>
      <c r="CC433" s="140" t="e">
        <f t="shared" ca="1" si="625"/>
        <v>#REF!</v>
      </c>
      <c r="CD433" s="140" t="e">
        <f t="shared" ca="1" si="625"/>
        <v>#REF!</v>
      </c>
      <c r="CE433" s="140" t="e">
        <f t="shared" ca="1" si="625"/>
        <v>#REF!</v>
      </c>
      <c r="CF433" s="140" t="e">
        <f t="shared" ca="1" si="625"/>
        <v>#REF!</v>
      </c>
      <c r="CG433" s="140" t="e">
        <f t="shared" ca="1" si="625"/>
        <v>#REF!</v>
      </c>
      <c r="CH433" s="140" t="e">
        <f t="shared" ca="1" si="625"/>
        <v>#REF!</v>
      </c>
      <c r="CI433" s="140" t="e">
        <f t="shared" ca="1" si="625"/>
        <v>#REF!</v>
      </c>
      <c r="CJ433" s="140" t="e">
        <f t="shared" ca="1" si="625"/>
        <v>#REF!</v>
      </c>
      <c r="CK433" s="140" t="e">
        <f t="shared" ca="1" si="625"/>
        <v>#REF!</v>
      </c>
      <c r="CL433" s="140" t="e">
        <f t="shared" ca="1" si="625"/>
        <v>#REF!</v>
      </c>
      <c r="CM433" s="140" t="e">
        <f t="shared" ca="1" si="625"/>
        <v>#REF!</v>
      </c>
      <c r="CN433" s="140" t="e">
        <f t="shared" ca="1" si="625"/>
        <v>#DIV/0!</v>
      </c>
      <c r="CP433" s="80">
        <f t="shared" si="626"/>
        <v>0</v>
      </c>
      <c r="CQ433" s="140" t="e">
        <f t="shared" ca="1" si="627"/>
        <v>#REF!</v>
      </c>
      <c r="CR433" s="140" t="e">
        <f t="shared" ca="1" si="627"/>
        <v>#REF!</v>
      </c>
      <c r="CS433" s="140" t="e">
        <f t="shared" ca="1" si="627"/>
        <v>#REF!</v>
      </c>
      <c r="CT433" s="140" t="e">
        <f t="shared" ca="1" si="627"/>
        <v>#REF!</v>
      </c>
      <c r="CU433" s="140" t="e">
        <f t="shared" ca="1" si="627"/>
        <v>#REF!</v>
      </c>
      <c r="CV433" s="140" t="e">
        <f t="shared" ca="1" si="627"/>
        <v>#REF!</v>
      </c>
      <c r="CW433" s="140" t="e">
        <f t="shared" ca="1" si="627"/>
        <v>#REF!</v>
      </c>
      <c r="CX433" s="140" t="e">
        <f t="shared" ca="1" si="627"/>
        <v>#REF!</v>
      </c>
      <c r="CY433" s="140" t="e">
        <f t="shared" ca="1" si="627"/>
        <v>#REF!</v>
      </c>
      <c r="CZ433" s="140" t="e">
        <f t="shared" ca="1" si="627"/>
        <v>#REF!</v>
      </c>
      <c r="DA433" s="140" t="e">
        <f t="shared" ca="1" si="627"/>
        <v>#REF!</v>
      </c>
      <c r="DB433" s="140" t="e">
        <f t="shared" ca="1" si="627"/>
        <v>#REF!</v>
      </c>
      <c r="DC433" s="140" t="e">
        <f t="shared" ca="1" si="627"/>
        <v>#DIV/0!</v>
      </c>
      <c r="DE433" s="80">
        <f t="shared" si="628"/>
        <v>0</v>
      </c>
      <c r="DF433" s="140" t="e">
        <f t="shared" ca="1" si="629"/>
        <v>#REF!</v>
      </c>
      <c r="DG433" s="140" t="e">
        <f t="shared" ca="1" si="629"/>
        <v>#REF!</v>
      </c>
      <c r="DH433" s="140" t="e">
        <f t="shared" ca="1" si="629"/>
        <v>#REF!</v>
      </c>
      <c r="DI433" s="140" t="e">
        <f t="shared" ca="1" si="629"/>
        <v>#REF!</v>
      </c>
      <c r="DJ433" s="140" t="e">
        <f t="shared" ca="1" si="629"/>
        <v>#REF!</v>
      </c>
      <c r="DK433" s="140" t="e">
        <f t="shared" ca="1" si="629"/>
        <v>#REF!</v>
      </c>
      <c r="DL433" s="140" t="e">
        <f t="shared" ca="1" si="629"/>
        <v>#REF!</v>
      </c>
      <c r="DM433" s="140" t="e">
        <f t="shared" ca="1" si="629"/>
        <v>#REF!</v>
      </c>
      <c r="DN433" s="140" t="e">
        <f t="shared" ca="1" si="629"/>
        <v>#REF!</v>
      </c>
      <c r="DO433" s="140" t="e">
        <f t="shared" ca="1" si="629"/>
        <v>#REF!</v>
      </c>
      <c r="DP433" s="140" t="e">
        <f t="shared" ca="1" si="629"/>
        <v>#REF!</v>
      </c>
      <c r="DQ433" s="140" t="e">
        <f t="shared" ca="1" si="629"/>
        <v>#REF!</v>
      </c>
      <c r="DR433" s="140" t="e">
        <f t="shared" ca="1" si="629"/>
        <v>#DIV/0!</v>
      </c>
      <c r="DT433" s="80">
        <f t="shared" si="630"/>
        <v>0</v>
      </c>
      <c r="DU433" s="140" t="e">
        <f t="shared" ca="1" si="637"/>
        <v>#REF!</v>
      </c>
      <c r="DV433" s="140" t="e">
        <f t="shared" ca="1" si="637"/>
        <v>#REF!</v>
      </c>
      <c r="DW433" s="140" t="e">
        <f t="shared" ca="1" si="637"/>
        <v>#REF!</v>
      </c>
      <c r="DX433" s="140" t="e">
        <f t="shared" ca="1" si="637"/>
        <v>#REF!</v>
      </c>
      <c r="DY433" s="140" t="e">
        <f t="shared" ca="1" si="637"/>
        <v>#REF!</v>
      </c>
      <c r="DZ433" s="140" t="e">
        <f t="shared" ca="1" si="637"/>
        <v>#REF!</v>
      </c>
      <c r="EA433" s="140" t="e">
        <f t="shared" ca="1" si="637"/>
        <v>#REF!</v>
      </c>
      <c r="EB433" s="140" t="e">
        <f t="shared" ca="1" si="637"/>
        <v>#REF!</v>
      </c>
      <c r="EC433" s="140" t="e">
        <f t="shared" ca="1" si="637"/>
        <v>#REF!</v>
      </c>
      <c r="ED433" s="140" t="e">
        <f t="shared" ca="1" si="637"/>
        <v>#REF!</v>
      </c>
      <c r="EE433" s="140" t="e">
        <f t="shared" ca="1" si="637"/>
        <v>#REF!</v>
      </c>
      <c r="EF433" s="140" t="e">
        <f t="shared" ca="1" si="632"/>
        <v>#REF!</v>
      </c>
      <c r="EG433" s="140" t="e">
        <f t="shared" ca="1" si="632"/>
        <v>#DIV/0!</v>
      </c>
      <c r="EI433" s="80">
        <f t="shared" si="633"/>
        <v>0</v>
      </c>
      <c r="EJ433" s="140" t="e">
        <f t="shared" ca="1" si="638"/>
        <v>#REF!</v>
      </c>
      <c r="EK433" s="140" t="e">
        <f t="shared" ca="1" si="638"/>
        <v>#REF!</v>
      </c>
      <c r="EL433" s="140" t="e">
        <f t="shared" ca="1" si="638"/>
        <v>#REF!</v>
      </c>
      <c r="EM433" s="140" t="e">
        <f t="shared" ca="1" si="638"/>
        <v>#REF!</v>
      </c>
      <c r="EN433" s="140" t="e">
        <f t="shared" ca="1" si="638"/>
        <v>#REF!</v>
      </c>
      <c r="EO433" s="140" t="e">
        <f t="shared" ca="1" si="638"/>
        <v>#REF!</v>
      </c>
      <c r="EP433" s="140" t="e">
        <f t="shared" ca="1" si="638"/>
        <v>#REF!</v>
      </c>
      <c r="EQ433" s="140" t="e">
        <f t="shared" ca="1" si="638"/>
        <v>#REF!</v>
      </c>
      <c r="ER433" s="140" t="e">
        <f t="shared" ca="1" si="638"/>
        <v>#REF!</v>
      </c>
      <c r="ES433" s="140" t="e">
        <f t="shared" ca="1" si="638"/>
        <v>#REF!</v>
      </c>
      <c r="ET433" s="140" t="e">
        <f t="shared" ca="1" si="638"/>
        <v>#REF!</v>
      </c>
      <c r="EU433" s="140" t="e">
        <f t="shared" ca="1" si="635"/>
        <v>#REF!</v>
      </c>
      <c r="EV433" s="140" t="e">
        <f t="shared" ca="1" si="635"/>
        <v>#DIV/0!</v>
      </c>
    </row>
    <row r="434" spans="13:152">
      <c r="S434" s="107"/>
      <c r="T434" s="407"/>
      <c r="U434" s="407"/>
      <c r="V434" s="407"/>
      <c r="W434" s="407"/>
      <c r="X434" s="407"/>
      <c r="Y434" s="407"/>
      <c r="Z434" s="407"/>
      <c r="AA434" s="407"/>
      <c r="AB434" s="407"/>
      <c r="AC434" s="407"/>
      <c r="AD434" s="407"/>
      <c r="AE434" s="407"/>
      <c r="AF434" s="407"/>
      <c r="AG434" s="168"/>
      <c r="AH434" s="107" t="s">
        <v>69</v>
      </c>
      <c r="AU434" s="168" t="e">
        <f ca="1">MAX(AU420:AU433)</f>
        <v>#DIV/0!</v>
      </c>
      <c r="AV434" s="168"/>
      <c r="AW434" s="107" t="s">
        <v>69</v>
      </c>
      <c r="AX434" s="168" t="e">
        <f ca="1">MAX(AX420:AX433)</f>
        <v>#REF!</v>
      </c>
      <c r="AY434" s="168" t="e">
        <f t="shared" ref="AY434:BJ434" ca="1" si="640">MAX(AY420:AY433)</f>
        <v>#DIV/0!</v>
      </c>
      <c r="AZ434" s="168" t="e">
        <f t="shared" ca="1" si="640"/>
        <v>#DIV/0!</v>
      </c>
      <c r="BA434" s="168" t="e">
        <f t="shared" ca="1" si="640"/>
        <v>#DIV/0!</v>
      </c>
      <c r="BB434" s="168" t="e">
        <f t="shared" ca="1" si="640"/>
        <v>#DIV/0!</v>
      </c>
      <c r="BC434" s="168" t="e">
        <f t="shared" ca="1" si="640"/>
        <v>#DIV/0!</v>
      </c>
      <c r="BD434" s="168" t="e">
        <f t="shared" ca="1" si="640"/>
        <v>#DIV/0!</v>
      </c>
      <c r="BE434" s="168" t="e">
        <f t="shared" ca="1" si="640"/>
        <v>#DIV/0!</v>
      </c>
      <c r="BF434" s="168" t="e">
        <f t="shared" ca="1" si="640"/>
        <v>#DIV/0!</v>
      </c>
      <c r="BG434" s="168" t="e">
        <f t="shared" ca="1" si="640"/>
        <v>#DIV/0!</v>
      </c>
      <c r="BH434" s="168" t="e">
        <f t="shared" ca="1" si="640"/>
        <v>#DIV/0!</v>
      </c>
      <c r="BI434" s="168" t="e">
        <f t="shared" ca="1" si="640"/>
        <v>#DIV/0!</v>
      </c>
      <c r="BJ434" s="168" t="e">
        <f t="shared" ca="1" si="640"/>
        <v>#DIV/0!</v>
      </c>
      <c r="BK434" s="62"/>
      <c r="BL434" s="107" t="s">
        <v>69</v>
      </c>
      <c r="BM434" s="168" t="e">
        <f ca="1">MAX(BM420:BM433)</f>
        <v>#REF!</v>
      </c>
      <c r="BN434" s="168" t="e">
        <f t="shared" ref="BN434:BY434" ca="1" si="641">MAX(BN420:BN433)</f>
        <v>#DIV/0!</v>
      </c>
      <c r="BO434" s="168" t="e">
        <f t="shared" ca="1" si="641"/>
        <v>#DIV/0!</v>
      </c>
      <c r="BP434" s="168" t="e">
        <f t="shared" ca="1" si="641"/>
        <v>#DIV/0!</v>
      </c>
      <c r="BQ434" s="168" t="e">
        <f t="shared" ca="1" si="641"/>
        <v>#DIV/0!</v>
      </c>
      <c r="BR434" s="168" t="e">
        <f t="shared" ca="1" si="641"/>
        <v>#DIV/0!</v>
      </c>
      <c r="BS434" s="168" t="e">
        <f t="shared" ca="1" si="641"/>
        <v>#DIV/0!</v>
      </c>
      <c r="BT434" s="168" t="e">
        <f t="shared" ca="1" si="641"/>
        <v>#DIV/0!</v>
      </c>
      <c r="BU434" s="168" t="e">
        <f t="shared" ca="1" si="641"/>
        <v>#DIV/0!</v>
      </c>
      <c r="BV434" s="168" t="e">
        <f t="shared" ca="1" si="641"/>
        <v>#DIV/0!</v>
      </c>
      <c r="BW434" s="168" t="e">
        <f t="shared" ca="1" si="641"/>
        <v>#DIV/0!</v>
      </c>
      <c r="BX434" s="168" t="e">
        <f t="shared" ca="1" si="641"/>
        <v>#DIV/0!</v>
      </c>
      <c r="BY434" s="168" t="e">
        <f t="shared" ca="1" si="641"/>
        <v>#DIV/0!</v>
      </c>
      <c r="BZ434" s="168"/>
      <c r="CA434" s="107" t="s">
        <v>69</v>
      </c>
      <c r="CB434" s="168" t="e">
        <f ca="1">MAX(CB420:CB433)</f>
        <v>#REF!</v>
      </c>
      <c r="CC434" s="168" t="e">
        <f t="shared" ref="CC434:CN434" ca="1" si="642">MAX(CC420:CC433)</f>
        <v>#DIV/0!</v>
      </c>
      <c r="CD434" s="168" t="e">
        <f t="shared" ca="1" si="642"/>
        <v>#DIV/0!</v>
      </c>
      <c r="CE434" s="168" t="e">
        <f t="shared" ca="1" si="642"/>
        <v>#DIV/0!</v>
      </c>
      <c r="CF434" s="168" t="e">
        <f t="shared" ca="1" si="642"/>
        <v>#DIV/0!</v>
      </c>
      <c r="CG434" s="168" t="e">
        <f t="shared" ca="1" si="642"/>
        <v>#DIV/0!</v>
      </c>
      <c r="CH434" s="168" t="e">
        <f t="shared" ca="1" si="642"/>
        <v>#DIV/0!</v>
      </c>
      <c r="CI434" s="168" t="e">
        <f t="shared" ca="1" si="642"/>
        <v>#DIV/0!</v>
      </c>
      <c r="CJ434" s="168" t="e">
        <f t="shared" ca="1" si="642"/>
        <v>#DIV/0!</v>
      </c>
      <c r="CK434" s="168" t="e">
        <f t="shared" ca="1" si="642"/>
        <v>#DIV/0!</v>
      </c>
      <c r="CL434" s="168" t="e">
        <f t="shared" ca="1" si="642"/>
        <v>#DIV/0!</v>
      </c>
      <c r="CM434" s="168" t="e">
        <f t="shared" ca="1" si="642"/>
        <v>#DIV/0!</v>
      </c>
      <c r="CN434" s="168" t="e">
        <f t="shared" ca="1" si="642"/>
        <v>#DIV/0!</v>
      </c>
      <c r="CP434" s="107" t="s">
        <v>69</v>
      </c>
      <c r="CQ434" s="168" t="e">
        <f ca="1">MAX(CQ420:CQ433)</f>
        <v>#REF!</v>
      </c>
      <c r="CR434" s="168" t="e">
        <f t="shared" ref="CR434:DC434" ca="1" si="643">MAX(CR420:CR433)</f>
        <v>#DIV/0!</v>
      </c>
      <c r="CS434" s="168" t="e">
        <f t="shared" ca="1" si="643"/>
        <v>#DIV/0!</v>
      </c>
      <c r="CT434" s="168" t="e">
        <f t="shared" ca="1" si="643"/>
        <v>#DIV/0!</v>
      </c>
      <c r="CU434" s="168" t="e">
        <f t="shared" ca="1" si="643"/>
        <v>#DIV/0!</v>
      </c>
      <c r="CV434" s="168" t="e">
        <f t="shared" ca="1" si="643"/>
        <v>#DIV/0!</v>
      </c>
      <c r="CW434" s="168" t="e">
        <f t="shared" ca="1" si="643"/>
        <v>#DIV/0!</v>
      </c>
      <c r="CX434" s="168" t="e">
        <f t="shared" ca="1" si="643"/>
        <v>#DIV/0!</v>
      </c>
      <c r="CY434" s="168" t="e">
        <f t="shared" ca="1" si="643"/>
        <v>#DIV/0!</v>
      </c>
      <c r="CZ434" s="168" t="e">
        <f t="shared" ca="1" si="643"/>
        <v>#DIV/0!</v>
      </c>
      <c r="DA434" s="168" t="e">
        <f t="shared" ca="1" si="643"/>
        <v>#DIV/0!</v>
      </c>
      <c r="DB434" s="168" t="e">
        <f t="shared" ca="1" si="643"/>
        <v>#DIV/0!</v>
      </c>
      <c r="DC434" s="168" t="e">
        <f t="shared" ca="1" si="643"/>
        <v>#DIV/0!</v>
      </c>
      <c r="DE434" s="107" t="s">
        <v>69</v>
      </c>
      <c r="DF434" s="168" t="e">
        <f ca="1">MAX(DF420:DF433)</f>
        <v>#REF!</v>
      </c>
      <c r="DG434" s="168" t="e">
        <f t="shared" ref="DG434:DR434" ca="1" si="644">MAX(DG420:DG433)</f>
        <v>#DIV/0!</v>
      </c>
      <c r="DH434" s="168" t="e">
        <f t="shared" ca="1" si="644"/>
        <v>#DIV/0!</v>
      </c>
      <c r="DI434" s="168" t="e">
        <f t="shared" ca="1" si="644"/>
        <v>#DIV/0!</v>
      </c>
      <c r="DJ434" s="168" t="e">
        <f t="shared" ca="1" si="644"/>
        <v>#DIV/0!</v>
      </c>
      <c r="DK434" s="168" t="e">
        <f t="shared" ca="1" si="644"/>
        <v>#DIV/0!</v>
      </c>
      <c r="DL434" s="168" t="e">
        <f t="shared" ca="1" si="644"/>
        <v>#DIV/0!</v>
      </c>
      <c r="DM434" s="168" t="e">
        <f t="shared" ca="1" si="644"/>
        <v>#DIV/0!</v>
      </c>
      <c r="DN434" s="168" t="e">
        <f t="shared" ca="1" si="644"/>
        <v>#DIV/0!</v>
      </c>
      <c r="DO434" s="168" t="e">
        <f t="shared" ca="1" si="644"/>
        <v>#DIV/0!</v>
      </c>
      <c r="DP434" s="168" t="e">
        <f t="shared" ca="1" si="644"/>
        <v>#DIV/0!</v>
      </c>
      <c r="DQ434" s="168" t="e">
        <f t="shared" ca="1" si="644"/>
        <v>#DIV/0!</v>
      </c>
      <c r="DR434" s="168" t="e">
        <f t="shared" ca="1" si="644"/>
        <v>#DIV/0!</v>
      </c>
      <c r="DT434" s="107" t="s">
        <v>69</v>
      </c>
      <c r="DU434" s="168" t="e">
        <f ca="1">MAX(DU420:DU433)</f>
        <v>#REF!</v>
      </c>
      <c r="DV434" s="168" t="e">
        <f t="shared" ref="DV434:EG434" ca="1" si="645">MAX(DV420:DV433)</f>
        <v>#DIV/0!</v>
      </c>
      <c r="DW434" s="168" t="e">
        <f t="shared" ca="1" si="645"/>
        <v>#DIV/0!</v>
      </c>
      <c r="DX434" s="168" t="e">
        <f t="shared" ca="1" si="645"/>
        <v>#DIV/0!</v>
      </c>
      <c r="DY434" s="168" t="e">
        <f t="shared" ca="1" si="645"/>
        <v>#DIV/0!</v>
      </c>
      <c r="DZ434" s="168" t="e">
        <f t="shared" ca="1" si="645"/>
        <v>#DIV/0!</v>
      </c>
      <c r="EA434" s="168" t="e">
        <f t="shared" ca="1" si="645"/>
        <v>#DIV/0!</v>
      </c>
      <c r="EB434" s="168" t="e">
        <f t="shared" ca="1" si="645"/>
        <v>#DIV/0!</v>
      </c>
      <c r="EC434" s="168" t="e">
        <f t="shared" ca="1" si="645"/>
        <v>#DIV/0!</v>
      </c>
      <c r="ED434" s="168" t="e">
        <f t="shared" ca="1" si="645"/>
        <v>#DIV/0!</v>
      </c>
      <c r="EE434" s="168" t="e">
        <f t="shared" ca="1" si="645"/>
        <v>#DIV/0!</v>
      </c>
      <c r="EF434" s="168" t="e">
        <f t="shared" ca="1" si="645"/>
        <v>#DIV/0!</v>
      </c>
      <c r="EG434" s="168" t="e">
        <f t="shared" ca="1" si="645"/>
        <v>#DIV/0!</v>
      </c>
      <c r="EI434" s="107" t="s">
        <v>69</v>
      </c>
      <c r="EJ434" s="168" t="e">
        <f ca="1">MAX(EJ420:EJ433)</f>
        <v>#REF!</v>
      </c>
      <c r="EK434" s="168" t="e">
        <f t="shared" ref="EK434:EV434" ca="1" si="646">MAX(EK420:EK433)</f>
        <v>#DIV/0!</v>
      </c>
      <c r="EL434" s="168" t="e">
        <f t="shared" ca="1" si="646"/>
        <v>#DIV/0!</v>
      </c>
      <c r="EM434" s="168" t="e">
        <f t="shared" ca="1" si="646"/>
        <v>#DIV/0!</v>
      </c>
      <c r="EN434" s="168" t="e">
        <f t="shared" ca="1" si="646"/>
        <v>#DIV/0!</v>
      </c>
      <c r="EO434" s="168" t="e">
        <f t="shared" ca="1" si="646"/>
        <v>#DIV/0!</v>
      </c>
      <c r="EP434" s="168" t="e">
        <f t="shared" ca="1" si="646"/>
        <v>#DIV/0!</v>
      </c>
      <c r="EQ434" s="168" t="e">
        <f t="shared" ca="1" si="646"/>
        <v>#DIV/0!</v>
      </c>
      <c r="ER434" s="168" t="e">
        <f t="shared" ca="1" si="646"/>
        <v>#DIV/0!</v>
      </c>
      <c r="ES434" s="168" t="e">
        <f t="shared" ca="1" si="646"/>
        <v>#DIV/0!</v>
      </c>
      <c r="ET434" s="168" t="e">
        <f t="shared" ca="1" si="646"/>
        <v>#DIV/0!</v>
      </c>
      <c r="EU434" s="168" t="e">
        <f t="shared" ca="1" si="646"/>
        <v>#DIV/0!</v>
      </c>
      <c r="EV434" s="168" t="e">
        <f t="shared" ca="1" si="646"/>
        <v>#DIV/0!</v>
      </c>
    </row>
    <row r="435" spans="13:152" ht="16.5" thickBot="1">
      <c r="T435" s="400"/>
      <c r="U435" s="400"/>
      <c r="V435" s="400"/>
      <c r="W435" s="400"/>
      <c r="X435" s="400"/>
      <c r="Y435" s="400"/>
      <c r="Z435" s="400"/>
      <c r="AA435" s="400"/>
      <c r="AB435" s="405"/>
      <c r="AC435" s="400"/>
      <c r="AD435" s="400"/>
      <c r="AE435" s="400"/>
      <c r="AF435" s="400"/>
    </row>
    <row r="436" spans="13:152" ht="16.5" thickBot="1">
      <c r="M436" s="110"/>
      <c r="N436" s="170"/>
      <c r="O436" s="171" t="s">
        <v>158</v>
      </c>
      <c r="P436" s="172"/>
      <c r="Q436" s="173" t="s">
        <v>134</v>
      </c>
      <c r="S436" s="67" t="s">
        <v>159</v>
      </c>
      <c r="T436" s="454">
        <f>T419</f>
        <v>0</v>
      </c>
      <c r="U436" s="454">
        <f t="shared" ref="U436:AE436" si="647">U419</f>
        <v>10</v>
      </c>
      <c r="V436" s="454">
        <f t="shared" si="647"/>
        <v>20</v>
      </c>
      <c r="W436" s="454">
        <f t="shared" si="647"/>
        <v>30</v>
      </c>
      <c r="X436" s="454">
        <f t="shared" si="647"/>
        <v>40</v>
      </c>
      <c r="Y436" s="454">
        <f t="shared" si="647"/>
        <v>50</v>
      </c>
      <c r="Z436" s="454">
        <f t="shared" si="647"/>
        <v>60</v>
      </c>
      <c r="AA436" s="454">
        <f t="shared" si="647"/>
        <v>70</v>
      </c>
      <c r="AB436" s="454">
        <f t="shared" si="647"/>
        <v>80</v>
      </c>
      <c r="AC436" s="454">
        <f t="shared" si="647"/>
        <v>90</v>
      </c>
      <c r="AD436" s="454">
        <f t="shared" si="647"/>
        <v>100</v>
      </c>
      <c r="AE436" s="393" t="str">
        <f t="shared" si="647"/>
        <v>max</v>
      </c>
      <c r="AF436" s="393"/>
    </row>
    <row r="437" spans="13:152">
      <c r="M437" s="115"/>
      <c r="N437" s="174" t="s">
        <v>160</v>
      </c>
      <c r="O437" s="175">
        <f ca="1">MAX(Q437:Q447)</f>
        <v>5.3467855713386039E-2</v>
      </c>
      <c r="P437" s="116">
        <f ca="1">MATCH(Q437,T437:AC437,0)</f>
        <v>7</v>
      </c>
      <c r="Q437" s="176">
        <f ca="1">MAX(T437:AC437)</f>
        <v>1.8331836244589502E-2</v>
      </c>
      <c r="S437" s="25">
        <f>S420</f>
        <v>0</v>
      </c>
      <c r="T437" s="456">
        <f t="shared" ref="T437:AD448" ca="1" si="648">MIN(T420,AI420,AX420,BM420,CB420,CQ420,DF420)</f>
        <v>2.0178215059435184E-4</v>
      </c>
      <c r="U437" s="456">
        <f t="shared" ca="1" si="648"/>
        <v>4.9324847937104116E-3</v>
      </c>
      <c r="V437" s="456">
        <f t="shared" ca="1" si="648"/>
        <v>9.5053965712686324E-3</v>
      </c>
      <c r="W437" s="456">
        <f t="shared" ca="1" si="648"/>
        <v>1.3209705529189498E-2</v>
      </c>
      <c r="X437" s="456">
        <f t="shared" ca="1" si="648"/>
        <v>1.6040356714015814E-2</v>
      </c>
      <c r="Y437" s="456">
        <f t="shared" ca="1" si="648"/>
        <v>1.7822618571128684E-2</v>
      </c>
      <c r="Z437" s="456">
        <f t="shared" ca="1" si="648"/>
        <v>1.8331836244589502E-2</v>
      </c>
      <c r="AA437" s="456">
        <f t="shared" ca="1" si="648"/>
        <v>1.7274230307401647E-2</v>
      </c>
      <c r="AB437" s="456">
        <f t="shared" ca="1" si="648"/>
        <v>1.4258094856902949E-2</v>
      </c>
      <c r="AC437" s="456">
        <f t="shared" ca="1" si="648"/>
        <v>8.7492854803722635E-3</v>
      </c>
      <c r="AD437" s="456">
        <f t="shared" ca="1" si="648"/>
        <v>7.5037518759379703E-7</v>
      </c>
      <c r="AE437" s="405" t="e">
        <f ca="1">MIN(AE420,AT419,BI420)</f>
        <v>#DIV/0!</v>
      </c>
      <c r="AF437" s="405"/>
      <c r="AG437" s="15"/>
    </row>
    <row r="438" spans="13:152">
      <c r="M438" s="115"/>
      <c r="N438" s="174" t="s">
        <v>135</v>
      </c>
      <c r="O438" s="163">
        <f ca="1">MATCH(O437,Q437:Q447,0)</f>
        <v>4</v>
      </c>
      <c r="P438" s="116">
        <f t="shared" ref="P438:P439" ca="1" si="649">MATCH(Q438,T438:AC438,0)</f>
        <v>6</v>
      </c>
      <c r="Q438" s="176">
        <f ca="1">MAX(T438:AC438)</f>
        <v>3.3725878219212739E-2</v>
      </c>
      <c r="S438" s="25">
        <f>S421</f>
        <v>10</v>
      </c>
      <c r="T438" s="456">
        <f t="shared" ca="1" si="648"/>
        <v>8.3679500478343026E-4</v>
      </c>
      <c r="U438" s="456">
        <f t="shared" ca="1" si="648"/>
        <v>1.4298932131632807E-2</v>
      </c>
      <c r="V438" s="456">
        <f t="shared" ca="1" si="648"/>
        <v>2.2839007054291992E-2</v>
      </c>
      <c r="W438" s="456">
        <f t="shared" ca="1" si="648"/>
        <v>2.897707246779661E-2</v>
      </c>
      <c r="X438" s="456">
        <f t="shared" ca="1" si="648"/>
        <v>3.3608366448414084E-2</v>
      </c>
      <c r="Y438" s="456">
        <f t="shared" ca="1" si="648"/>
        <v>3.3725878219212739E-2</v>
      </c>
      <c r="Z438" s="456">
        <f t="shared" ca="1" si="648"/>
        <v>3.2080713428031635E-2</v>
      </c>
      <c r="AA438" s="456">
        <f t="shared" ca="1" si="648"/>
        <v>2.8192142103421743E-2</v>
      </c>
      <c r="AB438" s="456">
        <f t="shared" ca="1" si="648"/>
        <v>2.1387142285354425E-2</v>
      </c>
      <c r="AC438" s="456">
        <f t="shared" ca="1" si="648"/>
        <v>8.749285480372267E-3</v>
      </c>
      <c r="AD438" s="456" t="e">
        <f t="shared" ca="1" si="648"/>
        <v>#DIV/0!</v>
      </c>
      <c r="AE438" s="405" t="e">
        <f ca="1">MIN(AE421,AT420,BI421)</f>
        <v>#DIV/0!</v>
      </c>
      <c r="AF438" s="405"/>
      <c r="AG438" s="15"/>
    </row>
    <row r="439" spans="13:152" ht="16.5" thickBot="1">
      <c r="M439" s="115"/>
      <c r="N439" s="177" t="s">
        <v>136</v>
      </c>
      <c r="O439" s="149">
        <f ca="1">INDEX(P437:P447,O438)</f>
        <v>6</v>
      </c>
      <c r="P439" s="116">
        <f t="shared" ca="1" si="649"/>
        <v>6</v>
      </c>
      <c r="Q439" s="176">
        <f ca="1">MAX(T439:AB439)</f>
        <v>4.7634998726471207E-2</v>
      </c>
      <c r="S439" s="25">
        <f>S422</f>
        <v>20</v>
      </c>
      <c r="T439" s="456">
        <f t="shared" ca="1" si="648"/>
        <v>8.4492146685811065E-4</v>
      </c>
      <c r="U439" s="456">
        <f t="shared" ca="1" si="648"/>
        <v>1.6596056743757217E-2</v>
      </c>
      <c r="V439" s="456">
        <f t="shared" ca="1" si="648"/>
        <v>2.7942868985797738E-2</v>
      </c>
      <c r="W439" s="456">
        <f t="shared" ca="1" si="648"/>
        <v>3.7062835068836085E-2</v>
      </c>
      <c r="X439" s="456">
        <f t="shared" ca="1" si="648"/>
        <v>4.5092999153064035E-2</v>
      </c>
      <c r="Y439" s="456">
        <f t="shared" ca="1" si="648"/>
        <v>4.7634998726471207E-2</v>
      </c>
      <c r="Z439" s="456">
        <f t="shared" ca="1" si="648"/>
        <v>4.2774284570708851E-2</v>
      </c>
      <c r="AA439" s="456">
        <f t="shared" ca="1" si="648"/>
        <v>2.8192142103421743E-2</v>
      </c>
      <c r="AB439" s="456">
        <f t="shared" ca="1" si="648"/>
        <v>1.4258094856902949E-2</v>
      </c>
      <c r="AC439" s="456" t="e">
        <f t="shared" ca="1" si="648"/>
        <v>#DIV/0!</v>
      </c>
      <c r="AD439" s="456" t="e">
        <f t="shared" ca="1" si="648"/>
        <v>#DIV/0!</v>
      </c>
      <c r="AE439" s="405" t="e">
        <f ca="1">MIN(AE422,AT421,BI422)</f>
        <v>#DIV/0!</v>
      </c>
      <c r="AF439" s="405"/>
      <c r="AG439" s="15"/>
    </row>
    <row r="440" spans="13:152">
      <c r="M440" s="115"/>
      <c r="N440" s="116"/>
      <c r="O440" s="116"/>
      <c r="P440" s="116">
        <f ca="1">MATCH(Q440,T440:AE440,0)</f>
        <v>6</v>
      </c>
      <c r="Q440" s="176">
        <f ca="1">MAX(T440:AA440)</f>
        <v>5.3467855713386039E-2</v>
      </c>
      <c r="S440" s="1">
        <v>25</v>
      </c>
      <c r="T440" s="456">
        <f t="shared" ca="1" si="648"/>
        <v>8.4646272685053069E-4</v>
      </c>
      <c r="U440" s="456">
        <f t="shared" ca="1" si="648"/>
        <v>1.7122453625395873E-2</v>
      </c>
      <c r="V440" s="456">
        <f t="shared" ca="1" si="648"/>
        <v>2.9199725369497043E-2</v>
      </c>
      <c r="W440" s="456">
        <f t="shared" ca="1" si="648"/>
        <v>3.8820819620759506E-2</v>
      </c>
      <c r="X440" s="456">
        <f t="shared" ca="1" si="648"/>
        <v>4.6934816360724226E-2</v>
      </c>
      <c r="Y440" s="456">
        <f t="shared" ca="1" si="648"/>
        <v>5.3467855713386039E-2</v>
      </c>
      <c r="Z440" s="456">
        <f t="shared" ca="1" si="648"/>
        <v>3.7913570414946494E-2</v>
      </c>
      <c r="AA440" s="456">
        <f t="shared" ca="1" si="648"/>
        <v>2.3169404142467286E-2</v>
      </c>
      <c r="AB440" s="456" t="e">
        <f t="shared" ca="1" si="648"/>
        <v>#DIV/0!</v>
      </c>
      <c r="AC440" s="456" t="e">
        <f t="shared" ca="1" si="648"/>
        <v>#DIV/0!</v>
      </c>
      <c r="AD440" s="456" t="e">
        <f t="shared" ca="1" si="648"/>
        <v>#DIV/0!</v>
      </c>
      <c r="AE440" s="405" t="e">
        <f ca="1">MIN(AE423,AT422,BI423)</f>
        <v>#DIV/0!</v>
      </c>
      <c r="AF440" s="405"/>
      <c r="AG440" s="15"/>
    </row>
    <row r="441" spans="13:152">
      <c r="M441" s="115" t="s">
        <v>161</v>
      </c>
      <c r="N441" s="178">
        <f ca="1">INDEX(T437:AD448,$O$438,$O$439)</f>
        <v>5.3467855713386039E-2</v>
      </c>
      <c r="O441" s="116"/>
      <c r="P441" s="663">
        <f t="shared" ref="P441:P448" ca="1" si="650">MATCH(Q441,T441:AE441,0)</f>
        <v>6</v>
      </c>
      <c r="Q441" s="176">
        <f ca="1">MAX(T441:AA441)</f>
        <v>4.7634998726471207E-2</v>
      </c>
      <c r="S441" s="83">
        <f t="shared" ref="S441:S448" si="651">S424</f>
        <v>30</v>
      </c>
      <c r="T441" s="456">
        <f t="shared" ca="1" si="648"/>
        <v>8.4742493169952119E-4</v>
      </c>
      <c r="U441" s="456">
        <f t="shared" ca="1" si="648"/>
        <v>1.745943392468291E-2</v>
      </c>
      <c r="V441" s="456">
        <f t="shared" ca="1" si="648"/>
        <v>2.9983848410769613E-2</v>
      </c>
      <c r="W441" s="456">
        <f t="shared" ca="1" si="648"/>
        <v>3.9790790947879649E-2</v>
      </c>
      <c r="X441" s="456">
        <f t="shared" ca="1" si="648"/>
        <v>4.7526982856343158E-2</v>
      </c>
      <c r="Y441" s="456">
        <f t="shared" ca="1" si="648"/>
        <v>4.7634998726471207E-2</v>
      </c>
      <c r="Z441" s="456">
        <f t="shared" ca="1" si="648"/>
        <v>3.2080713428031635E-2</v>
      </c>
      <c r="AA441" s="456">
        <f t="shared" ca="1" si="648"/>
        <v>1.7274230307401647E-2</v>
      </c>
      <c r="AB441" s="456" t="e">
        <f t="shared" ca="1" si="648"/>
        <v>#DIV/0!</v>
      </c>
      <c r="AC441" s="456" t="e">
        <f t="shared" ca="1" si="648"/>
        <v>#DIV/0!</v>
      </c>
      <c r="AD441" s="456" t="e">
        <f t="shared" ca="1" si="648"/>
        <v>#DIV/0!</v>
      </c>
      <c r="AE441" s="405" t="e">
        <f ca="1">MIN(AE424,AT422,BI424)</f>
        <v>#DIV/0!</v>
      </c>
      <c r="AF441" s="405"/>
      <c r="AG441" s="15"/>
    </row>
    <row r="442" spans="13:152">
      <c r="M442" s="115" t="s">
        <v>162</v>
      </c>
      <c r="N442" s="178">
        <f ca="1">INDEX(AI420:AS431,$O$438,$O$439)</f>
        <v>7.129047428451471E-2</v>
      </c>
      <c r="O442" s="116"/>
      <c r="P442" s="663">
        <f t="shared" ca="1" si="650"/>
        <v>5</v>
      </c>
      <c r="Q442" s="176">
        <f ca="1">MAX(T442:Z442)</f>
        <v>4.5092999153064035E-2</v>
      </c>
      <c r="S442" s="83">
        <f t="shared" si="651"/>
        <v>40</v>
      </c>
      <c r="T442" s="456">
        <f t="shared" ca="1" si="648"/>
        <v>8.4842838754216636E-4</v>
      </c>
      <c r="U442" s="456">
        <f t="shared" ca="1" si="648"/>
        <v>1.7785570449543046E-2</v>
      </c>
      <c r="V442" s="456">
        <f t="shared" ca="1" si="648"/>
        <v>3.0553060407649171E-2</v>
      </c>
      <c r="W442" s="456">
        <f t="shared" ca="1" si="648"/>
        <v>3.9790790947879663E-2</v>
      </c>
      <c r="X442" s="456">
        <f t="shared" ca="1" si="648"/>
        <v>4.5092999153064035E-2</v>
      </c>
      <c r="Y442" s="456">
        <f t="shared" ca="1" si="648"/>
        <v>3.3725878219212746E-2</v>
      </c>
      <c r="Z442" s="456">
        <f t="shared" ca="1" si="648"/>
        <v>1.8331836244589516E-2</v>
      </c>
      <c r="AA442" s="456" t="e">
        <f t="shared" ca="1" si="648"/>
        <v>#DIV/0!</v>
      </c>
      <c r="AB442" s="456" t="e">
        <f t="shared" ca="1" si="648"/>
        <v>#DIV/0!</v>
      </c>
      <c r="AC442" s="456" t="e">
        <f t="shared" ca="1" si="648"/>
        <v>#DIV/0!</v>
      </c>
      <c r="AD442" s="456" t="e">
        <f t="shared" ca="1" si="648"/>
        <v>#DIV/0!</v>
      </c>
      <c r="AE442" s="405" t="e">
        <f t="shared" ref="AE442:AE448" ca="1" si="652">MIN(AE425,AT424,BI425)</f>
        <v>#DIV/0!</v>
      </c>
      <c r="AF442" s="405"/>
      <c r="AG442" s="15"/>
    </row>
    <row r="443" spans="13:152">
      <c r="M443" s="115" t="s">
        <v>163</v>
      </c>
      <c r="N443" s="178">
        <f ca="1">INDEX(AX420:BH431,$O$438,$O$439)</f>
        <v>0.10693571142677206</v>
      </c>
      <c r="O443" s="116"/>
      <c r="P443" s="663">
        <f t="shared" ca="1" si="650"/>
        <v>4</v>
      </c>
      <c r="Q443" s="176">
        <f ca="1">MAX(T443:Y443)</f>
        <v>3.7062835068836099E-2</v>
      </c>
      <c r="S443" s="83">
        <f t="shared" si="651"/>
        <v>50</v>
      </c>
      <c r="T443" s="456">
        <f t="shared" ca="1" si="648"/>
        <v>8.4870956712574763E-4</v>
      </c>
      <c r="U443" s="456">
        <f t="shared" ca="1" si="648"/>
        <v>1.7785570449543046E-2</v>
      </c>
      <c r="V443" s="456">
        <f t="shared" ca="1" si="648"/>
        <v>2.9983848410769613E-2</v>
      </c>
      <c r="W443" s="456">
        <f t="shared" ca="1" si="648"/>
        <v>3.7062835068836099E-2</v>
      </c>
      <c r="X443" s="456">
        <f t="shared" ca="1" si="648"/>
        <v>3.3608366448414091E-2</v>
      </c>
      <c r="Y443" s="456">
        <f t="shared" ca="1" si="648"/>
        <v>1.7822618571128677E-2</v>
      </c>
      <c r="Z443" s="456" t="e">
        <f t="shared" ca="1" si="648"/>
        <v>#DIV/0!</v>
      </c>
      <c r="AA443" s="456" t="e">
        <f t="shared" ca="1" si="648"/>
        <v>#DIV/0!</v>
      </c>
      <c r="AB443" s="456" t="e">
        <f t="shared" ca="1" si="648"/>
        <v>#DIV/0!</v>
      </c>
      <c r="AC443" s="456" t="e">
        <f t="shared" ca="1" si="648"/>
        <v>#DIV/0!</v>
      </c>
      <c r="AD443" s="456" t="e">
        <f t="shared" ca="1" si="648"/>
        <v>#DIV/0!</v>
      </c>
      <c r="AE443" s="405" t="e">
        <f t="shared" ca="1" si="652"/>
        <v>#DIV/0!</v>
      </c>
      <c r="AF443" s="405"/>
      <c r="AG443" s="15"/>
    </row>
    <row r="444" spans="13:152">
      <c r="M444" s="115" t="s">
        <v>164</v>
      </c>
      <c r="N444" s="178">
        <f ca="1">INDEX(BM420:BW431,$O$438,$O$439)</f>
        <v>5.3467855713386039E-2</v>
      </c>
      <c r="O444" s="116"/>
      <c r="P444" s="663">
        <f t="shared" ca="1" si="650"/>
        <v>4</v>
      </c>
      <c r="Q444" s="176">
        <f ca="1">MAX(T444:X444)</f>
        <v>3.0049604209006531E-2</v>
      </c>
      <c r="S444" s="83">
        <f t="shared" si="651"/>
        <v>60</v>
      </c>
      <c r="T444" s="456">
        <f t="shared" ca="1" si="648"/>
        <v>8.4842838754216636E-4</v>
      </c>
      <c r="U444" s="456">
        <f t="shared" ca="1" si="648"/>
        <v>1.745943392468291E-2</v>
      </c>
      <c r="V444" s="456">
        <f t="shared" ca="1" si="648"/>
        <v>2.7942868985797745E-2</v>
      </c>
      <c r="W444" s="456">
        <f t="shared" ca="1" si="648"/>
        <v>3.0049604209006531E-2</v>
      </c>
      <c r="X444" s="456">
        <f t="shared" ca="1" si="648"/>
        <v>1.6040356714015814E-2</v>
      </c>
      <c r="Y444" s="456" t="e">
        <f t="shared" ca="1" si="648"/>
        <v>#DIV/0!</v>
      </c>
      <c r="Z444" s="456" t="e">
        <f t="shared" ca="1" si="648"/>
        <v>#DIV/0!</v>
      </c>
      <c r="AA444" s="456" t="e">
        <f t="shared" ca="1" si="648"/>
        <v>#DIV/0!</v>
      </c>
      <c r="AB444" s="456" t="e">
        <f t="shared" ca="1" si="648"/>
        <v>#DIV/0!</v>
      </c>
      <c r="AC444" s="456" t="e">
        <f t="shared" ca="1" si="648"/>
        <v>#DIV/0!</v>
      </c>
      <c r="AD444" s="456" t="e">
        <f t="shared" ca="1" si="648"/>
        <v>#DIV/0!</v>
      </c>
      <c r="AE444" s="405" t="e">
        <f t="shared" ca="1" si="652"/>
        <v>#DIV/0!</v>
      </c>
      <c r="AF444" s="405"/>
      <c r="AG444" s="15"/>
    </row>
    <row r="445" spans="13:152">
      <c r="M445" s="115" t="s">
        <v>165</v>
      </c>
      <c r="N445" s="178">
        <f ca="1">INDEX(CB420:CL431,$O$438,$O$439)</f>
        <v>5.5864044393354628E-2</v>
      </c>
      <c r="O445" s="116"/>
      <c r="P445" s="663">
        <f t="shared" ca="1" si="650"/>
        <v>3</v>
      </c>
      <c r="Q445" s="176">
        <f ca="1">MAX(T445:W445)</f>
        <v>2.2918555936267338E-2</v>
      </c>
      <c r="S445" s="83">
        <f t="shared" si="651"/>
        <v>70</v>
      </c>
      <c r="T445" s="456">
        <f t="shared" ca="1" si="648"/>
        <v>8.4742493169952119E-4</v>
      </c>
      <c r="U445" s="456">
        <f t="shared" ca="1" si="648"/>
        <v>1.6596056743757217E-2</v>
      </c>
      <c r="V445" s="456">
        <f t="shared" ca="1" si="648"/>
        <v>2.2918555936267338E-2</v>
      </c>
      <c r="W445" s="456">
        <f t="shared" ca="1" si="648"/>
        <v>1.3209705529189517E-2</v>
      </c>
      <c r="X445" s="456" t="e">
        <f t="shared" ca="1" si="648"/>
        <v>#DIV/0!</v>
      </c>
      <c r="Y445" s="456" t="e">
        <f t="shared" ca="1" si="648"/>
        <v>#DIV/0!</v>
      </c>
      <c r="Z445" s="456" t="e">
        <f t="shared" ca="1" si="648"/>
        <v>#DIV/0!</v>
      </c>
      <c r="AA445" s="456" t="e">
        <f t="shared" ca="1" si="648"/>
        <v>#DIV/0!</v>
      </c>
      <c r="AB445" s="456" t="e">
        <f t="shared" ca="1" si="648"/>
        <v>#DIV/0!</v>
      </c>
      <c r="AC445" s="456" t="e">
        <f t="shared" ca="1" si="648"/>
        <v>#DIV/0!</v>
      </c>
      <c r="AD445" s="456" t="e">
        <f t="shared" ca="1" si="648"/>
        <v>#DIV/0!</v>
      </c>
      <c r="AE445" s="405" t="e">
        <f t="shared" ca="1" si="652"/>
        <v>#DIV/0!</v>
      </c>
      <c r="AF445" s="405"/>
      <c r="AG445" s="15"/>
    </row>
    <row r="446" spans="13:152">
      <c r="M446" s="115" t="s">
        <v>166</v>
      </c>
      <c r="N446" s="178">
        <f ca="1">INDEX(CQ420:DA431,$O$438,$O$439)</f>
        <v>5.5864044393354628E-2</v>
      </c>
      <c r="O446" s="116"/>
      <c r="P446" s="663">
        <f t="shared" ca="1" si="650"/>
        <v>2</v>
      </c>
      <c r="Q446" s="176">
        <f ca="1">MAX(T446:V446)</f>
        <v>1.4298932131632807E-2</v>
      </c>
      <c r="S446" s="83">
        <f t="shared" si="651"/>
        <v>80</v>
      </c>
      <c r="T446" s="456">
        <f t="shared" ca="1" si="648"/>
        <v>8.4492146685811065E-4</v>
      </c>
      <c r="U446" s="456">
        <f t="shared" ca="1" si="648"/>
        <v>1.4298932131632807E-2</v>
      </c>
      <c r="V446" s="456">
        <f t="shared" ca="1" si="648"/>
        <v>9.5053965712686497E-3</v>
      </c>
      <c r="W446" s="456" t="e">
        <f t="shared" ca="1" si="648"/>
        <v>#DIV/0!</v>
      </c>
      <c r="X446" s="456" t="e">
        <f t="shared" ca="1" si="648"/>
        <v>#DIV/0!</v>
      </c>
      <c r="Y446" s="456" t="e">
        <f t="shared" ca="1" si="648"/>
        <v>#DIV/0!</v>
      </c>
      <c r="Z446" s="456" t="e">
        <f t="shared" ca="1" si="648"/>
        <v>#DIV/0!</v>
      </c>
      <c r="AA446" s="456" t="e">
        <f t="shared" ca="1" si="648"/>
        <v>#DIV/0!</v>
      </c>
      <c r="AB446" s="456" t="e">
        <f t="shared" ca="1" si="648"/>
        <v>#DIV/0!</v>
      </c>
      <c r="AC446" s="456" t="e">
        <f t="shared" ca="1" si="648"/>
        <v>#DIV/0!</v>
      </c>
      <c r="AD446" s="456" t="e">
        <f t="shared" ca="1" si="648"/>
        <v>#DIV/0!</v>
      </c>
      <c r="AE446" s="405" t="e">
        <f t="shared" ca="1" si="652"/>
        <v>#DIV/0!</v>
      </c>
      <c r="AF446" s="405"/>
      <c r="AG446" s="15"/>
    </row>
    <row r="447" spans="13:152">
      <c r="M447" s="115" t="s">
        <v>167</v>
      </c>
      <c r="N447" s="178">
        <f ca="1">INDEX(DF420:DP431,$O$438,$O$439)</f>
        <v>5.3467855713386053E-2</v>
      </c>
      <c r="O447" s="116"/>
      <c r="P447" s="663">
        <f t="shared" ca="1" si="650"/>
        <v>2</v>
      </c>
      <c r="Q447" s="176">
        <f ca="1">MAX(T447:U447)</f>
        <v>5.0488194238038483E-3</v>
      </c>
      <c r="S447" s="83">
        <f t="shared" si="651"/>
        <v>90</v>
      </c>
      <c r="T447" s="456">
        <f t="shared" ca="1" si="648"/>
        <v>8.3679500478343026E-4</v>
      </c>
      <c r="U447" s="456">
        <f t="shared" ca="1" si="648"/>
        <v>5.0488194238038483E-3</v>
      </c>
      <c r="V447" s="456" t="e">
        <f t="shared" ca="1" si="648"/>
        <v>#DIV/0!</v>
      </c>
      <c r="W447" s="456" t="e">
        <f t="shared" ca="1" si="648"/>
        <v>#DIV/0!</v>
      </c>
      <c r="X447" s="456" t="e">
        <f t="shared" ca="1" si="648"/>
        <v>#DIV/0!</v>
      </c>
      <c r="Y447" s="456" t="e">
        <f t="shared" ca="1" si="648"/>
        <v>#DIV/0!</v>
      </c>
      <c r="Z447" s="456" t="e">
        <f t="shared" ca="1" si="648"/>
        <v>#DIV/0!</v>
      </c>
      <c r="AA447" s="456" t="e">
        <f t="shared" ca="1" si="648"/>
        <v>#DIV/0!</v>
      </c>
      <c r="AB447" s="456" t="e">
        <f t="shared" ca="1" si="648"/>
        <v>#DIV/0!</v>
      </c>
      <c r="AC447" s="456" t="e">
        <f t="shared" ca="1" si="648"/>
        <v>#DIV/0!</v>
      </c>
      <c r="AD447" s="456" t="e">
        <f t="shared" ca="1" si="648"/>
        <v>#DIV/0!</v>
      </c>
      <c r="AE447" s="405" t="e">
        <f t="shared" ca="1" si="652"/>
        <v>#DIV/0!</v>
      </c>
      <c r="AF447" s="405"/>
      <c r="AG447" s="15"/>
    </row>
    <row r="448" spans="13:152">
      <c r="M448" s="115"/>
      <c r="N448" s="116"/>
      <c r="O448" s="116"/>
      <c r="P448" s="663">
        <f t="shared" ca="1" si="650"/>
        <v>1</v>
      </c>
      <c r="Q448" s="176">
        <f ca="1">MAX(T448:T448)</f>
        <v>2.6001042617138201E-4</v>
      </c>
      <c r="S448" s="25">
        <f t="shared" si="651"/>
        <v>100</v>
      </c>
      <c r="T448" s="456">
        <f t="shared" ca="1" si="648"/>
        <v>2.6001042617138201E-4</v>
      </c>
      <c r="U448" s="456" t="e">
        <f t="shared" ca="1" si="648"/>
        <v>#DIV/0!</v>
      </c>
      <c r="V448" s="456" t="e">
        <f t="shared" ca="1" si="648"/>
        <v>#DIV/0!</v>
      </c>
      <c r="W448" s="456" t="e">
        <f t="shared" ca="1" si="648"/>
        <v>#DIV/0!</v>
      </c>
      <c r="X448" s="456" t="e">
        <f t="shared" ca="1" si="648"/>
        <v>#DIV/0!</v>
      </c>
      <c r="Y448" s="456" t="e">
        <f t="shared" ca="1" si="648"/>
        <v>#DIV/0!</v>
      </c>
      <c r="Z448" s="456" t="e">
        <f t="shared" ca="1" si="648"/>
        <v>#DIV/0!</v>
      </c>
      <c r="AA448" s="456" t="e">
        <f t="shared" ca="1" si="648"/>
        <v>#DIV/0!</v>
      </c>
      <c r="AB448" s="456" t="e">
        <f t="shared" ca="1" si="648"/>
        <v>#DIV/0!</v>
      </c>
      <c r="AC448" s="456" t="e">
        <f t="shared" ca="1" si="648"/>
        <v>#DIV/0!</v>
      </c>
      <c r="AD448" s="456" t="e">
        <f t="shared" ca="1" si="648"/>
        <v>#DIV/0!</v>
      </c>
      <c r="AE448" s="405" t="e">
        <f t="shared" ca="1" si="652"/>
        <v>#DIV/0!</v>
      </c>
      <c r="AF448" s="405"/>
      <c r="AG448" s="15"/>
    </row>
    <row r="449" spans="13:33" ht="16.5" thickBot="1">
      <c r="M449" s="120"/>
      <c r="N449" s="121"/>
      <c r="O449" s="121"/>
      <c r="P449" s="121"/>
      <c r="Q449" s="149"/>
      <c r="S449" s="26"/>
      <c r="T449" s="405"/>
      <c r="U449" s="405"/>
      <c r="V449" s="405"/>
      <c r="W449" s="405"/>
      <c r="X449" s="405"/>
      <c r="Y449" s="405"/>
      <c r="Z449" s="405"/>
      <c r="AA449" s="405"/>
      <c r="AB449" s="405"/>
      <c r="AC449" s="405"/>
      <c r="AD449" s="405"/>
      <c r="AE449" s="405"/>
      <c r="AF449" s="405"/>
      <c r="AG449" s="15"/>
    </row>
    <row r="450" spans="13:33">
      <c r="S450" s="107"/>
      <c r="T450" s="407"/>
      <c r="U450" s="407"/>
      <c r="V450" s="407"/>
      <c r="W450" s="407"/>
      <c r="X450" s="407"/>
      <c r="Y450" s="407"/>
      <c r="Z450" s="407"/>
      <c r="AA450" s="407"/>
      <c r="AB450" s="407"/>
      <c r="AC450" s="407"/>
      <c r="AD450" s="407"/>
      <c r="AE450" s="407"/>
      <c r="AF450" s="407"/>
      <c r="AG450" s="15"/>
    </row>
    <row r="451" spans="13:33">
      <c r="T451" s="400"/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</row>
    <row r="452" spans="13:33">
      <c r="T452" s="400"/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</row>
    <row r="453" spans="13:33">
      <c r="S453" s="191"/>
      <c r="T453" s="408"/>
      <c r="U453" s="408"/>
      <c r="V453" s="408"/>
      <c r="W453" s="408"/>
      <c r="X453" s="408"/>
      <c r="Y453" s="408"/>
      <c r="Z453" s="408"/>
      <c r="AA453" s="408"/>
      <c r="AB453" s="408"/>
      <c r="AC453" s="408"/>
      <c r="AD453" s="408"/>
      <c r="AE453" s="408"/>
      <c r="AF453" s="408"/>
      <c r="AG453" s="64"/>
    </row>
    <row r="454" spans="13:33">
      <c r="Q454" s="64"/>
      <c r="R454" s="64"/>
      <c r="S454" s="8"/>
      <c r="T454" s="399"/>
      <c r="U454" s="399"/>
      <c r="V454" s="399"/>
      <c r="W454" s="399"/>
      <c r="X454" s="399"/>
      <c r="Y454" s="399"/>
      <c r="Z454" s="399"/>
      <c r="AA454" s="399"/>
      <c r="AB454" s="193"/>
      <c r="AC454" s="193"/>
      <c r="AD454" s="193"/>
      <c r="AE454" s="193"/>
      <c r="AF454" s="193"/>
      <c r="AG454" s="31"/>
    </row>
    <row r="455" spans="13:33">
      <c r="Q455" s="39"/>
      <c r="R455" s="64"/>
      <c r="S455" s="8"/>
      <c r="T455" s="194"/>
      <c r="U455" s="194"/>
      <c r="V455" s="194"/>
      <c r="W455" s="194"/>
      <c r="X455" s="194"/>
      <c r="Y455" s="194"/>
      <c r="Z455" s="194"/>
      <c r="AA455" s="194"/>
      <c r="AB455" s="195"/>
      <c r="AC455" s="195"/>
      <c r="AD455" s="195"/>
      <c r="AE455" s="195"/>
      <c r="AF455" s="195"/>
      <c r="AG455" s="31"/>
    </row>
    <row r="456" spans="13:33">
      <c r="Q456" s="64"/>
      <c r="R456" s="64"/>
      <c r="S456" s="8"/>
      <c r="T456" s="194"/>
      <c r="U456" s="194"/>
      <c r="V456" s="194"/>
      <c r="W456" s="194"/>
      <c r="X456" s="194"/>
      <c r="Y456" s="194"/>
      <c r="Z456" s="194"/>
      <c r="AA456" s="194"/>
      <c r="AB456" s="195"/>
      <c r="AC456" s="195"/>
      <c r="AD456" s="195"/>
      <c r="AE456" s="195"/>
      <c r="AF456" s="195"/>
      <c r="AG456" s="31"/>
    </row>
    <row r="457" spans="13:33">
      <c r="Q457" s="64"/>
      <c r="R457" s="64"/>
      <c r="S457" s="8"/>
      <c r="T457" s="194"/>
      <c r="U457" s="194"/>
      <c r="V457" s="194"/>
      <c r="W457" s="194"/>
      <c r="X457" s="194"/>
      <c r="Y457" s="194"/>
      <c r="Z457" s="195"/>
      <c r="AA457" s="195"/>
      <c r="AB457" s="195"/>
      <c r="AC457" s="195"/>
      <c r="AD457" s="195"/>
      <c r="AE457" s="195"/>
      <c r="AF457" s="195"/>
      <c r="AG457" s="31"/>
    </row>
    <row r="458" spans="13:33">
      <c r="Q458" s="64"/>
      <c r="R458" s="64"/>
      <c r="S458" s="8"/>
      <c r="T458" s="194"/>
      <c r="U458" s="194"/>
      <c r="V458" s="194"/>
      <c r="W458" s="194"/>
      <c r="X458" s="194"/>
      <c r="Y458" s="194"/>
      <c r="Z458" s="195"/>
      <c r="AA458" s="195"/>
      <c r="AB458" s="195"/>
      <c r="AC458" s="195"/>
      <c r="AD458" s="195"/>
      <c r="AE458" s="195"/>
      <c r="AF458" s="195"/>
      <c r="AG458" s="31"/>
    </row>
    <row r="459" spans="13:33">
      <c r="Q459" s="64"/>
      <c r="R459" s="64"/>
      <c r="S459" s="8"/>
      <c r="T459" s="194"/>
      <c r="U459" s="194"/>
      <c r="V459" s="194"/>
      <c r="W459" s="194"/>
      <c r="X459" s="194"/>
      <c r="Y459" s="194"/>
      <c r="Z459" s="195"/>
      <c r="AA459" s="195"/>
      <c r="AB459" s="195"/>
      <c r="AC459" s="195"/>
      <c r="AD459" s="195"/>
      <c r="AE459" s="195"/>
      <c r="AF459" s="195"/>
      <c r="AG459" s="31"/>
    </row>
    <row r="460" spans="13:33">
      <c r="Q460" s="64"/>
      <c r="R460" s="64"/>
      <c r="S460" s="8"/>
      <c r="T460" s="194"/>
      <c r="U460" s="194"/>
      <c r="V460" s="194"/>
      <c r="W460" s="194"/>
      <c r="X460" s="194"/>
      <c r="Y460" s="194"/>
      <c r="Z460" s="195"/>
      <c r="AA460" s="195"/>
      <c r="AB460" s="195"/>
      <c r="AC460" s="195"/>
      <c r="AD460" s="195"/>
      <c r="AE460" s="195"/>
      <c r="AF460" s="195"/>
      <c r="AG460" s="31"/>
    </row>
    <row r="461" spans="13:33">
      <c r="Q461" s="64"/>
      <c r="R461" s="64"/>
      <c r="S461" s="8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  <c r="AG461" s="31"/>
    </row>
    <row r="462" spans="13:33">
      <c r="Q462" s="64"/>
      <c r="R462" s="64"/>
      <c r="S462" s="8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  <c r="AG462" s="31"/>
    </row>
    <row r="463" spans="13:33">
      <c r="Q463" s="64"/>
      <c r="R463" s="64"/>
      <c r="S463" s="8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  <c r="AG463" s="31"/>
    </row>
    <row r="464" spans="13:33">
      <c r="Q464" s="64"/>
      <c r="R464" s="64"/>
      <c r="S464" s="8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4"/>
      <c r="AG464" s="31"/>
    </row>
    <row r="465" spans="17:34">
      <c r="Q465" s="64"/>
      <c r="R465" s="64"/>
      <c r="S465" s="8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31"/>
    </row>
    <row r="466" spans="17:34">
      <c r="Q466" s="64"/>
      <c r="R466" s="64"/>
      <c r="S466" s="8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31"/>
    </row>
    <row r="467" spans="17:34">
      <c r="Q467" s="64"/>
      <c r="R467" s="64"/>
      <c r="S467" s="196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</row>
    <row r="468" spans="17:34">
      <c r="Q468" s="64"/>
      <c r="R468" s="64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H468" s="64"/>
    </row>
    <row r="469" spans="17:34">
      <c r="Q469" s="64"/>
      <c r="R469" s="64"/>
      <c r="S469" s="191"/>
      <c r="T469" s="408"/>
      <c r="U469" s="393"/>
      <c r="V469" s="393"/>
      <c r="W469" s="393"/>
      <c r="X469" s="393"/>
      <c r="Y469" s="393"/>
      <c r="Z469" s="393"/>
      <c r="AA469" s="393"/>
      <c r="AB469" s="393"/>
      <c r="AC469" s="393"/>
      <c r="AD469" s="393"/>
      <c r="AE469" s="393"/>
      <c r="AF469" s="393"/>
      <c r="AH469" s="64"/>
    </row>
    <row r="470" spans="17:34">
      <c r="Q470" s="64"/>
      <c r="R470" s="64"/>
      <c r="S470" s="8"/>
      <c r="T470" s="198"/>
      <c r="U470" s="198"/>
      <c r="V470" s="198"/>
      <c r="W470" s="198"/>
      <c r="X470" s="198"/>
      <c r="Y470" s="198"/>
      <c r="Z470" s="198"/>
      <c r="AA470" s="198"/>
      <c r="AB470" s="198"/>
      <c r="AC470" s="198"/>
      <c r="AD470" s="198"/>
      <c r="AE470" s="198"/>
      <c r="AF470" s="198"/>
      <c r="AG470" s="15"/>
      <c r="AH470" s="64"/>
    </row>
    <row r="471" spans="17:34">
      <c r="Q471" s="64"/>
      <c r="R471" s="64"/>
      <c r="S471" s="8"/>
      <c r="T471" s="198"/>
      <c r="U471" s="198"/>
      <c r="V471" s="198"/>
      <c r="W471" s="198"/>
      <c r="X471" s="198"/>
      <c r="Y471" s="198"/>
      <c r="Z471" s="198"/>
      <c r="AA471" s="198"/>
      <c r="AB471" s="198"/>
      <c r="AC471" s="198"/>
      <c r="AD471" s="198"/>
      <c r="AE471" s="198"/>
      <c r="AF471" s="198"/>
      <c r="AG471" s="15"/>
      <c r="AH471" s="64"/>
    </row>
  </sheetData>
  <conditionalFormatting sqref="C67:G68 C64:E66 C69:J72 C73:M75">
    <cfRule type="colorScale" priority="23">
      <colorScale>
        <cfvo type="min"/>
        <cfvo type="max"/>
        <color theme="0"/>
        <color theme="9" tint="0.39997558519241921"/>
      </colorScale>
    </cfRule>
    <cfRule type="top10" dxfId="138" priority="24" rank="1"/>
  </conditionalFormatting>
  <conditionalFormatting sqref="C50:E52 C53:G54 C55:J58 C59:M61">
    <cfRule type="colorScale" priority="25">
      <colorScale>
        <cfvo type="min"/>
        <cfvo type="max"/>
        <color theme="0"/>
        <color theme="9" tint="0.39997558519241921"/>
      </colorScale>
    </cfRule>
    <cfRule type="top10" dxfId="137" priority="26" rank="1"/>
  </conditionalFormatting>
  <conditionalFormatting sqref="M5:M11">
    <cfRule type="top10" dxfId="136" priority="22" bottom="1" rank="1"/>
  </conditionalFormatting>
  <conditionalFormatting sqref="Q5:Q11">
    <cfRule type="top10" dxfId="135" priority="21" bottom="1" rank="1"/>
  </conditionalFormatting>
  <conditionalFormatting sqref="H37:M40 H36:I36">
    <cfRule type="top10" dxfId="134" priority="19" rank="1"/>
    <cfRule type="colorScale" priority="20">
      <colorScale>
        <cfvo type="min"/>
        <cfvo type="max"/>
        <color theme="0"/>
        <color theme="9" tint="0.39997558519241921"/>
      </colorScale>
    </cfRule>
  </conditionalFormatting>
  <conditionalFormatting sqref="H50:M54">
    <cfRule type="top10" dxfId="133" priority="17" rank="1"/>
    <cfRule type="colorScale" priority="18">
      <colorScale>
        <cfvo type="min"/>
        <cfvo type="max"/>
        <color theme="0"/>
        <color theme="9" tint="0.39997558519241921"/>
      </colorScale>
    </cfRule>
  </conditionalFormatting>
  <conditionalFormatting sqref="H64:M68">
    <cfRule type="top10" dxfId="132" priority="15" rank="1"/>
    <cfRule type="colorScale" priority="16">
      <colorScale>
        <cfvo type="min"/>
        <cfvo type="max"/>
        <color theme="0"/>
        <color theme="9" tint="0.39997558519241921"/>
      </colorScale>
    </cfRule>
  </conditionalFormatting>
  <conditionalFormatting sqref="K55:M57">
    <cfRule type="top10" dxfId="131" priority="13" rank="1"/>
    <cfRule type="colorScale" priority="14">
      <colorScale>
        <cfvo type="min"/>
        <cfvo type="max"/>
        <color theme="0"/>
        <color theme="9" tint="0.39997558519241921"/>
      </colorScale>
    </cfRule>
  </conditionalFormatting>
  <conditionalFormatting sqref="K69:M71">
    <cfRule type="top10" dxfId="130" priority="11" rank="1"/>
    <cfRule type="colorScale" priority="12">
      <colorScale>
        <cfvo type="min"/>
        <cfvo type="max"/>
        <color theme="0"/>
        <color theme="9" tint="0.39997558519241921"/>
      </colorScale>
    </cfRule>
  </conditionalFormatting>
  <conditionalFormatting sqref="F50:G52">
    <cfRule type="top10" dxfId="129" priority="9" rank="1"/>
    <cfRule type="colorScale" priority="10">
      <colorScale>
        <cfvo type="min"/>
        <cfvo type="max"/>
        <color theme="0"/>
        <color theme="9" tint="0.39997558519241921"/>
      </colorScale>
    </cfRule>
  </conditionalFormatting>
  <conditionalFormatting sqref="F64:G66">
    <cfRule type="top10" dxfId="128" priority="7" rank="1"/>
    <cfRule type="colorScale" priority="8">
      <colorScale>
        <cfvo type="min"/>
        <cfvo type="max"/>
        <color theme="0"/>
        <color theme="9" tint="0.39997558519241921"/>
      </colorScale>
    </cfRule>
  </conditionalFormatting>
  <conditionalFormatting sqref="K36">
    <cfRule type="colorScale" priority="5">
      <colorScale>
        <cfvo type="min"/>
        <cfvo type="max"/>
        <color theme="0"/>
        <color theme="9" tint="0.39997558519241921"/>
      </colorScale>
    </cfRule>
    <cfRule type="top10" dxfId="127" priority="6" rank="1"/>
  </conditionalFormatting>
  <conditionalFormatting sqref="AJ2:AT13">
    <cfRule type="colorScale" priority="4">
      <colorScale>
        <cfvo type="min"/>
        <cfvo type="max"/>
        <color theme="0"/>
        <color theme="9" tint="0.39997558519241921"/>
      </colorScale>
    </cfRule>
  </conditionalFormatting>
  <conditionalFormatting sqref="AJ16:AT26">
    <cfRule type="colorScale" priority="3">
      <colorScale>
        <cfvo type="min"/>
        <cfvo type="max"/>
        <color theme="0"/>
        <color theme="9" tint="0.39997558519241921"/>
      </colorScale>
    </cfRule>
  </conditionalFormatting>
  <conditionalFormatting sqref="AJ29:AT39">
    <cfRule type="colorScale" priority="2">
      <colorScale>
        <cfvo type="min"/>
        <cfvo type="max"/>
        <color theme="0"/>
        <color theme="9" tint="0.39997558519241921"/>
      </colorScale>
    </cfRule>
  </conditionalFormatting>
  <conditionalFormatting sqref="T3:AD5 T7:AD14 T6:AA6">
    <cfRule type="colorScale" priority="27">
      <colorScale>
        <cfvo type="min"/>
        <cfvo type="max"/>
        <color theme="0"/>
        <color theme="9" tint="0.39997558519241921"/>
      </colorScale>
    </cfRule>
  </conditionalFormatting>
  <conditionalFormatting sqref="T18:AD20 T22:AD29 T21:AA21">
    <cfRule type="colorScale" priority="28">
      <colorScale>
        <cfvo type="min"/>
        <cfvo type="max"/>
        <color theme="0"/>
        <color theme="9" tint="0.39997558519241921"/>
      </colorScale>
    </cfRule>
  </conditionalFormatting>
  <conditionalFormatting sqref="T33:AD35 T37:AD44 T36:AA36">
    <cfRule type="colorScale" priority="29">
      <colorScale>
        <cfvo type="min"/>
        <cfvo type="max"/>
        <color theme="0"/>
        <color theme="9" tint="0.39997558519241921"/>
      </colorScale>
    </cfRule>
  </conditionalFormatting>
  <conditionalFormatting sqref="T48:AD50 T52:AD59 T51:AA51">
    <cfRule type="colorScale" priority="30">
      <colorScale>
        <cfvo type="min"/>
        <cfvo type="max"/>
        <color theme="0"/>
        <color theme="9" tint="0.39997558519241921"/>
      </colorScale>
    </cfRule>
  </conditionalFormatting>
  <conditionalFormatting sqref="T63:AD65 T67:AD74 T66:AA66">
    <cfRule type="colorScale" priority="31">
      <colorScale>
        <cfvo type="min"/>
        <cfvo type="max"/>
        <color theme="0"/>
        <color theme="9" tint="0.39997558519241921"/>
      </colorScale>
    </cfRule>
  </conditionalFormatting>
  <conditionalFormatting sqref="T183:AD185 T187:AD194 T186:AA186">
    <cfRule type="colorScale" priority="32">
      <colorScale>
        <cfvo type="min"/>
        <cfvo type="max"/>
        <color theme="0"/>
        <color theme="9" tint="0.39997558519241921"/>
      </colorScale>
    </cfRule>
  </conditionalFormatting>
  <conditionalFormatting sqref="T198:AD209">
    <cfRule type="colorScale" priority="33">
      <colorScale>
        <cfvo type="min"/>
        <cfvo type="max"/>
        <color theme="0"/>
        <color theme="9" tint="0.39997558519241921"/>
      </colorScale>
    </cfRule>
  </conditionalFormatting>
  <conditionalFormatting sqref="C22:M29 C31:M33 C30:J30">
    <cfRule type="top10" dxfId="126" priority="34" rank="1"/>
    <cfRule type="colorScale" priority="35">
      <colorScale>
        <cfvo type="min"/>
        <cfvo type="max"/>
        <color theme="0"/>
        <color theme="9" tint="0.39997558519241921"/>
      </colorScale>
    </cfRule>
  </conditionalFormatting>
  <conditionalFormatting sqref="C41:M43 C45:M47 C36:G40 C44:J44">
    <cfRule type="top10" dxfId="125" priority="36" rank="1"/>
    <cfRule type="colorScale" priority="37">
      <colorScale>
        <cfvo type="min"/>
        <cfvo type="max"/>
        <color theme="0"/>
        <color theme="9" tint="0.39997558519241921"/>
      </colorScale>
    </cfRule>
  </conditionalFormatting>
  <conditionalFormatting sqref="C50:M61">
    <cfRule type="cellIs" dxfId="124" priority="1" operator="equal">
      <formula>$O$49</formula>
    </cfRule>
  </conditionalFormatting>
  <pageMargins left="0.7" right="0.7" top="0.75" bottom="0.75" header="0.3" footer="0.3"/>
  <pageSetup orientation="landscape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B461"/>
  <sheetViews>
    <sheetView zoomScale="95" zoomScaleNormal="95" zoomScalePageLayoutView="120" workbookViewId="0">
      <selection activeCell="G2" sqref="G2"/>
    </sheetView>
  </sheetViews>
  <sheetFormatPr baseColWidth="10" defaultColWidth="10.625" defaultRowHeight="15.75"/>
  <cols>
    <col min="2" max="48" width="7.625" customWidth="1"/>
    <col min="51" max="51" width="13" customWidth="1"/>
    <col min="53" max="53" width="13.125" customWidth="1"/>
    <col min="73" max="73" width="12.375" bestFit="1" customWidth="1"/>
  </cols>
  <sheetData>
    <row r="1" spans="1:73" ht="16.5" thickBot="1">
      <c r="A1" s="11"/>
      <c r="B1" s="12" t="s">
        <v>34</v>
      </c>
      <c r="C1" s="12" t="s">
        <v>35</v>
      </c>
      <c r="D1" s="12" t="s">
        <v>36</v>
      </c>
      <c r="E1" s="371" t="s">
        <v>37</v>
      </c>
      <c r="F1" s="13" t="s">
        <v>38</v>
      </c>
      <c r="G1" s="13" t="s">
        <v>39</v>
      </c>
      <c r="H1" s="749" t="s">
        <v>40</v>
      </c>
      <c r="I1" s="749" t="s">
        <v>41</v>
      </c>
      <c r="J1" s="749" t="s">
        <v>42</v>
      </c>
      <c r="K1" s="750" t="s">
        <v>43</v>
      </c>
      <c r="L1" s="750" t="s">
        <v>44</v>
      </c>
      <c r="M1" s="749"/>
      <c r="N1" s="199"/>
      <c r="O1" s="14"/>
      <c r="P1" s="1"/>
      <c r="Q1" s="1"/>
      <c r="S1" s="1" t="s">
        <v>45</v>
      </c>
      <c r="T1" s="108">
        <f ca="1">B2*H2</f>
        <v>60.110831726261281</v>
      </c>
      <c r="U1" s="13" t="s">
        <v>46</v>
      </c>
      <c r="V1" s="108">
        <f ca="1">B2*I2</f>
        <v>67.401902959904831</v>
      </c>
      <c r="W1" s="13" t="s">
        <v>47</v>
      </c>
      <c r="X1" s="108">
        <f ca="1">B2*J2</f>
        <v>15.878332908823735</v>
      </c>
      <c r="Y1" s="13" t="s">
        <v>48</v>
      </c>
      <c r="Z1" s="108">
        <f ca="1">B2*K2</f>
        <v>18.470713791896998</v>
      </c>
      <c r="AA1" s="13" t="s">
        <v>49</v>
      </c>
      <c r="AB1" s="137">
        <f ca="1">B2*L2</f>
        <v>20.901070869778181</v>
      </c>
      <c r="AC1" s="19"/>
      <c r="AD1" s="20"/>
      <c r="AE1" s="19"/>
      <c r="AF1" s="20"/>
      <c r="AY1" t="s">
        <v>263</v>
      </c>
      <c r="AZ1" s="23">
        <f ca="1">Sheet1!$G$14</f>
        <v>96.600152421474235</v>
      </c>
      <c r="BA1" t="s">
        <v>264</v>
      </c>
      <c r="BB1" s="23">
        <f ca="1">Sheet1!$G$15</f>
        <v>11.374071379543594</v>
      </c>
      <c r="BT1" s="1"/>
    </row>
    <row r="2" spans="1:73" ht="16.5" thickBot="1">
      <c r="A2" s="313" t="str">
        <f ca="1">Sheet1!B9</f>
        <v>AS4/H3501</v>
      </c>
      <c r="B2" s="313">
        <f ca="1">Sheet1!C9</f>
        <v>162.02380519207892</v>
      </c>
      <c r="C2" s="313">
        <f ca="1">Sheet1!D9</f>
        <v>1447</v>
      </c>
      <c r="D2" s="313">
        <f ca="1">Sheet1!E9</f>
        <v>1447</v>
      </c>
      <c r="E2" s="313">
        <f ca="1">Sheet1!F9</f>
        <v>142.58094856902946</v>
      </c>
      <c r="F2" s="200">
        <f>Sheet1!R9/1000</f>
        <v>4</v>
      </c>
      <c r="G2" s="200">
        <f>Sheet1!S9/1000</f>
        <v>4</v>
      </c>
      <c r="H2" s="751">
        <v>0.371</v>
      </c>
      <c r="I2" s="751">
        <v>0.41599999999999998</v>
      </c>
      <c r="J2" s="751">
        <v>9.8000000000000004E-2</v>
      </c>
      <c r="K2" s="751">
        <v>0.114</v>
      </c>
      <c r="L2" s="751">
        <v>0.129</v>
      </c>
      <c r="M2" s="747" t="s">
        <v>364</v>
      </c>
      <c r="N2" s="201"/>
      <c r="O2" s="201"/>
      <c r="P2" s="201"/>
      <c r="Q2" s="201"/>
      <c r="S2" s="24" t="s">
        <v>56</v>
      </c>
      <c r="T2" s="80">
        <v>1.0000000000000001E-5</v>
      </c>
      <c r="U2" s="26">
        <f>T2+7.5</f>
        <v>7.5000099999999996</v>
      </c>
      <c r="V2" s="26">
        <f t="shared" ref="V2:AF2" si="0">U2+7.5</f>
        <v>15.00001</v>
      </c>
      <c r="W2" s="26">
        <f t="shared" si="0"/>
        <v>22.50001</v>
      </c>
      <c r="X2" s="26">
        <f t="shared" si="0"/>
        <v>30.00001</v>
      </c>
      <c r="Y2" s="26">
        <f t="shared" si="0"/>
        <v>37.500010000000003</v>
      </c>
      <c r="Z2" s="26">
        <f t="shared" si="0"/>
        <v>45.000010000000003</v>
      </c>
      <c r="AA2" s="26">
        <f t="shared" si="0"/>
        <v>52.500010000000003</v>
      </c>
      <c r="AB2" s="26">
        <f t="shared" si="0"/>
        <v>60.000010000000003</v>
      </c>
      <c r="AC2" s="26">
        <f t="shared" si="0"/>
        <v>67.500010000000003</v>
      </c>
      <c r="AD2" s="26">
        <f t="shared" si="0"/>
        <v>75.000010000000003</v>
      </c>
      <c r="AE2" s="26">
        <f t="shared" si="0"/>
        <v>82.500010000000003</v>
      </c>
      <c r="AF2" s="26">
        <f t="shared" si="0"/>
        <v>90.000010000000003</v>
      </c>
      <c r="AG2" s="271">
        <f ca="1">INDEX(T3:AF15,$R$19,$R$20)</f>
        <v>69.475077871377238</v>
      </c>
      <c r="AH2" s="24" t="s">
        <v>56</v>
      </c>
      <c r="AI2" s="80">
        <v>1.0000000000000001E-5</v>
      </c>
      <c r="AJ2" s="26">
        <f>AI2+7.5</f>
        <v>7.5000099999999996</v>
      </c>
      <c r="AK2" s="26">
        <f t="shared" ref="AK2:AU2" si="1">AJ2+7.5</f>
        <v>15.00001</v>
      </c>
      <c r="AL2" s="26">
        <f t="shared" si="1"/>
        <v>22.50001</v>
      </c>
      <c r="AM2" s="26">
        <f t="shared" si="1"/>
        <v>30.00001</v>
      </c>
      <c r="AN2" s="26">
        <f t="shared" si="1"/>
        <v>37.500010000000003</v>
      </c>
      <c r="AO2" s="26">
        <f t="shared" si="1"/>
        <v>45.000010000000003</v>
      </c>
      <c r="AP2" s="26">
        <f t="shared" si="1"/>
        <v>52.500010000000003</v>
      </c>
      <c r="AQ2" s="26">
        <f t="shared" si="1"/>
        <v>60.000010000000003</v>
      </c>
      <c r="AR2" s="26">
        <f t="shared" si="1"/>
        <v>67.500010000000003</v>
      </c>
      <c r="AS2" s="26">
        <f t="shared" si="1"/>
        <v>75.000010000000003</v>
      </c>
      <c r="AT2" s="26">
        <f t="shared" si="1"/>
        <v>82.500010000000003</v>
      </c>
      <c r="AU2" s="26">
        <f t="shared" si="1"/>
        <v>90.000010000000003</v>
      </c>
      <c r="AV2" s="271">
        <f ca="1">INDEX(AI3:AU15,$R$19,$R$20)</f>
        <v>0.42879549575455694</v>
      </c>
      <c r="AX2" s="24" t="s">
        <v>356</v>
      </c>
      <c r="AY2" s="80">
        <v>1.0000000000000001E-5</v>
      </c>
      <c r="AZ2" s="26">
        <f>AY2+7.5</f>
        <v>7.5000099999999996</v>
      </c>
      <c r="BA2" s="26">
        <f t="shared" ref="BA2" si="2">AZ2+7.5</f>
        <v>15.00001</v>
      </c>
      <c r="BB2" s="26">
        <f t="shared" ref="BB2" si="3">BA2+7.5</f>
        <v>22.50001</v>
      </c>
      <c r="BC2" s="26">
        <f t="shared" ref="BC2" si="4">BB2+7.5</f>
        <v>30.00001</v>
      </c>
      <c r="BD2" s="26">
        <f t="shared" ref="BD2" si="5">BC2+7.5</f>
        <v>37.500010000000003</v>
      </c>
      <c r="BE2" s="26">
        <f t="shared" ref="BE2" si="6">BD2+7.5</f>
        <v>45.000010000000003</v>
      </c>
      <c r="BF2" s="26">
        <f t="shared" ref="BF2" si="7">BE2+7.5</f>
        <v>52.500010000000003</v>
      </c>
      <c r="BG2" s="26">
        <f t="shared" ref="BG2" si="8">BF2+7.5</f>
        <v>60.000010000000003</v>
      </c>
      <c r="BH2" s="26">
        <f t="shared" ref="BH2" si="9">BG2+7.5</f>
        <v>67.500010000000003</v>
      </c>
      <c r="BI2" s="26">
        <f t="shared" ref="BI2" si="10">BH2+7.5</f>
        <v>75.000010000000003</v>
      </c>
      <c r="BJ2" s="26">
        <f t="shared" ref="BJ2" si="11">BI2+7.5</f>
        <v>82.500010000000003</v>
      </c>
      <c r="BK2" s="26">
        <f t="shared" ref="BK2" si="12">BJ2+7.5</f>
        <v>90.000010000000003</v>
      </c>
      <c r="BL2" s="271">
        <f ca="1">INDEX(BA3:BK24,$R$19,$R$20)</f>
        <v>843.08301318899896</v>
      </c>
      <c r="BM2" t="s">
        <v>270</v>
      </c>
      <c r="BN2" t="s">
        <v>268</v>
      </c>
      <c r="BO2" s="110" t="s">
        <v>269</v>
      </c>
      <c r="BP2" s="411">
        <f ca="1">MIN(BL3:BL15)</f>
        <v>97.219251937761584</v>
      </c>
      <c r="BQ2" s="258"/>
      <c r="BT2" s="1" t="s">
        <v>26</v>
      </c>
      <c r="BU2" s="134">
        <f ca="1">INDEX(T3:AF15,$BQ$3,$BQ$4)</f>
        <v>93.906129115481107</v>
      </c>
    </row>
    <row r="3" spans="1:73" ht="19.5" thickBot="1">
      <c r="A3" s="379" t="s">
        <v>259</v>
      </c>
      <c r="B3" s="378"/>
      <c r="C3" s="378"/>
      <c r="D3" s="380"/>
      <c r="E3" s="202" t="s">
        <v>168</v>
      </c>
      <c r="F3" s="31"/>
      <c r="G3" s="31"/>
      <c r="H3" s="33" t="s">
        <v>59</v>
      </c>
      <c r="I3" s="34"/>
      <c r="J3" s="35"/>
      <c r="K3" s="36" t="s">
        <v>169</v>
      </c>
      <c r="L3" s="37"/>
      <c r="M3" s="37"/>
      <c r="O3" s="36" t="s">
        <v>170</v>
      </c>
      <c r="S3" s="80">
        <v>1.0000000000000001E-5</v>
      </c>
      <c r="T3" s="39">
        <f ca="1">$B$2*AI3</f>
        <v>143.49144397667726</v>
      </c>
      <c r="U3" s="39">
        <f t="shared" ref="U3:AF15" ca="1" si="13">$B$2*AJ3</f>
        <v>141.28077772116123</v>
      </c>
      <c r="V3" s="39">
        <f t="shared" ca="1" si="13"/>
        <v>135.01133243693536</v>
      </c>
      <c r="W3" s="39">
        <f t="shared" ca="1" si="13"/>
        <v>125.68928265470717</v>
      </c>
      <c r="X3" s="39">
        <f t="shared" ca="1" si="13"/>
        <v>114.74073308736315</v>
      </c>
      <c r="Y3" s="39">
        <f t="shared" ca="1" si="13"/>
        <v>103.70263172022746</v>
      </c>
      <c r="Z3" s="39">
        <f t="shared" ca="1" si="13"/>
        <v>93.906129115481107</v>
      </c>
      <c r="AA3" s="39">
        <f t="shared" ca="1" si="13"/>
        <v>86.230740966459109</v>
      </c>
      <c r="AB3" s="39">
        <f t="shared" ca="1" si="13"/>
        <v>80.987632061031121</v>
      </c>
      <c r="AC3" s="39">
        <f t="shared" ca="1" si="13"/>
        <v>77.95518941111915</v>
      </c>
      <c r="AD3" s="39">
        <f t="shared" ca="1" si="13"/>
        <v>76.549246546323047</v>
      </c>
      <c r="AE3" s="39">
        <f t="shared" ca="1" si="13"/>
        <v>76.074793723804873</v>
      </c>
      <c r="AF3" s="39">
        <f t="shared" ca="1" si="13"/>
        <v>75.985241924013181</v>
      </c>
      <c r="AG3" s="39"/>
      <c r="AH3" s="80">
        <v>1.0000000000000001E-5</v>
      </c>
      <c r="AI3" s="31">
        <v>0.88561951625915969</v>
      </c>
      <c r="AJ3" s="31">
        <v>0.8719754332005295</v>
      </c>
      <c r="AK3" s="31">
        <v>0.83328083966969957</v>
      </c>
      <c r="AL3" s="31">
        <v>0.77574577702148617</v>
      </c>
      <c r="AM3" s="31">
        <v>0.70817206737823635</v>
      </c>
      <c r="AN3" s="31">
        <v>0.64004565006536029</v>
      </c>
      <c r="AO3" s="31">
        <v>0.57958229659003235</v>
      </c>
      <c r="AP3" s="31">
        <v>0.53221031850370826</v>
      </c>
      <c r="AQ3" s="31">
        <v>0.49985020389454765</v>
      </c>
      <c r="AR3" s="31">
        <v>0.48113417234401712</v>
      </c>
      <c r="AS3" s="31">
        <v>0.47245678778852312</v>
      </c>
      <c r="AT3" s="31">
        <v>0.46952849696140853</v>
      </c>
      <c r="AU3" s="31">
        <v>0.46897578929178224</v>
      </c>
      <c r="AX3" s="80">
        <v>1.0000000000000001E-5</v>
      </c>
      <c r="AY3" s="31">
        <f ca="1">(T3-$AZ$1)^2+(T18-$BB$1)^2</f>
        <v>2239.08284640496</v>
      </c>
      <c r="AZ3" s="31">
        <f t="shared" ref="AZ3:BK3" ca="1" si="14">(U3-$AZ$1)^2+(U18-$BB$1)^2</f>
        <v>2024.3090968863714</v>
      </c>
      <c r="BA3" s="31">
        <f t="shared" ca="1" si="14"/>
        <v>1481.1277782425595</v>
      </c>
      <c r="BB3" s="31">
        <f t="shared" ca="1" si="14"/>
        <v>848.63830552498723</v>
      </c>
      <c r="BC3" s="31">
        <f t="shared" ca="1" si="14"/>
        <v>359.62562879533311</v>
      </c>
      <c r="BD3" s="31">
        <f t="shared" ca="1" si="14"/>
        <v>121.41313116420147</v>
      </c>
      <c r="BE3" s="31">
        <f t="shared" ca="1" si="14"/>
        <v>97.219251937761584</v>
      </c>
      <c r="BF3" s="31">
        <f t="shared" ca="1" si="14"/>
        <v>178.49261289838228</v>
      </c>
      <c r="BG3" s="31">
        <f t="shared" ca="1" si="14"/>
        <v>274.29575390496103</v>
      </c>
      <c r="BH3" s="31">
        <f t="shared" ca="1" si="14"/>
        <v>350.0954534565102</v>
      </c>
      <c r="BI3" s="31">
        <f t="shared" ca="1" si="14"/>
        <v>407.74785447657166</v>
      </c>
      <c r="BJ3" s="31">
        <f t="shared" ca="1" si="14"/>
        <v>449.2411693833331</v>
      </c>
      <c r="BK3" s="31">
        <f t="shared" ca="1" si="14"/>
        <v>465.2641575082356</v>
      </c>
      <c r="BL3" s="15">
        <f ca="1">MIN(AY3:BK3)</f>
        <v>97.219251937761584</v>
      </c>
      <c r="BM3" s="410">
        <f ca="1">MATCH(BL3,AY3:BK3,0)</f>
        <v>7</v>
      </c>
      <c r="BO3" s="115"/>
      <c r="BP3" s="116" t="s">
        <v>135</v>
      </c>
      <c r="BQ3" s="163">
        <f ca="1">MATCH(BP2,BL3:BL15,0)</f>
        <v>1</v>
      </c>
      <c r="BR3">
        <f ca="1">7.5*(BQ3-1)</f>
        <v>0</v>
      </c>
      <c r="BT3" s="1" t="s">
        <v>28</v>
      </c>
      <c r="BU3" s="134">
        <f ca="1">INDEX(T18:AF30,$BQ$3,$BQ$4)</f>
        <v>20.858874506890384</v>
      </c>
    </row>
    <row r="4" spans="1:73" ht="16.5" thickBot="1">
      <c r="A4" s="223"/>
      <c r="B4" s="315"/>
      <c r="C4" s="316"/>
      <c r="D4" s="278"/>
      <c r="E4" s="204">
        <f>Sheet1!E78</f>
        <v>11</v>
      </c>
      <c r="F4" s="205" t="s">
        <v>0</v>
      </c>
      <c r="G4" s="344"/>
      <c r="H4" s="345" t="str">
        <f>Sheet1!E21</f>
        <v>Set 3: Wings, blades</v>
      </c>
      <c r="I4" s="346"/>
      <c r="J4" s="44" t="s">
        <v>1</v>
      </c>
      <c r="K4" s="45" t="s">
        <v>2</v>
      </c>
      <c r="L4" s="45" t="s">
        <v>3</v>
      </c>
      <c r="M4" s="206" t="s">
        <v>23</v>
      </c>
      <c r="N4" s="44" t="s">
        <v>1</v>
      </c>
      <c r="O4" s="45" t="s">
        <v>2</v>
      </c>
      <c r="P4" s="46" t="s">
        <v>3</v>
      </c>
      <c r="Q4" s="207" t="s">
        <v>73</v>
      </c>
      <c r="R4" s="208" t="s">
        <v>65</v>
      </c>
      <c r="S4" s="26">
        <f>S3+7.5</f>
        <v>7.5000099999999996</v>
      </c>
      <c r="T4" s="39">
        <f t="shared" ref="T4:T15" ca="1" si="15">$B$2*AI4</f>
        <v>141.28077772116123</v>
      </c>
      <c r="U4" s="39">
        <f t="shared" ca="1" si="13"/>
        <v>139.07011146564517</v>
      </c>
      <c r="V4" s="39">
        <f t="shared" ca="1" si="13"/>
        <v>132.8006661814193</v>
      </c>
      <c r="W4" s="39">
        <f t="shared" ca="1" si="13"/>
        <v>123.47861639919111</v>
      </c>
      <c r="X4" s="39">
        <f t="shared" ca="1" si="13"/>
        <v>112.53006683184714</v>
      </c>
      <c r="Y4" s="39">
        <f t="shared" ca="1" si="13"/>
        <v>101.49196546471141</v>
      </c>
      <c r="Z4" s="39">
        <f t="shared" ca="1" si="13"/>
        <v>91.695462859965076</v>
      </c>
      <c r="AA4" s="39">
        <f t="shared" ca="1" si="13"/>
        <v>84.020074710943064</v>
      </c>
      <c r="AB4" s="39">
        <f t="shared" ca="1" si="13"/>
        <v>78.776965805515076</v>
      </c>
      <c r="AC4" s="39">
        <f t="shared" ca="1" si="13"/>
        <v>75.744523155603119</v>
      </c>
      <c r="AD4" s="39">
        <f t="shared" ca="1" si="13"/>
        <v>74.338580290807002</v>
      </c>
      <c r="AE4" s="39">
        <f t="shared" ca="1" si="13"/>
        <v>73.864127468288828</v>
      </c>
      <c r="AF4" s="39">
        <f t="shared" ca="1" si="13"/>
        <v>73.774575668497135</v>
      </c>
      <c r="AG4" s="39"/>
      <c r="AH4" s="26">
        <f>AH3+7.5</f>
        <v>7.5000099999999996</v>
      </c>
      <c r="AI4" s="31">
        <v>0.8719754332005295</v>
      </c>
      <c r="AJ4" s="31">
        <v>0.85833135014189932</v>
      </c>
      <c r="AK4" s="31">
        <v>0.81963675661106927</v>
      </c>
      <c r="AL4" s="31">
        <v>0.76210169396285588</v>
      </c>
      <c r="AM4" s="31">
        <v>0.69452798431960627</v>
      </c>
      <c r="AN4" s="31">
        <v>0.62640156700673011</v>
      </c>
      <c r="AO4" s="31">
        <v>0.56593821353140217</v>
      </c>
      <c r="AP4" s="31">
        <v>0.51856623544507807</v>
      </c>
      <c r="AQ4" s="31">
        <v>0.48620612083591747</v>
      </c>
      <c r="AR4" s="31">
        <v>0.46749008928538693</v>
      </c>
      <c r="AS4" s="31">
        <v>0.45881270472989294</v>
      </c>
      <c r="AT4" s="31">
        <v>0.45588441390277834</v>
      </c>
      <c r="AU4" s="31">
        <v>0.45533170623315206</v>
      </c>
      <c r="AX4" s="26">
        <f>AX3+7.5</f>
        <v>7.5000099999999996</v>
      </c>
      <c r="AY4" s="31">
        <f t="shared" ref="AY4:AY15" ca="1" si="16">(T4-$AZ$1)^2+(T19-$BB$1)^2</f>
        <v>2024.3090968863714</v>
      </c>
      <c r="AZ4" s="31">
        <f t="shared" ref="AZ4:AZ15" ca="1" si="17">(U4-$AZ$1)^2+(U19-$BB$1)^2</f>
        <v>1821.5590012214759</v>
      </c>
      <c r="BA4" s="31">
        <f t="shared" ref="BA4:BA15" ca="1" si="18">(V4-$AZ$1)^2+(V19-$BB$1)^2</f>
        <v>1312.24290597962</v>
      </c>
      <c r="BB4" s="31">
        <f t="shared" ref="BB4:BB15" ca="1" si="19">(W4-$AZ$1)^2+(W19-$BB$1)^2</f>
        <v>729.36479944148539</v>
      </c>
      <c r="BC4" s="31">
        <f t="shared" ref="BC4:BC15" ca="1" si="20">(X4-$AZ$1)^2+(X19-$BB$1)^2</f>
        <v>297.1547852703896</v>
      </c>
      <c r="BD4" s="31">
        <f t="shared" ref="BD4:BD15" ca="1" si="21">(Y4-$AZ$1)^2+(Y19-$BB$1)^2</f>
        <v>113.89132521451283</v>
      </c>
      <c r="BE4" s="31">
        <f t="shared" ref="BE4:BE15" ca="1" si="22">(Z4-$AZ$1)^2+(Z19-$BB$1)^2</f>
        <v>135.26060471598981</v>
      </c>
      <c r="BF4" s="31">
        <f t="shared" ref="BF4:BF15" ca="1" si="23">(AA4-$AZ$1)^2+(AA19-$BB$1)^2</f>
        <v>248.21984556753063</v>
      </c>
      <c r="BG4" s="31">
        <f t="shared" ref="BG4:BG15" ca="1" si="24">(AB4-$AZ$1)^2+(AB19-$BB$1)^2</f>
        <v>361.05859329588907</v>
      </c>
      <c r="BH4" s="31">
        <f t="shared" ref="BH4:BH15" ca="1" si="25">(AC4-$AZ$1)^2+(AC19-$BB$1)^2</f>
        <v>441.87024571552143</v>
      </c>
      <c r="BI4" s="31">
        <f t="shared" ref="BI4:BI15" ca="1" si="26">(AD4-$AZ$1)^2+(AD19-$BB$1)^2</f>
        <v>497.34330322454781</v>
      </c>
      <c r="BJ4" s="31">
        <f t="shared" ref="BJ4:BJ15" ca="1" si="27">(AE4-$AZ$1)^2+(AE19-$BB$1)^2</f>
        <v>534.78841067978885</v>
      </c>
      <c r="BK4" s="31">
        <f t="shared" ref="BK4:BK15" ca="1" si="28">(AF4-$AZ$1)^2+(AF19-$BB$1)^2</f>
        <v>548.95777382139045</v>
      </c>
      <c r="BL4" s="15">
        <f t="shared" ref="BL4:BL15" ca="1" si="29">MIN(AY4:BK4)</f>
        <v>113.89132521451283</v>
      </c>
      <c r="BM4" s="410">
        <f t="shared" ref="BM4:BM15" ca="1" si="30">MATCH(BL4,AY4:BK4,0)</f>
        <v>6</v>
      </c>
      <c r="BO4" s="120"/>
      <c r="BP4" s="121" t="s">
        <v>271</v>
      </c>
      <c r="BQ4" s="149">
        <f ca="1">INDEX(BM3:BM15,BQ3)</f>
        <v>7</v>
      </c>
      <c r="BR4">
        <f ca="1">(BQ4-1)*7.5</f>
        <v>45</v>
      </c>
      <c r="BT4" s="1" t="s">
        <v>27</v>
      </c>
      <c r="BU4" s="134">
        <f ca="1">INDEX(T33:AF45,$BQ$3,$BQ$4)</f>
        <v>26.399927062817028</v>
      </c>
    </row>
    <row r="5" spans="1:73">
      <c r="A5" s="369"/>
      <c r="B5" s="76"/>
      <c r="C5" s="381" t="s">
        <v>261</v>
      </c>
      <c r="D5" s="382"/>
      <c r="E5" s="50"/>
      <c r="F5" s="5">
        <v>1</v>
      </c>
      <c r="G5" s="275">
        <f>Sheet1!D22</f>
        <v>1</v>
      </c>
      <c r="H5" s="275">
        <f>Sheet1!E22</f>
        <v>0</v>
      </c>
      <c r="I5" s="275">
        <f>Sheet1!F22</f>
        <v>0</v>
      </c>
      <c r="J5" s="51">
        <f t="shared" ref="J5:L11" ca="1" si="31">G5*$P$35</f>
        <v>139.04568440096347</v>
      </c>
      <c r="K5" s="51">
        <f t="shared" ca="1" si="31"/>
        <v>0</v>
      </c>
      <c r="L5" s="51">
        <f t="shared" ca="1" si="31"/>
        <v>0</v>
      </c>
      <c r="M5" s="52">
        <f t="shared" ref="M5:M11" ca="1" si="32">N353</f>
        <v>0.2559914902731803</v>
      </c>
      <c r="N5" s="51">
        <f t="shared" ref="N5:P11" ca="1" si="33">G5*$P$51</f>
        <v>60.166812870241792</v>
      </c>
      <c r="O5" s="51">
        <f t="shared" ca="1" si="33"/>
        <v>0</v>
      </c>
      <c r="P5" s="51">
        <f t="shared" ca="1" si="33"/>
        <v>0</v>
      </c>
      <c r="Q5" s="209">
        <f t="shared" ref="Q5:Q11" ca="1" si="34">N431</f>
        <v>8.0255993753742649E-2</v>
      </c>
      <c r="R5" s="7">
        <f ca="1">M5/Q5</f>
        <v>3.1896868794455919</v>
      </c>
      <c r="S5" s="26">
        <f t="shared" ref="S5:S15" si="35">S4+7.5</f>
        <v>15.00001</v>
      </c>
      <c r="T5" s="39">
        <f t="shared" ca="1" si="15"/>
        <v>135.01133243693536</v>
      </c>
      <c r="U5" s="39">
        <f t="shared" ca="1" si="13"/>
        <v>132.8006661814193</v>
      </c>
      <c r="V5" s="39">
        <f t="shared" ca="1" si="13"/>
        <v>126.53122089719344</v>
      </c>
      <c r="W5" s="39">
        <f t="shared" ca="1" si="13"/>
        <v>117.20917111496524</v>
      </c>
      <c r="X5" s="39">
        <f t="shared" ca="1" si="13"/>
        <v>106.26062154762127</v>
      </c>
      <c r="Y5" s="39">
        <f t="shared" ca="1" si="13"/>
        <v>95.222520180485532</v>
      </c>
      <c r="Z5" s="39">
        <f t="shared" ca="1" si="13"/>
        <v>85.426017575739209</v>
      </c>
      <c r="AA5" s="39">
        <f t="shared" ca="1" si="13"/>
        <v>77.750629426717182</v>
      </c>
      <c r="AB5" s="39">
        <f t="shared" ca="1" si="13"/>
        <v>72.507520521289194</v>
      </c>
      <c r="AC5" s="39">
        <f t="shared" ca="1" si="13"/>
        <v>69.475077871377238</v>
      </c>
      <c r="AD5" s="39">
        <f t="shared" ca="1" si="13"/>
        <v>68.069135006581121</v>
      </c>
      <c r="AE5" s="39">
        <f t="shared" ca="1" si="13"/>
        <v>67.594682184062961</v>
      </c>
      <c r="AF5" s="39">
        <f t="shared" ca="1" si="13"/>
        <v>67.505130384271268</v>
      </c>
      <c r="AG5" s="39"/>
      <c r="AH5" s="26">
        <f t="shared" ref="AH5:AH15" si="36">AH4+7.5</f>
        <v>15.00001</v>
      </c>
      <c r="AI5" s="31">
        <v>0.83328083966969957</v>
      </c>
      <c r="AJ5" s="31">
        <v>0.81963675661106927</v>
      </c>
      <c r="AK5" s="31">
        <v>0.78094216308023934</v>
      </c>
      <c r="AL5" s="31">
        <v>0.72340710043202594</v>
      </c>
      <c r="AM5" s="31">
        <v>0.65583339078877634</v>
      </c>
      <c r="AN5" s="31">
        <v>0.58770697347590006</v>
      </c>
      <c r="AO5" s="31">
        <v>0.52724362000057223</v>
      </c>
      <c r="AP5" s="31">
        <v>0.47987164191424803</v>
      </c>
      <c r="AQ5" s="31">
        <v>0.44751152730508748</v>
      </c>
      <c r="AR5" s="31">
        <v>0.42879549575455694</v>
      </c>
      <c r="AS5" s="31">
        <v>0.42011811119906295</v>
      </c>
      <c r="AT5" s="31">
        <v>0.41718982037194835</v>
      </c>
      <c r="AU5" s="31">
        <v>0.41663711270232207</v>
      </c>
      <c r="AX5" s="26">
        <f t="shared" ref="AX5:AX15" si="37">AX4+7.5</f>
        <v>15.00001</v>
      </c>
      <c r="AY5" s="31">
        <f t="shared" ca="1" si="16"/>
        <v>1481.1277782425595</v>
      </c>
      <c r="AZ5" s="31">
        <f t="shared" ca="1" si="17"/>
        <v>1312.24290597962</v>
      </c>
      <c r="BA5" s="31">
        <f t="shared" ca="1" si="18"/>
        <v>898.32966789719251</v>
      </c>
      <c r="BB5" s="31">
        <f t="shared" ca="1" si="19"/>
        <v>455.2766134083721</v>
      </c>
      <c r="BC5" s="31">
        <f t="shared" ca="1" si="20"/>
        <v>183.28615410176752</v>
      </c>
      <c r="BD5" s="31">
        <f t="shared" ca="1" si="21"/>
        <v>155.21920798750764</v>
      </c>
      <c r="BE5" s="31">
        <f t="shared" ca="1" si="22"/>
        <v>305.57168274412226</v>
      </c>
      <c r="BF5" s="31">
        <f t="shared" ca="1" si="23"/>
        <v>508.62585452597091</v>
      </c>
      <c r="BG5" s="31">
        <f t="shared" ca="1" si="24"/>
        <v>670.41640224234129</v>
      </c>
      <c r="BH5" s="31">
        <f t="shared" ca="1" si="25"/>
        <v>766.31463124802997</v>
      </c>
      <c r="BI5" s="31">
        <f t="shared" ca="1" si="26"/>
        <v>816.47976252793489</v>
      </c>
      <c r="BJ5" s="31">
        <f t="shared" ca="1" si="27"/>
        <v>843.08301318899896</v>
      </c>
      <c r="BK5" s="31">
        <f t="shared" ca="1" si="28"/>
        <v>852.22933540772556</v>
      </c>
      <c r="BL5" s="15">
        <f t="shared" ca="1" si="29"/>
        <v>155.21920798750764</v>
      </c>
      <c r="BM5" s="410">
        <f t="shared" ca="1" si="30"/>
        <v>6</v>
      </c>
      <c r="BT5" s="1"/>
    </row>
    <row r="6" spans="1:73">
      <c r="A6" s="369"/>
      <c r="B6" s="76"/>
      <c r="C6" s="188"/>
      <c r="D6" s="188"/>
      <c r="E6" s="50"/>
      <c r="F6" s="5">
        <v>2</v>
      </c>
      <c r="G6" s="275">
        <f>Sheet1!D23</f>
        <v>-1</v>
      </c>
      <c r="H6" s="275">
        <f>Sheet1!E23</f>
        <v>0</v>
      </c>
      <c r="I6" s="275">
        <f>Sheet1!F23</f>
        <v>0</v>
      </c>
      <c r="J6" s="51">
        <f t="shared" ca="1" si="31"/>
        <v>-139.04568440096347</v>
      </c>
      <c r="K6" s="51">
        <f t="shared" ca="1" si="31"/>
        <v>0</v>
      </c>
      <c r="L6" s="51">
        <f t="shared" ca="1" si="31"/>
        <v>0</v>
      </c>
      <c r="M6" s="52">
        <f t="shared" ca="1" si="32"/>
        <v>0.2559914902731803</v>
      </c>
      <c r="N6" s="51">
        <f t="shared" ca="1" si="33"/>
        <v>-60.166812870241792</v>
      </c>
      <c r="O6" s="51">
        <f t="shared" ca="1" si="33"/>
        <v>0</v>
      </c>
      <c r="P6" s="51">
        <f t="shared" ca="1" si="33"/>
        <v>0</v>
      </c>
      <c r="Q6" s="52">
        <f t="shared" ca="1" si="34"/>
        <v>8.0255993753742649E-2</v>
      </c>
      <c r="R6" s="7">
        <f t="shared" ref="R6:R11" ca="1" si="38">M6/Q6</f>
        <v>3.1896868794455919</v>
      </c>
      <c r="S6" s="26">
        <f t="shared" si="35"/>
        <v>22.50001</v>
      </c>
      <c r="T6" s="39">
        <f t="shared" ca="1" si="15"/>
        <v>125.68928265470717</v>
      </c>
      <c r="U6" s="39">
        <f t="shared" ca="1" si="13"/>
        <v>123.47861639919111</v>
      </c>
      <c r="V6" s="39">
        <f t="shared" ca="1" si="13"/>
        <v>117.20917111496524</v>
      </c>
      <c r="W6" s="39">
        <f t="shared" ca="1" si="13"/>
        <v>107.88712133273707</v>
      </c>
      <c r="X6" s="39">
        <f t="shared" ca="1" si="13"/>
        <v>96.938571765393064</v>
      </c>
      <c r="Y6" s="39">
        <f t="shared" ca="1" si="13"/>
        <v>85.90047039825734</v>
      </c>
      <c r="Z6" s="39">
        <f t="shared" ca="1" si="13"/>
        <v>76.103967793511018</v>
      </c>
      <c r="AA6" s="39">
        <f t="shared" ca="1" si="13"/>
        <v>68.428579644488991</v>
      </c>
      <c r="AB6" s="39">
        <f t="shared" ca="1" si="13"/>
        <v>63.185470739061017</v>
      </c>
      <c r="AC6" s="39">
        <f t="shared" ca="1" si="13"/>
        <v>60.153028089149053</v>
      </c>
      <c r="AD6" s="39">
        <f t="shared" ca="1" si="13"/>
        <v>58.747085224352944</v>
      </c>
      <c r="AE6" s="39">
        <f t="shared" ca="1" si="13"/>
        <v>58.272632401834784</v>
      </c>
      <c r="AF6" s="39">
        <f t="shared" ca="1" si="13"/>
        <v>58.183080602043077</v>
      </c>
      <c r="AG6" s="39"/>
      <c r="AH6" s="26">
        <f t="shared" si="36"/>
        <v>22.50001</v>
      </c>
      <c r="AI6" s="31">
        <v>0.77574577702148617</v>
      </c>
      <c r="AJ6" s="31">
        <v>0.76210169396285588</v>
      </c>
      <c r="AK6" s="31">
        <v>0.72340710043202594</v>
      </c>
      <c r="AL6" s="31">
        <v>0.66587203778381254</v>
      </c>
      <c r="AM6" s="31">
        <v>0.59829832814056283</v>
      </c>
      <c r="AN6" s="31">
        <v>0.53017191082768667</v>
      </c>
      <c r="AO6" s="31">
        <v>0.46970855735235884</v>
      </c>
      <c r="AP6" s="31">
        <v>0.42233657926603463</v>
      </c>
      <c r="AQ6" s="31">
        <v>0.38997646465687408</v>
      </c>
      <c r="AR6" s="31">
        <v>0.37126043310634355</v>
      </c>
      <c r="AS6" s="31">
        <v>0.36258304855084955</v>
      </c>
      <c r="AT6" s="31">
        <v>0.35965475772373501</v>
      </c>
      <c r="AU6" s="31">
        <v>0.35910205005410867</v>
      </c>
      <c r="AX6" s="26">
        <f t="shared" si="37"/>
        <v>22.50001</v>
      </c>
      <c r="AY6" s="31">
        <f t="shared" ca="1" si="16"/>
        <v>848.63830552498723</v>
      </c>
      <c r="AZ6" s="31">
        <f t="shared" ca="1" si="17"/>
        <v>729.36479944148539</v>
      </c>
      <c r="BA6" s="31">
        <f t="shared" ca="1" si="18"/>
        <v>455.2766134083721</v>
      </c>
      <c r="BB6" s="31">
        <f t="shared" ca="1" si="19"/>
        <v>217.35715756834114</v>
      </c>
      <c r="BC6" s="31">
        <f t="shared" ca="1" si="20"/>
        <v>180.8249208457909</v>
      </c>
      <c r="BD6" s="31">
        <f t="shared" ca="1" si="21"/>
        <v>381.49032557926751</v>
      </c>
      <c r="BE6" s="31">
        <f t="shared" ca="1" si="22"/>
        <v>722.88525469004117</v>
      </c>
      <c r="BF6" s="31">
        <f t="shared" ca="1" si="23"/>
        <v>1060.6446429102928</v>
      </c>
      <c r="BG6" s="31">
        <f t="shared" ca="1" si="24"/>
        <v>1297.251345130454</v>
      </c>
      <c r="BH6" s="31">
        <f t="shared" ca="1" si="25"/>
        <v>1418.3543624604977</v>
      </c>
      <c r="BI6" s="31">
        <f t="shared" ca="1" si="26"/>
        <v>1463.39965812949</v>
      </c>
      <c r="BJ6" s="31">
        <f t="shared" ca="1" si="27"/>
        <v>1475.9117644959244</v>
      </c>
      <c r="BK6" s="31">
        <f t="shared" ca="1" si="28"/>
        <v>1478.3322149783323</v>
      </c>
      <c r="BL6" s="15">
        <f t="shared" ca="1" si="29"/>
        <v>180.8249208457909</v>
      </c>
      <c r="BM6" s="410">
        <f t="shared" ca="1" si="30"/>
        <v>5</v>
      </c>
      <c r="BT6" s="1"/>
    </row>
    <row r="7" spans="1:73">
      <c r="A7" s="369"/>
      <c r="B7" s="76"/>
      <c r="C7" s="76"/>
      <c r="D7" s="76"/>
      <c r="E7" s="50"/>
      <c r="F7" s="5">
        <v>3</v>
      </c>
      <c r="G7" s="275">
        <f>Sheet1!D24</f>
        <v>1</v>
      </c>
      <c r="H7" s="275">
        <f>Sheet1!E24</f>
        <v>1</v>
      </c>
      <c r="I7" s="275">
        <f>Sheet1!F24</f>
        <v>0</v>
      </c>
      <c r="J7" s="51">
        <f t="shared" ca="1" si="31"/>
        <v>139.04568440096347</v>
      </c>
      <c r="K7" s="51">
        <f t="shared" ca="1" si="31"/>
        <v>139.04568440096347</v>
      </c>
      <c r="L7" s="51">
        <f t="shared" ca="1" si="31"/>
        <v>0</v>
      </c>
      <c r="M7" s="52">
        <f t="shared" ca="1" si="32"/>
        <v>6.5313300589770131</v>
      </c>
      <c r="N7" s="51">
        <f t="shared" ca="1" si="33"/>
        <v>60.166812870241792</v>
      </c>
      <c r="O7" s="51">
        <f t="shared" ca="1" si="33"/>
        <v>60.166812870241792</v>
      </c>
      <c r="P7" s="51">
        <f t="shared" ca="1" si="33"/>
        <v>0</v>
      </c>
      <c r="Q7" s="52">
        <f t="shared" ca="1" si="34"/>
        <v>91.350095865902404</v>
      </c>
      <c r="R7" s="7">
        <f t="shared" ca="1" si="38"/>
        <v>7.1497790966357555E-2</v>
      </c>
      <c r="S7" s="26">
        <f t="shared" si="35"/>
        <v>30.00001</v>
      </c>
      <c r="T7" s="39">
        <f t="shared" ca="1" si="15"/>
        <v>114.74073308736317</v>
      </c>
      <c r="U7" s="39">
        <f t="shared" ca="1" si="13"/>
        <v>112.53006683184711</v>
      </c>
      <c r="V7" s="39">
        <f t="shared" ca="1" si="13"/>
        <v>106.26062154762124</v>
      </c>
      <c r="W7" s="39">
        <f t="shared" ca="1" si="13"/>
        <v>96.938571765393064</v>
      </c>
      <c r="X7" s="39">
        <f t="shared" ca="1" si="13"/>
        <v>85.990022198049061</v>
      </c>
      <c r="Y7" s="39">
        <f t="shared" ca="1" si="13"/>
        <v>74.951920830913338</v>
      </c>
      <c r="Z7" s="39">
        <f t="shared" ca="1" si="13"/>
        <v>65.155418226167015</v>
      </c>
      <c r="AA7" s="39">
        <f t="shared" ca="1" si="13"/>
        <v>57.480030077144995</v>
      </c>
      <c r="AB7" s="39">
        <f t="shared" ca="1" si="13"/>
        <v>52.236921171717015</v>
      </c>
      <c r="AC7" s="39">
        <f t="shared" ca="1" si="13"/>
        <v>49.204478521805058</v>
      </c>
      <c r="AD7" s="39">
        <f t="shared" ca="1" si="13"/>
        <v>47.798535657008934</v>
      </c>
      <c r="AE7" s="39">
        <f t="shared" ca="1" si="13"/>
        <v>47.324082834490781</v>
      </c>
      <c r="AF7" s="39">
        <f t="shared" ca="1" si="13"/>
        <v>47.234531034699081</v>
      </c>
      <c r="AG7" s="39"/>
      <c r="AH7" s="26">
        <f t="shared" si="36"/>
        <v>30.00001</v>
      </c>
      <c r="AI7" s="31">
        <v>0.70817206737823646</v>
      </c>
      <c r="AJ7" s="31">
        <v>0.69452798431960616</v>
      </c>
      <c r="AK7" s="31">
        <v>0.65583339078877623</v>
      </c>
      <c r="AL7" s="31">
        <v>0.59829832814056283</v>
      </c>
      <c r="AM7" s="31">
        <v>0.53072461849731312</v>
      </c>
      <c r="AN7" s="31">
        <v>0.4625982011844369</v>
      </c>
      <c r="AO7" s="31">
        <v>0.40213484770910907</v>
      </c>
      <c r="AP7" s="31">
        <v>0.35476286962278492</v>
      </c>
      <c r="AQ7" s="31">
        <v>0.32240275501362431</v>
      </c>
      <c r="AR7" s="31">
        <v>0.30368672346309383</v>
      </c>
      <c r="AS7" s="31">
        <v>0.29500933890759978</v>
      </c>
      <c r="AT7" s="31">
        <v>0.29208104808048524</v>
      </c>
      <c r="AU7" s="31">
        <v>0.29152834041085895</v>
      </c>
      <c r="AX7" s="26">
        <f t="shared" si="37"/>
        <v>30.00001</v>
      </c>
      <c r="AY7" s="31">
        <f t="shared" ca="1" si="16"/>
        <v>359.62562879533357</v>
      </c>
      <c r="AZ7" s="31">
        <f t="shared" ca="1" si="17"/>
        <v>297.15478527038869</v>
      </c>
      <c r="BA7" s="31">
        <f t="shared" ca="1" si="18"/>
        <v>183.2861541017669</v>
      </c>
      <c r="BB7" s="31">
        <f t="shared" ca="1" si="19"/>
        <v>180.8249208457909</v>
      </c>
      <c r="BC7" s="31">
        <f t="shared" ca="1" si="20"/>
        <v>415.36653374452567</v>
      </c>
      <c r="BD7" s="31">
        <f t="shared" ca="1" si="21"/>
        <v>880.67122832920381</v>
      </c>
      <c r="BE7" s="31">
        <f t="shared" ca="1" si="22"/>
        <v>1444.9766305571493</v>
      </c>
      <c r="BF7" s="31">
        <f t="shared" ca="1" si="23"/>
        <v>1942.4092695659328</v>
      </c>
      <c r="BG7" s="31">
        <f t="shared" ca="1" si="24"/>
        <v>2270.8879573059212</v>
      </c>
      <c r="BH7" s="31">
        <f t="shared" ca="1" si="25"/>
        <v>2427.0602975972347</v>
      </c>
      <c r="BI7" s="31">
        <f t="shared" ca="1" si="26"/>
        <v>2471.5592891902679</v>
      </c>
      <c r="BJ7" s="31">
        <f t="shared" ca="1" si="27"/>
        <v>2471.5236460898191</v>
      </c>
      <c r="BK7" s="31">
        <f t="shared" ca="1" si="28"/>
        <v>2467.509536802143</v>
      </c>
      <c r="BL7" s="15">
        <f t="shared" ca="1" si="29"/>
        <v>180.8249208457909</v>
      </c>
      <c r="BM7" s="410">
        <f t="shared" ca="1" si="30"/>
        <v>4</v>
      </c>
      <c r="BT7" s="1"/>
    </row>
    <row r="8" spans="1:73">
      <c r="A8" s="369"/>
      <c r="B8" s="76"/>
      <c r="C8" s="188"/>
      <c r="D8" s="76"/>
      <c r="E8" s="50"/>
      <c r="F8" s="5">
        <v>4</v>
      </c>
      <c r="G8" s="275">
        <f>Sheet1!D25</f>
        <v>-1</v>
      </c>
      <c r="H8" s="275">
        <f>Sheet1!E25</f>
        <v>1</v>
      </c>
      <c r="I8" s="275">
        <f>Sheet1!F25</f>
        <v>0</v>
      </c>
      <c r="J8" s="51">
        <f t="shared" ca="1" si="31"/>
        <v>-139.04568440096347</v>
      </c>
      <c r="K8" s="51">
        <f t="shared" ca="1" si="31"/>
        <v>139.04568440096347</v>
      </c>
      <c r="L8" s="51">
        <f t="shared" ca="1" si="31"/>
        <v>0</v>
      </c>
      <c r="M8" s="52">
        <f t="shared" ca="1" si="32"/>
        <v>0.13904568440096346</v>
      </c>
      <c r="N8" s="51">
        <f t="shared" ca="1" si="33"/>
        <v>-60.166812870241792</v>
      </c>
      <c r="O8" s="51">
        <f t="shared" ca="1" si="33"/>
        <v>60.166812870241792</v>
      </c>
      <c r="P8" s="51">
        <f t="shared" ca="1" si="33"/>
        <v>0</v>
      </c>
      <c r="Q8" s="52">
        <f t="shared" ca="1" si="34"/>
        <v>6.0232659357633805E-2</v>
      </c>
      <c r="R8" s="7">
        <f t="shared" ca="1" si="38"/>
        <v>2.3084765953197284</v>
      </c>
      <c r="S8" s="26">
        <f t="shared" si="35"/>
        <v>37.500010000000003</v>
      </c>
      <c r="T8" s="39">
        <f t="shared" ca="1" si="15"/>
        <v>103.70263172022746</v>
      </c>
      <c r="U8" s="39">
        <f t="shared" ca="1" si="13"/>
        <v>101.49196546471141</v>
      </c>
      <c r="V8" s="39">
        <f t="shared" ca="1" si="13"/>
        <v>95.222520180485532</v>
      </c>
      <c r="W8" s="39">
        <f t="shared" ca="1" si="13"/>
        <v>85.90047039825734</v>
      </c>
      <c r="X8" s="39">
        <f t="shared" ca="1" si="13"/>
        <v>74.951920830913352</v>
      </c>
      <c r="Y8" s="39">
        <f t="shared" ca="1" si="13"/>
        <v>63.913819463777635</v>
      </c>
      <c r="Z8" s="39">
        <f t="shared" ca="1" si="13"/>
        <v>54.117316859031291</v>
      </c>
      <c r="AA8" s="39">
        <f t="shared" ca="1" si="13"/>
        <v>46.441928710009286</v>
      </c>
      <c r="AB8" s="39">
        <f t="shared" ca="1" si="13"/>
        <v>41.198819804581312</v>
      </c>
      <c r="AC8" s="39">
        <f t="shared" ca="1" si="13"/>
        <v>38.166377154669355</v>
      </c>
      <c r="AD8" s="39">
        <f t="shared" ca="1" si="13"/>
        <v>36.760434289873224</v>
      </c>
      <c r="AE8" s="39">
        <f t="shared" ca="1" si="13"/>
        <v>36.285981467355064</v>
      </c>
      <c r="AF8" s="39">
        <f t="shared" ca="1" si="13"/>
        <v>36.196429667563372</v>
      </c>
      <c r="AG8" s="39"/>
      <c r="AH8" s="26">
        <f t="shared" si="36"/>
        <v>37.500010000000003</v>
      </c>
      <c r="AI8" s="31">
        <v>0.64004565006536029</v>
      </c>
      <c r="AJ8" s="31">
        <v>0.62640156700673011</v>
      </c>
      <c r="AK8" s="31">
        <v>0.58770697347590006</v>
      </c>
      <c r="AL8" s="31">
        <v>0.53017191082768667</v>
      </c>
      <c r="AM8" s="31">
        <v>0.46259820118443695</v>
      </c>
      <c r="AN8" s="31">
        <v>0.39447178387156084</v>
      </c>
      <c r="AO8" s="31">
        <v>0.3340084303962329</v>
      </c>
      <c r="AP8" s="31">
        <v>0.28663645230990881</v>
      </c>
      <c r="AQ8" s="31">
        <v>0.25427633770074826</v>
      </c>
      <c r="AR8" s="31">
        <v>0.23556030615021775</v>
      </c>
      <c r="AS8" s="31">
        <v>0.22688292159472367</v>
      </c>
      <c r="AT8" s="31">
        <v>0.2239546307676091</v>
      </c>
      <c r="AU8" s="31">
        <v>0.22340192309798287</v>
      </c>
      <c r="AX8" s="26">
        <f t="shared" si="37"/>
        <v>37.500010000000003</v>
      </c>
      <c r="AY8" s="31">
        <f t="shared" ca="1" si="16"/>
        <v>121.41313116420147</v>
      </c>
      <c r="AZ8" s="31">
        <f t="shared" ca="1" si="17"/>
        <v>113.89132521451283</v>
      </c>
      <c r="BA8" s="31">
        <f t="shared" ca="1" si="18"/>
        <v>155.21920798750764</v>
      </c>
      <c r="BB8" s="31">
        <f t="shared" ca="1" si="19"/>
        <v>381.49032557926751</v>
      </c>
      <c r="BC8" s="31">
        <f t="shared" ca="1" si="20"/>
        <v>880.67122832920347</v>
      </c>
      <c r="BD8" s="31">
        <f t="shared" ca="1" si="21"/>
        <v>1606.4462553118326</v>
      </c>
      <c r="BE8" s="31">
        <f t="shared" ca="1" si="22"/>
        <v>2393.1671562696488</v>
      </c>
      <c r="BF8" s="31">
        <f t="shared" ca="1" si="23"/>
        <v>3053.8972989797944</v>
      </c>
      <c r="BG8" s="31">
        <f t="shared" ca="1" si="24"/>
        <v>3481.3329530582487</v>
      </c>
      <c r="BH8" s="31">
        <f t="shared" ca="1" si="25"/>
        <v>3681.5132221127747</v>
      </c>
      <c r="BI8" s="31">
        <f t="shared" ca="1" si="26"/>
        <v>3734.1132034655548</v>
      </c>
      <c r="BJ8" s="31">
        <f t="shared" ca="1" si="27"/>
        <v>3727.76070824724</v>
      </c>
      <c r="BK8" s="31">
        <f t="shared" ca="1" si="28"/>
        <v>3719.5776415063124</v>
      </c>
      <c r="BL8" s="15">
        <f t="shared" ca="1" si="29"/>
        <v>113.89132521451283</v>
      </c>
      <c r="BM8" s="410">
        <f t="shared" ca="1" si="30"/>
        <v>2</v>
      </c>
      <c r="BT8" s="1"/>
    </row>
    <row r="9" spans="1:73">
      <c r="A9" s="369"/>
      <c r="B9" s="76"/>
      <c r="C9" s="76"/>
      <c r="D9" s="76"/>
      <c r="E9" s="50"/>
      <c r="F9" s="5">
        <v>5</v>
      </c>
      <c r="G9" s="275">
        <f>Sheet1!D26</f>
        <v>1</v>
      </c>
      <c r="H9" s="275">
        <f>Sheet1!E26</f>
        <v>0</v>
      </c>
      <c r="I9" s="275">
        <f>Sheet1!F26</f>
        <v>0.5</v>
      </c>
      <c r="J9" s="51">
        <f t="shared" ca="1" si="31"/>
        <v>139.04568440096347</v>
      </c>
      <c r="K9" s="51">
        <f t="shared" ca="1" si="31"/>
        <v>0</v>
      </c>
      <c r="L9" s="51">
        <f t="shared" ca="1" si="31"/>
        <v>69.522842200481733</v>
      </c>
      <c r="M9" s="52">
        <f t="shared" ca="1" si="32"/>
        <v>0.15319329176064073</v>
      </c>
      <c r="N9" s="51">
        <f t="shared" ca="1" si="33"/>
        <v>60.166812870241792</v>
      </c>
      <c r="O9" s="51">
        <f t="shared" ca="1" si="33"/>
        <v>0</v>
      </c>
      <c r="P9" s="51">
        <f t="shared" ca="1" si="33"/>
        <v>30.083406435120896</v>
      </c>
      <c r="Q9" s="52">
        <f t="shared" ca="1" si="34"/>
        <v>6.2894954548141507E-2</v>
      </c>
      <c r="R9" s="7">
        <f t="shared" ca="1" si="38"/>
        <v>2.4357008103628157</v>
      </c>
      <c r="S9" s="26">
        <f t="shared" si="35"/>
        <v>45.000010000000003</v>
      </c>
      <c r="T9" s="39">
        <f t="shared" ca="1" si="15"/>
        <v>93.906129115481107</v>
      </c>
      <c r="U9" s="39">
        <f t="shared" ca="1" si="13"/>
        <v>91.695462859965076</v>
      </c>
      <c r="V9" s="39">
        <f t="shared" ca="1" si="13"/>
        <v>85.426017575739209</v>
      </c>
      <c r="W9" s="39">
        <f t="shared" ca="1" si="13"/>
        <v>76.103967793511003</v>
      </c>
      <c r="X9" s="39">
        <f t="shared" ca="1" si="13"/>
        <v>65.155418226167001</v>
      </c>
      <c r="Y9" s="39">
        <f t="shared" ca="1" si="13"/>
        <v>54.117316859031291</v>
      </c>
      <c r="Z9" s="39">
        <f t="shared" ca="1" si="13"/>
        <v>44.320814254284947</v>
      </c>
      <c r="AA9" s="39">
        <f t="shared" ca="1" si="13"/>
        <v>36.645426105262949</v>
      </c>
      <c r="AB9" s="39">
        <f t="shared" ca="1" si="13"/>
        <v>31.402317199834968</v>
      </c>
      <c r="AC9" s="39">
        <f t="shared" ca="1" si="13"/>
        <v>28.369874549923008</v>
      </c>
      <c r="AD9" s="39">
        <f t="shared" ca="1" si="13"/>
        <v>26.963931685126884</v>
      </c>
      <c r="AE9" s="39">
        <f t="shared" ca="1" si="13"/>
        <v>26.489478862608721</v>
      </c>
      <c r="AF9" s="39">
        <f t="shared" ca="1" si="13"/>
        <v>26.399927062817031</v>
      </c>
      <c r="AG9" s="39"/>
      <c r="AH9" s="26">
        <f t="shared" si="36"/>
        <v>45.000010000000003</v>
      </c>
      <c r="AI9" s="31">
        <v>0.57958229659003235</v>
      </c>
      <c r="AJ9" s="31">
        <v>0.56593821353140217</v>
      </c>
      <c r="AK9" s="31">
        <v>0.52724362000057223</v>
      </c>
      <c r="AL9" s="31">
        <v>0.46970855735235878</v>
      </c>
      <c r="AM9" s="31">
        <v>0.40213484770910901</v>
      </c>
      <c r="AN9" s="31">
        <v>0.3340084303962329</v>
      </c>
      <c r="AO9" s="31">
        <v>0.27354507692090496</v>
      </c>
      <c r="AP9" s="31">
        <v>0.22617309883458089</v>
      </c>
      <c r="AQ9" s="31">
        <v>0.19381298422542032</v>
      </c>
      <c r="AR9" s="31">
        <v>0.17509695267488981</v>
      </c>
      <c r="AS9" s="31">
        <v>0.16641956811939573</v>
      </c>
      <c r="AT9" s="31">
        <v>0.16349127729228116</v>
      </c>
      <c r="AU9" s="31">
        <v>0.16293856962265493</v>
      </c>
      <c r="AX9" s="26">
        <f t="shared" si="37"/>
        <v>45.000010000000003</v>
      </c>
      <c r="AY9" s="31">
        <f t="shared" ca="1" si="16"/>
        <v>97.219251937761584</v>
      </c>
      <c r="AZ9" s="31">
        <f t="shared" ca="1" si="17"/>
        <v>135.2606047159899</v>
      </c>
      <c r="BA9" s="31">
        <f t="shared" ca="1" si="18"/>
        <v>305.5716827441222</v>
      </c>
      <c r="BB9" s="31">
        <f t="shared" ca="1" si="19"/>
        <v>722.88525469004185</v>
      </c>
      <c r="BC9" s="31">
        <f t="shared" ca="1" si="20"/>
        <v>1444.9766305571502</v>
      </c>
      <c r="BD9" s="31">
        <f t="shared" ca="1" si="21"/>
        <v>2393.1671562696483</v>
      </c>
      <c r="BE9" s="31">
        <f t="shared" ca="1" si="22"/>
        <v>3374.080547064209</v>
      </c>
      <c r="BF9" s="31">
        <f t="shared" ca="1" si="23"/>
        <v>4182.94504649588</v>
      </c>
      <c r="BG9" s="31">
        <f t="shared" ca="1" si="24"/>
        <v>4706.9630395316526</v>
      </c>
      <c r="BH9" s="31">
        <f t="shared" ca="1" si="25"/>
        <v>4958.1624888155784</v>
      </c>
      <c r="BI9" s="31">
        <f t="shared" ca="1" si="26"/>
        <v>5029.9136316347458</v>
      </c>
      <c r="BJ9" s="31">
        <f t="shared" ca="1" si="27"/>
        <v>5026.7111718990172</v>
      </c>
      <c r="BK9" s="31">
        <f t="shared" ca="1" si="28"/>
        <v>5018.0331307707866</v>
      </c>
      <c r="BL9" s="15">
        <f t="shared" ca="1" si="29"/>
        <v>97.219251937761584</v>
      </c>
      <c r="BM9" s="410">
        <f t="shared" ca="1" si="30"/>
        <v>1</v>
      </c>
      <c r="BT9" s="1"/>
    </row>
    <row r="10" spans="1:73">
      <c r="A10" s="369"/>
      <c r="B10" s="76"/>
      <c r="C10" s="188"/>
      <c r="D10" s="188"/>
      <c r="E10" s="50"/>
      <c r="F10" s="5">
        <v>6</v>
      </c>
      <c r="G10" s="275">
        <f>Sheet1!D27</f>
        <v>-1</v>
      </c>
      <c r="H10" s="275">
        <f>Sheet1!E27</f>
        <v>0</v>
      </c>
      <c r="I10" s="275">
        <f>Sheet1!F27</f>
        <v>0.5</v>
      </c>
      <c r="J10" s="51">
        <f t="shared" ca="1" si="31"/>
        <v>-139.04568440096347</v>
      </c>
      <c r="K10" s="51">
        <f t="shared" ca="1" si="31"/>
        <v>0</v>
      </c>
      <c r="L10" s="51">
        <f t="shared" ca="1" si="31"/>
        <v>69.522842200481733</v>
      </c>
      <c r="M10" s="52">
        <f t="shared" ca="1" si="32"/>
        <v>0.15319329176064073</v>
      </c>
      <c r="N10" s="51">
        <f t="shared" ca="1" si="33"/>
        <v>-60.166812870241792</v>
      </c>
      <c r="O10" s="51">
        <f t="shared" ca="1" si="33"/>
        <v>0</v>
      </c>
      <c r="P10" s="51">
        <f t="shared" ca="1" si="33"/>
        <v>30.083406435120896</v>
      </c>
      <c r="Q10" s="52">
        <f t="shared" ca="1" si="34"/>
        <v>6.2894954548141507E-2</v>
      </c>
      <c r="R10" s="7">
        <f t="shared" ca="1" si="38"/>
        <v>2.4357008103628157</v>
      </c>
      <c r="S10" s="26">
        <f t="shared" si="35"/>
        <v>52.500010000000003</v>
      </c>
      <c r="T10" s="39">
        <f t="shared" ca="1" si="15"/>
        <v>86.230740966459109</v>
      </c>
      <c r="U10" s="39">
        <f t="shared" ca="1" si="13"/>
        <v>84.020074710943064</v>
      </c>
      <c r="V10" s="39">
        <f t="shared" ca="1" si="13"/>
        <v>77.750629426717182</v>
      </c>
      <c r="W10" s="39">
        <f t="shared" ca="1" si="13"/>
        <v>68.428579644489005</v>
      </c>
      <c r="X10" s="39">
        <f t="shared" ca="1" si="13"/>
        <v>57.48003007714501</v>
      </c>
      <c r="Y10" s="39">
        <f t="shared" ca="1" si="13"/>
        <v>46.441928710009286</v>
      </c>
      <c r="Z10" s="39">
        <f t="shared" ca="1" si="13"/>
        <v>36.645426105262949</v>
      </c>
      <c r="AA10" s="39">
        <f t="shared" ca="1" si="13"/>
        <v>28.970037956240944</v>
      </c>
      <c r="AB10" s="39">
        <f t="shared" ca="1" si="13"/>
        <v>23.726929050812963</v>
      </c>
      <c r="AC10" s="39">
        <f t="shared" ca="1" si="13"/>
        <v>20.694486400901006</v>
      </c>
      <c r="AD10" s="39">
        <f t="shared" ca="1" si="13"/>
        <v>19.288543536104886</v>
      </c>
      <c r="AE10" s="39">
        <f t="shared" ca="1" si="13"/>
        <v>18.814090713586722</v>
      </c>
      <c r="AF10" s="39">
        <f t="shared" ca="1" si="13"/>
        <v>18.72453891379503</v>
      </c>
      <c r="AG10" s="39"/>
      <c r="AH10" s="26">
        <f t="shared" si="36"/>
        <v>52.500010000000003</v>
      </c>
      <c r="AI10" s="31">
        <v>0.53221031850370826</v>
      </c>
      <c r="AJ10" s="31">
        <v>0.51856623544507807</v>
      </c>
      <c r="AK10" s="31">
        <v>0.47987164191424808</v>
      </c>
      <c r="AL10" s="31">
        <v>0.42233657926603468</v>
      </c>
      <c r="AM10" s="31">
        <v>0.35476286962278497</v>
      </c>
      <c r="AN10" s="31">
        <v>0.28663645230990881</v>
      </c>
      <c r="AO10" s="31">
        <v>0.22617309883458089</v>
      </c>
      <c r="AP10" s="31">
        <v>0.17880112074825683</v>
      </c>
      <c r="AQ10" s="31">
        <v>0.14644100613909625</v>
      </c>
      <c r="AR10" s="31">
        <v>0.12772497458856574</v>
      </c>
      <c r="AS10" s="31">
        <v>0.11904759003307169</v>
      </c>
      <c r="AT10" s="31">
        <v>0.11611929920595714</v>
      </c>
      <c r="AU10" s="31">
        <v>0.11556659153633086</v>
      </c>
      <c r="AX10" s="26">
        <f t="shared" si="37"/>
        <v>52.500010000000003</v>
      </c>
      <c r="AY10" s="31">
        <f t="shared" ca="1" si="16"/>
        <v>178.49261289838228</v>
      </c>
      <c r="AZ10" s="31">
        <f t="shared" ca="1" si="17"/>
        <v>248.21984556753063</v>
      </c>
      <c r="BA10" s="31">
        <f t="shared" ca="1" si="18"/>
        <v>508.62585452597091</v>
      </c>
      <c r="BB10" s="31">
        <f t="shared" ca="1" si="19"/>
        <v>1060.6446429102921</v>
      </c>
      <c r="BC10" s="31">
        <f t="shared" ca="1" si="20"/>
        <v>1942.4092695659319</v>
      </c>
      <c r="BD10" s="31">
        <f t="shared" ca="1" si="21"/>
        <v>3053.8972989797944</v>
      </c>
      <c r="BE10" s="31">
        <f t="shared" ca="1" si="22"/>
        <v>4182.94504649588</v>
      </c>
      <c r="BF10" s="31">
        <f t="shared" ca="1" si="23"/>
        <v>5111.8822756709869</v>
      </c>
      <c r="BG10" s="31">
        <f t="shared" ca="1" si="24"/>
        <v>5722.5319817609361</v>
      </c>
      <c r="BH10" s="31">
        <f t="shared" ca="1" si="25"/>
        <v>6028.6772642081214</v>
      </c>
      <c r="BI10" s="31">
        <f t="shared" ca="1" si="26"/>
        <v>6130.4062058404179</v>
      </c>
      <c r="BJ10" s="31">
        <f t="shared" ca="1" si="27"/>
        <v>6140.6328863878116</v>
      </c>
      <c r="BK10" s="31">
        <f t="shared" ca="1" si="28"/>
        <v>6135.5790981724112</v>
      </c>
      <c r="BL10" s="15">
        <f t="shared" ca="1" si="29"/>
        <v>178.49261289838228</v>
      </c>
      <c r="BM10" s="410">
        <f t="shared" ca="1" si="30"/>
        <v>1</v>
      </c>
      <c r="BT10" s="1"/>
    </row>
    <row r="11" spans="1:73">
      <c r="A11" s="369"/>
      <c r="B11" s="76"/>
      <c r="C11" s="186"/>
      <c r="D11" s="186"/>
      <c r="E11" s="50"/>
      <c r="F11" s="5">
        <v>7</v>
      </c>
      <c r="G11" s="275">
        <f>Sheet1!D28</f>
        <v>1</v>
      </c>
      <c r="H11" s="275">
        <f>Sheet1!E28</f>
        <v>1</v>
      </c>
      <c r="I11" s="275">
        <f>Sheet1!F28</f>
        <v>0.5</v>
      </c>
      <c r="J11" s="51">
        <f t="shared" ca="1" si="31"/>
        <v>139.04568440096347</v>
      </c>
      <c r="K11" s="51">
        <f t="shared" ca="1" si="31"/>
        <v>139.04568440096347</v>
      </c>
      <c r="L11" s="51">
        <f t="shared" ca="1" si="31"/>
        <v>69.522842200481733</v>
      </c>
      <c r="M11" s="52">
        <f t="shared" ca="1" si="32"/>
        <v>0.14413406520440109</v>
      </c>
      <c r="N11" s="51">
        <f t="shared" ca="1" si="33"/>
        <v>60.166812870241792</v>
      </c>
      <c r="O11" s="51">
        <f t="shared" ca="1" si="33"/>
        <v>60.166812870241792</v>
      </c>
      <c r="P11" s="51">
        <f t="shared" ca="1" si="33"/>
        <v>30.083406435120896</v>
      </c>
      <c r="Q11" s="52">
        <f t="shared" ca="1" si="34"/>
        <v>6.0166812870241788E-2</v>
      </c>
      <c r="R11" s="7">
        <f t="shared" ca="1" si="38"/>
        <v>2.3955742099094812</v>
      </c>
      <c r="S11" s="26">
        <f t="shared" si="35"/>
        <v>60.000010000000003</v>
      </c>
      <c r="T11" s="39">
        <f t="shared" ca="1" si="15"/>
        <v>80.987632061031121</v>
      </c>
      <c r="U11" s="39">
        <f t="shared" ca="1" si="13"/>
        <v>78.77696580551509</v>
      </c>
      <c r="V11" s="39">
        <f t="shared" ca="1" si="13"/>
        <v>72.507520521289209</v>
      </c>
      <c r="W11" s="39">
        <f t="shared" ca="1" si="13"/>
        <v>63.185470739061024</v>
      </c>
      <c r="X11" s="39">
        <f t="shared" ca="1" si="13"/>
        <v>52.236921171717022</v>
      </c>
      <c r="Y11" s="39">
        <f t="shared" ca="1" si="13"/>
        <v>41.198819804581312</v>
      </c>
      <c r="Z11" s="39">
        <f t="shared" ca="1" si="13"/>
        <v>31.402317199834961</v>
      </c>
      <c r="AA11" s="39">
        <f t="shared" ca="1" si="13"/>
        <v>23.726929050812963</v>
      </c>
      <c r="AB11" s="39">
        <f t="shared" ca="1" si="13"/>
        <v>18.483820145384978</v>
      </c>
      <c r="AC11" s="39">
        <f t="shared" ca="1" si="13"/>
        <v>15.451377495473023</v>
      </c>
      <c r="AD11" s="39">
        <f t="shared" ca="1" si="13"/>
        <v>14.045434630676901</v>
      </c>
      <c r="AE11" s="39">
        <f t="shared" ca="1" si="13"/>
        <v>13.570981808158741</v>
      </c>
      <c r="AF11" s="39">
        <f t="shared" ca="1" si="13"/>
        <v>13.481430008367045</v>
      </c>
      <c r="AG11" s="39"/>
      <c r="AH11" s="26">
        <f t="shared" si="36"/>
        <v>60.000010000000003</v>
      </c>
      <c r="AI11" s="31">
        <v>0.49985020389454765</v>
      </c>
      <c r="AJ11" s="31">
        <v>0.48620612083591752</v>
      </c>
      <c r="AK11" s="31">
        <v>0.44751152730508753</v>
      </c>
      <c r="AL11" s="31">
        <v>0.38997646465687413</v>
      </c>
      <c r="AM11" s="31">
        <v>0.32240275501362436</v>
      </c>
      <c r="AN11" s="31">
        <v>0.25427633770074826</v>
      </c>
      <c r="AO11" s="31">
        <v>0.19381298422542029</v>
      </c>
      <c r="AP11" s="31">
        <v>0.14644100613909625</v>
      </c>
      <c r="AQ11" s="31">
        <v>0.11408089152993564</v>
      </c>
      <c r="AR11" s="31">
        <v>9.536485997940515E-2</v>
      </c>
      <c r="AS11" s="31">
        <v>8.6687475423911101E-2</v>
      </c>
      <c r="AT11" s="31">
        <v>8.3759184596796543E-2</v>
      </c>
      <c r="AU11" s="31">
        <v>8.3206476927170273E-2</v>
      </c>
      <c r="AX11" s="26">
        <f t="shared" si="37"/>
        <v>60.000010000000003</v>
      </c>
      <c r="AY11" s="31">
        <f t="shared" ca="1" si="16"/>
        <v>274.29575390496103</v>
      </c>
      <c r="AZ11" s="31">
        <f t="shared" ca="1" si="17"/>
        <v>361.05859329588867</v>
      </c>
      <c r="BA11" s="31">
        <f t="shared" ca="1" si="18"/>
        <v>670.41640224234061</v>
      </c>
      <c r="BB11" s="31">
        <f t="shared" ca="1" si="19"/>
        <v>1297.2513451304535</v>
      </c>
      <c r="BC11" s="31">
        <f t="shared" ca="1" si="20"/>
        <v>2270.8879573059207</v>
      </c>
      <c r="BD11" s="31">
        <f t="shared" ca="1" si="21"/>
        <v>3481.3329530582487</v>
      </c>
      <c r="BE11" s="31">
        <f t="shared" ca="1" si="22"/>
        <v>4706.9630395316544</v>
      </c>
      <c r="BF11" s="31">
        <f t="shared" ca="1" si="23"/>
        <v>5722.5319817609361</v>
      </c>
      <c r="BG11" s="31">
        <f t="shared" ca="1" si="24"/>
        <v>6404.9530386548695</v>
      </c>
      <c r="BH11" s="31">
        <f t="shared" ca="1" si="25"/>
        <v>6765.8340651842555</v>
      </c>
      <c r="BI11" s="31">
        <f t="shared" ca="1" si="26"/>
        <v>6905.2429198827167</v>
      </c>
      <c r="BJ11" s="31">
        <f t="shared" ca="1" si="27"/>
        <v>6937.2357848836382</v>
      </c>
      <c r="BK11" s="31">
        <f t="shared" ca="1" si="28"/>
        <v>6939.2669774868782</v>
      </c>
      <c r="BL11" s="15">
        <f t="shared" ca="1" si="29"/>
        <v>274.29575390496103</v>
      </c>
      <c r="BM11" s="410">
        <f t="shared" ca="1" si="30"/>
        <v>1</v>
      </c>
      <c r="BT11" s="1"/>
    </row>
    <row r="12" spans="1:73">
      <c r="A12" s="369"/>
      <c r="B12" s="76"/>
      <c r="C12" s="187"/>
      <c r="D12" s="187"/>
      <c r="E12" s="50"/>
      <c r="F12" s="210"/>
      <c r="G12" s="57"/>
      <c r="H12" s="58"/>
      <c r="I12" s="58"/>
      <c r="J12" s="31"/>
      <c r="K12" s="31"/>
      <c r="L12" s="31"/>
      <c r="M12" s="31">
        <f ca="1">MIN(M5:M11)</f>
        <v>0.13904568440096346</v>
      </c>
      <c r="N12" s="31"/>
      <c r="Q12" s="31">
        <f ca="1">MIN(Q5:Q11)</f>
        <v>6.0166812870241788E-2</v>
      </c>
      <c r="S12" s="26">
        <f t="shared" si="35"/>
        <v>67.500010000000003</v>
      </c>
      <c r="T12" s="39">
        <f t="shared" ca="1" si="15"/>
        <v>77.955189411119164</v>
      </c>
      <c r="U12" s="39">
        <f t="shared" ca="1" si="13"/>
        <v>75.744523155603119</v>
      </c>
      <c r="V12" s="39">
        <f t="shared" ca="1" si="13"/>
        <v>69.475077871377252</v>
      </c>
      <c r="W12" s="39">
        <f t="shared" ca="1" si="13"/>
        <v>60.153028089149068</v>
      </c>
      <c r="X12" s="39">
        <f t="shared" ca="1" si="13"/>
        <v>49.204478521805065</v>
      </c>
      <c r="Y12" s="39">
        <f t="shared" ca="1" si="13"/>
        <v>38.166377154669355</v>
      </c>
      <c r="Z12" s="39">
        <f t="shared" ca="1" si="13"/>
        <v>28.369874549923008</v>
      </c>
      <c r="AA12" s="39">
        <f t="shared" ca="1" si="13"/>
        <v>20.694486400901006</v>
      </c>
      <c r="AB12" s="39">
        <f t="shared" ca="1" si="13"/>
        <v>15.451377495473022</v>
      </c>
      <c r="AC12" s="39">
        <f t="shared" ca="1" si="13"/>
        <v>12.418934845561067</v>
      </c>
      <c r="AD12" s="39">
        <f t="shared" ca="1" si="13"/>
        <v>11.012991980764944</v>
      </c>
      <c r="AE12" s="39">
        <f t="shared" ca="1" si="13"/>
        <v>10.538539158246786</v>
      </c>
      <c r="AF12" s="39">
        <f t="shared" ca="1" si="13"/>
        <v>10.448987358455089</v>
      </c>
      <c r="AG12" s="39"/>
      <c r="AH12" s="26">
        <f t="shared" si="36"/>
        <v>67.500010000000003</v>
      </c>
      <c r="AI12" s="31">
        <v>0.48113417234401717</v>
      </c>
      <c r="AJ12" s="31">
        <v>0.46749008928538699</v>
      </c>
      <c r="AK12" s="31">
        <v>0.428795495754557</v>
      </c>
      <c r="AL12" s="31">
        <v>0.3712604331063436</v>
      </c>
      <c r="AM12" s="31">
        <v>0.30368672346309389</v>
      </c>
      <c r="AN12" s="31">
        <v>0.23556030615021775</v>
      </c>
      <c r="AO12" s="31">
        <v>0.17509695267488981</v>
      </c>
      <c r="AP12" s="31">
        <v>0.12772497458856574</v>
      </c>
      <c r="AQ12" s="31">
        <v>9.5364859979405137E-2</v>
      </c>
      <c r="AR12" s="31">
        <v>7.6648828428874646E-2</v>
      </c>
      <c r="AS12" s="31">
        <v>6.7971443873380596E-2</v>
      </c>
      <c r="AT12" s="31">
        <v>6.5043153046266053E-2</v>
      </c>
      <c r="AU12" s="31">
        <v>6.4490445376639768E-2</v>
      </c>
      <c r="AX12" s="26">
        <f t="shared" si="37"/>
        <v>67.500010000000003</v>
      </c>
      <c r="AY12" s="31">
        <f t="shared" ca="1" si="16"/>
        <v>350.09545345650969</v>
      </c>
      <c r="AZ12" s="31">
        <f t="shared" ca="1" si="17"/>
        <v>441.87024571552149</v>
      </c>
      <c r="BA12" s="31">
        <f t="shared" ca="1" si="18"/>
        <v>766.31463124802917</v>
      </c>
      <c r="BB12" s="31">
        <f t="shared" ca="1" si="19"/>
        <v>1418.3543624604968</v>
      </c>
      <c r="BC12" s="31">
        <f t="shared" ca="1" si="20"/>
        <v>2427.0602975972338</v>
      </c>
      <c r="BD12" s="31">
        <f t="shared" ca="1" si="21"/>
        <v>3681.5132221127747</v>
      </c>
      <c r="BE12" s="31">
        <f t="shared" ca="1" si="22"/>
        <v>4958.1624888155784</v>
      </c>
      <c r="BF12" s="31">
        <f t="shared" ca="1" si="23"/>
        <v>6028.6772642081214</v>
      </c>
      <c r="BG12" s="31">
        <f t="shared" ca="1" si="24"/>
        <v>6765.8340651842555</v>
      </c>
      <c r="BH12" s="31">
        <f t="shared" ca="1" si="25"/>
        <v>7176.4388829277596</v>
      </c>
      <c r="BI12" s="31">
        <f t="shared" ca="1" si="26"/>
        <v>7355.7069942034223</v>
      </c>
      <c r="BJ12" s="31">
        <f t="shared" ca="1" si="27"/>
        <v>7413.5142511093873</v>
      </c>
      <c r="BK12" s="31">
        <f t="shared" ca="1" si="28"/>
        <v>7424.4840495145718</v>
      </c>
      <c r="BL12" s="15">
        <f t="shared" ca="1" si="29"/>
        <v>350.09545345650969</v>
      </c>
      <c r="BM12" s="410">
        <f t="shared" ca="1" si="30"/>
        <v>1</v>
      </c>
      <c r="BT12" s="1"/>
    </row>
    <row r="13" spans="1:73">
      <c r="A13" s="369"/>
      <c r="B13" s="76"/>
      <c r="C13" s="187"/>
      <c r="D13" s="187"/>
      <c r="E13" s="50"/>
      <c r="F13" s="210"/>
      <c r="G13" s="57"/>
      <c r="H13" s="58"/>
      <c r="I13" s="58"/>
      <c r="J13" s="31"/>
      <c r="K13" s="31"/>
      <c r="L13" s="31"/>
      <c r="M13" s="116">
        <f ca="1">MATCH(M12,M5:M11,0)</f>
        <v>4</v>
      </c>
      <c r="N13" s="31"/>
      <c r="Q13" s="116">
        <f ca="1">MATCH(Q12,Q5:Q11,0)</f>
        <v>7</v>
      </c>
      <c r="S13" s="26">
        <f t="shared" si="35"/>
        <v>75.000010000000003</v>
      </c>
      <c r="T13" s="39">
        <f t="shared" ca="1" si="15"/>
        <v>76.549246546323047</v>
      </c>
      <c r="U13" s="39">
        <f t="shared" ca="1" si="13"/>
        <v>74.338580290807016</v>
      </c>
      <c r="V13" s="39">
        <f t="shared" ca="1" si="13"/>
        <v>68.069135006581121</v>
      </c>
      <c r="W13" s="39">
        <f t="shared" ca="1" si="13"/>
        <v>58.747085224352944</v>
      </c>
      <c r="X13" s="39">
        <f t="shared" ca="1" si="13"/>
        <v>47.798535657008934</v>
      </c>
      <c r="Y13" s="39">
        <f t="shared" ca="1" si="13"/>
        <v>36.760434289873231</v>
      </c>
      <c r="Z13" s="39">
        <f t="shared" ca="1" si="13"/>
        <v>26.963931685126884</v>
      </c>
      <c r="AA13" s="39">
        <f t="shared" ca="1" si="13"/>
        <v>19.288543536104882</v>
      </c>
      <c r="AB13" s="39">
        <f t="shared" ca="1" si="13"/>
        <v>14.045434630676899</v>
      </c>
      <c r="AC13" s="39">
        <f t="shared" ca="1" si="13"/>
        <v>11.012991980764944</v>
      </c>
      <c r="AD13" s="39">
        <f t="shared" ca="1" si="13"/>
        <v>9.6070491159688203</v>
      </c>
      <c r="AE13" s="39">
        <f t="shared" ca="1" si="13"/>
        <v>9.1325962934506606</v>
      </c>
      <c r="AF13" s="39">
        <f t="shared" ca="1" si="13"/>
        <v>9.0430444936589662</v>
      </c>
      <c r="AG13" s="39"/>
      <c r="AH13" s="26">
        <f t="shared" si="36"/>
        <v>75.000010000000003</v>
      </c>
      <c r="AI13" s="31">
        <v>0.47245678778852318</v>
      </c>
      <c r="AJ13" s="31">
        <v>0.458812704729893</v>
      </c>
      <c r="AK13" s="31">
        <v>0.42011811119906295</v>
      </c>
      <c r="AL13" s="31">
        <v>0.36258304855084955</v>
      </c>
      <c r="AM13" s="31">
        <v>0.29500933890759978</v>
      </c>
      <c r="AN13" s="31">
        <v>0.2268829215947237</v>
      </c>
      <c r="AO13" s="31">
        <v>0.16641956811939573</v>
      </c>
      <c r="AP13" s="31">
        <v>0.11904759003307168</v>
      </c>
      <c r="AQ13" s="31">
        <v>8.6687475423911087E-2</v>
      </c>
      <c r="AR13" s="31">
        <v>6.7971443873380596E-2</v>
      </c>
      <c r="AS13" s="31">
        <v>5.929405931788654E-2</v>
      </c>
      <c r="AT13" s="31">
        <v>5.6365768490771989E-2</v>
      </c>
      <c r="AU13" s="31">
        <v>5.5813060821145719E-2</v>
      </c>
      <c r="AX13" s="26">
        <f t="shared" si="37"/>
        <v>75.000010000000003</v>
      </c>
      <c r="AY13" s="31">
        <f t="shared" ca="1" si="16"/>
        <v>407.74785447657166</v>
      </c>
      <c r="AZ13" s="31">
        <f t="shared" ca="1" si="17"/>
        <v>497.34330322454718</v>
      </c>
      <c r="BA13" s="31">
        <f t="shared" ca="1" si="18"/>
        <v>816.47976252793489</v>
      </c>
      <c r="BB13" s="31">
        <f t="shared" ca="1" si="19"/>
        <v>1463.39965812949</v>
      </c>
      <c r="BC13" s="31">
        <f t="shared" ca="1" si="20"/>
        <v>2471.5592891902679</v>
      </c>
      <c r="BD13" s="31">
        <f t="shared" ca="1" si="21"/>
        <v>3734.1132034655539</v>
      </c>
      <c r="BE13" s="31">
        <f t="shared" ca="1" si="22"/>
        <v>5029.9136316347458</v>
      </c>
      <c r="BF13" s="31">
        <f t="shared" ca="1" si="23"/>
        <v>6130.4062058404179</v>
      </c>
      <c r="BG13" s="31">
        <f t="shared" ca="1" si="24"/>
        <v>6905.2429198827185</v>
      </c>
      <c r="BH13" s="31">
        <f t="shared" ca="1" si="25"/>
        <v>7355.7069942034223</v>
      </c>
      <c r="BI13" s="31">
        <f t="shared" ca="1" si="26"/>
        <v>7570.260830521338</v>
      </c>
      <c r="BJ13" s="31">
        <f t="shared" ca="1" si="27"/>
        <v>7652.3390845046015</v>
      </c>
      <c r="BK13" s="31">
        <f t="shared" ca="1" si="28"/>
        <v>7671.9561767454907</v>
      </c>
      <c r="BL13" s="15">
        <f t="shared" ca="1" si="29"/>
        <v>407.74785447657166</v>
      </c>
      <c r="BM13" s="410">
        <f t="shared" ca="1" si="30"/>
        <v>1</v>
      </c>
      <c r="BT13" s="1"/>
    </row>
    <row r="14" spans="1:73">
      <c r="A14" s="369"/>
      <c r="B14" s="76"/>
      <c r="C14" s="187"/>
      <c r="D14" s="187"/>
      <c r="E14" s="50"/>
      <c r="F14" s="210"/>
      <c r="G14" s="57"/>
      <c r="H14" s="58"/>
      <c r="I14" s="58"/>
      <c r="J14" s="31"/>
      <c r="K14" s="31"/>
      <c r="L14" s="31"/>
      <c r="M14" s="31"/>
      <c r="N14" s="31"/>
      <c r="S14" s="26">
        <f t="shared" si="35"/>
        <v>82.500010000000003</v>
      </c>
      <c r="T14" s="39">
        <f t="shared" ca="1" si="15"/>
        <v>76.074793723804888</v>
      </c>
      <c r="U14" s="39">
        <f t="shared" ca="1" si="13"/>
        <v>73.864127468288842</v>
      </c>
      <c r="V14" s="39">
        <f t="shared" ca="1" si="13"/>
        <v>67.594682184062961</v>
      </c>
      <c r="W14" s="39">
        <f t="shared" ca="1" si="13"/>
        <v>58.272632401834784</v>
      </c>
      <c r="X14" s="39">
        <f t="shared" ca="1" si="13"/>
        <v>47.324082834490781</v>
      </c>
      <c r="Y14" s="39">
        <f t="shared" ca="1" si="13"/>
        <v>36.285981467355064</v>
      </c>
      <c r="Z14" s="39">
        <f t="shared" ca="1" si="13"/>
        <v>26.489478862608724</v>
      </c>
      <c r="AA14" s="39">
        <f t="shared" ca="1" si="13"/>
        <v>18.814090713586722</v>
      </c>
      <c r="AB14" s="39">
        <f t="shared" ca="1" si="13"/>
        <v>13.570981808158741</v>
      </c>
      <c r="AC14" s="39">
        <f t="shared" ca="1" si="13"/>
        <v>10.538539158246786</v>
      </c>
      <c r="AD14" s="39">
        <f t="shared" ca="1" si="13"/>
        <v>9.1325962934506606</v>
      </c>
      <c r="AE14" s="39">
        <f t="shared" ca="1" si="13"/>
        <v>8.6581434709325027</v>
      </c>
      <c r="AF14" s="39">
        <f t="shared" ca="1" si="13"/>
        <v>8.5685916711408066</v>
      </c>
      <c r="AG14" s="39"/>
      <c r="AH14" s="26">
        <f t="shared" si="36"/>
        <v>82.500010000000003</v>
      </c>
      <c r="AI14" s="31">
        <v>0.46952849696140858</v>
      </c>
      <c r="AJ14" s="31">
        <v>0.4558844139027784</v>
      </c>
      <c r="AK14" s="31">
        <v>0.41718982037194835</v>
      </c>
      <c r="AL14" s="31">
        <v>0.35965475772373501</v>
      </c>
      <c r="AM14" s="31">
        <v>0.29208104808048524</v>
      </c>
      <c r="AN14" s="31">
        <v>0.22395463076760913</v>
      </c>
      <c r="AO14" s="31">
        <v>0.16349127729228119</v>
      </c>
      <c r="AP14" s="31">
        <v>0.11611929920595714</v>
      </c>
      <c r="AQ14" s="31">
        <v>8.3759184596796543E-2</v>
      </c>
      <c r="AR14" s="31">
        <v>6.5043153046266053E-2</v>
      </c>
      <c r="AS14" s="31">
        <v>5.6365768490771989E-2</v>
      </c>
      <c r="AT14" s="31">
        <v>5.3437477663657446E-2</v>
      </c>
      <c r="AU14" s="31">
        <v>5.2884769994031168E-2</v>
      </c>
      <c r="AX14" s="26">
        <f t="shared" si="37"/>
        <v>82.500010000000003</v>
      </c>
      <c r="AY14" s="31">
        <f t="shared" ca="1" si="16"/>
        <v>449.24116938333253</v>
      </c>
      <c r="AZ14" s="31">
        <f t="shared" ca="1" si="17"/>
        <v>534.78841067978829</v>
      </c>
      <c r="BA14" s="31">
        <f t="shared" ca="1" si="18"/>
        <v>843.08301318899896</v>
      </c>
      <c r="BB14" s="31">
        <f t="shared" ca="1" si="19"/>
        <v>1475.9117644959244</v>
      </c>
      <c r="BC14" s="31">
        <f t="shared" ca="1" si="20"/>
        <v>2471.5236460898191</v>
      </c>
      <c r="BD14" s="31">
        <f t="shared" ca="1" si="21"/>
        <v>3727.76070824724</v>
      </c>
      <c r="BE14" s="31">
        <f t="shared" ca="1" si="22"/>
        <v>5026.7111718990172</v>
      </c>
      <c r="BF14" s="31">
        <f t="shared" ca="1" si="23"/>
        <v>6140.6328863878116</v>
      </c>
      <c r="BG14" s="31">
        <f t="shared" ca="1" si="24"/>
        <v>6937.2357848836382</v>
      </c>
      <c r="BH14" s="31">
        <f t="shared" ca="1" si="25"/>
        <v>7413.5142511093873</v>
      </c>
      <c r="BI14" s="31">
        <f t="shared" ca="1" si="26"/>
        <v>7652.3390845046015</v>
      </c>
      <c r="BJ14" s="31">
        <f t="shared" ca="1" si="27"/>
        <v>7751.6585182650824</v>
      </c>
      <c r="BK14" s="31">
        <f t="shared" ca="1" si="28"/>
        <v>7777.506507854986</v>
      </c>
      <c r="BL14" s="15">
        <f t="shared" ca="1" si="29"/>
        <v>449.24116938333253</v>
      </c>
      <c r="BM14" s="410">
        <f t="shared" ca="1" si="30"/>
        <v>1</v>
      </c>
      <c r="BT14" s="1"/>
    </row>
    <row r="15" spans="1:73">
      <c r="A15" s="369"/>
      <c r="B15" s="76"/>
      <c r="C15" s="188"/>
      <c r="D15" s="76"/>
      <c r="E15" s="50"/>
      <c r="F15" s="210"/>
      <c r="G15" s="63"/>
      <c r="H15" s="58"/>
      <c r="I15" s="58"/>
      <c r="J15" s="31"/>
      <c r="K15" s="31"/>
      <c r="L15" s="31"/>
      <c r="M15" s="31"/>
      <c r="N15" s="31"/>
      <c r="S15" s="26">
        <f t="shared" si="35"/>
        <v>90.000010000000003</v>
      </c>
      <c r="T15" s="39">
        <f t="shared" ca="1" si="15"/>
        <v>75.985241924013195</v>
      </c>
      <c r="U15" s="39">
        <f t="shared" ca="1" si="13"/>
        <v>73.77457566849715</v>
      </c>
      <c r="V15" s="39">
        <f t="shared" ca="1" si="13"/>
        <v>67.505130384271268</v>
      </c>
      <c r="W15" s="39">
        <f t="shared" ca="1" si="13"/>
        <v>58.183080602043084</v>
      </c>
      <c r="X15" s="39">
        <f t="shared" ca="1" si="13"/>
        <v>47.234531034699089</v>
      </c>
      <c r="Y15" s="39">
        <f t="shared" ca="1" si="13"/>
        <v>36.196429667563372</v>
      </c>
      <c r="Z15" s="39">
        <f t="shared" ca="1" si="13"/>
        <v>26.399927062817031</v>
      </c>
      <c r="AA15" s="39">
        <f t="shared" ca="1" si="13"/>
        <v>18.72453891379503</v>
      </c>
      <c r="AB15" s="39">
        <f t="shared" ca="1" si="13"/>
        <v>13.481430008367044</v>
      </c>
      <c r="AC15" s="39">
        <f t="shared" ca="1" si="13"/>
        <v>10.448987358455089</v>
      </c>
      <c r="AD15" s="39">
        <f t="shared" ca="1" si="13"/>
        <v>9.0430444936589662</v>
      </c>
      <c r="AE15" s="39">
        <f t="shared" ca="1" si="13"/>
        <v>8.5685916711408066</v>
      </c>
      <c r="AF15" s="70">
        <f t="shared" ca="1" si="13"/>
        <v>8.4790398713491104</v>
      </c>
      <c r="AG15" s="39"/>
      <c r="AH15" s="26">
        <f t="shared" si="36"/>
        <v>90.000010000000003</v>
      </c>
      <c r="AI15" s="31">
        <v>0.4689757892917823</v>
      </c>
      <c r="AJ15" s="31">
        <v>0.45533170623315211</v>
      </c>
      <c r="AK15" s="31">
        <v>0.41663711270232212</v>
      </c>
      <c r="AL15" s="31">
        <v>0.35910205005410872</v>
      </c>
      <c r="AM15" s="31">
        <v>0.29152834041085901</v>
      </c>
      <c r="AN15" s="31">
        <v>0.22340192309798287</v>
      </c>
      <c r="AO15" s="31">
        <v>0.16293856962265493</v>
      </c>
      <c r="AP15" s="31">
        <v>0.11556659153633086</v>
      </c>
      <c r="AQ15" s="31">
        <v>8.3206476927170259E-2</v>
      </c>
      <c r="AR15" s="31">
        <v>6.4490445376639768E-2</v>
      </c>
      <c r="AS15" s="31">
        <v>5.5813060821145712E-2</v>
      </c>
      <c r="AT15" s="31">
        <v>5.2884769994031161E-2</v>
      </c>
      <c r="AU15" s="31">
        <v>5.2332062324404884E-2</v>
      </c>
      <c r="AX15" s="26">
        <f t="shared" si="37"/>
        <v>90.000010000000003</v>
      </c>
      <c r="AY15" s="31">
        <f t="shared" ca="1" si="16"/>
        <v>465.26415750823497</v>
      </c>
      <c r="AZ15" s="31">
        <f t="shared" ca="1" si="17"/>
        <v>548.95777382138976</v>
      </c>
      <c r="BA15" s="31">
        <f t="shared" ca="1" si="18"/>
        <v>852.22933540772556</v>
      </c>
      <c r="BB15" s="31">
        <f t="shared" ca="1" si="19"/>
        <v>1478.3322149783319</v>
      </c>
      <c r="BC15" s="31">
        <f t="shared" ca="1" si="20"/>
        <v>2467.5095368021421</v>
      </c>
      <c r="BD15" s="31">
        <f t="shared" ca="1" si="21"/>
        <v>3719.5776415063124</v>
      </c>
      <c r="BE15" s="31">
        <f t="shared" ca="1" si="22"/>
        <v>5018.0331307707866</v>
      </c>
      <c r="BF15" s="31">
        <f t="shared" ca="1" si="23"/>
        <v>6135.5790981724112</v>
      </c>
      <c r="BG15" s="31">
        <f t="shared" ca="1" si="24"/>
        <v>6939.2669774868782</v>
      </c>
      <c r="BH15" s="31">
        <f t="shared" ca="1" si="25"/>
        <v>7424.4840495145718</v>
      </c>
      <c r="BI15" s="31">
        <f t="shared" ca="1" si="26"/>
        <v>7671.9561767454907</v>
      </c>
      <c r="BJ15" s="31">
        <f t="shared" ca="1" si="27"/>
        <v>7777.506507854986</v>
      </c>
      <c r="BK15" s="31">
        <f t="shared" ca="1" si="28"/>
        <v>7805.6200997617243</v>
      </c>
      <c r="BL15" s="15">
        <f t="shared" ca="1" si="29"/>
        <v>465.26415750823497</v>
      </c>
      <c r="BM15" s="410">
        <f t="shared" ca="1" si="30"/>
        <v>1</v>
      </c>
      <c r="BT15" s="1"/>
    </row>
    <row r="16" spans="1:73">
      <c r="A16" s="188"/>
      <c r="B16" s="76"/>
      <c r="C16" s="188"/>
      <c r="D16" s="76"/>
      <c r="E16" s="50"/>
      <c r="F16" s="191"/>
      <c r="G16" s="64"/>
      <c r="H16" s="64"/>
      <c r="I16" s="64"/>
      <c r="J16" s="64"/>
      <c r="K16" s="64"/>
      <c r="L16" s="64"/>
      <c r="M16" s="64"/>
      <c r="N16" s="64"/>
      <c r="S16" s="1"/>
      <c r="T16" s="19"/>
      <c r="U16" s="19"/>
      <c r="V16" s="211"/>
      <c r="W16" s="19"/>
      <c r="X16" s="19"/>
      <c r="Y16" s="19"/>
      <c r="Z16" s="19"/>
      <c r="AA16" s="19"/>
      <c r="AB16" s="19"/>
      <c r="AC16" s="65"/>
      <c r="AD16" s="65"/>
      <c r="AE16" s="65"/>
      <c r="AF16" s="19"/>
      <c r="AH16" s="1"/>
      <c r="AI16" s="19"/>
      <c r="AJ16" s="19"/>
      <c r="AK16" s="211"/>
      <c r="AL16" s="19"/>
      <c r="AM16" s="19"/>
      <c r="AN16" s="19"/>
      <c r="AO16" s="19"/>
      <c r="AP16" s="19"/>
      <c r="AQ16" s="19"/>
      <c r="AR16" s="65"/>
      <c r="AS16" s="65"/>
      <c r="AT16" s="65"/>
      <c r="AU16" s="169"/>
      <c r="AZ16" s="23"/>
      <c r="BB16" s="23"/>
      <c r="BT16" s="1"/>
    </row>
    <row r="17" spans="1:93">
      <c r="A17" s="196"/>
      <c r="B17" s="181"/>
      <c r="C17" s="188"/>
      <c r="D17" s="188"/>
      <c r="E17" s="50"/>
      <c r="F17" s="212"/>
      <c r="G17" s="8"/>
      <c r="H17" s="8"/>
      <c r="I17" s="8"/>
      <c r="J17" s="8"/>
      <c r="K17" s="8"/>
      <c r="L17" s="8"/>
      <c r="M17" s="8"/>
      <c r="N17" s="8"/>
      <c r="S17" s="24" t="s">
        <v>171</v>
      </c>
      <c r="T17" s="26">
        <f>T2</f>
        <v>1.0000000000000001E-5</v>
      </c>
      <c r="U17" s="26">
        <f t="shared" ref="U17:AF17" si="39">U2</f>
        <v>7.5000099999999996</v>
      </c>
      <c r="V17" s="26">
        <f t="shared" si="39"/>
        <v>15.00001</v>
      </c>
      <c r="W17" s="26">
        <f t="shared" si="39"/>
        <v>22.50001</v>
      </c>
      <c r="X17" s="26">
        <f t="shared" si="39"/>
        <v>30.00001</v>
      </c>
      <c r="Y17" s="26">
        <f t="shared" si="39"/>
        <v>37.500010000000003</v>
      </c>
      <c r="Z17" s="26">
        <f t="shared" si="39"/>
        <v>45.000010000000003</v>
      </c>
      <c r="AA17" s="26">
        <f t="shared" si="39"/>
        <v>52.500010000000003</v>
      </c>
      <c r="AB17" s="26">
        <f t="shared" si="39"/>
        <v>60.000010000000003</v>
      </c>
      <c r="AC17" s="26">
        <f t="shared" si="39"/>
        <v>67.500010000000003</v>
      </c>
      <c r="AD17" s="26">
        <f t="shared" si="39"/>
        <v>75.000010000000003</v>
      </c>
      <c r="AE17" s="26">
        <f t="shared" si="39"/>
        <v>82.500010000000003</v>
      </c>
      <c r="AF17" s="26">
        <f t="shared" si="39"/>
        <v>90.000010000000003</v>
      </c>
      <c r="AG17" s="271">
        <f ca="1">INDEX(T18:AF30,$R$19,$R$20)</f>
        <v>16.900821048174354</v>
      </c>
      <c r="AH17" s="24" t="s">
        <v>171</v>
      </c>
      <c r="AI17" s="26">
        <f>AI2</f>
        <v>1.0000000000000001E-5</v>
      </c>
      <c r="AJ17" s="26">
        <f t="shared" ref="AJ17:AU17" si="40">AJ2</f>
        <v>7.5000099999999996</v>
      </c>
      <c r="AK17" s="26">
        <f t="shared" si="40"/>
        <v>15.00001</v>
      </c>
      <c r="AL17" s="26">
        <f t="shared" si="40"/>
        <v>22.50001</v>
      </c>
      <c r="AM17" s="26">
        <f t="shared" si="40"/>
        <v>30.00001</v>
      </c>
      <c r="AN17" s="26">
        <f t="shared" si="40"/>
        <v>37.500010000000003</v>
      </c>
      <c r="AO17" s="26">
        <f t="shared" si="40"/>
        <v>45.000010000000003</v>
      </c>
      <c r="AP17" s="26">
        <f t="shared" si="40"/>
        <v>52.500010000000003</v>
      </c>
      <c r="AQ17" s="26">
        <f t="shared" si="40"/>
        <v>60.000010000000003</v>
      </c>
      <c r="AR17" s="26">
        <f t="shared" si="40"/>
        <v>67.500010000000003</v>
      </c>
      <c r="AS17" s="26">
        <f t="shared" si="40"/>
        <v>75.000010000000003</v>
      </c>
      <c r="AT17" s="26">
        <f t="shared" si="40"/>
        <v>82.500010000000003</v>
      </c>
      <c r="AU17" s="81">
        <f t="shared" si="40"/>
        <v>90.000010000000003</v>
      </c>
      <c r="AX17" s="57"/>
      <c r="AY17" s="373" t="s">
        <v>365</v>
      </c>
      <c r="AZ17" s="492">
        <f ca="1">Sheet1!G56</f>
        <v>92.675967024792641</v>
      </c>
      <c r="BA17" s="492" t="s">
        <v>366</v>
      </c>
      <c r="BB17" s="492">
        <f ca="1">Sheet1!G57</f>
        <v>7.1290477147429216</v>
      </c>
      <c r="BC17" s="492"/>
      <c r="BD17" s="492"/>
      <c r="BE17" s="492"/>
      <c r="BF17" s="492"/>
      <c r="BG17" s="492"/>
      <c r="BH17" s="492"/>
      <c r="BI17" s="492"/>
      <c r="BJ17" s="492"/>
      <c r="BK17" s="492"/>
      <c r="BL17" s="742"/>
      <c r="BM17" s="162"/>
      <c r="BN17" s="162"/>
      <c r="BO17" s="162"/>
      <c r="BP17" s="72"/>
      <c r="BQ17" s="162"/>
      <c r="BR17" s="162"/>
      <c r="BS17" s="162"/>
      <c r="BT17" s="57"/>
      <c r="BU17" s="752"/>
      <c r="BV17" s="162"/>
      <c r="BW17" s="162"/>
      <c r="BX17" s="162"/>
      <c r="BY17" s="162"/>
      <c r="BZ17" s="162"/>
      <c r="CA17" s="162"/>
      <c r="CB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</row>
    <row r="18" spans="1:93" ht="16.5" thickBot="1">
      <c r="A18" s="369"/>
      <c r="B18" s="76"/>
      <c r="C18" s="188"/>
      <c r="D18" s="76"/>
      <c r="E18" s="50"/>
      <c r="F18" s="31"/>
      <c r="G18" s="31"/>
      <c r="H18" s="31"/>
      <c r="I18" s="31"/>
      <c r="J18" s="31"/>
      <c r="K18" s="31"/>
      <c r="L18" s="31"/>
      <c r="M18" s="31"/>
      <c r="N18" s="31"/>
      <c r="Q18" t="s">
        <v>218</v>
      </c>
      <c r="R18">
        <f ca="1">11-R19</f>
        <v>8</v>
      </c>
      <c r="S18" s="26">
        <f>S3</f>
        <v>1.0000000000000001E-5</v>
      </c>
      <c r="T18" s="39">
        <f ca="1">$B$2*AI18</f>
        <v>5.0266606720262672</v>
      </c>
      <c r="U18" s="39">
        <f t="shared" ref="U18:AF30" ca="1" si="41">$B$2*AJ18</f>
        <v>6.0872178998884383</v>
      </c>
      <c r="V18" s="39">
        <f t="shared" ca="1" si="41"/>
        <v>8.9847141307422955</v>
      </c>
      <c r="W18" s="39">
        <f t="shared" ca="1" si="41"/>
        <v>12.942767589458324</v>
      </c>
      <c r="X18" s="39">
        <f t="shared" ca="1" si="41"/>
        <v>16.900821048174354</v>
      </c>
      <c r="Y18" s="39">
        <f t="shared" ca="1" si="41"/>
        <v>19.798317279028211</v>
      </c>
      <c r="Z18" s="39">
        <f t="shared" ca="1" si="41"/>
        <v>20.858874506890384</v>
      </c>
      <c r="AA18" s="39">
        <f t="shared" ca="1" si="41"/>
        <v>19.798317279028211</v>
      </c>
      <c r="AB18" s="39">
        <f t="shared" ca="1" si="41"/>
        <v>16.900821048174357</v>
      </c>
      <c r="AC18" s="39">
        <f t="shared" ca="1" si="41"/>
        <v>12.942767589458324</v>
      </c>
      <c r="AD18" s="39">
        <f t="shared" ca="1" si="41"/>
        <v>8.9847141307422955</v>
      </c>
      <c r="AE18" s="39">
        <f t="shared" ca="1" si="41"/>
        <v>6.087217899888441</v>
      </c>
      <c r="AF18" s="39">
        <f t="shared" ca="1" si="41"/>
        <v>5.0266606720262672</v>
      </c>
      <c r="AG18" s="39"/>
      <c r="AH18" s="26">
        <f>AH3</f>
        <v>1.0000000000000001E-5</v>
      </c>
      <c r="AI18" s="31">
        <v>3.1024210708217662E-2</v>
      </c>
      <c r="AJ18" s="31">
        <v>3.7569898402719605E-2</v>
      </c>
      <c r="AK18" s="31">
        <v>5.5453049754577315E-2</v>
      </c>
      <c r="AL18" s="31">
        <v>7.9881888800936982E-2</v>
      </c>
      <c r="AM18" s="31">
        <v>0.10431072784729664</v>
      </c>
      <c r="AN18" s="31">
        <v>0.12219387919915435</v>
      </c>
      <c r="AO18" s="31">
        <v>0.12873956689365632</v>
      </c>
      <c r="AP18" s="31">
        <v>0.12219387919915435</v>
      </c>
      <c r="AQ18" s="31">
        <v>0.10431072784729667</v>
      </c>
      <c r="AR18" s="31">
        <v>7.9881888800936982E-2</v>
      </c>
      <c r="AS18" s="31">
        <v>5.5453049754577315E-2</v>
      </c>
      <c r="AT18" s="31">
        <v>3.7569898402719619E-2</v>
      </c>
      <c r="AU18" s="31">
        <v>3.1024210708217662E-2</v>
      </c>
      <c r="AX18" s="373" t="s">
        <v>357</v>
      </c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162"/>
      <c r="BO18" s="162"/>
      <c r="BP18" s="162"/>
      <c r="BQ18" s="162"/>
      <c r="BR18" s="162"/>
      <c r="BS18" s="162"/>
      <c r="BT18" s="57"/>
      <c r="BU18" s="752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</row>
    <row r="19" spans="1:93">
      <c r="A19" s="369"/>
      <c r="B19" s="76"/>
      <c r="C19" s="187"/>
      <c r="D19" s="187"/>
      <c r="E19" s="50"/>
      <c r="F19" s="212"/>
      <c r="G19" s="31"/>
      <c r="K19" s="31"/>
      <c r="L19" s="31"/>
      <c r="M19" s="31"/>
      <c r="N19" s="31"/>
      <c r="Q19" s="267" t="s">
        <v>135</v>
      </c>
      <c r="R19" s="268">
        <f ca="1">MATCH(P35,P22:P34,0)</f>
        <v>3</v>
      </c>
      <c r="S19" s="26">
        <f t="shared" ref="S19:S30" si="42">S4</f>
        <v>7.5000099999999996</v>
      </c>
      <c r="T19" s="39">
        <f t="shared" ref="T19:T30" ca="1" si="43">$B$2*AI19</f>
        <v>6.0872178998884383</v>
      </c>
      <c r="U19" s="39">
        <f t="shared" ca="1" si="41"/>
        <v>7.1477751277506103</v>
      </c>
      <c r="V19" s="39">
        <f t="shared" ca="1" si="41"/>
        <v>10.045271358604467</v>
      </c>
      <c r="W19" s="39">
        <f t="shared" ca="1" si="41"/>
        <v>14.003324817320497</v>
      </c>
      <c r="X19" s="39">
        <f t="shared" ca="1" si="41"/>
        <v>17.961378276036527</v>
      </c>
      <c r="Y19" s="39">
        <f t="shared" ca="1" si="41"/>
        <v>20.858874506890384</v>
      </c>
      <c r="Z19" s="39">
        <f t="shared" ca="1" si="41"/>
        <v>21.919431734752557</v>
      </c>
      <c r="AA19" s="39">
        <f t="shared" ca="1" si="41"/>
        <v>20.858874506890384</v>
      </c>
      <c r="AB19" s="39">
        <f t="shared" ca="1" si="41"/>
        <v>17.96137827603653</v>
      </c>
      <c r="AC19" s="39">
        <f t="shared" ca="1" si="41"/>
        <v>14.003324817320497</v>
      </c>
      <c r="AD19" s="39">
        <f t="shared" ca="1" si="41"/>
        <v>10.045271358604467</v>
      </c>
      <c r="AE19" s="39">
        <f t="shared" ca="1" si="41"/>
        <v>7.147775127750613</v>
      </c>
      <c r="AF19" s="39">
        <f t="shared" ca="1" si="41"/>
        <v>6.0872178998884383</v>
      </c>
      <c r="AG19" s="39"/>
      <c r="AH19" s="26">
        <f t="shared" ref="AH19:AH30" si="44">AH4</f>
        <v>7.5000099999999996</v>
      </c>
      <c r="AI19" s="31">
        <v>3.7569898402719605E-2</v>
      </c>
      <c r="AJ19" s="31">
        <v>4.4115586097221555E-2</v>
      </c>
      <c r="AK19" s="31">
        <v>6.1998737449079258E-2</v>
      </c>
      <c r="AL19" s="31">
        <v>8.6427576495438932E-2</v>
      </c>
      <c r="AM19" s="31">
        <v>0.11085641554179859</v>
      </c>
      <c r="AN19" s="31">
        <v>0.12873956689365632</v>
      </c>
      <c r="AO19" s="31">
        <v>0.13528525458815827</v>
      </c>
      <c r="AP19" s="31">
        <v>0.12873956689365632</v>
      </c>
      <c r="AQ19" s="31">
        <v>0.11085641554179862</v>
      </c>
      <c r="AR19" s="31">
        <v>8.6427576495438932E-2</v>
      </c>
      <c r="AS19" s="31">
        <v>6.1998737449079258E-2</v>
      </c>
      <c r="AT19" s="31">
        <v>4.4115586097221569E-2</v>
      </c>
      <c r="AU19" s="31">
        <v>3.7569898402719605E-2</v>
      </c>
      <c r="AX19" s="49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162"/>
      <c r="BO19" s="162"/>
      <c r="BP19" s="162"/>
      <c r="BQ19" s="162"/>
      <c r="BR19" s="162"/>
      <c r="BS19" s="162"/>
      <c r="BT19" s="57"/>
      <c r="BU19" s="752"/>
      <c r="BV19" s="162"/>
      <c r="BW19" s="162"/>
      <c r="BX19" s="162"/>
      <c r="BY19" s="162"/>
      <c r="BZ19" s="162"/>
      <c r="CA19" s="162"/>
      <c r="CB19" s="162"/>
      <c r="CC19" s="162"/>
      <c r="CD19" s="162"/>
      <c r="CE19" s="162"/>
      <c r="CF19" s="162"/>
      <c r="CG19" s="162"/>
      <c r="CH19" s="162"/>
      <c r="CI19" s="162"/>
      <c r="CJ19" s="162"/>
      <c r="CK19" s="162"/>
      <c r="CL19" s="162"/>
      <c r="CM19" s="162"/>
      <c r="CN19" s="162"/>
      <c r="CO19" s="162"/>
    </row>
    <row r="20" spans="1:93" ht="16.5" thickBot="1">
      <c r="A20" s="8"/>
      <c r="B20" s="75"/>
      <c r="C20" s="213"/>
      <c r="D20" s="76"/>
      <c r="E20" s="31"/>
      <c r="F20" s="31"/>
      <c r="G20" s="31"/>
      <c r="H20" s="31"/>
      <c r="I20" s="77"/>
      <c r="J20" s="78" t="s">
        <v>172</v>
      </c>
      <c r="K20" s="214"/>
      <c r="L20" s="10"/>
      <c r="M20" s="31"/>
      <c r="N20" s="31"/>
      <c r="Q20" s="269" t="s">
        <v>217</v>
      </c>
      <c r="R20" s="270">
        <f ca="1">INDEX(R22:R34,R19)</f>
        <v>10</v>
      </c>
      <c r="S20" s="26">
        <f t="shared" si="42"/>
        <v>15.00001</v>
      </c>
      <c r="T20" s="39">
        <f t="shared" ca="1" si="43"/>
        <v>8.9847141307422955</v>
      </c>
      <c r="U20" s="39">
        <f t="shared" ca="1" si="41"/>
        <v>10.045271358604467</v>
      </c>
      <c r="V20" s="39">
        <f t="shared" ca="1" si="41"/>
        <v>12.942767589458322</v>
      </c>
      <c r="W20" s="39">
        <f t="shared" ca="1" si="41"/>
        <v>16.900821048174354</v>
      </c>
      <c r="X20" s="39">
        <f t="shared" ca="1" si="41"/>
        <v>20.858874506890384</v>
      </c>
      <c r="Y20" s="39">
        <f t="shared" ca="1" si="41"/>
        <v>23.756370737744238</v>
      </c>
      <c r="Z20" s="39">
        <f t="shared" ca="1" si="41"/>
        <v>24.816927965606414</v>
      </c>
      <c r="AA20" s="39">
        <f t="shared" ca="1" si="41"/>
        <v>23.756370737744238</v>
      </c>
      <c r="AB20" s="39">
        <f t="shared" ca="1" si="41"/>
        <v>20.858874506890384</v>
      </c>
      <c r="AC20" s="39">
        <f t="shared" ca="1" si="41"/>
        <v>16.900821048174354</v>
      </c>
      <c r="AD20" s="39">
        <f t="shared" ca="1" si="41"/>
        <v>12.942767589458322</v>
      </c>
      <c r="AE20" s="39">
        <f t="shared" ca="1" si="41"/>
        <v>10.045271358604468</v>
      </c>
      <c r="AF20" s="39">
        <f t="shared" ca="1" si="41"/>
        <v>8.9847141307422955</v>
      </c>
      <c r="AG20" s="39"/>
      <c r="AH20" s="26">
        <f t="shared" si="44"/>
        <v>15.00001</v>
      </c>
      <c r="AI20" s="31">
        <v>5.5453049754577315E-2</v>
      </c>
      <c r="AJ20" s="31">
        <v>6.1998737449079258E-2</v>
      </c>
      <c r="AK20" s="31">
        <v>7.9881888800936968E-2</v>
      </c>
      <c r="AL20" s="31">
        <v>0.10431072784729664</v>
      </c>
      <c r="AM20" s="31">
        <v>0.12873956689365632</v>
      </c>
      <c r="AN20" s="31">
        <v>0.14662271824551401</v>
      </c>
      <c r="AO20" s="31">
        <v>0.15316840594001599</v>
      </c>
      <c r="AP20" s="31">
        <v>0.14662271824551401</v>
      </c>
      <c r="AQ20" s="31">
        <v>0.12873956689365632</v>
      </c>
      <c r="AR20" s="31">
        <v>0.10431072784729664</v>
      </c>
      <c r="AS20" s="31">
        <v>7.9881888800936968E-2</v>
      </c>
      <c r="AT20" s="31">
        <v>6.1998737449079272E-2</v>
      </c>
      <c r="AU20" s="31">
        <v>5.5453049754577315E-2</v>
      </c>
      <c r="AX20" s="49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162"/>
      <c r="BO20" s="162"/>
      <c r="BP20" s="162"/>
      <c r="BQ20" s="162"/>
      <c r="BR20" s="162"/>
      <c r="BS20" s="162"/>
      <c r="BT20" s="57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</row>
    <row r="21" spans="1:93">
      <c r="A21" s="8"/>
      <c r="B21" s="67" t="s">
        <v>23</v>
      </c>
      <c r="C21" s="81">
        <f>T2</f>
        <v>1.0000000000000001E-5</v>
      </c>
      <c r="D21" s="81">
        <f t="shared" ref="D21:O21" si="45">U2</f>
        <v>7.5000099999999996</v>
      </c>
      <c r="E21" s="81">
        <f t="shared" si="45"/>
        <v>15.00001</v>
      </c>
      <c r="F21" s="81">
        <f t="shared" si="45"/>
        <v>22.50001</v>
      </c>
      <c r="G21" s="81">
        <f t="shared" si="45"/>
        <v>30.00001</v>
      </c>
      <c r="H21" s="81">
        <f t="shared" si="45"/>
        <v>37.500010000000003</v>
      </c>
      <c r="I21" s="81">
        <f t="shared" si="45"/>
        <v>45.000010000000003</v>
      </c>
      <c r="J21" s="81">
        <f t="shared" si="45"/>
        <v>52.500010000000003</v>
      </c>
      <c r="K21" s="81">
        <f t="shared" si="45"/>
        <v>60.000010000000003</v>
      </c>
      <c r="L21" s="81">
        <f t="shared" si="45"/>
        <v>67.500010000000003</v>
      </c>
      <c r="M21" s="81">
        <f t="shared" si="45"/>
        <v>75.000010000000003</v>
      </c>
      <c r="N21" s="81">
        <f t="shared" si="45"/>
        <v>82.500010000000003</v>
      </c>
      <c r="O21" s="81">
        <f t="shared" si="45"/>
        <v>90.000010000000003</v>
      </c>
      <c r="P21" s="1" t="s">
        <v>69</v>
      </c>
      <c r="R21" s="1" t="s">
        <v>216</v>
      </c>
      <c r="S21" s="26">
        <f t="shared" si="42"/>
        <v>22.50001</v>
      </c>
      <c r="T21" s="39">
        <f t="shared" ca="1" si="43"/>
        <v>12.942767589458324</v>
      </c>
      <c r="U21" s="39">
        <f t="shared" ca="1" si="41"/>
        <v>14.003324817320498</v>
      </c>
      <c r="V21" s="39">
        <f t="shared" ca="1" si="41"/>
        <v>16.900821048174354</v>
      </c>
      <c r="W21" s="39">
        <f t="shared" ca="1" si="41"/>
        <v>20.858874506890384</v>
      </c>
      <c r="X21" s="39">
        <f t="shared" ca="1" si="41"/>
        <v>24.816927965606411</v>
      </c>
      <c r="Y21" s="39">
        <f t="shared" ca="1" si="41"/>
        <v>27.714424196460268</v>
      </c>
      <c r="Z21" s="39">
        <f t="shared" ca="1" si="41"/>
        <v>28.774981424322444</v>
      </c>
      <c r="AA21" s="39">
        <f t="shared" ca="1" si="41"/>
        <v>27.714424196460268</v>
      </c>
      <c r="AB21" s="39">
        <f t="shared" ca="1" si="41"/>
        <v>24.816927965606414</v>
      </c>
      <c r="AC21" s="39">
        <f t="shared" ca="1" si="41"/>
        <v>20.858874506890384</v>
      </c>
      <c r="AD21" s="39">
        <f t="shared" ca="1" si="41"/>
        <v>16.900821048174354</v>
      </c>
      <c r="AE21" s="39">
        <f t="shared" ca="1" si="41"/>
        <v>14.003324817320498</v>
      </c>
      <c r="AF21" s="39">
        <f t="shared" ca="1" si="41"/>
        <v>12.942767589458324</v>
      </c>
      <c r="AG21" s="39"/>
      <c r="AH21" s="26">
        <f t="shared" si="44"/>
        <v>22.50001</v>
      </c>
      <c r="AI21" s="31">
        <v>7.9881888800936982E-2</v>
      </c>
      <c r="AJ21" s="31">
        <v>8.6427576495438946E-2</v>
      </c>
      <c r="AK21" s="31">
        <v>0.10431072784729664</v>
      </c>
      <c r="AL21" s="31">
        <v>0.12873956689365632</v>
      </c>
      <c r="AM21" s="31">
        <v>0.15316840594001596</v>
      </c>
      <c r="AN21" s="31">
        <v>0.17105155729187368</v>
      </c>
      <c r="AO21" s="31">
        <v>0.17759724498637566</v>
      </c>
      <c r="AP21" s="31">
        <v>0.17105155729187368</v>
      </c>
      <c r="AQ21" s="31">
        <v>0.15316840594001599</v>
      </c>
      <c r="AR21" s="31">
        <v>0.12873956689365632</v>
      </c>
      <c r="AS21" s="31">
        <v>0.10431072784729664</v>
      </c>
      <c r="AT21" s="31">
        <v>8.6427576495438946E-2</v>
      </c>
      <c r="AU21" s="31">
        <v>7.9881888800936982E-2</v>
      </c>
      <c r="AX21" s="49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162"/>
      <c r="BO21" s="162"/>
      <c r="BP21" s="162"/>
      <c r="BQ21" s="162"/>
      <c r="BR21" s="162"/>
      <c r="BS21" s="162"/>
      <c r="BT21" s="57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  <c r="CK21" s="162"/>
      <c r="CL21" s="162"/>
      <c r="CM21" s="162"/>
      <c r="CN21" s="162"/>
      <c r="CO21" s="162"/>
    </row>
    <row r="22" spans="1:93">
      <c r="A22" s="8"/>
      <c r="B22" s="80">
        <f>S18</f>
        <v>1.0000000000000001E-5</v>
      </c>
      <c r="C22" s="84">
        <f t="shared" ref="C22:O34" ca="1" si="46">T349*1000</f>
        <v>29.383867829997371</v>
      </c>
      <c r="D22" s="84">
        <f t="shared" ca="1" si="46"/>
        <v>31.04155628314756</v>
      </c>
      <c r="E22" s="84">
        <f t="shared" ca="1" si="46"/>
        <v>33.083401862039501</v>
      </c>
      <c r="F22" s="84">
        <f t="shared" ca="1" si="46"/>
        <v>34.913477538609975</v>
      </c>
      <c r="G22" s="84">
        <f t="shared" ca="1" si="46"/>
        <v>40.468222843888796</v>
      </c>
      <c r="H22" s="84">
        <f t="shared" ca="1" si="46"/>
        <v>51.929437981978872</v>
      </c>
      <c r="I22" s="98">
        <f t="shared" ca="1" si="46"/>
        <v>70.757247573588046</v>
      </c>
      <c r="J22" s="86">
        <f t="shared" ca="1" si="46"/>
        <v>96.704921810945862</v>
      </c>
      <c r="K22" s="84">
        <f t="shared" ca="1" si="46"/>
        <v>127.25167375682231</v>
      </c>
      <c r="L22" s="84">
        <f t="shared" ca="1" si="46"/>
        <v>120.90547861436708</v>
      </c>
      <c r="M22" s="84">
        <f t="shared" ca="1" si="46"/>
        <v>92.339206321816661</v>
      </c>
      <c r="N22" s="84">
        <f t="shared" ca="1" si="46"/>
        <v>65.781326458181297</v>
      </c>
      <c r="O22" s="84">
        <f t="shared" ca="1" si="46"/>
        <v>55.095239394291809</v>
      </c>
      <c r="P22" s="85">
        <f ca="1">MAX(C22:O22)</f>
        <v>127.25167375682231</v>
      </c>
      <c r="Q22" s="215" t="s">
        <v>70</v>
      </c>
      <c r="R22" s="116">
        <f t="shared" ref="R22:R34" ca="1" si="47">MATCH(P22,C22:O22,0)</f>
        <v>9</v>
      </c>
      <c r="S22" s="26">
        <f t="shared" si="42"/>
        <v>30.00001</v>
      </c>
      <c r="T22" s="39">
        <f t="shared" ca="1" si="43"/>
        <v>16.900821048174354</v>
      </c>
      <c r="U22" s="39">
        <f t="shared" ca="1" si="41"/>
        <v>17.961378276036527</v>
      </c>
      <c r="V22" s="39">
        <f t="shared" ca="1" si="41"/>
        <v>20.85887450689038</v>
      </c>
      <c r="W22" s="39">
        <f t="shared" ca="1" si="41"/>
        <v>24.816927965606411</v>
      </c>
      <c r="X22" s="39">
        <f t="shared" ca="1" si="41"/>
        <v>28.774981424322441</v>
      </c>
      <c r="Y22" s="39">
        <f t="shared" ca="1" si="41"/>
        <v>31.672477655176294</v>
      </c>
      <c r="Z22" s="39">
        <f t="shared" ca="1" si="41"/>
        <v>32.733034883038471</v>
      </c>
      <c r="AA22" s="39">
        <f t="shared" ca="1" si="41"/>
        <v>31.672477655176294</v>
      </c>
      <c r="AB22" s="39">
        <f t="shared" ca="1" si="41"/>
        <v>28.774981424322444</v>
      </c>
      <c r="AC22" s="39">
        <f t="shared" ca="1" si="41"/>
        <v>24.816927965606411</v>
      </c>
      <c r="AD22" s="39">
        <f t="shared" ca="1" si="41"/>
        <v>20.85887450689038</v>
      </c>
      <c r="AE22" s="39">
        <f t="shared" ca="1" si="41"/>
        <v>17.961378276036527</v>
      </c>
      <c r="AF22" s="39">
        <f t="shared" ca="1" si="41"/>
        <v>16.900821048174354</v>
      </c>
      <c r="AG22" s="39"/>
      <c r="AH22" s="26">
        <f t="shared" si="44"/>
        <v>30.00001</v>
      </c>
      <c r="AI22" s="31">
        <v>0.10431072784729664</v>
      </c>
      <c r="AJ22" s="31">
        <v>0.11085641554179861</v>
      </c>
      <c r="AK22" s="31">
        <v>0.12873956689365629</v>
      </c>
      <c r="AL22" s="31">
        <v>0.15316840594001596</v>
      </c>
      <c r="AM22" s="31">
        <v>0.17759724498637564</v>
      </c>
      <c r="AN22" s="31">
        <v>0.19548039633823333</v>
      </c>
      <c r="AO22" s="31">
        <v>0.20202608403273531</v>
      </c>
      <c r="AP22" s="31">
        <v>0.19548039633823333</v>
      </c>
      <c r="AQ22" s="31">
        <v>0.17759724498637566</v>
      </c>
      <c r="AR22" s="31">
        <v>0.15316840594001596</v>
      </c>
      <c r="AS22" s="31">
        <v>0.12873956689365629</v>
      </c>
      <c r="AT22" s="31">
        <v>0.11085641554179861</v>
      </c>
      <c r="AU22" s="31">
        <v>0.10431072784729664</v>
      </c>
      <c r="AX22" s="49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162"/>
      <c r="BO22" s="162"/>
      <c r="BP22" s="162"/>
      <c r="BQ22" s="162"/>
      <c r="BR22" s="162"/>
      <c r="BS22" s="162"/>
      <c r="BT22" s="57"/>
      <c r="BU22" s="162"/>
      <c r="BV22" s="162"/>
      <c r="BW22" s="162"/>
      <c r="BX22" s="162"/>
      <c r="BY22" s="162"/>
      <c r="BZ22" s="162"/>
      <c r="CA22" s="162"/>
      <c r="CB22" s="162"/>
      <c r="CC22" s="162"/>
      <c r="CD22" s="162"/>
      <c r="CE22" s="162"/>
      <c r="CF22" s="162"/>
      <c r="CG22" s="162"/>
      <c r="CH22" s="162"/>
      <c r="CI22" s="162"/>
      <c r="CJ22" s="162"/>
      <c r="CK22" s="162"/>
      <c r="CL22" s="162"/>
      <c r="CM22" s="162"/>
      <c r="CN22" s="162"/>
      <c r="CO22" s="162"/>
    </row>
    <row r="23" spans="1:93">
      <c r="B23" s="80">
        <f t="shared" ref="B23:B34" si="48">S19</f>
        <v>7.5000099999999996</v>
      </c>
      <c r="C23" s="84">
        <f t="shared" ca="1" si="46"/>
        <v>31.04155628314756</v>
      </c>
      <c r="D23" s="84">
        <f t="shared" ca="1" si="46"/>
        <v>32.252593507652378</v>
      </c>
      <c r="E23" s="84">
        <f t="shared" ca="1" si="46"/>
        <v>32.665905362622105</v>
      </c>
      <c r="F23" s="84">
        <f t="shared" ca="1" si="46"/>
        <v>34.120655869582478</v>
      </c>
      <c r="G23" s="84">
        <f t="shared" ca="1" si="46"/>
        <v>39.167536819305134</v>
      </c>
      <c r="H23" s="84">
        <f t="shared" ca="1" si="46"/>
        <v>50.007592748256705</v>
      </c>
      <c r="I23" s="84">
        <f t="shared" ca="1" si="46"/>
        <v>68.125093966148611</v>
      </c>
      <c r="J23" s="84">
        <f t="shared" ca="1" si="46"/>
        <v>93.302950362107538</v>
      </c>
      <c r="K23" s="84">
        <f t="shared" ca="1" si="46"/>
        <v>123.06325183095039</v>
      </c>
      <c r="L23" s="84">
        <f t="shared" ca="1" si="46"/>
        <v>127.68921287609378</v>
      </c>
      <c r="M23" s="84">
        <f t="shared" ca="1" si="46"/>
        <v>101.11046470208454</v>
      </c>
      <c r="N23" s="84">
        <f t="shared" ca="1" si="46"/>
        <v>75.994099607652444</v>
      </c>
      <c r="O23" s="84">
        <f t="shared" ca="1" si="46"/>
        <v>65.781326458181269</v>
      </c>
      <c r="P23" s="85">
        <f t="shared" ref="P23:P34" ca="1" si="49">MAX(C23:O23)</f>
        <v>127.68921287609378</v>
      </c>
      <c r="R23" s="116">
        <f t="shared" ca="1" si="47"/>
        <v>10</v>
      </c>
      <c r="S23" s="26">
        <f t="shared" si="42"/>
        <v>37.500010000000003</v>
      </c>
      <c r="T23" s="39">
        <f t="shared" ca="1" si="43"/>
        <v>19.798317279028211</v>
      </c>
      <c r="U23" s="39">
        <f t="shared" ca="1" si="41"/>
        <v>20.858874506890384</v>
      </c>
      <c r="V23" s="39">
        <f t="shared" ca="1" si="41"/>
        <v>23.756370737744238</v>
      </c>
      <c r="W23" s="39">
        <f t="shared" ca="1" si="41"/>
        <v>27.714424196460268</v>
      </c>
      <c r="X23" s="39">
        <f t="shared" ca="1" si="41"/>
        <v>31.672477655176301</v>
      </c>
      <c r="Y23" s="39">
        <f t="shared" ca="1" si="41"/>
        <v>34.569973886030155</v>
      </c>
      <c r="Z23" s="39">
        <f t="shared" ca="1" si="41"/>
        <v>35.630531113892339</v>
      </c>
      <c r="AA23" s="39">
        <f t="shared" ca="1" si="41"/>
        <v>34.569973886030155</v>
      </c>
      <c r="AB23" s="39">
        <f t="shared" ca="1" si="41"/>
        <v>31.672477655176301</v>
      </c>
      <c r="AC23" s="39">
        <f t="shared" ca="1" si="41"/>
        <v>27.714424196460268</v>
      </c>
      <c r="AD23" s="39">
        <f t="shared" ca="1" si="41"/>
        <v>23.756370737744238</v>
      </c>
      <c r="AE23" s="39">
        <f t="shared" ca="1" si="41"/>
        <v>20.858874506890384</v>
      </c>
      <c r="AF23" s="39">
        <f t="shared" ca="1" si="41"/>
        <v>19.798317279028211</v>
      </c>
      <c r="AG23" s="39"/>
      <c r="AH23" s="26">
        <f t="shared" si="44"/>
        <v>37.500010000000003</v>
      </c>
      <c r="AI23" s="31">
        <v>0.12219387919915435</v>
      </c>
      <c r="AJ23" s="31">
        <v>0.12873956689365632</v>
      </c>
      <c r="AK23" s="31">
        <v>0.14662271824551401</v>
      </c>
      <c r="AL23" s="31">
        <v>0.17105155729187368</v>
      </c>
      <c r="AM23" s="31">
        <v>0.19548039633823336</v>
      </c>
      <c r="AN23" s="31">
        <v>0.21336354769009105</v>
      </c>
      <c r="AO23" s="31">
        <v>0.21990923538459306</v>
      </c>
      <c r="AP23" s="31">
        <v>0.21336354769009105</v>
      </c>
      <c r="AQ23" s="31">
        <v>0.19548039633823336</v>
      </c>
      <c r="AR23" s="31">
        <v>0.17105155729187368</v>
      </c>
      <c r="AS23" s="31">
        <v>0.14662271824551401</v>
      </c>
      <c r="AT23" s="31">
        <v>0.12873956689365632</v>
      </c>
      <c r="AU23" s="31">
        <v>0.12219387919915435</v>
      </c>
      <c r="AX23" s="49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162"/>
      <c r="BO23" s="162"/>
      <c r="BP23" s="162"/>
      <c r="BQ23" s="162"/>
      <c r="BR23" s="162"/>
      <c r="BS23" s="162"/>
      <c r="BT23" s="57"/>
      <c r="BU23" s="162"/>
      <c r="BV23" s="162"/>
      <c r="BW23" s="162"/>
      <c r="BX23" s="162"/>
      <c r="BY23" s="162"/>
      <c r="BZ23" s="162"/>
      <c r="CA23" s="162"/>
      <c r="CB23" s="162"/>
      <c r="CC23" s="162"/>
      <c r="CD23" s="162"/>
      <c r="CE23" s="162"/>
      <c r="CF23" s="162"/>
      <c r="CG23" s="162"/>
      <c r="CH23" s="162"/>
      <c r="CI23" s="162"/>
      <c r="CJ23" s="162"/>
      <c r="CK23" s="162"/>
      <c r="CL23" s="162"/>
      <c r="CM23" s="162"/>
      <c r="CN23" s="162"/>
      <c r="CO23" s="162"/>
    </row>
    <row r="24" spans="1:93">
      <c r="B24" s="80">
        <f t="shared" si="48"/>
        <v>15.00001</v>
      </c>
      <c r="C24" s="84">
        <f t="shared" ca="1" si="46"/>
        <v>33.083401862039501</v>
      </c>
      <c r="D24" s="84">
        <f t="shared" ca="1" si="46"/>
        <v>32.665905362622105</v>
      </c>
      <c r="E24" s="84">
        <f t="shared" ca="1" si="46"/>
        <v>31.912782344763773</v>
      </c>
      <c r="F24" s="84">
        <f t="shared" ca="1" si="46"/>
        <v>32.251909841180428</v>
      </c>
      <c r="G24" s="84">
        <f t="shared" ca="1" si="46"/>
        <v>35.789823097832141</v>
      </c>
      <c r="H24" s="84">
        <f t="shared" ca="1" si="46"/>
        <v>44.786172511597698</v>
      </c>
      <c r="I24" s="84">
        <f t="shared" ca="1" si="46"/>
        <v>60.799565372747125</v>
      </c>
      <c r="J24" s="84">
        <f t="shared" ca="1" si="46"/>
        <v>83.704864086553897</v>
      </c>
      <c r="K24" s="84">
        <f t="shared" ca="1" si="46"/>
        <v>111.15554901610712</v>
      </c>
      <c r="L24" s="97">
        <f t="shared" ca="1" si="46"/>
        <v>139.04568440096347</v>
      </c>
      <c r="M24" s="84">
        <f t="shared" ca="1" si="46"/>
        <v>122.27874990805599</v>
      </c>
      <c r="N24" s="84">
        <f t="shared" ca="1" si="46"/>
        <v>101.11046470208456</v>
      </c>
      <c r="O24" s="84">
        <f t="shared" ca="1" si="46"/>
        <v>92.339206321816661</v>
      </c>
      <c r="P24" s="85">
        <f t="shared" ca="1" si="49"/>
        <v>139.04568440096347</v>
      </c>
      <c r="R24" s="116">
        <f t="shared" ca="1" si="47"/>
        <v>10</v>
      </c>
      <c r="S24" s="26">
        <f t="shared" si="42"/>
        <v>45.000010000000003</v>
      </c>
      <c r="T24" s="39">
        <f t="shared" ca="1" si="43"/>
        <v>20.858874506890384</v>
      </c>
      <c r="U24" s="39">
        <f t="shared" ca="1" si="41"/>
        <v>21.91943173475256</v>
      </c>
      <c r="V24" s="39">
        <f t="shared" ca="1" si="41"/>
        <v>24.816927965606411</v>
      </c>
      <c r="W24" s="39">
        <f t="shared" ca="1" si="41"/>
        <v>28.774981424322444</v>
      </c>
      <c r="X24" s="39">
        <f t="shared" ca="1" si="41"/>
        <v>32.733034883038471</v>
      </c>
      <c r="Y24" s="39">
        <f t="shared" ca="1" si="41"/>
        <v>35.630531113892332</v>
      </c>
      <c r="Z24" s="39">
        <f t="shared" ca="1" si="41"/>
        <v>36.691088341754501</v>
      </c>
      <c r="AA24" s="39">
        <f t="shared" ca="1" si="41"/>
        <v>35.630531113892332</v>
      </c>
      <c r="AB24" s="39">
        <f t="shared" ca="1" si="41"/>
        <v>32.733034883038478</v>
      </c>
      <c r="AC24" s="39">
        <f t="shared" ca="1" si="41"/>
        <v>28.774981424322444</v>
      </c>
      <c r="AD24" s="39">
        <f t="shared" ca="1" si="41"/>
        <v>24.816927965606411</v>
      </c>
      <c r="AE24" s="39">
        <f t="shared" ca="1" si="41"/>
        <v>21.91943173475256</v>
      </c>
      <c r="AF24" s="39">
        <f t="shared" ca="1" si="41"/>
        <v>20.858874506890384</v>
      </c>
      <c r="AG24" s="39"/>
      <c r="AH24" s="26">
        <f t="shared" si="44"/>
        <v>45.000010000000003</v>
      </c>
      <c r="AI24" s="31">
        <v>0.12873956689365632</v>
      </c>
      <c r="AJ24" s="31">
        <v>0.13528525458815829</v>
      </c>
      <c r="AK24" s="31">
        <v>0.15316840594001596</v>
      </c>
      <c r="AL24" s="31">
        <v>0.17759724498637566</v>
      </c>
      <c r="AM24" s="31">
        <v>0.20202608403273531</v>
      </c>
      <c r="AN24" s="31">
        <v>0.21990923538459303</v>
      </c>
      <c r="AO24" s="31">
        <v>0.22645492307909498</v>
      </c>
      <c r="AP24" s="31">
        <v>0.21990923538459303</v>
      </c>
      <c r="AQ24" s="31">
        <v>0.20202608403273534</v>
      </c>
      <c r="AR24" s="31">
        <v>0.17759724498637566</v>
      </c>
      <c r="AS24" s="31">
        <v>0.15316840594001596</v>
      </c>
      <c r="AT24" s="31">
        <v>0.13528525458815829</v>
      </c>
      <c r="AU24" s="31">
        <v>0.12873956689365632</v>
      </c>
      <c r="AX24" s="49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162"/>
      <c r="BO24" s="162"/>
      <c r="BP24" s="162"/>
      <c r="BQ24" s="162"/>
      <c r="BR24" s="162"/>
      <c r="BS24" s="162"/>
      <c r="BT24" s="57"/>
      <c r="BU24" s="162"/>
      <c r="BV24" s="162"/>
      <c r="BW24" s="162"/>
      <c r="BX24" s="162"/>
      <c r="BY24" s="162"/>
      <c r="BZ24" s="162"/>
      <c r="CA24" s="162"/>
      <c r="CB24" s="162"/>
      <c r="CC24" s="162"/>
      <c r="CD24" s="162"/>
      <c r="CE24" s="162"/>
      <c r="CF24" s="162"/>
      <c r="CG24" s="162"/>
      <c r="CH24" s="162"/>
      <c r="CI24" s="162"/>
      <c r="CJ24" s="162"/>
      <c r="CK24" s="162"/>
      <c r="CL24" s="162"/>
      <c r="CM24" s="162"/>
      <c r="CN24" s="162"/>
      <c r="CO24" s="162"/>
    </row>
    <row r="25" spans="1:93">
      <c r="B25" s="80">
        <f t="shared" si="48"/>
        <v>22.50001</v>
      </c>
      <c r="C25" s="84">
        <f t="shared" ca="1" si="46"/>
        <v>34.913477538609975</v>
      </c>
      <c r="D25" s="84">
        <f t="shared" ca="1" si="46"/>
        <v>34.120655869582478</v>
      </c>
      <c r="E25" s="84">
        <f t="shared" ca="1" si="46"/>
        <v>32.251909841180428</v>
      </c>
      <c r="F25" s="84">
        <f t="shared" ca="1" si="46"/>
        <v>30.769836980394313</v>
      </c>
      <c r="G25" s="84">
        <f t="shared" ca="1" si="46"/>
        <v>31.847598016174018</v>
      </c>
      <c r="H25" s="84">
        <f t="shared" ca="1" si="46"/>
        <v>37.846290451846976</v>
      </c>
      <c r="I25" s="84">
        <f t="shared" ca="1" si="46"/>
        <v>50.455395636733641</v>
      </c>
      <c r="J25" s="84">
        <f t="shared" ca="1" si="46"/>
        <v>69.712575010105823</v>
      </c>
      <c r="K25" s="216">
        <f t="shared" ca="1" si="46"/>
        <v>93.496490580609873</v>
      </c>
      <c r="L25" s="86">
        <f t="shared" ca="1" si="46"/>
        <v>118.01473771790114</v>
      </c>
      <c r="M25" s="84">
        <f t="shared" ca="1" si="46"/>
        <v>139.04568440096347</v>
      </c>
      <c r="N25" s="84">
        <f t="shared" ca="1" si="46"/>
        <v>127.68921287609375</v>
      </c>
      <c r="O25" s="84">
        <f t="shared" ca="1" si="46"/>
        <v>120.90547861436706</v>
      </c>
      <c r="P25" s="85">
        <f t="shared" ca="1" si="49"/>
        <v>139.04568440096347</v>
      </c>
      <c r="Q25" s="217" t="s">
        <v>71</v>
      </c>
      <c r="R25" s="116">
        <f t="shared" ca="1" si="47"/>
        <v>11</v>
      </c>
      <c r="S25" s="26">
        <f t="shared" si="42"/>
        <v>52.500010000000003</v>
      </c>
      <c r="T25" s="39">
        <f t="shared" ca="1" si="43"/>
        <v>19.798317279028211</v>
      </c>
      <c r="U25" s="39">
        <f t="shared" ca="1" si="41"/>
        <v>20.858874506890384</v>
      </c>
      <c r="V25" s="39">
        <f t="shared" ca="1" si="41"/>
        <v>23.756370737744238</v>
      </c>
      <c r="W25" s="39">
        <f t="shared" ca="1" si="41"/>
        <v>27.714424196460268</v>
      </c>
      <c r="X25" s="39">
        <f t="shared" ca="1" si="41"/>
        <v>31.672477655176301</v>
      </c>
      <c r="Y25" s="39">
        <f t="shared" ca="1" si="41"/>
        <v>34.569973886030155</v>
      </c>
      <c r="Z25" s="39">
        <f t="shared" ca="1" si="41"/>
        <v>35.630531113892339</v>
      </c>
      <c r="AA25" s="39">
        <f t="shared" ca="1" si="41"/>
        <v>34.569973886030155</v>
      </c>
      <c r="AB25" s="39">
        <f t="shared" ca="1" si="41"/>
        <v>31.672477655176301</v>
      </c>
      <c r="AC25" s="39">
        <f t="shared" ca="1" si="41"/>
        <v>27.714424196460268</v>
      </c>
      <c r="AD25" s="39">
        <f t="shared" ca="1" si="41"/>
        <v>23.756370737744238</v>
      </c>
      <c r="AE25" s="39">
        <f t="shared" ca="1" si="41"/>
        <v>20.858874506890384</v>
      </c>
      <c r="AF25" s="39">
        <f t="shared" ca="1" si="41"/>
        <v>19.798317279028211</v>
      </c>
      <c r="AG25" s="39"/>
      <c r="AH25" s="26">
        <f t="shared" si="44"/>
        <v>52.500010000000003</v>
      </c>
      <c r="AI25" s="31">
        <v>0.12219387919915435</v>
      </c>
      <c r="AJ25" s="31">
        <v>0.12873956689365632</v>
      </c>
      <c r="AK25" s="31">
        <v>0.14662271824551401</v>
      </c>
      <c r="AL25" s="31">
        <v>0.17105155729187368</v>
      </c>
      <c r="AM25" s="31">
        <v>0.19548039633823336</v>
      </c>
      <c r="AN25" s="31">
        <v>0.21336354769009105</v>
      </c>
      <c r="AO25" s="31">
        <v>0.21990923538459306</v>
      </c>
      <c r="AP25" s="31">
        <v>0.21336354769009105</v>
      </c>
      <c r="AQ25" s="31">
        <v>0.19548039633823336</v>
      </c>
      <c r="AR25" s="31">
        <v>0.17105155729187368</v>
      </c>
      <c r="AS25" s="31">
        <v>0.14662271824551401</v>
      </c>
      <c r="AT25" s="31">
        <v>0.12873956689365632</v>
      </c>
      <c r="AU25" s="31">
        <v>0.12219387919915435</v>
      </c>
      <c r="AX25" s="49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162"/>
      <c r="BO25" s="162"/>
      <c r="BP25" s="162"/>
      <c r="BQ25" s="162"/>
      <c r="BR25" s="162"/>
      <c r="BS25" s="162"/>
      <c r="BT25" s="57"/>
      <c r="BU25" s="162"/>
      <c r="BV25" s="162"/>
      <c r="BW25" s="162"/>
      <c r="BX25" s="162"/>
      <c r="BY25" s="162"/>
      <c r="BZ25" s="162"/>
      <c r="CA25" s="162"/>
      <c r="CB25" s="162"/>
      <c r="CC25" s="162"/>
      <c r="CD25" s="162"/>
      <c r="CE25" s="162"/>
      <c r="CF25" s="162"/>
      <c r="CG25" s="162"/>
      <c r="CH25" s="162"/>
      <c r="CI25" s="162"/>
      <c r="CJ25" s="162"/>
      <c r="CK25" s="162"/>
      <c r="CL25" s="162"/>
      <c r="CM25" s="162"/>
      <c r="CN25" s="162"/>
      <c r="CO25" s="162"/>
    </row>
    <row r="26" spans="1:93">
      <c r="B26" s="80">
        <f t="shared" si="48"/>
        <v>30.00001</v>
      </c>
      <c r="C26" s="84">
        <f t="shared" ca="1" si="46"/>
        <v>40.468222843888796</v>
      </c>
      <c r="D26" s="84">
        <f t="shared" ca="1" si="46"/>
        <v>39.167536819305127</v>
      </c>
      <c r="E26" s="84">
        <f t="shared" ca="1" si="46"/>
        <v>35.789823097832141</v>
      </c>
      <c r="F26" s="84">
        <f t="shared" ca="1" si="46"/>
        <v>31.847598016174018</v>
      </c>
      <c r="G26" s="84">
        <f t="shared" ca="1" si="46"/>
        <v>29.61197933644042</v>
      </c>
      <c r="H26" s="84">
        <f t="shared" ca="1" si="46"/>
        <v>31.596073964693876</v>
      </c>
      <c r="I26" s="84">
        <f t="shared" ca="1" si="46"/>
        <v>39.687779202924581</v>
      </c>
      <c r="J26" s="98">
        <f t="shared" ca="1" si="46"/>
        <v>54.168601957677559</v>
      </c>
      <c r="K26" s="86">
        <f t="shared" ca="1" si="46"/>
        <v>73.234474662589548</v>
      </c>
      <c r="L26" s="84">
        <f t="shared" ca="1" si="46"/>
        <v>93.496490580609944</v>
      </c>
      <c r="M26" s="84">
        <f t="shared" ca="1" si="46"/>
        <v>111.15554901610716</v>
      </c>
      <c r="N26" s="84">
        <f t="shared" ca="1" si="46"/>
        <v>123.06325183095046</v>
      </c>
      <c r="O26" s="84">
        <f t="shared" ca="1" si="46"/>
        <v>127.25167375682234</v>
      </c>
      <c r="P26" s="85">
        <f t="shared" ca="1" si="49"/>
        <v>127.25167375682234</v>
      </c>
      <c r="Q26" s="218" t="s">
        <v>72</v>
      </c>
      <c r="R26" s="116">
        <f t="shared" ca="1" si="47"/>
        <v>13</v>
      </c>
      <c r="S26" s="26">
        <f t="shared" si="42"/>
        <v>60.000010000000003</v>
      </c>
      <c r="T26" s="39">
        <f t="shared" ca="1" si="43"/>
        <v>16.900821048174357</v>
      </c>
      <c r="U26" s="39">
        <f t="shared" ca="1" si="41"/>
        <v>17.961378276036534</v>
      </c>
      <c r="V26" s="39">
        <f t="shared" ca="1" si="41"/>
        <v>20.858874506890384</v>
      </c>
      <c r="W26" s="39">
        <f t="shared" ca="1" si="41"/>
        <v>24.816927965606414</v>
      </c>
      <c r="X26" s="39">
        <f t="shared" ca="1" si="41"/>
        <v>28.774981424322451</v>
      </c>
      <c r="Y26" s="39">
        <f t="shared" ca="1" si="41"/>
        <v>31.672477655176301</v>
      </c>
      <c r="Z26" s="39">
        <f t="shared" ca="1" si="41"/>
        <v>32.733034883038478</v>
      </c>
      <c r="AA26" s="39">
        <f t="shared" ca="1" si="41"/>
        <v>31.672477655176301</v>
      </c>
      <c r="AB26" s="39">
        <f t="shared" ca="1" si="41"/>
        <v>28.774981424322451</v>
      </c>
      <c r="AC26" s="39">
        <f t="shared" ca="1" si="41"/>
        <v>24.816927965606414</v>
      </c>
      <c r="AD26" s="39">
        <f t="shared" ca="1" si="41"/>
        <v>20.858874506890384</v>
      </c>
      <c r="AE26" s="39">
        <f t="shared" ca="1" si="41"/>
        <v>17.961378276036534</v>
      </c>
      <c r="AF26" s="39">
        <f t="shared" ca="1" si="41"/>
        <v>16.900821048174357</v>
      </c>
      <c r="AG26" s="39"/>
      <c r="AH26" s="26">
        <f t="shared" si="44"/>
        <v>60.000010000000003</v>
      </c>
      <c r="AI26" s="31">
        <v>0.10431072784729667</v>
      </c>
      <c r="AJ26" s="31">
        <v>0.11085641554179863</v>
      </c>
      <c r="AK26" s="31">
        <v>0.12873956689365632</v>
      </c>
      <c r="AL26" s="31">
        <v>0.15316840594001599</v>
      </c>
      <c r="AM26" s="31">
        <v>0.17759724498637569</v>
      </c>
      <c r="AN26" s="31">
        <v>0.19548039633823336</v>
      </c>
      <c r="AO26" s="31">
        <v>0.20202608403273536</v>
      </c>
      <c r="AP26" s="31">
        <v>0.19548039633823336</v>
      </c>
      <c r="AQ26" s="31">
        <v>0.17759724498637569</v>
      </c>
      <c r="AR26" s="31">
        <v>0.15316840594001599</v>
      </c>
      <c r="AS26" s="31">
        <v>0.12873956689365632</v>
      </c>
      <c r="AT26" s="31">
        <v>0.11085641554179863</v>
      </c>
      <c r="AU26" s="31">
        <v>0.10431072784729667</v>
      </c>
      <c r="AX26" s="49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162"/>
      <c r="BO26" s="162"/>
      <c r="BP26" s="162"/>
      <c r="BQ26" s="162"/>
      <c r="BR26" s="162"/>
      <c r="BS26" s="162"/>
      <c r="BT26" s="57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</row>
    <row r="27" spans="1:93">
      <c r="A27" s="8"/>
      <c r="B27" s="80">
        <f t="shared" si="48"/>
        <v>37.500010000000003</v>
      </c>
      <c r="C27" s="84">
        <f t="shared" ca="1" si="46"/>
        <v>51.929437981978872</v>
      </c>
      <c r="D27" s="84">
        <f t="shared" ca="1" si="46"/>
        <v>50.007592748256734</v>
      </c>
      <c r="E27" s="84">
        <f t="shared" ca="1" si="46"/>
        <v>44.786172511597712</v>
      </c>
      <c r="F27" s="84">
        <f t="shared" ca="1" si="46"/>
        <v>37.846290451846976</v>
      </c>
      <c r="G27" s="84">
        <f t="shared" ca="1" si="46"/>
        <v>31.596073964693868</v>
      </c>
      <c r="H27" s="84">
        <f t="shared" ca="1" si="46"/>
        <v>28.763030507455099</v>
      </c>
      <c r="I27" s="84">
        <f t="shared" ca="1" si="46"/>
        <v>31.512588441307393</v>
      </c>
      <c r="J27" s="84">
        <f t="shared" ca="1" si="46"/>
        <v>40.453046929801992</v>
      </c>
      <c r="K27" s="84">
        <f t="shared" ca="1" si="46"/>
        <v>54.168601957677531</v>
      </c>
      <c r="L27" s="84">
        <f t="shared" ca="1" si="46"/>
        <v>69.712575010105851</v>
      </c>
      <c r="M27" s="84">
        <f t="shared" ca="1" si="46"/>
        <v>83.704864086553897</v>
      </c>
      <c r="N27" s="84">
        <f t="shared" ca="1" si="46"/>
        <v>93.302950362107524</v>
      </c>
      <c r="O27" s="84">
        <f t="shared" ca="1" si="46"/>
        <v>96.704921810945848</v>
      </c>
      <c r="P27" s="85">
        <f t="shared" ca="1" si="49"/>
        <v>96.704921810945848</v>
      </c>
      <c r="R27" s="116">
        <f t="shared" ca="1" si="47"/>
        <v>13</v>
      </c>
      <c r="S27" s="26">
        <f t="shared" si="42"/>
        <v>67.500010000000003</v>
      </c>
      <c r="T27" s="39">
        <f t="shared" ca="1" si="43"/>
        <v>12.942767589458324</v>
      </c>
      <c r="U27" s="39">
        <f t="shared" ca="1" si="41"/>
        <v>14.003324817320498</v>
      </c>
      <c r="V27" s="39">
        <f t="shared" ca="1" si="41"/>
        <v>16.900821048174354</v>
      </c>
      <c r="W27" s="39">
        <f t="shared" ca="1" si="41"/>
        <v>20.858874506890384</v>
      </c>
      <c r="X27" s="39">
        <f t="shared" ca="1" si="41"/>
        <v>24.816927965606411</v>
      </c>
      <c r="Y27" s="39">
        <f t="shared" ca="1" si="41"/>
        <v>27.714424196460268</v>
      </c>
      <c r="Z27" s="39">
        <f t="shared" ca="1" si="41"/>
        <v>28.774981424322444</v>
      </c>
      <c r="AA27" s="39">
        <f t="shared" ca="1" si="41"/>
        <v>27.714424196460268</v>
      </c>
      <c r="AB27" s="39">
        <f t="shared" ca="1" si="41"/>
        <v>24.816927965606414</v>
      </c>
      <c r="AC27" s="39">
        <f t="shared" ca="1" si="41"/>
        <v>20.858874506890384</v>
      </c>
      <c r="AD27" s="39">
        <f t="shared" ca="1" si="41"/>
        <v>16.900821048174354</v>
      </c>
      <c r="AE27" s="39">
        <f t="shared" ca="1" si="41"/>
        <v>14.003324817320498</v>
      </c>
      <c r="AF27" s="39">
        <f t="shared" ca="1" si="41"/>
        <v>12.942767589458324</v>
      </c>
      <c r="AG27" s="39"/>
      <c r="AH27" s="26">
        <f t="shared" si="44"/>
        <v>67.500010000000003</v>
      </c>
      <c r="AI27" s="31">
        <v>7.9881888800936982E-2</v>
      </c>
      <c r="AJ27" s="31">
        <v>8.6427576495438946E-2</v>
      </c>
      <c r="AK27" s="31">
        <v>0.10431072784729664</v>
      </c>
      <c r="AL27" s="31">
        <v>0.12873956689365632</v>
      </c>
      <c r="AM27" s="31">
        <v>0.15316840594001596</v>
      </c>
      <c r="AN27" s="31">
        <v>0.17105155729187368</v>
      </c>
      <c r="AO27" s="31">
        <v>0.17759724498637566</v>
      </c>
      <c r="AP27" s="31">
        <v>0.17105155729187368</v>
      </c>
      <c r="AQ27" s="31">
        <v>0.15316840594001599</v>
      </c>
      <c r="AR27" s="31">
        <v>0.12873956689365632</v>
      </c>
      <c r="AS27" s="31">
        <v>0.10431072784729664</v>
      </c>
      <c r="AT27" s="31">
        <v>8.6427576495438946E-2</v>
      </c>
      <c r="AU27" s="31">
        <v>7.9881888800936982E-2</v>
      </c>
      <c r="AX27" s="49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162"/>
      <c r="BO27" s="162"/>
      <c r="BP27" s="162"/>
      <c r="BQ27" s="162"/>
      <c r="BR27" s="162"/>
      <c r="BS27" s="162"/>
      <c r="BT27" s="57"/>
      <c r="BU27" s="162"/>
      <c r="BV27" s="162"/>
      <c r="BW27" s="162"/>
      <c r="BX27" s="162"/>
      <c r="BY27" s="162"/>
      <c r="BZ27" s="162"/>
      <c r="CA27" s="162"/>
      <c r="CB27" s="162"/>
      <c r="CC27" s="162"/>
      <c r="CD27" s="162"/>
      <c r="CE27" s="162"/>
      <c r="CF27" s="162"/>
      <c r="CG27" s="162"/>
      <c r="CH27" s="162"/>
      <c r="CI27" s="162"/>
      <c r="CJ27" s="162"/>
      <c r="CK27" s="162"/>
      <c r="CL27" s="162"/>
      <c r="CM27" s="162"/>
      <c r="CN27" s="162"/>
      <c r="CO27" s="162"/>
    </row>
    <row r="28" spans="1:93">
      <c r="A28" s="8"/>
      <c r="B28" s="80">
        <f t="shared" si="48"/>
        <v>45.000010000000003</v>
      </c>
      <c r="C28" s="84">
        <f t="shared" ca="1" si="46"/>
        <v>70.757247573588046</v>
      </c>
      <c r="D28" s="84">
        <f t="shared" ca="1" si="46"/>
        <v>68.125093966148611</v>
      </c>
      <c r="E28" s="84">
        <f t="shared" ca="1" si="46"/>
        <v>60.799565372747139</v>
      </c>
      <c r="F28" s="84">
        <f t="shared" ca="1" si="46"/>
        <v>50.455395636733627</v>
      </c>
      <c r="G28" s="84">
        <f t="shared" ca="1" si="46"/>
        <v>39.687779202924567</v>
      </c>
      <c r="H28" s="84">
        <f t="shared" ca="1" si="46"/>
        <v>31.512588441307379</v>
      </c>
      <c r="I28" s="84">
        <f t="shared" ca="1" si="46"/>
        <v>28.454211607278012</v>
      </c>
      <c r="J28" s="84">
        <f t="shared" ca="1" si="46"/>
        <v>31.512588441307393</v>
      </c>
      <c r="K28" s="84">
        <f t="shared" ca="1" si="46"/>
        <v>39.687779202924553</v>
      </c>
      <c r="L28" s="84">
        <f t="shared" ca="1" si="46"/>
        <v>50.455395636733655</v>
      </c>
      <c r="M28" s="84">
        <f t="shared" ca="1" si="46"/>
        <v>60.799565372747153</v>
      </c>
      <c r="N28" s="84">
        <f t="shared" ca="1" si="46"/>
        <v>68.125093966148597</v>
      </c>
      <c r="O28" s="84">
        <f t="shared" ca="1" si="46"/>
        <v>70.75724757358806</v>
      </c>
      <c r="P28" s="85">
        <f t="shared" ca="1" si="49"/>
        <v>70.75724757358806</v>
      </c>
      <c r="R28" s="116">
        <f t="shared" ca="1" si="47"/>
        <v>13</v>
      </c>
      <c r="S28" s="26">
        <f t="shared" si="42"/>
        <v>75.000010000000003</v>
      </c>
      <c r="T28" s="39">
        <f t="shared" ca="1" si="43"/>
        <v>8.9847141307422955</v>
      </c>
      <c r="U28" s="39">
        <f t="shared" ca="1" si="41"/>
        <v>10.045271358604467</v>
      </c>
      <c r="V28" s="39">
        <f t="shared" ca="1" si="41"/>
        <v>12.942767589458322</v>
      </c>
      <c r="W28" s="39">
        <f t="shared" ca="1" si="41"/>
        <v>16.900821048174354</v>
      </c>
      <c r="X28" s="39">
        <f t="shared" ca="1" si="41"/>
        <v>20.858874506890384</v>
      </c>
      <c r="Y28" s="39">
        <f t="shared" ca="1" si="41"/>
        <v>23.756370737744238</v>
      </c>
      <c r="Z28" s="39">
        <f t="shared" ca="1" si="41"/>
        <v>24.816927965606414</v>
      </c>
      <c r="AA28" s="39">
        <f t="shared" ca="1" si="41"/>
        <v>23.756370737744238</v>
      </c>
      <c r="AB28" s="39">
        <f t="shared" ca="1" si="41"/>
        <v>20.858874506890384</v>
      </c>
      <c r="AC28" s="39">
        <f t="shared" ca="1" si="41"/>
        <v>16.900821048174354</v>
      </c>
      <c r="AD28" s="39">
        <f t="shared" ca="1" si="41"/>
        <v>12.942767589458322</v>
      </c>
      <c r="AE28" s="39">
        <f t="shared" ca="1" si="41"/>
        <v>10.045271358604468</v>
      </c>
      <c r="AF28" s="39">
        <f t="shared" ca="1" si="41"/>
        <v>8.9847141307422955</v>
      </c>
      <c r="AG28" s="39"/>
      <c r="AH28" s="26">
        <f t="shared" si="44"/>
        <v>75.000010000000003</v>
      </c>
      <c r="AI28" s="31">
        <v>5.5453049754577315E-2</v>
      </c>
      <c r="AJ28" s="31">
        <v>6.1998737449079258E-2</v>
      </c>
      <c r="AK28" s="31">
        <v>7.9881888800936968E-2</v>
      </c>
      <c r="AL28" s="31">
        <v>0.10431072784729664</v>
      </c>
      <c r="AM28" s="31">
        <v>0.12873956689365632</v>
      </c>
      <c r="AN28" s="31">
        <v>0.14662271824551401</v>
      </c>
      <c r="AO28" s="31">
        <v>0.15316840594001599</v>
      </c>
      <c r="AP28" s="31">
        <v>0.14662271824551401</v>
      </c>
      <c r="AQ28" s="31">
        <v>0.12873956689365632</v>
      </c>
      <c r="AR28" s="31">
        <v>0.10431072784729664</v>
      </c>
      <c r="AS28" s="31">
        <v>7.9881888800936968E-2</v>
      </c>
      <c r="AT28" s="31">
        <v>6.1998737449079272E-2</v>
      </c>
      <c r="AU28" s="31">
        <v>5.5453049754577315E-2</v>
      </c>
      <c r="AX28" s="49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162"/>
      <c r="BO28" s="162"/>
      <c r="BP28" s="162"/>
      <c r="BQ28" s="162"/>
      <c r="BR28" s="162"/>
      <c r="BS28" s="162"/>
      <c r="BT28" s="57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</row>
    <row r="29" spans="1:93">
      <c r="A29" s="8"/>
      <c r="B29" s="80">
        <f t="shared" si="48"/>
        <v>52.500010000000003</v>
      </c>
      <c r="C29" s="84">
        <f t="shared" ca="1" si="46"/>
        <v>96.704921810945862</v>
      </c>
      <c r="D29" s="84">
        <f t="shared" ca="1" si="46"/>
        <v>93.302950362107524</v>
      </c>
      <c r="E29" s="84">
        <f t="shared" ca="1" si="46"/>
        <v>83.704864086553897</v>
      </c>
      <c r="F29" s="84">
        <f t="shared" ca="1" si="46"/>
        <v>69.712575010105823</v>
      </c>
      <c r="G29" s="84">
        <f t="shared" ca="1" si="46"/>
        <v>54.168601957677552</v>
      </c>
      <c r="H29" s="84">
        <f t="shared" ca="1" si="46"/>
        <v>40.453046929801992</v>
      </c>
      <c r="I29" s="84">
        <f t="shared" ca="1" si="46"/>
        <v>31.512588441307393</v>
      </c>
      <c r="J29" s="84">
        <f t="shared" ca="1" si="46"/>
        <v>28.763030507455092</v>
      </c>
      <c r="K29" s="84">
        <f t="shared" ca="1" si="46"/>
        <v>31.596073964693883</v>
      </c>
      <c r="L29" s="84">
        <f t="shared" ca="1" si="46"/>
        <v>37.846290451846997</v>
      </c>
      <c r="M29" s="84">
        <f t="shared" ca="1" si="46"/>
        <v>44.786172511597726</v>
      </c>
      <c r="N29" s="84">
        <f t="shared" ca="1" si="46"/>
        <v>50.007592748256734</v>
      </c>
      <c r="O29" s="84">
        <f t="shared" ca="1" si="46"/>
        <v>51.929437981978872</v>
      </c>
      <c r="P29" s="85">
        <f t="shared" ca="1" si="49"/>
        <v>96.704921810945862</v>
      </c>
      <c r="R29" s="116">
        <f t="shared" ca="1" si="47"/>
        <v>1</v>
      </c>
      <c r="S29" s="26">
        <f t="shared" si="42"/>
        <v>82.500010000000003</v>
      </c>
      <c r="T29" s="39">
        <f t="shared" ca="1" si="43"/>
        <v>6.087217899888441</v>
      </c>
      <c r="U29" s="39">
        <f t="shared" ca="1" si="41"/>
        <v>7.147775127750613</v>
      </c>
      <c r="V29" s="39">
        <f t="shared" ca="1" si="41"/>
        <v>10.045271358604468</v>
      </c>
      <c r="W29" s="39">
        <f t="shared" ca="1" si="41"/>
        <v>14.003324817320498</v>
      </c>
      <c r="X29" s="39">
        <f t="shared" ca="1" si="41"/>
        <v>17.961378276036527</v>
      </c>
      <c r="Y29" s="39">
        <f t="shared" ca="1" si="41"/>
        <v>20.858874506890384</v>
      </c>
      <c r="Z29" s="39">
        <f t="shared" ca="1" si="41"/>
        <v>21.91943173475256</v>
      </c>
      <c r="AA29" s="39">
        <f t="shared" ca="1" si="41"/>
        <v>20.858874506890384</v>
      </c>
      <c r="AB29" s="39">
        <f t="shared" ca="1" si="41"/>
        <v>17.961378276036534</v>
      </c>
      <c r="AC29" s="39">
        <f t="shared" ca="1" si="41"/>
        <v>14.003324817320498</v>
      </c>
      <c r="AD29" s="39">
        <f t="shared" ca="1" si="41"/>
        <v>10.045271358604468</v>
      </c>
      <c r="AE29" s="39">
        <f t="shared" ca="1" si="41"/>
        <v>7.1477751277506147</v>
      </c>
      <c r="AF29" s="39">
        <f t="shared" ca="1" si="41"/>
        <v>6.087217899888441</v>
      </c>
      <c r="AG29" s="39"/>
      <c r="AH29" s="26">
        <f t="shared" si="44"/>
        <v>82.500010000000003</v>
      </c>
      <c r="AI29" s="31">
        <v>3.7569898402719619E-2</v>
      </c>
      <c r="AJ29" s="31">
        <v>4.4115586097221569E-2</v>
      </c>
      <c r="AK29" s="31">
        <v>6.1998737449079272E-2</v>
      </c>
      <c r="AL29" s="31">
        <v>8.6427576495438946E-2</v>
      </c>
      <c r="AM29" s="31">
        <v>0.11085641554179861</v>
      </c>
      <c r="AN29" s="31">
        <v>0.12873956689365632</v>
      </c>
      <c r="AO29" s="31">
        <v>0.13528525458815829</v>
      </c>
      <c r="AP29" s="31">
        <v>0.12873956689365632</v>
      </c>
      <c r="AQ29" s="31">
        <v>0.11085641554179863</v>
      </c>
      <c r="AR29" s="31">
        <v>8.6427576495438946E-2</v>
      </c>
      <c r="AS29" s="31">
        <v>6.1998737449079272E-2</v>
      </c>
      <c r="AT29" s="31">
        <v>4.4115586097221583E-2</v>
      </c>
      <c r="AU29" s="31">
        <v>3.7569898402719619E-2</v>
      </c>
      <c r="AX29" s="49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162"/>
      <c r="BO29" s="162"/>
      <c r="BP29" s="162"/>
      <c r="BQ29" s="162"/>
      <c r="BR29" s="162"/>
      <c r="BS29" s="162"/>
      <c r="BT29" s="57"/>
      <c r="BU29" s="162"/>
      <c r="BV29" s="162"/>
      <c r="BW29" s="162"/>
      <c r="BX29" s="162"/>
      <c r="BY29" s="162"/>
      <c r="BZ29" s="162"/>
      <c r="CA29" s="162"/>
      <c r="CB29" s="162"/>
      <c r="CC29" s="162"/>
      <c r="CD29" s="162"/>
      <c r="CE29" s="162"/>
      <c r="CF29" s="162"/>
      <c r="CG29" s="162"/>
      <c r="CH29" s="162"/>
      <c r="CI29" s="162"/>
      <c r="CJ29" s="162"/>
      <c r="CK29" s="162"/>
      <c r="CL29" s="162"/>
      <c r="CM29" s="162"/>
      <c r="CN29" s="162"/>
      <c r="CO29" s="162"/>
    </row>
    <row r="30" spans="1:93">
      <c r="A30" s="8"/>
      <c r="B30" s="80">
        <f t="shared" si="48"/>
        <v>60.000010000000003</v>
      </c>
      <c r="C30" s="84">
        <f t="shared" ca="1" si="46"/>
        <v>127.25167375682226</v>
      </c>
      <c r="D30" s="84">
        <f t="shared" ca="1" si="46"/>
        <v>123.06325183095039</v>
      </c>
      <c r="E30" s="84">
        <f t="shared" ca="1" si="46"/>
        <v>111.15554901610716</v>
      </c>
      <c r="F30" s="84">
        <f t="shared" ca="1" si="46"/>
        <v>93.496490580609873</v>
      </c>
      <c r="G30" s="84">
        <f t="shared" ca="1" si="46"/>
        <v>73.234474662589591</v>
      </c>
      <c r="H30" s="84">
        <f t="shared" ca="1" si="46"/>
        <v>54.168601957677531</v>
      </c>
      <c r="I30" s="84">
        <f t="shared" ca="1" si="46"/>
        <v>39.687779202924531</v>
      </c>
      <c r="J30" s="84">
        <f t="shared" ca="1" si="46"/>
        <v>31.596073964693883</v>
      </c>
      <c r="K30" s="84">
        <f t="shared" ca="1" si="46"/>
        <v>29.61197933644042</v>
      </c>
      <c r="L30" s="84">
        <f t="shared" ca="1" si="46"/>
        <v>31.847598016174054</v>
      </c>
      <c r="M30" s="84">
        <f t="shared" ca="1" si="46"/>
        <v>35.789823097832169</v>
      </c>
      <c r="N30" s="84">
        <f t="shared" ca="1" si="46"/>
        <v>39.167536819305163</v>
      </c>
      <c r="O30" s="84">
        <f t="shared" ca="1" si="46"/>
        <v>40.468222843888803</v>
      </c>
      <c r="P30" s="85">
        <f t="shared" ca="1" si="49"/>
        <v>127.25167375682226</v>
      </c>
      <c r="R30" s="116">
        <f t="shared" ca="1" si="47"/>
        <v>1</v>
      </c>
      <c r="S30" s="26">
        <f t="shared" si="42"/>
        <v>90.000010000000003</v>
      </c>
      <c r="T30" s="39">
        <f t="shared" ca="1" si="43"/>
        <v>5.0266606720262672</v>
      </c>
      <c r="U30" s="39">
        <f t="shared" ca="1" si="41"/>
        <v>6.0872178998884383</v>
      </c>
      <c r="V30" s="39">
        <f t="shared" ca="1" si="41"/>
        <v>8.9847141307422955</v>
      </c>
      <c r="W30" s="39">
        <f t="shared" ca="1" si="41"/>
        <v>12.942767589458324</v>
      </c>
      <c r="X30" s="39">
        <f t="shared" ca="1" si="41"/>
        <v>16.900821048174354</v>
      </c>
      <c r="Y30" s="39">
        <f t="shared" ca="1" si="41"/>
        <v>19.798317279028211</v>
      </c>
      <c r="Z30" s="39">
        <f t="shared" ca="1" si="41"/>
        <v>20.858874506890384</v>
      </c>
      <c r="AA30" s="39">
        <f t="shared" ca="1" si="41"/>
        <v>19.798317279028211</v>
      </c>
      <c r="AB30" s="39">
        <f t="shared" ca="1" si="41"/>
        <v>16.900821048174357</v>
      </c>
      <c r="AC30" s="39">
        <f t="shared" ca="1" si="41"/>
        <v>12.942767589458324</v>
      </c>
      <c r="AD30" s="39">
        <f t="shared" ca="1" si="41"/>
        <v>8.9847141307422955</v>
      </c>
      <c r="AE30" s="39">
        <f t="shared" ca="1" si="41"/>
        <v>6.087217899888441</v>
      </c>
      <c r="AF30" s="70">
        <f t="shared" ca="1" si="41"/>
        <v>5.0266606720262672</v>
      </c>
      <c r="AG30" s="39"/>
      <c r="AH30" s="26">
        <f t="shared" si="44"/>
        <v>90.000010000000003</v>
      </c>
      <c r="AI30" s="31">
        <v>3.1024210708217662E-2</v>
      </c>
      <c r="AJ30" s="31">
        <v>3.7569898402719605E-2</v>
      </c>
      <c r="AK30" s="31">
        <v>5.5453049754577315E-2</v>
      </c>
      <c r="AL30" s="31">
        <v>7.9881888800936982E-2</v>
      </c>
      <c r="AM30" s="31">
        <v>0.10431072784729664</v>
      </c>
      <c r="AN30" s="31">
        <v>0.12219387919915435</v>
      </c>
      <c r="AO30" s="31">
        <v>0.12873956689365632</v>
      </c>
      <c r="AP30" s="31">
        <v>0.12219387919915435</v>
      </c>
      <c r="AQ30" s="31">
        <v>0.10431072784729667</v>
      </c>
      <c r="AR30" s="31">
        <v>7.9881888800936982E-2</v>
      </c>
      <c r="AS30" s="31">
        <v>5.5453049754577315E-2</v>
      </c>
      <c r="AT30" s="31">
        <v>3.7569898402719619E-2</v>
      </c>
      <c r="AU30" s="31">
        <v>3.1024210708217662E-2</v>
      </c>
      <c r="AX30" s="49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162"/>
      <c r="BO30" s="162"/>
      <c r="BP30" s="162"/>
      <c r="BQ30" s="162"/>
      <c r="BR30" s="162"/>
      <c r="BS30" s="162"/>
      <c r="BT30" s="57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</row>
    <row r="31" spans="1:93">
      <c r="A31" s="8"/>
      <c r="B31" s="80">
        <f t="shared" si="48"/>
        <v>67.500010000000003</v>
      </c>
      <c r="C31" s="84">
        <f t="shared" ca="1" si="46"/>
        <v>120.90547861436708</v>
      </c>
      <c r="D31" s="84">
        <f t="shared" ca="1" si="46"/>
        <v>127.68921287609378</v>
      </c>
      <c r="E31" s="84">
        <f t="shared" ca="1" si="46"/>
        <v>139.04568440096347</v>
      </c>
      <c r="F31" s="84">
        <f t="shared" ca="1" si="46"/>
        <v>118.01473771790114</v>
      </c>
      <c r="G31" s="84">
        <f t="shared" ca="1" si="46"/>
        <v>93.496490580609944</v>
      </c>
      <c r="H31" s="84">
        <f t="shared" ca="1" si="46"/>
        <v>69.712575010105851</v>
      </c>
      <c r="I31" s="84">
        <f t="shared" ca="1" si="46"/>
        <v>50.455395636733655</v>
      </c>
      <c r="J31" s="84">
        <f t="shared" ca="1" si="46"/>
        <v>37.846290451846997</v>
      </c>
      <c r="K31" s="84">
        <f t="shared" ca="1" si="46"/>
        <v>31.847598016174047</v>
      </c>
      <c r="L31" s="84">
        <f t="shared" ca="1" si="46"/>
        <v>30.769836980394377</v>
      </c>
      <c r="M31" s="84">
        <f t="shared" ca="1" si="46"/>
        <v>32.251909841180463</v>
      </c>
      <c r="N31" s="84">
        <f t="shared" ca="1" si="46"/>
        <v>34.120655869582507</v>
      </c>
      <c r="O31" s="84">
        <f t="shared" ca="1" si="46"/>
        <v>34.913477538610017</v>
      </c>
      <c r="P31" s="85">
        <f t="shared" ca="1" si="49"/>
        <v>139.04568440096347</v>
      </c>
      <c r="R31" s="116">
        <f t="shared" ca="1" si="47"/>
        <v>3</v>
      </c>
      <c r="S31" s="1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H31" s="1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69"/>
      <c r="AX31" s="162"/>
      <c r="AY31" s="162"/>
      <c r="AZ31" s="244"/>
      <c r="BA31" s="162"/>
      <c r="BB31" s="244"/>
      <c r="BC31" s="162"/>
      <c r="BD31" s="162"/>
      <c r="BE31" s="162"/>
      <c r="BF31" s="162"/>
      <c r="BG31" s="162"/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T31" s="57"/>
      <c r="BU31" s="162"/>
      <c r="BV31" s="162"/>
      <c r="BW31" s="162"/>
      <c r="BX31" s="162"/>
      <c r="BY31" s="162"/>
      <c r="BZ31" s="162"/>
      <c r="CA31" s="162"/>
      <c r="CB31" s="162"/>
      <c r="CC31" s="162"/>
      <c r="CD31" s="162"/>
      <c r="CE31" s="162"/>
      <c r="CF31" s="162"/>
      <c r="CG31" s="162"/>
      <c r="CH31" s="162"/>
      <c r="CI31" s="162"/>
      <c r="CJ31" s="162"/>
      <c r="CK31" s="162"/>
      <c r="CL31" s="162"/>
      <c r="CM31" s="162"/>
      <c r="CN31" s="162"/>
      <c r="CO31" s="162"/>
    </row>
    <row r="32" spans="1:93">
      <c r="A32" s="8"/>
      <c r="B32" s="80">
        <f t="shared" si="48"/>
        <v>75.000010000000003</v>
      </c>
      <c r="C32" s="84">
        <f t="shared" ca="1" si="46"/>
        <v>92.339206321816661</v>
      </c>
      <c r="D32" s="84">
        <f t="shared" ca="1" si="46"/>
        <v>101.11046470208454</v>
      </c>
      <c r="E32" s="84">
        <f t="shared" ca="1" si="46"/>
        <v>122.27874990805599</v>
      </c>
      <c r="F32" s="84">
        <f t="shared" ca="1" si="46"/>
        <v>139.04568440096347</v>
      </c>
      <c r="G32" s="84">
        <f t="shared" ca="1" si="46"/>
        <v>111.15554901610712</v>
      </c>
      <c r="H32" s="84">
        <f t="shared" ca="1" si="46"/>
        <v>83.704864086553897</v>
      </c>
      <c r="I32" s="84">
        <f t="shared" ca="1" si="46"/>
        <v>60.799565372747139</v>
      </c>
      <c r="J32" s="84">
        <f t="shared" ca="1" si="46"/>
        <v>44.786172511597705</v>
      </c>
      <c r="K32" s="84">
        <f t="shared" ca="1" si="46"/>
        <v>35.789823097832169</v>
      </c>
      <c r="L32" s="84">
        <f t="shared" ca="1" si="46"/>
        <v>32.251909841180463</v>
      </c>
      <c r="M32" s="84">
        <f t="shared" ca="1" si="46"/>
        <v>31.912782344763794</v>
      </c>
      <c r="N32" s="84">
        <f t="shared" ca="1" si="46"/>
        <v>32.665905362622127</v>
      </c>
      <c r="O32" s="84">
        <f t="shared" ca="1" si="46"/>
        <v>32.973445347607175</v>
      </c>
      <c r="P32" s="85">
        <f t="shared" ca="1" si="49"/>
        <v>139.04568440096347</v>
      </c>
      <c r="R32" s="116">
        <f t="shared" ca="1" si="47"/>
        <v>4</v>
      </c>
      <c r="S32" s="24" t="s">
        <v>173</v>
      </c>
      <c r="T32" s="26">
        <f>T2</f>
        <v>1.0000000000000001E-5</v>
      </c>
      <c r="U32" s="26">
        <f t="shared" ref="U32:AF32" si="50">U2</f>
        <v>7.5000099999999996</v>
      </c>
      <c r="V32" s="26">
        <f t="shared" si="50"/>
        <v>15.00001</v>
      </c>
      <c r="W32" s="26">
        <f t="shared" si="50"/>
        <v>22.50001</v>
      </c>
      <c r="X32" s="26">
        <f t="shared" si="50"/>
        <v>30.00001</v>
      </c>
      <c r="Y32" s="26">
        <f t="shared" si="50"/>
        <v>37.500010000000003</v>
      </c>
      <c r="Z32" s="26">
        <f t="shared" si="50"/>
        <v>45.000010000000003</v>
      </c>
      <c r="AA32" s="26">
        <f t="shared" si="50"/>
        <v>52.500010000000003</v>
      </c>
      <c r="AB32" s="26">
        <f t="shared" si="50"/>
        <v>60.000010000000003</v>
      </c>
      <c r="AC32" s="26">
        <f t="shared" si="50"/>
        <v>67.500010000000003</v>
      </c>
      <c r="AD32" s="26">
        <f t="shared" si="50"/>
        <v>75.000010000000003</v>
      </c>
      <c r="AE32" s="26">
        <f t="shared" si="50"/>
        <v>82.500010000000003</v>
      </c>
      <c r="AF32" s="26">
        <f t="shared" si="50"/>
        <v>90.000010000000003</v>
      </c>
      <c r="AG32" s="271">
        <f ca="1">INDEX(T33:AF45,$R$19,$R$20)</f>
        <v>58.747085224352944</v>
      </c>
      <c r="AH32" s="24" t="s">
        <v>173</v>
      </c>
      <c r="AI32" s="26">
        <f>AI2</f>
        <v>1.0000000000000001E-5</v>
      </c>
      <c r="AJ32" s="26">
        <f t="shared" ref="AJ32:AU32" si="51">AJ2</f>
        <v>7.5000099999999996</v>
      </c>
      <c r="AK32" s="26">
        <f t="shared" si="51"/>
        <v>15.00001</v>
      </c>
      <c r="AL32" s="26">
        <f t="shared" si="51"/>
        <v>22.50001</v>
      </c>
      <c r="AM32" s="26">
        <f t="shared" si="51"/>
        <v>30.00001</v>
      </c>
      <c r="AN32" s="26">
        <f t="shared" si="51"/>
        <v>37.500010000000003</v>
      </c>
      <c r="AO32" s="26">
        <f t="shared" si="51"/>
        <v>45.000010000000003</v>
      </c>
      <c r="AP32" s="26">
        <f t="shared" si="51"/>
        <v>52.500010000000003</v>
      </c>
      <c r="AQ32" s="26">
        <f t="shared" si="51"/>
        <v>60.000010000000003</v>
      </c>
      <c r="AR32" s="26">
        <f t="shared" si="51"/>
        <v>67.500010000000003</v>
      </c>
      <c r="AS32" s="26">
        <f t="shared" si="51"/>
        <v>75.000010000000003</v>
      </c>
      <c r="AT32" s="26">
        <f t="shared" si="51"/>
        <v>82.500010000000003</v>
      </c>
      <c r="AU32" s="81">
        <f t="shared" si="51"/>
        <v>90.000010000000003</v>
      </c>
      <c r="AX32" s="57"/>
      <c r="AY32" s="373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742"/>
      <c r="BM32" s="162"/>
      <c r="BN32" s="162"/>
      <c r="BO32" s="162"/>
      <c r="BP32" s="72"/>
      <c r="BQ32" s="162"/>
      <c r="BR32" s="162"/>
      <c r="BS32" s="162"/>
      <c r="BT32" s="57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</row>
    <row r="33" spans="1:93">
      <c r="A33" s="8"/>
      <c r="B33" s="80">
        <f t="shared" si="48"/>
        <v>82.500010000000003</v>
      </c>
      <c r="C33" s="84">
        <f t="shared" ca="1" si="46"/>
        <v>65.781326458181297</v>
      </c>
      <c r="D33" s="84">
        <f t="shared" ca="1" si="46"/>
        <v>75.994099607652444</v>
      </c>
      <c r="E33" s="84">
        <f t="shared" ca="1" si="46"/>
        <v>101.11046470208456</v>
      </c>
      <c r="F33" s="84">
        <f t="shared" ca="1" si="46"/>
        <v>127.68921287609375</v>
      </c>
      <c r="G33" s="84">
        <f t="shared" ca="1" si="46"/>
        <v>123.06325183095046</v>
      </c>
      <c r="H33" s="84">
        <f t="shared" ca="1" si="46"/>
        <v>93.302950362107524</v>
      </c>
      <c r="I33" s="84">
        <f t="shared" ca="1" si="46"/>
        <v>68.125093966148626</v>
      </c>
      <c r="J33" s="84">
        <f t="shared" ca="1" si="46"/>
        <v>50.007592748256727</v>
      </c>
      <c r="K33" s="84">
        <f t="shared" ca="1" si="46"/>
        <v>39.167536819305163</v>
      </c>
      <c r="L33" s="84">
        <f t="shared" ca="1" si="46"/>
        <v>34.120655869582507</v>
      </c>
      <c r="M33" s="84">
        <f t="shared" ca="1" si="46"/>
        <v>32.665905362622127</v>
      </c>
      <c r="N33" s="84">
        <f t="shared" ca="1" si="46"/>
        <v>31.321285095518334</v>
      </c>
      <c r="O33" s="84">
        <f t="shared" ca="1" si="46"/>
        <v>30.403652633744841</v>
      </c>
      <c r="P33" s="85">
        <f t="shared" ca="1" si="49"/>
        <v>127.68921287609375</v>
      </c>
      <c r="R33" s="116">
        <f t="shared" ca="1" si="47"/>
        <v>4</v>
      </c>
      <c r="S33" s="26">
        <f>S3</f>
        <v>1.0000000000000001E-5</v>
      </c>
      <c r="T33" s="39">
        <f ca="1">$B$2*AI33</f>
        <v>8.4790398713491122</v>
      </c>
      <c r="U33" s="39">
        <f t="shared" ref="U33:AF45" ca="1" si="52">$B$2*AJ33</f>
        <v>8.568591671140803</v>
      </c>
      <c r="V33" s="39">
        <f t="shared" ca="1" si="52"/>
        <v>9.0430444936589645</v>
      </c>
      <c r="W33" s="39">
        <f t="shared" ca="1" si="52"/>
        <v>10.448987358455081</v>
      </c>
      <c r="X33" s="39">
        <f t="shared" ca="1" si="52"/>
        <v>13.48143000836704</v>
      </c>
      <c r="Y33" s="39">
        <f t="shared" ca="1" si="52"/>
        <v>18.72453891379503</v>
      </c>
      <c r="Z33" s="39">
        <f t="shared" ca="1" si="52"/>
        <v>26.399927062817028</v>
      </c>
      <c r="AA33" s="39">
        <f t="shared" ca="1" si="52"/>
        <v>36.196429667563379</v>
      </c>
      <c r="AB33" s="39">
        <f t="shared" ca="1" si="52"/>
        <v>47.234531034699074</v>
      </c>
      <c r="AC33" s="39">
        <f t="shared" ca="1" si="52"/>
        <v>58.183080602043084</v>
      </c>
      <c r="AD33" s="39">
        <f t="shared" ca="1" si="52"/>
        <v>67.505130384271268</v>
      </c>
      <c r="AE33" s="39">
        <f t="shared" ca="1" si="52"/>
        <v>73.774575668497135</v>
      </c>
      <c r="AF33" s="39">
        <f t="shared" ca="1" si="52"/>
        <v>75.985241924013195</v>
      </c>
      <c r="AG33" s="39"/>
      <c r="AH33" s="26">
        <f>AH3</f>
        <v>1.0000000000000001E-5</v>
      </c>
      <c r="AI33" s="31">
        <v>5.2332062324404897E-2</v>
      </c>
      <c r="AJ33" s="31">
        <v>5.288476999403114E-2</v>
      </c>
      <c r="AK33" s="31">
        <v>5.5813060821145705E-2</v>
      </c>
      <c r="AL33" s="31">
        <v>6.4490445376639727E-2</v>
      </c>
      <c r="AM33" s="31">
        <v>8.3206476927170231E-2</v>
      </c>
      <c r="AN33" s="31">
        <v>0.11556659153633086</v>
      </c>
      <c r="AO33" s="31">
        <v>0.16293856962265491</v>
      </c>
      <c r="AP33" s="31">
        <v>0.2234019230979829</v>
      </c>
      <c r="AQ33" s="31">
        <v>0.2915283404108589</v>
      </c>
      <c r="AR33" s="31">
        <v>0.35910205005410872</v>
      </c>
      <c r="AS33" s="31">
        <v>0.41663711270232212</v>
      </c>
      <c r="AT33" s="31">
        <v>0.45533170623315206</v>
      </c>
      <c r="AU33" s="31">
        <v>0.4689757892917823</v>
      </c>
      <c r="AX33" s="373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162"/>
      <c r="BO33" s="162"/>
      <c r="BP33" s="162"/>
      <c r="BQ33" s="162"/>
      <c r="BR33" s="162"/>
      <c r="BS33" s="162"/>
      <c r="BT33" s="57"/>
      <c r="BU33" s="75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</row>
    <row r="34" spans="1:93">
      <c r="A34" s="8"/>
      <c r="B34" s="80">
        <f t="shared" si="48"/>
        <v>90.000010000000003</v>
      </c>
      <c r="C34" s="84">
        <f t="shared" ca="1" si="46"/>
        <v>55.095239394291809</v>
      </c>
      <c r="D34" s="84">
        <f t="shared" ca="1" si="46"/>
        <v>65.781326458181269</v>
      </c>
      <c r="E34" s="84">
        <f t="shared" ca="1" si="46"/>
        <v>92.339206321816661</v>
      </c>
      <c r="F34" s="84">
        <f t="shared" ca="1" si="46"/>
        <v>120.90547861436706</v>
      </c>
      <c r="G34" s="84">
        <f t="shared" ca="1" si="46"/>
        <v>127.25167375682234</v>
      </c>
      <c r="H34" s="84">
        <f t="shared" ca="1" si="46"/>
        <v>96.704921810945848</v>
      </c>
      <c r="I34" s="84">
        <f t="shared" ca="1" si="46"/>
        <v>70.75724757358806</v>
      </c>
      <c r="J34" s="84">
        <f t="shared" ca="1" si="46"/>
        <v>51.929437981978872</v>
      </c>
      <c r="K34" s="84">
        <f t="shared" ca="1" si="46"/>
        <v>40.468222843888782</v>
      </c>
      <c r="L34" s="84">
        <f t="shared" ca="1" si="46"/>
        <v>34.913477538610017</v>
      </c>
      <c r="M34" s="84">
        <f t="shared" ca="1" si="46"/>
        <v>32.973445347607175</v>
      </c>
      <c r="N34" s="84">
        <f t="shared" ca="1" si="46"/>
        <v>30.403652633744841</v>
      </c>
      <c r="O34" s="84">
        <f t="shared" ca="1" si="46"/>
        <v>29.006483257754407</v>
      </c>
      <c r="P34" s="85">
        <f t="shared" ca="1" si="49"/>
        <v>127.25167375682234</v>
      </c>
      <c r="R34" s="116">
        <f t="shared" ca="1" si="47"/>
        <v>5</v>
      </c>
      <c r="S34" s="26">
        <f t="shared" ref="S34:S45" si="53">S4</f>
        <v>7.5000099999999996</v>
      </c>
      <c r="T34" s="39">
        <f t="shared" ref="T34:T45" ca="1" si="54">$B$2*AI34</f>
        <v>8.568591671140803</v>
      </c>
      <c r="U34" s="39">
        <f t="shared" ca="1" si="52"/>
        <v>8.6581434709324938</v>
      </c>
      <c r="V34" s="39">
        <f t="shared" ca="1" si="52"/>
        <v>9.1325962934506553</v>
      </c>
      <c r="W34" s="39">
        <f t="shared" ca="1" si="52"/>
        <v>10.538539158246772</v>
      </c>
      <c r="X34" s="39">
        <f t="shared" ca="1" si="52"/>
        <v>13.570981808158729</v>
      </c>
      <c r="Y34" s="39">
        <f t="shared" ca="1" si="52"/>
        <v>18.814090713586719</v>
      </c>
      <c r="Z34" s="39">
        <f t="shared" ca="1" si="52"/>
        <v>26.489478862608717</v>
      </c>
      <c r="AA34" s="39">
        <f t="shared" ca="1" si="52"/>
        <v>36.285981467355072</v>
      </c>
      <c r="AB34" s="39">
        <f t="shared" ca="1" si="52"/>
        <v>47.32408283449076</v>
      </c>
      <c r="AC34" s="39">
        <f t="shared" ca="1" si="52"/>
        <v>58.272632401834784</v>
      </c>
      <c r="AD34" s="39">
        <f t="shared" ca="1" si="52"/>
        <v>67.594682184062961</v>
      </c>
      <c r="AE34" s="39">
        <f t="shared" ca="1" si="52"/>
        <v>73.864127468288828</v>
      </c>
      <c r="AF34" s="39">
        <f t="shared" ca="1" si="52"/>
        <v>76.074793723804873</v>
      </c>
      <c r="AG34" s="39"/>
      <c r="AH34" s="26">
        <f t="shared" ref="AH34:AH45" si="55">AH4</f>
        <v>7.5000099999999996</v>
      </c>
      <c r="AI34" s="31">
        <v>5.288476999403114E-2</v>
      </c>
      <c r="AJ34" s="31">
        <v>5.343747766365739E-2</v>
      </c>
      <c r="AK34" s="31">
        <v>5.6365768490771948E-2</v>
      </c>
      <c r="AL34" s="31">
        <v>6.504315304626597E-2</v>
      </c>
      <c r="AM34" s="31">
        <v>8.3759184596796474E-2</v>
      </c>
      <c r="AN34" s="31">
        <v>0.11611929920595711</v>
      </c>
      <c r="AO34" s="31">
        <v>0.16349127729228113</v>
      </c>
      <c r="AP34" s="31">
        <v>0.22395463076760916</v>
      </c>
      <c r="AQ34" s="31">
        <v>0.29208104808048513</v>
      </c>
      <c r="AR34" s="31">
        <v>0.35965475772373501</v>
      </c>
      <c r="AS34" s="31">
        <v>0.41718982037194835</v>
      </c>
      <c r="AT34" s="31">
        <v>0.45588441390277828</v>
      </c>
      <c r="AU34" s="31">
        <v>0.46952849696140853</v>
      </c>
      <c r="AX34" s="49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162"/>
      <c r="BO34" s="162"/>
      <c r="BP34" s="162"/>
      <c r="BQ34" s="162"/>
      <c r="BR34" s="162"/>
      <c r="BS34" s="162"/>
      <c r="BT34" s="57"/>
      <c r="BU34" s="75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</row>
    <row r="35" spans="1:93">
      <c r="A35" s="8"/>
      <c r="B35" s="219" t="s">
        <v>69</v>
      </c>
      <c r="C35" s="220">
        <f t="shared" ref="C35:O35" ca="1" si="56">MAX(C22:C28)</f>
        <v>70.757247573588046</v>
      </c>
      <c r="D35" s="220">
        <f t="shared" ca="1" si="56"/>
        <v>68.125093966148611</v>
      </c>
      <c r="E35" s="220">
        <f t="shared" ca="1" si="56"/>
        <v>60.799565372747139</v>
      </c>
      <c r="F35" s="220">
        <f t="shared" ca="1" si="56"/>
        <v>50.455395636733627</v>
      </c>
      <c r="G35" s="220">
        <f t="shared" ca="1" si="56"/>
        <v>40.468222843888796</v>
      </c>
      <c r="H35" s="220">
        <f t="shared" ca="1" si="56"/>
        <v>51.929437981978872</v>
      </c>
      <c r="I35" s="220">
        <f t="shared" ca="1" si="56"/>
        <v>70.757247573588046</v>
      </c>
      <c r="J35" s="220">
        <f t="shared" ca="1" si="56"/>
        <v>96.704921810945862</v>
      </c>
      <c r="K35" s="220">
        <f t="shared" ca="1" si="56"/>
        <v>127.25167375682231</v>
      </c>
      <c r="L35" s="220">
        <f t="shared" ca="1" si="56"/>
        <v>139.04568440096347</v>
      </c>
      <c r="M35" s="220">
        <f t="shared" ca="1" si="56"/>
        <v>139.04568440096347</v>
      </c>
      <c r="N35" s="220">
        <f t="shared" ca="1" si="56"/>
        <v>127.68921287609375</v>
      </c>
      <c r="O35" s="220">
        <f t="shared" ca="1" si="56"/>
        <v>127.25167375682234</v>
      </c>
      <c r="P35" s="221">
        <f ca="1">MAX(P22:P34)</f>
        <v>139.04568440096347</v>
      </c>
      <c r="Q35" s="222" t="s">
        <v>174</v>
      </c>
      <c r="R35" s="223"/>
      <c r="S35" s="26">
        <f t="shared" si="53"/>
        <v>15.00001</v>
      </c>
      <c r="T35" s="39">
        <f t="shared" ca="1" si="54"/>
        <v>9.0430444936589645</v>
      </c>
      <c r="U35" s="39">
        <f t="shared" ca="1" si="52"/>
        <v>9.1325962934506553</v>
      </c>
      <c r="V35" s="39">
        <f t="shared" ca="1" si="52"/>
        <v>9.6070491159688149</v>
      </c>
      <c r="W35" s="39">
        <f t="shared" ca="1" si="52"/>
        <v>11.012991980764934</v>
      </c>
      <c r="X35" s="39">
        <f t="shared" ca="1" si="52"/>
        <v>14.04543463067689</v>
      </c>
      <c r="Y35" s="39">
        <f t="shared" ca="1" si="52"/>
        <v>19.288543536104878</v>
      </c>
      <c r="Z35" s="39">
        <f t="shared" ca="1" si="52"/>
        <v>26.963931685126877</v>
      </c>
      <c r="AA35" s="39">
        <f t="shared" ca="1" si="52"/>
        <v>36.760434289873231</v>
      </c>
      <c r="AB35" s="39">
        <f t="shared" ca="1" si="52"/>
        <v>47.798535657008919</v>
      </c>
      <c r="AC35" s="39">
        <f t="shared" ca="1" si="52"/>
        <v>58.747085224352944</v>
      </c>
      <c r="AD35" s="39">
        <f t="shared" ca="1" si="52"/>
        <v>68.069135006581121</v>
      </c>
      <c r="AE35" s="39">
        <f t="shared" ca="1" si="52"/>
        <v>74.338580290806988</v>
      </c>
      <c r="AF35" s="39">
        <f t="shared" ca="1" si="52"/>
        <v>76.549246546323047</v>
      </c>
      <c r="AG35" s="39"/>
      <c r="AH35" s="26">
        <f t="shared" si="55"/>
        <v>15.00001</v>
      </c>
      <c r="AI35" s="31">
        <v>5.5813060821145705E-2</v>
      </c>
      <c r="AJ35" s="31">
        <v>5.6365768490771948E-2</v>
      </c>
      <c r="AK35" s="31">
        <v>5.9294059317886505E-2</v>
      </c>
      <c r="AL35" s="31">
        <v>6.7971443873380527E-2</v>
      </c>
      <c r="AM35" s="31">
        <v>8.6687475423911031E-2</v>
      </c>
      <c r="AN35" s="31">
        <v>0.11904759003307167</v>
      </c>
      <c r="AO35" s="31">
        <v>0.16641956811939571</v>
      </c>
      <c r="AP35" s="31">
        <v>0.22688292159472373</v>
      </c>
      <c r="AQ35" s="31">
        <v>0.29500933890759967</v>
      </c>
      <c r="AR35" s="31">
        <v>0.36258304855084955</v>
      </c>
      <c r="AS35" s="31">
        <v>0.42011811119906295</v>
      </c>
      <c r="AT35" s="31">
        <v>0.45881270472989288</v>
      </c>
      <c r="AU35" s="31">
        <v>0.47245678778852318</v>
      </c>
      <c r="AX35" s="49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162"/>
      <c r="BO35" s="162"/>
      <c r="BP35" s="162"/>
      <c r="BQ35" s="162"/>
      <c r="BR35" s="162"/>
      <c r="BS35" s="162"/>
      <c r="BT35" s="57"/>
      <c r="BU35" s="752"/>
      <c r="BV35" s="162"/>
      <c r="BW35" s="162"/>
      <c r="BX35" s="162"/>
      <c r="BY35" s="162"/>
      <c r="BZ35" s="162"/>
      <c r="CA35" s="162"/>
      <c r="CB35" s="162"/>
      <c r="CC35" s="162"/>
      <c r="CD35" s="162"/>
      <c r="CE35" s="162"/>
      <c r="CF35" s="162"/>
      <c r="CG35" s="162"/>
      <c r="CH35" s="162"/>
      <c r="CI35" s="162"/>
      <c r="CJ35" s="162"/>
      <c r="CK35" s="162"/>
      <c r="CL35" s="162"/>
      <c r="CM35" s="162"/>
      <c r="CN35" s="162"/>
      <c r="CO35" s="162"/>
    </row>
    <row r="36" spans="1:93">
      <c r="A36" s="8"/>
      <c r="J36" s="215" t="s">
        <v>70</v>
      </c>
      <c r="K36" s="218" t="s">
        <v>72</v>
      </c>
      <c r="L36" s="217" t="s">
        <v>71</v>
      </c>
      <c r="M36" s="1" t="s">
        <v>240</v>
      </c>
      <c r="N36" s="279">
        <f ca="1">L25/P35</f>
        <v>0.84874793652411551</v>
      </c>
      <c r="Q36" t="s">
        <v>220</v>
      </c>
      <c r="R36" s="274">
        <f ca="1">0.62*N36</f>
        <v>0.5262237206449516</v>
      </c>
      <c r="S36" s="26">
        <f t="shared" si="53"/>
        <v>22.50001</v>
      </c>
      <c r="T36" s="39">
        <f t="shared" ca="1" si="54"/>
        <v>10.448987358455081</v>
      </c>
      <c r="U36" s="39">
        <f t="shared" ca="1" si="52"/>
        <v>10.538539158246772</v>
      </c>
      <c r="V36" s="39">
        <f t="shared" ca="1" si="52"/>
        <v>11.012991980764934</v>
      </c>
      <c r="W36" s="39">
        <f t="shared" ca="1" si="52"/>
        <v>12.418934845561051</v>
      </c>
      <c r="X36" s="39">
        <f t="shared" ca="1" si="52"/>
        <v>15.451377495473007</v>
      </c>
      <c r="Y36" s="39">
        <f t="shared" ca="1" si="52"/>
        <v>20.694486400900999</v>
      </c>
      <c r="Z36" s="39">
        <f t="shared" ca="1" si="52"/>
        <v>28.369874549922997</v>
      </c>
      <c r="AA36" s="39">
        <f t="shared" ca="1" si="52"/>
        <v>38.166377154669355</v>
      </c>
      <c r="AB36" s="39">
        <f t="shared" ca="1" si="52"/>
        <v>49.204478521805044</v>
      </c>
      <c r="AC36" s="39">
        <f t="shared" ca="1" si="52"/>
        <v>60.153028089149053</v>
      </c>
      <c r="AD36" s="39">
        <f t="shared" ca="1" si="52"/>
        <v>69.475077871377238</v>
      </c>
      <c r="AE36" s="39">
        <f t="shared" ca="1" si="52"/>
        <v>75.744523155603105</v>
      </c>
      <c r="AF36" s="39">
        <f t="shared" ca="1" si="52"/>
        <v>77.955189411119164</v>
      </c>
      <c r="AG36" s="39"/>
      <c r="AH36" s="26">
        <f t="shared" si="55"/>
        <v>22.50001</v>
      </c>
      <c r="AI36" s="31">
        <v>6.4490445376639727E-2</v>
      </c>
      <c r="AJ36" s="31">
        <v>6.504315304626597E-2</v>
      </c>
      <c r="AK36" s="31">
        <v>6.7971443873380527E-2</v>
      </c>
      <c r="AL36" s="31">
        <v>7.6648828428874549E-2</v>
      </c>
      <c r="AM36" s="31">
        <v>9.5364859979405053E-2</v>
      </c>
      <c r="AN36" s="31">
        <v>0.12772497458856569</v>
      </c>
      <c r="AO36" s="31">
        <v>0.17509695267488973</v>
      </c>
      <c r="AP36" s="31">
        <v>0.23556030615021775</v>
      </c>
      <c r="AQ36" s="31">
        <v>0.30368672346309372</v>
      </c>
      <c r="AR36" s="31">
        <v>0.37126043310634355</v>
      </c>
      <c r="AS36" s="31">
        <v>0.42879549575455694</v>
      </c>
      <c r="AT36" s="31">
        <v>0.46749008928538688</v>
      </c>
      <c r="AU36" s="31">
        <v>0.48113417234401717</v>
      </c>
      <c r="AX36" s="49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162"/>
      <c r="BO36" s="162"/>
      <c r="BP36" s="162"/>
      <c r="BQ36" s="162"/>
      <c r="BR36" s="162"/>
      <c r="BS36" s="162"/>
      <c r="BT36" s="162"/>
      <c r="BU36" s="162"/>
      <c r="BV36" s="162"/>
      <c r="BW36" s="162"/>
      <c r="BX36" s="162"/>
      <c r="BY36" s="162"/>
      <c r="BZ36" s="162"/>
      <c r="CA36" s="162"/>
      <c r="CB36" s="162"/>
      <c r="CC36" s="162"/>
      <c r="CD36" s="162"/>
      <c r="CE36" s="162"/>
      <c r="CF36" s="162"/>
      <c r="CG36" s="162"/>
      <c r="CH36" s="162"/>
      <c r="CI36" s="162"/>
      <c r="CJ36" s="162"/>
      <c r="CK36" s="162"/>
      <c r="CL36" s="162"/>
      <c r="CM36" s="162"/>
      <c r="CN36" s="162"/>
      <c r="CO36" s="162"/>
    </row>
    <row r="37" spans="1:93">
      <c r="B37" s="67" t="s">
        <v>73</v>
      </c>
      <c r="C37" s="81">
        <f t="shared" ref="C37:O37" si="57">C21</f>
        <v>1.0000000000000001E-5</v>
      </c>
      <c r="D37" s="81">
        <f t="shared" si="57"/>
        <v>7.5000099999999996</v>
      </c>
      <c r="E37" s="81">
        <f t="shared" si="57"/>
        <v>15.00001</v>
      </c>
      <c r="F37" s="81">
        <f t="shared" si="57"/>
        <v>22.50001</v>
      </c>
      <c r="G37" s="81">
        <f t="shared" si="57"/>
        <v>30.00001</v>
      </c>
      <c r="H37" s="81">
        <f t="shared" si="57"/>
        <v>37.500010000000003</v>
      </c>
      <c r="I37" s="81">
        <f t="shared" si="57"/>
        <v>45.000010000000003</v>
      </c>
      <c r="J37" s="224">
        <f t="shared" si="57"/>
        <v>52.500010000000003</v>
      </c>
      <c r="K37" s="225">
        <f t="shared" si="57"/>
        <v>60.000010000000003</v>
      </c>
      <c r="L37" s="81">
        <f t="shared" si="57"/>
        <v>67.500010000000003</v>
      </c>
      <c r="M37" s="81">
        <f t="shared" si="57"/>
        <v>75.000010000000003</v>
      </c>
      <c r="N37" s="81">
        <f t="shared" si="57"/>
        <v>82.500010000000003</v>
      </c>
      <c r="O37" s="81">
        <f t="shared" si="57"/>
        <v>90.000010000000003</v>
      </c>
      <c r="P37" s="1" t="s">
        <v>69</v>
      </c>
      <c r="S37" s="26">
        <f t="shared" si="53"/>
        <v>30.00001</v>
      </c>
      <c r="T37" s="39">
        <f t="shared" ca="1" si="54"/>
        <v>13.48143000836704</v>
      </c>
      <c r="U37" s="39">
        <f t="shared" ca="1" si="52"/>
        <v>13.570981808158729</v>
      </c>
      <c r="V37" s="39">
        <f t="shared" ca="1" si="52"/>
        <v>14.04543463067689</v>
      </c>
      <c r="W37" s="39">
        <f t="shared" ca="1" si="52"/>
        <v>15.451377495473007</v>
      </c>
      <c r="X37" s="39">
        <f t="shared" ca="1" si="52"/>
        <v>18.483820145384964</v>
      </c>
      <c r="Y37" s="39">
        <f t="shared" ca="1" si="52"/>
        <v>23.726929050812956</v>
      </c>
      <c r="Z37" s="39">
        <f t="shared" ca="1" si="52"/>
        <v>31.40231719983495</v>
      </c>
      <c r="AA37" s="39">
        <f t="shared" ca="1" si="52"/>
        <v>41.198819804581312</v>
      </c>
      <c r="AB37" s="39">
        <f t="shared" ca="1" si="52"/>
        <v>52.236921171716993</v>
      </c>
      <c r="AC37" s="39">
        <f t="shared" ca="1" si="52"/>
        <v>63.185470739061017</v>
      </c>
      <c r="AD37" s="39">
        <f t="shared" ca="1" si="52"/>
        <v>72.507520521289194</v>
      </c>
      <c r="AE37" s="39">
        <f t="shared" ca="1" si="52"/>
        <v>78.776965805515061</v>
      </c>
      <c r="AF37" s="39">
        <f t="shared" ca="1" si="52"/>
        <v>80.987632061031121</v>
      </c>
      <c r="AG37" s="39"/>
      <c r="AH37" s="26">
        <f t="shared" si="55"/>
        <v>30.00001</v>
      </c>
      <c r="AI37" s="31">
        <v>8.3206476927170231E-2</v>
      </c>
      <c r="AJ37" s="31">
        <v>8.3759184596796474E-2</v>
      </c>
      <c r="AK37" s="31">
        <v>8.6687475423911031E-2</v>
      </c>
      <c r="AL37" s="31">
        <v>9.5364859979405053E-2</v>
      </c>
      <c r="AM37" s="31">
        <v>0.11408089152993556</v>
      </c>
      <c r="AN37" s="31">
        <v>0.14644100613909619</v>
      </c>
      <c r="AO37" s="31">
        <v>0.1938129842254202</v>
      </c>
      <c r="AP37" s="31">
        <v>0.25427633770074826</v>
      </c>
      <c r="AQ37" s="31">
        <v>0.3224027550136242</v>
      </c>
      <c r="AR37" s="31">
        <v>0.38997646465687408</v>
      </c>
      <c r="AS37" s="31">
        <v>0.44751152730508748</v>
      </c>
      <c r="AT37" s="31">
        <v>0.48620612083591741</v>
      </c>
      <c r="AU37" s="31">
        <v>0.49985020389454765</v>
      </c>
      <c r="AX37" s="49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</row>
    <row r="38" spans="1:93">
      <c r="A38" s="68"/>
      <c r="B38" s="80">
        <f t="shared" ref="B38:B50" si="58">B22</f>
        <v>1.0000000000000001E-5</v>
      </c>
      <c r="C38" s="84">
        <f t="shared" ref="C38:O50" ca="1" si="59">T427*1000</f>
        <v>10.938193899093996</v>
      </c>
      <c r="D38" s="84">
        <f t="shared" ca="1" si="59"/>
        <v>11.534469126908785</v>
      </c>
      <c r="E38" s="84">
        <f t="shared" ca="1" si="59"/>
        <v>12.321168114341813</v>
      </c>
      <c r="F38" s="84">
        <f t="shared" ca="1" si="59"/>
        <v>13.060169370971357</v>
      </c>
      <c r="G38" s="84">
        <f t="shared" ca="1" si="59"/>
        <v>15.280414708030866</v>
      </c>
      <c r="H38" s="84">
        <f t="shared" ca="1" si="59"/>
        <v>19.951150935067787</v>
      </c>
      <c r="I38" s="98">
        <f t="shared" ca="1" si="59"/>
        <v>27.968284231150562</v>
      </c>
      <c r="J38" s="86">
        <f t="shared" ca="1" si="59"/>
        <v>39.831944149692632</v>
      </c>
      <c r="K38" s="226">
        <f t="shared" ca="1" si="59"/>
        <v>50.715203371176592</v>
      </c>
      <c r="L38" s="84">
        <f t="shared" ca="1" si="59"/>
        <v>45.513776869557759</v>
      </c>
      <c r="M38" s="84">
        <f t="shared" ca="1" si="59"/>
        <v>36.184848011526782</v>
      </c>
      <c r="N38" s="84">
        <f t="shared" ca="1" si="59"/>
        <v>27.195961634703629</v>
      </c>
      <c r="O38" s="84">
        <f t="shared" ca="1" si="59"/>
        <v>23.380665555935927</v>
      </c>
      <c r="P38" s="85">
        <f ca="1">MAX(C38:O38)</f>
        <v>50.715203371176592</v>
      </c>
      <c r="Q38" s="215" t="s">
        <v>70</v>
      </c>
      <c r="S38" s="26">
        <f t="shared" si="53"/>
        <v>37.500010000000003</v>
      </c>
      <c r="T38" s="39">
        <f t="shared" ca="1" si="54"/>
        <v>18.72453891379503</v>
      </c>
      <c r="U38" s="39">
        <f t="shared" ca="1" si="52"/>
        <v>18.814090713586722</v>
      </c>
      <c r="V38" s="39">
        <f t="shared" ca="1" si="52"/>
        <v>19.288543536104882</v>
      </c>
      <c r="W38" s="39">
        <f t="shared" ca="1" si="52"/>
        <v>20.694486400900999</v>
      </c>
      <c r="X38" s="39">
        <f t="shared" ca="1" si="52"/>
        <v>23.726929050812956</v>
      </c>
      <c r="Y38" s="39">
        <f t="shared" ca="1" si="52"/>
        <v>28.970037956240951</v>
      </c>
      <c r="Z38" s="39">
        <f t="shared" ca="1" si="52"/>
        <v>36.645426105262949</v>
      </c>
      <c r="AA38" s="39">
        <f t="shared" ca="1" si="52"/>
        <v>46.441928710009293</v>
      </c>
      <c r="AB38" s="39">
        <f t="shared" ca="1" si="52"/>
        <v>57.480030077144988</v>
      </c>
      <c r="AC38" s="39">
        <f t="shared" ca="1" si="52"/>
        <v>68.428579644489005</v>
      </c>
      <c r="AD38" s="39">
        <f t="shared" ca="1" si="52"/>
        <v>77.750629426717182</v>
      </c>
      <c r="AE38" s="39">
        <f t="shared" ca="1" si="52"/>
        <v>84.020074710943049</v>
      </c>
      <c r="AF38" s="39">
        <f t="shared" ca="1" si="52"/>
        <v>86.230740966459109</v>
      </c>
      <c r="AG38" s="39"/>
      <c r="AH38" s="26">
        <f t="shared" si="55"/>
        <v>37.500010000000003</v>
      </c>
      <c r="AI38" s="31">
        <v>0.11556659153633088</v>
      </c>
      <c r="AJ38" s="31">
        <v>0.11611929920595712</v>
      </c>
      <c r="AK38" s="31">
        <v>0.11904759003307168</v>
      </c>
      <c r="AL38" s="31">
        <v>0.12772497458856569</v>
      </c>
      <c r="AM38" s="31">
        <v>0.14644100613909619</v>
      </c>
      <c r="AN38" s="31">
        <v>0.17880112074825685</v>
      </c>
      <c r="AO38" s="31">
        <v>0.22617309883458089</v>
      </c>
      <c r="AP38" s="31">
        <v>0.28663645230990886</v>
      </c>
      <c r="AQ38" s="31">
        <v>0.35476286962278486</v>
      </c>
      <c r="AR38" s="31">
        <v>0.42233657926603468</v>
      </c>
      <c r="AS38" s="31">
        <v>0.47987164191424808</v>
      </c>
      <c r="AT38" s="31">
        <v>0.51856623544507796</v>
      </c>
      <c r="AU38" s="31">
        <v>0.53221031850370826</v>
      </c>
      <c r="AX38" s="49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162"/>
      <c r="BO38" s="162"/>
      <c r="BP38" s="162"/>
      <c r="BQ38" s="162"/>
      <c r="BR38" s="162"/>
      <c r="BS38" s="162"/>
      <c r="BT38" s="162"/>
      <c r="BU38" s="162"/>
      <c r="BV38" s="162"/>
      <c r="BW38" s="162"/>
      <c r="BX38" s="162"/>
      <c r="BY38" s="162"/>
      <c r="BZ38" s="162"/>
      <c r="CA38" s="162"/>
      <c r="CB38" s="162"/>
      <c r="CC38" s="162"/>
      <c r="CD38" s="162"/>
      <c r="CE38" s="162"/>
      <c r="CF38" s="162"/>
      <c r="CG38" s="162"/>
      <c r="CH38" s="162"/>
      <c r="CI38" s="162"/>
      <c r="CJ38" s="162"/>
      <c r="CK38" s="162"/>
      <c r="CL38" s="162"/>
      <c r="CM38" s="162"/>
      <c r="CN38" s="162"/>
      <c r="CO38" s="162"/>
    </row>
    <row r="39" spans="1:93">
      <c r="A39" s="26"/>
      <c r="B39" s="80">
        <f t="shared" si="58"/>
        <v>7.5000099999999996</v>
      </c>
      <c r="C39" s="84">
        <f t="shared" ca="1" si="59"/>
        <v>11.534469126908785</v>
      </c>
      <c r="D39" s="84">
        <f t="shared" ca="1" si="59"/>
        <v>11.976687595410686</v>
      </c>
      <c r="E39" s="84">
        <f t="shared" ca="1" si="59"/>
        <v>12.175010097865062</v>
      </c>
      <c r="F39" s="84">
        <f t="shared" ca="1" si="59"/>
        <v>12.779410690969835</v>
      </c>
      <c r="G39" s="84">
        <f t="shared" ca="1" si="59"/>
        <v>14.818807966534045</v>
      </c>
      <c r="H39" s="84">
        <f t="shared" ca="1" si="59"/>
        <v>19.272615477404873</v>
      </c>
      <c r="I39" s="84">
        <f t="shared" ca="1" si="59"/>
        <v>27.052874926241117</v>
      </c>
      <c r="J39" s="84">
        <f t="shared" ca="1" si="59"/>
        <v>38.682323603675165</v>
      </c>
      <c r="K39" s="84">
        <f t="shared" ca="1" si="59"/>
        <v>52.511725407670411</v>
      </c>
      <c r="L39" s="84">
        <f t="shared" ca="1" si="59"/>
        <v>47.81494608334264</v>
      </c>
      <c r="M39" s="84">
        <f t="shared" ca="1" si="59"/>
        <v>39.087794094956941</v>
      </c>
      <c r="N39" s="84">
        <f t="shared" ca="1" si="59"/>
        <v>30.7252042802427</v>
      </c>
      <c r="O39" s="84">
        <f t="shared" ca="1" si="59"/>
        <v>27.195961634703618</v>
      </c>
      <c r="P39" s="85">
        <f t="shared" ref="P39:P50" ca="1" si="60">MAX(C39:O39)</f>
        <v>52.511725407670411</v>
      </c>
      <c r="S39" s="26">
        <f t="shared" si="53"/>
        <v>45.000010000000003</v>
      </c>
      <c r="T39" s="39">
        <f t="shared" ca="1" si="54"/>
        <v>26.399927062817028</v>
      </c>
      <c r="U39" s="39">
        <f t="shared" ca="1" si="52"/>
        <v>26.489478862608717</v>
      </c>
      <c r="V39" s="39">
        <f t="shared" ca="1" si="52"/>
        <v>26.963931685126877</v>
      </c>
      <c r="W39" s="39">
        <f t="shared" ca="1" si="52"/>
        <v>28.369874549922997</v>
      </c>
      <c r="X39" s="39">
        <f t="shared" ca="1" si="52"/>
        <v>31.402317199834954</v>
      </c>
      <c r="Y39" s="39">
        <f t="shared" ca="1" si="52"/>
        <v>36.645426105262942</v>
      </c>
      <c r="Z39" s="39">
        <f t="shared" ca="1" si="52"/>
        <v>44.32081425428494</v>
      </c>
      <c r="AA39" s="39">
        <f t="shared" ca="1" si="52"/>
        <v>54.117316859031291</v>
      </c>
      <c r="AB39" s="39">
        <f t="shared" ca="1" si="52"/>
        <v>65.155418226166972</v>
      </c>
      <c r="AC39" s="39">
        <f t="shared" ca="1" si="52"/>
        <v>76.103967793511003</v>
      </c>
      <c r="AD39" s="39">
        <f t="shared" ca="1" si="52"/>
        <v>85.426017575739181</v>
      </c>
      <c r="AE39" s="39">
        <f t="shared" ca="1" si="52"/>
        <v>91.695462859965048</v>
      </c>
      <c r="AF39" s="39">
        <f t="shared" ca="1" si="52"/>
        <v>93.906129115481107</v>
      </c>
      <c r="AG39" s="39"/>
      <c r="AH39" s="26">
        <f t="shared" si="55"/>
        <v>45.000010000000003</v>
      </c>
      <c r="AI39" s="31">
        <v>0.16293856962265491</v>
      </c>
      <c r="AJ39" s="31">
        <v>0.16349127729228113</v>
      </c>
      <c r="AK39" s="31">
        <v>0.16641956811939571</v>
      </c>
      <c r="AL39" s="31">
        <v>0.17509695267488973</v>
      </c>
      <c r="AM39" s="31">
        <v>0.19381298422542023</v>
      </c>
      <c r="AN39" s="31">
        <v>0.22617309883458087</v>
      </c>
      <c r="AO39" s="31">
        <v>0.27354507692090491</v>
      </c>
      <c r="AP39" s="31">
        <v>0.3340084303962329</v>
      </c>
      <c r="AQ39" s="31">
        <v>0.40213484770910884</v>
      </c>
      <c r="AR39" s="31">
        <v>0.46970855735235872</v>
      </c>
      <c r="AS39" s="31">
        <v>0.52724362000057212</v>
      </c>
      <c r="AT39" s="31">
        <v>0.56593821353140206</v>
      </c>
      <c r="AU39" s="31">
        <v>0.57958229659003235</v>
      </c>
      <c r="AX39" s="49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162"/>
      <c r="BZ39" s="162"/>
      <c r="CA39" s="162"/>
      <c r="CB39" s="162"/>
      <c r="CC39" s="162"/>
      <c r="CD39" s="162"/>
      <c r="CE39" s="162"/>
      <c r="CF39" s="162"/>
      <c r="CG39" s="162"/>
      <c r="CH39" s="162"/>
      <c r="CI39" s="162"/>
      <c r="CJ39" s="162"/>
      <c r="CK39" s="162"/>
      <c r="CL39" s="162"/>
      <c r="CM39" s="162"/>
      <c r="CN39" s="162"/>
      <c r="CO39" s="162"/>
    </row>
    <row r="40" spans="1:93">
      <c r="A40" s="26"/>
      <c r="B40" s="80">
        <f t="shared" si="58"/>
        <v>15.00001</v>
      </c>
      <c r="C40" s="84">
        <f t="shared" ca="1" si="59"/>
        <v>12.321168114341813</v>
      </c>
      <c r="D40" s="84">
        <f t="shared" ca="1" si="59"/>
        <v>12.175010097865062</v>
      </c>
      <c r="E40" s="84">
        <f t="shared" ca="1" si="59"/>
        <v>11.927699491391373</v>
      </c>
      <c r="F40" s="84">
        <f t="shared" ca="1" si="59"/>
        <v>12.131512747662757</v>
      </c>
      <c r="G40" s="84">
        <f t="shared" ca="1" si="59"/>
        <v>13.631627382881959</v>
      </c>
      <c r="H40" s="84">
        <f t="shared" ca="1" si="59"/>
        <v>17.436869148641065</v>
      </c>
      <c r="I40" s="84">
        <f t="shared" ca="1" si="59"/>
        <v>24.506664843376356</v>
      </c>
      <c r="J40" s="84">
        <f t="shared" ca="1" si="59"/>
        <v>35.431105059992596</v>
      </c>
      <c r="K40" s="84">
        <f t="shared" ca="1" si="59"/>
        <v>50.009830835587152</v>
      </c>
      <c r="L40" s="97">
        <f t="shared" ca="1" si="59"/>
        <v>53.557591700488992</v>
      </c>
      <c r="M40" s="84">
        <f t="shared" ca="1" si="59"/>
        <v>46.086219904418556</v>
      </c>
      <c r="N40" s="84">
        <f t="shared" ca="1" si="59"/>
        <v>39.087794094956941</v>
      </c>
      <c r="O40" s="84">
        <f t="shared" ca="1" si="59"/>
        <v>36.184848011526782</v>
      </c>
      <c r="P40" s="85">
        <f t="shared" ca="1" si="60"/>
        <v>53.557591700488992</v>
      </c>
      <c r="S40" s="26">
        <f t="shared" si="53"/>
        <v>52.500010000000003</v>
      </c>
      <c r="T40" s="39">
        <f t="shared" ca="1" si="54"/>
        <v>36.196429667563379</v>
      </c>
      <c r="U40" s="39">
        <f t="shared" ca="1" si="52"/>
        <v>36.285981467355064</v>
      </c>
      <c r="V40" s="39">
        <f t="shared" ca="1" si="52"/>
        <v>36.760434289873231</v>
      </c>
      <c r="W40" s="39">
        <f t="shared" ca="1" si="52"/>
        <v>38.166377154669348</v>
      </c>
      <c r="X40" s="39">
        <f t="shared" ca="1" si="52"/>
        <v>41.198819804581312</v>
      </c>
      <c r="Y40" s="39">
        <f t="shared" ca="1" si="52"/>
        <v>46.441928710009293</v>
      </c>
      <c r="Z40" s="39">
        <f t="shared" ca="1" si="52"/>
        <v>54.117316859031291</v>
      </c>
      <c r="AA40" s="39">
        <f t="shared" ca="1" si="52"/>
        <v>63.913819463777642</v>
      </c>
      <c r="AB40" s="39">
        <f t="shared" ca="1" si="52"/>
        <v>74.951920830913338</v>
      </c>
      <c r="AC40" s="39">
        <f t="shared" ca="1" si="52"/>
        <v>85.900470398257355</v>
      </c>
      <c r="AD40" s="39">
        <f t="shared" ca="1" si="52"/>
        <v>95.222520180485546</v>
      </c>
      <c r="AE40" s="39">
        <f t="shared" ca="1" si="52"/>
        <v>101.49196546471141</v>
      </c>
      <c r="AF40" s="39">
        <f t="shared" ca="1" si="52"/>
        <v>103.70263172022746</v>
      </c>
      <c r="AG40" s="39"/>
      <c r="AH40" s="26">
        <f t="shared" si="55"/>
        <v>52.500010000000003</v>
      </c>
      <c r="AI40" s="31">
        <v>0.2234019230979829</v>
      </c>
      <c r="AJ40" s="31">
        <v>0.22395463076760913</v>
      </c>
      <c r="AK40" s="31">
        <v>0.2268829215947237</v>
      </c>
      <c r="AL40" s="31">
        <v>0.23556030615021772</v>
      </c>
      <c r="AM40" s="31">
        <v>0.25427633770074826</v>
      </c>
      <c r="AN40" s="31">
        <v>0.28663645230990886</v>
      </c>
      <c r="AO40" s="31">
        <v>0.3340084303962329</v>
      </c>
      <c r="AP40" s="31">
        <v>0.3944717838715609</v>
      </c>
      <c r="AQ40" s="31">
        <v>0.4625982011844369</v>
      </c>
      <c r="AR40" s="31">
        <v>0.53017191082768678</v>
      </c>
      <c r="AS40" s="31">
        <v>0.58770697347590017</v>
      </c>
      <c r="AT40" s="31">
        <v>0.62640156700673011</v>
      </c>
      <c r="AU40" s="31">
        <v>0.64004565006536029</v>
      </c>
      <c r="AX40" s="49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162"/>
      <c r="BZ40" s="162"/>
      <c r="CA40" s="162"/>
      <c r="CB40" s="162"/>
      <c r="CC40" s="162"/>
      <c r="CD40" s="162"/>
      <c r="CE40" s="162"/>
      <c r="CF40" s="162"/>
      <c r="CG40" s="162"/>
      <c r="CH40" s="162"/>
      <c r="CI40" s="162"/>
      <c r="CJ40" s="162"/>
      <c r="CK40" s="162"/>
      <c r="CL40" s="162"/>
      <c r="CM40" s="162"/>
      <c r="CN40" s="162"/>
      <c r="CO40" s="162"/>
    </row>
    <row r="41" spans="1:93">
      <c r="A41" s="26"/>
      <c r="B41" s="80">
        <f t="shared" si="58"/>
        <v>22.50001</v>
      </c>
      <c r="C41" s="84">
        <f t="shared" ca="1" si="59"/>
        <v>13.060169370971357</v>
      </c>
      <c r="D41" s="84">
        <f t="shared" ca="1" si="59"/>
        <v>12.779410690969835</v>
      </c>
      <c r="E41" s="84">
        <f t="shared" ca="1" si="59"/>
        <v>12.131512747662757</v>
      </c>
      <c r="F41" s="84">
        <f t="shared" ca="1" si="59"/>
        <v>11.680044417017328</v>
      </c>
      <c r="G41" s="84">
        <f t="shared" ca="1" si="59"/>
        <v>12.294503043830115</v>
      </c>
      <c r="H41" s="84">
        <f t="shared" ca="1" si="59"/>
        <v>15.028984217251301</v>
      </c>
      <c r="I41" s="84">
        <f t="shared" ca="1" si="59"/>
        <v>20.91822320727205</v>
      </c>
      <c r="J41" s="84">
        <f t="shared" ca="1" si="59"/>
        <v>30.662612161655016</v>
      </c>
      <c r="K41" s="216">
        <f t="shared" ca="1" si="59"/>
        <v>44.197503689455999</v>
      </c>
      <c r="L41" s="86">
        <f t="shared" ca="1" si="59"/>
        <v>60.166812870241792</v>
      </c>
      <c r="M41" s="84">
        <f t="shared" ca="1" si="59"/>
        <v>53.557591700488992</v>
      </c>
      <c r="N41" s="84">
        <f t="shared" ca="1" si="59"/>
        <v>47.814946083342633</v>
      </c>
      <c r="O41" s="84">
        <f t="shared" ca="1" si="59"/>
        <v>45.513776869557752</v>
      </c>
      <c r="P41" s="85">
        <f t="shared" ca="1" si="60"/>
        <v>60.166812870241792</v>
      </c>
      <c r="Q41" s="217" t="s">
        <v>71</v>
      </c>
      <c r="S41" s="26">
        <f t="shared" si="53"/>
        <v>60.000010000000003</v>
      </c>
      <c r="T41" s="39">
        <f t="shared" ca="1" si="54"/>
        <v>47.23453103469906</v>
      </c>
      <c r="U41" s="39">
        <f t="shared" ca="1" si="52"/>
        <v>47.32408283449076</v>
      </c>
      <c r="V41" s="39">
        <f t="shared" ca="1" si="52"/>
        <v>47.798535657008919</v>
      </c>
      <c r="W41" s="39">
        <f t="shared" ca="1" si="52"/>
        <v>49.204478521805044</v>
      </c>
      <c r="X41" s="39">
        <f t="shared" ca="1" si="52"/>
        <v>52.236921171716993</v>
      </c>
      <c r="Y41" s="39">
        <f t="shared" ca="1" si="52"/>
        <v>57.480030077144995</v>
      </c>
      <c r="Z41" s="39">
        <f t="shared" ca="1" si="52"/>
        <v>65.155418226166972</v>
      </c>
      <c r="AA41" s="39">
        <f t="shared" ca="1" si="52"/>
        <v>74.951920830913338</v>
      </c>
      <c r="AB41" s="39">
        <f t="shared" ca="1" si="52"/>
        <v>85.990022198049033</v>
      </c>
      <c r="AC41" s="39">
        <f t="shared" ca="1" si="52"/>
        <v>96.93857176539305</v>
      </c>
      <c r="AD41" s="39">
        <f t="shared" ca="1" si="52"/>
        <v>106.26062154762123</v>
      </c>
      <c r="AE41" s="39">
        <f t="shared" ca="1" si="52"/>
        <v>112.53006683184709</v>
      </c>
      <c r="AF41" s="39">
        <f t="shared" ca="1" si="52"/>
        <v>114.74073308736315</v>
      </c>
      <c r="AG41" s="39"/>
      <c r="AH41" s="26">
        <f t="shared" si="55"/>
        <v>60.000010000000003</v>
      </c>
      <c r="AI41" s="31">
        <v>0.29152834041085884</v>
      </c>
      <c r="AJ41" s="31">
        <v>0.29208104808048513</v>
      </c>
      <c r="AK41" s="31">
        <v>0.29500933890759967</v>
      </c>
      <c r="AL41" s="31">
        <v>0.30368672346309372</v>
      </c>
      <c r="AM41" s="31">
        <v>0.3224027550136242</v>
      </c>
      <c r="AN41" s="31">
        <v>0.35476286962278492</v>
      </c>
      <c r="AO41" s="31">
        <v>0.40213484770910884</v>
      </c>
      <c r="AP41" s="31">
        <v>0.4625982011844369</v>
      </c>
      <c r="AQ41" s="31">
        <v>0.53072461849731289</v>
      </c>
      <c r="AR41" s="31">
        <v>0.59829832814056272</v>
      </c>
      <c r="AS41" s="31">
        <v>0.65583339078877612</v>
      </c>
      <c r="AT41" s="31">
        <v>0.69452798431960605</v>
      </c>
      <c r="AU41" s="31">
        <v>0.70817206737823635</v>
      </c>
      <c r="AX41" s="49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162"/>
      <c r="BZ41" s="162"/>
      <c r="CA41" s="162"/>
      <c r="CB41" s="162"/>
      <c r="CC41" s="162"/>
      <c r="CD41" s="162"/>
      <c r="CE41" s="162"/>
      <c r="CF41" s="162"/>
      <c r="CG41" s="162"/>
      <c r="CH41" s="162"/>
      <c r="CI41" s="162"/>
      <c r="CJ41" s="162"/>
      <c r="CK41" s="162"/>
      <c r="CL41" s="162"/>
      <c r="CM41" s="162"/>
      <c r="CN41" s="162"/>
      <c r="CO41" s="162"/>
    </row>
    <row r="42" spans="1:93">
      <c r="A42" s="26"/>
      <c r="B42" s="80">
        <f t="shared" si="58"/>
        <v>30.00001</v>
      </c>
      <c r="C42" s="84">
        <f t="shared" ca="1" si="59"/>
        <v>15.280414708030866</v>
      </c>
      <c r="D42" s="84">
        <f t="shared" ca="1" si="59"/>
        <v>14.818807966534042</v>
      </c>
      <c r="E42" s="84">
        <f t="shared" ca="1" si="59"/>
        <v>13.631627382881961</v>
      </c>
      <c r="F42" s="84">
        <f t="shared" ca="1" si="59"/>
        <v>12.294503043830115</v>
      </c>
      <c r="G42" s="84">
        <f t="shared" ca="1" si="59"/>
        <v>11.704755104658261</v>
      </c>
      <c r="H42" s="84">
        <f t="shared" ca="1" si="59"/>
        <v>12.971656148189206</v>
      </c>
      <c r="I42" s="84">
        <f t="shared" ca="1" si="59"/>
        <v>17.226844068306178</v>
      </c>
      <c r="J42" s="98">
        <f t="shared" ca="1" si="59"/>
        <v>25.319674446424774</v>
      </c>
      <c r="K42" s="86">
        <f t="shared" ca="1" si="59"/>
        <v>37.377595806137343</v>
      </c>
      <c r="L42" s="84">
        <f t="shared" ca="1" si="59"/>
        <v>44.197503689456035</v>
      </c>
      <c r="M42" s="84">
        <f t="shared" ca="1" si="59"/>
        <v>50.009830835587181</v>
      </c>
      <c r="N42" s="84">
        <f t="shared" ca="1" si="59"/>
        <v>51.622549836181662</v>
      </c>
      <c r="O42" s="84">
        <f t="shared" ca="1" si="59"/>
        <v>50.645429022897922</v>
      </c>
      <c r="P42" s="85">
        <f t="shared" ca="1" si="60"/>
        <v>51.622549836181662</v>
      </c>
      <c r="Q42" s="218" t="s">
        <v>72</v>
      </c>
      <c r="S42" s="26">
        <f t="shared" si="53"/>
        <v>67.500010000000003</v>
      </c>
      <c r="T42" s="39">
        <f t="shared" ca="1" si="54"/>
        <v>58.183080602043077</v>
      </c>
      <c r="U42" s="39">
        <f t="shared" ca="1" si="52"/>
        <v>58.272632401834784</v>
      </c>
      <c r="V42" s="39">
        <f t="shared" ca="1" si="52"/>
        <v>58.747085224352944</v>
      </c>
      <c r="W42" s="39">
        <f t="shared" ca="1" si="52"/>
        <v>60.153028089149053</v>
      </c>
      <c r="X42" s="39">
        <f t="shared" ca="1" si="52"/>
        <v>63.185470739061017</v>
      </c>
      <c r="Y42" s="39">
        <f t="shared" ca="1" si="52"/>
        <v>68.428579644489005</v>
      </c>
      <c r="Z42" s="39">
        <f t="shared" ca="1" si="52"/>
        <v>76.103967793511003</v>
      </c>
      <c r="AA42" s="39">
        <f t="shared" ca="1" si="52"/>
        <v>85.900470398257355</v>
      </c>
      <c r="AB42" s="39">
        <f t="shared" ca="1" si="52"/>
        <v>96.93857176539305</v>
      </c>
      <c r="AC42" s="39">
        <f t="shared" ca="1" si="52"/>
        <v>107.88712133273707</v>
      </c>
      <c r="AD42" s="39">
        <f t="shared" ca="1" si="52"/>
        <v>117.20917111496524</v>
      </c>
      <c r="AE42" s="39">
        <f t="shared" ca="1" si="52"/>
        <v>123.47861639919111</v>
      </c>
      <c r="AF42" s="39">
        <f t="shared" ca="1" si="52"/>
        <v>125.68928265470717</v>
      </c>
      <c r="AG42" s="39"/>
      <c r="AH42" s="26">
        <f t="shared" si="55"/>
        <v>67.500010000000003</v>
      </c>
      <c r="AI42" s="31">
        <v>0.35910205005410867</v>
      </c>
      <c r="AJ42" s="31">
        <v>0.35965475772373501</v>
      </c>
      <c r="AK42" s="31">
        <v>0.36258304855084955</v>
      </c>
      <c r="AL42" s="31">
        <v>0.37126043310634355</v>
      </c>
      <c r="AM42" s="31">
        <v>0.38997646465687408</v>
      </c>
      <c r="AN42" s="31">
        <v>0.42233657926603474</v>
      </c>
      <c r="AO42" s="31">
        <v>0.46970855735235872</v>
      </c>
      <c r="AP42" s="31">
        <v>0.53017191082768678</v>
      </c>
      <c r="AQ42" s="31">
        <v>0.59829832814056272</v>
      </c>
      <c r="AR42" s="31">
        <v>0.66587203778381254</v>
      </c>
      <c r="AS42" s="31">
        <v>0.72340710043202594</v>
      </c>
      <c r="AT42" s="31">
        <v>0.76210169396285588</v>
      </c>
      <c r="AU42" s="31">
        <v>0.77574577702148617</v>
      </c>
      <c r="AX42" s="49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2"/>
      <c r="CI42" s="162"/>
      <c r="CJ42" s="162"/>
      <c r="CK42" s="162"/>
      <c r="CL42" s="162"/>
      <c r="CM42" s="162"/>
      <c r="CN42" s="162"/>
      <c r="CO42" s="162"/>
    </row>
    <row r="43" spans="1:93">
      <c r="A43" s="26"/>
      <c r="B43" s="80">
        <f t="shared" si="58"/>
        <v>37.500010000000003</v>
      </c>
      <c r="C43" s="84">
        <f t="shared" ca="1" si="59"/>
        <v>19.951150935067787</v>
      </c>
      <c r="D43" s="84">
        <f t="shared" ca="1" si="59"/>
        <v>19.272615477404884</v>
      </c>
      <c r="E43" s="84">
        <f t="shared" ca="1" si="59"/>
        <v>17.436869148641073</v>
      </c>
      <c r="F43" s="84">
        <f t="shared" ca="1" si="59"/>
        <v>15.028984217251301</v>
      </c>
      <c r="G43" s="84">
        <f t="shared" ca="1" si="59"/>
        <v>12.971656148189201</v>
      </c>
      <c r="H43" s="84">
        <f t="shared" ca="1" si="59"/>
        <v>12.430712701575125</v>
      </c>
      <c r="I43" s="84">
        <f t="shared" ca="1" si="59"/>
        <v>14.646196512278895</v>
      </c>
      <c r="J43" s="84">
        <f t="shared" ca="1" si="59"/>
        <v>20.646528076226375</v>
      </c>
      <c r="K43" s="84">
        <f t="shared" ca="1" si="59"/>
        <v>25.319674446424759</v>
      </c>
      <c r="L43" s="84">
        <f t="shared" ca="1" si="59"/>
        <v>30.662612161655023</v>
      </c>
      <c r="M43" s="84">
        <f t="shared" ca="1" si="59"/>
        <v>35.431105059992596</v>
      </c>
      <c r="N43" s="84">
        <f t="shared" ca="1" si="59"/>
        <v>38.682323603675151</v>
      </c>
      <c r="O43" s="84">
        <f t="shared" ca="1" si="59"/>
        <v>39.831944149692625</v>
      </c>
      <c r="P43" s="85">
        <f t="shared" ca="1" si="60"/>
        <v>39.831944149692625</v>
      </c>
      <c r="S43" s="26">
        <f t="shared" si="53"/>
        <v>75.000010000000003</v>
      </c>
      <c r="T43" s="39">
        <f t="shared" ca="1" si="54"/>
        <v>67.505130384271268</v>
      </c>
      <c r="U43" s="39">
        <f t="shared" ca="1" si="52"/>
        <v>67.594682184062961</v>
      </c>
      <c r="V43" s="39">
        <f t="shared" ca="1" si="52"/>
        <v>68.069135006581121</v>
      </c>
      <c r="W43" s="39">
        <f t="shared" ca="1" si="52"/>
        <v>69.475077871377238</v>
      </c>
      <c r="X43" s="39">
        <f t="shared" ca="1" si="52"/>
        <v>72.507520521289194</v>
      </c>
      <c r="Y43" s="39">
        <f t="shared" ca="1" si="52"/>
        <v>77.750629426717197</v>
      </c>
      <c r="Z43" s="39">
        <f t="shared" ca="1" si="52"/>
        <v>85.426017575739181</v>
      </c>
      <c r="AA43" s="39">
        <f t="shared" ca="1" si="52"/>
        <v>95.222520180485546</v>
      </c>
      <c r="AB43" s="39">
        <f t="shared" ca="1" si="52"/>
        <v>106.26062154762123</v>
      </c>
      <c r="AC43" s="39">
        <f t="shared" ca="1" si="52"/>
        <v>117.20917111496524</v>
      </c>
      <c r="AD43" s="39">
        <f t="shared" ca="1" si="52"/>
        <v>126.53122089719344</v>
      </c>
      <c r="AE43" s="39">
        <f t="shared" ca="1" si="52"/>
        <v>132.8006661814193</v>
      </c>
      <c r="AF43" s="39">
        <f t="shared" ca="1" si="52"/>
        <v>135.01133243693536</v>
      </c>
      <c r="AG43" s="39"/>
      <c r="AH43" s="26">
        <f t="shared" si="55"/>
        <v>75.000010000000003</v>
      </c>
      <c r="AI43" s="31">
        <v>0.41663711270232207</v>
      </c>
      <c r="AJ43" s="31">
        <v>0.41718982037194835</v>
      </c>
      <c r="AK43" s="31">
        <v>0.42011811119906295</v>
      </c>
      <c r="AL43" s="31">
        <v>0.42879549575455694</v>
      </c>
      <c r="AM43" s="31">
        <v>0.44751152730508748</v>
      </c>
      <c r="AN43" s="31">
        <v>0.47987164191424814</v>
      </c>
      <c r="AO43" s="31">
        <v>0.52724362000057212</v>
      </c>
      <c r="AP43" s="31">
        <v>0.58770697347590017</v>
      </c>
      <c r="AQ43" s="31">
        <v>0.65583339078877612</v>
      </c>
      <c r="AR43" s="31">
        <v>0.72340710043202594</v>
      </c>
      <c r="AS43" s="31">
        <v>0.78094216308023934</v>
      </c>
      <c r="AT43" s="31">
        <v>0.81963675661106927</v>
      </c>
      <c r="AU43" s="31">
        <v>0.83328083966969957</v>
      </c>
      <c r="AX43" s="49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2"/>
      <c r="BZ43" s="162"/>
      <c r="CA43" s="162"/>
      <c r="CB43" s="162"/>
      <c r="CC43" s="162"/>
      <c r="CD43" s="162"/>
      <c r="CE43" s="162"/>
      <c r="CF43" s="162"/>
      <c r="CG43" s="162"/>
      <c r="CH43" s="162"/>
      <c r="CI43" s="162"/>
      <c r="CJ43" s="162"/>
      <c r="CK43" s="162"/>
      <c r="CL43" s="162"/>
      <c r="CM43" s="162"/>
      <c r="CN43" s="162"/>
      <c r="CO43" s="162"/>
    </row>
    <row r="44" spans="1:93">
      <c r="A44" s="26"/>
      <c r="B44" s="80">
        <f t="shared" si="58"/>
        <v>45.000010000000003</v>
      </c>
      <c r="C44" s="84">
        <f t="shared" ca="1" si="59"/>
        <v>27.968284231150562</v>
      </c>
      <c r="D44" s="84">
        <f t="shared" ca="1" si="59"/>
        <v>27.052874926241117</v>
      </c>
      <c r="E44" s="84">
        <f t="shared" ca="1" si="59"/>
        <v>24.50666484337636</v>
      </c>
      <c r="F44" s="84">
        <f t="shared" ca="1" si="59"/>
        <v>20.918223207272042</v>
      </c>
      <c r="G44" s="84">
        <f t="shared" ca="1" si="59"/>
        <v>17.226844068306171</v>
      </c>
      <c r="H44" s="84">
        <f t="shared" ca="1" si="59"/>
        <v>14.646196512278889</v>
      </c>
      <c r="I44" s="84">
        <f t="shared" ca="1" si="59"/>
        <v>14.522532254640911</v>
      </c>
      <c r="J44" s="84">
        <f t="shared" ca="1" si="59"/>
        <v>14.646196512278893</v>
      </c>
      <c r="K44" s="84">
        <f t="shared" ca="1" si="59"/>
        <v>17.226844068306168</v>
      </c>
      <c r="L44" s="84">
        <f t="shared" ca="1" si="59"/>
        <v>20.91822320727206</v>
      </c>
      <c r="M44" s="84">
        <f t="shared" ca="1" si="59"/>
        <v>24.50666484337637</v>
      </c>
      <c r="N44" s="84">
        <f t="shared" ca="1" si="59"/>
        <v>27.052874926241106</v>
      </c>
      <c r="O44" s="84">
        <f t="shared" ca="1" si="59"/>
        <v>27.968284231150569</v>
      </c>
      <c r="P44" s="85">
        <f t="shared" ca="1" si="60"/>
        <v>27.968284231150569</v>
      </c>
      <c r="S44" s="26">
        <f t="shared" si="53"/>
        <v>82.500010000000003</v>
      </c>
      <c r="T44" s="39">
        <f t="shared" ca="1" si="54"/>
        <v>73.774575668497135</v>
      </c>
      <c r="U44" s="39">
        <f t="shared" ca="1" si="52"/>
        <v>73.864127468288828</v>
      </c>
      <c r="V44" s="39">
        <f t="shared" ca="1" si="52"/>
        <v>74.338580290806988</v>
      </c>
      <c r="W44" s="39">
        <f t="shared" ca="1" si="52"/>
        <v>75.744523155603105</v>
      </c>
      <c r="X44" s="39">
        <f t="shared" ca="1" si="52"/>
        <v>78.776965805515061</v>
      </c>
      <c r="Y44" s="39">
        <f t="shared" ca="1" si="52"/>
        <v>84.020074710943064</v>
      </c>
      <c r="Z44" s="39">
        <f t="shared" ca="1" si="52"/>
        <v>91.695462859965048</v>
      </c>
      <c r="AA44" s="39">
        <f t="shared" ca="1" si="52"/>
        <v>101.4919654647114</v>
      </c>
      <c r="AB44" s="39">
        <f t="shared" ca="1" si="52"/>
        <v>112.53006683184709</v>
      </c>
      <c r="AC44" s="39">
        <f t="shared" ca="1" si="52"/>
        <v>123.47861639919111</v>
      </c>
      <c r="AD44" s="39">
        <f t="shared" ca="1" si="52"/>
        <v>132.8006661814193</v>
      </c>
      <c r="AE44" s="39">
        <f t="shared" ca="1" si="52"/>
        <v>139.07011146564517</v>
      </c>
      <c r="AF44" s="39">
        <f t="shared" ca="1" si="52"/>
        <v>141.28077772116123</v>
      </c>
      <c r="AG44" s="39"/>
      <c r="AH44" s="26">
        <f t="shared" si="55"/>
        <v>82.500010000000003</v>
      </c>
      <c r="AI44" s="31">
        <v>0.455331706233152</v>
      </c>
      <c r="AJ44" s="31">
        <v>0.45588441390277828</v>
      </c>
      <c r="AK44" s="31">
        <v>0.45881270472989288</v>
      </c>
      <c r="AL44" s="31">
        <v>0.46749008928538688</v>
      </c>
      <c r="AM44" s="31">
        <v>0.48620612083591741</v>
      </c>
      <c r="AN44" s="31">
        <v>0.51856623544507807</v>
      </c>
      <c r="AO44" s="31">
        <v>0.56593821353140206</v>
      </c>
      <c r="AP44" s="31">
        <v>0.62640156700673</v>
      </c>
      <c r="AQ44" s="31">
        <v>0.69452798431960605</v>
      </c>
      <c r="AR44" s="31">
        <v>0.76210169396285588</v>
      </c>
      <c r="AS44" s="31">
        <v>0.81963675661106927</v>
      </c>
      <c r="AT44" s="31">
        <v>0.85833135014189921</v>
      </c>
      <c r="AU44" s="31">
        <v>0.8719754332005295</v>
      </c>
      <c r="AX44" s="49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162"/>
      <c r="BZ44" s="162"/>
      <c r="CA44" s="162"/>
      <c r="CB44" s="162"/>
      <c r="CC44" s="162"/>
      <c r="CD44" s="162"/>
      <c r="CE44" s="162"/>
      <c r="CF44" s="162"/>
      <c r="CG44" s="162"/>
      <c r="CH44" s="162"/>
      <c r="CI44" s="162"/>
      <c r="CJ44" s="162"/>
      <c r="CK44" s="162"/>
      <c r="CL44" s="162"/>
      <c r="CM44" s="162"/>
      <c r="CN44" s="162"/>
      <c r="CO44" s="162"/>
    </row>
    <row r="45" spans="1:93">
      <c r="A45" s="26"/>
      <c r="B45" s="80">
        <f t="shared" si="58"/>
        <v>52.500010000000003</v>
      </c>
      <c r="C45" s="84">
        <f t="shared" ca="1" si="59"/>
        <v>39.831944149692632</v>
      </c>
      <c r="D45" s="84">
        <f t="shared" ca="1" si="59"/>
        <v>38.682323603675151</v>
      </c>
      <c r="E45" s="84">
        <f t="shared" ca="1" si="59"/>
        <v>35.431105059992596</v>
      </c>
      <c r="F45" s="84">
        <f t="shared" ca="1" si="59"/>
        <v>30.662612161655016</v>
      </c>
      <c r="G45" s="84">
        <f t="shared" ca="1" si="59"/>
        <v>25.319674446424767</v>
      </c>
      <c r="H45" s="84">
        <f t="shared" ca="1" si="59"/>
        <v>20.646528076226375</v>
      </c>
      <c r="I45" s="84">
        <f t="shared" ca="1" si="59"/>
        <v>14.646196512278893</v>
      </c>
      <c r="J45" s="84">
        <f t="shared" ca="1" si="59"/>
        <v>12.43071270157512</v>
      </c>
      <c r="K45" s="84">
        <f t="shared" ca="1" si="59"/>
        <v>12.97165614818921</v>
      </c>
      <c r="L45" s="84">
        <f t="shared" ca="1" si="59"/>
        <v>15.028984217251306</v>
      </c>
      <c r="M45" s="84">
        <f t="shared" ca="1" si="59"/>
        <v>17.43686914864108</v>
      </c>
      <c r="N45" s="84">
        <f t="shared" ca="1" si="59"/>
        <v>19.272615477404884</v>
      </c>
      <c r="O45" s="84">
        <f t="shared" ca="1" si="59"/>
        <v>19.951150935067787</v>
      </c>
      <c r="P45" s="85">
        <f t="shared" ca="1" si="60"/>
        <v>39.831944149692632</v>
      </c>
      <c r="S45" s="26">
        <f t="shared" si="53"/>
        <v>90.000010000000003</v>
      </c>
      <c r="T45" s="39">
        <f t="shared" ca="1" si="54"/>
        <v>75.985241924013195</v>
      </c>
      <c r="U45" s="39">
        <f t="shared" ca="1" si="52"/>
        <v>76.074793723804873</v>
      </c>
      <c r="V45" s="39">
        <f t="shared" ca="1" si="52"/>
        <v>76.549246546323047</v>
      </c>
      <c r="W45" s="39">
        <f t="shared" ca="1" si="52"/>
        <v>77.95518941111915</v>
      </c>
      <c r="X45" s="39">
        <f t="shared" ca="1" si="52"/>
        <v>80.987632061031121</v>
      </c>
      <c r="Y45" s="39">
        <f t="shared" ca="1" si="52"/>
        <v>86.230740966459109</v>
      </c>
      <c r="Z45" s="39">
        <f t="shared" ca="1" si="52"/>
        <v>93.906129115481107</v>
      </c>
      <c r="AA45" s="39">
        <f t="shared" ca="1" si="52"/>
        <v>103.70263172022746</v>
      </c>
      <c r="AB45" s="39">
        <f t="shared" ca="1" si="52"/>
        <v>114.74073308736314</v>
      </c>
      <c r="AC45" s="39">
        <f t="shared" ca="1" si="52"/>
        <v>125.68928265470717</v>
      </c>
      <c r="AD45" s="39">
        <f t="shared" ca="1" si="52"/>
        <v>135.01133243693536</v>
      </c>
      <c r="AE45" s="39">
        <f t="shared" ca="1" si="52"/>
        <v>141.2807777211612</v>
      </c>
      <c r="AF45" s="70">
        <f t="shared" ca="1" si="52"/>
        <v>143.49144397667726</v>
      </c>
      <c r="AG45" s="39"/>
      <c r="AH45" s="26">
        <f t="shared" si="55"/>
        <v>90.000010000000003</v>
      </c>
      <c r="AI45" s="31">
        <v>0.4689757892917823</v>
      </c>
      <c r="AJ45" s="31">
        <v>0.46952849696140853</v>
      </c>
      <c r="AK45" s="31">
        <v>0.47245678778852312</v>
      </c>
      <c r="AL45" s="31">
        <v>0.48113417234401712</v>
      </c>
      <c r="AM45" s="31">
        <v>0.49985020389454765</v>
      </c>
      <c r="AN45" s="31">
        <v>0.53221031850370826</v>
      </c>
      <c r="AO45" s="31">
        <v>0.57958229659003235</v>
      </c>
      <c r="AP45" s="31">
        <v>0.64004565006536029</v>
      </c>
      <c r="AQ45" s="31">
        <v>0.70817206737823624</v>
      </c>
      <c r="AR45" s="31">
        <v>0.77574577702148617</v>
      </c>
      <c r="AS45" s="31">
        <v>0.83328083966969957</v>
      </c>
      <c r="AT45" s="31">
        <v>0.87197543320052939</v>
      </c>
      <c r="AU45" s="31">
        <v>0.88561951625915969</v>
      </c>
      <c r="AX45" s="49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  <c r="CG45" s="162"/>
      <c r="CH45" s="162"/>
      <c r="CI45" s="162"/>
      <c r="CJ45" s="162"/>
      <c r="CK45" s="162"/>
      <c r="CL45" s="162"/>
      <c r="CM45" s="162"/>
      <c r="CN45" s="162"/>
      <c r="CO45" s="162"/>
    </row>
    <row r="46" spans="1:93">
      <c r="A46" s="26"/>
      <c r="B46" s="80">
        <f t="shared" si="58"/>
        <v>60.000010000000003</v>
      </c>
      <c r="C46" s="84">
        <f t="shared" ca="1" si="59"/>
        <v>50.715203371176592</v>
      </c>
      <c r="D46" s="84">
        <f t="shared" ca="1" si="59"/>
        <v>52.511725407670411</v>
      </c>
      <c r="E46" s="84">
        <f t="shared" ca="1" si="59"/>
        <v>50.009830835587159</v>
      </c>
      <c r="F46" s="84">
        <f t="shared" ca="1" si="59"/>
        <v>44.197503689455999</v>
      </c>
      <c r="G46" s="84">
        <f t="shared" ca="1" si="59"/>
        <v>37.377595806137364</v>
      </c>
      <c r="H46" s="84">
        <f t="shared" ca="1" si="59"/>
        <v>25.319674446424759</v>
      </c>
      <c r="I46" s="84">
        <f t="shared" ca="1" si="59"/>
        <v>17.226844068306161</v>
      </c>
      <c r="J46" s="84">
        <f t="shared" ca="1" si="59"/>
        <v>12.97165614818921</v>
      </c>
      <c r="K46" s="84">
        <f t="shared" ca="1" si="59"/>
        <v>11.704755104658261</v>
      </c>
      <c r="L46" s="84">
        <f t="shared" ca="1" si="59"/>
        <v>12.294503043830128</v>
      </c>
      <c r="M46" s="84">
        <f t="shared" ca="1" si="59"/>
        <v>13.631627382881973</v>
      </c>
      <c r="N46" s="84">
        <f t="shared" ca="1" si="59"/>
        <v>14.818807966534058</v>
      </c>
      <c r="O46" s="84">
        <f t="shared" ca="1" si="59"/>
        <v>15.280414708030866</v>
      </c>
      <c r="P46" s="85">
        <f t="shared" ca="1" si="60"/>
        <v>52.511725407670411</v>
      </c>
      <c r="S46" s="1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H46" s="1"/>
      <c r="AX46" s="162"/>
      <c r="AY46" s="162"/>
      <c r="AZ46" s="244"/>
      <c r="BA46" s="162"/>
      <c r="BB46" s="244"/>
      <c r="BC46" s="162"/>
      <c r="BD46" s="244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  <c r="CA46" s="162"/>
      <c r="CB46" s="162"/>
      <c r="CC46" s="162"/>
      <c r="CD46" s="162"/>
      <c r="CE46" s="162"/>
      <c r="CF46" s="162"/>
      <c r="CG46" s="162"/>
      <c r="CH46" s="162"/>
      <c r="CI46" s="162"/>
      <c r="CJ46" s="162"/>
      <c r="CK46" s="162"/>
      <c r="CL46" s="162"/>
      <c r="CM46" s="162"/>
      <c r="CN46" s="162"/>
      <c r="CO46" s="162"/>
    </row>
    <row r="47" spans="1:93">
      <c r="A47" s="26"/>
      <c r="B47" s="80">
        <f t="shared" si="58"/>
        <v>67.500010000000003</v>
      </c>
      <c r="C47" s="84">
        <f t="shared" ca="1" si="59"/>
        <v>45.513776869557759</v>
      </c>
      <c r="D47" s="84">
        <f t="shared" ca="1" si="59"/>
        <v>47.81494608334264</v>
      </c>
      <c r="E47" s="84">
        <f t="shared" ca="1" si="59"/>
        <v>53.557591700488992</v>
      </c>
      <c r="F47" s="84">
        <f t="shared" ca="1" si="59"/>
        <v>60.166812870241792</v>
      </c>
      <c r="G47" s="84">
        <f t="shared" ca="1" si="59"/>
        <v>44.197503689456035</v>
      </c>
      <c r="H47" s="84">
        <f t="shared" ca="1" si="59"/>
        <v>30.662612161655023</v>
      </c>
      <c r="I47" s="84">
        <f t="shared" ca="1" si="59"/>
        <v>20.91822320727206</v>
      </c>
      <c r="J47" s="84">
        <f t="shared" ca="1" si="59"/>
        <v>15.028984217251306</v>
      </c>
      <c r="K47" s="84">
        <f t="shared" ca="1" si="59"/>
        <v>12.294503043830126</v>
      </c>
      <c r="L47" s="84">
        <f t="shared" ca="1" si="59"/>
        <v>11.680044417017353</v>
      </c>
      <c r="M47" s="84">
        <f t="shared" ca="1" si="59"/>
        <v>12.131512747662772</v>
      </c>
      <c r="N47" s="84">
        <f t="shared" ca="1" si="59"/>
        <v>12.779410690969849</v>
      </c>
      <c r="O47" s="84">
        <f t="shared" ca="1" si="59"/>
        <v>13.060169370971369</v>
      </c>
      <c r="P47" s="85">
        <f t="shared" ca="1" si="60"/>
        <v>60.166812870241792</v>
      </c>
      <c r="S47" s="67" t="s">
        <v>257</v>
      </c>
      <c r="T47" s="26">
        <f>T17</f>
        <v>1.0000000000000001E-5</v>
      </c>
      <c r="U47" s="26">
        <f t="shared" ref="U47:AF47" si="61">U17</f>
        <v>7.5000099999999996</v>
      </c>
      <c r="V47" s="26">
        <f t="shared" si="61"/>
        <v>15.00001</v>
      </c>
      <c r="W47" s="26">
        <f t="shared" si="61"/>
        <v>22.50001</v>
      </c>
      <c r="X47" s="26">
        <f t="shared" si="61"/>
        <v>30.00001</v>
      </c>
      <c r="Y47" s="26">
        <f t="shared" si="61"/>
        <v>37.500010000000003</v>
      </c>
      <c r="Z47" s="26">
        <f t="shared" si="61"/>
        <v>45.000010000000003</v>
      </c>
      <c r="AA47" s="26">
        <f t="shared" si="61"/>
        <v>52.500010000000003</v>
      </c>
      <c r="AB47" s="26">
        <f t="shared" si="61"/>
        <v>60.000010000000003</v>
      </c>
      <c r="AC47" s="26">
        <f t="shared" si="61"/>
        <v>67.500010000000003</v>
      </c>
      <c r="AD47" s="26">
        <f t="shared" si="61"/>
        <v>75.000010000000003</v>
      </c>
      <c r="AE47" s="26">
        <f t="shared" si="61"/>
        <v>82.500010000000003</v>
      </c>
      <c r="AF47" s="26">
        <f t="shared" si="61"/>
        <v>90.000010000000003</v>
      </c>
      <c r="AG47" s="271">
        <f ca="1">INDEX(T48:AF60,$R$19,$R$20)</f>
        <v>162.0238051920789</v>
      </c>
      <c r="AH47" s="24" t="s">
        <v>76</v>
      </c>
      <c r="AI47" s="26">
        <f>AI17</f>
        <v>1.0000000000000001E-5</v>
      </c>
      <c r="AJ47" s="26">
        <f t="shared" ref="AJ47:AU47" si="62">AJ17</f>
        <v>7.5000099999999996</v>
      </c>
      <c r="AK47" s="26">
        <f t="shared" si="62"/>
        <v>15.00001</v>
      </c>
      <c r="AL47" s="26">
        <f t="shared" si="62"/>
        <v>22.50001</v>
      </c>
      <c r="AM47" s="26">
        <f t="shared" si="62"/>
        <v>30.00001</v>
      </c>
      <c r="AN47" s="26">
        <f t="shared" si="62"/>
        <v>37.500010000000003</v>
      </c>
      <c r="AO47" s="26">
        <f t="shared" si="62"/>
        <v>45.000010000000003</v>
      </c>
      <c r="AP47" s="26">
        <f t="shared" si="62"/>
        <v>52.500010000000003</v>
      </c>
      <c r="AQ47" s="26">
        <f t="shared" si="62"/>
        <v>60.000010000000003</v>
      </c>
      <c r="AR47" s="26">
        <f t="shared" si="62"/>
        <v>67.500010000000003</v>
      </c>
      <c r="AS47" s="26">
        <f t="shared" si="62"/>
        <v>75.000010000000003</v>
      </c>
      <c r="AT47" s="26">
        <f t="shared" si="62"/>
        <v>82.500010000000003</v>
      </c>
      <c r="AU47" s="26">
        <f t="shared" si="62"/>
        <v>90.000010000000003</v>
      </c>
      <c r="AX47" s="57"/>
      <c r="AY47" s="373"/>
      <c r="AZ47" s="492"/>
      <c r="BA47" s="492"/>
      <c r="BB47" s="492"/>
      <c r="BC47" s="492"/>
      <c r="BD47" s="492"/>
      <c r="BE47" s="492"/>
      <c r="BF47" s="492"/>
      <c r="BG47" s="492"/>
      <c r="BH47" s="492"/>
      <c r="BI47" s="492"/>
      <c r="BJ47" s="492"/>
      <c r="BK47" s="492"/>
      <c r="BL47" s="742"/>
      <c r="BM47" s="162"/>
      <c r="BN47" s="162"/>
      <c r="BO47" s="162"/>
      <c r="BP47" s="7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  <c r="CA47" s="162"/>
      <c r="CB47" s="162"/>
      <c r="CC47" s="162"/>
      <c r="CD47" s="162"/>
      <c r="CE47" s="162"/>
      <c r="CF47" s="162"/>
      <c r="CG47" s="162"/>
      <c r="CH47" s="162"/>
      <c r="CI47" s="162"/>
      <c r="CJ47" s="162"/>
      <c r="CK47" s="162"/>
      <c r="CL47" s="162"/>
      <c r="CM47" s="162"/>
      <c r="CN47" s="162"/>
      <c r="CO47" s="162"/>
    </row>
    <row r="48" spans="1:93">
      <c r="A48" s="26"/>
      <c r="B48" s="80">
        <f t="shared" si="58"/>
        <v>75.000010000000003</v>
      </c>
      <c r="C48" s="84">
        <f t="shared" ca="1" si="59"/>
        <v>36.184848011526782</v>
      </c>
      <c r="D48" s="84">
        <f t="shared" ca="1" si="59"/>
        <v>39.087794094956941</v>
      </c>
      <c r="E48" s="84">
        <f t="shared" ca="1" si="59"/>
        <v>46.086219904418556</v>
      </c>
      <c r="F48" s="84">
        <f t="shared" ca="1" si="59"/>
        <v>53.557591700488992</v>
      </c>
      <c r="G48" s="84">
        <f t="shared" ca="1" si="59"/>
        <v>50.009830835587152</v>
      </c>
      <c r="H48" s="84">
        <f t="shared" ca="1" si="59"/>
        <v>35.431105059992596</v>
      </c>
      <c r="I48" s="84">
        <f t="shared" ca="1" si="59"/>
        <v>24.50666484337636</v>
      </c>
      <c r="J48" s="84">
        <f t="shared" ca="1" si="59"/>
        <v>17.436869148641073</v>
      </c>
      <c r="K48" s="84">
        <f t="shared" ca="1" si="59"/>
        <v>13.63162738288197</v>
      </c>
      <c r="L48" s="84">
        <f t="shared" ca="1" si="59"/>
        <v>12.131512747662772</v>
      </c>
      <c r="M48" s="84">
        <f t="shared" ca="1" si="59"/>
        <v>11.927699491391381</v>
      </c>
      <c r="N48" s="84">
        <f t="shared" ca="1" si="59"/>
        <v>12.175010097865069</v>
      </c>
      <c r="O48" s="84">
        <f t="shared" ca="1" si="59"/>
        <v>12.268196565795005</v>
      </c>
      <c r="P48" s="85">
        <f t="shared" ca="1" si="60"/>
        <v>53.557591700488992</v>
      </c>
      <c r="S48" s="26">
        <f>S18</f>
        <v>1.0000000000000001E-5</v>
      </c>
      <c r="T48" s="39">
        <f ca="1">T3+T33+2*T18</f>
        <v>162.0238051920789</v>
      </c>
      <c r="U48" s="39">
        <f t="shared" ref="U48:AF48" ca="1" si="63">U3+U33+2*U18</f>
        <v>162.02380519207892</v>
      </c>
      <c r="V48" s="39">
        <f t="shared" ca="1" si="63"/>
        <v>162.0238051920789</v>
      </c>
      <c r="W48" s="39">
        <f t="shared" ca="1" si="63"/>
        <v>162.0238051920789</v>
      </c>
      <c r="X48" s="39">
        <f t="shared" ca="1" si="63"/>
        <v>162.0238051920789</v>
      </c>
      <c r="Y48" s="39">
        <f t="shared" ca="1" si="63"/>
        <v>162.0238051920789</v>
      </c>
      <c r="Z48" s="39">
        <f t="shared" ca="1" si="63"/>
        <v>162.0238051920789</v>
      </c>
      <c r="AA48" s="39">
        <f t="shared" ca="1" si="63"/>
        <v>162.0238051920789</v>
      </c>
      <c r="AB48" s="39">
        <f t="shared" ca="1" si="63"/>
        <v>162.0238051920789</v>
      </c>
      <c r="AC48" s="39">
        <f t="shared" ca="1" si="63"/>
        <v>162.0238051920789</v>
      </c>
      <c r="AD48" s="39">
        <f t="shared" ca="1" si="63"/>
        <v>162.0238051920789</v>
      </c>
      <c r="AE48" s="39">
        <f t="shared" ca="1" si="63"/>
        <v>162.0238051920789</v>
      </c>
      <c r="AF48" s="39">
        <f t="shared" ca="1" si="63"/>
        <v>162.02380519207892</v>
      </c>
      <c r="AG48" s="39"/>
      <c r="AH48" s="26">
        <f>AH18</f>
        <v>1.0000000000000001E-5</v>
      </c>
      <c r="AI48" s="31">
        <f>AI3+AI33+2*AI18</f>
        <v>0.99999999999999989</v>
      </c>
      <c r="AJ48" s="31">
        <f t="shared" ref="AJ48:AU48" si="64">AJ3+AJ33+2*AJ18</f>
        <v>0.99999999999999989</v>
      </c>
      <c r="AK48" s="31">
        <f t="shared" si="64"/>
        <v>0.99999999999999989</v>
      </c>
      <c r="AL48" s="31">
        <f t="shared" si="64"/>
        <v>0.99999999999999989</v>
      </c>
      <c r="AM48" s="31">
        <f t="shared" si="64"/>
        <v>0.99999999999999978</v>
      </c>
      <c r="AN48" s="31">
        <f t="shared" si="64"/>
        <v>0.99999999999999989</v>
      </c>
      <c r="AO48" s="31">
        <f t="shared" si="64"/>
        <v>0.99999999999999978</v>
      </c>
      <c r="AP48" s="31">
        <f t="shared" si="64"/>
        <v>0.99999999999999989</v>
      </c>
      <c r="AQ48" s="31">
        <f t="shared" si="64"/>
        <v>0.99999999999999989</v>
      </c>
      <c r="AR48" s="31">
        <f t="shared" si="64"/>
        <v>0.99999999999999989</v>
      </c>
      <c r="AS48" s="31">
        <f t="shared" si="64"/>
        <v>0.99999999999999989</v>
      </c>
      <c r="AT48" s="31">
        <f t="shared" si="64"/>
        <v>0.99999999999999978</v>
      </c>
      <c r="AU48" s="31">
        <f t="shared" si="64"/>
        <v>0.99999999999999989</v>
      </c>
      <c r="AX48" s="373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162"/>
      <c r="BO48" s="162"/>
      <c r="BP48" s="162"/>
      <c r="BQ48" s="162"/>
      <c r="BR48" s="162"/>
      <c r="BS48" s="162"/>
      <c r="BT48" s="57"/>
      <c r="BU48" s="752"/>
      <c r="BV48" s="162"/>
      <c r="BW48" s="162"/>
      <c r="BX48" s="162"/>
      <c r="BY48" s="162"/>
      <c r="BZ48" s="162"/>
      <c r="CA48" s="162"/>
      <c r="CB48" s="162"/>
      <c r="CC48" s="162"/>
      <c r="CD48" s="162"/>
      <c r="CE48" s="162"/>
      <c r="CF48" s="162"/>
      <c r="CG48" s="162"/>
      <c r="CH48" s="162"/>
      <c r="CI48" s="162"/>
      <c r="CJ48" s="162"/>
      <c r="CK48" s="162"/>
      <c r="CL48" s="162"/>
      <c r="CM48" s="162"/>
      <c r="CN48" s="162"/>
      <c r="CO48" s="162"/>
    </row>
    <row r="49" spans="1:93">
      <c r="A49" s="26"/>
      <c r="B49" s="80">
        <f t="shared" si="58"/>
        <v>82.500010000000003</v>
      </c>
      <c r="C49" s="84">
        <f t="shared" ca="1" si="59"/>
        <v>27.195961634703629</v>
      </c>
      <c r="D49" s="84">
        <f t="shared" ca="1" si="59"/>
        <v>30.7252042802427</v>
      </c>
      <c r="E49" s="84">
        <f t="shared" ca="1" si="59"/>
        <v>39.087794094956941</v>
      </c>
      <c r="F49" s="84">
        <f t="shared" ca="1" si="59"/>
        <v>47.814946083342633</v>
      </c>
      <c r="G49" s="84">
        <f t="shared" ca="1" si="59"/>
        <v>51.622549836181662</v>
      </c>
      <c r="H49" s="84">
        <f t="shared" ca="1" si="59"/>
        <v>38.682323603675151</v>
      </c>
      <c r="I49" s="84">
        <f t="shared" ca="1" si="59"/>
        <v>27.05287492624112</v>
      </c>
      <c r="J49" s="84">
        <f t="shared" ca="1" si="59"/>
        <v>19.27261547740488</v>
      </c>
      <c r="K49" s="84">
        <f t="shared" ca="1" si="59"/>
        <v>14.818807966534058</v>
      </c>
      <c r="L49" s="84">
        <f t="shared" ca="1" si="59"/>
        <v>12.779410690969849</v>
      </c>
      <c r="M49" s="84">
        <f t="shared" ca="1" si="59"/>
        <v>12.175010097865069</v>
      </c>
      <c r="N49" s="84">
        <f t="shared" ca="1" si="59"/>
        <v>11.660187811640679</v>
      </c>
      <c r="O49" s="84">
        <f t="shared" ca="1" si="59"/>
        <v>11.332549702269962</v>
      </c>
      <c r="P49" s="85">
        <f t="shared" ca="1" si="60"/>
        <v>51.622549836181662</v>
      </c>
      <c r="S49" s="26">
        <f t="shared" ref="S49:S60" si="65">S19</f>
        <v>7.5000099999999996</v>
      </c>
      <c r="T49" s="39">
        <f t="shared" ref="T49:AF60" ca="1" si="66">T4+T34+2*T19</f>
        <v>162.02380519207892</v>
      </c>
      <c r="U49" s="39">
        <f t="shared" ca="1" si="66"/>
        <v>162.02380519207887</v>
      </c>
      <c r="V49" s="39">
        <f t="shared" ca="1" si="66"/>
        <v>162.0238051920789</v>
      </c>
      <c r="W49" s="39">
        <f t="shared" ca="1" si="66"/>
        <v>162.0238051920789</v>
      </c>
      <c r="X49" s="39">
        <f t="shared" ca="1" si="66"/>
        <v>162.02380519207892</v>
      </c>
      <c r="Y49" s="39">
        <f t="shared" ca="1" si="66"/>
        <v>162.0238051920789</v>
      </c>
      <c r="Z49" s="39">
        <f t="shared" ca="1" si="66"/>
        <v>162.0238051920789</v>
      </c>
      <c r="AA49" s="39">
        <f t="shared" ca="1" si="66"/>
        <v>162.0238051920789</v>
      </c>
      <c r="AB49" s="39">
        <f t="shared" ca="1" si="66"/>
        <v>162.0238051920789</v>
      </c>
      <c r="AC49" s="39">
        <f t="shared" ca="1" si="66"/>
        <v>162.0238051920789</v>
      </c>
      <c r="AD49" s="39">
        <f t="shared" ca="1" si="66"/>
        <v>162.0238051920789</v>
      </c>
      <c r="AE49" s="39">
        <f t="shared" ca="1" si="66"/>
        <v>162.0238051920789</v>
      </c>
      <c r="AF49" s="39">
        <f t="shared" ca="1" si="66"/>
        <v>162.0238051920789</v>
      </c>
      <c r="AG49" s="39"/>
      <c r="AH49" s="26">
        <f t="shared" ref="AH49:AH60" si="67">AH19</f>
        <v>7.5000099999999996</v>
      </c>
      <c r="AI49" s="31">
        <f t="shared" ref="AI49:AU60" si="68">AI4+AI34+2*AI19</f>
        <v>0.99999999999999989</v>
      </c>
      <c r="AJ49" s="31">
        <f t="shared" si="68"/>
        <v>0.99999999999999978</v>
      </c>
      <c r="AK49" s="31">
        <f t="shared" si="68"/>
        <v>0.99999999999999967</v>
      </c>
      <c r="AL49" s="31">
        <f t="shared" si="68"/>
        <v>0.99999999999999967</v>
      </c>
      <c r="AM49" s="31">
        <f t="shared" si="68"/>
        <v>0.99999999999999989</v>
      </c>
      <c r="AN49" s="31">
        <f t="shared" si="68"/>
        <v>0.99999999999999978</v>
      </c>
      <c r="AO49" s="31">
        <f t="shared" si="68"/>
        <v>0.99999999999999989</v>
      </c>
      <c r="AP49" s="31">
        <f t="shared" si="68"/>
        <v>0.99999999999999978</v>
      </c>
      <c r="AQ49" s="31">
        <f t="shared" si="68"/>
        <v>0.99999999999999978</v>
      </c>
      <c r="AR49" s="31">
        <f t="shared" si="68"/>
        <v>0.99999999999999978</v>
      </c>
      <c r="AS49" s="31">
        <f t="shared" si="68"/>
        <v>0.99999999999999978</v>
      </c>
      <c r="AT49" s="31">
        <f t="shared" si="68"/>
        <v>0.99999999999999978</v>
      </c>
      <c r="AU49" s="31">
        <f t="shared" si="68"/>
        <v>0.99999999999999978</v>
      </c>
      <c r="AX49" s="49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162"/>
      <c r="BO49" s="162"/>
      <c r="BP49" s="162"/>
      <c r="BQ49" s="162"/>
      <c r="BR49" s="162"/>
      <c r="BS49" s="162"/>
      <c r="BT49" s="57"/>
      <c r="BU49" s="752"/>
      <c r="BV49" s="162"/>
      <c r="BW49" s="162"/>
      <c r="BX49" s="162"/>
      <c r="BY49" s="162"/>
      <c r="BZ49" s="162"/>
      <c r="CA49" s="162"/>
      <c r="CB49" s="162"/>
      <c r="CC49" s="162"/>
      <c r="CD49" s="162"/>
      <c r="CE49" s="162"/>
      <c r="CF49" s="162"/>
      <c r="CG49" s="162"/>
      <c r="CH49" s="162"/>
      <c r="CI49" s="162"/>
      <c r="CJ49" s="162"/>
      <c r="CK49" s="162"/>
      <c r="CL49" s="162"/>
      <c r="CM49" s="162"/>
      <c r="CN49" s="162"/>
      <c r="CO49" s="162"/>
    </row>
    <row r="50" spans="1:93">
      <c r="A50" s="26"/>
      <c r="B50" s="80">
        <f t="shared" si="58"/>
        <v>90.000010000000003</v>
      </c>
      <c r="C50" s="84">
        <f t="shared" ca="1" si="59"/>
        <v>23.380665555935927</v>
      </c>
      <c r="D50" s="84">
        <f t="shared" ca="1" si="59"/>
        <v>27.195961634703618</v>
      </c>
      <c r="E50" s="84">
        <f t="shared" ca="1" si="59"/>
        <v>36.184848011526782</v>
      </c>
      <c r="F50" s="84">
        <f t="shared" ca="1" si="59"/>
        <v>45.513776869557752</v>
      </c>
      <c r="G50" s="84">
        <f t="shared" ca="1" si="59"/>
        <v>50.645429022897922</v>
      </c>
      <c r="H50" s="84">
        <f t="shared" ca="1" si="59"/>
        <v>39.831944149692625</v>
      </c>
      <c r="I50" s="84">
        <f t="shared" ca="1" si="59"/>
        <v>27.968284231150569</v>
      </c>
      <c r="J50" s="84">
        <f t="shared" ca="1" si="59"/>
        <v>19.951150935067787</v>
      </c>
      <c r="K50" s="84">
        <f t="shared" ca="1" si="59"/>
        <v>15.280414708030859</v>
      </c>
      <c r="L50" s="84">
        <f t="shared" ca="1" si="59"/>
        <v>13.060169370971369</v>
      </c>
      <c r="M50" s="84">
        <f t="shared" ca="1" si="59"/>
        <v>12.268196565795005</v>
      </c>
      <c r="N50" s="84">
        <f t="shared" ca="1" si="59"/>
        <v>11.332549702269962</v>
      </c>
      <c r="O50" s="84">
        <f t="shared" ca="1" si="59"/>
        <v>10.841102923976843</v>
      </c>
      <c r="P50" s="85">
        <f t="shared" ca="1" si="60"/>
        <v>50.645429022897922</v>
      </c>
      <c r="S50" s="26">
        <f t="shared" si="65"/>
        <v>15.00001</v>
      </c>
      <c r="T50" s="39">
        <f t="shared" ca="1" si="66"/>
        <v>162.0238051920789</v>
      </c>
      <c r="U50" s="39">
        <f t="shared" ca="1" si="66"/>
        <v>162.0238051920789</v>
      </c>
      <c r="V50" s="39">
        <f t="shared" ca="1" si="66"/>
        <v>162.0238051920789</v>
      </c>
      <c r="W50" s="39">
        <f t="shared" ca="1" si="66"/>
        <v>162.02380519207887</v>
      </c>
      <c r="X50" s="39">
        <f t="shared" ca="1" si="66"/>
        <v>162.02380519207892</v>
      </c>
      <c r="Y50" s="39">
        <f t="shared" ca="1" si="66"/>
        <v>162.0238051920789</v>
      </c>
      <c r="Z50" s="39">
        <f t="shared" ca="1" si="66"/>
        <v>162.02380519207892</v>
      </c>
      <c r="AA50" s="39">
        <f t="shared" ca="1" si="66"/>
        <v>162.0238051920789</v>
      </c>
      <c r="AB50" s="39">
        <f t="shared" ca="1" si="66"/>
        <v>162.0238051920789</v>
      </c>
      <c r="AC50" s="39">
        <f t="shared" ca="1" si="66"/>
        <v>162.0238051920789</v>
      </c>
      <c r="AD50" s="39">
        <f t="shared" ca="1" si="66"/>
        <v>162.0238051920789</v>
      </c>
      <c r="AE50" s="39">
        <f t="shared" ca="1" si="66"/>
        <v>162.02380519207887</v>
      </c>
      <c r="AF50" s="39">
        <f t="shared" ca="1" si="66"/>
        <v>162.0238051920789</v>
      </c>
      <c r="AG50" s="39"/>
      <c r="AH50" s="26">
        <f t="shared" si="67"/>
        <v>15.00001</v>
      </c>
      <c r="AI50" s="31">
        <f t="shared" si="68"/>
        <v>0.99999999999999989</v>
      </c>
      <c r="AJ50" s="31">
        <f t="shared" si="68"/>
        <v>0.99999999999999967</v>
      </c>
      <c r="AK50" s="31">
        <f t="shared" si="68"/>
        <v>0.99999999999999978</v>
      </c>
      <c r="AL50" s="31">
        <f t="shared" si="68"/>
        <v>0.99999999999999978</v>
      </c>
      <c r="AM50" s="31">
        <f t="shared" si="68"/>
        <v>1</v>
      </c>
      <c r="AN50" s="31">
        <f t="shared" si="68"/>
        <v>0.99999999999999978</v>
      </c>
      <c r="AO50" s="31">
        <f t="shared" si="68"/>
        <v>1</v>
      </c>
      <c r="AP50" s="31">
        <f t="shared" si="68"/>
        <v>0.99999999999999978</v>
      </c>
      <c r="AQ50" s="31">
        <f t="shared" si="68"/>
        <v>0.99999999999999978</v>
      </c>
      <c r="AR50" s="31">
        <f t="shared" si="68"/>
        <v>0.99999999999999978</v>
      </c>
      <c r="AS50" s="31">
        <f t="shared" si="68"/>
        <v>0.99999999999999978</v>
      </c>
      <c r="AT50" s="31">
        <f t="shared" si="68"/>
        <v>0.99999999999999978</v>
      </c>
      <c r="AU50" s="31">
        <f t="shared" si="68"/>
        <v>0.99999999999999989</v>
      </c>
      <c r="AX50" s="49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162"/>
      <c r="BO50" s="162"/>
      <c r="BP50" s="162"/>
      <c r="BQ50" s="162"/>
      <c r="BR50" s="162"/>
      <c r="BS50" s="162"/>
      <c r="BT50" s="57"/>
      <c r="BU50" s="752"/>
      <c r="BV50" s="162"/>
      <c r="BW50" s="162"/>
      <c r="BX50" s="162"/>
      <c r="BY50" s="162"/>
      <c r="BZ50" s="162"/>
      <c r="CA50" s="162"/>
      <c r="CB50" s="162"/>
      <c r="CC50" s="162"/>
      <c r="CD50" s="162"/>
      <c r="CE50" s="162"/>
      <c r="CF50" s="162"/>
      <c r="CG50" s="162"/>
      <c r="CH50" s="162"/>
      <c r="CI50" s="162"/>
      <c r="CJ50" s="162"/>
      <c r="CK50" s="162"/>
      <c r="CL50" s="162"/>
      <c r="CM50" s="162"/>
      <c r="CN50" s="162"/>
      <c r="CO50" s="162"/>
    </row>
    <row r="51" spans="1:93">
      <c r="A51" s="26"/>
      <c r="B51" s="10" t="s">
        <v>69</v>
      </c>
      <c r="C51" s="220">
        <f t="shared" ref="C51:O51" ca="1" si="69">MAX(C38:C44)</f>
        <v>27.968284231150562</v>
      </c>
      <c r="D51" s="220">
        <f t="shared" ca="1" si="69"/>
        <v>27.052874926241117</v>
      </c>
      <c r="E51" s="220">
        <f t="shared" ca="1" si="69"/>
        <v>24.50666484337636</v>
      </c>
      <c r="F51" s="220">
        <f t="shared" ca="1" si="69"/>
        <v>20.918223207272042</v>
      </c>
      <c r="G51" s="220">
        <f t="shared" ca="1" si="69"/>
        <v>17.226844068306171</v>
      </c>
      <c r="H51" s="220">
        <f t="shared" ca="1" si="69"/>
        <v>19.951150935067787</v>
      </c>
      <c r="I51" s="220">
        <f t="shared" ca="1" si="69"/>
        <v>27.968284231150562</v>
      </c>
      <c r="J51" s="220">
        <f t="shared" ca="1" si="69"/>
        <v>39.831944149692632</v>
      </c>
      <c r="K51" s="220">
        <f t="shared" ca="1" si="69"/>
        <v>52.511725407670411</v>
      </c>
      <c r="L51" s="220">
        <f t="shared" ca="1" si="69"/>
        <v>60.166812870241792</v>
      </c>
      <c r="M51" s="220">
        <f t="shared" ca="1" si="69"/>
        <v>53.557591700488992</v>
      </c>
      <c r="N51" s="220">
        <f t="shared" ca="1" si="69"/>
        <v>51.622549836181662</v>
      </c>
      <c r="O51" s="220">
        <f t="shared" ca="1" si="69"/>
        <v>50.645429022897922</v>
      </c>
      <c r="P51" s="221">
        <f ca="1">MAX(P38:P50)</f>
        <v>60.166812870241792</v>
      </c>
      <c r="Q51" s="222" t="s">
        <v>175</v>
      </c>
      <c r="R51" s="223"/>
      <c r="S51" s="26">
        <f t="shared" si="65"/>
        <v>22.50001</v>
      </c>
      <c r="T51" s="39">
        <f t="shared" ca="1" si="66"/>
        <v>162.0238051920789</v>
      </c>
      <c r="U51" s="39">
        <f t="shared" ca="1" si="66"/>
        <v>162.0238051920789</v>
      </c>
      <c r="V51" s="39">
        <f t="shared" ca="1" si="66"/>
        <v>162.02380519207887</v>
      </c>
      <c r="W51" s="39">
        <f t="shared" ca="1" si="66"/>
        <v>162.0238051920789</v>
      </c>
      <c r="X51" s="39">
        <f t="shared" ca="1" si="66"/>
        <v>162.0238051920789</v>
      </c>
      <c r="Y51" s="39">
        <f t="shared" ca="1" si="66"/>
        <v>162.02380519207887</v>
      </c>
      <c r="Z51" s="39">
        <f t="shared" ca="1" si="66"/>
        <v>162.0238051920789</v>
      </c>
      <c r="AA51" s="39">
        <f t="shared" ca="1" si="66"/>
        <v>162.0238051920789</v>
      </c>
      <c r="AB51" s="39">
        <f t="shared" ca="1" si="66"/>
        <v>162.0238051920789</v>
      </c>
      <c r="AC51" s="39">
        <f t="shared" ca="1" si="66"/>
        <v>162.02380519207887</v>
      </c>
      <c r="AD51" s="39">
        <f t="shared" ca="1" si="66"/>
        <v>162.0238051920789</v>
      </c>
      <c r="AE51" s="39">
        <f t="shared" ca="1" si="66"/>
        <v>162.0238051920789</v>
      </c>
      <c r="AF51" s="39">
        <f t="shared" ca="1" si="66"/>
        <v>162.0238051920789</v>
      </c>
      <c r="AG51" s="39"/>
      <c r="AH51" s="26">
        <f t="shared" si="67"/>
        <v>22.50001</v>
      </c>
      <c r="AI51" s="31">
        <f t="shared" si="68"/>
        <v>0.99999999999999989</v>
      </c>
      <c r="AJ51" s="31">
        <f t="shared" si="68"/>
        <v>0.99999999999999978</v>
      </c>
      <c r="AK51" s="31">
        <f t="shared" si="68"/>
        <v>0.99999999999999978</v>
      </c>
      <c r="AL51" s="31">
        <f t="shared" si="68"/>
        <v>0.99999999999999978</v>
      </c>
      <c r="AM51" s="31">
        <f t="shared" si="68"/>
        <v>0.99999999999999978</v>
      </c>
      <c r="AN51" s="31">
        <f t="shared" si="68"/>
        <v>0.99999999999999978</v>
      </c>
      <c r="AO51" s="31">
        <f t="shared" si="68"/>
        <v>0.99999999999999978</v>
      </c>
      <c r="AP51" s="31">
        <f t="shared" si="68"/>
        <v>0.99999999999999978</v>
      </c>
      <c r="AQ51" s="31">
        <f t="shared" si="68"/>
        <v>0.99999999999999978</v>
      </c>
      <c r="AR51" s="31">
        <f t="shared" si="68"/>
        <v>0.99999999999999978</v>
      </c>
      <c r="AS51" s="31">
        <f t="shared" si="68"/>
        <v>0.99999999999999978</v>
      </c>
      <c r="AT51" s="31">
        <f t="shared" si="68"/>
        <v>0.99999999999999978</v>
      </c>
      <c r="AU51" s="31">
        <f t="shared" si="68"/>
        <v>0.99999999999999989</v>
      </c>
      <c r="AX51" s="49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162"/>
      <c r="BO51" s="162"/>
      <c r="BP51" s="162"/>
      <c r="BQ51" s="162"/>
      <c r="BR51" s="162"/>
      <c r="BS51" s="162"/>
      <c r="BT51" s="162"/>
      <c r="BU51" s="162"/>
      <c r="BV51" s="162"/>
      <c r="BW51" s="162"/>
      <c r="BX51" s="162"/>
      <c r="BY51" s="162"/>
      <c r="BZ51" s="162"/>
      <c r="CA51" s="162"/>
      <c r="CB51" s="162"/>
      <c r="CC51" s="162"/>
      <c r="CD51" s="162"/>
      <c r="CE51" s="162"/>
      <c r="CF51" s="162"/>
      <c r="CG51" s="162"/>
      <c r="CH51" s="162"/>
      <c r="CI51" s="162"/>
      <c r="CJ51" s="162"/>
      <c r="CK51" s="162"/>
      <c r="CL51" s="162"/>
      <c r="CM51" s="162"/>
      <c r="CN51" s="162"/>
      <c r="CO51" s="162"/>
    </row>
    <row r="52" spans="1:93">
      <c r="A52" s="26"/>
      <c r="B52" s="31"/>
      <c r="C52" s="31"/>
      <c r="D52" s="31"/>
      <c r="E52" s="31"/>
      <c r="F52" s="31"/>
      <c r="G52" s="31"/>
      <c r="H52" s="31"/>
      <c r="I52" s="31"/>
      <c r="J52" s="215" t="s">
        <v>70</v>
      </c>
      <c r="K52" s="218" t="s">
        <v>72</v>
      </c>
      <c r="L52" s="217" t="s">
        <v>71</v>
      </c>
      <c r="M52" s="31"/>
      <c r="N52" s="31"/>
      <c r="S52" s="26">
        <f t="shared" si="65"/>
        <v>30.00001</v>
      </c>
      <c r="T52" s="39">
        <f t="shared" ca="1" si="66"/>
        <v>162.0238051920789</v>
      </c>
      <c r="U52" s="39">
        <f t="shared" ca="1" si="66"/>
        <v>162.0238051920789</v>
      </c>
      <c r="V52" s="39">
        <f t="shared" ca="1" si="66"/>
        <v>162.0238051920789</v>
      </c>
      <c r="W52" s="39">
        <f t="shared" ca="1" si="66"/>
        <v>162.0238051920789</v>
      </c>
      <c r="X52" s="39">
        <f t="shared" ca="1" si="66"/>
        <v>162.0238051920789</v>
      </c>
      <c r="Y52" s="39">
        <f t="shared" ca="1" si="66"/>
        <v>162.0238051920789</v>
      </c>
      <c r="Z52" s="39">
        <f t="shared" ca="1" si="66"/>
        <v>162.0238051920789</v>
      </c>
      <c r="AA52" s="39">
        <f t="shared" ca="1" si="66"/>
        <v>162.0238051920789</v>
      </c>
      <c r="AB52" s="39">
        <f t="shared" ca="1" si="66"/>
        <v>162.0238051920789</v>
      </c>
      <c r="AC52" s="39">
        <f t="shared" ca="1" si="66"/>
        <v>162.0238051920789</v>
      </c>
      <c r="AD52" s="39">
        <f t="shared" ca="1" si="66"/>
        <v>162.0238051920789</v>
      </c>
      <c r="AE52" s="39">
        <f t="shared" ca="1" si="66"/>
        <v>162.0238051920789</v>
      </c>
      <c r="AF52" s="39">
        <f t="shared" ca="1" si="66"/>
        <v>162.0238051920789</v>
      </c>
      <c r="AG52" s="39"/>
      <c r="AH52" s="26">
        <f t="shared" si="67"/>
        <v>30.00001</v>
      </c>
      <c r="AI52" s="31">
        <f t="shared" si="68"/>
        <v>1</v>
      </c>
      <c r="AJ52" s="31">
        <f t="shared" si="68"/>
        <v>0.99999999999999978</v>
      </c>
      <c r="AK52" s="31">
        <f t="shared" si="68"/>
        <v>0.99999999999999978</v>
      </c>
      <c r="AL52" s="31">
        <f t="shared" si="68"/>
        <v>0.99999999999999978</v>
      </c>
      <c r="AM52" s="31">
        <f t="shared" si="68"/>
        <v>1</v>
      </c>
      <c r="AN52" s="31">
        <f t="shared" si="68"/>
        <v>0.99999999999999978</v>
      </c>
      <c r="AO52" s="31">
        <f t="shared" si="68"/>
        <v>0.99999999999999989</v>
      </c>
      <c r="AP52" s="31">
        <f t="shared" si="68"/>
        <v>0.99999999999999978</v>
      </c>
      <c r="AQ52" s="31">
        <f t="shared" si="68"/>
        <v>0.99999999999999978</v>
      </c>
      <c r="AR52" s="31">
        <f t="shared" si="68"/>
        <v>0.99999999999999989</v>
      </c>
      <c r="AS52" s="31">
        <f t="shared" si="68"/>
        <v>0.99999999999999978</v>
      </c>
      <c r="AT52" s="31">
        <f t="shared" si="68"/>
        <v>0.99999999999999978</v>
      </c>
      <c r="AU52" s="31">
        <f t="shared" si="68"/>
        <v>1</v>
      </c>
      <c r="AX52" s="49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162"/>
      <c r="BO52" s="162"/>
      <c r="BP52" s="162"/>
      <c r="BQ52" s="162"/>
      <c r="BR52" s="162"/>
      <c r="BS52" s="162"/>
      <c r="BT52" s="162"/>
      <c r="BU52" s="162"/>
      <c r="BV52" s="162"/>
      <c r="BW52" s="162"/>
      <c r="BX52" s="162"/>
      <c r="BY52" s="162"/>
      <c r="BZ52" s="162"/>
      <c r="CA52" s="162"/>
      <c r="CB52" s="162"/>
      <c r="CC52" s="162"/>
      <c r="CD52" s="162"/>
      <c r="CE52" s="162"/>
      <c r="CF52" s="162"/>
      <c r="CG52" s="162"/>
      <c r="CH52" s="162"/>
      <c r="CI52" s="162"/>
      <c r="CJ52" s="162"/>
      <c r="CK52" s="162"/>
      <c r="CL52" s="162"/>
      <c r="CM52" s="162"/>
      <c r="CN52" s="162"/>
      <c r="CO52" s="162"/>
    </row>
    <row r="53" spans="1:93">
      <c r="A53" s="26"/>
      <c r="B53" s="67" t="s">
        <v>32</v>
      </c>
      <c r="C53" s="81">
        <f t="shared" ref="C53:O53" si="70">C37</f>
        <v>1.0000000000000001E-5</v>
      </c>
      <c r="D53" s="81">
        <f t="shared" si="70"/>
        <v>7.5000099999999996</v>
      </c>
      <c r="E53" s="81">
        <f t="shared" si="70"/>
        <v>15.00001</v>
      </c>
      <c r="F53" s="81">
        <f t="shared" si="70"/>
        <v>22.50001</v>
      </c>
      <c r="G53" s="81">
        <f t="shared" si="70"/>
        <v>30.00001</v>
      </c>
      <c r="H53" s="81">
        <f t="shared" si="70"/>
        <v>37.500010000000003</v>
      </c>
      <c r="I53" s="81">
        <f t="shared" si="70"/>
        <v>45.000010000000003</v>
      </c>
      <c r="J53" s="224">
        <f t="shared" si="70"/>
        <v>52.500010000000003</v>
      </c>
      <c r="K53" s="81">
        <f t="shared" si="70"/>
        <v>60.000010000000003</v>
      </c>
      <c r="L53" s="81">
        <f t="shared" si="70"/>
        <v>67.500010000000003</v>
      </c>
      <c r="M53" s="81">
        <f t="shared" si="70"/>
        <v>75.000010000000003</v>
      </c>
      <c r="N53" s="81">
        <f t="shared" si="70"/>
        <v>82.500010000000003</v>
      </c>
      <c r="O53" s="81">
        <f t="shared" si="70"/>
        <v>90.000010000000003</v>
      </c>
      <c r="P53" s="1" t="s">
        <v>69</v>
      </c>
      <c r="R53" s="271">
        <f ca="1">INDEX(C54:O66,$R$19,$R$20)</f>
        <v>97.214332326497853</v>
      </c>
      <c r="S53" s="26">
        <f t="shared" si="65"/>
        <v>37.500010000000003</v>
      </c>
      <c r="T53" s="39">
        <f t="shared" ca="1" si="66"/>
        <v>162.0238051920789</v>
      </c>
      <c r="U53" s="39">
        <f t="shared" ca="1" si="66"/>
        <v>162.0238051920789</v>
      </c>
      <c r="V53" s="39">
        <f t="shared" ca="1" si="66"/>
        <v>162.0238051920789</v>
      </c>
      <c r="W53" s="39">
        <f t="shared" ca="1" si="66"/>
        <v>162.02380519207887</v>
      </c>
      <c r="X53" s="39">
        <f t="shared" ca="1" si="66"/>
        <v>162.0238051920789</v>
      </c>
      <c r="Y53" s="39">
        <f t="shared" ca="1" si="66"/>
        <v>162.0238051920789</v>
      </c>
      <c r="Z53" s="39">
        <f t="shared" ca="1" si="66"/>
        <v>162.0238051920789</v>
      </c>
      <c r="AA53" s="39">
        <f t="shared" ca="1" si="66"/>
        <v>162.0238051920789</v>
      </c>
      <c r="AB53" s="39">
        <f t="shared" ca="1" si="66"/>
        <v>162.0238051920789</v>
      </c>
      <c r="AC53" s="39">
        <f t="shared" ca="1" si="66"/>
        <v>162.0238051920789</v>
      </c>
      <c r="AD53" s="39">
        <f t="shared" ca="1" si="66"/>
        <v>162.02380519207887</v>
      </c>
      <c r="AE53" s="39">
        <f t="shared" ca="1" si="66"/>
        <v>162.0238051920789</v>
      </c>
      <c r="AF53" s="39">
        <f t="shared" ca="1" si="66"/>
        <v>162.0238051920789</v>
      </c>
      <c r="AG53" s="39"/>
      <c r="AH53" s="26">
        <f t="shared" si="67"/>
        <v>37.500010000000003</v>
      </c>
      <c r="AI53" s="31">
        <f t="shared" si="68"/>
        <v>0.99999999999999989</v>
      </c>
      <c r="AJ53" s="31">
        <f t="shared" si="68"/>
        <v>0.99999999999999978</v>
      </c>
      <c r="AK53" s="31">
        <f t="shared" si="68"/>
        <v>0.99999999999999978</v>
      </c>
      <c r="AL53" s="31">
        <f t="shared" si="68"/>
        <v>0.99999999999999978</v>
      </c>
      <c r="AM53" s="31">
        <f t="shared" si="68"/>
        <v>0.99999999999999978</v>
      </c>
      <c r="AN53" s="31">
        <f t="shared" si="68"/>
        <v>0.99999999999999978</v>
      </c>
      <c r="AO53" s="31">
        <f t="shared" si="68"/>
        <v>0.99999999999999989</v>
      </c>
      <c r="AP53" s="31">
        <f t="shared" si="68"/>
        <v>0.99999999999999978</v>
      </c>
      <c r="AQ53" s="31">
        <f t="shared" si="68"/>
        <v>0.99999999999999978</v>
      </c>
      <c r="AR53" s="31">
        <f t="shared" si="68"/>
        <v>0.99999999999999978</v>
      </c>
      <c r="AS53" s="31">
        <f t="shared" si="68"/>
        <v>0.99999999999999978</v>
      </c>
      <c r="AT53" s="31">
        <f t="shared" si="68"/>
        <v>0.99999999999999978</v>
      </c>
      <c r="AU53" s="31">
        <f t="shared" si="68"/>
        <v>0.99999999999999989</v>
      </c>
      <c r="AX53" s="49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162"/>
      <c r="BO53" s="162"/>
      <c r="BP53" s="162"/>
      <c r="BQ53" s="162"/>
      <c r="BR53" s="162"/>
      <c r="BS53" s="162"/>
      <c r="BT53" s="162"/>
      <c r="BU53" s="162"/>
      <c r="BV53" s="162"/>
      <c r="BW53" s="162"/>
      <c r="BX53" s="162"/>
      <c r="BY53" s="162"/>
      <c r="BZ53" s="162"/>
      <c r="CA53" s="162"/>
      <c r="CB53" s="162"/>
      <c r="CC53" s="162"/>
      <c r="CD53" s="162"/>
      <c r="CE53" s="162"/>
      <c r="CF53" s="162"/>
      <c r="CG53" s="162"/>
      <c r="CH53" s="162"/>
      <c r="CI53" s="162"/>
      <c r="CJ53" s="162"/>
      <c r="CK53" s="162"/>
      <c r="CL53" s="162"/>
      <c r="CM53" s="162"/>
      <c r="CN53" s="162"/>
      <c r="CO53" s="162"/>
    </row>
    <row r="54" spans="1:93">
      <c r="A54" s="26"/>
      <c r="B54" s="80">
        <f t="shared" ref="B54:B66" si="71">B38</f>
        <v>1.0000000000000001E-5</v>
      </c>
      <c r="C54" s="84">
        <f t="shared" ref="C54:O66" ca="1" si="72">DU411*1000</f>
        <v>210.10592246331953</v>
      </c>
      <c r="D54" s="84">
        <f t="shared" ca="1" si="72"/>
        <v>205.01234155423279</v>
      </c>
      <c r="E54" s="84">
        <f t="shared" ca="1" si="72"/>
        <v>189.51309929949221</v>
      </c>
      <c r="F54" s="84">
        <f t="shared" ca="1" si="72"/>
        <v>165.20044535615619</v>
      </c>
      <c r="G54" s="84">
        <f t="shared" ca="1" si="72"/>
        <v>133.68483017852174</v>
      </c>
      <c r="H54" s="84">
        <f t="shared" ca="1" si="72"/>
        <v>126.7063977836311</v>
      </c>
      <c r="I54" s="84">
        <f t="shared" ca="1" si="72"/>
        <v>117.99577794790913</v>
      </c>
      <c r="J54" s="84">
        <f t="shared" ca="1" si="72"/>
        <v>114.12545623724354</v>
      </c>
      <c r="K54" s="84">
        <f t="shared" ca="1" si="72"/>
        <v>112.71826014254889</v>
      </c>
      <c r="L54" s="84">
        <f t="shared" ca="1" si="72"/>
        <v>112.39034926195735</v>
      </c>
      <c r="M54" s="84">
        <f t="shared" ca="1" si="72"/>
        <v>112.45049900555348</v>
      </c>
      <c r="N54" s="84">
        <f t="shared" ca="1" si="72"/>
        <v>112.57674969406004</v>
      </c>
      <c r="O54" s="84">
        <f t="shared" ca="1" si="72"/>
        <v>112.63147699811344</v>
      </c>
      <c r="P54" s="85">
        <f ca="1">MAX(C54:O54)</f>
        <v>210.10592246331953</v>
      </c>
      <c r="Q54" s="215" t="s">
        <v>70</v>
      </c>
      <c r="S54" s="26">
        <f t="shared" si="65"/>
        <v>45.000010000000003</v>
      </c>
      <c r="T54" s="39">
        <f t="shared" ca="1" si="66"/>
        <v>162.0238051920789</v>
      </c>
      <c r="U54" s="39">
        <f t="shared" ca="1" si="66"/>
        <v>162.02380519207892</v>
      </c>
      <c r="V54" s="39">
        <f t="shared" ca="1" si="66"/>
        <v>162.0238051920789</v>
      </c>
      <c r="W54" s="39">
        <f t="shared" ca="1" si="66"/>
        <v>162.0238051920789</v>
      </c>
      <c r="X54" s="39">
        <f t="shared" ca="1" si="66"/>
        <v>162.0238051920789</v>
      </c>
      <c r="Y54" s="39">
        <f t="shared" ca="1" si="66"/>
        <v>162.0238051920789</v>
      </c>
      <c r="Z54" s="39">
        <f t="shared" ca="1" si="66"/>
        <v>162.0238051920789</v>
      </c>
      <c r="AA54" s="39">
        <f t="shared" ca="1" si="66"/>
        <v>162.0238051920789</v>
      </c>
      <c r="AB54" s="39">
        <f t="shared" ca="1" si="66"/>
        <v>162.0238051920789</v>
      </c>
      <c r="AC54" s="39">
        <f t="shared" ca="1" si="66"/>
        <v>162.0238051920789</v>
      </c>
      <c r="AD54" s="39">
        <f t="shared" ca="1" si="66"/>
        <v>162.0238051920789</v>
      </c>
      <c r="AE54" s="39">
        <f t="shared" ca="1" si="66"/>
        <v>162.0238051920789</v>
      </c>
      <c r="AF54" s="39">
        <f t="shared" ca="1" si="66"/>
        <v>162.0238051920789</v>
      </c>
      <c r="AG54" s="39"/>
      <c r="AH54" s="26">
        <f t="shared" si="67"/>
        <v>45.000010000000003</v>
      </c>
      <c r="AI54" s="31">
        <f t="shared" si="68"/>
        <v>0.99999999999999978</v>
      </c>
      <c r="AJ54" s="31">
        <f t="shared" si="68"/>
        <v>1</v>
      </c>
      <c r="AK54" s="31">
        <f t="shared" si="68"/>
        <v>0.99999999999999989</v>
      </c>
      <c r="AL54" s="31">
        <f t="shared" si="68"/>
        <v>0.99999999999999978</v>
      </c>
      <c r="AM54" s="31">
        <f t="shared" si="68"/>
        <v>0.99999999999999989</v>
      </c>
      <c r="AN54" s="31">
        <f t="shared" si="68"/>
        <v>0.99999999999999978</v>
      </c>
      <c r="AO54" s="31">
        <f t="shared" si="68"/>
        <v>0.99999999999999978</v>
      </c>
      <c r="AP54" s="31">
        <f t="shared" si="68"/>
        <v>0.99999999999999978</v>
      </c>
      <c r="AQ54" s="31">
        <f t="shared" si="68"/>
        <v>0.99999999999999978</v>
      </c>
      <c r="AR54" s="31">
        <f t="shared" si="68"/>
        <v>0.99999999999999978</v>
      </c>
      <c r="AS54" s="31">
        <f t="shared" si="68"/>
        <v>0.99999999999999978</v>
      </c>
      <c r="AT54" s="31">
        <f t="shared" si="68"/>
        <v>0.99999999999999978</v>
      </c>
      <c r="AU54" s="31">
        <f t="shared" si="68"/>
        <v>1</v>
      </c>
      <c r="AX54" s="49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162"/>
      <c r="BO54" s="162"/>
      <c r="BP54" s="162"/>
      <c r="BQ54" s="162"/>
      <c r="BR54" s="162"/>
      <c r="BS54" s="162"/>
      <c r="BT54" s="162"/>
      <c r="BU54" s="162"/>
      <c r="BV54" s="162"/>
      <c r="BW54" s="162"/>
      <c r="BX54" s="162"/>
      <c r="BY54" s="162"/>
      <c r="BZ54" s="162"/>
      <c r="CA54" s="162"/>
      <c r="CB54" s="162"/>
      <c r="CC54" s="162"/>
      <c r="CD54" s="162"/>
      <c r="CE54" s="162"/>
      <c r="CF54" s="162"/>
      <c r="CG54" s="162"/>
      <c r="CH54" s="162"/>
      <c r="CI54" s="162"/>
      <c r="CJ54" s="162"/>
      <c r="CK54" s="162"/>
      <c r="CL54" s="162"/>
      <c r="CM54" s="162"/>
      <c r="CN54" s="162"/>
      <c r="CO54" s="162"/>
    </row>
    <row r="55" spans="1:93">
      <c r="A55" s="26"/>
      <c r="B55" s="80">
        <f t="shared" si="71"/>
        <v>7.5000099999999996</v>
      </c>
      <c r="C55" s="84">
        <f t="shared" ca="1" si="72"/>
        <v>205.01234155423279</v>
      </c>
      <c r="D55" s="84">
        <f t="shared" ca="1" si="72"/>
        <v>199.6113226034598</v>
      </c>
      <c r="E55" s="84">
        <f t="shared" ca="1" si="72"/>
        <v>183.40222124404835</v>
      </c>
      <c r="F55" s="84">
        <f t="shared" ca="1" si="72"/>
        <v>145.98015977913772</v>
      </c>
      <c r="G55" s="84">
        <f t="shared" ca="1" si="72"/>
        <v>119.9519502210462</v>
      </c>
      <c r="H55" s="84">
        <f t="shared" ca="1" si="72"/>
        <v>120.52359051306338</v>
      </c>
      <c r="I55" s="84">
        <f t="shared" ca="1" si="72"/>
        <v>112.5094650764764</v>
      </c>
      <c r="J55" s="84">
        <f t="shared" ca="1" si="72"/>
        <v>109.29619647346262</v>
      </c>
      <c r="K55" s="84">
        <f t="shared" ca="1" si="72"/>
        <v>108.41758382851697</v>
      </c>
      <c r="L55" s="84">
        <f t="shared" ca="1" si="72"/>
        <v>108.47776247200525</v>
      </c>
      <c r="M55" s="84">
        <f t="shared" ca="1" si="72"/>
        <v>108.79873787316174</v>
      </c>
      <c r="N55" s="84">
        <f t="shared" ca="1" si="72"/>
        <v>109.07431639321192</v>
      </c>
      <c r="O55" s="84">
        <f t="shared" ca="1" si="72"/>
        <v>109.17759181813737</v>
      </c>
      <c r="P55" s="85">
        <f t="shared" ref="P55:P66" ca="1" si="73">MAX(C55:O55)</f>
        <v>205.01234155423279</v>
      </c>
      <c r="S55" s="26">
        <f t="shared" si="65"/>
        <v>52.500010000000003</v>
      </c>
      <c r="T55" s="39">
        <f t="shared" ca="1" si="66"/>
        <v>162.0238051920789</v>
      </c>
      <c r="U55" s="39">
        <f t="shared" ca="1" si="66"/>
        <v>162.0238051920789</v>
      </c>
      <c r="V55" s="39">
        <f t="shared" ca="1" si="66"/>
        <v>162.0238051920789</v>
      </c>
      <c r="W55" s="39">
        <f t="shared" ca="1" si="66"/>
        <v>162.0238051920789</v>
      </c>
      <c r="X55" s="39">
        <f t="shared" ca="1" si="66"/>
        <v>162.02380519207892</v>
      </c>
      <c r="Y55" s="39">
        <f t="shared" ca="1" si="66"/>
        <v>162.0238051920789</v>
      </c>
      <c r="Z55" s="39">
        <f t="shared" ca="1" si="66"/>
        <v>162.0238051920789</v>
      </c>
      <c r="AA55" s="39">
        <f t="shared" ca="1" si="66"/>
        <v>162.0238051920789</v>
      </c>
      <c r="AB55" s="39">
        <f t="shared" ca="1" si="66"/>
        <v>162.0238051920789</v>
      </c>
      <c r="AC55" s="39">
        <f t="shared" ca="1" si="66"/>
        <v>162.0238051920789</v>
      </c>
      <c r="AD55" s="39">
        <f t="shared" ca="1" si="66"/>
        <v>162.0238051920789</v>
      </c>
      <c r="AE55" s="39">
        <f t="shared" ca="1" si="66"/>
        <v>162.0238051920789</v>
      </c>
      <c r="AF55" s="39">
        <f t="shared" ca="1" si="66"/>
        <v>162.0238051920789</v>
      </c>
      <c r="AG55" s="39"/>
      <c r="AH55" s="26">
        <f t="shared" si="67"/>
        <v>52.500010000000003</v>
      </c>
      <c r="AI55" s="31">
        <f t="shared" si="68"/>
        <v>0.99999999999999989</v>
      </c>
      <c r="AJ55" s="31">
        <f t="shared" si="68"/>
        <v>0.99999999999999978</v>
      </c>
      <c r="AK55" s="31">
        <f t="shared" si="68"/>
        <v>0.99999999999999978</v>
      </c>
      <c r="AL55" s="31">
        <f t="shared" si="68"/>
        <v>0.99999999999999978</v>
      </c>
      <c r="AM55" s="31">
        <f t="shared" si="68"/>
        <v>1</v>
      </c>
      <c r="AN55" s="31">
        <f t="shared" si="68"/>
        <v>0.99999999999999978</v>
      </c>
      <c r="AO55" s="31">
        <f t="shared" si="68"/>
        <v>0.99999999999999989</v>
      </c>
      <c r="AP55" s="31">
        <f t="shared" si="68"/>
        <v>0.99999999999999978</v>
      </c>
      <c r="AQ55" s="31">
        <f t="shared" si="68"/>
        <v>0.99999999999999978</v>
      </c>
      <c r="AR55" s="31">
        <f t="shared" si="68"/>
        <v>1</v>
      </c>
      <c r="AS55" s="31">
        <f t="shared" si="68"/>
        <v>0.99999999999999978</v>
      </c>
      <c r="AT55" s="31">
        <f t="shared" si="68"/>
        <v>0.99999999999999978</v>
      </c>
      <c r="AU55" s="31">
        <f t="shared" si="68"/>
        <v>0.99999999999999989</v>
      </c>
      <c r="AX55" s="49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  <c r="CA55" s="162"/>
      <c r="CB55" s="162"/>
      <c r="CC55" s="162"/>
      <c r="CD55" s="162"/>
      <c r="CE55" s="162"/>
      <c r="CF55" s="162"/>
      <c r="CG55" s="162"/>
      <c r="CH55" s="162"/>
      <c r="CI55" s="162"/>
      <c r="CJ55" s="162"/>
      <c r="CK55" s="162"/>
      <c r="CL55" s="162"/>
      <c r="CM55" s="162"/>
      <c r="CN55" s="162"/>
      <c r="CO55" s="162"/>
    </row>
    <row r="56" spans="1:93">
      <c r="A56" s="26"/>
      <c r="B56" s="80">
        <f t="shared" si="71"/>
        <v>15.00001</v>
      </c>
      <c r="C56" s="84">
        <f t="shared" ca="1" si="72"/>
        <v>189.51309929949221</v>
      </c>
      <c r="D56" s="84">
        <f t="shared" ca="1" si="72"/>
        <v>183.40222124404835</v>
      </c>
      <c r="E56" s="84">
        <f t="shared" ca="1" si="72"/>
        <v>152.12092578379955</v>
      </c>
      <c r="F56" s="84">
        <f t="shared" ca="1" si="72"/>
        <v>108.61596711205942</v>
      </c>
      <c r="G56" s="84">
        <f t="shared" ca="1" si="72"/>
        <v>90.918675509689109</v>
      </c>
      <c r="H56" s="84">
        <f t="shared" ca="1" si="72"/>
        <v>93.795354294001612</v>
      </c>
      <c r="I56" s="84">
        <f t="shared" ca="1" si="72"/>
        <v>96.952824888932739</v>
      </c>
      <c r="J56" s="84">
        <f t="shared" ca="1" si="72"/>
        <v>95.510584596468462</v>
      </c>
      <c r="K56" s="84">
        <f t="shared" ca="1" si="72"/>
        <v>96.079124316976362</v>
      </c>
      <c r="L56" s="84">
        <f t="shared" ca="1" si="72"/>
        <v>97.214332326497853</v>
      </c>
      <c r="M56" s="84">
        <f t="shared" ca="1" si="72"/>
        <v>98.263483446349824</v>
      </c>
      <c r="N56" s="84">
        <f t="shared" ca="1" si="72"/>
        <v>98.957922348889213</v>
      </c>
      <c r="O56" s="84">
        <f t="shared" ca="1" si="72"/>
        <v>99.197673524795391</v>
      </c>
      <c r="P56" s="85">
        <f t="shared" ca="1" si="73"/>
        <v>189.51309929949221</v>
      </c>
      <c r="S56" s="26">
        <f t="shared" si="65"/>
        <v>60.000010000000003</v>
      </c>
      <c r="T56" s="39">
        <f t="shared" ca="1" si="66"/>
        <v>162.0238051920789</v>
      </c>
      <c r="U56" s="39">
        <f t="shared" ca="1" si="66"/>
        <v>162.0238051920789</v>
      </c>
      <c r="V56" s="39">
        <f t="shared" ca="1" si="66"/>
        <v>162.0238051920789</v>
      </c>
      <c r="W56" s="39">
        <f t="shared" ca="1" si="66"/>
        <v>162.0238051920789</v>
      </c>
      <c r="X56" s="39">
        <f t="shared" ca="1" si="66"/>
        <v>162.02380519207892</v>
      </c>
      <c r="Y56" s="39">
        <f t="shared" ca="1" si="66"/>
        <v>162.0238051920789</v>
      </c>
      <c r="Z56" s="39">
        <f t="shared" ca="1" si="66"/>
        <v>162.0238051920789</v>
      </c>
      <c r="AA56" s="39">
        <f t="shared" ca="1" si="66"/>
        <v>162.0238051920789</v>
      </c>
      <c r="AB56" s="39">
        <f t="shared" ca="1" si="66"/>
        <v>162.02380519207892</v>
      </c>
      <c r="AC56" s="39">
        <f t="shared" ca="1" si="66"/>
        <v>162.0238051920789</v>
      </c>
      <c r="AD56" s="39">
        <f t="shared" ca="1" si="66"/>
        <v>162.0238051920789</v>
      </c>
      <c r="AE56" s="39">
        <f t="shared" ca="1" si="66"/>
        <v>162.0238051920789</v>
      </c>
      <c r="AF56" s="39">
        <f t="shared" ca="1" si="66"/>
        <v>162.0238051920789</v>
      </c>
      <c r="AG56" s="39"/>
      <c r="AH56" s="26">
        <f t="shared" si="67"/>
        <v>60.000010000000003</v>
      </c>
      <c r="AI56" s="31">
        <f t="shared" si="68"/>
        <v>0.99999999999999978</v>
      </c>
      <c r="AJ56" s="31">
        <f t="shared" si="68"/>
        <v>0.99999999999999989</v>
      </c>
      <c r="AK56" s="31">
        <f t="shared" si="68"/>
        <v>0.99999999999999978</v>
      </c>
      <c r="AL56" s="31">
        <f t="shared" si="68"/>
        <v>0.99999999999999978</v>
      </c>
      <c r="AM56" s="31">
        <f t="shared" si="68"/>
        <v>0.99999999999999989</v>
      </c>
      <c r="AN56" s="31">
        <f t="shared" si="68"/>
        <v>0.99999999999999978</v>
      </c>
      <c r="AO56" s="31">
        <f t="shared" si="68"/>
        <v>0.99999999999999989</v>
      </c>
      <c r="AP56" s="31">
        <f t="shared" si="68"/>
        <v>0.99999999999999978</v>
      </c>
      <c r="AQ56" s="31">
        <f t="shared" si="68"/>
        <v>0.99999999999999989</v>
      </c>
      <c r="AR56" s="31">
        <f t="shared" si="68"/>
        <v>0.99999999999999978</v>
      </c>
      <c r="AS56" s="31">
        <f t="shared" si="68"/>
        <v>0.99999999999999978</v>
      </c>
      <c r="AT56" s="31">
        <f t="shared" si="68"/>
        <v>0.99999999999999989</v>
      </c>
      <c r="AU56" s="31">
        <f t="shared" si="68"/>
        <v>1</v>
      </c>
      <c r="AX56" s="49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2"/>
      <c r="BZ56" s="162"/>
      <c r="CA56" s="162"/>
      <c r="CB56" s="162"/>
      <c r="CC56" s="162"/>
      <c r="CD56" s="162"/>
      <c r="CE56" s="162"/>
      <c r="CF56" s="162"/>
      <c r="CG56" s="162"/>
      <c r="CH56" s="162"/>
      <c r="CI56" s="162"/>
      <c r="CJ56" s="162"/>
      <c r="CK56" s="162"/>
      <c r="CL56" s="162"/>
      <c r="CM56" s="162"/>
      <c r="CN56" s="162"/>
      <c r="CO56" s="162"/>
    </row>
    <row r="57" spans="1:93">
      <c r="B57" s="80">
        <f t="shared" si="71"/>
        <v>22.50001</v>
      </c>
      <c r="C57" s="84">
        <f t="shared" ca="1" si="72"/>
        <v>165.20044535615619</v>
      </c>
      <c r="D57" s="84">
        <f t="shared" ca="1" si="72"/>
        <v>145.98015977913769</v>
      </c>
      <c r="E57" s="84">
        <f t="shared" ca="1" si="72"/>
        <v>108.61596711205942</v>
      </c>
      <c r="F57" s="84">
        <f t="shared" ca="1" si="72"/>
        <v>79.079742411943784</v>
      </c>
      <c r="G57" s="84">
        <f t="shared" ca="1" si="72"/>
        <v>64.836457490822369</v>
      </c>
      <c r="H57" s="84">
        <f t="shared" ca="1" si="72"/>
        <v>65.329827399271309</v>
      </c>
      <c r="I57" s="84">
        <f t="shared" ca="1" si="72"/>
        <v>74.696910861447947</v>
      </c>
      <c r="J57" s="84">
        <f t="shared" ca="1" si="72"/>
        <v>75.319430913404304</v>
      </c>
      <c r="K57" s="84">
        <f t="shared" ca="1" si="72"/>
        <v>77.704825388477616</v>
      </c>
      <c r="L57" s="84">
        <f t="shared" ca="1" si="72"/>
        <v>80.255993753742644</v>
      </c>
      <c r="M57" s="84">
        <f t="shared" ca="1" si="72"/>
        <v>82.293200161326453</v>
      </c>
      <c r="N57" s="84">
        <f t="shared" ca="1" si="72"/>
        <v>83.565830588855476</v>
      </c>
      <c r="O57" s="84">
        <f t="shared" ca="1" si="72"/>
        <v>83.995458522786436</v>
      </c>
      <c r="P57" s="85">
        <f t="shared" ca="1" si="73"/>
        <v>165.20044535615619</v>
      </c>
      <c r="Q57" s="217" t="s">
        <v>71</v>
      </c>
      <c r="S57" s="26">
        <f t="shared" si="65"/>
        <v>67.500010000000003</v>
      </c>
      <c r="T57" s="39">
        <f t="shared" ca="1" si="66"/>
        <v>162.0238051920789</v>
      </c>
      <c r="U57" s="39">
        <f t="shared" ca="1" si="66"/>
        <v>162.0238051920789</v>
      </c>
      <c r="V57" s="39">
        <f t="shared" ca="1" si="66"/>
        <v>162.0238051920789</v>
      </c>
      <c r="W57" s="39">
        <f t="shared" ca="1" si="66"/>
        <v>162.0238051920789</v>
      </c>
      <c r="X57" s="39">
        <f t="shared" ca="1" si="66"/>
        <v>162.0238051920789</v>
      </c>
      <c r="Y57" s="39">
        <f t="shared" ca="1" si="66"/>
        <v>162.0238051920789</v>
      </c>
      <c r="Z57" s="39">
        <f t="shared" ca="1" si="66"/>
        <v>162.0238051920789</v>
      </c>
      <c r="AA57" s="39">
        <f t="shared" ca="1" si="66"/>
        <v>162.0238051920789</v>
      </c>
      <c r="AB57" s="39">
        <f t="shared" ca="1" si="66"/>
        <v>162.0238051920789</v>
      </c>
      <c r="AC57" s="39">
        <f t="shared" ca="1" si="66"/>
        <v>162.0238051920789</v>
      </c>
      <c r="AD57" s="39">
        <f t="shared" ca="1" si="66"/>
        <v>162.0238051920789</v>
      </c>
      <c r="AE57" s="39">
        <f t="shared" ca="1" si="66"/>
        <v>162.0238051920789</v>
      </c>
      <c r="AF57" s="39">
        <f t="shared" ca="1" si="66"/>
        <v>162.02380519207892</v>
      </c>
      <c r="AG57" s="39"/>
      <c r="AH57" s="26">
        <f t="shared" si="67"/>
        <v>67.500010000000003</v>
      </c>
      <c r="AI57" s="31">
        <f t="shared" si="68"/>
        <v>0.99999999999999989</v>
      </c>
      <c r="AJ57" s="31">
        <f t="shared" si="68"/>
        <v>1</v>
      </c>
      <c r="AK57" s="31">
        <f t="shared" si="68"/>
        <v>0.99999999999999978</v>
      </c>
      <c r="AL57" s="31">
        <f t="shared" si="68"/>
        <v>0.99999999999999978</v>
      </c>
      <c r="AM57" s="31">
        <f t="shared" si="68"/>
        <v>0.99999999999999989</v>
      </c>
      <c r="AN57" s="31">
        <f t="shared" si="68"/>
        <v>0.99999999999999978</v>
      </c>
      <c r="AO57" s="31">
        <f t="shared" si="68"/>
        <v>0.99999999999999978</v>
      </c>
      <c r="AP57" s="31">
        <f t="shared" si="68"/>
        <v>1</v>
      </c>
      <c r="AQ57" s="31">
        <f t="shared" si="68"/>
        <v>0.99999999999999978</v>
      </c>
      <c r="AR57" s="31">
        <f t="shared" si="68"/>
        <v>0.99999999999999978</v>
      </c>
      <c r="AS57" s="31">
        <f t="shared" si="68"/>
        <v>0.99999999999999978</v>
      </c>
      <c r="AT57" s="31">
        <f t="shared" si="68"/>
        <v>0.99999999999999978</v>
      </c>
      <c r="AU57" s="31">
        <f t="shared" si="68"/>
        <v>0.99999999999999989</v>
      </c>
      <c r="AX57" s="49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162"/>
      <c r="BO57" s="162"/>
      <c r="BP57" s="162"/>
      <c r="BQ57" s="162"/>
      <c r="BR57" s="162"/>
      <c r="BS57" s="162"/>
      <c r="BT57" s="162"/>
      <c r="BU57" s="162"/>
      <c r="BV57" s="162"/>
      <c r="BW57" s="162"/>
      <c r="BX57" s="162"/>
      <c r="BY57" s="162"/>
      <c r="BZ57" s="162"/>
      <c r="CA57" s="162"/>
      <c r="CB57" s="162"/>
      <c r="CC57" s="162"/>
      <c r="CD57" s="162"/>
      <c r="CE57" s="162"/>
      <c r="CF57" s="162"/>
      <c r="CG57" s="162"/>
      <c r="CH57" s="162"/>
      <c r="CI57" s="162"/>
      <c r="CJ57" s="162"/>
      <c r="CK57" s="162"/>
      <c r="CL57" s="162"/>
      <c r="CM57" s="162"/>
      <c r="CN57" s="162"/>
      <c r="CO57" s="162"/>
    </row>
    <row r="58" spans="1:93">
      <c r="B58" s="80">
        <f t="shared" si="71"/>
        <v>30.00001</v>
      </c>
      <c r="C58" s="84">
        <f t="shared" ca="1" si="72"/>
        <v>133.68483017852176</v>
      </c>
      <c r="D58" s="84">
        <f t="shared" ca="1" si="72"/>
        <v>119.95195022104616</v>
      </c>
      <c r="E58" s="84">
        <f t="shared" ca="1" si="72"/>
        <v>90.918675509689109</v>
      </c>
      <c r="F58" s="84">
        <f t="shared" ca="1" si="72"/>
        <v>64.836457490822369</v>
      </c>
      <c r="G58" s="84">
        <f t="shared" ca="1" si="72"/>
        <v>49.479995053392031</v>
      </c>
      <c r="H58" s="84">
        <f t="shared" ca="1" si="72"/>
        <v>45.822727054255544</v>
      </c>
      <c r="I58" s="84">
        <f t="shared" ca="1" si="72"/>
        <v>51.895805800904981</v>
      </c>
      <c r="J58" s="84">
        <f t="shared" ca="1" si="72"/>
        <v>53.452427370850444</v>
      </c>
      <c r="K58" s="84">
        <f t="shared" ca="1" si="72"/>
        <v>57.025607414749906</v>
      </c>
      <c r="L58" s="84">
        <f t="shared" ca="1" si="72"/>
        <v>60.686184780851043</v>
      </c>
      <c r="M58" s="84">
        <f t="shared" ca="1" si="72"/>
        <v>63.577249413028362</v>
      </c>
      <c r="N58" s="84">
        <f t="shared" ca="1" si="72"/>
        <v>65.376569489472132</v>
      </c>
      <c r="O58" s="84">
        <f t="shared" ca="1" si="72"/>
        <v>65.983233496577881</v>
      </c>
      <c r="P58" s="85">
        <f t="shared" ca="1" si="73"/>
        <v>133.68483017852176</v>
      </c>
      <c r="Q58" s="218" t="s">
        <v>72</v>
      </c>
      <c r="S58" s="26">
        <f t="shared" si="65"/>
        <v>75.000010000000003</v>
      </c>
      <c r="T58" s="39">
        <f t="shared" ca="1" si="66"/>
        <v>162.0238051920789</v>
      </c>
      <c r="U58" s="39">
        <f t="shared" ca="1" si="66"/>
        <v>162.02380519207892</v>
      </c>
      <c r="V58" s="39">
        <f t="shared" ca="1" si="66"/>
        <v>162.0238051920789</v>
      </c>
      <c r="W58" s="39">
        <f t="shared" ca="1" si="66"/>
        <v>162.0238051920789</v>
      </c>
      <c r="X58" s="39">
        <f t="shared" ca="1" si="66"/>
        <v>162.0238051920789</v>
      </c>
      <c r="Y58" s="39">
        <f t="shared" ca="1" si="66"/>
        <v>162.0238051920789</v>
      </c>
      <c r="Z58" s="39">
        <f t="shared" ca="1" si="66"/>
        <v>162.0238051920789</v>
      </c>
      <c r="AA58" s="39">
        <f t="shared" ca="1" si="66"/>
        <v>162.0238051920789</v>
      </c>
      <c r="AB58" s="39">
        <f t="shared" ca="1" si="66"/>
        <v>162.0238051920789</v>
      </c>
      <c r="AC58" s="39">
        <f t="shared" ca="1" si="66"/>
        <v>162.0238051920789</v>
      </c>
      <c r="AD58" s="39">
        <f t="shared" ca="1" si="66"/>
        <v>162.0238051920789</v>
      </c>
      <c r="AE58" s="39">
        <f t="shared" ca="1" si="66"/>
        <v>162.0238051920789</v>
      </c>
      <c r="AF58" s="39">
        <f t="shared" ca="1" si="66"/>
        <v>162.0238051920789</v>
      </c>
      <c r="AG58" s="39"/>
      <c r="AH58" s="26">
        <f t="shared" si="67"/>
        <v>75.000010000000003</v>
      </c>
      <c r="AI58" s="31">
        <f t="shared" si="68"/>
        <v>0.99999999999999989</v>
      </c>
      <c r="AJ58" s="31">
        <f t="shared" si="68"/>
        <v>0.99999999999999978</v>
      </c>
      <c r="AK58" s="31">
        <f t="shared" si="68"/>
        <v>0.99999999999999978</v>
      </c>
      <c r="AL58" s="31">
        <f t="shared" si="68"/>
        <v>0.99999999999999978</v>
      </c>
      <c r="AM58" s="31">
        <f t="shared" si="68"/>
        <v>0.99999999999999978</v>
      </c>
      <c r="AN58" s="31">
        <f t="shared" si="68"/>
        <v>0.99999999999999978</v>
      </c>
      <c r="AO58" s="31">
        <f t="shared" si="68"/>
        <v>0.99999999999999978</v>
      </c>
      <c r="AP58" s="31">
        <f t="shared" si="68"/>
        <v>0.99999999999999978</v>
      </c>
      <c r="AQ58" s="31">
        <f t="shared" si="68"/>
        <v>0.99999999999999978</v>
      </c>
      <c r="AR58" s="31">
        <f t="shared" si="68"/>
        <v>0.99999999999999978</v>
      </c>
      <c r="AS58" s="31">
        <f t="shared" si="68"/>
        <v>0.99999999999999978</v>
      </c>
      <c r="AT58" s="31">
        <f t="shared" si="68"/>
        <v>0.99999999999999978</v>
      </c>
      <c r="AU58" s="31">
        <f t="shared" si="68"/>
        <v>0.99999999999999989</v>
      </c>
      <c r="AX58" s="49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162"/>
      <c r="BO58" s="162"/>
      <c r="BP58" s="162"/>
      <c r="BQ58" s="162"/>
      <c r="BR58" s="162"/>
      <c r="BS58" s="162"/>
      <c r="BT58" s="162"/>
      <c r="BU58" s="162"/>
      <c r="BV58" s="162"/>
      <c r="BW58" s="162"/>
      <c r="BX58" s="162"/>
      <c r="BY58" s="162"/>
      <c r="BZ58" s="162"/>
      <c r="CA58" s="162"/>
      <c r="CB58" s="162"/>
      <c r="CC58" s="162"/>
      <c r="CD58" s="162"/>
      <c r="CE58" s="162"/>
      <c r="CF58" s="162"/>
      <c r="CG58" s="162"/>
      <c r="CH58" s="162"/>
      <c r="CI58" s="162"/>
      <c r="CJ58" s="162"/>
      <c r="CK58" s="162"/>
      <c r="CL58" s="162"/>
      <c r="CM58" s="162"/>
      <c r="CN58" s="162"/>
      <c r="CO58" s="162"/>
    </row>
    <row r="59" spans="1:93">
      <c r="B59" s="80">
        <f t="shared" si="71"/>
        <v>37.500010000000003</v>
      </c>
      <c r="C59" s="84">
        <f t="shared" ca="1" si="72"/>
        <v>126.7063977836311</v>
      </c>
      <c r="D59" s="84">
        <f t="shared" ca="1" si="72"/>
        <v>120.52359051306343</v>
      </c>
      <c r="E59" s="84">
        <f t="shared" ca="1" si="72"/>
        <v>93.79535429400164</v>
      </c>
      <c r="F59" s="84">
        <f t="shared" ca="1" si="72"/>
        <v>65.329827399271309</v>
      </c>
      <c r="G59" s="84">
        <f t="shared" ca="1" si="72"/>
        <v>45.822727054255516</v>
      </c>
      <c r="H59" s="84">
        <f t="shared" ca="1" si="72"/>
        <v>36.872118520536048</v>
      </c>
      <c r="I59" s="84">
        <f t="shared" ca="1" si="72"/>
        <v>34.793752655908477</v>
      </c>
      <c r="J59" s="84">
        <f t="shared" ca="1" si="72"/>
        <v>35.240886149043455</v>
      </c>
      <c r="K59" s="84">
        <f t="shared" ca="1" si="72"/>
        <v>38.532375681628338</v>
      </c>
      <c r="L59" s="84">
        <f t="shared" ca="1" si="72"/>
        <v>42.363274464371997</v>
      </c>
      <c r="M59" s="84">
        <f t="shared" ca="1" si="72"/>
        <v>45.555087056525885</v>
      </c>
      <c r="N59" s="84">
        <f t="shared" ca="1" si="72"/>
        <v>47.594906537537312</v>
      </c>
      <c r="O59" s="84">
        <f t="shared" ca="1" si="72"/>
        <v>48.29050915159722</v>
      </c>
      <c r="P59" s="85">
        <f t="shared" ca="1" si="73"/>
        <v>126.7063977836311</v>
      </c>
      <c r="S59" s="26">
        <f t="shared" si="65"/>
        <v>82.500010000000003</v>
      </c>
      <c r="T59" s="39">
        <f t="shared" ca="1" si="66"/>
        <v>162.02380519207892</v>
      </c>
      <c r="U59" s="39">
        <f t="shared" ca="1" si="66"/>
        <v>162.0238051920789</v>
      </c>
      <c r="V59" s="39">
        <f t="shared" ca="1" si="66"/>
        <v>162.02380519207887</v>
      </c>
      <c r="W59" s="39">
        <f t="shared" ca="1" si="66"/>
        <v>162.0238051920789</v>
      </c>
      <c r="X59" s="39">
        <f t="shared" ca="1" si="66"/>
        <v>162.0238051920789</v>
      </c>
      <c r="Y59" s="39">
        <f t="shared" ca="1" si="66"/>
        <v>162.0238051920789</v>
      </c>
      <c r="Z59" s="39">
        <f t="shared" ca="1" si="66"/>
        <v>162.0238051920789</v>
      </c>
      <c r="AA59" s="39">
        <f t="shared" ca="1" si="66"/>
        <v>162.0238051920789</v>
      </c>
      <c r="AB59" s="39">
        <f t="shared" ca="1" si="66"/>
        <v>162.0238051920789</v>
      </c>
      <c r="AC59" s="39">
        <f t="shared" ca="1" si="66"/>
        <v>162.0238051920789</v>
      </c>
      <c r="AD59" s="39">
        <f t="shared" ca="1" si="66"/>
        <v>162.0238051920789</v>
      </c>
      <c r="AE59" s="39">
        <f t="shared" ca="1" si="66"/>
        <v>162.02380519207892</v>
      </c>
      <c r="AF59" s="39">
        <f t="shared" ca="1" si="66"/>
        <v>162.02380519207892</v>
      </c>
      <c r="AG59" s="39"/>
      <c r="AH59" s="26">
        <f t="shared" si="67"/>
        <v>82.500010000000003</v>
      </c>
      <c r="AI59" s="31">
        <f t="shared" si="68"/>
        <v>0.99999999999999978</v>
      </c>
      <c r="AJ59" s="31">
        <f t="shared" si="68"/>
        <v>0.99999999999999978</v>
      </c>
      <c r="AK59" s="31">
        <f t="shared" si="68"/>
        <v>0.99999999999999978</v>
      </c>
      <c r="AL59" s="31">
        <f t="shared" si="68"/>
        <v>0.99999999999999978</v>
      </c>
      <c r="AM59" s="31">
        <f t="shared" si="68"/>
        <v>0.99999999999999978</v>
      </c>
      <c r="AN59" s="31">
        <f t="shared" si="68"/>
        <v>0.99999999999999978</v>
      </c>
      <c r="AO59" s="31">
        <f t="shared" si="68"/>
        <v>0.99999999999999978</v>
      </c>
      <c r="AP59" s="31">
        <f t="shared" si="68"/>
        <v>0.99999999999999978</v>
      </c>
      <c r="AQ59" s="31">
        <f t="shared" si="68"/>
        <v>0.99999999999999989</v>
      </c>
      <c r="AR59" s="31">
        <f t="shared" si="68"/>
        <v>0.99999999999999978</v>
      </c>
      <c r="AS59" s="31">
        <f t="shared" si="68"/>
        <v>0.99999999999999978</v>
      </c>
      <c r="AT59" s="31">
        <f t="shared" si="68"/>
        <v>0.99999999999999989</v>
      </c>
      <c r="AU59" s="31">
        <f t="shared" si="68"/>
        <v>0.99999999999999989</v>
      </c>
      <c r="AX59" s="49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  <c r="CA59" s="162"/>
      <c r="CB59" s="162"/>
      <c r="CC59" s="162"/>
      <c r="CD59" s="162"/>
      <c r="CE59" s="162"/>
      <c r="CF59" s="162"/>
      <c r="CG59" s="162"/>
      <c r="CH59" s="162"/>
      <c r="CI59" s="162"/>
      <c r="CJ59" s="162"/>
      <c r="CK59" s="162"/>
      <c r="CL59" s="162"/>
      <c r="CM59" s="162"/>
      <c r="CN59" s="162"/>
      <c r="CO59" s="162"/>
    </row>
    <row r="60" spans="1:93">
      <c r="B60" s="80">
        <f t="shared" si="71"/>
        <v>45.000010000000003</v>
      </c>
      <c r="C60" s="84">
        <f t="shared" ca="1" si="72"/>
        <v>117.99577794790913</v>
      </c>
      <c r="D60" s="84">
        <f t="shared" ca="1" si="72"/>
        <v>112.50946507647637</v>
      </c>
      <c r="E60" s="84">
        <f t="shared" ca="1" si="72"/>
        <v>96.952824888932739</v>
      </c>
      <c r="F60" s="84">
        <f t="shared" ca="1" si="72"/>
        <v>74.696910861447932</v>
      </c>
      <c r="G60" s="84">
        <f t="shared" ca="1" si="72"/>
        <v>51.895805800904967</v>
      </c>
      <c r="H60" s="84">
        <f t="shared" ca="1" si="72"/>
        <v>34.793752655908463</v>
      </c>
      <c r="I60" s="84">
        <f t="shared" ca="1" si="72"/>
        <v>25.914629955418917</v>
      </c>
      <c r="J60" s="84">
        <f t="shared" ca="1" si="72"/>
        <v>23.757066688863624</v>
      </c>
      <c r="K60" s="84">
        <f t="shared" ca="1" si="72"/>
        <v>25.369836659182408</v>
      </c>
      <c r="L60" s="84">
        <f t="shared" ca="1" si="72"/>
        <v>28.311476068016958</v>
      </c>
      <c r="M60" s="84">
        <f t="shared" ca="1" si="72"/>
        <v>31.103198858656249</v>
      </c>
      <c r="N60" s="84">
        <f t="shared" ca="1" si="72"/>
        <v>32.992946289531794</v>
      </c>
      <c r="O60" s="84">
        <f t="shared" ca="1" si="72"/>
        <v>33.652758016874415</v>
      </c>
      <c r="P60" s="85">
        <f t="shared" ca="1" si="73"/>
        <v>117.99577794790913</v>
      </c>
      <c r="S60" s="26">
        <f t="shared" si="65"/>
        <v>90.000010000000003</v>
      </c>
      <c r="T60" s="39">
        <f t="shared" ca="1" si="66"/>
        <v>162.02380519207892</v>
      </c>
      <c r="U60" s="39">
        <f t="shared" ca="1" si="66"/>
        <v>162.02380519207892</v>
      </c>
      <c r="V60" s="39">
        <f t="shared" ca="1" si="66"/>
        <v>162.0238051920789</v>
      </c>
      <c r="W60" s="39">
        <f t="shared" ca="1" si="66"/>
        <v>162.0238051920789</v>
      </c>
      <c r="X60" s="39">
        <f t="shared" ca="1" si="66"/>
        <v>162.0238051920789</v>
      </c>
      <c r="Y60" s="39">
        <f t="shared" ca="1" si="66"/>
        <v>162.0238051920789</v>
      </c>
      <c r="Z60" s="39">
        <f t="shared" ca="1" si="66"/>
        <v>162.0238051920789</v>
      </c>
      <c r="AA60" s="39">
        <f t="shared" ca="1" si="66"/>
        <v>162.0238051920789</v>
      </c>
      <c r="AB60" s="39">
        <f t="shared" ca="1" si="66"/>
        <v>162.0238051920789</v>
      </c>
      <c r="AC60" s="39">
        <f t="shared" ca="1" si="66"/>
        <v>162.02380519207892</v>
      </c>
      <c r="AD60" s="39">
        <f t="shared" ca="1" si="66"/>
        <v>162.0238051920789</v>
      </c>
      <c r="AE60" s="39">
        <f t="shared" ca="1" si="66"/>
        <v>162.0238051920789</v>
      </c>
      <c r="AF60" s="39">
        <f t="shared" ca="1" si="66"/>
        <v>162.0238051920789</v>
      </c>
      <c r="AG60" s="39"/>
      <c r="AH60" s="26">
        <f t="shared" si="67"/>
        <v>90.000010000000003</v>
      </c>
      <c r="AI60" s="31">
        <f t="shared" si="68"/>
        <v>0.99999999999999989</v>
      </c>
      <c r="AJ60" s="31">
        <f t="shared" si="68"/>
        <v>0.99999999999999989</v>
      </c>
      <c r="AK60" s="31">
        <f t="shared" si="68"/>
        <v>0.99999999999999989</v>
      </c>
      <c r="AL60" s="31">
        <f t="shared" si="68"/>
        <v>0.99999999999999989</v>
      </c>
      <c r="AM60" s="31">
        <f t="shared" si="68"/>
        <v>1</v>
      </c>
      <c r="AN60" s="31">
        <f t="shared" si="68"/>
        <v>0.99999999999999989</v>
      </c>
      <c r="AO60" s="31">
        <f t="shared" si="68"/>
        <v>1</v>
      </c>
      <c r="AP60" s="31">
        <f t="shared" si="68"/>
        <v>0.99999999999999989</v>
      </c>
      <c r="AQ60" s="31">
        <f t="shared" si="68"/>
        <v>0.99999999999999978</v>
      </c>
      <c r="AR60" s="31">
        <f t="shared" si="68"/>
        <v>0.99999999999999989</v>
      </c>
      <c r="AS60" s="31">
        <f t="shared" si="68"/>
        <v>0.99999999999999989</v>
      </c>
      <c r="AT60" s="31">
        <f t="shared" si="68"/>
        <v>0.99999999999999978</v>
      </c>
      <c r="AU60" s="31">
        <f t="shared" si="68"/>
        <v>0.99999999999999989</v>
      </c>
      <c r="AX60" s="57"/>
      <c r="AY60" s="373"/>
      <c r="AZ60" s="492"/>
      <c r="BA60" s="492"/>
      <c r="BB60" s="492"/>
      <c r="BC60" s="492"/>
      <c r="BD60" s="492"/>
      <c r="BE60" s="492"/>
      <c r="BF60" s="492"/>
      <c r="BG60" s="492"/>
      <c r="BH60" s="492"/>
      <c r="BI60" s="492"/>
      <c r="BJ60" s="492"/>
      <c r="BK60" s="492"/>
      <c r="BL60" s="742"/>
      <c r="BM60" s="162"/>
      <c r="BN60" s="162"/>
      <c r="BO60" s="162"/>
      <c r="BP60" s="72"/>
      <c r="BQ60" s="162"/>
      <c r="BR60" s="162"/>
      <c r="BS60" s="162"/>
      <c r="BT60" s="57"/>
      <c r="BU60" s="752"/>
      <c r="BV60" s="162"/>
      <c r="BW60" s="162"/>
      <c r="BX60" s="162"/>
      <c r="BY60" s="162"/>
      <c r="BZ60" s="162"/>
      <c r="CA60" s="162"/>
      <c r="CB60" s="162"/>
      <c r="CC60" s="162"/>
      <c r="CD60" s="162"/>
      <c r="CE60" s="162"/>
      <c r="CF60" s="162"/>
      <c r="CG60" s="162"/>
      <c r="CH60" s="162"/>
      <c r="CI60" s="162"/>
      <c r="CJ60" s="162"/>
      <c r="CK60" s="162"/>
      <c r="CL60" s="162"/>
      <c r="CM60" s="162"/>
      <c r="CN60" s="162"/>
      <c r="CO60" s="162"/>
    </row>
    <row r="61" spans="1:93">
      <c r="B61" s="80">
        <f t="shared" si="71"/>
        <v>52.500010000000003</v>
      </c>
      <c r="C61" s="84">
        <f t="shared" ca="1" si="72"/>
        <v>114.12545623724354</v>
      </c>
      <c r="D61" s="84">
        <f t="shared" ca="1" si="72"/>
        <v>109.29619647346262</v>
      </c>
      <c r="E61" s="84">
        <f t="shared" ca="1" si="72"/>
        <v>95.510584596468462</v>
      </c>
      <c r="F61" s="84">
        <f t="shared" ca="1" si="72"/>
        <v>75.319430913404346</v>
      </c>
      <c r="G61" s="84">
        <f t="shared" ca="1" si="72"/>
        <v>53.452427370850465</v>
      </c>
      <c r="H61" s="84">
        <f t="shared" ca="1" si="72"/>
        <v>35.240886149043455</v>
      </c>
      <c r="I61" s="84">
        <f t="shared" ca="1" si="72"/>
        <v>23.757066688863624</v>
      </c>
      <c r="J61" s="84">
        <f t="shared" ca="1" si="72"/>
        <v>18.752878431879672</v>
      </c>
      <c r="K61" s="84">
        <f t="shared" ca="1" si="72"/>
        <v>18.093676788185544</v>
      </c>
      <c r="L61" s="84">
        <f t="shared" ca="1" si="72"/>
        <v>19.519373489356514</v>
      </c>
      <c r="M61" s="84">
        <f t="shared" ca="1" si="72"/>
        <v>21.418671631076844</v>
      </c>
      <c r="N61" s="84">
        <f t="shared" ca="1" si="72"/>
        <v>22.85688063762877</v>
      </c>
      <c r="O61" s="84">
        <f t="shared" ca="1" si="72"/>
        <v>23.380440806759708</v>
      </c>
      <c r="P61" s="85">
        <f t="shared" ca="1" si="73"/>
        <v>114.12545623724354</v>
      </c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X61" s="373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162"/>
      <c r="BO61" s="162"/>
      <c r="BP61" s="162"/>
      <c r="BQ61" s="162"/>
      <c r="BR61" s="162"/>
      <c r="BS61" s="162"/>
      <c r="BT61" s="57"/>
      <c r="BU61" s="752"/>
      <c r="BV61" s="162"/>
      <c r="BW61" s="162"/>
      <c r="BX61" s="162"/>
      <c r="BY61" s="162"/>
      <c r="BZ61" s="162"/>
      <c r="CA61" s="162"/>
      <c r="CB61" s="162"/>
      <c r="CC61" s="162"/>
      <c r="CD61" s="162"/>
      <c r="CE61" s="162"/>
      <c r="CF61" s="162"/>
      <c r="CG61" s="162"/>
      <c r="CH61" s="162"/>
      <c r="CI61" s="162"/>
      <c r="CJ61" s="162"/>
      <c r="CK61" s="162"/>
      <c r="CL61" s="162"/>
      <c r="CM61" s="162"/>
      <c r="CN61" s="162"/>
      <c r="CO61" s="162"/>
    </row>
    <row r="62" spans="1:93">
      <c r="B62" s="80">
        <f t="shared" si="71"/>
        <v>60.000010000000003</v>
      </c>
      <c r="C62" s="84">
        <f t="shared" ca="1" si="72"/>
        <v>112.71826014254889</v>
      </c>
      <c r="D62" s="84">
        <f t="shared" ca="1" si="72"/>
        <v>108.41758382851697</v>
      </c>
      <c r="E62" s="84">
        <f t="shared" ca="1" si="72"/>
        <v>96.079124316976376</v>
      </c>
      <c r="F62" s="84">
        <f t="shared" ca="1" si="72"/>
        <v>77.70482538847763</v>
      </c>
      <c r="G62" s="84">
        <f t="shared" ca="1" si="72"/>
        <v>57.025607414749906</v>
      </c>
      <c r="H62" s="84">
        <f t="shared" ca="1" si="72"/>
        <v>38.532375681628338</v>
      </c>
      <c r="I62" s="84">
        <f t="shared" ca="1" si="72"/>
        <v>25.3698366591824</v>
      </c>
      <c r="J62" s="84">
        <f t="shared" ca="1" si="72"/>
        <v>18.093676788185544</v>
      </c>
      <c r="K62" s="84">
        <f t="shared" ca="1" si="72"/>
        <v>15.331503531563119</v>
      </c>
      <c r="L62" s="84">
        <f t="shared" ca="1" si="72"/>
        <v>15.171343212523187</v>
      </c>
      <c r="M62" s="84">
        <f t="shared" ca="1" si="72"/>
        <v>16.035927580773542</v>
      </c>
      <c r="N62" s="84">
        <f t="shared" ca="1" si="72"/>
        <v>16.907560046419587</v>
      </c>
      <c r="O62" s="84">
        <f t="shared" ca="1" si="72"/>
        <v>17.252394154250059</v>
      </c>
      <c r="P62" s="85">
        <f t="shared" ca="1" si="73"/>
        <v>112.71826014254889</v>
      </c>
      <c r="S62" s="24" t="s">
        <v>176</v>
      </c>
      <c r="T62" s="26">
        <f>T47</f>
        <v>1.0000000000000001E-5</v>
      </c>
      <c r="U62" s="26">
        <f t="shared" ref="U62:AF62" si="74">U47</f>
        <v>7.5000099999999996</v>
      </c>
      <c r="V62" s="26">
        <f t="shared" si="74"/>
        <v>15.00001</v>
      </c>
      <c r="W62" s="26">
        <f t="shared" si="74"/>
        <v>22.50001</v>
      </c>
      <c r="X62" s="26">
        <f t="shared" si="74"/>
        <v>30.00001</v>
      </c>
      <c r="Y62" s="26">
        <f t="shared" si="74"/>
        <v>37.500010000000003</v>
      </c>
      <c r="Z62" s="26">
        <f t="shared" si="74"/>
        <v>45.000010000000003</v>
      </c>
      <c r="AA62" s="26">
        <f t="shared" si="74"/>
        <v>52.500010000000003</v>
      </c>
      <c r="AB62" s="26">
        <f t="shared" si="74"/>
        <v>60.000010000000003</v>
      </c>
      <c r="AC62" s="26">
        <f t="shared" si="74"/>
        <v>67.500010000000003</v>
      </c>
      <c r="AD62" s="26">
        <f t="shared" si="74"/>
        <v>75.000010000000003</v>
      </c>
      <c r="AE62" s="26">
        <f t="shared" si="74"/>
        <v>82.500010000000003</v>
      </c>
      <c r="AF62" s="26">
        <f t="shared" si="74"/>
        <v>90.000010000000003</v>
      </c>
      <c r="AG62" s="271">
        <f ca="1">INDEX(T63:AF75,$R$19,$R$20)</f>
        <v>14.470463970293169</v>
      </c>
      <c r="AH62" s="24" t="s">
        <v>176</v>
      </c>
      <c r="AI62" s="26">
        <f>AI47</f>
        <v>1.0000000000000001E-5</v>
      </c>
      <c r="AJ62" s="26">
        <f t="shared" ref="AJ62:AU62" si="75">AJ47</f>
        <v>7.5000099999999996</v>
      </c>
      <c r="AK62" s="26">
        <f t="shared" si="75"/>
        <v>15.00001</v>
      </c>
      <c r="AL62" s="26">
        <f t="shared" si="75"/>
        <v>22.50001</v>
      </c>
      <c r="AM62" s="26">
        <f t="shared" si="75"/>
        <v>30.00001</v>
      </c>
      <c r="AN62" s="26">
        <f t="shared" si="75"/>
        <v>37.500010000000003</v>
      </c>
      <c r="AO62" s="26">
        <f t="shared" si="75"/>
        <v>45.000010000000003</v>
      </c>
      <c r="AP62" s="26">
        <f t="shared" si="75"/>
        <v>52.500010000000003</v>
      </c>
      <c r="AQ62" s="26">
        <f t="shared" si="75"/>
        <v>60.000010000000003</v>
      </c>
      <c r="AR62" s="26">
        <f t="shared" si="75"/>
        <v>67.500010000000003</v>
      </c>
      <c r="AS62" s="26">
        <f t="shared" si="75"/>
        <v>75.000010000000003</v>
      </c>
      <c r="AT62" s="26">
        <f t="shared" si="75"/>
        <v>82.500010000000003</v>
      </c>
      <c r="AU62" s="26">
        <f t="shared" si="75"/>
        <v>90.000010000000003</v>
      </c>
      <c r="AX62" s="49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162"/>
      <c r="BO62" s="162"/>
      <c r="BP62" s="162"/>
      <c r="BQ62" s="162"/>
      <c r="BR62" s="162"/>
      <c r="BS62" s="162"/>
      <c r="BT62" s="57"/>
      <c r="BU62" s="752"/>
      <c r="BV62" s="162"/>
      <c r="BW62" s="162"/>
      <c r="BX62" s="162"/>
      <c r="BY62" s="162"/>
      <c r="BZ62" s="162"/>
      <c r="CA62" s="162"/>
      <c r="CB62" s="162"/>
      <c r="CC62" s="162"/>
      <c r="CD62" s="162"/>
      <c r="CE62" s="162"/>
      <c r="CF62" s="162"/>
      <c r="CG62" s="162"/>
      <c r="CH62" s="162"/>
      <c r="CI62" s="162"/>
      <c r="CJ62" s="162"/>
      <c r="CK62" s="162"/>
      <c r="CL62" s="162"/>
      <c r="CM62" s="162"/>
      <c r="CN62" s="162"/>
      <c r="CO62" s="162"/>
    </row>
    <row r="63" spans="1:93">
      <c r="B63" s="80">
        <f t="shared" si="71"/>
        <v>67.500010000000003</v>
      </c>
      <c r="C63" s="84">
        <f t="shared" ca="1" si="72"/>
        <v>112.39034926195735</v>
      </c>
      <c r="D63" s="84">
        <f t="shared" ca="1" si="72"/>
        <v>108.47776247200524</v>
      </c>
      <c r="E63" s="84">
        <f t="shared" ca="1" si="72"/>
        <v>97.214332326497882</v>
      </c>
      <c r="F63" s="84">
        <f t="shared" ca="1" si="72"/>
        <v>80.255993753742658</v>
      </c>
      <c r="G63" s="84">
        <f t="shared" ca="1" si="72"/>
        <v>60.686184780851057</v>
      </c>
      <c r="H63" s="84">
        <f t="shared" ca="1" si="72"/>
        <v>42.363274464371997</v>
      </c>
      <c r="I63" s="84">
        <f t="shared" ca="1" si="72"/>
        <v>28.311476068016958</v>
      </c>
      <c r="J63" s="84">
        <f t="shared" ca="1" si="72"/>
        <v>19.519373489356514</v>
      </c>
      <c r="K63" s="84">
        <f t="shared" ca="1" si="72"/>
        <v>15.171343212523183</v>
      </c>
      <c r="L63" s="84">
        <f t="shared" ca="1" si="72"/>
        <v>13.704140097590987</v>
      </c>
      <c r="M63" s="84">
        <f t="shared" ca="1" si="72"/>
        <v>13.656873517086492</v>
      </c>
      <c r="N63" s="84">
        <f t="shared" ca="1" si="72"/>
        <v>14.005479903991878</v>
      </c>
      <c r="O63" s="84">
        <f t="shared" ca="1" si="72"/>
        <v>14.181292774317027</v>
      </c>
      <c r="P63" s="85">
        <f t="shared" ca="1" si="73"/>
        <v>112.39034926195735</v>
      </c>
      <c r="S63" s="26">
        <f>S48</f>
        <v>1.0000000000000001E-5</v>
      </c>
      <c r="T63" s="39">
        <f ca="1">$B$2*AI63</f>
        <v>2.5963035941450836</v>
      </c>
      <c r="U63" s="39">
        <f t="shared" ref="U63:AF75" ca="1" si="76">$B$2*AJ63</f>
        <v>3.6568608220072547</v>
      </c>
      <c r="V63" s="39">
        <f t="shared" ca="1" si="76"/>
        <v>6.5543570528611115</v>
      </c>
      <c r="W63" s="39">
        <f t="shared" ca="1" si="76"/>
        <v>10.512410511577141</v>
      </c>
      <c r="X63" s="39">
        <f t="shared" ca="1" si="76"/>
        <v>14.470463970293169</v>
      </c>
      <c r="Y63" s="39">
        <f t="shared" ca="1" si="76"/>
        <v>17.367960201147024</v>
      </c>
      <c r="Z63" s="39">
        <f t="shared" ca="1" si="76"/>
        <v>18.428517429009201</v>
      </c>
      <c r="AA63" s="39">
        <f t="shared" ca="1" si="76"/>
        <v>17.367960201147024</v>
      </c>
      <c r="AB63" s="39">
        <f t="shared" ca="1" si="76"/>
        <v>14.470463970293174</v>
      </c>
      <c r="AC63" s="39">
        <f t="shared" ca="1" si="76"/>
        <v>10.512410511577141</v>
      </c>
      <c r="AD63" s="39">
        <f t="shared" ca="1" si="76"/>
        <v>6.5543570528611115</v>
      </c>
      <c r="AE63" s="39">
        <f t="shared" ca="1" si="76"/>
        <v>3.6568608220072569</v>
      </c>
      <c r="AF63" s="39">
        <f t="shared" ca="1" si="76"/>
        <v>2.5963035941450836</v>
      </c>
      <c r="AH63" s="26">
        <f>AH48</f>
        <v>1.0000000000000001E-5</v>
      </c>
      <c r="AI63" s="31">
        <f>AI18-($L$2-$K$2)</f>
        <v>1.6024210708217662E-2</v>
      </c>
      <c r="AJ63" s="31">
        <f t="shared" ref="AJ63:AU63" si="77">AJ18-($L$2-$K$2)</f>
        <v>2.2569898402719606E-2</v>
      </c>
      <c r="AK63" s="31">
        <f t="shared" si="77"/>
        <v>4.0453049754577315E-2</v>
      </c>
      <c r="AL63" s="31">
        <f t="shared" si="77"/>
        <v>6.4881888800936982E-2</v>
      </c>
      <c r="AM63" s="31">
        <f t="shared" si="77"/>
        <v>8.9310727847296642E-2</v>
      </c>
      <c r="AN63" s="31">
        <f t="shared" si="77"/>
        <v>0.10719387919915435</v>
      </c>
      <c r="AO63" s="31">
        <f t="shared" si="77"/>
        <v>0.11373956689365632</v>
      </c>
      <c r="AP63" s="31">
        <f t="shared" si="77"/>
        <v>0.10719387919915435</v>
      </c>
      <c r="AQ63" s="31">
        <f t="shared" si="77"/>
        <v>8.931072784729667E-2</v>
      </c>
      <c r="AR63" s="31">
        <f t="shared" si="77"/>
        <v>6.4881888800936982E-2</v>
      </c>
      <c r="AS63" s="31">
        <f t="shared" si="77"/>
        <v>4.0453049754577315E-2</v>
      </c>
      <c r="AT63" s="31">
        <f t="shared" si="77"/>
        <v>2.256989840271962E-2</v>
      </c>
      <c r="AU63" s="31">
        <f t="shared" si="77"/>
        <v>1.6024210708217662E-2</v>
      </c>
      <c r="AX63" s="49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162"/>
      <c r="BO63" s="162"/>
      <c r="BP63" s="162"/>
      <c r="BQ63" s="162"/>
      <c r="BR63" s="162"/>
      <c r="BS63" s="162"/>
      <c r="BT63" s="57"/>
      <c r="BU63" s="162"/>
      <c r="BV63" s="162"/>
      <c r="BW63" s="162"/>
      <c r="BX63" s="162"/>
      <c r="BY63" s="162"/>
      <c r="BZ63" s="162"/>
      <c r="CA63" s="162"/>
      <c r="CB63" s="162"/>
      <c r="CC63" s="162"/>
      <c r="CD63" s="162"/>
      <c r="CE63" s="162"/>
      <c r="CF63" s="162"/>
      <c r="CG63" s="162"/>
      <c r="CH63" s="162"/>
      <c r="CI63" s="162"/>
      <c r="CJ63" s="162"/>
      <c r="CK63" s="162"/>
      <c r="CL63" s="162"/>
      <c r="CM63" s="162"/>
      <c r="CN63" s="162"/>
      <c r="CO63" s="162"/>
    </row>
    <row r="64" spans="1:93">
      <c r="B64" s="80">
        <f t="shared" si="71"/>
        <v>75.000010000000003</v>
      </c>
      <c r="C64" s="84">
        <f t="shared" ca="1" si="72"/>
        <v>112.45049900555348</v>
      </c>
      <c r="D64" s="84">
        <f t="shared" ca="1" si="72"/>
        <v>108.79873787316177</v>
      </c>
      <c r="E64" s="84">
        <f t="shared" ca="1" si="72"/>
        <v>98.263483446349824</v>
      </c>
      <c r="F64" s="84">
        <f t="shared" ca="1" si="72"/>
        <v>82.293200161326453</v>
      </c>
      <c r="G64" s="84">
        <f t="shared" ca="1" si="72"/>
        <v>63.577249413028333</v>
      </c>
      <c r="H64" s="84">
        <f t="shared" ca="1" si="72"/>
        <v>45.555087056525892</v>
      </c>
      <c r="I64" s="84">
        <f t="shared" ca="1" si="72"/>
        <v>31.103198858656242</v>
      </c>
      <c r="J64" s="84">
        <f t="shared" ca="1" si="72"/>
        <v>21.418671631076833</v>
      </c>
      <c r="K64" s="84">
        <f t="shared" ca="1" si="72"/>
        <v>16.035927580773539</v>
      </c>
      <c r="L64" s="84">
        <f t="shared" ca="1" si="72"/>
        <v>13.656873517086492</v>
      </c>
      <c r="M64" s="84">
        <f t="shared" ca="1" si="72"/>
        <v>12.94251325179517</v>
      </c>
      <c r="N64" s="84">
        <f t="shared" ca="1" si="72"/>
        <v>12.896241038764302</v>
      </c>
      <c r="O64" s="84">
        <f t="shared" ca="1" si="72"/>
        <v>12.942401704974367</v>
      </c>
      <c r="P64" s="85">
        <f t="shared" ca="1" si="73"/>
        <v>112.45049900555348</v>
      </c>
      <c r="S64" s="26">
        <f t="shared" ref="S64:S75" si="78">S49</f>
        <v>7.5000099999999996</v>
      </c>
      <c r="T64" s="39">
        <f t="shared" ref="T64:T75" ca="1" si="79">$B$2*AI64</f>
        <v>3.6568608220072547</v>
      </c>
      <c r="U64" s="39">
        <f t="shared" ca="1" si="76"/>
        <v>4.7174180498694271</v>
      </c>
      <c r="V64" s="39">
        <f t="shared" ca="1" si="76"/>
        <v>7.6149142807232826</v>
      </c>
      <c r="W64" s="39">
        <f t="shared" ca="1" si="76"/>
        <v>11.572967739439314</v>
      </c>
      <c r="X64" s="39">
        <f t="shared" ca="1" si="76"/>
        <v>15.531021198155342</v>
      </c>
      <c r="Y64" s="39">
        <f t="shared" ca="1" si="76"/>
        <v>18.428517429009201</v>
      </c>
      <c r="Z64" s="39">
        <f t="shared" ca="1" si="76"/>
        <v>19.489074656871374</v>
      </c>
      <c r="AA64" s="39">
        <f t="shared" ca="1" si="76"/>
        <v>18.428517429009201</v>
      </c>
      <c r="AB64" s="39">
        <f t="shared" ca="1" si="76"/>
        <v>15.531021198155345</v>
      </c>
      <c r="AC64" s="39">
        <f t="shared" ca="1" si="76"/>
        <v>11.572967739439314</v>
      </c>
      <c r="AD64" s="39">
        <f t="shared" ca="1" si="76"/>
        <v>7.6149142807232826</v>
      </c>
      <c r="AE64" s="39">
        <f t="shared" ca="1" si="76"/>
        <v>4.7174180498694289</v>
      </c>
      <c r="AF64" s="39">
        <f t="shared" ca="1" si="76"/>
        <v>3.6568608220072547</v>
      </c>
      <c r="AH64" s="26">
        <f t="shared" ref="AH64:AH75" si="80">AH49</f>
        <v>7.5000099999999996</v>
      </c>
      <c r="AI64" s="31">
        <f t="shared" ref="AI64:AU75" si="81">AI19-($L$2-$K$2)</f>
        <v>2.2569898402719606E-2</v>
      </c>
      <c r="AJ64" s="31">
        <f t="shared" si="81"/>
        <v>2.9115586097221556E-2</v>
      </c>
      <c r="AK64" s="31">
        <f t="shared" si="81"/>
        <v>4.6998737449079259E-2</v>
      </c>
      <c r="AL64" s="31">
        <f t="shared" si="81"/>
        <v>7.1427576495438933E-2</v>
      </c>
      <c r="AM64" s="31">
        <f t="shared" si="81"/>
        <v>9.5856415541798592E-2</v>
      </c>
      <c r="AN64" s="31">
        <f t="shared" si="81"/>
        <v>0.11373956689365632</v>
      </c>
      <c r="AO64" s="31">
        <f t="shared" si="81"/>
        <v>0.12028525458815827</v>
      </c>
      <c r="AP64" s="31">
        <f t="shared" si="81"/>
        <v>0.11373956689365632</v>
      </c>
      <c r="AQ64" s="31">
        <f t="shared" si="81"/>
        <v>9.585641554179862E-2</v>
      </c>
      <c r="AR64" s="31">
        <f t="shared" si="81"/>
        <v>7.1427576495438933E-2</v>
      </c>
      <c r="AS64" s="31">
        <f t="shared" si="81"/>
        <v>4.6998737449079259E-2</v>
      </c>
      <c r="AT64" s="31">
        <f t="shared" si="81"/>
        <v>2.911558609722157E-2</v>
      </c>
      <c r="AU64" s="31">
        <f t="shared" si="81"/>
        <v>2.2569898402719606E-2</v>
      </c>
      <c r="AX64" s="49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162"/>
      <c r="BO64" s="162"/>
      <c r="BP64" s="162"/>
      <c r="BQ64" s="162"/>
      <c r="BR64" s="162"/>
      <c r="BS64" s="162"/>
      <c r="BT64" s="57"/>
      <c r="BU64" s="162"/>
      <c r="BV64" s="162"/>
      <c r="BW64" s="162"/>
      <c r="BX64" s="162"/>
      <c r="BY64" s="162"/>
      <c r="BZ64" s="162"/>
      <c r="CA64" s="162"/>
      <c r="CB64" s="162"/>
      <c r="CC64" s="162"/>
      <c r="CD64" s="162"/>
      <c r="CE64" s="162"/>
      <c r="CF64" s="162"/>
      <c r="CG64" s="162"/>
      <c r="CH64" s="162"/>
      <c r="CI64" s="162"/>
      <c r="CJ64" s="162"/>
      <c r="CK64" s="162"/>
      <c r="CL64" s="162"/>
      <c r="CM64" s="162"/>
      <c r="CN64" s="162"/>
      <c r="CO64" s="162"/>
    </row>
    <row r="65" spans="1:93">
      <c r="B65" s="80">
        <f t="shared" si="71"/>
        <v>82.500010000000003</v>
      </c>
      <c r="C65" s="84">
        <f t="shared" ca="1" si="72"/>
        <v>112.57674969406007</v>
      </c>
      <c r="D65" s="84">
        <f t="shared" ca="1" si="72"/>
        <v>109.07431639321192</v>
      </c>
      <c r="E65" s="84">
        <f t="shared" ca="1" si="72"/>
        <v>98.957922348889213</v>
      </c>
      <c r="F65" s="84">
        <f t="shared" ca="1" si="72"/>
        <v>83.565830588855476</v>
      </c>
      <c r="G65" s="84">
        <f t="shared" ca="1" si="72"/>
        <v>65.376569489472132</v>
      </c>
      <c r="H65" s="84">
        <f t="shared" ca="1" si="72"/>
        <v>47.594906537537312</v>
      </c>
      <c r="I65" s="84">
        <f t="shared" ca="1" si="72"/>
        <v>32.992946289531801</v>
      </c>
      <c r="J65" s="84">
        <f t="shared" ca="1" si="72"/>
        <v>22.856880637628766</v>
      </c>
      <c r="K65" s="84">
        <f t="shared" ca="1" si="72"/>
        <v>16.907560046419587</v>
      </c>
      <c r="L65" s="84">
        <f t="shared" ca="1" si="72"/>
        <v>14.005479903991878</v>
      </c>
      <c r="M65" s="84">
        <f t="shared" ca="1" si="72"/>
        <v>12.896241038764302</v>
      </c>
      <c r="N65" s="84">
        <f t="shared" ca="1" si="72"/>
        <v>12.611420267919538</v>
      </c>
      <c r="O65" s="84">
        <f t="shared" ca="1" si="72"/>
        <v>12.578461927872183</v>
      </c>
      <c r="P65" s="85">
        <f t="shared" ca="1" si="73"/>
        <v>112.57674969406007</v>
      </c>
      <c r="S65" s="26">
        <f t="shared" si="78"/>
        <v>15.00001</v>
      </c>
      <c r="T65" s="39">
        <f t="shared" ca="1" si="79"/>
        <v>6.5543570528611115</v>
      </c>
      <c r="U65" s="39">
        <f t="shared" ca="1" si="76"/>
        <v>7.6149142807232826</v>
      </c>
      <c r="V65" s="39">
        <f t="shared" ca="1" si="76"/>
        <v>10.512410511577139</v>
      </c>
      <c r="W65" s="39">
        <f t="shared" ca="1" si="76"/>
        <v>14.470463970293169</v>
      </c>
      <c r="X65" s="39">
        <f t="shared" ca="1" si="76"/>
        <v>18.428517429009201</v>
      </c>
      <c r="Y65" s="39">
        <f t="shared" ca="1" si="76"/>
        <v>21.326013659863058</v>
      </c>
      <c r="Z65" s="39">
        <f t="shared" ca="1" si="76"/>
        <v>22.386570887725235</v>
      </c>
      <c r="AA65" s="39">
        <f t="shared" ca="1" si="76"/>
        <v>21.326013659863058</v>
      </c>
      <c r="AB65" s="39">
        <f t="shared" ca="1" si="76"/>
        <v>18.428517429009201</v>
      </c>
      <c r="AC65" s="39">
        <f t="shared" ca="1" si="76"/>
        <v>14.470463970293169</v>
      </c>
      <c r="AD65" s="39">
        <f t="shared" ca="1" si="76"/>
        <v>10.512410511577139</v>
      </c>
      <c r="AE65" s="39">
        <f t="shared" ca="1" si="76"/>
        <v>7.6149142807232844</v>
      </c>
      <c r="AF65" s="39">
        <f t="shared" ca="1" si="76"/>
        <v>6.5543570528611115</v>
      </c>
      <c r="AH65" s="26">
        <f t="shared" si="80"/>
        <v>15.00001</v>
      </c>
      <c r="AI65" s="31">
        <f t="shared" si="81"/>
        <v>4.0453049754577315E-2</v>
      </c>
      <c r="AJ65" s="31">
        <f t="shared" si="81"/>
        <v>4.6998737449079259E-2</v>
      </c>
      <c r="AK65" s="31">
        <f t="shared" si="81"/>
        <v>6.4881888800936968E-2</v>
      </c>
      <c r="AL65" s="31">
        <f t="shared" si="81"/>
        <v>8.9310727847296642E-2</v>
      </c>
      <c r="AM65" s="31">
        <f t="shared" si="81"/>
        <v>0.11373956689365632</v>
      </c>
      <c r="AN65" s="31">
        <f t="shared" si="81"/>
        <v>0.13162271824551403</v>
      </c>
      <c r="AO65" s="31">
        <f t="shared" si="81"/>
        <v>0.138168405940016</v>
      </c>
      <c r="AP65" s="31">
        <f t="shared" si="81"/>
        <v>0.13162271824551403</v>
      </c>
      <c r="AQ65" s="31">
        <f t="shared" si="81"/>
        <v>0.11373956689365632</v>
      </c>
      <c r="AR65" s="31">
        <f t="shared" si="81"/>
        <v>8.9310727847296642E-2</v>
      </c>
      <c r="AS65" s="31">
        <f t="shared" si="81"/>
        <v>6.4881888800936968E-2</v>
      </c>
      <c r="AT65" s="31">
        <f t="shared" si="81"/>
        <v>4.6998737449079273E-2</v>
      </c>
      <c r="AU65" s="31">
        <f t="shared" si="81"/>
        <v>4.0453049754577315E-2</v>
      </c>
      <c r="AX65" s="57"/>
      <c r="AY65" s="373"/>
      <c r="AZ65" s="492"/>
      <c r="BA65" s="492"/>
      <c r="BB65" s="492"/>
      <c r="BC65" s="492"/>
      <c r="BD65" s="492"/>
      <c r="BE65" s="492"/>
      <c r="BF65" s="492"/>
      <c r="BG65" s="492"/>
      <c r="BH65" s="492"/>
      <c r="BI65" s="492"/>
      <c r="BJ65" s="492"/>
      <c r="BK65" s="492"/>
      <c r="BL65" s="742"/>
      <c r="BM65" s="162"/>
      <c r="BN65" s="162"/>
      <c r="BO65" s="162"/>
      <c r="BP65" s="72"/>
      <c r="BQ65" s="162"/>
      <c r="BR65" s="162"/>
      <c r="BS65" s="162"/>
      <c r="BT65" s="57"/>
      <c r="BU65" s="752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  <c r="CJ65" s="162"/>
      <c r="CK65" s="162"/>
      <c r="CL65" s="162"/>
      <c r="CM65" s="162"/>
      <c r="CN65" s="162"/>
      <c r="CO65" s="162"/>
    </row>
    <row r="66" spans="1:93">
      <c r="B66" s="80">
        <f t="shared" si="71"/>
        <v>90.000010000000003</v>
      </c>
      <c r="C66" s="84">
        <f t="shared" ca="1" si="72"/>
        <v>112.63147699811347</v>
      </c>
      <c r="D66" s="84">
        <f t="shared" ca="1" si="72"/>
        <v>109.17759181813737</v>
      </c>
      <c r="E66" s="84">
        <f t="shared" ca="1" si="72"/>
        <v>99.197673524795391</v>
      </c>
      <c r="F66" s="84">
        <f t="shared" ca="1" si="72"/>
        <v>83.995458522786464</v>
      </c>
      <c r="G66" s="84">
        <f t="shared" ca="1" si="72"/>
        <v>65.983233496577895</v>
      </c>
      <c r="H66" s="84">
        <f t="shared" ca="1" si="72"/>
        <v>48.29050915159722</v>
      </c>
      <c r="I66" s="84">
        <f t="shared" ca="1" si="72"/>
        <v>33.652758016874415</v>
      </c>
      <c r="J66" s="84">
        <f t="shared" ca="1" si="72"/>
        <v>23.380440806759708</v>
      </c>
      <c r="K66" s="84">
        <f t="shared" ca="1" si="72"/>
        <v>17.252394154250052</v>
      </c>
      <c r="L66" s="84">
        <f t="shared" ca="1" si="72"/>
        <v>14.181292774317027</v>
      </c>
      <c r="M66" s="84">
        <f t="shared" ca="1" si="72"/>
        <v>12.942401704974367</v>
      </c>
      <c r="N66" s="84">
        <f t="shared" ca="1" si="72"/>
        <v>12.578461927872183</v>
      </c>
      <c r="O66" s="84">
        <f t="shared" ca="1" si="72"/>
        <v>12.519131450057868</v>
      </c>
      <c r="P66" s="85">
        <f t="shared" ca="1" si="73"/>
        <v>112.63147699811347</v>
      </c>
      <c r="S66" s="26">
        <f t="shared" si="78"/>
        <v>22.50001</v>
      </c>
      <c r="T66" s="39">
        <f t="shared" ca="1" si="79"/>
        <v>10.512410511577141</v>
      </c>
      <c r="U66" s="39">
        <f t="shared" ca="1" si="76"/>
        <v>11.572967739439315</v>
      </c>
      <c r="V66" s="39">
        <f t="shared" ca="1" si="76"/>
        <v>14.470463970293169</v>
      </c>
      <c r="W66" s="39">
        <f t="shared" ca="1" si="76"/>
        <v>18.428517429009201</v>
      </c>
      <c r="X66" s="39">
        <f t="shared" ca="1" si="76"/>
        <v>22.386570887725224</v>
      </c>
      <c r="Y66" s="39">
        <f t="shared" ca="1" si="76"/>
        <v>25.284067118579088</v>
      </c>
      <c r="Z66" s="39">
        <f t="shared" ca="1" si="76"/>
        <v>26.344624346441265</v>
      </c>
      <c r="AA66" s="39">
        <f t="shared" ca="1" si="76"/>
        <v>25.284067118579088</v>
      </c>
      <c r="AB66" s="39">
        <f t="shared" ca="1" si="76"/>
        <v>22.386570887725235</v>
      </c>
      <c r="AC66" s="39">
        <f t="shared" ca="1" si="76"/>
        <v>18.428517429009201</v>
      </c>
      <c r="AD66" s="39">
        <f t="shared" ca="1" si="76"/>
        <v>14.470463970293169</v>
      </c>
      <c r="AE66" s="39">
        <f t="shared" ca="1" si="76"/>
        <v>11.572967739439315</v>
      </c>
      <c r="AF66" s="39">
        <f t="shared" ca="1" si="76"/>
        <v>10.512410511577141</v>
      </c>
      <c r="AH66" s="26">
        <f t="shared" si="80"/>
        <v>22.50001</v>
      </c>
      <c r="AI66" s="31">
        <f t="shared" si="81"/>
        <v>6.4881888800936982E-2</v>
      </c>
      <c r="AJ66" s="31">
        <f t="shared" si="81"/>
        <v>7.1427576495438946E-2</v>
      </c>
      <c r="AK66" s="31">
        <f t="shared" si="81"/>
        <v>8.9310727847296642E-2</v>
      </c>
      <c r="AL66" s="31">
        <f t="shared" si="81"/>
        <v>0.11373956689365632</v>
      </c>
      <c r="AM66" s="31">
        <f t="shared" si="81"/>
        <v>0.13816840594001595</v>
      </c>
      <c r="AN66" s="31">
        <f t="shared" si="81"/>
        <v>0.1560515572918737</v>
      </c>
      <c r="AO66" s="31">
        <f t="shared" si="81"/>
        <v>0.16259724498637568</v>
      </c>
      <c r="AP66" s="31">
        <f t="shared" si="81"/>
        <v>0.1560515572918737</v>
      </c>
      <c r="AQ66" s="31">
        <f t="shared" si="81"/>
        <v>0.138168405940016</v>
      </c>
      <c r="AR66" s="31">
        <f t="shared" si="81"/>
        <v>0.11373956689365632</v>
      </c>
      <c r="AS66" s="31">
        <f t="shared" si="81"/>
        <v>8.9310727847296642E-2</v>
      </c>
      <c r="AT66" s="31">
        <f t="shared" si="81"/>
        <v>7.1427576495438946E-2</v>
      </c>
      <c r="AU66" s="31">
        <f t="shared" si="81"/>
        <v>6.4881888800936982E-2</v>
      </c>
      <c r="AX66" s="373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162"/>
      <c r="BO66" s="162"/>
      <c r="BP66" s="162"/>
      <c r="BQ66" s="162"/>
      <c r="BR66" s="162"/>
      <c r="BS66" s="162"/>
      <c r="BT66" s="57"/>
      <c r="BU66" s="752"/>
      <c r="BV66" s="162"/>
      <c r="BW66" s="162"/>
      <c r="BX66" s="162"/>
      <c r="BY66" s="162"/>
      <c r="BZ66" s="162"/>
      <c r="CA66" s="162"/>
      <c r="CB66" s="162"/>
      <c r="CC66" s="162"/>
      <c r="CD66" s="162"/>
      <c r="CE66" s="162"/>
      <c r="CF66" s="162"/>
      <c r="CG66" s="162"/>
      <c r="CH66" s="162"/>
      <c r="CI66" s="162"/>
      <c r="CJ66" s="162"/>
      <c r="CK66" s="162"/>
      <c r="CL66" s="162"/>
      <c r="CM66" s="162"/>
      <c r="CN66" s="162"/>
      <c r="CO66" s="162"/>
    </row>
    <row r="67" spans="1:93">
      <c r="B67" s="10" t="s">
        <v>69</v>
      </c>
      <c r="C67" s="220">
        <f t="shared" ref="C67:O67" ca="1" si="82">MAX(C54:C60)</f>
        <v>210.10592246331953</v>
      </c>
      <c r="D67" s="220">
        <f t="shared" ca="1" si="82"/>
        <v>205.01234155423279</v>
      </c>
      <c r="E67" s="220">
        <f t="shared" ca="1" si="82"/>
        <v>189.51309929949221</v>
      </c>
      <c r="F67" s="220">
        <f t="shared" ca="1" si="82"/>
        <v>165.20044535615619</v>
      </c>
      <c r="G67" s="220">
        <f t="shared" ca="1" si="82"/>
        <v>133.68483017852174</v>
      </c>
      <c r="H67" s="220">
        <f t="shared" ca="1" si="82"/>
        <v>126.7063977836311</v>
      </c>
      <c r="I67" s="220">
        <f t="shared" ca="1" si="82"/>
        <v>117.99577794790913</v>
      </c>
      <c r="J67" s="220">
        <f t="shared" ca="1" si="82"/>
        <v>114.12545623724354</v>
      </c>
      <c r="K67" s="220">
        <f t="shared" ca="1" si="82"/>
        <v>112.71826014254889</v>
      </c>
      <c r="L67" s="220">
        <f t="shared" ca="1" si="82"/>
        <v>112.39034926195735</v>
      </c>
      <c r="M67" s="220">
        <f t="shared" ca="1" si="82"/>
        <v>112.45049900555348</v>
      </c>
      <c r="N67" s="220">
        <f t="shared" ca="1" si="82"/>
        <v>112.57674969406004</v>
      </c>
      <c r="O67" s="220">
        <f t="shared" ca="1" si="82"/>
        <v>112.63147699811344</v>
      </c>
      <c r="P67" s="221">
        <f ca="1">MAX(P54:P66)</f>
        <v>210.10592246331953</v>
      </c>
      <c r="Q67" s="222" t="s">
        <v>80</v>
      </c>
      <c r="R67" s="222"/>
      <c r="S67" s="26">
        <f t="shared" si="78"/>
        <v>30.00001</v>
      </c>
      <c r="T67" s="39">
        <f t="shared" ca="1" si="79"/>
        <v>14.470463970293169</v>
      </c>
      <c r="U67" s="39">
        <f t="shared" ca="1" si="76"/>
        <v>15.531021198155344</v>
      </c>
      <c r="V67" s="39">
        <f t="shared" ca="1" si="76"/>
        <v>18.428517429009197</v>
      </c>
      <c r="W67" s="39">
        <f t="shared" ca="1" si="76"/>
        <v>22.386570887725224</v>
      </c>
      <c r="X67" s="39">
        <f t="shared" ca="1" si="76"/>
        <v>26.344624346441254</v>
      </c>
      <c r="Y67" s="39">
        <f t="shared" ca="1" si="76"/>
        <v>29.242120577295111</v>
      </c>
      <c r="Z67" s="39">
        <f t="shared" ca="1" si="76"/>
        <v>30.302677805157288</v>
      </c>
      <c r="AA67" s="39">
        <f t="shared" ca="1" si="76"/>
        <v>29.242120577295111</v>
      </c>
      <c r="AB67" s="39">
        <f t="shared" ca="1" si="76"/>
        <v>26.344624346441265</v>
      </c>
      <c r="AC67" s="39">
        <f t="shared" ca="1" si="76"/>
        <v>22.386570887725224</v>
      </c>
      <c r="AD67" s="39">
        <f t="shared" ca="1" si="76"/>
        <v>18.428517429009197</v>
      </c>
      <c r="AE67" s="39">
        <f t="shared" ca="1" si="76"/>
        <v>15.531021198155344</v>
      </c>
      <c r="AF67" s="39">
        <f t="shared" ca="1" si="76"/>
        <v>14.470463970293169</v>
      </c>
      <c r="AH67" s="26">
        <f t="shared" si="80"/>
        <v>30.00001</v>
      </c>
      <c r="AI67" s="31">
        <f t="shared" si="81"/>
        <v>8.9310727847296642E-2</v>
      </c>
      <c r="AJ67" s="31">
        <f t="shared" si="81"/>
        <v>9.5856415541798606E-2</v>
      </c>
      <c r="AK67" s="31">
        <f t="shared" si="81"/>
        <v>0.11373956689365629</v>
      </c>
      <c r="AL67" s="31">
        <f t="shared" si="81"/>
        <v>0.13816840594001595</v>
      </c>
      <c r="AM67" s="31">
        <f t="shared" si="81"/>
        <v>0.16259724498637562</v>
      </c>
      <c r="AN67" s="31">
        <f t="shared" si="81"/>
        <v>0.18048039633823332</v>
      </c>
      <c r="AO67" s="31">
        <f t="shared" si="81"/>
        <v>0.1870260840327353</v>
      </c>
      <c r="AP67" s="31">
        <f t="shared" si="81"/>
        <v>0.18048039633823332</v>
      </c>
      <c r="AQ67" s="31">
        <f t="shared" si="81"/>
        <v>0.16259724498637568</v>
      </c>
      <c r="AR67" s="31">
        <f t="shared" si="81"/>
        <v>0.13816840594001595</v>
      </c>
      <c r="AS67" s="31">
        <f t="shared" si="81"/>
        <v>0.11373956689365629</v>
      </c>
      <c r="AT67" s="31">
        <f t="shared" si="81"/>
        <v>9.5856415541798606E-2</v>
      </c>
      <c r="AU67" s="31">
        <f t="shared" si="81"/>
        <v>8.9310727847296642E-2</v>
      </c>
      <c r="AX67" s="49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162"/>
      <c r="BO67" s="162"/>
      <c r="BP67" s="162"/>
      <c r="BQ67" s="162"/>
      <c r="BR67" s="162"/>
      <c r="BS67" s="162"/>
      <c r="BT67" s="57"/>
      <c r="BU67" s="752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  <c r="CJ67" s="162"/>
      <c r="CK67" s="162"/>
      <c r="CL67" s="162"/>
      <c r="CM67" s="162"/>
      <c r="CN67" s="162"/>
      <c r="CO67" s="162"/>
    </row>
    <row r="68" spans="1:93">
      <c r="A68" s="68"/>
      <c r="B68" s="65"/>
      <c r="C68" s="65"/>
      <c r="D68" s="65"/>
      <c r="E68" s="65"/>
      <c r="F68" s="65"/>
      <c r="G68" s="65"/>
      <c r="H68" s="65"/>
      <c r="I68" s="65"/>
      <c r="J68" s="215" t="s">
        <v>70</v>
      </c>
      <c r="K68" s="218" t="s">
        <v>72</v>
      </c>
      <c r="L68" s="217" t="s">
        <v>71</v>
      </c>
      <c r="M68" s="65"/>
      <c r="N68" s="65"/>
      <c r="O68" s="64"/>
      <c r="P68" s="64"/>
      <c r="S68" s="26">
        <f t="shared" si="78"/>
        <v>37.500010000000003</v>
      </c>
      <c r="T68" s="39">
        <f t="shared" ca="1" si="79"/>
        <v>17.367960201147024</v>
      </c>
      <c r="U68" s="39">
        <f t="shared" ca="1" si="76"/>
        <v>18.428517429009201</v>
      </c>
      <c r="V68" s="39">
        <f t="shared" ca="1" si="76"/>
        <v>21.326013659863058</v>
      </c>
      <c r="W68" s="39">
        <f t="shared" ca="1" si="76"/>
        <v>25.284067118579088</v>
      </c>
      <c r="X68" s="39">
        <f t="shared" ca="1" si="76"/>
        <v>29.242120577295118</v>
      </c>
      <c r="Y68" s="39">
        <f t="shared" ca="1" si="76"/>
        <v>32.139616808148972</v>
      </c>
      <c r="Z68" s="39">
        <f t="shared" ca="1" si="76"/>
        <v>33.200174036011148</v>
      </c>
      <c r="AA68" s="39">
        <f t="shared" ca="1" si="76"/>
        <v>32.139616808148972</v>
      </c>
      <c r="AB68" s="39">
        <f t="shared" ca="1" si="76"/>
        <v>29.242120577295118</v>
      </c>
      <c r="AC68" s="39">
        <f t="shared" ca="1" si="76"/>
        <v>25.284067118579088</v>
      </c>
      <c r="AD68" s="39">
        <f t="shared" ca="1" si="76"/>
        <v>21.326013659863058</v>
      </c>
      <c r="AE68" s="39">
        <f t="shared" ca="1" si="76"/>
        <v>18.428517429009201</v>
      </c>
      <c r="AF68" s="39">
        <f t="shared" ca="1" si="76"/>
        <v>17.367960201147024</v>
      </c>
      <c r="AH68" s="26">
        <f t="shared" si="80"/>
        <v>37.500010000000003</v>
      </c>
      <c r="AI68" s="31">
        <f t="shared" si="81"/>
        <v>0.10719387919915435</v>
      </c>
      <c r="AJ68" s="31">
        <f t="shared" si="81"/>
        <v>0.11373956689365632</v>
      </c>
      <c r="AK68" s="31">
        <f t="shared" si="81"/>
        <v>0.13162271824551403</v>
      </c>
      <c r="AL68" s="31">
        <f t="shared" si="81"/>
        <v>0.1560515572918737</v>
      </c>
      <c r="AM68" s="31">
        <f t="shared" si="81"/>
        <v>0.18048039633823337</v>
      </c>
      <c r="AN68" s="31">
        <f t="shared" si="81"/>
        <v>0.19836354769009107</v>
      </c>
      <c r="AO68" s="31">
        <f t="shared" si="81"/>
        <v>0.20490923538459305</v>
      </c>
      <c r="AP68" s="31">
        <f t="shared" si="81"/>
        <v>0.19836354769009107</v>
      </c>
      <c r="AQ68" s="31">
        <f t="shared" si="81"/>
        <v>0.18048039633823337</v>
      </c>
      <c r="AR68" s="31">
        <f t="shared" si="81"/>
        <v>0.1560515572918737</v>
      </c>
      <c r="AS68" s="31">
        <f t="shared" si="81"/>
        <v>0.13162271824551403</v>
      </c>
      <c r="AT68" s="31">
        <f t="shared" si="81"/>
        <v>0.11373956689365632</v>
      </c>
      <c r="AU68" s="31">
        <f t="shared" si="81"/>
        <v>0.10719387919915435</v>
      </c>
      <c r="AX68" s="49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162"/>
      <c r="BO68" s="162"/>
      <c r="BP68" s="162"/>
      <c r="BQ68" s="162"/>
      <c r="BR68" s="162"/>
      <c r="BS68" s="162"/>
      <c r="BT68" s="57"/>
      <c r="BU68" s="162"/>
      <c r="BV68" s="162"/>
      <c r="BW68" s="162"/>
      <c r="BX68" s="162"/>
      <c r="BY68" s="162"/>
      <c r="BZ68" s="162"/>
      <c r="CA68" s="162"/>
      <c r="CB68" s="162"/>
      <c r="CC68" s="162"/>
      <c r="CD68" s="162"/>
      <c r="CE68" s="162"/>
      <c r="CF68" s="162"/>
      <c r="CG68" s="162"/>
      <c r="CH68" s="162"/>
      <c r="CI68" s="162"/>
      <c r="CJ68" s="162"/>
      <c r="CK68" s="162"/>
      <c r="CL68" s="162"/>
      <c r="CM68" s="162"/>
      <c r="CN68" s="162"/>
      <c r="CO68" s="162"/>
    </row>
    <row r="69" spans="1:93">
      <c r="A69" s="8"/>
      <c r="B69" s="67" t="s">
        <v>33</v>
      </c>
      <c r="C69" s="81">
        <f t="shared" ref="C69:O69" si="83">C53</f>
        <v>1.0000000000000001E-5</v>
      </c>
      <c r="D69" s="81">
        <f t="shared" si="83"/>
        <v>7.5000099999999996</v>
      </c>
      <c r="E69" s="81">
        <f t="shared" si="83"/>
        <v>15.00001</v>
      </c>
      <c r="F69" s="81">
        <f t="shared" si="83"/>
        <v>22.50001</v>
      </c>
      <c r="G69" s="81">
        <f t="shared" si="83"/>
        <v>30.00001</v>
      </c>
      <c r="H69" s="81">
        <f t="shared" si="83"/>
        <v>37.500010000000003</v>
      </c>
      <c r="I69" s="81">
        <f t="shared" si="83"/>
        <v>45.000010000000003</v>
      </c>
      <c r="J69" s="224">
        <f t="shared" si="83"/>
        <v>52.500010000000003</v>
      </c>
      <c r="K69" s="81">
        <f t="shared" si="83"/>
        <v>60.000010000000003</v>
      </c>
      <c r="L69" s="81">
        <f t="shared" si="83"/>
        <v>67.500010000000003</v>
      </c>
      <c r="M69" s="81">
        <f t="shared" si="83"/>
        <v>75.000010000000003</v>
      </c>
      <c r="N69" s="81">
        <f t="shared" si="83"/>
        <v>82.500010000000003</v>
      </c>
      <c r="O69" s="81">
        <f t="shared" si="83"/>
        <v>90.000010000000003</v>
      </c>
      <c r="P69" s="1" t="s">
        <v>69</v>
      </c>
      <c r="R69" s="271">
        <f ca="1">INDEX(C70:O82,$R$19,$R$20)</f>
        <v>97.214332326497853</v>
      </c>
      <c r="S69" s="26">
        <f t="shared" si="78"/>
        <v>45.000010000000003</v>
      </c>
      <c r="T69" s="39">
        <f t="shared" ca="1" si="79"/>
        <v>18.428517429009201</v>
      </c>
      <c r="U69" s="39">
        <f t="shared" ca="1" si="76"/>
        <v>19.489074656871377</v>
      </c>
      <c r="V69" s="39">
        <f t="shared" ca="1" si="76"/>
        <v>22.386570887725224</v>
      </c>
      <c r="W69" s="39">
        <f t="shared" ca="1" si="76"/>
        <v>26.344624346441265</v>
      </c>
      <c r="X69" s="39">
        <f t="shared" ca="1" si="76"/>
        <v>30.302677805157288</v>
      </c>
      <c r="Y69" s="39">
        <f t="shared" ca="1" si="76"/>
        <v>33.200174036011148</v>
      </c>
      <c r="Z69" s="39">
        <f t="shared" ca="1" si="76"/>
        <v>34.260731263873318</v>
      </c>
      <c r="AA69" s="39">
        <f t="shared" ca="1" si="76"/>
        <v>33.200174036011148</v>
      </c>
      <c r="AB69" s="39">
        <f t="shared" ca="1" si="76"/>
        <v>30.302677805157295</v>
      </c>
      <c r="AC69" s="39">
        <f t="shared" ca="1" si="76"/>
        <v>26.344624346441265</v>
      </c>
      <c r="AD69" s="39">
        <f t="shared" ca="1" si="76"/>
        <v>22.386570887725224</v>
      </c>
      <c r="AE69" s="39">
        <f t="shared" ca="1" si="76"/>
        <v>19.489074656871377</v>
      </c>
      <c r="AF69" s="39">
        <f t="shared" ca="1" si="76"/>
        <v>18.428517429009201</v>
      </c>
      <c r="AH69" s="26">
        <f t="shared" si="80"/>
        <v>45.000010000000003</v>
      </c>
      <c r="AI69" s="31">
        <f t="shared" si="81"/>
        <v>0.11373956689365632</v>
      </c>
      <c r="AJ69" s="31">
        <f t="shared" si="81"/>
        <v>0.12028525458815829</v>
      </c>
      <c r="AK69" s="31">
        <f t="shared" si="81"/>
        <v>0.13816840594001595</v>
      </c>
      <c r="AL69" s="31">
        <f t="shared" si="81"/>
        <v>0.16259724498637568</v>
      </c>
      <c r="AM69" s="31">
        <f t="shared" si="81"/>
        <v>0.1870260840327353</v>
      </c>
      <c r="AN69" s="31">
        <f t="shared" si="81"/>
        <v>0.20490923538459305</v>
      </c>
      <c r="AO69" s="31">
        <f t="shared" si="81"/>
        <v>0.21145492307909497</v>
      </c>
      <c r="AP69" s="31">
        <f t="shared" si="81"/>
        <v>0.20490923538459305</v>
      </c>
      <c r="AQ69" s="31">
        <f t="shared" si="81"/>
        <v>0.18702608403273535</v>
      </c>
      <c r="AR69" s="31">
        <f t="shared" si="81"/>
        <v>0.16259724498637568</v>
      </c>
      <c r="AS69" s="31">
        <f t="shared" si="81"/>
        <v>0.13816840594001595</v>
      </c>
      <c r="AT69" s="31">
        <f t="shared" si="81"/>
        <v>0.12028525458815829</v>
      </c>
      <c r="AU69" s="31">
        <f t="shared" si="81"/>
        <v>0.11373956689365632</v>
      </c>
      <c r="AX69" s="49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162"/>
      <c r="BO69" s="162"/>
      <c r="BP69" s="162"/>
      <c r="BQ69" s="162"/>
      <c r="BR69" s="162"/>
      <c r="BS69" s="162"/>
      <c r="BT69" s="57"/>
      <c r="BU69" s="162"/>
      <c r="BV69" s="162"/>
      <c r="BW69" s="162"/>
      <c r="BX69" s="162"/>
      <c r="BY69" s="162"/>
      <c r="BZ69" s="162"/>
      <c r="CA69" s="162"/>
      <c r="CB69" s="162"/>
      <c r="CC69" s="162"/>
      <c r="CD69" s="162"/>
      <c r="CE69" s="162"/>
      <c r="CF69" s="162"/>
      <c r="CG69" s="162"/>
      <c r="CH69" s="162"/>
      <c r="CI69" s="162"/>
      <c r="CJ69" s="162"/>
      <c r="CK69" s="162"/>
      <c r="CL69" s="162"/>
      <c r="CM69" s="162"/>
      <c r="CN69" s="162"/>
      <c r="CO69" s="162"/>
    </row>
    <row r="70" spans="1:93">
      <c r="A70" s="8"/>
      <c r="B70" s="80">
        <f t="shared" ref="B70:B82" si="84">B54</f>
        <v>1.0000000000000001E-5</v>
      </c>
      <c r="C70" s="84">
        <f t="shared" ref="C70:O82" ca="1" si="85">EJ411*1000</f>
        <v>210.10592246331953</v>
      </c>
      <c r="D70" s="84">
        <f t="shared" ca="1" si="85"/>
        <v>205.01234155423279</v>
      </c>
      <c r="E70" s="84">
        <f t="shared" ca="1" si="85"/>
        <v>189.51309929949221</v>
      </c>
      <c r="F70" s="84">
        <f t="shared" ca="1" si="85"/>
        <v>165.20044535615619</v>
      </c>
      <c r="G70" s="84">
        <f t="shared" ca="1" si="85"/>
        <v>133.68483017852174</v>
      </c>
      <c r="H70" s="84">
        <f t="shared" ca="1" si="85"/>
        <v>126.7063977836311</v>
      </c>
      <c r="I70" s="84">
        <f t="shared" ca="1" si="85"/>
        <v>117.99577794790913</v>
      </c>
      <c r="J70" s="84">
        <f t="shared" ca="1" si="85"/>
        <v>114.12545623724354</v>
      </c>
      <c r="K70" s="84">
        <f t="shared" ca="1" si="85"/>
        <v>112.71826014254889</v>
      </c>
      <c r="L70" s="84">
        <f t="shared" ca="1" si="85"/>
        <v>112.39034926195735</v>
      </c>
      <c r="M70" s="84">
        <f t="shared" ca="1" si="85"/>
        <v>112.45049900555348</v>
      </c>
      <c r="N70" s="84">
        <f t="shared" ca="1" si="85"/>
        <v>112.57674969406004</v>
      </c>
      <c r="O70" s="84">
        <f t="shared" ca="1" si="85"/>
        <v>112.63147699811344</v>
      </c>
      <c r="P70" s="85">
        <f ca="1">MAX(C70:O70)</f>
        <v>210.10592246331953</v>
      </c>
      <c r="Q70" s="215" t="s">
        <v>70</v>
      </c>
      <c r="S70" s="26">
        <f t="shared" si="78"/>
        <v>52.500010000000003</v>
      </c>
      <c r="T70" s="39">
        <f t="shared" ca="1" si="79"/>
        <v>17.367960201147024</v>
      </c>
      <c r="U70" s="39">
        <f t="shared" ca="1" si="76"/>
        <v>18.428517429009201</v>
      </c>
      <c r="V70" s="39">
        <f t="shared" ca="1" si="76"/>
        <v>21.326013659863058</v>
      </c>
      <c r="W70" s="39">
        <f t="shared" ca="1" si="76"/>
        <v>25.284067118579088</v>
      </c>
      <c r="X70" s="39">
        <f t="shared" ca="1" si="76"/>
        <v>29.242120577295118</v>
      </c>
      <c r="Y70" s="39">
        <f t="shared" ca="1" si="76"/>
        <v>32.139616808148972</v>
      </c>
      <c r="Z70" s="39">
        <f t="shared" ca="1" si="76"/>
        <v>33.200174036011148</v>
      </c>
      <c r="AA70" s="39">
        <f t="shared" ca="1" si="76"/>
        <v>32.139616808148972</v>
      </c>
      <c r="AB70" s="39">
        <f t="shared" ca="1" si="76"/>
        <v>29.242120577295118</v>
      </c>
      <c r="AC70" s="39">
        <f t="shared" ca="1" si="76"/>
        <v>25.284067118579088</v>
      </c>
      <c r="AD70" s="39">
        <f t="shared" ca="1" si="76"/>
        <v>21.326013659863058</v>
      </c>
      <c r="AE70" s="39">
        <f t="shared" ca="1" si="76"/>
        <v>18.428517429009201</v>
      </c>
      <c r="AF70" s="39">
        <f t="shared" ca="1" si="76"/>
        <v>17.367960201147024</v>
      </c>
      <c r="AH70" s="26">
        <f t="shared" si="80"/>
        <v>52.500010000000003</v>
      </c>
      <c r="AI70" s="31">
        <f t="shared" si="81"/>
        <v>0.10719387919915435</v>
      </c>
      <c r="AJ70" s="31">
        <f t="shared" si="81"/>
        <v>0.11373956689365632</v>
      </c>
      <c r="AK70" s="31">
        <f t="shared" si="81"/>
        <v>0.13162271824551403</v>
      </c>
      <c r="AL70" s="31">
        <f t="shared" si="81"/>
        <v>0.1560515572918737</v>
      </c>
      <c r="AM70" s="31">
        <f t="shared" si="81"/>
        <v>0.18048039633823337</v>
      </c>
      <c r="AN70" s="31">
        <f t="shared" si="81"/>
        <v>0.19836354769009107</v>
      </c>
      <c r="AO70" s="31">
        <f t="shared" si="81"/>
        <v>0.20490923538459305</v>
      </c>
      <c r="AP70" s="31">
        <f t="shared" si="81"/>
        <v>0.19836354769009107</v>
      </c>
      <c r="AQ70" s="31">
        <f t="shared" si="81"/>
        <v>0.18048039633823337</v>
      </c>
      <c r="AR70" s="31">
        <f t="shared" si="81"/>
        <v>0.1560515572918737</v>
      </c>
      <c r="AS70" s="31">
        <f t="shared" si="81"/>
        <v>0.13162271824551403</v>
      </c>
      <c r="AT70" s="31">
        <f t="shared" si="81"/>
        <v>0.11373956689365632</v>
      </c>
      <c r="AU70" s="31">
        <f t="shared" si="81"/>
        <v>0.10719387919915435</v>
      </c>
      <c r="AX70" s="49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162"/>
      <c r="BO70" s="162"/>
      <c r="BP70" s="162"/>
      <c r="BQ70" s="162"/>
      <c r="BR70" s="162"/>
      <c r="BS70" s="162"/>
      <c r="BT70" s="57"/>
      <c r="BU70" s="162"/>
      <c r="BV70" s="162"/>
      <c r="BW70" s="162"/>
      <c r="BX70" s="162"/>
      <c r="BY70" s="162"/>
      <c r="BZ70" s="162"/>
      <c r="CA70" s="162"/>
      <c r="CB70" s="162"/>
      <c r="CC70" s="162"/>
      <c r="CD70" s="162"/>
      <c r="CE70" s="162"/>
      <c r="CF70" s="162"/>
      <c r="CG70" s="162"/>
      <c r="CH70" s="162"/>
      <c r="CI70" s="162"/>
      <c r="CJ70" s="162"/>
      <c r="CK70" s="162"/>
      <c r="CL70" s="162"/>
      <c r="CM70" s="162"/>
      <c r="CN70" s="162"/>
      <c r="CO70" s="162"/>
    </row>
    <row r="71" spans="1:93">
      <c r="A71" s="8"/>
      <c r="B71" s="80">
        <f t="shared" si="84"/>
        <v>7.5000099999999996</v>
      </c>
      <c r="C71" s="84">
        <f t="shared" ca="1" si="85"/>
        <v>205.01234155423279</v>
      </c>
      <c r="D71" s="84">
        <f t="shared" ca="1" si="85"/>
        <v>199.6113226034598</v>
      </c>
      <c r="E71" s="84">
        <f t="shared" ca="1" si="85"/>
        <v>183.40222124404835</v>
      </c>
      <c r="F71" s="84">
        <f t="shared" ca="1" si="85"/>
        <v>145.98015977913772</v>
      </c>
      <c r="G71" s="84">
        <f t="shared" ca="1" si="85"/>
        <v>119.9519502210462</v>
      </c>
      <c r="H71" s="84">
        <f t="shared" ca="1" si="85"/>
        <v>120.52359051306338</v>
      </c>
      <c r="I71" s="84">
        <f t="shared" ca="1" si="85"/>
        <v>112.5094650764764</v>
      </c>
      <c r="J71" s="84">
        <f t="shared" ca="1" si="85"/>
        <v>109.29619647346262</v>
      </c>
      <c r="K71" s="84">
        <f t="shared" ca="1" si="85"/>
        <v>108.41758382851697</v>
      </c>
      <c r="L71" s="84">
        <f t="shared" ca="1" si="85"/>
        <v>108.47776247200525</v>
      </c>
      <c r="M71" s="84">
        <f t="shared" ca="1" si="85"/>
        <v>108.79873787316174</v>
      </c>
      <c r="N71" s="84">
        <f t="shared" ca="1" si="85"/>
        <v>109.07431639321192</v>
      </c>
      <c r="O71" s="84">
        <f t="shared" ca="1" si="85"/>
        <v>109.17759181813737</v>
      </c>
      <c r="P71" s="85">
        <f t="shared" ref="P71:P82" ca="1" si="86">MAX(C71:O71)</f>
        <v>205.01234155423279</v>
      </c>
      <c r="S71" s="26">
        <f t="shared" si="78"/>
        <v>60.000010000000003</v>
      </c>
      <c r="T71" s="39">
        <f t="shared" ca="1" si="79"/>
        <v>14.470463970293174</v>
      </c>
      <c r="U71" s="39">
        <f t="shared" ca="1" si="76"/>
        <v>15.531021198155349</v>
      </c>
      <c r="V71" s="39">
        <f t="shared" ca="1" si="76"/>
        <v>18.428517429009201</v>
      </c>
      <c r="W71" s="39">
        <f t="shared" ca="1" si="76"/>
        <v>22.386570887725235</v>
      </c>
      <c r="X71" s="39">
        <f t="shared" ca="1" si="76"/>
        <v>26.344624346441265</v>
      </c>
      <c r="Y71" s="39">
        <f t="shared" ca="1" si="76"/>
        <v>29.242120577295118</v>
      </c>
      <c r="Z71" s="39">
        <f t="shared" ca="1" si="76"/>
        <v>30.302677805157295</v>
      </c>
      <c r="AA71" s="39">
        <f t="shared" ca="1" si="76"/>
        <v>29.242120577295118</v>
      </c>
      <c r="AB71" s="39">
        <f t="shared" ca="1" si="76"/>
        <v>26.344624346441265</v>
      </c>
      <c r="AC71" s="39">
        <f t="shared" ca="1" si="76"/>
        <v>22.386570887725235</v>
      </c>
      <c r="AD71" s="39">
        <f t="shared" ca="1" si="76"/>
        <v>18.428517429009201</v>
      </c>
      <c r="AE71" s="39">
        <f t="shared" ca="1" si="76"/>
        <v>15.531021198155349</v>
      </c>
      <c r="AF71" s="39">
        <f t="shared" ca="1" si="76"/>
        <v>14.470463970293174</v>
      </c>
      <c r="AH71" s="26">
        <f t="shared" si="80"/>
        <v>60.000010000000003</v>
      </c>
      <c r="AI71" s="31">
        <f t="shared" si="81"/>
        <v>8.931072784729667E-2</v>
      </c>
      <c r="AJ71" s="31">
        <f t="shared" si="81"/>
        <v>9.5856415541798634E-2</v>
      </c>
      <c r="AK71" s="31">
        <f t="shared" si="81"/>
        <v>0.11373956689365632</v>
      </c>
      <c r="AL71" s="31">
        <f t="shared" si="81"/>
        <v>0.138168405940016</v>
      </c>
      <c r="AM71" s="31">
        <f t="shared" si="81"/>
        <v>0.16259724498637568</v>
      </c>
      <c r="AN71" s="31">
        <f t="shared" si="81"/>
        <v>0.18048039633823337</v>
      </c>
      <c r="AO71" s="31">
        <f t="shared" si="81"/>
        <v>0.18702608403273535</v>
      </c>
      <c r="AP71" s="31">
        <f t="shared" si="81"/>
        <v>0.18048039633823337</v>
      </c>
      <c r="AQ71" s="31">
        <f t="shared" si="81"/>
        <v>0.16259724498637568</v>
      </c>
      <c r="AR71" s="31">
        <f t="shared" si="81"/>
        <v>0.138168405940016</v>
      </c>
      <c r="AS71" s="31">
        <f t="shared" si="81"/>
        <v>0.11373956689365632</v>
      </c>
      <c r="AT71" s="31">
        <f t="shared" si="81"/>
        <v>9.5856415541798634E-2</v>
      </c>
      <c r="AU71" s="31">
        <f t="shared" si="81"/>
        <v>8.931072784729667E-2</v>
      </c>
      <c r="AX71" s="49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162"/>
      <c r="BO71" s="162"/>
      <c r="BP71" s="162"/>
      <c r="BQ71" s="162"/>
      <c r="BR71" s="162"/>
      <c r="BS71" s="162"/>
      <c r="BT71" s="57"/>
      <c r="BU71" s="162"/>
      <c r="BV71" s="162"/>
      <c r="BW71" s="162"/>
      <c r="BX71" s="162"/>
      <c r="BY71" s="162"/>
      <c r="BZ71" s="162"/>
      <c r="CA71" s="162"/>
      <c r="CB71" s="162"/>
      <c r="CC71" s="162"/>
      <c r="CD71" s="162"/>
      <c r="CE71" s="162"/>
      <c r="CF71" s="162"/>
      <c r="CG71" s="162"/>
      <c r="CH71" s="162"/>
      <c r="CI71" s="162"/>
      <c r="CJ71" s="162"/>
      <c r="CK71" s="162"/>
      <c r="CL71" s="162"/>
      <c r="CM71" s="162"/>
      <c r="CN71" s="162"/>
      <c r="CO71" s="162"/>
    </row>
    <row r="72" spans="1:93">
      <c r="A72" s="8"/>
      <c r="B72" s="80">
        <f t="shared" si="84"/>
        <v>15.00001</v>
      </c>
      <c r="C72" s="84">
        <f t="shared" ca="1" si="85"/>
        <v>189.51309929949221</v>
      </c>
      <c r="D72" s="84">
        <f t="shared" ca="1" si="85"/>
        <v>183.40222124404835</v>
      </c>
      <c r="E72" s="84">
        <f t="shared" ca="1" si="85"/>
        <v>152.12092578379955</v>
      </c>
      <c r="F72" s="84">
        <f t="shared" ca="1" si="85"/>
        <v>108.61596711205942</v>
      </c>
      <c r="G72" s="84">
        <f t="shared" ca="1" si="85"/>
        <v>90.918675509689109</v>
      </c>
      <c r="H72" s="84">
        <f t="shared" ca="1" si="85"/>
        <v>93.795354294001612</v>
      </c>
      <c r="I72" s="84">
        <f t="shared" ca="1" si="85"/>
        <v>96.952824888932739</v>
      </c>
      <c r="J72" s="84">
        <f t="shared" ca="1" si="85"/>
        <v>95.510584596468462</v>
      </c>
      <c r="K72" s="84">
        <f t="shared" ca="1" si="85"/>
        <v>96.079124316976362</v>
      </c>
      <c r="L72" s="84">
        <f t="shared" ca="1" si="85"/>
        <v>97.214332326497853</v>
      </c>
      <c r="M72" s="84">
        <f t="shared" ca="1" si="85"/>
        <v>98.263483446349824</v>
      </c>
      <c r="N72" s="84">
        <f t="shared" ca="1" si="85"/>
        <v>98.957922348889213</v>
      </c>
      <c r="O72" s="84">
        <f t="shared" ca="1" si="85"/>
        <v>99.197673524795391</v>
      </c>
      <c r="P72" s="85">
        <f t="shared" ca="1" si="86"/>
        <v>189.51309929949221</v>
      </c>
      <c r="S72" s="26">
        <f t="shared" si="78"/>
        <v>67.500010000000003</v>
      </c>
      <c r="T72" s="39">
        <f t="shared" ca="1" si="79"/>
        <v>10.512410511577141</v>
      </c>
      <c r="U72" s="39">
        <f t="shared" ca="1" si="76"/>
        <v>11.572967739439315</v>
      </c>
      <c r="V72" s="39">
        <f t="shared" ca="1" si="76"/>
        <v>14.470463970293169</v>
      </c>
      <c r="W72" s="39">
        <f t="shared" ca="1" si="76"/>
        <v>18.428517429009201</v>
      </c>
      <c r="X72" s="39">
        <f t="shared" ca="1" si="76"/>
        <v>22.386570887725224</v>
      </c>
      <c r="Y72" s="39">
        <f t="shared" ca="1" si="76"/>
        <v>25.284067118579088</v>
      </c>
      <c r="Z72" s="39">
        <f t="shared" ca="1" si="76"/>
        <v>26.344624346441265</v>
      </c>
      <c r="AA72" s="39">
        <f t="shared" ca="1" si="76"/>
        <v>25.284067118579088</v>
      </c>
      <c r="AB72" s="39">
        <f t="shared" ca="1" si="76"/>
        <v>22.386570887725235</v>
      </c>
      <c r="AC72" s="39">
        <f t="shared" ca="1" si="76"/>
        <v>18.428517429009201</v>
      </c>
      <c r="AD72" s="39">
        <f t="shared" ca="1" si="76"/>
        <v>14.470463970293169</v>
      </c>
      <c r="AE72" s="39">
        <f t="shared" ca="1" si="76"/>
        <v>11.572967739439315</v>
      </c>
      <c r="AF72" s="39">
        <f t="shared" ca="1" si="76"/>
        <v>10.512410511577141</v>
      </c>
      <c r="AH72" s="26">
        <f t="shared" si="80"/>
        <v>67.500010000000003</v>
      </c>
      <c r="AI72" s="31">
        <f t="shared" si="81"/>
        <v>6.4881888800936982E-2</v>
      </c>
      <c r="AJ72" s="31">
        <f t="shared" si="81"/>
        <v>7.1427576495438946E-2</v>
      </c>
      <c r="AK72" s="31">
        <f t="shared" si="81"/>
        <v>8.9310727847296642E-2</v>
      </c>
      <c r="AL72" s="31">
        <f t="shared" si="81"/>
        <v>0.11373956689365632</v>
      </c>
      <c r="AM72" s="31">
        <f t="shared" si="81"/>
        <v>0.13816840594001595</v>
      </c>
      <c r="AN72" s="31">
        <f t="shared" si="81"/>
        <v>0.1560515572918737</v>
      </c>
      <c r="AO72" s="31">
        <f t="shared" si="81"/>
        <v>0.16259724498637568</v>
      </c>
      <c r="AP72" s="31">
        <f t="shared" si="81"/>
        <v>0.1560515572918737</v>
      </c>
      <c r="AQ72" s="31">
        <f t="shared" si="81"/>
        <v>0.138168405940016</v>
      </c>
      <c r="AR72" s="31">
        <f t="shared" si="81"/>
        <v>0.11373956689365632</v>
      </c>
      <c r="AS72" s="31">
        <f t="shared" si="81"/>
        <v>8.9310727847296642E-2</v>
      </c>
      <c r="AT72" s="31">
        <f t="shared" si="81"/>
        <v>7.1427576495438946E-2</v>
      </c>
      <c r="AU72" s="31">
        <f t="shared" si="81"/>
        <v>6.4881888800936982E-2</v>
      </c>
      <c r="AX72" s="49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162"/>
      <c r="BO72" s="162"/>
      <c r="BP72" s="162"/>
      <c r="BQ72" s="162"/>
      <c r="BR72" s="162"/>
      <c r="BS72" s="162"/>
      <c r="BT72" s="57"/>
      <c r="BU72" s="162"/>
      <c r="BV72" s="162"/>
      <c r="BW72" s="162"/>
      <c r="BX72" s="162"/>
      <c r="BY72" s="162"/>
      <c r="BZ72" s="162"/>
      <c r="CA72" s="162"/>
      <c r="CB72" s="162"/>
      <c r="CC72" s="162"/>
      <c r="CD72" s="162"/>
      <c r="CE72" s="162"/>
      <c r="CF72" s="162"/>
      <c r="CG72" s="162"/>
      <c r="CH72" s="162"/>
      <c r="CI72" s="162"/>
      <c r="CJ72" s="162"/>
      <c r="CK72" s="162"/>
      <c r="CL72" s="162"/>
      <c r="CM72" s="162"/>
      <c r="CN72" s="162"/>
      <c r="CO72" s="162"/>
    </row>
    <row r="73" spans="1:93">
      <c r="A73" s="8"/>
      <c r="B73" s="80">
        <f t="shared" si="84"/>
        <v>22.50001</v>
      </c>
      <c r="C73" s="84">
        <f t="shared" ca="1" si="85"/>
        <v>165.20044535615619</v>
      </c>
      <c r="D73" s="84">
        <f t="shared" ca="1" si="85"/>
        <v>145.98015977913769</v>
      </c>
      <c r="E73" s="84">
        <f t="shared" ca="1" si="85"/>
        <v>108.61596711205942</v>
      </c>
      <c r="F73" s="84">
        <f t="shared" ca="1" si="85"/>
        <v>79.079742411943784</v>
      </c>
      <c r="G73" s="84">
        <f t="shared" ca="1" si="85"/>
        <v>64.836457490822369</v>
      </c>
      <c r="H73" s="84">
        <f t="shared" ca="1" si="85"/>
        <v>65.329827399271309</v>
      </c>
      <c r="I73" s="84">
        <f t="shared" ca="1" si="85"/>
        <v>74.696910861447947</v>
      </c>
      <c r="J73" s="84">
        <f t="shared" ca="1" si="85"/>
        <v>75.319430913404304</v>
      </c>
      <c r="K73" s="84">
        <f t="shared" ca="1" si="85"/>
        <v>77.704825388477616</v>
      </c>
      <c r="L73" s="84">
        <f t="shared" ca="1" si="85"/>
        <v>80.255993753742644</v>
      </c>
      <c r="M73" s="84">
        <f t="shared" ca="1" si="85"/>
        <v>82.293200161326453</v>
      </c>
      <c r="N73" s="84">
        <f t="shared" ca="1" si="85"/>
        <v>83.565830588855476</v>
      </c>
      <c r="O73" s="84">
        <f t="shared" ca="1" si="85"/>
        <v>83.995458522786436</v>
      </c>
      <c r="P73" s="85">
        <f t="shared" ca="1" si="86"/>
        <v>165.20044535615619</v>
      </c>
      <c r="Q73" s="217" t="s">
        <v>71</v>
      </c>
      <c r="S73" s="26">
        <f t="shared" si="78"/>
        <v>75.000010000000003</v>
      </c>
      <c r="T73" s="39">
        <f t="shared" ca="1" si="79"/>
        <v>6.5543570528611115</v>
      </c>
      <c r="U73" s="39">
        <f t="shared" ca="1" si="76"/>
        <v>7.6149142807232826</v>
      </c>
      <c r="V73" s="39">
        <f t="shared" ca="1" si="76"/>
        <v>10.512410511577139</v>
      </c>
      <c r="W73" s="39">
        <f t="shared" ca="1" si="76"/>
        <v>14.470463970293169</v>
      </c>
      <c r="X73" s="39">
        <f t="shared" ca="1" si="76"/>
        <v>18.428517429009201</v>
      </c>
      <c r="Y73" s="39">
        <f t="shared" ca="1" si="76"/>
        <v>21.326013659863058</v>
      </c>
      <c r="Z73" s="39">
        <f t="shared" ca="1" si="76"/>
        <v>22.386570887725235</v>
      </c>
      <c r="AA73" s="39">
        <f t="shared" ca="1" si="76"/>
        <v>21.326013659863058</v>
      </c>
      <c r="AB73" s="39">
        <f t="shared" ca="1" si="76"/>
        <v>18.428517429009201</v>
      </c>
      <c r="AC73" s="39">
        <f t="shared" ca="1" si="76"/>
        <v>14.470463970293169</v>
      </c>
      <c r="AD73" s="39">
        <f t="shared" ca="1" si="76"/>
        <v>10.512410511577139</v>
      </c>
      <c r="AE73" s="39">
        <f t="shared" ca="1" si="76"/>
        <v>7.6149142807232844</v>
      </c>
      <c r="AF73" s="39">
        <f t="shared" ca="1" si="76"/>
        <v>6.5543570528611115</v>
      </c>
      <c r="AH73" s="26">
        <f t="shared" si="80"/>
        <v>75.000010000000003</v>
      </c>
      <c r="AI73" s="31">
        <f t="shared" si="81"/>
        <v>4.0453049754577315E-2</v>
      </c>
      <c r="AJ73" s="31">
        <f t="shared" si="81"/>
        <v>4.6998737449079259E-2</v>
      </c>
      <c r="AK73" s="31">
        <f t="shared" si="81"/>
        <v>6.4881888800936968E-2</v>
      </c>
      <c r="AL73" s="31">
        <f t="shared" si="81"/>
        <v>8.9310727847296642E-2</v>
      </c>
      <c r="AM73" s="31">
        <f t="shared" si="81"/>
        <v>0.11373956689365632</v>
      </c>
      <c r="AN73" s="31">
        <f t="shared" si="81"/>
        <v>0.13162271824551403</v>
      </c>
      <c r="AO73" s="31">
        <f t="shared" si="81"/>
        <v>0.138168405940016</v>
      </c>
      <c r="AP73" s="31">
        <f t="shared" si="81"/>
        <v>0.13162271824551403</v>
      </c>
      <c r="AQ73" s="31">
        <f t="shared" si="81"/>
        <v>0.11373956689365632</v>
      </c>
      <c r="AR73" s="31">
        <f t="shared" si="81"/>
        <v>8.9310727847296642E-2</v>
      </c>
      <c r="AS73" s="31">
        <f t="shared" si="81"/>
        <v>6.4881888800936968E-2</v>
      </c>
      <c r="AT73" s="31">
        <f t="shared" si="81"/>
        <v>4.6998737449079273E-2</v>
      </c>
      <c r="AU73" s="31">
        <f t="shared" si="81"/>
        <v>4.0453049754577315E-2</v>
      </c>
      <c r="AX73" s="49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162"/>
      <c r="BO73" s="162"/>
      <c r="BP73" s="162"/>
      <c r="BQ73" s="162"/>
      <c r="BR73" s="162"/>
      <c r="BS73" s="162"/>
      <c r="BT73" s="57"/>
      <c r="BU73" s="162"/>
      <c r="BV73" s="162"/>
      <c r="BW73" s="162"/>
      <c r="BX73" s="162"/>
      <c r="BY73" s="162"/>
      <c r="BZ73" s="162"/>
      <c r="CA73" s="162"/>
      <c r="CB73" s="162"/>
      <c r="CC73" s="162"/>
      <c r="CD73" s="162"/>
      <c r="CE73" s="162"/>
      <c r="CF73" s="162"/>
      <c r="CG73" s="162"/>
      <c r="CH73" s="162"/>
      <c r="CI73" s="162"/>
      <c r="CJ73" s="162"/>
      <c r="CK73" s="162"/>
      <c r="CL73" s="162"/>
      <c r="CM73" s="162"/>
      <c r="CN73" s="162"/>
      <c r="CO73" s="162"/>
    </row>
    <row r="74" spans="1:93">
      <c r="A74" s="8"/>
      <c r="B74" s="80">
        <f t="shared" si="84"/>
        <v>30.00001</v>
      </c>
      <c r="C74" s="84">
        <f t="shared" ca="1" si="85"/>
        <v>133.68483017852176</v>
      </c>
      <c r="D74" s="84">
        <f t="shared" ca="1" si="85"/>
        <v>119.95195022104616</v>
      </c>
      <c r="E74" s="84">
        <f t="shared" ca="1" si="85"/>
        <v>90.918675509689109</v>
      </c>
      <c r="F74" s="84">
        <f t="shared" ca="1" si="85"/>
        <v>64.836457490822369</v>
      </c>
      <c r="G74" s="84">
        <f t="shared" ca="1" si="85"/>
        <v>49.479995053392031</v>
      </c>
      <c r="H74" s="84">
        <f t="shared" ca="1" si="85"/>
        <v>45.822727054255544</v>
      </c>
      <c r="I74" s="84">
        <f t="shared" ca="1" si="85"/>
        <v>51.895805800904981</v>
      </c>
      <c r="J74" s="84">
        <f t="shared" ca="1" si="85"/>
        <v>53.452427370850444</v>
      </c>
      <c r="K74" s="84">
        <f t="shared" ca="1" si="85"/>
        <v>57.025607414749906</v>
      </c>
      <c r="L74" s="84">
        <f t="shared" ca="1" si="85"/>
        <v>60.686184780851043</v>
      </c>
      <c r="M74" s="84">
        <f t="shared" ca="1" si="85"/>
        <v>63.577249413028362</v>
      </c>
      <c r="N74" s="84">
        <f t="shared" ca="1" si="85"/>
        <v>65.376569489472132</v>
      </c>
      <c r="O74" s="84">
        <f t="shared" ca="1" si="85"/>
        <v>65.983233496577881</v>
      </c>
      <c r="P74" s="85">
        <f t="shared" ca="1" si="86"/>
        <v>133.68483017852176</v>
      </c>
      <c r="Q74" s="218" t="s">
        <v>72</v>
      </c>
      <c r="S74" s="26">
        <f t="shared" si="78"/>
        <v>82.500010000000003</v>
      </c>
      <c r="T74" s="39">
        <f t="shared" ca="1" si="79"/>
        <v>3.6568608220072569</v>
      </c>
      <c r="U74" s="39">
        <f t="shared" ca="1" si="76"/>
        <v>4.7174180498694289</v>
      </c>
      <c r="V74" s="39">
        <f t="shared" ca="1" si="76"/>
        <v>7.6149142807232844</v>
      </c>
      <c r="W74" s="39">
        <f t="shared" ca="1" si="76"/>
        <v>11.572967739439315</v>
      </c>
      <c r="X74" s="39">
        <f t="shared" ca="1" si="76"/>
        <v>15.531021198155344</v>
      </c>
      <c r="Y74" s="39">
        <f t="shared" ca="1" si="76"/>
        <v>18.428517429009201</v>
      </c>
      <c r="Z74" s="39">
        <f t="shared" ca="1" si="76"/>
        <v>19.489074656871377</v>
      </c>
      <c r="AA74" s="39">
        <f t="shared" ca="1" si="76"/>
        <v>18.428517429009201</v>
      </c>
      <c r="AB74" s="39">
        <f t="shared" ca="1" si="76"/>
        <v>15.531021198155349</v>
      </c>
      <c r="AC74" s="39">
        <f t="shared" ca="1" si="76"/>
        <v>11.572967739439315</v>
      </c>
      <c r="AD74" s="39">
        <f t="shared" ca="1" si="76"/>
        <v>7.6149142807232844</v>
      </c>
      <c r="AE74" s="39">
        <f t="shared" ca="1" si="76"/>
        <v>4.7174180498694316</v>
      </c>
      <c r="AF74" s="39">
        <f t="shared" ca="1" si="76"/>
        <v>3.6568608220072569</v>
      </c>
      <c r="AH74" s="26">
        <f t="shared" si="80"/>
        <v>82.500010000000003</v>
      </c>
      <c r="AI74" s="31">
        <f t="shared" si="81"/>
        <v>2.256989840271962E-2</v>
      </c>
      <c r="AJ74" s="31">
        <f t="shared" si="81"/>
        <v>2.911558609722157E-2</v>
      </c>
      <c r="AK74" s="31">
        <f t="shared" si="81"/>
        <v>4.6998737449079273E-2</v>
      </c>
      <c r="AL74" s="31">
        <f t="shared" si="81"/>
        <v>7.1427576495438946E-2</v>
      </c>
      <c r="AM74" s="31">
        <f t="shared" si="81"/>
        <v>9.5856415541798606E-2</v>
      </c>
      <c r="AN74" s="31">
        <f t="shared" si="81"/>
        <v>0.11373956689365632</v>
      </c>
      <c r="AO74" s="31">
        <f t="shared" si="81"/>
        <v>0.12028525458815829</v>
      </c>
      <c r="AP74" s="31">
        <f t="shared" si="81"/>
        <v>0.11373956689365632</v>
      </c>
      <c r="AQ74" s="31">
        <f t="shared" si="81"/>
        <v>9.5856415541798634E-2</v>
      </c>
      <c r="AR74" s="31">
        <f t="shared" si="81"/>
        <v>7.1427576495438946E-2</v>
      </c>
      <c r="AS74" s="31">
        <f t="shared" si="81"/>
        <v>4.6998737449079273E-2</v>
      </c>
      <c r="AT74" s="31">
        <f t="shared" si="81"/>
        <v>2.9115586097221584E-2</v>
      </c>
      <c r="AU74" s="31">
        <f t="shared" si="81"/>
        <v>2.256989840271962E-2</v>
      </c>
      <c r="AX74" s="49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162"/>
      <c r="BO74" s="162"/>
      <c r="BP74" s="162"/>
      <c r="BQ74" s="162"/>
      <c r="BR74" s="162"/>
      <c r="BS74" s="162"/>
      <c r="BT74" s="57"/>
      <c r="BU74" s="162"/>
      <c r="BV74" s="162"/>
      <c r="BW74" s="162"/>
      <c r="BX74" s="162"/>
      <c r="BY74" s="162"/>
      <c r="BZ74" s="162"/>
      <c r="CA74" s="162"/>
      <c r="CB74" s="162"/>
      <c r="CC74" s="162"/>
      <c r="CD74" s="162"/>
      <c r="CE74" s="162"/>
      <c r="CF74" s="162"/>
      <c r="CG74" s="162"/>
      <c r="CH74" s="162"/>
      <c r="CI74" s="162"/>
      <c r="CJ74" s="162"/>
      <c r="CK74" s="162"/>
      <c r="CL74" s="162"/>
      <c r="CM74" s="162"/>
      <c r="CN74" s="162"/>
      <c r="CO74" s="162"/>
    </row>
    <row r="75" spans="1:93">
      <c r="A75" s="8"/>
      <c r="B75" s="80">
        <f t="shared" si="84"/>
        <v>37.500010000000003</v>
      </c>
      <c r="C75" s="84">
        <f t="shared" ca="1" si="85"/>
        <v>126.7063977836311</v>
      </c>
      <c r="D75" s="84">
        <f t="shared" ca="1" si="85"/>
        <v>120.52359051306343</v>
      </c>
      <c r="E75" s="84">
        <f t="shared" ca="1" si="85"/>
        <v>93.79535429400164</v>
      </c>
      <c r="F75" s="84">
        <f t="shared" ca="1" si="85"/>
        <v>65.329827399271309</v>
      </c>
      <c r="G75" s="84">
        <f t="shared" ca="1" si="85"/>
        <v>45.822727054255516</v>
      </c>
      <c r="H75" s="84">
        <f t="shared" ca="1" si="85"/>
        <v>36.872118520536048</v>
      </c>
      <c r="I75" s="84">
        <f t="shared" ca="1" si="85"/>
        <v>34.793752655908477</v>
      </c>
      <c r="J75" s="84">
        <f t="shared" ca="1" si="85"/>
        <v>35.240886149043455</v>
      </c>
      <c r="K75" s="84">
        <f t="shared" ca="1" si="85"/>
        <v>38.532375681628338</v>
      </c>
      <c r="L75" s="84">
        <f t="shared" ca="1" si="85"/>
        <v>42.363274464371997</v>
      </c>
      <c r="M75" s="84">
        <f t="shared" ca="1" si="85"/>
        <v>45.555087056525885</v>
      </c>
      <c r="N75" s="84">
        <f t="shared" ca="1" si="85"/>
        <v>47.594906537537312</v>
      </c>
      <c r="O75" s="84">
        <f t="shared" ca="1" si="85"/>
        <v>48.29050915159722</v>
      </c>
      <c r="P75" s="85">
        <f t="shared" ca="1" si="86"/>
        <v>126.7063977836311</v>
      </c>
      <c r="S75" s="26">
        <f t="shared" si="78"/>
        <v>90.000010000000003</v>
      </c>
      <c r="T75" s="39">
        <f t="shared" ca="1" si="79"/>
        <v>2.5963035941450836</v>
      </c>
      <c r="U75" s="39">
        <f t="shared" ca="1" si="76"/>
        <v>3.6568608220072547</v>
      </c>
      <c r="V75" s="39">
        <f t="shared" ca="1" si="76"/>
        <v>6.5543570528611115</v>
      </c>
      <c r="W75" s="39">
        <f t="shared" ca="1" si="76"/>
        <v>10.512410511577141</v>
      </c>
      <c r="X75" s="39">
        <f t="shared" ca="1" si="76"/>
        <v>14.470463970293169</v>
      </c>
      <c r="Y75" s="39">
        <f t="shared" ca="1" si="76"/>
        <v>17.367960201147024</v>
      </c>
      <c r="Z75" s="39">
        <f t="shared" ca="1" si="76"/>
        <v>18.428517429009201</v>
      </c>
      <c r="AA75" s="39">
        <f t="shared" ca="1" si="76"/>
        <v>17.367960201147024</v>
      </c>
      <c r="AB75" s="39">
        <f t="shared" ca="1" si="76"/>
        <v>14.470463970293174</v>
      </c>
      <c r="AC75" s="39">
        <f t="shared" ca="1" si="76"/>
        <v>10.512410511577141</v>
      </c>
      <c r="AD75" s="39">
        <f t="shared" ca="1" si="76"/>
        <v>6.5543570528611115</v>
      </c>
      <c r="AE75" s="39">
        <f t="shared" ca="1" si="76"/>
        <v>3.6568608220072569</v>
      </c>
      <c r="AF75" s="70">
        <f t="shared" ca="1" si="76"/>
        <v>2.5963035941450836</v>
      </c>
      <c r="AH75" s="26">
        <f t="shared" si="80"/>
        <v>90.000010000000003</v>
      </c>
      <c r="AI75" s="31">
        <f t="shared" si="81"/>
        <v>1.6024210708217662E-2</v>
      </c>
      <c r="AJ75" s="31">
        <f t="shared" si="81"/>
        <v>2.2569898402719606E-2</v>
      </c>
      <c r="AK75" s="31">
        <f t="shared" si="81"/>
        <v>4.0453049754577315E-2</v>
      </c>
      <c r="AL75" s="31">
        <f t="shared" si="81"/>
        <v>6.4881888800936982E-2</v>
      </c>
      <c r="AM75" s="31">
        <f t="shared" si="81"/>
        <v>8.9310727847296642E-2</v>
      </c>
      <c r="AN75" s="31">
        <f t="shared" si="81"/>
        <v>0.10719387919915435</v>
      </c>
      <c r="AO75" s="31">
        <f t="shared" si="81"/>
        <v>0.11373956689365632</v>
      </c>
      <c r="AP75" s="31">
        <f t="shared" si="81"/>
        <v>0.10719387919915435</v>
      </c>
      <c r="AQ75" s="31">
        <f t="shared" si="81"/>
        <v>8.931072784729667E-2</v>
      </c>
      <c r="AR75" s="31">
        <f t="shared" si="81"/>
        <v>6.4881888800936982E-2</v>
      </c>
      <c r="AS75" s="31">
        <f t="shared" si="81"/>
        <v>4.0453049754577315E-2</v>
      </c>
      <c r="AT75" s="31">
        <f t="shared" si="81"/>
        <v>2.256989840271962E-2</v>
      </c>
      <c r="AU75" s="31">
        <f t="shared" si="81"/>
        <v>1.6024210708217662E-2</v>
      </c>
      <c r="AX75" s="49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162"/>
      <c r="BO75" s="162"/>
      <c r="BP75" s="162"/>
      <c r="BQ75" s="162"/>
      <c r="BR75" s="162"/>
      <c r="BS75" s="162"/>
      <c r="BT75" s="57"/>
      <c r="BU75" s="162"/>
      <c r="BV75" s="162"/>
      <c r="BW75" s="162"/>
      <c r="BX75" s="162"/>
      <c r="BY75" s="162"/>
      <c r="BZ75" s="162"/>
      <c r="CA75" s="162"/>
      <c r="CB75" s="162"/>
      <c r="CC75" s="162"/>
      <c r="CD75" s="162"/>
      <c r="CE75" s="162"/>
      <c r="CF75" s="162"/>
      <c r="CG75" s="162"/>
      <c r="CH75" s="162"/>
      <c r="CI75" s="162"/>
      <c r="CJ75" s="162"/>
      <c r="CK75" s="162"/>
      <c r="CL75" s="162"/>
      <c r="CM75" s="162"/>
      <c r="CN75" s="162"/>
      <c r="CO75" s="162"/>
    </row>
    <row r="76" spans="1:93">
      <c r="A76" s="8"/>
      <c r="B76" s="80">
        <f t="shared" si="84"/>
        <v>45.000010000000003</v>
      </c>
      <c r="C76" s="84">
        <f t="shared" ca="1" si="85"/>
        <v>117.99577794790913</v>
      </c>
      <c r="D76" s="84">
        <f t="shared" ca="1" si="85"/>
        <v>112.50946507647637</v>
      </c>
      <c r="E76" s="84">
        <f t="shared" ca="1" si="85"/>
        <v>96.952824888932739</v>
      </c>
      <c r="F76" s="84">
        <f t="shared" ca="1" si="85"/>
        <v>74.696910861447932</v>
      </c>
      <c r="G76" s="84">
        <f t="shared" ca="1" si="85"/>
        <v>51.895805800904967</v>
      </c>
      <c r="H76" s="84">
        <f t="shared" ca="1" si="85"/>
        <v>34.793752655908463</v>
      </c>
      <c r="I76" s="84">
        <f t="shared" ca="1" si="85"/>
        <v>25.914629955418917</v>
      </c>
      <c r="J76" s="84">
        <f t="shared" ca="1" si="85"/>
        <v>23.757066688863624</v>
      </c>
      <c r="K76" s="84">
        <f t="shared" ca="1" si="85"/>
        <v>25.369836659182408</v>
      </c>
      <c r="L76" s="84">
        <f t="shared" ca="1" si="85"/>
        <v>28.311476068016958</v>
      </c>
      <c r="M76" s="84">
        <f t="shared" ca="1" si="85"/>
        <v>31.103198858656249</v>
      </c>
      <c r="N76" s="84">
        <f t="shared" ca="1" si="85"/>
        <v>32.992946289531794</v>
      </c>
      <c r="O76" s="84">
        <f t="shared" ca="1" si="85"/>
        <v>33.652758016874415</v>
      </c>
      <c r="P76" s="85">
        <f t="shared" ca="1" si="86"/>
        <v>117.99577794790913</v>
      </c>
      <c r="T76" s="70"/>
      <c r="U76" s="70"/>
      <c r="V76" s="70"/>
      <c r="W76" s="70"/>
      <c r="X76" s="70"/>
      <c r="Y76" s="19"/>
      <c r="Z76" s="19"/>
      <c r="AA76" s="19"/>
      <c r="AB76" s="19"/>
      <c r="AC76" s="19"/>
      <c r="AD76" s="19"/>
      <c r="AE76" s="19"/>
      <c r="AF76" s="19"/>
      <c r="AI76" s="31"/>
      <c r="AJ76" s="31"/>
      <c r="AK76" s="227"/>
      <c r="AL76" s="227"/>
      <c r="AM76" s="228"/>
      <c r="AN76" s="19"/>
      <c r="AO76" s="19"/>
      <c r="AP76" s="19"/>
      <c r="AQ76" s="19"/>
      <c r="AR76" s="19"/>
      <c r="AS76" s="19"/>
      <c r="AT76" s="19"/>
      <c r="AU76" s="19"/>
      <c r="AX76" s="49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162"/>
      <c r="BO76" s="162"/>
      <c r="BP76" s="162"/>
      <c r="BQ76" s="162"/>
      <c r="BR76" s="162"/>
      <c r="BS76" s="162"/>
      <c r="BT76" s="57"/>
      <c r="BU76" s="162"/>
      <c r="BV76" s="162"/>
      <c r="BW76" s="162"/>
      <c r="BX76" s="162"/>
      <c r="BY76" s="162"/>
      <c r="BZ76" s="162"/>
      <c r="CA76" s="162"/>
      <c r="CB76" s="162"/>
      <c r="CC76" s="162"/>
      <c r="CD76" s="162"/>
      <c r="CE76" s="162"/>
      <c r="CF76" s="162"/>
      <c r="CG76" s="162"/>
      <c r="CH76" s="162"/>
      <c r="CI76" s="162"/>
      <c r="CJ76" s="162"/>
      <c r="CK76" s="162"/>
      <c r="CL76" s="162"/>
      <c r="CM76" s="162"/>
      <c r="CN76" s="162"/>
      <c r="CO76" s="162"/>
    </row>
    <row r="77" spans="1:93">
      <c r="A77" s="8"/>
      <c r="B77" s="80">
        <f t="shared" si="84"/>
        <v>52.500010000000003</v>
      </c>
      <c r="C77" s="84">
        <f t="shared" ca="1" si="85"/>
        <v>114.12545623724354</v>
      </c>
      <c r="D77" s="84">
        <f t="shared" ca="1" si="85"/>
        <v>109.29619647346262</v>
      </c>
      <c r="E77" s="84">
        <f t="shared" ca="1" si="85"/>
        <v>95.510584596468462</v>
      </c>
      <c r="F77" s="84">
        <f t="shared" ca="1" si="85"/>
        <v>75.319430913404346</v>
      </c>
      <c r="G77" s="84">
        <f t="shared" ca="1" si="85"/>
        <v>53.452427370850465</v>
      </c>
      <c r="H77" s="84">
        <f t="shared" ca="1" si="85"/>
        <v>35.240886149043455</v>
      </c>
      <c r="I77" s="84">
        <f t="shared" ca="1" si="85"/>
        <v>23.757066688863624</v>
      </c>
      <c r="J77" s="84">
        <f t="shared" ca="1" si="85"/>
        <v>18.752878431879672</v>
      </c>
      <c r="K77" s="84">
        <f t="shared" ca="1" si="85"/>
        <v>18.093676788185544</v>
      </c>
      <c r="L77" s="84">
        <f t="shared" ca="1" si="85"/>
        <v>19.519373489356514</v>
      </c>
      <c r="M77" s="84">
        <f t="shared" ca="1" si="85"/>
        <v>21.418671631076844</v>
      </c>
      <c r="N77" s="84">
        <f t="shared" ca="1" si="85"/>
        <v>22.85688063762877</v>
      </c>
      <c r="O77" s="84">
        <f t="shared" ca="1" si="85"/>
        <v>23.380440806759708</v>
      </c>
      <c r="P77" s="85">
        <f t="shared" ca="1" si="86"/>
        <v>114.12545623724354</v>
      </c>
      <c r="S77" s="24" t="s">
        <v>177</v>
      </c>
      <c r="T77" s="26">
        <f>T62</f>
        <v>1.0000000000000001E-5</v>
      </c>
      <c r="U77" s="26">
        <f t="shared" ref="U77:AF77" si="87">U62</f>
        <v>7.5000099999999996</v>
      </c>
      <c r="V77" s="26">
        <f t="shared" si="87"/>
        <v>15.00001</v>
      </c>
      <c r="W77" s="26">
        <f t="shared" si="87"/>
        <v>22.50001</v>
      </c>
      <c r="X77" s="26">
        <f t="shared" si="87"/>
        <v>30.00001</v>
      </c>
      <c r="Y77" s="26">
        <f t="shared" si="87"/>
        <v>37.500010000000003</v>
      </c>
      <c r="Z77" s="26">
        <f t="shared" si="87"/>
        <v>45.000010000000003</v>
      </c>
      <c r="AA77" s="26">
        <f t="shared" si="87"/>
        <v>52.500010000000003</v>
      </c>
      <c r="AB77" s="26">
        <f t="shared" si="87"/>
        <v>60.000010000000003</v>
      </c>
      <c r="AC77" s="26">
        <f t="shared" si="87"/>
        <v>67.500010000000003</v>
      </c>
      <c r="AD77" s="26">
        <f t="shared" si="87"/>
        <v>75.000010000000003</v>
      </c>
      <c r="AE77" s="26">
        <f t="shared" si="87"/>
        <v>82.500010000000003</v>
      </c>
      <c r="AF77" s="26">
        <f t="shared" si="87"/>
        <v>90.000010000000003</v>
      </c>
      <c r="AH77" s="24" t="s">
        <v>177</v>
      </c>
      <c r="AI77" s="26">
        <f>AI62</f>
        <v>1.0000000000000001E-5</v>
      </c>
      <c r="AJ77" s="26">
        <f t="shared" ref="AJ77:AU77" si="88">AJ62</f>
        <v>7.5000099999999996</v>
      </c>
      <c r="AK77" s="26">
        <f t="shared" si="88"/>
        <v>15.00001</v>
      </c>
      <c r="AL77" s="26">
        <f t="shared" si="88"/>
        <v>22.50001</v>
      </c>
      <c r="AM77" s="26">
        <f t="shared" si="88"/>
        <v>30.00001</v>
      </c>
      <c r="AN77" s="26">
        <f t="shared" si="88"/>
        <v>37.500010000000003</v>
      </c>
      <c r="AO77" s="26">
        <f t="shared" si="88"/>
        <v>45.000010000000003</v>
      </c>
      <c r="AP77" s="26">
        <f t="shared" si="88"/>
        <v>52.500010000000003</v>
      </c>
      <c r="AQ77" s="26">
        <f t="shared" si="88"/>
        <v>60.000010000000003</v>
      </c>
      <c r="AR77" s="26">
        <f t="shared" si="88"/>
        <v>67.500010000000003</v>
      </c>
      <c r="AS77" s="26">
        <f t="shared" si="88"/>
        <v>75.000010000000003</v>
      </c>
      <c r="AT77" s="26">
        <f t="shared" si="88"/>
        <v>82.500010000000003</v>
      </c>
      <c r="AU77" s="26">
        <f t="shared" si="88"/>
        <v>90.000010000000003</v>
      </c>
      <c r="AX77" s="57"/>
      <c r="AY77" s="373"/>
      <c r="AZ77" s="492"/>
      <c r="BA77" s="492"/>
      <c r="BB77" s="492"/>
      <c r="BC77" s="492"/>
      <c r="BD77" s="492"/>
      <c r="BE77" s="492"/>
      <c r="BF77" s="492"/>
      <c r="BG77" s="492"/>
      <c r="BH77" s="492"/>
      <c r="BI77" s="492"/>
      <c r="BJ77" s="492"/>
      <c r="BK77" s="492"/>
      <c r="BL77" s="742"/>
      <c r="BM77" s="162"/>
      <c r="BN77" s="162"/>
      <c r="BO77" s="162"/>
      <c r="BP77" s="72"/>
      <c r="BQ77" s="162"/>
      <c r="BR77" s="162"/>
      <c r="BS77" s="162"/>
      <c r="BT77" s="57"/>
      <c r="BU77" s="752"/>
      <c r="BV77" s="162"/>
      <c r="BW77" s="162"/>
      <c r="BX77" s="162"/>
      <c r="BY77" s="162"/>
      <c r="BZ77" s="162"/>
      <c r="CA77" s="162"/>
      <c r="CB77" s="162"/>
      <c r="CC77" s="162"/>
      <c r="CD77" s="162"/>
      <c r="CE77" s="162"/>
      <c r="CF77" s="162"/>
      <c r="CG77" s="162"/>
      <c r="CH77" s="162"/>
      <c r="CI77" s="162"/>
      <c r="CJ77" s="162"/>
      <c r="CK77" s="162"/>
      <c r="CL77" s="162"/>
      <c r="CM77" s="162"/>
      <c r="CN77" s="162"/>
      <c r="CO77" s="162"/>
    </row>
    <row r="78" spans="1:93">
      <c r="A78" s="8"/>
      <c r="B78" s="80">
        <f t="shared" si="84"/>
        <v>60.000010000000003</v>
      </c>
      <c r="C78" s="84">
        <f t="shared" ca="1" si="85"/>
        <v>112.71826014254889</v>
      </c>
      <c r="D78" s="84">
        <f t="shared" ca="1" si="85"/>
        <v>108.41758382851697</v>
      </c>
      <c r="E78" s="84">
        <f t="shared" ca="1" si="85"/>
        <v>96.079124316976376</v>
      </c>
      <c r="F78" s="84">
        <f t="shared" ca="1" si="85"/>
        <v>77.70482538847763</v>
      </c>
      <c r="G78" s="84">
        <f t="shared" ca="1" si="85"/>
        <v>57.025607414749906</v>
      </c>
      <c r="H78" s="84">
        <f t="shared" ca="1" si="85"/>
        <v>38.532375681628338</v>
      </c>
      <c r="I78" s="84">
        <f t="shared" ca="1" si="85"/>
        <v>25.3698366591824</v>
      </c>
      <c r="J78" s="84">
        <f t="shared" ca="1" si="85"/>
        <v>18.093676788185544</v>
      </c>
      <c r="K78" s="84">
        <f t="shared" ca="1" si="85"/>
        <v>15.331503531563119</v>
      </c>
      <c r="L78" s="84">
        <f t="shared" ca="1" si="85"/>
        <v>15.171343212523187</v>
      </c>
      <c r="M78" s="84">
        <f t="shared" ca="1" si="85"/>
        <v>16.035927580773542</v>
      </c>
      <c r="N78" s="84">
        <f t="shared" ca="1" si="85"/>
        <v>16.907560046419587</v>
      </c>
      <c r="O78" s="84">
        <f t="shared" ca="1" si="85"/>
        <v>17.252394154250059</v>
      </c>
      <c r="P78" s="85">
        <f t="shared" ca="1" si="86"/>
        <v>112.71826014254889</v>
      </c>
      <c r="S78" s="26">
        <f>S63</f>
        <v>1.0000000000000001E-5</v>
      </c>
      <c r="T78" s="197">
        <f t="shared" ref="T78:AF90" ca="1" si="89">T63/T33</f>
        <v>0.30620254575262212</v>
      </c>
      <c r="U78" s="197">
        <f t="shared" ca="1" si="89"/>
        <v>0.4267750130191918</v>
      </c>
      <c r="V78" s="197">
        <f t="shared" ca="1" si="89"/>
        <v>0.72479540020587807</v>
      </c>
      <c r="W78" s="31">
        <f t="shared" ca="1" si="89"/>
        <v>1.006069789439523</v>
      </c>
      <c r="X78" s="31">
        <f t="shared" ca="1" si="89"/>
        <v>1.0733626893669515</v>
      </c>
      <c r="Y78" s="31">
        <f t="shared" ca="1" si="89"/>
        <v>0.92755075471318726</v>
      </c>
      <c r="Z78" s="31">
        <f t="shared" ca="1" si="89"/>
        <v>0.69805183117209602</v>
      </c>
      <c r="AA78" s="31">
        <f t="shared" ca="1" si="89"/>
        <v>0.4798252302964271</v>
      </c>
      <c r="AB78" s="31">
        <f t="shared" ca="1" si="89"/>
        <v>0.30635350141749035</v>
      </c>
      <c r="AC78" s="31">
        <f t="shared" ca="1" si="89"/>
        <v>0.18067813534108401</v>
      </c>
      <c r="AD78" s="31">
        <f t="shared" ca="1" si="89"/>
        <v>9.7094206255888965E-2</v>
      </c>
      <c r="AE78" s="31">
        <f t="shared" ca="1" si="89"/>
        <v>4.9568035991683676E-2</v>
      </c>
      <c r="AF78" s="31">
        <f t="shared" ca="1" si="89"/>
        <v>3.4168524418747535E-2</v>
      </c>
      <c r="AH78" s="26">
        <f>AH63</f>
        <v>1.0000000000000001E-5</v>
      </c>
      <c r="AI78" s="31">
        <f t="shared" ref="AI78:AU90" si="90">AI63/AI33</f>
        <v>0.30620254575262212</v>
      </c>
      <c r="AJ78" s="31">
        <f t="shared" si="90"/>
        <v>0.42677501301919185</v>
      </c>
      <c r="AK78" s="31">
        <f t="shared" si="90"/>
        <v>0.72479540020587807</v>
      </c>
      <c r="AL78" s="31">
        <f t="shared" si="90"/>
        <v>1.006069789439523</v>
      </c>
      <c r="AM78" s="31">
        <f t="shared" si="90"/>
        <v>1.0733626893669515</v>
      </c>
      <c r="AN78" s="31">
        <f t="shared" si="90"/>
        <v>0.92755075471318738</v>
      </c>
      <c r="AO78" s="31">
        <f t="shared" si="90"/>
        <v>0.69805183117209602</v>
      </c>
      <c r="AP78" s="31">
        <f t="shared" si="90"/>
        <v>0.47982523029642715</v>
      </c>
      <c r="AQ78" s="31">
        <f t="shared" si="90"/>
        <v>0.30635350141749035</v>
      </c>
      <c r="AR78" s="31">
        <f t="shared" si="90"/>
        <v>0.18067813534108401</v>
      </c>
      <c r="AS78" s="31">
        <f t="shared" si="90"/>
        <v>9.7094206255888951E-2</v>
      </c>
      <c r="AT78" s="31">
        <f t="shared" si="90"/>
        <v>4.9568035991683676E-2</v>
      </c>
      <c r="AU78" s="31">
        <f t="shared" si="90"/>
        <v>3.4168524418747535E-2</v>
      </c>
      <c r="AX78" s="373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162"/>
      <c r="BO78" s="162"/>
      <c r="BP78" s="162"/>
      <c r="BQ78" s="162"/>
      <c r="BR78" s="162"/>
      <c r="BS78" s="162"/>
      <c r="BT78" s="57"/>
      <c r="BU78" s="752"/>
      <c r="BV78" s="162"/>
      <c r="BW78" s="162"/>
      <c r="BX78" s="162"/>
      <c r="BY78" s="162"/>
      <c r="BZ78" s="162"/>
      <c r="CA78" s="162"/>
      <c r="CB78" s="162"/>
      <c r="CC78" s="162"/>
      <c r="CD78" s="162"/>
      <c r="CE78" s="162"/>
      <c r="CF78" s="162"/>
      <c r="CG78" s="162"/>
      <c r="CH78" s="162"/>
      <c r="CI78" s="162"/>
      <c r="CJ78" s="162"/>
      <c r="CK78" s="162"/>
      <c r="CL78" s="162"/>
      <c r="CM78" s="162"/>
      <c r="CN78" s="162"/>
      <c r="CO78" s="162"/>
    </row>
    <row r="79" spans="1:93">
      <c r="A79" s="8"/>
      <c r="B79" s="80">
        <f t="shared" si="84"/>
        <v>67.500010000000003</v>
      </c>
      <c r="C79" s="84">
        <f t="shared" ca="1" si="85"/>
        <v>112.39034926195735</v>
      </c>
      <c r="D79" s="84">
        <f t="shared" ca="1" si="85"/>
        <v>108.47776247200524</v>
      </c>
      <c r="E79" s="84">
        <f t="shared" ca="1" si="85"/>
        <v>97.214332326497882</v>
      </c>
      <c r="F79" s="84">
        <f t="shared" ca="1" si="85"/>
        <v>80.255993753742658</v>
      </c>
      <c r="G79" s="84">
        <f t="shared" ca="1" si="85"/>
        <v>60.686184780851057</v>
      </c>
      <c r="H79" s="84">
        <f t="shared" ca="1" si="85"/>
        <v>42.363274464371997</v>
      </c>
      <c r="I79" s="84">
        <f t="shared" ca="1" si="85"/>
        <v>28.311476068016958</v>
      </c>
      <c r="J79" s="84">
        <f t="shared" ca="1" si="85"/>
        <v>19.519373489356514</v>
      </c>
      <c r="K79" s="84">
        <f t="shared" ca="1" si="85"/>
        <v>15.171343212523183</v>
      </c>
      <c r="L79" s="84">
        <f t="shared" ca="1" si="85"/>
        <v>13.704140097590987</v>
      </c>
      <c r="M79" s="84">
        <f t="shared" ca="1" si="85"/>
        <v>13.656873517086492</v>
      </c>
      <c r="N79" s="84">
        <f t="shared" ca="1" si="85"/>
        <v>14.005479903991878</v>
      </c>
      <c r="O79" s="84">
        <f t="shared" ca="1" si="85"/>
        <v>14.181292774317027</v>
      </c>
      <c r="P79" s="85">
        <f t="shared" ca="1" si="86"/>
        <v>112.39034926195735</v>
      </c>
      <c r="S79" s="26">
        <f t="shared" ref="S79:S90" si="91">S64</f>
        <v>7.5000099999999996</v>
      </c>
      <c r="T79" s="197">
        <f t="shared" ca="1" si="89"/>
        <v>0.4267750130191918</v>
      </c>
      <c r="U79" s="197">
        <f t="shared" ca="1" si="89"/>
        <v>0.54485330090763151</v>
      </c>
      <c r="V79" s="197">
        <f t="shared" ca="1" si="89"/>
        <v>0.83381702596273066</v>
      </c>
      <c r="W79" s="31">
        <f t="shared" ca="1" si="89"/>
        <v>1.0981567336477622</v>
      </c>
      <c r="X79" s="31">
        <f t="shared" ca="1" si="89"/>
        <v>1.1444287095586745</v>
      </c>
      <c r="Y79" s="31">
        <f t="shared" ca="1" si="89"/>
        <v>0.97950614300487704</v>
      </c>
      <c r="Z79" s="31">
        <f t="shared" ca="1" si="89"/>
        <v>0.73572888156668192</v>
      </c>
      <c r="AA79" s="31">
        <f t="shared" ca="1" si="89"/>
        <v>0.50786878799429858</v>
      </c>
      <c r="AB79" s="31">
        <f t="shared" ca="1" si="89"/>
        <v>0.32818430422567046</v>
      </c>
      <c r="AC79" s="31">
        <f t="shared" ca="1" si="89"/>
        <v>0.19860039374289404</v>
      </c>
      <c r="AD79" s="31">
        <f t="shared" ca="1" si="89"/>
        <v>0.11265552310738844</v>
      </c>
      <c r="AE79" s="31">
        <f t="shared" ca="1" si="89"/>
        <v>6.3866158195596365E-2</v>
      </c>
      <c r="AF79" s="31">
        <f t="shared" ca="1" si="89"/>
        <v>4.8069283438135324E-2</v>
      </c>
      <c r="AH79" s="26">
        <f t="shared" ref="AH79:AH90" si="92">AH64</f>
        <v>7.5000099999999996</v>
      </c>
      <c r="AI79" s="31">
        <f t="shared" si="90"/>
        <v>0.42677501301919185</v>
      </c>
      <c r="AJ79" s="31">
        <f t="shared" si="90"/>
        <v>0.54485330090763151</v>
      </c>
      <c r="AK79" s="31">
        <f t="shared" si="90"/>
        <v>0.83381702596273066</v>
      </c>
      <c r="AL79" s="31">
        <f t="shared" si="90"/>
        <v>1.0981567336477622</v>
      </c>
      <c r="AM79" s="31">
        <f t="shared" si="90"/>
        <v>1.1444287095586745</v>
      </c>
      <c r="AN79" s="31">
        <f t="shared" si="90"/>
        <v>0.97950614300487693</v>
      </c>
      <c r="AO79" s="31">
        <f t="shared" si="90"/>
        <v>0.73572888156668192</v>
      </c>
      <c r="AP79" s="31">
        <f t="shared" si="90"/>
        <v>0.50786878799429858</v>
      </c>
      <c r="AQ79" s="31">
        <f t="shared" si="90"/>
        <v>0.32818430422567046</v>
      </c>
      <c r="AR79" s="31">
        <f t="shared" si="90"/>
        <v>0.19860039374289404</v>
      </c>
      <c r="AS79" s="31">
        <f t="shared" si="90"/>
        <v>0.11265552310738844</v>
      </c>
      <c r="AT79" s="31">
        <f t="shared" si="90"/>
        <v>6.3866158195596365E-2</v>
      </c>
      <c r="AU79" s="31">
        <f t="shared" si="90"/>
        <v>4.8069283438135324E-2</v>
      </c>
      <c r="AX79" s="49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162"/>
      <c r="BO79" s="162"/>
      <c r="BP79" s="162"/>
      <c r="BQ79" s="162"/>
      <c r="BR79" s="162"/>
      <c r="BS79" s="162"/>
      <c r="BT79" s="57"/>
      <c r="BU79" s="752"/>
      <c r="BV79" s="162"/>
      <c r="BW79" s="162"/>
      <c r="BX79" s="162"/>
      <c r="BY79" s="162"/>
      <c r="BZ79" s="162"/>
      <c r="CA79" s="162"/>
      <c r="CB79" s="162"/>
      <c r="CC79" s="162"/>
      <c r="CD79" s="162"/>
      <c r="CE79" s="162"/>
      <c r="CF79" s="162"/>
      <c r="CG79" s="162"/>
      <c r="CH79" s="162"/>
      <c r="CI79" s="162"/>
      <c r="CJ79" s="162"/>
      <c r="CK79" s="162"/>
      <c r="CL79" s="162"/>
      <c r="CM79" s="162"/>
      <c r="CN79" s="162"/>
      <c r="CO79" s="162"/>
    </row>
    <row r="80" spans="1:93">
      <c r="A80" s="8"/>
      <c r="B80" s="80">
        <f t="shared" si="84"/>
        <v>75.000010000000003</v>
      </c>
      <c r="C80" s="84">
        <f t="shared" ca="1" si="85"/>
        <v>112.45049900555348</v>
      </c>
      <c r="D80" s="84">
        <f t="shared" ca="1" si="85"/>
        <v>108.79873787316177</v>
      </c>
      <c r="E80" s="84">
        <f t="shared" ca="1" si="85"/>
        <v>98.263483446349824</v>
      </c>
      <c r="F80" s="84">
        <f t="shared" ca="1" si="85"/>
        <v>82.293200161326453</v>
      </c>
      <c r="G80" s="84">
        <f t="shared" ca="1" si="85"/>
        <v>63.577249413028333</v>
      </c>
      <c r="H80" s="84">
        <f t="shared" ca="1" si="85"/>
        <v>45.555087056525892</v>
      </c>
      <c r="I80" s="84">
        <f t="shared" ca="1" si="85"/>
        <v>31.103198858656242</v>
      </c>
      <c r="J80" s="84">
        <f t="shared" ca="1" si="85"/>
        <v>21.418671631076833</v>
      </c>
      <c r="K80" s="84">
        <f t="shared" ca="1" si="85"/>
        <v>16.035927580773539</v>
      </c>
      <c r="L80" s="84">
        <f t="shared" ca="1" si="85"/>
        <v>13.656873517086492</v>
      </c>
      <c r="M80" s="84">
        <f t="shared" ca="1" si="85"/>
        <v>12.94251325179517</v>
      </c>
      <c r="N80" s="84">
        <f t="shared" ca="1" si="85"/>
        <v>12.896241038764302</v>
      </c>
      <c r="O80" s="84">
        <f t="shared" ca="1" si="85"/>
        <v>12.942401704974367</v>
      </c>
      <c r="P80" s="85">
        <f t="shared" ca="1" si="86"/>
        <v>112.45049900555348</v>
      </c>
      <c r="S80" s="26">
        <f t="shared" si="91"/>
        <v>15.00001</v>
      </c>
      <c r="T80" s="197">
        <f t="shared" ca="1" si="89"/>
        <v>0.72479540020587807</v>
      </c>
      <c r="U80" s="197">
        <f t="shared" ca="1" si="89"/>
        <v>0.83381702596273066</v>
      </c>
      <c r="V80" s="197">
        <f t="shared" ca="1" si="89"/>
        <v>1.0942392804158183</v>
      </c>
      <c r="W80" s="31">
        <f t="shared" ca="1" si="89"/>
        <v>1.313944838565849</v>
      </c>
      <c r="X80" s="31">
        <f t="shared" ca="1" si="89"/>
        <v>1.3120645899244114</v>
      </c>
      <c r="Y80" s="31">
        <f t="shared" ca="1" si="89"/>
        <v>1.1056311027291605</v>
      </c>
      <c r="Z80" s="31">
        <f t="shared" ca="1" si="89"/>
        <v>0.8302413442203429</v>
      </c>
      <c r="AA80" s="31">
        <f t="shared" ca="1" si="89"/>
        <v>0.58013497587371954</v>
      </c>
      <c r="AB80" s="31">
        <f t="shared" ca="1" si="89"/>
        <v>0.38554564853718365</v>
      </c>
      <c r="AC80" s="31">
        <f t="shared" ca="1" si="89"/>
        <v>0.24631799033145224</v>
      </c>
      <c r="AD80" s="31">
        <f t="shared" ca="1" si="89"/>
        <v>0.15443725721739771</v>
      </c>
      <c r="AE80" s="31">
        <f t="shared" ca="1" si="89"/>
        <v>0.10243556240829872</v>
      </c>
      <c r="AF80" s="31">
        <f t="shared" ca="1" si="89"/>
        <v>8.5622750694153538E-2</v>
      </c>
      <c r="AH80" s="26">
        <f t="shared" si="92"/>
        <v>15.00001</v>
      </c>
      <c r="AI80" s="31">
        <f t="shared" si="90"/>
        <v>0.72479540020587807</v>
      </c>
      <c r="AJ80" s="31">
        <f t="shared" si="90"/>
        <v>0.83381702596273066</v>
      </c>
      <c r="AK80" s="31">
        <f t="shared" si="90"/>
        <v>1.0942392804158181</v>
      </c>
      <c r="AL80" s="31">
        <f t="shared" si="90"/>
        <v>1.313944838565849</v>
      </c>
      <c r="AM80" s="31">
        <f t="shared" si="90"/>
        <v>1.3120645899244114</v>
      </c>
      <c r="AN80" s="31">
        <f t="shared" si="90"/>
        <v>1.1056311027291603</v>
      </c>
      <c r="AO80" s="31">
        <f t="shared" si="90"/>
        <v>0.83024134422034279</v>
      </c>
      <c r="AP80" s="31">
        <f t="shared" si="90"/>
        <v>0.58013497587371943</v>
      </c>
      <c r="AQ80" s="31">
        <f t="shared" si="90"/>
        <v>0.38554564853718365</v>
      </c>
      <c r="AR80" s="31">
        <f t="shared" si="90"/>
        <v>0.24631799033145224</v>
      </c>
      <c r="AS80" s="31">
        <f t="shared" si="90"/>
        <v>0.15443725721739768</v>
      </c>
      <c r="AT80" s="31">
        <f t="shared" si="90"/>
        <v>0.10243556240829871</v>
      </c>
      <c r="AU80" s="31">
        <f t="shared" si="90"/>
        <v>8.5622750694153524E-2</v>
      </c>
      <c r="AX80" s="49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162"/>
      <c r="BO80" s="162"/>
      <c r="BP80" s="162"/>
      <c r="BQ80" s="162"/>
      <c r="BR80" s="162"/>
      <c r="BS80" s="162"/>
      <c r="BT80" s="57"/>
      <c r="BU80" s="162"/>
      <c r="BV80" s="162"/>
      <c r="BW80" s="162"/>
      <c r="BX80" s="162"/>
      <c r="BY80" s="162"/>
      <c r="BZ80" s="162"/>
      <c r="CA80" s="162"/>
      <c r="CB80" s="162"/>
      <c r="CC80" s="162"/>
      <c r="CD80" s="162"/>
      <c r="CE80" s="162"/>
      <c r="CF80" s="162"/>
      <c r="CG80" s="162"/>
      <c r="CH80" s="162"/>
      <c r="CI80" s="162"/>
      <c r="CJ80" s="162"/>
      <c r="CK80" s="162"/>
      <c r="CL80" s="162"/>
      <c r="CM80" s="162"/>
      <c r="CN80" s="162"/>
      <c r="CO80" s="162"/>
    </row>
    <row r="81" spans="1:93">
      <c r="A81" s="8"/>
      <c r="B81" s="80">
        <f t="shared" si="84"/>
        <v>82.500010000000003</v>
      </c>
      <c r="C81" s="84">
        <f t="shared" ca="1" si="85"/>
        <v>112.57674969406007</v>
      </c>
      <c r="D81" s="84">
        <f t="shared" ca="1" si="85"/>
        <v>109.07431639321192</v>
      </c>
      <c r="E81" s="84">
        <f t="shared" ca="1" si="85"/>
        <v>98.957922348889213</v>
      </c>
      <c r="F81" s="84">
        <f t="shared" ca="1" si="85"/>
        <v>83.565830588855476</v>
      </c>
      <c r="G81" s="84">
        <f t="shared" ca="1" si="85"/>
        <v>65.376569489472132</v>
      </c>
      <c r="H81" s="84">
        <f t="shared" ca="1" si="85"/>
        <v>47.594906537537312</v>
      </c>
      <c r="I81" s="84">
        <f t="shared" ca="1" si="85"/>
        <v>32.992946289531801</v>
      </c>
      <c r="J81" s="84">
        <f t="shared" ca="1" si="85"/>
        <v>22.856880637628766</v>
      </c>
      <c r="K81" s="84">
        <f t="shared" ca="1" si="85"/>
        <v>16.907560046419587</v>
      </c>
      <c r="L81" s="84">
        <f t="shared" ca="1" si="85"/>
        <v>14.005479903991878</v>
      </c>
      <c r="M81" s="84">
        <f t="shared" ca="1" si="85"/>
        <v>12.896241038764302</v>
      </c>
      <c r="N81" s="84">
        <f t="shared" ca="1" si="85"/>
        <v>12.611420267919538</v>
      </c>
      <c r="O81" s="84">
        <f t="shared" ca="1" si="85"/>
        <v>12.578461927872183</v>
      </c>
      <c r="P81" s="85">
        <f t="shared" ca="1" si="86"/>
        <v>112.57674969406007</v>
      </c>
      <c r="S81" s="26">
        <f t="shared" si="91"/>
        <v>22.50001</v>
      </c>
      <c r="T81" s="31">
        <f t="shared" ca="1" si="89"/>
        <v>1.006069789439523</v>
      </c>
      <c r="U81" s="31">
        <f t="shared" ca="1" si="89"/>
        <v>1.0981567336477625</v>
      </c>
      <c r="V81" s="31">
        <f t="shared" ca="1" si="89"/>
        <v>1.313944838565849</v>
      </c>
      <c r="W81" s="31">
        <f t="shared" ca="1" si="89"/>
        <v>1.4839048322728079</v>
      </c>
      <c r="X81" s="31">
        <f t="shared" ca="1" si="89"/>
        <v>1.4488398134266094</v>
      </c>
      <c r="Y81" s="31">
        <f t="shared" ca="1" si="89"/>
        <v>1.2217779474574575</v>
      </c>
      <c r="Z81" s="31">
        <f t="shared" ca="1" si="89"/>
        <v>0.92861264860661041</v>
      </c>
      <c r="AA81" s="31">
        <f t="shared" ca="1" si="89"/>
        <v>0.66246966580336752</v>
      </c>
      <c r="AB81" s="31">
        <f t="shared" ca="1" si="89"/>
        <v>0.45497018889865054</v>
      </c>
      <c r="AC81" s="31">
        <f t="shared" ca="1" si="89"/>
        <v>0.30636059421144091</v>
      </c>
      <c r="AD81" s="31">
        <f t="shared" ca="1" si="89"/>
        <v>0.20828280318135201</v>
      </c>
      <c r="AE81" s="31">
        <f t="shared" ca="1" si="89"/>
        <v>0.15278949892739829</v>
      </c>
      <c r="AF81" s="31">
        <f t="shared" ca="1" si="89"/>
        <v>0.13485196548156547</v>
      </c>
      <c r="AH81" s="26">
        <f t="shared" si="92"/>
        <v>22.50001</v>
      </c>
      <c r="AI81" s="31">
        <f t="shared" si="90"/>
        <v>1.006069789439523</v>
      </c>
      <c r="AJ81" s="31">
        <f t="shared" si="90"/>
        <v>1.0981567336477625</v>
      </c>
      <c r="AK81" s="31">
        <f t="shared" si="90"/>
        <v>1.313944838565849</v>
      </c>
      <c r="AL81" s="31">
        <f t="shared" si="90"/>
        <v>1.4839048322728079</v>
      </c>
      <c r="AM81" s="31">
        <f t="shared" si="90"/>
        <v>1.4488398134266094</v>
      </c>
      <c r="AN81" s="31">
        <f t="shared" si="90"/>
        <v>1.2217779474574575</v>
      </c>
      <c r="AO81" s="31">
        <f t="shared" si="90"/>
        <v>0.92861264860661041</v>
      </c>
      <c r="AP81" s="31">
        <f t="shared" si="90"/>
        <v>0.66246966580336752</v>
      </c>
      <c r="AQ81" s="31">
        <f t="shared" si="90"/>
        <v>0.45497018889865054</v>
      </c>
      <c r="AR81" s="31">
        <f t="shared" si="90"/>
        <v>0.30636059421144091</v>
      </c>
      <c r="AS81" s="31">
        <f t="shared" si="90"/>
        <v>0.20828280318135201</v>
      </c>
      <c r="AT81" s="31">
        <f t="shared" si="90"/>
        <v>0.15278949892739829</v>
      </c>
      <c r="AU81" s="31">
        <f t="shared" si="90"/>
        <v>0.13485196548156547</v>
      </c>
      <c r="AX81" s="49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162"/>
      <c r="BO81" s="162"/>
      <c r="BP81" s="162"/>
      <c r="BQ81" s="162"/>
      <c r="BR81" s="162"/>
      <c r="BS81" s="162"/>
      <c r="BT81" s="57"/>
      <c r="BU81" s="162"/>
      <c r="BV81" s="162"/>
      <c r="BW81" s="162"/>
      <c r="BX81" s="162"/>
      <c r="BY81" s="162"/>
      <c r="BZ81" s="162"/>
      <c r="CA81" s="162"/>
      <c r="CB81" s="162"/>
      <c r="CC81" s="162"/>
      <c r="CD81" s="162"/>
      <c r="CE81" s="162"/>
      <c r="CF81" s="162"/>
      <c r="CG81" s="162"/>
      <c r="CH81" s="162"/>
      <c r="CI81" s="162"/>
      <c r="CJ81" s="162"/>
      <c r="CK81" s="162"/>
      <c r="CL81" s="162"/>
      <c r="CM81" s="162"/>
      <c r="CN81" s="162"/>
      <c r="CO81" s="162"/>
    </row>
    <row r="82" spans="1:93">
      <c r="A82" s="8"/>
      <c r="B82" s="80">
        <f t="shared" si="84"/>
        <v>90.000010000000003</v>
      </c>
      <c r="C82" s="84">
        <f t="shared" ca="1" si="85"/>
        <v>112.63147699811347</v>
      </c>
      <c r="D82" s="84">
        <f t="shared" ca="1" si="85"/>
        <v>109.17759181813737</v>
      </c>
      <c r="E82" s="84">
        <f t="shared" ca="1" si="85"/>
        <v>99.197673524795391</v>
      </c>
      <c r="F82" s="84">
        <f t="shared" ca="1" si="85"/>
        <v>83.995458522786464</v>
      </c>
      <c r="G82" s="84">
        <f t="shared" ca="1" si="85"/>
        <v>65.983233496577895</v>
      </c>
      <c r="H82" s="84">
        <f t="shared" ca="1" si="85"/>
        <v>48.29050915159722</v>
      </c>
      <c r="I82" s="84">
        <f t="shared" ca="1" si="85"/>
        <v>33.652758016874415</v>
      </c>
      <c r="J82" s="84">
        <f t="shared" ca="1" si="85"/>
        <v>23.380440806759708</v>
      </c>
      <c r="K82" s="84">
        <f t="shared" ca="1" si="85"/>
        <v>17.252394154250052</v>
      </c>
      <c r="L82" s="84">
        <f t="shared" ca="1" si="85"/>
        <v>14.181292774317027</v>
      </c>
      <c r="M82" s="84">
        <f t="shared" ca="1" si="85"/>
        <v>12.942401704974367</v>
      </c>
      <c r="N82" s="84">
        <f t="shared" ca="1" si="85"/>
        <v>12.578461927872183</v>
      </c>
      <c r="O82" s="84">
        <f t="shared" ca="1" si="85"/>
        <v>12.519131450057868</v>
      </c>
      <c r="P82" s="85">
        <f t="shared" ca="1" si="86"/>
        <v>112.63147699811347</v>
      </c>
      <c r="S82" s="26">
        <f t="shared" si="91"/>
        <v>30.00001</v>
      </c>
      <c r="T82" s="31">
        <f t="shared" ca="1" si="89"/>
        <v>1.0733626893669515</v>
      </c>
      <c r="U82" s="31">
        <f t="shared" ca="1" si="89"/>
        <v>1.1444287095586747</v>
      </c>
      <c r="V82" s="31">
        <f t="shared" ca="1" si="89"/>
        <v>1.3120645899244112</v>
      </c>
      <c r="W82" s="31">
        <f t="shared" ca="1" si="89"/>
        <v>1.4488398134266094</v>
      </c>
      <c r="X82" s="31">
        <f t="shared" ca="1" si="89"/>
        <v>1.4252802796839037</v>
      </c>
      <c r="Y82" s="31">
        <f t="shared" ca="1" si="89"/>
        <v>1.2324443890176839</v>
      </c>
      <c r="Z82" s="31">
        <f t="shared" ca="1" si="89"/>
        <v>0.96498222129023514</v>
      </c>
      <c r="AA82" s="31">
        <f t="shared" ca="1" si="89"/>
        <v>0.70978054021934345</v>
      </c>
      <c r="AB82" s="31">
        <f t="shared" ca="1" si="89"/>
        <v>0.50432957677270651</v>
      </c>
      <c r="AC82" s="31">
        <f t="shared" ca="1" si="89"/>
        <v>0.35429934486324766</v>
      </c>
      <c r="AD82" s="31">
        <f t="shared" ca="1" si="89"/>
        <v>0.25416008293371906</v>
      </c>
      <c r="AE82" s="31">
        <f t="shared" ca="1" si="89"/>
        <v>0.19715180750294953</v>
      </c>
      <c r="AF82" s="31">
        <f t="shared" ca="1" si="89"/>
        <v>0.1786749853284812</v>
      </c>
      <c r="AH82" s="26">
        <f t="shared" si="92"/>
        <v>30.00001</v>
      </c>
      <c r="AI82" s="31">
        <f t="shared" si="90"/>
        <v>1.0733626893669515</v>
      </c>
      <c r="AJ82" s="31">
        <f t="shared" si="90"/>
        <v>1.1444287095586747</v>
      </c>
      <c r="AK82" s="31">
        <f t="shared" si="90"/>
        <v>1.312064589924411</v>
      </c>
      <c r="AL82" s="31">
        <f t="shared" si="90"/>
        <v>1.4488398134266094</v>
      </c>
      <c r="AM82" s="31">
        <f t="shared" si="90"/>
        <v>1.4252802796839037</v>
      </c>
      <c r="AN82" s="31">
        <f t="shared" si="90"/>
        <v>1.2324443890176839</v>
      </c>
      <c r="AO82" s="31">
        <f t="shared" si="90"/>
        <v>0.96498222129023514</v>
      </c>
      <c r="AP82" s="31">
        <f t="shared" si="90"/>
        <v>0.70978054021934345</v>
      </c>
      <c r="AQ82" s="31">
        <f t="shared" si="90"/>
        <v>0.50432957677270651</v>
      </c>
      <c r="AR82" s="31">
        <f t="shared" si="90"/>
        <v>0.35429934486324766</v>
      </c>
      <c r="AS82" s="31">
        <f t="shared" si="90"/>
        <v>0.254160082933719</v>
      </c>
      <c r="AT82" s="31">
        <f t="shared" si="90"/>
        <v>0.19715180750294953</v>
      </c>
      <c r="AU82" s="31">
        <f t="shared" si="90"/>
        <v>0.1786749853284812</v>
      </c>
      <c r="AX82" s="49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162"/>
      <c r="BO82" s="162"/>
      <c r="BP82" s="162"/>
      <c r="BQ82" s="162"/>
      <c r="BR82" s="162"/>
      <c r="BS82" s="162"/>
      <c r="BT82" s="57"/>
      <c r="BU82" s="162"/>
      <c r="BV82" s="162"/>
      <c r="BW82" s="162"/>
      <c r="BX82" s="162"/>
      <c r="BY82" s="162"/>
      <c r="BZ82" s="162"/>
      <c r="CA82" s="162"/>
      <c r="CB82" s="162"/>
      <c r="CC82" s="162"/>
      <c r="CD82" s="162"/>
      <c r="CE82" s="162"/>
      <c r="CF82" s="162"/>
      <c r="CG82" s="162"/>
      <c r="CH82" s="162"/>
      <c r="CI82" s="162"/>
      <c r="CJ82" s="162"/>
      <c r="CK82" s="162"/>
      <c r="CL82" s="162"/>
      <c r="CM82" s="162"/>
      <c r="CN82" s="162"/>
      <c r="CO82" s="162"/>
    </row>
    <row r="83" spans="1:93">
      <c r="A83" s="8"/>
      <c r="B83" s="10" t="s">
        <v>69</v>
      </c>
      <c r="C83" s="220">
        <f t="shared" ref="C83:O83" ca="1" si="93">MAX(C70:C76)</f>
        <v>210.10592246331953</v>
      </c>
      <c r="D83" s="220">
        <f t="shared" ca="1" si="93"/>
        <v>205.01234155423279</v>
      </c>
      <c r="E83" s="220">
        <f t="shared" ca="1" si="93"/>
        <v>189.51309929949221</v>
      </c>
      <c r="F83" s="220">
        <f t="shared" ca="1" si="93"/>
        <v>165.20044535615619</v>
      </c>
      <c r="G83" s="220">
        <f t="shared" ca="1" si="93"/>
        <v>133.68483017852174</v>
      </c>
      <c r="H83" s="220">
        <f t="shared" ca="1" si="93"/>
        <v>126.7063977836311</v>
      </c>
      <c r="I83" s="220">
        <f t="shared" ca="1" si="93"/>
        <v>117.99577794790913</v>
      </c>
      <c r="J83" s="220">
        <f t="shared" ca="1" si="93"/>
        <v>114.12545623724354</v>
      </c>
      <c r="K83" s="220">
        <f t="shared" ca="1" si="93"/>
        <v>112.71826014254889</v>
      </c>
      <c r="L83" s="220">
        <f t="shared" ca="1" si="93"/>
        <v>112.39034926195735</v>
      </c>
      <c r="M83" s="220">
        <f t="shared" ca="1" si="93"/>
        <v>112.45049900555348</v>
      </c>
      <c r="N83" s="220">
        <f t="shared" ca="1" si="93"/>
        <v>112.57674969406004</v>
      </c>
      <c r="O83" s="220">
        <f t="shared" ca="1" si="93"/>
        <v>112.63147699811344</v>
      </c>
      <c r="P83" s="221">
        <f ca="1">MAX(P70:P82)</f>
        <v>210.10592246331953</v>
      </c>
      <c r="Q83" s="222" t="s">
        <v>86</v>
      </c>
      <c r="R83" s="222"/>
      <c r="S83" s="26">
        <f t="shared" si="91"/>
        <v>37.500010000000003</v>
      </c>
      <c r="T83" s="31">
        <f t="shared" ca="1" si="89"/>
        <v>0.92755075471318726</v>
      </c>
      <c r="U83" s="31">
        <f t="shared" ca="1" si="89"/>
        <v>0.97950614300487682</v>
      </c>
      <c r="V83" s="31">
        <f t="shared" ca="1" si="89"/>
        <v>1.1056311027291603</v>
      </c>
      <c r="W83" s="31">
        <f t="shared" ca="1" si="89"/>
        <v>1.2217779474574575</v>
      </c>
      <c r="X83" s="31">
        <f t="shared" ca="1" si="89"/>
        <v>1.2324443890176844</v>
      </c>
      <c r="Y83" s="31">
        <f t="shared" ca="1" si="89"/>
        <v>1.1094088608615442</v>
      </c>
      <c r="Z83" s="31">
        <f t="shared" ca="1" si="89"/>
        <v>0.90598411765344433</v>
      </c>
      <c r="AA83" s="31">
        <f t="shared" ca="1" si="89"/>
        <v>0.69203880417701413</v>
      </c>
      <c r="AB83" s="31">
        <f t="shared" ca="1" si="89"/>
        <v>0.50873530403600586</v>
      </c>
      <c r="AC83" s="31">
        <f t="shared" ca="1" si="89"/>
        <v>0.36949571728565578</v>
      </c>
      <c r="AD83" s="31">
        <f t="shared" ca="1" si="89"/>
        <v>0.27428734425826878</v>
      </c>
      <c r="AE83" s="31">
        <f t="shared" ca="1" si="89"/>
        <v>0.21933469462398622</v>
      </c>
      <c r="AF83" s="31">
        <f t="shared" ca="1" si="89"/>
        <v>0.2014126285648245</v>
      </c>
      <c r="AH83" s="26">
        <f t="shared" si="92"/>
        <v>37.500010000000003</v>
      </c>
      <c r="AI83" s="31">
        <f t="shared" si="90"/>
        <v>0.92755075471318726</v>
      </c>
      <c r="AJ83" s="31">
        <f t="shared" si="90"/>
        <v>0.97950614300487682</v>
      </c>
      <c r="AK83" s="31">
        <f t="shared" si="90"/>
        <v>1.1056311027291603</v>
      </c>
      <c r="AL83" s="31">
        <f t="shared" si="90"/>
        <v>1.2217779474574575</v>
      </c>
      <c r="AM83" s="31">
        <f t="shared" si="90"/>
        <v>1.2324443890176844</v>
      </c>
      <c r="AN83" s="31">
        <f t="shared" si="90"/>
        <v>1.1094088608615442</v>
      </c>
      <c r="AO83" s="31">
        <f t="shared" si="90"/>
        <v>0.90598411765344444</v>
      </c>
      <c r="AP83" s="31">
        <f t="shared" si="90"/>
        <v>0.69203880417701413</v>
      </c>
      <c r="AQ83" s="31">
        <f t="shared" si="90"/>
        <v>0.50873530403600586</v>
      </c>
      <c r="AR83" s="31">
        <f t="shared" si="90"/>
        <v>0.36949571728565578</v>
      </c>
      <c r="AS83" s="31">
        <f t="shared" si="90"/>
        <v>0.27428734425826873</v>
      </c>
      <c r="AT83" s="31">
        <f t="shared" si="90"/>
        <v>0.21933469462398622</v>
      </c>
      <c r="AU83" s="31">
        <f t="shared" si="90"/>
        <v>0.20141262856482453</v>
      </c>
      <c r="AX83" s="57"/>
      <c r="AY83" s="373"/>
      <c r="AZ83" s="492"/>
      <c r="BA83" s="492"/>
      <c r="BB83" s="492"/>
      <c r="BC83" s="492"/>
      <c r="BD83" s="492"/>
      <c r="BE83" s="492"/>
      <c r="BF83" s="492"/>
      <c r="BG83" s="492"/>
      <c r="BH83" s="492"/>
      <c r="BI83" s="492"/>
      <c r="BJ83" s="492"/>
      <c r="BK83" s="492"/>
      <c r="BL83" s="742"/>
      <c r="BM83" s="162"/>
      <c r="BN83" s="162"/>
      <c r="BO83" s="162"/>
      <c r="BP83" s="72"/>
      <c r="BQ83" s="162"/>
      <c r="BR83" s="162"/>
      <c r="BS83" s="162"/>
      <c r="BT83" s="57"/>
      <c r="BU83" s="752"/>
      <c r="BV83" s="162"/>
      <c r="BW83" s="162"/>
      <c r="BX83" s="162"/>
      <c r="BY83" s="162"/>
      <c r="BZ83" s="162"/>
      <c r="CA83" s="162"/>
      <c r="CB83" s="162"/>
      <c r="CC83" s="162"/>
      <c r="CD83" s="162"/>
      <c r="CE83" s="162"/>
      <c r="CF83" s="162"/>
      <c r="CG83" s="162"/>
      <c r="CH83" s="162"/>
      <c r="CI83" s="162"/>
      <c r="CJ83" s="162"/>
      <c r="CK83" s="162"/>
      <c r="CL83" s="162"/>
      <c r="CM83" s="162"/>
      <c r="CN83" s="162"/>
      <c r="CO83" s="162"/>
    </row>
    <row r="84" spans="1:93">
      <c r="A84" s="8"/>
      <c r="B84" s="65"/>
      <c r="C84" s="65"/>
      <c r="D84" s="65"/>
      <c r="E84" s="65"/>
      <c r="F84" s="65"/>
      <c r="G84" s="65"/>
      <c r="H84" s="65"/>
      <c r="I84" s="65"/>
      <c r="J84" s="215" t="s">
        <v>70</v>
      </c>
      <c r="K84" s="218" t="s">
        <v>72</v>
      </c>
      <c r="L84" s="217" t="s">
        <v>71</v>
      </c>
      <c r="M84" s="65"/>
      <c r="N84" s="65"/>
      <c r="O84" s="64"/>
      <c r="P84" s="64"/>
      <c r="S84" s="26">
        <f t="shared" si="91"/>
        <v>45.000010000000003</v>
      </c>
      <c r="T84" s="31">
        <f t="shared" ca="1" si="89"/>
        <v>0.69805183117209602</v>
      </c>
      <c r="U84" s="31">
        <f t="shared" ca="1" si="89"/>
        <v>0.73572888156668204</v>
      </c>
      <c r="V84" s="31">
        <f t="shared" ca="1" si="89"/>
        <v>0.83024134422034257</v>
      </c>
      <c r="W84" s="31">
        <f t="shared" ca="1" si="89"/>
        <v>0.92861264860661041</v>
      </c>
      <c r="X84" s="31">
        <f t="shared" ca="1" si="89"/>
        <v>0.96498222129023503</v>
      </c>
      <c r="Y84" s="31">
        <f t="shared" ca="1" si="89"/>
        <v>0.90598411765344455</v>
      </c>
      <c r="Z84" s="31">
        <f t="shared" ca="1" si="89"/>
        <v>0.77301673807946769</v>
      </c>
      <c r="AA84" s="31">
        <f t="shared" ca="1" si="89"/>
        <v>0.61348521994343086</v>
      </c>
      <c r="AB84" s="31">
        <f t="shared" ca="1" si="89"/>
        <v>0.46508300660385415</v>
      </c>
      <c r="AC84" s="31">
        <f t="shared" ca="1" si="89"/>
        <v>0.34616623955692799</v>
      </c>
      <c r="AD84" s="31">
        <f t="shared" ca="1" si="89"/>
        <v>0.26205799501161536</v>
      </c>
      <c r="AE84" s="31">
        <f t="shared" ca="1" si="89"/>
        <v>0.21254131937405224</v>
      </c>
      <c r="AF84" s="31">
        <f t="shared" ca="1" si="89"/>
        <v>0.19624403223294107</v>
      </c>
      <c r="AH84" s="26">
        <f t="shared" si="92"/>
        <v>45.000010000000003</v>
      </c>
      <c r="AI84" s="31">
        <f t="shared" si="90"/>
        <v>0.69805183117209602</v>
      </c>
      <c r="AJ84" s="31">
        <f t="shared" si="90"/>
        <v>0.73572888156668215</v>
      </c>
      <c r="AK84" s="31">
        <f t="shared" si="90"/>
        <v>0.83024134422034246</v>
      </c>
      <c r="AL84" s="31">
        <f t="shared" si="90"/>
        <v>0.92861264860661041</v>
      </c>
      <c r="AM84" s="31">
        <f t="shared" si="90"/>
        <v>0.96498222129023503</v>
      </c>
      <c r="AN84" s="31">
        <f t="shared" si="90"/>
        <v>0.90598411765344455</v>
      </c>
      <c r="AO84" s="31">
        <f t="shared" si="90"/>
        <v>0.77301673807946758</v>
      </c>
      <c r="AP84" s="31">
        <f t="shared" si="90"/>
        <v>0.61348521994343086</v>
      </c>
      <c r="AQ84" s="31">
        <f t="shared" si="90"/>
        <v>0.46508300660385415</v>
      </c>
      <c r="AR84" s="31">
        <f t="shared" si="90"/>
        <v>0.34616623955692805</v>
      </c>
      <c r="AS84" s="31">
        <f t="shared" si="90"/>
        <v>0.26205799501161536</v>
      </c>
      <c r="AT84" s="31">
        <f t="shared" si="90"/>
        <v>0.21254131937405224</v>
      </c>
      <c r="AU84" s="31">
        <f t="shared" si="90"/>
        <v>0.19624403223294107</v>
      </c>
      <c r="AX84" s="373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162"/>
      <c r="BO84" s="162"/>
      <c r="BP84" s="162"/>
      <c r="BQ84" s="162"/>
      <c r="BR84" s="162"/>
      <c r="BS84" s="162"/>
      <c r="BT84" s="57"/>
      <c r="BU84" s="75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  <c r="CK84" s="162"/>
      <c r="CL84" s="162"/>
      <c r="CM84" s="162"/>
      <c r="CN84" s="162"/>
      <c r="CO84" s="162"/>
    </row>
    <row r="85" spans="1:93">
      <c r="A85" s="8"/>
      <c r="B85" s="67" t="s">
        <v>178</v>
      </c>
      <c r="C85" s="81">
        <f t="shared" ref="C85:O85" si="94">C69</f>
        <v>1.0000000000000001E-5</v>
      </c>
      <c r="D85" s="81">
        <f t="shared" si="94"/>
        <v>7.5000099999999996</v>
      </c>
      <c r="E85" s="81">
        <f t="shared" si="94"/>
        <v>15.00001</v>
      </c>
      <c r="F85" s="81">
        <f t="shared" si="94"/>
        <v>22.50001</v>
      </c>
      <c r="G85" s="81">
        <f t="shared" si="94"/>
        <v>30.00001</v>
      </c>
      <c r="H85" s="81">
        <f t="shared" si="94"/>
        <v>37.500010000000003</v>
      </c>
      <c r="I85" s="81">
        <f t="shared" si="94"/>
        <v>45.000010000000003</v>
      </c>
      <c r="J85" s="224">
        <f t="shared" si="94"/>
        <v>52.500010000000003</v>
      </c>
      <c r="K85" s="81">
        <f t="shared" si="94"/>
        <v>60.000010000000003</v>
      </c>
      <c r="L85" s="81">
        <f t="shared" si="94"/>
        <v>67.500010000000003</v>
      </c>
      <c r="M85" s="81">
        <f t="shared" si="94"/>
        <v>75.000010000000003</v>
      </c>
      <c r="N85" s="81">
        <f t="shared" si="94"/>
        <v>82.500010000000003</v>
      </c>
      <c r="O85" s="81">
        <f t="shared" si="94"/>
        <v>90.000010000000003</v>
      </c>
      <c r="P85" s="1" t="s">
        <v>69</v>
      </c>
      <c r="S85" s="26">
        <f t="shared" si="91"/>
        <v>52.500010000000003</v>
      </c>
      <c r="T85" s="31">
        <f t="shared" ca="1" si="89"/>
        <v>0.4798252302964271</v>
      </c>
      <c r="U85" s="31">
        <f t="shared" ca="1" si="89"/>
        <v>0.50786878799429869</v>
      </c>
      <c r="V85" s="31">
        <f t="shared" ca="1" si="89"/>
        <v>0.58013497587371954</v>
      </c>
      <c r="W85" s="31">
        <f t="shared" ca="1" si="89"/>
        <v>0.66246966580336764</v>
      </c>
      <c r="X85" s="31">
        <f t="shared" ca="1" si="89"/>
        <v>0.70978054021934367</v>
      </c>
      <c r="Y85" s="31">
        <f t="shared" ca="1" si="89"/>
        <v>0.69203880417701413</v>
      </c>
      <c r="Z85" s="31">
        <f t="shared" ca="1" si="89"/>
        <v>0.61348521994343086</v>
      </c>
      <c r="AA85" s="31">
        <f t="shared" ca="1" si="89"/>
        <v>0.50285864743795661</v>
      </c>
      <c r="AB85" s="31">
        <f t="shared" ca="1" si="89"/>
        <v>0.39014504569220371</v>
      </c>
      <c r="AC85" s="31">
        <f t="shared" ca="1" si="89"/>
        <v>0.2943414279497592</v>
      </c>
      <c r="AD85" s="31">
        <f t="shared" ca="1" si="89"/>
        <v>0.22395976938482154</v>
      </c>
      <c r="AE85" s="31">
        <f t="shared" ca="1" si="89"/>
        <v>0.18157612126860195</v>
      </c>
      <c r="AF85" s="31">
        <f t="shared" ca="1" si="89"/>
        <v>0.16747849030488357</v>
      </c>
      <c r="AH85" s="26">
        <f t="shared" si="92"/>
        <v>52.500010000000003</v>
      </c>
      <c r="AI85" s="31">
        <f t="shared" si="90"/>
        <v>0.47982523029642715</v>
      </c>
      <c r="AJ85" s="31">
        <f t="shared" si="90"/>
        <v>0.50786878799429869</v>
      </c>
      <c r="AK85" s="31">
        <f t="shared" si="90"/>
        <v>0.58013497587371954</v>
      </c>
      <c r="AL85" s="31">
        <f t="shared" si="90"/>
        <v>0.66246966580336764</v>
      </c>
      <c r="AM85" s="31">
        <f t="shared" si="90"/>
        <v>0.70978054021934367</v>
      </c>
      <c r="AN85" s="31">
        <f t="shared" si="90"/>
        <v>0.69203880417701413</v>
      </c>
      <c r="AO85" s="31">
        <f t="shared" si="90"/>
        <v>0.61348521994343086</v>
      </c>
      <c r="AP85" s="31">
        <f t="shared" si="90"/>
        <v>0.50285864743795661</v>
      </c>
      <c r="AQ85" s="31">
        <f t="shared" si="90"/>
        <v>0.39014504569220371</v>
      </c>
      <c r="AR85" s="31">
        <f t="shared" si="90"/>
        <v>0.29434142794975915</v>
      </c>
      <c r="AS85" s="31">
        <f t="shared" si="90"/>
        <v>0.22395976938482154</v>
      </c>
      <c r="AT85" s="31">
        <f t="shared" si="90"/>
        <v>0.18157612126860195</v>
      </c>
      <c r="AU85" s="31">
        <f t="shared" si="90"/>
        <v>0.16747849030488357</v>
      </c>
      <c r="AX85" s="49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162"/>
      <c r="BO85" s="162"/>
      <c r="BP85" s="162"/>
      <c r="BQ85" s="162"/>
      <c r="BR85" s="162"/>
      <c r="BS85" s="162"/>
      <c r="BT85" s="57"/>
      <c r="BU85" s="752"/>
      <c r="BV85" s="162"/>
      <c r="BW85" s="162"/>
      <c r="BX85" s="162"/>
      <c r="BY85" s="162"/>
      <c r="BZ85" s="162"/>
      <c r="CA85" s="162"/>
      <c r="CB85" s="162"/>
      <c r="CC85" s="162"/>
      <c r="CD85" s="162"/>
      <c r="CE85" s="162"/>
      <c r="CF85" s="162"/>
      <c r="CG85" s="162"/>
      <c r="CH85" s="162"/>
      <c r="CI85" s="162"/>
      <c r="CJ85" s="162"/>
      <c r="CK85" s="162"/>
      <c r="CL85" s="162"/>
      <c r="CM85" s="162"/>
      <c r="CN85" s="162"/>
      <c r="CO85" s="162"/>
    </row>
    <row r="86" spans="1:93">
      <c r="A86" s="8"/>
      <c r="B86" s="80">
        <f t="shared" ref="B86:B98" si="95">B70</f>
        <v>1.0000000000000001E-5</v>
      </c>
      <c r="C86" s="132">
        <f ca="1">T153</f>
        <v>1.0437130583217924</v>
      </c>
      <c r="D86" s="132">
        <f t="shared" ref="D86:O98" ca="1" si="96">U153</f>
        <v>0.94554273373209174</v>
      </c>
      <c r="E86" s="132">
        <f t="shared" ca="1" si="96"/>
        <v>0.68318805036997055</v>
      </c>
      <c r="F86" s="132">
        <f t="shared" ca="1" si="96"/>
        <v>0.45766588977268202</v>
      </c>
      <c r="G86" s="132">
        <f t="shared" ca="1" si="96"/>
        <v>0.36878707470855154</v>
      </c>
      <c r="H86" s="132">
        <f t="shared" ca="1" si="96"/>
        <v>0.37667298378570252</v>
      </c>
      <c r="I86" s="132">
        <f t="shared" ca="1" si="96"/>
        <v>0.43592204387739519</v>
      </c>
      <c r="J86" s="132">
        <f t="shared" ca="1" si="96"/>
        <v>0.50655251712035088</v>
      </c>
      <c r="K86" s="132">
        <f t="shared" ca="1" si="96"/>
        <v>0.55988943304877847</v>
      </c>
      <c r="L86" s="132">
        <f t="shared" ca="1" si="96"/>
        <v>0.59744214614063962</v>
      </c>
      <c r="M86" s="132">
        <f t="shared" ca="1" si="96"/>
        <v>0.62318094907394084</v>
      </c>
      <c r="N86" s="132">
        <f t="shared" ca="1" si="96"/>
        <v>0.62834024324795901</v>
      </c>
      <c r="O86" s="132">
        <f t="shared" ca="1" si="96"/>
        <v>0.62865236414526626</v>
      </c>
      <c r="P86" s="133">
        <f ca="1">MAX(C86:O86)</f>
        <v>1.0437130583217924</v>
      </c>
      <c r="Q86" s="215" t="s">
        <v>70</v>
      </c>
      <c r="S86" s="26">
        <f t="shared" si="91"/>
        <v>60.000010000000003</v>
      </c>
      <c r="T86" s="31">
        <f t="shared" ca="1" si="89"/>
        <v>0.30635350141749046</v>
      </c>
      <c r="U86" s="31">
        <f t="shared" ca="1" si="89"/>
        <v>0.32818430422567058</v>
      </c>
      <c r="V86" s="31">
        <f t="shared" ca="1" si="89"/>
        <v>0.38554564853718365</v>
      </c>
      <c r="W86" s="31">
        <f t="shared" ca="1" si="89"/>
        <v>0.45497018889865054</v>
      </c>
      <c r="X86" s="31">
        <f t="shared" ca="1" si="89"/>
        <v>0.50432957677270651</v>
      </c>
      <c r="Y86" s="31">
        <f t="shared" ca="1" si="89"/>
        <v>0.50873530403600586</v>
      </c>
      <c r="Z86" s="31">
        <f t="shared" ca="1" si="89"/>
        <v>0.46508300660385415</v>
      </c>
      <c r="AA86" s="31">
        <f t="shared" ca="1" si="89"/>
        <v>0.39014504569220371</v>
      </c>
      <c r="AB86" s="31">
        <f t="shared" ca="1" si="89"/>
        <v>0.30636838638982211</v>
      </c>
      <c r="AC86" s="31">
        <f t="shared" ca="1" si="89"/>
        <v>0.2309356376933667</v>
      </c>
      <c r="AD86" s="31">
        <f t="shared" ca="1" si="89"/>
        <v>0.17342753280198317</v>
      </c>
      <c r="AE86" s="31">
        <f t="shared" ca="1" si="89"/>
        <v>0.13801663533501005</v>
      </c>
      <c r="AF86" s="31">
        <f t="shared" ca="1" si="89"/>
        <v>0.12611444585485973</v>
      </c>
      <c r="AH86" s="26">
        <f t="shared" si="92"/>
        <v>60.000010000000003</v>
      </c>
      <c r="AI86" s="31">
        <f t="shared" si="90"/>
        <v>0.3063535014174904</v>
      </c>
      <c r="AJ86" s="31">
        <f t="shared" si="90"/>
        <v>0.32818430422567052</v>
      </c>
      <c r="AK86" s="31">
        <f t="shared" si="90"/>
        <v>0.38554564853718365</v>
      </c>
      <c r="AL86" s="31">
        <f t="shared" si="90"/>
        <v>0.45497018889865054</v>
      </c>
      <c r="AM86" s="31">
        <f t="shared" si="90"/>
        <v>0.50432957677270651</v>
      </c>
      <c r="AN86" s="31">
        <f t="shared" si="90"/>
        <v>0.50873530403600575</v>
      </c>
      <c r="AO86" s="31">
        <f t="shared" si="90"/>
        <v>0.46508300660385415</v>
      </c>
      <c r="AP86" s="31">
        <f t="shared" si="90"/>
        <v>0.39014504569220371</v>
      </c>
      <c r="AQ86" s="31">
        <f t="shared" si="90"/>
        <v>0.30636838638982211</v>
      </c>
      <c r="AR86" s="31">
        <f t="shared" si="90"/>
        <v>0.23093563769336667</v>
      </c>
      <c r="AS86" s="31">
        <f t="shared" si="90"/>
        <v>0.17342753280198317</v>
      </c>
      <c r="AT86" s="31">
        <f t="shared" si="90"/>
        <v>0.13801663533501005</v>
      </c>
      <c r="AU86" s="31">
        <f t="shared" si="90"/>
        <v>0.12611444585485973</v>
      </c>
      <c r="AX86" s="49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162"/>
      <c r="BO86" s="162"/>
      <c r="BP86" s="162"/>
      <c r="BQ86" s="162"/>
      <c r="BR86" s="162"/>
      <c r="BS86" s="162"/>
      <c r="BT86" s="57"/>
      <c r="BU86" s="162"/>
      <c r="BV86" s="162"/>
      <c r="BW86" s="162"/>
      <c r="BX86" s="162"/>
      <c r="BY86" s="162"/>
      <c r="BZ86" s="162"/>
      <c r="CA86" s="162"/>
      <c r="CB86" s="162"/>
      <c r="CC86" s="162"/>
      <c r="CD86" s="162"/>
      <c r="CE86" s="162"/>
      <c r="CF86" s="162"/>
      <c r="CG86" s="162"/>
      <c r="CH86" s="162"/>
      <c r="CI86" s="162"/>
      <c r="CJ86" s="162"/>
      <c r="CK86" s="162"/>
      <c r="CL86" s="162"/>
      <c r="CM86" s="162"/>
      <c r="CN86" s="162"/>
      <c r="CO86" s="162"/>
    </row>
    <row r="87" spans="1:93">
      <c r="A87" s="8"/>
      <c r="B87" s="80">
        <f t="shared" si="95"/>
        <v>7.5000099999999996</v>
      </c>
      <c r="C87" s="132">
        <f ca="1">T154</f>
        <v>0.94554273373209174</v>
      </c>
      <c r="D87" s="132">
        <f t="shared" ca="1" si="96"/>
        <v>0.84202934362822845</v>
      </c>
      <c r="E87" s="132">
        <f t="shared" ca="1" si="96"/>
        <v>0.59673161543955577</v>
      </c>
      <c r="F87" s="132">
        <f t="shared" ca="1" si="96"/>
        <v>0.40171272693545912</v>
      </c>
      <c r="G87" s="132">
        <f t="shared" ca="1" si="96"/>
        <v>0.32819922911903637</v>
      </c>
      <c r="H87" s="132">
        <f t="shared" ca="1" si="96"/>
        <v>0.34067467443514476</v>
      </c>
      <c r="I87" s="132">
        <f t="shared" ca="1" si="96"/>
        <v>0.40151528694992539</v>
      </c>
      <c r="J87" s="132">
        <f t="shared" ca="1" si="96"/>
        <v>0.47481665280532598</v>
      </c>
      <c r="K87" s="132">
        <f t="shared" ca="1" si="96"/>
        <v>0.53212674908397528</v>
      </c>
      <c r="L87" s="132">
        <f t="shared" ca="1" si="96"/>
        <v>0.6026723654490983</v>
      </c>
      <c r="M87" s="132">
        <f t="shared" ca="1" si="96"/>
        <v>0.62544468597256664</v>
      </c>
      <c r="N87" s="132">
        <f t="shared" ca="1" si="96"/>
        <v>0.62865236414526593</v>
      </c>
      <c r="O87" s="132">
        <f t="shared" ca="1" si="96"/>
        <v>0.6283402432479589</v>
      </c>
      <c r="P87" s="133">
        <f t="shared" ref="P87:P98" ca="1" si="97">MAX(C87:O87)</f>
        <v>0.94554273373209174</v>
      </c>
      <c r="S87" s="26">
        <f t="shared" si="91"/>
        <v>67.500010000000003</v>
      </c>
      <c r="T87" s="31">
        <f t="shared" ca="1" si="89"/>
        <v>0.18067813534108404</v>
      </c>
      <c r="U87" s="31">
        <f t="shared" ca="1" si="89"/>
        <v>0.19860039374289407</v>
      </c>
      <c r="V87" s="31">
        <f t="shared" ca="1" si="89"/>
        <v>0.24631799033145224</v>
      </c>
      <c r="W87" s="31">
        <f t="shared" ca="1" si="89"/>
        <v>0.30636059421144091</v>
      </c>
      <c r="X87" s="31">
        <f t="shared" ca="1" si="89"/>
        <v>0.35429934486324766</v>
      </c>
      <c r="Y87" s="31">
        <f t="shared" ca="1" si="89"/>
        <v>0.36949571728565578</v>
      </c>
      <c r="Z87" s="31">
        <f t="shared" ca="1" si="89"/>
        <v>0.34616623955692799</v>
      </c>
      <c r="AA87" s="31">
        <f t="shared" ca="1" si="89"/>
        <v>0.2943414279497592</v>
      </c>
      <c r="AB87" s="31">
        <f t="shared" ca="1" si="89"/>
        <v>0.2309356376933667</v>
      </c>
      <c r="AC87" s="31">
        <f t="shared" ca="1" si="89"/>
        <v>0.17081294969557489</v>
      </c>
      <c r="AD87" s="31">
        <f t="shared" ca="1" si="89"/>
        <v>0.12345846176234569</v>
      </c>
      <c r="AE87" s="31">
        <f t="shared" ca="1" si="89"/>
        <v>9.3724468875042627E-2</v>
      </c>
      <c r="AF87" s="31">
        <f t="shared" ca="1" si="89"/>
        <v>8.3638081859825478E-2</v>
      </c>
      <c r="AH87" s="26">
        <f t="shared" si="92"/>
        <v>67.500010000000003</v>
      </c>
      <c r="AI87" s="31">
        <f t="shared" si="90"/>
        <v>0.18067813534108404</v>
      </c>
      <c r="AJ87" s="31">
        <f t="shared" si="90"/>
        <v>0.19860039374289407</v>
      </c>
      <c r="AK87" s="31">
        <f t="shared" si="90"/>
        <v>0.24631799033145224</v>
      </c>
      <c r="AL87" s="31">
        <f t="shared" si="90"/>
        <v>0.30636059421144091</v>
      </c>
      <c r="AM87" s="31">
        <f t="shared" si="90"/>
        <v>0.35429934486324766</v>
      </c>
      <c r="AN87" s="31">
        <f t="shared" si="90"/>
        <v>0.36949571728565572</v>
      </c>
      <c r="AO87" s="31">
        <f t="shared" si="90"/>
        <v>0.34616623955692805</v>
      </c>
      <c r="AP87" s="31">
        <f t="shared" si="90"/>
        <v>0.29434142794975915</v>
      </c>
      <c r="AQ87" s="31">
        <f t="shared" si="90"/>
        <v>0.23093563769336667</v>
      </c>
      <c r="AR87" s="31">
        <f t="shared" si="90"/>
        <v>0.17081294969557489</v>
      </c>
      <c r="AS87" s="31">
        <f t="shared" si="90"/>
        <v>0.12345846176234569</v>
      </c>
      <c r="AT87" s="31">
        <f t="shared" si="90"/>
        <v>9.3724468875042627E-2</v>
      </c>
      <c r="AU87" s="31">
        <f t="shared" si="90"/>
        <v>8.3638081859825478E-2</v>
      </c>
      <c r="AX87" s="49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162"/>
      <c r="BO87" s="162"/>
      <c r="BP87" s="162"/>
      <c r="BQ87" s="162"/>
      <c r="BR87" s="162"/>
      <c r="BS87" s="162"/>
      <c r="BT87" s="57"/>
      <c r="BU87" s="162"/>
      <c r="BV87" s="162"/>
      <c r="BW87" s="162"/>
      <c r="BX87" s="162"/>
      <c r="BY87" s="162"/>
      <c r="BZ87" s="162"/>
      <c r="CA87" s="162"/>
      <c r="CB87" s="162"/>
      <c r="CC87" s="162"/>
      <c r="CD87" s="162"/>
      <c r="CE87" s="162"/>
      <c r="CF87" s="162"/>
      <c r="CG87" s="162"/>
      <c r="CH87" s="162"/>
      <c r="CI87" s="162"/>
      <c r="CJ87" s="162"/>
      <c r="CK87" s="162"/>
      <c r="CL87" s="162"/>
      <c r="CM87" s="162"/>
      <c r="CN87" s="162"/>
      <c r="CO87" s="162"/>
    </row>
    <row r="88" spans="1:93">
      <c r="A88" s="64"/>
      <c r="B88" s="80">
        <f t="shared" si="95"/>
        <v>15.00001</v>
      </c>
      <c r="C88" s="132">
        <f t="shared" ref="C88:C98" ca="1" si="98">T155</f>
        <v>0.68318805036997055</v>
      </c>
      <c r="D88" s="132">
        <f t="shared" ca="1" si="96"/>
        <v>0.59673161543955577</v>
      </c>
      <c r="E88" s="132">
        <f t="shared" ca="1" si="96"/>
        <v>0.41878672288954882</v>
      </c>
      <c r="F88" s="132">
        <f t="shared" ca="1" si="96"/>
        <v>0.2881277624937264</v>
      </c>
      <c r="G88" s="132">
        <f t="shared" ca="1" si="96"/>
        <v>0.27970990794827194</v>
      </c>
      <c r="H88" s="132">
        <f t="shared" ca="1" si="96"/>
        <v>0.29925258573902686</v>
      </c>
      <c r="I88" s="132">
        <f t="shared" ca="1" si="96"/>
        <v>0.34466263075602521</v>
      </c>
      <c r="J88" s="132">
        <f t="shared" ca="1" si="96"/>
        <v>0.40375070449230277</v>
      </c>
      <c r="K88" s="132">
        <f t="shared" ca="1" si="96"/>
        <v>0.55107298061934173</v>
      </c>
      <c r="L88" s="132">
        <f t="shared" ca="1" si="96"/>
        <v>0.61681338837253497</v>
      </c>
      <c r="M88" s="132">
        <f t="shared" ca="1" si="96"/>
        <v>0.62865236414526626</v>
      </c>
      <c r="N88" s="132">
        <f t="shared" ca="1" si="96"/>
        <v>0.62544468597256664</v>
      </c>
      <c r="O88" s="132">
        <f t="shared" ca="1" si="96"/>
        <v>0.62318094907394084</v>
      </c>
      <c r="P88" s="133">
        <f t="shared" ca="1" si="97"/>
        <v>0.68318805036997055</v>
      </c>
      <c r="S88" s="26">
        <f t="shared" si="91"/>
        <v>75.000010000000003</v>
      </c>
      <c r="T88" s="31">
        <f t="shared" ca="1" si="89"/>
        <v>9.7094206255888965E-2</v>
      </c>
      <c r="U88" s="31">
        <f t="shared" ca="1" si="89"/>
        <v>0.11265552310738844</v>
      </c>
      <c r="V88" s="31">
        <f t="shared" ca="1" si="89"/>
        <v>0.15443725721739771</v>
      </c>
      <c r="W88" s="31">
        <f t="shared" ca="1" si="89"/>
        <v>0.20828280318135201</v>
      </c>
      <c r="X88" s="31">
        <f t="shared" ca="1" si="89"/>
        <v>0.25416008293371911</v>
      </c>
      <c r="Y88" s="31">
        <f t="shared" ca="1" si="89"/>
        <v>0.27428734425826873</v>
      </c>
      <c r="Z88" s="31">
        <f t="shared" ca="1" si="89"/>
        <v>0.26205799501161547</v>
      </c>
      <c r="AA88" s="31">
        <f t="shared" ca="1" si="89"/>
        <v>0.22395976938482154</v>
      </c>
      <c r="AB88" s="31">
        <f t="shared" ca="1" si="89"/>
        <v>0.17342753280198317</v>
      </c>
      <c r="AC88" s="31">
        <f t="shared" ca="1" si="89"/>
        <v>0.12345846176234569</v>
      </c>
      <c r="AD88" s="31">
        <f t="shared" ca="1" si="89"/>
        <v>8.3081554394535309E-2</v>
      </c>
      <c r="AE88" s="31">
        <f t="shared" ca="1" si="89"/>
        <v>5.7340934346824225E-2</v>
      </c>
      <c r="AF88" s="31">
        <f t="shared" ca="1" si="89"/>
        <v>4.8546717779581153E-2</v>
      </c>
      <c r="AH88" s="26">
        <f t="shared" si="92"/>
        <v>75.000010000000003</v>
      </c>
      <c r="AI88" s="31">
        <f t="shared" si="90"/>
        <v>9.7094206255888965E-2</v>
      </c>
      <c r="AJ88" s="31">
        <f t="shared" si="90"/>
        <v>0.11265552310738844</v>
      </c>
      <c r="AK88" s="31">
        <f t="shared" si="90"/>
        <v>0.15443725721739768</v>
      </c>
      <c r="AL88" s="31">
        <f t="shared" si="90"/>
        <v>0.20828280318135201</v>
      </c>
      <c r="AM88" s="31">
        <f t="shared" si="90"/>
        <v>0.25416008293371906</v>
      </c>
      <c r="AN88" s="31">
        <f t="shared" si="90"/>
        <v>0.27428734425826873</v>
      </c>
      <c r="AO88" s="31">
        <f t="shared" si="90"/>
        <v>0.26205799501161547</v>
      </c>
      <c r="AP88" s="31">
        <f t="shared" si="90"/>
        <v>0.22395976938482154</v>
      </c>
      <c r="AQ88" s="31">
        <f t="shared" si="90"/>
        <v>0.17342753280198317</v>
      </c>
      <c r="AR88" s="31">
        <f t="shared" si="90"/>
        <v>0.12345846176234569</v>
      </c>
      <c r="AS88" s="31">
        <f t="shared" si="90"/>
        <v>8.3081554394535309E-2</v>
      </c>
      <c r="AT88" s="31">
        <f t="shared" si="90"/>
        <v>5.7340934346824225E-2</v>
      </c>
      <c r="AU88" s="31">
        <f t="shared" si="90"/>
        <v>4.8546717779581153E-2</v>
      </c>
      <c r="AX88" s="49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162"/>
      <c r="BO88" s="162"/>
      <c r="BP88" s="162"/>
      <c r="BQ88" s="162"/>
      <c r="BR88" s="162"/>
      <c r="BS88" s="162"/>
      <c r="BT88" s="57"/>
      <c r="BU88" s="162"/>
      <c r="BV88" s="162"/>
      <c r="BW88" s="162"/>
      <c r="BX88" s="162"/>
      <c r="BY88" s="162"/>
      <c r="BZ88" s="162"/>
      <c r="CA88" s="162"/>
      <c r="CB88" s="162"/>
      <c r="CC88" s="162"/>
      <c r="CD88" s="162"/>
      <c r="CE88" s="162"/>
      <c r="CF88" s="162"/>
      <c r="CG88" s="162"/>
      <c r="CH88" s="162"/>
      <c r="CI88" s="162"/>
      <c r="CJ88" s="162"/>
      <c r="CK88" s="162"/>
      <c r="CL88" s="162"/>
      <c r="CM88" s="162"/>
      <c r="CN88" s="162"/>
      <c r="CO88" s="162"/>
    </row>
    <row r="89" spans="1:93">
      <c r="A89" s="64"/>
      <c r="B89" s="80">
        <f t="shared" si="95"/>
        <v>22.50001</v>
      </c>
      <c r="C89" s="132">
        <f t="shared" ca="1" si="98"/>
        <v>0.45766588977268202</v>
      </c>
      <c r="D89" s="132">
        <f t="shared" ca="1" si="96"/>
        <v>0.40171272693545901</v>
      </c>
      <c r="E89" s="132">
        <f t="shared" ca="1" si="96"/>
        <v>0.2881277624937264</v>
      </c>
      <c r="F89" s="132">
        <f t="shared" ca="1" si="96"/>
        <v>0.24998008307456865</v>
      </c>
      <c r="G89" s="132">
        <f t="shared" ca="1" si="96"/>
        <v>0.21588047266870791</v>
      </c>
      <c r="H89" s="132">
        <f t="shared" ca="1" si="96"/>
        <v>0.22056873201815888</v>
      </c>
      <c r="I89" s="132">
        <f t="shared" ca="1" si="96"/>
        <v>0.26964031108926956</v>
      </c>
      <c r="J89" s="132">
        <f t="shared" ca="1" si="96"/>
        <v>0.43780771926718226</v>
      </c>
      <c r="K89" s="132">
        <f t="shared" ca="1" si="96"/>
        <v>0.59178834562023774</v>
      </c>
      <c r="L89" s="132">
        <f t="shared" ca="1" si="96"/>
        <v>0.62865236414526593</v>
      </c>
      <c r="M89" s="132">
        <f t="shared" ca="1" si="96"/>
        <v>0.61681338837253497</v>
      </c>
      <c r="N89" s="132">
        <f t="shared" ca="1" si="96"/>
        <v>0.6026723654490983</v>
      </c>
      <c r="O89" s="132">
        <f t="shared" ca="1" si="96"/>
        <v>0.5974421461406394</v>
      </c>
      <c r="P89" s="133">
        <f t="shared" ca="1" si="97"/>
        <v>0.62865236414526593</v>
      </c>
      <c r="Q89" s="217" t="s">
        <v>71</v>
      </c>
      <c r="S89" s="26">
        <f t="shared" si="91"/>
        <v>82.500010000000003</v>
      </c>
      <c r="T89" s="31">
        <f t="shared" ca="1" si="89"/>
        <v>4.9568035991683676E-2</v>
      </c>
      <c r="U89" s="31">
        <f t="shared" ca="1" si="89"/>
        <v>6.3866158195596365E-2</v>
      </c>
      <c r="V89" s="31">
        <f t="shared" ca="1" si="89"/>
        <v>0.10243556240829872</v>
      </c>
      <c r="W89" s="31">
        <f t="shared" ca="1" si="89"/>
        <v>0.15278949892739829</v>
      </c>
      <c r="X89" s="31">
        <f t="shared" ca="1" si="89"/>
        <v>0.19715180750294953</v>
      </c>
      <c r="Y89" s="31">
        <f t="shared" ca="1" si="89"/>
        <v>0.21933469462398619</v>
      </c>
      <c r="Z89" s="31">
        <f t="shared" ca="1" si="89"/>
        <v>0.21254131937405224</v>
      </c>
      <c r="AA89" s="31">
        <f t="shared" ca="1" si="89"/>
        <v>0.18157612126860198</v>
      </c>
      <c r="AB89" s="31">
        <f t="shared" ca="1" si="89"/>
        <v>0.13801663533501005</v>
      </c>
      <c r="AC89" s="31">
        <f t="shared" ca="1" si="89"/>
        <v>9.3724468875042627E-2</v>
      </c>
      <c r="AD89" s="31">
        <f t="shared" ca="1" si="89"/>
        <v>5.7340934346824225E-2</v>
      </c>
      <c r="AE89" s="31">
        <f t="shared" ca="1" si="89"/>
        <v>3.3921149556529889E-2</v>
      </c>
      <c r="AF89" s="31">
        <f t="shared" ca="1" si="89"/>
        <v>2.5883640230411384E-2</v>
      </c>
      <c r="AH89" s="26">
        <f t="shared" si="92"/>
        <v>82.500010000000003</v>
      </c>
      <c r="AI89" s="31">
        <f t="shared" si="90"/>
        <v>4.9568035991683683E-2</v>
      </c>
      <c r="AJ89" s="31">
        <f t="shared" si="90"/>
        <v>6.3866158195596365E-2</v>
      </c>
      <c r="AK89" s="31">
        <f t="shared" si="90"/>
        <v>0.10243556240829871</v>
      </c>
      <c r="AL89" s="31">
        <f t="shared" si="90"/>
        <v>0.15278949892739829</v>
      </c>
      <c r="AM89" s="31">
        <f t="shared" si="90"/>
        <v>0.19715180750294953</v>
      </c>
      <c r="AN89" s="31">
        <f t="shared" si="90"/>
        <v>0.21933469462398617</v>
      </c>
      <c r="AO89" s="31">
        <f t="shared" si="90"/>
        <v>0.21254131937405224</v>
      </c>
      <c r="AP89" s="31">
        <f t="shared" si="90"/>
        <v>0.18157612126860198</v>
      </c>
      <c r="AQ89" s="31">
        <f t="shared" si="90"/>
        <v>0.13801663533501005</v>
      </c>
      <c r="AR89" s="31">
        <f t="shared" si="90"/>
        <v>9.3724468875042627E-2</v>
      </c>
      <c r="AS89" s="31">
        <f t="shared" si="90"/>
        <v>5.7340934346824225E-2</v>
      </c>
      <c r="AT89" s="31">
        <f t="shared" si="90"/>
        <v>3.3921149556529889E-2</v>
      </c>
      <c r="AU89" s="31">
        <f t="shared" si="90"/>
        <v>2.5883640230411384E-2</v>
      </c>
      <c r="AX89" s="26">
        <f t="shared" ref="AX89:AX93" si="99">AX88+7.5</f>
        <v>7.5</v>
      </c>
      <c r="AY89" s="31">
        <f t="shared" ref="AY89:AY93" ca="1" si="100">(T74-$AZ$16)^2+(T104-$BB$16)^2</f>
        <v>14.403810079129597</v>
      </c>
      <c r="AZ89" s="31">
        <f t="shared" ref="AZ89:AZ93" ca="1" si="101">(U74-$AZ$16)^2+(U104-$BB$16)^2</f>
        <v>23.254033057233887</v>
      </c>
      <c r="BA89" s="31">
        <f t="shared" ref="BA89:BA93" ca="1" si="102">(V74-$AZ$16)^2+(V104-$BB$16)^2</f>
        <v>58.896200819673659</v>
      </c>
      <c r="BB89" s="31">
        <f t="shared" ref="BB89:BB93" ca="1" si="103">(W74-$AZ$16)^2+(W104-$BB$16)^2</f>
        <v>134.70291359724044</v>
      </c>
      <c r="BC89" s="31">
        <f t="shared" ref="BC89:BC93" ca="1" si="104">(X74-$AZ$16)^2+(X104-$BB$16)^2</f>
        <v>241.81335448650981</v>
      </c>
      <c r="BD89" s="31">
        <f t="shared" ref="BD89:BD93" ca="1" si="105">(Y74-$AZ$16)^2+(Y104-$BB$16)^2</f>
        <v>340.04212739018345</v>
      </c>
      <c r="BE89" s="31">
        <f t="shared" ref="BE89:BE93" ca="1" si="106">(Z74-$AZ$16)^2+(Z104-$BB$16)^2</f>
        <v>380.11291636361483</v>
      </c>
      <c r="BF89" s="31">
        <f t="shared" ref="BF89:BF93" ca="1" si="107">(AA74-$AZ$16)^2+(AA104-$BB$16)^2</f>
        <v>339.79562980486202</v>
      </c>
      <c r="BG89" s="31">
        <f t="shared" ref="BG89:BG93" ca="1" si="108">(AB74-$AZ$16)^2+(AB104-$BB$16)^2</f>
        <v>241.3332181756555</v>
      </c>
      <c r="BH89" s="31">
        <f t="shared" ref="BH89:BH93" ca="1" si="109">(AC74-$AZ$16)^2+(AC104-$BB$16)^2</f>
        <v>134.01892937653312</v>
      </c>
      <c r="BI89" s="31">
        <f t="shared" ref="BI89:BI93" ca="1" si="110">(AD74-$AZ$16)^2+(AD104-$BB$16)^2</f>
        <v>58.055688708190246</v>
      </c>
      <c r="BJ89" s="31">
        <f t="shared" ref="BJ89:BJ93" ca="1" si="111">(AE74-$AZ$16)^2+(AE104-$BB$16)^2</f>
        <v>22.316290456610997</v>
      </c>
      <c r="BK89" s="31">
        <f t="shared" ref="BK89:BK93" ca="1" si="112">(AF74-$AZ$16)^2+(AF104-$BB$16)^2</f>
        <v>13.433280452214165</v>
      </c>
      <c r="BL89" s="15">
        <f t="shared" ref="BL89:BL93" ca="1" si="113">MIN(AY89:BK89)</f>
        <v>13.433280452214165</v>
      </c>
      <c r="BM89" s="410">
        <f t="shared" ref="BM89:BM93" ca="1" si="114">MATCH(BL89,AY89:BK89,0)</f>
        <v>13</v>
      </c>
      <c r="BT89" s="1"/>
    </row>
    <row r="90" spans="1:93">
      <c r="B90" s="80">
        <f t="shared" si="95"/>
        <v>30.00001</v>
      </c>
      <c r="C90" s="132">
        <f t="shared" ca="1" si="98"/>
        <v>0.36878707470855182</v>
      </c>
      <c r="D90" s="132">
        <f t="shared" ca="1" si="96"/>
        <v>0.32819922911903621</v>
      </c>
      <c r="E90" s="132">
        <f t="shared" ca="1" si="96"/>
        <v>0.27970990794827194</v>
      </c>
      <c r="F90" s="132">
        <f t="shared" ca="1" si="96"/>
        <v>0.21588047266870791</v>
      </c>
      <c r="G90" s="132">
        <f t="shared" ca="1" si="96"/>
        <v>0.16263541105611995</v>
      </c>
      <c r="H90" s="132">
        <f t="shared" ca="1" si="96"/>
        <v>0.19415219439668874</v>
      </c>
      <c r="I90" s="132">
        <f t="shared" ca="1" si="96"/>
        <v>0.29471632634377831</v>
      </c>
      <c r="J90" s="132">
        <f t="shared" ca="1" si="96"/>
        <v>0.51738404708646202</v>
      </c>
      <c r="K90" s="132">
        <f t="shared" ca="1" si="96"/>
        <v>0.62865236414526626</v>
      </c>
      <c r="L90" s="132">
        <f t="shared" ca="1" si="96"/>
        <v>0.59178834562023741</v>
      </c>
      <c r="M90" s="132">
        <f t="shared" ca="1" si="96"/>
        <v>0.55107298061934218</v>
      </c>
      <c r="N90" s="132">
        <f t="shared" ca="1" si="96"/>
        <v>0.52906864208880144</v>
      </c>
      <c r="O90" s="132">
        <f t="shared" ca="1" si="96"/>
        <v>0.52237413433565294</v>
      </c>
      <c r="P90" s="133">
        <f t="shared" ca="1" si="97"/>
        <v>0.62865236414526626</v>
      </c>
      <c r="Q90" s="218" t="s">
        <v>72</v>
      </c>
      <c r="S90" s="26">
        <f t="shared" si="91"/>
        <v>90.000010000000003</v>
      </c>
      <c r="T90" s="31">
        <f t="shared" ca="1" si="89"/>
        <v>3.4168524418747535E-2</v>
      </c>
      <c r="U90" s="31">
        <f t="shared" ca="1" si="89"/>
        <v>4.8069283438135324E-2</v>
      </c>
      <c r="V90" s="31">
        <f t="shared" ca="1" si="89"/>
        <v>8.5622750694153538E-2</v>
      </c>
      <c r="W90" s="31">
        <f t="shared" ca="1" si="89"/>
        <v>0.1348519654815655</v>
      </c>
      <c r="X90" s="31">
        <f t="shared" ca="1" si="89"/>
        <v>0.1786749853284812</v>
      </c>
      <c r="Y90" s="31">
        <f t="shared" ca="1" si="89"/>
        <v>0.2014126285648245</v>
      </c>
      <c r="Z90" s="31">
        <f t="shared" ca="1" si="89"/>
        <v>0.19624403223294107</v>
      </c>
      <c r="AA90" s="31">
        <f t="shared" ca="1" si="89"/>
        <v>0.16747849030488357</v>
      </c>
      <c r="AB90" s="31">
        <f t="shared" ca="1" si="89"/>
        <v>0.12611444585485976</v>
      </c>
      <c r="AC90" s="31">
        <f t="shared" ca="1" si="89"/>
        <v>8.3638081859825478E-2</v>
      </c>
      <c r="AD90" s="31">
        <f t="shared" ca="1" si="89"/>
        <v>4.8546717779581153E-2</v>
      </c>
      <c r="AE90" s="31">
        <f t="shared" ca="1" si="89"/>
        <v>2.5883640230411387E-2</v>
      </c>
      <c r="AF90" s="31">
        <f t="shared" ca="1" si="89"/>
        <v>1.8093786794473127E-2</v>
      </c>
      <c r="AH90" s="26">
        <f t="shared" si="92"/>
        <v>90.000010000000003</v>
      </c>
      <c r="AI90" s="31">
        <f t="shared" si="90"/>
        <v>3.4168524418747535E-2</v>
      </c>
      <c r="AJ90" s="31">
        <f t="shared" si="90"/>
        <v>4.8069283438135324E-2</v>
      </c>
      <c r="AK90" s="31">
        <f t="shared" si="90"/>
        <v>8.5622750694153524E-2</v>
      </c>
      <c r="AL90" s="31">
        <f t="shared" si="90"/>
        <v>0.1348519654815655</v>
      </c>
      <c r="AM90" s="31">
        <f t="shared" si="90"/>
        <v>0.1786749853284812</v>
      </c>
      <c r="AN90" s="31">
        <f t="shared" si="90"/>
        <v>0.20141262856482453</v>
      </c>
      <c r="AO90" s="31">
        <f t="shared" si="90"/>
        <v>0.19624403223294107</v>
      </c>
      <c r="AP90" s="31">
        <f t="shared" si="90"/>
        <v>0.16747849030488357</v>
      </c>
      <c r="AQ90" s="31">
        <f t="shared" si="90"/>
        <v>0.12611444585485976</v>
      </c>
      <c r="AR90" s="31">
        <f t="shared" si="90"/>
        <v>8.3638081859825478E-2</v>
      </c>
      <c r="AS90" s="31">
        <f t="shared" si="90"/>
        <v>4.8546717779581153E-2</v>
      </c>
      <c r="AT90" s="31">
        <f t="shared" si="90"/>
        <v>2.5883640230411387E-2</v>
      </c>
      <c r="AU90" s="31">
        <f t="shared" si="90"/>
        <v>1.8093786794473127E-2</v>
      </c>
      <c r="AX90" s="26">
        <f t="shared" si="99"/>
        <v>15</v>
      </c>
      <c r="AY90" s="31">
        <f t="shared" ca="1" si="100"/>
        <v>7.7407923529706792</v>
      </c>
      <c r="AZ90" s="31">
        <f t="shared" ca="1" si="101"/>
        <v>14.342394800846979</v>
      </c>
      <c r="BA90" s="31">
        <f t="shared" ca="1" si="102"/>
        <v>43.841448692773497</v>
      </c>
      <c r="BB90" s="31">
        <f t="shared" ca="1" si="103"/>
        <v>111.25714047788175</v>
      </c>
      <c r="BC90" s="31">
        <f t="shared" ca="1" si="104"/>
        <v>209.97755892796278</v>
      </c>
      <c r="BD90" s="31">
        <f t="shared" ca="1" si="105"/>
        <v>302.06580402847908</v>
      </c>
      <c r="BE90" s="31">
        <f t="shared" ca="1" si="106"/>
        <v>339.89138566407814</v>
      </c>
      <c r="BF90" s="31">
        <f t="shared" ca="1" si="107"/>
        <v>301.82660146888355</v>
      </c>
      <c r="BG90" s="31">
        <f t="shared" ca="1" si="108"/>
        <v>209.51182223295288</v>
      </c>
      <c r="BH90" s="31">
        <f t="shared" ca="1" si="109"/>
        <v>110.59390824306359</v>
      </c>
      <c r="BI90" s="31">
        <f t="shared" ca="1" si="110"/>
        <v>43.026576268599491</v>
      </c>
      <c r="BJ90" s="31">
        <f t="shared" ca="1" si="111"/>
        <v>13.433280452214165</v>
      </c>
      <c r="BK90" s="31">
        <f t="shared" ca="1" si="112"/>
        <v>6.7998832620615879</v>
      </c>
      <c r="BL90" s="15">
        <f t="shared" ca="1" si="113"/>
        <v>6.7998832620615879</v>
      </c>
      <c r="BM90" s="410">
        <f t="shared" ca="1" si="114"/>
        <v>13</v>
      </c>
      <c r="BT90" s="1"/>
    </row>
    <row r="91" spans="1:93">
      <c r="B91" s="80">
        <f t="shared" si="95"/>
        <v>37.500010000000003</v>
      </c>
      <c r="C91" s="132">
        <f t="shared" ca="1" si="98"/>
        <v>0.37667298378570252</v>
      </c>
      <c r="D91" s="132">
        <f t="shared" ca="1" si="96"/>
        <v>0.3406746744351451</v>
      </c>
      <c r="E91" s="132">
        <f t="shared" ca="1" si="96"/>
        <v>0.29925258573902697</v>
      </c>
      <c r="F91" s="132">
        <f t="shared" ca="1" si="96"/>
        <v>0.22056873201815888</v>
      </c>
      <c r="G91" s="132">
        <f t="shared" ca="1" si="96"/>
        <v>0.19415219439668879</v>
      </c>
      <c r="H91" s="132">
        <f t="shared" ca="1" si="96"/>
        <v>0.24558071307987547</v>
      </c>
      <c r="I91" s="132">
        <f t="shared" ca="1" si="96"/>
        <v>0.40936412304247649</v>
      </c>
      <c r="J91" s="132">
        <f t="shared" ca="1" si="96"/>
        <v>0.62865236414526615</v>
      </c>
      <c r="K91" s="132">
        <f t="shared" ca="1" si="96"/>
        <v>0.51738404708646213</v>
      </c>
      <c r="L91" s="132">
        <f t="shared" ca="1" si="96"/>
        <v>0.4378077192671822</v>
      </c>
      <c r="M91" s="132">
        <f t="shared" ca="1" si="96"/>
        <v>0.40375070449230271</v>
      </c>
      <c r="N91" s="132">
        <f t="shared" ca="1" si="96"/>
        <v>0.39137539980800251</v>
      </c>
      <c r="O91" s="132">
        <f t="shared" ca="1" si="96"/>
        <v>0.38810886075446294</v>
      </c>
      <c r="P91" s="133">
        <f t="shared" ca="1" si="97"/>
        <v>0.62865236414526615</v>
      </c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X91" s="26">
        <f t="shared" si="99"/>
        <v>22.5</v>
      </c>
      <c r="AY91" s="31">
        <f t="shared" si="100"/>
        <v>0</v>
      </c>
      <c r="AZ91" s="31">
        <f t="shared" si="101"/>
        <v>0</v>
      </c>
      <c r="BA91" s="31">
        <f t="shared" si="102"/>
        <v>0</v>
      </c>
      <c r="BB91" s="31">
        <f t="shared" si="103"/>
        <v>0</v>
      </c>
      <c r="BC91" s="31">
        <f t="shared" si="104"/>
        <v>0</v>
      </c>
      <c r="BD91" s="31">
        <f t="shared" si="105"/>
        <v>0</v>
      </c>
      <c r="BE91" s="31">
        <f t="shared" si="106"/>
        <v>0</v>
      </c>
      <c r="BF91" s="31">
        <f t="shared" si="107"/>
        <v>0</v>
      </c>
      <c r="BG91" s="31">
        <f t="shared" si="108"/>
        <v>0</v>
      </c>
      <c r="BH91" s="31">
        <f t="shared" si="109"/>
        <v>0</v>
      </c>
      <c r="BI91" s="31">
        <f t="shared" si="110"/>
        <v>0</v>
      </c>
      <c r="BJ91" s="31">
        <f t="shared" si="111"/>
        <v>0</v>
      </c>
      <c r="BK91" s="31">
        <f t="shared" si="112"/>
        <v>0</v>
      </c>
      <c r="BL91" s="15">
        <f t="shared" si="113"/>
        <v>0</v>
      </c>
      <c r="BM91" s="410">
        <f t="shared" si="114"/>
        <v>1</v>
      </c>
      <c r="BT91" s="1"/>
    </row>
    <row r="92" spans="1:93">
      <c r="B92" s="80">
        <f t="shared" si="95"/>
        <v>45.000010000000003</v>
      </c>
      <c r="C92" s="132">
        <f t="shared" ca="1" si="98"/>
        <v>0.43592204387739519</v>
      </c>
      <c r="D92" s="132">
        <f t="shared" ca="1" si="96"/>
        <v>0.40151528694992533</v>
      </c>
      <c r="E92" s="132">
        <f t="shared" ca="1" si="96"/>
        <v>0.34466263075602527</v>
      </c>
      <c r="F92" s="132">
        <f t="shared" ca="1" si="96"/>
        <v>0.2696403110892695</v>
      </c>
      <c r="G92" s="132">
        <f t="shared" ca="1" si="96"/>
        <v>0.29471632634377837</v>
      </c>
      <c r="H92" s="132">
        <f t="shared" ca="1" si="96"/>
        <v>0.40936412304247621</v>
      </c>
      <c r="I92" s="132">
        <f t="shared" ca="1" si="96"/>
        <v>0.62865236414526615</v>
      </c>
      <c r="J92" s="132">
        <f t="shared" ca="1" si="96"/>
        <v>0.40936412304247644</v>
      </c>
      <c r="K92" s="132">
        <f t="shared" ca="1" si="96"/>
        <v>0.29471632634377842</v>
      </c>
      <c r="L92" s="132">
        <f t="shared" ca="1" si="96"/>
        <v>0.26964031108926984</v>
      </c>
      <c r="M92" s="132">
        <f t="shared" ca="1" si="96"/>
        <v>0.26571309356864686</v>
      </c>
      <c r="N92" s="132">
        <f t="shared" ca="1" si="96"/>
        <v>0.26459828357402704</v>
      </c>
      <c r="O92" s="132">
        <f t="shared" ca="1" si="96"/>
        <v>0.2638988539304114</v>
      </c>
      <c r="P92" s="133">
        <f t="shared" ca="1" si="97"/>
        <v>0.62865236414526615</v>
      </c>
      <c r="S92" s="24" t="s">
        <v>94</v>
      </c>
      <c r="T92" s="26">
        <f>T77</f>
        <v>1.0000000000000001E-5</v>
      </c>
      <c r="U92" s="26">
        <f t="shared" ref="U92:AF92" si="115">U77</f>
        <v>7.5000099999999996</v>
      </c>
      <c r="V92" s="26">
        <f t="shared" si="115"/>
        <v>15.00001</v>
      </c>
      <c r="W92" s="26">
        <f t="shared" si="115"/>
        <v>22.50001</v>
      </c>
      <c r="X92" s="26">
        <f t="shared" si="115"/>
        <v>30.00001</v>
      </c>
      <c r="Y92" s="26">
        <f t="shared" si="115"/>
        <v>37.500010000000003</v>
      </c>
      <c r="Z92" s="26">
        <f t="shared" si="115"/>
        <v>45.000010000000003</v>
      </c>
      <c r="AA92" s="26">
        <f t="shared" si="115"/>
        <v>52.500010000000003</v>
      </c>
      <c r="AB92" s="26">
        <f t="shared" si="115"/>
        <v>60.000010000000003</v>
      </c>
      <c r="AC92" s="26">
        <f t="shared" si="115"/>
        <v>67.500010000000003</v>
      </c>
      <c r="AD92" s="26">
        <f t="shared" si="115"/>
        <v>75.000010000000003</v>
      </c>
      <c r="AE92" s="26">
        <f t="shared" si="115"/>
        <v>82.500010000000003</v>
      </c>
      <c r="AF92" s="26">
        <f t="shared" si="115"/>
        <v>90.000010000000003</v>
      </c>
      <c r="AX92" s="26">
        <f t="shared" si="99"/>
        <v>30</v>
      </c>
      <c r="AY92" s="31">
        <f t="shared" si="100"/>
        <v>2.0000000000000003E-10</v>
      </c>
      <c r="AZ92" s="31">
        <f t="shared" si="101"/>
        <v>112.50030000019999</v>
      </c>
      <c r="BA92" s="31">
        <f t="shared" si="102"/>
        <v>450.0006000002</v>
      </c>
      <c r="BB92" s="31">
        <f t="shared" si="103"/>
        <v>1012.5009000002</v>
      </c>
      <c r="BC92" s="31">
        <f t="shared" si="104"/>
        <v>1800.0012000002</v>
      </c>
      <c r="BD92" s="31">
        <f t="shared" si="105"/>
        <v>2812.5015000002004</v>
      </c>
      <c r="BE92" s="31">
        <f t="shared" si="106"/>
        <v>4050.0018000002005</v>
      </c>
      <c r="BF92" s="31">
        <f t="shared" si="107"/>
        <v>5512.5021000002007</v>
      </c>
      <c r="BG92" s="31">
        <f t="shared" si="108"/>
        <v>7200.0024000002004</v>
      </c>
      <c r="BH92" s="31">
        <f t="shared" si="109"/>
        <v>9112.502700000201</v>
      </c>
      <c r="BI92" s="31">
        <f t="shared" si="110"/>
        <v>11250.003000000201</v>
      </c>
      <c r="BJ92" s="31">
        <f t="shared" si="111"/>
        <v>13612.5033000002</v>
      </c>
      <c r="BK92" s="31">
        <f t="shared" si="112"/>
        <v>16200.003600000202</v>
      </c>
      <c r="BL92" s="15">
        <f t="shared" si="113"/>
        <v>2.0000000000000003E-10</v>
      </c>
      <c r="BM92" s="410">
        <f t="shared" si="114"/>
        <v>1</v>
      </c>
      <c r="BT92" s="1"/>
    </row>
    <row r="93" spans="1:93" ht="16.5" thickBot="1">
      <c r="B93" s="80">
        <f t="shared" si="95"/>
        <v>52.500010000000003</v>
      </c>
      <c r="C93" s="132">
        <f t="shared" ca="1" si="98"/>
        <v>0.50655251712035088</v>
      </c>
      <c r="D93" s="132">
        <f t="shared" ca="1" si="96"/>
        <v>0.47481665280532598</v>
      </c>
      <c r="E93" s="132">
        <f t="shared" ca="1" si="96"/>
        <v>0.40375070449230277</v>
      </c>
      <c r="F93" s="132">
        <f t="shared" ca="1" si="96"/>
        <v>0.43780771926718209</v>
      </c>
      <c r="G93" s="132">
        <f t="shared" ca="1" si="96"/>
        <v>0.51738404708646213</v>
      </c>
      <c r="H93" s="132">
        <f t="shared" ca="1" si="96"/>
        <v>0.62865236414526615</v>
      </c>
      <c r="I93" s="132">
        <f t="shared" ca="1" si="96"/>
        <v>0.40936412304247644</v>
      </c>
      <c r="J93" s="132">
        <f t="shared" ca="1" si="96"/>
        <v>0.24558071307987533</v>
      </c>
      <c r="K93" s="132">
        <f t="shared" ca="1" si="96"/>
        <v>0.1941521943966889</v>
      </c>
      <c r="L93" s="132">
        <f t="shared" ca="1" si="96"/>
        <v>0.17595976590621348</v>
      </c>
      <c r="M93" s="132">
        <f t="shared" ca="1" si="96"/>
        <v>0.16988293118063805</v>
      </c>
      <c r="N93" s="132">
        <f t="shared" ca="1" si="96"/>
        <v>0.16881972286131003</v>
      </c>
      <c r="O93" s="132">
        <f t="shared" ca="1" si="96"/>
        <v>0.17109202115979608</v>
      </c>
      <c r="P93" s="133">
        <f t="shared" ca="1" si="97"/>
        <v>0.62865236414526615</v>
      </c>
      <c r="S93" s="26">
        <f>S78</f>
        <v>1.0000000000000001E-5</v>
      </c>
      <c r="T93" s="31">
        <f ca="1">(T3/T33)^0.5</f>
        <v>4.1137667560372115</v>
      </c>
      <c r="U93" s="31">
        <f t="shared" ref="U93:AF99" ca="1" si="116">(U3/U33)^0.5</f>
        <v>4.0605682524986717</v>
      </c>
      <c r="V93" s="31">
        <f t="shared" ca="1" si="116"/>
        <v>3.8639169021224933</v>
      </c>
      <c r="W93" s="31">
        <f t="shared" ca="1" si="116"/>
        <v>3.4682629929325506</v>
      </c>
      <c r="X93" s="31">
        <f t="shared" ca="1" si="116"/>
        <v>2.9173654105867284</v>
      </c>
      <c r="Y93" s="31">
        <f t="shared" ca="1" si="116"/>
        <v>2.3533651770248127</v>
      </c>
      <c r="Z93" s="31">
        <f t="shared" ca="1" si="116"/>
        <v>1.8860170128156095</v>
      </c>
      <c r="AA93" s="31">
        <f t="shared" ca="1" si="116"/>
        <v>1.5434699961298199</v>
      </c>
      <c r="AB93" s="31">
        <f t="shared" ca="1" si="116"/>
        <v>1.3094217385324414</v>
      </c>
      <c r="AC93" s="31">
        <f t="shared" ca="1" si="116"/>
        <v>1.157508421856501</v>
      </c>
      <c r="AD93" s="31">
        <f t="shared" ca="1" si="116"/>
        <v>1.0648834317007647</v>
      </c>
      <c r="AE93" s="31">
        <f t="shared" ca="1" si="116"/>
        <v>1.0154698457354636</v>
      </c>
      <c r="AF93" s="31">
        <f t="shared" ca="1" si="116"/>
        <v>0.99999999999999989</v>
      </c>
      <c r="AX93" s="26">
        <f t="shared" si="99"/>
        <v>37.5</v>
      </c>
      <c r="AY93" s="31">
        <f t="shared" ca="1" si="100"/>
        <v>36.096810047310456</v>
      </c>
      <c r="AZ93" s="31">
        <f t="shared" ca="1" si="101"/>
        <v>30.402757632956884</v>
      </c>
      <c r="BA93" s="31">
        <f t="shared" ca="1" si="102"/>
        <v>21.301613572795905</v>
      </c>
      <c r="BB93" s="31">
        <f t="shared" ca="1" si="103"/>
        <v>14.830569711140278</v>
      </c>
      <c r="BC93" s="31">
        <f t="shared" ca="1" si="104"/>
        <v>10.710163637280875</v>
      </c>
      <c r="BD93" s="31">
        <f t="shared" ca="1" si="105"/>
        <v>8.1362424758965268</v>
      </c>
      <c r="BE93" s="31">
        <f t="shared" ca="1" si="106"/>
        <v>6.7484627916717903</v>
      </c>
      <c r="BF93" s="31">
        <f t="shared" ca="1" si="107"/>
        <v>6.2920559341187516</v>
      </c>
      <c r="BG93" s="31">
        <f t="shared" ca="1" si="108"/>
        <v>6.6296241910455391</v>
      </c>
      <c r="BH93" s="31">
        <f t="shared" ca="1" si="109"/>
        <v>7.8626238203826517</v>
      </c>
      <c r="BI93" s="31">
        <f t="shared" ca="1" si="110"/>
        <v>10.394117788326744</v>
      </c>
      <c r="BJ93" s="31">
        <f t="shared" ca="1" si="111"/>
        <v>14.401948075961059</v>
      </c>
      <c r="BK93" s="31">
        <f t="shared" ca="1" si="112"/>
        <v>17.031627635467053</v>
      </c>
      <c r="BL93" s="15">
        <f t="shared" ca="1" si="113"/>
        <v>6.2920559341187516</v>
      </c>
      <c r="BM93" s="410">
        <f t="shared" ca="1" si="114"/>
        <v>8</v>
      </c>
      <c r="BT93" s="1"/>
    </row>
    <row r="94" spans="1:93">
      <c r="B94" s="80">
        <f t="shared" si="95"/>
        <v>60.000010000000003</v>
      </c>
      <c r="C94" s="132">
        <f t="shared" ca="1" si="98"/>
        <v>0.55988943304877847</v>
      </c>
      <c r="D94" s="132">
        <f t="shared" ca="1" si="96"/>
        <v>0.53212674908397517</v>
      </c>
      <c r="E94" s="132">
        <f t="shared" ca="1" si="96"/>
        <v>0.55107298061934173</v>
      </c>
      <c r="F94" s="132">
        <f t="shared" ca="1" si="96"/>
        <v>0.5917883456202373</v>
      </c>
      <c r="G94" s="132">
        <f t="shared" ca="1" si="96"/>
        <v>0.62865236414526593</v>
      </c>
      <c r="H94" s="132">
        <f t="shared" ca="1" si="96"/>
        <v>0.51738404708646213</v>
      </c>
      <c r="I94" s="132">
        <f t="shared" ca="1" si="96"/>
        <v>0.29471632634377837</v>
      </c>
      <c r="J94" s="132">
        <f t="shared" ca="1" si="96"/>
        <v>0.1941521943966889</v>
      </c>
      <c r="K94" s="132">
        <f t="shared" ca="1" si="96"/>
        <v>0.14417592006400679</v>
      </c>
      <c r="L94" s="132">
        <f t="shared" ca="1" si="96"/>
        <v>0.12565805857995688</v>
      </c>
      <c r="M94" s="132">
        <f t="shared" ca="1" si="96"/>
        <v>0.12050121703000298</v>
      </c>
      <c r="N94" s="132">
        <f t="shared" ca="1" si="96"/>
        <v>0.11957844954635211</v>
      </c>
      <c r="O94" s="132">
        <f t="shared" ca="1" si="96"/>
        <v>0.11950073259825926</v>
      </c>
      <c r="P94" s="133">
        <f t="shared" ca="1" si="97"/>
        <v>0.62865236414526593</v>
      </c>
      <c r="S94" s="26">
        <f t="shared" ref="S94:S105" si="117">S79</f>
        <v>7.5000099999999996</v>
      </c>
      <c r="T94" s="31">
        <f t="shared" ref="T94:AD99" ca="1" si="118">(U4/T34)^0.5</f>
        <v>4.0286744818279843</v>
      </c>
      <c r="U94" s="31">
        <f t="shared" ca="1" si="118"/>
        <v>3.9164062753874251</v>
      </c>
      <c r="V94" s="31">
        <f t="shared" ca="1" si="118"/>
        <v>3.6770433267150859</v>
      </c>
      <c r="W94" s="31">
        <f t="shared" ca="1" si="118"/>
        <v>3.267714322208529</v>
      </c>
      <c r="X94" s="31">
        <f t="shared" ca="1" si="118"/>
        <v>2.7347031906768589</v>
      </c>
      <c r="Y94" s="31">
        <f t="shared" ca="1" si="118"/>
        <v>2.2076605990681162</v>
      </c>
      <c r="Z94" s="31">
        <f t="shared" ca="1" si="118"/>
        <v>1.7809627028891721</v>
      </c>
      <c r="AA94" s="31">
        <f t="shared" ca="1" si="118"/>
        <v>1.473432304853014</v>
      </c>
      <c r="AB94" s="31">
        <f t="shared" ca="1" si="118"/>
        <v>1.2651281377580983</v>
      </c>
      <c r="AC94" s="31">
        <f t="shared" ca="1" si="118"/>
        <v>1.1294702929873455</v>
      </c>
      <c r="AD94" s="31">
        <f t="shared" ca="1" si="118"/>
        <v>1.0453471049100598</v>
      </c>
      <c r="AE94" s="31">
        <f t="shared" ca="1" si="116"/>
        <v>1</v>
      </c>
      <c r="AF94" s="31">
        <f t="shared" ca="1" si="116"/>
        <v>0.98476582460776152</v>
      </c>
      <c r="AX94" s="24" t="s">
        <v>358</v>
      </c>
      <c r="AY94" s="80">
        <v>1.0000100000000001</v>
      </c>
      <c r="AZ94" s="26">
        <f>AY94+7.5</f>
        <v>8.5000099999999996</v>
      </c>
      <c r="BA94" s="26">
        <f t="shared" ref="BA94" si="119">AZ94+7.5</f>
        <v>16.00001</v>
      </c>
      <c r="BB94" s="26">
        <f t="shared" ref="BB94" si="120">BA94+7.5</f>
        <v>23.50001</v>
      </c>
      <c r="BC94" s="26">
        <f t="shared" ref="BC94" si="121">BB94+7.5</f>
        <v>31.00001</v>
      </c>
      <c r="BD94" s="26">
        <f t="shared" ref="BD94" si="122">BC94+7.5</f>
        <v>38.500010000000003</v>
      </c>
      <c r="BE94" s="26">
        <f t="shared" ref="BE94" si="123">BD94+7.5</f>
        <v>46.000010000000003</v>
      </c>
      <c r="BF94" s="26">
        <f t="shared" ref="BF94" si="124">BE94+7.5</f>
        <v>53.500010000000003</v>
      </c>
      <c r="BG94" s="26">
        <f t="shared" ref="BG94" si="125">BF94+7.5</f>
        <v>61.000010000000003</v>
      </c>
      <c r="BH94" s="26">
        <f t="shared" ref="BH94" si="126">BG94+7.5</f>
        <v>68.500010000000003</v>
      </c>
      <c r="BI94" s="26">
        <f t="shared" ref="BI94" si="127">BH94+7.5</f>
        <v>76.000010000000003</v>
      </c>
      <c r="BJ94" s="26">
        <f t="shared" ref="BJ94" si="128">BI94+7.5</f>
        <v>83.500010000000003</v>
      </c>
      <c r="BK94" s="26">
        <f t="shared" ref="BK94" si="129">BJ94+7.5</f>
        <v>91.000010000000003</v>
      </c>
      <c r="BL94" s="271">
        <f ca="1">INDEX(BA95:BK118,$R$19,$R$20)</f>
        <v>3.6590010315200607</v>
      </c>
      <c r="BM94" t="s">
        <v>270</v>
      </c>
      <c r="BN94" t="s">
        <v>268</v>
      </c>
      <c r="BO94" s="110" t="s">
        <v>269</v>
      </c>
      <c r="BP94" s="411">
        <f ca="1">MIN(BL95:BL107)</f>
        <v>0.77025051985692516</v>
      </c>
      <c r="BQ94" s="667"/>
      <c r="BT94" s="1" t="s">
        <v>26</v>
      </c>
      <c r="BU94" s="134" t="e">
        <f>INDEX(T80:AF92,$BQ$18,$BQ$19)</f>
        <v>#VALUE!</v>
      </c>
    </row>
    <row r="95" spans="1:93">
      <c r="B95" s="80">
        <f t="shared" si="95"/>
        <v>67.500010000000003</v>
      </c>
      <c r="C95" s="132">
        <f t="shared" ca="1" si="98"/>
        <v>0.59744214614063962</v>
      </c>
      <c r="D95" s="132">
        <f t="shared" ca="1" si="96"/>
        <v>0.6026723654490983</v>
      </c>
      <c r="E95" s="132">
        <f t="shared" ca="1" si="96"/>
        <v>0.61681338837253508</v>
      </c>
      <c r="F95" s="132">
        <f t="shared" ca="1" si="96"/>
        <v>0.62865236414526626</v>
      </c>
      <c r="G95" s="132">
        <f t="shared" ca="1" si="96"/>
        <v>0.59178834562023774</v>
      </c>
      <c r="H95" s="132">
        <f t="shared" ca="1" si="96"/>
        <v>0.4378077192671822</v>
      </c>
      <c r="I95" s="132">
        <f t="shared" ca="1" si="96"/>
        <v>0.26964031108926984</v>
      </c>
      <c r="J95" s="132">
        <f t="shared" ca="1" si="96"/>
        <v>0.17595976590621348</v>
      </c>
      <c r="K95" s="132">
        <f t="shared" ca="1" si="96"/>
        <v>0.1256580585799569</v>
      </c>
      <c r="L95" s="132">
        <f t="shared" ca="1" si="96"/>
        <v>0.10326814994727064</v>
      </c>
      <c r="M95" s="132">
        <f t="shared" ca="1" si="96"/>
        <v>9.5418823845037623E-2</v>
      </c>
      <c r="N95" s="132">
        <f t="shared" ca="1" si="96"/>
        <v>9.328667873550156E-2</v>
      </c>
      <c r="O95" s="132">
        <f t="shared" ca="1" si="96"/>
        <v>9.2885196415195909E-2</v>
      </c>
      <c r="P95" s="133">
        <f t="shared" ca="1" si="97"/>
        <v>0.62865236414526626</v>
      </c>
      <c r="S95" s="26">
        <f t="shared" si="117"/>
        <v>15.00001</v>
      </c>
      <c r="T95" s="31">
        <f t="shared" ca="1" si="118"/>
        <v>3.8321525841969164</v>
      </c>
      <c r="U95" s="31">
        <f t="shared" ca="1" si="118"/>
        <v>3.7222172652781933</v>
      </c>
      <c r="V95" s="31">
        <f t="shared" ca="1" si="118"/>
        <v>3.4928971018098309</v>
      </c>
      <c r="W95" s="31">
        <f t="shared" ca="1" si="118"/>
        <v>3.1062293179850955</v>
      </c>
      <c r="X95" s="31">
        <f t="shared" ca="1" si="118"/>
        <v>2.6037677543756876</v>
      </c>
      <c r="Y95" s="31">
        <f t="shared" ca="1" si="118"/>
        <v>2.1044827125479677</v>
      </c>
      <c r="Z95" s="31">
        <f t="shared" ca="1" si="118"/>
        <v>1.6980886050888018</v>
      </c>
      <c r="AA95" s="31">
        <f t="shared" ca="1" si="118"/>
        <v>1.4044335975613262</v>
      </c>
      <c r="AB95" s="31">
        <f t="shared" ca="1" si="118"/>
        <v>1.2056110647972631</v>
      </c>
      <c r="AC95" s="31">
        <f t="shared" ca="1" si="118"/>
        <v>1.0764204849677439</v>
      </c>
      <c r="AD95" s="31">
        <f t="shared" ca="1" si="118"/>
        <v>0.99650882540586427</v>
      </c>
      <c r="AE95" s="31">
        <f t="shared" ca="1" si="116"/>
        <v>0.95356243472058233</v>
      </c>
      <c r="AF95" s="31">
        <f t="shared" ca="1" si="116"/>
        <v>0.93906992092351649</v>
      </c>
      <c r="AX95" s="80">
        <v>1.0000100000000001</v>
      </c>
      <c r="AY95" s="31">
        <f ca="1">(T80-$AZ$16)^2+(T110-$BB$16)^2</f>
        <v>20.992037458600176</v>
      </c>
      <c r="AZ95" s="31">
        <f t="shared" ref="AZ95:AZ105" ca="1" si="130">(U80-$AZ$16)^2+(U110-$BB$16)^2</f>
        <v>18.436066162616438</v>
      </c>
      <c r="BA95" s="31">
        <f t="shared" ref="BA95:BA105" ca="1" si="131">(V80-$AZ$16)^2+(V110-$BB$16)^2</f>
        <v>14.161868071294105</v>
      </c>
      <c r="BB95" s="31">
        <f t="shared" ref="BB95:BB105" ca="1" si="132">(W80-$AZ$16)^2+(W110-$BB$16)^2</f>
        <v>10.473327192857381</v>
      </c>
      <c r="BC95" s="31">
        <f t="shared" ref="BC95:BC105" ca="1" si="133">(X80-$AZ$16)^2+(X110-$BB$16)^2</f>
        <v>7.7108137924569267</v>
      </c>
      <c r="BD95" s="31">
        <f t="shared" ref="BD95:BD105" ca="1" si="134">(Y80-$AZ$16)^2+(Y110-$BB$16)^2</f>
        <v>5.8235224287881238</v>
      </c>
      <c r="BE95" s="31">
        <f t="shared" ref="BE95:BE105" ca="1" si="135">(Z80-$AZ$16)^2+(Z110-$BB$16)^2</f>
        <v>4.8090281103207886</v>
      </c>
      <c r="BF95" s="31">
        <f t="shared" ref="BF95:BF105" ca="1" si="136">(AA80-$AZ$16)^2+(AA110-$BB$16)^2</f>
        <v>4.5164981523628684</v>
      </c>
      <c r="BG95" s="31">
        <f t="shared" ref="BG95:BG105" ca="1" si="137">(AB80-$AZ$16)^2+(AB110-$BB$16)^2</f>
        <v>4.7788725644006478</v>
      </c>
      <c r="BH95" s="31">
        <f t="shared" ref="BH95:BH105" ca="1" si="138">(AC80-$AZ$16)^2+(AC110-$BB$16)^2</f>
        <v>5.5375441531779632</v>
      </c>
      <c r="BI95" s="31">
        <f t="shared" ref="BI95:BI105" ca="1" si="139">(AD80-$AZ$16)^2+(AD110-$BB$16)^2</f>
        <v>6.8051398707025834</v>
      </c>
      <c r="BJ95" s="31">
        <f t="shared" ref="BJ95:BJ105" ca="1" si="140">(AE80-$AZ$16)^2+(AE110-$BB$16)^2</f>
        <v>8.364099626820817</v>
      </c>
      <c r="BK95" s="31">
        <f t="shared" ref="BK95:BK105" ca="1" si="141">(AF80-$AZ$16)^2+(AF110-$BB$16)^2</f>
        <v>9.1650946308171335</v>
      </c>
      <c r="BL95" s="15">
        <f ca="1">MIN(AY95:BK95)</f>
        <v>4.5164981523628684</v>
      </c>
      <c r="BM95" s="410">
        <f ca="1">MATCH(BL95,AY95:BK95,0)</f>
        <v>8</v>
      </c>
      <c r="BO95" s="115"/>
      <c r="BP95" s="663" t="s">
        <v>135</v>
      </c>
      <c r="BQ95" s="665">
        <f ca="1">MATCH(BP94,BL95:BL107,0)</f>
        <v>7</v>
      </c>
      <c r="BR95">
        <f ca="1">7.5*(BQ95-1)</f>
        <v>45</v>
      </c>
      <c r="BT95" s="1" t="s">
        <v>28</v>
      </c>
      <c r="BU95" s="134" t="e">
        <f>INDEX(T95:AF107,$BQ$18,$BQ$19)</f>
        <v>#VALUE!</v>
      </c>
    </row>
    <row r="96" spans="1:93" ht="16.5" thickBot="1">
      <c r="B96" s="80">
        <f t="shared" si="95"/>
        <v>75.000010000000003</v>
      </c>
      <c r="C96" s="132">
        <f t="shared" ca="1" si="98"/>
        <v>0.62318094907394084</v>
      </c>
      <c r="D96" s="132">
        <f t="shared" ca="1" si="96"/>
        <v>0.62544468597256675</v>
      </c>
      <c r="E96" s="132">
        <f t="shared" ca="1" si="96"/>
        <v>0.62865236414526626</v>
      </c>
      <c r="F96" s="132">
        <f t="shared" ca="1" si="96"/>
        <v>0.61681338837253497</v>
      </c>
      <c r="G96" s="132">
        <f t="shared" ca="1" si="96"/>
        <v>0.55107298061934185</v>
      </c>
      <c r="H96" s="132">
        <f t="shared" ca="1" si="96"/>
        <v>0.40375070449230283</v>
      </c>
      <c r="I96" s="132">
        <f t="shared" ca="1" si="96"/>
        <v>0.26571309356864681</v>
      </c>
      <c r="J96" s="132">
        <f t="shared" ca="1" si="96"/>
        <v>0.16988293118063799</v>
      </c>
      <c r="K96" s="132">
        <f t="shared" ca="1" si="96"/>
        <v>0.12050121703000294</v>
      </c>
      <c r="L96" s="132">
        <f t="shared" ca="1" si="96"/>
        <v>9.5418823845037623E-2</v>
      </c>
      <c r="M96" s="132">
        <f t="shared" ca="1" si="96"/>
        <v>8.5051181455554903E-2</v>
      </c>
      <c r="N96" s="132">
        <f t="shared" ca="1" si="96"/>
        <v>8.288721259749024E-2</v>
      </c>
      <c r="O96" s="132">
        <f t="shared" ca="1" si="96"/>
        <v>8.2700378997456317E-2</v>
      </c>
      <c r="P96" s="133">
        <f t="shared" ca="1" si="97"/>
        <v>0.62865236414526626</v>
      </c>
      <c r="S96" s="26">
        <f t="shared" si="117"/>
        <v>22.50001</v>
      </c>
      <c r="T96" s="31">
        <f t="shared" ca="1" si="118"/>
        <v>3.4376271869439914</v>
      </c>
      <c r="U96" s="31">
        <f t="shared" ca="1" si="118"/>
        <v>3.334959702537768</v>
      </c>
      <c r="V96" s="31">
        <f t="shared" ca="1" si="118"/>
        <v>3.1299121007859019</v>
      </c>
      <c r="W96" s="31">
        <f t="shared" ca="1" si="118"/>
        <v>2.7938696124508247</v>
      </c>
      <c r="X96" s="31">
        <f t="shared" ca="1" si="118"/>
        <v>2.357839122929517</v>
      </c>
      <c r="Y96" s="31">
        <f t="shared" ca="1" si="118"/>
        <v>1.9176808161648384</v>
      </c>
      <c r="Z96" s="31">
        <f t="shared" ca="1" si="118"/>
        <v>1.5530665111374256</v>
      </c>
      <c r="AA96" s="31">
        <f t="shared" ca="1" si="118"/>
        <v>1.2866728702848014</v>
      </c>
      <c r="AB96" s="31">
        <f t="shared" ca="1" si="118"/>
        <v>1.1056723026151702</v>
      </c>
      <c r="AC96" s="31">
        <f t="shared" ca="1" si="118"/>
        <v>0.98824451955196924</v>
      </c>
      <c r="AD96" s="31">
        <f t="shared" ca="1" si="118"/>
        <v>0.91583618264806443</v>
      </c>
      <c r="AE96" s="31">
        <f t="shared" ca="1" si="116"/>
        <v>0.87711532829913041</v>
      </c>
      <c r="AF96" s="31">
        <f t="shared" ca="1" si="116"/>
        <v>0.86392459969848234</v>
      </c>
      <c r="AX96" s="26">
        <f>AX95+7.5</f>
        <v>8.5000099999999996</v>
      </c>
      <c r="AY96" s="31">
        <f t="shared" ref="AY96:AY105" ca="1" si="142">(T81-$AZ$16)^2+(T111-$BB$16)^2</f>
        <v>14.598494888780504</v>
      </c>
      <c r="AZ96" s="31">
        <f t="shared" ca="1" si="130"/>
        <v>13.142084657501911</v>
      </c>
      <c r="BA96" s="31">
        <f t="shared" ca="1" si="131"/>
        <v>10.616930673793378</v>
      </c>
      <c r="BB96" s="31">
        <f t="shared" ca="1" si="132"/>
        <v>8.1582483050017451</v>
      </c>
      <c r="BC96" s="31">
        <f t="shared" ca="1" si="133"/>
        <v>6.0715485440897652</v>
      </c>
      <c r="BD96" s="31">
        <f t="shared" ca="1" si="134"/>
        <v>4.5159160787272068</v>
      </c>
      <c r="BE96" s="31">
        <f t="shared" ca="1" si="135"/>
        <v>3.6391060358121408</v>
      </c>
      <c r="BF96" s="31">
        <f t="shared" ca="1" si="136"/>
        <v>3.3627733873043786</v>
      </c>
      <c r="BG96" s="31">
        <f t="shared" ca="1" si="137"/>
        <v>3.5218586316974489</v>
      </c>
      <c r="BH96" s="31">
        <f t="shared" ca="1" si="138"/>
        <v>4.0033667012548104</v>
      </c>
      <c r="BI96" s="31">
        <f t="shared" ca="1" si="139"/>
        <v>4.7280742315054729</v>
      </c>
      <c r="BJ96" s="31">
        <f t="shared" ca="1" si="140"/>
        <v>5.5070669030943886</v>
      </c>
      <c r="BK96" s="31">
        <f t="shared" ca="1" si="141"/>
        <v>5.8622130922556437</v>
      </c>
      <c r="BL96" s="15">
        <f t="shared" ref="BL96:BL105" ca="1" si="143">MIN(AY96:BK96)</f>
        <v>3.3627733873043786</v>
      </c>
      <c r="BM96" s="410">
        <f t="shared" ref="BM96:BM105" ca="1" si="144">MATCH(BL96,AY96:BK96,0)</f>
        <v>8</v>
      </c>
      <c r="BO96" s="120"/>
      <c r="BP96" s="121" t="s">
        <v>271</v>
      </c>
      <c r="BQ96" s="664">
        <f ca="1">INDEX(BM95:BM107,BQ95)</f>
        <v>9</v>
      </c>
      <c r="BR96">
        <f ca="1">(BQ96-1)*7.5</f>
        <v>60</v>
      </c>
      <c r="BT96" s="1" t="s">
        <v>27</v>
      </c>
      <c r="BU96" s="134" t="e">
        <f>INDEX(T110:AF122,$BQ$18,$BQ$19)</f>
        <v>#VALUE!</v>
      </c>
    </row>
    <row r="97" spans="1:72">
      <c r="B97" s="80">
        <f t="shared" si="95"/>
        <v>82.500010000000003</v>
      </c>
      <c r="C97" s="132">
        <f t="shared" ca="1" si="98"/>
        <v>0.62834024324795901</v>
      </c>
      <c r="D97" s="132">
        <f t="shared" ca="1" si="96"/>
        <v>0.62865236414526593</v>
      </c>
      <c r="E97" s="132">
        <f t="shared" ca="1" si="96"/>
        <v>0.62544468597256664</v>
      </c>
      <c r="F97" s="132">
        <f t="shared" ca="1" si="96"/>
        <v>0.6026723654490983</v>
      </c>
      <c r="G97" s="132">
        <f t="shared" ca="1" si="96"/>
        <v>0.52906864208880144</v>
      </c>
      <c r="H97" s="132">
        <f t="shared" ca="1" si="96"/>
        <v>0.39137539980800246</v>
      </c>
      <c r="I97" s="132">
        <f t="shared" ca="1" si="96"/>
        <v>0.26459828357402709</v>
      </c>
      <c r="J97" s="132">
        <f t="shared" ca="1" si="96"/>
        <v>0.16881972286131003</v>
      </c>
      <c r="K97" s="132">
        <f t="shared" ca="1" si="96"/>
        <v>0.11957844954635211</v>
      </c>
      <c r="L97" s="132">
        <f t="shared" ca="1" si="96"/>
        <v>9.328667873550156E-2</v>
      </c>
      <c r="M97" s="132">
        <f t="shared" ca="1" si="96"/>
        <v>8.288721259749024E-2</v>
      </c>
      <c r="N97" s="132">
        <f t="shared" ca="1" si="96"/>
        <v>7.9053181763040214E-2</v>
      </c>
      <c r="O97" s="132">
        <f t="shared" ca="1" si="96"/>
        <v>7.7147304084606572E-2</v>
      </c>
      <c r="P97" s="133">
        <f t="shared" ca="1" si="97"/>
        <v>0.62865236414526593</v>
      </c>
      <c r="S97" s="26">
        <f t="shared" si="117"/>
        <v>30.00001</v>
      </c>
      <c r="T97" s="31">
        <f t="shared" ca="1" si="118"/>
        <v>2.8891248365771549</v>
      </c>
      <c r="U97" s="31">
        <f t="shared" ca="1" si="118"/>
        <v>2.7982115301138761</v>
      </c>
      <c r="V97" s="31">
        <f t="shared" ca="1" si="118"/>
        <v>2.6271248774953011</v>
      </c>
      <c r="W97" s="31">
        <f t="shared" ca="1" si="118"/>
        <v>2.3590678340982802</v>
      </c>
      <c r="X97" s="31">
        <f t="shared" ca="1" si="118"/>
        <v>2.0137034614584683</v>
      </c>
      <c r="Y97" s="31">
        <f t="shared" ca="1" si="118"/>
        <v>1.6571220745750928</v>
      </c>
      <c r="Z97" s="31">
        <f t="shared" ca="1" si="118"/>
        <v>1.3529372220749452</v>
      </c>
      <c r="AA97" s="31">
        <f t="shared" ca="1" si="118"/>
        <v>1.1260207620258342</v>
      </c>
      <c r="AB97" s="31">
        <f t="shared" ca="1" si="118"/>
        <v>0.97054020474594516</v>
      </c>
      <c r="AC97" s="31">
        <f t="shared" ca="1" si="118"/>
        <v>0.86975850305838742</v>
      </c>
      <c r="AD97" s="31">
        <f t="shared" ca="1" si="118"/>
        <v>0.80788505800481136</v>
      </c>
      <c r="AE97" s="31">
        <f t="shared" ca="1" si="116"/>
        <v>0.77507098317454715</v>
      </c>
      <c r="AF97" s="31">
        <f t="shared" ca="1" si="116"/>
        <v>0.76369589000467386</v>
      </c>
      <c r="AX97" s="26">
        <f t="shared" ref="AX97:AX105" si="145">AX96+7.5</f>
        <v>16.00001</v>
      </c>
      <c r="AY97" s="31">
        <f t="shared" ca="1" si="142"/>
        <v>10.522880189822267</v>
      </c>
      <c r="AZ97" s="31">
        <f t="shared" ca="1" si="130"/>
        <v>9.5437685109453323</v>
      </c>
      <c r="BA97" s="31">
        <f t="shared" ca="1" si="131"/>
        <v>7.839797654170404</v>
      </c>
      <c r="BB97" s="31">
        <f t="shared" ca="1" si="132"/>
        <v>6.0776144630113915</v>
      </c>
      <c r="BC97" s="31">
        <f t="shared" ca="1" si="133"/>
        <v>4.5081302364258189</v>
      </c>
      <c r="BD97" s="31">
        <f t="shared" ca="1" si="134"/>
        <v>3.2875626113033558</v>
      </c>
      <c r="BE97" s="31">
        <f t="shared" ca="1" si="135"/>
        <v>2.5697913877936438</v>
      </c>
      <c r="BF97" s="31">
        <f t="shared" ca="1" si="136"/>
        <v>2.3302369776414116</v>
      </c>
      <c r="BG97" s="31">
        <f t="shared" ca="1" si="137"/>
        <v>2.4350103585570517</v>
      </c>
      <c r="BH97" s="31">
        <f t="shared" ca="1" si="138"/>
        <v>2.7628896663709823</v>
      </c>
      <c r="BI97" s="31">
        <f t="shared" ca="1" si="139"/>
        <v>3.2162750102956608</v>
      </c>
      <c r="BJ97" s="31">
        <f t="shared" ca="1" si="140"/>
        <v>3.6590010315200607</v>
      </c>
      <c r="BK97" s="31">
        <f t="shared" ca="1" si="141"/>
        <v>3.8437921237022334</v>
      </c>
      <c r="BL97" s="15">
        <f t="shared" ca="1" si="143"/>
        <v>2.3302369776414116</v>
      </c>
      <c r="BM97" s="410">
        <f t="shared" ca="1" si="144"/>
        <v>8</v>
      </c>
      <c r="BT97" s="1"/>
    </row>
    <row r="98" spans="1:72">
      <c r="B98" s="80">
        <f t="shared" si="95"/>
        <v>90.000010000000003</v>
      </c>
      <c r="C98" s="132">
        <f t="shared" ca="1" si="98"/>
        <v>0.62865236414526615</v>
      </c>
      <c r="D98" s="132">
        <f t="shared" ca="1" si="96"/>
        <v>0.62834024324795901</v>
      </c>
      <c r="E98" s="132">
        <f t="shared" ca="1" si="96"/>
        <v>0.62318094907394084</v>
      </c>
      <c r="F98" s="132">
        <f t="shared" ca="1" si="96"/>
        <v>0.5974421461406394</v>
      </c>
      <c r="G98" s="132">
        <f t="shared" ca="1" si="96"/>
        <v>0.52237413433565305</v>
      </c>
      <c r="H98" s="132">
        <f t="shared" ca="1" si="96"/>
        <v>0.38810886075446294</v>
      </c>
      <c r="I98" s="132">
        <f t="shared" ca="1" si="96"/>
        <v>0.2638988539304114</v>
      </c>
      <c r="J98" s="132">
        <f t="shared" ca="1" si="96"/>
        <v>0.17109202115979608</v>
      </c>
      <c r="K98" s="132">
        <f t="shared" ca="1" si="96"/>
        <v>0.11950073259825926</v>
      </c>
      <c r="L98" s="132">
        <f t="shared" ca="1" si="96"/>
        <v>9.2885196415195909E-2</v>
      </c>
      <c r="M98" s="132">
        <f t="shared" ca="1" si="96"/>
        <v>8.2700378997456317E-2</v>
      </c>
      <c r="N98" s="132">
        <f t="shared" ca="1" si="96"/>
        <v>7.7147304084606572E-2</v>
      </c>
      <c r="O98" s="132">
        <f t="shared" ca="1" si="96"/>
        <v>7.3841543894103426E-2</v>
      </c>
      <c r="P98" s="133">
        <f t="shared" ca="1" si="97"/>
        <v>0.62865236414526615</v>
      </c>
      <c r="S98" s="26">
        <f t="shared" si="117"/>
        <v>37.500010000000003</v>
      </c>
      <c r="T98" s="31">
        <f t="shared" ca="1" si="118"/>
        <v>2.3281462875297327</v>
      </c>
      <c r="U98" s="31">
        <f t="shared" ca="1" si="118"/>
        <v>2.2497187032004766</v>
      </c>
      <c r="V98" s="31">
        <f t="shared" ca="1" si="118"/>
        <v>2.1103187286180267</v>
      </c>
      <c r="W98" s="31">
        <f t="shared" ca="1" si="118"/>
        <v>1.9031107277624268</v>
      </c>
      <c r="X98" s="31">
        <f t="shared" ca="1" si="118"/>
        <v>1.6412571081044049</v>
      </c>
      <c r="Y98" s="31">
        <f t="shared" ca="1" si="118"/>
        <v>1.3667642039498873</v>
      </c>
      <c r="Z98" s="31">
        <f t="shared" ca="1" si="118"/>
        <v>1.1257585025728474</v>
      </c>
      <c r="AA98" s="31">
        <f t="shared" ca="1" si="118"/>
        <v>0.94186197510671776</v>
      </c>
      <c r="AB98" s="31">
        <f t="shared" ca="1" si="118"/>
        <v>0.81485807841284774</v>
      </c>
      <c r="AC98" s="31">
        <f t="shared" ca="1" si="118"/>
        <v>0.73294528263371206</v>
      </c>
      <c r="AD98" s="31">
        <f t="shared" ca="1" si="118"/>
        <v>0.68315221445409346</v>
      </c>
      <c r="AE98" s="31">
        <f t="shared" ca="1" si="116"/>
        <v>0.65717026628384068</v>
      </c>
      <c r="AF98" s="31">
        <f t="shared" ca="1" si="116"/>
        <v>0.64789079315273634</v>
      </c>
      <c r="AX98" s="26">
        <f t="shared" si="145"/>
        <v>23.50001</v>
      </c>
      <c r="AY98" s="31">
        <f t="shared" ca="1" si="142"/>
        <v>7.9741453965547295</v>
      </c>
      <c r="AZ98" s="31">
        <f t="shared" ca="1" si="130"/>
        <v>7.1995620136044272</v>
      </c>
      <c r="BA98" s="31">
        <f t="shared" ca="1" si="131"/>
        <v>5.8551660646616481</v>
      </c>
      <c r="BB98" s="31">
        <f t="shared" ca="1" si="132"/>
        <v>4.4452074047950001</v>
      </c>
      <c r="BC98" s="31">
        <f t="shared" ca="1" si="133"/>
        <v>3.216631490001951</v>
      </c>
      <c r="BD98" s="31">
        <f t="shared" ca="1" si="134"/>
        <v>2.2795269142260506</v>
      </c>
      <c r="BE98" s="31">
        <f t="shared" ca="1" si="135"/>
        <v>1.7195997302441033</v>
      </c>
      <c r="BF98" s="31">
        <f t="shared" ca="1" si="136"/>
        <v>1.5269288774449454</v>
      </c>
      <c r="BG98" s="31">
        <f t="shared" ca="1" si="137"/>
        <v>1.6063920539944629</v>
      </c>
      <c r="BH98" s="31">
        <f t="shared" ca="1" si="138"/>
        <v>1.8527334292321966</v>
      </c>
      <c r="BI98" s="31">
        <f t="shared" ca="1" si="139"/>
        <v>2.1741575471634245</v>
      </c>
      <c r="BJ98" s="31">
        <f t="shared" ca="1" si="140"/>
        <v>2.4695941933499559</v>
      </c>
      <c r="BK98" s="31">
        <f t="shared" ca="1" si="141"/>
        <v>2.5850931883333605</v>
      </c>
      <c r="BL98" s="15">
        <f t="shared" ca="1" si="143"/>
        <v>1.5269288774449454</v>
      </c>
      <c r="BM98" s="410">
        <f t="shared" ca="1" si="144"/>
        <v>8</v>
      </c>
      <c r="BT98" s="1"/>
    </row>
    <row r="99" spans="1:72">
      <c r="B99" s="10" t="s">
        <v>69</v>
      </c>
      <c r="C99" s="229">
        <f ca="1">MAX(C86:C92)</f>
        <v>1.0437130583217924</v>
      </c>
      <c r="D99" s="229">
        <f t="shared" ref="D99:O99" ca="1" si="146">MAX(D86:D92)</f>
        <v>0.94554273373209174</v>
      </c>
      <c r="E99" s="229">
        <f t="shared" ca="1" si="146"/>
        <v>0.68318805036997055</v>
      </c>
      <c r="F99" s="229">
        <f t="shared" ca="1" si="146"/>
        <v>0.45766588977268202</v>
      </c>
      <c r="G99" s="229">
        <f t="shared" ca="1" si="146"/>
        <v>0.36878707470855154</v>
      </c>
      <c r="H99" s="229">
        <f t="shared" ca="1" si="146"/>
        <v>0.40936412304247621</v>
      </c>
      <c r="I99" s="229">
        <f t="shared" ca="1" si="146"/>
        <v>0.62865236414526615</v>
      </c>
      <c r="J99" s="229">
        <f t="shared" ca="1" si="146"/>
        <v>0.62865236414526615</v>
      </c>
      <c r="K99" s="229">
        <f t="shared" ca="1" si="146"/>
        <v>0.62865236414526626</v>
      </c>
      <c r="L99" s="229">
        <f t="shared" ca="1" si="146"/>
        <v>0.62865236414526593</v>
      </c>
      <c r="M99" s="229">
        <f t="shared" ca="1" si="146"/>
        <v>0.62865236414526626</v>
      </c>
      <c r="N99" s="229">
        <f t="shared" ca="1" si="146"/>
        <v>0.62865236414526593</v>
      </c>
      <c r="O99" s="229">
        <f t="shared" ca="1" si="146"/>
        <v>0.62865236414526626</v>
      </c>
      <c r="P99" s="230">
        <f ca="1">MAX(P86:P98)</f>
        <v>1.0437130583217924</v>
      </c>
      <c r="Q99" s="222" t="s">
        <v>86</v>
      </c>
      <c r="S99" s="26">
        <f t="shared" si="117"/>
        <v>45.000010000000003</v>
      </c>
      <c r="T99" s="31">
        <f t="shared" ca="1" si="118"/>
        <v>1.8636852156731176</v>
      </c>
      <c r="U99" s="31">
        <f t="shared" ca="1" si="118"/>
        <v>1.7958016786573332</v>
      </c>
      <c r="V99" s="31">
        <f t="shared" ca="1" si="118"/>
        <v>1.6800106734551168</v>
      </c>
      <c r="W99" s="31">
        <f t="shared" ca="1" si="118"/>
        <v>1.5154672682837542</v>
      </c>
      <c r="X99" s="31">
        <f t="shared" ca="1" si="118"/>
        <v>1.3127658784729748</v>
      </c>
      <c r="Y99" s="31">
        <f t="shared" ca="1" si="118"/>
        <v>1.0997500168847181</v>
      </c>
      <c r="Z99" s="31">
        <f t="shared" ca="1" si="118"/>
        <v>0.90929755366834952</v>
      </c>
      <c r="AA99" s="31">
        <f t="shared" ca="1" si="118"/>
        <v>0.76175045101203598</v>
      </c>
      <c r="AB99" s="31">
        <f t="shared" ca="1" si="118"/>
        <v>0.65986248659298763</v>
      </c>
      <c r="AC99" s="31">
        <f t="shared" ca="1" si="118"/>
        <v>0.59523431356742273</v>
      </c>
      <c r="AD99" s="31">
        <f t="shared" ca="1" si="118"/>
        <v>0.55685436308739289</v>
      </c>
      <c r="AE99" s="31">
        <f t="shared" ca="1" si="116"/>
        <v>0.53748058802960508</v>
      </c>
      <c r="AF99" s="31">
        <f t="shared" ca="1" si="116"/>
        <v>0.5302179106577164</v>
      </c>
      <c r="AX99" s="26">
        <f t="shared" si="145"/>
        <v>31.00001</v>
      </c>
      <c r="AY99" s="31">
        <f t="shared" ca="1" si="142"/>
        <v>6.5978171486053263</v>
      </c>
      <c r="AZ99" s="31">
        <f t="shared" ca="1" si="130"/>
        <v>5.9045623545246544</v>
      </c>
      <c r="BA99" s="31">
        <f t="shared" ca="1" si="131"/>
        <v>4.7065198912949526</v>
      </c>
      <c r="BB99" s="31">
        <f t="shared" ca="1" si="132"/>
        <v>3.4501572970618795</v>
      </c>
      <c r="BC99" s="31">
        <f t="shared" ca="1" si="133"/>
        <v>2.3867172175442306</v>
      </c>
      <c r="BD99" s="31">
        <f t="shared" ca="1" si="134"/>
        <v>1.6080519466847694</v>
      </c>
      <c r="BE99" s="31">
        <f t="shared" ca="1" si="135"/>
        <v>1.1470586173264339</v>
      </c>
      <c r="BF99" s="31">
        <f t="shared" ca="1" si="136"/>
        <v>0.98258687717880777</v>
      </c>
      <c r="BG99" s="31">
        <f t="shared" ca="1" si="137"/>
        <v>1.0420142450313887</v>
      </c>
      <c r="BH99" s="31">
        <f t="shared" ca="1" si="138"/>
        <v>1.2381000948189529</v>
      </c>
      <c r="BI99" s="31">
        <f t="shared" ca="1" si="139"/>
        <v>1.4892684119433142</v>
      </c>
      <c r="BJ99" s="31">
        <f t="shared" ca="1" si="140"/>
        <v>1.7145698943713299</v>
      </c>
      <c r="BK99" s="31">
        <f t="shared" ca="1" si="141"/>
        <v>1.7987255284454129</v>
      </c>
      <c r="BL99" s="15">
        <f t="shared" ca="1" si="143"/>
        <v>0.98258687717880777</v>
      </c>
      <c r="BM99" s="410">
        <f t="shared" ca="1" si="144"/>
        <v>8</v>
      </c>
      <c r="BT99" s="1"/>
    </row>
    <row r="100" spans="1:72">
      <c r="S100" s="26">
        <f t="shared" si="117"/>
        <v>52.500010000000003</v>
      </c>
      <c r="T100" s="31">
        <f t="shared" ref="T100:AF105" ca="1" si="147">(T10/T40)^0.5</f>
        <v>1.5434699961298199</v>
      </c>
      <c r="U100" s="31">
        <f t="shared" ca="1" si="147"/>
        <v>1.521675662008857</v>
      </c>
      <c r="V100" s="31">
        <f t="shared" ca="1" si="147"/>
        <v>1.4543255701124373</v>
      </c>
      <c r="W100" s="31">
        <f t="shared" ca="1" si="147"/>
        <v>1.3389929610112508</v>
      </c>
      <c r="X100" s="31">
        <f t="shared" ca="1" si="147"/>
        <v>1.1811800569487299</v>
      </c>
      <c r="Y100" s="31">
        <f t="shared" ca="1" si="147"/>
        <v>1</v>
      </c>
      <c r="Z100" s="31">
        <f t="shared" ca="1" si="147"/>
        <v>0.82288995307957402</v>
      </c>
      <c r="AA100" s="31">
        <f t="shared" ca="1" si="147"/>
        <v>0.67325121572652835</v>
      </c>
      <c r="AB100" s="31">
        <f t="shared" ca="1" si="147"/>
        <v>0.56263841660700509</v>
      </c>
      <c r="AC100" s="31">
        <f t="shared" ca="1" si="147"/>
        <v>0.49082825483141568</v>
      </c>
      <c r="AD100" s="31">
        <f t="shared" ca="1" si="147"/>
        <v>0.45006980999737817</v>
      </c>
      <c r="AE100" s="31">
        <f t="shared" ca="1" si="147"/>
        <v>0.43055217287352293</v>
      </c>
      <c r="AF100" s="31">
        <f t="shared" ca="1" si="147"/>
        <v>0.42492342869805988</v>
      </c>
      <c r="AX100" s="26">
        <f t="shared" si="145"/>
        <v>38.500010000000003</v>
      </c>
      <c r="AY100" s="31">
        <f t="shared" ca="1" si="142"/>
        <v>6.2920559341187516</v>
      </c>
      <c r="AZ100" s="31">
        <f t="shared" ca="1" si="130"/>
        <v>5.8648749625518901</v>
      </c>
      <c r="BA100" s="31">
        <f t="shared" ca="1" si="131"/>
        <v>4.8369853758954822</v>
      </c>
      <c r="BB100" s="31">
        <f t="shared" ca="1" si="132"/>
        <v>3.6565969653979931</v>
      </c>
      <c r="BC100" s="31">
        <f t="shared" ca="1" si="133"/>
        <v>2.6060970499853706</v>
      </c>
      <c r="BD100" s="31">
        <f t="shared" ca="1" si="134"/>
        <v>1.7948714839582633</v>
      </c>
      <c r="BE100" s="31">
        <f t="shared" ca="1" si="135"/>
        <v>1.2520180213891603</v>
      </c>
      <c r="BF100" s="31">
        <f t="shared" ca="1" si="136"/>
        <v>0.96415711625868128</v>
      </c>
      <c r="BG100" s="31">
        <f t="shared" ca="1" si="137"/>
        <v>0.88612623121083134</v>
      </c>
      <c r="BH100" s="31">
        <f t="shared" ca="1" si="138"/>
        <v>0.95778528427559773</v>
      </c>
      <c r="BI100" s="31">
        <f t="shared" ca="1" si="139"/>
        <v>1.1132615398016703</v>
      </c>
      <c r="BJ100" s="31">
        <f t="shared" ca="1" si="140"/>
        <v>1.2724726433855813</v>
      </c>
      <c r="BK100" s="31">
        <f t="shared" ca="1" si="141"/>
        <v>1.3417835372698312</v>
      </c>
      <c r="BL100" s="15">
        <f t="shared" ca="1" si="143"/>
        <v>0.88612623121083134</v>
      </c>
      <c r="BM100" s="410">
        <f t="shared" ca="1" si="144"/>
        <v>9</v>
      </c>
      <c r="BT100" s="1"/>
    </row>
    <row r="101" spans="1:72">
      <c r="S101" s="26">
        <f t="shared" si="117"/>
        <v>60.000010000000003</v>
      </c>
      <c r="T101" s="31">
        <f t="shared" ca="1" si="147"/>
        <v>1.3094217385324416</v>
      </c>
      <c r="U101" s="31">
        <f t="shared" ca="1" si="147"/>
        <v>1.290204409284148</v>
      </c>
      <c r="V101" s="31">
        <f t="shared" ca="1" si="147"/>
        <v>1.2316412651014002</v>
      </c>
      <c r="W101" s="31">
        <f t="shared" ca="1" si="147"/>
        <v>1.133199295820684</v>
      </c>
      <c r="X101" s="31">
        <f t="shared" ca="1" si="147"/>
        <v>1.0000000000000002</v>
      </c>
      <c r="Y101" s="31">
        <f t="shared" ca="1" si="147"/>
        <v>0.84661097528452933</v>
      </c>
      <c r="Z101" s="31">
        <f t="shared" ca="1" si="147"/>
        <v>0.69423352093490831</v>
      </c>
      <c r="AA101" s="31">
        <f t="shared" ca="1" si="147"/>
        <v>0.56263841660700509</v>
      </c>
      <c r="AB101" s="31">
        <f t="shared" ca="1" si="147"/>
        <v>0.46363032718601821</v>
      </c>
      <c r="AC101" s="31">
        <f t="shared" ca="1" si="147"/>
        <v>0.39924114559141216</v>
      </c>
      <c r="AD101" s="31">
        <f t="shared" ca="1" si="147"/>
        <v>0.36356445414732647</v>
      </c>
      <c r="AE101" s="31">
        <f t="shared" ca="1" si="147"/>
        <v>0.34727326143070053</v>
      </c>
      <c r="AF101" s="31">
        <f t="shared" ca="1" si="147"/>
        <v>0.34277502446938396</v>
      </c>
      <c r="AX101" s="26">
        <f t="shared" si="145"/>
        <v>46.000010000000003</v>
      </c>
      <c r="AY101" s="31">
        <f t="shared" ca="1" si="142"/>
        <v>6.6296241910455391</v>
      </c>
      <c r="AZ101" s="31">
        <f t="shared" ca="1" si="130"/>
        <v>6.1338762473614343</v>
      </c>
      <c r="BA101" s="31">
        <f t="shared" ca="1" si="131"/>
        <v>4.9763119809721381</v>
      </c>
      <c r="BB101" s="31">
        <f t="shared" ca="1" si="132"/>
        <v>3.6991051253404192</v>
      </c>
      <c r="BC101" s="31">
        <f t="shared" ca="1" si="133"/>
        <v>2.5993146443737309</v>
      </c>
      <c r="BD101" s="31">
        <f t="shared" ca="1" si="134"/>
        <v>1.765641625124827</v>
      </c>
      <c r="BE101" s="31">
        <f t="shared" ca="1" si="135"/>
        <v>1.2033979725393342</v>
      </c>
      <c r="BF101" s="31">
        <f t="shared" ca="1" si="136"/>
        <v>0.88612623121083134</v>
      </c>
      <c r="BG101" s="31">
        <f t="shared" ca="1" si="137"/>
        <v>0.77025051985692516</v>
      </c>
      <c r="BH101" s="31">
        <f t="shared" ca="1" si="138"/>
        <v>0.80423693399534235</v>
      </c>
      <c r="BI101" s="31">
        <f t="shared" ca="1" si="139"/>
        <v>0.93048555046647952</v>
      </c>
      <c r="BJ101" s="31">
        <f t="shared" ca="1" si="140"/>
        <v>1.0737848743392733</v>
      </c>
      <c r="BK101" s="31">
        <f t="shared" ca="1" si="141"/>
        <v>1.138925962552414</v>
      </c>
      <c r="BL101" s="15">
        <f t="shared" ca="1" si="143"/>
        <v>0.77025051985692516</v>
      </c>
      <c r="BM101" s="410">
        <f t="shared" ca="1" si="144"/>
        <v>9</v>
      </c>
      <c r="BT101" s="1"/>
    </row>
    <row r="102" spans="1:72">
      <c r="S102" s="26">
        <f t="shared" si="117"/>
        <v>67.500010000000003</v>
      </c>
      <c r="T102" s="31">
        <f t="shared" ca="1" si="147"/>
        <v>1.1575084218565013</v>
      </c>
      <c r="U102" s="31">
        <f t="shared" ca="1" si="147"/>
        <v>1.1401009282772006</v>
      </c>
      <c r="V102" s="31">
        <f t="shared" ca="1" si="147"/>
        <v>1.0874802022047576</v>
      </c>
      <c r="W102" s="31">
        <f t="shared" ca="1" si="147"/>
        <v>1</v>
      </c>
      <c r="X102" s="31">
        <f t="shared" ca="1" si="147"/>
        <v>0.88245730798463096</v>
      </c>
      <c r="Y102" s="31">
        <f t="shared" ca="1" si="147"/>
        <v>0.74682991555442368</v>
      </c>
      <c r="Z102" s="31">
        <f t="shared" ca="1" si="147"/>
        <v>0.61055537334486087</v>
      </c>
      <c r="AA102" s="31">
        <f t="shared" ca="1" si="147"/>
        <v>0.49082825483141568</v>
      </c>
      <c r="AB102" s="31">
        <f t="shared" ca="1" si="147"/>
        <v>0.39924114559141211</v>
      </c>
      <c r="AC102" s="31">
        <f t="shared" ca="1" si="147"/>
        <v>0.33927930643216381</v>
      </c>
      <c r="AD102" s="31">
        <f t="shared" ca="1" si="147"/>
        <v>0.30652920874489242</v>
      </c>
      <c r="AE102" s="31">
        <f t="shared" ca="1" si="147"/>
        <v>0.29214222294967362</v>
      </c>
      <c r="AF102" s="31">
        <f t="shared" ca="1" si="147"/>
        <v>0.28832876919592004</v>
      </c>
      <c r="AX102" s="26">
        <f t="shared" si="145"/>
        <v>53.500010000000003</v>
      </c>
      <c r="AY102" s="31">
        <f t="shared" ca="1" si="142"/>
        <v>7.8626238203826544</v>
      </c>
      <c r="AZ102" s="31">
        <f t="shared" ca="1" si="130"/>
        <v>7.1673495319142733</v>
      </c>
      <c r="BA102" s="31">
        <f t="shared" ca="1" si="131"/>
        <v>5.6428514316501373</v>
      </c>
      <c r="BB102" s="31">
        <f t="shared" ca="1" si="132"/>
        <v>4.0942802856400577</v>
      </c>
      <c r="BC102" s="31">
        <f t="shared" ca="1" si="133"/>
        <v>2.8449398508992956</v>
      </c>
      <c r="BD102" s="31">
        <f t="shared" ca="1" si="134"/>
        <v>1.9312323387721424</v>
      </c>
      <c r="BE102" s="31">
        <f t="shared" ca="1" si="135"/>
        <v>1.3176021195832806</v>
      </c>
      <c r="BF102" s="31">
        <f t="shared" ca="1" si="136"/>
        <v>0.95778528427559773</v>
      </c>
      <c r="BG102" s="31">
        <f t="shared" ca="1" si="137"/>
        <v>0.80423693399534213</v>
      </c>
      <c r="BH102" s="31">
        <f t="shared" ca="1" si="138"/>
        <v>0.81057793022137259</v>
      </c>
      <c r="BI102" s="31">
        <f t="shared" ca="1" si="139"/>
        <v>0.92730316217489672</v>
      </c>
      <c r="BJ102" s="31">
        <f t="shared" ca="1" si="140"/>
        <v>1.0807358032242058</v>
      </c>
      <c r="BK102" s="31">
        <f t="shared" ca="1" si="141"/>
        <v>1.1557664391362361</v>
      </c>
      <c r="BL102" s="15">
        <f t="shared" ca="1" si="143"/>
        <v>0.80423693399534213</v>
      </c>
      <c r="BM102" s="410">
        <f t="shared" ca="1" si="144"/>
        <v>9</v>
      </c>
      <c r="BT102" s="1"/>
    </row>
    <row r="103" spans="1:72">
      <c r="S103" s="26">
        <f t="shared" si="117"/>
        <v>75.000010000000003</v>
      </c>
      <c r="T103" s="31">
        <f t="shared" ca="1" si="147"/>
        <v>1.0648834317007647</v>
      </c>
      <c r="U103" s="31">
        <f t="shared" ca="1" si="147"/>
        <v>1.0486990296477283</v>
      </c>
      <c r="V103" s="31">
        <f t="shared" ca="1" si="147"/>
        <v>1</v>
      </c>
      <c r="W103" s="31">
        <f t="shared" ca="1" si="147"/>
        <v>0.91955697029941319</v>
      </c>
      <c r="X103" s="31">
        <f t="shared" ca="1" si="147"/>
        <v>0.81192472868118049</v>
      </c>
      <c r="Y103" s="31">
        <f t="shared" ca="1" si="147"/>
        <v>0.68760394546503611</v>
      </c>
      <c r="Z103" s="31">
        <f t="shared" ca="1" si="147"/>
        <v>0.56181913753825985</v>
      </c>
      <c r="AA103" s="31">
        <f t="shared" ca="1" si="147"/>
        <v>0.45006980999737817</v>
      </c>
      <c r="AB103" s="31">
        <f t="shared" ca="1" si="147"/>
        <v>0.36356445414732647</v>
      </c>
      <c r="AC103" s="31">
        <f t="shared" ca="1" si="147"/>
        <v>0.30652920874489242</v>
      </c>
      <c r="AD103" s="31">
        <f t="shared" ca="1" si="147"/>
        <v>0.27554729769600944</v>
      </c>
      <c r="AE103" s="31">
        <f t="shared" ca="1" si="147"/>
        <v>0.26223883279719601</v>
      </c>
      <c r="AF103" s="31">
        <f t="shared" ca="1" si="147"/>
        <v>0.25880473760983025</v>
      </c>
      <c r="AX103" s="26">
        <f t="shared" si="145"/>
        <v>61.000010000000003</v>
      </c>
      <c r="AY103" s="31">
        <f t="shared" ca="1" si="142"/>
        <v>10.394117788326744</v>
      </c>
      <c r="AZ103" s="31">
        <f t="shared" ca="1" si="130"/>
        <v>9.1997342941871381</v>
      </c>
      <c r="BA103" s="31">
        <f t="shared" ca="1" si="131"/>
        <v>6.8487799763744528</v>
      </c>
      <c r="BB103" s="31">
        <f t="shared" ca="1" si="132"/>
        <v>4.7635885744663673</v>
      </c>
      <c r="BC103" s="31">
        <f t="shared" ca="1" si="133"/>
        <v>3.2471002012560288</v>
      </c>
      <c r="BD103" s="31">
        <f t="shared" ca="1" si="134"/>
        <v>2.2030326129187192</v>
      </c>
      <c r="BE103" s="31">
        <f t="shared" ca="1" si="135"/>
        <v>1.5183160734162613</v>
      </c>
      <c r="BF103" s="31">
        <f t="shared" ca="1" si="136"/>
        <v>1.1132615398016699</v>
      </c>
      <c r="BG103" s="31">
        <f t="shared" ca="1" si="137"/>
        <v>0.93048555046647952</v>
      </c>
      <c r="BH103" s="31">
        <f t="shared" ca="1" si="138"/>
        <v>0.92730316217489672</v>
      </c>
      <c r="BI103" s="31">
        <f t="shared" ca="1" si="139"/>
        <v>1.0666249251065298</v>
      </c>
      <c r="BJ103" s="31">
        <f t="shared" ca="1" si="140"/>
        <v>1.2787597463026628</v>
      </c>
      <c r="BK103" s="31">
        <f t="shared" ca="1" si="141"/>
        <v>1.3939501270553214</v>
      </c>
      <c r="BL103" s="15">
        <f t="shared" ca="1" si="143"/>
        <v>0.92730316217489672</v>
      </c>
      <c r="BM103" s="410">
        <f t="shared" ca="1" si="144"/>
        <v>10</v>
      </c>
      <c r="BT103" s="1"/>
    </row>
    <row r="104" spans="1:72">
      <c r="J104" s="1" t="s">
        <v>179</v>
      </c>
      <c r="N104" s="1"/>
      <c r="S104" s="26">
        <f t="shared" si="117"/>
        <v>82.500010000000003</v>
      </c>
      <c r="T104" s="31">
        <f t="shared" ca="1" si="147"/>
        <v>1.0154698457354636</v>
      </c>
      <c r="U104" s="31">
        <f t="shared" ca="1" si="147"/>
        <v>1</v>
      </c>
      <c r="V104" s="31">
        <f t="shared" ca="1" si="147"/>
        <v>0.95356243472058233</v>
      </c>
      <c r="W104" s="31">
        <f t="shared" ca="1" si="147"/>
        <v>0.87711532829913041</v>
      </c>
      <c r="X104" s="31">
        <f t="shared" ca="1" si="147"/>
        <v>0.77507098317454715</v>
      </c>
      <c r="Y104" s="31">
        <f t="shared" ca="1" si="147"/>
        <v>0.65717026628384057</v>
      </c>
      <c r="Z104" s="31">
        <f t="shared" ca="1" si="147"/>
        <v>0.53748058802960519</v>
      </c>
      <c r="AA104" s="31">
        <f t="shared" ca="1" si="147"/>
        <v>0.43055217287352299</v>
      </c>
      <c r="AB104" s="31">
        <f t="shared" ca="1" si="147"/>
        <v>0.34727326143070053</v>
      </c>
      <c r="AC104" s="31">
        <f t="shared" ca="1" si="147"/>
        <v>0.29214222294967362</v>
      </c>
      <c r="AD104" s="31">
        <f t="shared" ca="1" si="147"/>
        <v>0.26223883279719601</v>
      </c>
      <c r="AE104" s="31">
        <f t="shared" ca="1" si="147"/>
        <v>0.24951432699764103</v>
      </c>
      <c r="AF104" s="31">
        <f t="shared" ca="1" si="147"/>
        <v>0.24627094973336552</v>
      </c>
      <c r="AX104" s="26">
        <f t="shared" si="145"/>
        <v>68.500010000000003</v>
      </c>
      <c r="AY104" s="31">
        <f t="shared" ca="1" si="142"/>
        <v>14.401948075961059</v>
      </c>
      <c r="AZ104" s="31">
        <f t="shared" ca="1" si="130"/>
        <v>12.168058716008391</v>
      </c>
      <c r="BA104" s="31">
        <f t="shared" ca="1" si="131"/>
        <v>8.364099626820817</v>
      </c>
      <c r="BB104" s="31">
        <f t="shared" ca="1" si="132"/>
        <v>5.5070669030943886</v>
      </c>
      <c r="BC104" s="31">
        <f t="shared" ca="1" si="133"/>
        <v>3.6590010315200607</v>
      </c>
      <c r="BD104" s="31">
        <f t="shared" ca="1" si="134"/>
        <v>2.4695941933499559</v>
      </c>
      <c r="BE104" s="31">
        <f t="shared" ca="1" si="135"/>
        <v>1.7145698943713303</v>
      </c>
      <c r="BF104" s="31">
        <f t="shared" ca="1" si="136"/>
        <v>1.2724726433855813</v>
      </c>
      <c r="BG104" s="31">
        <f t="shared" ca="1" si="137"/>
        <v>1.0737848743392733</v>
      </c>
      <c r="BH104" s="31">
        <f t="shared" ca="1" si="138"/>
        <v>1.0807358032242058</v>
      </c>
      <c r="BI104" s="31">
        <f t="shared" ca="1" si="139"/>
        <v>1.2787597463026628</v>
      </c>
      <c r="BJ104" s="31">
        <f t="shared" ca="1" si="140"/>
        <v>1.6212556593919611</v>
      </c>
      <c r="BK104" s="31">
        <f t="shared" ca="1" si="141"/>
        <v>1.8335318934164886</v>
      </c>
      <c r="BL104" s="15">
        <f t="shared" ca="1" si="143"/>
        <v>1.0737848743392733</v>
      </c>
      <c r="BM104" s="410">
        <f t="shared" ca="1" si="144"/>
        <v>9</v>
      </c>
      <c r="BT104" s="1"/>
    </row>
    <row r="105" spans="1:72">
      <c r="A105" s="231" t="s">
        <v>0</v>
      </c>
      <c r="B105" s="232" t="s">
        <v>1</v>
      </c>
      <c r="C105" s="232" t="s">
        <v>2</v>
      </c>
      <c r="D105" s="232" t="s">
        <v>3</v>
      </c>
      <c r="E105" s="232" t="s">
        <v>180</v>
      </c>
      <c r="F105" s="232" t="s">
        <v>181</v>
      </c>
      <c r="G105" s="232" t="s">
        <v>66</v>
      </c>
      <c r="H105" s="232" t="s">
        <v>182</v>
      </c>
      <c r="I105" s="232" t="s">
        <v>183</v>
      </c>
      <c r="J105" s="233" t="s">
        <v>184</v>
      </c>
      <c r="K105" s="128"/>
      <c r="L105" s="234"/>
      <c r="M105" s="234"/>
      <c r="N105" s="235"/>
      <c r="O105" s="236"/>
      <c r="S105" s="26">
        <f t="shared" si="117"/>
        <v>90.000010000000003</v>
      </c>
      <c r="T105" s="31">
        <f t="shared" ca="1" si="147"/>
        <v>1</v>
      </c>
      <c r="U105" s="31">
        <f t="shared" ca="1" si="147"/>
        <v>0.98476582460776152</v>
      </c>
      <c r="V105" s="31">
        <f t="shared" ca="1" si="147"/>
        <v>0.93906992092351649</v>
      </c>
      <c r="W105" s="31">
        <f t="shared" ca="1" si="147"/>
        <v>0.86392459969848256</v>
      </c>
      <c r="X105" s="31">
        <f t="shared" ca="1" si="147"/>
        <v>0.76369589000467386</v>
      </c>
      <c r="Y105" s="31">
        <f t="shared" ca="1" si="147"/>
        <v>0.64789079315273634</v>
      </c>
      <c r="Z105" s="31">
        <f t="shared" ca="1" si="147"/>
        <v>0.5302179106577164</v>
      </c>
      <c r="AA105" s="31">
        <f t="shared" ca="1" si="147"/>
        <v>0.42492342869805988</v>
      </c>
      <c r="AB105" s="31">
        <f t="shared" ca="1" si="147"/>
        <v>0.34277502446938396</v>
      </c>
      <c r="AC105" s="31">
        <f t="shared" ca="1" si="147"/>
        <v>0.28832876919592004</v>
      </c>
      <c r="AD105" s="31">
        <f t="shared" ca="1" si="147"/>
        <v>0.25880473760983025</v>
      </c>
      <c r="AE105" s="31">
        <f t="shared" ca="1" si="147"/>
        <v>0.24627094973336555</v>
      </c>
      <c r="AF105" s="31">
        <f t="shared" ca="1" si="147"/>
        <v>0.24308621740219885</v>
      </c>
      <c r="AX105" s="26">
        <f t="shared" si="145"/>
        <v>76.000010000000003</v>
      </c>
      <c r="AY105" s="31">
        <f t="shared" ca="1" si="142"/>
        <v>17.031627635467053</v>
      </c>
      <c r="AZ105" s="31">
        <f t="shared" ca="1" si="130"/>
        <v>13.966414831589514</v>
      </c>
      <c r="BA105" s="31">
        <f t="shared" ca="1" si="131"/>
        <v>9.1650946308171335</v>
      </c>
      <c r="BB105" s="31">
        <f t="shared" ca="1" si="132"/>
        <v>5.8622130922556437</v>
      </c>
      <c r="BC105" s="31">
        <f t="shared" ca="1" si="133"/>
        <v>3.8437921237022334</v>
      </c>
      <c r="BD105" s="31">
        <f t="shared" ca="1" si="134"/>
        <v>2.5850931883333605</v>
      </c>
      <c r="BE105" s="31">
        <f t="shared" ca="1" si="135"/>
        <v>1.7987255284454129</v>
      </c>
      <c r="BF105" s="31">
        <f t="shared" ca="1" si="136"/>
        <v>1.3417835372698312</v>
      </c>
      <c r="BG105" s="31">
        <f t="shared" ca="1" si="137"/>
        <v>1.1389259625524135</v>
      </c>
      <c r="BH105" s="31">
        <f t="shared" ca="1" si="138"/>
        <v>1.1557664391362361</v>
      </c>
      <c r="BI105" s="31">
        <f t="shared" ca="1" si="139"/>
        <v>1.3939501270553214</v>
      </c>
      <c r="BJ105" s="31">
        <f t="shared" ca="1" si="140"/>
        <v>1.8335318934164886</v>
      </c>
      <c r="BK105" s="31">
        <f t="shared" ca="1" si="141"/>
        <v>2.1277803425192268</v>
      </c>
      <c r="BL105" s="15">
        <f t="shared" ca="1" si="143"/>
        <v>1.1389259625524135</v>
      </c>
      <c r="BM105" s="410">
        <f t="shared" ca="1" si="144"/>
        <v>9</v>
      </c>
      <c r="BT105" s="1"/>
    </row>
    <row r="106" spans="1:72">
      <c r="A106" s="237">
        <v>1</v>
      </c>
      <c r="B106" s="118">
        <v>1</v>
      </c>
      <c r="C106" s="118">
        <v>0</v>
      </c>
      <c r="D106" s="118">
        <v>0.5</v>
      </c>
      <c r="E106" s="23">
        <f>(B106+C106)/2</f>
        <v>0.5</v>
      </c>
      <c r="F106" s="23">
        <f>(B106-C106)/2</f>
        <v>0.5</v>
      </c>
      <c r="G106" s="23">
        <f>(F106^2+D106^2)^0.5</f>
        <v>0.70710678118654757</v>
      </c>
      <c r="H106" s="23">
        <f>E106+G106</f>
        <v>1.2071067811865475</v>
      </c>
      <c r="I106" s="23">
        <f>E106-G106</f>
        <v>-0.20710678118654757</v>
      </c>
      <c r="J106" s="179">
        <f t="shared" ref="J106:J112" si="148">1/(H106^2-H106*I106+I106^2)^0.5</f>
        <v>0.7559289460184544</v>
      </c>
      <c r="K106" s="23"/>
      <c r="L106" s="238"/>
      <c r="M106" s="238"/>
      <c r="N106" s="239"/>
      <c r="O106" s="23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</row>
    <row r="107" spans="1:72">
      <c r="A107" s="237">
        <v>2</v>
      </c>
      <c r="B107" s="118">
        <v>1</v>
      </c>
      <c r="C107" s="118">
        <v>0.5</v>
      </c>
      <c r="D107" s="118">
        <v>0.5</v>
      </c>
      <c r="E107" s="23">
        <f t="shared" ref="E107:E112" si="149">(B107+C107)/2</f>
        <v>0.75</v>
      </c>
      <c r="F107" s="23">
        <f t="shared" ref="F107:F112" si="150">(B107-C107)/2</f>
        <v>0.25</v>
      </c>
      <c r="G107" s="23">
        <f t="shared" ref="G107:G112" si="151">(F107^2+D107^2)^0.5</f>
        <v>0.55901699437494745</v>
      </c>
      <c r="H107" s="23">
        <f t="shared" ref="H107:H112" si="152">E107+G107</f>
        <v>1.3090169943749475</v>
      </c>
      <c r="I107" s="23">
        <f t="shared" ref="I107:I112" si="153">E107-G107</f>
        <v>0.19098300562505255</v>
      </c>
      <c r="J107" s="179">
        <f t="shared" si="148"/>
        <v>0.81649658092772615</v>
      </c>
      <c r="K107" s="23"/>
      <c r="L107" s="238"/>
      <c r="M107" s="238"/>
      <c r="N107" s="239"/>
      <c r="O107" s="239"/>
      <c r="S107" s="24" t="s">
        <v>95</v>
      </c>
      <c r="T107" s="26">
        <f>T92</f>
        <v>1.0000000000000001E-5</v>
      </c>
      <c r="U107" s="26">
        <f t="shared" ref="U107:AF107" si="154">U92</f>
        <v>7.5000099999999996</v>
      </c>
      <c r="V107" s="26">
        <f t="shared" si="154"/>
        <v>15.00001</v>
      </c>
      <c r="W107" s="26">
        <f t="shared" si="154"/>
        <v>22.50001</v>
      </c>
      <c r="X107" s="26">
        <f t="shared" si="154"/>
        <v>30.00001</v>
      </c>
      <c r="Y107" s="26">
        <f t="shared" si="154"/>
        <v>37.500010000000003</v>
      </c>
      <c r="Z107" s="26">
        <f t="shared" si="154"/>
        <v>45.000010000000003</v>
      </c>
      <c r="AA107" s="26">
        <f t="shared" si="154"/>
        <v>52.500010000000003</v>
      </c>
      <c r="AB107" s="26">
        <f t="shared" si="154"/>
        <v>60.000010000000003</v>
      </c>
      <c r="AC107" s="26">
        <f t="shared" si="154"/>
        <v>67.500010000000003</v>
      </c>
      <c r="AD107" s="26">
        <f t="shared" si="154"/>
        <v>75.000010000000003</v>
      </c>
      <c r="AE107" s="26">
        <f t="shared" si="154"/>
        <v>82.500010000000003</v>
      </c>
      <c r="AF107" s="26">
        <f t="shared" si="154"/>
        <v>90.000010000000003</v>
      </c>
    </row>
    <row r="108" spans="1:72">
      <c r="A108" s="237">
        <v>3</v>
      </c>
      <c r="B108" s="118">
        <v>1</v>
      </c>
      <c r="C108" s="118">
        <v>-1</v>
      </c>
      <c r="D108" s="118">
        <v>0.5</v>
      </c>
      <c r="E108" s="23">
        <f t="shared" si="149"/>
        <v>0</v>
      </c>
      <c r="F108" s="23">
        <f t="shared" si="150"/>
        <v>1</v>
      </c>
      <c r="G108" s="23">
        <f t="shared" si="151"/>
        <v>1.1180339887498949</v>
      </c>
      <c r="H108" s="23">
        <f t="shared" si="152"/>
        <v>1.1180339887498949</v>
      </c>
      <c r="I108" s="23">
        <f t="shared" si="153"/>
        <v>-1.1180339887498949</v>
      </c>
      <c r="J108" s="179">
        <f t="shared" si="148"/>
        <v>0.5163977794943222</v>
      </c>
      <c r="K108" s="23"/>
      <c r="L108" s="238"/>
      <c r="M108" s="238"/>
      <c r="N108" s="239"/>
      <c r="O108" s="239"/>
      <c r="S108" s="26">
        <f>S93</f>
        <v>1.0000000000000001E-5</v>
      </c>
      <c r="T108" s="31">
        <f ca="1">(2*(T93-T78)+(1-T63^2/T33/T3)*T3/T18)^0.5</f>
        <v>6.0002541653070889</v>
      </c>
      <c r="U108" s="31">
        <f t="shared" ref="U108:AF114" ca="1" si="155">(2*(U93-U78)+(1-U63^2/U33/U3)*U3/U18)^0.5</f>
        <v>5.4973285076680067</v>
      </c>
      <c r="V108" s="31">
        <f t="shared" ca="1" si="155"/>
        <v>4.5581010520430878</v>
      </c>
      <c r="W108" s="31">
        <f t="shared" ca="1" si="155"/>
        <v>3.7173099534364082</v>
      </c>
      <c r="X108" s="31">
        <f t="shared" ca="1" si="155"/>
        <v>3.0916106116967286</v>
      </c>
      <c r="Y108" s="31">
        <f t="shared" ca="1" si="155"/>
        <v>2.6973861557677505</v>
      </c>
      <c r="Z108" s="31">
        <f t="shared" ca="1" si="155"/>
        <v>2.5022362863384973</v>
      </c>
      <c r="AA108" s="31">
        <f t="shared" ca="1" si="155"/>
        <v>2.4620771073404124</v>
      </c>
      <c r="AB108" s="31">
        <f t="shared" ca="1" si="155"/>
        <v>2.5565155433157027</v>
      </c>
      <c r="AC108" s="31">
        <f t="shared" ca="1" si="155"/>
        <v>2.7982100049482206</v>
      </c>
      <c r="AD108" s="31">
        <f t="shared" ca="1" si="155"/>
        <v>3.222528588459423</v>
      </c>
      <c r="AE108" s="31">
        <f t="shared" ca="1" si="155"/>
        <v>3.7946661362719363</v>
      </c>
      <c r="AF108" s="31">
        <f t="shared" ca="1" si="155"/>
        <v>4.1267978079142793</v>
      </c>
    </row>
    <row r="109" spans="1:72">
      <c r="A109" s="237">
        <v>4</v>
      </c>
      <c r="B109" s="118">
        <v>0.5</v>
      </c>
      <c r="C109" s="118">
        <v>1</v>
      </c>
      <c r="D109" s="118">
        <v>0.5</v>
      </c>
      <c r="E109" s="23">
        <f t="shared" si="149"/>
        <v>0.75</v>
      </c>
      <c r="F109" s="23">
        <f t="shared" si="150"/>
        <v>-0.25</v>
      </c>
      <c r="G109" s="23">
        <f t="shared" si="151"/>
        <v>0.55901699437494745</v>
      </c>
      <c r="H109" s="23">
        <f t="shared" si="152"/>
        <v>1.3090169943749475</v>
      </c>
      <c r="I109" s="23">
        <f t="shared" si="153"/>
        <v>0.19098300562505255</v>
      </c>
      <c r="J109" s="179">
        <f t="shared" si="148"/>
        <v>0.81649658092772615</v>
      </c>
      <c r="K109" s="23"/>
      <c r="L109" s="238"/>
      <c r="M109" s="238"/>
      <c r="N109" s="239"/>
      <c r="O109" s="239"/>
      <c r="S109" s="26">
        <f t="shared" ref="S109:S120" si="156">S94</f>
        <v>7.5000099999999996</v>
      </c>
      <c r="T109" s="31">
        <f t="shared" ref="T109:AD114" ca="1" si="157">(2*(T94-T79)+(1-T64^2/T34/U4)*U4/T19)^0.5</f>
        <v>5.4583576183329638</v>
      </c>
      <c r="U109" s="31">
        <f t="shared" ca="1" si="157"/>
        <v>4.9962798669668302</v>
      </c>
      <c r="V109" s="31">
        <f t="shared" ca="1" si="157"/>
        <v>4.1649228960844837</v>
      </c>
      <c r="W109" s="31">
        <f t="shared" ca="1" si="157"/>
        <v>3.3863702256448969</v>
      </c>
      <c r="X109" s="31">
        <f t="shared" ca="1" si="157"/>
        <v>2.8002749442107646</v>
      </c>
      <c r="Y109" s="31">
        <f t="shared" ca="1" si="157"/>
        <v>2.4468187656393701</v>
      </c>
      <c r="Z109" s="31">
        <f t="shared" ca="1" si="157"/>
        <v>2.2955273955562903</v>
      </c>
      <c r="AA109" s="31">
        <f t="shared" ca="1" si="157"/>
        <v>2.2932720025493509</v>
      </c>
      <c r="AB109" s="31">
        <f t="shared" ca="1" si="157"/>
        <v>2.4098106725596971</v>
      </c>
      <c r="AC109" s="31">
        <f t="shared" ca="1" si="157"/>
        <v>2.646931336177917</v>
      </c>
      <c r="AD109" s="31">
        <f t="shared" ca="1" si="157"/>
        <v>3.0221031945989618</v>
      </c>
      <c r="AE109" s="31">
        <f t="shared" ca="1" si="155"/>
        <v>3.4876897553890491</v>
      </c>
      <c r="AF109" s="31">
        <f t="shared" ca="1" si="155"/>
        <v>3.7368575267969817</v>
      </c>
    </row>
    <row r="110" spans="1:72">
      <c r="A110" s="237">
        <v>5</v>
      </c>
      <c r="B110" s="118">
        <v>0</v>
      </c>
      <c r="C110" s="118">
        <v>1</v>
      </c>
      <c r="D110" s="118">
        <v>0.5</v>
      </c>
      <c r="E110" s="23">
        <f t="shared" si="149"/>
        <v>0.5</v>
      </c>
      <c r="F110" s="23">
        <f t="shared" si="150"/>
        <v>-0.5</v>
      </c>
      <c r="G110" s="23">
        <f t="shared" si="151"/>
        <v>0.70710678118654757</v>
      </c>
      <c r="H110" s="23">
        <f t="shared" si="152"/>
        <v>1.2071067811865475</v>
      </c>
      <c r="I110" s="23">
        <f t="shared" si="153"/>
        <v>-0.20710678118654757</v>
      </c>
      <c r="J110" s="179">
        <f t="shared" si="148"/>
        <v>0.7559289460184544</v>
      </c>
      <c r="K110" s="23"/>
      <c r="L110" s="238"/>
      <c r="M110" s="238"/>
      <c r="N110" s="239"/>
      <c r="O110" s="239"/>
      <c r="S110" s="26">
        <f t="shared" si="156"/>
        <v>15.00001</v>
      </c>
      <c r="T110" s="31">
        <f t="shared" ca="1" si="157"/>
        <v>4.5240147089107232</v>
      </c>
      <c r="U110" s="31">
        <f t="shared" ca="1" si="157"/>
        <v>4.2119847257357312</v>
      </c>
      <c r="V110" s="31">
        <f t="shared" ca="1" si="157"/>
        <v>3.6006261217306603</v>
      </c>
      <c r="W110" s="31">
        <f t="shared" ca="1" si="157"/>
        <v>2.9575118180767337</v>
      </c>
      <c r="X110" s="31">
        <f t="shared" ca="1" si="157"/>
        <v>2.4473047019779561</v>
      </c>
      <c r="Y110" s="31">
        <f t="shared" ca="1" si="157"/>
        <v>2.1450180170492796</v>
      </c>
      <c r="Z110" s="31">
        <f t="shared" ca="1" si="157"/>
        <v>2.0297111668087129</v>
      </c>
      <c r="AA110" s="31">
        <f t="shared" ca="1" si="157"/>
        <v>2.0444905385280872</v>
      </c>
      <c r="AB110" s="31">
        <f t="shared" ca="1" si="157"/>
        <v>2.1517962536668498</v>
      </c>
      <c r="AC110" s="31">
        <f t="shared" ca="1" si="157"/>
        <v>2.3402716938033152</v>
      </c>
      <c r="AD110" s="31">
        <f t="shared" ca="1" si="157"/>
        <v>2.6040908210517064</v>
      </c>
      <c r="AE110" s="31">
        <f t="shared" ca="1" si="155"/>
        <v>2.890260642636735</v>
      </c>
      <c r="AF110" s="31">
        <f t="shared" ca="1" si="155"/>
        <v>3.0261796667383614</v>
      </c>
    </row>
    <row r="111" spans="1:72">
      <c r="A111" s="237">
        <v>6</v>
      </c>
      <c r="B111" s="118">
        <v>-1</v>
      </c>
      <c r="C111" s="118">
        <v>0</v>
      </c>
      <c r="D111" s="118">
        <v>0.5</v>
      </c>
      <c r="E111" s="23">
        <f t="shared" si="149"/>
        <v>-0.5</v>
      </c>
      <c r="F111" s="23">
        <f t="shared" si="150"/>
        <v>-0.5</v>
      </c>
      <c r="G111" s="23">
        <f t="shared" si="151"/>
        <v>0.70710678118654757</v>
      </c>
      <c r="H111" s="23">
        <f t="shared" si="152"/>
        <v>0.20710678118654757</v>
      </c>
      <c r="I111" s="23">
        <f t="shared" si="153"/>
        <v>-1.2071067811865475</v>
      </c>
      <c r="J111" s="179">
        <f t="shared" si="148"/>
        <v>0.7559289460184544</v>
      </c>
      <c r="K111" s="23"/>
      <c r="L111" s="238"/>
      <c r="M111" s="238"/>
      <c r="N111" s="239"/>
      <c r="O111" s="239"/>
      <c r="S111" s="26">
        <f t="shared" si="156"/>
        <v>22.50001</v>
      </c>
      <c r="T111" s="31">
        <f t="shared" ca="1" si="157"/>
        <v>3.6859623529761691</v>
      </c>
      <c r="U111" s="31">
        <f t="shared" ca="1" si="157"/>
        <v>3.4548714080043541</v>
      </c>
      <c r="V111" s="31">
        <f t="shared" ca="1" si="157"/>
        <v>2.9816907342981671</v>
      </c>
      <c r="W111" s="31">
        <f t="shared" ca="1" si="157"/>
        <v>2.4405480437309883</v>
      </c>
      <c r="X111" s="31">
        <f t="shared" ca="1" si="157"/>
        <v>1.9930910012138716</v>
      </c>
      <c r="Y111" s="31">
        <f t="shared" ca="1" si="157"/>
        <v>1.7387279044847268</v>
      </c>
      <c r="Z111" s="31">
        <f t="shared" ca="1" si="157"/>
        <v>1.6663686820928785</v>
      </c>
      <c r="AA111" s="31">
        <f t="shared" ca="1" si="157"/>
        <v>1.7099436625791953</v>
      </c>
      <c r="AB111" s="31">
        <f t="shared" ca="1" si="157"/>
        <v>1.8206759071594745</v>
      </c>
      <c r="AC111" s="31">
        <f t="shared" ca="1" si="157"/>
        <v>1.9772480591896464</v>
      </c>
      <c r="AD111" s="31">
        <f t="shared" ca="1" si="157"/>
        <v>2.164415049246422</v>
      </c>
      <c r="AE111" s="31">
        <f t="shared" ca="1" si="155"/>
        <v>2.3417348851037563</v>
      </c>
      <c r="AF111" s="31">
        <f t="shared" ca="1" si="155"/>
        <v>2.4174424583971801</v>
      </c>
    </row>
    <row r="112" spans="1:72">
      <c r="A112" s="237">
        <v>7</v>
      </c>
      <c r="B112" s="118">
        <v>-1</v>
      </c>
      <c r="C112" s="118">
        <v>1</v>
      </c>
      <c r="D112" s="118">
        <v>0.5</v>
      </c>
      <c r="E112" s="23">
        <f t="shared" si="149"/>
        <v>0</v>
      </c>
      <c r="F112" s="23">
        <f t="shared" si="150"/>
        <v>-1</v>
      </c>
      <c r="G112" s="23">
        <f t="shared" si="151"/>
        <v>1.1180339887498949</v>
      </c>
      <c r="H112" s="23">
        <f t="shared" si="152"/>
        <v>1.1180339887498949</v>
      </c>
      <c r="I112" s="23">
        <f t="shared" si="153"/>
        <v>-1.1180339887498949</v>
      </c>
      <c r="J112" s="179">
        <f t="shared" si="148"/>
        <v>0.5163977794943222</v>
      </c>
      <c r="K112" s="23"/>
      <c r="L112" s="238"/>
      <c r="M112" s="238"/>
      <c r="N112" s="239"/>
      <c r="O112" s="239"/>
      <c r="S112" s="26">
        <f t="shared" si="156"/>
        <v>30.00001</v>
      </c>
      <c r="T112" s="31">
        <f t="shared" ca="1" si="157"/>
        <v>3.0611717898375472</v>
      </c>
      <c r="U112" s="31">
        <f t="shared" ca="1" si="157"/>
        <v>2.8695036922233084</v>
      </c>
      <c r="V112" s="31">
        <f t="shared" ca="1" si="157"/>
        <v>2.4735165586744898</v>
      </c>
      <c r="W112" s="31">
        <f t="shared" ca="1" si="157"/>
        <v>1.9946121572980895</v>
      </c>
      <c r="X112" s="31">
        <f t="shared" ca="1" si="157"/>
        <v>1.5737554958664934</v>
      </c>
      <c r="Y112" s="31">
        <f t="shared" ca="1" si="157"/>
        <v>1.3299035451047507</v>
      </c>
      <c r="Z112" s="31">
        <f t="shared" ca="1" si="157"/>
        <v>1.2800783961880644</v>
      </c>
      <c r="AA112" s="31">
        <f t="shared" ca="1" si="157"/>
        <v>1.3514616392511289</v>
      </c>
      <c r="AB112" s="31">
        <f t="shared" ca="1" si="157"/>
        <v>1.4767064828696712</v>
      </c>
      <c r="AC112" s="31">
        <f t="shared" ca="1" si="157"/>
        <v>1.6239955789965856</v>
      </c>
      <c r="AD112" s="31">
        <f t="shared" ca="1" si="157"/>
        <v>1.7752964998948164</v>
      </c>
      <c r="AE112" s="31">
        <f t="shared" ca="1" si="155"/>
        <v>1.9026644991480712</v>
      </c>
      <c r="AF112" s="31">
        <f t="shared" ca="1" si="155"/>
        <v>1.9524004131632682</v>
      </c>
    </row>
    <row r="113" spans="1:32">
      <c r="A113" s="1"/>
      <c r="S113" s="26">
        <f t="shared" si="156"/>
        <v>37.500010000000003</v>
      </c>
      <c r="T113" s="31">
        <f t="shared" ca="1" si="157"/>
        <v>2.6671698472324041</v>
      </c>
      <c r="U113" s="31">
        <f t="shared" ca="1" si="157"/>
        <v>2.4980251658900752</v>
      </c>
      <c r="V113" s="31">
        <f t="shared" ca="1" si="157"/>
        <v>2.1523814553511533</v>
      </c>
      <c r="W113" s="31">
        <f t="shared" ca="1" si="157"/>
        <v>1.7182741492269626</v>
      </c>
      <c r="X113" s="31">
        <f t="shared" ca="1" si="157"/>
        <v>1.3029628996946834</v>
      </c>
      <c r="Y113" s="31">
        <f t="shared" ca="1" si="157"/>
        <v>1.0240795348350349</v>
      </c>
      <c r="Z113" s="31">
        <f t="shared" ca="1" si="157"/>
        <v>0.94804668070924292</v>
      </c>
      <c r="AA113" s="31">
        <f t="shared" ca="1" si="157"/>
        <v>1.023724167419229</v>
      </c>
      <c r="AB113" s="31">
        <f t="shared" ca="1" si="157"/>
        <v>1.1608533259726896</v>
      </c>
      <c r="AC113" s="31">
        <f t="shared" ca="1" si="157"/>
        <v>1.3100405887375228</v>
      </c>
      <c r="AD113" s="31">
        <f t="shared" ca="1" si="157"/>
        <v>1.4487663717601851</v>
      </c>
      <c r="AE113" s="31">
        <f t="shared" ca="1" si="155"/>
        <v>1.5561126196661212</v>
      </c>
      <c r="AF113" s="31">
        <f t="shared" ca="1" si="155"/>
        <v>1.5951570898779746</v>
      </c>
    </row>
    <row r="114" spans="1:32">
      <c r="A114" s="240"/>
      <c r="B114" s="128"/>
      <c r="C114" s="128"/>
      <c r="D114" s="128"/>
      <c r="E114" s="128"/>
      <c r="F114" s="128"/>
      <c r="G114" s="128"/>
      <c r="H114" s="128"/>
      <c r="I114" s="128"/>
      <c r="J114" s="128"/>
      <c r="K114" s="64"/>
      <c r="L114" s="64"/>
      <c r="M114" s="64"/>
      <c r="N114" s="64"/>
      <c r="O114" s="64"/>
      <c r="S114" s="26">
        <f t="shared" si="156"/>
        <v>45.000010000000003</v>
      </c>
      <c r="T114" s="31">
        <f t="shared" ca="1" si="157"/>
        <v>2.4719508064689739</v>
      </c>
      <c r="U114" s="31">
        <f t="shared" ca="1" si="157"/>
        <v>2.3158724851237587</v>
      </c>
      <c r="V114" s="31">
        <f t="shared" ca="1" si="157"/>
        <v>2.0043001775288429</v>
      </c>
      <c r="W114" s="31">
        <f t="shared" ca="1" si="157"/>
        <v>1.6086751834692097</v>
      </c>
      <c r="X114" s="31">
        <f t="shared" ca="1" si="157"/>
        <v>1.206452042203914</v>
      </c>
      <c r="Y114" s="31">
        <f t="shared" ca="1" si="157"/>
        <v>0.88726812477654071</v>
      </c>
      <c r="Z114" s="31">
        <f t="shared" ca="1" si="157"/>
        <v>0.74128519476340105</v>
      </c>
      <c r="AA114" s="31">
        <f t="shared" ca="1" si="157"/>
        <v>0.77860308379158638</v>
      </c>
      <c r="AB114" s="31">
        <f t="shared" ca="1" si="157"/>
        <v>0.90868698791151847</v>
      </c>
      <c r="AC114" s="31">
        <f t="shared" ca="1" si="157"/>
        <v>1.0574824014658439</v>
      </c>
      <c r="AD114" s="31">
        <f t="shared" ca="1" si="157"/>
        <v>1.1918867476374617</v>
      </c>
      <c r="AE114" s="31">
        <f t="shared" ca="1" si="155"/>
        <v>1.2920511142869182</v>
      </c>
      <c r="AF114" s="31">
        <f t="shared" ca="1" si="155"/>
        <v>1.3267304957143216</v>
      </c>
    </row>
    <row r="115" spans="1:32">
      <c r="A115" s="241"/>
      <c r="B115" s="242"/>
      <c r="C115" s="242"/>
      <c r="D115" s="242"/>
      <c r="E115" s="70"/>
      <c r="F115" s="70"/>
      <c r="G115" s="70"/>
      <c r="H115" s="70"/>
      <c r="I115" s="70"/>
      <c r="J115" s="70"/>
      <c r="K115" s="64"/>
      <c r="L115" s="239"/>
      <c r="M115" s="239"/>
      <c r="N115" s="239"/>
      <c r="O115" s="238"/>
      <c r="S115" s="26">
        <f t="shared" si="156"/>
        <v>52.500010000000003</v>
      </c>
      <c r="T115" s="31">
        <f t="shared" ref="T115:AF120" ca="1" si="158">(2*(T100-T85)+(1-T70^2/T40/T10)*T10/T25)^0.5</f>
        <v>2.4620771073404124</v>
      </c>
      <c r="U115" s="31">
        <f t="shared" ca="1" si="158"/>
        <v>2.3678987006907817</v>
      </c>
      <c r="V115" s="31">
        <f t="shared" ca="1" si="158"/>
        <v>2.1214214069023347</v>
      </c>
      <c r="W115" s="31">
        <f t="shared" ca="1" si="158"/>
        <v>1.7938034751020993</v>
      </c>
      <c r="X115" s="31">
        <f t="shared" ca="1" si="158"/>
        <v>1.4499340104678238</v>
      </c>
      <c r="Y115" s="31">
        <f t="shared" ca="1" si="158"/>
        <v>1.1471502854776752</v>
      </c>
      <c r="Z115" s="31">
        <f t="shared" ca="1" si="158"/>
        <v>0.93576380903522904</v>
      </c>
      <c r="AA115" s="31">
        <f t="shared" ca="1" si="158"/>
        <v>0.84338028015572553</v>
      </c>
      <c r="AB115" s="31">
        <f t="shared" ca="1" si="158"/>
        <v>0.85668726763776504</v>
      </c>
      <c r="AC115" s="31">
        <f t="shared" ca="1" si="158"/>
        <v>0.93335331363213925</v>
      </c>
      <c r="AD115" s="31">
        <f t="shared" ca="1" si="158"/>
        <v>1.0310691351692998</v>
      </c>
      <c r="AE115" s="31">
        <f t="shared" ca="1" si="158"/>
        <v>1.11332958083877</v>
      </c>
      <c r="AF115" s="31">
        <f t="shared" ca="1" si="158"/>
        <v>1.1461825738315115</v>
      </c>
    </row>
    <row r="116" spans="1:32">
      <c r="A116" s="241"/>
      <c r="B116" s="242"/>
      <c r="C116" s="242"/>
      <c r="D116" s="242"/>
      <c r="E116" s="70"/>
      <c r="F116" s="70"/>
      <c r="G116" s="70"/>
      <c r="H116" s="70"/>
      <c r="I116" s="70"/>
      <c r="J116" s="70"/>
      <c r="K116" s="64"/>
      <c r="L116" s="239"/>
      <c r="M116" s="239"/>
      <c r="N116" s="239"/>
      <c r="O116" s="238"/>
      <c r="S116" s="26">
        <f t="shared" si="156"/>
        <v>60.000010000000003</v>
      </c>
      <c r="T116" s="31">
        <f ca="1">(2*(T101-T86)+(1-T71^2/T41/T11)*T11/T26)^0.5</f>
        <v>2.5565155433157027</v>
      </c>
      <c r="U116" s="31">
        <f t="shared" ca="1" si="158"/>
        <v>2.4548261261892557</v>
      </c>
      <c r="V116" s="31">
        <f t="shared" ca="1" si="158"/>
        <v>2.1971951515207246</v>
      </c>
      <c r="W116" s="31">
        <f t="shared" ca="1" si="158"/>
        <v>1.8687180773337495</v>
      </c>
      <c r="X116" s="31">
        <f t="shared" ca="1" si="158"/>
        <v>1.5313282869345795</v>
      </c>
      <c r="Y116" s="31">
        <f t="shared" ca="1" si="158"/>
        <v>1.2275300467003729</v>
      </c>
      <c r="Z116" s="31">
        <f t="shared" ca="1" si="158"/>
        <v>0.99352693446511731</v>
      </c>
      <c r="AA116" s="31">
        <f t="shared" ca="1" si="158"/>
        <v>0.85668726763776504</v>
      </c>
      <c r="AB116" s="31">
        <f t="shared" ca="1" si="158"/>
        <v>0.82242867877878734</v>
      </c>
      <c r="AC116" s="31">
        <f t="shared" ca="1" si="158"/>
        <v>0.86654813209567327</v>
      </c>
      <c r="AD116" s="31">
        <f t="shared" ca="1" si="158"/>
        <v>0.94889854111632854</v>
      </c>
      <c r="AE116" s="31">
        <f t="shared" ca="1" si="158"/>
        <v>1.027003545617091</v>
      </c>
      <c r="AF116" s="31">
        <f t="shared" ca="1" si="158"/>
        <v>1.0597269030741532</v>
      </c>
    </row>
    <row r="117" spans="1:32">
      <c r="A117" s="241"/>
      <c r="B117" s="242"/>
      <c r="C117" s="242"/>
      <c r="D117" s="242"/>
      <c r="E117" s="70"/>
      <c r="F117" s="70"/>
      <c r="G117" s="70"/>
      <c r="H117" s="70"/>
      <c r="I117" s="70"/>
      <c r="J117" s="70"/>
      <c r="K117" s="64"/>
      <c r="L117" s="239"/>
      <c r="M117" s="239"/>
      <c r="N117" s="239"/>
      <c r="O117" s="238"/>
      <c r="S117" s="26">
        <f t="shared" si="156"/>
        <v>67.500010000000003</v>
      </c>
      <c r="T117" s="31">
        <f ca="1">(2*(T102-T87)+(1-T72^2/T42/T12)*T12/T27)^0.5</f>
        <v>2.798210004948221</v>
      </c>
      <c r="U117" s="31">
        <f t="shared" ca="1" si="158"/>
        <v>2.6698141162858962</v>
      </c>
      <c r="V117" s="31">
        <f t="shared" ca="1" si="158"/>
        <v>2.3626635137677163</v>
      </c>
      <c r="W117" s="31">
        <f t="shared" ca="1" si="158"/>
        <v>2.0001058651867583</v>
      </c>
      <c r="X117" s="31">
        <f t="shared" ca="1" si="158"/>
        <v>1.6490639239061562</v>
      </c>
      <c r="Y117" s="31">
        <f t="shared" ca="1" si="158"/>
        <v>1.3396660978317325</v>
      </c>
      <c r="Z117" s="31">
        <f t="shared" ca="1" si="158"/>
        <v>1.094427272217892</v>
      </c>
      <c r="AA117" s="31">
        <f t="shared" ca="1" si="158"/>
        <v>0.93335331363213925</v>
      </c>
      <c r="AB117" s="31">
        <f t="shared" ca="1" si="158"/>
        <v>0.86654813209567316</v>
      </c>
      <c r="AC117" s="31">
        <f t="shared" ca="1" si="158"/>
        <v>0.88396881530836235</v>
      </c>
      <c r="AD117" s="31">
        <f t="shared" ca="1" si="158"/>
        <v>0.95501893719138997</v>
      </c>
      <c r="AE117" s="31">
        <f t="shared" ca="1" si="158"/>
        <v>1.0353509198133244</v>
      </c>
      <c r="AF117" s="31">
        <f t="shared" ca="1" si="158"/>
        <v>1.0718074035940623</v>
      </c>
    </row>
    <row r="118" spans="1:32">
      <c r="A118" s="241"/>
      <c r="B118" s="242"/>
      <c r="C118" s="242"/>
      <c r="D118" s="242"/>
      <c r="E118" s="70"/>
      <c r="F118" s="70"/>
      <c r="G118" s="70"/>
      <c r="H118" s="70"/>
      <c r="I118" s="70"/>
      <c r="J118" s="70"/>
      <c r="K118" s="64"/>
      <c r="L118" s="239"/>
      <c r="M118" s="239"/>
      <c r="N118" s="239"/>
      <c r="O118" s="238"/>
      <c r="S118" s="26">
        <f t="shared" si="156"/>
        <v>75.000010000000003</v>
      </c>
      <c r="T118" s="31">
        <f ca="1">(2*(T103-T88)+(1-T73^2/T43/T13)*T13/T28)^0.5</f>
        <v>3.222528588459423</v>
      </c>
      <c r="U118" s="31">
        <f t="shared" ca="1" si="158"/>
        <v>3.0310135313621642</v>
      </c>
      <c r="V118" s="31">
        <f t="shared" ca="1" si="158"/>
        <v>2.6124565278598646</v>
      </c>
      <c r="W118" s="31">
        <f t="shared" ca="1" si="158"/>
        <v>2.1726037025572071</v>
      </c>
      <c r="X118" s="31">
        <f t="shared" ca="1" si="158"/>
        <v>1.7839570772580695</v>
      </c>
      <c r="Y118" s="31">
        <f t="shared" ca="1" si="158"/>
        <v>1.4586977293800334</v>
      </c>
      <c r="Z118" s="31">
        <f t="shared" ca="1" si="158"/>
        <v>1.2040106646814859</v>
      </c>
      <c r="AA118" s="31">
        <f t="shared" ca="1" si="158"/>
        <v>1.0310691351692995</v>
      </c>
      <c r="AB118" s="31">
        <f t="shared" ca="1" si="158"/>
        <v>0.94889854111632854</v>
      </c>
      <c r="AC118" s="31">
        <f t="shared" ca="1" si="158"/>
        <v>0.95501893719138997</v>
      </c>
      <c r="AD118" s="31">
        <f t="shared" ca="1" si="158"/>
        <v>1.0294281812860564</v>
      </c>
      <c r="AE118" s="31">
        <f t="shared" ca="1" si="158"/>
        <v>1.1293678601549169</v>
      </c>
      <c r="AF118" s="31">
        <f t="shared" ca="1" si="158"/>
        <v>1.1796581467731027</v>
      </c>
    </row>
    <row r="119" spans="1:32">
      <c r="A119" s="241"/>
      <c r="B119" s="242"/>
      <c r="C119" s="242"/>
      <c r="D119" s="242"/>
      <c r="E119" s="70"/>
      <c r="F119" s="70"/>
      <c r="G119" s="70"/>
      <c r="H119" s="70"/>
      <c r="I119" s="70"/>
      <c r="J119" s="70"/>
      <c r="K119" s="64"/>
      <c r="L119" s="239"/>
      <c r="M119" s="239"/>
      <c r="N119" s="239"/>
      <c r="O119" s="238"/>
      <c r="S119" s="26">
        <f t="shared" si="156"/>
        <v>82.500010000000003</v>
      </c>
      <c r="T119" s="31">
        <f ca="1">(2*(T104-T89)+(1-T74^2/T44/T14)*T14/T29)^0.5</f>
        <v>3.7946661362719363</v>
      </c>
      <c r="U119" s="31">
        <f t="shared" ca="1" si="158"/>
        <v>3.4876897553890491</v>
      </c>
      <c r="V119" s="31">
        <f t="shared" ca="1" si="158"/>
        <v>2.890260642636735</v>
      </c>
      <c r="W119" s="31">
        <f t="shared" ca="1" si="158"/>
        <v>2.3417348851037563</v>
      </c>
      <c r="X119" s="31">
        <f t="shared" ca="1" si="158"/>
        <v>1.9026644991480712</v>
      </c>
      <c r="Y119" s="31">
        <f t="shared" ca="1" si="158"/>
        <v>1.5561126196661212</v>
      </c>
      <c r="Z119" s="31">
        <f t="shared" ca="1" si="158"/>
        <v>1.2920511142869184</v>
      </c>
      <c r="AA119" s="31">
        <f t="shared" ca="1" si="158"/>
        <v>1.11332958083877</v>
      </c>
      <c r="AB119" s="31">
        <f t="shared" ca="1" si="158"/>
        <v>1.027003545617091</v>
      </c>
      <c r="AC119" s="31">
        <f t="shared" ca="1" si="158"/>
        <v>1.0353509198133244</v>
      </c>
      <c r="AD119" s="31">
        <f t="shared" ca="1" si="158"/>
        <v>1.1293678601549169</v>
      </c>
      <c r="AE119" s="31">
        <f t="shared" ca="1" si="158"/>
        <v>1.2728334592572292</v>
      </c>
      <c r="AF119" s="31">
        <f t="shared" ca="1" si="158"/>
        <v>1.3538323125797047</v>
      </c>
    </row>
    <row r="120" spans="1:32">
      <c r="A120" s="241"/>
      <c r="B120" s="242"/>
      <c r="C120" s="242"/>
      <c r="D120" s="242"/>
      <c r="E120" s="70"/>
      <c r="F120" s="70"/>
      <c r="G120" s="70"/>
      <c r="H120" s="70"/>
      <c r="I120" s="70"/>
      <c r="J120" s="70"/>
      <c r="K120" s="64"/>
      <c r="L120" s="239"/>
      <c r="M120" s="239"/>
      <c r="N120" s="239"/>
      <c r="O120" s="238"/>
      <c r="S120" s="26">
        <f t="shared" si="156"/>
        <v>90.000010000000003</v>
      </c>
      <c r="T120" s="31">
        <f ca="1">(2*(T105-T90)+(1-T75^2/T45/T15)*T15/T30)^0.5</f>
        <v>4.1267978079142793</v>
      </c>
      <c r="U120" s="31">
        <f t="shared" ca="1" si="158"/>
        <v>3.7368575267969821</v>
      </c>
      <c r="V120" s="31">
        <f t="shared" ca="1" si="158"/>
        <v>3.0261796667383614</v>
      </c>
      <c r="W120" s="31">
        <f t="shared" ca="1" si="158"/>
        <v>2.4174424583971801</v>
      </c>
      <c r="X120" s="31">
        <f t="shared" ca="1" si="158"/>
        <v>1.9524004131632682</v>
      </c>
      <c r="Y120" s="31">
        <f t="shared" ca="1" si="158"/>
        <v>1.5951570898779746</v>
      </c>
      <c r="Z120" s="31">
        <f t="shared" ca="1" si="158"/>
        <v>1.3267304957143216</v>
      </c>
      <c r="AA120" s="31">
        <f t="shared" ca="1" si="158"/>
        <v>1.1461825738315115</v>
      </c>
      <c r="AB120" s="31">
        <f t="shared" ca="1" si="158"/>
        <v>1.059726903074153</v>
      </c>
      <c r="AC120" s="31">
        <f t="shared" ca="1" si="158"/>
        <v>1.0718074035940623</v>
      </c>
      <c r="AD120" s="31">
        <f t="shared" ca="1" si="158"/>
        <v>1.1796581467731027</v>
      </c>
      <c r="AE120" s="31">
        <f t="shared" ca="1" si="158"/>
        <v>1.3538323125797047</v>
      </c>
      <c r="AF120" s="31">
        <f t="shared" ca="1" si="158"/>
        <v>1.4585790884962881</v>
      </c>
    </row>
    <row r="121" spans="1:32">
      <c r="A121" s="241"/>
      <c r="B121" s="242"/>
      <c r="C121" s="242"/>
      <c r="D121" s="242"/>
      <c r="E121" s="70"/>
      <c r="F121" s="70"/>
      <c r="G121" s="70"/>
      <c r="H121" s="70"/>
      <c r="I121" s="70"/>
      <c r="J121" s="70"/>
      <c r="K121" s="64"/>
      <c r="L121" s="239"/>
      <c r="M121" s="239"/>
      <c r="N121" s="239"/>
      <c r="O121" s="238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</row>
    <row r="122" spans="1:32">
      <c r="A122" s="68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S122" s="24" t="s">
        <v>96</v>
      </c>
      <c r="T122" s="26">
        <f>T107</f>
        <v>1.0000000000000001E-5</v>
      </c>
      <c r="U122" s="26">
        <f t="shared" ref="U122:AF122" si="159">U107</f>
        <v>7.5000099999999996</v>
      </c>
      <c r="V122" s="26">
        <f t="shared" si="159"/>
        <v>15.00001</v>
      </c>
      <c r="W122" s="26">
        <f t="shared" si="159"/>
        <v>22.50001</v>
      </c>
      <c r="X122" s="26">
        <f t="shared" si="159"/>
        <v>30.00001</v>
      </c>
      <c r="Y122" s="26">
        <f t="shared" si="159"/>
        <v>37.500010000000003</v>
      </c>
      <c r="Z122" s="26">
        <f t="shared" si="159"/>
        <v>45.000010000000003</v>
      </c>
      <c r="AA122" s="26">
        <f t="shared" si="159"/>
        <v>52.500010000000003</v>
      </c>
      <c r="AB122" s="26">
        <f t="shared" si="159"/>
        <v>60.000010000000003</v>
      </c>
      <c r="AC122" s="26">
        <f t="shared" si="159"/>
        <v>67.500010000000003</v>
      </c>
      <c r="AD122" s="26">
        <f t="shared" si="159"/>
        <v>75.000010000000003</v>
      </c>
      <c r="AE122" s="26">
        <f t="shared" si="159"/>
        <v>82.500010000000003</v>
      </c>
      <c r="AF122" s="26">
        <f t="shared" si="159"/>
        <v>90.000010000000003</v>
      </c>
    </row>
    <row r="123" spans="1:32">
      <c r="A123" s="240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S123" s="26">
        <f>S108</f>
        <v>1.0000000000000001E-5</v>
      </c>
      <c r="T123" s="31">
        <f ca="1">MAX(T108+1,T93*T33/T3*0)</f>
        <v>7.0002541653070889</v>
      </c>
      <c r="U123" s="31">
        <f t="shared" ref="U123:AF129" ca="1" si="160">MAX(U108+1,U93*U33/U3*0)</f>
        <v>6.4973285076680067</v>
      </c>
      <c r="V123" s="31">
        <f t="shared" ca="1" si="160"/>
        <v>5.5581010520430878</v>
      </c>
      <c r="W123" s="31">
        <f t="shared" ca="1" si="160"/>
        <v>4.7173099534364082</v>
      </c>
      <c r="X123" s="31">
        <f t="shared" ca="1" si="160"/>
        <v>4.0916106116967281</v>
      </c>
      <c r="Y123" s="31">
        <f t="shared" ca="1" si="160"/>
        <v>3.6973861557677505</v>
      </c>
      <c r="Z123" s="31">
        <f t="shared" ca="1" si="160"/>
        <v>3.5022362863384973</v>
      </c>
      <c r="AA123" s="31">
        <f t="shared" ca="1" si="160"/>
        <v>3.4620771073404124</v>
      </c>
      <c r="AB123" s="31">
        <f t="shared" ca="1" si="160"/>
        <v>3.5565155433157027</v>
      </c>
      <c r="AC123" s="31">
        <f t="shared" ca="1" si="160"/>
        <v>3.7982100049482206</v>
      </c>
      <c r="AD123" s="31">
        <f t="shared" ca="1" si="160"/>
        <v>4.222528588459423</v>
      </c>
      <c r="AE123" s="31">
        <f t="shared" ca="1" si="160"/>
        <v>4.7946661362719363</v>
      </c>
      <c r="AF123" s="31">
        <f t="shared" ca="1" si="160"/>
        <v>5.1267978079142793</v>
      </c>
    </row>
    <row r="124" spans="1:32">
      <c r="A124" s="243"/>
      <c r="B124" s="244"/>
      <c r="C124" s="244"/>
      <c r="D124" s="244"/>
      <c r="E124" s="75"/>
      <c r="F124" s="75"/>
      <c r="G124" s="75"/>
      <c r="H124" s="75"/>
      <c r="I124" s="75"/>
      <c r="J124" s="70"/>
      <c r="K124" s="245"/>
      <c r="S124" s="26">
        <f t="shared" ref="S124:S135" si="161">S109</f>
        <v>7.5000099999999996</v>
      </c>
      <c r="T124" s="31">
        <f t="shared" ref="T124:AD129" ca="1" si="162">MAX(T109+1,T94*T34/U4*0)</f>
        <v>6.4583576183329638</v>
      </c>
      <c r="U124" s="31">
        <f t="shared" ca="1" si="162"/>
        <v>5.9962798669668302</v>
      </c>
      <c r="V124" s="31">
        <f t="shared" ca="1" si="162"/>
        <v>5.1649228960844837</v>
      </c>
      <c r="W124" s="31">
        <f t="shared" ca="1" si="162"/>
        <v>4.3863702256448969</v>
      </c>
      <c r="X124" s="31">
        <f t="shared" ca="1" si="162"/>
        <v>3.8002749442107646</v>
      </c>
      <c r="Y124" s="31">
        <f t="shared" ca="1" si="162"/>
        <v>3.4468187656393701</v>
      </c>
      <c r="Z124" s="31">
        <f t="shared" ca="1" si="162"/>
        <v>3.2955273955562903</v>
      </c>
      <c r="AA124" s="31">
        <f t="shared" ca="1" si="162"/>
        <v>3.2932720025493509</v>
      </c>
      <c r="AB124" s="31">
        <f t="shared" ca="1" si="162"/>
        <v>3.4098106725596971</v>
      </c>
      <c r="AC124" s="31">
        <f t="shared" ca="1" si="162"/>
        <v>3.646931336177917</v>
      </c>
      <c r="AD124" s="31">
        <f t="shared" ca="1" si="162"/>
        <v>4.0221031945989623</v>
      </c>
      <c r="AE124" s="31">
        <f t="shared" ca="1" si="160"/>
        <v>4.4876897553890487</v>
      </c>
      <c r="AF124" s="31">
        <f t="shared" ca="1" si="160"/>
        <v>4.7368575267969817</v>
      </c>
    </row>
    <row r="125" spans="1:32">
      <c r="A125" s="243"/>
      <c r="B125" s="244"/>
      <c r="C125" s="244"/>
      <c r="D125" s="244"/>
      <c r="E125" s="75"/>
      <c r="F125" s="75"/>
      <c r="G125" s="75"/>
      <c r="H125" s="75"/>
      <c r="I125" s="75"/>
      <c r="J125" s="70"/>
      <c r="K125" s="245"/>
      <c r="S125" s="26">
        <f t="shared" si="161"/>
        <v>15.00001</v>
      </c>
      <c r="T125" s="31">
        <f ca="1">MAX(T110+1,T95*T35/U5*0)</f>
        <v>5.5240147089107232</v>
      </c>
      <c r="U125" s="31">
        <f t="shared" ca="1" si="162"/>
        <v>5.2119847257357312</v>
      </c>
      <c r="V125" s="31">
        <f t="shared" ca="1" si="162"/>
        <v>4.6006261217306603</v>
      </c>
      <c r="W125" s="31">
        <f t="shared" ca="1" si="162"/>
        <v>3.9575118180767337</v>
      </c>
      <c r="X125" s="31">
        <f t="shared" ca="1" si="162"/>
        <v>3.4473047019779561</v>
      </c>
      <c r="Y125" s="31">
        <f t="shared" ca="1" si="162"/>
        <v>3.1450180170492796</v>
      </c>
      <c r="Z125" s="31">
        <f t="shared" ca="1" si="162"/>
        <v>3.0297111668087129</v>
      </c>
      <c r="AA125" s="31">
        <f t="shared" ca="1" si="162"/>
        <v>3.0444905385280872</v>
      </c>
      <c r="AB125" s="31">
        <f t="shared" ca="1" si="162"/>
        <v>3.1517962536668498</v>
      </c>
      <c r="AC125" s="31">
        <f t="shared" ca="1" si="162"/>
        <v>3.3402716938033152</v>
      </c>
      <c r="AD125" s="31">
        <f t="shared" ca="1" si="162"/>
        <v>3.6040908210517064</v>
      </c>
      <c r="AE125" s="31">
        <f t="shared" ca="1" si="160"/>
        <v>3.890260642636735</v>
      </c>
      <c r="AF125" s="31">
        <f t="shared" ca="1" si="160"/>
        <v>4.0261796667383614</v>
      </c>
    </row>
    <row r="126" spans="1:32">
      <c r="A126" s="243"/>
      <c r="B126" s="244"/>
      <c r="C126" s="244"/>
      <c r="D126" s="244"/>
      <c r="E126" s="75"/>
      <c r="F126" s="75"/>
      <c r="G126" s="75"/>
      <c r="H126" s="75"/>
      <c r="I126" s="75"/>
      <c r="J126" s="70"/>
      <c r="K126" s="245"/>
      <c r="S126" s="26">
        <f t="shared" si="161"/>
        <v>22.50001</v>
      </c>
      <c r="T126" s="31">
        <f ca="1">MAX(T111+1,T96*T36/U6*0)</f>
        <v>4.6859623529761691</v>
      </c>
      <c r="U126" s="31">
        <f t="shared" ca="1" si="162"/>
        <v>4.4548714080043545</v>
      </c>
      <c r="V126" s="31">
        <f t="shared" ca="1" si="162"/>
        <v>3.9816907342981671</v>
      </c>
      <c r="W126" s="31">
        <f t="shared" ca="1" si="162"/>
        <v>3.4405480437309883</v>
      </c>
      <c r="X126" s="31">
        <f t="shared" ca="1" si="162"/>
        <v>2.9930910012138714</v>
      </c>
      <c r="Y126" s="31">
        <f t="shared" ca="1" si="162"/>
        <v>2.738727904484727</v>
      </c>
      <c r="Z126" s="31">
        <f t="shared" ca="1" si="162"/>
        <v>2.6663686820928785</v>
      </c>
      <c r="AA126" s="31">
        <f t="shared" ca="1" si="162"/>
        <v>2.7099436625791951</v>
      </c>
      <c r="AB126" s="31">
        <f t="shared" ca="1" si="162"/>
        <v>2.8206759071594742</v>
      </c>
      <c r="AC126" s="31">
        <f t="shared" ca="1" si="162"/>
        <v>2.9772480591896464</v>
      </c>
      <c r="AD126" s="31">
        <f t="shared" ca="1" si="162"/>
        <v>3.164415049246422</v>
      </c>
      <c r="AE126" s="31">
        <f t="shared" ca="1" si="160"/>
        <v>3.3417348851037563</v>
      </c>
      <c r="AF126" s="31">
        <f t="shared" ca="1" si="160"/>
        <v>3.4174424583971801</v>
      </c>
    </row>
    <row r="127" spans="1:32">
      <c r="A127" s="243"/>
      <c r="B127" s="244"/>
      <c r="C127" s="244"/>
      <c r="D127" s="244"/>
      <c r="E127" s="75"/>
      <c r="F127" s="75"/>
      <c r="G127" s="75"/>
      <c r="H127" s="75"/>
      <c r="I127" s="75"/>
      <c r="J127" s="70"/>
      <c r="K127" s="245"/>
      <c r="S127" s="26">
        <f t="shared" si="161"/>
        <v>30.00001</v>
      </c>
      <c r="T127" s="31">
        <f t="shared" ca="1" si="162"/>
        <v>4.0611717898375472</v>
      </c>
      <c r="U127" s="31">
        <f t="shared" ca="1" si="162"/>
        <v>3.8695036922233084</v>
      </c>
      <c r="V127" s="31">
        <f t="shared" ca="1" si="162"/>
        <v>3.4735165586744898</v>
      </c>
      <c r="W127" s="31">
        <f t="shared" ca="1" si="162"/>
        <v>2.9946121572980893</v>
      </c>
      <c r="X127" s="31">
        <f t="shared" ca="1" si="162"/>
        <v>2.5737554958664934</v>
      </c>
      <c r="Y127" s="31">
        <f t="shared" ca="1" si="162"/>
        <v>2.3299035451047505</v>
      </c>
      <c r="Z127" s="31">
        <f t="shared" ca="1" si="162"/>
        <v>2.2800783961880642</v>
      </c>
      <c r="AA127" s="31">
        <f t="shared" ca="1" si="162"/>
        <v>2.3514616392511289</v>
      </c>
      <c r="AB127" s="31">
        <f t="shared" ca="1" si="162"/>
        <v>2.4767064828696714</v>
      </c>
      <c r="AC127" s="31">
        <f t="shared" ca="1" si="162"/>
        <v>2.6239955789965856</v>
      </c>
      <c r="AD127" s="31">
        <f t="shared" ca="1" si="162"/>
        <v>2.7752964998948162</v>
      </c>
      <c r="AE127" s="31">
        <f t="shared" ca="1" si="160"/>
        <v>2.902664499148071</v>
      </c>
      <c r="AF127" s="31">
        <f t="shared" ca="1" si="160"/>
        <v>2.952400413163268</v>
      </c>
    </row>
    <row r="128" spans="1:32">
      <c r="A128" s="243"/>
      <c r="B128" s="244"/>
      <c r="C128" s="244"/>
      <c r="D128" s="244"/>
      <c r="E128" s="75"/>
      <c r="F128" s="75"/>
      <c r="G128" s="75"/>
      <c r="H128" s="75"/>
      <c r="I128" s="75"/>
      <c r="J128" s="70"/>
      <c r="K128" s="245"/>
      <c r="M128" s="61"/>
      <c r="N128" s="59"/>
      <c r="O128" s="59"/>
      <c r="P128" s="59"/>
      <c r="S128" s="26">
        <f t="shared" si="161"/>
        <v>37.500010000000003</v>
      </c>
      <c r="T128" s="31">
        <f t="shared" ca="1" si="162"/>
        <v>3.6671698472324041</v>
      </c>
      <c r="U128" s="31">
        <f t="shared" ca="1" si="162"/>
        <v>3.4980251658900752</v>
      </c>
      <c r="V128" s="31">
        <f t="shared" ca="1" si="162"/>
        <v>3.1523814553511533</v>
      </c>
      <c r="W128" s="31">
        <f t="shared" ca="1" si="162"/>
        <v>2.7182741492269624</v>
      </c>
      <c r="X128" s="31">
        <f t="shared" ca="1" si="162"/>
        <v>2.3029628996946832</v>
      </c>
      <c r="Y128" s="31">
        <f t="shared" ca="1" si="162"/>
        <v>2.0240795348350349</v>
      </c>
      <c r="Z128" s="31">
        <f t="shared" ca="1" si="162"/>
        <v>1.9480466807092429</v>
      </c>
      <c r="AA128" s="31">
        <f t="shared" ca="1" si="162"/>
        <v>2.0237241674192292</v>
      </c>
      <c r="AB128" s="31">
        <f t="shared" ca="1" si="162"/>
        <v>2.1608533259726896</v>
      </c>
      <c r="AC128" s="31">
        <f t="shared" ca="1" si="162"/>
        <v>2.3100405887375226</v>
      </c>
      <c r="AD128" s="31">
        <f t="shared" ca="1" si="162"/>
        <v>2.4487663717601853</v>
      </c>
      <c r="AE128" s="31">
        <f t="shared" ca="1" si="160"/>
        <v>2.5561126196661212</v>
      </c>
      <c r="AF128" s="31">
        <f t="shared" ca="1" si="160"/>
        <v>2.5951570898779748</v>
      </c>
    </row>
    <row r="129" spans="1:32">
      <c r="A129" s="243"/>
      <c r="B129" s="244"/>
      <c r="C129" s="244"/>
      <c r="D129" s="244"/>
      <c r="E129" s="75"/>
      <c r="F129" s="75"/>
      <c r="G129" s="75"/>
      <c r="H129" s="75"/>
      <c r="I129" s="75"/>
      <c r="J129" s="70"/>
      <c r="K129" s="245"/>
      <c r="S129" s="26">
        <f t="shared" si="161"/>
        <v>45.000010000000003</v>
      </c>
      <c r="T129" s="31">
        <f t="shared" ca="1" si="162"/>
        <v>3.4719508064689739</v>
      </c>
      <c r="U129" s="31">
        <f t="shared" ca="1" si="162"/>
        <v>3.3158724851237587</v>
      </c>
      <c r="V129" s="31">
        <f t="shared" ca="1" si="162"/>
        <v>3.0043001775288429</v>
      </c>
      <c r="W129" s="31">
        <f t="shared" ca="1" si="162"/>
        <v>2.6086751834692095</v>
      </c>
      <c r="X129" s="31">
        <f t="shared" ca="1" si="162"/>
        <v>2.2064520422039138</v>
      </c>
      <c r="Y129" s="31">
        <f t="shared" ca="1" si="162"/>
        <v>1.8872681247765408</v>
      </c>
      <c r="Z129" s="31">
        <f t="shared" ca="1" si="162"/>
        <v>1.7412851947634009</v>
      </c>
      <c r="AA129" s="31">
        <f t="shared" ca="1" si="162"/>
        <v>1.7786030837915865</v>
      </c>
      <c r="AB129" s="31">
        <f t="shared" ca="1" si="162"/>
        <v>1.9086869879115185</v>
      </c>
      <c r="AC129" s="31">
        <f t="shared" ca="1" si="162"/>
        <v>2.0574824014658439</v>
      </c>
      <c r="AD129" s="31">
        <f t="shared" ca="1" si="162"/>
        <v>2.1918867476374615</v>
      </c>
      <c r="AE129" s="31">
        <f t="shared" ca="1" si="160"/>
        <v>2.2920511142869184</v>
      </c>
      <c r="AF129" s="31">
        <f t="shared" ca="1" si="160"/>
        <v>2.3267304957143216</v>
      </c>
    </row>
    <row r="130" spans="1:32">
      <c r="A130" s="243"/>
      <c r="B130" s="244"/>
      <c r="C130" s="244"/>
      <c r="D130" s="244"/>
      <c r="E130" s="75"/>
      <c r="F130" s="75"/>
      <c r="G130" s="75"/>
      <c r="H130" s="75"/>
      <c r="I130" s="75"/>
      <c r="J130" s="70"/>
      <c r="K130" s="245"/>
      <c r="S130" s="26">
        <f t="shared" si="161"/>
        <v>52.500010000000003</v>
      </c>
      <c r="T130" s="31">
        <f t="shared" ref="T130:AF135" ca="1" si="163">MAX(T115+1,T100*T40/T10*0)</f>
        <v>3.4620771073404124</v>
      </c>
      <c r="U130" s="31">
        <f t="shared" ca="1" si="163"/>
        <v>3.3678987006907817</v>
      </c>
      <c r="V130" s="31">
        <f t="shared" ca="1" si="163"/>
        <v>3.1214214069023347</v>
      </c>
      <c r="W130" s="31">
        <f t="shared" ca="1" si="163"/>
        <v>2.7938034751020995</v>
      </c>
      <c r="X130" s="31">
        <f t="shared" ca="1" si="163"/>
        <v>2.4499340104678238</v>
      </c>
      <c r="Y130" s="31">
        <f t="shared" ca="1" si="163"/>
        <v>2.1471502854776752</v>
      </c>
      <c r="Z130" s="31">
        <f t="shared" ca="1" si="163"/>
        <v>1.9357638090352292</v>
      </c>
      <c r="AA130" s="31">
        <f t="shared" ca="1" si="163"/>
        <v>1.8433802801557255</v>
      </c>
      <c r="AB130" s="31">
        <f t="shared" ca="1" si="163"/>
        <v>1.856687267637765</v>
      </c>
      <c r="AC130" s="31">
        <f t="shared" ca="1" si="163"/>
        <v>1.9333533136321392</v>
      </c>
      <c r="AD130" s="31">
        <f t="shared" ca="1" si="163"/>
        <v>2.0310691351692998</v>
      </c>
      <c r="AE130" s="31">
        <f t="shared" ca="1" si="163"/>
        <v>2.1133295808387702</v>
      </c>
      <c r="AF130" s="31">
        <f t="shared" ca="1" si="163"/>
        <v>2.1461825738315117</v>
      </c>
    </row>
    <row r="131" spans="1:3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N131" s="107"/>
      <c r="O131" s="107"/>
      <c r="P131" s="107"/>
      <c r="S131" s="26">
        <f t="shared" si="161"/>
        <v>60.000010000000003</v>
      </c>
      <c r="T131" s="31">
        <f t="shared" ca="1" si="163"/>
        <v>3.5565155433157027</v>
      </c>
      <c r="U131" s="31">
        <f t="shared" ca="1" si="163"/>
        <v>3.4548261261892557</v>
      </c>
      <c r="V131" s="31">
        <f t="shared" ca="1" si="163"/>
        <v>3.1971951515207246</v>
      </c>
      <c r="W131" s="31">
        <f t="shared" ca="1" si="163"/>
        <v>2.8687180773337495</v>
      </c>
      <c r="X131" s="31">
        <f t="shared" ca="1" si="163"/>
        <v>2.5313282869345795</v>
      </c>
      <c r="Y131" s="31">
        <f t="shared" ca="1" si="163"/>
        <v>2.2275300467003731</v>
      </c>
      <c r="Z131" s="31">
        <f t="shared" ca="1" si="163"/>
        <v>1.9935269344651174</v>
      </c>
      <c r="AA131" s="31">
        <f t="shared" ca="1" si="163"/>
        <v>1.856687267637765</v>
      </c>
      <c r="AB131" s="31">
        <f t="shared" ca="1" si="163"/>
        <v>1.8224286787787873</v>
      </c>
      <c r="AC131" s="31">
        <f t="shared" ca="1" si="163"/>
        <v>1.8665481320956734</v>
      </c>
      <c r="AD131" s="31">
        <f t="shared" ca="1" si="163"/>
        <v>1.9488985411163284</v>
      </c>
      <c r="AE131" s="31">
        <f t="shared" ca="1" si="163"/>
        <v>2.0270035456170907</v>
      </c>
      <c r="AF131" s="31">
        <f t="shared" ca="1" si="163"/>
        <v>2.0597269030741532</v>
      </c>
    </row>
    <row r="132" spans="1:32">
      <c r="N132" s="62"/>
      <c r="O132" s="108"/>
      <c r="P132" s="108"/>
      <c r="S132" s="26">
        <f t="shared" si="161"/>
        <v>67.500010000000003</v>
      </c>
      <c r="T132" s="31">
        <f t="shared" ca="1" si="163"/>
        <v>3.798210004948221</v>
      </c>
      <c r="U132" s="31">
        <f t="shared" ca="1" si="163"/>
        <v>3.6698141162858962</v>
      </c>
      <c r="V132" s="31">
        <f t="shared" ca="1" si="163"/>
        <v>3.3626635137677163</v>
      </c>
      <c r="W132" s="31">
        <f t="shared" ca="1" si="163"/>
        <v>3.0001058651867583</v>
      </c>
      <c r="X132" s="31">
        <f t="shared" ca="1" si="163"/>
        <v>2.649063923906156</v>
      </c>
      <c r="Y132" s="31">
        <f t="shared" ca="1" si="163"/>
        <v>2.3396660978317323</v>
      </c>
      <c r="Z132" s="31">
        <f t="shared" ca="1" si="163"/>
        <v>2.0944272722178923</v>
      </c>
      <c r="AA132" s="31">
        <f t="shared" ca="1" si="163"/>
        <v>1.9333533136321392</v>
      </c>
      <c r="AB132" s="31">
        <f t="shared" ca="1" si="163"/>
        <v>1.8665481320956732</v>
      </c>
      <c r="AC132" s="31">
        <f t="shared" ca="1" si="163"/>
        <v>1.8839688153083625</v>
      </c>
      <c r="AD132" s="31">
        <f t="shared" ca="1" si="163"/>
        <v>1.95501893719139</v>
      </c>
      <c r="AE132" s="31">
        <f t="shared" ca="1" si="163"/>
        <v>2.0353509198133244</v>
      </c>
      <c r="AF132" s="31">
        <f t="shared" ca="1" si="163"/>
        <v>2.0718074035940623</v>
      </c>
    </row>
    <row r="133" spans="1:32">
      <c r="I133" s="179"/>
      <c r="S133" s="26">
        <f t="shared" si="161"/>
        <v>75.000010000000003</v>
      </c>
      <c r="T133" s="31">
        <f t="shared" ca="1" si="163"/>
        <v>4.222528588459423</v>
      </c>
      <c r="U133" s="31">
        <f t="shared" ca="1" si="163"/>
        <v>4.0310135313621647</v>
      </c>
      <c r="V133" s="31">
        <f t="shared" ca="1" si="163"/>
        <v>3.6124565278598646</v>
      </c>
      <c r="W133" s="31">
        <f t="shared" ca="1" si="163"/>
        <v>3.1726037025572071</v>
      </c>
      <c r="X133" s="31">
        <f t="shared" ca="1" si="163"/>
        <v>2.7839570772580693</v>
      </c>
      <c r="Y133" s="31">
        <f t="shared" ca="1" si="163"/>
        <v>2.4586977293800336</v>
      </c>
      <c r="Z133" s="31">
        <f t="shared" ca="1" si="163"/>
        <v>2.2040106646814861</v>
      </c>
      <c r="AA133" s="31">
        <f t="shared" ca="1" si="163"/>
        <v>2.0310691351692993</v>
      </c>
      <c r="AB133" s="31">
        <f t="shared" ca="1" si="163"/>
        <v>1.9488985411163284</v>
      </c>
      <c r="AC133" s="31">
        <f t="shared" ca="1" si="163"/>
        <v>1.95501893719139</v>
      </c>
      <c r="AD133" s="31">
        <f t="shared" ca="1" si="163"/>
        <v>2.0294281812860566</v>
      </c>
      <c r="AE133" s="31">
        <f t="shared" ca="1" si="163"/>
        <v>2.1293678601549169</v>
      </c>
      <c r="AF133" s="31">
        <f t="shared" ca="1" si="163"/>
        <v>2.1796581467731029</v>
      </c>
    </row>
    <row r="134" spans="1:32">
      <c r="I134" s="179"/>
      <c r="S134" s="26">
        <f t="shared" si="161"/>
        <v>82.500010000000003</v>
      </c>
      <c r="T134" s="31">
        <f t="shared" ca="1" si="163"/>
        <v>4.7946661362719363</v>
      </c>
      <c r="U134" s="31">
        <f t="shared" ca="1" si="163"/>
        <v>4.4876897553890487</v>
      </c>
      <c r="V134" s="31">
        <f t="shared" ca="1" si="163"/>
        <v>3.890260642636735</v>
      </c>
      <c r="W134" s="31">
        <f t="shared" ca="1" si="163"/>
        <v>3.3417348851037563</v>
      </c>
      <c r="X134" s="31">
        <f t="shared" ca="1" si="163"/>
        <v>2.902664499148071</v>
      </c>
      <c r="Y134" s="31">
        <f t="shared" ca="1" si="163"/>
        <v>2.5561126196661212</v>
      </c>
      <c r="Z134" s="31">
        <f t="shared" ca="1" si="163"/>
        <v>2.2920511142869184</v>
      </c>
      <c r="AA134" s="31">
        <f t="shared" ca="1" si="163"/>
        <v>2.1133295808387702</v>
      </c>
      <c r="AB134" s="31">
        <f t="shared" ca="1" si="163"/>
        <v>2.0270035456170907</v>
      </c>
      <c r="AC134" s="31">
        <f t="shared" ca="1" si="163"/>
        <v>2.0353509198133244</v>
      </c>
      <c r="AD134" s="31">
        <f t="shared" ca="1" si="163"/>
        <v>2.1293678601549169</v>
      </c>
      <c r="AE134" s="31">
        <f t="shared" ca="1" si="163"/>
        <v>2.272833459257229</v>
      </c>
      <c r="AF134" s="31">
        <f t="shared" ca="1" si="163"/>
        <v>2.3538323125797049</v>
      </c>
    </row>
    <row r="135" spans="1:32">
      <c r="I135" s="179"/>
      <c r="S135" s="26">
        <f t="shared" si="161"/>
        <v>90.000010000000003</v>
      </c>
      <c r="T135" s="31">
        <f t="shared" ca="1" si="163"/>
        <v>5.1267978079142793</v>
      </c>
      <c r="U135" s="31">
        <f t="shared" ca="1" si="163"/>
        <v>4.7368575267969817</v>
      </c>
      <c r="V135" s="31">
        <f t="shared" ca="1" si="163"/>
        <v>4.0261796667383614</v>
      </c>
      <c r="W135" s="31">
        <f t="shared" ca="1" si="163"/>
        <v>3.4174424583971801</v>
      </c>
      <c r="X135" s="31">
        <f t="shared" ca="1" si="163"/>
        <v>2.952400413163268</v>
      </c>
      <c r="Y135" s="31">
        <f t="shared" ca="1" si="163"/>
        <v>2.5951570898779748</v>
      </c>
      <c r="Z135" s="31">
        <f t="shared" ca="1" si="163"/>
        <v>2.3267304957143216</v>
      </c>
      <c r="AA135" s="31">
        <f t="shared" ca="1" si="163"/>
        <v>2.1461825738315117</v>
      </c>
      <c r="AB135" s="31">
        <f t="shared" ca="1" si="163"/>
        <v>2.0597269030741527</v>
      </c>
      <c r="AC135" s="31">
        <f t="shared" ca="1" si="163"/>
        <v>2.0718074035940623</v>
      </c>
      <c r="AD135" s="31">
        <f t="shared" ca="1" si="163"/>
        <v>2.1796581467731029</v>
      </c>
      <c r="AE135" s="31">
        <f t="shared" ca="1" si="163"/>
        <v>2.3538323125797049</v>
      </c>
      <c r="AF135" s="31">
        <f t="shared" ca="1" si="163"/>
        <v>2.4585790884962879</v>
      </c>
    </row>
    <row r="136" spans="1:32">
      <c r="I136" s="17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</row>
    <row r="137" spans="1:32">
      <c r="B137" s="62"/>
      <c r="C137" s="62"/>
      <c r="D137" s="62"/>
      <c r="E137" s="62"/>
      <c r="F137" s="62"/>
      <c r="G137" s="62"/>
      <c r="H137" s="62"/>
      <c r="I137" s="179"/>
      <c r="L137" s="95"/>
      <c r="M137" s="95"/>
      <c r="N137" s="95"/>
      <c r="O137" s="95"/>
      <c r="P137" s="95"/>
      <c r="S137" s="67" t="s">
        <v>97</v>
      </c>
      <c r="T137" s="26">
        <f>T122</f>
        <v>1.0000000000000001E-5</v>
      </c>
      <c r="U137" s="26">
        <f t="shared" ref="U137:AF137" si="164">U122</f>
        <v>7.5000099999999996</v>
      </c>
      <c r="V137" s="26">
        <f t="shared" si="164"/>
        <v>15.00001</v>
      </c>
      <c r="W137" s="26">
        <f t="shared" si="164"/>
        <v>22.50001</v>
      </c>
      <c r="X137" s="26">
        <f t="shared" si="164"/>
        <v>30.00001</v>
      </c>
      <c r="Y137" s="26">
        <f t="shared" si="164"/>
        <v>37.500010000000003</v>
      </c>
      <c r="Z137" s="26">
        <f t="shared" si="164"/>
        <v>45.000010000000003</v>
      </c>
      <c r="AA137" s="26">
        <f t="shared" si="164"/>
        <v>52.500010000000003</v>
      </c>
      <c r="AB137" s="26">
        <f t="shared" si="164"/>
        <v>60.000010000000003</v>
      </c>
      <c r="AC137" s="26">
        <f t="shared" si="164"/>
        <v>67.500010000000003</v>
      </c>
      <c r="AD137" s="26">
        <f t="shared" si="164"/>
        <v>75.000010000000003</v>
      </c>
      <c r="AE137" s="26">
        <f t="shared" si="164"/>
        <v>82.500010000000003</v>
      </c>
      <c r="AF137" s="26">
        <f t="shared" si="164"/>
        <v>90.000010000000003</v>
      </c>
    </row>
    <row r="138" spans="1:32">
      <c r="I138" s="179"/>
      <c r="N138" s="246"/>
      <c r="O138" s="107"/>
      <c r="P138" s="107"/>
      <c r="Q138" s="1"/>
      <c r="S138" s="26">
        <f>S123</f>
        <v>1.0000000000000001E-5</v>
      </c>
      <c r="T138" s="84">
        <f ca="1">CQ333/T123*1000</f>
        <v>8.0802667041959229</v>
      </c>
      <c r="U138" s="84">
        <f t="shared" ref="U138:AF150" ca="1" si="165">CR333/U123*1000</f>
        <v>10.505716297343199</v>
      </c>
      <c r="V138" s="84">
        <f t="shared" ca="1" si="165"/>
        <v>17.779880002846028</v>
      </c>
      <c r="W138" s="84">
        <f t="shared" ca="1" si="165"/>
        <v>28.295342546854087</v>
      </c>
      <c r="X138" s="84">
        <f t="shared" ca="1" si="165"/>
        <v>38.161269428893348</v>
      </c>
      <c r="Y138" s="84">
        <f t="shared" ca="1" si="165"/>
        <v>45.66056258999275</v>
      </c>
      <c r="Z138" s="84">
        <f t="shared" ca="1" si="165"/>
        <v>50.389617207114362</v>
      </c>
      <c r="AA138" s="84">
        <f t="shared" ca="1" si="165"/>
        <v>50.586807177213231</v>
      </c>
      <c r="AB138" s="84">
        <f t="shared" ca="1" si="165"/>
        <v>45.014424779393863</v>
      </c>
      <c r="AC138" s="84">
        <f t="shared" ca="1" si="165"/>
        <v>34.631858715575241</v>
      </c>
      <c r="AD138" s="84">
        <f t="shared" ca="1" si="165"/>
        <v>22.817364460615945</v>
      </c>
      <c r="AE138" s="84">
        <f t="shared" ca="1" si="165"/>
        <v>14.006892204658262</v>
      </c>
      <c r="AF138" s="84">
        <f t="shared" ca="1" si="165"/>
        <v>10.902857634421942</v>
      </c>
    </row>
    <row r="139" spans="1:32">
      <c r="I139" s="179"/>
      <c r="N139" s="62"/>
      <c r="O139" s="109"/>
      <c r="P139" s="109"/>
      <c r="Q139" s="109"/>
      <c r="S139" s="26">
        <f t="shared" ref="S139:S150" si="166">S124</f>
        <v>7.5000099999999996</v>
      </c>
      <c r="T139" s="84">
        <f t="shared" ref="T139:T150" ca="1" si="167">CQ334/T124*1000</f>
        <v>10.569109675567862</v>
      </c>
      <c r="U139" s="84">
        <f t="shared" ca="1" si="165"/>
        <v>13.29849988439959</v>
      </c>
      <c r="V139" s="84">
        <f t="shared" ca="1" si="165"/>
        <v>21.118873891647706</v>
      </c>
      <c r="W139" s="84">
        <f t="shared" ca="1" si="165"/>
        <v>31.899260514840453</v>
      </c>
      <c r="X139" s="84">
        <f t="shared" ca="1" si="165"/>
        <v>41.453717044437987</v>
      </c>
      <c r="Y139" s="84">
        <f t="shared" ca="1" si="165"/>
        <v>48.66205267772208</v>
      </c>
      <c r="Z139" s="84">
        <f t="shared" ca="1" si="165"/>
        <v>53.34357309750817</v>
      </c>
      <c r="AA139" s="84">
        <f t="shared" ca="1" si="165"/>
        <v>53.627679614994065</v>
      </c>
      <c r="AB139" s="84">
        <f t="shared" ca="1" si="165"/>
        <v>48.233559029634264</v>
      </c>
      <c r="AC139" s="84">
        <f t="shared" ca="1" si="165"/>
        <v>38.067621973320207</v>
      </c>
      <c r="AD139" s="84">
        <f t="shared" ca="1" si="165"/>
        <v>26.332929113233224</v>
      </c>
      <c r="AE139" s="84">
        <f t="shared" ca="1" si="165"/>
        <v>17.373197316870147</v>
      </c>
      <c r="AF139" s="84">
        <f t="shared" ca="1" si="165"/>
        <v>14.155911687667777</v>
      </c>
    </row>
    <row r="140" spans="1:32">
      <c r="N140" s="62"/>
      <c r="O140" s="109"/>
      <c r="P140" s="109"/>
      <c r="Q140" s="109"/>
      <c r="S140" s="26">
        <f t="shared" si="166"/>
        <v>15.00001</v>
      </c>
      <c r="T140" s="84">
        <f t="shared" ca="1" si="167"/>
        <v>17.889592073245051</v>
      </c>
      <c r="U140" s="84">
        <f t="shared" ca="1" si="165"/>
        <v>20.928180154460172</v>
      </c>
      <c r="V140" s="84">
        <f t="shared" ca="1" si="165"/>
        <v>28.785978494478005</v>
      </c>
      <c r="W140" s="84">
        <f t="shared" ca="1" si="165"/>
        <v>37.658146904849815</v>
      </c>
      <c r="X140" s="84">
        <f t="shared" ca="1" si="165"/>
        <v>44.133223142101194</v>
      </c>
      <c r="Y140" s="84">
        <f t="shared" ca="1" si="165"/>
        <v>49.715568454578445</v>
      </c>
      <c r="Z140" s="84">
        <f t="shared" ca="1" si="165"/>
        <v>54.76936851952896</v>
      </c>
      <c r="AA140" s="84">
        <f t="shared" ca="1" si="165"/>
        <v>56.846281923121275</v>
      </c>
      <c r="AB140" s="84">
        <f t="shared" ca="1" si="165"/>
        <v>53.830899498085259</v>
      </c>
      <c r="AC140" s="84">
        <f t="shared" ca="1" si="165"/>
        <v>45.862524310473404</v>
      </c>
      <c r="AD140" s="84">
        <f t="shared" ca="1" si="165"/>
        <v>35.487228770274577</v>
      </c>
      <c r="AE140" s="84">
        <f t="shared" ca="1" si="165"/>
        <v>26.862452159535209</v>
      </c>
      <c r="AF140" s="84">
        <f t="shared" ca="1" si="165"/>
        <v>23.592986469502783</v>
      </c>
    </row>
    <row r="141" spans="1:32">
      <c r="N141" s="62"/>
      <c r="O141" s="109"/>
      <c r="P141" s="109"/>
      <c r="Q141" s="109"/>
      <c r="S141" s="26">
        <f t="shared" si="166"/>
        <v>22.50001</v>
      </c>
      <c r="T141" s="84">
        <f t="shared" ca="1" si="167"/>
        <v>28.48462940539682</v>
      </c>
      <c r="U141" s="84">
        <f t="shared" ca="1" si="165"/>
        <v>31.408755433653873</v>
      </c>
      <c r="V141" s="84">
        <f t="shared" ca="1" si="165"/>
        <v>37.429466869199764</v>
      </c>
      <c r="W141" s="84">
        <f t="shared" ca="1" si="165"/>
        <v>41.603814401235724</v>
      </c>
      <c r="X141" s="84">
        <f t="shared" ca="1" si="165"/>
        <v>43.408989418343765</v>
      </c>
      <c r="Y141" s="84">
        <f t="shared" ca="1" si="165"/>
        <v>46.500558362220595</v>
      </c>
      <c r="Z141" s="84">
        <f t="shared" ca="1" si="165"/>
        <v>51.475605943075081</v>
      </c>
      <c r="AA141" s="84">
        <f t="shared" ca="1" si="165"/>
        <v>55.729404852930514</v>
      </c>
      <c r="AB141" s="84">
        <f t="shared" ca="1" si="165"/>
        <v>56.380124077919369</v>
      </c>
      <c r="AC141" s="84">
        <f t="shared" ca="1" si="165"/>
        <v>52.477025337259171</v>
      </c>
      <c r="AD141" s="84">
        <f t="shared" ca="1" si="165"/>
        <v>45.449613872352884</v>
      </c>
      <c r="AE141" s="84">
        <f t="shared" ca="1" si="165"/>
        <v>38.673293628201947</v>
      </c>
      <c r="AF141" s="84">
        <f t="shared" ca="1" si="165"/>
        <v>35.913666035310172</v>
      </c>
    </row>
    <row r="142" spans="1:32" ht="16.5" thickBot="1">
      <c r="N142" s="62"/>
      <c r="O142" s="109"/>
      <c r="P142" s="109"/>
      <c r="Q142" s="109"/>
      <c r="S142" s="26">
        <f t="shared" si="166"/>
        <v>30.00001</v>
      </c>
      <c r="T142" s="84">
        <f t="shared" ca="1" si="167"/>
        <v>38.447291331481416</v>
      </c>
      <c r="U142" s="84">
        <f t="shared" ca="1" si="165"/>
        <v>40.712074405042088</v>
      </c>
      <c r="V142" s="84">
        <f t="shared" ca="1" si="165"/>
        <v>43.800184936865648</v>
      </c>
      <c r="W142" s="84">
        <f t="shared" ca="1" si="165"/>
        <v>43.386939201188753</v>
      </c>
      <c r="X142" s="84">
        <f t="shared" ca="1" si="165"/>
        <v>40.915498175042615</v>
      </c>
      <c r="Y142" s="84">
        <f t="shared" ca="1" si="165"/>
        <v>40.599477052904355</v>
      </c>
      <c r="Z142" s="84">
        <f t="shared" ca="1" si="165"/>
        <v>43.668376682978128</v>
      </c>
      <c r="AA142" s="84">
        <f t="shared" ca="1" si="165"/>
        <v>48.314814404180183</v>
      </c>
      <c r="AB142" s="84">
        <f t="shared" ca="1" si="165"/>
        <v>51.650190132810778</v>
      </c>
      <c r="AC142" s="84">
        <f t="shared" ca="1" si="165"/>
        <v>51.870077585347779</v>
      </c>
      <c r="AD142" s="84">
        <f t="shared" ca="1" si="165"/>
        <v>49.147383875393373</v>
      </c>
      <c r="AE142" s="84">
        <f t="shared" ca="1" si="165"/>
        <v>45.488861244797761</v>
      </c>
      <c r="AF142" s="84">
        <f t="shared" ca="1" si="165"/>
        <v>43.835459821094695</v>
      </c>
    </row>
    <row r="143" spans="1:32" ht="16.5" thickBot="1">
      <c r="N143" s="62" t="s">
        <v>185</v>
      </c>
      <c r="O143" s="247" t="s">
        <v>186</v>
      </c>
      <c r="P143" s="248" t="s">
        <v>187</v>
      </c>
      <c r="Q143" s="249" t="s">
        <v>188</v>
      </c>
      <c r="S143" s="26">
        <f t="shared" si="166"/>
        <v>37.500010000000003</v>
      </c>
      <c r="T143" s="84">
        <f t="shared" ca="1" si="167"/>
        <v>46.036791045339029</v>
      </c>
      <c r="U143" s="84">
        <f t="shared" ca="1" si="165"/>
        <v>47.949705445136559</v>
      </c>
      <c r="V143" s="84">
        <f t="shared" ca="1" si="165"/>
        <v>49.599441162833216</v>
      </c>
      <c r="W143" s="84">
        <f t="shared" ca="1" si="165"/>
        <v>46.850453548605955</v>
      </c>
      <c r="X143" s="84">
        <f t="shared" ca="1" si="165"/>
        <v>41.074420055790526</v>
      </c>
      <c r="Y143" s="84">
        <f t="shared" ca="1" si="165"/>
        <v>36.708012167959573</v>
      </c>
      <c r="Z143" s="84">
        <f t="shared" ca="1" si="165"/>
        <v>36.020879079280014</v>
      </c>
      <c r="AA143" s="84">
        <f t="shared" ca="1" si="165"/>
        <v>38.54255100345577</v>
      </c>
      <c r="AB143" s="84">
        <f t="shared" ca="1" si="165"/>
        <v>42.012045826496831</v>
      </c>
      <c r="AC143" s="84">
        <f t="shared" ca="1" si="165"/>
        <v>44.258467714881768</v>
      </c>
      <c r="AD143" s="84">
        <f t="shared" ca="1" si="165"/>
        <v>44.510174850413406</v>
      </c>
      <c r="AE143" s="84">
        <f t="shared" ca="1" si="165"/>
        <v>43.478725167129198</v>
      </c>
      <c r="AF143" s="84">
        <f t="shared" ca="1" si="165"/>
        <v>42.878719144227972</v>
      </c>
    </row>
    <row r="144" spans="1:32">
      <c r="K144" s="110" t="s">
        <v>189</v>
      </c>
      <c r="L144" s="111"/>
      <c r="M144" s="111"/>
      <c r="N144" s="113">
        <v>6</v>
      </c>
      <c r="O144" s="250">
        <v>1</v>
      </c>
      <c r="P144" s="250">
        <v>0</v>
      </c>
      <c r="Q144" s="251">
        <v>0</v>
      </c>
      <c r="S144" s="26">
        <f t="shared" si="166"/>
        <v>45.000010000000003</v>
      </c>
      <c r="T144" s="84">
        <f t="shared" ca="1" si="167"/>
        <v>50.829160801659448</v>
      </c>
      <c r="U144" s="84">
        <f t="shared" ca="1" si="165"/>
        <v>53.016274693427015</v>
      </c>
      <c r="V144" s="84">
        <f t="shared" ca="1" si="165"/>
        <v>55.232619111705056</v>
      </c>
      <c r="W144" s="84">
        <f t="shared" ca="1" si="165"/>
        <v>52.61404119919608</v>
      </c>
      <c r="X144" s="84">
        <f t="shared" ca="1" si="165"/>
        <v>45.12553201564635</v>
      </c>
      <c r="Y144" s="84">
        <f t="shared" ca="1" si="165"/>
        <v>37.180914044700891</v>
      </c>
      <c r="Z144" s="84">
        <f t="shared" ca="1" si="165"/>
        <v>32.121659878152322</v>
      </c>
      <c r="AA144" s="84">
        <f t="shared" ca="1" si="165"/>
        <v>30.91202914965082</v>
      </c>
      <c r="AB144" s="84">
        <f t="shared" ca="1" si="165"/>
        <v>32.428415841147427</v>
      </c>
      <c r="AC144" s="84">
        <f t="shared" ca="1" si="165"/>
        <v>34.514234157480523</v>
      </c>
      <c r="AD144" s="84">
        <f t="shared" ca="1" si="165"/>
        <v>35.762330237086722</v>
      </c>
      <c r="AE144" s="84">
        <f t="shared" ca="1" si="165"/>
        <v>35.976766185521811</v>
      </c>
      <c r="AF144" s="84">
        <f t="shared" ca="1" si="165"/>
        <v>35.941018192893708</v>
      </c>
    </row>
    <row r="145" spans="1:33" ht="16.5" thickBot="1">
      <c r="K145" s="120" t="s">
        <v>190</v>
      </c>
      <c r="L145" s="121"/>
      <c r="M145" s="121"/>
      <c r="N145" s="252">
        <v>7</v>
      </c>
      <c r="O145" s="123">
        <v>-1</v>
      </c>
      <c r="P145" s="123">
        <v>0</v>
      </c>
      <c r="Q145" s="124">
        <v>0</v>
      </c>
      <c r="S145" s="26">
        <f t="shared" si="166"/>
        <v>52.500010000000003</v>
      </c>
      <c r="T145" s="84">
        <f t="shared" ca="1" si="167"/>
        <v>50.586807177213231</v>
      </c>
      <c r="U145" s="84">
        <f t="shared" ca="1" si="165"/>
        <v>52.439384771733891</v>
      </c>
      <c r="V145" s="84">
        <f t="shared" ca="1" si="165"/>
        <v>55.445242697042225</v>
      </c>
      <c r="W145" s="84">
        <f t="shared" ca="1" si="165"/>
        <v>54.056610941465806</v>
      </c>
      <c r="X145" s="84">
        <f t="shared" ca="1" si="165"/>
        <v>46.372854204866222</v>
      </c>
      <c r="Y145" s="84">
        <f t="shared" ca="1" si="165"/>
        <v>36.32698300963559</v>
      </c>
      <c r="Z145" s="84">
        <f t="shared" ca="1" si="165"/>
        <v>28.402344395118181</v>
      </c>
      <c r="AA145" s="84">
        <f t="shared" ca="1" si="165"/>
        <v>24.662213173422952</v>
      </c>
      <c r="AB145" s="84">
        <f t="shared" ca="1" si="165"/>
        <v>24.522780613609477</v>
      </c>
      <c r="AC145" s="84">
        <f t="shared" ca="1" si="165"/>
        <v>25.963386062389624</v>
      </c>
      <c r="AD145" s="84">
        <f t="shared" ca="1" si="165"/>
        <v>27.290342640136718</v>
      </c>
      <c r="AE145" s="84">
        <f t="shared" ca="1" si="165"/>
        <v>27.892753307930544</v>
      </c>
      <c r="AF145" s="84">
        <f t="shared" ca="1" si="165"/>
        <v>28.005909699378595</v>
      </c>
    </row>
    <row r="146" spans="1:33">
      <c r="A146" s="95"/>
      <c r="S146" s="26">
        <f t="shared" si="166"/>
        <v>60.000010000000003</v>
      </c>
      <c r="T146" s="84">
        <f t="shared" ca="1" si="167"/>
        <v>45.014424779393863</v>
      </c>
      <c r="U146" s="84">
        <f t="shared" ca="1" si="165"/>
        <v>47.605088750499846</v>
      </c>
      <c r="V146" s="84">
        <f t="shared" ca="1" si="165"/>
        <v>53.06652216361654</v>
      </c>
      <c r="W146" s="84">
        <f t="shared" ca="1" si="165"/>
        <v>55.435931082170001</v>
      </c>
      <c r="X146" s="84">
        <f t="shared" ca="1" si="165"/>
        <v>50.535665959904662</v>
      </c>
      <c r="Y146" s="84">
        <f t="shared" ca="1" si="165"/>
        <v>40.754498054729879</v>
      </c>
      <c r="Z146" s="84">
        <f t="shared" ca="1" si="165"/>
        <v>31.048336636188484</v>
      </c>
      <c r="AA146" s="84">
        <f t="shared" ca="1" si="165"/>
        <v>24.522780613609477</v>
      </c>
      <c r="AB146" s="84">
        <f t="shared" ca="1" si="165"/>
        <v>21.69025644445329</v>
      </c>
      <c r="AC146" s="84">
        <f t="shared" ca="1" si="165"/>
        <v>21.252845564303968</v>
      </c>
      <c r="AD146" s="84">
        <f t="shared" ca="1" si="165"/>
        <v>21.588778541469889</v>
      </c>
      <c r="AE146" s="84">
        <f t="shared" ca="1" si="165"/>
        <v>21.803915012559457</v>
      </c>
      <c r="AF146" s="84">
        <f t="shared" ca="1" si="165"/>
        <v>21.829323534812605</v>
      </c>
    </row>
    <row r="147" spans="1:33">
      <c r="S147" s="26">
        <f t="shared" si="166"/>
        <v>67.500010000000003</v>
      </c>
      <c r="T147" s="84">
        <f t="shared" ca="1" si="167"/>
        <v>34.631858715575227</v>
      </c>
      <c r="U147" s="84">
        <f t="shared" ca="1" si="165"/>
        <v>37.830254903695774</v>
      </c>
      <c r="V147" s="84">
        <f t="shared" ca="1" si="165"/>
        <v>45.557127893832707</v>
      </c>
      <c r="W147" s="84">
        <f t="shared" ca="1" si="165"/>
        <v>52.07720289153027</v>
      </c>
      <c r="X147" s="84">
        <f t="shared" ca="1" si="165"/>
        <v>51.37922608732945</v>
      </c>
      <c r="Y147" s="84">
        <f t="shared" ca="1" si="165"/>
        <v>43.698054569177707</v>
      </c>
      <c r="Z147" s="84">
        <f t="shared" ca="1" si="165"/>
        <v>33.905416684098519</v>
      </c>
      <c r="AA147" s="84">
        <f t="shared" ca="1" si="165"/>
        <v>25.963386062389624</v>
      </c>
      <c r="AB147" s="84">
        <f t="shared" ca="1" si="165"/>
        <v>21.252845564303964</v>
      </c>
      <c r="AC147" s="84">
        <f t="shared" ca="1" si="165"/>
        <v>19.174500646582917</v>
      </c>
      <c r="AD147" s="84">
        <f t="shared" ca="1" si="165"/>
        <v>18.400746580602128</v>
      </c>
      <c r="AE147" s="84">
        <f t="shared" ca="1" si="165"/>
        <v>17.997043906085256</v>
      </c>
      <c r="AF147" s="84">
        <f t="shared" ca="1" si="165"/>
        <v>17.817214136139707</v>
      </c>
    </row>
    <row r="148" spans="1:33">
      <c r="S148" s="26">
        <f t="shared" si="166"/>
        <v>75.000010000000003</v>
      </c>
      <c r="T148" s="84">
        <f t="shared" ca="1" si="167"/>
        <v>22.817364460615945</v>
      </c>
      <c r="U148" s="84">
        <f t="shared" ca="1" si="165"/>
        <v>26.274721601763723</v>
      </c>
      <c r="V148" s="84">
        <f t="shared" ca="1" si="165"/>
        <v>35.405047642547061</v>
      </c>
      <c r="W148" s="84">
        <f t="shared" ca="1" si="165"/>
        <v>45.332306081654103</v>
      </c>
      <c r="X148" s="84">
        <f t="shared" ca="1" si="165"/>
        <v>48.994491891629906</v>
      </c>
      <c r="Y148" s="84">
        <f t="shared" ca="1" si="165"/>
        <v>44.330385989473228</v>
      </c>
      <c r="Z148" s="84">
        <f t="shared" ca="1" si="165"/>
        <v>35.565607266529717</v>
      </c>
      <c r="AA148" s="84">
        <f t="shared" ca="1" si="165"/>
        <v>27.290342640136714</v>
      </c>
      <c r="AB148" s="84">
        <f t="shared" ca="1" si="165"/>
        <v>21.588778541469885</v>
      </c>
      <c r="AC148" s="84">
        <f t="shared" ca="1" si="165"/>
        <v>18.400746580602128</v>
      </c>
      <c r="AD148" s="84">
        <f t="shared" ca="1" si="165"/>
        <v>16.689699441580199</v>
      </c>
      <c r="AE148" s="84">
        <f t="shared" ca="1" si="165"/>
        <v>15.596619272181893</v>
      </c>
      <c r="AF148" s="84">
        <f t="shared" ca="1" si="165"/>
        <v>15.127805888470652</v>
      </c>
    </row>
    <row r="149" spans="1:33">
      <c r="S149" s="26">
        <f t="shared" si="166"/>
        <v>82.500010000000003</v>
      </c>
      <c r="T149" s="84">
        <f t="shared" ca="1" si="167"/>
        <v>14.006892204658262</v>
      </c>
      <c r="U149" s="84">
        <f t="shared" ca="1" si="165"/>
        <v>17.373197316870147</v>
      </c>
      <c r="V149" s="84">
        <f t="shared" ca="1" si="165"/>
        <v>26.862452159535209</v>
      </c>
      <c r="W149" s="84">
        <f t="shared" ca="1" si="165"/>
        <v>38.673293628201947</v>
      </c>
      <c r="X149" s="84">
        <f t="shared" ca="1" si="165"/>
        <v>45.488861244797761</v>
      </c>
      <c r="Y149" s="84">
        <f t="shared" ca="1" si="165"/>
        <v>43.478725167129198</v>
      </c>
      <c r="Z149" s="84">
        <f t="shared" ca="1" si="165"/>
        <v>35.976766185521811</v>
      </c>
      <c r="AA149" s="84">
        <f t="shared" ca="1" si="165"/>
        <v>27.892753307930537</v>
      </c>
      <c r="AB149" s="84">
        <f t="shared" ca="1" si="165"/>
        <v>21.803915012559457</v>
      </c>
      <c r="AC149" s="84">
        <f t="shared" ca="1" si="165"/>
        <v>17.997043906085256</v>
      </c>
      <c r="AD149" s="84">
        <f t="shared" ca="1" si="165"/>
        <v>15.596619272181893</v>
      </c>
      <c r="AE149" s="84">
        <f t="shared" ca="1" si="165"/>
        <v>13.780721578146009</v>
      </c>
      <c r="AF149" s="84">
        <f t="shared" ca="1" si="165"/>
        <v>12.916660405780421</v>
      </c>
    </row>
    <row r="150" spans="1:33">
      <c r="S150" s="26">
        <f t="shared" si="166"/>
        <v>90.000010000000003</v>
      </c>
      <c r="T150" s="84">
        <f t="shared" ca="1" si="167"/>
        <v>10.902857634421942</v>
      </c>
      <c r="U150" s="84">
        <f t="shared" ca="1" si="165"/>
        <v>14.155911687667777</v>
      </c>
      <c r="V150" s="84">
        <f t="shared" ca="1" si="165"/>
        <v>23.592986469502783</v>
      </c>
      <c r="W150" s="84">
        <f t="shared" ca="1" si="165"/>
        <v>35.913666035310172</v>
      </c>
      <c r="X150" s="84">
        <f t="shared" ca="1" si="165"/>
        <v>43.835459821094702</v>
      </c>
      <c r="Y150" s="84">
        <f t="shared" ca="1" si="165"/>
        <v>42.878719144227972</v>
      </c>
      <c r="Z150" s="84">
        <f t="shared" ca="1" si="165"/>
        <v>35.941018192893708</v>
      </c>
      <c r="AA150" s="84">
        <f t="shared" ca="1" si="165"/>
        <v>28.005909699378595</v>
      </c>
      <c r="AB150" s="84">
        <f t="shared" ca="1" si="165"/>
        <v>21.829323534812598</v>
      </c>
      <c r="AC150" s="84">
        <f t="shared" ca="1" si="165"/>
        <v>17.817214136139707</v>
      </c>
      <c r="AD150" s="84">
        <f t="shared" ca="1" si="165"/>
        <v>15.127805888470652</v>
      </c>
      <c r="AE150" s="84">
        <f t="shared" ca="1" si="165"/>
        <v>12.916660405780421</v>
      </c>
      <c r="AF150" s="84">
        <f t="shared" ca="1" si="165"/>
        <v>11.798067995240009</v>
      </c>
    </row>
    <row r="151" spans="1:33">
      <c r="Q151" s="95" t="s">
        <v>191</v>
      </c>
      <c r="T151" s="125"/>
      <c r="U151" s="125"/>
      <c r="V151" s="125"/>
      <c r="W151" s="125"/>
      <c r="X151" s="125"/>
      <c r="Y151" s="125"/>
      <c r="Z151" s="125"/>
      <c r="AA151" s="19"/>
      <c r="AB151" s="19"/>
      <c r="AC151" s="19"/>
      <c r="AD151" s="19"/>
      <c r="AE151" s="19"/>
      <c r="AF151" s="19"/>
    </row>
    <row r="152" spans="1:33">
      <c r="S152" s="67" t="s">
        <v>192</v>
      </c>
      <c r="T152" s="81">
        <f>T2</f>
        <v>1.0000000000000001E-5</v>
      </c>
      <c r="U152" s="81">
        <f t="shared" ref="U152:AF152" si="168">U2</f>
        <v>7.5000099999999996</v>
      </c>
      <c r="V152" s="81">
        <f t="shared" si="168"/>
        <v>15.00001</v>
      </c>
      <c r="W152" s="81">
        <f t="shared" si="168"/>
        <v>22.50001</v>
      </c>
      <c r="X152" s="81">
        <f t="shared" si="168"/>
        <v>30.00001</v>
      </c>
      <c r="Y152" s="81">
        <f t="shared" si="168"/>
        <v>37.500010000000003</v>
      </c>
      <c r="Z152" s="81">
        <f t="shared" si="168"/>
        <v>45.000010000000003</v>
      </c>
      <c r="AA152" s="81">
        <f t="shared" si="168"/>
        <v>52.500010000000003</v>
      </c>
      <c r="AB152" s="81">
        <f t="shared" si="168"/>
        <v>60.000010000000003</v>
      </c>
      <c r="AC152" s="81">
        <f t="shared" si="168"/>
        <v>67.500010000000003</v>
      </c>
      <c r="AD152" s="81">
        <f t="shared" si="168"/>
        <v>75.000010000000003</v>
      </c>
      <c r="AE152" s="81">
        <f t="shared" si="168"/>
        <v>82.500010000000003</v>
      </c>
      <c r="AF152" s="81">
        <f t="shared" si="168"/>
        <v>90.000010000000003</v>
      </c>
      <c r="AG152" s="1" t="s">
        <v>69</v>
      </c>
    </row>
    <row r="153" spans="1:33">
      <c r="S153" s="26">
        <f>S3</f>
        <v>1.0000000000000001E-5</v>
      </c>
      <c r="T153" s="39">
        <f ca="1">MAX(T168,AI168,AX168,BM168,CB168,CQ168,DF168)</f>
        <v>1.0437130583217924</v>
      </c>
      <c r="U153" s="39">
        <f t="shared" ref="U153:U165" ca="1" si="169">MAX(U168,AJ168,AY180,BN168,CC168,CR168,DG168)</f>
        <v>0.94554273373209174</v>
      </c>
      <c r="V153" s="39">
        <f t="shared" ref="V153:V165" ca="1" si="170">MAX(V168,AK168,AZ180,BO168,CD168,CS168,DH168)</f>
        <v>0.68318805036997055</v>
      </c>
      <c r="W153" s="39">
        <f t="shared" ref="W153:W165" ca="1" si="171">MAX(W168,AL168,BA180,BP168,CE168,CT168,DI168)</f>
        <v>0.45766588977268202</v>
      </c>
      <c r="X153" s="39">
        <f t="shared" ref="X153:X165" ca="1" si="172">MAX(X168,AM168,BB180,BQ168,CF168,CU168,DJ168)</f>
        <v>0.36878707470855154</v>
      </c>
      <c r="Y153" s="39">
        <f t="shared" ref="Y153:Y165" ca="1" si="173">MAX(Y168,AN168,BC180,BR168,CG168,CV168,DK168)</f>
        <v>0.37667298378570252</v>
      </c>
      <c r="Z153" s="39">
        <f t="shared" ref="Z153:Z165" ca="1" si="174">MAX(Z168,AO168,BD180,BS168,CH168,CW168,DL168)</f>
        <v>0.43592204387739519</v>
      </c>
      <c r="AA153" s="39">
        <f t="shared" ref="AA153:AA165" ca="1" si="175">MAX(AA168,AP168,BE180,BT168,CI168,CX168,DM168)</f>
        <v>0.50655251712035088</v>
      </c>
      <c r="AB153" s="39">
        <f t="shared" ref="AB153:AB165" ca="1" si="176">MAX(AB168,AQ168,BF180,BU168,CJ168,CY168,DN168)</f>
        <v>0.55988943304877847</v>
      </c>
      <c r="AC153" s="39">
        <f t="shared" ref="AC153:AC165" ca="1" si="177">MAX(AC168,AR168,BG180,BV168,CK168,CZ168,DO168)</f>
        <v>0.59744214614063962</v>
      </c>
      <c r="AD153" s="39">
        <f t="shared" ref="AD153:AD165" ca="1" si="178">MAX(AD168,AS168,BH180,BW168,CL168,DA168,DP168)</f>
        <v>0.62318094907394084</v>
      </c>
      <c r="AE153" s="39">
        <f t="shared" ref="AE153:AE165" ca="1" si="179">MAX(AE168,AT168,BI180,BX168,CM168,DB168,DQ168)</f>
        <v>0.62834024324795901</v>
      </c>
      <c r="AF153" s="39">
        <f t="shared" ref="AF153:AF165" ca="1" si="180">MAX(AF168,AU168,BJ180,BY168,CN168,DC168,DR168)</f>
        <v>0.62865236414526626</v>
      </c>
      <c r="AG153" s="21">
        <f ca="1">MAX(T153:AF153)</f>
        <v>1.0437130583217924</v>
      </c>
    </row>
    <row r="154" spans="1:33">
      <c r="S154" s="26">
        <f t="shared" ref="S154:S165" si="181">S4</f>
        <v>7.5000099999999996</v>
      </c>
      <c r="T154" s="39">
        <f t="shared" ref="T154:T165" ca="1" si="182">MAX(T169,AI169,AX169,BM169,CB169,CQ169,DF169)</f>
        <v>0.94554273373209174</v>
      </c>
      <c r="U154" s="39">
        <f t="shared" ca="1" si="169"/>
        <v>0.84202934362822845</v>
      </c>
      <c r="V154" s="39">
        <f t="shared" ca="1" si="170"/>
        <v>0.59673161543955577</v>
      </c>
      <c r="W154" s="39">
        <f t="shared" ca="1" si="171"/>
        <v>0.40171272693545912</v>
      </c>
      <c r="X154" s="39">
        <f t="shared" ca="1" si="172"/>
        <v>0.32819922911903637</v>
      </c>
      <c r="Y154" s="39">
        <f t="shared" ca="1" si="173"/>
        <v>0.34067467443514476</v>
      </c>
      <c r="Z154" s="39">
        <f t="shared" ca="1" si="174"/>
        <v>0.40151528694992539</v>
      </c>
      <c r="AA154" s="39">
        <f t="shared" ca="1" si="175"/>
        <v>0.47481665280532598</v>
      </c>
      <c r="AB154" s="39">
        <f t="shared" ca="1" si="176"/>
        <v>0.53212674908397528</v>
      </c>
      <c r="AC154" s="39">
        <f t="shared" ca="1" si="177"/>
        <v>0.6026723654490983</v>
      </c>
      <c r="AD154" s="39">
        <f t="shared" ca="1" si="178"/>
        <v>0.62544468597256664</v>
      </c>
      <c r="AE154" s="39">
        <f t="shared" ca="1" si="179"/>
        <v>0.62865236414526593</v>
      </c>
      <c r="AF154" s="39">
        <f t="shared" ca="1" si="180"/>
        <v>0.6283402432479589</v>
      </c>
      <c r="AG154" s="21">
        <f t="shared" ref="AG154:AG165" ca="1" si="183">MAX(T154:AF154)</f>
        <v>0.94554273373209174</v>
      </c>
    </row>
    <row r="155" spans="1:33">
      <c r="S155" s="26">
        <f t="shared" si="181"/>
        <v>15.00001</v>
      </c>
      <c r="T155" s="39">
        <f t="shared" ca="1" si="182"/>
        <v>0.68318805036997055</v>
      </c>
      <c r="U155" s="39">
        <f t="shared" ca="1" si="169"/>
        <v>0.59673161543955577</v>
      </c>
      <c r="V155" s="39">
        <f t="shared" ca="1" si="170"/>
        <v>0.41878672288954882</v>
      </c>
      <c r="W155" s="39">
        <f t="shared" ca="1" si="171"/>
        <v>0.2881277624937264</v>
      </c>
      <c r="X155" s="39">
        <f t="shared" ca="1" si="172"/>
        <v>0.27970990794827194</v>
      </c>
      <c r="Y155" s="39">
        <f t="shared" ca="1" si="173"/>
        <v>0.29925258573902686</v>
      </c>
      <c r="Z155" s="39">
        <f t="shared" ca="1" si="174"/>
        <v>0.34466263075602521</v>
      </c>
      <c r="AA155" s="39">
        <f t="shared" ca="1" si="175"/>
        <v>0.40375070449230277</v>
      </c>
      <c r="AB155" s="39">
        <f t="shared" ca="1" si="176"/>
        <v>0.55107298061934173</v>
      </c>
      <c r="AC155" s="39">
        <f t="shared" ca="1" si="177"/>
        <v>0.61681338837253497</v>
      </c>
      <c r="AD155" s="39">
        <f t="shared" ca="1" si="178"/>
        <v>0.62865236414526626</v>
      </c>
      <c r="AE155" s="39">
        <f t="shared" ca="1" si="179"/>
        <v>0.62544468597256664</v>
      </c>
      <c r="AF155" s="39">
        <f t="shared" ca="1" si="180"/>
        <v>0.62318094907394084</v>
      </c>
      <c r="AG155" s="21">
        <f t="shared" ca="1" si="183"/>
        <v>0.68318805036997055</v>
      </c>
    </row>
    <row r="156" spans="1:33">
      <c r="S156" s="26">
        <f t="shared" si="181"/>
        <v>22.50001</v>
      </c>
      <c r="T156" s="39">
        <f t="shared" ca="1" si="182"/>
        <v>0.45766588977268202</v>
      </c>
      <c r="U156" s="39">
        <f t="shared" ca="1" si="169"/>
        <v>0.40171272693545901</v>
      </c>
      <c r="V156" s="39">
        <f t="shared" ca="1" si="170"/>
        <v>0.2881277624937264</v>
      </c>
      <c r="W156" s="39">
        <f t="shared" ca="1" si="171"/>
        <v>0.24998008307456865</v>
      </c>
      <c r="X156" s="39">
        <f t="shared" ca="1" si="172"/>
        <v>0.21588047266870791</v>
      </c>
      <c r="Y156" s="39">
        <f t="shared" ca="1" si="173"/>
        <v>0.22056873201815888</v>
      </c>
      <c r="Z156" s="39">
        <f t="shared" ca="1" si="174"/>
        <v>0.26964031108926956</v>
      </c>
      <c r="AA156" s="39">
        <f t="shared" ca="1" si="175"/>
        <v>0.43780771926718226</v>
      </c>
      <c r="AB156" s="39">
        <f t="shared" ca="1" si="176"/>
        <v>0.59178834562023774</v>
      </c>
      <c r="AC156" s="39">
        <f t="shared" ca="1" si="177"/>
        <v>0.62865236414526593</v>
      </c>
      <c r="AD156" s="39">
        <f t="shared" ca="1" si="178"/>
        <v>0.61681338837253497</v>
      </c>
      <c r="AE156" s="39">
        <f t="shared" ca="1" si="179"/>
        <v>0.6026723654490983</v>
      </c>
      <c r="AF156" s="39">
        <f t="shared" ca="1" si="180"/>
        <v>0.5974421461406394</v>
      </c>
      <c r="AG156" s="21">
        <f t="shared" ca="1" si="183"/>
        <v>0.62865236414526593</v>
      </c>
    </row>
    <row r="157" spans="1:33">
      <c r="S157" s="26">
        <f t="shared" si="181"/>
        <v>30.00001</v>
      </c>
      <c r="T157" s="39">
        <f t="shared" ca="1" si="182"/>
        <v>0.36878707470855182</v>
      </c>
      <c r="U157" s="39">
        <f t="shared" ca="1" si="169"/>
        <v>0.32819922911903621</v>
      </c>
      <c r="V157" s="39">
        <f t="shared" ca="1" si="170"/>
        <v>0.27970990794827194</v>
      </c>
      <c r="W157" s="39">
        <f t="shared" ca="1" si="171"/>
        <v>0.21588047266870791</v>
      </c>
      <c r="X157" s="39">
        <f t="shared" ca="1" si="172"/>
        <v>0.16263541105611995</v>
      </c>
      <c r="Y157" s="39">
        <f t="shared" ca="1" si="173"/>
        <v>0.19415219439668874</v>
      </c>
      <c r="Z157" s="39">
        <f t="shared" ca="1" si="174"/>
        <v>0.29471632634377831</v>
      </c>
      <c r="AA157" s="39">
        <f t="shared" ca="1" si="175"/>
        <v>0.51738404708646202</v>
      </c>
      <c r="AB157" s="39">
        <f t="shared" ca="1" si="176"/>
        <v>0.62865236414526626</v>
      </c>
      <c r="AC157" s="39">
        <f t="shared" ca="1" si="177"/>
        <v>0.59178834562023741</v>
      </c>
      <c r="AD157" s="39">
        <f t="shared" ca="1" si="178"/>
        <v>0.55107298061934218</v>
      </c>
      <c r="AE157" s="39">
        <f t="shared" ca="1" si="179"/>
        <v>0.52906864208880144</v>
      </c>
      <c r="AF157" s="39">
        <f t="shared" ca="1" si="180"/>
        <v>0.52237413433565294</v>
      </c>
      <c r="AG157" s="21">
        <f t="shared" ca="1" si="183"/>
        <v>0.62865236414526626</v>
      </c>
    </row>
    <row r="158" spans="1:33"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S158" s="26">
        <f t="shared" si="181"/>
        <v>37.500010000000003</v>
      </c>
      <c r="T158" s="39">
        <f t="shared" ca="1" si="182"/>
        <v>0.37667298378570252</v>
      </c>
      <c r="U158" s="39">
        <f t="shared" ca="1" si="169"/>
        <v>0.3406746744351451</v>
      </c>
      <c r="V158" s="39">
        <f t="shared" ca="1" si="170"/>
        <v>0.29925258573902697</v>
      </c>
      <c r="W158" s="39">
        <f t="shared" ca="1" si="171"/>
        <v>0.22056873201815888</v>
      </c>
      <c r="X158" s="39">
        <f t="shared" ca="1" si="172"/>
        <v>0.19415219439668879</v>
      </c>
      <c r="Y158" s="39">
        <f t="shared" ca="1" si="173"/>
        <v>0.24558071307987547</v>
      </c>
      <c r="Z158" s="39">
        <f t="shared" ca="1" si="174"/>
        <v>0.40936412304247649</v>
      </c>
      <c r="AA158" s="39">
        <f t="shared" ca="1" si="175"/>
        <v>0.62865236414526615</v>
      </c>
      <c r="AB158" s="39">
        <f t="shared" ca="1" si="176"/>
        <v>0.51738404708646213</v>
      </c>
      <c r="AC158" s="39">
        <f t="shared" ca="1" si="177"/>
        <v>0.4378077192671822</v>
      </c>
      <c r="AD158" s="39">
        <f t="shared" ca="1" si="178"/>
        <v>0.40375070449230271</v>
      </c>
      <c r="AE158" s="39">
        <f t="shared" ca="1" si="179"/>
        <v>0.39137539980800251</v>
      </c>
      <c r="AF158" s="39">
        <f t="shared" ca="1" si="180"/>
        <v>0.38810886075446294</v>
      </c>
      <c r="AG158" s="21">
        <f t="shared" ca="1" si="183"/>
        <v>0.62865236414526615</v>
      </c>
    </row>
    <row r="159" spans="1:33">
      <c r="S159" s="26">
        <f t="shared" si="181"/>
        <v>45.000010000000003</v>
      </c>
      <c r="T159" s="39">
        <f t="shared" ca="1" si="182"/>
        <v>0.43592204387739519</v>
      </c>
      <c r="U159" s="39">
        <f t="shared" ca="1" si="169"/>
        <v>0.40151528694992533</v>
      </c>
      <c r="V159" s="39">
        <f t="shared" ca="1" si="170"/>
        <v>0.34466263075602527</v>
      </c>
      <c r="W159" s="39">
        <f t="shared" ca="1" si="171"/>
        <v>0.2696403110892695</v>
      </c>
      <c r="X159" s="39">
        <f t="shared" ca="1" si="172"/>
        <v>0.29471632634377837</v>
      </c>
      <c r="Y159" s="39">
        <f t="shared" ca="1" si="173"/>
        <v>0.40936412304247621</v>
      </c>
      <c r="Z159" s="39">
        <f t="shared" ca="1" si="174"/>
        <v>0.62865236414526615</v>
      </c>
      <c r="AA159" s="39">
        <f t="shared" ca="1" si="175"/>
        <v>0.40936412304247644</v>
      </c>
      <c r="AB159" s="39">
        <f t="shared" ca="1" si="176"/>
        <v>0.29471632634377842</v>
      </c>
      <c r="AC159" s="39">
        <f t="shared" ca="1" si="177"/>
        <v>0.26964031108926984</v>
      </c>
      <c r="AD159" s="39">
        <f t="shared" ca="1" si="178"/>
        <v>0.26571309356864686</v>
      </c>
      <c r="AE159" s="39">
        <f t="shared" ca="1" si="179"/>
        <v>0.26459828357402704</v>
      </c>
      <c r="AF159" s="39">
        <f t="shared" ca="1" si="180"/>
        <v>0.2638988539304114</v>
      </c>
      <c r="AG159" s="21">
        <f t="shared" ca="1" si="183"/>
        <v>0.62865236414526615</v>
      </c>
    </row>
    <row r="160" spans="1:33">
      <c r="S160" s="26">
        <f t="shared" si="181"/>
        <v>52.500010000000003</v>
      </c>
      <c r="T160" s="39">
        <f t="shared" ca="1" si="182"/>
        <v>0.50655251712035088</v>
      </c>
      <c r="U160" s="39">
        <f t="shared" ca="1" si="169"/>
        <v>0.47481665280532598</v>
      </c>
      <c r="V160" s="39">
        <f t="shared" ca="1" si="170"/>
        <v>0.40375070449230277</v>
      </c>
      <c r="W160" s="39">
        <f t="shared" ca="1" si="171"/>
        <v>0.43780771926718209</v>
      </c>
      <c r="X160" s="39">
        <f t="shared" ca="1" si="172"/>
        <v>0.51738404708646213</v>
      </c>
      <c r="Y160" s="39">
        <f t="shared" ca="1" si="173"/>
        <v>0.62865236414526615</v>
      </c>
      <c r="Z160" s="39">
        <f t="shared" ca="1" si="174"/>
        <v>0.40936412304247644</v>
      </c>
      <c r="AA160" s="39">
        <f t="shared" ca="1" si="175"/>
        <v>0.24558071307987533</v>
      </c>
      <c r="AB160" s="39">
        <f t="shared" ca="1" si="176"/>
        <v>0.1941521943966889</v>
      </c>
      <c r="AC160" s="39">
        <f t="shared" ca="1" si="177"/>
        <v>0.17595976590621348</v>
      </c>
      <c r="AD160" s="39">
        <f t="shared" ca="1" si="178"/>
        <v>0.16988293118063805</v>
      </c>
      <c r="AE160" s="39">
        <f t="shared" ca="1" si="179"/>
        <v>0.16881972286131003</v>
      </c>
      <c r="AF160" s="39">
        <f t="shared" ca="1" si="180"/>
        <v>0.17109202115979608</v>
      </c>
      <c r="AG160" s="21">
        <f t="shared" ca="1" si="183"/>
        <v>0.62865236414526615</v>
      </c>
    </row>
    <row r="161" spans="1:184">
      <c r="S161" s="26">
        <f t="shared" si="181"/>
        <v>60.000010000000003</v>
      </c>
      <c r="T161" s="39">
        <f t="shared" ca="1" si="182"/>
        <v>0.55988943304877847</v>
      </c>
      <c r="U161" s="39">
        <f t="shared" ca="1" si="169"/>
        <v>0.53212674908397517</v>
      </c>
      <c r="V161" s="39">
        <f t="shared" ca="1" si="170"/>
        <v>0.55107298061934173</v>
      </c>
      <c r="W161" s="39">
        <f t="shared" ca="1" si="171"/>
        <v>0.5917883456202373</v>
      </c>
      <c r="X161" s="39">
        <f t="shared" ca="1" si="172"/>
        <v>0.62865236414526593</v>
      </c>
      <c r="Y161" s="39">
        <f t="shared" ca="1" si="173"/>
        <v>0.51738404708646213</v>
      </c>
      <c r="Z161" s="39">
        <f t="shared" ca="1" si="174"/>
        <v>0.29471632634377837</v>
      </c>
      <c r="AA161" s="39">
        <f t="shared" ca="1" si="175"/>
        <v>0.1941521943966889</v>
      </c>
      <c r="AB161" s="39">
        <f t="shared" ca="1" si="176"/>
        <v>0.14417592006400679</v>
      </c>
      <c r="AC161" s="39">
        <f t="shared" ca="1" si="177"/>
        <v>0.12565805857995688</v>
      </c>
      <c r="AD161" s="39">
        <f t="shared" ca="1" si="178"/>
        <v>0.12050121703000298</v>
      </c>
      <c r="AE161" s="39">
        <f t="shared" ca="1" si="179"/>
        <v>0.11957844954635211</v>
      </c>
      <c r="AF161" s="39">
        <f t="shared" ca="1" si="180"/>
        <v>0.11950073259825926</v>
      </c>
      <c r="AG161" s="21">
        <f t="shared" ca="1" si="183"/>
        <v>0.62865236414526593</v>
      </c>
    </row>
    <row r="162" spans="1:184">
      <c r="S162" s="26">
        <f t="shared" si="181"/>
        <v>67.500010000000003</v>
      </c>
      <c r="T162" s="39">
        <f t="shared" ca="1" si="182"/>
        <v>0.59744214614063962</v>
      </c>
      <c r="U162" s="39">
        <f t="shared" ca="1" si="169"/>
        <v>0.6026723654490983</v>
      </c>
      <c r="V162" s="39">
        <f t="shared" ca="1" si="170"/>
        <v>0.61681338837253508</v>
      </c>
      <c r="W162" s="39">
        <f t="shared" ca="1" si="171"/>
        <v>0.62865236414526626</v>
      </c>
      <c r="X162" s="39">
        <f t="shared" ca="1" si="172"/>
        <v>0.59178834562023774</v>
      </c>
      <c r="Y162" s="39">
        <f t="shared" ca="1" si="173"/>
        <v>0.4378077192671822</v>
      </c>
      <c r="Z162" s="39">
        <f t="shared" ca="1" si="174"/>
        <v>0.26964031108926984</v>
      </c>
      <c r="AA162" s="39">
        <f t="shared" ca="1" si="175"/>
        <v>0.17595976590621348</v>
      </c>
      <c r="AB162" s="39">
        <f t="shared" ca="1" si="176"/>
        <v>0.1256580585799569</v>
      </c>
      <c r="AC162" s="39">
        <f t="shared" ca="1" si="177"/>
        <v>0.10326814994727064</v>
      </c>
      <c r="AD162" s="39">
        <f t="shared" ca="1" si="178"/>
        <v>9.5418823845037623E-2</v>
      </c>
      <c r="AE162" s="39">
        <f t="shared" ca="1" si="179"/>
        <v>9.328667873550156E-2</v>
      </c>
      <c r="AF162" s="39">
        <f t="shared" ca="1" si="180"/>
        <v>9.2885196415195909E-2</v>
      </c>
      <c r="AG162" s="21">
        <f t="shared" ca="1" si="183"/>
        <v>0.62865236414526626</v>
      </c>
    </row>
    <row r="163" spans="1:184">
      <c r="S163" s="26">
        <f t="shared" si="181"/>
        <v>75.000010000000003</v>
      </c>
      <c r="T163" s="39">
        <f t="shared" ca="1" si="182"/>
        <v>0.62318094907394084</v>
      </c>
      <c r="U163" s="39">
        <f t="shared" ca="1" si="169"/>
        <v>0.62544468597256675</v>
      </c>
      <c r="V163" s="39">
        <f t="shared" ca="1" si="170"/>
        <v>0.62865236414526626</v>
      </c>
      <c r="W163" s="39">
        <f t="shared" ca="1" si="171"/>
        <v>0.61681338837253497</v>
      </c>
      <c r="X163" s="39">
        <f t="shared" ca="1" si="172"/>
        <v>0.55107298061934185</v>
      </c>
      <c r="Y163" s="39">
        <f t="shared" ca="1" si="173"/>
        <v>0.40375070449230283</v>
      </c>
      <c r="Z163" s="39">
        <f t="shared" ca="1" si="174"/>
        <v>0.26571309356864681</v>
      </c>
      <c r="AA163" s="39">
        <f t="shared" ca="1" si="175"/>
        <v>0.16988293118063799</v>
      </c>
      <c r="AB163" s="39">
        <f t="shared" ca="1" si="176"/>
        <v>0.12050121703000294</v>
      </c>
      <c r="AC163" s="39">
        <f t="shared" ca="1" si="177"/>
        <v>9.5418823845037623E-2</v>
      </c>
      <c r="AD163" s="39">
        <f t="shared" ca="1" si="178"/>
        <v>8.5051181455554903E-2</v>
      </c>
      <c r="AE163" s="39">
        <f t="shared" ca="1" si="179"/>
        <v>8.288721259749024E-2</v>
      </c>
      <c r="AF163" s="39">
        <f t="shared" ca="1" si="180"/>
        <v>8.2700378997456317E-2</v>
      </c>
      <c r="AG163" s="21">
        <f t="shared" ca="1" si="183"/>
        <v>0.62865236414526626</v>
      </c>
    </row>
    <row r="164" spans="1:184">
      <c r="S164" s="26">
        <f t="shared" si="181"/>
        <v>82.500010000000003</v>
      </c>
      <c r="T164" s="39">
        <f t="shared" ca="1" si="182"/>
        <v>0.62834024324795901</v>
      </c>
      <c r="U164" s="39">
        <f t="shared" ca="1" si="169"/>
        <v>0.62865236414526593</v>
      </c>
      <c r="V164" s="39">
        <f t="shared" ca="1" si="170"/>
        <v>0.62544468597256664</v>
      </c>
      <c r="W164" s="39">
        <f t="shared" ca="1" si="171"/>
        <v>0.6026723654490983</v>
      </c>
      <c r="X164" s="39">
        <f t="shared" ca="1" si="172"/>
        <v>0.52906864208880144</v>
      </c>
      <c r="Y164" s="39">
        <f t="shared" ca="1" si="173"/>
        <v>0.39137539980800246</v>
      </c>
      <c r="Z164" s="39">
        <f t="shared" ca="1" si="174"/>
        <v>0.26459828357402709</v>
      </c>
      <c r="AA164" s="39">
        <f t="shared" ca="1" si="175"/>
        <v>0.16881972286131003</v>
      </c>
      <c r="AB164" s="39">
        <f t="shared" ca="1" si="176"/>
        <v>0.11957844954635211</v>
      </c>
      <c r="AC164" s="39">
        <f t="shared" ca="1" si="177"/>
        <v>9.328667873550156E-2</v>
      </c>
      <c r="AD164" s="39">
        <f t="shared" ca="1" si="178"/>
        <v>8.288721259749024E-2</v>
      </c>
      <c r="AE164" s="39">
        <f t="shared" ca="1" si="179"/>
        <v>7.9053181763040214E-2</v>
      </c>
      <c r="AF164" s="39">
        <f t="shared" ca="1" si="180"/>
        <v>7.7147304084606572E-2</v>
      </c>
      <c r="AG164" s="21">
        <f t="shared" ca="1" si="183"/>
        <v>0.62865236414526593</v>
      </c>
    </row>
    <row r="165" spans="1:184">
      <c r="S165" s="26">
        <f t="shared" si="181"/>
        <v>90.000010000000003</v>
      </c>
      <c r="T165" s="39">
        <f t="shared" ca="1" si="182"/>
        <v>0.62865236414526615</v>
      </c>
      <c r="U165" s="39">
        <f t="shared" ca="1" si="169"/>
        <v>0.62834024324795901</v>
      </c>
      <c r="V165" s="39">
        <f t="shared" ca="1" si="170"/>
        <v>0.62318094907394084</v>
      </c>
      <c r="W165" s="39">
        <f t="shared" ca="1" si="171"/>
        <v>0.5974421461406394</v>
      </c>
      <c r="X165" s="39">
        <f t="shared" ca="1" si="172"/>
        <v>0.52237413433565305</v>
      </c>
      <c r="Y165" s="39">
        <f t="shared" ca="1" si="173"/>
        <v>0.38810886075446294</v>
      </c>
      <c r="Z165" s="39">
        <f t="shared" ca="1" si="174"/>
        <v>0.2638988539304114</v>
      </c>
      <c r="AA165" s="39">
        <f t="shared" ca="1" si="175"/>
        <v>0.17109202115979608</v>
      </c>
      <c r="AB165" s="39">
        <f t="shared" ca="1" si="176"/>
        <v>0.11950073259825926</v>
      </c>
      <c r="AC165" s="39">
        <f t="shared" ca="1" si="177"/>
        <v>9.2885196415195909E-2</v>
      </c>
      <c r="AD165" s="39">
        <f t="shared" ca="1" si="178"/>
        <v>8.2700378997456317E-2</v>
      </c>
      <c r="AE165" s="39">
        <f t="shared" ca="1" si="179"/>
        <v>7.7147304084606572E-2</v>
      </c>
      <c r="AF165" s="70">
        <f t="shared" ca="1" si="180"/>
        <v>7.3841543894103426E-2</v>
      </c>
      <c r="AG165" s="133">
        <f t="shared" ca="1" si="183"/>
        <v>0.62865236414526615</v>
      </c>
    </row>
    <row r="166" spans="1:184">
      <c r="Q166" s="95"/>
      <c r="S166" s="95" t="s">
        <v>193</v>
      </c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3">
        <f ca="1">MAX(AG153:AG165)</f>
        <v>1.0437130583217924</v>
      </c>
      <c r="AH166" s="95" t="s">
        <v>194</v>
      </c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 t="s">
        <v>195</v>
      </c>
      <c r="AX166" s="95"/>
      <c r="BL166" s="95" t="s">
        <v>196</v>
      </c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 t="s">
        <v>197</v>
      </c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 t="s">
        <v>198</v>
      </c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 t="s">
        <v>199</v>
      </c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</row>
    <row r="167" spans="1:184">
      <c r="A167" s="95"/>
      <c r="S167" s="126" t="s">
        <v>200</v>
      </c>
      <c r="T167" s="80">
        <f>T152</f>
        <v>1.0000000000000001E-5</v>
      </c>
      <c r="U167" s="80">
        <f t="shared" ref="U167:AF167" si="184">U152</f>
        <v>7.5000099999999996</v>
      </c>
      <c r="V167" s="80">
        <f t="shared" si="184"/>
        <v>15.00001</v>
      </c>
      <c r="W167" s="80">
        <f t="shared" si="184"/>
        <v>22.50001</v>
      </c>
      <c r="X167" s="80">
        <f t="shared" si="184"/>
        <v>30.00001</v>
      </c>
      <c r="Y167" s="80">
        <f t="shared" si="184"/>
        <v>37.500010000000003</v>
      </c>
      <c r="Z167" s="80">
        <f t="shared" si="184"/>
        <v>45.000010000000003</v>
      </c>
      <c r="AA167" s="80">
        <f t="shared" si="184"/>
        <v>52.500010000000003</v>
      </c>
      <c r="AB167" s="80">
        <f t="shared" si="184"/>
        <v>60.000010000000003</v>
      </c>
      <c r="AC167" s="80">
        <f t="shared" si="184"/>
        <v>67.500010000000003</v>
      </c>
      <c r="AD167" s="80">
        <f t="shared" si="184"/>
        <v>75.000010000000003</v>
      </c>
      <c r="AE167" s="80">
        <f t="shared" si="184"/>
        <v>82.500010000000003</v>
      </c>
      <c r="AF167" s="80">
        <f t="shared" si="184"/>
        <v>90.000010000000003</v>
      </c>
      <c r="AH167" s="126" t="s">
        <v>200</v>
      </c>
      <c r="AI167" s="80">
        <f>T167</f>
        <v>1.0000000000000001E-5</v>
      </c>
      <c r="AJ167" s="80">
        <f t="shared" ref="AJ167:AU167" si="185">U167</f>
        <v>7.5000099999999996</v>
      </c>
      <c r="AK167" s="80">
        <f t="shared" si="185"/>
        <v>15.00001</v>
      </c>
      <c r="AL167" s="80">
        <f t="shared" si="185"/>
        <v>22.50001</v>
      </c>
      <c r="AM167" s="80">
        <f t="shared" si="185"/>
        <v>30.00001</v>
      </c>
      <c r="AN167" s="80">
        <f t="shared" si="185"/>
        <v>37.500010000000003</v>
      </c>
      <c r="AO167" s="80">
        <f t="shared" si="185"/>
        <v>45.000010000000003</v>
      </c>
      <c r="AP167" s="80">
        <f t="shared" si="185"/>
        <v>52.500010000000003</v>
      </c>
      <c r="AQ167" s="80">
        <f t="shared" si="185"/>
        <v>60.000010000000003</v>
      </c>
      <c r="AR167" s="80">
        <f t="shared" si="185"/>
        <v>67.500010000000003</v>
      </c>
      <c r="AS167" s="80">
        <f t="shared" si="185"/>
        <v>75.000010000000003</v>
      </c>
      <c r="AT167" s="80">
        <f t="shared" si="185"/>
        <v>82.500010000000003</v>
      </c>
      <c r="AU167" s="80">
        <f t="shared" si="185"/>
        <v>90.000010000000003</v>
      </c>
      <c r="AW167" s="126" t="s">
        <v>200</v>
      </c>
      <c r="AX167" s="80">
        <f>AI167</f>
        <v>1.0000000000000001E-5</v>
      </c>
      <c r="BL167" s="126" t="s">
        <v>200</v>
      </c>
      <c r="BM167" s="80">
        <f>AX167</f>
        <v>1.0000000000000001E-5</v>
      </c>
      <c r="BN167" s="80">
        <f t="shared" ref="BN167:BY167" si="186">AY179</f>
        <v>7.5000099999999996</v>
      </c>
      <c r="BO167" s="80">
        <f t="shared" si="186"/>
        <v>15.00001</v>
      </c>
      <c r="BP167" s="80">
        <f t="shared" si="186"/>
        <v>22.50001</v>
      </c>
      <c r="BQ167" s="80">
        <f t="shared" si="186"/>
        <v>30.00001</v>
      </c>
      <c r="BR167" s="80">
        <f t="shared" si="186"/>
        <v>37.500010000000003</v>
      </c>
      <c r="BS167" s="80">
        <f t="shared" si="186"/>
        <v>45.000010000000003</v>
      </c>
      <c r="BT167" s="80">
        <f t="shared" si="186"/>
        <v>52.500010000000003</v>
      </c>
      <c r="BU167" s="80">
        <f t="shared" si="186"/>
        <v>60.000010000000003</v>
      </c>
      <c r="BV167" s="80">
        <f t="shared" si="186"/>
        <v>67.500010000000003</v>
      </c>
      <c r="BW167" s="80">
        <f t="shared" si="186"/>
        <v>75.000010000000003</v>
      </c>
      <c r="BX167" s="80">
        <f t="shared" si="186"/>
        <v>82.500010000000003</v>
      </c>
      <c r="BY167" s="80">
        <f t="shared" si="186"/>
        <v>90.000010000000003</v>
      </c>
      <c r="CA167" s="126" t="s">
        <v>200</v>
      </c>
      <c r="CB167" s="80">
        <f>BM167</f>
        <v>1.0000000000000001E-5</v>
      </c>
      <c r="CC167" s="80">
        <f t="shared" ref="CC167:CN167" si="187">BN167</f>
        <v>7.5000099999999996</v>
      </c>
      <c r="CD167" s="80">
        <f t="shared" si="187"/>
        <v>15.00001</v>
      </c>
      <c r="CE167" s="80">
        <f t="shared" si="187"/>
        <v>22.50001</v>
      </c>
      <c r="CF167" s="80">
        <f t="shared" si="187"/>
        <v>30.00001</v>
      </c>
      <c r="CG167" s="80">
        <f t="shared" si="187"/>
        <v>37.500010000000003</v>
      </c>
      <c r="CH167" s="80">
        <f t="shared" si="187"/>
        <v>45.000010000000003</v>
      </c>
      <c r="CI167" s="80">
        <f t="shared" si="187"/>
        <v>52.500010000000003</v>
      </c>
      <c r="CJ167" s="80">
        <f t="shared" si="187"/>
        <v>60.000010000000003</v>
      </c>
      <c r="CK167" s="80">
        <f t="shared" si="187"/>
        <v>67.500010000000003</v>
      </c>
      <c r="CL167" s="80">
        <f t="shared" si="187"/>
        <v>75.000010000000003</v>
      </c>
      <c r="CM167" s="80">
        <f t="shared" si="187"/>
        <v>82.500010000000003</v>
      </c>
      <c r="CN167" s="80">
        <f t="shared" si="187"/>
        <v>90.000010000000003</v>
      </c>
      <c r="CP167" s="126" t="s">
        <v>200</v>
      </c>
      <c r="CQ167" s="80">
        <f>CB167</f>
        <v>1.0000000000000001E-5</v>
      </c>
      <c r="CR167" s="80">
        <f t="shared" ref="CR167:DC167" si="188">CC167</f>
        <v>7.5000099999999996</v>
      </c>
      <c r="CS167" s="80">
        <f t="shared" si="188"/>
        <v>15.00001</v>
      </c>
      <c r="CT167" s="80">
        <f t="shared" si="188"/>
        <v>22.50001</v>
      </c>
      <c r="CU167" s="80">
        <f t="shared" si="188"/>
        <v>30.00001</v>
      </c>
      <c r="CV167" s="80">
        <f t="shared" si="188"/>
        <v>37.500010000000003</v>
      </c>
      <c r="CW167" s="80">
        <f t="shared" si="188"/>
        <v>45.000010000000003</v>
      </c>
      <c r="CX167" s="80">
        <f t="shared" si="188"/>
        <v>52.500010000000003</v>
      </c>
      <c r="CY167" s="80">
        <f t="shared" si="188"/>
        <v>60.000010000000003</v>
      </c>
      <c r="CZ167" s="80">
        <f t="shared" si="188"/>
        <v>67.500010000000003</v>
      </c>
      <c r="DA167" s="80">
        <f t="shared" si="188"/>
        <v>75.000010000000003</v>
      </c>
      <c r="DB167" s="80">
        <f t="shared" si="188"/>
        <v>82.500010000000003</v>
      </c>
      <c r="DC167" s="80">
        <f t="shared" si="188"/>
        <v>90.000010000000003</v>
      </c>
      <c r="DE167" s="126" t="s">
        <v>200</v>
      </c>
      <c r="DF167" s="80">
        <f>CQ167</f>
        <v>1.0000000000000001E-5</v>
      </c>
      <c r="DG167" s="80">
        <f t="shared" ref="DG167:DR167" si="189">CR167</f>
        <v>7.5000099999999996</v>
      </c>
      <c r="DH167" s="80">
        <f t="shared" si="189"/>
        <v>15.00001</v>
      </c>
      <c r="DI167" s="80">
        <f t="shared" si="189"/>
        <v>22.50001</v>
      </c>
      <c r="DJ167" s="80">
        <f t="shared" si="189"/>
        <v>30.00001</v>
      </c>
      <c r="DK167" s="80">
        <f t="shared" si="189"/>
        <v>37.500010000000003</v>
      </c>
      <c r="DL167" s="80">
        <f t="shared" si="189"/>
        <v>45.000010000000003</v>
      </c>
      <c r="DM167" s="80">
        <f t="shared" si="189"/>
        <v>52.500010000000003</v>
      </c>
      <c r="DN167" s="80">
        <f t="shared" si="189"/>
        <v>60.000010000000003</v>
      </c>
      <c r="DO167" s="80">
        <f t="shared" si="189"/>
        <v>67.500010000000003</v>
      </c>
      <c r="DP167" s="80">
        <f t="shared" si="189"/>
        <v>75.000010000000003</v>
      </c>
      <c r="DQ167" s="80">
        <f t="shared" si="189"/>
        <v>82.500010000000003</v>
      </c>
      <c r="DR167" s="80">
        <f t="shared" si="189"/>
        <v>90.000010000000003</v>
      </c>
    </row>
    <row r="168" spans="1:184">
      <c r="S168" s="80">
        <f>S153</f>
        <v>1.0000000000000001E-5</v>
      </c>
      <c r="T168" s="253">
        <f ca="1">(ABS(T213*$G$5)+ABS($H$5*T228)+ABS($I$5*T243))*T333^2/2</f>
        <v>1.04371304860651</v>
      </c>
      <c r="U168" s="253">
        <f t="shared" ref="U168:AF168" ca="1" si="190">(ABS(U213*$G$5)+ABS($H$5*U228)+ABS($I$5*U243))*U333^2/2</f>
        <v>0.94554273373209174</v>
      </c>
      <c r="V168" s="253">
        <f t="shared" ca="1" si="190"/>
        <v>0.68318805036997055</v>
      </c>
      <c r="W168" s="253">
        <f t="shared" ca="1" si="190"/>
        <v>0.45766588977268202</v>
      </c>
      <c r="X168" s="253">
        <f t="shared" ca="1" si="190"/>
        <v>0.36878707470855154</v>
      </c>
      <c r="Y168" s="253">
        <f t="shared" ca="1" si="190"/>
        <v>0.37667298378570252</v>
      </c>
      <c r="Z168" s="253">
        <f t="shared" ca="1" si="190"/>
        <v>0.43592204387739519</v>
      </c>
      <c r="AA168" s="253">
        <f t="shared" ca="1" si="190"/>
        <v>0.50655251712035088</v>
      </c>
      <c r="AB168" s="253">
        <f t="shared" ca="1" si="190"/>
        <v>0.55988943304877847</v>
      </c>
      <c r="AC168" s="253">
        <f t="shared" ca="1" si="190"/>
        <v>0.58921202917082338</v>
      </c>
      <c r="AD168" s="253">
        <f t="shared" ca="1" si="190"/>
        <v>0.60163110379284801</v>
      </c>
      <c r="AE168" s="253">
        <f t="shared" ca="1" si="190"/>
        <v>0.60566014149232839</v>
      </c>
      <c r="AF168" s="253">
        <f t="shared" ca="1" si="190"/>
        <v>0.60646420077626251</v>
      </c>
      <c r="AH168" s="80">
        <f>S168</f>
        <v>1.0000000000000001E-5</v>
      </c>
      <c r="AI168" s="254">
        <f ca="1">(ABS(AI213*$G$6)+ABS($H$6*AI228)+ABS($I$6*AI243))*AI333^2/2</f>
        <v>1.0437130583217924</v>
      </c>
      <c r="AJ168" s="254">
        <f t="shared" ref="AJ168:AU168" ca="1" si="191">(ABS(AJ213*$G$6)+ABS($H$6*AJ228)+ABS($I$6*AJ243))*AJ333^2/2</f>
        <v>0.94554273373209174</v>
      </c>
      <c r="AK168" s="254">
        <f t="shared" ca="1" si="191"/>
        <v>0.68318805036997055</v>
      </c>
      <c r="AL168" s="254">
        <f t="shared" ca="1" si="191"/>
        <v>0.45766588977268202</v>
      </c>
      <c r="AM168" s="254">
        <f t="shared" ca="1" si="191"/>
        <v>0.36878707470855154</v>
      </c>
      <c r="AN168" s="254">
        <f t="shared" ca="1" si="191"/>
        <v>0.37667298378570252</v>
      </c>
      <c r="AO168" s="254">
        <f t="shared" ca="1" si="191"/>
        <v>0.43592204387739519</v>
      </c>
      <c r="AP168" s="254">
        <f t="shared" ca="1" si="191"/>
        <v>0.50655251712035088</v>
      </c>
      <c r="AQ168" s="254">
        <f t="shared" ca="1" si="191"/>
        <v>0.55988943304877847</v>
      </c>
      <c r="AR168" s="254">
        <f t="shared" ca="1" si="191"/>
        <v>0.58921202917082338</v>
      </c>
      <c r="AS168" s="254">
        <f t="shared" ca="1" si="191"/>
        <v>0.60163110379284801</v>
      </c>
      <c r="AT168" s="254">
        <f t="shared" ca="1" si="191"/>
        <v>0.60566014149232839</v>
      </c>
      <c r="AU168" s="254">
        <f t="shared" ca="1" si="191"/>
        <v>0.60646420077626251</v>
      </c>
      <c r="AW168" s="80">
        <f>AH168</f>
        <v>1.0000000000000001E-5</v>
      </c>
      <c r="AX168" s="254">
        <f ca="1">(ABS(AX213*$G$7)+ABS($H$7*AX228)+ABS($I$7*AX243))*AX333^2/2</f>
        <v>7.1443375646342705E-2</v>
      </c>
      <c r="BL168" s="80">
        <f>AW168</f>
        <v>1.0000000000000001E-5</v>
      </c>
      <c r="BM168" s="254">
        <f ca="1">(ABS(BM213*$G$8)+ABS($H$8*BM228)+ABS($I$8*BM243))*BM333^2/2</f>
        <v>7.0873486903157992E-2</v>
      </c>
      <c r="BN168" s="254">
        <f t="shared" ref="BN168:BY168" ca="1" si="192">(ABS(BN213*$G$8)+ABS($H$8*BN228)+ABS($I$8*BN243))*BN333^2/2</f>
        <v>7.1148799147409722E-2</v>
      </c>
      <c r="BO168" s="254">
        <f t="shared" ca="1" si="192"/>
        <v>7.3015085156522844E-2</v>
      </c>
      <c r="BP168" s="254">
        <f t="shared" ca="1" si="192"/>
        <v>7.9635730049295292E-2</v>
      </c>
      <c r="BQ168" s="254">
        <f t="shared" ca="1" si="192"/>
        <v>9.6219525860090152E-2</v>
      </c>
      <c r="BR168" s="254">
        <f t="shared" ca="1" si="192"/>
        <v>0.12920146581584274</v>
      </c>
      <c r="BS168" s="254">
        <f t="shared" ca="1" si="192"/>
        <v>0.18388621840910926</v>
      </c>
      <c r="BT168" s="254">
        <f t="shared" ca="1" si="192"/>
        <v>0.26063359146028681</v>
      </c>
      <c r="BU168" s="254">
        <f t="shared" ca="1" si="192"/>
        <v>0.35189810657155707</v>
      </c>
      <c r="BV168" s="254">
        <f t="shared" ca="1" si="192"/>
        <v>0.44348483599443067</v>
      </c>
      <c r="BW168" s="254">
        <f t="shared" ca="1" si="192"/>
        <v>0.51997890297513472</v>
      </c>
      <c r="BX168" s="254">
        <f t="shared" ca="1" si="192"/>
        <v>0.56988585380549728</v>
      </c>
      <c r="BY168" s="254">
        <f t="shared" ca="1" si="192"/>
        <v>0.58711150663894474</v>
      </c>
      <c r="CA168" s="80">
        <f>BL168</f>
        <v>1.0000000000000001E-5</v>
      </c>
      <c r="CB168" s="254">
        <f ca="1">(ABS(CB213*$G$9)+ABS($H$9*CB228)+ABS($I$9*CB243))*CB333^2/2</f>
        <v>9.0773469466218129E-2</v>
      </c>
      <c r="CC168" s="254">
        <f t="shared" ref="CC168:CN168" ca="1" si="193">(ABS(CC213*$G$9)+ABS($H$9*CC228)+ABS($I$9*CC243))*CC333^2/2</f>
        <v>0.1123517163978489</v>
      </c>
      <c r="CD168" s="254">
        <f t="shared" ca="1" si="193"/>
        <v>0.17335352767393372</v>
      </c>
      <c r="CE168" s="254">
        <f t="shared" ca="1" si="193"/>
        <v>0.24945489712595495</v>
      </c>
      <c r="CF168" s="254">
        <f t="shared" ca="1" si="193"/>
        <v>0.30318936161493437</v>
      </c>
      <c r="CG168" s="254">
        <f t="shared" ca="1" si="193"/>
        <v>0.34264534930047458</v>
      </c>
      <c r="CH168" s="254">
        <f t="shared" ca="1" si="193"/>
        <v>0.37878109981759234</v>
      </c>
      <c r="CI168" s="254">
        <f t="shared" ca="1" si="193"/>
        <v>0.39053310928231066</v>
      </c>
      <c r="CJ168" s="254">
        <f t="shared" ca="1" si="193"/>
        <v>0.35696223307347719</v>
      </c>
      <c r="CK168" s="254">
        <f t="shared" ca="1" si="193"/>
        <v>0.28085500309848405</v>
      </c>
      <c r="CL168" s="254">
        <f t="shared" ca="1" si="193"/>
        <v>0.19028704051477424</v>
      </c>
      <c r="CM168" s="254">
        <f t="shared" ca="1" si="193"/>
        <v>0.12233146871053337</v>
      </c>
      <c r="CN168" s="254">
        <f t="shared" ca="1" si="193"/>
        <v>9.8280458039423341E-2</v>
      </c>
      <c r="CP168" s="80">
        <f>CA168</f>
        <v>1.0000000000000001E-5</v>
      </c>
      <c r="CQ168" s="254">
        <f ca="1">(ABS(CQ213*$G$10)+ABS($H$10*CQ228)+ABS($I$10*CQ243))*CQ333^2/2</f>
        <v>9.0773469466218129E-2</v>
      </c>
      <c r="CR168" s="254">
        <f t="shared" ref="CR168:DC168" ca="1" si="194">(ABS(CR213*$G$10)+ABS($H$10*CR228)+ABS($I$10*CR243))*CR333^2/2</f>
        <v>0.1123517163978489</v>
      </c>
      <c r="CS168" s="254">
        <f t="shared" ca="1" si="194"/>
        <v>0.17335352767393372</v>
      </c>
      <c r="CT168" s="254">
        <f t="shared" ca="1" si="194"/>
        <v>0.24945489712595495</v>
      </c>
      <c r="CU168" s="254">
        <f t="shared" ca="1" si="194"/>
        <v>0.30318936161493437</v>
      </c>
      <c r="CV168" s="254">
        <f t="shared" ca="1" si="194"/>
        <v>0.34264534930047458</v>
      </c>
      <c r="CW168" s="254">
        <f t="shared" ca="1" si="194"/>
        <v>0.37878109981759234</v>
      </c>
      <c r="CX168" s="254">
        <f t="shared" ca="1" si="194"/>
        <v>0.39053310928231066</v>
      </c>
      <c r="CY168" s="254">
        <f t="shared" ca="1" si="194"/>
        <v>0.35696223307347719</v>
      </c>
      <c r="CZ168" s="254">
        <f t="shared" ca="1" si="194"/>
        <v>0.28085500309848405</v>
      </c>
      <c r="DA168" s="254">
        <f t="shared" ca="1" si="194"/>
        <v>0.19028704051477424</v>
      </c>
      <c r="DB168" s="254">
        <f t="shared" ca="1" si="194"/>
        <v>0.12233146871053337</v>
      </c>
      <c r="DC168" s="254">
        <f t="shared" ca="1" si="194"/>
        <v>9.8280458039423341E-2</v>
      </c>
      <c r="DE168" s="80">
        <f>CP168</f>
        <v>1.0000000000000001E-5</v>
      </c>
      <c r="DF168" s="254">
        <f ca="1">(ABS(DF213*$G$11)+ABS($H$11*DF228)+ABS($I$11*DF243))*DF333^2/2</f>
        <v>7.3841543894103454E-2</v>
      </c>
      <c r="DG168" s="254">
        <f t="shared" ref="DG168:DR168" ca="1" si="195">(ABS(DG213*$G$11)+ABS($H$11*DG228)+ABS($I$11*DG243))*DG333^2/2</f>
        <v>7.7147304084606544E-2</v>
      </c>
      <c r="DH168" s="254">
        <f t="shared" ca="1" si="195"/>
        <v>8.2700378997456317E-2</v>
      </c>
      <c r="DI168" s="254">
        <f t="shared" ca="1" si="195"/>
        <v>9.2885196415195853E-2</v>
      </c>
      <c r="DJ168" s="254">
        <f t="shared" ca="1" si="195"/>
        <v>0.11950073259825926</v>
      </c>
      <c r="DK168" s="254">
        <f t="shared" ca="1" si="195"/>
        <v>0.17109202115979608</v>
      </c>
      <c r="DL168" s="254">
        <f t="shared" ca="1" si="195"/>
        <v>0.26389885393041129</v>
      </c>
      <c r="DM168" s="254">
        <f t="shared" ca="1" si="195"/>
        <v>0.36441129967180241</v>
      </c>
      <c r="DN168" s="254">
        <f t="shared" ca="1" si="195"/>
        <v>0.39387758359061731</v>
      </c>
      <c r="DO168" s="254">
        <f t="shared" ca="1" si="195"/>
        <v>0.33131411573063563</v>
      </c>
      <c r="DP168" s="254">
        <f t="shared" ca="1" si="195"/>
        <v>0.22756396434311704</v>
      </c>
      <c r="DQ168" s="254">
        <f t="shared" ca="1" si="195"/>
        <v>0.14393713217421217</v>
      </c>
      <c r="DR168" s="254">
        <f t="shared" ca="1" si="195"/>
        <v>0.11411311759589092</v>
      </c>
    </row>
    <row r="169" spans="1:184">
      <c r="S169" s="80">
        <f t="shared" ref="S169:S180" si="196">S154</f>
        <v>7.5000099999999996</v>
      </c>
      <c r="T169" s="253">
        <f t="shared" ref="T169:AF180" ca="1" si="197">(ABS(T214*$G$5)+ABS($H$5*T229)+ABS($I$5*T244))*T334^2/2</f>
        <v>0.94554273373209174</v>
      </c>
      <c r="U169" s="253">
        <f t="shared" ca="1" si="197"/>
        <v>0.84202934362822845</v>
      </c>
      <c r="V169" s="253">
        <f t="shared" ca="1" si="197"/>
        <v>0.59673161543955577</v>
      </c>
      <c r="W169" s="253">
        <f t="shared" ca="1" si="197"/>
        <v>0.40171272693545912</v>
      </c>
      <c r="X169" s="253">
        <f t="shared" ca="1" si="197"/>
        <v>0.32819922911903637</v>
      </c>
      <c r="Y169" s="253">
        <f t="shared" ca="1" si="197"/>
        <v>0.34067467443514476</v>
      </c>
      <c r="Z169" s="253">
        <f t="shared" ca="1" si="197"/>
        <v>0.40151528694992539</v>
      </c>
      <c r="AA169" s="253">
        <f t="shared" ca="1" si="197"/>
        <v>0.47481665280532598</v>
      </c>
      <c r="AB169" s="253">
        <f t="shared" ca="1" si="197"/>
        <v>0.53212674908397528</v>
      </c>
      <c r="AC169" s="253">
        <f t="shared" ca="1" si="197"/>
        <v>0.56527343695108201</v>
      </c>
      <c r="AD169" s="253">
        <f t="shared" ca="1" si="197"/>
        <v>0.58047873457032595</v>
      </c>
      <c r="AE169" s="253">
        <f t="shared" ca="1" si="197"/>
        <v>0.58611206840115637</v>
      </c>
      <c r="AF169" s="253">
        <f t="shared" ca="1" si="197"/>
        <v>0.58743298834805302</v>
      </c>
      <c r="AH169" s="80">
        <f t="shared" ref="AH169:AH180" si="198">S169</f>
        <v>7.5000099999999996</v>
      </c>
      <c r="AI169" s="254">
        <f t="shared" ref="AI169:AU180" ca="1" si="199">(ABS(AI214*$G$6)+ABS($H$6*AI229)+ABS($I$6*AI244))*AI334^2/2</f>
        <v>0.94554273373209174</v>
      </c>
      <c r="AJ169" s="254">
        <f t="shared" ca="1" si="199"/>
        <v>0.84202934362822845</v>
      </c>
      <c r="AK169" s="254">
        <f t="shared" ca="1" si="199"/>
        <v>0.59673161543955577</v>
      </c>
      <c r="AL169" s="254">
        <f t="shared" ca="1" si="199"/>
        <v>0.40171272693545912</v>
      </c>
      <c r="AM169" s="254">
        <f t="shared" ca="1" si="199"/>
        <v>0.32819922911903637</v>
      </c>
      <c r="AN169" s="254">
        <f t="shared" ca="1" si="199"/>
        <v>0.34067467443514476</v>
      </c>
      <c r="AO169" s="254">
        <f t="shared" ca="1" si="199"/>
        <v>0.40151528694992539</v>
      </c>
      <c r="AP169" s="254">
        <f t="shared" ca="1" si="199"/>
        <v>0.47481665280532598</v>
      </c>
      <c r="AQ169" s="254">
        <f t="shared" ca="1" si="199"/>
        <v>0.53212674908397528</v>
      </c>
      <c r="AR169" s="254">
        <f t="shared" ca="1" si="199"/>
        <v>0.56527343695108201</v>
      </c>
      <c r="AS169" s="254">
        <f t="shared" ca="1" si="199"/>
        <v>0.58047873457032595</v>
      </c>
      <c r="AT169" s="254">
        <f t="shared" ca="1" si="199"/>
        <v>0.58611206840115637</v>
      </c>
      <c r="AU169" s="254">
        <f t="shared" ca="1" si="199"/>
        <v>0.58743298834805302</v>
      </c>
      <c r="AW169" s="80">
        <f t="shared" ref="AW169:AW180" si="200">AH169</f>
        <v>7.5000099999999996</v>
      </c>
      <c r="AX169" s="254">
        <f t="shared" ref="AX169:BJ192" ca="1" si="201">(ABS(AX214*$G$7)+ABS($H$7*AX229)+ABS($I$7*AX244))*AX334^2/2</f>
        <v>7.1984870179410895E-2</v>
      </c>
      <c r="BL169" s="80">
        <f t="shared" ref="BL169:BL180" si="202">AW169</f>
        <v>7.5000099999999996</v>
      </c>
      <c r="BM169" s="254">
        <f t="shared" ref="BM169:BY180" ca="1" si="203">(ABS(BM214*$G$8)+ABS($H$8*BM229)+ABS($I$8*BM244))*BM334^2/2</f>
        <v>7.1148799147409722E-2</v>
      </c>
      <c r="BN169" s="254">
        <f t="shared" ca="1" si="203"/>
        <v>7.1254618562610117E-2</v>
      </c>
      <c r="BO169" s="254">
        <f t="shared" ca="1" si="203"/>
        <v>7.2609371554832075E-2</v>
      </c>
      <c r="BP169" s="254">
        <f t="shared" ca="1" si="203"/>
        <v>7.8370745356673849E-2</v>
      </c>
      <c r="BQ169" s="254">
        <f t="shared" ca="1" si="203"/>
        <v>9.3746586813457114E-2</v>
      </c>
      <c r="BR169" s="254">
        <f t="shared" ca="1" si="203"/>
        <v>0.12517831714749583</v>
      </c>
      <c r="BS169" s="254">
        <f t="shared" ca="1" si="203"/>
        <v>0.17797661931612613</v>
      </c>
      <c r="BT169" s="254">
        <f t="shared" ca="1" si="203"/>
        <v>0.25251069202183718</v>
      </c>
      <c r="BU169" s="254">
        <f t="shared" ca="1" si="203"/>
        <v>0.34130758389057159</v>
      </c>
      <c r="BV169" s="254">
        <f t="shared" ca="1" si="203"/>
        <v>0.43039623861642895</v>
      </c>
      <c r="BW169" s="254">
        <f t="shared" ca="1" si="203"/>
        <v>0.50472686215260232</v>
      </c>
      <c r="BX169" s="254">
        <f t="shared" ca="1" si="203"/>
        <v>0.5531736753473554</v>
      </c>
      <c r="BY169" s="254">
        <f t="shared" ca="1" si="203"/>
        <v>0.56988585380549739</v>
      </c>
      <c r="CA169" s="80">
        <f t="shared" ref="CA169:CA180" si="204">BL169</f>
        <v>7.5000099999999996</v>
      </c>
      <c r="CB169" s="254">
        <f t="shared" ref="CB169:CN180" ca="1" si="205">(ABS(CB214*$G$9)+ABS($H$9*CB229)+ABS($I$9*CB244))*CB334^2/2</f>
        <v>0.1123517163978489</v>
      </c>
      <c r="CC169" s="254">
        <f t="shared" ca="1" si="205"/>
        <v>0.13449289580852186</v>
      </c>
      <c r="CD169" s="254">
        <f t="shared" ca="1" si="205"/>
        <v>0.19509840427012778</v>
      </c>
      <c r="CE169" s="254">
        <f t="shared" ca="1" si="205"/>
        <v>0.26313672921700665</v>
      </c>
      <c r="CF169" s="254">
        <f t="shared" ca="1" si="205"/>
        <v>0.30366848812748115</v>
      </c>
      <c r="CG169" s="254">
        <f t="shared" ca="1" si="205"/>
        <v>0.33717258418058965</v>
      </c>
      <c r="CH169" s="254">
        <f t="shared" ca="1" si="205"/>
        <v>0.37598553146862684</v>
      </c>
      <c r="CI169" s="254">
        <f t="shared" ca="1" si="205"/>
        <v>0.39580511426957615</v>
      </c>
      <c r="CJ169" s="254">
        <f t="shared" ca="1" si="205"/>
        <v>0.37180843023280513</v>
      </c>
      <c r="CK169" s="254">
        <f t="shared" ca="1" si="205"/>
        <v>0.30325662513707441</v>
      </c>
      <c r="CL169" s="254">
        <f t="shared" ca="1" si="205"/>
        <v>0.21592068488936758</v>
      </c>
      <c r="CM169" s="254">
        <f t="shared" ca="1" si="205"/>
        <v>0.14761854386716805</v>
      </c>
      <c r="CN169" s="254">
        <f t="shared" ca="1" si="205"/>
        <v>0.12287708276822891</v>
      </c>
      <c r="CP169" s="80">
        <f t="shared" ref="CP169:CP180" si="206">CA169</f>
        <v>7.5000099999999996</v>
      </c>
      <c r="CQ169" s="254">
        <f t="shared" ref="CQ169:DC180" ca="1" si="207">(ABS(CQ214*$G$10)+ABS($H$10*CQ229)+ABS($I$10*CQ244))*CQ334^2/2</f>
        <v>0.1123517163978489</v>
      </c>
      <c r="CR169" s="254">
        <f t="shared" ca="1" si="207"/>
        <v>0.13449289580852186</v>
      </c>
      <c r="CS169" s="254">
        <f t="shared" ca="1" si="207"/>
        <v>0.19509840427012778</v>
      </c>
      <c r="CT169" s="254">
        <f t="shared" ca="1" si="207"/>
        <v>0.26313672921700665</v>
      </c>
      <c r="CU169" s="254">
        <f t="shared" ca="1" si="207"/>
        <v>0.30366848812748115</v>
      </c>
      <c r="CV169" s="254">
        <f t="shared" ca="1" si="207"/>
        <v>0.33717258418058965</v>
      </c>
      <c r="CW169" s="254">
        <f t="shared" ca="1" si="207"/>
        <v>0.37598553146862684</v>
      </c>
      <c r="CX169" s="254">
        <f t="shared" ca="1" si="207"/>
        <v>0.39580511426957615</v>
      </c>
      <c r="CY169" s="254">
        <f t="shared" ca="1" si="207"/>
        <v>0.37180843023280513</v>
      </c>
      <c r="CZ169" s="254">
        <f t="shared" ca="1" si="207"/>
        <v>0.30325662513707441</v>
      </c>
      <c r="DA169" s="254">
        <f t="shared" ca="1" si="207"/>
        <v>0.21592068488936758</v>
      </c>
      <c r="DB169" s="254">
        <f t="shared" ca="1" si="207"/>
        <v>0.14761854386716805</v>
      </c>
      <c r="DC169" s="254">
        <f t="shared" ca="1" si="207"/>
        <v>0.12287708276822891</v>
      </c>
      <c r="DE169" s="80">
        <f t="shared" ref="DE169:DE180" si="208">CP169</f>
        <v>7.5000099999999996</v>
      </c>
      <c r="DF169" s="254">
        <f t="shared" ref="DF169:DR180" ca="1" si="209">(ABS(DF214*$G$11)+ABS($H$11*DF229)+ABS($I$11*DF244))*DF334^2/2</f>
        <v>7.7147304084606544E-2</v>
      </c>
      <c r="DG169" s="254">
        <f t="shared" ca="1" si="209"/>
        <v>7.9053181763040159E-2</v>
      </c>
      <c r="DH169" s="254">
        <f t="shared" ca="1" si="209"/>
        <v>8.2887212597490212E-2</v>
      </c>
      <c r="DI169" s="254">
        <f t="shared" ca="1" si="209"/>
        <v>9.3286678735501366E-2</v>
      </c>
      <c r="DJ169" s="254">
        <f t="shared" ca="1" si="209"/>
        <v>0.11957844954635195</v>
      </c>
      <c r="DK169" s="254">
        <f t="shared" ca="1" si="209"/>
        <v>0.16881972286131</v>
      </c>
      <c r="DL169" s="254">
        <f t="shared" ca="1" si="209"/>
        <v>0.26459828357402709</v>
      </c>
      <c r="DM169" s="254">
        <f t="shared" ca="1" si="209"/>
        <v>0.37331746100001634</v>
      </c>
      <c r="DN169" s="254">
        <f t="shared" ca="1" si="209"/>
        <v>0.41195520893279919</v>
      </c>
      <c r="DO169" s="254">
        <f t="shared" ca="1" si="209"/>
        <v>0.3567269554800569</v>
      </c>
      <c r="DP169" s="254">
        <f t="shared" ca="1" si="209"/>
        <v>0.2576117766509779</v>
      </c>
      <c r="DQ169" s="254">
        <f t="shared" ca="1" si="209"/>
        <v>0.17448661910514462</v>
      </c>
      <c r="DR169" s="254">
        <f t="shared" ca="1" si="209"/>
        <v>0.14393713217421208</v>
      </c>
    </row>
    <row r="170" spans="1:184">
      <c r="S170" s="80">
        <f t="shared" si="196"/>
        <v>15.00001</v>
      </c>
      <c r="T170" s="253">
        <f t="shared" ca="1" si="197"/>
        <v>0.68318805036997055</v>
      </c>
      <c r="U170" s="253">
        <f t="shared" ca="1" si="197"/>
        <v>0.59673161543955577</v>
      </c>
      <c r="V170" s="253">
        <f t="shared" ca="1" si="197"/>
        <v>0.41878672288954882</v>
      </c>
      <c r="W170" s="253">
        <f t="shared" ca="1" si="197"/>
        <v>0.2881277624937264</v>
      </c>
      <c r="X170" s="253">
        <f t="shared" ca="1" si="197"/>
        <v>0.24128108640169019</v>
      </c>
      <c r="Y170" s="253">
        <f t="shared" ca="1" si="197"/>
        <v>0.25789476991228044</v>
      </c>
      <c r="Z170" s="253">
        <f t="shared" ca="1" si="197"/>
        <v>0.31653221373238244</v>
      </c>
      <c r="AA170" s="253">
        <f t="shared" ca="1" si="197"/>
        <v>0.39132596994083979</v>
      </c>
      <c r="AB170" s="253">
        <f t="shared" ca="1" si="197"/>
        <v>0.45551034730395762</v>
      </c>
      <c r="AC170" s="253">
        <f t="shared" ca="1" si="197"/>
        <v>0.4971241472806423</v>
      </c>
      <c r="AD170" s="253">
        <f t="shared" ca="1" si="197"/>
        <v>0.51918207496737734</v>
      </c>
      <c r="AE170" s="253">
        <f t="shared" ca="1" si="197"/>
        <v>0.52896668234792932</v>
      </c>
      <c r="AF170" s="253">
        <f t="shared" ca="1" si="197"/>
        <v>0.53165373708468733</v>
      </c>
      <c r="AH170" s="80">
        <f t="shared" si="198"/>
        <v>15.00001</v>
      </c>
      <c r="AI170" s="254">
        <f t="shared" ca="1" si="199"/>
        <v>0.68318805036997055</v>
      </c>
      <c r="AJ170" s="254">
        <f t="shared" ca="1" si="199"/>
        <v>0.59673161543955577</v>
      </c>
      <c r="AK170" s="254">
        <f t="shared" ca="1" si="199"/>
        <v>0.41878672288954882</v>
      </c>
      <c r="AL170" s="254">
        <f t="shared" ca="1" si="199"/>
        <v>0.2881277624937264</v>
      </c>
      <c r="AM170" s="254">
        <f t="shared" ca="1" si="199"/>
        <v>0.24128108640169019</v>
      </c>
      <c r="AN170" s="254">
        <f t="shared" ca="1" si="199"/>
        <v>0.25789476991228044</v>
      </c>
      <c r="AO170" s="254">
        <f t="shared" ca="1" si="199"/>
        <v>0.31653221373238244</v>
      </c>
      <c r="AP170" s="254">
        <f t="shared" ca="1" si="199"/>
        <v>0.39132596994083979</v>
      </c>
      <c r="AQ170" s="254">
        <f t="shared" ca="1" si="199"/>
        <v>0.45551034730395762</v>
      </c>
      <c r="AR170" s="254">
        <f t="shared" ca="1" si="199"/>
        <v>0.4971241472806423</v>
      </c>
      <c r="AS170" s="254">
        <f t="shared" ca="1" si="199"/>
        <v>0.51918207496737734</v>
      </c>
      <c r="AT170" s="254">
        <f t="shared" ca="1" si="199"/>
        <v>0.52896668234792932</v>
      </c>
      <c r="AU170" s="254">
        <f t="shared" ca="1" si="199"/>
        <v>0.53165373708468733</v>
      </c>
      <c r="AW170" s="80">
        <f t="shared" si="200"/>
        <v>15.00001</v>
      </c>
      <c r="AX170" s="254">
        <f t="shared" ca="1" si="201"/>
        <v>7.475341444063939E-2</v>
      </c>
      <c r="BL170" s="80">
        <f t="shared" si="202"/>
        <v>15.00001</v>
      </c>
      <c r="BM170" s="254">
        <f t="shared" ca="1" si="203"/>
        <v>7.3015085156522844E-2</v>
      </c>
      <c r="BN170" s="254">
        <f t="shared" ca="1" si="203"/>
        <v>7.2609371554832075E-2</v>
      </c>
      <c r="BO170" s="254">
        <f t="shared" ca="1" si="203"/>
        <v>7.2419553361611086E-2</v>
      </c>
      <c r="BP170" s="254">
        <f t="shared" ca="1" si="203"/>
        <v>7.5584595726506498E-2</v>
      </c>
      <c r="BQ170" s="254">
        <f t="shared" ca="1" si="203"/>
        <v>8.73093395635407E-2</v>
      </c>
      <c r="BR170" s="254">
        <f t="shared" ca="1" si="203"/>
        <v>0.11405919886090744</v>
      </c>
      <c r="BS170" s="254">
        <f t="shared" ca="1" si="203"/>
        <v>0.16117712692384589</v>
      </c>
      <c r="BT170" s="254">
        <f t="shared" ca="1" si="203"/>
        <v>0.22908955504951276</v>
      </c>
      <c r="BU170" s="254">
        <f t="shared" ca="1" si="203"/>
        <v>0.31058037863822169</v>
      </c>
      <c r="BV170" s="254">
        <f t="shared" ca="1" si="203"/>
        <v>0.39236753679060415</v>
      </c>
      <c r="BW170" s="254">
        <f t="shared" ca="1" si="203"/>
        <v>0.46045379596003183</v>
      </c>
      <c r="BX170" s="254">
        <f t="shared" ca="1" si="203"/>
        <v>0.50472686215260232</v>
      </c>
      <c r="BY170" s="254">
        <f t="shared" ca="1" si="203"/>
        <v>0.51997890297513472</v>
      </c>
      <c r="CA170" s="80">
        <f t="shared" si="204"/>
        <v>15.00001</v>
      </c>
      <c r="CB170" s="254">
        <f t="shared" ca="1" si="205"/>
        <v>0.17335352767393372</v>
      </c>
      <c r="CC170" s="254">
        <f t="shared" ca="1" si="205"/>
        <v>0.19509840427012778</v>
      </c>
      <c r="CD170" s="254">
        <f t="shared" ca="1" si="205"/>
        <v>0.24562277975481642</v>
      </c>
      <c r="CE170" s="254">
        <f t="shared" ca="1" si="205"/>
        <v>0.27736636344131543</v>
      </c>
      <c r="CF170" s="254">
        <f t="shared" ca="1" si="205"/>
        <v>0.27970990794827194</v>
      </c>
      <c r="CG170" s="254">
        <f t="shared" ca="1" si="205"/>
        <v>0.29925258573902686</v>
      </c>
      <c r="CH170" s="254">
        <f t="shared" ca="1" si="205"/>
        <v>0.34466263075602521</v>
      </c>
      <c r="CI170" s="254">
        <f t="shared" ca="1" si="205"/>
        <v>0.38667212014473851</v>
      </c>
      <c r="CJ170" s="254">
        <f t="shared" ca="1" si="205"/>
        <v>0.3925709947433445</v>
      </c>
      <c r="CK170" s="254">
        <f t="shared" ca="1" si="205"/>
        <v>0.35160285831001886</v>
      </c>
      <c r="CL170" s="254">
        <f t="shared" ca="1" si="205"/>
        <v>0.28108062039910853</v>
      </c>
      <c r="CM170" s="254">
        <f t="shared" ca="1" si="205"/>
        <v>0.21761650631422469</v>
      </c>
      <c r="CN170" s="254">
        <f t="shared" ca="1" si="205"/>
        <v>0.19292539891599453</v>
      </c>
      <c r="CP170" s="80">
        <f t="shared" si="206"/>
        <v>15.00001</v>
      </c>
      <c r="CQ170" s="254">
        <f t="shared" ca="1" si="207"/>
        <v>0.17335352767393372</v>
      </c>
      <c r="CR170" s="254">
        <f t="shared" ca="1" si="207"/>
        <v>0.19509840427012778</v>
      </c>
      <c r="CS170" s="254">
        <f t="shared" ca="1" si="207"/>
        <v>0.24562277975481642</v>
      </c>
      <c r="CT170" s="254">
        <f t="shared" ca="1" si="207"/>
        <v>0.27736636344131543</v>
      </c>
      <c r="CU170" s="254">
        <f t="shared" ca="1" si="207"/>
        <v>0.27970990794827194</v>
      </c>
      <c r="CV170" s="254">
        <f t="shared" ca="1" si="207"/>
        <v>0.29925258573902686</v>
      </c>
      <c r="CW170" s="254">
        <f t="shared" ca="1" si="207"/>
        <v>0.34466263075602521</v>
      </c>
      <c r="CX170" s="254">
        <f t="shared" ca="1" si="207"/>
        <v>0.38667212014473851</v>
      </c>
      <c r="CY170" s="254">
        <f t="shared" ca="1" si="207"/>
        <v>0.3925709947433445</v>
      </c>
      <c r="CZ170" s="254">
        <f t="shared" ca="1" si="207"/>
        <v>0.35160285831001886</v>
      </c>
      <c r="DA170" s="254">
        <f t="shared" ca="1" si="207"/>
        <v>0.28108062039910853</v>
      </c>
      <c r="DB170" s="254">
        <f t="shared" ca="1" si="207"/>
        <v>0.21761650631422469</v>
      </c>
      <c r="DC170" s="254">
        <f t="shared" ca="1" si="207"/>
        <v>0.19292539891599453</v>
      </c>
      <c r="DE170" s="80">
        <f t="shared" si="208"/>
        <v>15.00001</v>
      </c>
      <c r="DF170" s="254">
        <f t="shared" ca="1" si="209"/>
        <v>8.2700378997456317E-2</v>
      </c>
      <c r="DG170" s="254">
        <f t="shared" ca="1" si="209"/>
        <v>8.2887212597490212E-2</v>
      </c>
      <c r="DH170" s="254">
        <f t="shared" ca="1" si="209"/>
        <v>8.5051181455554861E-2</v>
      </c>
      <c r="DI170" s="254">
        <f t="shared" ca="1" si="209"/>
        <v>9.5418823845037512E-2</v>
      </c>
      <c r="DJ170" s="254">
        <f t="shared" ca="1" si="209"/>
        <v>0.12050121703000287</v>
      </c>
      <c r="DK170" s="254">
        <f t="shared" ca="1" si="209"/>
        <v>0.16988293118063794</v>
      </c>
      <c r="DL170" s="254">
        <f t="shared" ca="1" si="209"/>
        <v>0.26571309356864681</v>
      </c>
      <c r="DM170" s="254">
        <f t="shared" ca="1" si="209"/>
        <v>0.39731531704929224</v>
      </c>
      <c r="DN170" s="254">
        <f t="shared" ca="1" si="209"/>
        <v>0.45854659425925987</v>
      </c>
      <c r="DO170" s="254">
        <f t="shared" ca="1" si="209"/>
        <v>0.41998583500244308</v>
      </c>
      <c r="DP170" s="254">
        <f t="shared" ca="1" si="209"/>
        <v>0.33468072911523888</v>
      </c>
      <c r="DQ170" s="254">
        <f t="shared" ca="1" si="209"/>
        <v>0.25761177665097795</v>
      </c>
      <c r="DR170" s="254">
        <f t="shared" ca="1" si="209"/>
        <v>0.22756396434311704</v>
      </c>
    </row>
    <row r="171" spans="1:184">
      <c r="S171" s="80">
        <f t="shared" si="196"/>
        <v>22.50001</v>
      </c>
      <c r="T171" s="253">
        <f t="shared" ca="1" si="197"/>
        <v>0.45766588977268202</v>
      </c>
      <c r="U171" s="253">
        <f t="shared" ca="1" si="197"/>
        <v>0.40171272693545901</v>
      </c>
      <c r="V171" s="253">
        <f t="shared" ca="1" si="197"/>
        <v>0.2881277624937264</v>
      </c>
      <c r="W171" s="253">
        <f t="shared" ca="1" si="197"/>
        <v>0.20122828369260229</v>
      </c>
      <c r="X171" s="253">
        <f t="shared" ca="1" si="197"/>
        <v>0.16650834251321925</v>
      </c>
      <c r="Y171" s="253">
        <f t="shared" ca="1" si="197"/>
        <v>0.1765412354776193</v>
      </c>
      <c r="Z171" s="253">
        <f t="shared" ca="1" si="197"/>
        <v>0.22183073226447464</v>
      </c>
      <c r="AA171" s="253">
        <f t="shared" ca="1" si="197"/>
        <v>0.28732988374575524</v>
      </c>
      <c r="AB171" s="253">
        <f t="shared" ca="1" si="197"/>
        <v>0.35128644083604432</v>
      </c>
      <c r="AC171" s="253">
        <f t="shared" ca="1" si="197"/>
        <v>0.39864271708841187</v>
      </c>
      <c r="AD171" s="253">
        <f t="shared" ca="1" si="197"/>
        <v>0.42732691233571524</v>
      </c>
      <c r="AE171" s="253">
        <f t="shared" ca="1" si="197"/>
        <v>0.44172336668693557</v>
      </c>
      <c r="AF171" s="253">
        <f t="shared" ca="1" si="197"/>
        <v>0.44601292260556907</v>
      </c>
      <c r="AH171" s="80">
        <f t="shared" si="198"/>
        <v>22.50001</v>
      </c>
      <c r="AI171" s="254">
        <f t="shared" ca="1" si="199"/>
        <v>0.45766588977268202</v>
      </c>
      <c r="AJ171" s="254">
        <f t="shared" ca="1" si="199"/>
        <v>0.40171272693545901</v>
      </c>
      <c r="AK171" s="254">
        <f t="shared" ca="1" si="199"/>
        <v>0.2881277624937264</v>
      </c>
      <c r="AL171" s="254">
        <f t="shared" ca="1" si="199"/>
        <v>0.20122828369260229</v>
      </c>
      <c r="AM171" s="254">
        <f t="shared" ca="1" si="199"/>
        <v>0.16650834251321925</v>
      </c>
      <c r="AN171" s="254">
        <f t="shared" ca="1" si="199"/>
        <v>0.1765412354776193</v>
      </c>
      <c r="AO171" s="254">
        <f t="shared" ca="1" si="199"/>
        <v>0.22183073226447464</v>
      </c>
      <c r="AP171" s="254">
        <f t="shared" ca="1" si="199"/>
        <v>0.28732988374575524</v>
      </c>
      <c r="AQ171" s="254">
        <f t="shared" ca="1" si="199"/>
        <v>0.35128644083604432</v>
      </c>
      <c r="AR171" s="254">
        <f t="shared" ca="1" si="199"/>
        <v>0.39864271708841187</v>
      </c>
      <c r="AS171" s="254">
        <f t="shared" ca="1" si="199"/>
        <v>0.42732691233571524</v>
      </c>
      <c r="AT171" s="254">
        <f t="shared" ca="1" si="199"/>
        <v>0.44172336668693557</v>
      </c>
      <c r="AU171" s="254">
        <f t="shared" ca="1" si="199"/>
        <v>0.44601292260556907</v>
      </c>
      <c r="AW171" s="80">
        <f t="shared" si="200"/>
        <v>22.50001</v>
      </c>
      <c r="AX171" s="254">
        <f t="shared" ca="1" si="201"/>
        <v>8.3591568623454099E-2</v>
      </c>
      <c r="BL171" s="80">
        <f t="shared" si="202"/>
        <v>22.50001</v>
      </c>
      <c r="BM171" s="254">
        <f t="shared" ca="1" si="203"/>
        <v>7.9635730049295292E-2</v>
      </c>
      <c r="BN171" s="254">
        <f t="shared" ca="1" si="203"/>
        <v>7.8370745356673849E-2</v>
      </c>
      <c r="BO171" s="254">
        <f t="shared" ca="1" si="203"/>
        <v>7.5584595726506498E-2</v>
      </c>
      <c r="BP171" s="254">
        <f t="shared" ca="1" si="203"/>
        <v>7.4382339169514894E-2</v>
      </c>
      <c r="BQ171" s="254">
        <f t="shared" ca="1" si="203"/>
        <v>7.9968687942035072E-2</v>
      </c>
      <c r="BR171" s="254">
        <f t="shared" ca="1" si="203"/>
        <v>9.8873328991265802E-2</v>
      </c>
      <c r="BS171" s="254">
        <f t="shared" ca="1" si="203"/>
        <v>0.1365500964226895</v>
      </c>
      <c r="BT171" s="254">
        <f t="shared" ca="1" si="203"/>
        <v>0.19362021586003653</v>
      </c>
      <c r="BU171" s="254">
        <f t="shared" ca="1" si="203"/>
        <v>0.2634078100369</v>
      </c>
      <c r="BV171" s="254">
        <f t="shared" ca="1" si="203"/>
        <v>0.33379608528111887</v>
      </c>
      <c r="BW171" s="254">
        <f t="shared" ca="1" si="203"/>
        <v>0.39236753679060415</v>
      </c>
      <c r="BX171" s="254">
        <f t="shared" ca="1" si="203"/>
        <v>0.43039623861642878</v>
      </c>
      <c r="BY171" s="254">
        <f t="shared" ca="1" si="203"/>
        <v>0.4434848359944305</v>
      </c>
      <c r="CA171" s="80">
        <f t="shared" si="204"/>
        <v>22.50001</v>
      </c>
      <c r="CB171" s="254">
        <f t="shared" ca="1" si="205"/>
        <v>0.24945489712595495</v>
      </c>
      <c r="CC171" s="254">
        <f t="shared" ca="1" si="205"/>
        <v>0.26313672921700665</v>
      </c>
      <c r="CD171" s="254">
        <f t="shared" ca="1" si="205"/>
        <v>0.27736636344131543</v>
      </c>
      <c r="CE171" s="254">
        <f t="shared" ca="1" si="205"/>
        <v>0.24998008307456865</v>
      </c>
      <c r="CF171" s="254">
        <f t="shared" ca="1" si="205"/>
        <v>0.21588047266870791</v>
      </c>
      <c r="CG171" s="254">
        <f t="shared" ca="1" si="205"/>
        <v>0.22056873201815888</v>
      </c>
      <c r="CH171" s="254">
        <f t="shared" ca="1" si="205"/>
        <v>0.26423574690502616</v>
      </c>
      <c r="CI171" s="254">
        <f t="shared" ca="1" si="205"/>
        <v>0.32354359728237608</v>
      </c>
      <c r="CJ171" s="254">
        <f t="shared" ca="1" si="205"/>
        <v>0.36597468937876954</v>
      </c>
      <c r="CK171" s="254">
        <f t="shared" ca="1" si="205"/>
        <v>0.37019638369322544</v>
      </c>
      <c r="CL171" s="254">
        <f t="shared" ca="1" si="205"/>
        <v>0.33855352853109011</v>
      </c>
      <c r="CM171" s="254">
        <f t="shared" ca="1" si="205"/>
        <v>0.29688189581851798</v>
      </c>
      <c r="CN171" s="254">
        <f t="shared" ca="1" si="205"/>
        <v>0.27816118581093602</v>
      </c>
      <c r="CP171" s="80">
        <f t="shared" si="206"/>
        <v>22.50001</v>
      </c>
      <c r="CQ171" s="254">
        <f t="shared" ca="1" si="207"/>
        <v>0.24945489712595495</v>
      </c>
      <c r="CR171" s="254">
        <f t="shared" ca="1" si="207"/>
        <v>0.26313672921700665</v>
      </c>
      <c r="CS171" s="254">
        <f t="shared" ca="1" si="207"/>
        <v>0.27736636344131543</v>
      </c>
      <c r="CT171" s="254">
        <f t="shared" ca="1" si="207"/>
        <v>0.24998008307456865</v>
      </c>
      <c r="CU171" s="254">
        <f t="shared" ca="1" si="207"/>
        <v>0.21588047266870791</v>
      </c>
      <c r="CV171" s="254">
        <f t="shared" ca="1" si="207"/>
        <v>0.22056873201815888</v>
      </c>
      <c r="CW171" s="254">
        <f t="shared" ca="1" si="207"/>
        <v>0.26423574690502616</v>
      </c>
      <c r="CX171" s="254">
        <f t="shared" ca="1" si="207"/>
        <v>0.32354359728237608</v>
      </c>
      <c r="CY171" s="254">
        <f t="shared" ca="1" si="207"/>
        <v>0.36597468937876954</v>
      </c>
      <c r="CZ171" s="254">
        <f t="shared" ca="1" si="207"/>
        <v>0.37019638369322544</v>
      </c>
      <c r="DA171" s="254">
        <f t="shared" ca="1" si="207"/>
        <v>0.33855352853109011</v>
      </c>
      <c r="DB171" s="254">
        <f t="shared" ca="1" si="207"/>
        <v>0.29688189581851798</v>
      </c>
      <c r="DC171" s="254">
        <f t="shared" ca="1" si="207"/>
        <v>0.27816118581093602</v>
      </c>
      <c r="DE171" s="80">
        <f t="shared" si="208"/>
        <v>22.50001</v>
      </c>
      <c r="DF171" s="254">
        <f t="shared" ca="1" si="209"/>
        <v>9.2885196415195853E-2</v>
      </c>
      <c r="DG171" s="254">
        <f t="shared" ca="1" si="209"/>
        <v>9.3286678735501366E-2</v>
      </c>
      <c r="DH171" s="254">
        <f t="shared" ca="1" si="209"/>
        <v>9.5418823845037512E-2</v>
      </c>
      <c r="DI171" s="254">
        <f t="shared" ca="1" si="209"/>
        <v>0.10326814994727042</v>
      </c>
      <c r="DJ171" s="254">
        <f t="shared" ca="1" si="209"/>
        <v>0.12565805857995677</v>
      </c>
      <c r="DK171" s="254">
        <f t="shared" ca="1" si="209"/>
        <v>0.1759597659062134</v>
      </c>
      <c r="DL171" s="254">
        <f t="shared" ca="1" si="209"/>
        <v>0.26964031108926956</v>
      </c>
      <c r="DM171" s="254">
        <f t="shared" ca="1" si="209"/>
        <v>0.43780771926718226</v>
      </c>
      <c r="DN171" s="254">
        <f t="shared" ca="1" si="209"/>
        <v>0.52038368475718932</v>
      </c>
      <c r="DO171" s="254">
        <f t="shared" ca="1" si="209"/>
        <v>0.49002462740766439</v>
      </c>
      <c r="DP171" s="254">
        <f t="shared" ca="1" si="209"/>
        <v>0.41998583500244308</v>
      </c>
      <c r="DQ171" s="254">
        <f t="shared" ca="1" si="209"/>
        <v>0.35672695548005684</v>
      </c>
      <c r="DR171" s="254">
        <f t="shared" ca="1" si="209"/>
        <v>0.33131411573063557</v>
      </c>
    </row>
    <row r="172" spans="1:184">
      <c r="S172" s="80">
        <f t="shared" si="196"/>
        <v>30.00001</v>
      </c>
      <c r="T172" s="253">
        <f t="shared" ca="1" si="197"/>
        <v>0.36878707470855182</v>
      </c>
      <c r="U172" s="253">
        <f t="shared" ca="1" si="197"/>
        <v>0.32819922911903621</v>
      </c>
      <c r="V172" s="253">
        <f t="shared" ca="1" si="197"/>
        <v>0.24128108640169021</v>
      </c>
      <c r="W172" s="253">
        <f t="shared" ca="1" si="197"/>
        <v>0.16650834251321925</v>
      </c>
      <c r="X172" s="253">
        <f t="shared" ca="1" si="197"/>
        <v>0.12783840367663774</v>
      </c>
      <c r="Y172" s="253">
        <f t="shared" ca="1" si="197"/>
        <v>0.12358517521218929</v>
      </c>
      <c r="Z172" s="253">
        <f t="shared" ca="1" si="197"/>
        <v>0.14877401023485512</v>
      </c>
      <c r="AA172" s="253">
        <f t="shared" ca="1" si="197"/>
        <v>0.19537079319734119</v>
      </c>
      <c r="AB172" s="253">
        <f t="shared" ca="1" si="197"/>
        <v>0.24841934088926912</v>
      </c>
      <c r="AC172" s="253">
        <f t="shared" ca="1" si="197"/>
        <v>0.29335870935275399</v>
      </c>
      <c r="AD172" s="253">
        <f t="shared" ca="1" si="197"/>
        <v>0.32398910051579582</v>
      </c>
      <c r="AE172" s="253">
        <f t="shared" ca="1" si="197"/>
        <v>0.34084852626705309</v>
      </c>
      <c r="AF172" s="253">
        <f t="shared" ca="1" si="197"/>
        <v>0.34614168198273459</v>
      </c>
      <c r="AH172" s="80">
        <f t="shared" si="198"/>
        <v>30.00001</v>
      </c>
      <c r="AI172" s="254">
        <f t="shared" ca="1" si="199"/>
        <v>0.36878707470855182</v>
      </c>
      <c r="AJ172" s="254">
        <f t="shared" ca="1" si="199"/>
        <v>0.32819922911903621</v>
      </c>
      <c r="AK172" s="254">
        <f t="shared" ca="1" si="199"/>
        <v>0.24128108640169021</v>
      </c>
      <c r="AL172" s="254">
        <f t="shared" ca="1" si="199"/>
        <v>0.16650834251321925</v>
      </c>
      <c r="AM172" s="254">
        <f t="shared" ca="1" si="199"/>
        <v>0.12783840367663774</v>
      </c>
      <c r="AN172" s="254">
        <f t="shared" ca="1" si="199"/>
        <v>0.12358517521218929</v>
      </c>
      <c r="AO172" s="254">
        <f t="shared" ca="1" si="199"/>
        <v>0.14877401023485512</v>
      </c>
      <c r="AP172" s="254">
        <f t="shared" ca="1" si="199"/>
        <v>0.19537079319734119</v>
      </c>
      <c r="AQ172" s="254">
        <f t="shared" ca="1" si="199"/>
        <v>0.24841934088926912</v>
      </c>
      <c r="AR172" s="254">
        <f t="shared" ca="1" si="199"/>
        <v>0.29335870935275399</v>
      </c>
      <c r="AS172" s="254">
        <f t="shared" ca="1" si="199"/>
        <v>0.32398910051579582</v>
      </c>
      <c r="AT172" s="254">
        <f t="shared" ca="1" si="199"/>
        <v>0.34084852626705309</v>
      </c>
      <c r="AU172" s="254">
        <f t="shared" ca="1" si="199"/>
        <v>0.34614168198273459</v>
      </c>
      <c r="AW172" s="80">
        <f t="shared" si="200"/>
        <v>30.00001</v>
      </c>
      <c r="AX172" s="254">
        <f t="shared" ca="1" si="201"/>
        <v>0.10775164963939378</v>
      </c>
      <c r="BL172" s="80">
        <f t="shared" si="202"/>
        <v>30.00001</v>
      </c>
      <c r="BM172" s="254">
        <f t="shared" ca="1" si="203"/>
        <v>9.6219525860090152E-2</v>
      </c>
      <c r="BN172" s="254">
        <f t="shared" ca="1" si="203"/>
        <v>9.3746586813457114E-2</v>
      </c>
      <c r="BO172" s="254">
        <f t="shared" ca="1" si="203"/>
        <v>8.73093395635407E-2</v>
      </c>
      <c r="BP172" s="254">
        <f t="shared" ca="1" si="203"/>
        <v>7.9968687942035072E-2</v>
      </c>
      <c r="BQ172" s="254">
        <f t="shared" ca="1" si="203"/>
        <v>7.695656751096247E-2</v>
      </c>
      <c r="BR172" s="254">
        <f t="shared" ca="1" si="203"/>
        <v>8.4967855172543905E-2</v>
      </c>
      <c r="BS172" s="254">
        <f t="shared" ca="1" si="203"/>
        <v>0.10975143935810447</v>
      </c>
      <c r="BT172" s="254">
        <f t="shared" ca="1" si="203"/>
        <v>0.1523963822166447</v>
      </c>
      <c r="BU172" s="254">
        <f t="shared" ca="1" si="203"/>
        <v>0.20713837460220583</v>
      </c>
      <c r="BV172" s="254">
        <f t="shared" ca="1" si="203"/>
        <v>0.26340781003690028</v>
      </c>
      <c r="BW172" s="254">
        <f t="shared" ca="1" si="203"/>
        <v>0.31058037863822185</v>
      </c>
      <c r="BX172" s="254">
        <f t="shared" ca="1" si="203"/>
        <v>0.34130758389057181</v>
      </c>
      <c r="BY172" s="254">
        <f t="shared" ca="1" si="203"/>
        <v>0.35189810657155712</v>
      </c>
      <c r="CA172" s="80">
        <f t="shared" si="204"/>
        <v>30.00001</v>
      </c>
      <c r="CB172" s="254">
        <f t="shared" ca="1" si="205"/>
        <v>0.30318936161493443</v>
      </c>
      <c r="CC172" s="254">
        <f t="shared" ca="1" si="205"/>
        <v>0.30366848812748126</v>
      </c>
      <c r="CD172" s="254">
        <f t="shared" ca="1" si="205"/>
        <v>0.27970990794827194</v>
      </c>
      <c r="CE172" s="254">
        <f t="shared" ca="1" si="205"/>
        <v>0.21588047266870791</v>
      </c>
      <c r="CF172" s="254">
        <f t="shared" ca="1" si="205"/>
        <v>0.16263541105611995</v>
      </c>
      <c r="CG172" s="254">
        <f t="shared" ca="1" si="205"/>
        <v>0.15028689778910687</v>
      </c>
      <c r="CH172" s="254">
        <f t="shared" ca="1" si="205"/>
        <v>0.17587778404739154</v>
      </c>
      <c r="CI172" s="254">
        <f t="shared" ca="1" si="205"/>
        <v>0.22667231394577847</v>
      </c>
      <c r="CJ172" s="254">
        <f t="shared" ca="1" si="205"/>
        <v>0.28114952789850317</v>
      </c>
      <c r="CK172" s="254">
        <f t="shared" ca="1" si="205"/>
        <v>0.31773028293879768</v>
      </c>
      <c r="CL172" s="254">
        <f t="shared" ca="1" si="205"/>
        <v>0.32724717696875583</v>
      </c>
      <c r="CM172" s="254">
        <f t="shared" ca="1" si="205"/>
        <v>0.31827517357617607</v>
      </c>
      <c r="CN172" s="254">
        <f t="shared" ca="1" si="205"/>
        <v>0.31144917490839596</v>
      </c>
      <c r="CP172" s="80">
        <f t="shared" si="206"/>
        <v>30.00001</v>
      </c>
      <c r="CQ172" s="254">
        <f t="shared" ca="1" si="207"/>
        <v>0.30318936161493443</v>
      </c>
      <c r="CR172" s="254">
        <f t="shared" ca="1" si="207"/>
        <v>0.30366848812748126</v>
      </c>
      <c r="CS172" s="254">
        <f t="shared" ca="1" si="207"/>
        <v>0.27970990794827194</v>
      </c>
      <c r="CT172" s="254">
        <f t="shared" ca="1" si="207"/>
        <v>0.21588047266870791</v>
      </c>
      <c r="CU172" s="254">
        <f t="shared" ca="1" si="207"/>
        <v>0.16263541105611995</v>
      </c>
      <c r="CV172" s="254">
        <f t="shared" ca="1" si="207"/>
        <v>0.15028689778910687</v>
      </c>
      <c r="CW172" s="254">
        <f t="shared" ca="1" si="207"/>
        <v>0.17587778404739154</v>
      </c>
      <c r="CX172" s="254">
        <f t="shared" ca="1" si="207"/>
        <v>0.22667231394577847</v>
      </c>
      <c r="CY172" s="254">
        <f t="shared" ca="1" si="207"/>
        <v>0.28114952789850317</v>
      </c>
      <c r="CZ172" s="254">
        <f t="shared" ca="1" si="207"/>
        <v>0.31773028293879768</v>
      </c>
      <c r="DA172" s="254">
        <f t="shared" ca="1" si="207"/>
        <v>0.32724717696875583</v>
      </c>
      <c r="DB172" s="254">
        <f t="shared" ca="1" si="207"/>
        <v>0.31827517357617607</v>
      </c>
      <c r="DC172" s="254">
        <f t="shared" ca="1" si="207"/>
        <v>0.31144917490839596</v>
      </c>
      <c r="DE172" s="80">
        <f t="shared" si="208"/>
        <v>30.00001</v>
      </c>
      <c r="DF172" s="254">
        <f t="shared" ca="1" si="209"/>
        <v>0.11950073259825926</v>
      </c>
      <c r="DG172" s="254">
        <f t="shared" ca="1" si="209"/>
        <v>0.11957844954635199</v>
      </c>
      <c r="DH172" s="254">
        <f t="shared" ca="1" si="209"/>
        <v>0.12050121703000287</v>
      </c>
      <c r="DI172" s="254">
        <f t="shared" ca="1" si="209"/>
        <v>0.12565805857995677</v>
      </c>
      <c r="DJ172" s="254">
        <f t="shared" ca="1" si="209"/>
        <v>0.14417592006400665</v>
      </c>
      <c r="DK172" s="254">
        <f t="shared" ca="1" si="209"/>
        <v>0.19415219439668874</v>
      </c>
      <c r="DL172" s="254">
        <f t="shared" ca="1" si="209"/>
        <v>0.29471632634377831</v>
      </c>
      <c r="DM172" s="254">
        <f t="shared" ca="1" si="209"/>
        <v>0.51491126257711473</v>
      </c>
      <c r="DN172" s="254">
        <f t="shared" ca="1" si="209"/>
        <v>0.57516076301370656</v>
      </c>
      <c r="DO172" s="254">
        <f t="shared" ca="1" si="209"/>
        <v>0.52038368475718944</v>
      </c>
      <c r="DP172" s="254">
        <f t="shared" ca="1" si="209"/>
        <v>0.45854659425925992</v>
      </c>
      <c r="DQ172" s="254">
        <f t="shared" ca="1" si="209"/>
        <v>0.41195520893279908</v>
      </c>
      <c r="DR172" s="254">
        <f t="shared" ca="1" si="209"/>
        <v>0.39387758359061725</v>
      </c>
    </row>
    <row r="173" spans="1:184">
      <c r="S173" s="80">
        <f t="shared" si="196"/>
        <v>37.500010000000003</v>
      </c>
      <c r="T173" s="253">
        <f t="shared" ca="1" si="197"/>
        <v>0.37667298378570252</v>
      </c>
      <c r="U173" s="253">
        <f t="shared" ca="1" si="197"/>
        <v>0.3406746744351451</v>
      </c>
      <c r="V173" s="253">
        <f t="shared" ca="1" si="197"/>
        <v>0.25789476991228055</v>
      </c>
      <c r="W173" s="253">
        <f t="shared" ca="1" si="197"/>
        <v>0.1765412354776193</v>
      </c>
      <c r="X173" s="253">
        <f t="shared" ca="1" si="197"/>
        <v>0.12358517521218923</v>
      </c>
      <c r="Y173" s="253">
        <f t="shared" ca="1" si="197"/>
        <v>0.10133762072131935</v>
      </c>
      <c r="Z173" s="253">
        <f t="shared" ca="1" si="197"/>
        <v>0.10561683278061733</v>
      </c>
      <c r="AA173" s="253">
        <f t="shared" ca="1" si="197"/>
        <v>0.13090690101955149</v>
      </c>
      <c r="AB173" s="253">
        <f t="shared" ca="1" si="197"/>
        <v>0.16728362212020281</v>
      </c>
      <c r="AC173" s="253">
        <f t="shared" ca="1" si="197"/>
        <v>0.20289193643948655</v>
      </c>
      <c r="AD173" s="253">
        <f t="shared" ca="1" si="197"/>
        <v>0.2299852248427805</v>
      </c>
      <c r="AE173" s="253">
        <f t="shared" ca="1" si="197"/>
        <v>0.24611186785786748</v>
      </c>
      <c r="AF173" s="253">
        <f t="shared" ca="1" si="197"/>
        <v>0.25138834251288417</v>
      </c>
      <c r="AH173" s="80">
        <f t="shared" si="198"/>
        <v>37.500010000000003</v>
      </c>
      <c r="AI173" s="254">
        <f t="shared" ca="1" si="199"/>
        <v>0.37667298378570252</v>
      </c>
      <c r="AJ173" s="254">
        <f t="shared" ca="1" si="199"/>
        <v>0.3406746744351451</v>
      </c>
      <c r="AK173" s="254">
        <f t="shared" ca="1" si="199"/>
        <v>0.25789476991228055</v>
      </c>
      <c r="AL173" s="254">
        <f t="shared" ca="1" si="199"/>
        <v>0.1765412354776193</v>
      </c>
      <c r="AM173" s="254">
        <f t="shared" ca="1" si="199"/>
        <v>0.12358517521218923</v>
      </c>
      <c r="AN173" s="254">
        <f t="shared" ca="1" si="199"/>
        <v>0.10133762072131935</v>
      </c>
      <c r="AO173" s="254">
        <f t="shared" ca="1" si="199"/>
        <v>0.10561683278061733</v>
      </c>
      <c r="AP173" s="254">
        <f t="shared" ca="1" si="199"/>
        <v>0.13090690101955149</v>
      </c>
      <c r="AQ173" s="254">
        <f t="shared" ca="1" si="199"/>
        <v>0.16728362212020281</v>
      </c>
      <c r="AR173" s="254">
        <f t="shared" ca="1" si="199"/>
        <v>0.20289193643948655</v>
      </c>
      <c r="AS173" s="254">
        <f t="shared" ca="1" si="199"/>
        <v>0.2299852248427805</v>
      </c>
      <c r="AT173" s="254">
        <f t="shared" ca="1" si="199"/>
        <v>0.24611186785786748</v>
      </c>
      <c r="AU173" s="254">
        <f t="shared" ca="1" si="199"/>
        <v>0.25138834251288417</v>
      </c>
      <c r="AW173" s="80">
        <f t="shared" si="200"/>
        <v>37.500010000000003</v>
      </c>
      <c r="AX173" s="254">
        <f t="shared" ca="1" si="201"/>
        <v>0.15432949082922254</v>
      </c>
      <c r="BL173" s="80">
        <f t="shared" si="202"/>
        <v>37.500010000000003</v>
      </c>
      <c r="BM173" s="254">
        <f t="shared" ca="1" si="203"/>
        <v>0.12920146581584274</v>
      </c>
      <c r="BN173" s="254">
        <f t="shared" ca="1" si="203"/>
        <v>0.12517831714749592</v>
      </c>
      <c r="BO173" s="254">
        <f t="shared" ca="1" si="203"/>
        <v>0.11405919886090747</v>
      </c>
      <c r="BP173" s="254">
        <f t="shared" ca="1" si="203"/>
        <v>9.8873328991265802E-2</v>
      </c>
      <c r="BQ173" s="254">
        <f t="shared" ca="1" si="203"/>
        <v>8.4967855172543891E-2</v>
      </c>
      <c r="BR173" s="254">
        <f t="shared" ca="1" si="203"/>
        <v>7.9414858368463528E-2</v>
      </c>
      <c r="BS173" s="254">
        <f t="shared" ca="1" si="203"/>
        <v>8.8585333665429797E-2</v>
      </c>
      <c r="BT173" s="254">
        <f t="shared" ca="1" si="203"/>
        <v>0.11441849521488254</v>
      </c>
      <c r="BU173" s="254">
        <f t="shared" ca="1" si="203"/>
        <v>0.15239638221664464</v>
      </c>
      <c r="BV173" s="254">
        <f t="shared" ca="1" si="203"/>
        <v>0.19362021586003658</v>
      </c>
      <c r="BW173" s="254">
        <f t="shared" ca="1" si="203"/>
        <v>0.22908955504951276</v>
      </c>
      <c r="BX173" s="254">
        <f t="shared" ca="1" si="203"/>
        <v>0.25251069202183718</v>
      </c>
      <c r="BY173" s="254">
        <f t="shared" ca="1" si="203"/>
        <v>0.26063359146028675</v>
      </c>
      <c r="CA173" s="80">
        <f t="shared" si="204"/>
        <v>37.500010000000003</v>
      </c>
      <c r="CB173" s="254">
        <f t="shared" ca="1" si="205"/>
        <v>0.34264534930047458</v>
      </c>
      <c r="CC173" s="254">
        <f t="shared" ca="1" si="205"/>
        <v>0.33717258418058987</v>
      </c>
      <c r="CD173" s="254">
        <f t="shared" ca="1" si="205"/>
        <v>0.29925258573902697</v>
      </c>
      <c r="CE173" s="254">
        <f t="shared" ca="1" si="205"/>
        <v>0.22056873201815888</v>
      </c>
      <c r="CF173" s="254">
        <f t="shared" ca="1" si="205"/>
        <v>0.15028689778910675</v>
      </c>
      <c r="CG173" s="254">
        <f t="shared" ca="1" si="205"/>
        <v>0.11764175320360364</v>
      </c>
      <c r="CH173" s="254">
        <f t="shared" ca="1" si="205"/>
        <v>0.11969065294963604</v>
      </c>
      <c r="CI173" s="254">
        <f t="shared" ca="1" si="205"/>
        <v>0.14769906815948236</v>
      </c>
      <c r="CJ173" s="254">
        <f t="shared" ca="1" si="205"/>
        <v>0.18907242123079693</v>
      </c>
      <c r="CK173" s="254">
        <f t="shared" ca="1" si="205"/>
        <v>0.22846575098830232</v>
      </c>
      <c r="CL173" s="254">
        <f t="shared" ca="1" si="205"/>
        <v>0.25467244424515306</v>
      </c>
      <c r="CM173" s="254">
        <f t="shared" ca="1" si="205"/>
        <v>0.26554645359199958</v>
      </c>
      <c r="CN173" s="254">
        <f t="shared" ca="1" si="205"/>
        <v>0.26752526610679633</v>
      </c>
      <c r="CP173" s="80">
        <f t="shared" si="206"/>
        <v>37.500010000000003</v>
      </c>
      <c r="CQ173" s="254">
        <f t="shared" ca="1" si="207"/>
        <v>0.34264534930047458</v>
      </c>
      <c r="CR173" s="254">
        <f t="shared" ca="1" si="207"/>
        <v>0.33717258418058987</v>
      </c>
      <c r="CS173" s="254">
        <f t="shared" ca="1" si="207"/>
        <v>0.29925258573902697</v>
      </c>
      <c r="CT173" s="254">
        <f t="shared" ca="1" si="207"/>
        <v>0.22056873201815888</v>
      </c>
      <c r="CU173" s="254">
        <f t="shared" ca="1" si="207"/>
        <v>0.15028689778910675</v>
      </c>
      <c r="CV173" s="254">
        <f t="shared" ca="1" si="207"/>
        <v>0.11764175320360364</v>
      </c>
      <c r="CW173" s="254">
        <f t="shared" ca="1" si="207"/>
        <v>0.11969065294963604</v>
      </c>
      <c r="CX173" s="254">
        <f t="shared" ca="1" si="207"/>
        <v>0.14769906815948236</v>
      </c>
      <c r="CY173" s="254">
        <f t="shared" ca="1" si="207"/>
        <v>0.18907242123079693</v>
      </c>
      <c r="CZ173" s="254">
        <f t="shared" ca="1" si="207"/>
        <v>0.22846575098830232</v>
      </c>
      <c r="DA173" s="254">
        <f t="shared" ca="1" si="207"/>
        <v>0.25467244424515306</v>
      </c>
      <c r="DB173" s="254">
        <f t="shared" ca="1" si="207"/>
        <v>0.26554645359199958</v>
      </c>
      <c r="DC173" s="254">
        <f t="shared" ca="1" si="207"/>
        <v>0.26752526610679633</v>
      </c>
      <c r="DE173" s="80">
        <f t="shared" si="208"/>
        <v>37.500010000000003</v>
      </c>
      <c r="DF173" s="254">
        <f t="shared" ca="1" si="209"/>
        <v>0.17109202115979608</v>
      </c>
      <c r="DG173" s="254">
        <f t="shared" ca="1" si="209"/>
        <v>0.16881972286131003</v>
      </c>
      <c r="DH173" s="254">
        <f t="shared" ca="1" si="209"/>
        <v>0.16988293118063799</v>
      </c>
      <c r="DI173" s="254">
        <f t="shared" ca="1" si="209"/>
        <v>0.1759597659062134</v>
      </c>
      <c r="DJ173" s="254">
        <f t="shared" ca="1" si="209"/>
        <v>0.19415219439668879</v>
      </c>
      <c r="DK173" s="254">
        <f t="shared" ca="1" si="209"/>
        <v>0.24558071307987547</v>
      </c>
      <c r="DL173" s="254">
        <f t="shared" ca="1" si="209"/>
        <v>0.40936412304247649</v>
      </c>
      <c r="DM173" s="254">
        <f t="shared" ca="1" si="209"/>
        <v>0.61021418267216554</v>
      </c>
      <c r="DN173" s="254">
        <f t="shared" ca="1" si="209"/>
        <v>0.51491126257711473</v>
      </c>
      <c r="DO173" s="254">
        <f t="shared" ca="1" si="209"/>
        <v>0.4378077192671822</v>
      </c>
      <c r="DP173" s="254">
        <f t="shared" ca="1" si="209"/>
        <v>0.39731531704929224</v>
      </c>
      <c r="DQ173" s="254">
        <f t="shared" ca="1" si="209"/>
        <v>0.37331746100001612</v>
      </c>
      <c r="DR173" s="254">
        <f t="shared" ca="1" si="209"/>
        <v>0.36441129967180225</v>
      </c>
    </row>
    <row r="174" spans="1:184">
      <c r="S174" s="80">
        <f t="shared" si="196"/>
        <v>45.000010000000003</v>
      </c>
      <c r="T174" s="253">
        <f t="shared" ca="1" si="197"/>
        <v>0.43592204387739519</v>
      </c>
      <c r="U174" s="253">
        <f t="shared" ca="1" si="197"/>
        <v>0.40151528694992533</v>
      </c>
      <c r="V174" s="253">
        <f t="shared" ca="1" si="197"/>
        <v>0.31653221373238255</v>
      </c>
      <c r="W174" s="253">
        <f t="shared" ca="1" si="197"/>
        <v>0.22183073226447456</v>
      </c>
      <c r="X174" s="253">
        <f t="shared" ca="1" si="197"/>
        <v>0.14877401023485504</v>
      </c>
      <c r="Y174" s="253">
        <f t="shared" ca="1" si="197"/>
        <v>0.10561683278061723</v>
      </c>
      <c r="Z174" s="253">
        <f t="shared" ca="1" si="197"/>
        <v>8.9319976578428231E-2</v>
      </c>
      <c r="AA174" s="253">
        <f t="shared" ca="1" si="197"/>
        <v>9.4612231494090857E-2</v>
      </c>
      <c r="AB174" s="253">
        <f t="shared" ca="1" si="197"/>
        <v>0.11384707948351014</v>
      </c>
      <c r="AC174" s="253">
        <f t="shared" ca="1" si="197"/>
        <v>0.13752256462251278</v>
      </c>
      <c r="AD174" s="253">
        <f t="shared" ca="1" si="197"/>
        <v>0.15793287045139728</v>
      </c>
      <c r="AE174" s="253">
        <f t="shared" ca="1" si="197"/>
        <v>0.17105093874834337</v>
      </c>
      <c r="AF174" s="253">
        <f t="shared" ca="1" si="197"/>
        <v>0.17550839380316108</v>
      </c>
      <c r="AH174" s="80">
        <f t="shared" si="198"/>
        <v>45.000010000000003</v>
      </c>
      <c r="AI174" s="254">
        <f t="shared" ca="1" si="199"/>
        <v>0.43592204387739519</v>
      </c>
      <c r="AJ174" s="254">
        <f t="shared" ca="1" si="199"/>
        <v>0.40151528694992533</v>
      </c>
      <c r="AK174" s="254">
        <f t="shared" ca="1" si="199"/>
        <v>0.31653221373238255</v>
      </c>
      <c r="AL174" s="254">
        <f t="shared" ca="1" si="199"/>
        <v>0.22183073226447456</v>
      </c>
      <c r="AM174" s="254">
        <f t="shared" ca="1" si="199"/>
        <v>0.14877401023485504</v>
      </c>
      <c r="AN174" s="254">
        <f t="shared" ca="1" si="199"/>
        <v>0.10561683278061723</v>
      </c>
      <c r="AO174" s="254">
        <f t="shared" ca="1" si="199"/>
        <v>8.9319976578428231E-2</v>
      </c>
      <c r="AP174" s="254">
        <f t="shared" ca="1" si="199"/>
        <v>9.4612231494090857E-2</v>
      </c>
      <c r="AQ174" s="254">
        <f t="shared" ca="1" si="199"/>
        <v>0.11384707948351014</v>
      </c>
      <c r="AR174" s="254">
        <f t="shared" ca="1" si="199"/>
        <v>0.13752256462251278</v>
      </c>
      <c r="AS174" s="254">
        <f t="shared" ca="1" si="199"/>
        <v>0.15793287045139728</v>
      </c>
      <c r="AT174" s="254">
        <f t="shared" ca="1" si="199"/>
        <v>0.17105093874834337</v>
      </c>
      <c r="AU174" s="254">
        <f t="shared" ca="1" si="199"/>
        <v>0.17550839380316108</v>
      </c>
      <c r="AW174" s="80">
        <f t="shared" si="200"/>
        <v>45.000010000000003</v>
      </c>
      <c r="AX174" s="254">
        <f t="shared" ca="1" si="201"/>
        <v>0.24795384131479384</v>
      </c>
      <c r="BL174" s="80">
        <f t="shared" si="202"/>
        <v>45.000010000000003</v>
      </c>
      <c r="BM174" s="254">
        <f t="shared" ca="1" si="203"/>
        <v>0.18388621840910926</v>
      </c>
      <c r="BN174" s="254">
        <f t="shared" ca="1" si="203"/>
        <v>0.17797661931612613</v>
      </c>
      <c r="BO174" s="254">
        <f t="shared" ca="1" si="203"/>
        <v>0.16117712692384595</v>
      </c>
      <c r="BP174" s="254">
        <f t="shared" ca="1" si="203"/>
        <v>0.13655009642268945</v>
      </c>
      <c r="BQ174" s="254">
        <f t="shared" ca="1" si="203"/>
        <v>0.10975143935810444</v>
      </c>
      <c r="BR174" s="254">
        <f t="shared" ca="1" si="203"/>
        <v>8.8585333665429755E-2</v>
      </c>
      <c r="BS174" s="254">
        <f t="shared" ca="1" si="203"/>
        <v>8.0480663923293019E-2</v>
      </c>
      <c r="BT174" s="254">
        <f t="shared" ca="1" si="203"/>
        <v>8.8585333665429811E-2</v>
      </c>
      <c r="BU174" s="254">
        <f t="shared" ca="1" si="203"/>
        <v>0.10975143935810441</v>
      </c>
      <c r="BV174" s="254">
        <f t="shared" ca="1" si="203"/>
        <v>0.13655009642268953</v>
      </c>
      <c r="BW174" s="254">
        <f t="shared" ca="1" si="203"/>
        <v>0.161177126923846</v>
      </c>
      <c r="BX174" s="254">
        <f t="shared" ca="1" si="203"/>
        <v>0.17797661931612613</v>
      </c>
      <c r="BY174" s="254">
        <f t="shared" ca="1" si="203"/>
        <v>0.18388621840910929</v>
      </c>
      <c r="CA174" s="80">
        <f t="shared" si="204"/>
        <v>45.000010000000003</v>
      </c>
      <c r="CB174" s="254">
        <f t="shared" ca="1" si="205"/>
        <v>0.37878109981759234</v>
      </c>
      <c r="CC174" s="254">
        <f t="shared" ca="1" si="205"/>
        <v>0.37598553146862668</v>
      </c>
      <c r="CD174" s="254">
        <f t="shared" ca="1" si="205"/>
        <v>0.34466263075602527</v>
      </c>
      <c r="CE174" s="254">
        <f t="shared" ca="1" si="205"/>
        <v>0.26423574690502599</v>
      </c>
      <c r="CF174" s="254">
        <f t="shared" ca="1" si="205"/>
        <v>0.17587778404739146</v>
      </c>
      <c r="CG174" s="254">
        <f t="shared" ca="1" si="205"/>
        <v>0.11969065294963595</v>
      </c>
      <c r="CH174" s="254">
        <f t="shared" ca="1" si="205"/>
        <v>9.8356573741494202E-2</v>
      </c>
      <c r="CI174" s="254">
        <f t="shared" ca="1" si="205"/>
        <v>0.10345701877471297</v>
      </c>
      <c r="CJ174" s="254">
        <f t="shared" ca="1" si="205"/>
        <v>0.12529684705258215</v>
      </c>
      <c r="CK174" s="254">
        <f t="shared" ca="1" si="205"/>
        <v>0.1528852084704643</v>
      </c>
      <c r="CL174" s="254">
        <f t="shared" ca="1" si="205"/>
        <v>0.17657220405560597</v>
      </c>
      <c r="CM174" s="254">
        <f t="shared" ca="1" si="205"/>
        <v>0.19091534614321068</v>
      </c>
      <c r="CN174" s="254">
        <f t="shared" ca="1" si="205"/>
        <v>0.19537757218395943</v>
      </c>
      <c r="CP174" s="80">
        <f t="shared" si="206"/>
        <v>45.000010000000003</v>
      </c>
      <c r="CQ174" s="254">
        <f t="shared" ca="1" si="207"/>
        <v>0.37878109981759234</v>
      </c>
      <c r="CR174" s="254">
        <f t="shared" ca="1" si="207"/>
        <v>0.37598553146862668</v>
      </c>
      <c r="CS174" s="254">
        <f t="shared" ca="1" si="207"/>
        <v>0.34466263075602527</v>
      </c>
      <c r="CT174" s="254">
        <f t="shared" ca="1" si="207"/>
        <v>0.26423574690502599</v>
      </c>
      <c r="CU174" s="254">
        <f t="shared" ca="1" si="207"/>
        <v>0.17587778404739146</v>
      </c>
      <c r="CV174" s="254">
        <f t="shared" ca="1" si="207"/>
        <v>0.11969065294963595</v>
      </c>
      <c r="CW174" s="254">
        <f t="shared" ca="1" si="207"/>
        <v>9.8356573741494202E-2</v>
      </c>
      <c r="CX174" s="254">
        <f t="shared" ca="1" si="207"/>
        <v>0.10345701877471297</v>
      </c>
      <c r="CY174" s="254">
        <f t="shared" ca="1" si="207"/>
        <v>0.12529684705258215</v>
      </c>
      <c r="CZ174" s="254">
        <f t="shared" ca="1" si="207"/>
        <v>0.1528852084704643</v>
      </c>
      <c r="DA174" s="254">
        <f t="shared" ca="1" si="207"/>
        <v>0.17657220405560597</v>
      </c>
      <c r="DB174" s="254">
        <f t="shared" ca="1" si="207"/>
        <v>0.19091534614321068</v>
      </c>
      <c r="DC174" s="254">
        <f t="shared" ca="1" si="207"/>
        <v>0.19537757218395943</v>
      </c>
      <c r="DE174" s="80">
        <f t="shared" si="208"/>
        <v>45.000010000000003</v>
      </c>
      <c r="DF174" s="254">
        <f t="shared" ca="1" si="209"/>
        <v>0.26389885393041129</v>
      </c>
      <c r="DG174" s="254">
        <f t="shared" ca="1" si="209"/>
        <v>0.26459828357402709</v>
      </c>
      <c r="DH174" s="254">
        <f t="shared" ca="1" si="209"/>
        <v>0.26571309356864653</v>
      </c>
      <c r="DI174" s="254">
        <f t="shared" ca="1" si="209"/>
        <v>0.2696403110892695</v>
      </c>
      <c r="DJ174" s="254">
        <f t="shared" ca="1" si="209"/>
        <v>0.29471632634377837</v>
      </c>
      <c r="DK174" s="254">
        <f t="shared" ca="1" si="209"/>
        <v>0.40936412304247621</v>
      </c>
      <c r="DL174" s="254">
        <f t="shared" ca="1" si="209"/>
        <v>0.6193847177932077</v>
      </c>
      <c r="DM174" s="254">
        <f t="shared" ca="1" si="209"/>
        <v>0.40936412304247644</v>
      </c>
      <c r="DN174" s="254">
        <f t="shared" ca="1" si="209"/>
        <v>0.29471632634377842</v>
      </c>
      <c r="DO174" s="254">
        <f t="shared" ca="1" si="209"/>
        <v>0.26964031108926984</v>
      </c>
      <c r="DP174" s="254">
        <f t="shared" ca="1" si="209"/>
        <v>0.26571309356864686</v>
      </c>
      <c r="DQ174" s="254">
        <f t="shared" ca="1" si="209"/>
        <v>0.26459828357402704</v>
      </c>
      <c r="DR174" s="254">
        <f t="shared" ca="1" si="209"/>
        <v>0.2638988539304114</v>
      </c>
    </row>
    <row r="175" spans="1:184">
      <c r="S175" s="80">
        <f t="shared" si="196"/>
        <v>52.500010000000003</v>
      </c>
      <c r="T175" s="253">
        <f t="shared" ca="1" si="197"/>
        <v>0.50655251712035088</v>
      </c>
      <c r="U175" s="253">
        <f t="shared" ca="1" si="197"/>
        <v>0.47481665280532598</v>
      </c>
      <c r="V175" s="253">
        <f t="shared" ca="1" si="197"/>
        <v>0.39132596994083979</v>
      </c>
      <c r="W175" s="253">
        <f t="shared" ca="1" si="197"/>
        <v>0.28732988374575547</v>
      </c>
      <c r="X175" s="253">
        <f t="shared" ca="1" si="197"/>
        <v>0.19537079319734119</v>
      </c>
      <c r="Y175" s="253">
        <f t="shared" ca="1" si="197"/>
        <v>0.13090690101955149</v>
      </c>
      <c r="Z175" s="253">
        <f t="shared" ca="1" si="197"/>
        <v>9.4612231494090857E-2</v>
      </c>
      <c r="AA175" s="253">
        <f t="shared" ca="1" si="197"/>
        <v>8.1785891503106056E-2</v>
      </c>
      <c r="AB175" s="253">
        <f t="shared" ca="1" si="197"/>
        <v>8.5527650925707188E-2</v>
      </c>
      <c r="AC175" s="253">
        <f t="shared" ca="1" si="197"/>
        <v>9.7565899122387029E-2</v>
      </c>
      <c r="AD175" s="253">
        <f t="shared" ca="1" si="197"/>
        <v>0.11055383844931203</v>
      </c>
      <c r="AE175" s="253">
        <f t="shared" ca="1" si="197"/>
        <v>0.1197937107794366</v>
      </c>
      <c r="AF175" s="253">
        <f t="shared" ca="1" si="197"/>
        <v>0.12307412173331998</v>
      </c>
      <c r="AH175" s="80">
        <f t="shared" si="198"/>
        <v>52.500010000000003</v>
      </c>
      <c r="AI175" s="254">
        <f t="shared" ca="1" si="199"/>
        <v>0.50655251712035088</v>
      </c>
      <c r="AJ175" s="254">
        <f t="shared" ca="1" si="199"/>
        <v>0.47481665280532598</v>
      </c>
      <c r="AK175" s="254">
        <f t="shared" ca="1" si="199"/>
        <v>0.39132596994083979</v>
      </c>
      <c r="AL175" s="254">
        <f t="shared" ca="1" si="199"/>
        <v>0.28732988374575547</v>
      </c>
      <c r="AM175" s="254">
        <f t="shared" ca="1" si="199"/>
        <v>0.19537079319734119</v>
      </c>
      <c r="AN175" s="254">
        <f t="shared" ca="1" si="199"/>
        <v>0.13090690101955149</v>
      </c>
      <c r="AO175" s="254">
        <f t="shared" ca="1" si="199"/>
        <v>9.4612231494090857E-2</v>
      </c>
      <c r="AP175" s="254">
        <f t="shared" ca="1" si="199"/>
        <v>8.1785891503106056E-2</v>
      </c>
      <c r="AQ175" s="254">
        <f t="shared" ca="1" si="199"/>
        <v>8.5527650925707188E-2</v>
      </c>
      <c r="AR175" s="254">
        <f t="shared" ca="1" si="199"/>
        <v>9.7565899122387029E-2</v>
      </c>
      <c r="AS175" s="254">
        <f t="shared" ca="1" si="199"/>
        <v>0.11055383844931203</v>
      </c>
      <c r="AT175" s="254">
        <f t="shared" ca="1" si="199"/>
        <v>0.1197937107794366</v>
      </c>
      <c r="AU175" s="254">
        <f t="shared" ca="1" si="199"/>
        <v>0.12307412173331998</v>
      </c>
      <c r="AW175" s="80">
        <f t="shared" si="200"/>
        <v>52.500010000000003</v>
      </c>
      <c r="AX175" s="254">
        <f t="shared" ca="1" si="201"/>
        <v>0.38810886075446283</v>
      </c>
      <c r="BL175" s="80">
        <f t="shared" si="202"/>
        <v>52.500010000000003</v>
      </c>
      <c r="BM175" s="254">
        <f t="shared" ca="1" si="203"/>
        <v>0.26063359146028681</v>
      </c>
      <c r="BN175" s="254">
        <f t="shared" ca="1" si="203"/>
        <v>0.25251069202183718</v>
      </c>
      <c r="BO175" s="254">
        <f t="shared" ca="1" si="203"/>
        <v>0.22908955504951276</v>
      </c>
      <c r="BP175" s="254">
        <f t="shared" ca="1" si="203"/>
        <v>0.19362021586003653</v>
      </c>
      <c r="BQ175" s="254">
        <f t="shared" ca="1" si="203"/>
        <v>0.15239638221664467</v>
      </c>
      <c r="BR175" s="254">
        <f t="shared" ca="1" si="203"/>
        <v>0.11441849521488254</v>
      </c>
      <c r="BS175" s="254">
        <f t="shared" ca="1" si="203"/>
        <v>8.8585333665429811E-2</v>
      </c>
      <c r="BT175" s="254">
        <f t="shared" ca="1" si="203"/>
        <v>7.9414858368463501E-2</v>
      </c>
      <c r="BU175" s="254">
        <f t="shared" ca="1" si="203"/>
        <v>8.4967855172543919E-2</v>
      </c>
      <c r="BV175" s="254">
        <f t="shared" ca="1" si="203"/>
        <v>9.8873328991265871E-2</v>
      </c>
      <c r="BW175" s="254">
        <f t="shared" ca="1" si="203"/>
        <v>0.11405919886090751</v>
      </c>
      <c r="BX175" s="254">
        <f t="shared" ca="1" si="203"/>
        <v>0.12517831714749592</v>
      </c>
      <c r="BY175" s="254">
        <f t="shared" ca="1" si="203"/>
        <v>0.12920146581584274</v>
      </c>
      <c r="CA175" s="80">
        <f t="shared" si="204"/>
        <v>52.500010000000003</v>
      </c>
      <c r="CB175" s="254">
        <f t="shared" ca="1" si="205"/>
        <v>0.39053310928231066</v>
      </c>
      <c r="CC175" s="254">
        <f t="shared" ca="1" si="205"/>
        <v>0.39580511426957615</v>
      </c>
      <c r="CD175" s="254">
        <f t="shared" ca="1" si="205"/>
        <v>0.38667212014473851</v>
      </c>
      <c r="CE175" s="254">
        <f t="shared" ca="1" si="205"/>
        <v>0.32354359728237625</v>
      </c>
      <c r="CF175" s="254">
        <f t="shared" ca="1" si="205"/>
        <v>0.22667231394577847</v>
      </c>
      <c r="CG175" s="254">
        <f t="shared" ca="1" si="205"/>
        <v>0.14769906815948236</v>
      </c>
      <c r="CH175" s="254">
        <f t="shared" ca="1" si="205"/>
        <v>0.10345701877471297</v>
      </c>
      <c r="CI175" s="254">
        <f t="shared" ca="1" si="205"/>
        <v>8.8154057574947098E-2</v>
      </c>
      <c r="CJ175" s="254">
        <f t="shared" ca="1" si="205"/>
        <v>9.2328517351290426E-2</v>
      </c>
      <c r="CK175" s="254">
        <f t="shared" ca="1" si="205"/>
        <v>0.10642990227388771</v>
      </c>
      <c r="CL175" s="254">
        <f t="shared" ca="1" si="205"/>
        <v>0.12201776767171307</v>
      </c>
      <c r="CM175" s="254">
        <f t="shared" ca="1" si="205"/>
        <v>0.13314226794070202</v>
      </c>
      <c r="CN175" s="254">
        <f t="shared" ca="1" si="205"/>
        <v>0.13702152778479737</v>
      </c>
      <c r="CP175" s="80">
        <f t="shared" si="206"/>
        <v>52.500010000000003</v>
      </c>
      <c r="CQ175" s="254">
        <f t="shared" ca="1" si="207"/>
        <v>0.39053310928231066</v>
      </c>
      <c r="CR175" s="254">
        <f t="shared" ca="1" si="207"/>
        <v>0.39580511426957615</v>
      </c>
      <c r="CS175" s="254">
        <f t="shared" ca="1" si="207"/>
        <v>0.38667212014473851</v>
      </c>
      <c r="CT175" s="254">
        <f t="shared" ca="1" si="207"/>
        <v>0.32354359728237625</v>
      </c>
      <c r="CU175" s="254">
        <f t="shared" ca="1" si="207"/>
        <v>0.22667231394577847</v>
      </c>
      <c r="CV175" s="254">
        <f t="shared" ca="1" si="207"/>
        <v>0.14769906815948236</v>
      </c>
      <c r="CW175" s="254">
        <f t="shared" ca="1" si="207"/>
        <v>0.10345701877471297</v>
      </c>
      <c r="CX175" s="254">
        <f t="shared" ca="1" si="207"/>
        <v>8.8154057574947098E-2</v>
      </c>
      <c r="CY175" s="254">
        <f t="shared" ca="1" si="207"/>
        <v>9.2328517351290426E-2</v>
      </c>
      <c r="CZ175" s="254">
        <f t="shared" ca="1" si="207"/>
        <v>0.10642990227388771</v>
      </c>
      <c r="DA175" s="254">
        <f t="shared" ca="1" si="207"/>
        <v>0.12201776767171307</v>
      </c>
      <c r="DB175" s="254">
        <f t="shared" ca="1" si="207"/>
        <v>0.13314226794070202</v>
      </c>
      <c r="DC175" s="254">
        <f t="shared" ca="1" si="207"/>
        <v>0.13702152778479737</v>
      </c>
      <c r="DE175" s="80">
        <f t="shared" si="208"/>
        <v>52.500010000000003</v>
      </c>
      <c r="DF175" s="254">
        <f t="shared" ca="1" si="209"/>
        <v>0.36441129967180241</v>
      </c>
      <c r="DG175" s="254">
        <f t="shared" ca="1" si="209"/>
        <v>0.37331746100001612</v>
      </c>
      <c r="DH175" s="254">
        <f t="shared" ca="1" si="209"/>
        <v>0.39731531704929224</v>
      </c>
      <c r="DI175" s="254">
        <f t="shared" ca="1" si="209"/>
        <v>0.43780771926718209</v>
      </c>
      <c r="DJ175" s="254">
        <f t="shared" ca="1" si="209"/>
        <v>0.51491126257711461</v>
      </c>
      <c r="DK175" s="254">
        <f t="shared" ca="1" si="209"/>
        <v>0.61021418267216554</v>
      </c>
      <c r="DL175" s="254">
        <f t="shared" ca="1" si="209"/>
        <v>0.40936412304247644</v>
      </c>
      <c r="DM175" s="254">
        <f t="shared" ca="1" si="209"/>
        <v>0.24558071307987533</v>
      </c>
      <c r="DN175" s="254">
        <f t="shared" ca="1" si="209"/>
        <v>0.1941521943966889</v>
      </c>
      <c r="DO175" s="254">
        <f t="shared" ca="1" si="209"/>
        <v>0.17595976590621348</v>
      </c>
      <c r="DP175" s="254">
        <f t="shared" ca="1" si="209"/>
        <v>0.16988293118063805</v>
      </c>
      <c r="DQ175" s="254">
        <f t="shared" ca="1" si="209"/>
        <v>0.16881972286131003</v>
      </c>
      <c r="DR175" s="254">
        <f t="shared" ca="1" si="209"/>
        <v>0.17109202115979608</v>
      </c>
    </row>
    <row r="176" spans="1:184">
      <c r="S176" s="80">
        <f t="shared" si="196"/>
        <v>60.000010000000003</v>
      </c>
      <c r="T176" s="253">
        <f t="shared" ca="1" si="197"/>
        <v>0.55988943304877847</v>
      </c>
      <c r="U176" s="253">
        <f t="shared" ca="1" si="197"/>
        <v>0.53212674908397517</v>
      </c>
      <c r="V176" s="253">
        <f t="shared" ca="1" si="197"/>
        <v>0.45551034730395773</v>
      </c>
      <c r="W176" s="253">
        <f t="shared" ca="1" si="197"/>
        <v>0.35128644083604449</v>
      </c>
      <c r="X176" s="253">
        <f t="shared" ca="1" si="197"/>
        <v>0.24841934088926917</v>
      </c>
      <c r="Y176" s="253">
        <f t="shared" ca="1" si="197"/>
        <v>0.16728362212020281</v>
      </c>
      <c r="Z176" s="253">
        <f t="shared" ca="1" si="197"/>
        <v>0.11384707948351014</v>
      </c>
      <c r="AA176" s="253">
        <f t="shared" ca="1" si="197"/>
        <v>8.5527650925707188E-2</v>
      </c>
      <c r="AB176" s="253">
        <f t="shared" ca="1" si="197"/>
        <v>7.6153401540706295E-2</v>
      </c>
      <c r="AC176" s="253">
        <f t="shared" ca="1" si="197"/>
        <v>7.8087650308779691E-2</v>
      </c>
      <c r="AD176" s="253">
        <f t="shared" ca="1" si="197"/>
        <v>8.4261049768509344E-2</v>
      </c>
      <c r="AE176" s="253">
        <f t="shared" ca="1" si="197"/>
        <v>8.9710678081036943E-2</v>
      </c>
      <c r="AF176" s="253">
        <f t="shared" ca="1" si="197"/>
        <v>9.1792025002088565E-2</v>
      </c>
      <c r="AH176" s="80">
        <f t="shared" si="198"/>
        <v>60.000010000000003</v>
      </c>
      <c r="AI176" s="254">
        <f t="shared" ca="1" si="199"/>
        <v>0.55988943304877847</v>
      </c>
      <c r="AJ176" s="254">
        <f t="shared" ca="1" si="199"/>
        <v>0.53212674908397517</v>
      </c>
      <c r="AK176" s="254">
        <f t="shared" ca="1" si="199"/>
        <v>0.45551034730395773</v>
      </c>
      <c r="AL176" s="254">
        <f t="shared" ca="1" si="199"/>
        <v>0.35128644083604449</v>
      </c>
      <c r="AM176" s="254">
        <f t="shared" ca="1" si="199"/>
        <v>0.24841934088926917</v>
      </c>
      <c r="AN176" s="254">
        <f t="shared" ca="1" si="199"/>
        <v>0.16728362212020281</v>
      </c>
      <c r="AO176" s="254">
        <f t="shared" ca="1" si="199"/>
        <v>0.11384707948351014</v>
      </c>
      <c r="AP176" s="254">
        <f t="shared" ca="1" si="199"/>
        <v>8.5527650925707188E-2</v>
      </c>
      <c r="AQ176" s="254">
        <f t="shared" ca="1" si="199"/>
        <v>7.6153401540706295E-2</v>
      </c>
      <c r="AR176" s="254">
        <f t="shared" ca="1" si="199"/>
        <v>7.8087650308779691E-2</v>
      </c>
      <c r="AS176" s="254">
        <f t="shared" ca="1" si="199"/>
        <v>8.4261049768509344E-2</v>
      </c>
      <c r="AT176" s="254">
        <f t="shared" ca="1" si="199"/>
        <v>8.9710678081036943E-2</v>
      </c>
      <c r="AU176" s="254">
        <f t="shared" ca="1" si="199"/>
        <v>9.1792025002088565E-2</v>
      </c>
      <c r="AW176" s="80">
        <f t="shared" si="200"/>
        <v>60.000010000000003</v>
      </c>
      <c r="AX176" s="254">
        <f t="shared" ca="1" si="201"/>
        <v>0.52237413433565261</v>
      </c>
      <c r="BL176" s="80">
        <f t="shared" si="202"/>
        <v>60.000010000000003</v>
      </c>
      <c r="BM176" s="254">
        <f t="shared" ca="1" si="203"/>
        <v>0.3518981065715569</v>
      </c>
      <c r="BN176" s="254">
        <f t="shared" ca="1" si="203"/>
        <v>0.34130758389057153</v>
      </c>
      <c r="BO176" s="254">
        <f t="shared" ca="1" si="203"/>
        <v>0.31058037863822185</v>
      </c>
      <c r="BP176" s="254">
        <f t="shared" ca="1" si="203"/>
        <v>0.2634078100369</v>
      </c>
      <c r="BQ176" s="254">
        <f t="shared" ca="1" si="203"/>
        <v>0.20713837460220599</v>
      </c>
      <c r="BR176" s="254">
        <f t="shared" ca="1" si="203"/>
        <v>0.15239638221664462</v>
      </c>
      <c r="BS176" s="254">
        <f t="shared" ca="1" si="203"/>
        <v>0.10975143935810433</v>
      </c>
      <c r="BT176" s="254">
        <f t="shared" ca="1" si="203"/>
        <v>8.4967855172543919E-2</v>
      </c>
      <c r="BU176" s="254">
        <f t="shared" ca="1" si="203"/>
        <v>7.6956567510962484E-2</v>
      </c>
      <c r="BV176" s="254">
        <f t="shared" ca="1" si="203"/>
        <v>7.9968687942035169E-2</v>
      </c>
      <c r="BW176" s="254">
        <f t="shared" ca="1" si="203"/>
        <v>8.7309339563540755E-2</v>
      </c>
      <c r="BX176" s="254">
        <f t="shared" ca="1" si="203"/>
        <v>9.3746586813457183E-2</v>
      </c>
      <c r="BY176" s="254">
        <f t="shared" ca="1" si="203"/>
        <v>9.6219525860090166E-2</v>
      </c>
      <c r="CA176" s="80">
        <f t="shared" si="204"/>
        <v>60.000010000000003</v>
      </c>
      <c r="CB176" s="254">
        <f t="shared" ca="1" si="205"/>
        <v>0.35696223307347719</v>
      </c>
      <c r="CC176" s="254">
        <f t="shared" ca="1" si="205"/>
        <v>0.3718084302328053</v>
      </c>
      <c r="CD176" s="254">
        <f t="shared" ca="1" si="205"/>
        <v>0.39257099474334461</v>
      </c>
      <c r="CE176" s="254">
        <f t="shared" ca="1" si="205"/>
        <v>0.36597468937876959</v>
      </c>
      <c r="CF176" s="254">
        <f t="shared" ca="1" si="205"/>
        <v>0.28114952789850328</v>
      </c>
      <c r="CG176" s="254">
        <f t="shared" ca="1" si="205"/>
        <v>0.18907242123079693</v>
      </c>
      <c r="CH176" s="254">
        <f t="shared" ca="1" si="205"/>
        <v>0.12529684705258207</v>
      </c>
      <c r="CI176" s="254">
        <f t="shared" ca="1" si="205"/>
        <v>9.2328517351290426E-2</v>
      </c>
      <c r="CJ176" s="254">
        <f t="shared" ca="1" si="205"/>
        <v>8.1818403674355139E-2</v>
      </c>
      <c r="CK176" s="254">
        <f t="shared" ca="1" si="205"/>
        <v>8.4455229523049249E-2</v>
      </c>
      <c r="CL176" s="254">
        <f t="shared" ca="1" si="205"/>
        <v>9.2191179046805086E-2</v>
      </c>
      <c r="CM176" s="254">
        <f t="shared" ca="1" si="205"/>
        <v>9.9061127195171836E-2</v>
      </c>
      <c r="CN176" s="254">
        <f t="shared" ca="1" si="205"/>
        <v>0.10166861556393379</v>
      </c>
      <c r="CP176" s="80">
        <f t="shared" si="206"/>
        <v>60.000010000000003</v>
      </c>
      <c r="CQ176" s="254">
        <f t="shared" ca="1" si="207"/>
        <v>0.35696223307347719</v>
      </c>
      <c r="CR176" s="254">
        <f t="shared" ca="1" si="207"/>
        <v>0.3718084302328053</v>
      </c>
      <c r="CS176" s="254">
        <f t="shared" ca="1" si="207"/>
        <v>0.39257099474334461</v>
      </c>
      <c r="CT176" s="254">
        <f t="shared" ca="1" si="207"/>
        <v>0.36597468937876959</v>
      </c>
      <c r="CU176" s="254">
        <f t="shared" ca="1" si="207"/>
        <v>0.28114952789850328</v>
      </c>
      <c r="CV176" s="254">
        <f t="shared" ca="1" si="207"/>
        <v>0.18907242123079693</v>
      </c>
      <c r="CW176" s="254">
        <f t="shared" ca="1" si="207"/>
        <v>0.12529684705258207</v>
      </c>
      <c r="CX176" s="254">
        <f t="shared" ca="1" si="207"/>
        <v>9.2328517351290426E-2</v>
      </c>
      <c r="CY176" s="254">
        <f t="shared" ca="1" si="207"/>
        <v>8.1818403674355139E-2</v>
      </c>
      <c r="CZ176" s="254">
        <f t="shared" ca="1" si="207"/>
        <v>8.4455229523049249E-2</v>
      </c>
      <c r="DA176" s="254">
        <f t="shared" ca="1" si="207"/>
        <v>9.2191179046805086E-2</v>
      </c>
      <c r="DB176" s="254">
        <f t="shared" ca="1" si="207"/>
        <v>9.9061127195171836E-2</v>
      </c>
      <c r="DC176" s="254">
        <f t="shared" ca="1" si="207"/>
        <v>0.10166861556393379</v>
      </c>
      <c r="DE176" s="80">
        <f t="shared" si="208"/>
        <v>60.000010000000003</v>
      </c>
      <c r="DF176" s="254">
        <f t="shared" ca="1" si="209"/>
        <v>0.39387758359061731</v>
      </c>
      <c r="DG176" s="254">
        <f t="shared" ca="1" si="209"/>
        <v>0.41195520893279908</v>
      </c>
      <c r="DH176" s="254">
        <f t="shared" ca="1" si="209"/>
        <v>0.45854659425925981</v>
      </c>
      <c r="DI176" s="254">
        <f t="shared" ca="1" si="209"/>
        <v>0.52038368475718932</v>
      </c>
      <c r="DJ176" s="254">
        <f t="shared" ca="1" si="209"/>
        <v>0.57516076301370656</v>
      </c>
      <c r="DK176" s="254">
        <f t="shared" ca="1" si="209"/>
        <v>0.51491126257711484</v>
      </c>
      <c r="DL176" s="254">
        <f t="shared" ca="1" si="209"/>
        <v>0.29471632634377837</v>
      </c>
      <c r="DM176" s="254">
        <f t="shared" ca="1" si="209"/>
        <v>0.1941521943966889</v>
      </c>
      <c r="DN176" s="254">
        <f t="shared" ca="1" si="209"/>
        <v>0.14417592006400679</v>
      </c>
      <c r="DO176" s="254">
        <f t="shared" ca="1" si="209"/>
        <v>0.12565805857995688</v>
      </c>
      <c r="DP176" s="254">
        <f t="shared" ca="1" si="209"/>
        <v>0.12050121703000298</v>
      </c>
      <c r="DQ176" s="254">
        <f t="shared" ca="1" si="209"/>
        <v>0.11957844954635211</v>
      </c>
      <c r="DR176" s="254">
        <f t="shared" ca="1" si="209"/>
        <v>0.11950073259825926</v>
      </c>
    </row>
    <row r="177" spans="19:122">
      <c r="S177" s="80">
        <f t="shared" si="196"/>
        <v>67.500010000000003</v>
      </c>
      <c r="T177" s="253">
        <f t="shared" ca="1" si="197"/>
        <v>0.58921202917082349</v>
      </c>
      <c r="U177" s="253">
        <f t="shared" ca="1" si="197"/>
        <v>0.56527343695108156</v>
      </c>
      <c r="V177" s="253">
        <f t="shared" ca="1" si="197"/>
        <v>0.49712414728064241</v>
      </c>
      <c r="W177" s="253">
        <f t="shared" ca="1" si="197"/>
        <v>0.39864271708841198</v>
      </c>
      <c r="X177" s="253">
        <f t="shared" ca="1" si="197"/>
        <v>0.29335870935275404</v>
      </c>
      <c r="Y177" s="253">
        <f t="shared" ca="1" si="197"/>
        <v>0.20289193643948655</v>
      </c>
      <c r="Z177" s="253">
        <f t="shared" ca="1" si="197"/>
        <v>0.13752256462251278</v>
      </c>
      <c r="AA177" s="253">
        <f t="shared" ca="1" si="197"/>
        <v>9.7565899122387029E-2</v>
      </c>
      <c r="AB177" s="253">
        <f t="shared" ca="1" si="197"/>
        <v>7.8087650308779649E-2</v>
      </c>
      <c r="AC177" s="253">
        <f t="shared" ca="1" si="197"/>
        <v>7.2066164326756929E-2</v>
      </c>
      <c r="AD177" s="253">
        <f t="shared" ca="1" si="197"/>
        <v>7.2703775712207694E-2</v>
      </c>
      <c r="AE177" s="253">
        <f t="shared" ca="1" si="197"/>
        <v>7.4972373204930221E-2</v>
      </c>
      <c r="AF177" s="253">
        <f t="shared" ca="1" si="197"/>
        <v>7.602616802240407E-2</v>
      </c>
      <c r="AH177" s="80">
        <f t="shared" si="198"/>
        <v>67.500010000000003</v>
      </c>
      <c r="AI177" s="254">
        <f t="shared" ca="1" si="199"/>
        <v>0.58921202917082349</v>
      </c>
      <c r="AJ177" s="254">
        <f t="shared" ca="1" si="199"/>
        <v>0.56527343695108156</v>
      </c>
      <c r="AK177" s="254">
        <f t="shared" ca="1" si="199"/>
        <v>0.49712414728064241</v>
      </c>
      <c r="AL177" s="254">
        <f t="shared" ca="1" si="199"/>
        <v>0.39864271708841198</v>
      </c>
      <c r="AM177" s="254">
        <f t="shared" ca="1" si="199"/>
        <v>0.29335870935275404</v>
      </c>
      <c r="AN177" s="254">
        <f t="shared" ca="1" si="199"/>
        <v>0.20289193643948655</v>
      </c>
      <c r="AO177" s="254">
        <f t="shared" ca="1" si="199"/>
        <v>0.13752256462251278</v>
      </c>
      <c r="AP177" s="254">
        <f t="shared" ca="1" si="199"/>
        <v>9.7565899122387029E-2</v>
      </c>
      <c r="AQ177" s="254">
        <f t="shared" ca="1" si="199"/>
        <v>7.8087650308779649E-2</v>
      </c>
      <c r="AR177" s="254">
        <f t="shared" ca="1" si="199"/>
        <v>7.2066164326756929E-2</v>
      </c>
      <c r="AS177" s="254">
        <f t="shared" ca="1" si="199"/>
        <v>7.2703775712207694E-2</v>
      </c>
      <c r="AT177" s="254">
        <f t="shared" ca="1" si="199"/>
        <v>7.4972373204930221E-2</v>
      </c>
      <c r="AU177" s="254">
        <f t="shared" ca="1" si="199"/>
        <v>7.602616802240407E-2</v>
      </c>
      <c r="AW177" s="80">
        <f t="shared" si="200"/>
        <v>67.500010000000003</v>
      </c>
      <c r="AX177" s="254">
        <f t="shared" ca="1" si="201"/>
        <v>0.59744214614063962</v>
      </c>
      <c r="BL177" s="80">
        <f t="shared" si="202"/>
        <v>67.500010000000003</v>
      </c>
      <c r="BM177" s="254">
        <f t="shared" ca="1" si="203"/>
        <v>0.4434848359944305</v>
      </c>
      <c r="BN177" s="254">
        <f t="shared" ca="1" si="203"/>
        <v>0.43039623861642889</v>
      </c>
      <c r="BO177" s="254">
        <f t="shared" ca="1" si="203"/>
        <v>0.39236753679060415</v>
      </c>
      <c r="BP177" s="254">
        <f t="shared" ca="1" si="203"/>
        <v>0.33379608528111887</v>
      </c>
      <c r="BQ177" s="254">
        <f t="shared" ca="1" si="203"/>
        <v>0.26340781003690028</v>
      </c>
      <c r="BR177" s="254">
        <f t="shared" ca="1" si="203"/>
        <v>0.19362021586003658</v>
      </c>
      <c r="BS177" s="254">
        <f t="shared" ca="1" si="203"/>
        <v>0.13655009642268953</v>
      </c>
      <c r="BT177" s="254">
        <f t="shared" ca="1" si="203"/>
        <v>9.8873328991265871E-2</v>
      </c>
      <c r="BU177" s="254">
        <f t="shared" ca="1" si="203"/>
        <v>7.9968687942035155E-2</v>
      </c>
      <c r="BV177" s="254">
        <f t="shared" ca="1" si="203"/>
        <v>7.438233916951506E-2</v>
      </c>
      <c r="BW177" s="254">
        <f t="shared" ca="1" si="203"/>
        <v>7.5584595726506595E-2</v>
      </c>
      <c r="BX177" s="254">
        <f t="shared" ca="1" si="203"/>
        <v>7.8370745356673918E-2</v>
      </c>
      <c r="BY177" s="254">
        <f t="shared" ca="1" si="203"/>
        <v>7.9635730049295389E-2</v>
      </c>
      <c r="CA177" s="80">
        <f t="shared" si="204"/>
        <v>67.500010000000003</v>
      </c>
      <c r="CB177" s="254">
        <f t="shared" ca="1" si="205"/>
        <v>0.28085500309848394</v>
      </c>
      <c r="CC177" s="254">
        <f t="shared" ca="1" si="205"/>
        <v>0.30325662513707441</v>
      </c>
      <c r="CD177" s="254">
        <f t="shared" ca="1" si="205"/>
        <v>0.35160285831001886</v>
      </c>
      <c r="CE177" s="254">
        <f t="shared" ca="1" si="205"/>
        <v>0.37019638369322538</v>
      </c>
      <c r="CF177" s="254">
        <f t="shared" ca="1" si="205"/>
        <v>0.31773028293879774</v>
      </c>
      <c r="CG177" s="254">
        <f t="shared" ca="1" si="205"/>
        <v>0.22846575098830232</v>
      </c>
      <c r="CH177" s="254">
        <f t="shared" ca="1" si="205"/>
        <v>0.1528852084704643</v>
      </c>
      <c r="CI177" s="254">
        <f t="shared" ca="1" si="205"/>
        <v>0.10642990227388771</v>
      </c>
      <c r="CJ177" s="254">
        <f t="shared" ca="1" si="205"/>
        <v>8.4455229523049236E-2</v>
      </c>
      <c r="CK177" s="254">
        <f t="shared" ca="1" si="205"/>
        <v>7.8197674304409798E-2</v>
      </c>
      <c r="CL177" s="254">
        <f t="shared" ca="1" si="205"/>
        <v>7.9701784470627965E-2</v>
      </c>
      <c r="CM177" s="254">
        <f t="shared" ca="1" si="205"/>
        <v>8.294186149827143E-2</v>
      </c>
      <c r="CN177" s="254">
        <f t="shared" ca="1" si="205"/>
        <v>8.4354882950045285E-2</v>
      </c>
      <c r="CP177" s="80">
        <f t="shared" si="206"/>
        <v>67.500010000000003</v>
      </c>
      <c r="CQ177" s="254">
        <f t="shared" ca="1" si="207"/>
        <v>0.28085500309848394</v>
      </c>
      <c r="CR177" s="254">
        <f t="shared" ca="1" si="207"/>
        <v>0.30325662513707441</v>
      </c>
      <c r="CS177" s="254">
        <f t="shared" ca="1" si="207"/>
        <v>0.35160285831001886</v>
      </c>
      <c r="CT177" s="254">
        <f t="shared" ca="1" si="207"/>
        <v>0.37019638369322538</v>
      </c>
      <c r="CU177" s="254">
        <f t="shared" ca="1" si="207"/>
        <v>0.31773028293879774</v>
      </c>
      <c r="CV177" s="254">
        <f t="shared" ca="1" si="207"/>
        <v>0.22846575098830232</v>
      </c>
      <c r="CW177" s="254">
        <f t="shared" ca="1" si="207"/>
        <v>0.1528852084704643</v>
      </c>
      <c r="CX177" s="254">
        <f t="shared" ca="1" si="207"/>
        <v>0.10642990227388771</v>
      </c>
      <c r="CY177" s="254">
        <f t="shared" ca="1" si="207"/>
        <v>8.4455229523049236E-2</v>
      </c>
      <c r="CZ177" s="254">
        <f t="shared" ca="1" si="207"/>
        <v>7.8197674304409798E-2</v>
      </c>
      <c r="DA177" s="254">
        <f t="shared" ca="1" si="207"/>
        <v>7.9701784470627965E-2</v>
      </c>
      <c r="DB177" s="254">
        <f t="shared" ca="1" si="207"/>
        <v>8.294186149827143E-2</v>
      </c>
      <c r="DC177" s="254">
        <f t="shared" ca="1" si="207"/>
        <v>8.4354882950045285E-2</v>
      </c>
      <c r="DE177" s="80">
        <f t="shared" si="208"/>
        <v>67.500010000000003</v>
      </c>
      <c r="DF177" s="254">
        <f t="shared" ca="1" si="209"/>
        <v>0.33131411573063563</v>
      </c>
      <c r="DG177" s="254">
        <f t="shared" ca="1" si="209"/>
        <v>0.3567269554800569</v>
      </c>
      <c r="DH177" s="254">
        <f t="shared" ca="1" si="209"/>
        <v>0.41998583500244341</v>
      </c>
      <c r="DI177" s="254">
        <f t="shared" ca="1" si="209"/>
        <v>0.49002462740766439</v>
      </c>
      <c r="DJ177" s="254">
        <f t="shared" ca="1" si="209"/>
        <v>0.52038368475718944</v>
      </c>
      <c r="DK177" s="254">
        <f t="shared" ca="1" si="209"/>
        <v>0.4378077192671822</v>
      </c>
      <c r="DL177" s="254">
        <f t="shared" ca="1" si="209"/>
        <v>0.26964031108926984</v>
      </c>
      <c r="DM177" s="254">
        <f t="shared" ca="1" si="209"/>
        <v>0.17595976590621348</v>
      </c>
      <c r="DN177" s="254">
        <f t="shared" ca="1" si="209"/>
        <v>0.1256580585799569</v>
      </c>
      <c r="DO177" s="254">
        <f t="shared" ca="1" si="209"/>
        <v>0.10326814994727064</v>
      </c>
      <c r="DP177" s="254">
        <f t="shared" ca="1" si="209"/>
        <v>9.5418823845037623E-2</v>
      </c>
      <c r="DQ177" s="254">
        <f t="shared" ca="1" si="209"/>
        <v>9.328667873550156E-2</v>
      </c>
      <c r="DR177" s="254">
        <f t="shared" ca="1" si="209"/>
        <v>9.2885196415195909E-2</v>
      </c>
    </row>
    <row r="178" spans="19:122">
      <c r="S178" s="80">
        <f t="shared" si="196"/>
        <v>75.000010000000003</v>
      </c>
      <c r="T178" s="253">
        <f t="shared" ca="1" si="197"/>
        <v>0.60163110379284801</v>
      </c>
      <c r="U178" s="253">
        <f t="shared" ca="1" si="197"/>
        <v>0.58047873457032628</v>
      </c>
      <c r="V178" s="253">
        <f t="shared" ca="1" si="197"/>
        <v>0.51918207496737734</v>
      </c>
      <c r="W178" s="253">
        <f t="shared" ca="1" si="197"/>
        <v>0.42732691233571524</v>
      </c>
      <c r="X178" s="253">
        <f t="shared" ca="1" si="197"/>
        <v>0.3239891005157956</v>
      </c>
      <c r="Y178" s="253">
        <f t="shared" ca="1" si="197"/>
        <v>0.22998522484278056</v>
      </c>
      <c r="Z178" s="253">
        <f t="shared" ca="1" si="197"/>
        <v>0.15793287045139731</v>
      </c>
      <c r="AA178" s="253">
        <f t="shared" ca="1" si="197"/>
        <v>0.11055383844931201</v>
      </c>
      <c r="AB178" s="253">
        <f t="shared" ca="1" si="197"/>
        <v>8.426104976850933E-2</v>
      </c>
      <c r="AC178" s="253">
        <f t="shared" ca="1" si="197"/>
        <v>7.2703775712207694E-2</v>
      </c>
      <c r="AD178" s="253">
        <f t="shared" ca="1" si="197"/>
        <v>6.9390323870946957E-2</v>
      </c>
      <c r="AE178" s="253">
        <f t="shared" ca="1" si="197"/>
        <v>6.9339612499072958E-2</v>
      </c>
      <c r="AF178" s="253">
        <f t="shared" ca="1" si="197"/>
        <v>6.9634701834995025E-2</v>
      </c>
      <c r="AH178" s="80">
        <f t="shared" si="198"/>
        <v>75.000010000000003</v>
      </c>
      <c r="AI178" s="254">
        <f t="shared" ca="1" si="199"/>
        <v>0.60163110379284801</v>
      </c>
      <c r="AJ178" s="254">
        <f t="shared" ca="1" si="199"/>
        <v>0.58047873457032628</v>
      </c>
      <c r="AK178" s="254">
        <f t="shared" ca="1" si="199"/>
        <v>0.51918207496737734</v>
      </c>
      <c r="AL178" s="254">
        <f t="shared" ca="1" si="199"/>
        <v>0.42732691233571524</v>
      </c>
      <c r="AM178" s="254">
        <f t="shared" ca="1" si="199"/>
        <v>0.3239891005157956</v>
      </c>
      <c r="AN178" s="254">
        <f t="shared" ca="1" si="199"/>
        <v>0.22998522484278056</v>
      </c>
      <c r="AO178" s="254">
        <f t="shared" ca="1" si="199"/>
        <v>0.15793287045139731</v>
      </c>
      <c r="AP178" s="254">
        <f t="shared" ca="1" si="199"/>
        <v>0.11055383844931201</v>
      </c>
      <c r="AQ178" s="254">
        <f t="shared" ca="1" si="199"/>
        <v>8.426104976850933E-2</v>
      </c>
      <c r="AR178" s="254">
        <f t="shared" ca="1" si="199"/>
        <v>7.2703775712207694E-2</v>
      </c>
      <c r="AS178" s="254">
        <f t="shared" ca="1" si="199"/>
        <v>6.9390323870946957E-2</v>
      </c>
      <c r="AT178" s="254">
        <f t="shared" ca="1" si="199"/>
        <v>6.9339612499072958E-2</v>
      </c>
      <c r="AU178" s="254">
        <f t="shared" ca="1" si="199"/>
        <v>6.9634701834995025E-2</v>
      </c>
      <c r="AW178" s="80">
        <f t="shared" si="200"/>
        <v>75.000010000000003</v>
      </c>
      <c r="AX178" s="254">
        <f t="shared" ca="1" si="201"/>
        <v>0.62318094907394084</v>
      </c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80">
        <f t="shared" si="202"/>
        <v>75.000010000000003</v>
      </c>
      <c r="BM178" s="254">
        <f t="shared" ca="1" si="203"/>
        <v>0.51997890297513472</v>
      </c>
      <c r="BN178" s="254">
        <f t="shared" ca="1" si="203"/>
        <v>0.50472686215260232</v>
      </c>
      <c r="BO178" s="254">
        <f t="shared" ca="1" si="203"/>
        <v>0.46045379596003183</v>
      </c>
      <c r="BP178" s="254">
        <f t="shared" ca="1" si="203"/>
        <v>0.39236753679060415</v>
      </c>
      <c r="BQ178" s="254">
        <f t="shared" ca="1" si="203"/>
        <v>0.31058037863822169</v>
      </c>
      <c r="BR178" s="254">
        <f t="shared" ca="1" si="203"/>
        <v>0.22908955504951276</v>
      </c>
      <c r="BS178" s="254">
        <f t="shared" ca="1" si="203"/>
        <v>0.16117712692384595</v>
      </c>
      <c r="BT178" s="254">
        <f t="shared" ca="1" si="203"/>
        <v>0.11405919886090744</v>
      </c>
      <c r="BU178" s="254">
        <f t="shared" ca="1" si="203"/>
        <v>8.7309339563540783E-2</v>
      </c>
      <c r="BV178" s="254">
        <f t="shared" ca="1" si="203"/>
        <v>7.5584595726506595E-2</v>
      </c>
      <c r="BW178" s="254">
        <f t="shared" ca="1" si="203"/>
        <v>7.2419553361611141E-2</v>
      </c>
      <c r="BX178" s="254">
        <f t="shared" ca="1" si="203"/>
        <v>7.2609371554832117E-2</v>
      </c>
      <c r="BY178" s="254">
        <f t="shared" ca="1" si="203"/>
        <v>7.3015085156522858E-2</v>
      </c>
      <c r="CA178" s="80">
        <f t="shared" si="204"/>
        <v>75.000010000000003</v>
      </c>
      <c r="CB178" s="254">
        <f t="shared" ca="1" si="205"/>
        <v>0.19028704051477424</v>
      </c>
      <c r="CC178" s="254">
        <f t="shared" ca="1" si="205"/>
        <v>0.21592068488936744</v>
      </c>
      <c r="CD178" s="254">
        <f t="shared" ca="1" si="205"/>
        <v>0.28108062039910853</v>
      </c>
      <c r="CE178" s="254">
        <f t="shared" ca="1" si="205"/>
        <v>0.33855352853109011</v>
      </c>
      <c r="CF178" s="254">
        <f t="shared" ca="1" si="205"/>
        <v>0.32724717696875583</v>
      </c>
      <c r="CG178" s="254">
        <f t="shared" ca="1" si="205"/>
        <v>0.25467244424515301</v>
      </c>
      <c r="CH178" s="254">
        <f t="shared" ca="1" si="205"/>
        <v>0.17657220405560592</v>
      </c>
      <c r="CI178" s="254">
        <f t="shared" ca="1" si="205"/>
        <v>0.12201776767171302</v>
      </c>
      <c r="CJ178" s="254">
        <f t="shared" ca="1" si="205"/>
        <v>9.2191179046805072E-2</v>
      </c>
      <c r="CK178" s="254">
        <f t="shared" ca="1" si="205"/>
        <v>7.9701784470627965E-2</v>
      </c>
      <c r="CL178" s="254">
        <f t="shared" ca="1" si="205"/>
        <v>7.675739753607741E-2</v>
      </c>
      <c r="CM178" s="254">
        <f t="shared" ca="1" si="205"/>
        <v>7.7143349859591273E-2</v>
      </c>
      <c r="CN178" s="254">
        <f t="shared" ca="1" si="205"/>
        <v>7.7433897466013563E-2</v>
      </c>
      <c r="CP178" s="80">
        <f t="shared" si="206"/>
        <v>75.000010000000003</v>
      </c>
      <c r="CQ178" s="254">
        <f t="shared" ca="1" si="207"/>
        <v>0.19028704051477424</v>
      </c>
      <c r="CR178" s="254">
        <f t="shared" ca="1" si="207"/>
        <v>0.21592068488936744</v>
      </c>
      <c r="CS178" s="254">
        <f t="shared" ca="1" si="207"/>
        <v>0.28108062039910853</v>
      </c>
      <c r="CT178" s="254">
        <f t="shared" ca="1" si="207"/>
        <v>0.33855352853109011</v>
      </c>
      <c r="CU178" s="254">
        <f t="shared" ca="1" si="207"/>
        <v>0.32724717696875583</v>
      </c>
      <c r="CV178" s="254">
        <f t="shared" ca="1" si="207"/>
        <v>0.25467244424515301</v>
      </c>
      <c r="CW178" s="254">
        <f t="shared" ca="1" si="207"/>
        <v>0.17657220405560592</v>
      </c>
      <c r="CX178" s="254">
        <f t="shared" ca="1" si="207"/>
        <v>0.12201776767171302</v>
      </c>
      <c r="CY178" s="254">
        <f t="shared" ca="1" si="207"/>
        <v>9.2191179046805072E-2</v>
      </c>
      <c r="CZ178" s="254">
        <f t="shared" ca="1" si="207"/>
        <v>7.9701784470627965E-2</v>
      </c>
      <c r="DA178" s="254">
        <f t="shared" ca="1" si="207"/>
        <v>7.675739753607741E-2</v>
      </c>
      <c r="DB178" s="254">
        <f t="shared" ca="1" si="207"/>
        <v>7.7143349859591273E-2</v>
      </c>
      <c r="DC178" s="254">
        <f t="shared" ca="1" si="207"/>
        <v>7.7433897466013563E-2</v>
      </c>
      <c r="DE178" s="80">
        <f t="shared" si="208"/>
        <v>75.000010000000003</v>
      </c>
      <c r="DF178" s="254">
        <f t="shared" ca="1" si="209"/>
        <v>0.22756396434311704</v>
      </c>
      <c r="DG178" s="254">
        <f t="shared" ca="1" si="209"/>
        <v>0.2576117766509779</v>
      </c>
      <c r="DH178" s="254">
        <f t="shared" ca="1" si="209"/>
        <v>0.33468072911523888</v>
      </c>
      <c r="DI178" s="254">
        <f t="shared" ca="1" si="209"/>
        <v>0.41998583500244308</v>
      </c>
      <c r="DJ178" s="254">
        <f t="shared" ca="1" si="209"/>
        <v>0.45854659425925992</v>
      </c>
      <c r="DK178" s="254">
        <f t="shared" ca="1" si="209"/>
        <v>0.39731531704929252</v>
      </c>
      <c r="DL178" s="254">
        <f t="shared" ca="1" si="209"/>
        <v>0.26571309356864681</v>
      </c>
      <c r="DM178" s="254">
        <f t="shared" ca="1" si="209"/>
        <v>0.16988293118063799</v>
      </c>
      <c r="DN178" s="254">
        <f t="shared" ca="1" si="209"/>
        <v>0.12050121703000294</v>
      </c>
      <c r="DO178" s="254">
        <f t="shared" ca="1" si="209"/>
        <v>9.5418823845037623E-2</v>
      </c>
      <c r="DP178" s="254">
        <f t="shared" ca="1" si="209"/>
        <v>8.5051181455554903E-2</v>
      </c>
      <c r="DQ178" s="254">
        <f t="shared" ca="1" si="209"/>
        <v>8.288721259749024E-2</v>
      </c>
      <c r="DR178" s="254">
        <f t="shared" ca="1" si="209"/>
        <v>8.2700378997456317E-2</v>
      </c>
    </row>
    <row r="179" spans="19:122">
      <c r="S179" s="80">
        <f t="shared" si="196"/>
        <v>82.500010000000003</v>
      </c>
      <c r="T179" s="253">
        <f t="shared" ca="1" si="197"/>
        <v>0.6056601414923285</v>
      </c>
      <c r="U179" s="253">
        <f t="shared" ca="1" si="197"/>
        <v>0.58611206840115659</v>
      </c>
      <c r="V179" s="253">
        <f t="shared" ca="1" si="197"/>
        <v>0.52896668234792932</v>
      </c>
      <c r="W179" s="253">
        <f t="shared" ca="1" si="197"/>
        <v>0.44172336668693557</v>
      </c>
      <c r="X179" s="253">
        <f t="shared" ca="1" si="197"/>
        <v>0.34084852626705309</v>
      </c>
      <c r="Y179" s="253">
        <f t="shared" ca="1" si="197"/>
        <v>0.24611186785786748</v>
      </c>
      <c r="Z179" s="253">
        <f t="shared" ca="1" si="197"/>
        <v>0.17105093874834337</v>
      </c>
      <c r="AA179" s="253">
        <f t="shared" ca="1" si="197"/>
        <v>0.11979371077943657</v>
      </c>
      <c r="AB179" s="253">
        <f t="shared" ca="1" si="197"/>
        <v>8.9710678081036943E-2</v>
      </c>
      <c r="AC179" s="253">
        <f t="shared" ca="1" si="197"/>
        <v>7.4972373204930221E-2</v>
      </c>
      <c r="AD179" s="253">
        <f t="shared" ca="1" si="197"/>
        <v>6.9339612499072958E-2</v>
      </c>
      <c r="AE179" s="253">
        <f t="shared" ca="1" si="197"/>
        <v>6.790684918706566E-2</v>
      </c>
      <c r="AF179" s="253">
        <f t="shared" ca="1" si="197"/>
        <v>6.7746123025599639E-2</v>
      </c>
      <c r="AH179" s="80">
        <f t="shared" si="198"/>
        <v>82.500010000000003</v>
      </c>
      <c r="AI179" s="254">
        <f t="shared" ca="1" si="199"/>
        <v>0.6056601414923285</v>
      </c>
      <c r="AJ179" s="254">
        <f t="shared" ca="1" si="199"/>
        <v>0.58611206840115659</v>
      </c>
      <c r="AK179" s="254">
        <f t="shared" ca="1" si="199"/>
        <v>0.52896668234792932</v>
      </c>
      <c r="AL179" s="254">
        <f t="shared" ca="1" si="199"/>
        <v>0.44172336668693557</v>
      </c>
      <c r="AM179" s="254">
        <f t="shared" ca="1" si="199"/>
        <v>0.34084852626705309</v>
      </c>
      <c r="AN179" s="254">
        <f t="shared" ca="1" si="199"/>
        <v>0.24611186785786748</v>
      </c>
      <c r="AO179" s="254">
        <f t="shared" ca="1" si="199"/>
        <v>0.17105093874834337</v>
      </c>
      <c r="AP179" s="254">
        <f t="shared" ca="1" si="199"/>
        <v>0.11979371077943657</v>
      </c>
      <c r="AQ179" s="254">
        <f t="shared" ca="1" si="199"/>
        <v>8.9710678081036943E-2</v>
      </c>
      <c r="AR179" s="254">
        <f t="shared" ca="1" si="199"/>
        <v>7.4972373204930221E-2</v>
      </c>
      <c r="AS179" s="254">
        <f t="shared" ca="1" si="199"/>
        <v>6.9339612499072958E-2</v>
      </c>
      <c r="AT179" s="254">
        <f t="shared" ca="1" si="199"/>
        <v>6.790684918706566E-2</v>
      </c>
      <c r="AU179" s="254">
        <f t="shared" ca="1" si="199"/>
        <v>6.7746123025599639E-2</v>
      </c>
      <c r="AW179" s="80">
        <f t="shared" si="200"/>
        <v>82.500010000000003</v>
      </c>
      <c r="AX179" s="254">
        <f t="shared" ca="1" si="201"/>
        <v>0.62834024324795901</v>
      </c>
      <c r="AY179" s="80">
        <f t="shared" ref="AY179:BJ179" si="210">AJ167</f>
        <v>7.5000099999999996</v>
      </c>
      <c r="AZ179" s="80">
        <f t="shared" si="210"/>
        <v>15.00001</v>
      </c>
      <c r="BA179" s="80">
        <f t="shared" si="210"/>
        <v>22.50001</v>
      </c>
      <c r="BB179" s="80">
        <f t="shared" si="210"/>
        <v>30.00001</v>
      </c>
      <c r="BC179" s="80">
        <f t="shared" si="210"/>
        <v>37.500010000000003</v>
      </c>
      <c r="BD179" s="80">
        <f t="shared" si="210"/>
        <v>45.000010000000003</v>
      </c>
      <c r="BE179" s="80">
        <f t="shared" si="210"/>
        <v>52.500010000000003</v>
      </c>
      <c r="BF179" s="80">
        <f t="shared" si="210"/>
        <v>60.000010000000003</v>
      </c>
      <c r="BG179" s="80">
        <f t="shared" si="210"/>
        <v>67.500010000000003</v>
      </c>
      <c r="BH179" s="80">
        <f t="shared" si="210"/>
        <v>75.000010000000003</v>
      </c>
      <c r="BI179" s="80">
        <f t="shared" si="210"/>
        <v>82.500010000000003</v>
      </c>
      <c r="BJ179" s="80">
        <f t="shared" si="210"/>
        <v>90.000010000000003</v>
      </c>
      <c r="BL179" s="80">
        <f t="shared" si="202"/>
        <v>82.500010000000003</v>
      </c>
      <c r="BM179" s="254">
        <f t="shared" ca="1" si="203"/>
        <v>0.56988585380549728</v>
      </c>
      <c r="BN179" s="254">
        <f t="shared" ca="1" si="203"/>
        <v>0.5531736753473554</v>
      </c>
      <c r="BO179" s="254">
        <f t="shared" ca="1" si="203"/>
        <v>0.50472686215260232</v>
      </c>
      <c r="BP179" s="254">
        <f t="shared" ca="1" si="203"/>
        <v>0.43039623861642878</v>
      </c>
      <c r="BQ179" s="254">
        <f t="shared" ca="1" si="203"/>
        <v>0.34130758389057181</v>
      </c>
      <c r="BR179" s="254">
        <f t="shared" ca="1" si="203"/>
        <v>0.25251069202183712</v>
      </c>
      <c r="BS179" s="254">
        <f t="shared" ca="1" si="203"/>
        <v>0.17797661931612618</v>
      </c>
      <c r="BT179" s="254">
        <f t="shared" ca="1" si="203"/>
        <v>0.12517831714749592</v>
      </c>
      <c r="BU179" s="254">
        <f t="shared" ca="1" si="203"/>
        <v>9.3746586813457183E-2</v>
      </c>
      <c r="BV179" s="254">
        <f t="shared" ca="1" si="203"/>
        <v>7.8370745356673918E-2</v>
      </c>
      <c r="BW179" s="254">
        <f t="shared" ca="1" si="203"/>
        <v>7.2609371554832117E-2</v>
      </c>
      <c r="BX179" s="254">
        <f t="shared" ca="1" si="203"/>
        <v>7.1254618562610214E-2</v>
      </c>
      <c r="BY179" s="254">
        <f t="shared" ca="1" si="203"/>
        <v>7.1148799147409764E-2</v>
      </c>
      <c r="CA179" s="80">
        <f t="shared" si="204"/>
        <v>82.500010000000003</v>
      </c>
      <c r="CB179" s="254">
        <f t="shared" ca="1" si="205"/>
        <v>0.12233146871053335</v>
      </c>
      <c r="CC179" s="254">
        <f t="shared" ca="1" si="205"/>
        <v>0.14761854386716805</v>
      </c>
      <c r="CD179" s="254">
        <f t="shared" ca="1" si="205"/>
        <v>0.21761650631422469</v>
      </c>
      <c r="CE179" s="254">
        <f t="shared" ca="1" si="205"/>
        <v>0.29688189581851798</v>
      </c>
      <c r="CF179" s="254">
        <f t="shared" ca="1" si="205"/>
        <v>0.31827517357617607</v>
      </c>
      <c r="CG179" s="254">
        <f t="shared" ca="1" si="205"/>
        <v>0.26554645359199958</v>
      </c>
      <c r="CH179" s="254">
        <f t="shared" ca="1" si="205"/>
        <v>0.19091534614321065</v>
      </c>
      <c r="CI179" s="254">
        <f t="shared" ca="1" si="205"/>
        <v>0.13314226794070197</v>
      </c>
      <c r="CJ179" s="254">
        <f t="shared" ca="1" si="205"/>
        <v>9.9061127195171836E-2</v>
      </c>
      <c r="CK179" s="254">
        <f t="shared" ca="1" si="205"/>
        <v>8.294186149827143E-2</v>
      </c>
      <c r="CL179" s="254">
        <f t="shared" ca="1" si="205"/>
        <v>7.7143349859591273E-2</v>
      </c>
      <c r="CM179" s="254">
        <f t="shared" ca="1" si="205"/>
        <v>7.4876062272489913E-2</v>
      </c>
      <c r="CN179" s="254">
        <f t="shared" ca="1" si="205"/>
        <v>7.3524677752759726E-2</v>
      </c>
      <c r="CP179" s="80">
        <f t="shared" si="206"/>
        <v>82.500010000000003</v>
      </c>
      <c r="CQ179" s="254">
        <f t="shared" ca="1" si="207"/>
        <v>0.12233146871053335</v>
      </c>
      <c r="CR179" s="254">
        <f t="shared" ca="1" si="207"/>
        <v>0.14761854386716805</v>
      </c>
      <c r="CS179" s="254">
        <f t="shared" ca="1" si="207"/>
        <v>0.21761650631422469</v>
      </c>
      <c r="CT179" s="254">
        <f t="shared" ca="1" si="207"/>
        <v>0.29688189581851798</v>
      </c>
      <c r="CU179" s="254">
        <f t="shared" ca="1" si="207"/>
        <v>0.31827517357617607</v>
      </c>
      <c r="CV179" s="254">
        <f t="shared" ca="1" si="207"/>
        <v>0.26554645359199958</v>
      </c>
      <c r="CW179" s="254">
        <f t="shared" ca="1" si="207"/>
        <v>0.19091534614321065</v>
      </c>
      <c r="CX179" s="254">
        <f t="shared" ca="1" si="207"/>
        <v>0.13314226794070197</v>
      </c>
      <c r="CY179" s="254">
        <f t="shared" ca="1" si="207"/>
        <v>9.9061127195171836E-2</v>
      </c>
      <c r="CZ179" s="254">
        <f t="shared" ca="1" si="207"/>
        <v>8.294186149827143E-2</v>
      </c>
      <c r="DA179" s="254">
        <f t="shared" ca="1" si="207"/>
        <v>7.7143349859591273E-2</v>
      </c>
      <c r="DB179" s="254">
        <f t="shared" ca="1" si="207"/>
        <v>7.4876062272489913E-2</v>
      </c>
      <c r="DC179" s="254">
        <f t="shared" ca="1" si="207"/>
        <v>7.3524677752759726E-2</v>
      </c>
      <c r="DE179" s="80">
        <f t="shared" si="208"/>
        <v>82.500010000000003</v>
      </c>
      <c r="DF179" s="254">
        <f t="shared" ca="1" si="209"/>
        <v>0.14393713217421217</v>
      </c>
      <c r="DG179" s="254">
        <f t="shared" ca="1" si="209"/>
        <v>0.17448661910514462</v>
      </c>
      <c r="DH179" s="254">
        <f t="shared" ca="1" si="209"/>
        <v>0.25761177665097795</v>
      </c>
      <c r="DI179" s="254">
        <f t="shared" ca="1" si="209"/>
        <v>0.35672695548005684</v>
      </c>
      <c r="DJ179" s="254">
        <f t="shared" ca="1" si="209"/>
        <v>0.41195520893279908</v>
      </c>
      <c r="DK179" s="254">
        <f t="shared" ca="1" si="209"/>
        <v>0.37331746100001628</v>
      </c>
      <c r="DL179" s="254">
        <f t="shared" ca="1" si="209"/>
        <v>0.26459828357402709</v>
      </c>
      <c r="DM179" s="254">
        <f t="shared" ca="1" si="209"/>
        <v>0.16881972286131003</v>
      </c>
      <c r="DN179" s="254">
        <f t="shared" ca="1" si="209"/>
        <v>0.11957844954635211</v>
      </c>
      <c r="DO179" s="254">
        <f t="shared" ca="1" si="209"/>
        <v>9.328667873550156E-2</v>
      </c>
      <c r="DP179" s="254">
        <f t="shared" ca="1" si="209"/>
        <v>8.288721259749024E-2</v>
      </c>
      <c r="DQ179" s="254">
        <f t="shared" ca="1" si="209"/>
        <v>7.9053181763040214E-2</v>
      </c>
      <c r="DR179" s="254">
        <f t="shared" ca="1" si="209"/>
        <v>7.7147304084606572E-2</v>
      </c>
    </row>
    <row r="180" spans="19:122">
      <c r="S180" s="80">
        <f t="shared" si="196"/>
        <v>90.000010000000003</v>
      </c>
      <c r="T180" s="253">
        <f t="shared" ca="1" si="197"/>
        <v>0.60646420077626284</v>
      </c>
      <c r="U180" s="253">
        <f t="shared" ca="1" si="197"/>
        <v>0.58743298834805313</v>
      </c>
      <c r="V180" s="253">
        <f t="shared" ca="1" si="197"/>
        <v>0.53165373708468733</v>
      </c>
      <c r="W180" s="253">
        <f t="shared" ca="1" si="197"/>
        <v>0.44601292260556907</v>
      </c>
      <c r="X180" s="253">
        <f t="shared" ca="1" si="197"/>
        <v>0.34614168198273465</v>
      </c>
      <c r="Y180" s="253">
        <f t="shared" ca="1" si="197"/>
        <v>0.25138834251288417</v>
      </c>
      <c r="Z180" s="253">
        <f t="shared" ca="1" si="197"/>
        <v>0.17550839380316108</v>
      </c>
      <c r="AA180" s="253">
        <f t="shared" ca="1" si="197"/>
        <v>0.12307412173331998</v>
      </c>
      <c r="AB180" s="253">
        <f t="shared" ca="1" si="197"/>
        <v>9.1792025002088537E-2</v>
      </c>
      <c r="AC180" s="253">
        <f t="shared" ca="1" si="197"/>
        <v>7.602616802240407E-2</v>
      </c>
      <c r="AD180" s="253">
        <f t="shared" ca="1" si="197"/>
        <v>6.9634701834995025E-2</v>
      </c>
      <c r="AE180" s="253">
        <f t="shared" ca="1" si="197"/>
        <v>6.7746123025599639E-2</v>
      </c>
      <c r="AF180" s="255">
        <f t="shared" ca="1" si="197"/>
        <v>6.7434426233540776E-2</v>
      </c>
      <c r="AH180" s="80">
        <f t="shared" si="198"/>
        <v>90.000010000000003</v>
      </c>
      <c r="AI180" s="254">
        <f t="shared" ca="1" si="199"/>
        <v>0.60646420077626284</v>
      </c>
      <c r="AJ180" s="254">
        <f t="shared" ca="1" si="199"/>
        <v>0.58743298834805313</v>
      </c>
      <c r="AK180" s="254">
        <f t="shared" ca="1" si="199"/>
        <v>0.53165373708468733</v>
      </c>
      <c r="AL180" s="254">
        <f t="shared" ca="1" si="199"/>
        <v>0.44601292260556907</v>
      </c>
      <c r="AM180" s="254">
        <f t="shared" ca="1" si="199"/>
        <v>0.34614168198273465</v>
      </c>
      <c r="AN180" s="254">
        <f t="shared" ca="1" si="199"/>
        <v>0.25138834251288417</v>
      </c>
      <c r="AO180" s="254">
        <f t="shared" ca="1" si="199"/>
        <v>0.17550839380316108</v>
      </c>
      <c r="AP180" s="254">
        <f t="shared" ca="1" si="199"/>
        <v>0.12307412173331998</v>
      </c>
      <c r="AQ180" s="254">
        <f t="shared" ca="1" si="199"/>
        <v>9.1792025002088537E-2</v>
      </c>
      <c r="AR180" s="254">
        <f t="shared" ca="1" si="199"/>
        <v>7.602616802240407E-2</v>
      </c>
      <c r="AS180" s="254">
        <f t="shared" ca="1" si="199"/>
        <v>6.9634701834995025E-2</v>
      </c>
      <c r="AT180" s="254">
        <f t="shared" ca="1" si="199"/>
        <v>6.7746123025599639E-2</v>
      </c>
      <c r="AU180" s="254">
        <f t="shared" ca="1" si="199"/>
        <v>6.7434426233540776E-2</v>
      </c>
      <c r="AW180" s="80">
        <f t="shared" si="200"/>
        <v>90.000010000000003</v>
      </c>
      <c r="AX180" s="254">
        <f t="shared" ca="1" si="201"/>
        <v>0.62865236414526615</v>
      </c>
      <c r="AY180" s="254">
        <f t="shared" ref="AY180:BJ180" ca="1" si="211">(ABS(AY225*$G$7)+ABS($H$7*AY240)+ABS($I$7*AY255))*AY345^2/2</f>
        <v>7.1984870179410895E-2</v>
      </c>
      <c r="AZ180" s="254">
        <f t="shared" ca="1" si="211"/>
        <v>7.475341444063939E-2</v>
      </c>
      <c r="BA180" s="254">
        <f t="shared" ca="1" si="211"/>
        <v>8.3591568623454099E-2</v>
      </c>
      <c r="BB180" s="254">
        <f t="shared" ca="1" si="211"/>
        <v>0.10775164963939378</v>
      </c>
      <c r="BC180" s="254">
        <f t="shared" ca="1" si="211"/>
        <v>0.15432949082922254</v>
      </c>
      <c r="BD180" s="254">
        <f t="shared" ca="1" si="211"/>
        <v>0.24795384131479384</v>
      </c>
      <c r="BE180" s="254">
        <f t="shared" ca="1" si="211"/>
        <v>0.38810886075446283</v>
      </c>
      <c r="BF180" s="254">
        <f t="shared" ca="1" si="211"/>
        <v>0.52237413433565272</v>
      </c>
      <c r="BG180" s="254">
        <f t="shared" ca="1" si="211"/>
        <v>0.59744214614063962</v>
      </c>
      <c r="BH180" s="254">
        <f t="shared" ca="1" si="211"/>
        <v>0.62318094907394084</v>
      </c>
      <c r="BI180" s="254">
        <f t="shared" ca="1" si="211"/>
        <v>0.62834024324795901</v>
      </c>
      <c r="BJ180" s="254">
        <f t="shared" ca="1" si="211"/>
        <v>0.62865236414526626</v>
      </c>
      <c r="BL180" s="80">
        <f t="shared" si="202"/>
        <v>90.000010000000003</v>
      </c>
      <c r="BM180" s="254">
        <f t="shared" ca="1" si="203"/>
        <v>0.58711150663894485</v>
      </c>
      <c r="BN180" s="254">
        <f t="shared" ca="1" si="203"/>
        <v>0.56988585380549728</v>
      </c>
      <c r="BO180" s="254">
        <f t="shared" ca="1" si="203"/>
        <v>0.51997890297513472</v>
      </c>
      <c r="BP180" s="254">
        <f t="shared" ca="1" si="203"/>
        <v>0.44348483599443056</v>
      </c>
      <c r="BQ180" s="254">
        <f t="shared" ca="1" si="203"/>
        <v>0.35189810657155712</v>
      </c>
      <c r="BR180" s="254">
        <f t="shared" ca="1" si="203"/>
        <v>0.26063359146028675</v>
      </c>
      <c r="BS180" s="254">
        <f t="shared" ca="1" si="203"/>
        <v>0.18388621840910929</v>
      </c>
      <c r="BT180" s="254">
        <f t="shared" ca="1" si="203"/>
        <v>0.12920146581584274</v>
      </c>
      <c r="BU180" s="254">
        <f t="shared" ca="1" si="203"/>
        <v>9.621952586009011E-2</v>
      </c>
      <c r="BV180" s="254">
        <f t="shared" ca="1" si="203"/>
        <v>7.9635730049295389E-2</v>
      </c>
      <c r="BW180" s="254">
        <f t="shared" ca="1" si="203"/>
        <v>7.3015085156522858E-2</v>
      </c>
      <c r="BX180" s="254">
        <f t="shared" ca="1" si="203"/>
        <v>7.1148799147409764E-2</v>
      </c>
      <c r="BY180" s="254">
        <f t="shared" ca="1" si="203"/>
        <v>7.0873486903157937E-2</v>
      </c>
      <c r="CA180" s="80">
        <f t="shared" si="204"/>
        <v>90.000010000000003</v>
      </c>
      <c r="CB180" s="254">
        <f t="shared" ca="1" si="205"/>
        <v>9.8280458039423327E-2</v>
      </c>
      <c r="CC180" s="254">
        <f t="shared" ca="1" si="205"/>
        <v>0.12287708276822891</v>
      </c>
      <c r="CD180" s="254">
        <f t="shared" ca="1" si="205"/>
        <v>0.19292539891599453</v>
      </c>
      <c r="CE180" s="254">
        <f t="shared" ca="1" si="205"/>
        <v>0.27816118581093602</v>
      </c>
      <c r="CF180" s="254">
        <f t="shared" ca="1" si="205"/>
        <v>0.31144917490839602</v>
      </c>
      <c r="CG180" s="254">
        <f t="shared" ca="1" si="205"/>
        <v>0.26752526610679633</v>
      </c>
      <c r="CH180" s="254">
        <f t="shared" ca="1" si="205"/>
        <v>0.19537757218395943</v>
      </c>
      <c r="CI180" s="254">
        <f t="shared" ca="1" si="205"/>
        <v>0.13702152778479737</v>
      </c>
      <c r="CJ180" s="254">
        <f t="shared" ca="1" si="205"/>
        <v>0.10166861556393374</v>
      </c>
      <c r="CK180" s="254">
        <f t="shared" ca="1" si="205"/>
        <v>8.4354882950045285E-2</v>
      </c>
      <c r="CL180" s="254">
        <f t="shared" ca="1" si="205"/>
        <v>7.7433897466013563E-2</v>
      </c>
      <c r="CM180" s="254">
        <f t="shared" ca="1" si="205"/>
        <v>7.3524677752759726E-2</v>
      </c>
      <c r="CN180" s="254">
        <f t="shared" ca="1" si="205"/>
        <v>7.0814310984820272E-2</v>
      </c>
      <c r="CP180" s="80">
        <f t="shared" si="206"/>
        <v>90.000010000000003</v>
      </c>
      <c r="CQ180" s="254">
        <f t="shared" ca="1" si="207"/>
        <v>9.8280458039423327E-2</v>
      </c>
      <c r="CR180" s="254">
        <f t="shared" ca="1" si="207"/>
        <v>0.12287708276822891</v>
      </c>
      <c r="CS180" s="254">
        <f t="shared" ca="1" si="207"/>
        <v>0.19292539891599453</v>
      </c>
      <c r="CT180" s="254">
        <f t="shared" ca="1" si="207"/>
        <v>0.27816118581093602</v>
      </c>
      <c r="CU180" s="254">
        <f t="shared" ca="1" si="207"/>
        <v>0.31144917490839602</v>
      </c>
      <c r="CV180" s="254">
        <f t="shared" ca="1" si="207"/>
        <v>0.26752526610679633</v>
      </c>
      <c r="CW180" s="254">
        <f t="shared" ca="1" si="207"/>
        <v>0.19537757218395943</v>
      </c>
      <c r="CX180" s="254">
        <f t="shared" ca="1" si="207"/>
        <v>0.13702152778479737</v>
      </c>
      <c r="CY180" s="254">
        <f t="shared" ca="1" si="207"/>
        <v>0.10166861556393374</v>
      </c>
      <c r="CZ180" s="254">
        <f t="shared" ca="1" si="207"/>
        <v>8.4354882950045285E-2</v>
      </c>
      <c r="DA180" s="254">
        <f t="shared" ca="1" si="207"/>
        <v>7.7433897466013563E-2</v>
      </c>
      <c r="DB180" s="254">
        <f t="shared" ca="1" si="207"/>
        <v>7.3524677752759726E-2</v>
      </c>
      <c r="DC180" s="254">
        <f t="shared" ca="1" si="207"/>
        <v>7.0814310984820272E-2</v>
      </c>
      <c r="DE180" s="80">
        <f t="shared" si="208"/>
        <v>90.000010000000003</v>
      </c>
      <c r="DF180" s="254">
        <f t="shared" ca="1" si="209"/>
        <v>0.11411311759589089</v>
      </c>
      <c r="DG180" s="254">
        <f t="shared" ca="1" si="209"/>
        <v>0.14393713217421208</v>
      </c>
      <c r="DH180" s="254">
        <f t="shared" ca="1" si="209"/>
        <v>0.22756396434311704</v>
      </c>
      <c r="DI180" s="254">
        <f t="shared" ca="1" si="209"/>
        <v>0.33131411573063557</v>
      </c>
      <c r="DJ180" s="254">
        <f t="shared" ca="1" si="209"/>
        <v>0.39387758359061731</v>
      </c>
      <c r="DK180" s="254">
        <f t="shared" ca="1" si="209"/>
        <v>0.36441129967180225</v>
      </c>
      <c r="DL180" s="254">
        <f t="shared" ca="1" si="209"/>
        <v>0.2638988539304114</v>
      </c>
      <c r="DM180" s="254">
        <f t="shared" ca="1" si="209"/>
        <v>0.17109202115979608</v>
      </c>
      <c r="DN180" s="254">
        <f t="shared" ca="1" si="209"/>
        <v>0.11950073259825926</v>
      </c>
      <c r="DO180" s="254">
        <f t="shared" ca="1" si="209"/>
        <v>9.2885196415195909E-2</v>
      </c>
      <c r="DP180" s="254">
        <f t="shared" ca="1" si="209"/>
        <v>8.2700378997456317E-2</v>
      </c>
      <c r="DQ180" s="254">
        <f t="shared" ca="1" si="209"/>
        <v>7.7147304084606572E-2</v>
      </c>
      <c r="DR180" s="254">
        <f t="shared" ca="1" si="209"/>
        <v>7.3841543894103426E-2</v>
      </c>
    </row>
    <row r="181" spans="19:122"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Y181" s="254">
        <f t="shared" ca="1" si="201"/>
        <v>7.23739208992695E-2</v>
      </c>
      <c r="AZ181" s="254">
        <f t="shared" ca="1" si="201"/>
        <v>7.468304696605553E-2</v>
      </c>
      <c r="BA181" s="254">
        <f t="shared" ca="1" si="201"/>
        <v>8.4216710142880583E-2</v>
      </c>
      <c r="BB181" s="254">
        <f t="shared" ca="1" si="201"/>
        <v>0.10815611161313088</v>
      </c>
      <c r="BC181" s="254">
        <f t="shared" ca="1" si="201"/>
        <v>0.15189564496822469</v>
      </c>
      <c r="BD181" s="254">
        <f t="shared" ca="1" si="201"/>
        <v>0.24672321565348934</v>
      </c>
      <c r="BE181" s="254">
        <f t="shared" ca="1" si="201"/>
        <v>0.39137539980800251</v>
      </c>
      <c r="BF181" s="254">
        <f t="shared" ca="1" si="201"/>
        <v>0.52906864208880122</v>
      </c>
      <c r="BG181" s="254">
        <f t="shared" ca="1" si="201"/>
        <v>0.6026723654490983</v>
      </c>
      <c r="BH181" s="254">
        <f t="shared" ca="1" si="201"/>
        <v>0.62544468597256664</v>
      </c>
      <c r="BI181" s="254">
        <f t="shared" ca="1" si="201"/>
        <v>0.62865236414526593</v>
      </c>
      <c r="BJ181" s="254">
        <f t="shared" ca="1" si="201"/>
        <v>0.6283402432479589</v>
      </c>
    </row>
    <row r="182" spans="19:122">
      <c r="S182" s="24" t="s">
        <v>100</v>
      </c>
      <c r="T182" s="81">
        <f>T2</f>
        <v>1.0000000000000001E-5</v>
      </c>
      <c r="U182" s="81">
        <f t="shared" ref="U182:AF182" si="212">U167</f>
        <v>7.5000099999999996</v>
      </c>
      <c r="V182" s="81">
        <f t="shared" si="212"/>
        <v>15.00001</v>
      </c>
      <c r="W182" s="81">
        <f t="shared" si="212"/>
        <v>22.50001</v>
      </c>
      <c r="X182" s="81">
        <f t="shared" si="212"/>
        <v>30.00001</v>
      </c>
      <c r="Y182" s="81">
        <f t="shared" si="212"/>
        <v>37.500010000000003</v>
      </c>
      <c r="Z182" s="81">
        <f t="shared" si="212"/>
        <v>45.000010000000003</v>
      </c>
      <c r="AA182" s="81">
        <f t="shared" si="212"/>
        <v>52.500010000000003</v>
      </c>
      <c r="AB182" s="81">
        <f t="shared" si="212"/>
        <v>60.000010000000003</v>
      </c>
      <c r="AC182" s="81">
        <f t="shared" si="212"/>
        <v>67.500010000000003</v>
      </c>
      <c r="AD182" s="81">
        <f t="shared" si="212"/>
        <v>75.000010000000003</v>
      </c>
      <c r="AE182" s="81">
        <f t="shared" si="212"/>
        <v>82.500010000000003</v>
      </c>
      <c r="AF182" s="81">
        <f t="shared" si="212"/>
        <v>90.000010000000003</v>
      </c>
      <c r="AI182" t="s">
        <v>201</v>
      </c>
      <c r="AJ182" t="s">
        <v>100</v>
      </c>
      <c r="AK182" t="s">
        <v>67</v>
      </c>
      <c r="AU182" t="s">
        <v>202</v>
      </c>
      <c r="AV182" t="s">
        <v>109</v>
      </c>
      <c r="AY182" s="254">
        <f t="shared" ca="1" si="201"/>
        <v>7.468304696605553E-2</v>
      </c>
      <c r="AZ182" s="254">
        <f t="shared" ca="1" si="201"/>
        <v>7.6790075007654168E-2</v>
      </c>
      <c r="BA182" s="254">
        <f t="shared" ca="1" si="201"/>
        <v>8.694352798642585E-2</v>
      </c>
      <c r="BB182" s="254">
        <f t="shared" ca="1" si="201"/>
        <v>0.10997263947985929</v>
      </c>
      <c r="BC182" s="254">
        <f t="shared" ca="1" si="201"/>
        <v>0.15361245589603209</v>
      </c>
      <c r="BD182" s="254">
        <f t="shared" ca="1" si="201"/>
        <v>0.24403618386990744</v>
      </c>
      <c r="BE182" s="254">
        <f t="shared" ca="1" si="201"/>
        <v>0.40375070449230277</v>
      </c>
      <c r="BF182" s="254">
        <f t="shared" ca="1" si="201"/>
        <v>0.55107298061934173</v>
      </c>
      <c r="BG182" s="254">
        <f t="shared" ca="1" si="201"/>
        <v>0.61681338837253497</v>
      </c>
      <c r="BH182" s="254">
        <f t="shared" ca="1" si="201"/>
        <v>0.62865236414526626</v>
      </c>
      <c r="BI182" s="254">
        <f t="shared" ca="1" si="201"/>
        <v>0.62544468597256664</v>
      </c>
      <c r="BJ182" s="254">
        <f t="shared" ca="1" si="201"/>
        <v>0.62318094907394084</v>
      </c>
    </row>
    <row r="183" spans="19:122">
      <c r="S183" s="26">
        <f>S3</f>
        <v>1.0000000000000001E-5</v>
      </c>
      <c r="T183" s="39">
        <f ca="1">T3*(1-T63^2/T3/T33)</f>
        <v>142.69644920660335</v>
      </c>
      <c r="U183" s="39">
        <f t="shared" ref="U183:AF183" ca="1" si="213">U3*(1-U63^2/U3/U33)</f>
        <v>139.72012089623971</v>
      </c>
      <c r="V183" s="39">
        <f t="shared" ca="1" si="213"/>
        <v>130.26076459371467</v>
      </c>
      <c r="W183" s="39">
        <f t="shared" ca="1" si="213"/>
        <v>115.11306402482292</v>
      </c>
      <c r="X183" s="39">
        <f t="shared" ca="1" si="213"/>
        <v>99.208676963821716</v>
      </c>
      <c r="Y183" s="39">
        <f t="shared" ca="1" si="213"/>
        <v>87.592967127824934</v>
      </c>
      <c r="Z183" s="39">
        <f t="shared" ca="1" si="213"/>
        <v>81.042068778374343</v>
      </c>
      <c r="AA183" s="39">
        <f t="shared" ca="1" si="213"/>
        <v>77.897155463164552</v>
      </c>
      <c r="AB183" s="39">
        <f t="shared" ca="1" si="213"/>
        <v>76.554554756596161</v>
      </c>
      <c r="AC183" s="39">
        <f t="shared" ca="1" si="213"/>
        <v>76.05582668194738</v>
      </c>
      <c r="AD183" s="39">
        <f t="shared" ca="1" si="213"/>
        <v>75.912856450757801</v>
      </c>
      <c r="AE183" s="39">
        <f t="shared" ca="1" si="213"/>
        <v>75.893530314963044</v>
      </c>
      <c r="AF183" s="39">
        <f t="shared" ca="1" si="213"/>
        <v>75.896530061258147</v>
      </c>
      <c r="AH183" s="132"/>
      <c r="AI183" s="256">
        <v>0.88</v>
      </c>
      <c r="AJ183">
        <f ca="1">AI183*$B$2</f>
        <v>142.58094856902946</v>
      </c>
      <c r="AK183" s="23">
        <f ca="1">T183/AJ183</f>
        <v>1.0008100706211669</v>
      </c>
      <c r="AU183" s="203">
        <v>0.44001320323999893</v>
      </c>
      <c r="AV183">
        <f ca="1">$B$2*AU183</f>
        <v>71.292613523700211</v>
      </c>
      <c r="AW183" s="23">
        <f ca="1">AF183/AV183</f>
        <v>1.0645777495031434</v>
      </c>
      <c r="AY183" s="254">
        <f t="shared" ca="1" si="201"/>
        <v>8.4216710142880583E-2</v>
      </c>
      <c r="AZ183" s="254">
        <f t="shared" ca="1" si="201"/>
        <v>8.694352798642585E-2</v>
      </c>
      <c r="BA183" s="254">
        <f t="shared" ca="1" si="201"/>
        <v>9.5027670847488269E-2</v>
      </c>
      <c r="BB183" s="254">
        <f t="shared" ca="1" si="201"/>
        <v>0.11589712094958125</v>
      </c>
      <c r="BC183" s="254">
        <f t="shared" ca="1" si="201"/>
        <v>0.16069506902086364</v>
      </c>
      <c r="BD183" s="254">
        <f t="shared" ca="1" si="201"/>
        <v>0.24471817358260628</v>
      </c>
      <c r="BE183" s="254">
        <f t="shared" ca="1" si="201"/>
        <v>0.43605175451938866</v>
      </c>
      <c r="BF183" s="254">
        <f t="shared" ca="1" si="201"/>
        <v>0.59178834562023774</v>
      </c>
      <c r="BG183" s="254">
        <f t="shared" ca="1" si="201"/>
        <v>0.62865236414526593</v>
      </c>
      <c r="BH183" s="254">
        <f t="shared" ca="1" si="201"/>
        <v>0.61681338837253497</v>
      </c>
      <c r="BI183" s="254">
        <f t="shared" ca="1" si="201"/>
        <v>0.6026723654490983</v>
      </c>
      <c r="BJ183" s="254">
        <f t="shared" ca="1" si="201"/>
        <v>0.5974421461406394</v>
      </c>
    </row>
    <row r="184" spans="19:122">
      <c r="S184" s="26">
        <f t="shared" ref="S184:S195" si="214">S169</f>
        <v>7.5000099999999996</v>
      </c>
      <c r="T184" s="39">
        <f t="shared" ref="T184:AF195" ca="1" si="215">T4*(1-T64^2/T4/T34)</f>
        <v>139.72012089623971</v>
      </c>
      <c r="U184" s="39">
        <f t="shared" ca="1" si="215"/>
        <v>136.49981066941257</v>
      </c>
      <c r="V184" s="39">
        <f t="shared" ca="1" si="215"/>
        <v>126.45122100290548</v>
      </c>
      <c r="W184" s="39">
        <f t="shared" ca="1" si="215"/>
        <v>110.76968394783751</v>
      </c>
      <c r="X184" s="39">
        <f t="shared" ca="1" si="215"/>
        <v>94.755920283913795</v>
      </c>
      <c r="Y184" s="39">
        <f t="shared" ca="1" si="215"/>
        <v>83.441119436524446</v>
      </c>
      <c r="Z184" s="39">
        <f t="shared" ca="1" si="215"/>
        <v>77.356787759895539</v>
      </c>
      <c r="AA184" s="39">
        <f t="shared" ca="1" si="215"/>
        <v>74.660805899740353</v>
      </c>
      <c r="AB184" s="39">
        <f t="shared" ca="1" si="215"/>
        <v>73.679928419684316</v>
      </c>
      <c r="AC184" s="39">
        <f t="shared" ca="1" si="215"/>
        <v>73.446127205776662</v>
      </c>
      <c r="AD184" s="39">
        <f t="shared" ca="1" si="215"/>
        <v>73.480718139094193</v>
      </c>
      <c r="AE184" s="39">
        <f t="shared" ca="1" si="215"/>
        <v>73.562844100841104</v>
      </c>
      <c r="AF184" s="39">
        <f t="shared" ca="1" si="215"/>
        <v>73.598792989150255</v>
      </c>
      <c r="AH184" s="59"/>
      <c r="AI184" s="256">
        <v>0.45</v>
      </c>
      <c r="AJ184">
        <f t="shared" ref="AJ184:AJ210" ca="1" si="216">AI184*$B$2</f>
        <v>72.910712336435523</v>
      </c>
      <c r="AK184" s="23">
        <f t="shared" ref="AK184:AK210" ca="1" si="217">T184/AJ184</f>
        <v>1.9163181433685932</v>
      </c>
      <c r="AU184" s="203">
        <v>0.42502536496349469</v>
      </c>
      <c r="AV184">
        <f t="shared" ref="AV184:AV210" ca="1" si="218">$B$2*AU184</f>
        <v>68.864226934537513</v>
      </c>
      <c r="AW184" s="23">
        <f t="shared" ref="AW184:AW210" ca="1" si="219">AF184/AV184</f>
        <v>1.0687521847753179</v>
      </c>
      <c r="AY184" s="254">
        <f t="shared" ca="1" si="201"/>
        <v>0.10815611161313088</v>
      </c>
      <c r="AZ184" s="254">
        <f t="shared" ca="1" si="201"/>
        <v>0.10997263947985933</v>
      </c>
      <c r="BA184" s="254">
        <f t="shared" ca="1" si="201"/>
        <v>0.11589712094958125</v>
      </c>
      <c r="BB184" s="254">
        <f t="shared" ca="1" si="201"/>
        <v>0.13360138030323904</v>
      </c>
      <c r="BC184" s="254">
        <f t="shared" ca="1" si="201"/>
        <v>0.17848778493018758</v>
      </c>
      <c r="BD184" s="254">
        <f t="shared" ca="1" si="201"/>
        <v>0.26676914287242187</v>
      </c>
      <c r="BE184" s="254">
        <f t="shared" ca="1" si="201"/>
        <v>0.51738404708646202</v>
      </c>
      <c r="BF184" s="254">
        <f t="shared" ca="1" si="201"/>
        <v>0.62865236414526626</v>
      </c>
      <c r="BG184" s="254">
        <f t="shared" ca="1" si="201"/>
        <v>0.59178834562023741</v>
      </c>
      <c r="BH184" s="254">
        <f t="shared" ca="1" si="201"/>
        <v>0.55107298061934218</v>
      </c>
      <c r="BI184" s="254">
        <f t="shared" ca="1" si="201"/>
        <v>0.52906864208880144</v>
      </c>
      <c r="BJ184" s="254">
        <f t="shared" ca="1" si="201"/>
        <v>0.52237413433565294</v>
      </c>
    </row>
    <row r="185" spans="19:122">
      <c r="S185" s="26">
        <f t="shared" si="214"/>
        <v>15.00001</v>
      </c>
      <c r="T185" s="39">
        <f t="shared" ca="1" si="215"/>
        <v>130.26076459371467</v>
      </c>
      <c r="U185" s="39">
        <f t="shared" ca="1" si="215"/>
        <v>126.45122100290548</v>
      </c>
      <c r="V185" s="39">
        <f t="shared" ca="1" si="215"/>
        <v>115.02812838356958</v>
      </c>
      <c r="W185" s="39">
        <f t="shared" ca="1" si="215"/>
        <v>98.195779669545459</v>
      </c>
      <c r="X185" s="39">
        <f t="shared" ca="1" si="215"/>
        <v>82.081216384213434</v>
      </c>
      <c r="Y185" s="39">
        <f t="shared" ca="1" si="215"/>
        <v>71.643816180914001</v>
      </c>
      <c r="Z185" s="39">
        <f t="shared" ca="1" si="215"/>
        <v>66.839760869430222</v>
      </c>
      <c r="AA185" s="39">
        <f t="shared" ca="1" si="215"/>
        <v>65.37866300666991</v>
      </c>
      <c r="AB185" s="39">
        <f t="shared" ca="1" si="215"/>
        <v>65.402485817543052</v>
      </c>
      <c r="AC185" s="39">
        <f t="shared" ca="1" si="215"/>
        <v>65.910742267050935</v>
      </c>
      <c r="AD185" s="39">
        <f t="shared" ca="1" si="215"/>
        <v>66.445627160429808</v>
      </c>
      <c r="AE185" s="39">
        <f t="shared" ca="1" si="215"/>
        <v>66.814644157026081</v>
      </c>
      <c r="AF185" s="39">
        <f t="shared" ca="1" si="215"/>
        <v>66.943928304373671</v>
      </c>
      <c r="AI185" s="256">
        <v>0.44</v>
      </c>
      <c r="AJ185">
        <f t="shared" ca="1" si="216"/>
        <v>71.29047428451473</v>
      </c>
      <c r="AK185" s="23">
        <f t="shared" ca="1" si="217"/>
        <v>1.8271833074620054</v>
      </c>
      <c r="AU185" s="203">
        <v>0.38132947749516777</v>
      </c>
      <c r="AV185">
        <f t="shared" ca="1" si="218"/>
        <v>61.784452975674306</v>
      </c>
      <c r="AW185" s="23">
        <f t="shared" ca="1" si="219"/>
        <v>1.0835076638249228</v>
      </c>
      <c r="AY185" s="254">
        <f t="shared" ca="1" si="201"/>
        <v>0.15189564496822475</v>
      </c>
      <c r="AZ185" s="254">
        <f t="shared" ca="1" si="201"/>
        <v>0.15361245589603215</v>
      </c>
      <c r="BA185" s="254">
        <f t="shared" ca="1" si="201"/>
        <v>0.16069506902086364</v>
      </c>
      <c r="BB185" s="254">
        <f t="shared" ca="1" si="201"/>
        <v>0.1784877849301876</v>
      </c>
      <c r="BC185" s="254">
        <f t="shared" ca="1" si="201"/>
        <v>0.22443907698711302</v>
      </c>
      <c r="BD185" s="254">
        <f t="shared" ca="1" si="201"/>
        <v>0.38203843219712208</v>
      </c>
      <c r="BE185" s="254">
        <f t="shared" ca="1" si="201"/>
        <v>0.62865236414526615</v>
      </c>
      <c r="BF185" s="254">
        <f t="shared" ca="1" si="201"/>
        <v>0.51738404708646213</v>
      </c>
      <c r="BG185" s="254">
        <f t="shared" ca="1" si="201"/>
        <v>0.43605175451938866</v>
      </c>
      <c r="BH185" s="254">
        <f t="shared" ca="1" si="201"/>
        <v>0.40375070449230271</v>
      </c>
      <c r="BI185" s="254">
        <f t="shared" ca="1" si="201"/>
        <v>0.39137539980800251</v>
      </c>
      <c r="BJ185" s="254">
        <f t="shared" ca="1" si="201"/>
        <v>0.38810886075446294</v>
      </c>
    </row>
    <row r="186" spans="19:122">
      <c r="S186" s="26">
        <f t="shared" si="214"/>
        <v>22.50001</v>
      </c>
      <c r="T186" s="39">
        <f t="shared" ca="1" si="215"/>
        <v>115.11306402482292</v>
      </c>
      <c r="U186" s="39">
        <f t="shared" ca="1" si="215"/>
        <v>110.76968394783751</v>
      </c>
      <c r="V186" s="39">
        <f t="shared" ca="1" si="215"/>
        <v>98.195779669545459</v>
      </c>
      <c r="W186" s="39">
        <f t="shared" ca="1" si="215"/>
        <v>80.540955268206645</v>
      </c>
      <c r="X186" s="39">
        <f t="shared" ca="1" si="215"/>
        <v>64.504016577159675</v>
      </c>
      <c r="Y186" s="39">
        <f t="shared" ca="1" si="215"/>
        <v>55.008954770743195</v>
      </c>
      <c r="Z186" s="39">
        <f t="shared" ca="1" si="215"/>
        <v>51.640016402616006</v>
      </c>
      <c r="AA186" s="39">
        <f t="shared" ca="1" si="215"/>
        <v>51.678652150293985</v>
      </c>
      <c r="AB186" s="39">
        <f t="shared" ca="1" si="215"/>
        <v>53.000248353479634</v>
      </c>
      <c r="AC186" s="39">
        <f t="shared" ca="1" si="215"/>
        <v>54.507256539161901</v>
      </c>
      <c r="AD186" s="39">
        <f t="shared" ca="1" si="215"/>
        <v>55.733136425285522</v>
      </c>
      <c r="AE186" s="39">
        <f t="shared" ca="1" si="215"/>
        <v>56.504404459822901</v>
      </c>
      <c r="AF186" s="39">
        <f t="shared" ca="1" si="215"/>
        <v>56.765461382607825</v>
      </c>
      <c r="AI186" s="256">
        <v>0.44</v>
      </c>
      <c r="AJ186">
        <f t="shared" ca="1" si="216"/>
        <v>71.29047428451473</v>
      </c>
      <c r="AK186" s="23">
        <f t="shared" ca="1" si="217"/>
        <v>1.6147047018570202</v>
      </c>
      <c r="AU186" s="203">
        <v>0.31384983457844384</v>
      </c>
      <c r="AV186">
        <f t="shared" ca="1" si="218"/>
        <v>50.851144457303981</v>
      </c>
      <c r="AW186" s="23">
        <f t="shared" ca="1" si="219"/>
        <v>1.1163064664212163</v>
      </c>
      <c r="AY186" s="254">
        <f t="shared" ca="1" si="201"/>
        <v>0.24672321565348934</v>
      </c>
      <c r="AZ186" s="254">
        <f t="shared" ca="1" si="201"/>
        <v>0.24403618386990741</v>
      </c>
      <c r="BA186" s="254">
        <f t="shared" ca="1" si="201"/>
        <v>0.24471817358260625</v>
      </c>
      <c r="BB186" s="254">
        <f t="shared" ca="1" si="201"/>
        <v>0.26676914287242193</v>
      </c>
      <c r="BC186" s="254">
        <f t="shared" ca="1" si="201"/>
        <v>0.38203843219712197</v>
      </c>
      <c r="BD186" s="254">
        <f t="shared" ca="1" si="201"/>
        <v>0.62865236414526615</v>
      </c>
      <c r="BE186" s="254">
        <f t="shared" ca="1" si="201"/>
        <v>0.3820384321971223</v>
      </c>
      <c r="BF186" s="254">
        <f t="shared" ca="1" si="201"/>
        <v>0.26676914287242209</v>
      </c>
      <c r="BG186" s="254">
        <f t="shared" ca="1" si="201"/>
        <v>0.24471817358260645</v>
      </c>
      <c r="BH186" s="254">
        <f t="shared" ca="1" si="201"/>
        <v>0.24403618386990761</v>
      </c>
      <c r="BI186" s="254">
        <f t="shared" ca="1" si="201"/>
        <v>0.24672321565348929</v>
      </c>
      <c r="BJ186" s="254">
        <f t="shared" ca="1" si="201"/>
        <v>0.24795384131479384</v>
      </c>
    </row>
    <row r="187" spans="19:122">
      <c r="S187" s="26">
        <f t="shared" si="214"/>
        <v>30.00001</v>
      </c>
      <c r="T187" s="39">
        <f t="shared" ca="1" si="215"/>
        <v>99.208676963821731</v>
      </c>
      <c r="U187" s="39">
        <f t="shared" ca="1" si="215"/>
        <v>94.755920283913767</v>
      </c>
      <c r="V187" s="39">
        <f t="shared" ca="1" si="215"/>
        <v>82.08121638421342</v>
      </c>
      <c r="W187" s="39">
        <f t="shared" ca="1" si="215"/>
        <v>64.504016577159675</v>
      </c>
      <c r="X187" s="39">
        <f t="shared" ca="1" si="215"/>
        <v>48.4415486413859</v>
      </c>
      <c r="Y187" s="39">
        <f t="shared" ca="1" si="215"/>
        <v>38.912633402447419</v>
      </c>
      <c r="Z187" s="39">
        <f t="shared" ca="1" si="215"/>
        <v>35.913872886704034</v>
      </c>
      <c r="AA187" s="39">
        <f t="shared" ca="1" si="215"/>
        <v>36.724541936633294</v>
      </c>
      <c r="AB187" s="39">
        <f t="shared" ca="1" si="215"/>
        <v>38.95054792484035</v>
      </c>
      <c r="AC187" s="39">
        <f t="shared" ca="1" si="215"/>
        <v>41.272931122549359</v>
      </c>
      <c r="AD187" s="39">
        <f t="shared" ca="1" si="215"/>
        <v>43.114742138906472</v>
      </c>
      <c r="AE187" s="39">
        <f t="shared" ca="1" si="215"/>
        <v>44.26211393290783</v>
      </c>
      <c r="AF187" s="39">
        <f t="shared" ca="1" si="215"/>
        <v>44.649021097110634</v>
      </c>
      <c r="AI187" s="256">
        <v>0.44</v>
      </c>
      <c r="AJ187">
        <f t="shared" ca="1" si="216"/>
        <v>71.29047428451473</v>
      </c>
      <c r="AK187" s="23">
        <f t="shared" ca="1" si="217"/>
        <v>1.3916119644244143</v>
      </c>
      <c r="AU187" s="203">
        <v>0.23296061294791245</v>
      </c>
      <c r="AV187">
        <f t="shared" ca="1" si="218"/>
        <v>37.745164969699864</v>
      </c>
      <c r="AW187" s="23">
        <f t="shared" ca="1" si="219"/>
        <v>1.1829070328067945</v>
      </c>
      <c r="AY187" s="254">
        <f t="shared" ca="1" si="201"/>
        <v>0.39137539980800257</v>
      </c>
      <c r="AZ187" s="254">
        <f t="shared" ca="1" si="201"/>
        <v>0.40375070449230277</v>
      </c>
      <c r="BA187" s="254">
        <f t="shared" ca="1" si="201"/>
        <v>0.43605175451938838</v>
      </c>
      <c r="BB187" s="254">
        <f t="shared" ca="1" si="201"/>
        <v>0.51738404708646213</v>
      </c>
      <c r="BC187" s="254">
        <f t="shared" ca="1" si="201"/>
        <v>0.62865236414526615</v>
      </c>
      <c r="BD187" s="254">
        <f t="shared" ca="1" si="201"/>
        <v>0.3820384321971223</v>
      </c>
      <c r="BE187" s="254">
        <f t="shared" ca="1" si="201"/>
        <v>0.22443907698711291</v>
      </c>
      <c r="BF187" s="254">
        <f t="shared" ca="1" si="201"/>
        <v>0.17848778493018769</v>
      </c>
      <c r="BG187" s="254">
        <f t="shared" ca="1" si="201"/>
        <v>0.16069506902086372</v>
      </c>
      <c r="BH187" s="254">
        <f t="shared" ca="1" si="201"/>
        <v>0.15361245589603215</v>
      </c>
      <c r="BI187" s="254">
        <f t="shared" ca="1" si="201"/>
        <v>0.15189564496822475</v>
      </c>
      <c r="BJ187" s="254">
        <f t="shared" ca="1" si="201"/>
        <v>0.15432949082922257</v>
      </c>
    </row>
    <row r="188" spans="19:122">
      <c r="S188" s="26">
        <f t="shared" si="214"/>
        <v>37.500010000000003</v>
      </c>
      <c r="T188" s="39">
        <f t="shared" ca="1" si="215"/>
        <v>87.592967127824934</v>
      </c>
      <c r="U188" s="39">
        <f t="shared" ca="1" si="215"/>
        <v>83.44111943652446</v>
      </c>
      <c r="V188" s="39">
        <f t="shared" ca="1" si="215"/>
        <v>71.643816180914015</v>
      </c>
      <c r="W188" s="39">
        <f t="shared" ca="1" si="215"/>
        <v>55.008954770743195</v>
      </c>
      <c r="X188" s="39">
        <f t="shared" ca="1" si="215"/>
        <v>38.912633402447412</v>
      </c>
      <c r="Y188" s="39">
        <f t="shared" ca="1" si="215"/>
        <v>28.257843792122546</v>
      </c>
      <c r="Z188" s="39">
        <f t="shared" ca="1" si="215"/>
        <v>24.03848647907494</v>
      </c>
      <c r="AA188" s="39">
        <f t="shared" ca="1" si="215"/>
        <v>24.200066727390407</v>
      </c>
      <c r="AB188" s="39">
        <f t="shared" ca="1" si="215"/>
        <v>26.322320702033537</v>
      </c>
      <c r="AC188" s="39">
        <f t="shared" ca="1" si="215"/>
        <v>28.824022638791313</v>
      </c>
      <c r="AD188" s="39">
        <f t="shared" ca="1" si="215"/>
        <v>30.910978639493823</v>
      </c>
      <c r="AE188" s="39">
        <f t="shared" ca="1" si="215"/>
        <v>32.243968224690526</v>
      </c>
      <c r="AF188" s="39">
        <f t="shared" ca="1" si="215"/>
        <v>32.698303150641088</v>
      </c>
      <c r="AI188" s="256">
        <v>0.44</v>
      </c>
      <c r="AJ188">
        <f t="shared" ca="1" si="216"/>
        <v>71.29047428451473</v>
      </c>
      <c r="AK188" s="23">
        <f t="shared" ca="1" si="217"/>
        <v>1.2286770148035238</v>
      </c>
      <c r="AU188" s="203">
        <v>0.15328225939593873</v>
      </c>
      <c r="AV188">
        <f t="shared" ca="1" si="218"/>
        <v>24.835374935769288</v>
      </c>
      <c r="AW188" s="23">
        <f t="shared" ca="1" si="219"/>
        <v>1.3166019532705815</v>
      </c>
      <c r="AY188" s="254">
        <f t="shared" ca="1" si="201"/>
        <v>0.52906864208880122</v>
      </c>
      <c r="AZ188" s="254">
        <f t="shared" ca="1" si="201"/>
        <v>0.55107298061934173</v>
      </c>
      <c r="BA188" s="254">
        <f t="shared" ca="1" si="201"/>
        <v>0.5917883456202373</v>
      </c>
      <c r="BB188" s="254">
        <f t="shared" ca="1" si="201"/>
        <v>0.62865236414526593</v>
      </c>
      <c r="BC188" s="254">
        <f t="shared" ca="1" si="201"/>
        <v>0.51738404708646213</v>
      </c>
      <c r="BD188" s="254">
        <f t="shared" ca="1" si="201"/>
        <v>0.26676914287242193</v>
      </c>
      <c r="BE188" s="254">
        <f t="shared" ca="1" si="201"/>
        <v>0.17848778493018769</v>
      </c>
      <c r="BF188" s="254">
        <f t="shared" ca="1" si="201"/>
        <v>0.13360138030323918</v>
      </c>
      <c r="BG188" s="254">
        <f t="shared" ca="1" si="201"/>
        <v>0.11589712094958138</v>
      </c>
      <c r="BH188" s="254">
        <f t="shared" ca="1" si="201"/>
        <v>0.10997263947985939</v>
      </c>
      <c r="BI188" s="254">
        <f t="shared" ca="1" si="201"/>
        <v>0.10815611161313105</v>
      </c>
      <c r="BJ188" s="254">
        <f t="shared" ca="1" si="201"/>
        <v>0.10775164963939382</v>
      </c>
    </row>
    <row r="189" spans="19:122">
      <c r="S189" s="26">
        <f t="shared" si="214"/>
        <v>45.000010000000003</v>
      </c>
      <c r="T189" s="39">
        <f t="shared" ca="1" si="215"/>
        <v>81.042068778374343</v>
      </c>
      <c r="U189" s="39">
        <f t="shared" ca="1" si="215"/>
        <v>77.356787759895525</v>
      </c>
      <c r="V189" s="39">
        <f t="shared" ca="1" si="215"/>
        <v>66.839760869430222</v>
      </c>
      <c r="W189" s="39">
        <f t="shared" ca="1" si="215"/>
        <v>51.640016402615984</v>
      </c>
      <c r="X189" s="39">
        <f t="shared" ca="1" si="215"/>
        <v>35.913872886704013</v>
      </c>
      <c r="Y189" s="39">
        <f t="shared" ca="1" si="215"/>
        <v>24.038486479074933</v>
      </c>
      <c r="Z189" s="39">
        <f t="shared" ca="1" si="215"/>
        <v>17.836695528468361</v>
      </c>
      <c r="AA189" s="39">
        <f t="shared" ca="1" si="215"/>
        <v>16.277610034620469</v>
      </c>
      <c r="AB189" s="39">
        <f t="shared" ca="1" si="215"/>
        <v>17.309056698064531</v>
      </c>
      <c r="AC189" s="39">
        <f t="shared" ca="1" si="215"/>
        <v>19.250255007375543</v>
      </c>
      <c r="AD189" s="39">
        <f t="shared" ca="1" si="215"/>
        <v>21.097351803104214</v>
      </c>
      <c r="AE189" s="39">
        <f t="shared" ca="1" si="215"/>
        <v>22.347245221657872</v>
      </c>
      <c r="AF189" s="39">
        <f t="shared" ca="1" si="215"/>
        <v>22.783440494473233</v>
      </c>
      <c r="AI189" s="256">
        <v>0.44</v>
      </c>
      <c r="AJ189">
        <f t="shared" ca="1" si="216"/>
        <v>71.29047428451473</v>
      </c>
      <c r="AK189" s="23">
        <f t="shared" ca="1" si="217"/>
        <v>1.13678678100726</v>
      </c>
      <c r="AU189" s="203">
        <v>8.8023794662104082E-2</v>
      </c>
      <c r="AV189">
        <f t="shared" ca="1" si="218"/>
        <v>14.261950158600309</v>
      </c>
      <c r="AW189" s="23">
        <f t="shared" ca="1" si="219"/>
        <v>1.5974982552252333</v>
      </c>
      <c r="AY189" s="254">
        <f t="shared" ca="1" si="201"/>
        <v>0.6026723654490983</v>
      </c>
      <c r="AZ189" s="254">
        <f t="shared" ca="1" si="201"/>
        <v>0.61681338837253508</v>
      </c>
      <c r="BA189" s="254">
        <f t="shared" ca="1" si="201"/>
        <v>0.62865236414526626</v>
      </c>
      <c r="BB189" s="254">
        <f t="shared" ca="1" si="201"/>
        <v>0.59178834562023774</v>
      </c>
      <c r="BC189" s="254">
        <f t="shared" ca="1" si="201"/>
        <v>0.43605175451938866</v>
      </c>
      <c r="BD189" s="254">
        <f t="shared" ca="1" si="201"/>
        <v>0.24471817358260645</v>
      </c>
      <c r="BE189" s="254">
        <f t="shared" ca="1" si="201"/>
        <v>0.16069506902086372</v>
      </c>
      <c r="BF189" s="254">
        <f t="shared" ca="1" si="201"/>
        <v>0.11589712094958135</v>
      </c>
      <c r="BG189" s="254">
        <f t="shared" ca="1" si="201"/>
        <v>9.5027670847488394E-2</v>
      </c>
      <c r="BH189" s="254">
        <f t="shared" ca="1" si="201"/>
        <v>8.6943527986425934E-2</v>
      </c>
      <c r="BI189" s="254">
        <f t="shared" ca="1" si="201"/>
        <v>8.4216710142880707E-2</v>
      </c>
      <c r="BJ189" s="254">
        <f t="shared" ca="1" si="201"/>
        <v>8.3591568623454168E-2</v>
      </c>
    </row>
    <row r="190" spans="19:122">
      <c r="S190" s="26">
        <f t="shared" si="214"/>
        <v>52.500010000000003</v>
      </c>
      <c r="T190" s="39">
        <f t="shared" ca="1" si="215"/>
        <v>77.897155463164552</v>
      </c>
      <c r="U190" s="39">
        <f t="shared" ca="1" si="215"/>
        <v>74.660805899740353</v>
      </c>
      <c r="V190" s="39">
        <f t="shared" ca="1" si="215"/>
        <v>65.37866300666991</v>
      </c>
      <c r="W190" s="39">
        <f t="shared" ca="1" si="215"/>
        <v>51.678652150293999</v>
      </c>
      <c r="X190" s="39">
        <f t="shared" ca="1" si="215"/>
        <v>36.724541936633294</v>
      </c>
      <c r="Y190" s="39">
        <f t="shared" ca="1" si="215"/>
        <v>24.200066727390407</v>
      </c>
      <c r="Z190" s="39">
        <f t="shared" ca="1" si="215"/>
        <v>16.277610034620469</v>
      </c>
      <c r="AA190" s="39">
        <f t="shared" ca="1" si="215"/>
        <v>12.808353718920936</v>
      </c>
      <c r="AB190" s="39">
        <f t="shared" ca="1" si="215"/>
        <v>12.31826058204723</v>
      </c>
      <c r="AC190" s="39">
        <f t="shared" ca="1" si="215"/>
        <v>13.252337980840883</v>
      </c>
      <c r="AD190" s="39">
        <f t="shared" ca="1" si="215"/>
        <v>14.512374434944402</v>
      </c>
      <c r="AE190" s="39">
        <f t="shared" ca="1" si="215"/>
        <v>15.467911998096403</v>
      </c>
      <c r="AF190" s="39">
        <f t="shared" ca="1" si="215"/>
        <v>15.815779159631624</v>
      </c>
      <c r="AI190" s="256">
        <v>0.44</v>
      </c>
      <c r="AJ190">
        <f t="shared" ca="1" si="216"/>
        <v>71.29047428451473</v>
      </c>
      <c r="AK190" s="23">
        <f t="shared" ca="1" si="217"/>
        <v>1.092672706205924</v>
      </c>
      <c r="AU190" s="203">
        <v>4.3307103873329339E-2</v>
      </c>
      <c r="AV190">
        <f t="shared" ca="1" si="218"/>
        <v>7.0167817614054391</v>
      </c>
      <c r="AW190" s="23">
        <f t="shared" ca="1" si="219"/>
        <v>2.25399331166654</v>
      </c>
      <c r="AY190" s="254">
        <f t="shared" ca="1" si="201"/>
        <v>0.62544468597256675</v>
      </c>
      <c r="AZ190" s="254">
        <f t="shared" ca="1" si="201"/>
        <v>0.62865236414526626</v>
      </c>
      <c r="BA190" s="254">
        <f t="shared" ca="1" si="201"/>
        <v>0.61681338837253497</v>
      </c>
      <c r="BB190" s="254">
        <f t="shared" ca="1" si="201"/>
        <v>0.55107298061934185</v>
      </c>
      <c r="BC190" s="254">
        <f t="shared" ca="1" si="201"/>
        <v>0.40375070449230283</v>
      </c>
      <c r="BD190" s="254">
        <f t="shared" ca="1" si="201"/>
        <v>0.24403618386990758</v>
      </c>
      <c r="BE190" s="254">
        <f t="shared" ca="1" si="201"/>
        <v>0.15361245589603212</v>
      </c>
      <c r="BF190" s="254">
        <f t="shared" ca="1" si="201"/>
        <v>0.10997263947985937</v>
      </c>
      <c r="BG190" s="254">
        <f t="shared" ca="1" si="201"/>
        <v>8.6943527986425934E-2</v>
      </c>
      <c r="BH190" s="254">
        <f t="shared" ca="1" si="201"/>
        <v>7.6790075007654182E-2</v>
      </c>
      <c r="BI190" s="254">
        <f t="shared" ca="1" si="201"/>
        <v>7.4683046966055572E-2</v>
      </c>
      <c r="BJ190" s="254">
        <f t="shared" ca="1" si="201"/>
        <v>7.475341444063939E-2</v>
      </c>
    </row>
    <row r="191" spans="19:122">
      <c r="S191" s="26">
        <f t="shared" si="214"/>
        <v>60.000010000000003</v>
      </c>
      <c r="T191" s="39">
        <f t="shared" ca="1" si="215"/>
        <v>76.554554756596161</v>
      </c>
      <c r="U191" s="39">
        <f t="shared" ca="1" si="215"/>
        <v>73.67992841968433</v>
      </c>
      <c r="V191" s="39">
        <f t="shared" ca="1" si="215"/>
        <v>65.402485817543067</v>
      </c>
      <c r="W191" s="39">
        <f t="shared" ca="1" si="215"/>
        <v>53.000248353479641</v>
      </c>
      <c r="X191" s="39">
        <f t="shared" ca="1" si="215"/>
        <v>38.950547924840357</v>
      </c>
      <c r="Y191" s="39">
        <f t="shared" ca="1" si="215"/>
        <v>26.322320702033537</v>
      </c>
      <c r="Z191" s="39">
        <f t="shared" ca="1" si="215"/>
        <v>17.309056698064524</v>
      </c>
      <c r="AA191" s="39">
        <f t="shared" ca="1" si="215"/>
        <v>12.31826058204723</v>
      </c>
      <c r="AB191" s="39">
        <f t="shared" ca="1" si="215"/>
        <v>10.412660094319747</v>
      </c>
      <c r="AC191" s="39">
        <f t="shared" ca="1" si="215"/>
        <v>10.281520471748438</v>
      </c>
      <c r="AD191" s="39">
        <f t="shared" ca="1" si="215"/>
        <v>10.849422319765489</v>
      </c>
      <c r="AE191" s="39">
        <f t="shared" ca="1" si="215"/>
        <v>11.427442519072624</v>
      </c>
      <c r="AF191" s="39">
        <f t="shared" ca="1" si="215"/>
        <v>11.656495463490808</v>
      </c>
      <c r="AI191" s="256">
        <v>0.44</v>
      </c>
      <c r="AJ191">
        <f t="shared" ca="1" si="216"/>
        <v>71.29047428451473</v>
      </c>
      <c r="AK191" s="23">
        <f t="shared" ca="1" si="217"/>
        <v>1.0738398856917812</v>
      </c>
      <c r="AU191" s="203">
        <v>1.7625879366565955E-2</v>
      </c>
      <c r="AV191">
        <f t="shared" ca="1" si="218"/>
        <v>2.8558120448275659</v>
      </c>
      <c r="AW191" s="23">
        <f t="shared" ca="1" si="219"/>
        <v>4.0816745922067952</v>
      </c>
      <c r="AY191" s="254">
        <f t="shared" ca="1" si="201"/>
        <v>0.62865236414526593</v>
      </c>
      <c r="AZ191" s="254">
        <f t="shared" ca="1" si="201"/>
        <v>0.62544468597256664</v>
      </c>
      <c r="BA191" s="254">
        <f t="shared" ca="1" si="201"/>
        <v>0.6026723654490983</v>
      </c>
      <c r="BB191" s="254">
        <f t="shared" ca="1" si="201"/>
        <v>0.52906864208880144</v>
      </c>
      <c r="BC191" s="254">
        <f t="shared" ca="1" si="201"/>
        <v>0.39137539980800246</v>
      </c>
      <c r="BD191" s="254">
        <f t="shared" ca="1" si="201"/>
        <v>0.24672321565348934</v>
      </c>
      <c r="BE191" s="254">
        <f t="shared" ca="1" si="201"/>
        <v>0.15189564496822475</v>
      </c>
      <c r="BF191" s="254">
        <f t="shared" ca="1" si="201"/>
        <v>0.10815611161313105</v>
      </c>
      <c r="BG191" s="254">
        <f t="shared" ca="1" si="201"/>
        <v>8.4216710142880707E-2</v>
      </c>
      <c r="BH191" s="254">
        <f t="shared" ca="1" si="201"/>
        <v>7.4683046966055572E-2</v>
      </c>
      <c r="BI191" s="254">
        <f t="shared" ca="1" si="201"/>
        <v>7.2373920899269611E-2</v>
      </c>
      <c r="BJ191" s="254">
        <f t="shared" ca="1" si="201"/>
        <v>7.1984870179410923E-2</v>
      </c>
    </row>
    <row r="192" spans="19:122">
      <c r="S192" s="26">
        <f t="shared" si="214"/>
        <v>67.500010000000003</v>
      </c>
      <c r="T192" s="39">
        <f t="shared" ca="1" si="215"/>
        <v>76.055826681947394</v>
      </c>
      <c r="U192" s="39">
        <f t="shared" ca="1" si="215"/>
        <v>73.446127205776662</v>
      </c>
      <c r="V192" s="39">
        <f t="shared" ca="1" si="215"/>
        <v>65.910742267050949</v>
      </c>
      <c r="W192" s="39">
        <f t="shared" ca="1" si="215"/>
        <v>54.507256539161908</v>
      </c>
      <c r="X192" s="39">
        <f t="shared" ca="1" si="215"/>
        <v>41.272931122549366</v>
      </c>
      <c r="Y192" s="39">
        <f t="shared" ca="1" si="215"/>
        <v>28.824022638791313</v>
      </c>
      <c r="Z192" s="39">
        <f t="shared" ca="1" si="215"/>
        <v>19.250255007375543</v>
      </c>
      <c r="AA192" s="39">
        <f t="shared" ca="1" si="215"/>
        <v>13.252337980840883</v>
      </c>
      <c r="AB192" s="39">
        <f t="shared" ca="1" si="215"/>
        <v>10.281520471748436</v>
      </c>
      <c r="AC192" s="39">
        <f t="shared" ca="1" si="215"/>
        <v>9.2711054249956941</v>
      </c>
      <c r="AD192" s="39">
        <f t="shared" ca="1" si="215"/>
        <v>9.2264907580051041</v>
      </c>
      <c r="AE192" s="39">
        <f t="shared" ca="1" si="215"/>
        <v>9.4538689035598331</v>
      </c>
      <c r="AF192" s="39">
        <f t="shared" ca="1" si="215"/>
        <v>9.56974950754371</v>
      </c>
      <c r="AI192" s="256">
        <v>0.44</v>
      </c>
      <c r="AJ192">
        <f t="shared" ca="1" si="216"/>
        <v>71.29047428451473</v>
      </c>
      <c r="AK192" s="23">
        <f t="shared" ca="1" si="217"/>
        <v>1.0668441674046734</v>
      </c>
      <c r="AU192" s="203">
        <v>5.4854305062411249E-3</v>
      </c>
      <c r="AV192">
        <f t="shared" ca="1" si="218"/>
        <v>0.88877032373789888</v>
      </c>
      <c r="AW192" s="23">
        <f t="shared" ca="1" si="219"/>
        <v>10.76740441478316</v>
      </c>
      <c r="AY192" s="254">
        <f t="shared" ca="1" si="201"/>
        <v>0.62834024324795901</v>
      </c>
      <c r="AZ192" s="254">
        <f t="shared" ca="1" si="201"/>
        <v>0.62318094907394084</v>
      </c>
      <c r="BA192" s="254">
        <f t="shared" ca="1" si="201"/>
        <v>0.5974421461406394</v>
      </c>
      <c r="BB192" s="254">
        <f t="shared" ca="1" si="201"/>
        <v>0.52237413433565305</v>
      </c>
      <c r="BC192" s="254">
        <f t="shared" ca="1" si="201"/>
        <v>0.38810886075446294</v>
      </c>
      <c r="BD192" s="254">
        <f t="shared" ca="1" si="201"/>
        <v>0.24795384131479384</v>
      </c>
      <c r="BE192" s="254">
        <f t="shared" ca="1" si="201"/>
        <v>0.15432949082922257</v>
      </c>
      <c r="BF192" s="254">
        <f t="shared" ca="1" si="201"/>
        <v>0.10775164963939378</v>
      </c>
      <c r="BG192" s="254">
        <f t="shared" ca="1" si="201"/>
        <v>8.3591568623454168E-2</v>
      </c>
      <c r="BH192" s="254">
        <f t="shared" ca="1" si="201"/>
        <v>7.475341444063939E-2</v>
      </c>
      <c r="BI192" s="254">
        <f t="shared" ca="1" si="201"/>
        <v>7.1984870179410923E-2</v>
      </c>
      <c r="BJ192" s="254">
        <f t="shared" ca="1" si="201"/>
        <v>7.1443375646342691E-2</v>
      </c>
    </row>
    <row r="193" spans="2:49">
      <c r="S193" s="26">
        <f t="shared" si="214"/>
        <v>75.000010000000003</v>
      </c>
      <c r="T193" s="39">
        <f t="shared" ca="1" si="215"/>
        <v>75.912856450757801</v>
      </c>
      <c r="U193" s="39">
        <f t="shared" ca="1" si="215"/>
        <v>73.480718139094208</v>
      </c>
      <c r="V193" s="39">
        <f t="shared" ca="1" si="215"/>
        <v>66.445627160429808</v>
      </c>
      <c r="W193" s="39">
        <f t="shared" ca="1" si="215"/>
        <v>55.733136425285522</v>
      </c>
      <c r="X193" s="39">
        <f t="shared" ca="1" si="215"/>
        <v>43.114742138906465</v>
      </c>
      <c r="Y193" s="39">
        <f t="shared" ca="1" si="215"/>
        <v>30.91097863949383</v>
      </c>
      <c r="Z193" s="39">
        <f t="shared" ca="1" si="215"/>
        <v>21.09735180310421</v>
      </c>
      <c r="AA193" s="39">
        <f t="shared" ca="1" si="215"/>
        <v>14.512374434944398</v>
      </c>
      <c r="AB193" s="39">
        <f t="shared" ca="1" si="215"/>
        <v>10.849422319765488</v>
      </c>
      <c r="AC193" s="39">
        <f t="shared" ca="1" si="215"/>
        <v>9.2264907580051041</v>
      </c>
      <c r="AD193" s="39">
        <f t="shared" ca="1" si="215"/>
        <v>8.7336617102335392</v>
      </c>
      <c r="AE193" s="39">
        <f t="shared" ca="1" si="215"/>
        <v>8.695949993623012</v>
      </c>
      <c r="AF193" s="39">
        <f t="shared" ca="1" si="215"/>
        <v>8.7248519715871105</v>
      </c>
      <c r="AI193" s="256">
        <v>0.44</v>
      </c>
      <c r="AJ193">
        <f t="shared" ca="1" si="216"/>
        <v>71.29047428451473</v>
      </c>
      <c r="AK193" s="23">
        <f t="shared" ca="1" si="217"/>
        <v>1.0648387068908465</v>
      </c>
      <c r="AU193" s="203">
        <v>1.0819135776115021E-3</v>
      </c>
      <c r="AV193">
        <f t="shared" ca="1" si="218"/>
        <v>0.17529575473359119</v>
      </c>
      <c r="AW193" s="23">
        <f t="shared" ca="1" si="219"/>
        <v>49.772180648908801</v>
      </c>
    </row>
    <row r="194" spans="2:49">
      <c r="S194" s="26">
        <f t="shared" si="214"/>
        <v>82.500010000000003</v>
      </c>
      <c r="T194" s="39">
        <f t="shared" ca="1" si="215"/>
        <v>75.893530314963058</v>
      </c>
      <c r="U194" s="39">
        <f t="shared" ca="1" si="215"/>
        <v>73.562844100841119</v>
      </c>
      <c r="V194" s="39">
        <f t="shared" ca="1" si="215"/>
        <v>66.814644157026081</v>
      </c>
      <c r="W194" s="39">
        <f t="shared" ca="1" si="215"/>
        <v>56.504404459822901</v>
      </c>
      <c r="X194" s="39">
        <f t="shared" ca="1" si="215"/>
        <v>44.26211393290783</v>
      </c>
      <c r="Y194" s="39">
        <f t="shared" ca="1" si="215"/>
        <v>32.243968224690526</v>
      </c>
      <c r="Z194" s="39">
        <f t="shared" ca="1" si="215"/>
        <v>22.347245221657875</v>
      </c>
      <c r="AA194" s="39">
        <f t="shared" ca="1" si="215"/>
        <v>15.467911998096401</v>
      </c>
      <c r="AB194" s="39">
        <f t="shared" ca="1" si="215"/>
        <v>11.427442519072624</v>
      </c>
      <c r="AC194" s="39">
        <f t="shared" ca="1" si="215"/>
        <v>9.4538689035598331</v>
      </c>
      <c r="AD194" s="39">
        <f t="shared" ca="1" si="215"/>
        <v>8.695949993623012</v>
      </c>
      <c r="AE194" s="39">
        <f t="shared" ca="1" si="215"/>
        <v>8.4981232277422087</v>
      </c>
      <c r="AF194" s="39">
        <f t="shared" ca="1" si="215"/>
        <v>8.4739388012512844</v>
      </c>
      <c r="AI194" s="256">
        <v>0.44</v>
      </c>
      <c r="AJ194">
        <f t="shared" ca="1" si="216"/>
        <v>71.29047428451473</v>
      </c>
      <c r="AK194" s="23">
        <f t="shared" ca="1" si="217"/>
        <v>1.0645676168751226</v>
      </c>
      <c r="AU194" s="203">
        <v>9.1354822246155217E-5</v>
      </c>
      <c r="AV194">
        <f t="shared" ca="1" si="218"/>
        <v>1.4801655922968051E-2</v>
      </c>
      <c r="AW194" s="23">
        <f t="shared" ca="1" si="219"/>
        <v>572.49937745830789</v>
      </c>
    </row>
    <row r="195" spans="2:49">
      <c r="S195" s="26">
        <f t="shared" si="214"/>
        <v>90.000010000000003</v>
      </c>
      <c r="T195" s="39">
        <f t="shared" ca="1" si="215"/>
        <v>75.896530061258161</v>
      </c>
      <c r="U195" s="39">
        <f t="shared" ca="1" si="215"/>
        <v>73.598792989150269</v>
      </c>
      <c r="V195" s="39">
        <f t="shared" ca="1" si="215"/>
        <v>66.943928304373671</v>
      </c>
      <c r="W195" s="39">
        <f t="shared" ca="1" si="215"/>
        <v>56.765461382607832</v>
      </c>
      <c r="X195" s="39">
        <f t="shared" ca="1" si="215"/>
        <v>44.649021097110641</v>
      </c>
      <c r="Y195" s="39">
        <f t="shared" ca="1" si="215"/>
        <v>32.698303150641088</v>
      </c>
      <c r="Z195" s="39">
        <f t="shared" ca="1" si="215"/>
        <v>22.783440494473233</v>
      </c>
      <c r="AA195" s="39">
        <f t="shared" ca="1" si="215"/>
        <v>15.815779159631624</v>
      </c>
      <c r="AB195" s="39">
        <f t="shared" ca="1" si="215"/>
        <v>11.656495463490804</v>
      </c>
      <c r="AC195" s="39">
        <f t="shared" ca="1" si="215"/>
        <v>9.56974950754371</v>
      </c>
      <c r="AD195" s="39">
        <f t="shared" ca="1" si="215"/>
        <v>8.7248519715871105</v>
      </c>
      <c r="AE195" s="39">
        <f t="shared" ca="1" si="215"/>
        <v>8.4739388012512844</v>
      </c>
      <c r="AF195" s="70">
        <f t="shared" ca="1" si="215"/>
        <v>8.4320629076629245</v>
      </c>
      <c r="AI195" s="256">
        <v>0.44</v>
      </c>
      <c r="AJ195">
        <f t="shared" ca="1" si="216"/>
        <v>71.29047428451473</v>
      </c>
      <c r="AK195" s="23">
        <f t="shared" ca="1" si="217"/>
        <v>1.0646096946747896</v>
      </c>
      <c r="AU195" s="203">
        <v>2.640297601022021E-5</v>
      </c>
      <c r="AV195">
        <f t="shared" ca="1" si="218"/>
        <v>4.2779106415710526E-3</v>
      </c>
      <c r="AW195" s="23">
        <f t="shared" ca="1" si="219"/>
        <v>1971.070369194591</v>
      </c>
    </row>
    <row r="196" spans="2:49"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I196" s="168"/>
      <c r="AK196" s="23"/>
      <c r="AU196" s="169"/>
      <c r="AW196" s="23"/>
    </row>
    <row r="197" spans="2:49">
      <c r="S197" s="24" t="s">
        <v>109</v>
      </c>
      <c r="T197" s="81">
        <f>T182</f>
        <v>1.0000000000000001E-5</v>
      </c>
      <c r="U197" s="81">
        <f t="shared" ref="U197:AF197" si="220">U182</f>
        <v>7.5000099999999996</v>
      </c>
      <c r="V197" s="81">
        <f t="shared" si="220"/>
        <v>15.00001</v>
      </c>
      <c r="W197" s="81">
        <f t="shared" si="220"/>
        <v>22.50001</v>
      </c>
      <c r="X197" s="81">
        <f t="shared" si="220"/>
        <v>30.00001</v>
      </c>
      <c r="Y197" s="81">
        <f t="shared" si="220"/>
        <v>37.500010000000003</v>
      </c>
      <c r="Z197" s="81">
        <f t="shared" si="220"/>
        <v>45.000010000000003</v>
      </c>
      <c r="AA197" s="81">
        <f t="shared" si="220"/>
        <v>52.500010000000003</v>
      </c>
      <c r="AB197" s="81">
        <f t="shared" si="220"/>
        <v>60.000010000000003</v>
      </c>
      <c r="AC197" s="81">
        <f t="shared" si="220"/>
        <v>67.500010000000003</v>
      </c>
      <c r="AD197" s="81">
        <f t="shared" si="220"/>
        <v>75.000010000000003</v>
      </c>
      <c r="AE197" s="81">
        <f t="shared" si="220"/>
        <v>82.500010000000003</v>
      </c>
      <c r="AF197" s="81">
        <f t="shared" si="220"/>
        <v>90.000010000000003</v>
      </c>
      <c r="AI197" s="168"/>
      <c r="AK197" s="23"/>
      <c r="AU197" s="169"/>
      <c r="AW197" s="23"/>
    </row>
    <row r="198" spans="2:49">
      <c r="S198" s="26">
        <f>S183</f>
        <v>1.0000000000000001E-5</v>
      </c>
      <c r="T198" s="39">
        <f ca="1">T183*T33/T3</f>
        <v>8.4320629076629263</v>
      </c>
      <c r="U198" s="39">
        <f t="shared" ref="U198:AF198" ca="1" si="221">U183*U33/U3</f>
        <v>8.4739388012512809</v>
      </c>
      <c r="V198" s="39">
        <f t="shared" ca="1" si="221"/>
        <v>8.7248519715871087</v>
      </c>
      <c r="W198" s="39">
        <f t="shared" ca="1" si="221"/>
        <v>9.5697495075437011</v>
      </c>
      <c r="X198" s="39">
        <f t="shared" ca="1" si="221"/>
        <v>11.656495463490806</v>
      </c>
      <c r="Y198" s="39">
        <f t="shared" ca="1" si="221"/>
        <v>15.815779159631624</v>
      </c>
      <c r="Z198" s="39">
        <f t="shared" ca="1" si="221"/>
        <v>22.783440494473226</v>
      </c>
      <c r="AA198" s="39">
        <f t="shared" ca="1" si="221"/>
        <v>32.698303150641095</v>
      </c>
      <c r="AB198" s="39">
        <f t="shared" ca="1" si="221"/>
        <v>44.649021097110619</v>
      </c>
      <c r="AC198" s="39">
        <f t="shared" ca="1" si="221"/>
        <v>56.765461382607839</v>
      </c>
      <c r="AD198" s="39">
        <f t="shared" ca="1" si="221"/>
        <v>66.943928304373671</v>
      </c>
      <c r="AE198" s="39">
        <f t="shared" ca="1" si="221"/>
        <v>73.598792989150269</v>
      </c>
      <c r="AF198" s="39">
        <f t="shared" ca="1" si="221"/>
        <v>75.896530061258161</v>
      </c>
      <c r="AI198" s="203">
        <v>1.5208358604555409E-6</v>
      </c>
      <c r="AJ198">
        <f t="shared" ca="1" si="216"/>
        <v>2.4641161318357627E-4</v>
      </c>
      <c r="AK198" s="23">
        <f t="shared" ca="1" si="217"/>
        <v>34219.421717681187</v>
      </c>
      <c r="AU198" s="203">
        <v>0.4399883210998492</v>
      </c>
      <c r="AV198">
        <f t="shared" ca="1" si="218"/>
        <v>71.28858202467184</v>
      </c>
      <c r="AW198" s="23">
        <f t="shared" ca="1" si="219"/>
        <v>1.0646379533119565</v>
      </c>
    </row>
    <row r="199" spans="2:49">
      <c r="S199" s="26">
        <f t="shared" ref="S199:S210" si="222">S184</f>
        <v>7.5000099999999996</v>
      </c>
      <c r="T199" s="39">
        <f t="shared" ref="T199:AF210" ca="1" si="223">T184*T34/T4</f>
        <v>8.4739388012512809</v>
      </c>
      <c r="U199" s="39">
        <f t="shared" ca="1" si="223"/>
        <v>8.4981232277421981</v>
      </c>
      <c r="V199" s="39">
        <f t="shared" ca="1" si="223"/>
        <v>8.6959499936230067</v>
      </c>
      <c r="W199" s="39">
        <f t="shared" ca="1" si="223"/>
        <v>9.4538689035598207</v>
      </c>
      <c r="X199" s="39">
        <f t="shared" ca="1" si="223"/>
        <v>11.427442519072613</v>
      </c>
      <c r="Y199" s="39">
        <f t="shared" ca="1" si="223"/>
        <v>15.467911998096396</v>
      </c>
      <c r="Z199" s="39">
        <f t="shared" ca="1" si="223"/>
        <v>22.347245221657872</v>
      </c>
      <c r="AA199" s="39">
        <f t="shared" ca="1" si="223"/>
        <v>32.243968224690533</v>
      </c>
      <c r="AB199" s="39">
        <f t="shared" ca="1" si="223"/>
        <v>44.262113932907802</v>
      </c>
      <c r="AC199" s="39">
        <f t="shared" ca="1" si="223"/>
        <v>56.504404459822908</v>
      </c>
      <c r="AD199" s="39">
        <f t="shared" ca="1" si="223"/>
        <v>66.814644157026081</v>
      </c>
      <c r="AE199" s="39">
        <f t="shared" ca="1" si="223"/>
        <v>73.562844100841104</v>
      </c>
      <c r="AF199" s="39">
        <f t="shared" ca="1" si="223"/>
        <v>75.89353031496303</v>
      </c>
      <c r="AI199" s="203">
        <v>6.6474487127840182E-5</v>
      </c>
      <c r="AJ199">
        <f t="shared" ca="1" si="216"/>
        <v>1.0770449352644536E-2</v>
      </c>
      <c r="AK199" s="23">
        <f t="shared" ca="1" si="217"/>
        <v>786.77671876063562</v>
      </c>
      <c r="AU199" s="203">
        <v>0.43998832650073666</v>
      </c>
      <c r="AV199">
        <f t="shared" ca="1" si="218"/>
        <v>71.288582899744171</v>
      </c>
      <c r="AW199" s="23">
        <f t="shared" ca="1" si="219"/>
        <v>1.0645958613274018</v>
      </c>
    </row>
    <row r="200" spans="2:49">
      <c r="S200" s="26">
        <f t="shared" si="222"/>
        <v>15.00001</v>
      </c>
      <c r="T200" s="39">
        <f t="shared" ca="1" si="223"/>
        <v>8.7248519715871087</v>
      </c>
      <c r="U200" s="39">
        <f t="shared" ca="1" si="223"/>
        <v>8.6959499936230067</v>
      </c>
      <c r="V200" s="39">
        <f t="shared" ca="1" si="223"/>
        <v>8.7336617102335339</v>
      </c>
      <c r="W200" s="39">
        <f t="shared" ca="1" si="223"/>
        <v>9.2264907580050952</v>
      </c>
      <c r="X200" s="39">
        <f t="shared" ca="1" si="223"/>
        <v>10.849422319765479</v>
      </c>
      <c r="Y200" s="39">
        <f t="shared" ca="1" si="223"/>
        <v>14.512374434944393</v>
      </c>
      <c r="Z200" s="39">
        <f t="shared" ca="1" si="223"/>
        <v>21.097351803104203</v>
      </c>
      <c r="AA200" s="39">
        <f t="shared" ca="1" si="223"/>
        <v>30.910978639493827</v>
      </c>
      <c r="AB200" s="39">
        <f t="shared" ca="1" si="223"/>
        <v>43.11474213890645</v>
      </c>
      <c r="AC200" s="39">
        <f t="shared" ca="1" si="223"/>
        <v>55.733136425285522</v>
      </c>
      <c r="AD200" s="39">
        <f t="shared" ca="1" si="223"/>
        <v>66.445627160429808</v>
      </c>
      <c r="AE200" s="39">
        <f t="shared" ca="1" si="223"/>
        <v>73.480718139094179</v>
      </c>
      <c r="AF200" s="39">
        <f t="shared" ca="1" si="223"/>
        <v>75.912856450757801</v>
      </c>
      <c r="AI200" s="203">
        <v>1.0570592162958497E-3</v>
      </c>
      <c r="AJ200" s="15">
        <f t="shared" ca="1" si="216"/>
        <v>0.17126875653761037</v>
      </c>
      <c r="AK200" s="23">
        <f t="shared" ca="1" si="217"/>
        <v>50.942461123498283</v>
      </c>
      <c r="AU200" s="203">
        <v>0.4399884467102736</v>
      </c>
      <c r="AV200">
        <f t="shared" ca="1" si="218"/>
        <v>71.28860237655077</v>
      </c>
      <c r="AW200" s="23">
        <f t="shared" ca="1" si="219"/>
        <v>1.0648666676025074</v>
      </c>
    </row>
    <row r="201" spans="2:49">
      <c r="S201" s="26">
        <f t="shared" si="222"/>
        <v>22.50001</v>
      </c>
      <c r="T201" s="39">
        <f t="shared" ca="1" si="223"/>
        <v>9.5697495075437011</v>
      </c>
      <c r="U201" s="39">
        <f t="shared" ca="1" si="223"/>
        <v>9.4538689035598207</v>
      </c>
      <c r="V201" s="39">
        <f t="shared" ca="1" si="223"/>
        <v>9.2264907580050952</v>
      </c>
      <c r="W201" s="39">
        <f t="shared" ca="1" si="223"/>
        <v>9.2711054249956764</v>
      </c>
      <c r="X201" s="39">
        <f t="shared" ca="1" si="223"/>
        <v>10.281520471748427</v>
      </c>
      <c r="Y201" s="39">
        <f t="shared" ca="1" si="223"/>
        <v>13.252337980840878</v>
      </c>
      <c r="Z201" s="39">
        <f t="shared" ca="1" si="223"/>
        <v>19.250255007375536</v>
      </c>
      <c r="AA201" s="39">
        <f t="shared" ca="1" si="223"/>
        <v>28.824022638791309</v>
      </c>
      <c r="AB201" s="39">
        <f t="shared" ca="1" si="223"/>
        <v>41.272931122549338</v>
      </c>
      <c r="AC201" s="39">
        <f t="shared" ca="1" si="223"/>
        <v>54.507256539161901</v>
      </c>
      <c r="AD201" s="39">
        <f t="shared" ca="1" si="223"/>
        <v>65.910742267050935</v>
      </c>
      <c r="AE201" s="39">
        <f t="shared" ca="1" si="223"/>
        <v>73.446127205776634</v>
      </c>
      <c r="AF201" s="39">
        <f t="shared" ca="1" si="223"/>
        <v>76.055826681947394</v>
      </c>
      <c r="AI201" s="203">
        <v>5.4606784810922538E-3</v>
      </c>
      <c r="AJ201">
        <f t="shared" ca="1" si="216"/>
        <v>0.88475990643706881</v>
      </c>
      <c r="AK201" s="23">
        <f t="shared" ca="1" si="217"/>
        <v>10.816210632872274</v>
      </c>
      <c r="AU201" s="203">
        <v>0.43998907321925951</v>
      </c>
      <c r="AV201">
        <f t="shared" ca="1" si="218"/>
        <v>71.288703885920654</v>
      </c>
      <c r="AW201" s="23">
        <f t="shared" ca="1" si="219"/>
        <v>1.0668706616360328</v>
      </c>
    </row>
    <row r="202" spans="2:49">
      <c r="S202" s="26">
        <f t="shared" si="222"/>
        <v>30.00001</v>
      </c>
      <c r="T202" s="39">
        <f t="shared" ca="1" si="223"/>
        <v>11.656495463490806</v>
      </c>
      <c r="U202" s="39">
        <f t="shared" ca="1" si="223"/>
        <v>11.427442519072613</v>
      </c>
      <c r="V202" s="39">
        <f t="shared" ca="1" si="223"/>
        <v>10.84942231976548</v>
      </c>
      <c r="W202" s="39">
        <f t="shared" ca="1" si="223"/>
        <v>10.281520471748427</v>
      </c>
      <c r="X202" s="39">
        <f t="shared" ca="1" si="223"/>
        <v>10.412660094319744</v>
      </c>
      <c r="Y202" s="39">
        <f t="shared" ca="1" si="223"/>
        <v>12.318260582047227</v>
      </c>
      <c r="Z202" s="39">
        <f t="shared" ca="1" si="223"/>
        <v>17.309056698064534</v>
      </c>
      <c r="AA202" s="39">
        <f t="shared" ca="1" si="223"/>
        <v>26.322320702033547</v>
      </c>
      <c r="AB202" s="39">
        <f t="shared" ca="1" si="223"/>
        <v>38.950547924840336</v>
      </c>
      <c r="AC202" s="39">
        <f t="shared" ca="1" si="223"/>
        <v>53.000248353479648</v>
      </c>
      <c r="AD202" s="39">
        <f t="shared" ca="1" si="223"/>
        <v>65.402485817543067</v>
      </c>
      <c r="AE202" s="39">
        <f t="shared" ca="1" si="223"/>
        <v>73.679928419684316</v>
      </c>
      <c r="AF202" s="39">
        <f t="shared" ca="1" si="223"/>
        <v>76.554554756596175</v>
      </c>
      <c r="AI202" s="203">
        <v>1.7601355515315498E-2</v>
      </c>
      <c r="AJ202">
        <f t="shared" ca="1" si="216"/>
        <v>2.8518385971300022</v>
      </c>
      <c r="AK202" s="23">
        <f t="shared" ca="1" si="217"/>
        <v>4.0873615621941317</v>
      </c>
      <c r="AU202" s="203">
        <v>0.43999120578934969</v>
      </c>
      <c r="AV202">
        <f t="shared" ca="1" si="218"/>
        <v>71.289049413041496</v>
      </c>
      <c r="AW202" s="23">
        <f t="shared" ca="1" si="219"/>
        <v>1.0738613487893054</v>
      </c>
    </row>
    <row r="203" spans="2:49"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S203" s="26">
        <f t="shared" si="222"/>
        <v>37.500010000000003</v>
      </c>
      <c r="T203" s="39">
        <f t="shared" ca="1" si="223"/>
        <v>15.815779159631624</v>
      </c>
      <c r="U203" s="39">
        <f t="shared" ca="1" si="223"/>
        <v>15.467911998096403</v>
      </c>
      <c r="V203" s="39">
        <f t="shared" ca="1" si="223"/>
        <v>14.5123744349444</v>
      </c>
      <c r="W203" s="39">
        <f t="shared" ca="1" si="223"/>
        <v>13.252337980840878</v>
      </c>
      <c r="X203" s="39">
        <f t="shared" ca="1" si="223"/>
        <v>12.318260582047223</v>
      </c>
      <c r="Y203" s="39">
        <f t="shared" ca="1" si="223"/>
        <v>12.808353718920941</v>
      </c>
      <c r="Z203" s="39">
        <f t="shared" ca="1" si="223"/>
        <v>16.277610034620469</v>
      </c>
      <c r="AA203" s="39">
        <f t="shared" ca="1" si="223"/>
        <v>24.200066727390414</v>
      </c>
      <c r="AB203" s="39">
        <f t="shared" ca="1" si="223"/>
        <v>36.724541936633273</v>
      </c>
      <c r="AC203" s="39">
        <f t="shared" ca="1" si="223"/>
        <v>51.678652150294006</v>
      </c>
      <c r="AD203" s="39">
        <f t="shared" ca="1" si="223"/>
        <v>65.37866300666991</v>
      </c>
      <c r="AE203" s="39">
        <f t="shared" ca="1" si="223"/>
        <v>74.660805899740353</v>
      </c>
      <c r="AF203" s="39">
        <f t="shared" ca="1" si="223"/>
        <v>77.897155463164538</v>
      </c>
      <c r="AI203" s="203">
        <v>4.3282916206599249E-2</v>
      </c>
      <c r="AJ203">
        <f t="shared" ca="1" si="216"/>
        <v>7.0128627836031123</v>
      </c>
      <c r="AK203" s="23">
        <f t="shared" ca="1" si="217"/>
        <v>2.2552529042220466</v>
      </c>
      <c r="AU203" s="203">
        <v>0.43999738700137336</v>
      </c>
      <c r="AV203">
        <f t="shared" ca="1" si="218"/>
        <v>71.290050916534284</v>
      </c>
      <c r="AW203" s="23">
        <f t="shared" ca="1" si="219"/>
        <v>1.0926791952269159</v>
      </c>
    </row>
    <row r="204" spans="2:49">
      <c r="S204" s="26">
        <f t="shared" si="222"/>
        <v>45.000010000000003</v>
      </c>
      <c r="T204" s="39">
        <f t="shared" ca="1" si="223"/>
        <v>22.783440494473226</v>
      </c>
      <c r="U204" s="39">
        <f t="shared" ca="1" si="223"/>
        <v>22.347245221657872</v>
      </c>
      <c r="V204" s="39">
        <f t="shared" ca="1" si="223"/>
        <v>21.097351803104203</v>
      </c>
      <c r="W204" s="39">
        <f t="shared" ca="1" si="223"/>
        <v>19.250255007375529</v>
      </c>
      <c r="X204" s="39">
        <f t="shared" ca="1" si="223"/>
        <v>17.309056698064531</v>
      </c>
      <c r="Y204" s="39">
        <f t="shared" ca="1" si="223"/>
        <v>16.277610034620462</v>
      </c>
      <c r="Z204" s="39">
        <f t="shared" ca="1" si="223"/>
        <v>17.836695528468358</v>
      </c>
      <c r="AA204" s="39">
        <f t="shared" ca="1" si="223"/>
        <v>24.03848647907494</v>
      </c>
      <c r="AB204" s="39">
        <f t="shared" ca="1" si="223"/>
        <v>35.913872886703984</v>
      </c>
      <c r="AC204" s="39">
        <f t="shared" ca="1" si="223"/>
        <v>51.640016402615991</v>
      </c>
      <c r="AD204" s="39">
        <f t="shared" ca="1" si="223"/>
        <v>66.839760869430208</v>
      </c>
      <c r="AE204" s="39">
        <f t="shared" ca="1" si="223"/>
        <v>77.356787759895496</v>
      </c>
      <c r="AF204" s="39">
        <f t="shared" ca="1" si="223"/>
        <v>81.042068778374343</v>
      </c>
      <c r="AI204" s="203">
        <v>8.7999907758350995E-2</v>
      </c>
      <c r="AJ204">
        <f t="shared" ca="1" si="216"/>
        <v>14.258079911559976</v>
      </c>
      <c r="AK204" s="23">
        <f t="shared" ca="1" si="217"/>
        <v>1.5979318839419023</v>
      </c>
      <c r="AU204" s="203">
        <v>0.44001457177452469</v>
      </c>
      <c r="AV204">
        <f t="shared" ca="1" si="218"/>
        <v>71.292835258871619</v>
      </c>
      <c r="AW204" s="23">
        <f t="shared" ca="1" si="219"/>
        <v>1.1367491345252612</v>
      </c>
    </row>
    <row r="205" spans="2:49">
      <c r="S205" s="26">
        <f t="shared" si="222"/>
        <v>52.500010000000003</v>
      </c>
      <c r="T205" s="39">
        <f t="shared" ca="1" si="223"/>
        <v>32.698303150641095</v>
      </c>
      <c r="U205" s="39">
        <f t="shared" ca="1" si="223"/>
        <v>32.243968224690526</v>
      </c>
      <c r="V205" s="39">
        <f t="shared" ca="1" si="223"/>
        <v>30.910978639493827</v>
      </c>
      <c r="W205" s="39">
        <f t="shared" ca="1" si="223"/>
        <v>28.824022638791305</v>
      </c>
      <c r="X205" s="39">
        <f t="shared" ca="1" si="223"/>
        <v>26.322320702033544</v>
      </c>
      <c r="Y205" s="39">
        <f t="shared" ca="1" si="223"/>
        <v>24.200066727390414</v>
      </c>
      <c r="Z205" s="39">
        <f t="shared" ca="1" si="223"/>
        <v>24.03848647907494</v>
      </c>
      <c r="AA205" s="39">
        <f t="shared" ca="1" si="223"/>
        <v>28.257843792122543</v>
      </c>
      <c r="AB205" s="39">
        <f t="shared" ca="1" si="223"/>
        <v>38.912633402447412</v>
      </c>
      <c r="AC205" s="39">
        <f t="shared" ca="1" si="223"/>
        <v>55.008954770743216</v>
      </c>
      <c r="AD205" s="39">
        <f t="shared" ca="1" si="223"/>
        <v>71.643816180914015</v>
      </c>
      <c r="AE205" s="39">
        <f t="shared" ca="1" si="223"/>
        <v>83.44111943652446</v>
      </c>
      <c r="AF205" s="39">
        <f t="shared" ca="1" si="223"/>
        <v>87.592967127824934</v>
      </c>
      <c r="AI205" s="203">
        <v>0.15325842375927518</v>
      </c>
      <c r="AJ205">
        <f t="shared" ca="1" si="216"/>
        <v>24.831512995217881</v>
      </c>
      <c r="AK205" s="23">
        <f t="shared" ca="1" si="217"/>
        <v>1.3168067188229013</v>
      </c>
      <c r="AU205" s="203">
        <v>0.4400642006891865</v>
      </c>
      <c r="AV205">
        <f t="shared" ca="1" si="218"/>
        <v>71.300876324472682</v>
      </c>
      <c r="AW205" s="23">
        <f t="shared" ca="1" si="219"/>
        <v>1.2284977638873746</v>
      </c>
    </row>
    <row r="206" spans="2:49">
      <c r="S206" s="26">
        <f t="shared" si="222"/>
        <v>60.000010000000003</v>
      </c>
      <c r="T206" s="39">
        <f t="shared" ca="1" si="223"/>
        <v>44.649021097110605</v>
      </c>
      <c r="U206" s="39">
        <f t="shared" ca="1" si="223"/>
        <v>44.262113932907802</v>
      </c>
      <c r="V206" s="39">
        <f t="shared" ca="1" si="223"/>
        <v>43.114742138906458</v>
      </c>
      <c r="W206" s="39">
        <f t="shared" ca="1" si="223"/>
        <v>41.27293112254933</v>
      </c>
      <c r="X206" s="39">
        <f t="shared" ca="1" si="223"/>
        <v>38.950547924840336</v>
      </c>
      <c r="Y206" s="39">
        <f t="shared" ca="1" si="223"/>
        <v>36.72454193663328</v>
      </c>
      <c r="Z206" s="39">
        <f t="shared" ca="1" si="223"/>
        <v>35.913872886703977</v>
      </c>
      <c r="AA206" s="39">
        <f t="shared" ca="1" si="223"/>
        <v>38.912633402447412</v>
      </c>
      <c r="AB206" s="39">
        <f t="shared" ca="1" si="223"/>
        <v>48.441548641385864</v>
      </c>
      <c r="AC206" s="39">
        <f t="shared" ca="1" si="223"/>
        <v>64.504016577159675</v>
      </c>
      <c r="AD206" s="39">
        <f t="shared" ca="1" si="223"/>
        <v>82.08121638421342</v>
      </c>
      <c r="AE206" s="39">
        <f t="shared" ca="1" si="223"/>
        <v>94.755920283913753</v>
      </c>
      <c r="AF206" s="39">
        <f t="shared" ca="1" si="223"/>
        <v>99.208676963821702</v>
      </c>
      <c r="AI206" s="203">
        <v>0.23293650563918852</v>
      </c>
      <c r="AJ206">
        <f t="shared" ca="1" si="216"/>
        <v>37.741259011807472</v>
      </c>
      <c r="AK206" s="23">
        <f t="shared" ca="1" si="217"/>
        <v>1.1830294554599257</v>
      </c>
      <c r="AU206" s="203">
        <v>0.4402252823677984</v>
      </c>
      <c r="AV206">
        <f t="shared" ca="1" si="218"/>
        <v>71.32697539098811</v>
      </c>
      <c r="AW206" s="23">
        <f t="shared" ca="1" si="219"/>
        <v>1.3908998162335695</v>
      </c>
    </row>
    <row r="207" spans="2:49">
      <c r="S207" s="26">
        <f t="shared" si="222"/>
        <v>67.500010000000003</v>
      </c>
      <c r="T207" s="39">
        <f t="shared" ca="1" si="223"/>
        <v>56.765461382607832</v>
      </c>
      <c r="U207" s="39">
        <f t="shared" ca="1" si="223"/>
        <v>56.504404459822908</v>
      </c>
      <c r="V207" s="39">
        <f t="shared" ca="1" si="223"/>
        <v>55.733136425285522</v>
      </c>
      <c r="W207" s="39">
        <f t="shared" ca="1" si="223"/>
        <v>54.507256539161901</v>
      </c>
      <c r="X207" s="39">
        <f t="shared" ca="1" si="223"/>
        <v>53.000248353479655</v>
      </c>
      <c r="Y207" s="39">
        <f t="shared" ca="1" si="223"/>
        <v>51.678652150294006</v>
      </c>
      <c r="Z207" s="39">
        <f t="shared" ca="1" si="223"/>
        <v>51.640016402615991</v>
      </c>
      <c r="AA207" s="39">
        <f t="shared" ca="1" si="223"/>
        <v>55.008954770743216</v>
      </c>
      <c r="AB207" s="39">
        <f t="shared" ca="1" si="223"/>
        <v>64.504016577159675</v>
      </c>
      <c r="AC207" s="39">
        <f t="shared" ca="1" si="223"/>
        <v>80.540955268206702</v>
      </c>
      <c r="AD207" s="39">
        <f t="shared" ca="1" si="223"/>
        <v>98.195779669545473</v>
      </c>
      <c r="AE207" s="39">
        <f t="shared" ca="1" si="223"/>
        <v>110.76968394783752</v>
      </c>
      <c r="AF207" s="39">
        <f t="shared" ca="1" si="223"/>
        <v>115.11306402482293</v>
      </c>
      <c r="AI207" s="203">
        <v>0.31382532504493016</v>
      </c>
      <c r="AJ207">
        <f t="shared" ca="1" si="216"/>
        <v>50.847173329420613</v>
      </c>
      <c r="AK207" s="23">
        <f t="shared" ca="1" si="217"/>
        <v>1.1163936491581301</v>
      </c>
      <c r="AU207" s="203">
        <v>0.44088189384487259</v>
      </c>
      <c r="AV207">
        <f t="shared" ca="1" si="218"/>
        <v>71.433362081036449</v>
      </c>
      <c r="AW207" s="23">
        <f t="shared" ca="1" si="219"/>
        <v>1.6114748161263184</v>
      </c>
    </row>
    <row r="208" spans="2:49">
      <c r="S208" s="26">
        <f t="shared" si="222"/>
        <v>75.000010000000003</v>
      </c>
      <c r="T208" s="39">
        <f t="shared" ca="1" si="223"/>
        <v>66.943928304373671</v>
      </c>
      <c r="U208" s="39">
        <f t="shared" ca="1" si="223"/>
        <v>66.814644157026081</v>
      </c>
      <c r="V208" s="39">
        <f t="shared" ca="1" si="223"/>
        <v>66.445627160429808</v>
      </c>
      <c r="W208" s="39">
        <f t="shared" ca="1" si="223"/>
        <v>65.910742267050935</v>
      </c>
      <c r="X208" s="39">
        <f t="shared" ca="1" si="223"/>
        <v>65.402485817543052</v>
      </c>
      <c r="Y208" s="39">
        <f t="shared" ca="1" si="223"/>
        <v>65.378663006669925</v>
      </c>
      <c r="Z208" s="39">
        <f t="shared" ca="1" si="223"/>
        <v>66.839760869430194</v>
      </c>
      <c r="AA208" s="39">
        <f t="shared" ca="1" si="223"/>
        <v>71.643816180914015</v>
      </c>
      <c r="AB208" s="39">
        <f t="shared" ca="1" si="223"/>
        <v>82.08121638421342</v>
      </c>
      <c r="AC208" s="39">
        <f t="shared" ca="1" si="223"/>
        <v>98.195779669545473</v>
      </c>
      <c r="AD208" s="39">
        <f t="shared" ca="1" si="223"/>
        <v>115.02812838356958</v>
      </c>
      <c r="AE208" s="39">
        <f t="shared" ca="1" si="223"/>
        <v>126.45122100290547</v>
      </c>
      <c r="AF208" s="39">
        <f t="shared" ca="1" si="223"/>
        <v>130.26076459371467</v>
      </c>
      <c r="AI208" s="203">
        <v>0.38130469167884645</v>
      </c>
      <c r="AJ208">
        <f t="shared" ca="1" si="216"/>
        <v>61.780437083399136</v>
      </c>
      <c r="AK208" s="23">
        <f t="shared" ca="1" si="217"/>
        <v>1.0835780946969378</v>
      </c>
      <c r="AU208" s="203">
        <v>0.44504076260457354</v>
      </c>
      <c r="AV208">
        <f t="shared" ca="1" si="218"/>
        <v>72.107197822777664</v>
      </c>
      <c r="AW208" s="23">
        <f t="shared" ca="1" si="219"/>
        <v>1.8064876812140813</v>
      </c>
    </row>
    <row r="209" spans="1:184">
      <c r="M209" s="61"/>
      <c r="N209" s="59"/>
      <c r="O209" s="59"/>
      <c r="P209" s="59"/>
      <c r="S209" s="26">
        <f t="shared" si="222"/>
        <v>82.500010000000003</v>
      </c>
      <c r="T209" s="39">
        <f t="shared" ca="1" si="223"/>
        <v>73.598792989150255</v>
      </c>
      <c r="U209" s="39">
        <f t="shared" ca="1" si="223"/>
        <v>73.562844100841104</v>
      </c>
      <c r="V209" s="39">
        <f t="shared" ca="1" si="223"/>
        <v>73.480718139094179</v>
      </c>
      <c r="W209" s="39">
        <f t="shared" ca="1" si="223"/>
        <v>73.446127205776634</v>
      </c>
      <c r="X209" s="39">
        <f t="shared" ca="1" si="223"/>
        <v>73.679928419684316</v>
      </c>
      <c r="Y209" s="39">
        <f t="shared" ca="1" si="223"/>
        <v>74.660805899740367</v>
      </c>
      <c r="Z209" s="39">
        <f t="shared" ca="1" si="223"/>
        <v>77.356787759895496</v>
      </c>
      <c r="AA209" s="39">
        <f t="shared" ca="1" si="223"/>
        <v>83.441119436524431</v>
      </c>
      <c r="AB209" s="39">
        <f t="shared" ca="1" si="223"/>
        <v>94.755920283913753</v>
      </c>
      <c r="AC209" s="39">
        <f t="shared" ca="1" si="223"/>
        <v>110.76968394783752</v>
      </c>
      <c r="AD209" s="39">
        <f t="shared" ca="1" si="223"/>
        <v>126.45122100290547</v>
      </c>
      <c r="AE209" s="39">
        <f t="shared" ca="1" si="223"/>
        <v>136.49981066941257</v>
      </c>
      <c r="AF209" s="39">
        <f t="shared" ca="1" si="223"/>
        <v>139.72012089623971</v>
      </c>
      <c r="AI209" s="203">
        <v>0.42500048979734006</v>
      </c>
      <c r="AJ209">
        <f t="shared" ca="1" si="216"/>
        <v>68.86019656546236</v>
      </c>
      <c r="AK209" s="23">
        <f t="shared" ca="1" si="217"/>
        <v>1.0688147385577547</v>
      </c>
      <c r="AU209" s="203">
        <v>0.51281348503481883</v>
      </c>
      <c r="AV209">
        <f t="shared" ca="1" si="218"/>
        <v>83.087992199152566</v>
      </c>
      <c r="AW209" s="23">
        <f t="shared" ca="1" si="219"/>
        <v>1.6815922156518874</v>
      </c>
    </row>
    <row r="210" spans="1:184">
      <c r="S210" s="26">
        <f t="shared" si="222"/>
        <v>90.000010000000003</v>
      </c>
      <c r="T210" s="39">
        <f t="shared" ca="1" si="223"/>
        <v>75.896530061258161</v>
      </c>
      <c r="U210" s="39">
        <f t="shared" ca="1" si="223"/>
        <v>75.893530314963044</v>
      </c>
      <c r="V210" s="39">
        <f t="shared" ca="1" si="223"/>
        <v>75.912856450757801</v>
      </c>
      <c r="W210" s="39">
        <f t="shared" ca="1" si="223"/>
        <v>76.055826681947366</v>
      </c>
      <c r="X210" s="39">
        <f t="shared" ca="1" si="223"/>
        <v>76.554554756596175</v>
      </c>
      <c r="Y210" s="39">
        <f t="shared" ca="1" si="223"/>
        <v>77.897155463164538</v>
      </c>
      <c r="Z210" s="39">
        <f t="shared" ca="1" si="223"/>
        <v>81.042068778374343</v>
      </c>
      <c r="AA210" s="39">
        <f t="shared" ca="1" si="223"/>
        <v>87.592967127824934</v>
      </c>
      <c r="AB210" s="39">
        <f t="shared" ca="1" si="223"/>
        <v>99.208676963821659</v>
      </c>
      <c r="AC210" s="39">
        <f t="shared" ca="1" si="223"/>
        <v>115.11306402482293</v>
      </c>
      <c r="AD210" s="39">
        <f t="shared" ca="1" si="223"/>
        <v>130.26076459371467</v>
      </c>
      <c r="AE210" s="39">
        <f t="shared" ca="1" si="223"/>
        <v>139.72012089623968</v>
      </c>
      <c r="AF210" s="70">
        <f t="shared" ca="1" si="223"/>
        <v>142.69644920660335</v>
      </c>
      <c r="AI210" s="203">
        <v>0.4399883210998492</v>
      </c>
      <c r="AJ210">
        <f t="shared" ca="1" si="216"/>
        <v>71.28858202467184</v>
      </c>
      <c r="AK210" s="23">
        <f t="shared" ca="1" si="217"/>
        <v>1.0646379533119565</v>
      </c>
      <c r="AU210" s="203">
        <v>0.87997512116202214</v>
      </c>
      <c r="AV210">
        <f t="shared" ca="1" si="218"/>
        <v>142.57691760503153</v>
      </c>
      <c r="AW210" s="23">
        <f t="shared" ca="1" si="219"/>
        <v>1.0008383657297386</v>
      </c>
    </row>
    <row r="211" spans="1:184">
      <c r="Q211" s="95"/>
      <c r="S211" s="95" t="s">
        <v>110</v>
      </c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95"/>
      <c r="AH211" s="95" t="s">
        <v>111</v>
      </c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 t="s">
        <v>203</v>
      </c>
      <c r="AX211" s="95"/>
      <c r="BL211" s="95" t="s">
        <v>112</v>
      </c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 t="s">
        <v>113</v>
      </c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 t="s">
        <v>114</v>
      </c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 t="s">
        <v>115</v>
      </c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 t="s">
        <v>116</v>
      </c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 t="s">
        <v>117</v>
      </c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</row>
    <row r="212" spans="1:184">
      <c r="A212" s="95"/>
      <c r="Q212" s="107"/>
      <c r="S212" s="67" t="s">
        <v>118</v>
      </c>
      <c r="T212" s="81">
        <f>T197</f>
        <v>1.0000000000000001E-5</v>
      </c>
      <c r="U212" s="81">
        <f t="shared" ref="U212:AF212" si="224">U197</f>
        <v>7.5000099999999996</v>
      </c>
      <c r="V212" s="81">
        <f t="shared" si="224"/>
        <v>15.00001</v>
      </c>
      <c r="W212" s="81">
        <f t="shared" si="224"/>
        <v>22.50001</v>
      </c>
      <c r="X212" s="81">
        <f t="shared" si="224"/>
        <v>30.00001</v>
      </c>
      <c r="Y212" s="81">
        <f t="shared" si="224"/>
        <v>37.500010000000003</v>
      </c>
      <c r="Z212" s="81">
        <f t="shared" si="224"/>
        <v>45.000010000000003</v>
      </c>
      <c r="AA212" s="26">
        <f t="shared" si="224"/>
        <v>52.500010000000003</v>
      </c>
      <c r="AB212" s="26">
        <f t="shared" si="224"/>
        <v>60.000010000000003</v>
      </c>
      <c r="AC212" s="26">
        <f t="shared" si="224"/>
        <v>67.500010000000003</v>
      </c>
      <c r="AD212" s="26">
        <f t="shared" si="224"/>
        <v>75.000010000000003</v>
      </c>
      <c r="AE212" s="26">
        <f t="shared" si="224"/>
        <v>82.500010000000003</v>
      </c>
      <c r="AF212" s="26">
        <f t="shared" si="224"/>
        <v>90.000010000000003</v>
      </c>
      <c r="AH212" s="126" t="s">
        <v>118</v>
      </c>
      <c r="AI212" s="80">
        <f>T212</f>
        <v>1.0000000000000001E-5</v>
      </c>
      <c r="AJ212" s="80">
        <f t="shared" ref="AJ212:AU212" si="225">U212</f>
        <v>7.5000099999999996</v>
      </c>
      <c r="AK212" s="80">
        <f t="shared" si="225"/>
        <v>15.00001</v>
      </c>
      <c r="AL212" s="80">
        <f t="shared" si="225"/>
        <v>22.50001</v>
      </c>
      <c r="AM212" s="80">
        <f t="shared" si="225"/>
        <v>30.00001</v>
      </c>
      <c r="AN212" s="80">
        <f t="shared" si="225"/>
        <v>37.500010000000003</v>
      </c>
      <c r="AO212" s="80">
        <f t="shared" si="225"/>
        <v>45.000010000000003</v>
      </c>
      <c r="AP212" s="80">
        <f t="shared" si="225"/>
        <v>52.500010000000003</v>
      </c>
      <c r="AQ212" s="80">
        <f t="shared" si="225"/>
        <v>60.000010000000003</v>
      </c>
      <c r="AR212" s="80">
        <f t="shared" si="225"/>
        <v>67.500010000000003</v>
      </c>
      <c r="AS212" s="80">
        <f t="shared" si="225"/>
        <v>75.000010000000003</v>
      </c>
      <c r="AT212" s="80">
        <f t="shared" si="225"/>
        <v>82.500010000000003</v>
      </c>
      <c r="AU212" s="80">
        <f t="shared" si="225"/>
        <v>90.000010000000003</v>
      </c>
      <c r="AW212" s="126" t="s">
        <v>118</v>
      </c>
      <c r="AX212" s="80">
        <f>T212</f>
        <v>1.0000000000000001E-5</v>
      </c>
      <c r="BL212" s="126" t="s">
        <v>118</v>
      </c>
      <c r="BM212" s="80">
        <f t="shared" ref="BM212" si="226">AX212</f>
        <v>1.0000000000000001E-5</v>
      </c>
      <c r="BN212" s="80">
        <f t="shared" ref="BN212:BY212" si="227">AY224</f>
        <v>7.5000099999999996</v>
      </c>
      <c r="BO212" s="80">
        <f t="shared" si="227"/>
        <v>15.00001</v>
      </c>
      <c r="BP212" s="80">
        <f t="shared" si="227"/>
        <v>22.50001</v>
      </c>
      <c r="BQ212" s="80">
        <f t="shared" si="227"/>
        <v>30.00001</v>
      </c>
      <c r="BR212" s="80">
        <f t="shared" si="227"/>
        <v>37.500010000000003</v>
      </c>
      <c r="BS212" s="80">
        <f t="shared" si="227"/>
        <v>45.000010000000003</v>
      </c>
      <c r="BT212" s="80">
        <f t="shared" si="227"/>
        <v>52.500010000000003</v>
      </c>
      <c r="BU212" s="80">
        <f t="shared" si="227"/>
        <v>60.000010000000003</v>
      </c>
      <c r="BV212" s="80">
        <f t="shared" si="227"/>
        <v>67.500010000000003</v>
      </c>
      <c r="BW212" s="80">
        <f t="shared" si="227"/>
        <v>75.000010000000003</v>
      </c>
      <c r="BX212" s="80">
        <f t="shared" si="227"/>
        <v>82.500010000000003</v>
      </c>
      <c r="BY212" s="80">
        <f t="shared" si="227"/>
        <v>90.000010000000003</v>
      </c>
      <c r="BZ212" s="62"/>
      <c r="CA212" s="126" t="s">
        <v>118</v>
      </c>
      <c r="CB212" s="80">
        <f t="shared" ref="CB212" si="228">AX212</f>
        <v>1.0000000000000001E-5</v>
      </c>
      <c r="CC212" s="80">
        <f t="shared" ref="CC212:CN212" si="229">AY224</f>
        <v>7.5000099999999996</v>
      </c>
      <c r="CD212" s="80">
        <f t="shared" si="229"/>
        <v>15.00001</v>
      </c>
      <c r="CE212" s="80">
        <f t="shared" si="229"/>
        <v>22.50001</v>
      </c>
      <c r="CF212" s="80">
        <f t="shared" si="229"/>
        <v>30.00001</v>
      </c>
      <c r="CG212" s="80">
        <f t="shared" si="229"/>
        <v>37.500010000000003</v>
      </c>
      <c r="CH212" s="80">
        <f t="shared" si="229"/>
        <v>45.000010000000003</v>
      </c>
      <c r="CI212" s="80">
        <f t="shared" si="229"/>
        <v>52.500010000000003</v>
      </c>
      <c r="CJ212" s="80">
        <f t="shared" si="229"/>
        <v>60.000010000000003</v>
      </c>
      <c r="CK212" s="80">
        <f t="shared" si="229"/>
        <v>67.500010000000003</v>
      </c>
      <c r="CL212" s="80">
        <f t="shared" si="229"/>
        <v>75.000010000000003</v>
      </c>
      <c r="CM212" s="80">
        <f t="shared" si="229"/>
        <v>82.500010000000003</v>
      </c>
      <c r="CN212" s="80">
        <f t="shared" si="229"/>
        <v>90.000010000000003</v>
      </c>
      <c r="CP212" s="126" t="s">
        <v>118</v>
      </c>
      <c r="CQ212" s="80">
        <f t="shared" ref="CQ212:DC212" si="230">BM212</f>
        <v>1.0000000000000001E-5</v>
      </c>
      <c r="CR212" s="80">
        <f t="shared" si="230"/>
        <v>7.5000099999999996</v>
      </c>
      <c r="CS212" s="80">
        <f t="shared" si="230"/>
        <v>15.00001</v>
      </c>
      <c r="CT212" s="80">
        <f t="shared" si="230"/>
        <v>22.50001</v>
      </c>
      <c r="CU212" s="80">
        <f t="shared" si="230"/>
        <v>30.00001</v>
      </c>
      <c r="CV212" s="80">
        <f t="shared" si="230"/>
        <v>37.500010000000003</v>
      </c>
      <c r="CW212" s="80">
        <f t="shared" si="230"/>
        <v>45.000010000000003</v>
      </c>
      <c r="CX212" s="80">
        <f t="shared" si="230"/>
        <v>52.500010000000003</v>
      </c>
      <c r="CY212" s="80">
        <f t="shared" si="230"/>
        <v>60.000010000000003</v>
      </c>
      <c r="CZ212" s="80">
        <f t="shared" si="230"/>
        <v>67.500010000000003</v>
      </c>
      <c r="DA212" s="80">
        <f t="shared" si="230"/>
        <v>75.000010000000003</v>
      </c>
      <c r="DB212" s="80">
        <f t="shared" si="230"/>
        <v>82.500010000000003</v>
      </c>
      <c r="DC212" s="80">
        <f t="shared" si="230"/>
        <v>90.000010000000003</v>
      </c>
      <c r="DE212" s="126" t="s">
        <v>118</v>
      </c>
      <c r="DF212" s="80">
        <f t="shared" ref="DF212:DR212" si="231">CB212</f>
        <v>1.0000000000000001E-5</v>
      </c>
      <c r="DG212" s="80">
        <f t="shared" si="231"/>
        <v>7.5000099999999996</v>
      </c>
      <c r="DH212" s="80">
        <f t="shared" si="231"/>
        <v>15.00001</v>
      </c>
      <c r="DI212" s="80">
        <f t="shared" si="231"/>
        <v>22.50001</v>
      </c>
      <c r="DJ212" s="80">
        <f t="shared" si="231"/>
        <v>30.00001</v>
      </c>
      <c r="DK212" s="80">
        <f t="shared" si="231"/>
        <v>37.500010000000003</v>
      </c>
      <c r="DL212" s="80">
        <f t="shared" si="231"/>
        <v>45.000010000000003</v>
      </c>
      <c r="DM212" s="80">
        <f t="shared" si="231"/>
        <v>52.500010000000003</v>
      </c>
      <c r="DN212" s="80">
        <f t="shared" si="231"/>
        <v>60.000010000000003</v>
      </c>
      <c r="DO212" s="80">
        <f t="shared" si="231"/>
        <v>67.500010000000003</v>
      </c>
      <c r="DP212" s="80">
        <f t="shared" si="231"/>
        <v>75.000010000000003</v>
      </c>
      <c r="DQ212" s="80">
        <f t="shared" si="231"/>
        <v>82.500010000000003</v>
      </c>
      <c r="DR212" s="80">
        <f t="shared" si="231"/>
        <v>90.000010000000003</v>
      </c>
      <c r="DT212" s="126" t="s">
        <v>118</v>
      </c>
      <c r="DU212" s="80">
        <f t="shared" ref="DU212:EG212" si="232">CQ212</f>
        <v>1.0000000000000001E-5</v>
      </c>
      <c r="DV212" s="80">
        <f t="shared" si="232"/>
        <v>7.5000099999999996</v>
      </c>
      <c r="DW212" s="80">
        <f t="shared" si="232"/>
        <v>15.00001</v>
      </c>
      <c r="DX212" s="80">
        <f t="shared" si="232"/>
        <v>22.50001</v>
      </c>
      <c r="DY212" s="80">
        <f t="shared" si="232"/>
        <v>30.00001</v>
      </c>
      <c r="DZ212" s="80">
        <f t="shared" si="232"/>
        <v>37.500010000000003</v>
      </c>
      <c r="EA212" s="80">
        <f t="shared" si="232"/>
        <v>45.000010000000003</v>
      </c>
      <c r="EB212" s="80">
        <f t="shared" si="232"/>
        <v>52.500010000000003</v>
      </c>
      <c r="EC212" s="80">
        <f t="shared" si="232"/>
        <v>60.000010000000003</v>
      </c>
      <c r="ED212" s="80">
        <f t="shared" si="232"/>
        <v>67.500010000000003</v>
      </c>
      <c r="EE212" s="80">
        <f t="shared" si="232"/>
        <v>75.000010000000003</v>
      </c>
      <c r="EF212" s="80">
        <f t="shared" si="232"/>
        <v>82.500010000000003</v>
      </c>
      <c r="EG212" s="80">
        <f t="shared" si="232"/>
        <v>90.000010000000003</v>
      </c>
      <c r="EI212" s="126" t="s">
        <v>118</v>
      </c>
      <c r="EJ212" s="80">
        <f t="shared" ref="EJ212:EV212" si="233">DF212</f>
        <v>1.0000000000000001E-5</v>
      </c>
      <c r="EK212" s="80">
        <f t="shared" si="233"/>
        <v>7.5000099999999996</v>
      </c>
      <c r="EL212" s="80">
        <f t="shared" si="233"/>
        <v>15.00001</v>
      </c>
      <c r="EM212" s="80">
        <f t="shared" si="233"/>
        <v>22.50001</v>
      </c>
      <c r="EN212" s="80">
        <f t="shared" si="233"/>
        <v>30.00001</v>
      </c>
      <c r="EO212" s="80">
        <f t="shared" si="233"/>
        <v>37.500010000000003</v>
      </c>
      <c r="EP212" s="80">
        <f t="shared" si="233"/>
        <v>45.000010000000003</v>
      </c>
      <c r="EQ212" s="80">
        <f t="shared" si="233"/>
        <v>52.500010000000003</v>
      </c>
      <c r="ER212" s="80">
        <f t="shared" si="233"/>
        <v>60.000010000000003</v>
      </c>
      <c r="ES212" s="80">
        <f t="shared" si="233"/>
        <v>67.500010000000003</v>
      </c>
      <c r="ET212" s="80">
        <f t="shared" si="233"/>
        <v>75.000010000000003</v>
      </c>
      <c r="EU212" s="80">
        <f t="shared" si="233"/>
        <v>82.500010000000003</v>
      </c>
      <c r="EV212" s="80">
        <f t="shared" si="233"/>
        <v>90.000010000000003</v>
      </c>
    </row>
    <row r="213" spans="1:184">
      <c r="Q213" s="108"/>
      <c r="S213" s="26">
        <f>S198</f>
        <v>1.0000000000000001E-5</v>
      </c>
      <c r="T213" s="132">
        <f t="shared" ref="T213:AF225" ca="1" si="234">($G$5/T183-$H$5*T78/T183)*1000</f>
        <v>7.007882855950732</v>
      </c>
      <c r="U213" s="132">
        <f t="shared" ca="1" si="234"/>
        <v>7.1571652929117464</v>
      </c>
      <c r="V213" s="132">
        <f t="shared" ca="1" si="234"/>
        <v>7.676908723198542</v>
      </c>
      <c r="W213" s="132">
        <f t="shared" ca="1" si="234"/>
        <v>8.6871113063618974</v>
      </c>
      <c r="X213" s="132">
        <f t="shared" ca="1" si="234"/>
        <v>10.079763490492557</v>
      </c>
      <c r="Y213" s="132">
        <f t="shared" ca="1" si="234"/>
        <v>11.416441670947099</v>
      </c>
      <c r="Z213" s="132">
        <f t="shared" ca="1" si="234"/>
        <v>12.339270394672413</v>
      </c>
      <c r="AA213" s="132">
        <f t="shared" ca="1" si="234"/>
        <v>12.837439237083219</v>
      </c>
      <c r="AB213" s="132">
        <f t="shared" ca="1" si="234"/>
        <v>13.062580053916871</v>
      </c>
      <c r="AC213" s="132">
        <f t="shared" ca="1" si="234"/>
        <v>13.148236547106785</v>
      </c>
      <c r="AD213" s="132">
        <f t="shared" ca="1" si="234"/>
        <v>13.172999235625753</v>
      </c>
      <c r="AE213" s="132">
        <f t="shared" ca="1" si="234"/>
        <v>13.176353713550226</v>
      </c>
      <c r="AF213" s="132">
        <f t="shared" ca="1" si="234"/>
        <v>13.175832929290349</v>
      </c>
      <c r="AH213" s="80">
        <f>S213</f>
        <v>1.0000000000000001E-5</v>
      </c>
      <c r="AI213" s="136">
        <f t="shared" ref="AI213:AU225" ca="1" si="235">($G$6/T183-$H$6*T78/T183)*1000</f>
        <v>-7.007882855950732</v>
      </c>
      <c r="AJ213" s="136">
        <f t="shared" ca="1" si="235"/>
        <v>-7.1571652929117464</v>
      </c>
      <c r="AK213" s="136">
        <f t="shared" ca="1" si="235"/>
        <v>-7.676908723198542</v>
      </c>
      <c r="AL213" s="136">
        <f t="shared" ca="1" si="235"/>
        <v>-8.6871113063618974</v>
      </c>
      <c r="AM213" s="136">
        <f t="shared" ca="1" si="235"/>
        <v>-10.079763490492557</v>
      </c>
      <c r="AN213" s="136">
        <f t="shared" ca="1" si="235"/>
        <v>-11.416441670947099</v>
      </c>
      <c r="AO213" s="136">
        <f t="shared" ca="1" si="235"/>
        <v>-12.339270394672413</v>
      </c>
      <c r="AP213" s="136">
        <f t="shared" ca="1" si="235"/>
        <v>-12.837439237083219</v>
      </c>
      <c r="AQ213" s="136">
        <f t="shared" ca="1" si="235"/>
        <v>-13.062580053916871</v>
      </c>
      <c r="AR213" s="136">
        <f t="shared" ca="1" si="235"/>
        <v>-13.148236547106785</v>
      </c>
      <c r="AS213" s="136">
        <f t="shared" ca="1" si="235"/>
        <v>-13.172999235625753</v>
      </c>
      <c r="AT213" s="136">
        <f t="shared" ca="1" si="235"/>
        <v>-13.176353713550226</v>
      </c>
      <c r="AU213" s="136">
        <f t="shared" ca="1" si="235"/>
        <v>-13.175832929290349</v>
      </c>
      <c r="AW213" s="80">
        <f>S213</f>
        <v>1.0000000000000001E-5</v>
      </c>
      <c r="AX213" s="136">
        <f t="shared" ref="AX213:AX225" ca="1" si="236">($G$7/T183-$H$7*T78/T183)*1000</f>
        <v>4.8620512851224618</v>
      </c>
      <c r="BL213" s="80">
        <f>AW213</f>
        <v>1.0000000000000001E-5</v>
      </c>
      <c r="BM213" s="136">
        <f t="shared" ref="BM213:BY225" ca="1" si="237">($G$8/T183-$H$8*T78/T183)*1000</f>
        <v>-9.1537144267790005</v>
      </c>
      <c r="BN213" s="136">
        <f t="shared" ca="1" si="237"/>
        <v>-10.211664603974665</v>
      </c>
      <c r="BO213" s="136">
        <f t="shared" ca="1" si="237"/>
        <v>-13.241096853573227</v>
      </c>
      <c r="BP213" s="136">
        <f t="shared" ca="1" si="237"/>
        <v>-17.426951549191109</v>
      </c>
      <c r="BQ213" s="136">
        <f t="shared" ca="1" si="237"/>
        <v>-20.899005538830458</v>
      </c>
      <c r="BR213" s="136">
        <f t="shared" ca="1" si="237"/>
        <v>-22.005770758973163</v>
      </c>
      <c r="BS213" s="136">
        <f t="shared" ca="1" si="237"/>
        <v>-20.952720689001122</v>
      </c>
      <c r="BT213" s="136">
        <f t="shared" ca="1" si="237"/>
        <v>-18.997166475433065</v>
      </c>
      <c r="BU213" s="136">
        <f t="shared" ca="1" si="237"/>
        <v>-17.064347190980577</v>
      </c>
      <c r="BV213" s="136">
        <f t="shared" ca="1" si="237"/>
        <v>-15.523835409461533</v>
      </c>
      <c r="BW213" s="136">
        <f t="shared" ca="1" si="237"/>
        <v>-14.452021140418267</v>
      </c>
      <c r="BX213" s="136">
        <f t="shared" ca="1" si="237"/>
        <v>-13.829479688662637</v>
      </c>
      <c r="BY213" s="136">
        <f t="shared" ca="1" si="237"/>
        <v>-13.626031698472145</v>
      </c>
      <c r="BZ213" s="62"/>
      <c r="CA213" s="80">
        <f>AW213</f>
        <v>1.0000000000000001E-5</v>
      </c>
      <c r="CB213" s="136">
        <f t="shared" ref="CB213:CN225" ca="1" si="238">($G$9/T183-$H$9*T78/T183)*1000</f>
        <v>7.007882855950732</v>
      </c>
      <c r="CC213" s="136">
        <f t="shared" ca="1" si="238"/>
        <v>7.1571652929117464</v>
      </c>
      <c r="CD213" s="136">
        <f t="shared" ca="1" si="238"/>
        <v>7.676908723198542</v>
      </c>
      <c r="CE213" s="136">
        <f t="shared" ca="1" si="238"/>
        <v>8.6871113063618974</v>
      </c>
      <c r="CF213" s="136">
        <f t="shared" ca="1" si="238"/>
        <v>10.079763490492557</v>
      </c>
      <c r="CG213" s="136">
        <f t="shared" ca="1" si="238"/>
        <v>11.416441670947099</v>
      </c>
      <c r="CH213" s="136">
        <f t="shared" ca="1" si="238"/>
        <v>12.339270394672413</v>
      </c>
      <c r="CI213" s="136">
        <f t="shared" ca="1" si="238"/>
        <v>12.837439237083219</v>
      </c>
      <c r="CJ213" s="136">
        <f t="shared" ca="1" si="238"/>
        <v>13.062580053916871</v>
      </c>
      <c r="CK213" s="136">
        <f t="shared" ca="1" si="238"/>
        <v>13.148236547106785</v>
      </c>
      <c r="CL213" s="136">
        <f t="shared" ca="1" si="238"/>
        <v>13.172999235625753</v>
      </c>
      <c r="CM213" s="136">
        <f t="shared" ca="1" si="238"/>
        <v>13.176353713550226</v>
      </c>
      <c r="CN213" s="136">
        <f t="shared" ca="1" si="238"/>
        <v>13.175832929290349</v>
      </c>
      <c r="CP213" s="80">
        <f>BL213</f>
        <v>1.0000000000000001E-5</v>
      </c>
      <c r="CQ213" s="136">
        <f ca="1">($G$10/T183-$H$10*T78/T183)*1000</f>
        <v>-7.007882855950732</v>
      </c>
      <c r="CR213" s="136">
        <f t="shared" ref="CR213:DC225" ca="1" si="239">($G$10/U183-$H$10*U78/U183)*1000</f>
        <v>-7.1571652929117464</v>
      </c>
      <c r="CS213" s="136">
        <f t="shared" ca="1" si="239"/>
        <v>-7.676908723198542</v>
      </c>
      <c r="CT213" s="136">
        <f t="shared" ca="1" si="239"/>
        <v>-8.6871113063618974</v>
      </c>
      <c r="CU213" s="136">
        <f t="shared" ca="1" si="239"/>
        <v>-10.079763490492557</v>
      </c>
      <c r="CV213" s="136">
        <f t="shared" ca="1" si="239"/>
        <v>-11.416441670947099</v>
      </c>
      <c r="CW213" s="136">
        <f t="shared" ca="1" si="239"/>
        <v>-12.339270394672413</v>
      </c>
      <c r="CX213" s="136">
        <f t="shared" ca="1" si="239"/>
        <v>-12.837439237083219</v>
      </c>
      <c r="CY213" s="136">
        <f t="shared" ca="1" si="239"/>
        <v>-13.062580053916871</v>
      </c>
      <c r="CZ213" s="136">
        <f t="shared" ca="1" si="239"/>
        <v>-13.148236547106785</v>
      </c>
      <c r="DA213" s="136">
        <f t="shared" ca="1" si="239"/>
        <v>-13.172999235625753</v>
      </c>
      <c r="DB213" s="136">
        <f t="shared" ca="1" si="239"/>
        <v>-13.176353713550226</v>
      </c>
      <c r="DC213" s="136">
        <f t="shared" ca="1" si="239"/>
        <v>-13.175832929290349</v>
      </c>
      <c r="DE213" s="80">
        <f>CA213</f>
        <v>1.0000000000000001E-5</v>
      </c>
      <c r="DF213" s="136">
        <f ca="1">($G$11/T183-$H$11*T78/T183)*1000</f>
        <v>4.8620512851224618</v>
      </c>
      <c r="DG213" s="136">
        <f t="shared" ref="DG213:DR225" ca="1" si="240">($G$11/U183-$H$11*U78/U183)*1000</f>
        <v>4.102665981848828</v>
      </c>
      <c r="DH213" s="136">
        <f t="shared" ca="1" si="240"/>
        <v>2.1127205928238579</v>
      </c>
      <c r="DI213" s="136">
        <f t="shared" ca="1" si="240"/>
        <v>-5.2728936467315302E-2</v>
      </c>
      <c r="DJ213" s="136">
        <f t="shared" ca="1" si="240"/>
        <v>-0.73947855784534289</v>
      </c>
      <c r="DK213" s="136">
        <f t="shared" ca="1" si="240"/>
        <v>0.82711258292103751</v>
      </c>
      <c r="DL213" s="136">
        <f t="shared" ca="1" si="240"/>
        <v>3.7258201003437033</v>
      </c>
      <c r="DM213" s="136">
        <f t="shared" ca="1" si="240"/>
        <v>6.6777119987333737</v>
      </c>
      <c r="DN213" s="136">
        <f t="shared" ca="1" si="240"/>
        <v>9.0608129168531679</v>
      </c>
      <c r="DO213" s="136">
        <f t="shared" ca="1" si="240"/>
        <v>10.772637684752038</v>
      </c>
      <c r="DP213" s="136">
        <f t="shared" ca="1" si="240"/>
        <v>11.893977330833238</v>
      </c>
      <c r="DQ213" s="136">
        <f t="shared" ca="1" si="240"/>
        <v>12.523227738437814</v>
      </c>
      <c r="DR213" s="136">
        <f t="shared" ca="1" si="240"/>
        <v>12.725634160108555</v>
      </c>
      <c r="DT213" s="80">
        <f>CP213</f>
        <v>1.0000000000000001E-5</v>
      </c>
      <c r="DU213" s="136">
        <f t="shared" ref="DU213:EG225" ca="1" si="241">($O$144/T183-$P$144*T78/T183)*1000</f>
        <v>7.007882855950732</v>
      </c>
      <c r="DV213" s="136">
        <f t="shared" ca="1" si="241"/>
        <v>7.1571652929117464</v>
      </c>
      <c r="DW213" s="136">
        <f t="shared" ca="1" si="241"/>
        <v>7.676908723198542</v>
      </c>
      <c r="DX213" s="136">
        <f t="shared" ca="1" si="241"/>
        <v>8.6871113063618974</v>
      </c>
      <c r="DY213" s="136">
        <f t="shared" ca="1" si="241"/>
        <v>10.079763490492557</v>
      </c>
      <c r="DZ213" s="136">
        <f t="shared" ca="1" si="241"/>
        <v>11.416441670947099</v>
      </c>
      <c r="EA213" s="136">
        <f t="shared" ca="1" si="241"/>
        <v>12.339270394672413</v>
      </c>
      <c r="EB213" s="136">
        <f t="shared" ca="1" si="241"/>
        <v>12.837439237083219</v>
      </c>
      <c r="EC213" s="136">
        <f t="shared" ca="1" si="241"/>
        <v>13.062580053916871</v>
      </c>
      <c r="ED213" s="136">
        <f t="shared" ca="1" si="241"/>
        <v>13.148236547106785</v>
      </c>
      <c r="EE213" s="136">
        <f t="shared" ca="1" si="241"/>
        <v>13.172999235625753</v>
      </c>
      <c r="EF213" s="136">
        <f t="shared" ca="1" si="241"/>
        <v>13.176353713550226</v>
      </c>
      <c r="EG213" s="136">
        <f t="shared" ca="1" si="241"/>
        <v>13.175832929290349</v>
      </c>
      <c r="EI213" s="80">
        <f>DE213</f>
        <v>1.0000000000000001E-5</v>
      </c>
      <c r="EJ213" s="136">
        <f t="shared" ref="EJ213:EV225" ca="1" si="242">($O$145/T183-$P$145*T78/T183)*1000</f>
        <v>-7.007882855950732</v>
      </c>
      <c r="EK213" s="136">
        <f t="shared" ca="1" si="242"/>
        <v>-7.1571652929117464</v>
      </c>
      <c r="EL213" s="136">
        <f t="shared" ca="1" si="242"/>
        <v>-7.676908723198542</v>
      </c>
      <c r="EM213" s="136">
        <f t="shared" ca="1" si="242"/>
        <v>-8.6871113063618974</v>
      </c>
      <c r="EN213" s="136">
        <f t="shared" ca="1" si="242"/>
        <v>-10.079763490492557</v>
      </c>
      <c r="EO213" s="136">
        <f t="shared" ca="1" si="242"/>
        <v>-11.416441670947099</v>
      </c>
      <c r="EP213" s="136">
        <f t="shared" ca="1" si="242"/>
        <v>-12.339270394672413</v>
      </c>
      <c r="EQ213" s="136">
        <f t="shared" ca="1" si="242"/>
        <v>-12.837439237083219</v>
      </c>
      <c r="ER213" s="136">
        <f t="shared" ca="1" si="242"/>
        <v>-13.062580053916871</v>
      </c>
      <c r="ES213" s="136">
        <f t="shared" ca="1" si="242"/>
        <v>-13.148236547106785</v>
      </c>
      <c r="ET213" s="136">
        <f t="shared" ca="1" si="242"/>
        <v>-13.172999235625753</v>
      </c>
      <c r="EU213" s="136">
        <f t="shared" ca="1" si="242"/>
        <v>-13.176353713550226</v>
      </c>
      <c r="EV213" s="136">
        <f t="shared" ca="1" si="242"/>
        <v>-13.175832929290349</v>
      </c>
    </row>
    <row r="214" spans="1:184">
      <c r="Q214" s="108"/>
      <c r="S214" s="26">
        <f t="shared" ref="S214:S225" si="243">S199</f>
        <v>7.5000099999999996</v>
      </c>
      <c r="T214" s="132">
        <f t="shared" ca="1" si="234"/>
        <v>7.1571652929117464</v>
      </c>
      <c r="U214" s="132">
        <f t="shared" ca="1" si="234"/>
        <v>7.3260174874666255</v>
      </c>
      <c r="V214" s="132">
        <f t="shared" ca="1" si="234"/>
        <v>7.9081877744543325</v>
      </c>
      <c r="W214" s="132">
        <f t="shared" ca="1" si="234"/>
        <v>9.0277408435227589</v>
      </c>
      <c r="X214" s="132">
        <f t="shared" ca="1" si="234"/>
        <v>10.553430297587058</v>
      </c>
      <c r="Y214" s="132">
        <f t="shared" ca="1" si="234"/>
        <v>11.984498850842032</v>
      </c>
      <c r="Z214" s="132">
        <f t="shared" ca="1" si="234"/>
        <v>12.927113818426092</v>
      </c>
      <c r="AA214" s="132">
        <f t="shared" ca="1" si="234"/>
        <v>13.393908463067872</v>
      </c>
      <c r="AB214" s="132">
        <f t="shared" ca="1" si="234"/>
        <v>13.572217311395217</v>
      </c>
      <c r="AC214" s="132">
        <f t="shared" ca="1" si="234"/>
        <v>13.615421779806903</v>
      </c>
      <c r="AD214" s="132">
        <f t="shared" ca="1" si="234"/>
        <v>13.609012341265711</v>
      </c>
      <c r="AE214" s="132">
        <f t="shared" ca="1" si="234"/>
        <v>13.593819165408888</v>
      </c>
      <c r="AF214" s="132">
        <f t="shared" ca="1" si="234"/>
        <v>13.587179346099024</v>
      </c>
      <c r="AH214" s="80">
        <f t="shared" ref="AH214:AH225" si="244">S214</f>
        <v>7.5000099999999996</v>
      </c>
      <c r="AI214" s="136">
        <f t="shared" ca="1" si="235"/>
        <v>-7.1571652929117464</v>
      </c>
      <c r="AJ214" s="136">
        <f t="shared" ca="1" si="235"/>
        <v>-7.3260174874666255</v>
      </c>
      <c r="AK214" s="136">
        <f t="shared" ca="1" si="235"/>
        <v>-7.9081877744543325</v>
      </c>
      <c r="AL214" s="136">
        <f t="shared" ca="1" si="235"/>
        <v>-9.0277408435227589</v>
      </c>
      <c r="AM214" s="136">
        <f t="shared" ca="1" si="235"/>
        <v>-10.553430297587058</v>
      </c>
      <c r="AN214" s="136">
        <f t="shared" ca="1" si="235"/>
        <v>-11.984498850842032</v>
      </c>
      <c r="AO214" s="136">
        <f t="shared" ca="1" si="235"/>
        <v>-12.927113818426092</v>
      </c>
      <c r="AP214" s="136">
        <f t="shared" ca="1" si="235"/>
        <v>-13.393908463067872</v>
      </c>
      <c r="AQ214" s="136">
        <f t="shared" ca="1" si="235"/>
        <v>-13.572217311395217</v>
      </c>
      <c r="AR214" s="136">
        <f t="shared" ca="1" si="235"/>
        <v>-13.615421779806903</v>
      </c>
      <c r="AS214" s="136">
        <f t="shared" ca="1" si="235"/>
        <v>-13.609012341265711</v>
      </c>
      <c r="AT214" s="136">
        <f t="shared" ca="1" si="235"/>
        <v>-13.593819165408888</v>
      </c>
      <c r="AU214" s="136">
        <f t="shared" ca="1" si="235"/>
        <v>-13.587179346099024</v>
      </c>
      <c r="AW214" s="80">
        <f t="shared" ref="AW214:AW225" si="245">S214</f>
        <v>7.5000099999999996</v>
      </c>
      <c r="AX214" s="136">
        <f t="shared" ca="1" si="236"/>
        <v>4.102665981848828</v>
      </c>
      <c r="BL214" s="80">
        <f t="shared" ref="BL214:BL225" si="246">AW214</f>
        <v>7.5000099999999996</v>
      </c>
      <c r="BM214" s="136">
        <f t="shared" ca="1" si="237"/>
        <v>-10.211664603974665</v>
      </c>
      <c r="BN214" s="136">
        <f t="shared" ca="1" si="237"/>
        <v>-11.317622298019849</v>
      </c>
      <c r="BO214" s="136">
        <f t="shared" ca="1" si="237"/>
        <v>-14.502169385304668</v>
      </c>
      <c r="BP214" s="136">
        <f t="shared" ca="1" si="237"/>
        <v>-18.941615240464206</v>
      </c>
      <c r="BQ214" s="136">
        <f t="shared" ca="1" si="237"/>
        <v>-22.631078914472031</v>
      </c>
      <c r="BR214" s="136">
        <f t="shared" ca="1" si="237"/>
        <v>-23.723389096076694</v>
      </c>
      <c r="BS214" s="136">
        <f t="shared" ca="1" si="237"/>
        <v>-22.437964809941917</v>
      </c>
      <c r="BT214" s="136">
        <f t="shared" ca="1" si="237"/>
        <v>-20.19625652071273</v>
      </c>
      <c r="BU214" s="136">
        <f t="shared" ca="1" si="237"/>
        <v>-18.026406006535058</v>
      </c>
      <c r="BV214" s="136">
        <f t="shared" ca="1" si="237"/>
        <v>-16.319449906252128</v>
      </c>
      <c r="BW214" s="136">
        <f t="shared" ca="1" si="237"/>
        <v>-15.142142745545904</v>
      </c>
      <c r="BX214" s="136">
        <f t="shared" ca="1" si="237"/>
        <v>-14.462004170709221</v>
      </c>
      <c r="BY214" s="136">
        <f t="shared" ca="1" si="237"/>
        <v>-14.240305321211435</v>
      </c>
      <c r="BZ214" s="62"/>
      <c r="CA214" s="80">
        <f t="shared" ref="CA214:CA225" si="247">AW214</f>
        <v>7.5000099999999996</v>
      </c>
      <c r="CB214" s="136">
        <f t="shared" ca="1" si="238"/>
        <v>7.1571652929117464</v>
      </c>
      <c r="CC214" s="136">
        <f t="shared" ca="1" si="238"/>
        <v>7.3260174874666255</v>
      </c>
      <c r="CD214" s="136">
        <f t="shared" ca="1" si="238"/>
        <v>7.9081877744543325</v>
      </c>
      <c r="CE214" s="136">
        <f t="shared" ca="1" si="238"/>
        <v>9.0277408435227589</v>
      </c>
      <c r="CF214" s="136">
        <f t="shared" ca="1" si="238"/>
        <v>10.553430297587058</v>
      </c>
      <c r="CG214" s="136">
        <f t="shared" ca="1" si="238"/>
        <v>11.984498850842032</v>
      </c>
      <c r="CH214" s="136">
        <f t="shared" ca="1" si="238"/>
        <v>12.927113818426092</v>
      </c>
      <c r="CI214" s="136">
        <f t="shared" ca="1" si="238"/>
        <v>13.393908463067872</v>
      </c>
      <c r="CJ214" s="136">
        <f t="shared" ca="1" si="238"/>
        <v>13.572217311395217</v>
      </c>
      <c r="CK214" s="136">
        <f t="shared" ca="1" si="238"/>
        <v>13.615421779806903</v>
      </c>
      <c r="CL214" s="136">
        <f t="shared" ca="1" si="238"/>
        <v>13.609012341265711</v>
      </c>
      <c r="CM214" s="136">
        <f t="shared" ca="1" si="238"/>
        <v>13.593819165408888</v>
      </c>
      <c r="CN214" s="136">
        <f t="shared" ca="1" si="238"/>
        <v>13.587179346099024</v>
      </c>
      <c r="CP214" s="80">
        <f t="shared" ref="CP214:CP225" si="248">BL214</f>
        <v>7.5000099999999996</v>
      </c>
      <c r="CQ214" s="136">
        <f t="shared" ref="CQ214:CQ225" ca="1" si="249">($G$10/T184-$H$10*T79/T184)*1000</f>
        <v>-7.1571652929117464</v>
      </c>
      <c r="CR214" s="136">
        <f t="shared" ca="1" si="239"/>
        <v>-7.3260174874666255</v>
      </c>
      <c r="CS214" s="136">
        <f t="shared" ca="1" si="239"/>
        <v>-7.9081877744543325</v>
      </c>
      <c r="CT214" s="136">
        <f t="shared" ca="1" si="239"/>
        <v>-9.0277408435227589</v>
      </c>
      <c r="CU214" s="136">
        <f t="shared" ca="1" si="239"/>
        <v>-10.553430297587058</v>
      </c>
      <c r="CV214" s="136">
        <f t="shared" ca="1" si="239"/>
        <v>-11.984498850842032</v>
      </c>
      <c r="CW214" s="136">
        <f t="shared" ca="1" si="239"/>
        <v>-12.927113818426092</v>
      </c>
      <c r="CX214" s="136">
        <f t="shared" ca="1" si="239"/>
        <v>-13.393908463067872</v>
      </c>
      <c r="CY214" s="136">
        <f t="shared" ca="1" si="239"/>
        <v>-13.572217311395217</v>
      </c>
      <c r="CZ214" s="136">
        <f t="shared" ca="1" si="239"/>
        <v>-13.615421779806903</v>
      </c>
      <c r="DA214" s="136">
        <f t="shared" ca="1" si="239"/>
        <v>-13.609012341265711</v>
      </c>
      <c r="DB214" s="136">
        <f t="shared" ca="1" si="239"/>
        <v>-13.593819165408888</v>
      </c>
      <c r="DC214" s="136">
        <f t="shared" ca="1" si="239"/>
        <v>-13.587179346099024</v>
      </c>
      <c r="DE214" s="80">
        <f t="shared" ref="DE214:DE225" si="250">CA214</f>
        <v>7.5000099999999996</v>
      </c>
      <c r="DF214" s="136">
        <f t="shared" ref="DF214:DF225" ca="1" si="251">($G$11/T184-$H$11*T79/T184)*1000</f>
        <v>4.102665981848828</v>
      </c>
      <c r="DG214" s="136">
        <f t="shared" ca="1" si="240"/>
        <v>3.3344126769134022</v>
      </c>
      <c r="DH214" s="136">
        <f t="shared" ca="1" si="240"/>
        <v>1.3142061636039959</v>
      </c>
      <c r="DI214" s="136">
        <f t="shared" ca="1" si="240"/>
        <v>-0.8861335534186866</v>
      </c>
      <c r="DJ214" s="136">
        <f t="shared" ca="1" si="240"/>
        <v>-1.5242183192979171</v>
      </c>
      <c r="DK214" s="136">
        <f t="shared" ca="1" si="240"/>
        <v>0.24560860560737113</v>
      </c>
      <c r="DL214" s="136">
        <f t="shared" ca="1" si="240"/>
        <v>3.4162628269102639</v>
      </c>
      <c r="DM214" s="136">
        <f t="shared" ca="1" si="240"/>
        <v>6.5915604054230137</v>
      </c>
      <c r="DN214" s="136">
        <f t="shared" ca="1" si="240"/>
        <v>9.1180286162553781</v>
      </c>
      <c r="DO214" s="136">
        <f t="shared" ca="1" si="240"/>
        <v>10.911393653361678</v>
      </c>
      <c r="DP214" s="136">
        <f t="shared" ca="1" si="240"/>
        <v>12.075881936985517</v>
      </c>
      <c r="DQ214" s="136">
        <f t="shared" ca="1" si="240"/>
        <v>12.725634160108555</v>
      </c>
      <c r="DR214" s="136">
        <f t="shared" ca="1" si="240"/>
        <v>12.934053370986613</v>
      </c>
      <c r="DT214" s="80">
        <f t="shared" ref="DT214:DT225" si="252">CP214</f>
        <v>7.5000099999999996</v>
      </c>
      <c r="DU214" s="136">
        <f t="shared" ca="1" si="241"/>
        <v>7.1571652929117464</v>
      </c>
      <c r="DV214" s="136">
        <f t="shared" ca="1" si="241"/>
        <v>7.3260174874666255</v>
      </c>
      <c r="DW214" s="136">
        <f t="shared" ca="1" si="241"/>
        <v>7.9081877744543325</v>
      </c>
      <c r="DX214" s="136">
        <f t="shared" ca="1" si="241"/>
        <v>9.0277408435227589</v>
      </c>
      <c r="DY214" s="136">
        <f t="shared" ca="1" si="241"/>
        <v>10.553430297587058</v>
      </c>
      <c r="DZ214" s="136">
        <f t="shared" ca="1" si="241"/>
        <v>11.984498850842032</v>
      </c>
      <c r="EA214" s="136">
        <f t="shared" ca="1" si="241"/>
        <v>12.927113818426092</v>
      </c>
      <c r="EB214" s="136">
        <f t="shared" ca="1" si="241"/>
        <v>13.393908463067872</v>
      </c>
      <c r="EC214" s="136">
        <f t="shared" ca="1" si="241"/>
        <v>13.572217311395217</v>
      </c>
      <c r="ED214" s="136">
        <f t="shared" ca="1" si="241"/>
        <v>13.615421779806903</v>
      </c>
      <c r="EE214" s="136">
        <f t="shared" ca="1" si="241"/>
        <v>13.609012341265711</v>
      </c>
      <c r="EF214" s="136">
        <f t="shared" ca="1" si="241"/>
        <v>13.593819165408888</v>
      </c>
      <c r="EG214" s="136">
        <f t="shared" ca="1" si="241"/>
        <v>13.587179346099024</v>
      </c>
      <c r="EI214" s="80">
        <f t="shared" ref="EI214:EI225" si="253">DE214</f>
        <v>7.5000099999999996</v>
      </c>
      <c r="EJ214" s="136">
        <f t="shared" ca="1" si="242"/>
        <v>-7.1571652929117464</v>
      </c>
      <c r="EK214" s="136">
        <f t="shared" ca="1" si="242"/>
        <v>-7.3260174874666255</v>
      </c>
      <c r="EL214" s="136">
        <f t="shared" ca="1" si="242"/>
        <v>-7.9081877744543325</v>
      </c>
      <c r="EM214" s="136">
        <f t="shared" ca="1" si="242"/>
        <v>-9.0277408435227589</v>
      </c>
      <c r="EN214" s="136">
        <f t="shared" ca="1" si="242"/>
        <v>-10.553430297587058</v>
      </c>
      <c r="EO214" s="136">
        <f t="shared" ca="1" si="242"/>
        <v>-11.984498850842032</v>
      </c>
      <c r="EP214" s="136">
        <f t="shared" ca="1" si="242"/>
        <v>-12.927113818426092</v>
      </c>
      <c r="EQ214" s="136">
        <f t="shared" ca="1" si="242"/>
        <v>-13.393908463067872</v>
      </c>
      <c r="ER214" s="136">
        <f t="shared" ca="1" si="242"/>
        <v>-13.572217311395217</v>
      </c>
      <c r="ES214" s="136">
        <f t="shared" ca="1" si="242"/>
        <v>-13.615421779806903</v>
      </c>
      <c r="ET214" s="136">
        <f t="shared" ca="1" si="242"/>
        <v>-13.609012341265711</v>
      </c>
      <c r="EU214" s="136">
        <f t="shared" ca="1" si="242"/>
        <v>-13.593819165408888</v>
      </c>
      <c r="EV214" s="136">
        <f t="shared" ca="1" si="242"/>
        <v>-13.587179346099024</v>
      </c>
    </row>
    <row r="215" spans="1:184">
      <c r="C215" t="s">
        <v>101</v>
      </c>
      <c r="J215" t="s">
        <v>13</v>
      </c>
      <c r="L215" t="s">
        <v>102</v>
      </c>
      <c r="Q215" s="108"/>
      <c r="S215" s="26">
        <f t="shared" si="243"/>
        <v>15.00001</v>
      </c>
      <c r="T215" s="132">
        <f t="shared" ca="1" si="234"/>
        <v>7.676908723198542</v>
      </c>
      <c r="U215" s="132">
        <f t="shared" ca="1" si="234"/>
        <v>7.9081877744543325</v>
      </c>
      <c r="V215" s="132">
        <f t="shared" ca="1" si="234"/>
        <v>8.693525784105848</v>
      </c>
      <c r="W215" s="132">
        <f t="shared" ca="1" si="234"/>
        <v>10.183737054334332</v>
      </c>
      <c r="X215" s="132">
        <f t="shared" ca="1" si="234"/>
        <v>12.18305532070951</v>
      </c>
      <c r="Y215" s="132">
        <f t="shared" ca="1" si="234"/>
        <v>13.957938776946408</v>
      </c>
      <c r="Z215" s="132">
        <f t="shared" ca="1" si="234"/>
        <v>14.961154662917998</v>
      </c>
      <c r="AA215" s="132">
        <f t="shared" ca="1" si="234"/>
        <v>15.295510094753396</v>
      </c>
      <c r="AB215" s="132">
        <f t="shared" ca="1" si="234"/>
        <v>15.289938715628569</v>
      </c>
      <c r="AC215" s="132">
        <f t="shared" ca="1" si="234"/>
        <v>15.17203365649099</v>
      </c>
      <c r="AD215" s="132">
        <f t="shared" ca="1" si="234"/>
        <v>15.049899334768073</v>
      </c>
      <c r="AE215" s="132">
        <f t="shared" ca="1" si="234"/>
        <v>14.96677880450617</v>
      </c>
      <c r="AF215" s="132">
        <f t="shared" ca="1" si="234"/>
        <v>14.937874506755927</v>
      </c>
      <c r="AH215" s="80">
        <f t="shared" si="244"/>
        <v>15.00001</v>
      </c>
      <c r="AI215" s="136">
        <f t="shared" ca="1" si="235"/>
        <v>-7.676908723198542</v>
      </c>
      <c r="AJ215" s="136">
        <f t="shared" ca="1" si="235"/>
        <v>-7.9081877744543325</v>
      </c>
      <c r="AK215" s="136">
        <f t="shared" ca="1" si="235"/>
        <v>-8.693525784105848</v>
      </c>
      <c r="AL215" s="136">
        <f t="shared" ca="1" si="235"/>
        <v>-10.183737054334332</v>
      </c>
      <c r="AM215" s="136">
        <f t="shared" ca="1" si="235"/>
        <v>-12.18305532070951</v>
      </c>
      <c r="AN215" s="136">
        <f t="shared" ca="1" si="235"/>
        <v>-13.957938776946408</v>
      </c>
      <c r="AO215" s="136">
        <f t="shared" ca="1" si="235"/>
        <v>-14.961154662917998</v>
      </c>
      <c r="AP215" s="136">
        <f t="shared" ca="1" si="235"/>
        <v>-15.295510094753396</v>
      </c>
      <c r="AQ215" s="136">
        <f t="shared" ca="1" si="235"/>
        <v>-15.289938715628569</v>
      </c>
      <c r="AR215" s="136">
        <f t="shared" ca="1" si="235"/>
        <v>-15.17203365649099</v>
      </c>
      <c r="AS215" s="136">
        <f t="shared" ca="1" si="235"/>
        <v>-15.049899334768073</v>
      </c>
      <c r="AT215" s="136">
        <f t="shared" ca="1" si="235"/>
        <v>-14.96677880450617</v>
      </c>
      <c r="AU215" s="136">
        <f t="shared" ca="1" si="235"/>
        <v>-14.937874506755927</v>
      </c>
      <c r="AW215" s="80">
        <f t="shared" si="245"/>
        <v>15.00001</v>
      </c>
      <c r="AX215" s="136">
        <f t="shared" ca="1" si="236"/>
        <v>2.1127205928238579</v>
      </c>
      <c r="BL215" s="80">
        <f t="shared" si="246"/>
        <v>15.00001</v>
      </c>
      <c r="BM215" s="136">
        <f t="shared" ca="1" si="237"/>
        <v>-13.241096853573227</v>
      </c>
      <c r="BN215" s="136">
        <f t="shared" ca="1" si="237"/>
        <v>-14.502169385304668</v>
      </c>
      <c r="BO215" s="136">
        <f t="shared" ca="1" si="237"/>
        <v>-18.206323182382196</v>
      </c>
      <c r="BP215" s="136">
        <f t="shared" ca="1" si="237"/>
        <v>-23.564605794188711</v>
      </c>
      <c r="BQ215" s="136">
        <f t="shared" ca="1" si="237"/>
        <v>-28.16801080410265</v>
      </c>
      <c r="BR215" s="136">
        <f t="shared" ca="1" si="237"/>
        <v>-29.390270018727772</v>
      </c>
      <c r="BS215" s="136">
        <f t="shared" ca="1" si="237"/>
        <v>-27.38252382134749</v>
      </c>
      <c r="BT215" s="136">
        <f t="shared" ca="1" si="237"/>
        <v>-24.16897047454939</v>
      </c>
      <c r="BU215" s="136">
        <f t="shared" ca="1" si="237"/>
        <v>-21.184908053839379</v>
      </c>
      <c r="BV215" s="136">
        <f t="shared" ca="1" si="237"/>
        <v>-18.909178495999004</v>
      </c>
      <c r="BW215" s="136">
        <f t="shared" ca="1" si="237"/>
        <v>-17.37416450942759</v>
      </c>
      <c r="BX215" s="136">
        <f t="shared" ca="1" si="237"/>
        <v>-16.499909208786363</v>
      </c>
      <c r="BY215" s="136">
        <f t="shared" ca="1" si="237"/>
        <v>-16.216896411548444</v>
      </c>
      <c r="BZ215" s="62"/>
      <c r="CA215" s="80">
        <f t="shared" si="247"/>
        <v>15.00001</v>
      </c>
      <c r="CB215" s="136">
        <f t="shared" ca="1" si="238"/>
        <v>7.676908723198542</v>
      </c>
      <c r="CC215" s="136">
        <f t="shared" ca="1" si="238"/>
        <v>7.9081877744543325</v>
      </c>
      <c r="CD215" s="136">
        <f t="shared" ca="1" si="238"/>
        <v>8.693525784105848</v>
      </c>
      <c r="CE215" s="136">
        <f t="shared" ca="1" si="238"/>
        <v>10.183737054334332</v>
      </c>
      <c r="CF215" s="136">
        <f t="shared" ca="1" si="238"/>
        <v>12.18305532070951</v>
      </c>
      <c r="CG215" s="136">
        <f t="shared" ca="1" si="238"/>
        <v>13.957938776946408</v>
      </c>
      <c r="CH215" s="136">
        <f t="shared" ca="1" si="238"/>
        <v>14.961154662917998</v>
      </c>
      <c r="CI215" s="136">
        <f t="shared" ca="1" si="238"/>
        <v>15.295510094753396</v>
      </c>
      <c r="CJ215" s="136">
        <f t="shared" ca="1" si="238"/>
        <v>15.289938715628569</v>
      </c>
      <c r="CK215" s="136">
        <f t="shared" ca="1" si="238"/>
        <v>15.17203365649099</v>
      </c>
      <c r="CL215" s="136">
        <f t="shared" ca="1" si="238"/>
        <v>15.049899334768073</v>
      </c>
      <c r="CM215" s="136">
        <f t="shared" ca="1" si="238"/>
        <v>14.96677880450617</v>
      </c>
      <c r="CN215" s="136">
        <f t="shared" ca="1" si="238"/>
        <v>14.937874506755927</v>
      </c>
      <c r="CP215" s="80">
        <f t="shared" si="248"/>
        <v>15.00001</v>
      </c>
      <c r="CQ215" s="136">
        <f t="shared" ca="1" si="249"/>
        <v>-7.676908723198542</v>
      </c>
      <c r="CR215" s="136">
        <f t="shared" ca="1" si="239"/>
        <v>-7.9081877744543325</v>
      </c>
      <c r="CS215" s="136">
        <f t="shared" ca="1" si="239"/>
        <v>-8.693525784105848</v>
      </c>
      <c r="CT215" s="136">
        <f t="shared" ca="1" si="239"/>
        <v>-10.183737054334332</v>
      </c>
      <c r="CU215" s="136">
        <f t="shared" ca="1" si="239"/>
        <v>-12.18305532070951</v>
      </c>
      <c r="CV215" s="136">
        <f t="shared" ca="1" si="239"/>
        <v>-13.957938776946408</v>
      </c>
      <c r="CW215" s="136">
        <f t="shared" ca="1" si="239"/>
        <v>-14.961154662917998</v>
      </c>
      <c r="CX215" s="136">
        <f t="shared" ca="1" si="239"/>
        <v>-15.295510094753396</v>
      </c>
      <c r="CY215" s="136">
        <f t="shared" ca="1" si="239"/>
        <v>-15.289938715628569</v>
      </c>
      <c r="CZ215" s="136">
        <f t="shared" ca="1" si="239"/>
        <v>-15.17203365649099</v>
      </c>
      <c r="DA215" s="136">
        <f t="shared" ca="1" si="239"/>
        <v>-15.049899334768073</v>
      </c>
      <c r="DB215" s="136">
        <f t="shared" ca="1" si="239"/>
        <v>-14.96677880450617</v>
      </c>
      <c r="DC215" s="136">
        <f t="shared" ca="1" si="239"/>
        <v>-14.937874506755927</v>
      </c>
      <c r="DE215" s="80">
        <f t="shared" si="250"/>
        <v>15.00001</v>
      </c>
      <c r="DF215" s="136">
        <f t="shared" ca="1" si="251"/>
        <v>2.1127205928238579</v>
      </c>
      <c r="DG215" s="136">
        <f t="shared" ca="1" si="240"/>
        <v>1.3142061636039959</v>
      </c>
      <c r="DH215" s="136">
        <f t="shared" ca="1" si="240"/>
        <v>-0.8192716141704991</v>
      </c>
      <c r="DI215" s="136">
        <f t="shared" ca="1" si="240"/>
        <v>-3.1971316855200458</v>
      </c>
      <c r="DJ215" s="136">
        <f t="shared" ca="1" si="240"/>
        <v>-3.8019001626836308</v>
      </c>
      <c r="DK215" s="136">
        <f t="shared" ca="1" si="240"/>
        <v>-1.4743924648349584</v>
      </c>
      <c r="DL215" s="136">
        <f t="shared" ca="1" si="240"/>
        <v>2.5397855044885076</v>
      </c>
      <c r="DM215" s="136">
        <f t="shared" ca="1" si="240"/>
        <v>6.4220497149574012</v>
      </c>
      <c r="DN215" s="136">
        <f t="shared" ca="1" si="240"/>
        <v>9.3949693774177589</v>
      </c>
      <c r="DO215" s="136">
        <f t="shared" ca="1" si="240"/>
        <v>11.434888816982975</v>
      </c>
      <c r="DP215" s="136">
        <f t="shared" ca="1" si="240"/>
        <v>12.725634160108553</v>
      </c>
      <c r="DQ215" s="136">
        <f t="shared" ca="1" si="240"/>
        <v>13.433648400225975</v>
      </c>
      <c r="DR215" s="136">
        <f t="shared" ca="1" si="240"/>
        <v>13.658852601963412</v>
      </c>
      <c r="DT215" s="80">
        <f t="shared" si="252"/>
        <v>15.00001</v>
      </c>
      <c r="DU215" s="136">
        <f t="shared" ca="1" si="241"/>
        <v>7.676908723198542</v>
      </c>
      <c r="DV215" s="136">
        <f t="shared" ca="1" si="241"/>
        <v>7.9081877744543325</v>
      </c>
      <c r="DW215" s="136">
        <f t="shared" ca="1" si="241"/>
        <v>8.693525784105848</v>
      </c>
      <c r="DX215" s="136">
        <f t="shared" ca="1" si="241"/>
        <v>10.183737054334332</v>
      </c>
      <c r="DY215" s="136">
        <f t="shared" ca="1" si="241"/>
        <v>12.18305532070951</v>
      </c>
      <c r="DZ215" s="136">
        <f t="shared" ca="1" si="241"/>
        <v>13.957938776946408</v>
      </c>
      <c r="EA215" s="136">
        <f t="shared" ca="1" si="241"/>
        <v>14.961154662917998</v>
      </c>
      <c r="EB215" s="136">
        <f t="shared" ca="1" si="241"/>
        <v>15.295510094753396</v>
      </c>
      <c r="EC215" s="136">
        <f t="shared" ca="1" si="241"/>
        <v>15.289938715628569</v>
      </c>
      <c r="ED215" s="136">
        <f t="shared" ca="1" si="241"/>
        <v>15.17203365649099</v>
      </c>
      <c r="EE215" s="136">
        <f t="shared" ca="1" si="241"/>
        <v>15.049899334768073</v>
      </c>
      <c r="EF215" s="136">
        <f t="shared" ca="1" si="241"/>
        <v>14.96677880450617</v>
      </c>
      <c r="EG215" s="136">
        <f t="shared" ca="1" si="241"/>
        <v>14.937874506755927</v>
      </c>
      <c r="EI215" s="80">
        <f t="shared" si="253"/>
        <v>15.00001</v>
      </c>
      <c r="EJ215" s="136">
        <f t="shared" ca="1" si="242"/>
        <v>-7.676908723198542</v>
      </c>
      <c r="EK215" s="136">
        <f t="shared" ca="1" si="242"/>
        <v>-7.9081877744543325</v>
      </c>
      <c r="EL215" s="136">
        <f t="shared" ca="1" si="242"/>
        <v>-8.693525784105848</v>
      </c>
      <c r="EM215" s="136">
        <f t="shared" ca="1" si="242"/>
        <v>-10.183737054334332</v>
      </c>
      <c r="EN215" s="136">
        <f t="shared" ca="1" si="242"/>
        <v>-12.18305532070951</v>
      </c>
      <c r="EO215" s="136">
        <f t="shared" ca="1" si="242"/>
        <v>-13.957938776946408</v>
      </c>
      <c r="EP215" s="136">
        <f t="shared" ca="1" si="242"/>
        <v>-14.961154662917998</v>
      </c>
      <c r="EQ215" s="136">
        <f t="shared" ca="1" si="242"/>
        <v>-15.295510094753396</v>
      </c>
      <c r="ER215" s="136">
        <f t="shared" ca="1" si="242"/>
        <v>-15.289938715628569</v>
      </c>
      <c r="ES215" s="136">
        <f t="shared" ca="1" si="242"/>
        <v>-15.17203365649099</v>
      </c>
      <c r="ET215" s="136">
        <f t="shared" ca="1" si="242"/>
        <v>-15.049899334768073</v>
      </c>
      <c r="EU215" s="136">
        <f t="shared" ca="1" si="242"/>
        <v>-14.96677880450617</v>
      </c>
      <c r="EV215" s="136">
        <f t="shared" ca="1" si="242"/>
        <v>-14.937874506755927</v>
      </c>
    </row>
    <row r="216" spans="1:184">
      <c r="B216" s="1" t="s">
        <v>1</v>
      </c>
      <c r="C216" s="1" t="s">
        <v>2</v>
      </c>
      <c r="D216" s="1" t="s">
        <v>3</v>
      </c>
      <c r="E216" s="1" t="s">
        <v>66</v>
      </c>
      <c r="F216" s="1" t="s">
        <v>103</v>
      </c>
      <c r="G216" s="1" t="s">
        <v>104</v>
      </c>
      <c r="K216" s="1" t="s">
        <v>1</v>
      </c>
      <c r="L216" s="1" t="s">
        <v>2</v>
      </c>
      <c r="M216" s="1" t="s">
        <v>3</v>
      </c>
      <c r="N216" s="1" t="s">
        <v>66</v>
      </c>
      <c r="O216" s="1" t="s">
        <v>103</v>
      </c>
      <c r="P216" s="1" t="s">
        <v>104</v>
      </c>
      <c r="Q216" s="108"/>
      <c r="S216" s="26">
        <f t="shared" si="243"/>
        <v>22.50001</v>
      </c>
      <c r="T216" s="132">
        <f t="shared" ca="1" si="234"/>
        <v>8.6871113063618974</v>
      </c>
      <c r="U216" s="132">
        <f t="shared" ca="1" si="234"/>
        <v>9.0277408435227589</v>
      </c>
      <c r="V216" s="132">
        <f t="shared" ca="1" si="234"/>
        <v>10.183737054334332</v>
      </c>
      <c r="W216" s="132">
        <f t="shared" ca="1" si="234"/>
        <v>12.416043448577616</v>
      </c>
      <c r="X216" s="132">
        <f t="shared" ca="1" si="234"/>
        <v>15.50291056377552</v>
      </c>
      <c r="Y216" s="132">
        <f t="shared" ca="1" si="234"/>
        <v>18.178858408919545</v>
      </c>
      <c r="Z216" s="132">
        <f t="shared" ca="1" si="234"/>
        <v>19.364827311506073</v>
      </c>
      <c r="AA216" s="132">
        <f t="shared" ca="1" si="234"/>
        <v>19.350349871582541</v>
      </c>
      <c r="AB216" s="132">
        <f t="shared" ca="1" si="234"/>
        <v>18.867836115231089</v>
      </c>
      <c r="AC216" s="132">
        <f t="shared" ca="1" si="234"/>
        <v>18.346181104923684</v>
      </c>
      <c r="AD216" s="132">
        <f t="shared" ca="1" si="234"/>
        <v>17.942647124131899</v>
      </c>
      <c r="AE216" s="132">
        <f t="shared" ca="1" si="234"/>
        <v>17.69773541655578</v>
      </c>
      <c r="AF216" s="132">
        <f t="shared" ca="1" si="234"/>
        <v>17.616345849104409</v>
      </c>
      <c r="AH216" s="80">
        <f t="shared" si="244"/>
        <v>22.50001</v>
      </c>
      <c r="AI216" s="136">
        <f t="shared" ca="1" si="235"/>
        <v>-8.6871113063618974</v>
      </c>
      <c r="AJ216" s="136">
        <f t="shared" ca="1" si="235"/>
        <v>-9.0277408435227589</v>
      </c>
      <c r="AK216" s="136">
        <f t="shared" ca="1" si="235"/>
        <v>-10.183737054334332</v>
      </c>
      <c r="AL216" s="136">
        <f t="shared" ca="1" si="235"/>
        <v>-12.416043448577616</v>
      </c>
      <c r="AM216" s="136">
        <f t="shared" ca="1" si="235"/>
        <v>-15.50291056377552</v>
      </c>
      <c r="AN216" s="136">
        <f t="shared" ca="1" si="235"/>
        <v>-18.178858408919545</v>
      </c>
      <c r="AO216" s="136">
        <f t="shared" ca="1" si="235"/>
        <v>-19.364827311506073</v>
      </c>
      <c r="AP216" s="136">
        <f t="shared" ca="1" si="235"/>
        <v>-19.350349871582541</v>
      </c>
      <c r="AQ216" s="136">
        <f t="shared" ca="1" si="235"/>
        <v>-18.867836115231089</v>
      </c>
      <c r="AR216" s="136">
        <f t="shared" ca="1" si="235"/>
        <v>-18.346181104923684</v>
      </c>
      <c r="AS216" s="136">
        <f t="shared" ca="1" si="235"/>
        <v>-17.942647124131899</v>
      </c>
      <c r="AT216" s="136">
        <f t="shared" ca="1" si="235"/>
        <v>-17.69773541655578</v>
      </c>
      <c r="AU216" s="136">
        <f t="shared" ca="1" si="235"/>
        <v>-17.616345849104409</v>
      </c>
      <c r="AW216" s="80">
        <f t="shared" si="245"/>
        <v>22.50001</v>
      </c>
      <c r="AX216" s="136">
        <f t="shared" ca="1" si="236"/>
        <v>-5.2728936467315302E-2</v>
      </c>
      <c r="BL216" s="80">
        <f t="shared" si="246"/>
        <v>22.50001</v>
      </c>
      <c r="BM216" s="136">
        <f t="shared" ca="1" si="237"/>
        <v>-17.426951549191109</v>
      </c>
      <c r="BN216" s="136">
        <f t="shared" ca="1" si="237"/>
        <v>-18.941615240464206</v>
      </c>
      <c r="BO216" s="136">
        <f t="shared" ca="1" si="237"/>
        <v>-23.564605794188711</v>
      </c>
      <c r="BP216" s="136">
        <f t="shared" ca="1" si="237"/>
        <v>-30.840270319631081</v>
      </c>
      <c r="BQ216" s="136">
        <f t="shared" ca="1" si="237"/>
        <v>-37.964144612565462</v>
      </c>
      <c r="BR216" s="136">
        <f t="shared" ca="1" si="237"/>
        <v>-40.389386722889014</v>
      </c>
      <c r="BS216" s="136">
        <f t="shared" ca="1" si="237"/>
        <v>-37.347250891053356</v>
      </c>
      <c r="BT216" s="136">
        <f t="shared" ca="1" si="237"/>
        <v>-32.169369684188062</v>
      </c>
      <c r="BU216" s="136">
        <f t="shared" ca="1" si="237"/>
        <v>-27.452139076686557</v>
      </c>
      <c r="BV216" s="136">
        <f t="shared" ca="1" si="237"/>
        <v>-23.966728049738812</v>
      </c>
      <c r="BW216" s="136">
        <f t="shared" ca="1" si="237"/>
        <v>-21.679791963639914</v>
      </c>
      <c r="BX216" s="136">
        <f t="shared" ca="1" si="237"/>
        <v>-20.401763543001007</v>
      </c>
      <c r="BY216" s="136">
        <f t="shared" ca="1" si="237"/>
        <v>-19.991944711459155</v>
      </c>
      <c r="BZ216" s="62"/>
      <c r="CA216" s="80">
        <f t="shared" si="247"/>
        <v>22.50001</v>
      </c>
      <c r="CB216" s="136">
        <f t="shared" ca="1" si="238"/>
        <v>8.6871113063618974</v>
      </c>
      <c r="CC216" s="136">
        <f t="shared" ca="1" si="238"/>
        <v>9.0277408435227589</v>
      </c>
      <c r="CD216" s="136">
        <f t="shared" ca="1" si="238"/>
        <v>10.183737054334332</v>
      </c>
      <c r="CE216" s="136">
        <f t="shared" ca="1" si="238"/>
        <v>12.416043448577616</v>
      </c>
      <c r="CF216" s="136">
        <f t="shared" ca="1" si="238"/>
        <v>15.50291056377552</v>
      </c>
      <c r="CG216" s="136">
        <f t="shared" ca="1" si="238"/>
        <v>18.178858408919545</v>
      </c>
      <c r="CH216" s="136">
        <f t="shared" ca="1" si="238"/>
        <v>19.364827311506073</v>
      </c>
      <c r="CI216" s="136">
        <f t="shared" ca="1" si="238"/>
        <v>19.350349871582541</v>
      </c>
      <c r="CJ216" s="136">
        <f t="shared" ca="1" si="238"/>
        <v>18.867836115231089</v>
      </c>
      <c r="CK216" s="136">
        <f t="shared" ca="1" si="238"/>
        <v>18.346181104923684</v>
      </c>
      <c r="CL216" s="136">
        <f t="shared" ca="1" si="238"/>
        <v>17.942647124131899</v>
      </c>
      <c r="CM216" s="136">
        <f t="shared" ca="1" si="238"/>
        <v>17.69773541655578</v>
      </c>
      <c r="CN216" s="136">
        <f t="shared" ca="1" si="238"/>
        <v>17.616345849104409</v>
      </c>
      <c r="CP216" s="80">
        <f t="shared" si="248"/>
        <v>22.50001</v>
      </c>
      <c r="CQ216" s="136">
        <f t="shared" ca="1" si="249"/>
        <v>-8.6871113063618974</v>
      </c>
      <c r="CR216" s="136">
        <f t="shared" ca="1" si="239"/>
        <v>-9.0277408435227589</v>
      </c>
      <c r="CS216" s="136">
        <f t="shared" ca="1" si="239"/>
        <v>-10.183737054334332</v>
      </c>
      <c r="CT216" s="136">
        <f t="shared" ca="1" si="239"/>
        <v>-12.416043448577616</v>
      </c>
      <c r="CU216" s="136">
        <f t="shared" ca="1" si="239"/>
        <v>-15.50291056377552</v>
      </c>
      <c r="CV216" s="136">
        <f t="shared" ca="1" si="239"/>
        <v>-18.178858408919545</v>
      </c>
      <c r="CW216" s="136">
        <f t="shared" ca="1" si="239"/>
        <v>-19.364827311506073</v>
      </c>
      <c r="CX216" s="136">
        <f t="shared" ca="1" si="239"/>
        <v>-19.350349871582541</v>
      </c>
      <c r="CY216" s="136">
        <f t="shared" ca="1" si="239"/>
        <v>-18.867836115231089</v>
      </c>
      <c r="CZ216" s="136">
        <f t="shared" ca="1" si="239"/>
        <v>-18.346181104923684</v>
      </c>
      <c r="DA216" s="136">
        <f t="shared" ca="1" si="239"/>
        <v>-17.942647124131899</v>
      </c>
      <c r="DB216" s="136">
        <f t="shared" ca="1" si="239"/>
        <v>-17.69773541655578</v>
      </c>
      <c r="DC216" s="136">
        <f t="shared" ca="1" si="239"/>
        <v>-17.616345849104409</v>
      </c>
      <c r="DE216" s="80">
        <f t="shared" si="250"/>
        <v>22.50001</v>
      </c>
      <c r="DF216" s="136">
        <f t="shared" ca="1" si="251"/>
        <v>-5.2728936467315302E-2</v>
      </c>
      <c r="DG216" s="136">
        <f t="shared" ca="1" si="240"/>
        <v>-0.88613355341868838</v>
      </c>
      <c r="DH216" s="136">
        <f t="shared" ca="1" si="240"/>
        <v>-3.1971316855200458</v>
      </c>
      <c r="DI216" s="136">
        <f t="shared" ca="1" si="240"/>
        <v>-6.0081834224758479</v>
      </c>
      <c r="DJ216" s="136">
        <f t="shared" ca="1" si="240"/>
        <v>-6.9583234850144162</v>
      </c>
      <c r="DK216" s="136">
        <f t="shared" ca="1" si="240"/>
        <v>-4.0316699050499185</v>
      </c>
      <c r="DL216" s="136">
        <f t="shared" ca="1" si="240"/>
        <v>1.3824037319587896</v>
      </c>
      <c r="DM216" s="136">
        <f t="shared" ca="1" si="240"/>
        <v>6.5313300589770193</v>
      </c>
      <c r="DN216" s="136">
        <f t="shared" ca="1" si="240"/>
        <v>10.283533153775618</v>
      </c>
      <c r="DO216" s="136">
        <f t="shared" ca="1" si="240"/>
        <v>12.725634160108555</v>
      </c>
      <c r="DP216" s="136">
        <f t="shared" ca="1" si="240"/>
        <v>14.205502284623881</v>
      </c>
      <c r="DQ216" s="136">
        <f t="shared" ca="1" si="240"/>
        <v>14.993707290110551</v>
      </c>
      <c r="DR216" s="136">
        <f t="shared" ca="1" si="240"/>
        <v>15.240746986749665</v>
      </c>
      <c r="DT216" s="80">
        <f t="shared" si="252"/>
        <v>22.50001</v>
      </c>
      <c r="DU216" s="136">
        <f t="shared" ca="1" si="241"/>
        <v>8.6871113063618974</v>
      </c>
      <c r="DV216" s="136">
        <f t="shared" ca="1" si="241"/>
        <v>9.0277408435227589</v>
      </c>
      <c r="DW216" s="136">
        <f t="shared" ca="1" si="241"/>
        <v>10.183737054334332</v>
      </c>
      <c r="DX216" s="136">
        <f t="shared" ca="1" si="241"/>
        <v>12.416043448577616</v>
      </c>
      <c r="DY216" s="136">
        <f t="shared" ca="1" si="241"/>
        <v>15.50291056377552</v>
      </c>
      <c r="DZ216" s="136">
        <f t="shared" ca="1" si="241"/>
        <v>18.178858408919545</v>
      </c>
      <c r="EA216" s="136">
        <f t="shared" ca="1" si="241"/>
        <v>19.364827311506073</v>
      </c>
      <c r="EB216" s="136">
        <f t="shared" ca="1" si="241"/>
        <v>19.350349871582541</v>
      </c>
      <c r="EC216" s="136">
        <f t="shared" ca="1" si="241"/>
        <v>18.867836115231089</v>
      </c>
      <c r="ED216" s="136">
        <f t="shared" ca="1" si="241"/>
        <v>18.346181104923684</v>
      </c>
      <c r="EE216" s="136">
        <f t="shared" ca="1" si="241"/>
        <v>17.942647124131899</v>
      </c>
      <c r="EF216" s="136">
        <f t="shared" ca="1" si="241"/>
        <v>17.69773541655578</v>
      </c>
      <c r="EG216" s="136">
        <f t="shared" ca="1" si="241"/>
        <v>17.616345849104409</v>
      </c>
      <c r="EI216" s="80">
        <f t="shared" si="253"/>
        <v>22.50001</v>
      </c>
      <c r="EJ216" s="136">
        <f t="shared" ca="1" si="242"/>
        <v>-8.6871113063618974</v>
      </c>
      <c r="EK216" s="136">
        <f t="shared" ca="1" si="242"/>
        <v>-9.0277408435227589</v>
      </c>
      <c r="EL216" s="136">
        <f t="shared" ca="1" si="242"/>
        <v>-10.183737054334332</v>
      </c>
      <c r="EM216" s="136">
        <f t="shared" ca="1" si="242"/>
        <v>-12.416043448577616</v>
      </c>
      <c r="EN216" s="136">
        <f t="shared" ca="1" si="242"/>
        <v>-15.50291056377552</v>
      </c>
      <c r="EO216" s="136">
        <f t="shared" ca="1" si="242"/>
        <v>-18.178858408919545</v>
      </c>
      <c r="EP216" s="136">
        <f t="shared" ca="1" si="242"/>
        <v>-19.364827311506073</v>
      </c>
      <c r="EQ216" s="136">
        <f t="shared" ca="1" si="242"/>
        <v>-19.350349871582541</v>
      </c>
      <c r="ER216" s="136">
        <f t="shared" ca="1" si="242"/>
        <v>-18.867836115231089</v>
      </c>
      <c r="ES216" s="136">
        <f t="shared" ca="1" si="242"/>
        <v>-18.346181104923684</v>
      </c>
      <c r="ET216" s="136">
        <f t="shared" ca="1" si="242"/>
        <v>-17.942647124131899</v>
      </c>
      <c r="EU216" s="136">
        <f t="shared" ca="1" si="242"/>
        <v>-17.69773541655578</v>
      </c>
      <c r="EV216" s="136">
        <f t="shared" ca="1" si="242"/>
        <v>-17.616345849104409</v>
      </c>
    </row>
    <row r="217" spans="1:184">
      <c r="B217" s="21">
        <v>2</v>
      </c>
      <c r="C217" s="21">
        <v>0</v>
      </c>
      <c r="D217" s="21">
        <v>0.2</v>
      </c>
      <c r="E217" s="23">
        <v>0.23100000000000001</v>
      </c>
      <c r="F217" s="21">
        <v>0</v>
      </c>
      <c r="G217" s="21">
        <v>52.5</v>
      </c>
      <c r="J217" t="s">
        <v>105</v>
      </c>
      <c r="K217" s="21">
        <v>2</v>
      </c>
      <c r="L217" s="21">
        <v>0</v>
      </c>
      <c r="M217" s="21">
        <v>0.2</v>
      </c>
      <c r="N217" s="23">
        <v>0.52</v>
      </c>
      <c r="O217" s="21">
        <v>0</v>
      </c>
      <c r="P217" s="21">
        <v>67.5</v>
      </c>
      <c r="Q217" s="108"/>
      <c r="S217" s="26">
        <f t="shared" si="243"/>
        <v>30.00001</v>
      </c>
      <c r="T217" s="132">
        <f t="shared" ca="1" si="234"/>
        <v>10.079763490492555</v>
      </c>
      <c r="U217" s="132">
        <f t="shared" ca="1" si="234"/>
        <v>10.553430297587061</v>
      </c>
      <c r="V217" s="132">
        <f t="shared" ca="1" si="234"/>
        <v>12.183055320709512</v>
      </c>
      <c r="W217" s="132">
        <f t="shared" ca="1" si="234"/>
        <v>15.50291056377552</v>
      </c>
      <c r="X217" s="132">
        <f t="shared" ca="1" si="234"/>
        <v>20.643435811745558</v>
      </c>
      <c r="Y217" s="132">
        <f t="shared" ca="1" si="234"/>
        <v>25.69859484084942</v>
      </c>
      <c r="Z217" s="132">
        <f t="shared" ca="1" si="234"/>
        <v>27.844393255905803</v>
      </c>
      <c r="AA217" s="132">
        <f t="shared" ca="1" si="234"/>
        <v>27.229747391416328</v>
      </c>
      <c r="AB217" s="132">
        <f t="shared" ca="1" si="234"/>
        <v>25.673579789676317</v>
      </c>
      <c r="AC217" s="132">
        <f t="shared" ca="1" si="234"/>
        <v>24.228955220814271</v>
      </c>
      <c r="AD217" s="132">
        <f t="shared" ca="1" si="234"/>
        <v>23.193922783492802</v>
      </c>
      <c r="AE217" s="132">
        <f t="shared" ca="1" si="234"/>
        <v>22.592685056023132</v>
      </c>
      <c r="AF217" s="132">
        <f t="shared" ca="1" si="234"/>
        <v>22.396907601289225</v>
      </c>
      <c r="AH217" s="80">
        <f t="shared" si="244"/>
        <v>30.00001</v>
      </c>
      <c r="AI217" s="136">
        <f t="shared" ca="1" si="235"/>
        <v>-10.079763490492555</v>
      </c>
      <c r="AJ217" s="136">
        <f t="shared" ca="1" si="235"/>
        <v>-10.553430297587061</v>
      </c>
      <c r="AK217" s="136">
        <f t="shared" ca="1" si="235"/>
        <v>-12.183055320709512</v>
      </c>
      <c r="AL217" s="136">
        <f t="shared" ca="1" si="235"/>
        <v>-15.50291056377552</v>
      </c>
      <c r="AM217" s="136">
        <f t="shared" ca="1" si="235"/>
        <v>-20.643435811745558</v>
      </c>
      <c r="AN217" s="136">
        <f t="shared" ca="1" si="235"/>
        <v>-25.69859484084942</v>
      </c>
      <c r="AO217" s="136">
        <f t="shared" ca="1" si="235"/>
        <v>-27.844393255905803</v>
      </c>
      <c r="AP217" s="136">
        <f t="shared" ca="1" si="235"/>
        <v>-27.229747391416328</v>
      </c>
      <c r="AQ217" s="136">
        <f t="shared" ca="1" si="235"/>
        <v>-25.673579789676317</v>
      </c>
      <c r="AR217" s="136">
        <f t="shared" ca="1" si="235"/>
        <v>-24.228955220814271</v>
      </c>
      <c r="AS217" s="136">
        <f t="shared" ca="1" si="235"/>
        <v>-23.193922783492802</v>
      </c>
      <c r="AT217" s="136">
        <f t="shared" ca="1" si="235"/>
        <v>-22.592685056023132</v>
      </c>
      <c r="AU217" s="136">
        <f t="shared" ca="1" si="235"/>
        <v>-22.396907601289225</v>
      </c>
      <c r="AW217" s="80">
        <f t="shared" si="245"/>
        <v>30.00001</v>
      </c>
      <c r="AX217" s="136">
        <f t="shared" ca="1" si="236"/>
        <v>-0.73947855784534289</v>
      </c>
      <c r="BL217" s="80">
        <f t="shared" si="246"/>
        <v>30.00001</v>
      </c>
      <c r="BM217" s="136">
        <f t="shared" ca="1" si="237"/>
        <v>-20.899005538830451</v>
      </c>
      <c r="BN217" s="136">
        <f t="shared" ca="1" si="237"/>
        <v>-22.631078914472045</v>
      </c>
      <c r="BO217" s="136">
        <f t="shared" ca="1" si="237"/>
        <v>-28.168010804102654</v>
      </c>
      <c r="BP217" s="136">
        <f t="shared" ca="1" si="237"/>
        <v>-37.964144612565462</v>
      </c>
      <c r="BQ217" s="136">
        <f t="shared" ca="1" si="237"/>
        <v>-50.066117779146978</v>
      </c>
      <c r="BR217" s="136">
        <f t="shared" ca="1" si="237"/>
        <v>-57.370683858093088</v>
      </c>
      <c r="BS217" s="136">
        <f t="shared" ca="1" si="237"/>
        <v>-54.713737710468628</v>
      </c>
      <c r="BT217" s="136">
        <f t="shared" ca="1" si="237"/>
        <v>-46.556892204932069</v>
      </c>
      <c r="BU217" s="136">
        <f t="shared" ca="1" si="237"/>
        <v>-38.621525419244087</v>
      </c>
      <c r="BV217" s="136">
        <f t="shared" ca="1" si="237"/>
        <v>-32.813258182269728</v>
      </c>
      <c r="BW217" s="136">
        <f t="shared" ca="1" si="237"/>
        <v>-29.088892121703608</v>
      </c>
      <c r="BX217" s="136">
        <f t="shared" ca="1" si="237"/>
        <v>-27.046873751162966</v>
      </c>
      <c r="BY217" s="136">
        <f t="shared" ca="1" si="237"/>
        <v>-26.398674738352923</v>
      </c>
      <c r="BZ217" s="62"/>
      <c r="CA217" s="80">
        <f t="shared" si="247"/>
        <v>30.00001</v>
      </c>
      <c r="CB217" s="136">
        <f t="shared" ca="1" si="238"/>
        <v>10.079763490492555</v>
      </c>
      <c r="CC217" s="136">
        <f t="shared" ca="1" si="238"/>
        <v>10.553430297587061</v>
      </c>
      <c r="CD217" s="136">
        <f t="shared" ca="1" si="238"/>
        <v>12.183055320709512</v>
      </c>
      <c r="CE217" s="136">
        <f t="shared" ca="1" si="238"/>
        <v>15.50291056377552</v>
      </c>
      <c r="CF217" s="136">
        <f t="shared" ca="1" si="238"/>
        <v>20.643435811745558</v>
      </c>
      <c r="CG217" s="136">
        <f t="shared" ca="1" si="238"/>
        <v>25.69859484084942</v>
      </c>
      <c r="CH217" s="136">
        <f t="shared" ca="1" si="238"/>
        <v>27.844393255905803</v>
      </c>
      <c r="CI217" s="136">
        <f t="shared" ca="1" si="238"/>
        <v>27.229747391416328</v>
      </c>
      <c r="CJ217" s="136">
        <f t="shared" ca="1" si="238"/>
        <v>25.673579789676317</v>
      </c>
      <c r="CK217" s="136">
        <f t="shared" ca="1" si="238"/>
        <v>24.228955220814271</v>
      </c>
      <c r="CL217" s="136">
        <f t="shared" ca="1" si="238"/>
        <v>23.193922783492802</v>
      </c>
      <c r="CM217" s="136">
        <f t="shared" ca="1" si="238"/>
        <v>22.592685056023132</v>
      </c>
      <c r="CN217" s="136">
        <f t="shared" ca="1" si="238"/>
        <v>22.396907601289225</v>
      </c>
      <c r="CP217" s="80">
        <f t="shared" si="248"/>
        <v>30.00001</v>
      </c>
      <c r="CQ217" s="136">
        <f t="shared" ca="1" si="249"/>
        <v>-10.079763490492555</v>
      </c>
      <c r="CR217" s="136">
        <f t="shared" ca="1" si="239"/>
        <v>-10.553430297587061</v>
      </c>
      <c r="CS217" s="136">
        <f t="shared" ca="1" si="239"/>
        <v>-12.183055320709512</v>
      </c>
      <c r="CT217" s="136">
        <f t="shared" ca="1" si="239"/>
        <v>-15.50291056377552</v>
      </c>
      <c r="CU217" s="136">
        <f t="shared" ca="1" si="239"/>
        <v>-20.643435811745558</v>
      </c>
      <c r="CV217" s="136">
        <f t="shared" ca="1" si="239"/>
        <v>-25.69859484084942</v>
      </c>
      <c r="CW217" s="136">
        <f t="shared" ca="1" si="239"/>
        <v>-27.844393255905803</v>
      </c>
      <c r="CX217" s="136">
        <f t="shared" ca="1" si="239"/>
        <v>-27.229747391416328</v>
      </c>
      <c r="CY217" s="136">
        <f t="shared" ca="1" si="239"/>
        <v>-25.673579789676317</v>
      </c>
      <c r="CZ217" s="136">
        <f t="shared" ca="1" si="239"/>
        <v>-24.228955220814271</v>
      </c>
      <c r="DA217" s="136">
        <f t="shared" ca="1" si="239"/>
        <v>-23.193922783492802</v>
      </c>
      <c r="DB217" s="136">
        <f t="shared" ca="1" si="239"/>
        <v>-22.592685056023132</v>
      </c>
      <c r="DC217" s="136">
        <f t="shared" ca="1" si="239"/>
        <v>-22.396907601289225</v>
      </c>
      <c r="DE217" s="80">
        <f t="shared" si="250"/>
        <v>30.00001</v>
      </c>
      <c r="DF217" s="136">
        <f t="shared" ca="1" si="251"/>
        <v>-0.73947855784534289</v>
      </c>
      <c r="DG217" s="136">
        <f t="shared" ca="1" si="240"/>
        <v>-1.5242183192979204</v>
      </c>
      <c r="DH217" s="136">
        <f t="shared" ca="1" si="240"/>
        <v>-3.8019001626836291</v>
      </c>
      <c r="DI217" s="136">
        <f t="shared" ca="1" si="240"/>
        <v>-6.9583234850144162</v>
      </c>
      <c r="DJ217" s="136">
        <f t="shared" ca="1" si="240"/>
        <v>-8.7792461556558639</v>
      </c>
      <c r="DK217" s="136">
        <f t="shared" ca="1" si="240"/>
        <v>-5.9734941763942455</v>
      </c>
      <c r="DL217" s="136">
        <f t="shared" ca="1" si="240"/>
        <v>0.97504880134298078</v>
      </c>
      <c r="DM217" s="136">
        <f t="shared" ca="1" si="240"/>
        <v>7.9026025779005904</v>
      </c>
      <c r="DN217" s="136">
        <f t="shared" ca="1" si="240"/>
        <v>12.725634160108548</v>
      </c>
      <c r="DO217" s="136">
        <f t="shared" ca="1" si="240"/>
        <v>15.644652259358811</v>
      </c>
      <c r="DP217" s="136">
        <f t="shared" ca="1" si="240"/>
        <v>17.298953445281995</v>
      </c>
      <c r="DQ217" s="136">
        <f t="shared" ca="1" si="240"/>
        <v>18.138496360883295</v>
      </c>
      <c r="DR217" s="136">
        <f t="shared" ca="1" si="240"/>
        <v>18.395140464225523</v>
      </c>
      <c r="DT217" s="80">
        <f t="shared" si="252"/>
        <v>30.00001</v>
      </c>
      <c r="DU217" s="136">
        <f t="shared" ca="1" si="241"/>
        <v>10.079763490492555</v>
      </c>
      <c r="DV217" s="136">
        <f t="shared" ca="1" si="241"/>
        <v>10.553430297587061</v>
      </c>
      <c r="DW217" s="136">
        <f t="shared" ca="1" si="241"/>
        <v>12.183055320709512</v>
      </c>
      <c r="DX217" s="136">
        <f t="shared" ca="1" si="241"/>
        <v>15.50291056377552</v>
      </c>
      <c r="DY217" s="136">
        <f t="shared" ca="1" si="241"/>
        <v>20.643435811745558</v>
      </c>
      <c r="DZ217" s="136">
        <f t="shared" ca="1" si="241"/>
        <v>25.69859484084942</v>
      </c>
      <c r="EA217" s="136">
        <f t="shared" ca="1" si="241"/>
        <v>27.844393255905803</v>
      </c>
      <c r="EB217" s="136">
        <f t="shared" ca="1" si="241"/>
        <v>27.229747391416328</v>
      </c>
      <c r="EC217" s="136">
        <f t="shared" ca="1" si="241"/>
        <v>25.673579789676317</v>
      </c>
      <c r="ED217" s="136">
        <f t="shared" ca="1" si="241"/>
        <v>24.228955220814271</v>
      </c>
      <c r="EE217" s="136">
        <f t="shared" ca="1" si="241"/>
        <v>23.193922783492802</v>
      </c>
      <c r="EF217" s="136">
        <f t="shared" ca="1" si="241"/>
        <v>22.592685056023132</v>
      </c>
      <c r="EG217" s="136">
        <f t="shared" ca="1" si="241"/>
        <v>22.396907601289225</v>
      </c>
      <c r="EI217" s="80">
        <f t="shared" si="253"/>
        <v>30.00001</v>
      </c>
      <c r="EJ217" s="136">
        <f t="shared" ca="1" si="242"/>
        <v>-10.079763490492555</v>
      </c>
      <c r="EK217" s="136">
        <f t="shared" ca="1" si="242"/>
        <v>-10.553430297587061</v>
      </c>
      <c r="EL217" s="136">
        <f t="shared" ca="1" si="242"/>
        <v>-12.183055320709512</v>
      </c>
      <c r="EM217" s="136">
        <f t="shared" ca="1" si="242"/>
        <v>-15.50291056377552</v>
      </c>
      <c r="EN217" s="136">
        <f t="shared" ca="1" si="242"/>
        <v>-20.643435811745558</v>
      </c>
      <c r="EO217" s="136">
        <f t="shared" ca="1" si="242"/>
        <v>-25.69859484084942</v>
      </c>
      <c r="EP217" s="136">
        <f t="shared" ca="1" si="242"/>
        <v>-27.844393255905803</v>
      </c>
      <c r="EQ217" s="136">
        <f t="shared" ca="1" si="242"/>
        <v>-27.229747391416328</v>
      </c>
      <c r="ER217" s="136">
        <f t="shared" ca="1" si="242"/>
        <v>-25.673579789676317</v>
      </c>
      <c r="ES217" s="136">
        <f t="shared" ca="1" si="242"/>
        <v>-24.228955220814271</v>
      </c>
      <c r="ET217" s="136">
        <f t="shared" ca="1" si="242"/>
        <v>-23.193922783492802</v>
      </c>
      <c r="EU217" s="136">
        <f t="shared" ca="1" si="242"/>
        <v>-22.592685056023132</v>
      </c>
      <c r="EV217" s="136">
        <f t="shared" ca="1" si="242"/>
        <v>-22.396907601289225</v>
      </c>
    </row>
    <row r="218" spans="1:184">
      <c r="B218" s="21">
        <v>1</v>
      </c>
      <c r="C218" s="21">
        <v>0.5</v>
      </c>
      <c r="D218" s="21">
        <v>1</v>
      </c>
      <c r="E218" s="23">
        <v>0.182</v>
      </c>
      <c r="F218" s="21">
        <v>15</v>
      </c>
      <c r="G218" s="21">
        <v>60</v>
      </c>
      <c r="K218" s="21">
        <v>1</v>
      </c>
      <c r="L218" s="21">
        <v>0.5</v>
      </c>
      <c r="M218" s="21">
        <v>1</v>
      </c>
      <c r="N218" s="23">
        <v>0.37</v>
      </c>
      <c r="O218" s="21">
        <v>0</v>
      </c>
      <c r="P218" s="21">
        <v>45</v>
      </c>
      <c r="S218" s="26">
        <f t="shared" si="243"/>
        <v>37.500010000000003</v>
      </c>
      <c r="T218" s="132">
        <f t="shared" ca="1" si="234"/>
        <v>11.416441670947099</v>
      </c>
      <c r="U218" s="132">
        <f t="shared" ca="1" si="234"/>
        <v>11.98449885084203</v>
      </c>
      <c r="V218" s="132">
        <f t="shared" ca="1" si="234"/>
        <v>13.957938776946405</v>
      </c>
      <c r="W218" s="132">
        <f t="shared" ca="1" si="234"/>
        <v>18.178858408919545</v>
      </c>
      <c r="X218" s="132">
        <f t="shared" ca="1" si="234"/>
        <v>25.698594840849424</v>
      </c>
      <c r="Y218" s="132">
        <f t="shared" ca="1" si="234"/>
        <v>35.388404273038361</v>
      </c>
      <c r="Z218" s="132">
        <f t="shared" ca="1" si="234"/>
        <v>41.599956838816851</v>
      </c>
      <c r="AA218" s="132">
        <f t="shared" ca="1" si="234"/>
        <v>41.322200110637219</v>
      </c>
      <c r="AB218" s="132">
        <f t="shared" ca="1" si="234"/>
        <v>37.990571246354612</v>
      </c>
      <c r="AC218" s="132">
        <f t="shared" ca="1" si="234"/>
        <v>34.693283881001463</v>
      </c>
      <c r="AD218" s="132">
        <f t="shared" ca="1" si="234"/>
        <v>32.350965385558411</v>
      </c>
      <c r="AE218" s="132">
        <f t="shared" ca="1" si="234"/>
        <v>31.013552458293862</v>
      </c>
      <c r="AF218" s="132">
        <f t="shared" ca="1" si="234"/>
        <v>30.582626731209867</v>
      </c>
      <c r="AH218" s="80">
        <f t="shared" si="244"/>
        <v>37.500010000000003</v>
      </c>
      <c r="AI218" s="136">
        <f t="shared" ca="1" si="235"/>
        <v>-11.416441670947099</v>
      </c>
      <c r="AJ218" s="136">
        <f t="shared" ca="1" si="235"/>
        <v>-11.98449885084203</v>
      </c>
      <c r="AK218" s="136">
        <f t="shared" ca="1" si="235"/>
        <v>-13.957938776946405</v>
      </c>
      <c r="AL218" s="136">
        <f t="shared" ca="1" si="235"/>
        <v>-18.178858408919545</v>
      </c>
      <c r="AM218" s="136">
        <f t="shared" ca="1" si="235"/>
        <v>-25.698594840849424</v>
      </c>
      <c r="AN218" s="136">
        <f t="shared" ca="1" si="235"/>
        <v>-35.388404273038361</v>
      </c>
      <c r="AO218" s="136">
        <f t="shared" ca="1" si="235"/>
        <v>-41.599956838816851</v>
      </c>
      <c r="AP218" s="136">
        <f t="shared" ca="1" si="235"/>
        <v>-41.322200110637219</v>
      </c>
      <c r="AQ218" s="136">
        <f t="shared" ca="1" si="235"/>
        <v>-37.990571246354612</v>
      </c>
      <c r="AR218" s="136">
        <f t="shared" ca="1" si="235"/>
        <v>-34.693283881001463</v>
      </c>
      <c r="AS218" s="136">
        <f t="shared" ca="1" si="235"/>
        <v>-32.350965385558411</v>
      </c>
      <c r="AT218" s="136">
        <f t="shared" ca="1" si="235"/>
        <v>-31.013552458293862</v>
      </c>
      <c r="AU218" s="136">
        <f t="shared" ca="1" si="235"/>
        <v>-30.582626731209867</v>
      </c>
      <c r="AW218" s="80">
        <f t="shared" si="245"/>
        <v>37.500010000000003</v>
      </c>
      <c r="AX218" s="136">
        <f t="shared" ca="1" si="236"/>
        <v>0.82711258292103751</v>
      </c>
      <c r="BL218" s="80">
        <f t="shared" si="246"/>
        <v>37.500010000000003</v>
      </c>
      <c r="BM218" s="136">
        <f t="shared" ca="1" si="237"/>
        <v>-22.005770758973163</v>
      </c>
      <c r="BN218" s="136">
        <f t="shared" ca="1" si="237"/>
        <v>-23.723389096076687</v>
      </c>
      <c r="BO218" s="136">
        <f t="shared" ca="1" si="237"/>
        <v>-29.390270018727765</v>
      </c>
      <c r="BP218" s="136">
        <f t="shared" ca="1" si="237"/>
        <v>-40.389386722889014</v>
      </c>
      <c r="BQ218" s="136">
        <f t="shared" ca="1" si="237"/>
        <v>-57.370683858093109</v>
      </c>
      <c r="BR218" s="136">
        <f t="shared" ca="1" si="237"/>
        <v>-74.64861354529765</v>
      </c>
      <c r="BS218" s="136">
        <f t="shared" ca="1" si="237"/>
        <v>-79.288857029853688</v>
      </c>
      <c r="BT218" s="136">
        <f t="shared" ca="1" si="237"/>
        <v>-69.918766061165883</v>
      </c>
      <c r="BU218" s="136">
        <f t="shared" ca="1" si="237"/>
        <v>-57.317716059870364</v>
      </c>
      <c r="BV218" s="136">
        <f t="shared" ca="1" si="237"/>
        <v>-47.512303693606981</v>
      </c>
      <c r="BW218" s="136">
        <f t="shared" ca="1" si="237"/>
        <v>-41.224425765354397</v>
      </c>
      <c r="BX218" s="136">
        <f t="shared" ca="1" si="237"/>
        <v>-37.815900515938722</v>
      </c>
      <c r="BY218" s="136">
        <f t="shared" ca="1" si="237"/>
        <v>-36.742353969559716</v>
      </c>
      <c r="BZ218" s="62"/>
      <c r="CA218" s="80">
        <f t="shared" si="247"/>
        <v>37.500010000000003</v>
      </c>
      <c r="CB218" s="136">
        <f t="shared" ca="1" si="238"/>
        <v>11.416441670947099</v>
      </c>
      <c r="CC218" s="136">
        <f t="shared" ca="1" si="238"/>
        <v>11.98449885084203</v>
      </c>
      <c r="CD218" s="136">
        <f t="shared" ca="1" si="238"/>
        <v>13.957938776946405</v>
      </c>
      <c r="CE218" s="136">
        <f t="shared" ca="1" si="238"/>
        <v>18.178858408919545</v>
      </c>
      <c r="CF218" s="136">
        <f t="shared" ca="1" si="238"/>
        <v>25.698594840849424</v>
      </c>
      <c r="CG218" s="136">
        <f t="shared" ca="1" si="238"/>
        <v>35.388404273038361</v>
      </c>
      <c r="CH218" s="136">
        <f t="shared" ca="1" si="238"/>
        <v>41.599956838816851</v>
      </c>
      <c r="CI218" s="136">
        <f t="shared" ca="1" si="238"/>
        <v>41.322200110637219</v>
      </c>
      <c r="CJ218" s="136">
        <f t="shared" ca="1" si="238"/>
        <v>37.990571246354612</v>
      </c>
      <c r="CK218" s="136">
        <f t="shared" ca="1" si="238"/>
        <v>34.693283881001463</v>
      </c>
      <c r="CL218" s="136">
        <f t="shared" ca="1" si="238"/>
        <v>32.350965385558411</v>
      </c>
      <c r="CM218" s="136">
        <f t="shared" ca="1" si="238"/>
        <v>31.013552458293862</v>
      </c>
      <c r="CN218" s="136">
        <f t="shared" ca="1" si="238"/>
        <v>30.582626731209867</v>
      </c>
      <c r="CP218" s="80">
        <f t="shared" si="248"/>
        <v>37.500010000000003</v>
      </c>
      <c r="CQ218" s="136">
        <f t="shared" ca="1" si="249"/>
        <v>-11.416441670947099</v>
      </c>
      <c r="CR218" s="136">
        <f t="shared" ca="1" si="239"/>
        <v>-11.98449885084203</v>
      </c>
      <c r="CS218" s="136">
        <f t="shared" ca="1" si="239"/>
        <v>-13.957938776946405</v>
      </c>
      <c r="CT218" s="136">
        <f t="shared" ca="1" si="239"/>
        <v>-18.178858408919545</v>
      </c>
      <c r="CU218" s="136">
        <f t="shared" ca="1" si="239"/>
        <v>-25.698594840849424</v>
      </c>
      <c r="CV218" s="136">
        <f t="shared" ca="1" si="239"/>
        <v>-35.388404273038361</v>
      </c>
      <c r="CW218" s="136">
        <f t="shared" ca="1" si="239"/>
        <v>-41.599956838816851</v>
      </c>
      <c r="CX218" s="136">
        <f t="shared" ca="1" si="239"/>
        <v>-41.322200110637219</v>
      </c>
      <c r="CY218" s="136">
        <f t="shared" ca="1" si="239"/>
        <v>-37.990571246354612</v>
      </c>
      <c r="CZ218" s="136">
        <f t="shared" ca="1" si="239"/>
        <v>-34.693283881001463</v>
      </c>
      <c r="DA218" s="136">
        <f t="shared" ca="1" si="239"/>
        <v>-32.350965385558411</v>
      </c>
      <c r="DB218" s="136">
        <f t="shared" ca="1" si="239"/>
        <v>-31.013552458293862</v>
      </c>
      <c r="DC218" s="136">
        <f t="shared" ca="1" si="239"/>
        <v>-30.582626731209867</v>
      </c>
      <c r="DE218" s="80">
        <f t="shared" si="250"/>
        <v>37.500010000000003</v>
      </c>
      <c r="DF218" s="136">
        <f t="shared" ca="1" si="251"/>
        <v>0.82711258292103751</v>
      </c>
      <c r="DG218" s="136">
        <f t="shared" ca="1" si="240"/>
        <v>0.2456086056073746</v>
      </c>
      <c r="DH218" s="136">
        <f t="shared" ca="1" si="240"/>
        <v>-1.4743924648349567</v>
      </c>
      <c r="DI218" s="136">
        <f t="shared" ca="1" si="240"/>
        <v>-4.0316699050499185</v>
      </c>
      <c r="DJ218" s="136">
        <f t="shared" ca="1" si="240"/>
        <v>-5.9734941763942633</v>
      </c>
      <c r="DK218" s="136">
        <f t="shared" ca="1" si="240"/>
        <v>-3.8718049992209278</v>
      </c>
      <c r="DL218" s="136">
        <f t="shared" ca="1" si="240"/>
        <v>3.9110566477799993</v>
      </c>
      <c r="DM218" s="136">
        <f t="shared" ca="1" si="240"/>
        <v>12.725634160108555</v>
      </c>
      <c r="DN218" s="136">
        <f t="shared" ca="1" si="240"/>
        <v>18.663426432838854</v>
      </c>
      <c r="DO218" s="136">
        <f t="shared" ca="1" si="240"/>
        <v>21.874264068395945</v>
      </c>
      <c r="DP218" s="136">
        <f t="shared" ca="1" si="240"/>
        <v>23.47750500576241</v>
      </c>
      <c r="DQ218" s="136">
        <f t="shared" ca="1" si="240"/>
        <v>24.211204400648999</v>
      </c>
      <c r="DR218" s="136">
        <f t="shared" ca="1" si="240"/>
        <v>24.422899492860022</v>
      </c>
      <c r="DT218" s="80">
        <f t="shared" si="252"/>
        <v>37.500010000000003</v>
      </c>
      <c r="DU218" s="136">
        <f t="shared" ca="1" si="241"/>
        <v>11.416441670947099</v>
      </c>
      <c r="DV218" s="136">
        <f t="shared" ca="1" si="241"/>
        <v>11.98449885084203</v>
      </c>
      <c r="DW218" s="136">
        <f t="shared" ca="1" si="241"/>
        <v>13.957938776946405</v>
      </c>
      <c r="DX218" s="136">
        <f t="shared" ca="1" si="241"/>
        <v>18.178858408919545</v>
      </c>
      <c r="DY218" s="136">
        <f t="shared" ca="1" si="241"/>
        <v>25.698594840849424</v>
      </c>
      <c r="DZ218" s="136">
        <f t="shared" ca="1" si="241"/>
        <v>35.388404273038361</v>
      </c>
      <c r="EA218" s="136">
        <f t="shared" ca="1" si="241"/>
        <v>41.599956838816851</v>
      </c>
      <c r="EB218" s="136">
        <f t="shared" ca="1" si="241"/>
        <v>41.322200110637219</v>
      </c>
      <c r="EC218" s="136">
        <f t="shared" ca="1" si="241"/>
        <v>37.990571246354612</v>
      </c>
      <c r="ED218" s="136">
        <f t="shared" ca="1" si="241"/>
        <v>34.693283881001463</v>
      </c>
      <c r="EE218" s="136">
        <f t="shared" ca="1" si="241"/>
        <v>32.350965385558411</v>
      </c>
      <c r="EF218" s="136">
        <f t="shared" ca="1" si="241"/>
        <v>31.013552458293862</v>
      </c>
      <c r="EG218" s="136">
        <f t="shared" ca="1" si="241"/>
        <v>30.582626731209867</v>
      </c>
      <c r="EI218" s="80">
        <f t="shared" si="253"/>
        <v>37.500010000000003</v>
      </c>
      <c r="EJ218" s="136">
        <f t="shared" ca="1" si="242"/>
        <v>-11.416441670947099</v>
      </c>
      <c r="EK218" s="136">
        <f t="shared" ca="1" si="242"/>
        <v>-11.98449885084203</v>
      </c>
      <c r="EL218" s="136">
        <f t="shared" ca="1" si="242"/>
        <v>-13.957938776946405</v>
      </c>
      <c r="EM218" s="136">
        <f t="shared" ca="1" si="242"/>
        <v>-18.178858408919545</v>
      </c>
      <c r="EN218" s="136">
        <f t="shared" ca="1" si="242"/>
        <v>-25.698594840849424</v>
      </c>
      <c r="EO218" s="136">
        <f t="shared" ca="1" si="242"/>
        <v>-35.388404273038361</v>
      </c>
      <c r="EP218" s="136">
        <f t="shared" ca="1" si="242"/>
        <v>-41.599956838816851</v>
      </c>
      <c r="EQ218" s="136">
        <f t="shared" ca="1" si="242"/>
        <v>-41.322200110637219</v>
      </c>
      <c r="ER218" s="136">
        <f t="shared" ca="1" si="242"/>
        <v>-37.990571246354612</v>
      </c>
      <c r="ES218" s="136">
        <f t="shared" ca="1" si="242"/>
        <v>-34.693283881001463</v>
      </c>
      <c r="ET218" s="136">
        <f t="shared" ca="1" si="242"/>
        <v>-32.350965385558411</v>
      </c>
      <c r="EU218" s="136">
        <f t="shared" ca="1" si="242"/>
        <v>-31.013552458293862</v>
      </c>
      <c r="EV218" s="136">
        <f t="shared" ca="1" si="242"/>
        <v>-30.582626731209867</v>
      </c>
    </row>
    <row r="219" spans="1:184">
      <c r="B219" s="21">
        <v>1</v>
      </c>
      <c r="C219" s="21">
        <v>2</v>
      </c>
      <c r="D219" s="21">
        <v>0</v>
      </c>
      <c r="E219" s="23">
        <v>0.16200000000000001</v>
      </c>
      <c r="F219" s="133">
        <v>22.5</v>
      </c>
      <c r="G219" s="133">
        <v>67.5</v>
      </c>
      <c r="K219" s="21">
        <v>1</v>
      </c>
      <c r="L219" s="21">
        <v>2</v>
      </c>
      <c r="M219" s="21">
        <v>0</v>
      </c>
      <c r="N219" s="23">
        <v>0.36</v>
      </c>
      <c r="O219" s="133">
        <v>15</v>
      </c>
      <c r="P219" s="133">
        <v>60</v>
      </c>
      <c r="S219" s="26">
        <f t="shared" si="243"/>
        <v>45.000010000000003</v>
      </c>
      <c r="T219" s="132">
        <f t="shared" ca="1" si="234"/>
        <v>12.339270394672413</v>
      </c>
      <c r="U219" s="132">
        <f t="shared" ca="1" si="234"/>
        <v>12.927113818426095</v>
      </c>
      <c r="V219" s="132">
        <f t="shared" ca="1" si="234"/>
        <v>14.961154662917998</v>
      </c>
      <c r="W219" s="132">
        <f t="shared" ca="1" si="234"/>
        <v>19.36482731150608</v>
      </c>
      <c r="X219" s="132">
        <f t="shared" ca="1" si="234"/>
        <v>27.844393255905818</v>
      </c>
      <c r="Y219" s="132">
        <f t="shared" ca="1" si="234"/>
        <v>41.599956838816865</v>
      </c>
      <c r="Z219" s="132">
        <f t="shared" ca="1" si="234"/>
        <v>56.064196330757802</v>
      </c>
      <c r="AA219" s="132">
        <f t="shared" ca="1" si="234"/>
        <v>61.434080179653115</v>
      </c>
      <c r="AB219" s="132">
        <f t="shared" ca="1" si="234"/>
        <v>57.773223431165853</v>
      </c>
      <c r="AC219" s="132">
        <f t="shared" ca="1" si="234"/>
        <v>51.947363794238569</v>
      </c>
      <c r="AD219" s="132">
        <f t="shared" ca="1" si="234"/>
        <v>47.399313872789591</v>
      </c>
      <c r="AE219" s="132">
        <f t="shared" ca="1" si="234"/>
        <v>44.748244809648767</v>
      </c>
      <c r="AF219" s="132">
        <f t="shared" ca="1" si="234"/>
        <v>43.891527280200648</v>
      </c>
      <c r="AH219" s="80">
        <f t="shared" si="244"/>
        <v>45.000010000000003</v>
      </c>
      <c r="AI219" s="136">
        <f t="shared" ca="1" si="235"/>
        <v>-12.339270394672413</v>
      </c>
      <c r="AJ219" s="136">
        <f t="shared" ca="1" si="235"/>
        <v>-12.927113818426095</v>
      </c>
      <c r="AK219" s="136">
        <f t="shared" ca="1" si="235"/>
        <v>-14.961154662917998</v>
      </c>
      <c r="AL219" s="136">
        <f t="shared" ca="1" si="235"/>
        <v>-19.36482731150608</v>
      </c>
      <c r="AM219" s="136">
        <f t="shared" ca="1" si="235"/>
        <v>-27.844393255905818</v>
      </c>
      <c r="AN219" s="136">
        <f t="shared" ca="1" si="235"/>
        <v>-41.599956838816865</v>
      </c>
      <c r="AO219" s="136">
        <f t="shared" ca="1" si="235"/>
        <v>-56.064196330757802</v>
      </c>
      <c r="AP219" s="136">
        <f t="shared" ca="1" si="235"/>
        <v>-61.434080179653115</v>
      </c>
      <c r="AQ219" s="136">
        <f t="shared" ca="1" si="235"/>
        <v>-57.773223431165853</v>
      </c>
      <c r="AR219" s="136">
        <f t="shared" ca="1" si="235"/>
        <v>-51.947363794238569</v>
      </c>
      <c r="AS219" s="136">
        <f t="shared" ca="1" si="235"/>
        <v>-47.399313872789591</v>
      </c>
      <c r="AT219" s="136">
        <f t="shared" ca="1" si="235"/>
        <v>-44.748244809648767</v>
      </c>
      <c r="AU219" s="136">
        <f t="shared" ca="1" si="235"/>
        <v>-43.891527280200648</v>
      </c>
      <c r="AW219" s="80">
        <f t="shared" si="245"/>
        <v>45.000010000000003</v>
      </c>
      <c r="AX219" s="136">
        <f t="shared" ca="1" si="236"/>
        <v>3.7258201003437033</v>
      </c>
      <c r="BL219" s="80">
        <f t="shared" si="246"/>
        <v>45.000010000000003</v>
      </c>
      <c r="BM219" s="136">
        <f t="shared" ca="1" si="237"/>
        <v>-20.952720689001122</v>
      </c>
      <c r="BN219" s="136">
        <f t="shared" ca="1" si="237"/>
        <v>-22.437964809941924</v>
      </c>
      <c r="BO219" s="136">
        <f t="shared" ca="1" si="237"/>
        <v>-27.382523821347487</v>
      </c>
      <c r="BP219" s="136">
        <f t="shared" ca="1" si="237"/>
        <v>-37.34725089105337</v>
      </c>
      <c r="BQ219" s="136">
        <f t="shared" ca="1" si="237"/>
        <v>-54.713737710468656</v>
      </c>
      <c r="BR219" s="136">
        <f t="shared" ca="1" si="237"/>
        <v>-79.28885702985373</v>
      </c>
      <c r="BS219" s="136">
        <f t="shared" ca="1" si="237"/>
        <v>-99.402758501407064</v>
      </c>
      <c r="BT219" s="136">
        <f t="shared" ca="1" si="237"/>
        <v>-99.122980370689973</v>
      </c>
      <c r="BU219" s="136">
        <f t="shared" ca="1" si="237"/>
        <v>-84.642567885728695</v>
      </c>
      <c r="BV219" s="136">
        <f t="shared" ca="1" si="237"/>
        <v>-69.929787373785842</v>
      </c>
      <c r="BW219" s="136">
        <f t="shared" ca="1" si="237"/>
        <v>-59.820683031219076</v>
      </c>
      <c r="BX219" s="136">
        <f t="shared" ca="1" si="237"/>
        <v>-54.259095801164598</v>
      </c>
      <c r="BY219" s="136">
        <f t="shared" ca="1" si="237"/>
        <v>-52.504977574529356</v>
      </c>
      <c r="BZ219" s="62"/>
      <c r="CA219" s="80">
        <f t="shared" si="247"/>
        <v>45.000010000000003</v>
      </c>
      <c r="CB219" s="136">
        <f t="shared" ca="1" si="238"/>
        <v>12.339270394672413</v>
      </c>
      <c r="CC219" s="136">
        <f t="shared" ca="1" si="238"/>
        <v>12.927113818426095</v>
      </c>
      <c r="CD219" s="136">
        <f t="shared" ca="1" si="238"/>
        <v>14.961154662917998</v>
      </c>
      <c r="CE219" s="136">
        <f t="shared" ca="1" si="238"/>
        <v>19.36482731150608</v>
      </c>
      <c r="CF219" s="136">
        <f t="shared" ca="1" si="238"/>
        <v>27.844393255905818</v>
      </c>
      <c r="CG219" s="136">
        <f t="shared" ca="1" si="238"/>
        <v>41.599956838816865</v>
      </c>
      <c r="CH219" s="136">
        <f t="shared" ca="1" si="238"/>
        <v>56.064196330757802</v>
      </c>
      <c r="CI219" s="136">
        <f t="shared" ca="1" si="238"/>
        <v>61.434080179653115</v>
      </c>
      <c r="CJ219" s="136">
        <f t="shared" ca="1" si="238"/>
        <v>57.773223431165853</v>
      </c>
      <c r="CK219" s="136">
        <f t="shared" ca="1" si="238"/>
        <v>51.947363794238569</v>
      </c>
      <c r="CL219" s="136">
        <f t="shared" ca="1" si="238"/>
        <v>47.399313872789591</v>
      </c>
      <c r="CM219" s="136">
        <f t="shared" ca="1" si="238"/>
        <v>44.748244809648767</v>
      </c>
      <c r="CN219" s="136">
        <f t="shared" ca="1" si="238"/>
        <v>43.891527280200648</v>
      </c>
      <c r="CP219" s="80">
        <f t="shared" si="248"/>
        <v>45.000010000000003</v>
      </c>
      <c r="CQ219" s="136">
        <f t="shared" ca="1" si="249"/>
        <v>-12.339270394672413</v>
      </c>
      <c r="CR219" s="136">
        <f t="shared" ca="1" si="239"/>
        <v>-12.927113818426095</v>
      </c>
      <c r="CS219" s="136">
        <f t="shared" ca="1" si="239"/>
        <v>-14.961154662917998</v>
      </c>
      <c r="CT219" s="136">
        <f t="shared" ca="1" si="239"/>
        <v>-19.36482731150608</v>
      </c>
      <c r="CU219" s="136">
        <f t="shared" ca="1" si="239"/>
        <v>-27.844393255905818</v>
      </c>
      <c r="CV219" s="136">
        <f t="shared" ca="1" si="239"/>
        <v>-41.599956838816865</v>
      </c>
      <c r="CW219" s="136">
        <f t="shared" ca="1" si="239"/>
        <v>-56.064196330757802</v>
      </c>
      <c r="CX219" s="136">
        <f t="shared" ca="1" si="239"/>
        <v>-61.434080179653115</v>
      </c>
      <c r="CY219" s="136">
        <f t="shared" ca="1" si="239"/>
        <v>-57.773223431165853</v>
      </c>
      <c r="CZ219" s="136">
        <f t="shared" ca="1" si="239"/>
        <v>-51.947363794238569</v>
      </c>
      <c r="DA219" s="136">
        <f t="shared" ca="1" si="239"/>
        <v>-47.399313872789591</v>
      </c>
      <c r="DB219" s="136">
        <f t="shared" ca="1" si="239"/>
        <v>-44.748244809648767</v>
      </c>
      <c r="DC219" s="136">
        <f t="shared" ca="1" si="239"/>
        <v>-43.891527280200648</v>
      </c>
      <c r="DE219" s="80">
        <f t="shared" si="250"/>
        <v>45.000010000000003</v>
      </c>
      <c r="DF219" s="136">
        <f t="shared" ca="1" si="251"/>
        <v>3.7258201003437033</v>
      </c>
      <c r="DG219" s="136">
        <f t="shared" ca="1" si="240"/>
        <v>3.4162628269102639</v>
      </c>
      <c r="DH219" s="136">
        <f t="shared" ca="1" si="240"/>
        <v>2.5397855044885129</v>
      </c>
      <c r="DI219" s="136">
        <f t="shared" ca="1" si="240"/>
        <v>1.3824037319587896</v>
      </c>
      <c r="DJ219" s="136">
        <f t="shared" ca="1" si="240"/>
        <v>0.97504880134298078</v>
      </c>
      <c r="DK219" s="136">
        <f t="shared" ca="1" si="240"/>
        <v>3.9110566477799926</v>
      </c>
      <c r="DL219" s="136">
        <f t="shared" ca="1" si="240"/>
        <v>12.725634160108545</v>
      </c>
      <c r="DM219" s="136">
        <f t="shared" ca="1" si="240"/>
        <v>23.745179988616258</v>
      </c>
      <c r="DN219" s="136">
        <f t="shared" ca="1" si="240"/>
        <v>30.903878976603004</v>
      </c>
      <c r="DO219" s="136">
        <f t="shared" ca="1" si="240"/>
        <v>33.964940214691289</v>
      </c>
      <c r="DP219" s="136">
        <f t="shared" ca="1" si="240"/>
        <v>34.977944714360106</v>
      </c>
      <c r="DQ219" s="136">
        <f t="shared" ca="1" si="240"/>
        <v>35.237393818132929</v>
      </c>
      <c r="DR219" s="136">
        <f t="shared" ca="1" si="240"/>
        <v>35.278076985871941</v>
      </c>
      <c r="DT219" s="80">
        <f t="shared" si="252"/>
        <v>45.000010000000003</v>
      </c>
      <c r="DU219" s="136">
        <f t="shared" ca="1" si="241"/>
        <v>12.339270394672413</v>
      </c>
      <c r="DV219" s="136">
        <f t="shared" ca="1" si="241"/>
        <v>12.927113818426095</v>
      </c>
      <c r="DW219" s="136">
        <f t="shared" ca="1" si="241"/>
        <v>14.961154662917998</v>
      </c>
      <c r="DX219" s="136">
        <f t="shared" ca="1" si="241"/>
        <v>19.36482731150608</v>
      </c>
      <c r="DY219" s="136">
        <f t="shared" ca="1" si="241"/>
        <v>27.844393255905818</v>
      </c>
      <c r="DZ219" s="136">
        <f t="shared" ca="1" si="241"/>
        <v>41.599956838816865</v>
      </c>
      <c r="EA219" s="136">
        <f t="shared" ca="1" si="241"/>
        <v>56.064196330757802</v>
      </c>
      <c r="EB219" s="136">
        <f t="shared" ca="1" si="241"/>
        <v>61.434080179653115</v>
      </c>
      <c r="EC219" s="136">
        <f t="shared" ca="1" si="241"/>
        <v>57.773223431165853</v>
      </c>
      <c r="ED219" s="136">
        <f t="shared" ca="1" si="241"/>
        <v>51.947363794238569</v>
      </c>
      <c r="EE219" s="136">
        <f t="shared" ca="1" si="241"/>
        <v>47.399313872789591</v>
      </c>
      <c r="EF219" s="136">
        <f t="shared" ca="1" si="241"/>
        <v>44.748244809648767</v>
      </c>
      <c r="EG219" s="136">
        <f t="shared" ca="1" si="241"/>
        <v>43.891527280200648</v>
      </c>
      <c r="EI219" s="80">
        <f t="shared" si="253"/>
        <v>45.000010000000003</v>
      </c>
      <c r="EJ219" s="136">
        <f t="shared" ca="1" si="242"/>
        <v>-12.339270394672413</v>
      </c>
      <c r="EK219" s="136">
        <f t="shared" ca="1" si="242"/>
        <v>-12.927113818426095</v>
      </c>
      <c r="EL219" s="136">
        <f t="shared" ca="1" si="242"/>
        <v>-14.961154662917998</v>
      </c>
      <c r="EM219" s="136">
        <f t="shared" ca="1" si="242"/>
        <v>-19.36482731150608</v>
      </c>
      <c r="EN219" s="136">
        <f t="shared" ca="1" si="242"/>
        <v>-27.844393255905818</v>
      </c>
      <c r="EO219" s="136">
        <f t="shared" ca="1" si="242"/>
        <v>-41.599956838816865</v>
      </c>
      <c r="EP219" s="136">
        <f t="shared" ca="1" si="242"/>
        <v>-56.064196330757802</v>
      </c>
      <c r="EQ219" s="136">
        <f t="shared" ca="1" si="242"/>
        <v>-61.434080179653115</v>
      </c>
      <c r="ER219" s="136">
        <f t="shared" ca="1" si="242"/>
        <v>-57.773223431165853</v>
      </c>
      <c r="ES219" s="136">
        <f t="shared" ca="1" si="242"/>
        <v>-51.947363794238569</v>
      </c>
      <c r="ET219" s="136">
        <f t="shared" ca="1" si="242"/>
        <v>-47.399313872789591</v>
      </c>
      <c r="EU219" s="136">
        <f t="shared" ca="1" si="242"/>
        <v>-44.748244809648767</v>
      </c>
      <c r="EV219" s="136">
        <f t="shared" ca="1" si="242"/>
        <v>-43.891527280200648</v>
      </c>
    </row>
    <row r="220" spans="1:184">
      <c r="B220" s="21"/>
      <c r="C220" s="21"/>
      <c r="D220" s="21"/>
      <c r="E220" s="134"/>
      <c r="F220" s="26"/>
      <c r="G220" s="26"/>
      <c r="K220" s="21"/>
      <c r="L220" s="21"/>
      <c r="M220" s="21"/>
      <c r="N220" s="134"/>
      <c r="O220" s="26"/>
      <c r="P220" s="26"/>
      <c r="S220" s="26">
        <f t="shared" si="243"/>
        <v>52.500010000000003</v>
      </c>
      <c r="T220" s="132">
        <f t="shared" ca="1" si="234"/>
        <v>12.837439237083219</v>
      </c>
      <c r="U220" s="132">
        <f t="shared" ca="1" si="234"/>
        <v>13.393908463067872</v>
      </c>
      <c r="V220" s="132">
        <f t="shared" ca="1" si="234"/>
        <v>15.295510094753396</v>
      </c>
      <c r="W220" s="132">
        <f t="shared" ca="1" si="234"/>
        <v>19.350349871582534</v>
      </c>
      <c r="X220" s="132">
        <f t="shared" ca="1" si="234"/>
        <v>27.229747391416328</v>
      </c>
      <c r="Y220" s="132">
        <f t="shared" ca="1" si="234"/>
        <v>41.322200110637219</v>
      </c>
      <c r="Z220" s="132">
        <f t="shared" ca="1" si="234"/>
        <v>61.434080179653115</v>
      </c>
      <c r="AA220" s="132">
        <f t="shared" ca="1" si="234"/>
        <v>78.074046200236182</v>
      </c>
      <c r="AB220" s="132">
        <f t="shared" ca="1" si="234"/>
        <v>81.180292732028349</v>
      </c>
      <c r="AC220" s="132">
        <f t="shared" ca="1" si="234"/>
        <v>75.458383377009852</v>
      </c>
      <c r="AD220" s="132">
        <f t="shared" ca="1" si="234"/>
        <v>68.906711612408245</v>
      </c>
      <c r="AE220" s="132">
        <f t="shared" ca="1" si="234"/>
        <v>64.649966984753178</v>
      </c>
      <c r="AF220" s="132">
        <f t="shared" ca="1" si="234"/>
        <v>63.227994644260804</v>
      </c>
      <c r="AH220" s="80">
        <f t="shared" si="244"/>
        <v>52.500010000000003</v>
      </c>
      <c r="AI220" s="136">
        <f t="shared" ca="1" si="235"/>
        <v>-12.837439237083219</v>
      </c>
      <c r="AJ220" s="136">
        <f t="shared" ca="1" si="235"/>
        <v>-13.393908463067872</v>
      </c>
      <c r="AK220" s="136">
        <f t="shared" ca="1" si="235"/>
        <v>-15.295510094753396</v>
      </c>
      <c r="AL220" s="136">
        <f t="shared" ca="1" si="235"/>
        <v>-19.350349871582534</v>
      </c>
      <c r="AM220" s="136">
        <f t="shared" ca="1" si="235"/>
        <v>-27.229747391416328</v>
      </c>
      <c r="AN220" s="136">
        <f t="shared" ca="1" si="235"/>
        <v>-41.322200110637219</v>
      </c>
      <c r="AO220" s="136">
        <f t="shared" ca="1" si="235"/>
        <v>-61.434080179653115</v>
      </c>
      <c r="AP220" s="136">
        <f t="shared" ca="1" si="235"/>
        <v>-78.074046200236182</v>
      </c>
      <c r="AQ220" s="136">
        <f t="shared" ca="1" si="235"/>
        <v>-81.180292732028349</v>
      </c>
      <c r="AR220" s="136">
        <f t="shared" ca="1" si="235"/>
        <v>-75.458383377009852</v>
      </c>
      <c r="AS220" s="136">
        <f t="shared" ca="1" si="235"/>
        <v>-68.906711612408245</v>
      </c>
      <c r="AT220" s="136">
        <f t="shared" ca="1" si="235"/>
        <v>-64.649966984753178</v>
      </c>
      <c r="AU220" s="136">
        <f t="shared" ca="1" si="235"/>
        <v>-63.227994644260804</v>
      </c>
      <c r="AW220" s="80">
        <f t="shared" si="245"/>
        <v>52.500010000000003</v>
      </c>
      <c r="AX220" s="136">
        <f t="shared" ca="1" si="236"/>
        <v>6.6777119987333737</v>
      </c>
      <c r="BL220" s="80">
        <f t="shared" si="246"/>
        <v>52.500010000000003</v>
      </c>
      <c r="BM220" s="136">
        <f t="shared" ca="1" si="237"/>
        <v>-18.997166475433065</v>
      </c>
      <c r="BN220" s="136">
        <f t="shared" ca="1" si="237"/>
        <v>-20.196256520712733</v>
      </c>
      <c r="BO220" s="136">
        <f t="shared" ca="1" si="237"/>
        <v>-24.16897047454939</v>
      </c>
      <c r="BP220" s="136">
        <f t="shared" ca="1" si="237"/>
        <v>-32.169369684188055</v>
      </c>
      <c r="BQ220" s="136">
        <f t="shared" ca="1" si="237"/>
        <v>-46.556892204932076</v>
      </c>
      <c r="BR220" s="136">
        <f t="shared" ca="1" si="237"/>
        <v>-69.918766061165883</v>
      </c>
      <c r="BS220" s="136">
        <f t="shared" ca="1" si="237"/>
        <v>-99.122980370689973</v>
      </c>
      <c r="BT220" s="136">
        <f t="shared" ca="1" si="237"/>
        <v>-117.33425547249549</v>
      </c>
      <c r="BU220" s="136">
        <f t="shared" ca="1" si="237"/>
        <v>-112.85238174927201</v>
      </c>
      <c r="BV220" s="136">
        <f t="shared" ca="1" si="237"/>
        <v>-97.668911690979314</v>
      </c>
      <c r="BW220" s="136">
        <f t="shared" ca="1" si="237"/>
        <v>-84.3390428541896</v>
      </c>
      <c r="BX220" s="136">
        <f t="shared" ca="1" si="237"/>
        <v>-76.388857229987821</v>
      </c>
      <c r="BY220" s="136">
        <f t="shared" ca="1" si="237"/>
        <v>-73.81732373228688</v>
      </c>
      <c r="BZ220" s="62"/>
      <c r="CA220" s="80">
        <f t="shared" si="247"/>
        <v>52.500010000000003</v>
      </c>
      <c r="CB220" s="136">
        <f t="shared" ca="1" si="238"/>
        <v>12.837439237083219</v>
      </c>
      <c r="CC220" s="136">
        <f t="shared" ca="1" si="238"/>
        <v>13.393908463067872</v>
      </c>
      <c r="CD220" s="136">
        <f t="shared" ca="1" si="238"/>
        <v>15.295510094753396</v>
      </c>
      <c r="CE220" s="136">
        <f t="shared" ca="1" si="238"/>
        <v>19.350349871582534</v>
      </c>
      <c r="CF220" s="136">
        <f t="shared" ca="1" si="238"/>
        <v>27.229747391416328</v>
      </c>
      <c r="CG220" s="136">
        <f t="shared" ca="1" si="238"/>
        <v>41.322200110637219</v>
      </c>
      <c r="CH220" s="136">
        <f t="shared" ca="1" si="238"/>
        <v>61.434080179653115</v>
      </c>
      <c r="CI220" s="136">
        <f t="shared" ca="1" si="238"/>
        <v>78.074046200236182</v>
      </c>
      <c r="CJ220" s="136">
        <f t="shared" ca="1" si="238"/>
        <v>81.180292732028349</v>
      </c>
      <c r="CK220" s="136">
        <f t="shared" ca="1" si="238"/>
        <v>75.458383377009852</v>
      </c>
      <c r="CL220" s="136">
        <f t="shared" ca="1" si="238"/>
        <v>68.906711612408245</v>
      </c>
      <c r="CM220" s="136">
        <f t="shared" ca="1" si="238"/>
        <v>64.649966984753178</v>
      </c>
      <c r="CN220" s="136">
        <f t="shared" ca="1" si="238"/>
        <v>63.227994644260804</v>
      </c>
      <c r="CP220" s="80">
        <f t="shared" si="248"/>
        <v>52.500010000000003</v>
      </c>
      <c r="CQ220" s="136">
        <f t="shared" ca="1" si="249"/>
        <v>-12.837439237083219</v>
      </c>
      <c r="CR220" s="136">
        <f t="shared" ca="1" si="239"/>
        <v>-13.393908463067872</v>
      </c>
      <c r="CS220" s="136">
        <f t="shared" ca="1" si="239"/>
        <v>-15.295510094753396</v>
      </c>
      <c r="CT220" s="136">
        <f t="shared" ca="1" si="239"/>
        <v>-19.350349871582534</v>
      </c>
      <c r="CU220" s="136">
        <f t="shared" ca="1" si="239"/>
        <v>-27.229747391416328</v>
      </c>
      <c r="CV220" s="136">
        <f t="shared" ca="1" si="239"/>
        <v>-41.322200110637219</v>
      </c>
      <c r="CW220" s="136">
        <f t="shared" ca="1" si="239"/>
        <v>-61.434080179653115</v>
      </c>
      <c r="CX220" s="136">
        <f t="shared" ca="1" si="239"/>
        <v>-78.074046200236182</v>
      </c>
      <c r="CY220" s="136">
        <f t="shared" ca="1" si="239"/>
        <v>-81.180292732028349</v>
      </c>
      <c r="CZ220" s="136">
        <f t="shared" ca="1" si="239"/>
        <v>-75.458383377009852</v>
      </c>
      <c r="DA220" s="136">
        <f t="shared" ca="1" si="239"/>
        <v>-68.906711612408245</v>
      </c>
      <c r="DB220" s="136">
        <f t="shared" ca="1" si="239"/>
        <v>-64.649966984753178</v>
      </c>
      <c r="DC220" s="136">
        <f t="shared" ca="1" si="239"/>
        <v>-63.227994644260804</v>
      </c>
      <c r="DE220" s="80">
        <f t="shared" si="250"/>
        <v>52.500010000000003</v>
      </c>
      <c r="DF220" s="136">
        <f t="shared" ca="1" si="251"/>
        <v>6.6777119987333737</v>
      </c>
      <c r="DG220" s="136">
        <f t="shared" ca="1" si="240"/>
        <v>6.5915604054230119</v>
      </c>
      <c r="DH220" s="136">
        <f t="shared" ca="1" si="240"/>
        <v>6.4220497149574012</v>
      </c>
      <c r="DI220" s="136">
        <f t="shared" ca="1" si="240"/>
        <v>6.531330058977014</v>
      </c>
      <c r="DJ220" s="136">
        <f t="shared" ca="1" si="240"/>
        <v>7.9026025779005833</v>
      </c>
      <c r="DK220" s="136">
        <f t="shared" ca="1" si="240"/>
        <v>12.725634160108555</v>
      </c>
      <c r="DL220" s="136">
        <f t="shared" ca="1" si="240"/>
        <v>23.745179988616258</v>
      </c>
      <c r="DM220" s="136">
        <f t="shared" ca="1" si="240"/>
        <v>38.81383692797688</v>
      </c>
      <c r="DN220" s="136">
        <f t="shared" ca="1" si="240"/>
        <v>49.508203714784671</v>
      </c>
      <c r="DO220" s="136">
        <f t="shared" ca="1" si="240"/>
        <v>53.247855063040404</v>
      </c>
      <c r="DP220" s="136">
        <f t="shared" ca="1" si="240"/>
        <v>53.474380370626889</v>
      </c>
      <c r="DQ220" s="136">
        <f t="shared" ca="1" si="240"/>
        <v>52.911076739518521</v>
      </c>
      <c r="DR220" s="136">
        <f t="shared" ca="1" si="240"/>
        <v>52.638665556234741</v>
      </c>
      <c r="DT220" s="80">
        <f t="shared" si="252"/>
        <v>52.500010000000003</v>
      </c>
      <c r="DU220" s="136">
        <f t="shared" ca="1" si="241"/>
        <v>12.837439237083219</v>
      </c>
      <c r="DV220" s="136">
        <f t="shared" ca="1" si="241"/>
        <v>13.393908463067872</v>
      </c>
      <c r="DW220" s="136">
        <f t="shared" ca="1" si="241"/>
        <v>15.295510094753396</v>
      </c>
      <c r="DX220" s="136">
        <f t="shared" ca="1" si="241"/>
        <v>19.350349871582534</v>
      </c>
      <c r="DY220" s="136">
        <f t="shared" ca="1" si="241"/>
        <v>27.229747391416328</v>
      </c>
      <c r="DZ220" s="136">
        <f t="shared" ca="1" si="241"/>
        <v>41.322200110637219</v>
      </c>
      <c r="EA220" s="136">
        <f t="shared" ca="1" si="241"/>
        <v>61.434080179653115</v>
      </c>
      <c r="EB220" s="136">
        <f t="shared" ca="1" si="241"/>
        <v>78.074046200236182</v>
      </c>
      <c r="EC220" s="136">
        <f t="shared" ca="1" si="241"/>
        <v>81.180292732028349</v>
      </c>
      <c r="ED220" s="136">
        <f t="shared" ca="1" si="241"/>
        <v>75.458383377009852</v>
      </c>
      <c r="EE220" s="136">
        <f t="shared" ca="1" si="241"/>
        <v>68.906711612408245</v>
      </c>
      <c r="EF220" s="136">
        <f t="shared" ca="1" si="241"/>
        <v>64.649966984753178</v>
      </c>
      <c r="EG220" s="136">
        <f t="shared" ca="1" si="241"/>
        <v>63.227994644260804</v>
      </c>
      <c r="EI220" s="80">
        <f t="shared" si="253"/>
        <v>52.500010000000003</v>
      </c>
      <c r="EJ220" s="136">
        <f t="shared" ca="1" si="242"/>
        <v>-12.837439237083219</v>
      </c>
      <c r="EK220" s="136">
        <f t="shared" ca="1" si="242"/>
        <v>-13.393908463067872</v>
      </c>
      <c r="EL220" s="136">
        <f t="shared" ca="1" si="242"/>
        <v>-15.295510094753396</v>
      </c>
      <c r="EM220" s="136">
        <f t="shared" ca="1" si="242"/>
        <v>-19.350349871582534</v>
      </c>
      <c r="EN220" s="136">
        <f t="shared" ca="1" si="242"/>
        <v>-27.229747391416328</v>
      </c>
      <c r="EO220" s="136">
        <f t="shared" ca="1" si="242"/>
        <v>-41.322200110637219</v>
      </c>
      <c r="EP220" s="136">
        <f t="shared" ca="1" si="242"/>
        <v>-61.434080179653115</v>
      </c>
      <c r="EQ220" s="136">
        <f t="shared" ca="1" si="242"/>
        <v>-78.074046200236182</v>
      </c>
      <c r="ER220" s="136">
        <f t="shared" ca="1" si="242"/>
        <v>-81.180292732028349</v>
      </c>
      <c r="ES220" s="136">
        <f t="shared" ca="1" si="242"/>
        <v>-75.458383377009852</v>
      </c>
      <c r="ET220" s="136">
        <f t="shared" ca="1" si="242"/>
        <v>-68.906711612408245</v>
      </c>
      <c r="EU220" s="136">
        <f t="shared" ca="1" si="242"/>
        <v>-64.649966984753178</v>
      </c>
      <c r="EV220" s="136">
        <f t="shared" ca="1" si="242"/>
        <v>-63.227994644260804</v>
      </c>
    </row>
    <row r="221" spans="1:184">
      <c r="B221" s="21">
        <v>1</v>
      </c>
      <c r="C221" s="21">
        <v>2</v>
      </c>
      <c r="D221" s="21">
        <v>0</v>
      </c>
      <c r="E221" s="23">
        <v>0.30299999999999999</v>
      </c>
      <c r="F221" s="21">
        <v>37.5</v>
      </c>
      <c r="G221" s="21">
        <v>90</v>
      </c>
      <c r="J221" t="s">
        <v>106</v>
      </c>
      <c r="K221" s="21">
        <v>1</v>
      </c>
      <c r="L221" s="21">
        <v>2</v>
      </c>
      <c r="M221" s="21">
        <v>0</v>
      </c>
      <c r="N221" s="23">
        <v>0.62</v>
      </c>
      <c r="O221" s="21">
        <v>45</v>
      </c>
      <c r="P221" s="21">
        <v>67.5</v>
      </c>
      <c r="S221" s="26">
        <f t="shared" si="243"/>
        <v>60.000010000000003</v>
      </c>
      <c r="T221" s="132">
        <f t="shared" ca="1" si="234"/>
        <v>13.062580053916871</v>
      </c>
      <c r="U221" s="132">
        <f t="shared" ca="1" si="234"/>
        <v>13.572217311395216</v>
      </c>
      <c r="V221" s="132">
        <f t="shared" ca="1" si="234"/>
        <v>15.289938715628566</v>
      </c>
      <c r="W221" s="132">
        <f t="shared" ca="1" si="234"/>
        <v>18.867836115231086</v>
      </c>
      <c r="X221" s="132">
        <f t="shared" ca="1" si="234"/>
        <v>25.673579789676314</v>
      </c>
      <c r="Y221" s="132">
        <f t="shared" ca="1" si="234"/>
        <v>37.990571246354612</v>
      </c>
      <c r="Z221" s="132">
        <f t="shared" ca="1" si="234"/>
        <v>57.773223431165881</v>
      </c>
      <c r="AA221" s="132">
        <f t="shared" ca="1" si="234"/>
        <v>81.180292732028349</v>
      </c>
      <c r="AB221" s="132">
        <f t="shared" ca="1" si="234"/>
        <v>96.036938778546528</v>
      </c>
      <c r="AC221" s="132">
        <f t="shared" ca="1" si="234"/>
        <v>97.261878994240206</v>
      </c>
      <c r="AD221" s="132">
        <f t="shared" ca="1" si="234"/>
        <v>92.170806014086011</v>
      </c>
      <c r="AE221" s="132">
        <f t="shared" ca="1" si="234"/>
        <v>87.508644067207555</v>
      </c>
      <c r="AF221" s="132">
        <f t="shared" ca="1" si="234"/>
        <v>85.789078126619614</v>
      </c>
      <c r="AH221" s="80">
        <f t="shared" si="244"/>
        <v>60.000010000000003</v>
      </c>
      <c r="AI221" s="136">
        <f t="shared" ca="1" si="235"/>
        <v>-13.062580053916871</v>
      </c>
      <c r="AJ221" s="136">
        <f t="shared" ca="1" si="235"/>
        <v>-13.572217311395216</v>
      </c>
      <c r="AK221" s="136">
        <f t="shared" ca="1" si="235"/>
        <v>-15.289938715628566</v>
      </c>
      <c r="AL221" s="136">
        <f t="shared" ca="1" si="235"/>
        <v>-18.867836115231086</v>
      </c>
      <c r="AM221" s="136">
        <f t="shared" ca="1" si="235"/>
        <v>-25.673579789676314</v>
      </c>
      <c r="AN221" s="136">
        <f t="shared" ca="1" si="235"/>
        <v>-37.990571246354612</v>
      </c>
      <c r="AO221" s="136">
        <f t="shared" ca="1" si="235"/>
        <v>-57.773223431165881</v>
      </c>
      <c r="AP221" s="136">
        <f t="shared" ca="1" si="235"/>
        <v>-81.180292732028349</v>
      </c>
      <c r="AQ221" s="136">
        <f t="shared" ca="1" si="235"/>
        <v>-96.036938778546528</v>
      </c>
      <c r="AR221" s="136">
        <f t="shared" ca="1" si="235"/>
        <v>-97.261878994240206</v>
      </c>
      <c r="AS221" s="136">
        <f t="shared" ca="1" si="235"/>
        <v>-92.170806014086011</v>
      </c>
      <c r="AT221" s="136">
        <f t="shared" ca="1" si="235"/>
        <v>-87.508644067207555</v>
      </c>
      <c r="AU221" s="136">
        <f t="shared" ca="1" si="235"/>
        <v>-85.789078126619614</v>
      </c>
      <c r="AW221" s="80">
        <f t="shared" si="245"/>
        <v>60.000010000000003</v>
      </c>
      <c r="AX221" s="136">
        <f t="shared" ca="1" si="236"/>
        <v>9.0608129168531679</v>
      </c>
      <c r="BL221" s="80">
        <f t="shared" si="246"/>
        <v>60.000010000000003</v>
      </c>
      <c r="BM221" s="136">
        <f t="shared" ca="1" si="237"/>
        <v>-17.064347190980577</v>
      </c>
      <c r="BN221" s="136">
        <f t="shared" ca="1" si="237"/>
        <v>-18.026406006535055</v>
      </c>
      <c r="BO221" s="136">
        <f t="shared" ca="1" si="237"/>
        <v>-21.184908053839372</v>
      </c>
      <c r="BP221" s="136">
        <f t="shared" ca="1" si="237"/>
        <v>-27.452139076686553</v>
      </c>
      <c r="BQ221" s="136">
        <f t="shared" ca="1" si="237"/>
        <v>-38.621525419244072</v>
      </c>
      <c r="BR221" s="136">
        <f t="shared" ca="1" si="237"/>
        <v>-57.317716059870364</v>
      </c>
      <c r="BS221" s="136">
        <f t="shared" ca="1" si="237"/>
        <v>-84.642567885728738</v>
      </c>
      <c r="BT221" s="136">
        <f t="shared" ca="1" si="237"/>
        <v>-112.85238174927201</v>
      </c>
      <c r="BU221" s="136">
        <f t="shared" ca="1" si="237"/>
        <v>-125.45962074594796</v>
      </c>
      <c r="BV221" s="136">
        <f t="shared" ca="1" si="237"/>
        <v>-119.72311304303012</v>
      </c>
      <c r="BW221" s="136">
        <f t="shared" ca="1" si="237"/>
        <v>-108.15576149747915</v>
      </c>
      <c r="BX221" s="136">
        <f t="shared" ca="1" si="237"/>
        <v>-99.586292684092527</v>
      </c>
      <c r="BY221" s="136">
        <f t="shared" ca="1" si="237"/>
        <v>-96.608320174957498</v>
      </c>
      <c r="BZ221" s="62"/>
      <c r="CA221" s="80">
        <f t="shared" si="247"/>
        <v>60.000010000000003</v>
      </c>
      <c r="CB221" s="136">
        <f t="shared" ca="1" si="238"/>
        <v>13.062580053916871</v>
      </c>
      <c r="CC221" s="136">
        <f t="shared" ca="1" si="238"/>
        <v>13.572217311395216</v>
      </c>
      <c r="CD221" s="136">
        <f t="shared" ca="1" si="238"/>
        <v>15.289938715628566</v>
      </c>
      <c r="CE221" s="136">
        <f t="shared" ca="1" si="238"/>
        <v>18.867836115231086</v>
      </c>
      <c r="CF221" s="136">
        <f t="shared" ca="1" si="238"/>
        <v>25.673579789676314</v>
      </c>
      <c r="CG221" s="136">
        <f t="shared" ca="1" si="238"/>
        <v>37.990571246354612</v>
      </c>
      <c r="CH221" s="136">
        <f t="shared" ca="1" si="238"/>
        <v>57.773223431165881</v>
      </c>
      <c r="CI221" s="136">
        <f t="shared" ca="1" si="238"/>
        <v>81.180292732028349</v>
      </c>
      <c r="CJ221" s="136">
        <f t="shared" ca="1" si="238"/>
        <v>96.036938778546528</v>
      </c>
      <c r="CK221" s="136">
        <f t="shared" ca="1" si="238"/>
        <v>97.261878994240206</v>
      </c>
      <c r="CL221" s="136">
        <f t="shared" ca="1" si="238"/>
        <v>92.170806014086011</v>
      </c>
      <c r="CM221" s="136">
        <f t="shared" ca="1" si="238"/>
        <v>87.508644067207555</v>
      </c>
      <c r="CN221" s="136">
        <f t="shared" ca="1" si="238"/>
        <v>85.789078126619614</v>
      </c>
      <c r="CP221" s="80">
        <f t="shared" si="248"/>
        <v>60.000010000000003</v>
      </c>
      <c r="CQ221" s="136">
        <f t="shared" ca="1" si="249"/>
        <v>-13.062580053916871</v>
      </c>
      <c r="CR221" s="136">
        <f t="shared" ca="1" si="239"/>
        <v>-13.572217311395216</v>
      </c>
      <c r="CS221" s="136">
        <f t="shared" ca="1" si="239"/>
        <v>-15.289938715628566</v>
      </c>
      <c r="CT221" s="136">
        <f t="shared" ca="1" si="239"/>
        <v>-18.867836115231086</v>
      </c>
      <c r="CU221" s="136">
        <f t="shared" ca="1" si="239"/>
        <v>-25.673579789676314</v>
      </c>
      <c r="CV221" s="136">
        <f t="shared" ca="1" si="239"/>
        <v>-37.990571246354612</v>
      </c>
      <c r="CW221" s="136">
        <f t="shared" ca="1" si="239"/>
        <v>-57.773223431165881</v>
      </c>
      <c r="CX221" s="136">
        <f t="shared" ca="1" si="239"/>
        <v>-81.180292732028349</v>
      </c>
      <c r="CY221" s="136">
        <f t="shared" ca="1" si="239"/>
        <v>-96.036938778546528</v>
      </c>
      <c r="CZ221" s="136">
        <f t="shared" ca="1" si="239"/>
        <v>-97.261878994240206</v>
      </c>
      <c r="DA221" s="136">
        <f t="shared" ca="1" si="239"/>
        <v>-92.170806014086011</v>
      </c>
      <c r="DB221" s="136">
        <f t="shared" ca="1" si="239"/>
        <v>-87.508644067207555</v>
      </c>
      <c r="DC221" s="136">
        <f t="shared" ca="1" si="239"/>
        <v>-85.789078126619614</v>
      </c>
      <c r="DE221" s="80">
        <f t="shared" si="250"/>
        <v>60.000010000000003</v>
      </c>
      <c r="DF221" s="136">
        <f t="shared" ca="1" si="251"/>
        <v>9.0608129168531679</v>
      </c>
      <c r="DG221" s="136">
        <f t="shared" ca="1" si="240"/>
        <v>9.1180286162553763</v>
      </c>
      <c r="DH221" s="136">
        <f t="shared" ca="1" si="240"/>
        <v>9.3949693774177572</v>
      </c>
      <c r="DI221" s="136">
        <f t="shared" ca="1" si="240"/>
        <v>10.283533153775616</v>
      </c>
      <c r="DJ221" s="136">
        <f t="shared" ca="1" si="240"/>
        <v>12.725634160108548</v>
      </c>
      <c r="DK221" s="136">
        <f t="shared" ca="1" si="240"/>
        <v>18.663426432838854</v>
      </c>
      <c r="DL221" s="136">
        <f t="shared" ca="1" si="240"/>
        <v>30.903878976603018</v>
      </c>
      <c r="DM221" s="136">
        <f t="shared" ca="1" si="240"/>
        <v>49.508203714784671</v>
      </c>
      <c r="DN221" s="136">
        <f t="shared" ca="1" si="240"/>
        <v>66.614256811145097</v>
      </c>
      <c r="DO221" s="136">
        <f t="shared" ca="1" si="240"/>
        <v>74.800644945450273</v>
      </c>
      <c r="DP221" s="136">
        <f t="shared" ca="1" si="240"/>
        <v>76.185850530692889</v>
      </c>
      <c r="DQ221" s="136">
        <f t="shared" ca="1" si="240"/>
        <v>75.430995450322584</v>
      </c>
      <c r="DR221" s="136">
        <f t="shared" ca="1" si="240"/>
        <v>74.969836078281716</v>
      </c>
      <c r="DT221" s="80">
        <f t="shared" si="252"/>
        <v>60.000010000000003</v>
      </c>
      <c r="DU221" s="136">
        <f t="shared" ca="1" si="241"/>
        <v>13.062580053916871</v>
      </c>
      <c r="DV221" s="136">
        <f t="shared" ca="1" si="241"/>
        <v>13.572217311395216</v>
      </c>
      <c r="DW221" s="136">
        <f t="shared" ca="1" si="241"/>
        <v>15.289938715628566</v>
      </c>
      <c r="DX221" s="136">
        <f t="shared" ca="1" si="241"/>
        <v>18.867836115231086</v>
      </c>
      <c r="DY221" s="136">
        <f t="shared" ca="1" si="241"/>
        <v>25.673579789676314</v>
      </c>
      <c r="DZ221" s="136">
        <f t="shared" ca="1" si="241"/>
        <v>37.990571246354612</v>
      </c>
      <c r="EA221" s="136">
        <f t="shared" ca="1" si="241"/>
        <v>57.773223431165881</v>
      </c>
      <c r="EB221" s="136">
        <f t="shared" ca="1" si="241"/>
        <v>81.180292732028349</v>
      </c>
      <c r="EC221" s="136">
        <f t="shared" ca="1" si="241"/>
        <v>96.036938778546528</v>
      </c>
      <c r="ED221" s="136">
        <f t="shared" ca="1" si="241"/>
        <v>97.261878994240206</v>
      </c>
      <c r="EE221" s="136">
        <f t="shared" ca="1" si="241"/>
        <v>92.170806014086011</v>
      </c>
      <c r="EF221" s="136">
        <f t="shared" ca="1" si="241"/>
        <v>87.508644067207555</v>
      </c>
      <c r="EG221" s="136">
        <f t="shared" ca="1" si="241"/>
        <v>85.789078126619614</v>
      </c>
      <c r="EI221" s="80">
        <f t="shared" si="253"/>
        <v>60.000010000000003</v>
      </c>
      <c r="EJ221" s="136">
        <f t="shared" ca="1" si="242"/>
        <v>-13.062580053916871</v>
      </c>
      <c r="EK221" s="136">
        <f t="shared" ca="1" si="242"/>
        <v>-13.572217311395216</v>
      </c>
      <c r="EL221" s="136">
        <f t="shared" ca="1" si="242"/>
        <v>-15.289938715628566</v>
      </c>
      <c r="EM221" s="136">
        <f t="shared" ca="1" si="242"/>
        <v>-18.867836115231086</v>
      </c>
      <c r="EN221" s="136">
        <f t="shared" ca="1" si="242"/>
        <v>-25.673579789676314</v>
      </c>
      <c r="EO221" s="136">
        <f t="shared" ca="1" si="242"/>
        <v>-37.990571246354612</v>
      </c>
      <c r="EP221" s="136">
        <f t="shared" ca="1" si="242"/>
        <v>-57.773223431165881</v>
      </c>
      <c r="EQ221" s="136">
        <f t="shared" ca="1" si="242"/>
        <v>-81.180292732028349</v>
      </c>
      <c r="ER221" s="136">
        <f t="shared" ca="1" si="242"/>
        <v>-96.036938778546528</v>
      </c>
      <c r="ES221" s="136">
        <f t="shared" ca="1" si="242"/>
        <v>-97.261878994240206</v>
      </c>
      <c r="ET221" s="136">
        <f t="shared" ca="1" si="242"/>
        <v>-92.170806014086011</v>
      </c>
      <c r="EU221" s="136">
        <f t="shared" ca="1" si="242"/>
        <v>-87.508644067207555</v>
      </c>
      <c r="EV221" s="136">
        <f t="shared" ca="1" si="242"/>
        <v>-85.789078126619614</v>
      </c>
    </row>
    <row r="222" spans="1:184">
      <c r="B222" s="21">
        <v>1</v>
      </c>
      <c r="C222" s="21">
        <v>0.5</v>
      </c>
      <c r="D222" s="21">
        <v>1</v>
      </c>
      <c r="E222" s="23">
        <v>0.184</v>
      </c>
      <c r="F222" s="21">
        <v>30</v>
      </c>
      <c r="G222" s="21">
        <v>67.5</v>
      </c>
      <c r="K222" s="21">
        <v>1</v>
      </c>
      <c r="L222" s="21">
        <v>0.5</v>
      </c>
      <c r="M222" s="21">
        <v>1</v>
      </c>
      <c r="N222" s="23">
        <v>0.41</v>
      </c>
      <c r="O222" s="21">
        <v>30</v>
      </c>
      <c r="P222" s="21">
        <v>60</v>
      </c>
      <c r="S222" s="26">
        <f t="shared" si="243"/>
        <v>67.500010000000003</v>
      </c>
      <c r="T222" s="132">
        <f t="shared" ca="1" si="234"/>
        <v>13.148236547106784</v>
      </c>
      <c r="U222" s="132">
        <f t="shared" ca="1" si="234"/>
        <v>13.615421779806903</v>
      </c>
      <c r="V222" s="132">
        <f t="shared" ca="1" si="234"/>
        <v>15.172033656490987</v>
      </c>
      <c r="W222" s="132">
        <f t="shared" ca="1" si="234"/>
        <v>18.34618110492368</v>
      </c>
      <c r="X222" s="132">
        <f t="shared" ca="1" si="234"/>
        <v>24.228955220814267</v>
      </c>
      <c r="Y222" s="132">
        <f t="shared" ca="1" si="234"/>
        <v>34.693283881001463</v>
      </c>
      <c r="Z222" s="132">
        <f t="shared" ca="1" si="234"/>
        <v>51.947363794238569</v>
      </c>
      <c r="AA222" s="132">
        <f t="shared" ca="1" si="234"/>
        <v>75.458383377009852</v>
      </c>
      <c r="AB222" s="132">
        <f t="shared" ca="1" si="234"/>
        <v>97.26187899424022</v>
      </c>
      <c r="AC222" s="132">
        <f t="shared" ca="1" si="234"/>
        <v>107.86200287442686</v>
      </c>
      <c r="AD222" s="132">
        <f t="shared" ca="1" si="234"/>
        <v>108.38356924948722</v>
      </c>
      <c r="AE222" s="132">
        <f t="shared" ca="1" si="234"/>
        <v>105.77679997481795</v>
      </c>
      <c r="AF222" s="132">
        <f t="shared" ca="1" si="234"/>
        <v>104.49594309774909</v>
      </c>
      <c r="AH222" s="80">
        <f t="shared" si="244"/>
        <v>67.500010000000003</v>
      </c>
      <c r="AI222" s="136">
        <f t="shared" ca="1" si="235"/>
        <v>-13.148236547106784</v>
      </c>
      <c r="AJ222" s="136">
        <f t="shared" ca="1" si="235"/>
        <v>-13.615421779806903</v>
      </c>
      <c r="AK222" s="136">
        <f t="shared" ca="1" si="235"/>
        <v>-15.172033656490987</v>
      </c>
      <c r="AL222" s="136">
        <f t="shared" ca="1" si="235"/>
        <v>-18.34618110492368</v>
      </c>
      <c r="AM222" s="136">
        <f t="shared" ca="1" si="235"/>
        <v>-24.228955220814267</v>
      </c>
      <c r="AN222" s="136">
        <f t="shared" ca="1" si="235"/>
        <v>-34.693283881001463</v>
      </c>
      <c r="AO222" s="136">
        <f t="shared" ca="1" si="235"/>
        <v>-51.947363794238569</v>
      </c>
      <c r="AP222" s="136">
        <f t="shared" ca="1" si="235"/>
        <v>-75.458383377009852</v>
      </c>
      <c r="AQ222" s="136">
        <f t="shared" ca="1" si="235"/>
        <v>-97.26187899424022</v>
      </c>
      <c r="AR222" s="136">
        <f t="shared" ca="1" si="235"/>
        <v>-107.86200287442686</v>
      </c>
      <c r="AS222" s="136">
        <f t="shared" ca="1" si="235"/>
        <v>-108.38356924948722</v>
      </c>
      <c r="AT222" s="136">
        <f t="shared" ca="1" si="235"/>
        <v>-105.77679997481795</v>
      </c>
      <c r="AU222" s="136">
        <f t="shared" ca="1" si="235"/>
        <v>-104.49594309774909</v>
      </c>
      <c r="AW222" s="80">
        <f t="shared" si="245"/>
        <v>67.500010000000003</v>
      </c>
      <c r="AX222" s="136">
        <f t="shared" ca="1" si="236"/>
        <v>10.772637684752038</v>
      </c>
      <c r="BL222" s="80">
        <f t="shared" si="246"/>
        <v>67.500010000000003</v>
      </c>
      <c r="BM222" s="136">
        <f t="shared" ca="1" si="237"/>
        <v>-15.52383540946153</v>
      </c>
      <c r="BN222" s="136">
        <f t="shared" ca="1" si="237"/>
        <v>-16.319449906252132</v>
      </c>
      <c r="BO222" s="136">
        <f t="shared" ca="1" si="237"/>
        <v>-18.909178495999001</v>
      </c>
      <c r="BP222" s="136">
        <f t="shared" ca="1" si="237"/>
        <v>-23.966728049738808</v>
      </c>
      <c r="BQ222" s="136">
        <f t="shared" ca="1" si="237"/>
        <v>-32.813258182269728</v>
      </c>
      <c r="BR222" s="136">
        <f t="shared" ca="1" si="237"/>
        <v>-47.512303693606981</v>
      </c>
      <c r="BS222" s="136">
        <f t="shared" ca="1" si="237"/>
        <v>-69.929787373785842</v>
      </c>
      <c r="BT222" s="136">
        <f t="shared" ca="1" si="237"/>
        <v>-97.668911690979314</v>
      </c>
      <c r="BU222" s="136">
        <f t="shared" ca="1" si="237"/>
        <v>-119.72311304303014</v>
      </c>
      <c r="BV222" s="136">
        <f t="shared" ca="1" si="237"/>
        <v>-126.28622974548028</v>
      </c>
      <c r="BW222" s="136">
        <f t="shared" ca="1" si="237"/>
        <v>-121.76443798934159</v>
      </c>
      <c r="BX222" s="136">
        <f t="shared" ca="1" si="237"/>
        <v>-115.6906743717594</v>
      </c>
      <c r="BY222" s="136">
        <f t="shared" ca="1" si="237"/>
        <v>-113.23578334057829</v>
      </c>
      <c r="BZ222" s="62"/>
      <c r="CA222" s="80">
        <f t="shared" si="247"/>
        <v>67.500010000000003</v>
      </c>
      <c r="CB222" s="136">
        <f t="shared" ca="1" si="238"/>
        <v>13.148236547106784</v>
      </c>
      <c r="CC222" s="136">
        <f t="shared" ca="1" si="238"/>
        <v>13.615421779806903</v>
      </c>
      <c r="CD222" s="136">
        <f t="shared" ca="1" si="238"/>
        <v>15.172033656490987</v>
      </c>
      <c r="CE222" s="136">
        <f t="shared" ca="1" si="238"/>
        <v>18.34618110492368</v>
      </c>
      <c r="CF222" s="136">
        <f t="shared" ca="1" si="238"/>
        <v>24.228955220814267</v>
      </c>
      <c r="CG222" s="136">
        <f t="shared" ca="1" si="238"/>
        <v>34.693283881001463</v>
      </c>
      <c r="CH222" s="136">
        <f t="shared" ca="1" si="238"/>
        <v>51.947363794238569</v>
      </c>
      <c r="CI222" s="136">
        <f t="shared" ca="1" si="238"/>
        <v>75.458383377009852</v>
      </c>
      <c r="CJ222" s="136">
        <f t="shared" ca="1" si="238"/>
        <v>97.26187899424022</v>
      </c>
      <c r="CK222" s="136">
        <f t="shared" ca="1" si="238"/>
        <v>107.86200287442686</v>
      </c>
      <c r="CL222" s="136">
        <f t="shared" ca="1" si="238"/>
        <v>108.38356924948722</v>
      </c>
      <c r="CM222" s="136">
        <f t="shared" ca="1" si="238"/>
        <v>105.77679997481795</v>
      </c>
      <c r="CN222" s="136">
        <f t="shared" ca="1" si="238"/>
        <v>104.49594309774909</v>
      </c>
      <c r="CP222" s="80">
        <f t="shared" si="248"/>
        <v>67.500010000000003</v>
      </c>
      <c r="CQ222" s="136">
        <f t="shared" ca="1" si="249"/>
        <v>-13.148236547106784</v>
      </c>
      <c r="CR222" s="136">
        <f t="shared" ca="1" si="239"/>
        <v>-13.615421779806903</v>
      </c>
      <c r="CS222" s="136">
        <f t="shared" ca="1" si="239"/>
        <v>-15.172033656490987</v>
      </c>
      <c r="CT222" s="136">
        <f t="shared" ca="1" si="239"/>
        <v>-18.34618110492368</v>
      </c>
      <c r="CU222" s="136">
        <f t="shared" ca="1" si="239"/>
        <v>-24.228955220814267</v>
      </c>
      <c r="CV222" s="136">
        <f t="shared" ca="1" si="239"/>
        <v>-34.693283881001463</v>
      </c>
      <c r="CW222" s="136">
        <f t="shared" ca="1" si="239"/>
        <v>-51.947363794238569</v>
      </c>
      <c r="CX222" s="136">
        <f t="shared" ca="1" si="239"/>
        <v>-75.458383377009852</v>
      </c>
      <c r="CY222" s="136">
        <f t="shared" ca="1" si="239"/>
        <v>-97.26187899424022</v>
      </c>
      <c r="CZ222" s="136">
        <f t="shared" ca="1" si="239"/>
        <v>-107.86200287442686</v>
      </c>
      <c r="DA222" s="136">
        <f t="shared" ca="1" si="239"/>
        <v>-108.38356924948722</v>
      </c>
      <c r="DB222" s="136">
        <f t="shared" ca="1" si="239"/>
        <v>-105.77679997481795</v>
      </c>
      <c r="DC222" s="136">
        <f t="shared" ca="1" si="239"/>
        <v>-104.49594309774909</v>
      </c>
      <c r="DE222" s="80">
        <f t="shared" si="250"/>
        <v>67.500010000000003</v>
      </c>
      <c r="DF222" s="136">
        <f t="shared" ca="1" si="251"/>
        <v>10.772637684752038</v>
      </c>
      <c r="DG222" s="136">
        <f t="shared" ca="1" si="240"/>
        <v>10.911393653361678</v>
      </c>
      <c r="DH222" s="136">
        <f t="shared" ca="1" si="240"/>
        <v>11.434888816982971</v>
      </c>
      <c r="DI222" s="136">
        <f t="shared" ca="1" si="240"/>
        <v>12.725634160108552</v>
      </c>
      <c r="DJ222" s="136">
        <f t="shared" ca="1" si="240"/>
        <v>15.644652259358807</v>
      </c>
      <c r="DK222" s="136">
        <f t="shared" ca="1" si="240"/>
        <v>21.874264068395945</v>
      </c>
      <c r="DL222" s="136">
        <f t="shared" ca="1" si="240"/>
        <v>33.964940214691289</v>
      </c>
      <c r="DM222" s="136">
        <f t="shared" ca="1" si="240"/>
        <v>53.247855063040404</v>
      </c>
      <c r="DN222" s="136">
        <f t="shared" ca="1" si="240"/>
        <v>74.800644945450287</v>
      </c>
      <c r="DO222" s="136">
        <f t="shared" ca="1" si="240"/>
        <v>89.437776003373443</v>
      </c>
      <c r="DP222" s="136">
        <f t="shared" ca="1" si="240"/>
        <v>95.002700509632859</v>
      </c>
      <c r="DQ222" s="136">
        <f t="shared" ca="1" si="240"/>
        <v>95.86292557787651</v>
      </c>
      <c r="DR222" s="136">
        <f t="shared" ca="1" si="240"/>
        <v>95.756102854919888</v>
      </c>
      <c r="DT222" s="80">
        <f t="shared" si="252"/>
        <v>67.500010000000003</v>
      </c>
      <c r="DU222" s="136">
        <f t="shared" ca="1" si="241"/>
        <v>13.148236547106784</v>
      </c>
      <c r="DV222" s="136">
        <f t="shared" ca="1" si="241"/>
        <v>13.615421779806903</v>
      </c>
      <c r="DW222" s="136">
        <f t="shared" ca="1" si="241"/>
        <v>15.172033656490987</v>
      </c>
      <c r="DX222" s="136">
        <f t="shared" ca="1" si="241"/>
        <v>18.34618110492368</v>
      </c>
      <c r="DY222" s="136">
        <f t="shared" ca="1" si="241"/>
        <v>24.228955220814267</v>
      </c>
      <c r="DZ222" s="136">
        <f t="shared" ca="1" si="241"/>
        <v>34.693283881001463</v>
      </c>
      <c r="EA222" s="136">
        <f t="shared" ca="1" si="241"/>
        <v>51.947363794238569</v>
      </c>
      <c r="EB222" s="136">
        <f t="shared" ca="1" si="241"/>
        <v>75.458383377009852</v>
      </c>
      <c r="EC222" s="136">
        <f t="shared" ca="1" si="241"/>
        <v>97.26187899424022</v>
      </c>
      <c r="ED222" s="136">
        <f t="shared" ca="1" si="241"/>
        <v>107.86200287442686</v>
      </c>
      <c r="EE222" s="136">
        <f t="shared" ca="1" si="241"/>
        <v>108.38356924948722</v>
      </c>
      <c r="EF222" s="136">
        <f t="shared" ca="1" si="241"/>
        <v>105.77679997481795</v>
      </c>
      <c r="EG222" s="136">
        <f t="shared" ca="1" si="241"/>
        <v>104.49594309774909</v>
      </c>
      <c r="EI222" s="80">
        <f t="shared" si="253"/>
        <v>67.500010000000003</v>
      </c>
      <c r="EJ222" s="136">
        <f t="shared" ca="1" si="242"/>
        <v>-13.148236547106784</v>
      </c>
      <c r="EK222" s="136">
        <f t="shared" ca="1" si="242"/>
        <v>-13.615421779806903</v>
      </c>
      <c r="EL222" s="136">
        <f t="shared" ca="1" si="242"/>
        <v>-15.172033656490987</v>
      </c>
      <c r="EM222" s="136">
        <f t="shared" ca="1" si="242"/>
        <v>-18.34618110492368</v>
      </c>
      <c r="EN222" s="136">
        <f t="shared" ca="1" si="242"/>
        <v>-24.228955220814267</v>
      </c>
      <c r="EO222" s="136">
        <f t="shared" ca="1" si="242"/>
        <v>-34.693283881001463</v>
      </c>
      <c r="EP222" s="136">
        <f t="shared" ca="1" si="242"/>
        <v>-51.947363794238569</v>
      </c>
      <c r="EQ222" s="136">
        <f t="shared" ca="1" si="242"/>
        <v>-75.458383377009852</v>
      </c>
      <c r="ER222" s="136">
        <f t="shared" ca="1" si="242"/>
        <v>-97.26187899424022</v>
      </c>
      <c r="ES222" s="136">
        <f t="shared" ca="1" si="242"/>
        <v>-107.86200287442686</v>
      </c>
      <c r="ET222" s="136">
        <f t="shared" ca="1" si="242"/>
        <v>-108.38356924948722</v>
      </c>
      <c r="EU222" s="136">
        <f t="shared" ca="1" si="242"/>
        <v>-105.77679997481795</v>
      </c>
      <c r="EV222" s="136">
        <f t="shared" ca="1" si="242"/>
        <v>-104.49594309774909</v>
      </c>
    </row>
    <row r="223" spans="1:184">
      <c r="B223" s="21">
        <v>2</v>
      </c>
      <c r="C223" s="21">
        <v>0</v>
      </c>
      <c r="D223" s="21">
        <v>0.2</v>
      </c>
      <c r="E223" s="23">
        <v>0.16200000000000001</v>
      </c>
      <c r="F223" s="133">
        <v>22.5</v>
      </c>
      <c r="G223" s="133">
        <v>67.5</v>
      </c>
      <c r="H223" s="1" t="s">
        <v>107</v>
      </c>
      <c r="K223" s="21">
        <v>2</v>
      </c>
      <c r="L223" s="21">
        <v>0</v>
      </c>
      <c r="M223" s="21">
        <v>0.2</v>
      </c>
      <c r="N223" s="23">
        <v>0.36</v>
      </c>
      <c r="O223" s="133">
        <v>15</v>
      </c>
      <c r="P223" s="133">
        <v>60</v>
      </c>
      <c r="S223" s="26">
        <f t="shared" si="243"/>
        <v>75.000010000000003</v>
      </c>
      <c r="T223" s="132">
        <f t="shared" ca="1" si="234"/>
        <v>13.172999235625753</v>
      </c>
      <c r="U223" s="132">
        <f t="shared" ca="1" si="234"/>
        <v>13.609012341265707</v>
      </c>
      <c r="V223" s="132">
        <f t="shared" ca="1" si="234"/>
        <v>15.049899334768073</v>
      </c>
      <c r="W223" s="132">
        <f t="shared" ca="1" si="234"/>
        <v>17.942647124131899</v>
      </c>
      <c r="X223" s="132">
        <f t="shared" ca="1" si="234"/>
        <v>23.193922783492809</v>
      </c>
      <c r="Y223" s="132">
        <f t="shared" ca="1" si="234"/>
        <v>32.350965385558403</v>
      </c>
      <c r="Z223" s="132">
        <f t="shared" ca="1" si="234"/>
        <v>47.399313872789598</v>
      </c>
      <c r="AA223" s="132">
        <f t="shared" ca="1" si="234"/>
        <v>68.906711612408273</v>
      </c>
      <c r="AB223" s="132">
        <f t="shared" ca="1" si="234"/>
        <v>92.170806014086025</v>
      </c>
      <c r="AC223" s="132">
        <f t="shared" ca="1" si="234"/>
        <v>108.38356924948722</v>
      </c>
      <c r="AD223" s="132">
        <f t="shared" ca="1" si="234"/>
        <v>114.49951156549432</v>
      </c>
      <c r="AE223" s="132">
        <f t="shared" ca="1" si="234"/>
        <v>114.99606146922746</v>
      </c>
      <c r="AF223" s="132">
        <f t="shared" ca="1" si="234"/>
        <v>114.61512507679751</v>
      </c>
      <c r="AH223" s="80">
        <f t="shared" si="244"/>
        <v>75.000010000000003</v>
      </c>
      <c r="AI223" s="136">
        <f t="shared" ca="1" si="235"/>
        <v>-13.172999235625753</v>
      </c>
      <c r="AJ223" s="136">
        <f t="shared" ca="1" si="235"/>
        <v>-13.609012341265707</v>
      </c>
      <c r="AK223" s="136">
        <f t="shared" ca="1" si="235"/>
        <v>-15.049899334768073</v>
      </c>
      <c r="AL223" s="136">
        <f t="shared" ca="1" si="235"/>
        <v>-17.942647124131899</v>
      </c>
      <c r="AM223" s="136">
        <f t="shared" ca="1" si="235"/>
        <v>-23.193922783492809</v>
      </c>
      <c r="AN223" s="136">
        <f t="shared" ca="1" si="235"/>
        <v>-32.350965385558403</v>
      </c>
      <c r="AO223" s="136">
        <f t="shared" ca="1" si="235"/>
        <v>-47.399313872789598</v>
      </c>
      <c r="AP223" s="136">
        <f t="shared" ca="1" si="235"/>
        <v>-68.906711612408273</v>
      </c>
      <c r="AQ223" s="136">
        <f t="shared" ca="1" si="235"/>
        <v>-92.170806014086025</v>
      </c>
      <c r="AR223" s="136">
        <f t="shared" ca="1" si="235"/>
        <v>-108.38356924948722</v>
      </c>
      <c r="AS223" s="136">
        <f t="shared" ca="1" si="235"/>
        <v>-114.49951156549432</v>
      </c>
      <c r="AT223" s="136">
        <f t="shared" ca="1" si="235"/>
        <v>-114.99606146922746</v>
      </c>
      <c r="AU223" s="136">
        <f t="shared" ca="1" si="235"/>
        <v>-114.61512507679751</v>
      </c>
      <c r="AW223" s="80">
        <f t="shared" si="245"/>
        <v>75.000010000000003</v>
      </c>
      <c r="AX223" s="136">
        <f t="shared" ca="1" si="236"/>
        <v>11.893977330833238</v>
      </c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80">
        <f t="shared" si="246"/>
        <v>75.000010000000003</v>
      </c>
      <c r="BM223" s="136">
        <f t="shared" ca="1" si="237"/>
        <v>-14.452021140418267</v>
      </c>
      <c r="BN223" s="136">
        <f t="shared" ca="1" si="237"/>
        <v>-15.1421427455459</v>
      </c>
      <c r="BO223" s="136">
        <f t="shared" ca="1" si="237"/>
        <v>-17.37416450942759</v>
      </c>
      <c r="BP223" s="136">
        <f t="shared" ca="1" si="237"/>
        <v>-21.679791963639914</v>
      </c>
      <c r="BQ223" s="136">
        <f t="shared" ca="1" si="237"/>
        <v>-29.088892121703619</v>
      </c>
      <c r="BR223" s="136">
        <f t="shared" ca="1" si="237"/>
        <v>-41.22442576535439</v>
      </c>
      <c r="BS223" s="136">
        <f t="shared" ca="1" si="237"/>
        <v>-59.82068303121909</v>
      </c>
      <c r="BT223" s="136">
        <f t="shared" ca="1" si="237"/>
        <v>-84.339042854189643</v>
      </c>
      <c r="BU223" s="136">
        <f t="shared" ca="1" si="237"/>
        <v>-108.15576149747916</v>
      </c>
      <c r="BV223" s="136">
        <f t="shared" ca="1" si="237"/>
        <v>-121.76443798934159</v>
      </c>
      <c r="BW223" s="136">
        <f t="shared" ca="1" si="237"/>
        <v>-124.01230896377066</v>
      </c>
      <c r="BX223" s="136">
        <f t="shared" ca="1" si="237"/>
        <v>-121.59004308007779</v>
      </c>
      <c r="BY223" s="136">
        <f t="shared" ca="1" si="237"/>
        <v>-120.17931320717219</v>
      </c>
      <c r="BZ223" s="62"/>
      <c r="CA223" s="80">
        <f t="shared" si="247"/>
        <v>75.000010000000003</v>
      </c>
      <c r="CB223" s="136">
        <f t="shared" ca="1" si="238"/>
        <v>13.172999235625753</v>
      </c>
      <c r="CC223" s="136">
        <f t="shared" ca="1" si="238"/>
        <v>13.609012341265707</v>
      </c>
      <c r="CD223" s="136">
        <f t="shared" ca="1" si="238"/>
        <v>15.049899334768073</v>
      </c>
      <c r="CE223" s="136">
        <f t="shared" ca="1" si="238"/>
        <v>17.942647124131899</v>
      </c>
      <c r="CF223" s="136">
        <f t="shared" ca="1" si="238"/>
        <v>23.193922783492809</v>
      </c>
      <c r="CG223" s="136">
        <f t="shared" ca="1" si="238"/>
        <v>32.350965385558403</v>
      </c>
      <c r="CH223" s="136">
        <f t="shared" ca="1" si="238"/>
        <v>47.399313872789598</v>
      </c>
      <c r="CI223" s="136">
        <f t="shared" ca="1" si="238"/>
        <v>68.906711612408273</v>
      </c>
      <c r="CJ223" s="136">
        <f t="shared" ca="1" si="238"/>
        <v>92.170806014086025</v>
      </c>
      <c r="CK223" s="136">
        <f t="shared" ca="1" si="238"/>
        <v>108.38356924948722</v>
      </c>
      <c r="CL223" s="136">
        <f t="shared" ca="1" si="238"/>
        <v>114.49951156549432</v>
      </c>
      <c r="CM223" s="136">
        <f t="shared" ca="1" si="238"/>
        <v>114.99606146922746</v>
      </c>
      <c r="CN223" s="136">
        <f t="shared" ca="1" si="238"/>
        <v>114.61512507679751</v>
      </c>
      <c r="CP223" s="80">
        <f t="shared" si="248"/>
        <v>75.000010000000003</v>
      </c>
      <c r="CQ223" s="136">
        <f t="shared" ca="1" si="249"/>
        <v>-13.172999235625753</v>
      </c>
      <c r="CR223" s="136">
        <f t="shared" ca="1" si="239"/>
        <v>-13.609012341265707</v>
      </c>
      <c r="CS223" s="136">
        <f t="shared" ca="1" si="239"/>
        <v>-15.049899334768073</v>
      </c>
      <c r="CT223" s="136">
        <f t="shared" ca="1" si="239"/>
        <v>-17.942647124131899</v>
      </c>
      <c r="CU223" s="136">
        <f t="shared" ca="1" si="239"/>
        <v>-23.193922783492809</v>
      </c>
      <c r="CV223" s="136">
        <f t="shared" ca="1" si="239"/>
        <v>-32.350965385558403</v>
      </c>
      <c r="CW223" s="136">
        <f t="shared" ca="1" si="239"/>
        <v>-47.399313872789598</v>
      </c>
      <c r="CX223" s="136">
        <f t="shared" ca="1" si="239"/>
        <v>-68.906711612408273</v>
      </c>
      <c r="CY223" s="136">
        <f t="shared" ca="1" si="239"/>
        <v>-92.170806014086025</v>
      </c>
      <c r="CZ223" s="136">
        <f t="shared" ca="1" si="239"/>
        <v>-108.38356924948722</v>
      </c>
      <c r="DA223" s="136">
        <f t="shared" ca="1" si="239"/>
        <v>-114.49951156549432</v>
      </c>
      <c r="DB223" s="136">
        <f t="shared" ca="1" si="239"/>
        <v>-114.99606146922746</v>
      </c>
      <c r="DC223" s="136">
        <f t="shared" ca="1" si="239"/>
        <v>-114.61512507679751</v>
      </c>
      <c r="DE223" s="80">
        <f t="shared" si="250"/>
        <v>75.000010000000003</v>
      </c>
      <c r="DF223" s="136">
        <f t="shared" ca="1" si="251"/>
        <v>11.893977330833238</v>
      </c>
      <c r="DG223" s="136">
        <f t="shared" ca="1" si="240"/>
        <v>12.075881936985514</v>
      </c>
      <c r="DH223" s="136">
        <f t="shared" ca="1" si="240"/>
        <v>12.725634160108553</v>
      </c>
      <c r="DI223" s="136">
        <f t="shared" ca="1" si="240"/>
        <v>14.205502284623881</v>
      </c>
      <c r="DJ223" s="136">
        <f t="shared" ca="1" si="240"/>
        <v>17.298953445281999</v>
      </c>
      <c r="DK223" s="136">
        <f t="shared" ca="1" si="240"/>
        <v>23.477505005762406</v>
      </c>
      <c r="DL223" s="136">
        <f t="shared" ca="1" si="240"/>
        <v>34.977944714360106</v>
      </c>
      <c r="DM223" s="136">
        <f t="shared" ca="1" si="240"/>
        <v>53.474380370626911</v>
      </c>
      <c r="DN223" s="136">
        <f t="shared" ca="1" si="240"/>
        <v>76.185850530692903</v>
      </c>
      <c r="DO223" s="136">
        <f t="shared" ca="1" si="240"/>
        <v>95.002700509632859</v>
      </c>
      <c r="DP223" s="136">
        <f t="shared" ca="1" si="240"/>
        <v>104.98671416721797</v>
      </c>
      <c r="DQ223" s="136">
        <f t="shared" ca="1" si="240"/>
        <v>108.40207985837714</v>
      </c>
      <c r="DR223" s="136">
        <f t="shared" ca="1" si="240"/>
        <v>109.05093694642284</v>
      </c>
      <c r="DT223" s="80">
        <f t="shared" si="252"/>
        <v>75.000010000000003</v>
      </c>
      <c r="DU223" s="136">
        <f t="shared" ca="1" si="241"/>
        <v>13.172999235625753</v>
      </c>
      <c r="DV223" s="136">
        <f t="shared" ca="1" si="241"/>
        <v>13.609012341265707</v>
      </c>
      <c r="DW223" s="136">
        <f t="shared" ca="1" si="241"/>
        <v>15.049899334768073</v>
      </c>
      <c r="DX223" s="136">
        <f t="shared" ca="1" si="241"/>
        <v>17.942647124131899</v>
      </c>
      <c r="DY223" s="136">
        <f t="shared" ca="1" si="241"/>
        <v>23.193922783492809</v>
      </c>
      <c r="DZ223" s="136">
        <f t="shared" ca="1" si="241"/>
        <v>32.350965385558403</v>
      </c>
      <c r="EA223" s="136">
        <f t="shared" ca="1" si="241"/>
        <v>47.399313872789598</v>
      </c>
      <c r="EB223" s="136">
        <f t="shared" ca="1" si="241"/>
        <v>68.906711612408273</v>
      </c>
      <c r="EC223" s="136">
        <f t="shared" ca="1" si="241"/>
        <v>92.170806014086025</v>
      </c>
      <c r="ED223" s="136">
        <f t="shared" ca="1" si="241"/>
        <v>108.38356924948722</v>
      </c>
      <c r="EE223" s="136">
        <f t="shared" ca="1" si="241"/>
        <v>114.49951156549432</v>
      </c>
      <c r="EF223" s="136">
        <f t="shared" ca="1" si="241"/>
        <v>114.99606146922746</v>
      </c>
      <c r="EG223" s="136">
        <f t="shared" ca="1" si="241"/>
        <v>114.61512507679751</v>
      </c>
      <c r="EI223" s="80">
        <f t="shared" si="253"/>
        <v>75.000010000000003</v>
      </c>
      <c r="EJ223" s="136">
        <f t="shared" ca="1" si="242"/>
        <v>-13.172999235625753</v>
      </c>
      <c r="EK223" s="136">
        <f t="shared" ca="1" si="242"/>
        <v>-13.609012341265707</v>
      </c>
      <c r="EL223" s="136">
        <f t="shared" ca="1" si="242"/>
        <v>-15.049899334768073</v>
      </c>
      <c r="EM223" s="136">
        <f t="shared" ca="1" si="242"/>
        <v>-17.942647124131899</v>
      </c>
      <c r="EN223" s="136">
        <f t="shared" ca="1" si="242"/>
        <v>-23.193922783492809</v>
      </c>
      <c r="EO223" s="136">
        <f t="shared" ca="1" si="242"/>
        <v>-32.350965385558403</v>
      </c>
      <c r="EP223" s="136">
        <f t="shared" ca="1" si="242"/>
        <v>-47.399313872789598</v>
      </c>
      <c r="EQ223" s="136">
        <f t="shared" ca="1" si="242"/>
        <v>-68.906711612408273</v>
      </c>
      <c r="ER223" s="136">
        <f t="shared" ca="1" si="242"/>
        <v>-92.170806014086025</v>
      </c>
      <c r="ES223" s="136">
        <f t="shared" ca="1" si="242"/>
        <v>-108.38356924948722</v>
      </c>
      <c r="ET223" s="136">
        <f t="shared" ca="1" si="242"/>
        <v>-114.49951156549432</v>
      </c>
      <c r="EU223" s="136">
        <f t="shared" ca="1" si="242"/>
        <v>-114.99606146922746</v>
      </c>
      <c r="EV223" s="136">
        <f t="shared" ca="1" si="242"/>
        <v>-114.61512507679751</v>
      </c>
    </row>
    <row r="224" spans="1:184">
      <c r="A224" t="s">
        <v>13</v>
      </c>
      <c r="B224" s="21"/>
      <c r="C224" s="21"/>
      <c r="D224" s="21"/>
      <c r="E224" s="23"/>
      <c r="F224" s="21"/>
      <c r="G224" s="21"/>
      <c r="H224" s="1"/>
      <c r="K224" s="21"/>
      <c r="L224" s="21"/>
      <c r="M224" s="21"/>
      <c r="N224" s="23"/>
      <c r="O224" s="21"/>
      <c r="P224" s="21"/>
      <c r="S224" s="26">
        <f t="shared" si="243"/>
        <v>82.500010000000003</v>
      </c>
      <c r="T224" s="132">
        <f t="shared" ca="1" si="234"/>
        <v>13.176353713550224</v>
      </c>
      <c r="U224" s="132">
        <f t="shared" ca="1" si="234"/>
        <v>13.593819165408886</v>
      </c>
      <c r="V224" s="132">
        <f t="shared" ca="1" si="234"/>
        <v>14.96677880450617</v>
      </c>
      <c r="W224" s="132">
        <f t="shared" ca="1" si="234"/>
        <v>17.69773541655578</v>
      </c>
      <c r="X224" s="132">
        <f t="shared" ca="1" si="234"/>
        <v>22.592685056023132</v>
      </c>
      <c r="Y224" s="132">
        <f t="shared" ca="1" si="234"/>
        <v>31.013552458293862</v>
      </c>
      <c r="Z224" s="132">
        <f t="shared" ca="1" si="234"/>
        <v>44.74824480964876</v>
      </c>
      <c r="AA224" s="132">
        <f t="shared" ca="1" si="234"/>
        <v>64.649966984753192</v>
      </c>
      <c r="AB224" s="132">
        <f t="shared" ca="1" si="234"/>
        <v>87.508644067207555</v>
      </c>
      <c r="AC224" s="132">
        <f t="shared" ca="1" si="234"/>
        <v>105.77679997481795</v>
      </c>
      <c r="AD224" s="132">
        <f t="shared" ca="1" si="234"/>
        <v>114.99606146922746</v>
      </c>
      <c r="AE224" s="132">
        <f t="shared" ca="1" si="234"/>
        <v>117.67304064684423</v>
      </c>
      <c r="AF224" s="132">
        <f t="shared" ca="1" si="234"/>
        <v>118.00887679910284</v>
      </c>
      <c r="AH224" s="80">
        <f t="shared" si="244"/>
        <v>82.500010000000003</v>
      </c>
      <c r="AI224" s="136">
        <f t="shared" ca="1" si="235"/>
        <v>-13.176353713550224</v>
      </c>
      <c r="AJ224" s="136">
        <f t="shared" ca="1" si="235"/>
        <v>-13.593819165408886</v>
      </c>
      <c r="AK224" s="136">
        <f t="shared" ca="1" si="235"/>
        <v>-14.96677880450617</v>
      </c>
      <c r="AL224" s="136">
        <f t="shared" ca="1" si="235"/>
        <v>-17.69773541655578</v>
      </c>
      <c r="AM224" s="136">
        <f t="shared" ca="1" si="235"/>
        <v>-22.592685056023132</v>
      </c>
      <c r="AN224" s="136">
        <f t="shared" ca="1" si="235"/>
        <v>-31.013552458293862</v>
      </c>
      <c r="AO224" s="136">
        <f t="shared" ca="1" si="235"/>
        <v>-44.74824480964876</v>
      </c>
      <c r="AP224" s="136">
        <f t="shared" ca="1" si="235"/>
        <v>-64.649966984753192</v>
      </c>
      <c r="AQ224" s="136">
        <f t="shared" ca="1" si="235"/>
        <v>-87.508644067207555</v>
      </c>
      <c r="AR224" s="136">
        <f t="shared" ca="1" si="235"/>
        <v>-105.77679997481795</v>
      </c>
      <c r="AS224" s="136">
        <f t="shared" ca="1" si="235"/>
        <v>-114.99606146922746</v>
      </c>
      <c r="AT224" s="136">
        <f t="shared" ca="1" si="235"/>
        <v>-117.67304064684423</v>
      </c>
      <c r="AU224" s="136">
        <f t="shared" ca="1" si="235"/>
        <v>-118.00887679910284</v>
      </c>
      <c r="AW224" s="80">
        <f t="shared" si="245"/>
        <v>82.500010000000003</v>
      </c>
      <c r="AX224" s="136">
        <f t="shared" ca="1" si="236"/>
        <v>12.523227738437813</v>
      </c>
      <c r="AY224" s="80">
        <f t="shared" ref="AY224:BJ224" si="254">U212</f>
        <v>7.5000099999999996</v>
      </c>
      <c r="AZ224" s="80">
        <f t="shared" si="254"/>
        <v>15.00001</v>
      </c>
      <c r="BA224" s="80">
        <f t="shared" si="254"/>
        <v>22.50001</v>
      </c>
      <c r="BB224" s="80">
        <f t="shared" si="254"/>
        <v>30.00001</v>
      </c>
      <c r="BC224" s="80">
        <f t="shared" si="254"/>
        <v>37.500010000000003</v>
      </c>
      <c r="BD224" s="80">
        <f t="shared" si="254"/>
        <v>45.000010000000003</v>
      </c>
      <c r="BE224" s="80">
        <f t="shared" si="254"/>
        <v>52.500010000000003</v>
      </c>
      <c r="BF224" s="80">
        <f t="shared" si="254"/>
        <v>60.000010000000003</v>
      </c>
      <c r="BG224" s="80">
        <f t="shared" si="254"/>
        <v>67.500010000000003</v>
      </c>
      <c r="BH224" s="80">
        <f t="shared" si="254"/>
        <v>75.000010000000003</v>
      </c>
      <c r="BI224" s="80">
        <f t="shared" si="254"/>
        <v>82.500010000000003</v>
      </c>
      <c r="BJ224" s="80">
        <f t="shared" si="254"/>
        <v>90.000010000000003</v>
      </c>
      <c r="BK224" s="62"/>
      <c r="BL224" s="80">
        <f t="shared" si="246"/>
        <v>82.500010000000003</v>
      </c>
      <c r="BM224" s="136">
        <f t="shared" ca="1" si="237"/>
        <v>-13.829479688662635</v>
      </c>
      <c r="BN224" s="136">
        <f t="shared" ca="1" si="237"/>
        <v>-14.46200417070922</v>
      </c>
      <c r="BO224" s="136">
        <f t="shared" ca="1" si="237"/>
        <v>-16.499909208786363</v>
      </c>
      <c r="BP224" s="136">
        <f t="shared" ca="1" si="237"/>
        <v>-20.401763543001007</v>
      </c>
      <c r="BQ224" s="136">
        <f t="shared" ca="1" si="237"/>
        <v>-27.046873751162966</v>
      </c>
      <c r="BR224" s="136">
        <f t="shared" ca="1" si="237"/>
        <v>-37.815900515938722</v>
      </c>
      <c r="BS224" s="136">
        <f t="shared" ca="1" si="237"/>
        <v>-54.259095801164584</v>
      </c>
      <c r="BT224" s="136">
        <f t="shared" ca="1" si="237"/>
        <v>-76.388857229987835</v>
      </c>
      <c r="BU224" s="136">
        <f t="shared" ca="1" si="237"/>
        <v>-99.586292684092527</v>
      </c>
      <c r="BV224" s="136">
        <f t="shared" ca="1" si="237"/>
        <v>-115.6906743717594</v>
      </c>
      <c r="BW224" s="136">
        <f t="shared" ca="1" si="237"/>
        <v>-121.59004308007779</v>
      </c>
      <c r="BX224" s="136">
        <f t="shared" ca="1" si="237"/>
        <v>-121.66464545739744</v>
      </c>
      <c r="BY224" s="136">
        <f t="shared" ca="1" si="237"/>
        <v>-121.06337611016575</v>
      </c>
      <c r="BZ224" s="62"/>
      <c r="CA224" s="80">
        <f t="shared" si="247"/>
        <v>82.500010000000003</v>
      </c>
      <c r="CB224" s="136">
        <f t="shared" ca="1" si="238"/>
        <v>13.176353713550224</v>
      </c>
      <c r="CC224" s="136">
        <f t="shared" ca="1" si="238"/>
        <v>13.593819165408886</v>
      </c>
      <c r="CD224" s="136">
        <f t="shared" ca="1" si="238"/>
        <v>14.96677880450617</v>
      </c>
      <c r="CE224" s="136">
        <f t="shared" ca="1" si="238"/>
        <v>17.69773541655578</v>
      </c>
      <c r="CF224" s="136">
        <f t="shared" ca="1" si="238"/>
        <v>22.592685056023132</v>
      </c>
      <c r="CG224" s="136">
        <f t="shared" ca="1" si="238"/>
        <v>31.013552458293862</v>
      </c>
      <c r="CH224" s="136">
        <f t="shared" ca="1" si="238"/>
        <v>44.74824480964876</v>
      </c>
      <c r="CI224" s="136">
        <f t="shared" ca="1" si="238"/>
        <v>64.649966984753192</v>
      </c>
      <c r="CJ224" s="136">
        <f t="shared" ca="1" si="238"/>
        <v>87.508644067207555</v>
      </c>
      <c r="CK224" s="136">
        <f t="shared" ca="1" si="238"/>
        <v>105.77679997481795</v>
      </c>
      <c r="CL224" s="136">
        <f t="shared" ca="1" si="238"/>
        <v>114.99606146922746</v>
      </c>
      <c r="CM224" s="136">
        <f t="shared" ca="1" si="238"/>
        <v>117.67304064684423</v>
      </c>
      <c r="CN224" s="136">
        <f t="shared" ca="1" si="238"/>
        <v>118.00887679910284</v>
      </c>
      <c r="CP224" s="80">
        <f t="shared" si="248"/>
        <v>82.500010000000003</v>
      </c>
      <c r="CQ224" s="136">
        <f t="shared" ca="1" si="249"/>
        <v>-13.176353713550224</v>
      </c>
      <c r="CR224" s="136">
        <f t="shared" ca="1" si="239"/>
        <v>-13.593819165408886</v>
      </c>
      <c r="CS224" s="136">
        <f t="shared" ca="1" si="239"/>
        <v>-14.96677880450617</v>
      </c>
      <c r="CT224" s="136">
        <f t="shared" ca="1" si="239"/>
        <v>-17.69773541655578</v>
      </c>
      <c r="CU224" s="136">
        <f t="shared" ca="1" si="239"/>
        <v>-22.592685056023132</v>
      </c>
      <c r="CV224" s="136">
        <f t="shared" ca="1" si="239"/>
        <v>-31.013552458293862</v>
      </c>
      <c r="CW224" s="136">
        <f t="shared" ca="1" si="239"/>
        <v>-44.74824480964876</v>
      </c>
      <c r="CX224" s="136">
        <f t="shared" ca="1" si="239"/>
        <v>-64.649966984753192</v>
      </c>
      <c r="CY224" s="136">
        <f t="shared" ca="1" si="239"/>
        <v>-87.508644067207555</v>
      </c>
      <c r="CZ224" s="136">
        <f t="shared" ca="1" si="239"/>
        <v>-105.77679997481795</v>
      </c>
      <c r="DA224" s="136">
        <f t="shared" ca="1" si="239"/>
        <v>-114.99606146922746</v>
      </c>
      <c r="DB224" s="136">
        <f t="shared" ca="1" si="239"/>
        <v>-117.67304064684423</v>
      </c>
      <c r="DC224" s="136">
        <f t="shared" ca="1" si="239"/>
        <v>-118.00887679910284</v>
      </c>
      <c r="DE224" s="80">
        <f t="shared" si="250"/>
        <v>82.500010000000003</v>
      </c>
      <c r="DF224" s="136">
        <f t="shared" ca="1" si="251"/>
        <v>12.523227738437813</v>
      </c>
      <c r="DG224" s="136">
        <f t="shared" ca="1" si="240"/>
        <v>12.725634160108553</v>
      </c>
      <c r="DH224" s="136">
        <f t="shared" ca="1" si="240"/>
        <v>13.433648400225975</v>
      </c>
      <c r="DI224" s="136">
        <f t="shared" ca="1" si="240"/>
        <v>14.993707290110551</v>
      </c>
      <c r="DJ224" s="136">
        <f t="shared" ca="1" si="240"/>
        <v>18.138496360883295</v>
      </c>
      <c r="DK224" s="136">
        <f t="shared" ca="1" si="240"/>
        <v>24.211204400648999</v>
      </c>
      <c r="DL224" s="136">
        <f t="shared" ca="1" si="240"/>
        <v>35.237393818132929</v>
      </c>
      <c r="DM224" s="136">
        <f t="shared" ca="1" si="240"/>
        <v>52.911076739518521</v>
      </c>
      <c r="DN224" s="136">
        <f t="shared" ca="1" si="240"/>
        <v>75.430995450322584</v>
      </c>
      <c r="DO224" s="136">
        <f t="shared" ca="1" si="240"/>
        <v>95.86292557787651</v>
      </c>
      <c r="DP224" s="136">
        <f t="shared" ca="1" si="240"/>
        <v>108.40207985837714</v>
      </c>
      <c r="DQ224" s="136">
        <f t="shared" ca="1" si="240"/>
        <v>113.681435836291</v>
      </c>
      <c r="DR224" s="136">
        <f t="shared" ca="1" si="240"/>
        <v>114.95437748803992</v>
      </c>
      <c r="DT224" s="80">
        <f t="shared" si="252"/>
        <v>82.500010000000003</v>
      </c>
      <c r="DU224" s="136">
        <f t="shared" ca="1" si="241"/>
        <v>13.176353713550224</v>
      </c>
      <c r="DV224" s="136">
        <f t="shared" ca="1" si="241"/>
        <v>13.593819165408886</v>
      </c>
      <c r="DW224" s="136">
        <f t="shared" ca="1" si="241"/>
        <v>14.96677880450617</v>
      </c>
      <c r="DX224" s="136">
        <f t="shared" ca="1" si="241"/>
        <v>17.69773541655578</v>
      </c>
      <c r="DY224" s="136">
        <f t="shared" ca="1" si="241"/>
        <v>22.592685056023132</v>
      </c>
      <c r="DZ224" s="136">
        <f t="shared" ca="1" si="241"/>
        <v>31.013552458293862</v>
      </c>
      <c r="EA224" s="136">
        <f t="shared" ca="1" si="241"/>
        <v>44.74824480964876</v>
      </c>
      <c r="EB224" s="136">
        <f t="shared" ca="1" si="241"/>
        <v>64.649966984753192</v>
      </c>
      <c r="EC224" s="136">
        <f t="shared" ca="1" si="241"/>
        <v>87.508644067207555</v>
      </c>
      <c r="ED224" s="136">
        <f t="shared" ca="1" si="241"/>
        <v>105.77679997481795</v>
      </c>
      <c r="EE224" s="136">
        <f t="shared" ca="1" si="241"/>
        <v>114.99606146922746</v>
      </c>
      <c r="EF224" s="136">
        <f t="shared" ca="1" si="241"/>
        <v>117.67304064684423</v>
      </c>
      <c r="EG224" s="136">
        <f t="shared" ca="1" si="241"/>
        <v>118.00887679910284</v>
      </c>
      <c r="EI224" s="80">
        <f t="shared" si="253"/>
        <v>82.500010000000003</v>
      </c>
      <c r="EJ224" s="136">
        <f t="shared" ca="1" si="242"/>
        <v>-13.176353713550224</v>
      </c>
      <c r="EK224" s="136">
        <f t="shared" ca="1" si="242"/>
        <v>-13.593819165408886</v>
      </c>
      <c r="EL224" s="136">
        <f t="shared" ca="1" si="242"/>
        <v>-14.96677880450617</v>
      </c>
      <c r="EM224" s="136">
        <f t="shared" ca="1" si="242"/>
        <v>-17.69773541655578</v>
      </c>
      <c r="EN224" s="136">
        <f t="shared" ca="1" si="242"/>
        <v>-22.592685056023132</v>
      </c>
      <c r="EO224" s="136">
        <f t="shared" ca="1" si="242"/>
        <v>-31.013552458293862</v>
      </c>
      <c r="EP224" s="136">
        <f t="shared" ca="1" si="242"/>
        <v>-44.74824480964876</v>
      </c>
      <c r="EQ224" s="136">
        <f t="shared" ca="1" si="242"/>
        <v>-64.649966984753192</v>
      </c>
      <c r="ER224" s="136">
        <f t="shared" ca="1" si="242"/>
        <v>-87.508644067207555</v>
      </c>
      <c r="ES224" s="136">
        <f t="shared" ca="1" si="242"/>
        <v>-105.77679997481795</v>
      </c>
      <c r="ET224" s="136">
        <f t="shared" ca="1" si="242"/>
        <v>-114.99606146922746</v>
      </c>
      <c r="EU224" s="136">
        <f t="shared" ca="1" si="242"/>
        <v>-117.67304064684423</v>
      </c>
      <c r="EV224" s="136">
        <f t="shared" ca="1" si="242"/>
        <v>-118.00887679910284</v>
      </c>
    </row>
    <row r="225" spans="1:152">
      <c r="B225" s="21">
        <v>1</v>
      </c>
      <c r="C225" s="21">
        <v>0.5</v>
      </c>
      <c r="D225" s="21">
        <v>1</v>
      </c>
      <c r="E225" s="23">
        <v>0.248</v>
      </c>
      <c r="F225" s="21">
        <v>37.5</v>
      </c>
      <c r="G225" s="21">
        <v>37.5</v>
      </c>
      <c r="H225" s="1"/>
      <c r="J225" t="s">
        <v>108</v>
      </c>
      <c r="K225" s="21">
        <v>1</v>
      </c>
      <c r="L225" s="21">
        <v>0.5</v>
      </c>
      <c r="M225" s="21">
        <v>1</v>
      </c>
      <c r="N225" s="23">
        <v>0.57999999999999996</v>
      </c>
      <c r="O225" s="21">
        <v>30</v>
      </c>
      <c r="P225" s="21">
        <v>37.5</v>
      </c>
      <c r="S225" s="26">
        <f t="shared" si="243"/>
        <v>90.000010000000003</v>
      </c>
      <c r="T225" s="132">
        <f t="shared" ca="1" si="234"/>
        <v>13.175832929290346</v>
      </c>
      <c r="U225" s="132">
        <f t="shared" ca="1" si="234"/>
        <v>13.587179346099022</v>
      </c>
      <c r="V225" s="132">
        <f t="shared" ca="1" si="234"/>
        <v>14.937874506755927</v>
      </c>
      <c r="W225" s="132">
        <f t="shared" ca="1" si="234"/>
        <v>17.616345849104405</v>
      </c>
      <c r="X225" s="132">
        <f t="shared" ca="1" si="234"/>
        <v>22.396907601289222</v>
      </c>
      <c r="Y225" s="132">
        <f t="shared" ca="1" si="234"/>
        <v>30.582626731209867</v>
      </c>
      <c r="Z225" s="132">
        <f t="shared" ca="1" si="234"/>
        <v>43.891527280200648</v>
      </c>
      <c r="AA225" s="132">
        <f t="shared" ca="1" si="234"/>
        <v>63.227994644260804</v>
      </c>
      <c r="AB225" s="132">
        <f t="shared" ca="1" si="234"/>
        <v>85.789078126619643</v>
      </c>
      <c r="AC225" s="132">
        <f t="shared" ca="1" si="234"/>
        <v>104.49594309774909</v>
      </c>
      <c r="AD225" s="132">
        <f t="shared" ca="1" si="234"/>
        <v>114.61512507679751</v>
      </c>
      <c r="AE225" s="132">
        <f t="shared" ca="1" si="234"/>
        <v>118.00887679910284</v>
      </c>
      <c r="AF225" s="144">
        <f t="shared" ca="1" si="234"/>
        <v>118.59494063916624</v>
      </c>
      <c r="AH225" s="80">
        <f t="shared" si="244"/>
        <v>90.000010000000003</v>
      </c>
      <c r="AI225" s="136">
        <f t="shared" ca="1" si="235"/>
        <v>-13.175832929290346</v>
      </c>
      <c r="AJ225" s="136">
        <f t="shared" ca="1" si="235"/>
        <v>-13.587179346099022</v>
      </c>
      <c r="AK225" s="136">
        <f t="shared" ca="1" si="235"/>
        <v>-14.937874506755927</v>
      </c>
      <c r="AL225" s="136">
        <f t="shared" ca="1" si="235"/>
        <v>-17.616345849104405</v>
      </c>
      <c r="AM225" s="136">
        <f t="shared" ca="1" si="235"/>
        <v>-22.396907601289222</v>
      </c>
      <c r="AN225" s="136">
        <f t="shared" ca="1" si="235"/>
        <v>-30.582626731209867</v>
      </c>
      <c r="AO225" s="136">
        <f t="shared" ca="1" si="235"/>
        <v>-43.891527280200648</v>
      </c>
      <c r="AP225" s="136">
        <f t="shared" ca="1" si="235"/>
        <v>-63.227994644260804</v>
      </c>
      <c r="AQ225" s="136">
        <f t="shared" ca="1" si="235"/>
        <v>-85.789078126619643</v>
      </c>
      <c r="AR225" s="136">
        <f t="shared" ca="1" si="235"/>
        <v>-104.49594309774909</v>
      </c>
      <c r="AS225" s="136">
        <f t="shared" ca="1" si="235"/>
        <v>-114.61512507679751</v>
      </c>
      <c r="AT225" s="136">
        <f t="shared" ca="1" si="235"/>
        <v>-118.00887679910284</v>
      </c>
      <c r="AU225" s="136">
        <f t="shared" ca="1" si="235"/>
        <v>-118.59494063916624</v>
      </c>
      <c r="AW225" s="80">
        <f t="shared" si="245"/>
        <v>90.000010000000003</v>
      </c>
      <c r="AX225" s="136">
        <f t="shared" ca="1" si="236"/>
        <v>12.725634160108552</v>
      </c>
      <c r="AY225" s="136">
        <f t="shared" ref="AY225:AY237" ca="1" si="255">($G$7/U183-$H$7*U78/U183)*1000</f>
        <v>4.102665981848828</v>
      </c>
      <c r="AZ225" s="136">
        <f t="shared" ref="AZ225:AZ237" ca="1" si="256">($G$7/V183-$H$7*V78/V183)*1000</f>
        <v>2.1127205928238579</v>
      </c>
      <c r="BA225" s="136">
        <f t="shared" ref="BA225:BA237" ca="1" si="257">($G$7/W183-$H$7*W78/W183)*1000</f>
        <v>-5.2728936467315302E-2</v>
      </c>
      <c r="BB225" s="136">
        <f t="shared" ref="BB225:BB237" ca="1" si="258">($G$7/X183-$H$7*X78/X183)*1000</f>
        <v>-0.73947855784534289</v>
      </c>
      <c r="BC225" s="136">
        <f t="shared" ref="BC225:BC237" ca="1" si="259">($G$7/Y183-$H$7*Y78/Y183)*1000</f>
        <v>0.82711258292103751</v>
      </c>
      <c r="BD225" s="136">
        <f t="shared" ref="BD225:BD237" ca="1" si="260">($G$7/Z183-$H$7*Z78/Z183)*1000</f>
        <v>3.7258201003437033</v>
      </c>
      <c r="BE225" s="136">
        <f t="shared" ref="BE225:BE237" ca="1" si="261">($G$7/AA183-$H$7*AA78/AA183)*1000</f>
        <v>6.6777119987333737</v>
      </c>
      <c r="BF225" s="136">
        <f t="shared" ref="BF225:BF237" ca="1" si="262">($G$7/AB183-$H$7*AB78/AB183)*1000</f>
        <v>9.0608129168531679</v>
      </c>
      <c r="BG225" s="136">
        <f t="shared" ref="BG225:BG237" ca="1" si="263">($G$7/AC183-$H$7*AC78/AC183)*1000</f>
        <v>10.772637684752038</v>
      </c>
      <c r="BH225" s="136">
        <f t="shared" ref="BH225:BH237" ca="1" si="264">($G$7/AD183-$H$7*AD78/AD183)*1000</f>
        <v>11.893977330833238</v>
      </c>
      <c r="BI225" s="136">
        <f t="shared" ref="BI225:BI237" ca="1" si="265">($G$7/AE183-$H$7*AE78/AE183)*1000</f>
        <v>12.523227738437814</v>
      </c>
      <c r="BJ225" s="136">
        <f t="shared" ref="BJ225:BJ237" ca="1" si="266">($G$7/AF183-$H$7*AF78/AF183)*1000</f>
        <v>12.725634160108555</v>
      </c>
      <c r="BK225" s="62"/>
      <c r="BL225" s="80">
        <f t="shared" si="246"/>
        <v>90.000010000000003</v>
      </c>
      <c r="BM225" s="136">
        <f t="shared" ca="1" si="237"/>
        <v>-13.626031698472142</v>
      </c>
      <c r="BN225" s="136">
        <f t="shared" ca="1" si="237"/>
        <v>-14.240305321211434</v>
      </c>
      <c r="BO225" s="136">
        <f t="shared" ca="1" si="237"/>
        <v>-16.216896411548444</v>
      </c>
      <c r="BP225" s="136">
        <f t="shared" ca="1" si="237"/>
        <v>-19.991944711459155</v>
      </c>
      <c r="BQ225" s="136">
        <f t="shared" ca="1" si="237"/>
        <v>-26.39867473835292</v>
      </c>
      <c r="BR225" s="136">
        <f t="shared" ca="1" si="237"/>
        <v>-36.742353969559716</v>
      </c>
      <c r="BS225" s="136">
        <f t="shared" ca="1" si="237"/>
        <v>-52.504977574529356</v>
      </c>
      <c r="BT225" s="136">
        <f t="shared" ca="1" si="237"/>
        <v>-73.81732373228688</v>
      </c>
      <c r="BU225" s="136">
        <f t="shared" ca="1" si="237"/>
        <v>-96.608320174957541</v>
      </c>
      <c r="BV225" s="136">
        <f t="shared" ca="1" si="237"/>
        <v>-113.23578334057829</v>
      </c>
      <c r="BW225" s="136">
        <f t="shared" ca="1" si="237"/>
        <v>-120.17931320717219</v>
      </c>
      <c r="BX225" s="136">
        <f t="shared" ca="1" si="237"/>
        <v>-121.06337611016575</v>
      </c>
      <c r="BY225" s="136">
        <f t="shared" ca="1" si="237"/>
        <v>-120.74077220999452</v>
      </c>
      <c r="BZ225" s="62"/>
      <c r="CA225" s="80">
        <f t="shared" si="247"/>
        <v>90.000010000000003</v>
      </c>
      <c r="CB225" s="136">
        <f t="shared" ca="1" si="238"/>
        <v>13.175832929290346</v>
      </c>
      <c r="CC225" s="136">
        <f t="shared" ca="1" si="238"/>
        <v>13.587179346099022</v>
      </c>
      <c r="CD225" s="136">
        <f t="shared" ca="1" si="238"/>
        <v>14.937874506755927</v>
      </c>
      <c r="CE225" s="136">
        <f t="shared" ca="1" si="238"/>
        <v>17.616345849104405</v>
      </c>
      <c r="CF225" s="136">
        <f t="shared" ca="1" si="238"/>
        <v>22.396907601289222</v>
      </c>
      <c r="CG225" s="136">
        <f t="shared" ca="1" si="238"/>
        <v>30.582626731209867</v>
      </c>
      <c r="CH225" s="136">
        <f t="shared" ca="1" si="238"/>
        <v>43.891527280200648</v>
      </c>
      <c r="CI225" s="136">
        <f t="shared" ca="1" si="238"/>
        <v>63.227994644260804</v>
      </c>
      <c r="CJ225" s="136">
        <f t="shared" ca="1" si="238"/>
        <v>85.789078126619643</v>
      </c>
      <c r="CK225" s="136">
        <f t="shared" ca="1" si="238"/>
        <v>104.49594309774909</v>
      </c>
      <c r="CL225" s="136">
        <f t="shared" ca="1" si="238"/>
        <v>114.61512507679751</v>
      </c>
      <c r="CM225" s="136">
        <f t="shared" ca="1" si="238"/>
        <v>118.00887679910284</v>
      </c>
      <c r="CN225" s="136">
        <f t="shared" ca="1" si="238"/>
        <v>118.59494063916624</v>
      </c>
      <c r="CP225" s="80">
        <f t="shared" si="248"/>
        <v>90.000010000000003</v>
      </c>
      <c r="CQ225" s="136">
        <f t="shared" ca="1" si="249"/>
        <v>-13.175832929290346</v>
      </c>
      <c r="CR225" s="136">
        <f t="shared" ca="1" si="239"/>
        <v>-13.587179346099022</v>
      </c>
      <c r="CS225" s="136">
        <f t="shared" ca="1" si="239"/>
        <v>-14.937874506755927</v>
      </c>
      <c r="CT225" s="136">
        <f t="shared" ca="1" si="239"/>
        <v>-17.616345849104405</v>
      </c>
      <c r="CU225" s="136">
        <f t="shared" ca="1" si="239"/>
        <v>-22.396907601289222</v>
      </c>
      <c r="CV225" s="136">
        <f t="shared" ca="1" si="239"/>
        <v>-30.582626731209867</v>
      </c>
      <c r="CW225" s="136">
        <f t="shared" ca="1" si="239"/>
        <v>-43.891527280200648</v>
      </c>
      <c r="CX225" s="136">
        <f t="shared" ca="1" si="239"/>
        <v>-63.227994644260804</v>
      </c>
      <c r="CY225" s="136">
        <f t="shared" ca="1" si="239"/>
        <v>-85.789078126619643</v>
      </c>
      <c r="CZ225" s="136">
        <f t="shared" ca="1" si="239"/>
        <v>-104.49594309774909</v>
      </c>
      <c r="DA225" s="136">
        <f t="shared" ca="1" si="239"/>
        <v>-114.61512507679751</v>
      </c>
      <c r="DB225" s="136">
        <f t="shared" ca="1" si="239"/>
        <v>-118.00887679910284</v>
      </c>
      <c r="DC225" s="136">
        <f t="shared" ca="1" si="239"/>
        <v>-118.59494063916624</v>
      </c>
      <c r="DE225" s="80">
        <f t="shared" si="250"/>
        <v>90.000010000000003</v>
      </c>
      <c r="DF225" s="136">
        <f t="shared" ca="1" si="251"/>
        <v>12.725634160108552</v>
      </c>
      <c r="DG225" s="136">
        <f t="shared" ca="1" si="240"/>
        <v>12.934053370986611</v>
      </c>
      <c r="DH225" s="136">
        <f t="shared" ca="1" si="240"/>
        <v>13.658852601963412</v>
      </c>
      <c r="DI225" s="136">
        <f t="shared" ca="1" si="240"/>
        <v>15.240746986749661</v>
      </c>
      <c r="DJ225" s="136">
        <f t="shared" ca="1" si="240"/>
        <v>18.39514046422552</v>
      </c>
      <c r="DK225" s="136">
        <f t="shared" ca="1" si="240"/>
        <v>24.422899492860022</v>
      </c>
      <c r="DL225" s="136">
        <f t="shared" ca="1" si="240"/>
        <v>35.278076985871941</v>
      </c>
      <c r="DM225" s="136">
        <f t="shared" ca="1" si="240"/>
        <v>52.638665556234741</v>
      </c>
      <c r="DN225" s="136">
        <f t="shared" ca="1" si="240"/>
        <v>74.96983607828173</v>
      </c>
      <c r="DO225" s="136">
        <f t="shared" ca="1" si="240"/>
        <v>95.756102854919888</v>
      </c>
      <c r="DP225" s="136">
        <f t="shared" ca="1" si="240"/>
        <v>109.05093694642284</v>
      </c>
      <c r="DQ225" s="136">
        <f t="shared" ca="1" si="240"/>
        <v>114.95437748803992</v>
      </c>
      <c r="DR225" s="136">
        <f t="shared" ca="1" si="240"/>
        <v>116.44910906833798</v>
      </c>
      <c r="DT225" s="80">
        <f t="shared" si="252"/>
        <v>90.000010000000003</v>
      </c>
      <c r="DU225" s="136">
        <f t="shared" ca="1" si="241"/>
        <v>13.175832929290346</v>
      </c>
      <c r="DV225" s="136">
        <f t="shared" ca="1" si="241"/>
        <v>13.587179346099022</v>
      </c>
      <c r="DW225" s="136">
        <f t="shared" ca="1" si="241"/>
        <v>14.937874506755927</v>
      </c>
      <c r="DX225" s="136">
        <f t="shared" ca="1" si="241"/>
        <v>17.616345849104405</v>
      </c>
      <c r="DY225" s="136">
        <f t="shared" ca="1" si="241"/>
        <v>22.396907601289222</v>
      </c>
      <c r="DZ225" s="136">
        <f t="shared" ca="1" si="241"/>
        <v>30.582626731209867</v>
      </c>
      <c r="EA225" s="136">
        <f t="shared" ca="1" si="241"/>
        <v>43.891527280200648</v>
      </c>
      <c r="EB225" s="136">
        <f t="shared" ca="1" si="241"/>
        <v>63.227994644260804</v>
      </c>
      <c r="EC225" s="136">
        <f t="shared" ca="1" si="241"/>
        <v>85.789078126619643</v>
      </c>
      <c r="ED225" s="136">
        <f t="shared" ca="1" si="241"/>
        <v>104.49594309774909</v>
      </c>
      <c r="EE225" s="136">
        <f t="shared" ca="1" si="241"/>
        <v>114.61512507679751</v>
      </c>
      <c r="EF225" s="136">
        <f t="shared" ca="1" si="241"/>
        <v>118.00887679910284</v>
      </c>
      <c r="EG225" s="136">
        <f t="shared" ca="1" si="241"/>
        <v>118.59494063916624</v>
      </c>
      <c r="EI225" s="80">
        <f t="shared" si="253"/>
        <v>90.000010000000003</v>
      </c>
      <c r="EJ225" s="136">
        <f t="shared" ca="1" si="242"/>
        <v>-13.175832929290346</v>
      </c>
      <c r="EK225" s="136">
        <f t="shared" ca="1" si="242"/>
        <v>-13.587179346099022</v>
      </c>
      <c r="EL225" s="136">
        <f t="shared" ca="1" si="242"/>
        <v>-14.937874506755927</v>
      </c>
      <c r="EM225" s="136">
        <f t="shared" ca="1" si="242"/>
        <v>-17.616345849104405</v>
      </c>
      <c r="EN225" s="136">
        <f t="shared" ca="1" si="242"/>
        <v>-22.396907601289222</v>
      </c>
      <c r="EO225" s="136">
        <f t="shared" ca="1" si="242"/>
        <v>-30.582626731209867</v>
      </c>
      <c r="EP225" s="136">
        <f t="shared" ca="1" si="242"/>
        <v>-43.891527280200648</v>
      </c>
      <c r="EQ225" s="136">
        <f t="shared" ca="1" si="242"/>
        <v>-63.227994644260804</v>
      </c>
      <c r="ER225" s="136">
        <f t="shared" ca="1" si="242"/>
        <v>-85.789078126619643</v>
      </c>
      <c r="ES225" s="136">
        <f t="shared" ca="1" si="242"/>
        <v>-104.49594309774909</v>
      </c>
      <c r="ET225" s="136">
        <f t="shared" ca="1" si="242"/>
        <v>-114.61512507679751</v>
      </c>
      <c r="EU225" s="136">
        <f t="shared" ca="1" si="242"/>
        <v>-118.00887679910284</v>
      </c>
      <c r="EV225" s="136">
        <f t="shared" ca="1" si="242"/>
        <v>-118.59494063916624</v>
      </c>
    </row>
    <row r="226" spans="1:152">
      <c r="A226" t="s">
        <v>105</v>
      </c>
      <c r="B226" s="21">
        <v>1</v>
      </c>
      <c r="C226" s="21">
        <v>2</v>
      </c>
      <c r="D226" s="21">
        <v>0</v>
      </c>
      <c r="E226" s="23">
        <v>0.184</v>
      </c>
      <c r="F226" s="21">
        <v>30</v>
      </c>
      <c r="G226" s="21">
        <v>67.5</v>
      </c>
      <c r="H226" s="1"/>
      <c r="K226" s="21">
        <v>1</v>
      </c>
      <c r="L226" s="21">
        <v>2</v>
      </c>
      <c r="M226" s="21">
        <v>0</v>
      </c>
      <c r="N226" s="23">
        <v>0.41</v>
      </c>
      <c r="O226" s="21">
        <v>30</v>
      </c>
      <c r="P226" s="21">
        <v>60</v>
      </c>
      <c r="T226" s="194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H226" s="62"/>
      <c r="AI226" s="136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W226" s="62"/>
      <c r="AX226" s="136"/>
      <c r="AY226" s="136">
        <f t="shared" ca="1" si="255"/>
        <v>3.3344126769134022</v>
      </c>
      <c r="AZ226" s="136">
        <f t="shared" ca="1" si="256"/>
        <v>1.3142061636039959</v>
      </c>
      <c r="BA226" s="136">
        <f t="shared" ca="1" si="257"/>
        <v>-0.8861335534186866</v>
      </c>
      <c r="BB226" s="136">
        <f t="shared" ca="1" si="258"/>
        <v>-1.5242183192979171</v>
      </c>
      <c r="BC226" s="136">
        <f t="shared" ca="1" si="259"/>
        <v>0.24560860560737113</v>
      </c>
      <c r="BD226" s="136">
        <f t="shared" ca="1" si="260"/>
        <v>3.4162628269102639</v>
      </c>
      <c r="BE226" s="136">
        <f t="shared" ca="1" si="261"/>
        <v>6.5915604054230137</v>
      </c>
      <c r="BF226" s="136">
        <f t="shared" ca="1" si="262"/>
        <v>9.1180286162553781</v>
      </c>
      <c r="BG226" s="136">
        <f t="shared" ca="1" si="263"/>
        <v>10.911393653361678</v>
      </c>
      <c r="BH226" s="136">
        <f t="shared" ca="1" si="264"/>
        <v>12.075881936985517</v>
      </c>
      <c r="BI226" s="136">
        <f t="shared" ca="1" si="265"/>
        <v>12.725634160108555</v>
      </c>
      <c r="BJ226" s="136">
        <f t="shared" ca="1" si="266"/>
        <v>12.934053370986613</v>
      </c>
      <c r="BK226" s="62"/>
      <c r="BL226" s="62"/>
      <c r="BM226" s="136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62"/>
      <c r="CA226" s="62"/>
      <c r="CB226" s="136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P226" s="62"/>
      <c r="CQ226" s="136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E226" s="62"/>
      <c r="DF226" s="136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T226" s="62"/>
      <c r="DU226" s="136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I226" s="62"/>
      <c r="EJ226" s="136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</row>
    <row r="227" spans="1:152">
      <c r="B227" s="21">
        <v>2</v>
      </c>
      <c r="C227" s="21">
        <v>0</v>
      </c>
      <c r="D227" s="21">
        <v>0.2</v>
      </c>
      <c r="E227" s="23">
        <v>0.16200000000000001</v>
      </c>
      <c r="F227" s="133">
        <v>22.5</v>
      </c>
      <c r="G227" s="133">
        <v>67.5</v>
      </c>
      <c r="H227" s="1" t="s">
        <v>107</v>
      </c>
      <c r="K227" s="21">
        <v>2</v>
      </c>
      <c r="L227" s="21">
        <v>0</v>
      </c>
      <c r="M227" s="21">
        <v>0.2</v>
      </c>
      <c r="N227" s="23">
        <v>0.36</v>
      </c>
      <c r="O227" s="133">
        <v>15</v>
      </c>
      <c r="P227" s="133">
        <v>60</v>
      </c>
      <c r="S227" s="67" t="s">
        <v>119</v>
      </c>
      <c r="T227" s="81">
        <f>T212</f>
        <v>1.0000000000000001E-5</v>
      </c>
      <c r="U227" s="81">
        <f t="shared" ref="U227:AF227" si="267">U212</f>
        <v>7.5000099999999996</v>
      </c>
      <c r="V227" s="81">
        <f t="shared" si="267"/>
        <v>15.00001</v>
      </c>
      <c r="W227" s="81">
        <f t="shared" si="267"/>
        <v>22.50001</v>
      </c>
      <c r="X227" s="81">
        <f t="shared" si="267"/>
        <v>30.00001</v>
      </c>
      <c r="Y227" s="81">
        <f t="shared" si="267"/>
        <v>37.500010000000003</v>
      </c>
      <c r="Z227" s="81">
        <f t="shared" si="267"/>
        <v>45.000010000000003</v>
      </c>
      <c r="AA227" s="26">
        <f t="shared" si="267"/>
        <v>52.500010000000003</v>
      </c>
      <c r="AB227" s="26">
        <f t="shared" si="267"/>
        <v>60.000010000000003</v>
      </c>
      <c r="AC227" s="26">
        <f t="shared" si="267"/>
        <v>67.500010000000003</v>
      </c>
      <c r="AD227" s="26">
        <f t="shared" si="267"/>
        <v>75.000010000000003</v>
      </c>
      <c r="AE227" s="26">
        <f t="shared" si="267"/>
        <v>82.500010000000003</v>
      </c>
      <c r="AF227" s="26">
        <f t="shared" si="267"/>
        <v>90.000010000000003</v>
      </c>
      <c r="AH227" s="126" t="s">
        <v>119</v>
      </c>
      <c r="AI227" s="80">
        <f>AI212</f>
        <v>1.0000000000000001E-5</v>
      </c>
      <c r="AJ227" s="80">
        <f t="shared" ref="AJ227:AU227" si="268">AJ212</f>
        <v>7.5000099999999996</v>
      </c>
      <c r="AK227" s="80">
        <f t="shared" si="268"/>
        <v>15.00001</v>
      </c>
      <c r="AL227" s="80">
        <f t="shared" si="268"/>
        <v>22.50001</v>
      </c>
      <c r="AM227" s="80">
        <f t="shared" si="268"/>
        <v>30.00001</v>
      </c>
      <c r="AN227" s="80">
        <f t="shared" si="268"/>
        <v>37.500010000000003</v>
      </c>
      <c r="AO227" s="80">
        <f t="shared" si="268"/>
        <v>45.000010000000003</v>
      </c>
      <c r="AP227" s="80">
        <f t="shared" si="268"/>
        <v>52.500010000000003</v>
      </c>
      <c r="AQ227" s="80">
        <f t="shared" si="268"/>
        <v>60.000010000000003</v>
      </c>
      <c r="AR227" s="80">
        <f t="shared" si="268"/>
        <v>67.500010000000003</v>
      </c>
      <c r="AS227" s="80">
        <f t="shared" si="268"/>
        <v>75.000010000000003</v>
      </c>
      <c r="AT227" s="80">
        <f t="shared" si="268"/>
        <v>82.500010000000003</v>
      </c>
      <c r="AU227" s="80">
        <f t="shared" si="268"/>
        <v>90.000010000000003</v>
      </c>
      <c r="AW227" s="126" t="s">
        <v>119</v>
      </c>
      <c r="AX227" s="80">
        <f>AX212</f>
        <v>1.0000000000000001E-5</v>
      </c>
      <c r="AY227" s="136">
        <f t="shared" ca="1" si="255"/>
        <v>1.3142061636039959</v>
      </c>
      <c r="AZ227" s="136">
        <f t="shared" ca="1" si="256"/>
        <v>-0.8192716141704991</v>
      </c>
      <c r="BA227" s="136">
        <f t="shared" ca="1" si="257"/>
        <v>-3.1971316855200458</v>
      </c>
      <c r="BB227" s="136">
        <f t="shared" ca="1" si="258"/>
        <v>-3.8019001626836308</v>
      </c>
      <c r="BC227" s="136">
        <f t="shared" ca="1" si="259"/>
        <v>-1.4743924648349584</v>
      </c>
      <c r="BD227" s="136">
        <f t="shared" ca="1" si="260"/>
        <v>2.5397855044885076</v>
      </c>
      <c r="BE227" s="136">
        <f t="shared" ca="1" si="261"/>
        <v>6.4220497149574012</v>
      </c>
      <c r="BF227" s="136">
        <f t="shared" ca="1" si="262"/>
        <v>9.3949693774177589</v>
      </c>
      <c r="BG227" s="136">
        <f t="shared" ca="1" si="263"/>
        <v>11.434888816982975</v>
      </c>
      <c r="BH227" s="136">
        <f t="shared" ca="1" si="264"/>
        <v>12.725634160108553</v>
      </c>
      <c r="BI227" s="136">
        <f t="shared" ca="1" si="265"/>
        <v>13.433648400225975</v>
      </c>
      <c r="BJ227" s="136">
        <f t="shared" ca="1" si="266"/>
        <v>13.658852601963412</v>
      </c>
      <c r="BK227" s="62"/>
      <c r="BL227" s="126" t="s">
        <v>119</v>
      </c>
      <c r="BM227" s="80">
        <f>BM212</f>
        <v>1.0000000000000001E-5</v>
      </c>
      <c r="BN227" s="80">
        <f t="shared" ref="BN227:BY227" si="269">BN212</f>
        <v>7.5000099999999996</v>
      </c>
      <c r="BO227" s="80">
        <f t="shared" si="269"/>
        <v>15.00001</v>
      </c>
      <c r="BP227" s="80">
        <f t="shared" si="269"/>
        <v>22.50001</v>
      </c>
      <c r="BQ227" s="80">
        <f t="shared" si="269"/>
        <v>30.00001</v>
      </c>
      <c r="BR227" s="80">
        <f t="shared" si="269"/>
        <v>37.500010000000003</v>
      </c>
      <c r="BS227" s="80">
        <f t="shared" si="269"/>
        <v>45.000010000000003</v>
      </c>
      <c r="BT227" s="80">
        <f t="shared" si="269"/>
        <v>52.500010000000003</v>
      </c>
      <c r="BU227" s="80">
        <f t="shared" si="269"/>
        <v>60.000010000000003</v>
      </c>
      <c r="BV227" s="80">
        <f t="shared" si="269"/>
        <v>67.500010000000003</v>
      </c>
      <c r="BW227" s="80">
        <f t="shared" si="269"/>
        <v>75.000010000000003</v>
      </c>
      <c r="BX227" s="80">
        <f t="shared" si="269"/>
        <v>82.500010000000003</v>
      </c>
      <c r="BY227" s="80">
        <f t="shared" si="269"/>
        <v>90.000010000000003</v>
      </c>
      <c r="BZ227" s="62"/>
      <c r="CA227" s="126" t="s">
        <v>119</v>
      </c>
      <c r="CB227" s="80">
        <f>CB212</f>
        <v>1.0000000000000001E-5</v>
      </c>
      <c r="CC227" s="80">
        <f t="shared" ref="CC227:CN227" si="270">CC212</f>
        <v>7.5000099999999996</v>
      </c>
      <c r="CD227" s="80">
        <f t="shared" si="270"/>
        <v>15.00001</v>
      </c>
      <c r="CE227" s="80">
        <f t="shared" si="270"/>
        <v>22.50001</v>
      </c>
      <c r="CF227" s="80">
        <f t="shared" si="270"/>
        <v>30.00001</v>
      </c>
      <c r="CG227" s="80">
        <f t="shared" si="270"/>
        <v>37.500010000000003</v>
      </c>
      <c r="CH227" s="80">
        <f t="shared" si="270"/>
        <v>45.000010000000003</v>
      </c>
      <c r="CI227" s="80">
        <f t="shared" si="270"/>
        <v>52.500010000000003</v>
      </c>
      <c r="CJ227" s="80">
        <f t="shared" si="270"/>
        <v>60.000010000000003</v>
      </c>
      <c r="CK227" s="80">
        <f t="shared" si="270"/>
        <v>67.500010000000003</v>
      </c>
      <c r="CL227" s="80">
        <f t="shared" si="270"/>
        <v>75.000010000000003</v>
      </c>
      <c r="CM227" s="80">
        <f t="shared" si="270"/>
        <v>82.500010000000003</v>
      </c>
      <c r="CN227" s="80">
        <f t="shared" si="270"/>
        <v>90.000010000000003</v>
      </c>
      <c r="CP227" s="126" t="s">
        <v>119</v>
      </c>
      <c r="CQ227" s="80">
        <f>CQ212</f>
        <v>1.0000000000000001E-5</v>
      </c>
      <c r="CR227" s="80">
        <f t="shared" ref="CR227:DC227" si="271">CR212</f>
        <v>7.5000099999999996</v>
      </c>
      <c r="CS227" s="80">
        <f t="shared" si="271"/>
        <v>15.00001</v>
      </c>
      <c r="CT227" s="80">
        <f t="shared" si="271"/>
        <v>22.50001</v>
      </c>
      <c r="CU227" s="80">
        <f t="shared" si="271"/>
        <v>30.00001</v>
      </c>
      <c r="CV227" s="80">
        <f t="shared" si="271"/>
        <v>37.500010000000003</v>
      </c>
      <c r="CW227" s="80">
        <f t="shared" si="271"/>
        <v>45.000010000000003</v>
      </c>
      <c r="CX227" s="80">
        <f t="shared" si="271"/>
        <v>52.500010000000003</v>
      </c>
      <c r="CY227" s="80">
        <f t="shared" si="271"/>
        <v>60.000010000000003</v>
      </c>
      <c r="CZ227" s="80">
        <f t="shared" si="271"/>
        <v>67.500010000000003</v>
      </c>
      <c r="DA227" s="80">
        <f t="shared" si="271"/>
        <v>75.000010000000003</v>
      </c>
      <c r="DB227" s="80">
        <f t="shared" si="271"/>
        <v>82.500010000000003</v>
      </c>
      <c r="DC227" s="80">
        <f t="shared" si="271"/>
        <v>90.000010000000003</v>
      </c>
      <c r="DE227" s="126" t="s">
        <v>119</v>
      </c>
      <c r="DF227" s="80">
        <f>DF212</f>
        <v>1.0000000000000001E-5</v>
      </c>
      <c r="DG227" s="80">
        <f t="shared" ref="DG227:DR227" si="272">DG212</f>
        <v>7.5000099999999996</v>
      </c>
      <c r="DH227" s="80">
        <f t="shared" si="272"/>
        <v>15.00001</v>
      </c>
      <c r="DI227" s="80">
        <f t="shared" si="272"/>
        <v>22.50001</v>
      </c>
      <c r="DJ227" s="80">
        <f t="shared" si="272"/>
        <v>30.00001</v>
      </c>
      <c r="DK227" s="80">
        <f t="shared" si="272"/>
        <v>37.500010000000003</v>
      </c>
      <c r="DL227" s="80">
        <f t="shared" si="272"/>
        <v>45.000010000000003</v>
      </c>
      <c r="DM227" s="80">
        <f t="shared" si="272"/>
        <v>52.500010000000003</v>
      </c>
      <c r="DN227" s="80">
        <f t="shared" si="272"/>
        <v>60.000010000000003</v>
      </c>
      <c r="DO227" s="80">
        <f t="shared" si="272"/>
        <v>67.500010000000003</v>
      </c>
      <c r="DP227" s="80">
        <f t="shared" si="272"/>
        <v>75.000010000000003</v>
      </c>
      <c r="DQ227" s="80">
        <f t="shared" si="272"/>
        <v>82.500010000000003</v>
      </c>
      <c r="DR227" s="80">
        <f t="shared" si="272"/>
        <v>90.000010000000003</v>
      </c>
      <c r="DT227" s="126" t="s">
        <v>119</v>
      </c>
      <c r="DU227" s="80">
        <f>DU212</f>
        <v>1.0000000000000001E-5</v>
      </c>
      <c r="DV227" s="80">
        <f t="shared" ref="DV227:EG227" si="273">DV212</f>
        <v>7.5000099999999996</v>
      </c>
      <c r="DW227" s="80">
        <f t="shared" si="273"/>
        <v>15.00001</v>
      </c>
      <c r="DX227" s="80">
        <f t="shared" si="273"/>
        <v>22.50001</v>
      </c>
      <c r="DY227" s="80">
        <f t="shared" si="273"/>
        <v>30.00001</v>
      </c>
      <c r="DZ227" s="80">
        <f t="shared" si="273"/>
        <v>37.500010000000003</v>
      </c>
      <c r="EA227" s="80">
        <f t="shared" si="273"/>
        <v>45.000010000000003</v>
      </c>
      <c r="EB227" s="80">
        <f t="shared" si="273"/>
        <v>52.500010000000003</v>
      </c>
      <c r="EC227" s="80">
        <f t="shared" si="273"/>
        <v>60.000010000000003</v>
      </c>
      <c r="ED227" s="80">
        <f t="shared" si="273"/>
        <v>67.500010000000003</v>
      </c>
      <c r="EE227" s="80">
        <f t="shared" si="273"/>
        <v>75.000010000000003</v>
      </c>
      <c r="EF227" s="80">
        <f t="shared" si="273"/>
        <v>82.500010000000003</v>
      </c>
      <c r="EG227" s="80">
        <f t="shared" si="273"/>
        <v>90.000010000000003</v>
      </c>
      <c r="EI227" s="126" t="s">
        <v>119</v>
      </c>
      <c r="EJ227" s="80">
        <f>EJ212</f>
        <v>1.0000000000000001E-5</v>
      </c>
      <c r="EK227" s="80">
        <f t="shared" ref="EK227:EV227" si="274">EK212</f>
        <v>7.5000099999999996</v>
      </c>
      <c r="EL227" s="80">
        <f t="shared" si="274"/>
        <v>15.00001</v>
      </c>
      <c r="EM227" s="80">
        <f t="shared" si="274"/>
        <v>22.50001</v>
      </c>
      <c r="EN227" s="80">
        <f t="shared" si="274"/>
        <v>30.00001</v>
      </c>
      <c r="EO227" s="80">
        <f t="shared" si="274"/>
        <v>37.500010000000003</v>
      </c>
      <c r="EP227" s="80">
        <f t="shared" si="274"/>
        <v>45.000010000000003</v>
      </c>
      <c r="EQ227" s="80">
        <f t="shared" si="274"/>
        <v>52.500010000000003</v>
      </c>
      <c r="ER227" s="80">
        <f t="shared" si="274"/>
        <v>60.000010000000003</v>
      </c>
      <c r="ES227" s="80">
        <f t="shared" si="274"/>
        <v>67.500010000000003</v>
      </c>
      <c r="ET227" s="80">
        <f t="shared" si="274"/>
        <v>75.000010000000003</v>
      </c>
      <c r="EU227" s="80">
        <f t="shared" si="274"/>
        <v>82.500010000000003</v>
      </c>
      <c r="EV227" s="80">
        <f t="shared" si="274"/>
        <v>90.000010000000003</v>
      </c>
    </row>
    <row r="228" spans="1:152">
      <c r="S228" s="26">
        <f>S213</f>
        <v>1.0000000000000001E-5</v>
      </c>
      <c r="T228" s="132">
        <f t="shared" ref="T228:AF240" ca="1" si="275">($H$5/T198-$G$5*T78/T183)*1000</f>
        <v>-2.1458315708282698</v>
      </c>
      <c r="U228" s="132">
        <f t="shared" ca="1" si="275"/>
        <v>-3.0544993110629179</v>
      </c>
      <c r="V228" s="132">
        <f t="shared" ca="1" si="275"/>
        <v>-5.5641881303746841</v>
      </c>
      <c r="W228" s="132">
        <f t="shared" ca="1" si="275"/>
        <v>-8.7398402428292119</v>
      </c>
      <c r="X228" s="132">
        <f t="shared" ca="1" si="275"/>
        <v>-10.8192420483379</v>
      </c>
      <c r="Y228" s="132">
        <f t="shared" ca="1" si="275"/>
        <v>-10.589329088026062</v>
      </c>
      <c r="Z228" s="132">
        <f t="shared" ca="1" si="275"/>
        <v>-8.6134502943287092</v>
      </c>
      <c r="AA228" s="132">
        <f t="shared" ca="1" si="275"/>
        <v>-6.159727238349844</v>
      </c>
      <c r="AB228" s="132">
        <f t="shared" ca="1" si="275"/>
        <v>-4.0017671370637036</v>
      </c>
      <c r="AC228" s="132">
        <f t="shared" ca="1" si="275"/>
        <v>-2.3755988623547473</v>
      </c>
      <c r="AD228" s="132">
        <f t="shared" ca="1" si="275"/>
        <v>-1.2790219047925147</v>
      </c>
      <c r="AE228" s="132">
        <f t="shared" ca="1" si="275"/>
        <v>-0.65312597511241255</v>
      </c>
      <c r="AF228" s="132">
        <f t="shared" ca="1" si="275"/>
        <v>-0.45019876918179513</v>
      </c>
      <c r="AH228" s="80">
        <f>AH213</f>
        <v>1.0000000000000001E-5</v>
      </c>
      <c r="AI228" s="104">
        <f t="shared" ref="AI228:AU240" ca="1" si="276">($H$6/T198-$G$6*T78/T183)*1000</f>
        <v>2.1458315708282698</v>
      </c>
      <c r="AJ228" s="104">
        <f t="shared" ca="1" si="276"/>
        <v>3.0544993110629179</v>
      </c>
      <c r="AK228" s="104">
        <f t="shared" ca="1" si="276"/>
        <v>5.5641881303746841</v>
      </c>
      <c r="AL228" s="104">
        <f t="shared" ca="1" si="276"/>
        <v>8.7398402428292119</v>
      </c>
      <c r="AM228" s="104">
        <f t="shared" ca="1" si="276"/>
        <v>10.8192420483379</v>
      </c>
      <c r="AN228" s="104">
        <f t="shared" ca="1" si="276"/>
        <v>10.589329088026062</v>
      </c>
      <c r="AO228" s="104">
        <f t="shared" ca="1" si="276"/>
        <v>8.6134502943287092</v>
      </c>
      <c r="AP228" s="104">
        <f t="shared" ca="1" si="276"/>
        <v>6.159727238349844</v>
      </c>
      <c r="AQ228" s="104">
        <f t="shared" ca="1" si="276"/>
        <v>4.0017671370637036</v>
      </c>
      <c r="AR228" s="104">
        <f t="shared" ca="1" si="276"/>
        <v>2.3755988623547473</v>
      </c>
      <c r="AS228" s="104">
        <f t="shared" ca="1" si="276"/>
        <v>1.2790219047925147</v>
      </c>
      <c r="AT228" s="104">
        <f t="shared" ca="1" si="276"/>
        <v>0.65312597511241255</v>
      </c>
      <c r="AU228" s="104">
        <f t="shared" ca="1" si="276"/>
        <v>0.45019876918179513</v>
      </c>
      <c r="AW228" s="80">
        <f>AW213</f>
        <v>1.0000000000000001E-5</v>
      </c>
      <c r="AX228" s="136">
        <f t="shared" ref="AX228:AX240" ca="1" si="277">($H$7/T198-$G$7*T78/T183)*1000</f>
        <v>116.44910906833795</v>
      </c>
      <c r="AY228" s="136">
        <f t="shared" ca="1" si="255"/>
        <v>-0.88613355341868838</v>
      </c>
      <c r="AZ228" s="136">
        <f t="shared" ca="1" si="256"/>
        <v>-3.1971316855200458</v>
      </c>
      <c r="BA228" s="136">
        <f t="shared" ca="1" si="257"/>
        <v>-6.0081834224758479</v>
      </c>
      <c r="BB228" s="136">
        <f t="shared" ca="1" si="258"/>
        <v>-6.9583234850144162</v>
      </c>
      <c r="BC228" s="136">
        <f t="shared" ca="1" si="259"/>
        <v>-4.0316699050499185</v>
      </c>
      <c r="BD228" s="136">
        <f t="shared" ca="1" si="260"/>
        <v>1.3824037319587896</v>
      </c>
      <c r="BE228" s="136">
        <f t="shared" ca="1" si="261"/>
        <v>6.5313300589770193</v>
      </c>
      <c r="BF228" s="136">
        <f t="shared" ca="1" si="262"/>
        <v>10.283533153775618</v>
      </c>
      <c r="BG228" s="136">
        <f t="shared" ca="1" si="263"/>
        <v>12.725634160108555</v>
      </c>
      <c r="BH228" s="136">
        <f t="shared" ca="1" si="264"/>
        <v>14.205502284623881</v>
      </c>
      <c r="BI228" s="136">
        <f t="shared" ca="1" si="265"/>
        <v>14.993707290110551</v>
      </c>
      <c r="BJ228" s="136">
        <f t="shared" ca="1" si="266"/>
        <v>15.240746986749665</v>
      </c>
      <c r="BK228" s="62"/>
      <c r="BL228" s="80">
        <f>BL213</f>
        <v>1.0000000000000001E-5</v>
      </c>
      <c r="BM228" s="136">
        <f t="shared" ref="BM228:BY240" ca="1" si="278">($H$8/T198-$G$8*T78/T183)*1000</f>
        <v>120.74077220999449</v>
      </c>
      <c r="BN228" s="136">
        <f t="shared" ca="1" si="278"/>
        <v>121.06337611016579</v>
      </c>
      <c r="BO228" s="136">
        <f t="shared" ca="1" si="278"/>
        <v>120.1793132071722</v>
      </c>
      <c r="BP228" s="136">
        <f t="shared" ca="1" si="278"/>
        <v>113.23578334057841</v>
      </c>
      <c r="BQ228" s="136">
        <f t="shared" ca="1" si="278"/>
        <v>96.608320174957512</v>
      </c>
      <c r="BR228" s="136">
        <f t="shared" ca="1" si="278"/>
        <v>73.81732373228688</v>
      </c>
      <c r="BS228" s="136">
        <f t="shared" ca="1" si="278"/>
        <v>52.50497757452937</v>
      </c>
      <c r="BT228" s="136">
        <f t="shared" ca="1" si="278"/>
        <v>36.742353969559709</v>
      </c>
      <c r="BU228" s="136">
        <f t="shared" ca="1" si="278"/>
        <v>26.398674738352934</v>
      </c>
      <c r="BV228" s="136">
        <f t="shared" ca="1" si="278"/>
        <v>19.991944711459151</v>
      </c>
      <c r="BW228" s="136">
        <f t="shared" ca="1" si="278"/>
        <v>16.216896411548444</v>
      </c>
      <c r="BX228" s="136">
        <f t="shared" ca="1" si="278"/>
        <v>14.240305321211434</v>
      </c>
      <c r="BY228" s="136">
        <f t="shared" ca="1" si="278"/>
        <v>13.626031698472142</v>
      </c>
      <c r="BZ228" s="62"/>
      <c r="CA228" s="80">
        <f>CA213</f>
        <v>1.0000000000000001E-5</v>
      </c>
      <c r="CB228" s="136">
        <f t="shared" ref="CB228:CN240" ca="1" si="279">($H$9/T198-$G$9*T78/T183)*1000</f>
        <v>-2.1458315708282698</v>
      </c>
      <c r="CC228" s="136">
        <f t="shared" ca="1" si="279"/>
        <v>-3.0544993110629179</v>
      </c>
      <c r="CD228" s="136">
        <f t="shared" ca="1" si="279"/>
        <v>-5.5641881303746841</v>
      </c>
      <c r="CE228" s="136">
        <f t="shared" ca="1" si="279"/>
        <v>-8.7398402428292119</v>
      </c>
      <c r="CF228" s="136">
        <f t="shared" ca="1" si="279"/>
        <v>-10.8192420483379</v>
      </c>
      <c r="CG228" s="136">
        <f t="shared" ca="1" si="279"/>
        <v>-10.589329088026062</v>
      </c>
      <c r="CH228" s="136">
        <f t="shared" ca="1" si="279"/>
        <v>-8.6134502943287092</v>
      </c>
      <c r="CI228" s="136">
        <f t="shared" ca="1" si="279"/>
        <v>-6.159727238349844</v>
      </c>
      <c r="CJ228" s="136">
        <f t="shared" ca="1" si="279"/>
        <v>-4.0017671370637036</v>
      </c>
      <c r="CK228" s="136">
        <f t="shared" ca="1" si="279"/>
        <v>-2.3755988623547473</v>
      </c>
      <c r="CL228" s="136">
        <f t="shared" ca="1" si="279"/>
        <v>-1.2790219047925147</v>
      </c>
      <c r="CM228" s="136">
        <f t="shared" ca="1" si="279"/>
        <v>-0.65312597511241255</v>
      </c>
      <c r="CN228" s="136">
        <f t="shared" ca="1" si="279"/>
        <v>-0.45019876918179513</v>
      </c>
      <c r="CP228" s="80">
        <f>CP213</f>
        <v>1.0000000000000001E-5</v>
      </c>
      <c r="CQ228" s="136">
        <f ca="1">($H$10/T198-$G$10*T78/T183)*1000</f>
        <v>2.1458315708282698</v>
      </c>
      <c r="CR228" s="136">
        <f t="shared" ref="CR228:DC240" ca="1" si="280">($H$10/U198-$G$10*U78/U183)*1000</f>
        <v>3.0544993110629179</v>
      </c>
      <c r="CS228" s="136">
        <f t="shared" ca="1" si="280"/>
        <v>5.5641881303746841</v>
      </c>
      <c r="CT228" s="136">
        <f t="shared" ca="1" si="280"/>
        <v>8.7398402428292119</v>
      </c>
      <c r="CU228" s="136">
        <f t="shared" ca="1" si="280"/>
        <v>10.8192420483379</v>
      </c>
      <c r="CV228" s="136">
        <f t="shared" ca="1" si="280"/>
        <v>10.589329088026062</v>
      </c>
      <c r="CW228" s="136">
        <f t="shared" ca="1" si="280"/>
        <v>8.6134502943287092</v>
      </c>
      <c r="CX228" s="136">
        <f t="shared" ca="1" si="280"/>
        <v>6.159727238349844</v>
      </c>
      <c r="CY228" s="136">
        <f t="shared" ca="1" si="280"/>
        <v>4.0017671370637036</v>
      </c>
      <c r="CZ228" s="136">
        <f t="shared" ca="1" si="280"/>
        <v>2.3755988623547473</v>
      </c>
      <c r="DA228" s="136">
        <f t="shared" ca="1" si="280"/>
        <v>1.2790219047925147</v>
      </c>
      <c r="DB228" s="136">
        <f t="shared" ca="1" si="280"/>
        <v>0.65312597511241255</v>
      </c>
      <c r="DC228" s="136">
        <f t="shared" ca="1" si="280"/>
        <v>0.45019876918179513</v>
      </c>
      <c r="DE228" s="80">
        <f>DE213</f>
        <v>1.0000000000000001E-5</v>
      </c>
      <c r="DF228" s="104">
        <f ca="1">($H$11/T198-$G$11*T78/T183)*1000</f>
        <v>116.44910906833795</v>
      </c>
      <c r="DG228" s="104">
        <f t="shared" ref="DG228:DR240" ca="1" si="281">($H$11/U198-$G$11*U78/U183)*1000</f>
        <v>114.95437748803997</v>
      </c>
      <c r="DH228" s="104">
        <f t="shared" ca="1" si="281"/>
        <v>109.05093694642284</v>
      </c>
      <c r="DI228" s="104">
        <f t="shared" ca="1" si="281"/>
        <v>95.756102854919973</v>
      </c>
      <c r="DJ228" s="104">
        <f t="shared" ca="1" si="281"/>
        <v>74.96983607828173</v>
      </c>
      <c r="DK228" s="104">
        <f t="shared" ca="1" si="281"/>
        <v>52.638665556234749</v>
      </c>
      <c r="DL228" s="104">
        <f t="shared" ca="1" si="281"/>
        <v>35.278076985871955</v>
      </c>
      <c r="DM228" s="104">
        <f t="shared" ca="1" si="281"/>
        <v>24.422899492860019</v>
      </c>
      <c r="DN228" s="104">
        <f t="shared" ca="1" si="281"/>
        <v>18.395140464225527</v>
      </c>
      <c r="DO228" s="104">
        <f t="shared" ca="1" si="281"/>
        <v>15.240746986749658</v>
      </c>
      <c r="DP228" s="104">
        <f t="shared" ca="1" si="281"/>
        <v>13.658852601963412</v>
      </c>
      <c r="DQ228" s="104">
        <f t="shared" ca="1" si="281"/>
        <v>12.934053370986611</v>
      </c>
      <c r="DR228" s="104">
        <f t="shared" ca="1" si="281"/>
        <v>12.725634160108552</v>
      </c>
      <c r="DT228" s="80">
        <f>DT213</f>
        <v>1.0000000000000001E-5</v>
      </c>
      <c r="DU228" s="136">
        <f t="shared" ref="DU228:EG240" ca="1" si="282">($P$144/T198-$O$144*T78/T183)*1000</f>
        <v>-2.1458315708282698</v>
      </c>
      <c r="DV228" s="136">
        <f t="shared" ca="1" si="282"/>
        <v>-3.0544993110629179</v>
      </c>
      <c r="DW228" s="136">
        <f t="shared" ca="1" si="282"/>
        <v>-5.5641881303746841</v>
      </c>
      <c r="DX228" s="136">
        <f t="shared" ca="1" si="282"/>
        <v>-8.7398402428292119</v>
      </c>
      <c r="DY228" s="136">
        <f t="shared" ca="1" si="282"/>
        <v>-10.8192420483379</v>
      </c>
      <c r="DZ228" s="136">
        <f t="shared" ca="1" si="282"/>
        <v>-10.589329088026062</v>
      </c>
      <c r="EA228" s="136">
        <f t="shared" ca="1" si="282"/>
        <v>-8.6134502943287092</v>
      </c>
      <c r="EB228" s="136">
        <f t="shared" ca="1" si="282"/>
        <v>-6.159727238349844</v>
      </c>
      <c r="EC228" s="136">
        <f t="shared" ca="1" si="282"/>
        <v>-4.0017671370637036</v>
      </c>
      <c r="ED228" s="136">
        <f t="shared" ca="1" si="282"/>
        <v>-2.3755988623547473</v>
      </c>
      <c r="EE228" s="136">
        <f t="shared" ca="1" si="282"/>
        <v>-1.2790219047925147</v>
      </c>
      <c r="EF228" s="136">
        <f t="shared" ca="1" si="282"/>
        <v>-0.65312597511241255</v>
      </c>
      <c r="EG228" s="136">
        <f t="shared" ca="1" si="282"/>
        <v>-0.45019876918179513</v>
      </c>
      <c r="EI228" s="80">
        <f>EI213</f>
        <v>1.0000000000000001E-5</v>
      </c>
      <c r="EJ228" s="136">
        <f t="shared" ref="EJ228:EV240" ca="1" si="283">($P$145/T198-$O$145*T78/T183)*1000</f>
        <v>2.1458315708282698</v>
      </c>
      <c r="EK228" s="136">
        <f t="shared" ca="1" si="283"/>
        <v>3.0544993110629179</v>
      </c>
      <c r="EL228" s="136">
        <f t="shared" ca="1" si="283"/>
        <v>5.5641881303746841</v>
      </c>
      <c r="EM228" s="136">
        <f t="shared" ca="1" si="283"/>
        <v>8.7398402428292119</v>
      </c>
      <c r="EN228" s="136">
        <f t="shared" ca="1" si="283"/>
        <v>10.8192420483379</v>
      </c>
      <c r="EO228" s="136">
        <f t="shared" ca="1" si="283"/>
        <v>10.589329088026062</v>
      </c>
      <c r="EP228" s="136">
        <f t="shared" ca="1" si="283"/>
        <v>8.6134502943287092</v>
      </c>
      <c r="EQ228" s="136">
        <f t="shared" ca="1" si="283"/>
        <v>6.159727238349844</v>
      </c>
      <c r="ER228" s="136">
        <f t="shared" ca="1" si="283"/>
        <v>4.0017671370637036</v>
      </c>
      <c r="ES228" s="136">
        <f t="shared" ca="1" si="283"/>
        <v>2.3755988623547473</v>
      </c>
      <c r="ET228" s="136">
        <f t="shared" ca="1" si="283"/>
        <v>1.2790219047925147</v>
      </c>
      <c r="EU228" s="136">
        <f t="shared" ca="1" si="283"/>
        <v>0.65312597511241255</v>
      </c>
      <c r="EV228" s="136">
        <f t="shared" ca="1" si="283"/>
        <v>0.45019876918179513</v>
      </c>
    </row>
    <row r="229" spans="1:152">
      <c r="B229" s="1" t="s">
        <v>1</v>
      </c>
      <c r="C229" s="1" t="s">
        <v>2</v>
      </c>
      <c r="D229" s="1" t="s">
        <v>3</v>
      </c>
      <c r="E229" s="1" t="s">
        <v>66</v>
      </c>
      <c r="F229" s="1" t="s">
        <v>103</v>
      </c>
      <c r="G229" s="1" t="s">
        <v>104</v>
      </c>
      <c r="S229" s="26">
        <f t="shared" ref="S229:S240" si="284">S214</f>
        <v>7.5000099999999996</v>
      </c>
      <c r="T229" s="132">
        <f t="shared" ca="1" si="275"/>
        <v>-3.0544993110629179</v>
      </c>
      <c r="U229" s="132">
        <f t="shared" ca="1" si="275"/>
        <v>-3.9916048105532238</v>
      </c>
      <c r="V229" s="132">
        <f t="shared" ca="1" si="275"/>
        <v>-6.5939816108503368</v>
      </c>
      <c r="W229" s="132">
        <f t="shared" ca="1" si="275"/>
        <v>-9.9138743969414467</v>
      </c>
      <c r="X229" s="132">
        <f t="shared" ca="1" si="275"/>
        <v>-12.077648616884975</v>
      </c>
      <c r="Y229" s="132">
        <f t="shared" ca="1" si="275"/>
        <v>-11.738890245234661</v>
      </c>
      <c r="Z229" s="132">
        <f t="shared" ca="1" si="275"/>
        <v>-9.5108509915158272</v>
      </c>
      <c r="AA229" s="132">
        <f t="shared" ca="1" si="275"/>
        <v>-6.8023480576448581</v>
      </c>
      <c r="AB229" s="132">
        <f t="shared" ca="1" si="275"/>
        <v>-4.4541886951398393</v>
      </c>
      <c r="AC229" s="132">
        <f t="shared" ca="1" si="275"/>
        <v>-2.7040281264452264</v>
      </c>
      <c r="AD229" s="132">
        <f t="shared" ca="1" si="275"/>
        <v>-1.5331304042801936</v>
      </c>
      <c r="AE229" s="132">
        <f t="shared" ca="1" si="275"/>
        <v>-0.86818500530033382</v>
      </c>
      <c r="AF229" s="132">
        <f t="shared" ca="1" si="275"/>
        <v>-0.65312597511241222</v>
      </c>
      <c r="AH229" s="80">
        <f t="shared" ref="AH229:AH240" si="285">AH214</f>
        <v>7.5000099999999996</v>
      </c>
      <c r="AI229" s="104">
        <f t="shared" ca="1" si="276"/>
        <v>3.0544993110629179</v>
      </c>
      <c r="AJ229" s="104">
        <f t="shared" ca="1" si="276"/>
        <v>3.9916048105532238</v>
      </c>
      <c r="AK229" s="104">
        <f t="shared" ca="1" si="276"/>
        <v>6.5939816108503368</v>
      </c>
      <c r="AL229" s="104">
        <f t="shared" ca="1" si="276"/>
        <v>9.9138743969414467</v>
      </c>
      <c r="AM229" s="104">
        <f t="shared" ca="1" si="276"/>
        <v>12.077648616884975</v>
      </c>
      <c r="AN229" s="104">
        <f t="shared" ca="1" si="276"/>
        <v>11.738890245234661</v>
      </c>
      <c r="AO229" s="104">
        <f t="shared" ca="1" si="276"/>
        <v>9.5108509915158272</v>
      </c>
      <c r="AP229" s="104">
        <f t="shared" ca="1" si="276"/>
        <v>6.8023480576448581</v>
      </c>
      <c r="AQ229" s="104">
        <f t="shared" ca="1" si="276"/>
        <v>4.4541886951398393</v>
      </c>
      <c r="AR229" s="104">
        <f t="shared" ca="1" si="276"/>
        <v>2.7040281264452264</v>
      </c>
      <c r="AS229" s="104">
        <f t="shared" ca="1" si="276"/>
        <v>1.5331304042801936</v>
      </c>
      <c r="AT229" s="104">
        <f t="shared" ca="1" si="276"/>
        <v>0.86818500530033382</v>
      </c>
      <c r="AU229" s="104">
        <f t="shared" ca="1" si="276"/>
        <v>0.65312597511241222</v>
      </c>
      <c r="AW229" s="80">
        <f t="shared" ref="AW229:AW240" si="286">AW214</f>
        <v>7.5000099999999996</v>
      </c>
      <c r="AX229" s="136">
        <f t="shared" ca="1" si="277"/>
        <v>114.95437748803997</v>
      </c>
      <c r="AY229" s="136">
        <f t="shared" ca="1" si="255"/>
        <v>-1.5242183192979204</v>
      </c>
      <c r="AZ229" s="136">
        <f t="shared" ca="1" si="256"/>
        <v>-3.8019001626836291</v>
      </c>
      <c r="BA229" s="136">
        <f t="shared" ca="1" si="257"/>
        <v>-6.9583234850144162</v>
      </c>
      <c r="BB229" s="136">
        <f t="shared" ca="1" si="258"/>
        <v>-8.7792461556558639</v>
      </c>
      <c r="BC229" s="136">
        <f t="shared" ca="1" si="259"/>
        <v>-5.9734941763942455</v>
      </c>
      <c r="BD229" s="136">
        <f t="shared" ca="1" si="260"/>
        <v>0.97504880134298078</v>
      </c>
      <c r="BE229" s="136">
        <f t="shared" ca="1" si="261"/>
        <v>7.9026025779005904</v>
      </c>
      <c r="BF229" s="136">
        <f t="shared" ca="1" si="262"/>
        <v>12.725634160108548</v>
      </c>
      <c r="BG229" s="136">
        <f t="shared" ca="1" si="263"/>
        <v>15.644652259358811</v>
      </c>
      <c r="BH229" s="136">
        <f t="shared" ca="1" si="264"/>
        <v>17.298953445281995</v>
      </c>
      <c r="BI229" s="136">
        <f t="shared" ca="1" si="265"/>
        <v>18.138496360883295</v>
      </c>
      <c r="BJ229" s="136">
        <f t="shared" ca="1" si="266"/>
        <v>18.395140464225523</v>
      </c>
      <c r="BK229" s="62"/>
      <c r="BL229" s="80">
        <f t="shared" ref="BL229:BL240" si="287">BL214</f>
        <v>7.5000099999999996</v>
      </c>
      <c r="BM229" s="136">
        <f t="shared" ca="1" si="278"/>
        <v>121.06337611016579</v>
      </c>
      <c r="BN229" s="136">
        <f t="shared" ca="1" si="278"/>
        <v>121.6646454573976</v>
      </c>
      <c r="BO229" s="136">
        <f t="shared" ca="1" si="278"/>
        <v>121.59004308007788</v>
      </c>
      <c r="BP229" s="136">
        <f t="shared" ca="1" si="278"/>
        <v>115.69067437175953</v>
      </c>
      <c r="BQ229" s="136">
        <f t="shared" ca="1" si="278"/>
        <v>99.586292684092612</v>
      </c>
      <c r="BR229" s="136">
        <f t="shared" ca="1" si="278"/>
        <v>76.388857229987863</v>
      </c>
      <c r="BS229" s="136">
        <f t="shared" ca="1" si="278"/>
        <v>54.259095801164591</v>
      </c>
      <c r="BT229" s="136">
        <f t="shared" ca="1" si="278"/>
        <v>37.815900515938715</v>
      </c>
      <c r="BU229" s="136">
        <f t="shared" ca="1" si="278"/>
        <v>27.046873751162984</v>
      </c>
      <c r="BV229" s="136">
        <f t="shared" ca="1" si="278"/>
        <v>20.401763543001003</v>
      </c>
      <c r="BW229" s="136">
        <f t="shared" ca="1" si="278"/>
        <v>16.499909208786363</v>
      </c>
      <c r="BX229" s="136">
        <f t="shared" ca="1" si="278"/>
        <v>14.462004170709221</v>
      </c>
      <c r="BY229" s="136">
        <f t="shared" ca="1" si="278"/>
        <v>13.829479688662641</v>
      </c>
      <c r="BZ229" s="62"/>
      <c r="CA229" s="80">
        <f t="shared" ref="CA229:CA240" si="288">CA214</f>
        <v>7.5000099999999996</v>
      </c>
      <c r="CB229" s="136">
        <f t="shared" ca="1" si="279"/>
        <v>-3.0544993110629179</v>
      </c>
      <c r="CC229" s="136">
        <f t="shared" ca="1" si="279"/>
        <v>-3.9916048105532238</v>
      </c>
      <c r="CD229" s="136">
        <f t="shared" ca="1" si="279"/>
        <v>-6.5939816108503368</v>
      </c>
      <c r="CE229" s="136">
        <f t="shared" ca="1" si="279"/>
        <v>-9.9138743969414467</v>
      </c>
      <c r="CF229" s="136">
        <f t="shared" ca="1" si="279"/>
        <v>-12.077648616884975</v>
      </c>
      <c r="CG229" s="136">
        <f t="shared" ca="1" si="279"/>
        <v>-11.738890245234661</v>
      </c>
      <c r="CH229" s="136">
        <f t="shared" ca="1" si="279"/>
        <v>-9.5108509915158272</v>
      </c>
      <c r="CI229" s="136">
        <f t="shared" ca="1" si="279"/>
        <v>-6.8023480576448581</v>
      </c>
      <c r="CJ229" s="136">
        <f t="shared" ca="1" si="279"/>
        <v>-4.4541886951398393</v>
      </c>
      <c r="CK229" s="136">
        <f t="shared" ca="1" si="279"/>
        <v>-2.7040281264452264</v>
      </c>
      <c r="CL229" s="136">
        <f t="shared" ca="1" si="279"/>
        <v>-1.5331304042801936</v>
      </c>
      <c r="CM229" s="136">
        <f t="shared" ca="1" si="279"/>
        <v>-0.86818500530033382</v>
      </c>
      <c r="CN229" s="136">
        <f t="shared" ca="1" si="279"/>
        <v>-0.65312597511241222</v>
      </c>
      <c r="CP229" s="80">
        <f t="shared" ref="CP229:CP240" si="289">CP214</f>
        <v>7.5000099999999996</v>
      </c>
      <c r="CQ229" s="136">
        <f t="shared" ref="CQ229:CQ240" ca="1" si="290">($H$10/T199-$G$10*T79/T184)*1000</f>
        <v>3.0544993110629179</v>
      </c>
      <c r="CR229" s="136">
        <f t="shared" ca="1" si="280"/>
        <v>3.9916048105532238</v>
      </c>
      <c r="CS229" s="136">
        <f t="shared" ca="1" si="280"/>
        <v>6.5939816108503368</v>
      </c>
      <c r="CT229" s="136">
        <f t="shared" ca="1" si="280"/>
        <v>9.9138743969414467</v>
      </c>
      <c r="CU229" s="136">
        <f t="shared" ca="1" si="280"/>
        <v>12.077648616884975</v>
      </c>
      <c r="CV229" s="136">
        <f t="shared" ca="1" si="280"/>
        <v>11.738890245234661</v>
      </c>
      <c r="CW229" s="136">
        <f t="shared" ca="1" si="280"/>
        <v>9.5108509915158272</v>
      </c>
      <c r="CX229" s="136">
        <f t="shared" ca="1" si="280"/>
        <v>6.8023480576448581</v>
      </c>
      <c r="CY229" s="136">
        <f t="shared" ca="1" si="280"/>
        <v>4.4541886951398393</v>
      </c>
      <c r="CZ229" s="136">
        <f t="shared" ca="1" si="280"/>
        <v>2.7040281264452264</v>
      </c>
      <c r="DA229" s="136">
        <f t="shared" ca="1" si="280"/>
        <v>1.5331304042801936</v>
      </c>
      <c r="DB229" s="136">
        <f t="shared" ca="1" si="280"/>
        <v>0.86818500530033382</v>
      </c>
      <c r="DC229" s="136">
        <f t="shared" ca="1" si="280"/>
        <v>0.65312597511241222</v>
      </c>
      <c r="DE229" s="80">
        <f t="shared" ref="DE229:DE240" si="291">DE214</f>
        <v>7.5000099999999996</v>
      </c>
      <c r="DF229" s="104">
        <f t="shared" ref="DF229:DF240" ca="1" si="292">($H$11/T199-$G$11*T79/T184)*1000</f>
        <v>114.95437748803997</v>
      </c>
      <c r="DG229" s="104">
        <f t="shared" ca="1" si="281"/>
        <v>113.68143583629116</v>
      </c>
      <c r="DH229" s="104">
        <f t="shared" ca="1" si="281"/>
        <v>108.40207985837719</v>
      </c>
      <c r="DI229" s="104">
        <f t="shared" ca="1" si="281"/>
        <v>95.862925577876652</v>
      </c>
      <c r="DJ229" s="104">
        <f t="shared" ca="1" si="281"/>
        <v>75.430995450322669</v>
      </c>
      <c r="DK229" s="104">
        <f t="shared" ca="1" si="281"/>
        <v>52.911076739518549</v>
      </c>
      <c r="DL229" s="104">
        <f t="shared" ca="1" si="281"/>
        <v>35.237393818132936</v>
      </c>
      <c r="DM229" s="104">
        <f t="shared" ca="1" si="281"/>
        <v>24.211204400648995</v>
      </c>
      <c r="DN229" s="104">
        <f t="shared" ca="1" si="281"/>
        <v>18.138496360883305</v>
      </c>
      <c r="DO229" s="104">
        <f t="shared" ca="1" si="281"/>
        <v>14.993707290110549</v>
      </c>
      <c r="DP229" s="104">
        <f t="shared" ca="1" si="281"/>
        <v>13.433648400225977</v>
      </c>
      <c r="DQ229" s="104">
        <f t="shared" ca="1" si="281"/>
        <v>12.725634160108555</v>
      </c>
      <c r="DR229" s="104">
        <f t="shared" ca="1" si="281"/>
        <v>12.523227738437818</v>
      </c>
      <c r="DT229" s="80">
        <f t="shared" ref="DT229:DT240" si="293">DT214</f>
        <v>7.5000099999999996</v>
      </c>
      <c r="DU229" s="136">
        <f t="shared" ca="1" si="282"/>
        <v>-3.0544993110629179</v>
      </c>
      <c r="DV229" s="136">
        <f t="shared" ca="1" si="282"/>
        <v>-3.9916048105532238</v>
      </c>
      <c r="DW229" s="136">
        <f t="shared" ca="1" si="282"/>
        <v>-6.5939816108503368</v>
      </c>
      <c r="DX229" s="136">
        <f t="shared" ca="1" si="282"/>
        <v>-9.9138743969414467</v>
      </c>
      <c r="DY229" s="136">
        <f t="shared" ca="1" si="282"/>
        <v>-12.077648616884975</v>
      </c>
      <c r="DZ229" s="136">
        <f t="shared" ca="1" si="282"/>
        <v>-11.738890245234661</v>
      </c>
      <c r="EA229" s="136">
        <f t="shared" ca="1" si="282"/>
        <v>-9.5108509915158272</v>
      </c>
      <c r="EB229" s="136">
        <f t="shared" ca="1" si="282"/>
        <v>-6.8023480576448581</v>
      </c>
      <c r="EC229" s="136">
        <f t="shared" ca="1" si="282"/>
        <v>-4.4541886951398393</v>
      </c>
      <c r="ED229" s="136">
        <f t="shared" ca="1" si="282"/>
        <v>-2.7040281264452264</v>
      </c>
      <c r="EE229" s="136">
        <f t="shared" ca="1" si="282"/>
        <v>-1.5331304042801936</v>
      </c>
      <c r="EF229" s="136">
        <f t="shared" ca="1" si="282"/>
        <v>-0.86818500530033382</v>
      </c>
      <c r="EG229" s="136">
        <f t="shared" ca="1" si="282"/>
        <v>-0.65312597511241222</v>
      </c>
      <c r="EI229" s="80">
        <f t="shared" ref="EI229:EI240" si="294">EI214</f>
        <v>7.5000099999999996</v>
      </c>
      <c r="EJ229" s="136">
        <f t="shared" ca="1" si="283"/>
        <v>3.0544993110629179</v>
      </c>
      <c r="EK229" s="136">
        <f t="shared" ca="1" si="283"/>
        <v>3.9916048105532238</v>
      </c>
      <c r="EL229" s="136">
        <f t="shared" ca="1" si="283"/>
        <v>6.5939816108503368</v>
      </c>
      <c r="EM229" s="136">
        <f t="shared" ca="1" si="283"/>
        <v>9.9138743969414467</v>
      </c>
      <c r="EN229" s="136">
        <f t="shared" ca="1" si="283"/>
        <v>12.077648616884975</v>
      </c>
      <c r="EO229" s="136">
        <f t="shared" ca="1" si="283"/>
        <v>11.738890245234661</v>
      </c>
      <c r="EP229" s="136">
        <f t="shared" ca="1" si="283"/>
        <v>9.5108509915158272</v>
      </c>
      <c r="EQ229" s="136">
        <f t="shared" ca="1" si="283"/>
        <v>6.8023480576448581</v>
      </c>
      <c r="ER229" s="136">
        <f t="shared" ca="1" si="283"/>
        <v>4.4541886951398393</v>
      </c>
      <c r="ES229" s="136">
        <f t="shared" ca="1" si="283"/>
        <v>2.7040281264452264</v>
      </c>
      <c r="ET229" s="136">
        <f t="shared" ca="1" si="283"/>
        <v>1.5331304042801936</v>
      </c>
      <c r="EU229" s="136">
        <f t="shared" ca="1" si="283"/>
        <v>0.86818500530033382</v>
      </c>
      <c r="EV229" s="136">
        <f t="shared" ca="1" si="283"/>
        <v>0.65312597511241222</v>
      </c>
    </row>
    <row r="230" spans="1:152">
      <c r="A230" t="s">
        <v>106</v>
      </c>
      <c r="B230" s="21">
        <v>2</v>
      </c>
      <c r="C230" s="21">
        <v>0</v>
      </c>
      <c r="D230" s="21">
        <v>0.2</v>
      </c>
      <c r="E230">
        <v>0.51100000000000001</v>
      </c>
      <c r="F230" s="21">
        <v>7.5</v>
      </c>
      <c r="G230" s="21">
        <v>7.5</v>
      </c>
      <c r="S230" s="26">
        <f t="shared" si="284"/>
        <v>15.00001</v>
      </c>
      <c r="T230" s="132">
        <f t="shared" ca="1" si="275"/>
        <v>-5.5641881303746841</v>
      </c>
      <c r="U230" s="132">
        <f t="shared" ca="1" si="275"/>
        <v>-6.5939816108503368</v>
      </c>
      <c r="V230" s="132">
        <f t="shared" ca="1" si="275"/>
        <v>-9.5127973982763478</v>
      </c>
      <c r="W230" s="132">
        <f t="shared" ca="1" si="275"/>
        <v>-13.380868739854378</v>
      </c>
      <c r="X230" s="132">
        <f t="shared" ca="1" si="275"/>
        <v>-15.98495548339314</v>
      </c>
      <c r="Y230" s="132">
        <f t="shared" ca="1" si="275"/>
        <v>-15.432331241781366</v>
      </c>
      <c r="Z230" s="132">
        <f t="shared" ca="1" si="275"/>
        <v>-12.421369158429492</v>
      </c>
      <c r="AA230" s="132">
        <f t="shared" ca="1" si="275"/>
        <v>-8.8734603797959952</v>
      </c>
      <c r="AB230" s="132">
        <f t="shared" ca="1" si="275"/>
        <v>-5.8949693382108102</v>
      </c>
      <c r="AC230" s="132">
        <f t="shared" ca="1" si="275"/>
        <v>-3.7371448395080158</v>
      </c>
      <c r="AD230" s="132">
        <f t="shared" ca="1" si="275"/>
        <v>-2.3242651746595198</v>
      </c>
      <c r="AE230" s="132">
        <f t="shared" ca="1" si="275"/>
        <v>-1.5331304042801943</v>
      </c>
      <c r="AF230" s="132">
        <f t="shared" ca="1" si="275"/>
        <v>-1.2790219047925147</v>
      </c>
      <c r="AH230" s="80">
        <f t="shared" si="285"/>
        <v>15.00001</v>
      </c>
      <c r="AI230" s="104">
        <f t="shared" ca="1" si="276"/>
        <v>5.5641881303746841</v>
      </c>
      <c r="AJ230" s="104">
        <f t="shared" ca="1" si="276"/>
        <v>6.5939816108503368</v>
      </c>
      <c r="AK230" s="104">
        <f t="shared" ca="1" si="276"/>
        <v>9.5127973982763478</v>
      </c>
      <c r="AL230" s="104">
        <f t="shared" ca="1" si="276"/>
        <v>13.380868739854378</v>
      </c>
      <c r="AM230" s="104">
        <f t="shared" ca="1" si="276"/>
        <v>15.98495548339314</v>
      </c>
      <c r="AN230" s="104">
        <f t="shared" ca="1" si="276"/>
        <v>15.432331241781366</v>
      </c>
      <c r="AO230" s="104">
        <f t="shared" ca="1" si="276"/>
        <v>12.421369158429492</v>
      </c>
      <c r="AP230" s="104">
        <f t="shared" ca="1" si="276"/>
        <v>8.8734603797959952</v>
      </c>
      <c r="AQ230" s="104">
        <f t="shared" ca="1" si="276"/>
        <v>5.8949693382108102</v>
      </c>
      <c r="AR230" s="104">
        <f t="shared" ca="1" si="276"/>
        <v>3.7371448395080158</v>
      </c>
      <c r="AS230" s="104">
        <f t="shared" ca="1" si="276"/>
        <v>2.3242651746595198</v>
      </c>
      <c r="AT230" s="104">
        <f t="shared" ca="1" si="276"/>
        <v>1.5331304042801943</v>
      </c>
      <c r="AU230" s="104">
        <f t="shared" ca="1" si="276"/>
        <v>1.2790219047925147</v>
      </c>
      <c r="AW230" s="80">
        <f t="shared" si="286"/>
        <v>15.00001</v>
      </c>
      <c r="AX230" s="136">
        <f t="shared" ca="1" si="277"/>
        <v>109.05093694642284</v>
      </c>
      <c r="AY230" s="136">
        <f t="shared" ca="1" si="255"/>
        <v>0.2456086056073746</v>
      </c>
      <c r="AZ230" s="136">
        <f t="shared" ca="1" si="256"/>
        <v>-1.4743924648349567</v>
      </c>
      <c r="BA230" s="136">
        <f t="shared" ca="1" si="257"/>
        <v>-4.0316699050499185</v>
      </c>
      <c r="BB230" s="136">
        <f t="shared" ca="1" si="258"/>
        <v>-5.9734941763942633</v>
      </c>
      <c r="BC230" s="136">
        <f t="shared" ca="1" si="259"/>
        <v>-3.8718049992209278</v>
      </c>
      <c r="BD230" s="136">
        <f t="shared" ca="1" si="260"/>
        <v>3.9110566477799993</v>
      </c>
      <c r="BE230" s="136">
        <f t="shared" ca="1" si="261"/>
        <v>12.725634160108555</v>
      </c>
      <c r="BF230" s="136">
        <f t="shared" ca="1" si="262"/>
        <v>18.663426432838854</v>
      </c>
      <c r="BG230" s="136">
        <f t="shared" ca="1" si="263"/>
        <v>21.874264068395945</v>
      </c>
      <c r="BH230" s="136">
        <f t="shared" ca="1" si="264"/>
        <v>23.47750500576241</v>
      </c>
      <c r="BI230" s="136">
        <f t="shared" ca="1" si="265"/>
        <v>24.211204400648999</v>
      </c>
      <c r="BJ230" s="136">
        <f t="shared" ca="1" si="266"/>
        <v>24.422899492860022</v>
      </c>
      <c r="BK230" s="62"/>
      <c r="BL230" s="80">
        <f t="shared" si="287"/>
        <v>15.00001</v>
      </c>
      <c r="BM230" s="136">
        <f t="shared" ca="1" si="278"/>
        <v>120.1793132071722</v>
      </c>
      <c r="BN230" s="136">
        <f t="shared" ca="1" si="278"/>
        <v>121.59004308007788</v>
      </c>
      <c r="BO230" s="136">
        <f t="shared" ca="1" si="278"/>
        <v>124.01230896377074</v>
      </c>
      <c r="BP230" s="136">
        <f t="shared" ca="1" si="278"/>
        <v>121.7644379893417</v>
      </c>
      <c r="BQ230" s="136">
        <f t="shared" ca="1" si="278"/>
        <v>108.15576149747925</v>
      </c>
      <c r="BR230" s="136">
        <f t="shared" ca="1" si="278"/>
        <v>84.339042854189657</v>
      </c>
      <c r="BS230" s="136">
        <f t="shared" ca="1" si="278"/>
        <v>59.820683031219104</v>
      </c>
      <c r="BT230" s="136">
        <f t="shared" ca="1" si="278"/>
        <v>41.224425765354397</v>
      </c>
      <c r="BU230" s="136">
        <f t="shared" ca="1" si="278"/>
        <v>29.088892121703623</v>
      </c>
      <c r="BV230" s="136">
        <f t="shared" ca="1" si="278"/>
        <v>21.679791963639914</v>
      </c>
      <c r="BW230" s="136">
        <f t="shared" ca="1" si="278"/>
        <v>17.37416450942759</v>
      </c>
      <c r="BX230" s="136">
        <f t="shared" ca="1" si="278"/>
        <v>15.142142745545907</v>
      </c>
      <c r="BY230" s="136">
        <f t="shared" ca="1" si="278"/>
        <v>14.452021140418267</v>
      </c>
      <c r="BZ230" s="62"/>
      <c r="CA230" s="80">
        <f t="shared" si="288"/>
        <v>15.00001</v>
      </c>
      <c r="CB230" s="136">
        <f t="shared" ca="1" si="279"/>
        <v>-5.5641881303746841</v>
      </c>
      <c r="CC230" s="136">
        <f t="shared" ca="1" si="279"/>
        <v>-6.5939816108503368</v>
      </c>
      <c r="CD230" s="136">
        <f t="shared" ca="1" si="279"/>
        <v>-9.5127973982763478</v>
      </c>
      <c r="CE230" s="136">
        <f t="shared" ca="1" si="279"/>
        <v>-13.380868739854378</v>
      </c>
      <c r="CF230" s="136">
        <f t="shared" ca="1" si="279"/>
        <v>-15.98495548339314</v>
      </c>
      <c r="CG230" s="136">
        <f t="shared" ca="1" si="279"/>
        <v>-15.432331241781366</v>
      </c>
      <c r="CH230" s="136">
        <f t="shared" ca="1" si="279"/>
        <v>-12.421369158429492</v>
      </c>
      <c r="CI230" s="136">
        <f t="shared" ca="1" si="279"/>
        <v>-8.8734603797959952</v>
      </c>
      <c r="CJ230" s="136">
        <f t="shared" ca="1" si="279"/>
        <v>-5.8949693382108102</v>
      </c>
      <c r="CK230" s="136">
        <f t="shared" ca="1" si="279"/>
        <v>-3.7371448395080158</v>
      </c>
      <c r="CL230" s="136">
        <f t="shared" ca="1" si="279"/>
        <v>-2.3242651746595198</v>
      </c>
      <c r="CM230" s="136">
        <f t="shared" ca="1" si="279"/>
        <v>-1.5331304042801943</v>
      </c>
      <c r="CN230" s="136">
        <f t="shared" ca="1" si="279"/>
        <v>-1.2790219047925147</v>
      </c>
      <c r="CP230" s="80">
        <f t="shared" si="289"/>
        <v>15.00001</v>
      </c>
      <c r="CQ230" s="136">
        <f t="shared" ca="1" si="290"/>
        <v>5.5641881303746841</v>
      </c>
      <c r="CR230" s="136">
        <f t="shared" ca="1" si="280"/>
        <v>6.5939816108503368</v>
      </c>
      <c r="CS230" s="136">
        <f t="shared" ca="1" si="280"/>
        <v>9.5127973982763478</v>
      </c>
      <c r="CT230" s="136">
        <f t="shared" ca="1" si="280"/>
        <v>13.380868739854378</v>
      </c>
      <c r="CU230" s="136">
        <f t="shared" ca="1" si="280"/>
        <v>15.98495548339314</v>
      </c>
      <c r="CV230" s="136">
        <f t="shared" ca="1" si="280"/>
        <v>15.432331241781366</v>
      </c>
      <c r="CW230" s="136">
        <f t="shared" ca="1" si="280"/>
        <v>12.421369158429492</v>
      </c>
      <c r="CX230" s="136">
        <f t="shared" ca="1" si="280"/>
        <v>8.8734603797959952</v>
      </c>
      <c r="CY230" s="136">
        <f t="shared" ca="1" si="280"/>
        <v>5.8949693382108102</v>
      </c>
      <c r="CZ230" s="136">
        <f t="shared" ca="1" si="280"/>
        <v>3.7371448395080158</v>
      </c>
      <c r="DA230" s="136">
        <f t="shared" ca="1" si="280"/>
        <v>2.3242651746595198</v>
      </c>
      <c r="DB230" s="136">
        <f t="shared" ca="1" si="280"/>
        <v>1.5331304042801943</v>
      </c>
      <c r="DC230" s="136">
        <f t="shared" ca="1" si="280"/>
        <v>1.2790219047925147</v>
      </c>
      <c r="DE230" s="80">
        <f t="shared" si="291"/>
        <v>15.00001</v>
      </c>
      <c r="DF230" s="104">
        <f t="shared" ca="1" si="292"/>
        <v>109.05093694642284</v>
      </c>
      <c r="DG230" s="104">
        <f t="shared" ca="1" si="281"/>
        <v>108.40207985837719</v>
      </c>
      <c r="DH230" s="104">
        <f t="shared" ca="1" si="281"/>
        <v>104.98671416721804</v>
      </c>
      <c r="DI230" s="104">
        <f t="shared" ca="1" si="281"/>
        <v>95.002700509632945</v>
      </c>
      <c r="DJ230" s="104">
        <f t="shared" ca="1" si="281"/>
        <v>76.18585053069296</v>
      </c>
      <c r="DK230" s="104">
        <f t="shared" ca="1" si="281"/>
        <v>53.474380370626918</v>
      </c>
      <c r="DL230" s="104">
        <f t="shared" ca="1" si="281"/>
        <v>34.977944714360113</v>
      </c>
      <c r="DM230" s="104">
        <f t="shared" ca="1" si="281"/>
        <v>23.477505005762414</v>
      </c>
      <c r="DN230" s="104">
        <f t="shared" ca="1" si="281"/>
        <v>17.298953445282006</v>
      </c>
      <c r="DO230" s="104">
        <f t="shared" ca="1" si="281"/>
        <v>14.205502284623881</v>
      </c>
      <c r="DP230" s="104">
        <f t="shared" ca="1" si="281"/>
        <v>12.725634160108553</v>
      </c>
      <c r="DQ230" s="104">
        <f t="shared" ca="1" si="281"/>
        <v>12.075881936985517</v>
      </c>
      <c r="DR230" s="104">
        <f t="shared" ca="1" si="281"/>
        <v>11.893977330833238</v>
      </c>
      <c r="DT230" s="80">
        <f t="shared" si="293"/>
        <v>15.00001</v>
      </c>
      <c r="DU230" s="136">
        <f t="shared" ca="1" si="282"/>
        <v>-5.5641881303746841</v>
      </c>
      <c r="DV230" s="136">
        <f t="shared" ca="1" si="282"/>
        <v>-6.5939816108503368</v>
      </c>
      <c r="DW230" s="136">
        <f t="shared" ca="1" si="282"/>
        <v>-9.5127973982763478</v>
      </c>
      <c r="DX230" s="136">
        <f t="shared" ca="1" si="282"/>
        <v>-13.380868739854378</v>
      </c>
      <c r="DY230" s="136">
        <f t="shared" ca="1" si="282"/>
        <v>-15.98495548339314</v>
      </c>
      <c r="DZ230" s="136">
        <f t="shared" ca="1" si="282"/>
        <v>-15.432331241781366</v>
      </c>
      <c r="EA230" s="136">
        <f t="shared" ca="1" si="282"/>
        <v>-12.421369158429492</v>
      </c>
      <c r="EB230" s="136">
        <f t="shared" ca="1" si="282"/>
        <v>-8.8734603797959952</v>
      </c>
      <c r="EC230" s="136">
        <f t="shared" ca="1" si="282"/>
        <v>-5.8949693382108102</v>
      </c>
      <c r="ED230" s="136">
        <f t="shared" ca="1" si="282"/>
        <v>-3.7371448395080158</v>
      </c>
      <c r="EE230" s="136">
        <f t="shared" ca="1" si="282"/>
        <v>-2.3242651746595198</v>
      </c>
      <c r="EF230" s="136">
        <f t="shared" ca="1" si="282"/>
        <v>-1.5331304042801943</v>
      </c>
      <c r="EG230" s="136">
        <f t="shared" ca="1" si="282"/>
        <v>-1.2790219047925147</v>
      </c>
      <c r="EI230" s="80">
        <f t="shared" si="294"/>
        <v>15.00001</v>
      </c>
      <c r="EJ230" s="136">
        <f t="shared" ca="1" si="283"/>
        <v>5.5641881303746841</v>
      </c>
      <c r="EK230" s="136">
        <f t="shared" ca="1" si="283"/>
        <v>6.5939816108503368</v>
      </c>
      <c r="EL230" s="136">
        <f t="shared" ca="1" si="283"/>
        <v>9.5127973982763478</v>
      </c>
      <c r="EM230" s="136">
        <f t="shared" ca="1" si="283"/>
        <v>13.380868739854378</v>
      </c>
      <c r="EN230" s="136">
        <f t="shared" ca="1" si="283"/>
        <v>15.98495548339314</v>
      </c>
      <c r="EO230" s="136">
        <f t="shared" ca="1" si="283"/>
        <v>15.432331241781366</v>
      </c>
      <c r="EP230" s="136">
        <f t="shared" ca="1" si="283"/>
        <v>12.421369158429492</v>
      </c>
      <c r="EQ230" s="136">
        <f t="shared" ca="1" si="283"/>
        <v>8.8734603797959952</v>
      </c>
      <c r="ER230" s="136">
        <f t="shared" ca="1" si="283"/>
        <v>5.8949693382108102</v>
      </c>
      <c r="ES230" s="136">
        <f t="shared" ca="1" si="283"/>
        <v>3.7371448395080158</v>
      </c>
      <c r="ET230" s="136">
        <f t="shared" ca="1" si="283"/>
        <v>2.3242651746595198</v>
      </c>
      <c r="EU230" s="136">
        <f t="shared" ca="1" si="283"/>
        <v>1.5331304042801943</v>
      </c>
      <c r="EV230" s="136">
        <f t="shared" ca="1" si="283"/>
        <v>1.2790219047925147</v>
      </c>
    </row>
    <row r="231" spans="1:152">
      <c r="B231" s="21">
        <v>1</v>
      </c>
      <c r="C231" s="21">
        <v>0.5</v>
      </c>
      <c r="D231" s="21">
        <v>1</v>
      </c>
      <c r="E231">
        <v>0.36299999999999999</v>
      </c>
      <c r="F231" s="21">
        <v>15</v>
      </c>
      <c r="G231" s="21">
        <v>52.5</v>
      </c>
      <c r="K231" s="205" t="s">
        <v>0</v>
      </c>
      <c r="L231" s="2" t="s">
        <v>1</v>
      </c>
      <c r="M231" s="3" t="s">
        <v>2</v>
      </c>
      <c r="N231" s="4" t="s">
        <v>3</v>
      </c>
      <c r="S231" s="26">
        <f t="shared" si="284"/>
        <v>22.50001</v>
      </c>
      <c r="T231" s="132">
        <f t="shared" ca="1" si="275"/>
        <v>-8.7398402428292119</v>
      </c>
      <c r="U231" s="132">
        <f t="shared" ca="1" si="275"/>
        <v>-9.9138743969414485</v>
      </c>
      <c r="V231" s="132">
        <f t="shared" ca="1" si="275"/>
        <v>-13.380868739854378</v>
      </c>
      <c r="W231" s="132">
        <f t="shared" ca="1" si="275"/>
        <v>-18.424226871053463</v>
      </c>
      <c r="X231" s="132">
        <f t="shared" ca="1" si="275"/>
        <v>-22.461234048789937</v>
      </c>
      <c r="Y231" s="132">
        <f t="shared" ca="1" si="275"/>
        <v>-22.210528313969466</v>
      </c>
      <c r="Z231" s="132">
        <f t="shared" ca="1" si="275"/>
        <v>-17.982423579547284</v>
      </c>
      <c r="AA231" s="132">
        <f t="shared" ca="1" si="275"/>
        <v>-12.819019812605521</v>
      </c>
      <c r="AB231" s="132">
        <f t="shared" ca="1" si="275"/>
        <v>-8.5843029614554691</v>
      </c>
      <c r="AC231" s="132">
        <f t="shared" ca="1" si="275"/>
        <v>-5.6205469448151293</v>
      </c>
      <c r="AD231" s="132">
        <f t="shared" ca="1" si="275"/>
        <v>-3.7371448395080158</v>
      </c>
      <c r="AE231" s="132">
        <f t="shared" ca="1" si="275"/>
        <v>-2.7040281264452277</v>
      </c>
      <c r="AF231" s="132">
        <f t="shared" ca="1" si="275"/>
        <v>-2.3755988623547473</v>
      </c>
      <c r="AH231" s="80">
        <f t="shared" si="285"/>
        <v>22.50001</v>
      </c>
      <c r="AI231" s="104">
        <f t="shared" ca="1" si="276"/>
        <v>8.7398402428292119</v>
      </c>
      <c r="AJ231" s="104">
        <f t="shared" ca="1" si="276"/>
        <v>9.9138743969414485</v>
      </c>
      <c r="AK231" s="104">
        <f t="shared" ca="1" si="276"/>
        <v>13.380868739854378</v>
      </c>
      <c r="AL231" s="104">
        <f t="shared" ca="1" si="276"/>
        <v>18.424226871053463</v>
      </c>
      <c r="AM231" s="104">
        <f t="shared" ca="1" si="276"/>
        <v>22.461234048789937</v>
      </c>
      <c r="AN231" s="104">
        <f t="shared" ca="1" si="276"/>
        <v>22.210528313969466</v>
      </c>
      <c r="AO231" s="104">
        <f t="shared" ca="1" si="276"/>
        <v>17.982423579547284</v>
      </c>
      <c r="AP231" s="104">
        <f t="shared" ca="1" si="276"/>
        <v>12.819019812605521</v>
      </c>
      <c r="AQ231" s="104">
        <f t="shared" ca="1" si="276"/>
        <v>8.5843029614554691</v>
      </c>
      <c r="AR231" s="104">
        <f t="shared" ca="1" si="276"/>
        <v>5.6205469448151293</v>
      </c>
      <c r="AS231" s="104">
        <f t="shared" ca="1" si="276"/>
        <v>3.7371448395080158</v>
      </c>
      <c r="AT231" s="104">
        <f t="shared" ca="1" si="276"/>
        <v>2.7040281264452277</v>
      </c>
      <c r="AU231" s="104">
        <f t="shared" ca="1" si="276"/>
        <v>2.3755988623547473</v>
      </c>
      <c r="AW231" s="80">
        <f t="shared" si="286"/>
        <v>22.50001</v>
      </c>
      <c r="AX231" s="136">
        <f t="shared" ca="1" si="277"/>
        <v>95.756102854919973</v>
      </c>
      <c r="AY231" s="136">
        <f t="shared" ca="1" si="255"/>
        <v>3.4162628269102639</v>
      </c>
      <c r="AZ231" s="136">
        <f t="shared" ca="1" si="256"/>
        <v>2.5397855044885129</v>
      </c>
      <c r="BA231" s="136">
        <f t="shared" ca="1" si="257"/>
        <v>1.3824037319587896</v>
      </c>
      <c r="BB231" s="136">
        <f t="shared" ca="1" si="258"/>
        <v>0.97504880134298078</v>
      </c>
      <c r="BC231" s="136">
        <f t="shared" ca="1" si="259"/>
        <v>3.9110566477799926</v>
      </c>
      <c r="BD231" s="136">
        <f t="shared" ca="1" si="260"/>
        <v>12.725634160108545</v>
      </c>
      <c r="BE231" s="136">
        <f t="shared" ca="1" si="261"/>
        <v>23.745179988616258</v>
      </c>
      <c r="BF231" s="136">
        <f t="shared" ca="1" si="262"/>
        <v>30.903878976603004</v>
      </c>
      <c r="BG231" s="136">
        <f t="shared" ca="1" si="263"/>
        <v>33.964940214691289</v>
      </c>
      <c r="BH231" s="136">
        <f t="shared" ca="1" si="264"/>
        <v>34.977944714360106</v>
      </c>
      <c r="BI231" s="136">
        <f t="shared" ca="1" si="265"/>
        <v>35.237393818132929</v>
      </c>
      <c r="BJ231" s="136">
        <f t="shared" ca="1" si="266"/>
        <v>35.278076985871941</v>
      </c>
      <c r="BK231" s="62"/>
      <c r="BL231" s="80">
        <f t="shared" si="287"/>
        <v>22.50001</v>
      </c>
      <c r="BM231" s="136">
        <f t="shared" ca="1" si="278"/>
        <v>113.23578334057841</v>
      </c>
      <c r="BN231" s="136">
        <f t="shared" ca="1" si="278"/>
        <v>115.69067437175953</v>
      </c>
      <c r="BO231" s="136">
        <f t="shared" ca="1" si="278"/>
        <v>121.7644379893417</v>
      </c>
      <c r="BP231" s="136">
        <f t="shared" ca="1" si="278"/>
        <v>126.28622974548054</v>
      </c>
      <c r="BQ231" s="136">
        <f t="shared" ca="1" si="278"/>
        <v>119.72311304303024</v>
      </c>
      <c r="BR231" s="136">
        <f t="shared" ca="1" si="278"/>
        <v>97.668911690979357</v>
      </c>
      <c r="BS231" s="136">
        <f t="shared" ca="1" si="278"/>
        <v>69.929787373785871</v>
      </c>
      <c r="BT231" s="136">
        <f t="shared" ca="1" si="278"/>
        <v>47.512303693606995</v>
      </c>
      <c r="BU231" s="136">
        <f t="shared" ca="1" si="278"/>
        <v>32.813258182269756</v>
      </c>
      <c r="BV231" s="136">
        <f t="shared" ca="1" si="278"/>
        <v>23.966728049738812</v>
      </c>
      <c r="BW231" s="136">
        <f t="shared" ca="1" si="278"/>
        <v>18.909178495999004</v>
      </c>
      <c r="BX231" s="136">
        <f t="shared" ca="1" si="278"/>
        <v>16.319449906252135</v>
      </c>
      <c r="BY231" s="136">
        <f t="shared" ca="1" si="278"/>
        <v>15.52383540946153</v>
      </c>
      <c r="BZ231" s="62"/>
      <c r="CA231" s="80">
        <f t="shared" si="288"/>
        <v>22.50001</v>
      </c>
      <c r="CB231" s="136">
        <f t="shared" ca="1" si="279"/>
        <v>-8.7398402428292119</v>
      </c>
      <c r="CC231" s="136">
        <f t="shared" ca="1" si="279"/>
        <v>-9.9138743969414485</v>
      </c>
      <c r="CD231" s="136">
        <f t="shared" ca="1" si="279"/>
        <v>-13.380868739854378</v>
      </c>
      <c r="CE231" s="136">
        <f t="shared" ca="1" si="279"/>
        <v>-18.424226871053463</v>
      </c>
      <c r="CF231" s="136">
        <f t="shared" ca="1" si="279"/>
        <v>-22.461234048789937</v>
      </c>
      <c r="CG231" s="136">
        <f t="shared" ca="1" si="279"/>
        <v>-22.210528313969466</v>
      </c>
      <c r="CH231" s="136">
        <f t="shared" ca="1" si="279"/>
        <v>-17.982423579547284</v>
      </c>
      <c r="CI231" s="136">
        <f t="shared" ca="1" si="279"/>
        <v>-12.819019812605521</v>
      </c>
      <c r="CJ231" s="136">
        <f t="shared" ca="1" si="279"/>
        <v>-8.5843029614554691</v>
      </c>
      <c r="CK231" s="136">
        <f t="shared" ca="1" si="279"/>
        <v>-5.6205469448151293</v>
      </c>
      <c r="CL231" s="136">
        <f t="shared" ca="1" si="279"/>
        <v>-3.7371448395080158</v>
      </c>
      <c r="CM231" s="136">
        <f t="shared" ca="1" si="279"/>
        <v>-2.7040281264452277</v>
      </c>
      <c r="CN231" s="136">
        <f t="shared" ca="1" si="279"/>
        <v>-2.3755988623547473</v>
      </c>
      <c r="CP231" s="80">
        <f t="shared" si="289"/>
        <v>22.50001</v>
      </c>
      <c r="CQ231" s="136">
        <f t="shared" ca="1" si="290"/>
        <v>8.7398402428292119</v>
      </c>
      <c r="CR231" s="136">
        <f t="shared" ca="1" si="280"/>
        <v>9.9138743969414485</v>
      </c>
      <c r="CS231" s="136">
        <f t="shared" ca="1" si="280"/>
        <v>13.380868739854378</v>
      </c>
      <c r="CT231" s="136">
        <f t="shared" ca="1" si="280"/>
        <v>18.424226871053463</v>
      </c>
      <c r="CU231" s="136">
        <f t="shared" ca="1" si="280"/>
        <v>22.461234048789937</v>
      </c>
      <c r="CV231" s="136">
        <f t="shared" ca="1" si="280"/>
        <v>22.210528313969466</v>
      </c>
      <c r="CW231" s="136">
        <f t="shared" ca="1" si="280"/>
        <v>17.982423579547284</v>
      </c>
      <c r="CX231" s="136">
        <f t="shared" ca="1" si="280"/>
        <v>12.819019812605521</v>
      </c>
      <c r="CY231" s="136">
        <f t="shared" ca="1" si="280"/>
        <v>8.5843029614554691</v>
      </c>
      <c r="CZ231" s="136">
        <f t="shared" ca="1" si="280"/>
        <v>5.6205469448151293</v>
      </c>
      <c r="DA231" s="136">
        <f t="shared" ca="1" si="280"/>
        <v>3.7371448395080158</v>
      </c>
      <c r="DB231" s="136">
        <f t="shared" ca="1" si="280"/>
        <v>2.7040281264452277</v>
      </c>
      <c r="DC231" s="136">
        <f t="shared" ca="1" si="280"/>
        <v>2.3755988623547473</v>
      </c>
      <c r="DE231" s="80">
        <f t="shared" si="291"/>
        <v>22.50001</v>
      </c>
      <c r="DF231" s="104">
        <f t="shared" ca="1" si="292"/>
        <v>95.756102854919973</v>
      </c>
      <c r="DG231" s="104">
        <f t="shared" ca="1" si="281"/>
        <v>95.862925577876652</v>
      </c>
      <c r="DH231" s="104">
        <f t="shared" ca="1" si="281"/>
        <v>95.002700509632945</v>
      </c>
      <c r="DI231" s="104">
        <f t="shared" ca="1" si="281"/>
        <v>89.4377760033736</v>
      </c>
      <c r="DJ231" s="104">
        <f t="shared" ca="1" si="281"/>
        <v>74.800644945450358</v>
      </c>
      <c r="DK231" s="104">
        <f t="shared" ca="1" si="281"/>
        <v>53.247855063040419</v>
      </c>
      <c r="DL231" s="104">
        <f t="shared" ca="1" si="281"/>
        <v>33.964940214691303</v>
      </c>
      <c r="DM231" s="104">
        <f t="shared" ca="1" si="281"/>
        <v>21.874264068395949</v>
      </c>
      <c r="DN231" s="104">
        <f t="shared" ca="1" si="281"/>
        <v>15.644652259358811</v>
      </c>
      <c r="DO231" s="104">
        <f t="shared" ca="1" si="281"/>
        <v>12.725634160108555</v>
      </c>
      <c r="DP231" s="104">
        <f t="shared" ca="1" si="281"/>
        <v>11.434888816982975</v>
      </c>
      <c r="DQ231" s="104">
        <f t="shared" ca="1" si="281"/>
        <v>10.911393653361682</v>
      </c>
      <c r="DR231" s="104">
        <f t="shared" ca="1" si="281"/>
        <v>10.772637684752038</v>
      </c>
      <c r="DT231" s="80">
        <f t="shared" si="293"/>
        <v>22.50001</v>
      </c>
      <c r="DU231" s="136">
        <f t="shared" ca="1" si="282"/>
        <v>-8.7398402428292119</v>
      </c>
      <c r="DV231" s="136">
        <f t="shared" ca="1" si="282"/>
        <v>-9.9138743969414485</v>
      </c>
      <c r="DW231" s="136">
        <f t="shared" ca="1" si="282"/>
        <v>-13.380868739854378</v>
      </c>
      <c r="DX231" s="136">
        <f t="shared" ca="1" si="282"/>
        <v>-18.424226871053463</v>
      </c>
      <c r="DY231" s="136">
        <f t="shared" ca="1" si="282"/>
        <v>-22.461234048789937</v>
      </c>
      <c r="DZ231" s="136">
        <f t="shared" ca="1" si="282"/>
        <v>-22.210528313969466</v>
      </c>
      <c r="EA231" s="136">
        <f t="shared" ca="1" si="282"/>
        <v>-17.982423579547284</v>
      </c>
      <c r="EB231" s="136">
        <f t="shared" ca="1" si="282"/>
        <v>-12.819019812605521</v>
      </c>
      <c r="EC231" s="136">
        <f t="shared" ca="1" si="282"/>
        <v>-8.5843029614554691</v>
      </c>
      <c r="ED231" s="136">
        <f t="shared" ca="1" si="282"/>
        <v>-5.6205469448151293</v>
      </c>
      <c r="EE231" s="136">
        <f t="shared" ca="1" si="282"/>
        <v>-3.7371448395080158</v>
      </c>
      <c r="EF231" s="136">
        <f t="shared" ca="1" si="282"/>
        <v>-2.7040281264452277</v>
      </c>
      <c r="EG231" s="136">
        <f t="shared" ca="1" si="282"/>
        <v>-2.3755988623547473</v>
      </c>
      <c r="EI231" s="80">
        <f t="shared" si="294"/>
        <v>22.50001</v>
      </c>
      <c r="EJ231" s="136">
        <f t="shared" ca="1" si="283"/>
        <v>8.7398402428292119</v>
      </c>
      <c r="EK231" s="136">
        <f t="shared" ca="1" si="283"/>
        <v>9.9138743969414485</v>
      </c>
      <c r="EL231" s="136">
        <f t="shared" ca="1" si="283"/>
        <v>13.380868739854378</v>
      </c>
      <c r="EM231" s="136">
        <f t="shared" ca="1" si="283"/>
        <v>18.424226871053463</v>
      </c>
      <c r="EN231" s="136">
        <f t="shared" ca="1" si="283"/>
        <v>22.461234048789937</v>
      </c>
      <c r="EO231" s="136">
        <f t="shared" ca="1" si="283"/>
        <v>22.210528313969466</v>
      </c>
      <c r="EP231" s="136">
        <f t="shared" ca="1" si="283"/>
        <v>17.982423579547284</v>
      </c>
      <c r="EQ231" s="136">
        <f t="shared" ca="1" si="283"/>
        <v>12.819019812605521</v>
      </c>
      <c r="ER231" s="136">
        <f t="shared" ca="1" si="283"/>
        <v>8.5843029614554691</v>
      </c>
      <c r="ES231" s="136">
        <f t="shared" ca="1" si="283"/>
        <v>5.6205469448151293</v>
      </c>
      <c r="ET231" s="136">
        <f t="shared" ca="1" si="283"/>
        <v>3.7371448395080158</v>
      </c>
      <c r="EU231" s="136">
        <f t="shared" ca="1" si="283"/>
        <v>2.7040281264452277</v>
      </c>
      <c r="EV231" s="136">
        <f t="shared" ca="1" si="283"/>
        <v>2.3755988623547473</v>
      </c>
    </row>
    <row r="232" spans="1:152">
      <c r="B232" s="21">
        <v>1</v>
      </c>
      <c r="C232" s="21">
        <v>2</v>
      </c>
      <c r="D232" s="21">
        <v>0</v>
      </c>
      <c r="E232">
        <v>0.30299999999999999</v>
      </c>
      <c r="F232" s="133">
        <v>22.5</v>
      </c>
      <c r="G232" s="133">
        <v>67.5</v>
      </c>
      <c r="K232" s="5">
        <v>1</v>
      </c>
      <c r="L232" s="6">
        <f>G5</f>
        <v>1</v>
      </c>
      <c r="M232" s="6">
        <f t="shared" ref="M232:N238" si="295">H5</f>
        <v>0</v>
      </c>
      <c r="N232" s="6">
        <f t="shared" si="295"/>
        <v>0</v>
      </c>
      <c r="S232" s="26">
        <f t="shared" si="284"/>
        <v>30.00001</v>
      </c>
      <c r="T232" s="132">
        <f t="shared" ca="1" si="275"/>
        <v>-10.819242048337898</v>
      </c>
      <c r="U232" s="132">
        <f t="shared" ca="1" si="275"/>
        <v>-12.077648616884982</v>
      </c>
      <c r="V232" s="132">
        <f t="shared" ca="1" si="275"/>
        <v>-15.98495548339314</v>
      </c>
      <c r="W232" s="132">
        <f t="shared" ca="1" si="275"/>
        <v>-22.461234048789937</v>
      </c>
      <c r="X232" s="132">
        <f t="shared" ca="1" si="275"/>
        <v>-29.422681967401424</v>
      </c>
      <c r="Y232" s="132">
        <f t="shared" ca="1" si="275"/>
        <v>-31.672089017243664</v>
      </c>
      <c r="Z232" s="132">
        <f t="shared" ca="1" si="275"/>
        <v>-26.869344454562821</v>
      </c>
      <c r="AA232" s="132">
        <f t="shared" ca="1" si="275"/>
        <v>-19.327144813515737</v>
      </c>
      <c r="AB232" s="132">
        <f t="shared" ca="1" si="275"/>
        <v>-12.947945629567768</v>
      </c>
      <c r="AC232" s="132">
        <f t="shared" ca="1" si="275"/>
        <v>-8.5843029614554585</v>
      </c>
      <c r="AD232" s="132">
        <f t="shared" ca="1" si="275"/>
        <v>-5.8949693382108066</v>
      </c>
      <c r="AE232" s="132">
        <f t="shared" ca="1" si="275"/>
        <v>-4.4541886951398366</v>
      </c>
      <c r="AF232" s="132">
        <f t="shared" ca="1" si="275"/>
        <v>-4.0017671370637009</v>
      </c>
      <c r="AH232" s="80">
        <f t="shared" si="285"/>
        <v>30.00001</v>
      </c>
      <c r="AI232" s="104">
        <f t="shared" ca="1" si="276"/>
        <v>10.819242048337898</v>
      </c>
      <c r="AJ232" s="104">
        <f t="shared" ca="1" si="276"/>
        <v>12.077648616884982</v>
      </c>
      <c r="AK232" s="104">
        <f t="shared" ca="1" si="276"/>
        <v>15.98495548339314</v>
      </c>
      <c r="AL232" s="104">
        <f t="shared" ca="1" si="276"/>
        <v>22.461234048789937</v>
      </c>
      <c r="AM232" s="104">
        <f t="shared" ca="1" si="276"/>
        <v>29.422681967401424</v>
      </c>
      <c r="AN232" s="104">
        <f t="shared" ca="1" si="276"/>
        <v>31.672089017243664</v>
      </c>
      <c r="AO232" s="104">
        <f t="shared" ca="1" si="276"/>
        <v>26.869344454562821</v>
      </c>
      <c r="AP232" s="104">
        <f t="shared" ca="1" si="276"/>
        <v>19.327144813515737</v>
      </c>
      <c r="AQ232" s="104">
        <f t="shared" ca="1" si="276"/>
        <v>12.947945629567768</v>
      </c>
      <c r="AR232" s="104">
        <f t="shared" ca="1" si="276"/>
        <v>8.5843029614554585</v>
      </c>
      <c r="AS232" s="104">
        <f t="shared" ca="1" si="276"/>
        <v>5.8949693382108066</v>
      </c>
      <c r="AT232" s="104">
        <f t="shared" ca="1" si="276"/>
        <v>4.4541886951398366</v>
      </c>
      <c r="AU232" s="104">
        <f t="shared" ca="1" si="276"/>
        <v>4.0017671370637009</v>
      </c>
      <c r="AW232" s="80">
        <f t="shared" si="286"/>
        <v>30.00001</v>
      </c>
      <c r="AX232" s="136">
        <f t="shared" ca="1" si="277"/>
        <v>74.96983607828173</v>
      </c>
      <c r="AY232" s="136">
        <f t="shared" ca="1" si="255"/>
        <v>6.5915604054230119</v>
      </c>
      <c r="AZ232" s="136">
        <f t="shared" ca="1" si="256"/>
        <v>6.4220497149574012</v>
      </c>
      <c r="BA232" s="136">
        <f t="shared" ca="1" si="257"/>
        <v>6.531330058977014</v>
      </c>
      <c r="BB232" s="136">
        <f t="shared" ca="1" si="258"/>
        <v>7.9026025779005833</v>
      </c>
      <c r="BC232" s="136">
        <f t="shared" ca="1" si="259"/>
        <v>12.725634160108555</v>
      </c>
      <c r="BD232" s="136">
        <f t="shared" ca="1" si="260"/>
        <v>23.745179988616258</v>
      </c>
      <c r="BE232" s="136">
        <f t="shared" ca="1" si="261"/>
        <v>38.81383692797688</v>
      </c>
      <c r="BF232" s="136">
        <f t="shared" ca="1" si="262"/>
        <v>49.508203714784671</v>
      </c>
      <c r="BG232" s="136">
        <f t="shared" ca="1" si="263"/>
        <v>53.247855063040404</v>
      </c>
      <c r="BH232" s="136">
        <f t="shared" ca="1" si="264"/>
        <v>53.474380370626889</v>
      </c>
      <c r="BI232" s="136">
        <f t="shared" ca="1" si="265"/>
        <v>52.911076739518521</v>
      </c>
      <c r="BJ232" s="136">
        <f t="shared" ca="1" si="266"/>
        <v>52.638665556234741</v>
      </c>
      <c r="BK232" s="62"/>
      <c r="BL232" s="80">
        <f t="shared" si="287"/>
        <v>30.00001</v>
      </c>
      <c r="BM232" s="136">
        <f t="shared" ca="1" si="278"/>
        <v>96.608320174957512</v>
      </c>
      <c r="BN232" s="136">
        <f t="shared" ca="1" si="278"/>
        <v>99.586292684092626</v>
      </c>
      <c r="BO232" s="136">
        <f t="shared" ca="1" si="278"/>
        <v>108.15576149747923</v>
      </c>
      <c r="BP232" s="136">
        <f t="shared" ca="1" si="278"/>
        <v>119.72311304303024</v>
      </c>
      <c r="BQ232" s="136">
        <f t="shared" ca="1" si="278"/>
        <v>125.45962074594796</v>
      </c>
      <c r="BR232" s="136">
        <f t="shared" ca="1" si="278"/>
        <v>112.85238174927204</v>
      </c>
      <c r="BS232" s="136">
        <f t="shared" ca="1" si="278"/>
        <v>84.642567885728653</v>
      </c>
      <c r="BT232" s="136">
        <f t="shared" ca="1" si="278"/>
        <v>57.317716059870335</v>
      </c>
      <c r="BU232" s="136">
        <f t="shared" ca="1" si="278"/>
        <v>38.621525419244094</v>
      </c>
      <c r="BV232" s="136">
        <f t="shared" ca="1" si="278"/>
        <v>27.452139076686539</v>
      </c>
      <c r="BW232" s="136">
        <f t="shared" ca="1" si="278"/>
        <v>21.184908053839372</v>
      </c>
      <c r="BX232" s="136">
        <f t="shared" ca="1" si="278"/>
        <v>18.026406006535055</v>
      </c>
      <c r="BY232" s="136">
        <f t="shared" ca="1" si="278"/>
        <v>17.064347190980573</v>
      </c>
      <c r="BZ232" s="62"/>
      <c r="CA232" s="80">
        <f t="shared" si="288"/>
        <v>30.00001</v>
      </c>
      <c r="CB232" s="136">
        <f t="shared" ca="1" si="279"/>
        <v>-10.819242048337898</v>
      </c>
      <c r="CC232" s="136">
        <f t="shared" ca="1" si="279"/>
        <v>-12.077648616884982</v>
      </c>
      <c r="CD232" s="136">
        <f t="shared" ca="1" si="279"/>
        <v>-15.98495548339314</v>
      </c>
      <c r="CE232" s="136">
        <f t="shared" ca="1" si="279"/>
        <v>-22.461234048789937</v>
      </c>
      <c r="CF232" s="136">
        <f t="shared" ca="1" si="279"/>
        <v>-29.422681967401424</v>
      </c>
      <c r="CG232" s="136">
        <f t="shared" ca="1" si="279"/>
        <v>-31.672089017243664</v>
      </c>
      <c r="CH232" s="136">
        <f t="shared" ca="1" si="279"/>
        <v>-26.869344454562821</v>
      </c>
      <c r="CI232" s="136">
        <f t="shared" ca="1" si="279"/>
        <v>-19.327144813515737</v>
      </c>
      <c r="CJ232" s="136">
        <f t="shared" ca="1" si="279"/>
        <v>-12.947945629567768</v>
      </c>
      <c r="CK232" s="136">
        <f t="shared" ca="1" si="279"/>
        <v>-8.5843029614554585</v>
      </c>
      <c r="CL232" s="136">
        <f t="shared" ca="1" si="279"/>
        <v>-5.8949693382108066</v>
      </c>
      <c r="CM232" s="136">
        <f t="shared" ca="1" si="279"/>
        <v>-4.4541886951398366</v>
      </c>
      <c r="CN232" s="136">
        <f t="shared" ca="1" si="279"/>
        <v>-4.0017671370637009</v>
      </c>
      <c r="CP232" s="80">
        <f t="shared" si="289"/>
        <v>30.00001</v>
      </c>
      <c r="CQ232" s="136">
        <f t="shared" ca="1" si="290"/>
        <v>10.819242048337898</v>
      </c>
      <c r="CR232" s="136">
        <f t="shared" ca="1" si="280"/>
        <v>12.077648616884982</v>
      </c>
      <c r="CS232" s="136">
        <f t="shared" ca="1" si="280"/>
        <v>15.98495548339314</v>
      </c>
      <c r="CT232" s="136">
        <f t="shared" ca="1" si="280"/>
        <v>22.461234048789937</v>
      </c>
      <c r="CU232" s="136">
        <f t="shared" ca="1" si="280"/>
        <v>29.422681967401424</v>
      </c>
      <c r="CV232" s="136">
        <f t="shared" ca="1" si="280"/>
        <v>31.672089017243664</v>
      </c>
      <c r="CW232" s="136">
        <f t="shared" ca="1" si="280"/>
        <v>26.869344454562821</v>
      </c>
      <c r="CX232" s="136">
        <f t="shared" ca="1" si="280"/>
        <v>19.327144813515737</v>
      </c>
      <c r="CY232" s="136">
        <f t="shared" ca="1" si="280"/>
        <v>12.947945629567768</v>
      </c>
      <c r="CZ232" s="136">
        <f t="shared" ca="1" si="280"/>
        <v>8.5843029614554585</v>
      </c>
      <c r="DA232" s="136">
        <f t="shared" ca="1" si="280"/>
        <v>5.8949693382108066</v>
      </c>
      <c r="DB232" s="136">
        <f t="shared" ca="1" si="280"/>
        <v>4.4541886951398366</v>
      </c>
      <c r="DC232" s="136">
        <f t="shared" ca="1" si="280"/>
        <v>4.0017671370637009</v>
      </c>
      <c r="DE232" s="80">
        <f t="shared" si="291"/>
        <v>30.00001</v>
      </c>
      <c r="DF232" s="104">
        <f t="shared" ca="1" si="292"/>
        <v>74.96983607828173</v>
      </c>
      <c r="DG232" s="104">
        <f t="shared" ca="1" si="281"/>
        <v>75.430995450322655</v>
      </c>
      <c r="DH232" s="104">
        <f t="shared" ca="1" si="281"/>
        <v>76.185850530692946</v>
      </c>
      <c r="DI232" s="104">
        <f t="shared" ca="1" si="281"/>
        <v>74.800644945450358</v>
      </c>
      <c r="DJ232" s="104">
        <f t="shared" ca="1" si="281"/>
        <v>66.61425681114514</v>
      </c>
      <c r="DK232" s="104">
        <f t="shared" ca="1" si="281"/>
        <v>49.508203714784706</v>
      </c>
      <c r="DL232" s="104">
        <f t="shared" ca="1" si="281"/>
        <v>30.903878976603025</v>
      </c>
      <c r="DM232" s="104">
        <f t="shared" ca="1" si="281"/>
        <v>18.663426432838857</v>
      </c>
      <c r="DN232" s="104">
        <f t="shared" ca="1" si="281"/>
        <v>12.725634160108559</v>
      </c>
      <c r="DO232" s="104">
        <f t="shared" ca="1" si="281"/>
        <v>10.283533153775622</v>
      </c>
      <c r="DP232" s="104">
        <f t="shared" ca="1" si="281"/>
        <v>9.3949693774177589</v>
      </c>
      <c r="DQ232" s="104">
        <f t="shared" ca="1" si="281"/>
        <v>9.1180286162553799</v>
      </c>
      <c r="DR232" s="104">
        <f t="shared" ca="1" si="281"/>
        <v>9.0608129168531697</v>
      </c>
      <c r="DT232" s="80">
        <f t="shared" si="293"/>
        <v>30.00001</v>
      </c>
      <c r="DU232" s="136">
        <f t="shared" ca="1" si="282"/>
        <v>-10.819242048337898</v>
      </c>
      <c r="DV232" s="136">
        <f t="shared" ca="1" si="282"/>
        <v>-12.077648616884982</v>
      </c>
      <c r="DW232" s="136">
        <f t="shared" ca="1" si="282"/>
        <v>-15.98495548339314</v>
      </c>
      <c r="DX232" s="136">
        <f t="shared" ca="1" si="282"/>
        <v>-22.461234048789937</v>
      </c>
      <c r="DY232" s="136">
        <f t="shared" ca="1" si="282"/>
        <v>-29.422681967401424</v>
      </c>
      <c r="DZ232" s="136">
        <f t="shared" ca="1" si="282"/>
        <v>-31.672089017243664</v>
      </c>
      <c r="EA232" s="136">
        <f t="shared" ca="1" si="282"/>
        <v>-26.869344454562821</v>
      </c>
      <c r="EB232" s="136">
        <f t="shared" ca="1" si="282"/>
        <v>-19.327144813515737</v>
      </c>
      <c r="EC232" s="136">
        <f t="shared" ca="1" si="282"/>
        <v>-12.947945629567768</v>
      </c>
      <c r="ED232" s="136">
        <f t="shared" ca="1" si="282"/>
        <v>-8.5843029614554585</v>
      </c>
      <c r="EE232" s="136">
        <f t="shared" ca="1" si="282"/>
        <v>-5.8949693382108066</v>
      </c>
      <c r="EF232" s="136">
        <f t="shared" ca="1" si="282"/>
        <v>-4.4541886951398366</v>
      </c>
      <c r="EG232" s="136">
        <f t="shared" ca="1" si="282"/>
        <v>-4.0017671370637009</v>
      </c>
      <c r="EI232" s="80">
        <f t="shared" si="294"/>
        <v>30.00001</v>
      </c>
      <c r="EJ232" s="136">
        <f t="shared" ca="1" si="283"/>
        <v>10.819242048337898</v>
      </c>
      <c r="EK232" s="136">
        <f t="shared" ca="1" si="283"/>
        <v>12.077648616884982</v>
      </c>
      <c r="EL232" s="136">
        <f t="shared" ca="1" si="283"/>
        <v>15.98495548339314</v>
      </c>
      <c r="EM232" s="136">
        <f t="shared" ca="1" si="283"/>
        <v>22.461234048789937</v>
      </c>
      <c r="EN232" s="136">
        <f t="shared" ca="1" si="283"/>
        <v>29.422681967401424</v>
      </c>
      <c r="EO232" s="136">
        <f t="shared" ca="1" si="283"/>
        <v>31.672089017243664</v>
      </c>
      <c r="EP232" s="136">
        <f t="shared" ca="1" si="283"/>
        <v>26.869344454562821</v>
      </c>
      <c r="EQ232" s="136">
        <f t="shared" ca="1" si="283"/>
        <v>19.327144813515737</v>
      </c>
      <c r="ER232" s="136">
        <f t="shared" ca="1" si="283"/>
        <v>12.947945629567768</v>
      </c>
      <c r="ES232" s="136">
        <f t="shared" ca="1" si="283"/>
        <v>8.5843029614554585</v>
      </c>
      <c r="ET232" s="136">
        <f t="shared" ca="1" si="283"/>
        <v>5.8949693382108066</v>
      </c>
      <c r="EU232" s="136">
        <f t="shared" ca="1" si="283"/>
        <v>4.4541886951398366</v>
      </c>
      <c r="EV232" s="136">
        <f t="shared" ca="1" si="283"/>
        <v>4.0017671370637009</v>
      </c>
    </row>
    <row r="233" spans="1:152">
      <c r="B233" s="95"/>
      <c r="C233" s="95"/>
      <c r="D233" s="95"/>
      <c r="E233" s="95"/>
      <c r="F233" s="95"/>
      <c r="G233" s="95"/>
      <c r="H233" s="95"/>
      <c r="I233" s="95"/>
      <c r="J233" s="95"/>
      <c r="K233" s="5">
        <v>2</v>
      </c>
      <c r="L233" s="6">
        <f t="shared" ref="L233:L238" si="296">G6</f>
        <v>-1</v>
      </c>
      <c r="M233" s="6">
        <f t="shared" si="295"/>
        <v>0</v>
      </c>
      <c r="N233" s="6">
        <f t="shared" si="295"/>
        <v>0</v>
      </c>
      <c r="O233" s="95"/>
      <c r="P233" s="95"/>
      <c r="S233" s="26">
        <f t="shared" si="284"/>
        <v>37.500010000000003</v>
      </c>
      <c r="T233" s="132">
        <f t="shared" ca="1" si="275"/>
        <v>-10.589329088026062</v>
      </c>
      <c r="U233" s="132">
        <f t="shared" ca="1" si="275"/>
        <v>-11.738890245234655</v>
      </c>
      <c r="V233" s="132">
        <f t="shared" ca="1" si="275"/>
        <v>-15.432331241781361</v>
      </c>
      <c r="W233" s="132">
        <f t="shared" ca="1" si="275"/>
        <v>-22.210528313969466</v>
      </c>
      <c r="X233" s="132">
        <f t="shared" ca="1" si="275"/>
        <v>-31.672089017243685</v>
      </c>
      <c r="Y233" s="132">
        <f t="shared" ca="1" si="275"/>
        <v>-39.260209272259289</v>
      </c>
      <c r="Z233" s="132">
        <f t="shared" ca="1" si="275"/>
        <v>-37.688900191036851</v>
      </c>
      <c r="AA233" s="132">
        <f t="shared" ca="1" si="275"/>
        <v>-28.596565950528664</v>
      </c>
      <c r="AB233" s="132">
        <f t="shared" ca="1" si="275"/>
        <v>-19.327144813515755</v>
      </c>
      <c r="AC233" s="132">
        <f t="shared" ca="1" si="275"/>
        <v>-12.819019812605516</v>
      </c>
      <c r="AD233" s="132">
        <f t="shared" ca="1" si="275"/>
        <v>-8.873460379795997</v>
      </c>
      <c r="AE233" s="132">
        <f t="shared" ca="1" si="275"/>
        <v>-6.8023480576448607</v>
      </c>
      <c r="AF233" s="132">
        <f t="shared" ca="1" si="275"/>
        <v>-6.1597272383498458</v>
      </c>
      <c r="AH233" s="80">
        <f t="shared" si="285"/>
        <v>37.500010000000003</v>
      </c>
      <c r="AI233" s="104">
        <f t="shared" ca="1" si="276"/>
        <v>10.589329088026062</v>
      </c>
      <c r="AJ233" s="104">
        <f t="shared" ca="1" si="276"/>
        <v>11.738890245234655</v>
      </c>
      <c r="AK233" s="104">
        <f t="shared" ca="1" si="276"/>
        <v>15.432331241781361</v>
      </c>
      <c r="AL233" s="104">
        <f t="shared" ca="1" si="276"/>
        <v>22.210528313969466</v>
      </c>
      <c r="AM233" s="104">
        <f t="shared" ca="1" si="276"/>
        <v>31.672089017243685</v>
      </c>
      <c r="AN233" s="104">
        <f t="shared" ca="1" si="276"/>
        <v>39.260209272259289</v>
      </c>
      <c r="AO233" s="104">
        <f t="shared" ca="1" si="276"/>
        <v>37.688900191036851</v>
      </c>
      <c r="AP233" s="104">
        <f t="shared" ca="1" si="276"/>
        <v>28.596565950528664</v>
      </c>
      <c r="AQ233" s="104">
        <f t="shared" ca="1" si="276"/>
        <v>19.327144813515755</v>
      </c>
      <c r="AR233" s="104">
        <f t="shared" ca="1" si="276"/>
        <v>12.819019812605516</v>
      </c>
      <c r="AS233" s="104">
        <f t="shared" ca="1" si="276"/>
        <v>8.873460379795997</v>
      </c>
      <c r="AT233" s="104">
        <f t="shared" ca="1" si="276"/>
        <v>6.8023480576448607</v>
      </c>
      <c r="AU233" s="104">
        <f t="shared" ca="1" si="276"/>
        <v>6.1597272383498458</v>
      </c>
      <c r="AW233" s="80">
        <f t="shared" si="286"/>
        <v>37.500010000000003</v>
      </c>
      <c r="AX233" s="136">
        <f t="shared" ca="1" si="277"/>
        <v>52.638665556234749</v>
      </c>
      <c r="AY233" s="136">
        <f t="shared" ca="1" si="255"/>
        <v>9.1180286162553763</v>
      </c>
      <c r="AZ233" s="136">
        <f t="shared" ca="1" si="256"/>
        <v>9.3949693774177572</v>
      </c>
      <c r="BA233" s="136">
        <f t="shared" ca="1" si="257"/>
        <v>10.283533153775616</v>
      </c>
      <c r="BB233" s="136">
        <f t="shared" ca="1" si="258"/>
        <v>12.725634160108548</v>
      </c>
      <c r="BC233" s="136">
        <f t="shared" ca="1" si="259"/>
        <v>18.663426432838854</v>
      </c>
      <c r="BD233" s="136">
        <f t="shared" ca="1" si="260"/>
        <v>30.903878976603018</v>
      </c>
      <c r="BE233" s="136">
        <f t="shared" ca="1" si="261"/>
        <v>49.508203714784671</v>
      </c>
      <c r="BF233" s="136">
        <f t="shared" ca="1" si="262"/>
        <v>66.614256811145097</v>
      </c>
      <c r="BG233" s="136">
        <f t="shared" ca="1" si="263"/>
        <v>74.800644945450273</v>
      </c>
      <c r="BH233" s="136">
        <f t="shared" ca="1" si="264"/>
        <v>76.185850530692889</v>
      </c>
      <c r="BI233" s="136">
        <f t="shared" ca="1" si="265"/>
        <v>75.430995450322584</v>
      </c>
      <c r="BJ233" s="136">
        <f t="shared" ca="1" si="266"/>
        <v>74.969836078281716</v>
      </c>
      <c r="BK233" s="62"/>
      <c r="BL233" s="80">
        <f t="shared" si="287"/>
        <v>37.500010000000003</v>
      </c>
      <c r="BM233" s="136">
        <f t="shared" ca="1" si="278"/>
        <v>73.81732373228688</v>
      </c>
      <c r="BN233" s="136">
        <f t="shared" ca="1" si="278"/>
        <v>76.388857229987821</v>
      </c>
      <c r="BO233" s="136">
        <f t="shared" ca="1" si="278"/>
        <v>84.339042854189628</v>
      </c>
      <c r="BP233" s="136">
        <f t="shared" ca="1" si="278"/>
        <v>97.668911690979357</v>
      </c>
      <c r="BQ233" s="136">
        <f t="shared" ca="1" si="278"/>
        <v>112.85238174927207</v>
      </c>
      <c r="BR233" s="136">
        <f t="shared" ca="1" si="278"/>
        <v>117.33425547249543</v>
      </c>
      <c r="BS233" s="136">
        <f t="shared" ca="1" si="278"/>
        <v>99.122980370689959</v>
      </c>
      <c r="BT233" s="136">
        <f t="shared" ca="1" si="278"/>
        <v>69.918766061165869</v>
      </c>
      <c r="BU233" s="136">
        <f t="shared" ca="1" si="278"/>
        <v>46.556892204932105</v>
      </c>
      <c r="BV233" s="136">
        <f t="shared" ca="1" si="278"/>
        <v>32.169369684188048</v>
      </c>
      <c r="BW233" s="136">
        <f t="shared" ca="1" si="278"/>
        <v>24.16897047454939</v>
      </c>
      <c r="BX233" s="136">
        <f t="shared" ca="1" si="278"/>
        <v>20.196256520712733</v>
      </c>
      <c r="BY233" s="136">
        <f t="shared" ca="1" si="278"/>
        <v>18.997166475433069</v>
      </c>
      <c r="BZ233" s="62"/>
      <c r="CA233" s="80">
        <f t="shared" si="288"/>
        <v>37.500010000000003</v>
      </c>
      <c r="CB233" s="136">
        <f t="shared" ca="1" si="279"/>
        <v>-10.589329088026062</v>
      </c>
      <c r="CC233" s="136">
        <f t="shared" ca="1" si="279"/>
        <v>-11.738890245234655</v>
      </c>
      <c r="CD233" s="136">
        <f t="shared" ca="1" si="279"/>
        <v>-15.432331241781361</v>
      </c>
      <c r="CE233" s="136">
        <f t="shared" ca="1" si="279"/>
        <v>-22.210528313969466</v>
      </c>
      <c r="CF233" s="136">
        <f t="shared" ca="1" si="279"/>
        <v>-31.672089017243685</v>
      </c>
      <c r="CG233" s="136">
        <f t="shared" ca="1" si="279"/>
        <v>-39.260209272259289</v>
      </c>
      <c r="CH233" s="136">
        <f t="shared" ca="1" si="279"/>
        <v>-37.688900191036851</v>
      </c>
      <c r="CI233" s="136">
        <f t="shared" ca="1" si="279"/>
        <v>-28.596565950528664</v>
      </c>
      <c r="CJ233" s="136">
        <f t="shared" ca="1" si="279"/>
        <v>-19.327144813515755</v>
      </c>
      <c r="CK233" s="136">
        <f t="shared" ca="1" si="279"/>
        <v>-12.819019812605516</v>
      </c>
      <c r="CL233" s="136">
        <f t="shared" ca="1" si="279"/>
        <v>-8.873460379795997</v>
      </c>
      <c r="CM233" s="136">
        <f t="shared" ca="1" si="279"/>
        <v>-6.8023480576448607</v>
      </c>
      <c r="CN233" s="136">
        <f t="shared" ca="1" si="279"/>
        <v>-6.1597272383498458</v>
      </c>
      <c r="CP233" s="80">
        <f t="shared" si="289"/>
        <v>37.500010000000003</v>
      </c>
      <c r="CQ233" s="136">
        <f t="shared" ca="1" si="290"/>
        <v>10.589329088026062</v>
      </c>
      <c r="CR233" s="136">
        <f t="shared" ca="1" si="280"/>
        <v>11.738890245234655</v>
      </c>
      <c r="CS233" s="136">
        <f t="shared" ca="1" si="280"/>
        <v>15.432331241781361</v>
      </c>
      <c r="CT233" s="136">
        <f t="shared" ca="1" si="280"/>
        <v>22.210528313969466</v>
      </c>
      <c r="CU233" s="136">
        <f t="shared" ca="1" si="280"/>
        <v>31.672089017243685</v>
      </c>
      <c r="CV233" s="136">
        <f t="shared" ca="1" si="280"/>
        <v>39.260209272259289</v>
      </c>
      <c r="CW233" s="136">
        <f t="shared" ca="1" si="280"/>
        <v>37.688900191036851</v>
      </c>
      <c r="CX233" s="136">
        <f t="shared" ca="1" si="280"/>
        <v>28.596565950528664</v>
      </c>
      <c r="CY233" s="136">
        <f t="shared" ca="1" si="280"/>
        <v>19.327144813515755</v>
      </c>
      <c r="CZ233" s="136">
        <f t="shared" ca="1" si="280"/>
        <v>12.819019812605516</v>
      </c>
      <c r="DA233" s="136">
        <f t="shared" ca="1" si="280"/>
        <v>8.873460379795997</v>
      </c>
      <c r="DB233" s="136">
        <f t="shared" ca="1" si="280"/>
        <v>6.8023480576448607</v>
      </c>
      <c r="DC233" s="136">
        <f t="shared" ca="1" si="280"/>
        <v>6.1597272383498458</v>
      </c>
      <c r="DE233" s="80">
        <f t="shared" si="291"/>
        <v>37.500010000000003</v>
      </c>
      <c r="DF233" s="104">
        <f t="shared" ca="1" si="292"/>
        <v>52.638665556234749</v>
      </c>
      <c r="DG233" s="104">
        <f t="shared" ca="1" si="281"/>
        <v>52.911076739518521</v>
      </c>
      <c r="DH233" s="104">
        <f t="shared" ca="1" si="281"/>
        <v>53.474380370626896</v>
      </c>
      <c r="DI233" s="104">
        <f t="shared" ca="1" si="281"/>
        <v>53.247855063040419</v>
      </c>
      <c r="DJ233" s="104">
        <f t="shared" ca="1" si="281"/>
        <v>49.508203714784699</v>
      </c>
      <c r="DK233" s="104">
        <f t="shared" ca="1" si="281"/>
        <v>38.813836927976851</v>
      </c>
      <c r="DL233" s="104">
        <f t="shared" ca="1" si="281"/>
        <v>23.745179988616265</v>
      </c>
      <c r="DM233" s="104">
        <f t="shared" ca="1" si="281"/>
        <v>12.725634160108548</v>
      </c>
      <c r="DN233" s="104">
        <f t="shared" ca="1" si="281"/>
        <v>7.9026025779005904</v>
      </c>
      <c r="DO233" s="104">
        <f t="shared" ca="1" si="281"/>
        <v>6.531330058977014</v>
      </c>
      <c r="DP233" s="104">
        <f t="shared" ca="1" si="281"/>
        <v>6.4220497149573994</v>
      </c>
      <c r="DQ233" s="104">
        <f t="shared" ca="1" si="281"/>
        <v>6.591560405423011</v>
      </c>
      <c r="DR233" s="104">
        <f t="shared" ca="1" si="281"/>
        <v>6.6777119987333737</v>
      </c>
      <c r="DT233" s="80">
        <f t="shared" si="293"/>
        <v>37.500010000000003</v>
      </c>
      <c r="DU233" s="136">
        <f t="shared" ca="1" si="282"/>
        <v>-10.589329088026062</v>
      </c>
      <c r="DV233" s="136">
        <f t="shared" ca="1" si="282"/>
        <v>-11.738890245234655</v>
      </c>
      <c r="DW233" s="136">
        <f t="shared" ca="1" si="282"/>
        <v>-15.432331241781361</v>
      </c>
      <c r="DX233" s="136">
        <f t="shared" ca="1" si="282"/>
        <v>-22.210528313969466</v>
      </c>
      <c r="DY233" s="136">
        <f t="shared" ca="1" si="282"/>
        <v>-31.672089017243685</v>
      </c>
      <c r="DZ233" s="136">
        <f t="shared" ca="1" si="282"/>
        <v>-39.260209272259289</v>
      </c>
      <c r="EA233" s="136">
        <f t="shared" ca="1" si="282"/>
        <v>-37.688900191036851</v>
      </c>
      <c r="EB233" s="136">
        <f t="shared" ca="1" si="282"/>
        <v>-28.596565950528664</v>
      </c>
      <c r="EC233" s="136">
        <f t="shared" ca="1" si="282"/>
        <v>-19.327144813515755</v>
      </c>
      <c r="ED233" s="136">
        <f t="shared" ca="1" si="282"/>
        <v>-12.819019812605516</v>
      </c>
      <c r="EE233" s="136">
        <f t="shared" ca="1" si="282"/>
        <v>-8.873460379795997</v>
      </c>
      <c r="EF233" s="136">
        <f t="shared" ca="1" si="282"/>
        <v>-6.8023480576448607</v>
      </c>
      <c r="EG233" s="136">
        <f t="shared" ca="1" si="282"/>
        <v>-6.1597272383498458</v>
      </c>
      <c r="EI233" s="80">
        <f t="shared" si="294"/>
        <v>37.500010000000003</v>
      </c>
      <c r="EJ233" s="136">
        <f t="shared" ca="1" si="283"/>
        <v>10.589329088026062</v>
      </c>
      <c r="EK233" s="136">
        <f t="shared" ca="1" si="283"/>
        <v>11.738890245234655</v>
      </c>
      <c r="EL233" s="136">
        <f t="shared" ca="1" si="283"/>
        <v>15.432331241781361</v>
      </c>
      <c r="EM233" s="136">
        <f t="shared" ca="1" si="283"/>
        <v>22.210528313969466</v>
      </c>
      <c r="EN233" s="136">
        <f t="shared" ca="1" si="283"/>
        <v>31.672089017243685</v>
      </c>
      <c r="EO233" s="136">
        <f t="shared" ca="1" si="283"/>
        <v>39.260209272259289</v>
      </c>
      <c r="EP233" s="136">
        <f t="shared" ca="1" si="283"/>
        <v>37.688900191036851</v>
      </c>
      <c r="EQ233" s="136">
        <f t="shared" ca="1" si="283"/>
        <v>28.596565950528664</v>
      </c>
      <c r="ER233" s="136">
        <f t="shared" ca="1" si="283"/>
        <v>19.327144813515755</v>
      </c>
      <c r="ES233" s="136">
        <f t="shared" ca="1" si="283"/>
        <v>12.819019812605516</v>
      </c>
      <c r="ET233" s="136">
        <f t="shared" ca="1" si="283"/>
        <v>8.873460379795997</v>
      </c>
      <c r="EU233" s="136">
        <f t="shared" ca="1" si="283"/>
        <v>6.8023480576448607</v>
      </c>
      <c r="EV233" s="136">
        <f t="shared" ca="1" si="283"/>
        <v>6.1597272383498458</v>
      </c>
    </row>
    <row r="234" spans="1:152">
      <c r="A234" t="s">
        <v>108</v>
      </c>
      <c r="B234" s="21">
        <v>1</v>
      </c>
      <c r="C234" s="21">
        <v>2</v>
      </c>
      <c r="D234" s="21">
        <v>0</v>
      </c>
      <c r="E234">
        <v>0.58399999999999996</v>
      </c>
      <c r="F234" s="21">
        <v>37.5</v>
      </c>
      <c r="G234" s="21">
        <v>90</v>
      </c>
      <c r="K234" s="5">
        <v>3</v>
      </c>
      <c r="L234" s="6">
        <f t="shared" si="296"/>
        <v>1</v>
      </c>
      <c r="M234" s="6">
        <f t="shared" si="295"/>
        <v>1</v>
      </c>
      <c r="N234" s="6">
        <f t="shared" si="295"/>
        <v>0</v>
      </c>
      <c r="S234" s="26">
        <f t="shared" si="284"/>
        <v>45.000010000000003</v>
      </c>
      <c r="T234" s="132">
        <f t="shared" ca="1" si="275"/>
        <v>-8.6134502943287092</v>
      </c>
      <c r="U234" s="132">
        <f t="shared" ca="1" si="275"/>
        <v>-9.5108509915158308</v>
      </c>
      <c r="V234" s="132">
        <f t="shared" ca="1" si="275"/>
        <v>-12.421369158429487</v>
      </c>
      <c r="W234" s="132">
        <f t="shared" ca="1" si="275"/>
        <v>-17.982423579547291</v>
      </c>
      <c r="X234" s="132">
        <f t="shared" ca="1" si="275"/>
        <v>-26.869344454562835</v>
      </c>
      <c r="Y234" s="132">
        <f t="shared" ca="1" si="275"/>
        <v>-37.688900191036872</v>
      </c>
      <c r="Z234" s="132">
        <f t="shared" ca="1" si="275"/>
        <v>-43.338562170649254</v>
      </c>
      <c r="AA234" s="132">
        <f t="shared" ca="1" si="275"/>
        <v>-37.688900191036858</v>
      </c>
      <c r="AB234" s="132">
        <f t="shared" ca="1" si="275"/>
        <v>-26.869344454562849</v>
      </c>
      <c r="AC234" s="132">
        <f t="shared" ca="1" si="275"/>
        <v>-17.982423579547277</v>
      </c>
      <c r="AD234" s="132">
        <f t="shared" ca="1" si="275"/>
        <v>-12.421369158429485</v>
      </c>
      <c r="AE234" s="132">
        <f t="shared" ca="1" si="275"/>
        <v>-9.5108509915158344</v>
      </c>
      <c r="AF234" s="132">
        <f t="shared" ca="1" si="275"/>
        <v>-8.6134502943287075</v>
      </c>
      <c r="AH234" s="80">
        <f t="shared" si="285"/>
        <v>45.000010000000003</v>
      </c>
      <c r="AI234" s="104">
        <f t="shared" ca="1" si="276"/>
        <v>8.6134502943287092</v>
      </c>
      <c r="AJ234" s="104">
        <f t="shared" ca="1" si="276"/>
        <v>9.5108509915158308</v>
      </c>
      <c r="AK234" s="104">
        <f t="shared" ca="1" si="276"/>
        <v>12.421369158429487</v>
      </c>
      <c r="AL234" s="104">
        <f t="shared" ca="1" si="276"/>
        <v>17.982423579547291</v>
      </c>
      <c r="AM234" s="104">
        <f t="shared" ca="1" si="276"/>
        <v>26.869344454562835</v>
      </c>
      <c r="AN234" s="104">
        <f t="shared" ca="1" si="276"/>
        <v>37.688900191036872</v>
      </c>
      <c r="AO234" s="104">
        <f t="shared" ca="1" si="276"/>
        <v>43.338562170649254</v>
      </c>
      <c r="AP234" s="104">
        <f t="shared" ca="1" si="276"/>
        <v>37.688900191036858</v>
      </c>
      <c r="AQ234" s="104">
        <f t="shared" ca="1" si="276"/>
        <v>26.869344454562849</v>
      </c>
      <c r="AR234" s="104">
        <f t="shared" ca="1" si="276"/>
        <v>17.982423579547277</v>
      </c>
      <c r="AS234" s="104">
        <f t="shared" ca="1" si="276"/>
        <v>12.421369158429485</v>
      </c>
      <c r="AT234" s="104">
        <f t="shared" ca="1" si="276"/>
        <v>9.5108509915158344</v>
      </c>
      <c r="AU234" s="104">
        <f t="shared" ca="1" si="276"/>
        <v>8.6134502943287075</v>
      </c>
      <c r="AW234" s="80">
        <f t="shared" si="286"/>
        <v>45.000010000000003</v>
      </c>
      <c r="AX234" s="136">
        <f t="shared" ca="1" si="277"/>
        <v>35.278076985871955</v>
      </c>
      <c r="AY234" s="136">
        <f t="shared" ca="1" si="255"/>
        <v>10.911393653361678</v>
      </c>
      <c r="AZ234" s="136">
        <f t="shared" ca="1" si="256"/>
        <v>11.434888816982971</v>
      </c>
      <c r="BA234" s="136">
        <f t="shared" ca="1" si="257"/>
        <v>12.725634160108552</v>
      </c>
      <c r="BB234" s="136">
        <f t="shared" ca="1" si="258"/>
        <v>15.644652259358807</v>
      </c>
      <c r="BC234" s="136">
        <f t="shared" ca="1" si="259"/>
        <v>21.874264068395945</v>
      </c>
      <c r="BD234" s="136">
        <f t="shared" ca="1" si="260"/>
        <v>33.964940214691289</v>
      </c>
      <c r="BE234" s="136">
        <f t="shared" ca="1" si="261"/>
        <v>53.247855063040404</v>
      </c>
      <c r="BF234" s="136">
        <f t="shared" ca="1" si="262"/>
        <v>74.800644945450287</v>
      </c>
      <c r="BG234" s="136">
        <f t="shared" ca="1" si="263"/>
        <v>89.437776003373443</v>
      </c>
      <c r="BH234" s="136">
        <f t="shared" ca="1" si="264"/>
        <v>95.002700509632859</v>
      </c>
      <c r="BI234" s="136">
        <f t="shared" ca="1" si="265"/>
        <v>95.86292557787651</v>
      </c>
      <c r="BJ234" s="136">
        <f t="shared" ca="1" si="266"/>
        <v>95.756102854919888</v>
      </c>
      <c r="BK234" s="62"/>
      <c r="BL234" s="80">
        <f t="shared" si="287"/>
        <v>45.000010000000003</v>
      </c>
      <c r="BM234" s="136">
        <f t="shared" ca="1" si="278"/>
        <v>52.50497757452937</v>
      </c>
      <c r="BN234" s="136">
        <f t="shared" ca="1" si="278"/>
        <v>54.259095801164591</v>
      </c>
      <c r="BO234" s="136">
        <f t="shared" ca="1" si="278"/>
        <v>59.820683031219097</v>
      </c>
      <c r="BP234" s="136">
        <f t="shared" ca="1" si="278"/>
        <v>69.929787373785899</v>
      </c>
      <c r="BQ234" s="136">
        <f t="shared" ca="1" si="278"/>
        <v>84.642567885728681</v>
      </c>
      <c r="BR234" s="136">
        <f t="shared" ca="1" si="278"/>
        <v>99.122980370690001</v>
      </c>
      <c r="BS234" s="136">
        <f t="shared" ca="1" si="278"/>
        <v>99.402758501407064</v>
      </c>
      <c r="BT234" s="136">
        <f t="shared" ca="1" si="278"/>
        <v>79.288857029853702</v>
      </c>
      <c r="BU234" s="136">
        <f t="shared" ca="1" si="278"/>
        <v>54.713737710468692</v>
      </c>
      <c r="BV234" s="136">
        <f t="shared" ca="1" si="278"/>
        <v>37.347250891053356</v>
      </c>
      <c r="BW234" s="136">
        <f t="shared" ca="1" si="278"/>
        <v>27.38252382134749</v>
      </c>
      <c r="BX234" s="136">
        <f t="shared" ca="1" si="278"/>
        <v>22.437964809941935</v>
      </c>
      <c r="BY234" s="136">
        <f t="shared" ca="1" si="278"/>
        <v>20.952720689001122</v>
      </c>
      <c r="BZ234" s="62"/>
      <c r="CA234" s="80">
        <f t="shared" si="288"/>
        <v>45.000010000000003</v>
      </c>
      <c r="CB234" s="136">
        <f t="shared" ca="1" si="279"/>
        <v>-8.6134502943287092</v>
      </c>
      <c r="CC234" s="136">
        <f t="shared" ca="1" si="279"/>
        <v>-9.5108509915158308</v>
      </c>
      <c r="CD234" s="136">
        <f t="shared" ca="1" si="279"/>
        <v>-12.421369158429487</v>
      </c>
      <c r="CE234" s="136">
        <f t="shared" ca="1" si="279"/>
        <v>-17.982423579547291</v>
      </c>
      <c r="CF234" s="136">
        <f t="shared" ca="1" si="279"/>
        <v>-26.869344454562835</v>
      </c>
      <c r="CG234" s="136">
        <f t="shared" ca="1" si="279"/>
        <v>-37.688900191036872</v>
      </c>
      <c r="CH234" s="136">
        <f t="shared" ca="1" si="279"/>
        <v>-43.338562170649254</v>
      </c>
      <c r="CI234" s="136">
        <f t="shared" ca="1" si="279"/>
        <v>-37.688900191036858</v>
      </c>
      <c r="CJ234" s="136">
        <f t="shared" ca="1" si="279"/>
        <v>-26.869344454562849</v>
      </c>
      <c r="CK234" s="136">
        <f t="shared" ca="1" si="279"/>
        <v>-17.982423579547277</v>
      </c>
      <c r="CL234" s="136">
        <f t="shared" ca="1" si="279"/>
        <v>-12.421369158429485</v>
      </c>
      <c r="CM234" s="136">
        <f t="shared" ca="1" si="279"/>
        <v>-9.5108509915158344</v>
      </c>
      <c r="CN234" s="136">
        <f t="shared" ca="1" si="279"/>
        <v>-8.6134502943287075</v>
      </c>
      <c r="CP234" s="80">
        <f t="shared" si="289"/>
        <v>45.000010000000003</v>
      </c>
      <c r="CQ234" s="136">
        <f t="shared" ca="1" si="290"/>
        <v>8.6134502943287092</v>
      </c>
      <c r="CR234" s="136">
        <f t="shared" ca="1" si="280"/>
        <v>9.5108509915158308</v>
      </c>
      <c r="CS234" s="136">
        <f t="shared" ca="1" si="280"/>
        <v>12.421369158429487</v>
      </c>
      <c r="CT234" s="136">
        <f t="shared" ca="1" si="280"/>
        <v>17.982423579547291</v>
      </c>
      <c r="CU234" s="136">
        <f t="shared" ca="1" si="280"/>
        <v>26.869344454562835</v>
      </c>
      <c r="CV234" s="136">
        <f t="shared" ca="1" si="280"/>
        <v>37.688900191036872</v>
      </c>
      <c r="CW234" s="136">
        <f t="shared" ca="1" si="280"/>
        <v>43.338562170649254</v>
      </c>
      <c r="CX234" s="136">
        <f t="shared" ca="1" si="280"/>
        <v>37.688900191036858</v>
      </c>
      <c r="CY234" s="136">
        <f t="shared" ca="1" si="280"/>
        <v>26.869344454562849</v>
      </c>
      <c r="CZ234" s="136">
        <f t="shared" ca="1" si="280"/>
        <v>17.982423579547277</v>
      </c>
      <c r="DA234" s="136">
        <f t="shared" ca="1" si="280"/>
        <v>12.421369158429485</v>
      </c>
      <c r="DB234" s="136">
        <f t="shared" ca="1" si="280"/>
        <v>9.5108509915158344</v>
      </c>
      <c r="DC234" s="136">
        <f t="shared" ca="1" si="280"/>
        <v>8.6134502943287075</v>
      </c>
      <c r="DE234" s="80">
        <f t="shared" si="291"/>
        <v>45.000010000000003</v>
      </c>
      <c r="DF234" s="104">
        <f t="shared" ca="1" si="292"/>
        <v>35.278076985871955</v>
      </c>
      <c r="DG234" s="104">
        <f t="shared" ca="1" si="281"/>
        <v>35.237393818132936</v>
      </c>
      <c r="DH234" s="104">
        <f t="shared" ca="1" si="281"/>
        <v>34.97794471436012</v>
      </c>
      <c r="DI234" s="104">
        <f t="shared" ca="1" si="281"/>
        <v>33.964940214691318</v>
      </c>
      <c r="DJ234" s="104">
        <f t="shared" ca="1" si="281"/>
        <v>30.903878976603018</v>
      </c>
      <c r="DK234" s="104">
        <f t="shared" ca="1" si="281"/>
        <v>23.745179988616272</v>
      </c>
      <c r="DL234" s="104">
        <f t="shared" ca="1" si="281"/>
        <v>12.725634160108559</v>
      </c>
      <c r="DM234" s="104">
        <f t="shared" ca="1" si="281"/>
        <v>3.9110566477799926</v>
      </c>
      <c r="DN234" s="104">
        <f t="shared" ca="1" si="281"/>
        <v>0.97504880134299121</v>
      </c>
      <c r="DO234" s="104">
        <f t="shared" ca="1" si="281"/>
        <v>1.3824037319588034</v>
      </c>
      <c r="DP234" s="104">
        <f t="shared" ca="1" si="281"/>
        <v>2.5397855044885178</v>
      </c>
      <c r="DQ234" s="104">
        <f t="shared" ca="1" si="281"/>
        <v>3.4162628269102657</v>
      </c>
      <c r="DR234" s="104">
        <f t="shared" ca="1" si="281"/>
        <v>3.725820100343705</v>
      </c>
      <c r="DT234" s="80">
        <f t="shared" si="293"/>
        <v>45.000010000000003</v>
      </c>
      <c r="DU234" s="136">
        <f t="shared" ca="1" si="282"/>
        <v>-8.6134502943287092</v>
      </c>
      <c r="DV234" s="136">
        <f t="shared" ca="1" si="282"/>
        <v>-9.5108509915158308</v>
      </c>
      <c r="DW234" s="136">
        <f t="shared" ca="1" si="282"/>
        <v>-12.421369158429487</v>
      </c>
      <c r="DX234" s="136">
        <f t="shared" ca="1" si="282"/>
        <v>-17.982423579547291</v>
      </c>
      <c r="DY234" s="136">
        <f t="shared" ca="1" si="282"/>
        <v>-26.869344454562835</v>
      </c>
      <c r="DZ234" s="136">
        <f t="shared" ca="1" si="282"/>
        <v>-37.688900191036872</v>
      </c>
      <c r="EA234" s="136">
        <f t="shared" ca="1" si="282"/>
        <v>-43.338562170649254</v>
      </c>
      <c r="EB234" s="136">
        <f t="shared" ca="1" si="282"/>
        <v>-37.688900191036858</v>
      </c>
      <c r="EC234" s="136">
        <f t="shared" ca="1" si="282"/>
        <v>-26.869344454562849</v>
      </c>
      <c r="ED234" s="136">
        <f t="shared" ca="1" si="282"/>
        <v>-17.982423579547277</v>
      </c>
      <c r="EE234" s="136">
        <f t="shared" ca="1" si="282"/>
        <v>-12.421369158429485</v>
      </c>
      <c r="EF234" s="136">
        <f t="shared" ca="1" si="282"/>
        <v>-9.5108509915158344</v>
      </c>
      <c r="EG234" s="136">
        <f t="shared" ca="1" si="282"/>
        <v>-8.6134502943287075</v>
      </c>
      <c r="EI234" s="80">
        <f t="shared" si="294"/>
        <v>45.000010000000003</v>
      </c>
      <c r="EJ234" s="136">
        <f t="shared" ca="1" si="283"/>
        <v>8.6134502943287092</v>
      </c>
      <c r="EK234" s="136">
        <f t="shared" ca="1" si="283"/>
        <v>9.5108509915158308</v>
      </c>
      <c r="EL234" s="136">
        <f t="shared" ca="1" si="283"/>
        <v>12.421369158429487</v>
      </c>
      <c r="EM234" s="136">
        <f t="shared" ca="1" si="283"/>
        <v>17.982423579547291</v>
      </c>
      <c r="EN234" s="136">
        <f t="shared" ca="1" si="283"/>
        <v>26.869344454562835</v>
      </c>
      <c r="EO234" s="136">
        <f t="shared" ca="1" si="283"/>
        <v>37.688900191036872</v>
      </c>
      <c r="EP234" s="136">
        <f t="shared" ca="1" si="283"/>
        <v>43.338562170649254</v>
      </c>
      <c r="EQ234" s="136">
        <f t="shared" ca="1" si="283"/>
        <v>37.688900191036858</v>
      </c>
      <c r="ER234" s="136">
        <f t="shared" ca="1" si="283"/>
        <v>26.869344454562849</v>
      </c>
      <c r="ES234" s="136">
        <f t="shared" ca="1" si="283"/>
        <v>17.982423579547277</v>
      </c>
      <c r="ET234" s="136">
        <f t="shared" ca="1" si="283"/>
        <v>12.421369158429485</v>
      </c>
      <c r="EU234" s="136">
        <f t="shared" ca="1" si="283"/>
        <v>9.5108509915158344</v>
      </c>
      <c r="EV234" s="136">
        <f t="shared" ca="1" si="283"/>
        <v>8.6134502943287075</v>
      </c>
    </row>
    <row r="235" spans="1:152">
      <c r="B235" s="21">
        <v>1</v>
      </c>
      <c r="C235" s="21">
        <v>0.5</v>
      </c>
      <c r="D235" s="21">
        <v>1</v>
      </c>
      <c r="E235">
        <v>0.34399999999999997</v>
      </c>
      <c r="F235" s="21">
        <v>30</v>
      </c>
      <c r="G235" s="21">
        <v>67.5</v>
      </c>
      <c r="K235" s="5">
        <v>4</v>
      </c>
      <c r="L235" s="6">
        <f t="shared" si="296"/>
        <v>-1</v>
      </c>
      <c r="M235" s="6">
        <f t="shared" si="295"/>
        <v>1</v>
      </c>
      <c r="N235" s="6">
        <f t="shared" si="295"/>
        <v>0</v>
      </c>
      <c r="R235" s="95"/>
      <c r="S235" s="26">
        <f t="shared" si="284"/>
        <v>52.500010000000003</v>
      </c>
      <c r="T235" s="132">
        <f t="shared" ca="1" si="275"/>
        <v>-6.159727238349844</v>
      </c>
      <c r="U235" s="132">
        <f t="shared" ca="1" si="275"/>
        <v>-6.8023480576448598</v>
      </c>
      <c r="V235" s="132">
        <f t="shared" ca="1" si="275"/>
        <v>-8.8734603797959952</v>
      </c>
      <c r="W235" s="132">
        <f t="shared" ca="1" si="275"/>
        <v>-12.81901981260552</v>
      </c>
      <c r="X235" s="132">
        <f t="shared" ca="1" si="275"/>
        <v>-19.327144813515744</v>
      </c>
      <c r="Y235" s="132">
        <f t="shared" ca="1" si="275"/>
        <v>-28.596565950528664</v>
      </c>
      <c r="Z235" s="132">
        <f t="shared" ca="1" si="275"/>
        <v>-37.688900191036858</v>
      </c>
      <c r="AA235" s="132">
        <f t="shared" ca="1" si="275"/>
        <v>-39.260209272259303</v>
      </c>
      <c r="AB235" s="132">
        <f t="shared" ca="1" si="275"/>
        <v>-31.672089017243671</v>
      </c>
      <c r="AC235" s="132">
        <f t="shared" ca="1" si="275"/>
        <v>-22.210528313969455</v>
      </c>
      <c r="AD235" s="132">
        <f t="shared" ca="1" si="275"/>
        <v>-15.432331241781355</v>
      </c>
      <c r="AE235" s="132">
        <f t="shared" ca="1" si="275"/>
        <v>-11.738890245234655</v>
      </c>
      <c r="AF235" s="132">
        <f t="shared" ca="1" si="275"/>
        <v>-10.589329088026064</v>
      </c>
      <c r="AH235" s="80">
        <f t="shared" si="285"/>
        <v>52.500010000000003</v>
      </c>
      <c r="AI235" s="104">
        <f t="shared" ca="1" si="276"/>
        <v>6.159727238349844</v>
      </c>
      <c r="AJ235" s="104">
        <f t="shared" ca="1" si="276"/>
        <v>6.8023480576448598</v>
      </c>
      <c r="AK235" s="104">
        <f t="shared" ca="1" si="276"/>
        <v>8.8734603797959952</v>
      </c>
      <c r="AL235" s="104">
        <f t="shared" ca="1" si="276"/>
        <v>12.81901981260552</v>
      </c>
      <c r="AM235" s="104">
        <f t="shared" ca="1" si="276"/>
        <v>19.327144813515744</v>
      </c>
      <c r="AN235" s="104">
        <f t="shared" ca="1" si="276"/>
        <v>28.596565950528664</v>
      </c>
      <c r="AO235" s="104">
        <f t="shared" ca="1" si="276"/>
        <v>37.688900191036858</v>
      </c>
      <c r="AP235" s="104">
        <f t="shared" ca="1" si="276"/>
        <v>39.260209272259303</v>
      </c>
      <c r="AQ235" s="104">
        <f t="shared" ca="1" si="276"/>
        <v>31.672089017243671</v>
      </c>
      <c r="AR235" s="104">
        <f t="shared" ca="1" si="276"/>
        <v>22.210528313969455</v>
      </c>
      <c r="AS235" s="104">
        <f t="shared" ca="1" si="276"/>
        <v>15.432331241781355</v>
      </c>
      <c r="AT235" s="104">
        <f t="shared" ca="1" si="276"/>
        <v>11.738890245234655</v>
      </c>
      <c r="AU235" s="104">
        <f t="shared" ca="1" si="276"/>
        <v>10.589329088026064</v>
      </c>
      <c r="AW235" s="80">
        <f t="shared" si="286"/>
        <v>52.500010000000003</v>
      </c>
      <c r="AX235" s="136">
        <f t="shared" ca="1" si="277"/>
        <v>24.422899492860019</v>
      </c>
      <c r="AY235" s="136">
        <f t="shared" ca="1" si="255"/>
        <v>12.075881936985514</v>
      </c>
      <c r="AZ235" s="136">
        <f t="shared" ca="1" si="256"/>
        <v>12.725634160108553</v>
      </c>
      <c r="BA235" s="136">
        <f t="shared" ca="1" si="257"/>
        <v>14.205502284623881</v>
      </c>
      <c r="BB235" s="136">
        <f t="shared" ca="1" si="258"/>
        <v>17.298953445281999</v>
      </c>
      <c r="BC235" s="136">
        <f t="shared" ca="1" si="259"/>
        <v>23.477505005762406</v>
      </c>
      <c r="BD235" s="136">
        <f t="shared" ca="1" si="260"/>
        <v>34.977944714360106</v>
      </c>
      <c r="BE235" s="136">
        <f t="shared" ca="1" si="261"/>
        <v>53.474380370626911</v>
      </c>
      <c r="BF235" s="136">
        <f t="shared" ca="1" si="262"/>
        <v>76.185850530692903</v>
      </c>
      <c r="BG235" s="136">
        <f t="shared" ca="1" si="263"/>
        <v>95.002700509632859</v>
      </c>
      <c r="BH235" s="136">
        <f t="shared" ca="1" si="264"/>
        <v>104.98671416721797</v>
      </c>
      <c r="BI235" s="136">
        <f t="shared" ca="1" si="265"/>
        <v>108.40207985837714</v>
      </c>
      <c r="BJ235" s="136">
        <f t="shared" ca="1" si="266"/>
        <v>109.05093694642284</v>
      </c>
      <c r="BK235" s="62"/>
      <c r="BL235" s="80">
        <f t="shared" si="287"/>
        <v>52.500010000000003</v>
      </c>
      <c r="BM235" s="136">
        <f t="shared" ca="1" si="278"/>
        <v>36.742353969559709</v>
      </c>
      <c r="BN235" s="136">
        <f t="shared" ca="1" si="278"/>
        <v>37.815900515938722</v>
      </c>
      <c r="BO235" s="136">
        <f t="shared" ca="1" si="278"/>
        <v>41.224425765354397</v>
      </c>
      <c r="BP235" s="136">
        <f t="shared" ca="1" si="278"/>
        <v>47.512303693606995</v>
      </c>
      <c r="BQ235" s="136">
        <f t="shared" ca="1" si="278"/>
        <v>57.317716059870349</v>
      </c>
      <c r="BR235" s="136">
        <f t="shared" ca="1" si="278"/>
        <v>69.918766061165869</v>
      </c>
      <c r="BS235" s="136">
        <f t="shared" ca="1" si="278"/>
        <v>79.288857029853702</v>
      </c>
      <c r="BT235" s="136">
        <f t="shared" ca="1" si="278"/>
        <v>74.648613545297664</v>
      </c>
      <c r="BU235" s="136">
        <f t="shared" ca="1" si="278"/>
        <v>57.370683858093095</v>
      </c>
      <c r="BV235" s="136">
        <f t="shared" ca="1" si="278"/>
        <v>40.389386722889</v>
      </c>
      <c r="BW235" s="136">
        <f t="shared" ca="1" si="278"/>
        <v>29.390270018727758</v>
      </c>
      <c r="BX235" s="136">
        <f t="shared" ca="1" si="278"/>
        <v>23.723389096076687</v>
      </c>
      <c r="BY235" s="136">
        <f t="shared" ca="1" si="278"/>
        <v>22.005770758973163</v>
      </c>
      <c r="BZ235" s="62"/>
      <c r="CA235" s="80">
        <f t="shared" si="288"/>
        <v>52.500010000000003</v>
      </c>
      <c r="CB235" s="136">
        <f t="shared" ca="1" si="279"/>
        <v>-6.159727238349844</v>
      </c>
      <c r="CC235" s="136">
        <f t="shared" ca="1" si="279"/>
        <v>-6.8023480576448598</v>
      </c>
      <c r="CD235" s="136">
        <f t="shared" ca="1" si="279"/>
        <v>-8.8734603797959952</v>
      </c>
      <c r="CE235" s="136">
        <f t="shared" ca="1" si="279"/>
        <v>-12.81901981260552</v>
      </c>
      <c r="CF235" s="136">
        <f t="shared" ca="1" si="279"/>
        <v>-19.327144813515744</v>
      </c>
      <c r="CG235" s="136">
        <f t="shared" ca="1" si="279"/>
        <v>-28.596565950528664</v>
      </c>
      <c r="CH235" s="136">
        <f t="shared" ca="1" si="279"/>
        <v>-37.688900191036858</v>
      </c>
      <c r="CI235" s="136">
        <f t="shared" ca="1" si="279"/>
        <v>-39.260209272259303</v>
      </c>
      <c r="CJ235" s="136">
        <f t="shared" ca="1" si="279"/>
        <v>-31.672089017243671</v>
      </c>
      <c r="CK235" s="136">
        <f t="shared" ca="1" si="279"/>
        <v>-22.210528313969455</v>
      </c>
      <c r="CL235" s="136">
        <f t="shared" ca="1" si="279"/>
        <v>-15.432331241781355</v>
      </c>
      <c r="CM235" s="136">
        <f t="shared" ca="1" si="279"/>
        <v>-11.738890245234655</v>
      </c>
      <c r="CN235" s="136">
        <f t="shared" ca="1" si="279"/>
        <v>-10.589329088026064</v>
      </c>
      <c r="CP235" s="80">
        <f t="shared" si="289"/>
        <v>52.500010000000003</v>
      </c>
      <c r="CQ235" s="136">
        <f t="shared" ca="1" si="290"/>
        <v>6.159727238349844</v>
      </c>
      <c r="CR235" s="136">
        <f t="shared" ca="1" si="280"/>
        <v>6.8023480576448598</v>
      </c>
      <c r="CS235" s="136">
        <f t="shared" ca="1" si="280"/>
        <v>8.8734603797959952</v>
      </c>
      <c r="CT235" s="136">
        <f t="shared" ca="1" si="280"/>
        <v>12.81901981260552</v>
      </c>
      <c r="CU235" s="136">
        <f t="shared" ca="1" si="280"/>
        <v>19.327144813515744</v>
      </c>
      <c r="CV235" s="136">
        <f t="shared" ca="1" si="280"/>
        <v>28.596565950528664</v>
      </c>
      <c r="CW235" s="136">
        <f t="shared" ca="1" si="280"/>
        <v>37.688900191036858</v>
      </c>
      <c r="CX235" s="136">
        <f t="shared" ca="1" si="280"/>
        <v>39.260209272259303</v>
      </c>
      <c r="CY235" s="136">
        <f t="shared" ca="1" si="280"/>
        <v>31.672089017243671</v>
      </c>
      <c r="CZ235" s="136">
        <f t="shared" ca="1" si="280"/>
        <v>22.210528313969455</v>
      </c>
      <c r="DA235" s="136">
        <f t="shared" ca="1" si="280"/>
        <v>15.432331241781355</v>
      </c>
      <c r="DB235" s="136">
        <f t="shared" ca="1" si="280"/>
        <v>11.738890245234655</v>
      </c>
      <c r="DC235" s="136">
        <f t="shared" ca="1" si="280"/>
        <v>10.589329088026064</v>
      </c>
      <c r="DE235" s="80">
        <f t="shared" si="291"/>
        <v>52.500010000000003</v>
      </c>
      <c r="DF235" s="104">
        <f t="shared" ca="1" si="292"/>
        <v>24.422899492860019</v>
      </c>
      <c r="DG235" s="104">
        <f t="shared" ca="1" si="281"/>
        <v>24.211204400648999</v>
      </c>
      <c r="DH235" s="104">
        <f t="shared" ca="1" si="281"/>
        <v>23.477505005762414</v>
      </c>
      <c r="DI235" s="104">
        <f t="shared" ca="1" si="281"/>
        <v>21.874264068395959</v>
      </c>
      <c r="DJ235" s="104">
        <f t="shared" ca="1" si="281"/>
        <v>18.663426432838857</v>
      </c>
      <c r="DK235" s="104">
        <f t="shared" ca="1" si="281"/>
        <v>12.725634160108548</v>
      </c>
      <c r="DL235" s="104">
        <f t="shared" ca="1" si="281"/>
        <v>3.9110566477799926</v>
      </c>
      <c r="DM235" s="104">
        <f t="shared" ca="1" si="281"/>
        <v>-3.8718049992209416</v>
      </c>
      <c r="DN235" s="104">
        <f t="shared" ca="1" si="281"/>
        <v>-5.9734941763942491</v>
      </c>
      <c r="DO235" s="104">
        <f t="shared" ca="1" si="281"/>
        <v>-4.031669905049915</v>
      </c>
      <c r="DP235" s="104">
        <f t="shared" ca="1" si="281"/>
        <v>-1.4743924648349516</v>
      </c>
      <c r="DQ235" s="104">
        <f t="shared" ca="1" si="281"/>
        <v>0.2456086056073746</v>
      </c>
      <c r="DR235" s="104">
        <f t="shared" ca="1" si="281"/>
        <v>0.82711258292103573</v>
      </c>
      <c r="DT235" s="80">
        <f t="shared" si="293"/>
        <v>52.500010000000003</v>
      </c>
      <c r="DU235" s="136">
        <f t="shared" ca="1" si="282"/>
        <v>-6.159727238349844</v>
      </c>
      <c r="DV235" s="136">
        <f t="shared" ca="1" si="282"/>
        <v>-6.8023480576448598</v>
      </c>
      <c r="DW235" s="136">
        <f t="shared" ca="1" si="282"/>
        <v>-8.8734603797959952</v>
      </c>
      <c r="DX235" s="136">
        <f t="shared" ca="1" si="282"/>
        <v>-12.81901981260552</v>
      </c>
      <c r="DY235" s="136">
        <f t="shared" ca="1" si="282"/>
        <v>-19.327144813515744</v>
      </c>
      <c r="DZ235" s="136">
        <f t="shared" ca="1" si="282"/>
        <v>-28.596565950528664</v>
      </c>
      <c r="EA235" s="136">
        <f t="shared" ca="1" si="282"/>
        <v>-37.688900191036858</v>
      </c>
      <c r="EB235" s="136">
        <f t="shared" ca="1" si="282"/>
        <v>-39.260209272259303</v>
      </c>
      <c r="EC235" s="136">
        <f t="shared" ca="1" si="282"/>
        <v>-31.672089017243671</v>
      </c>
      <c r="ED235" s="136">
        <f t="shared" ca="1" si="282"/>
        <v>-22.210528313969455</v>
      </c>
      <c r="EE235" s="136">
        <f t="shared" ca="1" si="282"/>
        <v>-15.432331241781355</v>
      </c>
      <c r="EF235" s="136">
        <f t="shared" ca="1" si="282"/>
        <v>-11.738890245234655</v>
      </c>
      <c r="EG235" s="136">
        <f t="shared" ca="1" si="282"/>
        <v>-10.589329088026064</v>
      </c>
      <c r="EI235" s="80">
        <f t="shared" si="294"/>
        <v>52.500010000000003</v>
      </c>
      <c r="EJ235" s="136">
        <f t="shared" ca="1" si="283"/>
        <v>6.159727238349844</v>
      </c>
      <c r="EK235" s="136">
        <f t="shared" ca="1" si="283"/>
        <v>6.8023480576448598</v>
      </c>
      <c r="EL235" s="136">
        <f t="shared" ca="1" si="283"/>
        <v>8.8734603797959952</v>
      </c>
      <c r="EM235" s="136">
        <f t="shared" ca="1" si="283"/>
        <v>12.81901981260552</v>
      </c>
      <c r="EN235" s="136">
        <f t="shared" ca="1" si="283"/>
        <v>19.327144813515744</v>
      </c>
      <c r="EO235" s="136">
        <f t="shared" ca="1" si="283"/>
        <v>28.596565950528664</v>
      </c>
      <c r="EP235" s="136">
        <f t="shared" ca="1" si="283"/>
        <v>37.688900191036858</v>
      </c>
      <c r="EQ235" s="136">
        <f t="shared" ca="1" si="283"/>
        <v>39.260209272259303</v>
      </c>
      <c r="ER235" s="136">
        <f t="shared" ca="1" si="283"/>
        <v>31.672089017243671</v>
      </c>
      <c r="ES235" s="136">
        <f t="shared" ca="1" si="283"/>
        <v>22.210528313969455</v>
      </c>
      <c r="ET235" s="136">
        <f t="shared" ca="1" si="283"/>
        <v>15.432331241781355</v>
      </c>
      <c r="EU235" s="136">
        <f t="shared" ca="1" si="283"/>
        <v>11.738890245234655</v>
      </c>
      <c r="EV235" s="136">
        <f t="shared" ca="1" si="283"/>
        <v>10.589329088026064</v>
      </c>
    </row>
    <row r="236" spans="1:152">
      <c r="B236" s="21">
        <v>2</v>
      </c>
      <c r="C236" s="21">
        <v>0</v>
      </c>
      <c r="D236" s="21">
        <v>0.2</v>
      </c>
      <c r="E236" s="23">
        <v>0.30299999999999999</v>
      </c>
      <c r="F236" s="133">
        <v>22.5</v>
      </c>
      <c r="G236" s="133">
        <v>67.5</v>
      </c>
      <c r="H236" s="1" t="s">
        <v>107</v>
      </c>
      <c r="K236" s="5">
        <v>5</v>
      </c>
      <c r="L236" s="6">
        <f t="shared" si="296"/>
        <v>1</v>
      </c>
      <c r="M236" s="6">
        <f t="shared" si="295"/>
        <v>0</v>
      </c>
      <c r="N236" s="6">
        <f t="shared" si="295"/>
        <v>0.5</v>
      </c>
      <c r="S236" s="26">
        <f t="shared" si="284"/>
        <v>60.000010000000003</v>
      </c>
      <c r="T236" s="132">
        <f t="shared" ca="1" si="275"/>
        <v>-4.0017671370637045</v>
      </c>
      <c r="U236" s="132">
        <f t="shared" ca="1" si="275"/>
        <v>-4.4541886951398402</v>
      </c>
      <c r="V236" s="132">
        <f t="shared" ca="1" si="275"/>
        <v>-5.8949693382108084</v>
      </c>
      <c r="W236" s="132">
        <f t="shared" ca="1" si="275"/>
        <v>-8.5843029614554673</v>
      </c>
      <c r="X236" s="132">
        <f t="shared" ca="1" si="275"/>
        <v>-12.947945629567766</v>
      </c>
      <c r="Y236" s="132">
        <f t="shared" ca="1" si="275"/>
        <v>-19.327144813515755</v>
      </c>
      <c r="Z236" s="132">
        <f t="shared" ca="1" si="275"/>
        <v>-26.869344454562864</v>
      </c>
      <c r="AA236" s="132">
        <f t="shared" ca="1" si="275"/>
        <v>-31.672089017243671</v>
      </c>
      <c r="AB236" s="132">
        <f t="shared" ca="1" si="275"/>
        <v>-29.422681967401431</v>
      </c>
      <c r="AC236" s="132">
        <f t="shared" ca="1" si="275"/>
        <v>-22.461234048789926</v>
      </c>
      <c r="AD236" s="132">
        <f t="shared" ca="1" si="275"/>
        <v>-15.984955483393129</v>
      </c>
      <c r="AE236" s="132">
        <f t="shared" ca="1" si="275"/>
        <v>-12.077648616884977</v>
      </c>
      <c r="AF236" s="132">
        <f t="shared" ca="1" si="275"/>
        <v>-10.8192420483379</v>
      </c>
      <c r="AH236" s="80">
        <f t="shared" si="285"/>
        <v>60.000010000000003</v>
      </c>
      <c r="AI236" s="104">
        <f t="shared" ca="1" si="276"/>
        <v>4.0017671370637045</v>
      </c>
      <c r="AJ236" s="104">
        <f t="shared" ca="1" si="276"/>
        <v>4.4541886951398402</v>
      </c>
      <c r="AK236" s="104">
        <f t="shared" ca="1" si="276"/>
        <v>5.8949693382108084</v>
      </c>
      <c r="AL236" s="104">
        <f t="shared" ca="1" si="276"/>
        <v>8.5843029614554673</v>
      </c>
      <c r="AM236" s="104">
        <f t="shared" ca="1" si="276"/>
        <v>12.947945629567766</v>
      </c>
      <c r="AN236" s="104">
        <f t="shared" ca="1" si="276"/>
        <v>19.327144813515755</v>
      </c>
      <c r="AO236" s="104">
        <f t="shared" ca="1" si="276"/>
        <v>26.869344454562864</v>
      </c>
      <c r="AP236" s="104">
        <f t="shared" ca="1" si="276"/>
        <v>31.672089017243671</v>
      </c>
      <c r="AQ236" s="104">
        <f t="shared" ca="1" si="276"/>
        <v>29.422681967401431</v>
      </c>
      <c r="AR236" s="104">
        <f t="shared" ca="1" si="276"/>
        <v>22.461234048789926</v>
      </c>
      <c r="AS236" s="104">
        <f t="shared" ca="1" si="276"/>
        <v>15.984955483393129</v>
      </c>
      <c r="AT236" s="104">
        <f t="shared" ca="1" si="276"/>
        <v>12.077648616884977</v>
      </c>
      <c r="AU236" s="104">
        <f t="shared" ca="1" si="276"/>
        <v>10.8192420483379</v>
      </c>
      <c r="AW236" s="80">
        <f t="shared" si="286"/>
        <v>60.000010000000003</v>
      </c>
      <c r="AX236" s="136">
        <f t="shared" ca="1" si="277"/>
        <v>18.395140464225534</v>
      </c>
      <c r="AY236" s="136">
        <f t="shared" ca="1" si="255"/>
        <v>12.725634160108553</v>
      </c>
      <c r="AZ236" s="136">
        <f t="shared" ca="1" si="256"/>
        <v>13.433648400225975</v>
      </c>
      <c r="BA236" s="136">
        <f t="shared" ca="1" si="257"/>
        <v>14.993707290110551</v>
      </c>
      <c r="BB236" s="136">
        <f t="shared" ca="1" si="258"/>
        <v>18.138496360883295</v>
      </c>
      <c r="BC236" s="136">
        <f t="shared" ca="1" si="259"/>
        <v>24.211204400648999</v>
      </c>
      <c r="BD236" s="136">
        <f t="shared" ca="1" si="260"/>
        <v>35.237393818132929</v>
      </c>
      <c r="BE236" s="136">
        <f t="shared" ca="1" si="261"/>
        <v>52.911076739518521</v>
      </c>
      <c r="BF236" s="136">
        <f t="shared" ca="1" si="262"/>
        <v>75.430995450322584</v>
      </c>
      <c r="BG236" s="136">
        <f t="shared" ca="1" si="263"/>
        <v>95.86292557787651</v>
      </c>
      <c r="BH236" s="136">
        <f t="shared" ca="1" si="264"/>
        <v>108.40207985837714</v>
      </c>
      <c r="BI236" s="136">
        <f t="shared" ca="1" si="265"/>
        <v>113.681435836291</v>
      </c>
      <c r="BJ236" s="136">
        <f t="shared" ca="1" si="266"/>
        <v>114.95437748803992</v>
      </c>
      <c r="BK236" s="62"/>
      <c r="BL236" s="80">
        <f t="shared" si="287"/>
        <v>60.000010000000003</v>
      </c>
      <c r="BM236" s="136">
        <f t="shared" ca="1" si="278"/>
        <v>26.398674738352941</v>
      </c>
      <c r="BN236" s="136">
        <f t="shared" ca="1" si="278"/>
        <v>27.046873751162984</v>
      </c>
      <c r="BO236" s="136">
        <f t="shared" ca="1" si="278"/>
        <v>29.088892121703619</v>
      </c>
      <c r="BP236" s="136">
        <f t="shared" ca="1" si="278"/>
        <v>32.813258182269756</v>
      </c>
      <c r="BQ236" s="136">
        <f t="shared" ca="1" si="278"/>
        <v>38.621525419244087</v>
      </c>
      <c r="BR236" s="136">
        <f t="shared" ca="1" si="278"/>
        <v>46.556892204932097</v>
      </c>
      <c r="BS236" s="136">
        <f t="shared" ca="1" si="278"/>
        <v>54.713737710468713</v>
      </c>
      <c r="BT236" s="136">
        <f t="shared" ca="1" si="278"/>
        <v>57.370683858093095</v>
      </c>
      <c r="BU236" s="136">
        <f t="shared" ca="1" si="278"/>
        <v>50.066117779147007</v>
      </c>
      <c r="BV236" s="136">
        <f t="shared" ca="1" si="278"/>
        <v>37.964144612565448</v>
      </c>
      <c r="BW236" s="136">
        <f t="shared" ca="1" si="278"/>
        <v>28.168010804102639</v>
      </c>
      <c r="BX236" s="136">
        <f t="shared" ca="1" si="278"/>
        <v>22.631078914472038</v>
      </c>
      <c r="BY236" s="136">
        <f t="shared" ca="1" si="278"/>
        <v>20.899005538830458</v>
      </c>
      <c r="BZ236" s="62"/>
      <c r="CA236" s="80">
        <f t="shared" si="288"/>
        <v>60.000010000000003</v>
      </c>
      <c r="CB236" s="136">
        <f t="shared" ca="1" si="279"/>
        <v>-4.0017671370637045</v>
      </c>
      <c r="CC236" s="136">
        <f t="shared" ca="1" si="279"/>
        <v>-4.4541886951398402</v>
      </c>
      <c r="CD236" s="136">
        <f t="shared" ca="1" si="279"/>
        <v>-5.8949693382108084</v>
      </c>
      <c r="CE236" s="136">
        <f t="shared" ca="1" si="279"/>
        <v>-8.5843029614554673</v>
      </c>
      <c r="CF236" s="136">
        <f t="shared" ca="1" si="279"/>
        <v>-12.947945629567766</v>
      </c>
      <c r="CG236" s="136">
        <f t="shared" ca="1" si="279"/>
        <v>-19.327144813515755</v>
      </c>
      <c r="CH236" s="136">
        <f t="shared" ca="1" si="279"/>
        <v>-26.869344454562864</v>
      </c>
      <c r="CI236" s="136">
        <f t="shared" ca="1" si="279"/>
        <v>-31.672089017243671</v>
      </c>
      <c r="CJ236" s="136">
        <f t="shared" ca="1" si="279"/>
        <v>-29.422681967401431</v>
      </c>
      <c r="CK236" s="136">
        <f t="shared" ca="1" si="279"/>
        <v>-22.461234048789926</v>
      </c>
      <c r="CL236" s="136">
        <f t="shared" ca="1" si="279"/>
        <v>-15.984955483393129</v>
      </c>
      <c r="CM236" s="136">
        <f t="shared" ca="1" si="279"/>
        <v>-12.077648616884977</v>
      </c>
      <c r="CN236" s="136">
        <f t="shared" ca="1" si="279"/>
        <v>-10.8192420483379</v>
      </c>
      <c r="CP236" s="80">
        <f t="shared" si="289"/>
        <v>60.000010000000003</v>
      </c>
      <c r="CQ236" s="136">
        <f t="shared" ca="1" si="290"/>
        <v>4.0017671370637045</v>
      </c>
      <c r="CR236" s="136">
        <f t="shared" ca="1" si="280"/>
        <v>4.4541886951398402</v>
      </c>
      <c r="CS236" s="136">
        <f t="shared" ca="1" si="280"/>
        <v>5.8949693382108084</v>
      </c>
      <c r="CT236" s="136">
        <f t="shared" ca="1" si="280"/>
        <v>8.5843029614554673</v>
      </c>
      <c r="CU236" s="136">
        <f t="shared" ca="1" si="280"/>
        <v>12.947945629567766</v>
      </c>
      <c r="CV236" s="136">
        <f t="shared" ca="1" si="280"/>
        <v>19.327144813515755</v>
      </c>
      <c r="CW236" s="136">
        <f t="shared" ca="1" si="280"/>
        <v>26.869344454562864</v>
      </c>
      <c r="CX236" s="136">
        <f t="shared" ca="1" si="280"/>
        <v>31.672089017243671</v>
      </c>
      <c r="CY236" s="136">
        <f t="shared" ca="1" si="280"/>
        <v>29.422681967401431</v>
      </c>
      <c r="CZ236" s="136">
        <f t="shared" ca="1" si="280"/>
        <v>22.461234048789926</v>
      </c>
      <c r="DA236" s="136">
        <f t="shared" ca="1" si="280"/>
        <v>15.984955483393129</v>
      </c>
      <c r="DB236" s="136">
        <f t="shared" ca="1" si="280"/>
        <v>12.077648616884977</v>
      </c>
      <c r="DC236" s="136">
        <f t="shared" ca="1" si="280"/>
        <v>10.8192420483379</v>
      </c>
      <c r="DE236" s="80">
        <f t="shared" si="291"/>
        <v>60.000010000000003</v>
      </c>
      <c r="DF236" s="104">
        <f t="shared" ca="1" si="292"/>
        <v>18.395140464225534</v>
      </c>
      <c r="DG236" s="104">
        <f t="shared" ca="1" si="281"/>
        <v>18.138496360883305</v>
      </c>
      <c r="DH236" s="104">
        <f t="shared" ca="1" si="281"/>
        <v>17.298953445282006</v>
      </c>
      <c r="DI236" s="104">
        <f t="shared" ca="1" si="281"/>
        <v>15.644652259358821</v>
      </c>
      <c r="DJ236" s="104">
        <f t="shared" ca="1" si="281"/>
        <v>12.725634160108561</v>
      </c>
      <c r="DK236" s="104">
        <f t="shared" ca="1" si="281"/>
        <v>7.9026025779005833</v>
      </c>
      <c r="DL236" s="104">
        <f t="shared" ca="1" si="281"/>
        <v>0.97504880134298078</v>
      </c>
      <c r="DM236" s="104">
        <f t="shared" ca="1" si="281"/>
        <v>-5.9734941763942491</v>
      </c>
      <c r="DN236" s="104">
        <f t="shared" ca="1" si="281"/>
        <v>-8.7792461556558603</v>
      </c>
      <c r="DO236" s="104">
        <f t="shared" ca="1" si="281"/>
        <v>-6.9583234850144056</v>
      </c>
      <c r="DP236" s="104">
        <f t="shared" ca="1" si="281"/>
        <v>-3.8019001626836189</v>
      </c>
      <c r="DQ236" s="104">
        <f t="shared" ca="1" si="281"/>
        <v>-1.5242183192979135</v>
      </c>
      <c r="DR236" s="104">
        <f t="shared" ca="1" si="281"/>
        <v>-0.73947855784534289</v>
      </c>
      <c r="DT236" s="80">
        <f t="shared" si="293"/>
        <v>60.000010000000003</v>
      </c>
      <c r="DU236" s="136">
        <f t="shared" ca="1" si="282"/>
        <v>-4.0017671370637045</v>
      </c>
      <c r="DV236" s="136">
        <f t="shared" ca="1" si="282"/>
        <v>-4.4541886951398402</v>
      </c>
      <c r="DW236" s="136">
        <f t="shared" ca="1" si="282"/>
        <v>-5.8949693382108084</v>
      </c>
      <c r="DX236" s="136">
        <f t="shared" ca="1" si="282"/>
        <v>-8.5843029614554673</v>
      </c>
      <c r="DY236" s="136">
        <f t="shared" ca="1" si="282"/>
        <v>-12.947945629567766</v>
      </c>
      <c r="DZ236" s="136">
        <f t="shared" ca="1" si="282"/>
        <v>-19.327144813515755</v>
      </c>
      <c r="EA236" s="136">
        <f t="shared" ca="1" si="282"/>
        <v>-26.869344454562864</v>
      </c>
      <c r="EB236" s="136">
        <f t="shared" ca="1" si="282"/>
        <v>-31.672089017243671</v>
      </c>
      <c r="EC236" s="136">
        <f t="shared" ca="1" si="282"/>
        <v>-29.422681967401431</v>
      </c>
      <c r="ED236" s="136">
        <f t="shared" ca="1" si="282"/>
        <v>-22.461234048789926</v>
      </c>
      <c r="EE236" s="136">
        <f t="shared" ca="1" si="282"/>
        <v>-15.984955483393129</v>
      </c>
      <c r="EF236" s="136">
        <f t="shared" ca="1" si="282"/>
        <v>-12.077648616884977</v>
      </c>
      <c r="EG236" s="136">
        <f t="shared" ca="1" si="282"/>
        <v>-10.8192420483379</v>
      </c>
      <c r="EI236" s="80">
        <f t="shared" si="294"/>
        <v>60.000010000000003</v>
      </c>
      <c r="EJ236" s="136">
        <f t="shared" ca="1" si="283"/>
        <v>4.0017671370637045</v>
      </c>
      <c r="EK236" s="136">
        <f t="shared" ca="1" si="283"/>
        <v>4.4541886951398402</v>
      </c>
      <c r="EL236" s="136">
        <f t="shared" ca="1" si="283"/>
        <v>5.8949693382108084</v>
      </c>
      <c r="EM236" s="136">
        <f t="shared" ca="1" si="283"/>
        <v>8.5843029614554673</v>
      </c>
      <c r="EN236" s="136">
        <f t="shared" ca="1" si="283"/>
        <v>12.947945629567766</v>
      </c>
      <c r="EO236" s="136">
        <f t="shared" ca="1" si="283"/>
        <v>19.327144813515755</v>
      </c>
      <c r="EP236" s="136">
        <f t="shared" ca="1" si="283"/>
        <v>26.869344454562864</v>
      </c>
      <c r="EQ236" s="136">
        <f t="shared" ca="1" si="283"/>
        <v>31.672089017243671</v>
      </c>
      <c r="ER236" s="136">
        <f t="shared" ca="1" si="283"/>
        <v>29.422681967401431</v>
      </c>
      <c r="ES236" s="136">
        <f t="shared" ca="1" si="283"/>
        <v>22.461234048789926</v>
      </c>
      <c r="ET236" s="136">
        <f t="shared" ca="1" si="283"/>
        <v>15.984955483393129</v>
      </c>
      <c r="EU236" s="136">
        <f t="shared" ca="1" si="283"/>
        <v>12.077648616884977</v>
      </c>
      <c r="EV236" s="136">
        <f t="shared" ca="1" si="283"/>
        <v>10.8192420483379</v>
      </c>
    </row>
    <row r="237" spans="1:152">
      <c r="B237" s="21"/>
      <c r="C237" s="21"/>
      <c r="D237" s="21"/>
      <c r="F237" s="21"/>
      <c r="G237" s="21"/>
      <c r="H237" s="1"/>
      <c r="K237" s="5">
        <v>6</v>
      </c>
      <c r="L237" s="6">
        <f t="shared" si="296"/>
        <v>-1</v>
      </c>
      <c r="M237" s="6">
        <f t="shared" si="295"/>
        <v>0</v>
      </c>
      <c r="N237" s="6">
        <f t="shared" si="295"/>
        <v>0.5</v>
      </c>
      <c r="S237" s="26">
        <f t="shared" si="284"/>
        <v>67.500010000000003</v>
      </c>
      <c r="T237" s="132">
        <f t="shared" ca="1" si="275"/>
        <v>-2.3755988623547473</v>
      </c>
      <c r="U237" s="132">
        <f t="shared" ca="1" si="275"/>
        <v>-2.7040281264452268</v>
      </c>
      <c r="V237" s="132">
        <f t="shared" ca="1" si="275"/>
        <v>-3.7371448395080149</v>
      </c>
      <c r="W237" s="132">
        <f t="shared" ca="1" si="275"/>
        <v>-5.6205469448151284</v>
      </c>
      <c r="X237" s="132">
        <f t="shared" ca="1" si="275"/>
        <v>-8.5843029614554567</v>
      </c>
      <c r="Y237" s="132">
        <f t="shared" ca="1" si="275"/>
        <v>-12.819019812605516</v>
      </c>
      <c r="Z237" s="132">
        <f t="shared" ca="1" si="275"/>
        <v>-17.982423579547277</v>
      </c>
      <c r="AA237" s="132">
        <f t="shared" ca="1" si="275"/>
        <v>-22.210528313969455</v>
      </c>
      <c r="AB237" s="132">
        <f t="shared" ca="1" si="275"/>
        <v>-22.46123404878993</v>
      </c>
      <c r="AC237" s="132">
        <f t="shared" ca="1" si="275"/>
        <v>-18.424226871053428</v>
      </c>
      <c r="AD237" s="132">
        <f t="shared" ca="1" si="275"/>
        <v>-13.380868739854364</v>
      </c>
      <c r="AE237" s="132">
        <f t="shared" ca="1" si="275"/>
        <v>-9.913874396941436</v>
      </c>
      <c r="AF237" s="132">
        <f t="shared" ca="1" si="275"/>
        <v>-8.7398402428292048</v>
      </c>
      <c r="AH237" s="80">
        <f t="shared" si="285"/>
        <v>67.500010000000003</v>
      </c>
      <c r="AI237" s="104">
        <f t="shared" ca="1" si="276"/>
        <v>2.3755988623547473</v>
      </c>
      <c r="AJ237" s="104">
        <f t="shared" ca="1" si="276"/>
        <v>2.7040281264452268</v>
      </c>
      <c r="AK237" s="104">
        <f t="shared" ca="1" si="276"/>
        <v>3.7371448395080149</v>
      </c>
      <c r="AL237" s="104">
        <f t="shared" ca="1" si="276"/>
        <v>5.6205469448151284</v>
      </c>
      <c r="AM237" s="104">
        <f t="shared" ca="1" si="276"/>
        <v>8.5843029614554567</v>
      </c>
      <c r="AN237" s="104">
        <f t="shared" ca="1" si="276"/>
        <v>12.819019812605516</v>
      </c>
      <c r="AO237" s="104">
        <f t="shared" ca="1" si="276"/>
        <v>17.982423579547277</v>
      </c>
      <c r="AP237" s="104">
        <f t="shared" ca="1" si="276"/>
        <v>22.210528313969455</v>
      </c>
      <c r="AQ237" s="104">
        <f t="shared" ca="1" si="276"/>
        <v>22.46123404878993</v>
      </c>
      <c r="AR237" s="104">
        <f t="shared" ca="1" si="276"/>
        <v>18.424226871053428</v>
      </c>
      <c r="AS237" s="104">
        <f t="shared" ca="1" si="276"/>
        <v>13.380868739854364</v>
      </c>
      <c r="AT237" s="104">
        <f t="shared" ca="1" si="276"/>
        <v>9.913874396941436</v>
      </c>
      <c r="AU237" s="104">
        <f t="shared" ca="1" si="276"/>
        <v>8.7398402428292048</v>
      </c>
      <c r="AW237" s="80">
        <f t="shared" si="286"/>
        <v>67.500010000000003</v>
      </c>
      <c r="AX237" s="136">
        <f t="shared" ca="1" si="277"/>
        <v>15.240746986749661</v>
      </c>
      <c r="AY237" s="136">
        <f t="shared" ca="1" si="255"/>
        <v>12.934053370986611</v>
      </c>
      <c r="AZ237" s="136">
        <f t="shared" ca="1" si="256"/>
        <v>13.658852601963412</v>
      </c>
      <c r="BA237" s="136">
        <f t="shared" ca="1" si="257"/>
        <v>15.240746986749661</v>
      </c>
      <c r="BB237" s="136">
        <f t="shared" ca="1" si="258"/>
        <v>18.39514046422552</v>
      </c>
      <c r="BC237" s="136">
        <f t="shared" ca="1" si="259"/>
        <v>24.422899492860022</v>
      </c>
      <c r="BD237" s="136">
        <f t="shared" ca="1" si="260"/>
        <v>35.278076985871941</v>
      </c>
      <c r="BE237" s="136">
        <f t="shared" ca="1" si="261"/>
        <v>52.638665556234741</v>
      </c>
      <c r="BF237" s="136">
        <f t="shared" ca="1" si="262"/>
        <v>74.96983607828173</v>
      </c>
      <c r="BG237" s="136">
        <f t="shared" ca="1" si="263"/>
        <v>95.756102854919888</v>
      </c>
      <c r="BH237" s="136">
        <f t="shared" ca="1" si="264"/>
        <v>109.05093694642284</v>
      </c>
      <c r="BI237" s="136">
        <f t="shared" ca="1" si="265"/>
        <v>114.95437748803992</v>
      </c>
      <c r="BJ237" s="136">
        <f t="shared" ca="1" si="266"/>
        <v>116.44910906833798</v>
      </c>
      <c r="BK237" s="62"/>
      <c r="BL237" s="80">
        <f t="shared" si="287"/>
        <v>67.500010000000003</v>
      </c>
      <c r="BM237" s="136">
        <f t="shared" ca="1" si="278"/>
        <v>19.991944711459155</v>
      </c>
      <c r="BN237" s="136">
        <f t="shared" ca="1" si="278"/>
        <v>20.401763543001003</v>
      </c>
      <c r="BO237" s="136">
        <f t="shared" ca="1" si="278"/>
        <v>21.679791963639914</v>
      </c>
      <c r="BP237" s="136">
        <f t="shared" ca="1" si="278"/>
        <v>23.966728049738812</v>
      </c>
      <c r="BQ237" s="136">
        <f t="shared" ca="1" si="278"/>
        <v>27.452139076686539</v>
      </c>
      <c r="BR237" s="136">
        <f t="shared" ca="1" si="278"/>
        <v>32.169369684188048</v>
      </c>
      <c r="BS237" s="136">
        <f t="shared" ca="1" si="278"/>
        <v>37.347250891053356</v>
      </c>
      <c r="BT237" s="136">
        <f t="shared" ca="1" si="278"/>
        <v>40.389386722889</v>
      </c>
      <c r="BU237" s="136">
        <f t="shared" ca="1" si="278"/>
        <v>37.964144612565448</v>
      </c>
      <c r="BV237" s="136">
        <f t="shared" ca="1" si="278"/>
        <v>30.840270319631035</v>
      </c>
      <c r="BW237" s="136">
        <f t="shared" ca="1" si="278"/>
        <v>23.564605794188697</v>
      </c>
      <c r="BX237" s="136">
        <f t="shared" ca="1" si="278"/>
        <v>18.941615240464191</v>
      </c>
      <c r="BY237" s="136">
        <f t="shared" ca="1" si="278"/>
        <v>17.426951549191099</v>
      </c>
      <c r="BZ237" s="62"/>
      <c r="CA237" s="80">
        <f t="shared" si="288"/>
        <v>67.500010000000003</v>
      </c>
      <c r="CB237" s="136">
        <f t="shared" ca="1" si="279"/>
        <v>-2.3755988623547473</v>
      </c>
      <c r="CC237" s="136">
        <f t="shared" ca="1" si="279"/>
        <v>-2.7040281264452268</v>
      </c>
      <c r="CD237" s="136">
        <f t="shared" ca="1" si="279"/>
        <v>-3.7371448395080149</v>
      </c>
      <c r="CE237" s="136">
        <f t="shared" ca="1" si="279"/>
        <v>-5.6205469448151284</v>
      </c>
      <c r="CF237" s="136">
        <f t="shared" ca="1" si="279"/>
        <v>-8.5843029614554567</v>
      </c>
      <c r="CG237" s="136">
        <f t="shared" ca="1" si="279"/>
        <v>-12.819019812605516</v>
      </c>
      <c r="CH237" s="136">
        <f t="shared" ca="1" si="279"/>
        <v>-17.982423579547277</v>
      </c>
      <c r="CI237" s="136">
        <f t="shared" ca="1" si="279"/>
        <v>-22.210528313969455</v>
      </c>
      <c r="CJ237" s="136">
        <f t="shared" ca="1" si="279"/>
        <v>-22.46123404878993</v>
      </c>
      <c r="CK237" s="136">
        <f t="shared" ca="1" si="279"/>
        <v>-18.424226871053428</v>
      </c>
      <c r="CL237" s="136">
        <f t="shared" ca="1" si="279"/>
        <v>-13.380868739854364</v>
      </c>
      <c r="CM237" s="136">
        <f t="shared" ca="1" si="279"/>
        <v>-9.913874396941436</v>
      </c>
      <c r="CN237" s="136">
        <f t="shared" ca="1" si="279"/>
        <v>-8.7398402428292048</v>
      </c>
      <c r="CP237" s="80">
        <f t="shared" si="289"/>
        <v>67.500010000000003</v>
      </c>
      <c r="CQ237" s="136">
        <f t="shared" ca="1" si="290"/>
        <v>2.3755988623547473</v>
      </c>
      <c r="CR237" s="136">
        <f t="shared" ca="1" si="280"/>
        <v>2.7040281264452268</v>
      </c>
      <c r="CS237" s="136">
        <f t="shared" ca="1" si="280"/>
        <v>3.7371448395080149</v>
      </c>
      <c r="CT237" s="136">
        <f t="shared" ca="1" si="280"/>
        <v>5.6205469448151284</v>
      </c>
      <c r="CU237" s="136">
        <f t="shared" ca="1" si="280"/>
        <v>8.5843029614554567</v>
      </c>
      <c r="CV237" s="136">
        <f t="shared" ca="1" si="280"/>
        <v>12.819019812605516</v>
      </c>
      <c r="CW237" s="136">
        <f t="shared" ca="1" si="280"/>
        <v>17.982423579547277</v>
      </c>
      <c r="CX237" s="136">
        <f t="shared" ca="1" si="280"/>
        <v>22.210528313969455</v>
      </c>
      <c r="CY237" s="136">
        <f t="shared" ca="1" si="280"/>
        <v>22.46123404878993</v>
      </c>
      <c r="CZ237" s="136">
        <f t="shared" ca="1" si="280"/>
        <v>18.424226871053428</v>
      </c>
      <c r="DA237" s="136">
        <f t="shared" ca="1" si="280"/>
        <v>13.380868739854364</v>
      </c>
      <c r="DB237" s="136">
        <f t="shared" ca="1" si="280"/>
        <v>9.913874396941436</v>
      </c>
      <c r="DC237" s="136">
        <f t="shared" ca="1" si="280"/>
        <v>8.7398402428292048</v>
      </c>
      <c r="DE237" s="80">
        <f t="shared" si="291"/>
        <v>67.500010000000003</v>
      </c>
      <c r="DF237" s="104">
        <f t="shared" ca="1" si="292"/>
        <v>15.240746986749661</v>
      </c>
      <c r="DG237" s="104">
        <f t="shared" ca="1" si="281"/>
        <v>14.993707290110549</v>
      </c>
      <c r="DH237" s="104">
        <f t="shared" ca="1" si="281"/>
        <v>14.205502284623883</v>
      </c>
      <c r="DI237" s="104">
        <f t="shared" ca="1" si="281"/>
        <v>12.725634160108555</v>
      </c>
      <c r="DJ237" s="104">
        <f t="shared" ca="1" si="281"/>
        <v>10.283533153775624</v>
      </c>
      <c r="DK237" s="104">
        <f t="shared" ca="1" si="281"/>
        <v>6.531330058977014</v>
      </c>
      <c r="DL237" s="104">
        <f t="shared" ca="1" si="281"/>
        <v>1.3824037319588034</v>
      </c>
      <c r="DM237" s="104">
        <f t="shared" ca="1" si="281"/>
        <v>-4.031669905049915</v>
      </c>
      <c r="DN237" s="104">
        <f t="shared" ca="1" si="281"/>
        <v>-6.9583234850144091</v>
      </c>
      <c r="DO237" s="104">
        <f t="shared" ca="1" si="281"/>
        <v>-6.0081834224758222</v>
      </c>
      <c r="DP237" s="104">
        <f t="shared" ca="1" si="281"/>
        <v>-3.1971316855200338</v>
      </c>
      <c r="DQ237" s="104">
        <f t="shared" ca="1" si="281"/>
        <v>-0.88613355341867794</v>
      </c>
      <c r="DR237" s="104">
        <f t="shared" ca="1" si="281"/>
        <v>-5.2728936467310097E-2</v>
      </c>
      <c r="DT237" s="80">
        <f t="shared" si="293"/>
        <v>67.500010000000003</v>
      </c>
      <c r="DU237" s="136">
        <f t="shared" ca="1" si="282"/>
        <v>-2.3755988623547473</v>
      </c>
      <c r="DV237" s="136">
        <f t="shared" ca="1" si="282"/>
        <v>-2.7040281264452268</v>
      </c>
      <c r="DW237" s="136">
        <f t="shared" ca="1" si="282"/>
        <v>-3.7371448395080149</v>
      </c>
      <c r="DX237" s="136">
        <f t="shared" ca="1" si="282"/>
        <v>-5.6205469448151284</v>
      </c>
      <c r="DY237" s="136">
        <f t="shared" ca="1" si="282"/>
        <v>-8.5843029614554567</v>
      </c>
      <c r="DZ237" s="136">
        <f t="shared" ca="1" si="282"/>
        <v>-12.819019812605516</v>
      </c>
      <c r="EA237" s="136">
        <f t="shared" ca="1" si="282"/>
        <v>-17.982423579547277</v>
      </c>
      <c r="EB237" s="136">
        <f t="shared" ca="1" si="282"/>
        <v>-22.210528313969455</v>
      </c>
      <c r="EC237" s="136">
        <f t="shared" ca="1" si="282"/>
        <v>-22.46123404878993</v>
      </c>
      <c r="ED237" s="136">
        <f t="shared" ca="1" si="282"/>
        <v>-18.424226871053428</v>
      </c>
      <c r="EE237" s="136">
        <f t="shared" ca="1" si="282"/>
        <v>-13.380868739854364</v>
      </c>
      <c r="EF237" s="136">
        <f t="shared" ca="1" si="282"/>
        <v>-9.913874396941436</v>
      </c>
      <c r="EG237" s="136">
        <f t="shared" ca="1" si="282"/>
        <v>-8.7398402428292048</v>
      </c>
      <c r="EI237" s="80">
        <f t="shared" si="294"/>
        <v>67.500010000000003</v>
      </c>
      <c r="EJ237" s="136">
        <f t="shared" ca="1" si="283"/>
        <v>2.3755988623547473</v>
      </c>
      <c r="EK237" s="136">
        <f t="shared" ca="1" si="283"/>
        <v>2.7040281264452268</v>
      </c>
      <c r="EL237" s="136">
        <f t="shared" ca="1" si="283"/>
        <v>3.7371448395080149</v>
      </c>
      <c r="EM237" s="136">
        <f t="shared" ca="1" si="283"/>
        <v>5.6205469448151284</v>
      </c>
      <c r="EN237" s="136">
        <f t="shared" ca="1" si="283"/>
        <v>8.5843029614554567</v>
      </c>
      <c r="EO237" s="136">
        <f t="shared" ca="1" si="283"/>
        <v>12.819019812605516</v>
      </c>
      <c r="EP237" s="136">
        <f t="shared" ca="1" si="283"/>
        <v>17.982423579547277</v>
      </c>
      <c r="EQ237" s="136">
        <f t="shared" ca="1" si="283"/>
        <v>22.210528313969455</v>
      </c>
      <c r="ER237" s="136">
        <f t="shared" ca="1" si="283"/>
        <v>22.46123404878993</v>
      </c>
      <c r="ES237" s="136">
        <f t="shared" ca="1" si="283"/>
        <v>18.424226871053428</v>
      </c>
      <c r="ET237" s="136">
        <f t="shared" ca="1" si="283"/>
        <v>13.380868739854364</v>
      </c>
      <c r="EU237" s="136">
        <f t="shared" ca="1" si="283"/>
        <v>9.913874396941436</v>
      </c>
      <c r="EV237" s="136">
        <f t="shared" ca="1" si="283"/>
        <v>8.7398402428292048</v>
      </c>
    </row>
    <row r="238" spans="1:152">
      <c r="A238" t="s">
        <v>120</v>
      </c>
      <c r="B238" s="21">
        <v>1</v>
      </c>
      <c r="C238" s="21">
        <v>0.5</v>
      </c>
      <c r="D238" s="21">
        <v>1</v>
      </c>
      <c r="E238">
        <v>0.46300000000000002</v>
      </c>
      <c r="F238" s="21">
        <v>37.5</v>
      </c>
      <c r="G238" s="21">
        <v>37.5</v>
      </c>
      <c r="H238" s="1"/>
      <c r="K238" s="5">
        <v>7</v>
      </c>
      <c r="L238" s="6">
        <f t="shared" si="296"/>
        <v>1</v>
      </c>
      <c r="M238" s="6">
        <f t="shared" si="295"/>
        <v>1</v>
      </c>
      <c r="N238" s="6">
        <f t="shared" si="295"/>
        <v>0.5</v>
      </c>
      <c r="S238" s="26">
        <f t="shared" si="284"/>
        <v>75.000010000000003</v>
      </c>
      <c r="T238" s="132">
        <f t="shared" ca="1" si="275"/>
        <v>-1.2790219047925147</v>
      </c>
      <c r="U238" s="132">
        <f t="shared" ca="1" si="275"/>
        <v>-1.5331304042801932</v>
      </c>
      <c r="V238" s="132">
        <f t="shared" ca="1" si="275"/>
        <v>-2.3242651746595198</v>
      </c>
      <c r="W238" s="132">
        <f t="shared" ca="1" si="275"/>
        <v>-3.7371448395080158</v>
      </c>
      <c r="X238" s="132">
        <f t="shared" ca="1" si="275"/>
        <v>-5.8949693382108093</v>
      </c>
      <c r="Y238" s="132">
        <f t="shared" ca="1" si="275"/>
        <v>-8.8734603797959934</v>
      </c>
      <c r="Z238" s="132">
        <f t="shared" ca="1" si="275"/>
        <v>-12.421369158429492</v>
      </c>
      <c r="AA238" s="132">
        <f t="shared" ca="1" si="275"/>
        <v>-15.432331241781359</v>
      </c>
      <c r="AB238" s="132">
        <f t="shared" ca="1" si="275"/>
        <v>-15.984955483393133</v>
      </c>
      <c r="AC238" s="132">
        <f t="shared" ca="1" si="275"/>
        <v>-13.380868739854364</v>
      </c>
      <c r="AD238" s="132">
        <f t="shared" ca="1" si="275"/>
        <v>-9.5127973982763407</v>
      </c>
      <c r="AE238" s="132">
        <f t="shared" ca="1" si="275"/>
        <v>-6.5939816108503342</v>
      </c>
      <c r="AF238" s="132">
        <f t="shared" ca="1" si="275"/>
        <v>-5.5641881303746832</v>
      </c>
      <c r="AH238" s="80">
        <f t="shared" si="285"/>
        <v>75.000010000000003</v>
      </c>
      <c r="AI238" s="104">
        <f t="shared" ca="1" si="276"/>
        <v>1.2790219047925147</v>
      </c>
      <c r="AJ238" s="104">
        <f t="shared" ca="1" si="276"/>
        <v>1.5331304042801932</v>
      </c>
      <c r="AK238" s="104">
        <f t="shared" ca="1" si="276"/>
        <v>2.3242651746595198</v>
      </c>
      <c r="AL238" s="104">
        <f t="shared" ca="1" si="276"/>
        <v>3.7371448395080158</v>
      </c>
      <c r="AM238" s="104">
        <f t="shared" ca="1" si="276"/>
        <v>5.8949693382108093</v>
      </c>
      <c r="AN238" s="104">
        <f t="shared" ca="1" si="276"/>
        <v>8.8734603797959934</v>
      </c>
      <c r="AO238" s="104">
        <f t="shared" ca="1" si="276"/>
        <v>12.421369158429492</v>
      </c>
      <c r="AP238" s="104">
        <f t="shared" ca="1" si="276"/>
        <v>15.432331241781359</v>
      </c>
      <c r="AQ238" s="104">
        <f t="shared" ca="1" si="276"/>
        <v>15.984955483393133</v>
      </c>
      <c r="AR238" s="104">
        <f t="shared" ca="1" si="276"/>
        <v>13.380868739854364</v>
      </c>
      <c r="AS238" s="104">
        <f t="shared" ca="1" si="276"/>
        <v>9.5127973982763407</v>
      </c>
      <c r="AT238" s="104">
        <f t="shared" ca="1" si="276"/>
        <v>6.5939816108503342</v>
      </c>
      <c r="AU238" s="104">
        <f t="shared" ca="1" si="276"/>
        <v>5.5641881303746832</v>
      </c>
      <c r="AW238" s="80">
        <f t="shared" si="286"/>
        <v>75.000010000000003</v>
      </c>
      <c r="AX238" s="136">
        <f t="shared" ca="1" si="277"/>
        <v>13.658852601963412</v>
      </c>
      <c r="AY238" s="137"/>
      <c r="AZ238" s="137"/>
      <c r="BA238" s="137"/>
      <c r="BB238" s="137"/>
      <c r="BC238" s="137"/>
      <c r="BD238" s="137"/>
      <c r="BE238" s="137"/>
      <c r="BF238" s="137"/>
      <c r="BG238" s="137"/>
      <c r="BH238" s="137"/>
      <c r="BI238" s="137"/>
      <c r="BJ238" s="137"/>
      <c r="BK238" s="62"/>
      <c r="BL238" s="80">
        <f t="shared" si="287"/>
        <v>75.000010000000003</v>
      </c>
      <c r="BM238" s="136">
        <f t="shared" ca="1" si="278"/>
        <v>16.216896411548444</v>
      </c>
      <c r="BN238" s="136">
        <f t="shared" ca="1" si="278"/>
        <v>16.499909208786363</v>
      </c>
      <c r="BO238" s="136">
        <f t="shared" ca="1" si="278"/>
        <v>17.37416450942759</v>
      </c>
      <c r="BP238" s="136">
        <f t="shared" ca="1" si="278"/>
        <v>18.909178495999004</v>
      </c>
      <c r="BQ238" s="136">
        <f t="shared" ca="1" si="278"/>
        <v>21.184908053839379</v>
      </c>
      <c r="BR238" s="136">
        <f t="shared" ca="1" si="278"/>
        <v>24.168970474549383</v>
      </c>
      <c r="BS238" s="136">
        <f t="shared" ca="1" si="278"/>
        <v>27.382523821347498</v>
      </c>
      <c r="BT238" s="136">
        <f t="shared" ca="1" si="278"/>
        <v>29.390270018727765</v>
      </c>
      <c r="BU238" s="136">
        <f t="shared" ca="1" si="278"/>
        <v>28.168010804102646</v>
      </c>
      <c r="BV238" s="136">
        <f t="shared" ca="1" si="278"/>
        <v>23.564605794188697</v>
      </c>
      <c r="BW238" s="136">
        <f t="shared" ca="1" si="278"/>
        <v>18.206323182382189</v>
      </c>
      <c r="BX238" s="136">
        <f t="shared" ca="1" si="278"/>
        <v>14.502169385304667</v>
      </c>
      <c r="BY238" s="136">
        <f t="shared" ca="1" si="278"/>
        <v>13.241096853573227</v>
      </c>
      <c r="BZ238" s="62"/>
      <c r="CA238" s="80">
        <f t="shared" si="288"/>
        <v>75.000010000000003</v>
      </c>
      <c r="CB238" s="136">
        <f t="shared" ca="1" si="279"/>
        <v>-1.2790219047925147</v>
      </c>
      <c r="CC238" s="136">
        <f t="shared" ca="1" si="279"/>
        <v>-1.5331304042801932</v>
      </c>
      <c r="CD238" s="136">
        <f t="shared" ca="1" si="279"/>
        <v>-2.3242651746595198</v>
      </c>
      <c r="CE238" s="136">
        <f t="shared" ca="1" si="279"/>
        <v>-3.7371448395080158</v>
      </c>
      <c r="CF238" s="136">
        <f t="shared" ca="1" si="279"/>
        <v>-5.8949693382108093</v>
      </c>
      <c r="CG238" s="136">
        <f t="shared" ca="1" si="279"/>
        <v>-8.8734603797959934</v>
      </c>
      <c r="CH238" s="136">
        <f t="shared" ca="1" si="279"/>
        <v>-12.421369158429492</v>
      </c>
      <c r="CI238" s="136">
        <f t="shared" ca="1" si="279"/>
        <v>-15.432331241781359</v>
      </c>
      <c r="CJ238" s="136">
        <f t="shared" ca="1" si="279"/>
        <v>-15.984955483393133</v>
      </c>
      <c r="CK238" s="136">
        <f t="shared" ca="1" si="279"/>
        <v>-13.380868739854364</v>
      </c>
      <c r="CL238" s="136">
        <f t="shared" ca="1" si="279"/>
        <v>-9.5127973982763407</v>
      </c>
      <c r="CM238" s="136">
        <f t="shared" ca="1" si="279"/>
        <v>-6.5939816108503342</v>
      </c>
      <c r="CN238" s="136">
        <f t="shared" ca="1" si="279"/>
        <v>-5.5641881303746832</v>
      </c>
      <c r="CP238" s="80">
        <f t="shared" si="289"/>
        <v>75.000010000000003</v>
      </c>
      <c r="CQ238" s="136">
        <f t="shared" ca="1" si="290"/>
        <v>1.2790219047925147</v>
      </c>
      <c r="CR238" s="136">
        <f t="shared" ca="1" si="280"/>
        <v>1.5331304042801932</v>
      </c>
      <c r="CS238" s="136">
        <f t="shared" ca="1" si="280"/>
        <v>2.3242651746595198</v>
      </c>
      <c r="CT238" s="136">
        <f t="shared" ca="1" si="280"/>
        <v>3.7371448395080158</v>
      </c>
      <c r="CU238" s="136">
        <f t="shared" ca="1" si="280"/>
        <v>5.8949693382108093</v>
      </c>
      <c r="CV238" s="136">
        <f t="shared" ca="1" si="280"/>
        <v>8.8734603797959934</v>
      </c>
      <c r="CW238" s="136">
        <f t="shared" ca="1" si="280"/>
        <v>12.421369158429492</v>
      </c>
      <c r="CX238" s="136">
        <f t="shared" ca="1" si="280"/>
        <v>15.432331241781359</v>
      </c>
      <c r="CY238" s="136">
        <f t="shared" ca="1" si="280"/>
        <v>15.984955483393133</v>
      </c>
      <c r="CZ238" s="136">
        <f t="shared" ca="1" si="280"/>
        <v>13.380868739854364</v>
      </c>
      <c r="DA238" s="136">
        <f t="shared" ca="1" si="280"/>
        <v>9.5127973982763407</v>
      </c>
      <c r="DB238" s="136">
        <f t="shared" ca="1" si="280"/>
        <v>6.5939816108503342</v>
      </c>
      <c r="DC238" s="136">
        <f t="shared" ca="1" si="280"/>
        <v>5.5641881303746832</v>
      </c>
      <c r="DE238" s="80">
        <f t="shared" si="291"/>
        <v>75.000010000000003</v>
      </c>
      <c r="DF238" s="104">
        <f t="shared" ca="1" si="292"/>
        <v>13.658852601963412</v>
      </c>
      <c r="DG238" s="104">
        <f t="shared" ca="1" si="281"/>
        <v>13.433648400225977</v>
      </c>
      <c r="DH238" s="104">
        <f t="shared" ca="1" si="281"/>
        <v>12.725634160108553</v>
      </c>
      <c r="DI238" s="104">
        <f t="shared" ca="1" si="281"/>
        <v>11.434888816982975</v>
      </c>
      <c r="DJ238" s="104">
        <f t="shared" ca="1" si="281"/>
        <v>9.3949693774177589</v>
      </c>
      <c r="DK238" s="104">
        <f t="shared" ca="1" si="281"/>
        <v>6.4220497149573994</v>
      </c>
      <c r="DL238" s="104">
        <f t="shared" ca="1" si="281"/>
        <v>2.5397855044885143</v>
      </c>
      <c r="DM238" s="104">
        <f t="shared" ca="1" si="281"/>
        <v>-1.4743924648349549</v>
      </c>
      <c r="DN238" s="104">
        <f t="shared" ca="1" si="281"/>
        <v>-3.8019001626836224</v>
      </c>
      <c r="DO238" s="104">
        <f t="shared" ca="1" si="281"/>
        <v>-3.1971316855200338</v>
      </c>
      <c r="DP238" s="104">
        <f t="shared" ca="1" si="281"/>
        <v>-0.8192716141704921</v>
      </c>
      <c r="DQ238" s="104">
        <f t="shared" ca="1" si="281"/>
        <v>1.3142061636039986</v>
      </c>
      <c r="DR238" s="104">
        <f t="shared" ca="1" si="281"/>
        <v>2.1127205928238588</v>
      </c>
      <c r="DT238" s="80">
        <f t="shared" si="293"/>
        <v>75.000010000000003</v>
      </c>
      <c r="DU238" s="136">
        <f t="shared" ca="1" si="282"/>
        <v>-1.2790219047925147</v>
      </c>
      <c r="DV238" s="136">
        <f t="shared" ca="1" si="282"/>
        <v>-1.5331304042801932</v>
      </c>
      <c r="DW238" s="136">
        <f t="shared" ca="1" si="282"/>
        <v>-2.3242651746595198</v>
      </c>
      <c r="DX238" s="136">
        <f t="shared" ca="1" si="282"/>
        <v>-3.7371448395080158</v>
      </c>
      <c r="DY238" s="136">
        <f t="shared" ca="1" si="282"/>
        <v>-5.8949693382108093</v>
      </c>
      <c r="DZ238" s="136">
        <f t="shared" ca="1" si="282"/>
        <v>-8.8734603797959934</v>
      </c>
      <c r="EA238" s="136">
        <f t="shared" ca="1" si="282"/>
        <v>-12.421369158429492</v>
      </c>
      <c r="EB238" s="136">
        <f t="shared" ca="1" si="282"/>
        <v>-15.432331241781359</v>
      </c>
      <c r="EC238" s="136">
        <f t="shared" ca="1" si="282"/>
        <v>-15.984955483393133</v>
      </c>
      <c r="ED238" s="136">
        <f t="shared" ca="1" si="282"/>
        <v>-13.380868739854364</v>
      </c>
      <c r="EE238" s="136">
        <f t="shared" ca="1" si="282"/>
        <v>-9.5127973982763407</v>
      </c>
      <c r="EF238" s="136">
        <f t="shared" ca="1" si="282"/>
        <v>-6.5939816108503342</v>
      </c>
      <c r="EG238" s="136">
        <f t="shared" ca="1" si="282"/>
        <v>-5.5641881303746832</v>
      </c>
      <c r="EI238" s="80">
        <f t="shared" si="294"/>
        <v>75.000010000000003</v>
      </c>
      <c r="EJ238" s="136">
        <f t="shared" ca="1" si="283"/>
        <v>1.2790219047925147</v>
      </c>
      <c r="EK238" s="136">
        <f t="shared" ca="1" si="283"/>
        <v>1.5331304042801932</v>
      </c>
      <c r="EL238" s="136">
        <f t="shared" ca="1" si="283"/>
        <v>2.3242651746595198</v>
      </c>
      <c r="EM238" s="136">
        <f t="shared" ca="1" si="283"/>
        <v>3.7371448395080158</v>
      </c>
      <c r="EN238" s="136">
        <f t="shared" ca="1" si="283"/>
        <v>5.8949693382108093</v>
      </c>
      <c r="EO238" s="136">
        <f t="shared" ca="1" si="283"/>
        <v>8.8734603797959934</v>
      </c>
      <c r="EP238" s="136">
        <f t="shared" ca="1" si="283"/>
        <v>12.421369158429492</v>
      </c>
      <c r="EQ238" s="136">
        <f t="shared" ca="1" si="283"/>
        <v>15.432331241781359</v>
      </c>
      <c r="ER238" s="136">
        <f t="shared" ca="1" si="283"/>
        <v>15.984955483393133</v>
      </c>
      <c r="ES238" s="136">
        <f t="shared" ca="1" si="283"/>
        <v>13.380868739854364</v>
      </c>
      <c r="ET238" s="136">
        <f t="shared" ca="1" si="283"/>
        <v>9.5127973982763407</v>
      </c>
      <c r="EU238" s="136">
        <f t="shared" ca="1" si="283"/>
        <v>6.5939816108503342</v>
      </c>
      <c r="EV238" s="136">
        <f t="shared" ca="1" si="283"/>
        <v>5.5641881303746832</v>
      </c>
    </row>
    <row r="239" spans="1:152">
      <c r="A239" t="s">
        <v>105</v>
      </c>
      <c r="B239" s="21">
        <v>1</v>
      </c>
      <c r="C239" s="21">
        <v>2</v>
      </c>
      <c r="D239" s="21">
        <v>0</v>
      </c>
      <c r="E239">
        <v>0.34399999999999997</v>
      </c>
      <c r="F239" s="21">
        <v>30</v>
      </c>
      <c r="G239" s="21">
        <v>67.5</v>
      </c>
      <c r="H239" s="1"/>
      <c r="S239" s="26">
        <f t="shared" si="284"/>
        <v>82.500010000000003</v>
      </c>
      <c r="T239" s="132">
        <f t="shared" ca="1" si="275"/>
        <v>-0.65312597511241233</v>
      </c>
      <c r="U239" s="132">
        <f t="shared" ca="1" si="275"/>
        <v>-0.86818500530033371</v>
      </c>
      <c r="V239" s="132">
        <f t="shared" ca="1" si="275"/>
        <v>-1.5331304042801943</v>
      </c>
      <c r="W239" s="132">
        <f t="shared" ca="1" si="275"/>
        <v>-2.7040281264452277</v>
      </c>
      <c r="X239" s="132">
        <f t="shared" ca="1" si="275"/>
        <v>-4.4541886951398366</v>
      </c>
      <c r="Y239" s="132">
        <f t="shared" ca="1" si="275"/>
        <v>-6.8023480576448598</v>
      </c>
      <c r="Z239" s="132">
        <f t="shared" ca="1" si="275"/>
        <v>-9.5108509915158326</v>
      </c>
      <c r="AA239" s="132">
        <f t="shared" ca="1" si="275"/>
        <v>-11.738890245234659</v>
      </c>
      <c r="AB239" s="132">
        <f t="shared" ca="1" si="275"/>
        <v>-12.077648616884977</v>
      </c>
      <c r="AC239" s="132">
        <f t="shared" ca="1" si="275"/>
        <v>-9.913874396941436</v>
      </c>
      <c r="AD239" s="132">
        <f t="shared" ca="1" si="275"/>
        <v>-6.5939816108503342</v>
      </c>
      <c r="AE239" s="132">
        <f t="shared" ca="1" si="275"/>
        <v>-3.9916048105532238</v>
      </c>
      <c r="AF239" s="132">
        <f t="shared" ca="1" si="275"/>
        <v>-3.0544993110629188</v>
      </c>
      <c r="AH239" s="80">
        <f t="shared" si="285"/>
        <v>82.500010000000003</v>
      </c>
      <c r="AI239" s="104">
        <f t="shared" ca="1" si="276"/>
        <v>0.65312597511241233</v>
      </c>
      <c r="AJ239" s="104">
        <f t="shared" ca="1" si="276"/>
        <v>0.86818500530033371</v>
      </c>
      <c r="AK239" s="104">
        <f t="shared" ca="1" si="276"/>
        <v>1.5331304042801943</v>
      </c>
      <c r="AL239" s="104">
        <f t="shared" ca="1" si="276"/>
        <v>2.7040281264452277</v>
      </c>
      <c r="AM239" s="104">
        <f t="shared" ca="1" si="276"/>
        <v>4.4541886951398366</v>
      </c>
      <c r="AN239" s="104">
        <f t="shared" ca="1" si="276"/>
        <v>6.8023480576448598</v>
      </c>
      <c r="AO239" s="104">
        <f t="shared" ca="1" si="276"/>
        <v>9.5108509915158326</v>
      </c>
      <c r="AP239" s="104">
        <f t="shared" ca="1" si="276"/>
        <v>11.738890245234659</v>
      </c>
      <c r="AQ239" s="104">
        <f t="shared" ca="1" si="276"/>
        <v>12.077648616884977</v>
      </c>
      <c r="AR239" s="104">
        <f t="shared" ca="1" si="276"/>
        <v>9.913874396941436</v>
      </c>
      <c r="AS239" s="104">
        <f t="shared" ca="1" si="276"/>
        <v>6.5939816108503342</v>
      </c>
      <c r="AT239" s="104">
        <f t="shared" ca="1" si="276"/>
        <v>3.9916048105532238</v>
      </c>
      <c r="AU239" s="104">
        <f t="shared" ca="1" si="276"/>
        <v>3.0544993110629188</v>
      </c>
      <c r="AW239" s="80">
        <f t="shared" si="286"/>
        <v>82.500010000000003</v>
      </c>
      <c r="AX239" s="136">
        <f t="shared" ca="1" si="277"/>
        <v>12.934053370986613</v>
      </c>
      <c r="AY239" s="80">
        <f t="shared" ref="AY239:BJ239" si="297">AY224</f>
        <v>7.5000099999999996</v>
      </c>
      <c r="AZ239" s="80">
        <f t="shared" si="297"/>
        <v>15.00001</v>
      </c>
      <c r="BA239" s="80">
        <f t="shared" si="297"/>
        <v>22.50001</v>
      </c>
      <c r="BB239" s="80">
        <f t="shared" si="297"/>
        <v>30.00001</v>
      </c>
      <c r="BC239" s="80">
        <f t="shared" si="297"/>
        <v>37.500010000000003</v>
      </c>
      <c r="BD239" s="80">
        <f t="shared" si="297"/>
        <v>45.000010000000003</v>
      </c>
      <c r="BE239" s="80">
        <f t="shared" si="297"/>
        <v>52.500010000000003</v>
      </c>
      <c r="BF239" s="80">
        <f t="shared" si="297"/>
        <v>60.000010000000003</v>
      </c>
      <c r="BG239" s="80">
        <f t="shared" si="297"/>
        <v>67.500010000000003</v>
      </c>
      <c r="BH239" s="80">
        <f t="shared" si="297"/>
        <v>75.000010000000003</v>
      </c>
      <c r="BI239" s="80">
        <f t="shared" si="297"/>
        <v>82.500010000000003</v>
      </c>
      <c r="BJ239" s="80">
        <f t="shared" si="297"/>
        <v>90.000010000000003</v>
      </c>
      <c r="BK239" s="62"/>
      <c r="BL239" s="80">
        <f t="shared" si="287"/>
        <v>82.500010000000003</v>
      </c>
      <c r="BM239" s="136">
        <f t="shared" ca="1" si="278"/>
        <v>14.240305321211435</v>
      </c>
      <c r="BN239" s="136">
        <f t="shared" ca="1" si="278"/>
        <v>14.462004170709221</v>
      </c>
      <c r="BO239" s="136">
        <f t="shared" ca="1" si="278"/>
        <v>15.142142745545907</v>
      </c>
      <c r="BP239" s="136">
        <f t="shared" ca="1" si="278"/>
        <v>16.319449906252135</v>
      </c>
      <c r="BQ239" s="136">
        <f t="shared" ca="1" si="278"/>
        <v>18.026406006535055</v>
      </c>
      <c r="BR239" s="136">
        <f t="shared" ca="1" si="278"/>
        <v>20.19625652071273</v>
      </c>
      <c r="BS239" s="136">
        <f t="shared" ca="1" si="278"/>
        <v>22.437964809941931</v>
      </c>
      <c r="BT239" s="136">
        <f t="shared" ca="1" si="278"/>
        <v>23.723389096076694</v>
      </c>
      <c r="BU239" s="136">
        <f t="shared" ca="1" si="278"/>
        <v>22.631078914472038</v>
      </c>
      <c r="BV239" s="136">
        <f t="shared" ca="1" si="278"/>
        <v>18.941615240464191</v>
      </c>
      <c r="BW239" s="136">
        <f t="shared" ca="1" si="278"/>
        <v>14.502169385304667</v>
      </c>
      <c r="BX239" s="136">
        <f t="shared" ca="1" si="278"/>
        <v>11.317622298019849</v>
      </c>
      <c r="BY239" s="136">
        <f t="shared" ca="1" si="278"/>
        <v>10.211664603974665</v>
      </c>
      <c r="BZ239" s="62"/>
      <c r="CA239" s="80">
        <f t="shared" si="288"/>
        <v>82.500010000000003</v>
      </c>
      <c r="CB239" s="136">
        <f t="shared" ca="1" si="279"/>
        <v>-0.65312597511241233</v>
      </c>
      <c r="CC239" s="136">
        <f t="shared" ca="1" si="279"/>
        <v>-0.86818500530033371</v>
      </c>
      <c r="CD239" s="136">
        <f t="shared" ca="1" si="279"/>
        <v>-1.5331304042801943</v>
      </c>
      <c r="CE239" s="136">
        <f t="shared" ca="1" si="279"/>
        <v>-2.7040281264452277</v>
      </c>
      <c r="CF239" s="136">
        <f t="shared" ca="1" si="279"/>
        <v>-4.4541886951398366</v>
      </c>
      <c r="CG239" s="136">
        <f t="shared" ca="1" si="279"/>
        <v>-6.8023480576448598</v>
      </c>
      <c r="CH239" s="136">
        <f t="shared" ca="1" si="279"/>
        <v>-9.5108509915158326</v>
      </c>
      <c r="CI239" s="136">
        <f t="shared" ca="1" si="279"/>
        <v>-11.738890245234659</v>
      </c>
      <c r="CJ239" s="136">
        <f t="shared" ca="1" si="279"/>
        <v>-12.077648616884977</v>
      </c>
      <c r="CK239" s="136">
        <f t="shared" ca="1" si="279"/>
        <v>-9.913874396941436</v>
      </c>
      <c r="CL239" s="136">
        <f t="shared" ca="1" si="279"/>
        <v>-6.5939816108503342</v>
      </c>
      <c r="CM239" s="136">
        <f t="shared" ca="1" si="279"/>
        <v>-3.9916048105532238</v>
      </c>
      <c r="CN239" s="136">
        <f t="shared" ca="1" si="279"/>
        <v>-3.0544993110629188</v>
      </c>
      <c r="CP239" s="80">
        <f t="shared" si="289"/>
        <v>82.500010000000003</v>
      </c>
      <c r="CQ239" s="136">
        <f t="shared" ca="1" si="290"/>
        <v>0.65312597511241233</v>
      </c>
      <c r="CR239" s="136">
        <f t="shared" ca="1" si="280"/>
        <v>0.86818500530033371</v>
      </c>
      <c r="CS239" s="136">
        <f t="shared" ca="1" si="280"/>
        <v>1.5331304042801943</v>
      </c>
      <c r="CT239" s="136">
        <f t="shared" ca="1" si="280"/>
        <v>2.7040281264452277</v>
      </c>
      <c r="CU239" s="136">
        <f t="shared" ca="1" si="280"/>
        <v>4.4541886951398366</v>
      </c>
      <c r="CV239" s="136">
        <f t="shared" ca="1" si="280"/>
        <v>6.8023480576448598</v>
      </c>
      <c r="CW239" s="136">
        <f t="shared" ca="1" si="280"/>
        <v>9.5108509915158326</v>
      </c>
      <c r="CX239" s="136">
        <f t="shared" ca="1" si="280"/>
        <v>11.738890245234659</v>
      </c>
      <c r="CY239" s="136">
        <f t="shared" ca="1" si="280"/>
        <v>12.077648616884977</v>
      </c>
      <c r="CZ239" s="136">
        <f t="shared" ca="1" si="280"/>
        <v>9.913874396941436</v>
      </c>
      <c r="DA239" s="136">
        <f t="shared" ca="1" si="280"/>
        <v>6.5939816108503342</v>
      </c>
      <c r="DB239" s="136">
        <f t="shared" ca="1" si="280"/>
        <v>3.9916048105532238</v>
      </c>
      <c r="DC239" s="136">
        <f t="shared" ca="1" si="280"/>
        <v>3.0544993110629188</v>
      </c>
      <c r="DE239" s="80">
        <f t="shared" si="291"/>
        <v>82.500010000000003</v>
      </c>
      <c r="DF239" s="104">
        <f t="shared" ca="1" si="292"/>
        <v>12.934053370986613</v>
      </c>
      <c r="DG239" s="104">
        <f t="shared" ca="1" si="281"/>
        <v>12.725634160108555</v>
      </c>
      <c r="DH239" s="104">
        <f t="shared" ca="1" si="281"/>
        <v>12.075881936985517</v>
      </c>
      <c r="DI239" s="104">
        <f t="shared" ca="1" si="281"/>
        <v>10.911393653361682</v>
      </c>
      <c r="DJ239" s="104">
        <f t="shared" ca="1" si="281"/>
        <v>9.1180286162553799</v>
      </c>
      <c r="DK239" s="104">
        <f t="shared" ca="1" si="281"/>
        <v>6.5915604054230084</v>
      </c>
      <c r="DL239" s="104">
        <f t="shared" ca="1" si="281"/>
        <v>3.4162628269102675</v>
      </c>
      <c r="DM239" s="104">
        <f t="shared" ca="1" si="281"/>
        <v>0.24560860560737635</v>
      </c>
      <c r="DN239" s="104">
        <f t="shared" ca="1" si="281"/>
        <v>-1.5242183192979135</v>
      </c>
      <c r="DO239" s="104">
        <f t="shared" ca="1" si="281"/>
        <v>-0.88613355341867794</v>
      </c>
      <c r="DP239" s="104">
        <f t="shared" ca="1" si="281"/>
        <v>1.3142061636039986</v>
      </c>
      <c r="DQ239" s="104">
        <f t="shared" ca="1" si="281"/>
        <v>3.3344126769134022</v>
      </c>
      <c r="DR239" s="104">
        <f t="shared" ca="1" si="281"/>
        <v>4.1026659818488271</v>
      </c>
      <c r="DT239" s="80">
        <f t="shared" si="293"/>
        <v>82.500010000000003</v>
      </c>
      <c r="DU239" s="136">
        <f t="shared" ca="1" si="282"/>
        <v>-0.65312597511241233</v>
      </c>
      <c r="DV239" s="136">
        <f t="shared" ca="1" si="282"/>
        <v>-0.86818500530033371</v>
      </c>
      <c r="DW239" s="136">
        <f t="shared" ca="1" si="282"/>
        <v>-1.5331304042801943</v>
      </c>
      <c r="DX239" s="136">
        <f t="shared" ca="1" si="282"/>
        <v>-2.7040281264452277</v>
      </c>
      <c r="DY239" s="136">
        <f t="shared" ca="1" si="282"/>
        <v>-4.4541886951398366</v>
      </c>
      <c r="DZ239" s="136">
        <f t="shared" ca="1" si="282"/>
        <v>-6.8023480576448598</v>
      </c>
      <c r="EA239" s="136">
        <f t="shared" ca="1" si="282"/>
        <v>-9.5108509915158326</v>
      </c>
      <c r="EB239" s="136">
        <f t="shared" ca="1" si="282"/>
        <v>-11.738890245234659</v>
      </c>
      <c r="EC239" s="136">
        <f t="shared" ca="1" si="282"/>
        <v>-12.077648616884977</v>
      </c>
      <c r="ED239" s="136">
        <f t="shared" ca="1" si="282"/>
        <v>-9.913874396941436</v>
      </c>
      <c r="EE239" s="136">
        <f t="shared" ca="1" si="282"/>
        <v>-6.5939816108503342</v>
      </c>
      <c r="EF239" s="136">
        <f t="shared" ca="1" si="282"/>
        <v>-3.9916048105532238</v>
      </c>
      <c r="EG239" s="136">
        <f t="shared" ca="1" si="282"/>
        <v>-3.0544993110629188</v>
      </c>
      <c r="EI239" s="80">
        <f t="shared" si="294"/>
        <v>82.500010000000003</v>
      </c>
      <c r="EJ239" s="136">
        <f t="shared" ca="1" si="283"/>
        <v>0.65312597511241233</v>
      </c>
      <c r="EK239" s="136">
        <f t="shared" ca="1" si="283"/>
        <v>0.86818500530033371</v>
      </c>
      <c r="EL239" s="136">
        <f t="shared" ca="1" si="283"/>
        <v>1.5331304042801943</v>
      </c>
      <c r="EM239" s="136">
        <f t="shared" ca="1" si="283"/>
        <v>2.7040281264452277</v>
      </c>
      <c r="EN239" s="136">
        <f t="shared" ca="1" si="283"/>
        <v>4.4541886951398366</v>
      </c>
      <c r="EO239" s="136">
        <f t="shared" ca="1" si="283"/>
        <v>6.8023480576448598</v>
      </c>
      <c r="EP239" s="136">
        <f t="shared" ca="1" si="283"/>
        <v>9.5108509915158326</v>
      </c>
      <c r="EQ239" s="136">
        <f t="shared" ca="1" si="283"/>
        <v>11.738890245234659</v>
      </c>
      <c r="ER239" s="136">
        <f t="shared" ca="1" si="283"/>
        <v>12.077648616884977</v>
      </c>
      <c r="ES239" s="136">
        <f t="shared" ca="1" si="283"/>
        <v>9.913874396941436</v>
      </c>
      <c r="ET239" s="136">
        <f t="shared" ca="1" si="283"/>
        <v>6.5939816108503342</v>
      </c>
      <c r="EU239" s="136">
        <f t="shared" ca="1" si="283"/>
        <v>3.9916048105532238</v>
      </c>
      <c r="EV239" s="136">
        <f t="shared" ca="1" si="283"/>
        <v>3.0544993110629188</v>
      </c>
    </row>
    <row r="240" spans="1:152">
      <c r="B240" s="21">
        <v>2</v>
      </c>
      <c r="C240" s="21">
        <v>0</v>
      </c>
      <c r="D240" s="21">
        <v>0.2</v>
      </c>
      <c r="E240" s="23">
        <v>0.30299999999999999</v>
      </c>
      <c r="F240" s="133">
        <v>22.5</v>
      </c>
      <c r="G240" s="133">
        <v>67.5</v>
      </c>
      <c r="H240" s="1" t="s">
        <v>107</v>
      </c>
      <c r="S240" s="26">
        <f t="shared" si="284"/>
        <v>90.000010000000003</v>
      </c>
      <c r="T240" s="132">
        <f t="shared" ca="1" si="275"/>
        <v>-0.45019876918179508</v>
      </c>
      <c r="U240" s="132">
        <f t="shared" ca="1" si="275"/>
        <v>-0.65312597511241199</v>
      </c>
      <c r="V240" s="132">
        <f t="shared" ca="1" si="275"/>
        <v>-1.2790219047925147</v>
      </c>
      <c r="W240" s="132">
        <f t="shared" ca="1" si="275"/>
        <v>-2.3755988623547473</v>
      </c>
      <c r="X240" s="132">
        <f t="shared" ca="1" si="275"/>
        <v>-4.0017671370637009</v>
      </c>
      <c r="Y240" s="132">
        <f t="shared" ca="1" si="275"/>
        <v>-6.1597272383498458</v>
      </c>
      <c r="Z240" s="132">
        <f t="shared" ca="1" si="275"/>
        <v>-8.6134502943287075</v>
      </c>
      <c r="AA240" s="132">
        <f t="shared" ca="1" si="275"/>
        <v>-10.589329088026064</v>
      </c>
      <c r="AB240" s="132">
        <f t="shared" ca="1" si="275"/>
        <v>-10.819242048337907</v>
      </c>
      <c r="AC240" s="132">
        <f t="shared" ca="1" si="275"/>
        <v>-8.7398402428292048</v>
      </c>
      <c r="AD240" s="132">
        <f t="shared" ca="1" si="275"/>
        <v>-5.5641881303746832</v>
      </c>
      <c r="AE240" s="132">
        <f t="shared" ca="1" si="275"/>
        <v>-3.0544993110629193</v>
      </c>
      <c r="AF240" s="132">
        <f t="shared" ca="1" si="275"/>
        <v>-2.1458315708282703</v>
      </c>
      <c r="AH240" s="80">
        <f t="shared" si="285"/>
        <v>90.000010000000003</v>
      </c>
      <c r="AI240" s="104">
        <f t="shared" ca="1" si="276"/>
        <v>0.45019876918179508</v>
      </c>
      <c r="AJ240" s="104">
        <f t="shared" ca="1" si="276"/>
        <v>0.65312597511241199</v>
      </c>
      <c r="AK240" s="104">
        <f t="shared" ca="1" si="276"/>
        <v>1.2790219047925147</v>
      </c>
      <c r="AL240" s="104">
        <f t="shared" ca="1" si="276"/>
        <v>2.3755988623547473</v>
      </c>
      <c r="AM240" s="104">
        <f t="shared" ca="1" si="276"/>
        <v>4.0017671370637009</v>
      </c>
      <c r="AN240" s="104">
        <f t="shared" ca="1" si="276"/>
        <v>6.1597272383498458</v>
      </c>
      <c r="AO240" s="104">
        <f t="shared" ca="1" si="276"/>
        <v>8.6134502943287075</v>
      </c>
      <c r="AP240" s="104">
        <f t="shared" ca="1" si="276"/>
        <v>10.589329088026064</v>
      </c>
      <c r="AQ240" s="104">
        <f t="shared" ca="1" si="276"/>
        <v>10.819242048337907</v>
      </c>
      <c r="AR240" s="104">
        <f t="shared" ca="1" si="276"/>
        <v>8.7398402428292048</v>
      </c>
      <c r="AS240" s="104">
        <f t="shared" ca="1" si="276"/>
        <v>5.5641881303746832</v>
      </c>
      <c r="AT240" s="104">
        <f t="shared" ca="1" si="276"/>
        <v>3.0544993110629193</v>
      </c>
      <c r="AU240" s="104">
        <f t="shared" ca="1" si="276"/>
        <v>2.1458315708282703</v>
      </c>
      <c r="AW240" s="80">
        <f t="shared" si="286"/>
        <v>90.000010000000003</v>
      </c>
      <c r="AX240" s="136">
        <f t="shared" ca="1" si="277"/>
        <v>12.725634160108552</v>
      </c>
      <c r="AY240" s="136">
        <f t="shared" ref="AY240:AY252" ca="1" si="298">($H$7/U198-$G$7*U78/U183)*1000</f>
        <v>114.95437748803997</v>
      </c>
      <c r="AZ240" s="136">
        <f t="shared" ref="AZ240:AZ252" ca="1" si="299">($H$7/V198-$G$7*V78/V183)*1000</f>
        <v>109.05093694642284</v>
      </c>
      <c r="BA240" s="136">
        <f t="shared" ref="BA240:BA252" ca="1" si="300">($H$7/W198-$G$7*W78/W183)*1000</f>
        <v>95.756102854919973</v>
      </c>
      <c r="BB240" s="136">
        <f t="shared" ref="BB240:BB252" ca="1" si="301">($H$7/X198-$G$7*X78/X183)*1000</f>
        <v>74.96983607828173</v>
      </c>
      <c r="BC240" s="136">
        <f t="shared" ref="BC240:BC252" ca="1" si="302">($H$7/Y198-$G$7*Y78/Y183)*1000</f>
        <v>52.638665556234749</v>
      </c>
      <c r="BD240" s="136">
        <f t="shared" ref="BD240:BD252" ca="1" si="303">($H$7/Z198-$G$7*Z78/Z183)*1000</f>
        <v>35.278076985871955</v>
      </c>
      <c r="BE240" s="136">
        <f t="shared" ref="BE240:BE252" ca="1" si="304">($H$7/AA198-$G$7*AA78/AA183)*1000</f>
        <v>24.422899492860019</v>
      </c>
      <c r="BF240" s="136">
        <f t="shared" ref="BF240:BF252" ca="1" si="305">($H$7/AB198-$G$7*AB78/AB183)*1000</f>
        <v>18.395140464225527</v>
      </c>
      <c r="BG240" s="136">
        <f t="shared" ref="BG240:BG252" ca="1" si="306">($H$7/AC198-$G$7*AC78/AC183)*1000</f>
        <v>15.240746986749658</v>
      </c>
      <c r="BH240" s="136">
        <f t="shared" ref="BH240:BH252" ca="1" si="307">($H$7/AD198-$G$7*AD78/AD183)*1000</f>
        <v>13.658852601963412</v>
      </c>
      <c r="BI240" s="136">
        <f t="shared" ref="BI240:BI252" ca="1" si="308">($H$7/AE198-$G$7*AE78/AE183)*1000</f>
        <v>12.934053370986611</v>
      </c>
      <c r="BJ240" s="136">
        <f t="shared" ref="BJ240:BJ252" ca="1" si="309">($H$7/AF198-$G$7*AF78/AF183)*1000</f>
        <v>12.725634160108552</v>
      </c>
      <c r="BK240" s="62"/>
      <c r="BL240" s="80">
        <f t="shared" si="287"/>
        <v>90.000010000000003</v>
      </c>
      <c r="BM240" s="136">
        <f t="shared" ca="1" si="278"/>
        <v>13.626031698472142</v>
      </c>
      <c r="BN240" s="136">
        <f t="shared" ca="1" si="278"/>
        <v>13.829479688662637</v>
      </c>
      <c r="BO240" s="136">
        <f t="shared" ca="1" si="278"/>
        <v>14.452021140418267</v>
      </c>
      <c r="BP240" s="136">
        <f t="shared" ca="1" si="278"/>
        <v>15.523835409461537</v>
      </c>
      <c r="BQ240" s="136">
        <f t="shared" ca="1" si="278"/>
        <v>17.064347190980573</v>
      </c>
      <c r="BR240" s="136">
        <f t="shared" ca="1" si="278"/>
        <v>18.997166475433069</v>
      </c>
      <c r="BS240" s="136">
        <f t="shared" ca="1" si="278"/>
        <v>20.952720689001122</v>
      </c>
      <c r="BT240" s="136">
        <f t="shared" ca="1" si="278"/>
        <v>22.005770758973163</v>
      </c>
      <c r="BU240" s="136">
        <f t="shared" ca="1" si="278"/>
        <v>20.899005538830469</v>
      </c>
      <c r="BV240" s="136">
        <f t="shared" ca="1" si="278"/>
        <v>17.426951549191099</v>
      </c>
      <c r="BW240" s="136">
        <f t="shared" ca="1" si="278"/>
        <v>13.241096853573227</v>
      </c>
      <c r="BX240" s="136">
        <f t="shared" ca="1" si="278"/>
        <v>10.211664603974667</v>
      </c>
      <c r="BY240" s="136">
        <f t="shared" ca="1" si="278"/>
        <v>9.1537144267790023</v>
      </c>
      <c r="BZ240" s="62"/>
      <c r="CA240" s="80">
        <f t="shared" si="288"/>
        <v>90.000010000000003</v>
      </c>
      <c r="CB240" s="136">
        <f t="shared" ca="1" si="279"/>
        <v>-0.45019876918179508</v>
      </c>
      <c r="CC240" s="136">
        <f t="shared" ca="1" si="279"/>
        <v>-0.65312597511241199</v>
      </c>
      <c r="CD240" s="136">
        <f t="shared" ca="1" si="279"/>
        <v>-1.2790219047925147</v>
      </c>
      <c r="CE240" s="136">
        <f t="shared" ca="1" si="279"/>
        <v>-2.3755988623547473</v>
      </c>
      <c r="CF240" s="136">
        <f t="shared" ca="1" si="279"/>
        <v>-4.0017671370637009</v>
      </c>
      <c r="CG240" s="136">
        <f t="shared" ca="1" si="279"/>
        <v>-6.1597272383498458</v>
      </c>
      <c r="CH240" s="136">
        <f t="shared" ca="1" si="279"/>
        <v>-8.6134502943287075</v>
      </c>
      <c r="CI240" s="136">
        <f t="shared" ca="1" si="279"/>
        <v>-10.589329088026064</v>
      </c>
      <c r="CJ240" s="136">
        <f t="shared" ca="1" si="279"/>
        <v>-10.819242048337907</v>
      </c>
      <c r="CK240" s="136">
        <f t="shared" ca="1" si="279"/>
        <v>-8.7398402428292048</v>
      </c>
      <c r="CL240" s="136">
        <f t="shared" ca="1" si="279"/>
        <v>-5.5641881303746832</v>
      </c>
      <c r="CM240" s="136">
        <f t="shared" ca="1" si="279"/>
        <v>-3.0544993110629193</v>
      </c>
      <c r="CN240" s="136">
        <f t="shared" ca="1" si="279"/>
        <v>-2.1458315708282703</v>
      </c>
      <c r="CP240" s="80">
        <f t="shared" si="289"/>
        <v>90.000010000000003</v>
      </c>
      <c r="CQ240" s="136">
        <f t="shared" ca="1" si="290"/>
        <v>0.45019876918179508</v>
      </c>
      <c r="CR240" s="136">
        <f t="shared" ca="1" si="280"/>
        <v>0.65312597511241199</v>
      </c>
      <c r="CS240" s="136">
        <f t="shared" ca="1" si="280"/>
        <v>1.2790219047925147</v>
      </c>
      <c r="CT240" s="136">
        <f t="shared" ca="1" si="280"/>
        <v>2.3755988623547473</v>
      </c>
      <c r="CU240" s="136">
        <f t="shared" ca="1" si="280"/>
        <v>4.0017671370637009</v>
      </c>
      <c r="CV240" s="136">
        <f t="shared" ca="1" si="280"/>
        <v>6.1597272383498458</v>
      </c>
      <c r="CW240" s="136">
        <f t="shared" ca="1" si="280"/>
        <v>8.6134502943287075</v>
      </c>
      <c r="CX240" s="136">
        <f t="shared" ca="1" si="280"/>
        <v>10.589329088026064</v>
      </c>
      <c r="CY240" s="136">
        <f t="shared" ca="1" si="280"/>
        <v>10.819242048337907</v>
      </c>
      <c r="CZ240" s="136">
        <f t="shared" ca="1" si="280"/>
        <v>8.7398402428292048</v>
      </c>
      <c r="DA240" s="136">
        <f t="shared" ca="1" si="280"/>
        <v>5.5641881303746832</v>
      </c>
      <c r="DB240" s="136">
        <f t="shared" ca="1" si="280"/>
        <v>3.0544993110629193</v>
      </c>
      <c r="DC240" s="136">
        <f t="shared" ca="1" si="280"/>
        <v>2.1458315708282703</v>
      </c>
      <c r="DE240" s="80">
        <f t="shared" si="291"/>
        <v>90.000010000000003</v>
      </c>
      <c r="DF240" s="104">
        <f t="shared" ca="1" si="292"/>
        <v>12.725634160108552</v>
      </c>
      <c r="DG240" s="104">
        <f t="shared" ca="1" si="281"/>
        <v>12.523227738437814</v>
      </c>
      <c r="DH240" s="104">
        <f t="shared" ca="1" si="281"/>
        <v>11.893977330833238</v>
      </c>
      <c r="DI240" s="104">
        <f t="shared" ca="1" si="281"/>
        <v>10.772637684752041</v>
      </c>
      <c r="DJ240" s="104">
        <f t="shared" ca="1" si="281"/>
        <v>9.0608129168531697</v>
      </c>
      <c r="DK240" s="104">
        <f t="shared" ca="1" si="281"/>
        <v>6.6777119987333737</v>
      </c>
      <c r="DL240" s="104">
        <f t="shared" ca="1" si="281"/>
        <v>3.725820100343705</v>
      </c>
      <c r="DM240" s="104">
        <f t="shared" ca="1" si="281"/>
        <v>0.82711258292103573</v>
      </c>
      <c r="DN240" s="104">
        <f t="shared" ca="1" si="281"/>
        <v>-0.73947855784534455</v>
      </c>
      <c r="DO240" s="104">
        <f t="shared" ca="1" si="281"/>
        <v>-5.2728936467310097E-2</v>
      </c>
      <c r="DP240" s="104">
        <f t="shared" ca="1" si="281"/>
        <v>2.1127205928238588</v>
      </c>
      <c r="DQ240" s="104">
        <f t="shared" ca="1" si="281"/>
        <v>4.102665981848828</v>
      </c>
      <c r="DR240" s="104">
        <f t="shared" ca="1" si="281"/>
        <v>4.8620512851224609</v>
      </c>
      <c r="DT240" s="80">
        <f t="shared" si="293"/>
        <v>90.000010000000003</v>
      </c>
      <c r="DU240" s="136">
        <f t="shared" ca="1" si="282"/>
        <v>-0.45019876918179508</v>
      </c>
      <c r="DV240" s="136">
        <f t="shared" ca="1" si="282"/>
        <v>-0.65312597511241199</v>
      </c>
      <c r="DW240" s="136">
        <f t="shared" ca="1" si="282"/>
        <v>-1.2790219047925147</v>
      </c>
      <c r="DX240" s="136">
        <f t="shared" ca="1" si="282"/>
        <v>-2.3755988623547473</v>
      </c>
      <c r="DY240" s="136">
        <f t="shared" ca="1" si="282"/>
        <v>-4.0017671370637009</v>
      </c>
      <c r="DZ240" s="136">
        <f t="shared" ca="1" si="282"/>
        <v>-6.1597272383498458</v>
      </c>
      <c r="EA240" s="136">
        <f t="shared" ca="1" si="282"/>
        <v>-8.6134502943287075</v>
      </c>
      <c r="EB240" s="136">
        <f t="shared" ca="1" si="282"/>
        <v>-10.589329088026064</v>
      </c>
      <c r="EC240" s="136">
        <f t="shared" ca="1" si="282"/>
        <v>-10.819242048337907</v>
      </c>
      <c r="ED240" s="136">
        <f t="shared" ca="1" si="282"/>
        <v>-8.7398402428292048</v>
      </c>
      <c r="EE240" s="136">
        <f t="shared" ca="1" si="282"/>
        <v>-5.5641881303746832</v>
      </c>
      <c r="EF240" s="136">
        <f t="shared" ca="1" si="282"/>
        <v>-3.0544993110629193</v>
      </c>
      <c r="EG240" s="136">
        <f t="shared" ca="1" si="282"/>
        <v>-2.1458315708282703</v>
      </c>
      <c r="EI240" s="80">
        <f t="shared" si="294"/>
        <v>90.000010000000003</v>
      </c>
      <c r="EJ240" s="136">
        <f t="shared" ca="1" si="283"/>
        <v>0.45019876918179508</v>
      </c>
      <c r="EK240" s="136">
        <f t="shared" ca="1" si="283"/>
        <v>0.65312597511241199</v>
      </c>
      <c r="EL240" s="136">
        <f t="shared" ca="1" si="283"/>
        <v>1.2790219047925147</v>
      </c>
      <c r="EM240" s="136">
        <f t="shared" ca="1" si="283"/>
        <v>2.3755988623547473</v>
      </c>
      <c r="EN240" s="136">
        <f t="shared" ca="1" si="283"/>
        <v>4.0017671370637009</v>
      </c>
      <c r="EO240" s="136">
        <f t="shared" ca="1" si="283"/>
        <v>6.1597272383498458</v>
      </c>
      <c r="EP240" s="136">
        <f t="shared" ca="1" si="283"/>
        <v>8.6134502943287075</v>
      </c>
      <c r="EQ240" s="136">
        <f t="shared" ca="1" si="283"/>
        <v>10.589329088026064</v>
      </c>
      <c r="ER240" s="136">
        <f t="shared" ca="1" si="283"/>
        <v>10.819242048337907</v>
      </c>
      <c r="ES240" s="136">
        <f t="shared" ca="1" si="283"/>
        <v>8.7398402428292048</v>
      </c>
      <c r="ET240" s="136">
        <f t="shared" ca="1" si="283"/>
        <v>5.5641881303746832</v>
      </c>
      <c r="EU240" s="136">
        <f t="shared" ca="1" si="283"/>
        <v>3.0544993110629193</v>
      </c>
      <c r="EV240" s="136">
        <f t="shared" ca="1" si="283"/>
        <v>2.1458315708282703</v>
      </c>
    </row>
    <row r="241" spans="1:184"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H241" s="62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W241" s="62"/>
      <c r="AX241" s="137"/>
      <c r="AY241" s="136">
        <f t="shared" ca="1" si="298"/>
        <v>113.68143583629116</v>
      </c>
      <c r="AZ241" s="136">
        <f t="shared" ca="1" si="299"/>
        <v>108.40207985837719</v>
      </c>
      <c r="BA241" s="136">
        <f t="shared" ca="1" si="300"/>
        <v>95.862925577876652</v>
      </c>
      <c r="BB241" s="136">
        <f t="shared" ca="1" si="301"/>
        <v>75.430995450322669</v>
      </c>
      <c r="BC241" s="136">
        <f t="shared" ca="1" si="302"/>
        <v>52.911076739518549</v>
      </c>
      <c r="BD241" s="136">
        <f t="shared" ca="1" si="303"/>
        <v>35.237393818132936</v>
      </c>
      <c r="BE241" s="136">
        <f t="shared" ca="1" si="304"/>
        <v>24.211204400648995</v>
      </c>
      <c r="BF241" s="136">
        <f t="shared" ca="1" si="305"/>
        <v>18.138496360883305</v>
      </c>
      <c r="BG241" s="136">
        <f t="shared" ca="1" si="306"/>
        <v>14.993707290110549</v>
      </c>
      <c r="BH241" s="136">
        <f t="shared" ca="1" si="307"/>
        <v>13.433648400225977</v>
      </c>
      <c r="BI241" s="136">
        <f t="shared" ca="1" si="308"/>
        <v>12.725634160108555</v>
      </c>
      <c r="BJ241" s="136">
        <f t="shared" ca="1" si="309"/>
        <v>12.523227738437818</v>
      </c>
      <c r="BK241" s="62"/>
      <c r="BL241" s="62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62"/>
      <c r="CA241" s="62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P241" s="62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E241" s="62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T241" s="62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I241" s="62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</row>
    <row r="242" spans="1:184">
      <c r="A242" s="95"/>
      <c r="S242" s="67" t="s">
        <v>121</v>
      </c>
      <c r="T242" s="81">
        <f>T227</f>
        <v>1.0000000000000001E-5</v>
      </c>
      <c r="U242" s="81">
        <f t="shared" ref="U242:AF242" si="310">U227</f>
        <v>7.5000099999999996</v>
      </c>
      <c r="V242" s="81">
        <f t="shared" si="310"/>
        <v>15.00001</v>
      </c>
      <c r="W242" s="81">
        <f t="shared" si="310"/>
        <v>22.50001</v>
      </c>
      <c r="X242" s="81">
        <f t="shared" si="310"/>
        <v>30.00001</v>
      </c>
      <c r="Y242" s="81">
        <f t="shared" si="310"/>
        <v>37.500010000000003</v>
      </c>
      <c r="Z242" s="81">
        <f t="shared" si="310"/>
        <v>45.000010000000003</v>
      </c>
      <c r="AA242" s="81">
        <f t="shared" si="310"/>
        <v>52.500010000000003</v>
      </c>
      <c r="AB242" s="81">
        <f t="shared" si="310"/>
        <v>60.000010000000003</v>
      </c>
      <c r="AC242" s="81">
        <f t="shared" si="310"/>
        <v>67.500010000000003</v>
      </c>
      <c r="AD242" s="81">
        <f t="shared" si="310"/>
        <v>75.000010000000003</v>
      </c>
      <c r="AE242" s="81">
        <f t="shared" si="310"/>
        <v>82.500010000000003</v>
      </c>
      <c r="AF242" s="81">
        <f t="shared" si="310"/>
        <v>90.000010000000003</v>
      </c>
      <c r="AH242" s="126" t="s">
        <v>121</v>
      </c>
      <c r="AI242" s="80">
        <f>AI227</f>
        <v>1.0000000000000001E-5</v>
      </c>
      <c r="AJ242" s="80">
        <f t="shared" ref="AJ242:AU242" si="311">AJ227</f>
        <v>7.5000099999999996</v>
      </c>
      <c r="AK242" s="80">
        <f t="shared" si="311"/>
        <v>15.00001</v>
      </c>
      <c r="AL242" s="80">
        <f t="shared" si="311"/>
        <v>22.50001</v>
      </c>
      <c r="AM242" s="80">
        <f t="shared" si="311"/>
        <v>30.00001</v>
      </c>
      <c r="AN242" s="80">
        <f t="shared" si="311"/>
        <v>37.500010000000003</v>
      </c>
      <c r="AO242" s="80">
        <f t="shared" si="311"/>
        <v>45.000010000000003</v>
      </c>
      <c r="AP242" s="80">
        <f t="shared" si="311"/>
        <v>52.500010000000003</v>
      </c>
      <c r="AQ242" s="80">
        <f t="shared" si="311"/>
        <v>60.000010000000003</v>
      </c>
      <c r="AR242" s="80">
        <f t="shared" si="311"/>
        <v>67.500010000000003</v>
      </c>
      <c r="AS242" s="80">
        <f t="shared" si="311"/>
        <v>75.000010000000003</v>
      </c>
      <c r="AT242" s="80">
        <f t="shared" si="311"/>
        <v>82.500010000000003</v>
      </c>
      <c r="AU242" s="80">
        <f t="shared" si="311"/>
        <v>90.000010000000003</v>
      </c>
      <c r="AW242" s="126" t="s">
        <v>121</v>
      </c>
      <c r="AX242" s="80">
        <f>AX227</f>
        <v>1.0000000000000001E-5</v>
      </c>
      <c r="AY242" s="136">
        <f t="shared" ca="1" si="298"/>
        <v>108.40207985837719</v>
      </c>
      <c r="AZ242" s="136">
        <f t="shared" ca="1" si="299"/>
        <v>104.98671416721804</v>
      </c>
      <c r="BA242" s="136">
        <f t="shared" ca="1" si="300"/>
        <v>95.002700509632945</v>
      </c>
      <c r="BB242" s="136">
        <f t="shared" ca="1" si="301"/>
        <v>76.18585053069296</v>
      </c>
      <c r="BC242" s="136">
        <f t="shared" ca="1" si="302"/>
        <v>53.474380370626918</v>
      </c>
      <c r="BD242" s="136">
        <f t="shared" ca="1" si="303"/>
        <v>34.977944714360113</v>
      </c>
      <c r="BE242" s="136">
        <f t="shared" ca="1" si="304"/>
        <v>23.477505005762414</v>
      </c>
      <c r="BF242" s="136">
        <f t="shared" ca="1" si="305"/>
        <v>17.298953445282006</v>
      </c>
      <c r="BG242" s="136">
        <f t="shared" ca="1" si="306"/>
        <v>14.205502284623881</v>
      </c>
      <c r="BH242" s="136">
        <f t="shared" ca="1" si="307"/>
        <v>12.725634160108553</v>
      </c>
      <c r="BI242" s="136">
        <f t="shared" ca="1" si="308"/>
        <v>12.075881936985517</v>
      </c>
      <c r="BJ242" s="136">
        <f t="shared" ca="1" si="309"/>
        <v>11.893977330833238</v>
      </c>
      <c r="BK242" s="62"/>
      <c r="BL242" s="126" t="s">
        <v>121</v>
      </c>
      <c r="BM242" s="80">
        <f>BM227</f>
        <v>1.0000000000000001E-5</v>
      </c>
      <c r="BN242" s="80">
        <f t="shared" ref="BN242:BY242" si="312">BN227</f>
        <v>7.5000099999999996</v>
      </c>
      <c r="BO242" s="80">
        <f t="shared" si="312"/>
        <v>15.00001</v>
      </c>
      <c r="BP242" s="80">
        <f t="shared" si="312"/>
        <v>22.50001</v>
      </c>
      <c r="BQ242" s="80">
        <f t="shared" si="312"/>
        <v>30.00001</v>
      </c>
      <c r="BR242" s="80">
        <f t="shared" si="312"/>
        <v>37.500010000000003</v>
      </c>
      <c r="BS242" s="80">
        <f t="shared" si="312"/>
        <v>45.000010000000003</v>
      </c>
      <c r="BT242" s="80">
        <f t="shared" si="312"/>
        <v>52.500010000000003</v>
      </c>
      <c r="BU242" s="80">
        <f t="shared" si="312"/>
        <v>60.000010000000003</v>
      </c>
      <c r="BV242" s="80">
        <f t="shared" si="312"/>
        <v>67.500010000000003</v>
      </c>
      <c r="BW242" s="80">
        <f t="shared" si="312"/>
        <v>75.000010000000003</v>
      </c>
      <c r="BX242" s="80">
        <f t="shared" si="312"/>
        <v>82.500010000000003</v>
      </c>
      <c r="BY242" s="80">
        <f t="shared" si="312"/>
        <v>90.000010000000003</v>
      </c>
      <c r="BZ242" s="62"/>
      <c r="CA242" s="126" t="s">
        <v>121</v>
      </c>
      <c r="CB242" s="80">
        <f>CB227</f>
        <v>1.0000000000000001E-5</v>
      </c>
      <c r="CC242" s="80">
        <f t="shared" ref="CC242:CN242" si="313">CC227</f>
        <v>7.5000099999999996</v>
      </c>
      <c r="CD242" s="80">
        <f t="shared" si="313"/>
        <v>15.00001</v>
      </c>
      <c r="CE242" s="80">
        <f t="shared" si="313"/>
        <v>22.50001</v>
      </c>
      <c r="CF242" s="80">
        <f t="shared" si="313"/>
        <v>30.00001</v>
      </c>
      <c r="CG242" s="80">
        <f t="shared" si="313"/>
        <v>37.500010000000003</v>
      </c>
      <c r="CH242" s="80">
        <f t="shared" si="313"/>
        <v>45.000010000000003</v>
      </c>
      <c r="CI242" s="80">
        <f t="shared" si="313"/>
        <v>52.500010000000003</v>
      </c>
      <c r="CJ242" s="80">
        <f t="shared" si="313"/>
        <v>60.000010000000003</v>
      </c>
      <c r="CK242" s="80">
        <f t="shared" si="313"/>
        <v>67.500010000000003</v>
      </c>
      <c r="CL242" s="80">
        <f t="shared" si="313"/>
        <v>75.000010000000003</v>
      </c>
      <c r="CM242" s="80">
        <f t="shared" si="313"/>
        <v>82.500010000000003</v>
      </c>
      <c r="CN242" s="80">
        <f t="shared" si="313"/>
        <v>90.000010000000003</v>
      </c>
      <c r="CP242" s="126" t="s">
        <v>121</v>
      </c>
      <c r="CQ242" s="80">
        <f>CQ227</f>
        <v>1.0000000000000001E-5</v>
      </c>
      <c r="CR242" s="80">
        <f t="shared" ref="CR242:DC242" si="314">CR227</f>
        <v>7.5000099999999996</v>
      </c>
      <c r="CS242" s="80">
        <f t="shared" si="314"/>
        <v>15.00001</v>
      </c>
      <c r="CT242" s="80">
        <f t="shared" si="314"/>
        <v>22.50001</v>
      </c>
      <c r="CU242" s="80">
        <f t="shared" si="314"/>
        <v>30.00001</v>
      </c>
      <c r="CV242" s="80">
        <f t="shared" si="314"/>
        <v>37.500010000000003</v>
      </c>
      <c r="CW242" s="80">
        <f t="shared" si="314"/>
        <v>45.000010000000003</v>
      </c>
      <c r="CX242" s="80">
        <f t="shared" si="314"/>
        <v>52.500010000000003</v>
      </c>
      <c r="CY242" s="80">
        <f t="shared" si="314"/>
        <v>60.000010000000003</v>
      </c>
      <c r="CZ242" s="80">
        <f t="shared" si="314"/>
        <v>67.500010000000003</v>
      </c>
      <c r="DA242" s="80">
        <f t="shared" si="314"/>
        <v>75.000010000000003</v>
      </c>
      <c r="DB242" s="80">
        <f t="shared" si="314"/>
        <v>82.500010000000003</v>
      </c>
      <c r="DC242" s="80">
        <f t="shared" si="314"/>
        <v>90.000010000000003</v>
      </c>
      <c r="DE242" s="126" t="s">
        <v>121</v>
      </c>
      <c r="DF242" s="80">
        <f>DF227</f>
        <v>1.0000000000000001E-5</v>
      </c>
      <c r="DG242" s="80">
        <f t="shared" ref="DG242:DR242" si="315">DG227</f>
        <v>7.5000099999999996</v>
      </c>
      <c r="DH242" s="80">
        <f t="shared" si="315"/>
        <v>15.00001</v>
      </c>
      <c r="DI242" s="80">
        <f t="shared" si="315"/>
        <v>22.50001</v>
      </c>
      <c r="DJ242" s="80">
        <f t="shared" si="315"/>
        <v>30.00001</v>
      </c>
      <c r="DK242" s="80">
        <f t="shared" si="315"/>
        <v>37.500010000000003</v>
      </c>
      <c r="DL242" s="80">
        <f t="shared" si="315"/>
        <v>45.000010000000003</v>
      </c>
      <c r="DM242" s="80">
        <f t="shared" si="315"/>
        <v>52.500010000000003</v>
      </c>
      <c r="DN242" s="80">
        <f t="shared" si="315"/>
        <v>60.000010000000003</v>
      </c>
      <c r="DO242" s="80">
        <f t="shared" si="315"/>
        <v>67.500010000000003</v>
      </c>
      <c r="DP242" s="80">
        <f t="shared" si="315"/>
        <v>75.000010000000003</v>
      </c>
      <c r="DQ242" s="80">
        <f t="shared" si="315"/>
        <v>82.500010000000003</v>
      </c>
      <c r="DR242" s="80">
        <f t="shared" si="315"/>
        <v>90.000010000000003</v>
      </c>
      <c r="DT242" s="126" t="s">
        <v>121</v>
      </c>
      <c r="DU242" s="80">
        <f>DU227</f>
        <v>1.0000000000000001E-5</v>
      </c>
      <c r="DV242" s="80">
        <f t="shared" ref="DV242:EG242" si="316">DV227</f>
        <v>7.5000099999999996</v>
      </c>
      <c r="DW242" s="80">
        <f t="shared" si="316"/>
        <v>15.00001</v>
      </c>
      <c r="DX242" s="80">
        <f t="shared" si="316"/>
        <v>22.50001</v>
      </c>
      <c r="DY242" s="80">
        <f t="shared" si="316"/>
        <v>30.00001</v>
      </c>
      <c r="DZ242" s="80">
        <f t="shared" si="316"/>
        <v>37.500010000000003</v>
      </c>
      <c r="EA242" s="80">
        <f t="shared" si="316"/>
        <v>45.000010000000003</v>
      </c>
      <c r="EB242" s="80">
        <f t="shared" si="316"/>
        <v>52.500010000000003</v>
      </c>
      <c r="EC242" s="80">
        <f t="shared" si="316"/>
        <v>60.000010000000003</v>
      </c>
      <c r="ED242" s="80">
        <f t="shared" si="316"/>
        <v>67.500010000000003</v>
      </c>
      <c r="EE242" s="80">
        <f t="shared" si="316"/>
        <v>75.000010000000003</v>
      </c>
      <c r="EF242" s="80">
        <f t="shared" si="316"/>
        <v>82.500010000000003</v>
      </c>
      <c r="EG242" s="80">
        <f t="shared" si="316"/>
        <v>90.000010000000003</v>
      </c>
      <c r="EI242" s="126" t="s">
        <v>121</v>
      </c>
      <c r="EJ242" s="80">
        <f>EJ227</f>
        <v>1.0000000000000001E-5</v>
      </c>
      <c r="EK242" s="80">
        <f t="shared" ref="EK242:EV242" si="317">EK227</f>
        <v>7.5000099999999996</v>
      </c>
      <c r="EL242" s="80">
        <f t="shared" si="317"/>
        <v>15.00001</v>
      </c>
      <c r="EM242" s="80">
        <f t="shared" si="317"/>
        <v>22.50001</v>
      </c>
      <c r="EN242" s="80">
        <f t="shared" si="317"/>
        <v>30.00001</v>
      </c>
      <c r="EO242" s="80">
        <f t="shared" si="317"/>
        <v>37.500010000000003</v>
      </c>
      <c r="EP242" s="80">
        <f t="shared" si="317"/>
        <v>45.000010000000003</v>
      </c>
      <c r="EQ242" s="80">
        <f t="shared" si="317"/>
        <v>52.500010000000003</v>
      </c>
      <c r="ER242" s="80">
        <f t="shared" si="317"/>
        <v>60.000010000000003</v>
      </c>
      <c r="ES242" s="80">
        <f t="shared" si="317"/>
        <v>67.500010000000003</v>
      </c>
      <c r="ET242" s="80">
        <f t="shared" si="317"/>
        <v>75.000010000000003</v>
      </c>
      <c r="EU242" s="80">
        <f t="shared" si="317"/>
        <v>82.500010000000003</v>
      </c>
      <c r="EV242" s="80">
        <f t="shared" si="317"/>
        <v>90.000010000000003</v>
      </c>
    </row>
    <row r="243" spans="1:184">
      <c r="A243" t="s">
        <v>106</v>
      </c>
      <c r="S243" s="26">
        <f>S228</f>
        <v>1.0000000000000001E-5</v>
      </c>
      <c r="T243" s="132">
        <v>1E-3</v>
      </c>
      <c r="U243" s="132">
        <f t="shared" ref="U243:AF243" ca="1" si="318">$I$5/U18*1000</f>
        <v>0</v>
      </c>
      <c r="V243" s="132">
        <f t="shared" ca="1" si="318"/>
        <v>0</v>
      </c>
      <c r="W243" s="132">
        <f t="shared" ca="1" si="318"/>
        <v>0</v>
      </c>
      <c r="X243" s="132">
        <f t="shared" ca="1" si="318"/>
        <v>0</v>
      </c>
      <c r="Y243" s="132">
        <f t="shared" ca="1" si="318"/>
        <v>0</v>
      </c>
      <c r="Z243" s="132">
        <f t="shared" ca="1" si="318"/>
        <v>0</v>
      </c>
      <c r="AA243" s="132">
        <f t="shared" ca="1" si="318"/>
        <v>0</v>
      </c>
      <c r="AB243" s="132">
        <f t="shared" ca="1" si="318"/>
        <v>0</v>
      </c>
      <c r="AC243" s="132">
        <f t="shared" ca="1" si="318"/>
        <v>0</v>
      </c>
      <c r="AD243" s="132">
        <f t="shared" ca="1" si="318"/>
        <v>0</v>
      </c>
      <c r="AE243" s="132">
        <f t="shared" ca="1" si="318"/>
        <v>0</v>
      </c>
      <c r="AF243" s="132">
        <f t="shared" ca="1" si="318"/>
        <v>0</v>
      </c>
      <c r="AH243" s="80">
        <f>AH228</f>
        <v>1.0000000000000001E-5</v>
      </c>
      <c r="AI243" s="136">
        <f t="shared" ref="AI243:AU255" ca="1" si="319">$I$6/T18*1000</f>
        <v>0</v>
      </c>
      <c r="AJ243" s="136">
        <f t="shared" ca="1" si="319"/>
        <v>0</v>
      </c>
      <c r="AK243" s="136">
        <f t="shared" ca="1" si="319"/>
        <v>0</v>
      </c>
      <c r="AL243" s="136">
        <f t="shared" ca="1" si="319"/>
        <v>0</v>
      </c>
      <c r="AM243" s="136">
        <f t="shared" ca="1" si="319"/>
        <v>0</v>
      </c>
      <c r="AN243" s="136">
        <f t="shared" ca="1" si="319"/>
        <v>0</v>
      </c>
      <c r="AO243" s="136">
        <f t="shared" ca="1" si="319"/>
        <v>0</v>
      </c>
      <c r="AP243" s="136">
        <f t="shared" ca="1" si="319"/>
        <v>0</v>
      </c>
      <c r="AQ243" s="136">
        <f t="shared" ca="1" si="319"/>
        <v>0</v>
      </c>
      <c r="AR243" s="136">
        <f t="shared" ca="1" si="319"/>
        <v>0</v>
      </c>
      <c r="AS243" s="136">
        <f t="shared" ca="1" si="319"/>
        <v>0</v>
      </c>
      <c r="AT243" s="136">
        <f t="shared" ca="1" si="319"/>
        <v>0</v>
      </c>
      <c r="AU243" s="136">
        <f t="shared" ca="1" si="319"/>
        <v>0</v>
      </c>
      <c r="AW243" s="80">
        <f>AW228</f>
        <v>1.0000000000000001E-5</v>
      </c>
      <c r="AX243" s="136">
        <f t="shared" ref="AX243:AX255" ca="1" si="320">$I$7/T18*1000</f>
        <v>0</v>
      </c>
      <c r="AY243" s="136">
        <f t="shared" ca="1" si="298"/>
        <v>95.862925577876652</v>
      </c>
      <c r="AZ243" s="136">
        <f t="shared" ca="1" si="299"/>
        <v>95.002700509632945</v>
      </c>
      <c r="BA243" s="136">
        <f t="shared" ca="1" si="300"/>
        <v>89.4377760033736</v>
      </c>
      <c r="BB243" s="136">
        <f t="shared" ca="1" si="301"/>
        <v>74.800644945450358</v>
      </c>
      <c r="BC243" s="136">
        <f t="shared" ca="1" si="302"/>
        <v>53.247855063040419</v>
      </c>
      <c r="BD243" s="136">
        <f t="shared" ca="1" si="303"/>
        <v>33.964940214691303</v>
      </c>
      <c r="BE243" s="136">
        <f t="shared" ca="1" si="304"/>
        <v>21.874264068395949</v>
      </c>
      <c r="BF243" s="136">
        <f t="shared" ca="1" si="305"/>
        <v>15.644652259358811</v>
      </c>
      <c r="BG243" s="136">
        <f t="shared" ca="1" si="306"/>
        <v>12.725634160108555</v>
      </c>
      <c r="BH243" s="136">
        <f t="shared" ca="1" si="307"/>
        <v>11.434888816982975</v>
      </c>
      <c r="BI243" s="136">
        <f t="shared" ca="1" si="308"/>
        <v>10.911393653361682</v>
      </c>
      <c r="BJ243" s="136">
        <f t="shared" ca="1" si="309"/>
        <v>10.772637684752038</v>
      </c>
      <c r="BK243" s="62"/>
      <c r="BL243" s="80">
        <f>BL228</f>
        <v>1.0000000000000001E-5</v>
      </c>
      <c r="BM243" s="104">
        <f t="shared" ref="BM243:BY255" ca="1" si="321">$I$8/T18*1000</f>
        <v>0</v>
      </c>
      <c r="BN243" s="104">
        <f t="shared" ca="1" si="321"/>
        <v>0</v>
      </c>
      <c r="BO243" s="104">
        <f t="shared" ca="1" si="321"/>
        <v>0</v>
      </c>
      <c r="BP243" s="104">
        <f t="shared" ca="1" si="321"/>
        <v>0</v>
      </c>
      <c r="BQ243" s="104">
        <f t="shared" ca="1" si="321"/>
        <v>0</v>
      </c>
      <c r="BR243" s="104">
        <f t="shared" ca="1" si="321"/>
        <v>0</v>
      </c>
      <c r="BS243" s="104">
        <f t="shared" ca="1" si="321"/>
        <v>0</v>
      </c>
      <c r="BT243" s="104">
        <f t="shared" ca="1" si="321"/>
        <v>0</v>
      </c>
      <c r="BU243" s="104">
        <f t="shared" ca="1" si="321"/>
        <v>0</v>
      </c>
      <c r="BV243" s="104">
        <f t="shared" ca="1" si="321"/>
        <v>0</v>
      </c>
      <c r="BW243" s="104">
        <f t="shared" ca="1" si="321"/>
        <v>0</v>
      </c>
      <c r="BX243" s="104">
        <f t="shared" ca="1" si="321"/>
        <v>0</v>
      </c>
      <c r="BY243" s="104">
        <f t="shared" ca="1" si="321"/>
        <v>0</v>
      </c>
      <c r="BZ243" s="62"/>
      <c r="CA243" s="80">
        <f>CA228</f>
        <v>1.0000000000000001E-5</v>
      </c>
      <c r="CB243" s="136">
        <f t="shared" ref="CB243:CN255" ca="1" si="322">$I$9/T18*1000</f>
        <v>99.46961464547158</v>
      </c>
      <c r="CC243" s="136">
        <f t="shared" ca="1" si="322"/>
        <v>82.139330022860463</v>
      </c>
      <c r="CD243" s="136">
        <f t="shared" ca="1" si="322"/>
        <v>55.650073304969041</v>
      </c>
      <c r="CE243" s="136">
        <f t="shared" ca="1" si="322"/>
        <v>38.631613875786655</v>
      </c>
      <c r="CF243" s="136">
        <f t="shared" ca="1" si="322"/>
        <v>29.584361527454348</v>
      </c>
      <c r="CG243" s="136">
        <f t="shared" ca="1" si="322"/>
        <v>25.254671543709204</v>
      </c>
      <c r="CH243" s="136">
        <f t="shared" ca="1" si="322"/>
        <v>23.970612596323608</v>
      </c>
      <c r="CI243" s="136">
        <f t="shared" ca="1" si="322"/>
        <v>25.254671543709204</v>
      </c>
      <c r="CJ243" s="136">
        <f t="shared" ca="1" si="322"/>
        <v>29.584361527454341</v>
      </c>
      <c r="CK243" s="136">
        <f t="shared" ca="1" si="322"/>
        <v>38.631613875786655</v>
      </c>
      <c r="CL243" s="136">
        <f t="shared" ca="1" si="322"/>
        <v>55.650073304969041</v>
      </c>
      <c r="CM243" s="136">
        <f t="shared" ca="1" si="322"/>
        <v>82.13933002286042</v>
      </c>
      <c r="CN243" s="136">
        <f t="shared" ca="1" si="322"/>
        <v>99.46961464547158</v>
      </c>
      <c r="CP243" s="80">
        <f>CP228</f>
        <v>1.0000000000000001E-5</v>
      </c>
      <c r="CQ243" s="136">
        <f ca="1">$I$10/T18*1000</f>
        <v>99.46961464547158</v>
      </c>
      <c r="CR243" s="136">
        <f t="shared" ref="CR243:DC255" ca="1" si="323">$I$10/U18*1000</f>
        <v>82.139330022860463</v>
      </c>
      <c r="CS243" s="136">
        <f t="shared" ca="1" si="323"/>
        <v>55.650073304969041</v>
      </c>
      <c r="CT243" s="136">
        <f t="shared" ca="1" si="323"/>
        <v>38.631613875786655</v>
      </c>
      <c r="CU243" s="136">
        <f t="shared" ca="1" si="323"/>
        <v>29.584361527454348</v>
      </c>
      <c r="CV243" s="136">
        <f t="shared" ca="1" si="323"/>
        <v>25.254671543709204</v>
      </c>
      <c r="CW243" s="136">
        <f t="shared" ca="1" si="323"/>
        <v>23.970612596323608</v>
      </c>
      <c r="CX243" s="136">
        <f t="shared" ca="1" si="323"/>
        <v>25.254671543709204</v>
      </c>
      <c r="CY243" s="136">
        <f t="shared" ca="1" si="323"/>
        <v>29.584361527454341</v>
      </c>
      <c r="CZ243" s="136">
        <f t="shared" ca="1" si="323"/>
        <v>38.631613875786655</v>
      </c>
      <c r="DA243" s="136">
        <f t="shared" ca="1" si="323"/>
        <v>55.650073304969041</v>
      </c>
      <c r="DB243" s="136">
        <f t="shared" ca="1" si="323"/>
        <v>82.13933002286042</v>
      </c>
      <c r="DC243" s="136">
        <f t="shared" ca="1" si="323"/>
        <v>99.46961464547158</v>
      </c>
      <c r="DE243" s="80">
        <f>DE228</f>
        <v>1.0000000000000001E-5</v>
      </c>
      <c r="DF243" s="136">
        <f ca="1">$I$11/T18*1000</f>
        <v>99.46961464547158</v>
      </c>
      <c r="DG243" s="136">
        <f t="shared" ref="DG243:DR255" ca="1" si="324">$I$11/U18*1000</f>
        <v>82.139330022860463</v>
      </c>
      <c r="DH243" s="136">
        <f t="shared" ca="1" si="324"/>
        <v>55.650073304969041</v>
      </c>
      <c r="DI243" s="136">
        <f t="shared" ca="1" si="324"/>
        <v>38.631613875786655</v>
      </c>
      <c r="DJ243" s="136">
        <f t="shared" ca="1" si="324"/>
        <v>29.584361527454348</v>
      </c>
      <c r="DK243" s="136">
        <f t="shared" ca="1" si="324"/>
        <v>25.254671543709204</v>
      </c>
      <c r="DL243" s="136">
        <f t="shared" ca="1" si="324"/>
        <v>23.970612596323608</v>
      </c>
      <c r="DM243" s="136">
        <f t="shared" ca="1" si="324"/>
        <v>25.254671543709204</v>
      </c>
      <c r="DN243" s="136">
        <f t="shared" ca="1" si="324"/>
        <v>29.584361527454341</v>
      </c>
      <c r="DO243" s="136">
        <f t="shared" ca="1" si="324"/>
        <v>38.631613875786655</v>
      </c>
      <c r="DP243" s="136">
        <f t="shared" ca="1" si="324"/>
        <v>55.650073304969041</v>
      </c>
      <c r="DQ243" s="136">
        <f t="shared" ca="1" si="324"/>
        <v>82.13933002286042</v>
      </c>
      <c r="DR243" s="136">
        <f t="shared" ca="1" si="324"/>
        <v>99.46961464547158</v>
      </c>
      <c r="DT243" s="80">
        <f>DT228</f>
        <v>1.0000000000000001E-5</v>
      </c>
      <c r="DU243" s="136">
        <f ca="1">$Q$144/T18*1000</f>
        <v>0</v>
      </c>
      <c r="DV243" s="136">
        <f t="shared" ref="DV243:EG255" ca="1" si="325">$Q$144/U18*1000</f>
        <v>0</v>
      </c>
      <c r="DW243" s="136">
        <f t="shared" ca="1" si="325"/>
        <v>0</v>
      </c>
      <c r="DX243" s="136">
        <f t="shared" ca="1" si="325"/>
        <v>0</v>
      </c>
      <c r="DY243" s="136">
        <f t="shared" ca="1" si="325"/>
        <v>0</v>
      </c>
      <c r="DZ243" s="136">
        <f t="shared" ca="1" si="325"/>
        <v>0</v>
      </c>
      <c r="EA243" s="136">
        <f t="shared" ca="1" si="325"/>
        <v>0</v>
      </c>
      <c r="EB243" s="136">
        <f t="shared" ca="1" si="325"/>
        <v>0</v>
      </c>
      <c r="EC243" s="136">
        <f t="shared" ca="1" si="325"/>
        <v>0</v>
      </c>
      <c r="ED243" s="136">
        <f t="shared" ca="1" si="325"/>
        <v>0</v>
      </c>
      <c r="EE243" s="136">
        <f t="shared" ca="1" si="325"/>
        <v>0</v>
      </c>
      <c r="EF243" s="136">
        <f t="shared" ca="1" si="325"/>
        <v>0</v>
      </c>
      <c r="EG243" s="136">
        <f t="shared" ca="1" si="325"/>
        <v>0</v>
      </c>
      <c r="EI243" s="80">
        <f>EI228</f>
        <v>1.0000000000000001E-5</v>
      </c>
      <c r="EJ243" s="136">
        <f ca="1">$Q$145/T18*1000</f>
        <v>0</v>
      </c>
      <c r="EK243" s="136">
        <f t="shared" ref="EK243:EV255" ca="1" si="326">$Q$145/U18*1000</f>
        <v>0</v>
      </c>
      <c r="EL243" s="136">
        <f t="shared" ca="1" si="326"/>
        <v>0</v>
      </c>
      <c r="EM243" s="136">
        <f t="shared" ca="1" si="326"/>
        <v>0</v>
      </c>
      <c r="EN243" s="136">
        <f t="shared" ca="1" si="326"/>
        <v>0</v>
      </c>
      <c r="EO243" s="136">
        <f t="shared" ca="1" si="326"/>
        <v>0</v>
      </c>
      <c r="EP243" s="136">
        <f t="shared" ca="1" si="326"/>
        <v>0</v>
      </c>
      <c r="EQ243" s="136">
        <f t="shared" ca="1" si="326"/>
        <v>0</v>
      </c>
      <c r="ER243" s="136">
        <f t="shared" ca="1" si="326"/>
        <v>0</v>
      </c>
      <c r="ES243" s="136">
        <f t="shared" ca="1" si="326"/>
        <v>0</v>
      </c>
      <c r="ET243" s="136">
        <f t="shared" ca="1" si="326"/>
        <v>0</v>
      </c>
      <c r="EU243" s="136">
        <f t="shared" ca="1" si="326"/>
        <v>0</v>
      </c>
      <c r="EV243" s="136">
        <f t="shared" ca="1" si="326"/>
        <v>0</v>
      </c>
    </row>
    <row r="244" spans="1:184">
      <c r="S244" s="26">
        <f t="shared" ref="S244:S255" si="327">S229</f>
        <v>7.5000099999999996</v>
      </c>
      <c r="T244" s="132">
        <f t="shared" ref="T244:AF255" ca="1" si="328">$I$5/T19*1000</f>
        <v>0</v>
      </c>
      <c r="U244" s="132">
        <f t="shared" ca="1" si="328"/>
        <v>0</v>
      </c>
      <c r="V244" s="132">
        <f t="shared" ca="1" si="328"/>
        <v>0</v>
      </c>
      <c r="W244" s="132">
        <f t="shared" ca="1" si="328"/>
        <v>0</v>
      </c>
      <c r="X244" s="132">
        <f t="shared" ca="1" si="328"/>
        <v>0</v>
      </c>
      <c r="Y244" s="132">
        <f t="shared" ca="1" si="328"/>
        <v>0</v>
      </c>
      <c r="Z244" s="132">
        <f t="shared" ca="1" si="328"/>
        <v>0</v>
      </c>
      <c r="AA244" s="132">
        <f t="shared" ca="1" si="328"/>
        <v>0</v>
      </c>
      <c r="AB244" s="132">
        <f t="shared" ca="1" si="328"/>
        <v>0</v>
      </c>
      <c r="AC244" s="132">
        <f t="shared" ca="1" si="328"/>
        <v>0</v>
      </c>
      <c r="AD244" s="132">
        <f t="shared" ca="1" si="328"/>
        <v>0</v>
      </c>
      <c r="AE244" s="132">
        <f t="shared" ca="1" si="328"/>
        <v>0</v>
      </c>
      <c r="AF244" s="132">
        <f t="shared" ca="1" si="328"/>
        <v>0</v>
      </c>
      <c r="AH244" s="80">
        <f t="shared" ref="AH244:AH255" si="329">AH229</f>
        <v>7.5000099999999996</v>
      </c>
      <c r="AI244" s="136">
        <f t="shared" ca="1" si="319"/>
        <v>0</v>
      </c>
      <c r="AJ244" s="136">
        <f t="shared" ca="1" si="319"/>
        <v>0</v>
      </c>
      <c r="AK244" s="136">
        <f t="shared" ca="1" si="319"/>
        <v>0</v>
      </c>
      <c r="AL244" s="136">
        <f t="shared" ca="1" si="319"/>
        <v>0</v>
      </c>
      <c r="AM244" s="136">
        <f t="shared" ca="1" si="319"/>
        <v>0</v>
      </c>
      <c r="AN244" s="136">
        <f t="shared" ca="1" si="319"/>
        <v>0</v>
      </c>
      <c r="AO244" s="136">
        <f t="shared" ca="1" si="319"/>
        <v>0</v>
      </c>
      <c r="AP244" s="136">
        <f t="shared" ca="1" si="319"/>
        <v>0</v>
      </c>
      <c r="AQ244" s="136">
        <f t="shared" ca="1" si="319"/>
        <v>0</v>
      </c>
      <c r="AR244" s="136">
        <f t="shared" ca="1" si="319"/>
        <v>0</v>
      </c>
      <c r="AS244" s="136">
        <f t="shared" ca="1" si="319"/>
        <v>0</v>
      </c>
      <c r="AT244" s="136">
        <f t="shared" ca="1" si="319"/>
        <v>0</v>
      </c>
      <c r="AU244" s="136">
        <f t="shared" ca="1" si="319"/>
        <v>0</v>
      </c>
      <c r="AW244" s="80">
        <f t="shared" ref="AW244:AW255" si="330">AW229</f>
        <v>7.5000099999999996</v>
      </c>
      <c r="AX244" s="136">
        <f t="shared" ca="1" si="320"/>
        <v>0</v>
      </c>
      <c r="AY244" s="136">
        <f t="shared" ca="1" si="298"/>
        <v>75.430995450322655</v>
      </c>
      <c r="AZ244" s="136">
        <f t="shared" ca="1" si="299"/>
        <v>76.185850530692946</v>
      </c>
      <c r="BA244" s="136">
        <f t="shared" ca="1" si="300"/>
        <v>74.800644945450358</v>
      </c>
      <c r="BB244" s="136">
        <f t="shared" ca="1" si="301"/>
        <v>66.61425681114514</v>
      </c>
      <c r="BC244" s="136">
        <f t="shared" ca="1" si="302"/>
        <v>49.508203714784706</v>
      </c>
      <c r="BD244" s="136">
        <f t="shared" ca="1" si="303"/>
        <v>30.903878976603025</v>
      </c>
      <c r="BE244" s="136">
        <f t="shared" ca="1" si="304"/>
        <v>18.663426432838857</v>
      </c>
      <c r="BF244" s="136">
        <f t="shared" ca="1" si="305"/>
        <v>12.725634160108559</v>
      </c>
      <c r="BG244" s="136">
        <f t="shared" ca="1" si="306"/>
        <v>10.283533153775622</v>
      </c>
      <c r="BH244" s="136">
        <f t="shared" ca="1" si="307"/>
        <v>9.3949693774177589</v>
      </c>
      <c r="BI244" s="136">
        <f t="shared" ca="1" si="308"/>
        <v>9.1180286162553799</v>
      </c>
      <c r="BJ244" s="136">
        <f t="shared" ca="1" si="309"/>
        <v>9.0608129168531697</v>
      </c>
      <c r="BK244" s="62"/>
      <c r="BL244" s="80">
        <f t="shared" ref="BL244:BL255" si="331">BL229</f>
        <v>7.5000099999999996</v>
      </c>
      <c r="BM244" s="104">
        <f t="shared" ca="1" si="321"/>
        <v>0</v>
      </c>
      <c r="BN244" s="104">
        <f t="shared" ca="1" si="321"/>
        <v>0</v>
      </c>
      <c r="BO244" s="104">
        <f t="shared" ca="1" si="321"/>
        <v>0</v>
      </c>
      <c r="BP244" s="104">
        <f t="shared" ca="1" si="321"/>
        <v>0</v>
      </c>
      <c r="BQ244" s="104">
        <f t="shared" ca="1" si="321"/>
        <v>0</v>
      </c>
      <c r="BR244" s="104">
        <f t="shared" ca="1" si="321"/>
        <v>0</v>
      </c>
      <c r="BS244" s="104">
        <f t="shared" ca="1" si="321"/>
        <v>0</v>
      </c>
      <c r="BT244" s="104">
        <f t="shared" ca="1" si="321"/>
        <v>0</v>
      </c>
      <c r="BU244" s="104">
        <f t="shared" ca="1" si="321"/>
        <v>0</v>
      </c>
      <c r="BV244" s="104">
        <f t="shared" ca="1" si="321"/>
        <v>0</v>
      </c>
      <c r="BW244" s="104">
        <f t="shared" ca="1" si="321"/>
        <v>0</v>
      </c>
      <c r="BX244" s="104">
        <f t="shared" ca="1" si="321"/>
        <v>0</v>
      </c>
      <c r="BY244" s="104">
        <f t="shared" ca="1" si="321"/>
        <v>0</v>
      </c>
      <c r="BZ244" s="62"/>
      <c r="CA244" s="80">
        <f t="shared" ref="CA244:CA255" si="332">CA229</f>
        <v>7.5000099999999996</v>
      </c>
      <c r="CB244" s="136">
        <f t="shared" ca="1" si="322"/>
        <v>82.139330022860463</v>
      </c>
      <c r="CC244" s="136">
        <f t="shared" ca="1" si="322"/>
        <v>69.951836909193446</v>
      </c>
      <c r="CD244" s="136">
        <f t="shared" ca="1" si="322"/>
        <v>49.774663336666912</v>
      </c>
      <c r="CE244" s="136">
        <f t="shared" ca="1" si="322"/>
        <v>35.705806051257035</v>
      </c>
      <c r="CF244" s="136">
        <f t="shared" ca="1" si="322"/>
        <v>27.837507362510337</v>
      </c>
      <c r="CG244" s="136">
        <f t="shared" ca="1" si="322"/>
        <v>23.970612596323608</v>
      </c>
      <c r="CH244" s="136">
        <f t="shared" ca="1" si="322"/>
        <v>22.810810337170651</v>
      </c>
      <c r="CI244" s="136">
        <f t="shared" ca="1" si="322"/>
        <v>23.970612596323608</v>
      </c>
      <c r="CJ244" s="136">
        <f t="shared" ca="1" si="322"/>
        <v>27.83750736251033</v>
      </c>
      <c r="CK244" s="136">
        <f t="shared" ca="1" si="322"/>
        <v>35.705806051257035</v>
      </c>
      <c r="CL244" s="136">
        <f t="shared" ca="1" si="322"/>
        <v>49.774663336666912</v>
      </c>
      <c r="CM244" s="136">
        <f t="shared" ca="1" si="322"/>
        <v>69.951836909193418</v>
      </c>
      <c r="CN244" s="136">
        <f t="shared" ca="1" si="322"/>
        <v>82.139330022860463</v>
      </c>
      <c r="CP244" s="80">
        <f t="shared" ref="CP244:CP255" si="333">CP229</f>
        <v>7.5000099999999996</v>
      </c>
      <c r="CQ244" s="136">
        <f t="shared" ref="CQ244:CQ255" ca="1" si="334">$I$10/T19*1000</f>
        <v>82.139330022860463</v>
      </c>
      <c r="CR244" s="136">
        <f t="shared" ca="1" si="323"/>
        <v>69.951836909193446</v>
      </c>
      <c r="CS244" s="136">
        <f t="shared" ca="1" si="323"/>
        <v>49.774663336666912</v>
      </c>
      <c r="CT244" s="136">
        <f t="shared" ca="1" si="323"/>
        <v>35.705806051257035</v>
      </c>
      <c r="CU244" s="136">
        <f t="shared" ca="1" si="323"/>
        <v>27.837507362510337</v>
      </c>
      <c r="CV244" s="136">
        <f t="shared" ca="1" si="323"/>
        <v>23.970612596323608</v>
      </c>
      <c r="CW244" s="136">
        <f t="shared" ca="1" si="323"/>
        <v>22.810810337170651</v>
      </c>
      <c r="CX244" s="136">
        <f t="shared" ca="1" si="323"/>
        <v>23.970612596323608</v>
      </c>
      <c r="CY244" s="136">
        <f t="shared" ca="1" si="323"/>
        <v>27.83750736251033</v>
      </c>
      <c r="CZ244" s="136">
        <f t="shared" ca="1" si="323"/>
        <v>35.705806051257035</v>
      </c>
      <c r="DA244" s="136">
        <f t="shared" ca="1" si="323"/>
        <v>49.774663336666912</v>
      </c>
      <c r="DB244" s="136">
        <f t="shared" ca="1" si="323"/>
        <v>69.951836909193418</v>
      </c>
      <c r="DC244" s="136">
        <f t="shared" ca="1" si="323"/>
        <v>82.139330022860463</v>
      </c>
      <c r="DE244" s="80">
        <f t="shared" ref="DE244:DE255" si="335">DE229</f>
        <v>7.5000099999999996</v>
      </c>
      <c r="DF244" s="136">
        <f t="shared" ref="DF244:DF255" ca="1" si="336">$I$11/T19*1000</f>
        <v>82.139330022860463</v>
      </c>
      <c r="DG244" s="136">
        <f t="shared" ca="1" si="324"/>
        <v>69.951836909193446</v>
      </c>
      <c r="DH244" s="136">
        <f t="shared" ca="1" si="324"/>
        <v>49.774663336666912</v>
      </c>
      <c r="DI244" s="136">
        <f t="shared" ca="1" si="324"/>
        <v>35.705806051257035</v>
      </c>
      <c r="DJ244" s="136">
        <f t="shared" ca="1" si="324"/>
        <v>27.837507362510337</v>
      </c>
      <c r="DK244" s="136">
        <f t="shared" ca="1" si="324"/>
        <v>23.970612596323608</v>
      </c>
      <c r="DL244" s="136">
        <f t="shared" ca="1" si="324"/>
        <v>22.810810337170651</v>
      </c>
      <c r="DM244" s="136">
        <f t="shared" ca="1" si="324"/>
        <v>23.970612596323608</v>
      </c>
      <c r="DN244" s="136">
        <f t="shared" ca="1" si="324"/>
        <v>27.83750736251033</v>
      </c>
      <c r="DO244" s="136">
        <f t="shared" ca="1" si="324"/>
        <v>35.705806051257035</v>
      </c>
      <c r="DP244" s="136">
        <f t="shared" ca="1" si="324"/>
        <v>49.774663336666912</v>
      </c>
      <c r="DQ244" s="136">
        <f t="shared" ca="1" si="324"/>
        <v>69.951836909193418</v>
      </c>
      <c r="DR244" s="136">
        <f t="shared" ca="1" si="324"/>
        <v>82.139330022860463</v>
      </c>
      <c r="DT244" s="80">
        <f t="shared" ref="DT244:DT255" si="337">DT229</f>
        <v>7.5000099999999996</v>
      </c>
      <c r="DU244" s="136">
        <f t="shared" ref="DU244:DU255" ca="1" si="338">$Q$144/T19*1000</f>
        <v>0</v>
      </c>
      <c r="DV244" s="136">
        <f t="shared" ca="1" si="325"/>
        <v>0</v>
      </c>
      <c r="DW244" s="136">
        <f t="shared" ca="1" si="325"/>
        <v>0</v>
      </c>
      <c r="DX244" s="136">
        <f t="shared" ca="1" si="325"/>
        <v>0</v>
      </c>
      <c r="DY244" s="136">
        <f t="shared" ca="1" si="325"/>
        <v>0</v>
      </c>
      <c r="DZ244" s="136">
        <f t="shared" ca="1" si="325"/>
        <v>0</v>
      </c>
      <c r="EA244" s="136">
        <f t="shared" ca="1" si="325"/>
        <v>0</v>
      </c>
      <c r="EB244" s="136">
        <f t="shared" ca="1" si="325"/>
        <v>0</v>
      </c>
      <c r="EC244" s="136">
        <f t="shared" ca="1" si="325"/>
        <v>0</v>
      </c>
      <c r="ED244" s="136">
        <f t="shared" ca="1" si="325"/>
        <v>0</v>
      </c>
      <c r="EE244" s="136">
        <f t="shared" ca="1" si="325"/>
        <v>0</v>
      </c>
      <c r="EF244" s="136">
        <f t="shared" ca="1" si="325"/>
        <v>0</v>
      </c>
      <c r="EG244" s="136">
        <f t="shared" ca="1" si="325"/>
        <v>0</v>
      </c>
      <c r="EI244" s="80">
        <f t="shared" ref="EI244:EI255" si="339">EI229</f>
        <v>7.5000099999999996</v>
      </c>
      <c r="EJ244" s="136">
        <f t="shared" ref="EJ244:EJ255" ca="1" si="340">$Q$145/T19*1000</f>
        <v>0</v>
      </c>
      <c r="EK244" s="136">
        <f t="shared" ca="1" si="326"/>
        <v>0</v>
      </c>
      <c r="EL244" s="136">
        <f t="shared" ca="1" si="326"/>
        <v>0</v>
      </c>
      <c r="EM244" s="136">
        <f t="shared" ca="1" si="326"/>
        <v>0</v>
      </c>
      <c r="EN244" s="136">
        <f t="shared" ca="1" si="326"/>
        <v>0</v>
      </c>
      <c r="EO244" s="136">
        <f t="shared" ca="1" si="326"/>
        <v>0</v>
      </c>
      <c r="EP244" s="136">
        <f t="shared" ca="1" si="326"/>
        <v>0</v>
      </c>
      <c r="EQ244" s="136">
        <f t="shared" ca="1" si="326"/>
        <v>0</v>
      </c>
      <c r="ER244" s="136">
        <f t="shared" ca="1" si="326"/>
        <v>0</v>
      </c>
      <c r="ES244" s="136">
        <f t="shared" ca="1" si="326"/>
        <v>0</v>
      </c>
      <c r="ET244" s="136">
        <f t="shared" ca="1" si="326"/>
        <v>0</v>
      </c>
      <c r="EU244" s="136">
        <f t="shared" ca="1" si="326"/>
        <v>0</v>
      </c>
      <c r="EV244" s="136">
        <f t="shared" ca="1" si="326"/>
        <v>0</v>
      </c>
    </row>
    <row r="245" spans="1:184">
      <c r="S245" s="26">
        <f t="shared" si="327"/>
        <v>15.00001</v>
      </c>
      <c r="T245" s="132">
        <f t="shared" ca="1" si="328"/>
        <v>0</v>
      </c>
      <c r="U245" s="132">
        <f t="shared" ca="1" si="328"/>
        <v>0</v>
      </c>
      <c r="V245" s="132">
        <f t="shared" ca="1" si="328"/>
        <v>0</v>
      </c>
      <c r="W245" s="132">
        <f t="shared" ca="1" si="328"/>
        <v>0</v>
      </c>
      <c r="X245" s="132">
        <f t="shared" ca="1" si="328"/>
        <v>0</v>
      </c>
      <c r="Y245" s="132">
        <f t="shared" ca="1" si="328"/>
        <v>0</v>
      </c>
      <c r="Z245" s="132">
        <f t="shared" ca="1" si="328"/>
        <v>0</v>
      </c>
      <c r="AA245" s="132">
        <f t="shared" ca="1" si="328"/>
        <v>0</v>
      </c>
      <c r="AB245" s="132">
        <f t="shared" ca="1" si="328"/>
        <v>0</v>
      </c>
      <c r="AC245" s="132">
        <f t="shared" ca="1" si="328"/>
        <v>0</v>
      </c>
      <c r="AD245" s="132">
        <f t="shared" ca="1" si="328"/>
        <v>0</v>
      </c>
      <c r="AE245" s="132">
        <f t="shared" ca="1" si="328"/>
        <v>0</v>
      </c>
      <c r="AF245" s="132">
        <f t="shared" ca="1" si="328"/>
        <v>0</v>
      </c>
      <c r="AH245" s="80">
        <f t="shared" si="329"/>
        <v>15.00001</v>
      </c>
      <c r="AI245" s="136">
        <f t="shared" ca="1" si="319"/>
        <v>0</v>
      </c>
      <c r="AJ245" s="136">
        <f t="shared" ca="1" si="319"/>
        <v>0</v>
      </c>
      <c r="AK245" s="136">
        <f t="shared" ca="1" si="319"/>
        <v>0</v>
      </c>
      <c r="AL245" s="136">
        <f t="shared" ca="1" si="319"/>
        <v>0</v>
      </c>
      <c r="AM245" s="136">
        <f t="shared" ca="1" si="319"/>
        <v>0</v>
      </c>
      <c r="AN245" s="136">
        <f t="shared" ca="1" si="319"/>
        <v>0</v>
      </c>
      <c r="AO245" s="136">
        <f t="shared" ca="1" si="319"/>
        <v>0</v>
      </c>
      <c r="AP245" s="136">
        <f t="shared" ca="1" si="319"/>
        <v>0</v>
      </c>
      <c r="AQ245" s="136">
        <f t="shared" ca="1" si="319"/>
        <v>0</v>
      </c>
      <c r="AR245" s="136">
        <f t="shared" ca="1" si="319"/>
        <v>0</v>
      </c>
      <c r="AS245" s="136">
        <f t="shared" ca="1" si="319"/>
        <v>0</v>
      </c>
      <c r="AT245" s="136">
        <f t="shared" ca="1" si="319"/>
        <v>0</v>
      </c>
      <c r="AU245" s="136">
        <f t="shared" ca="1" si="319"/>
        <v>0</v>
      </c>
      <c r="AW245" s="80">
        <f t="shared" si="330"/>
        <v>15.00001</v>
      </c>
      <c r="AX245" s="136">
        <f t="shared" ca="1" si="320"/>
        <v>0</v>
      </c>
      <c r="AY245" s="136">
        <f t="shared" ca="1" si="298"/>
        <v>52.911076739518521</v>
      </c>
      <c r="AZ245" s="136">
        <f t="shared" ca="1" si="299"/>
        <v>53.474380370626896</v>
      </c>
      <c r="BA245" s="136">
        <f t="shared" ca="1" si="300"/>
        <v>53.247855063040419</v>
      </c>
      <c r="BB245" s="136">
        <f t="shared" ca="1" si="301"/>
        <v>49.508203714784699</v>
      </c>
      <c r="BC245" s="136">
        <f t="shared" ca="1" si="302"/>
        <v>38.813836927976851</v>
      </c>
      <c r="BD245" s="136">
        <f t="shared" ca="1" si="303"/>
        <v>23.745179988616265</v>
      </c>
      <c r="BE245" s="136">
        <f t="shared" ca="1" si="304"/>
        <v>12.725634160108548</v>
      </c>
      <c r="BF245" s="136">
        <f t="shared" ca="1" si="305"/>
        <v>7.9026025779005904</v>
      </c>
      <c r="BG245" s="136">
        <f t="shared" ca="1" si="306"/>
        <v>6.531330058977014</v>
      </c>
      <c r="BH245" s="136">
        <f t="shared" ca="1" si="307"/>
        <v>6.4220497149573994</v>
      </c>
      <c r="BI245" s="136">
        <f t="shared" ca="1" si="308"/>
        <v>6.591560405423011</v>
      </c>
      <c r="BJ245" s="136">
        <f t="shared" ca="1" si="309"/>
        <v>6.6777119987333737</v>
      </c>
      <c r="BK245" s="62"/>
      <c r="BL245" s="80">
        <f t="shared" si="331"/>
        <v>15.00001</v>
      </c>
      <c r="BM245" s="104">
        <f t="shared" ca="1" si="321"/>
        <v>0</v>
      </c>
      <c r="BN245" s="104">
        <f t="shared" ca="1" si="321"/>
        <v>0</v>
      </c>
      <c r="BO245" s="104">
        <f t="shared" ca="1" si="321"/>
        <v>0</v>
      </c>
      <c r="BP245" s="104">
        <f t="shared" ca="1" si="321"/>
        <v>0</v>
      </c>
      <c r="BQ245" s="104">
        <f t="shared" ca="1" si="321"/>
        <v>0</v>
      </c>
      <c r="BR245" s="104">
        <f t="shared" ca="1" si="321"/>
        <v>0</v>
      </c>
      <c r="BS245" s="104">
        <f t="shared" ca="1" si="321"/>
        <v>0</v>
      </c>
      <c r="BT245" s="104">
        <f t="shared" ca="1" si="321"/>
        <v>0</v>
      </c>
      <c r="BU245" s="104">
        <f t="shared" ca="1" si="321"/>
        <v>0</v>
      </c>
      <c r="BV245" s="104">
        <f t="shared" ca="1" si="321"/>
        <v>0</v>
      </c>
      <c r="BW245" s="104">
        <f t="shared" ca="1" si="321"/>
        <v>0</v>
      </c>
      <c r="BX245" s="104">
        <f t="shared" ca="1" si="321"/>
        <v>0</v>
      </c>
      <c r="BY245" s="104">
        <f t="shared" ca="1" si="321"/>
        <v>0</v>
      </c>
      <c r="BZ245" s="62"/>
      <c r="CA245" s="80">
        <f t="shared" si="332"/>
        <v>15.00001</v>
      </c>
      <c r="CB245" s="136">
        <f t="shared" ca="1" si="322"/>
        <v>55.650073304969041</v>
      </c>
      <c r="CC245" s="136">
        <f t="shared" ca="1" si="322"/>
        <v>49.774663336666912</v>
      </c>
      <c r="CD245" s="136">
        <f t="shared" ca="1" si="322"/>
        <v>38.631613875786663</v>
      </c>
      <c r="CE245" s="136">
        <f t="shared" ca="1" si="322"/>
        <v>29.584361527454348</v>
      </c>
      <c r="CF245" s="136">
        <f t="shared" ca="1" si="322"/>
        <v>23.970612596323608</v>
      </c>
      <c r="CG245" s="136">
        <f t="shared" ca="1" si="322"/>
        <v>21.046985902000493</v>
      </c>
      <c r="CH245" s="136">
        <f t="shared" ca="1" si="322"/>
        <v>20.147538031014399</v>
      </c>
      <c r="CI245" s="136">
        <f t="shared" ca="1" si="322"/>
        <v>21.046985902000493</v>
      </c>
      <c r="CJ245" s="136">
        <f t="shared" ca="1" si="322"/>
        <v>23.970612596323608</v>
      </c>
      <c r="CK245" s="136">
        <f t="shared" ca="1" si="322"/>
        <v>29.584361527454348</v>
      </c>
      <c r="CL245" s="136">
        <f t="shared" ca="1" si="322"/>
        <v>38.631613875786663</v>
      </c>
      <c r="CM245" s="136">
        <f t="shared" ca="1" si="322"/>
        <v>49.774663336666904</v>
      </c>
      <c r="CN245" s="136">
        <f t="shared" ca="1" si="322"/>
        <v>55.650073304969041</v>
      </c>
      <c r="CP245" s="80">
        <f t="shared" si="333"/>
        <v>15.00001</v>
      </c>
      <c r="CQ245" s="136">
        <f t="shared" ca="1" si="334"/>
        <v>55.650073304969041</v>
      </c>
      <c r="CR245" s="136">
        <f t="shared" ca="1" si="323"/>
        <v>49.774663336666912</v>
      </c>
      <c r="CS245" s="136">
        <f t="shared" ca="1" si="323"/>
        <v>38.631613875786663</v>
      </c>
      <c r="CT245" s="136">
        <f t="shared" ca="1" si="323"/>
        <v>29.584361527454348</v>
      </c>
      <c r="CU245" s="136">
        <f t="shared" ca="1" si="323"/>
        <v>23.970612596323608</v>
      </c>
      <c r="CV245" s="136">
        <f t="shared" ca="1" si="323"/>
        <v>21.046985902000493</v>
      </c>
      <c r="CW245" s="136">
        <f t="shared" ca="1" si="323"/>
        <v>20.147538031014399</v>
      </c>
      <c r="CX245" s="136">
        <f t="shared" ca="1" si="323"/>
        <v>21.046985902000493</v>
      </c>
      <c r="CY245" s="136">
        <f t="shared" ca="1" si="323"/>
        <v>23.970612596323608</v>
      </c>
      <c r="CZ245" s="136">
        <f t="shared" ca="1" si="323"/>
        <v>29.584361527454348</v>
      </c>
      <c r="DA245" s="136">
        <f t="shared" ca="1" si="323"/>
        <v>38.631613875786663</v>
      </c>
      <c r="DB245" s="136">
        <f t="shared" ca="1" si="323"/>
        <v>49.774663336666904</v>
      </c>
      <c r="DC245" s="136">
        <f t="shared" ca="1" si="323"/>
        <v>55.650073304969041</v>
      </c>
      <c r="DE245" s="80">
        <f t="shared" si="335"/>
        <v>15.00001</v>
      </c>
      <c r="DF245" s="136">
        <f t="shared" ca="1" si="336"/>
        <v>55.650073304969041</v>
      </c>
      <c r="DG245" s="136">
        <f t="shared" ca="1" si="324"/>
        <v>49.774663336666912</v>
      </c>
      <c r="DH245" s="136">
        <f t="shared" ca="1" si="324"/>
        <v>38.631613875786663</v>
      </c>
      <c r="DI245" s="136">
        <f t="shared" ca="1" si="324"/>
        <v>29.584361527454348</v>
      </c>
      <c r="DJ245" s="136">
        <f t="shared" ca="1" si="324"/>
        <v>23.970612596323608</v>
      </c>
      <c r="DK245" s="136">
        <f t="shared" ca="1" si="324"/>
        <v>21.046985902000493</v>
      </c>
      <c r="DL245" s="136">
        <f t="shared" ca="1" si="324"/>
        <v>20.147538031014399</v>
      </c>
      <c r="DM245" s="136">
        <f t="shared" ca="1" si="324"/>
        <v>21.046985902000493</v>
      </c>
      <c r="DN245" s="136">
        <f t="shared" ca="1" si="324"/>
        <v>23.970612596323608</v>
      </c>
      <c r="DO245" s="136">
        <f t="shared" ca="1" si="324"/>
        <v>29.584361527454348</v>
      </c>
      <c r="DP245" s="136">
        <f t="shared" ca="1" si="324"/>
        <v>38.631613875786663</v>
      </c>
      <c r="DQ245" s="136">
        <f t="shared" ca="1" si="324"/>
        <v>49.774663336666904</v>
      </c>
      <c r="DR245" s="136">
        <f t="shared" ca="1" si="324"/>
        <v>55.650073304969041</v>
      </c>
      <c r="DT245" s="80">
        <f t="shared" si="337"/>
        <v>15.00001</v>
      </c>
      <c r="DU245" s="136">
        <f t="shared" ca="1" si="338"/>
        <v>0</v>
      </c>
      <c r="DV245" s="136">
        <f t="shared" ca="1" si="325"/>
        <v>0</v>
      </c>
      <c r="DW245" s="136">
        <f t="shared" ca="1" si="325"/>
        <v>0</v>
      </c>
      <c r="DX245" s="136">
        <f t="shared" ca="1" si="325"/>
        <v>0</v>
      </c>
      <c r="DY245" s="136">
        <f t="shared" ca="1" si="325"/>
        <v>0</v>
      </c>
      <c r="DZ245" s="136">
        <f t="shared" ca="1" si="325"/>
        <v>0</v>
      </c>
      <c r="EA245" s="136">
        <f t="shared" ca="1" si="325"/>
        <v>0</v>
      </c>
      <c r="EB245" s="136">
        <f t="shared" ca="1" si="325"/>
        <v>0</v>
      </c>
      <c r="EC245" s="136">
        <f t="shared" ca="1" si="325"/>
        <v>0</v>
      </c>
      <c r="ED245" s="136">
        <f t="shared" ca="1" si="325"/>
        <v>0</v>
      </c>
      <c r="EE245" s="136">
        <f t="shared" ca="1" si="325"/>
        <v>0</v>
      </c>
      <c r="EF245" s="136">
        <f t="shared" ca="1" si="325"/>
        <v>0</v>
      </c>
      <c r="EG245" s="136">
        <f t="shared" ca="1" si="325"/>
        <v>0</v>
      </c>
      <c r="EI245" s="80">
        <f t="shared" si="339"/>
        <v>15.00001</v>
      </c>
      <c r="EJ245" s="136">
        <f t="shared" ca="1" si="340"/>
        <v>0</v>
      </c>
      <c r="EK245" s="136">
        <f t="shared" ca="1" si="326"/>
        <v>0</v>
      </c>
      <c r="EL245" s="136">
        <f t="shared" ca="1" si="326"/>
        <v>0</v>
      </c>
      <c r="EM245" s="136">
        <f t="shared" ca="1" si="326"/>
        <v>0</v>
      </c>
      <c r="EN245" s="136">
        <f t="shared" ca="1" si="326"/>
        <v>0</v>
      </c>
      <c r="EO245" s="136">
        <f t="shared" ca="1" si="326"/>
        <v>0</v>
      </c>
      <c r="EP245" s="136">
        <f t="shared" ca="1" si="326"/>
        <v>0</v>
      </c>
      <c r="EQ245" s="136">
        <f t="shared" ca="1" si="326"/>
        <v>0</v>
      </c>
      <c r="ER245" s="136">
        <f t="shared" ca="1" si="326"/>
        <v>0</v>
      </c>
      <c r="ES245" s="136">
        <f t="shared" ca="1" si="326"/>
        <v>0</v>
      </c>
      <c r="ET245" s="136">
        <f t="shared" ca="1" si="326"/>
        <v>0</v>
      </c>
      <c r="EU245" s="136">
        <f t="shared" ca="1" si="326"/>
        <v>0</v>
      </c>
      <c r="EV245" s="136">
        <f t="shared" ca="1" si="326"/>
        <v>0</v>
      </c>
    </row>
    <row r="246" spans="1:184">
      <c r="S246" s="26">
        <f t="shared" si="327"/>
        <v>22.50001</v>
      </c>
      <c r="T246" s="132">
        <f t="shared" ca="1" si="328"/>
        <v>0</v>
      </c>
      <c r="U246" s="132">
        <f t="shared" ca="1" si="328"/>
        <v>0</v>
      </c>
      <c r="V246" s="132">
        <f t="shared" ca="1" si="328"/>
        <v>0</v>
      </c>
      <c r="W246" s="132">
        <f t="shared" ca="1" si="328"/>
        <v>0</v>
      </c>
      <c r="X246" s="132">
        <f t="shared" ca="1" si="328"/>
        <v>0</v>
      </c>
      <c r="Y246" s="132">
        <f t="shared" ca="1" si="328"/>
        <v>0</v>
      </c>
      <c r="Z246" s="132">
        <f t="shared" ca="1" si="328"/>
        <v>0</v>
      </c>
      <c r="AA246" s="132">
        <f t="shared" ca="1" si="328"/>
        <v>0</v>
      </c>
      <c r="AB246" s="132">
        <f t="shared" ca="1" si="328"/>
        <v>0</v>
      </c>
      <c r="AC246" s="132">
        <f t="shared" ca="1" si="328"/>
        <v>0</v>
      </c>
      <c r="AD246" s="132">
        <f t="shared" ca="1" si="328"/>
        <v>0</v>
      </c>
      <c r="AE246" s="132">
        <f t="shared" ca="1" si="328"/>
        <v>0</v>
      </c>
      <c r="AF246" s="132">
        <f t="shared" ca="1" si="328"/>
        <v>0</v>
      </c>
      <c r="AH246" s="80">
        <f t="shared" si="329"/>
        <v>22.50001</v>
      </c>
      <c r="AI246" s="136">
        <f t="shared" ca="1" si="319"/>
        <v>0</v>
      </c>
      <c r="AJ246" s="136">
        <f t="shared" ca="1" si="319"/>
        <v>0</v>
      </c>
      <c r="AK246" s="136">
        <f t="shared" ca="1" si="319"/>
        <v>0</v>
      </c>
      <c r="AL246" s="136">
        <f t="shared" ca="1" si="319"/>
        <v>0</v>
      </c>
      <c r="AM246" s="136">
        <f t="shared" ca="1" si="319"/>
        <v>0</v>
      </c>
      <c r="AN246" s="136">
        <f t="shared" ca="1" si="319"/>
        <v>0</v>
      </c>
      <c r="AO246" s="136">
        <f t="shared" ca="1" si="319"/>
        <v>0</v>
      </c>
      <c r="AP246" s="136">
        <f t="shared" ca="1" si="319"/>
        <v>0</v>
      </c>
      <c r="AQ246" s="136">
        <f t="shared" ca="1" si="319"/>
        <v>0</v>
      </c>
      <c r="AR246" s="136">
        <f t="shared" ca="1" si="319"/>
        <v>0</v>
      </c>
      <c r="AS246" s="136">
        <f t="shared" ca="1" si="319"/>
        <v>0</v>
      </c>
      <c r="AT246" s="136">
        <f t="shared" ca="1" si="319"/>
        <v>0</v>
      </c>
      <c r="AU246" s="136">
        <f t="shared" ca="1" si="319"/>
        <v>0</v>
      </c>
      <c r="AW246" s="80">
        <f t="shared" si="330"/>
        <v>22.50001</v>
      </c>
      <c r="AX246" s="136">
        <f t="shared" ca="1" si="320"/>
        <v>0</v>
      </c>
      <c r="AY246" s="136">
        <f t="shared" ca="1" si="298"/>
        <v>35.237393818132936</v>
      </c>
      <c r="AZ246" s="136">
        <f t="shared" ca="1" si="299"/>
        <v>34.97794471436012</v>
      </c>
      <c r="BA246" s="136">
        <f t="shared" ca="1" si="300"/>
        <v>33.964940214691318</v>
      </c>
      <c r="BB246" s="136">
        <f t="shared" ca="1" si="301"/>
        <v>30.903878976603018</v>
      </c>
      <c r="BC246" s="136">
        <f t="shared" ca="1" si="302"/>
        <v>23.745179988616272</v>
      </c>
      <c r="BD246" s="136">
        <f t="shared" ca="1" si="303"/>
        <v>12.725634160108559</v>
      </c>
      <c r="BE246" s="136">
        <f t="shared" ca="1" si="304"/>
        <v>3.9110566477799926</v>
      </c>
      <c r="BF246" s="136">
        <f t="shared" ca="1" si="305"/>
        <v>0.97504880134299121</v>
      </c>
      <c r="BG246" s="136">
        <f t="shared" ca="1" si="306"/>
        <v>1.3824037319588034</v>
      </c>
      <c r="BH246" s="136">
        <f t="shared" ca="1" si="307"/>
        <v>2.5397855044885178</v>
      </c>
      <c r="BI246" s="136">
        <f t="shared" ca="1" si="308"/>
        <v>3.4162628269102657</v>
      </c>
      <c r="BJ246" s="136">
        <f t="shared" ca="1" si="309"/>
        <v>3.725820100343705</v>
      </c>
      <c r="BK246" s="62"/>
      <c r="BL246" s="80">
        <f t="shared" si="331"/>
        <v>22.50001</v>
      </c>
      <c r="BM246" s="104">
        <f t="shared" ca="1" si="321"/>
        <v>0</v>
      </c>
      <c r="BN246" s="104">
        <f t="shared" ca="1" si="321"/>
        <v>0</v>
      </c>
      <c r="BO246" s="104">
        <f t="shared" ca="1" si="321"/>
        <v>0</v>
      </c>
      <c r="BP246" s="104">
        <f t="shared" ca="1" si="321"/>
        <v>0</v>
      </c>
      <c r="BQ246" s="104">
        <f t="shared" ca="1" si="321"/>
        <v>0</v>
      </c>
      <c r="BR246" s="104">
        <f t="shared" ca="1" si="321"/>
        <v>0</v>
      </c>
      <c r="BS246" s="104">
        <f t="shared" ca="1" si="321"/>
        <v>0</v>
      </c>
      <c r="BT246" s="104">
        <f t="shared" ca="1" si="321"/>
        <v>0</v>
      </c>
      <c r="BU246" s="104">
        <f t="shared" ca="1" si="321"/>
        <v>0</v>
      </c>
      <c r="BV246" s="104">
        <f t="shared" ca="1" si="321"/>
        <v>0</v>
      </c>
      <c r="BW246" s="104">
        <f t="shared" ca="1" si="321"/>
        <v>0</v>
      </c>
      <c r="BX246" s="104">
        <f t="shared" ca="1" si="321"/>
        <v>0</v>
      </c>
      <c r="BY246" s="104">
        <f t="shared" ca="1" si="321"/>
        <v>0</v>
      </c>
      <c r="BZ246" s="62"/>
      <c r="CA246" s="80">
        <f t="shared" si="332"/>
        <v>22.50001</v>
      </c>
      <c r="CB246" s="136">
        <f t="shared" ca="1" si="322"/>
        <v>38.631613875786655</v>
      </c>
      <c r="CC246" s="136">
        <f t="shared" ca="1" si="322"/>
        <v>35.705806051257035</v>
      </c>
      <c r="CD246" s="136">
        <f t="shared" ca="1" si="322"/>
        <v>29.584361527454348</v>
      </c>
      <c r="CE246" s="136">
        <f t="shared" ca="1" si="322"/>
        <v>23.970612596323608</v>
      </c>
      <c r="CF246" s="136">
        <f t="shared" ca="1" si="322"/>
        <v>20.147538031014403</v>
      </c>
      <c r="CG246" s="136">
        <f t="shared" ca="1" si="322"/>
        <v>18.041146965768853</v>
      </c>
      <c r="CH246" s="136">
        <f t="shared" ca="1" si="322"/>
        <v>17.376205830575035</v>
      </c>
      <c r="CI246" s="136">
        <f t="shared" ca="1" si="322"/>
        <v>18.041146965768853</v>
      </c>
      <c r="CJ246" s="136">
        <f t="shared" ca="1" si="322"/>
        <v>20.147538031014399</v>
      </c>
      <c r="CK246" s="136">
        <f t="shared" ca="1" si="322"/>
        <v>23.970612596323608</v>
      </c>
      <c r="CL246" s="136">
        <f t="shared" ca="1" si="322"/>
        <v>29.584361527454348</v>
      </c>
      <c r="CM246" s="136">
        <f t="shared" ca="1" si="322"/>
        <v>35.705806051257035</v>
      </c>
      <c r="CN246" s="136">
        <f t="shared" ca="1" si="322"/>
        <v>38.631613875786655</v>
      </c>
      <c r="CP246" s="80">
        <f t="shared" si="333"/>
        <v>22.50001</v>
      </c>
      <c r="CQ246" s="136">
        <f t="shared" ca="1" si="334"/>
        <v>38.631613875786655</v>
      </c>
      <c r="CR246" s="136">
        <f t="shared" ca="1" si="323"/>
        <v>35.705806051257035</v>
      </c>
      <c r="CS246" s="136">
        <f t="shared" ca="1" si="323"/>
        <v>29.584361527454348</v>
      </c>
      <c r="CT246" s="136">
        <f t="shared" ca="1" si="323"/>
        <v>23.970612596323608</v>
      </c>
      <c r="CU246" s="136">
        <f t="shared" ca="1" si="323"/>
        <v>20.147538031014403</v>
      </c>
      <c r="CV246" s="136">
        <f t="shared" ca="1" si="323"/>
        <v>18.041146965768853</v>
      </c>
      <c r="CW246" s="136">
        <f t="shared" ca="1" si="323"/>
        <v>17.376205830575035</v>
      </c>
      <c r="CX246" s="136">
        <f t="shared" ca="1" si="323"/>
        <v>18.041146965768853</v>
      </c>
      <c r="CY246" s="136">
        <f t="shared" ca="1" si="323"/>
        <v>20.147538031014399</v>
      </c>
      <c r="CZ246" s="136">
        <f t="shared" ca="1" si="323"/>
        <v>23.970612596323608</v>
      </c>
      <c r="DA246" s="136">
        <f t="shared" ca="1" si="323"/>
        <v>29.584361527454348</v>
      </c>
      <c r="DB246" s="136">
        <f t="shared" ca="1" si="323"/>
        <v>35.705806051257035</v>
      </c>
      <c r="DC246" s="136">
        <f t="shared" ca="1" si="323"/>
        <v>38.631613875786655</v>
      </c>
      <c r="DE246" s="80">
        <f t="shared" si="335"/>
        <v>22.50001</v>
      </c>
      <c r="DF246" s="136">
        <f t="shared" ca="1" si="336"/>
        <v>38.631613875786655</v>
      </c>
      <c r="DG246" s="136">
        <f t="shared" ca="1" si="324"/>
        <v>35.705806051257035</v>
      </c>
      <c r="DH246" s="136">
        <f t="shared" ca="1" si="324"/>
        <v>29.584361527454348</v>
      </c>
      <c r="DI246" s="136">
        <f t="shared" ca="1" si="324"/>
        <v>23.970612596323608</v>
      </c>
      <c r="DJ246" s="136">
        <f t="shared" ca="1" si="324"/>
        <v>20.147538031014403</v>
      </c>
      <c r="DK246" s="136">
        <f t="shared" ca="1" si="324"/>
        <v>18.041146965768853</v>
      </c>
      <c r="DL246" s="136">
        <f t="shared" ca="1" si="324"/>
        <v>17.376205830575035</v>
      </c>
      <c r="DM246" s="136">
        <f t="shared" ca="1" si="324"/>
        <v>18.041146965768853</v>
      </c>
      <c r="DN246" s="136">
        <f t="shared" ca="1" si="324"/>
        <v>20.147538031014399</v>
      </c>
      <c r="DO246" s="136">
        <f t="shared" ca="1" si="324"/>
        <v>23.970612596323608</v>
      </c>
      <c r="DP246" s="136">
        <f t="shared" ca="1" si="324"/>
        <v>29.584361527454348</v>
      </c>
      <c r="DQ246" s="136">
        <f t="shared" ca="1" si="324"/>
        <v>35.705806051257035</v>
      </c>
      <c r="DR246" s="136">
        <f t="shared" ca="1" si="324"/>
        <v>38.631613875786655</v>
      </c>
      <c r="DT246" s="80">
        <f t="shared" si="337"/>
        <v>22.50001</v>
      </c>
      <c r="DU246" s="136">
        <f t="shared" ca="1" si="338"/>
        <v>0</v>
      </c>
      <c r="DV246" s="136">
        <f t="shared" ca="1" si="325"/>
        <v>0</v>
      </c>
      <c r="DW246" s="136">
        <f t="shared" ca="1" si="325"/>
        <v>0</v>
      </c>
      <c r="DX246" s="136">
        <f t="shared" ca="1" si="325"/>
        <v>0</v>
      </c>
      <c r="DY246" s="136">
        <f t="shared" ca="1" si="325"/>
        <v>0</v>
      </c>
      <c r="DZ246" s="136">
        <f t="shared" ca="1" si="325"/>
        <v>0</v>
      </c>
      <c r="EA246" s="136">
        <f t="shared" ca="1" si="325"/>
        <v>0</v>
      </c>
      <c r="EB246" s="136">
        <f t="shared" ca="1" si="325"/>
        <v>0</v>
      </c>
      <c r="EC246" s="136">
        <f t="shared" ca="1" si="325"/>
        <v>0</v>
      </c>
      <c r="ED246" s="136">
        <f t="shared" ca="1" si="325"/>
        <v>0</v>
      </c>
      <c r="EE246" s="136">
        <f t="shared" ca="1" si="325"/>
        <v>0</v>
      </c>
      <c r="EF246" s="136">
        <f t="shared" ca="1" si="325"/>
        <v>0</v>
      </c>
      <c r="EG246" s="136">
        <f t="shared" ca="1" si="325"/>
        <v>0</v>
      </c>
      <c r="EI246" s="80">
        <f t="shared" si="339"/>
        <v>22.50001</v>
      </c>
      <c r="EJ246" s="136">
        <f t="shared" ca="1" si="340"/>
        <v>0</v>
      </c>
      <c r="EK246" s="136">
        <f t="shared" ca="1" si="326"/>
        <v>0</v>
      </c>
      <c r="EL246" s="136">
        <f t="shared" ca="1" si="326"/>
        <v>0</v>
      </c>
      <c r="EM246" s="136">
        <f t="shared" ca="1" si="326"/>
        <v>0</v>
      </c>
      <c r="EN246" s="136">
        <f t="shared" ca="1" si="326"/>
        <v>0</v>
      </c>
      <c r="EO246" s="136">
        <f t="shared" ca="1" si="326"/>
        <v>0</v>
      </c>
      <c r="EP246" s="136">
        <f t="shared" ca="1" si="326"/>
        <v>0</v>
      </c>
      <c r="EQ246" s="136">
        <f t="shared" ca="1" si="326"/>
        <v>0</v>
      </c>
      <c r="ER246" s="136">
        <f t="shared" ca="1" si="326"/>
        <v>0</v>
      </c>
      <c r="ES246" s="136">
        <f t="shared" ca="1" si="326"/>
        <v>0</v>
      </c>
      <c r="ET246" s="136">
        <f t="shared" ca="1" si="326"/>
        <v>0</v>
      </c>
      <c r="EU246" s="136">
        <f t="shared" ca="1" si="326"/>
        <v>0</v>
      </c>
      <c r="EV246" s="136">
        <f t="shared" ca="1" si="326"/>
        <v>0</v>
      </c>
    </row>
    <row r="247" spans="1:184">
      <c r="A247" t="s">
        <v>108</v>
      </c>
      <c r="N247" s="101"/>
      <c r="O247" s="59"/>
      <c r="S247" s="26">
        <f t="shared" si="327"/>
        <v>30.00001</v>
      </c>
      <c r="T247" s="132">
        <f t="shared" ca="1" si="328"/>
        <v>0</v>
      </c>
      <c r="U247" s="132">
        <f t="shared" ca="1" si="328"/>
        <v>0</v>
      </c>
      <c r="V247" s="132">
        <f t="shared" ca="1" si="328"/>
        <v>0</v>
      </c>
      <c r="W247" s="132">
        <f t="shared" ca="1" si="328"/>
        <v>0</v>
      </c>
      <c r="X247" s="132">
        <f t="shared" ca="1" si="328"/>
        <v>0</v>
      </c>
      <c r="Y247" s="132">
        <f t="shared" ca="1" si="328"/>
        <v>0</v>
      </c>
      <c r="Z247" s="132">
        <f t="shared" ca="1" si="328"/>
        <v>0</v>
      </c>
      <c r="AA247" s="132">
        <f t="shared" ca="1" si="328"/>
        <v>0</v>
      </c>
      <c r="AB247" s="132">
        <f t="shared" ca="1" si="328"/>
        <v>0</v>
      </c>
      <c r="AC247" s="132">
        <f t="shared" ca="1" si="328"/>
        <v>0</v>
      </c>
      <c r="AD247" s="132">
        <f t="shared" ca="1" si="328"/>
        <v>0</v>
      </c>
      <c r="AE247" s="132">
        <f t="shared" ca="1" si="328"/>
        <v>0</v>
      </c>
      <c r="AF247" s="132">
        <f t="shared" ca="1" si="328"/>
        <v>0</v>
      </c>
      <c r="AH247" s="80">
        <f t="shared" si="329"/>
        <v>30.00001</v>
      </c>
      <c r="AI247" s="136">
        <f t="shared" ca="1" si="319"/>
        <v>0</v>
      </c>
      <c r="AJ247" s="136">
        <f t="shared" ca="1" si="319"/>
        <v>0</v>
      </c>
      <c r="AK247" s="136">
        <f t="shared" ca="1" si="319"/>
        <v>0</v>
      </c>
      <c r="AL247" s="136">
        <f t="shared" ca="1" si="319"/>
        <v>0</v>
      </c>
      <c r="AM247" s="136">
        <f t="shared" ca="1" si="319"/>
        <v>0</v>
      </c>
      <c r="AN247" s="136">
        <f t="shared" ca="1" si="319"/>
        <v>0</v>
      </c>
      <c r="AO247" s="136">
        <f t="shared" ca="1" si="319"/>
        <v>0</v>
      </c>
      <c r="AP247" s="136">
        <f t="shared" ca="1" si="319"/>
        <v>0</v>
      </c>
      <c r="AQ247" s="136">
        <f t="shared" ca="1" si="319"/>
        <v>0</v>
      </c>
      <c r="AR247" s="136">
        <f t="shared" ca="1" si="319"/>
        <v>0</v>
      </c>
      <c r="AS247" s="136">
        <f t="shared" ca="1" si="319"/>
        <v>0</v>
      </c>
      <c r="AT247" s="136">
        <f t="shared" ca="1" si="319"/>
        <v>0</v>
      </c>
      <c r="AU247" s="136">
        <f t="shared" ca="1" si="319"/>
        <v>0</v>
      </c>
      <c r="AW247" s="80">
        <f t="shared" si="330"/>
        <v>30.00001</v>
      </c>
      <c r="AX247" s="136">
        <f t="shared" ca="1" si="320"/>
        <v>0</v>
      </c>
      <c r="AY247" s="136">
        <f t="shared" ca="1" si="298"/>
        <v>24.211204400648999</v>
      </c>
      <c r="AZ247" s="136">
        <f t="shared" ca="1" si="299"/>
        <v>23.477505005762414</v>
      </c>
      <c r="BA247" s="136">
        <f t="shared" ca="1" si="300"/>
        <v>21.874264068395959</v>
      </c>
      <c r="BB247" s="136">
        <f t="shared" ca="1" si="301"/>
        <v>18.663426432838857</v>
      </c>
      <c r="BC247" s="136">
        <f t="shared" ca="1" si="302"/>
        <v>12.725634160108548</v>
      </c>
      <c r="BD247" s="136">
        <f t="shared" ca="1" si="303"/>
        <v>3.9110566477799926</v>
      </c>
      <c r="BE247" s="136">
        <f t="shared" ca="1" si="304"/>
        <v>-3.8718049992209416</v>
      </c>
      <c r="BF247" s="136">
        <f t="shared" ca="1" si="305"/>
        <v>-5.9734941763942491</v>
      </c>
      <c r="BG247" s="136">
        <f t="shared" ca="1" si="306"/>
        <v>-4.031669905049915</v>
      </c>
      <c r="BH247" s="136">
        <f t="shared" ca="1" si="307"/>
        <v>-1.4743924648349516</v>
      </c>
      <c r="BI247" s="136">
        <f t="shared" ca="1" si="308"/>
        <v>0.2456086056073746</v>
      </c>
      <c r="BJ247" s="136">
        <f t="shared" ca="1" si="309"/>
        <v>0.82711258292103573</v>
      </c>
      <c r="BK247" s="62"/>
      <c r="BL247" s="80">
        <f t="shared" si="331"/>
        <v>30.00001</v>
      </c>
      <c r="BM247" s="104">
        <f t="shared" ca="1" si="321"/>
        <v>0</v>
      </c>
      <c r="BN247" s="104">
        <f t="shared" ca="1" si="321"/>
        <v>0</v>
      </c>
      <c r="BO247" s="104">
        <f t="shared" ca="1" si="321"/>
        <v>0</v>
      </c>
      <c r="BP247" s="104">
        <f t="shared" ca="1" si="321"/>
        <v>0</v>
      </c>
      <c r="BQ247" s="104">
        <f t="shared" ca="1" si="321"/>
        <v>0</v>
      </c>
      <c r="BR247" s="104">
        <f t="shared" ca="1" si="321"/>
        <v>0</v>
      </c>
      <c r="BS247" s="104">
        <f t="shared" ca="1" si="321"/>
        <v>0</v>
      </c>
      <c r="BT247" s="104">
        <f t="shared" ca="1" si="321"/>
        <v>0</v>
      </c>
      <c r="BU247" s="104">
        <f t="shared" ca="1" si="321"/>
        <v>0</v>
      </c>
      <c r="BV247" s="104">
        <f t="shared" ca="1" si="321"/>
        <v>0</v>
      </c>
      <c r="BW247" s="104">
        <f t="shared" ca="1" si="321"/>
        <v>0</v>
      </c>
      <c r="BX247" s="104">
        <f t="shared" ca="1" si="321"/>
        <v>0</v>
      </c>
      <c r="BY247" s="104">
        <f t="shared" ca="1" si="321"/>
        <v>0</v>
      </c>
      <c r="BZ247" s="62"/>
      <c r="CA247" s="80">
        <f t="shared" si="332"/>
        <v>30.00001</v>
      </c>
      <c r="CB247" s="136">
        <f t="shared" ca="1" si="322"/>
        <v>29.584361527454348</v>
      </c>
      <c r="CC247" s="136">
        <f t="shared" ca="1" si="322"/>
        <v>27.837507362510337</v>
      </c>
      <c r="CD247" s="136">
        <f t="shared" ca="1" si="322"/>
        <v>23.970612596323612</v>
      </c>
      <c r="CE247" s="136">
        <f t="shared" ca="1" si="322"/>
        <v>20.147538031014403</v>
      </c>
      <c r="CF247" s="136">
        <f t="shared" ca="1" si="322"/>
        <v>17.376205830575039</v>
      </c>
      <c r="CG247" s="136">
        <f t="shared" ca="1" si="322"/>
        <v>15.786576770014202</v>
      </c>
      <c r="CH247" s="136">
        <f t="shared" ca="1" si="322"/>
        <v>15.275088356047574</v>
      </c>
      <c r="CI247" s="136">
        <f t="shared" ca="1" si="322"/>
        <v>15.786576770014202</v>
      </c>
      <c r="CJ247" s="136">
        <f t="shared" ca="1" si="322"/>
        <v>17.376205830575035</v>
      </c>
      <c r="CK247" s="136">
        <f t="shared" ca="1" si="322"/>
        <v>20.147538031014403</v>
      </c>
      <c r="CL247" s="136">
        <f t="shared" ca="1" si="322"/>
        <v>23.970612596323612</v>
      </c>
      <c r="CM247" s="136">
        <f t="shared" ca="1" si="322"/>
        <v>27.837507362510337</v>
      </c>
      <c r="CN247" s="136">
        <f t="shared" ca="1" si="322"/>
        <v>29.584361527454348</v>
      </c>
      <c r="CP247" s="80">
        <f t="shared" si="333"/>
        <v>30.00001</v>
      </c>
      <c r="CQ247" s="136">
        <f t="shared" ca="1" si="334"/>
        <v>29.584361527454348</v>
      </c>
      <c r="CR247" s="136">
        <f t="shared" ca="1" si="323"/>
        <v>27.837507362510337</v>
      </c>
      <c r="CS247" s="136">
        <f t="shared" ca="1" si="323"/>
        <v>23.970612596323612</v>
      </c>
      <c r="CT247" s="136">
        <f t="shared" ca="1" si="323"/>
        <v>20.147538031014403</v>
      </c>
      <c r="CU247" s="136">
        <f t="shared" ca="1" si="323"/>
        <v>17.376205830575039</v>
      </c>
      <c r="CV247" s="136">
        <f t="shared" ca="1" si="323"/>
        <v>15.786576770014202</v>
      </c>
      <c r="CW247" s="136">
        <f t="shared" ca="1" si="323"/>
        <v>15.275088356047574</v>
      </c>
      <c r="CX247" s="136">
        <f t="shared" ca="1" si="323"/>
        <v>15.786576770014202</v>
      </c>
      <c r="CY247" s="136">
        <f t="shared" ca="1" si="323"/>
        <v>17.376205830575035</v>
      </c>
      <c r="CZ247" s="136">
        <f t="shared" ca="1" si="323"/>
        <v>20.147538031014403</v>
      </c>
      <c r="DA247" s="136">
        <f t="shared" ca="1" si="323"/>
        <v>23.970612596323612</v>
      </c>
      <c r="DB247" s="136">
        <f t="shared" ca="1" si="323"/>
        <v>27.837507362510337</v>
      </c>
      <c r="DC247" s="136">
        <f t="shared" ca="1" si="323"/>
        <v>29.584361527454348</v>
      </c>
      <c r="DE247" s="80">
        <f t="shared" si="335"/>
        <v>30.00001</v>
      </c>
      <c r="DF247" s="136">
        <f t="shared" ca="1" si="336"/>
        <v>29.584361527454348</v>
      </c>
      <c r="DG247" s="136">
        <f t="shared" ca="1" si="324"/>
        <v>27.837507362510337</v>
      </c>
      <c r="DH247" s="136">
        <f t="shared" ca="1" si="324"/>
        <v>23.970612596323612</v>
      </c>
      <c r="DI247" s="136">
        <f t="shared" ca="1" si="324"/>
        <v>20.147538031014403</v>
      </c>
      <c r="DJ247" s="136">
        <f t="shared" ca="1" si="324"/>
        <v>17.376205830575039</v>
      </c>
      <c r="DK247" s="136">
        <f t="shared" ca="1" si="324"/>
        <v>15.786576770014202</v>
      </c>
      <c r="DL247" s="136">
        <f t="shared" ca="1" si="324"/>
        <v>15.275088356047574</v>
      </c>
      <c r="DM247" s="136">
        <f t="shared" ca="1" si="324"/>
        <v>15.786576770014202</v>
      </c>
      <c r="DN247" s="136">
        <f t="shared" ca="1" si="324"/>
        <v>17.376205830575035</v>
      </c>
      <c r="DO247" s="136">
        <f t="shared" ca="1" si="324"/>
        <v>20.147538031014403</v>
      </c>
      <c r="DP247" s="136">
        <f t="shared" ca="1" si="324"/>
        <v>23.970612596323612</v>
      </c>
      <c r="DQ247" s="136">
        <f t="shared" ca="1" si="324"/>
        <v>27.837507362510337</v>
      </c>
      <c r="DR247" s="136">
        <f t="shared" ca="1" si="324"/>
        <v>29.584361527454348</v>
      </c>
      <c r="DT247" s="80">
        <f t="shared" si="337"/>
        <v>30.00001</v>
      </c>
      <c r="DU247" s="136">
        <f t="shared" ca="1" si="338"/>
        <v>0</v>
      </c>
      <c r="DV247" s="136">
        <f t="shared" ca="1" si="325"/>
        <v>0</v>
      </c>
      <c r="DW247" s="136">
        <f t="shared" ca="1" si="325"/>
        <v>0</v>
      </c>
      <c r="DX247" s="136">
        <f t="shared" ca="1" si="325"/>
        <v>0</v>
      </c>
      <c r="DY247" s="136">
        <f t="shared" ca="1" si="325"/>
        <v>0</v>
      </c>
      <c r="DZ247" s="136">
        <f t="shared" ca="1" si="325"/>
        <v>0</v>
      </c>
      <c r="EA247" s="136">
        <f t="shared" ca="1" si="325"/>
        <v>0</v>
      </c>
      <c r="EB247" s="136">
        <f t="shared" ca="1" si="325"/>
        <v>0</v>
      </c>
      <c r="EC247" s="136">
        <f t="shared" ca="1" si="325"/>
        <v>0</v>
      </c>
      <c r="ED247" s="136">
        <f t="shared" ca="1" si="325"/>
        <v>0</v>
      </c>
      <c r="EE247" s="136">
        <f t="shared" ca="1" si="325"/>
        <v>0</v>
      </c>
      <c r="EF247" s="136">
        <f t="shared" ca="1" si="325"/>
        <v>0</v>
      </c>
      <c r="EG247" s="136">
        <f t="shared" ca="1" si="325"/>
        <v>0</v>
      </c>
      <c r="EI247" s="80">
        <f t="shared" si="339"/>
        <v>30.00001</v>
      </c>
      <c r="EJ247" s="136">
        <f t="shared" ca="1" si="340"/>
        <v>0</v>
      </c>
      <c r="EK247" s="136">
        <f t="shared" ca="1" si="326"/>
        <v>0</v>
      </c>
      <c r="EL247" s="136">
        <f t="shared" ca="1" si="326"/>
        <v>0</v>
      </c>
      <c r="EM247" s="136">
        <f t="shared" ca="1" si="326"/>
        <v>0</v>
      </c>
      <c r="EN247" s="136">
        <f t="shared" ca="1" si="326"/>
        <v>0</v>
      </c>
      <c r="EO247" s="136">
        <f t="shared" ca="1" si="326"/>
        <v>0</v>
      </c>
      <c r="EP247" s="136">
        <f t="shared" ca="1" si="326"/>
        <v>0</v>
      </c>
      <c r="EQ247" s="136">
        <f t="shared" ca="1" si="326"/>
        <v>0</v>
      </c>
      <c r="ER247" s="136">
        <f t="shared" ca="1" si="326"/>
        <v>0</v>
      </c>
      <c r="ES247" s="136">
        <f t="shared" ca="1" si="326"/>
        <v>0</v>
      </c>
      <c r="ET247" s="136">
        <f t="shared" ca="1" si="326"/>
        <v>0</v>
      </c>
      <c r="EU247" s="136">
        <f t="shared" ca="1" si="326"/>
        <v>0</v>
      </c>
      <c r="EV247" s="136">
        <f t="shared" ca="1" si="326"/>
        <v>0</v>
      </c>
    </row>
    <row r="248" spans="1:184">
      <c r="S248" s="26">
        <f t="shared" si="327"/>
        <v>37.500010000000003</v>
      </c>
      <c r="T248" s="132">
        <f t="shared" ca="1" si="328"/>
        <v>0</v>
      </c>
      <c r="U248" s="132">
        <f t="shared" ca="1" si="328"/>
        <v>0</v>
      </c>
      <c r="V248" s="132">
        <f t="shared" ca="1" si="328"/>
        <v>0</v>
      </c>
      <c r="W248" s="132">
        <f t="shared" ca="1" si="328"/>
        <v>0</v>
      </c>
      <c r="X248" s="132">
        <f t="shared" ca="1" si="328"/>
        <v>0</v>
      </c>
      <c r="Y248" s="132">
        <f t="shared" ca="1" si="328"/>
        <v>0</v>
      </c>
      <c r="Z248" s="132">
        <f t="shared" ca="1" si="328"/>
        <v>0</v>
      </c>
      <c r="AA248" s="132">
        <f t="shared" ca="1" si="328"/>
        <v>0</v>
      </c>
      <c r="AB248" s="132">
        <f t="shared" ca="1" si="328"/>
        <v>0</v>
      </c>
      <c r="AC248" s="132">
        <f t="shared" ca="1" si="328"/>
        <v>0</v>
      </c>
      <c r="AD248" s="132">
        <f t="shared" ca="1" si="328"/>
        <v>0</v>
      </c>
      <c r="AE248" s="132">
        <f t="shared" ca="1" si="328"/>
        <v>0</v>
      </c>
      <c r="AF248" s="132">
        <f t="shared" ca="1" si="328"/>
        <v>0</v>
      </c>
      <c r="AH248" s="80">
        <f t="shared" si="329"/>
        <v>37.500010000000003</v>
      </c>
      <c r="AI248" s="136">
        <f t="shared" ca="1" si="319"/>
        <v>0</v>
      </c>
      <c r="AJ248" s="136">
        <f t="shared" ca="1" si="319"/>
        <v>0</v>
      </c>
      <c r="AK248" s="136">
        <f t="shared" ca="1" si="319"/>
        <v>0</v>
      </c>
      <c r="AL248" s="136">
        <f t="shared" ca="1" si="319"/>
        <v>0</v>
      </c>
      <c r="AM248" s="136">
        <f t="shared" ca="1" si="319"/>
        <v>0</v>
      </c>
      <c r="AN248" s="136">
        <f t="shared" ca="1" si="319"/>
        <v>0</v>
      </c>
      <c r="AO248" s="136">
        <f t="shared" ca="1" si="319"/>
        <v>0</v>
      </c>
      <c r="AP248" s="136">
        <f t="shared" ca="1" si="319"/>
        <v>0</v>
      </c>
      <c r="AQ248" s="136">
        <f t="shared" ca="1" si="319"/>
        <v>0</v>
      </c>
      <c r="AR248" s="136">
        <f t="shared" ca="1" si="319"/>
        <v>0</v>
      </c>
      <c r="AS248" s="136">
        <f t="shared" ca="1" si="319"/>
        <v>0</v>
      </c>
      <c r="AT248" s="136">
        <f t="shared" ca="1" si="319"/>
        <v>0</v>
      </c>
      <c r="AU248" s="136">
        <f t="shared" ca="1" si="319"/>
        <v>0</v>
      </c>
      <c r="AW248" s="80">
        <f t="shared" si="330"/>
        <v>37.500010000000003</v>
      </c>
      <c r="AX248" s="136">
        <f t="shared" ca="1" si="320"/>
        <v>0</v>
      </c>
      <c r="AY248" s="136">
        <f t="shared" ca="1" si="298"/>
        <v>18.138496360883305</v>
      </c>
      <c r="AZ248" s="136">
        <f t="shared" ca="1" si="299"/>
        <v>17.298953445282006</v>
      </c>
      <c r="BA248" s="136">
        <f t="shared" ca="1" si="300"/>
        <v>15.644652259358821</v>
      </c>
      <c r="BB248" s="136">
        <f t="shared" ca="1" si="301"/>
        <v>12.725634160108561</v>
      </c>
      <c r="BC248" s="136">
        <f t="shared" ca="1" si="302"/>
        <v>7.9026025779005833</v>
      </c>
      <c r="BD248" s="136">
        <f t="shared" ca="1" si="303"/>
        <v>0.97504880134298078</v>
      </c>
      <c r="BE248" s="136">
        <f t="shared" ca="1" si="304"/>
        <v>-5.9734941763942491</v>
      </c>
      <c r="BF248" s="136">
        <f t="shared" ca="1" si="305"/>
        <v>-8.7792461556558603</v>
      </c>
      <c r="BG248" s="136">
        <f t="shared" ca="1" si="306"/>
        <v>-6.9583234850144056</v>
      </c>
      <c r="BH248" s="136">
        <f t="shared" ca="1" si="307"/>
        <v>-3.8019001626836189</v>
      </c>
      <c r="BI248" s="136">
        <f t="shared" ca="1" si="308"/>
        <v>-1.5242183192979135</v>
      </c>
      <c r="BJ248" s="136">
        <f t="shared" ca="1" si="309"/>
        <v>-0.73947855784534289</v>
      </c>
      <c r="BK248" s="62"/>
      <c r="BL248" s="80">
        <f t="shared" si="331"/>
        <v>37.500010000000003</v>
      </c>
      <c r="BM248" s="104">
        <f t="shared" ca="1" si="321"/>
        <v>0</v>
      </c>
      <c r="BN248" s="104">
        <f t="shared" ca="1" si="321"/>
        <v>0</v>
      </c>
      <c r="BO248" s="104">
        <f t="shared" ca="1" si="321"/>
        <v>0</v>
      </c>
      <c r="BP248" s="104">
        <f t="shared" ca="1" si="321"/>
        <v>0</v>
      </c>
      <c r="BQ248" s="104">
        <f t="shared" ca="1" si="321"/>
        <v>0</v>
      </c>
      <c r="BR248" s="104">
        <f t="shared" ca="1" si="321"/>
        <v>0</v>
      </c>
      <c r="BS248" s="104">
        <f t="shared" ca="1" si="321"/>
        <v>0</v>
      </c>
      <c r="BT248" s="104">
        <f t="shared" ca="1" si="321"/>
        <v>0</v>
      </c>
      <c r="BU248" s="104">
        <f t="shared" ca="1" si="321"/>
        <v>0</v>
      </c>
      <c r="BV248" s="104">
        <f t="shared" ca="1" si="321"/>
        <v>0</v>
      </c>
      <c r="BW248" s="104">
        <f t="shared" ca="1" si="321"/>
        <v>0</v>
      </c>
      <c r="BX248" s="104">
        <f t="shared" ca="1" si="321"/>
        <v>0</v>
      </c>
      <c r="BY248" s="104">
        <f t="shared" ca="1" si="321"/>
        <v>0</v>
      </c>
      <c r="BZ248" s="62"/>
      <c r="CA248" s="80">
        <f t="shared" si="332"/>
        <v>37.500010000000003</v>
      </c>
      <c r="CB248" s="136">
        <f t="shared" ca="1" si="322"/>
        <v>25.254671543709204</v>
      </c>
      <c r="CC248" s="136">
        <f t="shared" ca="1" si="322"/>
        <v>23.970612596323608</v>
      </c>
      <c r="CD248" s="136">
        <f t="shared" ca="1" si="322"/>
        <v>21.046985902000493</v>
      </c>
      <c r="CE248" s="136">
        <f t="shared" ca="1" si="322"/>
        <v>18.041146965768853</v>
      </c>
      <c r="CF248" s="136">
        <f t="shared" ca="1" si="322"/>
        <v>15.786576770014198</v>
      </c>
      <c r="CG248" s="136">
        <f t="shared" ca="1" si="322"/>
        <v>14.463418504404823</v>
      </c>
      <c r="CH248" s="136">
        <f t="shared" ca="1" si="322"/>
        <v>14.032908979149347</v>
      </c>
      <c r="CI248" s="136">
        <f t="shared" ca="1" si="322"/>
        <v>14.463418504404823</v>
      </c>
      <c r="CJ248" s="136">
        <f t="shared" ca="1" si="322"/>
        <v>15.786576770014198</v>
      </c>
      <c r="CK248" s="136">
        <f t="shared" ca="1" si="322"/>
        <v>18.041146965768853</v>
      </c>
      <c r="CL248" s="136">
        <f t="shared" ca="1" si="322"/>
        <v>21.046985902000493</v>
      </c>
      <c r="CM248" s="136">
        <f t="shared" ca="1" si="322"/>
        <v>23.970612596323608</v>
      </c>
      <c r="CN248" s="136">
        <f t="shared" ca="1" si="322"/>
        <v>25.254671543709204</v>
      </c>
      <c r="CP248" s="80">
        <f t="shared" si="333"/>
        <v>37.500010000000003</v>
      </c>
      <c r="CQ248" s="136">
        <f t="shared" ca="1" si="334"/>
        <v>25.254671543709204</v>
      </c>
      <c r="CR248" s="136">
        <f t="shared" ca="1" si="323"/>
        <v>23.970612596323608</v>
      </c>
      <c r="CS248" s="136">
        <f t="shared" ca="1" si="323"/>
        <v>21.046985902000493</v>
      </c>
      <c r="CT248" s="136">
        <f t="shared" ca="1" si="323"/>
        <v>18.041146965768853</v>
      </c>
      <c r="CU248" s="136">
        <f t="shared" ca="1" si="323"/>
        <v>15.786576770014198</v>
      </c>
      <c r="CV248" s="136">
        <f t="shared" ca="1" si="323"/>
        <v>14.463418504404823</v>
      </c>
      <c r="CW248" s="136">
        <f t="shared" ca="1" si="323"/>
        <v>14.032908979149347</v>
      </c>
      <c r="CX248" s="136">
        <f t="shared" ca="1" si="323"/>
        <v>14.463418504404823</v>
      </c>
      <c r="CY248" s="136">
        <f t="shared" ca="1" si="323"/>
        <v>15.786576770014198</v>
      </c>
      <c r="CZ248" s="136">
        <f t="shared" ca="1" si="323"/>
        <v>18.041146965768853</v>
      </c>
      <c r="DA248" s="136">
        <f t="shared" ca="1" si="323"/>
        <v>21.046985902000493</v>
      </c>
      <c r="DB248" s="136">
        <f t="shared" ca="1" si="323"/>
        <v>23.970612596323608</v>
      </c>
      <c r="DC248" s="136">
        <f t="shared" ca="1" si="323"/>
        <v>25.254671543709204</v>
      </c>
      <c r="DE248" s="80">
        <f t="shared" si="335"/>
        <v>37.500010000000003</v>
      </c>
      <c r="DF248" s="136">
        <f t="shared" ca="1" si="336"/>
        <v>25.254671543709204</v>
      </c>
      <c r="DG248" s="136">
        <f t="shared" ca="1" si="324"/>
        <v>23.970612596323608</v>
      </c>
      <c r="DH248" s="136">
        <f t="shared" ca="1" si="324"/>
        <v>21.046985902000493</v>
      </c>
      <c r="DI248" s="136">
        <f t="shared" ca="1" si="324"/>
        <v>18.041146965768853</v>
      </c>
      <c r="DJ248" s="136">
        <f t="shared" ca="1" si="324"/>
        <v>15.786576770014198</v>
      </c>
      <c r="DK248" s="136">
        <f t="shared" ca="1" si="324"/>
        <v>14.463418504404823</v>
      </c>
      <c r="DL248" s="136">
        <f t="shared" ca="1" si="324"/>
        <v>14.032908979149347</v>
      </c>
      <c r="DM248" s="136">
        <f t="shared" ca="1" si="324"/>
        <v>14.463418504404823</v>
      </c>
      <c r="DN248" s="136">
        <f t="shared" ca="1" si="324"/>
        <v>15.786576770014198</v>
      </c>
      <c r="DO248" s="136">
        <f t="shared" ca="1" si="324"/>
        <v>18.041146965768853</v>
      </c>
      <c r="DP248" s="136">
        <f t="shared" ca="1" si="324"/>
        <v>21.046985902000493</v>
      </c>
      <c r="DQ248" s="136">
        <f t="shared" ca="1" si="324"/>
        <v>23.970612596323608</v>
      </c>
      <c r="DR248" s="136">
        <f t="shared" ca="1" si="324"/>
        <v>25.254671543709204</v>
      </c>
      <c r="DT248" s="80">
        <f t="shared" si="337"/>
        <v>37.500010000000003</v>
      </c>
      <c r="DU248" s="136">
        <f t="shared" ca="1" si="338"/>
        <v>0</v>
      </c>
      <c r="DV248" s="136">
        <f t="shared" ca="1" si="325"/>
        <v>0</v>
      </c>
      <c r="DW248" s="136">
        <f t="shared" ca="1" si="325"/>
        <v>0</v>
      </c>
      <c r="DX248" s="136">
        <f t="shared" ca="1" si="325"/>
        <v>0</v>
      </c>
      <c r="DY248" s="136">
        <f t="shared" ca="1" si="325"/>
        <v>0</v>
      </c>
      <c r="DZ248" s="136">
        <f t="shared" ca="1" si="325"/>
        <v>0</v>
      </c>
      <c r="EA248" s="136">
        <f t="shared" ca="1" si="325"/>
        <v>0</v>
      </c>
      <c r="EB248" s="136">
        <f t="shared" ca="1" si="325"/>
        <v>0</v>
      </c>
      <c r="EC248" s="136">
        <f t="shared" ca="1" si="325"/>
        <v>0</v>
      </c>
      <c r="ED248" s="136">
        <f t="shared" ca="1" si="325"/>
        <v>0</v>
      </c>
      <c r="EE248" s="136">
        <f t="shared" ca="1" si="325"/>
        <v>0</v>
      </c>
      <c r="EF248" s="136">
        <f t="shared" ca="1" si="325"/>
        <v>0</v>
      </c>
      <c r="EG248" s="136">
        <f t="shared" ca="1" si="325"/>
        <v>0</v>
      </c>
      <c r="EI248" s="80">
        <f t="shared" si="339"/>
        <v>37.500010000000003</v>
      </c>
      <c r="EJ248" s="136">
        <f t="shared" ca="1" si="340"/>
        <v>0</v>
      </c>
      <c r="EK248" s="136">
        <f t="shared" ca="1" si="326"/>
        <v>0</v>
      </c>
      <c r="EL248" s="136">
        <f t="shared" ca="1" si="326"/>
        <v>0</v>
      </c>
      <c r="EM248" s="136">
        <f t="shared" ca="1" si="326"/>
        <v>0</v>
      </c>
      <c r="EN248" s="136">
        <f t="shared" ca="1" si="326"/>
        <v>0</v>
      </c>
      <c r="EO248" s="136">
        <f t="shared" ca="1" si="326"/>
        <v>0</v>
      </c>
      <c r="EP248" s="136">
        <f t="shared" ca="1" si="326"/>
        <v>0</v>
      </c>
      <c r="EQ248" s="136">
        <f t="shared" ca="1" si="326"/>
        <v>0</v>
      </c>
      <c r="ER248" s="136">
        <f t="shared" ca="1" si="326"/>
        <v>0</v>
      </c>
      <c r="ES248" s="136">
        <f t="shared" ca="1" si="326"/>
        <v>0</v>
      </c>
      <c r="ET248" s="136">
        <f t="shared" ca="1" si="326"/>
        <v>0</v>
      </c>
      <c r="EU248" s="136">
        <f t="shared" ca="1" si="326"/>
        <v>0</v>
      </c>
      <c r="EV248" s="136">
        <f t="shared" ca="1" si="326"/>
        <v>0</v>
      </c>
    </row>
    <row r="249" spans="1:184">
      <c r="S249" s="26">
        <f t="shared" si="327"/>
        <v>45.000010000000003</v>
      </c>
      <c r="T249" s="132">
        <f t="shared" ca="1" si="328"/>
        <v>0</v>
      </c>
      <c r="U249" s="132">
        <f t="shared" ca="1" si="328"/>
        <v>0</v>
      </c>
      <c r="V249" s="132">
        <f t="shared" ca="1" si="328"/>
        <v>0</v>
      </c>
      <c r="W249" s="132">
        <f t="shared" ca="1" si="328"/>
        <v>0</v>
      </c>
      <c r="X249" s="132">
        <f t="shared" ca="1" si="328"/>
        <v>0</v>
      </c>
      <c r="Y249" s="132">
        <f t="shared" ca="1" si="328"/>
        <v>0</v>
      </c>
      <c r="Z249" s="132">
        <f t="shared" ca="1" si="328"/>
        <v>0</v>
      </c>
      <c r="AA249" s="132">
        <f t="shared" ca="1" si="328"/>
        <v>0</v>
      </c>
      <c r="AB249" s="132">
        <f t="shared" ca="1" si="328"/>
        <v>0</v>
      </c>
      <c r="AC249" s="132">
        <f t="shared" ca="1" si="328"/>
        <v>0</v>
      </c>
      <c r="AD249" s="132">
        <f t="shared" ca="1" si="328"/>
        <v>0</v>
      </c>
      <c r="AE249" s="132">
        <f t="shared" ca="1" si="328"/>
        <v>0</v>
      </c>
      <c r="AF249" s="132">
        <f t="shared" ca="1" si="328"/>
        <v>0</v>
      </c>
      <c r="AH249" s="80">
        <f t="shared" si="329"/>
        <v>45.000010000000003</v>
      </c>
      <c r="AI249" s="136">
        <f t="shared" ca="1" si="319"/>
        <v>0</v>
      </c>
      <c r="AJ249" s="136">
        <f t="shared" ca="1" si="319"/>
        <v>0</v>
      </c>
      <c r="AK249" s="136">
        <f t="shared" ca="1" si="319"/>
        <v>0</v>
      </c>
      <c r="AL249" s="136">
        <f t="shared" ca="1" si="319"/>
        <v>0</v>
      </c>
      <c r="AM249" s="136">
        <f t="shared" ca="1" si="319"/>
        <v>0</v>
      </c>
      <c r="AN249" s="136">
        <f t="shared" ca="1" si="319"/>
        <v>0</v>
      </c>
      <c r="AO249" s="136">
        <f t="shared" ca="1" si="319"/>
        <v>0</v>
      </c>
      <c r="AP249" s="136">
        <f t="shared" ca="1" si="319"/>
        <v>0</v>
      </c>
      <c r="AQ249" s="136">
        <f t="shared" ca="1" si="319"/>
        <v>0</v>
      </c>
      <c r="AR249" s="136">
        <f t="shared" ca="1" si="319"/>
        <v>0</v>
      </c>
      <c r="AS249" s="136">
        <f t="shared" ca="1" si="319"/>
        <v>0</v>
      </c>
      <c r="AT249" s="136">
        <f t="shared" ca="1" si="319"/>
        <v>0</v>
      </c>
      <c r="AU249" s="136">
        <f t="shared" ca="1" si="319"/>
        <v>0</v>
      </c>
      <c r="AW249" s="80">
        <f t="shared" si="330"/>
        <v>45.000010000000003</v>
      </c>
      <c r="AX249" s="136">
        <f t="shared" ca="1" si="320"/>
        <v>0</v>
      </c>
      <c r="AY249" s="136">
        <f t="shared" ca="1" si="298"/>
        <v>14.993707290110549</v>
      </c>
      <c r="AZ249" s="136">
        <f t="shared" ca="1" si="299"/>
        <v>14.205502284623883</v>
      </c>
      <c r="BA249" s="136">
        <f t="shared" ca="1" si="300"/>
        <v>12.725634160108555</v>
      </c>
      <c r="BB249" s="136">
        <f t="shared" ca="1" si="301"/>
        <v>10.283533153775624</v>
      </c>
      <c r="BC249" s="136">
        <f t="shared" ca="1" si="302"/>
        <v>6.531330058977014</v>
      </c>
      <c r="BD249" s="136">
        <f t="shared" ca="1" si="303"/>
        <v>1.3824037319588034</v>
      </c>
      <c r="BE249" s="136">
        <f t="shared" ca="1" si="304"/>
        <v>-4.031669905049915</v>
      </c>
      <c r="BF249" s="136">
        <f t="shared" ca="1" si="305"/>
        <v>-6.9583234850144091</v>
      </c>
      <c r="BG249" s="136">
        <f t="shared" ca="1" si="306"/>
        <v>-6.0081834224758222</v>
      </c>
      <c r="BH249" s="136">
        <f t="shared" ca="1" si="307"/>
        <v>-3.1971316855200338</v>
      </c>
      <c r="BI249" s="136">
        <f t="shared" ca="1" si="308"/>
        <v>-0.88613355341867794</v>
      </c>
      <c r="BJ249" s="136">
        <f t="shared" ca="1" si="309"/>
        <v>-5.2728936467310097E-2</v>
      </c>
      <c r="BK249" s="62"/>
      <c r="BL249" s="80">
        <f t="shared" si="331"/>
        <v>45.000010000000003</v>
      </c>
      <c r="BM249" s="104">
        <f t="shared" ca="1" si="321"/>
        <v>0</v>
      </c>
      <c r="BN249" s="104">
        <f t="shared" ca="1" si="321"/>
        <v>0</v>
      </c>
      <c r="BO249" s="104">
        <f t="shared" ca="1" si="321"/>
        <v>0</v>
      </c>
      <c r="BP249" s="104">
        <f t="shared" ca="1" si="321"/>
        <v>0</v>
      </c>
      <c r="BQ249" s="104">
        <f t="shared" ca="1" si="321"/>
        <v>0</v>
      </c>
      <c r="BR249" s="104">
        <f t="shared" ca="1" si="321"/>
        <v>0</v>
      </c>
      <c r="BS249" s="104">
        <f t="shared" ca="1" si="321"/>
        <v>0</v>
      </c>
      <c r="BT249" s="104">
        <f t="shared" ca="1" si="321"/>
        <v>0</v>
      </c>
      <c r="BU249" s="104">
        <f t="shared" ca="1" si="321"/>
        <v>0</v>
      </c>
      <c r="BV249" s="104">
        <f t="shared" ca="1" si="321"/>
        <v>0</v>
      </c>
      <c r="BW249" s="104">
        <f t="shared" ca="1" si="321"/>
        <v>0</v>
      </c>
      <c r="BX249" s="104">
        <f t="shared" ca="1" si="321"/>
        <v>0</v>
      </c>
      <c r="BY249" s="104">
        <f t="shared" ca="1" si="321"/>
        <v>0</v>
      </c>
      <c r="BZ249" s="62"/>
      <c r="CA249" s="80">
        <f t="shared" si="332"/>
        <v>45.000010000000003</v>
      </c>
      <c r="CB249" s="136">
        <f t="shared" ca="1" si="322"/>
        <v>23.970612596323608</v>
      </c>
      <c r="CC249" s="136">
        <f t="shared" ca="1" si="322"/>
        <v>22.810810337170647</v>
      </c>
      <c r="CD249" s="136">
        <f t="shared" ca="1" si="322"/>
        <v>20.147538031014403</v>
      </c>
      <c r="CE249" s="136">
        <f t="shared" ca="1" si="322"/>
        <v>17.376205830575035</v>
      </c>
      <c r="CF249" s="136">
        <f t="shared" ca="1" si="322"/>
        <v>15.275088356047574</v>
      </c>
      <c r="CG249" s="136">
        <f t="shared" ca="1" si="322"/>
        <v>14.032908979149351</v>
      </c>
      <c r="CH249" s="136">
        <f t="shared" ca="1" si="322"/>
        <v>13.627287240509554</v>
      </c>
      <c r="CI249" s="136">
        <f t="shared" ca="1" si="322"/>
        <v>14.032908979149351</v>
      </c>
      <c r="CJ249" s="136">
        <f t="shared" ca="1" si="322"/>
        <v>15.27508835604757</v>
      </c>
      <c r="CK249" s="136">
        <f t="shared" ca="1" si="322"/>
        <v>17.376205830575035</v>
      </c>
      <c r="CL249" s="136">
        <f t="shared" ca="1" si="322"/>
        <v>20.147538031014403</v>
      </c>
      <c r="CM249" s="136">
        <f t="shared" ca="1" si="322"/>
        <v>22.810810337170647</v>
      </c>
      <c r="CN249" s="136">
        <f t="shared" ca="1" si="322"/>
        <v>23.970612596323608</v>
      </c>
      <c r="CP249" s="80">
        <f t="shared" si="333"/>
        <v>45.000010000000003</v>
      </c>
      <c r="CQ249" s="136">
        <f t="shared" ca="1" si="334"/>
        <v>23.970612596323608</v>
      </c>
      <c r="CR249" s="136">
        <f t="shared" ca="1" si="323"/>
        <v>22.810810337170647</v>
      </c>
      <c r="CS249" s="136">
        <f t="shared" ca="1" si="323"/>
        <v>20.147538031014403</v>
      </c>
      <c r="CT249" s="136">
        <f t="shared" ca="1" si="323"/>
        <v>17.376205830575035</v>
      </c>
      <c r="CU249" s="136">
        <f t="shared" ca="1" si="323"/>
        <v>15.275088356047574</v>
      </c>
      <c r="CV249" s="136">
        <f t="shared" ca="1" si="323"/>
        <v>14.032908979149351</v>
      </c>
      <c r="CW249" s="136">
        <f t="shared" ca="1" si="323"/>
        <v>13.627287240509554</v>
      </c>
      <c r="CX249" s="136">
        <f t="shared" ca="1" si="323"/>
        <v>14.032908979149351</v>
      </c>
      <c r="CY249" s="136">
        <f t="shared" ca="1" si="323"/>
        <v>15.27508835604757</v>
      </c>
      <c r="CZ249" s="136">
        <f t="shared" ca="1" si="323"/>
        <v>17.376205830575035</v>
      </c>
      <c r="DA249" s="136">
        <f t="shared" ca="1" si="323"/>
        <v>20.147538031014403</v>
      </c>
      <c r="DB249" s="136">
        <f t="shared" ca="1" si="323"/>
        <v>22.810810337170647</v>
      </c>
      <c r="DC249" s="136">
        <f t="shared" ca="1" si="323"/>
        <v>23.970612596323608</v>
      </c>
      <c r="DE249" s="80">
        <f t="shared" si="335"/>
        <v>45.000010000000003</v>
      </c>
      <c r="DF249" s="136">
        <f t="shared" ca="1" si="336"/>
        <v>23.970612596323608</v>
      </c>
      <c r="DG249" s="136">
        <f t="shared" ca="1" si="324"/>
        <v>22.810810337170647</v>
      </c>
      <c r="DH249" s="136">
        <f t="shared" ca="1" si="324"/>
        <v>20.147538031014403</v>
      </c>
      <c r="DI249" s="136">
        <f t="shared" ca="1" si="324"/>
        <v>17.376205830575035</v>
      </c>
      <c r="DJ249" s="136">
        <f t="shared" ca="1" si="324"/>
        <v>15.275088356047574</v>
      </c>
      <c r="DK249" s="136">
        <f t="shared" ca="1" si="324"/>
        <v>14.032908979149351</v>
      </c>
      <c r="DL249" s="136">
        <f t="shared" ca="1" si="324"/>
        <v>13.627287240509554</v>
      </c>
      <c r="DM249" s="136">
        <f t="shared" ca="1" si="324"/>
        <v>14.032908979149351</v>
      </c>
      <c r="DN249" s="136">
        <f t="shared" ca="1" si="324"/>
        <v>15.27508835604757</v>
      </c>
      <c r="DO249" s="136">
        <f t="shared" ca="1" si="324"/>
        <v>17.376205830575035</v>
      </c>
      <c r="DP249" s="136">
        <f t="shared" ca="1" si="324"/>
        <v>20.147538031014403</v>
      </c>
      <c r="DQ249" s="136">
        <f t="shared" ca="1" si="324"/>
        <v>22.810810337170647</v>
      </c>
      <c r="DR249" s="136">
        <f t="shared" ca="1" si="324"/>
        <v>23.970612596323608</v>
      </c>
      <c r="DT249" s="80">
        <f t="shared" si="337"/>
        <v>45.000010000000003</v>
      </c>
      <c r="DU249" s="136">
        <f t="shared" ca="1" si="338"/>
        <v>0</v>
      </c>
      <c r="DV249" s="136">
        <f t="shared" ca="1" si="325"/>
        <v>0</v>
      </c>
      <c r="DW249" s="136">
        <f t="shared" ca="1" si="325"/>
        <v>0</v>
      </c>
      <c r="DX249" s="136">
        <f t="shared" ca="1" si="325"/>
        <v>0</v>
      </c>
      <c r="DY249" s="136">
        <f t="shared" ca="1" si="325"/>
        <v>0</v>
      </c>
      <c r="DZ249" s="136">
        <f t="shared" ca="1" si="325"/>
        <v>0</v>
      </c>
      <c r="EA249" s="136">
        <f t="shared" ca="1" si="325"/>
        <v>0</v>
      </c>
      <c r="EB249" s="136">
        <f t="shared" ca="1" si="325"/>
        <v>0</v>
      </c>
      <c r="EC249" s="136">
        <f t="shared" ca="1" si="325"/>
        <v>0</v>
      </c>
      <c r="ED249" s="136">
        <f t="shared" ca="1" si="325"/>
        <v>0</v>
      </c>
      <c r="EE249" s="136">
        <f t="shared" ca="1" si="325"/>
        <v>0</v>
      </c>
      <c r="EF249" s="136">
        <f t="shared" ca="1" si="325"/>
        <v>0</v>
      </c>
      <c r="EG249" s="136">
        <f t="shared" ca="1" si="325"/>
        <v>0</v>
      </c>
      <c r="EI249" s="80">
        <f t="shared" si="339"/>
        <v>45.000010000000003</v>
      </c>
      <c r="EJ249" s="136">
        <f t="shared" ca="1" si="340"/>
        <v>0</v>
      </c>
      <c r="EK249" s="136">
        <f t="shared" ca="1" si="326"/>
        <v>0</v>
      </c>
      <c r="EL249" s="136">
        <f t="shared" ca="1" si="326"/>
        <v>0</v>
      </c>
      <c r="EM249" s="136">
        <f t="shared" ca="1" si="326"/>
        <v>0</v>
      </c>
      <c r="EN249" s="136">
        <f t="shared" ca="1" si="326"/>
        <v>0</v>
      </c>
      <c r="EO249" s="136">
        <f t="shared" ca="1" si="326"/>
        <v>0</v>
      </c>
      <c r="EP249" s="136">
        <f t="shared" ca="1" si="326"/>
        <v>0</v>
      </c>
      <c r="EQ249" s="136">
        <f t="shared" ca="1" si="326"/>
        <v>0</v>
      </c>
      <c r="ER249" s="136">
        <f t="shared" ca="1" si="326"/>
        <v>0</v>
      </c>
      <c r="ES249" s="136">
        <f t="shared" ca="1" si="326"/>
        <v>0</v>
      </c>
      <c r="ET249" s="136">
        <f t="shared" ca="1" si="326"/>
        <v>0</v>
      </c>
      <c r="EU249" s="136">
        <f t="shared" ca="1" si="326"/>
        <v>0</v>
      </c>
      <c r="EV249" s="136">
        <f t="shared" ca="1" si="326"/>
        <v>0</v>
      </c>
    </row>
    <row r="250" spans="1:184">
      <c r="S250" s="26">
        <f t="shared" si="327"/>
        <v>52.500010000000003</v>
      </c>
      <c r="T250" s="132">
        <f t="shared" ca="1" si="328"/>
        <v>0</v>
      </c>
      <c r="U250" s="132">
        <f t="shared" ca="1" si="328"/>
        <v>0</v>
      </c>
      <c r="V250" s="132">
        <f t="shared" ca="1" si="328"/>
        <v>0</v>
      </c>
      <c r="W250" s="132">
        <f t="shared" ca="1" si="328"/>
        <v>0</v>
      </c>
      <c r="X250" s="132">
        <f t="shared" ca="1" si="328"/>
        <v>0</v>
      </c>
      <c r="Y250" s="132">
        <f t="shared" ca="1" si="328"/>
        <v>0</v>
      </c>
      <c r="Z250" s="132">
        <f t="shared" ca="1" si="328"/>
        <v>0</v>
      </c>
      <c r="AA250" s="132">
        <f t="shared" ca="1" si="328"/>
        <v>0</v>
      </c>
      <c r="AB250" s="132">
        <f t="shared" ca="1" si="328"/>
        <v>0</v>
      </c>
      <c r="AC250" s="132">
        <f t="shared" ca="1" si="328"/>
        <v>0</v>
      </c>
      <c r="AD250" s="132">
        <f t="shared" ca="1" si="328"/>
        <v>0</v>
      </c>
      <c r="AE250" s="132">
        <f t="shared" ca="1" si="328"/>
        <v>0</v>
      </c>
      <c r="AF250" s="132">
        <f t="shared" ca="1" si="328"/>
        <v>0</v>
      </c>
      <c r="AH250" s="80">
        <f t="shared" si="329"/>
        <v>52.500010000000003</v>
      </c>
      <c r="AI250" s="136">
        <f t="shared" ca="1" si="319"/>
        <v>0</v>
      </c>
      <c r="AJ250" s="136">
        <f t="shared" ca="1" si="319"/>
        <v>0</v>
      </c>
      <c r="AK250" s="136">
        <f t="shared" ca="1" si="319"/>
        <v>0</v>
      </c>
      <c r="AL250" s="136">
        <f t="shared" ca="1" si="319"/>
        <v>0</v>
      </c>
      <c r="AM250" s="136">
        <f t="shared" ca="1" si="319"/>
        <v>0</v>
      </c>
      <c r="AN250" s="136">
        <f t="shared" ca="1" si="319"/>
        <v>0</v>
      </c>
      <c r="AO250" s="136">
        <f t="shared" ca="1" si="319"/>
        <v>0</v>
      </c>
      <c r="AP250" s="136">
        <f t="shared" ca="1" si="319"/>
        <v>0</v>
      </c>
      <c r="AQ250" s="136">
        <f t="shared" ca="1" si="319"/>
        <v>0</v>
      </c>
      <c r="AR250" s="136">
        <f t="shared" ca="1" si="319"/>
        <v>0</v>
      </c>
      <c r="AS250" s="136">
        <f t="shared" ca="1" si="319"/>
        <v>0</v>
      </c>
      <c r="AT250" s="136">
        <f t="shared" ca="1" si="319"/>
        <v>0</v>
      </c>
      <c r="AU250" s="136">
        <f t="shared" ca="1" si="319"/>
        <v>0</v>
      </c>
      <c r="AW250" s="80">
        <f t="shared" si="330"/>
        <v>52.500010000000003</v>
      </c>
      <c r="AX250" s="136">
        <f t="shared" ca="1" si="320"/>
        <v>0</v>
      </c>
      <c r="AY250" s="136">
        <f t="shared" ca="1" si="298"/>
        <v>13.433648400225977</v>
      </c>
      <c r="AZ250" s="136">
        <f t="shared" ca="1" si="299"/>
        <v>12.725634160108553</v>
      </c>
      <c r="BA250" s="136">
        <f t="shared" ca="1" si="300"/>
        <v>11.434888816982975</v>
      </c>
      <c r="BB250" s="136">
        <f t="shared" ca="1" si="301"/>
        <v>9.3949693774177589</v>
      </c>
      <c r="BC250" s="136">
        <f t="shared" ca="1" si="302"/>
        <v>6.4220497149573994</v>
      </c>
      <c r="BD250" s="136">
        <f t="shared" ca="1" si="303"/>
        <v>2.5397855044885143</v>
      </c>
      <c r="BE250" s="136">
        <f t="shared" ca="1" si="304"/>
        <v>-1.4743924648349549</v>
      </c>
      <c r="BF250" s="136">
        <f t="shared" ca="1" si="305"/>
        <v>-3.8019001626836224</v>
      </c>
      <c r="BG250" s="136">
        <f t="shared" ca="1" si="306"/>
        <v>-3.1971316855200338</v>
      </c>
      <c r="BH250" s="136">
        <f t="shared" ca="1" si="307"/>
        <v>-0.8192716141704921</v>
      </c>
      <c r="BI250" s="136">
        <f t="shared" ca="1" si="308"/>
        <v>1.3142061636039986</v>
      </c>
      <c r="BJ250" s="136">
        <f t="shared" ca="1" si="309"/>
        <v>2.1127205928238588</v>
      </c>
      <c r="BK250" s="62"/>
      <c r="BL250" s="80">
        <f t="shared" si="331"/>
        <v>52.500010000000003</v>
      </c>
      <c r="BM250" s="104">
        <f t="shared" ca="1" si="321"/>
        <v>0</v>
      </c>
      <c r="BN250" s="104">
        <f t="shared" ca="1" si="321"/>
        <v>0</v>
      </c>
      <c r="BO250" s="104">
        <f t="shared" ca="1" si="321"/>
        <v>0</v>
      </c>
      <c r="BP250" s="104">
        <f t="shared" ca="1" si="321"/>
        <v>0</v>
      </c>
      <c r="BQ250" s="104">
        <f t="shared" ca="1" si="321"/>
        <v>0</v>
      </c>
      <c r="BR250" s="104">
        <f t="shared" ca="1" si="321"/>
        <v>0</v>
      </c>
      <c r="BS250" s="104">
        <f t="shared" ca="1" si="321"/>
        <v>0</v>
      </c>
      <c r="BT250" s="104">
        <f t="shared" ca="1" si="321"/>
        <v>0</v>
      </c>
      <c r="BU250" s="104">
        <f t="shared" ca="1" si="321"/>
        <v>0</v>
      </c>
      <c r="BV250" s="104">
        <f t="shared" ca="1" si="321"/>
        <v>0</v>
      </c>
      <c r="BW250" s="104">
        <f t="shared" ca="1" si="321"/>
        <v>0</v>
      </c>
      <c r="BX250" s="104">
        <f t="shared" ca="1" si="321"/>
        <v>0</v>
      </c>
      <c r="BY250" s="104">
        <f t="shared" ca="1" si="321"/>
        <v>0</v>
      </c>
      <c r="BZ250" s="62"/>
      <c r="CA250" s="80">
        <f t="shared" si="332"/>
        <v>52.500010000000003</v>
      </c>
      <c r="CB250" s="136">
        <f t="shared" ca="1" si="322"/>
        <v>25.254671543709204</v>
      </c>
      <c r="CC250" s="136">
        <f t="shared" ca="1" si="322"/>
        <v>23.970612596323608</v>
      </c>
      <c r="CD250" s="136">
        <f t="shared" ca="1" si="322"/>
        <v>21.046985902000493</v>
      </c>
      <c r="CE250" s="136">
        <f t="shared" ca="1" si="322"/>
        <v>18.041146965768853</v>
      </c>
      <c r="CF250" s="136">
        <f t="shared" ca="1" si="322"/>
        <v>15.786576770014198</v>
      </c>
      <c r="CG250" s="136">
        <f t="shared" ca="1" si="322"/>
        <v>14.463418504404823</v>
      </c>
      <c r="CH250" s="136">
        <f t="shared" ca="1" si="322"/>
        <v>14.032908979149347</v>
      </c>
      <c r="CI250" s="136">
        <f t="shared" ca="1" si="322"/>
        <v>14.463418504404823</v>
      </c>
      <c r="CJ250" s="136">
        <f t="shared" ca="1" si="322"/>
        <v>15.786576770014198</v>
      </c>
      <c r="CK250" s="136">
        <f t="shared" ca="1" si="322"/>
        <v>18.041146965768853</v>
      </c>
      <c r="CL250" s="136">
        <f t="shared" ca="1" si="322"/>
        <v>21.046985902000493</v>
      </c>
      <c r="CM250" s="136">
        <f t="shared" ca="1" si="322"/>
        <v>23.970612596323608</v>
      </c>
      <c r="CN250" s="136">
        <f t="shared" ca="1" si="322"/>
        <v>25.254671543709204</v>
      </c>
      <c r="CP250" s="80">
        <f t="shared" si="333"/>
        <v>52.500010000000003</v>
      </c>
      <c r="CQ250" s="136">
        <f t="shared" ca="1" si="334"/>
        <v>25.254671543709204</v>
      </c>
      <c r="CR250" s="136">
        <f t="shared" ca="1" si="323"/>
        <v>23.970612596323608</v>
      </c>
      <c r="CS250" s="136">
        <f t="shared" ca="1" si="323"/>
        <v>21.046985902000493</v>
      </c>
      <c r="CT250" s="136">
        <f t="shared" ca="1" si="323"/>
        <v>18.041146965768853</v>
      </c>
      <c r="CU250" s="136">
        <f t="shared" ca="1" si="323"/>
        <v>15.786576770014198</v>
      </c>
      <c r="CV250" s="136">
        <f t="shared" ca="1" si="323"/>
        <v>14.463418504404823</v>
      </c>
      <c r="CW250" s="136">
        <f t="shared" ca="1" si="323"/>
        <v>14.032908979149347</v>
      </c>
      <c r="CX250" s="136">
        <f t="shared" ca="1" si="323"/>
        <v>14.463418504404823</v>
      </c>
      <c r="CY250" s="136">
        <f t="shared" ca="1" si="323"/>
        <v>15.786576770014198</v>
      </c>
      <c r="CZ250" s="136">
        <f t="shared" ca="1" si="323"/>
        <v>18.041146965768853</v>
      </c>
      <c r="DA250" s="136">
        <f t="shared" ca="1" si="323"/>
        <v>21.046985902000493</v>
      </c>
      <c r="DB250" s="136">
        <f t="shared" ca="1" si="323"/>
        <v>23.970612596323608</v>
      </c>
      <c r="DC250" s="136">
        <f t="shared" ca="1" si="323"/>
        <v>25.254671543709204</v>
      </c>
      <c r="DE250" s="80">
        <f t="shared" si="335"/>
        <v>52.500010000000003</v>
      </c>
      <c r="DF250" s="136">
        <f t="shared" ca="1" si="336"/>
        <v>25.254671543709204</v>
      </c>
      <c r="DG250" s="136">
        <f t="shared" ca="1" si="324"/>
        <v>23.970612596323608</v>
      </c>
      <c r="DH250" s="136">
        <f t="shared" ca="1" si="324"/>
        <v>21.046985902000493</v>
      </c>
      <c r="DI250" s="136">
        <f t="shared" ca="1" si="324"/>
        <v>18.041146965768853</v>
      </c>
      <c r="DJ250" s="136">
        <f t="shared" ca="1" si="324"/>
        <v>15.786576770014198</v>
      </c>
      <c r="DK250" s="136">
        <f t="shared" ca="1" si="324"/>
        <v>14.463418504404823</v>
      </c>
      <c r="DL250" s="136">
        <f t="shared" ca="1" si="324"/>
        <v>14.032908979149347</v>
      </c>
      <c r="DM250" s="136">
        <f t="shared" ca="1" si="324"/>
        <v>14.463418504404823</v>
      </c>
      <c r="DN250" s="136">
        <f t="shared" ca="1" si="324"/>
        <v>15.786576770014198</v>
      </c>
      <c r="DO250" s="136">
        <f t="shared" ca="1" si="324"/>
        <v>18.041146965768853</v>
      </c>
      <c r="DP250" s="136">
        <f t="shared" ca="1" si="324"/>
        <v>21.046985902000493</v>
      </c>
      <c r="DQ250" s="136">
        <f t="shared" ca="1" si="324"/>
        <v>23.970612596323608</v>
      </c>
      <c r="DR250" s="136">
        <f t="shared" ca="1" si="324"/>
        <v>25.254671543709204</v>
      </c>
      <c r="DT250" s="80">
        <f t="shared" si="337"/>
        <v>52.500010000000003</v>
      </c>
      <c r="DU250" s="136">
        <f t="shared" ca="1" si="338"/>
        <v>0</v>
      </c>
      <c r="DV250" s="136">
        <f t="shared" ca="1" si="325"/>
        <v>0</v>
      </c>
      <c r="DW250" s="136">
        <f t="shared" ca="1" si="325"/>
        <v>0</v>
      </c>
      <c r="DX250" s="136">
        <f t="shared" ca="1" si="325"/>
        <v>0</v>
      </c>
      <c r="DY250" s="136">
        <f t="shared" ca="1" si="325"/>
        <v>0</v>
      </c>
      <c r="DZ250" s="136">
        <f t="shared" ca="1" si="325"/>
        <v>0</v>
      </c>
      <c r="EA250" s="136">
        <f t="shared" ca="1" si="325"/>
        <v>0</v>
      </c>
      <c r="EB250" s="136">
        <f t="shared" ca="1" si="325"/>
        <v>0</v>
      </c>
      <c r="EC250" s="136">
        <f t="shared" ca="1" si="325"/>
        <v>0</v>
      </c>
      <c r="ED250" s="136">
        <f t="shared" ca="1" si="325"/>
        <v>0</v>
      </c>
      <c r="EE250" s="136">
        <f t="shared" ca="1" si="325"/>
        <v>0</v>
      </c>
      <c r="EF250" s="136">
        <f t="shared" ca="1" si="325"/>
        <v>0</v>
      </c>
      <c r="EG250" s="136">
        <f t="shared" ca="1" si="325"/>
        <v>0</v>
      </c>
      <c r="EI250" s="80">
        <f t="shared" si="339"/>
        <v>52.500010000000003</v>
      </c>
      <c r="EJ250" s="136">
        <f t="shared" ca="1" si="340"/>
        <v>0</v>
      </c>
      <c r="EK250" s="136">
        <f t="shared" ca="1" si="326"/>
        <v>0</v>
      </c>
      <c r="EL250" s="136">
        <f t="shared" ca="1" si="326"/>
        <v>0</v>
      </c>
      <c r="EM250" s="136">
        <f t="shared" ca="1" si="326"/>
        <v>0</v>
      </c>
      <c r="EN250" s="136">
        <f t="shared" ca="1" si="326"/>
        <v>0</v>
      </c>
      <c r="EO250" s="136">
        <f t="shared" ca="1" si="326"/>
        <v>0</v>
      </c>
      <c r="EP250" s="136">
        <f t="shared" ca="1" si="326"/>
        <v>0</v>
      </c>
      <c r="EQ250" s="136">
        <f t="shared" ca="1" si="326"/>
        <v>0</v>
      </c>
      <c r="ER250" s="136">
        <f t="shared" ca="1" si="326"/>
        <v>0</v>
      </c>
      <c r="ES250" s="136">
        <f t="shared" ca="1" si="326"/>
        <v>0</v>
      </c>
      <c r="ET250" s="136">
        <f t="shared" ca="1" si="326"/>
        <v>0</v>
      </c>
      <c r="EU250" s="136">
        <f t="shared" ca="1" si="326"/>
        <v>0</v>
      </c>
      <c r="EV250" s="136">
        <f t="shared" ca="1" si="326"/>
        <v>0</v>
      </c>
    </row>
    <row r="251" spans="1:184">
      <c r="S251" s="26">
        <f t="shared" si="327"/>
        <v>60.000010000000003</v>
      </c>
      <c r="T251" s="132">
        <f t="shared" ca="1" si="328"/>
        <v>0</v>
      </c>
      <c r="U251" s="132">
        <f t="shared" ca="1" si="328"/>
        <v>0</v>
      </c>
      <c r="V251" s="132">
        <f t="shared" ca="1" si="328"/>
        <v>0</v>
      </c>
      <c r="W251" s="132">
        <f t="shared" ca="1" si="328"/>
        <v>0</v>
      </c>
      <c r="X251" s="132">
        <f t="shared" ca="1" si="328"/>
        <v>0</v>
      </c>
      <c r="Y251" s="132">
        <f t="shared" ca="1" si="328"/>
        <v>0</v>
      </c>
      <c r="Z251" s="132">
        <f t="shared" ca="1" si="328"/>
        <v>0</v>
      </c>
      <c r="AA251" s="132">
        <f t="shared" ca="1" si="328"/>
        <v>0</v>
      </c>
      <c r="AB251" s="132">
        <f t="shared" ca="1" si="328"/>
        <v>0</v>
      </c>
      <c r="AC251" s="132">
        <f t="shared" ca="1" si="328"/>
        <v>0</v>
      </c>
      <c r="AD251" s="132">
        <f t="shared" ca="1" si="328"/>
        <v>0</v>
      </c>
      <c r="AE251" s="132">
        <f t="shared" ca="1" si="328"/>
        <v>0</v>
      </c>
      <c r="AF251" s="132">
        <f t="shared" ca="1" si="328"/>
        <v>0</v>
      </c>
      <c r="AH251" s="80">
        <f t="shared" si="329"/>
        <v>60.000010000000003</v>
      </c>
      <c r="AI251" s="136">
        <f t="shared" ca="1" si="319"/>
        <v>0</v>
      </c>
      <c r="AJ251" s="136">
        <f t="shared" ca="1" si="319"/>
        <v>0</v>
      </c>
      <c r="AK251" s="136">
        <f t="shared" ca="1" si="319"/>
        <v>0</v>
      </c>
      <c r="AL251" s="136">
        <f t="shared" ca="1" si="319"/>
        <v>0</v>
      </c>
      <c r="AM251" s="136">
        <f t="shared" ca="1" si="319"/>
        <v>0</v>
      </c>
      <c r="AN251" s="136">
        <f t="shared" ca="1" si="319"/>
        <v>0</v>
      </c>
      <c r="AO251" s="136">
        <f t="shared" ca="1" si="319"/>
        <v>0</v>
      </c>
      <c r="AP251" s="136">
        <f t="shared" ca="1" si="319"/>
        <v>0</v>
      </c>
      <c r="AQ251" s="136">
        <f t="shared" ca="1" si="319"/>
        <v>0</v>
      </c>
      <c r="AR251" s="136">
        <f t="shared" ca="1" si="319"/>
        <v>0</v>
      </c>
      <c r="AS251" s="136">
        <f t="shared" ca="1" si="319"/>
        <v>0</v>
      </c>
      <c r="AT251" s="136">
        <f t="shared" ca="1" si="319"/>
        <v>0</v>
      </c>
      <c r="AU251" s="136">
        <f t="shared" ca="1" si="319"/>
        <v>0</v>
      </c>
      <c r="AW251" s="80">
        <f t="shared" si="330"/>
        <v>60.000010000000003</v>
      </c>
      <c r="AX251" s="136">
        <f t="shared" ca="1" si="320"/>
        <v>0</v>
      </c>
      <c r="AY251" s="136">
        <f t="shared" ca="1" si="298"/>
        <v>12.725634160108555</v>
      </c>
      <c r="AZ251" s="136">
        <f t="shared" ca="1" si="299"/>
        <v>12.075881936985517</v>
      </c>
      <c r="BA251" s="136">
        <f t="shared" ca="1" si="300"/>
        <v>10.911393653361682</v>
      </c>
      <c r="BB251" s="136">
        <f t="shared" ca="1" si="301"/>
        <v>9.1180286162553799</v>
      </c>
      <c r="BC251" s="136">
        <f t="shared" ca="1" si="302"/>
        <v>6.5915604054230084</v>
      </c>
      <c r="BD251" s="136">
        <f t="shared" ca="1" si="303"/>
        <v>3.4162628269102675</v>
      </c>
      <c r="BE251" s="136">
        <f t="shared" ca="1" si="304"/>
        <v>0.24560860560737635</v>
      </c>
      <c r="BF251" s="136">
        <f t="shared" ca="1" si="305"/>
        <v>-1.5242183192979135</v>
      </c>
      <c r="BG251" s="136">
        <f t="shared" ca="1" si="306"/>
        <v>-0.88613355341867794</v>
      </c>
      <c r="BH251" s="136">
        <f t="shared" ca="1" si="307"/>
        <v>1.3142061636039986</v>
      </c>
      <c r="BI251" s="136">
        <f t="shared" ca="1" si="308"/>
        <v>3.3344126769134022</v>
      </c>
      <c r="BJ251" s="136">
        <f t="shared" ca="1" si="309"/>
        <v>4.1026659818488271</v>
      </c>
      <c r="BK251" s="62"/>
      <c r="BL251" s="80">
        <f t="shared" si="331"/>
        <v>60.000010000000003</v>
      </c>
      <c r="BM251" s="104">
        <f t="shared" ca="1" si="321"/>
        <v>0</v>
      </c>
      <c r="BN251" s="104">
        <f t="shared" ca="1" si="321"/>
        <v>0</v>
      </c>
      <c r="BO251" s="104">
        <f t="shared" ca="1" si="321"/>
        <v>0</v>
      </c>
      <c r="BP251" s="104">
        <f t="shared" ca="1" si="321"/>
        <v>0</v>
      </c>
      <c r="BQ251" s="104">
        <f t="shared" ca="1" si="321"/>
        <v>0</v>
      </c>
      <c r="BR251" s="104">
        <f t="shared" ca="1" si="321"/>
        <v>0</v>
      </c>
      <c r="BS251" s="104">
        <f t="shared" ca="1" si="321"/>
        <v>0</v>
      </c>
      <c r="BT251" s="104">
        <f t="shared" ca="1" si="321"/>
        <v>0</v>
      </c>
      <c r="BU251" s="104">
        <f t="shared" ca="1" si="321"/>
        <v>0</v>
      </c>
      <c r="BV251" s="104">
        <f t="shared" ca="1" si="321"/>
        <v>0</v>
      </c>
      <c r="BW251" s="104">
        <f t="shared" ca="1" si="321"/>
        <v>0</v>
      </c>
      <c r="BX251" s="104">
        <f t="shared" ca="1" si="321"/>
        <v>0</v>
      </c>
      <c r="BY251" s="104">
        <f t="shared" ca="1" si="321"/>
        <v>0</v>
      </c>
      <c r="BZ251" s="62"/>
      <c r="CA251" s="80">
        <f t="shared" si="332"/>
        <v>60.000010000000003</v>
      </c>
      <c r="CB251" s="136">
        <f t="shared" ca="1" si="322"/>
        <v>29.584361527454341</v>
      </c>
      <c r="CC251" s="136">
        <f t="shared" ca="1" si="322"/>
        <v>27.837507362510326</v>
      </c>
      <c r="CD251" s="136">
        <f t="shared" ca="1" si="322"/>
        <v>23.970612596323608</v>
      </c>
      <c r="CE251" s="136">
        <f t="shared" ca="1" si="322"/>
        <v>20.147538031014399</v>
      </c>
      <c r="CF251" s="136">
        <f t="shared" ca="1" si="322"/>
        <v>17.376205830575032</v>
      </c>
      <c r="CG251" s="136">
        <f t="shared" ca="1" si="322"/>
        <v>15.786576770014198</v>
      </c>
      <c r="CH251" s="136">
        <f t="shared" ca="1" si="322"/>
        <v>15.27508835604757</v>
      </c>
      <c r="CI251" s="136">
        <f t="shared" ca="1" si="322"/>
        <v>15.786576770014198</v>
      </c>
      <c r="CJ251" s="136">
        <f t="shared" ca="1" si="322"/>
        <v>17.376205830575032</v>
      </c>
      <c r="CK251" s="136">
        <f t="shared" ca="1" si="322"/>
        <v>20.147538031014399</v>
      </c>
      <c r="CL251" s="136">
        <f t="shared" ca="1" si="322"/>
        <v>23.970612596323608</v>
      </c>
      <c r="CM251" s="136">
        <f t="shared" ca="1" si="322"/>
        <v>27.837507362510326</v>
      </c>
      <c r="CN251" s="136">
        <f t="shared" ca="1" si="322"/>
        <v>29.584361527454341</v>
      </c>
      <c r="CP251" s="80">
        <f t="shared" si="333"/>
        <v>60.000010000000003</v>
      </c>
      <c r="CQ251" s="136">
        <f t="shared" ca="1" si="334"/>
        <v>29.584361527454341</v>
      </c>
      <c r="CR251" s="136">
        <f t="shared" ca="1" si="323"/>
        <v>27.837507362510326</v>
      </c>
      <c r="CS251" s="136">
        <f t="shared" ca="1" si="323"/>
        <v>23.970612596323608</v>
      </c>
      <c r="CT251" s="136">
        <f t="shared" ca="1" si="323"/>
        <v>20.147538031014399</v>
      </c>
      <c r="CU251" s="136">
        <f t="shared" ca="1" si="323"/>
        <v>17.376205830575032</v>
      </c>
      <c r="CV251" s="136">
        <f t="shared" ca="1" si="323"/>
        <v>15.786576770014198</v>
      </c>
      <c r="CW251" s="136">
        <f t="shared" ca="1" si="323"/>
        <v>15.27508835604757</v>
      </c>
      <c r="CX251" s="136">
        <f t="shared" ca="1" si="323"/>
        <v>15.786576770014198</v>
      </c>
      <c r="CY251" s="136">
        <f t="shared" ca="1" si="323"/>
        <v>17.376205830575032</v>
      </c>
      <c r="CZ251" s="136">
        <f t="shared" ca="1" si="323"/>
        <v>20.147538031014399</v>
      </c>
      <c r="DA251" s="136">
        <f t="shared" ca="1" si="323"/>
        <v>23.970612596323608</v>
      </c>
      <c r="DB251" s="136">
        <f t="shared" ca="1" si="323"/>
        <v>27.837507362510326</v>
      </c>
      <c r="DC251" s="136">
        <f t="shared" ca="1" si="323"/>
        <v>29.584361527454341</v>
      </c>
      <c r="DE251" s="80">
        <f t="shared" si="335"/>
        <v>60.000010000000003</v>
      </c>
      <c r="DF251" s="136">
        <f t="shared" ca="1" si="336"/>
        <v>29.584361527454341</v>
      </c>
      <c r="DG251" s="136">
        <f t="shared" ca="1" si="324"/>
        <v>27.837507362510326</v>
      </c>
      <c r="DH251" s="136">
        <f t="shared" ca="1" si="324"/>
        <v>23.970612596323608</v>
      </c>
      <c r="DI251" s="136">
        <f t="shared" ca="1" si="324"/>
        <v>20.147538031014399</v>
      </c>
      <c r="DJ251" s="136">
        <f t="shared" ca="1" si="324"/>
        <v>17.376205830575032</v>
      </c>
      <c r="DK251" s="136">
        <f t="shared" ca="1" si="324"/>
        <v>15.786576770014198</v>
      </c>
      <c r="DL251" s="136">
        <f t="shared" ca="1" si="324"/>
        <v>15.27508835604757</v>
      </c>
      <c r="DM251" s="136">
        <f t="shared" ca="1" si="324"/>
        <v>15.786576770014198</v>
      </c>
      <c r="DN251" s="136">
        <f t="shared" ca="1" si="324"/>
        <v>17.376205830575032</v>
      </c>
      <c r="DO251" s="136">
        <f t="shared" ca="1" si="324"/>
        <v>20.147538031014399</v>
      </c>
      <c r="DP251" s="136">
        <f t="shared" ca="1" si="324"/>
        <v>23.970612596323608</v>
      </c>
      <c r="DQ251" s="136">
        <f t="shared" ca="1" si="324"/>
        <v>27.837507362510326</v>
      </c>
      <c r="DR251" s="136">
        <f t="shared" ca="1" si="324"/>
        <v>29.584361527454341</v>
      </c>
      <c r="DT251" s="80">
        <f t="shared" si="337"/>
        <v>60.000010000000003</v>
      </c>
      <c r="DU251" s="136">
        <f t="shared" ca="1" si="338"/>
        <v>0</v>
      </c>
      <c r="DV251" s="136">
        <f t="shared" ca="1" si="325"/>
        <v>0</v>
      </c>
      <c r="DW251" s="136">
        <f t="shared" ca="1" si="325"/>
        <v>0</v>
      </c>
      <c r="DX251" s="136">
        <f t="shared" ca="1" si="325"/>
        <v>0</v>
      </c>
      <c r="DY251" s="136">
        <f t="shared" ca="1" si="325"/>
        <v>0</v>
      </c>
      <c r="DZ251" s="136">
        <f t="shared" ca="1" si="325"/>
        <v>0</v>
      </c>
      <c r="EA251" s="136">
        <f t="shared" ca="1" si="325"/>
        <v>0</v>
      </c>
      <c r="EB251" s="136">
        <f t="shared" ca="1" si="325"/>
        <v>0</v>
      </c>
      <c r="EC251" s="136">
        <f t="shared" ca="1" si="325"/>
        <v>0</v>
      </c>
      <c r="ED251" s="136">
        <f t="shared" ca="1" si="325"/>
        <v>0</v>
      </c>
      <c r="EE251" s="136">
        <f t="shared" ca="1" si="325"/>
        <v>0</v>
      </c>
      <c r="EF251" s="136">
        <f t="shared" ca="1" si="325"/>
        <v>0</v>
      </c>
      <c r="EG251" s="136">
        <f t="shared" ca="1" si="325"/>
        <v>0</v>
      </c>
      <c r="EI251" s="80">
        <f t="shared" si="339"/>
        <v>60.000010000000003</v>
      </c>
      <c r="EJ251" s="136">
        <f t="shared" ca="1" si="340"/>
        <v>0</v>
      </c>
      <c r="EK251" s="136">
        <f t="shared" ca="1" si="326"/>
        <v>0</v>
      </c>
      <c r="EL251" s="136">
        <f t="shared" ca="1" si="326"/>
        <v>0</v>
      </c>
      <c r="EM251" s="136">
        <f t="shared" ca="1" si="326"/>
        <v>0</v>
      </c>
      <c r="EN251" s="136">
        <f t="shared" ca="1" si="326"/>
        <v>0</v>
      </c>
      <c r="EO251" s="136">
        <f t="shared" ca="1" si="326"/>
        <v>0</v>
      </c>
      <c r="EP251" s="136">
        <f t="shared" ca="1" si="326"/>
        <v>0</v>
      </c>
      <c r="EQ251" s="136">
        <f t="shared" ca="1" si="326"/>
        <v>0</v>
      </c>
      <c r="ER251" s="136">
        <f t="shared" ca="1" si="326"/>
        <v>0</v>
      </c>
      <c r="ES251" s="136">
        <f t="shared" ca="1" si="326"/>
        <v>0</v>
      </c>
      <c r="ET251" s="136">
        <f t="shared" ca="1" si="326"/>
        <v>0</v>
      </c>
      <c r="EU251" s="136">
        <f t="shared" ca="1" si="326"/>
        <v>0</v>
      </c>
      <c r="EV251" s="136">
        <f t="shared" ca="1" si="326"/>
        <v>0</v>
      </c>
    </row>
    <row r="252" spans="1:184">
      <c r="S252" s="26">
        <f t="shared" si="327"/>
        <v>67.500010000000003</v>
      </c>
      <c r="T252" s="132">
        <f t="shared" ca="1" si="328"/>
        <v>0</v>
      </c>
      <c r="U252" s="132">
        <f t="shared" ca="1" si="328"/>
        <v>0</v>
      </c>
      <c r="V252" s="132">
        <f t="shared" ca="1" si="328"/>
        <v>0</v>
      </c>
      <c r="W252" s="132">
        <f t="shared" ca="1" si="328"/>
        <v>0</v>
      </c>
      <c r="X252" s="132">
        <f t="shared" ca="1" si="328"/>
        <v>0</v>
      </c>
      <c r="Y252" s="132">
        <f t="shared" ca="1" si="328"/>
        <v>0</v>
      </c>
      <c r="Z252" s="132">
        <f t="shared" ca="1" si="328"/>
        <v>0</v>
      </c>
      <c r="AA252" s="132">
        <f t="shared" ca="1" si="328"/>
        <v>0</v>
      </c>
      <c r="AB252" s="132">
        <f t="shared" ca="1" si="328"/>
        <v>0</v>
      </c>
      <c r="AC252" s="132">
        <f t="shared" ca="1" si="328"/>
        <v>0</v>
      </c>
      <c r="AD252" s="132">
        <f t="shared" ca="1" si="328"/>
        <v>0</v>
      </c>
      <c r="AE252" s="132">
        <f t="shared" ca="1" si="328"/>
        <v>0</v>
      </c>
      <c r="AF252" s="132">
        <f t="shared" ca="1" si="328"/>
        <v>0</v>
      </c>
      <c r="AH252" s="80">
        <f t="shared" si="329"/>
        <v>67.500010000000003</v>
      </c>
      <c r="AI252" s="136">
        <f t="shared" ca="1" si="319"/>
        <v>0</v>
      </c>
      <c r="AJ252" s="136">
        <f t="shared" ca="1" si="319"/>
        <v>0</v>
      </c>
      <c r="AK252" s="136">
        <f t="shared" ca="1" si="319"/>
        <v>0</v>
      </c>
      <c r="AL252" s="136">
        <f t="shared" ca="1" si="319"/>
        <v>0</v>
      </c>
      <c r="AM252" s="136">
        <f t="shared" ca="1" si="319"/>
        <v>0</v>
      </c>
      <c r="AN252" s="136">
        <f t="shared" ca="1" si="319"/>
        <v>0</v>
      </c>
      <c r="AO252" s="136">
        <f t="shared" ca="1" si="319"/>
        <v>0</v>
      </c>
      <c r="AP252" s="136">
        <f t="shared" ca="1" si="319"/>
        <v>0</v>
      </c>
      <c r="AQ252" s="136">
        <f t="shared" ca="1" si="319"/>
        <v>0</v>
      </c>
      <c r="AR252" s="136">
        <f t="shared" ca="1" si="319"/>
        <v>0</v>
      </c>
      <c r="AS252" s="136">
        <f t="shared" ca="1" si="319"/>
        <v>0</v>
      </c>
      <c r="AT252" s="136">
        <f t="shared" ca="1" si="319"/>
        <v>0</v>
      </c>
      <c r="AU252" s="136">
        <f t="shared" ca="1" si="319"/>
        <v>0</v>
      </c>
      <c r="AW252" s="80">
        <f t="shared" si="330"/>
        <v>67.500010000000003</v>
      </c>
      <c r="AX252" s="136">
        <f t="shared" ca="1" si="320"/>
        <v>0</v>
      </c>
      <c r="AY252" s="136">
        <f t="shared" ca="1" si="298"/>
        <v>12.523227738437814</v>
      </c>
      <c r="AZ252" s="136">
        <f t="shared" ca="1" si="299"/>
        <v>11.893977330833238</v>
      </c>
      <c r="BA252" s="136">
        <f t="shared" ca="1" si="300"/>
        <v>10.772637684752041</v>
      </c>
      <c r="BB252" s="136">
        <f t="shared" ca="1" si="301"/>
        <v>9.0608129168531697</v>
      </c>
      <c r="BC252" s="136">
        <f t="shared" ca="1" si="302"/>
        <v>6.6777119987333737</v>
      </c>
      <c r="BD252" s="136">
        <f t="shared" ca="1" si="303"/>
        <v>3.725820100343705</v>
      </c>
      <c r="BE252" s="136">
        <f t="shared" ca="1" si="304"/>
        <v>0.82711258292103573</v>
      </c>
      <c r="BF252" s="136">
        <f t="shared" ca="1" si="305"/>
        <v>-0.73947855784534455</v>
      </c>
      <c r="BG252" s="136">
        <f t="shared" ca="1" si="306"/>
        <v>-5.2728936467310097E-2</v>
      </c>
      <c r="BH252" s="136">
        <f t="shared" ca="1" si="307"/>
        <v>2.1127205928238588</v>
      </c>
      <c r="BI252" s="136">
        <f t="shared" ca="1" si="308"/>
        <v>4.102665981848828</v>
      </c>
      <c r="BJ252" s="136">
        <f t="shared" ca="1" si="309"/>
        <v>4.8620512851224609</v>
      </c>
      <c r="BK252" s="62"/>
      <c r="BL252" s="80">
        <f t="shared" si="331"/>
        <v>67.500010000000003</v>
      </c>
      <c r="BM252" s="104">
        <f t="shared" ca="1" si="321"/>
        <v>0</v>
      </c>
      <c r="BN252" s="104">
        <f t="shared" ca="1" si="321"/>
        <v>0</v>
      </c>
      <c r="BO252" s="104">
        <f t="shared" ca="1" si="321"/>
        <v>0</v>
      </c>
      <c r="BP252" s="104">
        <f t="shared" ca="1" si="321"/>
        <v>0</v>
      </c>
      <c r="BQ252" s="104">
        <f t="shared" ca="1" si="321"/>
        <v>0</v>
      </c>
      <c r="BR252" s="104">
        <f t="shared" ca="1" si="321"/>
        <v>0</v>
      </c>
      <c r="BS252" s="104">
        <f t="shared" ca="1" si="321"/>
        <v>0</v>
      </c>
      <c r="BT252" s="104">
        <f t="shared" ca="1" si="321"/>
        <v>0</v>
      </c>
      <c r="BU252" s="104">
        <f t="shared" ca="1" si="321"/>
        <v>0</v>
      </c>
      <c r="BV252" s="104">
        <f t="shared" ca="1" si="321"/>
        <v>0</v>
      </c>
      <c r="BW252" s="104">
        <f t="shared" ca="1" si="321"/>
        <v>0</v>
      </c>
      <c r="BX252" s="104">
        <f t="shared" ca="1" si="321"/>
        <v>0</v>
      </c>
      <c r="BY252" s="104">
        <f t="shared" ca="1" si="321"/>
        <v>0</v>
      </c>
      <c r="BZ252" s="62"/>
      <c r="CA252" s="80">
        <f t="shared" si="332"/>
        <v>67.500010000000003</v>
      </c>
      <c r="CB252" s="136">
        <f t="shared" ca="1" si="322"/>
        <v>38.631613875786655</v>
      </c>
      <c r="CC252" s="136">
        <f t="shared" ca="1" si="322"/>
        <v>35.705806051257035</v>
      </c>
      <c r="CD252" s="136">
        <f t="shared" ca="1" si="322"/>
        <v>29.584361527454348</v>
      </c>
      <c r="CE252" s="136">
        <f t="shared" ca="1" si="322"/>
        <v>23.970612596323608</v>
      </c>
      <c r="CF252" s="136">
        <f t="shared" ca="1" si="322"/>
        <v>20.147538031014403</v>
      </c>
      <c r="CG252" s="136">
        <f t="shared" ca="1" si="322"/>
        <v>18.041146965768853</v>
      </c>
      <c r="CH252" s="136">
        <f t="shared" ca="1" si="322"/>
        <v>17.376205830575035</v>
      </c>
      <c r="CI252" s="136">
        <f t="shared" ca="1" si="322"/>
        <v>18.041146965768853</v>
      </c>
      <c r="CJ252" s="136">
        <f t="shared" ca="1" si="322"/>
        <v>20.147538031014399</v>
      </c>
      <c r="CK252" s="136">
        <f t="shared" ca="1" si="322"/>
        <v>23.970612596323608</v>
      </c>
      <c r="CL252" s="136">
        <f t="shared" ca="1" si="322"/>
        <v>29.584361527454348</v>
      </c>
      <c r="CM252" s="136">
        <f t="shared" ca="1" si="322"/>
        <v>35.705806051257035</v>
      </c>
      <c r="CN252" s="136">
        <f t="shared" ca="1" si="322"/>
        <v>38.631613875786655</v>
      </c>
      <c r="CP252" s="80">
        <f t="shared" si="333"/>
        <v>67.500010000000003</v>
      </c>
      <c r="CQ252" s="136">
        <f t="shared" ca="1" si="334"/>
        <v>38.631613875786655</v>
      </c>
      <c r="CR252" s="136">
        <f t="shared" ca="1" si="323"/>
        <v>35.705806051257035</v>
      </c>
      <c r="CS252" s="136">
        <f t="shared" ca="1" si="323"/>
        <v>29.584361527454348</v>
      </c>
      <c r="CT252" s="136">
        <f t="shared" ca="1" si="323"/>
        <v>23.970612596323608</v>
      </c>
      <c r="CU252" s="136">
        <f t="shared" ca="1" si="323"/>
        <v>20.147538031014403</v>
      </c>
      <c r="CV252" s="136">
        <f t="shared" ca="1" si="323"/>
        <v>18.041146965768853</v>
      </c>
      <c r="CW252" s="136">
        <f t="shared" ca="1" si="323"/>
        <v>17.376205830575035</v>
      </c>
      <c r="CX252" s="136">
        <f t="shared" ca="1" si="323"/>
        <v>18.041146965768853</v>
      </c>
      <c r="CY252" s="136">
        <f t="shared" ca="1" si="323"/>
        <v>20.147538031014399</v>
      </c>
      <c r="CZ252" s="136">
        <f t="shared" ca="1" si="323"/>
        <v>23.970612596323608</v>
      </c>
      <c r="DA252" s="136">
        <f t="shared" ca="1" si="323"/>
        <v>29.584361527454348</v>
      </c>
      <c r="DB252" s="136">
        <f t="shared" ca="1" si="323"/>
        <v>35.705806051257035</v>
      </c>
      <c r="DC252" s="136">
        <f t="shared" ca="1" si="323"/>
        <v>38.631613875786655</v>
      </c>
      <c r="DE252" s="80">
        <f t="shared" si="335"/>
        <v>67.500010000000003</v>
      </c>
      <c r="DF252" s="136">
        <f t="shared" ca="1" si="336"/>
        <v>38.631613875786655</v>
      </c>
      <c r="DG252" s="136">
        <f t="shared" ca="1" si="324"/>
        <v>35.705806051257035</v>
      </c>
      <c r="DH252" s="136">
        <f t="shared" ca="1" si="324"/>
        <v>29.584361527454348</v>
      </c>
      <c r="DI252" s="136">
        <f t="shared" ca="1" si="324"/>
        <v>23.970612596323608</v>
      </c>
      <c r="DJ252" s="136">
        <f t="shared" ca="1" si="324"/>
        <v>20.147538031014403</v>
      </c>
      <c r="DK252" s="136">
        <f t="shared" ca="1" si="324"/>
        <v>18.041146965768853</v>
      </c>
      <c r="DL252" s="136">
        <f t="shared" ca="1" si="324"/>
        <v>17.376205830575035</v>
      </c>
      <c r="DM252" s="136">
        <f t="shared" ca="1" si="324"/>
        <v>18.041146965768853</v>
      </c>
      <c r="DN252" s="136">
        <f t="shared" ca="1" si="324"/>
        <v>20.147538031014399</v>
      </c>
      <c r="DO252" s="136">
        <f t="shared" ca="1" si="324"/>
        <v>23.970612596323608</v>
      </c>
      <c r="DP252" s="136">
        <f t="shared" ca="1" si="324"/>
        <v>29.584361527454348</v>
      </c>
      <c r="DQ252" s="136">
        <f t="shared" ca="1" si="324"/>
        <v>35.705806051257035</v>
      </c>
      <c r="DR252" s="136">
        <f t="shared" ca="1" si="324"/>
        <v>38.631613875786655</v>
      </c>
      <c r="DT252" s="80">
        <f t="shared" si="337"/>
        <v>67.500010000000003</v>
      </c>
      <c r="DU252" s="136">
        <f t="shared" ca="1" si="338"/>
        <v>0</v>
      </c>
      <c r="DV252" s="136">
        <f t="shared" ca="1" si="325"/>
        <v>0</v>
      </c>
      <c r="DW252" s="136">
        <f t="shared" ca="1" si="325"/>
        <v>0</v>
      </c>
      <c r="DX252" s="136">
        <f t="shared" ca="1" si="325"/>
        <v>0</v>
      </c>
      <c r="DY252" s="136">
        <f t="shared" ca="1" si="325"/>
        <v>0</v>
      </c>
      <c r="DZ252" s="136">
        <f t="shared" ca="1" si="325"/>
        <v>0</v>
      </c>
      <c r="EA252" s="136">
        <f t="shared" ca="1" si="325"/>
        <v>0</v>
      </c>
      <c r="EB252" s="136">
        <f t="shared" ca="1" si="325"/>
        <v>0</v>
      </c>
      <c r="EC252" s="136">
        <f t="shared" ca="1" si="325"/>
        <v>0</v>
      </c>
      <c r="ED252" s="136">
        <f t="shared" ca="1" si="325"/>
        <v>0</v>
      </c>
      <c r="EE252" s="136">
        <f t="shared" ca="1" si="325"/>
        <v>0</v>
      </c>
      <c r="EF252" s="136">
        <f t="shared" ca="1" si="325"/>
        <v>0</v>
      </c>
      <c r="EG252" s="136">
        <f t="shared" ca="1" si="325"/>
        <v>0</v>
      </c>
      <c r="EI252" s="80">
        <f t="shared" si="339"/>
        <v>67.500010000000003</v>
      </c>
      <c r="EJ252" s="136">
        <f t="shared" ca="1" si="340"/>
        <v>0</v>
      </c>
      <c r="EK252" s="136">
        <f t="shared" ca="1" si="326"/>
        <v>0</v>
      </c>
      <c r="EL252" s="136">
        <f t="shared" ca="1" si="326"/>
        <v>0</v>
      </c>
      <c r="EM252" s="136">
        <f t="shared" ca="1" si="326"/>
        <v>0</v>
      </c>
      <c r="EN252" s="136">
        <f t="shared" ca="1" si="326"/>
        <v>0</v>
      </c>
      <c r="EO252" s="136">
        <f t="shared" ca="1" si="326"/>
        <v>0</v>
      </c>
      <c r="EP252" s="136">
        <f t="shared" ca="1" si="326"/>
        <v>0</v>
      </c>
      <c r="EQ252" s="136">
        <f t="shared" ca="1" si="326"/>
        <v>0</v>
      </c>
      <c r="ER252" s="136">
        <f t="shared" ca="1" si="326"/>
        <v>0</v>
      </c>
      <c r="ES252" s="136">
        <f t="shared" ca="1" si="326"/>
        <v>0</v>
      </c>
      <c r="ET252" s="136">
        <f t="shared" ca="1" si="326"/>
        <v>0</v>
      </c>
      <c r="EU252" s="136">
        <f t="shared" ca="1" si="326"/>
        <v>0</v>
      </c>
      <c r="EV252" s="136">
        <f t="shared" ca="1" si="326"/>
        <v>0</v>
      </c>
    </row>
    <row r="253" spans="1:184">
      <c r="S253" s="26">
        <f t="shared" si="327"/>
        <v>75.000010000000003</v>
      </c>
      <c r="T253" s="132">
        <f t="shared" ca="1" si="328"/>
        <v>0</v>
      </c>
      <c r="U253" s="132">
        <f t="shared" ca="1" si="328"/>
        <v>0</v>
      </c>
      <c r="V253" s="132">
        <f t="shared" ca="1" si="328"/>
        <v>0</v>
      </c>
      <c r="W253" s="132">
        <f t="shared" ca="1" si="328"/>
        <v>0</v>
      </c>
      <c r="X253" s="132">
        <f t="shared" ca="1" si="328"/>
        <v>0</v>
      </c>
      <c r="Y253" s="132">
        <f t="shared" ca="1" si="328"/>
        <v>0</v>
      </c>
      <c r="Z253" s="132">
        <f t="shared" ca="1" si="328"/>
        <v>0</v>
      </c>
      <c r="AA253" s="132">
        <f t="shared" ca="1" si="328"/>
        <v>0</v>
      </c>
      <c r="AB253" s="132">
        <f t="shared" ca="1" si="328"/>
        <v>0</v>
      </c>
      <c r="AC253" s="132">
        <f t="shared" ca="1" si="328"/>
        <v>0</v>
      </c>
      <c r="AD253" s="132">
        <f t="shared" ca="1" si="328"/>
        <v>0</v>
      </c>
      <c r="AE253" s="132">
        <f t="shared" ca="1" si="328"/>
        <v>0</v>
      </c>
      <c r="AF253" s="132">
        <f t="shared" ca="1" si="328"/>
        <v>0</v>
      </c>
      <c r="AH253" s="80">
        <f t="shared" si="329"/>
        <v>75.000010000000003</v>
      </c>
      <c r="AI253" s="136">
        <f t="shared" ca="1" si="319"/>
        <v>0</v>
      </c>
      <c r="AJ253" s="136">
        <f t="shared" ca="1" si="319"/>
        <v>0</v>
      </c>
      <c r="AK253" s="136">
        <f t="shared" ca="1" si="319"/>
        <v>0</v>
      </c>
      <c r="AL253" s="136">
        <f t="shared" ca="1" si="319"/>
        <v>0</v>
      </c>
      <c r="AM253" s="136">
        <f t="shared" ca="1" si="319"/>
        <v>0</v>
      </c>
      <c r="AN253" s="136">
        <f t="shared" ca="1" si="319"/>
        <v>0</v>
      </c>
      <c r="AO253" s="136">
        <f t="shared" ca="1" si="319"/>
        <v>0</v>
      </c>
      <c r="AP253" s="136">
        <f t="shared" ca="1" si="319"/>
        <v>0</v>
      </c>
      <c r="AQ253" s="136">
        <f t="shared" ca="1" si="319"/>
        <v>0</v>
      </c>
      <c r="AR253" s="136">
        <f t="shared" ca="1" si="319"/>
        <v>0</v>
      </c>
      <c r="AS253" s="136">
        <f t="shared" ca="1" si="319"/>
        <v>0</v>
      </c>
      <c r="AT253" s="136">
        <f t="shared" ca="1" si="319"/>
        <v>0</v>
      </c>
      <c r="AU253" s="136">
        <f t="shared" ca="1" si="319"/>
        <v>0</v>
      </c>
      <c r="AW253" s="80">
        <f t="shared" si="330"/>
        <v>75.000010000000003</v>
      </c>
      <c r="AX253" s="136">
        <f t="shared" ca="1" si="320"/>
        <v>0</v>
      </c>
      <c r="AY253" s="137"/>
      <c r="AZ253" s="137"/>
      <c r="BA253" s="137"/>
      <c r="BB253" s="137"/>
      <c r="BC253" s="137"/>
      <c r="BD253" s="137"/>
      <c r="BE253" s="137"/>
      <c r="BF253" s="137"/>
      <c r="BG253" s="137"/>
      <c r="BH253" s="137"/>
      <c r="BI253" s="137"/>
      <c r="BJ253" s="137"/>
      <c r="BK253" s="62"/>
      <c r="BL253" s="80">
        <f t="shared" si="331"/>
        <v>75.000010000000003</v>
      </c>
      <c r="BM253" s="104">
        <f t="shared" ca="1" si="321"/>
        <v>0</v>
      </c>
      <c r="BN253" s="104">
        <f t="shared" ca="1" si="321"/>
        <v>0</v>
      </c>
      <c r="BO253" s="104">
        <f t="shared" ca="1" si="321"/>
        <v>0</v>
      </c>
      <c r="BP253" s="104">
        <f t="shared" ca="1" si="321"/>
        <v>0</v>
      </c>
      <c r="BQ253" s="104">
        <f t="shared" ca="1" si="321"/>
        <v>0</v>
      </c>
      <c r="BR253" s="104">
        <f t="shared" ca="1" si="321"/>
        <v>0</v>
      </c>
      <c r="BS253" s="104">
        <f t="shared" ca="1" si="321"/>
        <v>0</v>
      </c>
      <c r="BT253" s="104">
        <f t="shared" ca="1" si="321"/>
        <v>0</v>
      </c>
      <c r="BU253" s="104">
        <f t="shared" ca="1" si="321"/>
        <v>0</v>
      </c>
      <c r="BV253" s="104">
        <f t="shared" ca="1" si="321"/>
        <v>0</v>
      </c>
      <c r="BW253" s="104">
        <f t="shared" ca="1" si="321"/>
        <v>0</v>
      </c>
      <c r="BX253" s="104">
        <f t="shared" ca="1" si="321"/>
        <v>0</v>
      </c>
      <c r="BY253" s="104">
        <f t="shared" ca="1" si="321"/>
        <v>0</v>
      </c>
      <c r="BZ253" s="62"/>
      <c r="CA253" s="80">
        <f t="shared" si="332"/>
        <v>75.000010000000003</v>
      </c>
      <c r="CB253" s="136">
        <f t="shared" ca="1" si="322"/>
        <v>55.650073304969041</v>
      </c>
      <c r="CC253" s="136">
        <f t="shared" ca="1" si="322"/>
        <v>49.774663336666912</v>
      </c>
      <c r="CD253" s="136">
        <f t="shared" ca="1" si="322"/>
        <v>38.631613875786663</v>
      </c>
      <c r="CE253" s="136">
        <f t="shared" ca="1" si="322"/>
        <v>29.584361527454348</v>
      </c>
      <c r="CF253" s="136">
        <f t="shared" ca="1" si="322"/>
        <v>23.970612596323608</v>
      </c>
      <c r="CG253" s="136">
        <f t="shared" ca="1" si="322"/>
        <v>21.046985902000493</v>
      </c>
      <c r="CH253" s="136">
        <f t="shared" ca="1" si="322"/>
        <v>20.147538031014399</v>
      </c>
      <c r="CI253" s="136">
        <f t="shared" ca="1" si="322"/>
        <v>21.046985902000493</v>
      </c>
      <c r="CJ253" s="136">
        <f t="shared" ca="1" si="322"/>
        <v>23.970612596323608</v>
      </c>
      <c r="CK253" s="136">
        <f t="shared" ca="1" si="322"/>
        <v>29.584361527454348</v>
      </c>
      <c r="CL253" s="136">
        <f t="shared" ca="1" si="322"/>
        <v>38.631613875786663</v>
      </c>
      <c r="CM253" s="136">
        <f t="shared" ca="1" si="322"/>
        <v>49.774663336666904</v>
      </c>
      <c r="CN253" s="136">
        <f t="shared" ca="1" si="322"/>
        <v>55.650073304969041</v>
      </c>
      <c r="CP253" s="80">
        <f t="shared" si="333"/>
        <v>75.000010000000003</v>
      </c>
      <c r="CQ253" s="136">
        <f t="shared" ca="1" si="334"/>
        <v>55.650073304969041</v>
      </c>
      <c r="CR253" s="136">
        <f t="shared" ca="1" si="323"/>
        <v>49.774663336666912</v>
      </c>
      <c r="CS253" s="136">
        <f t="shared" ca="1" si="323"/>
        <v>38.631613875786663</v>
      </c>
      <c r="CT253" s="136">
        <f t="shared" ca="1" si="323"/>
        <v>29.584361527454348</v>
      </c>
      <c r="CU253" s="136">
        <f t="shared" ca="1" si="323"/>
        <v>23.970612596323608</v>
      </c>
      <c r="CV253" s="136">
        <f t="shared" ca="1" si="323"/>
        <v>21.046985902000493</v>
      </c>
      <c r="CW253" s="136">
        <f t="shared" ca="1" si="323"/>
        <v>20.147538031014399</v>
      </c>
      <c r="CX253" s="136">
        <f t="shared" ca="1" si="323"/>
        <v>21.046985902000493</v>
      </c>
      <c r="CY253" s="136">
        <f t="shared" ca="1" si="323"/>
        <v>23.970612596323608</v>
      </c>
      <c r="CZ253" s="136">
        <f t="shared" ca="1" si="323"/>
        <v>29.584361527454348</v>
      </c>
      <c r="DA253" s="136">
        <f t="shared" ca="1" si="323"/>
        <v>38.631613875786663</v>
      </c>
      <c r="DB253" s="136">
        <f t="shared" ca="1" si="323"/>
        <v>49.774663336666904</v>
      </c>
      <c r="DC253" s="136">
        <f t="shared" ca="1" si="323"/>
        <v>55.650073304969041</v>
      </c>
      <c r="DE253" s="80">
        <f t="shared" si="335"/>
        <v>75.000010000000003</v>
      </c>
      <c r="DF253" s="136">
        <f t="shared" ca="1" si="336"/>
        <v>55.650073304969041</v>
      </c>
      <c r="DG253" s="136">
        <f t="shared" ca="1" si="324"/>
        <v>49.774663336666912</v>
      </c>
      <c r="DH253" s="136">
        <f t="shared" ca="1" si="324"/>
        <v>38.631613875786663</v>
      </c>
      <c r="DI253" s="136">
        <f t="shared" ca="1" si="324"/>
        <v>29.584361527454348</v>
      </c>
      <c r="DJ253" s="136">
        <f t="shared" ca="1" si="324"/>
        <v>23.970612596323608</v>
      </c>
      <c r="DK253" s="136">
        <f t="shared" ca="1" si="324"/>
        <v>21.046985902000493</v>
      </c>
      <c r="DL253" s="136">
        <f t="shared" ca="1" si="324"/>
        <v>20.147538031014399</v>
      </c>
      <c r="DM253" s="136">
        <f t="shared" ca="1" si="324"/>
        <v>21.046985902000493</v>
      </c>
      <c r="DN253" s="136">
        <f t="shared" ca="1" si="324"/>
        <v>23.970612596323608</v>
      </c>
      <c r="DO253" s="136">
        <f t="shared" ca="1" si="324"/>
        <v>29.584361527454348</v>
      </c>
      <c r="DP253" s="136">
        <f t="shared" ca="1" si="324"/>
        <v>38.631613875786663</v>
      </c>
      <c r="DQ253" s="136">
        <f t="shared" ca="1" si="324"/>
        <v>49.774663336666904</v>
      </c>
      <c r="DR253" s="136">
        <f t="shared" ca="1" si="324"/>
        <v>55.650073304969041</v>
      </c>
      <c r="DT253" s="80">
        <f t="shared" si="337"/>
        <v>75.000010000000003</v>
      </c>
      <c r="DU253" s="136">
        <f t="shared" ca="1" si="338"/>
        <v>0</v>
      </c>
      <c r="DV253" s="136">
        <f t="shared" ca="1" si="325"/>
        <v>0</v>
      </c>
      <c r="DW253" s="136">
        <f t="shared" ca="1" si="325"/>
        <v>0</v>
      </c>
      <c r="DX253" s="136">
        <f t="shared" ca="1" si="325"/>
        <v>0</v>
      </c>
      <c r="DY253" s="136">
        <f t="shared" ca="1" si="325"/>
        <v>0</v>
      </c>
      <c r="DZ253" s="136">
        <f t="shared" ca="1" si="325"/>
        <v>0</v>
      </c>
      <c r="EA253" s="136">
        <f t="shared" ca="1" si="325"/>
        <v>0</v>
      </c>
      <c r="EB253" s="136">
        <f t="shared" ca="1" si="325"/>
        <v>0</v>
      </c>
      <c r="EC253" s="136">
        <f t="shared" ca="1" si="325"/>
        <v>0</v>
      </c>
      <c r="ED253" s="136">
        <f t="shared" ca="1" si="325"/>
        <v>0</v>
      </c>
      <c r="EE253" s="136">
        <f t="shared" ca="1" si="325"/>
        <v>0</v>
      </c>
      <c r="EF253" s="136">
        <f t="shared" ca="1" si="325"/>
        <v>0</v>
      </c>
      <c r="EG253" s="136">
        <f t="shared" ca="1" si="325"/>
        <v>0</v>
      </c>
      <c r="EI253" s="80">
        <f t="shared" si="339"/>
        <v>75.000010000000003</v>
      </c>
      <c r="EJ253" s="136">
        <f t="shared" ca="1" si="340"/>
        <v>0</v>
      </c>
      <c r="EK253" s="136">
        <f t="shared" ca="1" si="326"/>
        <v>0</v>
      </c>
      <c r="EL253" s="136">
        <f t="shared" ca="1" si="326"/>
        <v>0</v>
      </c>
      <c r="EM253" s="136">
        <f t="shared" ca="1" si="326"/>
        <v>0</v>
      </c>
      <c r="EN253" s="136">
        <f t="shared" ca="1" si="326"/>
        <v>0</v>
      </c>
      <c r="EO253" s="136">
        <f t="shared" ca="1" si="326"/>
        <v>0</v>
      </c>
      <c r="EP253" s="136">
        <f t="shared" ca="1" si="326"/>
        <v>0</v>
      </c>
      <c r="EQ253" s="136">
        <f t="shared" ca="1" si="326"/>
        <v>0</v>
      </c>
      <c r="ER253" s="136">
        <f t="shared" ca="1" si="326"/>
        <v>0</v>
      </c>
      <c r="ES253" s="136">
        <f t="shared" ca="1" si="326"/>
        <v>0</v>
      </c>
      <c r="ET253" s="136">
        <f t="shared" ca="1" si="326"/>
        <v>0</v>
      </c>
      <c r="EU253" s="136">
        <f t="shared" ca="1" si="326"/>
        <v>0</v>
      </c>
      <c r="EV253" s="136">
        <f t="shared" ca="1" si="326"/>
        <v>0</v>
      </c>
    </row>
    <row r="254" spans="1:184">
      <c r="S254" s="26">
        <f t="shared" si="327"/>
        <v>82.500010000000003</v>
      </c>
      <c r="T254" s="132">
        <f t="shared" ca="1" si="328"/>
        <v>0</v>
      </c>
      <c r="U254" s="132">
        <f t="shared" ca="1" si="328"/>
        <v>0</v>
      </c>
      <c r="V254" s="132">
        <f t="shared" ca="1" si="328"/>
        <v>0</v>
      </c>
      <c r="W254" s="132">
        <f t="shared" ca="1" si="328"/>
        <v>0</v>
      </c>
      <c r="X254" s="132">
        <f t="shared" ca="1" si="328"/>
        <v>0</v>
      </c>
      <c r="Y254" s="132">
        <f t="shared" ca="1" si="328"/>
        <v>0</v>
      </c>
      <c r="Z254" s="132">
        <f t="shared" ca="1" si="328"/>
        <v>0</v>
      </c>
      <c r="AA254" s="132">
        <f t="shared" ca="1" si="328"/>
        <v>0</v>
      </c>
      <c r="AB254" s="132">
        <f t="shared" ca="1" si="328"/>
        <v>0</v>
      </c>
      <c r="AC254" s="132">
        <f t="shared" ca="1" si="328"/>
        <v>0</v>
      </c>
      <c r="AD254" s="132">
        <f t="shared" ca="1" si="328"/>
        <v>0</v>
      </c>
      <c r="AE254" s="132">
        <f t="shared" ca="1" si="328"/>
        <v>0</v>
      </c>
      <c r="AF254" s="132">
        <f t="shared" ca="1" si="328"/>
        <v>0</v>
      </c>
      <c r="AH254" s="80">
        <f t="shared" si="329"/>
        <v>82.500010000000003</v>
      </c>
      <c r="AI254" s="136">
        <f t="shared" ca="1" si="319"/>
        <v>0</v>
      </c>
      <c r="AJ254" s="136">
        <f t="shared" ca="1" si="319"/>
        <v>0</v>
      </c>
      <c r="AK254" s="136">
        <f t="shared" ca="1" si="319"/>
        <v>0</v>
      </c>
      <c r="AL254" s="136">
        <f t="shared" ca="1" si="319"/>
        <v>0</v>
      </c>
      <c r="AM254" s="136">
        <f t="shared" ca="1" si="319"/>
        <v>0</v>
      </c>
      <c r="AN254" s="136">
        <f t="shared" ca="1" si="319"/>
        <v>0</v>
      </c>
      <c r="AO254" s="136">
        <f t="shared" ca="1" si="319"/>
        <v>0</v>
      </c>
      <c r="AP254" s="136">
        <f t="shared" ca="1" si="319"/>
        <v>0</v>
      </c>
      <c r="AQ254" s="136">
        <f t="shared" ca="1" si="319"/>
        <v>0</v>
      </c>
      <c r="AR254" s="136">
        <f t="shared" ca="1" si="319"/>
        <v>0</v>
      </c>
      <c r="AS254" s="136">
        <f t="shared" ca="1" si="319"/>
        <v>0</v>
      </c>
      <c r="AT254" s="136">
        <f t="shared" ca="1" si="319"/>
        <v>0</v>
      </c>
      <c r="AU254" s="136">
        <f t="shared" ca="1" si="319"/>
        <v>0</v>
      </c>
      <c r="AW254" s="80">
        <f t="shared" si="330"/>
        <v>82.500010000000003</v>
      </c>
      <c r="AX254" s="136">
        <f t="shared" ca="1" si="320"/>
        <v>0</v>
      </c>
      <c r="AY254" s="80">
        <f t="shared" ref="AY254:BJ254" si="341">AY239</f>
        <v>7.5000099999999996</v>
      </c>
      <c r="AZ254" s="80">
        <f t="shared" si="341"/>
        <v>15.00001</v>
      </c>
      <c r="BA254" s="80">
        <f t="shared" si="341"/>
        <v>22.50001</v>
      </c>
      <c r="BB254" s="80">
        <f t="shared" si="341"/>
        <v>30.00001</v>
      </c>
      <c r="BC254" s="80">
        <f t="shared" si="341"/>
        <v>37.500010000000003</v>
      </c>
      <c r="BD254" s="80">
        <f t="shared" si="341"/>
        <v>45.000010000000003</v>
      </c>
      <c r="BE254" s="80">
        <f t="shared" si="341"/>
        <v>52.500010000000003</v>
      </c>
      <c r="BF254" s="80">
        <f t="shared" si="341"/>
        <v>60.000010000000003</v>
      </c>
      <c r="BG254" s="80">
        <f t="shared" si="341"/>
        <v>67.500010000000003</v>
      </c>
      <c r="BH254" s="80">
        <f t="shared" si="341"/>
        <v>75.000010000000003</v>
      </c>
      <c r="BI254" s="80">
        <f t="shared" si="341"/>
        <v>82.500010000000003</v>
      </c>
      <c r="BJ254" s="80">
        <f t="shared" si="341"/>
        <v>90.000010000000003</v>
      </c>
      <c r="BK254" s="62"/>
      <c r="BL254" s="80">
        <f t="shared" si="331"/>
        <v>82.500010000000003</v>
      </c>
      <c r="BM254" s="104">
        <f t="shared" ca="1" si="321"/>
        <v>0</v>
      </c>
      <c r="BN254" s="104">
        <f t="shared" ca="1" si="321"/>
        <v>0</v>
      </c>
      <c r="BO254" s="104">
        <f t="shared" ca="1" si="321"/>
        <v>0</v>
      </c>
      <c r="BP254" s="104">
        <f t="shared" ca="1" si="321"/>
        <v>0</v>
      </c>
      <c r="BQ254" s="104">
        <f t="shared" ca="1" si="321"/>
        <v>0</v>
      </c>
      <c r="BR254" s="104">
        <f t="shared" ca="1" si="321"/>
        <v>0</v>
      </c>
      <c r="BS254" s="104">
        <f t="shared" ca="1" si="321"/>
        <v>0</v>
      </c>
      <c r="BT254" s="104">
        <f t="shared" ca="1" si="321"/>
        <v>0</v>
      </c>
      <c r="BU254" s="104">
        <f t="shared" ca="1" si="321"/>
        <v>0</v>
      </c>
      <c r="BV254" s="104">
        <f t="shared" ca="1" si="321"/>
        <v>0</v>
      </c>
      <c r="BW254" s="104">
        <f t="shared" ca="1" si="321"/>
        <v>0</v>
      </c>
      <c r="BX254" s="104">
        <f t="shared" ca="1" si="321"/>
        <v>0</v>
      </c>
      <c r="BY254" s="104">
        <f t="shared" ca="1" si="321"/>
        <v>0</v>
      </c>
      <c r="BZ254" s="62"/>
      <c r="CA254" s="80">
        <f t="shared" si="332"/>
        <v>82.500010000000003</v>
      </c>
      <c r="CB254" s="136">
        <f t="shared" ca="1" si="322"/>
        <v>82.13933002286042</v>
      </c>
      <c r="CC254" s="136">
        <f t="shared" ca="1" si="322"/>
        <v>69.951836909193418</v>
      </c>
      <c r="CD254" s="136">
        <f t="shared" ca="1" si="322"/>
        <v>49.774663336666904</v>
      </c>
      <c r="CE254" s="136">
        <f t="shared" ca="1" si="322"/>
        <v>35.705806051257035</v>
      </c>
      <c r="CF254" s="136">
        <f t="shared" ca="1" si="322"/>
        <v>27.837507362510337</v>
      </c>
      <c r="CG254" s="136">
        <f t="shared" ca="1" si="322"/>
        <v>23.970612596323608</v>
      </c>
      <c r="CH254" s="136">
        <f t="shared" ca="1" si="322"/>
        <v>22.810810337170647</v>
      </c>
      <c r="CI254" s="136">
        <f t="shared" ca="1" si="322"/>
        <v>23.970612596323608</v>
      </c>
      <c r="CJ254" s="136">
        <f t="shared" ca="1" si="322"/>
        <v>27.837507362510326</v>
      </c>
      <c r="CK254" s="136">
        <f t="shared" ca="1" si="322"/>
        <v>35.705806051257035</v>
      </c>
      <c r="CL254" s="136">
        <f t="shared" ca="1" si="322"/>
        <v>49.774663336666904</v>
      </c>
      <c r="CM254" s="136">
        <f t="shared" ca="1" si="322"/>
        <v>69.951836909193389</v>
      </c>
      <c r="CN254" s="136">
        <f t="shared" ca="1" si="322"/>
        <v>82.13933002286042</v>
      </c>
      <c r="CP254" s="80">
        <f t="shared" si="333"/>
        <v>82.500010000000003</v>
      </c>
      <c r="CQ254" s="136">
        <f t="shared" ca="1" si="334"/>
        <v>82.13933002286042</v>
      </c>
      <c r="CR254" s="136">
        <f t="shared" ca="1" si="323"/>
        <v>69.951836909193418</v>
      </c>
      <c r="CS254" s="136">
        <f t="shared" ca="1" si="323"/>
        <v>49.774663336666904</v>
      </c>
      <c r="CT254" s="136">
        <f t="shared" ca="1" si="323"/>
        <v>35.705806051257035</v>
      </c>
      <c r="CU254" s="136">
        <f t="shared" ca="1" si="323"/>
        <v>27.837507362510337</v>
      </c>
      <c r="CV254" s="136">
        <f t="shared" ca="1" si="323"/>
        <v>23.970612596323608</v>
      </c>
      <c r="CW254" s="136">
        <f t="shared" ca="1" si="323"/>
        <v>22.810810337170647</v>
      </c>
      <c r="CX254" s="136">
        <f t="shared" ca="1" si="323"/>
        <v>23.970612596323608</v>
      </c>
      <c r="CY254" s="136">
        <f t="shared" ca="1" si="323"/>
        <v>27.837507362510326</v>
      </c>
      <c r="CZ254" s="136">
        <f t="shared" ca="1" si="323"/>
        <v>35.705806051257035</v>
      </c>
      <c r="DA254" s="136">
        <f t="shared" ca="1" si="323"/>
        <v>49.774663336666904</v>
      </c>
      <c r="DB254" s="136">
        <f t="shared" ca="1" si="323"/>
        <v>69.951836909193389</v>
      </c>
      <c r="DC254" s="136">
        <f t="shared" ca="1" si="323"/>
        <v>82.13933002286042</v>
      </c>
      <c r="DE254" s="80">
        <f t="shared" si="335"/>
        <v>82.500010000000003</v>
      </c>
      <c r="DF254" s="136">
        <f t="shared" ca="1" si="336"/>
        <v>82.13933002286042</v>
      </c>
      <c r="DG254" s="136">
        <f t="shared" ca="1" si="324"/>
        <v>69.951836909193418</v>
      </c>
      <c r="DH254" s="136">
        <f t="shared" ca="1" si="324"/>
        <v>49.774663336666904</v>
      </c>
      <c r="DI254" s="136">
        <f t="shared" ca="1" si="324"/>
        <v>35.705806051257035</v>
      </c>
      <c r="DJ254" s="136">
        <f t="shared" ca="1" si="324"/>
        <v>27.837507362510337</v>
      </c>
      <c r="DK254" s="136">
        <f t="shared" ca="1" si="324"/>
        <v>23.970612596323608</v>
      </c>
      <c r="DL254" s="136">
        <f t="shared" ca="1" si="324"/>
        <v>22.810810337170647</v>
      </c>
      <c r="DM254" s="136">
        <f t="shared" ca="1" si="324"/>
        <v>23.970612596323608</v>
      </c>
      <c r="DN254" s="136">
        <f t="shared" ca="1" si="324"/>
        <v>27.837507362510326</v>
      </c>
      <c r="DO254" s="136">
        <f t="shared" ca="1" si="324"/>
        <v>35.705806051257035</v>
      </c>
      <c r="DP254" s="136">
        <f t="shared" ca="1" si="324"/>
        <v>49.774663336666904</v>
      </c>
      <c r="DQ254" s="136">
        <f t="shared" ca="1" si="324"/>
        <v>69.951836909193389</v>
      </c>
      <c r="DR254" s="136">
        <f t="shared" ca="1" si="324"/>
        <v>82.13933002286042</v>
      </c>
      <c r="DT254" s="80">
        <f t="shared" si="337"/>
        <v>82.500010000000003</v>
      </c>
      <c r="DU254" s="136">
        <f t="shared" ca="1" si="338"/>
        <v>0</v>
      </c>
      <c r="DV254" s="136">
        <f t="shared" ca="1" si="325"/>
        <v>0</v>
      </c>
      <c r="DW254" s="136">
        <f t="shared" ca="1" si="325"/>
        <v>0</v>
      </c>
      <c r="DX254" s="136">
        <f t="shared" ca="1" si="325"/>
        <v>0</v>
      </c>
      <c r="DY254" s="136">
        <f t="shared" ca="1" si="325"/>
        <v>0</v>
      </c>
      <c r="DZ254" s="136">
        <f t="shared" ca="1" si="325"/>
        <v>0</v>
      </c>
      <c r="EA254" s="136">
        <f t="shared" ca="1" si="325"/>
        <v>0</v>
      </c>
      <c r="EB254" s="136">
        <f t="shared" ca="1" si="325"/>
        <v>0</v>
      </c>
      <c r="EC254" s="136">
        <f t="shared" ca="1" si="325"/>
        <v>0</v>
      </c>
      <c r="ED254" s="136">
        <f t="shared" ca="1" si="325"/>
        <v>0</v>
      </c>
      <c r="EE254" s="136">
        <f t="shared" ca="1" si="325"/>
        <v>0</v>
      </c>
      <c r="EF254" s="136">
        <f t="shared" ca="1" si="325"/>
        <v>0</v>
      </c>
      <c r="EG254" s="136">
        <f t="shared" ca="1" si="325"/>
        <v>0</v>
      </c>
      <c r="EI254" s="80">
        <f t="shared" si="339"/>
        <v>82.500010000000003</v>
      </c>
      <c r="EJ254" s="136">
        <f t="shared" ca="1" si="340"/>
        <v>0</v>
      </c>
      <c r="EK254" s="136">
        <f t="shared" ca="1" si="326"/>
        <v>0</v>
      </c>
      <c r="EL254" s="136">
        <f t="shared" ca="1" si="326"/>
        <v>0</v>
      </c>
      <c r="EM254" s="136">
        <f t="shared" ca="1" si="326"/>
        <v>0</v>
      </c>
      <c r="EN254" s="136">
        <f t="shared" ca="1" si="326"/>
        <v>0</v>
      </c>
      <c r="EO254" s="136">
        <f t="shared" ca="1" si="326"/>
        <v>0</v>
      </c>
      <c r="EP254" s="136">
        <f t="shared" ca="1" si="326"/>
        <v>0</v>
      </c>
      <c r="EQ254" s="136">
        <f t="shared" ca="1" si="326"/>
        <v>0</v>
      </c>
      <c r="ER254" s="136">
        <f t="shared" ca="1" si="326"/>
        <v>0</v>
      </c>
      <c r="ES254" s="136">
        <f t="shared" ca="1" si="326"/>
        <v>0</v>
      </c>
      <c r="ET254" s="136">
        <f t="shared" ca="1" si="326"/>
        <v>0</v>
      </c>
      <c r="EU254" s="136">
        <f t="shared" ca="1" si="326"/>
        <v>0</v>
      </c>
      <c r="EV254" s="136">
        <f t="shared" ca="1" si="326"/>
        <v>0</v>
      </c>
    </row>
    <row r="255" spans="1:184">
      <c r="S255" s="26">
        <f t="shared" si="327"/>
        <v>90.000010000000003</v>
      </c>
      <c r="T255" s="132">
        <f t="shared" ca="1" si="328"/>
        <v>0</v>
      </c>
      <c r="U255" s="132">
        <f t="shared" ca="1" si="328"/>
        <v>0</v>
      </c>
      <c r="V255" s="132">
        <f t="shared" ca="1" si="328"/>
        <v>0</v>
      </c>
      <c r="W255" s="132">
        <f t="shared" ca="1" si="328"/>
        <v>0</v>
      </c>
      <c r="X255" s="132">
        <f t="shared" ca="1" si="328"/>
        <v>0</v>
      </c>
      <c r="Y255" s="132">
        <f t="shared" ca="1" si="328"/>
        <v>0</v>
      </c>
      <c r="Z255" s="132">
        <f t="shared" ca="1" si="328"/>
        <v>0</v>
      </c>
      <c r="AA255" s="132">
        <f t="shared" ca="1" si="328"/>
        <v>0</v>
      </c>
      <c r="AB255" s="132">
        <f t="shared" ca="1" si="328"/>
        <v>0</v>
      </c>
      <c r="AC255" s="132">
        <f t="shared" ca="1" si="328"/>
        <v>0</v>
      </c>
      <c r="AD255" s="132">
        <f t="shared" ca="1" si="328"/>
        <v>0</v>
      </c>
      <c r="AE255" s="132">
        <f t="shared" ca="1" si="328"/>
        <v>0</v>
      </c>
      <c r="AF255" s="132">
        <f t="shared" ca="1" si="328"/>
        <v>0</v>
      </c>
      <c r="AH255" s="80">
        <f t="shared" si="329"/>
        <v>90.000010000000003</v>
      </c>
      <c r="AI255" s="136">
        <f t="shared" ca="1" si="319"/>
        <v>0</v>
      </c>
      <c r="AJ255" s="136">
        <f t="shared" ca="1" si="319"/>
        <v>0</v>
      </c>
      <c r="AK255" s="136">
        <f t="shared" ca="1" si="319"/>
        <v>0</v>
      </c>
      <c r="AL255" s="136">
        <f t="shared" ca="1" si="319"/>
        <v>0</v>
      </c>
      <c r="AM255" s="136">
        <f t="shared" ca="1" si="319"/>
        <v>0</v>
      </c>
      <c r="AN255" s="136">
        <f t="shared" ca="1" si="319"/>
        <v>0</v>
      </c>
      <c r="AO255" s="136">
        <f t="shared" ca="1" si="319"/>
        <v>0</v>
      </c>
      <c r="AP255" s="136">
        <f t="shared" ca="1" si="319"/>
        <v>0</v>
      </c>
      <c r="AQ255" s="136">
        <f t="shared" ca="1" si="319"/>
        <v>0</v>
      </c>
      <c r="AR255" s="136">
        <f t="shared" ca="1" si="319"/>
        <v>0</v>
      </c>
      <c r="AS255" s="136">
        <f t="shared" ca="1" si="319"/>
        <v>0</v>
      </c>
      <c r="AT255" s="136">
        <f t="shared" ca="1" si="319"/>
        <v>0</v>
      </c>
      <c r="AU255" s="136">
        <f t="shared" ca="1" si="319"/>
        <v>0</v>
      </c>
      <c r="AW255" s="80">
        <f t="shared" si="330"/>
        <v>90.000010000000003</v>
      </c>
      <c r="AX255" s="136">
        <f t="shared" ca="1" si="320"/>
        <v>0</v>
      </c>
      <c r="AY255" s="136">
        <f t="shared" ref="AY255:AY267" ca="1" si="342">$I$7/U18*1000</f>
        <v>0</v>
      </c>
      <c r="AZ255" s="136">
        <f t="shared" ref="AZ255:AZ267" ca="1" si="343">$I$7/V18*1000</f>
        <v>0</v>
      </c>
      <c r="BA255" s="136">
        <f t="shared" ref="BA255:BA267" ca="1" si="344">$I$7/W18*1000</f>
        <v>0</v>
      </c>
      <c r="BB255" s="136">
        <f t="shared" ref="BB255:BB267" ca="1" si="345">$I$7/X18*1000</f>
        <v>0</v>
      </c>
      <c r="BC255" s="136">
        <f t="shared" ref="BC255:BC267" ca="1" si="346">$I$7/Y18*1000</f>
        <v>0</v>
      </c>
      <c r="BD255" s="136">
        <f t="shared" ref="BD255:BD267" ca="1" si="347">$I$7/Z18*1000</f>
        <v>0</v>
      </c>
      <c r="BE255" s="136">
        <f t="shared" ref="BE255:BE267" ca="1" si="348">$I$7/AA18*1000</f>
        <v>0</v>
      </c>
      <c r="BF255" s="136">
        <f t="shared" ref="BF255:BF267" ca="1" si="349">$I$7/AB18*1000</f>
        <v>0</v>
      </c>
      <c r="BG255" s="136">
        <f t="shared" ref="BG255:BG267" ca="1" si="350">$I$7/AC18*1000</f>
        <v>0</v>
      </c>
      <c r="BH255" s="136">
        <f t="shared" ref="BH255:BH267" ca="1" si="351">$I$7/AD18*1000</f>
        <v>0</v>
      </c>
      <c r="BI255" s="136">
        <f t="shared" ref="BI255:BI267" ca="1" si="352">$I$7/AE18*1000</f>
        <v>0</v>
      </c>
      <c r="BJ255" s="136">
        <f t="shared" ref="BJ255:BJ267" ca="1" si="353">$I$7/AF18*1000</f>
        <v>0</v>
      </c>
      <c r="BK255" s="62"/>
      <c r="BL255" s="80">
        <f t="shared" si="331"/>
        <v>90.000010000000003</v>
      </c>
      <c r="BM255" s="104">
        <f t="shared" ca="1" si="321"/>
        <v>0</v>
      </c>
      <c r="BN255" s="104">
        <f t="shared" ca="1" si="321"/>
        <v>0</v>
      </c>
      <c r="BO255" s="104">
        <f t="shared" ca="1" si="321"/>
        <v>0</v>
      </c>
      <c r="BP255" s="104">
        <f t="shared" ca="1" si="321"/>
        <v>0</v>
      </c>
      <c r="BQ255" s="104">
        <f t="shared" ca="1" si="321"/>
        <v>0</v>
      </c>
      <c r="BR255" s="104">
        <f t="shared" ca="1" si="321"/>
        <v>0</v>
      </c>
      <c r="BS255" s="104">
        <f t="shared" ca="1" si="321"/>
        <v>0</v>
      </c>
      <c r="BT255" s="104">
        <f t="shared" ca="1" si="321"/>
        <v>0</v>
      </c>
      <c r="BU255" s="104">
        <f t="shared" ca="1" si="321"/>
        <v>0</v>
      </c>
      <c r="BV255" s="104">
        <f t="shared" ca="1" si="321"/>
        <v>0</v>
      </c>
      <c r="BW255" s="104">
        <f t="shared" ca="1" si="321"/>
        <v>0</v>
      </c>
      <c r="BX255" s="104">
        <f t="shared" ca="1" si="321"/>
        <v>0</v>
      </c>
      <c r="BY255" s="104">
        <f t="shared" ca="1" si="321"/>
        <v>0</v>
      </c>
      <c r="BZ255" s="62"/>
      <c r="CA255" s="80">
        <f t="shared" si="332"/>
        <v>90.000010000000003</v>
      </c>
      <c r="CB255" s="136">
        <f t="shared" ca="1" si="322"/>
        <v>99.46961464547158</v>
      </c>
      <c r="CC255" s="136">
        <f t="shared" ca="1" si="322"/>
        <v>82.139330022860463</v>
      </c>
      <c r="CD255" s="136">
        <f t="shared" ca="1" si="322"/>
        <v>55.650073304969041</v>
      </c>
      <c r="CE255" s="136">
        <f t="shared" ca="1" si="322"/>
        <v>38.631613875786655</v>
      </c>
      <c r="CF255" s="136">
        <f t="shared" ca="1" si="322"/>
        <v>29.584361527454348</v>
      </c>
      <c r="CG255" s="136">
        <f t="shared" ca="1" si="322"/>
        <v>25.254671543709204</v>
      </c>
      <c r="CH255" s="136">
        <f t="shared" ca="1" si="322"/>
        <v>23.970612596323608</v>
      </c>
      <c r="CI255" s="136">
        <f t="shared" ca="1" si="322"/>
        <v>25.254671543709204</v>
      </c>
      <c r="CJ255" s="136">
        <f t="shared" ca="1" si="322"/>
        <v>29.584361527454341</v>
      </c>
      <c r="CK255" s="136">
        <f t="shared" ca="1" si="322"/>
        <v>38.631613875786655</v>
      </c>
      <c r="CL255" s="136">
        <f t="shared" ca="1" si="322"/>
        <v>55.650073304969041</v>
      </c>
      <c r="CM255" s="136">
        <f t="shared" ca="1" si="322"/>
        <v>82.13933002286042</v>
      </c>
      <c r="CN255" s="136">
        <f t="shared" ca="1" si="322"/>
        <v>99.46961464547158</v>
      </c>
      <c r="CP255" s="80">
        <f t="shared" si="333"/>
        <v>90.000010000000003</v>
      </c>
      <c r="CQ255" s="136">
        <f t="shared" ca="1" si="334"/>
        <v>99.46961464547158</v>
      </c>
      <c r="CR255" s="136">
        <f t="shared" ca="1" si="323"/>
        <v>82.139330022860463</v>
      </c>
      <c r="CS255" s="136">
        <f t="shared" ca="1" si="323"/>
        <v>55.650073304969041</v>
      </c>
      <c r="CT255" s="136">
        <f t="shared" ca="1" si="323"/>
        <v>38.631613875786655</v>
      </c>
      <c r="CU255" s="136">
        <f t="shared" ca="1" si="323"/>
        <v>29.584361527454348</v>
      </c>
      <c r="CV255" s="136">
        <f t="shared" ca="1" si="323"/>
        <v>25.254671543709204</v>
      </c>
      <c r="CW255" s="136">
        <f t="shared" ca="1" si="323"/>
        <v>23.970612596323608</v>
      </c>
      <c r="CX255" s="136">
        <f t="shared" ca="1" si="323"/>
        <v>25.254671543709204</v>
      </c>
      <c r="CY255" s="136">
        <f t="shared" ca="1" si="323"/>
        <v>29.584361527454341</v>
      </c>
      <c r="CZ255" s="136">
        <f t="shared" ca="1" si="323"/>
        <v>38.631613875786655</v>
      </c>
      <c r="DA255" s="136">
        <f t="shared" ca="1" si="323"/>
        <v>55.650073304969041</v>
      </c>
      <c r="DB255" s="136">
        <f t="shared" ca="1" si="323"/>
        <v>82.13933002286042</v>
      </c>
      <c r="DC255" s="136">
        <f t="shared" ca="1" si="323"/>
        <v>99.46961464547158</v>
      </c>
      <c r="DE255" s="80">
        <f t="shared" si="335"/>
        <v>90.000010000000003</v>
      </c>
      <c r="DF255" s="136">
        <f t="shared" ca="1" si="336"/>
        <v>99.46961464547158</v>
      </c>
      <c r="DG255" s="136">
        <f t="shared" ca="1" si="324"/>
        <v>82.139330022860463</v>
      </c>
      <c r="DH255" s="136">
        <f t="shared" ca="1" si="324"/>
        <v>55.650073304969041</v>
      </c>
      <c r="DI255" s="136">
        <f t="shared" ca="1" si="324"/>
        <v>38.631613875786655</v>
      </c>
      <c r="DJ255" s="136">
        <f t="shared" ca="1" si="324"/>
        <v>29.584361527454348</v>
      </c>
      <c r="DK255" s="136">
        <f t="shared" ca="1" si="324"/>
        <v>25.254671543709204</v>
      </c>
      <c r="DL255" s="136">
        <f t="shared" ca="1" si="324"/>
        <v>23.970612596323608</v>
      </c>
      <c r="DM255" s="136">
        <f t="shared" ca="1" si="324"/>
        <v>25.254671543709204</v>
      </c>
      <c r="DN255" s="136">
        <f t="shared" ca="1" si="324"/>
        <v>29.584361527454341</v>
      </c>
      <c r="DO255" s="136">
        <f t="shared" ca="1" si="324"/>
        <v>38.631613875786655</v>
      </c>
      <c r="DP255" s="136">
        <f t="shared" ca="1" si="324"/>
        <v>55.650073304969041</v>
      </c>
      <c r="DQ255" s="136">
        <f t="shared" ca="1" si="324"/>
        <v>82.13933002286042</v>
      </c>
      <c r="DR255" s="136">
        <f t="shared" ca="1" si="324"/>
        <v>99.46961464547158</v>
      </c>
      <c r="DT255" s="80">
        <f t="shared" si="337"/>
        <v>90.000010000000003</v>
      </c>
      <c r="DU255" s="136">
        <f t="shared" ca="1" si="338"/>
        <v>0</v>
      </c>
      <c r="DV255" s="136">
        <f t="shared" ca="1" si="325"/>
        <v>0</v>
      </c>
      <c r="DW255" s="136">
        <f t="shared" ca="1" si="325"/>
        <v>0</v>
      </c>
      <c r="DX255" s="136">
        <f t="shared" ca="1" si="325"/>
        <v>0</v>
      </c>
      <c r="DY255" s="136">
        <f t="shared" ca="1" si="325"/>
        <v>0</v>
      </c>
      <c r="DZ255" s="136">
        <f t="shared" ca="1" si="325"/>
        <v>0</v>
      </c>
      <c r="EA255" s="136">
        <f t="shared" ca="1" si="325"/>
        <v>0</v>
      </c>
      <c r="EB255" s="136">
        <f t="shared" ca="1" si="325"/>
        <v>0</v>
      </c>
      <c r="EC255" s="136">
        <f t="shared" ca="1" si="325"/>
        <v>0</v>
      </c>
      <c r="ED255" s="136">
        <f t="shared" ca="1" si="325"/>
        <v>0</v>
      </c>
      <c r="EE255" s="136">
        <f t="shared" ca="1" si="325"/>
        <v>0</v>
      </c>
      <c r="EF255" s="136">
        <f t="shared" ca="1" si="325"/>
        <v>0</v>
      </c>
      <c r="EG255" s="136">
        <f t="shared" ca="1" si="325"/>
        <v>0</v>
      </c>
      <c r="EI255" s="80">
        <f t="shared" si="339"/>
        <v>90.000010000000003</v>
      </c>
      <c r="EJ255" s="136">
        <f t="shared" ca="1" si="340"/>
        <v>0</v>
      </c>
      <c r="EK255" s="136">
        <f t="shared" ca="1" si="326"/>
        <v>0</v>
      </c>
      <c r="EL255" s="136">
        <f t="shared" ca="1" si="326"/>
        <v>0</v>
      </c>
      <c r="EM255" s="136">
        <f t="shared" ca="1" si="326"/>
        <v>0</v>
      </c>
      <c r="EN255" s="136">
        <f t="shared" ca="1" si="326"/>
        <v>0</v>
      </c>
      <c r="EO255" s="136">
        <f t="shared" ca="1" si="326"/>
        <v>0</v>
      </c>
      <c r="EP255" s="136">
        <f t="shared" ca="1" si="326"/>
        <v>0</v>
      </c>
      <c r="EQ255" s="136">
        <f t="shared" ca="1" si="326"/>
        <v>0</v>
      </c>
      <c r="ER255" s="136">
        <f t="shared" ca="1" si="326"/>
        <v>0</v>
      </c>
      <c r="ES255" s="136">
        <f t="shared" ca="1" si="326"/>
        <v>0</v>
      </c>
      <c r="ET255" s="136">
        <f t="shared" ca="1" si="326"/>
        <v>0</v>
      </c>
      <c r="EU255" s="136">
        <f t="shared" ca="1" si="326"/>
        <v>0</v>
      </c>
      <c r="EV255" s="136">
        <f t="shared" ca="1" si="326"/>
        <v>0</v>
      </c>
    </row>
    <row r="256" spans="1:184">
      <c r="Q256" s="95"/>
      <c r="S256" s="95" t="s">
        <v>110</v>
      </c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95"/>
      <c r="AH256" s="95" t="s">
        <v>111</v>
      </c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 t="s">
        <v>203</v>
      </c>
      <c r="AX256" s="95"/>
      <c r="AY256" s="136">
        <f t="shared" ca="1" si="342"/>
        <v>0</v>
      </c>
      <c r="AZ256" s="136">
        <f t="shared" ca="1" si="343"/>
        <v>0</v>
      </c>
      <c r="BA256" s="136">
        <f t="shared" ca="1" si="344"/>
        <v>0</v>
      </c>
      <c r="BB256" s="136">
        <f t="shared" ca="1" si="345"/>
        <v>0</v>
      </c>
      <c r="BC256" s="136">
        <f t="shared" ca="1" si="346"/>
        <v>0</v>
      </c>
      <c r="BD256" s="136">
        <f t="shared" ca="1" si="347"/>
        <v>0</v>
      </c>
      <c r="BE256" s="136">
        <f t="shared" ca="1" si="348"/>
        <v>0</v>
      </c>
      <c r="BF256" s="136">
        <f t="shared" ca="1" si="349"/>
        <v>0</v>
      </c>
      <c r="BG256" s="136">
        <f t="shared" ca="1" si="350"/>
        <v>0</v>
      </c>
      <c r="BH256" s="136">
        <f t="shared" ca="1" si="351"/>
        <v>0</v>
      </c>
      <c r="BI256" s="136">
        <f t="shared" ca="1" si="352"/>
        <v>0</v>
      </c>
      <c r="BJ256" s="136">
        <f t="shared" ca="1" si="353"/>
        <v>0</v>
      </c>
      <c r="BK256" s="62"/>
      <c r="BL256" s="95" t="s">
        <v>112</v>
      </c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 t="s">
        <v>113</v>
      </c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 t="s">
        <v>114</v>
      </c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 t="s">
        <v>115</v>
      </c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 t="s">
        <v>116</v>
      </c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 t="s">
        <v>117</v>
      </c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</row>
    <row r="257" spans="2:152">
      <c r="S257" s="24" t="s">
        <v>122</v>
      </c>
      <c r="T257" s="81">
        <f>T242</f>
        <v>1.0000000000000001E-5</v>
      </c>
      <c r="U257" s="81">
        <f t="shared" ref="U257:AF257" si="354">U242</f>
        <v>7.5000099999999996</v>
      </c>
      <c r="V257" s="81">
        <f t="shared" si="354"/>
        <v>15.00001</v>
      </c>
      <c r="W257" s="81">
        <f t="shared" si="354"/>
        <v>22.50001</v>
      </c>
      <c r="X257" s="81">
        <f t="shared" si="354"/>
        <v>30.00001</v>
      </c>
      <c r="Y257" s="81">
        <f t="shared" si="354"/>
        <v>37.500010000000003</v>
      </c>
      <c r="Z257" s="81">
        <f t="shared" si="354"/>
        <v>45.000010000000003</v>
      </c>
      <c r="AA257" s="81">
        <f t="shared" si="354"/>
        <v>52.500010000000003</v>
      </c>
      <c r="AB257" s="81">
        <f t="shared" si="354"/>
        <v>60.000010000000003</v>
      </c>
      <c r="AC257" s="81">
        <f t="shared" si="354"/>
        <v>67.500010000000003</v>
      </c>
      <c r="AD257" s="81">
        <f t="shared" si="354"/>
        <v>75.000010000000003</v>
      </c>
      <c r="AE257" s="81">
        <f t="shared" si="354"/>
        <v>82.500010000000003</v>
      </c>
      <c r="AF257" s="81">
        <f t="shared" si="354"/>
        <v>90.000010000000003</v>
      </c>
      <c r="AH257" s="9" t="s">
        <v>122</v>
      </c>
      <c r="AI257" s="80">
        <f>AI242</f>
        <v>1.0000000000000001E-5</v>
      </c>
      <c r="AJ257" s="80">
        <f t="shared" ref="AJ257:AU257" si="355">AJ242</f>
        <v>7.5000099999999996</v>
      </c>
      <c r="AK257" s="80">
        <f t="shared" si="355"/>
        <v>15.00001</v>
      </c>
      <c r="AL257" s="80">
        <f t="shared" si="355"/>
        <v>22.50001</v>
      </c>
      <c r="AM257" s="80">
        <f t="shared" si="355"/>
        <v>30.00001</v>
      </c>
      <c r="AN257" s="80">
        <f t="shared" si="355"/>
        <v>37.500010000000003</v>
      </c>
      <c r="AO257" s="80">
        <f t="shared" si="355"/>
        <v>45.000010000000003</v>
      </c>
      <c r="AP257" s="80">
        <f t="shared" si="355"/>
        <v>52.500010000000003</v>
      </c>
      <c r="AQ257" s="80">
        <f t="shared" si="355"/>
        <v>60.000010000000003</v>
      </c>
      <c r="AR257" s="80">
        <f t="shared" si="355"/>
        <v>67.500010000000003</v>
      </c>
      <c r="AS257" s="80">
        <f t="shared" si="355"/>
        <v>75.000010000000003</v>
      </c>
      <c r="AT257" s="80">
        <f t="shared" si="355"/>
        <v>82.500010000000003</v>
      </c>
      <c r="AU257" s="80">
        <f t="shared" si="355"/>
        <v>90.000010000000003</v>
      </c>
      <c r="AW257" s="9" t="s">
        <v>122</v>
      </c>
      <c r="AX257" s="80">
        <f>AX242</f>
        <v>1.0000000000000001E-5</v>
      </c>
      <c r="AY257" s="136">
        <f t="shared" ca="1" si="342"/>
        <v>0</v>
      </c>
      <c r="AZ257" s="136">
        <f t="shared" ca="1" si="343"/>
        <v>0</v>
      </c>
      <c r="BA257" s="136">
        <f t="shared" ca="1" si="344"/>
        <v>0</v>
      </c>
      <c r="BB257" s="136">
        <f t="shared" ca="1" si="345"/>
        <v>0</v>
      </c>
      <c r="BC257" s="136">
        <f t="shared" ca="1" si="346"/>
        <v>0</v>
      </c>
      <c r="BD257" s="136">
        <f t="shared" ca="1" si="347"/>
        <v>0</v>
      </c>
      <c r="BE257" s="136">
        <f t="shared" ca="1" si="348"/>
        <v>0</v>
      </c>
      <c r="BF257" s="136">
        <f t="shared" ca="1" si="349"/>
        <v>0</v>
      </c>
      <c r="BG257" s="136">
        <f t="shared" ca="1" si="350"/>
        <v>0</v>
      </c>
      <c r="BH257" s="136">
        <f t="shared" ca="1" si="351"/>
        <v>0</v>
      </c>
      <c r="BI257" s="136">
        <f t="shared" ca="1" si="352"/>
        <v>0</v>
      </c>
      <c r="BJ257" s="136">
        <f t="shared" ca="1" si="353"/>
        <v>0</v>
      </c>
      <c r="BK257" s="62"/>
      <c r="BL257" s="9" t="s">
        <v>122</v>
      </c>
      <c r="BM257" s="80">
        <f>BM242</f>
        <v>1.0000000000000001E-5</v>
      </c>
      <c r="BN257" s="80">
        <f t="shared" ref="BN257:BY257" si="356">BN242</f>
        <v>7.5000099999999996</v>
      </c>
      <c r="BO257" s="80">
        <f t="shared" si="356"/>
        <v>15.00001</v>
      </c>
      <c r="BP257" s="80">
        <f t="shared" si="356"/>
        <v>22.50001</v>
      </c>
      <c r="BQ257" s="80">
        <f t="shared" si="356"/>
        <v>30.00001</v>
      </c>
      <c r="BR257" s="80">
        <f t="shared" si="356"/>
        <v>37.500010000000003</v>
      </c>
      <c r="BS257" s="80">
        <f t="shared" si="356"/>
        <v>45.000010000000003</v>
      </c>
      <c r="BT257" s="80">
        <f t="shared" si="356"/>
        <v>52.500010000000003</v>
      </c>
      <c r="BU257" s="80">
        <f t="shared" si="356"/>
        <v>60.000010000000003</v>
      </c>
      <c r="BV257" s="80">
        <f t="shared" si="356"/>
        <v>67.500010000000003</v>
      </c>
      <c r="BW257" s="80">
        <f t="shared" si="356"/>
        <v>75.000010000000003</v>
      </c>
      <c r="BX257" s="80">
        <f t="shared" si="356"/>
        <v>82.500010000000003</v>
      </c>
      <c r="BY257" s="80">
        <f t="shared" si="356"/>
        <v>90.000010000000003</v>
      </c>
      <c r="BZ257" s="62"/>
      <c r="CA257" s="9" t="s">
        <v>122</v>
      </c>
      <c r="CB257" s="80">
        <f>CB242</f>
        <v>1.0000000000000001E-5</v>
      </c>
      <c r="CC257" s="80">
        <f t="shared" ref="CC257:CN257" si="357">CC242</f>
        <v>7.5000099999999996</v>
      </c>
      <c r="CD257" s="80">
        <f t="shared" si="357"/>
        <v>15.00001</v>
      </c>
      <c r="CE257" s="80">
        <f t="shared" si="357"/>
        <v>22.50001</v>
      </c>
      <c r="CF257" s="80">
        <f t="shared" si="357"/>
        <v>30.00001</v>
      </c>
      <c r="CG257" s="80">
        <f t="shared" si="357"/>
        <v>37.500010000000003</v>
      </c>
      <c r="CH257" s="80">
        <f t="shared" si="357"/>
        <v>45.000010000000003</v>
      </c>
      <c r="CI257" s="80">
        <f t="shared" si="357"/>
        <v>52.500010000000003</v>
      </c>
      <c r="CJ257" s="80">
        <f t="shared" si="357"/>
        <v>60.000010000000003</v>
      </c>
      <c r="CK257" s="80">
        <f t="shared" si="357"/>
        <v>67.500010000000003</v>
      </c>
      <c r="CL257" s="80">
        <f t="shared" si="357"/>
        <v>75.000010000000003</v>
      </c>
      <c r="CM257" s="80">
        <f t="shared" si="357"/>
        <v>82.500010000000003</v>
      </c>
      <c r="CN257" s="80">
        <f t="shared" si="357"/>
        <v>90.000010000000003</v>
      </c>
      <c r="CP257" s="9" t="s">
        <v>122</v>
      </c>
      <c r="CQ257" s="80">
        <f>CQ242</f>
        <v>1.0000000000000001E-5</v>
      </c>
      <c r="CR257" s="80">
        <f t="shared" ref="CR257:DC257" si="358">CR242</f>
        <v>7.5000099999999996</v>
      </c>
      <c r="CS257" s="80">
        <f t="shared" si="358"/>
        <v>15.00001</v>
      </c>
      <c r="CT257" s="80">
        <f t="shared" si="358"/>
        <v>22.50001</v>
      </c>
      <c r="CU257" s="80">
        <f t="shared" si="358"/>
        <v>30.00001</v>
      </c>
      <c r="CV257" s="80">
        <f t="shared" si="358"/>
        <v>37.500010000000003</v>
      </c>
      <c r="CW257" s="80">
        <f t="shared" si="358"/>
        <v>45.000010000000003</v>
      </c>
      <c r="CX257" s="80">
        <f t="shared" si="358"/>
        <v>52.500010000000003</v>
      </c>
      <c r="CY257" s="80">
        <f t="shared" si="358"/>
        <v>60.000010000000003</v>
      </c>
      <c r="CZ257" s="80">
        <f t="shared" si="358"/>
        <v>67.500010000000003</v>
      </c>
      <c r="DA257" s="80">
        <f t="shared" si="358"/>
        <v>75.000010000000003</v>
      </c>
      <c r="DB257" s="80">
        <f t="shared" si="358"/>
        <v>82.500010000000003</v>
      </c>
      <c r="DC257" s="80">
        <f t="shared" si="358"/>
        <v>90.000010000000003</v>
      </c>
      <c r="DE257" s="9" t="s">
        <v>122</v>
      </c>
      <c r="DF257" s="80">
        <f>DF242</f>
        <v>1.0000000000000001E-5</v>
      </c>
      <c r="DG257" s="80">
        <f t="shared" ref="DG257:DR257" si="359">DG242</f>
        <v>7.5000099999999996</v>
      </c>
      <c r="DH257" s="80">
        <f t="shared" si="359"/>
        <v>15.00001</v>
      </c>
      <c r="DI257" s="80">
        <f t="shared" si="359"/>
        <v>22.50001</v>
      </c>
      <c r="DJ257" s="80">
        <f t="shared" si="359"/>
        <v>30.00001</v>
      </c>
      <c r="DK257" s="80">
        <f t="shared" si="359"/>
        <v>37.500010000000003</v>
      </c>
      <c r="DL257" s="80">
        <f t="shared" si="359"/>
        <v>45.000010000000003</v>
      </c>
      <c r="DM257" s="80">
        <f t="shared" si="359"/>
        <v>52.500010000000003</v>
      </c>
      <c r="DN257" s="80">
        <f t="shared" si="359"/>
        <v>60.000010000000003</v>
      </c>
      <c r="DO257" s="80">
        <f t="shared" si="359"/>
        <v>67.500010000000003</v>
      </c>
      <c r="DP257" s="80">
        <f t="shared" si="359"/>
        <v>75.000010000000003</v>
      </c>
      <c r="DQ257" s="80">
        <f t="shared" si="359"/>
        <v>82.500010000000003</v>
      </c>
      <c r="DR257" s="80">
        <f t="shared" si="359"/>
        <v>90.000010000000003</v>
      </c>
      <c r="DT257" s="9" t="s">
        <v>122</v>
      </c>
      <c r="DU257" s="80">
        <f>DU242</f>
        <v>1.0000000000000001E-5</v>
      </c>
      <c r="DV257" s="80">
        <f t="shared" ref="DV257:EG257" si="360">DV242</f>
        <v>7.5000099999999996</v>
      </c>
      <c r="DW257" s="80">
        <f t="shared" si="360"/>
        <v>15.00001</v>
      </c>
      <c r="DX257" s="80">
        <f t="shared" si="360"/>
        <v>22.50001</v>
      </c>
      <c r="DY257" s="80">
        <f t="shared" si="360"/>
        <v>30.00001</v>
      </c>
      <c r="DZ257" s="80">
        <f t="shared" si="360"/>
        <v>37.500010000000003</v>
      </c>
      <c r="EA257" s="80">
        <f t="shared" si="360"/>
        <v>45.000010000000003</v>
      </c>
      <c r="EB257" s="80">
        <f t="shared" si="360"/>
        <v>52.500010000000003</v>
      </c>
      <c r="EC257" s="80">
        <f t="shared" si="360"/>
        <v>60.000010000000003</v>
      </c>
      <c r="ED257" s="80">
        <f t="shared" si="360"/>
        <v>67.500010000000003</v>
      </c>
      <c r="EE257" s="80">
        <f t="shared" si="360"/>
        <v>75.000010000000003</v>
      </c>
      <c r="EF257" s="80">
        <f t="shared" si="360"/>
        <v>82.500010000000003</v>
      </c>
      <c r="EG257" s="80">
        <f t="shared" si="360"/>
        <v>90.000010000000003</v>
      </c>
      <c r="EI257" s="9" t="s">
        <v>122</v>
      </c>
      <c r="EJ257" s="80">
        <f>EJ242</f>
        <v>1.0000000000000001E-5</v>
      </c>
      <c r="EK257" s="80">
        <f t="shared" ref="EK257:EV257" si="361">EK242</f>
        <v>7.5000099999999996</v>
      </c>
      <c r="EL257" s="80">
        <f t="shared" si="361"/>
        <v>15.00001</v>
      </c>
      <c r="EM257" s="80">
        <f t="shared" si="361"/>
        <v>22.50001</v>
      </c>
      <c r="EN257" s="80">
        <f t="shared" si="361"/>
        <v>30.00001</v>
      </c>
      <c r="EO257" s="80">
        <f t="shared" si="361"/>
        <v>37.500010000000003</v>
      </c>
      <c r="EP257" s="80">
        <f t="shared" si="361"/>
        <v>45.000010000000003</v>
      </c>
      <c r="EQ257" s="80">
        <f t="shared" si="361"/>
        <v>52.500010000000003</v>
      </c>
      <c r="ER257" s="80">
        <f t="shared" si="361"/>
        <v>60.000010000000003</v>
      </c>
      <c r="ES257" s="80">
        <f t="shared" si="361"/>
        <v>67.500010000000003</v>
      </c>
      <c r="ET257" s="80">
        <f t="shared" si="361"/>
        <v>75.000010000000003</v>
      </c>
      <c r="EU257" s="80">
        <f t="shared" si="361"/>
        <v>82.500010000000003</v>
      </c>
      <c r="EV257" s="80">
        <f t="shared" si="361"/>
        <v>90.000010000000003</v>
      </c>
    </row>
    <row r="258" spans="2:152">
      <c r="S258" s="26">
        <f>S243</f>
        <v>1.0000000000000001E-5</v>
      </c>
      <c r="T258" s="132">
        <f ca="1">(T213+T228)/2</f>
        <v>2.4310256425612309</v>
      </c>
      <c r="U258" s="132">
        <f t="shared" ref="U258:AF258" ca="1" si="362">(U213+U228)/2</f>
        <v>2.051332990924414</v>
      </c>
      <c r="V258" s="132">
        <f t="shared" ca="1" si="362"/>
        <v>1.056360296411929</v>
      </c>
      <c r="W258" s="132">
        <f t="shared" ca="1" si="362"/>
        <v>-2.6364468233657234E-2</v>
      </c>
      <c r="X258" s="132">
        <f t="shared" ca="1" si="362"/>
        <v>-0.36973927892267167</v>
      </c>
      <c r="Y258" s="132">
        <f t="shared" ca="1" si="362"/>
        <v>0.41355629146051864</v>
      </c>
      <c r="Z258" s="132">
        <f t="shared" ca="1" si="362"/>
        <v>1.8629100501718519</v>
      </c>
      <c r="AA258" s="132">
        <f t="shared" ca="1" si="362"/>
        <v>3.3388559993666873</v>
      </c>
      <c r="AB258" s="132">
        <f t="shared" ca="1" si="362"/>
        <v>4.530406458426584</v>
      </c>
      <c r="AC258" s="132">
        <f t="shared" ca="1" si="362"/>
        <v>5.3863188423760189</v>
      </c>
      <c r="AD258" s="132">
        <f t="shared" ca="1" si="362"/>
        <v>5.9469886654166189</v>
      </c>
      <c r="AE258" s="132">
        <f t="shared" ca="1" si="362"/>
        <v>6.2616138692189063</v>
      </c>
      <c r="AF258" s="132">
        <f t="shared" ca="1" si="362"/>
        <v>6.3628170800542767</v>
      </c>
      <c r="AH258" s="80">
        <f>AH243</f>
        <v>1.0000000000000001E-5</v>
      </c>
      <c r="AI258" s="104">
        <f ca="1">(AI213+AI228)/2</f>
        <v>-2.4310256425612309</v>
      </c>
      <c r="AJ258" s="104">
        <f t="shared" ref="AJ258:AU258" ca="1" si="363">(AJ213+AJ228)/2</f>
        <v>-2.051332990924414</v>
      </c>
      <c r="AK258" s="104">
        <f t="shared" ca="1" si="363"/>
        <v>-1.056360296411929</v>
      </c>
      <c r="AL258" s="104">
        <f t="shared" ca="1" si="363"/>
        <v>2.6364468233657234E-2</v>
      </c>
      <c r="AM258" s="104">
        <f t="shared" ca="1" si="363"/>
        <v>0.36973927892267167</v>
      </c>
      <c r="AN258" s="104">
        <f t="shared" ca="1" si="363"/>
        <v>-0.41355629146051864</v>
      </c>
      <c r="AO258" s="104">
        <f t="shared" ca="1" si="363"/>
        <v>-1.8629100501718519</v>
      </c>
      <c r="AP258" s="104">
        <f t="shared" ca="1" si="363"/>
        <v>-3.3388559993666873</v>
      </c>
      <c r="AQ258" s="104">
        <f t="shared" ca="1" si="363"/>
        <v>-4.530406458426584</v>
      </c>
      <c r="AR258" s="104">
        <f t="shared" ca="1" si="363"/>
        <v>-5.3863188423760189</v>
      </c>
      <c r="AS258" s="104">
        <f t="shared" ca="1" si="363"/>
        <v>-5.9469886654166189</v>
      </c>
      <c r="AT258" s="104">
        <f t="shared" ca="1" si="363"/>
        <v>-6.2616138692189063</v>
      </c>
      <c r="AU258" s="104">
        <f t="shared" ca="1" si="363"/>
        <v>-6.3628170800542767</v>
      </c>
      <c r="AW258" s="80">
        <f>AW243</f>
        <v>1.0000000000000001E-5</v>
      </c>
      <c r="AX258" s="136">
        <f ca="1">(AX213+AX228)/2</f>
        <v>60.655580176730204</v>
      </c>
      <c r="AY258" s="136">
        <f t="shared" ca="1" si="342"/>
        <v>0</v>
      </c>
      <c r="AZ258" s="136">
        <f t="shared" ca="1" si="343"/>
        <v>0</v>
      </c>
      <c r="BA258" s="136">
        <f t="shared" ca="1" si="344"/>
        <v>0</v>
      </c>
      <c r="BB258" s="136">
        <f t="shared" ca="1" si="345"/>
        <v>0</v>
      </c>
      <c r="BC258" s="136">
        <f t="shared" ca="1" si="346"/>
        <v>0</v>
      </c>
      <c r="BD258" s="136">
        <f t="shared" ca="1" si="347"/>
        <v>0</v>
      </c>
      <c r="BE258" s="136">
        <f t="shared" ca="1" si="348"/>
        <v>0</v>
      </c>
      <c r="BF258" s="136">
        <f t="shared" ca="1" si="349"/>
        <v>0</v>
      </c>
      <c r="BG258" s="136">
        <f t="shared" ca="1" si="350"/>
        <v>0</v>
      </c>
      <c r="BH258" s="136">
        <f t="shared" ca="1" si="351"/>
        <v>0</v>
      </c>
      <c r="BI258" s="136">
        <f t="shared" ca="1" si="352"/>
        <v>0</v>
      </c>
      <c r="BJ258" s="136">
        <f t="shared" ca="1" si="353"/>
        <v>0</v>
      </c>
      <c r="BK258" s="62"/>
      <c r="BL258" s="80">
        <f>BL243</f>
        <v>1.0000000000000001E-5</v>
      </c>
      <c r="BM258" s="136">
        <f ca="1">(BM213+BM228)/2</f>
        <v>55.793528891607743</v>
      </c>
      <c r="BN258" s="136">
        <f t="shared" ref="BN258:BY258" ca="1" si="364">(BN213+BN228)/2</f>
        <v>55.425855753095561</v>
      </c>
      <c r="BO258" s="136">
        <f t="shared" ca="1" si="364"/>
        <v>53.469108176799487</v>
      </c>
      <c r="BP258" s="136">
        <f t="shared" ca="1" si="364"/>
        <v>47.904415895693646</v>
      </c>
      <c r="BQ258" s="136">
        <f t="shared" ca="1" si="364"/>
        <v>37.854657318063531</v>
      </c>
      <c r="BR258" s="136">
        <f t="shared" ca="1" si="364"/>
        <v>25.905776486656858</v>
      </c>
      <c r="BS258" s="136">
        <f t="shared" ca="1" si="364"/>
        <v>15.776128442764124</v>
      </c>
      <c r="BT258" s="136">
        <f t="shared" ca="1" si="364"/>
        <v>8.8725937470633216</v>
      </c>
      <c r="BU258" s="136">
        <f t="shared" ca="1" si="364"/>
        <v>4.6671637736861786</v>
      </c>
      <c r="BV258" s="136">
        <f t="shared" ca="1" si="364"/>
        <v>2.2340546509988091</v>
      </c>
      <c r="BW258" s="136">
        <f t="shared" ca="1" si="364"/>
        <v>0.88243763556508803</v>
      </c>
      <c r="BX258" s="136">
        <f t="shared" ca="1" si="364"/>
        <v>0.20541281627439822</v>
      </c>
      <c r="BY258" s="136">
        <f t="shared" ca="1" si="364"/>
        <v>-1.7763568394002505E-15</v>
      </c>
      <c r="BZ258" s="62"/>
      <c r="CA258" s="80">
        <f>CA243</f>
        <v>1.0000000000000001E-5</v>
      </c>
      <c r="CB258" s="104">
        <f ca="1">(CB213+CB228)/2</f>
        <v>2.4310256425612309</v>
      </c>
      <c r="CC258" s="104">
        <f t="shared" ref="CC258:CN258" ca="1" si="365">(CC213+CC228)/2</f>
        <v>2.051332990924414</v>
      </c>
      <c r="CD258" s="104">
        <f t="shared" ca="1" si="365"/>
        <v>1.056360296411929</v>
      </c>
      <c r="CE258" s="104">
        <f t="shared" ca="1" si="365"/>
        <v>-2.6364468233657234E-2</v>
      </c>
      <c r="CF258" s="104">
        <f t="shared" ca="1" si="365"/>
        <v>-0.36973927892267167</v>
      </c>
      <c r="CG258" s="104">
        <f t="shared" ca="1" si="365"/>
        <v>0.41355629146051864</v>
      </c>
      <c r="CH258" s="104">
        <f t="shared" ca="1" si="365"/>
        <v>1.8629100501718519</v>
      </c>
      <c r="CI258" s="104">
        <f t="shared" ca="1" si="365"/>
        <v>3.3388559993666873</v>
      </c>
      <c r="CJ258" s="104">
        <f t="shared" ca="1" si="365"/>
        <v>4.530406458426584</v>
      </c>
      <c r="CK258" s="104">
        <f t="shared" ca="1" si="365"/>
        <v>5.3863188423760189</v>
      </c>
      <c r="CL258" s="104">
        <f t="shared" ca="1" si="365"/>
        <v>5.9469886654166189</v>
      </c>
      <c r="CM258" s="104">
        <f t="shared" ca="1" si="365"/>
        <v>6.2616138692189063</v>
      </c>
      <c r="CN258" s="104">
        <f t="shared" ca="1" si="365"/>
        <v>6.3628170800542767</v>
      </c>
      <c r="CP258" s="80">
        <f>CP243</f>
        <v>1.0000000000000001E-5</v>
      </c>
      <c r="CQ258" s="136">
        <f ca="1">(CQ213+CQ228)/2</f>
        <v>-2.4310256425612309</v>
      </c>
      <c r="CR258" s="136">
        <f t="shared" ref="CR258:DC258" ca="1" si="366">(CR213+CR228)/2</f>
        <v>-2.051332990924414</v>
      </c>
      <c r="CS258" s="136">
        <f t="shared" ca="1" si="366"/>
        <v>-1.056360296411929</v>
      </c>
      <c r="CT258" s="136">
        <f t="shared" ca="1" si="366"/>
        <v>2.6364468233657234E-2</v>
      </c>
      <c r="CU258" s="136">
        <f t="shared" ca="1" si="366"/>
        <v>0.36973927892267167</v>
      </c>
      <c r="CV258" s="136">
        <f t="shared" ca="1" si="366"/>
        <v>-0.41355629146051864</v>
      </c>
      <c r="CW258" s="136">
        <f t="shared" ca="1" si="366"/>
        <v>-1.8629100501718519</v>
      </c>
      <c r="CX258" s="136">
        <f t="shared" ca="1" si="366"/>
        <v>-3.3388559993666873</v>
      </c>
      <c r="CY258" s="136">
        <f t="shared" ca="1" si="366"/>
        <v>-4.530406458426584</v>
      </c>
      <c r="CZ258" s="136">
        <f t="shared" ca="1" si="366"/>
        <v>-5.3863188423760189</v>
      </c>
      <c r="DA258" s="136">
        <f t="shared" ca="1" si="366"/>
        <v>-5.9469886654166189</v>
      </c>
      <c r="DB258" s="136">
        <f t="shared" ca="1" si="366"/>
        <v>-6.2616138692189063</v>
      </c>
      <c r="DC258" s="136">
        <f t="shared" ca="1" si="366"/>
        <v>-6.3628170800542767</v>
      </c>
      <c r="DE258" s="80">
        <f>DE243</f>
        <v>1.0000000000000001E-5</v>
      </c>
      <c r="DF258" s="104">
        <f ca="1">(DF213+DF228)/2</f>
        <v>60.655580176730204</v>
      </c>
      <c r="DG258" s="104">
        <f t="shared" ref="DG258:DR258" ca="1" si="367">(DG213+DG228)/2</f>
        <v>59.528521734944398</v>
      </c>
      <c r="DH258" s="104">
        <f t="shared" ca="1" si="367"/>
        <v>55.58182876962335</v>
      </c>
      <c r="DI258" s="104">
        <f t="shared" ca="1" si="367"/>
        <v>47.851686959226328</v>
      </c>
      <c r="DJ258" s="104">
        <f t="shared" ca="1" si="367"/>
        <v>37.115178760218193</v>
      </c>
      <c r="DK258" s="104">
        <f t="shared" ca="1" si="367"/>
        <v>26.732889069577894</v>
      </c>
      <c r="DL258" s="104">
        <f t="shared" ca="1" si="367"/>
        <v>19.501948543107829</v>
      </c>
      <c r="DM258" s="104">
        <f t="shared" ca="1" si="367"/>
        <v>15.550305745796695</v>
      </c>
      <c r="DN258" s="104">
        <f t="shared" ca="1" si="367"/>
        <v>13.727976690539347</v>
      </c>
      <c r="DO258" s="104">
        <f t="shared" ca="1" si="367"/>
        <v>13.006692335750849</v>
      </c>
      <c r="DP258" s="104">
        <f t="shared" ca="1" si="367"/>
        <v>12.776414966398324</v>
      </c>
      <c r="DQ258" s="104">
        <f t="shared" ca="1" si="367"/>
        <v>12.728640554712213</v>
      </c>
      <c r="DR258" s="104">
        <f t="shared" ca="1" si="367"/>
        <v>12.725634160108553</v>
      </c>
      <c r="DT258" s="80">
        <f>DT243</f>
        <v>1.0000000000000001E-5</v>
      </c>
      <c r="DU258" s="136">
        <f ca="1">(DU213+DU228)/2</f>
        <v>2.4310256425612309</v>
      </c>
      <c r="DV258" s="136">
        <f t="shared" ref="DV258:EG258" ca="1" si="368">(DV213+DV228)/2</f>
        <v>2.051332990924414</v>
      </c>
      <c r="DW258" s="136">
        <f t="shared" ca="1" si="368"/>
        <v>1.056360296411929</v>
      </c>
      <c r="DX258" s="136">
        <f t="shared" ca="1" si="368"/>
        <v>-2.6364468233657234E-2</v>
      </c>
      <c r="DY258" s="136">
        <f t="shared" ca="1" si="368"/>
        <v>-0.36973927892267167</v>
      </c>
      <c r="DZ258" s="136">
        <f t="shared" ca="1" si="368"/>
        <v>0.41355629146051864</v>
      </c>
      <c r="EA258" s="136">
        <f t="shared" ca="1" si="368"/>
        <v>1.8629100501718519</v>
      </c>
      <c r="EB258" s="136">
        <f t="shared" ca="1" si="368"/>
        <v>3.3388559993666873</v>
      </c>
      <c r="EC258" s="136">
        <f t="shared" ca="1" si="368"/>
        <v>4.530406458426584</v>
      </c>
      <c r="ED258" s="136">
        <f t="shared" ca="1" si="368"/>
        <v>5.3863188423760189</v>
      </c>
      <c r="EE258" s="136">
        <f t="shared" ca="1" si="368"/>
        <v>5.9469886654166189</v>
      </c>
      <c r="EF258" s="136">
        <f t="shared" ca="1" si="368"/>
        <v>6.2616138692189063</v>
      </c>
      <c r="EG258" s="136">
        <f t="shared" ca="1" si="368"/>
        <v>6.3628170800542767</v>
      </c>
      <c r="EI258" s="80">
        <f>EI243</f>
        <v>1.0000000000000001E-5</v>
      </c>
      <c r="EJ258" s="136">
        <f ca="1">(EJ213+EJ228)/2</f>
        <v>-2.4310256425612309</v>
      </c>
      <c r="EK258" s="136">
        <f t="shared" ref="EK258:EV258" ca="1" si="369">(EK213+EK228)/2</f>
        <v>-2.051332990924414</v>
      </c>
      <c r="EL258" s="136">
        <f t="shared" ca="1" si="369"/>
        <v>-1.056360296411929</v>
      </c>
      <c r="EM258" s="136">
        <f t="shared" ca="1" si="369"/>
        <v>2.6364468233657234E-2</v>
      </c>
      <c r="EN258" s="136">
        <f t="shared" ca="1" si="369"/>
        <v>0.36973927892267167</v>
      </c>
      <c r="EO258" s="136">
        <f t="shared" ca="1" si="369"/>
        <v>-0.41355629146051864</v>
      </c>
      <c r="EP258" s="136">
        <f t="shared" ca="1" si="369"/>
        <v>-1.8629100501718519</v>
      </c>
      <c r="EQ258" s="136">
        <f t="shared" ca="1" si="369"/>
        <v>-3.3388559993666873</v>
      </c>
      <c r="ER258" s="136">
        <f t="shared" ca="1" si="369"/>
        <v>-4.530406458426584</v>
      </c>
      <c r="ES258" s="136">
        <f t="shared" ca="1" si="369"/>
        <v>-5.3863188423760189</v>
      </c>
      <c r="ET258" s="136">
        <f t="shared" ca="1" si="369"/>
        <v>-5.9469886654166189</v>
      </c>
      <c r="EU258" s="136">
        <f t="shared" ca="1" si="369"/>
        <v>-6.2616138692189063</v>
      </c>
      <c r="EV258" s="136">
        <f t="shared" ca="1" si="369"/>
        <v>-6.3628170800542767</v>
      </c>
    </row>
    <row r="259" spans="2:152">
      <c r="S259" s="26">
        <f t="shared" ref="S259:S270" si="370">S244</f>
        <v>7.5000099999999996</v>
      </c>
      <c r="T259" s="132">
        <f t="shared" ref="T259:AF270" ca="1" si="371">(T214+T229)/2</f>
        <v>2.051332990924414</v>
      </c>
      <c r="U259" s="132">
        <f t="shared" ca="1" si="371"/>
        <v>1.6672063384567009</v>
      </c>
      <c r="V259" s="132">
        <f t="shared" ca="1" si="371"/>
        <v>0.65710308180199783</v>
      </c>
      <c r="W259" s="132">
        <f t="shared" ca="1" si="371"/>
        <v>-0.44306677670934391</v>
      </c>
      <c r="X259" s="132">
        <f t="shared" ca="1" si="371"/>
        <v>-0.76210915964895865</v>
      </c>
      <c r="Y259" s="132">
        <f t="shared" ca="1" si="371"/>
        <v>0.12280430280368559</v>
      </c>
      <c r="Z259" s="132">
        <f t="shared" ca="1" si="371"/>
        <v>1.7081314134551322</v>
      </c>
      <c r="AA259" s="132">
        <f t="shared" ca="1" si="371"/>
        <v>3.2957802027115068</v>
      </c>
      <c r="AB259" s="132">
        <f t="shared" ca="1" si="371"/>
        <v>4.559014308127689</v>
      </c>
      <c r="AC259" s="132">
        <f t="shared" ca="1" si="371"/>
        <v>5.4556968266808381</v>
      </c>
      <c r="AD259" s="132">
        <f t="shared" ca="1" si="371"/>
        <v>6.0379409684927587</v>
      </c>
      <c r="AE259" s="132">
        <f t="shared" ca="1" si="371"/>
        <v>6.3628170800542776</v>
      </c>
      <c r="AF259" s="132">
        <f t="shared" ca="1" si="371"/>
        <v>6.4670266854933063</v>
      </c>
      <c r="AH259" s="80">
        <f t="shared" ref="AH259:AH270" si="372">AH244</f>
        <v>7.5000099999999996</v>
      </c>
      <c r="AI259" s="104">
        <f t="shared" ref="AI259:AU270" ca="1" si="373">(AI214+AI229)/2</f>
        <v>-2.051332990924414</v>
      </c>
      <c r="AJ259" s="104">
        <f t="shared" ca="1" si="373"/>
        <v>-1.6672063384567009</v>
      </c>
      <c r="AK259" s="104">
        <f t="shared" ca="1" si="373"/>
        <v>-0.65710308180199783</v>
      </c>
      <c r="AL259" s="104">
        <f t="shared" ca="1" si="373"/>
        <v>0.44306677670934391</v>
      </c>
      <c r="AM259" s="104">
        <f t="shared" ca="1" si="373"/>
        <v>0.76210915964895865</v>
      </c>
      <c r="AN259" s="104">
        <f t="shared" ca="1" si="373"/>
        <v>-0.12280430280368559</v>
      </c>
      <c r="AO259" s="104">
        <f t="shared" ca="1" si="373"/>
        <v>-1.7081314134551322</v>
      </c>
      <c r="AP259" s="104">
        <f t="shared" ca="1" si="373"/>
        <v>-3.2957802027115068</v>
      </c>
      <c r="AQ259" s="104">
        <f t="shared" ca="1" si="373"/>
        <v>-4.559014308127689</v>
      </c>
      <c r="AR259" s="104">
        <f t="shared" ca="1" si="373"/>
        <v>-5.4556968266808381</v>
      </c>
      <c r="AS259" s="104">
        <f t="shared" ca="1" si="373"/>
        <v>-6.0379409684927587</v>
      </c>
      <c r="AT259" s="104">
        <f t="shared" ca="1" si="373"/>
        <v>-6.3628170800542776</v>
      </c>
      <c r="AU259" s="104">
        <f t="shared" ca="1" si="373"/>
        <v>-6.4670266854933063</v>
      </c>
      <c r="AW259" s="80">
        <f t="shared" ref="AW259:AW270" si="374">AW244</f>
        <v>7.5000099999999996</v>
      </c>
      <c r="AX259" s="136">
        <f t="shared" ref="AX259:BJ282" ca="1" si="375">(AX214+AX229)/2</f>
        <v>59.528521734944398</v>
      </c>
      <c r="AY259" s="136">
        <f t="shared" ca="1" si="342"/>
        <v>0</v>
      </c>
      <c r="AZ259" s="136">
        <f t="shared" ca="1" si="343"/>
        <v>0</v>
      </c>
      <c r="BA259" s="136">
        <f t="shared" ca="1" si="344"/>
        <v>0</v>
      </c>
      <c r="BB259" s="136">
        <f t="shared" ca="1" si="345"/>
        <v>0</v>
      </c>
      <c r="BC259" s="136">
        <f t="shared" ca="1" si="346"/>
        <v>0</v>
      </c>
      <c r="BD259" s="136">
        <f t="shared" ca="1" si="347"/>
        <v>0</v>
      </c>
      <c r="BE259" s="136">
        <f t="shared" ca="1" si="348"/>
        <v>0</v>
      </c>
      <c r="BF259" s="136">
        <f t="shared" ca="1" si="349"/>
        <v>0</v>
      </c>
      <c r="BG259" s="136">
        <f t="shared" ca="1" si="350"/>
        <v>0</v>
      </c>
      <c r="BH259" s="136">
        <f t="shared" ca="1" si="351"/>
        <v>0</v>
      </c>
      <c r="BI259" s="136">
        <f t="shared" ca="1" si="352"/>
        <v>0</v>
      </c>
      <c r="BJ259" s="136">
        <f t="shared" ca="1" si="353"/>
        <v>0</v>
      </c>
      <c r="BK259" s="62"/>
      <c r="BL259" s="80">
        <f t="shared" ref="BL259:BL270" si="376">BL244</f>
        <v>7.5000099999999996</v>
      </c>
      <c r="BM259" s="136">
        <f t="shared" ref="BM259:BY270" ca="1" si="377">(BM214+BM229)/2</f>
        <v>55.425855753095561</v>
      </c>
      <c r="BN259" s="136">
        <f t="shared" ca="1" si="377"/>
        <v>55.173511579688878</v>
      </c>
      <c r="BO259" s="136">
        <f t="shared" ca="1" si="377"/>
        <v>53.543936847386604</v>
      </c>
      <c r="BP259" s="136">
        <f t="shared" ca="1" si="377"/>
        <v>48.374529565647663</v>
      </c>
      <c r="BQ259" s="136">
        <f t="shared" ca="1" si="377"/>
        <v>38.477606884810292</v>
      </c>
      <c r="BR259" s="136">
        <f t="shared" ca="1" si="377"/>
        <v>26.332734066955584</v>
      </c>
      <c r="BS259" s="136">
        <f t="shared" ca="1" si="377"/>
        <v>15.910565495611337</v>
      </c>
      <c r="BT259" s="136">
        <f t="shared" ca="1" si="377"/>
        <v>8.8098219976129926</v>
      </c>
      <c r="BU259" s="136">
        <f t="shared" ca="1" si="377"/>
        <v>4.5102338723139628</v>
      </c>
      <c r="BV259" s="136">
        <f t="shared" ca="1" si="377"/>
        <v>2.0411568183744375</v>
      </c>
      <c r="BW259" s="136">
        <f t="shared" ca="1" si="377"/>
        <v>0.67888323162022957</v>
      </c>
      <c r="BX259" s="136">
        <f t="shared" ca="1" si="377"/>
        <v>0</v>
      </c>
      <c r="BY259" s="136">
        <f t="shared" ca="1" si="377"/>
        <v>-0.20541281627439734</v>
      </c>
      <c r="BZ259" s="62"/>
      <c r="CA259" s="80">
        <f t="shared" ref="CA259:CA270" si="378">CA244</f>
        <v>7.5000099999999996</v>
      </c>
      <c r="CB259" s="104">
        <f t="shared" ref="CB259:CN270" ca="1" si="379">(CB214+CB229)/2</f>
        <v>2.051332990924414</v>
      </c>
      <c r="CC259" s="104">
        <f t="shared" ca="1" si="379"/>
        <v>1.6672063384567009</v>
      </c>
      <c r="CD259" s="104">
        <f t="shared" ca="1" si="379"/>
        <v>0.65710308180199783</v>
      </c>
      <c r="CE259" s="104">
        <f t="shared" ca="1" si="379"/>
        <v>-0.44306677670934391</v>
      </c>
      <c r="CF259" s="104">
        <f t="shared" ca="1" si="379"/>
        <v>-0.76210915964895865</v>
      </c>
      <c r="CG259" s="104">
        <f t="shared" ca="1" si="379"/>
        <v>0.12280430280368559</v>
      </c>
      <c r="CH259" s="104">
        <f t="shared" ca="1" si="379"/>
        <v>1.7081314134551322</v>
      </c>
      <c r="CI259" s="104">
        <f t="shared" ca="1" si="379"/>
        <v>3.2957802027115068</v>
      </c>
      <c r="CJ259" s="104">
        <f t="shared" ca="1" si="379"/>
        <v>4.559014308127689</v>
      </c>
      <c r="CK259" s="104">
        <f t="shared" ca="1" si="379"/>
        <v>5.4556968266808381</v>
      </c>
      <c r="CL259" s="104">
        <f t="shared" ca="1" si="379"/>
        <v>6.0379409684927587</v>
      </c>
      <c r="CM259" s="104">
        <f t="shared" ca="1" si="379"/>
        <v>6.3628170800542776</v>
      </c>
      <c r="CN259" s="104">
        <f t="shared" ca="1" si="379"/>
        <v>6.4670266854933063</v>
      </c>
      <c r="CP259" s="80">
        <f t="shared" ref="CP259:CP270" si="380">CP244</f>
        <v>7.5000099999999996</v>
      </c>
      <c r="CQ259" s="136">
        <f t="shared" ref="CQ259:DC270" ca="1" si="381">(CQ214+CQ229)/2</f>
        <v>-2.051332990924414</v>
      </c>
      <c r="CR259" s="136">
        <f t="shared" ca="1" si="381"/>
        <v>-1.6672063384567009</v>
      </c>
      <c r="CS259" s="136">
        <f t="shared" ca="1" si="381"/>
        <v>-0.65710308180199783</v>
      </c>
      <c r="CT259" s="136">
        <f t="shared" ca="1" si="381"/>
        <v>0.44306677670934391</v>
      </c>
      <c r="CU259" s="136">
        <f t="shared" ca="1" si="381"/>
        <v>0.76210915964895865</v>
      </c>
      <c r="CV259" s="136">
        <f t="shared" ca="1" si="381"/>
        <v>-0.12280430280368559</v>
      </c>
      <c r="CW259" s="136">
        <f t="shared" ca="1" si="381"/>
        <v>-1.7081314134551322</v>
      </c>
      <c r="CX259" s="136">
        <f t="shared" ca="1" si="381"/>
        <v>-3.2957802027115068</v>
      </c>
      <c r="CY259" s="136">
        <f t="shared" ca="1" si="381"/>
        <v>-4.559014308127689</v>
      </c>
      <c r="CZ259" s="136">
        <f t="shared" ca="1" si="381"/>
        <v>-5.4556968266808381</v>
      </c>
      <c r="DA259" s="136">
        <f t="shared" ca="1" si="381"/>
        <v>-6.0379409684927587</v>
      </c>
      <c r="DB259" s="136">
        <f t="shared" ca="1" si="381"/>
        <v>-6.3628170800542776</v>
      </c>
      <c r="DC259" s="136">
        <f t="shared" ca="1" si="381"/>
        <v>-6.4670266854933063</v>
      </c>
      <c r="DE259" s="80">
        <f t="shared" ref="DE259:DE270" si="382">DE244</f>
        <v>7.5000099999999996</v>
      </c>
      <c r="DF259" s="104">
        <f t="shared" ref="DF259:DR270" ca="1" si="383">(DF214+DF229)/2</f>
        <v>59.528521734944398</v>
      </c>
      <c r="DG259" s="104">
        <f t="shared" ca="1" si="383"/>
        <v>58.50792425660228</v>
      </c>
      <c r="DH259" s="104">
        <f t="shared" ca="1" si="383"/>
        <v>54.858143010990595</v>
      </c>
      <c r="DI259" s="104">
        <f t="shared" ca="1" si="383"/>
        <v>47.488396012228982</v>
      </c>
      <c r="DJ259" s="104">
        <f t="shared" ca="1" si="383"/>
        <v>36.953388565512377</v>
      </c>
      <c r="DK259" s="104">
        <f t="shared" ca="1" si="383"/>
        <v>26.578342672562961</v>
      </c>
      <c r="DL259" s="104">
        <f t="shared" ca="1" si="383"/>
        <v>19.3268283225216</v>
      </c>
      <c r="DM259" s="104">
        <f t="shared" ca="1" si="383"/>
        <v>15.401382403036004</v>
      </c>
      <c r="DN259" s="104">
        <f t="shared" ca="1" si="383"/>
        <v>13.628262488569341</v>
      </c>
      <c r="DO259" s="104">
        <f t="shared" ca="1" si="383"/>
        <v>12.952550471736114</v>
      </c>
      <c r="DP259" s="104">
        <f t="shared" ca="1" si="383"/>
        <v>12.754765168605747</v>
      </c>
      <c r="DQ259" s="104">
        <f t="shared" ca="1" si="383"/>
        <v>12.725634160108555</v>
      </c>
      <c r="DR259" s="104">
        <f t="shared" ca="1" si="383"/>
        <v>12.728640554712214</v>
      </c>
      <c r="DT259" s="80">
        <f t="shared" ref="DT259:DT270" si="384">DT244</f>
        <v>7.5000099999999996</v>
      </c>
      <c r="DU259" s="136">
        <f t="shared" ref="DU259:EG270" ca="1" si="385">(DU214+DU229)/2</f>
        <v>2.051332990924414</v>
      </c>
      <c r="DV259" s="136">
        <f t="shared" ca="1" si="385"/>
        <v>1.6672063384567009</v>
      </c>
      <c r="DW259" s="136">
        <f t="shared" ca="1" si="385"/>
        <v>0.65710308180199783</v>
      </c>
      <c r="DX259" s="136">
        <f t="shared" ca="1" si="385"/>
        <v>-0.44306677670934391</v>
      </c>
      <c r="DY259" s="136">
        <f t="shared" ca="1" si="385"/>
        <v>-0.76210915964895865</v>
      </c>
      <c r="DZ259" s="136">
        <f t="shared" ca="1" si="385"/>
        <v>0.12280430280368559</v>
      </c>
      <c r="EA259" s="136">
        <f t="shared" ca="1" si="385"/>
        <v>1.7081314134551322</v>
      </c>
      <c r="EB259" s="136">
        <f t="shared" ca="1" si="385"/>
        <v>3.2957802027115068</v>
      </c>
      <c r="EC259" s="136">
        <f t="shared" ca="1" si="385"/>
        <v>4.559014308127689</v>
      </c>
      <c r="ED259" s="136">
        <f t="shared" ca="1" si="385"/>
        <v>5.4556968266808381</v>
      </c>
      <c r="EE259" s="136">
        <f t="shared" ca="1" si="385"/>
        <v>6.0379409684927587</v>
      </c>
      <c r="EF259" s="136">
        <f t="shared" ca="1" si="385"/>
        <v>6.3628170800542776</v>
      </c>
      <c r="EG259" s="136">
        <f t="shared" ca="1" si="385"/>
        <v>6.4670266854933063</v>
      </c>
      <c r="EI259" s="80">
        <f t="shared" ref="EI259:EI270" si="386">EI244</f>
        <v>7.5000099999999996</v>
      </c>
      <c r="EJ259" s="136">
        <f t="shared" ref="EJ259:EV270" ca="1" si="387">(EJ214+EJ229)/2</f>
        <v>-2.051332990924414</v>
      </c>
      <c r="EK259" s="136">
        <f t="shared" ca="1" si="387"/>
        <v>-1.6672063384567009</v>
      </c>
      <c r="EL259" s="136">
        <f t="shared" ca="1" si="387"/>
        <v>-0.65710308180199783</v>
      </c>
      <c r="EM259" s="136">
        <f t="shared" ca="1" si="387"/>
        <v>0.44306677670934391</v>
      </c>
      <c r="EN259" s="136">
        <f t="shared" ca="1" si="387"/>
        <v>0.76210915964895865</v>
      </c>
      <c r="EO259" s="136">
        <f t="shared" ca="1" si="387"/>
        <v>-0.12280430280368559</v>
      </c>
      <c r="EP259" s="136">
        <f t="shared" ca="1" si="387"/>
        <v>-1.7081314134551322</v>
      </c>
      <c r="EQ259" s="136">
        <f t="shared" ca="1" si="387"/>
        <v>-3.2957802027115068</v>
      </c>
      <c r="ER259" s="136">
        <f t="shared" ca="1" si="387"/>
        <v>-4.559014308127689</v>
      </c>
      <c r="ES259" s="136">
        <f t="shared" ca="1" si="387"/>
        <v>-5.4556968266808381</v>
      </c>
      <c r="ET259" s="136">
        <f t="shared" ca="1" si="387"/>
        <v>-6.0379409684927587</v>
      </c>
      <c r="EU259" s="136">
        <f t="shared" ca="1" si="387"/>
        <v>-6.3628170800542776</v>
      </c>
      <c r="EV259" s="136">
        <f t="shared" ca="1" si="387"/>
        <v>-6.4670266854933063</v>
      </c>
    </row>
    <row r="260" spans="2:152">
      <c r="S260" s="26">
        <f t="shared" si="370"/>
        <v>15.00001</v>
      </c>
      <c r="T260" s="132">
        <f t="shared" ca="1" si="371"/>
        <v>1.056360296411929</v>
      </c>
      <c r="U260" s="132">
        <f t="shared" ca="1" si="371"/>
        <v>0.65710308180199783</v>
      </c>
      <c r="V260" s="132">
        <f t="shared" ca="1" si="371"/>
        <v>-0.40963580708524994</v>
      </c>
      <c r="W260" s="132">
        <f t="shared" ca="1" si="371"/>
        <v>-1.5985658427600233</v>
      </c>
      <c r="X260" s="132">
        <f t="shared" ca="1" si="371"/>
        <v>-1.900950081341815</v>
      </c>
      <c r="Y260" s="132">
        <f t="shared" ca="1" si="371"/>
        <v>-0.737196232417479</v>
      </c>
      <c r="Z260" s="132">
        <f t="shared" ca="1" si="371"/>
        <v>1.2698927522442531</v>
      </c>
      <c r="AA260" s="132">
        <f t="shared" ca="1" si="371"/>
        <v>3.2110248574787006</v>
      </c>
      <c r="AB260" s="132">
        <f t="shared" ca="1" si="371"/>
        <v>4.6974846887088795</v>
      </c>
      <c r="AC260" s="132">
        <f t="shared" ca="1" si="371"/>
        <v>5.7174444084914873</v>
      </c>
      <c r="AD260" s="132">
        <f t="shared" ca="1" si="371"/>
        <v>6.3628170800542767</v>
      </c>
      <c r="AE260" s="132">
        <f t="shared" ca="1" si="371"/>
        <v>6.7168242001129874</v>
      </c>
      <c r="AF260" s="132">
        <f t="shared" ca="1" si="371"/>
        <v>6.829426300981706</v>
      </c>
      <c r="AH260" s="80">
        <f t="shared" si="372"/>
        <v>15.00001</v>
      </c>
      <c r="AI260" s="104">
        <f t="shared" ca="1" si="373"/>
        <v>-1.056360296411929</v>
      </c>
      <c r="AJ260" s="104">
        <f t="shared" ca="1" si="373"/>
        <v>-0.65710308180199783</v>
      </c>
      <c r="AK260" s="104">
        <f t="shared" ca="1" si="373"/>
        <v>0.40963580708524994</v>
      </c>
      <c r="AL260" s="104">
        <f t="shared" ca="1" si="373"/>
        <v>1.5985658427600233</v>
      </c>
      <c r="AM260" s="104">
        <f t="shared" ca="1" si="373"/>
        <v>1.900950081341815</v>
      </c>
      <c r="AN260" s="104">
        <f t="shared" ca="1" si="373"/>
        <v>0.737196232417479</v>
      </c>
      <c r="AO260" s="104">
        <f t="shared" ca="1" si="373"/>
        <v>-1.2698927522442531</v>
      </c>
      <c r="AP260" s="104">
        <f t="shared" ca="1" si="373"/>
        <v>-3.2110248574787006</v>
      </c>
      <c r="AQ260" s="104">
        <f t="shared" ca="1" si="373"/>
        <v>-4.6974846887088795</v>
      </c>
      <c r="AR260" s="104">
        <f t="shared" ca="1" si="373"/>
        <v>-5.7174444084914873</v>
      </c>
      <c r="AS260" s="104">
        <f t="shared" ca="1" si="373"/>
        <v>-6.3628170800542767</v>
      </c>
      <c r="AT260" s="104">
        <f t="shared" ca="1" si="373"/>
        <v>-6.7168242001129874</v>
      </c>
      <c r="AU260" s="104">
        <f t="shared" ca="1" si="373"/>
        <v>-6.829426300981706</v>
      </c>
      <c r="AW260" s="80">
        <f t="shared" si="374"/>
        <v>15.00001</v>
      </c>
      <c r="AX260" s="136">
        <f t="shared" ca="1" si="375"/>
        <v>55.58182876962335</v>
      </c>
      <c r="AY260" s="136">
        <f t="shared" ca="1" si="342"/>
        <v>0</v>
      </c>
      <c r="AZ260" s="136">
        <f t="shared" ca="1" si="343"/>
        <v>0</v>
      </c>
      <c r="BA260" s="136">
        <f t="shared" ca="1" si="344"/>
        <v>0</v>
      </c>
      <c r="BB260" s="136">
        <f t="shared" ca="1" si="345"/>
        <v>0</v>
      </c>
      <c r="BC260" s="136">
        <f t="shared" ca="1" si="346"/>
        <v>0</v>
      </c>
      <c r="BD260" s="136">
        <f t="shared" ca="1" si="347"/>
        <v>0</v>
      </c>
      <c r="BE260" s="136">
        <f t="shared" ca="1" si="348"/>
        <v>0</v>
      </c>
      <c r="BF260" s="136">
        <f t="shared" ca="1" si="349"/>
        <v>0</v>
      </c>
      <c r="BG260" s="136">
        <f t="shared" ca="1" si="350"/>
        <v>0</v>
      </c>
      <c r="BH260" s="136">
        <f t="shared" ca="1" si="351"/>
        <v>0</v>
      </c>
      <c r="BI260" s="136">
        <f t="shared" ca="1" si="352"/>
        <v>0</v>
      </c>
      <c r="BJ260" s="136">
        <f t="shared" ca="1" si="353"/>
        <v>0</v>
      </c>
      <c r="BK260" s="62"/>
      <c r="BL260" s="80">
        <f t="shared" si="376"/>
        <v>15.00001</v>
      </c>
      <c r="BM260" s="136">
        <f t="shared" ca="1" si="377"/>
        <v>53.469108176799487</v>
      </c>
      <c r="BN260" s="136">
        <f t="shared" ca="1" si="377"/>
        <v>53.543936847386604</v>
      </c>
      <c r="BO260" s="136">
        <f t="shared" ca="1" si="377"/>
        <v>52.902992890694271</v>
      </c>
      <c r="BP260" s="136">
        <f t="shared" ca="1" si="377"/>
        <v>49.099916097576497</v>
      </c>
      <c r="BQ260" s="136">
        <f t="shared" ca="1" si="377"/>
        <v>39.993875346688299</v>
      </c>
      <c r="BR260" s="136">
        <f t="shared" ca="1" si="377"/>
        <v>27.47438641773094</v>
      </c>
      <c r="BS260" s="136">
        <f t="shared" ca="1" si="377"/>
        <v>16.219079604935807</v>
      </c>
      <c r="BT260" s="136">
        <f t="shared" ca="1" si="377"/>
        <v>8.5277276454025035</v>
      </c>
      <c r="BU260" s="136">
        <f t="shared" ca="1" si="377"/>
        <v>3.9519920339321217</v>
      </c>
      <c r="BV260" s="136">
        <f t="shared" ca="1" si="377"/>
        <v>1.385306733820455</v>
      </c>
      <c r="BW260" s="136">
        <f t="shared" ca="1" si="377"/>
        <v>0</v>
      </c>
      <c r="BX260" s="136">
        <f t="shared" ca="1" si="377"/>
        <v>-0.67888323162022779</v>
      </c>
      <c r="BY260" s="136">
        <f t="shared" ca="1" si="377"/>
        <v>-0.88243763556508803</v>
      </c>
      <c r="BZ260" s="62"/>
      <c r="CA260" s="80">
        <f t="shared" si="378"/>
        <v>15.00001</v>
      </c>
      <c r="CB260" s="104">
        <f t="shared" ca="1" si="379"/>
        <v>1.056360296411929</v>
      </c>
      <c r="CC260" s="104">
        <f t="shared" ca="1" si="379"/>
        <v>0.65710308180199783</v>
      </c>
      <c r="CD260" s="104">
        <f t="shared" ca="1" si="379"/>
        <v>-0.40963580708524994</v>
      </c>
      <c r="CE260" s="104">
        <f t="shared" ca="1" si="379"/>
        <v>-1.5985658427600233</v>
      </c>
      <c r="CF260" s="104">
        <f t="shared" ca="1" si="379"/>
        <v>-1.900950081341815</v>
      </c>
      <c r="CG260" s="104">
        <f t="shared" ca="1" si="379"/>
        <v>-0.737196232417479</v>
      </c>
      <c r="CH260" s="104">
        <f t="shared" ca="1" si="379"/>
        <v>1.2698927522442531</v>
      </c>
      <c r="CI260" s="104">
        <f t="shared" ca="1" si="379"/>
        <v>3.2110248574787006</v>
      </c>
      <c r="CJ260" s="104">
        <f t="shared" ca="1" si="379"/>
        <v>4.6974846887088795</v>
      </c>
      <c r="CK260" s="104">
        <f t="shared" ca="1" si="379"/>
        <v>5.7174444084914873</v>
      </c>
      <c r="CL260" s="104">
        <f t="shared" ca="1" si="379"/>
        <v>6.3628170800542767</v>
      </c>
      <c r="CM260" s="104">
        <f t="shared" ca="1" si="379"/>
        <v>6.7168242001129874</v>
      </c>
      <c r="CN260" s="104">
        <f t="shared" ca="1" si="379"/>
        <v>6.829426300981706</v>
      </c>
      <c r="CP260" s="80">
        <f t="shared" si="380"/>
        <v>15.00001</v>
      </c>
      <c r="CQ260" s="136">
        <f t="shared" ca="1" si="381"/>
        <v>-1.056360296411929</v>
      </c>
      <c r="CR260" s="136">
        <f t="shared" ca="1" si="381"/>
        <v>-0.65710308180199783</v>
      </c>
      <c r="CS260" s="136">
        <f t="shared" ca="1" si="381"/>
        <v>0.40963580708524994</v>
      </c>
      <c r="CT260" s="136">
        <f t="shared" ca="1" si="381"/>
        <v>1.5985658427600233</v>
      </c>
      <c r="CU260" s="136">
        <f t="shared" ca="1" si="381"/>
        <v>1.900950081341815</v>
      </c>
      <c r="CV260" s="136">
        <f t="shared" ca="1" si="381"/>
        <v>0.737196232417479</v>
      </c>
      <c r="CW260" s="136">
        <f t="shared" ca="1" si="381"/>
        <v>-1.2698927522442531</v>
      </c>
      <c r="CX260" s="136">
        <f t="shared" ca="1" si="381"/>
        <v>-3.2110248574787006</v>
      </c>
      <c r="CY260" s="136">
        <f t="shared" ca="1" si="381"/>
        <v>-4.6974846887088795</v>
      </c>
      <c r="CZ260" s="136">
        <f t="shared" ca="1" si="381"/>
        <v>-5.7174444084914873</v>
      </c>
      <c r="DA260" s="136">
        <f t="shared" ca="1" si="381"/>
        <v>-6.3628170800542767</v>
      </c>
      <c r="DB260" s="136">
        <f t="shared" ca="1" si="381"/>
        <v>-6.7168242001129874</v>
      </c>
      <c r="DC260" s="136">
        <f t="shared" ca="1" si="381"/>
        <v>-6.829426300981706</v>
      </c>
      <c r="DE260" s="80">
        <f t="shared" si="382"/>
        <v>15.00001</v>
      </c>
      <c r="DF260" s="104">
        <f t="shared" ca="1" si="383"/>
        <v>55.58182876962335</v>
      </c>
      <c r="DG260" s="104">
        <f t="shared" ca="1" si="383"/>
        <v>54.858143010990595</v>
      </c>
      <c r="DH260" s="104">
        <f t="shared" ca="1" si="383"/>
        <v>52.083721276523768</v>
      </c>
      <c r="DI260" s="104">
        <f t="shared" ca="1" si="383"/>
        <v>45.902784412056448</v>
      </c>
      <c r="DJ260" s="104">
        <f t="shared" ca="1" si="383"/>
        <v>36.191975184004662</v>
      </c>
      <c r="DK260" s="104">
        <f t="shared" ca="1" si="383"/>
        <v>25.999993952895981</v>
      </c>
      <c r="DL260" s="104">
        <f t="shared" ca="1" si="383"/>
        <v>18.75886510942431</v>
      </c>
      <c r="DM260" s="104">
        <f t="shared" ca="1" si="383"/>
        <v>14.949777360359906</v>
      </c>
      <c r="DN260" s="104">
        <f t="shared" ca="1" si="383"/>
        <v>13.346961411349882</v>
      </c>
      <c r="DO260" s="104">
        <f t="shared" ca="1" si="383"/>
        <v>12.820195550803428</v>
      </c>
      <c r="DP260" s="104">
        <f t="shared" ca="1" si="383"/>
        <v>12.725634160108553</v>
      </c>
      <c r="DQ260" s="104">
        <f t="shared" ca="1" si="383"/>
        <v>12.754765168605747</v>
      </c>
      <c r="DR260" s="104">
        <f t="shared" ca="1" si="383"/>
        <v>12.776414966398324</v>
      </c>
      <c r="DT260" s="80">
        <f t="shared" si="384"/>
        <v>15.00001</v>
      </c>
      <c r="DU260" s="136">
        <f t="shared" ca="1" si="385"/>
        <v>1.056360296411929</v>
      </c>
      <c r="DV260" s="136">
        <f t="shared" ca="1" si="385"/>
        <v>0.65710308180199783</v>
      </c>
      <c r="DW260" s="136">
        <f t="shared" ca="1" si="385"/>
        <v>-0.40963580708524994</v>
      </c>
      <c r="DX260" s="136">
        <f t="shared" ca="1" si="385"/>
        <v>-1.5985658427600233</v>
      </c>
      <c r="DY260" s="136">
        <f t="shared" ca="1" si="385"/>
        <v>-1.900950081341815</v>
      </c>
      <c r="DZ260" s="136">
        <f t="shared" ca="1" si="385"/>
        <v>-0.737196232417479</v>
      </c>
      <c r="EA260" s="136">
        <f t="shared" ca="1" si="385"/>
        <v>1.2698927522442531</v>
      </c>
      <c r="EB260" s="136">
        <f t="shared" ca="1" si="385"/>
        <v>3.2110248574787006</v>
      </c>
      <c r="EC260" s="136">
        <f t="shared" ca="1" si="385"/>
        <v>4.6974846887088795</v>
      </c>
      <c r="ED260" s="136">
        <f t="shared" ca="1" si="385"/>
        <v>5.7174444084914873</v>
      </c>
      <c r="EE260" s="136">
        <f t="shared" ca="1" si="385"/>
        <v>6.3628170800542767</v>
      </c>
      <c r="EF260" s="136">
        <f t="shared" ca="1" si="385"/>
        <v>6.7168242001129874</v>
      </c>
      <c r="EG260" s="136">
        <f t="shared" ca="1" si="385"/>
        <v>6.829426300981706</v>
      </c>
      <c r="EI260" s="80">
        <f t="shared" si="386"/>
        <v>15.00001</v>
      </c>
      <c r="EJ260" s="136">
        <f t="shared" ca="1" si="387"/>
        <v>-1.056360296411929</v>
      </c>
      <c r="EK260" s="136">
        <f t="shared" ca="1" si="387"/>
        <v>-0.65710308180199783</v>
      </c>
      <c r="EL260" s="136">
        <f t="shared" ca="1" si="387"/>
        <v>0.40963580708524994</v>
      </c>
      <c r="EM260" s="136">
        <f t="shared" ca="1" si="387"/>
        <v>1.5985658427600233</v>
      </c>
      <c r="EN260" s="136">
        <f t="shared" ca="1" si="387"/>
        <v>1.900950081341815</v>
      </c>
      <c r="EO260" s="136">
        <f t="shared" ca="1" si="387"/>
        <v>0.737196232417479</v>
      </c>
      <c r="EP260" s="136">
        <f t="shared" ca="1" si="387"/>
        <v>-1.2698927522442531</v>
      </c>
      <c r="EQ260" s="136">
        <f t="shared" ca="1" si="387"/>
        <v>-3.2110248574787006</v>
      </c>
      <c r="ER260" s="136">
        <f t="shared" ca="1" si="387"/>
        <v>-4.6974846887088795</v>
      </c>
      <c r="ES260" s="136">
        <f t="shared" ca="1" si="387"/>
        <v>-5.7174444084914873</v>
      </c>
      <c r="ET260" s="136">
        <f t="shared" ca="1" si="387"/>
        <v>-6.3628170800542767</v>
      </c>
      <c r="EU260" s="136">
        <f t="shared" ca="1" si="387"/>
        <v>-6.7168242001129874</v>
      </c>
      <c r="EV260" s="136">
        <f t="shared" ca="1" si="387"/>
        <v>-6.829426300981706</v>
      </c>
    </row>
    <row r="261" spans="2:152">
      <c r="S261" s="26">
        <f t="shared" si="370"/>
        <v>22.50001</v>
      </c>
      <c r="T261" s="132">
        <f t="shared" ca="1" si="371"/>
        <v>-2.6364468233657234E-2</v>
      </c>
      <c r="U261" s="132">
        <f t="shared" ca="1" si="371"/>
        <v>-0.4430667767093448</v>
      </c>
      <c r="V261" s="132">
        <f t="shared" ca="1" si="371"/>
        <v>-1.5985658427600233</v>
      </c>
      <c r="W261" s="132">
        <f t="shared" ca="1" si="371"/>
        <v>-3.0040917112379235</v>
      </c>
      <c r="X261" s="132">
        <f t="shared" ca="1" si="371"/>
        <v>-3.4791617425072081</v>
      </c>
      <c r="Y261" s="132">
        <f t="shared" ca="1" si="371"/>
        <v>-2.0158349525249601</v>
      </c>
      <c r="Z261" s="132">
        <f t="shared" ca="1" si="371"/>
        <v>0.69120186597939437</v>
      </c>
      <c r="AA261" s="132">
        <f t="shared" ca="1" si="371"/>
        <v>3.2656650294885097</v>
      </c>
      <c r="AB261" s="132">
        <f t="shared" ca="1" si="371"/>
        <v>5.14176657688781</v>
      </c>
      <c r="AC261" s="132">
        <f t="shared" ca="1" si="371"/>
        <v>6.3628170800542776</v>
      </c>
      <c r="AD261" s="132">
        <f t="shared" ca="1" si="371"/>
        <v>7.1027511423119414</v>
      </c>
      <c r="AE261" s="132">
        <f t="shared" ca="1" si="371"/>
        <v>7.4968536450552765</v>
      </c>
      <c r="AF261" s="132">
        <f t="shared" ca="1" si="371"/>
        <v>7.6203734933748306</v>
      </c>
      <c r="AH261" s="80">
        <f t="shared" si="372"/>
        <v>22.50001</v>
      </c>
      <c r="AI261" s="104">
        <f t="shared" ca="1" si="373"/>
        <v>2.6364468233657234E-2</v>
      </c>
      <c r="AJ261" s="104">
        <f t="shared" ca="1" si="373"/>
        <v>0.4430667767093448</v>
      </c>
      <c r="AK261" s="104">
        <f t="shared" ca="1" si="373"/>
        <v>1.5985658427600233</v>
      </c>
      <c r="AL261" s="104">
        <f t="shared" ca="1" si="373"/>
        <v>3.0040917112379235</v>
      </c>
      <c r="AM261" s="104">
        <f t="shared" ca="1" si="373"/>
        <v>3.4791617425072081</v>
      </c>
      <c r="AN261" s="104">
        <f t="shared" ca="1" si="373"/>
        <v>2.0158349525249601</v>
      </c>
      <c r="AO261" s="104">
        <f t="shared" ca="1" si="373"/>
        <v>-0.69120186597939437</v>
      </c>
      <c r="AP261" s="104">
        <f t="shared" ca="1" si="373"/>
        <v>-3.2656650294885097</v>
      </c>
      <c r="AQ261" s="104">
        <f t="shared" ca="1" si="373"/>
        <v>-5.14176657688781</v>
      </c>
      <c r="AR261" s="104">
        <f t="shared" ca="1" si="373"/>
        <v>-6.3628170800542776</v>
      </c>
      <c r="AS261" s="104">
        <f t="shared" ca="1" si="373"/>
        <v>-7.1027511423119414</v>
      </c>
      <c r="AT261" s="104">
        <f t="shared" ca="1" si="373"/>
        <v>-7.4968536450552765</v>
      </c>
      <c r="AU261" s="104">
        <f t="shared" ca="1" si="373"/>
        <v>-7.6203734933748306</v>
      </c>
      <c r="AW261" s="80">
        <f t="shared" si="374"/>
        <v>22.50001</v>
      </c>
      <c r="AX261" s="136">
        <f t="shared" ca="1" si="375"/>
        <v>47.851686959226328</v>
      </c>
      <c r="AY261" s="136">
        <f t="shared" ca="1" si="342"/>
        <v>0</v>
      </c>
      <c r="AZ261" s="136">
        <f t="shared" ca="1" si="343"/>
        <v>0</v>
      </c>
      <c r="BA261" s="136">
        <f t="shared" ca="1" si="344"/>
        <v>0</v>
      </c>
      <c r="BB261" s="136">
        <f t="shared" ca="1" si="345"/>
        <v>0</v>
      </c>
      <c r="BC261" s="136">
        <f t="shared" ca="1" si="346"/>
        <v>0</v>
      </c>
      <c r="BD261" s="136">
        <f t="shared" ca="1" si="347"/>
        <v>0</v>
      </c>
      <c r="BE261" s="136">
        <f t="shared" ca="1" si="348"/>
        <v>0</v>
      </c>
      <c r="BF261" s="136">
        <f t="shared" ca="1" si="349"/>
        <v>0</v>
      </c>
      <c r="BG261" s="136">
        <f t="shared" ca="1" si="350"/>
        <v>0</v>
      </c>
      <c r="BH261" s="136">
        <f t="shared" ca="1" si="351"/>
        <v>0</v>
      </c>
      <c r="BI261" s="136">
        <f t="shared" ca="1" si="352"/>
        <v>0</v>
      </c>
      <c r="BJ261" s="136">
        <f t="shared" ca="1" si="353"/>
        <v>0</v>
      </c>
      <c r="BK261" s="62"/>
      <c r="BL261" s="80">
        <f t="shared" si="376"/>
        <v>22.50001</v>
      </c>
      <c r="BM261" s="136">
        <f t="shared" ca="1" si="377"/>
        <v>47.904415895693646</v>
      </c>
      <c r="BN261" s="136">
        <f t="shared" ca="1" si="377"/>
        <v>48.374529565647663</v>
      </c>
      <c r="BO261" s="136">
        <f t="shared" ca="1" si="377"/>
        <v>49.099916097576497</v>
      </c>
      <c r="BP261" s="136">
        <f t="shared" ca="1" si="377"/>
        <v>47.722979712924726</v>
      </c>
      <c r="BQ261" s="136">
        <f t="shared" ca="1" si="377"/>
        <v>40.879484215232388</v>
      </c>
      <c r="BR261" s="136">
        <f t="shared" ca="1" si="377"/>
        <v>28.639762484045171</v>
      </c>
      <c r="BS261" s="136">
        <f t="shared" ca="1" si="377"/>
        <v>16.291268241366257</v>
      </c>
      <c r="BT261" s="136">
        <f t="shared" ca="1" si="377"/>
        <v>7.6714670047094664</v>
      </c>
      <c r="BU261" s="136">
        <f t="shared" ca="1" si="377"/>
        <v>2.6805595527915997</v>
      </c>
      <c r="BV261" s="136">
        <f t="shared" ca="1" si="377"/>
        <v>0</v>
      </c>
      <c r="BW261" s="136">
        <f t="shared" ca="1" si="377"/>
        <v>-1.385306733820455</v>
      </c>
      <c r="BX261" s="136">
        <f t="shared" ca="1" si="377"/>
        <v>-2.0411568183744357</v>
      </c>
      <c r="BY261" s="136">
        <f t="shared" ca="1" si="377"/>
        <v>-2.2340546509988126</v>
      </c>
      <c r="BZ261" s="62"/>
      <c r="CA261" s="80">
        <f t="shared" si="378"/>
        <v>22.50001</v>
      </c>
      <c r="CB261" s="104">
        <f t="shared" ca="1" si="379"/>
        <v>-2.6364468233657234E-2</v>
      </c>
      <c r="CC261" s="104">
        <f t="shared" ca="1" si="379"/>
        <v>-0.4430667767093448</v>
      </c>
      <c r="CD261" s="104">
        <f t="shared" ca="1" si="379"/>
        <v>-1.5985658427600233</v>
      </c>
      <c r="CE261" s="104">
        <f t="shared" ca="1" si="379"/>
        <v>-3.0040917112379235</v>
      </c>
      <c r="CF261" s="104">
        <f t="shared" ca="1" si="379"/>
        <v>-3.4791617425072081</v>
      </c>
      <c r="CG261" s="104">
        <f t="shared" ca="1" si="379"/>
        <v>-2.0158349525249601</v>
      </c>
      <c r="CH261" s="104">
        <f t="shared" ca="1" si="379"/>
        <v>0.69120186597939437</v>
      </c>
      <c r="CI261" s="104">
        <f t="shared" ca="1" si="379"/>
        <v>3.2656650294885097</v>
      </c>
      <c r="CJ261" s="104">
        <f t="shared" ca="1" si="379"/>
        <v>5.14176657688781</v>
      </c>
      <c r="CK261" s="104">
        <f t="shared" ca="1" si="379"/>
        <v>6.3628170800542776</v>
      </c>
      <c r="CL261" s="104">
        <f t="shared" ca="1" si="379"/>
        <v>7.1027511423119414</v>
      </c>
      <c r="CM261" s="104">
        <f t="shared" ca="1" si="379"/>
        <v>7.4968536450552765</v>
      </c>
      <c r="CN261" s="104">
        <f t="shared" ca="1" si="379"/>
        <v>7.6203734933748306</v>
      </c>
      <c r="CP261" s="80">
        <f t="shared" si="380"/>
        <v>22.50001</v>
      </c>
      <c r="CQ261" s="136">
        <f t="shared" ca="1" si="381"/>
        <v>2.6364468233657234E-2</v>
      </c>
      <c r="CR261" s="136">
        <f t="shared" ca="1" si="381"/>
        <v>0.4430667767093448</v>
      </c>
      <c r="CS261" s="136">
        <f t="shared" ca="1" si="381"/>
        <v>1.5985658427600233</v>
      </c>
      <c r="CT261" s="136">
        <f t="shared" ca="1" si="381"/>
        <v>3.0040917112379235</v>
      </c>
      <c r="CU261" s="136">
        <f t="shared" ca="1" si="381"/>
        <v>3.4791617425072081</v>
      </c>
      <c r="CV261" s="136">
        <f t="shared" ca="1" si="381"/>
        <v>2.0158349525249601</v>
      </c>
      <c r="CW261" s="136">
        <f t="shared" ca="1" si="381"/>
        <v>-0.69120186597939437</v>
      </c>
      <c r="CX261" s="136">
        <f t="shared" ca="1" si="381"/>
        <v>-3.2656650294885097</v>
      </c>
      <c r="CY261" s="136">
        <f t="shared" ca="1" si="381"/>
        <v>-5.14176657688781</v>
      </c>
      <c r="CZ261" s="136">
        <f t="shared" ca="1" si="381"/>
        <v>-6.3628170800542776</v>
      </c>
      <c r="DA261" s="136">
        <f t="shared" ca="1" si="381"/>
        <v>-7.1027511423119414</v>
      </c>
      <c r="DB261" s="136">
        <f t="shared" ca="1" si="381"/>
        <v>-7.4968536450552765</v>
      </c>
      <c r="DC261" s="136">
        <f t="shared" ca="1" si="381"/>
        <v>-7.6203734933748306</v>
      </c>
      <c r="DE261" s="80">
        <f t="shared" si="382"/>
        <v>22.50001</v>
      </c>
      <c r="DF261" s="104">
        <f t="shared" ca="1" si="383"/>
        <v>47.851686959226328</v>
      </c>
      <c r="DG261" s="104">
        <f t="shared" ca="1" si="383"/>
        <v>47.488396012228982</v>
      </c>
      <c r="DH261" s="104">
        <f t="shared" ca="1" si="383"/>
        <v>45.902784412056448</v>
      </c>
      <c r="DI261" s="104">
        <f t="shared" ca="1" si="383"/>
        <v>41.714796290448874</v>
      </c>
      <c r="DJ261" s="104">
        <f t="shared" ca="1" si="383"/>
        <v>33.92116073021797</v>
      </c>
      <c r="DK261" s="104">
        <f t="shared" ca="1" si="383"/>
        <v>24.608092578995251</v>
      </c>
      <c r="DL261" s="104">
        <f t="shared" ca="1" si="383"/>
        <v>17.673671973325046</v>
      </c>
      <c r="DM261" s="104">
        <f t="shared" ca="1" si="383"/>
        <v>14.202797063686484</v>
      </c>
      <c r="DN261" s="104">
        <f t="shared" ca="1" si="383"/>
        <v>12.964092706567214</v>
      </c>
      <c r="DO261" s="104">
        <f t="shared" ca="1" si="383"/>
        <v>12.725634160108555</v>
      </c>
      <c r="DP261" s="104">
        <f t="shared" ca="1" si="383"/>
        <v>12.820195550803428</v>
      </c>
      <c r="DQ261" s="104">
        <f t="shared" ca="1" si="383"/>
        <v>12.952550471736117</v>
      </c>
      <c r="DR261" s="104">
        <f t="shared" ca="1" si="383"/>
        <v>13.006692335750852</v>
      </c>
      <c r="DT261" s="80">
        <f t="shared" si="384"/>
        <v>22.50001</v>
      </c>
      <c r="DU261" s="136">
        <f t="shared" ca="1" si="385"/>
        <v>-2.6364468233657234E-2</v>
      </c>
      <c r="DV261" s="136">
        <f t="shared" ca="1" si="385"/>
        <v>-0.4430667767093448</v>
      </c>
      <c r="DW261" s="136">
        <f t="shared" ca="1" si="385"/>
        <v>-1.5985658427600233</v>
      </c>
      <c r="DX261" s="136">
        <f t="shared" ca="1" si="385"/>
        <v>-3.0040917112379235</v>
      </c>
      <c r="DY261" s="136">
        <f t="shared" ca="1" si="385"/>
        <v>-3.4791617425072081</v>
      </c>
      <c r="DZ261" s="136">
        <f t="shared" ca="1" si="385"/>
        <v>-2.0158349525249601</v>
      </c>
      <c r="EA261" s="136">
        <f t="shared" ca="1" si="385"/>
        <v>0.69120186597939437</v>
      </c>
      <c r="EB261" s="136">
        <f t="shared" ca="1" si="385"/>
        <v>3.2656650294885097</v>
      </c>
      <c r="EC261" s="136">
        <f t="shared" ca="1" si="385"/>
        <v>5.14176657688781</v>
      </c>
      <c r="ED261" s="136">
        <f t="shared" ca="1" si="385"/>
        <v>6.3628170800542776</v>
      </c>
      <c r="EE261" s="136">
        <f t="shared" ca="1" si="385"/>
        <v>7.1027511423119414</v>
      </c>
      <c r="EF261" s="136">
        <f t="shared" ca="1" si="385"/>
        <v>7.4968536450552765</v>
      </c>
      <c r="EG261" s="136">
        <f t="shared" ca="1" si="385"/>
        <v>7.6203734933748306</v>
      </c>
      <c r="EI261" s="80">
        <f t="shared" si="386"/>
        <v>22.50001</v>
      </c>
      <c r="EJ261" s="136">
        <f t="shared" ca="1" si="387"/>
        <v>2.6364468233657234E-2</v>
      </c>
      <c r="EK261" s="136">
        <f t="shared" ca="1" si="387"/>
        <v>0.4430667767093448</v>
      </c>
      <c r="EL261" s="136">
        <f t="shared" ca="1" si="387"/>
        <v>1.5985658427600233</v>
      </c>
      <c r="EM261" s="136">
        <f t="shared" ca="1" si="387"/>
        <v>3.0040917112379235</v>
      </c>
      <c r="EN261" s="136">
        <f t="shared" ca="1" si="387"/>
        <v>3.4791617425072081</v>
      </c>
      <c r="EO261" s="136">
        <f t="shared" ca="1" si="387"/>
        <v>2.0158349525249601</v>
      </c>
      <c r="EP261" s="136">
        <f t="shared" ca="1" si="387"/>
        <v>-0.69120186597939437</v>
      </c>
      <c r="EQ261" s="136">
        <f t="shared" ca="1" si="387"/>
        <v>-3.2656650294885097</v>
      </c>
      <c r="ER261" s="136">
        <f t="shared" ca="1" si="387"/>
        <v>-5.14176657688781</v>
      </c>
      <c r="ES261" s="136">
        <f t="shared" ca="1" si="387"/>
        <v>-6.3628170800542776</v>
      </c>
      <c r="ET261" s="136">
        <f t="shared" ca="1" si="387"/>
        <v>-7.1027511423119414</v>
      </c>
      <c r="EU261" s="136">
        <f t="shared" ca="1" si="387"/>
        <v>-7.4968536450552765</v>
      </c>
      <c r="EV261" s="136">
        <f t="shared" ca="1" si="387"/>
        <v>-7.6203734933748306</v>
      </c>
    </row>
    <row r="262" spans="2:152">
      <c r="S262" s="26">
        <f t="shared" si="370"/>
        <v>30.00001</v>
      </c>
      <c r="T262" s="132">
        <f t="shared" ca="1" si="371"/>
        <v>-0.36973927892267167</v>
      </c>
      <c r="U262" s="132">
        <f t="shared" ca="1" si="371"/>
        <v>-0.76210915964896042</v>
      </c>
      <c r="V262" s="132">
        <f t="shared" ca="1" si="371"/>
        <v>-1.9009500813418141</v>
      </c>
      <c r="W262" s="132">
        <f t="shared" ca="1" si="371"/>
        <v>-3.4791617425072081</v>
      </c>
      <c r="X262" s="132">
        <f t="shared" ca="1" si="371"/>
        <v>-4.3896230778279328</v>
      </c>
      <c r="Y262" s="132">
        <f t="shared" ca="1" si="371"/>
        <v>-2.9867470881971219</v>
      </c>
      <c r="Z262" s="132">
        <f t="shared" ca="1" si="371"/>
        <v>0.48752440067149116</v>
      </c>
      <c r="AA262" s="132">
        <f t="shared" ca="1" si="371"/>
        <v>3.9513012889502956</v>
      </c>
      <c r="AB262" s="132">
        <f t="shared" ca="1" si="371"/>
        <v>6.3628170800542749</v>
      </c>
      <c r="AC262" s="132">
        <f t="shared" ca="1" si="371"/>
        <v>7.8223261296794062</v>
      </c>
      <c r="AD262" s="132">
        <f t="shared" ca="1" si="371"/>
        <v>8.6494767226409977</v>
      </c>
      <c r="AE262" s="132">
        <f t="shared" ca="1" si="371"/>
        <v>9.0692481804416474</v>
      </c>
      <c r="AF262" s="132">
        <f t="shared" ca="1" si="371"/>
        <v>9.1975702321127617</v>
      </c>
      <c r="AH262" s="80">
        <f t="shared" si="372"/>
        <v>30.00001</v>
      </c>
      <c r="AI262" s="104">
        <f t="shared" ca="1" si="373"/>
        <v>0.36973927892267167</v>
      </c>
      <c r="AJ262" s="104">
        <f t="shared" ca="1" si="373"/>
        <v>0.76210915964896042</v>
      </c>
      <c r="AK262" s="104">
        <f t="shared" ca="1" si="373"/>
        <v>1.9009500813418141</v>
      </c>
      <c r="AL262" s="104">
        <f t="shared" ca="1" si="373"/>
        <v>3.4791617425072081</v>
      </c>
      <c r="AM262" s="104">
        <f t="shared" ca="1" si="373"/>
        <v>4.3896230778279328</v>
      </c>
      <c r="AN262" s="104">
        <f t="shared" ca="1" si="373"/>
        <v>2.9867470881971219</v>
      </c>
      <c r="AO262" s="104">
        <f t="shared" ca="1" si="373"/>
        <v>-0.48752440067149116</v>
      </c>
      <c r="AP262" s="104">
        <f t="shared" ca="1" si="373"/>
        <v>-3.9513012889502956</v>
      </c>
      <c r="AQ262" s="104">
        <f t="shared" ca="1" si="373"/>
        <v>-6.3628170800542749</v>
      </c>
      <c r="AR262" s="104">
        <f t="shared" ca="1" si="373"/>
        <v>-7.8223261296794062</v>
      </c>
      <c r="AS262" s="104">
        <f t="shared" ca="1" si="373"/>
        <v>-8.6494767226409977</v>
      </c>
      <c r="AT262" s="104">
        <f t="shared" ca="1" si="373"/>
        <v>-9.0692481804416474</v>
      </c>
      <c r="AU262" s="104">
        <f t="shared" ca="1" si="373"/>
        <v>-9.1975702321127617</v>
      </c>
      <c r="AW262" s="80">
        <f t="shared" si="374"/>
        <v>30.00001</v>
      </c>
      <c r="AX262" s="136">
        <f t="shared" ca="1" si="375"/>
        <v>37.115178760218193</v>
      </c>
      <c r="AY262" s="136">
        <f t="shared" ca="1" si="342"/>
        <v>0</v>
      </c>
      <c r="AZ262" s="136">
        <f t="shared" ca="1" si="343"/>
        <v>0</v>
      </c>
      <c r="BA262" s="136">
        <f t="shared" ca="1" si="344"/>
        <v>0</v>
      </c>
      <c r="BB262" s="136">
        <f t="shared" ca="1" si="345"/>
        <v>0</v>
      </c>
      <c r="BC262" s="136">
        <f t="shared" ca="1" si="346"/>
        <v>0</v>
      </c>
      <c r="BD262" s="136">
        <f t="shared" ca="1" si="347"/>
        <v>0</v>
      </c>
      <c r="BE262" s="136">
        <f t="shared" ca="1" si="348"/>
        <v>0</v>
      </c>
      <c r="BF262" s="136">
        <f t="shared" ca="1" si="349"/>
        <v>0</v>
      </c>
      <c r="BG262" s="136">
        <f t="shared" ca="1" si="350"/>
        <v>0</v>
      </c>
      <c r="BH262" s="136">
        <f t="shared" ca="1" si="351"/>
        <v>0</v>
      </c>
      <c r="BI262" s="136">
        <f t="shared" ca="1" si="352"/>
        <v>0</v>
      </c>
      <c r="BJ262" s="136">
        <f t="shared" ca="1" si="353"/>
        <v>0</v>
      </c>
      <c r="BK262" s="62"/>
      <c r="BL262" s="80">
        <f t="shared" si="376"/>
        <v>30.00001</v>
      </c>
      <c r="BM262" s="136">
        <f t="shared" ca="1" si="377"/>
        <v>37.854657318063531</v>
      </c>
      <c r="BN262" s="136">
        <f t="shared" ca="1" si="377"/>
        <v>38.477606884810292</v>
      </c>
      <c r="BO262" s="136">
        <f t="shared" ca="1" si="377"/>
        <v>39.993875346688291</v>
      </c>
      <c r="BP262" s="136">
        <f t="shared" ca="1" si="377"/>
        <v>40.879484215232388</v>
      </c>
      <c r="BQ262" s="136">
        <f t="shared" ca="1" si="377"/>
        <v>37.69675148340049</v>
      </c>
      <c r="BR262" s="136">
        <f t="shared" ca="1" si="377"/>
        <v>27.740848945589477</v>
      </c>
      <c r="BS262" s="136">
        <f t="shared" ca="1" si="377"/>
        <v>14.964415087630012</v>
      </c>
      <c r="BT262" s="136">
        <f t="shared" ca="1" si="377"/>
        <v>5.3804119274691331</v>
      </c>
      <c r="BU262" s="136">
        <f t="shared" ca="1" si="377"/>
        <v>3.5527136788005009E-15</v>
      </c>
      <c r="BV262" s="136">
        <f t="shared" ca="1" si="377"/>
        <v>-2.6805595527915944</v>
      </c>
      <c r="BW262" s="136">
        <f t="shared" ca="1" si="377"/>
        <v>-3.9519920339321182</v>
      </c>
      <c r="BX262" s="136">
        <f t="shared" ca="1" si="377"/>
        <v>-4.5102338723139557</v>
      </c>
      <c r="BY262" s="136">
        <f t="shared" ca="1" si="377"/>
        <v>-4.6671637736861751</v>
      </c>
      <c r="BZ262" s="62"/>
      <c r="CA262" s="80">
        <f t="shared" si="378"/>
        <v>30.00001</v>
      </c>
      <c r="CB262" s="104">
        <f t="shared" ca="1" si="379"/>
        <v>-0.36973927892267167</v>
      </c>
      <c r="CC262" s="104">
        <f t="shared" ca="1" si="379"/>
        <v>-0.76210915964896042</v>
      </c>
      <c r="CD262" s="104">
        <f t="shared" ca="1" si="379"/>
        <v>-1.9009500813418141</v>
      </c>
      <c r="CE262" s="104">
        <f t="shared" ca="1" si="379"/>
        <v>-3.4791617425072081</v>
      </c>
      <c r="CF262" s="104">
        <f t="shared" ca="1" si="379"/>
        <v>-4.3896230778279328</v>
      </c>
      <c r="CG262" s="104">
        <f t="shared" ca="1" si="379"/>
        <v>-2.9867470881971219</v>
      </c>
      <c r="CH262" s="104">
        <f t="shared" ca="1" si="379"/>
        <v>0.48752440067149116</v>
      </c>
      <c r="CI262" s="104">
        <f t="shared" ca="1" si="379"/>
        <v>3.9513012889502956</v>
      </c>
      <c r="CJ262" s="104">
        <f t="shared" ca="1" si="379"/>
        <v>6.3628170800542749</v>
      </c>
      <c r="CK262" s="104">
        <f t="shared" ca="1" si="379"/>
        <v>7.8223261296794062</v>
      </c>
      <c r="CL262" s="104">
        <f t="shared" ca="1" si="379"/>
        <v>8.6494767226409977</v>
      </c>
      <c r="CM262" s="104">
        <f t="shared" ca="1" si="379"/>
        <v>9.0692481804416474</v>
      </c>
      <c r="CN262" s="104">
        <f t="shared" ca="1" si="379"/>
        <v>9.1975702321127617</v>
      </c>
      <c r="CP262" s="80">
        <f t="shared" si="380"/>
        <v>30.00001</v>
      </c>
      <c r="CQ262" s="136">
        <f t="shared" ca="1" si="381"/>
        <v>0.36973927892267167</v>
      </c>
      <c r="CR262" s="136">
        <f t="shared" ca="1" si="381"/>
        <v>0.76210915964896042</v>
      </c>
      <c r="CS262" s="136">
        <f t="shared" ca="1" si="381"/>
        <v>1.9009500813418141</v>
      </c>
      <c r="CT262" s="136">
        <f t="shared" ca="1" si="381"/>
        <v>3.4791617425072081</v>
      </c>
      <c r="CU262" s="136">
        <f t="shared" ca="1" si="381"/>
        <v>4.3896230778279328</v>
      </c>
      <c r="CV262" s="136">
        <f t="shared" ca="1" si="381"/>
        <v>2.9867470881971219</v>
      </c>
      <c r="CW262" s="136">
        <f t="shared" ca="1" si="381"/>
        <v>-0.48752440067149116</v>
      </c>
      <c r="CX262" s="136">
        <f t="shared" ca="1" si="381"/>
        <v>-3.9513012889502956</v>
      </c>
      <c r="CY262" s="136">
        <f t="shared" ca="1" si="381"/>
        <v>-6.3628170800542749</v>
      </c>
      <c r="CZ262" s="136">
        <f t="shared" ca="1" si="381"/>
        <v>-7.8223261296794062</v>
      </c>
      <c r="DA262" s="136">
        <f t="shared" ca="1" si="381"/>
        <v>-8.6494767226409977</v>
      </c>
      <c r="DB262" s="136">
        <f t="shared" ca="1" si="381"/>
        <v>-9.0692481804416474</v>
      </c>
      <c r="DC262" s="136">
        <f t="shared" ca="1" si="381"/>
        <v>-9.1975702321127617</v>
      </c>
      <c r="DE262" s="80">
        <f t="shared" si="382"/>
        <v>30.00001</v>
      </c>
      <c r="DF262" s="104">
        <f t="shared" ca="1" si="383"/>
        <v>37.115178760218193</v>
      </c>
      <c r="DG262" s="104">
        <f t="shared" ca="1" si="383"/>
        <v>36.95338856551237</v>
      </c>
      <c r="DH262" s="104">
        <f t="shared" ca="1" si="383"/>
        <v>36.191975184004662</v>
      </c>
      <c r="DI262" s="104">
        <f t="shared" ca="1" si="383"/>
        <v>33.92116073021797</v>
      </c>
      <c r="DJ262" s="104">
        <f t="shared" ca="1" si="383"/>
        <v>28.917505327744639</v>
      </c>
      <c r="DK262" s="104">
        <f t="shared" ca="1" si="383"/>
        <v>21.767354769195229</v>
      </c>
      <c r="DL262" s="104">
        <f t="shared" ca="1" si="383"/>
        <v>15.939463888973004</v>
      </c>
      <c r="DM262" s="104">
        <f t="shared" ca="1" si="383"/>
        <v>13.283014505369724</v>
      </c>
      <c r="DN262" s="104">
        <f t="shared" ca="1" si="383"/>
        <v>12.725634160108553</v>
      </c>
      <c r="DO262" s="104">
        <f t="shared" ca="1" si="383"/>
        <v>12.964092706567216</v>
      </c>
      <c r="DP262" s="104">
        <f t="shared" ca="1" si="383"/>
        <v>13.346961411349877</v>
      </c>
      <c r="DQ262" s="104">
        <f t="shared" ca="1" si="383"/>
        <v>13.628262488569337</v>
      </c>
      <c r="DR262" s="104">
        <f t="shared" ca="1" si="383"/>
        <v>13.727976690539347</v>
      </c>
      <c r="DT262" s="80">
        <f t="shared" si="384"/>
        <v>30.00001</v>
      </c>
      <c r="DU262" s="136">
        <f t="shared" ca="1" si="385"/>
        <v>-0.36973927892267167</v>
      </c>
      <c r="DV262" s="136">
        <f t="shared" ca="1" si="385"/>
        <v>-0.76210915964896042</v>
      </c>
      <c r="DW262" s="136">
        <f t="shared" ca="1" si="385"/>
        <v>-1.9009500813418141</v>
      </c>
      <c r="DX262" s="136">
        <f t="shared" ca="1" si="385"/>
        <v>-3.4791617425072081</v>
      </c>
      <c r="DY262" s="136">
        <f t="shared" ca="1" si="385"/>
        <v>-4.3896230778279328</v>
      </c>
      <c r="DZ262" s="136">
        <f t="shared" ca="1" si="385"/>
        <v>-2.9867470881971219</v>
      </c>
      <c r="EA262" s="136">
        <f t="shared" ca="1" si="385"/>
        <v>0.48752440067149116</v>
      </c>
      <c r="EB262" s="136">
        <f t="shared" ca="1" si="385"/>
        <v>3.9513012889502956</v>
      </c>
      <c r="EC262" s="136">
        <f t="shared" ca="1" si="385"/>
        <v>6.3628170800542749</v>
      </c>
      <c r="ED262" s="136">
        <f t="shared" ca="1" si="385"/>
        <v>7.8223261296794062</v>
      </c>
      <c r="EE262" s="136">
        <f t="shared" ca="1" si="385"/>
        <v>8.6494767226409977</v>
      </c>
      <c r="EF262" s="136">
        <f t="shared" ca="1" si="385"/>
        <v>9.0692481804416474</v>
      </c>
      <c r="EG262" s="136">
        <f t="shared" ca="1" si="385"/>
        <v>9.1975702321127617</v>
      </c>
      <c r="EI262" s="80">
        <f t="shared" si="386"/>
        <v>30.00001</v>
      </c>
      <c r="EJ262" s="136">
        <f t="shared" ca="1" si="387"/>
        <v>0.36973927892267167</v>
      </c>
      <c r="EK262" s="136">
        <f t="shared" ca="1" si="387"/>
        <v>0.76210915964896042</v>
      </c>
      <c r="EL262" s="136">
        <f t="shared" ca="1" si="387"/>
        <v>1.9009500813418141</v>
      </c>
      <c r="EM262" s="136">
        <f t="shared" ca="1" si="387"/>
        <v>3.4791617425072081</v>
      </c>
      <c r="EN262" s="136">
        <f t="shared" ca="1" si="387"/>
        <v>4.3896230778279328</v>
      </c>
      <c r="EO262" s="136">
        <f t="shared" ca="1" si="387"/>
        <v>2.9867470881971219</v>
      </c>
      <c r="EP262" s="136">
        <f t="shared" ca="1" si="387"/>
        <v>-0.48752440067149116</v>
      </c>
      <c r="EQ262" s="136">
        <f t="shared" ca="1" si="387"/>
        <v>-3.9513012889502956</v>
      </c>
      <c r="ER262" s="136">
        <f t="shared" ca="1" si="387"/>
        <v>-6.3628170800542749</v>
      </c>
      <c r="ES262" s="136">
        <f t="shared" ca="1" si="387"/>
        <v>-7.8223261296794062</v>
      </c>
      <c r="ET262" s="136">
        <f t="shared" ca="1" si="387"/>
        <v>-8.6494767226409977</v>
      </c>
      <c r="EU262" s="136">
        <f t="shared" ca="1" si="387"/>
        <v>-9.0692481804416474</v>
      </c>
      <c r="EV262" s="136">
        <f t="shared" ca="1" si="387"/>
        <v>-9.1975702321127617</v>
      </c>
    </row>
    <row r="263" spans="2:152">
      <c r="S263" s="26">
        <f t="shared" si="370"/>
        <v>37.500010000000003</v>
      </c>
      <c r="T263" s="132">
        <f t="shared" ca="1" si="371"/>
        <v>0.41355629146051864</v>
      </c>
      <c r="U263" s="132">
        <f t="shared" ca="1" si="371"/>
        <v>0.12280430280368737</v>
      </c>
      <c r="V263" s="132">
        <f t="shared" ca="1" si="371"/>
        <v>-0.73719623241747811</v>
      </c>
      <c r="W263" s="132">
        <f t="shared" ca="1" si="371"/>
        <v>-2.0158349525249601</v>
      </c>
      <c r="X263" s="132">
        <f t="shared" ca="1" si="371"/>
        <v>-2.9867470881971308</v>
      </c>
      <c r="Y263" s="132">
        <f t="shared" ca="1" si="371"/>
        <v>-1.9359024996104637</v>
      </c>
      <c r="Z263" s="132">
        <f t="shared" ca="1" si="371"/>
        <v>1.9555283238900003</v>
      </c>
      <c r="AA263" s="132">
        <f t="shared" ca="1" si="371"/>
        <v>6.3628170800542776</v>
      </c>
      <c r="AB263" s="132">
        <f t="shared" ca="1" si="371"/>
        <v>9.3317132164194287</v>
      </c>
      <c r="AC263" s="132">
        <f t="shared" ca="1" si="371"/>
        <v>10.937132034197973</v>
      </c>
      <c r="AD263" s="132">
        <f t="shared" ca="1" si="371"/>
        <v>11.738752502881207</v>
      </c>
      <c r="AE263" s="132">
        <f t="shared" ca="1" si="371"/>
        <v>12.105602200324501</v>
      </c>
      <c r="AF263" s="132">
        <f t="shared" ca="1" si="371"/>
        <v>12.211449746430011</v>
      </c>
      <c r="AH263" s="80">
        <f t="shared" si="372"/>
        <v>37.500010000000003</v>
      </c>
      <c r="AI263" s="104">
        <f t="shared" ca="1" si="373"/>
        <v>-0.41355629146051864</v>
      </c>
      <c r="AJ263" s="104">
        <f t="shared" ca="1" si="373"/>
        <v>-0.12280430280368737</v>
      </c>
      <c r="AK263" s="104">
        <f t="shared" ca="1" si="373"/>
        <v>0.73719623241747811</v>
      </c>
      <c r="AL263" s="104">
        <f t="shared" ca="1" si="373"/>
        <v>2.0158349525249601</v>
      </c>
      <c r="AM263" s="104">
        <f t="shared" ca="1" si="373"/>
        <v>2.9867470881971308</v>
      </c>
      <c r="AN263" s="104">
        <f t="shared" ca="1" si="373"/>
        <v>1.9359024996104637</v>
      </c>
      <c r="AO263" s="104">
        <f t="shared" ca="1" si="373"/>
        <v>-1.9555283238900003</v>
      </c>
      <c r="AP263" s="104">
        <f t="shared" ca="1" si="373"/>
        <v>-6.3628170800542776</v>
      </c>
      <c r="AQ263" s="104">
        <f t="shared" ca="1" si="373"/>
        <v>-9.3317132164194287</v>
      </c>
      <c r="AR263" s="104">
        <f t="shared" ca="1" si="373"/>
        <v>-10.937132034197973</v>
      </c>
      <c r="AS263" s="104">
        <f t="shared" ca="1" si="373"/>
        <v>-11.738752502881207</v>
      </c>
      <c r="AT263" s="104">
        <f t="shared" ca="1" si="373"/>
        <v>-12.105602200324501</v>
      </c>
      <c r="AU263" s="104">
        <f t="shared" ca="1" si="373"/>
        <v>-12.211449746430011</v>
      </c>
      <c r="AW263" s="80">
        <f t="shared" si="374"/>
        <v>37.500010000000003</v>
      </c>
      <c r="AX263" s="136">
        <f t="shared" ca="1" si="375"/>
        <v>26.732889069577894</v>
      </c>
      <c r="AY263" s="136">
        <f t="shared" ca="1" si="342"/>
        <v>0</v>
      </c>
      <c r="AZ263" s="136">
        <f t="shared" ca="1" si="343"/>
        <v>0</v>
      </c>
      <c r="BA263" s="136">
        <f t="shared" ca="1" si="344"/>
        <v>0</v>
      </c>
      <c r="BB263" s="136">
        <f t="shared" ca="1" si="345"/>
        <v>0</v>
      </c>
      <c r="BC263" s="136">
        <f t="shared" ca="1" si="346"/>
        <v>0</v>
      </c>
      <c r="BD263" s="136">
        <f t="shared" ca="1" si="347"/>
        <v>0</v>
      </c>
      <c r="BE263" s="136">
        <f t="shared" ca="1" si="348"/>
        <v>0</v>
      </c>
      <c r="BF263" s="136">
        <f t="shared" ca="1" si="349"/>
        <v>0</v>
      </c>
      <c r="BG263" s="136">
        <f t="shared" ca="1" si="350"/>
        <v>0</v>
      </c>
      <c r="BH263" s="136">
        <f t="shared" ca="1" si="351"/>
        <v>0</v>
      </c>
      <c r="BI263" s="136">
        <f t="shared" ca="1" si="352"/>
        <v>0</v>
      </c>
      <c r="BJ263" s="136">
        <f t="shared" ca="1" si="353"/>
        <v>0</v>
      </c>
      <c r="BK263" s="62"/>
      <c r="BL263" s="80">
        <f t="shared" si="376"/>
        <v>37.500010000000003</v>
      </c>
      <c r="BM263" s="136">
        <f t="shared" ca="1" si="377"/>
        <v>25.905776486656858</v>
      </c>
      <c r="BN263" s="136">
        <f t="shared" ca="1" si="377"/>
        <v>26.332734066955567</v>
      </c>
      <c r="BO263" s="136">
        <f t="shared" ca="1" si="377"/>
        <v>27.474386417730933</v>
      </c>
      <c r="BP263" s="136">
        <f t="shared" ca="1" si="377"/>
        <v>28.639762484045171</v>
      </c>
      <c r="BQ263" s="136">
        <f t="shared" ca="1" si="377"/>
        <v>27.74084894558948</v>
      </c>
      <c r="BR263" s="136">
        <f t="shared" ca="1" si="377"/>
        <v>21.342820963598889</v>
      </c>
      <c r="BS263" s="136">
        <f t="shared" ca="1" si="377"/>
        <v>9.9170616704181356</v>
      </c>
      <c r="BT263" s="136">
        <f t="shared" ca="1" si="377"/>
        <v>-7.1054273576010019E-15</v>
      </c>
      <c r="BU263" s="136">
        <f t="shared" ca="1" si="377"/>
        <v>-5.3804119274691296</v>
      </c>
      <c r="BV263" s="136">
        <f t="shared" ca="1" si="377"/>
        <v>-7.6714670047094664</v>
      </c>
      <c r="BW263" s="136">
        <f t="shared" ca="1" si="377"/>
        <v>-8.5277276454025035</v>
      </c>
      <c r="BX263" s="136">
        <f t="shared" ca="1" si="377"/>
        <v>-8.8098219976129943</v>
      </c>
      <c r="BY263" s="136">
        <f t="shared" ca="1" si="377"/>
        <v>-8.8725937470633234</v>
      </c>
      <c r="BZ263" s="62"/>
      <c r="CA263" s="80">
        <f t="shared" si="378"/>
        <v>37.500010000000003</v>
      </c>
      <c r="CB263" s="104">
        <f t="shared" ca="1" si="379"/>
        <v>0.41355629146051864</v>
      </c>
      <c r="CC263" s="104">
        <f t="shared" ca="1" si="379"/>
        <v>0.12280430280368737</v>
      </c>
      <c r="CD263" s="104">
        <f t="shared" ca="1" si="379"/>
        <v>-0.73719623241747811</v>
      </c>
      <c r="CE263" s="104">
        <f t="shared" ca="1" si="379"/>
        <v>-2.0158349525249601</v>
      </c>
      <c r="CF263" s="104">
        <f t="shared" ca="1" si="379"/>
        <v>-2.9867470881971308</v>
      </c>
      <c r="CG263" s="104">
        <f t="shared" ca="1" si="379"/>
        <v>-1.9359024996104637</v>
      </c>
      <c r="CH263" s="104">
        <f t="shared" ca="1" si="379"/>
        <v>1.9555283238900003</v>
      </c>
      <c r="CI263" s="104">
        <f t="shared" ca="1" si="379"/>
        <v>6.3628170800542776</v>
      </c>
      <c r="CJ263" s="104">
        <f t="shared" ca="1" si="379"/>
        <v>9.3317132164194287</v>
      </c>
      <c r="CK263" s="104">
        <f t="shared" ca="1" si="379"/>
        <v>10.937132034197973</v>
      </c>
      <c r="CL263" s="104">
        <f t="shared" ca="1" si="379"/>
        <v>11.738752502881207</v>
      </c>
      <c r="CM263" s="104">
        <f t="shared" ca="1" si="379"/>
        <v>12.105602200324501</v>
      </c>
      <c r="CN263" s="104">
        <f t="shared" ca="1" si="379"/>
        <v>12.211449746430011</v>
      </c>
      <c r="CP263" s="80">
        <f t="shared" si="380"/>
        <v>37.500010000000003</v>
      </c>
      <c r="CQ263" s="136">
        <f t="shared" ca="1" si="381"/>
        <v>-0.41355629146051864</v>
      </c>
      <c r="CR263" s="136">
        <f t="shared" ca="1" si="381"/>
        <v>-0.12280430280368737</v>
      </c>
      <c r="CS263" s="136">
        <f t="shared" ca="1" si="381"/>
        <v>0.73719623241747811</v>
      </c>
      <c r="CT263" s="136">
        <f t="shared" ca="1" si="381"/>
        <v>2.0158349525249601</v>
      </c>
      <c r="CU263" s="136">
        <f t="shared" ca="1" si="381"/>
        <v>2.9867470881971308</v>
      </c>
      <c r="CV263" s="136">
        <f t="shared" ca="1" si="381"/>
        <v>1.9359024996104637</v>
      </c>
      <c r="CW263" s="136">
        <f t="shared" ca="1" si="381"/>
        <v>-1.9555283238900003</v>
      </c>
      <c r="CX263" s="136">
        <f t="shared" ca="1" si="381"/>
        <v>-6.3628170800542776</v>
      </c>
      <c r="CY263" s="136">
        <f t="shared" ca="1" si="381"/>
        <v>-9.3317132164194287</v>
      </c>
      <c r="CZ263" s="136">
        <f t="shared" ca="1" si="381"/>
        <v>-10.937132034197973</v>
      </c>
      <c r="DA263" s="136">
        <f t="shared" ca="1" si="381"/>
        <v>-11.738752502881207</v>
      </c>
      <c r="DB263" s="136">
        <f t="shared" ca="1" si="381"/>
        <v>-12.105602200324501</v>
      </c>
      <c r="DC263" s="136">
        <f t="shared" ca="1" si="381"/>
        <v>-12.211449746430011</v>
      </c>
      <c r="DE263" s="80">
        <f t="shared" si="382"/>
        <v>37.500010000000003</v>
      </c>
      <c r="DF263" s="104">
        <f t="shared" ca="1" si="383"/>
        <v>26.732889069577894</v>
      </c>
      <c r="DG263" s="104">
        <f t="shared" ca="1" si="383"/>
        <v>26.578342672562947</v>
      </c>
      <c r="DH263" s="104">
        <f t="shared" ca="1" si="383"/>
        <v>25.99999395289597</v>
      </c>
      <c r="DI263" s="104">
        <f t="shared" ca="1" si="383"/>
        <v>24.608092578995251</v>
      </c>
      <c r="DJ263" s="104">
        <f t="shared" ca="1" si="383"/>
        <v>21.767354769195219</v>
      </c>
      <c r="DK263" s="104">
        <f t="shared" ca="1" si="383"/>
        <v>17.471015964377962</v>
      </c>
      <c r="DL263" s="104">
        <f t="shared" ca="1" si="383"/>
        <v>13.828118318198133</v>
      </c>
      <c r="DM263" s="104">
        <f t="shared" ca="1" si="383"/>
        <v>12.725634160108552</v>
      </c>
      <c r="DN263" s="104">
        <f t="shared" ca="1" si="383"/>
        <v>13.283014505369723</v>
      </c>
      <c r="DO263" s="104">
        <f t="shared" ca="1" si="383"/>
        <v>14.202797063686479</v>
      </c>
      <c r="DP263" s="104">
        <f t="shared" ca="1" si="383"/>
        <v>14.949777360359905</v>
      </c>
      <c r="DQ263" s="104">
        <f t="shared" ca="1" si="383"/>
        <v>15.401382403036004</v>
      </c>
      <c r="DR263" s="104">
        <f t="shared" ca="1" si="383"/>
        <v>15.550305745796699</v>
      </c>
      <c r="DT263" s="80">
        <f t="shared" si="384"/>
        <v>37.500010000000003</v>
      </c>
      <c r="DU263" s="136">
        <f t="shared" ca="1" si="385"/>
        <v>0.41355629146051864</v>
      </c>
      <c r="DV263" s="136">
        <f t="shared" ca="1" si="385"/>
        <v>0.12280430280368737</v>
      </c>
      <c r="DW263" s="136">
        <f t="shared" ca="1" si="385"/>
        <v>-0.73719623241747811</v>
      </c>
      <c r="DX263" s="136">
        <f t="shared" ca="1" si="385"/>
        <v>-2.0158349525249601</v>
      </c>
      <c r="DY263" s="136">
        <f t="shared" ca="1" si="385"/>
        <v>-2.9867470881971308</v>
      </c>
      <c r="DZ263" s="136">
        <f t="shared" ca="1" si="385"/>
        <v>-1.9359024996104637</v>
      </c>
      <c r="EA263" s="136">
        <f t="shared" ca="1" si="385"/>
        <v>1.9555283238900003</v>
      </c>
      <c r="EB263" s="136">
        <f t="shared" ca="1" si="385"/>
        <v>6.3628170800542776</v>
      </c>
      <c r="EC263" s="136">
        <f t="shared" ca="1" si="385"/>
        <v>9.3317132164194287</v>
      </c>
      <c r="ED263" s="136">
        <f t="shared" ca="1" si="385"/>
        <v>10.937132034197973</v>
      </c>
      <c r="EE263" s="136">
        <f t="shared" ca="1" si="385"/>
        <v>11.738752502881207</v>
      </c>
      <c r="EF263" s="136">
        <f t="shared" ca="1" si="385"/>
        <v>12.105602200324501</v>
      </c>
      <c r="EG263" s="136">
        <f t="shared" ca="1" si="385"/>
        <v>12.211449746430011</v>
      </c>
      <c r="EI263" s="80">
        <f t="shared" si="386"/>
        <v>37.500010000000003</v>
      </c>
      <c r="EJ263" s="136">
        <f t="shared" ca="1" si="387"/>
        <v>-0.41355629146051864</v>
      </c>
      <c r="EK263" s="136">
        <f t="shared" ca="1" si="387"/>
        <v>-0.12280430280368737</v>
      </c>
      <c r="EL263" s="136">
        <f t="shared" ca="1" si="387"/>
        <v>0.73719623241747811</v>
      </c>
      <c r="EM263" s="136">
        <f t="shared" ca="1" si="387"/>
        <v>2.0158349525249601</v>
      </c>
      <c r="EN263" s="136">
        <f t="shared" ca="1" si="387"/>
        <v>2.9867470881971308</v>
      </c>
      <c r="EO263" s="136">
        <f t="shared" ca="1" si="387"/>
        <v>1.9359024996104637</v>
      </c>
      <c r="EP263" s="136">
        <f t="shared" ca="1" si="387"/>
        <v>-1.9555283238900003</v>
      </c>
      <c r="EQ263" s="136">
        <f t="shared" ca="1" si="387"/>
        <v>-6.3628170800542776</v>
      </c>
      <c r="ER263" s="136">
        <f t="shared" ca="1" si="387"/>
        <v>-9.3317132164194287</v>
      </c>
      <c r="ES263" s="136">
        <f t="shared" ca="1" si="387"/>
        <v>-10.937132034197973</v>
      </c>
      <c r="ET263" s="136">
        <f t="shared" ca="1" si="387"/>
        <v>-11.738752502881207</v>
      </c>
      <c r="EU263" s="136">
        <f t="shared" ca="1" si="387"/>
        <v>-12.105602200324501</v>
      </c>
      <c r="EV263" s="136">
        <f t="shared" ca="1" si="387"/>
        <v>-12.211449746430011</v>
      </c>
    </row>
    <row r="264" spans="2:152">
      <c r="S264" s="26">
        <f t="shared" si="370"/>
        <v>45.000010000000003</v>
      </c>
      <c r="T264" s="132">
        <f t="shared" ca="1" si="371"/>
        <v>1.8629100501718519</v>
      </c>
      <c r="U264" s="132">
        <f t="shared" ca="1" si="371"/>
        <v>1.7081314134551322</v>
      </c>
      <c r="V264" s="132">
        <f t="shared" ca="1" si="371"/>
        <v>1.2698927522442558</v>
      </c>
      <c r="W264" s="132">
        <f t="shared" ca="1" si="371"/>
        <v>0.69120186597939437</v>
      </c>
      <c r="X264" s="132">
        <f t="shared" ca="1" si="371"/>
        <v>0.48752440067149116</v>
      </c>
      <c r="Y264" s="132">
        <f t="shared" ca="1" si="371"/>
        <v>1.9555283238899968</v>
      </c>
      <c r="Z264" s="132">
        <f t="shared" ca="1" si="371"/>
        <v>6.362817080054274</v>
      </c>
      <c r="AA264" s="132">
        <f t="shared" ca="1" si="371"/>
        <v>11.872589994308129</v>
      </c>
      <c r="AB264" s="132">
        <f t="shared" ca="1" si="371"/>
        <v>15.451939488301502</v>
      </c>
      <c r="AC264" s="132">
        <f t="shared" ca="1" si="371"/>
        <v>16.982470107345648</v>
      </c>
      <c r="AD264" s="132">
        <f t="shared" ca="1" si="371"/>
        <v>17.488972357180053</v>
      </c>
      <c r="AE264" s="132">
        <f t="shared" ca="1" si="371"/>
        <v>17.618696909066465</v>
      </c>
      <c r="AF264" s="132">
        <f t="shared" ca="1" si="371"/>
        <v>17.63903849293597</v>
      </c>
      <c r="AH264" s="80">
        <f t="shared" si="372"/>
        <v>45.000010000000003</v>
      </c>
      <c r="AI264" s="104">
        <f t="shared" ca="1" si="373"/>
        <v>-1.8629100501718519</v>
      </c>
      <c r="AJ264" s="104">
        <f t="shared" ca="1" si="373"/>
        <v>-1.7081314134551322</v>
      </c>
      <c r="AK264" s="104">
        <f t="shared" ca="1" si="373"/>
        <v>-1.2698927522442558</v>
      </c>
      <c r="AL264" s="104">
        <f t="shared" ca="1" si="373"/>
        <v>-0.69120186597939437</v>
      </c>
      <c r="AM264" s="104">
        <f t="shared" ca="1" si="373"/>
        <v>-0.48752440067149116</v>
      </c>
      <c r="AN264" s="104">
        <f t="shared" ca="1" si="373"/>
        <v>-1.9555283238899968</v>
      </c>
      <c r="AO264" s="104">
        <f t="shared" ca="1" si="373"/>
        <v>-6.362817080054274</v>
      </c>
      <c r="AP264" s="104">
        <f t="shared" ca="1" si="373"/>
        <v>-11.872589994308129</v>
      </c>
      <c r="AQ264" s="104">
        <f t="shared" ca="1" si="373"/>
        <v>-15.451939488301502</v>
      </c>
      <c r="AR264" s="104">
        <f t="shared" ca="1" si="373"/>
        <v>-16.982470107345648</v>
      </c>
      <c r="AS264" s="104">
        <f t="shared" ca="1" si="373"/>
        <v>-17.488972357180053</v>
      </c>
      <c r="AT264" s="104">
        <f t="shared" ca="1" si="373"/>
        <v>-17.618696909066465</v>
      </c>
      <c r="AU264" s="104">
        <f t="shared" ca="1" si="373"/>
        <v>-17.63903849293597</v>
      </c>
      <c r="AW264" s="80">
        <f t="shared" si="374"/>
        <v>45.000010000000003</v>
      </c>
      <c r="AX264" s="136">
        <f t="shared" ca="1" si="375"/>
        <v>19.501948543107829</v>
      </c>
      <c r="AY264" s="136">
        <f t="shared" ca="1" si="342"/>
        <v>0</v>
      </c>
      <c r="AZ264" s="136">
        <f t="shared" ca="1" si="343"/>
        <v>0</v>
      </c>
      <c r="BA264" s="136">
        <f t="shared" ca="1" si="344"/>
        <v>0</v>
      </c>
      <c r="BB264" s="136">
        <f t="shared" ca="1" si="345"/>
        <v>0</v>
      </c>
      <c r="BC264" s="136">
        <f t="shared" ca="1" si="346"/>
        <v>0</v>
      </c>
      <c r="BD264" s="136">
        <f t="shared" ca="1" si="347"/>
        <v>0</v>
      </c>
      <c r="BE264" s="136">
        <f t="shared" ca="1" si="348"/>
        <v>0</v>
      </c>
      <c r="BF264" s="136">
        <f t="shared" ca="1" si="349"/>
        <v>0</v>
      </c>
      <c r="BG264" s="136">
        <f t="shared" ca="1" si="350"/>
        <v>0</v>
      </c>
      <c r="BH264" s="136">
        <f t="shared" ca="1" si="351"/>
        <v>0</v>
      </c>
      <c r="BI264" s="136">
        <f t="shared" ca="1" si="352"/>
        <v>0</v>
      </c>
      <c r="BJ264" s="136">
        <f t="shared" ca="1" si="353"/>
        <v>0</v>
      </c>
      <c r="BK264" s="62"/>
      <c r="BL264" s="80">
        <f t="shared" si="376"/>
        <v>45.000010000000003</v>
      </c>
      <c r="BM264" s="136">
        <f t="shared" ca="1" si="377"/>
        <v>15.776128442764124</v>
      </c>
      <c r="BN264" s="136">
        <f t="shared" ca="1" si="377"/>
        <v>15.910565495611333</v>
      </c>
      <c r="BO264" s="136">
        <f t="shared" ca="1" si="377"/>
        <v>16.219079604935807</v>
      </c>
      <c r="BP264" s="136">
        <f t="shared" ca="1" si="377"/>
        <v>16.291268241366264</v>
      </c>
      <c r="BQ264" s="136">
        <f t="shared" ca="1" si="377"/>
        <v>14.964415087630012</v>
      </c>
      <c r="BR264" s="136">
        <f t="shared" ca="1" si="377"/>
        <v>9.9170616704181356</v>
      </c>
      <c r="BS264" s="136">
        <f t="shared" ca="1" si="377"/>
        <v>0</v>
      </c>
      <c r="BT264" s="136">
        <f t="shared" ca="1" si="377"/>
        <v>-9.9170616704181356</v>
      </c>
      <c r="BU264" s="136">
        <f t="shared" ca="1" si="377"/>
        <v>-14.964415087630002</v>
      </c>
      <c r="BV264" s="136">
        <f t="shared" ca="1" si="377"/>
        <v>-16.291268241366243</v>
      </c>
      <c r="BW264" s="136">
        <f t="shared" ca="1" si="377"/>
        <v>-16.219079604935793</v>
      </c>
      <c r="BX264" s="136">
        <f t="shared" ca="1" si="377"/>
        <v>-15.910565495611332</v>
      </c>
      <c r="BY264" s="136">
        <f t="shared" ca="1" si="377"/>
        <v>-15.776128442764117</v>
      </c>
      <c r="BZ264" s="62"/>
      <c r="CA264" s="80">
        <f t="shared" si="378"/>
        <v>45.000010000000003</v>
      </c>
      <c r="CB264" s="104">
        <f t="shared" ca="1" si="379"/>
        <v>1.8629100501718519</v>
      </c>
      <c r="CC264" s="104">
        <f t="shared" ca="1" si="379"/>
        <v>1.7081314134551322</v>
      </c>
      <c r="CD264" s="104">
        <f t="shared" ca="1" si="379"/>
        <v>1.2698927522442558</v>
      </c>
      <c r="CE264" s="104">
        <f t="shared" ca="1" si="379"/>
        <v>0.69120186597939437</v>
      </c>
      <c r="CF264" s="104">
        <f t="shared" ca="1" si="379"/>
        <v>0.48752440067149116</v>
      </c>
      <c r="CG264" s="104">
        <f t="shared" ca="1" si="379"/>
        <v>1.9555283238899968</v>
      </c>
      <c r="CH264" s="104">
        <f t="shared" ca="1" si="379"/>
        <v>6.362817080054274</v>
      </c>
      <c r="CI264" s="104">
        <f t="shared" ca="1" si="379"/>
        <v>11.872589994308129</v>
      </c>
      <c r="CJ264" s="104">
        <f t="shared" ca="1" si="379"/>
        <v>15.451939488301502</v>
      </c>
      <c r="CK264" s="104">
        <f t="shared" ca="1" si="379"/>
        <v>16.982470107345648</v>
      </c>
      <c r="CL264" s="104">
        <f t="shared" ca="1" si="379"/>
        <v>17.488972357180053</v>
      </c>
      <c r="CM264" s="104">
        <f t="shared" ca="1" si="379"/>
        <v>17.618696909066465</v>
      </c>
      <c r="CN264" s="104">
        <f t="shared" ca="1" si="379"/>
        <v>17.63903849293597</v>
      </c>
      <c r="CP264" s="80">
        <f t="shared" si="380"/>
        <v>45.000010000000003</v>
      </c>
      <c r="CQ264" s="136">
        <f t="shared" ca="1" si="381"/>
        <v>-1.8629100501718519</v>
      </c>
      <c r="CR264" s="136">
        <f t="shared" ca="1" si="381"/>
        <v>-1.7081314134551322</v>
      </c>
      <c r="CS264" s="136">
        <f t="shared" ca="1" si="381"/>
        <v>-1.2698927522442558</v>
      </c>
      <c r="CT264" s="136">
        <f t="shared" ca="1" si="381"/>
        <v>-0.69120186597939437</v>
      </c>
      <c r="CU264" s="136">
        <f t="shared" ca="1" si="381"/>
        <v>-0.48752440067149116</v>
      </c>
      <c r="CV264" s="136">
        <f t="shared" ca="1" si="381"/>
        <v>-1.9555283238899968</v>
      </c>
      <c r="CW264" s="136">
        <f t="shared" ca="1" si="381"/>
        <v>-6.362817080054274</v>
      </c>
      <c r="CX264" s="136">
        <f t="shared" ca="1" si="381"/>
        <v>-11.872589994308129</v>
      </c>
      <c r="CY264" s="136">
        <f t="shared" ca="1" si="381"/>
        <v>-15.451939488301502</v>
      </c>
      <c r="CZ264" s="136">
        <f t="shared" ca="1" si="381"/>
        <v>-16.982470107345648</v>
      </c>
      <c r="DA264" s="136">
        <f t="shared" ca="1" si="381"/>
        <v>-17.488972357180053</v>
      </c>
      <c r="DB264" s="136">
        <f t="shared" ca="1" si="381"/>
        <v>-17.618696909066465</v>
      </c>
      <c r="DC264" s="136">
        <f t="shared" ca="1" si="381"/>
        <v>-17.63903849293597</v>
      </c>
      <c r="DE264" s="80">
        <f t="shared" si="382"/>
        <v>45.000010000000003</v>
      </c>
      <c r="DF264" s="104">
        <f t="shared" ca="1" si="383"/>
        <v>19.501948543107829</v>
      </c>
      <c r="DG264" s="104">
        <f t="shared" ca="1" si="383"/>
        <v>19.3268283225216</v>
      </c>
      <c r="DH264" s="104">
        <f t="shared" ca="1" si="383"/>
        <v>18.758865109424317</v>
      </c>
      <c r="DI264" s="104">
        <f t="shared" ca="1" si="383"/>
        <v>17.673671973325053</v>
      </c>
      <c r="DJ264" s="104">
        <f t="shared" ca="1" si="383"/>
        <v>15.939463888973</v>
      </c>
      <c r="DK264" s="104">
        <f t="shared" ca="1" si="383"/>
        <v>13.828118318198133</v>
      </c>
      <c r="DL264" s="104">
        <f t="shared" ca="1" si="383"/>
        <v>12.725634160108552</v>
      </c>
      <c r="DM264" s="104">
        <f t="shared" ca="1" si="383"/>
        <v>13.828118318198126</v>
      </c>
      <c r="DN264" s="104">
        <f t="shared" ca="1" si="383"/>
        <v>15.939463888972998</v>
      </c>
      <c r="DO264" s="104">
        <f t="shared" ca="1" si="383"/>
        <v>17.673671973325046</v>
      </c>
      <c r="DP264" s="104">
        <f t="shared" ca="1" si="383"/>
        <v>18.758865109424313</v>
      </c>
      <c r="DQ264" s="104">
        <f t="shared" ca="1" si="383"/>
        <v>19.326828322521596</v>
      </c>
      <c r="DR264" s="104">
        <f t="shared" ca="1" si="383"/>
        <v>19.501948543107822</v>
      </c>
      <c r="DT264" s="80">
        <f t="shared" si="384"/>
        <v>45.000010000000003</v>
      </c>
      <c r="DU264" s="136">
        <f t="shared" ca="1" si="385"/>
        <v>1.8629100501718519</v>
      </c>
      <c r="DV264" s="136">
        <f t="shared" ca="1" si="385"/>
        <v>1.7081314134551322</v>
      </c>
      <c r="DW264" s="136">
        <f t="shared" ca="1" si="385"/>
        <v>1.2698927522442558</v>
      </c>
      <c r="DX264" s="136">
        <f t="shared" ca="1" si="385"/>
        <v>0.69120186597939437</v>
      </c>
      <c r="DY264" s="136">
        <f t="shared" ca="1" si="385"/>
        <v>0.48752440067149116</v>
      </c>
      <c r="DZ264" s="136">
        <f t="shared" ca="1" si="385"/>
        <v>1.9555283238899968</v>
      </c>
      <c r="EA264" s="136">
        <f t="shared" ca="1" si="385"/>
        <v>6.362817080054274</v>
      </c>
      <c r="EB264" s="136">
        <f t="shared" ca="1" si="385"/>
        <v>11.872589994308129</v>
      </c>
      <c r="EC264" s="136">
        <f t="shared" ca="1" si="385"/>
        <v>15.451939488301502</v>
      </c>
      <c r="ED264" s="136">
        <f t="shared" ca="1" si="385"/>
        <v>16.982470107345648</v>
      </c>
      <c r="EE264" s="136">
        <f t="shared" ca="1" si="385"/>
        <v>17.488972357180053</v>
      </c>
      <c r="EF264" s="136">
        <f t="shared" ca="1" si="385"/>
        <v>17.618696909066465</v>
      </c>
      <c r="EG264" s="136">
        <f t="shared" ca="1" si="385"/>
        <v>17.63903849293597</v>
      </c>
      <c r="EI264" s="80">
        <f t="shared" si="386"/>
        <v>45.000010000000003</v>
      </c>
      <c r="EJ264" s="136">
        <f t="shared" ca="1" si="387"/>
        <v>-1.8629100501718519</v>
      </c>
      <c r="EK264" s="136">
        <f t="shared" ca="1" si="387"/>
        <v>-1.7081314134551322</v>
      </c>
      <c r="EL264" s="136">
        <f t="shared" ca="1" si="387"/>
        <v>-1.2698927522442558</v>
      </c>
      <c r="EM264" s="136">
        <f t="shared" ca="1" si="387"/>
        <v>-0.69120186597939437</v>
      </c>
      <c r="EN264" s="136">
        <f t="shared" ca="1" si="387"/>
        <v>-0.48752440067149116</v>
      </c>
      <c r="EO264" s="136">
        <f t="shared" ca="1" si="387"/>
        <v>-1.9555283238899968</v>
      </c>
      <c r="EP264" s="136">
        <f t="shared" ca="1" si="387"/>
        <v>-6.362817080054274</v>
      </c>
      <c r="EQ264" s="136">
        <f t="shared" ca="1" si="387"/>
        <v>-11.872589994308129</v>
      </c>
      <c r="ER264" s="136">
        <f t="shared" ca="1" si="387"/>
        <v>-15.451939488301502</v>
      </c>
      <c r="ES264" s="136">
        <f t="shared" ca="1" si="387"/>
        <v>-16.982470107345648</v>
      </c>
      <c r="ET264" s="136">
        <f t="shared" ca="1" si="387"/>
        <v>-17.488972357180053</v>
      </c>
      <c r="EU264" s="136">
        <f t="shared" ca="1" si="387"/>
        <v>-17.618696909066465</v>
      </c>
      <c r="EV264" s="136">
        <f t="shared" ca="1" si="387"/>
        <v>-17.63903849293597</v>
      </c>
    </row>
    <row r="265" spans="2:152"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S265" s="26">
        <f t="shared" si="370"/>
        <v>52.500010000000003</v>
      </c>
      <c r="T265" s="132">
        <f t="shared" ca="1" si="371"/>
        <v>3.3388559993666873</v>
      </c>
      <c r="U265" s="132">
        <f t="shared" ca="1" si="371"/>
        <v>3.295780202711506</v>
      </c>
      <c r="V265" s="132">
        <f t="shared" ca="1" si="371"/>
        <v>3.2110248574787006</v>
      </c>
      <c r="W265" s="132">
        <f t="shared" ca="1" si="371"/>
        <v>3.265665029488507</v>
      </c>
      <c r="X265" s="132">
        <f t="shared" ca="1" si="371"/>
        <v>3.9513012889502921</v>
      </c>
      <c r="Y265" s="132">
        <f t="shared" ca="1" si="371"/>
        <v>6.3628170800542776</v>
      </c>
      <c r="Z265" s="132">
        <f t="shared" ca="1" si="371"/>
        <v>11.872589994308129</v>
      </c>
      <c r="AA265" s="132">
        <f t="shared" ca="1" si="371"/>
        <v>19.40691846398844</v>
      </c>
      <c r="AB265" s="132">
        <f t="shared" ca="1" si="371"/>
        <v>24.754101857392339</v>
      </c>
      <c r="AC265" s="132">
        <f t="shared" ca="1" si="371"/>
        <v>26.623927531520199</v>
      </c>
      <c r="AD265" s="132">
        <f t="shared" ca="1" si="371"/>
        <v>26.737190185313445</v>
      </c>
      <c r="AE265" s="132">
        <f t="shared" ca="1" si="371"/>
        <v>26.45553836975926</v>
      </c>
      <c r="AF265" s="132">
        <f t="shared" ca="1" si="371"/>
        <v>26.319332778117371</v>
      </c>
      <c r="AH265" s="80">
        <f t="shared" si="372"/>
        <v>52.500010000000003</v>
      </c>
      <c r="AI265" s="104">
        <f t="shared" ca="1" si="373"/>
        <v>-3.3388559993666873</v>
      </c>
      <c r="AJ265" s="104">
        <f t="shared" ca="1" si="373"/>
        <v>-3.295780202711506</v>
      </c>
      <c r="AK265" s="104">
        <f t="shared" ca="1" si="373"/>
        <v>-3.2110248574787006</v>
      </c>
      <c r="AL265" s="104">
        <f t="shared" ca="1" si="373"/>
        <v>-3.265665029488507</v>
      </c>
      <c r="AM265" s="104">
        <f t="shared" ca="1" si="373"/>
        <v>-3.9513012889502921</v>
      </c>
      <c r="AN265" s="104">
        <f t="shared" ca="1" si="373"/>
        <v>-6.3628170800542776</v>
      </c>
      <c r="AO265" s="104">
        <f t="shared" ca="1" si="373"/>
        <v>-11.872589994308129</v>
      </c>
      <c r="AP265" s="104">
        <f t="shared" ca="1" si="373"/>
        <v>-19.40691846398844</v>
      </c>
      <c r="AQ265" s="104">
        <f t="shared" ca="1" si="373"/>
        <v>-24.754101857392339</v>
      </c>
      <c r="AR265" s="104">
        <f t="shared" ca="1" si="373"/>
        <v>-26.623927531520199</v>
      </c>
      <c r="AS265" s="104">
        <f t="shared" ca="1" si="373"/>
        <v>-26.737190185313445</v>
      </c>
      <c r="AT265" s="104">
        <f t="shared" ca="1" si="373"/>
        <v>-26.45553836975926</v>
      </c>
      <c r="AU265" s="104">
        <f t="shared" ca="1" si="373"/>
        <v>-26.319332778117371</v>
      </c>
      <c r="AW265" s="80">
        <f t="shared" si="374"/>
        <v>52.500010000000003</v>
      </c>
      <c r="AX265" s="136">
        <f t="shared" ca="1" si="375"/>
        <v>15.550305745796695</v>
      </c>
      <c r="AY265" s="136">
        <f t="shared" ca="1" si="342"/>
        <v>0</v>
      </c>
      <c r="AZ265" s="136">
        <f t="shared" ca="1" si="343"/>
        <v>0</v>
      </c>
      <c r="BA265" s="136">
        <f t="shared" ca="1" si="344"/>
        <v>0</v>
      </c>
      <c r="BB265" s="136">
        <f t="shared" ca="1" si="345"/>
        <v>0</v>
      </c>
      <c r="BC265" s="136">
        <f t="shared" ca="1" si="346"/>
        <v>0</v>
      </c>
      <c r="BD265" s="136">
        <f t="shared" ca="1" si="347"/>
        <v>0</v>
      </c>
      <c r="BE265" s="136">
        <f t="shared" ca="1" si="348"/>
        <v>0</v>
      </c>
      <c r="BF265" s="136">
        <f t="shared" ca="1" si="349"/>
        <v>0</v>
      </c>
      <c r="BG265" s="136">
        <f t="shared" ca="1" si="350"/>
        <v>0</v>
      </c>
      <c r="BH265" s="136">
        <f t="shared" ca="1" si="351"/>
        <v>0</v>
      </c>
      <c r="BI265" s="136">
        <f t="shared" ca="1" si="352"/>
        <v>0</v>
      </c>
      <c r="BJ265" s="136">
        <f t="shared" ca="1" si="353"/>
        <v>0</v>
      </c>
      <c r="BK265" s="62"/>
      <c r="BL265" s="80">
        <f t="shared" si="376"/>
        <v>52.500010000000003</v>
      </c>
      <c r="BM265" s="136">
        <f t="shared" ca="1" si="377"/>
        <v>8.8725937470633216</v>
      </c>
      <c r="BN265" s="136">
        <f t="shared" ca="1" si="377"/>
        <v>8.8098219976129943</v>
      </c>
      <c r="BO265" s="136">
        <f t="shared" ca="1" si="377"/>
        <v>8.5277276454025035</v>
      </c>
      <c r="BP265" s="136">
        <f t="shared" ca="1" si="377"/>
        <v>7.67146700470947</v>
      </c>
      <c r="BQ265" s="136">
        <f t="shared" ca="1" si="377"/>
        <v>5.3804119274691367</v>
      </c>
      <c r="BR265" s="136">
        <f t="shared" ca="1" si="377"/>
        <v>-7.1054273576010019E-15</v>
      </c>
      <c r="BS265" s="136">
        <f t="shared" ca="1" si="377"/>
        <v>-9.9170616704181356</v>
      </c>
      <c r="BT265" s="136">
        <f t="shared" ca="1" si="377"/>
        <v>-21.342820963598911</v>
      </c>
      <c r="BU265" s="136">
        <f t="shared" ca="1" si="377"/>
        <v>-27.740848945589459</v>
      </c>
      <c r="BV265" s="136">
        <f t="shared" ca="1" si="377"/>
        <v>-28.639762484045157</v>
      </c>
      <c r="BW265" s="136">
        <f t="shared" ca="1" si="377"/>
        <v>-27.474386417730919</v>
      </c>
      <c r="BX265" s="136">
        <f t="shared" ca="1" si="377"/>
        <v>-26.332734066955567</v>
      </c>
      <c r="BY265" s="136">
        <f t="shared" ca="1" si="377"/>
        <v>-25.905776486656858</v>
      </c>
      <c r="BZ265" s="62"/>
      <c r="CA265" s="80">
        <f t="shared" si="378"/>
        <v>52.500010000000003</v>
      </c>
      <c r="CB265" s="104">
        <f t="shared" ca="1" si="379"/>
        <v>3.3388559993666873</v>
      </c>
      <c r="CC265" s="104">
        <f t="shared" ca="1" si="379"/>
        <v>3.295780202711506</v>
      </c>
      <c r="CD265" s="104">
        <f t="shared" ca="1" si="379"/>
        <v>3.2110248574787006</v>
      </c>
      <c r="CE265" s="104">
        <f t="shared" ca="1" si="379"/>
        <v>3.265665029488507</v>
      </c>
      <c r="CF265" s="104">
        <f t="shared" ca="1" si="379"/>
        <v>3.9513012889502921</v>
      </c>
      <c r="CG265" s="104">
        <f t="shared" ca="1" si="379"/>
        <v>6.3628170800542776</v>
      </c>
      <c r="CH265" s="104">
        <f t="shared" ca="1" si="379"/>
        <v>11.872589994308129</v>
      </c>
      <c r="CI265" s="104">
        <f t="shared" ca="1" si="379"/>
        <v>19.40691846398844</v>
      </c>
      <c r="CJ265" s="104">
        <f t="shared" ca="1" si="379"/>
        <v>24.754101857392339</v>
      </c>
      <c r="CK265" s="104">
        <f t="shared" ca="1" si="379"/>
        <v>26.623927531520199</v>
      </c>
      <c r="CL265" s="104">
        <f t="shared" ca="1" si="379"/>
        <v>26.737190185313445</v>
      </c>
      <c r="CM265" s="104">
        <f t="shared" ca="1" si="379"/>
        <v>26.45553836975926</v>
      </c>
      <c r="CN265" s="104">
        <f t="shared" ca="1" si="379"/>
        <v>26.319332778117371</v>
      </c>
      <c r="CP265" s="80">
        <f t="shared" si="380"/>
        <v>52.500010000000003</v>
      </c>
      <c r="CQ265" s="136">
        <f t="shared" ca="1" si="381"/>
        <v>-3.3388559993666873</v>
      </c>
      <c r="CR265" s="136">
        <f t="shared" ca="1" si="381"/>
        <v>-3.295780202711506</v>
      </c>
      <c r="CS265" s="136">
        <f t="shared" ca="1" si="381"/>
        <v>-3.2110248574787006</v>
      </c>
      <c r="CT265" s="136">
        <f t="shared" ca="1" si="381"/>
        <v>-3.265665029488507</v>
      </c>
      <c r="CU265" s="136">
        <f t="shared" ca="1" si="381"/>
        <v>-3.9513012889502921</v>
      </c>
      <c r="CV265" s="136">
        <f t="shared" ca="1" si="381"/>
        <v>-6.3628170800542776</v>
      </c>
      <c r="CW265" s="136">
        <f t="shared" ca="1" si="381"/>
        <v>-11.872589994308129</v>
      </c>
      <c r="CX265" s="136">
        <f t="shared" ca="1" si="381"/>
        <v>-19.40691846398844</v>
      </c>
      <c r="CY265" s="136">
        <f t="shared" ca="1" si="381"/>
        <v>-24.754101857392339</v>
      </c>
      <c r="CZ265" s="136">
        <f t="shared" ca="1" si="381"/>
        <v>-26.623927531520199</v>
      </c>
      <c r="DA265" s="136">
        <f t="shared" ca="1" si="381"/>
        <v>-26.737190185313445</v>
      </c>
      <c r="DB265" s="136">
        <f t="shared" ca="1" si="381"/>
        <v>-26.45553836975926</v>
      </c>
      <c r="DC265" s="136">
        <f t="shared" ca="1" si="381"/>
        <v>-26.319332778117371</v>
      </c>
      <c r="DE265" s="80">
        <f t="shared" si="382"/>
        <v>52.500010000000003</v>
      </c>
      <c r="DF265" s="104">
        <f t="shared" ca="1" si="383"/>
        <v>15.550305745796695</v>
      </c>
      <c r="DG265" s="104">
        <f t="shared" ca="1" si="383"/>
        <v>15.401382403036006</v>
      </c>
      <c r="DH265" s="104">
        <f t="shared" ca="1" si="383"/>
        <v>14.949777360359906</v>
      </c>
      <c r="DI265" s="104">
        <f t="shared" ca="1" si="383"/>
        <v>14.202797063686486</v>
      </c>
      <c r="DJ265" s="104">
        <f t="shared" ca="1" si="383"/>
        <v>13.283014505369721</v>
      </c>
      <c r="DK265" s="104">
        <f t="shared" ca="1" si="383"/>
        <v>12.725634160108552</v>
      </c>
      <c r="DL265" s="104">
        <f t="shared" ca="1" si="383"/>
        <v>13.828118318198126</v>
      </c>
      <c r="DM265" s="104">
        <f t="shared" ca="1" si="383"/>
        <v>17.471015964377969</v>
      </c>
      <c r="DN265" s="104">
        <f t="shared" ca="1" si="383"/>
        <v>21.767354769195212</v>
      </c>
      <c r="DO265" s="104">
        <f t="shared" ca="1" si="383"/>
        <v>24.608092578995244</v>
      </c>
      <c r="DP265" s="104">
        <f t="shared" ca="1" si="383"/>
        <v>25.99999395289597</v>
      </c>
      <c r="DQ265" s="104">
        <f t="shared" ca="1" si="383"/>
        <v>26.578342672562947</v>
      </c>
      <c r="DR265" s="104">
        <f t="shared" ca="1" si="383"/>
        <v>26.73288906957789</v>
      </c>
      <c r="DT265" s="80">
        <f t="shared" si="384"/>
        <v>52.500010000000003</v>
      </c>
      <c r="DU265" s="136">
        <f t="shared" ca="1" si="385"/>
        <v>3.3388559993666873</v>
      </c>
      <c r="DV265" s="136">
        <f t="shared" ca="1" si="385"/>
        <v>3.295780202711506</v>
      </c>
      <c r="DW265" s="136">
        <f t="shared" ca="1" si="385"/>
        <v>3.2110248574787006</v>
      </c>
      <c r="DX265" s="136">
        <f t="shared" ca="1" si="385"/>
        <v>3.265665029488507</v>
      </c>
      <c r="DY265" s="136">
        <f t="shared" ca="1" si="385"/>
        <v>3.9513012889502921</v>
      </c>
      <c r="DZ265" s="136">
        <f t="shared" ca="1" si="385"/>
        <v>6.3628170800542776</v>
      </c>
      <c r="EA265" s="136">
        <f t="shared" ca="1" si="385"/>
        <v>11.872589994308129</v>
      </c>
      <c r="EB265" s="136">
        <f t="shared" ca="1" si="385"/>
        <v>19.40691846398844</v>
      </c>
      <c r="EC265" s="136">
        <f t="shared" ca="1" si="385"/>
        <v>24.754101857392339</v>
      </c>
      <c r="ED265" s="136">
        <f t="shared" ca="1" si="385"/>
        <v>26.623927531520199</v>
      </c>
      <c r="EE265" s="136">
        <f t="shared" ca="1" si="385"/>
        <v>26.737190185313445</v>
      </c>
      <c r="EF265" s="136">
        <f t="shared" ca="1" si="385"/>
        <v>26.45553836975926</v>
      </c>
      <c r="EG265" s="136">
        <f t="shared" ca="1" si="385"/>
        <v>26.319332778117371</v>
      </c>
      <c r="EI265" s="80">
        <f t="shared" si="386"/>
        <v>52.500010000000003</v>
      </c>
      <c r="EJ265" s="136">
        <f t="shared" ca="1" si="387"/>
        <v>-3.3388559993666873</v>
      </c>
      <c r="EK265" s="136">
        <f t="shared" ca="1" si="387"/>
        <v>-3.295780202711506</v>
      </c>
      <c r="EL265" s="136">
        <f t="shared" ca="1" si="387"/>
        <v>-3.2110248574787006</v>
      </c>
      <c r="EM265" s="136">
        <f t="shared" ca="1" si="387"/>
        <v>-3.265665029488507</v>
      </c>
      <c r="EN265" s="136">
        <f t="shared" ca="1" si="387"/>
        <v>-3.9513012889502921</v>
      </c>
      <c r="EO265" s="136">
        <f t="shared" ca="1" si="387"/>
        <v>-6.3628170800542776</v>
      </c>
      <c r="EP265" s="136">
        <f t="shared" ca="1" si="387"/>
        <v>-11.872589994308129</v>
      </c>
      <c r="EQ265" s="136">
        <f t="shared" ca="1" si="387"/>
        <v>-19.40691846398844</v>
      </c>
      <c r="ER265" s="136">
        <f t="shared" ca="1" si="387"/>
        <v>-24.754101857392339</v>
      </c>
      <c r="ES265" s="136">
        <f t="shared" ca="1" si="387"/>
        <v>-26.623927531520199</v>
      </c>
      <c r="ET265" s="136">
        <f t="shared" ca="1" si="387"/>
        <v>-26.737190185313445</v>
      </c>
      <c r="EU265" s="136">
        <f t="shared" ca="1" si="387"/>
        <v>-26.45553836975926</v>
      </c>
      <c r="EV265" s="136">
        <f t="shared" ca="1" si="387"/>
        <v>-26.319332778117371</v>
      </c>
    </row>
    <row r="266" spans="2:152">
      <c r="S266" s="26">
        <f t="shared" si="370"/>
        <v>60.000010000000003</v>
      </c>
      <c r="T266" s="132">
        <f t="shared" ca="1" si="371"/>
        <v>4.5304064584265831</v>
      </c>
      <c r="U266" s="132">
        <f t="shared" ca="1" si="371"/>
        <v>4.5590143081276882</v>
      </c>
      <c r="V266" s="132">
        <f t="shared" ca="1" si="371"/>
        <v>4.6974846887088786</v>
      </c>
      <c r="W266" s="132">
        <f t="shared" ca="1" si="371"/>
        <v>5.1417665768878091</v>
      </c>
      <c r="X266" s="132">
        <f t="shared" ca="1" si="371"/>
        <v>6.362817080054274</v>
      </c>
      <c r="Y266" s="132">
        <f t="shared" ca="1" si="371"/>
        <v>9.3317132164194287</v>
      </c>
      <c r="Z266" s="132">
        <f t="shared" ca="1" si="371"/>
        <v>15.451939488301509</v>
      </c>
      <c r="AA266" s="132">
        <f t="shared" ca="1" si="371"/>
        <v>24.754101857392339</v>
      </c>
      <c r="AB266" s="132">
        <f t="shared" ca="1" si="371"/>
        <v>33.307128405572549</v>
      </c>
      <c r="AC266" s="132">
        <f t="shared" ca="1" si="371"/>
        <v>37.400322472725136</v>
      </c>
      <c r="AD266" s="132">
        <f t="shared" ca="1" si="371"/>
        <v>38.092925265346437</v>
      </c>
      <c r="AE266" s="132">
        <f t="shared" ca="1" si="371"/>
        <v>37.715497725161292</v>
      </c>
      <c r="AF266" s="132">
        <f t="shared" ca="1" si="371"/>
        <v>37.484918039140858</v>
      </c>
      <c r="AH266" s="80">
        <f t="shared" si="372"/>
        <v>60.000010000000003</v>
      </c>
      <c r="AI266" s="104">
        <f t="shared" ca="1" si="373"/>
        <v>-4.5304064584265831</v>
      </c>
      <c r="AJ266" s="104">
        <f t="shared" ca="1" si="373"/>
        <v>-4.5590143081276882</v>
      </c>
      <c r="AK266" s="104">
        <f t="shared" ca="1" si="373"/>
        <v>-4.6974846887088786</v>
      </c>
      <c r="AL266" s="104">
        <f t="shared" ca="1" si="373"/>
        <v>-5.1417665768878091</v>
      </c>
      <c r="AM266" s="104">
        <f t="shared" ca="1" si="373"/>
        <v>-6.362817080054274</v>
      </c>
      <c r="AN266" s="104">
        <f t="shared" ca="1" si="373"/>
        <v>-9.3317132164194287</v>
      </c>
      <c r="AO266" s="104">
        <f t="shared" ca="1" si="373"/>
        <v>-15.451939488301509</v>
      </c>
      <c r="AP266" s="104">
        <f t="shared" ca="1" si="373"/>
        <v>-24.754101857392339</v>
      </c>
      <c r="AQ266" s="104">
        <f t="shared" ca="1" si="373"/>
        <v>-33.307128405572549</v>
      </c>
      <c r="AR266" s="104">
        <f t="shared" ca="1" si="373"/>
        <v>-37.400322472725136</v>
      </c>
      <c r="AS266" s="104">
        <f t="shared" ca="1" si="373"/>
        <v>-38.092925265346437</v>
      </c>
      <c r="AT266" s="104">
        <f t="shared" ca="1" si="373"/>
        <v>-37.715497725161292</v>
      </c>
      <c r="AU266" s="104">
        <f t="shared" ca="1" si="373"/>
        <v>-37.484918039140858</v>
      </c>
      <c r="AW266" s="80">
        <f t="shared" si="374"/>
        <v>60.000010000000003</v>
      </c>
      <c r="AX266" s="136">
        <f t="shared" ca="1" si="375"/>
        <v>13.72797669053935</v>
      </c>
      <c r="AY266" s="136">
        <f t="shared" ca="1" si="342"/>
        <v>0</v>
      </c>
      <c r="AZ266" s="136">
        <f t="shared" ca="1" si="343"/>
        <v>0</v>
      </c>
      <c r="BA266" s="136">
        <f t="shared" ca="1" si="344"/>
        <v>0</v>
      </c>
      <c r="BB266" s="136">
        <f t="shared" ca="1" si="345"/>
        <v>0</v>
      </c>
      <c r="BC266" s="136">
        <f t="shared" ca="1" si="346"/>
        <v>0</v>
      </c>
      <c r="BD266" s="136">
        <f t="shared" ca="1" si="347"/>
        <v>0</v>
      </c>
      <c r="BE266" s="136">
        <f t="shared" ca="1" si="348"/>
        <v>0</v>
      </c>
      <c r="BF266" s="136">
        <f t="shared" ca="1" si="349"/>
        <v>0</v>
      </c>
      <c r="BG266" s="136">
        <f t="shared" ca="1" si="350"/>
        <v>0</v>
      </c>
      <c r="BH266" s="136">
        <f t="shared" ca="1" si="351"/>
        <v>0</v>
      </c>
      <c r="BI266" s="136">
        <f t="shared" ca="1" si="352"/>
        <v>0</v>
      </c>
      <c r="BJ266" s="136">
        <f t="shared" ca="1" si="353"/>
        <v>0</v>
      </c>
      <c r="BK266" s="62"/>
      <c r="BL266" s="80">
        <f t="shared" si="376"/>
        <v>60.000010000000003</v>
      </c>
      <c r="BM266" s="136">
        <f t="shared" ca="1" si="377"/>
        <v>4.6671637736861822</v>
      </c>
      <c r="BN266" s="136">
        <f t="shared" ca="1" si="377"/>
        <v>4.5102338723139646</v>
      </c>
      <c r="BO266" s="136">
        <f t="shared" ca="1" si="377"/>
        <v>3.9519920339321235</v>
      </c>
      <c r="BP266" s="136">
        <f t="shared" ca="1" si="377"/>
        <v>2.6805595527916015</v>
      </c>
      <c r="BQ266" s="136">
        <f t="shared" ca="1" si="377"/>
        <v>7.1054273576010019E-15</v>
      </c>
      <c r="BR266" s="136">
        <f t="shared" ca="1" si="377"/>
        <v>-5.3804119274691331</v>
      </c>
      <c r="BS266" s="136">
        <f t="shared" ca="1" si="377"/>
        <v>-14.964415087630012</v>
      </c>
      <c r="BT266" s="136">
        <f t="shared" ca="1" si="377"/>
        <v>-27.740848945589459</v>
      </c>
      <c r="BU266" s="136">
        <f t="shared" ca="1" si="377"/>
        <v>-37.696751483400476</v>
      </c>
      <c r="BV266" s="136">
        <f t="shared" ca="1" si="377"/>
        <v>-40.879484215232338</v>
      </c>
      <c r="BW266" s="136">
        <f t="shared" ca="1" si="377"/>
        <v>-39.993875346688256</v>
      </c>
      <c r="BX266" s="136">
        <f t="shared" ca="1" si="377"/>
        <v>-38.477606884810243</v>
      </c>
      <c r="BY266" s="136">
        <f t="shared" ca="1" si="377"/>
        <v>-37.854657318063516</v>
      </c>
      <c r="BZ266" s="62"/>
      <c r="CA266" s="80">
        <f t="shared" si="378"/>
        <v>60.000010000000003</v>
      </c>
      <c r="CB266" s="104">
        <f t="shared" ca="1" si="379"/>
        <v>4.5304064584265831</v>
      </c>
      <c r="CC266" s="104">
        <f t="shared" ca="1" si="379"/>
        <v>4.5590143081276882</v>
      </c>
      <c r="CD266" s="104">
        <f t="shared" ca="1" si="379"/>
        <v>4.6974846887088786</v>
      </c>
      <c r="CE266" s="104">
        <f t="shared" ca="1" si="379"/>
        <v>5.1417665768878091</v>
      </c>
      <c r="CF266" s="104">
        <f t="shared" ca="1" si="379"/>
        <v>6.362817080054274</v>
      </c>
      <c r="CG266" s="104">
        <f t="shared" ca="1" si="379"/>
        <v>9.3317132164194287</v>
      </c>
      <c r="CH266" s="104">
        <f t="shared" ca="1" si="379"/>
        <v>15.451939488301509</v>
      </c>
      <c r="CI266" s="104">
        <f t="shared" ca="1" si="379"/>
        <v>24.754101857392339</v>
      </c>
      <c r="CJ266" s="104">
        <f t="shared" ca="1" si="379"/>
        <v>33.307128405572549</v>
      </c>
      <c r="CK266" s="104">
        <f t="shared" ca="1" si="379"/>
        <v>37.400322472725136</v>
      </c>
      <c r="CL266" s="104">
        <f t="shared" ca="1" si="379"/>
        <v>38.092925265346437</v>
      </c>
      <c r="CM266" s="104">
        <f t="shared" ca="1" si="379"/>
        <v>37.715497725161292</v>
      </c>
      <c r="CN266" s="104">
        <f t="shared" ca="1" si="379"/>
        <v>37.484918039140858</v>
      </c>
      <c r="CP266" s="80">
        <f t="shared" si="380"/>
        <v>60.000010000000003</v>
      </c>
      <c r="CQ266" s="136">
        <f t="shared" ca="1" si="381"/>
        <v>-4.5304064584265831</v>
      </c>
      <c r="CR266" s="136">
        <f t="shared" ca="1" si="381"/>
        <v>-4.5590143081276882</v>
      </c>
      <c r="CS266" s="136">
        <f t="shared" ca="1" si="381"/>
        <v>-4.6974846887088786</v>
      </c>
      <c r="CT266" s="136">
        <f t="shared" ca="1" si="381"/>
        <v>-5.1417665768878091</v>
      </c>
      <c r="CU266" s="136">
        <f t="shared" ca="1" si="381"/>
        <v>-6.362817080054274</v>
      </c>
      <c r="CV266" s="136">
        <f t="shared" ca="1" si="381"/>
        <v>-9.3317132164194287</v>
      </c>
      <c r="CW266" s="136">
        <f t="shared" ca="1" si="381"/>
        <v>-15.451939488301509</v>
      </c>
      <c r="CX266" s="136">
        <f t="shared" ca="1" si="381"/>
        <v>-24.754101857392339</v>
      </c>
      <c r="CY266" s="136">
        <f t="shared" ca="1" si="381"/>
        <v>-33.307128405572549</v>
      </c>
      <c r="CZ266" s="136">
        <f t="shared" ca="1" si="381"/>
        <v>-37.400322472725136</v>
      </c>
      <c r="DA266" s="136">
        <f t="shared" ca="1" si="381"/>
        <v>-38.092925265346437</v>
      </c>
      <c r="DB266" s="136">
        <f t="shared" ca="1" si="381"/>
        <v>-37.715497725161292</v>
      </c>
      <c r="DC266" s="136">
        <f t="shared" ca="1" si="381"/>
        <v>-37.484918039140858</v>
      </c>
      <c r="DE266" s="80">
        <f t="shared" si="382"/>
        <v>60.000010000000003</v>
      </c>
      <c r="DF266" s="104">
        <f t="shared" ca="1" si="383"/>
        <v>13.72797669053935</v>
      </c>
      <c r="DG266" s="104">
        <f t="shared" ca="1" si="383"/>
        <v>13.628262488569341</v>
      </c>
      <c r="DH266" s="104">
        <f t="shared" ca="1" si="383"/>
        <v>13.346961411349881</v>
      </c>
      <c r="DI266" s="104">
        <f t="shared" ca="1" si="383"/>
        <v>12.964092706567218</v>
      </c>
      <c r="DJ266" s="104">
        <f t="shared" ca="1" si="383"/>
        <v>12.725634160108555</v>
      </c>
      <c r="DK266" s="104">
        <f t="shared" ca="1" si="383"/>
        <v>13.283014505369719</v>
      </c>
      <c r="DL266" s="104">
        <f t="shared" ca="1" si="383"/>
        <v>15.939463888973</v>
      </c>
      <c r="DM266" s="104">
        <f t="shared" ca="1" si="383"/>
        <v>21.767354769195212</v>
      </c>
      <c r="DN266" s="104">
        <f t="shared" ca="1" si="383"/>
        <v>28.917505327744617</v>
      </c>
      <c r="DO266" s="104">
        <f t="shared" ca="1" si="383"/>
        <v>33.921160730217935</v>
      </c>
      <c r="DP266" s="104">
        <f t="shared" ca="1" si="383"/>
        <v>36.191975184004633</v>
      </c>
      <c r="DQ266" s="104">
        <f t="shared" ca="1" si="383"/>
        <v>36.953388565512334</v>
      </c>
      <c r="DR266" s="104">
        <f t="shared" ca="1" si="383"/>
        <v>37.115178760218186</v>
      </c>
      <c r="DT266" s="80">
        <f t="shared" si="384"/>
        <v>60.000010000000003</v>
      </c>
      <c r="DU266" s="136">
        <f t="shared" ca="1" si="385"/>
        <v>4.5304064584265831</v>
      </c>
      <c r="DV266" s="136">
        <f t="shared" ca="1" si="385"/>
        <v>4.5590143081276882</v>
      </c>
      <c r="DW266" s="136">
        <f t="shared" ca="1" si="385"/>
        <v>4.6974846887088786</v>
      </c>
      <c r="DX266" s="136">
        <f t="shared" ca="1" si="385"/>
        <v>5.1417665768878091</v>
      </c>
      <c r="DY266" s="136">
        <f t="shared" ca="1" si="385"/>
        <v>6.362817080054274</v>
      </c>
      <c r="DZ266" s="136">
        <f t="shared" ca="1" si="385"/>
        <v>9.3317132164194287</v>
      </c>
      <c r="EA266" s="136">
        <f t="shared" ca="1" si="385"/>
        <v>15.451939488301509</v>
      </c>
      <c r="EB266" s="136">
        <f t="shared" ca="1" si="385"/>
        <v>24.754101857392339</v>
      </c>
      <c r="EC266" s="136">
        <f t="shared" ca="1" si="385"/>
        <v>33.307128405572549</v>
      </c>
      <c r="ED266" s="136">
        <f t="shared" ca="1" si="385"/>
        <v>37.400322472725136</v>
      </c>
      <c r="EE266" s="136">
        <f t="shared" ca="1" si="385"/>
        <v>38.092925265346437</v>
      </c>
      <c r="EF266" s="136">
        <f t="shared" ca="1" si="385"/>
        <v>37.715497725161292</v>
      </c>
      <c r="EG266" s="136">
        <f t="shared" ca="1" si="385"/>
        <v>37.484918039140858</v>
      </c>
      <c r="EI266" s="80">
        <f t="shared" si="386"/>
        <v>60.000010000000003</v>
      </c>
      <c r="EJ266" s="136">
        <f t="shared" ca="1" si="387"/>
        <v>-4.5304064584265831</v>
      </c>
      <c r="EK266" s="136">
        <f t="shared" ca="1" si="387"/>
        <v>-4.5590143081276882</v>
      </c>
      <c r="EL266" s="136">
        <f t="shared" ca="1" si="387"/>
        <v>-4.6974846887088786</v>
      </c>
      <c r="EM266" s="136">
        <f t="shared" ca="1" si="387"/>
        <v>-5.1417665768878091</v>
      </c>
      <c r="EN266" s="136">
        <f t="shared" ca="1" si="387"/>
        <v>-6.362817080054274</v>
      </c>
      <c r="EO266" s="136">
        <f t="shared" ca="1" si="387"/>
        <v>-9.3317132164194287</v>
      </c>
      <c r="EP266" s="136">
        <f t="shared" ca="1" si="387"/>
        <v>-15.451939488301509</v>
      </c>
      <c r="EQ266" s="136">
        <f t="shared" ca="1" si="387"/>
        <v>-24.754101857392339</v>
      </c>
      <c r="ER266" s="136">
        <f t="shared" ca="1" si="387"/>
        <v>-33.307128405572549</v>
      </c>
      <c r="ES266" s="136">
        <f t="shared" ca="1" si="387"/>
        <v>-37.400322472725136</v>
      </c>
      <c r="ET266" s="136">
        <f t="shared" ca="1" si="387"/>
        <v>-38.092925265346437</v>
      </c>
      <c r="EU266" s="136">
        <f t="shared" ca="1" si="387"/>
        <v>-37.715497725161292</v>
      </c>
      <c r="EV266" s="136">
        <f t="shared" ca="1" si="387"/>
        <v>-37.484918039140858</v>
      </c>
    </row>
    <row r="267" spans="2:152">
      <c r="S267" s="26">
        <f t="shared" si="370"/>
        <v>67.500010000000003</v>
      </c>
      <c r="T267" s="132">
        <f t="shared" ca="1" si="371"/>
        <v>5.386318842376018</v>
      </c>
      <c r="U267" s="132">
        <f t="shared" ca="1" si="371"/>
        <v>5.4556968266808381</v>
      </c>
      <c r="V267" s="132">
        <f t="shared" ca="1" si="371"/>
        <v>5.7174444084914864</v>
      </c>
      <c r="W267" s="132">
        <f t="shared" ca="1" si="371"/>
        <v>6.3628170800542758</v>
      </c>
      <c r="X267" s="132">
        <f t="shared" ca="1" si="371"/>
        <v>7.8223261296794053</v>
      </c>
      <c r="Y267" s="132">
        <f t="shared" ca="1" si="371"/>
        <v>10.937132034197973</v>
      </c>
      <c r="Z267" s="132">
        <f t="shared" ca="1" si="371"/>
        <v>16.982470107345648</v>
      </c>
      <c r="AA267" s="132">
        <f t="shared" ca="1" si="371"/>
        <v>26.623927531520199</v>
      </c>
      <c r="AB267" s="132">
        <f t="shared" ca="1" si="371"/>
        <v>37.400322472725144</v>
      </c>
      <c r="AC267" s="132">
        <f t="shared" ca="1" si="371"/>
        <v>44.718888001686722</v>
      </c>
      <c r="AD267" s="132">
        <f t="shared" ca="1" si="371"/>
        <v>47.50135025481643</v>
      </c>
      <c r="AE267" s="132">
        <f t="shared" ca="1" si="371"/>
        <v>47.931462788938255</v>
      </c>
      <c r="AF267" s="132">
        <f t="shared" ca="1" si="371"/>
        <v>47.878051427459944</v>
      </c>
      <c r="AH267" s="80">
        <f t="shared" si="372"/>
        <v>67.500010000000003</v>
      </c>
      <c r="AI267" s="104">
        <f t="shared" ca="1" si="373"/>
        <v>-5.386318842376018</v>
      </c>
      <c r="AJ267" s="104">
        <f t="shared" ca="1" si="373"/>
        <v>-5.4556968266808381</v>
      </c>
      <c r="AK267" s="104">
        <f t="shared" ca="1" si="373"/>
        <v>-5.7174444084914864</v>
      </c>
      <c r="AL267" s="104">
        <f t="shared" ca="1" si="373"/>
        <v>-6.3628170800542758</v>
      </c>
      <c r="AM267" s="104">
        <f t="shared" ca="1" si="373"/>
        <v>-7.8223261296794053</v>
      </c>
      <c r="AN267" s="104">
        <f t="shared" ca="1" si="373"/>
        <v>-10.937132034197973</v>
      </c>
      <c r="AO267" s="104">
        <f t="shared" ca="1" si="373"/>
        <v>-16.982470107345648</v>
      </c>
      <c r="AP267" s="104">
        <f t="shared" ca="1" si="373"/>
        <v>-26.623927531520199</v>
      </c>
      <c r="AQ267" s="104">
        <f t="shared" ca="1" si="373"/>
        <v>-37.400322472725144</v>
      </c>
      <c r="AR267" s="104">
        <f t="shared" ca="1" si="373"/>
        <v>-44.718888001686722</v>
      </c>
      <c r="AS267" s="104">
        <f t="shared" ca="1" si="373"/>
        <v>-47.50135025481643</v>
      </c>
      <c r="AT267" s="104">
        <f t="shared" ca="1" si="373"/>
        <v>-47.931462788938255</v>
      </c>
      <c r="AU267" s="104">
        <f t="shared" ca="1" si="373"/>
        <v>-47.878051427459944</v>
      </c>
      <c r="AW267" s="80">
        <f t="shared" si="374"/>
        <v>67.500010000000003</v>
      </c>
      <c r="AX267" s="136">
        <f t="shared" ca="1" si="375"/>
        <v>13.006692335750849</v>
      </c>
      <c r="AY267" s="136">
        <f t="shared" ca="1" si="342"/>
        <v>0</v>
      </c>
      <c r="AZ267" s="136">
        <f t="shared" ca="1" si="343"/>
        <v>0</v>
      </c>
      <c r="BA267" s="136">
        <f t="shared" ca="1" si="344"/>
        <v>0</v>
      </c>
      <c r="BB267" s="136">
        <f t="shared" ca="1" si="345"/>
        <v>0</v>
      </c>
      <c r="BC267" s="136">
        <f t="shared" ca="1" si="346"/>
        <v>0</v>
      </c>
      <c r="BD267" s="136">
        <f t="shared" ca="1" si="347"/>
        <v>0</v>
      </c>
      <c r="BE267" s="136">
        <f t="shared" ca="1" si="348"/>
        <v>0</v>
      </c>
      <c r="BF267" s="136">
        <f t="shared" ca="1" si="349"/>
        <v>0</v>
      </c>
      <c r="BG267" s="136">
        <f t="shared" ca="1" si="350"/>
        <v>0</v>
      </c>
      <c r="BH267" s="136">
        <f t="shared" ca="1" si="351"/>
        <v>0</v>
      </c>
      <c r="BI267" s="136">
        <f t="shared" ca="1" si="352"/>
        <v>0</v>
      </c>
      <c r="BJ267" s="136">
        <f t="shared" ca="1" si="353"/>
        <v>0</v>
      </c>
      <c r="BK267" s="62"/>
      <c r="BL267" s="80">
        <f t="shared" si="376"/>
        <v>67.500010000000003</v>
      </c>
      <c r="BM267" s="136">
        <f t="shared" ca="1" si="377"/>
        <v>2.2340546509988126</v>
      </c>
      <c r="BN267" s="136">
        <f t="shared" ca="1" si="377"/>
        <v>2.0411568183744357</v>
      </c>
      <c r="BO267" s="136">
        <f t="shared" ca="1" si="377"/>
        <v>1.3853067338204568</v>
      </c>
      <c r="BP267" s="136">
        <f t="shared" ca="1" si="377"/>
        <v>1.7763568394002505E-15</v>
      </c>
      <c r="BQ267" s="136">
        <f t="shared" ca="1" si="377"/>
        <v>-2.6805595527915944</v>
      </c>
      <c r="BR267" s="136">
        <f t="shared" ca="1" si="377"/>
        <v>-7.6714670047094664</v>
      </c>
      <c r="BS267" s="136">
        <f t="shared" ca="1" si="377"/>
        <v>-16.291268241366243</v>
      </c>
      <c r="BT267" s="136">
        <f t="shared" ca="1" si="377"/>
        <v>-28.639762484045157</v>
      </c>
      <c r="BU267" s="136">
        <f t="shared" ca="1" si="377"/>
        <v>-40.879484215232345</v>
      </c>
      <c r="BV267" s="136">
        <f t="shared" ca="1" si="377"/>
        <v>-47.722979712924626</v>
      </c>
      <c r="BW267" s="136">
        <f t="shared" ca="1" si="377"/>
        <v>-49.099916097576447</v>
      </c>
      <c r="BX267" s="136">
        <f t="shared" ca="1" si="377"/>
        <v>-48.374529565647606</v>
      </c>
      <c r="BY267" s="136">
        <f t="shared" ca="1" si="377"/>
        <v>-47.904415895693596</v>
      </c>
      <c r="BZ267" s="62"/>
      <c r="CA267" s="80">
        <f t="shared" si="378"/>
        <v>67.500010000000003</v>
      </c>
      <c r="CB267" s="104">
        <f t="shared" ca="1" si="379"/>
        <v>5.386318842376018</v>
      </c>
      <c r="CC267" s="104">
        <f t="shared" ca="1" si="379"/>
        <v>5.4556968266808381</v>
      </c>
      <c r="CD267" s="104">
        <f t="shared" ca="1" si="379"/>
        <v>5.7174444084914864</v>
      </c>
      <c r="CE267" s="104">
        <f t="shared" ca="1" si="379"/>
        <v>6.3628170800542758</v>
      </c>
      <c r="CF267" s="104">
        <f t="shared" ca="1" si="379"/>
        <v>7.8223261296794053</v>
      </c>
      <c r="CG267" s="104">
        <f t="shared" ca="1" si="379"/>
        <v>10.937132034197973</v>
      </c>
      <c r="CH267" s="104">
        <f t="shared" ca="1" si="379"/>
        <v>16.982470107345648</v>
      </c>
      <c r="CI267" s="104">
        <f t="shared" ca="1" si="379"/>
        <v>26.623927531520199</v>
      </c>
      <c r="CJ267" s="104">
        <f t="shared" ca="1" si="379"/>
        <v>37.400322472725144</v>
      </c>
      <c r="CK267" s="104">
        <f t="shared" ca="1" si="379"/>
        <v>44.718888001686722</v>
      </c>
      <c r="CL267" s="104">
        <f t="shared" ca="1" si="379"/>
        <v>47.50135025481643</v>
      </c>
      <c r="CM267" s="104">
        <f t="shared" ca="1" si="379"/>
        <v>47.931462788938255</v>
      </c>
      <c r="CN267" s="104">
        <f t="shared" ca="1" si="379"/>
        <v>47.878051427459944</v>
      </c>
      <c r="CP267" s="80">
        <f t="shared" si="380"/>
        <v>67.500010000000003</v>
      </c>
      <c r="CQ267" s="136">
        <f t="shared" ca="1" si="381"/>
        <v>-5.386318842376018</v>
      </c>
      <c r="CR267" s="136">
        <f t="shared" ca="1" si="381"/>
        <v>-5.4556968266808381</v>
      </c>
      <c r="CS267" s="136">
        <f t="shared" ca="1" si="381"/>
        <v>-5.7174444084914864</v>
      </c>
      <c r="CT267" s="136">
        <f t="shared" ca="1" si="381"/>
        <v>-6.3628170800542758</v>
      </c>
      <c r="CU267" s="136">
        <f t="shared" ca="1" si="381"/>
        <v>-7.8223261296794053</v>
      </c>
      <c r="CV267" s="136">
        <f t="shared" ca="1" si="381"/>
        <v>-10.937132034197973</v>
      </c>
      <c r="CW267" s="136">
        <f t="shared" ca="1" si="381"/>
        <v>-16.982470107345648</v>
      </c>
      <c r="CX267" s="136">
        <f t="shared" ca="1" si="381"/>
        <v>-26.623927531520199</v>
      </c>
      <c r="CY267" s="136">
        <f t="shared" ca="1" si="381"/>
        <v>-37.400322472725144</v>
      </c>
      <c r="CZ267" s="136">
        <f t="shared" ca="1" si="381"/>
        <v>-44.718888001686722</v>
      </c>
      <c r="DA267" s="136">
        <f t="shared" ca="1" si="381"/>
        <v>-47.50135025481643</v>
      </c>
      <c r="DB267" s="136">
        <f t="shared" ca="1" si="381"/>
        <v>-47.931462788938255</v>
      </c>
      <c r="DC267" s="136">
        <f t="shared" ca="1" si="381"/>
        <v>-47.878051427459944</v>
      </c>
      <c r="DE267" s="80">
        <f t="shared" si="382"/>
        <v>67.500010000000003</v>
      </c>
      <c r="DF267" s="104">
        <f t="shared" ca="1" si="383"/>
        <v>13.006692335750849</v>
      </c>
      <c r="DG267" s="104">
        <f t="shared" ca="1" si="383"/>
        <v>12.952550471736114</v>
      </c>
      <c r="DH267" s="104">
        <f t="shared" ca="1" si="383"/>
        <v>12.820195550803426</v>
      </c>
      <c r="DI267" s="104">
        <f t="shared" ca="1" si="383"/>
        <v>12.725634160108553</v>
      </c>
      <c r="DJ267" s="104">
        <f t="shared" ca="1" si="383"/>
        <v>12.964092706567214</v>
      </c>
      <c r="DK267" s="104">
        <f t="shared" ca="1" si="383"/>
        <v>14.202797063686479</v>
      </c>
      <c r="DL267" s="104">
        <f t="shared" ca="1" si="383"/>
        <v>17.673671973325046</v>
      </c>
      <c r="DM267" s="104">
        <f t="shared" ca="1" si="383"/>
        <v>24.608092578995244</v>
      </c>
      <c r="DN267" s="104">
        <f t="shared" ca="1" si="383"/>
        <v>33.921160730217942</v>
      </c>
      <c r="DO267" s="104">
        <f t="shared" ca="1" si="383"/>
        <v>41.71479629044881</v>
      </c>
      <c r="DP267" s="104">
        <f t="shared" ca="1" si="383"/>
        <v>45.902784412056413</v>
      </c>
      <c r="DQ267" s="104">
        <f t="shared" ca="1" si="383"/>
        <v>47.488396012228918</v>
      </c>
      <c r="DR267" s="104">
        <f t="shared" ca="1" si="383"/>
        <v>47.851686959226292</v>
      </c>
      <c r="DT267" s="80">
        <f t="shared" si="384"/>
        <v>67.500010000000003</v>
      </c>
      <c r="DU267" s="136">
        <f t="shared" ca="1" si="385"/>
        <v>5.386318842376018</v>
      </c>
      <c r="DV267" s="136">
        <f t="shared" ca="1" si="385"/>
        <v>5.4556968266808381</v>
      </c>
      <c r="DW267" s="136">
        <f t="shared" ca="1" si="385"/>
        <v>5.7174444084914864</v>
      </c>
      <c r="DX267" s="136">
        <f t="shared" ca="1" si="385"/>
        <v>6.3628170800542758</v>
      </c>
      <c r="DY267" s="136">
        <f t="shared" ca="1" si="385"/>
        <v>7.8223261296794053</v>
      </c>
      <c r="DZ267" s="136">
        <f t="shared" ca="1" si="385"/>
        <v>10.937132034197973</v>
      </c>
      <c r="EA267" s="136">
        <f t="shared" ca="1" si="385"/>
        <v>16.982470107345648</v>
      </c>
      <c r="EB267" s="136">
        <f t="shared" ca="1" si="385"/>
        <v>26.623927531520199</v>
      </c>
      <c r="EC267" s="136">
        <f t="shared" ca="1" si="385"/>
        <v>37.400322472725144</v>
      </c>
      <c r="ED267" s="136">
        <f t="shared" ca="1" si="385"/>
        <v>44.718888001686722</v>
      </c>
      <c r="EE267" s="136">
        <f t="shared" ca="1" si="385"/>
        <v>47.50135025481643</v>
      </c>
      <c r="EF267" s="136">
        <f t="shared" ca="1" si="385"/>
        <v>47.931462788938255</v>
      </c>
      <c r="EG267" s="136">
        <f t="shared" ca="1" si="385"/>
        <v>47.878051427459944</v>
      </c>
      <c r="EI267" s="80">
        <f t="shared" si="386"/>
        <v>67.500010000000003</v>
      </c>
      <c r="EJ267" s="136">
        <f t="shared" ca="1" si="387"/>
        <v>-5.386318842376018</v>
      </c>
      <c r="EK267" s="136">
        <f t="shared" ca="1" si="387"/>
        <v>-5.4556968266808381</v>
      </c>
      <c r="EL267" s="136">
        <f t="shared" ca="1" si="387"/>
        <v>-5.7174444084914864</v>
      </c>
      <c r="EM267" s="136">
        <f t="shared" ca="1" si="387"/>
        <v>-6.3628170800542758</v>
      </c>
      <c r="EN267" s="136">
        <f t="shared" ca="1" si="387"/>
        <v>-7.8223261296794053</v>
      </c>
      <c r="EO267" s="136">
        <f t="shared" ca="1" si="387"/>
        <v>-10.937132034197973</v>
      </c>
      <c r="EP267" s="136">
        <f t="shared" ca="1" si="387"/>
        <v>-16.982470107345648</v>
      </c>
      <c r="EQ267" s="136">
        <f t="shared" ca="1" si="387"/>
        <v>-26.623927531520199</v>
      </c>
      <c r="ER267" s="136">
        <f t="shared" ca="1" si="387"/>
        <v>-37.400322472725144</v>
      </c>
      <c r="ES267" s="136">
        <f t="shared" ca="1" si="387"/>
        <v>-44.718888001686722</v>
      </c>
      <c r="ET267" s="136">
        <f t="shared" ca="1" si="387"/>
        <v>-47.50135025481643</v>
      </c>
      <c r="EU267" s="136">
        <f t="shared" ca="1" si="387"/>
        <v>-47.931462788938255</v>
      </c>
      <c r="EV267" s="136">
        <f t="shared" ca="1" si="387"/>
        <v>-47.878051427459944</v>
      </c>
    </row>
    <row r="268" spans="2:152">
      <c r="S268" s="26">
        <f t="shared" si="370"/>
        <v>75.000010000000003</v>
      </c>
      <c r="T268" s="132">
        <f t="shared" ca="1" si="371"/>
        <v>5.9469886654166189</v>
      </c>
      <c r="U268" s="132">
        <f t="shared" ca="1" si="371"/>
        <v>6.037940968492757</v>
      </c>
      <c r="V268" s="132">
        <f t="shared" ca="1" si="371"/>
        <v>6.3628170800542767</v>
      </c>
      <c r="W268" s="132">
        <f t="shared" ca="1" si="371"/>
        <v>7.1027511423119414</v>
      </c>
      <c r="X268" s="132">
        <f t="shared" ca="1" si="371"/>
        <v>8.6494767226409994</v>
      </c>
      <c r="Y268" s="132">
        <f t="shared" ca="1" si="371"/>
        <v>11.738752502881205</v>
      </c>
      <c r="Z268" s="132">
        <f t="shared" ca="1" si="371"/>
        <v>17.488972357180053</v>
      </c>
      <c r="AA268" s="132">
        <f t="shared" ca="1" si="371"/>
        <v>26.737190185313459</v>
      </c>
      <c r="AB268" s="132">
        <f t="shared" ca="1" si="371"/>
        <v>38.092925265346445</v>
      </c>
      <c r="AC268" s="132">
        <f t="shared" ca="1" si="371"/>
        <v>47.50135025481643</v>
      </c>
      <c r="AD268" s="132">
        <f t="shared" ca="1" si="371"/>
        <v>52.493357083608984</v>
      </c>
      <c r="AE268" s="132">
        <f t="shared" ca="1" si="371"/>
        <v>54.201039929188561</v>
      </c>
      <c r="AF268" s="132">
        <f t="shared" ca="1" si="371"/>
        <v>54.525468473211411</v>
      </c>
      <c r="AH268" s="80">
        <f t="shared" si="372"/>
        <v>75.000010000000003</v>
      </c>
      <c r="AI268" s="104">
        <f t="shared" ca="1" si="373"/>
        <v>-5.9469886654166189</v>
      </c>
      <c r="AJ268" s="104">
        <f t="shared" ca="1" si="373"/>
        <v>-6.037940968492757</v>
      </c>
      <c r="AK268" s="104">
        <f t="shared" ca="1" si="373"/>
        <v>-6.3628170800542767</v>
      </c>
      <c r="AL268" s="104">
        <f t="shared" ca="1" si="373"/>
        <v>-7.1027511423119414</v>
      </c>
      <c r="AM268" s="104">
        <f t="shared" ca="1" si="373"/>
        <v>-8.6494767226409994</v>
      </c>
      <c r="AN268" s="104">
        <f t="shared" ca="1" si="373"/>
        <v>-11.738752502881205</v>
      </c>
      <c r="AO268" s="104">
        <f t="shared" ca="1" si="373"/>
        <v>-17.488972357180053</v>
      </c>
      <c r="AP268" s="104">
        <f t="shared" ca="1" si="373"/>
        <v>-26.737190185313459</v>
      </c>
      <c r="AQ268" s="104">
        <f t="shared" ca="1" si="373"/>
        <v>-38.092925265346445</v>
      </c>
      <c r="AR268" s="104">
        <f t="shared" ca="1" si="373"/>
        <v>-47.50135025481643</v>
      </c>
      <c r="AS268" s="104">
        <f t="shared" ca="1" si="373"/>
        <v>-52.493357083608984</v>
      </c>
      <c r="AT268" s="104">
        <f t="shared" ca="1" si="373"/>
        <v>-54.201039929188561</v>
      </c>
      <c r="AU268" s="104">
        <f t="shared" ca="1" si="373"/>
        <v>-54.525468473211411</v>
      </c>
      <c r="AW268" s="80">
        <f t="shared" si="374"/>
        <v>75.000010000000003</v>
      </c>
      <c r="AX268" s="136">
        <f t="shared" ca="1" si="375"/>
        <v>12.776414966398324</v>
      </c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80">
        <f t="shared" si="376"/>
        <v>75.000010000000003</v>
      </c>
      <c r="BM268" s="136">
        <f t="shared" ca="1" si="377"/>
        <v>0.88243763556508803</v>
      </c>
      <c r="BN268" s="136">
        <f t="shared" ca="1" si="377"/>
        <v>0.67888323162023134</v>
      </c>
      <c r="BO268" s="136">
        <f t="shared" ca="1" si="377"/>
        <v>0</v>
      </c>
      <c r="BP268" s="136">
        <f t="shared" ca="1" si="377"/>
        <v>-1.385306733820455</v>
      </c>
      <c r="BQ268" s="136">
        <f t="shared" ca="1" si="377"/>
        <v>-3.95199203393212</v>
      </c>
      <c r="BR268" s="136">
        <f t="shared" ca="1" si="377"/>
        <v>-8.5277276454025035</v>
      </c>
      <c r="BS268" s="136">
        <f t="shared" ca="1" si="377"/>
        <v>-16.219079604935796</v>
      </c>
      <c r="BT268" s="136">
        <f t="shared" ca="1" si="377"/>
        <v>-27.47438641773094</v>
      </c>
      <c r="BU268" s="136">
        <f t="shared" ca="1" si="377"/>
        <v>-39.993875346688256</v>
      </c>
      <c r="BV268" s="136">
        <f t="shared" ca="1" si="377"/>
        <v>-49.099916097576447</v>
      </c>
      <c r="BW268" s="136">
        <f t="shared" ca="1" si="377"/>
        <v>-52.902992890694236</v>
      </c>
      <c r="BX268" s="136">
        <f t="shared" ca="1" si="377"/>
        <v>-53.543936847386561</v>
      </c>
      <c r="BY268" s="136">
        <f t="shared" ca="1" si="377"/>
        <v>-53.46910817679948</v>
      </c>
      <c r="BZ268" s="62"/>
      <c r="CA268" s="80">
        <f t="shared" si="378"/>
        <v>75.000010000000003</v>
      </c>
      <c r="CB268" s="104">
        <f t="shared" ca="1" si="379"/>
        <v>5.9469886654166189</v>
      </c>
      <c r="CC268" s="104">
        <f t="shared" ca="1" si="379"/>
        <v>6.037940968492757</v>
      </c>
      <c r="CD268" s="104">
        <f t="shared" ca="1" si="379"/>
        <v>6.3628170800542767</v>
      </c>
      <c r="CE268" s="104">
        <f t="shared" ca="1" si="379"/>
        <v>7.1027511423119414</v>
      </c>
      <c r="CF268" s="104">
        <f t="shared" ca="1" si="379"/>
        <v>8.6494767226409994</v>
      </c>
      <c r="CG268" s="104">
        <f t="shared" ca="1" si="379"/>
        <v>11.738752502881205</v>
      </c>
      <c r="CH268" s="104">
        <f t="shared" ca="1" si="379"/>
        <v>17.488972357180053</v>
      </c>
      <c r="CI268" s="104">
        <f t="shared" ca="1" si="379"/>
        <v>26.737190185313459</v>
      </c>
      <c r="CJ268" s="104">
        <f t="shared" ca="1" si="379"/>
        <v>38.092925265346445</v>
      </c>
      <c r="CK268" s="104">
        <f t="shared" ca="1" si="379"/>
        <v>47.50135025481643</v>
      </c>
      <c r="CL268" s="104">
        <f t="shared" ca="1" si="379"/>
        <v>52.493357083608984</v>
      </c>
      <c r="CM268" s="104">
        <f t="shared" ca="1" si="379"/>
        <v>54.201039929188561</v>
      </c>
      <c r="CN268" s="104">
        <f t="shared" ca="1" si="379"/>
        <v>54.525468473211411</v>
      </c>
      <c r="CP268" s="80">
        <f t="shared" si="380"/>
        <v>75.000010000000003</v>
      </c>
      <c r="CQ268" s="136">
        <f t="shared" ca="1" si="381"/>
        <v>-5.9469886654166189</v>
      </c>
      <c r="CR268" s="136">
        <f t="shared" ca="1" si="381"/>
        <v>-6.037940968492757</v>
      </c>
      <c r="CS268" s="136">
        <f t="shared" ca="1" si="381"/>
        <v>-6.3628170800542767</v>
      </c>
      <c r="CT268" s="136">
        <f t="shared" ca="1" si="381"/>
        <v>-7.1027511423119414</v>
      </c>
      <c r="CU268" s="136">
        <f t="shared" ca="1" si="381"/>
        <v>-8.6494767226409994</v>
      </c>
      <c r="CV268" s="136">
        <f t="shared" ca="1" si="381"/>
        <v>-11.738752502881205</v>
      </c>
      <c r="CW268" s="136">
        <f t="shared" ca="1" si="381"/>
        <v>-17.488972357180053</v>
      </c>
      <c r="CX268" s="136">
        <f t="shared" ca="1" si="381"/>
        <v>-26.737190185313459</v>
      </c>
      <c r="CY268" s="136">
        <f t="shared" ca="1" si="381"/>
        <v>-38.092925265346445</v>
      </c>
      <c r="CZ268" s="136">
        <f t="shared" ca="1" si="381"/>
        <v>-47.50135025481643</v>
      </c>
      <c r="DA268" s="136">
        <f t="shared" ca="1" si="381"/>
        <v>-52.493357083608984</v>
      </c>
      <c r="DB268" s="136">
        <f t="shared" ca="1" si="381"/>
        <v>-54.201039929188561</v>
      </c>
      <c r="DC268" s="136">
        <f t="shared" ca="1" si="381"/>
        <v>-54.525468473211411</v>
      </c>
      <c r="DE268" s="80">
        <f t="shared" si="382"/>
        <v>75.000010000000003</v>
      </c>
      <c r="DF268" s="104">
        <f t="shared" ca="1" si="383"/>
        <v>12.776414966398324</v>
      </c>
      <c r="DG268" s="104">
        <f t="shared" ca="1" si="383"/>
        <v>12.754765168605745</v>
      </c>
      <c r="DH268" s="104">
        <f t="shared" ca="1" si="383"/>
        <v>12.725634160108553</v>
      </c>
      <c r="DI268" s="104">
        <f t="shared" ca="1" si="383"/>
        <v>12.820195550803428</v>
      </c>
      <c r="DJ268" s="104">
        <f t="shared" ca="1" si="383"/>
        <v>13.346961411349879</v>
      </c>
      <c r="DK268" s="104">
        <f t="shared" ca="1" si="383"/>
        <v>14.949777360359903</v>
      </c>
      <c r="DL268" s="104">
        <f t="shared" ca="1" si="383"/>
        <v>18.75886510942431</v>
      </c>
      <c r="DM268" s="104">
        <f t="shared" ca="1" si="383"/>
        <v>25.999993952895977</v>
      </c>
      <c r="DN268" s="104">
        <f t="shared" ca="1" si="383"/>
        <v>36.19197518400464</v>
      </c>
      <c r="DO268" s="104">
        <f t="shared" ca="1" si="383"/>
        <v>45.902784412056413</v>
      </c>
      <c r="DP268" s="104">
        <f t="shared" ca="1" si="383"/>
        <v>52.08372127652374</v>
      </c>
      <c r="DQ268" s="104">
        <f t="shared" ca="1" si="383"/>
        <v>54.858143010990567</v>
      </c>
      <c r="DR268" s="104">
        <f t="shared" ca="1" si="383"/>
        <v>55.58182876962335</v>
      </c>
      <c r="DT268" s="80">
        <f t="shared" si="384"/>
        <v>75.000010000000003</v>
      </c>
      <c r="DU268" s="136">
        <f t="shared" ca="1" si="385"/>
        <v>5.9469886654166189</v>
      </c>
      <c r="DV268" s="136">
        <f t="shared" ca="1" si="385"/>
        <v>6.037940968492757</v>
      </c>
      <c r="DW268" s="136">
        <f t="shared" ca="1" si="385"/>
        <v>6.3628170800542767</v>
      </c>
      <c r="DX268" s="136">
        <f t="shared" ca="1" si="385"/>
        <v>7.1027511423119414</v>
      </c>
      <c r="DY268" s="136">
        <f t="shared" ca="1" si="385"/>
        <v>8.6494767226409994</v>
      </c>
      <c r="DZ268" s="136">
        <f t="shared" ca="1" si="385"/>
        <v>11.738752502881205</v>
      </c>
      <c r="EA268" s="136">
        <f t="shared" ca="1" si="385"/>
        <v>17.488972357180053</v>
      </c>
      <c r="EB268" s="136">
        <f t="shared" ca="1" si="385"/>
        <v>26.737190185313459</v>
      </c>
      <c r="EC268" s="136">
        <f t="shared" ca="1" si="385"/>
        <v>38.092925265346445</v>
      </c>
      <c r="ED268" s="136">
        <f t="shared" ca="1" si="385"/>
        <v>47.50135025481643</v>
      </c>
      <c r="EE268" s="136">
        <f t="shared" ca="1" si="385"/>
        <v>52.493357083608984</v>
      </c>
      <c r="EF268" s="136">
        <f t="shared" ca="1" si="385"/>
        <v>54.201039929188561</v>
      </c>
      <c r="EG268" s="136">
        <f t="shared" ca="1" si="385"/>
        <v>54.525468473211411</v>
      </c>
      <c r="EI268" s="80">
        <f t="shared" si="386"/>
        <v>75.000010000000003</v>
      </c>
      <c r="EJ268" s="136">
        <f t="shared" ca="1" si="387"/>
        <v>-5.9469886654166189</v>
      </c>
      <c r="EK268" s="136">
        <f t="shared" ca="1" si="387"/>
        <v>-6.037940968492757</v>
      </c>
      <c r="EL268" s="136">
        <f t="shared" ca="1" si="387"/>
        <v>-6.3628170800542767</v>
      </c>
      <c r="EM268" s="136">
        <f t="shared" ca="1" si="387"/>
        <v>-7.1027511423119414</v>
      </c>
      <c r="EN268" s="136">
        <f t="shared" ca="1" si="387"/>
        <v>-8.6494767226409994</v>
      </c>
      <c r="EO268" s="136">
        <f t="shared" ca="1" si="387"/>
        <v>-11.738752502881205</v>
      </c>
      <c r="EP268" s="136">
        <f t="shared" ca="1" si="387"/>
        <v>-17.488972357180053</v>
      </c>
      <c r="EQ268" s="136">
        <f t="shared" ca="1" si="387"/>
        <v>-26.737190185313459</v>
      </c>
      <c r="ER268" s="136">
        <f t="shared" ca="1" si="387"/>
        <v>-38.092925265346445</v>
      </c>
      <c r="ES268" s="136">
        <f t="shared" ca="1" si="387"/>
        <v>-47.50135025481643</v>
      </c>
      <c r="ET268" s="136">
        <f t="shared" ca="1" si="387"/>
        <v>-52.493357083608984</v>
      </c>
      <c r="EU268" s="136">
        <f t="shared" ca="1" si="387"/>
        <v>-54.201039929188561</v>
      </c>
      <c r="EV268" s="136">
        <f t="shared" ca="1" si="387"/>
        <v>-54.525468473211411</v>
      </c>
    </row>
    <row r="269" spans="2:152">
      <c r="S269" s="26">
        <f t="shared" si="370"/>
        <v>82.500010000000003</v>
      </c>
      <c r="T269" s="132">
        <f t="shared" ca="1" si="371"/>
        <v>6.2616138692189054</v>
      </c>
      <c r="U269" s="132">
        <f t="shared" ca="1" si="371"/>
        <v>6.3628170800542767</v>
      </c>
      <c r="V269" s="132">
        <f t="shared" ca="1" si="371"/>
        <v>6.7168242001129874</v>
      </c>
      <c r="W269" s="132">
        <f t="shared" ca="1" si="371"/>
        <v>7.4968536450552765</v>
      </c>
      <c r="X269" s="132">
        <f t="shared" ca="1" si="371"/>
        <v>9.0692481804416474</v>
      </c>
      <c r="Y269" s="132">
        <f t="shared" ca="1" si="371"/>
        <v>12.105602200324501</v>
      </c>
      <c r="Z269" s="132">
        <f t="shared" ca="1" si="371"/>
        <v>17.618696909066465</v>
      </c>
      <c r="AA269" s="132">
        <f t="shared" ca="1" si="371"/>
        <v>26.455538369759267</v>
      </c>
      <c r="AB269" s="132">
        <f t="shared" ca="1" si="371"/>
        <v>37.715497725161292</v>
      </c>
      <c r="AC269" s="132">
        <f t="shared" ca="1" si="371"/>
        <v>47.931462788938255</v>
      </c>
      <c r="AD269" s="132">
        <f t="shared" ca="1" si="371"/>
        <v>54.201039929188561</v>
      </c>
      <c r="AE269" s="132">
        <f t="shared" ca="1" si="371"/>
        <v>56.840717918145501</v>
      </c>
      <c r="AF269" s="132">
        <f t="shared" ca="1" si="371"/>
        <v>57.477188744019962</v>
      </c>
      <c r="AH269" s="80">
        <f t="shared" si="372"/>
        <v>82.500010000000003</v>
      </c>
      <c r="AI269" s="104">
        <f t="shared" ca="1" si="373"/>
        <v>-6.2616138692189054</v>
      </c>
      <c r="AJ269" s="104">
        <f t="shared" ca="1" si="373"/>
        <v>-6.3628170800542767</v>
      </c>
      <c r="AK269" s="104">
        <f t="shared" ca="1" si="373"/>
        <v>-6.7168242001129874</v>
      </c>
      <c r="AL269" s="104">
        <f t="shared" ca="1" si="373"/>
        <v>-7.4968536450552765</v>
      </c>
      <c r="AM269" s="104">
        <f t="shared" ca="1" si="373"/>
        <v>-9.0692481804416474</v>
      </c>
      <c r="AN269" s="104">
        <f t="shared" ca="1" si="373"/>
        <v>-12.105602200324501</v>
      </c>
      <c r="AO269" s="104">
        <f t="shared" ca="1" si="373"/>
        <v>-17.618696909066465</v>
      </c>
      <c r="AP269" s="104">
        <f t="shared" ca="1" si="373"/>
        <v>-26.455538369759267</v>
      </c>
      <c r="AQ269" s="104">
        <f t="shared" ca="1" si="373"/>
        <v>-37.715497725161292</v>
      </c>
      <c r="AR269" s="104">
        <f t="shared" ca="1" si="373"/>
        <v>-47.931462788938255</v>
      </c>
      <c r="AS269" s="104">
        <f t="shared" ca="1" si="373"/>
        <v>-54.201039929188561</v>
      </c>
      <c r="AT269" s="104">
        <f t="shared" ca="1" si="373"/>
        <v>-56.840717918145501</v>
      </c>
      <c r="AU269" s="104">
        <f t="shared" ca="1" si="373"/>
        <v>-57.477188744019962</v>
      </c>
      <c r="AW269" s="80">
        <f t="shared" si="374"/>
        <v>82.500010000000003</v>
      </c>
      <c r="AX269" s="136">
        <f t="shared" ca="1" si="375"/>
        <v>12.728640554712213</v>
      </c>
      <c r="AY269" s="80">
        <f t="shared" ref="AY269:BJ269" si="388">AY254</f>
        <v>7.5000099999999996</v>
      </c>
      <c r="AZ269" s="80">
        <f t="shared" si="388"/>
        <v>15.00001</v>
      </c>
      <c r="BA269" s="80">
        <f t="shared" si="388"/>
        <v>22.50001</v>
      </c>
      <c r="BB269" s="80">
        <f t="shared" si="388"/>
        <v>30.00001</v>
      </c>
      <c r="BC269" s="80">
        <f t="shared" si="388"/>
        <v>37.500010000000003</v>
      </c>
      <c r="BD269" s="80">
        <f t="shared" si="388"/>
        <v>45.000010000000003</v>
      </c>
      <c r="BE269" s="80">
        <f t="shared" si="388"/>
        <v>52.500010000000003</v>
      </c>
      <c r="BF269" s="80">
        <f t="shared" si="388"/>
        <v>60.000010000000003</v>
      </c>
      <c r="BG269" s="80">
        <f t="shared" si="388"/>
        <v>67.500010000000003</v>
      </c>
      <c r="BH269" s="80">
        <f t="shared" si="388"/>
        <v>75.000010000000003</v>
      </c>
      <c r="BI269" s="80">
        <f t="shared" si="388"/>
        <v>82.500010000000003</v>
      </c>
      <c r="BJ269" s="80">
        <f t="shared" si="388"/>
        <v>90.000010000000003</v>
      </c>
      <c r="BK269" s="62"/>
      <c r="BL269" s="80">
        <f t="shared" si="376"/>
        <v>82.500010000000003</v>
      </c>
      <c r="BM269" s="136">
        <f t="shared" ca="1" si="377"/>
        <v>0.2054128162744</v>
      </c>
      <c r="BN269" s="136">
        <f t="shared" ca="1" si="377"/>
        <v>8.8817841970012523E-16</v>
      </c>
      <c r="BO269" s="136">
        <f t="shared" ca="1" si="377"/>
        <v>-0.67888323162022779</v>
      </c>
      <c r="BP269" s="136">
        <f t="shared" ca="1" si="377"/>
        <v>-2.0411568183744357</v>
      </c>
      <c r="BQ269" s="136">
        <f t="shared" ca="1" si="377"/>
        <v>-4.5102338723139557</v>
      </c>
      <c r="BR269" s="136">
        <f t="shared" ca="1" si="377"/>
        <v>-8.8098219976129961</v>
      </c>
      <c r="BS269" s="136">
        <f t="shared" ca="1" si="377"/>
        <v>-15.910565495611326</v>
      </c>
      <c r="BT269" s="136">
        <f t="shared" ca="1" si="377"/>
        <v>-26.33273406695557</v>
      </c>
      <c r="BU269" s="136">
        <f t="shared" ca="1" si="377"/>
        <v>-38.477606884810243</v>
      </c>
      <c r="BV269" s="136">
        <f t="shared" ca="1" si="377"/>
        <v>-48.374529565647606</v>
      </c>
      <c r="BW269" s="136">
        <f t="shared" ca="1" si="377"/>
        <v>-53.543936847386561</v>
      </c>
      <c r="BX269" s="136">
        <f t="shared" ca="1" si="377"/>
        <v>-55.173511579688792</v>
      </c>
      <c r="BY269" s="136">
        <f t="shared" ca="1" si="377"/>
        <v>-55.42585575309554</v>
      </c>
      <c r="BZ269" s="62"/>
      <c r="CA269" s="80">
        <f t="shared" si="378"/>
        <v>82.500010000000003</v>
      </c>
      <c r="CB269" s="104">
        <f t="shared" ca="1" si="379"/>
        <v>6.2616138692189054</v>
      </c>
      <c r="CC269" s="104">
        <f t="shared" ca="1" si="379"/>
        <v>6.3628170800542767</v>
      </c>
      <c r="CD269" s="104">
        <f t="shared" ca="1" si="379"/>
        <v>6.7168242001129874</v>
      </c>
      <c r="CE269" s="104">
        <f t="shared" ca="1" si="379"/>
        <v>7.4968536450552765</v>
      </c>
      <c r="CF269" s="104">
        <f t="shared" ca="1" si="379"/>
        <v>9.0692481804416474</v>
      </c>
      <c r="CG269" s="104">
        <f t="shared" ca="1" si="379"/>
        <v>12.105602200324501</v>
      </c>
      <c r="CH269" s="104">
        <f t="shared" ca="1" si="379"/>
        <v>17.618696909066465</v>
      </c>
      <c r="CI269" s="104">
        <f t="shared" ca="1" si="379"/>
        <v>26.455538369759267</v>
      </c>
      <c r="CJ269" s="104">
        <f t="shared" ca="1" si="379"/>
        <v>37.715497725161292</v>
      </c>
      <c r="CK269" s="104">
        <f t="shared" ca="1" si="379"/>
        <v>47.931462788938255</v>
      </c>
      <c r="CL269" s="104">
        <f t="shared" ca="1" si="379"/>
        <v>54.201039929188561</v>
      </c>
      <c r="CM269" s="104">
        <f t="shared" ca="1" si="379"/>
        <v>56.840717918145501</v>
      </c>
      <c r="CN269" s="104">
        <f t="shared" ca="1" si="379"/>
        <v>57.477188744019962</v>
      </c>
      <c r="CP269" s="80">
        <f t="shared" si="380"/>
        <v>82.500010000000003</v>
      </c>
      <c r="CQ269" s="136">
        <f t="shared" ca="1" si="381"/>
        <v>-6.2616138692189054</v>
      </c>
      <c r="CR269" s="136">
        <f t="shared" ca="1" si="381"/>
        <v>-6.3628170800542767</v>
      </c>
      <c r="CS269" s="136">
        <f t="shared" ca="1" si="381"/>
        <v>-6.7168242001129874</v>
      </c>
      <c r="CT269" s="136">
        <f t="shared" ca="1" si="381"/>
        <v>-7.4968536450552765</v>
      </c>
      <c r="CU269" s="136">
        <f t="shared" ca="1" si="381"/>
        <v>-9.0692481804416474</v>
      </c>
      <c r="CV269" s="136">
        <f t="shared" ca="1" si="381"/>
        <v>-12.105602200324501</v>
      </c>
      <c r="CW269" s="136">
        <f t="shared" ca="1" si="381"/>
        <v>-17.618696909066465</v>
      </c>
      <c r="CX269" s="136">
        <f t="shared" ca="1" si="381"/>
        <v>-26.455538369759267</v>
      </c>
      <c r="CY269" s="136">
        <f t="shared" ca="1" si="381"/>
        <v>-37.715497725161292</v>
      </c>
      <c r="CZ269" s="136">
        <f t="shared" ca="1" si="381"/>
        <v>-47.931462788938255</v>
      </c>
      <c r="DA269" s="136">
        <f t="shared" ca="1" si="381"/>
        <v>-54.201039929188561</v>
      </c>
      <c r="DB269" s="136">
        <f t="shared" ca="1" si="381"/>
        <v>-56.840717918145501</v>
      </c>
      <c r="DC269" s="136">
        <f t="shared" ca="1" si="381"/>
        <v>-57.477188744019962</v>
      </c>
      <c r="DE269" s="80">
        <f t="shared" si="382"/>
        <v>82.500010000000003</v>
      </c>
      <c r="DF269" s="104">
        <f t="shared" ca="1" si="383"/>
        <v>12.728640554712213</v>
      </c>
      <c r="DG269" s="104">
        <f t="shared" ca="1" si="383"/>
        <v>12.725634160108555</v>
      </c>
      <c r="DH269" s="104">
        <f t="shared" ca="1" si="383"/>
        <v>12.754765168605747</v>
      </c>
      <c r="DI269" s="104">
        <f t="shared" ca="1" si="383"/>
        <v>12.952550471736117</v>
      </c>
      <c r="DJ269" s="104">
        <f t="shared" ca="1" si="383"/>
        <v>13.628262488569337</v>
      </c>
      <c r="DK269" s="104">
        <f t="shared" ca="1" si="383"/>
        <v>15.401382403036003</v>
      </c>
      <c r="DL269" s="104">
        <f t="shared" ca="1" si="383"/>
        <v>19.3268283225216</v>
      </c>
      <c r="DM269" s="104">
        <f t="shared" ca="1" si="383"/>
        <v>26.578342672562947</v>
      </c>
      <c r="DN269" s="104">
        <f t="shared" ca="1" si="383"/>
        <v>36.953388565512334</v>
      </c>
      <c r="DO269" s="104">
        <f t="shared" ca="1" si="383"/>
        <v>47.488396012228918</v>
      </c>
      <c r="DP269" s="104">
        <f t="shared" ca="1" si="383"/>
        <v>54.858143010990567</v>
      </c>
      <c r="DQ269" s="104">
        <f t="shared" ca="1" si="383"/>
        <v>58.507924256602202</v>
      </c>
      <c r="DR269" s="104">
        <f t="shared" ca="1" si="383"/>
        <v>59.528521734944377</v>
      </c>
      <c r="DT269" s="80">
        <f t="shared" si="384"/>
        <v>82.500010000000003</v>
      </c>
      <c r="DU269" s="136">
        <f t="shared" ca="1" si="385"/>
        <v>6.2616138692189054</v>
      </c>
      <c r="DV269" s="136">
        <f t="shared" ca="1" si="385"/>
        <v>6.3628170800542767</v>
      </c>
      <c r="DW269" s="136">
        <f t="shared" ca="1" si="385"/>
        <v>6.7168242001129874</v>
      </c>
      <c r="DX269" s="136">
        <f t="shared" ca="1" si="385"/>
        <v>7.4968536450552765</v>
      </c>
      <c r="DY269" s="136">
        <f t="shared" ca="1" si="385"/>
        <v>9.0692481804416474</v>
      </c>
      <c r="DZ269" s="136">
        <f t="shared" ca="1" si="385"/>
        <v>12.105602200324501</v>
      </c>
      <c r="EA269" s="136">
        <f t="shared" ca="1" si="385"/>
        <v>17.618696909066465</v>
      </c>
      <c r="EB269" s="136">
        <f t="shared" ca="1" si="385"/>
        <v>26.455538369759267</v>
      </c>
      <c r="EC269" s="136">
        <f t="shared" ca="1" si="385"/>
        <v>37.715497725161292</v>
      </c>
      <c r="ED269" s="136">
        <f t="shared" ca="1" si="385"/>
        <v>47.931462788938255</v>
      </c>
      <c r="EE269" s="136">
        <f t="shared" ca="1" si="385"/>
        <v>54.201039929188561</v>
      </c>
      <c r="EF269" s="136">
        <f t="shared" ca="1" si="385"/>
        <v>56.840717918145501</v>
      </c>
      <c r="EG269" s="136">
        <f t="shared" ca="1" si="385"/>
        <v>57.477188744019962</v>
      </c>
      <c r="EI269" s="80">
        <f t="shared" si="386"/>
        <v>82.500010000000003</v>
      </c>
      <c r="EJ269" s="136">
        <f t="shared" ca="1" si="387"/>
        <v>-6.2616138692189054</v>
      </c>
      <c r="EK269" s="136">
        <f t="shared" ca="1" si="387"/>
        <v>-6.3628170800542767</v>
      </c>
      <c r="EL269" s="136">
        <f t="shared" ca="1" si="387"/>
        <v>-6.7168242001129874</v>
      </c>
      <c r="EM269" s="136">
        <f t="shared" ca="1" si="387"/>
        <v>-7.4968536450552765</v>
      </c>
      <c r="EN269" s="136">
        <f t="shared" ca="1" si="387"/>
        <v>-9.0692481804416474</v>
      </c>
      <c r="EO269" s="136">
        <f t="shared" ca="1" si="387"/>
        <v>-12.105602200324501</v>
      </c>
      <c r="EP269" s="136">
        <f t="shared" ca="1" si="387"/>
        <v>-17.618696909066465</v>
      </c>
      <c r="EQ269" s="136">
        <f t="shared" ca="1" si="387"/>
        <v>-26.455538369759267</v>
      </c>
      <c r="ER269" s="136">
        <f t="shared" ca="1" si="387"/>
        <v>-37.715497725161292</v>
      </c>
      <c r="ES269" s="136">
        <f t="shared" ca="1" si="387"/>
        <v>-47.931462788938255</v>
      </c>
      <c r="ET269" s="136">
        <f t="shared" ca="1" si="387"/>
        <v>-54.201039929188561</v>
      </c>
      <c r="EU269" s="136">
        <f t="shared" ca="1" si="387"/>
        <v>-56.840717918145501</v>
      </c>
      <c r="EV269" s="136">
        <f t="shared" ca="1" si="387"/>
        <v>-57.477188744019962</v>
      </c>
    </row>
    <row r="270" spans="2:152">
      <c r="S270" s="26">
        <f t="shared" si="370"/>
        <v>90.000010000000003</v>
      </c>
      <c r="T270" s="132">
        <f t="shared" ca="1" si="371"/>
        <v>6.3628170800542749</v>
      </c>
      <c r="U270" s="132">
        <f t="shared" ca="1" si="371"/>
        <v>6.4670266854933054</v>
      </c>
      <c r="V270" s="132">
        <f t="shared" ca="1" si="371"/>
        <v>6.829426300981706</v>
      </c>
      <c r="W270" s="132">
        <f t="shared" ca="1" si="371"/>
        <v>7.6203734933748288</v>
      </c>
      <c r="X270" s="132">
        <f t="shared" ca="1" si="371"/>
        <v>9.1975702321127599</v>
      </c>
      <c r="Y270" s="132">
        <f t="shared" ca="1" si="371"/>
        <v>12.211449746430011</v>
      </c>
      <c r="Z270" s="132">
        <f t="shared" ca="1" si="371"/>
        <v>17.63903849293597</v>
      </c>
      <c r="AA270" s="132">
        <f t="shared" ca="1" si="371"/>
        <v>26.319332778117371</v>
      </c>
      <c r="AB270" s="132">
        <f t="shared" ca="1" si="371"/>
        <v>37.484918039140865</v>
      </c>
      <c r="AC270" s="132">
        <f t="shared" ca="1" si="371"/>
        <v>47.878051427459944</v>
      </c>
      <c r="AD270" s="132">
        <f t="shared" ca="1" si="371"/>
        <v>54.525468473211411</v>
      </c>
      <c r="AE270" s="132">
        <f t="shared" ca="1" si="371"/>
        <v>57.477188744019955</v>
      </c>
      <c r="AF270" s="132">
        <f t="shared" ca="1" si="371"/>
        <v>58.224554534168988</v>
      </c>
      <c r="AH270" s="80">
        <f t="shared" si="372"/>
        <v>90.000010000000003</v>
      </c>
      <c r="AI270" s="104">
        <f t="shared" ca="1" si="373"/>
        <v>-6.3628170800542749</v>
      </c>
      <c r="AJ270" s="104">
        <f t="shared" ca="1" si="373"/>
        <v>-6.4670266854933054</v>
      </c>
      <c r="AK270" s="104">
        <f t="shared" ca="1" si="373"/>
        <v>-6.829426300981706</v>
      </c>
      <c r="AL270" s="104">
        <f t="shared" ca="1" si="373"/>
        <v>-7.6203734933748288</v>
      </c>
      <c r="AM270" s="104">
        <f t="shared" ca="1" si="373"/>
        <v>-9.1975702321127599</v>
      </c>
      <c r="AN270" s="104">
        <f t="shared" ca="1" si="373"/>
        <v>-12.211449746430011</v>
      </c>
      <c r="AO270" s="104">
        <f t="shared" ca="1" si="373"/>
        <v>-17.63903849293597</v>
      </c>
      <c r="AP270" s="104">
        <f t="shared" ca="1" si="373"/>
        <v>-26.319332778117371</v>
      </c>
      <c r="AQ270" s="104">
        <f t="shared" ca="1" si="373"/>
        <v>-37.484918039140865</v>
      </c>
      <c r="AR270" s="104">
        <f t="shared" ca="1" si="373"/>
        <v>-47.878051427459944</v>
      </c>
      <c r="AS270" s="104">
        <f t="shared" ca="1" si="373"/>
        <v>-54.525468473211411</v>
      </c>
      <c r="AT270" s="104">
        <f t="shared" ca="1" si="373"/>
        <v>-57.477188744019955</v>
      </c>
      <c r="AU270" s="104">
        <f t="shared" ca="1" si="373"/>
        <v>-58.224554534168988</v>
      </c>
      <c r="AW270" s="80">
        <f t="shared" si="374"/>
        <v>90.000010000000003</v>
      </c>
      <c r="AX270" s="136">
        <f t="shared" ca="1" si="375"/>
        <v>12.725634160108552</v>
      </c>
      <c r="AY270" s="136">
        <f t="shared" ref="AY270:BJ270" ca="1" si="389">(AY225+AY240)/2</f>
        <v>59.528521734944398</v>
      </c>
      <c r="AZ270" s="136">
        <f t="shared" ca="1" si="389"/>
        <v>55.58182876962335</v>
      </c>
      <c r="BA270" s="136">
        <f t="shared" ca="1" si="389"/>
        <v>47.851686959226328</v>
      </c>
      <c r="BB270" s="136">
        <f t="shared" ca="1" si="389"/>
        <v>37.115178760218193</v>
      </c>
      <c r="BC270" s="136">
        <f t="shared" ca="1" si="389"/>
        <v>26.732889069577894</v>
      </c>
      <c r="BD270" s="136">
        <f t="shared" ca="1" si="389"/>
        <v>19.501948543107829</v>
      </c>
      <c r="BE270" s="136">
        <f t="shared" ca="1" si="389"/>
        <v>15.550305745796695</v>
      </c>
      <c r="BF270" s="136">
        <f t="shared" ca="1" si="389"/>
        <v>13.727976690539347</v>
      </c>
      <c r="BG270" s="136">
        <f t="shared" ca="1" si="389"/>
        <v>13.006692335750849</v>
      </c>
      <c r="BH270" s="136">
        <f t="shared" ca="1" si="389"/>
        <v>12.776414966398324</v>
      </c>
      <c r="BI270" s="136">
        <f t="shared" ca="1" si="389"/>
        <v>12.728640554712213</v>
      </c>
      <c r="BJ270" s="136">
        <f t="shared" ca="1" si="389"/>
        <v>12.725634160108553</v>
      </c>
      <c r="BK270" s="62"/>
      <c r="BL270" s="80">
        <f t="shared" si="376"/>
        <v>90.000010000000003</v>
      </c>
      <c r="BM270" s="136">
        <f t="shared" ca="1" si="377"/>
        <v>0</v>
      </c>
      <c r="BN270" s="136">
        <f t="shared" ca="1" si="377"/>
        <v>-0.20541281627439822</v>
      </c>
      <c r="BO270" s="136">
        <f t="shared" ca="1" si="377"/>
        <v>-0.88243763556508803</v>
      </c>
      <c r="BP270" s="136">
        <f t="shared" ca="1" si="377"/>
        <v>-2.2340546509988091</v>
      </c>
      <c r="BQ270" s="136">
        <f t="shared" ca="1" si="377"/>
        <v>-4.6671637736861733</v>
      </c>
      <c r="BR270" s="136">
        <f t="shared" ca="1" si="377"/>
        <v>-8.8725937470633234</v>
      </c>
      <c r="BS270" s="136">
        <f t="shared" ca="1" si="377"/>
        <v>-15.776128442764117</v>
      </c>
      <c r="BT270" s="136">
        <f t="shared" ca="1" si="377"/>
        <v>-25.905776486656858</v>
      </c>
      <c r="BU270" s="136">
        <f t="shared" ca="1" si="377"/>
        <v>-37.854657318063538</v>
      </c>
      <c r="BV270" s="136">
        <f t="shared" ca="1" si="377"/>
        <v>-47.904415895693596</v>
      </c>
      <c r="BW270" s="136">
        <f t="shared" ca="1" si="377"/>
        <v>-53.46910817679948</v>
      </c>
      <c r="BX270" s="136">
        <f t="shared" ca="1" si="377"/>
        <v>-55.42585575309554</v>
      </c>
      <c r="BY270" s="136">
        <f t="shared" ca="1" si="377"/>
        <v>-55.793528891607757</v>
      </c>
      <c r="BZ270" s="62"/>
      <c r="CA270" s="80">
        <f t="shared" si="378"/>
        <v>90.000010000000003</v>
      </c>
      <c r="CB270" s="104">
        <f t="shared" ca="1" si="379"/>
        <v>6.3628170800542749</v>
      </c>
      <c r="CC270" s="104">
        <f t="shared" ca="1" si="379"/>
        <v>6.4670266854933054</v>
      </c>
      <c r="CD270" s="104">
        <f t="shared" ca="1" si="379"/>
        <v>6.829426300981706</v>
      </c>
      <c r="CE270" s="104">
        <f t="shared" ca="1" si="379"/>
        <v>7.6203734933748288</v>
      </c>
      <c r="CF270" s="104">
        <f t="shared" ca="1" si="379"/>
        <v>9.1975702321127599</v>
      </c>
      <c r="CG270" s="104">
        <f t="shared" ca="1" si="379"/>
        <v>12.211449746430011</v>
      </c>
      <c r="CH270" s="104">
        <f t="shared" ca="1" si="379"/>
        <v>17.63903849293597</v>
      </c>
      <c r="CI270" s="104">
        <f t="shared" ca="1" si="379"/>
        <v>26.319332778117371</v>
      </c>
      <c r="CJ270" s="104">
        <f t="shared" ca="1" si="379"/>
        <v>37.484918039140865</v>
      </c>
      <c r="CK270" s="104">
        <f t="shared" ca="1" si="379"/>
        <v>47.878051427459944</v>
      </c>
      <c r="CL270" s="104">
        <f t="shared" ca="1" si="379"/>
        <v>54.525468473211411</v>
      </c>
      <c r="CM270" s="104">
        <f t="shared" ca="1" si="379"/>
        <v>57.477188744019955</v>
      </c>
      <c r="CN270" s="104">
        <f t="shared" ca="1" si="379"/>
        <v>58.224554534168988</v>
      </c>
      <c r="CP270" s="80">
        <f t="shared" si="380"/>
        <v>90.000010000000003</v>
      </c>
      <c r="CQ270" s="136">
        <f t="shared" ca="1" si="381"/>
        <v>-6.3628170800542749</v>
      </c>
      <c r="CR270" s="136">
        <f t="shared" ca="1" si="381"/>
        <v>-6.4670266854933054</v>
      </c>
      <c r="CS270" s="136">
        <f t="shared" ca="1" si="381"/>
        <v>-6.829426300981706</v>
      </c>
      <c r="CT270" s="136">
        <f t="shared" ca="1" si="381"/>
        <v>-7.6203734933748288</v>
      </c>
      <c r="CU270" s="136">
        <f t="shared" ca="1" si="381"/>
        <v>-9.1975702321127599</v>
      </c>
      <c r="CV270" s="136">
        <f t="shared" ca="1" si="381"/>
        <v>-12.211449746430011</v>
      </c>
      <c r="CW270" s="136">
        <f t="shared" ca="1" si="381"/>
        <v>-17.63903849293597</v>
      </c>
      <c r="CX270" s="136">
        <f t="shared" ca="1" si="381"/>
        <v>-26.319332778117371</v>
      </c>
      <c r="CY270" s="136">
        <f t="shared" ca="1" si="381"/>
        <v>-37.484918039140865</v>
      </c>
      <c r="CZ270" s="136">
        <f t="shared" ca="1" si="381"/>
        <v>-47.878051427459944</v>
      </c>
      <c r="DA270" s="136">
        <f t="shared" ca="1" si="381"/>
        <v>-54.525468473211411</v>
      </c>
      <c r="DB270" s="136">
        <f t="shared" ca="1" si="381"/>
        <v>-57.477188744019955</v>
      </c>
      <c r="DC270" s="136">
        <f t="shared" ca="1" si="381"/>
        <v>-58.224554534168988</v>
      </c>
      <c r="DE270" s="80">
        <f t="shared" si="382"/>
        <v>90.000010000000003</v>
      </c>
      <c r="DF270" s="104">
        <f t="shared" ca="1" si="383"/>
        <v>12.725634160108552</v>
      </c>
      <c r="DG270" s="104">
        <f t="shared" ca="1" si="383"/>
        <v>12.728640554712213</v>
      </c>
      <c r="DH270" s="104">
        <f t="shared" ca="1" si="383"/>
        <v>12.776414966398324</v>
      </c>
      <c r="DI270" s="104">
        <f t="shared" ca="1" si="383"/>
        <v>13.006692335750852</v>
      </c>
      <c r="DJ270" s="104">
        <f t="shared" ca="1" si="383"/>
        <v>13.727976690539345</v>
      </c>
      <c r="DK270" s="104">
        <f t="shared" ca="1" si="383"/>
        <v>15.550305745796699</v>
      </c>
      <c r="DL270" s="104">
        <f t="shared" ca="1" si="383"/>
        <v>19.501948543107822</v>
      </c>
      <c r="DM270" s="104">
        <f t="shared" ca="1" si="383"/>
        <v>26.73288906957789</v>
      </c>
      <c r="DN270" s="104">
        <f t="shared" ca="1" si="383"/>
        <v>37.115178760218193</v>
      </c>
      <c r="DO270" s="104">
        <f t="shared" ca="1" si="383"/>
        <v>47.851686959226292</v>
      </c>
      <c r="DP270" s="104">
        <f t="shared" ca="1" si="383"/>
        <v>55.58182876962335</v>
      </c>
      <c r="DQ270" s="104">
        <f t="shared" ca="1" si="383"/>
        <v>59.528521734944377</v>
      </c>
      <c r="DR270" s="104">
        <f t="shared" ca="1" si="383"/>
        <v>60.655580176730219</v>
      </c>
      <c r="DT270" s="80">
        <f t="shared" si="384"/>
        <v>90.000010000000003</v>
      </c>
      <c r="DU270" s="136">
        <f t="shared" ca="1" si="385"/>
        <v>6.3628170800542749</v>
      </c>
      <c r="DV270" s="136">
        <f t="shared" ca="1" si="385"/>
        <v>6.4670266854933054</v>
      </c>
      <c r="DW270" s="136">
        <f t="shared" ca="1" si="385"/>
        <v>6.829426300981706</v>
      </c>
      <c r="DX270" s="136">
        <f t="shared" ca="1" si="385"/>
        <v>7.6203734933748288</v>
      </c>
      <c r="DY270" s="136">
        <f t="shared" ca="1" si="385"/>
        <v>9.1975702321127599</v>
      </c>
      <c r="DZ270" s="136">
        <f t="shared" ca="1" si="385"/>
        <v>12.211449746430011</v>
      </c>
      <c r="EA270" s="136">
        <f t="shared" ca="1" si="385"/>
        <v>17.63903849293597</v>
      </c>
      <c r="EB270" s="136">
        <f t="shared" ca="1" si="385"/>
        <v>26.319332778117371</v>
      </c>
      <c r="EC270" s="136">
        <f t="shared" ca="1" si="385"/>
        <v>37.484918039140865</v>
      </c>
      <c r="ED270" s="136">
        <f t="shared" ca="1" si="385"/>
        <v>47.878051427459944</v>
      </c>
      <c r="EE270" s="136">
        <f t="shared" ca="1" si="385"/>
        <v>54.525468473211411</v>
      </c>
      <c r="EF270" s="136">
        <f t="shared" ca="1" si="385"/>
        <v>57.477188744019955</v>
      </c>
      <c r="EG270" s="136">
        <f t="shared" ca="1" si="385"/>
        <v>58.224554534168988</v>
      </c>
      <c r="EI270" s="80">
        <f t="shared" si="386"/>
        <v>90.000010000000003</v>
      </c>
      <c r="EJ270" s="136">
        <f t="shared" ca="1" si="387"/>
        <v>-6.3628170800542749</v>
      </c>
      <c r="EK270" s="136">
        <f t="shared" ca="1" si="387"/>
        <v>-6.4670266854933054</v>
      </c>
      <c r="EL270" s="136">
        <f t="shared" ca="1" si="387"/>
        <v>-6.829426300981706</v>
      </c>
      <c r="EM270" s="136">
        <f t="shared" ca="1" si="387"/>
        <v>-7.6203734933748288</v>
      </c>
      <c r="EN270" s="136">
        <f t="shared" ca="1" si="387"/>
        <v>-9.1975702321127599</v>
      </c>
      <c r="EO270" s="136">
        <f t="shared" ca="1" si="387"/>
        <v>-12.211449746430011</v>
      </c>
      <c r="EP270" s="136">
        <f t="shared" ca="1" si="387"/>
        <v>-17.63903849293597</v>
      </c>
      <c r="EQ270" s="136">
        <f t="shared" ca="1" si="387"/>
        <v>-26.319332778117371</v>
      </c>
      <c r="ER270" s="136">
        <f t="shared" ca="1" si="387"/>
        <v>-37.484918039140865</v>
      </c>
      <c r="ES270" s="136">
        <f t="shared" ca="1" si="387"/>
        <v>-47.878051427459944</v>
      </c>
      <c r="ET270" s="136">
        <f t="shared" ca="1" si="387"/>
        <v>-54.525468473211411</v>
      </c>
      <c r="EU270" s="136">
        <f t="shared" ca="1" si="387"/>
        <v>-57.477188744019955</v>
      </c>
      <c r="EV270" s="136">
        <f t="shared" ca="1" si="387"/>
        <v>-58.224554534168988</v>
      </c>
    </row>
    <row r="271" spans="2:152"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H271" s="62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W271" s="62"/>
      <c r="AX271" s="137"/>
      <c r="AY271" s="136">
        <f t="shared" ca="1" si="375"/>
        <v>58.50792425660228</v>
      </c>
      <c r="AZ271" s="136">
        <f t="shared" ca="1" si="375"/>
        <v>54.858143010990595</v>
      </c>
      <c r="BA271" s="136">
        <f t="shared" ca="1" si="375"/>
        <v>47.488396012228982</v>
      </c>
      <c r="BB271" s="136">
        <f t="shared" ca="1" si="375"/>
        <v>36.953388565512377</v>
      </c>
      <c r="BC271" s="136">
        <f t="shared" ca="1" si="375"/>
        <v>26.578342672562961</v>
      </c>
      <c r="BD271" s="136">
        <f t="shared" ca="1" si="375"/>
        <v>19.3268283225216</v>
      </c>
      <c r="BE271" s="136">
        <f t="shared" ca="1" si="375"/>
        <v>15.401382403036004</v>
      </c>
      <c r="BF271" s="136">
        <f t="shared" ca="1" si="375"/>
        <v>13.628262488569341</v>
      </c>
      <c r="BG271" s="136">
        <f t="shared" ca="1" si="375"/>
        <v>12.952550471736114</v>
      </c>
      <c r="BH271" s="136">
        <f t="shared" ca="1" si="375"/>
        <v>12.754765168605747</v>
      </c>
      <c r="BI271" s="136">
        <f t="shared" ca="1" si="375"/>
        <v>12.725634160108555</v>
      </c>
      <c r="BJ271" s="136">
        <f t="shared" ca="1" si="375"/>
        <v>12.728640554712214</v>
      </c>
      <c r="BK271" s="62"/>
      <c r="BL271" s="62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62"/>
      <c r="CA271" s="62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P271" s="62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E271" s="62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T271" s="62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I271" s="62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</row>
    <row r="272" spans="2:152">
      <c r="S272" s="24" t="s">
        <v>124</v>
      </c>
      <c r="T272" s="81">
        <f t="shared" ref="T272:AF272" si="390">T257</f>
        <v>1.0000000000000001E-5</v>
      </c>
      <c r="U272" s="81">
        <f t="shared" si="390"/>
        <v>7.5000099999999996</v>
      </c>
      <c r="V272" s="81">
        <f t="shared" si="390"/>
        <v>15.00001</v>
      </c>
      <c r="W272" s="81">
        <f t="shared" si="390"/>
        <v>22.50001</v>
      </c>
      <c r="X272" s="81">
        <f t="shared" si="390"/>
        <v>30.00001</v>
      </c>
      <c r="Y272" s="81">
        <f t="shared" si="390"/>
        <v>37.500010000000003</v>
      </c>
      <c r="Z272" s="81">
        <f t="shared" si="390"/>
        <v>45.000010000000003</v>
      </c>
      <c r="AA272" s="81">
        <f t="shared" si="390"/>
        <v>52.500010000000003</v>
      </c>
      <c r="AB272" s="81">
        <f t="shared" si="390"/>
        <v>60.000010000000003</v>
      </c>
      <c r="AC272" s="81">
        <f t="shared" si="390"/>
        <v>67.500010000000003</v>
      </c>
      <c r="AD272" s="81">
        <f t="shared" si="390"/>
        <v>75.000010000000003</v>
      </c>
      <c r="AE272" s="81">
        <f t="shared" si="390"/>
        <v>82.500010000000003</v>
      </c>
      <c r="AF272" s="81">
        <f t="shared" si="390"/>
        <v>90.000010000000003</v>
      </c>
      <c r="AH272" s="9" t="s">
        <v>124</v>
      </c>
      <c r="AI272" s="80">
        <f t="shared" ref="AI272:AU272" si="391">AI257</f>
        <v>1.0000000000000001E-5</v>
      </c>
      <c r="AJ272" s="80">
        <f t="shared" si="391"/>
        <v>7.5000099999999996</v>
      </c>
      <c r="AK272" s="80">
        <f t="shared" si="391"/>
        <v>15.00001</v>
      </c>
      <c r="AL272" s="80">
        <f t="shared" si="391"/>
        <v>22.50001</v>
      </c>
      <c r="AM272" s="80">
        <f t="shared" si="391"/>
        <v>30.00001</v>
      </c>
      <c r="AN272" s="80">
        <f t="shared" si="391"/>
        <v>37.500010000000003</v>
      </c>
      <c r="AO272" s="80">
        <f t="shared" si="391"/>
        <v>45.000010000000003</v>
      </c>
      <c r="AP272" s="80">
        <f t="shared" si="391"/>
        <v>52.500010000000003</v>
      </c>
      <c r="AQ272" s="80">
        <f t="shared" si="391"/>
        <v>60.000010000000003</v>
      </c>
      <c r="AR272" s="80">
        <f t="shared" si="391"/>
        <v>67.500010000000003</v>
      </c>
      <c r="AS272" s="80">
        <f t="shared" si="391"/>
        <v>75.000010000000003</v>
      </c>
      <c r="AT272" s="80">
        <f t="shared" si="391"/>
        <v>82.500010000000003</v>
      </c>
      <c r="AU272" s="80">
        <f t="shared" si="391"/>
        <v>90.000010000000003</v>
      </c>
      <c r="AW272" s="9" t="s">
        <v>124</v>
      </c>
      <c r="AX272" s="80">
        <f t="shared" ref="AX272:BJ284" si="392">AX257</f>
        <v>1.0000000000000001E-5</v>
      </c>
      <c r="AY272" s="136">
        <f t="shared" ca="1" si="375"/>
        <v>54.858143010990595</v>
      </c>
      <c r="AZ272" s="136">
        <f t="shared" ca="1" si="375"/>
        <v>52.083721276523768</v>
      </c>
      <c r="BA272" s="136">
        <f t="shared" ca="1" si="375"/>
        <v>45.902784412056448</v>
      </c>
      <c r="BB272" s="136">
        <f t="shared" ca="1" si="375"/>
        <v>36.191975184004662</v>
      </c>
      <c r="BC272" s="136">
        <f t="shared" ca="1" si="375"/>
        <v>25.999993952895981</v>
      </c>
      <c r="BD272" s="136">
        <f t="shared" ca="1" si="375"/>
        <v>18.75886510942431</v>
      </c>
      <c r="BE272" s="136">
        <f t="shared" ca="1" si="375"/>
        <v>14.949777360359906</v>
      </c>
      <c r="BF272" s="136">
        <f t="shared" ca="1" si="375"/>
        <v>13.346961411349882</v>
      </c>
      <c r="BG272" s="136">
        <f t="shared" ca="1" si="375"/>
        <v>12.820195550803428</v>
      </c>
      <c r="BH272" s="136">
        <f t="shared" ca="1" si="375"/>
        <v>12.725634160108553</v>
      </c>
      <c r="BI272" s="136">
        <f t="shared" ca="1" si="375"/>
        <v>12.754765168605747</v>
      </c>
      <c r="BJ272" s="136">
        <f t="shared" ca="1" si="375"/>
        <v>12.776414966398324</v>
      </c>
      <c r="BK272" s="62"/>
      <c r="BL272" s="9" t="s">
        <v>124</v>
      </c>
      <c r="BM272" s="80">
        <f t="shared" ref="BM272:BY272" si="393">BM257</f>
        <v>1.0000000000000001E-5</v>
      </c>
      <c r="BN272" s="80">
        <f t="shared" si="393"/>
        <v>7.5000099999999996</v>
      </c>
      <c r="BO272" s="80">
        <f t="shared" si="393"/>
        <v>15.00001</v>
      </c>
      <c r="BP272" s="80">
        <f t="shared" si="393"/>
        <v>22.50001</v>
      </c>
      <c r="BQ272" s="80">
        <f t="shared" si="393"/>
        <v>30.00001</v>
      </c>
      <c r="BR272" s="80">
        <f t="shared" si="393"/>
        <v>37.500010000000003</v>
      </c>
      <c r="BS272" s="80">
        <f t="shared" si="393"/>
        <v>45.000010000000003</v>
      </c>
      <c r="BT272" s="80">
        <f t="shared" si="393"/>
        <v>52.500010000000003</v>
      </c>
      <c r="BU272" s="80">
        <f t="shared" si="393"/>
        <v>60.000010000000003</v>
      </c>
      <c r="BV272" s="80">
        <f t="shared" si="393"/>
        <v>67.500010000000003</v>
      </c>
      <c r="BW272" s="80">
        <f t="shared" si="393"/>
        <v>75.000010000000003</v>
      </c>
      <c r="BX272" s="80">
        <f t="shared" si="393"/>
        <v>82.500010000000003</v>
      </c>
      <c r="BY272" s="80">
        <f t="shared" si="393"/>
        <v>90.000010000000003</v>
      </c>
      <c r="BZ272" s="62"/>
      <c r="CA272" s="9" t="s">
        <v>124</v>
      </c>
      <c r="CB272" s="80">
        <f t="shared" ref="CB272:CN272" si="394">CB257</f>
        <v>1.0000000000000001E-5</v>
      </c>
      <c r="CC272" s="80">
        <f t="shared" si="394"/>
        <v>7.5000099999999996</v>
      </c>
      <c r="CD272" s="80">
        <f t="shared" si="394"/>
        <v>15.00001</v>
      </c>
      <c r="CE272" s="80">
        <f t="shared" si="394"/>
        <v>22.50001</v>
      </c>
      <c r="CF272" s="80">
        <f t="shared" si="394"/>
        <v>30.00001</v>
      </c>
      <c r="CG272" s="80">
        <f t="shared" si="394"/>
        <v>37.500010000000003</v>
      </c>
      <c r="CH272" s="80">
        <f t="shared" si="394"/>
        <v>45.000010000000003</v>
      </c>
      <c r="CI272" s="80">
        <f t="shared" si="394"/>
        <v>52.500010000000003</v>
      </c>
      <c r="CJ272" s="80">
        <f t="shared" si="394"/>
        <v>60.000010000000003</v>
      </c>
      <c r="CK272" s="80">
        <f t="shared" si="394"/>
        <v>67.500010000000003</v>
      </c>
      <c r="CL272" s="80">
        <f t="shared" si="394"/>
        <v>75.000010000000003</v>
      </c>
      <c r="CM272" s="80">
        <f t="shared" si="394"/>
        <v>82.500010000000003</v>
      </c>
      <c r="CN272" s="80">
        <f t="shared" si="394"/>
        <v>90.000010000000003</v>
      </c>
      <c r="CP272" s="9" t="s">
        <v>124</v>
      </c>
      <c r="CQ272" s="80">
        <f t="shared" ref="CQ272:DC272" si="395">CQ257</f>
        <v>1.0000000000000001E-5</v>
      </c>
      <c r="CR272" s="80">
        <f t="shared" si="395"/>
        <v>7.5000099999999996</v>
      </c>
      <c r="CS272" s="80">
        <f t="shared" si="395"/>
        <v>15.00001</v>
      </c>
      <c r="CT272" s="80">
        <f t="shared" si="395"/>
        <v>22.50001</v>
      </c>
      <c r="CU272" s="80">
        <f t="shared" si="395"/>
        <v>30.00001</v>
      </c>
      <c r="CV272" s="80">
        <f t="shared" si="395"/>
        <v>37.500010000000003</v>
      </c>
      <c r="CW272" s="80">
        <f t="shared" si="395"/>
        <v>45.000010000000003</v>
      </c>
      <c r="CX272" s="80">
        <f t="shared" si="395"/>
        <v>52.500010000000003</v>
      </c>
      <c r="CY272" s="80">
        <f t="shared" si="395"/>
        <v>60.000010000000003</v>
      </c>
      <c r="CZ272" s="80">
        <f t="shared" si="395"/>
        <v>67.500010000000003</v>
      </c>
      <c r="DA272" s="80">
        <f t="shared" si="395"/>
        <v>75.000010000000003</v>
      </c>
      <c r="DB272" s="80">
        <f t="shared" si="395"/>
        <v>82.500010000000003</v>
      </c>
      <c r="DC272" s="80">
        <f t="shared" si="395"/>
        <v>90.000010000000003</v>
      </c>
      <c r="DE272" s="9" t="s">
        <v>124</v>
      </c>
      <c r="DF272" s="80">
        <f t="shared" ref="DF272:DR272" si="396">DF257</f>
        <v>1.0000000000000001E-5</v>
      </c>
      <c r="DG272" s="80">
        <f t="shared" si="396"/>
        <v>7.5000099999999996</v>
      </c>
      <c r="DH272" s="80">
        <f t="shared" si="396"/>
        <v>15.00001</v>
      </c>
      <c r="DI272" s="80">
        <f t="shared" si="396"/>
        <v>22.50001</v>
      </c>
      <c r="DJ272" s="80">
        <f t="shared" si="396"/>
        <v>30.00001</v>
      </c>
      <c r="DK272" s="80">
        <f t="shared" si="396"/>
        <v>37.500010000000003</v>
      </c>
      <c r="DL272" s="80">
        <f t="shared" si="396"/>
        <v>45.000010000000003</v>
      </c>
      <c r="DM272" s="80">
        <f t="shared" si="396"/>
        <v>52.500010000000003</v>
      </c>
      <c r="DN272" s="80">
        <f t="shared" si="396"/>
        <v>60.000010000000003</v>
      </c>
      <c r="DO272" s="80">
        <f t="shared" si="396"/>
        <v>67.500010000000003</v>
      </c>
      <c r="DP272" s="80">
        <f t="shared" si="396"/>
        <v>75.000010000000003</v>
      </c>
      <c r="DQ272" s="80">
        <f t="shared" si="396"/>
        <v>82.500010000000003</v>
      </c>
      <c r="DR272" s="80">
        <f t="shared" si="396"/>
        <v>90.000010000000003</v>
      </c>
      <c r="DT272" s="9" t="s">
        <v>124</v>
      </c>
      <c r="DU272" s="80">
        <f t="shared" ref="DU272:EG272" si="397">DU257</f>
        <v>1.0000000000000001E-5</v>
      </c>
      <c r="DV272" s="80">
        <f t="shared" si="397"/>
        <v>7.5000099999999996</v>
      </c>
      <c r="DW272" s="80">
        <f t="shared" si="397"/>
        <v>15.00001</v>
      </c>
      <c r="DX272" s="80">
        <f t="shared" si="397"/>
        <v>22.50001</v>
      </c>
      <c r="DY272" s="80">
        <f t="shared" si="397"/>
        <v>30.00001</v>
      </c>
      <c r="DZ272" s="80">
        <f t="shared" si="397"/>
        <v>37.500010000000003</v>
      </c>
      <c r="EA272" s="80">
        <f t="shared" si="397"/>
        <v>45.000010000000003</v>
      </c>
      <c r="EB272" s="80">
        <f t="shared" si="397"/>
        <v>52.500010000000003</v>
      </c>
      <c r="EC272" s="80">
        <f t="shared" si="397"/>
        <v>60.000010000000003</v>
      </c>
      <c r="ED272" s="80">
        <f t="shared" si="397"/>
        <v>67.500010000000003</v>
      </c>
      <c r="EE272" s="80">
        <f t="shared" si="397"/>
        <v>75.000010000000003</v>
      </c>
      <c r="EF272" s="80">
        <f t="shared" si="397"/>
        <v>82.500010000000003</v>
      </c>
      <c r="EG272" s="80">
        <f t="shared" si="397"/>
        <v>90.000010000000003</v>
      </c>
      <c r="EI272" s="9" t="s">
        <v>124</v>
      </c>
      <c r="EJ272" s="80">
        <f t="shared" ref="EJ272:EV272" si="398">EJ257</f>
        <v>1.0000000000000001E-5</v>
      </c>
      <c r="EK272" s="80">
        <f t="shared" si="398"/>
        <v>7.5000099999999996</v>
      </c>
      <c r="EL272" s="80">
        <f t="shared" si="398"/>
        <v>15.00001</v>
      </c>
      <c r="EM272" s="80">
        <f t="shared" si="398"/>
        <v>22.50001</v>
      </c>
      <c r="EN272" s="80">
        <f t="shared" si="398"/>
        <v>30.00001</v>
      </c>
      <c r="EO272" s="80">
        <f t="shared" si="398"/>
        <v>37.500010000000003</v>
      </c>
      <c r="EP272" s="80">
        <f t="shared" si="398"/>
        <v>45.000010000000003</v>
      </c>
      <c r="EQ272" s="80">
        <f t="shared" si="398"/>
        <v>52.500010000000003</v>
      </c>
      <c r="ER272" s="80">
        <f t="shared" si="398"/>
        <v>60.000010000000003</v>
      </c>
      <c r="ES272" s="80">
        <f t="shared" si="398"/>
        <v>67.500010000000003</v>
      </c>
      <c r="ET272" s="80">
        <f t="shared" si="398"/>
        <v>75.000010000000003</v>
      </c>
      <c r="EU272" s="80">
        <f t="shared" si="398"/>
        <v>82.500010000000003</v>
      </c>
      <c r="EV272" s="80">
        <f t="shared" si="398"/>
        <v>90.000010000000003</v>
      </c>
    </row>
    <row r="273" spans="1:152">
      <c r="S273" s="26">
        <f t="shared" ref="S273:S285" si="399">S258</f>
        <v>1.0000000000000001E-5</v>
      </c>
      <c r="T273" s="132">
        <f t="shared" ref="T273:AF285" ca="1" si="400">(T213-T228)/2</f>
        <v>4.5768572133895011</v>
      </c>
      <c r="U273" s="132">
        <f t="shared" ca="1" si="400"/>
        <v>5.1058323019873324</v>
      </c>
      <c r="V273" s="132">
        <f t="shared" ca="1" si="400"/>
        <v>6.6205484267866126</v>
      </c>
      <c r="W273" s="132">
        <f t="shared" ca="1" si="400"/>
        <v>8.7134757745955547</v>
      </c>
      <c r="X273" s="132">
        <f t="shared" ca="1" si="400"/>
        <v>10.449502769415229</v>
      </c>
      <c r="Y273" s="132">
        <f t="shared" ca="1" si="400"/>
        <v>11.002885379486582</v>
      </c>
      <c r="Z273" s="132">
        <f t="shared" ca="1" si="400"/>
        <v>10.476360344500561</v>
      </c>
      <c r="AA273" s="132">
        <f t="shared" ca="1" si="400"/>
        <v>9.4985832377165309</v>
      </c>
      <c r="AB273" s="132">
        <f t="shared" ca="1" si="400"/>
        <v>8.5321735954902884</v>
      </c>
      <c r="AC273" s="132">
        <f t="shared" ca="1" si="400"/>
        <v>7.7619177047307666</v>
      </c>
      <c r="AD273" s="132">
        <f t="shared" ca="1" si="400"/>
        <v>7.2260105702091337</v>
      </c>
      <c r="AE273" s="132">
        <f t="shared" ca="1" si="400"/>
        <v>6.9147398443313195</v>
      </c>
      <c r="AF273" s="132">
        <f t="shared" ca="1" si="400"/>
        <v>6.8130158492360726</v>
      </c>
      <c r="AH273" s="80">
        <f t="shared" ref="AH273:AH285" si="401">AH258</f>
        <v>1.0000000000000001E-5</v>
      </c>
      <c r="AI273" s="104">
        <f t="shared" ref="AI273:AU285" ca="1" si="402">(AI213-AI228)/2</f>
        <v>-4.5768572133895011</v>
      </c>
      <c r="AJ273" s="104">
        <f t="shared" ca="1" si="402"/>
        <v>-5.1058323019873324</v>
      </c>
      <c r="AK273" s="104">
        <f t="shared" ca="1" si="402"/>
        <v>-6.6205484267866126</v>
      </c>
      <c r="AL273" s="104">
        <f t="shared" ca="1" si="402"/>
        <v>-8.7134757745955547</v>
      </c>
      <c r="AM273" s="104">
        <f t="shared" ca="1" si="402"/>
        <v>-10.449502769415229</v>
      </c>
      <c r="AN273" s="104">
        <f t="shared" ca="1" si="402"/>
        <v>-11.002885379486582</v>
      </c>
      <c r="AO273" s="104">
        <f t="shared" ca="1" si="402"/>
        <v>-10.476360344500561</v>
      </c>
      <c r="AP273" s="104">
        <f t="shared" ca="1" si="402"/>
        <v>-9.4985832377165309</v>
      </c>
      <c r="AQ273" s="104">
        <f t="shared" ca="1" si="402"/>
        <v>-8.5321735954902884</v>
      </c>
      <c r="AR273" s="104">
        <f t="shared" ca="1" si="402"/>
        <v>-7.7619177047307666</v>
      </c>
      <c r="AS273" s="104">
        <f t="shared" ca="1" si="402"/>
        <v>-7.2260105702091337</v>
      </c>
      <c r="AT273" s="104">
        <f t="shared" ca="1" si="402"/>
        <v>-6.9147398443313195</v>
      </c>
      <c r="AU273" s="104">
        <f t="shared" ca="1" si="402"/>
        <v>-6.8130158492360726</v>
      </c>
      <c r="AW273" s="80">
        <f t="shared" ref="AW273:AW285" si="403">AW258</f>
        <v>1.0000000000000001E-5</v>
      </c>
      <c r="AX273" s="136">
        <f t="shared" ref="AX273:BJ297" ca="1" si="404">(AX213-AX228)/2</f>
        <v>-55.793528891607743</v>
      </c>
      <c r="AY273" s="136">
        <f t="shared" ca="1" si="375"/>
        <v>47.488396012228982</v>
      </c>
      <c r="AZ273" s="136">
        <f t="shared" ca="1" si="375"/>
        <v>45.902784412056448</v>
      </c>
      <c r="BA273" s="136">
        <f t="shared" ca="1" si="375"/>
        <v>41.714796290448874</v>
      </c>
      <c r="BB273" s="136">
        <f t="shared" ca="1" si="375"/>
        <v>33.92116073021797</v>
      </c>
      <c r="BC273" s="136">
        <f t="shared" ca="1" si="375"/>
        <v>24.608092578995251</v>
      </c>
      <c r="BD273" s="136">
        <f t="shared" ca="1" si="375"/>
        <v>17.673671973325046</v>
      </c>
      <c r="BE273" s="136">
        <f t="shared" ca="1" si="375"/>
        <v>14.202797063686484</v>
      </c>
      <c r="BF273" s="136">
        <f t="shared" ca="1" si="375"/>
        <v>12.964092706567214</v>
      </c>
      <c r="BG273" s="136">
        <f t="shared" ca="1" si="375"/>
        <v>12.725634160108555</v>
      </c>
      <c r="BH273" s="136">
        <f t="shared" ca="1" si="375"/>
        <v>12.820195550803428</v>
      </c>
      <c r="BI273" s="136">
        <f t="shared" ca="1" si="375"/>
        <v>12.952550471736117</v>
      </c>
      <c r="BJ273" s="136">
        <f t="shared" ca="1" si="375"/>
        <v>13.006692335750852</v>
      </c>
      <c r="BK273" s="62"/>
      <c r="BL273" s="80">
        <f t="shared" ref="BL273:BL285" si="405">BL258</f>
        <v>1.0000000000000001E-5</v>
      </c>
      <c r="BM273" s="136">
        <f t="shared" ref="BM273:BY285" ca="1" si="406">(BM213-BM228)/2</f>
        <v>-64.947243318386739</v>
      </c>
      <c r="BN273" s="136">
        <f t="shared" ca="1" si="406"/>
        <v>-65.63752035707023</v>
      </c>
      <c r="BO273" s="136">
        <f t="shared" ca="1" si="406"/>
        <v>-66.71020503037272</v>
      </c>
      <c r="BP273" s="136">
        <f t="shared" ca="1" si="406"/>
        <v>-65.331367444884762</v>
      </c>
      <c r="BQ273" s="136">
        <f t="shared" ca="1" si="406"/>
        <v>-58.753662856893982</v>
      </c>
      <c r="BR273" s="136">
        <f t="shared" ca="1" si="406"/>
        <v>-47.911547245630018</v>
      </c>
      <c r="BS273" s="136">
        <f t="shared" ca="1" si="406"/>
        <v>-36.728849131765244</v>
      </c>
      <c r="BT273" s="136">
        <f t="shared" ca="1" si="406"/>
        <v>-27.869760222496389</v>
      </c>
      <c r="BU273" s="136">
        <f t="shared" ca="1" si="406"/>
        <v>-21.731510964666754</v>
      </c>
      <c r="BV273" s="136">
        <f t="shared" ca="1" si="406"/>
        <v>-17.75789006046034</v>
      </c>
      <c r="BW273" s="136">
        <f t="shared" ca="1" si="406"/>
        <v>-15.334458775983355</v>
      </c>
      <c r="BX273" s="136">
        <f t="shared" ca="1" si="406"/>
        <v>-14.034892504937035</v>
      </c>
      <c r="BY273" s="136">
        <f t="shared" ca="1" si="406"/>
        <v>-13.626031698472143</v>
      </c>
      <c r="BZ273" s="62"/>
      <c r="CA273" s="80">
        <f t="shared" ref="CA273:CA285" si="407">CA258</f>
        <v>1.0000000000000001E-5</v>
      </c>
      <c r="CB273" s="104">
        <f t="shared" ref="CB273:CN285" ca="1" si="408">(CB213-CB228)/2</f>
        <v>4.5768572133895011</v>
      </c>
      <c r="CC273" s="104">
        <f t="shared" ca="1" si="408"/>
        <v>5.1058323019873324</v>
      </c>
      <c r="CD273" s="104">
        <f t="shared" ca="1" si="408"/>
        <v>6.6205484267866126</v>
      </c>
      <c r="CE273" s="104">
        <f t="shared" ca="1" si="408"/>
        <v>8.7134757745955547</v>
      </c>
      <c r="CF273" s="104">
        <f t="shared" ca="1" si="408"/>
        <v>10.449502769415229</v>
      </c>
      <c r="CG273" s="104">
        <f t="shared" ca="1" si="408"/>
        <v>11.002885379486582</v>
      </c>
      <c r="CH273" s="104">
        <f t="shared" ca="1" si="408"/>
        <v>10.476360344500561</v>
      </c>
      <c r="CI273" s="104">
        <f t="shared" ca="1" si="408"/>
        <v>9.4985832377165309</v>
      </c>
      <c r="CJ273" s="104">
        <f t="shared" ca="1" si="408"/>
        <v>8.5321735954902884</v>
      </c>
      <c r="CK273" s="104">
        <f t="shared" ca="1" si="408"/>
        <v>7.7619177047307666</v>
      </c>
      <c r="CL273" s="104">
        <f t="shared" ca="1" si="408"/>
        <v>7.2260105702091337</v>
      </c>
      <c r="CM273" s="104">
        <f t="shared" ca="1" si="408"/>
        <v>6.9147398443313195</v>
      </c>
      <c r="CN273" s="104">
        <f t="shared" ca="1" si="408"/>
        <v>6.8130158492360726</v>
      </c>
      <c r="CP273" s="80">
        <f t="shared" ref="CP273:CP285" si="409">CP258</f>
        <v>1.0000000000000001E-5</v>
      </c>
      <c r="CQ273" s="136">
        <f t="shared" ref="CQ273:DC285" ca="1" si="410">(CQ213-CQ228)/2</f>
        <v>-4.5768572133895011</v>
      </c>
      <c r="CR273" s="136">
        <f t="shared" ca="1" si="410"/>
        <v>-5.1058323019873324</v>
      </c>
      <c r="CS273" s="136">
        <f t="shared" ca="1" si="410"/>
        <v>-6.6205484267866126</v>
      </c>
      <c r="CT273" s="136">
        <f t="shared" ca="1" si="410"/>
        <v>-8.7134757745955547</v>
      </c>
      <c r="CU273" s="136">
        <f t="shared" ca="1" si="410"/>
        <v>-10.449502769415229</v>
      </c>
      <c r="CV273" s="136">
        <f t="shared" ca="1" si="410"/>
        <v>-11.002885379486582</v>
      </c>
      <c r="CW273" s="136">
        <f t="shared" ca="1" si="410"/>
        <v>-10.476360344500561</v>
      </c>
      <c r="CX273" s="136">
        <f t="shared" ca="1" si="410"/>
        <v>-9.4985832377165309</v>
      </c>
      <c r="CY273" s="136">
        <f t="shared" ca="1" si="410"/>
        <v>-8.5321735954902884</v>
      </c>
      <c r="CZ273" s="136">
        <f t="shared" ca="1" si="410"/>
        <v>-7.7619177047307666</v>
      </c>
      <c r="DA273" s="136">
        <f t="shared" ca="1" si="410"/>
        <v>-7.2260105702091337</v>
      </c>
      <c r="DB273" s="136">
        <f t="shared" ca="1" si="410"/>
        <v>-6.9147398443313195</v>
      </c>
      <c r="DC273" s="136">
        <f t="shared" ca="1" si="410"/>
        <v>-6.8130158492360726</v>
      </c>
      <c r="DE273" s="80">
        <f t="shared" ref="DE273:DE285" si="411">DE258</f>
        <v>1.0000000000000001E-5</v>
      </c>
      <c r="DF273" s="104">
        <f t="shared" ref="DF273:DR285" ca="1" si="412">(DF213-DF228)/2</f>
        <v>-55.793528891607743</v>
      </c>
      <c r="DG273" s="104">
        <f t="shared" ca="1" si="412"/>
        <v>-55.425855753095568</v>
      </c>
      <c r="DH273" s="104">
        <f t="shared" ca="1" si="412"/>
        <v>-53.469108176799487</v>
      </c>
      <c r="DI273" s="104">
        <f t="shared" ca="1" si="412"/>
        <v>-47.904415895693646</v>
      </c>
      <c r="DJ273" s="104">
        <f t="shared" ca="1" si="412"/>
        <v>-37.854657318063538</v>
      </c>
      <c r="DK273" s="104">
        <f t="shared" ca="1" si="412"/>
        <v>-25.905776486656855</v>
      </c>
      <c r="DL273" s="104">
        <f t="shared" ca="1" si="412"/>
        <v>-15.776128442764126</v>
      </c>
      <c r="DM273" s="104">
        <f t="shared" ca="1" si="412"/>
        <v>-8.8725937470633234</v>
      </c>
      <c r="DN273" s="104">
        <f t="shared" ca="1" si="412"/>
        <v>-4.6671637736861795</v>
      </c>
      <c r="DO273" s="104">
        <f t="shared" ca="1" si="412"/>
        <v>-2.23405465099881</v>
      </c>
      <c r="DP273" s="104">
        <f t="shared" ca="1" si="412"/>
        <v>-0.88243763556508714</v>
      </c>
      <c r="DQ273" s="104">
        <f t="shared" ca="1" si="412"/>
        <v>-0.20541281627439822</v>
      </c>
      <c r="DR273" s="104">
        <f t="shared" ca="1" si="412"/>
        <v>1.7763568394002505E-15</v>
      </c>
      <c r="DT273" s="80">
        <f t="shared" ref="DT273:DT285" si="413">DT258</f>
        <v>1.0000000000000001E-5</v>
      </c>
      <c r="DU273" s="136">
        <f t="shared" ref="DU273:EG285" ca="1" si="414">(DU213-DU228)/2</f>
        <v>4.5768572133895011</v>
      </c>
      <c r="DV273" s="136">
        <f t="shared" ca="1" si="414"/>
        <v>5.1058323019873324</v>
      </c>
      <c r="DW273" s="136">
        <f t="shared" ca="1" si="414"/>
        <v>6.6205484267866126</v>
      </c>
      <c r="DX273" s="136">
        <f t="shared" ca="1" si="414"/>
        <v>8.7134757745955547</v>
      </c>
      <c r="DY273" s="136">
        <f t="shared" ca="1" si="414"/>
        <v>10.449502769415229</v>
      </c>
      <c r="DZ273" s="136">
        <f t="shared" ca="1" si="414"/>
        <v>11.002885379486582</v>
      </c>
      <c r="EA273" s="136">
        <f t="shared" ca="1" si="414"/>
        <v>10.476360344500561</v>
      </c>
      <c r="EB273" s="136">
        <f t="shared" ca="1" si="414"/>
        <v>9.4985832377165309</v>
      </c>
      <c r="EC273" s="136">
        <f t="shared" ca="1" si="414"/>
        <v>8.5321735954902884</v>
      </c>
      <c r="ED273" s="136">
        <f t="shared" ca="1" si="414"/>
        <v>7.7619177047307666</v>
      </c>
      <c r="EE273" s="136">
        <f t="shared" ca="1" si="414"/>
        <v>7.2260105702091337</v>
      </c>
      <c r="EF273" s="136">
        <f t="shared" ca="1" si="414"/>
        <v>6.9147398443313195</v>
      </c>
      <c r="EG273" s="136">
        <f t="shared" ca="1" si="414"/>
        <v>6.8130158492360726</v>
      </c>
      <c r="EI273" s="80">
        <f t="shared" ref="EI273:EI285" si="415">EI258</f>
        <v>1.0000000000000001E-5</v>
      </c>
      <c r="EJ273" s="136">
        <f t="shared" ref="EJ273:EV285" ca="1" si="416">(EJ213-EJ228)/2</f>
        <v>-4.5768572133895011</v>
      </c>
      <c r="EK273" s="136">
        <f t="shared" ca="1" si="416"/>
        <v>-5.1058323019873324</v>
      </c>
      <c r="EL273" s="136">
        <f t="shared" ca="1" si="416"/>
        <v>-6.6205484267866126</v>
      </c>
      <c r="EM273" s="136">
        <f t="shared" ca="1" si="416"/>
        <v>-8.7134757745955547</v>
      </c>
      <c r="EN273" s="136">
        <f t="shared" ca="1" si="416"/>
        <v>-10.449502769415229</v>
      </c>
      <c r="EO273" s="136">
        <f t="shared" ca="1" si="416"/>
        <v>-11.002885379486582</v>
      </c>
      <c r="EP273" s="136">
        <f t="shared" ca="1" si="416"/>
        <v>-10.476360344500561</v>
      </c>
      <c r="EQ273" s="136">
        <f t="shared" ca="1" si="416"/>
        <v>-9.4985832377165309</v>
      </c>
      <c r="ER273" s="136">
        <f t="shared" ca="1" si="416"/>
        <v>-8.5321735954902884</v>
      </c>
      <c r="ES273" s="136">
        <f t="shared" ca="1" si="416"/>
        <v>-7.7619177047307666</v>
      </c>
      <c r="ET273" s="136">
        <f t="shared" ca="1" si="416"/>
        <v>-7.2260105702091337</v>
      </c>
      <c r="EU273" s="136">
        <f t="shared" ca="1" si="416"/>
        <v>-6.9147398443313195</v>
      </c>
      <c r="EV273" s="136">
        <f t="shared" ca="1" si="416"/>
        <v>-6.8130158492360726</v>
      </c>
    </row>
    <row r="274" spans="1:152">
      <c r="A274" s="95"/>
      <c r="S274" s="26">
        <f t="shared" si="399"/>
        <v>7.5000099999999996</v>
      </c>
      <c r="T274" s="132">
        <f t="shared" ca="1" si="400"/>
        <v>5.1058323019873324</v>
      </c>
      <c r="U274" s="132">
        <f t="shared" ca="1" si="400"/>
        <v>5.6588111490099244</v>
      </c>
      <c r="V274" s="132">
        <f t="shared" ca="1" si="400"/>
        <v>7.2510846926523342</v>
      </c>
      <c r="W274" s="132">
        <f t="shared" ca="1" si="400"/>
        <v>9.4708076202321028</v>
      </c>
      <c r="X274" s="132">
        <f t="shared" ca="1" si="400"/>
        <v>11.315539457236017</v>
      </c>
      <c r="Y274" s="132">
        <f t="shared" ca="1" si="400"/>
        <v>11.861694548038347</v>
      </c>
      <c r="Z274" s="132">
        <f t="shared" ca="1" si="400"/>
        <v>11.218982404970959</v>
      </c>
      <c r="AA274" s="132">
        <f t="shared" ca="1" si="400"/>
        <v>10.098128260356365</v>
      </c>
      <c r="AB274" s="132">
        <f t="shared" ca="1" si="400"/>
        <v>9.0132030032675274</v>
      </c>
      <c r="AC274" s="132">
        <f t="shared" ca="1" si="400"/>
        <v>8.1597249531260641</v>
      </c>
      <c r="AD274" s="132">
        <f t="shared" ca="1" si="400"/>
        <v>7.5710713727729519</v>
      </c>
      <c r="AE274" s="132">
        <f t="shared" ca="1" si="400"/>
        <v>7.2310020853546106</v>
      </c>
      <c r="AF274" s="132">
        <f t="shared" ca="1" si="400"/>
        <v>7.1201526606057177</v>
      </c>
      <c r="AH274" s="80">
        <f t="shared" si="401"/>
        <v>7.5000099999999996</v>
      </c>
      <c r="AI274" s="104">
        <f t="shared" ca="1" si="402"/>
        <v>-5.1058323019873324</v>
      </c>
      <c r="AJ274" s="104">
        <f t="shared" ca="1" si="402"/>
        <v>-5.6588111490099244</v>
      </c>
      <c r="AK274" s="104">
        <f t="shared" ca="1" si="402"/>
        <v>-7.2510846926523342</v>
      </c>
      <c r="AL274" s="104">
        <f t="shared" ca="1" si="402"/>
        <v>-9.4708076202321028</v>
      </c>
      <c r="AM274" s="104">
        <f t="shared" ca="1" si="402"/>
        <v>-11.315539457236017</v>
      </c>
      <c r="AN274" s="104">
        <f t="shared" ca="1" si="402"/>
        <v>-11.861694548038347</v>
      </c>
      <c r="AO274" s="104">
        <f t="shared" ca="1" si="402"/>
        <v>-11.218982404970959</v>
      </c>
      <c r="AP274" s="104">
        <f t="shared" ca="1" si="402"/>
        <v>-10.098128260356365</v>
      </c>
      <c r="AQ274" s="104">
        <f t="shared" ca="1" si="402"/>
        <v>-9.0132030032675274</v>
      </c>
      <c r="AR274" s="104">
        <f t="shared" ca="1" si="402"/>
        <v>-8.1597249531260641</v>
      </c>
      <c r="AS274" s="104">
        <f t="shared" ca="1" si="402"/>
        <v>-7.5710713727729519</v>
      </c>
      <c r="AT274" s="104">
        <f t="shared" ca="1" si="402"/>
        <v>-7.2310020853546106</v>
      </c>
      <c r="AU274" s="104">
        <f t="shared" ca="1" si="402"/>
        <v>-7.1201526606057177</v>
      </c>
      <c r="AW274" s="80">
        <f t="shared" si="403"/>
        <v>7.5000099999999996</v>
      </c>
      <c r="AX274" s="136">
        <f t="shared" ca="1" si="404"/>
        <v>-55.425855753095568</v>
      </c>
      <c r="AY274" s="136">
        <f t="shared" ca="1" si="375"/>
        <v>36.95338856551237</v>
      </c>
      <c r="AZ274" s="136">
        <f t="shared" ca="1" si="375"/>
        <v>36.191975184004662</v>
      </c>
      <c r="BA274" s="136">
        <f t="shared" ca="1" si="375"/>
        <v>33.92116073021797</v>
      </c>
      <c r="BB274" s="136">
        <f t="shared" ca="1" si="375"/>
        <v>28.917505327744639</v>
      </c>
      <c r="BC274" s="136">
        <f t="shared" ca="1" si="375"/>
        <v>21.767354769195229</v>
      </c>
      <c r="BD274" s="136">
        <f t="shared" ca="1" si="375"/>
        <v>15.939463888973004</v>
      </c>
      <c r="BE274" s="136">
        <f t="shared" ca="1" si="375"/>
        <v>13.283014505369724</v>
      </c>
      <c r="BF274" s="136">
        <f t="shared" ca="1" si="375"/>
        <v>12.725634160108553</v>
      </c>
      <c r="BG274" s="136">
        <f t="shared" ca="1" si="375"/>
        <v>12.964092706567216</v>
      </c>
      <c r="BH274" s="136">
        <f t="shared" ca="1" si="375"/>
        <v>13.346961411349877</v>
      </c>
      <c r="BI274" s="136">
        <f t="shared" ca="1" si="375"/>
        <v>13.628262488569337</v>
      </c>
      <c r="BJ274" s="136">
        <f t="shared" ca="1" si="375"/>
        <v>13.727976690539347</v>
      </c>
      <c r="BK274" s="62"/>
      <c r="BL274" s="80">
        <f t="shared" si="405"/>
        <v>7.5000099999999996</v>
      </c>
      <c r="BM274" s="136">
        <f t="shared" ca="1" si="406"/>
        <v>-65.63752035707023</v>
      </c>
      <c r="BN274" s="136">
        <f t="shared" ca="1" si="406"/>
        <v>-66.49113387770872</v>
      </c>
      <c r="BO274" s="136">
        <f t="shared" ca="1" si="406"/>
        <v>-68.046106232691272</v>
      </c>
      <c r="BP274" s="136">
        <f t="shared" ca="1" si="406"/>
        <v>-67.316144806111865</v>
      </c>
      <c r="BQ274" s="136">
        <f t="shared" ca="1" si="406"/>
        <v>-61.10868579928232</v>
      </c>
      <c r="BR274" s="136">
        <f t="shared" ca="1" si="406"/>
        <v>-50.056123163032282</v>
      </c>
      <c r="BS274" s="136">
        <f t="shared" ca="1" si="406"/>
        <v>-38.348530305553254</v>
      </c>
      <c r="BT274" s="136">
        <f t="shared" ca="1" si="406"/>
        <v>-29.006078518325722</v>
      </c>
      <c r="BU274" s="136">
        <f t="shared" ca="1" si="406"/>
        <v>-22.536639878849023</v>
      </c>
      <c r="BV274" s="136">
        <f t="shared" ca="1" si="406"/>
        <v>-18.360606724626564</v>
      </c>
      <c r="BW274" s="136">
        <f t="shared" ca="1" si="406"/>
        <v>-15.821025977166133</v>
      </c>
      <c r="BX274" s="136">
        <f t="shared" ca="1" si="406"/>
        <v>-14.462004170709221</v>
      </c>
      <c r="BY274" s="136">
        <f t="shared" ca="1" si="406"/>
        <v>-14.034892504937037</v>
      </c>
      <c r="BZ274" s="62"/>
      <c r="CA274" s="80">
        <f t="shared" si="407"/>
        <v>7.5000099999999996</v>
      </c>
      <c r="CB274" s="104">
        <f t="shared" ca="1" si="408"/>
        <v>5.1058323019873324</v>
      </c>
      <c r="CC274" s="104">
        <f t="shared" ca="1" si="408"/>
        <v>5.6588111490099244</v>
      </c>
      <c r="CD274" s="104">
        <f t="shared" ca="1" si="408"/>
        <v>7.2510846926523342</v>
      </c>
      <c r="CE274" s="104">
        <f t="shared" ca="1" si="408"/>
        <v>9.4708076202321028</v>
      </c>
      <c r="CF274" s="104">
        <f t="shared" ca="1" si="408"/>
        <v>11.315539457236017</v>
      </c>
      <c r="CG274" s="104">
        <f t="shared" ca="1" si="408"/>
        <v>11.861694548038347</v>
      </c>
      <c r="CH274" s="104">
        <f t="shared" ca="1" si="408"/>
        <v>11.218982404970959</v>
      </c>
      <c r="CI274" s="104">
        <f t="shared" ca="1" si="408"/>
        <v>10.098128260356365</v>
      </c>
      <c r="CJ274" s="104">
        <f t="shared" ca="1" si="408"/>
        <v>9.0132030032675274</v>
      </c>
      <c r="CK274" s="104">
        <f t="shared" ca="1" si="408"/>
        <v>8.1597249531260641</v>
      </c>
      <c r="CL274" s="104">
        <f t="shared" ca="1" si="408"/>
        <v>7.5710713727729519</v>
      </c>
      <c r="CM274" s="104">
        <f t="shared" ca="1" si="408"/>
        <v>7.2310020853546106</v>
      </c>
      <c r="CN274" s="104">
        <f t="shared" ca="1" si="408"/>
        <v>7.1201526606057177</v>
      </c>
      <c r="CP274" s="80">
        <f t="shared" si="409"/>
        <v>7.5000099999999996</v>
      </c>
      <c r="CQ274" s="136">
        <f t="shared" ca="1" si="410"/>
        <v>-5.1058323019873324</v>
      </c>
      <c r="CR274" s="136">
        <f t="shared" ca="1" si="410"/>
        <v>-5.6588111490099244</v>
      </c>
      <c r="CS274" s="136">
        <f t="shared" ca="1" si="410"/>
        <v>-7.2510846926523342</v>
      </c>
      <c r="CT274" s="136">
        <f t="shared" ca="1" si="410"/>
        <v>-9.4708076202321028</v>
      </c>
      <c r="CU274" s="136">
        <f t="shared" ca="1" si="410"/>
        <v>-11.315539457236017</v>
      </c>
      <c r="CV274" s="136">
        <f t="shared" ca="1" si="410"/>
        <v>-11.861694548038347</v>
      </c>
      <c r="CW274" s="136">
        <f t="shared" ca="1" si="410"/>
        <v>-11.218982404970959</v>
      </c>
      <c r="CX274" s="136">
        <f t="shared" ca="1" si="410"/>
        <v>-10.098128260356365</v>
      </c>
      <c r="CY274" s="136">
        <f t="shared" ca="1" si="410"/>
        <v>-9.0132030032675274</v>
      </c>
      <c r="CZ274" s="136">
        <f t="shared" ca="1" si="410"/>
        <v>-8.1597249531260641</v>
      </c>
      <c r="DA274" s="136">
        <f t="shared" ca="1" si="410"/>
        <v>-7.5710713727729519</v>
      </c>
      <c r="DB274" s="136">
        <f t="shared" ca="1" si="410"/>
        <v>-7.2310020853546106</v>
      </c>
      <c r="DC274" s="136">
        <f t="shared" ca="1" si="410"/>
        <v>-7.1201526606057177</v>
      </c>
      <c r="DE274" s="80">
        <f t="shared" si="411"/>
        <v>7.5000099999999996</v>
      </c>
      <c r="DF274" s="104">
        <f t="shared" ca="1" si="412"/>
        <v>-55.425855753095568</v>
      </c>
      <c r="DG274" s="104">
        <f t="shared" ca="1" si="412"/>
        <v>-55.173511579688878</v>
      </c>
      <c r="DH274" s="104">
        <f t="shared" ca="1" si="412"/>
        <v>-53.543936847386597</v>
      </c>
      <c r="DI274" s="104">
        <f t="shared" ca="1" si="412"/>
        <v>-48.37452956564767</v>
      </c>
      <c r="DJ274" s="104">
        <f t="shared" ca="1" si="412"/>
        <v>-38.477606884810292</v>
      </c>
      <c r="DK274" s="104">
        <f t="shared" ca="1" si="412"/>
        <v>-26.332734066955588</v>
      </c>
      <c r="DL274" s="104">
        <f t="shared" ca="1" si="412"/>
        <v>-15.910565495611337</v>
      </c>
      <c r="DM274" s="104">
        <f t="shared" ca="1" si="412"/>
        <v>-8.8098219976129908</v>
      </c>
      <c r="DN274" s="104">
        <f t="shared" ca="1" si="412"/>
        <v>-4.5102338723139637</v>
      </c>
      <c r="DO274" s="104">
        <f t="shared" ca="1" si="412"/>
        <v>-2.0411568183744357</v>
      </c>
      <c r="DP274" s="104">
        <f t="shared" ca="1" si="412"/>
        <v>-0.67888323162022957</v>
      </c>
      <c r="DQ274" s="104">
        <f t="shared" ca="1" si="412"/>
        <v>0</v>
      </c>
      <c r="DR274" s="104">
        <f t="shared" ca="1" si="412"/>
        <v>0.20541281627439734</v>
      </c>
      <c r="DT274" s="80">
        <f t="shared" si="413"/>
        <v>7.5000099999999996</v>
      </c>
      <c r="DU274" s="136">
        <f t="shared" ca="1" si="414"/>
        <v>5.1058323019873324</v>
      </c>
      <c r="DV274" s="136">
        <f t="shared" ca="1" si="414"/>
        <v>5.6588111490099244</v>
      </c>
      <c r="DW274" s="136">
        <f t="shared" ca="1" si="414"/>
        <v>7.2510846926523342</v>
      </c>
      <c r="DX274" s="136">
        <f t="shared" ca="1" si="414"/>
        <v>9.4708076202321028</v>
      </c>
      <c r="DY274" s="136">
        <f t="shared" ca="1" si="414"/>
        <v>11.315539457236017</v>
      </c>
      <c r="DZ274" s="136">
        <f t="shared" ca="1" si="414"/>
        <v>11.861694548038347</v>
      </c>
      <c r="EA274" s="136">
        <f t="shared" ca="1" si="414"/>
        <v>11.218982404970959</v>
      </c>
      <c r="EB274" s="136">
        <f t="shared" ca="1" si="414"/>
        <v>10.098128260356365</v>
      </c>
      <c r="EC274" s="136">
        <f t="shared" ca="1" si="414"/>
        <v>9.0132030032675274</v>
      </c>
      <c r="ED274" s="136">
        <f t="shared" ca="1" si="414"/>
        <v>8.1597249531260641</v>
      </c>
      <c r="EE274" s="136">
        <f t="shared" ca="1" si="414"/>
        <v>7.5710713727729519</v>
      </c>
      <c r="EF274" s="136">
        <f t="shared" ca="1" si="414"/>
        <v>7.2310020853546106</v>
      </c>
      <c r="EG274" s="136">
        <f t="shared" ca="1" si="414"/>
        <v>7.1201526606057177</v>
      </c>
      <c r="EI274" s="80">
        <f t="shared" si="415"/>
        <v>7.5000099999999996</v>
      </c>
      <c r="EJ274" s="136">
        <f t="shared" ca="1" si="416"/>
        <v>-5.1058323019873324</v>
      </c>
      <c r="EK274" s="136">
        <f t="shared" ca="1" si="416"/>
        <v>-5.6588111490099244</v>
      </c>
      <c r="EL274" s="136">
        <f t="shared" ca="1" si="416"/>
        <v>-7.2510846926523342</v>
      </c>
      <c r="EM274" s="136">
        <f t="shared" ca="1" si="416"/>
        <v>-9.4708076202321028</v>
      </c>
      <c r="EN274" s="136">
        <f t="shared" ca="1" si="416"/>
        <v>-11.315539457236017</v>
      </c>
      <c r="EO274" s="136">
        <f t="shared" ca="1" si="416"/>
        <v>-11.861694548038347</v>
      </c>
      <c r="EP274" s="136">
        <f t="shared" ca="1" si="416"/>
        <v>-11.218982404970959</v>
      </c>
      <c r="EQ274" s="136">
        <f t="shared" ca="1" si="416"/>
        <v>-10.098128260356365</v>
      </c>
      <c r="ER274" s="136">
        <f t="shared" ca="1" si="416"/>
        <v>-9.0132030032675274</v>
      </c>
      <c r="ES274" s="136">
        <f t="shared" ca="1" si="416"/>
        <v>-8.1597249531260641</v>
      </c>
      <c r="ET274" s="136">
        <f t="shared" ca="1" si="416"/>
        <v>-7.5710713727729519</v>
      </c>
      <c r="EU274" s="136">
        <f t="shared" ca="1" si="416"/>
        <v>-7.2310020853546106</v>
      </c>
      <c r="EV274" s="136">
        <f t="shared" ca="1" si="416"/>
        <v>-7.1201526606057177</v>
      </c>
    </row>
    <row r="275" spans="1:152">
      <c r="S275" s="26">
        <f t="shared" si="399"/>
        <v>15.00001</v>
      </c>
      <c r="T275" s="132">
        <f t="shared" ca="1" si="400"/>
        <v>6.6205484267866126</v>
      </c>
      <c r="U275" s="132">
        <f t="shared" ca="1" si="400"/>
        <v>7.2510846926523342</v>
      </c>
      <c r="V275" s="132">
        <f t="shared" ca="1" si="400"/>
        <v>9.1031615911910979</v>
      </c>
      <c r="W275" s="132">
        <f t="shared" ca="1" si="400"/>
        <v>11.782302897094354</v>
      </c>
      <c r="X275" s="132">
        <f t="shared" ca="1" si="400"/>
        <v>14.084005402051325</v>
      </c>
      <c r="Y275" s="132">
        <f t="shared" ca="1" si="400"/>
        <v>14.695135009363888</v>
      </c>
      <c r="Z275" s="132">
        <f t="shared" ca="1" si="400"/>
        <v>13.691261910673745</v>
      </c>
      <c r="AA275" s="132">
        <f t="shared" ca="1" si="400"/>
        <v>12.084485237274695</v>
      </c>
      <c r="AB275" s="132">
        <f t="shared" ca="1" si="400"/>
        <v>10.59245402691969</v>
      </c>
      <c r="AC275" s="132">
        <f t="shared" ca="1" si="400"/>
        <v>9.454589247999504</v>
      </c>
      <c r="AD275" s="132">
        <f t="shared" ca="1" si="400"/>
        <v>8.6870822547137969</v>
      </c>
      <c r="AE275" s="132">
        <f t="shared" ca="1" si="400"/>
        <v>8.2499546043931815</v>
      </c>
      <c r="AF275" s="132">
        <f t="shared" ca="1" si="400"/>
        <v>8.10844820577422</v>
      </c>
      <c r="AH275" s="80">
        <f t="shared" si="401"/>
        <v>15.00001</v>
      </c>
      <c r="AI275" s="104">
        <f t="shared" ca="1" si="402"/>
        <v>-6.6205484267866126</v>
      </c>
      <c r="AJ275" s="104">
        <f t="shared" ca="1" si="402"/>
        <v>-7.2510846926523342</v>
      </c>
      <c r="AK275" s="104">
        <f t="shared" ca="1" si="402"/>
        <v>-9.1031615911910979</v>
      </c>
      <c r="AL275" s="104">
        <f t="shared" ca="1" si="402"/>
        <v>-11.782302897094354</v>
      </c>
      <c r="AM275" s="104">
        <f t="shared" ca="1" si="402"/>
        <v>-14.084005402051325</v>
      </c>
      <c r="AN275" s="104">
        <f t="shared" ca="1" si="402"/>
        <v>-14.695135009363888</v>
      </c>
      <c r="AO275" s="104">
        <f t="shared" ca="1" si="402"/>
        <v>-13.691261910673745</v>
      </c>
      <c r="AP275" s="104">
        <f t="shared" ca="1" si="402"/>
        <v>-12.084485237274695</v>
      </c>
      <c r="AQ275" s="104">
        <f t="shared" ca="1" si="402"/>
        <v>-10.59245402691969</v>
      </c>
      <c r="AR275" s="104">
        <f t="shared" ca="1" si="402"/>
        <v>-9.454589247999504</v>
      </c>
      <c r="AS275" s="104">
        <f t="shared" ca="1" si="402"/>
        <v>-8.6870822547137969</v>
      </c>
      <c r="AT275" s="104">
        <f t="shared" ca="1" si="402"/>
        <v>-8.2499546043931815</v>
      </c>
      <c r="AU275" s="104">
        <f t="shared" ca="1" si="402"/>
        <v>-8.10844820577422</v>
      </c>
      <c r="AW275" s="80">
        <f t="shared" si="403"/>
        <v>15.00001</v>
      </c>
      <c r="AX275" s="136">
        <f t="shared" ca="1" si="404"/>
        <v>-53.469108176799487</v>
      </c>
      <c r="AY275" s="136">
        <f t="shared" ca="1" si="375"/>
        <v>26.578342672562947</v>
      </c>
      <c r="AZ275" s="136">
        <f t="shared" ca="1" si="375"/>
        <v>25.99999395289597</v>
      </c>
      <c r="BA275" s="136">
        <f t="shared" ca="1" si="375"/>
        <v>24.608092578995251</v>
      </c>
      <c r="BB275" s="136">
        <f t="shared" ca="1" si="375"/>
        <v>21.767354769195219</v>
      </c>
      <c r="BC275" s="136">
        <f t="shared" ca="1" si="375"/>
        <v>17.471015964377962</v>
      </c>
      <c r="BD275" s="136">
        <f t="shared" ca="1" si="375"/>
        <v>13.828118318198133</v>
      </c>
      <c r="BE275" s="136">
        <f t="shared" ca="1" si="375"/>
        <v>12.725634160108552</v>
      </c>
      <c r="BF275" s="136">
        <f t="shared" ca="1" si="375"/>
        <v>13.283014505369723</v>
      </c>
      <c r="BG275" s="136">
        <f t="shared" ca="1" si="375"/>
        <v>14.202797063686479</v>
      </c>
      <c r="BH275" s="136">
        <f t="shared" ca="1" si="375"/>
        <v>14.949777360359905</v>
      </c>
      <c r="BI275" s="136">
        <f t="shared" ca="1" si="375"/>
        <v>15.401382403036004</v>
      </c>
      <c r="BJ275" s="136">
        <f t="shared" ca="1" si="375"/>
        <v>15.550305745796699</v>
      </c>
      <c r="BK275" s="62"/>
      <c r="BL275" s="80">
        <f t="shared" si="405"/>
        <v>15.00001</v>
      </c>
      <c r="BM275" s="136">
        <f t="shared" ca="1" si="406"/>
        <v>-66.71020503037272</v>
      </c>
      <c r="BN275" s="136">
        <f t="shared" ca="1" si="406"/>
        <v>-68.046106232691272</v>
      </c>
      <c r="BO275" s="136">
        <f t="shared" ca="1" si="406"/>
        <v>-71.109316073076471</v>
      </c>
      <c r="BP275" s="136">
        <f t="shared" ca="1" si="406"/>
        <v>-72.664521891765204</v>
      </c>
      <c r="BQ275" s="136">
        <f t="shared" ca="1" si="406"/>
        <v>-68.161886150790949</v>
      </c>
      <c r="BR275" s="136">
        <f t="shared" ca="1" si="406"/>
        <v>-56.864656436458716</v>
      </c>
      <c r="BS275" s="136">
        <f t="shared" ca="1" si="406"/>
        <v>-43.601603426283297</v>
      </c>
      <c r="BT275" s="136">
        <f t="shared" ca="1" si="406"/>
        <v>-32.69669811995189</v>
      </c>
      <c r="BU275" s="136">
        <f t="shared" ca="1" si="406"/>
        <v>-25.136900087771501</v>
      </c>
      <c r="BV275" s="136">
        <f t="shared" ca="1" si="406"/>
        <v>-20.294485229819458</v>
      </c>
      <c r="BW275" s="136">
        <f t="shared" ca="1" si="406"/>
        <v>-17.37416450942759</v>
      </c>
      <c r="BX275" s="136">
        <f t="shared" ca="1" si="406"/>
        <v>-15.821025977166135</v>
      </c>
      <c r="BY275" s="136">
        <f t="shared" ca="1" si="406"/>
        <v>-15.334458775983355</v>
      </c>
      <c r="BZ275" s="62"/>
      <c r="CA275" s="80">
        <f t="shared" si="407"/>
        <v>15.00001</v>
      </c>
      <c r="CB275" s="104">
        <f t="shared" ca="1" si="408"/>
        <v>6.6205484267866126</v>
      </c>
      <c r="CC275" s="104">
        <f t="shared" ca="1" si="408"/>
        <v>7.2510846926523342</v>
      </c>
      <c r="CD275" s="104">
        <f t="shared" ca="1" si="408"/>
        <v>9.1031615911910979</v>
      </c>
      <c r="CE275" s="104">
        <f t="shared" ca="1" si="408"/>
        <v>11.782302897094354</v>
      </c>
      <c r="CF275" s="104">
        <f t="shared" ca="1" si="408"/>
        <v>14.084005402051325</v>
      </c>
      <c r="CG275" s="104">
        <f t="shared" ca="1" si="408"/>
        <v>14.695135009363888</v>
      </c>
      <c r="CH275" s="104">
        <f t="shared" ca="1" si="408"/>
        <v>13.691261910673745</v>
      </c>
      <c r="CI275" s="104">
        <f t="shared" ca="1" si="408"/>
        <v>12.084485237274695</v>
      </c>
      <c r="CJ275" s="104">
        <f t="shared" ca="1" si="408"/>
        <v>10.59245402691969</v>
      </c>
      <c r="CK275" s="104">
        <f t="shared" ca="1" si="408"/>
        <v>9.454589247999504</v>
      </c>
      <c r="CL275" s="104">
        <f t="shared" ca="1" si="408"/>
        <v>8.6870822547137969</v>
      </c>
      <c r="CM275" s="104">
        <f t="shared" ca="1" si="408"/>
        <v>8.2499546043931815</v>
      </c>
      <c r="CN275" s="104">
        <f t="shared" ca="1" si="408"/>
        <v>8.10844820577422</v>
      </c>
      <c r="CP275" s="80">
        <f t="shared" si="409"/>
        <v>15.00001</v>
      </c>
      <c r="CQ275" s="136">
        <f t="shared" ca="1" si="410"/>
        <v>-6.6205484267866126</v>
      </c>
      <c r="CR275" s="136">
        <f t="shared" ca="1" si="410"/>
        <v>-7.2510846926523342</v>
      </c>
      <c r="CS275" s="136">
        <f t="shared" ca="1" si="410"/>
        <v>-9.1031615911910979</v>
      </c>
      <c r="CT275" s="136">
        <f t="shared" ca="1" si="410"/>
        <v>-11.782302897094354</v>
      </c>
      <c r="CU275" s="136">
        <f t="shared" ca="1" si="410"/>
        <v>-14.084005402051325</v>
      </c>
      <c r="CV275" s="136">
        <f t="shared" ca="1" si="410"/>
        <v>-14.695135009363888</v>
      </c>
      <c r="CW275" s="136">
        <f t="shared" ca="1" si="410"/>
        <v>-13.691261910673745</v>
      </c>
      <c r="CX275" s="136">
        <f t="shared" ca="1" si="410"/>
        <v>-12.084485237274695</v>
      </c>
      <c r="CY275" s="136">
        <f t="shared" ca="1" si="410"/>
        <v>-10.59245402691969</v>
      </c>
      <c r="CZ275" s="136">
        <f t="shared" ca="1" si="410"/>
        <v>-9.454589247999504</v>
      </c>
      <c r="DA275" s="136">
        <f t="shared" ca="1" si="410"/>
        <v>-8.6870822547137969</v>
      </c>
      <c r="DB275" s="136">
        <f t="shared" ca="1" si="410"/>
        <v>-8.2499546043931815</v>
      </c>
      <c r="DC275" s="136">
        <f t="shared" ca="1" si="410"/>
        <v>-8.10844820577422</v>
      </c>
      <c r="DE275" s="80">
        <f t="shared" si="411"/>
        <v>15.00001</v>
      </c>
      <c r="DF275" s="104">
        <f t="shared" ca="1" si="412"/>
        <v>-53.469108176799487</v>
      </c>
      <c r="DG275" s="104">
        <f t="shared" ca="1" si="412"/>
        <v>-53.543936847386597</v>
      </c>
      <c r="DH275" s="104">
        <f t="shared" ca="1" si="412"/>
        <v>-52.902992890694271</v>
      </c>
      <c r="DI275" s="104">
        <f t="shared" ca="1" si="412"/>
        <v>-49.099916097576497</v>
      </c>
      <c r="DJ275" s="104">
        <f t="shared" ca="1" si="412"/>
        <v>-39.993875346688299</v>
      </c>
      <c r="DK275" s="104">
        <f t="shared" ca="1" si="412"/>
        <v>-27.474386417730937</v>
      </c>
      <c r="DL275" s="104">
        <f t="shared" ca="1" si="412"/>
        <v>-16.219079604935803</v>
      </c>
      <c r="DM275" s="104">
        <f t="shared" ca="1" si="412"/>
        <v>-8.5277276454025071</v>
      </c>
      <c r="DN275" s="104">
        <f t="shared" ca="1" si="412"/>
        <v>-3.9519920339321235</v>
      </c>
      <c r="DO275" s="104">
        <f t="shared" ca="1" si="412"/>
        <v>-1.3853067338204532</v>
      </c>
      <c r="DP275" s="104">
        <f t="shared" ca="1" si="412"/>
        <v>0</v>
      </c>
      <c r="DQ275" s="104">
        <f t="shared" ca="1" si="412"/>
        <v>0.67888323162022868</v>
      </c>
      <c r="DR275" s="104">
        <f t="shared" ca="1" si="412"/>
        <v>0.88243763556508714</v>
      </c>
      <c r="DT275" s="80">
        <f t="shared" si="413"/>
        <v>15.00001</v>
      </c>
      <c r="DU275" s="136">
        <f t="shared" ca="1" si="414"/>
        <v>6.6205484267866126</v>
      </c>
      <c r="DV275" s="136">
        <f t="shared" ca="1" si="414"/>
        <v>7.2510846926523342</v>
      </c>
      <c r="DW275" s="136">
        <f t="shared" ca="1" si="414"/>
        <v>9.1031615911910979</v>
      </c>
      <c r="DX275" s="136">
        <f t="shared" ca="1" si="414"/>
        <v>11.782302897094354</v>
      </c>
      <c r="DY275" s="136">
        <f t="shared" ca="1" si="414"/>
        <v>14.084005402051325</v>
      </c>
      <c r="DZ275" s="136">
        <f t="shared" ca="1" si="414"/>
        <v>14.695135009363888</v>
      </c>
      <c r="EA275" s="136">
        <f t="shared" ca="1" si="414"/>
        <v>13.691261910673745</v>
      </c>
      <c r="EB275" s="136">
        <f t="shared" ca="1" si="414"/>
        <v>12.084485237274695</v>
      </c>
      <c r="EC275" s="136">
        <f t="shared" ca="1" si="414"/>
        <v>10.59245402691969</v>
      </c>
      <c r="ED275" s="136">
        <f t="shared" ca="1" si="414"/>
        <v>9.454589247999504</v>
      </c>
      <c r="EE275" s="136">
        <f t="shared" ca="1" si="414"/>
        <v>8.6870822547137969</v>
      </c>
      <c r="EF275" s="136">
        <f t="shared" ca="1" si="414"/>
        <v>8.2499546043931815</v>
      </c>
      <c r="EG275" s="136">
        <f t="shared" ca="1" si="414"/>
        <v>8.10844820577422</v>
      </c>
      <c r="EI275" s="80">
        <f t="shared" si="415"/>
        <v>15.00001</v>
      </c>
      <c r="EJ275" s="136">
        <f t="shared" ca="1" si="416"/>
        <v>-6.6205484267866126</v>
      </c>
      <c r="EK275" s="136">
        <f t="shared" ca="1" si="416"/>
        <v>-7.2510846926523342</v>
      </c>
      <c r="EL275" s="136">
        <f t="shared" ca="1" si="416"/>
        <v>-9.1031615911910979</v>
      </c>
      <c r="EM275" s="136">
        <f t="shared" ca="1" si="416"/>
        <v>-11.782302897094354</v>
      </c>
      <c r="EN275" s="136">
        <f t="shared" ca="1" si="416"/>
        <v>-14.084005402051325</v>
      </c>
      <c r="EO275" s="136">
        <f t="shared" ca="1" si="416"/>
        <v>-14.695135009363888</v>
      </c>
      <c r="EP275" s="136">
        <f t="shared" ca="1" si="416"/>
        <v>-13.691261910673745</v>
      </c>
      <c r="EQ275" s="136">
        <f t="shared" ca="1" si="416"/>
        <v>-12.084485237274695</v>
      </c>
      <c r="ER275" s="136">
        <f t="shared" ca="1" si="416"/>
        <v>-10.59245402691969</v>
      </c>
      <c r="ES275" s="136">
        <f t="shared" ca="1" si="416"/>
        <v>-9.454589247999504</v>
      </c>
      <c r="ET275" s="136">
        <f t="shared" ca="1" si="416"/>
        <v>-8.6870822547137969</v>
      </c>
      <c r="EU275" s="136">
        <f t="shared" ca="1" si="416"/>
        <v>-8.2499546043931815</v>
      </c>
      <c r="EV275" s="136">
        <f t="shared" ca="1" si="416"/>
        <v>-8.10844820577422</v>
      </c>
    </row>
    <row r="276" spans="1:152">
      <c r="S276" s="26">
        <f t="shared" si="399"/>
        <v>22.50001</v>
      </c>
      <c r="T276" s="132">
        <f t="shared" ca="1" si="400"/>
        <v>8.7134757745955547</v>
      </c>
      <c r="U276" s="132">
        <f t="shared" ca="1" si="400"/>
        <v>9.4708076202321045</v>
      </c>
      <c r="V276" s="132">
        <f t="shared" ca="1" si="400"/>
        <v>11.782302897094354</v>
      </c>
      <c r="W276" s="132">
        <f t="shared" ca="1" si="400"/>
        <v>15.420135159815541</v>
      </c>
      <c r="X276" s="132">
        <f t="shared" ca="1" si="400"/>
        <v>18.982072306282728</v>
      </c>
      <c r="Y276" s="132">
        <f t="shared" ca="1" si="400"/>
        <v>20.194693361444507</v>
      </c>
      <c r="Z276" s="132">
        <f t="shared" ca="1" si="400"/>
        <v>18.673625445526678</v>
      </c>
      <c r="AA276" s="132">
        <f t="shared" ca="1" si="400"/>
        <v>16.084684842094031</v>
      </c>
      <c r="AB276" s="132">
        <f t="shared" ca="1" si="400"/>
        <v>13.726069538343278</v>
      </c>
      <c r="AC276" s="132">
        <f t="shared" ca="1" si="400"/>
        <v>11.983364024869406</v>
      </c>
      <c r="AD276" s="132">
        <f t="shared" ca="1" si="400"/>
        <v>10.839895981819957</v>
      </c>
      <c r="AE276" s="132">
        <f t="shared" ca="1" si="400"/>
        <v>10.200881771500503</v>
      </c>
      <c r="AF276" s="132">
        <f t="shared" ca="1" si="400"/>
        <v>9.9959723557295774</v>
      </c>
      <c r="AH276" s="80">
        <f t="shared" si="401"/>
        <v>22.50001</v>
      </c>
      <c r="AI276" s="104">
        <f t="shared" ca="1" si="402"/>
        <v>-8.7134757745955547</v>
      </c>
      <c r="AJ276" s="104">
        <f t="shared" ca="1" si="402"/>
        <v>-9.4708076202321045</v>
      </c>
      <c r="AK276" s="104">
        <f t="shared" ca="1" si="402"/>
        <v>-11.782302897094354</v>
      </c>
      <c r="AL276" s="104">
        <f t="shared" ca="1" si="402"/>
        <v>-15.420135159815541</v>
      </c>
      <c r="AM276" s="104">
        <f t="shared" ca="1" si="402"/>
        <v>-18.982072306282728</v>
      </c>
      <c r="AN276" s="104">
        <f t="shared" ca="1" si="402"/>
        <v>-20.194693361444507</v>
      </c>
      <c r="AO276" s="104">
        <f t="shared" ca="1" si="402"/>
        <v>-18.673625445526678</v>
      </c>
      <c r="AP276" s="104">
        <f t="shared" ca="1" si="402"/>
        <v>-16.084684842094031</v>
      </c>
      <c r="AQ276" s="104">
        <f t="shared" ca="1" si="402"/>
        <v>-13.726069538343278</v>
      </c>
      <c r="AR276" s="104">
        <f t="shared" ca="1" si="402"/>
        <v>-11.983364024869406</v>
      </c>
      <c r="AS276" s="104">
        <f t="shared" ca="1" si="402"/>
        <v>-10.839895981819957</v>
      </c>
      <c r="AT276" s="104">
        <f t="shared" ca="1" si="402"/>
        <v>-10.200881771500503</v>
      </c>
      <c r="AU276" s="104">
        <f t="shared" ca="1" si="402"/>
        <v>-9.9959723557295774</v>
      </c>
      <c r="AW276" s="80">
        <f t="shared" si="403"/>
        <v>22.50001</v>
      </c>
      <c r="AX276" s="136">
        <f t="shared" ca="1" si="404"/>
        <v>-47.904415895693646</v>
      </c>
      <c r="AY276" s="136">
        <f t="shared" ca="1" si="375"/>
        <v>19.3268283225216</v>
      </c>
      <c r="AZ276" s="136">
        <f t="shared" ca="1" si="375"/>
        <v>18.758865109424317</v>
      </c>
      <c r="BA276" s="136">
        <f t="shared" ca="1" si="375"/>
        <v>17.673671973325053</v>
      </c>
      <c r="BB276" s="136">
        <f t="shared" ca="1" si="375"/>
        <v>15.939463888973</v>
      </c>
      <c r="BC276" s="136">
        <f t="shared" ca="1" si="375"/>
        <v>13.828118318198133</v>
      </c>
      <c r="BD276" s="136">
        <f t="shared" ca="1" si="375"/>
        <v>12.725634160108552</v>
      </c>
      <c r="BE276" s="136">
        <f t="shared" ca="1" si="375"/>
        <v>13.828118318198126</v>
      </c>
      <c r="BF276" s="136">
        <f t="shared" ca="1" si="375"/>
        <v>15.939463888972998</v>
      </c>
      <c r="BG276" s="136">
        <f t="shared" ca="1" si="375"/>
        <v>17.673671973325046</v>
      </c>
      <c r="BH276" s="136">
        <f t="shared" ca="1" si="375"/>
        <v>18.758865109424313</v>
      </c>
      <c r="BI276" s="136">
        <f t="shared" ca="1" si="375"/>
        <v>19.326828322521596</v>
      </c>
      <c r="BJ276" s="136">
        <f t="shared" ca="1" si="375"/>
        <v>19.501948543107822</v>
      </c>
      <c r="BK276" s="62"/>
      <c r="BL276" s="80">
        <f t="shared" si="405"/>
        <v>22.50001</v>
      </c>
      <c r="BM276" s="136">
        <f t="shared" ca="1" si="406"/>
        <v>-65.331367444884762</v>
      </c>
      <c r="BN276" s="136">
        <f t="shared" ca="1" si="406"/>
        <v>-67.316144806111865</v>
      </c>
      <c r="BO276" s="136">
        <f t="shared" ca="1" si="406"/>
        <v>-72.664521891765204</v>
      </c>
      <c r="BP276" s="136">
        <f t="shared" ca="1" si="406"/>
        <v>-78.563250032555814</v>
      </c>
      <c r="BQ276" s="136">
        <f t="shared" ca="1" si="406"/>
        <v>-78.843628827797858</v>
      </c>
      <c r="BR276" s="136">
        <f t="shared" ca="1" si="406"/>
        <v>-69.029149206934193</v>
      </c>
      <c r="BS276" s="136">
        <f t="shared" ca="1" si="406"/>
        <v>-53.638519132419617</v>
      </c>
      <c r="BT276" s="136">
        <f t="shared" ca="1" si="406"/>
        <v>-39.840836688897525</v>
      </c>
      <c r="BU276" s="136">
        <f t="shared" ca="1" si="406"/>
        <v>-30.132698629478156</v>
      </c>
      <c r="BV276" s="136">
        <f t="shared" ca="1" si="406"/>
        <v>-23.966728049738812</v>
      </c>
      <c r="BW276" s="136">
        <f t="shared" ca="1" si="406"/>
        <v>-20.294485229819458</v>
      </c>
      <c r="BX276" s="136">
        <f t="shared" ca="1" si="406"/>
        <v>-18.360606724626571</v>
      </c>
      <c r="BY276" s="136">
        <f t="shared" ca="1" si="406"/>
        <v>-17.75789006046034</v>
      </c>
      <c r="BZ276" s="62"/>
      <c r="CA276" s="80">
        <f t="shared" si="407"/>
        <v>22.50001</v>
      </c>
      <c r="CB276" s="104">
        <f t="shared" ca="1" si="408"/>
        <v>8.7134757745955547</v>
      </c>
      <c r="CC276" s="104">
        <f t="shared" ca="1" si="408"/>
        <v>9.4708076202321045</v>
      </c>
      <c r="CD276" s="104">
        <f t="shared" ca="1" si="408"/>
        <v>11.782302897094354</v>
      </c>
      <c r="CE276" s="104">
        <f t="shared" ca="1" si="408"/>
        <v>15.420135159815541</v>
      </c>
      <c r="CF276" s="104">
        <f t="shared" ca="1" si="408"/>
        <v>18.982072306282728</v>
      </c>
      <c r="CG276" s="104">
        <f t="shared" ca="1" si="408"/>
        <v>20.194693361444507</v>
      </c>
      <c r="CH276" s="104">
        <f t="shared" ca="1" si="408"/>
        <v>18.673625445526678</v>
      </c>
      <c r="CI276" s="104">
        <f t="shared" ca="1" si="408"/>
        <v>16.084684842094031</v>
      </c>
      <c r="CJ276" s="104">
        <f t="shared" ca="1" si="408"/>
        <v>13.726069538343278</v>
      </c>
      <c r="CK276" s="104">
        <f t="shared" ca="1" si="408"/>
        <v>11.983364024869406</v>
      </c>
      <c r="CL276" s="104">
        <f t="shared" ca="1" si="408"/>
        <v>10.839895981819957</v>
      </c>
      <c r="CM276" s="104">
        <f t="shared" ca="1" si="408"/>
        <v>10.200881771500503</v>
      </c>
      <c r="CN276" s="104">
        <f t="shared" ca="1" si="408"/>
        <v>9.9959723557295774</v>
      </c>
      <c r="CP276" s="80">
        <f t="shared" si="409"/>
        <v>22.50001</v>
      </c>
      <c r="CQ276" s="136">
        <f t="shared" ca="1" si="410"/>
        <v>-8.7134757745955547</v>
      </c>
      <c r="CR276" s="136">
        <f t="shared" ca="1" si="410"/>
        <v>-9.4708076202321045</v>
      </c>
      <c r="CS276" s="136">
        <f t="shared" ca="1" si="410"/>
        <v>-11.782302897094354</v>
      </c>
      <c r="CT276" s="136">
        <f t="shared" ca="1" si="410"/>
        <v>-15.420135159815541</v>
      </c>
      <c r="CU276" s="136">
        <f t="shared" ca="1" si="410"/>
        <v>-18.982072306282728</v>
      </c>
      <c r="CV276" s="136">
        <f t="shared" ca="1" si="410"/>
        <v>-20.194693361444507</v>
      </c>
      <c r="CW276" s="136">
        <f t="shared" ca="1" si="410"/>
        <v>-18.673625445526678</v>
      </c>
      <c r="CX276" s="136">
        <f t="shared" ca="1" si="410"/>
        <v>-16.084684842094031</v>
      </c>
      <c r="CY276" s="136">
        <f t="shared" ca="1" si="410"/>
        <v>-13.726069538343278</v>
      </c>
      <c r="CZ276" s="136">
        <f t="shared" ca="1" si="410"/>
        <v>-11.983364024869406</v>
      </c>
      <c r="DA276" s="136">
        <f t="shared" ca="1" si="410"/>
        <v>-10.839895981819957</v>
      </c>
      <c r="DB276" s="136">
        <f t="shared" ca="1" si="410"/>
        <v>-10.200881771500503</v>
      </c>
      <c r="DC276" s="136">
        <f t="shared" ca="1" si="410"/>
        <v>-9.9959723557295774</v>
      </c>
      <c r="DE276" s="80">
        <f t="shared" si="411"/>
        <v>22.50001</v>
      </c>
      <c r="DF276" s="104">
        <f t="shared" ca="1" si="412"/>
        <v>-47.904415895693646</v>
      </c>
      <c r="DG276" s="104">
        <f t="shared" ca="1" si="412"/>
        <v>-48.37452956564767</v>
      </c>
      <c r="DH276" s="104">
        <f t="shared" ca="1" si="412"/>
        <v>-49.099916097576497</v>
      </c>
      <c r="DI276" s="104">
        <f t="shared" ca="1" si="412"/>
        <v>-47.722979712924726</v>
      </c>
      <c r="DJ276" s="104">
        <f t="shared" ca="1" si="412"/>
        <v>-40.879484215232388</v>
      </c>
      <c r="DK276" s="104">
        <f t="shared" ca="1" si="412"/>
        <v>-28.639762484045168</v>
      </c>
      <c r="DL276" s="104">
        <f t="shared" ca="1" si="412"/>
        <v>-16.291268241366257</v>
      </c>
      <c r="DM276" s="104">
        <f t="shared" ca="1" si="412"/>
        <v>-7.6714670047094646</v>
      </c>
      <c r="DN276" s="104">
        <f t="shared" ca="1" si="412"/>
        <v>-2.6805595527915962</v>
      </c>
      <c r="DO276" s="104">
        <f t="shared" ca="1" si="412"/>
        <v>0</v>
      </c>
      <c r="DP276" s="104">
        <f t="shared" ca="1" si="412"/>
        <v>1.3853067338204532</v>
      </c>
      <c r="DQ276" s="104">
        <f t="shared" ca="1" si="412"/>
        <v>2.0411568183744349</v>
      </c>
      <c r="DR276" s="104">
        <f t="shared" ca="1" si="412"/>
        <v>2.2340546509988135</v>
      </c>
      <c r="DT276" s="80">
        <f t="shared" si="413"/>
        <v>22.50001</v>
      </c>
      <c r="DU276" s="136">
        <f t="shared" ca="1" si="414"/>
        <v>8.7134757745955547</v>
      </c>
      <c r="DV276" s="136">
        <f t="shared" ca="1" si="414"/>
        <v>9.4708076202321045</v>
      </c>
      <c r="DW276" s="136">
        <f t="shared" ca="1" si="414"/>
        <v>11.782302897094354</v>
      </c>
      <c r="DX276" s="136">
        <f t="shared" ca="1" si="414"/>
        <v>15.420135159815541</v>
      </c>
      <c r="DY276" s="136">
        <f t="shared" ca="1" si="414"/>
        <v>18.982072306282728</v>
      </c>
      <c r="DZ276" s="136">
        <f t="shared" ca="1" si="414"/>
        <v>20.194693361444507</v>
      </c>
      <c r="EA276" s="136">
        <f t="shared" ca="1" si="414"/>
        <v>18.673625445526678</v>
      </c>
      <c r="EB276" s="136">
        <f t="shared" ca="1" si="414"/>
        <v>16.084684842094031</v>
      </c>
      <c r="EC276" s="136">
        <f t="shared" ca="1" si="414"/>
        <v>13.726069538343278</v>
      </c>
      <c r="ED276" s="136">
        <f t="shared" ca="1" si="414"/>
        <v>11.983364024869406</v>
      </c>
      <c r="EE276" s="136">
        <f t="shared" ca="1" si="414"/>
        <v>10.839895981819957</v>
      </c>
      <c r="EF276" s="136">
        <f t="shared" ca="1" si="414"/>
        <v>10.200881771500503</v>
      </c>
      <c r="EG276" s="136">
        <f t="shared" ca="1" si="414"/>
        <v>9.9959723557295774</v>
      </c>
      <c r="EI276" s="80">
        <f t="shared" si="415"/>
        <v>22.50001</v>
      </c>
      <c r="EJ276" s="136">
        <f t="shared" ca="1" si="416"/>
        <v>-8.7134757745955547</v>
      </c>
      <c r="EK276" s="136">
        <f t="shared" ca="1" si="416"/>
        <v>-9.4708076202321045</v>
      </c>
      <c r="EL276" s="136">
        <f t="shared" ca="1" si="416"/>
        <v>-11.782302897094354</v>
      </c>
      <c r="EM276" s="136">
        <f t="shared" ca="1" si="416"/>
        <v>-15.420135159815541</v>
      </c>
      <c r="EN276" s="136">
        <f t="shared" ca="1" si="416"/>
        <v>-18.982072306282728</v>
      </c>
      <c r="EO276" s="136">
        <f t="shared" ca="1" si="416"/>
        <v>-20.194693361444507</v>
      </c>
      <c r="EP276" s="136">
        <f t="shared" ca="1" si="416"/>
        <v>-18.673625445526678</v>
      </c>
      <c r="EQ276" s="136">
        <f t="shared" ca="1" si="416"/>
        <v>-16.084684842094031</v>
      </c>
      <c r="ER276" s="136">
        <f t="shared" ca="1" si="416"/>
        <v>-13.726069538343278</v>
      </c>
      <c r="ES276" s="136">
        <f t="shared" ca="1" si="416"/>
        <v>-11.983364024869406</v>
      </c>
      <c r="ET276" s="136">
        <f t="shared" ca="1" si="416"/>
        <v>-10.839895981819957</v>
      </c>
      <c r="EU276" s="136">
        <f t="shared" ca="1" si="416"/>
        <v>-10.200881771500503</v>
      </c>
      <c r="EV276" s="136">
        <f t="shared" ca="1" si="416"/>
        <v>-9.9959723557295774</v>
      </c>
    </row>
    <row r="277" spans="1:152">
      <c r="S277" s="26">
        <f t="shared" si="399"/>
        <v>30.00001</v>
      </c>
      <c r="T277" s="132">
        <f t="shared" ca="1" si="400"/>
        <v>10.449502769415226</v>
      </c>
      <c r="U277" s="132">
        <f t="shared" ca="1" si="400"/>
        <v>11.315539457236021</v>
      </c>
      <c r="V277" s="132">
        <f t="shared" ca="1" si="400"/>
        <v>14.084005402051325</v>
      </c>
      <c r="W277" s="132">
        <f t="shared" ca="1" si="400"/>
        <v>18.982072306282728</v>
      </c>
      <c r="X277" s="132">
        <f t="shared" ca="1" si="400"/>
        <v>25.033058889573489</v>
      </c>
      <c r="Y277" s="132">
        <f t="shared" ca="1" si="400"/>
        <v>28.685341929046544</v>
      </c>
      <c r="Z277" s="132">
        <f t="shared" ca="1" si="400"/>
        <v>27.35686885523431</v>
      </c>
      <c r="AA277" s="132">
        <f t="shared" ca="1" si="400"/>
        <v>23.278446102466035</v>
      </c>
      <c r="AB277" s="132">
        <f t="shared" ca="1" si="400"/>
        <v>19.310762709622043</v>
      </c>
      <c r="AC277" s="132">
        <f t="shared" ca="1" si="400"/>
        <v>16.406629091134864</v>
      </c>
      <c r="AD277" s="132">
        <f t="shared" ca="1" si="400"/>
        <v>14.544446060851804</v>
      </c>
      <c r="AE277" s="132">
        <f t="shared" ca="1" si="400"/>
        <v>13.523436875581485</v>
      </c>
      <c r="AF277" s="132">
        <f t="shared" ca="1" si="400"/>
        <v>13.199337369176463</v>
      </c>
      <c r="AH277" s="80">
        <f t="shared" si="401"/>
        <v>30.00001</v>
      </c>
      <c r="AI277" s="104">
        <f t="shared" ca="1" si="402"/>
        <v>-10.449502769415226</v>
      </c>
      <c r="AJ277" s="104">
        <f t="shared" ca="1" si="402"/>
        <v>-11.315539457236021</v>
      </c>
      <c r="AK277" s="104">
        <f t="shared" ca="1" si="402"/>
        <v>-14.084005402051325</v>
      </c>
      <c r="AL277" s="104">
        <f t="shared" ca="1" si="402"/>
        <v>-18.982072306282728</v>
      </c>
      <c r="AM277" s="104">
        <f t="shared" ca="1" si="402"/>
        <v>-25.033058889573489</v>
      </c>
      <c r="AN277" s="104">
        <f t="shared" ca="1" si="402"/>
        <v>-28.685341929046544</v>
      </c>
      <c r="AO277" s="104">
        <f t="shared" ca="1" si="402"/>
        <v>-27.35686885523431</v>
      </c>
      <c r="AP277" s="104">
        <f t="shared" ca="1" si="402"/>
        <v>-23.278446102466035</v>
      </c>
      <c r="AQ277" s="104">
        <f t="shared" ca="1" si="402"/>
        <v>-19.310762709622043</v>
      </c>
      <c r="AR277" s="104">
        <f t="shared" ca="1" si="402"/>
        <v>-16.406629091134864</v>
      </c>
      <c r="AS277" s="104">
        <f t="shared" ca="1" si="402"/>
        <v>-14.544446060851804</v>
      </c>
      <c r="AT277" s="104">
        <f t="shared" ca="1" si="402"/>
        <v>-13.523436875581485</v>
      </c>
      <c r="AU277" s="104">
        <f t="shared" ca="1" si="402"/>
        <v>-13.199337369176463</v>
      </c>
      <c r="AW277" s="80">
        <f t="shared" si="403"/>
        <v>30.00001</v>
      </c>
      <c r="AX277" s="136">
        <f t="shared" ca="1" si="404"/>
        <v>-37.854657318063538</v>
      </c>
      <c r="AY277" s="136">
        <f t="shared" ca="1" si="375"/>
        <v>15.401382403036006</v>
      </c>
      <c r="AZ277" s="136">
        <f t="shared" ca="1" si="375"/>
        <v>14.949777360359906</v>
      </c>
      <c r="BA277" s="136">
        <f t="shared" ca="1" si="375"/>
        <v>14.202797063686486</v>
      </c>
      <c r="BB277" s="136">
        <f t="shared" ca="1" si="375"/>
        <v>13.283014505369721</v>
      </c>
      <c r="BC277" s="136">
        <f t="shared" ca="1" si="375"/>
        <v>12.725634160108552</v>
      </c>
      <c r="BD277" s="136">
        <f t="shared" ca="1" si="375"/>
        <v>13.828118318198126</v>
      </c>
      <c r="BE277" s="136">
        <f t="shared" ca="1" si="375"/>
        <v>17.471015964377969</v>
      </c>
      <c r="BF277" s="136">
        <f t="shared" ca="1" si="375"/>
        <v>21.767354769195212</v>
      </c>
      <c r="BG277" s="136">
        <f t="shared" ca="1" si="375"/>
        <v>24.608092578995244</v>
      </c>
      <c r="BH277" s="136">
        <f t="shared" ca="1" si="375"/>
        <v>25.99999395289597</v>
      </c>
      <c r="BI277" s="136">
        <f t="shared" ca="1" si="375"/>
        <v>26.578342672562947</v>
      </c>
      <c r="BJ277" s="136">
        <f t="shared" ca="1" si="375"/>
        <v>26.73288906957789</v>
      </c>
      <c r="BK277" s="62"/>
      <c r="BL277" s="80">
        <f t="shared" si="405"/>
        <v>30.00001</v>
      </c>
      <c r="BM277" s="136">
        <f t="shared" ca="1" si="406"/>
        <v>-58.753662856893982</v>
      </c>
      <c r="BN277" s="136">
        <f t="shared" ca="1" si="406"/>
        <v>-61.108685799282334</v>
      </c>
      <c r="BO277" s="136">
        <f t="shared" ca="1" si="406"/>
        <v>-68.161886150790949</v>
      </c>
      <c r="BP277" s="136">
        <f t="shared" ca="1" si="406"/>
        <v>-78.843628827797858</v>
      </c>
      <c r="BQ277" s="136">
        <f t="shared" ca="1" si="406"/>
        <v>-87.762869262547468</v>
      </c>
      <c r="BR277" s="136">
        <f t="shared" ca="1" si="406"/>
        <v>-85.111532803682564</v>
      </c>
      <c r="BS277" s="136">
        <f t="shared" ca="1" si="406"/>
        <v>-69.678152798098637</v>
      </c>
      <c r="BT277" s="136">
        <f t="shared" ca="1" si="406"/>
        <v>-51.937304132401202</v>
      </c>
      <c r="BU277" s="136">
        <f t="shared" ca="1" si="406"/>
        <v>-38.621525419244094</v>
      </c>
      <c r="BV277" s="136">
        <f t="shared" ca="1" si="406"/>
        <v>-30.132698629478135</v>
      </c>
      <c r="BW277" s="136">
        <f t="shared" ca="1" si="406"/>
        <v>-25.13690008777149</v>
      </c>
      <c r="BX277" s="136">
        <f t="shared" ca="1" si="406"/>
        <v>-22.536639878849009</v>
      </c>
      <c r="BY277" s="136">
        <f t="shared" ca="1" si="406"/>
        <v>-21.731510964666747</v>
      </c>
      <c r="BZ277" s="62"/>
      <c r="CA277" s="80">
        <f t="shared" si="407"/>
        <v>30.00001</v>
      </c>
      <c r="CB277" s="104">
        <f t="shared" ca="1" si="408"/>
        <v>10.449502769415226</v>
      </c>
      <c r="CC277" s="104">
        <f t="shared" ca="1" si="408"/>
        <v>11.315539457236021</v>
      </c>
      <c r="CD277" s="104">
        <f t="shared" ca="1" si="408"/>
        <v>14.084005402051325</v>
      </c>
      <c r="CE277" s="104">
        <f t="shared" ca="1" si="408"/>
        <v>18.982072306282728</v>
      </c>
      <c r="CF277" s="104">
        <f t="shared" ca="1" si="408"/>
        <v>25.033058889573489</v>
      </c>
      <c r="CG277" s="104">
        <f t="shared" ca="1" si="408"/>
        <v>28.685341929046544</v>
      </c>
      <c r="CH277" s="104">
        <f t="shared" ca="1" si="408"/>
        <v>27.35686885523431</v>
      </c>
      <c r="CI277" s="104">
        <f t="shared" ca="1" si="408"/>
        <v>23.278446102466035</v>
      </c>
      <c r="CJ277" s="104">
        <f t="shared" ca="1" si="408"/>
        <v>19.310762709622043</v>
      </c>
      <c r="CK277" s="104">
        <f t="shared" ca="1" si="408"/>
        <v>16.406629091134864</v>
      </c>
      <c r="CL277" s="104">
        <f t="shared" ca="1" si="408"/>
        <v>14.544446060851804</v>
      </c>
      <c r="CM277" s="104">
        <f t="shared" ca="1" si="408"/>
        <v>13.523436875581485</v>
      </c>
      <c r="CN277" s="104">
        <f t="shared" ca="1" si="408"/>
        <v>13.199337369176463</v>
      </c>
      <c r="CP277" s="80">
        <f t="shared" si="409"/>
        <v>30.00001</v>
      </c>
      <c r="CQ277" s="136">
        <f t="shared" ca="1" si="410"/>
        <v>-10.449502769415226</v>
      </c>
      <c r="CR277" s="136">
        <f t="shared" ca="1" si="410"/>
        <v>-11.315539457236021</v>
      </c>
      <c r="CS277" s="136">
        <f t="shared" ca="1" si="410"/>
        <v>-14.084005402051325</v>
      </c>
      <c r="CT277" s="136">
        <f t="shared" ca="1" si="410"/>
        <v>-18.982072306282728</v>
      </c>
      <c r="CU277" s="136">
        <f t="shared" ca="1" si="410"/>
        <v>-25.033058889573489</v>
      </c>
      <c r="CV277" s="136">
        <f t="shared" ca="1" si="410"/>
        <v>-28.685341929046544</v>
      </c>
      <c r="CW277" s="136">
        <f t="shared" ca="1" si="410"/>
        <v>-27.35686885523431</v>
      </c>
      <c r="CX277" s="136">
        <f t="shared" ca="1" si="410"/>
        <v>-23.278446102466035</v>
      </c>
      <c r="CY277" s="136">
        <f t="shared" ca="1" si="410"/>
        <v>-19.310762709622043</v>
      </c>
      <c r="CZ277" s="136">
        <f t="shared" ca="1" si="410"/>
        <v>-16.406629091134864</v>
      </c>
      <c r="DA277" s="136">
        <f t="shared" ca="1" si="410"/>
        <v>-14.544446060851804</v>
      </c>
      <c r="DB277" s="136">
        <f t="shared" ca="1" si="410"/>
        <v>-13.523436875581485</v>
      </c>
      <c r="DC277" s="136">
        <f t="shared" ca="1" si="410"/>
        <v>-13.199337369176463</v>
      </c>
      <c r="DE277" s="80">
        <f t="shared" si="411"/>
        <v>30.00001</v>
      </c>
      <c r="DF277" s="104">
        <f t="shared" ca="1" si="412"/>
        <v>-37.854657318063538</v>
      </c>
      <c r="DG277" s="104">
        <f t="shared" ca="1" si="412"/>
        <v>-38.477606884810285</v>
      </c>
      <c r="DH277" s="104">
        <f t="shared" ca="1" si="412"/>
        <v>-39.993875346688284</v>
      </c>
      <c r="DI277" s="104">
        <f t="shared" ca="1" si="412"/>
        <v>-40.879484215232388</v>
      </c>
      <c r="DJ277" s="104">
        <f t="shared" ca="1" si="412"/>
        <v>-37.696751483400504</v>
      </c>
      <c r="DK277" s="104">
        <f t="shared" ca="1" si="412"/>
        <v>-27.740848945589477</v>
      </c>
      <c r="DL277" s="104">
        <f t="shared" ca="1" si="412"/>
        <v>-14.964415087630021</v>
      </c>
      <c r="DM277" s="104">
        <f t="shared" ca="1" si="412"/>
        <v>-5.3804119274691331</v>
      </c>
      <c r="DN277" s="104">
        <f t="shared" ca="1" si="412"/>
        <v>-5.3290705182007514E-15</v>
      </c>
      <c r="DO277" s="104">
        <f t="shared" ca="1" si="412"/>
        <v>2.6805595527915944</v>
      </c>
      <c r="DP277" s="104">
        <f t="shared" ca="1" si="412"/>
        <v>3.9519920339321182</v>
      </c>
      <c r="DQ277" s="104">
        <f t="shared" ca="1" si="412"/>
        <v>4.5102338723139574</v>
      </c>
      <c r="DR277" s="104">
        <f t="shared" ca="1" si="412"/>
        <v>4.6671637736861769</v>
      </c>
      <c r="DT277" s="80">
        <f t="shared" si="413"/>
        <v>30.00001</v>
      </c>
      <c r="DU277" s="136">
        <f t="shared" ca="1" si="414"/>
        <v>10.449502769415226</v>
      </c>
      <c r="DV277" s="136">
        <f t="shared" ca="1" si="414"/>
        <v>11.315539457236021</v>
      </c>
      <c r="DW277" s="136">
        <f t="shared" ca="1" si="414"/>
        <v>14.084005402051325</v>
      </c>
      <c r="DX277" s="136">
        <f t="shared" ca="1" si="414"/>
        <v>18.982072306282728</v>
      </c>
      <c r="DY277" s="136">
        <f t="shared" ca="1" si="414"/>
        <v>25.033058889573489</v>
      </c>
      <c r="DZ277" s="136">
        <f t="shared" ca="1" si="414"/>
        <v>28.685341929046544</v>
      </c>
      <c r="EA277" s="136">
        <f t="shared" ca="1" si="414"/>
        <v>27.35686885523431</v>
      </c>
      <c r="EB277" s="136">
        <f t="shared" ca="1" si="414"/>
        <v>23.278446102466035</v>
      </c>
      <c r="EC277" s="136">
        <f t="shared" ca="1" si="414"/>
        <v>19.310762709622043</v>
      </c>
      <c r="ED277" s="136">
        <f t="shared" ca="1" si="414"/>
        <v>16.406629091134864</v>
      </c>
      <c r="EE277" s="136">
        <f t="shared" ca="1" si="414"/>
        <v>14.544446060851804</v>
      </c>
      <c r="EF277" s="136">
        <f t="shared" ca="1" si="414"/>
        <v>13.523436875581485</v>
      </c>
      <c r="EG277" s="136">
        <f t="shared" ca="1" si="414"/>
        <v>13.199337369176463</v>
      </c>
      <c r="EI277" s="80">
        <f t="shared" si="415"/>
        <v>30.00001</v>
      </c>
      <c r="EJ277" s="136">
        <f t="shared" ca="1" si="416"/>
        <v>-10.449502769415226</v>
      </c>
      <c r="EK277" s="136">
        <f t="shared" ca="1" si="416"/>
        <v>-11.315539457236021</v>
      </c>
      <c r="EL277" s="136">
        <f t="shared" ca="1" si="416"/>
        <v>-14.084005402051325</v>
      </c>
      <c r="EM277" s="136">
        <f t="shared" ca="1" si="416"/>
        <v>-18.982072306282728</v>
      </c>
      <c r="EN277" s="136">
        <f t="shared" ca="1" si="416"/>
        <v>-25.033058889573489</v>
      </c>
      <c r="EO277" s="136">
        <f t="shared" ca="1" si="416"/>
        <v>-28.685341929046544</v>
      </c>
      <c r="EP277" s="136">
        <f t="shared" ca="1" si="416"/>
        <v>-27.35686885523431</v>
      </c>
      <c r="EQ277" s="136">
        <f t="shared" ca="1" si="416"/>
        <v>-23.278446102466035</v>
      </c>
      <c r="ER277" s="136">
        <f t="shared" ca="1" si="416"/>
        <v>-19.310762709622043</v>
      </c>
      <c r="ES277" s="136">
        <f t="shared" ca="1" si="416"/>
        <v>-16.406629091134864</v>
      </c>
      <c r="ET277" s="136">
        <f t="shared" ca="1" si="416"/>
        <v>-14.544446060851804</v>
      </c>
      <c r="EU277" s="136">
        <f t="shared" ca="1" si="416"/>
        <v>-13.523436875581485</v>
      </c>
      <c r="EV277" s="136">
        <f t="shared" ca="1" si="416"/>
        <v>-13.199337369176463</v>
      </c>
    </row>
    <row r="278" spans="1:152">
      <c r="S278" s="26">
        <f t="shared" si="399"/>
        <v>37.500010000000003</v>
      </c>
      <c r="T278" s="132">
        <f t="shared" ca="1" si="400"/>
        <v>11.002885379486582</v>
      </c>
      <c r="U278" s="132">
        <f t="shared" ca="1" si="400"/>
        <v>11.861694548038344</v>
      </c>
      <c r="V278" s="132">
        <f t="shared" ca="1" si="400"/>
        <v>14.695135009363883</v>
      </c>
      <c r="W278" s="132">
        <f t="shared" ca="1" si="400"/>
        <v>20.194693361444507</v>
      </c>
      <c r="X278" s="132">
        <f t="shared" ca="1" si="400"/>
        <v>28.685341929046555</v>
      </c>
      <c r="Y278" s="132">
        <f t="shared" ca="1" si="400"/>
        <v>37.324306772648825</v>
      </c>
      <c r="Z278" s="132">
        <f t="shared" ca="1" si="400"/>
        <v>39.644428514926851</v>
      </c>
      <c r="AA278" s="132">
        <f t="shared" ca="1" si="400"/>
        <v>34.959383030582941</v>
      </c>
      <c r="AB278" s="132">
        <f t="shared" ca="1" si="400"/>
        <v>28.658858029935182</v>
      </c>
      <c r="AC278" s="132">
        <f t="shared" ca="1" si="400"/>
        <v>23.75615184680349</v>
      </c>
      <c r="AD278" s="132">
        <f t="shared" ca="1" si="400"/>
        <v>20.612212882677206</v>
      </c>
      <c r="AE278" s="132">
        <f t="shared" ca="1" si="400"/>
        <v>18.907950257969361</v>
      </c>
      <c r="AF278" s="132">
        <f t="shared" ca="1" si="400"/>
        <v>18.371176984779858</v>
      </c>
      <c r="AH278" s="80">
        <f t="shared" si="401"/>
        <v>37.500010000000003</v>
      </c>
      <c r="AI278" s="104">
        <f t="shared" ca="1" si="402"/>
        <v>-11.002885379486582</v>
      </c>
      <c r="AJ278" s="104">
        <f t="shared" ca="1" si="402"/>
        <v>-11.861694548038344</v>
      </c>
      <c r="AK278" s="104">
        <f t="shared" ca="1" si="402"/>
        <v>-14.695135009363883</v>
      </c>
      <c r="AL278" s="104">
        <f t="shared" ca="1" si="402"/>
        <v>-20.194693361444507</v>
      </c>
      <c r="AM278" s="104">
        <f t="shared" ca="1" si="402"/>
        <v>-28.685341929046555</v>
      </c>
      <c r="AN278" s="104">
        <f t="shared" ca="1" si="402"/>
        <v>-37.324306772648825</v>
      </c>
      <c r="AO278" s="104">
        <f t="shared" ca="1" si="402"/>
        <v>-39.644428514926851</v>
      </c>
      <c r="AP278" s="104">
        <f t="shared" ca="1" si="402"/>
        <v>-34.959383030582941</v>
      </c>
      <c r="AQ278" s="104">
        <f t="shared" ca="1" si="402"/>
        <v>-28.658858029935182</v>
      </c>
      <c r="AR278" s="104">
        <f t="shared" ca="1" si="402"/>
        <v>-23.75615184680349</v>
      </c>
      <c r="AS278" s="104">
        <f t="shared" ca="1" si="402"/>
        <v>-20.612212882677206</v>
      </c>
      <c r="AT278" s="104">
        <f t="shared" ca="1" si="402"/>
        <v>-18.907950257969361</v>
      </c>
      <c r="AU278" s="104">
        <f t="shared" ca="1" si="402"/>
        <v>-18.371176984779858</v>
      </c>
      <c r="AW278" s="80">
        <f t="shared" si="403"/>
        <v>37.500010000000003</v>
      </c>
      <c r="AX278" s="136">
        <f t="shared" ca="1" si="404"/>
        <v>-25.905776486656855</v>
      </c>
      <c r="AY278" s="136">
        <f t="shared" ca="1" si="375"/>
        <v>13.628262488569341</v>
      </c>
      <c r="AZ278" s="136">
        <f t="shared" ca="1" si="375"/>
        <v>13.346961411349881</v>
      </c>
      <c r="BA278" s="136">
        <f t="shared" ca="1" si="375"/>
        <v>12.964092706567218</v>
      </c>
      <c r="BB278" s="136">
        <f t="shared" ca="1" si="375"/>
        <v>12.725634160108555</v>
      </c>
      <c r="BC278" s="136">
        <f t="shared" ca="1" si="375"/>
        <v>13.283014505369719</v>
      </c>
      <c r="BD278" s="136">
        <f t="shared" ca="1" si="375"/>
        <v>15.939463888973</v>
      </c>
      <c r="BE278" s="136">
        <f t="shared" ca="1" si="375"/>
        <v>21.767354769195212</v>
      </c>
      <c r="BF278" s="136">
        <f t="shared" ca="1" si="375"/>
        <v>28.917505327744617</v>
      </c>
      <c r="BG278" s="136">
        <f t="shared" ca="1" si="375"/>
        <v>33.921160730217935</v>
      </c>
      <c r="BH278" s="136">
        <f t="shared" ca="1" si="375"/>
        <v>36.191975184004633</v>
      </c>
      <c r="BI278" s="136">
        <f t="shared" ca="1" si="375"/>
        <v>36.953388565512334</v>
      </c>
      <c r="BJ278" s="136">
        <f t="shared" ca="1" si="375"/>
        <v>37.115178760218186</v>
      </c>
      <c r="BK278" s="62"/>
      <c r="BL278" s="80">
        <f t="shared" si="405"/>
        <v>37.500010000000003</v>
      </c>
      <c r="BM278" s="136">
        <f t="shared" ca="1" si="406"/>
        <v>-47.911547245630018</v>
      </c>
      <c r="BN278" s="136">
        <f t="shared" ca="1" si="406"/>
        <v>-50.056123163032254</v>
      </c>
      <c r="BO278" s="136">
        <f t="shared" ca="1" si="406"/>
        <v>-56.864656436458695</v>
      </c>
      <c r="BP278" s="136">
        <f t="shared" ca="1" si="406"/>
        <v>-69.029149206934193</v>
      </c>
      <c r="BQ278" s="136">
        <f t="shared" ca="1" si="406"/>
        <v>-85.111532803682593</v>
      </c>
      <c r="BR278" s="136">
        <f t="shared" ca="1" si="406"/>
        <v>-95.991434508896532</v>
      </c>
      <c r="BS278" s="136">
        <f t="shared" ca="1" si="406"/>
        <v>-89.205918700271823</v>
      </c>
      <c r="BT278" s="136">
        <f t="shared" ca="1" si="406"/>
        <v>-69.918766061165883</v>
      </c>
      <c r="BU278" s="136">
        <f t="shared" ca="1" si="406"/>
        <v>-51.937304132401238</v>
      </c>
      <c r="BV278" s="136">
        <f t="shared" ca="1" si="406"/>
        <v>-39.840836688897511</v>
      </c>
      <c r="BW278" s="136">
        <f t="shared" ca="1" si="406"/>
        <v>-32.69669811995189</v>
      </c>
      <c r="BX278" s="136">
        <f t="shared" ca="1" si="406"/>
        <v>-29.006078518325729</v>
      </c>
      <c r="BY278" s="136">
        <f t="shared" ca="1" si="406"/>
        <v>-27.869760222496392</v>
      </c>
      <c r="BZ278" s="62"/>
      <c r="CA278" s="80">
        <f t="shared" si="407"/>
        <v>37.500010000000003</v>
      </c>
      <c r="CB278" s="104">
        <f t="shared" ca="1" si="408"/>
        <v>11.002885379486582</v>
      </c>
      <c r="CC278" s="104">
        <f t="shared" ca="1" si="408"/>
        <v>11.861694548038344</v>
      </c>
      <c r="CD278" s="104">
        <f t="shared" ca="1" si="408"/>
        <v>14.695135009363883</v>
      </c>
      <c r="CE278" s="104">
        <f t="shared" ca="1" si="408"/>
        <v>20.194693361444507</v>
      </c>
      <c r="CF278" s="104">
        <f t="shared" ca="1" si="408"/>
        <v>28.685341929046555</v>
      </c>
      <c r="CG278" s="104">
        <f t="shared" ca="1" si="408"/>
        <v>37.324306772648825</v>
      </c>
      <c r="CH278" s="104">
        <f t="shared" ca="1" si="408"/>
        <v>39.644428514926851</v>
      </c>
      <c r="CI278" s="104">
        <f t="shared" ca="1" si="408"/>
        <v>34.959383030582941</v>
      </c>
      <c r="CJ278" s="104">
        <f t="shared" ca="1" si="408"/>
        <v>28.658858029935182</v>
      </c>
      <c r="CK278" s="104">
        <f t="shared" ca="1" si="408"/>
        <v>23.75615184680349</v>
      </c>
      <c r="CL278" s="104">
        <f t="shared" ca="1" si="408"/>
        <v>20.612212882677206</v>
      </c>
      <c r="CM278" s="104">
        <f t="shared" ca="1" si="408"/>
        <v>18.907950257969361</v>
      </c>
      <c r="CN278" s="104">
        <f t="shared" ca="1" si="408"/>
        <v>18.371176984779858</v>
      </c>
      <c r="CP278" s="80">
        <f t="shared" si="409"/>
        <v>37.500010000000003</v>
      </c>
      <c r="CQ278" s="136">
        <f t="shared" ca="1" si="410"/>
        <v>-11.002885379486582</v>
      </c>
      <c r="CR278" s="136">
        <f t="shared" ca="1" si="410"/>
        <v>-11.861694548038344</v>
      </c>
      <c r="CS278" s="136">
        <f t="shared" ca="1" si="410"/>
        <v>-14.695135009363883</v>
      </c>
      <c r="CT278" s="136">
        <f t="shared" ca="1" si="410"/>
        <v>-20.194693361444507</v>
      </c>
      <c r="CU278" s="136">
        <f t="shared" ca="1" si="410"/>
        <v>-28.685341929046555</v>
      </c>
      <c r="CV278" s="136">
        <f t="shared" ca="1" si="410"/>
        <v>-37.324306772648825</v>
      </c>
      <c r="CW278" s="136">
        <f t="shared" ca="1" si="410"/>
        <v>-39.644428514926851</v>
      </c>
      <c r="CX278" s="136">
        <f t="shared" ca="1" si="410"/>
        <v>-34.959383030582941</v>
      </c>
      <c r="CY278" s="136">
        <f t="shared" ca="1" si="410"/>
        <v>-28.658858029935182</v>
      </c>
      <c r="CZ278" s="136">
        <f t="shared" ca="1" si="410"/>
        <v>-23.75615184680349</v>
      </c>
      <c r="DA278" s="136">
        <f t="shared" ca="1" si="410"/>
        <v>-20.612212882677206</v>
      </c>
      <c r="DB278" s="136">
        <f t="shared" ca="1" si="410"/>
        <v>-18.907950257969361</v>
      </c>
      <c r="DC278" s="136">
        <f t="shared" ca="1" si="410"/>
        <v>-18.371176984779858</v>
      </c>
      <c r="DE278" s="80">
        <f t="shared" si="411"/>
        <v>37.500010000000003</v>
      </c>
      <c r="DF278" s="104">
        <f t="shared" ca="1" si="412"/>
        <v>-25.905776486656855</v>
      </c>
      <c r="DG278" s="104">
        <f t="shared" ca="1" si="412"/>
        <v>-26.332734066955574</v>
      </c>
      <c r="DH278" s="104">
        <f t="shared" ca="1" si="412"/>
        <v>-27.474386417730926</v>
      </c>
      <c r="DI278" s="104">
        <f t="shared" ca="1" si="412"/>
        <v>-28.639762484045168</v>
      </c>
      <c r="DJ278" s="104">
        <f t="shared" ca="1" si="412"/>
        <v>-27.74084894558948</v>
      </c>
      <c r="DK278" s="104">
        <f t="shared" ca="1" si="412"/>
        <v>-21.342820963598889</v>
      </c>
      <c r="DL278" s="104">
        <f t="shared" ca="1" si="412"/>
        <v>-9.917061670418132</v>
      </c>
      <c r="DM278" s="104">
        <f t="shared" ca="1" si="412"/>
        <v>3.5527136788005009E-15</v>
      </c>
      <c r="DN278" s="104">
        <f t="shared" ca="1" si="412"/>
        <v>5.3804119274691313</v>
      </c>
      <c r="DO278" s="104">
        <f t="shared" ca="1" si="412"/>
        <v>7.6714670047094655</v>
      </c>
      <c r="DP278" s="104">
        <f t="shared" ca="1" si="412"/>
        <v>8.5277276454025053</v>
      </c>
      <c r="DQ278" s="104">
        <f t="shared" ca="1" si="412"/>
        <v>8.8098219976129943</v>
      </c>
      <c r="DR278" s="104">
        <f t="shared" ca="1" si="412"/>
        <v>8.8725937470633234</v>
      </c>
      <c r="DT278" s="80">
        <f t="shared" si="413"/>
        <v>37.500010000000003</v>
      </c>
      <c r="DU278" s="136">
        <f t="shared" ca="1" si="414"/>
        <v>11.002885379486582</v>
      </c>
      <c r="DV278" s="136">
        <f t="shared" ca="1" si="414"/>
        <v>11.861694548038344</v>
      </c>
      <c r="DW278" s="136">
        <f t="shared" ca="1" si="414"/>
        <v>14.695135009363883</v>
      </c>
      <c r="DX278" s="136">
        <f t="shared" ca="1" si="414"/>
        <v>20.194693361444507</v>
      </c>
      <c r="DY278" s="136">
        <f t="shared" ca="1" si="414"/>
        <v>28.685341929046555</v>
      </c>
      <c r="DZ278" s="136">
        <f t="shared" ca="1" si="414"/>
        <v>37.324306772648825</v>
      </c>
      <c r="EA278" s="136">
        <f t="shared" ca="1" si="414"/>
        <v>39.644428514926851</v>
      </c>
      <c r="EB278" s="136">
        <f t="shared" ca="1" si="414"/>
        <v>34.959383030582941</v>
      </c>
      <c r="EC278" s="136">
        <f t="shared" ca="1" si="414"/>
        <v>28.658858029935182</v>
      </c>
      <c r="ED278" s="136">
        <f t="shared" ca="1" si="414"/>
        <v>23.75615184680349</v>
      </c>
      <c r="EE278" s="136">
        <f t="shared" ca="1" si="414"/>
        <v>20.612212882677206</v>
      </c>
      <c r="EF278" s="136">
        <f t="shared" ca="1" si="414"/>
        <v>18.907950257969361</v>
      </c>
      <c r="EG278" s="136">
        <f t="shared" ca="1" si="414"/>
        <v>18.371176984779858</v>
      </c>
      <c r="EI278" s="80">
        <f t="shared" si="415"/>
        <v>37.500010000000003</v>
      </c>
      <c r="EJ278" s="136">
        <f t="shared" ca="1" si="416"/>
        <v>-11.002885379486582</v>
      </c>
      <c r="EK278" s="136">
        <f t="shared" ca="1" si="416"/>
        <v>-11.861694548038344</v>
      </c>
      <c r="EL278" s="136">
        <f t="shared" ca="1" si="416"/>
        <v>-14.695135009363883</v>
      </c>
      <c r="EM278" s="136">
        <f t="shared" ca="1" si="416"/>
        <v>-20.194693361444507</v>
      </c>
      <c r="EN278" s="136">
        <f t="shared" ca="1" si="416"/>
        <v>-28.685341929046555</v>
      </c>
      <c r="EO278" s="136">
        <f t="shared" ca="1" si="416"/>
        <v>-37.324306772648825</v>
      </c>
      <c r="EP278" s="136">
        <f t="shared" ca="1" si="416"/>
        <v>-39.644428514926851</v>
      </c>
      <c r="EQ278" s="136">
        <f t="shared" ca="1" si="416"/>
        <v>-34.959383030582941</v>
      </c>
      <c r="ER278" s="136">
        <f t="shared" ca="1" si="416"/>
        <v>-28.658858029935182</v>
      </c>
      <c r="ES278" s="136">
        <f t="shared" ca="1" si="416"/>
        <v>-23.75615184680349</v>
      </c>
      <c r="ET278" s="136">
        <f t="shared" ca="1" si="416"/>
        <v>-20.612212882677206</v>
      </c>
      <c r="EU278" s="136">
        <f t="shared" ca="1" si="416"/>
        <v>-18.907950257969361</v>
      </c>
      <c r="EV278" s="136">
        <f t="shared" ca="1" si="416"/>
        <v>-18.371176984779858</v>
      </c>
    </row>
    <row r="279" spans="1:152">
      <c r="S279" s="26">
        <f t="shared" si="399"/>
        <v>45.000010000000003</v>
      </c>
      <c r="T279" s="132">
        <f t="shared" ca="1" si="400"/>
        <v>10.476360344500561</v>
      </c>
      <c r="U279" s="132">
        <f t="shared" ca="1" si="400"/>
        <v>11.218982404970962</v>
      </c>
      <c r="V279" s="132">
        <f t="shared" ca="1" si="400"/>
        <v>13.691261910673742</v>
      </c>
      <c r="W279" s="132">
        <f t="shared" ca="1" si="400"/>
        <v>18.673625445526685</v>
      </c>
      <c r="X279" s="132">
        <f t="shared" ca="1" si="400"/>
        <v>27.356868855234325</v>
      </c>
      <c r="Y279" s="132">
        <f t="shared" ca="1" si="400"/>
        <v>39.644428514926872</v>
      </c>
      <c r="Z279" s="132">
        <f t="shared" ca="1" si="400"/>
        <v>49.701379250703525</v>
      </c>
      <c r="AA279" s="132">
        <f t="shared" ca="1" si="400"/>
        <v>49.561490185344987</v>
      </c>
      <c r="AB279" s="132">
        <f t="shared" ca="1" si="400"/>
        <v>42.321283942864355</v>
      </c>
      <c r="AC279" s="132">
        <f t="shared" ca="1" si="400"/>
        <v>34.964893686892921</v>
      </c>
      <c r="AD279" s="132">
        <f t="shared" ca="1" si="400"/>
        <v>29.910341515609538</v>
      </c>
      <c r="AE279" s="132">
        <f t="shared" ca="1" si="400"/>
        <v>27.129547900582303</v>
      </c>
      <c r="AF279" s="132">
        <f t="shared" ca="1" si="400"/>
        <v>26.252488787264678</v>
      </c>
      <c r="AH279" s="80">
        <f t="shared" si="401"/>
        <v>45.000010000000003</v>
      </c>
      <c r="AI279" s="104">
        <f t="shared" ca="1" si="402"/>
        <v>-10.476360344500561</v>
      </c>
      <c r="AJ279" s="104">
        <f t="shared" ca="1" si="402"/>
        <v>-11.218982404970962</v>
      </c>
      <c r="AK279" s="104">
        <f t="shared" ca="1" si="402"/>
        <v>-13.691261910673742</v>
      </c>
      <c r="AL279" s="104">
        <f t="shared" ca="1" si="402"/>
        <v>-18.673625445526685</v>
      </c>
      <c r="AM279" s="104">
        <f t="shared" ca="1" si="402"/>
        <v>-27.356868855234325</v>
      </c>
      <c r="AN279" s="104">
        <f t="shared" ca="1" si="402"/>
        <v>-39.644428514926872</v>
      </c>
      <c r="AO279" s="104">
        <f t="shared" ca="1" si="402"/>
        <v>-49.701379250703525</v>
      </c>
      <c r="AP279" s="104">
        <f t="shared" ca="1" si="402"/>
        <v>-49.561490185344987</v>
      </c>
      <c r="AQ279" s="104">
        <f t="shared" ca="1" si="402"/>
        <v>-42.321283942864355</v>
      </c>
      <c r="AR279" s="104">
        <f t="shared" ca="1" si="402"/>
        <v>-34.964893686892921</v>
      </c>
      <c r="AS279" s="104">
        <f t="shared" ca="1" si="402"/>
        <v>-29.910341515609538</v>
      </c>
      <c r="AT279" s="104">
        <f t="shared" ca="1" si="402"/>
        <v>-27.129547900582303</v>
      </c>
      <c r="AU279" s="104">
        <f t="shared" ca="1" si="402"/>
        <v>-26.252488787264678</v>
      </c>
      <c r="AW279" s="80">
        <f t="shared" si="403"/>
        <v>45.000010000000003</v>
      </c>
      <c r="AX279" s="136">
        <f t="shared" ca="1" si="404"/>
        <v>-15.776128442764126</v>
      </c>
      <c r="AY279" s="136">
        <f t="shared" ca="1" si="375"/>
        <v>12.952550471736114</v>
      </c>
      <c r="AZ279" s="136">
        <f t="shared" ca="1" si="375"/>
        <v>12.820195550803426</v>
      </c>
      <c r="BA279" s="136">
        <f t="shared" ca="1" si="375"/>
        <v>12.725634160108553</v>
      </c>
      <c r="BB279" s="136">
        <f t="shared" ca="1" si="375"/>
        <v>12.964092706567214</v>
      </c>
      <c r="BC279" s="136">
        <f t="shared" ca="1" si="375"/>
        <v>14.202797063686479</v>
      </c>
      <c r="BD279" s="136">
        <f t="shared" ca="1" si="375"/>
        <v>17.673671973325046</v>
      </c>
      <c r="BE279" s="136">
        <f t="shared" ca="1" si="375"/>
        <v>24.608092578995244</v>
      </c>
      <c r="BF279" s="136">
        <f t="shared" ca="1" si="375"/>
        <v>33.921160730217942</v>
      </c>
      <c r="BG279" s="136">
        <f t="shared" ca="1" si="375"/>
        <v>41.71479629044881</v>
      </c>
      <c r="BH279" s="136">
        <f t="shared" ca="1" si="375"/>
        <v>45.902784412056413</v>
      </c>
      <c r="BI279" s="136">
        <f t="shared" ca="1" si="375"/>
        <v>47.488396012228918</v>
      </c>
      <c r="BJ279" s="136">
        <f t="shared" ca="1" si="375"/>
        <v>47.851686959226292</v>
      </c>
      <c r="BK279" s="62"/>
      <c r="BL279" s="80">
        <f t="shared" si="405"/>
        <v>45.000010000000003</v>
      </c>
      <c r="BM279" s="136">
        <f t="shared" ca="1" si="406"/>
        <v>-36.728849131765244</v>
      </c>
      <c r="BN279" s="136">
        <f t="shared" ca="1" si="406"/>
        <v>-38.348530305553254</v>
      </c>
      <c r="BO279" s="136">
        <f t="shared" ca="1" si="406"/>
        <v>-43.60160342628329</v>
      </c>
      <c r="BP279" s="136">
        <f t="shared" ca="1" si="406"/>
        <v>-53.638519132419631</v>
      </c>
      <c r="BQ279" s="136">
        <f t="shared" ca="1" si="406"/>
        <v>-69.678152798098665</v>
      </c>
      <c r="BR279" s="136">
        <f t="shared" ca="1" si="406"/>
        <v>-89.205918700271866</v>
      </c>
      <c r="BS279" s="136">
        <f t="shared" ca="1" si="406"/>
        <v>-99.402758501407064</v>
      </c>
      <c r="BT279" s="136">
        <f t="shared" ca="1" si="406"/>
        <v>-89.205918700271837</v>
      </c>
      <c r="BU279" s="136">
        <f t="shared" ca="1" si="406"/>
        <v>-69.678152798098694</v>
      </c>
      <c r="BV279" s="136">
        <f t="shared" ca="1" si="406"/>
        <v>-53.638519132419603</v>
      </c>
      <c r="BW279" s="136">
        <f t="shared" ca="1" si="406"/>
        <v>-43.601603426283283</v>
      </c>
      <c r="BX279" s="136">
        <f t="shared" ca="1" si="406"/>
        <v>-38.348530305553268</v>
      </c>
      <c r="BY279" s="136">
        <f t="shared" ca="1" si="406"/>
        <v>-36.728849131765237</v>
      </c>
      <c r="BZ279" s="62"/>
      <c r="CA279" s="80">
        <f t="shared" si="407"/>
        <v>45.000010000000003</v>
      </c>
      <c r="CB279" s="104">
        <f t="shared" ca="1" si="408"/>
        <v>10.476360344500561</v>
      </c>
      <c r="CC279" s="104">
        <f t="shared" ca="1" si="408"/>
        <v>11.218982404970962</v>
      </c>
      <c r="CD279" s="104">
        <f t="shared" ca="1" si="408"/>
        <v>13.691261910673742</v>
      </c>
      <c r="CE279" s="104">
        <f t="shared" ca="1" si="408"/>
        <v>18.673625445526685</v>
      </c>
      <c r="CF279" s="104">
        <f t="shared" ca="1" si="408"/>
        <v>27.356868855234325</v>
      </c>
      <c r="CG279" s="104">
        <f t="shared" ca="1" si="408"/>
        <v>39.644428514926872</v>
      </c>
      <c r="CH279" s="104">
        <f t="shared" ca="1" si="408"/>
        <v>49.701379250703525</v>
      </c>
      <c r="CI279" s="104">
        <f t="shared" ca="1" si="408"/>
        <v>49.561490185344987</v>
      </c>
      <c r="CJ279" s="104">
        <f t="shared" ca="1" si="408"/>
        <v>42.321283942864355</v>
      </c>
      <c r="CK279" s="104">
        <f t="shared" ca="1" si="408"/>
        <v>34.964893686892921</v>
      </c>
      <c r="CL279" s="104">
        <f t="shared" ca="1" si="408"/>
        <v>29.910341515609538</v>
      </c>
      <c r="CM279" s="104">
        <f t="shared" ca="1" si="408"/>
        <v>27.129547900582303</v>
      </c>
      <c r="CN279" s="104">
        <f t="shared" ca="1" si="408"/>
        <v>26.252488787264678</v>
      </c>
      <c r="CP279" s="80">
        <f t="shared" si="409"/>
        <v>45.000010000000003</v>
      </c>
      <c r="CQ279" s="136">
        <f t="shared" ca="1" si="410"/>
        <v>-10.476360344500561</v>
      </c>
      <c r="CR279" s="136">
        <f t="shared" ca="1" si="410"/>
        <v>-11.218982404970962</v>
      </c>
      <c r="CS279" s="136">
        <f t="shared" ca="1" si="410"/>
        <v>-13.691261910673742</v>
      </c>
      <c r="CT279" s="136">
        <f t="shared" ca="1" si="410"/>
        <v>-18.673625445526685</v>
      </c>
      <c r="CU279" s="136">
        <f t="shared" ca="1" si="410"/>
        <v>-27.356868855234325</v>
      </c>
      <c r="CV279" s="136">
        <f t="shared" ca="1" si="410"/>
        <v>-39.644428514926872</v>
      </c>
      <c r="CW279" s="136">
        <f t="shared" ca="1" si="410"/>
        <v>-49.701379250703525</v>
      </c>
      <c r="CX279" s="136">
        <f t="shared" ca="1" si="410"/>
        <v>-49.561490185344987</v>
      </c>
      <c r="CY279" s="136">
        <f t="shared" ca="1" si="410"/>
        <v>-42.321283942864355</v>
      </c>
      <c r="CZ279" s="136">
        <f t="shared" ca="1" si="410"/>
        <v>-34.964893686892921</v>
      </c>
      <c r="DA279" s="136">
        <f t="shared" ca="1" si="410"/>
        <v>-29.910341515609538</v>
      </c>
      <c r="DB279" s="136">
        <f t="shared" ca="1" si="410"/>
        <v>-27.129547900582303</v>
      </c>
      <c r="DC279" s="136">
        <f t="shared" ca="1" si="410"/>
        <v>-26.252488787264678</v>
      </c>
      <c r="DE279" s="80">
        <f t="shared" si="411"/>
        <v>45.000010000000003</v>
      </c>
      <c r="DF279" s="104">
        <f t="shared" ca="1" si="412"/>
        <v>-15.776128442764126</v>
      </c>
      <c r="DG279" s="104">
        <f t="shared" ca="1" si="412"/>
        <v>-15.910565495611337</v>
      </c>
      <c r="DH279" s="104">
        <f t="shared" ca="1" si="412"/>
        <v>-16.219079604935803</v>
      </c>
      <c r="DI279" s="104">
        <f t="shared" ca="1" si="412"/>
        <v>-16.291268241366264</v>
      </c>
      <c r="DJ279" s="104">
        <f t="shared" ca="1" si="412"/>
        <v>-14.964415087630018</v>
      </c>
      <c r="DK279" s="104">
        <f t="shared" ca="1" si="412"/>
        <v>-9.9170616704181391</v>
      </c>
      <c r="DL279" s="104">
        <f t="shared" ca="1" si="412"/>
        <v>-7.1054273576010019E-15</v>
      </c>
      <c r="DM279" s="104">
        <f t="shared" ca="1" si="412"/>
        <v>9.917061670418132</v>
      </c>
      <c r="DN279" s="104">
        <f t="shared" ca="1" si="412"/>
        <v>14.964415087630005</v>
      </c>
      <c r="DO279" s="104">
        <f t="shared" ca="1" si="412"/>
        <v>16.291268241366243</v>
      </c>
      <c r="DP279" s="104">
        <f t="shared" ca="1" si="412"/>
        <v>16.219079604935793</v>
      </c>
      <c r="DQ279" s="104">
        <f t="shared" ca="1" si="412"/>
        <v>15.910565495611332</v>
      </c>
      <c r="DR279" s="104">
        <f t="shared" ca="1" si="412"/>
        <v>15.776128442764119</v>
      </c>
      <c r="DT279" s="80">
        <f t="shared" si="413"/>
        <v>45.000010000000003</v>
      </c>
      <c r="DU279" s="136">
        <f t="shared" ca="1" si="414"/>
        <v>10.476360344500561</v>
      </c>
      <c r="DV279" s="136">
        <f t="shared" ca="1" si="414"/>
        <v>11.218982404970962</v>
      </c>
      <c r="DW279" s="136">
        <f t="shared" ca="1" si="414"/>
        <v>13.691261910673742</v>
      </c>
      <c r="DX279" s="136">
        <f t="shared" ca="1" si="414"/>
        <v>18.673625445526685</v>
      </c>
      <c r="DY279" s="136">
        <f t="shared" ca="1" si="414"/>
        <v>27.356868855234325</v>
      </c>
      <c r="DZ279" s="136">
        <f t="shared" ca="1" si="414"/>
        <v>39.644428514926872</v>
      </c>
      <c r="EA279" s="136">
        <f t="shared" ca="1" si="414"/>
        <v>49.701379250703525</v>
      </c>
      <c r="EB279" s="136">
        <f t="shared" ca="1" si="414"/>
        <v>49.561490185344987</v>
      </c>
      <c r="EC279" s="136">
        <f t="shared" ca="1" si="414"/>
        <v>42.321283942864355</v>
      </c>
      <c r="ED279" s="136">
        <f t="shared" ca="1" si="414"/>
        <v>34.964893686892921</v>
      </c>
      <c r="EE279" s="136">
        <f t="shared" ca="1" si="414"/>
        <v>29.910341515609538</v>
      </c>
      <c r="EF279" s="136">
        <f t="shared" ca="1" si="414"/>
        <v>27.129547900582303</v>
      </c>
      <c r="EG279" s="136">
        <f t="shared" ca="1" si="414"/>
        <v>26.252488787264678</v>
      </c>
      <c r="EI279" s="80">
        <f t="shared" si="415"/>
        <v>45.000010000000003</v>
      </c>
      <c r="EJ279" s="136">
        <f t="shared" ca="1" si="416"/>
        <v>-10.476360344500561</v>
      </c>
      <c r="EK279" s="136">
        <f t="shared" ca="1" si="416"/>
        <v>-11.218982404970962</v>
      </c>
      <c r="EL279" s="136">
        <f t="shared" ca="1" si="416"/>
        <v>-13.691261910673742</v>
      </c>
      <c r="EM279" s="136">
        <f t="shared" ca="1" si="416"/>
        <v>-18.673625445526685</v>
      </c>
      <c r="EN279" s="136">
        <f t="shared" ca="1" si="416"/>
        <v>-27.356868855234325</v>
      </c>
      <c r="EO279" s="136">
        <f t="shared" ca="1" si="416"/>
        <v>-39.644428514926872</v>
      </c>
      <c r="EP279" s="136">
        <f t="shared" ca="1" si="416"/>
        <v>-49.701379250703525</v>
      </c>
      <c r="EQ279" s="136">
        <f t="shared" ca="1" si="416"/>
        <v>-49.561490185344987</v>
      </c>
      <c r="ER279" s="136">
        <f t="shared" ca="1" si="416"/>
        <v>-42.321283942864355</v>
      </c>
      <c r="ES279" s="136">
        <f t="shared" ca="1" si="416"/>
        <v>-34.964893686892921</v>
      </c>
      <c r="ET279" s="136">
        <f t="shared" ca="1" si="416"/>
        <v>-29.910341515609538</v>
      </c>
      <c r="EU279" s="136">
        <f t="shared" ca="1" si="416"/>
        <v>-27.129547900582303</v>
      </c>
      <c r="EV279" s="136">
        <f t="shared" ca="1" si="416"/>
        <v>-26.252488787264678</v>
      </c>
    </row>
    <row r="280" spans="1:152">
      <c r="R280" s="95"/>
      <c r="S280" s="26">
        <f t="shared" si="399"/>
        <v>52.500010000000003</v>
      </c>
      <c r="T280" s="132">
        <f t="shared" ca="1" si="400"/>
        <v>9.4985832377165309</v>
      </c>
      <c r="U280" s="132">
        <f t="shared" ca="1" si="400"/>
        <v>10.098128260356365</v>
      </c>
      <c r="V280" s="132">
        <f t="shared" ca="1" si="400"/>
        <v>12.084485237274695</v>
      </c>
      <c r="W280" s="132">
        <f t="shared" ca="1" si="400"/>
        <v>16.084684842094028</v>
      </c>
      <c r="X280" s="132">
        <f t="shared" ca="1" si="400"/>
        <v>23.278446102466035</v>
      </c>
      <c r="Y280" s="132">
        <f t="shared" ca="1" si="400"/>
        <v>34.959383030582941</v>
      </c>
      <c r="Z280" s="132">
        <f t="shared" ca="1" si="400"/>
        <v>49.561490185344987</v>
      </c>
      <c r="AA280" s="132">
        <f t="shared" ca="1" si="400"/>
        <v>58.667127736247743</v>
      </c>
      <c r="AB280" s="132">
        <f t="shared" ca="1" si="400"/>
        <v>56.426190874636006</v>
      </c>
      <c r="AC280" s="132">
        <f t="shared" ca="1" si="400"/>
        <v>48.834455845489657</v>
      </c>
      <c r="AD280" s="132">
        <f t="shared" ca="1" si="400"/>
        <v>42.1695214270948</v>
      </c>
      <c r="AE280" s="132">
        <f t="shared" ca="1" si="400"/>
        <v>38.194428614993917</v>
      </c>
      <c r="AF280" s="132">
        <f t="shared" ca="1" si="400"/>
        <v>36.908661866143433</v>
      </c>
      <c r="AH280" s="80">
        <f t="shared" si="401"/>
        <v>52.500010000000003</v>
      </c>
      <c r="AI280" s="104">
        <f t="shared" ca="1" si="402"/>
        <v>-9.4985832377165309</v>
      </c>
      <c r="AJ280" s="104">
        <f t="shared" ca="1" si="402"/>
        <v>-10.098128260356365</v>
      </c>
      <c r="AK280" s="104">
        <f t="shared" ca="1" si="402"/>
        <v>-12.084485237274695</v>
      </c>
      <c r="AL280" s="104">
        <f t="shared" ca="1" si="402"/>
        <v>-16.084684842094028</v>
      </c>
      <c r="AM280" s="104">
        <f t="shared" ca="1" si="402"/>
        <v>-23.278446102466035</v>
      </c>
      <c r="AN280" s="104">
        <f t="shared" ca="1" si="402"/>
        <v>-34.959383030582941</v>
      </c>
      <c r="AO280" s="104">
        <f t="shared" ca="1" si="402"/>
        <v>-49.561490185344987</v>
      </c>
      <c r="AP280" s="104">
        <f t="shared" ca="1" si="402"/>
        <v>-58.667127736247743</v>
      </c>
      <c r="AQ280" s="104">
        <f t="shared" ca="1" si="402"/>
        <v>-56.426190874636006</v>
      </c>
      <c r="AR280" s="104">
        <f t="shared" ca="1" si="402"/>
        <v>-48.834455845489657</v>
      </c>
      <c r="AS280" s="104">
        <f t="shared" ca="1" si="402"/>
        <v>-42.1695214270948</v>
      </c>
      <c r="AT280" s="104">
        <f t="shared" ca="1" si="402"/>
        <v>-38.194428614993917</v>
      </c>
      <c r="AU280" s="104">
        <f t="shared" ca="1" si="402"/>
        <v>-36.908661866143433</v>
      </c>
      <c r="AW280" s="80">
        <f t="shared" si="403"/>
        <v>52.500010000000003</v>
      </c>
      <c r="AX280" s="136">
        <f t="shared" ca="1" si="404"/>
        <v>-8.8725937470633234</v>
      </c>
      <c r="AY280" s="136">
        <f t="shared" ca="1" si="375"/>
        <v>12.754765168605745</v>
      </c>
      <c r="AZ280" s="136">
        <f t="shared" ca="1" si="375"/>
        <v>12.725634160108553</v>
      </c>
      <c r="BA280" s="136">
        <f t="shared" ca="1" si="375"/>
        <v>12.820195550803428</v>
      </c>
      <c r="BB280" s="136">
        <f t="shared" ca="1" si="375"/>
        <v>13.346961411349879</v>
      </c>
      <c r="BC280" s="136">
        <f t="shared" ca="1" si="375"/>
        <v>14.949777360359903</v>
      </c>
      <c r="BD280" s="136">
        <f t="shared" ca="1" si="375"/>
        <v>18.75886510942431</v>
      </c>
      <c r="BE280" s="136">
        <f t="shared" ca="1" si="375"/>
        <v>25.999993952895977</v>
      </c>
      <c r="BF280" s="136">
        <f t="shared" ca="1" si="375"/>
        <v>36.19197518400464</v>
      </c>
      <c r="BG280" s="136">
        <f t="shared" ca="1" si="375"/>
        <v>45.902784412056413</v>
      </c>
      <c r="BH280" s="136">
        <f t="shared" ca="1" si="375"/>
        <v>52.08372127652374</v>
      </c>
      <c r="BI280" s="136">
        <f t="shared" ca="1" si="375"/>
        <v>54.858143010990567</v>
      </c>
      <c r="BJ280" s="136">
        <f t="shared" ca="1" si="375"/>
        <v>55.58182876962335</v>
      </c>
      <c r="BK280" s="62"/>
      <c r="BL280" s="80">
        <f t="shared" si="405"/>
        <v>52.500010000000003</v>
      </c>
      <c r="BM280" s="136">
        <f t="shared" ca="1" si="406"/>
        <v>-27.869760222496389</v>
      </c>
      <c r="BN280" s="136">
        <f t="shared" ca="1" si="406"/>
        <v>-29.006078518325729</v>
      </c>
      <c r="BO280" s="136">
        <f t="shared" ca="1" si="406"/>
        <v>-32.69669811995189</v>
      </c>
      <c r="BP280" s="136">
        <f t="shared" ca="1" si="406"/>
        <v>-39.840836688897525</v>
      </c>
      <c r="BQ280" s="136">
        <f t="shared" ca="1" si="406"/>
        <v>-51.937304132401209</v>
      </c>
      <c r="BR280" s="136">
        <f t="shared" ca="1" si="406"/>
        <v>-69.918766061165883</v>
      </c>
      <c r="BS280" s="136">
        <f t="shared" ca="1" si="406"/>
        <v>-89.205918700271837</v>
      </c>
      <c r="BT280" s="136">
        <f t="shared" ca="1" si="406"/>
        <v>-95.991434508896575</v>
      </c>
      <c r="BU280" s="136">
        <f t="shared" ca="1" si="406"/>
        <v>-85.11153280368255</v>
      </c>
      <c r="BV280" s="136">
        <f t="shared" ca="1" si="406"/>
        <v>-69.029149206934164</v>
      </c>
      <c r="BW280" s="136">
        <f t="shared" ca="1" si="406"/>
        <v>-56.864656436458681</v>
      </c>
      <c r="BX280" s="136">
        <f t="shared" ca="1" si="406"/>
        <v>-50.056123163032254</v>
      </c>
      <c r="BY280" s="136">
        <f t="shared" ca="1" si="406"/>
        <v>-47.911547245630018</v>
      </c>
      <c r="BZ280" s="62"/>
      <c r="CA280" s="80">
        <f t="shared" si="407"/>
        <v>52.500010000000003</v>
      </c>
      <c r="CB280" s="104">
        <f t="shared" ca="1" si="408"/>
        <v>9.4985832377165309</v>
      </c>
      <c r="CC280" s="104">
        <f t="shared" ca="1" si="408"/>
        <v>10.098128260356365</v>
      </c>
      <c r="CD280" s="104">
        <f t="shared" ca="1" si="408"/>
        <v>12.084485237274695</v>
      </c>
      <c r="CE280" s="104">
        <f t="shared" ca="1" si="408"/>
        <v>16.084684842094028</v>
      </c>
      <c r="CF280" s="104">
        <f t="shared" ca="1" si="408"/>
        <v>23.278446102466035</v>
      </c>
      <c r="CG280" s="104">
        <f t="shared" ca="1" si="408"/>
        <v>34.959383030582941</v>
      </c>
      <c r="CH280" s="104">
        <f t="shared" ca="1" si="408"/>
        <v>49.561490185344987</v>
      </c>
      <c r="CI280" s="104">
        <f t="shared" ca="1" si="408"/>
        <v>58.667127736247743</v>
      </c>
      <c r="CJ280" s="104">
        <f t="shared" ca="1" si="408"/>
        <v>56.426190874636006</v>
      </c>
      <c r="CK280" s="104">
        <f t="shared" ca="1" si="408"/>
        <v>48.834455845489657</v>
      </c>
      <c r="CL280" s="104">
        <f t="shared" ca="1" si="408"/>
        <v>42.1695214270948</v>
      </c>
      <c r="CM280" s="104">
        <f t="shared" ca="1" si="408"/>
        <v>38.194428614993917</v>
      </c>
      <c r="CN280" s="104">
        <f t="shared" ca="1" si="408"/>
        <v>36.908661866143433</v>
      </c>
      <c r="CP280" s="80">
        <f t="shared" si="409"/>
        <v>52.500010000000003</v>
      </c>
      <c r="CQ280" s="136">
        <f t="shared" ca="1" si="410"/>
        <v>-9.4985832377165309</v>
      </c>
      <c r="CR280" s="136">
        <f t="shared" ca="1" si="410"/>
        <v>-10.098128260356365</v>
      </c>
      <c r="CS280" s="136">
        <f t="shared" ca="1" si="410"/>
        <v>-12.084485237274695</v>
      </c>
      <c r="CT280" s="136">
        <f t="shared" ca="1" si="410"/>
        <v>-16.084684842094028</v>
      </c>
      <c r="CU280" s="136">
        <f t="shared" ca="1" si="410"/>
        <v>-23.278446102466035</v>
      </c>
      <c r="CV280" s="136">
        <f t="shared" ca="1" si="410"/>
        <v>-34.959383030582941</v>
      </c>
      <c r="CW280" s="136">
        <f t="shared" ca="1" si="410"/>
        <v>-49.561490185344987</v>
      </c>
      <c r="CX280" s="136">
        <f t="shared" ca="1" si="410"/>
        <v>-58.667127736247743</v>
      </c>
      <c r="CY280" s="136">
        <f t="shared" ca="1" si="410"/>
        <v>-56.426190874636006</v>
      </c>
      <c r="CZ280" s="136">
        <f t="shared" ca="1" si="410"/>
        <v>-48.834455845489657</v>
      </c>
      <c r="DA280" s="136">
        <f t="shared" ca="1" si="410"/>
        <v>-42.1695214270948</v>
      </c>
      <c r="DB280" s="136">
        <f t="shared" ca="1" si="410"/>
        <v>-38.194428614993917</v>
      </c>
      <c r="DC280" s="136">
        <f t="shared" ca="1" si="410"/>
        <v>-36.908661866143433</v>
      </c>
      <c r="DE280" s="80">
        <f t="shared" si="411"/>
        <v>52.500010000000003</v>
      </c>
      <c r="DF280" s="104">
        <f t="shared" ca="1" si="412"/>
        <v>-8.8725937470633234</v>
      </c>
      <c r="DG280" s="104">
        <f t="shared" ca="1" si="412"/>
        <v>-8.8098219976129926</v>
      </c>
      <c r="DH280" s="104">
        <f t="shared" ca="1" si="412"/>
        <v>-8.5277276454025071</v>
      </c>
      <c r="DI280" s="104">
        <f t="shared" ca="1" si="412"/>
        <v>-7.6714670047094726</v>
      </c>
      <c r="DJ280" s="104">
        <f t="shared" ca="1" si="412"/>
        <v>-5.3804119274691367</v>
      </c>
      <c r="DK280" s="104">
        <f t="shared" ca="1" si="412"/>
        <v>3.5527136788005009E-15</v>
      </c>
      <c r="DL280" s="104">
        <f t="shared" ca="1" si="412"/>
        <v>9.917061670418132</v>
      </c>
      <c r="DM280" s="104">
        <f t="shared" ca="1" si="412"/>
        <v>21.342820963598911</v>
      </c>
      <c r="DN280" s="104">
        <f t="shared" ca="1" si="412"/>
        <v>27.740848945589459</v>
      </c>
      <c r="DO280" s="104">
        <f t="shared" ca="1" si="412"/>
        <v>28.639762484045161</v>
      </c>
      <c r="DP280" s="104">
        <f t="shared" ca="1" si="412"/>
        <v>27.474386417730919</v>
      </c>
      <c r="DQ280" s="104">
        <f t="shared" ca="1" si="412"/>
        <v>26.332734066955574</v>
      </c>
      <c r="DR280" s="104">
        <f t="shared" ca="1" si="412"/>
        <v>25.905776486656851</v>
      </c>
      <c r="DT280" s="80">
        <f t="shared" si="413"/>
        <v>52.500010000000003</v>
      </c>
      <c r="DU280" s="136">
        <f t="shared" ca="1" si="414"/>
        <v>9.4985832377165309</v>
      </c>
      <c r="DV280" s="136">
        <f t="shared" ca="1" si="414"/>
        <v>10.098128260356365</v>
      </c>
      <c r="DW280" s="136">
        <f t="shared" ca="1" si="414"/>
        <v>12.084485237274695</v>
      </c>
      <c r="DX280" s="136">
        <f t="shared" ca="1" si="414"/>
        <v>16.084684842094028</v>
      </c>
      <c r="DY280" s="136">
        <f t="shared" ca="1" si="414"/>
        <v>23.278446102466035</v>
      </c>
      <c r="DZ280" s="136">
        <f t="shared" ca="1" si="414"/>
        <v>34.959383030582941</v>
      </c>
      <c r="EA280" s="136">
        <f t="shared" ca="1" si="414"/>
        <v>49.561490185344987</v>
      </c>
      <c r="EB280" s="136">
        <f t="shared" ca="1" si="414"/>
        <v>58.667127736247743</v>
      </c>
      <c r="EC280" s="136">
        <f t="shared" ca="1" si="414"/>
        <v>56.426190874636006</v>
      </c>
      <c r="ED280" s="136">
        <f t="shared" ca="1" si="414"/>
        <v>48.834455845489657</v>
      </c>
      <c r="EE280" s="136">
        <f t="shared" ca="1" si="414"/>
        <v>42.1695214270948</v>
      </c>
      <c r="EF280" s="136">
        <f t="shared" ca="1" si="414"/>
        <v>38.194428614993917</v>
      </c>
      <c r="EG280" s="136">
        <f t="shared" ca="1" si="414"/>
        <v>36.908661866143433</v>
      </c>
      <c r="EI280" s="80">
        <f t="shared" si="415"/>
        <v>52.500010000000003</v>
      </c>
      <c r="EJ280" s="136">
        <f t="shared" ca="1" si="416"/>
        <v>-9.4985832377165309</v>
      </c>
      <c r="EK280" s="136">
        <f t="shared" ca="1" si="416"/>
        <v>-10.098128260356365</v>
      </c>
      <c r="EL280" s="136">
        <f t="shared" ca="1" si="416"/>
        <v>-12.084485237274695</v>
      </c>
      <c r="EM280" s="136">
        <f t="shared" ca="1" si="416"/>
        <v>-16.084684842094028</v>
      </c>
      <c r="EN280" s="136">
        <f t="shared" ca="1" si="416"/>
        <v>-23.278446102466035</v>
      </c>
      <c r="EO280" s="136">
        <f t="shared" ca="1" si="416"/>
        <v>-34.959383030582941</v>
      </c>
      <c r="EP280" s="136">
        <f t="shared" ca="1" si="416"/>
        <v>-49.561490185344987</v>
      </c>
      <c r="EQ280" s="136">
        <f t="shared" ca="1" si="416"/>
        <v>-58.667127736247743</v>
      </c>
      <c r="ER280" s="136">
        <f t="shared" ca="1" si="416"/>
        <v>-56.426190874636006</v>
      </c>
      <c r="ES280" s="136">
        <f t="shared" ca="1" si="416"/>
        <v>-48.834455845489657</v>
      </c>
      <c r="ET280" s="136">
        <f t="shared" ca="1" si="416"/>
        <v>-42.1695214270948</v>
      </c>
      <c r="EU280" s="136">
        <f t="shared" ca="1" si="416"/>
        <v>-38.194428614993917</v>
      </c>
      <c r="EV280" s="136">
        <f t="shared" ca="1" si="416"/>
        <v>-36.908661866143433</v>
      </c>
    </row>
    <row r="281" spans="1:152">
      <c r="S281" s="26">
        <f t="shared" si="399"/>
        <v>60.000010000000003</v>
      </c>
      <c r="T281" s="132">
        <f t="shared" ca="1" si="400"/>
        <v>8.5321735954902884</v>
      </c>
      <c r="U281" s="132">
        <f t="shared" ca="1" si="400"/>
        <v>9.0132030032675274</v>
      </c>
      <c r="V281" s="132">
        <f t="shared" ca="1" si="400"/>
        <v>10.592454026919686</v>
      </c>
      <c r="W281" s="132">
        <f t="shared" ca="1" si="400"/>
        <v>13.726069538343276</v>
      </c>
      <c r="X281" s="132">
        <f t="shared" ca="1" si="400"/>
        <v>19.31076270962204</v>
      </c>
      <c r="Y281" s="132">
        <f t="shared" ca="1" si="400"/>
        <v>28.658858029935182</v>
      </c>
      <c r="Z281" s="132">
        <f t="shared" ca="1" si="400"/>
        <v>42.321283942864369</v>
      </c>
      <c r="AA281" s="132">
        <f t="shared" ca="1" si="400"/>
        <v>56.426190874636006</v>
      </c>
      <c r="AB281" s="132">
        <f t="shared" ca="1" si="400"/>
        <v>62.729810372973979</v>
      </c>
      <c r="AC281" s="132">
        <f t="shared" ca="1" si="400"/>
        <v>59.86155652151507</v>
      </c>
      <c r="AD281" s="132">
        <f t="shared" ca="1" si="400"/>
        <v>54.077880748739574</v>
      </c>
      <c r="AE281" s="132">
        <f t="shared" ca="1" si="400"/>
        <v>49.793146342046263</v>
      </c>
      <c r="AF281" s="132">
        <f t="shared" ca="1" si="400"/>
        <v>48.304160087478756</v>
      </c>
      <c r="AH281" s="80">
        <f t="shared" si="401"/>
        <v>60.000010000000003</v>
      </c>
      <c r="AI281" s="104">
        <f t="shared" ca="1" si="402"/>
        <v>-8.5321735954902884</v>
      </c>
      <c r="AJ281" s="104">
        <f t="shared" ca="1" si="402"/>
        <v>-9.0132030032675274</v>
      </c>
      <c r="AK281" s="104">
        <f t="shared" ca="1" si="402"/>
        <v>-10.592454026919686</v>
      </c>
      <c r="AL281" s="104">
        <f t="shared" ca="1" si="402"/>
        <v>-13.726069538343276</v>
      </c>
      <c r="AM281" s="104">
        <f t="shared" ca="1" si="402"/>
        <v>-19.31076270962204</v>
      </c>
      <c r="AN281" s="104">
        <f t="shared" ca="1" si="402"/>
        <v>-28.658858029935182</v>
      </c>
      <c r="AO281" s="104">
        <f t="shared" ca="1" si="402"/>
        <v>-42.321283942864369</v>
      </c>
      <c r="AP281" s="104">
        <f t="shared" ca="1" si="402"/>
        <v>-56.426190874636006</v>
      </c>
      <c r="AQ281" s="104">
        <f t="shared" ca="1" si="402"/>
        <v>-62.729810372973979</v>
      </c>
      <c r="AR281" s="104">
        <f t="shared" ca="1" si="402"/>
        <v>-59.86155652151507</v>
      </c>
      <c r="AS281" s="104">
        <f t="shared" ca="1" si="402"/>
        <v>-54.077880748739574</v>
      </c>
      <c r="AT281" s="104">
        <f t="shared" ca="1" si="402"/>
        <v>-49.793146342046263</v>
      </c>
      <c r="AU281" s="104">
        <f t="shared" ca="1" si="402"/>
        <v>-48.304160087478756</v>
      </c>
      <c r="AW281" s="80">
        <f t="shared" si="403"/>
        <v>60.000010000000003</v>
      </c>
      <c r="AX281" s="136">
        <f t="shared" ca="1" si="404"/>
        <v>-4.6671637736861831</v>
      </c>
      <c r="AY281" s="136">
        <f t="shared" ca="1" si="375"/>
        <v>12.725634160108555</v>
      </c>
      <c r="AZ281" s="136">
        <f t="shared" ca="1" si="375"/>
        <v>12.754765168605747</v>
      </c>
      <c r="BA281" s="136">
        <f t="shared" ca="1" si="375"/>
        <v>12.952550471736117</v>
      </c>
      <c r="BB281" s="136">
        <f t="shared" ca="1" si="375"/>
        <v>13.628262488569337</v>
      </c>
      <c r="BC281" s="136">
        <f t="shared" ca="1" si="375"/>
        <v>15.401382403036003</v>
      </c>
      <c r="BD281" s="136">
        <f t="shared" ca="1" si="375"/>
        <v>19.3268283225216</v>
      </c>
      <c r="BE281" s="136">
        <f t="shared" ca="1" si="375"/>
        <v>26.578342672562947</v>
      </c>
      <c r="BF281" s="136">
        <f t="shared" ca="1" si="375"/>
        <v>36.953388565512334</v>
      </c>
      <c r="BG281" s="136">
        <f t="shared" ca="1" si="375"/>
        <v>47.488396012228918</v>
      </c>
      <c r="BH281" s="136">
        <f t="shared" ca="1" si="375"/>
        <v>54.858143010990567</v>
      </c>
      <c r="BI281" s="136">
        <f t="shared" ca="1" si="375"/>
        <v>58.507924256602202</v>
      </c>
      <c r="BJ281" s="136">
        <f t="shared" ca="1" si="375"/>
        <v>59.528521734944377</v>
      </c>
      <c r="BK281" s="62"/>
      <c r="BL281" s="80">
        <f t="shared" si="405"/>
        <v>60.000010000000003</v>
      </c>
      <c r="BM281" s="136">
        <f t="shared" ca="1" si="406"/>
        <v>-21.731510964666761</v>
      </c>
      <c r="BN281" s="136">
        <f t="shared" ca="1" si="406"/>
        <v>-22.536639878849019</v>
      </c>
      <c r="BO281" s="136">
        <f t="shared" ca="1" si="406"/>
        <v>-25.136900087771494</v>
      </c>
      <c r="BP281" s="136">
        <f t="shared" ca="1" si="406"/>
        <v>-30.132698629478156</v>
      </c>
      <c r="BQ281" s="136">
        <f t="shared" ca="1" si="406"/>
        <v>-38.62152541924408</v>
      </c>
      <c r="BR281" s="136">
        <f t="shared" ca="1" si="406"/>
        <v>-51.937304132401231</v>
      </c>
      <c r="BS281" s="136">
        <f t="shared" ca="1" si="406"/>
        <v>-69.678152798098722</v>
      </c>
      <c r="BT281" s="136">
        <f t="shared" ca="1" si="406"/>
        <v>-85.11153280368255</v>
      </c>
      <c r="BU281" s="136">
        <f t="shared" ca="1" si="406"/>
        <v>-87.762869262547483</v>
      </c>
      <c r="BV281" s="136">
        <f t="shared" ca="1" si="406"/>
        <v>-78.843628827797787</v>
      </c>
      <c r="BW281" s="136">
        <f t="shared" ca="1" si="406"/>
        <v>-68.161886150790892</v>
      </c>
      <c r="BX281" s="136">
        <f t="shared" ca="1" si="406"/>
        <v>-61.108685799282284</v>
      </c>
      <c r="BY281" s="136">
        <f t="shared" ca="1" si="406"/>
        <v>-58.753662856893982</v>
      </c>
      <c r="BZ281" s="62"/>
      <c r="CA281" s="80">
        <f t="shared" si="407"/>
        <v>60.000010000000003</v>
      </c>
      <c r="CB281" s="104">
        <f t="shared" ca="1" si="408"/>
        <v>8.5321735954902884</v>
      </c>
      <c r="CC281" s="104">
        <f t="shared" ca="1" si="408"/>
        <v>9.0132030032675274</v>
      </c>
      <c r="CD281" s="104">
        <f t="shared" ca="1" si="408"/>
        <v>10.592454026919686</v>
      </c>
      <c r="CE281" s="104">
        <f t="shared" ca="1" si="408"/>
        <v>13.726069538343276</v>
      </c>
      <c r="CF281" s="104">
        <f t="shared" ca="1" si="408"/>
        <v>19.31076270962204</v>
      </c>
      <c r="CG281" s="104">
        <f t="shared" ca="1" si="408"/>
        <v>28.658858029935182</v>
      </c>
      <c r="CH281" s="104">
        <f t="shared" ca="1" si="408"/>
        <v>42.321283942864369</v>
      </c>
      <c r="CI281" s="104">
        <f t="shared" ca="1" si="408"/>
        <v>56.426190874636006</v>
      </c>
      <c r="CJ281" s="104">
        <f t="shared" ca="1" si="408"/>
        <v>62.729810372973979</v>
      </c>
      <c r="CK281" s="104">
        <f t="shared" ca="1" si="408"/>
        <v>59.86155652151507</v>
      </c>
      <c r="CL281" s="104">
        <f t="shared" ca="1" si="408"/>
        <v>54.077880748739574</v>
      </c>
      <c r="CM281" s="104">
        <f t="shared" ca="1" si="408"/>
        <v>49.793146342046263</v>
      </c>
      <c r="CN281" s="104">
        <f t="shared" ca="1" si="408"/>
        <v>48.304160087478756</v>
      </c>
      <c r="CP281" s="80">
        <f t="shared" si="409"/>
        <v>60.000010000000003</v>
      </c>
      <c r="CQ281" s="136">
        <f t="shared" ca="1" si="410"/>
        <v>-8.5321735954902884</v>
      </c>
      <c r="CR281" s="136">
        <f t="shared" ca="1" si="410"/>
        <v>-9.0132030032675274</v>
      </c>
      <c r="CS281" s="136">
        <f t="shared" ca="1" si="410"/>
        <v>-10.592454026919686</v>
      </c>
      <c r="CT281" s="136">
        <f t="shared" ca="1" si="410"/>
        <v>-13.726069538343276</v>
      </c>
      <c r="CU281" s="136">
        <f t="shared" ca="1" si="410"/>
        <v>-19.31076270962204</v>
      </c>
      <c r="CV281" s="136">
        <f t="shared" ca="1" si="410"/>
        <v>-28.658858029935182</v>
      </c>
      <c r="CW281" s="136">
        <f t="shared" ca="1" si="410"/>
        <v>-42.321283942864369</v>
      </c>
      <c r="CX281" s="136">
        <f t="shared" ca="1" si="410"/>
        <v>-56.426190874636006</v>
      </c>
      <c r="CY281" s="136">
        <f t="shared" ca="1" si="410"/>
        <v>-62.729810372973979</v>
      </c>
      <c r="CZ281" s="136">
        <f t="shared" ca="1" si="410"/>
        <v>-59.86155652151507</v>
      </c>
      <c r="DA281" s="136">
        <f t="shared" ca="1" si="410"/>
        <v>-54.077880748739574</v>
      </c>
      <c r="DB281" s="136">
        <f t="shared" ca="1" si="410"/>
        <v>-49.793146342046263</v>
      </c>
      <c r="DC281" s="136">
        <f t="shared" ca="1" si="410"/>
        <v>-48.304160087478756</v>
      </c>
      <c r="DE281" s="80">
        <f t="shared" si="411"/>
        <v>60.000010000000003</v>
      </c>
      <c r="DF281" s="104">
        <f t="shared" ca="1" si="412"/>
        <v>-4.6671637736861831</v>
      </c>
      <c r="DG281" s="104">
        <f t="shared" ca="1" si="412"/>
        <v>-4.5102338723139646</v>
      </c>
      <c r="DH281" s="104">
        <f t="shared" ca="1" si="412"/>
        <v>-3.9519920339321244</v>
      </c>
      <c r="DI281" s="104">
        <f t="shared" ca="1" si="412"/>
        <v>-2.6805595527916024</v>
      </c>
      <c r="DJ281" s="104">
        <f t="shared" ca="1" si="412"/>
        <v>-6.2172489379008766E-15</v>
      </c>
      <c r="DK281" s="104">
        <f t="shared" ca="1" si="412"/>
        <v>5.3804119274691349</v>
      </c>
      <c r="DL281" s="104">
        <f t="shared" ca="1" si="412"/>
        <v>14.964415087630018</v>
      </c>
      <c r="DM281" s="104">
        <f t="shared" ca="1" si="412"/>
        <v>27.740848945589459</v>
      </c>
      <c r="DN281" s="104">
        <f t="shared" ca="1" si="412"/>
        <v>37.696751483400476</v>
      </c>
      <c r="DO281" s="104">
        <f t="shared" ca="1" si="412"/>
        <v>40.879484215232338</v>
      </c>
      <c r="DP281" s="104">
        <f t="shared" ca="1" si="412"/>
        <v>39.993875346688256</v>
      </c>
      <c r="DQ281" s="104">
        <f t="shared" ca="1" si="412"/>
        <v>38.47760688481025</v>
      </c>
      <c r="DR281" s="104">
        <f t="shared" ca="1" si="412"/>
        <v>37.854657318063531</v>
      </c>
      <c r="DT281" s="80">
        <f t="shared" si="413"/>
        <v>60.000010000000003</v>
      </c>
      <c r="DU281" s="136">
        <f t="shared" ca="1" si="414"/>
        <v>8.5321735954902884</v>
      </c>
      <c r="DV281" s="136">
        <f t="shared" ca="1" si="414"/>
        <v>9.0132030032675274</v>
      </c>
      <c r="DW281" s="136">
        <f t="shared" ca="1" si="414"/>
        <v>10.592454026919686</v>
      </c>
      <c r="DX281" s="136">
        <f t="shared" ca="1" si="414"/>
        <v>13.726069538343276</v>
      </c>
      <c r="DY281" s="136">
        <f t="shared" ca="1" si="414"/>
        <v>19.31076270962204</v>
      </c>
      <c r="DZ281" s="136">
        <f t="shared" ca="1" si="414"/>
        <v>28.658858029935182</v>
      </c>
      <c r="EA281" s="136">
        <f t="shared" ca="1" si="414"/>
        <v>42.321283942864369</v>
      </c>
      <c r="EB281" s="136">
        <f t="shared" ca="1" si="414"/>
        <v>56.426190874636006</v>
      </c>
      <c r="EC281" s="136">
        <f t="shared" ca="1" si="414"/>
        <v>62.729810372973979</v>
      </c>
      <c r="ED281" s="136">
        <f t="shared" ca="1" si="414"/>
        <v>59.86155652151507</v>
      </c>
      <c r="EE281" s="136">
        <f t="shared" ca="1" si="414"/>
        <v>54.077880748739574</v>
      </c>
      <c r="EF281" s="136">
        <f t="shared" ca="1" si="414"/>
        <v>49.793146342046263</v>
      </c>
      <c r="EG281" s="136">
        <f t="shared" ca="1" si="414"/>
        <v>48.304160087478756</v>
      </c>
      <c r="EI281" s="80">
        <f t="shared" si="415"/>
        <v>60.000010000000003</v>
      </c>
      <c r="EJ281" s="136">
        <f t="shared" ca="1" si="416"/>
        <v>-8.5321735954902884</v>
      </c>
      <c r="EK281" s="136">
        <f t="shared" ca="1" si="416"/>
        <v>-9.0132030032675274</v>
      </c>
      <c r="EL281" s="136">
        <f t="shared" ca="1" si="416"/>
        <v>-10.592454026919686</v>
      </c>
      <c r="EM281" s="136">
        <f t="shared" ca="1" si="416"/>
        <v>-13.726069538343276</v>
      </c>
      <c r="EN281" s="136">
        <f t="shared" ca="1" si="416"/>
        <v>-19.31076270962204</v>
      </c>
      <c r="EO281" s="136">
        <f t="shared" ca="1" si="416"/>
        <v>-28.658858029935182</v>
      </c>
      <c r="EP281" s="136">
        <f t="shared" ca="1" si="416"/>
        <v>-42.321283942864369</v>
      </c>
      <c r="EQ281" s="136">
        <f t="shared" ca="1" si="416"/>
        <v>-56.426190874636006</v>
      </c>
      <c r="ER281" s="136">
        <f t="shared" ca="1" si="416"/>
        <v>-62.729810372973979</v>
      </c>
      <c r="ES281" s="136">
        <f t="shared" ca="1" si="416"/>
        <v>-59.86155652151507</v>
      </c>
      <c r="ET281" s="136">
        <f t="shared" ca="1" si="416"/>
        <v>-54.077880748739574</v>
      </c>
      <c r="EU281" s="136">
        <f t="shared" ca="1" si="416"/>
        <v>-49.793146342046263</v>
      </c>
      <c r="EV281" s="136">
        <f t="shared" ca="1" si="416"/>
        <v>-48.304160087478756</v>
      </c>
    </row>
    <row r="282" spans="1:152">
      <c r="O282" s="21"/>
      <c r="P282" s="21"/>
      <c r="S282" s="26">
        <f t="shared" si="399"/>
        <v>67.500010000000003</v>
      </c>
      <c r="T282" s="132">
        <f t="shared" ca="1" si="400"/>
        <v>7.7619177047307657</v>
      </c>
      <c r="U282" s="132">
        <f t="shared" ca="1" si="400"/>
        <v>8.1597249531260658</v>
      </c>
      <c r="V282" s="132">
        <f t="shared" ca="1" si="400"/>
        <v>9.4545892479995004</v>
      </c>
      <c r="W282" s="132">
        <f t="shared" ca="1" si="400"/>
        <v>11.983364024869404</v>
      </c>
      <c r="X282" s="132">
        <f t="shared" ca="1" si="400"/>
        <v>16.40662909113486</v>
      </c>
      <c r="Y282" s="132">
        <f t="shared" ca="1" si="400"/>
        <v>23.75615184680349</v>
      </c>
      <c r="Z282" s="132">
        <f t="shared" ca="1" si="400"/>
        <v>34.964893686892921</v>
      </c>
      <c r="AA282" s="132">
        <f t="shared" ca="1" si="400"/>
        <v>48.834455845489657</v>
      </c>
      <c r="AB282" s="132">
        <f t="shared" ca="1" si="400"/>
        <v>59.861556521515077</v>
      </c>
      <c r="AC282" s="132">
        <f t="shared" ca="1" si="400"/>
        <v>63.143114872740142</v>
      </c>
      <c r="AD282" s="132">
        <f t="shared" ca="1" si="400"/>
        <v>60.882218994670794</v>
      </c>
      <c r="AE282" s="132">
        <f t="shared" ca="1" si="400"/>
        <v>57.845337185879693</v>
      </c>
      <c r="AF282" s="132">
        <f t="shared" ca="1" si="400"/>
        <v>56.617891670289147</v>
      </c>
      <c r="AH282" s="80">
        <f t="shared" si="401"/>
        <v>67.500010000000003</v>
      </c>
      <c r="AI282" s="104">
        <f t="shared" ca="1" si="402"/>
        <v>-7.7619177047307657</v>
      </c>
      <c r="AJ282" s="104">
        <f t="shared" ca="1" si="402"/>
        <v>-8.1597249531260658</v>
      </c>
      <c r="AK282" s="104">
        <f t="shared" ca="1" si="402"/>
        <v>-9.4545892479995004</v>
      </c>
      <c r="AL282" s="104">
        <f t="shared" ca="1" si="402"/>
        <v>-11.983364024869404</v>
      </c>
      <c r="AM282" s="104">
        <f t="shared" ca="1" si="402"/>
        <v>-16.40662909113486</v>
      </c>
      <c r="AN282" s="104">
        <f t="shared" ca="1" si="402"/>
        <v>-23.75615184680349</v>
      </c>
      <c r="AO282" s="104">
        <f t="shared" ca="1" si="402"/>
        <v>-34.964893686892921</v>
      </c>
      <c r="AP282" s="104">
        <f t="shared" ca="1" si="402"/>
        <v>-48.834455845489657</v>
      </c>
      <c r="AQ282" s="104">
        <f t="shared" ca="1" si="402"/>
        <v>-59.861556521515077</v>
      </c>
      <c r="AR282" s="104">
        <f t="shared" ca="1" si="402"/>
        <v>-63.143114872740142</v>
      </c>
      <c r="AS282" s="104">
        <f t="shared" ca="1" si="402"/>
        <v>-60.882218994670794</v>
      </c>
      <c r="AT282" s="104">
        <f t="shared" ca="1" si="402"/>
        <v>-57.845337185879693</v>
      </c>
      <c r="AU282" s="104">
        <f t="shared" ca="1" si="402"/>
        <v>-56.617891670289147</v>
      </c>
      <c r="AW282" s="80">
        <f t="shared" si="403"/>
        <v>67.500010000000003</v>
      </c>
      <c r="AX282" s="136">
        <f t="shared" ca="1" si="404"/>
        <v>-2.2340546509988117</v>
      </c>
      <c r="AY282" s="136">
        <f t="shared" ca="1" si="375"/>
        <v>12.728640554712213</v>
      </c>
      <c r="AZ282" s="136">
        <f t="shared" ca="1" si="375"/>
        <v>12.776414966398324</v>
      </c>
      <c r="BA282" s="136">
        <f t="shared" ca="1" si="375"/>
        <v>13.006692335750852</v>
      </c>
      <c r="BB282" s="136">
        <f t="shared" ca="1" si="375"/>
        <v>13.727976690539345</v>
      </c>
      <c r="BC282" s="136">
        <f t="shared" ca="1" si="375"/>
        <v>15.550305745796699</v>
      </c>
      <c r="BD282" s="136">
        <f t="shared" ca="1" si="375"/>
        <v>19.501948543107822</v>
      </c>
      <c r="BE282" s="136">
        <f t="shared" ca="1" si="375"/>
        <v>26.73288906957789</v>
      </c>
      <c r="BF282" s="136">
        <f t="shared" ca="1" si="375"/>
        <v>37.115178760218193</v>
      </c>
      <c r="BG282" s="136">
        <f t="shared" ca="1" si="375"/>
        <v>47.851686959226292</v>
      </c>
      <c r="BH282" s="136">
        <f t="shared" ca="1" si="375"/>
        <v>55.58182876962335</v>
      </c>
      <c r="BI282" s="136">
        <f t="shared" ca="1" si="375"/>
        <v>59.528521734944377</v>
      </c>
      <c r="BJ282" s="136">
        <f t="shared" ca="1" si="375"/>
        <v>60.655580176730219</v>
      </c>
      <c r="BK282" s="62"/>
      <c r="BL282" s="80">
        <f t="shared" si="405"/>
        <v>67.500010000000003</v>
      </c>
      <c r="BM282" s="136">
        <f t="shared" ca="1" si="406"/>
        <v>-17.75789006046034</v>
      </c>
      <c r="BN282" s="136">
        <f t="shared" ca="1" si="406"/>
        <v>-18.360606724626567</v>
      </c>
      <c r="BO282" s="136">
        <f t="shared" ca="1" si="406"/>
        <v>-20.294485229819458</v>
      </c>
      <c r="BP282" s="136">
        <f t="shared" ca="1" si="406"/>
        <v>-23.966728049738812</v>
      </c>
      <c r="BQ282" s="136">
        <f t="shared" ca="1" si="406"/>
        <v>-30.132698629478135</v>
      </c>
      <c r="BR282" s="136">
        <f t="shared" ca="1" si="406"/>
        <v>-39.840836688897511</v>
      </c>
      <c r="BS282" s="136">
        <f t="shared" ca="1" si="406"/>
        <v>-53.638519132419603</v>
      </c>
      <c r="BT282" s="136">
        <f t="shared" ca="1" si="406"/>
        <v>-69.029149206934164</v>
      </c>
      <c r="BU282" s="136">
        <f t="shared" ca="1" si="406"/>
        <v>-78.843628827797801</v>
      </c>
      <c r="BV282" s="136">
        <f t="shared" ca="1" si="406"/>
        <v>-78.563250032555658</v>
      </c>
      <c r="BW282" s="136">
        <f t="shared" ca="1" si="406"/>
        <v>-72.664521891765148</v>
      </c>
      <c r="BX282" s="136">
        <f t="shared" ca="1" si="406"/>
        <v>-67.316144806111794</v>
      </c>
      <c r="BY282" s="136">
        <f t="shared" ca="1" si="406"/>
        <v>-65.331367444884691</v>
      </c>
      <c r="BZ282" s="62"/>
      <c r="CA282" s="80">
        <f t="shared" si="407"/>
        <v>67.500010000000003</v>
      </c>
      <c r="CB282" s="104">
        <f t="shared" ca="1" si="408"/>
        <v>7.7619177047307657</v>
      </c>
      <c r="CC282" s="104">
        <f t="shared" ca="1" si="408"/>
        <v>8.1597249531260658</v>
      </c>
      <c r="CD282" s="104">
        <f t="shared" ca="1" si="408"/>
        <v>9.4545892479995004</v>
      </c>
      <c r="CE282" s="104">
        <f t="shared" ca="1" si="408"/>
        <v>11.983364024869404</v>
      </c>
      <c r="CF282" s="104">
        <f t="shared" ca="1" si="408"/>
        <v>16.40662909113486</v>
      </c>
      <c r="CG282" s="104">
        <f t="shared" ca="1" si="408"/>
        <v>23.75615184680349</v>
      </c>
      <c r="CH282" s="104">
        <f t="shared" ca="1" si="408"/>
        <v>34.964893686892921</v>
      </c>
      <c r="CI282" s="104">
        <f t="shared" ca="1" si="408"/>
        <v>48.834455845489657</v>
      </c>
      <c r="CJ282" s="104">
        <f t="shared" ca="1" si="408"/>
        <v>59.861556521515077</v>
      </c>
      <c r="CK282" s="104">
        <f t="shared" ca="1" si="408"/>
        <v>63.143114872740142</v>
      </c>
      <c r="CL282" s="104">
        <f t="shared" ca="1" si="408"/>
        <v>60.882218994670794</v>
      </c>
      <c r="CM282" s="104">
        <f t="shared" ca="1" si="408"/>
        <v>57.845337185879693</v>
      </c>
      <c r="CN282" s="104">
        <f t="shared" ca="1" si="408"/>
        <v>56.617891670289147</v>
      </c>
      <c r="CP282" s="80">
        <f t="shared" si="409"/>
        <v>67.500010000000003</v>
      </c>
      <c r="CQ282" s="136">
        <f t="shared" ca="1" si="410"/>
        <v>-7.7619177047307657</v>
      </c>
      <c r="CR282" s="136">
        <f t="shared" ca="1" si="410"/>
        <v>-8.1597249531260658</v>
      </c>
      <c r="CS282" s="136">
        <f t="shared" ca="1" si="410"/>
        <v>-9.4545892479995004</v>
      </c>
      <c r="CT282" s="136">
        <f t="shared" ca="1" si="410"/>
        <v>-11.983364024869404</v>
      </c>
      <c r="CU282" s="136">
        <f t="shared" ca="1" si="410"/>
        <v>-16.40662909113486</v>
      </c>
      <c r="CV282" s="136">
        <f t="shared" ca="1" si="410"/>
        <v>-23.75615184680349</v>
      </c>
      <c r="CW282" s="136">
        <f t="shared" ca="1" si="410"/>
        <v>-34.964893686892921</v>
      </c>
      <c r="CX282" s="136">
        <f t="shared" ca="1" si="410"/>
        <v>-48.834455845489657</v>
      </c>
      <c r="CY282" s="136">
        <f t="shared" ca="1" si="410"/>
        <v>-59.861556521515077</v>
      </c>
      <c r="CZ282" s="136">
        <f t="shared" ca="1" si="410"/>
        <v>-63.143114872740142</v>
      </c>
      <c r="DA282" s="136">
        <f t="shared" ca="1" si="410"/>
        <v>-60.882218994670794</v>
      </c>
      <c r="DB282" s="136">
        <f t="shared" ca="1" si="410"/>
        <v>-57.845337185879693</v>
      </c>
      <c r="DC282" s="136">
        <f t="shared" ca="1" si="410"/>
        <v>-56.617891670289147</v>
      </c>
      <c r="DE282" s="80">
        <f t="shared" si="411"/>
        <v>67.500010000000003</v>
      </c>
      <c r="DF282" s="104">
        <f t="shared" ca="1" si="412"/>
        <v>-2.2340546509988117</v>
      </c>
      <c r="DG282" s="104">
        <f t="shared" ca="1" si="412"/>
        <v>-2.0411568183744357</v>
      </c>
      <c r="DH282" s="104">
        <f t="shared" ca="1" si="412"/>
        <v>-1.3853067338204559</v>
      </c>
      <c r="DI282" s="104">
        <f t="shared" ca="1" si="412"/>
        <v>-1.7763568394002505E-15</v>
      </c>
      <c r="DJ282" s="104">
        <f t="shared" ca="1" si="412"/>
        <v>2.6805595527915917</v>
      </c>
      <c r="DK282" s="104">
        <f t="shared" ca="1" si="412"/>
        <v>7.6714670047094655</v>
      </c>
      <c r="DL282" s="104">
        <f t="shared" ca="1" si="412"/>
        <v>16.291268241366243</v>
      </c>
      <c r="DM282" s="104">
        <f t="shared" ca="1" si="412"/>
        <v>28.639762484045161</v>
      </c>
      <c r="DN282" s="104">
        <f t="shared" ca="1" si="412"/>
        <v>40.879484215232345</v>
      </c>
      <c r="DO282" s="104">
        <f t="shared" ca="1" si="412"/>
        <v>47.722979712924634</v>
      </c>
      <c r="DP282" s="104">
        <f t="shared" ca="1" si="412"/>
        <v>49.099916097576447</v>
      </c>
      <c r="DQ282" s="104">
        <f t="shared" ca="1" si="412"/>
        <v>48.374529565647592</v>
      </c>
      <c r="DR282" s="104">
        <f t="shared" ca="1" si="412"/>
        <v>47.904415895693596</v>
      </c>
      <c r="DT282" s="80">
        <f t="shared" si="413"/>
        <v>67.500010000000003</v>
      </c>
      <c r="DU282" s="136">
        <f t="shared" ca="1" si="414"/>
        <v>7.7619177047307657</v>
      </c>
      <c r="DV282" s="136">
        <f t="shared" ca="1" si="414"/>
        <v>8.1597249531260658</v>
      </c>
      <c r="DW282" s="136">
        <f t="shared" ca="1" si="414"/>
        <v>9.4545892479995004</v>
      </c>
      <c r="DX282" s="136">
        <f t="shared" ca="1" si="414"/>
        <v>11.983364024869404</v>
      </c>
      <c r="DY282" s="136">
        <f t="shared" ca="1" si="414"/>
        <v>16.40662909113486</v>
      </c>
      <c r="DZ282" s="136">
        <f t="shared" ca="1" si="414"/>
        <v>23.75615184680349</v>
      </c>
      <c r="EA282" s="136">
        <f t="shared" ca="1" si="414"/>
        <v>34.964893686892921</v>
      </c>
      <c r="EB282" s="136">
        <f t="shared" ca="1" si="414"/>
        <v>48.834455845489657</v>
      </c>
      <c r="EC282" s="136">
        <f t="shared" ca="1" si="414"/>
        <v>59.861556521515077</v>
      </c>
      <c r="ED282" s="136">
        <f t="shared" ca="1" si="414"/>
        <v>63.143114872740142</v>
      </c>
      <c r="EE282" s="136">
        <f t="shared" ca="1" si="414"/>
        <v>60.882218994670794</v>
      </c>
      <c r="EF282" s="136">
        <f t="shared" ca="1" si="414"/>
        <v>57.845337185879693</v>
      </c>
      <c r="EG282" s="136">
        <f t="shared" ca="1" si="414"/>
        <v>56.617891670289147</v>
      </c>
      <c r="EI282" s="80">
        <f t="shared" si="415"/>
        <v>67.500010000000003</v>
      </c>
      <c r="EJ282" s="136">
        <f t="shared" ca="1" si="416"/>
        <v>-7.7619177047307657</v>
      </c>
      <c r="EK282" s="136">
        <f t="shared" ca="1" si="416"/>
        <v>-8.1597249531260658</v>
      </c>
      <c r="EL282" s="136">
        <f t="shared" ca="1" si="416"/>
        <v>-9.4545892479995004</v>
      </c>
      <c r="EM282" s="136">
        <f t="shared" ca="1" si="416"/>
        <v>-11.983364024869404</v>
      </c>
      <c r="EN282" s="136">
        <f t="shared" ca="1" si="416"/>
        <v>-16.40662909113486</v>
      </c>
      <c r="EO282" s="136">
        <f t="shared" ca="1" si="416"/>
        <v>-23.75615184680349</v>
      </c>
      <c r="EP282" s="136">
        <f t="shared" ca="1" si="416"/>
        <v>-34.964893686892921</v>
      </c>
      <c r="EQ282" s="136">
        <f t="shared" ca="1" si="416"/>
        <v>-48.834455845489657</v>
      </c>
      <c r="ER282" s="136">
        <f t="shared" ca="1" si="416"/>
        <v>-59.861556521515077</v>
      </c>
      <c r="ES282" s="136">
        <f t="shared" ca="1" si="416"/>
        <v>-63.143114872740142</v>
      </c>
      <c r="ET282" s="136">
        <f t="shared" ca="1" si="416"/>
        <v>-60.882218994670794</v>
      </c>
      <c r="EU282" s="136">
        <f t="shared" ca="1" si="416"/>
        <v>-57.845337185879693</v>
      </c>
      <c r="EV282" s="136">
        <f t="shared" ca="1" si="416"/>
        <v>-56.617891670289147</v>
      </c>
    </row>
    <row r="283" spans="1:152">
      <c r="S283" s="26">
        <f t="shared" si="399"/>
        <v>75.000010000000003</v>
      </c>
      <c r="T283" s="132">
        <f t="shared" ca="1" si="400"/>
        <v>7.2260105702091337</v>
      </c>
      <c r="U283" s="132">
        <f t="shared" ca="1" si="400"/>
        <v>7.5710713727729502</v>
      </c>
      <c r="V283" s="132">
        <f t="shared" ca="1" si="400"/>
        <v>8.6870822547137969</v>
      </c>
      <c r="W283" s="132">
        <f t="shared" ca="1" si="400"/>
        <v>10.839895981819957</v>
      </c>
      <c r="X283" s="132">
        <f t="shared" ca="1" si="400"/>
        <v>14.54444606085181</v>
      </c>
      <c r="Y283" s="132">
        <f t="shared" ca="1" si="400"/>
        <v>20.612212882677198</v>
      </c>
      <c r="Z283" s="132">
        <f t="shared" ca="1" si="400"/>
        <v>29.910341515609545</v>
      </c>
      <c r="AA283" s="132">
        <f t="shared" ca="1" si="400"/>
        <v>42.169521427094814</v>
      </c>
      <c r="AB283" s="132">
        <f t="shared" ca="1" si="400"/>
        <v>54.077880748739581</v>
      </c>
      <c r="AC283" s="132">
        <f t="shared" ca="1" si="400"/>
        <v>60.882218994670794</v>
      </c>
      <c r="AD283" s="132">
        <f t="shared" ca="1" si="400"/>
        <v>62.006154481885332</v>
      </c>
      <c r="AE283" s="132">
        <f t="shared" ca="1" si="400"/>
        <v>60.795021540038896</v>
      </c>
      <c r="AF283" s="132">
        <f t="shared" ca="1" si="400"/>
        <v>60.0896566035861</v>
      </c>
      <c r="AH283" s="80">
        <f t="shared" si="401"/>
        <v>75.000010000000003</v>
      </c>
      <c r="AI283" s="104">
        <f t="shared" ca="1" si="402"/>
        <v>-7.2260105702091337</v>
      </c>
      <c r="AJ283" s="104">
        <f t="shared" ca="1" si="402"/>
        <v>-7.5710713727729502</v>
      </c>
      <c r="AK283" s="104">
        <f t="shared" ca="1" si="402"/>
        <v>-8.6870822547137969</v>
      </c>
      <c r="AL283" s="104">
        <f t="shared" ca="1" si="402"/>
        <v>-10.839895981819957</v>
      </c>
      <c r="AM283" s="104">
        <f t="shared" ca="1" si="402"/>
        <v>-14.54444606085181</v>
      </c>
      <c r="AN283" s="104">
        <f t="shared" ca="1" si="402"/>
        <v>-20.612212882677198</v>
      </c>
      <c r="AO283" s="104">
        <f t="shared" ca="1" si="402"/>
        <v>-29.910341515609545</v>
      </c>
      <c r="AP283" s="104">
        <f t="shared" ca="1" si="402"/>
        <v>-42.169521427094814</v>
      </c>
      <c r="AQ283" s="104">
        <f t="shared" ca="1" si="402"/>
        <v>-54.077880748739581</v>
      </c>
      <c r="AR283" s="104">
        <f t="shared" ca="1" si="402"/>
        <v>-60.882218994670794</v>
      </c>
      <c r="AS283" s="104">
        <f t="shared" ca="1" si="402"/>
        <v>-62.006154481885332</v>
      </c>
      <c r="AT283" s="104">
        <f t="shared" ca="1" si="402"/>
        <v>-60.795021540038896</v>
      </c>
      <c r="AU283" s="104">
        <f t="shared" ca="1" si="402"/>
        <v>-60.0896566035861</v>
      </c>
      <c r="AW283" s="80">
        <f t="shared" si="403"/>
        <v>75.000010000000003</v>
      </c>
      <c r="AX283" s="136">
        <f t="shared" ca="1" si="404"/>
        <v>-0.88243763556508714</v>
      </c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62"/>
      <c r="BL283" s="80">
        <f t="shared" si="405"/>
        <v>75.000010000000003</v>
      </c>
      <c r="BM283" s="136">
        <f t="shared" ca="1" si="406"/>
        <v>-15.334458775983355</v>
      </c>
      <c r="BN283" s="136">
        <f t="shared" ca="1" si="406"/>
        <v>-15.821025977166132</v>
      </c>
      <c r="BO283" s="136">
        <f t="shared" ca="1" si="406"/>
        <v>-17.37416450942759</v>
      </c>
      <c r="BP283" s="136">
        <f t="shared" ca="1" si="406"/>
        <v>-20.294485229819458</v>
      </c>
      <c r="BQ283" s="136">
        <f t="shared" ca="1" si="406"/>
        <v>-25.136900087771501</v>
      </c>
      <c r="BR283" s="136">
        <f t="shared" ca="1" si="406"/>
        <v>-32.69669811995189</v>
      </c>
      <c r="BS283" s="136">
        <f t="shared" ca="1" si="406"/>
        <v>-43.60160342628329</v>
      </c>
      <c r="BT283" s="136">
        <f t="shared" ca="1" si="406"/>
        <v>-56.864656436458702</v>
      </c>
      <c r="BU283" s="136">
        <f t="shared" ca="1" si="406"/>
        <v>-68.161886150790906</v>
      </c>
      <c r="BV283" s="136">
        <f t="shared" ca="1" si="406"/>
        <v>-72.664521891765148</v>
      </c>
      <c r="BW283" s="136">
        <f t="shared" ca="1" si="406"/>
        <v>-71.109316073076428</v>
      </c>
      <c r="BX283" s="136">
        <f t="shared" ca="1" si="406"/>
        <v>-68.04610623269123</v>
      </c>
      <c r="BY283" s="136">
        <f t="shared" ca="1" si="406"/>
        <v>-66.710205030372705</v>
      </c>
      <c r="BZ283" s="62"/>
      <c r="CA283" s="80">
        <f t="shared" si="407"/>
        <v>75.000010000000003</v>
      </c>
      <c r="CB283" s="104">
        <f t="shared" ca="1" si="408"/>
        <v>7.2260105702091337</v>
      </c>
      <c r="CC283" s="104">
        <f t="shared" ca="1" si="408"/>
        <v>7.5710713727729502</v>
      </c>
      <c r="CD283" s="104">
        <f t="shared" ca="1" si="408"/>
        <v>8.6870822547137969</v>
      </c>
      <c r="CE283" s="104">
        <f t="shared" ca="1" si="408"/>
        <v>10.839895981819957</v>
      </c>
      <c r="CF283" s="104">
        <f t="shared" ca="1" si="408"/>
        <v>14.54444606085181</v>
      </c>
      <c r="CG283" s="104">
        <f t="shared" ca="1" si="408"/>
        <v>20.612212882677198</v>
      </c>
      <c r="CH283" s="104">
        <f t="shared" ca="1" si="408"/>
        <v>29.910341515609545</v>
      </c>
      <c r="CI283" s="104">
        <f t="shared" ca="1" si="408"/>
        <v>42.169521427094814</v>
      </c>
      <c r="CJ283" s="104">
        <f t="shared" ca="1" si="408"/>
        <v>54.077880748739581</v>
      </c>
      <c r="CK283" s="104">
        <f t="shared" ca="1" si="408"/>
        <v>60.882218994670794</v>
      </c>
      <c r="CL283" s="104">
        <f t="shared" ca="1" si="408"/>
        <v>62.006154481885332</v>
      </c>
      <c r="CM283" s="104">
        <f t="shared" ca="1" si="408"/>
        <v>60.795021540038896</v>
      </c>
      <c r="CN283" s="104">
        <f t="shared" ca="1" si="408"/>
        <v>60.0896566035861</v>
      </c>
      <c r="CP283" s="80">
        <f t="shared" si="409"/>
        <v>75.000010000000003</v>
      </c>
      <c r="CQ283" s="136">
        <f t="shared" ca="1" si="410"/>
        <v>-7.2260105702091337</v>
      </c>
      <c r="CR283" s="136">
        <f t="shared" ca="1" si="410"/>
        <v>-7.5710713727729502</v>
      </c>
      <c r="CS283" s="136">
        <f t="shared" ca="1" si="410"/>
        <v>-8.6870822547137969</v>
      </c>
      <c r="CT283" s="136">
        <f t="shared" ca="1" si="410"/>
        <v>-10.839895981819957</v>
      </c>
      <c r="CU283" s="136">
        <f t="shared" ca="1" si="410"/>
        <v>-14.54444606085181</v>
      </c>
      <c r="CV283" s="136">
        <f t="shared" ca="1" si="410"/>
        <v>-20.612212882677198</v>
      </c>
      <c r="CW283" s="136">
        <f t="shared" ca="1" si="410"/>
        <v>-29.910341515609545</v>
      </c>
      <c r="CX283" s="136">
        <f t="shared" ca="1" si="410"/>
        <v>-42.169521427094814</v>
      </c>
      <c r="CY283" s="136">
        <f t="shared" ca="1" si="410"/>
        <v>-54.077880748739581</v>
      </c>
      <c r="CZ283" s="136">
        <f t="shared" ca="1" si="410"/>
        <v>-60.882218994670794</v>
      </c>
      <c r="DA283" s="136">
        <f t="shared" ca="1" si="410"/>
        <v>-62.006154481885332</v>
      </c>
      <c r="DB283" s="136">
        <f t="shared" ca="1" si="410"/>
        <v>-60.795021540038896</v>
      </c>
      <c r="DC283" s="136">
        <f t="shared" ca="1" si="410"/>
        <v>-60.0896566035861</v>
      </c>
      <c r="DE283" s="80">
        <f t="shared" si="411"/>
        <v>75.000010000000003</v>
      </c>
      <c r="DF283" s="104">
        <f t="shared" ca="1" si="412"/>
        <v>-0.88243763556508714</v>
      </c>
      <c r="DG283" s="104">
        <f t="shared" ca="1" si="412"/>
        <v>-0.67888323162023134</v>
      </c>
      <c r="DH283" s="104">
        <f t="shared" ca="1" si="412"/>
        <v>0</v>
      </c>
      <c r="DI283" s="104">
        <f t="shared" ca="1" si="412"/>
        <v>1.3853067338204532</v>
      </c>
      <c r="DJ283" s="104">
        <f t="shared" ca="1" si="412"/>
        <v>3.95199203393212</v>
      </c>
      <c r="DK283" s="104">
        <f t="shared" ca="1" si="412"/>
        <v>8.5277276454025035</v>
      </c>
      <c r="DL283" s="104">
        <f t="shared" ca="1" si="412"/>
        <v>16.219079604935796</v>
      </c>
      <c r="DM283" s="104">
        <f t="shared" ca="1" si="412"/>
        <v>27.474386417730933</v>
      </c>
      <c r="DN283" s="104">
        <f t="shared" ca="1" si="412"/>
        <v>39.993875346688263</v>
      </c>
      <c r="DO283" s="104">
        <f t="shared" ca="1" si="412"/>
        <v>49.099916097576447</v>
      </c>
      <c r="DP283" s="104">
        <f t="shared" ca="1" si="412"/>
        <v>52.902992890694229</v>
      </c>
      <c r="DQ283" s="104">
        <f t="shared" ca="1" si="412"/>
        <v>53.543936847386568</v>
      </c>
      <c r="DR283" s="104">
        <f t="shared" ca="1" si="412"/>
        <v>53.469108176799487</v>
      </c>
      <c r="DT283" s="80">
        <f t="shared" si="413"/>
        <v>75.000010000000003</v>
      </c>
      <c r="DU283" s="136">
        <f t="shared" ca="1" si="414"/>
        <v>7.2260105702091337</v>
      </c>
      <c r="DV283" s="136">
        <f t="shared" ca="1" si="414"/>
        <v>7.5710713727729502</v>
      </c>
      <c r="DW283" s="136">
        <f t="shared" ca="1" si="414"/>
        <v>8.6870822547137969</v>
      </c>
      <c r="DX283" s="136">
        <f t="shared" ca="1" si="414"/>
        <v>10.839895981819957</v>
      </c>
      <c r="DY283" s="136">
        <f t="shared" ca="1" si="414"/>
        <v>14.54444606085181</v>
      </c>
      <c r="DZ283" s="136">
        <f t="shared" ca="1" si="414"/>
        <v>20.612212882677198</v>
      </c>
      <c r="EA283" s="136">
        <f t="shared" ca="1" si="414"/>
        <v>29.910341515609545</v>
      </c>
      <c r="EB283" s="136">
        <f t="shared" ca="1" si="414"/>
        <v>42.169521427094814</v>
      </c>
      <c r="EC283" s="136">
        <f t="shared" ca="1" si="414"/>
        <v>54.077880748739581</v>
      </c>
      <c r="ED283" s="136">
        <f t="shared" ca="1" si="414"/>
        <v>60.882218994670794</v>
      </c>
      <c r="EE283" s="136">
        <f t="shared" ca="1" si="414"/>
        <v>62.006154481885332</v>
      </c>
      <c r="EF283" s="136">
        <f t="shared" ca="1" si="414"/>
        <v>60.795021540038896</v>
      </c>
      <c r="EG283" s="136">
        <f t="shared" ca="1" si="414"/>
        <v>60.0896566035861</v>
      </c>
      <c r="EI283" s="80">
        <f t="shared" si="415"/>
        <v>75.000010000000003</v>
      </c>
      <c r="EJ283" s="136">
        <f t="shared" ca="1" si="416"/>
        <v>-7.2260105702091337</v>
      </c>
      <c r="EK283" s="136">
        <f t="shared" ca="1" si="416"/>
        <v>-7.5710713727729502</v>
      </c>
      <c r="EL283" s="136">
        <f t="shared" ca="1" si="416"/>
        <v>-8.6870822547137969</v>
      </c>
      <c r="EM283" s="136">
        <f t="shared" ca="1" si="416"/>
        <v>-10.839895981819957</v>
      </c>
      <c r="EN283" s="136">
        <f t="shared" ca="1" si="416"/>
        <v>-14.54444606085181</v>
      </c>
      <c r="EO283" s="136">
        <f t="shared" ca="1" si="416"/>
        <v>-20.612212882677198</v>
      </c>
      <c r="EP283" s="136">
        <f t="shared" ca="1" si="416"/>
        <v>-29.910341515609545</v>
      </c>
      <c r="EQ283" s="136">
        <f t="shared" ca="1" si="416"/>
        <v>-42.169521427094814</v>
      </c>
      <c r="ER283" s="136">
        <f t="shared" ca="1" si="416"/>
        <v>-54.077880748739581</v>
      </c>
      <c r="ES283" s="136">
        <f t="shared" ca="1" si="416"/>
        <v>-60.882218994670794</v>
      </c>
      <c r="ET283" s="136">
        <f t="shared" ca="1" si="416"/>
        <v>-62.006154481885332</v>
      </c>
      <c r="EU283" s="136">
        <f t="shared" ca="1" si="416"/>
        <v>-60.795021540038896</v>
      </c>
      <c r="EV283" s="136">
        <f t="shared" ca="1" si="416"/>
        <v>-60.0896566035861</v>
      </c>
    </row>
    <row r="284" spans="1:152">
      <c r="S284" s="26">
        <f t="shared" si="399"/>
        <v>82.500010000000003</v>
      </c>
      <c r="T284" s="132">
        <f t="shared" ca="1" si="400"/>
        <v>6.9147398443313186</v>
      </c>
      <c r="U284" s="132">
        <f t="shared" ca="1" si="400"/>
        <v>7.2310020853546098</v>
      </c>
      <c r="V284" s="132">
        <f t="shared" ca="1" si="400"/>
        <v>8.2499546043931815</v>
      </c>
      <c r="W284" s="132">
        <f t="shared" ca="1" si="400"/>
        <v>10.200881771500503</v>
      </c>
      <c r="X284" s="132">
        <f t="shared" ca="1" si="400"/>
        <v>13.523436875581485</v>
      </c>
      <c r="Y284" s="132">
        <f t="shared" ca="1" si="400"/>
        <v>18.907950257969361</v>
      </c>
      <c r="Z284" s="132">
        <f t="shared" ca="1" si="400"/>
        <v>27.129547900582295</v>
      </c>
      <c r="AA284" s="132">
        <f t="shared" ca="1" si="400"/>
        <v>38.194428614993924</v>
      </c>
      <c r="AB284" s="132">
        <f t="shared" ca="1" si="400"/>
        <v>49.793146342046263</v>
      </c>
      <c r="AC284" s="132">
        <f t="shared" ca="1" si="400"/>
        <v>57.845337185879693</v>
      </c>
      <c r="AD284" s="132">
        <f t="shared" ca="1" si="400"/>
        <v>60.795021540038896</v>
      </c>
      <c r="AE284" s="132">
        <f t="shared" ca="1" si="400"/>
        <v>60.832322728698728</v>
      </c>
      <c r="AF284" s="132">
        <f t="shared" ca="1" si="400"/>
        <v>60.531688055082874</v>
      </c>
      <c r="AH284" s="80">
        <f t="shared" si="401"/>
        <v>82.500010000000003</v>
      </c>
      <c r="AI284" s="104">
        <f t="shared" ca="1" si="402"/>
        <v>-6.9147398443313186</v>
      </c>
      <c r="AJ284" s="104">
        <f t="shared" ca="1" si="402"/>
        <v>-7.2310020853546098</v>
      </c>
      <c r="AK284" s="104">
        <f t="shared" ca="1" si="402"/>
        <v>-8.2499546043931815</v>
      </c>
      <c r="AL284" s="104">
        <f t="shared" ca="1" si="402"/>
        <v>-10.200881771500503</v>
      </c>
      <c r="AM284" s="104">
        <f t="shared" ca="1" si="402"/>
        <v>-13.523436875581485</v>
      </c>
      <c r="AN284" s="104">
        <f t="shared" ca="1" si="402"/>
        <v>-18.907950257969361</v>
      </c>
      <c r="AO284" s="104">
        <f t="shared" ca="1" si="402"/>
        <v>-27.129547900582295</v>
      </c>
      <c r="AP284" s="104">
        <f t="shared" ca="1" si="402"/>
        <v>-38.194428614993924</v>
      </c>
      <c r="AQ284" s="104">
        <f t="shared" ca="1" si="402"/>
        <v>-49.793146342046263</v>
      </c>
      <c r="AR284" s="104">
        <f t="shared" ca="1" si="402"/>
        <v>-57.845337185879693</v>
      </c>
      <c r="AS284" s="104">
        <f t="shared" ca="1" si="402"/>
        <v>-60.795021540038896</v>
      </c>
      <c r="AT284" s="104">
        <f t="shared" ca="1" si="402"/>
        <v>-60.832322728698728</v>
      </c>
      <c r="AU284" s="104">
        <f t="shared" ca="1" si="402"/>
        <v>-60.531688055082874</v>
      </c>
      <c r="AW284" s="80">
        <f t="shared" si="403"/>
        <v>82.500010000000003</v>
      </c>
      <c r="AX284" s="136">
        <f t="shared" ca="1" si="404"/>
        <v>-0.2054128162744</v>
      </c>
      <c r="AY284" s="80">
        <f t="shared" si="392"/>
        <v>7.5000099999999996</v>
      </c>
      <c r="AZ284" s="80">
        <f t="shared" si="392"/>
        <v>15.00001</v>
      </c>
      <c r="BA284" s="80">
        <f t="shared" si="392"/>
        <v>22.50001</v>
      </c>
      <c r="BB284" s="80">
        <f t="shared" si="392"/>
        <v>30.00001</v>
      </c>
      <c r="BC284" s="80">
        <f t="shared" si="392"/>
        <v>37.500010000000003</v>
      </c>
      <c r="BD284" s="80">
        <f t="shared" si="392"/>
        <v>45.000010000000003</v>
      </c>
      <c r="BE284" s="80">
        <f t="shared" si="392"/>
        <v>52.500010000000003</v>
      </c>
      <c r="BF284" s="80">
        <f t="shared" si="392"/>
        <v>60.000010000000003</v>
      </c>
      <c r="BG284" s="80">
        <f t="shared" si="392"/>
        <v>67.500010000000003</v>
      </c>
      <c r="BH284" s="80">
        <f t="shared" si="392"/>
        <v>75.000010000000003</v>
      </c>
      <c r="BI284" s="80">
        <f t="shared" si="392"/>
        <v>82.500010000000003</v>
      </c>
      <c r="BJ284" s="80">
        <f t="shared" si="392"/>
        <v>90.000010000000003</v>
      </c>
      <c r="BK284" s="62"/>
      <c r="BL284" s="80">
        <f t="shared" si="405"/>
        <v>82.500010000000003</v>
      </c>
      <c r="BM284" s="136">
        <f t="shared" ca="1" si="406"/>
        <v>-14.034892504937035</v>
      </c>
      <c r="BN284" s="136">
        <f t="shared" ca="1" si="406"/>
        <v>-14.462004170709221</v>
      </c>
      <c r="BO284" s="136">
        <f t="shared" ca="1" si="406"/>
        <v>-15.821025977166135</v>
      </c>
      <c r="BP284" s="136">
        <f t="shared" ca="1" si="406"/>
        <v>-18.360606724626571</v>
      </c>
      <c r="BQ284" s="136">
        <f t="shared" ca="1" si="406"/>
        <v>-22.536639878849009</v>
      </c>
      <c r="BR284" s="136">
        <f t="shared" ca="1" si="406"/>
        <v>-29.006078518325726</v>
      </c>
      <c r="BS284" s="136">
        <f t="shared" ca="1" si="406"/>
        <v>-38.348530305553254</v>
      </c>
      <c r="BT284" s="136">
        <f t="shared" ca="1" si="406"/>
        <v>-50.056123163032268</v>
      </c>
      <c r="BU284" s="136">
        <f t="shared" ca="1" si="406"/>
        <v>-61.108685799282284</v>
      </c>
      <c r="BV284" s="136">
        <f t="shared" ca="1" si="406"/>
        <v>-67.316144806111794</v>
      </c>
      <c r="BW284" s="136">
        <f t="shared" ca="1" si="406"/>
        <v>-68.04610623269123</v>
      </c>
      <c r="BX284" s="136">
        <f t="shared" ca="1" si="406"/>
        <v>-66.491133877708648</v>
      </c>
      <c r="BY284" s="136">
        <f t="shared" ca="1" si="406"/>
        <v>-65.637520357070201</v>
      </c>
      <c r="BZ284" s="62"/>
      <c r="CA284" s="80">
        <f t="shared" si="407"/>
        <v>82.500010000000003</v>
      </c>
      <c r="CB284" s="104">
        <f t="shared" ca="1" si="408"/>
        <v>6.9147398443313186</v>
      </c>
      <c r="CC284" s="104">
        <f t="shared" ca="1" si="408"/>
        <v>7.2310020853546098</v>
      </c>
      <c r="CD284" s="104">
        <f t="shared" ca="1" si="408"/>
        <v>8.2499546043931815</v>
      </c>
      <c r="CE284" s="104">
        <f t="shared" ca="1" si="408"/>
        <v>10.200881771500503</v>
      </c>
      <c r="CF284" s="104">
        <f t="shared" ca="1" si="408"/>
        <v>13.523436875581485</v>
      </c>
      <c r="CG284" s="104">
        <f t="shared" ca="1" si="408"/>
        <v>18.907950257969361</v>
      </c>
      <c r="CH284" s="104">
        <f t="shared" ca="1" si="408"/>
        <v>27.129547900582295</v>
      </c>
      <c r="CI284" s="104">
        <f t="shared" ca="1" si="408"/>
        <v>38.194428614993924</v>
      </c>
      <c r="CJ284" s="104">
        <f t="shared" ca="1" si="408"/>
        <v>49.793146342046263</v>
      </c>
      <c r="CK284" s="104">
        <f t="shared" ca="1" si="408"/>
        <v>57.845337185879693</v>
      </c>
      <c r="CL284" s="104">
        <f t="shared" ca="1" si="408"/>
        <v>60.795021540038896</v>
      </c>
      <c r="CM284" s="104">
        <f t="shared" ca="1" si="408"/>
        <v>60.832322728698728</v>
      </c>
      <c r="CN284" s="104">
        <f t="shared" ca="1" si="408"/>
        <v>60.531688055082874</v>
      </c>
      <c r="CP284" s="80">
        <f t="shared" si="409"/>
        <v>82.500010000000003</v>
      </c>
      <c r="CQ284" s="136">
        <f t="shared" ca="1" si="410"/>
        <v>-6.9147398443313186</v>
      </c>
      <c r="CR284" s="136">
        <f t="shared" ca="1" si="410"/>
        <v>-7.2310020853546098</v>
      </c>
      <c r="CS284" s="136">
        <f t="shared" ca="1" si="410"/>
        <v>-8.2499546043931815</v>
      </c>
      <c r="CT284" s="136">
        <f t="shared" ca="1" si="410"/>
        <v>-10.200881771500503</v>
      </c>
      <c r="CU284" s="136">
        <f t="shared" ca="1" si="410"/>
        <v>-13.523436875581485</v>
      </c>
      <c r="CV284" s="136">
        <f t="shared" ca="1" si="410"/>
        <v>-18.907950257969361</v>
      </c>
      <c r="CW284" s="136">
        <f t="shared" ca="1" si="410"/>
        <v>-27.129547900582295</v>
      </c>
      <c r="CX284" s="136">
        <f t="shared" ca="1" si="410"/>
        <v>-38.194428614993924</v>
      </c>
      <c r="CY284" s="136">
        <f t="shared" ca="1" si="410"/>
        <v>-49.793146342046263</v>
      </c>
      <c r="CZ284" s="136">
        <f t="shared" ca="1" si="410"/>
        <v>-57.845337185879693</v>
      </c>
      <c r="DA284" s="136">
        <f t="shared" ca="1" si="410"/>
        <v>-60.795021540038896</v>
      </c>
      <c r="DB284" s="136">
        <f t="shared" ca="1" si="410"/>
        <v>-60.832322728698728</v>
      </c>
      <c r="DC284" s="136">
        <f t="shared" ca="1" si="410"/>
        <v>-60.531688055082874</v>
      </c>
      <c r="DE284" s="80">
        <f t="shared" si="411"/>
        <v>82.500010000000003</v>
      </c>
      <c r="DF284" s="104">
        <f t="shared" ca="1" si="412"/>
        <v>-0.2054128162744</v>
      </c>
      <c r="DG284" s="104">
        <f t="shared" ca="1" si="412"/>
        <v>-8.8817841970012523E-16</v>
      </c>
      <c r="DH284" s="104">
        <f t="shared" ca="1" si="412"/>
        <v>0.67888323162022868</v>
      </c>
      <c r="DI284" s="104">
        <f t="shared" ca="1" si="412"/>
        <v>2.0411568183744349</v>
      </c>
      <c r="DJ284" s="104">
        <f t="shared" ca="1" si="412"/>
        <v>4.5102338723139574</v>
      </c>
      <c r="DK284" s="104">
        <f t="shared" ca="1" si="412"/>
        <v>8.8098219976129961</v>
      </c>
      <c r="DL284" s="104">
        <f t="shared" ca="1" si="412"/>
        <v>15.910565495611332</v>
      </c>
      <c r="DM284" s="104">
        <f t="shared" ca="1" si="412"/>
        <v>26.332734066955574</v>
      </c>
      <c r="DN284" s="104">
        <f t="shared" ca="1" si="412"/>
        <v>38.47760688481025</v>
      </c>
      <c r="DO284" s="104">
        <f t="shared" ca="1" si="412"/>
        <v>48.374529565647592</v>
      </c>
      <c r="DP284" s="104">
        <f t="shared" ca="1" si="412"/>
        <v>53.543936847386568</v>
      </c>
      <c r="DQ284" s="104">
        <f t="shared" ca="1" si="412"/>
        <v>55.1735115796888</v>
      </c>
      <c r="DR284" s="104">
        <f t="shared" ca="1" si="412"/>
        <v>55.425855753095547</v>
      </c>
      <c r="DT284" s="80">
        <f t="shared" si="413"/>
        <v>82.500010000000003</v>
      </c>
      <c r="DU284" s="136">
        <f t="shared" ca="1" si="414"/>
        <v>6.9147398443313186</v>
      </c>
      <c r="DV284" s="136">
        <f t="shared" ca="1" si="414"/>
        <v>7.2310020853546098</v>
      </c>
      <c r="DW284" s="136">
        <f t="shared" ca="1" si="414"/>
        <v>8.2499546043931815</v>
      </c>
      <c r="DX284" s="136">
        <f t="shared" ca="1" si="414"/>
        <v>10.200881771500503</v>
      </c>
      <c r="DY284" s="136">
        <f t="shared" ca="1" si="414"/>
        <v>13.523436875581485</v>
      </c>
      <c r="DZ284" s="136">
        <f t="shared" ca="1" si="414"/>
        <v>18.907950257969361</v>
      </c>
      <c r="EA284" s="136">
        <f t="shared" ca="1" si="414"/>
        <v>27.129547900582295</v>
      </c>
      <c r="EB284" s="136">
        <f t="shared" ca="1" si="414"/>
        <v>38.194428614993924</v>
      </c>
      <c r="EC284" s="136">
        <f t="shared" ca="1" si="414"/>
        <v>49.793146342046263</v>
      </c>
      <c r="ED284" s="136">
        <f t="shared" ca="1" si="414"/>
        <v>57.845337185879693</v>
      </c>
      <c r="EE284" s="136">
        <f t="shared" ca="1" si="414"/>
        <v>60.795021540038896</v>
      </c>
      <c r="EF284" s="136">
        <f t="shared" ca="1" si="414"/>
        <v>60.832322728698728</v>
      </c>
      <c r="EG284" s="136">
        <f t="shared" ca="1" si="414"/>
        <v>60.531688055082874</v>
      </c>
      <c r="EI284" s="80">
        <f t="shared" si="415"/>
        <v>82.500010000000003</v>
      </c>
      <c r="EJ284" s="136">
        <f t="shared" ca="1" si="416"/>
        <v>-6.9147398443313186</v>
      </c>
      <c r="EK284" s="136">
        <f t="shared" ca="1" si="416"/>
        <v>-7.2310020853546098</v>
      </c>
      <c r="EL284" s="136">
        <f t="shared" ca="1" si="416"/>
        <v>-8.2499546043931815</v>
      </c>
      <c r="EM284" s="136">
        <f t="shared" ca="1" si="416"/>
        <v>-10.200881771500503</v>
      </c>
      <c r="EN284" s="136">
        <f t="shared" ca="1" si="416"/>
        <v>-13.523436875581485</v>
      </c>
      <c r="EO284" s="136">
        <f t="shared" ca="1" si="416"/>
        <v>-18.907950257969361</v>
      </c>
      <c r="EP284" s="136">
        <f t="shared" ca="1" si="416"/>
        <v>-27.129547900582295</v>
      </c>
      <c r="EQ284" s="136">
        <f t="shared" ca="1" si="416"/>
        <v>-38.194428614993924</v>
      </c>
      <c r="ER284" s="136">
        <f t="shared" ca="1" si="416"/>
        <v>-49.793146342046263</v>
      </c>
      <c r="ES284" s="136">
        <f t="shared" ca="1" si="416"/>
        <v>-57.845337185879693</v>
      </c>
      <c r="ET284" s="136">
        <f t="shared" ca="1" si="416"/>
        <v>-60.795021540038896</v>
      </c>
      <c r="EU284" s="136">
        <f t="shared" ca="1" si="416"/>
        <v>-60.832322728698728</v>
      </c>
      <c r="EV284" s="136">
        <f t="shared" ca="1" si="416"/>
        <v>-60.531688055082874</v>
      </c>
    </row>
    <row r="285" spans="1:152">
      <c r="S285" s="26">
        <f t="shared" si="399"/>
        <v>90.000010000000003</v>
      </c>
      <c r="T285" s="132">
        <f t="shared" ca="1" si="400"/>
        <v>6.8130158492360708</v>
      </c>
      <c r="U285" s="132">
        <f t="shared" ca="1" si="400"/>
        <v>7.1201526606057168</v>
      </c>
      <c r="V285" s="132">
        <f t="shared" ca="1" si="400"/>
        <v>8.10844820577422</v>
      </c>
      <c r="W285" s="132">
        <f t="shared" ca="1" si="400"/>
        <v>9.9959723557295757</v>
      </c>
      <c r="X285" s="132">
        <f t="shared" ca="1" si="400"/>
        <v>13.199337369176462</v>
      </c>
      <c r="Y285" s="132">
        <f t="shared" ca="1" si="400"/>
        <v>18.371176984779858</v>
      </c>
      <c r="Z285" s="132">
        <f t="shared" ca="1" si="400"/>
        <v>26.252488787264678</v>
      </c>
      <c r="AA285" s="132">
        <f t="shared" ca="1" si="400"/>
        <v>36.908661866143433</v>
      </c>
      <c r="AB285" s="132">
        <f t="shared" ca="1" si="400"/>
        <v>48.304160087478778</v>
      </c>
      <c r="AC285" s="132">
        <f t="shared" ca="1" si="400"/>
        <v>56.617891670289147</v>
      </c>
      <c r="AD285" s="132">
        <f t="shared" ca="1" si="400"/>
        <v>60.0896566035861</v>
      </c>
      <c r="AE285" s="132">
        <f t="shared" ca="1" si="400"/>
        <v>60.531688055082881</v>
      </c>
      <c r="AF285" s="132">
        <f t="shared" ca="1" si="400"/>
        <v>60.370386104997252</v>
      </c>
      <c r="AH285" s="80">
        <f t="shared" si="401"/>
        <v>90.000010000000003</v>
      </c>
      <c r="AI285" s="104">
        <f t="shared" ca="1" si="402"/>
        <v>-6.8130158492360708</v>
      </c>
      <c r="AJ285" s="104">
        <f t="shared" ca="1" si="402"/>
        <v>-7.1201526606057168</v>
      </c>
      <c r="AK285" s="104">
        <f t="shared" ca="1" si="402"/>
        <v>-8.10844820577422</v>
      </c>
      <c r="AL285" s="104">
        <f t="shared" ca="1" si="402"/>
        <v>-9.9959723557295757</v>
      </c>
      <c r="AM285" s="104">
        <f t="shared" ca="1" si="402"/>
        <v>-13.199337369176462</v>
      </c>
      <c r="AN285" s="104">
        <f t="shared" ca="1" si="402"/>
        <v>-18.371176984779858</v>
      </c>
      <c r="AO285" s="104">
        <f t="shared" ca="1" si="402"/>
        <v>-26.252488787264678</v>
      </c>
      <c r="AP285" s="104">
        <f t="shared" ca="1" si="402"/>
        <v>-36.908661866143433</v>
      </c>
      <c r="AQ285" s="104">
        <f t="shared" ca="1" si="402"/>
        <v>-48.304160087478778</v>
      </c>
      <c r="AR285" s="104">
        <f t="shared" ca="1" si="402"/>
        <v>-56.617891670289147</v>
      </c>
      <c r="AS285" s="104">
        <f t="shared" ca="1" si="402"/>
        <v>-60.0896566035861</v>
      </c>
      <c r="AT285" s="104">
        <f t="shared" ca="1" si="402"/>
        <v>-60.531688055082881</v>
      </c>
      <c r="AU285" s="104">
        <f t="shared" ca="1" si="402"/>
        <v>-60.370386104997252</v>
      </c>
      <c r="AW285" s="80">
        <f t="shared" si="403"/>
        <v>90.000010000000003</v>
      </c>
      <c r="AX285" s="136">
        <f t="shared" ca="1" si="404"/>
        <v>0</v>
      </c>
      <c r="AY285" s="136">
        <f t="shared" ca="1" si="404"/>
        <v>-55.425855753095568</v>
      </c>
      <c r="AZ285" s="136">
        <f t="shared" ca="1" si="404"/>
        <v>-53.469108176799487</v>
      </c>
      <c r="BA285" s="136">
        <f t="shared" ca="1" si="404"/>
        <v>-47.904415895693646</v>
      </c>
      <c r="BB285" s="136">
        <f t="shared" ca="1" si="404"/>
        <v>-37.854657318063538</v>
      </c>
      <c r="BC285" s="136">
        <f t="shared" ca="1" si="404"/>
        <v>-25.905776486656855</v>
      </c>
      <c r="BD285" s="136">
        <f t="shared" ca="1" si="404"/>
        <v>-15.776128442764126</v>
      </c>
      <c r="BE285" s="136">
        <f t="shared" ca="1" si="404"/>
        <v>-8.8725937470633234</v>
      </c>
      <c r="BF285" s="136">
        <f t="shared" ca="1" si="404"/>
        <v>-4.6671637736861795</v>
      </c>
      <c r="BG285" s="136">
        <f t="shared" ca="1" si="404"/>
        <v>-2.23405465099881</v>
      </c>
      <c r="BH285" s="136">
        <f t="shared" ca="1" si="404"/>
        <v>-0.88243763556508714</v>
      </c>
      <c r="BI285" s="136">
        <f t="shared" ca="1" si="404"/>
        <v>-0.20541281627439822</v>
      </c>
      <c r="BJ285" s="136">
        <f t="shared" ca="1" si="404"/>
        <v>1.7763568394002505E-15</v>
      </c>
      <c r="BK285" s="62"/>
      <c r="BL285" s="80">
        <f t="shared" si="405"/>
        <v>90.000010000000003</v>
      </c>
      <c r="BM285" s="136">
        <f t="shared" ca="1" si="406"/>
        <v>-13.626031698472142</v>
      </c>
      <c r="BN285" s="136">
        <f t="shared" ca="1" si="406"/>
        <v>-14.034892504937035</v>
      </c>
      <c r="BO285" s="136">
        <f t="shared" ca="1" si="406"/>
        <v>-15.334458775983355</v>
      </c>
      <c r="BP285" s="136">
        <f t="shared" ca="1" si="406"/>
        <v>-17.757890060460348</v>
      </c>
      <c r="BQ285" s="136">
        <f t="shared" ca="1" si="406"/>
        <v>-21.731510964666747</v>
      </c>
      <c r="BR285" s="136">
        <f t="shared" ca="1" si="406"/>
        <v>-27.869760222496392</v>
      </c>
      <c r="BS285" s="136">
        <f t="shared" ca="1" si="406"/>
        <v>-36.728849131765237</v>
      </c>
      <c r="BT285" s="136">
        <f t="shared" ca="1" si="406"/>
        <v>-47.911547245630018</v>
      </c>
      <c r="BU285" s="136">
        <f t="shared" ca="1" si="406"/>
        <v>-58.753662856894003</v>
      </c>
      <c r="BV285" s="136">
        <f t="shared" ca="1" si="406"/>
        <v>-65.331367444884691</v>
      </c>
      <c r="BW285" s="136">
        <f t="shared" ca="1" si="406"/>
        <v>-66.710205030372705</v>
      </c>
      <c r="BX285" s="136">
        <f t="shared" ca="1" si="406"/>
        <v>-65.637520357070201</v>
      </c>
      <c r="BY285" s="136">
        <f t="shared" ca="1" si="406"/>
        <v>-64.947243318386754</v>
      </c>
      <c r="BZ285" s="62"/>
      <c r="CA285" s="80">
        <f t="shared" si="407"/>
        <v>90.000010000000003</v>
      </c>
      <c r="CB285" s="104">
        <f t="shared" ca="1" si="408"/>
        <v>6.8130158492360708</v>
      </c>
      <c r="CC285" s="104">
        <f t="shared" ca="1" si="408"/>
        <v>7.1201526606057168</v>
      </c>
      <c r="CD285" s="104">
        <f t="shared" ca="1" si="408"/>
        <v>8.10844820577422</v>
      </c>
      <c r="CE285" s="104">
        <f t="shared" ca="1" si="408"/>
        <v>9.9959723557295757</v>
      </c>
      <c r="CF285" s="104">
        <f t="shared" ca="1" si="408"/>
        <v>13.199337369176462</v>
      </c>
      <c r="CG285" s="104">
        <f t="shared" ca="1" si="408"/>
        <v>18.371176984779858</v>
      </c>
      <c r="CH285" s="104">
        <f t="shared" ca="1" si="408"/>
        <v>26.252488787264678</v>
      </c>
      <c r="CI285" s="104">
        <f t="shared" ca="1" si="408"/>
        <v>36.908661866143433</v>
      </c>
      <c r="CJ285" s="104">
        <f t="shared" ca="1" si="408"/>
        <v>48.304160087478778</v>
      </c>
      <c r="CK285" s="104">
        <f t="shared" ca="1" si="408"/>
        <v>56.617891670289147</v>
      </c>
      <c r="CL285" s="104">
        <f t="shared" ca="1" si="408"/>
        <v>60.0896566035861</v>
      </c>
      <c r="CM285" s="104">
        <f t="shared" ca="1" si="408"/>
        <v>60.531688055082881</v>
      </c>
      <c r="CN285" s="104">
        <f t="shared" ca="1" si="408"/>
        <v>60.370386104997252</v>
      </c>
      <c r="CP285" s="80">
        <f t="shared" si="409"/>
        <v>90.000010000000003</v>
      </c>
      <c r="CQ285" s="136">
        <f t="shared" ca="1" si="410"/>
        <v>-6.8130158492360708</v>
      </c>
      <c r="CR285" s="136">
        <f t="shared" ca="1" si="410"/>
        <v>-7.1201526606057168</v>
      </c>
      <c r="CS285" s="136">
        <f t="shared" ca="1" si="410"/>
        <v>-8.10844820577422</v>
      </c>
      <c r="CT285" s="136">
        <f t="shared" ca="1" si="410"/>
        <v>-9.9959723557295757</v>
      </c>
      <c r="CU285" s="136">
        <f t="shared" ca="1" si="410"/>
        <v>-13.199337369176462</v>
      </c>
      <c r="CV285" s="136">
        <f t="shared" ca="1" si="410"/>
        <v>-18.371176984779858</v>
      </c>
      <c r="CW285" s="136">
        <f t="shared" ca="1" si="410"/>
        <v>-26.252488787264678</v>
      </c>
      <c r="CX285" s="136">
        <f t="shared" ca="1" si="410"/>
        <v>-36.908661866143433</v>
      </c>
      <c r="CY285" s="136">
        <f t="shared" ca="1" si="410"/>
        <v>-48.304160087478778</v>
      </c>
      <c r="CZ285" s="136">
        <f t="shared" ca="1" si="410"/>
        <v>-56.617891670289147</v>
      </c>
      <c r="DA285" s="136">
        <f t="shared" ca="1" si="410"/>
        <v>-60.0896566035861</v>
      </c>
      <c r="DB285" s="136">
        <f t="shared" ca="1" si="410"/>
        <v>-60.531688055082881</v>
      </c>
      <c r="DC285" s="136">
        <f t="shared" ca="1" si="410"/>
        <v>-60.370386104997252</v>
      </c>
      <c r="DE285" s="80">
        <f t="shared" si="411"/>
        <v>90.000010000000003</v>
      </c>
      <c r="DF285" s="104">
        <f t="shared" ca="1" si="412"/>
        <v>0</v>
      </c>
      <c r="DG285" s="104">
        <f t="shared" ca="1" si="412"/>
        <v>0.20541281627439822</v>
      </c>
      <c r="DH285" s="104">
        <f t="shared" ca="1" si="412"/>
        <v>0.88243763556508714</v>
      </c>
      <c r="DI285" s="104">
        <f t="shared" ca="1" si="412"/>
        <v>2.23405465099881</v>
      </c>
      <c r="DJ285" s="104">
        <f t="shared" ca="1" si="412"/>
        <v>4.6671637736861751</v>
      </c>
      <c r="DK285" s="104">
        <f t="shared" ca="1" si="412"/>
        <v>8.8725937470633234</v>
      </c>
      <c r="DL285" s="104">
        <f t="shared" ca="1" si="412"/>
        <v>15.776128442764119</v>
      </c>
      <c r="DM285" s="104">
        <f t="shared" ca="1" si="412"/>
        <v>25.905776486656851</v>
      </c>
      <c r="DN285" s="104">
        <f t="shared" ca="1" si="412"/>
        <v>37.854657318063538</v>
      </c>
      <c r="DO285" s="104">
        <f t="shared" ca="1" si="412"/>
        <v>47.904415895693596</v>
      </c>
      <c r="DP285" s="104">
        <f t="shared" ca="1" si="412"/>
        <v>53.469108176799487</v>
      </c>
      <c r="DQ285" s="104">
        <f t="shared" ca="1" si="412"/>
        <v>55.425855753095547</v>
      </c>
      <c r="DR285" s="104">
        <f t="shared" ca="1" si="412"/>
        <v>55.793528891607757</v>
      </c>
      <c r="DT285" s="80">
        <f t="shared" si="413"/>
        <v>90.000010000000003</v>
      </c>
      <c r="DU285" s="136">
        <f t="shared" ca="1" si="414"/>
        <v>6.8130158492360708</v>
      </c>
      <c r="DV285" s="136">
        <f t="shared" ca="1" si="414"/>
        <v>7.1201526606057168</v>
      </c>
      <c r="DW285" s="136">
        <f t="shared" ca="1" si="414"/>
        <v>8.10844820577422</v>
      </c>
      <c r="DX285" s="136">
        <f t="shared" ca="1" si="414"/>
        <v>9.9959723557295757</v>
      </c>
      <c r="DY285" s="136">
        <f t="shared" ca="1" si="414"/>
        <v>13.199337369176462</v>
      </c>
      <c r="DZ285" s="136">
        <f t="shared" ca="1" si="414"/>
        <v>18.371176984779858</v>
      </c>
      <c r="EA285" s="136">
        <f t="shared" ca="1" si="414"/>
        <v>26.252488787264678</v>
      </c>
      <c r="EB285" s="136">
        <f t="shared" ca="1" si="414"/>
        <v>36.908661866143433</v>
      </c>
      <c r="EC285" s="136">
        <f t="shared" ca="1" si="414"/>
        <v>48.304160087478778</v>
      </c>
      <c r="ED285" s="136">
        <f t="shared" ca="1" si="414"/>
        <v>56.617891670289147</v>
      </c>
      <c r="EE285" s="136">
        <f t="shared" ca="1" si="414"/>
        <v>60.0896566035861</v>
      </c>
      <c r="EF285" s="136">
        <f t="shared" ca="1" si="414"/>
        <v>60.531688055082881</v>
      </c>
      <c r="EG285" s="136">
        <f t="shared" ca="1" si="414"/>
        <v>60.370386104997252</v>
      </c>
      <c r="EI285" s="80">
        <f t="shared" si="415"/>
        <v>90.000010000000003</v>
      </c>
      <c r="EJ285" s="136">
        <f t="shared" ca="1" si="416"/>
        <v>-6.8130158492360708</v>
      </c>
      <c r="EK285" s="136">
        <f t="shared" ca="1" si="416"/>
        <v>-7.1201526606057168</v>
      </c>
      <c r="EL285" s="136">
        <f t="shared" ca="1" si="416"/>
        <v>-8.10844820577422</v>
      </c>
      <c r="EM285" s="136">
        <f t="shared" ca="1" si="416"/>
        <v>-9.9959723557295757</v>
      </c>
      <c r="EN285" s="136">
        <f t="shared" ca="1" si="416"/>
        <v>-13.199337369176462</v>
      </c>
      <c r="EO285" s="136">
        <f t="shared" ca="1" si="416"/>
        <v>-18.371176984779858</v>
      </c>
      <c r="EP285" s="136">
        <f t="shared" ca="1" si="416"/>
        <v>-26.252488787264678</v>
      </c>
      <c r="EQ285" s="136">
        <f t="shared" ca="1" si="416"/>
        <v>-36.908661866143433</v>
      </c>
      <c r="ER285" s="136">
        <f t="shared" ca="1" si="416"/>
        <v>-48.304160087478778</v>
      </c>
      <c r="ES285" s="136">
        <f t="shared" ca="1" si="416"/>
        <v>-56.617891670289147</v>
      </c>
      <c r="ET285" s="136">
        <f t="shared" ca="1" si="416"/>
        <v>-60.0896566035861</v>
      </c>
      <c r="EU285" s="136">
        <f t="shared" ca="1" si="416"/>
        <v>-60.531688055082881</v>
      </c>
      <c r="EV285" s="136">
        <f t="shared" ca="1" si="416"/>
        <v>-60.370386104997252</v>
      </c>
    </row>
    <row r="286" spans="1:152"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H286" s="62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W286" s="62"/>
      <c r="AX286" s="137"/>
      <c r="AY286" s="136">
        <f t="shared" ca="1" si="404"/>
        <v>-55.173511579688878</v>
      </c>
      <c r="AZ286" s="136">
        <f t="shared" ca="1" si="404"/>
        <v>-53.543936847386597</v>
      </c>
      <c r="BA286" s="136">
        <f t="shared" ca="1" si="404"/>
        <v>-48.37452956564767</v>
      </c>
      <c r="BB286" s="136">
        <f t="shared" ca="1" si="404"/>
        <v>-38.477606884810292</v>
      </c>
      <c r="BC286" s="136">
        <f t="shared" ca="1" si="404"/>
        <v>-26.332734066955588</v>
      </c>
      <c r="BD286" s="136">
        <f t="shared" ca="1" si="404"/>
        <v>-15.910565495611337</v>
      </c>
      <c r="BE286" s="136">
        <f t="shared" ca="1" si="404"/>
        <v>-8.8098219976129908</v>
      </c>
      <c r="BF286" s="136">
        <f t="shared" ca="1" si="404"/>
        <v>-4.5102338723139637</v>
      </c>
      <c r="BG286" s="136">
        <f t="shared" ca="1" si="404"/>
        <v>-2.0411568183744357</v>
      </c>
      <c r="BH286" s="136">
        <f t="shared" ca="1" si="404"/>
        <v>-0.67888323162022957</v>
      </c>
      <c r="BI286" s="136">
        <f t="shared" ca="1" si="404"/>
        <v>0</v>
      </c>
      <c r="BJ286" s="136">
        <f t="shared" ca="1" si="404"/>
        <v>0.20541281627439734</v>
      </c>
      <c r="BK286" s="62"/>
      <c r="BL286" s="62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62"/>
      <c r="CA286" s="62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P286" s="62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E286" s="62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T286" s="62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I286" s="62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</row>
    <row r="287" spans="1:152">
      <c r="S287" s="67" t="s">
        <v>126</v>
      </c>
      <c r="T287" s="81">
        <f t="shared" ref="T287:AF287" si="417">T272</f>
        <v>1.0000000000000001E-5</v>
      </c>
      <c r="U287" s="81">
        <f t="shared" si="417"/>
        <v>7.5000099999999996</v>
      </c>
      <c r="V287" s="81">
        <f t="shared" si="417"/>
        <v>15.00001</v>
      </c>
      <c r="W287" s="81">
        <f t="shared" si="417"/>
        <v>22.50001</v>
      </c>
      <c r="X287" s="81">
        <f t="shared" si="417"/>
        <v>30.00001</v>
      </c>
      <c r="Y287" s="81">
        <f t="shared" si="417"/>
        <v>37.500010000000003</v>
      </c>
      <c r="Z287" s="81">
        <f t="shared" si="417"/>
        <v>45.000010000000003</v>
      </c>
      <c r="AA287" s="81">
        <f t="shared" si="417"/>
        <v>52.500010000000003</v>
      </c>
      <c r="AB287" s="81">
        <f t="shared" si="417"/>
        <v>60.000010000000003</v>
      </c>
      <c r="AC287" s="81">
        <f t="shared" si="417"/>
        <v>67.500010000000003</v>
      </c>
      <c r="AD287" s="81">
        <f t="shared" si="417"/>
        <v>75.000010000000003</v>
      </c>
      <c r="AE287" s="81">
        <f t="shared" si="417"/>
        <v>82.500010000000003</v>
      </c>
      <c r="AF287" s="81">
        <f t="shared" si="417"/>
        <v>90.000010000000003</v>
      </c>
      <c r="AH287" s="126" t="s">
        <v>126</v>
      </c>
      <c r="AI287" s="80">
        <f t="shared" ref="AI287:AU287" si="418">AI272</f>
        <v>1.0000000000000001E-5</v>
      </c>
      <c r="AJ287" s="80">
        <f t="shared" si="418"/>
        <v>7.5000099999999996</v>
      </c>
      <c r="AK287" s="80">
        <f t="shared" si="418"/>
        <v>15.00001</v>
      </c>
      <c r="AL287" s="80">
        <f t="shared" si="418"/>
        <v>22.50001</v>
      </c>
      <c r="AM287" s="80">
        <f t="shared" si="418"/>
        <v>30.00001</v>
      </c>
      <c r="AN287" s="80">
        <f t="shared" si="418"/>
        <v>37.500010000000003</v>
      </c>
      <c r="AO287" s="80">
        <f t="shared" si="418"/>
        <v>45.000010000000003</v>
      </c>
      <c r="AP287" s="80">
        <f t="shared" si="418"/>
        <v>52.500010000000003</v>
      </c>
      <c r="AQ287" s="80">
        <f t="shared" si="418"/>
        <v>60.000010000000003</v>
      </c>
      <c r="AR287" s="80">
        <f t="shared" si="418"/>
        <v>67.500010000000003</v>
      </c>
      <c r="AS287" s="80">
        <f t="shared" si="418"/>
        <v>75.000010000000003</v>
      </c>
      <c r="AT287" s="80">
        <f t="shared" si="418"/>
        <v>82.500010000000003</v>
      </c>
      <c r="AU287" s="80">
        <f t="shared" si="418"/>
        <v>90.000010000000003</v>
      </c>
      <c r="AW287" s="126" t="s">
        <v>126</v>
      </c>
      <c r="AX287" s="80">
        <f t="shared" ref="AX287:BJ299" si="419">AX272</f>
        <v>1.0000000000000001E-5</v>
      </c>
      <c r="AY287" s="136">
        <f t="shared" ca="1" si="404"/>
        <v>-53.543936847386597</v>
      </c>
      <c r="AZ287" s="136">
        <f t="shared" ca="1" si="404"/>
        <v>-52.902992890694271</v>
      </c>
      <c r="BA287" s="136">
        <f t="shared" ca="1" si="404"/>
        <v>-49.099916097576497</v>
      </c>
      <c r="BB287" s="136">
        <f t="shared" ca="1" si="404"/>
        <v>-39.993875346688299</v>
      </c>
      <c r="BC287" s="136">
        <f t="shared" ca="1" si="404"/>
        <v>-27.474386417730937</v>
      </c>
      <c r="BD287" s="136">
        <f t="shared" ca="1" si="404"/>
        <v>-16.219079604935803</v>
      </c>
      <c r="BE287" s="136">
        <f t="shared" ca="1" si="404"/>
        <v>-8.5277276454025071</v>
      </c>
      <c r="BF287" s="136">
        <f t="shared" ca="1" si="404"/>
        <v>-3.9519920339321235</v>
      </c>
      <c r="BG287" s="136">
        <f t="shared" ca="1" si="404"/>
        <v>-1.3853067338204532</v>
      </c>
      <c r="BH287" s="136">
        <f t="shared" ca="1" si="404"/>
        <v>0</v>
      </c>
      <c r="BI287" s="136">
        <f t="shared" ca="1" si="404"/>
        <v>0.67888323162022868</v>
      </c>
      <c r="BJ287" s="136">
        <f t="shared" ca="1" si="404"/>
        <v>0.88243763556508714</v>
      </c>
      <c r="BK287" s="62"/>
      <c r="BL287" s="126" t="s">
        <v>126</v>
      </c>
      <c r="BM287" s="80">
        <f t="shared" ref="BM287:BY287" si="420">BM272</f>
        <v>1.0000000000000001E-5</v>
      </c>
      <c r="BN287" s="80">
        <f t="shared" si="420"/>
        <v>7.5000099999999996</v>
      </c>
      <c r="BO287" s="80">
        <f t="shared" si="420"/>
        <v>15.00001</v>
      </c>
      <c r="BP287" s="80">
        <f t="shared" si="420"/>
        <v>22.50001</v>
      </c>
      <c r="BQ287" s="80">
        <f t="shared" si="420"/>
        <v>30.00001</v>
      </c>
      <c r="BR287" s="80">
        <f t="shared" si="420"/>
        <v>37.500010000000003</v>
      </c>
      <c r="BS287" s="80">
        <f t="shared" si="420"/>
        <v>45.000010000000003</v>
      </c>
      <c r="BT287" s="80">
        <f t="shared" si="420"/>
        <v>52.500010000000003</v>
      </c>
      <c r="BU287" s="80">
        <f t="shared" si="420"/>
        <v>60.000010000000003</v>
      </c>
      <c r="BV287" s="80">
        <f t="shared" si="420"/>
        <v>67.500010000000003</v>
      </c>
      <c r="BW287" s="80">
        <f t="shared" si="420"/>
        <v>75.000010000000003</v>
      </c>
      <c r="BX287" s="80">
        <f t="shared" si="420"/>
        <v>82.500010000000003</v>
      </c>
      <c r="BY287" s="80">
        <f t="shared" si="420"/>
        <v>90.000010000000003</v>
      </c>
      <c r="BZ287" s="62"/>
      <c r="CA287" s="126" t="s">
        <v>126</v>
      </c>
      <c r="CB287" s="80">
        <f t="shared" ref="CB287:CN287" si="421">CB272</f>
        <v>1.0000000000000001E-5</v>
      </c>
      <c r="CC287" s="80">
        <f t="shared" si="421"/>
        <v>7.5000099999999996</v>
      </c>
      <c r="CD287" s="80">
        <f t="shared" si="421"/>
        <v>15.00001</v>
      </c>
      <c r="CE287" s="80">
        <f t="shared" si="421"/>
        <v>22.50001</v>
      </c>
      <c r="CF287" s="80">
        <f t="shared" si="421"/>
        <v>30.00001</v>
      </c>
      <c r="CG287" s="80">
        <f t="shared" si="421"/>
        <v>37.500010000000003</v>
      </c>
      <c r="CH287" s="80">
        <f t="shared" si="421"/>
        <v>45.000010000000003</v>
      </c>
      <c r="CI287" s="80">
        <f t="shared" si="421"/>
        <v>52.500010000000003</v>
      </c>
      <c r="CJ287" s="80">
        <f t="shared" si="421"/>
        <v>60.000010000000003</v>
      </c>
      <c r="CK287" s="80">
        <f t="shared" si="421"/>
        <v>67.500010000000003</v>
      </c>
      <c r="CL287" s="80">
        <f t="shared" si="421"/>
        <v>75.000010000000003</v>
      </c>
      <c r="CM287" s="80">
        <f t="shared" si="421"/>
        <v>82.500010000000003</v>
      </c>
      <c r="CN287" s="80">
        <f t="shared" si="421"/>
        <v>90.000010000000003</v>
      </c>
      <c r="CP287" s="126" t="s">
        <v>126</v>
      </c>
      <c r="CQ287" s="80">
        <f t="shared" ref="CQ287:DC287" si="422">CQ272</f>
        <v>1.0000000000000001E-5</v>
      </c>
      <c r="CR287" s="80">
        <f t="shared" si="422"/>
        <v>7.5000099999999996</v>
      </c>
      <c r="CS287" s="80">
        <f t="shared" si="422"/>
        <v>15.00001</v>
      </c>
      <c r="CT287" s="80">
        <f t="shared" si="422"/>
        <v>22.50001</v>
      </c>
      <c r="CU287" s="80">
        <f t="shared" si="422"/>
        <v>30.00001</v>
      </c>
      <c r="CV287" s="80">
        <f t="shared" si="422"/>
        <v>37.500010000000003</v>
      </c>
      <c r="CW287" s="80">
        <f t="shared" si="422"/>
        <v>45.000010000000003</v>
      </c>
      <c r="CX287" s="80">
        <f t="shared" si="422"/>
        <v>52.500010000000003</v>
      </c>
      <c r="CY287" s="80">
        <f t="shared" si="422"/>
        <v>60.000010000000003</v>
      </c>
      <c r="CZ287" s="80">
        <f t="shared" si="422"/>
        <v>67.500010000000003</v>
      </c>
      <c r="DA287" s="80">
        <f t="shared" si="422"/>
        <v>75.000010000000003</v>
      </c>
      <c r="DB287" s="80">
        <f t="shared" si="422"/>
        <v>82.500010000000003</v>
      </c>
      <c r="DC287" s="80">
        <f t="shared" si="422"/>
        <v>90.000010000000003</v>
      </c>
      <c r="DE287" s="126" t="s">
        <v>126</v>
      </c>
      <c r="DF287" s="80">
        <f t="shared" ref="DF287:DR287" si="423">DF272</f>
        <v>1.0000000000000001E-5</v>
      </c>
      <c r="DG287" s="80">
        <f t="shared" si="423"/>
        <v>7.5000099999999996</v>
      </c>
      <c r="DH287" s="80">
        <f t="shared" si="423"/>
        <v>15.00001</v>
      </c>
      <c r="DI287" s="80">
        <f t="shared" si="423"/>
        <v>22.50001</v>
      </c>
      <c r="DJ287" s="80">
        <f t="shared" si="423"/>
        <v>30.00001</v>
      </c>
      <c r="DK287" s="80">
        <f t="shared" si="423"/>
        <v>37.500010000000003</v>
      </c>
      <c r="DL287" s="80">
        <f t="shared" si="423"/>
        <v>45.000010000000003</v>
      </c>
      <c r="DM287" s="80">
        <f t="shared" si="423"/>
        <v>52.500010000000003</v>
      </c>
      <c r="DN287" s="80">
        <f t="shared" si="423"/>
        <v>60.000010000000003</v>
      </c>
      <c r="DO287" s="80">
        <f t="shared" si="423"/>
        <v>67.500010000000003</v>
      </c>
      <c r="DP287" s="80">
        <f t="shared" si="423"/>
        <v>75.000010000000003</v>
      </c>
      <c r="DQ287" s="80">
        <f t="shared" si="423"/>
        <v>82.500010000000003</v>
      </c>
      <c r="DR287" s="80">
        <f t="shared" si="423"/>
        <v>90.000010000000003</v>
      </c>
      <c r="DT287" s="126" t="s">
        <v>126</v>
      </c>
      <c r="DU287" s="80">
        <f t="shared" ref="DU287:EG287" si="424">DU272</f>
        <v>1.0000000000000001E-5</v>
      </c>
      <c r="DV287" s="80">
        <f t="shared" si="424"/>
        <v>7.5000099999999996</v>
      </c>
      <c r="DW287" s="80">
        <f t="shared" si="424"/>
        <v>15.00001</v>
      </c>
      <c r="DX287" s="80">
        <f t="shared" si="424"/>
        <v>22.50001</v>
      </c>
      <c r="DY287" s="80">
        <f t="shared" si="424"/>
        <v>30.00001</v>
      </c>
      <c r="DZ287" s="80">
        <f t="shared" si="424"/>
        <v>37.500010000000003</v>
      </c>
      <c r="EA287" s="80">
        <f t="shared" si="424"/>
        <v>45.000010000000003</v>
      </c>
      <c r="EB287" s="80">
        <f t="shared" si="424"/>
        <v>52.500010000000003</v>
      </c>
      <c r="EC287" s="80">
        <f t="shared" si="424"/>
        <v>60.000010000000003</v>
      </c>
      <c r="ED287" s="80">
        <f t="shared" si="424"/>
        <v>67.500010000000003</v>
      </c>
      <c r="EE287" s="80">
        <f t="shared" si="424"/>
        <v>75.000010000000003</v>
      </c>
      <c r="EF287" s="80">
        <f t="shared" si="424"/>
        <v>82.500010000000003</v>
      </c>
      <c r="EG287" s="80">
        <f t="shared" si="424"/>
        <v>90.000010000000003</v>
      </c>
      <c r="EI287" s="126" t="s">
        <v>126</v>
      </c>
      <c r="EJ287" s="80">
        <f t="shared" ref="EJ287:EV287" si="425">EJ272</f>
        <v>1.0000000000000001E-5</v>
      </c>
      <c r="EK287" s="80">
        <f t="shared" si="425"/>
        <v>7.5000099999999996</v>
      </c>
      <c r="EL287" s="80">
        <f t="shared" si="425"/>
        <v>15.00001</v>
      </c>
      <c r="EM287" s="80">
        <f t="shared" si="425"/>
        <v>22.50001</v>
      </c>
      <c r="EN287" s="80">
        <f t="shared" si="425"/>
        <v>30.00001</v>
      </c>
      <c r="EO287" s="80">
        <f t="shared" si="425"/>
        <v>37.500010000000003</v>
      </c>
      <c r="EP287" s="80">
        <f t="shared" si="425"/>
        <v>45.000010000000003</v>
      </c>
      <c r="EQ287" s="80">
        <f t="shared" si="425"/>
        <v>52.500010000000003</v>
      </c>
      <c r="ER287" s="80">
        <f t="shared" si="425"/>
        <v>60.000010000000003</v>
      </c>
      <c r="ES287" s="80">
        <f t="shared" si="425"/>
        <v>67.500010000000003</v>
      </c>
      <c r="ET287" s="80">
        <f t="shared" si="425"/>
        <v>75.000010000000003</v>
      </c>
      <c r="EU287" s="80">
        <f t="shared" si="425"/>
        <v>82.500010000000003</v>
      </c>
      <c r="EV287" s="80">
        <f t="shared" si="425"/>
        <v>90.000010000000003</v>
      </c>
    </row>
    <row r="288" spans="1:152">
      <c r="S288" s="26">
        <f t="shared" ref="S288:S300" si="426">S273</f>
        <v>1.0000000000000001E-5</v>
      </c>
      <c r="T288" s="132">
        <f ca="1">(T273^2+(T243/2)^2)^0.5</f>
        <v>4.5768572407008179</v>
      </c>
      <c r="U288" s="132">
        <f t="shared" ref="U288:AF288" ca="1" si="427">(U273^2+(U243/2)^2)^0.5</f>
        <v>5.1058323019873324</v>
      </c>
      <c r="V288" s="132">
        <f t="shared" ca="1" si="427"/>
        <v>6.6205484267866126</v>
      </c>
      <c r="W288" s="132">
        <f t="shared" ca="1" si="427"/>
        <v>8.7134757745955547</v>
      </c>
      <c r="X288" s="132">
        <f t="shared" ca="1" si="427"/>
        <v>10.449502769415229</v>
      </c>
      <c r="Y288" s="132">
        <f t="shared" ca="1" si="427"/>
        <v>11.002885379486582</v>
      </c>
      <c r="Z288" s="132">
        <f t="shared" ca="1" si="427"/>
        <v>10.476360344500561</v>
      </c>
      <c r="AA288" s="132">
        <f t="shared" ca="1" si="427"/>
        <v>9.4985832377165309</v>
      </c>
      <c r="AB288" s="132">
        <f t="shared" ca="1" si="427"/>
        <v>8.5321735954902884</v>
      </c>
      <c r="AC288" s="132">
        <f t="shared" ca="1" si="427"/>
        <v>7.7619177047307666</v>
      </c>
      <c r="AD288" s="132">
        <f t="shared" ca="1" si="427"/>
        <v>7.2260105702091337</v>
      </c>
      <c r="AE288" s="132">
        <f t="shared" ca="1" si="427"/>
        <v>6.9147398443313195</v>
      </c>
      <c r="AF288" s="132">
        <f t="shared" ca="1" si="427"/>
        <v>6.8130158492360726</v>
      </c>
      <c r="AH288" s="80">
        <f t="shared" ref="AH288:AH300" si="428">AH273</f>
        <v>1.0000000000000001E-5</v>
      </c>
      <c r="AI288" s="104">
        <f ca="1">(AI273^2+(AI243/2)^2)^0.5</f>
        <v>4.5768572133895011</v>
      </c>
      <c r="AJ288" s="104">
        <f t="shared" ref="AJ288:AU288" ca="1" si="429">(AJ273^2+(AJ243/2)^2)^0.5</f>
        <v>5.1058323019873324</v>
      </c>
      <c r="AK288" s="104">
        <f t="shared" ca="1" si="429"/>
        <v>6.6205484267866126</v>
      </c>
      <c r="AL288" s="104">
        <f t="shared" ca="1" si="429"/>
        <v>8.7134757745955547</v>
      </c>
      <c r="AM288" s="104">
        <f t="shared" ca="1" si="429"/>
        <v>10.449502769415229</v>
      </c>
      <c r="AN288" s="104">
        <f t="shared" ca="1" si="429"/>
        <v>11.002885379486582</v>
      </c>
      <c r="AO288" s="104">
        <f t="shared" ca="1" si="429"/>
        <v>10.476360344500561</v>
      </c>
      <c r="AP288" s="104">
        <f t="shared" ca="1" si="429"/>
        <v>9.4985832377165309</v>
      </c>
      <c r="AQ288" s="104">
        <f t="shared" ca="1" si="429"/>
        <v>8.5321735954902884</v>
      </c>
      <c r="AR288" s="104">
        <f t="shared" ca="1" si="429"/>
        <v>7.7619177047307666</v>
      </c>
      <c r="AS288" s="104">
        <f t="shared" ca="1" si="429"/>
        <v>7.2260105702091337</v>
      </c>
      <c r="AT288" s="104">
        <f t="shared" ca="1" si="429"/>
        <v>6.9147398443313195</v>
      </c>
      <c r="AU288" s="104">
        <f t="shared" ca="1" si="429"/>
        <v>6.8130158492360726</v>
      </c>
      <c r="AW288" s="80">
        <f t="shared" ref="AW288:AW300" si="430">AW273</f>
        <v>1.0000000000000001E-5</v>
      </c>
      <c r="AX288" s="136">
        <f ca="1">(AX273^2+(AX243/2)^2)^0.5</f>
        <v>55.793528891607743</v>
      </c>
      <c r="AY288" s="136">
        <f t="shared" ca="1" si="404"/>
        <v>-48.37452956564767</v>
      </c>
      <c r="AZ288" s="136">
        <f t="shared" ca="1" si="404"/>
        <v>-49.099916097576497</v>
      </c>
      <c r="BA288" s="136">
        <f t="shared" ca="1" si="404"/>
        <v>-47.722979712924726</v>
      </c>
      <c r="BB288" s="136">
        <f t="shared" ca="1" si="404"/>
        <v>-40.879484215232388</v>
      </c>
      <c r="BC288" s="136">
        <f t="shared" ca="1" si="404"/>
        <v>-28.639762484045168</v>
      </c>
      <c r="BD288" s="136">
        <f t="shared" ca="1" si="404"/>
        <v>-16.291268241366257</v>
      </c>
      <c r="BE288" s="136">
        <f t="shared" ca="1" si="404"/>
        <v>-7.6714670047094646</v>
      </c>
      <c r="BF288" s="136">
        <f t="shared" ca="1" si="404"/>
        <v>-2.6805595527915962</v>
      </c>
      <c r="BG288" s="136">
        <f t="shared" ca="1" si="404"/>
        <v>0</v>
      </c>
      <c r="BH288" s="136">
        <f t="shared" ca="1" si="404"/>
        <v>1.3853067338204532</v>
      </c>
      <c r="BI288" s="136">
        <f t="shared" ca="1" si="404"/>
        <v>2.0411568183744349</v>
      </c>
      <c r="BJ288" s="136">
        <f t="shared" ca="1" si="404"/>
        <v>2.2340546509988135</v>
      </c>
      <c r="BK288" s="62"/>
      <c r="BL288" s="80">
        <f t="shared" ref="BL288:BL300" si="431">BL273</f>
        <v>1.0000000000000001E-5</v>
      </c>
      <c r="BM288" s="104">
        <f ca="1">(BM273^2+(BM243/2)^2)^0.5</f>
        <v>64.947243318386739</v>
      </c>
      <c r="BN288" s="104">
        <f t="shared" ref="BN288:BY288" ca="1" si="432">(BN273^2+(BN243/2)^2)^0.5</f>
        <v>65.63752035707023</v>
      </c>
      <c r="BO288" s="104">
        <f t="shared" ca="1" si="432"/>
        <v>66.71020503037272</v>
      </c>
      <c r="BP288" s="104">
        <f t="shared" ca="1" si="432"/>
        <v>65.331367444884762</v>
      </c>
      <c r="BQ288" s="104">
        <f t="shared" ca="1" si="432"/>
        <v>58.753662856893982</v>
      </c>
      <c r="BR288" s="104">
        <f t="shared" ca="1" si="432"/>
        <v>47.911547245630018</v>
      </c>
      <c r="BS288" s="104">
        <f t="shared" ca="1" si="432"/>
        <v>36.728849131765244</v>
      </c>
      <c r="BT288" s="104">
        <f t="shared" ca="1" si="432"/>
        <v>27.869760222496389</v>
      </c>
      <c r="BU288" s="104">
        <f t="shared" ca="1" si="432"/>
        <v>21.731510964666754</v>
      </c>
      <c r="BV288" s="104">
        <f t="shared" ca="1" si="432"/>
        <v>17.75789006046034</v>
      </c>
      <c r="BW288" s="104">
        <f t="shared" ca="1" si="432"/>
        <v>15.334458775983355</v>
      </c>
      <c r="BX288" s="104">
        <f t="shared" ca="1" si="432"/>
        <v>14.034892504937035</v>
      </c>
      <c r="BY288" s="104">
        <f t="shared" ca="1" si="432"/>
        <v>13.626031698472143</v>
      </c>
      <c r="BZ288" s="62"/>
      <c r="CA288" s="80">
        <f t="shared" ref="CA288:CA300" si="433">CA273</f>
        <v>1.0000000000000001E-5</v>
      </c>
      <c r="CB288" s="104">
        <f ca="1">(CB273^2+(CB243/2)^2)^0.5</f>
        <v>49.944956515962737</v>
      </c>
      <c r="CC288" s="104">
        <f t="shared" ref="CC288:CN288" ca="1" si="434">(CC273^2+(CC243/2)^2)^0.5</f>
        <v>41.385829792902712</v>
      </c>
      <c r="CD288" s="104">
        <f t="shared" ca="1" si="434"/>
        <v>28.60182382617468</v>
      </c>
      <c r="CE288" s="104">
        <f t="shared" ca="1" si="434"/>
        <v>21.190211366015951</v>
      </c>
      <c r="CF288" s="104">
        <f t="shared" ca="1" si="434"/>
        <v>18.110790150482028</v>
      </c>
      <c r="CG288" s="104">
        <f t="shared" ca="1" si="434"/>
        <v>16.748525169974769</v>
      </c>
      <c r="CH288" s="104">
        <f t="shared" ca="1" si="434"/>
        <v>15.918595827791499</v>
      </c>
      <c r="CI288" s="104">
        <f t="shared" ca="1" si="434"/>
        <v>15.801034530023289</v>
      </c>
      <c r="CJ288" s="104">
        <f t="shared" ca="1" si="434"/>
        <v>17.076492555860582</v>
      </c>
      <c r="CK288" s="104">
        <f t="shared" ca="1" si="434"/>
        <v>20.817006607987157</v>
      </c>
      <c r="CL288" s="104">
        <f t="shared" ca="1" si="434"/>
        <v>28.74800677391184</v>
      </c>
      <c r="CM288" s="104">
        <f t="shared" ca="1" si="434"/>
        <v>41.647701152235015</v>
      </c>
      <c r="CN288" s="104">
        <f t="shared" ca="1" si="434"/>
        <v>50.199285297617486</v>
      </c>
      <c r="CP288" s="80">
        <f t="shared" ref="CP288:CP300" si="435">CP273</f>
        <v>1.0000000000000001E-5</v>
      </c>
      <c r="CQ288" s="136">
        <f ca="1">(CQ273^2+(CQ243/2)^2)^0.5</f>
        <v>49.944956515962737</v>
      </c>
      <c r="CR288" s="136">
        <f t="shared" ref="CR288:DC288" ca="1" si="436">(CR273^2+(CR243/2)^2)^0.5</f>
        <v>41.385829792902712</v>
      </c>
      <c r="CS288" s="136">
        <f t="shared" ca="1" si="436"/>
        <v>28.60182382617468</v>
      </c>
      <c r="CT288" s="136">
        <f t="shared" ca="1" si="436"/>
        <v>21.190211366015951</v>
      </c>
      <c r="CU288" s="136">
        <f t="shared" ca="1" si="436"/>
        <v>18.110790150482028</v>
      </c>
      <c r="CV288" s="136">
        <f t="shared" ca="1" si="436"/>
        <v>16.748525169974769</v>
      </c>
      <c r="CW288" s="136">
        <f t="shared" ca="1" si="436"/>
        <v>15.918595827791499</v>
      </c>
      <c r="CX288" s="136">
        <f t="shared" ca="1" si="436"/>
        <v>15.801034530023289</v>
      </c>
      <c r="CY288" s="136">
        <f t="shared" ca="1" si="436"/>
        <v>17.076492555860582</v>
      </c>
      <c r="CZ288" s="136">
        <f t="shared" ca="1" si="436"/>
        <v>20.817006607987157</v>
      </c>
      <c r="DA288" s="136">
        <f t="shared" ca="1" si="436"/>
        <v>28.74800677391184</v>
      </c>
      <c r="DB288" s="136">
        <f t="shared" ca="1" si="436"/>
        <v>41.647701152235015</v>
      </c>
      <c r="DC288" s="136">
        <f t="shared" ca="1" si="436"/>
        <v>50.199285297617486</v>
      </c>
      <c r="DE288" s="80">
        <f t="shared" ref="DE288:DE300" si="437">DE273</f>
        <v>1.0000000000000001E-5</v>
      </c>
      <c r="DF288" s="104">
        <f ca="1">(DF273^2+(DF243/2)^2)^0.5</f>
        <v>74.742684763181487</v>
      </c>
      <c r="DG288" s="104">
        <f t="shared" ref="DG288:DR288" ca="1" si="438">(DG273^2+(DG243/2)^2)^0.5</f>
        <v>68.983642047329269</v>
      </c>
      <c r="DH288" s="104">
        <f t="shared" ca="1" si="438"/>
        <v>60.275850835424905</v>
      </c>
      <c r="DI288" s="104">
        <f t="shared" ca="1" si="438"/>
        <v>51.652042166496706</v>
      </c>
      <c r="DJ288" s="104">
        <f t="shared" ca="1" si="438"/>
        <v>40.642141828584791</v>
      </c>
      <c r="DK288" s="104">
        <f t="shared" ca="1" si="438"/>
        <v>28.819418177190567</v>
      </c>
      <c r="DL288" s="104">
        <f t="shared" ca="1" si="438"/>
        <v>19.812465664408059</v>
      </c>
      <c r="DM288" s="104">
        <f t="shared" ca="1" si="438"/>
        <v>15.43283928820572</v>
      </c>
      <c r="DN288" s="104">
        <f t="shared" ca="1" si="438"/>
        <v>15.510997048455291</v>
      </c>
      <c r="DO288" s="104">
        <f t="shared" ca="1" si="438"/>
        <v>19.444572452116745</v>
      </c>
      <c r="DP288" s="104">
        <f t="shared" ca="1" si="438"/>
        <v>27.839025861060019</v>
      </c>
      <c r="DQ288" s="104">
        <f t="shared" ca="1" si="438"/>
        <v>41.070178701537017</v>
      </c>
      <c r="DR288" s="104">
        <f t="shared" ca="1" si="438"/>
        <v>49.73480732273579</v>
      </c>
      <c r="DT288" s="80">
        <f t="shared" ref="DT288:DT300" si="439">DT273</f>
        <v>1.0000000000000001E-5</v>
      </c>
      <c r="DU288" s="136">
        <f ca="1">(DU273^2+(DU243/2)^2)^0.5</f>
        <v>4.5768572133895011</v>
      </c>
      <c r="DV288" s="136">
        <f t="shared" ref="DV288:EG288" ca="1" si="440">(DV273^2+(DV243/2)^2)^0.5</f>
        <v>5.1058323019873324</v>
      </c>
      <c r="DW288" s="136">
        <f t="shared" ca="1" si="440"/>
        <v>6.6205484267866126</v>
      </c>
      <c r="DX288" s="136">
        <f t="shared" ca="1" si="440"/>
        <v>8.7134757745955547</v>
      </c>
      <c r="DY288" s="136">
        <f t="shared" ca="1" si="440"/>
        <v>10.449502769415229</v>
      </c>
      <c r="DZ288" s="136">
        <f t="shared" ca="1" si="440"/>
        <v>11.002885379486582</v>
      </c>
      <c r="EA288" s="136">
        <f t="shared" ca="1" si="440"/>
        <v>10.476360344500561</v>
      </c>
      <c r="EB288" s="136">
        <f t="shared" ca="1" si="440"/>
        <v>9.4985832377165309</v>
      </c>
      <c r="EC288" s="136">
        <f t="shared" ca="1" si="440"/>
        <v>8.5321735954902884</v>
      </c>
      <c r="ED288" s="136">
        <f t="shared" ca="1" si="440"/>
        <v>7.7619177047307666</v>
      </c>
      <c r="EE288" s="136">
        <f t="shared" ca="1" si="440"/>
        <v>7.2260105702091337</v>
      </c>
      <c r="EF288" s="136">
        <f t="shared" ca="1" si="440"/>
        <v>6.9147398443313195</v>
      </c>
      <c r="EG288" s="136">
        <f t="shared" ca="1" si="440"/>
        <v>6.8130158492360726</v>
      </c>
      <c r="EI288" s="80">
        <f t="shared" ref="EI288:EI300" si="441">EI273</f>
        <v>1.0000000000000001E-5</v>
      </c>
      <c r="EJ288" s="136">
        <f ca="1">(EJ273^2+(EJ243/2)^2)^0.5</f>
        <v>4.5768572133895011</v>
      </c>
      <c r="EK288" s="136">
        <f t="shared" ref="EK288:EV288" ca="1" si="442">(EK273^2+(EK243/2)^2)^0.5</f>
        <v>5.1058323019873324</v>
      </c>
      <c r="EL288" s="136">
        <f t="shared" ca="1" si="442"/>
        <v>6.6205484267866126</v>
      </c>
      <c r="EM288" s="136">
        <f t="shared" ca="1" si="442"/>
        <v>8.7134757745955547</v>
      </c>
      <c r="EN288" s="136">
        <f t="shared" ca="1" si="442"/>
        <v>10.449502769415229</v>
      </c>
      <c r="EO288" s="136">
        <f t="shared" ca="1" si="442"/>
        <v>11.002885379486582</v>
      </c>
      <c r="EP288" s="136">
        <f t="shared" ca="1" si="442"/>
        <v>10.476360344500561</v>
      </c>
      <c r="EQ288" s="136">
        <f t="shared" ca="1" si="442"/>
        <v>9.4985832377165309</v>
      </c>
      <c r="ER288" s="136">
        <f t="shared" ca="1" si="442"/>
        <v>8.5321735954902884</v>
      </c>
      <c r="ES288" s="136">
        <f t="shared" ca="1" si="442"/>
        <v>7.7619177047307666</v>
      </c>
      <c r="ET288" s="136">
        <f t="shared" ca="1" si="442"/>
        <v>7.2260105702091337</v>
      </c>
      <c r="EU288" s="136">
        <f t="shared" ca="1" si="442"/>
        <v>6.9147398443313195</v>
      </c>
      <c r="EV288" s="136">
        <f t="shared" ca="1" si="442"/>
        <v>6.8130158492360726</v>
      </c>
    </row>
    <row r="289" spans="17:184">
      <c r="S289" s="26">
        <f t="shared" si="426"/>
        <v>7.5000099999999996</v>
      </c>
      <c r="T289" s="132">
        <f t="shared" ref="T289:AF300" ca="1" si="443">(T274^2+(T244/2)^2)^0.5</f>
        <v>5.1058323019873324</v>
      </c>
      <c r="U289" s="132">
        <f t="shared" ca="1" si="443"/>
        <v>5.6588111490099244</v>
      </c>
      <c r="V289" s="132">
        <f t="shared" ca="1" si="443"/>
        <v>7.2510846926523342</v>
      </c>
      <c r="W289" s="132">
        <f t="shared" ca="1" si="443"/>
        <v>9.4708076202321028</v>
      </c>
      <c r="X289" s="132">
        <f t="shared" ca="1" si="443"/>
        <v>11.315539457236017</v>
      </c>
      <c r="Y289" s="132">
        <f t="shared" ca="1" si="443"/>
        <v>11.861694548038347</v>
      </c>
      <c r="Z289" s="132">
        <f t="shared" ca="1" si="443"/>
        <v>11.218982404970959</v>
      </c>
      <c r="AA289" s="132">
        <f t="shared" ca="1" si="443"/>
        <v>10.098128260356365</v>
      </c>
      <c r="AB289" s="132">
        <f t="shared" ca="1" si="443"/>
        <v>9.0132030032675274</v>
      </c>
      <c r="AC289" s="132">
        <f t="shared" ca="1" si="443"/>
        <v>8.1597249531260641</v>
      </c>
      <c r="AD289" s="132">
        <f t="shared" ca="1" si="443"/>
        <v>7.5710713727729519</v>
      </c>
      <c r="AE289" s="132">
        <f t="shared" ca="1" si="443"/>
        <v>7.2310020853546106</v>
      </c>
      <c r="AF289" s="132">
        <f t="shared" ca="1" si="443"/>
        <v>7.1201526606057177</v>
      </c>
      <c r="AH289" s="80">
        <f t="shared" si="428"/>
        <v>7.5000099999999996</v>
      </c>
      <c r="AI289" s="104">
        <f t="shared" ref="AI289:AU300" ca="1" si="444">(AI274^2+(AI244/2)^2)^0.5</f>
        <v>5.1058323019873324</v>
      </c>
      <c r="AJ289" s="104">
        <f t="shared" ca="1" si="444"/>
        <v>5.6588111490099244</v>
      </c>
      <c r="AK289" s="104">
        <f t="shared" ca="1" si="444"/>
        <v>7.2510846926523342</v>
      </c>
      <c r="AL289" s="104">
        <f t="shared" ca="1" si="444"/>
        <v>9.4708076202321028</v>
      </c>
      <c r="AM289" s="104">
        <f t="shared" ca="1" si="444"/>
        <v>11.315539457236017</v>
      </c>
      <c r="AN289" s="104">
        <f t="shared" ca="1" si="444"/>
        <v>11.861694548038347</v>
      </c>
      <c r="AO289" s="104">
        <f t="shared" ca="1" si="444"/>
        <v>11.218982404970959</v>
      </c>
      <c r="AP289" s="104">
        <f t="shared" ca="1" si="444"/>
        <v>10.098128260356365</v>
      </c>
      <c r="AQ289" s="104">
        <f t="shared" ca="1" si="444"/>
        <v>9.0132030032675274</v>
      </c>
      <c r="AR289" s="104">
        <f t="shared" ca="1" si="444"/>
        <v>8.1597249531260641</v>
      </c>
      <c r="AS289" s="104">
        <f t="shared" ca="1" si="444"/>
        <v>7.5710713727729519</v>
      </c>
      <c r="AT289" s="104">
        <f t="shared" ca="1" si="444"/>
        <v>7.2310020853546106</v>
      </c>
      <c r="AU289" s="104">
        <f t="shared" ca="1" si="444"/>
        <v>7.1201526606057177</v>
      </c>
      <c r="AW289" s="80">
        <f t="shared" si="430"/>
        <v>7.5000099999999996</v>
      </c>
      <c r="AX289" s="136">
        <f t="shared" ref="AX289:BJ312" ca="1" si="445">(AX274^2+(AX244/2)^2)^0.5</f>
        <v>55.425855753095568</v>
      </c>
      <c r="AY289" s="136">
        <f t="shared" ca="1" si="404"/>
        <v>-38.477606884810285</v>
      </c>
      <c r="AZ289" s="136">
        <f t="shared" ca="1" si="404"/>
        <v>-39.993875346688284</v>
      </c>
      <c r="BA289" s="136">
        <f t="shared" ca="1" si="404"/>
        <v>-40.879484215232388</v>
      </c>
      <c r="BB289" s="136">
        <f t="shared" ca="1" si="404"/>
        <v>-37.696751483400504</v>
      </c>
      <c r="BC289" s="136">
        <f t="shared" ca="1" si="404"/>
        <v>-27.740848945589477</v>
      </c>
      <c r="BD289" s="136">
        <f t="shared" ca="1" si="404"/>
        <v>-14.964415087630021</v>
      </c>
      <c r="BE289" s="136">
        <f t="shared" ca="1" si="404"/>
        <v>-5.3804119274691331</v>
      </c>
      <c r="BF289" s="136">
        <f t="shared" ca="1" si="404"/>
        <v>-5.3290705182007514E-15</v>
      </c>
      <c r="BG289" s="136">
        <f t="shared" ca="1" si="404"/>
        <v>2.6805595527915944</v>
      </c>
      <c r="BH289" s="136">
        <f t="shared" ca="1" si="404"/>
        <v>3.9519920339321182</v>
      </c>
      <c r="BI289" s="136">
        <f t="shared" ca="1" si="404"/>
        <v>4.5102338723139574</v>
      </c>
      <c r="BJ289" s="136">
        <f t="shared" ca="1" si="404"/>
        <v>4.6671637736861769</v>
      </c>
      <c r="BK289" s="62"/>
      <c r="BL289" s="80">
        <f t="shared" si="431"/>
        <v>7.5000099999999996</v>
      </c>
      <c r="BM289" s="104">
        <f t="shared" ref="BM289:BY300" ca="1" si="446">(BM274^2+(BM244/2)^2)^0.5</f>
        <v>65.63752035707023</v>
      </c>
      <c r="BN289" s="104">
        <f t="shared" ca="1" si="446"/>
        <v>66.49113387770872</v>
      </c>
      <c r="BO289" s="104">
        <f t="shared" ca="1" si="446"/>
        <v>68.046106232691272</v>
      </c>
      <c r="BP289" s="104">
        <f t="shared" ca="1" si="446"/>
        <v>67.316144806111865</v>
      </c>
      <c r="BQ289" s="104">
        <f t="shared" ca="1" si="446"/>
        <v>61.10868579928232</v>
      </c>
      <c r="BR289" s="104">
        <f t="shared" ca="1" si="446"/>
        <v>50.056123163032282</v>
      </c>
      <c r="BS289" s="104">
        <f t="shared" ca="1" si="446"/>
        <v>38.348530305553254</v>
      </c>
      <c r="BT289" s="104">
        <f t="shared" ca="1" si="446"/>
        <v>29.006078518325722</v>
      </c>
      <c r="BU289" s="104">
        <f t="shared" ca="1" si="446"/>
        <v>22.536639878849023</v>
      </c>
      <c r="BV289" s="104">
        <f t="shared" ca="1" si="446"/>
        <v>18.360606724626564</v>
      </c>
      <c r="BW289" s="104">
        <f t="shared" ca="1" si="446"/>
        <v>15.821025977166133</v>
      </c>
      <c r="BX289" s="104">
        <f t="shared" ca="1" si="446"/>
        <v>14.462004170709221</v>
      </c>
      <c r="BY289" s="104">
        <f t="shared" ca="1" si="446"/>
        <v>14.034892504937037</v>
      </c>
      <c r="BZ289" s="62"/>
      <c r="CA289" s="80">
        <f t="shared" si="433"/>
        <v>7.5000099999999996</v>
      </c>
      <c r="CB289" s="104">
        <f t="shared" ref="CB289:CN300" ca="1" si="447">(CB274^2+(CB244/2)^2)^0.5</f>
        <v>41.385829792902712</v>
      </c>
      <c r="CC289" s="104">
        <f t="shared" ca="1" si="447"/>
        <v>35.430735461781744</v>
      </c>
      <c r="CD289" s="104">
        <f t="shared" ca="1" si="447"/>
        <v>25.922143175085857</v>
      </c>
      <c r="CE289" s="104">
        <f t="shared" ca="1" si="447"/>
        <v>20.209461730138742</v>
      </c>
      <c r="CF289" s="104">
        <f t="shared" ca="1" si="447"/>
        <v>17.938036047675887</v>
      </c>
      <c r="CG289" s="104">
        <f t="shared" ca="1" si="447"/>
        <v>16.862602545625027</v>
      </c>
      <c r="CH289" s="104">
        <f t="shared" ca="1" si="447"/>
        <v>15.998400959553452</v>
      </c>
      <c r="CI289" s="104">
        <f t="shared" ca="1" si="447"/>
        <v>15.672260890610675</v>
      </c>
      <c r="CJ289" s="104">
        <f t="shared" ca="1" si="447"/>
        <v>16.582205294156896</v>
      </c>
      <c r="CK289" s="104">
        <f t="shared" ca="1" si="447"/>
        <v>19.629244961362218</v>
      </c>
      <c r="CL289" s="104">
        <f t="shared" ca="1" si="447"/>
        <v>26.013465730295444</v>
      </c>
      <c r="CM289" s="104">
        <f t="shared" ca="1" si="447"/>
        <v>35.715574514502791</v>
      </c>
      <c r="CN289" s="104">
        <f t="shared" ca="1" si="447"/>
        <v>41.682297898045732</v>
      </c>
      <c r="CP289" s="80">
        <f t="shared" si="435"/>
        <v>7.5000099999999996</v>
      </c>
      <c r="CQ289" s="136">
        <f t="shared" ref="CQ289:DC300" ca="1" si="448">(CQ274^2+(CQ244/2)^2)^0.5</f>
        <v>41.385829792902712</v>
      </c>
      <c r="CR289" s="136">
        <f t="shared" ca="1" si="448"/>
        <v>35.430735461781744</v>
      </c>
      <c r="CS289" s="136">
        <f t="shared" ca="1" si="448"/>
        <v>25.922143175085857</v>
      </c>
      <c r="CT289" s="136">
        <f t="shared" ca="1" si="448"/>
        <v>20.209461730138742</v>
      </c>
      <c r="CU289" s="136">
        <f t="shared" ca="1" si="448"/>
        <v>17.938036047675887</v>
      </c>
      <c r="CV289" s="136">
        <f t="shared" ca="1" si="448"/>
        <v>16.862602545625027</v>
      </c>
      <c r="CW289" s="136">
        <f t="shared" ca="1" si="448"/>
        <v>15.998400959553452</v>
      </c>
      <c r="CX289" s="136">
        <f t="shared" ca="1" si="448"/>
        <v>15.672260890610675</v>
      </c>
      <c r="CY289" s="136">
        <f t="shared" ca="1" si="448"/>
        <v>16.582205294156896</v>
      </c>
      <c r="CZ289" s="136">
        <f t="shared" ca="1" si="448"/>
        <v>19.629244961362218</v>
      </c>
      <c r="DA289" s="136">
        <f t="shared" ca="1" si="448"/>
        <v>26.013465730295444</v>
      </c>
      <c r="DB289" s="136">
        <f t="shared" ca="1" si="448"/>
        <v>35.715574514502791</v>
      </c>
      <c r="DC289" s="136">
        <f t="shared" ca="1" si="448"/>
        <v>41.682297898045732</v>
      </c>
      <c r="DE289" s="80">
        <f t="shared" si="437"/>
        <v>7.5000099999999996</v>
      </c>
      <c r="DF289" s="104">
        <f t="shared" ref="DF289:DR300" ca="1" si="449">(DF274^2+(DF244/2)^2)^0.5</f>
        <v>68.983642047329269</v>
      </c>
      <c r="DG289" s="104">
        <f t="shared" ca="1" si="449"/>
        <v>65.325578847620335</v>
      </c>
      <c r="DH289" s="104">
        <f t="shared" ca="1" si="449"/>
        <v>59.045172966861209</v>
      </c>
      <c r="DI289" s="104">
        <f t="shared" ca="1" si="449"/>
        <v>51.563759144773535</v>
      </c>
      <c r="DJ289" s="104">
        <f t="shared" ca="1" si="449"/>
        <v>40.917697095773299</v>
      </c>
      <c r="DK289" s="104">
        <f t="shared" ca="1" si="449"/>
        <v>28.931997001620203</v>
      </c>
      <c r="DL289" s="104">
        <f t="shared" ca="1" si="449"/>
        <v>19.576244825035541</v>
      </c>
      <c r="DM289" s="104">
        <f t="shared" ca="1" si="449"/>
        <v>14.87482876171631</v>
      </c>
      <c r="DN289" s="104">
        <f t="shared" ca="1" si="449"/>
        <v>14.63126493582911</v>
      </c>
      <c r="DO289" s="104">
        <f t="shared" ca="1" si="449"/>
        <v>17.969208875175674</v>
      </c>
      <c r="DP289" s="104">
        <f t="shared" ca="1" si="449"/>
        <v>24.896589324881603</v>
      </c>
      <c r="DQ289" s="104">
        <f t="shared" ca="1" si="449"/>
        <v>34.975918454596709</v>
      </c>
      <c r="DR289" s="104">
        <f t="shared" ca="1" si="449"/>
        <v>41.070178701537039</v>
      </c>
      <c r="DT289" s="80">
        <f t="shared" si="439"/>
        <v>7.5000099999999996</v>
      </c>
      <c r="DU289" s="136">
        <f t="shared" ref="DU289:EG300" ca="1" si="450">(DU274^2+(DU244/2)^2)^0.5</f>
        <v>5.1058323019873324</v>
      </c>
      <c r="DV289" s="136">
        <f t="shared" ca="1" si="450"/>
        <v>5.6588111490099244</v>
      </c>
      <c r="DW289" s="136">
        <f t="shared" ca="1" si="450"/>
        <v>7.2510846926523342</v>
      </c>
      <c r="DX289" s="136">
        <f t="shared" ca="1" si="450"/>
        <v>9.4708076202321028</v>
      </c>
      <c r="DY289" s="136">
        <f t="shared" ca="1" si="450"/>
        <v>11.315539457236017</v>
      </c>
      <c r="DZ289" s="136">
        <f t="shared" ca="1" si="450"/>
        <v>11.861694548038347</v>
      </c>
      <c r="EA289" s="136">
        <f t="shared" ca="1" si="450"/>
        <v>11.218982404970959</v>
      </c>
      <c r="EB289" s="136">
        <f t="shared" ca="1" si="450"/>
        <v>10.098128260356365</v>
      </c>
      <c r="EC289" s="136">
        <f t="shared" ca="1" si="450"/>
        <v>9.0132030032675274</v>
      </c>
      <c r="ED289" s="136">
        <f t="shared" ca="1" si="450"/>
        <v>8.1597249531260641</v>
      </c>
      <c r="EE289" s="136">
        <f t="shared" ca="1" si="450"/>
        <v>7.5710713727729519</v>
      </c>
      <c r="EF289" s="136">
        <f t="shared" ca="1" si="450"/>
        <v>7.2310020853546106</v>
      </c>
      <c r="EG289" s="136">
        <f t="shared" ca="1" si="450"/>
        <v>7.1201526606057177</v>
      </c>
      <c r="EI289" s="80">
        <f t="shared" si="441"/>
        <v>7.5000099999999996</v>
      </c>
      <c r="EJ289" s="136">
        <f t="shared" ref="EJ289:EV300" ca="1" si="451">(EJ274^2+(EJ244/2)^2)^0.5</f>
        <v>5.1058323019873324</v>
      </c>
      <c r="EK289" s="136">
        <f t="shared" ca="1" si="451"/>
        <v>5.6588111490099244</v>
      </c>
      <c r="EL289" s="136">
        <f t="shared" ca="1" si="451"/>
        <v>7.2510846926523342</v>
      </c>
      <c r="EM289" s="136">
        <f t="shared" ca="1" si="451"/>
        <v>9.4708076202321028</v>
      </c>
      <c r="EN289" s="136">
        <f t="shared" ca="1" si="451"/>
        <v>11.315539457236017</v>
      </c>
      <c r="EO289" s="136">
        <f t="shared" ca="1" si="451"/>
        <v>11.861694548038347</v>
      </c>
      <c r="EP289" s="136">
        <f t="shared" ca="1" si="451"/>
        <v>11.218982404970959</v>
      </c>
      <c r="EQ289" s="136">
        <f t="shared" ca="1" si="451"/>
        <v>10.098128260356365</v>
      </c>
      <c r="ER289" s="136">
        <f t="shared" ca="1" si="451"/>
        <v>9.0132030032675274</v>
      </c>
      <c r="ES289" s="136">
        <f t="shared" ca="1" si="451"/>
        <v>8.1597249531260641</v>
      </c>
      <c r="ET289" s="136">
        <f t="shared" ca="1" si="451"/>
        <v>7.5710713727729519</v>
      </c>
      <c r="EU289" s="136">
        <f t="shared" ca="1" si="451"/>
        <v>7.2310020853546106</v>
      </c>
      <c r="EV289" s="136">
        <f t="shared" ca="1" si="451"/>
        <v>7.1201526606057177</v>
      </c>
    </row>
    <row r="290" spans="17:184">
      <c r="S290" s="26">
        <f t="shared" si="426"/>
        <v>15.00001</v>
      </c>
      <c r="T290" s="132">
        <f t="shared" ca="1" si="443"/>
        <v>6.6205484267866126</v>
      </c>
      <c r="U290" s="132">
        <f t="shared" ca="1" si="443"/>
        <v>7.2510846926523342</v>
      </c>
      <c r="V290" s="132">
        <f t="shared" ca="1" si="443"/>
        <v>9.1031615911910979</v>
      </c>
      <c r="W290" s="132">
        <f t="shared" ca="1" si="443"/>
        <v>11.782302897094354</v>
      </c>
      <c r="X290" s="132">
        <f t="shared" ca="1" si="443"/>
        <v>14.084005402051325</v>
      </c>
      <c r="Y290" s="132">
        <f t="shared" ca="1" si="443"/>
        <v>14.695135009363888</v>
      </c>
      <c r="Z290" s="132">
        <f t="shared" ca="1" si="443"/>
        <v>13.691261910673745</v>
      </c>
      <c r="AA290" s="132">
        <f t="shared" ca="1" si="443"/>
        <v>12.084485237274695</v>
      </c>
      <c r="AB290" s="132">
        <f t="shared" ca="1" si="443"/>
        <v>10.59245402691969</v>
      </c>
      <c r="AC290" s="132">
        <f t="shared" ca="1" si="443"/>
        <v>9.454589247999504</v>
      </c>
      <c r="AD290" s="132">
        <f t="shared" ca="1" si="443"/>
        <v>8.6870822547137969</v>
      </c>
      <c r="AE290" s="132">
        <f t="shared" ca="1" si="443"/>
        <v>8.2499546043931815</v>
      </c>
      <c r="AF290" s="132">
        <f t="shared" ca="1" si="443"/>
        <v>8.10844820577422</v>
      </c>
      <c r="AH290" s="80">
        <f t="shared" si="428"/>
        <v>15.00001</v>
      </c>
      <c r="AI290" s="104">
        <f t="shared" ca="1" si="444"/>
        <v>6.6205484267866126</v>
      </c>
      <c r="AJ290" s="104">
        <f t="shared" ca="1" si="444"/>
        <v>7.2510846926523342</v>
      </c>
      <c r="AK290" s="104">
        <f t="shared" ca="1" si="444"/>
        <v>9.1031615911910979</v>
      </c>
      <c r="AL290" s="104">
        <f t="shared" ca="1" si="444"/>
        <v>11.782302897094354</v>
      </c>
      <c r="AM290" s="104">
        <f t="shared" ca="1" si="444"/>
        <v>14.084005402051325</v>
      </c>
      <c r="AN290" s="104">
        <f t="shared" ca="1" si="444"/>
        <v>14.695135009363888</v>
      </c>
      <c r="AO290" s="104">
        <f t="shared" ca="1" si="444"/>
        <v>13.691261910673745</v>
      </c>
      <c r="AP290" s="104">
        <f t="shared" ca="1" si="444"/>
        <v>12.084485237274695</v>
      </c>
      <c r="AQ290" s="104">
        <f t="shared" ca="1" si="444"/>
        <v>10.59245402691969</v>
      </c>
      <c r="AR290" s="104">
        <f t="shared" ca="1" si="444"/>
        <v>9.454589247999504</v>
      </c>
      <c r="AS290" s="104">
        <f t="shared" ca="1" si="444"/>
        <v>8.6870822547137969</v>
      </c>
      <c r="AT290" s="104">
        <f t="shared" ca="1" si="444"/>
        <v>8.2499546043931815</v>
      </c>
      <c r="AU290" s="104">
        <f t="shared" ca="1" si="444"/>
        <v>8.10844820577422</v>
      </c>
      <c r="AW290" s="80">
        <f t="shared" si="430"/>
        <v>15.00001</v>
      </c>
      <c r="AX290" s="136">
        <f t="shared" ca="1" si="445"/>
        <v>53.469108176799487</v>
      </c>
      <c r="AY290" s="136">
        <f t="shared" ca="1" si="404"/>
        <v>-26.332734066955574</v>
      </c>
      <c r="AZ290" s="136">
        <f t="shared" ca="1" si="404"/>
        <v>-27.474386417730926</v>
      </c>
      <c r="BA290" s="136">
        <f t="shared" ca="1" si="404"/>
        <v>-28.639762484045168</v>
      </c>
      <c r="BB290" s="136">
        <f t="shared" ca="1" si="404"/>
        <v>-27.74084894558948</v>
      </c>
      <c r="BC290" s="136">
        <f t="shared" ca="1" si="404"/>
        <v>-21.342820963598889</v>
      </c>
      <c r="BD290" s="136">
        <f t="shared" ca="1" si="404"/>
        <v>-9.917061670418132</v>
      </c>
      <c r="BE290" s="136">
        <f t="shared" ca="1" si="404"/>
        <v>3.5527136788005009E-15</v>
      </c>
      <c r="BF290" s="136">
        <f t="shared" ca="1" si="404"/>
        <v>5.3804119274691313</v>
      </c>
      <c r="BG290" s="136">
        <f t="shared" ca="1" si="404"/>
        <v>7.6714670047094655</v>
      </c>
      <c r="BH290" s="136">
        <f t="shared" ca="1" si="404"/>
        <v>8.5277276454025053</v>
      </c>
      <c r="BI290" s="136">
        <f t="shared" ca="1" si="404"/>
        <v>8.8098219976129943</v>
      </c>
      <c r="BJ290" s="136">
        <f t="shared" ca="1" si="404"/>
        <v>8.8725937470633234</v>
      </c>
      <c r="BK290" s="62"/>
      <c r="BL290" s="80">
        <f t="shared" si="431"/>
        <v>15.00001</v>
      </c>
      <c r="BM290" s="104">
        <f t="shared" ca="1" si="446"/>
        <v>66.71020503037272</v>
      </c>
      <c r="BN290" s="104">
        <f t="shared" ca="1" si="446"/>
        <v>68.046106232691272</v>
      </c>
      <c r="BO290" s="104">
        <f t="shared" ca="1" si="446"/>
        <v>71.109316073076471</v>
      </c>
      <c r="BP290" s="104">
        <f t="shared" ca="1" si="446"/>
        <v>72.664521891765204</v>
      </c>
      <c r="BQ290" s="104">
        <f t="shared" ca="1" si="446"/>
        <v>68.161886150790949</v>
      </c>
      <c r="BR290" s="104">
        <f t="shared" ca="1" si="446"/>
        <v>56.864656436458716</v>
      </c>
      <c r="BS290" s="104">
        <f t="shared" ca="1" si="446"/>
        <v>43.601603426283297</v>
      </c>
      <c r="BT290" s="104">
        <f t="shared" ca="1" si="446"/>
        <v>32.69669811995189</v>
      </c>
      <c r="BU290" s="104">
        <f t="shared" ca="1" si="446"/>
        <v>25.136900087771501</v>
      </c>
      <c r="BV290" s="104">
        <f t="shared" ca="1" si="446"/>
        <v>20.294485229819458</v>
      </c>
      <c r="BW290" s="104">
        <f t="shared" ca="1" si="446"/>
        <v>17.37416450942759</v>
      </c>
      <c r="BX290" s="104">
        <f t="shared" ca="1" si="446"/>
        <v>15.821025977166135</v>
      </c>
      <c r="BY290" s="104">
        <f t="shared" ca="1" si="446"/>
        <v>15.334458775983355</v>
      </c>
      <c r="BZ290" s="62"/>
      <c r="CA290" s="80">
        <f t="shared" si="433"/>
        <v>15.00001</v>
      </c>
      <c r="CB290" s="104">
        <f t="shared" ca="1" si="447"/>
        <v>28.60182382617468</v>
      </c>
      <c r="CC290" s="104">
        <f t="shared" ca="1" si="447"/>
        <v>25.922143175085857</v>
      </c>
      <c r="CD290" s="104">
        <f t="shared" ca="1" si="447"/>
        <v>21.353406019118005</v>
      </c>
      <c r="CE290" s="104">
        <f t="shared" ca="1" si="447"/>
        <v>18.911141512496229</v>
      </c>
      <c r="CF290" s="104">
        <f t="shared" ca="1" si="447"/>
        <v>18.49342518912513</v>
      </c>
      <c r="CG290" s="104">
        <f t="shared" ca="1" si="447"/>
        <v>18.074592577239024</v>
      </c>
      <c r="CH290" s="104">
        <f t="shared" ca="1" si="447"/>
        <v>16.997984435940001</v>
      </c>
      <c r="CI290" s="104">
        <f t="shared" ca="1" si="447"/>
        <v>16.024315502999244</v>
      </c>
      <c r="CJ290" s="104">
        <f t="shared" ca="1" si="447"/>
        <v>15.995238334365768</v>
      </c>
      <c r="CK290" s="104">
        <f t="shared" ca="1" si="447"/>
        <v>17.555565202953964</v>
      </c>
      <c r="CL290" s="104">
        <f t="shared" ca="1" si="447"/>
        <v>21.179371939746737</v>
      </c>
      <c r="CM290" s="104">
        <f t="shared" ca="1" si="447"/>
        <v>26.219096638598771</v>
      </c>
      <c r="CN290" s="104">
        <f t="shared" ca="1" si="447"/>
        <v>28.982401505358904</v>
      </c>
      <c r="CP290" s="80">
        <f t="shared" si="435"/>
        <v>15.00001</v>
      </c>
      <c r="CQ290" s="136">
        <f t="shared" ca="1" si="448"/>
        <v>28.60182382617468</v>
      </c>
      <c r="CR290" s="136">
        <f t="shared" ca="1" si="448"/>
        <v>25.922143175085857</v>
      </c>
      <c r="CS290" s="136">
        <f t="shared" ca="1" si="448"/>
        <v>21.353406019118005</v>
      </c>
      <c r="CT290" s="136">
        <f t="shared" ca="1" si="448"/>
        <v>18.911141512496229</v>
      </c>
      <c r="CU290" s="136">
        <f t="shared" ca="1" si="448"/>
        <v>18.49342518912513</v>
      </c>
      <c r="CV290" s="136">
        <f t="shared" ca="1" si="448"/>
        <v>18.074592577239024</v>
      </c>
      <c r="CW290" s="136">
        <f t="shared" ca="1" si="448"/>
        <v>16.997984435940001</v>
      </c>
      <c r="CX290" s="136">
        <f t="shared" ca="1" si="448"/>
        <v>16.024315502999244</v>
      </c>
      <c r="CY290" s="136">
        <f t="shared" ca="1" si="448"/>
        <v>15.995238334365768</v>
      </c>
      <c r="CZ290" s="136">
        <f t="shared" ca="1" si="448"/>
        <v>17.555565202953964</v>
      </c>
      <c r="DA290" s="136">
        <f t="shared" ca="1" si="448"/>
        <v>21.179371939746737</v>
      </c>
      <c r="DB290" s="136">
        <f t="shared" ca="1" si="448"/>
        <v>26.219096638598771</v>
      </c>
      <c r="DC290" s="136">
        <f t="shared" ca="1" si="448"/>
        <v>28.982401505358904</v>
      </c>
      <c r="DE290" s="80">
        <f t="shared" si="437"/>
        <v>15.00001</v>
      </c>
      <c r="DF290" s="104">
        <f t="shared" ca="1" si="449"/>
        <v>60.275850835424905</v>
      </c>
      <c r="DG290" s="104">
        <f t="shared" ca="1" si="449"/>
        <v>59.045172966861209</v>
      </c>
      <c r="DH290" s="104">
        <f t="shared" ca="1" si="449"/>
        <v>56.318975971290676</v>
      </c>
      <c r="DI290" s="104">
        <f t="shared" ca="1" si="449"/>
        <v>51.279726720565037</v>
      </c>
      <c r="DJ290" s="104">
        <f t="shared" ca="1" si="449"/>
        <v>41.751139293523465</v>
      </c>
      <c r="DK290" s="104">
        <f t="shared" ca="1" si="449"/>
        <v>29.420839772524342</v>
      </c>
      <c r="DL290" s="104">
        <f t="shared" ca="1" si="449"/>
        <v>19.092914010413324</v>
      </c>
      <c r="DM290" s="104">
        <f t="shared" ca="1" si="449"/>
        <v>13.544963738744894</v>
      </c>
      <c r="DN290" s="104">
        <f t="shared" ca="1" si="449"/>
        <v>12.620055788189685</v>
      </c>
      <c r="DO290" s="104">
        <f t="shared" ca="1" si="449"/>
        <v>14.856907029848054</v>
      </c>
      <c r="DP290" s="104">
        <f t="shared" ca="1" si="449"/>
        <v>19.315806937893331</v>
      </c>
      <c r="DQ290" s="104">
        <f t="shared" ca="1" si="449"/>
        <v>24.896589324881596</v>
      </c>
      <c r="DR290" s="104">
        <f t="shared" ca="1" si="449"/>
        <v>27.839025861060019</v>
      </c>
      <c r="DT290" s="80">
        <f t="shared" si="439"/>
        <v>15.00001</v>
      </c>
      <c r="DU290" s="136">
        <f t="shared" ca="1" si="450"/>
        <v>6.6205484267866126</v>
      </c>
      <c r="DV290" s="136">
        <f t="shared" ca="1" si="450"/>
        <v>7.2510846926523342</v>
      </c>
      <c r="DW290" s="136">
        <f t="shared" ca="1" si="450"/>
        <v>9.1031615911910979</v>
      </c>
      <c r="DX290" s="136">
        <f t="shared" ca="1" si="450"/>
        <v>11.782302897094354</v>
      </c>
      <c r="DY290" s="136">
        <f t="shared" ca="1" si="450"/>
        <v>14.084005402051325</v>
      </c>
      <c r="DZ290" s="136">
        <f t="shared" ca="1" si="450"/>
        <v>14.695135009363888</v>
      </c>
      <c r="EA290" s="136">
        <f t="shared" ca="1" si="450"/>
        <v>13.691261910673745</v>
      </c>
      <c r="EB290" s="136">
        <f t="shared" ca="1" si="450"/>
        <v>12.084485237274695</v>
      </c>
      <c r="EC290" s="136">
        <f t="shared" ca="1" si="450"/>
        <v>10.59245402691969</v>
      </c>
      <c r="ED290" s="136">
        <f t="shared" ca="1" si="450"/>
        <v>9.454589247999504</v>
      </c>
      <c r="EE290" s="136">
        <f t="shared" ca="1" si="450"/>
        <v>8.6870822547137969</v>
      </c>
      <c r="EF290" s="136">
        <f t="shared" ca="1" si="450"/>
        <v>8.2499546043931815</v>
      </c>
      <c r="EG290" s="136">
        <f t="shared" ca="1" si="450"/>
        <v>8.10844820577422</v>
      </c>
      <c r="EI290" s="80">
        <f t="shared" si="441"/>
        <v>15.00001</v>
      </c>
      <c r="EJ290" s="136">
        <f t="shared" ca="1" si="451"/>
        <v>6.6205484267866126</v>
      </c>
      <c r="EK290" s="136">
        <f t="shared" ca="1" si="451"/>
        <v>7.2510846926523342</v>
      </c>
      <c r="EL290" s="136">
        <f t="shared" ca="1" si="451"/>
        <v>9.1031615911910979</v>
      </c>
      <c r="EM290" s="136">
        <f t="shared" ca="1" si="451"/>
        <v>11.782302897094354</v>
      </c>
      <c r="EN290" s="136">
        <f t="shared" ca="1" si="451"/>
        <v>14.084005402051325</v>
      </c>
      <c r="EO290" s="136">
        <f t="shared" ca="1" si="451"/>
        <v>14.695135009363888</v>
      </c>
      <c r="EP290" s="136">
        <f t="shared" ca="1" si="451"/>
        <v>13.691261910673745</v>
      </c>
      <c r="EQ290" s="136">
        <f t="shared" ca="1" si="451"/>
        <v>12.084485237274695</v>
      </c>
      <c r="ER290" s="136">
        <f t="shared" ca="1" si="451"/>
        <v>10.59245402691969</v>
      </c>
      <c r="ES290" s="136">
        <f t="shared" ca="1" si="451"/>
        <v>9.454589247999504</v>
      </c>
      <c r="ET290" s="136">
        <f t="shared" ca="1" si="451"/>
        <v>8.6870822547137969</v>
      </c>
      <c r="EU290" s="136">
        <f t="shared" ca="1" si="451"/>
        <v>8.2499546043931815</v>
      </c>
      <c r="EV290" s="136">
        <f t="shared" ca="1" si="451"/>
        <v>8.10844820577422</v>
      </c>
    </row>
    <row r="291" spans="17:184">
      <c r="S291" s="26">
        <f t="shared" si="426"/>
        <v>22.50001</v>
      </c>
      <c r="T291" s="132">
        <f t="shared" ca="1" si="443"/>
        <v>8.7134757745955547</v>
      </c>
      <c r="U291" s="132">
        <f t="shared" ca="1" si="443"/>
        <v>9.4708076202321045</v>
      </c>
      <c r="V291" s="132">
        <f t="shared" ca="1" si="443"/>
        <v>11.782302897094354</v>
      </c>
      <c r="W291" s="132">
        <f t="shared" ca="1" si="443"/>
        <v>15.420135159815541</v>
      </c>
      <c r="X291" s="132">
        <f t="shared" ca="1" si="443"/>
        <v>18.982072306282728</v>
      </c>
      <c r="Y291" s="132">
        <f t="shared" ca="1" si="443"/>
        <v>20.194693361444507</v>
      </c>
      <c r="Z291" s="132">
        <f t="shared" ca="1" si="443"/>
        <v>18.673625445526678</v>
      </c>
      <c r="AA291" s="132">
        <f t="shared" ca="1" si="443"/>
        <v>16.084684842094031</v>
      </c>
      <c r="AB291" s="132">
        <f t="shared" ca="1" si="443"/>
        <v>13.726069538343278</v>
      </c>
      <c r="AC291" s="132">
        <f t="shared" ca="1" si="443"/>
        <v>11.983364024869406</v>
      </c>
      <c r="AD291" s="132">
        <f t="shared" ca="1" si="443"/>
        <v>10.839895981819957</v>
      </c>
      <c r="AE291" s="132">
        <f t="shared" ca="1" si="443"/>
        <v>10.200881771500503</v>
      </c>
      <c r="AF291" s="132">
        <f t="shared" ca="1" si="443"/>
        <v>9.9959723557295774</v>
      </c>
      <c r="AH291" s="80">
        <f t="shared" si="428"/>
        <v>22.50001</v>
      </c>
      <c r="AI291" s="104">
        <f t="shared" ca="1" si="444"/>
        <v>8.7134757745955547</v>
      </c>
      <c r="AJ291" s="104">
        <f t="shared" ca="1" si="444"/>
        <v>9.4708076202321045</v>
      </c>
      <c r="AK291" s="104">
        <f t="shared" ca="1" si="444"/>
        <v>11.782302897094354</v>
      </c>
      <c r="AL291" s="104">
        <f t="shared" ca="1" si="444"/>
        <v>15.420135159815541</v>
      </c>
      <c r="AM291" s="104">
        <f t="shared" ca="1" si="444"/>
        <v>18.982072306282728</v>
      </c>
      <c r="AN291" s="104">
        <f t="shared" ca="1" si="444"/>
        <v>20.194693361444507</v>
      </c>
      <c r="AO291" s="104">
        <f t="shared" ca="1" si="444"/>
        <v>18.673625445526678</v>
      </c>
      <c r="AP291" s="104">
        <f t="shared" ca="1" si="444"/>
        <v>16.084684842094031</v>
      </c>
      <c r="AQ291" s="104">
        <f t="shared" ca="1" si="444"/>
        <v>13.726069538343278</v>
      </c>
      <c r="AR291" s="104">
        <f t="shared" ca="1" si="444"/>
        <v>11.983364024869406</v>
      </c>
      <c r="AS291" s="104">
        <f t="shared" ca="1" si="444"/>
        <v>10.839895981819957</v>
      </c>
      <c r="AT291" s="104">
        <f t="shared" ca="1" si="444"/>
        <v>10.200881771500503</v>
      </c>
      <c r="AU291" s="104">
        <f t="shared" ca="1" si="444"/>
        <v>9.9959723557295774</v>
      </c>
      <c r="AW291" s="80">
        <f t="shared" si="430"/>
        <v>22.50001</v>
      </c>
      <c r="AX291" s="136">
        <f t="shared" ca="1" si="445"/>
        <v>47.904415895693646</v>
      </c>
      <c r="AY291" s="136">
        <f t="shared" ca="1" si="404"/>
        <v>-15.910565495611337</v>
      </c>
      <c r="AZ291" s="136">
        <f t="shared" ca="1" si="404"/>
        <v>-16.219079604935803</v>
      </c>
      <c r="BA291" s="136">
        <f t="shared" ca="1" si="404"/>
        <v>-16.291268241366264</v>
      </c>
      <c r="BB291" s="136">
        <f t="shared" ca="1" si="404"/>
        <v>-14.964415087630018</v>
      </c>
      <c r="BC291" s="136">
        <f t="shared" ca="1" si="404"/>
        <v>-9.9170616704181391</v>
      </c>
      <c r="BD291" s="136">
        <f t="shared" ca="1" si="404"/>
        <v>-7.1054273576010019E-15</v>
      </c>
      <c r="BE291" s="136">
        <f t="shared" ca="1" si="404"/>
        <v>9.917061670418132</v>
      </c>
      <c r="BF291" s="136">
        <f t="shared" ca="1" si="404"/>
        <v>14.964415087630005</v>
      </c>
      <c r="BG291" s="136">
        <f t="shared" ca="1" si="404"/>
        <v>16.291268241366243</v>
      </c>
      <c r="BH291" s="136">
        <f t="shared" ca="1" si="404"/>
        <v>16.219079604935793</v>
      </c>
      <c r="BI291" s="136">
        <f t="shared" ca="1" si="404"/>
        <v>15.910565495611332</v>
      </c>
      <c r="BJ291" s="136">
        <f t="shared" ca="1" si="404"/>
        <v>15.776128442764119</v>
      </c>
      <c r="BK291" s="62"/>
      <c r="BL291" s="80">
        <f t="shared" si="431"/>
        <v>22.50001</v>
      </c>
      <c r="BM291" s="104">
        <f t="shared" ca="1" si="446"/>
        <v>65.331367444884762</v>
      </c>
      <c r="BN291" s="104">
        <f t="shared" ca="1" si="446"/>
        <v>67.316144806111865</v>
      </c>
      <c r="BO291" s="104">
        <f t="shared" ca="1" si="446"/>
        <v>72.664521891765204</v>
      </c>
      <c r="BP291" s="104">
        <f t="shared" ca="1" si="446"/>
        <v>78.563250032555814</v>
      </c>
      <c r="BQ291" s="104">
        <f t="shared" ca="1" si="446"/>
        <v>78.843628827797858</v>
      </c>
      <c r="BR291" s="104">
        <f t="shared" ca="1" si="446"/>
        <v>69.029149206934193</v>
      </c>
      <c r="BS291" s="104">
        <f t="shared" ca="1" si="446"/>
        <v>53.638519132419617</v>
      </c>
      <c r="BT291" s="104">
        <f t="shared" ca="1" si="446"/>
        <v>39.840836688897525</v>
      </c>
      <c r="BU291" s="104">
        <f t="shared" ca="1" si="446"/>
        <v>30.132698629478156</v>
      </c>
      <c r="BV291" s="104">
        <f t="shared" ca="1" si="446"/>
        <v>23.966728049738812</v>
      </c>
      <c r="BW291" s="104">
        <f t="shared" ca="1" si="446"/>
        <v>20.294485229819458</v>
      </c>
      <c r="BX291" s="104">
        <f t="shared" ca="1" si="446"/>
        <v>18.360606724626571</v>
      </c>
      <c r="BY291" s="104">
        <f t="shared" ca="1" si="446"/>
        <v>17.75789006046034</v>
      </c>
      <c r="BZ291" s="62"/>
      <c r="CA291" s="80">
        <f t="shared" si="433"/>
        <v>22.50001</v>
      </c>
      <c r="CB291" s="104">
        <f t="shared" ca="1" si="447"/>
        <v>21.190211366015951</v>
      </c>
      <c r="CC291" s="104">
        <f t="shared" ca="1" si="447"/>
        <v>20.209461730138742</v>
      </c>
      <c r="CD291" s="104">
        <f t="shared" ca="1" si="447"/>
        <v>18.911141512496229</v>
      </c>
      <c r="CE291" s="104">
        <f t="shared" ca="1" si="447"/>
        <v>19.530185237414837</v>
      </c>
      <c r="CF291" s="104">
        <f t="shared" ca="1" si="447"/>
        <v>21.489529804505697</v>
      </c>
      <c r="CG291" s="104">
        <f t="shared" ca="1" si="447"/>
        <v>22.117784380965659</v>
      </c>
      <c r="CH291" s="104">
        <f t="shared" ca="1" si="447"/>
        <v>20.595810728069164</v>
      </c>
      <c r="CI291" s="104">
        <f t="shared" ca="1" si="447"/>
        <v>18.44147045193542</v>
      </c>
      <c r="CJ291" s="104">
        <f t="shared" ca="1" si="447"/>
        <v>17.026033218258096</v>
      </c>
      <c r="CK291" s="104">
        <f t="shared" ca="1" si="447"/>
        <v>16.948409377085841</v>
      </c>
      <c r="CL291" s="104">
        <f t="shared" ca="1" si="447"/>
        <v>18.338810120710033</v>
      </c>
      <c r="CM291" s="104">
        <f t="shared" ca="1" si="447"/>
        <v>20.561715282500803</v>
      </c>
      <c r="CN291" s="104">
        <f t="shared" ca="1" si="447"/>
        <v>21.749019770979977</v>
      </c>
      <c r="CP291" s="80">
        <f t="shared" si="435"/>
        <v>22.50001</v>
      </c>
      <c r="CQ291" s="136">
        <f t="shared" ca="1" si="448"/>
        <v>21.190211366015951</v>
      </c>
      <c r="CR291" s="136">
        <f t="shared" ca="1" si="448"/>
        <v>20.209461730138742</v>
      </c>
      <c r="CS291" s="136">
        <f t="shared" ca="1" si="448"/>
        <v>18.911141512496229</v>
      </c>
      <c r="CT291" s="136">
        <f t="shared" ca="1" si="448"/>
        <v>19.530185237414837</v>
      </c>
      <c r="CU291" s="136">
        <f t="shared" ca="1" si="448"/>
        <v>21.489529804505697</v>
      </c>
      <c r="CV291" s="136">
        <f t="shared" ca="1" si="448"/>
        <v>22.117784380965659</v>
      </c>
      <c r="CW291" s="136">
        <f t="shared" ca="1" si="448"/>
        <v>20.595810728069164</v>
      </c>
      <c r="CX291" s="136">
        <f t="shared" ca="1" si="448"/>
        <v>18.44147045193542</v>
      </c>
      <c r="CY291" s="136">
        <f t="shared" ca="1" si="448"/>
        <v>17.026033218258096</v>
      </c>
      <c r="CZ291" s="136">
        <f t="shared" ca="1" si="448"/>
        <v>16.948409377085841</v>
      </c>
      <c r="DA291" s="136">
        <f t="shared" ca="1" si="448"/>
        <v>18.338810120710033</v>
      </c>
      <c r="DB291" s="136">
        <f t="shared" ca="1" si="448"/>
        <v>20.561715282500803</v>
      </c>
      <c r="DC291" s="136">
        <f t="shared" ca="1" si="448"/>
        <v>21.749019770979977</v>
      </c>
      <c r="DE291" s="80">
        <f t="shared" si="437"/>
        <v>22.50001</v>
      </c>
      <c r="DF291" s="104">
        <f t="shared" ca="1" si="449"/>
        <v>51.652042166496706</v>
      </c>
      <c r="DG291" s="104">
        <f t="shared" ca="1" si="449"/>
        <v>51.563759144773535</v>
      </c>
      <c r="DH291" s="104">
        <f t="shared" ca="1" si="449"/>
        <v>51.279726720565037</v>
      </c>
      <c r="DI291" s="104">
        <f t="shared" ca="1" si="449"/>
        <v>49.204983078352768</v>
      </c>
      <c r="DJ291" s="104">
        <f t="shared" ca="1" si="449"/>
        <v>42.102411473468202</v>
      </c>
      <c r="DK291" s="104">
        <f t="shared" ca="1" si="449"/>
        <v>30.026767077103699</v>
      </c>
      <c r="DL291" s="104">
        <f t="shared" ca="1" si="449"/>
        <v>18.463167474157199</v>
      </c>
      <c r="DM291" s="104">
        <f t="shared" ca="1" si="449"/>
        <v>11.841543478975352</v>
      </c>
      <c r="DN291" s="104">
        <f t="shared" ca="1" si="449"/>
        <v>10.424309171060457</v>
      </c>
      <c r="DO291" s="104">
        <f t="shared" ca="1" si="449"/>
        <v>11.985306298161804</v>
      </c>
      <c r="DP291" s="104">
        <f t="shared" ca="1" si="449"/>
        <v>14.856907029848054</v>
      </c>
      <c r="DQ291" s="104">
        <f t="shared" ca="1" si="449"/>
        <v>17.969208875175674</v>
      </c>
      <c r="DR291" s="104">
        <f t="shared" ca="1" si="449"/>
        <v>19.444572452116745</v>
      </c>
      <c r="DT291" s="80">
        <f t="shared" si="439"/>
        <v>22.50001</v>
      </c>
      <c r="DU291" s="136">
        <f t="shared" ca="1" si="450"/>
        <v>8.7134757745955547</v>
      </c>
      <c r="DV291" s="136">
        <f t="shared" ca="1" si="450"/>
        <v>9.4708076202321045</v>
      </c>
      <c r="DW291" s="136">
        <f t="shared" ca="1" si="450"/>
        <v>11.782302897094354</v>
      </c>
      <c r="DX291" s="136">
        <f t="shared" ca="1" si="450"/>
        <v>15.420135159815541</v>
      </c>
      <c r="DY291" s="136">
        <f t="shared" ca="1" si="450"/>
        <v>18.982072306282728</v>
      </c>
      <c r="DZ291" s="136">
        <f t="shared" ca="1" si="450"/>
        <v>20.194693361444507</v>
      </c>
      <c r="EA291" s="136">
        <f t="shared" ca="1" si="450"/>
        <v>18.673625445526678</v>
      </c>
      <c r="EB291" s="136">
        <f t="shared" ca="1" si="450"/>
        <v>16.084684842094031</v>
      </c>
      <c r="EC291" s="136">
        <f t="shared" ca="1" si="450"/>
        <v>13.726069538343278</v>
      </c>
      <c r="ED291" s="136">
        <f t="shared" ca="1" si="450"/>
        <v>11.983364024869406</v>
      </c>
      <c r="EE291" s="136">
        <f t="shared" ca="1" si="450"/>
        <v>10.839895981819957</v>
      </c>
      <c r="EF291" s="136">
        <f t="shared" ca="1" si="450"/>
        <v>10.200881771500503</v>
      </c>
      <c r="EG291" s="136">
        <f t="shared" ca="1" si="450"/>
        <v>9.9959723557295774</v>
      </c>
      <c r="EI291" s="80">
        <f t="shared" si="441"/>
        <v>22.50001</v>
      </c>
      <c r="EJ291" s="136">
        <f t="shared" ca="1" si="451"/>
        <v>8.7134757745955547</v>
      </c>
      <c r="EK291" s="136">
        <f t="shared" ca="1" si="451"/>
        <v>9.4708076202321045</v>
      </c>
      <c r="EL291" s="136">
        <f t="shared" ca="1" si="451"/>
        <v>11.782302897094354</v>
      </c>
      <c r="EM291" s="136">
        <f t="shared" ca="1" si="451"/>
        <v>15.420135159815541</v>
      </c>
      <c r="EN291" s="136">
        <f t="shared" ca="1" si="451"/>
        <v>18.982072306282728</v>
      </c>
      <c r="EO291" s="136">
        <f t="shared" ca="1" si="451"/>
        <v>20.194693361444507</v>
      </c>
      <c r="EP291" s="136">
        <f t="shared" ca="1" si="451"/>
        <v>18.673625445526678</v>
      </c>
      <c r="EQ291" s="136">
        <f t="shared" ca="1" si="451"/>
        <v>16.084684842094031</v>
      </c>
      <c r="ER291" s="136">
        <f t="shared" ca="1" si="451"/>
        <v>13.726069538343278</v>
      </c>
      <c r="ES291" s="136">
        <f t="shared" ca="1" si="451"/>
        <v>11.983364024869406</v>
      </c>
      <c r="ET291" s="136">
        <f t="shared" ca="1" si="451"/>
        <v>10.839895981819957</v>
      </c>
      <c r="EU291" s="136">
        <f t="shared" ca="1" si="451"/>
        <v>10.200881771500503</v>
      </c>
      <c r="EV291" s="136">
        <f t="shared" ca="1" si="451"/>
        <v>9.9959723557295774</v>
      </c>
    </row>
    <row r="292" spans="17:184">
      <c r="S292" s="26">
        <f t="shared" si="426"/>
        <v>30.00001</v>
      </c>
      <c r="T292" s="132">
        <f t="shared" ca="1" si="443"/>
        <v>10.449502769415226</v>
      </c>
      <c r="U292" s="132">
        <f t="shared" ca="1" si="443"/>
        <v>11.315539457236021</v>
      </c>
      <c r="V292" s="132">
        <f t="shared" ca="1" si="443"/>
        <v>14.084005402051325</v>
      </c>
      <c r="W292" s="132">
        <f t="shared" ca="1" si="443"/>
        <v>18.982072306282728</v>
      </c>
      <c r="X292" s="132">
        <f t="shared" ca="1" si="443"/>
        <v>25.033058889573489</v>
      </c>
      <c r="Y292" s="132">
        <f t="shared" ca="1" si="443"/>
        <v>28.685341929046544</v>
      </c>
      <c r="Z292" s="132">
        <f t="shared" ca="1" si="443"/>
        <v>27.35686885523431</v>
      </c>
      <c r="AA292" s="132">
        <f t="shared" ca="1" si="443"/>
        <v>23.278446102466035</v>
      </c>
      <c r="AB292" s="132">
        <f t="shared" ca="1" si="443"/>
        <v>19.310762709622043</v>
      </c>
      <c r="AC292" s="132">
        <f t="shared" ca="1" si="443"/>
        <v>16.406629091134864</v>
      </c>
      <c r="AD292" s="132">
        <f t="shared" ca="1" si="443"/>
        <v>14.544446060851804</v>
      </c>
      <c r="AE292" s="132">
        <f t="shared" ca="1" si="443"/>
        <v>13.523436875581485</v>
      </c>
      <c r="AF292" s="132">
        <f t="shared" ca="1" si="443"/>
        <v>13.199337369176463</v>
      </c>
      <c r="AH292" s="80">
        <f t="shared" si="428"/>
        <v>30.00001</v>
      </c>
      <c r="AI292" s="104">
        <f t="shared" ca="1" si="444"/>
        <v>10.449502769415226</v>
      </c>
      <c r="AJ292" s="104">
        <f t="shared" ca="1" si="444"/>
        <v>11.315539457236021</v>
      </c>
      <c r="AK292" s="104">
        <f t="shared" ca="1" si="444"/>
        <v>14.084005402051325</v>
      </c>
      <c r="AL292" s="104">
        <f t="shared" ca="1" si="444"/>
        <v>18.982072306282728</v>
      </c>
      <c r="AM292" s="104">
        <f t="shared" ca="1" si="444"/>
        <v>25.033058889573489</v>
      </c>
      <c r="AN292" s="104">
        <f t="shared" ca="1" si="444"/>
        <v>28.685341929046544</v>
      </c>
      <c r="AO292" s="104">
        <f t="shared" ca="1" si="444"/>
        <v>27.35686885523431</v>
      </c>
      <c r="AP292" s="104">
        <f t="shared" ca="1" si="444"/>
        <v>23.278446102466035</v>
      </c>
      <c r="AQ292" s="104">
        <f t="shared" ca="1" si="444"/>
        <v>19.310762709622043</v>
      </c>
      <c r="AR292" s="104">
        <f t="shared" ca="1" si="444"/>
        <v>16.406629091134864</v>
      </c>
      <c r="AS292" s="104">
        <f t="shared" ca="1" si="444"/>
        <v>14.544446060851804</v>
      </c>
      <c r="AT292" s="104">
        <f t="shared" ca="1" si="444"/>
        <v>13.523436875581485</v>
      </c>
      <c r="AU292" s="104">
        <f t="shared" ca="1" si="444"/>
        <v>13.199337369176463</v>
      </c>
      <c r="AW292" s="80">
        <f t="shared" si="430"/>
        <v>30.00001</v>
      </c>
      <c r="AX292" s="136">
        <f t="shared" ca="1" si="445"/>
        <v>37.854657318063538</v>
      </c>
      <c r="AY292" s="136">
        <f t="shared" ca="1" si="404"/>
        <v>-8.8098219976129926</v>
      </c>
      <c r="AZ292" s="136">
        <f t="shared" ca="1" si="404"/>
        <v>-8.5277276454025071</v>
      </c>
      <c r="BA292" s="136">
        <f t="shared" ca="1" si="404"/>
        <v>-7.6714670047094726</v>
      </c>
      <c r="BB292" s="136">
        <f t="shared" ca="1" si="404"/>
        <v>-5.3804119274691367</v>
      </c>
      <c r="BC292" s="136">
        <f t="shared" ca="1" si="404"/>
        <v>3.5527136788005009E-15</v>
      </c>
      <c r="BD292" s="136">
        <f t="shared" ca="1" si="404"/>
        <v>9.917061670418132</v>
      </c>
      <c r="BE292" s="136">
        <f t="shared" ca="1" si="404"/>
        <v>21.342820963598911</v>
      </c>
      <c r="BF292" s="136">
        <f t="shared" ca="1" si="404"/>
        <v>27.740848945589459</v>
      </c>
      <c r="BG292" s="136">
        <f t="shared" ca="1" si="404"/>
        <v>28.639762484045161</v>
      </c>
      <c r="BH292" s="136">
        <f t="shared" ca="1" si="404"/>
        <v>27.474386417730919</v>
      </c>
      <c r="BI292" s="136">
        <f t="shared" ca="1" si="404"/>
        <v>26.332734066955574</v>
      </c>
      <c r="BJ292" s="136">
        <f t="shared" ca="1" si="404"/>
        <v>25.905776486656851</v>
      </c>
      <c r="BK292" s="62"/>
      <c r="BL292" s="80">
        <f t="shared" si="431"/>
        <v>30.00001</v>
      </c>
      <c r="BM292" s="104">
        <f t="shared" ca="1" si="446"/>
        <v>58.753662856893982</v>
      </c>
      <c r="BN292" s="104">
        <f t="shared" ca="1" si="446"/>
        <v>61.108685799282334</v>
      </c>
      <c r="BO292" s="104">
        <f t="shared" ca="1" si="446"/>
        <v>68.161886150790949</v>
      </c>
      <c r="BP292" s="104">
        <f t="shared" ca="1" si="446"/>
        <v>78.843628827797858</v>
      </c>
      <c r="BQ292" s="104">
        <f t="shared" ca="1" si="446"/>
        <v>87.762869262547468</v>
      </c>
      <c r="BR292" s="104">
        <f t="shared" ca="1" si="446"/>
        <v>85.111532803682564</v>
      </c>
      <c r="BS292" s="104">
        <f t="shared" ca="1" si="446"/>
        <v>69.678152798098637</v>
      </c>
      <c r="BT292" s="104">
        <f t="shared" ca="1" si="446"/>
        <v>51.937304132401202</v>
      </c>
      <c r="BU292" s="104">
        <f t="shared" ca="1" si="446"/>
        <v>38.621525419244094</v>
      </c>
      <c r="BV292" s="104">
        <f t="shared" ca="1" si="446"/>
        <v>30.132698629478135</v>
      </c>
      <c r="BW292" s="104">
        <f t="shared" ca="1" si="446"/>
        <v>25.13690008777149</v>
      </c>
      <c r="BX292" s="104">
        <f t="shared" ca="1" si="446"/>
        <v>22.536639878849009</v>
      </c>
      <c r="BY292" s="104">
        <f t="shared" ca="1" si="446"/>
        <v>21.731510964666747</v>
      </c>
      <c r="BZ292" s="62"/>
      <c r="CA292" s="80">
        <f t="shared" si="433"/>
        <v>30.00001</v>
      </c>
      <c r="CB292" s="104">
        <f t="shared" ca="1" si="447"/>
        <v>18.110790150482025</v>
      </c>
      <c r="CC292" s="104">
        <f t="shared" ca="1" si="447"/>
        <v>17.938036047675887</v>
      </c>
      <c r="CD292" s="104">
        <f t="shared" ca="1" si="447"/>
        <v>18.49342518912513</v>
      </c>
      <c r="CE292" s="104">
        <f t="shared" ca="1" si="447"/>
        <v>21.489529804505697</v>
      </c>
      <c r="CF292" s="104">
        <f t="shared" ca="1" si="447"/>
        <v>26.497871039679428</v>
      </c>
      <c r="CG292" s="104">
        <f t="shared" ca="1" si="447"/>
        <v>29.751518332938971</v>
      </c>
      <c r="CH292" s="104">
        <f t="shared" ca="1" si="447"/>
        <v>28.402999042948863</v>
      </c>
      <c r="CI292" s="104">
        <f t="shared" ca="1" si="447"/>
        <v>24.580277754213927</v>
      </c>
      <c r="CJ292" s="104">
        <f t="shared" ca="1" si="447"/>
        <v>21.175190405140558</v>
      </c>
      <c r="CK292" s="104">
        <f t="shared" ca="1" si="447"/>
        <v>19.252488158985212</v>
      </c>
      <c r="CL292" s="104">
        <f t="shared" ca="1" si="447"/>
        <v>18.846444711875623</v>
      </c>
      <c r="CM292" s="104">
        <f t="shared" ca="1" si="447"/>
        <v>19.406572313710925</v>
      </c>
      <c r="CN292" s="104">
        <f t="shared" ca="1" si="447"/>
        <v>19.825012452256328</v>
      </c>
      <c r="CP292" s="80">
        <f t="shared" si="435"/>
        <v>30.00001</v>
      </c>
      <c r="CQ292" s="136">
        <f t="shared" ca="1" si="448"/>
        <v>18.110790150482025</v>
      </c>
      <c r="CR292" s="136">
        <f t="shared" ca="1" si="448"/>
        <v>17.938036047675887</v>
      </c>
      <c r="CS292" s="136">
        <f t="shared" ca="1" si="448"/>
        <v>18.49342518912513</v>
      </c>
      <c r="CT292" s="136">
        <f t="shared" ca="1" si="448"/>
        <v>21.489529804505697</v>
      </c>
      <c r="CU292" s="136">
        <f t="shared" ca="1" si="448"/>
        <v>26.497871039679428</v>
      </c>
      <c r="CV292" s="136">
        <f t="shared" ca="1" si="448"/>
        <v>29.751518332938971</v>
      </c>
      <c r="CW292" s="136">
        <f t="shared" ca="1" si="448"/>
        <v>28.402999042948863</v>
      </c>
      <c r="CX292" s="136">
        <f t="shared" ca="1" si="448"/>
        <v>24.580277754213927</v>
      </c>
      <c r="CY292" s="136">
        <f t="shared" ca="1" si="448"/>
        <v>21.175190405140558</v>
      </c>
      <c r="CZ292" s="136">
        <f t="shared" ca="1" si="448"/>
        <v>19.252488158985212</v>
      </c>
      <c r="DA292" s="136">
        <f t="shared" ca="1" si="448"/>
        <v>18.846444711875623</v>
      </c>
      <c r="DB292" s="136">
        <f t="shared" ca="1" si="448"/>
        <v>19.406572313710925</v>
      </c>
      <c r="DC292" s="136">
        <f t="shared" ca="1" si="448"/>
        <v>19.825012452256328</v>
      </c>
      <c r="DE292" s="80">
        <f t="shared" si="437"/>
        <v>30.00001</v>
      </c>
      <c r="DF292" s="104">
        <f t="shared" ca="1" si="449"/>
        <v>40.642141828584791</v>
      </c>
      <c r="DG292" s="104">
        <f t="shared" ca="1" si="449"/>
        <v>40.917697095773292</v>
      </c>
      <c r="DH292" s="104">
        <f t="shared" ca="1" si="449"/>
        <v>41.751139293523451</v>
      </c>
      <c r="DI292" s="104">
        <f t="shared" ca="1" si="449"/>
        <v>42.102411473468202</v>
      </c>
      <c r="DJ292" s="104">
        <f t="shared" ca="1" si="449"/>
        <v>38.684986812300785</v>
      </c>
      <c r="DK292" s="104">
        <f t="shared" ca="1" si="449"/>
        <v>28.841960782008229</v>
      </c>
      <c r="DL292" s="104">
        <f t="shared" ca="1" si="449"/>
        <v>16.800767839183841</v>
      </c>
      <c r="DM292" s="104">
        <f t="shared" ca="1" si="449"/>
        <v>9.5526349264556387</v>
      </c>
      <c r="DN292" s="104">
        <f t="shared" ca="1" si="449"/>
        <v>8.6881029152875175</v>
      </c>
      <c r="DO292" s="104">
        <f t="shared" ca="1" si="449"/>
        <v>10.424309171060459</v>
      </c>
      <c r="DP292" s="104">
        <f t="shared" ca="1" si="449"/>
        <v>12.620055788189685</v>
      </c>
      <c r="DQ292" s="104">
        <f t="shared" ca="1" si="449"/>
        <v>14.631264935829112</v>
      </c>
      <c r="DR292" s="104">
        <f t="shared" ca="1" si="449"/>
        <v>15.510997048455295</v>
      </c>
      <c r="DT292" s="80">
        <f t="shared" si="439"/>
        <v>30.00001</v>
      </c>
      <c r="DU292" s="136">
        <f t="shared" ca="1" si="450"/>
        <v>10.449502769415226</v>
      </c>
      <c r="DV292" s="136">
        <f t="shared" ca="1" si="450"/>
        <v>11.315539457236021</v>
      </c>
      <c r="DW292" s="136">
        <f t="shared" ca="1" si="450"/>
        <v>14.084005402051325</v>
      </c>
      <c r="DX292" s="136">
        <f t="shared" ca="1" si="450"/>
        <v>18.982072306282728</v>
      </c>
      <c r="DY292" s="136">
        <f t="shared" ca="1" si="450"/>
        <v>25.033058889573489</v>
      </c>
      <c r="DZ292" s="136">
        <f t="shared" ca="1" si="450"/>
        <v>28.685341929046544</v>
      </c>
      <c r="EA292" s="136">
        <f t="shared" ca="1" si="450"/>
        <v>27.35686885523431</v>
      </c>
      <c r="EB292" s="136">
        <f t="shared" ca="1" si="450"/>
        <v>23.278446102466035</v>
      </c>
      <c r="EC292" s="136">
        <f t="shared" ca="1" si="450"/>
        <v>19.310762709622043</v>
      </c>
      <c r="ED292" s="136">
        <f t="shared" ca="1" si="450"/>
        <v>16.406629091134864</v>
      </c>
      <c r="EE292" s="136">
        <f t="shared" ca="1" si="450"/>
        <v>14.544446060851804</v>
      </c>
      <c r="EF292" s="136">
        <f t="shared" ca="1" si="450"/>
        <v>13.523436875581485</v>
      </c>
      <c r="EG292" s="136">
        <f t="shared" ca="1" si="450"/>
        <v>13.199337369176463</v>
      </c>
      <c r="EI292" s="80">
        <f t="shared" si="441"/>
        <v>30.00001</v>
      </c>
      <c r="EJ292" s="136">
        <f t="shared" ca="1" si="451"/>
        <v>10.449502769415226</v>
      </c>
      <c r="EK292" s="136">
        <f t="shared" ca="1" si="451"/>
        <v>11.315539457236021</v>
      </c>
      <c r="EL292" s="136">
        <f t="shared" ca="1" si="451"/>
        <v>14.084005402051325</v>
      </c>
      <c r="EM292" s="136">
        <f t="shared" ca="1" si="451"/>
        <v>18.982072306282728</v>
      </c>
      <c r="EN292" s="136">
        <f t="shared" ca="1" si="451"/>
        <v>25.033058889573489</v>
      </c>
      <c r="EO292" s="136">
        <f t="shared" ca="1" si="451"/>
        <v>28.685341929046544</v>
      </c>
      <c r="EP292" s="136">
        <f t="shared" ca="1" si="451"/>
        <v>27.35686885523431</v>
      </c>
      <c r="EQ292" s="136">
        <f t="shared" ca="1" si="451"/>
        <v>23.278446102466035</v>
      </c>
      <c r="ER292" s="136">
        <f t="shared" ca="1" si="451"/>
        <v>19.310762709622043</v>
      </c>
      <c r="ES292" s="136">
        <f t="shared" ca="1" si="451"/>
        <v>16.406629091134864</v>
      </c>
      <c r="ET292" s="136">
        <f t="shared" ca="1" si="451"/>
        <v>14.544446060851804</v>
      </c>
      <c r="EU292" s="136">
        <f t="shared" ca="1" si="451"/>
        <v>13.523436875581485</v>
      </c>
      <c r="EV292" s="136">
        <f t="shared" ca="1" si="451"/>
        <v>13.199337369176463</v>
      </c>
    </row>
    <row r="293" spans="17:184">
      <c r="S293" s="26">
        <f t="shared" si="426"/>
        <v>37.500010000000003</v>
      </c>
      <c r="T293" s="132">
        <f t="shared" ca="1" si="443"/>
        <v>11.002885379486582</v>
      </c>
      <c r="U293" s="132">
        <f t="shared" ca="1" si="443"/>
        <v>11.861694548038344</v>
      </c>
      <c r="V293" s="132">
        <f t="shared" ca="1" si="443"/>
        <v>14.695135009363883</v>
      </c>
      <c r="W293" s="132">
        <f t="shared" ca="1" si="443"/>
        <v>20.194693361444507</v>
      </c>
      <c r="X293" s="132">
        <f t="shared" ca="1" si="443"/>
        <v>28.685341929046555</v>
      </c>
      <c r="Y293" s="132">
        <f t="shared" ca="1" si="443"/>
        <v>37.324306772648825</v>
      </c>
      <c r="Z293" s="132">
        <f t="shared" ca="1" si="443"/>
        <v>39.644428514926851</v>
      </c>
      <c r="AA293" s="132">
        <f t="shared" ca="1" si="443"/>
        <v>34.959383030582941</v>
      </c>
      <c r="AB293" s="132">
        <f t="shared" ca="1" si="443"/>
        <v>28.658858029935182</v>
      </c>
      <c r="AC293" s="132">
        <f t="shared" ca="1" si="443"/>
        <v>23.75615184680349</v>
      </c>
      <c r="AD293" s="132">
        <f t="shared" ca="1" si="443"/>
        <v>20.612212882677206</v>
      </c>
      <c r="AE293" s="132">
        <f t="shared" ca="1" si="443"/>
        <v>18.907950257969361</v>
      </c>
      <c r="AF293" s="132">
        <f t="shared" ca="1" si="443"/>
        <v>18.371176984779858</v>
      </c>
      <c r="AH293" s="80">
        <f t="shared" si="428"/>
        <v>37.500010000000003</v>
      </c>
      <c r="AI293" s="104">
        <f t="shared" ca="1" si="444"/>
        <v>11.002885379486582</v>
      </c>
      <c r="AJ293" s="104">
        <f t="shared" ca="1" si="444"/>
        <v>11.861694548038344</v>
      </c>
      <c r="AK293" s="104">
        <f t="shared" ca="1" si="444"/>
        <v>14.695135009363883</v>
      </c>
      <c r="AL293" s="104">
        <f t="shared" ca="1" si="444"/>
        <v>20.194693361444507</v>
      </c>
      <c r="AM293" s="104">
        <f t="shared" ca="1" si="444"/>
        <v>28.685341929046555</v>
      </c>
      <c r="AN293" s="104">
        <f t="shared" ca="1" si="444"/>
        <v>37.324306772648825</v>
      </c>
      <c r="AO293" s="104">
        <f t="shared" ca="1" si="444"/>
        <v>39.644428514926851</v>
      </c>
      <c r="AP293" s="104">
        <f t="shared" ca="1" si="444"/>
        <v>34.959383030582941</v>
      </c>
      <c r="AQ293" s="104">
        <f t="shared" ca="1" si="444"/>
        <v>28.658858029935182</v>
      </c>
      <c r="AR293" s="104">
        <f t="shared" ca="1" si="444"/>
        <v>23.75615184680349</v>
      </c>
      <c r="AS293" s="104">
        <f t="shared" ca="1" si="444"/>
        <v>20.612212882677206</v>
      </c>
      <c r="AT293" s="104">
        <f t="shared" ca="1" si="444"/>
        <v>18.907950257969361</v>
      </c>
      <c r="AU293" s="104">
        <f t="shared" ca="1" si="444"/>
        <v>18.371176984779858</v>
      </c>
      <c r="AW293" s="80">
        <f t="shared" si="430"/>
        <v>37.500010000000003</v>
      </c>
      <c r="AX293" s="136">
        <f t="shared" ca="1" si="445"/>
        <v>25.905776486656855</v>
      </c>
      <c r="AY293" s="136">
        <f t="shared" ca="1" si="404"/>
        <v>-4.5102338723139646</v>
      </c>
      <c r="AZ293" s="136">
        <f t="shared" ca="1" si="404"/>
        <v>-3.9519920339321244</v>
      </c>
      <c r="BA293" s="136">
        <f t="shared" ca="1" si="404"/>
        <v>-2.6805595527916024</v>
      </c>
      <c r="BB293" s="136">
        <f t="shared" ca="1" si="404"/>
        <v>-6.2172489379008766E-15</v>
      </c>
      <c r="BC293" s="136">
        <f t="shared" ca="1" si="404"/>
        <v>5.3804119274691349</v>
      </c>
      <c r="BD293" s="136">
        <f t="shared" ca="1" si="404"/>
        <v>14.964415087630018</v>
      </c>
      <c r="BE293" s="136">
        <f t="shared" ca="1" si="404"/>
        <v>27.740848945589459</v>
      </c>
      <c r="BF293" s="136">
        <f t="shared" ca="1" si="404"/>
        <v>37.696751483400476</v>
      </c>
      <c r="BG293" s="136">
        <f t="shared" ca="1" si="404"/>
        <v>40.879484215232338</v>
      </c>
      <c r="BH293" s="136">
        <f t="shared" ca="1" si="404"/>
        <v>39.993875346688256</v>
      </c>
      <c r="BI293" s="136">
        <f t="shared" ca="1" si="404"/>
        <v>38.47760688481025</v>
      </c>
      <c r="BJ293" s="136">
        <f t="shared" ca="1" si="404"/>
        <v>37.854657318063531</v>
      </c>
      <c r="BK293" s="62"/>
      <c r="BL293" s="80">
        <f t="shared" si="431"/>
        <v>37.500010000000003</v>
      </c>
      <c r="BM293" s="104">
        <f t="shared" ca="1" si="446"/>
        <v>47.911547245630018</v>
      </c>
      <c r="BN293" s="104">
        <f t="shared" ca="1" si="446"/>
        <v>50.056123163032254</v>
      </c>
      <c r="BO293" s="104">
        <f t="shared" ca="1" si="446"/>
        <v>56.864656436458695</v>
      </c>
      <c r="BP293" s="104">
        <f t="shared" ca="1" si="446"/>
        <v>69.029149206934193</v>
      </c>
      <c r="BQ293" s="104">
        <f t="shared" ca="1" si="446"/>
        <v>85.111532803682593</v>
      </c>
      <c r="BR293" s="104">
        <f t="shared" ca="1" si="446"/>
        <v>95.991434508896532</v>
      </c>
      <c r="BS293" s="104">
        <f t="shared" ca="1" si="446"/>
        <v>89.205918700271823</v>
      </c>
      <c r="BT293" s="104">
        <f t="shared" ca="1" si="446"/>
        <v>69.918766061165883</v>
      </c>
      <c r="BU293" s="104">
        <f t="shared" ca="1" si="446"/>
        <v>51.937304132401238</v>
      </c>
      <c r="BV293" s="104">
        <f t="shared" ca="1" si="446"/>
        <v>39.840836688897511</v>
      </c>
      <c r="BW293" s="104">
        <f t="shared" ca="1" si="446"/>
        <v>32.69669811995189</v>
      </c>
      <c r="BX293" s="104">
        <f t="shared" ca="1" si="446"/>
        <v>29.006078518325729</v>
      </c>
      <c r="BY293" s="104">
        <f t="shared" ca="1" si="446"/>
        <v>27.869760222496392</v>
      </c>
      <c r="BZ293" s="62"/>
      <c r="CA293" s="80">
        <f t="shared" si="433"/>
        <v>37.500010000000003</v>
      </c>
      <c r="CB293" s="104">
        <f t="shared" ca="1" si="447"/>
        <v>16.748525169974769</v>
      </c>
      <c r="CC293" s="104">
        <f t="shared" ca="1" si="447"/>
        <v>16.862602545625023</v>
      </c>
      <c r="CD293" s="104">
        <f t="shared" ca="1" si="447"/>
        <v>18.07459257723902</v>
      </c>
      <c r="CE293" s="104">
        <f t="shared" ca="1" si="447"/>
        <v>22.117784380965659</v>
      </c>
      <c r="CF293" s="104">
        <f t="shared" ca="1" si="447"/>
        <v>29.751518332938982</v>
      </c>
      <c r="CG293" s="104">
        <f t="shared" ca="1" si="447"/>
        <v>38.018436248314963</v>
      </c>
      <c r="CH293" s="104">
        <f t="shared" ca="1" si="447"/>
        <v>40.260543288428408</v>
      </c>
      <c r="CI293" s="104">
        <f t="shared" ca="1" si="447"/>
        <v>35.699524935038006</v>
      </c>
      <c r="CJ293" s="104">
        <f t="shared" ca="1" si="447"/>
        <v>29.72598434213522</v>
      </c>
      <c r="CK293" s="104">
        <f t="shared" ca="1" si="447"/>
        <v>25.41112938317584</v>
      </c>
      <c r="CL293" s="104">
        <f t="shared" ca="1" si="447"/>
        <v>23.143189577293704</v>
      </c>
      <c r="CM293" s="104">
        <f t="shared" ca="1" si="447"/>
        <v>22.386561817720036</v>
      </c>
      <c r="CN293" s="104">
        <f t="shared" ca="1" si="447"/>
        <v>22.292369826944466</v>
      </c>
      <c r="CP293" s="80">
        <f t="shared" si="435"/>
        <v>37.500010000000003</v>
      </c>
      <c r="CQ293" s="136">
        <f t="shared" ca="1" si="448"/>
        <v>16.748525169974769</v>
      </c>
      <c r="CR293" s="136">
        <f t="shared" ca="1" si="448"/>
        <v>16.862602545625023</v>
      </c>
      <c r="CS293" s="136">
        <f t="shared" ca="1" si="448"/>
        <v>18.07459257723902</v>
      </c>
      <c r="CT293" s="136">
        <f t="shared" ca="1" si="448"/>
        <v>22.117784380965659</v>
      </c>
      <c r="CU293" s="136">
        <f t="shared" ca="1" si="448"/>
        <v>29.751518332938982</v>
      </c>
      <c r="CV293" s="136">
        <f t="shared" ca="1" si="448"/>
        <v>38.018436248314963</v>
      </c>
      <c r="CW293" s="136">
        <f t="shared" ca="1" si="448"/>
        <v>40.260543288428408</v>
      </c>
      <c r="CX293" s="136">
        <f t="shared" ca="1" si="448"/>
        <v>35.699524935038006</v>
      </c>
      <c r="CY293" s="136">
        <f t="shared" ca="1" si="448"/>
        <v>29.72598434213522</v>
      </c>
      <c r="CZ293" s="136">
        <f t="shared" ca="1" si="448"/>
        <v>25.41112938317584</v>
      </c>
      <c r="DA293" s="136">
        <f t="shared" ca="1" si="448"/>
        <v>23.143189577293704</v>
      </c>
      <c r="DB293" s="136">
        <f t="shared" ca="1" si="448"/>
        <v>22.386561817720036</v>
      </c>
      <c r="DC293" s="136">
        <f t="shared" ca="1" si="448"/>
        <v>22.292369826944466</v>
      </c>
      <c r="DE293" s="80">
        <f t="shared" si="437"/>
        <v>37.500010000000003</v>
      </c>
      <c r="DF293" s="104">
        <f t="shared" ca="1" si="449"/>
        <v>28.819418177190567</v>
      </c>
      <c r="DG293" s="104">
        <f t="shared" ca="1" si="449"/>
        <v>28.931997001620193</v>
      </c>
      <c r="DH293" s="104">
        <f t="shared" ca="1" si="449"/>
        <v>29.420839772524332</v>
      </c>
      <c r="DI293" s="104">
        <f t="shared" ca="1" si="449"/>
        <v>30.026767077103699</v>
      </c>
      <c r="DJ293" s="104">
        <f t="shared" ca="1" si="449"/>
        <v>28.841960782008233</v>
      </c>
      <c r="DK293" s="104">
        <f t="shared" ca="1" si="449"/>
        <v>22.534720441856521</v>
      </c>
      <c r="DL293" s="104">
        <f t="shared" ca="1" si="449"/>
        <v>12.148199281339975</v>
      </c>
      <c r="DM293" s="104">
        <f t="shared" ca="1" si="449"/>
        <v>7.2317092522024113</v>
      </c>
      <c r="DN293" s="104">
        <f t="shared" ca="1" si="449"/>
        <v>9.5526349264556352</v>
      </c>
      <c r="DO293" s="104">
        <f t="shared" ca="1" si="449"/>
        <v>11.841543478975353</v>
      </c>
      <c r="DP293" s="104">
        <f t="shared" ca="1" si="449"/>
        <v>13.544963738744894</v>
      </c>
      <c r="DQ293" s="104">
        <f t="shared" ca="1" si="449"/>
        <v>14.874828761716312</v>
      </c>
      <c r="DR293" s="104">
        <f t="shared" ca="1" si="449"/>
        <v>15.43283928820572</v>
      </c>
      <c r="DT293" s="80">
        <f t="shared" si="439"/>
        <v>37.500010000000003</v>
      </c>
      <c r="DU293" s="136">
        <f t="shared" ca="1" si="450"/>
        <v>11.002885379486582</v>
      </c>
      <c r="DV293" s="136">
        <f t="shared" ca="1" si="450"/>
        <v>11.861694548038344</v>
      </c>
      <c r="DW293" s="136">
        <f t="shared" ca="1" si="450"/>
        <v>14.695135009363883</v>
      </c>
      <c r="DX293" s="136">
        <f t="shared" ca="1" si="450"/>
        <v>20.194693361444507</v>
      </c>
      <c r="DY293" s="136">
        <f t="shared" ca="1" si="450"/>
        <v>28.685341929046555</v>
      </c>
      <c r="DZ293" s="136">
        <f t="shared" ca="1" si="450"/>
        <v>37.324306772648825</v>
      </c>
      <c r="EA293" s="136">
        <f t="shared" ca="1" si="450"/>
        <v>39.644428514926851</v>
      </c>
      <c r="EB293" s="136">
        <f t="shared" ca="1" si="450"/>
        <v>34.959383030582941</v>
      </c>
      <c r="EC293" s="136">
        <f t="shared" ca="1" si="450"/>
        <v>28.658858029935182</v>
      </c>
      <c r="ED293" s="136">
        <f t="shared" ca="1" si="450"/>
        <v>23.75615184680349</v>
      </c>
      <c r="EE293" s="136">
        <f t="shared" ca="1" si="450"/>
        <v>20.612212882677206</v>
      </c>
      <c r="EF293" s="136">
        <f t="shared" ca="1" si="450"/>
        <v>18.907950257969361</v>
      </c>
      <c r="EG293" s="136">
        <f t="shared" ca="1" si="450"/>
        <v>18.371176984779858</v>
      </c>
      <c r="EI293" s="80">
        <f t="shared" si="441"/>
        <v>37.500010000000003</v>
      </c>
      <c r="EJ293" s="136">
        <f t="shared" ca="1" si="451"/>
        <v>11.002885379486582</v>
      </c>
      <c r="EK293" s="136">
        <f t="shared" ca="1" si="451"/>
        <v>11.861694548038344</v>
      </c>
      <c r="EL293" s="136">
        <f t="shared" ca="1" si="451"/>
        <v>14.695135009363883</v>
      </c>
      <c r="EM293" s="136">
        <f t="shared" ca="1" si="451"/>
        <v>20.194693361444507</v>
      </c>
      <c r="EN293" s="136">
        <f t="shared" ca="1" si="451"/>
        <v>28.685341929046555</v>
      </c>
      <c r="EO293" s="136">
        <f t="shared" ca="1" si="451"/>
        <v>37.324306772648825</v>
      </c>
      <c r="EP293" s="136">
        <f t="shared" ca="1" si="451"/>
        <v>39.644428514926851</v>
      </c>
      <c r="EQ293" s="136">
        <f t="shared" ca="1" si="451"/>
        <v>34.959383030582941</v>
      </c>
      <c r="ER293" s="136">
        <f t="shared" ca="1" si="451"/>
        <v>28.658858029935182</v>
      </c>
      <c r="ES293" s="136">
        <f t="shared" ca="1" si="451"/>
        <v>23.75615184680349</v>
      </c>
      <c r="ET293" s="136">
        <f t="shared" ca="1" si="451"/>
        <v>20.612212882677206</v>
      </c>
      <c r="EU293" s="136">
        <f t="shared" ca="1" si="451"/>
        <v>18.907950257969361</v>
      </c>
      <c r="EV293" s="136">
        <f t="shared" ca="1" si="451"/>
        <v>18.371176984779858</v>
      </c>
    </row>
    <row r="294" spans="17:184">
      <c r="S294" s="26">
        <f t="shared" si="426"/>
        <v>45.000010000000003</v>
      </c>
      <c r="T294" s="132">
        <f t="shared" ca="1" si="443"/>
        <v>10.476360344500561</v>
      </c>
      <c r="U294" s="132">
        <f t="shared" ca="1" si="443"/>
        <v>11.218982404970962</v>
      </c>
      <c r="V294" s="132">
        <f t="shared" ca="1" si="443"/>
        <v>13.691261910673742</v>
      </c>
      <c r="W294" s="132">
        <f t="shared" ca="1" si="443"/>
        <v>18.673625445526685</v>
      </c>
      <c r="X294" s="132">
        <f t="shared" ca="1" si="443"/>
        <v>27.356868855234325</v>
      </c>
      <c r="Y294" s="132">
        <f t="shared" ca="1" si="443"/>
        <v>39.644428514926872</v>
      </c>
      <c r="Z294" s="132">
        <f t="shared" ca="1" si="443"/>
        <v>49.701379250703525</v>
      </c>
      <c r="AA294" s="132">
        <f t="shared" ca="1" si="443"/>
        <v>49.561490185344987</v>
      </c>
      <c r="AB294" s="132">
        <f t="shared" ca="1" si="443"/>
        <v>42.321283942864355</v>
      </c>
      <c r="AC294" s="132">
        <f t="shared" ca="1" si="443"/>
        <v>34.964893686892921</v>
      </c>
      <c r="AD294" s="132">
        <f t="shared" ca="1" si="443"/>
        <v>29.910341515609538</v>
      </c>
      <c r="AE294" s="132">
        <f t="shared" ca="1" si="443"/>
        <v>27.129547900582303</v>
      </c>
      <c r="AF294" s="132">
        <f t="shared" ca="1" si="443"/>
        <v>26.252488787264678</v>
      </c>
      <c r="AH294" s="80">
        <f t="shared" si="428"/>
        <v>45.000010000000003</v>
      </c>
      <c r="AI294" s="104">
        <f t="shared" ca="1" si="444"/>
        <v>10.476360344500561</v>
      </c>
      <c r="AJ294" s="104">
        <f t="shared" ca="1" si="444"/>
        <v>11.218982404970962</v>
      </c>
      <c r="AK294" s="104">
        <f t="shared" ca="1" si="444"/>
        <v>13.691261910673742</v>
      </c>
      <c r="AL294" s="104">
        <f t="shared" ca="1" si="444"/>
        <v>18.673625445526685</v>
      </c>
      <c r="AM294" s="104">
        <f t="shared" ca="1" si="444"/>
        <v>27.356868855234325</v>
      </c>
      <c r="AN294" s="104">
        <f t="shared" ca="1" si="444"/>
        <v>39.644428514926872</v>
      </c>
      <c r="AO294" s="104">
        <f t="shared" ca="1" si="444"/>
        <v>49.701379250703525</v>
      </c>
      <c r="AP294" s="104">
        <f t="shared" ca="1" si="444"/>
        <v>49.561490185344987</v>
      </c>
      <c r="AQ294" s="104">
        <f t="shared" ca="1" si="444"/>
        <v>42.321283942864355</v>
      </c>
      <c r="AR294" s="104">
        <f t="shared" ca="1" si="444"/>
        <v>34.964893686892921</v>
      </c>
      <c r="AS294" s="104">
        <f t="shared" ca="1" si="444"/>
        <v>29.910341515609538</v>
      </c>
      <c r="AT294" s="104">
        <f t="shared" ca="1" si="444"/>
        <v>27.129547900582303</v>
      </c>
      <c r="AU294" s="104">
        <f t="shared" ca="1" si="444"/>
        <v>26.252488787264678</v>
      </c>
      <c r="AW294" s="80">
        <f t="shared" si="430"/>
        <v>45.000010000000003</v>
      </c>
      <c r="AX294" s="136">
        <f t="shared" ca="1" si="445"/>
        <v>15.776128442764126</v>
      </c>
      <c r="AY294" s="136">
        <f t="shared" ca="1" si="404"/>
        <v>-2.0411568183744357</v>
      </c>
      <c r="AZ294" s="136">
        <f t="shared" ca="1" si="404"/>
        <v>-1.3853067338204559</v>
      </c>
      <c r="BA294" s="136">
        <f t="shared" ca="1" si="404"/>
        <v>-1.7763568394002505E-15</v>
      </c>
      <c r="BB294" s="136">
        <f t="shared" ca="1" si="404"/>
        <v>2.6805595527915917</v>
      </c>
      <c r="BC294" s="136">
        <f t="shared" ca="1" si="404"/>
        <v>7.6714670047094655</v>
      </c>
      <c r="BD294" s="136">
        <f t="shared" ca="1" si="404"/>
        <v>16.291268241366243</v>
      </c>
      <c r="BE294" s="136">
        <f t="shared" ca="1" si="404"/>
        <v>28.639762484045161</v>
      </c>
      <c r="BF294" s="136">
        <f t="shared" ca="1" si="404"/>
        <v>40.879484215232345</v>
      </c>
      <c r="BG294" s="136">
        <f t="shared" ca="1" si="404"/>
        <v>47.722979712924634</v>
      </c>
      <c r="BH294" s="136">
        <f t="shared" ca="1" si="404"/>
        <v>49.099916097576447</v>
      </c>
      <c r="BI294" s="136">
        <f t="shared" ca="1" si="404"/>
        <v>48.374529565647592</v>
      </c>
      <c r="BJ294" s="136">
        <f t="shared" ca="1" si="404"/>
        <v>47.904415895693596</v>
      </c>
      <c r="BK294" s="62"/>
      <c r="BL294" s="80">
        <f t="shared" si="431"/>
        <v>45.000010000000003</v>
      </c>
      <c r="BM294" s="104">
        <f t="shared" ca="1" si="446"/>
        <v>36.728849131765244</v>
      </c>
      <c r="BN294" s="104">
        <f t="shared" ca="1" si="446"/>
        <v>38.348530305553254</v>
      </c>
      <c r="BO294" s="104">
        <f t="shared" ca="1" si="446"/>
        <v>43.60160342628329</v>
      </c>
      <c r="BP294" s="104">
        <f t="shared" ca="1" si="446"/>
        <v>53.638519132419631</v>
      </c>
      <c r="BQ294" s="104">
        <f t="shared" ca="1" si="446"/>
        <v>69.678152798098665</v>
      </c>
      <c r="BR294" s="104">
        <f t="shared" ca="1" si="446"/>
        <v>89.205918700271866</v>
      </c>
      <c r="BS294" s="104">
        <f t="shared" ca="1" si="446"/>
        <v>99.402758501407064</v>
      </c>
      <c r="BT294" s="104">
        <f t="shared" ca="1" si="446"/>
        <v>89.205918700271837</v>
      </c>
      <c r="BU294" s="104">
        <f t="shared" ca="1" si="446"/>
        <v>69.678152798098694</v>
      </c>
      <c r="BV294" s="104">
        <f t="shared" ca="1" si="446"/>
        <v>53.638519132419603</v>
      </c>
      <c r="BW294" s="104">
        <f t="shared" ca="1" si="446"/>
        <v>43.601603426283283</v>
      </c>
      <c r="BX294" s="104">
        <f t="shared" ca="1" si="446"/>
        <v>38.348530305553268</v>
      </c>
      <c r="BY294" s="104">
        <f t="shared" ca="1" si="446"/>
        <v>36.728849131765237</v>
      </c>
      <c r="BZ294" s="62"/>
      <c r="CA294" s="80">
        <f t="shared" si="433"/>
        <v>45.000010000000003</v>
      </c>
      <c r="CB294" s="104">
        <f t="shared" ca="1" si="447"/>
        <v>15.918595827791499</v>
      </c>
      <c r="CC294" s="104">
        <f t="shared" ca="1" si="447"/>
        <v>15.998400959553454</v>
      </c>
      <c r="CD294" s="104">
        <f t="shared" ca="1" si="447"/>
        <v>16.997984435940001</v>
      </c>
      <c r="CE294" s="104">
        <f t="shared" ca="1" si="447"/>
        <v>20.595810728069171</v>
      </c>
      <c r="CF294" s="104">
        <f t="shared" ca="1" si="447"/>
        <v>28.402999042948878</v>
      </c>
      <c r="CG294" s="104">
        <f t="shared" ca="1" si="447"/>
        <v>40.26054328842843</v>
      </c>
      <c r="CH294" s="104">
        <f t="shared" ca="1" si="447"/>
        <v>50.166251990816512</v>
      </c>
      <c r="CI294" s="104">
        <f t="shared" ca="1" si="447"/>
        <v>50.055688417964248</v>
      </c>
      <c r="CJ294" s="104">
        <f t="shared" ca="1" si="447"/>
        <v>43.004920132977965</v>
      </c>
      <c r="CK294" s="104">
        <f t="shared" ca="1" si="447"/>
        <v>36.028140706985589</v>
      </c>
      <c r="CL294" s="104">
        <f t="shared" ca="1" si="447"/>
        <v>31.561200100094236</v>
      </c>
      <c r="CM294" s="104">
        <f t="shared" ca="1" si="447"/>
        <v>29.429502821991104</v>
      </c>
      <c r="CN294" s="104">
        <f t="shared" ca="1" si="447"/>
        <v>28.858980137666244</v>
      </c>
      <c r="CP294" s="80">
        <f t="shared" si="435"/>
        <v>45.000010000000003</v>
      </c>
      <c r="CQ294" s="136">
        <f t="shared" ca="1" si="448"/>
        <v>15.918595827791499</v>
      </c>
      <c r="CR294" s="136">
        <f t="shared" ca="1" si="448"/>
        <v>15.998400959553454</v>
      </c>
      <c r="CS294" s="136">
        <f t="shared" ca="1" si="448"/>
        <v>16.997984435940001</v>
      </c>
      <c r="CT294" s="136">
        <f t="shared" ca="1" si="448"/>
        <v>20.595810728069171</v>
      </c>
      <c r="CU294" s="136">
        <f t="shared" ca="1" si="448"/>
        <v>28.402999042948878</v>
      </c>
      <c r="CV294" s="136">
        <f t="shared" ca="1" si="448"/>
        <v>40.26054328842843</v>
      </c>
      <c r="CW294" s="136">
        <f t="shared" ca="1" si="448"/>
        <v>50.166251990816512</v>
      </c>
      <c r="CX294" s="136">
        <f t="shared" ca="1" si="448"/>
        <v>50.055688417964248</v>
      </c>
      <c r="CY294" s="136">
        <f t="shared" ca="1" si="448"/>
        <v>43.004920132977965</v>
      </c>
      <c r="CZ294" s="136">
        <f t="shared" ca="1" si="448"/>
        <v>36.028140706985589</v>
      </c>
      <c r="DA294" s="136">
        <f t="shared" ca="1" si="448"/>
        <v>31.561200100094236</v>
      </c>
      <c r="DB294" s="136">
        <f t="shared" ca="1" si="448"/>
        <v>29.429502821991104</v>
      </c>
      <c r="DC294" s="136">
        <f t="shared" ca="1" si="448"/>
        <v>28.858980137666244</v>
      </c>
      <c r="DE294" s="80">
        <f t="shared" si="437"/>
        <v>45.000010000000003</v>
      </c>
      <c r="DF294" s="104">
        <f t="shared" ca="1" si="449"/>
        <v>19.812465664408059</v>
      </c>
      <c r="DG294" s="104">
        <f t="shared" ca="1" si="449"/>
        <v>19.576244825035541</v>
      </c>
      <c r="DH294" s="104">
        <f t="shared" ca="1" si="449"/>
        <v>19.092914010413327</v>
      </c>
      <c r="DI294" s="104">
        <f t="shared" ca="1" si="449"/>
        <v>18.463167474157206</v>
      </c>
      <c r="DJ294" s="104">
        <f t="shared" ca="1" si="449"/>
        <v>16.800767839183838</v>
      </c>
      <c r="DK294" s="104">
        <f t="shared" ca="1" si="449"/>
        <v>12.148199281339982</v>
      </c>
      <c r="DL294" s="104">
        <f t="shared" ca="1" si="449"/>
        <v>6.8136436202547772</v>
      </c>
      <c r="DM294" s="104">
        <f t="shared" ca="1" si="449"/>
        <v>12.148199281339975</v>
      </c>
      <c r="DN294" s="104">
        <f t="shared" ca="1" si="449"/>
        <v>16.800767839183827</v>
      </c>
      <c r="DO294" s="104">
        <f t="shared" ca="1" si="449"/>
        <v>18.463167474157185</v>
      </c>
      <c r="DP294" s="104">
        <f t="shared" ca="1" si="449"/>
        <v>19.092914010413317</v>
      </c>
      <c r="DQ294" s="104">
        <f t="shared" ca="1" si="449"/>
        <v>19.576244825035538</v>
      </c>
      <c r="DR294" s="104">
        <f t="shared" ca="1" si="449"/>
        <v>19.812465664408052</v>
      </c>
      <c r="DT294" s="80">
        <f t="shared" si="439"/>
        <v>45.000010000000003</v>
      </c>
      <c r="DU294" s="136">
        <f t="shared" ca="1" si="450"/>
        <v>10.476360344500561</v>
      </c>
      <c r="DV294" s="136">
        <f t="shared" ca="1" si="450"/>
        <v>11.218982404970962</v>
      </c>
      <c r="DW294" s="136">
        <f t="shared" ca="1" si="450"/>
        <v>13.691261910673742</v>
      </c>
      <c r="DX294" s="136">
        <f t="shared" ca="1" si="450"/>
        <v>18.673625445526685</v>
      </c>
      <c r="DY294" s="136">
        <f t="shared" ca="1" si="450"/>
        <v>27.356868855234325</v>
      </c>
      <c r="DZ294" s="136">
        <f t="shared" ca="1" si="450"/>
        <v>39.644428514926872</v>
      </c>
      <c r="EA294" s="136">
        <f t="shared" ca="1" si="450"/>
        <v>49.701379250703525</v>
      </c>
      <c r="EB294" s="136">
        <f t="shared" ca="1" si="450"/>
        <v>49.561490185344987</v>
      </c>
      <c r="EC294" s="136">
        <f t="shared" ca="1" si="450"/>
        <v>42.321283942864355</v>
      </c>
      <c r="ED294" s="136">
        <f t="shared" ca="1" si="450"/>
        <v>34.964893686892921</v>
      </c>
      <c r="EE294" s="136">
        <f t="shared" ca="1" si="450"/>
        <v>29.910341515609538</v>
      </c>
      <c r="EF294" s="136">
        <f t="shared" ca="1" si="450"/>
        <v>27.129547900582303</v>
      </c>
      <c r="EG294" s="136">
        <f t="shared" ca="1" si="450"/>
        <v>26.252488787264678</v>
      </c>
      <c r="EI294" s="80">
        <f t="shared" si="441"/>
        <v>45.000010000000003</v>
      </c>
      <c r="EJ294" s="136">
        <f t="shared" ca="1" si="451"/>
        <v>10.476360344500561</v>
      </c>
      <c r="EK294" s="136">
        <f t="shared" ca="1" si="451"/>
        <v>11.218982404970962</v>
      </c>
      <c r="EL294" s="136">
        <f t="shared" ca="1" si="451"/>
        <v>13.691261910673742</v>
      </c>
      <c r="EM294" s="136">
        <f t="shared" ca="1" si="451"/>
        <v>18.673625445526685</v>
      </c>
      <c r="EN294" s="136">
        <f t="shared" ca="1" si="451"/>
        <v>27.356868855234325</v>
      </c>
      <c r="EO294" s="136">
        <f t="shared" ca="1" si="451"/>
        <v>39.644428514926872</v>
      </c>
      <c r="EP294" s="136">
        <f t="shared" ca="1" si="451"/>
        <v>49.701379250703525</v>
      </c>
      <c r="EQ294" s="136">
        <f t="shared" ca="1" si="451"/>
        <v>49.561490185344987</v>
      </c>
      <c r="ER294" s="136">
        <f t="shared" ca="1" si="451"/>
        <v>42.321283942864355</v>
      </c>
      <c r="ES294" s="136">
        <f t="shared" ca="1" si="451"/>
        <v>34.964893686892921</v>
      </c>
      <c r="ET294" s="136">
        <f t="shared" ca="1" si="451"/>
        <v>29.910341515609538</v>
      </c>
      <c r="EU294" s="136">
        <f t="shared" ca="1" si="451"/>
        <v>27.129547900582303</v>
      </c>
      <c r="EV294" s="136">
        <f t="shared" ca="1" si="451"/>
        <v>26.252488787264678</v>
      </c>
    </row>
    <row r="295" spans="17:184">
      <c r="S295" s="26">
        <f t="shared" si="426"/>
        <v>52.500010000000003</v>
      </c>
      <c r="T295" s="132">
        <f t="shared" ca="1" si="443"/>
        <v>9.4985832377165309</v>
      </c>
      <c r="U295" s="132">
        <f t="shared" ca="1" si="443"/>
        <v>10.098128260356365</v>
      </c>
      <c r="V295" s="132">
        <f t="shared" ca="1" si="443"/>
        <v>12.084485237274695</v>
      </c>
      <c r="W295" s="132">
        <f t="shared" ca="1" si="443"/>
        <v>16.084684842094028</v>
      </c>
      <c r="X295" s="132">
        <f t="shared" ca="1" si="443"/>
        <v>23.278446102466035</v>
      </c>
      <c r="Y295" s="132">
        <f t="shared" ca="1" si="443"/>
        <v>34.959383030582941</v>
      </c>
      <c r="Z295" s="132">
        <f t="shared" ca="1" si="443"/>
        <v>49.561490185344987</v>
      </c>
      <c r="AA295" s="132">
        <f t="shared" ca="1" si="443"/>
        <v>58.667127736247743</v>
      </c>
      <c r="AB295" s="132">
        <f t="shared" ca="1" si="443"/>
        <v>56.426190874636006</v>
      </c>
      <c r="AC295" s="132">
        <f t="shared" ca="1" si="443"/>
        <v>48.834455845489657</v>
      </c>
      <c r="AD295" s="132">
        <f t="shared" ca="1" si="443"/>
        <v>42.1695214270948</v>
      </c>
      <c r="AE295" s="132">
        <f t="shared" ca="1" si="443"/>
        <v>38.194428614993917</v>
      </c>
      <c r="AF295" s="132">
        <f t="shared" ca="1" si="443"/>
        <v>36.908661866143433</v>
      </c>
      <c r="AH295" s="80">
        <f t="shared" si="428"/>
        <v>52.500010000000003</v>
      </c>
      <c r="AI295" s="104">
        <f t="shared" ca="1" si="444"/>
        <v>9.4985832377165309</v>
      </c>
      <c r="AJ295" s="104">
        <f t="shared" ca="1" si="444"/>
        <v>10.098128260356365</v>
      </c>
      <c r="AK295" s="104">
        <f t="shared" ca="1" si="444"/>
        <v>12.084485237274695</v>
      </c>
      <c r="AL295" s="104">
        <f t="shared" ca="1" si="444"/>
        <v>16.084684842094028</v>
      </c>
      <c r="AM295" s="104">
        <f t="shared" ca="1" si="444"/>
        <v>23.278446102466035</v>
      </c>
      <c r="AN295" s="104">
        <f t="shared" ca="1" si="444"/>
        <v>34.959383030582941</v>
      </c>
      <c r="AO295" s="104">
        <f t="shared" ca="1" si="444"/>
        <v>49.561490185344987</v>
      </c>
      <c r="AP295" s="104">
        <f t="shared" ca="1" si="444"/>
        <v>58.667127736247743</v>
      </c>
      <c r="AQ295" s="104">
        <f t="shared" ca="1" si="444"/>
        <v>56.426190874636006</v>
      </c>
      <c r="AR295" s="104">
        <f t="shared" ca="1" si="444"/>
        <v>48.834455845489657</v>
      </c>
      <c r="AS295" s="104">
        <f t="shared" ca="1" si="444"/>
        <v>42.1695214270948</v>
      </c>
      <c r="AT295" s="104">
        <f t="shared" ca="1" si="444"/>
        <v>38.194428614993917</v>
      </c>
      <c r="AU295" s="104">
        <f t="shared" ca="1" si="444"/>
        <v>36.908661866143433</v>
      </c>
      <c r="AW295" s="80">
        <f t="shared" si="430"/>
        <v>52.500010000000003</v>
      </c>
      <c r="AX295" s="136">
        <f t="shared" ca="1" si="445"/>
        <v>8.8725937470633234</v>
      </c>
      <c r="AY295" s="136">
        <f t="shared" ca="1" si="404"/>
        <v>-0.67888323162023134</v>
      </c>
      <c r="AZ295" s="136">
        <f t="shared" ca="1" si="404"/>
        <v>0</v>
      </c>
      <c r="BA295" s="136">
        <f t="shared" ca="1" si="404"/>
        <v>1.3853067338204532</v>
      </c>
      <c r="BB295" s="136">
        <f t="shared" ca="1" si="404"/>
        <v>3.95199203393212</v>
      </c>
      <c r="BC295" s="136">
        <f t="shared" ca="1" si="404"/>
        <v>8.5277276454025035</v>
      </c>
      <c r="BD295" s="136">
        <f t="shared" ca="1" si="404"/>
        <v>16.219079604935796</v>
      </c>
      <c r="BE295" s="136">
        <f t="shared" ca="1" si="404"/>
        <v>27.474386417730933</v>
      </c>
      <c r="BF295" s="136">
        <f t="shared" ca="1" si="404"/>
        <v>39.993875346688263</v>
      </c>
      <c r="BG295" s="136">
        <f t="shared" ca="1" si="404"/>
        <v>49.099916097576447</v>
      </c>
      <c r="BH295" s="136">
        <f t="shared" ca="1" si="404"/>
        <v>52.902992890694229</v>
      </c>
      <c r="BI295" s="136">
        <f t="shared" ca="1" si="404"/>
        <v>53.543936847386568</v>
      </c>
      <c r="BJ295" s="136">
        <f t="shared" ca="1" si="404"/>
        <v>53.469108176799487</v>
      </c>
      <c r="BK295" s="62"/>
      <c r="BL295" s="80">
        <f t="shared" si="431"/>
        <v>52.500010000000003</v>
      </c>
      <c r="BM295" s="104">
        <f t="shared" ca="1" si="446"/>
        <v>27.869760222496389</v>
      </c>
      <c r="BN295" s="104">
        <f t="shared" ca="1" si="446"/>
        <v>29.006078518325729</v>
      </c>
      <c r="BO295" s="104">
        <f t="shared" ca="1" si="446"/>
        <v>32.69669811995189</v>
      </c>
      <c r="BP295" s="104">
        <f t="shared" ca="1" si="446"/>
        <v>39.840836688897525</v>
      </c>
      <c r="BQ295" s="104">
        <f t="shared" ca="1" si="446"/>
        <v>51.937304132401209</v>
      </c>
      <c r="BR295" s="104">
        <f t="shared" ca="1" si="446"/>
        <v>69.918766061165883</v>
      </c>
      <c r="BS295" s="104">
        <f t="shared" ca="1" si="446"/>
        <v>89.205918700271837</v>
      </c>
      <c r="BT295" s="104">
        <f t="shared" ca="1" si="446"/>
        <v>95.991434508896575</v>
      </c>
      <c r="BU295" s="104">
        <f t="shared" ca="1" si="446"/>
        <v>85.11153280368255</v>
      </c>
      <c r="BV295" s="104">
        <f t="shared" ca="1" si="446"/>
        <v>69.029149206934164</v>
      </c>
      <c r="BW295" s="104">
        <f t="shared" ca="1" si="446"/>
        <v>56.864656436458681</v>
      </c>
      <c r="BX295" s="104">
        <f t="shared" ca="1" si="446"/>
        <v>50.056123163032254</v>
      </c>
      <c r="BY295" s="104">
        <f t="shared" ca="1" si="446"/>
        <v>47.911547245630018</v>
      </c>
      <c r="BZ295" s="62"/>
      <c r="CA295" s="80">
        <f t="shared" si="433"/>
        <v>52.500010000000003</v>
      </c>
      <c r="CB295" s="104">
        <f t="shared" ca="1" si="447"/>
        <v>15.801034530023289</v>
      </c>
      <c r="CC295" s="104">
        <f t="shared" ca="1" si="447"/>
        <v>15.672260890610675</v>
      </c>
      <c r="CD295" s="104">
        <f t="shared" ca="1" si="447"/>
        <v>16.024315502999244</v>
      </c>
      <c r="CE295" s="104">
        <f t="shared" ca="1" si="447"/>
        <v>18.441470451935416</v>
      </c>
      <c r="CF295" s="104">
        <f t="shared" ca="1" si="447"/>
        <v>24.580277754213927</v>
      </c>
      <c r="CG295" s="104">
        <f t="shared" ca="1" si="447"/>
        <v>35.699524935038006</v>
      </c>
      <c r="CH295" s="104">
        <f t="shared" ca="1" si="447"/>
        <v>50.055688417964248</v>
      </c>
      <c r="CI295" s="104">
        <f t="shared" ca="1" si="447"/>
        <v>59.11116219065228</v>
      </c>
      <c r="CJ295" s="104">
        <f t="shared" ca="1" si="447"/>
        <v>56.97560019999564</v>
      </c>
      <c r="CK295" s="104">
        <f t="shared" ca="1" si="447"/>
        <v>49.660596288055146</v>
      </c>
      <c r="CL295" s="104">
        <f t="shared" ca="1" si="447"/>
        <v>43.462770750148444</v>
      </c>
      <c r="CM295" s="104">
        <f t="shared" ca="1" si="447"/>
        <v>40.030762474459856</v>
      </c>
      <c r="CN295" s="104">
        <f t="shared" ca="1" si="447"/>
        <v>39.008959604742977</v>
      </c>
      <c r="CP295" s="80">
        <f t="shared" si="435"/>
        <v>52.500010000000003</v>
      </c>
      <c r="CQ295" s="136">
        <f t="shared" ca="1" si="448"/>
        <v>15.801034530023289</v>
      </c>
      <c r="CR295" s="136">
        <f t="shared" ca="1" si="448"/>
        <v>15.672260890610675</v>
      </c>
      <c r="CS295" s="136">
        <f t="shared" ca="1" si="448"/>
        <v>16.024315502999244</v>
      </c>
      <c r="CT295" s="136">
        <f t="shared" ca="1" si="448"/>
        <v>18.441470451935416</v>
      </c>
      <c r="CU295" s="136">
        <f t="shared" ca="1" si="448"/>
        <v>24.580277754213927</v>
      </c>
      <c r="CV295" s="136">
        <f t="shared" ca="1" si="448"/>
        <v>35.699524935038006</v>
      </c>
      <c r="CW295" s="136">
        <f t="shared" ca="1" si="448"/>
        <v>50.055688417964248</v>
      </c>
      <c r="CX295" s="136">
        <f t="shared" ca="1" si="448"/>
        <v>59.11116219065228</v>
      </c>
      <c r="CY295" s="136">
        <f t="shared" ca="1" si="448"/>
        <v>56.97560019999564</v>
      </c>
      <c r="CZ295" s="136">
        <f t="shared" ca="1" si="448"/>
        <v>49.660596288055146</v>
      </c>
      <c r="DA295" s="136">
        <f t="shared" ca="1" si="448"/>
        <v>43.462770750148444</v>
      </c>
      <c r="DB295" s="136">
        <f t="shared" ca="1" si="448"/>
        <v>40.030762474459856</v>
      </c>
      <c r="DC295" s="136">
        <f t="shared" ca="1" si="448"/>
        <v>39.008959604742977</v>
      </c>
      <c r="DE295" s="80">
        <f t="shared" si="437"/>
        <v>52.500010000000003</v>
      </c>
      <c r="DF295" s="104">
        <f t="shared" ca="1" si="449"/>
        <v>15.43283928820572</v>
      </c>
      <c r="DG295" s="104">
        <f t="shared" ca="1" si="449"/>
        <v>14.87482876171631</v>
      </c>
      <c r="DH295" s="104">
        <f t="shared" ca="1" si="449"/>
        <v>13.544963738744894</v>
      </c>
      <c r="DI295" s="104">
        <f t="shared" ca="1" si="449"/>
        <v>11.841543478975357</v>
      </c>
      <c r="DJ295" s="104">
        <f t="shared" ca="1" si="449"/>
        <v>9.5526349264556387</v>
      </c>
      <c r="DK295" s="104">
        <f t="shared" ca="1" si="449"/>
        <v>7.2317092522024113</v>
      </c>
      <c r="DL295" s="104">
        <f t="shared" ca="1" si="449"/>
        <v>12.148199281339975</v>
      </c>
      <c r="DM295" s="104">
        <f t="shared" ca="1" si="449"/>
        <v>22.534720441856543</v>
      </c>
      <c r="DN295" s="104">
        <f t="shared" ca="1" si="449"/>
        <v>28.841960782008211</v>
      </c>
      <c r="DO295" s="104">
        <f t="shared" ca="1" si="449"/>
        <v>30.026767077103695</v>
      </c>
      <c r="DP295" s="104">
        <f t="shared" ca="1" si="449"/>
        <v>29.420839772524324</v>
      </c>
      <c r="DQ295" s="104">
        <f t="shared" ca="1" si="449"/>
        <v>28.931997001620193</v>
      </c>
      <c r="DR295" s="104">
        <f t="shared" ca="1" si="449"/>
        <v>28.819418177190563</v>
      </c>
      <c r="DT295" s="80">
        <f t="shared" si="439"/>
        <v>52.500010000000003</v>
      </c>
      <c r="DU295" s="136">
        <f t="shared" ca="1" si="450"/>
        <v>9.4985832377165309</v>
      </c>
      <c r="DV295" s="136">
        <f t="shared" ca="1" si="450"/>
        <v>10.098128260356365</v>
      </c>
      <c r="DW295" s="136">
        <f t="shared" ca="1" si="450"/>
        <v>12.084485237274695</v>
      </c>
      <c r="DX295" s="136">
        <f t="shared" ca="1" si="450"/>
        <v>16.084684842094028</v>
      </c>
      <c r="DY295" s="136">
        <f t="shared" ca="1" si="450"/>
        <v>23.278446102466035</v>
      </c>
      <c r="DZ295" s="136">
        <f t="shared" ca="1" si="450"/>
        <v>34.959383030582941</v>
      </c>
      <c r="EA295" s="136">
        <f t="shared" ca="1" si="450"/>
        <v>49.561490185344987</v>
      </c>
      <c r="EB295" s="136">
        <f t="shared" ca="1" si="450"/>
        <v>58.667127736247743</v>
      </c>
      <c r="EC295" s="136">
        <f t="shared" ca="1" si="450"/>
        <v>56.426190874636006</v>
      </c>
      <c r="ED295" s="136">
        <f t="shared" ca="1" si="450"/>
        <v>48.834455845489657</v>
      </c>
      <c r="EE295" s="136">
        <f t="shared" ca="1" si="450"/>
        <v>42.1695214270948</v>
      </c>
      <c r="EF295" s="136">
        <f t="shared" ca="1" si="450"/>
        <v>38.194428614993917</v>
      </c>
      <c r="EG295" s="136">
        <f t="shared" ca="1" si="450"/>
        <v>36.908661866143433</v>
      </c>
      <c r="EI295" s="80">
        <f t="shared" si="441"/>
        <v>52.500010000000003</v>
      </c>
      <c r="EJ295" s="136">
        <f t="shared" ca="1" si="451"/>
        <v>9.4985832377165309</v>
      </c>
      <c r="EK295" s="136">
        <f t="shared" ca="1" si="451"/>
        <v>10.098128260356365</v>
      </c>
      <c r="EL295" s="136">
        <f t="shared" ca="1" si="451"/>
        <v>12.084485237274695</v>
      </c>
      <c r="EM295" s="136">
        <f t="shared" ca="1" si="451"/>
        <v>16.084684842094028</v>
      </c>
      <c r="EN295" s="136">
        <f t="shared" ca="1" si="451"/>
        <v>23.278446102466035</v>
      </c>
      <c r="EO295" s="136">
        <f t="shared" ca="1" si="451"/>
        <v>34.959383030582941</v>
      </c>
      <c r="EP295" s="136">
        <f t="shared" ca="1" si="451"/>
        <v>49.561490185344987</v>
      </c>
      <c r="EQ295" s="136">
        <f t="shared" ca="1" si="451"/>
        <v>58.667127736247743</v>
      </c>
      <c r="ER295" s="136">
        <f t="shared" ca="1" si="451"/>
        <v>56.426190874636006</v>
      </c>
      <c r="ES295" s="136">
        <f t="shared" ca="1" si="451"/>
        <v>48.834455845489657</v>
      </c>
      <c r="ET295" s="136">
        <f t="shared" ca="1" si="451"/>
        <v>42.1695214270948</v>
      </c>
      <c r="EU295" s="136">
        <f t="shared" ca="1" si="451"/>
        <v>38.194428614993917</v>
      </c>
      <c r="EV295" s="136">
        <f t="shared" ca="1" si="451"/>
        <v>36.908661866143433</v>
      </c>
    </row>
    <row r="296" spans="17:184">
      <c r="S296" s="26">
        <f t="shared" si="426"/>
        <v>60.000010000000003</v>
      </c>
      <c r="T296" s="132">
        <f t="shared" ca="1" si="443"/>
        <v>8.5321735954902884</v>
      </c>
      <c r="U296" s="132">
        <f t="shared" ca="1" si="443"/>
        <v>9.0132030032675274</v>
      </c>
      <c r="V296" s="132">
        <f t="shared" ca="1" si="443"/>
        <v>10.592454026919686</v>
      </c>
      <c r="W296" s="132">
        <f t="shared" ca="1" si="443"/>
        <v>13.726069538343276</v>
      </c>
      <c r="X296" s="132">
        <f t="shared" ca="1" si="443"/>
        <v>19.31076270962204</v>
      </c>
      <c r="Y296" s="132">
        <f t="shared" ca="1" si="443"/>
        <v>28.658858029935182</v>
      </c>
      <c r="Z296" s="132">
        <f t="shared" ca="1" si="443"/>
        <v>42.321283942864369</v>
      </c>
      <c r="AA296" s="132">
        <f t="shared" ca="1" si="443"/>
        <v>56.426190874636006</v>
      </c>
      <c r="AB296" s="132">
        <f t="shared" ca="1" si="443"/>
        <v>62.729810372973979</v>
      </c>
      <c r="AC296" s="132">
        <f t="shared" ca="1" si="443"/>
        <v>59.86155652151507</v>
      </c>
      <c r="AD296" s="132">
        <f t="shared" ca="1" si="443"/>
        <v>54.077880748739574</v>
      </c>
      <c r="AE296" s="132">
        <f t="shared" ca="1" si="443"/>
        <v>49.793146342046263</v>
      </c>
      <c r="AF296" s="132">
        <f t="shared" ca="1" si="443"/>
        <v>48.304160087478756</v>
      </c>
      <c r="AH296" s="80">
        <f t="shared" si="428"/>
        <v>60.000010000000003</v>
      </c>
      <c r="AI296" s="104">
        <f t="shared" ca="1" si="444"/>
        <v>8.5321735954902884</v>
      </c>
      <c r="AJ296" s="104">
        <f t="shared" ca="1" si="444"/>
        <v>9.0132030032675274</v>
      </c>
      <c r="AK296" s="104">
        <f t="shared" ca="1" si="444"/>
        <v>10.592454026919686</v>
      </c>
      <c r="AL296" s="104">
        <f t="shared" ca="1" si="444"/>
        <v>13.726069538343276</v>
      </c>
      <c r="AM296" s="104">
        <f t="shared" ca="1" si="444"/>
        <v>19.31076270962204</v>
      </c>
      <c r="AN296" s="104">
        <f t="shared" ca="1" si="444"/>
        <v>28.658858029935182</v>
      </c>
      <c r="AO296" s="104">
        <f t="shared" ca="1" si="444"/>
        <v>42.321283942864369</v>
      </c>
      <c r="AP296" s="104">
        <f t="shared" ca="1" si="444"/>
        <v>56.426190874636006</v>
      </c>
      <c r="AQ296" s="104">
        <f t="shared" ca="1" si="444"/>
        <v>62.729810372973979</v>
      </c>
      <c r="AR296" s="104">
        <f t="shared" ca="1" si="444"/>
        <v>59.86155652151507</v>
      </c>
      <c r="AS296" s="104">
        <f t="shared" ca="1" si="444"/>
        <v>54.077880748739574</v>
      </c>
      <c r="AT296" s="104">
        <f t="shared" ca="1" si="444"/>
        <v>49.793146342046263</v>
      </c>
      <c r="AU296" s="104">
        <f t="shared" ca="1" si="444"/>
        <v>48.304160087478756</v>
      </c>
      <c r="AW296" s="80">
        <f t="shared" si="430"/>
        <v>60.000010000000003</v>
      </c>
      <c r="AX296" s="136">
        <f t="shared" ca="1" si="445"/>
        <v>4.6671637736861831</v>
      </c>
      <c r="AY296" s="136">
        <f t="shared" ca="1" si="404"/>
        <v>-8.8817841970012523E-16</v>
      </c>
      <c r="AZ296" s="136">
        <f t="shared" ca="1" si="404"/>
        <v>0.67888323162022868</v>
      </c>
      <c r="BA296" s="136">
        <f t="shared" ca="1" si="404"/>
        <v>2.0411568183744349</v>
      </c>
      <c r="BB296" s="136">
        <f t="shared" ca="1" si="404"/>
        <v>4.5102338723139574</v>
      </c>
      <c r="BC296" s="136">
        <f t="shared" ca="1" si="404"/>
        <v>8.8098219976129961</v>
      </c>
      <c r="BD296" s="136">
        <f t="shared" ca="1" si="404"/>
        <v>15.910565495611332</v>
      </c>
      <c r="BE296" s="136">
        <f t="shared" ca="1" si="404"/>
        <v>26.332734066955574</v>
      </c>
      <c r="BF296" s="136">
        <f t="shared" ca="1" si="404"/>
        <v>38.47760688481025</v>
      </c>
      <c r="BG296" s="136">
        <f t="shared" ca="1" si="404"/>
        <v>48.374529565647592</v>
      </c>
      <c r="BH296" s="136">
        <f t="shared" ca="1" si="404"/>
        <v>53.543936847386568</v>
      </c>
      <c r="BI296" s="136">
        <f t="shared" ca="1" si="404"/>
        <v>55.1735115796888</v>
      </c>
      <c r="BJ296" s="136">
        <f t="shared" ca="1" si="404"/>
        <v>55.425855753095547</v>
      </c>
      <c r="BK296" s="62"/>
      <c r="BL296" s="80">
        <f t="shared" si="431"/>
        <v>60.000010000000003</v>
      </c>
      <c r="BM296" s="104">
        <f t="shared" ca="1" si="446"/>
        <v>21.731510964666761</v>
      </c>
      <c r="BN296" s="104">
        <f t="shared" ca="1" si="446"/>
        <v>22.536639878849019</v>
      </c>
      <c r="BO296" s="104">
        <f t="shared" ca="1" si="446"/>
        <v>25.136900087771494</v>
      </c>
      <c r="BP296" s="104">
        <f t="shared" ca="1" si="446"/>
        <v>30.132698629478156</v>
      </c>
      <c r="BQ296" s="104">
        <f t="shared" ca="1" si="446"/>
        <v>38.62152541924408</v>
      </c>
      <c r="BR296" s="104">
        <f t="shared" ca="1" si="446"/>
        <v>51.937304132401231</v>
      </c>
      <c r="BS296" s="104">
        <f t="shared" ca="1" si="446"/>
        <v>69.678152798098722</v>
      </c>
      <c r="BT296" s="104">
        <f t="shared" ca="1" si="446"/>
        <v>85.11153280368255</v>
      </c>
      <c r="BU296" s="104">
        <f t="shared" ca="1" si="446"/>
        <v>87.762869262547483</v>
      </c>
      <c r="BV296" s="104">
        <f t="shared" ca="1" si="446"/>
        <v>78.843628827797787</v>
      </c>
      <c r="BW296" s="104">
        <f t="shared" ca="1" si="446"/>
        <v>68.161886150790892</v>
      </c>
      <c r="BX296" s="104">
        <f t="shared" ca="1" si="446"/>
        <v>61.108685799282284</v>
      </c>
      <c r="BY296" s="104">
        <f t="shared" ca="1" si="446"/>
        <v>58.753662856893982</v>
      </c>
      <c r="BZ296" s="62"/>
      <c r="CA296" s="80">
        <f t="shared" si="433"/>
        <v>60.000010000000003</v>
      </c>
      <c r="CB296" s="104">
        <f t="shared" ca="1" si="447"/>
        <v>17.076492555860582</v>
      </c>
      <c r="CC296" s="104">
        <f t="shared" ca="1" si="447"/>
        <v>16.582205294156893</v>
      </c>
      <c r="CD296" s="104">
        <f t="shared" ca="1" si="447"/>
        <v>15.995238334365764</v>
      </c>
      <c r="CE296" s="104">
        <f t="shared" ca="1" si="447"/>
        <v>17.026033218258092</v>
      </c>
      <c r="CF296" s="104">
        <f t="shared" ca="1" si="447"/>
        <v>21.175190405140555</v>
      </c>
      <c r="CG296" s="104">
        <f t="shared" ca="1" si="447"/>
        <v>29.72598434213522</v>
      </c>
      <c r="CH296" s="104">
        <f t="shared" ca="1" si="447"/>
        <v>43.004920132977979</v>
      </c>
      <c r="CI296" s="104">
        <f t="shared" ca="1" si="447"/>
        <v>56.97560019999564</v>
      </c>
      <c r="CJ296" s="104">
        <f t="shared" ca="1" si="447"/>
        <v>63.328605240411704</v>
      </c>
      <c r="CK296" s="104">
        <f t="shared" ca="1" si="447"/>
        <v>60.703268209844651</v>
      </c>
      <c r="CL296" s="104">
        <f t="shared" ca="1" si="447"/>
        <v>55.390114220279912</v>
      </c>
      <c r="CM296" s="104">
        <f t="shared" ca="1" si="447"/>
        <v>51.701925754075056</v>
      </c>
      <c r="CN296" s="104">
        <f t="shared" ca="1" si="447"/>
        <v>50.518318395444993</v>
      </c>
      <c r="CP296" s="80">
        <f t="shared" si="435"/>
        <v>60.000010000000003</v>
      </c>
      <c r="CQ296" s="136">
        <f t="shared" ca="1" si="448"/>
        <v>17.076492555860582</v>
      </c>
      <c r="CR296" s="136">
        <f t="shared" ca="1" si="448"/>
        <v>16.582205294156893</v>
      </c>
      <c r="CS296" s="136">
        <f t="shared" ca="1" si="448"/>
        <v>15.995238334365764</v>
      </c>
      <c r="CT296" s="136">
        <f t="shared" ca="1" si="448"/>
        <v>17.026033218258092</v>
      </c>
      <c r="CU296" s="136">
        <f t="shared" ca="1" si="448"/>
        <v>21.175190405140555</v>
      </c>
      <c r="CV296" s="136">
        <f t="shared" ca="1" si="448"/>
        <v>29.72598434213522</v>
      </c>
      <c r="CW296" s="136">
        <f t="shared" ca="1" si="448"/>
        <v>43.004920132977979</v>
      </c>
      <c r="CX296" s="136">
        <f t="shared" ca="1" si="448"/>
        <v>56.97560019999564</v>
      </c>
      <c r="CY296" s="136">
        <f t="shared" ca="1" si="448"/>
        <v>63.328605240411704</v>
      </c>
      <c r="CZ296" s="136">
        <f t="shared" ca="1" si="448"/>
        <v>60.703268209844651</v>
      </c>
      <c r="DA296" s="136">
        <f t="shared" ca="1" si="448"/>
        <v>55.390114220279912</v>
      </c>
      <c r="DB296" s="136">
        <f t="shared" ca="1" si="448"/>
        <v>51.701925754075056</v>
      </c>
      <c r="DC296" s="136">
        <f t="shared" ca="1" si="448"/>
        <v>50.518318395444993</v>
      </c>
      <c r="DE296" s="80">
        <f t="shared" si="437"/>
        <v>60.000010000000003</v>
      </c>
      <c r="DF296" s="104">
        <f t="shared" ca="1" si="449"/>
        <v>15.510997048455293</v>
      </c>
      <c r="DG296" s="104">
        <f t="shared" ca="1" si="449"/>
        <v>14.631264935829108</v>
      </c>
      <c r="DH296" s="104">
        <f t="shared" ca="1" si="449"/>
        <v>12.620055788189685</v>
      </c>
      <c r="DI296" s="104">
        <f t="shared" ca="1" si="449"/>
        <v>10.424309171060459</v>
      </c>
      <c r="DJ296" s="104">
        <f t="shared" ca="1" si="449"/>
        <v>8.6881029152875158</v>
      </c>
      <c r="DK296" s="104">
        <f t="shared" ca="1" si="449"/>
        <v>9.5526349264556369</v>
      </c>
      <c r="DL296" s="104">
        <f t="shared" ca="1" si="449"/>
        <v>16.800767839183838</v>
      </c>
      <c r="DM296" s="104">
        <f t="shared" ca="1" si="449"/>
        <v>28.841960782008211</v>
      </c>
      <c r="DN296" s="104">
        <f t="shared" ca="1" si="449"/>
        <v>38.684986812300757</v>
      </c>
      <c r="DO296" s="104">
        <f t="shared" ca="1" si="449"/>
        <v>42.102411473468152</v>
      </c>
      <c r="DP296" s="104">
        <f t="shared" ca="1" si="449"/>
        <v>41.751139293523423</v>
      </c>
      <c r="DQ296" s="104">
        <f t="shared" ca="1" si="449"/>
        <v>40.917697095773256</v>
      </c>
      <c r="DR296" s="104">
        <f t="shared" ca="1" si="449"/>
        <v>40.642141828584784</v>
      </c>
      <c r="DT296" s="80">
        <f t="shared" si="439"/>
        <v>60.000010000000003</v>
      </c>
      <c r="DU296" s="136">
        <f t="shared" ca="1" si="450"/>
        <v>8.5321735954902884</v>
      </c>
      <c r="DV296" s="136">
        <f t="shared" ca="1" si="450"/>
        <v>9.0132030032675274</v>
      </c>
      <c r="DW296" s="136">
        <f t="shared" ca="1" si="450"/>
        <v>10.592454026919686</v>
      </c>
      <c r="DX296" s="136">
        <f t="shared" ca="1" si="450"/>
        <v>13.726069538343276</v>
      </c>
      <c r="DY296" s="136">
        <f t="shared" ca="1" si="450"/>
        <v>19.31076270962204</v>
      </c>
      <c r="DZ296" s="136">
        <f t="shared" ca="1" si="450"/>
        <v>28.658858029935182</v>
      </c>
      <c r="EA296" s="136">
        <f t="shared" ca="1" si="450"/>
        <v>42.321283942864369</v>
      </c>
      <c r="EB296" s="136">
        <f t="shared" ca="1" si="450"/>
        <v>56.426190874636006</v>
      </c>
      <c r="EC296" s="136">
        <f t="shared" ca="1" si="450"/>
        <v>62.729810372973979</v>
      </c>
      <c r="ED296" s="136">
        <f t="shared" ca="1" si="450"/>
        <v>59.86155652151507</v>
      </c>
      <c r="EE296" s="136">
        <f t="shared" ca="1" si="450"/>
        <v>54.077880748739574</v>
      </c>
      <c r="EF296" s="136">
        <f t="shared" ca="1" si="450"/>
        <v>49.793146342046263</v>
      </c>
      <c r="EG296" s="136">
        <f t="shared" ca="1" si="450"/>
        <v>48.304160087478756</v>
      </c>
      <c r="EI296" s="80">
        <f t="shared" si="441"/>
        <v>60.000010000000003</v>
      </c>
      <c r="EJ296" s="136">
        <f t="shared" ca="1" si="451"/>
        <v>8.5321735954902884</v>
      </c>
      <c r="EK296" s="136">
        <f t="shared" ca="1" si="451"/>
        <v>9.0132030032675274</v>
      </c>
      <c r="EL296" s="136">
        <f t="shared" ca="1" si="451"/>
        <v>10.592454026919686</v>
      </c>
      <c r="EM296" s="136">
        <f t="shared" ca="1" si="451"/>
        <v>13.726069538343276</v>
      </c>
      <c r="EN296" s="136">
        <f t="shared" ca="1" si="451"/>
        <v>19.31076270962204</v>
      </c>
      <c r="EO296" s="136">
        <f t="shared" ca="1" si="451"/>
        <v>28.658858029935182</v>
      </c>
      <c r="EP296" s="136">
        <f t="shared" ca="1" si="451"/>
        <v>42.321283942864369</v>
      </c>
      <c r="EQ296" s="136">
        <f t="shared" ca="1" si="451"/>
        <v>56.426190874636006</v>
      </c>
      <c r="ER296" s="136">
        <f t="shared" ca="1" si="451"/>
        <v>62.729810372973979</v>
      </c>
      <c r="ES296" s="136">
        <f t="shared" ca="1" si="451"/>
        <v>59.86155652151507</v>
      </c>
      <c r="ET296" s="136">
        <f t="shared" ca="1" si="451"/>
        <v>54.077880748739574</v>
      </c>
      <c r="EU296" s="136">
        <f t="shared" ca="1" si="451"/>
        <v>49.793146342046263</v>
      </c>
      <c r="EV296" s="136">
        <f t="shared" ca="1" si="451"/>
        <v>48.304160087478756</v>
      </c>
    </row>
    <row r="297" spans="17:184">
      <c r="S297" s="26">
        <f t="shared" si="426"/>
        <v>67.500010000000003</v>
      </c>
      <c r="T297" s="132">
        <f t="shared" ca="1" si="443"/>
        <v>7.7619177047307657</v>
      </c>
      <c r="U297" s="132">
        <f t="shared" ca="1" si="443"/>
        <v>8.1597249531260658</v>
      </c>
      <c r="V297" s="132">
        <f t="shared" ca="1" si="443"/>
        <v>9.4545892479995004</v>
      </c>
      <c r="W297" s="132">
        <f t="shared" ca="1" si="443"/>
        <v>11.983364024869404</v>
      </c>
      <c r="X297" s="132">
        <f t="shared" ca="1" si="443"/>
        <v>16.40662909113486</v>
      </c>
      <c r="Y297" s="132">
        <f t="shared" ca="1" si="443"/>
        <v>23.75615184680349</v>
      </c>
      <c r="Z297" s="132">
        <f t="shared" ca="1" si="443"/>
        <v>34.964893686892921</v>
      </c>
      <c r="AA297" s="132">
        <f t="shared" ca="1" si="443"/>
        <v>48.834455845489657</v>
      </c>
      <c r="AB297" s="132">
        <f t="shared" ca="1" si="443"/>
        <v>59.861556521515077</v>
      </c>
      <c r="AC297" s="132">
        <f t="shared" ca="1" si="443"/>
        <v>63.143114872740142</v>
      </c>
      <c r="AD297" s="132">
        <f t="shared" ca="1" si="443"/>
        <v>60.882218994670794</v>
      </c>
      <c r="AE297" s="132">
        <f t="shared" ca="1" si="443"/>
        <v>57.845337185879693</v>
      </c>
      <c r="AF297" s="132">
        <f t="shared" ca="1" si="443"/>
        <v>56.617891670289147</v>
      </c>
      <c r="AH297" s="80">
        <f t="shared" si="428"/>
        <v>67.500010000000003</v>
      </c>
      <c r="AI297" s="104">
        <f t="shared" ca="1" si="444"/>
        <v>7.7619177047307657</v>
      </c>
      <c r="AJ297" s="104">
        <f t="shared" ca="1" si="444"/>
        <v>8.1597249531260658</v>
      </c>
      <c r="AK297" s="104">
        <f t="shared" ca="1" si="444"/>
        <v>9.4545892479995004</v>
      </c>
      <c r="AL297" s="104">
        <f t="shared" ca="1" si="444"/>
        <v>11.983364024869404</v>
      </c>
      <c r="AM297" s="104">
        <f t="shared" ca="1" si="444"/>
        <v>16.40662909113486</v>
      </c>
      <c r="AN297" s="104">
        <f t="shared" ca="1" si="444"/>
        <v>23.75615184680349</v>
      </c>
      <c r="AO297" s="104">
        <f t="shared" ca="1" si="444"/>
        <v>34.964893686892921</v>
      </c>
      <c r="AP297" s="104">
        <f t="shared" ca="1" si="444"/>
        <v>48.834455845489657</v>
      </c>
      <c r="AQ297" s="104">
        <f t="shared" ca="1" si="444"/>
        <v>59.861556521515077</v>
      </c>
      <c r="AR297" s="104">
        <f t="shared" ca="1" si="444"/>
        <v>63.143114872740142</v>
      </c>
      <c r="AS297" s="104">
        <f t="shared" ca="1" si="444"/>
        <v>60.882218994670794</v>
      </c>
      <c r="AT297" s="104">
        <f t="shared" ca="1" si="444"/>
        <v>57.845337185879693</v>
      </c>
      <c r="AU297" s="104">
        <f t="shared" ca="1" si="444"/>
        <v>56.617891670289147</v>
      </c>
      <c r="AW297" s="80">
        <f t="shared" si="430"/>
        <v>67.500010000000003</v>
      </c>
      <c r="AX297" s="136">
        <f t="shared" ca="1" si="445"/>
        <v>2.2340546509988117</v>
      </c>
      <c r="AY297" s="136">
        <f t="shared" ca="1" si="404"/>
        <v>0.20541281627439822</v>
      </c>
      <c r="AZ297" s="136">
        <f t="shared" ca="1" si="404"/>
        <v>0.88243763556508714</v>
      </c>
      <c r="BA297" s="136">
        <f t="shared" ca="1" si="404"/>
        <v>2.23405465099881</v>
      </c>
      <c r="BB297" s="136">
        <f t="shared" ca="1" si="404"/>
        <v>4.6671637736861751</v>
      </c>
      <c r="BC297" s="136">
        <f t="shared" ca="1" si="404"/>
        <v>8.8725937470633234</v>
      </c>
      <c r="BD297" s="136">
        <f t="shared" ca="1" si="404"/>
        <v>15.776128442764119</v>
      </c>
      <c r="BE297" s="136">
        <f t="shared" ca="1" si="404"/>
        <v>25.905776486656851</v>
      </c>
      <c r="BF297" s="136">
        <f t="shared" ca="1" si="404"/>
        <v>37.854657318063538</v>
      </c>
      <c r="BG297" s="136">
        <f t="shared" ca="1" si="404"/>
        <v>47.904415895693596</v>
      </c>
      <c r="BH297" s="136">
        <f t="shared" ca="1" si="404"/>
        <v>53.469108176799487</v>
      </c>
      <c r="BI297" s="136">
        <f t="shared" ca="1" si="404"/>
        <v>55.425855753095547</v>
      </c>
      <c r="BJ297" s="136">
        <f t="shared" ca="1" si="404"/>
        <v>55.793528891607757</v>
      </c>
      <c r="BK297" s="62"/>
      <c r="BL297" s="80">
        <f t="shared" si="431"/>
        <v>67.500010000000003</v>
      </c>
      <c r="BM297" s="104">
        <f t="shared" ca="1" si="446"/>
        <v>17.75789006046034</v>
      </c>
      <c r="BN297" s="104">
        <f t="shared" ca="1" si="446"/>
        <v>18.360606724626567</v>
      </c>
      <c r="BO297" s="104">
        <f t="shared" ca="1" si="446"/>
        <v>20.294485229819458</v>
      </c>
      <c r="BP297" s="104">
        <f t="shared" ca="1" si="446"/>
        <v>23.966728049738812</v>
      </c>
      <c r="BQ297" s="104">
        <f t="shared" ca="1" si="446"/>
        <v>30.132698629478135</v>
      </c>
      <c r="BR297" s="104">
        <f t="shared" ca="1" si="446"/>
        <v>39.840836688897511</v>
      </c>
      <c r="BS297" s="104">
        <f t="shared" ca="1" si="446"/>
        <v>53.638519132419603</v>
      </c>
      <c r="BT297" s="104">
        <f t="shared" ca="1" si="446"/>
        <v>69.029149206934164</v>
      </c>
      <c r="BU297" s="104">
        <f t="shared" ca="1" si="446"/>
        <v>78.843628827797801</v>
      </c>
      <c r="BV297" s="104">
        <f t="shared" ca="1" si="446"/>
        <v>78.563250032555658</v>
      </c>
      <c r="BW297" s="104">
        <f t="shared" ca="1" si="446"/>
        <v>72.664521891765148</v>
      </c>
      <c r="BX297" s="104">
        <f t="shared" ca="1" si="446"/>
        <v>67.316144806111794</v>
      </c>
      <c r="BY297" s="104">
        <f t="shared" ca="1" si="446"/>
        <v>65.331367444884691</v>
      </c>
      <c r="BZ297" s="62"/>
      <c r="CA297" s="80">
        <f t="shared" si="433"/>
        <v>67.500010000000003</v>
      </c>
      <c r="CB297" s="104">
        <f t="shared" ca="1" si="447"/>
        <v>20.817006607987157</v>
      </c>
      <c r="CC297" s="104">
        <f t="shared" ca="1" si="447"/>
        <v>19.629244961362218</v>
      </c>
      <c r="CD297" s="104">
        <f t="shared" ca="1" si="447"/>
        <v>17.555565202953961</v>
      </c>
      <c r="CE297" s="104">
        <f t="shared" ca="1" si="447"/>
        <v>16.948409377085841</v>
      </c>
      <c r="CF297" s="104">
        <f t="shared" ca="1" si="447"/>
        <v>19.252488158985209</v>
      </c>
      <c r="CG297" s="104">
        <f t="shared" ca="1" si="447"/>
        <v>25.41112938317584</v>
      </c>
      <c r="CH297" s="104">
        <f t="shared" ca="1" si="447"/>
        <v>36.028140706985589</v>
      </c>
      <c r="CI297" s="104">
        <f t="shared" ca="1" si="447"/>
        <v>49.660596288055146</v>
      </c>
      <c r="CJ297" s="104">
        <f t="shared" ca="1" si="447"/>
        <v>60.703268209844659</v>
      </c>
      <c r="CK297" s="104">
        <f t="shared" ca="1" si="447"/>
        <v>64.270526082278295</v>
      </c>
      <c r="CL297" s="104">
        <f t="shared" ca="1" si="447"/>
        <v>62.653437267733629</v>
      </c>
      <c r="CM297" s="104">
        <f t="shared" ca="1" si="447"/>
        <v>60.537667452509368</v>
      </c>
      <c r="CN297" s="104">
        <f t="shared" ca="1" si="447"/>
        <v>59.822120113303953</v>
      </c>
      <c r="CP297" s="80">
        <f t="shared" si="435"/>
        <v>67.500010000000003</v>
      </c>
      <c r="CQ297" s="136">
        <f t="shared" ca="1" si="448"/>
        <v>20.817006607987157</v>
      </c>
      <c r="CR297" s="136">
        <f t="shared" ca="1" si="448"/>
        <v>19.629244961362218</v>
      </c>
      <c r="CS297" s="136">
        <f t="shared" ca="1" si="448"/>
        <v>17.555565202953961</v>
      </c>
      <c r="CT297" s="136">
        <f t="shared" ca="1" si="448"/>
        <v>16.948409377085841</v>
      </c>
      <c r="CU297" s="136">
        <f t="shared" ca="1" si="448"/>
        <v>19.252488158985209</v>
      </c>
      <c r="CV297" s="136">
        <f t="shared" ca="1" si="448"/>
        <v>25.41112938317584</v>
      </c>
      <c r="CW297" s="136">
        <f t="shared" ca="1" si="448"/>
        <v>36.028140706985589</v>
      </c>
      <c r="CX297" s="136">
        <f t="shared" ca="1" si="448"/>
        <v>49.660596288055146</v>
      </c>
      <c r="CY297" s="136">
        <f t="shared" ca="1" si="448"/>
        <v>60.703268209844659</v>
      </c>
      <c r="CZ297" s="136">
        <f t="shared" ca="1" si="448"/>
        <v>64.270526082278295</v>
      </c>
      <c r="DA297" s="136">
        <f t="shared" ca="1" si="448"/>
        <v>62.653437267733629</v>
      </c>
      <c r="DB297" s="136">
        <f t="shared" ca="1" si="448"/>
        <v>60.537667452509368</v>
      </c>
      <c r="DC297" s="136">
        <f t="shared" ca="1" si="448"/>
        <v>59.822120113303953</v>
      </c>
      <c r="DE297" s="80">
        <f t="shared" si="437"/>
        <v>67.500010000000003</v>
      </c>
      <c r="DF297" s="104">
        <f t="shared" ca="1" si="449"/>
        <v>19.444572452116745</v>
      </c>
      <c r="DG297" s="104">
        <f t="shared" ca="1" si="449"/>
        <v>17.969208875175674</v>
      </c>
      <c r="DH297" s="104">
        <f t="shared" ca="1" si="449"/>
        <v>14.856907029848054</v>
      </c>
      <c r="DI297" s="104">
        <f t="shared" ca="1" si="449"/>
        <v>11.985306298161804</v>
      </c>
      <c r="DJ297" s="104">
        <f t="shared" ca="1" si="449"/>
        <v>10.424309171060459</v>
      </c>
      <c r="DK297" s="104">
        <f t="shared" ca="1" si="449"/>
        <v>11.841543478975353</v>
      </c>
      <c r="DL297" s="104">
        <f t="shared" ca="1" si="449"/>
        <v>18.463167474157185</v>
      </c>
      <c r="DM297" s="104">
        <f t="shared" ca="1" si="449"/>
        <v>30.026767077103695</v>
      </c>
      <c r="DN297" s="104">
        <f t="shared" ca="1" si="449"/>
        <v>42.102411473468159</v>
      </c>
      <c r="DO297" s="104">
        <f t="shared" ca="1" si="449"/>
        <v>49.204983078352676</v>
      </c>
      <c r="DP297" s="104">
        <f t="shared" ca="1" si="449"/>
        <v>51.279726720564987</v>
      </c>
      <c r="DQ297" s="104">
        <f t="shared" ca="1" si="449"/>
        <v>51.563759144773464</v>
      </c>
      <c r="DR297" s="104">
        <f t="shared" ca="1" si="449"/>
        <v>51.652042166496663</v>
      </c>
      <c r="DT297" s="80">
        <f t="shared" si="439"/>
        <v>67.500010000000003</v>
      </c>
      <c r="DU297" s="136">
        <f t="shared" ca="1" si="450"/>
        <v>7.7619177047307657</v>
      </c>
      <c r="DV297" s="136">
        <f t="shared" ca="1" si="450"/>
        <v>8.1597249531260658</v>
      </c>
      <c r="DW297" s="136">
        <f t="shared" ca="1" si="450"/>
        <v>9.4545892479995004</v>
      </c>
      <c r="DX297" s="136">
        <f t="shared" ca="1" si="450"/>
        <v>11.983364024869404</v>
      </c>
      <c r="DY297" s="136">
        <f t="shared" ca="1" si="450"/>
        <v>16.40662909113486</v>
      </c>
      <c r="DZ297" s="136">
        <f t="shared" ca="1" si="450"/>
        <v>23.75615184680349</v>
      </c>
      <c r="EA297" s="136">
        <f t="shared" ca="1" si="450"/>
        <v>34.964893686892921</v>
      </c>
      <c r="EB297" s="136">
        <f t="shared" ca="1" si="450"/>
        <v>48.834455845489657</v>
      </c>
      <c r="EC297" s="136">
        <f t="shared" ca="1" si="450"/>
        <v>59.861556521515077</v>
      </c>
      <c r="ED297" s="136">
        <f t="shared" ca="1" si="450"/>
        <v>63.143114872740142</v>
      </c>
      <c r="EE297" s="136">
        <f t="shared" ca="1" si="450"/>
        <v>60.882218994670794</v>
      </c>
      <c r="EF297" s="136">
        <f t="shared" ca="1" si="450"/>
        <v>57.845337185879693</v>
      </c>
      <c r="EG297" s="136">
        <f t="shared" ca="1" si="450"/>
        <v>56.617891670289147</v>
      </c>
      <c r="EI297" s="80">
        <f t="shared" si="441"/>
        <v>67.500010000000003</v>
      </c>
      <c r="EJ297" s="136">
        <f t="shared" ca="1" si="451"/>
        <v>7.7619177047307657</v>
      </c>
      <c r="EK297" s="136">
        <f t="shared" ca="1" si="451"/>
        <v>8.1597249531260658</v>
      </c>
      <c r="EL297" s="136">
        <f t="shared" ca="1" si="451"/>
        <v>9.4545892479995004</v>
      </c>
      <c r="EM297" s="136">
        <f t="shared" ca="1" si="451"/>
        <v>11.983364024869404</v>
      </c>
      <c r="EN297" s="136">
        <f t="shared" ca="1" si="451"/>
        <v>16.40662909113486</v>
      </c>
      <c r="EO297" s="136">
        <f t="shared" ca="1" si="451"/>
        <v>23.75615184680349</v>
      </c>
      <c r="EP297" s="136">
        <f t="shared" ca="1" si="451"/>
        <v>34.964893686892921</v>
      </c>
      <c r="EQ297" s="136">
        <f t="shared" ca="1" si="451"/>
        <v>48.834455845489657</v>
      </c>
      <c r="ER297" s="136">
        <f t="shared" ca="1" si="451"/>
        <v>59.861556521515077</v>
      </c>
      <c r="ES297" s="136">
        <f t="shared" ca="1" si="451"/>
        <v>63.143114872740142</v>
      </c>
      <c r="ET297" s="136">
        <f t="shared" ca="1" si="451"/>
        <v>60.882218994670794</v>
      </c>
      <c r="EU297" s="136">
        <f t="shared" ca="1" si="451"/>
        <v>57.845337185879693</v>
      </c>
      <c r="EV297" s="136">
        <f t="shared" ca="1" si="451"/>
        <v>56.617891670289147</v>
      </c>
    </row>
    <row r="298" spans="17:184">
      <c r="S298" s="26">
        <f t="shared" si="426"/>
        <v>75.000010000000003</v>
      </c>
      <c r="T298" s="132">
        <f t="shared" ca="1" si="443"/>
        <v>7.2260105702091337</v>
      </c>
      <c r="U298" s="132">
        <f t="shared" ca="1" si="443"/>
        <v>7.5710713727729502</v>
      </c>
      <c r="V298" s="132">
        <f t="shared" ca="1" si="443"/>
        <v>8.6870822547137969</v>
      </c>
      <c r="W298" s="132">
        <f t="shared" ca="1" si="443"/>
        <v>10.839895981819957</v>
      </c>
      <c r="X298" s="132">
        <f t="shared" ca="1" si="443"/>
        <v>14.54444606085181</v>
      </c>
      <c r="Y298" s="132">
        <f t="shared" ca="1" si="443"/>
        <v>20.612212882677198</v>
      </c>
      <c r="Z298" s="132">
        <f t="shared" ca="1" si="443"/>
        <v>29.910341515609545</v>
      </c>
      <c r="AA298" s="132">
        <f t="shared" ca="1" si="443"/>
        <v>42.169521427094814</v>
      </c>
      <c r="AB298" s="132">
        <f t="shared" ca="1" si="443"/>
        <v>54.077880748739581</v>
      </c>
      <c r="AC298" s="132">
        <f t="shared" ca="1" si="443"/>
        <v>60.882218994670794</v>
      </c>
      <c r="AD298" s="132">
        <f t="shared" ca="1" si="443"/>
        <v>62.006154481885332</v>
      </c>
      <c r="AE298" s="132">
        <f t="shared" ca="1" si="443"/>
        <v>60.795021540038896</v>
      </c>
      <c r="AF298" s="132">
        <f t="shared" ca="1" si="443"/>
        <v>60.0896566035861</v>
      </c>
      <c r="AH298" s="80">
        <f t="shared" si="428"/>
        <v>75.000010000000003</v>
      </c>
      <c r="AI298" s="104">
        <f t="shared" ca="1" si="444"/>
        <v>7.2260105702091337</v>
      </c>
      <c r="AJ298" s="104">
        <f t="shared" ca="1" si="444"/>
        <v>7.5710713727729502</v>
      </c>
      <c r="AK298" s="104">
        <f t="shared" ca="1" si="444"/>
        <v>8.6870822547137969</v>
      </c>
      <c r="AL298" s="104">
        <f t="shared" ca="1" si="444"/>
        <v>10.839895981819957</v>
      </c>
      <c r="AM298" s="104">
        <f t="shared" ca="1" si="444"/>
        <v>14.54444606085181</v>
      </c>
      <c r="AN298" s="104">
        <f t="shared" ca="1" si="444"/>
        <v>20.612212882677198</v>
      </c>
      <c r="AO298" s="104">
        <f t="shared" ca="1" si="444"/>
        <v>29.910341515609545</v>
      </c>
      <c r="AP298" s="104">
        <f t="shared" ca="1" si="444"/>
        <v>42.169521427094814</v>
      </c>
      <c r="AQ298" s="104">
        <f t="shared" ca="1" si="444"/>
        <v>54.077880748739581</v>
      </c>
      <c r="AR298" s="104">
        <f t="shared" ca="1" si="444"/>
        <v>60.882218994670794</v>
      </c>
      <c r="AS298" s="104">
        <f t="shared" ca="1" si="444"/>
        <v>62.006154481885332</v>
      </c>
      <c r="AT298" s="104">
        <f t="shared" ca="1" si="444"/>
        <v>60.795021540038896</v>
      </c>
      <c r="AU298" s="104">
        <f t="shared" ca="1" si="444"/>
        <v>60.0896566035861</v>
      </c>
      <c r="AW298" s="80">
        <f t="shared" si="430"/>
        <v>75.000010000000003</v>
      </c>
      <c r="AX298" s="136">
        <f t="shared" ca="1" si="445"/>
        <v>0.88243763556508714</v>
      </c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62"/>
      <c r="BL298" s="80">
        <f t="shared" si="431"/>
        <v>75.000010000000003</v>
      </c>
      <c r="BM298" s="104">
        <f t="shared" ca="1" si="446"/>
        <v>15.334458775983355</v>
      </c>
      <c r="BN298" s="104">
        <f t="shared" ca="1" si="446"/>
        <v>15.821025977166132</v>
      </c>
      <c r="BO298" s="104">
        <f t="shared" ca="1" si="446"/>
        <v>17.37416450942759</v>
      </c>
      <c r="BP298" s="104">
        <f t="shared" ca="1" si="446"/>
        <v>20.294485229819458</v>
      </c>
      <c r="BQ298" s="104">
        <f t="shared" ca="1" si="446"/>
        <v>25.136900087771501</v>
      </c>
      <c r="BR298" s="104">
        <f t="shared" ca="1" si="446"/>
        <v>32.69669811995189</v>
      </c>
      <c r="BS298" s="104">
        <f t="shared" ca="1" si="446"/>
        <v>43.60160342628329</v>
      </c>
      <c r="BT298" s="104">
        <f t="shared" ca="1" si="446"/>
        <v>56.864656436458702</v>
      </c>
      <c r="BU298" s="104">
        <f t="shared" ca="1" si="446"/>
        <v>68.161886150790906</v>
      </c>
      <c r="BV298" s="104">
        <f t="shared" ca="1" si="446"/>
        <v>72.664521891765148</v>
      </c>
      <c r="BW298" s="104">
        <f t="shared" ca="1" si="446"/>
        <v>71.109316073076428</v>
      </c>
      <c r="BX298" s="104">
        <f t="shared" ca="1" si="446"/>
        <v>68.04610623269123</v>
      </c>
      <c r="BY298" s="104">
        <f t="shared" ca="1" si="446"/>
        <v>66.710205030372705</v>
      </c>
      <c r="BZ298" s="62"/>
      <c r="CA298" s="80">
        <f t="shared" si="433"/>
        <v>75.000010000000003</v>
      </c>
      <c r="CB298" s="104">
        <f t="shared" ca="1" si="447"/>
        <v>28.74800677391184</v>
      </c>
      <c r="CC298" s="104">
        <f t="shared" ca="1" si="447"/>
        <v>26.013465730295444</v>
      </c>
      <c r="CD298" s="104">
        <f t="shared" ca="1" si="447"/>
        <v>21.179371939746737</v>
      </c>
      <c r="CE298" s="104">
        <f t="shared" ca="1" si="447"/>
        <v>18.338810120710033</v>
      </c>
      <c r="CF298" s="104">
        <f t="shared" ca="1" si="447"/>
        <v>18.846444711875627</v>
      </c>
      <c r="CG298" s="104">
        <f t="shared" ca="1" si="447"/>
        <v>23.1431895772937</v>
      </c>
      <c r="CH298" s="104">
        <f t="shared" ca="1" si="447"/>
        <v>31.561200100094243</v>
      </c>
      <c r="CI298" s="104">
        <f t="shared" ca="1" si="447"/>
        <v>43.462770750148458</v>
      </c>
      <c r="CJ298" s="104">
        <f t="shared" ca="1" si="447"/>
        <v>55.390114220279919</v>
      </c>
      <c r="CK298" s="104">
        <f t="shared" ca="1" si="447"/>
        <v>62.653437267733629</v>
      </c>
      <c r="CL298" s="104">
        <f t="shared" ca="1" si="447"/>
        <v>64.94508134796196</v>
      </c>
      <c r="CM298" s="104">
        <f t="shared" ca="1" si="447"/>
        <v>65.691810156391838</v>
      </c>
      <c r="CN298" s="104">
        <f t="shared" ca="1" si="447"/>
        <v>66.219328714877548</v>
      </c>
      <c r="CP298" s="80">
        <f t="shared" si="435"/>
        <v>75.000010000000003</v>
      </c>
      <c r="CQ298" s="136">
        <f t="shared" ca="1" si="448"/>
        <v>28.74800677391184</v>
      </c>
      <c r="CR298" s="136">
        <f t="shared" ca="1" si="448"/>
        <v>26.013465730295444</v>
      </c>
      <c r="CS298" s="136">
        <f t="shared" ca="1" si="448"/>
        <v>21.179371939746737</v>
      </c>
      <c r="CT298" s="136">
        <f t="shared" ca="1" si="448"/>
        <v>18.338810120710033</v>
      </c>
      <c r="CU298" s="136">
        <f t="shared" ca="1" si="448"/>
        <v>18.846444711875627</v>
      </c>
      <c r="CV298" s="136">
        <f t="shared" ca="1" si="448"/>
        <v>23.1431895772937</v>
      </c>
      <c r="CW298" s="136">
        <f t="shared" ca="1" si="448"/>
        <v>31.561200100094243</v>
      </c>
      <c r="CX298" s="136">
        <f t="shared" ca="1" si="448"/>
        <v>43.462770750148458</v>
      </c>
      <c r="CY298" s="136">
        <f t="shared" ca="1" si="448"/>
        <v>55.390114220279919</v>
      </c>
      <c r="CZ298" s="136">
        <f t="shared" ca="1" si="448"/>
        <v>62.653437267733629</v>
      </c>
      <c r="DA298" s="136">
        <f t="shared" ca="1" si="448"/>
        <v>64.94508134796196</v>
      </c>
      <c r="DB298" s="136">
        <f t="shared" ca="1" si="448"/>
        <v>65.691810156391838</v>
      </c>
      <c r="DC298" s="136">
        <f t="shared" ca="1" si="448"/>
        <v>66.219328714877548</v>
      </c>
      <c r="DE298" s="80">
        <f t="shared" si="437"/>
        <v>75.000010000000003</v>
      </c>
      <c r="DF298" s="104">
        <f t="shared" ca="1" si="449"/>
        <v>27.839025861060019</v>
      </c>
      <c r="DG298" s="104">
        <f t="shared" ca="1" si="449"/>
        <v>24.896589324881603</v>
      </c>
      <c r="DH298" s="104">
        <f t="shared" ca="1" si="449"/>
        <v>19.315806937893331</v>
      </c>
      <c r="DI298" s="104">
        <f t="shared" ca="1" si="449"/>
        <v>14.856907029848054</v>
      </c>
      <c r="DJ298" s="104">
        <f t="shared" ca="1" si="449"/>
        <v>12.620055788189683</v>
      </c>
      <c r="DK298" s="104">
        <f t="shared" ca="1" si="449"/>
        <v>13.544963738744892</v>
      </c>
      <c r="DL298" s="104">
        <f t="shared" ca="1" si="449"/>
        <v>19.09291401041332</v>
      </c>
      <c r="DM298" s="104">
        <f t="shared" ca="1" si="449"/>
        <v>29.420839772524335</v>
      </c>
      <c r="DN298" s="104">
        <f t="shared" ca="1" si="449"/>
        <v>41.75113929352343</v>
      </c>
      <c r="DO298" s="104">
        <f t="shared" ca="1" si="449"/>
        <v>51.279726720564987</v>
      </c>
      <c r="DP298" s="104">
        <f t="shared" ca="1" si="449"/>
        <v>56.318975971290641</v>
      </c>
      <c r="DQ298" s="104">
        <f t="shared" ca="1" si="449"/>
        <v>59.045172966861173</v>
      </c>
      <c r="DR298" s="104">
        <f t="shared" ca="1" si="449"/>
        <v>60.275850835424905</v>
      </c>
      <c r="DT298" s="80">
        <f t="shared" si="439"/>
        <v>75.000010000000003</v>
      </c>
      <c r="DU298" s="136">
        <f t="shared" ca="1" si="450"/>
        <v>7.2260105702091337</v>
      </c>
      <c r="DV298" s="136">
        <f t="shared" ca="1" si="450"/>
        <v>7.5710713727729502</v>
      </c>
      <c r="DW298" s="136">
        <f t="shared" ca="1" si="450"/>
        <v>8.6870822547137969</v>
      </c>
      <c r="DX298" s="136">
        <f t="shared" ca="1" si="450"/>
        <v>10.839895981819957</v>
      </c>
      <c r="DY298" s="136">
        <f t="shared" ca="1" si="450"/>
        <v>14.54444606085181</v>
      </c>
      <c r="DZ298" s="136">
        <f t="shared" ca="1" si="450"/>
        <v>20.612212882677198</v>
      </c>
      <c r="EA298" s="136">
        <f t="shared" ca="1" si="450"/>
        <v>29.910341515609545</v>
      </c>
      <c r="EB298" s="136">
        <f t="shared" ca="1" si="450"/>
        <v>42.169521427094814</v>
      </c>
      <c r="EC298" s="136">
        <f t="shared" ca="1" si="450"/>
        <v>54.077880748739581</v>
      </c>
      <c r="ED298" s="136">
        <f t="shared" ca="1" si="450"/>
        <v>60.882218994670794</v>
      </c>
      <c r="EE298" s="136">
        <f t="shared" ca="1" si="450"/>
        <v>62.006154481885332</v>
      </c>
      <c r="EF298" s="136">
        <f t="shared" ca="1" si="450"/>
        <v>60.795021540038896</v>
      </c>
      <c r="EG298" s="136">
        <f t="shared" ca="1" si="450"/>
        <v>60.0896566035861</v>
      </c>
      <c r="EI298" s="80">
        <f t="shared" si="441"/>
        <v>75.000010000000003</v>
      </c>
      <c r="EJ298" s="136">
        <f t="shared" ca="1" si="451"/>
        <v>7.2260105702091337</v>
      </c>
      <c r="EK298" s="136">
        <f t="shared" ca="1" si="451"/>
        <v>7.5710713727729502</v>
      </c>
      <c r="EL298" s="136">
        <f t="shared" ca="1" si="451"/>
        <v>8.6870822547137969</v>
      </c>
      <c r="EM298" s="136">
        <f t="shared" ca="1" si="451"/>
        <v>10.839895981819957</v>
      </c>
      <c r="EN298" s="136">
        <f t="shared" ca="1" si="451"/>
        <v>14.54444606085181</v>
      </c>
      <c r="EO298" s="136">
        <f t="shared" ca="1" si="451"/>
        <v>20.612212882677198</v>
      </c>
      <c r="EP298" s="136">
        <f t="shared" ca="1" si="451"/>
        <v>29.910341515609545</v>
      </c>
      <c r="EQ298" s="136">
        <f t="shared" ca="1" si="451"/>
        <v>42.169521427094814</v>
      </c>
      <c r="ER298" s="136">
        <f t="shared" ca="1" si="451"/>
        <v>54.077880748739581</v>
      </c>
      <c r="ES298" s="136">
        <f t="shared" ca="1" si="451"/>
        <v>60.882218994670794</v>
      </c>
      <c r="ET298" s="136">
        <f t="shared" ca="1" si="451"/>
        <v>62.006154481885332</v>
      </c>
      <c r="EU298" s="136">
        <f t="shared" ca="1" si="451"/>
        <v>60.795021540038896</v>
      </c>
      <c r="EV298" s="136">
        <f t="shared" ca="1" si="451"/>
        <v>60.0896566035861</v>
      </c>
    </row>
    <row r="299" spans="17:184">
      <c r="S299" s="26">
        <f t="shared" si="426"/>
        <v>82.500010000000003</v>
      </c>
      <c r="T299" s="132">
        <f t="shared" ca="1" si="443"/>
        <v>6.9147398443313186</v>
      </c>
      <c r="U299" s="132">
        <f t="shared" ca="1" si="443"/>
        <v>7.2310020853546098</v>
      </c>
      <c r="V299" s="132">
        <f t="shared" ca="1" si="443"/>
        <v>8.2499546043931815</v>
      </c>
      <c r="W299" s="132">
        <f t="shared" ca="1" si="443"/>
        <v>10.200881771500503</v>
      </c>
      <c r="X299" s="132">
        <f t="shared" ca="1" si="443"/>
        <v>13.523436875581485</v>
      </c>
      <c r="Y299" s="132">
        <f t="shared" ca="1" si="443"/>
        <v>18.907950257969361</v>
      </c>
      <c r="Z299" s="132">
        <f t="shared" ca="1" si="443"/>
        <v>27.129547900582295</v>
      </c>
      <c r="AA299" s="132">
        <f t="shared" ca="1" si="443"/>
        <v>38.194428614993924</v>
      </c>
      <c r="AB299" s="132">
        <f t="shared" ca="1" si="443"/>
        <v>49.793146342046263</v>
      </c>
      <c r="AC299" s="132">
        <f t="shared" ca="1" si="443"/>
        <v>57.845337185879693</v>
      </c>
      <c r="AD299" s="132">
        <f t="shared" ca="1" si="443"/>
        <v>60.795021540038896</v>
      </c>
      <c r="AE299" s="132">
        <f t="shared" ca="1" si="443"/>
        <v>60.832322728698728</v>
      </c>
      <c r="AF299" s="132">
        <f t="shared" ca="1" si="443"/>
        <v>60.531688055082874</v>
      </c>
      <c r="AH299" s="80">
        <f t="shared" si="428"/>
        <v>82.500010000000003</v>
      </c>
      <c r="AI299" s="104">
        <f t="shared" ca="1" si="444"/>
        <v>6.9147398443313186</v>
      </c>
      <c r="AJ299" s="104">
        <f t="shared" ca="1" si="444"/>
        <v>7.2310020853546098</v>
      </c>
      <c r="AK299" s="104">
        <f t="shared" ca="1" si="444"/>
        <v>8.2499546043931815</v>
      </c>
      <c r="AL299" s="104">
        <f t="shared" ca="1" si="444"/>
        <v>10.200881771500503</v>
      </c>
      <c r="AM299" s="104">
        <f t="shared" ca="1" si="444"/>
        <v>13.523436875581485</v>
      </c>
      <c r="AN299" s="104">
        <f t="shared" ca="1" si="444"/>
        <v>18.907950257969361</v>
      </c>
      <c r="AO299" s="104">
        <f t="shared" ca="1" si="444"/>
        <v>27.129547900582295</v>
      </c>
      <c r="AP299" s="104">
        <f t="shared" ca="1" si="444"/>
        <v>38.194428614993924</v>
      </c>
      <c r="AQ299" s="104">
        <f t="shared" ca="1" si="444"/>
        <v>49.793146342046263</v>
      </c>
      <c r="AR299" s="104">
        <f t="shared" ca="1" si="444"/>
        <v>57.845337185879693</v>
      </c>
      <c r="AS299" s="104">
        <f t="shared" ca="1" si="444"/>
        <v>60.795021540038896</v>
      </c>
      <c r="AT299" s="104">
        <f t="shared" ca="1" si="444"/>
        <v>60.832322728698728</v>
      </c>
      <c r="AU299" s="104">
        <f t="shared" ca="1" si="444"/>
        <v>60.531688055082874</v>
      </c>
      <c r="AW299" s="80">
        <f t="shared" si="430"/>
        <v>82.500010000000003</v>
      </c>
      <c r="AX299" s="136">
        <f t="shared" ca="1" si="445"/>
        <v>0.2054128162744</v>
      </c>
      <c r="AY299" s="80">
        <f t="shared" si="419"/>
        <v>7.5000099999999996</v>
      </c>
      <c r="AZ299" s="80">
        <f t="shared" si="419"/>
        <v>15.00001</v>
      </c>
      <c r="BA299" s="80">
        <f t="shared" si="419"/>
        <v>22.50001</v>
      </c>
      <c r="BB299" s="80">
        <f t="shared" si="419"/>
        <v>30.00001</v>
      </c>
      <c r="BC299" s="80">
        <f t="shared" si="419"/>
        <v>37.500010000000003</v>
      </c>
      <c r="BD299" s="80">
        <f t="shared" si="419"/>
        <v>45.000010000000003</v>
      </c>
      <c r="BE299" s="80">
        <f t="shared" si="419"/>
        <v>52.500010000000003</v>
      </c>
      <c r="BF299" s="80">
        <f t="shared" si="419"/>
        <v>60.000010000000003</v>
      </c>
      <c r="BG299" s="80">
        <f t="shared" si="419"/>
        <v>67.500010000000003</v>
      </c>
      <c r="BH299" s="80">
        <f t="shared" si="419"/>
        <v>75.000010000000003</v>
      </c>
      <c r="BI299" s="80">
        <f t="shared" si="419"/>
        <v>82.500010000000003</v>
      </c>
      <c r="BJ299" s="80">
        <f t="shared" si="419"/>
        <v>90.000010000000003</v>
      </c>
      <c r="BK299" s="62"/>
      <c r="BL299" s="80">
        <f t="shared" si="431"/>
        <v>82.500010000000003</v>
      </c>
      <c r="BM299" s="104">
        <f t="shared" ca="1" si="446"/>
        <v>14.034892504937035</v>
      </c>
      <c r="BN299" s="104">
        <f t="shared" ca="1" si="446"/>
        <v>14.462004170709221</v>
      </c>
      <c r="BO299" s="104">
        <f t="shared" ca="1" si="446"/>
        <v>15.821025977166135</v>
      </c>
      <c r="BP299" s="104">
        <f t="shared" ca="1" si="446"/>
        <v>18.360606724626571</v>
      </c>
      <c r="BQ299" s="104">
        <f t="shared" ca="1" si="446"/>
        <v>22.536639878849009</v>
      </c>
      <c r="BR299" s="104">
        <f t="shared" ca="1" si="446"/>
        <v>29.006078518325726</v>
      </c>
      <c r="BS299" s="104">
        <f t="shared" ca="1" si="446"/>
        <v>38.348530305553254</v>
      </c>
      <c r="BT299" s="104">
        <f t="shared" ca="1" si="446"/>
        <v>50.056123163032268</v>
      </c>
      <c r="BU299" s="104">
        <f t="shared" ca="1" si="446"/>
        <v>61.108685799282284</v>
      </c>
      <c r="BV299" s="104">
        <f t="shared" ca="1" si="446"/>
        <v>67.316144806111794</v>
      </c>
      <c r="BW299" s="104">
        <f t="shared" ca="1" si="446"/>
        <v>68.04610623269123</v>
      </c>
      <c r="BX299" s="104">
        <f t="shared" ca="1" si="446"/>
        <v>66.491133877708648</v>
      </c>
      <c r="BY299" s="104">
        <f t="shared" ca="1" si="446"/>
        <v>65.637520357070201</v>
      </c>
      <c r="BZ299" s="62"/>
      <c r="CA299" s="80">
        <f t="shared" si="433"/>
        <v>82.500010000000003</v>
      </c>
      <c r="CB299" s="104">
        <f t="shared" ca="1" si="447"/>
        <v>41.647701152235015</v>
      </c>
      <c r="CC299" s="104">
        <f t="shared" ca="1" si="447"/>
        <v>35.715574514502791</v>
      </c>
      <c r="CD299" s="104">
        <f t="shared" ca="1" si="447"/>
        <v>26.219096638598771</v>
      </c>
      <c r="CE299" s="104">
        <f t="shared" ca="1" si="447"/>
        <v>20.561715282500803</v>
      </c>
      <c r="CF299" s="104">
        <f t="shared" ca="1" si="447"/>
        <v>19.406572313710925</v>
      </c>
      <c r="CG299" s="104">
        <f t="shared" ca="1" si="447"/>
        <v>22.386561817720036</v>
      </c>
      <c r="CH299" s="104">
        <f t="shared" ca="1" si="447"/>
        <v>29.4295028219911</v>
      </c>
      <c r="CI299" s="104">
        <f t="shared" ca="1" si="447"/>
        <v>40.030762474459863</v>
      </c>
      <c r="CJ299" s="104">
        <f t="shared" ca="1" si="447"/>
        <v>51.701925754075056</v>
      </c>
      <c r="CK299" s="104">
        <f t="shared" ca="1" si="447"/>
        <v>60.537667452509368</v>
      </c>
      <c r="CL299" s="104">
        <f t="shared" ca="1" si="447"/>
        <v>65.691810156391838</v>
      </c>
      <c r="CM299" s="104">
        <f t="shared" ca="1" si="447"/>
        <v>70.170409435253788</v>
      </c>
      <c r="CN299" s="104">
        <f t="shared" ca="1" si="447"/>
        <v>73.149180740107809</v>
      </c>
      <c r="CP299" s="80">
        <f t="shared" si="435"/>
        <v>82.500010000000003</v>
      </c>
      <c r="CQ299" s="136">
        <f t="shared" ca="1" si="448"/>
        <v>41.647701152235015</v>
      </c>
      <c r="CR299" s="136">
        <f t="shared" ca="1" si="448"/>
        <v>35.715574514502791</v>
      </c>
      <c r="CS299" s="136">
        <f t="shared" ca="1" si="448"/>
        <v>26.219096638598771</v>
      </c>
      <c r="CT299" s="136">
        <f t="shared" ca="1" si="448"/>
        <v>20.561715282500803</v>
      </c>
      <c r="CU299" s="136">
        <f t="shared" ca="1" si="448"/>
        <v>19.406572313710925</v>
      </c>
      <c r="CV299" s="136">
        <f t="shared" ca="1" si="448"/>
        <v>22.386561817720036</v>
      </c>
      <c r="CW299" s="136">
        <f t="shared" ca="1" si="448"/>
        <v>29.4295028219911</v>
      </c>
      <c r="CX299" s="136">
        <f t="shared" ca="1" si="448"/>
        <v>40.030762474459863</v>
      </c>
      <c r="CY299" s="136">
        <f t="shared" ca="1" si="448"/>
        <v>51.701925754075056</v>
      </c>
      <c r="CZ299" s="136">
        <f t="shared" ca="1" si="448"/>
        <v>60.537667452509368</v>
      </c>
      <c r="DA299" s="136">
        <f t="shared" ca="1" si="448"/>
        <v>65.691810156391838</v>
      </c>
      <c r="DB299" s="136">
        <f t="shared" ca="1" si="448"/>
        <v>70.170409435253788</v>
      </c>
      <c r="DC299" s="136">
        <f t="shared" ca="1" si="448"/>
        <v>73.149180740107809</v>
      </c>
      <c r="DE299" s="80">
        <f t="shared" si="437"/>
        <v>82.500010000000003</v>
      </c>
      <c r="DF299" s="104">
        <f t="shared" ca="1" si="449"/>
        <v>41.070178701537017</v>
      </c>
      <c r="DG299" s="104">
        <f t="shared" ca="1" si="449"/>
        <v>34.975918454596709</v>
      </c>
      <c r="DH299" s="104">
        <f t="shared" ca="1" si="449"/>
        <v>24.896589324881596</v>
      </c>
      <c r="DI299" s="104">
        <f t="shared" ca="1" si="449"/>
        <v>17.969208875175674</v>
      </c>
      <c r="DJ299" s="104">
        <f t="shared" ca="1" si="449"/>
        <v>14.631264935829112</v>
      </c>
      <c r="DK299" s="104">
        <f t="shared" ca="1" si="449"/>
        <v>14.874828761716312</v>
      </c>
      <c r="DL299" s="104">
        <f t="shared" ca="1" si="449"/>
        <v>19.576244825035538</v>
      </c>
      <c r="DM299" s="104">
        <f t="shared" ca="1" si="449"/>
        <v>28.931997001620193</v>
      </c>
      <c r="DN299" s="104">
        <f t="shared" ca="1" si="449"/>
        <v>40.917697095773256</v>
      </c>
      <c r="DO299" s="104">
        <f t="shared" ca="1" si="449"/>
        <v>51.563759144773464</v>
      </c>
      <c r="DP299" s="104">
        <f t="shared" ca="1" si="449"/>
        <v>59.045172966861173</v>
      </c>
      <c r="DQ299" s="104">
        <f t="shared" ca="1" si="449"/>
        <v>65.325578847620264</v>
      </c>
      <c r="DR299" s="104">
        <f t="shared" ca="1" si="449"/>
        <v>68.983642047329226</v>
      </c>
      <c r="DT299" s="80">
        <f t="shared" si="439"/>
        <v>82.500010000000003</v>
      </c>
      <c r="DU299" s="136">
        <f t="shared" ca="1" si="450"/>
        <v>6.9147398443313186</v>
      </c>
      <c r="DV299" s="136">
        <f t="shared" ca="1" si="450"/>
        <v>7.2310020853546098</v>
      </c>
      <c r="DW299" s="136">
        <f t="shared" ca="1" si="450"/>
        <v>8.2499546043931815</v>
      </c>
      <c r="DX299" s="136">
        <f t="shared" ca="1" si="450"/>
        <v>10.200881771500503</v>
      </c>
      <c r="DY299" s="136">
        <f t="shared" ca="1" si="450"/>
        <v>13.523436875581485</v>
      </c>
      <c r="DZ299" s="136">
        <f t="shared" ca="1" si="450"/>
        <v>18.907950257969361</v>
      </c>
      <c r="EA299" s="136">
        <f t="shared" ca="1" si="450"/>
        <v>27.129547900582295</v>
      </c>
      <c r="EB299" s="136">
        <f t="shared" ca="1" si="450"/>
        <v>38.194428614993924</v>
      </c>
      <c r="EC299" s="136">
        <f t="shared" ca="1" si="450"/>
        <v>49.793146342046263</v>
      </c>
      <c r="ED299" s="136">
        <f t="shared" ca="1" si="450"/>
        <v>57.845337185879693</v>
      </c>
      <c r="EE299" s="136">
        <f t="shared" ca="1" si="450"/>
        <v>60.795021540038896</v>
      </c>
      <c r="EF299" s="136">
        <f t="shared" ca="1" si="450"/>
        <v>60.832322728698728</v>
      </c>
      <c r="EG299" s="136">
        <f t="shared" ca="1" si="450"/>
        <v>60.531688055082874</v>
      </c>
      <c r="EI299" s="80">
        <f t="shared" si="441"/>
        <v>82.500010000000003</v>
      </c>
      <c r="EJ299" s="136">
        <f t="shared" ca="1" si="451"/>
        <v>6.9147398443313186</v>
      </c>
      <c r="EK299" s="136">
        <f t="shared" ca="1" si="451"/>
        <v>7.2310020853546098</v>
      </c>
      <c r="EL299" s="136">
        <f t="shared" ca="1" si="451"/>
        <v>8.2499546043931815</v>
      </c>
      <c r="EM299" s="136">
        <f t="shared" ca="1" si="451"/>
        <v>10.200881771500503</v>
      </c>
      <c r="EN299" s="136">
        <f t="shared" ca="1" si="451"/>
        <v>13.523436875581485</v>
      </c>
      <c r="EO299" s="136">
        <f t="shared" ca="1" si="451"/>
        <v>18.907950257969361</v>
      </c>
      <c r="EP299" s="136">
        <f t="shared" ca="1" si="451"/>
        <v>27.129547900582295</v>
      </c>
      <c r="EQ299" s="136">
        <f t="shared" ca="1" si="451"/>
        <v>38.194428614993924</v>
      </c>
      <c r="ER299" s="136">
        <f t="shared" ca="1" si="451"/>
        <v>49.793146342046263</v>
      </c>
      <c r="ES299" s="136">
        <f t="shared" ca="1" si="451"/>
        <v>57.845337185879693</v>
      </c>
      <c r="ET299" s="136">
        <f t="shared" ca="1" si="451"/>
        <v>60.795021540038896</v>
      </c>
      <c r="EU299" s="136">
        <f t="shared" ca="1" si="451"/>
        <v>60.832322728698728</v>
      </c>
      <c r="EV299" s="136">
        <f t="shared" ca="1" si="451"/>
        <v>60.531688055082874</v>
      </c>
    </row>
    <row r="300" spans="17:184">
      <c r="S300" s="26">
        <f t="shared" si="426"/>
        <v>90.000010000000003</v>
      </c>
      <c r="T300" s="132">
        <f t="shared" ca="1" si="443"/>
        <v>6.8130158492360708</v>
      </c>
      <c r="U300" s="132">
        <f t="shared" ca="1" si="443"/>
        <v>7.1201526606057168</v>
      </c>
      <c r="V300" s="132">
        <f t="shared" ca="1" si="443"/>
        <v>8.10844820577422</v>
      </c>
      <c r="W300" s="132">
        <f t="shared" ca="1" si="443"/>
        <v>9.9959723557295757</v>
      </c>
      <c r="X300" s="132">
        <f t="shared" ca="1" si="443"/>
        <v>13.199337369176462</v>
      </c>
      <c r="Y300" s="132">
        <f t="shared" ca="1" si="443"/>
        <v>18.371176984779858</v>
      </c>
      <c r="Z300" s="132">
        <f t="shared" ca="1" si="443"/>
        <v>26.252488787264678</v>
      </c>
      <c r="AA300" s="132">
        <f t="shared" ca="1" si="443"/>
        <v>36.908661866143433</v>
      </c>
      <c r="AB300" s="132">
        <f t="shared" ca="1" si="443"/>
        <v>48.304160087478778</v>
      </c>
      <c r="AC300" s="132">
        <f t="shared" ca="1" si="443"/>
        <v>56.617891670289147</v>
      </c>
      <c r="AD300" s="132">
        <f t="shared" ca="1" si="443"/>
        <v>60.0896566035861</v>
      </c>
      <c r="AE300" s="132">
        <f t="shared" ca="1" si="443"/>
        <v>60.531688055082881</v>
      </c>
      <c r="AF300" s="132">
        <f t="shared" ca="1" si="443"/>
        <v>60.370386104997252</v>
      </c>
      <c r="AH300" s="80">
        <f t="shared" si="428"/>
        <v>90.000010000000003</v>
      </c>
      <c r="AI300" s="104">
        <f t="shared" ca="1" si="444"/>
        <v>6.8130158492360708</v>
      </c>
      <c r="AJ300" s="104">
        <f t="shared" ca="1" si="444"/>
        <v>7.1201526606057168</v>
      </c>
      <c r="AK300" s="104">
        <f t="shared" ca="1" si="444"/>
        <v>8.10844820577422</v>
      </c>
      <c r="AL300" s="104">
        <f t="shared" ca="1" si="444"/>
        <v>9.9959723557295757</v>
      </c>
      <c r="AM300" s="104">
        <f t="shared" ca="1" si="444"/>
        <v>13.199337369176462</v>
      </c>
      <c r="AN300" s="104">
        <f t="shared" ca="1" si="444"/>
        <v>18.371176984779858</v>
      </c>
      <c r="AO300" s="104">
        <f t="shared" ca="1" si="444"/>
        <v>26.252488787264678</v>
      </c>
      <c r="AP300" s="104">
        <f t="shared" ca="1" si="444"/>
        <v>36.908661866143433</v>
      </c>
      <c r="AQ300" s="104">
        <f t="shared" ca="1" si="444"/>
        <v>48.304160087478778</v>
      </c>
      <c r="AR300" s="104">
        <f t="shared" ca="1" si="444"/>
        <v>56.617891670289147</v>
      </c>
      <c r="AS300" s="104">
        <f t="shared" ca="1" si="444"/>
        <v>60.0896566035861</v>
      </c>
      <c r="AT300" s="104">
        <f t="shared" ca="1" si="444"/>
        <v>60.531688055082881</v>
      </c>
      <c r="AU300" s="104">
        <f t="shared" ca="1" si="444"/>
        <v>60.370386104997252</v>
      </c>
      <c r="AW300" s="80">
        <f t="shared" si="430"/>
        <v>90.000010000000003</v>
      </c>
      <c r="AX300" s="136">
        <f t="shared" ca="1" si="445"/>
        <v>0</v>
      </c>
      <c r="AY300" s="136">
        <f t="shared" ref="AY300:BJ300" ca="1" si="452">(AY285^2+(AY255/2)^2)^0.5</f>
        <v>55.425855753095568</v>
      </c>
      <c r="AZ300" s="136">
        <f t="shared" ca="1" si="452"/>
        <v>53.469108176799487</v>
      </c>
      <c r="BA300" s="136">
        <f t="shared" ca="1" si="452"/>
        <v>47.904415895693646</v>
      </c>
      <c r="BB300" s="136">
        <f t="shared" ca="1" si="452"/>
        <v>37.854657318063538</v>
      </c>
      <c r="BC300" s="136">
        <f t="shared" ca="1" si="452"/>
        <v>25.905776486656855</v>
      </c>
      <c r="BD300" s="136">
        <f t="shared" ca="1" si="452"/>
        <v>15.776128442764126</v>
      </c>
      <c r="BE300" s="136">
        <f t="shared" ca="1" si="452"/>
        <v>8.8725937470633234</v>
      </c>
      <c r="BF300" s="136">
        <f t="shared" ca="1" si="452"/>
        <v>4.6671637736861795</v>
      </c>
      <c r="BG300" s="136">
        <f t="shared" ca="1" si="452"/>
        <v>2.23405465099881</v>
      </c>
      <c r="BH300" s="136">
        <f t="shared" ca="1" si="452"/>
        <v>0.88243763556508714</v>
      </c>
      <c r="BI300" s="136">
        <f t="shared" ca="1" si="452"/>
        <v>0.20541281627439822</v>
      </c>
      <c r="BJ300" s="136">
        <f t="shared" ca="1" si="452"/>
        <v>1.7763568394002505E-15</v>
      </c>
      <c r="BK300" s="62"/>
      <c r="BL300" s="80">
        <f t="shared" si="431"/>
        <v>90.000010000000003</v>
      </c>
      <c r="BM300" s="104">
        <f t="shared" ca="1" si="446"/>
        <v>13.626031698472142</v>
      </c>
      <c r="BN300" s="104">
        <f t="shared" ca="1" si="446"/>
        <v>14.034892504937035</v>
      </c>
      <c r="BO300" s="104">
        <f t="shared" ca="1" si="446"/>
        <v>15.334458775983355</v>
      </c>
      <c r="BP300" s="104">
        <f t="shared" ca="1" si="446"/>
        <v>17.757890060460348</v>
      </c>
      <c r="BQ300" s="104">
        <f t="shared" ca="1" si="446"/>
        <v>21.731510964666747</v>
      </c>
      <c r="BR300" s="104">
        <f t="shared" ca="1" si="446"/>
        <v>27.869760222496392</v>
      </c>
      <c r="BS300" s="104">
        <f t="shared" ca="1" si="446"/>
        <v>36.728849131765237</v>
      </c>
      <c r="BT300" s="104">
        <f t="shared" ca="1" si="446"/>
        <v>47.911547245630018</v>
      </c>
      <c r="BU300" s="104">
        <f t="shared" ca="1" si="446"/>
        <v>58.753662856894003</v>
      </c>
      <c r="BV300" s="104">
        <f t="shared" ca="1" si="446"/>
        <v>65.331367444884691</v>
      </c>
      <c r="BW300" s="104">
        <f t="shared" ca="1" si="446"/>
        <v>66.710205030372705</v>
      </c>
      <c r="BX300" s="104">
        <f t="shared" ca="1" si="446"/>
        <v>65.637520357070201</v>
      </c>
      <c r="BY300" s="104">
        <f t="shared" ca="1" si="446"/>
        <v>64.947243318386754</v>
      </c>
      <c r="BZ300" s="62"/>
      <c r="CA300" s="80">
        <f t="shared" si="433"/>
        <v>90.000010000000003</v>
      </c>
      <c r="CB300" s="104">
        <f t="shared" ca="1" si="447"/>
        <v>50.199285297617486</v>
      </c>
      <c r="CC300" s="104">
        <f t="shared" ca="1" si="447"/>
        <v>41.682297898045732</v>
      </c>
      <c r="CD300" s="104">
        <f t="shared" ca="1" si="447"/>
        <v>28.982401505358904</v>
      </c>
      <c r="CE300" s="104">
        <f t="shared" ca="1" si="447"/>
        <v>21.749019770979977</v>
      </c>
      <c r="CF300" s="104">
        <f t="shared" ca="1" si="447"/>
        <v>19.825012452256328</v>
      </c>
      <c r="CG300" s="104">
        <f t="shared" ca="1" si="447"/>
        <v>22.292369826944466</v>
      </c>
      <c r="CH300" s="104">
        <f t="shared" ca="1" si="447"/>
        <v>28.858980137666244</v>
      </c>
      <c r="CI300" s="104">
        <f t="shared" ca="1" si="447"/>
        <v>39.008959604742977</v>
      </c>
      <c r="CJ300" s="104">
        <f t="shared" ca="1" si="447"/>
        <v>50.518318395445014</v>
      </c>
      <c r="CK300" s="104">
        <f t="shared" ca="1" si="447"/>
        <v>59.822120113303953</v>
      </c>
      <c r="CL300" s="104">
        <f t="shared" ca="1" si="447"/>
        <v>66.219328714877548</v>
      </c>
      <c r="CM300" s="104">
        <f t="shared" ca="1" si="447"/>
        <v>73.149180740107809</v>
      </c>
      <c r="CN300" s="104">
        <f t="shared" ca="1" si="447"/>
        <v>78.218505341741846</v>
      </c>
      <c r="CP300" s="80">
        <f t="shared" si="435"/>
        <v>90.000010000000003</v>
      </c>
      <c r="CQ300" s="136">
        <f t="shared" ca="1" si="448"/>
        <v>50.199285297617486</v>
      </c>
      <c r="CR300" s="136">
        <f t="shared" ca="1" si="448"/>
        <v>41.682297898045732</v>
      </c>
      <c r="CS300" s="136">
        <f t="shared" ca="1" si="448"/>
        <v>28.982401505358904</v>
      </c>
      <c r="CT300" s="136">
        <f t="shared" ca="1" si="448"/>
        <v>21.749019770979977</v>
      </c>
      <c r="CU300" s="136">
        <f t="shared" ca="1" si="448"/>
        <v>19.825012452256328</v>
      </c>
      <c r="CV300" s="136">
        <f t="shared" ca="1" si="448"/>
        <v>22.292369826944466</v>
      </c>
      <c r="CW300" s="136">
        <f t="shared" ca="1" si="448"/>
        <v>28.858980137666244</v>
      </c>
      <c r="CX300" s="136">
        <f t="shared" ca="1" si="448"/>
        <v>39.008959604742977</v>
      </c>
      <c r="CY300" s="136">
        <f t="shared" ca="1" si="448"/>
        <v>50.518318395445014</v>
      </c>
      <c r="CZ300" s="136">
        <f t="shared" ca="1" si="448"/>
        <v>59.822120113303953</v>
      </c>
      <c r="DA300" s="136">
        <f t="shared" ca="1" si="448"/>
        <v>66.219328714877548</v>
      </c>
      <c r="DB300" s="136">
        <f t="shared" ca="1" si="448"/>
        <v>73.149180740107809</v>
      </c>
      <c r="DC300" s="136">
        <f t="shared" ca="1" si="448"/>
        <v>78.218505341741846</v>
      </c>
      <c r="DE300" s="80">
        <f t="shared" si="437"/>
        <v>90.000010000000003</v>
      </c>
      <c r="DF300" s="104">
        <f t="shared" ca="1" si="449"/>
        <v>49.73480732273579</v>
      </c>
      <c r="DG300" s="104">
        <f t="shared" ca="1" si="449"/>
        <v>41.070178701537039</v>
      </c>
      <c r="DH300" s="104">
        <f t="shared" ca="1" si="449"/>
        <v>27.839025861060019</v>
      </c>
      <c r="DI300" s="104">
        <f t="shared" ca="1" si="449"/>
        <v>19.444572452116745</v>
      </c>
      <c r="DJ300" s="104">
        <f t="shared" ca="1" si="449"/>
        <v>15.510997048455293</v>
      </c>
      <c r="DK300" s="104">
        <f t="shared" ca="1" si="449"/>
        <v>15.43283928820572</v>
      </c>
      <c r="DL300" s="104">
        <f t="shared" ca="1" si="449"/>
        <v>19.812465664408052</v>
      </c>
      <c r="DM300" s="104">
        <f t="shared" ca="1" si="449"/>
        <v>28.819418177190563</v>
      </c>
      <c r="DN300" s="104">
        <f t="shared" ca="1" si="449"/>
        <v>40.642141828584791</v>
      </c>
      <c r="DO300" s="104">
        <f t="shared" ca="1" si="449"/>
        <v>51.652042166496663</v>
      </c>
      <c r="DP300" s="104">
        <f t="shared" ca="1" si="449"/>
        <v>60.275850835424905</v>
      </c>
      <c r="DQ300" s="104">
        <f t="shared" ca="1" si="449"/>
        <v>68.983642047329226</v>
      </c>
      <c r="DR300" s="104">
        <f t="shared" ca="1" si="449"/>
        <v>74.742684763181487</v>
      </c>
      <c r="DT300" s="80">
        <f t="shared" si="439"/>
        <v>90.000010000000003</v>
      </c>
      <c r="DU300" s="136">
        <f t="shared" ca="1" si="450"/>
        <v>6.8130158492360708</v>
      </c>
      <c r="DV300" s="136">
        <f t="shared" ca="1" si="450"/>
        <v>7.1201526606057168</v>
      </c>
      <c r="DW300" s="136">
        <f t="shared" ca="1" si="450"/>
        <v>8.10844820577422</v>
      </c>
      <c r="DX300" s="136">
        <f t="shared" ca="1" si="450"/>
        <v>9.9959723557295757</v>
      </c>
      <c r="DY300" s="136">
        <f t="shared" ca="1" si="450"/>
        <v>13.199337369176462</v>
      </c>
      <c r="DZ300" s="136">
        <f t="shared" ca="1" si="450"/>
        <v>18.371176984779858</v>
      </c>
      <c r="EA300" s="136">
        <f t="shared" ca="1" si="450"/>
        <v>26.252488787264678</v>
      </c>
      <c r="EB300" s="136">
        <f t="shared" ca="1" si="450"/>
        <v>36.908661866143433</v>
      </c>
      <c r="EC300" s="136">
        <f t="shared" ca="1" si="450"/>
        <v>48.304160087478778</v>
      </c>
      <c r="ED300" s="136">
        <f t="shared" ca="1" si="450"/>
        <v>56.617891670289147</v>
      </c>
      <c r="EE300" s="136">
        <f t="shared" ca="1" si="450"/>
        <v>60.0896566035861</v>
      </c>
      <c r="EF300" s="136">
        <f t="shared" ca="1" si="450"/>
        <v>60.531688055082881</v>
      </c>
      <c r="EG300" s="136">
        <f t="shared" ca="1" si="450"/>
        <v>60.370386104997252</v>
      </c>
      <c r="EI300" s="80">
        <f t="shared" si="441"/>
        <v>90.000010000000003</v>
      </c>
      <c r="EJ300" s="136">
        <f t="shared" ca="1" si="451"/>
        <v>6.8130158492360708</v>
      </c>
      <c r="EK300" s="136">
        <f t="shared" ca="1" si="451"/>
        <v>7.1201526606057168</v>
      </c>
      <c r="EL300" s="136">
        <f t="shared" ca="1" si="451"/>
        <v>8.10844820577422</v>
      </c>
      <c r="EM300" s="136">
        <f t="shared" ca="1" si="451"/>
        <v>9.9959723557295757</v>
      </c>
      <c r="EN300" s="136">
        <f t="shared" ca="1" si="451"/>
        <v>13.199337369176462</v>
      </c>
      <c r="EO300" s="136">
        <f t="shared" ca="1" si="451"/>
        <v>18.371176984779858</v>
      </c>
      <c r="EP300" s="136">
        <f t="shared" ca="1" si="451"/>
        <v>26.252488787264678</v>
      </c>
      <c r="EQ300" s="136">
        <f t="shared" ca="1" si="451"/>
        <v>36.908661866143433</v>
      </c>
      <c r="ER300" s="136">
        <f t="shared" ca="1" si="451"/>
        <v>48.304160087478778</v>
      </c>
      <c r="ES300" s="136">
        <f t="shared" ca="1" si="451"/>
        <v>56.617891670289147</v>
      </c>
      <c r="ET300" s="136">
        <f t="shared" ca="1" si="451"/>
        <v>60.0896566035861</v>
      </c>
      <c r="EU300" s="136">
        <f t="shared" ca="1" si="451"/>
        <v>60.531688055082881</v>
      </c>
      <c r="EV300" s="136">
        <f t="shared" ca="1" si="451"/>
        <v>60.370386104997252</v>
      </c>
    </row>
    <row r="301" spans="17:184">
      <c r="Q301" s="95"/>
      <c r="S301" s="95" t="s">
        <v>110</v>
      </c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95"/>
      <c r="AH301" s="95" t="s">
        <v>111</v>
      </c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 t="s">
        <v>203</v>
      </c>
      <c r="AX301" s="95"/>
      <c r="AY301" s="136">
        <f t="shared" ca="1" si="445"/>
        <v>55.173511579688878</v>
      </c>
      <c r="AZ301" s="136">
        <f t="shared" ca="1" si="445"/>
        <v>53.543936847386597</v>
      </c>
      <c r="BA301" s="136">
        <f t="shared" ca="1" si="445"/>
        <v>48.37452956564767</v>
      </c>
      <c r="BB301" s="136">
        <f t="shared" ca="1" si="445"/>
        <v>38.477606884810292</v>
      </c>
      <c r="BC301" s="136">
        <f t="shared" ca="1" si="445"/>
        <v>26.332734066955588</v>
      </c>
      <c r="BD301" s="136">
        <f t="shared" ca="1" si="445"/>
        <v>15.910565495611337</v>
      </c>
      <c r="BE301" s="136">
        <f t="shared" ca="1" si="445"/>
        <v>8.8098219976129908</v>
      </c>
      <c r="BF301" s="136">
        <f t="shared" ca="1" si="445"/>
        <v>4.5102338723139637</v>
      </c>
      <c r="BG301" s="136">
        <f t="shared" ca="1" si="445"/>
        <v>2.0411568183744357</v>
      </c>
      <c r="BH301" s="136">
        <f t="shared" ca="1" si="445"/>
        <v>0.67888323162022957</v>
      </c>
      <c r="BI301" s="136">
        <f t="shared" ca="1" si="445"/>
        <v>0</v>
      </c>
      <c r="BJ301" s="136">
        <f t="shared" ca="1" si="445"/>
        <v>0.20541281627439734</v>
      </c>
      <c r="BK301" s="62"/>
      <c r="BL301" s="95" t="s">
        <v>112</v>
      </c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 t="s">
        <v>113</v>
      </c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  <c r="CM301" s="95"/>
      <c r="CN301" s="95"/>
      <c r="CO301" s="95"/>
      <c r="CP301" s="95" t="s">
        <v>114</v>
      </c>
      <c r="CQ301" s="95"/>
      <c r="CR301" s="95"/>
      <c r="CS301" s="95"/>
      <c r="CT301" s="95"/>
      <c r="CU301" s="95"/>
      <c r="CV301" s="95"/>
      <c r="CW301" s="95"/>
      <c r="CX301" s="95"/>
      <c r="CY301" s="95"/>
      <c r="CZ301" s="95"/>
      <c r="DA301" s="95"/>
      <c r="DB301" s="95"/>
      <c r="DC301" s="95"/>
      <c r="DD301" s="95"/>
      <c r="DE301" s="95" t="s">
        <v>115</v>
      </c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95"/>
      <c r="DT301" s="95" t="s">
        <v>116</v>
      </c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 t="s">
        <v>117</v>
      </c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  <c r="EZ301" s="95"/>
      <c r="FA301" s="95"/>
      <c r="FB301" s="95"/>
      <c r="FC301" s="95"/>
      <c r="FD301" s="95"/>
      <c r="FE301" s="95"/>
      <c r="FF301" s="95"/>
      <c r="FG301" s="95"/>
      <c r="FH301" s="95"/>
      <c r="FI301" s="95"/>
      <c r="FJ301" s="95"/>
      <c r="FK301" s="95"/>
      <c r="FL301" s="95"/>
      <c r="FM301" s="95"/>
      <c r="FN301" s="95"/>
      <c r="FO301" s="95"/>
      <c r="FP301" s="95"/>
      <c r="FQ301" s="95"/>
      <c r="FR301" s="95"/>
      <c r="FS301" s="95"/>
      <c r="FT301" s="95"/>
      <c r="FU301" s="95"/>
      <c r="FV301" s="95"/>
      <c r="FW301" s="95"/>
      <c r="FX301" s="95"/>
      <c r="FY301" s="95"/>
      <c r="FZ301" s="95"/>
      <c r="GA301" s="95"/>
      <c r="GB301" s="95"/>
    </row>
    <row r="302" spans="17:184">
      <c r="Q302" t="s">
        <v>123</v>
      </c>
      <c r="S302" s="67" t="s">
        <v>127</v>
      </c>
      <c r="T302" s="81">
        <f t="shared" ref="T302:AF302" si="453">T287</f>
        <v>1.0000000000000001E-5</v>
      </c>
      <c r="U302" s="81">
        <f t="shared" si="453"/>
        <v>7.5000099999999996</v>
      </c>
      <c r="V302" s="81">
        <f t="shared" si="453"/>
        <v>15.00001</v>
      </c>
      <c r="W302" s="81">
        <f t="shared" si="453"/>
        <v>22.50001</v>
      </c>
      <c r="X302" s="81">
        <f t="shared" si="453"/>
        <v>30.00001</v>
      </c>
      <c r="Y302" s="81">
        <f t="shared" si="453"/>
        <v>37.500010000000003</v>
      </c>
      <c r="Z302" s="81">
        <f t="shared" si="453"/>
        <v>45.000010000000003</v>
      </c>
      <c r="AA302" s="81">
        <f t="shared" si="453"/>
        <v>52.500010000000003</v>
      </c>
      <c r="AB302" s="81">
        <f t="shared" si="453"/>
        <v>60.000010000000003</v>
      </c>
      <c r="AC302" s="81">
        <f t="shared" si="453"/>
        <v>67.500010000000003</v>
      </c>
      <c r="AD302" s="81">
        <f t="shared" si="453"/>
        <v>75.000010000000003</v>
      </c>
      <c r="AE302" s="81">
        <f t="shared" si="453"/>
        <v>82.500010000000003</v>
      </c>
      <c r="AF302" s="81">
        <f t="shared" si="453"/>
        <v>90.000010000000003</v>
      </c>
      <c r="AH302" s="141" t="s">
        <v>127</v>
      </c>
      <c r="AI302" s="80">
        <f t="shared" ref="AI302:AU302" si="454">AI287</f>
        <v>1.0000000000000001E-5</v>
      </c>
      <c r="AJ302" s="80">
        <f t="shared" si="454"/>
        <v>7.5000099999999996</v>
      </c>
      <c r="AK302" s="80">
        <f t="shared" si="454"/>
        <v>15.00001</v>
      </c>
      <c r="AL302" s="80">
        <f t="shared" si="454"/>
        <v>22.50001</v>
      </c>
      <c r="AM302" s="80">
        <f t="shared" si="454"/>
        <v>30.00001</v>
      </c>
      <c r="AN302" s="80">
        <f t="shared" si="454"/>
        <v>37.500010000000003</v>
      </c>
      <c r="AO302" s="80">
        <f t="shared" si="454"/>
        <v>45.000010000000003</v>
      </c>
      <c r="AP302" s="80">
        <f t="shared" si="454"/>
        <v>52.500010000000003</v>
      </c>
      <c r="AQ302" s="80">
        <f t="shared" si="454"/>
        <v>60.000010000000003</v>
      </c>
      <c r="AR302" s="80">
        <f t="shared" si="454"/>
        <v>67.500010000000003</v>
      </c>
      <c r="AS302" s="80">
        <f t="shared" si="454"/>
        <v>75.000010000000003</v>
      </c>
      <c r="AT302" s="80">
        <f t="shared" si="454"/>
        <v>82.500010000000003</v>
      </c>
      <c r="AU302" s="80">
        <f t="shared" si="454"/>
        <v>90.000010000000003</v>
      </c>
      <c r="AW302" s="141" t="s">
        <v>127</v>
      </c>
      <c r="AX302" s="80">
        <f t="shared" ref="AX302:BJ314" si="455">AX287</f>
        <v>1.0000000000000001E-5</v>
      </c>
      <c r="AY302" s="136">
        <f t="shared" ca="1" si="445"/>
        <v>53.543936847386597</v>
      </c>
      <c r="AZ302" s="136">
        <f t="shared" ca="1" si="445"/>
        <v>52.902992890694271</v>
      </c>
      <c r="BA302" s="136">
        <f t="shared" ca="1" si="445"/>
        <v>49.099916097576497</v>
      </c>
      <c r="BB302" s="136">
        <f t="shared" ca="1" si="445"/>
        <v>39.993875346688299</v>
      </c>
      <c r="BC302" s="136">
        <f t="shared" ca="1" si="445"/>
        <v>27.474386417730937</v>
      </c>
      <c r="BD302" s="136">
        <f t="shared" ca="1" si="445"/>
        <v>16.219079604935803</v>
      </c>
      <c r="BE302" s="136">
        <f t="shared" ca="1" si="445"/>
        <v>8.5277276454025071</v>
      </c>
      <c r="BF302" s="136">
        <f t="shared" ca="1" si="445"/>
        <v>3.9519920339321235</v>
      </c>
      <c r="BG302" s="136">
        <f t="shared" ca="1" si="445"/>
        <v>1.3853067338204532</v>
      </c>
      <c r="BH302" s="136">
        <f t="shared" ca="1" si="445"/>
        <v>0</v>
      </c>
      <c r="BI302" s="136">
        <f t="shared" ca="1" si="445"/>
        <v>0.67888323162022868</v>
      </c>
      <c r="BJ302" s="136">
        <f t="shared" ca="1" si="445"/>
        <v>0.88243763556508714</v>
      </c>
      <c r="BK302" s="62"/>
      <c r="BL302" s="141" t="s">
        <v>127</v>
      </c>
      <c r="BM302" s="80">
        <f t="shared" ref="BM302:BY302" si="456">BM287</f>
        <v>1.0000000000000001E-5</v>
      </c>
      <c r="BN302" s="80">
        <f t="shared" si="456"/>
        <v>7.5000099999999996</v>
      </c>
      <c r="BO302" s="80">
        <f t="shared" si="456"/>
        <v>15.00001</v>
      </c>
      <c r="BP302" s="80">
        <f t="shared" si="456"/>
        <v>22.50001</v>
      </c>
      <c r="BQ302" s="80">
        <f t="shared" si="456"/>
        <v>30.00001</v>
      </c>
      <c r="BR302" s="80">
        <f t="shared" si="456"/>
        <v>37.500010000000003</v>
      </c>
      <c r="BS302" s="80">
        <f t="shared" si="456"/>
        <v>45.000010000000003</v>
      </c>
      <c r="BT302" s="80">
        <f t="shared" si="456"/>
        <v>52.500010000000003</v>
      </c>
      <c r="BU302" s="80">
        <f t="shared" si="456"/>
        <v>60.000010000000003</v>
      </c>
      <c r="BV302" s="80">
        <f t="shared" si="456"/>
        <v>67.500010000000003</v>
      </c>
      <c r="BW302" s="80">
        <f t="shared" si="456"/>
        <v>75.000010000000003</v>
      </c>
      <c r="BX302" s="80">
        <f t="shared" si="456"/>
        <v>82.500010000000003</v>
      </c>
      <c r="BY302" s="80">
        <f t="shared" si="456"/>
        <v>90.000010000000003</v>
      </c>
      <c r="BZ302" s="62"/>
      <c r="CA302" s="126" t="s">
        <v>127</v>
      </c>
      <c r="CB302" s="80">
        <f t="shared" ref="CB302:CN302" si="457">CB287</f>
        <v>1.0000000000000001E-5</v>
      </c>
      <c r="CC302" s="80">
        <f t="shared" si="457"/>
        <v>7.5000099999999996</v>
      </c>
      <c r="CD302" s="80">
        <f t="shared" si="457"/>
        <v>15.00001</v>
      </c>
      <c r="CE302" s="80">
        <f t="shared" si="457"/>
        <v>22.50001</v>
      </c>
      <c r="CF302" s="80">
        <f t="shared" si="457"/>
        <v>30.00001</v>
      </c>
      <c r="CG302" s="80">
        <f t="shared" si="457"/>
        <v>37.500010000000003</v>
      </c>
      <c r="CH302" s="80">
        <f t="shared" si="457"/>
        <v>45.000010000000003</v>
      </c>
      <c r="CI302" s="80">
        <f t="shared" si="457"/>
        <v>52.500010000000003</v>
      </c>
      <c r="CJ302" s="80">
        <f t="shared" si="457"/>
        <v>60.000010000000003</v>
      </c>
      <c r="CK302" s="80">
        <f t="shared" si="457"/>
        <v>67.500010000000003</v>
      </c>
      <c r="CL302" s="80">
        <f t="shared" si="457"/>
        <v>75.000010000000003</v>
      </c>
      <c r="CM302" s="80">
        <f t="shared" si="457"/>
        <v>82.500010000000003</v>
      </c>
      <c r="CN302" s="80">
        <f t="shared" si="457"/>
        <v>90.000010000000003</v>
      </c>
      <c r="CP302" s="126" t="s">
        <v>127</v>
      </c>
      <c r="CQ302" s="80">
        <f t="shared" ref="CQ302:DC302" si="458">CQ287</f>
        <v>1.0000000000000001E-5</v>
      </c>
      <c r="CR302" s="80">
        <f t="shared" si="458"/>
        <v>7.5000099999999996</v>
      </c>
      <c r="CS302" s="80">
        <f t="shared" si="458"/>
        <v>15.00001</v>
      </c>
      <c r="CT302" s="80">
        <f t="shared" si="458"/>
        <v>22.50001</v>
      </c>
      <c r="CU302" s="80">
        <f t="shared" si="458"/>
        <v>30.00001</v>
      </c>
      <c r="CV302" s="80">
        <f t="shared" si="458"/>
        <v>37.500010000000003</v>
      </c>
      <c r="CW302" s="80">
        <f t="shared" si="458"/>
        <v>45.000010000000003</v>
      </c>
      <c r="CX302" s="80">
        <f t="shared" si="458"/>
        <v>52.500010000000003</v>
      </c>
      <c r="CY302" s="80">
        <f t="shared" si="458"/>
        <v>60.000010000000003</v>
      </c>
      <c r="CZ302" s="80">
        <f t="shared" si="458"/>
        <v>67.500010000000003</v>
      </c>
      <c r="DA302" s="80">
        <f t="shared" si="458"/>
        <v>75.000010000000003</v>
      </c>
      <c r="DB302" s="80">
        <f t="shared" si="458"/>
        <v>82.500010000000003</v>
      </c>
      <c r="DC302" s="80">
        <f t="shared" si="458"/>
        <v>90.000010000000003</v>
      </c>
      <c r="DE302" s="141" t="s">
        <v>127</v>
      </c>
      <c r="DF302" s="83">
        <f t="shared" ref="DF302:DR302" si="459">DF287</f>
        <v>1.0000000000000001E-5</v>
      </c>
      <c r="DG302" s="83">
        <f t="shared" si="459"/>
        <v>7.5000099999999996</v>
      </c>
      <c r="DH302" s="83">
        <f t="shared" si="459"/>
        <v>15.00001</v>
      </c>
      <c r="DI302" s="83">
        <f t="shared" si="459"/>
        <v>22.50001</v>
      </c>
      <c r="DJ302" s="83">
        <f t="shared" si="459"/>
        <v>30.00001</v>
      </c>
      <c r="DK302" s="83">
        <f t="shared" si="459"/>
        <v>37.500010000000003</v>
      </c>
      <c r="DL302" s="83">
        <f t="shared" si="459"/>
        <v>45.000010000000003</v>
      </c>
      <c r="DM302" s="83">
        <f t="shared" si="459"/>
        <v>52.500010000000003</v>
      </c>
      <c r="DN302" s="83">
        <f t="shared" si="459"/>
        <v>60.000010000000003</v>
      </c>
      <c r="DO302" s="83">
        <f t="shared" si="459"/>
        <v>67.500010000000003</v>
      </c>
      <c r="DP302" s="83">
        <f t="shared" si="459"/>
        <v>75.000010000000003</v>
      </c>
      <c r="DQ302" s="83">
        <f t="shared" si="459"/>
        <v>82.500010000000003</v>
      </c>
      <c r="DR302" s="83">
        <f t="shared" si="459"/>
        <v>90.000010000000003</v>
      </c>
      <c r="DT302" s="126" t="s">
        <v>127</v>
      </c>
      <c r="DU302" s="80">
        <f t="shared" ref="DU302:EG302" si="460">DU287</f>
        <v>1.0000000000000001E-5</v>
      </c>
      <c r="DV302" s="80">
        <f t="shared" si="460"/>
        <v>7.5000099999999996</v>
      </c>
      <c r="DW302" s="80">
        <f t="shared" si="460"/>
        <v>15.00001</v>
      </c>
      <c r="DX302" s="80">
        <f t="shared" si="460"/>
        <v>22.50001</v>
      </c>
      <c r="DY302" s="80">
        <f t="shared" si="460"/>
        <v>30.00001</v>
      </c>
      <c r="DZ302" s="80">
        <f t="shared" si="460"/>
        <v>37.500010000000003</v>
      </c>
      <c r="EA302" s="80">
        <f t="shared" si="460"/>
        <v>45.000010000000003</v>
      </c>
      <c r="EB302" s="80">
        <f t="shared" si="460"/>
        <v>52.500010000000003</v>
      </c>
      <c r="EC302" s="80">
        <f t="shared" si="460"/>
        <v>60.000010000000003</v>
      </c>
      <c r="ED302" s="80">
        <f t="shared" si="460"/>
        <v>67.500010000000003</v>
      </c>
      <c r="EE302" s="80">
        <f t="shared" si="460"/>
        <v>75.000010000000003</v>
      </c>
      <c r="EF302" s="80">
        <f t="shared" si="460"/>
        <v>82.500010000000003</v>
      </c>
      <c r="EG302" s="80">
        <f t="shared" si="460"/>
        <v>90.000010000000003</v>
      </c>
      <c r="EI302" s="141" t="s">
        <v>127</v>
      </c>
      <c r="EJ302" s="80">
        <f t="shared" ref="EJ302:EV302" si="461">EJ287</f>
        <v>1.0000000000000001E-5</v>
      </c>
      <c r="EK302" s="80">
        <f t="shared" si="461"/>
        <v>7.5000099999999996</v>
      </c>
      <c r="EL302" s="80">
        <f t="shared" si="461"/>
        <v>15.00001</v>
      </c>
      <c r="EM302" s="80">
        <f t="shared" si="461"/>
        <v>22.50001</v>
      </c>
      <c r="EN302" s="80">
        <f t="shared" si="461"/>
        <v>30.00001</v>
      </c>
      <c r="EO302" s="80">
        <f t="shared" si="461"/>
        <v>37.500010000000003</v>
      </c>
      <c r="EP302" s="80">
        <f t="shared" si="461"/>
        <v>45.000010000000003</v>
      </c>
      <c r="EQ302" s="80">
        <f t="shared" si="461"/>
        <v>52.500010000000003</v>
      </c>
      <c r="ER302" s="80">
        <f t="shared" si="461"/>
        <v>60.000010000000003</v>
      </c>
      <c r="ES302" s="80">
        <f t="shared" si="461"/>
        <v>67.500010000000003</v>
      </c>
      <c r="ET302" s="80">
        <f t="shared" si="461"/>
        <v>75.000010000000003</v>
      </c>
      <c r="EU302" s="80">
        <f t="shared" si="461"/>
        <v>82.500010000000003</v>
      </c>
      <c r="EV302" s="80">
        <f t="shared" si="461"/>
        <v>90.000010000000003</v>
      </c>
    </row>
    <row r="303" spans="17:184">
      <c r="S303" s="26">
        <f t="shared" ref="S303:S315" si="462">S288</f>
        <v>1.0000000000000001E-5</v>
      </c>
      <c r="T303" s="132">
        <f ca="1">T258+T288</f>
        <v>7.0078828832620488</v>
      </c>
      <c r="U303" s="132">
        <f t="shared" ref="U303:AF303" ca="1" si="463">U258+U288</f>
        <v>7.1571652929117464</v>
      </c>
      <c r="V303" s="132">
        <f t="shared" ca="1" si="463"/>
        <v>7.676908723198542</v>
      </c>
      <c r="W303" s="132">
        <f t="shared" ca="1" si="463"/>
        <v>8.6871113063618974</v>
      </c>
      <c r="X303" s="132">
        <f t="shared" ca="1" si="463"/>
        <v>10.079763490492557</v>
      </c>
      <c r="Y303" s="132">
        <f t="shared" ca="1" si="463"/>
        <v>11.416441670947101</v>
      </c>
      <c r="Z303" s="132">
        <f t="shared" ca="1" si="463"/>
        <v>12.339270394672413</v>
      </c>
      <c r="AA303" s="132">
        <f t="shared" ca="1" si="463"/>
        <v>12.837439237083219</v>
      </c>
      <c r="AB303" s="132">
        <f t="shared" ca="1" si="463"/>
        <v>13.062580053916871</v>
      </c>
      <c r="AC303" s="132">
        <f t="shared" ca="1" si="463"/>
        <v>13.148236547106785</v>
      </c>
      <c r="AD303" s="132">
        <f t="shared" ca="1" si="463"/>
        <v>13.172999235625753</v>
      </c>
      <c r="AE303" s="132">
        <f t="shared" ca="1" si="463"/>
        <v>13.176353713550226</v>
      </c>
      <c r="AF303" s="132">
        <f t="shared" ca="1" si="463"/>
        <v>13.175832929290349</v>
      </c>
      <c r="AH303" s="80">
        <f t="shared" ref="AH303:AH315" si="464">AH288</f>
        <v>1.0000000000000001E-5</v>
      </c>
      <c r="AI303" s="104">
        <f ca="1">AI258+AI288</f>
        <v>2.1458315708282703</v>
      </c>
      <c r="AJ303" s="104">
        <f t="shared" ref="AJ303:AU303" ca="1" si="465">AJ258+AJ288</f>
        <v>3.0544993110629184</v>
      </c>
      <c r="AK303" s="104">
        <f t="shared" ca="1" si="465"/>
        <v>5.5641881303746832</v>
      </c>
      <c r="AL303" s="104">
        <f t="shared" ca="1" si="465"/>
        <v>8.7398402428292119</v>
      </c>
      <c r="AM303" s="104">
        <f t="shared" ca="1" si="465"/>
        <v>10.819242048337902</v>
      </c>
      <c r="AN303" s="104">
        <f t="shared" ca="1" si="465"/>
        <v>10.589329088026062</v>
      </c>
      <c r="AO303" s="104">
        <f t="shared" ca="1" si="465"/>
        <v>8.6134502943287092</v>
      </c>
      <c r="AP303" s="104">
        <f t="shared" ca="1" si="465"/>
        <v>6.1597272383498431</v>
      </c>
      <c r="AQ303" s="104">
        <f t="shared" ca="1" si="465"/>
        <v>4.0017671370637045</v>
      </c>
      <c r="AR303" s="104">
        <f t="shared" ca="1" si="465"/>
        <v>2.3755988623547477</v>
      </c>
      <c r="AS303" s="104">
        <f t="shared" ca="1" si="465"/>
        <v>1.2790219047925149</v>
      </c>
      <c r="AT303" s="104">
        <f t="shared" ca="1" si="465"/>
        <v>0.65312597511241322</v>
      </c>
      <c r="AU303" s="104">
        <f t="shared" ca="1" si="465"/>
        <v>0.45019876918179591</v>
      </c>
      <c r="AW303" s="80">
        <f t="shared" ref="AW303:AW315" si="466">AW288</f>
        <v>1.0000000000000001E-5</v>
      </c>
      <c r="AX303" s="136">
        <f ca="1">AX258+AX288</f>
        <v>116.44910906833795</v>
      </c>
      <c r="AY303" s="136">
        <f t="shared" ca="1" si="445"/>
        <v>48.37452956564767</v>
      </c>
      <c r="AZ303" s="136">
        <f t="shared" ca="1" si="445"/>
        <v>49.099916097576497</v>
      </c>
      <c r="BA303" s="136">
        <f t="shared" ca="1" si="445"/>
        <v>47.722979712924726</v>
      </c>
      <c r="BB303" s="136">
        <f t="shared" ca="1" si="445"/>
        <v>40.879484215232388</v>
      </c>
      <c r="BC303" s="136">
        <f t="shared" ca="1" si="445"/>
        <v>28.639762484045168</v>
      </c>
      <c r="BD303" s="136">
        <f t="shared" ca="1" si="445"/>
        <v>16.291268241366257</v>
      </c>
      <c r="BE303" s="136">
        <f t="shared" ca="1" si="445"/>
        <v>7.6714670047094646</v>
      </c>
      <c r="BF303" s="136">
        <f t="shared" ca="1" si="445"/>
        <v>2.6805595527915962</v>
      </c>
      <c r="BG303" s="136">
        <f t="shared" ca="1" si="445"/>
        <v>0</v>
      </c>
      <c r="BH303" s="136">
        <f t="shared" ca="1" si="445"/>
        <v>1.3853067338204532</v>
      </c>
      <c r="BI303" s="136">
        <f t="shared" ca="1" si="445"/>
        <v>2.0411568183744349</v>
      </c>
      <c r="BJ303" s="136">
        <f t="shared" ca="1" si="445"/>
        <v>2.2340546509988135</v>
      </c>
      <c r="BK303" s="62"/>
      <c r="BL303" s="80">
        <f t="shared" ref="BL303:BL315" si="467">BL288</f>
        <v>1.0000000000000001E-5</v>
      </c>
      <c r="BM303" s="104">
        <f ca="1">BM258+BM288</f>
        <v>120.74077220999447</v>
      </c>
      <c r="BN303" s="104">
        <f t="shared" ref="BN303:BY303" ca="1" si="468">BN258+BN288</f>
        <v>121.06337611016579</v>
      </c>
      <c r="BO303" s="104">
        <f t="shared" ca="1" si="468"/>
        <v>120.17931320717221</v>
      </c>
      <c r="BP303" s="104">
        <f t="shared" ca="1" si="468"/>
        <v>113.23578334057841</v>
      </c>
      <c r="BQ303" s="104">
        <f t="shared" ca="1" si="468"/>
        <v>96.608320174957512</v>
      </c>
      <c r="BR303" s="104">
        <f t="shared" ca="1" si="468"/>
        <v>73.81732373228688</v>
      </c>
      <c r="BS303" s="104">
        <f t="shared" ca="1" si="468"/>
        <v>52.50497757452937</v>
      </c>
      <c r="BT303" s="104">
        <f t="shared" ca="1" si="468"/>
        <v>36.742353969559709</v>
      </c>
      <c r="BU303" s="104">
        <f t="shared" ca="1" si="468"/>
        <v>26.398674738352931</v>
      </c>
      <c r="BV303" s="104">
        <f t="shared" ca="1" si="468"/>
        <v>19.991944711459148</v>
      </c>
      <c r="BW303" s="104">
        <f t="shared" ca="1" si="468"/>
        <v>16.216896411548444</v>
      </c>
      <c r="BX303" s="104">
        <f t="shared" ca="1" si="468"/>
        <v>14.240305321211434</v>
      </c>
      <c r="BY303" s="104">
        <f t="shared" ca="1" si="468"/>
        <v>13.626031698472142</v>
      </c>
      <c r="BZ303" s="62"/>
      <c r="CA303" s="80">
        <f t="shared" ref="CA303:CA315" si="469">CA288</f>
        <v>1.0000000000000001E-5</v>
      </c>
      <c r="CB303" s="136">
        <f ca="1">CB258+CB288</f>
        <v>52.375982158523968</v>
      </c>
      <c r="CC303" s="136">
        <f t="shared" ref="CC303:CN303" ca="1" si="470">CC258+CC288</f>
        <v>43.437162783827127</v>
      </c>
      <c r="CD303" s="136">
        <f t="shared" ca="1" si="470"/>
        <v>29.658184122586608</v>
      </c>
      <c r="CE303" s="136">
        <f t="shared" ca="1" si="470"/>
        <v>21.163846897782292</v>
      </c>
      <c r="CF303" s="136">
        <f t="shared" ca="1" si="470"/>
        <v>17.741050871559356</v>
      </c>
      <c r="CG303" s="136">
        <f t="shared" ca="1" si="470"/>
        <v>17.162081461435289</v>
      </c>
      <c r="CH303" s="136">
        <f t="shared" ca="1" si="470"/>
        <v>17.781505877963351</v>
      </c>
      <c r="CI303" s="136">
        <f t="shared" ca="1" si="470"/>
        <v>19.139890529389977</v>
      </c>
      <c r="CJ303" s="136">
        <f t="shared" ca="1" si="470"/>
        <v>21.606899014287166</v>
      </c>
      <c r="CK303" s="136">
        <f t="shared" ca="1" si="470"/>
        <v>26.203325450363174</v>
      </c>
      <c r="CL303" s="136">
        <f t="shared" ca="1" si="470"/>
        <v>34.694995439328459</v>
      </c>
      <c r="CM303" s="136">
        <f t="shared" ca="1" si="470"/>
        <v>47.909315021453921</v>
      </c>
      <c r="CN303" s="136">
        <f t="shared" ca="1" si="470"/>
        <v>56.562102377671764</v>
      </c>
      <c r="CP303" s="80">
        <f t="shared" ref="CP303:CP315" si="471">CP288</f>
        <v>1.0000000000000001E-5</v>
      </c>
      <c r="CQ303" s="104">
        <f ca="1">CQ258+CQ288</f>
        <v>47.513930873401506</v>
      </c>
      <c r="CR303" s="104">
        <f t="shared" ref="CR303:DC303" ca="1" si="472">CR258+CR288</f>
        <v>39.334496801978297</v>
      </c>
      <c r="CS303" s="104">
        <f t="shared" ca="1" si="472"/>
        <v>27.545463529762753</v>
      </c>
      <c r="CT303" s="104">
        <f t="shared" ca="1" si="472"/>
        <v>21.21657583424961</v>
      </c>
      <c r="CU303" s="104">
        <f t="shared" ca="1" si="472"/>
        <v>18.480529429404701</v>
      </c>
      <c r="CV303" s="104">
        <f t="shared" ca="1" si="472"/>
        <v>16.33496887851425</v>
      </c>
      <c r="CW303" s="104">
        <f t="shared" ca="1" si="472"/>
        <v>14.055685777619647</v>
      </c>
      <c r="CX303" s="104">
        <f t="shared" ca="1" si="472"/>
        <v>12.462178530656601</v>
      </c>
      <c r="CY303" s="104">
        <f t="shared" ca="1" si="472"/>
        <v>12.546086097433999</v>
      </c>
      <c r="CZ303" s="104">
        <f t="shared" ca="1" si="472"/>
        <v>15.430687765611138</v>
      </c>
      <c r="DA303" s="104">
        <f t="shared" ca="1" si="472"/>
        <v>22.801018108495221</v>
      </c>
      <c r="DB303" s="104">
        <f t="shared" ca="1" si="472"/>
        <v>35.38608728301611</v>
      </c>
      <c r="DC303" s="104">
        <f t="shared" ca="1" si="472"/>
        <v>43.836468217563208</v>
      </c>
      <c r="DE303" s="80">
        <f t="shared" ref="DE303:DE315" si="473">DE288</f>
        <v>1.0000000000000001E-5</v>
      </c>
      <c r="DF303" s="104">
        <f ca="1">DF258+DF288</f>
        <v>135.39826493991168</v>
      </c>
      <c r="DG303" s="104">
        <f t="shared" ref="DG303:DR303" ca="1" si="474">DG258+DG288</f>
        <v>128.51216378227366</v>
      </c>
      <c r="DH303" s="104">
        <f t="shared" ca="1" si="474"/>
        <v>115.85767960504825</v>
      </c>
      <c r="DI303" s="104">
        <f t="shared" ca="1" si="474"/>
        <v>99.503729125723027</v>
      </c>
      <c r="DJ303" s="104">
        <f t="shared" ca="1" si="474"/>
        <v>77.757320588802983</v>
      </c>
      <c r="DK303" s="104">
        <f t="shared" ca="1" si="474"/>
        <v>55.552307246768464</v>
      </c>
      <c r="DL303" s="104">
        <f t="shared" ca="1" si="474"/>
        <v>39.314414207515888</v>
      </c>
      <c r="DM303" s="104">
        <f t="shared" ca="1" si="474"/>
        <v>30.983145034002415</v>
      </c>
      <c r="DN303" s="104">
        <f t="shared" ca="1" si="474"/>
        <v>29.238973738994638</v>
      </c>
      <c r="DO303" s="104">
        <f t="shared" ca="1" si="474"/>
        <v>32.451264787867593</v>
      </c>
      <c r="DP303" s="104">
        <f t="shared" ca="1" si="474"/>
        <v>40.615440827458343</v>
      </c>
      <c r="DQ303" s="104">
        <f t="shared" ca="1" si="474"/>
        <v>53.798819256249232</v>
      </c>
      <c r="DR303" s="104">
        <f t="shared" ca="1" si="474"/>
        <v>62.460441482844345</v>
      </c>
      <c r="DT303" s="80">
        <f t="shared" ref="DT303:DT315" si="475">DT288</f>
        <v>1.0000000000000001E-5</v>
      </c>
      <c r="DU303" s="136">
        <f ca="1">DU258+DU288</f>
        <v>7.007882855950732</v>
      </c>
      <c r="DV303" s="136">
        <f t="shared" ref="DV303:EG303" ca="1" si="476">DV258+DV288</f>
        <v>7.1571652929117464</v>
      </c>
      <c r="DW303" s="136">
        <f t="shared" ca="1" si="476"/>
        <v>7.676908723198542</v>
      </c>
      <c r="DX303" s="136">
        <f t="shared" ca="1" si="476"/>
        <v>8.6871113063618974</v>
      </c>
      <c r="DY303" s="136">
        <f t="shared" ca="1" si="476"/>
        <v>10.079763490492557</v>
      </c>
      <c r="DZ303" s="136">
        <f t="shared" ca="1" si="476"/>
        <v>11.416441670947101</v>
      </c>
      <c r="EA303" s="136">
        <f t="shared" ca="1" si="476"/>
        <v>12.339270394672413</v>
      </c>
      <c r="EB303" s="136">
        <f t="shared" ca="1" si="476"/>
        <v>12.837439237083219</v>
      </c>
      <c r="EC303" s="136">
        <f t="shared" ca="1" si="476"/>
        <v>13.062580053916871</v>
      </c>
      <c r="ED303" s="136">
        <f t="shared" ca="1" si="476"/>
        <v>13.148236547106785</v>
      </c>
      <c r="EE303" s="136">
        <f t="shared" ca="1" si="476"/>
        <v>13.172999235625753</v>
      </c>
      <c r="EF303" s="136">
        <f t="shared" ca="1" si="476"/>
        <v>13.176353713550226</v>
      </c>
      <c r="EG303" s="136">
        <f t="shared" ca="1" si="476"/>
        <v>13.175832929290349</v>
      </c>
      <c r="EI303" s="80">
        <f t="shared" ref="EI303:EI315" si="477">EI288</f>
        <v>1.0000000000000001E-5</v>
      </c>
      <c r="EJ303" s="136">
        <f ca="1">EJ258+EJ288</f>
        <v>2.1458315708282703</v>
      </c>
      <c r="EK303" s="136">
        <f t="shared" ref="EK303:EV303" ca="1" si="478">EK258+EK288</f>
        <v>3.0544993110629184</v>
      </c>
      <c r="EL303" s="136">
        <f t="shared" ca="1" si="478"/>
        <v>5.5641881303746832</v>
      </c>
      <c r="EM303" s="136">
        <f t="shared" ca="1" si="478"/>
        <v>8.7398402428292119</v>
      </c>
      <c r="EN303" s="136">
        <f t="shared" ca="1" si="478"/>
        <v>10.819242048337902</v>
      </c>
      <c r="EO303" s="136">
        <f t="shared" ca="1" si="478"/>
        <v>10.589329088026062</v>
      </c>
      <c r="EP303" s="136">
        <f t="shared" ca="1" si="478"/>
        <v>8.6134502943287092</v>
      </c>
      <c r="EQ303" s="136">
        <f t="shared" ca="1" si="478"/>
        <v>6.1597272383498431</v>
      </c>
      <c r="ER303" s="136">
        <f t="shared" ca="1" si="478"/>
        <v>4.0017671370637045</v>
      </c>
      <c r="ES303" s="136">
        <f t="shared" ca="1" si="478"/>
        <v>2.3755988623547477</v>
      </c>
      <c r="ET303" s="136">
        <f t="shared" ca="1" si="478"/>
        <v>1.2790219047925149</v>
      </c>
      <c r="EU303" s="136">
        <f t="shared" ca="1" si="478"/>
        <v>0.65312597511241322</v>
      </c>
      <c r="EV303" s="136">
        <f t="shared" ca="1" si="478"/>
        <v>0.45019876918179591</v>
      </c>
    </row>
    <row r="304" spans="17:184">
      <c r="S304" s="26">
        <f t="shared" si="462"/>
        <v>7.5000099999999996</v>
      </c>
      <c r="T304" s="132">
        <f t="shared" ref="T304:AF315" ca="1" si="479">T259+T289</f>
        <v>7.1571652929117464</v>
      </c>
      <c r="U304" s="132">
        <f t="shared" ca="1" si="479"/>
        <v>7.3260174874666255</v>
      </c>
      <c r="V304" s="132">
        <f t="shared" ca="1" si="479"/>
        <v>7.9081877744543316</v>
      </c>
      <c r="W304" s="132">
        <f t="shared" ca="1" si="479"/>
        <v>9.0277408435227589</v>
      </c>
      <c r="X304" s="132">
        <f t="shared" ca="1" si="479"/>
        <v>10.55343029758706</v>
      </c>
      <c r="Y304" s="132">
        <f t="shared" ca="1" si="479"/>
        <v>11.984498850842034</v>
      </c>
      <c r="Z304" s="132">
        <f t="shared" ca="1" si="479"/>
        <v>12.92711381842609</v>
      </c>
      <c r="AA304" s="132">
        <f t="shared" ca="1" si="479"/>
        <v>13.393908463067872</v>
      </c>
      <c r="AB304" s="132">
        <f t="shared" ca="1" si="479"/>
        <v>13.572217311395217</v>
      </c>
      <c r="AC304" s="132">
        <f t="shared" ca="1" si="479"/>
        <v>13.615421779806901</v>
      </c>
      <c r="AD304" s="132">
        <f t="shared" ca="1" si="479"/>
        <v>13.609012341265711</v>
      </c>
      <c r="AE304" s="132">
        <f t="shared" ca="1" si="479"/>
        <v>13.593819165408888</v>
      </c>
      <c r="AF304" s="132">
        <f t="shared" ca="1" si="479"/>
        <v>13.587179346099024</v>
      </c>
      <c r="AH304" s="80">
        <f t="shared" si="464"/>
        <v>7.5000099999999996</v>
      </c>
      <c r="AI304" s="104">
        <f t="shared" ref="AI304:AU315" ca="1" si="480">AI259+AI289</f>
        <v>3.0544993110629184</v>
      </c>
      <c r="AJ304" s="104">
        <f t="shared" ca="1" si="480"/>
        <v>3.9916048105532234</v>
      </c>
      <c r="AK304" s="104">
        <f t="shared" ca="1" si="480"/>
        <v>6.5939816108503368</v>
      </c>
      <c r="AL304" s="104">
        <f t="shared" ca="1" si="480"/>
        <v>9.9138743969414467</v>
      </c>
      <c r="AM304" s="104">
        <f t="shared" ca="1" si="480"/>
        <v>12.077648616884975</v>
      </c>
      <c r="AN304" s="104">
        <f t="shared" ca="1" si="480"/>
        <v>11.738890245234661</v>
      </c>
      <c r="AO304" s="104">
        <f t="shared" ca="1" si="480"/>
        <v>9.5108509915158272</v>
      </c>
      <c r="AP304" s="104">
        <f t="shared" ca="1" si="480"/>
        <v>6.8023480576448581</v>
      </c>
      <c r="AQ304" s="104">
        <f t="shared" ca="1" si="480"/>
        <v>4.4541886951398384</v>
      </c>
      <c r="AR304" s="104">
        <f t="shared" ca="1" si="480"/>
        <v>2.7040281264452259</v>
      </c>
      <c r="AS304" s="104">
        <f t="shared" ca="1" si="480"/>
        <v>1.5331304042801932</v>
      </c>
      <c r="AT304" s="104">
        <f t="shared" ca="1" si="480"/>
        <v>0.86818500530033305</v>
      </c>
      <c r="AU304" s="104">
        <f t="shared" ca="1" si="480"/>
        <v>0.65312597511241144</v>
      </c>
      <c r="AW304" s="80">
        <f t="shared" si="466"/>
        <v>7.5000099999999996</v>
      </c>
      <c r="AX304" s="136">
        <f t="shared" ref="AX304:BJ327" ca="1" si="481">AX259+AX289</f>
        <v>114.95437748803997</v>
      </c>
      <c r="AY304" s="136">
        <f t="shared" ca="1" si="445"/>
        <v>38.477606884810285</v>
      </c>
      <c r="AZ304" s="136">
        <f t="shared" ca="1" si="445"/>
        <v>39.993875346688284</v>
      </c>
      <c r="BA304" s="136">
        <f t="shared" ca="1" si="445"/>
        <v>40.879484215232388</v>
      </c>
      <c r="BB304" s="136">
        <f t="shared" ca="1" si="445"/>
        <v>37.696751483400504</v>
      </c>
      <c r="BC304" s="136">
        <f t="shared" ca="1" si="445"/>
        <v>27.740848945589477</v>
      </c>
      <c r="BD304" s="136">
        <f t="shared" ca="1" si="445"/>
        <v>14.964415087630021</v>
      </c>
      <c r="BE304" s="136">
        <f t="shared" ca="1" si="445"/>
        <v>5.3804119274691331</v>
      </c>
      <c r="BF304" s="136">
        <f t="shared" ca="1" si="445"/>
        <v>5.3290705182007514E-15</v>
      </c>
      <c r="BG304" s="136">
        <f t="shared" ca="1" si="445"/>
        <v>2.6805595527915944</v>
      </c>
      <c r="BH304" s="136">
        <f t="shared" ca="1" si="445"/>
        <v>3.9519920339321182</v>
      </c>
      <c r="BI304" s="136">
        <f t="shared" ca="1" si="445"/>
        <v>4.5102338723139574</v>
      </c>
      <c r="BJ304" s="136">
        <f t="shared" ca="1" si="445"/>
        <v>4.6671637736861769</v>
      </c>
      <c r="BK304" s="62"/>
      <c r="BL304" s="80">
        <f t="shared" si="467"/>
        <v>7.5000099999999996</v>
      </c>
      <c r="BM304" s="104">
        <f t="shared" ref="BM304:BY315" ca="1" si="482">BM259+BM289</f>
        <v>121.06337611016579</v>
      </c>
      <c r="BN304" s="104">
        <f t="shared" ca="1" si="482"/>
        <v>121.6646454573976</v>
      </c>
      <c r="BO304" s="104">
        <f t="shared" ca="1" si="482"/>
        <v>121.59004308007788</v>
      </c>
      <c r="BP304" s="104">
        <f t="shared" ca="1" si="482"/>
        <v>115.69067437175953</v>
      </c>
      <c r="BQ304" s="104">
        <f t="shared" ca="1" si="482"/>
        <v>99.586292684092612</v>
      </c>
      <c r="BR304" s="104">
        <f t="shared" ca="1" si="482"/>
        <v>76.388857229987863</v>
      </c>
      <c r="BS304" s="104">
        <f t="shared" ca="1" si="482"/>
        <v>54.259095801164591</v>
      </c>
      <c r="BT304" s="104">
        <f t="shared" ca="1" si="482"/>
        <v>37.815900515938715</v>
      </c>
      <c r="BU304" s="104">
        <f t="shared" ca="1" si="482"/>
        <v>27.046873751162984</v>
      </c>
      <c r="BV304" s="104">
        <f t="shared" ca="1" si="482"/>
        <v>20.401763543001003</v>
      </c>
      <c r="BW304" s="104">
        <f t="shared" ca="1" si="482"/>
        <v>16.499909208786363</v>
      </c>
      <c r="BX304" s="104">
        <f t="shared" ca="1" si="482"/>
        <v>14.462004170709221</v>
      </c>
      <c r="BY304" s="104">
        <f t="shared" ca="1" si="482"/>
        <v>13.829479688662641</v>
      </c>
      <c r="BZ304" s="62"/>
      <c r="CA304" s="80">
        <f t="shared" si="469"/>
        <v>7.5000099999999996</v>
      </c>
      <c r="CB304" s="136">
        <f t="shared" ref="CB304:CN315" ca="1" si="483">CB259+CB289</f>
        <v>43.437162783827127</v>
      </c>
      <c r="CC304" s="136">
        <f t="shared" ca="1" si="483"/>
        <v>37.097941800238445</v>
      </c>
      <c r="CD304" s="136">
        <f t="shared" ca="1" si="483"/>
        <v>26.579246256887856</v>
      </c>
      <c r="CE304" s="136">
        <f t="shared" ca="1" si="483"/>
        <v>19.766394953429398</v>
      </c>
      <c r="CF304" s="136">
        <f t="shared" ca="1" si="483"/>
        <v>17.175926888026929</v>
      </c>
      <c r="CG304" s="136">
        <f t="shared" ca="1" si="483"/>
        <v>16.985406848428713</v>
      </c>
      <c r="CH304" s="136">
        <f t="shared" ca="1" si="483"/>
        <v>17.706532373008585</v>
      </c>
      <c r="CI304" s="136">
        <f t="shared" ca="1" si="483"/>
        <v>18.968041093322181</v>
      </c>
      <c r="CJ304" s="136">
        <f t="shared" ca="1" si="483"/>
        <v>21.141219602284586</v>
      </c>
      <c r="CK304" s="136">
        <f t="shared" ca="1" si="483"/>
        <v>25.084941788043057</v>
      </c>
      <c r="CL304" s="136">
        <f t="shared" ca="1" si="483"/>
        <v>32.051406698788199</v>
      </c>
      <c r="CM304" s="136">
        <f t="shared" ca="1" si="483"/>
        <v>42.078391594557068</v>
      </c>
      <c r="CN304" s="136">
        <f t="shared" ca="1" si="483"/>
        <v>48.149324583539041</v>
      </c>
      <c r="CP304" s="80">
        <f t="shared" si="471"/>
        <v>7.5000099999999996</v>
      </c>
      <c r="CQ304" s="104">
        <f t="shared" ref="CQ304:DC315" ca="1" si="484">CQ259+CQ289</f>
        <v>39.334496801978297</v>
      </c>
      <c r="CR304" s="104">
        <f t="shared" ca="1" si="484"/>
        <v>33.763529123325043</v>
      </c>
      <c r="CS304" s="104">
        <f t="shared" ca="1" si="484"/>
        <v>25.265040093283858</v>
      </c>
      <c r="CT304" s="104">
        <f t="shared" ca="1" si="484"/>
        <v>20.652528506848085</v>
      </c>
      <c r="CU304" s="104">
        <f t="shared" ca="1" si="484"/>
        <v>18.700145207324844</v>
      </c>
      <c r="CV304" s="104">
        <f t="shared" ca="1" si="484"/>
        <v>16.73979824282134</v>
      </c>
      <c r="CW304" s="104">
        <f t="shared" ca="1" si="484"/>
        <v>14.290269546098319</v>
      </c>
      <c r="CX304" s="104">
        <f t="shared" ca="1" si="484"/>
        <v>12.376480687899168</v>
      </c>
      <c r="CY304" s="104">
        <f t="shared" ca="1" si="484"/>
        <v>12.023190986029206</v>
      </c>
      <c r="CZ304" s="104">
        <f t="shared" ca="1" si="484"/>
        <v>14.173548134681379</v>
      </c>
      <c r="DA304" s="104">
        <f t="shared" ca="1" si="484"/>
        <v>19.975524761802685</v>
      </c>
      <c r="DB304" s="104">
        <f t="shared" ca="1" si="484"/>
        <v>29.352757434448513</v>
      </c>
      <c r="DC304" s="104">
        <f t="shared" ca="1" si="484"/>
        <v>35.215271212552423</v>
      </c>
      <c r="DE304" s="80">
        <f t="shared" si="473"/>
        <v>7.5000099999999996</v>
      </c>
      <c r="DF304" s="104">
        <f t="shared" ref="DF304:DR315" ca="1" si="485">DF259+DF289</f>
        <v>128.51216378227366</v>
      </c>
      <c r="DG304" s="104">
        <f t="shared" ca="1" si="485"/>
        <v>123.83350310422261</v>
      </c>
      <c r="DH304" s="104">
        <f t="shared" ca="1" si="485"/>
        <v>113.9033159778518</v>
      </c>
      <c r="DI304" s="104">
        <f t="shared" ca="1" si="485"/>
        <v>99.052155157002517</v>
      </c>
      <c r="DJ304" s="104">
        <f t="shared" ca="1" si="485"/>
        <v>77.871085661285676</v>
      </c>
      <c r="DK304" s="104">
        <f t="shared" ca="1" si="485"/>
        <v>55.510339674183165</v>
      </c>
      <c r="DL304" s="104">
        <f t="shared" ca="1" si="485"/>
        <v>38.903073147557137</v>
      </c>
      <c r="DM304" s="104">
        <f t="shared" ca="1" si="485"/>
        <v>30.276211164752315</v>
      </c>
      <c r="DN304" s="104">
        <f t="shared" ca="1" si="485"/>
        <v>28.259527424398449</v>
      </c>
      <c r="DO304" s="104">
        <f t="shared" ca="1" si="485"/>
        <v>30.921759346911788</v>
      </c>
      <c r="DP304" s="104">
        <f t="shared" ca="1" si="485"/>
        <v>37.651354493487347</v>
      </c>
      <c r="DQ304" s="104">
        <f t="shared" ca="1" si="485"/>
        <v>47.701552614705264</v>
      </c>
      <c r="DR304" s="104">
        <f t="shared" ca="1" si="485"/>
        <v>53.798819256249253</v>
      </c>
      <c r="DT304" s="80">
        <f t="shared" si="475"/>
        <v>7.5000099999999996</v>
      </c>
      <c r="DU304" s="136">
        <f t="shared" ref="DU304:EG315" ca="1" si="486">DU259+DU289</f>
        <v>7.1571652929117464</v>
      </c>
      <c r="DV304" s="136">
        <f t="shared" ca="1" si="486"/>
        <v>7.3260174874666255</v>
      </c>
      <c r="DW304" s="136">
        <f t="shared" ca="1" si="486"/>
        <v>7.9081877744543316</v>
      </c>
      <c r="DX304" s="136">
        <f t="shared" ca="1" si="486"/>
        <v>9.0277408435227589</v>
      </c>
      <c r="DY304" s="136">
        <f t="shared" ca="1" si="486"/>
        <v>10.55343029758706</v>
      </c>
      <c r="DZ304" s="136">
        <f t="shared" ca="1" si="486"/>
        <v>11.984498850842034</v>
      </c>
      <c r="EA304" s="136">
        <f t="shared" ca="1" si="486"/>
        <v>12.92711381842609</v>
      </c>
      <c r="EB304" s="136">
        <f t="shared" ca="1" si="486"/>
        <v>13.393908463067872</v>
      </c>
      <c r="EC304" s="136">
        <f t="shared" ca="1" si="486"/>
        <v>13.572217311395217</v>
      </c>
      <c r="ED304" s="136">
        <f t="shared" ca="1" si="486"/>
        <v>13.615421779806901</v>
      </c>
      <c r="EE304" s="136">
        <f t="shared" ca="1" si="486"/>
        <v>13.609012341265711</v>
      </c>
      <c r="EF304" s="136">
        <f t="shared" ca="1" si="486"/>
        <v>13.593819165408888</v>
      </c>
      <c r="EG304" s="136">
        <f t="shared" ca="1" si="486"/>
        <v>13.587179346099024</v>
      </c>
      <c r="EI304" s="80">
        <f t="shared" si="477"/>
        <v>7.5000099999999996</v>
      </c>
      <c r="EJ304" s="136">
        <f t="shared" ref="EJ304:EV315" ca="1" si="487">EJ259+EJ289</f>
        <v>3.0544993110629184</v>
      </c>
      <c r="EK304" s="136">
        <f t="shared" ca="1" si="487"/>
        <v>3.9916048105532234</v>
      </c>
      <c r="EL304" s="136">
        <f t="shared" ca="1" si="487"/>
        <v>6.5939816108503368</v>
      </c>
      <c r="EM304" s="136">
        <f t="shared" ca="1" si="487"/>
        <v>9.9138743969414467</v>
      </c>
      <c r="EN304" s="136">
        <f t="shared" ca="1" si="487"/>
        <v>12.077648616884975</v>
      </c>
      <c r="EO304" s="136">
        <f t="shared" ca="1" si="487"/>
        <v>11.738890245234661</v>
      </c>
      <c r="EP304" s="136">
        <f t="shared" ca="1" si="487"/>
        <v>9.5108509915158272</v>
      </c>
      <c r="EQ304" s="136">
        <f t="shared" ca="1" si="487"/>
        <v>6.8023480576448581</v>
      </c>
      <c r="ER304" s="136">
        <f t="shared" ca="1" si="487"/>
        <v>4.4541886951398384</v>
      </c>
      <c r="ES304" s="136">
        <f t="shared" ca="1" si="487"/>
        <v>2.7040281264452259</v>
      </c>
      <c r="ET304" s="136">
        <f t="shared" ca="1" si="487"/>
        <v>1.5331304042801932</v>
      </c>
      <c r="EU304" s="136">
        <f t="shared" ca="1" si="487"/>
        <v>0.86818500530033305</v>
      </c>
      <c r="EV304" s="136">
        <f t="shared" ca="1" si="487"/>
        <v>0.65312597511241144</v>
      </c>
    </row>
    <row r="305" spans="1:152">
      <c r="S305" s="26">
        <f t="shared" si="462"/>
        <v>15.00001</v>
      </c>
      <c r="T305" s="132">
        <f t="shared" ca="1" si="479"/>
        <v>7.676908723198542</v>
      </c>
      <c r="U305" s="132">
        <f t="shared" ca="1" si="479"/>
        <v>7.9081877744543316</v>
      </c>
      <c r="V305" s="132">
        <f t="shared" ca="1" si="479"/>
        <v>8.693525784105848</v>
      </c>
      <c r="W305" s="132">
        <f t="shared" ca="1" si="479"/>
        <v>10.18373705433433</v>
      </c>
      <c r="X305" s="132">
        <f t="shared" ca="1" si="479"/>
        <v>12.18305532070951</v>
      </c>
      <c r="Y305" s="132">
        <f t="shared" ca="1" si="479"/>
        <v>13.95793877694641</v>
      </c>
      <c r="Z305" s="132">
        <f t="shared" ca="1" si="479"/>
        <v>14.961154662917998</v>
      </c>
      <c r="AA305" s="132">
        <f t="shared" ca="1" si="479"/>
        <v>15.295510094753396</v>
      </c>
      <c r="AB305" s="132">
        <f t="shared" ca="1" si="479"/>
        <v>15.289938715628569</v>
      </c>
      <c r="AC305" s="132">
        <f t="shared" ca="1" si="479"/>
        <v>15.172033656490992</v>
      </c>
      <c r="AD305" s="132">
        <f t="shared" ca="1" si="479"/>
        <v>15.049899334768075</v>
      </c>
      <c r="AE305" s="132">
        <f t="shared" ca="1" si="479"/>
        <v>14.96677880450617</v>
      </c>
      <c r="AF305" s="132">
        <f t="shared" ca="1" si="479"/>
        <v>14.937874506755925</v>
      </c>
      <c r="AH305" s="80">
        <f t="shared" si="464"/>
        <v>15.00001</v>
      </c>
      <c r="AI305" s="104">
        <f t="shared" ca="1" si="480"/>
        <v>5.5641881303746832</v>
      </c>
      <c r="AJ305" s="104">
        <f t="shared" ca="1" si="480"/>
        <v>6.5939816108503368</v>
      </c>
      <c r="AK305" s="104">
        <f t="shared" ca="1" si="480"/>
        <v>9.5127973982763478</v>
      </c>
      <c r="AL305" s="104">
        <f t="shared" ca="1" si="480"/>
        <v>13.380868739854378</v>
      </c>
      <c r="AM305" s="104">
        <f t="shared" ca="1" si="480"/>
        <v>15.98495548339314</v>
      </c>
      <c r="AN305" s="104">
        <f t="shared" ca="1" si="480"/>
        <v>15.432331241781366</v>
      </c>
      <c r="AO305" s="104">
        <f t="shared" ca="1" si="480"/>
        <v>12.421369158429492</v>
      </c>
      <c r="AP305" s="104">
        <f t="shared" ca="1" si="480"/>
        <v>8.8734603797959934</v>
      </c>
      <c r="AQ305" s="104">
        <f t="shared" ca="1" si="480"/>
        <v>5.8949693382108102</v>
      </c>
      <c r="AR305" s="104">
        <f t="shared" ca="1" si="480"/>
        <v>3.7371448395080167</v>
      </c>
      <c r="AS305" s="104">
        <f t="shared" ca="1" si="480"/>
        <v>2.3242651746595202</v>
      </c>
      <c r="AT305" s="104">
        <f t="shared" ca="1" si="480"/>
        <v>1.5331304042801941</v>
      </c>
      <c r="AU305" s="104">
        <f t="shared" ca="1" si="480"/>
        <v>1.279021904792514</v>
      </c>
      <c r="AW305" s="80">
        <f t="shared" si="466"/>
        <v>15.00001</v>
      </c>
      <c r="AX305" s="136">
        <f t="shared" ca="1" si="481"/>
        <v>109.05093694642284</v>
      </c>
      <c r="AY305" s="136">
        <f t="shared" ca="1" si="445"/>
        <v>26.332734066955574</v>
      </c>
      <c r="AZ305" s="136">
        <f t="shared" ca="1" si="445"/>
        <v>27.474386417730926</v>
      </c>
      <c r="BA305" s="136">
        <f t="shared" ca="1" si="445"/>
        <v>28.639762484045168</v>
      </c>
      <c r="BB305" s="136">
        <f t="shared" ca="1" si="445"/>
        <v>27.74084894558948</v>
      </c>
      <c r="BC305" s="136">
        <f t="shared" ca="1" si="445"/>
        <v>21.342820963598889</v>
      </c>
      <c r="BD305" s="136">
        <f t="shared" ca="1" si="445"/>
        <v>9.917061670418132</v>
      </c>
      <c r="BE305" s="136">
        <f t="shared" ca="1" si="445"/>
        <v>3.5527136788005009E-15</v>
      </c>
      <c r="BF305" s="136">
        <f t="shared" ca="1" si="445"/>
        <v>5.3804119274691313</v>
      </c>
      <c r="BG305" s="136">
        <f t="shared" ca="1" si="445"/>
        <v>7.6714670047094655</v>
      </c>
      <c r="BH305" s="136">
        <f t="shared" ca="1" si="445"/>
        <v>8.5277276454025053</v>
      </c>
      <c r="BI305" s="136">
        <f t="shared" ca="1" si="445"/>
        <v>8.8098219976129943</v>
      </c>
      <c r="BJ305" s="136">
        <f t="shared" ca="1" si="445"/>
        <v>8.8725937470633234</v>
      </c>
      <c r="BK305" s="62"/>
      <c r="BL305" s="80">
        <f t="shared" si="467"/>
        <v>15.00001</v>
      </c>
      <c r="BM305" s="104">
        <f t="shared" ca="1" si="482"/>
        <v>120.17931320717221</v>
      </c>
      <c r="BN305" s="104">
        <f t="shared" ca="1" si="482"/>
        <v>121.59004308007788</v>
      </c>
      <c r="BO305" s="104">
        <f t="shared" ca="1" si="482"/>
        <v>124.01230896377075</v>
      </c>
      <c r="BP305" s="104">
        <f t="shared" ca="1" si="482"/>
        <v>121.7644379893417</v>
      </c>
      <c r="BQ305" s="104">
        <f t="shared" ca="1" si="482"/>
        <v>108.15576149747925</v>
      </c>
      <c r="BR305" s="104">
        <f t="shared" ca="1" si="482"/>
        <v>84.339042854189657</v>
      </c>
      <c r="BS305" s="104">
        <f t="shared" ca="1" si="482"/>
        <v>59.820683031219104</v>
      </c>
      <c r="BT305" s="104">
        <f t="shared" ca="1" si="482"/>
        <v>41.224425765354397</v>
      </c>
      <c r="BU305" s="104">
        <f t="shared" ca="1" si="482"/>
        <v>29.088892121703623</v>
      </c>
      <c r="BV305" s="104">
        <f t="shared" ca="1" si="482"/>
        <v>21.679791963639914</v>
      </c>
      <c r="BW305" s="104">
        <f t="shared" ca="1" si="482"/>
        <v>17.37416450942759</v>
      </c>
      <c r="BX305" s="104">
        <f t="shared" ca="1" si="482"/>
        <v>15.142142745545907</v>
      </c>
      <c r="BY305" s="104">
        <f t="shared" ca="1" si="482"/>
        <v>14.452021140418267</v>
      </c>
      <c r="BZ305" s="62"/>
      <c r="CA305" s="80">
        <f t="shared" si="469"/>
        <v>15.00001</v>
      </c>
      <c r="CB305" s="136">
        <f t="shared" ca="1" si="483"/>
        <v>29.658184122586608</v>
      </c>
      <c r="CC305" s="136">
        <f t="shared" ca="1" si="483"/>
        <v>26.579246256887856</v>
      </c>
      <c r="CD305" s="136">
        <f t="shared" ca="1" si="483"/>
        <v>20.943770212032753</v>
      </c>
      <c r="CE305" s="136">
        <f t="shared" ca="1" si="483"/>
        <v>17.312575669736205</v>
      </c>
      <c r="CF305" s="136">
        <f t="shared" ca="1" si="483"/>
        <v>16.592475107783315</v>
      </c>
      <c r="CG305" s="136">
        <f t="shared" ca="1" si="483"/>
        <v>17.337396344821546</v>
      </c>
      <c r="CH305" s="136">
        <f t="shared" ca="1" si="483"/>
        <v>18.267877188184254</v>
      </c>
      <c r="CI305" s="136">
        <f t="shared" ca="1" si="483"/>
        <v>19.235340360477945</v>
      </c>
      <c r="CJ305" s="136">
        <f t="shared" ca="1" si="483"/>
        <v>20.692723023074649</v>
      </c>
      <c r="CK305" s="136">
        <f t="shared" ca="1" si="483"/>
        <v>23.273009611445453</v>
      </c>
      <c r="CL305" s="136">
        <f t="shared" ca="1" si="483"/>
        <v>27.542189019801015</v>
      </c>
      <c r="CM305" s="136">
        <f t="shared" ca="1" si="483"/>
        <v>32.935920838711759</v>
      </c>
      <c r="CN305" s="136">
        <f t="shared" ca="1" si="483"/>
        <v>35.811827806340609</v>
      </c>
      <c r="CP305" s="80">
        <f t="shared" si="471"/>
        <v>15.00001</v>
      </c>
      <c r="CQ305" s="104">
        <f t="shared" ca="1" si="484"/>
        <v>27.545463529762753</v>
      </c>
      <c r="CR305" s="104">
        <f t="shared" ca="1" si="484"/>
        <v>25.265040093283858</v>
      </c>
      <c r="CS305" s="104">
        <f t="shared" ca="1" si="484"/>
        <v>21.763041826203256</v>
      </c>
      <c r="CT305" s="104">
        <f t="shared" ca="1" si="484"/>
        <v>20.509707355256253</v>
      </c>
      <c r="CU305" s="104">
        <f t="shared" ca="1" si="484"/>
        <v>20.394375270466945</v>
      </c>
      <c r="CV305" s="104">
        <f t="shared" ca="1" si="484"/>
        <v>18.811788809656502</v>
      </c>
      <c r="CW305" s="104">
        <f t="shared" ca="1" si="484"/>
        <v>15.728091683695748</v>
      </c>
      <c r="CX305" s="104">
        <f t="shared" ca="1" si="484"/>
        <v>12.813290645520542</v>
      </c>
      <c r="CY305" s="104">
        <f t="shared" ca="1" si="484"/>
        <v>11.297753645656888</v>
      </c>
      <c r="CZ305" s="104">
        <f t="shared" ca="1" si="484"/>
        <v>11.838120794462476</v>
      </c>
      <c r="DA305" s="104">
        <f t="shared" ca="1" si="484"/>
        <v>14.816554859692459</v>
      </c>
      <c r="DB305" s="104">
        <f t="shared" ca="1" si="484"/>
        <v>19.502272438485782</v>
      </c>
      <c r="DC305" s="104">
        <f t="shared" ca="1" si="484"/>
        <v>22.152975204377199</v>
      </c>
      <c r="DE305" s="80">
        <f t="shared" si="473"/>
        <v>15.00001</v>
      </c>
      <c r="DF305" s="104">
        <f t="shared" ca="1" si="485"/>
        <v>115.85767960504825</v>
      </c>
      <c r="DG305" s="104">
        <f t="shared" ca="1" si="485"/>
        <v>113.9033159778518</v>
      </c>
      <c r="DH305" s="104">
        <f t="shared" ca="1" si="485"/>
        <v>108.40269724781444</v>
      </c>
      <c r="DI305" s="104">
        <f t="shared" ca="1" si="485"/>
        <v>97.182511132621485</v>
      </c>
      <c r="DJ305" s="104">
        <f t="shared" ca="1" si="485"/>
        <v>77.943114477528127</v>
      </c>
      <c r="DK305" s="104">
        <f t="shared" ca="1" si="485"/>
        <v>55.420833725420323</v>
      </c>
      <c r="DL305" s="104">
        <f t="shared" ca="1" si="485"/>
        <v>37.85177911983763</v>
      </c>
      <c r="DM305" s="104">
        <f t="shared" ca="1" si="485"/>
        <v>28.4947410991048</v>
      </c>
      <c r="DN305" s="104">
        <f t="shared" ca="1" si="485"/>
        <v>25.967017199539569</v>
      </c>
      <c r="DO305" s="104">
        <f t="shared" ca="1" si="485"/>
        <v>27.677102580651482</v>
      </c>
      <c r="DP305" s="104">
        <f t="shared" ca="1" si="485"/>
        <v>32.041441098001883</v>
      </c>
      <c r="DQ305" s="104">
        <f t="shared" ca="1" si="485"/>
        <v>37.651354493487347</v>
      </c>
      <c r="DR305" s="104">
        <f t="shared" ca="1" si="485"/>
        <v>40.615440827458343</v>
      </c>
      <c r="DT305" s="80">
        <f t="shared" si="475"/>
        <v>15.00001</v>
      </c>
      <c r="DU305" s="136">
        <f t="shared" ca="1" si="486"/>
        <v>7.676908723198542</v>
      </c>
      <c r="DV305" s="136">
        <f t="shared" ca="1" si="486"/>
        <v>7.9081877744543316</v>
      </c>
      <c r="DW305" s="136">
        <f t="shared" ca="1" si="486"/>
        <v>8.693525784105848</v>
      </c>
      <c r="DX305" s="136">
        <f t="shared" ca="1" si="486"/>
        <v>10.18373705433433</v>
      </c>
      <c r="DY305" s="136">
        <f t="shared" ca="1" si="486"/>
        <v>12.18305532070951</v>
      </c>
      <c r="DZ305" s="136">
        <f t="shared" ca="1" si="486"/>
        <v>13.95793877694641</v>
      </c>
      <c r="EA305" s="136">
        <f t="shared" ca="1" si="486"/>
        <v>14.961154662917998</v>
      </c>
      <c r="EB305" s="136">
        <f t="shared" ca="1" si="486"/>
        <v>15.295510094753396</v>
      </c>
      <c r="EC305" s="136">
        <f t="shared" ca="1" si="486"/>
        <v>15.289938715628569</v>
      </c>
      <c r="ED305" s="136">
        <f t="shared" ca="1" si="486"/>
        <v>15.172033656490992</v>
      </c>
      <c r="EE305" s="136">
        <f t="shared" ca="1" si="486"/>
        <v>15.049899334768075</v>
      </c>
      <c r="EF305" s="136">
        <f t="shared" ca="1" si="486"/>
        <v>14.96677880450617</v>
      </c>
      <c r="EG305" s="136">
        <f t="shared" ca="1" si="486"/>
        <v>14.937874506755925</v>
      </c>
      <c r="EI305" s="80">
        <f t="shared" si="477"/>
        <v>15.00001</v>
      </c>
      <c r="EJ305" s="136">
        <f t="shared" ca="1" si="487"/>
        <v>5.5641881303746832</v>
      </c>
      <c r="EK305" s="136">
        <f t="shared" ca="1" si="487"/>
        <v>6.5939816108503368</v>
      </c>
      <c r="EL305" s="136">
        <f t="shared" ca="1" si="487"/>
        <v>9.5127973982763478</v>
      </c>
      <c r="EM305" s="136">
        <f t="shared" ca="1" si="487"/>
        <v>13.380868739854378</v>
      </c>
      <c r="EN305" s="136">
        <f t="shared" ca="1" si="487"/>
        <v>15.98495548339314</v>
      </c>
      <c r="EO305" s="136">
        <f t="shared" ca="1" si="487"/>
        <v>15.432331241781366</v>
      </c>
      <c r="EP305" s="136">
        <f t="shared" ca="1" si="487"/>
        <v>12.421369158429492</v>
      </c>
      <c r="EQ305" s="136">
        <f t="shared" ca="1" si="487"/>
        <v>8.8734603797959934</v>
      </c>
      <c r="ER305" s="136">
        <f t="shared" ca="1" si="487"/>
        <v>5.8949693382108102</v>
      </c>
      <c r="ES305" s="136">
        <f t="shared" ca="1" si="487"/>
        <v>3.7371448395080167</v>
      </c>
      <c r="ET305" s="136">
        <f t="shared" ca="1" si="487"/>
        <v>2.3242651746595202</v>
      </c>
      <c r="EU305" s="136">
        <f t="shared" ca="1" si="487"/>
        <v>1.5331304042801941</v>
      </c>
      <c r="EV305" s="136">
        <f t="shared" ca="1" si="487"/>
        <v>1.279021904792514</v>
      </c>
    </row>
    <row r="306" spans="1:152">
      <c r="S306" s="26">
        <f t="shared" si="462"/>
        <v>22.50001</v>
      </c>
      <c r="T306" s="132">
        <f t="shared" ca="1" si="479"/>
        <v>8.6871113063618974</v>
      </c>
      <c r="U306" s="132">
        <f t="shared" ca="1" si="479"/>
        <v>9.0277408435227606</v>
      </c>
      <c r="V306" s="132">
        <f t="shared" ca="1" si="479"/>
        <v>10.18373705433433</v>
      </c>
      <c r="W306" s="132">
        <f t="shared" ca="1" si="479"/>
        <v>12.416043448577618</v>
      </c>
      <c r="X306" s="132">
        <f t="shared" ca="1" si="479"/>
        <v>15.502910563775519</v>
      </c>
      <c r="Y306" s="132">
        <f t="shared" ca="1" si="479"/>
        <v>18.178858408919545</v>
      </c>
      <c r="Z306" s="132">
        <f t="shared" ca="1" si="479"/>
        <v>19.364827311506073</v>
      </c>
      <c r="AA306" s="132">
        <f t="shared" ca="1" si="479"/>
        <v>19.350349871582541</v>
      </c>
      <c r="AB306" s="132">
        <f t="shared" ca="1" si="479"/>
        <v>18.867836115231089</v>
      </c>
      <c r="AC306" s="132">
        <f t="shared" ca="1" si="479"/>
        <v>18.346181104923684</v>
      </c>
      <c r="AD306" s="132">
        <f t="shared" ca="1" si="479"/>
        <v>17.942647124131899</v>
      </c>
      <c r="AE306" s="132">
        <f t="shared" ca="1" si="479"/>
        <v>17.69773541655578</v>
      </c>
      <c r="AF306" s="132">
        <f t="shared" ca="1" si="479"/>
        <v>17.616345849104409</v>
      </c>
      <c r="AH306" s="80">
        <f t="shared" si="464"/>
        <v>22.50001</v>
      </c>
      <c r="AI306" s="104">
        <f t="shared" ca="1" si="480"/>
        <v>8.7398402428292119</v>
      </c>
      <c r="AJ306" s="104">
        <f t="shared" ca="1" si="480"/>
        <v>9.9138743969414485</v>
      </c>
      <c r="AK306" s="104">
        <f t="shared" ca="1" si="480"/>
        <v>13.380868739854378</v>
      </c>
      <c r="AL306" s="104">
        <f t="shared" ca="1" si="480"/>
        <v>18.424226871053463</v>
      </c>
      <c r="AM306" s="104">
        <f t="shared" ca="1" si="480"/>
        <v>22.461234048789937</v>
      </c>
      <c r="AN306" s="104">
        <f t="shared" ca="1" si="480"/>
        <v>22.210528313969469</v>
      </c>
      <c r="AO306" s="104">
        <f t="shared" ca="1" si="480"/>
        <v>17.982423579547284</v>
      </c>
      <c r="AP306" s="104">
        <f t="shared" ca="1" si="480"/>
        <v>12.819019812605521</v>
      </c>
      <c r="AQ306" s="104">
        <f t="shared" ca="1" si="480"/>
        <v>8.5843029614554673</v>
      </c>
      <c r="AR306" s="104">
        <f t="shared" ca="1" si="480"/>
        <v>5.6205469448151284</v>
      </c>
      <c r="AS306" s="104">
        <f t="shared" ca="1" si="480"/>
        <v>3.7371448395080158</v>
      </c>
      <c r="AT306" s="104">
        <f t="shared" ca="1" si="480"/>
        <v>2.7040281264452268</v>
      </c>
      <c r="AU306" s="104">
        <f t="shared" ca="1" si="480"/>
        <v>2.3755988623547468</v>
      </c>
      <c r="AW306" s="80">
        <f t="shared" si="466"/>
        <v>22.50001</v>
      </c>
      <c r="AX306" s="136">
        <f t="shared" ca="1" si="481"/>
        <v>95.756102854919973</v>
      </c>
      <c r="AY306" s="136">
        <f t="shared" ca="1" si="445"/>
        <v>15.910565495611337</v>
      </c>
      <c r="AZ306" s="136">
        <f t="shared" ca="1" si="445"/>
        <v>16.219079604935803</v>
      </c>
      <c r="BA306" s="136">
        <f t="shared" ca="1" si="445"/>
        <v>16.291268241366264</v>
      </c>
      <c r="BB306" s="136">
        <f t="shared" ca="1" si="445"/>
        <v>14.964415087630018</v>
      </c>
      <c r="BC306" s="136">
        <f t="shared" ca="1" si="445"/>
        <v>9.9170616704181391</v>
      </c>
      <c r="BD306" s="136">
        <f t="shared" ca="1" si="445"/>
        <v>7.1054273576010019E-15</v>
      </c>
      <c r="BE306" s="136">
        <f t="shared" ca="1" si="445"/>
        <v>9.917061670418132</v>
      </c>
      <c r="BF306" s="136">
        <f t="shared" ca="1" si="445"/>
        <v>14.964415087630005</v>
      </c>
      <c r="BG306" s="136">
        <f t="shared" ca="1" si="445"/>
        <v>16.291268241366243</v>
      </c>
      <c r="BH306" s="136">
        <f t="shared" ca="1" si="445"/>
        <v>16.219079604935793</v>
      </c>
      <c r="BI306" s="136">
        <f t="shared" ca="1" si="445"/>
        <v>15.910565495611332</v>
      </c>
      <c r="BJ306" s="136">
        <f t="shared" ca="1" si="445"/>
        <v>15.776128442764119</v>
      </c>
      <c r="BK306" s="62"/>
      <c r="BL306" s="80">
        <f t="shared" si="467"/>
        <v>22.50001</v>
      </c>
      <c r="BM306" s="104">
        <f t="shared" ca="1" si="482"/>
        <v>113.23578334057841</v>
      </c>
      <c r="BN306" s="104">
        <f t="shared" ca="1" si="482"/>
        <v>115.69067437175953</v>
      </c>
      <c r="BO306" s="104">
        <f t="shared" ca="1" si="482"/>
        <v>121.7644379893417</v>
      </c>
      <c r="BP306" s="104">
        <f t="shared" ca="1" si="482"/>
        <v>126.28622974548054</v>
      </c>
      <c r="BQ306" s="104">
        <f t="shared" ca="1" si="482"/>
        <v>119.72311304303025</v>
      </c>
      <c r="BR306" s="104">
        <f t="shared" ca="1" si="482"/>
        <v>97.668911690979371</v>
      </c>
      <c r="BS306" s="104">
        <f t="shared" ca="1" si="482"/>
        <v>69.929787373785871</v>
      </c>
      <c r="BT306" s="104">
        <f t="shared" ca="1" si="482"/>
        <v>47.512303693606995</v>
      </c>
      <c r="BU306" s="104">
        <f t="shared" ca="1" si="482"/>
        <v>32.813258182269756</v>
      </c>
      <c r="BV306" s="104">
        <f t="shared" ca="1" si="482"/>
        <v>23.966728049738812</v>
      </c>
      <c r="BW306" s="104">
        <f t="shared" ca="1" si="482"/>
        <v>18.909178495999001</v>
      </c>
      <c r="BX306" s="104">
        <f t="shared" ca="1" si="482"/>
        <v>16.319449906252135</v>
      </c>
      <c r="BY306" s="104">
        <f t="shared" ca="1" si="482"/>
        <v>15.523835409461528</v>
      </c>
      <c r="BZ306" s="62"/>
      <c r="CA306" s="80">
        <f t="shared" si="469"/>
        <v>22.50001</v>
      </c>
      <c r="CB306" s="136">
        <f t="shared" ca="1" si="483"/>
        <v>21.163846897782292</v>
      </c>
      <c r="CC306" s="136">
        <f t="shared" ca="1" si="483"/>
        <v>19.766394953429398</v>
      </c>
      <c r="CD306" s="136">
        <f t="shared" ca="1" si="483"/>
        <v>17.312575669736205</v>
      </c>
      <c r="CE306" s="136">
        <f t="shared" ca="1" si="483"/>
        <v>16.526093526176915</v>
      </c>
      <c r="CF306" s="136">
        <f t="shared" ca="1" si="483"/>
        <v>18.010368061998488</v>
      </c>
      <c r="CG306" s="136">
        <f t="shared" ca="1" si="483"/>
        <v>20.101949428440697</v>
      </c>
      <c r="CH306" s="136">
        <f t="shared" ca="1" si="483"/>
        <v>21.287012594048559</v>
      </c>
      <c r="CI306" s="136">
        <f t="shared" ca="1" si="483"/>
        <v>21.707135481423929</v>
      </c>
      <c r="CJ306" s="136">
        <f t="shared" ca="1" si="483"/>
        <v>22.167799795145907</v>
      </c>
      <c r="CK306" s="136">
        <f t="shared" ca="1" si="483"/>
        <v>23.311226457140119</v>
      </c>
      <c r="CL306" s="136">
        <f t="shared" ca="1" si="483"/>
        <v>25.441561263021974</v>
      </c>
      <c r="CM306" s="136">
        <f t="shared" ca="1" si="483"/>
        <v>28.058568927556081</v>
      </c>
      <c r="CN306" s="136">
        <f t="shared" ca="1" si="483"/>
        <v>29.369393264354809</v>
      </c>
      <c r="CP306" s="80">
        <f t="shared" si="471"/>
        <v>22.50001</v>
      </c>
      <c r="CQ306" s="104">
        <f t="shared" ca="1" si="484"/>
        <v>21.21657583424961</v>
      </c>
      <c r="CR306" s="104">
        <f t="shared" ca="1" si="484"/>
        <v>20.652528506848085</v>
      </c>
      <c r="CS306" s="104">
        <f t="shared" ca="1" si="484"/>
        <v>20.509707355256253</v>
      </c>
      <c r="CT306" s="104">
        <f t="shared" ca="1" si="484"/>
        <v>22.53427694865276</v>
      </c>
      <c r="CU306" s="104">
        <f t="shared" ca="1" si="484"/>
        <v>24.968691547012906</v>
      </c>
      <c r="CV306" s="104">
        <f t="shared" ca="1" si="484"/>
        <v>24.133619333490621</v>
      </c>
      <c r="CW306" s="104">
        <f t="shared" ca="1" si="484"/>
        <v>19.90460886208977</v>
      </c>
      <c r="CX306" s="104">
        <f t="shared" ca="1" si="484"/>
        <v>15.17580542244691</v>
      </c>
      <c r="CY306" s="104">
        <f t="shared" ca="1" si="484"/>
        <v>11.884266641370285</v>
      </c>
      <c r="CZ306" s="104">
        <f t="shared" ca="1" si="484"/>
        <v>10.585592297031564</v>
      </c>
      <c r="DA306" s="104">
        <f t="shared" ca="1" si="484"/>
        <v>11.236058978398091</v>
      </c>
      <c r="DB306" s="104">
        <f t="shared" ca="1" si="484"/>
        <v>13.064861637445526</v>
      </c>
      <c r="DC306" s="104">
        <f t="shared" ca="1" si="484"/>
        <v>14.128646277605146</v>
      </c>
      <c r="DE306" s="80">
        <f t="shared" si="473"/>
        <v>22.50001</v>
      </c>
      <c r="DF306" s="104">
        <f t="shared" ca="1" si="485"/>
        <v>99.503729125723027</v>
      </c>
      <c r="DG306" s="104">
        <f t="shared" ca="1" si="485"/>
        <v>99.052155157002517</v>
      </c>
      <c r="DH306" s="104">
        <f t="shared" ca="1" si="485"/>
        <v>97.182511132621485</v>
      </c>
      <c r="DI306" s="104">
        <f t="shared" ca="1" si="485"/>
        <v>90.919779368801642</v>
      </c>
      <c r="DJ306" s="104">
        <f t="shared" ca="1" si="485"/>
        <v>76.023572203686172</v>
      </c>
      <c r="DK306" s="104">
        <f t="shared" ca="1" si="485"/>
        <v>54.634859656098953</v>
      </c>
      <c r="DL306" s="104">
        <f t="shared" ca="1" si="485"/>
        <v>36.136839447482245</v>
      </c>
      <c r="DM306" s="104">
        <f t="shared" ca="1" si="485"/>
        <v>26.044340542661836</v>
      </c>
      <c r="DN306" s="104">
        <f t="shared" ca="1" si="485"/>
        <v>23.388401877627672</v>
      </c>
      <c r="DO306" s="104">
        <f t="shared" ca="1" si="485"/>
        <v>24.710940458270358</v>
      </c>
      <c r="DP306" s="104">
        <f t="shared" ca="1" si="485"/>
        <v>27.677102580651482</v>
      </c>
      <c r="DQ306" s="104">
        <f t="shared" ca="1" si="485"/>
        <v>30.921759346911792</v>
      </c>
      <c r="DR306" s="104">
        <f t="shared" ca="1" si="485"/>
        <v>32.451264787867601</v>
      </c>
      <c r="DT306" s="80">
        <f t="shared" si="475"/>
        <v>22.50001</v>
      </c>
      <c r="DU306" s="136">
        <f t="shared" ca="1" si="486"/>
        <v>8.6871113063618974</v>
      </c>
      <c r="DV306" s="136">
        <f t="shared" ca="1" si="486"/>
        <v>9.0277408435227606</v>
      </c>
      <c r="DW306" s="136">
        <f t="shared" ca="1" si="486"/>
        <v>10.18373705433433</v>
      </c>
      <c r="DX306" s="136">
        <f t="shared" ca="1" si="486"/>
        <v>12.416043448577618</v>
      </c>
      <c r="DY306" s="136">
        <f t="shared" ca="1" si="486"/>
        <v>15.502910563775519</v>
      </c>
      <c r="DZ306" s="136">
        <f t="shared" ca="1" si="486"/>
        <v>18.178858408919545</v>
      </c>
      <c r="EA306" s="136">
        <f t="shared" ca="1" si="486"/>
        <v>19.364827311506073</v>
      </c>
      <c r="EB306" s="136">
        <f t="shared" ca="1" si="486"/>
        <v>19.350349871582541</v>
      </c>
      <c r="EC306" s="136">
        <f t="shared" ca="1" si="486"/>
        <v>18.867836115231089</v>
      </c>
      <c r="ED306" s="136">
        <f t="shared" ca="1" si="486"/>
        <v>18.346181104923684</v>
      </c>
      <c r="EE306" s="136">
        <f t="shared" ca="1" si="486"/>
        <v>17.942647124131899</v>
      </c>
      <c r="EF306" s="136">
        <f t="shared" ca="1" si="486"/>
        <v>17.69773541655578</v>
      </c>
      <c r="EG306" s="136">
        <f t="shared" ca="1" si="486"/>
        <v>17.616345849104409</v>
      </c>
      <c r="EI306" s="80">
        <f t="shared" si="477"/>
        <v>22.50001</v>
      </c>
      <c r="EJ306" s="136">
        <f t="shared" ca="1" si="487"/>
        <v>8.7398402428292119</v>
      </c>
      <c r="EK306" s="136">
        <f t="shared" ca="1" si="487"/>
        <v>9.9138743969414485</v>
      </c>
      <c r="EL306" s="136">
        <f t="shared" ca="1" si="487"/>
        <v>13.380868739854378</v>
      </c>
      <c r="EM306" s="136">
        <f t="shared" ca="1" si="487"/>
        <v>18.424226871053463</v>
      </c>
      <c r="EN306" s="136">
        <f t="shared" ca="1" si="487"/>
        <v>22.461234048789937</v>
      </c>
      <c r="EO306" s="136">
        <f t="shared" ca="1" si="487"/>
        <v>22.210528313969469</v>
      </c>
      <c r="EP306" s="136">
        <f t="shared" ca="1" si="487"/>
        <v>17.982423579547284</v>
      </c>
      <c r="EQ306" s="136">
        <f t="shared" ca="1" si="487"/>
        <v>12.819019812605521</v>
      </c>
      <c r="ER306" s="136">
        <f t="shared" ca="1" si="487"/>
        <v>8.5843029614554673</v>
      </c>
      <c r="ES306" s="136">
        <f t="shared" ca="1" si="487"/>
        <v>5.6205469448151284</v>
      </c>
      <c r="ET306" s="136">
        <f t="shared" ca="1" si="487"/>
        <v>3.7371448395080158</v>
      </c>
      <c r="EU306" s="136">
        <f t="shared" ca="1" si="487"/>
        <v>2.7040281264452268</v>
      </c>
      <c r="EV306" s="136">
        <f t="shared" ca="1" si="487"/>
        <v>2.3755988623547468</v>
      </c>
    </row>
    <row r="307" spans="1:152">
      <c r="S307" s="26">
        <f t="shared" si="462"/>
        <v>30.00001</v>
      </c>
      <c r="T307" s="132">
        <f t="shared" ca="1" si="479"/>
        <v>10.079763490492553</v>
      </c>
      <c r="U307" s="132">
        <f t="shared" ca="1" si="479"/>
        <v>10.55343029758706</v>
      </c>
      <c r="V307" s="132">
        <f t="shared" ca="1" si="479"/>
        <v>12.18305532070951</v>
      </c>
      <c r="W307" s="132">
        <f t="shared" ca="1" si="479"/>
        <v>15.502910563775519</v>
      </c>
      <c r="X307" s="132">
        <f t="shared" ca="1" si="479"/>
        <v>20.643435811745555</v>
      </c>
      <c r="Y307" s="132">
        <f t="shared" ca="1" si="479"/>
        <v>25.698594840849424</v>
      </c>
      <c r="Z307" s="132">
        <f t="shared" ca="1" si="479"/>
        <v>27.8443932559058</v>
      </c>
      <c r="AA307" s="132">
        <f t="shared" ca="1" si="479"/>
        <v>27.229747391416332</v>
      </c>
      <c r="AB307" s="132">
        <f t="shared" ca="1" si="479"/>
        <v>25.673579789676317</v>
      </c>
      <c r="AC307" s="132">
        <f t="shared" ca="1" si="479"/>
        <v>24.228955220814271</v>
      </c>
      <c r="AD307" s="132">
        <f t="shared" ca="1" si="479"/>
        <v>23.193922783492802</v>
      </c>
      <c r="AE307" s="132">
        <f t="shared" ca="1" si="479"/>
        <v>22.592685056023132</v>
      </c>
      <c r="AF307" s="132">
        <f t="shared" ca="1" si="479"/>
        <v>22.396907601289225</v>
      </c>
      <c r="AH307" s="80">
        <f t="shared" si="464"/>
        <v>30.00001</v>
      </c>
      <c r="AI307" s="104">
        <f t="shared" ca="1" si="480"/>
        <v>10.819242048337898</v>
      </c>
      <c r="AJ307" s="104">
        <f t="shared" ca="1" si="480"/>
        <v>12.077648616884982</v>
      </c>
      <c r="AK307" s="104">
        <f t="shared" ca="1" si="480"/>
        <v>15.98495548339314</v>
      </c>
      <c r="AL307" s="104">
        <f t="shared" ca="1" si="480"/>
        <v>22.461234048789937</v>
      </c>
      <c r="AM307" s="104">
        <f t="shared" ca="1" si="480"/>
        <v>29.422681967401424</v>
      </c>
      <c r="AN307" s="104">
        <f t="shared" ca="1" si="480"/>
        <v>31.672089017243664</v>
      </c>
      <c r="AO307" s="104">
        <f t="shared" ca="1" si="480"/>
        <v>26.869344454562821</v>
      </c>
      <c r="AP307" s="104">
        <f t="shared" ca="1" si="480"/>
        <v>19.327144813515737</v>
      </c>
      <c r="AQ307" s="104">
        <f t="shared" ca="1" si="480"/>
        <v>12.947945629567769</v>
      </c>
      <c r="AR307" s="104">
        <f t="shared" ca="1" si="480"/>
        <v>8.5843029614554567</v>
      </c>
      <c r="AS307" s="104">
        <f t="shared" ca="1" si="480"/>
        <v>5.8949693382108066</v>
      </c>
      <c r="AT307" s="104">
        <f t="shared" ca="1" si="480"/>
        <v>4.4541886951398375</v>
      </c>
      <c r="AU307" s="104">
        <f t="shared" ca="1" si="480"/>
        <v>4.0017671370637018</v>
      </c>
      <c r="AW307" s="80">
        <f t="shared" si="466"/>
        <v>30.00001</v>
      </c>
      <c r="AX307" s="136">
        <f t="shared" ca="1" si="481"/>
        <v>74.96983607828173</v>
      </c>
      <c r="AY307" s="136">
        <f t="shared" ca="1" si="445"/>
        <v>8.8098219976129926</v>
      </c>
      <c r="AZ307" s="136">
        <f t="shared" ca="1" si="445"/>
        <v>8.5277276454025071</v>
      </c>
      <c r="BA307" s="136">
        <f t="shared" ca="1" si="445"/>
        <v>7.6714670047094726</v>
      </c>
      <c r="BB307" s="136">
        <f t="shared" ca="1" si="445"/>
        <v>5.3804119274691367</v>
      </c>
      <c r="BC307" s="136">
        <f t="shared" ca="1" si="445"/>
        <v>3.5527136788005009E-15</v>
      </c>
      <c r="BD307" s="136">
        <f t="shared" ca="1" si="445"/>
        <v>9.917061670418132</v>
      </c>
      <c r="BE307" s="136">
        <f t="shared" ca="1" si="445"/>
        <v>21.342820963598911</v>
      </c>
      <c r="BF307" s="136">
        <f t="shared" ca="1" si="445"/>
        <v>27.740848945589459</v>
      </c>
      <c r="BG307" s="136">
        <f t="shared" ca="1" si="445"/>
        <v>28.639762484045161</v>
      </c>
      <c r="BH307" s="136">
        <f t="shared" ca="1" si="445"/>
        <v>27.474386417730919</v>
      </c>
      <c r="BI307" s="136">
        <f t="shared" ca="1" si="445"/>
        <v>26.332734066955574</v>
      </c>
      <c r="BJ307" s="136">
        <f t="shared" ca="1" si="445"/>
        <v>25.905776486656851</v>
      </c>
      <c r="BK307" s="62"/>
      <c r="BL307" s="80">
        <f t="shared" si="467"/>
        <v>30.00001</v>
      </c>
      <c r="BM307" s="104">
        <f t="shared" ca="1" si="482"/>
        <v>96.608320174957512</v>
      </c>
      <c r="BN307" s="104">
        <f t="shared" ca="1" si="482"/>
        <v>99.586292684092626</v>
      </c>
      <c r="BO307" s="104">
        <f t="shared" ca="1" si="482"/>
        <v>108.15576149747923</v>
      </c>
      <c r="BP307" s="104">
        <f t="shared" ca="1" si="482"/>
        <v>119.72311304303025</v>
      </c>
      <c r="BQ307" s="104">
        <f t="shared" ca="1" si="482"/>
        <v>125.45962074594796</v>
      </c>
      <c r="BR307" s="104">
        <f t="shared" ca="1" si="482"/>
        <v>112.85238174927204</v>
      </c>
      <c r="BS307" s="104">
        <f t="shared" ca="1" si="482"/>
        <v>84.642567885728653</v>
      </c>
      <c r="BT307" s="104">
        <f t="shared" ca="1" si="482"/>
        <v>57.317716059870335</v>
      </c>
      <c r="BU307" s="104">
        <f t="shared" ca="1" si="482"/>
        <v>38.621525419244094</v>
      </c>
      <c r="BV307" s="104">
        <f t="shared" ca="1" si="482"/>
        <v>27.452139076686542</v>
      </c>
      <c r="BW307" s="104">
        <f t="shared" ca="1" si="482"/>
        <v>21.184908053839372</v>
      </c>
      <c r="BX307" s="104">
        <f t="shared" ca="1" si="482"/>
        <v>18.026406006535055</v>
      </c>
      <c r="BY307" s="104">
        <f t="shared" ca="1" si="482"/>
        <v>17.06434719098057</v>
      </c>
      <c r="BZ307" s="62"/>
      <c r="CA307" s="80">
        <f t="shared" si="469"/>
        <v>30.00001</v>
      </c>
      <c r="CB307" s="136">
        <f t="shared" ca="1" si="483"/>
        <v>17.741050871559352</v>
      </c>
      <c r="CC307" s="136">
        <f t="shared" ca="1" si="483"/>
        <v>17.175926888026925</v>
      </c>
      <c r="CD307" s="136">
        <f t="shared" ca="1" si="483"/>
        <v>16.592475107783315</v>
      </c>
      <c r="CE307" s="136">
        <f t="shared" ca="1" si="483"/>
        <v>18.010368061998488</v>
      </c>
      <c r="CF307" s="136">
        <f t="shared" ca="1" si="483"/>
        <v>22.108247961851497</v>
      </c>
      <c r="CG307" s="136">
        <f t="shared" ca="1" si="483"/>
        <v>26.764771244741851</v>
      </c>
      <c r="CH307" s="136">
        <f t="shared" ca="1" si="483"/>
        <v>28.890523443620353</v>
      </c>
      <c r="CI307" s="136">
        <f t="shared" ca="1" si="483"/>
        <v>28.531579043164221</v>
      </c>
      <c r="CJ307" s="136">
        <f t="shared" ca="1" si="483"/>
        <v>27.538007485194832</v>
      </c>
      <c r="CK307" s="136">
        <f t="shared" ca="1" si="483"/>
        <v>27.074814288664619</v>
      </c>
      <c r="CL307" s="136">
        <f t="shared" ca="1" si="483"/>
        <v>27.495921434516621</v>
      </c>
      <c r="CM307" s="136">
        <f t="shared" ca="1" si="483"/>
        <v>28.475820494152572</v>
      </c>
      <c r="CN307" s="136">
        <f t="shared" ca="1" si="483"/>
        <v>29.022582684369091</v>
      </c>
      <c r="CP307" s="80">
        <f t="shared" si="471"/>
        <v>30.00001</v>
      </c>
      <c r="CQ307" s="104">
        <f t="shared" ca="1" si="484"/>
        <v>18.480529429404697</v>
      </c>
      <c r="CR307" s="104">
        <f t="shared" ca="1" si="484"/>
        <v>18.700145207324848</v>
      </c>
      <c r="CS307" s="104">
        <f t="shared" ca="1" si="484"/>
        <v>20.394375270466945</v>
      </c>
      <c r="CT307" s="104">
        <f t="shared" ca="1" si="484"/>
        <v>24.968691547012906</v>
      </c>
      <c r="CU307" s="104">
        <f t="shared" ca="1" si="484"/>
        <v>30.887494117507359</v>
      </c>
      <c r="CV307" s="104">
        <f t="shared" ca="1" si="484"/>
        <v>32.738265421136092</v>
      </c>
      <c r="CW307" s="104">
        <f t="shared" ca="1" si="484"/>
        <v>27.915474642277374</v>
      </c>
      <c r="CX307" s="104">
        <f t="shared" ca="1" si="484"/>
        <v>20.628976465263634</v>
      </c>
      <c r="CY307" s="104">
        <f t="shared" ca="1" si="484"/>
        <v>14.812373325086284</v>
      </c>
      <c r="CZ307" s="104">
        <f t="shared" ca="1" si="484"/>
        <v>11.430162029305805</v>
      </c>
      <c r="DA307" s="104">
        <f t="shared" ca="1" si="484"/>
        <v>10.196967989234626</v>
      </c>
      <c r="DB307" s="104">
        <f t="shared" ca="1" si="484"/>
        <v>10.337324133269277</v>
      </c>
      <c r="DC307" s="104">
        <f t="shared" ca="1" si="484"/>
        <v>10.627442220143566</v>
      </c>
      <c r="DE307" s="80">
        <f t="shared" si="473"/>
        <v>30.00001</v>
      </c>
      <c r="DF307" s="104">
        <f t="shared" ca="1" si="485"/>
        <v>77.757320588802983</v>
      </c>
      <c r="DG307" s="104">
        <f t="shared" ca="1" si="485"/>
        <v>77.871085661285662</v>
      </c>
      <c r="DH307" s="104">
        <f t="shared" ca="1" si="485"/>
        <v>77.943114477528113</v>
      </c>
      <c r="DI307" s="104">
        <f t="shared" ca="1" si="485"/>
        <v>76.023572203686172</v>
      </c>
      <c r="DJ307" s="104">
        <f t="shared" ca="1" si="485"/>
        <v>67.602492140045428</v>
      </c>
      <c r="DK307" s="104">
        <f t="shared" ca="1" si="485"/>
        <v>50.609315551203458</v>
      </c>
      <c r="DL307" s="104">
        <f t="shared" ca="1" si="485"/>
        <v>32.740231728156843</v>
      </c>
      <c r="DM307" s="104">
        <f t="shared" ca="1" si="485"/>
        <v>22.835649431825363</v>
      </c>
      <c r="DN307" s="104">
        <f t="shared" ca="1" si="485"/>
        <v>21.413737075396071</v>
      </c>
      <c r="DO307" s="104">
        <f t="shared" ca="1" si="485"/>
        <v>23.388401877627675</v>
      </c>
      <c r="DP307" s="104">
        <f t="shared" ca="1" si="485"/>
        <v>25.967017199539562</v>
      </c>
      <c r="DQ307" s="104">
        <f t="shared" ca="1" si="485"/>
        <v>28.259527424398449</v>
      </c>
      <c r="DR307" s="104">
        <f t="shared" ca="1" si="485"/>
        <v>29.238973738994641</v>
      </c>
      <c r="DT307" s="80">
        <f t="shared" si="475"/>
        <v>30.00001</v>
      </c>
      <c r="DU307" s="136">
        <f t="shared" ca="1" si="486"/>
        <v>10.079763490492553</v>
      </c>
      <c r="DV307" s="136">
        <f t="shared" ca="1" si="486"/>
        <v>10.55343029758706</v>
      </c>
      <c r="DW307" s="136">
        <f t="shared" ca="1" si="486"/>
        <v>12.18305532070951</v>
      </c>
      <c r="DX307" s="136">
        <f t="shared" ca="1" si="486"/>
        <v>15.502910563775519</v>
      </c>
      <c r="DY307" s="136">
        <f t="shared" ca="1" si="486"/>
        <v>20.643435811745555</v>
      </c>
      <c r="DZ307" s="136">
        <f t="shared" ca="1" si="486"/>
        <v>25.698594840849424</v>
      </c>
      <c r="EA307" s="136">
        <f t="shared" ca="1" si="486"/>
        <v>27.8443932559058</v>
      </c>
      <c r="EB307" s="136">
        <f t="shared" ca="1" si="486"/>
        <v>27.229747391416332</v>
      </c>
      <c r="EC307" s="136">
        <f t="shared" ca="1" si="486"/>
        <v>25.673579789676317</v>
      </c>
      <c r="ED307" s="136">
        <f t="shared" ca="1" si="486"/>
        <v>24.228955220814271</v>
      </c>
      <c r="EE307" s="136">
        <f t="shared" ca="1" si="486"/>
        <v>23.193922783492802</v>
      </c>
      <c r="EF307" s="136">
        <f t="shared" ca="1" si="486"/>
        <v>22.592685056023132</v>
      </c>
      <c r="EG307" s="136">
        <f t="shared" ca="1" si="486"/>
        <v>22.396907601289225</v>
      </c>
      <c r="EI307" s="80">
        <f t="shared" si="477"/>
        <v>30.00001</v>
      </c>
      <c r="EJ307" s="136">
        <f t="shared" ca="1" si="487"/>
        <v>10.819242048337898</v>
      </c>
      <c r="EK307" s="136">
        <f t="shared" ca="1" si="487"/>
        <v>12.077648616884982</v>
      </c>
      <c r="EL307" s="136">
        <f t="shared" ca="1" si="487"/>
        <v>15.98495548339314</v>
      </c>
      <c r="EM307" s="136">
        <f t="shared" ca="1" si="487"/>
        <v>22.461234048789937</v>
      </c>
      <c r="EN307" s="136">
        <f t="shared" ca="1" si="487"/>
        <v>29.422681967401424</v>
      </c>
      <c r="EO307" s="136">
        <f t="shared" ca="1" si="487"/>
        <v>31.672089017243664</v>
      </c>
      <c r="EP307" s="136">
        <f t="shared" ca="1" si="487"/>
        <v>26.869344454562821</v>
      </c>
      <c r="EQ307" s="136">
        <f t="shared" ca="1" si="487"/>
        <v>19.327144813515737</v>
      </c>
      <c r="ER307" s="136">
        <f t="shared" ca="1" si="487"/>
        <v>12.947945629567769</v>
      </c>
      <c r="ES307" s="136">
        <f t="shared" ca="1" si="487"/>
        <v>8.5843029614554567</v>
      </c>
      <c r="ET307" s="136">
        <f t="shared" ca="1" si="487"/>
        <v>5.8949693382108066</v>
      </c>
      <c r="EU307" s="136">
        <f t="shared" ca="1" si="487"/>
        <v>4.4541886951398375</v>
      </c>
      <c r="EV307" s="136">
        <f t="shared" ca="1" si="487"/>
        <v>4.0017671370637018</v>
      </c>
    </row>
    <row r="308" spans="1:152">
      <c r="S308" s="26">
        <f t="shared" si="462"/>
        <v>37.500010000000003</v>
      </c>
      <c r="T308" s="132">
        <f t="shared" ca="1" si="479"/>
        <v>11.416441670947101</v>
      </c>
      <c r="U308" s="132">
        <f t="shared" ca="1" si="479"/>
        <v>11.98449885084203</v>
      </c>
      <c r="V308" s="132">
        <f t="shared" ca="1" si="479"/>
        <v>13.957938776946405</v>
      </c>
      <c r="W308" s="132">
        <f t="shared" ca="1" si="479"/>
        <v>18.178858408919545</v>
      </c>
      <c r="X308" s="132">
        <f t="shared" ca="1" si="479"/>
        <v>25.698594840849424</v>
      </c>
      <c r="Y308" s="132">
        <f t="shared" ca="1" si="479"/>
        <v>35.388404273038361</v>
      </c>
      <c r="Z308" s="132">
        <f t="shared" ca="1" si="479"/>
        <v>41.599956838816851</v>
      </c>
      <c r="AA308" s="132">
        <f t="shared" ca="1" si="479"/>
        <v>41.322200110637219</v>
      </c>
      <c r="AB308" s="132">
        <f t="shared" ca="1" si="479"/>
        <v>37.990571246354612</v>
      </c>
      <c r="AC308" s="132">
        <f t="shared" ca="1" si="479"/>
        <v>34.693283881001463</v>
      </c>
      <c r="AD308" s="132">
        <f t="shared" ca="1" si="479"/>
        <v>32.350965385558411</v>
      </c>
      <c r="AE308" s="132">
        <f t="shared" ca="1" si="479"/>
        <v>31.013552458293862</v>
      </c>
      <c r="AF308" s="132">
        <f t="shared" ca="1" si="479"/>
        <v>30.582626731209871</v>
      </c>
      <c r="AH308" s="80">
        <f t="shared" si="464"/>
        <v>37.500010000000003</v>
      </c>
      <c r="AI308" s="104">
        <f t="shared" ca="1" si="480"/>
        <v>10.589329088026062</v>
      </c>
      <c r="AJ308" s="104">
        <f t="shared" ca="1" si="480"/>
        <v>11.738890245234657</v>
      </c>
      <c r="AK308" s="104">
        <f t="shared" ca="1" si="480"/>
        <v>15.432331241781361</v>
      </c>
      <c r="AL308" s="104">
        <f t="shared" ca="1" si="480"/>
        <v>22.210528313969469</v>
      </c>
      <c r="AM308" s="104">
        <f t="shared" ca="1" si="480"/>
        <v>31.672089017243685</v>
      </c>
      <c r="AN308" s="104">
        <f t="shared" ca="1" si="480"/>
        <v>39.260209272259289</v>
      </c>
      <c r="AO308" s="104">
        <f t="shared" ca="1" si="480"/>
        <v>37.688900191036851</v>
      </c>
      <c r="AP308" s="104">
        <f t="shared" ca="1" si="480"/>
        <v>28.596565950528664</v>
      </c>
      <c r="AQ308" s="104">
        <f t="shared" ca="1" si="480"/>
        <v>19.327144813515751</v>
      </c>
      <c r="AR308" s="104">
        <f t="shared" ca="1" si="480"/>
        <v>12.819019812605518</v>
      </c>
      <c r="AS308" s="104">
        <f t="shared" ca="1" si="480"/>
        <v>8.8734603797959988</v>
      </c>
      <c r="AT308" s="104">
        <f t="shared" ca="1" si="480"/>
        <v>6.8023480576448598</v>
      </c>
      <c r="AU308" s="104">
        <f t="shared" ca="1" si="480"/>
        <v>6.1597272383498467</v>
      </c>
      <c r="AW308" s="80">
        <f t="shared" si="466"/>
        <v>37.500010000000003</v>
      </c>
      <c r="AX308" s="136">
        <f t="shared" ca="1" si="481"/>
        <v>52.638665556234749</v>
      </c>
      <c r="AY308" s="136">
        <f t="shared" ca="1" si="445"/>
        <v>4.5102338723139646</v>
      </c>
      <c r="AZ308" s="136">
        <f t="shared" ca="1" si="445"/>
        <v>3.9519920339321244</v>
      </c>
      <c r="BA308" s="136">
        <f t="shared" ca="1" si="445"/>
        <v>2.6805595527916024</v>
      </c>
      <c r="BB308" s="136">
        <f t="shared" ca="1" si="445"/>
        <v>6.2172489379008766E-15</v>
      </c>
      <c r="BC308" s="136">
        <f t="shared" ca="1" si="445"/>
        <v>5.3804119274691349</v>
      </c>
      <c r="BD308" s="136">
        <f t="shared" ca="1" si="445"/>
        <v>14.964415087630018</v>
      </c>
      <c r="BE308" s="136">
        <f t="shared" ca="1" si="445"/>
        <v>27.740848945589459</v>
      </c>
      <c r="BF308" s="136">
        <f t="shared" ca="1" si="445"/>
        <v>37.696751483400476</v>
      </c>
      <c r="BG308" s="136">
        <f t="shared" ca="1" si="445"/>
        <v>40.879484215232338</v>
      </c>
      <c r="BH308" s="136">
        <f t="shared" ca="1" si="445"/>
        <v>39.993875346688256</v>
      </c>
      <c r="BI308" s="136">
        <f t="shared" ca="1" si="445"/>
        <v>38.47760688481025</v>
      </c>
      <c r="BJ308" s="136">
        <f t="shared" ca="1" si="445"/>
        <v>37.854657318063531</v>
      </c>
      <c r="BK308" s="62"/>
      <c r="BL308" s="80">
        <f t="shared" si="467"/>
        <v>37.500010000000003</v>
      </c>
      <c r="BM308" s="104">
        <f t="shared" ca="1" si="482"/>
        <v>73.81732373228688</v>
      </c>
      <c r="BN308" s="104">
        <f t="shared" ca="1" si="482"/>
        <v>76.388857229987821</v>
      </c>
      <c r="BO308" s="104">
        <f t="shared" ca="1" si="482"/>
        <v>84.339042854189628</v>
      </c>
      <c r="BP308" s="104">
        <f t="shared" ca="1" si="482"/>
        <v>97.668911690979371</v>
      </c>
      <c r="BQ308" s="104">
        <f t="shared" ca="1" si="482"/>
        <v>112.85238174927207</v>
      </c>
      <c r="BR308" s="104">
        <f t="shared" ca="1" si="482"/>
        <v>117.33425547249541</v>
      </c>
      <c r="BS308" s="104">
        <f t="shared" ca="1" si="482"/>
        <v>99.122980370689959</v>
      </c>
      <c r="BT308" s="104">
        <f t="shared" ca="1" si="482"/>
        <v>69.918766061165883</v>
      </c>
      <c r="BU308" s="104">
        <f t="shared" ca="1" si="482"/>
        <v>46.556892204932112</v>
      </c>
      <c r="BV308" s="104">
        <f t="shared" ca="1" si="482"/>
        <v>32.169369684188041</v>
      </c>
      <c r="BW308" s="104">
        <f t="shared" ca="1" si="482"/>
        <v>24.168970474549386</v>
      </c>
      <c r="BX308" s="104">
        <f t="shared" ca="1" si="482"/>
        <v>20.196256520712737</v>
      </c>
      <c r="BY308" s="104">
        <f t="shared" ca="1" si="482"/>
        <v>18.997166475433069</v>
      </c>
      <c r="BZ308" s="62"/>
      <c r="CA308" s="80">
        <f t="shared" si="469"/>
        <v>37.500010000000003</v>
      </c>
      <c r="CB308" s="136">
        <f t="shared" ca="1" si="483"/>
        <v>17.162081461435289</v>
      </c>
      <c r="CC308" s="136">
        <f t="shared" ca="1" si="483"/>
        <v>16.98540684842871</v>
      </c>
      <c r="CD308" s="136">
        <f t="shared" ca="1" si="483"/>
        <v>17.337396344821542</v>
      </c>
      <c r="CE308" s="136">
        <f t="shared" ca="1" si="483"/>
        <v>20.101949428440697</v>
      </c>
      <c r="CF308" s="136">
        <f t="shared" ca="1" si="483"/>
        <v>26.764771244741851</v>
      </c>
      <c r="CG308" s="136">
        <f t="shared" ca="1" si="483"/>
        <v>36.082533748704499</v>
      </c>
      <c r="CH308" s="136">
        <f t="shared" ca="1" si="483"/>
        <v>42.216071612318409</v>
      </c>
      <c r="CI308" s="136">
        <f t="shared" ca="1" si="483"/>
        <v>42.062342015092284</v>
      </c>
      <c r="CJ308" s="136">
        <f t="shared" ca="1" si="483"/>
        <v>39.057697558554651</v>
      </c>
      <c r="CK308" s="136">
        <f t="shared" ca="1" si="483"/>
        <v>36.348261417373813</v>
      </c>
      <c r="CL308" s="136">
        <f t="shared" ca="1" si="483"/>
        <v>34.881942080174909</v>
      </c>
      <c r="CM308" s="136">
        <f t="shared" ca="1" si="483"/>
        <v>34.492164018044534</v>
      </c>
      <c r="CN308" s="136">
        <f t="shared" ca="1" si="483"/>
        <v>34.503819573374479</v>
      </c>
      <c r="CP308" s="80">
        <f t="shared" si="471"/>
        <v>37.500010000000003</v>
      </c>
      <c r="CQ308" s="104">
        <f t="shared" ca="1" si="484"/>
        <v>16.33496887851425</v>
      </c>
      <c r="CR308" s="104">
        <f t="shared" ca="1" si="484"/>
        <v>16.739798242821337</v>
      </c>
      <c r="CS308" s="104">
        <f t="shared" ca="1" si="484"/>
        <v>18.811788809656498</v>
      </c>
      <c r="CT308" s="104">
        <f t="shared" ca="1" si="484"/>
        <v>24.133619333490621</v>
      </c>
      <c r="CU308" s="104">
        <f t="shared" ca="1" si="484"/>
        <v>32.738265421136113</v>
      </c>
      <c r="CV308" s="104">
        <f t="shared" ca="1" si="484"/>
        <v>39.954338747925426</v>
      </c>
      <c r="CW308" s="104">
        <f t="shared" ca="1" si="484"/>
        <v>38.305014964538408</v>
      </c>
      <c r="CX308" s="104">
        <f t="shared" ca="1" si="484"/>
        <v>29.336707854983729</v>
      </c>
      <c r="CY308" s="104">
        <f t="shared" ca="1" si="484"/>
        <v>20.39427112571579</v>
      </c>
      <c r="CZ308" s="104">
        <f t="shared" ca="1" si="484"/>
        <v>14.473997348977868</v>
      </c>
      <c r="DA308" s="104">
        <f t="shared" ca="1" si="484"/>
        <v>11.404437074412497</v>
      </c>
      <c r="DB308" s="104">
        <f t="shared" ca="1" si="484"/>
        <v>10.280959617395535</v>
      </c>
      <c r="DC308" s="104">
        <f t="shared" ca="1" si="484"/>
        <v>10.080920080514455</v>
      </c>
      <c r="DE308" s="80">
        <f t="shared" si="473"/>
        <v>37.500010000000003</v>
      </c>
      <c r="DF308" s="104">
        <f t="shared" ca="1" si="485"/>
        <v>55.552307246768464</v>
      </c>
      <c r="DG308" s="104">
        <f t="shared" ca="1" si="485"/>
        <v>55.510339674183143</v>
      </c>
      <c r="DH308" s="104">
        <f t="shared" ca="1" si="485"/>
        <v>55.420833725420302</v>
      </c>
      <c r="DI308" s="104">
        <f t="shared" ca="1" si="485"/>
        <v>54.634859656098953</v>
      </c>
      <c r="DJ308" s="104">
        <f t="shared" ca="1" si="485"/>
        <v>50.609315551203451</v>
      </c>
      <c r="DK308" s="104">
        <f t="shared" ca="1" si="485"/>
        <v>40.005736406234483</v>
      </c>
      <c r="DL308" s="104">
        <f t="shared" ca="1" si="485"/>
        <v>25.976317599538106</v>
      </c>
      <c r="DM308" s="104">
        <f t="shared" ca="1" si="485"/>
        <v>19.957343412310962</v>
      </c>
      <c r="DN308" s="104">
        <f t="shared" ca="1" si="485"/>
        <v>22.83564943182536</v>
      </c>
      <c r="DO308" s="104">
        <f t="shared" ca="1" si="485"/>
        <v>26.044340542661832</v>
      </c>
      <c r="DP308" s="104">
        <f t="shared" ca="1" si="485"/>
        <v>28.4947410991048</v>
      </c>
      <c r="DQ308" s="104">
        <f t="shared" ca="1" si="485"/>
        <v>30.276211164752318</v>
      </c>
      <c r="DR308" s="104">
        <f t="shared" ca="1" si="485"/>
        <v>30.983145034002419</v>
      </c>
      <c r="DT308" s="80">
        <f t="shared" si="475"/>
        <v>37.500010000000003</v>
      </c>
      <c r="DU308" s="136">
        <f t="shared" ca="1" si="486"/>
        <v>11.416441670947101</v>
      </c>
      <c r="DV308" s="136">
        <f t="shared" ca="1" si="486"/>
        <v>11.98449885084203</v>
      </c>
      <c r="DW308" s="136">
        <f t="shared" ca="1" si="486"/>
        <v>13.957938776946405</v>
      </c>
      <c r="DX308" s="136">
        <f t="shared" ca="1" si="486"/>
        <v>18.178858408919545</v>
      </c>
      <c r="DY308" s="136">
        <f t="shared" ca="1" si="486"/>
        <v>25.698594840849424</v>
      </c>
      <c r="DZ308" s="136">
        <f t="shared" ca="1" si="486"/>
        <v>35.388404273038361</v>
      </c>
      <c r="EA308" s="136">
        <f t="shared" ca="1" si="486"/>
        <v>41.599956838816851</v>
      </c>
      <c r="EB308" s="136">
        <f t="shared" ca="1" si="486"/>
        <v>41.322200110637219</v>
      </c>
      <c r="EC308" s="136">
        <f t="shared" ca="1" si="486"/>
        <v>37.990571246354612</v>
      </c>
      <c r="ED308" s="136">
        <f t="shared" ca="1" si="486"/>
        <v>34.693283881001463</v>
      </c>
      <c r="EE308" s="136">
        <f t="shared" ca="1" si="486"/>
        <v>32.350965385558411</v>
      </c>
      <c r="EF308" s="136">
        <f t="shared" ca="1" si="486"/>
        <v>31.013552458293862</v>
      </c>
      <c r="EG308" s="136">
        <f t="shared" ca="1" si="486"/>
        <v>30.582626731209871</v>
      </c>
      <c r="EI308" s="80">
        <f t="shared" si="477"/>
        <v>37.500010000000003</v>
      </c>
      <c r="EJ308" s="136">
        <f t="shared" ca="1" si="487"/>
        <v>10.589329088026062</v>
      </c>
      <c r="EK308" s="136">
        <f t="shared" ca="1" si="487"/>
        <v>11.738890245234657</v>
      </c>
      <c r="EL308" s="136">
        <f t="shared" ca="1" si="487"/>
        <v>15.432331241781361</v>
      </c>
      <c r="EM308" s="136">
        <f t="shared" ca="1" si="487"/>
        <v>22.210528313969469</v>
      </c>
      <c r="EN308" s="136">
        <f t="shared" ca="1" si="487"/>
        <v>31.672089017243685</v>
      </c>
      <c r="EO308" s="136">
        <f t="shared" ca="1" si="487"/>
        <v>39.260209272259289</v>
      </c>
      <c r="EP308" s="136">
        <f t="shared" ca="1" si="487"/>
        <v>37.688900191036851</v>
      </c>
      <c r="EQ308" s="136">
        <f t="shared" ca="1" si="487"/>
        <v>28.596565950528664</v>
      </c>
      <c r="ER308" s="136">
        <f t="shared" ca="1" si="487"/>
        <v>19.327144813515751</v>
      </c>
      <c r="ES308" s="136">
        <f t="shared" ca="1" si="487"/>
        <v>12.819019812605518</v>
      </c>
      <c r="ET308" s="136">
        <f t="shared" ca="1" si="487"/>
        <v>8.8734603797959988</v>
      </c>
      <c r="EU308" s="136">
        <f t="shared" ca="1" si="487"/>
        <v>6.8023480576448598</v>
      </c>
      <c r="EV308" s="136">
        <f t="shared" ca="1" si="487"/>
        <v>6.1597272383498467</v>
      </c>
    </row>
    <row r="309" spans="1:152">
      <c r="S309" s="26">
        <f t="shared" si="462"/>
        <v>45.000010000000003</v>
      </c>
      <c r="T309" s="132">
        <f t="shared" ca="1" si="479"/>
        <v>12.339270394672413</v>
      </c>
      <c r="U309" s="132">
        <f t="shared" ca="1" si="479"/>
        <v>12.927113818426093</v>
      </c>
      <c r="V309" s="132">
        <f t="shared" ca="1" si="479"/>
        <v>14.961154662917998</v>
      </c>
      <c r="W309" s="132">
        <f t="shared" ca="1" si="479"/>
        <v>19.36482731150608</v>
      </c>
      <c r="X309" s="132">
        <f t="shared" ca="1" si="479"/>
        <v>27.844393255905814</v>
      </c>
      <c r="Y309" s="132">
        <f t="shared" ca="1" si="479"/>
        <v>41.599956838816865</v>
      </c>
      <c r="Z309" s="132">
        <f t="shared" ca="1" si="479"/>
        <v>56.064196330757795</v>
      </c>
      <c r="AA309" s="132">
        <f t="shared" ca="1" si="479"/>
        <v>61.434080179653115</v>
      </c>
      <c r="AB309" s="132">
        <f t="shared" ca="1" si="479"/>
        <v>57.77322343116586</v>
      </c>
      <c r="AC309" s="132">
        <f t="shared" ca="1" si="479"/>
        <v>51.947363794238569</v>
      </c>
      <c r="AD309" s="132">
        <f t="shared" ca="1" si="479"/>
        <v>47.399313872789591</v>
      </c>
      <c r="AE309" s="132">
        <f t="shared" ca="1" si="479"/>
        <v>44.748244809648767</v>
      </c>
      <c r="AF309" s="132">
        <f t="shared" ca="1" si="479"/>
        <v>43.891527280200648</v>
      </c>
      <c r="AH309" s="80">
        <f t="shared" si="464"/>
        <v>45.000010000000003</v>
      </c>
      <c r="AI309" s="104">
        <f t="shared" ca="1" si="480"/>
        <v>8.6134502943287092</v>
      </c>
      <c r="AJ309" s="104">
        <f t="shared" ca="1" si="480"/>
        <v>9.5108509915158308</v>
      </c>
      <c r="AK309" s="104">
        <f t="shared" ca="1" si="480"/>
        <v>12.421369158429485</v>
      </c>
      <c r="AL309" s="104">
        <f t="shared" ca="1" si="480"/>
        <v>17.982423579547291</v>
      </c>
      <c r="AM309" s="104">
        <f t="shared" ca="1" si="480"/>
        <v>26.869344454562835</v>
      </c>
      <c r="AN309" s="104">
        <f t="shared" ca="1" si="480"/>
        <v>37.688900191036879</v>
      </c>
      <c r="AO309" s="104">
        <f t="shared" ca="1" si="480"/>
        <v>43.338562170649254</v>
      </c>
      <c r="AP309" s="104">
        <f t="shared" ca="1" si="480"/>
        <v>37.688900191036858</v>
      </c>
      <c r="AQ309" s="104">
        <f t="shared" ca="1" si="480"/>
        <v>26.869344454562853</v>
      </c>
      <c r="AR309" s="104">
        <f t="shared" ca="1" si="480"/>
        <v>17.982423579547273</v>
      </c>
      <c r="AS309" s="104">
        <f t="shared" ca="1" si="480"/>
        <v>12.421369158429485</v>
      </c>
      <c r="AT309" s="104">
        <f t="shared" ca="1" si="480"/>
        <v>9.5108509915158379</v>
      </c>
      <c r="AU309" s="104">
        <f t="shared" ca="1" si="480"/>
        <v>8.6134502943287075</v>
      </c>
      <c r="AW309" s="80">
        <f t="shared" si="466"/>
        <v>45.000010000000003</v>
      </c>
      <c r="AX309" s="136">
        <f t="shared" ca="1" si="481"/>
        <v>35.278076985871955</v>
      </c>
      <c r="AY309" s="136">
        <f t="shared" ca="1" si="445"/>
        <v>2.0411568183744357</v>
      </c>
      <c r="AZ309" s="136">
        <f t="shared" ca="1" si="445"/>
        <v>1.3853067338204559</v>
      </c>
      <c r="BA309" s="136">
        <f t="shared" ca="1" si="445"/>
        <v>1.7763568394002505E-15</v>
      </c>
      <c r="BB309" s="136">
        <f t="shared" ca="1" si="445"/>
        <v>2.6805595527915917</v>
      </c>
      <c r="BC309" s="136">
        <f t="shared" ca="1" si="445"/>
        <v>7.6714670047094655</v>
      </c>
      <c r="BD309" s="136">
        <f t="shared" ca="1" si="445"/>
        <v>16.291268241366243</v>
      </c>
      <c r="BE309" s="136">
        <f t="shared" ca="1" si="445"/>
        <v>28.639762484045161</v>
      </c>
      <c r="BF309" s="136">
        <f t="shared" ca="1" si="445"/>
        <v>40.879484215232345</v>
      </c>
      <c r="BG309" s="136">
        <f t="shared" ca="1" si="445"/>
        <v>47.722979712924634</v>
      </c>
      <c r="BH309" s="136">
        <f t="shared" ca="1" si="445"/>
        <v>49.099916097576447</v>
      </c>
      <c r="BI309" s="136">
        <f t="shared" ca="1" si="445"/>
        <v>48.374529565647592</v>
      </c>
      <c r="BJ309" s="136">
        <f t="shared" ca="1" si="445"/>
        <v>47.904415895693596</v>
      </c>
      <c r="BK309" s="62"/>
      <c r="BL309" s="80">
        <f t="shared" si="467"/>
        <v>45.000010000000003</v>
      </c>
      <c r="BM309" s="104">
        <f t="shared" ca="1" si="482"/>
        <v>52.50497757452937</v>
      </c>
      <c r="BN309" s="104">
        <f t="shared" ca="1" si="482"/>
        <v>54.259095801164591</v>
      </c>
      <c r="BO309" s="104">
        <f t="shared" ca="1" si="482"/>
        <v>59.820683031219097</v>
      </c>
      <c r="BP309" s="104">
        <f t="shared" ca="1" si="482"/>
        <v>69.929787373785899</v>
      </c>
      <c r="BQ309" s="104">
        <f t="shared" ca="1" si="482"/>
        <v>84.642567885728681</v>
      </c>
      <c r="BR309" s="104">
        <f t="shared" ca="1" si="482"/>
        <v>99.122980370690001</v>
      </c>
      <c r="BS309" s="104">
        <f t="shared" ca="1" si="482"/>
        <v>99.402758501407064</v>
      </c>
      <c r="BT309" s="104">
        <f t="shared" ca="1" si="482"/>
        <v>79.288857029853702</v>
      </c>
      <c r="BU309" s="104">
        <f t="shared" ca="1" si="482"/>
        <v>54.713737710468692</v>
      </c>
      <c r="BV309" s="104">
        <f t="shared" ca="1" si="482"/>
        <v>37.347250891053363</v>
      </c>
      <c r="BW309" s="104">
        <f t="shared" ca="1" si="482"/>
        <v>27.38252382134749</v>
      </c>
      <c r="BX309" s="104">
        <f t="shared" ca="1" si="482"/>
        <v>22.437964809941938</v>
      </c>
      <c r="BY309" s="104">
        <f t="shared" ca="1" si="482"/>
        <v>20.952720689001119</v>
      </c>
      <c r="BZ309" s="62"/>
      <c r="CA309" s="80">
        <f t="shared" si="469"/>
        <v>45.000010000000003</v>
      </c>
      <c r="CB309" s="136">
        <f t="shared" ca="1" si="483"/>
        <v>17.781505877963351</v>
      </c>
      <c r="CC309" s="136">
        <f t="shared" ca="1" si="483"/>
        <v>17.706532373008585</v>
      </c>
      <c r="CD309" s="136">
        <f t="shared" ca="1" si="483"/>
        <v>18.267877188184258</v>
      </c>
      <c r="CE309" s="136">
        <f t="shared" ca="1" si="483"/>
        <v>21.287012594048566</v>
      </c>
      <c r="CF309" s="136">
        <f t="shared" ca="1" si="483"/>
        <v>28.890523443620367</v>
      </c>
      <c r="CG309" s="136">
        <f t="shared" ca="1" si="483"/>
        <v>42.21607161231843</v>
      </c>
      <c r="CH309" s="136">
        <f t="shared" ca="1" si="483"/>
        <v>56.52906907087079</v>
      </c>
      <c r="CI309" s="136">
        <f t="shared" ca="1" si="483"/>
        <v>61.928278412272377</v>
      </c>
      <c r="CJ309" s="136">
        <f t="shared" ca="1" si="483"/>
        <v>58.456859621279463</v>
      </c>
      <c r="CK309" s="136">
        <f t="shared" ca="1" si="483"/>
        <v>53.010610814331237</v>
      </c>
      <c r="CL309" s="136">
        <f t="shared" ca="1" si="483"/>
        <v>49.050172457274286</v>
      </c>
      <c r="CM309" s="136">
        <f t="shared" ca="1" si="483"/>
        <v>47.048199731057565</v>
      </c>
      <c r="CN309" s="136">
        <f t="shared" ca="1" si="483"/>
        <v>46.498018630602218</v>
      </c>
      <c r="CP309" s="80">
        <f t="shared" si="471"/>
        <v>45.000010000000003</v>
      </c>
      <c r="CQ309" s="104">
        <f t="shared" ca="1" si="484"/>
        <v>14.055685777619647</v>
      </c>
      <c r="CR309" s="104">
        <f t="shared" ca="1" si="484"/>
        <v>14.290269546098322</v>
      </c>
      <c r="CS309" s="104">
        <f t="shared" ca="1" si="484"/>
        <v>15.728091683695745</v>
      </c>
      <c r="CT309" s="104">
        <f t="shared" ca="1" si="484"/>
        <v>19.904608862089777</v>
      </c>
      <c r="CU309" s="104">
        <f t="shared" ca="1" si="484"/>
        <v>27.915474642277388</v>
      </c>
      <c r="CV309" s="104">
        <f t="shared" ca="1" si="484"/>
        <v>38.305014964538429</v>
      </c>
      <c r="CW309" s="104">
        <f t="shared" ca="1" si="484"/>
        <v>43.803434910762235</v>
      </c>
      <c r="CX309" s="104">
        <f t="shared" ca="1" si="484"/>
        <v>38.183098423656119</v>
      </c>
      <c r="CY309" s="104">
        <f t="shared" ca="1" si="484"/>
        <v>27.552980644676463</v>
      </c>
      <c r="CZ309" s="104">
        <f t="shared" ca="1" si="484"/>
        <v>19.045670599639941</v>
      </c>
      <c r="DA309" s="104">
        <f t="shared" ca="1" si="484"/>
        <v>14.072227742914183</v>
      </c>
      <c r="DB309" s="104">
        <f t="shared" ca="1" si="484"/>
        <v>11.810805912924639</v>
      </c>
      <c r="DC309" s="104">
        <f t="shared" ca="1" si="484"/>
        <v>11.219941644730273</v>
      </c>
      <c r="DE309" s="80">
        <f t="shared" si="473"/>
        <v>45.000010000000003</v>
      </c>
      <c r="DF309" s="104">
        <f t="shared" ca="1" si="485"/>
        <v>39.314414207515888</v>
      </c>
      <c r="DG309" s="104">
        <f t="shared" ca="1" si="485"/>
        <v>38.903073147557137</v>
      </c>
      <c r="DH309" s="104">
        <f t="shared" ca="1" si="485"/>
        <v>37.851779119837644</v>
      </c>
      <c r="DI309" s="104">
        <f t="shared" ca="1" si="485"/>
        <v>36.136839447482259</v>
      </c>
      <c r="DJ309" s="104">
        <f t="shared" ca="1" si="485"/>
        <v>32.740231728156836</v>
      </c>
      <c r="DK309" s="104">
        <f t="shared" ca="1" si="485"/>
        <v>25.976317599538113</v>
      </c>
      <c r="DL309" s="104">
        <f t="shared" ca="1" si="485"/>
        <v>19.539277780363328</v>
      </c>
      <c r="DM309" s="104">
        <f t="shared" ca="1" si="485"/>
        <v>25.976317599538099</v>
      </c>
      <c r="DN309" s="104">
        <f t="shared" ca="1" si="485"/>
        <v>32.740231728156829</v>
      </c>
      <c r="DO309" s="104">
        <f t="shared" ca="1" si="485"/>
        <v>36.136839447482231</v>
      </c>
      <c r="DP309" s="104">
        <f t="shared" ca="1" si="485"/>
        <v>37.85177911983763</v>
      </c>
      <c r="DQ309" s="104">
        <f t="shared" ca="1" si="485"/>
        <v>38.903073147557137</v>
      </c>
      <c r="DR309" s="104">
        <f t="shared" ca="1" si="485"/>
        <v>39.314414207515874</v>
      </c>
      <c r="DT309" s="80">
        <f t="shared" si="475"/>
        <v>45.000010000000003</v>
      </c>
      <c r="DU309" s="136">
        <f t="shared" ca="1" si="486"/>
        <v>12.339270394672413</v>
      </c>
      <c r="DV309" s="136">
        <f t="shared" ca="1" si="486"/>
        <v>12.927113818426093</v>
      </c>
      <c r="DW309" s="136">
        <f t="shared" ca="1" si="486"/>
        <v>14.961154662917998</v>
      </c>
      <c r="DX309" s="136">
        <f t="shared" ca="1" si="486"/>
        <v>19.36482731150608</v>
      </c>
      <c r="DY309" s="136">
        <f t="shared" ca="1" si="486"/>
        <v>27.844393255905814</v>
      </c>
      <c r="DZ309" s="136">
        <f t="shared" ca="1" si="486"/>
        <v>41.599956838816865</v>
      </c>
      <c r="EA309" s="136">
        <f t="shared" ca="1" si="486"/>
        <v>56.064196330757795</v>
      </c>
      <c r="EB309" s="136">
        <f t="shared" ca="1" si="486"/>
        <v>61.434080179653115</v>
      </c>
      <c r="EC309" s="136">
        <f t="shared" ca="1" si="486"/>
        <v>57.77322343116586</v>
      </c>
      <c r="ED309" s="136">
        <f t="shared" ca="1" si="486"/>
        <v>51.947363794238569</v>
      </c>
      <c r="EE309" s="136">
        <f t="shared" ca="1" si="486"/>
        <v>47.399313872789591</v>
      </c>
      <c r="EF309" s="136">
        <f t="shared" ca="1" si="486"/>
        <v>44.748244809648767</v>
      </c>
      <c r="EG309" s="136">
        <f t="shared" ca="1" si="486"/>
        <v>43.891527280200648</v>
      </c>
      <c r="EI309" s="80">
        <f t="shared" si="477"/>
        <v>45.000010000000003</v>
      </c>
      <c r="EJ309" s="136">
        <f t="shared" ca="1" si="487"/>
        <v>8.6134502943287092</v>
      </c>
      <c r="EK309" s="136">
        <f t="shared" ca="1" si="487"/>
        <v>9.5108509915158308</v>
      </c>
      <c r="EL309" s="136">
        <f t="shared" ca="1" si="487"/>
        <v>12.421369158429485</v>
      </c>
      <c r="EM309" s="136">
        <f t="shared" ca="1" si="487"/>
        <v>17.982423579547291</v>
      </c>
      <c r="EN309" s="136">
        <f t="shared" ca="1" si="487"/>
        <v>26.869344454562835</v>
      </c>
      <c r="EO309" s="136">
        <f t="shared" ca="1" si="487"/>
        <v>37.688900191036879</v>
      </c>
      <c r="EP309" s="136">
        <f t="shared" ca="1" si="487"/>
        <v>43.338562170649254</v>
      </c>
      <c r="EQ309" s="136">
        <f t="shared" ca="1" si="487"/>
        <v>37.688900191036858</v>
      </c>
      <c r="ER309" s="136">
        <f t="shared" ca="1" si="487"/>
        <v>26.869344454562853</v>
      </c>
      <c r="ES309" s="136">
        <f t="shared" ca="1" si="487"/>
        <v>17.982423579547273</v>
      </c>
      <c r="ET309" s="136">
        <f t="shared" ca="1" si="487"/>
        <v>12.421369158429485</v>
      </c>
      <c r="EU309" s="136">
        <f t="shared" ca="1" si="487"/>
        <v>9.5108509915158379</v>
      </c>
      <c r="EV309" s="136">
        <f t="shared" ca="1" si="487"/>
        <v>8.6134502943287075</v>
      </c>
    </row>
    <row r="310" spans="1:152">
      <c r="S310" s="26">
        <f t="shared" si="462"/>
        <v>52.500010000000003</v>
      </c>
      <c r="T310" s="132">
        <f t="shared" ca="1" si="479"/>
        <v>12.837439237083219</v>
      </c>
      <c r="U310" s="132">
        <f t="shared" ca="1" si="479"/>
        <v>13.39390846306787</v>
      </c>
      <c r="V310" s="132">
        <f t="shared" ca="1" si="479"/>
        <v>15.295510094753396</v>
      </c>
      <c r="W310" s="132">
        <f t="shared" ca="1" si="479"/>
        <v>19.350349871582534</v>
      </c>
      <c r="X310" s="132">
        <f t="shared" ca="1" si="479"/>
        <v>27.229747391416325</v>
      </c>
      <c r="Y310" s="132">
        <f t="shared" ca="1" si="479"/>
        <v>41.322200110637219</v>
      </c>
      <c r="Z310" s="132">
        <f t="shared" ca="1" si="479"/>
        <v>61.434080179653115</v>
      </c>
      <c r="AA310" s="132">
        <f t="shared" ca="1" si="479"/>
        <v>78.074046200236182</v>
      </c>
      <c r="AB310" s="132">
        <f t="shared" ca="1" si="479"/>
        <v>81.180292732028349</v>
      </c>
      <c r="AC310" s="132">
        <f t="shared" ca="1" si="479"/>
        <v>75.458383377009852</v>
      </c>
      <c r="AD310" s="132">
        <f t="shared" ca="1" si="479"/>
        <v>68.906711612408245</v>
      </c>
      <c r="AE310" s="132">
        <f t="shared" ca="1" si="479"/>
        <v>64.649966984753178</v>
      </c>
      <c r="AF310" s="132">
        <f t="shared" ca="1" si="479"/>
        <v>63.227994644260804</v>
      </c>
      <c r="AH310" s="80">
        <f t="shared" si="464"/>
        <v>52.500010000000003</v>
      </c>
      <c r="AI310" s="104">
        <f t="shared" ca="1" si="480"/>
        <v>6.1597272383498431</v>
      </c>
      <c r="AJ310" s="104">
        <f t="shared" ca="1" si="480"/>
        <v>6.8023480576448589</v>
      </c>
      <c r="AK310" s="104">
        <f t="shared" ca="1" si="480"/>
        <v>8.8734603797959934</v>
      </c>
      <c r="AL310" s="104">
        <f t="shared" ca="1" si="480"/>
        <v>12.819019812605521</v>
      </c>
      <c r="AM310" s="104">
        <f t="shared" ca="1" si="480"/>
        <v>19.327144813515744</v>
      </c>
      <c r="AN310" s="104">
        <f t="shared" ca="1" si="480"/>
        <v>28.596565950528664</v>
      </c>
      <c r="AO310" s="104">
        <f t="shared" ca="1" si="480"/>
        <v>37.688900191036858</v>
      </c>
      <c r="AP310" s="104">
        <f t="shared" ca="1" si="480"/>
        <v>39.260209272259303</v>
      </c>
      <c r="AQ310" s="104">
        <f t="shared" ca="1" si="480"/>
        <v>31.672089017243668</v>
      </c>
      <c r="AR310" s="104">
        <f t="shared" ca="1" si="480"/>
        <v>22.210528313969458</v>
      </c>
      <c r="AS310" s="104">
        <f t="shared" ca="1" si="480"/>
        <v>15.432331241781355</v>
      </c>
      <c r="AT310" s="104">
        <f t="shared" ca="1" si="480"/>
        <v>11.738890245234657</v>
      </c>
      <c r="AU310" s="104">
        <f t="shared" ca="1" si="480"/>
        <v>10.589329088026062</v>
      </c>
      <c r="AW310" s="80">
        <f t="shared" si="466"/>
        <v>52.500010000000003</v>
      </c>
      <c r="AX310" s="136">
        <f t="shared" ca="1" si="481"/>
        <v>24.422899492860019</v>
      </c>
      <c r="AY310" s="136">
        <f t="shared" ca="1" si="445"/>
        <v>0.67888323162023134</v>
      </c>
      <c r="AZ310" s="136">
        <f t="shared" ca="1" si="445"/>
        <v>0</v>
      </c>
      <c r="BA310" s="136">
        <f t="shared" ca="1" si="445"/>
        <v>1.3853067338204532</v>
      </c>
      <c r="BB310" s="136">
        <f t="shared" ca="1" si="445"/>
        <v>3.95199203393212</v>
      </c>
      <c r="BC310" s="136">
        <f t="shared" ca="1" si="445"/>
        <v>8.5277276454025035</v>
      </c>
      <c r="BD310" s="136">
        <f t="shared" ca="1" si="445"/>
        <v>16.219079604935796</v>
      </c>
      <c r="BE310" s="136">
        <f t="shared" ca="1" si="445"/>
        <v>27.474386417730933</v>
      </c>
      <c r="BF310" s="136">
        <f t="shared" ca="1" si="445"/>
        <v>39.993875346688263</v>
      </c>
      <c r="BG310" s="136">
        <f t="shared" ca="1" si="445"/>
        <v>49.099916097576447</v>
      </c>
      <c r="BH310" s="136">
        <f t="shared" ca="1" si="445"/>
        <v>52.902992890694229</v>
      </c>
      <c r="BI310" s="136">
        <f t="shared" ca="1" si="445"/>
        <v>53.543936847386568</v>
      </c>
      <c r="BJ310" s="136">
        <f t="shared" ca="1" si="445"/>
        <v>53.469108176799487</v>
      </c>
      <c r="BK310" s="62"/>
      <c r="BL310" s="80">
        <f t="shared" si="467"/>
        <v>52.500010000000003</v>
      </c>
      <c r="BM310" s="104">
        <f t="shared" ca="1" si="482"/>
        <v>36.742353969559709</v>
      </c>
      <c r="BN310" s="104">
        <f t="shared" ca="1" si="482"/>
        <v>37.815900515938722</v>
      </c>
      <c r="BO310" s="104">
        <f t="shared" ca="1" si="482"/>
        <v>41.224425765354397</v>
      </c>
      <c r="BP310" s="104">
        <f t="shared" ca="1" si="482"/>
        <v>47.512303693606995</v>
      </c>
      <c r="BQ310" s="104">
        <f t="shared" ca="1" si="482"/>
        <v>57.317716059870349</v>
      </c>
      <c r="BR310" s="104">
        <f t="shared" ca="1" si="482"/>
        <v>69.918766061165883</v>
      </c>
      <c r="BS310" s="104">
        <f t="shared" ca="1" si="482"/>
        <v>79.288857029853702</v>
      </c>
      <c r="BT310" s="104">
        <f t="shared" ca="1" si="482"/>
        <v>74.648613545297664</v>
      </c>
      <c r="BU310" s="104">
        <f t="shared" ca="1" si="482"/>
        <v>57.370683858093088</v>
      </c>
      <c r="BV310" s="104">
        <f t="shared" ca="1" si="482"/>
        <v>40.389386722889007</v>
      </c>
      <c r="BW310" s="104">
        <f t="shared" ca="1" si="482"/>
        <v>29.390270018727762</v>
      </c>
      <c r="BX310" s="104">
        <f t="shared" ca="1" si="482"/>
        <v>23.723389096076687</v>
      </c>
      <c r="BY310" s="104">
        <f t="shared" ca="1" si="482"/>
        <v>22.00577075897316</v>
      </c>
      <c r="BZ310" s="62"/>
      <c r="CA310" s="80">
        <f t="shared" si="469"/>
        <v>52.500010000000003</v>
      </c>
      <c r="CB310" s="136">
        <f t="shared" ca="1" si="483"/>
        <v>19.139890529389977</v>
      </c>
      <c r="CC310" s="136">
        <f t="shared" ca="1" si="483"/>
        <v>18.968041093322181</v>
      </c>
      <c r="CD310" s="136">
        <f t="shared" ca="1" si="483"/>
        <v>19.235340360477945</v>
      </c>
      <c r="CE310" s="136">
        <f t="shared" ca="1" si="483"/>
        <v>21.707135481423922</v>
      </c>
      <c r="CF310" s="136">
        <f t="shared" ca="1" si="483"/>
        <v>28.531579043164221</v>
      </c>
      <c r="CG310" s="136">
        <f t="shared" ca="1" si="483"/>
        <v>42.062342015092284</v>
      </c>
      <c r="CH310" s="136">
        <f t="shared" ca="1" si="483"/>
        <v>61.928278412272377</v>
      </c>
      <c r="CI310" s="136">
        <f t="shared" ca="1" si="483"/>
        <v>78.518080654640727</v>
      </c>
      <c r="CJ310" s="136">
        <f t="shared" ca="1" si="483"/>
        <v>81.729702057387982</v>
      </c>
      <c r="CK310" s="136">
        <f t="shared" ca="1" si="483"/>
        <v>76.284523819575341</v>
      </c>
      <c r="CL310" s="136">
        <f t="shared" ca="1" si="483"/>
        <v>70.199960935461888</v>
      </c>
      <c r="CM310" s="136">
        <f t="shared" ca="1" si="483"/>
        <v>66.486300844219116</v>
      </c>
      <c r="CN310" s="136">
        <f t="shared" ca="1" si="483"/>
        <v>65.328292382860354</v>
      </c>
      <c r="CP310" s="80">
        <f t="shared" si="471"/>
        <v>52.500010000000003</v>
      </c>
      <c r="CQ310" s="104">
        <f t="shared" ca="1" si="484"/>
        <v>12.462178530656601</v>
      </c>
      <c r="CR310" s="104">
        <f t="shared" ca="1" si="484"/>
        <v>12.376480687899168</v>
      </c>
      <c r="CS310" s="104">
        <f t="shared" ca="1" si="484"/>
        <v>12.813290645520542</v>
      </c>
      <c r="CT310" s="104">
        <f t="shared" ca="1" si="484"/>
        <v>15.17580542244691</v>
      </c>
      <c r="CU310" s="104">
        <f t="shared" ca="1" si="484"/>
        <v>20.628976465263634</v>
      </c>
      <c r="CV310" s="104">
        <f t="shared" ca="1" si="484"/>
        <v>29.336707854983729</v>
      </c>
      <c r="CW310" s="104">
        <f t="shared" ca="1" si="484"/>
        <v>38.183098423656119</v>
      </c>
      <c r="CX310" s="104">
        <f t="shared" ca="1" si="484"/>
        <v>39.70424372666384</v>
      </c>
      <c r="CY310" s="104">
        <f t="shared" ca="1" si="484"/>
        <v>32.221498342603297</v>
      </c>
      <c r="CZ310" s="104">
        <f t="shared" ca="1" si="484"/>
        <v>23.036668756534947</v>
      </c>
      <c r="DA310" s="104">
        <f t="shared" ca="1" si="484"/>
        <v>16.725580564834999</v>
      </c>
      <c r="DB310" s="104">
        <f t="shared" ca="1" si="484"/>
        <v>13.575224104700595</v>
      </c>
      <c r="DC310" s="104">
        <f t="shared" ca="1" si="484"/>
        <v>12.689626826625606</v>
      </c>
      <c r="DE310" s="80">
        <f t="shared" si="473"/>
        <v>52.500010000000003</v>
      </c>
      <c r="DF310" s="104">
        <f t="shared" ca="1" si="485"/>
        <v>30.983145034002415</v>
      </c>
      <c r="DG310" s="104">
        <f t="shared" ca="1" si="485"/>
        <v>30.276211164752318</v>
      </c>
      <c r="DH310" s="104">
        <f t="shared" ca="1" si="485"/>
        <v>28.4947410991048</v>
      </c>
      <c r="DI310" s="104">
        <f t="shared" ca="1" si="485"/>
        <v>26.044340542661843</v>
      </c>
      <c r="DJ310" s="104">
        <f t="shared" ca="1" si="485"/>
        <v>22.83564943182536</v>
      </c>
      <c r="DK310" s="104">
        <f t="shared" ca="1" si="485"/>
        <v>19.957343412310962</v>
      </c>
      <c r="DL310" s="104">
        <f t="shared" ca="1" si="485"/>
        <v>25.976317599538099</v>
      </c>
      <c r="DM310" s="104">
        <f t="shared" ca="1" si="485"/>
        <v>40.005736406234512</v>
      </c>
      <c r="DN310" s="104">
        <f t="shared" ca="1" si="485"/>
        <v>50.609315551203423</v>
      </c>
      <c r="DO310" s="104">
        <f t="shared" ca="1" si="485"/>
        <v>54.634859656098939</v>
      </c>
      <c r="DP310" s="104">
        <f t="shared" ca="1" si="485"/>
        <v>55.420833725420295</v>
      </c>
      <c r="DQ310" s="104">
        <f t="shared" ca="1" si="485"/>
        <v>55.510339674183143</v>
      </c>
      <c r="DR310" s="104">
        <f t="shared" ca="1" si="485"/>
        <v>55.55230724676845</v>
      </c>
      <c r="DT310" s="80">
        <f t="shared" si="475"/>
        <v>52.500010000000003</v>
      </c>
      <c r="DU310" s="136">
        <f t="shared" ca="1" si="486"/>
        <v>12.837439237083219</v>
      </c>
      <c r="DV310" s="136">
        <f t="shared" ca="1" si="486"/>
        <v>13.39390846306787</v>
      </c>
      <c r="DW310" s="136">
        <f t="shared" ca="1" si="486"/>
        <v>15.295510094753396</v>
      </c>
      <c r="DX310" s="136">
        <f t="shared" ca="1" si="486"/>
        <v>19.350349871582534</v>
      </c>
      <c r="DY310" s="136">
        <f t="shared" ca="1" si="486"/>
        <v>27.229747391416325</v>
      </c>
      <c r="DZ310" s="136">
        <f t="shared" ca="1" si="486"/>
        <v>41.322200110637219</v>
      </c>
      <c r="EA310" s="136">
        <f t="shared" ca="1" si="486"/>
        <v>61.434080179653115</v>
      </c>
      <c r="EB310" s="136">
        <f t="shared" ca="1" si="486"/>
        <v>78.074046200236182</v>
      </c>
      <c r="EC310" s="136">
        <f t="shared" ca="1" si="486"/>
        <v>81.180292732028349</v>
      </c>
      <c r="ED310" s="136">
        <f t="shared" ca="1" si="486"/>
        <v>75.458383377009852</v>
      </c>
      <c r="EE310" s="136">
        <f t="shared" ca="1" si="486"/>
        <v>68.906711612408245</v>
      </c>
      <c r="EF310" s="136">
        <f t="shared" ca="1" si="486"/>
        <v>64.649966984753178</v>
      </c>
      <c r="EG310" s="136">
        <f t="shared" ca="1" si="486"/>
        <v>63.227994644260804</v>
      </c>
      <c r="EI310" s="80">
        <f t="shared" si="477"/>
        <v>52.500010000000003</v>
      </c>
      <c r="EJ310" s="136">
        <f t="shared" ca="1" si="487"/>
        <v>6.1597272383498431</v>
      </c>
      <c r="EK310" s="136">
        <f t="shared" ca="1" si="487"/>
        <v>6.8023480576448589</v>
      </c>
      <c r="EL310" s="136">
        <f t="shared" ca="1" si="487"/>
        <v>8.8734603797959934</v>
      </c>
      <c r="EM310" s="136">
        <f t="shared" ca="1" si="487"/>
        <v>12.819019812605521</v>
      </c>
      <c r="EN310" s="136">
        <f t="shared" ca="1" si="487"/>
        <v>19.327144813515744</v>
      </c>
      <c r="EO310" s="136">
        <f t="shared" ca="1" si="487"/>
        <v>28.596565950528664</v>
      </c>
      <c r="EP310" s="136">
        <f t="shared" ca="1" si="487"/>
        <v>37.688900191036858</v>
      </c>
      <c r="EQ310" s="136">
        <f t="shared" ca="1" si="487"/>
        <v>39.260209272259303</v>
      </c>
      <c r="ER310" s="136">
        <f t="shared" ca="1" si="487"/>
        <v>31.672089017243668</v>
      </c>
      <c r="ES310" s="136">
        <f t="shared" ca="1" si="487"/>
        <v>22.210528313969458</v>
      </c>
      <c r="ET310" s="136">
        <f t="shared" ca="1" si="487"/>
        <v>15.432331241781355</v>
      </c>
      <c r="EU310" s="136">
        <f t="shared" ca="1" si="487"/>
        <v>11.738890245234657</v>
      </c>
      <c r="EV310" s="136">
        <f t="shared" ca="1" si="487"/>
        <v>10.589329088026062</v>
      </c>
    </row>
    <row r="311" spans="1:152"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S311" s="26">
        <f t="shared" si="462"/>
        <v>60.000010000000003</v>
      </c>
      <c r="T311" s="132">
        <f t="shared" ca="1" si="479"/>
        <v>13.062580053916871</v>
      </c>
      <c r="U311" s="132">
        <f t="shared" ca="1" si="479"/>
        <v>13.572217311395216</v>
      </c>
      <c r="V311" s="132">
        <f t="shared" ca="1" si="479"/>
        <v>15.289938715628566</v>
      </c>
      <c r="W311" s="132">
        <f t="shared" ca="1" si="479"/>
        <v>18.867836115231086</v>
      </c>
      <c r="X311" s="132">
        <f t="shared" ca="1" si="479"/>
        <v>25.673579789676314</v>
      </c>
      <c r="Y311" s="132">
        <f t="shared" ca="1" si="479"/>
        <v>37.990571246354612</v>
      </c>
      <c r="Z311" s="132">
        <f t="shared" ca="1" si="479"/>
        <v>57.773223431165874</v>
      </c>
      <c r="AA311" s="132">
        <f t="shared" ca="1" si="479"/>
        <v>81.180292732028349</v>
      </c>
      <c r="AB311" s="132">
        <f t="shared" ca="1" si="479"/>
        <v>96.036938778546528</v>
      </c>
      <c r="AC311" s="132">
        <f t="shared" ca="1" si="479"/>
        <v>97.261878994240206</v>
      </c>
      <c r="AD311" s="132">
        <f t="shared" ca="1" si="479"/>
        <v>92.170806014086011</v>
      </c>
      <c r="AE311" s="132">
        <f t="shared" ca="1" si="479"/>
        <v>87.508644067207555</v>
      </c>
      <c r="AF311" s="132">
        <f t="shared" ca="1" si="479"/>
        <v>85.789078126619614</v>
      </c>
      <c r="AH311" s="80">
        <f t="shared" si="464"/>
        <v>60.000010000000003</v>
      </c>
      <c r="AI311" s="104">
        <f t="shared" ca="1" si="480"/>
        <v>4.0017671370637053</v>
      </c>
      <c r="AJ311" s="104">
        <f t="shared" ca="1" si="480"/>
        <v>4.4541886951398393</v>
      </c>
      <c r="AK311" s="104">
        <f t="shared" ca="1" si="480"/>
        <v>5.8949693382108075</v>
      </c>
      <c r="AL311" s="104">
        <f t="shared" ca="1" si="480"/>
        <v>8.5843029614554673</v>
      </c>
      <c r="AM311" s="104">
        <f t="shared" ca="1" si="480"/>
        <v>12.947945629567766</v>
      </c>
      <c r="AN311" s="104">
        <f t="shared" ca="1" si="480"/>
        <v>19.327144813515751</v>
      </c>
      <c r="AO311" s="104">
        <f t="shared" ca="1" si="480"/>
        <v>26.86934445456286</v>
      </c>
      <c r="AP311" s="104">
        <f t="shared" ca="1" si="480"/>
        <v>31.672089017243668</v>
      </c>
      <c r="AQ311" s="104">
        <f t="shared" ca="1" si="480"/>
        <v>29.422681967401431</v>
      </c>
      <c r="AR311" s="104">
        <f t="shared" ca="1" si="480"/>
        <v>22.461234048789933</v>
      </c>
      <c r="AS311" s="104">
        <f t="shared" ca="1" si="480"/>
        <v>15.984955483393136</v>
      </c>
      <c r="AT311" s="104">
        <f t="shared" ca="1" si="480"/>
        <v>12.077648616884971</v>
      </c>
      <c r="AU311" s="104">
        <f t="shared" ca="1" si="480"/>
        <v>10.819242048337898</v>
      </c>
      <c r="AW311" s="80">
        <f t="shared" si="466"/>
        <v>60.000010000000003</v>
      </c>
      <c r="AX311" s="136">
        <f t="shared" ca="1" si="481"/>
        <v>18.395140464225534</v>
      </c>
      <c r="AY311" s="136">
        <f t="shared" ca="1" si="445"/>
        <v>8.8817841970012523E-16</v>
      </c>
      <c r="AZ311" s="136">
        <f t="shared" ca="1" si="445"/>
        <v>0.67888323162022868</v>
      </c>
      <c r="BA311" s="136">
        <f t="shared" ca="1" si="445"/>
        <v>2.0411568183744349</v>
      </c>
      <c r="BB311" s="136">
        <f t="shared" ca="1" si="445"/>
        <v>4.5102338723139574</v>
      </c>
      <c r="BC311" s="136">
        <f t="shared" ca="1" si="445"/>
        <v>8.8098219976129961</v>
      </c>
      <c r="BD311" s="136">
        <f t="shared" ca="1" si="445"/>
        <v>15.910565495611332</v>
      </c>
      <c r="BE311" s="136">
        <f t="shared" ca="1" si="445"/>
        <v>26.332734066955574</v>
      </c>
      <c r="BF311" s="136">
        <f t="shared" ca="1" si="445"/>
        <v>38.47760688481025</v>
      </c>
      <c r="BG311" s="136">
        <f t="shared" ca="1" si="445"/>
        <v>48.374529565647592</v>
      </c>
      <c r="BH311" s="136">
        <f t="shared" ca="1" si="445"/>
        <v>53.543936847386568</v>
      </c>
      <c r="BI311" s="136">
        <f t="shared" ca="1" si="445"/>
        <v>55.1735115796888</v>
      </c>
      <c r="BJ311" s="136">
        <f t="shared" ca="1" si="445"/>
        <v>55.425855753095547</v>
      </c>
      <c r="BK311" s="62"/>
      <c r="BL311" s="80">
        <f t="shared" si="467"/>
        <v>60.000010000000003</v>
      </c>
      <c r="BM311" s="104">
        <f t="shared" ca="1" si="482"/>
        <v>26.398674738352945</v>
      </c>
      <c r="BN311" s="104">
        <f t="shared" ca="1" si="482"/>
        <v>27.046873751162984</v>
      </c>
      <c r="BO311" s="104">
        <f t="shared" ca="1" si="482"/>
        <v>29.088892121703616</v>
      </c>
      <c r="BP311" s="104">
        <f t="shared" ca="1" si="482"/>
        <v>32.813258182269756</v>
      </c>
      <c r="BQ311" s="104">
        <f t="shared" ca="1" si="482"/>
        <v>38.621525419244087</v>
      </c>
      <c r="BR311" s="104">
        <f t="shared" ca="1" si="482"/>
        <v>46.556892204932097</v>
      </c>
      <c r="BS311" s="104">
        <f t="shared" ca="1" si="482"/>
        <v>54.713737710468706</v>
      </c>
      <c r="BT311" s="104">
        <f t="shared" ca="1" si="482"/>
        <v>57.370683858093088</v>
      </c>
      <c r="BU311" s="104">
        <f t="shared" ca="1" si="482"/>
        <v>50.066117779147007</v>
      </c>
      <c r="BV311" s="104">
        <f t="shared" ca="1" si="482"/>
        <v>37.964144612565448</v>
      </c>
      <c r="BW311" s="104">
        <f t="shared" ca="1" si="482"/>
        <v>28.168010804102636</v>
      </c>
      <c r="BX311" s="104">
        <f t="shared" ca="1" si="482"/>
        <v>22.631078914472042</v>
      </c>
      <c r="BY311" s="104">
        <f t="shared" ca="1" si="482"/>
        <v>20.899005538830465</v>
      </c>
      <c r="BZ311" s="62"/>
      <c r="CA311" s="80">
        <f t="shared" si="469"/>
        <v>60.000010000000003</v>
      </c>
      <c r="CB311" s="136">
        <f t="shared" ca="1" si="483"/>
        <v>21.606899014287166</v>
      </c>
      <c r="CC311" s="136">
        <f t="shared" ca="1" si="483"/>
        <v>21.141219602284579</v>
      </c>
      <c r="CD311" s="136">
        <f t="shared" ca="1" si="483"/>
        <v>20.692723023074642</v>
      </c>
      <c r="CE311" s="136">
        <f t="shared" ca="1" si="483"/>
        <v>22.167799795145903</v>
      </c>
      <c r="CF311" s="136">
        <f t="shared" ca="1" si="483"/>
        <v>27.538007485194829</v>
      </c>
      <c r="CG311" s="136">
        <f t="shared" ca="1" si="483"/>
        <v>39.057697558554651</v>
      </c>
      <c r="CH311" s="136">
        <f t="shared" ca="1" si="483"/>
        <v>58.456859621279492</v>
      </c>
      <c r="CI311" s="136">
        <f t="shared" ca="1" si="483"/>
        <v>81.729702057387982</v>
      </c>
      <c r="CJ311" s="136">
        <f t="shared" ca="1" si="483"/>
        <v>96.63573364598426</v>
      </c>
      <c r="CK311" s="136">
        <f t="shared" ca="1" si="483"/>
        <v>98.103590682569788</v>
      </c>
      <c r="CL311" s="136">
        <f t="shared" ca="1" si="483"/>
        <v>93.48303948562635</v>
      </c>
      <c r="CM311" s="136">
        <f t="shared" ca="1" si="483"/>
        <v>89.417423479236348</v>
      </c>
      <c r="CN311" s="136">
        <f t="shared" ca="1" si="483"/>
        <v>88.003236434585858</v>
      </c>
      <c r="CP311" s="80">
        <f t="shared" si="471"/>
        <v>60.000010000000003</v>
      </c>
      <c r="CQ311" s="104">
        <f t="shared" ca="1" si="484"/>
        <v>12.546086097433999</v>
      </c>
      <c r="CR311" s="104">
        <f t="shared" ca="1" si="484"/>
        <v>12.023190986029205</v>
      </c>
      <c r="CS311" s="104">
        <f t="shared" ca="1" si="484"/>
        <v>11.297753645656886</v>
      </c>
      <c r="CT311" s="104">
        <f t="shared" ca="1" si="484"/>
        <v>11.884266641370283</v>
      </c>
      <c r="CU311" s="104">
        <f t="shared" ca="1" si="484"/>
        <v>14.812373325086281</v>
      </c>
      <c r="CV311" s="104">
        <f t="shared" ca="1" si="484"/>
        <v>20.39427112571579</v>
      </c>
      <c r="CW311" s="104">
        <f t="shared" ca="1" si="484"/>
        <v>27.55298064467647</v>
      </c>
      <c r="CX311" s="104">
        <f t="shared" ca="1" si="484"/>
        <v>32.221498342603297</v>
      </c>
      <c r="CY311" s="104">
        <f t="shared" ca="1" si="484"/>
        <v>30.021476834839156</v>
      </c>
      <c r="CZ311" s="104">
        <f t="shared" ca="1" si="484"/>
        <v>23.302945737119515</v>
      </c>
      <c r="DA311" s="104">
        <f t="shared" ca="1" si="484"/>
        <v>17.297188954933475</v>
      </c>
      <c r="DB311" s="104">
        <f t="shared" ca="1" si="484"/>
        <v>13.986428028913764</v>
      </c>
      <c r="DC311" s="104">
        <f t="shared" ca="1" si="484"/>
        <v>13.033400356304135</v>
      </c>
      <c r="DE311" s="80">
        <f t="shared" si="473"/>
        <v>60.000010000000003</v>
      </c>
      <c r="DF311" s="104">
        <f t="shared" ca="1" si="485"/>
        <v>29.238973738994645</v>
      </c>
      <c r="DG311" s="104">
        <f t="shared" ca="1" si="485"/>
        <v>28.259527424398449</v>
      </c>
      <c r="DH311" s="104">
        <f t="shared" ca="1" si="485"/>
        <v>25.967017199539566</v>
      </c>
      <c r="DI311" s="104">
        <f t="shared" ca="1" si="485"/>
        <v>23.388401877627679</v>
      </c>
      <c r="DJ311" s="104">
        <f t="shared" ca="1" si="485"/>
        <v>21.413737075396071</v>
      </c>
      <c r="DK311" s="104">
        <f t="shared" ca="1" si="485"/>
        <v>22.835649431825356</v>
      </c>
      <c r="DL311" s="104">
        <f t="shared" ca="1" si="485"/>
        <v>32.740231728156836</v>
      </c>
      <c r="DM311" s="104">
        <f t="shared" ca="1" si="485"/>
        <v>50.609315551203423</v>
      </c>
      <c r="DN311" s="104">
        <f t="shared" ca="1" si="485"/>
        <v>67.602492140045371</v>
      </c>
      <c r="DO311" s="104">
        <f t="shared" ca="1" si="485"/>
        <v>76.023572203686086</v>
      </c>
      <c r="DP311" s="104">
        <f t="shared" ca="1" si="485"/>
        <v>77.943114477528056</v>
      </c>
      <c r="DQ311" s="104">
        <f t="shared" ca="1" si="485"/>
        <v>77.871085661285591</v>
      </c>
      <c r="DR311" s="104">
        <f t="shared" ca="1" si="485"/>
        <v>77.757320588802969</v>
      </c>
      <c r="DT311" s="80">
        <f t="shared" si="475"/>
        <v>60.000010000000003</v>
      </c>
      <c r="DU311" s="136">
        <f t="shared" ca="1" si="486"/>
        <v>13.062580053916871</v>
      </c>
      <c r="DV311" s="136">
        <f t="shared" ca="1" si="486"/>
        <v>13.572217311395216</v>
      </c>
      <c r="DW311" s="136">
        <f t="shared" ca="1" si="486"/>
        <v>15.289938715628566</v>
      </c>
      <c r="DX311" s="136">
        <f t="shared" ca="1" si="486"/>
        <v>18.867836115231086</v>
      </c>
      <c r="DY311" s="136">
        <f t="shared" ca="1" si="486"/>
        <v>25.673579789676314</v>
      </c>
      <c r="DZ311" s="136">
        <f t="shared" ca="1" si="486"/>
        <v>37.990571246354612</v>
      </c>
      <c r="EA311" s="136">
        <f t="shared" ca="1" si="486"/>
        <v>57.773223431165874</v>
      </c>
      <c r="EB311" s="136">
        <f t="shared" ca="1" si="486"/>
        <v>81.180292732028349</v>
      </c>
      <c r="EC311" s="136">
        <f t="shared" ca="1" si="486"/>
        <v>96.036938778546528</v>
      </c>
      <c r="ED311" s="136">
        <f t="shared" ca="1" si="486"/>
        <v>97.261878994240206</v>
      </c>
      <c r="EE311" s="136">
        <f t="shared" ca="1" si="486"/>
        <v>92.170806014086011</v>
      </c>
      <c r="EF311" s="136">
        <f t="shared" ca="1" si="486"/>
        <v>87.508644067207555</v>
      </c>
      <c r="EG311" s="136">
        <f t="shared" ca="1" si="486"/>
        <v>85.789078126619614</v>
      </c>
      <c r="EI311" s="80">
        <f t="shared" si="477"/>
        <v>60.000010000000003</v>
      </c>
      <c r="EJ311" s="136">
        <f t="shared" ca="1" si="487"/>
        <v>4.0017671370637053</v>
      </c>
      <c r="EK311" s="136">
        <f t="shared" ca="1" si="487"/>
        <v>4.4541886951398393</v>
      </c>
      <c r="EL311" s="136">
        <f t="shared" ca="1" si="487"/>
        <v>5.8949693382108075</v>
      </c>
      <c r="EM311" s="136">
        <f t="shared" ca="1" si="487"/>
        <v>8.5843029614554673</v>
      </c>
      <c r="EN311" s="136">
        <f t="shared" ca="1" si="487"/>
        <v>12.947945629567766</v>
      </c>
      <c r="EO311" s="136">
        <f t="shared" ca="1" si="487"/>
        <v>19.327144813515751</v>
      </c>
      <c r="EP311" s="136">
        <f t="shared" ca="1" si="487"/>
        <v>26.86934445456286</v>
      </c>
      <c r="EQ311" s="136">
        <f t="shared" ca="1" si="487"/>
        <v>31.672089017243668</v>
      </c>
      <c r="ER311" s="136">
        <f t="shared" ca="1" si="487"/>
        <v>29.422681967401431</v>
      </c>
      <c r="ES311" s="136">
        <f t="shared" ca="1" si="487"/>
        <v>22.461234048789933</v>
      </c>
      <c r="ET311" s="136">
        <f t="shared" ca="1" si="487"/>
        <v>15.984955483393136</v>
      </c>
      <c r="EU311" s="136">
        <f t="shared" ca="1" si="487"/>
        <v>12.077648616884971</v>
      </c>
      <c r="EV311" s="136">
        <f t="shared" ca="1" si="487"/>
        <v>10.819242048337898</v>
      </c>
    </row>
    <row r="312" spans="1:152">
      <c r="S312" s="26">
        <f t="shared" si="462"/>
        <v>67.500010000000003</v>
      </c>
      <c r="T312" s="132">
        <f t="shared" ca="1" si="479"/>
        <v>13.148236547106784</v>
      </c>
      <c r="U312" s="132">
        <f t="shared" ca="1" si="479"/>
        <v>13.615421779806905</v>
      </c>
      <c r="V312" s="132">
        <f t="shared" ca="1" si="479"/>
        <v>15.172033656490987</v>
      </c>
      <c r="W312" s="132">
        <f t="shared" ca="1" si="479"/>
        <v>18.34618110492368</v>
      </c>
      <c r="X312" s="132">
        <f t="shared" ca="1" si="479"/>
        <v>24.228955220814264</v>
      </c>
      <c r="Y312" s="132">
        <f t="shared" ca="1" si="479"/>
        <v>34.693283881001463</v>
      </c>
      <c r="Z312" s="132">
        <f t="shared" ca="1" si="479"/>
        <v>51.947363794238569</v>
      </c>
      <c r="AA312" s="132">
        <f t="shared" ca="1" si="479"/>
        <v>75.458383377009852</v>
      </c>
      <c r="AB312" s="132">
        <f t="shared" ca="1" si="479"/>
        <v>97.26187899424022</v>
      </c>
      <c r="AC312" s="132">
        <f t="shared" ca="1" si="479"/>
        <v>107.86200287442686</v>
      </c>
      <c r="AD312" s="132">
        <f t="shared" ca="1" si="479"/>
        <v>108.38356924948722</v>
      </c>
      <c r="AE312" s="132">
        <f t="shared" ca="1" si="479"/>
        <v>105.77679997481795</v>
      </c>
      <c r="AF312" s="132">
        <f t="shared" ca="1" si="479"/>
        <v>104.49594309774909</v>
      </c>
      <c r="AH312" s="80">
        <f t="shared" si="464"/>
        <v>67.500010000000003</v>
      </c>
      <c r="AI312" s="104">
        <f t="shared" ca="1" si="480"/>
        <v>2.3755988623547477</v>
      </c>
      <c r="AJ312" s="104">
        <f t="shared" ca="1" si="480"/>
        <v>2.7040281264452277</v>
      </c>
      <c r="AK312" s="104">
        <f t="shared" ca="1" si="480"/>
        <v>3.737144839508014</v>
      </c>
      <c r="AL312" s="104">
        <f t="shared" ca="1" si="480"/>
        <v>5.6205469448151284</v>
      </c>
      <c r="AM312" s="104">
        <f t="shared" ca="1" si="480"/>
        <v>8.5843029614554549</v>
      </c>
      <c r="AN312" s="104">
        <f t="shared" ca="1" si="480"/>
        <v>12.819019812605518</v>
      </c>
      <c r="AO312" s="104">
        <f t="shared" ca="1" si="480"/>
        <v>17.982423579547273</v>
      </c>
      <c r="AP312" s="104">
        <f t="shared" ca="1" si="480"/>
        <v>22.210528313969458</v>
      </c>
      <c r="AQ312" s="104">
        <f t="shared" ca="1" si="480"/>
        <v>22.461234048789933</v>
      </c>
      <c r="AR312" s="104">
        <f t="shared" ca="1" si="480"/>
        <v>18.42422687105342</v>
      </c>
      <c r="AS312" s="104">
        <f t="shared" ca="1" si="480"/>
        <v>13.380868739854364</v>
      </c>
      <c r="AT312" s="104">
        <f t="shared" ca="1" si="480"/>
        <v>9.9138743969414378</v>
      </c>
      <c r="AU312" s="104">
        <f t="shared" ca="1" si="480"/>
        <v>8.739840242829203</v>
      </c>
      <c r="AW312" s="80">
        <f t="shared" si="466"/>
        <v>67.500010000000003</v>
      </c>
      <c r="AX312" s="136">
        <f t="shared" ca="1" si="481"/>
        <v>15.240746986749659</v>
      </c>
      <c r="AY312" s="136">
        <f t="shared" ca="1" si="445"/>
        <v>0.20541281627439822</v>
      </c>
      <c r="AZ312" s="136">
        <f t="shared" ca="1" si="445"/>
        <v>0.88243763556508714</v>
      </c>
      <c r="BA312" s="136">
        <f t="shared" ca="1" si="445"/>
        <v>2.23405465099881</v>
      </c>
      <c r="BB312" s="136">
        <f t="shared" ca="1" si="445"/>
        <v>4.6671637736861751</v>
      </c>
      <c r="BC312" s="136">
        <f t="shared" ca="1" si="445"/>
        <v>8.8725937470633234</v>
      </c>
      <c r="BD312" s="136">
        <f t="shared" ca="1" si="445"/>
        <v>15.776128442764119</v>
      </c>
      <c r="BE312" s="136">
        <f t="shared" ca="1" si="445"/>
        <v>25.905776486656851</v>
      </c>
      <c r="BF312" s="136">
        <f t="shared" ca="1" si="445"/>
        <v>37.854657318063538</v>
      </c>
      <c r="BG312" s="136">
        <f t="shared" ca="1" si="445"/>
        <v>47.904415895693596</v>
      </c>
      <c r="BH312" s="136">
        <f t="shared" ca="1" si="445"/>
        <v>53.469108176799487</v>
      </c>
      <c r="BI312" s="136">
        <f t="shared" ca="1" si="445"/>
        <v>55.425855753095547</v>
      </c>
      <c r="BJ312" s="136">
        <f t="shared" ca="1" si="445"/>
        <v>55.793528891607757</v>
      </c>
      <c r="BK312" s="62"/>
      <c r="BL312" s="80">
        <f t="shared" si="467"/>
        <v>67.500010000000003</v>
      </c>
      <c r="BM312" s="104">
        <f t="shared" ca="1" si="482"/>
        <v>19.991944711459155</v>
      </c>
      <c r="BN312" s="104">
        <f t="shared" ca="1" si="482"/>
        <v>20.401763543001003</v>
      </c>
      <c r="BO312" s="104">
        <f t="shared" ca="1" si="482"/>
        <v>21.679791963639914</v>
      </c>
      <c r="BP312" s="104">
        <f t="shared" ca="1" si="482"/>
        <v>23.966728049738812</v>
      </c>
      <c r="BQ312" s="104">
        <f t="shared" ca="1" si="482"/>
        <v>27.452139076686542</v>
      </c>
      <c r="BR312" s="104">
        <f t="shared" ca="1" si="482"/>
        <v>32.169369684188041</v>
      </c>
      <c r="BS312" s="104">
        <f t="shared" ca="1" si="482"/>
        <v>37.347250891053363</v>
      </c>
      <c r="BT312" s="104">
        <f t="shared" ca="1" si="482"/>
        <v>40.389386722889007</v>
      </c>
      <c r="BU312" s="104">
        <f t="shared" ca="1" si="482"/>
        <v>37.964144612565455</v>
      </c>
      <c r="BV312" s="104">
        <f t="shared" ca="1" si="482"/>
        <v>30.840270319631031</v>
      </c>
      <c r="BW312" s="104">
        <f t="shared" ca="1" si="482"/>
        <v>23.564605794188701</v>
      </c>
      <c r="BX312" s="104">
        <f t="shared" ca="1" si="482"/>
        <v>18.941615240464188</v>
      </c>
      <c r="BY312" s="104">
        <f t="shared" ca="1" si="482"/>
        <v>17.426951549191095</v>
      </c>
      <c r="BZ312" s="62"/>
      <c r="CA312" s="80">
        <f t="shared" si="469"/>
        <v>67.500010000000003</v>
      </c>
      <c r="CB312" s="136">
        <f t="shared" ca="1" si="483"/>
        <v>26.203325450363174</v>
      </c>
      <c r="CC312" s="136">
        <f t="shared" ca="1" si="483"/>
        <v>25.084941788043057</v>
      </c>
      <c r="CD312" s="136">
        <f t="shared" ca="1" si="483"/>
        <v>23.273009611445445</v>
      </c>
      <c r="CE312" s="136">
        <f t="shared" ca="1" si="483"/>
        <v>23.311226457140116</v>
      </c>
      <c r="CF312" s="136">
        <f t="shared" ca="1" si="483"/>
        <v>27.074814288664612</v>
      </c>
      <c r="CG312" s="136">
        <f t="shared" ca="1" si="483"/>
        <v>36.348261417373813</v>
      </c>
      <c r="CH312" s="136">
        <f t="shared" ca="1" si="483"/>
        <v>53.010610814331237</v>
      </c>
      <c r="CI312" s="136">
        <f t="shared" ca="1" si="483"/>
        <v>76.284523819575341</v>
      </c>
      <c r="CJ312" s="136">
        <f t="shared" ca="1" si="483"/>
        <v>98.103590682569802</v>
      </c>
      <c r="CK312" s="136">
        <f t="shared" ca="1" si="483"/>
        <v>108.98941408396502</v>
      </c>
      <c r="CL312" s="136">
        <f t="shared" ca="1" si="483"/>
        <v>110.15478752255007</v>
      </c>
      <c r="CM312" s="136">
        <f t="shared" ca="1" si="483"/>
        <v>108.46913024144763</v>
      </c>
      <c r="CN312" s="136">
        <f t="shared" ca="1" si="483"/>
        <v>107.7001715407639</v>
      </c>
      <c r="CP312" s="80">
        <f t="shared" si="471"/>
        <v>67.500010000000003</v>
      </c>
      <c r="CQ312" s="104">
        <f t="shared" ca="1" si="484"/>
        <v>15.43068776561114</v>
      </c>
      <c r="CR312" s="104">
        <f t="shared" ca="1" si="484"/>
        <v>14.173548134681379</v>
      </c>
      <c r="CS312" s="104">
        <f t="shared" ca="1" si="484"/>
        <v>11.838120794462474</v>
      </c>
      <c r="CT312" s="104">
        <f t="shared" ca="1" si="484"/>
        <v>10.585592297031566</v>
      </c>
      <c r="CU312" s="104">
        <f t="shared" ca="1" si="484"/>
        <v>11.430162029305803</v>
      </c>
      <c r="CV312" s="104">
        <f t="shared" ca="1" si="484"/>
        <v>14.473997348977868</v>
      </c>
      <c r="CW312" s="104">
        <f t="shared" ca="1" si="484"/>
        <v>19.045670599639941</v>
      </c>
      <c r="CX312" s="104">
        <f t="shared" ca="1" si="484"/>
        <v>23.036668756534947</v>
      </c>
      <c r="CY312" s="104">
        <f t="shared" ca="1" si="484"/>
        <v>23.302945737119515</v>
      </c>
      <c r="CZ312" s="104">
        <f t="shared" ca="1" si="484"/>
        <v>19.551638080591573</v>
      </c>
      <c r="DA312" s="104">
        <f t="shared" ca="1" si="484"/>
        <v>15.1520870129172</v>
      </c>
      <c r="DB312" s="104">
        <f t="shared" ca="1" si="484"/>
        <v>12.606204663571113</v>
      </c>
      <c r="DC312" s="104">
        <f t="shared" ca="1" si="484"/>
        <v>11.944068685844009</v>
      </c>
      <c r="DE312" s="80">
        <f t="shared" si="473"/>
        <v>67.500010000000003</v>
      </c>
      <c r="DF312" s="104">
        <f t="shared" ca="1" si="485"/>
        <v>32.451264787867593</v>
      </c>
      <c r="DG312" s="104">
        <f t="shared" ca="1" si="485"/>
        <v>30.921759346911788</v>
      </c>
      <c r="DH312" s="104">
        <f t="shared" ca="1" si="485"/>
        <v>27.677102580651479</v>
      </c>
      <c r="DI312" s="104">
        <f t="shared" ca="1" si="485"/>
        <v>24.710940458270358</v>
      </c>
      <c r="DJ312" s="104">
        <f t="shared" ca="1" si="485"/>
        <v>23.388401877627672</v>
      </c>
      <c r="DK312" s="104">
        <f t="shared" ca="1" si="485"/>
        <v>26.044340542661832</v>
      </c>
      <c r="DL312" s="104">
        <f t="shared" ca="1" si="485"/>
        <v>36.136839447482231</v>
      </c>
      <c r="DM312" s="104">
        <f t="shared" ca="1" si="485"/>
        <v>54.634859656098939</v>
      </c>
      <c r="DN312" s="104">
        <f t="shared" ca="1" si="485"/>
        <v>76.023572203686101</v>
      </c>
      <c r="DO312" s="104">
        <f t="shared" ca="1" si="485"/>
        <v>90.919779368801485</v>
      </c>
      <c r="DP312" s="104">
        <f t="shared" ca="1" si="485"/>
        <v>97.1825111326214</v>
      </c>
      <c r="DQ312" s="104">
        <f t="shared" ca="1" si="485"/>
        <v>99.052155157002375</v>
      </c>
      <c r="DR312" s="104">
        <f t="shared" ca="1" si="485"/>
        <v>99.503729125722955</v>
      </c>
      <c r="DT312" s="80">
        <f t="shared" si="475"/>
        <v>67.500010000000003</v>
      </c>
      <c r="DU312" s="136">
        <f t="shared" ca="1" si="486"/>
        <v>13.148236547106784</v>
      </c>
      <c r="DV312" s="136">
        <f t="shared" ca="1" si="486"/>
        <v>13.615421779806905</v>
      </c>
      <c r="DW312" s="136">
        <f t="shared" ca="1" si="486"/>
        <v>15.172033656490987</v>
      </c>
      <c r="DX312" s="136">
        <f t="shared" ca="1" si="486"/>
        <v>18.34618110492368</v>
      </c>
      <c r="DY312" s="136">
        <f t="shared" ca="1" si="486"/>
        <v>24.228955220814264</v>
      </c>
      <c r="DZ312" s="136">
        <f t="shared" ca="1" si="486"/>
        <v>34.693283881001463</v>
      </c>
      <c r="EA312" s="136">
        <f t="shared" ca="1" si="486"/>
        <v>51.947363794238569</v>
      </c>
      <c r="EB312" s="136">
        <f t="shared" ca="1" si="486"/>
        <v>75.458383377009852</v>
      </c>
      <c r="EC312" s="136">
        <f t="shared" ca="1" si="486"/>
        <v>97.26187899424022</v>
      </c>
      <c r="ED312" s="136">
        <f t="shared" ca="1" si="486"/>
        <v>107.86200287442686</v>
      </c>
      <c r="EE312" s="136">
        <f t="shared" ca="1" si="486"/>
        <v>108.38356924948722</v>
      </c>
      <c r="EF312" s="136">
        <f t="shared" ca="1" si="486"/>
        <v>105.77679997481795</v>
      </c>
      <c r="EG312" s="136">
        <f t="shared" ca="1" si="486"/>
        <v>104.49594309774909</v>
      </c>
      <c r="EI312" s="80">
        <f t="shared" si="477"/>
        <v>67.500010000000003</v>
      </c>
      <c r="EJ312" s="136">
        <f t="shared" ca="1" si="487"/>
        <v>2.3755988623547477</v>
      </c>
      <c r="EK312" s="136">
        <f t="shared" ca="1" si="487"/>
        <v>2.7040281264452277</v>
      </c>
      <c r="EL312" s="136">
        <f t="shared" ca="1" si="487"/>
        <v>3.737144839508014</v>
      </c>
      <c r="EM312" s="136">
        <f t="shared" ca="1" si="487"/>
        <v>5.6205469448151284</v>
      </c>
      <c r="EN312" s="136">
        <f t="shared" ca="1" si="487"/>
        <v>8.5843029614554549</v>
      </c>
      <c r="EO312" s="136">
        <f t="shared" ca="1" si="487"/>
        <v>12.819019812605518</v>
      </c>
      <c r="EP312" s="136">
        <f t="shared" ca="1" si="487"/>
        <v>17.982423579547273</v>
      </c>
      <c r="EQ312" s="136">
        <f t="shared" ca="1" si="487"/>
        <v>22.210528313969458</v>
      </c>
      <c r="ER312" s="136">
        <f t="shared" ca="1" si="487"/>
        <v>22.461234048789933</v>
      </c>
      <c r="ES312" s="136">
        <f t="shared" ca="1" si="487"/>
        <v>18.42422687105342</v>
      </c>
      <c r="ET312" s="136">
        <f t="shared" ca="1" si="487"/>
        <v>13.380868739854364</v>
      </c>
      <c r="EU312" s="136">
        <f t="shared" ca="1" si="487"/>
        <v>9.9138743969414378</v>
      </c>
      <c r="EV312" s="136">
        <f t="shared" ca="1" si="487"/>
        <v>8.739840242829203</v>
      </c>
    </row>
    <row r="313" spans="1:152">
      <c r="S313" s="26">
        <f t="shared" si="462"/>
        <v>75.000010000000003</v>
      </c>
      <c r="T313" s="132">
        <f t="shared" ca="1" si="479"/>
        <v>13.172999235625753</v>
      </c>
      <c r="U313" s="132">
        <f t="shared" ca="1" si="479"/>
        <v>13.609012341265707</v>
      </c>
      <c r="V313" s="132">
        <f t="shared" ca="1" si="479"/>
        <v>15.049899334768075</v>
      </c>
      <c r="W313" s="132">
        <f t="shared" ca="1" si="479"/>
        <v>17.942647124131899</v>
      </c>
      <c r="X313" s="132">
        <f t="shared" ca="1" si="479"/>
        <v>23.193922783492809</v>
      </c>
      <c r="Y313" s="132">
        <f t="shared" ca="1" si="479"/>
        <v>32.350965385558403</v>
      </c>
      <c r="Z313" s="132">
        <f t="shared" ca="1" si="479"/>
        <v>47.399313872789598</v>
      </c>
      <c r="AA313" s="132">
        <f t="shared" ca="1" si="479"/>
        <v>68.906711612408273</v>
      </c>
      <c r="AB313" s="132">
        <f t="shared" ca="1" si="479"/>
        <v>92.170806014086025</v>
      </c>
      <c r="AC313" s="132">
        <f t="shared" ca="1" si="479"/>
        <v>108.38356924948722</v>
      </c>
      <c r="AD313" s="132">
        <f t="shared" ca="1" si="479"/>
        <v>114.49951156549432</v>
      </c>
      <c r="AE313" s="132">
        <f t="shared" ca="1" si="479"/>
        <v>114.99606146922746</v>
      </c>
      <c r="AF313" s="132">
        <f t="shared" ca="1" si="479"/>
        <v>114.61512507679751</v>
      </c>
      <c r="AH313" s="80">
        <f t="shared" si="464"/>
        <v>75.000010000000003</v>
      </c>
      <c r="AI313" s="104">
        <f t="shared" ca="1" si="480"/>
        <v>1.2790219047925149</v>
      </c>
      <c r="AJ313" s="104">
        <f t="shared" ca="1" si="480"/>
        <v>1.5331304042801932</v>
      </c>
      <c r="AK313" s="104">
        <f t="shared" ca="1" si="480"/>
        <v>2.3242651746595202</v>
      </c>
      <c r="AL313" s="104">
        <f t="shared" ca="1" si="480"/>
        <v>3.7371448395080158</v>
      </c>
      <c r="AM313" s="104">
        <f t="shared" ca="1" si="480"/>
        <v>5.8949693382108102</v>
      </c>
      <c r="AN313" s="104">
        <f t="shared" ca="1" si="480"/>
        <v>8.8734603797959934</v>
      </c>
      <c r="AO313" s="104">
        <f t="shared" ca="1" si="480"/>
        <v>12.421369158429492</v>
      </c>
      <c r="AP313" s="104">
        <f t="shared" ca="1" si="480"/>
        <v>15.432331241781355</v>
      </c>
      <c r="AQ313" s="104">
        <f t="shared" ca="1" si="480"/>
        <v>15.984955483393136</v>
      </c>
      <c r="AR313" s="104">
        <f t="shared" ca="1" si="480"/>
        <v>13.380868739854364</v>
      </c>
      <c r="AS313" s="104">
        <f t="shared" ca="1" si="480"/>
        <v>9.5127973982763478</v>
      </c>
      <c r="AT313" s="104">
        <f t="shared" ca="1" si="480"/>
        <v>6.5939816108503351</v>
      </c>
      <c r="AU313" s="104">
        <f t="shared" ca="1" si="480"/>
        <v>5.5641881303746885</v>
      </c>
      <c r="AW313" s="80">
        <f t="shared" si="466"/>
        <v>75.000010000000003</v>
      </c>
      <c r="AX313" s="136">
        <f t="shared" ca="1" si="481"/>
        <v>13.65885260196341</v>
      </c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80">
        <f t="shared" si="467"/>
        <v>75.000010000000003</v>
      </c>
      <c r="BM313" s="104">
        <f t="shared" ca="1" si="482"/>
        <v>16.216896411548444</v>
      </c>
      <c r="BN313" s="104">
        <f t="shared" ca="1" si="482"/>
        <v>16.499909208786363</v>
      </c>
      <c r="BO313" s="104">
        <f t="shared" ca="1" si="482"/>
        <v>17.37416450942759</v>
      </c>
      <c r="BP313" s="104">
        <f t="shared" ca="1" si="482"/>
        <v>18.909178495999001</v>
      </c>
      <c r="BQ313" s="104">
        <f t="shared" ca="1" si="482"/>
        <v>21.184908053839379</v>
      </c>
      <c r="BR313" s="104">
        <f t="shared" ca="1" si="482"/>
        <v>24.168970474549386</v>
      </c>
      <c r="BS313" s="104">
        <f t="shared" ca="1" si="482"/>
        <v>27.382523821347494</v>
      </c>
      <c r="BT313" s="104">
        <f t="shared" ca="1" si="482"/>
        <v>29.390270018727762</v>
      </c>
      <c r="BU313" s="104">
        <f t="shared" ca="1" si="482"/>
        <v>28.16801080410265</v>
      </c>
      <c r="BV313" s="104">
        <f t="shared" ca="1" si="482"/>
        <v>23.564605794188701</v>
      </c>
      <c r="BW313" s="104">
        <f t="shared" ca="1" si="482"/>
        <v>18.206323182382192</v>
      </c>
      <c r="BX313" s="104">
        <f t="shared" ca="1" si="482"/>
        <v>14.502169385304668</v>
      </c>
      <c r="BY313" s="104">
        <f t="shared" ca="1" si="482"/>
        <v>13.241096853573225</v>
      </c>
      <c r="BZ313" s="62"/>
      <c r="CA313" s="80">
        <f t="shared" si="469"/>
        <v>75.000010000000003</v>
      </c>
      <c r="CB313" s="136">
        <f t="shared" ca="1" si="483"/>
        <v>34.694995439328459</v>
      </c>
      <c r="CC313" s="136">
        <f t="shared" ca="1" si="483"/>
        <v>32.051406698788199</v>
      </c>
      <c r="CD313" s="136">
        <f t="shared" ca="1" si="483"/>
        <v>27.542189019801015</v>
      </c>
      <c r="CE313" s="136">
        <f t="shared" ca="1" si="483"/>
        <v>25.441561263021974</v>
      </c>
      <c r="CF313" s="136">
        <f t="shared" ca="1" si="483"/>
        <v>27.495921434516625</v>
      </c>
      <c r="CG313" s="136">
        <f t="shared" ca="1" si="483"/>
        <v>34.881942080174909</v>
      </c>
      <c r="CH313" s="136">
        <f t="shared" ca="1" si="483"/>
        <v>49.0501724572743</v>
      </c>
      <c r="CI313" s="136">
        <f t="shared" ca="1" si="483"/>
        <v>70.199960935461917</v>
      </c>
      <c r="CJ313" s="136">
        <f t="shared" ca="1" si="483"/>
        <v>93.483039485626364</v>
      </c>
      <c r="CK313" s="136">
        <f t="shared" ca="1" si="483"/>
        <v>110.15478752255007</v>
      </c>
      <c r="CL313" s="136">
        <f t="shared" ca="1" si="483"/>
        <v>117.43843843157094</v>
      </c>
      <c r="CM313" s="136">
        <f t="shared" ca="1" si="483"/>
        <v>119.89285008558039</v>
      </c>
      <c r="CN313" s="136">
        <f t="shared" ca="1" si="483"/>
        <v>120.74479718808897</v>
      </c>
      <c r="CP313" s="80">
        <f t="shared" si="471"/>
        <v>75.000010000000003</v>
      </c>
      <c r="CQ313" s="104">
        <f t="shared" ca="1" si="484"/>
        <v>22.801018108495221</v>
      </c>
      <c r="CR313" s="104">
        <f t="shared" ca="1" si="484"/>
        <v>19.975524761802689</v>
      </c>
      <c r="CS313" s="104">
        <f t="shared" ca="1" si="484"/>
        <v>14.816554859692459</v>
      </c>
      <c r="CT313" s="104">
        <f t="shared" ca="1" si="484"/>
        <v>11.236058978398091</v>
      </c>
      <c r="CU313" s="104">
        <f t="shared" ca="1" si="484"/>
        <v>10.196967989234627</v>
      </c>
      <c r="CV313" s="104">
        <f t="shared" ca="1" si="484"/>
        <v>11.404437074412495</v>
      </c>
      <c r="CW313" s="104">
        <f t="shared" ca="1" si="484"/>
        <v>14.07222774291419</v>
      </c>
      <c r="CX313" s="104">
        <f t="shared" ca="1" si="484"/>
        <v>16.725580564834999</v>
      </c>
      <c r="CY313" s="104">
        <f t="shared" ca="1" si="484"/>
        <v>17.297188954933475</v>
      </c>
      <c r="CZ313" s="104">
        <f t="shared" ca="1" si="484"/>
        <v>15.1520870129172</v>
      </c>
      <c r="DA313" s="104">
        <f t="shared" ca="1" si="484"/>
        <v>12.451724264352976</v>
      </c>
      <c r="DB313" s="104">
        <f t="shared" ca="1" si="484"/>
        <v>11.490770227203278</v>
      </c>
      <c r="DC313" s="104">
        <f t="shared" ca="1" si="484"/>
        <v>11.693860241666137</v>
      </c>
      <c r="DE313" s="80">
        <f t="shared" si="473"/>
        <v>75.000010000000003</v>
      </c>
      <c r="DF313" s="104">
        <f t="shared" ca="1" si="485"/>
        <v>40.615440827458343</v>
      </c>
      <c r="DG313" s="104">
        <f t="shared" ca="1" si="485"/>
        <v>37.651354493487347</v>
      </c>
      <c r="DH313" s="104">
        <f t="shared" ca="1" si="485"/>
        <v>32.041441098001883</v>
      </c>
      <c r="DI313" s="104">
        <f t="shared" ca="1" si="485"/>
        <v>27.677102580651482</v>
      </c>
      <c r="DJ313" s="104">
        <f t="shared" ca="1" si="485"/>
        <v>25.967017199539562</v>
      </c>
      <c r="DK313" s="104">
        <f t="shared" ca="1" si="485"/>
        <v>28.494741099104793</v>
      </c>
      <c r="DL313" s="104">
        <f t="shared" ca="1" si="485"/>
        <v>37.85177911983763</v>
      </c>
      <c r="DM313" s="104">
        <f t="shared" ca="1" si="485"/>
        <v>55.420833725420309</v>
      </c>
      <c r="DN313" s="104">
        <f t="shared" ca="1" si="485"/>
        <v>77.94311447752807</v>
      </c>
      <c r="DO313" s="104">
        <f t="shared" ca="1" si="485"/>
        <v>97.1825111326214</v>
      </c>
      <c r="DP313" s="104">
        <f t="shared" ca="1" si="485"/>
        <v>108.40269724781439</v>
      </c>
      <c r="DQ313" s="104">
        <f t="shared" ca="1" si="485"/>
        <v>113.90331597785175</v>
      </c>
      <c r="DR313" s="104">
        <f t="shared" ca="1" si="485"/>
        <v>115.85767960504825</v>
      </c>
      <c r="DT313" s="80">
        <f t="shared" si="475"/>
        <v>75.000010000000003</v>
      </c>
      <c r="DU313" s="136">
        <f t="shared" ca="1" si="486"/>
        <v>13.172999235625753</v>
      </c>
      <c r="DV313" s="136">
        <f t="shared" ca="1" si="486"/>
        <v>13.609012341265707</v>
      </c>
      <c r="DW313" s="136">
        <f t="shared" ca="1" si="486"/>
        <v>15.049899334768075</v>
      </c>
      <c r="DX313" s="136">
        <f t="shared" ca="1" si="486"/>
        <v>17.942647124131899</v>
      </c>
      <c r="DY313" s="136">
        <f t="shared" ca="1" si="486"/>
        <v>23.193922783492809</v>
      </c>
      <c r="DZ313" s="136">
        <f t="shared" ca="1" si="486"/>
        <v>32.350965385558403</v>
      </c>
      <c r="EA313" s="136">
        <f t="shared" ca="1" si="486"/>
        <v>47.399313872789598</v>
      </c>
      <c r="EB313" s="136">
        <f t="shared" ca="1" si="486"/>
        <v>68.906711612408273</v>
      </c>
      <c r="EC313" s="136">
        <f t="shared" ca="1" si="486"/>
        <v>92.170806014086025</v>
      </c>
      <c r="ED313" s="136">
        <f t="shared" ca="1" si="486"/>
        <v>108.38356924948722</v>
      </c>
      <c r="EE313" s="136">
        <f t="shared" ca="1" si="486"/>
        <v>114.49951156549432</v>
      </c>
      <c r="EF313" s="136">
        <f t="shared" ca="1" si="486"/>
        <v>114.99606146922746</v>
      </c>
      <c r="EG313" s="136">
        <f t="shared" ca="1" si="486"/>
        <v>114.61512507679751</v>
      </c>
      <c r="EI313" s="80">
        <f t="shared" si="477"/>
        <v>75.000010000000003</v>
      </c>
      <c r="EJ313" s="136">
        <f t="shared" ca="1" si="487"/>
        <v>1.2790219047925149</v>
      </c>
      <c r="EK313" s="136">
        <f t="shared" ca="1" si="487"/>
        <v>1.5331304042801932</v>
      </c>
      <c r="EL313" s="136">
        <f t="shared" ca="1" si="487"/>
        <v>2.3242651746595202</v>
      </c>
      <c r="EM313" s="136">
        <f t="shared" ca="1" si="487"/>
        <v>3.7371448395080158</v>
      </c>
      <c r="EN313" s="136">
        <f t="shared" ca="1" si="487"/>
        <v>5.8949693382108102</v>
      </c>
      <c r="EO313" s="136">
        <f t="shared" ca="1" si="487"/>
        <v>8.8734603797959934</v>
      </c>
      <c r="EP313" s="136">
        <f t="shared" ca="1" si="487"/>
        <v>12.421369158429492</v>
      </c>
      <c r="EQ313" s="136">
        <f t="shared" ca="1" si="487"/>
        <v>15.432331241781355</v>
      </c>
      <c r="ER313" s="136">
        <f t="shared" ca="1" si="487"/>
        <v>15.984955483393136</v>
      </c>
      <c r="ES313" s="136">
        <f t="shared" ca="1" si="487"/>
        <v>13.380868739854364</v>
      </c>
      <c r="ET313" s="136">
        <f t="shared" ca="1" si="487"/>
        <v>9.5127973982763478</v>
      </c>
      <c r="EU313" s="136">
        <f t="shared" ca="1" si="487"/>
        <v>6.5939816108503351</v>
      </c>
      <c r="EV313" s="136">
        <f t="shared" ca="1" si="487"/>
        <v>5.5641881303746885</v>
      </c>
    </row>
    <row r="314" spans="1:152">
      <c r="S314" s="26">
        <f t="shared" si="462"/>
        <v>82.500010000000003</v>
      </c>
      <c r="T314" s="132">
        <f t="shared" ca="1" si="479"/>
        <v>13.176353713550224</v>
      </c>
      <c r="U314" s="132">
        <f t="shared" ca="1" si="479"/>
        <v>13.593819165408886</v>
      </c>
      <c r="V314" s="132">
        <f t="shared" ca="1" si="479"/>
        <v>14.96677880450617</v>
      </c>
      <c r="W314" s="132">
        <f t="shared" ca="1" si="479"/>
        <v>17.69773541655578</v>
      </c>
      <c r="X314" s="132">
        <f t="shared" ca="1" si="479"/>
        <v>22.592685056023132</v>
      </c>
      <c r="Y314" s="132">
        <f t="shared" ca="1" si="479"/>
        <v>31.013552458293862</v>
      </c>
      <c r="Z314" s="132">
        <f t="shared" ca="1" si="479"/>
        <v>44.74824480964876</v>
      </c>
      <c r="AA314" s="132">
        <f t="shared" ca="1" si="479"/>
        <v>64.649966984753192</v>
      </c>
      <c r="AB314" s="132">
        <f t="shared" ca="1" si="479"/>
        <v>87.508644067207555</v>
      </c>
      <c r="AC314" s="132">
        <f t="shared" ca="1" si="479"/>
        <v>105.77679997481795</v>
      </c>
      <c r="AD314" s="132">
        <f t="shared" ca="1" si="479"/>
        <v>114.99606146922746</v>
      </c>
      <c r="AE314" s="132">
        <f t="shared" ca="1" si="479"/>
        <v>117.67304064684423</v>
      </c>
      <c r="AF314" s="132">
        <f t="shared" ca="1" si="479"/>
        <v>118.00887679910284</v>
      </c>
      <c r="AH314" s="80">
        <f t="shared" si="464"/>
        <v>82.500010000000003</v>
      </c>
      <c r="AI314" s="104">
        <f t="shared" ca="1" si="480"/>
        <v>0.65312597511241322</v>
      </c>
      <c r="AJ314" s="104">
        <f t="shared" ca="1" si="480"/>
        <v>0.86818500530033305</v>
      </c>
      <c r="AK314" s="104">
        <f t="shared" ca="1" si="480"/>
        <v>1.5331304042801941</v>
      </c>
      <c r="AL314" s="104">
        <f t="shared" ca="1" si="480"/>
        <v>2.7040281264452268</v>
      </c>
      <c r="AM314" s="104">
        <f t="shared" ca="1" si="480"/>
        <v>4.4541886951398375</v>
      </c>
      <c r="AN314" s="104">
        <f t="shared" ca="1" si="480"/>
        <v>6.8023480576448598</v>
      </c>
      <c r="AO314" s="104">
        <f t="shared" ca="1" si="480"/>
        <v>9.5108509915158308</v>
      </c>
      <c r="AP314" s="104">
        <f t="shared" ca="1" si="480"/>
        <v>11.738890245234657</v>
      </c>
      <c r="AQ314" s="104">
        <f t="shared" ca="1" si="480"/>
        <v>12.077648616884971</v>
      </c>
      <c r="AR314" s="104">
        <f t="shared" ca="1" si="480"/>
        <v>9.9138743969414378</v>
      </c>
      <c r="AS314" s="104">
        <f t="shared" ca="1" si="480"/>
        <v>6.5939816108503351</v>
      </c>
      <c r="AT314" s="104">
        <f t="shared" ca="1" si="480"/>
        <v>3.9916048105532269</v>
      </c>
      <c r="AU314" s="104">
        <f t="shared" ca="1" si="480"/>
        <v>3.0544993110629122</v>
      </c>
      <c r="AW314" s="80">
        <f t="shared" si="466"/>
        <v>82.500010000000003</v>
      </c>
      <c r="AX314" s="136">
        <f t="shared" ca="1" si="481"/>
        <v>12.934053370986613</v>
      </c>
      <c r="AY314" s="80">
        <f t="shared" si="455"/>
        <v>7.5000099999999996</v>
      </c>
      <c r="AZ314" s="80">
        <f t="shared" si="455"/>
        <v>15.00001</v>
      </c>
      <c r="BA314" s="80">
        <f t="shared" si="455"/>
        <v>22.50001</v>
      </c>
      <c r="BB314" s="80">
        <f t="shared" si="455"/>
        <v>30.00001</v>
      </c>
      <c r="BC314" s="80">
        <f t="shared" si="455"/>
        <v>37.500010000000003</v>
      </c>
      <c r="BD314" s="80">
        <f t="shared" si="455"/>
        <v>45.000010000000003</v>
      </c>
      <c r="BE314" s="80">
        <f t="shared" si="455"/>
        <v>52.500010000000003</v>
      </c>
      <c r="BF314" s="80">
        <f t="shared" si="455"/>
        <v>60.000010000000003</v>
      </c>
      <c r="BG314" s="80">
        <f t="shared" si="455"/>
        <v>67.500010000000003</v>
      </c>
      <c r="BH314" s="80">
        <f t="shared" si="455"/>
        <v>75.000010000000003</v>
      </c>
      <c r="BI314" s="80">
        <f t="shared" si="455"/>
        <v>82.500010000000003</v>
      </c>
      <c r="BJ314" s="80">
        <f t="shared" si="455"/>
        <v>90.000010000000003</v>
      </c>
      <c r="BK314" s="62"/>
      <c r="BL314" s="80">
        <f t="shared" si="467"/>
        <v>82.500010000000003</v>
      </c>
      <c r="BM314" s="104">
        <f t="shared" ca="1" si="482"/>
        <v>14.240305321211435</v>
      </c>
      <c r="BN314" s="104">
        <f t="shared" ca="1" si="482"/>
        <v>14.462004170709221</v>
      </c>
      <c r="BO314" s="104">
        <f t="shared" ca="1" si="482"/>
        <v>15.142142745545907</v>
      </c>
      <c r="BP314" s="104">
        <f t="shared" ca="1" si="482"/>
        <v>16.319449906252135</v>
      </c>
      <c r="BQ314" s="104">
        <f t="shared" ca="1" si="482"/>
        <v>18.026406006535055</v>
      </c>
      <c r="BR314" s="104">
        <f t="shared" ca="1" si="482"/>
        <v>20.19625652071273</v>
      </c>
      <c r="BS314" s="104">
        <f t="shared" ca="1" si="482"/>
        <v>22.437964809941928</v>
      </c>
      <c r="BT314" s="104">
        <f t="shared" ca="1" si="482"/>
        <v>23.723389096076698</v>
      </c>
      <c r="BU314" s="104">
        <f t="shared" ca="1" si="482"/>
        <v>22.631078914472042</v>
      </c>
      <c r="BV314" s="104">
        <f t="shared" ca="1" si="482"/>
        <v>18.941615240464188</v>
      </c>
      <c r="BW314" s="104">
        <f t="shared" ca="1" si="482"/>
        <v>14.502169385304668</v>
      </c>
      <c r="BX314" s="104">
        <f t="shared" ca="1" si="482"/>
        <v>11.317622298019856</v>
      </c>
      <c r="BY314" s="104">
        <f t="shared" ca="1" si="482"/>
        <v>10.211664603974661</v>
      </c>
      <c r="BZ314" s="62"/>
      <c r="CA314" s="80">
        <f t="shared" si="469"/>
        <v>82.500010000000003</v>
      </c>
      <c r="CB314" s="136">
        <f t="shared" ca="1" si="483"/>
        <v>47.909315021453921</v>
      </c>
      <c r="CC314" s="136">
        <f t="shared" ca="1" si="483"/>
        <v>42.078391594557068</v>
      </c>
      <c r="CD314" s="136">
        <f t="shared" ca="1" si="483"/>
        <v>32.935920838711759</v>
      </c>
      <c r="CE314" s="136">
        <f t="shared" ca="1" si="483"/>
        <v>28.058568927556081</v>
      </c>
      <c r="CF314" s="136">
        <f t="shared" ca="1" si="483"/>
        <v>28.475820494152572</v>
      </c>
      <c r="CG314" s="136">
        <f t="shared" ca="1" si="483"/>
        <v>34.492164018044534</v>
      </c>
      <c r="CH314" s="136">
        <f t="shared" ca="1" si="483"/>
        <v>47.048199731057565</v>
      </c>
      <c r="CI314" s="136">
        <f t="shared" ca="1" si="483"/>
        <v>66.48630084421913</v>
      </c>
      <c r="CJ314" s="136">
        <f t="shared" ca="1" si="483"/>
        <v>89.417423479236348</v>
      </c>
      <c r="CK314" s="136">
        <f t="shared" ca="1" si="483"/>
        <v>108.46913024144763</v>
      </c>
      <c r="CL314" s="136">
        <f t="shared" ca="1" si="483"/>
        <v>119.89285008558039</v>
      </c>
      <c r="CM314" s="136">
        <f t="shared" ca="1" si="483"/>
        <v>127.01112735339929</v>
      </c>
      <c r="CN314" s="136">
        <f t="shared" ca="1" si="483"/>
        <v>130.62636948412776</v>
      </c>
      <c r="CP314" s="80">
        <f t="shared" si="471"/>
        <v>82.500010000000003</v>
      </c>
      <c r="CQ314" s="104">
        <f t="shared" ca="1" si="484"/>
        <v>35.38608728301611</v>
      </c>
      <c r="CR314" s="104">
        <f t="shared" ca="1" si="484"/>
        <v>29.352757434448513</v>
      </c>
      <c r="CS314" s="104">
        <f t="shared" ca="1" si="484"/>
        <v>19.502272438485782</v>
      </c>
      <c r="CT314" s="104">
        <f t="shared" ca="1" si="484"/>
        <v>13.064861637445526</v>
      </c>
      <c r="CU314" s="104">
        <f t="shared" ca="1" si="484"/>
        <v>10.337324133269277</v>
      </c>
      <c r="CV314" s="104">
        <f t="shared" ca="1" si="484"/>
        <v>10.280959617395535</v>
      </c>
      <c r="CW314" s="104">
        <f t="shared" ca="1" si="484"/>
        <v>11.810805912924636</v>
      </c>
      <c r="CX314" s="104">
        <f t="shared" ca="1" si="484"/>
        <v>13.575224104700595</v>
      </c>
      <c r="CY314" s="104">
        <f t="shared" ca="1" si="484"/>
        <v>13.986428028913764</v>
      </c>
      <c r="CZ314" s="104">
        <f t="shared" ca="1" si="484"/>
        <v>12.606204663571113</v>
      </c>
      <c r="DA314" s="104">
        <f t="shared" ca="1" si="484"/>
        <v>11.490770227203278</v>
      </c>
      <c r="DB314" s="104">
        <f t="shared" ca="1" si="484"/>
        <v>13.329691517108287</v>
      </c>
      <c r="DC314" s="104">
        <f t="shared" ca="1" si="484"/>
        <v>15.671991996087847</v>
      </c>
      <c r="DE314" s="80">
        <f t="shared" si="473"/>
        <v>82.500010000000003</v>
      </c>
      <c r="DF314" s="104">
        <f t="shared" ca="1" si="485"/>
        <v>53.798819256249232</v>
      </c>
      <c r="DG314" s="104">
        <f t="shared" ca="1" si="485"/>
        <v>47.701552614705264</v>
      </c>
      <c r="DH314" s="104">
        <f t="shared" ca="1" si="485"/>
        <v>37.651354493487347</v>
      </c>
      <c r="DI314" s="104">
        <f t="shared" ca="1" si="485"/>
        <v>30.921759346911792</v>
      </c>
      <c r="DJ314" s="104">
        <f t="shared" ca="1" si="485"/>
        <v>28.259527424398449</v>
      </c>
      <c r="DK314" s="104">
        <f t="shared" ca="1" si="485"/>
        <v>30.276211164752315</v>
      </c>
      <c r="DL314" s="104">
        <f t="shared" ca="1" si="485"/>
        <v>38.903073147557137</v>
      </c>
      <c r="DM314" s="104">
        <f t="shared" ca="1" si="485"/>
        <v>55.510339674183143</v>
      </c>
      <c r="DN314" s="104">
        <f t="shared" ca="1" si="485"/>
        <v>77.871085661285591</v>
      </c>
      <c r="DO314" s="104">
        <f t="shared" ca="1" si="485"/>
        <v>99.052155157002375</v>
      </c>
      <c r="DP314" s="104">
        <f t="shared" ca="1" si="485"/>
        <v>113.90331597785175</v>
      </c>
      <c r="DQ314" s="104">
        <f t="shared" ca="1" si="485"/>
        <v>123.83350310422247</v>
      </c>
      <c r="DR314" s="104">
        <f t="shared" ca="1" si="485"/>
        <v>128.5121637822736</v>
      </c>
      <c r="DT314" s="80">
        <f t="shared" si="475"/>
        <v>82.500010000000003</v>
      </c>
      <c r="DU314" s="136">
        <f t="shared" ca="1" si="486"/>
        <v>13.176353713550224</v>
      </c>
      <c r="DV314" s="136">
        <f t="shared" ca="1" si="486"/>
        <v>13.593819165408886</v>
      </c>
      <c r="DW314" s="136">
        <f t="shared" ca="1" si="486"/>
        <v>14.96677880450617</v>
      </c>
      <c r="DX314" s="136">
        <f t="shared" ca="1" si="486"/>
        <v>17.69773541655578</v>
      </c>
      <c r="DY314" s="136">
        <f t="shared" ca="1" si="486"/>
        <v>22.592685056023132</v>
      </c>
      <c r="DZ314" s="136">
        <f t="shared" ca="1" si="486"/>
        <v>31.013552458293862</v>
      </c>
      <c r="EA314" s="136">
        <f t="shared" ca="1" si="486"/>
        <v>44.74824480964876</v>
      </c>
      <c r="EB314" s="136">
        <f t="shared" ca="1" si="486"/>
        <v>64.649966984753192</v>
      </c>
      <c r="EC314" s="136">
        <f t="shared" ca="1" si="486"/>
        <v>87.508644067207555</v>
      </c>
      <c r="ED314" s="136">
        <f t="shared" ca="1" si="486"/>
        <v>105.77679997481795</v>
      </c>
      <c r="EE314" s="136">
        <f t="shared" ca="1" si="486"/>
        <v>114.99606146922746</v>
      </c>
      <c r="EF314" s="136">
        <f t="shared" ca="1" si="486"/>
        <v>117.67304064684423</v>
      </c>
      <c r="EG314" s="136">
        <f t="shared" ca="1" si="486"/>
        <v>118.00887679910284</v>
      </c>
      <c r="EI314" s="80">
        <f t="shared" si="477"/>
        <v>82.500010000000003</v>
      </c>
      <c r="EJ314" s="136">
        <f t="shared" ca="1" si="487"/>
        <v>0.65312597511241322</v>
      </c>
      <c r="EK314" s="136">
        <f t="shared" ca="1" si="487"/>
        <v>0.86818500530033305</v>
      </c>
      <c r="EL314" s="136">
        <f t="shared" ca="1" si="487"/>
        <v>1.5331304042801941</v>
      </c>
      <c r="EM314" s="136">
        <f t="shared" ca="1" si="487"/>
        <v>2.7040281264452268</v>
      </c>
      <c r="EN314" s="136">
        <f t="shared" ca="1" si="487"/>
        <v>4.4541886951398375</v>
      </c>
      <c r="EO314" s="136">
        <f t="shared" ca="1" si="487"/>
        <v>6.8023480576448598</v>
      </c>
      <c r="EP314" s="136">
        <f t="shared" ca="1" si="487"/>
        <v>9.5108509915158308</v>
      </c>
      <c r="EQ314" s="136">
        <f t="shared" ca="1" si="487"/>
        <v>11.738890245234657</v>
      </c>
      <c r="ER314" s="136">
        <f t="shared" ca="1" si="487"/>
        <v>12.077648616884971</v>
      </c>
      <c r="ES314" s="136">
        <f t="shared" ca="1" si="487"/>
        <v>9.9138743969414378</v>
      </c>
      <c r="ET314" s="136">
        <f t="shared" ca="1" si="487"/>
        <v>6.5939816108503351</v>
      </c>
      <c r="EU314" s="136">
        <f t="shared" ca="1" si="487"/>
        <v>3.9916048105532269</v>
      </c>
      <c r="EV314" s="136">
        <f t="shared" ca="1" si="487"/>
        <v>3.0544993110629122</v>
      </c>
    </row>
    <row r="315" spans="1:152">
      <c r="S315" s="26">
        <f t="shared" si="462"/>
        <v>90.000010000000003</v>
      </c>
      <c r="T315" s="132">
        <f t="shared" ca="1" si="479"/>
        <v>13.175832929290346</v>
      </c>
      <c r="U315" s="132">
        <f t="shared" ca="1" si="479"/>
        <v>13.587179346099022</v>
      </c>
      <c r="V315" s="132">
        <f t="shared" ca="1" si="479"/>
        <v>14.937874506755925</v>
      </c>
      <c r="W315" s="132">
        <f t="shared" ca="1" si="479"/>
        <v>17.616345849104405</v>
      </c>
      <c r="X315" s="132">
        <f t="shared" ca="1" si="479"/>
        <v>22.396907601289222</v>
      </c>
      <c r="Y315" s="132">
        <f t="shared" ca="1" si="479"/>
        <v>30.582626731209871</v>
      </c>
      <c r="Z315" s="132">
        <f t="shared" ca="1" si="479"/>
        <v>43.891527280200648</v>
      </c>
      <c r="AA315" s="132">
        <f t="shared" ca="1" si="479"/>
        <v>63.227994644260804</v>
      </c>
      <c r="AB315" s="132">
        <f t="shared" ca="1" si="479"/>
        <v>85.789078126619643</v>
      </c>
      <c r="AC315" s="132">
        <f t="shared" ca="1" si="479"/>
        <v>104.49594309774909</v>
      </c>
      <c r="AD315" s="132">
        <f t="shared" ca="1" si="479"/>
        <v>114.61512507679751</v>
      </c>
      <c r="AE315" s="132">
        <f t="shared" ca="1" si="479"/>
        <v>118.00887679910284</v>
      </c>
      <c r="AF315" s="132">
        <f t="shared" ca="1" si="479"/>
        <v>118.59494063916624</v>
      </c>
      <c r="AH315" s="80">
        <f t="shared" si="464"/>
        <v>90.000010000000003</v>
      </c>
      <c r="AI315" s="104">
        <f t="shared" ca="1" si="480"/>
        <v>0.45019876918179591</v>
      </c>
      <c r="AJ315" s="104">
        <f t="shared" ca="1" si="480"/>
        <v>0.65312597511241144</v>
      </c>
      <c r="AK315" s="104">
        <f t="shared" ca="1" si="480"/>
        <v>1.279021904792514</v>
      </c>
      <c r="AL315" s="104">
        <f t="shared" ca="1" si="480"/>
        <v>2.3755988623547468</v>
      </c>
      <c r="AM315" s="104">
        <f t="shared" ca="1" si="480"/>
        <v>4.0017671370637018</v>
      </c>
      <c r="AN315" s="104">
        <f t="shared" ca="1" si="480"/>
        <v>6.1597272383498467</v>
      </c>
      <c r="AO315" s="104">
        <f t="shared" ca="1" si="480"/>
        <v>8.6134502943287075</v>
      </c>
      <c r="AP315" s="104">
        <f t="shared" ca="1" si="480"/>
        <v>10.589329088026062</v>
      </c>
      <c r="AQ315" s="104">
        <f t="shared" ca="1" si="480"/>
        <v>10.819242048337912</v>
      </c>
      <c r="AR315" s="104">
        <f t="shared" ca="1" si="480"/>
        <v>8.739840242829203</v>
      </c>
      <c r="AS315" s="104">
        <f t="shared" ca="1" si="480"/>
        <v>5.5641881303746885</v>
      </c>
      <c r="AT315" s="104">
        <f t="shared" ca="1" si="480"/>
        <v>3.0544993110629264</v>
      </c>
      <c r="AU315" s="104">
        <f t="shared" ca="1" si="480"/>
        <v>2.145831570828264</v>
      </c>
      <c r="AW315" s="80">
        <f t="shared" si="466"/>
        <v>90.000010000000003</v>
      </c>
      <c r="AX315" s="136">
        <f t="shared" ca="1" si="481"/>
        <v>12.725634160108552</v>
      </c>
      <c r="AY315" s="136">
        <f t="shared" ref="AY315:BJ315" ca="1" si="488">AY270+AY300</f>
        <v>114.95437748803997</v>
      </c>
      <c r="AZ315" s="136">
        <f t="shared" ca="1" si="488"/>
        <v>109.05093694642284</v>
      </c>
      <c r="BA315" s="136">
        <f t="shared" ca="1" si="488"/>
        <v>95.756102854919973</v>
      </c>
      <c r="BB315" s="136">
        <f t="shared" ca="1" si="488"/>
        <v>74.96983607828173</v>
      </c>
      <c r="BC315" s="136">
        <f t="shared" ca="1" si="488"/>
        <v>52.638665556234749</v>
      </c>
      <c r="BD315" s="136">
        <f t="shared" ca="1" si="488"/>
        <v>35.278076985871955</v>
      </c>
      <c r="BE315" s="136">
        <f t="shared" ca="1" si="488"/>
        <v>24.422899492860019</v>
      </c>
      <c r="BF315" s="136">
        <f t="shared" ca="1" si="488"/>
        <v>18.395140464225527</v>
      </c>
      <c r="BG315" s="136">
        <f t="shared" ca="1" si="488"/>
        <v>15.240746986749659</v>
      </c>
      <c r="BH315" s="136">
        <f t="shared" ca="1" si="488"/>
        <v>13.65885260196341</v>
      </c>
      <c r="BI315" s="136">
        <f t="shared" ca="1" si="488"/>
        <v>12.934053370986611</v>
      </c>
      <c r="BJ315" s="136">
        <f t="shared" ca="1" si="488"/>
        <v>12.725634160108555</v>
      </c>
      <c r="BK315" s="62"/>
      <c r="BL315" s="80">
        <f t="shared" si="467"/>
        <v>90.000010000000003</v>
      </c>
      <c r="BM315" s="104">
        <f t="shared" ca="1" si="482"/>
        <v>13.626031698472142</v>
      </c>
      <c r="BN315" s="104">
        <f t="shared" ca="1" si="482"/>
        <v>13.829479688662637</v>
      </c>
      <c r="BO315" s="104">
        <f t="shared" ca="1" si="482"/>
        <v>14.452021140418267</v>
      </c>
      <c r="BP315" s="104">
        <f t="shared" ca="1" si="482"/>
        <v>15.523835409461539</v>
      </c>
      <c r="BQ315" s="104">
        <f t="shared" ca="1" si="482"/>
        <v>17.064347190980573</v>
      </c>
      <c r="BR315" s="104">
        <f t="shared" ca="1" si="482"/>
        <v>18.997166475433069</v>
      </c>
      <c r="BS315" s="104">
        <f t="shared" ca="1" si="482"/>
        <v>20.952720689001119</v>
      </c>
      <c r="BT315" s="104">
        <f t="shared" ca="1" si="482"/>
        <v>22.00577075897316</v>
      </c>
      <c r="BU315" s="104">
        <f t="shared" ca="1" si="482"/>
        <v>20.899005538830465</v>
      </c>
      <c r="BV315" s="104">
        <f t="shared" ca="1" si="482"/>
        <v>17.426951549191095</v>
      </c>
      <c r="BW315" s="104">
        <f t="shared" ca="1" si="482"/>
        <v>13.241096853573225</v>
      </c>
      <c r="BX315" s="104">
        <f t="shared" ca="1" si="482"/>
        <v>10.211664603974661</v>
      </c>
      <c r="BY315" s="104">
        <f t="shared" ca="1" si="482"/>
        <v>9.1537144267789969</v>
      </c>
      <c r="BZ315" s="62"/>
      <c r="CA315" s="80">
        <f t="shared" si="469"/>
        <v>90.000010000000003</v>
      </c>
      <c r="CB315" s="136">
        <f t="shared" ca="1" si="483"/>
        <v>56.562102377671764</v>
      </c>
      <c r="CC315" s="136">
        <f t="shared" ca="1" si="483"/>
        <v>48.149324583539041</v>
      </c>
      <c r="CD315" s="136">
        <f t="shared" ca="1" si="483"/>
        <v>35.811827806340609</v>
      </c>
      <c r="CE315" s="136">
        <f t="shared" ca="1" si="483"/>
        <v>29.369393264354805</v>
      </c>
      <c r="CF315" s="136">
        <f t="shared" ca="1" si="483"/>
        <v>29.022582684369088</v>
      </c>
      <c r="CG315" s="136">
        <f t="shared" ca="1" si="483"/>
        <v>34.503819573374479</v>
      </c>
      <c r="CH315" s="136">
        <f t="shared" ca="1" si="483"/>
        <v>46.498018630602218</v>
      </c>
      <c r="CI315" s="136">
        <f t="shared" ca="1" si="483"/>
        <v>65.328292382860354</v>
      </c>
      <c r="CJ315" s="136">
        <f t="shared" ca="1" si="483"/>
        <v>88.003236434585887</v>
      </c>
      <c r="CK315" s="136">
        <f t="shared" ca="1" si="483"/>
        <v>107.7001715407639</v>
      </c>
      <c r="CL315" s="136">
        <f t="shared" ca="1" si="483"/>
        <v>120.74479718808897</v>
      </c>
      <c r="CM315" s="136">
        <f t="shared" ca="1" si="483"/>
        <v>130.62636948412776</v>
      </c>
      <c r="CN315" s="136">
        <f t="shared" ca="1" si="483"/>
        <v>136.44305987591082</v>
      </c>
      <c r="CP315" s="80">
        <f t="shared" si="471"/>
        <v>90.000010000000003</v>
      </c>
      <c r="CQ315" s="104">
        <f t="shared" ca="1" si="484"/>
        <v>43.836468217563208</v>
      </c>
      <c r="CR315" s="104">
        <f t="shared" ca="1" si="484"/>
        <v>35.215271212552423</v>
      </c>
      <c r="CS315" s="104">
        <f t="shared" ca="1" si="484"/>
        <v>22.152975204377199</v>
      </c>
      <c r="CT315" s="104">
        <f t="shared" ca="1" si="484"/>
        <v>14.128646277605149</v>
      </c>
      <c r="CU315" s="104">
        <f t="shared" ca="1" si="484"/>
        <v>10.627442220143568</v>
      </c>
      <c r="CV315" s="104">
        <f t="shared" ca="1" si="484"/>
        <v>10.080920080514455</v>
      </c>
      <c r="CW315" s="104">
        <f t="shared" ca="1" si="484"/>
        <v>11.219941644730273</v>
      </c>
      <c r="CX315" s="104">
        <f t="shared" ca="1" si="484"/>
        <v>12.689626826625606</v>
      </c>
      <c r="CY315" s="104">
        <f t="shared" ca="1" si="484"/>
        <v>13.033400356304149</v>
      </c>
      <c r="CZ315" s="104">
        <f t="shared" ca="1" si="484"/>
        <v>11.944068685844009</v>
      </c>
      <c r="DA315" s="104">
        <f t="shared" ca="1" si="484"/>
        <v>11.693860241666137</v>
      </c>
      <c r="DB315" s="104">
        <f t="shared" ca="1" si="484"/>
        <v>15.671991996087854</v>
      </c>
      <c r="DC315" s="104">
        <f t="shared" ca="1" si="484"/>
        <v>19.993950807572858</v>
      </c>
      <c r="DE315" s="80">
        <f t="shared" si="473"/>
        <v>90.000010000000003</v>
      </c>
      <c r="DF315" s="104">
        <f t="shared" ca="1" si="485"/>
        <v>62.460441482844345</v>
      </c>
      <c r="DG315" s="104">
        <f t="shared" ca="1" si="485"/>
        <v>53.798819256249253</v>
      </c>
      <c r="DH315" s="104">
        <f t="shared" ca="1" si="485"/>
        <v>40.615440827458343</v>
      </c>
      <c r="DI315" s="104">
        <f t="shared" ca="1" si="485"/>
        <v>32.451264787867601</v>
      </c>
      <c r="DJ315" s="104">
        <f t="shared" ca="1" si="485"/>
        <v>29.238973738994638</v>
      </c>
      <c r="DK315" s="104">
        <f t="shared" ca="1" si="485"/>
        <v>30.983145034002419</v>
      </c>
      <c r="DL315" s="104">
        <f t="shared" ca="1" si="485"/>
        <v>39.314414207515874</v>
      </c>
      <c r="DM315" s="104">
        <f t="shared" ca="1" si="485"/>
        <v>55.55230724676845</v>
      </c>
      <c r="DN315" s="104">
        <f t="shared" ca="1" si="485"/>
        <v>77.757320588802983</v>
      </c>
      <c r="DO315" s="104">
        <f t="shared" ca="1" si="485"/>
        <v>99.503729125722955</v>
      </c>
      <c r="DP315" s="104">
        <f t="shared" ca="1" si="485"/>
        <v>115.85767960504825</v>
      </c>
      <c r="DQ315" s="104">
        <f t="shared" ca="1" si="485"/>
        <v>128.5121637822736</v>
      </c>
      <c r="DR315" s="104">
        <f t="shared" ca="1" si="485"/>
        <v>135.39826493991171</v>
      </c>
      <c r="DT315" s="80">
        <f t="shared" si="475"/>
        <v>90.000010000000003</v>
      </c>
      <c r="DU315" s="136">
        <f t="shared" ca="1" si="486"/>
        <v>13.175832929290346</v>
      </c>
      <c r="DV315" s="136">
        <f t="shared" ca="1" si="486"/>
        <v>13.587179346099022</v>
      </c>
      <c r="DW315" s="136">
        <f t="shared" ca="1" si="486"/>
        <v>14.937874506755925</v>
      </c>
      <c r="DX315" s="136">
        <f t="shared" ca="1" si="486"/>
        <v>17.616345849104405</v>
      </c>
      <c r="DY315" s="136">
        <f t="shared" ca="1" si="486"/>
        <v>22.396907601289222</v>
      </c>
      <c r="DZ315" s="136">
        <f t="shared" ca="1" si="486"/>
        <v>30.582626731209871</v>
      </c>
      <c r="EA315" s="136">
        <f t="shared" ca="1" si="486"/>
        <v>43.891527280200648</v>
      </c>
      <c r="EB315" s="136">
        <f t="shared" ca="1" si="486"/>
        <v>63.227994644260804</v>
      </c>
      <c r="EC315" s="136">
        <f t="shared" ca="1" si="486"/>
        <v>85.789078126619643</v>
      </c>
      <c r="ED315" s="136">
        <f t="shared" ca="1" si="486"/>
        <v>104.49594309774909</v>
      </c>
      <c r="EE315" s="136">
        <f t="shared" ca="1" si="486"/>
        <v>114.61512507679751</v>
      </c>
      <c r="EF315" s="136">
        <f t="shared" ca="1" si="486"/>
        <v>118.00887679910284</v>
      </c>
      <c r="EG315" s="136">
        <f t="shared" ca="1" si="486"/>
        <v>118.59494063916624</v>
      </c>
      <c r="EI315" s="80">
        <f t="shared" si="477"/>
        <v>90.000010000000003</v>
      </c>
      <c r="EJ315" s="136">
        <f t="shared" ca="1" si="487"/>
        <v>0.45019876918179591</v>
      </c>
      <c r="EK315" s="136">
        <f t="shared" ca="1" si="487"/>
        <v>0.65312597511241144</v>
      </c>
      <c r="EL315" s="136">
        <f t="shared" ca="1" si="487"/>
        <v>1.279021904792514</v>
      </c>
      <c r="EM315" s="136">
        <f t="shared" ca="1" si="487"/>
        <v>2.3755988623547468</v>
      </c>
      <c r="EN315" s="136">
        <f t="shared" ca="1" si="487"/>
        <v>4.0017671370637018</v>
      </c>
      <c r="EO315" s="136">
        <f t="shared" ca="1" si="487"/>
        <v>6.1597272383498467</v>
      </c>
      <c r="EP315" s="136">
        <f t="shared" ca="1" si="487"/>
        <v>8.6134502943287075</v>
      </c>
      <c r="EQ315" s="136">
        <f t="shared" ca="1" si="487"/>
        <v>10.589329088026062</v>
      </c>
      <c r="ER315" s="136">
        <f t="shared" ca="1" si="487"/>
        <v>10.819242048337912</v>
      </c>
      <c r="ES315" s="136">
        <f t="shared" ca="1" si="487"/>
        <v>8.739840242829203</v>
      </c>
      <c r="ET315" s="136">
        <f t="shared" ca="1" si="487"/>
        <v>5.5641881303746885</v>
      </c>
      <c r="EU315" s="136">
        <f t="shared" ca="1" si="487"/>
        <v>3.0544993110629264</v>
      </c>
      <c r="EV315" s="136">
        <f t="shared" ca="1" si="487"/>
        <v>2.145831570828264</v>
      </c>
    </row>
    <row r="316" spans="1:152"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H316" s="62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W316" s="62"/>
      <c r="AX316" s="137"/>
      <c r="AY316" s="136">
        <f t="shared" ca="1" si="481"/>
        <v>113.68143583629116</v>
      </c>
      <c r="AZ316" s="136">
        <f t="shared" ca="1" si="481"/>
        <v>108.40207985837719</v>
      </c>
      <c r="BA316" s="136">
        <f t="shared" ca="1" si="481"/>
        <v>95.862925577876652</v>
      </c>
      <c r="BB316" s="136">
        <f t="shared" ca="1" si="481"/>
        <v>75.430995450322669</v>
      </c>
      <c r="BC316" s="136">
        <f t="shared" ca="1" si="481"/>
        <v>52.911076739518549</v>
      </c>
      <c r="BD316" s="136">
        <f t="shared" ca="1" si="481"/>
        <v>35.237393818132936</v>
      </c>
      <c r="BE316" s="136">
        <f t="shared" ca="1" si="481"/>
        <v>24.211204400648995</v>
      </c>
      <c r="BF316" s="136">
        <f t="shared" ca="1" si="481"/>
        <v>18.138496360883305</v>
      </c>
      <c r="BG316" s="136">
        <f t="shared" ca="1" si="481"/>
        <v>14.993707290110549</v>
      </c>
      <c r="BH316" s="136">
        <f t="shared" ca="1" si="481"/>
        <v>13.433648400225977</v>
      </c>
      <c r="BI316" s="136">
        <f t="shared" ca="1" si="481"/>
        <v>12.725634160108555</v>
      </c>
      <c r="BJ316" s="136">
        <f t="shared" ca="1" si="481"/>
        <v>12.934053370986611</v>
      </c>
      <c r="BK316" s="62"/>
      <c r="BL316" s="62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62"/>
      <c r="CA316" s="62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P316" s="62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E316" s="62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T316" s="62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I316" s="62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</row>
    <row r="317" spans="1:152">
      <c r="Q317" t="s">
        <v>125</v>
      </c>
      <c r="S317" s="166" t="s">
        <v>129</v>
      </c>
      <c r="T317" s="81">
        <f t="shared" ref="T317:AF317" si="489">T302</f>
        <v>1.0000000000000001E-5</v>
      </c>
      <c r="U317" s="81">
        <f t="shared" si="489"/>
        <v>7.5000099999999996</v>
      </c>
      <c r="V317" s="81">
        <f t="shared" si="489"/>
        <v>15.00001</v>
      </c>
      <c r="W317" s="81">
        <f t="shared" si="489"/>
        <v>22.50001</v>
      </c>
      <c r="X317" s="81">
        <f t="shared" si="489"/>
        <v>30.00001</v>
      </c>
      <c r="Y317" s="81">
        <f t="shared" si="489"/>
        <v>37.500010000000003</v>
      </c>
      <c r="Z317" s="81">
        <f t="shared" si="489"/>
        <v>45.000010000000003</v>
      </c>
      <c r="AA317" s="81">
        <f t="shared" si="489"/>
        <v>52.500010000000003</v>
      </c>
      <c r="AB317" s="81">
        <f t="shared" si="489"/>
        <v>60.000010000000003</v>
      </c>
      <c r="AC317" s="81">
        <f t="shared" si="489"/>
        <v>67.500010000000003</v>
      </c>
      <c r="AD317" s="81">
        <f t="shared" si="489"/>
        <v>75.000010000000003</v>
      </c>
      <c r="AE317" s="81">
        <f t="shared" si="489"/>
        <v>82.500010000000003</v>
      </c>
      <c r="AF317" s="81">
        <f t="shared" si="489"/>
        <v>90.000010000000003</v>
      </c>
      <c r="AH317" s="141" t="s">
        <v>129</v>
      </c>
      <c r="AI317" s="80">
        <f t="shared" ref="AI317:AU317" si="490">AI302</f>
        <v>1.0000000000000001E-5</v>
      </c>
      <c r="AJ317" s="80">
        <f t="shared" si="490"/>
        <v>7.5000099999999996</v>
      </c>
      <c r="AK317" s="80">
        <f t="shared" si="490"/>
        <v>15.00001</v>
      </c>
      <c r="AL317" s="80">
        <f t="shared" si="490"/>
        <v>22.50001</v>
      </c>
      <c r="AM317" s="80">
        <f t="shared" si="490"/>
        <v>30.00001</v>
      </c>
      <c r="AN317" s="80">
        <f t="shared" si="490"/>
        <v>37.500010000000003</v>
      </c>
      <c r="AO317" s="80">
        <f t="shared" si="490"/>
        <v>45.000010000000003</v>
      </c>
      <c r="AP317" s="80">
        <f t="shared" si="490"/>
        <v>52.500010000000003</v>
      </c>
      <c r="AQ317" s="80">
        <f t="shared" si="490"/>
        <v>60.000010000000003</v>
      </c>
      <c r="AR317" s="80">
        <f t="shared" si="490"/>
        <v>67.500010000000003</v>
      </c>
      <c r="AS317" s="80">
        <f t="shared" si="490"/>
        <v>75.000010000000003</v>
      </c>
      <c r="AT317" s="80">
        <f t="shared" si="490"/>
        <v>82.500010000000003</v>
      </c>
      <c r="AU317" s="80">
        <f t="shared" si="490"/>
        <v>90.000010000000003</v>
      </c>
      <c r="AW317" s="141" t="s">
        <v>129</v>
      </c>
      <c r="AX317" s="80">
        <f t="shared" ref="AX317:BJ329" si="491">AX302</f>
        <v>1.0000000000000001E-5</v>
      </c>
      <c r="AY317" s="136">
        <f t="shared" ca="1" si="481"/>
        <v>108.40207985837719</v>
      </c>
      <c r="AZ317" s="136">
        <f t="shared" ca="1" si="481"/>
        <v>104.98671416721804</v>
      </c>
      <c r="BA317" s="136">
        <f t="shared" ca="1" si="481"/>
        <v>95.002700509632945</v>
      </c>
      <c r="BB317" s="136">
        <f t="shared" ca="1" si="481"/>
        <v>76.18585053069296</v>
      </c>
      <c r="BC317" s="136">
        <f t="shared" ca="1" si="481"/>
        <v>53.474380370626918</v>
      </c>
      <c r="BD317" s="136">
        <f t="shared" ca="1" si="481"/>
        <v>34.977944714360113</v>
      </c>
      <c r="BE317" s="136">
        <f t="shared" ca="1" si="481"/>
        <v>23.477505005762414</v>
      </c>
      <c r="BF317" s="136">
        <f t="shared" ca="1" si="481"/>
        <v>17.298953445282006</v>
      </c>
      <c r="BG317" s="136">
        <f t="shared" ca="1" si="481"/>
        <v>14.205502284623881</v>
      </c>
      <c r="BH317" s="136">
        <f t="shared" ca="1" si="481"/>
        <v>12.725634160108553</v>
      </c>
      <c r="BI317" s="136">
        <f t="shared" ca="1" si="481"/>
        <v>13.433648400225977</v>
      </c>
      <c r="BJ317" s="136">
        <f t="shared" ca="1" si="481"/>
        <v>13.65885260196341</v>
      </c>
      <c r="BK317" s="62"/>
      <c r="BL317" s="141" t="s">
        <v>129</v>
      </c>
      <c r="BM317" s="80">
        <f t="shared" ref="BM317:BY317" si="492">BM302</f>
        <v>1.0000000000000001E-5</v>
      </c>
      <c r="BN317" s="80">
        <f t="shared" si="492"/>
        <v>7.5000099999999996</v>
      </c>
      <c r="BO317" s="80">
        <f t="shared" si="492"/>
        <v>15.00001</v>
      </c>
      <c r="BP317" s="80">
        <f t="shared" si="492"/>
        <v>22.50001</v>
      </c>
      <c r="BQ317" s="80">
        <f t="shared" si="492"/>
        <v>30.00001</v>
      </c>
      <c r="BR317" s="80">
        <f t="shared" si="492"/>
        <v>37.500010000000003</v>
      </c>
      <c r="BS317" s="80">
        <f t="shared" si="492"/>
        <v>45.000010000000003</v>
      </c>
      <c r="BT317" s="80">
        <f t="shared" si="492"/>
        <v>52.500010000000003</v>
      </c>
      <c r="BU317" s="80">
        <f t="shared" si="492"/>
        <v>60.000010000000003</v>
      </c>
      <c r="BV317" s="80">
        <f t="shared" si="492"/>
        <v>67.500010000000003</v>
      </c>
      <c r="BW317" s="80">
        <f t="shared" si="492"/>
        <v>75.000010000000003</v>
      </c>
      <c r="BX317" s="80">
        <f t="shared" si="492"/>
        <v>82.500010000000003</v>
      </c>
      <c r="BY317" s="80">
        <f t="shared" si="492"/>
        <v>90.000010000000003</v>
      </c>
      <c r="BZ317" s="62"/>
      <c r="CA317" s="126" t="s">
        <v>129</v>
      </c>
      <c r="CB317" s="80">
        <f t="shared" ref="CB317:CN317" si="493">CB302</f>
        <v>1.0000000000000001E-5</v>
      </c>
      <c r="CC317" s="80">
        <f t="shared" si="493"/>
        <v>7.5000099999999996</v>
      </c>
      <c r="CD317" s="80">
        <f t="shared" si="493"/>
        <v>15.00001</v>
      </c>
      <c r="CE317" s="80">
        <f t="shared" si="493"/>
        <v>22.50001</v>
      </c>
      <c r="CF317" s="80">
        <f t="shared" si="493"/>
        <v>30.00001</v>
      </c>
      <c r="CG317" s="80">
        <f t="shared" si="493"/>
        <v>37.500010000000003</v>
      </c>
      <c r="CH317" s="80">
        <f t="shared" si="493"/>
        <v>45.000010000000003</v>
      </c>
      <c r="CI317" s="80">
        <f t="shared" si="493"/>
        <v>52.500010000000003</v>
      </c>
      <c r="CJ317" s="80">
        <f t="shared" si="493"/>
        <v>60.000010000000003</v>
      </c>
      <c r="CK317" s="80">
        <f t="shared" si="493"/>
        <v>67.500010000000003</v>
      </c>
      <c r="CL317" s="80">
        <f t="shared" si="493"/>
        <v>75.000010000000003</v>
      </c>
      <c r="CM317" s="80">
        <f t="shared" si="493"/>
        <v>82.500010000000003</v>
      </c>
      <c r="CN317" s="80">
        <f t="shared" si="493"/>
        <v>90.000010000000003</v>
      </c>
      <c r="CP317" s="126" t="s">
        <v>129</v>
      </c>
      <c r="CQ317" s="80">
        <f t="shared" ref="CQ317:DC317" si="494">CQ302</f>
        <v>1.0000000000000001E-5</v>
      </c>
      <c r="CR317" s="80">
        <f t="shared" si="494"/>
        <v>7.5000099999999996</v>
      </c>
      <c r="CS317" s="80">
        <f t="shared" si="494"/>
        <v>15.00001</v>
      </c>
      <c r="CT317" s="80">
        <f t="shared" si="494"/>
        <v>22.50001</v>
      </c>
      <c r="CU317" s="80">
        <f t="shared" si="494"/>
        <v>30.00001</v>
      </c>
      <c r="CV317" s="80">
        <f t="shared" si="494"/>
        <v>37.500010000000003</v>
      </c>
      <c r="CW317" s="80">
        <f t="shared" si="494"/>
        <v>45.000010000000003</v>
      </c>
      <c r="CX317" s="80">
        <f t="shared" si="494"/>
        <v>52.500010000000003</v>
      </c>
      <c r="CY317" s="80">
        <f t="shared" si="494"/>
        <v>60.000010000000003</v>
      </c>
      <c r="CZ317" s="80">
        <f t="shared" si="494"/>
        <v>67.500010000000003</v>
      </c>
      <c r="DA317" s="80">
        <f t="shared" si="494"/>
        <v>75.000010000000003</v>
      </c>
      <c r="DB317" s="80">
        <f t="shared" si="494"/>
        <v>82.500010000000003</v>
      </c>
      <c r="DC317" s="80">
        <f t="shared" si="494"/>
        <v>90.000010000000003</v>
      </c>
      <c r="DE317" s="141" t="s">
        <v>129</v>
      </c>
      <c r="DF317" s="80">
        <f t="shared" ref="DF317:DR317" si="495">DF302</f>
        <v>1.0000000000000001E-5</v>
      </c>
      <c r="DG317" s="80">
        <f t="shared" si="495"/>
        <v>7.5000099999999996</v>
      </c>
      <c r="DH317" s="80">
        <f t="shared" si="495"/>
        <v>15.00001</v>
      </c>
      <c r="DI317" s="80">
        <f t="shared" si="495"/>
        <v>22.50001</v>
      </c>
      <c r="DJ317" s="80">
        <f t="shared" si="495"/>
        <v>30.00001</v>
      </c>
      <c r="DK317" s="80">
        <f t="shared" si="495"/>
        <v>37.500010000000003</v>
      </c>
      <c r="DL317" s="80">
        <f t="shared" si="495"/>
        <v>45.000010000000003</v>
      </c>
      <c r="DM317" s="80">
        <f t="shared" si="495"/>
        <v>52.500010000000003</v>
      </c>
      <c r="DN317" s="80">
        <f t="shared" si="495"/>
        <v>60.000010000000003</v>
      </c>
      <c r="DO317" s="80">
        <f t="shared" si="495"/>
        <v>67.500010000000003</v>
      </c>
      <c r="DP317" s="80">
        <f t="shared" si="495"/>
        <v>75.000010000000003</v>
      </c>
      <c r="DQ317" s="80">
        <f t="shared" si="495"/>
        <v>82.500010000000003</v>
      </c>
      <c r="DR317" s="80">
        <f t="shared" si="495"/>
        <v>90.000010000000003</v>
      </c>
      <c r="DT317" s="126" t="s">
        <v>129</v>
      </c>
      <c r="DU317" s="80">
        <f t="shared" ref="DU317:EG317" si="496">DU302</f>
        <v>1.0000000000000001E-5</v>
      </c>
      <c r="DV317" s="80">
        <f t="shared" si="496"/>
        <v>7.5000099999999996</v>
      </c>
      <c r="DW317" s="80">
        <f t="shared" si="496"/>
        <v>15.00001</v>
      </c>
      <c r="DX317" s="80">
        <f t="shared" si="496"/>
        <v>22.50001</v>
      </c>
      <c r="DY317" s="80">
        <f t="shared" si="496"/>
        <v>30.00001</v>
      </c>
      <c r="DZ317" s="80">
        <f t="shared" si="496"/>
        <v>37.500010000000003</v>
      </c>
      <c r="EA317" s="80">
        <f t="shared" si="496"/>
        <v>45.000010000000003</v>
      </c>
      <c r="EB317" s="80">
        <f t="shared" si="496"/>
        <v>52.500010000000003</v>
      </c>
      <c r="EC317" s="80">
        <f t="shared" si="496"/>
        <v>60.000010000000003</v>
      </c>
      <c r="ED317" s="80">
        <f t="shared" si="496"/>
        <v>67.500010000000003</v>
      </c>
      <c r="EE317" s="80">
        <f t="shared" si="496"/>
        <v>75.000010000000003</v>
      </c>
      <c r="EF317" s="80">
        <f t="shared" si="496"/>
        <v>82.500010000000003</v>
      </c>
      <c r="EG317" s="80">
        <f t="shared" si="496"/>
        <v>90.000010000000003</v>
      </c>
      <c r="EI317" s="141" t="s">
        <v>129</v>
      </c>
      <c r="EJ317" s="80">
        <f t="shared" ref="EJ317:EV317" si="497">EJ302</f>
        <v>1.0000000000000001E-5</v>
      </c>
      <c r="EK317" s="80">
        <f t="shared" si="497"/>
        <v>7.5000099999999996</v>
      </c>
      <c r="EL317" s="80">
        <f t="shared" si="497"/>
        <v>15.00001</v>
      </c>
      <c r="EM317" s="80">
        <f t="shared" si="497"/>
        <v>22.50001</v>
      </c>
      <c r="EN317" s="80">
        <f t="shared" si="497"/>
        <v>30.00001</v>
      </c>
      <c r="EO317" s="80">
        <f t="shared" si="497"/>
        <v>37.500010000000003</v>
      </c>
      <c r="EP317" s="80">
        <f t="shared" si="497"/>
        <v>45.000010000000003</v>
      </c>
      <c r="EQ317" s="80">
        <f t="shared" si="497"/>
        <v>52.500010000000003</v>
      </c>
      <c r="ER317" s="80">
        <f t="shared" si="497"/>
        <v>60.000010000000003</v>
      </c>
      <c r="ES317" s="80">
        <f t="shared" si="497"/>
        <v>67.500010000000003</v>
      </c>
      <c r="ET317" s="80">
        <f t="shared" si="497"/>
        <v>75.000010000000003</v>
      </c>
      <c r="EU317" s="80">
        <f t="shared" si="497"/>
        <v>82.500010000000003</v>
      </c>
      <c r="EV317" s="80">
        <f t="shared" si="497"/>
        <v>90.000010000000003</v>
      </c>
    </row>
    <row r="318" spans="1:152">
      <c r="S318" s="26">
        <f t="shared" ref="S318:S330" si="498">S303</f>
        <v>1.0000000000000001E-5</v>
      </c>
      <c r="T318" s="132">
        <f ca="1">T258-T288</f>
        <v>-2.145831598139587</v>
      </c>
      <c r="U318" s="132">
        <f t="shared" ref="U318:AF318" ca="1" si="499">U258-U288</f>
        <v>-3.0544993110629184</v>
      </c>
      <c r="V318" s="132">
        <f t="shared" ca="1" si="499"/>
        <v>-5.5641881303746832</v>
      </c>
      <c r="W318" s="132">
        <f t="shared" ca="1" si="499"/>
        <v>-8.7398402428292119</v>
      </c>
      <c r="X318" s="132">
        <f t="shared" ca="1" si="499"/>
        <v>-10.819242048337902</v>
      </c>
      <c r="Y318" s="132">
        <f t="shared" ca="1" si="499"/>
        <v>-10.589329088026062</v>
      </c>
      <c r="Z318" s="132">
        <f t="shared" ca="1" si="499"/>
        <v>-8.6134502943287092</v>
      </c>
      <c r="AA318" s="132">
        <f t="shared" ca="1" si="499"/>
        <v>-6.1597272383498431</v>
      </c>
      <c r="AB318" s="132">
        <f t="shared" ca="1" si="499"/>
        <v>-4.0017671370637045</v>
      </c>
      <c r="AC318" s="132">
        <f t="shared" ca="1" si="499"/>
        <v>-2.3755988623547477</v>
      </c>
      <c r="AD318" s="132">
        <f t="shared" ca="1" si="499"/>
        <v>-1.2790219047925149</v>
      </c>
      <c r="AE318" s="132">
        <f t="shared" ca="1" si="499"/>
        <v>-0.65312597511241322</v>
      </c>
      <c r="AF318" s="132">
        <f t="shared" ca="1" si="499"/>
        <v>-0.45019876918179591</v>
      </c>
      <c r="AH318" s="143">
        <f t="shared" ref="AH318:AH330" si="500">AH303</f>
        <v>1.0000000000000001E-5</v>
      </c>
      <c r="AI318" s="136">
        <f ca="1">AI258-AI288</f>
        <v>-7.007882855950732</v>
      </c>
      <c r="AJ318" s="136">
        <f t="shared" ref="AJ318:AU318" ca="1" si="501">AJ258-AJ288</f>
        <v>-7.1571652929117464</v>
      </c>
      <c r="AK318" s="136">
        <f t="shared" ca="1" si="501"/>
        <v>-7.676908723198542</v>
      </c>
      <c r="AL318" s="136">
        <f t="shared" ca="1" si="501"/>
        <v>-8.6871113063618974</v>
      </c>
      <c r="AM318" s="136">
        <f t="shared" ca="1" si="501"/>
        <v>-10.079763490492557</v>
      </c>
      <c r="AN318" s="136">
        <f t="shared" ca="1" si="501"/>
        <v>-11.416441670947101</v>
      </c>
      <c r="AO318" s="136">
        <f t="shared" ca="1" si="501"/>
        <v>-12.339270394672413</v>
      </c>
      <c r="AP318" s="136">
        <f t="shared" ca="1" si="501"/>
        <v>-12.837439237083219</v>
      </c>
      <c r="AQ318" s="136">
        <f t="shared" ca="1" si="501"/>
        <v>-13.062580053916871</v>
      </c>
      <c r="AR318" s="136">
        <f t="shared" ca="1" si="501"/>
        <v>-13.148236547106785</v>
      </c>
      <c r="AS318" s="136">
        <f t="shared" ca="1" si="501"/>
        <v>-13.172999235625753</v>
      </c>
      <c r="AT318" s="136">
        <f t="shared" ca="1" si="501"/>
        <v>-13.176353713550226</v>
      </c>
      <c r="AU318" s="136">
        <f t="shared" ca="1" si="501"/>
        <v>-13.175832929290349</v>
      </c>
      <c r="AW318" s="143">
        <f t="shared" ref="AW318:AW330" si="502">AW303</f>
        <v>1.0000000000000001E-5</v>
      </c>
      <c r="AX318" s="136">
        <f ca="1">AX258-AX288</f>
        <v>4.8620512851224618</v>
      </c>
      <c r="AY318" s="136">
        <f t="shared" ca="1" si="481"/>
        <v>95.862925577876652</v>
      </c>
      <c r="AZ318" s="136">
        <f t="shared" ca="1" si="481"/>
        <v>95.002700509632945</v>
      </c>
      <c r="BA318" s="136">
        <f t="shared" ca="1" si="481"/>
        <v>89.4377760033736</v>
      </c>
      <c r="BB318" s="136">
        <f t="shared" ca="1" si="481"/>
        <v>74.800644945450358</v>
      </c>
      <c r="BC318" s="136">
        <f t="shared" ca="1" si="481"/>
        <v>53.247855063040419</v>
      </c>
      <c r="BD318" s="136">
        <f t="shared" ca="1" si="481"/>
        <v>33.964940214691303</v>
      </c>
      <c r="BE318" s="136">
        <f t="shared" ca="1" si="481"/>
        <v>21.874264068395949</v>
      </c>
      <c r="BF318" s="136">
        <f t="shared" ca="1" si="481"/>
        <v>15.644652259358811</v>
      </c>
      <c r="BG318" s="136">
        <f t="shared" ca="1" si="481"/>
        <v>12.725634160108555</v>
      </c>
      <c r="BH318" s="136">
        <f t="shared" ca="1" si="481"/>
        <v>14.205502284623881</v>
      </c>
      <c r="BI318" s="136">
        <f t="shared" ca="1" si="481"/>
        <v>14.993707290110553</v>
      </c>
      <c r="BJ318" s="136">
        <f t="shared" ca="1" si="481"/>
        <v>15.240746986749667</v>
      </c>
      <c r="BK318" s="62"/>
      <c r="BL318" s="80">
        <f t="shared" ref="BL318:BL330" si="503">BL303</f>
        <v>1.0000000000000001E-5</v>
      </c>
      <c r="BM318" s="104">
        <f ca="1">BM258-BM288</f>
        <v>-9.1537144267789969</v>
      </c>
      <c r="BN318" s="104">
        <f t="shared" ref="BN318:BY318" ca="1" si="504">BN258-BN288</f>
        <v>-10.211664603974668</v>
      </c>
      <c r="BO318" s="104">
        <f t="shared" ca="1" si="504"/>
        <v>-13.241096853573232</v>
      </c>
      <c r="BP318" s="104">
        <f t="shared" ca="1" si="504"/>
        <v>-17.426951549191116</v>
      </c>
      <c r="BQ318" s="104">
        <f t="shared" ca="1" si="504"/>
        <v>-20.899005538830451</v>
      </c>
      <c r="BR318" s="104">
        <f t="shared" ca="1" si="504"/>
        <v>-22.00577075897316</v>
      </c>
      <c r="BS318" s="104">
        <f t="shared" ca="1" si="504"/>
        <v>-20.952720689001119</v>
      </c>
      <c r="BT318" s="104">
        <f t="shared" ca="1" si="504"/>
        <v>-18.997166475433069</v>
      </c>
      <c r="BU318" s="104">
        <f t="shared" ca="1" si="504"/>
        <v>-17.064347190980577</v>
      </c>
      <c r="BV318" s="104">
        <f t="shared" ca="1" si="504"/>
        <v>-15.523835409461531</v>
      </c>
      <c r="BW318" s="104">
        <f t="shared" ca="1" si="504"/>
        <v>-14.452021140418267</v>
      </c>
      <c r="BX318" s="104">
        <f t="shared" ca="1" si="504"/>
        <v>-13.829479688662637</v>
      </c>
      <c r="BY318" s="104">
        <f t="shared" ca="1" si="504"/>
        <v>-13.626031698472145</v>
      </c>
      <c r="BZ318" s="62"/>
      <c r="CA318" s="80">
        <f t="shared" ref="CA318:CA330" si="505">CA303</f>
        <v>1.0000000000000001E-5</v>
      </c>
      <c r="CB318" s="104">
        <f ca="1">CB258-CB288</f>
        <v>-47.513930873401506</v>
      </c>
      <c r="CC318" s="104">
        <f t="shared" ref="CC318:CN318" ca="1" si="506">CC258-CC288</f>
        <v>-39.334496801978297</v>
      </c>
      <c r="CD318" s="104">
        <f t="shared" ca="1" si="506"/>
        <v>-27.545463529762753</v>
      </c>
      <c r="CE318" s="104">
        <f t="shared" ca="1" si="506"/>
        <v>-21.21657583424961</v>
      </c>
      <c r="CF318" s="104">
        <f t="shared" ca="1" si="506"/>
        <v>-18.480529429404701</v>
      </c>
      <c r="CG318" s="104">
        <f t="shared" ca="1" si="506"/>
        <v>-16.33496887851425</v>
      </c>
      <c r="CH318" s="104">
        <f t="shared" ca="1" si="506"/>
        <v>-14.055685777619647</v>
      </c>
      <c r="CI318" s="104">
        <f t="shared" ca="1" si="506"/>
        <v>-12.462178530656601</v>
      </c>
      <c r="CJ318" s="104">
        <f t="shared" ca="1" si="506"/>
        <v>-12.546086097433999</v>
      </c>
      <c r="CK318" s="104">
        <f t="shared" ca="1" si="506"/>
        <v>-15.430687765611138</v>
      </c>
      <c r="CL318" s="104">
        <f t="shared" ca="1" si="506"/>
        <v>-22.801018108495221</v>
      </c>
      <c r="CM318" s="104">
        <f t="shared" ca="1" si="506"/>
        <v>-35.38608728301611</v>
      </c>
      <c r="CN318" s="104">
        <f t="shared" ca="1" si="506"/>
        <v>-43.836468217563208</v>
      </c>
      <c r="CP318" s="80">
        <f t="shared" ref="CP318:CP330" si="507">CP303</f>
        <v>1.0000000000000001E-5</v>
      </c>
      <c r="CQ318" s="136">
        <f ca="1">CQ258-CQ288</f>
        <v>-52.375982158523968</v>
      </c>
      <c r="CR318" s="136">
        <f t="shared" ref="CR318:DC318" ca="1" si="508">CR258-CR288</f>
        <v>-43.437162783827127</v>
      </c>
      <c r="CS318" s="136">
        <f t="shared" ca="1" si="508"/>
        <v>-29.658184122586608</v>
      </c>
      <c r="CT318" s="136">
        <f t="shared" ca="1" si="508"/>
        <v>-21.163846897782292</v>
      </c>
      <c r="CU318" s="136">
        <f t="shared" ca="1" si="508"/>
        <v>-17.741050871559356</v>
      </c>
      <c r="CV318" s="136">
        <f t="shared" ca="1" si="508"/>
        <v>-17.162081461435289</v>
      </c>
      <c r="CW318" s="136">
        <f t="shared" ca="1" si="508"/>
        <v>-17.781505877963351</v>
      </c>
      <c r="CX318" s="136">
        <f t="shared" ca="1" si="508"/>
        <v>-19.139890529389977</v>
      </c>
      <c r="CY318" s="136">
        <f t="shared" ca="1" si="508"/>
        <v>-21.606899014287166</v>
      </c>
      <c r="CZ318" s="136">
        <f t="shared" ca="1" si="508"/>
        <v>-26.203325450363174</v>
      </c>
      <c r="DA318" s="136">
        <f t="shared" ca="1" si="508"/>
        <v>-34.694995439328459</v>
      </c>
      <c r="DB318" s="136">
        <f t="shared" ca="1" si="508"/>
        <v>-47.909315021453921</v>
      </c>
      <c r="DC318" s="136">
        <f t="shared" ca="1" si="508"/>
        <v>-56.562102377671764</v>
      </c>
      <c r="DE318" s="80">
        <f t="shared" ref="DE318:DE330" si="509">DE303</f>
        <v>1.0000000000000001E-5</v>
      </c>
      <c r="DF318" s="136">
        <f ca="1">DF258-DF288</f>
        <v>-14.087104586451282</v>
      </c>
      <c r="DG318" s="136">
        <f t="shared" ref="DG318:DR318" ca="1" si="510">DG258-DG288</f>
        <v>-9.4551203123848708</v>
      </c>
      <c r="DH318" s="136">
        <f t="shared" ca="1" si="510"/>
        <v>-4.6940220658015548</v>
      </c>
      <c r="DI318" s="136">
        <f t="shared" ca="1" si="510"/>
        <v>-3.8003552072703783</v>
      </c>
      <c r="DJ318" s="136">
        <f t="shared" ca="1" si="510"/>
        <v>-3.526963068366598</v>
      </c>
      <c r="DK318" s="136">
        <f t="shared" ca="1" si="510"/>
        <v>-2.0865291076126731</v>
      </c>
      <c r="DL318" s="136">
        <f t="shared" ca="1" si="510"/>
        <v>-0.31051712130022935</v>
      </c>
      <c r="DM318" s="136">
        <f t="shared" ca="1" si="510"/>
        <v>0.11746645759097518</v>
      </c>
      <c r="DN318" s="136">
        <f t="shared" ca="1" si="510"/>
        <v>-1.7830203579159445</v>
      </c>
      <c r="DO318" s="136">
        <f t="shared" ca="1" si="510"/>
        <v>-6.4378801163658963</v>
      </c>
      <c r="DP318" s="136">
        <f t="shared" ca="1" si="510"/>
        <v>-15.062610894661695</v>
      </c>
      <c r="DQ318" s="136">
        <f t="shared" ca="1" si="510"/>
        <v>-28.341538146824803</v>
      </c>
      <c r="DR318" s="136">
        <f t="shared" ca="1" si="510"/>
        <v>-37.009173162627235</v>
      </c>
      <c r="DT318" s="80">
        <f t="shared" ref="DT318:DT330" si="511">DT303</f>
        <v>1.0000000000000001E-5</v>
      </c>
      <c r="DU318" s="136">
        <f ca="1">DU258-DU288</f>
        <v>-2.1458315708282703</v>
      </c>
      <c r="DV318" s="136">
        <f t="shared" ref="DV318:EG318" ca="1" si="512">DV258-DV288</f>
        <v>-3.0544993110629184</v>
      </c>
      <c r="DW318" s="136">
        <f t="shared" ca="1" si="512"/>
        <v>-5.5641881303746832</v>
      </c>
      <c r="DX318" s="136">
        <f t="shared" ca="1" si="512"/>
        <v>-8.7398402428292119</v>
      </c>
      <c r="DY318" s="136">
        <f t="shared" ca="1" si="512"/>
        <v>-10.819242048337902</v>
      </c>
      <c r="DZ318" s="136">
        <f t="shared" ca="1" si="512"/>
        <v>-10.589329088026062</v>
      </c>
      <c r="EA318" s="136">
        <f t="shared" ca="1" si="512"/>
        <v>-8.6134502943287092</v>
      </c>
      <c r="EB318" s="136">
        <f t="shared" ca="1" si="512"/>
        <v>-6.1597272383498431</v>
      </c>
      <c r="EC318" s="136">
        <f t="shared" ca="1" si="512"/>
        <v>-4.0017671370637045</v>
      </c>
      <c r="ED318" s="136">
        <f t="shared" ca="1" si="512"/>
        <v>-2.3755988623547477</v>
      </c>
      <c r="EE318" s="136">
        <f t="shared" ca="1" si="512"/>
        <v>-1.2790219047925149</v>
      </c>
      <c r="EF318" s="136">
        <f t="shared" ca="1" si="512"/>
        <v>-0.65312597511241322</v>
      </c>
      <c r="EG318" s="136">
        <f t="shared" ca="1" si="512"/>
        <v>-0.45019876918179591</v>
      </c>
      <c r="EI318" s="80">
        <f t="shared" ref="EI318:EI330" si="513">EI303</f>
        <v>1.0000000000000001E-5</v>
      </c>
      <c r="EJ318" s="136">
        <f ca="1">EJ258-EJ288</f>
        <v>-7.007882855950732</v>
      </c>
      <c r="EK318" s="136">
        <f t="shared" ref="EK318:EV318" ca="1" si="514">EK258-EK288</f>
        <v>-7.1571652929117464</v>
      </c>
      <c r="EL318" s="136">
        <f t="shared" ca="1" si="514"/>
        <v>-7.676908723198542</v>
      </c>
      <c r="EM318" s="136">
        <f t="shared" ca="1" si="514"/>
        <v>-8.6871113063618974</v>
      </c>
      <c r="EN318" s="136">
        <f t="shared" ca="1" si="514"/>
        <v>-10.079763490492557</v>
      </c>
      <c r="EO318" s="136">
        <f t="shared" ca="1" si="514"/>
        <v>-11.416441670947101</v>
      </c>
      <c r="EP318" s="136">
        <f t="shared" ca="1" si="514"/>
        <v>-12.339270394672413</v>
      </c>
      <c r="EQ318" s="136">
        <f t="shared" ca="1" si="514"/>
        <v>-12.837439237083219</v>
      </c>
      <c r="ER318" s="136">
        <f t="shared" ca="1" si="514"/>
        <v>-13.062580053916871</v>
      </c>
      <c r="ES318" s="136">
        <f t="shared" ca="1" si="514"/>
        <v>-13.148236547106785</v>
      </c>
      <c r="ET318" s="136">
        <f t="shared" ca="1" si="514"/>
        <v>-13.172999235625753</v>
      </c>
      <c r="EU318" s="136">
        <f t="shared" ca="1" si="514"/>
        <v>-13.176353713550226</v>
      </c>
      <c r="EV318" s="136">
        <f t="shared" ca="1" si="514"/>
        <v>-13.175832929290349</v>
      </c>
    </row>
    <row r="319" spans="1:152">
      <c r="S319" s="26">
        <f t="shared" si="498"/>
        <v>7.5000099999999996</v>
      </c>
      <c r="T319" s="132">
        <f t="shared" ref="T319:AF330" ca="1" si="515">T259-T289</f>
        <v>-3.0544993110629184</v>
      </c>
      <c r="U319" s="132">
        <f t="shared" ca="1" si="515"/>
        <v>-3.9916048105532234</v>
      </c>
      <c r="V319" s="132">
        <f t="shared" ca="1" si="515"/>
        <v>-6.5939816108503368</v>
      </c>
      <c r="W319" s="132">
        <f t="shared" ca="1" si="515"/>
        <v>-9.9138743969414467</v>
      </c>
      <c r="X319" s="132">
        <f t="shared" ca="1" si="515"/>
        <v>-12.077648616884975</v>
      </c>
      <c r="Y319" s="132">
        <f t="shared" ca="1" si="515"/>
        <v>-11.738890245234661</v>
      </c>
      <c r="Z319" s="132">
        <f t="shared" ca="1" si="515"/>
        <v>-9.5108509915158272</v>
      </c>
      <c r="AA319" s="132">
        <f t="shared" ca="1" si="515"/>
        <v>-6.8023480576448581</v>
      </c>
      <c r="AB319" s="132">
        <f t="shared" ca="1" si="515"/>
        <v>-4.4541886951398384</v>
      </c>
      <c r="AC319" s="132">
        <f t="shared" ca="1" si="515"/>
        <v>-2.7040281264452259</v>
      </c>
      <c r="AD319" s="132">
        <f t="shared" ca="1" si="515"/>
        <v>-1.5331304042801932</v>
      </c>
      <c r="AE319" s="132">
        <f t="shared" ca="1" si="515"/>
        <v>-0.86818500530033305</v>
      </c>
      <c r="AF319" s="132">
        <f t="shared" ca="1" si="515"/>
        <v>-0.65312597511241144</v>
      </c>
      <c r="AH319" s="80">
        <f t="shared" si="500"/>
        <v>7.5000099999999996</v>
      </c>
      <c r="AI319" s="136">
        <f t="shared" ref="AI319:AU330" ca="1" si="516">AI259-AI289</f>
        <v>-7.1571652929117464</v>
      </c>
      <c r="AJ319" s="136">
        <f t="shared" ca="1" si="516"/>
        <v>-7.3260174874666255</v>
      </c>
      <c r="AK319" s="136">
        <f t="shared" ca="1" si="516"/>
        <v>-7.9081877744543316</v>
      </c>
      <c r="AL319" s="136">
        <f t="shared" ca="1" si="516"/>
        <v>-9.0277408435227589</v>
      </c>
      <c r="AM319" s="136">
        <f t="shared" ca="1" si="516"/>
        <v>-10.55343029758706</v>
      </c>
      <c r="AN319" s="136">
        <f t="shared" ca="1" si="516"/>
        <v>-11.984498850842034</v>
      </c>
      <c r="AO319" s="136">
        <f t="shared" ca="1" si="516"/>
        <v>-12.92711381842609</v>
      </c>
      <c r="AP319" s="136">
        <f t="shared" ca="1" si="516"/>
        <v>-13.393908463067872</v>
      </c>
      <c r="AQ319" s="136">
        <f t="shared" ca="1" si="516"/>
        <v>-13.572217311395217</v>
      </c>
      <c r="AR319" s="136">
        <f t="shared" ca="1" si="516"/>
        <v>-13.615421779806901</v>
      </c>
      <c r="AS319" s="136">
        <f t="shared" ca="1" si="516"/>
        <v>-13.609012341265711</v>
      </c>
      <c r="AT319" s="136">
        <f t="shared" ca="1" si="516"/>
        <v>-13.593819165408888</v>
      </c>
      <c r="AU319" s="136">
        <f t="shared" ca="1" si="516"/>
        <v>-13.587179346099024</v>
      </c>
      <c r="AW319" s="80">
        <f t="shared" si="502"/>
        <v>7.5000099999999996</v>
      </c>
      <c r="AX319" s="136">
        <f t="shared" ref="AX319:BJ342" ca="1" si="517">AX259-AX289</f>
        <v>4.1026659818488298</v>
      </c>
      <c r="AY319" s="136">
        <f t="shared" ca="1" si="481"/>
        <v>75.430995450322655</v>
      </c>
      <c r="AZ319" s="136">
        <f t="shared" ca="1" si="481"/>
        <v>76.185850530692946</v>
      </c>
      <c r="BA319" s="136">
        <f t="shared" ca="1" si="481"/>
        <v>74.800644945450358</v>
      </c>
      <c r="BB319" s="136">
        <f t="shared" ca="1" si="481"/>
        <v>66.61425681114514</v>
      </c>
      <c r="BC319" s="136">
        <f t="shared" ca="1" si="481"/>
        <v>49.508203714784706</v>
      </c>
      <c r="BD319" s="136">
        <f t="shared" ca="1" si="481"/>
        <v>30.903878976603025</v>
      </c>
      <c r="BE319" s="136">
        <f t="shared" ca="1" si="481"/>
        <v>18.663426432838857</v>
      </c>
      <c r="BF319" s="136">
        <f t="shared" ca="1" si="481"/>
        <v>12.725634160108559</v>
      </c>
      <c r="BG319" s="136">
        <f t="shared" ca="1" si="481"/>
        <v>15.644652259358811</v>
      </c>
      <c r="BH319" s="136">
        <f t="shared" ca="1" si="481"/>
        <v>17.298953445281995</v>
      </c>
      <c r="BI319" s="136">
        <f t="shared" ca="1" si="481"/>
        <v>18.138496360883295</v>
      </c>
      <c r="BJ319" s="136">
        <f t="shared" ca="1" si="481"/>
        <v>18.395140464225523</v>
      </c>
      <c r="BK319" s="62"/>
      <c r="BL319" s="80">
        <f t="shared" si="503"/>
        <v>7.5000099999999996</v>
      </c>
      <c r="BM319" s="104">
        <f t="shared" ref="BM319:BY330" ca="1" si="518">BM259-BM289</f>
        <v>-10.211664603974668</v>
      </c>
      <c r="BN319" s="104">
        <f t="shared" ca="1" si="518"/>
        <v>-11.317622298019842</v>
      </c>
      <c r="BO319" s="104">
        <f t="shared" ca="1" si="518"/>
        <v>-14.502169385304668</v>
      </c>
      <c r="BP319" s="104">
        <f t="shared" ca="1" si="518"/>
        <v>-18.941615240464202</v>
      </c>
      <c r="BQ319" s="104">
        <f t="shared" ca="1" si="518"/>
        <v>-22.631078914472027</v>
      </c>
      <c r="BR319" s="104">
        <f t="shared" ca="1" si="518"/>
        <v>-23.723389096076698</v>
      </c>
      <c r="BS319" s="104">
        <f t="shared" ca="1" si="518"/>
        <v>-22.437964809941917</v>
      </c>
      <c r="BT319" s="104">
        <f t="shared" ca="1" si="518"/>
        <v>-20.19625652071273</v>
      </c>
      <c r="BU319" s="104">
        <f t="shared" ca="1" si="518"/>
        <v>-18.026406006535062</v>
      </c>
      <c r="BV319" s="104">
        <f t="shared" ca="1" si="518"/>
        <v>-16.319449906252125</v>
      </c>
      <c r="BW319" s="104">
        <f t="shared" ca="1" si="518"/>
        <v>-15.142142745545904</v>
      </c>
      <c r="BX319" s="104">
        <f t="shared" ca="1" si="518"/>
        <v>-14.462004170709221</v>
      </c>
      <c r="BY319" s="104">
        <f t="shared" ca="1" si="518"/>
        <v>-14.240305321211434</v>
      </c>
      <c r="BZ319" s="62"/>
      <c r="CA319" s="80">
        <f t="shared" si="505"/>
        <v>7.5000099999999996</v>
      </c>
      <c r="CB319" s="104">
        <f t="shared" ref="CB319:CN330" ca="1" si="519">CB259-CB289</f>
        <v>-39.334496801978297</v>
      </c>
      <c r="CC319" s="104">
        <f t="shared" ca="1" si="519"/>
        <v>-33.763529123325043</v>
      </c>
      <c r="CD319" s="104">
        <f t="shared" ca="1" si="519"/>
        <v>-25.265040093283858</v>
      </c>
      <c r="CE319" s="104">
        <f t="shared" ca="1" si="519"/>
        <v>-20.652528506848085</v>
      </c>
      <c r="CF319" s="104">
        <f t="shared" ca="1" si="519"/>
        <v>-18.700145207324844</v>
      </c>
      <c r="CG319" s="104">
        <f t="shared" ca="1" si="519"/>
        <v>-16.73979824282134</v>
      </c>
      <c r="CH319" s="104">
        <f t="shared" ca="1" si="519"/>
        <v>-14.290269546098319</v>
      </c>
      <c r="CI319" s="104">
        <f t="shared" ca="1" si="519"/>
        <v>-12.376480687899168</v>
      </c>
      <c r="CJ319" s="104">
        <f t="shared" ca="1" si="519"/>
        <v>-12.023190986029206</v>
      </c>
      <c r="CK319" s="104">
        <f t="shared" ca="1" si="519"/>
        <v>-14.173548134681379</v>
      </c>
      <c r="CL319" s="104">
        <f t="shared" ca="1" si="519"/>
        <v>-19.975524761802685</v>
      </c>
      <c r="CM319" s="104">
        <f t="shared" ca="1" si="519"/>
        <v>-29.352757434448513</v>
      </c>
      <c r="CN319" s="104">
        <f t="shared" ca="1" si="519"/>
        <v>-35.215271212552423</v>
      </c>
      <c r="CP319" s="80">
        <f t="shared" si="507"/>
        <v>7.5000099999999996</v>
      </c>
      <c r="CQ319" s="136">
        <f t="shared" ref="CQ319:DC330" ca="1" si="520">CQ259-CQ289</f>
        <v>-43.437162783827127</v>
      </c>
      <c r="CR319" s="136">
        <f t="shared" ca="1" si="520"/>
        <v>-37.097941800238445</v>
      </c>
      <c r="CS319" s="136">
        <f t="shared" ca="1" si="520"/>
        <v>-26.579246256887856</v>
      </c>
      <c r="CT319" s="136">
        <f t="shared" ca="1" si="520"/>
        <v>-19.766394953429398</v>
      </c>
      <c r="CU319" s="136">
        <f t="shared" ca="1" si="520"/>
        <v>-17.175926888026929</v>
      </c>
      <c r="CV319" s="136">
        <f t="shared" ca="1" si="520"/>
        <v>-16.985406848428713</v>
      </c>
      <c r="CW319" s="136">
        <f t="shared" ca="1" si="520"/>
        <v>-17.706532373008585</v>
      </c>
      <c r="CX319" s="136">
        <f t="shared" ca="1" si="520"/>
        <v>-18.968041093322181</v>
      </c>
      <c r="CY319" s="136">
        <f t="shared" ca="1" si="520"/>
        <v>-21.141219602284586</v>
      </c>
      <c r="CZ319" s="136">
        <f t="shared" ca="1" si="520"/>
        <v>-25.084941788043057</v>
      </c>
      <c r="DA319" s="136">
        <f t="shared" ca="1" si="520"/>
        <v>-32.051406698788199</v>
      </c>
      <c r="DB319" s="136">
        <f t="shared" ca="1" si="520"/>
        <v>-42.078391594557068</v>
      </c>
      <c r="DC319" s="136">
        <f t="shared" ca="1" si="520"/>
        <v>-48.149324583539041</v>
      </c>
      <c r="DE319" s="80">
        <f t="shared" si="509"/>
        <v>7.5000099999999996</v>
      </c>
      <c r="DF319" s="136">
        <f t="shared" ref="DF319:DR330" ca="1" si="521">DF259-DF289</f>
        <v>-9.4551203123848708</v>
      </c>
      <c r="DG319" s="136">
        <f t="shared" ca="1" si="521"/>
        <v>-6.817654591018055</v>
      </c>
      <c r="DH319" s="136">
        <f t="shared" ca="1" si="521"/>
        <v>-4.1870299558706137</v>
      </c>
      <c r="DI319" s="136">
        <f t="shared" ca="1" si="521"/>
        <v>-4.0753631325445525</v>
      </c>
      <c r="DJ319" s="136">
        <f t="shared" ca="1" si="521"/>
        <v>-3.9643085302609222</v>
      </c>
      <c r="DK319" s="136">
        <f t="shared" ca="1" si="521"/>
        <v>-2.3536543290572425</v>
      </c>
      <c r="DL319" s="136">
        <f t="shared" ca="1" si="521"/>
        <v>-0.24941650251394165</v>
      </c>
      <c r="DM319" s="136">
        <f t="shared" ca="1" si="521"/>
        <v>0.52655364131969407</v>
      </c>
      <c r="DN319" s="136">
        <f t="shared" ca="1" si="521"/>
        <v>-1.0030024472597692</v>
      </c>
      <c r="DO319" s="136">
        <f t="shared" ca="1" si="521"/>
        <v>-5.0166584034395605</v>
      </c>
      <c r="DP319" s="136">
        <f t="shared" ca="1" si="521"/>
        <v>-12.141824156275856</v>
      </c>
      <c r="DQ319" s="136">
        <f t="shared" ca="1" si="521"/>
        <v>-22.250284294488154</v>
      </c>
      <c r="DR319" s="136">
        <f t="shared" ca="1" si="521"/>
        <v>-28.341538146824824</v>
      </c>
      <c r="DT319" s="80">
        <f t="shared" si="511"/>
        <v>7.5000099999999996</v>
      </c>
      <c r="DU319" s="136">
        <f t="shared" ref="DU319:EG330" ca="1" si="522">DU259-DU289</f>
        <v>-3.0544993110629184</v>
      </c>
      <c r="DV319" s="136">
        <f t="shared" ca="1" si="522"/>
        <v>-3.9916048105532234</v>
      </c>
      <c r="DW319" s="136">
        <f t="shared" ca="1" si="522"/>
        <v>-6.5939816108503368</v>
      </c>
      <c r="DX319" s="136">
        <f t="shared" ca="1" si="522"/>
        <v>-9.9138743969414467</v>
      </c>
      <c r="DY319" s="136">
        <f t="shared" ca="1" si="522"/>
        <v>-12.077648616884975</v>
      </c>
      <c r="DZ319" s="136">
        <f t="shared" ca="1" si="522"/>
        <v>-11.738890245234661</v>
      </c>
      <c r="EA319" s="136">
        <f t="shared" ca="1" si="522"/>
        <v>-9.5108509915158272</v>
      </c>
      <c r="EB319" s="136">
        <f t="shared" ca="1" si="522"/>
        <v>-6.8023480576448581</v>
      </c>
      <c r="EC319" s="136">
        <f t="shared" ca="1" si="522"/>
        <v>-4.4541886951398384</v>
      </c>
      <c r="ED319" s="136">
        <f t="shared" ca="1" si="522"/>
        <v>-2.7040281264452259</v>
      </c>
      <c r="EE319" s="136">
        <f t="shared" ca="1" si="522"/>
        <v>-1.5331304042801932</v>
      </c>
      <c r="EF319" s="136">
        <f t="shared" ca="1" si="522"/>
        <v>-0.86818500530033305</v>
      </c>
      <c r="EG319" s="136">
        <f t="shared" ca="1" si="522"/>
        <v>-0.65312597511241144</v>
      </c>
      <c r="EI319" s="80">
        <f t="shared" si="513"/>
        <v>7.5000099999999996</v>
      </c>
      <c r="EJ319" s="136">
        <f t="shared" ref="EJ319:EV330" ca="1" si="523">EJ259-EJ289</f>
        <v>-7.1571652929117464</v>
      </c>
      <c r="EK319" s="136">
        <f t="shared" ca="1" si="523"/>
        <v>-7.3260174874666255</v>
      </c>
      <c r="EL319" s="136">
        <f t="shared" ca="1" si="523"/>
        <v>-7.9081877744543316</v>
      </c>
      <c r="EM319" s="136">
        <f t="shared" ca="1" si="523"/>
        <v>-9.0277408435227589</v>
      </c>
      <c r="EN319" s="136">
        <f t="shared" ca="1" si="523"/>
        <v>-10.55343029758706</v>
      </c>
      <c r="EO319" s="136">
        <f t="shared" ca="1" si="523"/>
        <v>-11.984498850842034</v>
      </c>
      <c r="EP319" s="136">
        <f t="shared" ca="1" si="523"/>
        <v>-12.92711381842609</v>
      </c>
      <c r="EQ319" s="136">
        <f t="shared" ca="1" si="523"/>
        <v>-13.393908463067872</v>
      </c>
      <c r="ER319" s="136">
        <f t="shared" ca="1" si="523"/>
        <v>-13.572217311395217</v>
      </c>
      <c r="ES319" s="136">
        <f t="shared" ca="1" si="523"/>
        <v>-13.615421779806901</v>
      </c>
      <c r="ET319" s="136">
        <f t="shared" ca="1" si="523"/>
        <v>-13.609012341265711</v>
      </c>
      <c r="EU319" s="136">
        <f t="shared" ca="1" si="523"/>
        <v>-13.593819165408888</v>
      </c>
      <c r="EV319" s="136">
        <f t="shared" ca="1" si="523"/>
        <v>-13.587179346099024</v>
      </c>
    </row>
    <row r="320" spans="1:152">
      <c r="A320" s="95"/>
      <c r="S320" s="26">
        <f t="shared" si="498"/>
        <v>15.00001</v>
      </c>
      <c r="T320" s="132">
        <f t="shared" ca="1" si="515"/>
        <v>-5.5641881303746832</v>
      </c>
      <c r="U320" s="132">
        <f t="shared" ca="1" si="515"/>
        <v>-6.5939816108503368</v>
      </c>
      <c r="V320" s="132">
        <f t="shared" ca="1" si="515"/>
        <v>-9.5127973982763478</v>
      </c>
      <c r="W320" s="132">
        <f t="shared" ca="1" si="515"/>
        <v>-13.380868739854378</v>
      </c>
      <c r="X320" s="132">
        <f t="shared" ca="1" si="515"/>
        <v>-15.98495548339314</v>
      </c>
      <c r="Y320" s="132">
        <f t="shared" ca="1" si="515"/>
        <v>-15.432331241781366</v>
      </c>
      <c r="Z320" s="132">
        <f t="shared" ca="1" si="515"/>
        <v>-12.421369158429492</v>
      </c>
      <c r="AA320" s="132">
        <f t="shared" ca="1" si="515"/>
        <v>-8.8734603797959934</v>
      </c>
      <c r="AB320" s="132">
        <f t="shared" ca="1" si="515"/>
        <v>-5.8949693382108102</v>
      </c>
      <c r="AC320" s="132">
        <f t="shared" ca="1" si="515"/>
        <v>-3.7371448395080167</v>
      </c>
      <c r="AD320" s="132">
        <f t="shared" ca="1" si="515"/>
        <v>-2.3242651746595202</v>
      </c>
      <c r="AE320" s="132">
        <f t="shared" ca="1" si="515"/>
        <v>-1.5331304042801941</v>
      </c>
      <c r="AF320" s="132">
        <f t="shared" ca="1" si="515"/>
        <v>-1.279021904792514</v>
      </c>
      <c r="AH320" s="80">
        <f t="shared" si="500"/>
        <v>15.00001</v>
      </c>
      <c r="AI320" s="136">
        <f t="shared" ca="1" si="516"/>
        <v>-7.676908723198542</v>
      </c>
      <c r="AJ320" s="136">
        <f t="shared" ca="1" si="516"/>
        <v>-7.9081877744543316</v>
      </c>
      <c r="AK320" s="136">
        <f t="shared" ca="1" si="516"/>
        <v>-8.693525784105848</v>
      </c>
      <c r="AL320" s="136">
        <f t="shared" ca="1" si="516"/>
        <v>-10.18373705433433</v>
      </c>
      <c r="AM320" s="136">
        <f t="shared" ca="1" si="516"/>
        <v>-12.18305532070951</v>
      </c>
      <c r="AN320" s="136">
        <f t="shared" ca="1" si="516"/>
        <v>-13.95793877694641</v>
      </c>
      <c r="AO320" s="136">
        <f t="shared" ca="1" si="516"/>
        <v>-14.961154662917998</v>
      </c>
      <c r="AP320" s="136">
        <f t="shared" ca="1" si="516"/>
        <v>-15.295510094753396</v>
      </c>
      <c r="AQ320" s="136">
        <f t="shared" ca="1" si="516"/>
        <v>-15.289938715628569</v>
      </c>
      <c r="AR320" s="136">
        <f t="shared" ca="1" si="516"/>
        <v>-15.172033656490992</v>
      </c>
      <c r="AS320" s="136">
        <f t="shared" ca="1" si="516"/>
        <v>-15.049899334768075</v>
      </c>
      <c r="AT320" s="136">
        <f t="shared" ca="1" si="516"/>
        <v>-14.96677880450617</v>
      </c>
      <c r="AU320" s="136">
        <f t="shared" ca="1" si="516"/>
        <v>-14.937874506755925</v>
      </c>
      <c r="AW320" s="80">
        <f t="shared" si="502"/>
        <v>15.00001</v>
      </c>
      <c r="AX320" s="136">
        <f t="shared" ca="1" si="517"/>
        <v>2.1127205928238624</v>
      </c>
      <c r="AY320" s="136">
        <f t="shared" ca="1" si="481"/>
        <v>52.911076739518521</v>
      </c>
      <c r="AZ320" s="136">
        <f t="shared" ca="1" si="481"/>
        <v>53.474380370626896</v>
      </c>
      <c r="BA320" s="136">
        <f t="shared" ca="1" si="481"/>
        <v>53.247855063040419</v>
      </c>
      <c r="BB320" s="136">
        <f t="shared" ca="1" si="481"/>
        <v>49.508203714784699</v>
      </c>
      <c r="BC320" s="136">
        <f t="shared" ca="1" si="481"/>
        <v>38.813836927976851</v>
      </c>
      <c r="BD320" s="136">
        <f t="shared" ca="1" si="481"/>
        <v>23.745179988616265</v>
      </c>
      <c r="BE320" s="136">
        <f t="shared" ca="1" si="481"/>
        <v>12.725634160108555</v>
      </c>
      <c r="BF320" s="136">
        <f t="shared" ca="1" si="481"/>
        <v>18.663426432838854</v>
      </c>
      <c r="BG320" s="136">
        <f t="shared" ca="1" si="481"/>
        <v>21.874264068395945</v>
      </c>
      <c r="BH320" s="136">
        <f t="shared" ca="1" si="481"/>
        <v>23.47750500576241</v>
      </c>
      <c r="BI320" s="136">
        <f t="shared" ca="1" si="481"/>
        <v>24.211204400648999</v>
      </c>
      <c r="BJ320" s="136">
        <f t="shared" ca="1" si="481"/>
        <v>24.422899492860022</v>
      </c>
      <c r="BK320" s="62"/>
      <c r="BL320" s="80">
        <f t="shared" si="503"/>
        <v>15.00001</v>
      </c>
      <c r="BM320" s="104">
        <f t="shared" ca="1" si="518"/>
        <v>-13.241096853573232</v>
      </c>
      <c r="BN320" s="104">
        <f t="shared" ca="1" si="518"/>
        <v>-14.502169385304668</v>
      </c>
      <c r="BO320" s="104">
        <f t="shared" ca="1" si="518"/>
        <v>-18.206323182382199</v>
      </c>
      <c r="BP320" s="104">
        <f t="shared" ca="1" si="518"/>
        <v>-23.564605794188708</v>
      </c>
      <c r="BQ320" s="104">
        <f t="shared" ca="1" si="518"/>
        <v>-28.16801080410265</v>
      </c>
      <c r="BR320" s="104">
        <f t="shared" ca="1" si="518"/>
        <v>-29.390270018727776</v>
      </c>
      <c r="BS320" s="104">
        <f t="shared" ca="1" si="518"/>
        <v>-27.38252382134749</v>
      </c>
      <c r="BT320" s="104">
        <f t="shared" ca="1" si="518"/>
        <v>-24.168970474549386</v>
      </c>
      <c r="BU320" s="104">
        <f t="shared" ca="1" si="518"/>
        <v>-21.184908053839379</v>
      </c>
      <c r="BV320" s="104">
        <f t="shared" ca="1" si="518"/>
        <v>-18.909178495999001</v>
      </c>
      <c r="BW320" s="104">
        <f t="shared" ca="1" si="518"/>
        <v>-17.37416450942759</v>
      </c>
      <c r="BX320" s="104">
        <f t="shared" ca="1" si="518"/>
        <v>-16.499909208786363</v>
      </c>
      <c r="BY320" s="104">
        <f t="shared" ca="1" si="518"/>
        <v>-16.216896411548444</v>
      </c>
      <c r="BZ320" s="62"/>
      <c r="CA320" s="80">
        <f t="shared" si="505"/>
        <v>15.00001</v>
      </c>
      <c r="CB320" s="104">
        <f t="shared" ca="1" si="519"/>
        <v>-27.545463529762753</v>
      </c>
      <c r="CC320" s="104">
        <f t="shared" ca="1" si="519"/>
        <v>-25.265040093283858</v>
      </c>
      <c r="CD320" s="104">
        <f t="shared" ca="1" si="519"/>
        <v>-21.763041826203256</v>
      </c>
      <c r="CE320" s="104">
        <f t="shared" ca="1" si="519"/>
        <v>-20.509707355256253</v>
      </c>
      <c r="CF320" s="104">
        <f t="shared" ca="1" si="519"/>
        <v>-20.394375270466945</v>
      </c>
      <c r="CG320" s="104">
        <f t="shared" ca="1" si="519"/>
        <v>-18.811788809656502</v>
      </c>
      <c r="CH320" s="104">
        <f t="shared" ca="1" si="519"/>
        <v>-15.728091683695748</v>
      </c>
      <c r="CI320" s="104">
        <f t="shared" ca="1" si="519"/>
        <v>-12.813290645520542</v>
      </c>
      <c r="CJ320" s="104">
        <f t="shared" ca="1" si="519"/>
        <v>-11.297753645656888</v>
      </c>
      <c r="CK320" s="104">
        <f t="shared" ca="1" si="519"/>
        <v>-11.838120794462476</v>
      </c>
      <c r="CL320" s="104">
        <f t="shared" ca="1" si="519"/>
        <v>-14.816554859692459</v>
      </c>
      <c r="CM320" s="104">
        <f t="shared" ca="1" si="519"/>
        <v>-19.502272438485782</v>
      </c>
      <c r="CN320" s="104">
        <f t="shared" ca="1" si="519"/>
        <v>-22.152975204377199</v>
      </c>
      <c r="CP320" s="80">
        <f t="shared" si="507"/>
        <v>15.00001</v>
      </c>
      <c r="CQ320" s="136">
        <f t="shared" ca="1" si="520"/>
        <v>-29.658184122586608</v>
      </c>
      <c r="CR320" s="136">
        <f t="shared" ca="1" si="520"/>
        <v>-26.579246256887856</v>
      </c>
      <c r="CS320" s="136">
        <f t="shared" ca="1" si="520"/>
        <v>-20.943770212032753</v>
      </c>
      <c r="CT320" s="136">
        <f t="shared" ca="1" si="520"/>
        <v>-17.312575669736205</v>
      </c>
      <c r="CU320" s="136">
        <f t="shared" ca="1" si="520"/>
        <v>-16.592475107783315</v>
      </c>
      <c r="CV320" s="136">
        <f t="shared" ca="1" si="520"/>
        <v>-17.337396344821546</v>
      </c>
      <c r="CW320" s="136">
        <f t="shared" ca="1" si="520"/>
        <v>-18.267877188184254</v>
      </c>
      <c r="CX320" s="136">
        <f t="shared" ca="1" si="520"/>
        <v>-19.235340360477945</v>
      </c>
      <c r="CY320" s="136">
        <f t="shared" ca="1" si="520"/>
        <v>-20.692723023074649</v>
      </c>
      <c r="CZ320" s="136">
        <f t="shared" ca="1" si="520"/>
        <v>-23.273009611445453</v>
      </c>
      <c r="DA320" s="136">
        <f t="shared" ca="1" si="520"/>
        <v>-27.542189019801015</v>
      </c>
      <c r="DB320" s="136">
        <f t="shared" ca="1" si="520"/>
        <v>-32.935920838711759</v>
      </c>
      <c r="DC320" s="136">
        <f t="shared" ca="1" si="520"/>
        <v>-35.811827806340609</v>
      </c>
      <c r="DE320" s="80">
        <f t="shared" si="509"/>
        <v>15.00001</v>
      </c>
      <c r="DF320" s="136">
        <f t="shared" ca="1" si="521"/>
        <v>-4.6940220658015548</v>
      </c>
      <c r="DG320" s="136">
        <f t="shared" ca="1" si="521"/>
        <v>-4.1870299558706137</v>
      </c>
      <c r="DH320" s="136">
        <f t="shared" ca="1" si="521"/>
        <v>-4.2352546947669083</v>
      </c>
      <c r="DI320" s="136">
        <f t="shared" ca="1" si="521"/>
        <v>-5.376942308508589</v>
      </c>
      <c r="DJ320" s="136">
        <f t="shared" ca="1" si="521"/>
        <v>-5.5591641095188038</v>
      </c>
      <c r="DK320" s="136">
        <f t="shared" ca="1" si="521"/>
        <v>-3.4208458196283615</v>
      </c>
      <c r="DL320" s="136">
        <f t="shared" ca="1" si="521"/>
        <v>-0.33404890098901419</v>
      </c>
      <c r="DM320" s="136">
        <f t="shared" ca="1" si="521"/>
        <v>1.4048136216150127</v>
      </c>
      <c r="DN320" s="136">
        <f t="shared" ca="1" si="521"/>
        <v>0.72690562316019758</v>
      </c>
      <c r="DO320" s="136">
        <f t="shared" ca="1" si="521"/>
        <v>-2.0367114790446266</v>
      </c>
      <c r="DP320" s="136">
        <f t="shared" ca="1" si="521"/>
        <v>-6.5901727777847778</v>
      </c>
      <c r="DQ320" s="136">
        <f t="shared" ca="1" si="521"/>
        <v>-12.141824156275849</v>
      </c>
      <c r="DR320" s="136">
        <f t="shared" ca="1" si="521"/>
        <v>-15.062610894661695</v>
      </c>
      <c r="DT320" s="80">
        <f t="shared" si="511"/>
        <v>15.00001</v>
      </c>
      <c r="DU320" s="136">
        <f t="shared" ca="1" si="522"/>
        <v>-5.5641881303746832</v>
      </c>
      <c r="DV320" s="136">
        <f t="shared" ca="1" si="522"/>
        <v>-6.5939816108503368</v>
      </c>
      <c r="DW320" s="136">
        <f t="shared" ca="1" si="522"/>
        <v>-9.5127973982763478</v>
      </c>
      <c r="DX320" s="136">
        <f t="shared" ca="1" si="522"/>
        <v>-13.380868739854378</v>
      </c>
      <c r="DY320" s="136">
        <f t="shared" ca="1" si="522"/>
        <v>-15.98495548339314</v>
      </c>
      <c r="DZ320" s="136">
        <f t="shared" ca="1" si="522"/>
        <v>-15.432331241781366</v>
      </c>
      <c r="EA320" s="136">
        <f t="shared" ca="1" si="522"/>
        <v>-12.421369158429492</v>
      </c>
      <c r="EB320" s="136">
        <f t="shared" ca="1" si="522"/>
        <v>-8.8734603797959934</v>
      </c>
      <c r="EC320" s="136">
        <f t="shared" ca="1" si="522"/>
        <v>-5.8949693382108102</v>
      </c>
      <c r="ED320" s="136">
        <f t="shared" ca="1" si="522"/>
        <v>-3.7371448395080167</v>
      </c>
      <c r="EE320" s="136">
        <f t="shared" ca="1" si="522"/>
        <v>-2.3242651746595202</v>
      </c>
      <c r="EF320" s="136">
        <f t="shared" ca="1" si="522"/>
        <v>-1.5331304042801941</v>
      </c>
      <c r="EG320" s="136">
        <f t="shared" ca="1" si="522"/>
        <v>-1.279021904792514</v>
      </c>
      <c r="EI320" s="80">
        <f t="shared" si="513"/>
        <v>15.00001</v>
      </c>
      <c r="EJ320" s="136">
        <f t="shared" ca="1" si="523"/>
        <v>-7.676908723198542</v>
      </c>
      <c r="EK320" s="136">
        <f t="shared" ca="1" si="523"/>
        <v>-7.9081877744543316</v>
      </c>
      <c r="EL320" s="136">
        <f t="shared" ca="1" si="523"/>
        <v>-8.693525784105848</v>
      </c>
      <c r="EM320" s="136">
        <f t="shared" ca="1" si="523"/>
        <v>-10.18373705433433</v>
      </c>
      <c r="EN320" s="136">
        <f t="shared" ca="1" si="523"/>
        <v>-12.18305532070951</v>
      </c>
      <c r="EO320" s="136">
        <f t="shared" ca="1" si="523"/>
        <v>-13.95793877694641</v>
      </c>
      <c r="EP320" s="136">
        <f t="shared" ca="1" si="523"/>
        <v>-14.961154662917998</v>
      </c>
      <c r="EQ320" s="136">
        <f t="shared" ca="1" si="523"/>
        <v>-15.295510094753396</v>
      </c>
      <c r="ER320" s="136">
        <f t="shared" ca="1" si="523"/>
        <v>-15.289938715628569</v>
      </c>
      <c r="ES320" s="136">
        <f t="shared" ca="1" si="523"/>
        <v>-15.172033656490992</v>
      </c>
      <c r="ET320" s="136">
        <f t="shared" ca="1" si="523"/>
        <v>-15.049899334768075</v>
      </c>
      <c r="EU320" s="136">
        <f t="shared" ca="1" si="523"/>
        <v>-14.96677880450617</v>
      </c>
      <c r="EV320" s="136">
        <f t="shared" ca="1" si="523"/>
        <v>-14.937874506755925</v>
      </c>
    </row>
    <row r="321" spans="16:184">
      <c r="Q321" s="1"/>
      <c r="S321" s="26">
        <f t="shared" si="498"/>
        <v>22.50001</v>
      </c>
      <c r="T321" s="132">
        <f t="shared" ca="1" si="515"/>
        <v>-8.7398402428292119</v>
      </c>
      <c r="U321" s="132">
        <f t="shared" ca="1" si="515"/>
        <v>-9.9138743969414485</v>
      </c>
      <c r="V321" s="132">
        <f t="shared" ca="1" si="515"/>
        <v>-13.380868739854378</v>
      </c>
      <c r="W321" s="132">
        <f t="shared" ca="1" si="515"/>
        <v>-18.424226871053463</v>
      </c>
      <c r="X321" s="132">
        <f t="shared" ca="1" si="515"/>
        <v>-22.461234048789937</v>
      </c>
      <c r="Y321" s="132">
        <f t="shared" ca="1" si="515"/>
        <v>-22.210528313969469</v>
      </c>
      <c r="Z321" s="132">
        <f t="shared" ca="1" si="515"/>
        <v>-17.982423579547284</v>
      </c>
      <c r="AA321" s="132">
        <f t="shared" ca="1" si="515"/>
        <v>-12.819019812605521</v>
      </c>
      <c r="AB321" s="132">
        <f t="shared" ca="1" si="515"/>
        <v>-8.5843029614554673</v>
      </c>
      <c r="AC321" s="132">
        <f t="shared" ca="1" si="515"/>
        <v>-5.6205469448151284</v>
      </c>
      <c r="AD321" s="132">
        <f t="shared" ca="1" si="515"/>
        <v>-3.7371448395080158</v>
      </c>
      <c r="AE321" s="132">
        <f t="shared" ca="1" si="515"/>
        <v>-2.7040281264452268</v>
      </c>
      <c r="AF321" s="132">
        <f t="shared" ca="1" si="515"/>
        <v>-2.3755988623547468</v>
      </c>
      <c r="AH321" s="80">
        <f t="shared" si="500"/>
        <v>22.50001</v>
      </c>
      <c r="AI321" s="136">
        <f t="shared" ca="1" si="516"/>
        <v>-8.6871113063618974</v>
      </c>
      <c r="AJ321" s="136">
        <f t="shared" ca="1" si="516"/>
        <v>-9.0277408435227606</v>
      </c>
      <c r="AK321" s="136">
        <f t="shared" ca="1" si="516"/>
        <v>-10.18373705433433</v>
      </c>
      <c r="AL321" s="136">
        <f t="shared" ca="1" si="516"/>
        <v>-12.416043448577618</v>
      </c>
      <c r="AM321" s="136">
        <f t="shared" ca="1" si="516"/>
        <v>-15.502910563775519</v>
      </c>
      <c r="AN321" s="136">
        <f t="shared" ca="1" si="516"/>
        <v>-18.178858408919545</v>
      </c>
      <c r="AO321" s="136">
        <f t="shared" ca="1" si="516"/>
        <v>-19.364827311506073</v>
      </c>
      <c r="AP321" s="136">
        <f t="shared" ca="1" si="516"/>
        <v>-19.350349871582541</v>
      </c>
      <c r="AQ321" s="136">
        <f t="shared" ca="1" si="516"/>
        <v>-18.867836115231089</v>
      </c>
      <c r="AR321" s="136">
        <f t="shared" ca="1" si="516"/>
        <v>-18.346181104923684</v>
      </c>
      <c r="AS321" s="136">
        <f t="shared" ca="1" si="516"/>
        <v>-17.942647124131899</v>
      </c>
      <c r="AT321" s="136">
        <f t="shared" ca="1" si="516"/>
        <v>-17.69773541655578</v>
      </c>
      <c r="AU321" s="136">
        <f t="shared" ca="1" si="516"/>
        <v>-17.616345849104409</v>
      </c>
      <c r="AW321" s="80">
        <f t="shared" si="502"/>
        <v>22.50001</v>
      </c>
      <c r="AX321" s="136">
        <f t="shared" ca="1" si="517"/>
        <v>-5.2728936467318022E-2</v>
      </c>
      <c r="AY321" s="136">
        <f t="shared" ca="1" si="481"/>
        <v>35.237393818132936</v>
      </c>
      <c r="AZ321" s="136">
        <f t="shared" ca="1" si="481"/>
        <v>34.97794471436012</v>
      </c>
      <c r="BA321" s="136">
        <f t="shared" ca="1" si="481"/>
        <v>33.964940214691318</v>
      </c>
      <c r="BB321" s="136">
        <f t="shared" ca="1" si="481"/>
        <v>30.903878976603018</v>
      </c>
      <c r="BC321" s="136">
        <f t="shared" ca="1" si="481"/>
        <v>23.745179988616272</v>
      </c>
      <c r="BD321" s="136">
        <f t="shared" ca="1" si="481"/>
        <v>12.725634160108559</v>
      </c>
      <c r="BE321" s="136">
        <f t="shared" ca="1" si="481"/>
        <v>23.745179988616258</v>
      </c>
      <c r="BF321" s="136">
        <f t="shared" ca="1" si="481"/>
        <v>30.903878976603004</v>
      </c>
      <c r="BG321" s="136">
        <f t="shared" ca="1" si="481"/>
        <v>33.964940214691289</v>
      </c>
      <c r="BH321" s="136">
        <f t="shared" ca="1" si="481"/>
        <v>34.977944714360106</v>
      </c>
      <c r="BI321" s="136">
        <f t="shared" ca="1" si="481"/>
        <v>35.237393818132929</v>
      </c>
      <c r="BJ321" s="136">
        <f t="shared" ca="1" si="481"/>
        <v>35.278076985871941</v>
      </c>
      <c r="BK321" s="62"/>
      <c r="BL321" s="80">
        <f t="shared" si="503"/>
        <v>22.50001</v>
      </c>
      <c r="BM321" s="104">
        <f t="shared" ca="1" si="518"/>
        <v>-17.426951549191116</v>
      </c>
      <c r="BN321" s="104">
        <f t="shared" ca="1" si="518"/>
        <v>-18.941615240464202</v>
      </c>
      <c r="BO321" s="104">
        <f t="shared" ca="1" si="518"/>
        <v>-23.564605794188708</v>
      </c>
      <c r="BP321" s="104">
        <f t="shared" ca="1" si="518"/>
        <v>-30.840270319631088</v>
      </c>
      <c r="BQ321" s="104">
        <f t="shared" ca="1" si="518"/>
        <v>-37.96414461256547</v>
      </c>
      <c r="BR321" s="104">
        <f t="shared" ca="1" si="518"/>
        <v>-40.389386722889022</v>
      </c>
      <c r="BS321" s="104">
        <f t="shared" ca="1" si="518"/>
        <v>-37.347250891053363</v>
      </c>
      <c r="BT321" s="104">
        <f t="shared" ca="1" si="518"/>
        <v>-32.169369684188055</v>
      </c>
      <c r="BU321" s="104">
        <f t="shared" ca="1" si="518"/>
        <v>-27.452139076686557</v>
      </c>
      <c r="BV321" s="104">
        <f t="shared" ca="1" si="518"/>
        <v>-23.966728049738812</v>
      </c>
      <c r="BW321" s="104">
        <f t="shared" ca="1" si="518"/>
        <v>-21.679791963639914</v>
      </c>
      <c r="BX321" s="104">
        <f t="shared" ca="1" si="518"/>
        <v>-20.401763543001007</v>
      </c>
      <c r="BY321" s="104">
        <f t="shared" ca="1" si="518"/>
        <v>-19.991944711459155</v>
      </c>
      <c r="BZ321" s="62"/>
      <c r="CA321" s="80">
        <f t="shared" si="505"/>
        <v>22.50001</v>
      </c>
      <c r="CB321" s="104">
        <f t="shared" ca="1" si="519"/>
        <v>-21.21657583424961</v>
      </c>
      <c r="CC321" s="104">
        <f t="shared" ca="1" si="519"/>
        <v>-20.652528506848085</v>
      </c>
      <c r="CD321" s="104">
        <f t="shared" ca="1" si="519"/>
        <v>-20.509707355256253</v>
      </c>
      <c r="CE321" s="104">
        <f t="shared" ca="1" si="519"/>
        <v>-22.53427694865276</v>
      </c>
      <c r="CF321" s="104">
        <f t="shared" ca="1" si="519"/>
        <v>-24.968691547012906</v>
      </c>
      <c r="CG321" s="104">
        <f t="shared" ca="1" si="519"/>
        <v>-24.133619333490621</v>
      </c>
      <c r="CH321" s="104">
        <f t="shared" ca="1" si="519"/>
        <v>-19.90460886208977</v>
      </c>
      <c r="CI321" s="104">
        <f t="shared" ca="1" si="519"/>
        <v>-15.17580542244691</v>
      </c>
      <c r="CJ321" s="104">
        <f t="shared" ca="1" si="519"/>
        <v>-11.884266641370285</v>
      </c>
      <c r="CK321" s="104">
        <f t="shared" ca="1" si="519"/>
        <v>-10.585592297031564</v>
      </c>
      <c r="CL321" s="104">
        <f t="shared" ca="1" si="519"/>
        <v>-11.236058978398091</v>
      </c>
      <c r="CM321" s="104">
        <f t="shared" ca="1" si="519"/>
        <v>-13.064861637445526</v>
      </c>
      <c r="CN321" s="104">
        <f t="shared" ca="1" si="519"/>
        <v>-14.128646277605146</v>
      </c>
      <c r="CP321" s="80">
        <f t="shared" si="507"/>
        <v>22.50001</v>
      </c>
      <c r="CQ321" s="136">
        <f t="shared" ca="1" si="520"/>
        <v>-21.163846897782292</v>
      </c>
      <c r="CR321" s="136">
        <f t="shared" ca="1" si="520"/>
        <v>-19.766394953429398</v>
      </c>
      <c r="CS321" s="136">
        <f t="shared" ca="1" si="520"/>
        <v>-17.312575669736205</v>
      </c>
      <c r="CT321" s="136">
        <f t="shared" ca="1" si="520"/>
        <v>-16.526093526176915</v>
      </c>
      <c r="CU321" s="136">
        <f t="shared" ca="1" si="520"/>
        <v>-18.010368061998488</v>
      </c>
      <c r="CV321" s="136">
        <f t="shared" ca="1" si="520"/>
        <v>-20.101949428440697</v>
      </c>
      <c r="CW321" s="136">
        <f t="shared" ca="1" si="520"/>
        <v>-21.287012594048559</v>
      </c>
      <c r="CX321" s="136">
        <f t="shared" ca="1" si="520"/>
        <v>-21.707135481423929</v>
      </c>
      <c r="CY321" s="136">
        <f t="shared" ca="1" si="520"/>
        <v>-22.167799795145907</v>
      </c>
      <c r="CZ321" s="136">
        <f t="shared" ca="1" si="520"/>
        <v>-23.311226457140119</v>
      </c>
      <c r="DA321" s="136">
        <f t="shared" ca="1" si="520"/>
        <v>-25.441561263021974</v>
      </c>
      <c r="DB321" s="136">
        <f t="shared" ca="1" si="520"/>
        <v>-28.058568927556081</v>
      </c>
      <c r="DC321" s="136">
        <f t="shared" ca="1" si="520"/>
        <v>-29.369393264354809</v>
      </c>
      <c r="DE321" s="80">
        <f t="shared" si="509"/>
        <v>22.50001</v>
      </c>
      <c r="DF321" s="136">
        <f t="shared" ca="1" si="521"/>
        <v>-3.8003552072703783</v>
      </c>
      <c r="DG321" s="136">
        <f t="shared" ca="1" si="521"/>
        <v>-4.0753631325445525</v>
      </c>
      <c r="DH321" s="136">
        <f t="shared" ca="1" si="521"/>
        <v>-5.376942308508589</v>
      </c>
      <c r="DI321" s="136">
        <f t="shared" ca="1" si="521"/>
        <v>-7.4901867879038946</v>
      </c>
      <c r="DJ321" s="136">
        <f t="shared" ca="1" si="521"/>
        <v>-8.1812507432502315</v>
      </c>
      <c r="DK321" s="136">
        <f t="shared" ca="1" si="521"/>
        <v>-5.418674498108448</v>
      </c>
      <c r="DL321" s="136">
        <f t="shared" ca="1" si="521"/>
        <v>-0.78949550083215314</v>
      </c>
      <c r="DM321" s="136">
        <f t="shared" ca="1" si="521"/>
        <v>2.3612535847111324</v>
      </c>
      <c r="DN321" s="136">
        <f t="shared" ca="1" si="521"/>
        <v>2.5397835355067571</v>
      </c>
      <c r="DO321" s="136">
        <f t="shared" ca="1" si="521"/>
        <v>0.74032786194675104</v>
      </c>
      <c r="DP321" s="136">
        <f t="shared" ca="1" si="521"/>
        <v>-2.0367114790446266</v>
      </c>
      <c r="DQ321" s="136">
        <f t="shared" ca="1" si="521"/>
        <v>-5.0166584034395569</v>
      </c>
      <c r="DR321" s="136">
        <f t="shared" ca="1" si="521"/>
        <v>-6.4378801163658927</v>
      </c>
      <c r="DT321" s="80">
        <f t="shared" si="511"/>
        <v>22.50001</v>
      </c>
      <c r="DU321" s="136">
        <f t="shared" ca="1" si="522"/>
        <v>-8.7398402428292119</v>
      </c>
      <c r="DV321" s="136">
        <f t="shared" ca="1" si="522"/>
        <v>-9.9138743969414485</v>
      </c>
      <c r="DW321" s="136">
        <f t="shared" ca="1" si="522"/>
        <v>-13.380868739854378</v>
      </c>
      <c r="DX321" s="136">
        <f t="shared" ca="1" si="522"/>
        <v>-18.424226871053463</v>
      </c>
      <c r="DY321" s="136">
        <f t="shared" ca="1" si="522"/>
        <v>-22.461234048789937</v>
      </c>
      <c r="DZ321" s="136">
        <f t="shared" ca="1" si="522"/>
        <v>-22.210528313969469</v>
      </c>
      <c r="EA321" s="136">
        <f t="shared" ca="1" si="522"/>
        <v>-17.982423579547284</v>
      </c>
      <c r="EB321" s="136">
        <f t="shared" ca="1" si="522"/>
        <v>-12.819019812605521</v>
      </c>
      <c r="EC321" s="136">
        <f t="shared" ca="1" si="522"/>
        <v>-8.5843029614554673</v>
      </c>
      <c r="ED321" s="136">
        <f t="shared" ca="1" si="522"/>
        <v>-5.6205469448151284</v>
      </c>
      <c r="EE321" s="136">
        <f t="shared" ca="1" si="522"/>
        <v>-3.7371448395080158</v>
      </c>
      <c r="EF321" s="136">
        <f t="shared" ca="1" si="522"/>
        <v>-2.7040281264452268</v>
      </c>
      <c r="EG321" s="136">
        <f t="shared" ca="1" si="522"/>
        <v>-2.3755988623547468</v>
      </c>
      <c r="EI321" s="80">
        <f t="shared" si="513"/>
        <v>22.50001</v>
      </c>
      <c r="EJ321" s="136">
        <f t="shared" ca="1" si="523"/>
        <v>-8.6871113063618974</v>
      </c>
      <c r="EK321" s="136">
        <f t="shared" ca="1" si="523"/>
        <v>-9.0277408435227606</v>
      </c>
      <c r="EL321" s="136">
        <f t="shared" ca="1" si="523"/>
        <v>-10.18373705433433</v>
      </c>
      <c r="EM321" s="136">
        <f t="shared" ca="1" si="523"/>
        <v>-12.416043448577618</v>
      </c>
      <c r="EN321" s="136">
        <f t="shared" ca="1" si="523"/>
        <v>-15.502910563775519</v>
      </c>
      <c r="EO321" s="136">
        <f t="shared" ca="1" si="523"/>
        <v>-18.178858408919545</v>
      </c>
      <c r="EP321" s="136">
        <f t="shared" ca="1" si="523"/>
        <v>-19.364827311506073</v>
      </c>
      <c r="EQ321" s="136">
        <f t="shared" ca="1" si="523"/>
        <v>-19.350349871582541</v>
      </c>
      <c r="ER321" s="136">
        <f t="shared" ca="1" si="523"/>
        <v>-18.867836115231089</v>
      </c>
      <c r="ES321" s="136">
        <f t="shared" ca="1" si="523"/>
        <v>-18.346181104923684</v>
      </c>
      <c r="ET321" s="136">
        <f t="shared" ca="1" si="523"/>
        <v>-17.942647124131899</v>
      </c>
      <c r="EU321" s="136">
        <f t="shared" ca="1" si="523"/>
        <v>-17.69773541655578</v>
      </c>
      <c r="EV321" s="136">
        <f t="shared" ca="1" si="523"/>
        <v>-17.616345849104409</v>
      </c>
    </row>
    <row r="322" spans="16:184">
      <c r="Q322" s="1"/>
      <c r="S322" s="26">
        <f t="shared" si="498"/>
        <v>30.00001</v>
      </c>
      <c r="T322" s="132">
        <f t="shared" ca="1" si="515"/>
        <v>-10.819242048337898</v>
      </c>
      <c r="U322" s="132">
        <f t="shared" ca="1" si="515"/>
        <v>-12.077648616884982</v>
      </c>
      <c r="V322" s="132">
        <f t="shared" ca="1" si="515"/>
        <v>-15.98495548339314</v>
      </c>
      <c r="W322" s="132">
        <f t="shared" ca="1" si="515"/>
        <v>-22.461234048789937</v>
      </c>
      <c r="X322" s="132">
        <f t="shared" ca="1" si="515"/>
        <v>-29.422681967401424</v>
      </c>
      <c r="Y322" s="132">
        <f t="shared" ca="1" si="515"/>
        <v>-31.672089017243664</v>
      </c>
      <c r="Z322" s="132">
        <f t="shared" ca="1" si="515"/>
        <v>-26.869344454562821</v>
      </c>
      <c r="AA322" s="132">
        <f t="shared" ca="1" si="515"/>
        <v>-19.327144813515737</v>
      </c>
      <c r="AB322" s="132">
        <f t="shared" ca="1" si="515"/>
        <v>-12.947945629567769</v>
      </c>
      <c r="AC322" s="132">
        <f t="shared" ca="1" si="515"/>
        <v>-8.5843029614554567</v>
      </c>
      <c r="AD322" s="132">
        <f t="shared" ca="1" si="515"/>
        <v>-5.8949693382108066</v>
      </c>
      <c r="AE322" s="132">
        <f t="shared" ca="1" si="515"/>
        <v>-4.4541886951398375</v>
      </c>
      <c r="AF322" s="132">
        <f t="shared" ca="1" si="515"/>
        <v>-4.0017671370637018</v>
      </c>
      <c r="AH322" s="80">
        <f t="shared" si="500"/>
        <v>30.00001</v>
      </c>
      <c r="AI322" s="136">
        <f t="shared" ca="1" si="516"/>
        <v>-10.079763490492553</v>
      </c>
      <c r="AJ322" s="136">
        <f t="shared" ca="1" si="516"/>
        <v>-10.55343029758706</v>
      </c>
      <c r="AK322" s="136">
        <f t="shared" ca="1" si="516"/>
        <v>-12.18305532070951</v>
      </c>
      <c r="AL322" s="136">
        <f t="shared" ca="1" si="516"/>
        <v>-15.502910563775519</v>
      </c>
      <c r="AM322" s="136">
        <f t="shared" ca="1" si="516"/>
        <v>-20.643435811745555</v>
      </c>
      <c r="AN322" s="136">
        <f t="shared" ca="1" si="516"/>
        <v>-25.698594840849424</v>
      </c>
      <c r="AO322" s="136">
        <f t="shared" ca="1" si="516"/>
        <v>-27.8443932559058</v>
      </c>
      <c r="AP322" s="136">
        <f t="shared" ca="1" si="516"/>
        <v>-27.229747391416332</v>
      </c>
      <c r="AQ322" s="136">
        <f t="shared" ca="1" si="516"/>
        <v>-25.673579789676317</v>
      </c>
      <c r="AR322" s="136">
        <f t="shared" ca="1" si="516"/>
        <v>-24.228955220814271</v>
      </c>
      <c r="AS322" s="136">
        <f t="shared" ca="1" si="516"/>
        <v>-23.193922783492802</v>
      </c>
      <c r="AT322" s="136">
        <f t="shared" ca="1" si="516"/>
        <v>-22.592685056023132</v>
      </c>
      <c r="AU322" s="136">
        <f t="shared" ca="1" si="516"/>
        <v>-22.396907601289225</v>
      </c>
      <c r="AW322" s="80">
        <f t="shared" si="502"/>
        <v>30.00001</v>
      </c>
      <c r="AX322" s="136">
        <f t="shared" ca="1" si="517"/>
        <v>-0.73947855784534511</v>
      </c>
      <c r="AY322" s="136">
        <f t="shared" ca="1" si="481"/>
        <v>24.211204400648999</v>
      </c>
      <c r="AZ322" s="136">
        <f t="shared" ca="1" si="481"/>
        <v>23.477505005762414</v>
      </c>
      <c r="BA322" s="136">
        <f t="shared" ca="1" si="481"/>
        <v>21.874264068395959</v>
      </c>
      <c r="BB322" s="136">
        <f t="shared" ca="1" si="481"/>
        <v>18.663426432838857</v>
      </c>
      <c r="BC322" s="136">
        <f t="shared" ca="1" si="481"/>
        <v>12.725634160108555</v>
      </c>
      <c r="BD322" s="136">
        <f t="shared" ca="1" si="481"/>
        <v>23.745179988616258</v>
      </c>
      <c r="BE322" s="136">
        <f t="shared" ca="1" si="481"/>
        <v>38.81383692797688</v>
      </c>
      <c r="BF322" s="136">
        <f t="shared" ca="1" si="481"/>
        <v>49.508203714784671</v>
      </c>
      <c r="BG322" s="136">
        <f t="shared" ca="1" si="481"/>
        <v>53.247855063040404</v>
      </c>
      <c r="BH322" s="136">
        <f t="shared" ca="1" si="481"/>
        <v>53.474380370626889</v>
      </c>
      <c r="BI322" s="136">
        <f t="shared" ca="1" si="481"/>
        <v>52.911076739518521</v>
      </c>
      <c r="BJ322" s="136">
        <f t="shared" ca="1" si="481"/>
        <v>52.638665556234741</v>
      </c>
      <c r="BK322" s="62"/>
      <c r="BL322" s="80">
        <f t="shared" si="503"/>
        <v>30.00001</v>
      </c>
      <c r="BM322" s="104">
        <f t="shared" ca="1" si="518"/>
        <v>-20.899005538830451</v>
      </c>
      <c r="BN322" s="104">
        <f t="shared" ca="1" si="518"/>
        <v>-22.631078914472042</v>
      </c>
      <c r="BO322" s="104">
        <f t="shared" ca="1" si="518"/>
        <v>-28.168010804102657</v>
      </c>
      <c r="BP322" s="104">
        <f t="shared" ca="1" si="518"/>
        <v>-37.96414461256547</v>
      </c>
      <c r="BQ322" s="104">
        <f t="shared" ca="1" si="518"/>
        <v>-50.066117779146978</v>
      </c>
      <c r="BR322" s="104">
        <f t="shared" ca="1" si="518"/>
        <v>-57.370683858093088</v>
      </c>
      <c r="BS322" s="104">
        <f t="shared" ca="1" si="518"/>
        <v>-54.713737710468621</v>
      </c>
      <c r="BT322" s="104">
        <f t="shared" ca="1" si="518"/>
        <v>-46.556892204932069</v>
      </c>
      <c r="BU322" s="104">
        <f t="shared" ca="1" si="518"/>
        <v>-38.621525419244094</v>
      </c>
      <c r="BV322" s="104">
        <f t="shared" ca="1" si="518"/>
        <v>-32.813258182269728</v>
      </c>
      <c r="BW322" s="104">
        <f t="shared" ca="1" si="518"/>
        <v>-29.088892121703608</v>
      </c>
      <c r="BX322" s="104">
        <f t="shared" ca="1" si="518"/>
        <v>-27.046873751162963</v>
      </c>
      <c r="BY322" s="104">
        <f t="shared" ca="1" si="518"/>
        <v>-26.398674738352923</v>
      </c>
      <c r="BZ322" s="62"/>
      <c r="CA322" s="80">
        <f t="shared" si="505"/>
        <v>30.00001</v>
      </c>
      <c r="CB322" s="104">
        <f t="shared" ca="1" si="519"/>
        <v>-18.480529429404697</v>
      </c>
      <c r="CC322" s="104">
        <f t="shared" ca="1" si="519"/>
        <v>-18.700145207324848</v>
      </c>
      <c r="CD322" s="104">
        <f t="shared" ca="1" si="519"/>
        <v>-20.394375270466945</v>
      </c>
      <c r="CE322" s="104">
        <f t="shared" ca="1" si="519"/>
        <v>-24.968691547012906</v>
      </c>
      <c r="CF322" s="104">
        <f t="shared" ca="1" si="519"/>
        <v>-30.887494117507359</v>
      </c>
      <c r="CG322" s="104">
        <f t="shared" ca="1" si="519"/>
        <v>-32.738265421136092</v>
      </c>
      <c r="CH322" s="104">
        <f t="shared" ca="1" si="519"/>
        <v>-27.915474642277374</v>
      </c>
      <c r="CI322" s="104">
        <f t="shared" ca="1" si="519"/>
        <v>-20.628976465263634</v>
      </c>
      <c r="CJ322" s="104">
        <f t="shared" ca="1" si="519"/>
        <v>-14.812373325086284</v>
      </c>
      <c r="CK322" s="104">
        <f t="shared" ca="1" si="519"/>
        <v>-11.430162029305805</v>
      </c>
      <c r="CL322" s="104">
        <f t="shared" ca="1" si="519"/>
        <v>-10.196967989234626</v>
      </c>
      <c r="CM322" s="104">
        <f t="shared" ca="1" si="519"/>
        <v>-10.337324133269277</v>
      </c>
      <c r="CN322" s="104">
        <f t="shared" ca="1" si="519"/>
        <v>-10.627442220143566</v>
      </c>
      <c r="CP322" s="80">
        <f t="shared" si="507"/>
        <v>30.00001</v>
      </c>
      <c r="CQ322" s="136">
        <f t="shared" ca="1" si="520"/>
        <v>-17.741050871559352</v>
      </c>
      <c r="CR322" s="136">
        <f t="shared" ca="1" si="520"/>
        <v>-17.175926888026925</v>
      </c>
      <c r="CS322" s="136">
        <f t="shared" ca="1" si="520"/>
        <v>-16.592475107783315</v>
      </c>
      <c r="CT322" s="136">
        <f t="shared" ca="1" si="520"/>
        <v>-18.010368061998488</v>
      </c>
      <c r="CU322" s="136">
        <f t="shared" ca="1" si="520"/>
        <v>-22.108247961851497</v>
      </c>
      <c r="CV322" s="136">
        <f t="shared" ca="1" si="520"/>
        <v>-26.764771244741851</v>
      </c>
      <c r="CW322" s="136">
        <f t="shared" ca="1" si="520"/>
        <v>-28.890523443620353</v>
      </c>
      <c r="CX322" s="136">
        <f t="shared" ca="1" si="520"/>
        <v>-28.531579043164221</v>
      </c>
      <c r="CY322" s="136">
        <f t="shared" ca="1" si="520"/>
        <v>-27.538007485194832</v>
      </c>
      <c r="CZ322" s="136">
        <f t="shared" ca="1" si="520"/>
        <v>-27.074814288664619</v>
      </c>
      <c r="DA322" s="136">
        <f t="shared" ca="1" si="520"/>
        <v>-27.495921434516621</v>
      </c>
      <c r="DB322" s="136">
        <f t="shared" ca="1" si="520"/>
        <v>-28.475820494152572</v>
      </c>
      <c r="DC322" s="136">
        <f t="shared" ca="1" si="520"/>
        <v>-29.022582684369091</v>
      </c>
      <c r="DE322" s="80">
        <f t="shared" si="509"/>
        <v>30.00001</v>
      </c>
      <c r="DF322" s="136">
        <f t="shared" ca="1" si="521"/>
        <v>-3.526963068366598</v>
      </c>
      <c r="DG322" s="136">
        <f t="shared" ca="1" si="521"/>
        <v>-3.9643085302609222</v>
      </c>
      <c r="DH322" s="136">
        <f t="shared" ca="1" si="521"/>
        <v>-5.5591641095187896</v>
      </c>
      <c r="DI322" s="136">
        <f t="shared" ca="1" si="521"/>
        <v>-8.1812507432502315</v>
      </c>
      <c r="DJ322" s="136">
        <f t="shared" ca="1" si="521"/>
        <v>-9.7674814845561464</v>
      </c>
      <c r="DK322" s="136">
        <f t="shared" ca="1" si="521"/>
        <v>-7.0746060128129997</v>
      </c>
      <c r="DL322" s="136">
        <f t="shared" ca="1" si="521"/>
        <v>-0.8613039502108375</v>
      </c>
      <c r="DM322" s="136">
        <f t="shared" ca="1" si="521"/>
        <v>3.7303795789140857</v>
      </c>
      <c r="DN322" s="136">
        <f t="shared" ca="1" si="521"/>
        <v>4.0375312448210359</v>
      </c>
      <c r="DO322" s="136">
        <f t="shared" ca="1" si="521"/>
        <v>2.5397835355067571</v>
      </c>
      <c r="DP322" s="136">
        <f t="shared" ca="1" si="521"/>
        <v>0.72690562316019225</v>
      </c>
      <c r="DQ322" s="136">
        <f t="shared" ca="1" si="521"/>
        <v>-1.0030024472597745</v>
      </c>
      <c r="DR322" s="136">
        <f t="shared" ca="1" si="521"/>
        <v>-1.783020357915948</v>
      </c>
      <c r="DT322" s="80">
        <f t="shared" si="511"/>
        <v>30.00001</v>
      </c>
      <c r="DU322" s="136">
        <f t="shared" ca="1" si="522"/>
        <v>-10.819242048337898</v>
      </c>
      <c r="DV322" s="136">
        <f t="shared" ca="1" si="522"/>
        <v>-12.077648616884982</v>
      </c>
      <c r="DW322" s="136">
        <f t="shared" ca="1" si="522"/>
        <v>-15.98495548339314</v>
      </c>
      <c r="DX322" s="136">
        <f t="shared" ca="1" si="522"/>
        <v>-22.461234048789937</v>
      </c>
      <c r="DY322" s="136">
        <f t="shared" ca="1" si="522"/>
        <v>-29.422681967401424</v>
      </c>
      <c r="DZ322" s="136">
        <f t="shared" ca="1" si="522"/>
        <v>-31.672089017243664</v>
      </c>
      <c r="EA322" s="136">
        <f t="shared" ca="1" si="522"/>
        <v>-26.869344454562821</v>
      </c>
      <c r="EB322" s="136">
        <f t="shared" ca="1" si="522"/>
        <v>-19.327144813515737</v>
      </c>
      <c r="EC322" s="136">
        <f t="shared" ca="1" si="522"/>
        <v>-12.947945629567769</v>
      </c>
      <c r="ED322" s="136">
        <f t="shared" ca="1" si="522"/>
        <v>-8.5843029614554567</v>
      </c>
      <c r="EE322" s="136">
        <f t="shared" ca="1" si="522"/>
        <v>-5.8949693382108066</v>
      </c>
      <c r="EF322" s="136">
        <f t="shared" ca="1" si="522"/>
        <v>-4.4541886951398375</v>
      </c>
      <c r="EG322" s="136">
        <f t="shared" ca="1" si="522"/>
        <v>-4.0017671370637018</v>
      </c>
      <c r="EI322" s="80">
        <f t="shared" si="513"/>
        <v>30.00001</v>
      </c>
      <c r="EJ322" s="136">
        <f t="shared" ca="1" si="523"/>
        <v>-10.079763490492553</v>
      </c>
      <c r="EK322" s="136">
        <f t="shared" ca="1" si="523"/>
        <v>-10.55343029758706</v>
      </c>
      <c r="EL322" s="136">
        <f t="shared" ca="1" si="523"/>
        <v>-12.18305532070951</v>
      </c>
      <c r="EM322" s="136">
        <f t="shared" ca="1" si="523"/>
        <v>-15.502910563775519</v>
      </c>
      <c r="EN322" s="136">
        <f t="shared" ca="1" si="523"/>
        <v>-20.643435811745555</v>
      </c>
      <c r="EO322" s="136">
        <f t="shared" ca="1" si="523"/>
        <v>-25.698594840849424</v>
      </c>
      <c r="EP322" s="136">
        <f t="shared" ca="1" si="523"/>
        <v>-27.8443932559058</v>
      </c>
      <c r="EQ322" s="136">
        <f t="shared" ca="1" si="523"/>
        <v>-27.229747391416332</v>
      </c>
      <c r="ER322" s="136">
        <f t="shared" ca="1" si="523"/>
        <v>-25.673579789676317</v>
      </c>
      <c r="ES322" s="136">
        <f t="shared" ca="1" si="523"/>
        <v>-24.228955220814271</v>
      </c>
      <c r="ET322" s="136">
        <f t="shared" ca="1" si="523"/>
        <v>-23.193922783492802</v>
      </c>
      <c r="EU322" s="136">
        <f t="shared" ca="1" si="523"/>
        <v>-22.592685056023132</v>
      </c>
      <c r="EV322" s="136">
        <f t="shared" ca="1" si="523"/>
        <v>-22.396907601289225</v>
      </c>
    </row>
    <row r="323" spans="16:184">
      <c r="P323">
        <f ca="1">T303/F2</f>
        <v>1.7519707208155122</v>
      </c>
      <c r="Q323" s="1">
        <f ca="1">1/P323</f>
        <v>0.57078579460193102</v>
      </c>
      <c r="S323" s="26">
        <f t="shared" si="498"/>
        <v>37.500010000000003</v>
      </c>
      <c r="T323" s="132">
        <f t="shared" ca="1" si="515"/>
        <v>-10.589329088026062</v>
      </c>
      <c r="U323" s="132">
        <f t="shared" ca="1" si="515"/>
        <v>-11.738890245234657</v>
      </c>
      <c r="V323" s="132">
        <f t="shared" ca="1" si="515"/>
        <v>-15.432331241781361</v>
      </c>
      <c r="W323" s="132">
        <f t="shared" ca="1" si="515"/>
        <v>-22.210528313969469</v>
      </c>
      <c r="X323" s="132">
        <f t="shared" ca="1" si="515"/>
        <v>-31.672089017243685</v>
      </c>
      <c r="Y323" s="132">
        <f t="shared" ca="1" si="515"/>
        <v>-39.260209272259289</v>
      </c>
      <c r="Z323" s="132">
        <f t="shared" ca="1" si="515"/>
        <v>-37.688900191036851</v>
      </c>
      <c r="AA323" s="132">
        <f t="shared" ca="1" si="515"/>
        <v>-28.596565950528664</v>
      </c>
      <c r="AB323" s="132">
        <f t="shared" ca="1" si="515"/>
        <v>-19.327144813515751</v>
      </c>
      <c r="AC323" s="132">
        <f t="shared" ca="1" si="515"/>
        <v>-12.819019812605518</v>
      </c>
      <c r="AD323" s="132">
        <f t="shared" ca="1" si="515"/>
        <v>-8.8734603797959988</v>
      </c>
      <c r="AE323" s="132">
        <f t="shared" ca="1" si="515"/>
        <v>-6.8023480576448598</v>
      </c>
      <c r="AF323" s="132">
        <f t="shared" ca="1" si="515"/>
        <v>-6.1597272383498467</v>
      </c>
      <c r="AH323" s="80">
        <f t="shared" si="500"/>
        <v>37.500010000000003</v>
      </c>
      <c r="AI323" s="136">
        <f t="shared" ca="1" si="516"/>
        <v>-11.416441670947101</v>
      </c>
      <c r="AJ323" s="136">
        <f t="shared" ca="1" si="516"/>
        <v>-11.98449885084203</v>
      </c>
      <c r="AK323" s="136">
        <f t="shared" ca="1" si="516"/>
        <v>-13.957938776946405</v>
      </c>
      <c r="AL323" s="136">
        <f t="shared" ca="1" si="516"/>
        <v>-18.178858408919545</v>
      </c>
      <c r="AM323" s="136">
        <f t="shared" ca="1" si="516"/>
        <v>-25.698594840849424</v>
      </c>
      <c r="AN323" s="136">
        <f t="shared" ca="1" si="516"/>
        <v>-35.388404273038361</v>
      </c>
      <c r="AO323" s="136">
        <f t="shared" ca="1" si="516"/>
        <v>-41.599956838816851</v>
      </c>
      <c r="AP323" s="136">
        <f t="shared" ca="1" si="516"/>
        <v>-41.322200110637219</v>
      </c>
      <c r="AQ323" s="136">
        <f t="shared" ca="1" si="516"/>
        <v>-37.990571246354612</v>
      </c>
      <c r="AR323" s="136">
        <f t="shared" ca="1" si="516"/>
        <v>-34.693283881001463</v>
      </c>
      <c r="AS323" s="136">
        <f t="shared" ca="1" si="516"/>
        <v>-32.350965385558411</v>
      </c>
      <c r="AT323" s="136">
        <f t="shared" ca="1" si="516"/>
        <v>-31.013552458293862</v>
      </c>
      <c r="AU323" s="136">
        <f t="shared" ca="1" si="516"/>
        <v>-30.582626731209871</v>
      </c>
      <c r="AW323" s="80">
        <f t="shared" si="502"/>
        <v>37.500010000000003</v>
      </c>
      <c r="AX323" s="136">
        <f t="shared" ca="1" si="517"/>
        <v>0.82711258292103906</v>
      </c>
      <c r="AY323" s="136">
        <f t="shared" ca="1" si="481"/>
        <v>18.138496360883305</v>
      </c>
      <c r="AZ323" s="136">
        <f t="shared" ca="1" si="481"/>
        <v>17.298953445282006</v>
      </c>
      <c r="BA323" s="136">
        <f t="shared" ca="1" si="481"/>
        <v>15.644652259358821</v>
      </c>
      <c r="BB323" s="136">
        <f t="shared" ca="1" si="481"/>
        <v>12.725634160108562</v>
      </c>
      <c r="BC323" s="136">
        <f t="shared" ca="1" si="481"/>
        <v>18.663426432838854</v>
      </c>
      <c r="BD323" s="136">
        <f t="shared" ca="1" si="481"/>
        <v>30.903878976603018</v>
      </c>
      <c r="BE323" s="136">
        <f t="shared" ca="1" si="481"/>
        <v>49.508203714784671</v>
      </c>
      <c r="BF323" s="136">
        <f t="shared" ca="1" si="481"/>
        <v>66.614256811145097</v>
      </c>
      <c r="BG323" s="136">
        <f t="shared" ca="1" si="481"/>
        <v>74.800644945450273</v>
      </c>
      <c r="BH323" s="136">
        <f t="shared" ca="1" si="481"/>
        <v>76.185850530692889</v>
      </c>
      <c r="BI323" s="136">
        <f t="shared" ca="1" si="481"/>
        <v>75.430995450322584</v>
      </c>
      <c r="BJ323" s="136">
        <f t="shared" ca="1" si="481"/>
        <v>74.969836078281716</v>
      </c>
      <c r="BK323" s="62"/>
      <c r="BL323" s="80">
        <f t="shared" si="503"/>
        <v>37.500010000000003</v>
      </c>
      <c r="BM323" s="104">
        <f t="shared" ca="1" si="518"/>
        <v>-22.00577075897316</v>
      </c>
      <c r="BN323" s="104">
        <f t="shared" ca="1" si="518"/>
        <v>-23.723389096076687</v>
      </c>
      <c r="BO323" s="104">
        <f t="shared" ca="1" si="518"/>
        <v>-29.390270018727762</v>
      </c>
      <c r="BP323" s="104">
        <f t="shared" ca="1" si="518"/>
        <v>-40.389386722889022</v>
      </c>
      <c r="BQ323" s="104">
        <f t="shared" ca="1" si="518"/>
        <v>-57.370683858093116</v>
      </c>
      <c r="BR323" s="104">
        <f t="shared" ca="1" si="518"/>
        <v>-74.64861354529765</v>
      </c>
      <c r="BS323" s="104">
        <f t="shared" ca="1" si="518"/>
        <v>-79.288857029853688</v>
      </c>
      <c r="BT323" s="104">
        <f t="shared" ca="1" si="518"/>
        <v>-69.918766061165883</v>
      </c>
      <c r="BU323" s="104">
        <f t="shared" ca="1" si="518"/>
        <v>-57.317716059870364</v>
      </c>
      <c r="BV323" s="104">
        <f t="shared" ca="1" si="518"/>
        <v>-47.512303693606981</v>
      </c>
      <c r="BW323" s="104">
        <f t="shared" ca="1" si="518"/>
        <v>-41.224425765354397</v>
      </c>
      <c r="BX323" s="104">
        <f t="shared" ca="1" si="518"/>
        <v>-37.815900515938722</v>
      </c>
      <c r="BY323" s="104">
        <f t="shared" ca="1" si="518"/>
        <v>-36.742353969559716</v>
      </c>
      <c r="BZ323" s="62"/>
      <c r="CA323" s="80">
        <f t="shared" si="505"/>
        <v>37.500010000000003</v>
      </c>
      <c r="CB323" s="104">
        <f t="shared" ca="1" si="519"/>
        <v>-16.33496887851425</v>
      </c>
      <c r="CC323" s="104">
        <f t="shared" ca="1" si="519"/>
        <v>-16.739798242821337</v>
      </c>
      <c r="CD323" s="104">
        <f t="shared" ca="1" si="519"/>
        <v>-18.811788809656498</v>
      </c>
      <c r="CE323" s="104">
        <f t="shared" ca="1" si="519"/>
        <v>-24.133619333490621</v>
      </c>
      <c r="CF323" s="104">
        <f t="shared" ca="1" si="519"/>
        <v>-32.738265421136113</v>
      </c>
      <c r="CG323" s="104">
        <f t="shared" ca="1" si="519"/>
        <v>-39.954338747925426</v>
      </c>
      <c r="CH323" s="104">
        <f t="shared" ca="1" si="519"/>
        <v>-38.305014964538408</v>
      </c>
      <c r="CI323" s="104">
        <f t="shared" ca="1" si="519"/>
        <v>-29.336707854983729</v>
      </c>
      <c r="CJ323" s="104">
        <f t="shared" ca="1" si="519"/>
        <v>-20.39427112571579</v>
      </c>
      <c r="CK323" s="104">
        <f t="shared" ca="1" si="519"/>
        <v>-14.473997348977868</v>
      </c>
      <c r="CL323" s="104">
        <f t="shared" ca="1" si="519"/>
        <v>-11.404437074412497</v>
      </c>
      <c r="CM323" s="104">
        <f t="shared" ca="1" si="519"/>
        <v>-10.280959617395535</v>
      </c>
      <c r="CN323" s="104">
        <f t="shared" ca="1" si="519"/>
        <v>-10.080920080514455</v>
      </c>
      <c r="CP323" s="80">
        <f t="shared" si="507"/>
        <v>37.500010000000003</v>
      </c>
      <c r="CQ323" s="136">
        <f t="shared" ca="1" si="520"/>
        <v>-17.162081461435289</v>
      </c>
      <c r="CR323" s="136">
        <f t="shared" ca="1" si="520"/>
        <v>-16.98540684842871</v>
      </c>
      <c r="CS323" s="136">
        <f t="shared" ca="1" si="520"/>
        <v>-17.337396344821542</v>
      </c>
      <c r="CT323" s="136">
        <f t="shared" ca="1" si="520"/>
        <v>-20.101949428440697</v>
      </c>
      <c r="CU323" s="136">
        <f t="shared" ca="1" si="520"/>
        <v>-26.764771244741851</v>
      </c>
      <c r="CV323" s="136">
        <f t="shared" ca="1" si="520"/>
        <v>-36.082533748704499</v>
      </c>
      <c r="CW323" s="136">
        <f t="shared" ca="1" si="520"/>
        <v>-42.216071612318409</v>
      </c>
      <c r="CX323" s="136">
        <f t="shared" ca="1" si="520"/>
        <v>-42.062342015092284</v>
      </c>
      <c r="CY323" s="136">
        <f t="shared" ca="1" si="520"/>
        <v>-39.057697558554651</v>
      </c>
      <c r="CZ323" s="136">
        <f t="shared" ca="1" si="520"/>
        <v>-36.348261417373813</v>
      </c>
      <c r="DA323" s="136">
        <f t="shared" ca="1" si="520"/>
        <v>-34.881942080174909</v>
      </c>
      <c r="DB323" s="136">
        <f t="shared" ca="1" si="520"/>
        <v>-34.492164018044534</v>
      </c>
      <c r="DC323" s="136">
        <f t="shared" ca="1" si="520"/>
        <v>-34.503819573374479</v>
      </c>
      <c r="DE323" s="80">
        <f t="shared" si="509"/>
        <v>37.500010000000003</v>
      </c>
      <c r="DF323" s="136">
        <f t="shared" ca="1" si="521"/>
        <v>-2.0865291076126731</v>
      </c>
      <c r="DG323" s="136">
        <f t="shared" ca="1" si="521"/>
        <v>-2.353654329057246</v>
      </c>
      <c r="DH323" s="136">
        <f t="shared" ca="1" si="521"/>
        <v>-3.4208458196283615</v>
      </c>
      <c r="DI323" s="136">
        <f t="shared" ca="1" si="521"/>
        <v>-5.418674498108448</v>
      </c>
      <c r="DJ323" s="136">
        <f t="shared" ca="1" si="521"/>
        <v>-7.0746060128130139</v>
      </c>
      <c r="DK323" s="136">
        <f t="shared" ca="1" si="521"/>
        <v>-5.0637044774785593</v>
      </c>
      <c r="DL323" s="136">
        <f t="shared" ca="1" si="521"/>
        <v>1.6799190368581574</v>
      </c>
      <c r="DM323" s="136">
        <f t="shared" ca="1" si="521"/>
        <v>5.4939249079061403</v>
      </c>
      <c r="DN323" s="136">
        <f t="shared" ca="1" si="521"/>
        <v>3.7303795789140874</v>
      </c>
      <c r="DO323" s="136">
        <f t="shared" ca="1" si="521"/>
        <v>2.3612535847111253</v>
      </c>
      <c r="DP323" s="136">
        <f t="shared" ca="1" si="521"/>
        <v>1.4048136216150109</v>
      </c>
      <c r="DQ323" s="136">
        <f t="shared" ca="1" si="521"/>
        <v>0.52655364131969229</v>
      </c>
      <c r="DR323" s="136">
        <f t="shared" ca="1" si="521"/>
        <v>0.11746645759097873</v>
      </c>
      <c r="DT323" s="80">
        <f t="shared" si="511"/>
        <v>37.500010000000003</v>
      </c>
      <c r="DU323" s="136">
        <f t="shared" ca="1" si="522"/>
        <v>-10.589329088026062</v>
      </c>
      <c r="DV323" s="136">
        <f t="shared" ca="1" si="522"/>
        <v>-11.738890245234657</v>
      </c>
      <c r="DW323" s="136">
        <f t="shared" ca="1" si="522"/>
        <v>-15.432331241781361</v>
      </c>
      <c r="DX323" s="136">
        <f t="shared" ca="1" si="522"/>
        <v>-22.210528313969469</v>
      </c>
      <c r="DY323" s="136">
        <f t="shared" ca="1" si="522"/>
        <v>-31.672089017243685</v>
      </c>
      <c r="DZ323" s="136">
        <f t="shared" ca="1" si="522"/>
        <v>-39.260209272259289</v>
      </c>
      <c r="EA323" s="136">
        <f t="shared" ca="1" si="522"/>
        <v>-37.688900191036851</v>
      </c>
      <c r="EB323" s="136">
        <f t="shared" ca="1" si="522"/>
        <v>-28.596565950528664</v>
      </c>
      <c r="EC323" s="136">
        <f t="shared" ca="1" si="522"/>
        <v>-19.327144813515751</v>
      </c>
      <c r="ED323" s="136">
        <f t="shared" ca="1" si="522"/>
        <v>-12.819019812605518</v>
      </c>
      <c r="EE323" s="136">
        <f t="shared" ca="1" si="522"/>
        <v>-8.8734603797959988</v>
      </c>
      <c r="EF323" s="136">
        <f t="shared" ca="1" si="522"/>
        <v>-6.8023480576448598</v>
      </c>
      <c r="EG323" s="136">
        <f t="shared" ca="1" si="522"/>
        <v>-6.1597272383498467</v>
      </c>
      <c r="EI323" s="80">
        <f t="shared" si="513"/>
        <v>37.500010000000003</v>
      </c>
      <c r="EJ323" s="136">
        <f t="shared" ca="1" si="523"/>
        <v>-11.416441670947101</v>
      </c>
      <c r="EK323" s="136">
        <f t="shared" ca="1" si="523"/>
        <v>-11.98449885084203</v>
      </c>
      <c r="EL323" s="136">
        <f t="shared" ca="1" si="523"/>
        <v>-13.957938776946405</v>
      </c>
      <c r="EM323" s="136">
        <f t="shared" ca="1" si="523"/>
        <v>-18.178858408919545</v>
      </c>
      <c r="EN323" s="136">
        <f t="shared" ca="1" si="523"/>
        <v>-25.698594840849424</v>
      </c>
      <c r="EO323" s="136">
        <f t="shared" ca="1" si="523"/>
        <v>-35.388404273038361</v>
      </c>
      <c r="EP323" s="136">
        <f t="shared" ca="1" si="523"/>
        <v>-41.599956838816851</v>
      </c>
      <c r="EQ323" s="136">
        <f t="shared" ca="1" si="523"/>
        <v>-41.322200110637219</v>
      </c>
      <c r="ER323" s="136">
        <f t="shared" ca="1" si="523"/>
        <v>-37.990571246354612</v>
      </c>
      <c r="ES323" s="136">
        <f t="shared" ca="1" si="523"/>
        <v>-34.693283881001463</v>
      </c>
      <c r="ET323" s="136">
        <f t="shared" ca="1" si="523"/>
        <v>-32.350965385558411</v>
      </c>
      <c r="EU323" s="136">
        <f t="shared" ca="1" si="523"/>
        <v>-31.013552458293862</v>
      </c>
      <c r="EV323" s="136">
        <f t="shared" ca="1" si="523"/>
        <v>-30.582626731209871</v>
      </c>
    </row>
    <row r="324" spans="16:184">
      <c r="Q324" s="1"/>
      <c r="S324" s="26">
        <f t="shared" si="498"/>
        <v>45.000010000000003</v>
      </c>
      <c r="T324" s="132">
        <f t="shared" ca="1" si="515"/>
        <v>-8.6134502943287092</v>
      </c>
      <c r="U324" s="132">
        <f t="shared" ca="1" si="515"/>
        <v>-9.5108509915158308</v>
      </c>
      <c r="V324" s="132">
        <f t="shared" ca="1" si="515"/>
        <v>-12.421369158429485</v>
      </c>
      <c r="W324" s="132">
        <f t="shared" ca="1" si="515"/>
        <v>-17.982423579547291</v>
      </c>
      <c r="X324" s="132">
        <f t="shared" ca="1" si="515"/>
        <v>-26.869344454562835</v>
      </c>
      <c r="Y324" s="132">
        <f t="shared" ca="1" si="515"/>
        <v>-37.688900191036879</v>
      </c>
      <c r="Z324" s="132">
        <f t="shared" ca="1" si="515"/>
        <v>-43.338562170649254</v>
      </c>
      <c r="AA324" s="132">
        <f t="shared" ca="1" si="515"/>
        <v>-37.688900191036858</v>
      </c>
      <c r="AB324" s="132">
        <f t="shared" ca="1" si="515"/>
        <v>-26.869344454562853</v>
      </c>
      <c r="AC324" s="132">
        <f t="shared" ca="1" si="515"/>
        <v>-17.982423579547273</v>
      </c>
      <c r="AD324" s="132">
        <f t="shared" ca="1" si="515"/>
        <v>-12.421369158429485</v>
      </c>
      <c r="AE324" s="132">
        <f t="shared" ca="1" si="515"/>
        <v>-9.5108509915158379</v>
      </c>
      <c r="AF324" s="132">
        <f t="shared" ca="1" si="515"/>
        <v>-8.6134502943287075</v>
      </c>
      <c r="AH324" s="80">
        <f t="shared" si="500"/>
        <v>45.000010000000003</v>
      </c>
      <c r="AI324" s="136">
        <f t="shared" ca="1" si="516"/>
        <v>-12.339270394672413</v>
      </c>
      <c r="AJ324" s="136">
        <f t="shared" ca="1" si="516"/>
        <v>-12.927113818426093</v>
      </c>
      <c r="AK324" s="136">
        <f t="shared" ca="1" si="516"/>
        <v>-14.961154662917998</v>
      </c>
      <c r="AL324" s="136">
        <f t="shared" ca="1" si="516"/>
        <v>-19.36482731150608</v>
      </c>
      <c r="AM324" s="136">
        <f t="shared" ca="1" si="516"/>
        <v>-27.844393255905814</v>
      </c>
      <c r="AN324" s="136">
        <f t="shared" ca="1" si="516"/>
        <v>-41.599956838816865</v>
      </c>
      <c r="AO324" s="136">
        <f t="shared" ca="1" si="516"/>
        <v>-56.064196330757795</v>
      </c>
      <c r="AP324" s="136">
        <f t="shared" ca="1" si="516"/>
        <v>-61.434080179653115</v>
      </c>
      <c r="AQ324" s="136">
        <f t="shared" ca="1" si="516"/>
        <v>-57.77322343116586</v>
      </c>
      <c r="AR324" s="136">
        <f t="shared" ca="1" si="516"/>
        <v>-51.947363794238569</v>
      </c>
      <c r="AS324" s="136">
        <f t="shared" ca="1" si="516"/>
        <v>-47.399313872789591</v>
      </c>
      <c r="AT324" s="136">
        <f t="shared" ca="1" si="516"/>
        <v>-44.748244809648767</v>
      </c>
      <c r="AU324" s="136">
        <f t="shared" ca="1" si="516"/>
        <v>-43.891527280200648</v>
      </c>
      <c r="AW324" s="80">
        <f t="shared" si="502"/>
        <v>45.000010000000003</v>
      </c>
      <c r="AX324" s="136">
        <f t="shared" ca="1" si="517"/>
        <v>3.7258201003437037</v>
      </c>
      <c r="AY324" s="136">
        <f t="shared" ca="1" si="481"/>
        <v>14.993707290110549</v>
      </c>
      <c r="AZ324" s="136">
        <f t="shared" ca="1" si="481"/>
        <v>14.205502284623883</v>
      </c>
      <c r="BA324" s="136">
        <f t="shared" ca="1" si="481"/>
        <v>12.725634160108555</v>
      </c>
      <c r="BB324" s="136">
        <f t="shared" ca="1" si="481"/>
        <v>15.644652259358807</v>
      </c>
      <c r="BC324" s="136">
        <f t="shared" ca="1" si="481"/>
        <v>21.874264068395945</v>
      </c>
      <c r="BD324" s="136">
        <f t="shared" ca="1" si="481"/>
        <v>33.964940214691289</v>
      </c>
      <c r="BE324" s="136">
        <f t="shared" ca="1" si="481"/>
        <v>53.247855063040404</v>
      </c>
      <c r="BF324" s="136">
        <f t="shared" ca="1" si="481"/>
        <v>74.800644945450287</v>
      </c>
      <c r="BG324" s="136">
        <f t="shared" ca="1" si="481"/>
        <v>89.437776003373443</v>
      </c>
      <c r="BH324" s="136">
        <f t="shared" ca="1" si="481"/>
        <v>95.002700509632859</v>
      </c>
      <c r="BI324" s="136">
        <f t="shared" ca="1" si="481"/>
        <v>95.86292557787651</v>
      </c>
      <c r="BJ324" s="136">
        <f t="shared" ca="1" si="481"/>
        <v>95.756102854919888</v>
      </c>
      <c r="BK324" s="62"/>
      <c r="BL324" s="80">
        <f t="shared" si="503"/>
        <v>45.000010000000003</v>
      </c>
      <c r="BM324" s="104">
        <f t="shared" ca="1" si="518"/>
        <v>-20.952720689001119</v>
      </c>
      <c r="BN324" s="104">
        <f t="shared" ca="1" si="518"/>
        <v>-22.437964809941921</v>
      </c>
      <c r="BO324" s="104">
        <f t="shared" ca="1" si="518"/>
        <v>-27.382523821347483</v>
      </c>
      <c r="BP324" s="104">
        <f t="shared" ca="1" si="518"/>
        <v>-37.347250891053363</v>
      </c>
      <c r="BQ324" s="104">
        <f t="shared" ca="1" si="518"/>
        <v>-54.713737710468649</v>
      </c>
      <c r="BR324" s="104">
        <f t="shared" ca="1" si="518"/>
        <v>-79.28885702985373</v>
      </c>
      <c r="BS324" s="104">
        <f t="shared" ca="1" si="518"/>
        <v>-99.402758501407064</v>
      </c>
      <c r="BT324" s="104">
        <f t="shared" ca="1" si="518"/>
        <v>-99.122980370689973</v>
      </c>
      <c r="BU324" s="104">
        <f t="shared" ca="1" si="518"/>
        <v>-84.642567885728695</v>
      </c>
      <c r="BV324" s="104">
        <f t="shared" ca="1" si="518"/>
        <v>-69.929787373785842</v>
      </c>
      <c r="BW324" s="104">
        <f t="shared" ca="1" si="518"/>
        <v>-59.820683031219076</v>
      </c>
      <c r="BX324" s="104">
        <f t="shared" ca="1" si="518"/>
        <v>-54.259095801164598</v>
      </c>
      <c r="BY324" s="104">
        <f t="shared" ca="1" si="518"/>
        <v>-52.504977574529356</v>
      </c>
      <c r="BZ324" s="62"/>
      <c r="CA324" s="80">
        <f t="shared" si="505"/>
        <v>45.000010000000003</v>
      </c>
      <c r="CB324" s="104">
        <f t="shared" ca="1" si="519"/>
        <v>-14.055685777619647</v>
      </c>
      <c r="CC324" s="104">
        <f t="shared" ca="1" si="519"/>
        <v>-14.290269546098322</v>
      </c>
      <c r="CD324" s="104">
        <f t="shared" ca="1" si="519"/>
        <v>-15.728091683695745</v>
      </c>
      <c r="CE324" s="104">
        <f t="shared" ca="1" si="519"/>
        <v>-19.904608862089777</v>
      </c>
      <c r="CF324" s="104">
        <f t="shared" ca="1" si="519"/>
        <v>-27.915474642277388</v>
      </c>
      <c r="CG324" s="104">
        <f t="shared" ca="1" si="519"/>
        <v>-38.305014964538429</v>
      </c>
      <c r="CH324" s="104">
        <f t="shared" ca="1" si="519"/>
        <v>-43.803434910762235</v>
      </c>
      <c r="CI324" s="104">
        <f t="shared" ca="1" si="519"/>
        <v>-38.183098423656119</v>
      </c>
      <c r="CJ324" s="104">
        <f t="shared" ca="1" si="519"/>
        <v>-27.552980644676463</v>
      </c>
      <c r="CK324" s="104">
        <f t="shared" ca="1" si="519"/>
        <v>-19.045670599639941</v>
      </c>
      <c r="CL324" s="104">
        <f t="shared" ca="1" si="519"/>
        <v>-14.072227742914183</v>
      </c>
      <c r="CM324" s="104">
        <f t="shared" ca="1" si="519"/>
        <v>-11.810805912924639</v>
      </c>
      <c r="CN324" s="104">
        <f t="shared" ca="1" si="519"/>
        <v>-11.219941644730273</v>
      </c>
      <c r="CP324" s="80">
        <f t="shared" si="507"/>
        <v>45.000010000000003</v>
      </c>
      <c r="CQ324" s="136">
        <f t="shared" ca="1" si="520"/>
        <v>-17.781505877963351</v>
      </c>
      <c r="CR324" s="136">
        <f t="shared" ca="1" si="520"/>
        <v>-17.706532373008585</v>
      </c>
      <c r="CS324" s="136">
        <f t="shared" ca="1" si="520"/>
        <v>-18.267877188184258</v>
      </c>
      <c r="CT324" s="136">
        <f t="shared" ca="1" si="520"/>
        <v>-21.287012594048566</v>
      </c>
      <c r="CU324" s="136">
        <f t="shared" ca="1" si="520"/>
        <v>-28.890523443620367</v>
      </c>
      <c r="CV324" s="136">
        <f t="shared" ca="1" si="520"/>
        <v>-42.21607161231843</v>
      </c>
      <c r="CW324" s="136">
        <f t="shared" ca="1" si="520"/>
        <v>-56.52906907087079</v>
      </c>
      <c r="CX324" s="136">
        <f t="shared" ca="1" si="520"/>
        <v>-61.928278412272377</v>
      </c>
      <c r="CY324" s="136">
        <f t="shared" ca="1" si="520"/>
        <v>-58.456859621279463</v>
      </c>
      <c r="CZ324" s="136">
        <f t="shared" ca="1" si="520"/>
        <v>-53.010610814331237</v>
      </c>
      <c r="DA324" s="136">
        <f t="shared" ca="1" si="520"/>
        <v>-49.050172457274286</v>
      </c>
      <c r="DB324" s="136">
        <f t="shared" ca="1" si="520"/>
        <v>-47.048199731057565</v>
      </c>
      <c r="DC324" s="136">
        <f t="shared" ca="1" si="520"/>
        <v>-46.498018630602218</v>
      </c>
      <c r="DE324" s="80">
        <f t="shared" si="509"/>
        <v>45.000010000000003</v>
      </c>
      <c r="DF324" s="136">
        <f t="shared" ca="1" si="521"/>
        <v>-0.31051712130022935</v>
      </c>
      <c r="DG324" s="136">
        <f t="shared" ca="1" si="521"/>
        <v>-0.24941650251394165</v>
      </c>
      <c r="DH324" s="136">
        <f t="shared" ca="1" si="521"/>
        <v>-0.33404890098901063</v>
      </c>
      <c r="DI324" s="136">
        <f t="shared" ca="1" si="521"/>
        <v>-0.78949550083215314</v>
      </c>
      <c r="DJ324" s="136">
        <f t="shared" ca="1" si="521"/>
        <v>-0.8613039502108375</v>
      </c>
      <c r="DK324" s="136">
        <f t="shared" ca="1" si="521"/>
        <v>1.6799190368581502</v>
      </c>
      <c r="DL324" s="136">
        <f t="shared" ca="1" si="521"/>
        <v>5.9119905398537744</v>
      </c>
      <c r="DM324" s="136">
        <f t="shared" ca="1" si="521"/>
        <v>1.6799190368581502</v>
      </c>
      <c r="DN324" s="136">
        <f t="shared" ca="1" si="521"/>
        <v>-0.86130395021082862</v>
      </c>
      <c r="DO324" s="136">
        <f t="shared" ca="1" si="521"/>
        <v>-0.78949550083213893</v>
      </c>
      <c r="DP324" s="136">
        <f t="shared" ca="1" si="521"/>
        <v>-0.33404890098900353</v>
      </c>
      <c r="DQ324" s="136">
        <f t="shared" ca="1" si="521"/>
        <v>-0.24941650251394165</v>
      </c>
      <c r="DR324" s="136">
        <f t="shared" ca="1" si="521"/>
        <v>-0.31051712130022935</v>
      </c>
      <c r="DT324" s="80">
        <f t="shared" si="511"/>
        <v>45.000010000000003</v>
      </c>
      <c r="DU324" s="136">
        <f t="shared" ca="1" si="522"/>
        <v>-8.6134502943287092</v>
      </c>
      <c r="DV324" s="136">
        <f t="shared" ca="1" si="522"/>
        <v>-9.5108509915158308</v>
      </c>
      <c r="DW324" s="136">
        <f t="shared" ca="1" si="522"/>
        <v>-12.421369158429485</v>
      </c>
      <c r="DX324" s="136">
        <f t="shared" ca="1" si="522"/>
        <v>-17.982423579547291</v>
      </c>
      <c r="DY324" s="136">
        <f t="shared" ca="1" si="522"/>
        <v>-26.869344454562835</v>
      </c>
      <c r="DZ324" s="136">
        <f t="shared" ca="1" si="522"/>
        <v>-37.688900191036879</v>
      </c>
      <c r="EA324" s="136">
        <f t="shared" ca="1" si="522"/>
        <v>-43.338562170649254</v>
      </c>
      <c r="EB324" s="136">
        <f t="shared" ca="1" si="522"/>
        <v>-37.688900191036858</v>
      </c>
      <c r="EC324" s="136">
        <f t="shared" ca="1" si="522"/>
        <v>-26.869344454562853</v>
      </c>
      <c r="ED324" s="136">
        <f t="shared" ca="1" si="522"/>
        <v>-17.982423579547273</v>
      </c>
      <c r="EE324" s="136">
        <f t="shared" ca="1" si="522"/>
        <v>-12.421369158429485</v>
      </c>
      <c r="EF324" s="136">
        <f t="shared" ca="1" si="522"/>
        <v>-9.5108509915158379</v>
      </c>
      <c r="EG324" s="136">
        <f t="shared" ca="1" si="522"/>
        <v>-8.6134502943287075</v>
      </c>
      <c r="EI324" s="80">
        <f t="shared" si="513"/>
        <v>45.000010000000003</v>
      </c>
      <c r="EJ324" s="136">
        <f t="shared" ca="1" si="523"/>
        <v>-12.339270394672413</v>
      </c>
      <c r="EK324" s="136">
        <f t="shared" ca="1" si="523"/>
        <v>-12.927113818426093</v>
      </c>
      <c r="EL324" s="136">
        <f t="shared" ca="1" si="523"/>
        <v>-14.961154662917998</v>
      </c>
      <c r="EM324" s="136">
        <f t="shared" ca="1" si="523"/>
        <v>-19.36482731150608</v>
      </c>
      <c r="EN324" s="136">
        <f t="shared" ca="1" si="523"/>
        <v>-27.844393255905814</v>
      </c>
      <c r="EO324" s="136">
        <f t="shared" ca="1" si="523"/>
        <v>-41.599956838816865</v>
      </c>
      <c r="EP324" s="136">
        <f t="shared" ca="1" si="523"/>
        <v>-56.064196330757795</v>
      </c>
      <c r="EQ324" s="136">
        <f t="shared" ca="1" si="523"/>
        <v>-61.434080179653115</v>
      </c>
      <c r="ER324" s="136">
        <f t="shared" ca="1" si="523"/>
        <v>-57.77322343116586</v>
      </c>
      <c r="ES324" s="136">
        <f t="shared" ca="1" si="523"/>
        <v>-51.947363794238569</v>
      </c>
      <c r="ET324" s="136">
        <f t="shared" ca="1" si="523"/>
        <v>-47.399313872789591</v>
      </c>
      <c r="EU324" s="136">
        <f t="shared" ca="1" si="523"/>
        <v>-44.748244809648767</v>
      </c>
      <c r="EV324" s="136">
        <f t="shared" ca="1" si="523"/>
        <v>-43.891527280200648</v>
      </c>
    </row>
    <row r="325" spans="16:184">
      <c r="Q325" s="1"/>
      <c r="R325" s="95"/>
      <c r="S325" s="26">
        <f t="shared" si="498"/>
        <v>52.500010000000003</v>
      </c>
      <c r="T325" s="132">
        <f t="shared" ca="1" si="515"/>
        <v>-6.1597272383498431</v>
      </c>
      <c r="U325" s="132">
        <f t="shared" ca="1" si="515"/>
        <v>-6.8023480576448589</v>
      </c>
      <c r="V325" s="132">
        <f t="shared" ca="1" si="515"/>
        <v>-8.8734603797959934</v>
      </c>
      <c r="W325" s="132">
        <f t="shared" ca="1" si="515"/>
        <v>-12.819019812605521</v>
      </c>
      <c r="X325" s="132">
        <f t="shared" ca="1" si="515"/>
        <v>-19.327144813515744</v>
      </c>
      <c r="Y325" s="132">
        <f t="shared" ca="1" si="515"/>
        <v>-28.596565950528664</v>
      </c>
      <c r="Z325" s="132">
        <f t="shared" ca="1" si="515"/>
        <v>-37.688900191036858</v>
      </c>
      <c r="AA325" s="132">
        <f t="shared" ca="1" si="515"/>
        <v>-39.260209272259303</v>
      </c>
      <c r="AB325" s="132">
        <f t="shared" ca="1" si="515"/>
        <v>-31.672089017243668</v>
      </c>
      <c r="AC325" s="132">
        <f t="shared" ca="1" si="515"/>
        <v>-22.210528313969458</v>
      </c>
      <c r="AD325" s="132">
        <f t="shared" ca="1" si="515"/>
        <v>-15.432331241781355</v>
      </c>
      <c r="AE325" s="132">
        <f t="shared" ca="1" si="515"/>
        <v>-11.738890245234657</v>
      </c>
      <c r="AF325" s="132">
        <f t="shared" ca="1" si="515"/>
        <v>-10.589329088026062</v>
      </c>
      <c r="AH325" s="80">
        <f t="shared" si="500"/>
        <v>52.500010000000003</v>
      </c>
      <c r="AI325" s="136">
        <f t="shared" ca="1" si="516"/>
        <v>-12.837439237083219</v>
      </c>
      <c r="AJ325" s="136">
        <f t="shared" ca="1" si="516"/>
        <v>-13.39390846306787</v>
      </c>
      <c r="AK325" s="136">
        <f t="shared" ca="1" si="516"/>
        <v>-15.295510094753396</v>
      </c>
      <c r="AL325" s="136">
        <f t="shared" ca="1" si="516"/>
        <v>-19.350349871582534</v>
      </c>
      <c r="AM325" s="136">
        <f t="shared" ca="1" si="516"/>
        <v>-27.229747391416325</v>
      </c>
      <c r="AN325" s="136">
        <f t="shared" ca="1" si="516"/>
        <v>-41.322200110637219</v>
      </c>
      <c r="AO325" s="136">
        <f t="shared" ca="1" si="516"/>
        <v>-61.434080179653115</v>
      </c>
      <c r="AP325" s="136">
        <f t="shared" ca="1" si="516"/>
        <v>-78.074046200236182</v>
      </c>
      <c r="AQ325" s="136">
        <f t="shared" ca="1" si="516"/>
        <v>-81.180292732028349</v>
      </c>
      <c r="AR325" s="136">
        <f t="shared" ca="1" si="516"/>
        <v>-75.458383377009852</v>
      </c>
      <c r="AS325" s="136">
        <f t="shared" ca="1" si="516"/>
        <v>-68.906711612408245</v>
      </c>
      <c r="AT325" s="136">
        <f t="shared" ca="1" si="516"/>
        <v>-64.649966984753178</v>
      </c>
      <c r="AU325" s="136">
        <f t="shared" ca="1" si="516"/>
        <v>-63.227994644260804</v>
      </c>
      <c r="AW325" s="80">
        <f t="shared" si="502"/>
        <v>52.500010000000003</v>
      </c>
      <c r="AX325" s="136">
        <f t="shared" ca="1" si="517"/>
        <v>6.677711998733372</v>
      </c>
      <c r="AY325" s="136">
        <f t="shared" ca="1" si="481"/>
        <v>13.433648400225977</v>
      </c>
      <c r="AZ325" s="136">
        <f t="shared" ca="1" si="481"/>
        <v>12.725634160108553</v>
      </c>
      <c r="BA325" s="136">
        <f t="shared" ca="1" si="481"/>
        <v>14.205502284623881</v>
      </c>
      <c r="BB325" s="136">
        <f t="shared" ca="1" si="481"/>
        <v>17.298953445281999</v>
      </c>
      <c r="BC325" s="136">
        <f t="shared" ca="1" si="481"/>
        <v>23.477505005762406</v>
      </c>
      <c r="BD325" s="136">
        <f t="shared" ca="1" si="481"/>
        <v>34.977944714360106</v>
      </c>
      <c r="BE325" s="136">
        <f t="shared" ca="1" si="481"/>
        <v>53.474380370626911</v>
      </c>
      <c r="BF325" s="136">
        <f t="shared" ca="1" si="481"/>
        <v>76.185850530692903</v>
      </c>
      <c r="BG325" s="136">
        <f t="shared" ca="1" si="481"/>
        <v>95.002700509632859</v>
      </c>
      <c r="BH325" s="136">
        <f t="shared" ca="1" si="481"/>
        <v>104.98671416721797</v>
      </c>
      <c r="BI325" s="136">
        <f t="shared" ca="1" si="481"/>
        <v>108.40207985837714</v>
      </c>
      <c r="BJ325" s="136">
        <f t="shared" ca="1" si="481"/>
        <v>109.05093694642284</v>
      </c>
      <c r="BK325" s="62"/>
      <c r="BL325" s="80">
        <f t="shared" si="503"/>
        <v>52.500010000000003</v>
      </c>
      <c r="BM325" s="104">
        <f t="shared" ca="1" si="518"/>
        <v>-18.997166475433069</v>
      </c>
      <c r="BN325" s="104">
        <f t="shared" ca="1" si="518"/>
        <v>-20.196256520712737</v>
      </c>
      <c r="BO325" s="104">
        <f t="shared" ca="1" si="518"/>
        <v>-24.168970474549386</v>
      </c>
      <c r="BP325" s="104">
        <f t="shared" ca="1" si="518"/>
        <v>-32.169369684188055</v>
      </c>
      <c r="BQ325" s="104">
        <f t="shared" ca="1" si="518"/>
        <v>-46.556892204932069</v>
      </c>
      <c r="BR325" s="104">
        <f t="shared" ca="1" si="518"/>
        <v>-69.918766061165883</v>
      </c>
      <c r="BS325" s="104">
        <f t="shared" ca="1" si="518"/>
        <v>-99.122980370689973</v>
      </c>
      <c r="BT325" s="104">
        <f t="shared" ca="1" si="518"/>
        <v>-117.33425547249549</v>
      </c>
      <c r="BU325" s="104">
        <f t="shared" ca="1" si="518"/>
        <v>-112.85238174927201</v>
      </c>
      <c r="BV325" s="104">
        <f t="shared" ca="1" si="518"/>
        <v>-97.668911690979314</v>
      </c>
      <c r="BW325" s="104">
        <f t="shared" ca="1" si="518"/>
        <v>-84.3390428541896</v>
      </c>
      <c r="BX325" s="104">
        <f t="shared" ca="1" si="518"/>
        <v>-76.388857229987821</v>
      </c>
      <c r="BY325" s="104">
        <f t="shared" ca="1" si="518"/>
        <v>-73.81732373228688</v>
      </c>
      <c r="BZ325" s="62"/>
      <c r="CA325" s="80">
        <f t="shared" si="505"/>
        <v>52.500010000000003</v>
      </c>
      <c r="CB325" s="104">
        <f t="shared" ca="1" si="519"/>
        <v>-12.462178530656601</v>
      </c>
      <c r="CC325" s="104">
        <f t="shared" ca="1" si="519"/>
        <v>-12.376480687899168</v>
      </c>
      <c r="CD325" s="104">
        <f t="shared" ca="1" si="519"/>
        <v>-12.813290645520542</v>
      </c>
      <c r="CE325" s="104">
        <f t="shared" ca="1" si="519"/>
        <v>-15.17580542244691</v>
      </c>
      <c r="CF325" s="104">
        <f t="shared" ca="1" si="519"/>
        <v>-20.628976465263634</v>
      </c>
      <c r="CG325" s="104">
        <f t="shared" ca="1" si="519"/>
        <v>-29.336707854983729</v>
      </c>
      <c r="CH325" s="104">
        <f t="shared" ca="1" si="519"/>
        <v>-38.183098423656119</v>
      </c>
      <c r="CI325" s="104">
        <f t="shared" ca="1" si="519"/>
        <v>-39.70424372666384</v>
      </c>
      <c r="CJ325" s="104">
        <f t="shared" ca="1" si="519"/>
        <v>-32.221498342603297</v>
      </c>
      <c r="CK325" s="104">
        <f t="shared" ca="1" si="519"/>
        <v>-23.036668756534947</v>
      </c>
      <c r="CL325" s="104">
        <f t="shared" ca="1" si="519"/>
        <v>-16.725580564834999</v>
      </c>
      <c r="CM325" s="104">
        <f t="shared" ca="1" si="519"/>
        <v>-13.575224104700595</v>
      </c>
      <c r="CN325" s="104">
        <f t="shared" ca="1" si="519"/>
        <v>-12.689626826625606</v>
      </c>
      <c r="CP325" s="80">
        <f t="shared" si="507"/>
        <v>52.500010000000003</v>
      </c>
      <c r="CQ325" s="136">
        <f t="shared" ca="1" si="520"/>
        <v>-19.139890529389977</v>
      </c>
      <c r="CR325" s="136">
        <f t="shared" ca="1" si="520"/>
        <v>-18.968041093322181</v>
      </c>
      <c r="CS325" s="136">
        <f t="shared" ca="1" si="520"/>
        <v>-19.235340360477945</v>
      </c>
      <c r="CT325" s="136">
        <f t="shared" ca="1" si="520"/>
        <v>-21.707135481423922</v>
      </c>
      <c r="CU325" s="136">
        <f t="shared" ca="1" si="520"/>
        <v>-28.531579043164221</v>
      </c>
      <c r="CV325" s="136">
        <f t="shared" ca="1" si="520"/>
        <v>-42.062342015092284</v>
      </c>
      <c r="CW325" s="136">
        <f t="shared" ca="1" si="520"/>
        <v>-61.928278412272377</v>
      </c>
      <c r="CX325" s="136">
        <f t="shared" ca="1" si="520"/>
        <v>-78.518080654640727</v>
      </c>
      <c r="CY325" s="136">
        <f t="shared" ca="1" si="520"/>
        <v>-81.729702057387982</v>
      </c>
      <c r="CZ325" s="136">
        <f t="shared" ca="1" si="520"/>
        <v>-76.284523819575341</v>
      </c>
      <c r="DA325" s="136">
        <f t="shared" ca="1" si="520"/>
        <v>-70.199960935461888</v>
      </c>
      <c r="DB325" s="136">
        <f t="shared" ca="1" si="520"/>
        <v>-66.486300844219116</v>
      </c>
      <c r="DC325" s="136">
        <f t="shared" ca="1" si="520"/>
        <v>-65.328292382860354</v>
      </c>
      <c r="DE325" s="80">
        <f t="shared" si="509"/>
        <v>52.500010000000003</v>
      </c>
      <c r="DF325" s="136">
        <f t="shared" ca="1" si="521"/>
        <v>0.11746645759097518</v>
      </c>
      <c r="DG325" s="136">
        <f t="shared" ca="1" si="521"/>
        <v>0.52655364131969584</v>
      </c>
      <c r="DH325" s="136">
        <f t="shared" ca="1" si="521"/>
        <v>1.4048136216150127</v>
      </c>
      <c r="DI325" s="136">
        <f t="shared" ca="1" si="521"/>
        <v>2.3612535847111289</v>
      </c>
      <c r="DJ325" s="136">
        <f t="shared" ca="1" si="521"/>
        <v>3.7303795789140821</v>
      </c>
      <c r="DK325" s="136">
        <f t="shared" ca="1" si="521"/>
        <v>5.4939249079061403</v>
      </c>
      <c r="DL325" s="136">
        <f t="shared" ca="1" si="521"/>
        <v>1.6799190368581502</v>
      </c>
      <c r="DM325" s="136">
        <f t="shared" ca="1" si="521"/>
        <v>-5.0637044774785736</v>
      </c>
      <c r="DN325" s="136">
        <f t="shared" ca="1" si="521"/>
        <v>-7.0746060128129997</v>
      </c>
      <c r="DO325" s="136">
        <f t="shared" ca="1" si="521"/>
        <v>-5.4186744981084516</v>
      </c>
      <c r="DP325" s="136">
        <f t="shared" ca="1" si="521"/>
        <v>-3.4208458196283544</v>
      </c>
      <c r="DQ325" s="136">
        <f t="shared" ca="1" si="521"/>
        <v>-2.353654329057246</v>
      </c>
      <c r="DR325" s="136">
        <f t="shared" ca="1" si="521"/>
        <v>-2.0865291076126731</v>
      </c>
      <c r="DT325" s="80">
        <f t="shared" si="511"/>
        <v>52.500010000000003</v>
      </c>
      <c r="DU325" s="136">
        <f t="shared" ca="1" si="522"/>
        <v>-6.1597272383498431</v>
      </c>
      <c r="DV325" s="136">
        <f t="shared" ca="1" si="522"/>
        <v>-6.8023480576448589</v>
      </c>
      <c r="DW325" s="136">
        <f t="shared" ca="1" si="522"/>
        <v>-8.8734603797959934</v>
      </c>
      <c r="DX325" s="136">
        <f t="shared" ca="1" si="522"/>
        <v>-12.819019812605521</v>
      </c>
      <c r="DY325" s="136">
        <f t="shared" ca="1" si="522"/>
        <v>-19.327144813515744</v>
      </c>
      <c r="DZ325" s="136">
        <f t="shared" ca="1" si="522"/>
        <v>-28.596565950528664</v>
      </c>
      <c r="EA325" s="136">
        <f t="shared" ca="1" si="522"/>
        <v>-37.688900191036858</v>
      </c>
      <c r="EB325" s="136">
        <f t="shared" ca="1" si="522"/>
        <v>-39.260209272259303</v>
      </c>
      <c r="EC325" s="136">
        <f t="shared" ca="1" si="522"/>
        <v>-31.672089017243668</v>
      </c>
      <c r="ED325" s="136">
        <f t="shared" ca="1" si="522"/>
        <v>-22.210528313969458</v>
      </c>
      <c r="EE325" s="136">
        <f t="shared" ca="1" si="522"/>
        <v>-15.432331241781355</v>
      </c>
      <c r="EF325" s="136">
        <f t="shared" ca="1" si="522"/>
        <v>-11.738890245234657</v>
      </c>
      <c r="EG325" s="136">
        <f t="shared" ca="1" si="522"/>
        <v>-10.589329088026062</v>
      </c>
      <c r="EI325" s="80">
        <f t="shared" si="513"/>
        <v>52.500010000000003</v>
      </c>
      <c r="EJ325" s="136">
        <f t="shared" ca="1" si="523"/>
        <v>-12.837439237083219</v>
      </c>
      <c r="EK325" s="136">
        <f t="shared" ca="1" si="523"/>
        <v>-13.39390846306787</v>
      </c>
      <c r="EL325" s="136">
        <f t="shared" ca="1" si="523"/>
        <v>-15.295510094753396</v>
      </c>
      <c r="EM325" s="136">
        <f t="shared" ca="1" si="523"/>
        <v>-19.350349871582534</v>
      </c>
      <c r="EN325" s="136">
        <f t="shared" ca="1" si="523"/>
        <v>-27.229747391416325</v>
      </c>
      <c r="EO325" s="136">
        <f t="shared" ca="1" si="523"/>
        <v>-41.322200110637219</v>
      </c>
      <c r="EP325" s="136">
        <f t="shared" ca="1" si="523"/>
        <v>-61.434080179653115</v>
      </c>
      <c r="EQ325" s="136">
        <f t="shared" ca="1" si="523"/>
        <v>-78.074046200236182</v>
      </c>
      <c r="ER325" s="136">
        <f t="shared" ca="1" si="523"/>
        <v>-81.180292732028349</v>
      </c>
      <c r="ES325" s="136">
        <f t="shared" ca="1" si="523"/>
        <v>-75.458383377009852</v>
      </c>
      <c r="ET325" s="136">
        <f t="shared" ca="1" si="523"/>
        <v>-68.906711612408245</v>
      </c>
      <c r="EU325" s="136">
        <f t="shared" ca="1" si="523"/>
        <v>-64.649966984753178</v>
      </c>
      <c r="EV325" s="136">
        <f t="shared" ca="1" si="523"/>
        <v>-63.227994644260804</v>
      </c>
    </row>
    <row r="326" spans="16:184">
      <c r="S326" s="26">
        <f t="shared" si="498"/>
        <v>60.000010000000003</v>
      </c>
      <c r="T326" s="132">
        <f t="shared" ca="1" si="515"/>
        <v>-4.0017671370637053</v>
      </c>
      <c r="U326" s="132">
        <f t="shared" ca="1" si="515"/>
        <v>-4.4541886951398393</v>
      </c>
      <c r="V326" s="132">
        <f t="shared" ca="1" si="515"/>
        <v>-5.8949693382108075</v>
      </c>
      <c r="W326" s="132">
        <f t="shared" ca="1" si="515"/>
        <v>-8.5843029614554673</v>
      </c>
      <c r="X326" s="132">
        <f t="shared" ca="1" si="515"/>
        <v>-12.947945629567766</v>
      </c>
      <c r="Y326" s="132">
        <f t="shared" ca="1" si="515"/>
        <v>-19.327144813515751</v>
      </c>
      <c r="Z326" s="132">
        <f t="shared" ca="1" si="515"/>
        <v>-26.86934445456286</v>
      </c>
      <c r="AA326" s="132">
        <f t="shared" ca="1" si="515"/>
        <v>-31.672089017243668</v>
      </c>
      <c r="AB326" s="132">
        <f t="shared" ca="1" si="515"/>
        <v>-29.422681967401431</v>
      </c>
      <c r="AC326" s="132">
        <f t="shared" ca="1" si="515"/>
        <v>-22.461234048789933</v>
      </c>
      <c r="AD326" s="132">
        <f t="shared" ca="1" si="515"/>
        <v>-15.984955483393136</v>
      </c>
      <c r="AE326" s="132">
        <f t="shared" ca="1" si="515"/>
        <v>-12.077648616884971</v>
      </c>
      <c r="AF326" s="132">
        <f t="shared" ca="1" si="515"/>
        <v>-10.819242048337898</v>
      </c>
      <c r="AH326" s="80">
        <f t="shared" si="500"/>
        <v>60.000010000000003</v>
      </c>
      <c r="AI326" s="136">
        <f t="shared" ca="1" si="516"/>
        <v>-13.062580053916871</v>
      </c>
      <c r="AJ326" s="136">
        <f t="shared" ca="1" si="516"/>
        <v>-13.572217311395216</v>
      </c>
      <c r="AK326" s="136">
        <f t="shared" ca="1" si="516"/>
        <v>-15.289938715628566</v>
      </c>
      <c r="AL326" s="136">
        <f t="shared" ca="1" si="516"/>
        <v>-18.867836115231086</v>
      </c>
      <c r="AM326" s="136">
        <f t="shared" ca="1" si="516"/>
        <v>-25.673579789676314</v>
      </c>
      <c r="AN326" s="136">
        <f t="shared" ca="1" si="516"/>
        <v>-37.990571246354612</v>
      </c>
      <c r="AO326" s="136">
        <f t="shared" ca="1" si="516"/>
        <v>-57.773223431165874</v>
      </c>
      <c r="AP326" s="136">
        <f t="shared" ca="1" si="516"/>
        <v>-81.180292732028349</v>
      </c>
      <c r="AQ326" s="136">
        <f t="shared" ca="1" si="516"/>
        <v>-96.036938778546528</v>
      </c>
      <c r="AR326" s="136">
        <f t="shared" ca="1" si="516"/>
        <v>-97.261878994240206</v>
      </c>
      <c r="AS326" s="136">
        <f t="shared" ca="1" si="516"/>
        <v>-92.170806014086011</v>
      </c>
      <c r="AT326" s="136">
        <f t="shared" ca="1" si="516"/>
        <v>-87.508644067207555</v>
      </c>
      <c r="AU326" s="136">
        <f t="shared" ca="1" si="516"/>
        <v>-85.789078126619614</v>
      </c>
      <c r="AW326" s="80">
        <f t="shared" si="502"/>
        <v>60.000010000000003</v>
      </c>
      <c r="AX326" s="136">
        <f t="shared" ca="1" si="517"/>
        <v>9.0608129168531661</v>
      </c>
      <c r="AY326" s="136">
        <f t="shared" ca="1" si="481"/>
        <v>12.725634160108555</v>
      </c>
      <c r="AZ326" s="136">
        <f t="shared" ca="1" si="481"/>
        <v>13.433648400225977</v>
      </c>
      <c r="BA326" s="136">
        <f t="shared" ca="1" si="481"/>
        <v>14.993707290110553</v>
      </c>
      <c r="BB326" s="136">
        <f t="shared" ca="1" si="481"/>
        <v>18.138496360883295</v>
      </c>
      <c r="BC326" s="136">
        <f t="shared" ca="1" si="481"/>
        <v>24.211204400648999</v>
      </c>
      <c r="BD326" s="136">
        <f t="shared" ca="1" si="481"/>
        <v>35.237393818132929</v>
      </c>
      <c r="BE326" s="136">
        <f t="shared" ca="1" si="481"/>
        <v>52.911076739518521</v>
      </c>
      <c r="BF326" s="136">
        <f t="shared" ca="1" si="481"/>
        <v>75.430995450322584</v>
      </c>
      <c r="BG326" s="136">
        <f t="shared" ca="1" si="481"/>
        <v>95.86292557787651</v>
      </c>
      <c r="BH326" s="136">
        <f t="shared" ca="1" si="481"/>
        <v>108.40207985837714</v>
      </c>
      <c r="BI326" s="136">
        <f t="shared" ca="1" si="481"/>
        <v>113.681435836291</v>
      </c>
      <c r="BJ326" s="136">
        <f t="shared" ca="1" si="481"/>
        <v>114.95437748803992</v>
      </c>
      <c r="BK326" s="62"/>
      <c r="BL326" s="80">
        <f t="shared" si="503"/>
        <v>60.000010000000003</v>
      </c>
      <c r="BM326" s="104">
        <f t="shared" ca="1" si="518"/>
        <v>-17.064347190980577</v>
      </c>
      <c r="BN326" s="104">
        <f t="shared" ca="1" si="518"/>
        <v>-18.026406006535055</v>
      </c>
      <c r="BO326" s="104">
        <f t="shared" ca="1" si="518"/>
        <v>-21.184908053839372</v>
      </c>
      <c r="BP326" s="104">
        <f t="shared" ca="1" si="518"/>
        <v>-27.452139076686557</v>
      </c>
      <c r="BQ326" s="104">
        <f t="shared" ca="1" si="518"/>
        <v>-38.621525419244072</v>
      </c>
      <c r="BR326" s="104">
        <f t="shared" ca="1" si="518"/>
        <v>-57.317716059870364</v>
      </c>
      <c r="BS326" s="104">
        <f t="shared" ca="1" si="518"/>
        <v>-84.642567885728738</v>
      </c>
      <c r="BT326" s="104">
        <f t="shared" ca="1" si="518"/>
        <v>-112.85238174927201</v>
      </c>
      <c r="BU326" s="104">
        <f t="shared" ca="1" si="518"/>
        <v>-125.45962074594796</v>
      </c>
      <c r="BV326" s="104">
        <f t="shared" ca="1" si="518"/>
        <v>-119.72311304303012</v>
      </c>
      <c r="BW326" s="104">
        <f t="shared" ca="1" si="518"/>
        <v>-108.15576149747915</v>
      </c>
      <c r="BX326" s="104">
        <f t="shared" ca="1" si="518"/>
        <v>-99.586292684092527</v>
      </c>
      <c r="BY326" s="104">
        <f t="shared" ca="1" si="518"/>
        <v>-96.608320174957498</v>
      </c>
      <c r="BZ326" s="62"/>
      <c r="CA326" s="80">
        <f t="shared" si="505"/>
        <v>60.000010000000003</v>
      </c>
      <c r="CB326" s="104">
        <f t="shared" ca="1" si="519"/>
        <v>-12.546086097433999</v>
      </c>
      <c r="CC326" s="104">
        <f t="shared" ca="1" si="519"/>
        <v>-12.023190986029205</v>
      </c>
      <c r="CD326" s="104">
        <f t="shared" ca="1" si="519"/>
        <v>-11.297753645656886</v>
      </c>
      <c r="CE326" s="104">
        <f t="shared" ca="1" si="519"/>
        <v>-11.884266641370283</v>
      </c>
      <c r="CF326" s="104">
        <f t="shared" ca="1" si="519"/>
        <v>-14.812373325086281</v>
      </c>
      <c r="CG326" s="104">
        <f t="shared" ca="1" si="519"/>
        <v>-20.39427112571579</v>
      </c>
      <c r="CH326" s="104">
        <f t="shared" ca="1" si="519"/>
        <v>-27.55298064467647</v>
      </c>
      <c r="CI326" s="104">
        <f t="shared" ca="1" si="519"/>
        <v>-32.221498342603297</v>
      </c>
      <c r="CJ326" s="104">
        <f t="shared" ca="1" si="519"/>
        <v>-30.021476834839156</v>
      </c>
      <c r="CK326" s="104">
        <f t="shared" ca="1" si="519"/>
        <v>-23.302945737119515</v>
      </c>
      <c r="CL326" s="104">
        <f t="shared" ca="1" si="519"/>
        <v>-17.297188954933475</v>
      </c>
      <c r="CM326" s="104">
        <f t="shared" ca="1" si="519"/>
        <v>-13.986428028913764</v>
      </c>
      <c r="CN326" s="104">
        <f t="shared" ca="1" si="519"/>
        <v>-13.033400356304135</v>
      </c>
      <c r="CP326" s="80">
        <f t="shared" si="507"/>
        <v>60.000010000000003</v>
      </c>
      <c r="CQ326" s="136">
        <f t="shared" ca="1" si="520"/>
        <v>-21.606899014287166</v>
      </c>
      <c r="CR326" s="136">
        <f t="shared" ca="1" si="520"/>
        <v>-21.141219602284579</v>
      </c>
      <c r="CS326" s="136">
        <f t="shared" ca="1" si="520"/>
        <v>-20.692723023074642</v>
      </c>
      <c r="CT326" s="136">
        <f t="shared" ca="1" si="520"/>
        <v>-22.167799795145903</v>
      </c>
      <c r="CU326" s="136">
        <f t="shared" ca="1" si="520"/>
        <v>-27.538007485194829</v>
      </c>
      <c r="CV326" s="136">
        <f t="shared" ca="1" si="520"/>
        <v>-39.057697558554651</v>
      </c>
      <c r="CW326" s="136">
        <f t="shared" ca="1" si="520"/>
        <v>-58.456859621279492</v>
      </c>
      <c r="CX326" s="136">
        <f t="shared" ca="1" si="520"/>
        <v>-81.729702057387982</v>
      </c>
      <c r="CY326" s="136">
        <f t="shared" ca="1" si="520"/>
        <v>-96.63573364598426</v>
      </c>
      <c r="CZ326" s="136">
        <f t="shared" ca="1" si="520"/>
        <v>-98.103590682569788</v>
      </c>
      <c r="DA326" s="136">
        <f t="shared" ca="1" si="520"/>
        <v>-93.48303948562635</v>
      </c>
      <c r="DB326" s="136">
        <f t="shared" ca="1" si="520"/>
        <v>-89.417423479236348</v>
      </c>
      <c r="DC326" s="136">
        <f t="shared" ca="1" si="520"/>
        <v>-88.003236434585858</v>
      </c>
      <c r="DE326" s="80">
        <f t="shared" si="509"/>
        <v>60.000010000000003</v>
      </c>
      <c r="DF326" s="136">
        <f t="shared" ca="1" si="521"/>
        <v>-1.7830203579159427</v>
      </c>
      <c r="DG326" s="136">
        <f t="shared" ca="1" si="521"/>
        <v>-1.0030024472597674</v>
      </c>
      <c r="DH326" s="136">
        <f t="shared" ca="1" si="521"/>
        <v>0.7269056231601958</v>
      </c>
      <c r="DI326" s="136">
        <f t="shared" ca="1" si="521"/>
        <v>2.5397835355067588</v>
      </c>
      <c r="DJ326" s="136">
        <f t="shared" ca="1" si="521"/>
        <v>4.0375312448210394</v>
      </c>
      <c r="DK326" s="136">
        <f t="shared" ca="1" si="521"/>
        <v>3.7303795789140821</v>
      </c>
      <c r="DL326" s="136">
        <f t="shared" ca="1" si="521"/>
        <v>-0.8613039502108375</v>
      </c>
      <c r="DM326" s="136">
        <f t="shared" ca="1" si="521"/>
        <v>-7.0746060128129997</v>
      </c>
      <c r="DN326" s="136">
        <f t="shared" ca="1" si="521"/>
        <v>-9.7674814845561393</v>
      </c>
      <c r="DO326" s="136">
        <f t="shared" ca="1" si="521"/>
        <v>-8.1812507432502173</v>
      </c>
      <c r="DP326" s="136">
        <f t="shared" ca="1" si="521"/>
        <v>-5.5591641095187896</v>
      </c>
      <c r="DQ326" s="136">
        <f t="shared" ca="1" si="521"/>
        <v>-3.9643085302609222</v>
      </c>
      <c r="DR326" s="136">
        <f t="shared" ca="1" si="521"/>
        <v>-3.526963068366598</v>
      </c>
      <c r="DT326" s="80">
        <f t="shared" si="511"/>
        <v>60.000010000000003</v>
      </c>
      <c r="DU326" s="136">
        <f t="shared" ca="1" si="522"/>
        <v>-4.0017671370637053</v>
      </c>
      <c r="DV326" s="136">
        <f t="shared" ca="1" si="522"/>
        <v>-4.4541886951398393</v>
      </c>
      <c r="DW326" s="136">
        <f t="shared" ca="1" si="522"/>
        <v>-5.8949693382108075</v>
      </c>
      <c r="DX326" s="136">
        <f t="shared" ca="1" si="522"/>
        <v>-8.5843029614554673</v>
      </c>
      <c r="DY326" s="136">
        <f t="shared" ca="1" si="522"/>
        <v>-12.947945629567766</v>
      </c>
      <c r="DZ326" s="136">
        <f t="shared" ca="1" si="522"/>
        <v>-19.327144813515751</v>
      </c>
      <c r="EA326" s="136">
        <f t="shared" ca="1" si="522"/>
        <v>-26.86934445456286</v>
      </c>
      <c r="EB326" s="136">
        <f t="shared" ca="1" si="522"/>
        <v>-31.672089017243668</v>
      </c>
      <c r="EC326" s="136">
        <f t="shared" ca="1" si="522"/>
        <v>-29.422681967401431</v>
      </c>
      <c r="ED326" s="136">
        <f t="shared" ca="1" si="522"/>
        <v>-22.461234048789933</v>
      </c>
      <c r="EE326" s="136">
        <f t="shared" ca="1" si="522"/>
        <v>-15.984955483393136</v>
      </c>
      <c r="EF326" s="136">
        <f t="shared" ca="1" si="522"/>
        <v>-12.077648616884971</v>
      </c>
      <c r="EG326" s="136">
        <f t="shared" ca="1" si="522"/>
        <v>-10.819242048337898</v>
      </c>
      <c r="EI326" s="80">
        <f t="shared" si="513"/>
        <v>60.000010000000003</v>
      </c>
      <c r="EJ326" s="136">
        <f t="shared" ca="1" si="523"/>
        <v>-13.062580053916871</v>
      </c>
      <c r="EK326" s="136">
        <f t="shared" ca="1" si="523"/>
        <v>-13.572217311395216</v>
      </c>
      <c r="EL326" s="136">
        <f t="shared" ca="1" si="523"/>
        <v>-15.289938715628566</v>
      </c>
      <c r="EM326" s="136">
        <f t="shared" ca="1" si="523"/>
        <v>-18.867836115231086</v>
      </c>
      <c r="EN326" s="136">
        <f t="shared" ca="1" si="523"/>
        <v>-25.673579789676314</v>
      </c>
      <c r="EO326" s="136">
        <f t="shared" ca="1" si="523"/>
        <v>-37.990571246354612</v>
      </c>
      <c r="EP326" s="136">
        <f t="shared" ca="1" si="523"/>
        <v>-57.773223431165874</v>
      </c>
      <c r="EQ326" s="136">
        <f t="shared" ca="1" si="523"/>
        <v>-81.180292732028349</v>
      </c>
      <c r="ER326" s="136">
        <f t="shared" ca="1" si="523"/>
        <v>-96.036938778546528</v>
      </c>
      <c r="ES326" s="136">
        <f t="shared" ca="1" si="523"/>
        <v>-97.261878994240206</v>
      </c>
      <c r="ET326" s="136">
        <f t="shared" ca="1" si="523"/>
        <v>-92.170806014086011</v>
      </c>
      <c r="EU326" s="136">
        <f t="shared" ca="1" si="523"/>
        <v>-87.508644067207555</v>
      </c>
      <c r="EV326" s="136">
        <f t="shared" ca="1" si="523"/>
        <v>-85.789078126619614</v>
      </c>
    </row>
    <row r="327" spans="16:184">
      <c r="S327" s="26">
        <f t="shared" si="498"/>
        <v>67.500010000000003</v>
      </c>
      <c r="T327" s="132">
        <f t="shared" ca="1" si="515"/>
        <v>-2.3755988623547477</v>
      </c>
      <c r="U327" s="132">
        <f t="shared" ca="1" si="515"/>
        <v>-2.7040281264452277</v>
      </c>
      <c r="V327" s="132">
        <f t="shared" ca="1" si="515"/>
        <v>-3.737144839508014</v>
      </c>
      <c r="W327" s="132">
        <f t="shared" ca="1" si="515"/>
        <v>-5.6205469448151284</v>
      </c>
      <c r="X327" s="132">
        <f t="shared" ca="1" si="515"/>
        <v>-8.5843029614554549</v>
      </c>
      <c r="Y327" s="132">
        <f t="shared" ca="1" si="515"/>
        <v>-12.819019812605518</v>
      </c>
      <c r="Z327" s="132">
        <f t="shared" ca="1" si="515"/>
        <v>-17.982423579547273</v>
      </c>
      <c r="AA327" s="132">
        <f t="shared" ca="1" si="515"/>
        <v>-22.210528313969458</v>
      </c>
      <c r="AB327" s="132">
        <f t="shared" ca="1" si="515"/>
        <v>-22.461234048789933</v>
      </c>
      <c r="AC327" s="132">
        <f t="shared" ca="1" si="515"/>
        <v>-18.42422687105342</v>
      </c>
      <c r="AD327" s="132">
        <f t="shared" ca="1" si="515"/>
        <v>-13.380868739854364</v>
      </c>
      <c r="AE327" s="132">
        <f t="shared" ca="1" si="515"/>
        <v>-9.9138743969414378</v>
      </c>
      <c r="AF327" s="132">
        <f t="shared" ca="1" si="515"/>
        <v>-8.739840242829203</v>
      </c>
      <c r="AH327" s="80">
        <f t="shared" si="500"/>
        <v>67.500010000000003</v>
      </c>
      <c r="AI327" s="136">
        <f t="shared" ca="1" si="516"/>
        <v>-13.148236547106784</v>
      </c>
      <c r="AJ327" s="136">
        <f t="shared" ca="1" si="516"/>
        <v>-13.615421779806905</v>
      </c>
      <c r="AK327" s="136">
        <f t="shared" ca="1" si="516"/>
        <v>-15.172033656490987</v>
      </c>
      <c r="AL327" s="136">
        <f t="shared" ca="1" si="516"/>
        <v>-18.34618110492368</v>
      </c>
      <c r="AM327" s="136">
        <f t="shared" ca="1" si="516"/>
        <v>-24.228955220814264</v>
      </c>
      <c r="AN327" s="136">
        <f t="shared" ca="1" si="516"/>
        <v>-34.693283881001463</v>
      </c>
      <c r="AO327" s="136">
        <f t="shared" ca="1" si="516"/>
        <v>-51.947363794238569</v>
      </c>
      <c r="AP327" s="136">
        <f t="shared" ca="1" si="516"/>
        <v>-75.458383377009852</v>
      </c>
      <c r="AQ327" s="136">
        <f t="shared" ca="1" si="516"/>
        <v>-97.26187899424022</v>
      </c>
      <c r="AR327" s="136">
        <f t="shared" ca="1" si="516"/>
        <v>-107.86200287442686</v>
      </c>
      <c r="AS327" s="136">
        <f t="shared" ca="1" si="516"/>
        <v>-108.38356924948722</v>
      </c>
      <c r="AT327" s="136">
        <f t="shared" ca="1" si="516"/>
        <v>-105.77679997481795</v>
      </c>
      <c r="AU327" s="136">
        <f t="shared" ca="1" si="516"/>
        <v>-104.49594309774909</v>
      </c>
      <c r="AW327" s="80">
        <f t="shared" si="502"/>
        <v>67.500010000000003</v>
      </c>
      <c r="AX327" s="136">
        <f t="shared" ca="1" si="517"/>
        <v>10.772637684752038</v>
      </c>
      <c r="AY327" s="136">
        <f t="shared" ca="1" si="481"/>
        <v>12.934053370986611</v>
      </c>
      <c r="AZ327" s="136">
        <f t="shared" ca="1" si="481"/>
        <v>13.65885260196341</v>
      </c>
      <c r="BA327" s="136">
        <f t="shared" ca="1" si="481"/>
        <v>15.240746986749663</v>
      </c>
      <c r="BB327" s="136">
        <f t="shared" ca="1" si="481"/>
        <v>18.39514046422552</v>
      </c>
      <c r="BC327" s="136">
        <f t="shared" ca="1" si="481"/>
        <v>24.422899492860022</v>
      </c>
      <c r="BD327" s="136">
        <f t="shared" ca="1" si="481"/>
        <v>35.278076985871941</v>
      </c>
      <c r="BE327" s="136">
        <f t="shared" ca="1" si="481"/>
        <v>52.638665556234741</v>
      </c>
      <c r="BF327" s="136">
        <f t="shared" ca="1" si="481"/>
        <v>74.96983607828173</v>
      </c>
      <c r="BG327" s="136">
        <f t="shared" ca="1" si="481"/>
        <v>95.756102854919888</v>
      </c>
      <c r="BH327" s="136">
        <f t="shared" ca="1" si="481"/>
        <v>109.05093694642284</v>
      </c>
      <c r="BI327" s="136">
        <f t="shared" ca="1" si="481"/>
        <v>114.95437748803992</v>
      </c>
      <c r="BJ327" s="136">
        <f t="shared" ca="1" si="481"/>
        <v>116.44910906833798</v>
      </c>
      <c r="BK327" s="62"/>
      <c r="BL327" s="80">
        <f t="shared" si="503"/>
        <v>67.500010000000003</v>
      </c>
      <c r="BM327" s="104">
        <f t="shared" ca="1" si="518"/>
        <v>-15.523835409461528</v>
      </c>
      <c r="BN327" s="104">
        <f t="shared" ca="1" si="518"/>
        <v>-16.319449906252132</v>
      </c>
      <c r="BO327" s="104">
        <f t="shared" ca="1" si="518"/>
        <v>-18.909178495999001</v>
      </c>
      <c r="BP327" s="104">
        <f t="shared" ca="1" si="518"/>
        <v>-23.966728049738812</v>
      </c>
      <c r="BQ327" s="104">
        <f t="shared" ca="1" si="518"/>
        <v>-32.813258182269728</v>
      </c>
      <c r="BR327" s="104">
        <f t="shared" ca="1" si="518"/>
        <v>-47.512303693606981</v>
      </c>
      <c r="BS327" s="104">
        <f t="shared" ca="1" si="518"/>
        <v>-69.929787373785842</v>
      </c>
      <c r="BT327" s="104">
        <f t="shared" ca="1" si="518"/>
        <v>-97.668911690979314</v>
      </c>
      <c r="BU327" s="104">
        <f t="shared" ca="1" si="518"/>
        <v>-119.72311304303014</v>
      </c>
      <c r="BV327" s="104">
        <f t="shared" ca="1" si="518"/>
        <v>-126.28622974548028</v>
      </c>
      <c r="BW327" s="104">
        <f t="shared" ca="1" si="518"/>
        <v>-121.76443798934159</v>
      </c>
      <c r="BX327" s="104">
        <f t="shared" ca="1" si="518"/>
        <v>-115.6906743717594</v>
      </c>
      <c r="BY327" s="104">
        <f t="shared" ca="1" si="518"/>
        <v>-113.23578334057828</v>
      </c>
      <c r="BZ327" s="62"/>
      <c r="CA327" s="80">
        <f t="shared" si="505"/>
        <v>67.500010000000003</v>
      </c>
      <c r="CB327" s="104">
        <f t="shared" ca="1" si="519"/>
        <v>-15.43068776561114</v>
      </c>
      <c r="CC327" s="104">
        <f t="shared" ca="1" si="519"/>
        <v>-14.173548134681379</v>
      </c>
      <c r="CD327" s="104">
        <f t="shared" ca="1" si="519"/>
        <v>-11.838120794462474</v>
      </c>
      <c r="CE327" s="104">
        <f t="shared" ca="1" si="519"/>
        <v>-10.585592297031566</v>
      </c>
      <c r="CF327" s="104">
        <f t="shared" ca="1" si="519"/>
        <v>-11.430162029305803</v>
      </c>
      <c r="CG327" s="104">
        <f t="shared" ca="1" si="519"/>
        <v>-14.473997348977868</v>
      </c>
      <c r="CH327" s="104">
        <f t="shared" ca="1" si="519"/>
        <v>-19.045670599639941</v>
      </c>
      <c r="CI327" s="104">
        <f t="shared" ca="1" si="519"/>
        <v>-23.036668756534947</v>
      </c>
      <c r="CJ327" s="104">
        <f t="shared" ca="1" si="519"/>
        <v>-23.302945737119515</v>
      </c>
      <c r="CK327" s="104">
        <f t="shared" ca="1" si="519"/>
        <v>-19.551638080591573</v>
      </c>
      <c r="CL327" s="104">
        <f t="shared" ca="1" si="519"/>
        <v>-15.1520870129172</v>
      </c>
      <c r="CM327" s="104">
        <f t="shared" ca="1" si="519"/>
        <v>-12.606204663571113</v>
      </c>
      <c r="CN327" s="104">
        <f t="shared" ca="1" si="519"/>
        <v>-11.944068685844009</v>
      </c>
      <c r="CP327" s="80">
        <f t="shared" si="507"/>
        <v>67.500010000000003</v>
      </c>
      <c r="CQ327" s="136">
        <f t="shared" ca="1" si="520"/>
        <v>-26.203325450363174</v>
      </c>
      <c r="CR327" s="136">
        <f t="shared" ca="1" si="520"/>
        <v>-25.084941788043057</v>
      </c>
      <c r="CS327" s="136">
        <f t="shared" ca="1" si="520"/>
        <v>-23.273009611445445</v>
      </c>
      <c r="CT327" s="136">
        <f t="shared" ca="1" si="520"/>
        <v>-23.311226457140116</v>
      </c>
      <c r="CU327" s="136">
        <f t="shared" ca="1" si="520"/>
        <v>-27.074814288664612</v>
      </c>
      <c r="CV327" s="136">
        <f t="shared" ca="1" si="520"/>
        <v>-36.348261417373813</v>
      </c>
      <c r="CW327" s="136">
        <f t="shared" ca="1" si="520"/>
        <v>-53.010610814331237</v>
      </c>
      <c r="CX327" s="136">
        <f t="shared" ca="1" si="520"/>
        <v>-76.284523819575341</v>
      </c>
      <c r="CY327" s="136">
        <f t="shared" ca="1" si="520"/>
        <v>-98.103590682569802</v>
      </c>
      <c r="CZ327" s="136">
        <f t="shared" ca="1" si="520"/>
        <v>-108.98941408396502</v>
      </c>
      <c r="DA327" s="136">
        <f t="shared" ca="1" si="520"/>
        <v>-110.15478752255007</v>
      </c>
      <c r="DB327" s="136">
        <f t="shared" ca="1" si="520"/>
        <v>-108.46913024144763</v>
      </c>
      <c r="DC327" s="136">
        <f t="shared" ca="1" si="520"/>
        <v>-107.7001715407639</v>
      </c>
      <c r="DE327" s="80">
        <f t="shared" si="509"/>
        <v>67.500010000000003</v>
      </c>
      <c r="DF327" s="136">
        <f t="shared" ca="1" si="521"/>
        <v>-6.4378801163658963</v>
      </c>
      <c r="DG327" s="136">
        <f t="shared" ca="1" si="521"/>
        <v>-5.0166584034395605</v>
      </c>
      <c r="DH327" s="136">
        <f t="shared" ca="1" si="521"/>
        <v>-2.0367114790446283</v>
      </c>
      <c r="DI327" s="136">
        <f t="shared" ca="1" si="521"/>
        <v>0.74032786194674927</v>
      </c>
      <c r="DJ327" s="136">
        <f t="shared" ca="1" si="521"/>
        <v>2.5397835355067553</v>
      </c>
      <c r="DK327" s="136">
        <f t="shared" ca="1" si="521"/>
        <v>2.3612535847111253</v>
      </c>
      <c r="DL327" s="136">
        <f t="shared" ca="1" si="521"/>
        <v>-0.78949550083213893</v>
      </c>
      <c r="DM327" s="136">
        <f t="shared" ca="1" si="521"/>
        <v>-5.4186744981084516</v>
      </c>
      <c r="DN327" s="136">
        <f t="shared" ca="1" si="521"/>
        <v>-8.1812507432502173</v>
      </c>
      <c r="DO327" s="136">
        <f t="shared" ca="1" si="521"/>
        <v>-7.4901867879038662</v>
      </c>
      <c r="DP327" s="136">
        <f t="shared" ca="1" si="521"/>
        <v>-5.3769423085085748</v>
      </c>
      <c r="DQ327" s="136">
        <f t="shared" ca="1" si="521"/>
        <v>-4.0753631325445454</v>
      </c>
      <c r="DR327" s="136">
        <f t="shared" ca="1" si="521"/>
        <v>-3.8003552072703712</v>
      </c>
      <c r="DT327" s="80">
        <f t="shared" si="511"/>
        <v>67.500010000000003</v>
      </c>
      <c r="DU327" s="136">
        <f t="shared" ca="1" si="522"/>
        <v>-2.3755988623547477</v>
      </c>
      <c r="DV327" s="136">
        <f t="shared" ca="1" si="522"/>
        <v>-2.7040281264452277</v>
      </c>
      <c r="DW327" s="136">
        <f t="shared" ca="1" si="522"/>
        <v>-3.737144839508014</v>
      </c>
      <c r="DX327" s="136">
        <f t="shared" ca="1" si="522"/>
        <v>-5.6205469448151284</v>
      </c>
      <c r="DY327" s="136">
        <f t="shared" ca="1" si="522"/>
        <v>-8.5843029614554549</v>
      </c>
      <c r="DZ327" s="136">
        <f t="shared" ca="1" si="522"/>
        <v>-12.819019812605518</v>
      </c>
      <c r="EA327" s="136">
        <f t="shared" ca="1" si="522"/>
        <v>-17.982423579547273</v>
      </c>
      <c r="EB327" s="136">
        <f t="shared" ca="1" si="522"/>
        <v>-22.210528313969458</v>
      </c>
      <c r="EC327" s="136">
        <f t="shared" ca="1" si="522"/>
        <v>-22.461234048789933</v>
      </c>
      <c r="ED327" s="136">
        <f t="shared" ca="1" si="522"/>
        <v>-18.42422687105342</v>
      </c>
      <c r="EE327" s="136">
        <f t="shared" ca="1" si="522"/>
        <v>-13.380868739854364</v>
      </c>
      <c r="EF327" s="136">
        <f t="shared" ca="1" si="522"/>
        <v>-9.9138743969414378</v>
      </c>
      <c r="EG327" s="136">
        <f t="shared" ca="1" si="522"/>
        <v>-8.739840242829203</v>
      </c>
      <c r="EI327" s="80">
        <f t="shared" si="513"/>
        <v>67.500010000000003</v>
      </c>
      <c r="EJ327" s="136">
        <f t="shared" ca="1" si="523"/>
        <v>-13.148236547106784</v>
      </c>
      <c r="EK327" s="136">
        <f t="shared" ca="1" si="523"/>
        <v>-13.615421779806905</v>
      </c>
      <c r="EL327" s="136">
        <f t="shared" ca="1" si="523"/>
        <v>-15.172033656490987</v>
      </c>
      <c r="EM327" s="136">
        <f t="shared" ca="1" si="523"/>
        <v>-18.34618110492368</v>
      </c>
      <c r="EN327" s="136">
        <f t="shared" ca="1" si="523"/>
        <v>-24.228955220814264</v>
      </c>
      <c r="EO327" s="136">
        <f t="shared" ca="1" si="523"/>
        <v>-34.693283881001463</v>
      </c>
      <c r="EP327" s="136">
        <f t="shared" ca="1" si="523"/>
        <v>-51.947363794238569</v>
      </c>
      <c r="EQ327" s="136">
        <f t="shared" ca="1" si="523"/>
        <v>-75.458383377009852</v>
      </c>
      <c r="ER327" s="136">
        <f t="shared" ca="1" si="523"/>
        <v>-97.26187899424022</v>
      </c>
      <c r="ES327" s="136">
        <f t="shared" ca="1" si="523"/>
        <v>-107.86200287442686</v>
      </c>
      <c r="ET327" s="136">
        <f t="shared" ca="1" si="523"/>
        <v>-108.38356924948722</v>
      </c>
      <c r="EU327" s="136">
        <f t="shared" ca="1" si="523"/>
        <v>-105.77679997481795</v>
      </c>
      <c r="EV327" s="136">
        <f t="shared" ca="1" si="523"/>
        <v>-104.49594309774909</v>
      </c>
    </row>
    <row r="328" spans="16:184">
      <c r="S328" s="26">
        <f t="shared" si="498"/>
        <v>75.000010000000003</v>
      </c>
      <c r="T328" s="132">
        <f t="shared" ca="1" si="515"/>
        <v>-1.2790219047925149</v>
      </c>
      <c r="U328" s="132">
        <f t="shared" ca="1" si="515"/>
        <v>-1.5331304042801932</v>
      </c>
      <c r="V328" s="132">
        <f t="shared" ca="1" si="515"/>
        <v>-2.3242651746595202</v>
      </c>
      <c r="W328" s="132">
        <f t="shared" ca="1" si="515"/>
        <v>-3.7371448395080158</v>
      </c>
      <c r="X328" s="132">
        <f t="shared" ca="1" si="515"/>
        <v>-5.8949693382108102</v>
      </c>
      <c r="Y328" s="132">
        <f t="shared" ca="1" si="515"/>
        <v>-8.8734603797959934</v>
      </c>
      <c r="Z328" s="132">
        <f t="shared" ca="1" si="515"/>
        <v>-12.421369158429492</v>
      </c>
      <c r="AA328" s="132">
        <f t="shared" ca="1" si="515"/>
        <v>-15.432331241781355</v>
      </c>
      <c r="AB328" s="132">
        <f t="shared" ca="1" si="515"/>
        <v>-15.984955483393136</v>
      </c>
      <c r="AC328" s="132">
        <f t="shared" ca="1" si="515"/>
        <v>-13.380868739854364</v>
      </c>
      <c r="AD328" s="132">
        <f t="shared" ca="1" si="515"/>
        <v>-9.5127973982763478</v>
      </c>
      <c r="AE328" s="132">
        <f t="shared" ca="1" si="515"/>
        <v>-6.5939816108503351</v>
      </c>
      <c r="AF328" s="132">
        <f t="shared" ca="1" si="515"/>
        <v>-5.5641881303746885</v>
      </c>
      <c r="AH328" s="80">
        <f t="shared" si="500"/>
        <v>75.000010000000003</v>
      </c>
      <c r="AI328" s="136">
        <f t="shared" ca="1" si="516"/>
        <v>-13.172999235625753</v>
      </c>
      <c r="AJ328" s="136">
        <f t="shared" ca="1" si="516"/>
        <v>-13.609012341265707</v>
      </c>
      <c r="AK328" s="136">
        <f t="shared" ca="1" si="516"/>
        <v>-15.049899334768075</v>
      </c>
      <c r="AL328" s="136">
        <f t="shared" ca="1" si="516"/>
        <v>-17.942647124131899</v>
      </c>
      <c r="AM328" s="136">
        <f t="shared" ca="1" si="516"/>
        <v>-23.193922783492809</v>
      </c>
      <c r="AN328" s="136">
        <f t="shared" ca="1" si="516"/>
        <v>-32.350965385558403</v>
      </c>
      <c r="AO328" s="136">
        <f t="shared" ca="1" si="516"/>
        <v>-47.399313872789598</v>
      </c>
      <c r="AP328" s="136">
        <f t="shared" ca="1" si="516"/>
        <v>-68.906711612408273</v>
      </c>
      <c r="AQ328" s="136">
        <f t="shared" ca="1" si="516"/>
        <v>-92.170806014086025</v>
      </c>
      <c r="AR328" s="136">
        <f t="shared" ca="1" si="516"/>
        <v>-108.38356924948722</v>
      </c>
      <c r="AS328" s="136">
        <f t="shared" ca="1" si="516"/>
        <v>-114.49951156549432</v>
      </c>
      <c r="AT328" s="136">
        <f t="shared" ca="1" si="516"/>
        <v>-114.99606146922746</v>
      </c>
      <c r="AU328" s="136">
        <f t="shared" ca="1" si="516"/>
        <v>-114.61512507679751</v>
      </c>
      <c r="AW328" s="80">
        <f t="shared" si="502"/>
        <v>75.000010000000003</v>
      </c>
      <c r="AX328" s="136">
        <f t="shared" ca="1" si="517"/>
        <v>11.893977330833238</v>
      </c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62"/>
      <c r="BL328" s="80">
        <f t="shared" si="503"/>
        <v>75.000010000000003</v>
      </c>
      <c r="BM328" s="104">
        <f t="shared" ca="1" si="518"/>
        <v>-14.452021140418267</v>
      </c>
      <c r="BN328" s="104">
        <f t="shared" ca="1" si="518"/>
        <v>-15.1421427455459</v>
      </c>
      <c r="BO328" s="104">
        <f t="shared" ca="1" si="518"/>
        <v>-17.37416450942759</v>
      </c>
      <c r="BP328" s="104">
        <f t="shared" ca="1" si="518"/>
        <v>-21.679791963639914</v>
      </c>
      <c r="BQ328" s="104">
        <f t="shared" ca="1" si="518"/>
        <v>-29.088892121703623</v>
      </c>
      <c r="BR328" s="104">
        <f t="shared" ca="1" si="518"/>
        <v>-41.224425765354397</v>
      </c>
      <c r="BS328" s="104">
        <f t="shared" ca="1" si="518"/>
        <v>-59.82068303121909</v>
      </c>
      <c r="BT328" s="104">
        <f t="shared" ca="1" si="518"/>
        <v>-84.339042854189643</v>
      </c>
      <c r="BU328" s="104">
        <f t="shared" ca="1" si="518"/>
        <v>-108.15576149747916</v>
      </c>
      <c r="BV328" s="104">
        <f t="shared" ca="1" si="518"/>
        <v>-121.76443798934159</v>
      </c>
      <c r="BW328" s="104">
        <f t="shared" ca="1" si="518"/>
        <v>-124.01230896377066</v>
      </c>
      <c r="BX328" s="104">
        <f t="shared" ca="1" si="518"/>
        <v>-121.59004308007779</v>
      </c>
      <c r="BY328" s="104">
        <f t="shared" ca="1" si="518"/>
        <v>-120.17931320717219</v>
      </c>
      <c r="BZ328" s="62"/>
      <c r="CA328" s="80">
        <f t="shared" si="505"/>
        <v>75.000010000000003</v>
      </c>
      <c r="CB328" s="104">
        <f t="shared" ca="1" si="519"/>
        <v>-22.801018108495221</v>
      </c>
      <c r="CC328" s="104">
        <f t="shared" ca="1" si="519"/>
        <v>-19.975524761802689</v>
      </c>
      <c r="CD328" s="104">
        <f t="shared" ca="1" si="519"/>
        <v>-14.816554859692459</v>
      </c>
      <c r="CE328" s="104">
        <f t="shared" ca="1" si="519"/>
        <v>-11.236058978398091</v>
      </c>
      <c r="CF328" s="104">
        <f t="shared" ca="1" si="519"/>
        <v>-10.196967989234627</v>
      </c>
      <c r="CG328" s="104">
        <f t="shared" ca="1" si="519"/>
        <v>-11.404437074412495</v>
      </c>
      <c r="CH328" s="104">
        <f t="shared" ca="1" si="519"/>
        <v>-14.07222774291419</v>
      </c>
      <c r="CI328" s="104">
        <f t="shared" ca="1" si="519"/>
        <v>-16.725580564834999</v>
      </c>
      <c r="CJ328" s="104">
        <f t="shared" ca="1" si="519"/>
        <v>-17.297188954933475</v>
      </c>
      <c r="CK328" s="104">
        <f t="shared" ca="1" si="519"/>
        <v>-15.1520870129172</v>
      </c>
      <c r="CL328" s="104">
        <f t="shared" ca="1" si="519"/>
        <v>-12.451724264352976</v>
      </c>
      <c r="CM328" s="104">
        <f t="shared" ca="1" si="519"/>
        <v>-11.490770227203278</v>
      </c>
      <c r="CN328" s="104">
        <f t="shared" ca="1" si="519"/>
        <v>-11.693860241666137</v>
      </c>
      <c r="CP328" s="80">
        <f t="shared" si="507"/>
        <v>75.000010000000003</v>
      </c>
      <c r="CQ328" s="136">
        <f t="shared" ca="1" si="520"/>
        <v>-34.694995439328459</v>
      </c>
      <c r="CR328" s="136">
        <f t="shared" ca="1" si="520"/>
        <v>-32.051406698788199</v>
      </c>
      <c r="CS328" s="136">
        <f t="shared" ca="1" si="520"/>
        <v>-27.542189019801015</v>
      </c>
      <c r="CT328" s="136">
        <f t="shared" ca="1" si="520"/>
        <v>-25.441561263021974</v>
      </c>
      <c r="CU328" s="136">
        <f t="shared" ca="1" si="520"/>
        <v>-27.495921434516625</v>
      </c>
      <c r="CV328" s="136">
        <f t="shared" ca="1" si="520"/>
        <v>-34.881942080174909</v>
      </c>
      <c r="CW328" s="136">
        <f t="shared" ca="1" si="520"/>
        <v>-49.0501724572743</v>
      </c>
      <c r="CX328" s="136">
        <f t="shared" ca="1" si="520"/>
        <v>-70.199960935461917</v>
      </c>
      <c r="CY328" s="136">
        <f t="shared" ca="1" si="520"/>
        <v>-93.483039485626364</v>
      </c>
      <c r="CZ328" s="136">
        <f t="shared" ca="1" si="520"/>
        <v>-110.15478752255007</v>
      </c>
      <c r="DA328" s="136">
        <f t="shared" ca="1" si="520"/>
        <v>-117.43843843157094</v>
      </c>
      <c r="DB328" s="136">
        <f t="shared" ca="1" si="520"/>
        <v>-119.89285008558039</v>
      </c>
      <c r="DC328" s="136">
        <f t="shared" ca="1" si="520"/>
        <v>-120.74479718808897</v>
      </c>
      <c r="DE328" s="80">
        <f t="shared" si="509"/>
        <v>75.000010000000003</v>
      </c>
      <c r="DF328" s="136">
        <f t="shared" ca="1" si="521"/>
        <v>-15.062610894661695</v>
      </c>
      <c r="DG328" s="136">
        <f t="shared" ca="1" si="521"/>
        <v>-12.141824156275858</v>
      </c>
      <c r="DH328" s="136">
        <f t="shared" ca="1" si="521"/>
        <v>-6.5901727777847778</v>
      </c>
      <c r="DI328" s="136">
        <f t="shared" ca="1" si="521"/>
        <v>-2.0367114790446266</v>
      </c>
      <c r="DJ328" s="136">
        <f t="shared" ca="1" si="521"/>
        <v>0.7269056231601958</v>
      </c>
      <c r="DK328" s="136">
        <f t="shared" ca="1" si="521"/>
        <v>1.4048136216150109</v>
      </c>
      <c r="DL328" s="136">
        <f t="shared" ca="1" si="521"/>
        <v>-0.33404890098901063</v>
      </c>
      <c r="DM328" s="136">
        <f t="shared" ca="1" si="521"/>
        <v>-3.420845819628358</v>
      </c>
      <c r="DN328" s="136">
        <f t="shared" ca="1" si="521"/>
        <v>-5.5591641095187896</v>
      </c>
      <c r="DO328" s="136">
        <f t="shared" ca="1" si="521"/>
        <v>-5.3769423085085748</v>
      </c>
      <c r="DP328" s="136">
        <f t="shared" ca="1" si="521"/>
        <v>-4.2352546947669012</v>
      </c>
      <c r="DQ328" s="136">
        <f t="shared" ca="1" si="521"/>
        <v>-4.1870299558706066</v>
      </c>
      <c r="DR328" s="136">
        <f t="shared" ca="1" si="521"/>
        <v>-4.6940220658015548</v>
      </c>
      <c r="DT328" s="80">
        <f t="shared" si="511"/>
        <v>75.000010000000003</v>
      </c>
      <c r="DU328" s="136">
        <f t="shared" ca="1" si="522"/>
        <v>-1.2790219047925149</v>
      </c>
      <c r="DV328" s="136">
        <f t="shared" ca="1" si="522"/>
        <v>-1.5331304042801932</v>
      </c>
      <c r="DW328" s="136">
        <f t="shared" ca="1" si="522"/>
        <v>-2.3242651746595202</v>
      </c>
      <c r="DX328" s="136">
        <f t="shared" ca="1" si="522"/>
        <v>-3.7371448395080158</v>
      </c>
      <c r="DY328" s="136">
        <f t="shared" ca="1" si="522"/>
        <v>-5.8949693382108102</v>
      </c>
      <c r="DZ328" s="136">
        <f t="shared" ca="1" si="522"/>
        <v>-8.8734603797959934</v>
      </c>
      <c r="EA328" s="136">
        <f t="shared" ca="1" si="522"/>
        <v>-12.421369158429492</v>
      </c>
      <c r="EB328" s="136">
        <f t="shared" ca="1" si="522"/>
        <v>-15.432331241781355</v>
      </c>
      <c r="EC328" s="136">
        <f t="shared" ca="1" si="522"/>
        <v>-15.984955483393136</v>
      </c>
      <c r="ED328" s="136">
        <f t="shared" ca="1" si="522"/>
        <v>-13.380868739854364</v>
      </c>
      <c r="EE328" s="136">
        <f t="shared" ca="1" si="522"/>
        <v>-9.5127973982763478</v>
      </c>
      <c r="EF328" s="136">
        <f t="shared" ca="1" si="522"/>
        <v>-6.5939816108503351</v>
      </c>
      <c r="EG328" s="136">
        <f t="shared" ca="1" si="522"/>
        <v>-5.5641881303746885</v>
      </c>
      <c r="EI328" s="80">
        <f t="shared" si="513"/>
        <v>75.000010000000003</v>
      </c>
      <c r="EJ328" s="136">
        <f t="shared" ca="1" si="523"/>
        <v>-13.172999235625753</v>
      </c>
      <c r="EK328" s="136">
        <f t="shared" ca="1" si="523"/>
        <v>-13.609012341265707</v>
      </c>
      <c r="EL328" s="136">
        <f t="shared" ca="1" si="523"/>
        <v>-15.049899334768075</v>
      </c>
      <c r="EM328" s="136">
        <f t="shared" ca="1" si="523"/>
        <v>-17.942647124131899</v>
      </c>
      <c r="EN328" s="136">
        <f t="shared" ca="1" si="523"/>
        <v>-23.193922783492809</v>
      </c>
      <c r="EO328" s="136">
        <f t="shared" ca="1" si="523"/>
        <v>-32.350965385558403</v>
      </c>
      <c r="EP328" s="136">
        <f t="shared" ca="1" si="523"/>
        <v>-47.399313872789598</v>
      </c>
      <c r="EQ328" s="136">
        <f t="shared" ca="1" si="523"/>
        <v>-68.906711612408273</v>
      </c>
      <c r="ER328" s="136">
        <f t="shared" ca="1" si="523"/>
        <v>-92.170806014086025</v>
      </c>
      <c r="ES328" s="136">
        <f t="shared" ca="1" si="523"/>
        <v>-108.38356924948722</v>
      </c>
      <c r="ET328" s="136">
        <f t="shared" ca="1" si="523"/>
        <v>-114.49951156549432</v>
      </c>
      <c r="EU328" s="136">
        <f t="shared" ca="1" si="523"/>
        <v>-114.99606146922746</v>
      </c>
      <c r="EV328" s="136">
        <f t="shared" ca="1" si="523"/>
        <v>-114.61512507679751</v>
      </c>
    </row>
    <row r="329" spans="16:184">
      <c r="S329" s="26">
        <f t="shared" si="498"/>
        <v>82.500010000000003</v>
      </c>
      <c r="T329" s="132">
        <f t="shared" ca="1" si="515"/>
        <v>-0.65312597511241322</v>
      </c>
      <c r="U329" s="132">
        <f t="shared" ca="1" si="515"/>
        <v>-0.86818500530033305</v>
      </c>
      <c r="V329" s="132">
        <f t="shared" ca="1" si="515"/>
        <v>-1.5331304042801941</v>
      </c>
      <c r="W329" s="132">
        <f t="shared" ca="1" si="515"/>
        <v>-2.7040281264452268</v>
      </c>
      <c r="X329" s="132">
        <f t="shared" ca="1" si="515"/>
        <v>-4.4541886951398375</v>
      </c>
      <c r="Y329" s="132">
        <f t="shared" ca="1" si="515"/>
        <v>-6.8023480576448598</v>
      </c>
      <c r="Z329" s="132">
        <f t="shared" ca="1" si="515"/>
        <v>-9.5108509915158308</v>
      </c>
      <c r="AA329" s="132">
        <f t="shared" ca="1" si="515"/>
        <v>-11.738890245234657</v>
      </c>
      <c r="AB329" s="132">
        <f t="shared" ca="1" si="515"/>
        <v>-12.077648616884971</v>
      </c>
      <c r="AC329" s="132">
        <f t="shared" ca="1" si="515"/>
        <v>-9.9138743969414378</v>
      </c>
      <c r="AD329" s="132">
        <f t="shared" ca="1" si="515"/>
        <v>-6.5939816108503351</v>
      </c>
      <c r="AE329" s="132">
        <f t="shared" ca="1" si="515"/>
        <v>-3.9916048105532269</v>
      </c>
      <c r="AF329" s="132">
        <f t="shared" ca="1" si="515"/>
        <v>-3.0544993110629122</v>
      </c>
      <c r="AH329" s="80">
        <f t="shared" si="500"/>
        <v>82.500010000000003</v>
      </c>
      <c r="AI329" s="136">
        <f t="shared" ca="1" si="516"/>
        <v>-13.176353713550224</v>
      </c>
      <c r="AJ329" s="136">
        <f t="shared" ca="1" si="516"/>
        <v>-13.593819165408886</v>
      </c>
      <c r="AK329" s="136">
        <f t="shared" ca="1" si="516"/>
        <v>-14.96677880450617</v>
      </c>
      <c r="AL329" s="136">
        <f t="shared" ca="1" si="516"/>
        <v>-17.69773541655578</v>
      </c>
      <c r="AM329" s="136">
        <f t="shared" ca="1" si="516"/>
        <v>-22.592685056023132</v>
      </c>
      <c r="AN329" s="136">
        <f t="shared" ca="1" si="516"/>
        <v>-31.013552458293862</v>
      </c>
      <c r="AO329" s="136">
        <f t="shared" ca="1" si="516"/>
        <v>-44.74824480964876</v>
      </c>
      <c r="AP329" s="136">
        <f t="shared" ca="1" si="516"/>
        <v>-64.649966984753192</v>
      </c>
      <c r="AQ329" s="136">
        <f t="shared" ca="1" si="516"/>
        <v>-87.508644067207555</v>
      </c>
      <c r="AR329" s="136">
        <f t="shared" ca="1" si="516"/>
        <v>-105.77679997481795</v>
      </c>
      <c r="AS329" s="136">
        <f t="shared" ca="1" si="516"/>
        <v>-114.99606146922746</v>
      </c>
      <c r="AT329" s="136">
        <f t="shared" ca="1" si="516"/>
        <v>-117.67304064684423</v>
      </c>
      <c r="AU329" s="136">
        <f t="shared" ca="1" si="516"/>
        <v>-118.00887679910284</v>
      </c>
      <c r="AW329" s="80">
        <f t="shared" si="502"/>
        <v>82.500010000000003</v>
      </c>
      <c r="AX329" s="136">
        <f t="shared" ca="1" si="517"/>
        <v>12.523227738437813</v>
      </c>
      <c r="AY329" s="80">
        <f t="shared" si="491"/>
        <v>7.5000099999999996</v>
      </c>
      <c r="AZ329" s="80">
        <f t="shared" si="491"/>
        <v>15.00001</v>
      </c>
      <c r="BA329" s="80">
        <f t="shared" si="491"/>
        <v>22.50001</v>
      </c>
      <c r="BB329" s="80">
        <f t="shared" si="491"/>
        <v>30.00001</v>
      </c>
      <c r="BC329" s="80">
        <f t="shared" si="491"/>
        <v>37.500010000000003</v>
      </c>
      <c r="BD329" s="80">
        <f t="shared" si="491"/>
        <v>45.000010000000003</v>
      </c>
      <c r="BE329" s="80">
        <f t="shared" si="491"/>
        <v>52.500010000000003</v>
      </c>
      <c r="BF329" s="80">
        <f t="shared" si="491"/>
        <v>60.000010000000003</v>
      </c>
      <c r="BG329" s="80">
        <f t="shared" si="491"/>
        <v>67.500010000000003</v>
      </c>
      <c r="BH329" s="80">
        <f t="shared" si="491"/>
        <v>75.000010000000003</v>
      </c>
      <c r="BI329" s="80">
        <f t="shared" si="491"/>
        <v>82.500010000000003</v>
      </c>
      <c r="BJ329" s="80">
        <f t="shared" si="491"/>
        <v>90.000010000000003</v>
      </c>
      <c r="BK329" s="62"/>
      <c r="BL329" s="80">
        <f t="shared" si="503"/>
        <v>82.500010000000003</v>
      </c>
      <c r="BM329" s="104">
        <f t="shared" ca="1" si="518"/>
        <v>-13.829479688662635</v>
      </c>
      <c r="BN329" s="104">
        <f t="shared" ca="1" si="518"/>
        <v>-14.462004170709221</v>
      </c>
      <c r="BO329" s="104">
        <f t="shared" ca="1" si="518"/>
        <v>-16.499909208786363</v>
      </c>
      <c r="BP329" s="104">
        <f t="shared" ca="1" si="518"/>
        <v>-20.401763543001007</v>
      </c>
      <c r="BQ329" s="104">
        <f t="shared" ca="1" si="518"/>
        <v>-27.046873751162963</v>
      </c>
      <c r="BR329" s="104">
        <f t="shared" ca="1" si="518"/>
        <v>-37.815900515938722</v>
      </c>
      <c r="BS329" s="104">
        <f t="shared" ca="1" si="518"/>
        <v>-54.259095801164577</v>
      </c>
      <c r="BT329" s="104">
        <f t="shared" ca="1" si="518"/>
        <v>-76.388857229987835</v>
      </c>
      <c r="BU329" s="104">
        <f t="shared" ca="1" si="518"/>
        <v>-99.586292684092527</v>
      </c>
      <c r="BV329" s="104">
        <f t="shared" ca="1" si="518"/>
        <v>-115.6906743717594</v>
      </c>
      <c r="BW329" s="104">
        <f t="shared" ca="1" si="518"/>
        <v>-121.59004308007779</v>
      </c>
      <c r="BX329" s="104">
        <f t="shared" ca="1" si="518"/>
        <v>-121.66464545739744</v>
      </c>
      <c r="BY329" s="104">
        <f t="shared" ca="1" si="518"/>
        <v>-121.06337611016573</v>
      </c>
      <c r="BZ329" s="62"/>
      <c r="CA329" s="80">
        <f t="shared" si="505"/>
        <v>82.500010000000003</v>
      </c>
      <c r="CB329" s="104">
        <f t="shared" ca="1" si="519"/>
        <v>-35.38608728301611</v>
      </c>
      <c r="CC329" s="104">
        <f t="shared" ca="1" si="519"/>
        <v>-29.352757434448513</v>
      </c>
      <c r="CD329" s="104">
        <f t="shared" ca="1" si="519"/>
        <v>-19.502272438485782</v>
      </c>
      <c r="CE329" s="104">
        <f t="shared" ca="1" si="519"/>
        <v>-13.064861637445526</v>
      </c>
      <c r="CF329" s="104">
        <f t="shared" ca="1" si="519"/>
        <v>-10.337324133269277</v>
      </c>
      <c r="CG329" s="104">
        <f t="shared" ca="1" si="519"/>
        <v>-10.280959617395535</v>
      </c>
      <c r="CH329" s="104">
        <f t="shared" ca="1" si="519"/>
        <v>-11.810805912924636</v>
      </c>
      <c r="CI329" s="104">
        <f t="shared" ca="1" si="519"/>
        <v>-13.575224104700595</v>
      </c>
      <c r="CJ329" s="104">
        <f t="shared" ca="1" si="519"/>
        <v>-13.986428028913764</v>
      </c>
      <c r="CK329" s="104">
        <f t="shared" ca="1" si="519"/>
        <v>-12.606204663571113</v>
      </c>
      <c r="CL329" s="104">
        <f t="shared" ca="1" si="519"/>
        <v>-11.490770227203278</v>
      </c>
      <c r="CM329" s="104">
        <f t="shared" ca="1" si="519"/>
        <v>-13.329691517108287</v>
      </c>
      <c r="CN329" s="104">
        <f t="shared" ca="1" si="519"/>
        <v>-15.671991996087847</v>
      </c>
      <c r="CP329" s="80">
        <f t="shared" si="507"/>
        <v>82.500010000000003</v>
      </c>
      <c r="CQ329" s="136">
        <f t="shared" ca="1" si="520"/>
        <v>-47.909315021453921</v>
      </c>
      <c r="CR329" s="136">
        <f t="shared" ca="1" si="520"/>
        <v>-42.078391594557068</v>
      </c>
      <c r="CS329" s="136">
        <f t="shared" ca="1" si="520"/>
        <v>-32.935920838711759</v>
      </c>
      <c r="CT329" s="136">
        <f t="shared" ca="1" si="520"/>
        <v>-28.058568927556081</v>
      </c>
      <c r="CU329" s="136">
        <f t="shared" ca="1" si="520"/>
        <v>-28.475820494152572</v>
      </c>
      <c r="CV329" s="136">
        <f t="shared" ca="1" si="520"/>
        <v>-34.492164018044534</v>
      </c>
      <c r="CW329" s="136">
        <f t="shared" ca="1" si="520"/>
        <v>-47.048199731057565</v>
      </c>
      <c r="CX329" s="136">
        <f t="shared" ca="1" si="520"/>
        <v>-66.48630084421913</v>
      </c>
      <c r="CY329" s="136">
        <f t="shared" ca="1" si="520"/>
        <v>-89.417423479236348</v>
      </c>
      <c r="CZ329" s="136">
        <f t="shared" ca="1" si="520"/>
        <v>-108.46913024144763</v>
      </c>
      <c r="DA329" s="136">
        <f t="shared" ca="1" si="520"/>
        <v>-119.89285008558039</v>
      </c>
      <c r="DB329" s="136">
        <f t="shared" ca="1" si="520"/>
        <v>-127.01112735339929</v>
      </c>
      <c r="DC329" s="136">
        <f t="shared" ca="1" si="520"/>
        <v>-130.62636948412776</v>
      </c>
      <c r="DE329" s="80">
        <f t="shared" si="509"/>
        <v>82.500010000000003</v>
      </c>
      <c r="DF329" s="136">
        <f t="shared" ca="1" si="521"/>
        <v>-28.341538146824803</v>
      </c>
      <c r="DG329" s="136">
        <f t="shared" ca="1" si="521"/>
        <v>-22.250284294488154</v>
      </c>
      <c r="DH329" s="136">
        <f t="shared" ca="1" si="521"/>
        <v>-12.141824156275849</v>
      </c>
      <c r="DI329" s="136">
        <f t="shared" ca="1" si="521"/>
        <v>-5.0166584034395569</v>
      </c>
      <c r="DJ329" s="136">
        <f t="shared" ca="1" si="521"/>
        <v>-1.0030024472597745</v>
      </c>
      <c r="DK329" s="136">
        <f t="shared" ca="1" si="521"/>
        <v>0.52655364131969051</v>
      </c>
      <c r="DL329" s="136">
        <f t="shared" ca="1" si="521"/>
        <v>-0.2494165025139381</v>
      </c>
      <c r="DM329" s="136">
        <f t="shared" ca="1" si="521"/>
        <v>-2.353654329057246</v>
      </c>
      <c r="DN329" s="136">
        <f t="shared" ca="1" si="521"/>
        <v>-3.9643085302609222</v>
      </c>
      <c r="DO329" s="136">
        <f t="shared" ca="1" si="521"/>
        <v>-4.0753631325445454</v>
      </c>
      <c r="DP329" s="136">
        <f t="shared" ca="1" si="521"/>
        <v>-4.1870299558706066</v>
      </c>
      <c r="DQ329" s="136">
        <f t="shared" ca="1" si="521"/>
        <v>-6.8176545910180621</v>
      </c>
      <c r="DR329" s="136">
        <f t="shared" ca="1" si="521"/>
        <v>-9.4551203123848495</v>
      </c>
      <c r="DT329" s="80">
        <f t="shared" si="511"/>
        <v>82.500010000000003</v>
      </c>
      <c r="DU329" s="136">
        <f t="shared" ca="1" si="522"/>
        <v>-0.65312597511241322</v>
      </c>
      <c r="DV329" s="136">
        <f t="shared" ca="1" si="522"/>
        <v>-0.86818500530033305</v>
      </c>
      <c r="DW329" s="136">
        <f t="shared" ca="1" si="522"/>
        <v>-1.5331304042801941</v>
      </c>
      <c r="DX329" s="136">
        <f t="shared" ca="1" si="522"/>
        <v>-2.7040281264452268</v>
      </c>
      <c r="DY329" s="136">
        <f t="shared" ca="1" si="522"/>
        <v>-4.4541886951398375</v>
      </c>
      <c r="DZ329" s="136">
        <f t="shared" ca="1" si="522"/>
        <v>-6.8023480576448598</v>
      </c>
      <c r="EA329" s="136">
        <f t="shared" ca="1" si="522"/>
        <v>-9.5108509915158308</v>
      </c>
      <c r="EB329" s="136">
        <f t="shared" ca="1" si="522"/>
        <v>-11.738890245234657</v>
      </c>
      <c r="EC329" s="136">
        <f t="shared" ca="1" si="522"/>
        <v>-12.077648616884971</v>
      </c>
      <c r="ED329" s="136">
        <f t="shared" ca="1" si="522"/>
        <v>-9.9138743969414378</v>
      </c>
      <c r="EE329" s="136">
        <f t="shared" ca="1" si="522"/>
        <v>-6.5939816108503351</v>
      </c>
      <c r="EF329" s="136">
        <f t="shared" ca="1" si="522"/>
        <v>-3.9916048105532269</v>
      </c>
      <c r="EG329" s="136">
        <f t="shared" ca="1" si="522"/>
        <v>-3.0544993110629122</v>
      </c>
      <c r="EI329" s="80">
        <f t="shared" si="513"/>
        <v>82.500010000000003</v>
      </c>
      <c r="EJ329" s="136">
        <f t="shared" ca="1" si="523"/>
        <v>-13.176353713550224</v>
      </c>
      <c r="EK329" s="136">
        <f t="shared" ca="1" si="523"/>
        <v>-13.593819165408886</v>
      </c>
      <c r="EL329" s="136">
        <f t="shared" ca="1" si="523"/>
        <v>-14.96677880450617</v>
      </c>
      <c r="EM329" s="136">
        <f t="shared" ca="1" si="523"/>
        <v>-17.69773541655578</v>
      </c>
      <c r="EN329" s="136">
        <f t="shared" ca="1" si="523"/>
        <v>-22.592685056023132</v>
      </c>
      <c r="EO329" s="136">
        <f t="shared" ca="1" si="523"/>
        <v>-31.013552458293862</v>
      </c>
      <c r="EP329" s="136">
        <f t="shared" ca="1" si="523"/>
        <v>-44.74824480964876</v>
      </c>
      <c r="EQ329" s="136">
        <f t="shared" ca="1" si="523"/>
        <v>-64.649966984753192</v>
      </c>
      <c r="ER329" s="136">
        <f t="shared" ca="1" si="523"/>
        <v>-87.508644067207555</v>
      </c>
      <c r="ES329" s="136">
        <f t="shared" ca="1" si="523"/>
        <v>-105.77679997481795</v>
      </c>
      <c r="ET329" s="136">
        <f t="shared" ca="1" si="523"/>
        <v>-114.99606146922746</v>
      </c>
      <c r="EU329" s="136">
        <f t="shared" ca="1" si="523"/>
        <v>-117.67304064684423</v>
      </c>
      <c r="EV329" s="136">
        <f t="shared" ca="1" si="523"/>
        <v>-118.00887679910284</v>
      </c>
    </row>
    <row r="330" spans="16:184">
      <c r="S330" s="26">
        <f t="shared" si="498"/>
        <v>90.000010000000003</v>
      </c>
      <c r="T330" s="132">
        <f t="shared" ca="1" si="515"/>
        <v>-0.45019876918179591</v>
      </c>
      <c r="U330" s="132">
        <f t="shared" ca="1" si="515"/>
        <v>-0.65312597511241144</v>
      </c>
      <c r="V330" s="132">
        <f t="shared" ca="1" si="515"/>
        <v>-1.279021904792514</v>
      </c>
      <c r="W330" s="132">
        <f t="shared" ca="1" si="515"/>
        <v>-2.3755988623547468</v>
      </c>
      <c r="X330" s="132">
        <f t="shared" ca="1" si="515"/>
        <v>-4.0017671370637018</v>
      </c>
      <c r="Y330" s="132">
        <f t="shared" ca="1" si="515"/>
        <v>-6.1597272383498467</v>
      </c>
      <c r="Z330" s="132">
        <f t="shared" ca="1" si="515"/>
        <v>-8.6134502943287075</v>
      </c>
      <c r="AA330" s="132">
        <f t="shared" ca="1" si="515"/>
        <v>-10.589329088026062</v>
      </c>
      <c r="AB330" s="132">
        <f t="shared" ca="1" si="515"/>
        <v>-10.819242048337912</v>
      </c>
      <c r="AC330" s="132">
        <f t="shared" ca="1" si="515"/>
        <v>-8.739840242829203</v>
      </c>
      <c r="AD330" s="132">
        <f t="shared" ca="1" si="515"/>
        <v>-5.5641881303746885</v>
      </c>
      <c r="AE330" s="132">
        <f t="shared" ca="1" si="515"/>
        <v>-3.0544993110629264</v>
      </c>
      <c r="AF330" s="132">
        <f t="shared" ca="1" si="515"/>
        <v>-2.145831570828264</v>
      </c>
      <c r="AH330" s="80">
        <f t="shared" si="500"/>
        <v>90.000010000000003</v>
      </c>
      <c r="AI330" s="136">
        <f t="shared" ca="1" si="516"/>
        <v>-13.175832929290346</v>
      </c>
      <c r="AJ330" s="136">
        <f t="shared" ca="1" si="516"/>
        <v>-13.587179346099022</v>
      </c>
      <c r="AK330" s="136">
        <f t="shared" ca="1" si="516"/>
        <v>-14.937874506755925</v>
      </c>
      <c r="AL330" s="136">
        <f t="shared" ca="1" si="516"/>
        <v>-17.616345849104405</v>
      </c>
      <c r="AM330" s="136">
        <f t="shared" ca="1" si="516"/>
        <v>-22.396907601289222</v>
      </c>
      <c r="AN330" s="136">
        <f t="shared" ca="1" si="516"/>
        <v>-30.582626731209871</v>
      </c>
      <c r="AO330" s="136">
        <f t="shared" ca="1" si="516"/>
        <v>-43.891527280200648</v>
      </c>
      <c r="AP330" s="136">
        <f t="shared" ca="1" si="516"/>
        <v>-63.227994644260804</v>
      </c>
      <c r="AQ330" s="136">
        <f t="shared" ca="1" si="516"/>
        <v>-85.789078126619643</v>
      </c>
      <c r="AR330" s="136">
        <f t="shared" ca="1" si="516"/>
        <v>-104.49594309774909</v>
      </c>
      <c r="AS330" s="136">
        <f t="shared" ca="1" si="516"/>
        <v>-114.61512507679751</v>
      </c>
      <c r="AT330" s="136">
        <f t="shared" ca="1" si="516"/>
        <v>-118.00887679910284</v>
      </c>
      <c r="AU330" s="136">
        <f t="shared" ca="1" si="516"/>
        <v>-118.59494063916624</v>
      </c>
      <c r="AW330" s="80">
        <f t="shared" si="502"/>
        <v>90.000010000000003</v>
      </c>
      <c r="AX330" s="136">
        <f t="shared" ca="1" si="517"/>
        <v>12.725634160108552</v>
      </c>
      <c r="AY330" s="136">
        <f t="shared" ref="AY330:BJ330" ca="1" si="524">AY270-AY300</f>
        <v>4.1026659818488298</v>
      </c>
      <c r="AZ330" s="136">
        <f t="shared" ca="1" si="524"/>
        <v>2.1127205928238624</v>
      </c>
      <c r="BA330" s="136">
        <f t="shared" ca="1" si="524"/>
        <v>-5.2728936467318022E-2</v>
      </c>
      <c r="BB330" s="136">
        <f t="shared" ca="1" si="524"/>
        <v>-0.73947855784534511</v>
      </c>
      <c r="BC330" s="136">
        <f t="shared" ca="1" si="524"/>
        <v>0.82711258292103906</v>
      </c>
      <c r="BD330" s="136">
        <f t="shared" ca="1" si="524"/>
        <v>3.7258201003437037</v>
      </c>
      <c r="BE330" s="136">
        <f t="shared" ca="1" si="524"/>
        <v>6.677711998733372</v>
      </c>
      <c r="BF330" s="136">
        <f t="shared" ca="1" si="524"/>
        <v>9.0608129168531661</v>
      </c>
      <c r="BG330" s="136">
        <f t="shared" ca="1" si="524"/>
        <v>10.772637684752038</v>
      </c>
      <c r="BH330" s="136">
        <f t="shared" ca="1" si="524"/>
        <v>11.893977330833238</v>
      </c>
      <c r="BI330" s="136">
        <f t="shared" ca="1" si="524"/>
        <v>12.523227738437814</v>
      </c>
      <c r="BJ330" s="136">
        <f t="shared" ca="1" si="524"/>
        <v>12.725634160108552</v>
      </c>
      <c r="BK330" s="62"/>
      <c r="BL330" s="80">
        <f t="shared" si="503"/>
        <v>90.000010000000003</v>
      </c>
      <c r="BM330" s="104">
        <f t="shared" ca="1" si="518"/>
        <v>-13.626031698472142</v>
      </c>
      <c r="BN330" s="104">
        <f t="shared" ca="1" si="518"/>
        <v>-14.240305321211434</v>
      </c>
      <c r="BO330" s="104">
        <f t="shared" ca="1" si="518"/>
        <v>-16.216896411548444</v>
      </c>
      <c r="BP330" s="104">
        <f t="shared" ca="1" si="518"/>
        <v>-19.991944711459155</v>
      </c>
      <c r="BQ330" s="104">
        <f t="shared" ca="1" si="518"/>
        <v>-26.39867473835292</v>
      </c>
      <c r="BR330" s="104">
        <f t="shared" ca="1" si="518"/>
        <v>-36.742353969559716</v>
      </c>
      <c r="BS330" s="104">
        <f t="shared" ca="1" si="518"/>
        <v>-52.504977574529356</v>
      </c>
      <c r="BT330" s="104">
        <f t="shared" ca="1" si="518"/>
        <v>-73.81732373228688</v>
      </c>
      <c r="BU330" s="104">
        <f t="shared" ca="1" si="518"/>
        <v>-96.608320174957541</v>
      </c>
      <c r="BV330" s="104">
        <f t="shared" ca="1" si="518"/>
        <v>-113.23578334057828</v>
      </c>
      <c r="BW330" s="104">
        <f t="shared" ca="1" si="518"/>
        <v>-120.17931320717219</v>
      </c>
      <c r="BX330" s="104">
        <f t="shared" ca="1" si="518"/>
        <v>-121.06337611016573</v>
      </c>
      <c r="BY330" s="104">
        <f t="shared" ca="1" si="518"/>
        <v>-120.7407722099945</v>
      </c>
      <c r="BZ330" s="62"/>
      <c r="CA330" s="80">
        <f t="shared" si="505"/>
        <v>90.000010000000003</v>
      </c>
      <c r="CB330" s="104">
        <f t="shared" ca="1" si="519"/>
        <v>-43.836468217563208</v>
      </c>
      <c r="CC330" s="104">
        <f t="shared" ca="1" si="519"/>
        <v>-35.215271212552423</v>
      </c>
      <c r="CD330" s="104">
        <f t="shared" ca="1" si="519"/>
        <v>-22.152975204377199</v>
      </c>
      <c r="CE330" s="104">
        <f t="shared" ca="1" si="519"/>
        <v>-14.128646277605149</v>
      </c>
      <c r="CF330" s="104">
        <f t="shared" ca="1" si="519"/>
        <v>-10.627442220143568</v>
      </c>
      <c r="CG330" s="104">
        <f t="shared" ca="1" si="519"/>
        <v>-10.080920080514455</v>
      </c>
      <c r="CH330" s="104">
        <f t="shared" ca="1" si="519"/>
        <v>-11.219941644730273</v>
      </c>
      <c r="CI330" s="104">
        <f t="shared" ca="1" si="519"/>
        <v>-12.689626826625606</v>
      </c>
      <c r="CJ330" s="104">
        <f t="shared" ca="1" si="519"/>
        <v>-13.033400356304149</v>
      </c>
      <c r="CK330" s="104">
        <f t="shared" ca="1" si="519"/>
        <v>-11.944068685844009</v>
      </c>
      <c r="CL330" s="104">
        <f t="shared" ca="1" si="519"/>
        <v>-11.693860241666137</v>
      </c>
      <c r="CM330" s="104">
        <f t="shared" ca="1" si="519"/>
        <v>-15.671991996087854</v>
      </c>
      <c r="CN330" s="104">
        <f t="shared" ca="1" si="519"/>
        <v>-19.993950807572858</v>
      </c>
      <c r="CP330" s="80">
        <f t="shared" si="507"/>
        <v>90.000010000000003</v>
      </c>
      <c r="CQ330" s="136">
        <f t="shared" ca="1" si="520"/>
        <v>-56.562102377671764</v>
      </c>
      <c r="CR330" s="136">
        <f t="shared" ca="1" si="520"/>
        <v>-48.149324583539041</v>
      </c>
      <c r="CS330" s="136">
        <f t="shared" ca="1" si="520"/>
        <v>-35.811827806340609</v>
      </c>
      <c r="CT330" s="136">
        <f t="shared" ca="1" si="520"/>
        <v>-29.369393264354805</v>
      </c>
      <c r="CU330" s="136">
        <f t="shared" ca="1" si="520"/>
        <v>-29.022582684369088</v>
      </c>
      <c r="CV330" s="136">
        <f t="shared" ca="1" si="520"/>
        <v>-34.503819573374479</v>
      </c>
      <c r="CW330" s="136">
        <f t="shared" ca="1" si="520"/>
        <v>-46.498018630602218</v>
      </c>
      <c r="CX330" s="136">
        <f t="shared" ca="1" si="520"/>
        <v>-65.328292382860354</v>
      </c>
      <c r="CY330" s="136">
        <f t="shared" ca="1" si="520"/>
        <v>-88.003236434585887</v>
      </c>
      <c r="CZ330" s="136">
        <f t="shared" ca="1" si="520"/>
        <v>-107.7001715407639</v>
      </c>
      <c r="DA330" s="136">
        <f t="shared" ca="1" si="520"/>
        <v>-120.74479718808897</v>
      </c>
      <c r="DB330" s="136">
        <f t="shared" ca="1" si="520"/>
        <v>-130.62636948412776</v>
      </c>
      <c r="DC330" s="136">
        <f t="shared" ca="1" si="520"/>
        <v>-136.44305987591082</v>
      </c>
      <c r="DE330" s="80">
        <f t="shared" si="509"/>
        <v>90.000010000000003</v>
      </c>
      <c r="DF330" s="136">
        <f t="shared" ca="1" si="521"/>
        <v>-37.009173162627235</v>
      </c>
      <c r="DG330" s="136">
        <f t="shared" ca="1" si="521"/>
        <v>-28.341538146824824</v>
      </c>
      <c r="DH330" s="136">
        <f t="shared" ca="1" si="521"/>
        <v>-15.062610894661695</v>
      </c>
      <c r="DI330" s="136">
        <f t="shared" ca="1" si="521"/>
        <v>-6.4378801163658927</v>
      </c>
      <c r="DJ330" s="136">
        <f t="shared" ca="1" si="521"/>
        <v>-1.783020357915948</v>
      </c>
      <c r="DK330" s="136">
        <f t="shared" ca="1" si="521"/>
        <v>0.11746645759097873</v>
      </c>
      <c r="DL330" s="136">
        <f t="shared" ca="1" si="521"/>
        <v>-0.31051712130022935</v>
      </c>
      <c r="DM330" s="136">
        <f t="shared" ca="1" si="521"/>
        <v>-2.0865291076126731</v>
      </c>
      <c r="DN330" s="136">
        <f t="shared" ca="1" si="521"/>
        <v>-3.526963068366598</v>
      </c>
      <c r="DO330" s="136">
        <f t="shared" ca="1" si="521"/>
        <v>-3.8003552072703712</v>
      </c>
      <c r="DP330" s="136">
        <f t="shared" ca="1" si="521"/>
        <v>-4.6940220658015548</v>
      </c>
      <c r="DQ330" s="136">
        <f t="shared" ca="1" si="521"/>
        <v>-9.4551203123848495</v>
      </c>
      <c r="DR330" s="136">
        <f t="shared" ca="1" si="521"/>
        <v>-14.087104586451268</v>
      </c>
      <c r="DT330" s="80">
        <f t="shared" si="511"/>
        <v>90.000010000000003</v>
      </c>
      <c r="DU330" s="136">
        <f t="shared" ca="1" si="522"/>
        <v>-0.45019876918179591</v>
      </c>
      <c r="DV330" s="136">
        <f t="shared" ca="1" si="522"/>
        <v>-0.65312597511241144</v>
      </c>
      <c r="DW330" s="136">
        <f t="shared" ca="1" si="522"/>
        <v>-1.279021904792514</v>
      </c>
      <c r="DX330" s="136">
        <f t="shared" ca="1" si="522"/>
        <v>-2.3755988623547468</v>
      </c>
      <c r="DY330" s="136">
        <f t="shared" ca="1" si="522"/>
        <v>-4.0017671370637018</v>
      </c>
      <c r="DZ330" s="136">
        <f t="shared" ca="1" si="522"/>
        <v>-6.1597272383498467</v>
      </c>
      <c r="EA330" s="136">
        <f t="shared" ca="1" si="522"/>
        <v>-8.6134502943287075</v>
      </c>
      <c r="EB330" s="136">
        <f t="shared" ca="1" si="522"/>
        <v>-10.589329088026062</v>
      </c>
      <c r="EC330" s="136">
        <f t="shared" ca="1" si="522"/>
        <v>-10.819242048337912</v>
      </c>
      <c r="ED330" s="136">
        <f t="shared" ca="1" si="522"/>
        <v>-8.739840242829203</v>
      </c>
      <c r="EE330" s="136">
        <f t="shared" ca="1" si="522"/>
        <v>-5.5641881303746885</v>
      </c>
      <c r="EF330" s="136">
        <f t="shared" ca="1" si="522"/>
        <v>-3.0544993110629264</v>
      </c>
      <c r="EG330" s="136">
        <f t="shared" ca="1" si="522"/>
        <v>-2.145831570828264</v>
      </c>
      <c r="EI330" s="80">
        <f t="shared" si="513"/>
        <v>90.000010000000003</v>
      </c>
      <c r="EJ330" s="136">
        <f t="shared" ca="1" si="523"/>
        <v>-13.175832929290346</v>
      </c>
      <c r="EK330" s="136">
        <f t="shared" ca="1" si="523"/>
        <v>-13.587179346099022</v>
      </c>
      <c r="EL330" s="136">
        <f t="shared" ca="1" si="523"/>
        <v>-14.937874506755925</v>
      </c>
      <c r="EM330" s="136">
        <f t="shared" ca="1" si="523"/>
        <v>-17.616345849104405</v>
      </c>
      <c r="EN330" s="136">
        <f t="shared" ca="1" si="523"/>
        <v>-22.396907601289222</v>
      </c>
      <c r="EO330" s="136">
        <f t="shared" ca="1" si="523"/>
        <v>-30.582626731209871</v>
      </c>
      <c r="EP330" s="136">
        <f t="shared" ca="1" si="523"/>
        <v>-43.891527280200648</v>
      </c>
      <c r="EQ330" s="136">
        <f t="shared" ca="1" si="523"/>
        <v>-63.227994644260804</v>
      </c>
      <c r="ER330" s="136">
        <f t="shared" ca="1" si="523"/>
        <v>-85.789078126619643</v>
      </c>
      <c r="ES330" s="136">
        <f t="shared" ca="1" si="523"/>
        <v>-104.49594309774909</v>
      </c>
      <c r="ET330" s="136">
        <f t="shared" ca="1" si="523"/>
        <v>-114.61512507679751</v>
      </c>
      <c r="EU330" s="136">
        <f t="shared" ca="1" si="523"/>
        <v>-118.00887679910284</v>
      </c>
      <c r="EV330" s="136">
        <f t="shared" ca="1" si="523"/>
        <v>-118.59494063916624</v>
      </c>
    </row>
    <row r="331" spans="16:184">
      <c r="Q331" s="95"/>
      <c r="S331" s="95" t="s">
        <v>110</v>
      </c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95"/>
      <c r="AH331" s="95" t="s">
        <v>111</v>
      </c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 t="s">
        <v>203</v>
      </c>
      <c r="AX331" s="95"/>
      <c r="AY331" s="136">
        <f t="shared" ca="1" si="517"/>
        <v>3.3344126769134022</v>
      </c>
      <c r="AZ331" s="136">
        <f t="shared" ca="1" si="517"/>
        <v>1.3142061636039983</v>
      </c>
      <c r="BA331" s="136">
        <f t="shared" ca="1" si="517"/>
        <v>-0.88613355341868782</v>
      </c>
      <c r="BB331" s="136">
        <f t="shared" ca="1" si="517"/>
        <v>-1.5242183192979155</v>
      </c>
      <c r="BC331" s="136">
        <f t="shared" ca="1" si="517"/>
        <v>0.24560860560737297</v>
      </c>
      <c r="BD331" s="136">
        <f t="shared" ca="1" si="517"/>
        <v>3.4162628269102626</v>
      </c>
      <c r="BE331" s="136">
        <f t="shared" ca="1" si="517"/>
        <v>6.5915604054230137</v>
      </c>
      <c r="BF331" s="136">
        <f t="shared" ca="1" si="517"/>
        <v>9.1180286162553763</v>
      </c>
      <c r="BG331" s="136">
        <f t="shared" ca="1" si="517"/>
        <v>10.911393653361678</v>
      </c>
      <c r="BH331" s="136">
        <f t="shared" ca="1" si="517"/>
        <v>12.075881936985517</v>
      </c>
      <c r="BI331" s="136">
        <f t="shared" ca="1" si="517"/>
        <v>12.725634160108555</v>
      </c>
      <c r="BJ331" s="136">
        <f t="shared" ca="1" si="517"/>
        <v>12.523227738437818</v>
      </c>
      <c r="BK331" s="62"/>
      <c r="BL331" s="95" t="s">
        <v>112</v>
      </c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 t="s">
        <v>113</v>
      </c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95" t="s">
        <v>114</v>
      </c>
      <c r="CQ331" s="95"/>
      <c r="CR331" s="95"/>
      <c r="CS331" s="95"/>
      <c r="CT331" s="95"/>
      <c r="CU331" s="95"/>
      <c r="CV331" s="95"/>
      <c r="CW331" s="95"/>
      <c r="CX331" s="95"/>
      <c r="CY331" s="95"/>
      <c r="CZ331" s="95"/>
      <c r="DA331" s="95"/>
      <c r="DB331" s="95"/>
      <c r="DC331" s="95"/>
      <c r="DD331" s="95"/>
      <c r="DE331" s="95" t="s">
        <v>115</v>
      </c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 t="s">
        <v>116</v>
      </c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 t="s">
        <v>117</v>
      </c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95"/>
      <c r="FG331" s="95"/>
      <c r="FH331" s="95"/>
      <c r="FI331" s="95"/>
      <c r="FJ331" s="95"/>
      <c r="FK331" s="95"/>
      <c r="FL331" s="95"/>
      <c r="FM331" s="95"/>
      <c r="FN331" s="95"/>
      <c r="FO331" s="95"/>
      <c r="FP331" s="95"/>
      <c r="FQ331" s="95"/>
      <c r="FR331" s="95"/>
      <c r="FS331" s="95"/>
      <c r="FT331" s="95"/>
      <c r="FU331" s="95"/>
      <c r="FV331" s="95"/>
      <c r="FW331" s="95"/>
      <c r="FX331" s="95"/>
      <c r="FY331" s="95"/>
      <c r="FZ331" s="95"/>
      <c r="GA331" s="95"/>
      <c r="GB331" s="95"/>
    </row>
    <row r="332" spans="16:184">
      <c r="S332" s="67" t="s">
        <v>130</v>
      </c>
      <c r="T332" s="81">
        <f t="shared" ref="T332:AF332" si="525">T317</f>
        <v>1.0000000000000001E-5</v>
      </c>
      <c r="U332" s="81">
        <f t="shared" si="525"/>
        <v>7.5000099999999996</v>
      </c>
      <c r="V332" s="81">
        <f t="shared" si="525"/>
        <v>15.00001</v>
      </c>
      <c r="W332" s="81">
        <f t="shared" si="525"/>
        <v>22.50001</v>
      </c>
      <c r="X332" s="81">
        <f t="shared" si="525"/>
        <v>30.00001</v>
      </c>
      <c r="Y332" s="81">
        <f t="shared" si="525"/>
        <v>37.500010000000003</v>
      </c>
      <c r="Z332" s="81">
        <f t="shared" si="525"/>
        <v>45.000010000000003</v>
      </c>
      <c r="AA332" s="81">
        <f t="shared" si="525"/>
        <v>52.500010000000003</v>
      </c>
      <c r="AB332" s="81">
        <f t="shared" si="525"/>
        <v>60.000010000000003</v>
      </c>
      <c r="AC332" s="81">
        <f t="shared" si="525"/>
        <v>67.500010000000003</v>
      </c>
      <c r="AD332" s="81">
        <f t="shared" si="525"/>
        <v>75.000010000000003</v>
      </c>
      <c r="AE332" s="81">
        <f t="shared" si="525"/>
        <v>82.500010000000003</v>
      </c>
      <c r="AF332" s="81">
        <f t="shared" si="525"/>
        <v>90.000010000000003</v>
      </c>
      <c r="AG332" s="1"/>
      <c r="AH332" s="126" t="s">
        <v>130</v>
      </c>
      <c r="AI332" s="80">
        <f t="shared" ref="AI332:AU332" si="526">AI317</f>
        <v>1.0000000000000001E-5</v>
      </c>
      <c r="AJ332" s="80">
        <f t="shared" si="526"/>
        <v>7.5000099999999996</v>
      </c>
      <c r="AK332" s="80">
        <f t="shared" si="526"/>
        <v>15.00001</v>
      </c>
      <c r="AL332" s="80">
        <f t="shared" si="526"/>
        <v>22.50001</v>
      </c>
      <c r="AM332" s="80">
        <f t="shared" si="526"/>
        <v>30.00001</v>
      </c>
      <c r="AN332" s="80">
        <f t="shared" si="526"/>
        <v>37.500010000000003</v>
      </c>
      <c r="AO332" s="80">
        <f t="shared" si="526"/>
        <v>45.000010000000003</v>
      </c>
      <c r="AP332" s="80">
        <f t="shared" si="526"/>
        <v>52.500010000000003</v>
      </c>
      <c r="AQ332" s="80">
        <f t="shared" si="526"/>
        <v>60.000010000000003</v>
      </c>
      <c r="AR332" s="80">
        <f t="shared" si="526"/>
        <v>67.500010000000003</v>
      </c>
      <c r="AS332" s="80">
        <f t="shared" si="526"/>
        <v>75.000010000000003</v>
      </c>
      <c r="AT332" s="80">
        <f t="shared" si="526"/>
        <v>82.500010000000003</v>
      </c>
      <c r="AU332" s="80">
        <f t="shared" si="526"/>
        <v>90.000010000000003</v>
      </c>
      <c r="AW332" s="126" t="s">
        <v>130</v>
      </c>
      <c r="AX332" s="80">
        <f t="shared" ref="AX332:BJ344" si="527">AX317</f>
        <v>1.0000000000000001E-5</v>
      </c>
      <c r="AY332" s="136">
        <f t="shared" ca="1" si="517"/>
        <v>1.3142061636039983</v>
      </c>
      <c r="AZ332" s="136">
        <f t="shared" ca="1" si="517"/>
        <v>-0.81927161417050343</v>
      </c>
      <c r="BA332" s="136">
        <f t="shared" ca="1" si="517"/>
        <v>-3.1971316855200484</v>
      </c>
      <c r="BB332" s="136">
        <f t="shared" ca="1" si="517"/>
        <v>-3.8019001626836371</v>
      </c>
      <c r="BC332" s="136">
        <f t="shared" ca="1" si="517"/>
        <v>-1.4743924648349562</v>
      </c>
      <c r="BD332" s="136">
        <f t="shared" ca="1" si="517"/>
        <v>2.5397855044885063</v>
      </c>
      <c r="BE332" s="136">
        <f t="shared" ca="1" si="517"/>
        <v>6.4220497149573994</v>
      </c>
      <c r="BF332" s="136">
        <f t="shared" ca="1" si="517"/>
        <v>9.3949693774177589</v>
      </c>
      <c r="BG332" s="136">
        <f t="shared" ca="1" si="517"/>
        <v>11.434888816982975</v>
      </c>
      <c r="BH332" s="136">
        <f t="shared" ca="1" si="517"/>
        <v>12.725634160108553</v>
      </c>
      <c r="BI332" s="136">
        <f t="shared" ca="1" si="517"/>
        <v>12.075881936985517</v>
      </c>
      <c r="BJ332" s="136">
        <f t="shared" ca="1" si="517"/>
        <v>11.893977330833238</v>
      </c>
      <c r="BK332" s="62"/>
      <c r="BL332" s="126" t="s">
        <v>130</v>
      </c>
      <c r="BM332" s="80">
        <f t="shared" ref="BM332:BY332" si="528">BM317</f>
        <v>1.0000000000000001E-5</v>
      </c>
      <c r="BN332" s="80">
        <f t="shared" si="528"/>
        <v>7.5000099999999996</v>
      </c>
      <c r="BO332" s="80">
        <f t="shared" si="528"/>
        <v>15.00001</v>
      </c>
      <c r="BP332" s="80">
        <f t="shared" si="528"/>
        <v>22.50001</v>
      </c>
      <c r="BQ332" s="80">
        <f t="shared" si="528"/>
        <v>30.00001</v>
      </c>
      <c r="BR332" s="80">
        <f t="shared" si="528"/>
        <v>37.500010000000003</v>
      </c>
      <c r="BS332" s="80">
        <f t="shared" si="528"/>
        <v>45.000010000000003</v>
      </c>
      <c r="BT332" s="80">
        <f t="shared" si="528"/>
        <v>52.500010000000003</v>
      </c>
      <c r="BU332" s="80">
        <f t="shared" si="528"/>
        <v>60.000010000000003</v>
      </c>
      <c r="BV332" s="80">
        <f t="shared" si="528"/>
        <v>67.500010000000003</v>
      </c>
      <c r="BW332" s="80">
        <f t="shared" si="528"/>
        <v>75.000010000000003</v>
      </c>
      <c r="BX332" s="80">
        <f t="shared" si="528"/>
        <v>82.500010000000003</v>
      </c>
      <c r="BY332" s="80">
        <f t="shared" si="528"/>
        <v>90.000010000000003</v>
      </c>
      <c r="BZ332" s="62"/>
      <c r="CA332" s="126" t="s">
        <v>130</v>
      </c>
      <c r="CB332" s="80">
        <f t="shared" ref="CB332:CN332" si="529">CB317</f>
        <v>1.0000000000000001E-5</v>
      </c>
      <c r="CC332" s="80">
        <f t="shared" si="529"/>
        <v>7.5000099999999996</v>
      </c>
      <c r="CD332" s="80">
        <f t="shared" si="529"/>
        <v>15.00001</v>
      </c>
      <c r="CE332" s="80">
        <f t="shared" si="529"/>
        <v>22.50001</v>
      </c>
      <c r="CF332" s="80">
        <f t="shared" si="529"/>
        <v>30.00001</v>
      </c>
      <c r="CG332" s="80">
        <f t="shared" si="529"/>
        <v>37.500010000000003</v>
      </c>
      <c r="CH332" s="80">
        <f t="shared" si="529"/>
        <v>45.000010000000003</v>
      </c>
      <c r="CI332" s="80">
        <f t="shared" si="529"/>
        <v>52.500010000000003</v>
      </c>
      <c r="CJ332" s="80">
        <f t="shared" si="529"/>
        <v>60.000010000000003</v>
      </c>
      <c r="CK332" s="80">
        <f t="shared" si="529"/>
        <v>67.500010000000003</v>
      </c>
      <c r="CL332" s="80">
        <f t="shared" si="529"/>
        <v>75.000010000000003</v>
      </c>
      <c r="CM332" s="80">
        <f t="shared" si="529"/>
        <v>82.500010000000003</v>
      </c>
      <c r="CN332" s="80">
        <f t="shared" si="529"/>
        <v>90.000010000000003</v>
      </c>
      <c r="CP332" s="126" t="s">
        <v>130</v>
      </c>
      <c r="CQ332" s="80">
        <f t="shared" ref="CQ332:DC332" si="530">CQ317</f>
        <v>1.0000000000000001E-5</v>
      </c>
      <c r="CR332" s="80">
        <f t="shared" si="530"/>
        <v>7.5000099999999996</v>
      </c>
      <c r="CS332" s="80">
        <f t="shared" si="530"/>
        <v>15.00001</v>
      </c>
      <c r="CT332" s="80">
        <f t="shared" si="530"/>
        <v>22.50001</v>
      </c>
      <c r="CU332" s="80">
        <f t="shared" si="530"/>
        <v>30.00001</v>
      </c>
      <c r="CV332" s="80">
        <f t="shared" si="530"/>
        <v>37.500010000000003</v>
      </c>
      <c r="CW332" s="80">
        <f t="shared" si="530"/>
        <v>45.000010000000003</v>
      </c>
      <c r="CX332" s="80">
        <f t="shared" si="530"/>
        <v>52.500010000000003</v>
      </c>
      <c r="CY332" s="80">
        <f t="shared" si="530"/>
        <v>60.000010000000003</v>
      </c>
      <c r="CZ332" s="80">
        <f t="shared" si="530"/>
        <v>67.500010000000003</v>
      </c>
      <c r="DA332" s="80">
        <f t="shared" si="530"/>
        <v>75.000010000000003</v>
      </c>
      <c r="DB332" s="80">
        <f t="shared" si="530"/>
        <v>82.500010000000003</v>
      </c>
      <c r="DC332" s="80">
        <f t="shared" si="530"/>
        <v>90.000010000000003</v>
      </c>
      <c r="DE332" s="126" t="s">
        <v>130</v>
      </c>
      <c r="DF332" s="80">
        <f t="shared" ref="DF332:DR332" si="531">DF317</f>
        <v>1.0000000000000001E-5</v>
      </c>
      <c r="DG332" s="80">
        <f t="shared" si="531"/>
        <v>7.5000099999999996</v>
      </c>
      <c r="DH332" s="80">
        <f t="shared" si="531"/>
        <v>15.00001</v>
      </c>
      <c r="DI332" s="80">
        <f t="shared" si="531"/>
        <v>22.50001</v>
      </c>
      <c r="DJ332" s="80">
        <f t="shared" si="531"/>
        <v>30.00001</v>
      </c>
      <c r="DK332" s="80">
        <f t="shared" si="531"/>
        <v>37.500010000000003</v>
      </c>
      <c r="DL332" s="80">
        <f t="shared" si="531"/>
        <v>45.000010000000003</v>
      </c>
      <c r="DM332" s="80">
        <f t="shared" si="531"/>
        <v>52.500010000000003</v>
      </c>
      <c r="DN332" s="80">
        <f t="shared" si="531"/>
        <v>60.000010000000003</v>
      </c>
      <c r="DO332" s="80">
        <f t="shared" si="531"/>
        <v>67.500010000000003</v>
      </c>
      <c r="DP332" s="80">
        <f t="shared" si="531"/>
        <v>75.000010000000003</v>
      </c>
      <c r="DQ332" s="80">
        <f t="shared" si="531"/>
        <v>82.500010000000003</v>
      </c>
      <c r="DR332" s="80">
        <f t="shared" si="531"/>
        <v>90.000010000000003</v>
      </c>
      <c r="DT332" s="126" t="s">
        <v>130</v>
      </c>
      <c r="DU332" s="80">
        <f t="shared" ref="DU332:EG332" si="532">DU317</f>
        <v>1.0000000000000001E-5</v>
      </c>
      <c r="DV332" s="80">
        <f t="shared" si="532"/>
        <v>7.5000099999999996</v>
      </c>
      <c r="DW332" s="80">
        <f t="shared" si="532"/>
        <v>15.00001</v>
      </c>
      <c r="DX332" s="80">
        <f t="shared" si="532"/>
        <v>22.50001</v>
      </c>
      <c r="DY332" s="80">
        <f t="shared" si="532"/>
        <v>30.00001</v>
      </c>
      <c r="DZ332" s="80">
        <f t="shared" si="532"/>
        <v>37.500010000000003</v>
      </c>
      <c r="EA332" s="80">
        <f t="shared" si="532"/>
        <v>45.000010000000003</v>
      </c>
      <c r="EB332" s="80">
        <f t="shared" si="532"/>
        <v>52.500010000000003</v>
      </c>
      <c r="EC332" s="80">
        <f t="shared" si="532"/>
        <v>60.000010000000003</v>
      </c>
      <c r="ED332" s="80">
        <f t="shared" si="532"/>
        <v>67.500010000000003</v>
      </c>
      <c r="EE332" s="80">
        <f t="shared" si="532"/>
        <v>75.000010000000003</v>
      </c>
      <c r="EF332" s="80">
        <f t="shared" si="532"/>
        <v>82.500010000000003</v>
      </c>
      <c r="EG332" s="80">
        <f t="shared" si="532"/>
        <v>90.000010000000003</v>
      </c>
      <c r="EI332" s="126" t="s">
        <v>130</v>
      </c>
      <c r="EJ332" s="80">
        <f t="shared" ref="EJ332:EV332" si="533">EJ317</f>
        <v>1.0000000000000001E-5</v>
      </c>
      <c r="EK332" s="80">
        <f t="shared" si="533"/>
        <v>7.5000099999999996</v>
      </c>
      <c r="EL332" s="80">
        <f t="shared" si="533"/>
        <v>15.00001</v>
      </c>
      <c r="EM332" s="80">
        <f t="shared" si="533"/>
        <v>22.50001</v>
      </c>
      <c r="EN332" s="80">
        <f t="shared" si="533"/>
        <v>30.00001</v>
      </c>
      <c r="EO332" s="80">
        <f t="shared" si="533"/>
        <v>37.500010000000003</v>
      </c>
      <c r="EP332" s="80">
        <f t="shared" si="533"/>
        <v>45.000010000000003</v>
      </c>
      <c r="EQ332" s="80">
        <f t="shared" si="533"/>
        <v>52.500010000000003</v>
      </c>
      <c r="ER332" s="80">
        <f t="shared" si="533"/>
        <v>60.000010000000003</v>
      </c>
      <c r="ES332" s="80">
        <f t="shared" si="533"/>
        <v>67.500010000000003</v>
      </c>
      <c r="ET332" s="80">
        <f t="shared" si="533"/>
        <v>75.000010000000003</v>
      </c>
      <c r="EU332" s="80">
        <f t="shared" si="533"/>
        <v>82.500010000000003</v>
      </c>
      <c r="EV332" s="80">
        <f t="shared" si="533"/>
        <v>90.000010000000003</v>
      </c>
    </row>
    <row r="333" spans="16:184">
      <c r="P333" s="144">
        <f ca="1">1/((IF(T303&gt;0,T303/$F$2,-T303/$G$2)^2+(IF(T318&gt;0,T318/$F$2,-T318/$G$2))^2)^0.5)</f>
        <v>0.54577311408083851</v>
      </c>
      <c r="S333" s="26">
        <f t="shared" ref="S333:S345" si="534">S318</f>
        <v>1.0000000000000001E-5</v>
      </c>
      <c r="T333" s="144">
        <f t="shared" ref="T333:AF345" ca="1" si="535">1/((IF(T303&gt;0,T303/$F$2,-T303/$G$2))^2+(IF(T318&gt;0,T318/$F$2,-T318/$G$2))^2)^0.5</f>
        <v>0.54577311408083851</v>
      </c>
      <c r="U333" s="144">
        <f t="shared" ca="1" si="535"/>
        <v>0.51402596251475241</v>
      </c>
      <c r="V333" s="144">
        <f t="shared" ca="1" si="535"/>
        <v>0.42188291693900482</v>
      </c>
      <c r="W333" s="144">
        <f t="shared" ca="1" si="535"/>
        <v>0.32460228856673295</v>
      </c>
      <c r="X333" s="144">
        <f t="shared" ca="1" si="535"/>
        <v>0.27050647963844959</v>
      </c>
      <c r="Y333" s="144">
        <f t="shared" ca="1" si="535"/>
        <v>0.2568809229455577</v>
      </c>
      <c r="Z333" s="144">
        <f t="shared" ca="1" si="535"/>
        <v>0.26581205488811593</v>
      </c>
      <c r="AA333" s="144">
        <f t="shared" ca="1" si="535"/>
        <v>0.28092347775286169</v>
      </c>
      <c r="AB333" s="144">
        <f t="shared" ca="1" si="535"/>
        <v>0.29278690633282184</v>
      </c>
      <c r="AC333" s="144">
        <f t="shared" ca="1" si="535"/>
        <v>0.29937604436405618</v>
      </c>
      <c r="AD333" s="144">
        <f t="shared" ca="1" si="535"/>
        <v>0.30223016268578301</v>
      </c>
      <c r="AE333" s="144">
        <f t="shared" ca="1" si="535"/>
        <v>0.3032018677677063</v>
      </c>
      <c r="AF333" s="144">
        <f t="shared" ca="1" si="535"/>
        <v>0.30340905868247409</v>
      </c>
      <c r="AG333" s="23"/>
      <c r="AH333" s="80">
        <f t="shared" ref="AH333:AH345" si="536">AH318</f>
        <v>1.0000000000000001E-5</v>
      </c>
      <c r="AI333" s="140">
        <f t="shared" ref="AI333:AU345" ca="1" si="537">1/((IF(AI303&gt;0,AI303/$F$2,-AI303/$G$2))^2+(IF(AI318&gt;0,AI318/$F$2,-AI318/$G$2))^2)^0.5</f>
        <v>0.5457731166209715</v>
      </c>
      <c r="AJ333" s="140">
        <f t="shared" ca="1" si="537"/>
        <v>0.51402596251475241</v>
      </c>
      <c r="AK333" s="140">
        <f t="shared" ca="1" si="537"/>
        <v>0.42188291693900482</v>
      </c>
      <c r="AL333" s="140">
        <f t="shared" ca="1" si="537"/>
        <v>0.32460228856673295</v>
      </c>
      <c r="AM333" s="140">
        <f t="shared" ca="1" si="537"/>
        <v>0.27050647963844959</v>
      </c>
      <c r="AN333" s="140">
        <f t="shared" ca="1" si="537"/>
        <v>0.2568809229455577</v>
      </c>
      <c r="AO333" s="140">
        <f t="shared" ca="1" si="537"/>
        <v>0.26581205488811593</v>
      </c>
      <c r="AP333" s="140">
        <f t="shared" ca="1" si="537"/>
        <v>0.28092347775286169</v>
      </c>
      <c r="AQ333" s="140">
        <f t="shared" ca="1" si="537"/>
        <v>0.29278690633282184</v>
      </c>
      <c r="AR333" s="140">
        <f t="shared" ca="1" si="537"/>
        <v>0.29937604436405618</v>
      </c>
      <c r="AS333" s="140">
        <f t="shared" ca="1" si="537"/>
        <v>0.30223016268578301</v>
      </c>
      <c r="AT333" s="140">
        <f t="shared" ca="1" si="537"/>
        <v>0.3032018677677063</v>
      </c>
      <c r="AU333" s="140">
        <f t="shared" ca="1" si="537"/>
        <v>0.30340905868247409</v>
      </c>
      <c r="AW333" s="80">
        <f t="shared" ref="AW333:AW345" si="538">AW318</f>
        <v>1.0000000000000001E-5</v>
      </c>
      <c r="AX333" s="140">
        <f t="shared" ref="AX333:BJ357" ca="1" si="539">1/((IF(AX303&gt;0,AX303/$F$2,-AX303/$G$2))^2+(IF(AX318&gt;0,AX318/$F$2,-AX318/$G$2))^2)^0.5</f>
        <v>3.4319867513280679E-2</v>
      </c>
      <c r="AY333" s="136">
        <f t="shared" ca="1" si="517"/>
        <v>-0.88613355341868782</v>
      </c>
      <c r="AZ333" s="136">
        <f t="shared" ca="1" si="517"/>
        <v>-3.1971316855200484</v>
      </c>
      <c r="BA333" s="136">
        <f t="shared" ca="1" si="517"/>
        <v>-6.0081834224758524</v>
      </c>
      <c r="BB333" s="136">
        <f t="shared" ca="1" si="517"/>
        <v>-6.958323485014418</v>
      </c>
      <c r="BC333" s="136">
        <f t="shared" ca="1" si="517"/>
        <v>-4.0316699050499167</v>
      </c>
      <c r="BD333" s="136">
        <f t="shared" ca="1" si="517"/>
        <v>1.3824037319587887</v>
      </c>
      <c r="BE333" s="136">
        <f t="shared" ca="1" si="517"/>
        <v>6.5313300589770193</v>
      </c>
      <c r="BF333" s="136">
        <f t="shared" ca="1" si="517"/>
        <v>10.283533153775618</v>
      </c>
      <c r="BG333" s="136">
        <f t="shared" ca="1" si="517"/>
        <v>12.725634160108555</v>
      </c>
      <c r="BH333" s="136">
        <f t="shared" ca="1" si="517"/>
        <v>11.434888816982975</v>
      </c>
      <c r="BI333" s="136">
        <f t="shared" ca="1" si="517"/>
        <v>10.911393653361682</v>
      </c>
      <c r="BJ333" s="136">
        <f t="shared" ca="1" si="517"/>
        <v>10.772637684752038</v>
      </c>
      <c r="BK333" s="62"/>
      <c r="BL333" s="80">
        <f t="shared" ref="BL333:BL345" si="540">BL318</f>
        <v>1.0000000000000001E-5</v>
      </c>
      <c r="BM333" s="140">
        <f t="shared" ref="BM333:BY345" ca="1" si="541">1/((IF(BM303&gt;0,BM303/$F$2,-BM303/$G$2))^2+(IF(BM318&gt;0,BM318/$F$2,-BM318/$G$2))^2)^0.5</f>
        <v>3.3034028487119345E-2</v>
      </c>
      <c r="BN333" s="140">
        <f t="shared" ca="1" si="541"/>
        <v>3.2923629381349462E-2</v>
      </c>
      <c r="BO333" s="140">
        <f t="shared" ca="1" si="541"/>
        <v>3.3083401862039501E-2</v>
      </c>
      <c r="BP333" s="140">
        <f t="shared" ca="1" si="541"/>
        <v>3.4913477538609974E-2</v>
      </c>
      <c r="BQ333" s="140">
        <f t="shared" ca="1" si="541"/>
        <v>4.0468222843888797E-2</v>
      </c>
      <c r="BR333" s="140">
        <f t="shared" ca="1" si="541"/>
        <v>5.1929437981978868E-2</v>
      </c>
      <c r="BS333" s="140">
        <f t="shared" ca="1" si="541"/>
        <v>7.0757247573588047E-2</v>
      </c>
      <c r="BT333" s="140">
        <f t="shared" ca="1" si="541"/>
        <v>9.6704921810945865E-2</v>
      </c>
      <c r="BU333" s="140">
        <f t="shared" ca="1" si="541"/>
        <v>0.12725167375682231</v>
      </c>
      <c r="BV333" s="140">
        <f t="shared" ca="1" si="541"/>
        <v>0.15803151583347752</v>
      </c>
      <c r="BW333" s="140">
        <f t="shared" ca="1" si="541"/>
        <v>0.18414445064875018</v>
      </c>
      <c r="BX333" s="140">
        <f t="shared" ca="1" si="541"/>
        <v>0.20150665462605052</v>
      </c>
      <c r="BY333" s="140">
        <f t="shared" ca="1" si="541"/>
        <v>0.20757526382852429</v>
      </c>
      <c r="BZ333" s="62"/>
      <c r="CA333" s="80">
        <f t="shared" ref="CA333:CA345" si="542">CA318</f>
        <v>1.0000000000000001E-5</v>
      </c>
      <c r="CB333" s="140">
        <f t="shared" ref="CB333:CN345" ca="1" si="543">1/((IF(CB303&gt;0,CB303/$F$2,-CB303/$G$2))^2+(IF(CB318&gt;0,CB318/$F$2,-CB318/$G$2))^2)^0.5</f>
        <v>5.6563920652839689E-2</v>
      </c>
      <c r="CC333" s="140">
        <f t="shared" ca="1" si="543"/>
        <v>6.8259089992200345E-2</v>
      </c>
      <c r="CD333" s="140">
        <f t="shared" ca="1" si="543"/>
        <v>9.8822369749018354E-2</v>
      </c>
      <c r="CE333" s="140">
        <f t="shared" ca="1" si="543"/>
        <v>0.13347790103216747</v>
      </c>
      <c r="CF333" s="140">
        <f t="shared" ca="1" si="543"/>
        <v>0.15614105495107797</v>
      </c>
      <c r="CG333" s="140">
        <f t="shared" ca="1" si="543"/>
        <v>0.16882473198480605</v>
      </c>
      <c r="CH333" s="140">
        <f t="shared" ca="1" si="543"/>
        <v>0.17647634583746266</v>
      </c>
      <c r="CI333" s="140">
        <f t="shared" ca="1" si="543"/>
        <v>0.17513542706167359</v>
      </c>
      <c r="CJ333" s="140">
        <f t="shared" ca="1" si="543"/>
        <v>0.1600945014013298</v>
      </c>
      <c r="CK333" s="140">
        <f t="shared" ca="1" si="543"/>
        <v>0.1315390722634511</v>
      </c>
      <c r="CL333" s="140">
        <f t="shared" ca="1" si="543"/>
        <v>9.6346973748248854E-2</v>
      </c>
      <c r="CM333" s="140">
        <f t="shared" ca="1" si="543"/>
        <v>6.7158371728086336E-2</v>
      </c>
      <c r="CN333" s="140">
        <f t="shared" ca="1" si="543"/>
        <v>5.5896746620155882E-2</v>
      </c>
      <c r="CP333" s="80">
        <f t="shared" ref="CP333:CP345" si="544">CP318</f>
        <v>1.0000000000000001E-5</v>
      </c>
      <c r="CQ333" s="140">
        <f t="shared" ref="CQ333:DC345" ca="1" si="545">1/((IF(CQ303&gt;0,CQ303/$F$2,-CQ303/$G$2))^2+(IF(CQ318&gt;0,CQ318/$F$2,-CQ318/$G$2))^2)^0.5</f>
        <v>5.6563920652839689E-2</v>
      </c>
      <c r="CR333" s="140">
        <f t="shared" ca="1" si="545"/>
        <v>6.8259089992200345E-2</v>
      </c>
      <c r="CS333" s="140">
        <f t="shared" ca="1" si="545"/>
        <v>9.8822369749018354E-2</v>
      </c>
      <c r="CT333" s="140">
        <f t="shared" ca="1" si="545"/>
        <v>0.13347790103216747</v>
      </c>
      <c r="CU333" s="140">
        <f t="shared" ca="1" si="545"/>
        <v>0.15614105495107797</v>
      </c>
      <c r="CV333" s="140">
        <f t="shared" ca="1" si="545"/>
        <v>0.16882473198480605</v>
      </c>
      <c r="CW333" s="140">
        <f t="shared" ca="1" si="545"/>
        <v>0.17647634583746266</v>
      </c>
      <c r="CX333" s="140">
        <f t="shared" ca="1" si="545"/>
        <v>0.17513542706167359</v>
      </c>
      <c r="CY333" s="140">
        <f t="shared" ca="1" si="545"/>
        <v>0.1600945014013298</v>
      </c>
      <c r="CZ333" s="140">
        <f t="shared" ca="1" si="545"/>
        <v>0.1315390722634511</v>
      </c>
      <c r="DA333" s="140">
        <f t="shared" ca="1" si="545"/>
        <v>9.6346973748248854E-2</v>
      </c>
      <c r="DB333" s="140">
        <f t="shared" ca="1" si="545"/>
        <v>6.7158371728086336E-2</v>
      </c>
      <c r="DC333" s="140">
        <f t="shared" ca="1" si="545"/>
        <v>5.5896746620155882E-2</v>
      </c>
      <c r="DE333" s="80">
        <f t="shared" ref="DE333:DE345" si="546">DE318</f>
        <v>1.0000000000000001E-5</v>
      </c>
      <c r="DF333" s="140">
        <f t="shared" ref="DF333:DR345" ca="1" si="547">1/((IF(DF303&gt;0,DF303/$F$2,-DF303/$G$2))^2+(IF(DF318&gt;0,DF318/$F$2,-DF318/$G$2))^2)^0.5</f>
        <v>2.938386782999737E-2</v>
      </c>
      <c r="DG333" s="140">
        <f t="shared" ca="1" si="547"/>
        <v>3.1041556283147559E-2</v>
      </c>
      <c r="DH333" s="140">
        <f t="shared" ca="1" si="547"/>
        <v>3.4496815852368939E-2</v>
      </c>
      <c r="DI333" s="140">
        <f t="shared" ca="1" si="547"/>
        <v>4.0170210687182087E-2</v>
      </c>
      <c r="DJ333" s="140">
        <f t="shared" ca="1" si="547"/>
        <v>5.1389264745180407E-2</v>
      </c>
      <c r="DK333" s="140">
        <f t="shared" ca="1" si="547"/>
        <v>7.195347438676139E-2</v>
      </c>
      <c r="DL333" s="140">
        <f t="shared" ca="1" si="547"/>
        <v>0.10174068010708354</v>
      </c>
      <c r="DM333" s="140">
        <f t="shared" ca="1" si="547"/>
        <v>0.12910152432813027</v>
      </c>
      <c r="DN333" s="140">
        <f t="shared" ca="1" si="547"/>
        <v>0.13655005001836426</v>
      </c>
      <c r="DO333" s="140">
        <f t="shared" ca="1" si="547"/>
        <v>0.12090547861436708</v>
      </c>
      <c r="DP333" s="140">
        <f t="shared" ca="1" si="547"/>
        <v>9.2339206321816664E-2</v>
      </c>
      <c r="DQ333" s="140">
        <f t="shared" ca="1" si="547"/>
        <v>6.57813264581813E-2</v>
      </c>
      <c r="DR333" s="140">
        <f t="shared" ca="1" si="547"/>
        <v>5.5095239394291812E-2</v>
      </c>
      <c r="DT333" s="80">
        <f t="shared" ref="DT333:DT345" si="548">DT318</f>
        <v>1.0000000000000001E-5</v>
      </c>
      <c r="DU333" s="140">
        <f t="shared" ref="DU333:EG345" ca="1" si="549">1/((IF(DU303&gt;0,DU303/$F$2,-DU303/$G$2))^2+(IF(DU318&gt;0,DU318/$F$2,-DU318/$G$2))^2)^0.5</f>
        <v>0.5457731166209715</v>
      </c>
      <c r="DV333" s="140">
        <f t="shared" ca="1" si="549"/>
        <v>0.51402596251475241</v>
      </c>
      <c r="DW333" s="140">
        <f t="shared" ca="1" si="549"/>
        <v>0.42188291693900482</v>
      </c>
      <c r="DX333" s="140">
        <f t="shared" ca="1" si="549"/>
        <v>0.32460228856673295</v>
      </c>
      <c r="DY333" s="140">
        <f t="shared" ca="1" si="549"/>
        <v>0.27050647963844959</v>
      </c>
      <c r="DZ333" s="140">
        <f t="shared" ca="1" si="549"/>
        <v>0.2568809229455577</v>
      </c>
      <c r="EA333" s="140">
        <f t="shared" ca="1" si="549"/>
        <v>0.26581205488811593</v>
      </c>
      <c r="EB333" s="140">
        <f t="shared" ca="1" si="549"/>
        <v>0.28092347775286169</v>
      </c>
      <c r="EC333" s="140">
        <f t="shared" ca="1" si="549"/>
        <v>0.29278690633282184</v>
      </c>
      <c r="ED333" s="140">
        <f t="shared" ca="1" si="549"/>
        <v>0.29937604436405618</v>
      </c>
      <c r="EE333" s="140">
        <f t="shared" ca="1" si="549"/>
        <v>0.30223016268578301</v>
      </c>
      <c r="EF333" s="140">
        <f t="shared" ca="1" si="549"/>
        <v>0.3032018677677063</v>
      </c>
      <c r="EG333" s="140">
        <f t="shared" ca="1" si="549"/>
        <v>0.30340905868247409</v>
      </c>
      <c r="EI333" s="80">
        <f t="shared" ref="EI333:EI345" si="550">EI318</f>
        <v>1.0000000000000001E-5</v>
      </c>
      <c r="EJ333" s="140">
        <f t="shared" ref="EJ333:EV345" ca="1" si="551">1/((IF(EJ303&gt;0,EJ303/$F$2,-EJ303/$G$2))^2+(IF(EJ318&gt;0,EJ318/$F$2,-EJ318/$G$2))^2)^0.5</f>
        <v>0.5457731166209715</v>
      </c>
      <c r="EK333" s="140">
        <f t="shared" ca="1" si="551"/>
        <v>0.51402596251475241</v>
      </c>
      <c r="EL333" s="140">
        <f t="shared" ca="1" si="551"/>
        <v>0.42188291693900482</v>
      </c>
      <c r="EM333" s="140">
        <f t="shared" ca="1" si="551"/>
        <v>0.32460228856673295</v>
      </c>
      <c r="EN333" s="140">
        <f t="shared" ca="1" si="551"/>
        <v>0.27050647963844959</v>
      </c>
      <c r="EO333" s="140">
        <f t="shared" ca="1" si="551"/>
        <v>0.2568809229455577</v>
      </c>
      <c r="EP333" s="140">
        <f t="shared" ca="1" si="551"/>
        <v>0.26581205488811593</v>
      </c>
      <c r="EQ333" s="140">
        <f t="shared" ca="1" si="551"/>
        <v>0.28092347775286169</v>
      </c>
      <c r="ER333" s="140">
        <f t="shared" ca="1" si="551"/>
        <v>0.29278690633282184</v>
      </c>
      <c r="ES333" s="140">
        <f t="shared" ca="1" si="551"/>
        <v>0.29937604436405618</v>
      </c>
      <c r="ET333" s="140">
        <f t="shared" ca="1" si="551"/>
        <v>0.30223016268578301</v>
      </c>
      <c r="EU333" s="140">
        <f t="shared" ca="1" si="551"/>
        <v>0.3032018677677063</v>
      </c>
      <c r="EV333" s="140">
        <f t="shared" ca="1" si="551"/>
        <v>0.30340905868247409</v>
      </c>
    </row>
    <row r="334" spans="16:184">
      <c r="S334" s="26">
        <f t="shared" si="534"/>
        <v>7.5000099999999996</v>
      </c>
      <c r="T334" s="144">
        <f t="shared" ca="1" si="535"/>
        <v>0.51402596251475241</v>
      </c>
      <c r="U334" s="144">
        <f t="shared" ca="1" si="535"/>
        <v>0.47945144901927855</v>
      </c>
      <c r="V334" s="144">
        <f t="shared" ca="1" si="535"/>
        <v>0.38847764770541965</v>
      </c>
      <c r="W334" s="144">
        <f t="shared" ca="1" si="535"/>
        <v>0.2983206053911287</v>
      </c>
      <c r="X334" s="144">
        <f t="shared" ca="1" si="535"/>
        <v>0.24939454681947387</v>
      </c>
      <c r="Y334" s="144">
        <f t="shared" ca="1" si="535"/>
        <v>0.23843773274606517</v>
      </c>
      <c r="Z334" s="144">
        <f t="shared" ca="1" si="535"/>
        <v>0.24923857179392975</v>
      </c>
      <c r="AA334" s="144">
        <f t="shared" ca="1" si="535"/>
        <v>0.26627126751890767</v>
      </c>
      <c r="AB334" s="144">
        <f t="shared" ca="1" si="535"/>
        <v>0.28002521594565949</v>
      </c>
      <c r="AC334" s="144">
        <f t="shared" ca="1" si="535"/>
        <v>0.28815670999078175</v>
      </c>
      <c r="AD334" s="144">
        <f t="shared" ca="1" si="535"/>
        <v>0.29207531316665636</v>
      </c>
      <c r="AE334" s="144">
        <f t="shared" ca="1" si="535"/>
        <v>0.29365309708367043</v>
      </c>
      <c r="AF334" s="144">
        <f t="shared" ca="1" si="535"/>
        <v>0.29405563726759693</v>
      </c>
      <c r="AG334" s="23"/>
      <c r="AH334" s="80">
        <f t="shared" si="536"/>
        <v>7.5000099999999996</v>
      </c>
      <c r="AI334" s="140">
        <f t="shared" ca="1" si="537"/>
        <v>0.51402596251475241</v>
      </c>
      <c r="AJ334" s="140">
        <f t="shared" ca="1" si="537"/>
        <v>0.47945144901927855</v>
      </c>
      <c r="AK334" s="140">
        <f t="shared" ca="1" si="537"/>
        <v>0.38847764770541965</v>
      </c>
      <c r="AL334" s="140">
        <f t="shared" ca="1" si="537"/>
        <v>0.2983206053911287</v>
      </c>
      <c r="AM334" s="140">
        <f t="shared" ca="1" si="537"/>
        <v>0.24939454681947387</v>
      </c>
      <c r="AN334" s="140">
        <f t="shared" ca="1" si="537"/>
        <v>0.23843773274606517</v>
      </c>
      <c r="AO334" s="140">
        <f t="shared" ca="1" si="537"/>
        <v>0.24923857179392975</v>
      </c>
      <c r="AP334" s="140">
        <f t="shared" ca="1" si="537"/>
        <v>0.26627126751890767</v>
      </c>
      <c r="AQ334" s="140">
        <f t="shared" ca="1" si="537"/>
        <v>0.28002521594565949</v>
      </c>
      <c r="AR334" s="140">
        <f t="shared" ca="1" si="537"/>
        <v>0.28815670999078175</v>
      </c>
      <c r="AS334" s="140">
        <f t="shared" ca="1" si="537"/>
        <v>0.29207531316665636</v>
      </c>
      <c r="AT334" s="140">
        <f t="shared" ca="1" si="537"/>
        <v>0.29365309708367043</v>
      </c>
      <c r="AU334" s="140">
        <f t="shared" ca="1" si="537"/>
        <v>0.29405563726759693</v>
      </c>
      <c r="AW334" s="80">
        <f t="shared" si="538"/>
        <v>7.5000099999999996</v>
      </c>
      <c r="AX334" s="140">
        <f t="shared" ca="1" si="539"/>
        <v>3.4774273372034724E-2</v>
      </c>
      <c r="AY334" s="136">
        <f t="shared" ca="1" si="517"/>
        <v>-1.5242183192979155</v>
      </c>
      <c r="AZ334" s="136">
        <f t="shared" ca="1" si="517"/>
        <v>-3.8019001626836229</v>
      </c>
      <c r="BA334" s="136">
        <f t="shared" ca="1" si="517"/>
        <v>-6.958323485014418</v>
      </c>
      <c r="BB334" s="136">
        <f t="shared" ca="1" si="517"/>
        <v>-8.7792461556558656</v>
      </c>
      <c r="BC334" s="136">
        <f t="shared" ca="1" si="517"/>
        <v>-5.9734941763942473</v>
      </c>
      <c r="BD334" s="136">
        <f t="shared" ca="1" si="517"/>
        <v>0.97504880134298233</v>
      </c>
      <c r="BE334" s="136">
        <f t="shared" ca="1" si="517"/>
        <v>7.9026025779005913</v>
      </c>
      <c r="BF334" s="136">
        <f t="shared" ca="1" si="517"/>
        <v>12.725634160108548</v>
      </c>
      <c r="BG334" s="136">
        <f t="shared" ca="1" si="517"/>
        <v>10.283533153775622</v>
      </c>
      <c r="BH334" s="136">
        <f t="shared" ca="1" si="517"/>
        <v>9.3949693774177589</v>
      </c>
      <c r="BI334" s="136">
        <f t="shared" ca="1" si="517"/>
        <v>9.1180286162553799</v>
      </c>
      <c r="BJ334" s="136">
        <f t="shared" ca="1" si="517"/>
        <v>9.0608129168531697</v>
      </c>
      <c r="BK334" s="62"/>
      <c r="BL334" s="80">
        <f t="shared" si="540"/>
        <v>7.5000099999999996</v>
      </c>
      <c r="BM334" s="140">
        <f t="shared" ca="1" si="541"/>
        <v>3.2923629381349462E-2</v>
      </c>
      <c r="BN334" s="140">
        <f t="shared" ca="1" si="541"/>
        <v>3.273592674995926E-2</v>
      </c>
      <c r="BO334" s="140">
        <f t="shared" ca="1" si="541"/>
        <v>3.2665905362622108E-2</v>
      </c>
      <c r="BP334" s="140">
        <f t="shared" ca="1" si="541"/>
        <v>3.4120655869582475E-2</v>
      </c>
      <c r="BQ334" s="140">
        <f t="shared" ca="1" si="541"/>
        <v>3.9167536819305133E-2</v>
      </c>
      <c r="BR334" s="140">
        <f t="shared" ca="1" si="541"/>
        <v>5.0007592748256703E-2</v>
      </c>
      <c r="BS334" s="140">
        <f t="shared" ca="1" si="541"/>
        <v>6.8125093966148617E-2</v>
      </c>
      <c r="BT334" s="140">
        <f t="shared" ca="1" si="541"/>
        <v>9.3302950362107534E-2</v>
      </c>
      <c r="BU334" s="140">
        <f t="shared" ca="1" si="541"/>
        <v>0.12306325183095039</v>
      </c>
      <c r="BV334" s="140">
        <f t="shared" ca="1" si="541"/>
        <v>0.15310547438282263</v>
      </c>
      <c r="BW334" s="140">
        <f t="shared" ca="1" si="541"/>
        <v>0.17861210454466001</v>
      </c>
      <c r="BX334" s="140">
        <f t="shared" ca="1" si="541"/>
        <v>0.19557642850600032</v>
      </c>
      <c r="BY334" s="140">
        <f t="shared" ca="1" si="541"/>
        <v>0.20150665462605052</v>
      </c>
      <c r="BZ334" s="62"/>
      <c r="CA334" s="80">
        <f t="shared" si="542"/>
        <v>7.5000099999999996</v>
      </c>
      <c r="CB334" s="140">
        <f t="shared" ca="1" si="543"/>
        <v>6.8259089992200345E-2</v>
      </c>
      <c r="CC334" s="140">
        <f t="shared" ca="1" si="543"/>
        <v>7.9741527117685979E-2</v>
      </c>
      <c r="CD334" s="140">
        <f t="shared" ca="1" si="543"/>
        <v>0.10907735530249207</v>
      </c>
      <c r="CE334" s="140">
        <f t="shared" ca="1" si="543"/>
        <v>0.13992196654238606</v>
      </c>
      <c r="CF334" s="140">
        <f t="shared" ca="1" si="543"/>
        <v>0.15753552222838041</v>
      </c>
      <c r="CG334" s="140">
        <f t="shared" ca="1" si="543"/>
        <v>0.16772927634410401</v>
      </c>
      <c r="CH334" s="140">
        <f t="shared" ca="1" si="543"/>
        <v>0.17579520651969768</v>
      </c>
      <c r="CI334" s="140">
        <f t="shared" ca="1" si="543"/>
        <v>0.17661053583774652</v>
      </c>
      <c r="CJ334" s="140">
        <f t="shared" ca="1" si="543"/>
        <v>0.16446730435478504</v>
      </c>
      <c r="CK334" s="140">
        <f t="shared" ca="1" si="543"/>
        <v>0.13883000346827648</v>
      </c>
      <c r="CL334" s="140">
        <f t="shared" ca="1" si="543"/>
        <v>0.10591375830948337</v>
      </c>
      <c r="CM334" s="140">
        <f t="shared" ca="1" si="543"/>
        <v>7.7965519617270676E-2</v>
      </c>
      <c r="CN334" s="140">
        <f t="shared" ca="1" si="543"/>
        <v>6.7054536826402472E-2</v>
      </c>
      <c r="CP334" s="80">
        <f t="shared" si="544"/>
        <v>7.5000099999999996</v>
      </c>
      <c r="CQ334" s="140">
        <f t="shared" ca="1" si="545"/>
        <v>6.8259089992200345E-2</v>
      </c>
      <c r="CR334" s="140">
        <f t="shared" ca="1" si="545"/>
        <v>7.9741527117685979E-2</v>
      </c>
      <c r="CS334" s="140">
        <f t="shared" ca="1" si="545"/>
        <v>0.10907735530249207</v>
      </c>
      <c r="CT334" s="140">
        <f t="shared" ca="1" si="545"/>
        <v>0.13992196654238606</v>
      </c>
      <c r="CU334" s="140">
        <f t="shared" ca="1" si="545"/>
        <v>0.15753552222838041</v>
      </c>
      <c r="CV334" s="140">
        <f t="shared" ca="1" si="545"/>
        <v>0.16772927634410401</v>
      </c>
      <c r="CW334" s="140">
        <f t="shared" ca="1" si="545"/>
        <v>0.17579520651969768</v>
      </c>
      <c r="CX334" s="140">
        <f t="shared" ca="1" si="545"/>
        <v>0.17661053583774652</v>
      </c>
      <c r="CY334" s="140">
        <f t="shared" ca="1" si="545"/>
        <v>0.16446730435478504</v>
      </c>
      <c r="CZ334" s="140">
        <f t="shared" ca="1" si="545"/>
        <v>0.13883000346827648</v>
      </c>
      <c r="DA334" s="140">
        <f t="shared" ca="1" si="545"/>
        <v>0.10591375830948337</v>
      </c>
      <c r="DB334" s="140">
        <f t="shared" ca="1" si="545"/>
        <v>7.7965519617270676E-2</v>
      </c>
      <c r="DC334" s="140">
        <f t="shared" ca="1" si="545"/>
        <v>6.7054536826402472E-2</v>
      </c>
      <c r="DE334" s="80">
        <f t="shared" si="546"/>
        <v>7.5000099999999996</v>
      </c>
      <c r="DF334" s="140">
        <f t="shared" ca="1" si="547"/>
        <v>3.1041556283147559E-2</v>
      </c>
      <c r="DG334" s="140">
        <f t="shared" ca="1" si="547"/>
        <v>3.2252593507652375E-2</v>
      </c>
      <c r="DH334" s="140">
        <f t="shared" ca="1" si="547"/>
        <v>3.5093800197802102E-2</v>
      </c>
      <c r="DI334" s="140">
        <f t="shared" ca="1" si="547"/>
        <v>4.0348629394727838E-2</v>
      </c>
      <c r="DJ334" s="140">
        <f t="shared" ca="1" si="547"/>
        <v>5.1300513496126486E-2</v>
      </c>
      <c r="DK334" s="140">
        <f t="shared" ca="1" si="547"/>
        <v>7.1993961766160394E-2</v>
      </c>
      <c r="DL334" s="140">
        <f t="shared" ca="1" si="547"/>
        <v>0.10281752754219682</v>
      </c>
      <c r="DM334" s="140">
        <f t="shared" ca="1" si="547"/>
        <v>0.132096951484344</v>
      </c>
      <c r="DN334" s="140">
        <f t="shared" ca="1" si="547"/>
        <v>0.14145611413887746</v>
      </c>
      <c r="DO334" s="140">
        <f t="shared" ca="1" si="547"/>
        <v>0.12768921287609378</v>
      </c>
      <c r="DP334" s="140">
        <f t="shared" ca="1" si="547"/>
        <v>0.10111046470208454</v>
      </c>
      <c r="DQ334" s="140">
        <f t="shared" ca="1" si="547"/>
        <v>7.5994099607652438E-2</v>
      </c>
      <c r="DR334" s="140">
        <f t="shared" ca="1" si="547"/>
        <v>6.5781326458181272E-2</v>
      </c>
      <c r="DT334" s="80">
        <f t="shared" si="548"/>
        <v>7.5000099999999996</v>
      </c>
      <c r="DU334" s="140">
        <f t="shared" ca="1" si="549"/>
        <v>0.51402596251475241</v>
      </c>
      <c r="DV334" s="140">
        <f t="shared" ca="1" si="549"/>
        <v>0.47945144901927855</v>
      </c>
      <c r="DW334" s="140">
        <f t="shared" ca="1" si="549"/>
        <v>0.38847764770541965</v>
      </c>
      <c r="DX334" s="140">
        <f t="shared" ca="1" si="549"/>
        <v>0.2983206053911287</v>
      </c>
      <c r="DY334" s="140">
        <f t="shared" ca="1" si="549"/>
        <v>0.24939454681947387</v>
      </c>
      <c r="DZ334" s="140">
        <f t="shared" ca="1" si="549"/>
        <v>0.23843773274606517</v>
      </c>
      <c r="EA334" s="140">
        <f t="shared" ca="1" si="549"/>
        <v>0.24923857179392975</v>
      </c>
      <c r="EB334" s="140">
        <f t="shared" ca="1" si="549"/>
        <v>0.26627126751890767</v>
      </c>
      <c r="EC334" s="140">
        <f t="shared" ca="1" si="549"/>
        <v>0.28002521594565949</v>
      </c>
      <c r="ED334" s="140">
        <f t="shared" ca="1" si="549"/>
        <v>0.28815670999078175</v>
      </c>
      <c r="EE334" s="140">
        <f t="shared" ca="1" si="549"/>
        <v>0.29207531316665636</v>
      </c>
      <c r="EF334" s="140">
        <f t="shared" ca="1" si="549"/>
        <v>0.29365309708367043</v>
      </c>
      <c r="EG334" s="140">
        <f t="shared" ca="1" si="549"/>
        <v>0.29405563726759693</v>
      </c>
      <c r="EI334" s="80">
        <f t="shared" si="550"/>
        <v>7.5000099999999996</v>
      </c>
      <c r="EJ334" s="140">
        <f t="shared" ca="1" si="551"/>
        <v>0.51402596251475241</v>
      </c>
      <c r="EK334" s="140">
        <f t="shared" ca="1" si="551"/>
        <v>0.47945144901927855</v>
      </c>
      <c r="EL334" s="140">
        <f t="shared" ca="1" si="551"/>
        <v>0.38847764770541965</v>
      </c>
      <c r="EM334" s="140">
        <f t="shared" ca="1" si="551"/>
        <v>0.2983206053911287</v>
      </c>
      <c r="EN334" s="140">
        <f t="shared" ca="1" si="551"/>
        <v>0.24939454681947387</v>
      </c>
      <c r="EO334" s="140">
        <f t="shared" ca="1" si="551"/>
        <v>0.23843773274606517</v>
      </c>
      <c r="EP334" s="140">
        <f t="shared" ca="1" si="551"/>
        <v>0.24923857179392975</v>
      </c>
      <c r="EQ334" s="140">
        <f t="shared" ca="1" si="551"/>
        <v>0.26627126751890767</v>
      </c>
      <c r="ER334" s="140">
        <f t="shared" ca="1" si="551"/>
        <v>0.28002521594565949</v>
      </c>
      <c r="ES334" s="140">
        <f t="shared" ca="1" si="551"/>
        <v>0.28815670999078175</v>
      </c>
      <c r="ET334" s="140">
        <f t="shared" ca="1" si="551"/>
        <v>0.29207531316665636</v>
      </c>
      <c r="EU334" s="140">
        <f t="shared" ca="1" si="551"/>
        <v>0.29365309708367043</v>
      </c>
      <c r="EV334" s="140">
        <f t="shared" ca="1" si="551"/>
        <v>0.29405563726759693</v>
      </c>
    </row>
    <row r="335" spans="16:184">
      <c r="S335" s="26">
        <f t="shared" si="534"/>
        <v>15.00001</v>
      </c>
      <c r="T335" s="144">
        <f t="shared" ca="1" si="535"/>
        <v>0.42188291693900482</v>
      </c>
      <c r="U335" s="144">
        <f t="shared" ca="1" si="535"/>
        <v>0.38847764770541965</v>
      </c>
      <c r="V335" s="144">
        <f t="shared" ca="1" si="535"/>
        <v>0.31039411375177012</v>
      </c>
      <c r="W335" s="144">
        <f t="shared" ca="1" si="535"/>
        <v>0.23787782697222154</v>
      </c>
      <c r="X335" s="144">
        <f t="shared" ca="1" si="535"/>
        <v>0.19902082836906909</v>
      </c>
      <c r="Y335" s="144">
        <f t="shared" ca="1" si="535"/>
        <v>0.19223197179249102</v>
      </c>
      <c r="Z335" s="144">
        <f t="shared" ca="1" si="535"/>
        <v>0.20570336639609874</v>
      </c>
      <c r="AA335" s="144">
        <f t="shared" ca="1" si="535"/>
        <v>0.22620507825652544</v>
      </c>
      <c r="AB335" s="144">
        <f t="shared" ca="1" si="535"/>
        <v>0.2440963294656075</v>
      </c>
      <c r="AC335" s="144">
        <f t="shared" ca="1" si="535"/>
        <v>0.2559914902731803</v>
      </c>
      <c r="AD335" s="144">
        <f t="shared" ca="1" si="535"/>
        <v>0.26266853097263354</v>
      </c>
      <c r="AE335" s="144">
        <f t="shared" ca="1" si="535"/>
        <v>0.26586733779085969</v>
      </c>
      <c r="AF335" s="144">
        <f t="shared" ca="1" si="535"/>
        <v>0.26679951146188269</v>
      </c>
      <c r="AG335" s="23"/>
      <c r="AH335" s="80">
        <f t="shared" si="536"/>
        <v>15.00001</v>
      </c>
      <c r="AI335" s="140">
        <f t="shared" ca="1" si="537"/>
        <v>0.42188291693900482</v>
      </c>
      <c r="AJ335" s="140">
        <f t="shared" ca="1" si="537"/>
        <v>0.38847764770541965</v>
      </c>
      <c r="AK335" s="140">
        <f t="shared" ca="1" si="537"/>
        <v>0.31039411375177012</v>
      </c>
      <c r="AL335" s="140">
        <f t="shared" ca="1" si="537"/>
        <v>0.23787782697222154</v>
      </c>
      <c r="AM335" s="140">
        <f t="shared" ca="1" si="537"/>
        <v>0.19902082836906909</v>
      </c>
      <c r="AN335" s="140">
        <f t="shared" ca="1" si="537"/>
        <v>0.19223197179249102</v>
      </c>
      <c r="AO335" s="140">
        <f t="shared" ca="1" si="537"/>
        <v>0.20570336639609874</v>
      </c>
      <c r="AP335" s="140">
        <f t="shared" ca="1" si="537"/>
        <v>0.22620507825652544</v>
      </c>
      <c r="AQ335" s="140">
        <f t="shared" ca="1" si="537"/>
        <v>0.2440963294656075</v>
      </c>
      <c r="AR335" s="140">
        <f t="shared" ca="1" si="537"/>
        <v>0.2559914902731803</v>
      </c>
      <c r="AS335" s="140">
        <f t="shared" ca="1" si="537"/>
        <v>0.26266853097263354</v>
      </c>
      <c r="AT335" s="140">
        <f t="shared" ca="1" si="537"/>
        <v>0.26586733779085969</v>
      </c>
      <c r="AU335" s="140">
        <f t="shared" ca="1" si="537"/>
        <v>0.26679951146188269</v>
      </c>
      <c r="AW335" s="80">
        <f t="shared" si="538"/>
        <v>15.00001</v>
      </c>
      <c r="AX335" s="140">
        <f t="shared" ca="1" si="539"/>
        <v>3.667322484713903E-2</v>
      </c>
      <c r="AY335" s="136">
        <f t="shared" ca="1" si="517"/>
        <v>0.24560860560737297</v>
      </c>
      <c r="AZ335" s="136">
        <f t="shared" ca="1" si="517"/>
        <v>-1.4743924648349562</v>
      </c>
      <c r="BA335" s="136">
        <f t="shared" ca="1" si="517"/>
        <v>-4.0316699050499167</v>
      </c>
      <c r="BB335" s="136">
        <f t="shared" ca="1" si="517"/>
        <v>-5.9734941763942615</v>
      </c>
      <c r="BC335" s="136">
        <f t="shared" ca="1" si="517"/>
        <v>-3.8718049992209274</v>
      </c>
      <c r="BD335" s="136">
        <f t="shared" ca="1" si="517"/>
        <v>3.9110566477800006</v>
      </c>
      <c r="BE335" s="136">
        <f t="shared" ca="1" si="517"/>
        <v>12.725634160108548</v>
      </c>
      <c r="BF335" s="136">
        <f t="shared" ca="1" si="517"/>
        <v>7.9026025779005913</v>
      </c>
      <c r="BG335" s="136">
        <f t="shared" ca="1" si="517"/>
        <v>6.5313300589770131</v>
      </c>
      <c r="BH335" s="136">
        <f t="shared" ca="1" si="517"/>
        <v>6.4220497149573994</v>
      </c>
      <c r="BI335" s="136">
        <f t="shared" ca="1" si="517"/>
        <v>6.5915604054230101</v>
      </c>
      <c r="BJ335" s="136">
        <f t="shared" ca="1" si="517"/>
        <v>6.6777119987333755</v>
      </c>
      <c r="BK335" s="62"/>
      <c r="BL335" s="80">
        <f t="shared" si="540"/>
        <v>15.00001</v>
      </c>
      <c r="BM335" s="140">
        <f t="shared" ca="1" si="541"/>
        <v>3.3083401862039501E-2</v>
      </c>
      <c r="BN335" s="140">
        <f t="shared" ca="1" si="541"/>
        <v>3.2665905362622108E-2</v>
      </c>
      <c r="BO335" s="140">
        <f t="shared" ca="1" si="541"/>
        <v>3.1912782344763774E-2</v>
      </c>
      <c r="BP335" s="140">
        <f t="shared" ca="1" si="541"/>
        <v>3.2251909841180426E-2</v>
      </c>
      <c r="BQ335" s="140">
        <f t="shared" ca="1" si="541"/>
        <v>3.5789823097832144E-2</v>
      </c>
      <c r="BR335" s="140">
        <f t="shared" ca="1" si="541"/>
        <v>4.4786172511597701E-2</v>
      </c>
      <c r="BS335" s="140">
        <f t="shared" ca="1" si="541"/>
        <v>6.0799565372747125E-2</v>
      </c>
      <c r="BT335" s="140">
        <f t="shared" ca="1" si="541"/>
        <v>8.3704864086553893E-2</v>
      </c>
      <c r="BU335" s="140">
        <f t="shared" ca="1" si="541"/>
        <v>0.11115554901610712</v>
      </c>
      <c r="BV335" s="140">
        <f t="shared" ca="1" si="541"/>
        <v>0.13904568440096346</v>
      </c>
      <c r="BW335" s="140">
        <f t="shared" ca="1" si="541"/>
        <v>0.16279500077321274</v>
      </c>
      <c r="BX335" s="140">
        <f t="shared" ca="1" si="541"/>
        <v>0.17861210454465998</v>
      </c>
      <c r="BY335" s="140">
        <f t="shared" ca="1" si="541"/>
        <v>0.18414445064875018</v>
      </c>
      <c r="BZ335" s="62"/>
      <c r="CA335" s="80">
        <f t="shared" si="542"/>
        <v>15.00001</v>
      </c>
      <c r="CB335" s="140">
        <f t="shared" ca="1" si="543"/>
        <v>9.8822369749018354E-2</v>
      </c>
      <c r="CC335" s="140">
        <f t="shared" ca="1" si="543"/>
        <v>0.10907735530249207</v>
      </c>
      <c r="CD335" s="140">
        <f t="shared" ca="1" si="543"/>
        <v>0.13243352460127253</v>
      </c>
      <c r="CE335" s="140">
        <f t="shared" ca="1" si="543"/>
        <v>0.14903256142281293</v>
      </c>
      <c r="CF335" s="140">
        <f t="shared" ca="1" si="543"/>
        <v>0.15214066765120779</v>
      </c>
      <c r="CG335" s="140">
        <f t="shared" ca="1" si="543"/>
        <v>0.15635635851749602</v>
      </c>
      <c r="CH335" s="140">
        <f t="shared" ca="1" si="543"/>
        <v>0.16593536740267847</v>
      </c>
      <c r="CI335" s="140">
        <f t="shared" ca="1" si="543"/>
        <v>0.17306796746544295</v>
      </c>
      <c r="CJ335" s="140">
        <f t="shared" ca="1" si="543"/>
        <v>0.16966402736958183</v>
      </c>
      <c r="CK335" s="140">
        <f t="shared" ca="1" si="543"/>
        <v>0.15319329176064073</v>
      </c>
      <c r="CL335" s="140">
        <f t="shared" ca="1" si="543"/>
        <v>0.12789919547550863</v>
      </c>
      <c r="CM335" s="140">
        <f t="shared" ca="1" si="543"/>
        <v>0.104501940400952</v>
      </c>
      <c r="CN335" s="140">
        <f t="shared" ca="1" si="543"/>
        <v>9.4989602401145387E-2</v>
      </c>
      <c r="CP335" s="80">
        <f t="shared" si="544"/>
        <v>15.00001</v>
      </c>
      <c r="CQ335" s="140">
        <f t="shared" ca="1" si="545"/>
        <v>9.8822369749018354E-2</v>
      </c>
      <c r="CR335" s="140">
        <f t="shared" ca="1" si="545"/>
        <v>0.10907735530249207</v>
      </c>
      <c r="CS335" s="140">
        <f t="shared" ca="1" si="545"/>
        <v>0.13243352460127253</v>
      </c>
      <c r="CT335" s="140">
        <f t="shared" ca="1" si="545"/>
        <v>0.14903256142281293</v>
      </c>
      <c r="CU335" s="140">
        <f t="shared" ca="1" si="545"/>
        <v>0.15214066765120779</v>
      </c>
      <c r="CV335" s="140">
        <f t="shared" ca="1" si="545"/>
        <v>0.15635635851749602</v>
      </c>
      <c r="CW335" s="140">
        <f t="shared" ca="1" si="545"/>
        <v>0.16593536740267847</v>
      </c>
      <c r="CX335" s="140">
        <f t="shared" ca="1" si="545"/>
        <v>0.17306796746544295</v>
      </c>
      <c r="CY335" s="140">
        <f t="shared" ca="1" si="545"/>
        <v>0.16966402736958183</v>
      </c>
      <c r="CZ335" s="140">
        <f t="shared" ca="1" si="545"/>
        <v>0.15319329176064073</v>
      </c>
      <c r="DA335" s="140">
        <f t="shared" ca="1" si="545"/>
        <v>0.12789919547550863</v>
      </c>
      <c r="DB335" s="140">
        <f t="shared" ca="1" si="545"/>
        <v>0.104501940400952</v>
      </c>
      <c r="DC335" s="140">
        <f t="shared" ca="1" si="545"/>
        <v>9.4989602401145387E-2</v>
      </c>
      <c r="DE335" s="80">
        <f t="shared" si="546"/>
        <v>15.00001</v>
      </c>
      <c r="DF335" s="140">
        <f t="shared" ca="1" si="547"/>
        <v>3.4496815852368939E-2</v>
      </c>
      <c r="DG335" s="140">
        <f t="shared" ca="1" si="547"/>
        <v>3.5093800197802102E-2</v>
      </c>
      <c r="DH335" s="140">
        <f t="shared" ca="1" si="547"/>
        <v>3.6871320714564254E-2</v>
      </c>
      <c r="DI335" s="140">
        <f t="shared" ca="1" si="547"/>
        <v>4.10968139699317E-2</v>
      </c>
      <c r="DJ335" s="140">
        <f t="shared" ca="1" si="547"/>
        <v>5.1189442952093066E-2</v>
      </c>
      <c r="DK335" s="140">
        <f t="shared" ca="1" si="547"/>
        <v>7.2037923432860335E-2</v>
      </c>
      <c r="DL335" s="140">
        <f t="shared" ca="1" si="547"/>
        <v>0.10567123486330966</v>
      </c>
      <c r="DM335" s="140">
        <f t="shared" ca="1" si="547"/>
        <v>0.14020649253532341</v>
      </c>
      <c r="DN335" s="140">
        <f t="shared" ca="1" si="547"/>
        <v>0.15398124577208902</v>
      </c>
      <c r="DO335" s="140">
        <f t="shared" ca="1" si="547"/>
        <v>0.14413406520440109</v>
      </c>
      <c r="DP335" s="140">
        <f t="shared" ca="1" si="547"/>
        <v>0.12227874990805598</v>
      </c>
      <c r="DQ335" s="140">
        <f t="shared" ca="1" si="547"/>
        <v>0.10111046470208455</v>
      </c>
      <c r="DR335" s="140">
        <f t="shared" ca="1" si="547"/>
        <v>9.2339206321816664E-2</v>
      </c>
      <c r="DT335" s="80">
        <f t="shared" si="548"/>
        <v>15.00001</v>
      </c>
      <c r="DU335" s="140">
        <f t="shared" ca="1" si="549"/>
        <v>0.42188291693900482</v>
      </c>
      <c r="DV335" s="140">
        <f t="shared" ca="1" si="549"/>
        <v>0.38847764770541965</v>
      </c>
      <c r="DW335" s="140">
        <f t="shared" ca="1" si="549"/>
        <v>0.31039411375177012</v>
      </c>
      <c r="DX335" s="140">
        <f t="shared" ca="1" si="549"/>
        <v>0.23787782697222154</v>
      </c>
      <c r="DY335" s="140">
        <f t="shared" ca="1" si="549"/>
        <v>0.19902082836906909</v>
      </c>
      <c r="DZ335" s="140">
        <f t="shared" ca="1" si="549"/>
        <v>0.19223197179249102</v>
      </c>
      <c r="EA335" s="140">
        <f t="shared" ca="1" si="549"/>
        <v>0.20570336639609874</v>
      </c>
      <c r="EB335" s="140">
        <f t="shared" ca="1" si="549"/>
        <v>0.22620507825652544</v>
      </c>
      <c r="EC335" s="140">
        <f t="shared" ca="1" si="549"/>
        <v>0.2440963294656075</v>
      </c>
      <c r="ED335" s="140">
        <f t="shared" ca="1" si="549"/>
        <v>0.2559914902731803</v>
      </c>
      <c r="EE335" s="140">
        <f t="shared" ca="1" si="549"/>
        <v>0.26266853097263354</v>
      </c>
      <c r="EF335" s="140">
        <f t="shared" ca="1" si="549"/>
        <v>0.26586733779085969</v>
      </c>
      <c r="EG335" s="140">
        <f t="shared" ca="1" si="549"/>
        <v>0.26679951146188269</v>
      </c>
      <c r="EI335" s="80">
        <f t="shared" si="550"/>
        <v>15.00001</v>
      </c>
      <c r="EJ335" s="140">
        <f t="shared" ca="1" si="551"/>
        <v>0.42188291693900482</v>
      </c>
      <c r="EK335" s="140">
        <f t="shared" ca="1" si="551"/>
        <v>0.38847764770541965</v>
      </c>
      <c r="EL335" s="140">
        <f t="shared" ca="1" si="551"/>
        <v>0.31039411375177012</v>
      </c>
      <c r="EM335" s="140">
        <f t="shared" ca="1" si="551"/>
        <v>0.23787782697222154</v>
      </c>
      <c r="EN335" s="140">
        <f t="shared" ca="1" si="551"/>
        <v>0.19902082836906909</v>
      </c>
      <c r="EO335" s="140">
        <f t="shared" ca="1" si="551"/>
        <v>0.19223197179249102</v>
      </c>
      <c r="EP335" s="140">
        <f t="shared" ca="1" si="551"/>
        <v>0.20570336639609874</v>
      </c>
      <c r="EQ335" s="140">
        <f t="shared" ca="1" si="551"/>
        <v>0.22620507825652544</v>
      </c>
      <c r="ER335" s="140">
        <f t="shared" ca="1" si="551"/>
        <v>0.2440963294656075</v>
      </c>
      <c r="ES335" s="140">
        <f t="shared" ca="1" si="551"/>
        <v>0.2559914902731803</v>
      </c>
      <c r="ET335" s="140">
        <f t="shared" ca="1" si="551"/>
        <v>0.26266853097263354</v>
      </c>
      <c r="EU335" s="140">
        <f t="shared" ca="1" si="551"/>
        <v>0.26586733779085969</v>
      </c>
      <c r="EV335" s="140">
        <f t="shared" ca="1" si="551"/>
        <v>0.26679951146188269</v>
      </c>
    </row>
    <row r="336" spans="16:184">
      <c r="S336" s="26">
        <f t="shared" si="534"/>
        <v>22.50001</v>
      </c>
      <c r="T336" s="144">
        <f t="shared" ca="1" si="535"/>
        <v>0.32460228856673295</v>
      </c>
      <c r="U336" s="144">
        <f t="shared" ca="1" si="535"/>
        <v>0.29832060539112865</v>
      </c>
      <c r="V336" s="144">
        <f t="shared" ca="1" si="535"/>
        <v>0.23787782697222154</v>
      </c>
      <c r="W336" s="144">
        <f t="shared" ca="1" si="535"/>
        <v>0.1800395411879506</v>
      </c>
      <c r="X336" s="144">
        <f t="shared" ca="1" si="535"/>
        <v>0.14656368503628772</v>
      </c>
      <c r="Y336" s="144">
        <f t="shared" ca="1" si="535"/>
        <v>0.13936533885840829</v>
      </c>
      <c r="Z336" s="144">
        <f t="shared" ca="1" si="535"/>
        <v>0.1513627606298312</v>
      </c>
      <c r="AA336" s="144">
        <f t="shared" ca="1" si="535"/>
        <v>0.17233003867278215</v>
      </c>
      <c r="AB336" s="144">
        <f t="shared" ca="1" si="535"/>
        <v>0.19296771029123125</v>
      </c>
      <c r="AC336" s="144">
        <f t="shared" ca="1" si="535"/>
        <v>0.20846544484785293</v>
      </c>
      <c r="AD336" s="144">
        <f t="shared" ca="1" si="535"/>
        <v>0.21824879886680909</v>
      </c>
      <c r="AE336" s="144">
        <f t="shared" ca="1" si="535"/>
        <v>0.22342477826164789</v>
      </c>
      <c r="AF336" s="144">
        <f t="shared" ca="1" si="535"/>
        <v>0.22502501787272669</v>
      </c>
      <c r="AG336" s="23"/>
      <c r="AH336" s="80">
        <f t="shared" si="536"/>
        <v>22.50001</v>
      </c>
      <c r="AI336" s="140">
        <f t="shared" ca="1" si="537"/>
        <v>0.32460228856673295</v>
      </c>
      <c r="AJ336" s="140">
        <f t="shared" ca="1" si="537"/>
        <v>0.29832060539112865</v>
      </c>
      <c r="AK336" s="140">
        <f t="shared" ca="1" si="537"/>
        <v>0.23787782697222154</v>
      </c>
      <c r="AL336" s="140">
        <f t="shared" ca="1" si="537"/>
        <v>0.1800395411879506</v>
      </c>
      <c r="AM336" s="140">
        <f t="shared" ca="1" si="537"/>
        <v>0.14656368503628772</v>
      </c>
      <c r="AN336" s="140">
        <f t="shared" ca="1" si="537"/>
        <v>0.13936533885840829</v>
      </c>
      <c r="AO336" s="140">
        <f t="shared" ca="1" si="537"/>
        <v>0.1513627606298312</v>
      </c>
      <c r="AP336" s="140">
        <f t="shared" ca="1" si="537"/>
        <v>0.17233003867278215</v>
      </c>
      <c r="AQ336" s="140">
        <f t="shared" ca="1" si="537"/>
        <v>0.19296771029123125</v>
      </c>
      <c r="AR336" s="140">
        <f t="shared" ca="1" si="537"/>
        <v>0.20846544484785293</v>
      </c>
      <c r="AS336" s="140">
        <f t="shared" ca="1" si="537"/>
        <v>0.21824879886680909</v>
      </c>
      <c r="AT336" s="140">
        <f t="shared" ca="1" si="537"/>
        <v>0.22342477826164789</v>
      </c>
      <c r="AU336" s="140">
        <f t="shared" ca="1" si="537"/>
        <v>0.22502501787272669</v>
      </c>
      <c r="AW336" s="80">
        <f t="shared" si="538"/>
        <v>22.50001</v>
      </c>
      <c r="AX336" s="140">
        <f t="shared" ca="1" si="539"/>
        <v>4.1772788096967606E-2</v>
      </c>
      <c r="AY336" s="136">
        <f t="shared" ca="1" si="517"/>
        <v>3.4162628269102626</v>
      </c>
      <c r="AZ336" s="136">
        <f t="shared" ca="1" si="517"/>
        <v>2.5397855044885134</v>
      </c>
      <c r="BA336" s="136">
        <f t="shared" ca="1" si="517"/>
        <v>1.3824037319587887</v>
      </c>
      <c r="BB336" s="136">
        <f t="shared" ca="1" si="517"/>
        <v>0.97504880134298233</v>
      </c>
      <c r="BC336" s="136">
        <f t="shared" ca="1" si="517"/>
        <v>3.9110566477799935</v>
      </c>
      <c r="BD336" s="136">
        <f t="shared" ca="1" si="517"/>
        <v>12.725634160108545</v>
      </c>
      <c r="BE336" s="136">
        <f t="shared" ca="1" si="517"/>
        <v>3.9110566477799935</v>
      </c>
      <c r="BF336" s="136">
        <f t="shared" ca="1" si="517"/>
        <v>0.97504880134299299</v>
      </c>
      <c r="BG336" s="136">
        <f t="shared" ca="1" si="517"/>
        <v>1.382403731958803</v>
      </c>
      <c r="BH336" s="136">
        <f t="shared" ca="1" si="517"/>
        <v>2.5397855044885205</v>
      </c>
      <c r="BI336" s="136">
        <f t="shared" ca="1" si="517"/>
        <v>3.4162628269102644</v>
      </c>
      <c r="BJ336" s="136">
        <f t="shared" ca="1" si="517"/>
        <v>3.7258201003437037</v>
      </c>
      <c r="BK336" s="62"/>
      <c r="BL336" s="80">
        <f t="shared" si="540"/>
        <v>22.50001</v>
      </c>
      <c r="BM336" s="140">
        <f t="shared" ca="1" si="541"/>
        <v>3.4913477538609974E-2</v>
      </c>
      <c r="BN336" s="140">
        <f t="shared" ca="1" si="541"/>
        <v>3.4120655869582475E-2</v>
      </c>
      <c r="BO336" s="140">
        <f t="shared" ca="1" si="541"/>
        <v>3.2251909841180426E-2</v>
      </c>
      <c r="BP336" s="140">
        <f t="shared" ca="1" si="541"/>
        <v>3.0769836980394313E-2</v>
      </c>
      <c r="BQ336" s="140">
        <f t="shared" ca="1" si="541"/>
        <v>3.1847598016174018E-2</v>
      </c>
      <c r="BR336" s="140">
        <f t="shared" ca="1" si="541"/>
        <v>3.7846290451846974E-2</v>
      </c>
      <c r="BS336" s="140">
        <f t="shared" ca="1" si="541"/>
        <v>5.0455395636733638E-2</v>
      </c>
      <c r="BT336" s="140">
        <f t="shared" ca="1" si="541"/>
        <v>6.9712575010105818E-2</v>
      </c>
      <c r="BU336" s="140">
        <f t="shared" ca="1" si="541"/>
        <v>9.3496490580609867E-2</v>
      </c>
      <c r="BV336" s="140">
        <f t="shared" ca="1" si="541"/>
        <v>0.11801473771790114</v>
      </c>
      <c r="BW336" s="140">
        <f t="shared" ca="1" si="541"/>
        <v>0.13904568440096346</v>
      </c>
      <c r="BX336" s="140">
        <f t="shared" ca="1" si="541"/>
        <v>0.15310547438282257</v>
      </c>
      <c r="BY336" s="140">
        <f t="shared" ca="1" si="541"/>
        <v>0.15803151583347749</v>
      </c>
      <c r="BZ336" s="62"/>
      <c r="CA336" s="80">
        <f t="shared" si="542"/>
        <v>22.50001</v>
      </c>
      <c r="CB336" s="140">
        <f t="shared" ca="1" si="543"/>
        <v>0.13347790103216747</v>
      </c>
      <c r="CC336" s="140">
        <f t="shared" ca="1" si="543"/>
        <v>0.13992196654238606</v>
      </c>
      <c r="CD336" s="140">
        <f t="shared" ca="1" si="543"/>
        <v>0.14903256142281293</v>
      </c>
      <c r="CE336" s="140">
        <f t="shared" ca="1" si="543"/>
        <v>0.14313992224991867</v>
      </c>
      <c r="CF336" s="140">
        <f t="shared" ca="1" si="543"/>
        <v>0.12992705559983289</v>
      </c>
      <c r="CG336" s="140">
        <f t="shared" ca="1" si="543"/>
        <v>0.12735237676073416</v>
      </c>
      <c r="CH336" s="140">
        <f t="shared" ca="1" si="543"/>
        <v>0.13725294357836945</v>
      </c>
      <c r="CI336" s="140">
        <f t="shared" ca="1" si="543"/>
        <v>0.15102354750050928</v>
      </c>
      <c r="CJ336" s="140">
        <f t="shared" ca="1" si="543"/>
        <v>0.15903005762924893</v>
      </c>
      <c r="CK336" s="140">
        <f t="shared" ca="1" si="543"/>
        <v>0.15623712183740077</v>
      </c>
      <c r="CL336" s="140">
        <f t="shared" ca="1" si="543"/>
        <v>0.14382144212011241</v>
      </c>
      <c r="CM336" s="140">
        <f t="shared" ca="1" si="543"/>
        <v>0.12923589443922326</v>
      </c>
      <c r="CN336" s="140">
        <f t="shared" ca="1" si="543"/>
        <v>0.1227328871457657</v>
      </c>
      <c r="CP336" s="80">
        <f t="shared" si="544"/>
        <v>22.50001</v>
      </c>
      <c r="CQ336" s="140">
        <f t="shared" ca="1" si="545"/>
        <v>0.13347790103216747</v>
      </c>
      <c r="CR336" s="140">
        <f t="shared" ca="1" si="545"/>
        <v>0.13992196654238606</v>
      </c>
      <c r="CS336" s="140">
        <f t="shared" ca="1" si="545"/>
        <v>0.14903256142281293</v>
      </c>
      <c r="CT336" s="140">
        <f t="shared" ca="1" si="545"/>
        <v>0.14313992224991867</v>
      </c>
      <c r="CU336" s="140">
        <f t="shared" ca="1" si="545"/>
        <v>0.12992705559983289</v>
      </c>
      <c r="CV336" s="140">
        <f t="shared" ca="1" si="545"/>
        <v>0.12735237676073416</v>
      </c>
      <c r="CW336" s="140">
        <f t="shared" ca="1" si="545"/>
        <v>0.13725294357836945</v>
      </c>
      <c r="CX336" s="140">
        <f t="shared" ca="1" si="545"/>
        <v>0.15102354750050928</v>
      </c>
      <c r="CY336" s="140">
        <f t="shared" ca="1" si="545"/>
        <v>0.15903005762924893</v>
      </c>
      <c r="CZ336" s="140">
        <f t="shared" ca="1" si="545"/>
        <v>0.15623712183740077</v>
      </c>
      <c r="DA336" s="140">
        <f t="shared" ca="1" si="545"/>
        <v>0.14382144212011241</v>
      </c>
      <c r="DB336" s="140">
        <f t="shared" ca="1" si="545"/>
        <v>0.12923589443922326</v>
      </c>
      <c r="DC336" s="140">
        <f t="shared" ca="1" si="545"/>
        <v>0.1227328871457657</v>
      </c>
      <c r="DE336" s="80">
        <f t="shared" si="546"/>
        <v>22.50001</v>
      </c>
      <c r="DF336" s="140">
        <f t="shared" ca="1" si="547"/>
        <v>4.0170210687182087E-2</v>
      </c>
      <c r="DG336" s="140">
        <f t="shared" ca="1" si="547"/>
        <v>4.0348629394727838E-2</v>
      </c>
      <c r="DH336" s="140">
        <f t="shared" ca="1" si="547"/>
        <v>4.10968139699317E-2</v>
      </c>
      <c r="DI336" s="140">
        <f t="shared" ca="1" si="547"/>
        <v>4.3846289794805003E-2</v>
      </c>
      <c r="DJ336" s="140">
        <f t="shared" ca="1" si="547"/>
        <v>5.2313214305919863E-2</v>
      </c>
      <c r="DK336" s="140">
        <f t="shared" ca="1" si="547"/>
        <v>7.2855878439411118E-2</v>
      </c>
      <c r="DL336" s="140">
        <f t="shared" ca="1" si="547"/>
        <v>0.11066395916585017</v>
      </c>
      <c r="DM336" s="140">
        <f t="shared" ca="1" si="547"/>
        <v>0.15295688342036542</v>
      </c>
      <c r="DN336" s="140">
        <f t="shared" ca="1" si="547"/>
        <v>0.17002539595026683</v>
      </c>
      <c r="DO336" s="140">
        <f t="shared" ca="1" si="547"/>
        <v>0.16179902456093159</v>
      </c>
      <c r="DP336" s="140">
        <f t="shared" ca="1" si="547"/>
        <v>0.14413406520440109</v>
      </c>
      <c r="DQ336" s="140">
        <f t="shared" ca="1" si="547"/>
        <v>0.12768921287609375</v>
      </c>
      <c r="DR336" s="140">
        <f t="shared" ca="1" si="547"/>
        <v>0.12090547861436705</v>
      </c>
      <c r="DT336" s="80">
        <f t="shared" si="548"/>
        <v>22.50001</v>
      </c>
      <c r="DU336" s="140">
        <f t="shared" ca="1" si="549"/>
        <v>0.32460228856673295</v>
      </c>
      <c r="DV336" s="140">
        <f t="shared" ca="1" si="549"/>
        <v>0.29832060539112865</v>
      </c>
      <c r="DW336" s="140">
        <f t="shared" ca="1" si="549"/>
        <v>0.23787782697222154</v>
      </c>
      <c r="DX336" s="140">
        <f t="shared" ca="1" si="549"/>
        <v>0.1800395411879506</v>
      </c>
      <c r="DY336" s="140">
        <f t="shared" ca="1" si="549"/>
        <v>0.14656368503628772</v>
      </c>
      <c r="DZ336" s="140">
        <f t="shared" ca="1" si="549"/>
        <v>0.13936533885840829</v>
      </c>
      <c r="EA336" s="140">
        <f t="shared" ca="1" si="549"/>
        <v>0.1513627606298312</v>
      </c>
      <c r="EB336" s="140">
        <f t="shared" ca="1" si="549"/>
        <v>0.17233003867278215</v>
      </c>
      <c r="EC336" s="140">
        <f t="shared" ca="1" si="549"/>
        <v>0.19296771029123125</v>
      </c>
      <c r="ED336" s="140">
        <f t="shared" ca="1" si="549"/>
        <v>0.20846544484785293</v>
      </c>
      <c r="EE336" s="140">
        <f t="shared" ca="1" si="549"/>
        <v>0.21824879886680909</v>
      </c>
      <c r="EF336" s="140">
        <f t="shared" ca="1" si="549"/>
        <v>0.22342477826164789</v>
      </c>
      <c r="EG336" s="140">
        <f t="shared" ca="1" si="549"/>
        <v>0.22502501787272669</v>
      </c>
      <c r="EI336" s="80">
        <f t="shared" si="550"/>
        <v>22.50001</v>
      </c>
      <c r="EJ336" s="140">
        <f t="shared" ca="1" si="551"/>
        <v>0.32460228856673295</v>
      </c>
      <c r="EK336" s="140">
        <f t="shared" ca="1" si="551"/>
        <v>0.29832060539112865</v>
      </c>
      <c r="EL336" s="140">
        <f t="shared" ca="1" si="551"/>
        <v>0.23787782697222154</v>
      </c>
      <c r="EM336" s="140">
        <f t="shared" ca="1" si="551"/>
        <v>0.1800395411879506</v>
      </c>
      <c r="EN336" s="140">
        <f t="shared" ca="1" si="551"/>
        <v>0.14656368503628772</v>
      </c>
      <c r="EO336" s="140">
        <f t="shared" ca="1" si="551"/>
        <v>0.13936533885840829</v>
      </c>
      <c r="EP336" s="140">
        <f t="shared" ca="1" si="551"/>
        <v>0.1513627606298312</v>
      </c>
      <c r="EQ336" s="140">
        <f t="shared" ca="1" si="551"/>
        <v>0.17233003867278215</v>
      </c>
      <c r="ER336" s="140">
        <f t="shared" ca="1" si="551"/>
        <v>0.19296771029123125</v>
      </c>
      <c r="ES336" s="140">
        <f t="shared" ca="1" si="551"/>
        <v>0.20846544484785293</v>
      </c>
      <c r="ET336" s="140">
        <f t="shared" ca="1" si="551"/>
        <v>0.21824879886680909</v>
      </c>
      <c r="EU336" s="140">
        <f t="shared" ca="1" si="551"/>
        <v>0.22342477826164789</v>
      </c>
      <c r="EV336" s="140">
        <f t="shared" ca="1" si="551"/>
        <v>0.22502501787272669</v>
      </c>
    </row>
    <row r="337" spans="13:152">
      <c r="S337" s="26">
        <f t="shared" si="534"/>
        <v>30.00001</v>
      </c>
      <c r="T337" s="144">
        <f t="shared" ca="1" si="535"/>
        <v>0.2705064796384497</v>
      </c>
      <c r="U337" s="144">
        <f t="shared" ca="1" si="535"/>
        <v>0.24939454681947376</v>
      </c>
      <c r="V337" s="144">
        <f t="shared" ca="1" si="535"/>
        <v>0.19902082836906909</v>
      </c>
      <c r="W337" s="144">
        <f t="shared" ca="1" si="535"/>
        <v>0.14656368503628772</v>
      </c>
      <c r="X337" s="144">
        <f t="shared" ca="1" si="535"/>
        <v>0.11128962440352624</v>
      </c>
      <c r="Y337" s="144">
        <f t="shared" ca="1" si="535"/>
        <v>9.8071653570327377E-2</v>
      </c>
      <c r="Z337" s="144">
        <f t="shared" ca="1" si="535"/>
        <v>0.10337360294020705</v>
      </c>
      <c r="AA337" s="144">
        <f t="shared" ca="1" si="535"/>
        <v>0.11979067482879514</v>
      </c>
      <c r="AB337" s="144">
        <f t="shared" ca="1" si="535"/>
        <v>0.13911196528526745</v>
      </c>
      <c r="AC337" s="144">
        <f t="shared" ca="1" si="535"/>
        <v>0.15561345575056285</v>
      </c>
      <c r="AD337" s="144">
        <f t="shared" ca="1" si="535"/>
        <v>0.16714488639832681</v>
      </c>
      <c r="AE337" s="144">
        <f t="shared" ca="1" si="535"/>
        <v>0.17370478579184875</v>
      </c>
      <c r="AF337" s="144">
        <f t="shared" ca="1" si="535"/>
        <v>0.1758117587730495</v>
      </c>
      <c r="AG337" s="23"/>
      <c r="AH337" s="80">
        <f t="shared" si="536"/>
        <v>30.00001</v>
      </c>
      <c r="AI337" s="140">
        <f t="shared" ca="1" si="537"/>
        <v>0.2705064796384497</v>
      </c>
      <c r="AJ337" s="140">
        <f t="shared" ca="1" si="537"/>
        <v>0.24939454681947376</v>
      </c>
      <c r="AK337" s="140">
        <f t="shared" ca="1" si="537"/>
        <v>0.19902082836906909</v>
      </c>
      <c r="AL337" s="140">
        <f t="shared" ca="1" si="537"/>
        <v>0.14656368503628772</v>
      </c>
      <c r="AM337" s="140">
        <f t="shared" ca="1" si="537"/>
        <v>0.11128962440352624</v>
      </c>
      <c r="AN337" s="140">
        <f t="shared" ca="1" si="537"/>
        <v>9.8071653570327377E-2</v>
      </c>
      <c r="AO337" s="140">
        <f t="shared" ca="1" si="537"/>
        <v>0.10337360294020705</v>
      </c>
      <c r="AP337" s="140">
        <f t="shared" ca="1" si="537"/>
        <v>0.11979067482879514</v>
      </c>
      <c r="AQ337" s="140">
        <f t="shared" ca="1" si="537"/>
        <v>0.13911196528526745</v>
      </c>
      <c r="AR337" s="140">
        <f t="shared" ca="1" si="537"/>
        <v>0.15561345575056285</v>
      </c>
      <c r="AS337" s="140">
        <f t="shared" ca="1" si="537"/>
        <v>0.16714488639832681</v>
      </c>
      <c r="AT337" s="140">
        <f t="shared" ca="1" si="537"/>
        <v>0.17370478579184875</v>
      </c>
      <c r="AU337" s="140">
        <f t="shared" ca="1" si="537"/>
        <v>0.1758117587730495</v>
      </c>
      <c r="AW337" s="80">
        <f t="shared" si="538"/>
        <v>30.00001</v>
      </c>
      <c r="AX337" s="140">
        <f t="shared" ca="1" si="539"/>
        <v>5.3352196550222233E-2</v>
      </c>
      <c r="AY337" s="136">
        <f t="shared" ca="1" si="517"/>
        <v>6.5915604054230137</v>
      </c>
      <c r="AZ337" s="136">
        <f t="shared" ca="1" si="517"/>
        <v>6.4220497149573994</v>
      </c>
      <c r="BA337" s="136">
        <f t="shared" ca="1" si="517"/>
        <v>6.5313300589770131</v>
      </c>
      <c r="BB337" s="136">
        <f t="shared" ca="1" si="517"/>
        <v>7.9026025779005842</v>
      </c>
      <c r="BC337" s="136">
        <f t="shared" ca="1" si="517"/>
        <v>12.725634160108548</v>
      </c>
      <c r="BD337" s="136">
        <f t="shared" ca="1" si="517"/>
        <v>3.9110566477799935</v>
      </c>
      <c r="BE337" s="136">
        <f t="shared" ca="1" si="517"/>
        <v>-3.8718049992209416</v>
      </c>
      <c r="BF337" s="136">
        <f t="shared" ca="1" si="517"/>
        <v>-5.9734941763942473</v>
      </c>
      <c r="BG337" s="136">
        <f t="shared" ca="1" si="517"/>
        <v>-4.0316699050499167</v>
      </c>
      <c r="BH337" s="136">
        <f t="shared" ca="1" si="517"/>
        <v>-1.4743924648349491</v>
      </c>
      <c r="BI337" s="136">
        <f t="shared" ca="1" si="517"/>
        <v>0.24560860560737297</v>
      </c>
      <c r="BJ337" s="136">
        <f t="shared" ca="1" si="517"/>
        <v>0.82711258292103906</v>
      </c>
      <c r="BK337" s="62"/>
      <c r="BL337" s="80">
        <f t="shared" si="540"/>
        <v>30.00001</v>
      </c>
      <c r="BM337" s="140">
        <f t="shared" ca="1" si="541"/>
        <v>4.0468222843888797E-2</v>
      </c>
      <c r="BN337" s="140">
        <f t="shared" ca="1" si="541"/>
        <v>3.9167536819305127E-2</v>
      </c>
      <c r="BO337" s="140">
        <f t="shared" ca="1" si="541"/>
        <v>3.5789823097832144E-2</v>
      </c>
      <c r="BP337" s="140">
        <f t="shared" ca="1" si="541"/>
        <v>3.1847598016174018E-2</v>
      </c>
      <c r="BQ337" s="140">
        <f t="shared" ca="1" si="541"/>
        <v>2.9611979336440421E-2</v>
      </c>
      <c r="BR337" s="140">
        <f t="shared" ca="1" si="541"/>
        <v>3.1596073964693876E-2</v>
      </c>
      <c r="BS337" s="140">
        <f t="shared" ca="1" si="541"/>
        <v>3.9687779202924579E-2</v>
      </c>
      <c r="BT337" s="140">
        <f t="shared" ca="1" si="541"/>
        <v>5.4168601957677559E-2</v>
      </c>
      <c r="BU337" s="140">
        <f t="shared" ca="1" si="541"/>
        <v>7.3234474662589547E-2</v>
      </c>
      <c r="BV337" s="140">
        <f t="shared" ca="1" si="541"/>
        <v>9.3496490580609951E-2</v>
      </c>
      <c r="BW337" s="140">
        <f t="shared" ca="1" si="541"/>
        <v>0.11115554901610716</v>
      </c>
      <c r="BX337" s="140">
        <f t="shared" ca="1" si="541"/>
        <v>0.12306325183095046</v>
      </c>
      <c r="BY337" s="140">
        <f t="shared" ca="1" si="541"/>
        <v>0.12725167375682234</v>
      </c>
      <c r="BZ337" s="62"/>
      <c r="CA337" s="80">
        <f t="shared" si="542"/>
        <v>30.00001</v>
      </c>
      <c r="CB337" s="140">
        <f t="shared" ca="1" si="543"/>
        <v>0.156141054951078</v>
      </c>
      <c r="CC337" s="140">
        <f t="shared" ca="1" si="543"/>
        <v>0.15753552222838041</v>
      </c>
      <c r="CD337" s="140">
        <f t="shared" ca="1" si="543"/>
        <v>0.15214066765120779</v>
      </c>
      <c r="CE337" s="140">
        <f t="shared" ca="1" si="543"/>
        <v>0.12992705559983289</v>
      </c>
      <c r="CF337" s="140">
        <f t="shared" ca="1" si="543"/>
        <v>0.1053064882941314</v>
      </c>
      <c r="CG337" s="140">
        <f t="shared" ca="1" si="543"/>
        <v>9.4592865514960836E-2</v>
      </c>
      <c r="CH337" s="140">
        <f t="shared" ca="1" si="543"/>
        <v>9.956732227146102E-2</v>
      </c>
      <c r="CI337" s="140">
        <f t="shared" ca="1" si="543"/>
        <v>0.11361043267896759</v>
      </c>
      <c r="CJ337" s="140">
        <f t="shared" ca="1" si="543"/>
        <v>0.12792236074338359</v>
      </c>
      <c r="CK337" s="140">
        <f t="shared" ca="1" si="543"/>
        <v>0.13610685426616245</v>
      </c>
      <c r="CL337" s="140">
        <f t="shared" ca="1" si="543"/>
        <v>0.13639856244836615</v>
      </c>
      <c r="CM337" s="140">
        <f t="shared" ca="1" si="543"/>
        <v>0.13203890264194701</v>
      </c>
      <c r="CN337" s="140">
        <f t="shared" ca="1" si="543"/>
        <v>0.1294198296870018</v>
      </c>
      <c r="CP337" s="80">
        <f t="shared" si="544"/>
        <v>30.00001</v>
      </c>
      <c r="CQ337" s="140">
        <f t="shared" ca="1" si="545"/>
        <v>0.156141054951078</v>
      </c>
      <c r="CR337" s="140">
        <f t="shared" ca="1" si="545"/>
        <v>0.15753552222838041</v>
      </c>
      <c r="CS337" s="140">
        <f t="shared" ca="1" si="545"/>
        <v>0.15214066765120779</v>
      </c>
      <c r="CT337" s="140">
        <f t="shared" ca="1" si="545"/>
        <v>0.12992705559983289</v>
      </c>
      <c r="CU337" s="140">
        <f t="shared" ca="1" si="545"/>
        <v>0.1053064882941314</v>
      </c>
      <c r="CV337" s="140">
        <f t="shared" ca="1" si="545"/>
        <v>9.4592865514960836E-2</v>
      </c>
      <c r="CW337" s="140">
        <f t="shared" ca="1" si="545"/>
        <v>9.956732227146102E-2</v>
      </c>
      <c r="CX337" s="140">
        <f t="shared" ca="1" si="545"/>
        <v>0.11361043267896759</v>
      </c>
      <c r="CY337" s="140">
        <f t="shared" ca="1" si="545"/>
        <v>0.12792236074338359</v>
      </c>
      <c r="CZ337" s="140">
        <f t="shared" ca="1" si="545"/>
        <v>0.13610685426616245</v>
      </c>
      <c r="DA337" s="140">
        <f t="shared" ca="1" si="545"/>
        <v>0.13639856244836615</v>
      </c>
      <c r="DB337" s="140">
        <f t="shared" ca="1" si="545"/>
        <v>0.13203890264194701</v>
      </c>
      <c r="DC337" s="140">
        <f t="shared" ca="1" si="545"/>
        <v>0.1294198296870018</v>
      </c>
      <c r="DE337" s="80">
        <f t="shared" si="546"/>
        <v>30.00001</v>
      </c>
      <c r="DF337" s="140">
        <f t="shared" ca="1" si="547"/>
        <v>5.1389264745180407E-2</v>
      </c>
      <c r="DG337" s="140">
        <f t="shared" ca="1" si="547"/>
        <v>5.13005134961265E-2</v>
      </c>
      <c r="DH337" s="140">
        <f t="shared" ca="1" si="547"/>
        <v>5.1189442952093073E-2</v>
      </c>
      <c r="DI337" s="140">
        <f t="shared" ca="1" si="547"/>
        <v>5.2313214305919863E-2</v>
      </c>
      <c r="DJ337" s="140">
        <f t="shared" ca="1" si="547"/>
        <v>5.856132099541627E-2</v>
      </c>
      <c r="DK337" s="140">
        <f t="shared" ca="1" si="547"/>
        <v>7.8275745121000037E-2</v>
      </c>
      <c r="DL337" s="140">
        <f t="shared" ca="1" si="547"/>
        <v>0.12213159067647411</v>
      </c>
      <c r="DM337" s="140">
        <f t="shared" ca="1" si="547"/>
        <v>0.17287327449202855</v>
      </c>
      <c r="DN337" s="140">
        <f t="shared" ca="1" si="547"/>
        <v>0.18356161259083434</v>
      </c>
      <c r="DO337" s="140">
        <f t="shared" ca="1" si="547"/>
        <v>0.17002539595026683</v>
      </c>
      <c r="DP337" s="140">
        <f t="shared" ca="1" si="547"/>
        <v>0.15398124577208905</v>
      </c>
      <c r="DQ337" s="140">
        <f t="shared" ca="1" si="547"/>
        <v>0.14145611413887746</v>
      </c>
      <c r="DR337" s="140">
        <f t="shared" ca="1" si="547"/>
        <v>0.13655005001836423</v>
      </c>
      <c r="DT337" s="80">
        <f t="shared" si="548"/>
        <v>30.00001</v>
      </c>
      <c r="DU337" s="140">
        <f t="shared" ca="1" si="549"/>
        <v>0.2705064796384497</v>
      </c>
      <c r="DV337" s="140">
        <f t="shared" ca="1" si="549"/>
        <v>0.24939454681947376</v>
      </c>
      <c r="DW337" s="140">
        <f t="shared" ca="1" si="549"/>
        <v>0.19902082836906909</v>
      </c>
      <c r="DX337" s="140">
        <f t="shared" ca="1" si="549"/>
        <v>0.14656368503628772</v>
      </c>
      <c r="DY337" s="140">
        <f t="shared" ca="1" si="549"/>
        <v>0.11128962440352624</v>
      </c>
      <c r="DZ337" s="140">
        <f t="shared" ca="1" si="549"/>
        <v>9.8071653570327377E-2</v>
      </c>
      <c r="EA337" s="140">
        <f t="shared" ca="1" si="549"/>
        <v>0.10337360294020705</v>
      </c>
      <c r="EB337" s="140">
        <f t="shared" ca="1" si="549"/>
        <v>0.11979067482879514</v>
      </c>
      <c r="EC337" s="140">
        <f t="shared" ca="1" si="549"/>
        <v>0.13911196528526745</v>
      </c>
      <c r="ED337" s="140">
        <f t="shared" ca="1" si="549"/>
        <v>0.15561345575056285</v>
      </c>
      <c r="EE337" s="140">
        <f t="shared" ca="1" si="549"/>
        <v>0.16714488639832681</v>
      </c>
      <c r="EF337" s="140">
        <f t="shared" ca="1" si="549"/>
        <v>0.17370478579184875</v>
      </c>
      <c r="EG337" s="140">
        <f t="shared" ca="1" si="549"/>
        <v>0.1758117587730495</v>
      </c>
      <c r="EI337" s="80">
        <f t="shared" si="550"/>
        <v>30.00001</v>
      </c>
      <c r="EJ337" s="140">
        <f t="shared" ca="1" si="551"/>
        <v>0.2705064796384497</v>
      </c>
      <c r="EK337" s="140">
        <f t="shared" ca="1" si="551"/>
        <v>0.24939454681947376</v>
      </c>
      <c r="EL337" s="140">
        <f t="shared" ca="1" si="551"/>
        <v>0.19902082836906909</v>
      </c>
      <c r="EM337" s="140">
        <f t="shared" ca="1" si="551"/>
        <v>0.14656368503628772</v>
      </c>
      <c r="EN337" s="140">
        <f t="shared" ca="1" si="551"/>
        <v>0.11128962440352624</v>
      </c>
      <c r="EO337" s="140">
        <f t="shared" ca="1" si="551"/>
        <v>9.8071653570327377E-2</v>
      </c>
      <c r="EP337" s="140">
        <f t="shared" ca="1" si="551"/>
        <v>0.10337360294020705</v>
      </c>
      <c r="EQ337" s="140">
        <f t="shared" ca="1" si="551"/>
        <v>0.11979067482879514</v>
      </c>
      <c r="ER337" s="140">
        <f t="shared" ca="1" si="551"/>
        <v>0.13911196528526745</v>
      </c>
      <c r="ES337" s="140">
        <f t="shared" ca="1" si="551"/>
        <v>0.15561345575056285</v>
      </c>
      <c r="ET337" s="140">
        <f t="shared" ca="1" si="551"/>
        <v>0.16714488639832681</v>
      </c>
      <c r="EU337" s="140">
        <f t="shared" ca="1" si="551"/>
        <v>0.17370478579184875</v>
      </c>
      <c r="EV337" s="140">
        <f t="shared" ca="1" si="551"/>
        <v>0.1758117587730495</v>
      </c>
    </row>
    <row r="338" spans="13:152">
      <c r="S338" s="26">
        <f t="shared" si="534"/>
        <v>37.500010000000003</v>
      </c>
      <c r="T338" s="144">
        <f t="shared" ca="1" si="535"/>
        <v>0.2568809229455577</v>
      </c>
      <c r="U338" s="144">
        <f t="shared" ca="1" si="535"/>
        <v>0.23843773274606528</v>
      </c>
      <c r="V338" s="144">
        <f t="shared" ca="1" si="535"/>
        <v>0.19223197179249107</v>
      </c>
      <c r="W338" s="144">
        <f t="shared" ca="1" si="535"/>
        <v>0.13936533885840829</v>
      </c>
      <c r="X338" s="144">
        <f t="shared" ca="1" si="535"/>
        <v>9.807165357032735E-2</v>
      </c>
      <c r="Y338" s="144">
        <f t="shared" ca="1" si="535"/>
        <v>7.5678037191888148E-2</v>
      </c>
      <c r="Z338" s="144">
        <f t="shared" ca="1" si="535"/>
        <v>7.1258245933500053E-2</v>
      </c>
      <c r="AA338" s="144">
        <f t="shared" ca="1" si="535"/>
        <v>7.9598438926263337E-2</v>
      </c>
      <c r="AB338" s="144">
        <f t="shared" ca="1" si="535"/>
        <v>9.3843413723561545E-2</v>
      </c>
      <c r="AC338" s="144">
        <f t="shared" ca="1" si="535"/>
        <v>0.10814954247855114</v>
      </c>
      <c r="AD338" s="144">
        <f t="shared" ca="1" si="535"/>
        <v>0.11923982868584114</v>
      </c>
      <c r="AE338" s="144">
        <f t="shared" ca="1" si="535"/>
        <v>0.12598113546819867</v>
      </c>
      <c r="AF338" s="144">
        <f t="shared" ca="1" si="535"/>
        <v>0.1282183468308922</v>
      </c>
      <c r="AG338" s="23"/>
      <c r="AH338" s="80">
        <f t="shared" si="536"/>
        <v>37.500010000000003</v>
      </c>
      <c r="AI338" s="140">
        <f t="shared" ca="1" si="537"/>
        <v>0.2568809229455577</v>
      </c>
      <c r="AJ338" s="140">
        <f t="shared" ca="1" si="537"/>
        <v>0.23843773274606528</v>
      </c>
      <c r="AK338" s="140">
        <f t="shared" ca="1" si="537"/>
        <v>0.19223197179249107</v>
      </c>
      <c r="AL338" s="140">
        <f t="shared" ca="1" si="537"/>
        <v>0.13936533885840829</v>
      </c>
      <c r="AM338" s="140">
        <f t="shared" ca="1" si="537"/>
        <v>9.807165357032735E-2</v>
      </c>
      <c r="AN338" s="140">
        <f t="shared" ca="1" si="537"/>
        <v>7.5678037191888148E-2</v>
      </c>
      <c r="AO338" s="140">
        <f t="shared" ca="1" si="537"/>
        <v>7.1258245933500053E-2</v>
      </c>
      <c r="AP338" s="140">
        <f t="shared" ca="1" si="537"/>
        <v>7.9598438926263337E-2</v>
      </c>
      <c r="AQ338" s="140">
        <f t="shared" ca="1" si="537"/>
        <v>9.3843413723561545E-2</v>
      </c>
      <c r="AR338" s="140">
        <f t="shared" ca="1" si="537"/>
        <v>0.10814954247855114</v>
      </c>
      <c r="AS338" s="140">
        <f t="shared" ca="1" si="537"/>
        <v>0.11923982868584114</v>
      </c>
      <c r="AT338" s="140">
        <f t="shared" ca="1" si="537"/>
        <v>0.12598113546819867</v>
      </c>
      <c r="AU338" s="140">
        <f t="shared" ca="1" si="537"/>
        <v>0.1282183468308922</v>
      </c>
      <c r="AW338" s="80">
        <f t="shared" si="538"/>
        <v>37.500010000000003</v>
      </c>
      <c r="AX338" s="140">
        <f t="shared" ca="1" si="539"/>
        <v>7.5980389148340252E-2</v>
      </c>
      <c r="AY338" s="136">
        <f t="shared" ca="1" si="517"/>
        <v>9.1180286162553763</v>
      </c>
      <c r="AZ338" s="136">
        <f t="shared" ca="1" si="517"/>
        <v>9.3949693774177554</v>
      </c>
      <c r="BA338" s="136">
        <f t="shared" ca="1" si="517"/>
        <v>10.283533153775615</v>
      </c>
      <c r="BB338" s="136">
        <f t="shared" ca="1" si="517"/>
        <v>12.725634160108548</v>
      </c>
      <c r="BC338" s="136">
        <f t="shared" ca="1" si="517"/>
        <v>7.9026025779005842</v>
      </c>
      <c r="BD338" s="136">
        <f t="shared" ca="1" si="517"/>
        <v>0.97504880134298233</v>
      </c>
      <c r="BE338" s="136">
        <f t="shared" ca="1" si="517"/>
        <v>-5.9734941763942473</v>
      </c>
      <c r="BF338" s="136">
        <f t="shared" ca="1" si="517"/>
        <v>-8.7792461556558585</v>
      </c>
      <c r="BG338" s="136">
        <f t="shared" ca="1" si="517"/>
        <v>-6.9583234850144038</v>
      </c>
      <c r="BH338" s="136">
        <f t="shared" ca="1" si="517"/>
        <v>-3.8019001626836229</v>
      </c>
      <c r="BI338" s="136">
        <f t="shared" ca="1" si="517"/>
        <v>-1.5242183192979155</v>
      </c>
      <c r="BJ338" s="136">
        <f t="shared" ca="1" si="517"/>
        <v>-0.73947855784534511</v>
      </c>
      <c r="BK338" s="62"/>
      <c r="BL338" s="80">
        <f t="shared" si="540"/>
        <v>37.500010000000003</v>
      </c>
      <c r="BM338" s="140">
        <f t="shared" ca="1" si="541"/>
        <v>5.1929437981978868E-2</v>
      </c>
      <c r="BN338" s="140">
        <f t="shared" ca="1" si="541"/>
        <v>5.0007592748256731E-2</v>
      </c>
      <c r="BO338" s="140">
        <f t="shared" ca="1" si="541"/>
        <v>4.4786172511597715E-2</v>
      </c>
      <c r="BP338" s="140">
        <f t="shared" ca="1" si="541"/>
        <v>3.7846290451846974E-2</v>
      </c>
      <c r="BQ338" s="140">
        <f t="shared" ca="1" si="541"/>
        <v>3.1596073964693869E-2</v>
      </c>
      <c r="BR338" s="140">
        <f t="shared" ca="1" si="541"/>
        <v>2.8763030507455101E-2</v>
      </c>
      <c r="BS338" s="140">
        <f t="shared" ca="1" si="541"/>
        <v>3.1512588441307395E-2</v>
      </c>
      <c r="BT338" s="140">
        <f t="shared" ca="1" si="541"/>
        <v>4.0453046929801992E-2</v>
      </c>
      <c r="BU338" s="140">
        <f t="shared" ca="1" si="541"/>
        <v>5.4168601957677531E-2</v>
      </c>
      <c r="BV338" s="140">
        <f t="shared" ca="1" si="541"/>
        <v>6.9712575010105846E-2</v>
      </c>
      <c r="BW338" s="140">
        <f t="shared" ca="1" si="541"/>
        <v>8.3704864086553893E-2</v>
      </c>
      <c r="BX338" s="140">
        <f t="shared" ca="1" si="541"/>
        <v>9.330295036210752E-2</v>
      </c>
      <c r="BY338" s="140">
        <f t="shared" ca="1" si="541"/>
        <v>9.6704921810945851E-2</v>
      </c>
      <c r="BZ338" s="62"/>
      <c r="CA338" s="80">
        <f t="shared" si="542"/>
        <v>37.500010000000003</v>
      </c>
      <c r="CB338" s="140">
        <f t="shared" ca="1" si="543"/>
        <v>0.16882473198480605</v>
      </c>
      <c r="CC338" s="140">
        <f t="shared" ca="1" si="543"/>
        <v>0.16772927634410406</v>
      </c>
      <c r="CD338" s="140">
        <f t="shared" ca="1" si="543"/>
        <v>0.15635635851749607</v>
      </c>
      <c r="CE338" s="140">
        <f t="shared" ca="1" si="543"/>
        <v>0.12735237676073416</v>
      </c>
      <c r="CF338" s="140">
        <f t="shared" ca="1" si="543"/>
        <v>9.4592865514960794E-2</v>
      </c>
      <c r="CG338" s="140">
        <f t="shared" ca="1" si="543"/>
        <v>7.4299936193642419E-2</v>
      </c>
      <c r="CH338" s="140">
        <f t="shared" ca="1" si="543"/>
        <v>7.0170353926620438E-2</v>
      </c>
      <c r="CI338" s="140">
        <f t="shared" ca="1" si="543"/>
        <v>7.7999491939681712E-2</v>
      </c>
      <c r="CJ338" s="140">
        <f t="shared" ca="1" si="543"/>
        <v>9.0781868955102721E-2</v>
      </c>
      <c r="CK338" s="140">
        <f t="shared" ca="1" si="543"/>
        <v>0.10223885681670611</v>
      </c>
      <c r="CL338" s="140">
        <f t="shared" ca="1" si="543"/>
        <v>0.10899501937485828</v>
      </c>
      <c r="CM338" s="140">
        <f t="shared" ca="1" si="543"/>
        <v>0.11113651808669392</v>
      </c>
      <c r="CN338" s="140">
        <f t="shared" ca="1" si="543"/>
        <v>0.11127701199202966</v>
      </c>
      <c r="CP338" s="80">
        <f t="shared" si="544"/>
        <v>37.500010000000003</v>
      </c>
      <c r="CQ338" s="140">
        <f t="shared" ca="1" si="545"/>
        <v>0.16882473198480605</v>
      </c>
      <c r="CR338" s="140">
        <f t="shared" ca="1" si="545"/>
        <v>0.16772927634410406</v>
      </c>
      <c r="CS338" s="140">
        <f t="shared" ca="1" si="545"/>
        <v>0.15635635851749607</v>
      </c>
      <c r="CT338" s="140">
        <f t="shared" ca="1" si="545"/>
        <v>0.12735237676073416</v>
      </c>
      <c r="CU338" s="140">
        <f t="shared" ca="1" si="545"/>
        <v>9.4592865514960794E-2</v>
      </c>
      <c r="CV338" s="140">
        <f t="shared" ca="1" si="545"/>
        <v>7.4299936193642419E-2</v>
      </c>
      <c r="CW338" s="140">
        <f t="shared" ca="1" si="545"/>
        <v>7.0170353926620438E-2</v>
      </c>
      <c r="CX338" s="140">
        <f t="shared" ca="1" si="545"/>
        <v>7.7999491939681712E-2</v>
      </c>
      <c r="CY338" s="140">
        <f t="shared" ca="1" si="545"/>
        <v>9.0781868955102721E-2</v>
      </c>
      <c r="CZ338" s="140">
        <f t="shared" ca="1" si="545"/>
        <v>0.10223885681670611</v>
      </c>
      <c r="DA338" s="140">
        <f t="shared" ca="1" si="545"/>
        <v>0.10899501937485828</v>
      </c>
      <c r="DB338" s="140">
        <f t="shared" ca="1" si="545"/>
        <v>0.11113651808669392</v>
      </c>
      <c r="DC338" s="140">
        <f t="shared" ca="1" si="545"/>
        <v>0.11127701199202966</v>
      </c>
      <c r="DE338" s="80">
        <f t="shared" si="546"/>
        <v>37.500010000000003</v>
      </c>
      <c r="DF338" s="140">
        <f t="shared" ca="1" si="547"/>
        <v>7.195347438676139E-2</v>
      </c>
      <c r="DG338" s="140">
        <f t="shared" ca="1" si="547"/>
        <v>7.1993961766160422E-2</v>
      </c>
      <c r="DH338" s="140">
        <f t="shared" ca="1" si="547"/>
        <v>7.2037923432860362E-2</v>
      </c>
      <c r="DI338" s="140">
        <f t="shared" ca="1" si="547"/>
        <v>7.2855878439411118E-2</v>
      </c>
      <c r="DJ338" s="140">
        <f t="shared" ca="1" si="547"/>
        <v>7.8275745121000051E-2</v>
      </c>
      <c r="DK338" s="140">
        <f t="shared" ca="1" si="547"/>
        <v>9.9194218445357821E-2</v>
      </c>
      <c r="DL338" s="140">
        <f t="shared" ca="1" si="547"/>
        <v>0.15366540732735834</v>
      </c>
      <c r="DM338" s="140">
        <f t="shared" ca="1" si="547"/>
        <v>0.1932392479128742</v>
      </c>
      <c r="DN338" s="140">
        <f t="shared" ca="1" si="547"/>
        <v>0.17287327449202858</v>
      </c>
      <c r="DO338" s="140">
        <f t="shared" ca="1" si="547"/>
        <v>0.15295688342036545</v>
      </c>
      <c r="DP338" s="140">
        <f t="shared" ca="1" si="547"/>
        <v>0.14020649253532341</v>
      </c>
      <c r="DQ338" s="140">
        <f t="shared" ca="1" si="547"/>
        <v>0.13209695148434397</v>
      </c>
      <c r="DR338" s="140">
        <f t="shared" ca="1" si="547"/>
        <v>0.12910152432813024</v>
      </c>
      <c r="DT338" s="80">
        <f t="shared" si="548"/>
        <v>37.500010000000003</v>
      </c>
      <c r="DU338" s="140">
        <f t="shared" ca="1" si="549"/>
        <v>0.2568809229455577</v>
      </c>
      <c r="DV338" s="140">
        <f t="shared" ca="1" si="549"/>
        <v>0.23843773274606528</v>
      </c>
      <c r="DW338" s="140">
        <f t="shared" ca="1" si="549"/>
        <v>0.19223197179249107</v>
      </c>
      <c r="DX338" s="140">
        <f t="shared" ca="1" si="549"/>
        <v>0.13936533885840829</v>
      </c>
      <c r="DY338" s="140">
        <f t="shared" ca="1" si="549"/>
        <v>9.807165357032735E-2</v>
      </c>
      <c r="DZ338" s="140">
        <f t="shared" ca="1" si="549"/>
        <v>7.5678037191888148E-2</v>
      </c>
      <c r="EA338" s="140">
        <f t="shared" ca="1" si="549"/>
        <v>7.1258245933500053E-2</v>
      </c>
      <c r="EB338" s="140">
        <f t="shared" ca="1" si="549"/>
        <v>7.9598438926263337E-2</v>
      </c>
      <c r="EC338" s="140">
        <f t="shared" ca="1" si="549"/>
        <v>9.3843413723561545E-2</v>
      </c>
      <c r="ED338" s="140">
        <f t="shared" ca="1" si="549"/>
        <v>0.10814954247855114</v>
      </c>
      <c r="EE338" s="140">
        <f t="shared" ca="1" si="549"/>
        <v>0.11923982868584114</v>
      </c>
      <c r="EF338" s="140">
        <f t="shared" ca="1" si="549"/>
        <v>0.12598113546819867</v>
      </c>
      <c r="EG338" s="140">
        <f t="shared" ca="1" si="549"/>
        <v>0.1282183468308922</v>
      </c>
      <c r="EI338" s="80">
        <f t="shared" si="550"/>
        <v>37.500010000000003</v>
      </c>
      <c r="EJ338" s="140">
        <f t="shared" ca="1" si="551"/>
        <v>0.2568809229455577</v>
      </c>
      <c r="EK338" s="140">
        <f t="shared" ca="1" si="551"/>
        <v>0.23843773274606528</v>
      </c>
      <c r="EL338" s="140">
        <f t="shared" ca="1" si="551"/>
        <v>0.19223197179249107</v>
      </c>
      <c r="EM338" s="140">
        <f t="shared" ca="1" si="551"/>
        <v>0.13936533885840829</v>
      </c>
      <c r="EN338" s="140">
        <f t="shared" ca="1" si="551"/>
        <v>9.807165357032735E-2</v>
      </c>
      <c r="EO338" s="140">
        <f t="shared" ca="1" si="551"/>
        <v>7.5678037191888148E-2</v>
      </c>
      <c r="EP338" s="140">
        <f t="shared" ca="1" si="551"/>
        <v>7.1258245933500053E-2</v>
      </c>
      <c r="EQ338" s="140">
        <f t="shared" ca="1" si="551"/>
        <v>7.9598438926263337E-2</v>
      </c>
      <c r="ER338" s="140">
        <f t="shared" ca="1" si="551"/>
        <v>9.3843413723561545E-2</v>
      </c>
      <c r="ES338" s="140">
        <f t="shared" ca="1" si="551"/>
        <v>0.10814954247855114</v>
      </c>
      <c r="ET338" s="140">
        <f t="shared" ca="1" si="551"/>
        <v>0.11923982868584114</v>
      </c>
      <c r="EU338" s="140">
        <f t="shared" ca="1" si="551"/>
        <v>0.12598113546819867</v>
      </c>
      <c r="EV338" s="140">
        <f t="shared" ca="1" si="551"/>
        <v>0.1282183468308922</v>
      </c>
    </row>
    <row r="339" spans="13:152">
      <c r="S339" s="26">
        <f t="shared" si="534"/>
        <v>45.000010000000003</v>
      </c>
      <c r="T339" s="144">
        <f t="shared" ca="1" si="535"/>
        <v>0.26581205488811593</v>
      </c>
      <c r="U339" s="144">
        <f t="shared" ca="1" si="535"/>
        <v>0.24923857179392969</v>
      </c>
      <c r="V339" s="144">
        <f t="shared" ca="1" si="535"/>
        <v>0.20570336639609876</v>
      </c>
      <c r="W339" s="144">
        <f t="shared" ca="1" si="535"/>
        <v>0.15136276062983114</v>
      </c>
      <c r="X339" s="144">
        <f t="shared" ca="1" si="535"/>
        <v>0.10337360294020699</v>
      </c>
      <c r="Y339" s="144">
        <f t="shared" ca="1" si="535"/>
        <v>7.1258245933500011E-2</v>
      </c>
      <c r="Z339" s="144">
        <f t="shared" ca="1" si="535"/>
        <v>5.6447732050798102E-2</v>
      </c>
      <c r="AA339" s="144">
        <f t="shared" ca="1" si="535"/>
        <v>5.5498846992816854E-2</v>
      </c>
      <c r="AB339" s="144">
        <f t="shared" ca="1" si="535"/>
        <v>6.2778747258752085E-2</v>
      </c>
      <c r="AC339" s="144">
        <f t="shared" ca="1" si="535"/>
        <v>7.2764612803912498E-2</v>
      </c>
      <c r="AD339" s="144">
        <f t="shared" ca="1" si="535"/>
        <v>8.1632901812776576E-2</v>
      </c>
      <c r="AE339" s="144">
        <f t="shared" ca="1" si="535"/>
        <v>8.7435888210780008E-2</v>
      </c>
      <c r="AF339" s="144">
        <f t="shared" ca="1" si="535"/>
        <v>8.9428016264422358E-2</v>
      </c>
      <c r="AG339" s="23"/>
      <c r="AH339" s="80">
        <f t="shared" si="536"/>
        <v>45.000010000000003</v>
      </c>
      <c r="AI339" s="140">
        <f t="shared" ca="1" si="537"/>
        <v>0.26581205488811593</v>
      </c>
      <c r="AJ339" s="140">
        <f t="shared" ca="1" si="537"/>
        <v>0.24923857179392969</v>
      </c>
      <c r="AK339" s="140">
        <f t="shared" ca="1" si="537"/>
        <v>0.20570336639609876</v>
      </c>
      <c r="AL339" s="140">
        <f t="shared" ca="1" si="537"/>
        <v>0.15136276062983114</v>
      </c>
      <c r="AM339" s="140">
        <f t="shared" ca="1" si="537"/>
        <v>0.10337360294020699</v>
      </c>
      <c r="AN339" s="140">
        <f t="shared" ca="1" si="537"/>
        <v>7.1258245933500011E-2</v>
      </c>
      <c r="AO339" s="140">
        <f t="shared" ca="1" si="537"/>
        <v>5.6447732050798102E-2</v>
      </c>
      <c r="AP339" s="140">
        <f t="shared" ca="1" si="537"/>
        <v>5.5498846992816854E-2</v>
      </c>
      <c r="AQ339" s="140">
        <f t="shared" ca="1" si="537"/>
        <v>6.2778747258752085E-2</v>
      </c>
      <c r="AR339" s="140">
        <f t="shared" ca="1" si="537"/>
        <v>7.2764612803912498E-2</v>
      </c>
      <c r="AS339" s="140">
        <f t="shared" ca="1" si="537"/>
        <v>8.1632901812776576E-2</v>
      </c>
      <c r="AT339" s="140">
        <f t="shared" ca="1" si="537"/>
        <v>8.7435888210780008E-2</v>
      </c>
      <c r="AU339" s="140">
        <f t="shared" ca="1" si="537"/>
        <v>8.9428016264422358E-2</v>
      </c>
      <c r="AW339" s="80">
        <f t="shared" si="538"/>
        <v>45.000010000000003</v>
      </c>
      <c r="AX339" s="140">
        <f t="shared" ca="1" si="539"/>
        <v>0.11275775416658197</v>
      </c>
      <c r="AY339" s="136">
        <f t="shared" ca="1" si="517"/>
        <v>10.911393653361678</v>
      </c>
      <c r="AZ339" s="136">
        <f t="shared" ca="1" si="517"/>
        <v>11.434888816982969</v>
      </c>
      <c r="BA339" s="136">
        <f t="shared" ca="1" si="517"/>
        <v>12.725634160108552</v>
      </c>
      <c r="BB339" s="136">
        <f t="shared" ca="1" si="517"/>
        <v>10.283533153775622</v>
      </c>
      <c r="BC339" s="136">
        <f t="shared" ca="1" si="517"/>
        <v>6.5313300589770131</v>
      </c>
      <c r="BD339" s="136">
        <f t="shared" ca="1" si="517"/>
        <v>1.382403731958803</v>
      </c>
      <c r="BE339" s="136">
        <f t="shared" ca="1" si="517"/>
        <v>-4.0316699050499167</v>
      </c>
      <c r="BF339" s="136">
        <f t="shared" ca="1" si="517"/>
        <v>-6.9583234850144038</v>
      </c>
      <c r="BG339" s="136">
        <f t="shared" ca="1" si="517"/>
        <v>-6.0081834224758239</v>
      </c>
      <c r="BH339" s="136">
        <f t="shared" ca="1" si="517"/>
        <v>-3.1971316855200342</v>
      </c>
      <c r="BI339" s="136">
        <f t="shared" ca="1" si="517"/>
        <v>-0.88613355341867361</v>
      </c>
      <c r="BJ339" s="136">
        <f t="shared" ca="1" si="517"/>
        <v>-5.2728936467303811E-2</v>
      </c>
      <c r="BK339" s="62"/>
      <c r="BL339" s="80">
        <f t="shared" si="540"/>
        <v>45.000010000000003</v>
      </c>
      <c r="BM339" s="140">
        <f t="shared" ca="1" si="541"/>
        <v>7.0757247573588047E-2</v>
      </c>
      <c r="BN339" s="140">
        <f t="shared" ca="1" si="541"/>
        <v>6.8125093966148617E-2</v>
      </c>
      <c r="BO339" s="140">
        <f t="shared" ca="1" si="541"/>
        <v>6.0799565372747139E-2</v>
      </c>
      <c r="BP339" s="140">
        <f t="shared" ca="1" si="541"/>
        <v>5.0455395636733624E-2</v>
      </c>
      <c r="BQ339" s="140">
        <f t="shared" ca="1" si="541"/>
        <v>3.9687779202924565E-2</v>
      </c>
      <c r="BR339" s="140">
        <f t="shared" ca="1" si="541"/>
        <v>3.1512588441307381E-2</v>
      </c>
      <c r="BS339" s="140">
        <f t="shared" ca="1" si="541"/>
        <v>2.8454211607278013E-2</v>
      </c>
      <c r="BT339" s="140">
        <f t="shared" ca="1" si="541"/>
        <v>3.1512588441307395E-2</v>
      </c>
      <c r="BU339" s="140">
        <f t="shared" ca="1" si="541"/>
        <v>3.9687779202924552E-2</v>
      </c>
      <c r="BV339" s="140">
        <f t="shared" ca="1" si="541"/>
        <v>5.0455395636733652E-2</v>
      </c>
      <c r="BW339" s="140">
        <f t="shared" ca="1" si="541"/>
        <v>6.0799565372747152E-2</v>
      </c>
      <c r="BX339" s="140">
        <f t="shared" ca="1" si="541"/>
        <v>6.8125093966148603E-2</v>
      </c>
      <c r="BY339" s="140">
        <f t="shared" ca="1" si="541"/>
        <v>7.0757247573588061E-2</v>
      </c>
      <c r="BZ339" s="62"/>
      <c r="CA339" s="80">
        <f t="shared" si="542"/>
        <v>45.000010000000003</v>
      </c>
      <c r="CB339" s="140">
        <f t="shared" ca="1" si="543"/>
        <v>0.17647634583746266</v>
      </c>
      <c r="CC339" s="140">
        <f t="shared" ca="1" si="543"/>
        <v>0.17579520651969766</v>
      </c>
      <c r="CD339" s="140">
        <f t="shared" ca="1" si="543"/>
        <v>0.16593536740267847</v>
      </c>
      <c r="CE339" s="140">
        <f t="shared" ca="1" si="543"/>
        <v>0.1372529435783694</v>
      </c>
      <c r="CF339" s="140">
        <f t="shared" ca="1" si="543"/>
        <v>9.9567322271460978E-2</v>
      </c>
      <c r="CG339" s="140">
        <f t="shared" ca="1" si="543"/>
        <v>7.0170353926620396E-2</v>
      </c>
      <c r="CH339" s="140">
        <f t="shared" ca="1" si="543"/>
        <v>5.5932970777052178E-2</v>
      </c>
      <c r="CI339" s="140">
        <f t="shared" ca="1" si="543"/>
        <v>5.4980230371824361E-2</v>
      </c>
      <c r="CJ339" s="140">
        <f t="shared" ca="1" si="543"/>
        <v>6.1895695354581851E-2</v>
      </c>
      <c r="CK339" s="140">
        <f t="shared" ca="1" si="543"/>
        <v>7.1012429379087486E-2</v>
      </c>
      <c r="CL339" s="140">
        <f t="shared" ca="1" si="543"/>
        <v>7.8386977711304859E-2</v>
      </c>
      <c r="CM339" s="140">
        <f t="shared" ca="1" si="543"/>
        <v>8.2460587023965193E-2</v>
      </c>
      <c r="CN339" s="140">
        <f t="shared" ca="1" si="543"/>
        <v>8.3625063076429015E-2</v>
      </c>
      <c r="CP339" s="80">
        <f t="shared" si="544"/>
        <v>45.000010000000003</v>
      </c>
      <c r="CQ339" s="140">
        <f t="shared" ca="1" si="545"/>
        <v>0.17647634583746266</v>
      </c>
      <c r="CR339" s="140">
        <f t="shared" ca="1" si="545"/>
        <v>0.17579520651969766</v>
      </c>
      <c r="CS339" s="140">
        <f t="shared" ca="1" si="545"/>
        <v>0.16593536740267847</v>
      </c>
      <c r="CT339" s="140">
        <f t="shared" ca="1" si="545"/>
        <v>0.1372529435783694</v>
      </c>
      <c r="CU339" s="140">
        <f t="shared" ca="1" si="545"/>
        <v>9.9567322271460978E-2</v>
      </c>
      <c r="CV339" s="140">
        <f t="shared" ca="1" si="545"/>
        <v>7.0170353926620396E-2</v>
      </c>
      <c r="CW339" s="140">
        <f t="shared" ca="1" si="545"/>
        <v>5.5932970777052178E-2</v>
      </c>
      <c r="CX339" s="140">
        <f t="shared" ca="1" si="545"/>
        <v>5.4980230371824361E-2</v>
      </c>
      <c r="CY339" s="140">
        <f t="shared" ca="1" si="545"/>
        <v>6.1895695354581851E-2</v>
      </c>
      <c r="CZ339" s="140">
        <f t="shared" ca="1" si="545"/>
        <v>7.1012429379087486E-2</v>
      </c>
      <c r="DA339" s="140">
        <f t="shared" ca="1" si="545"/>
        <v>7.8386977711304859E-2</v>
      </c>
      <c r="DB339" s="140">
        <f t="shared" ca="1" si="545"/>
        <v>8.2460587023965193E-2</v>
      </c>
      <c r="DC339" s="140">
        <f t="shared" ca="1" si="545"/>
        <v>8.3625063076429015E-2</v>
      </c>
      <c r="DE339" s="80">
        <f t="shared" si="546"/>
        <v>45.000010000000003</v>
      </c>
      <c r="DF339" s="140">
        <f t="shared" ca="1" si="547"/>
        <v>0.10174068010708354</v>
      </c>
      <c r="DG339" s="140">
        <f t="shared" ca="1" si="547"/>
        <v>0.10281752754219682</v>
      </c>
      <c r="DH339" s="140">
        <f t="shared" ca="1" si="547"/>
        <v>0.10567123486330959</v>
      </c>
      <c r="DI339" s="140">
        <f t="shared" ca="1" si="547"/>
        <v>0.11066395916585015</v>
      </c>
      <c r="DJ339" s="140">
        <f t="shared" ca="1" si="547"/>
        <v>0.12213159067647414</v>
      </c>
      <c r="DK339" s="140">
        <f t="shared" ca="1" si="547"/>
        <v>0.15366540732735828</v>
      </c>
      <c r="DL339" s="140">
        <f t="shared" ca="1" si="547"/>
        <v>0.1959431107897831</v>
      </c>
      <c r="DM339" s="140">
        <f t="shared" ca="1" si="547"/>
        <v>0.15366540732735837</v>
      </c>
      <c r="DN339" s="140">
        <f t="shared" ca="1" si="547"/>
        <v>0.12213159067647415</v>
      </c>
      <c r="DO339" s="140">
        <f t="shared" ca="1" si="547"/>
        <v>0.11066395916585023</v>
      </c>
      <c r="DP339" s="140">
        <f t="shared" ca="1" si="547"/>
        <v>0.10567123486330966</v>
      </c>
      <c r="DQ339" s="140">
        <f t="shared" ca="1" si="547"/>
        <v>0.10281752754219682</v>
      </c>
      <c r="DR339" s="140">
        <f t="shared" ca="1" si="547"/>
        <v>0.10174068010708358</v>
      </c>
      <c r="DT339" s="80">
        <f t="shared" si="548"/>
        <v>45.000010000000003</v>
      </c>
      <c r="DU339" s="140">
        <f t="shared" ca="1" si="549"/>
        <v>0.26581205488811593</v>
      </c>
      <c r="DV339" s="140">
        <f t="shared" ca="1" si="549"/>
        <v>0.24923857179392969</v>
      </c>
      <c r="DW339" s="140">
        <f t="shared" ca="1" si="549"/>
        <v>0.20570336639609876</v>
      </c>
      <c r="DX339" s="140">
        <f t="shared" ca="1" si="549"/>
        <v>0.15136276062983114</v>
      </c>
      <c r="DY339" s="140">
        <f t="shared" ca="1" si="549"/>
        <v>0.10337360294020699</v>
      </c>
      <c r="DZ339" s="140">
        <f t="shared" ca="1" si="549"/>
        <v>7.1258245933500011E-2</v>
      </c>
      <c r="EA339" s="140">
        <f t="shared" ca="1" si="549"/>
        <v>5.6447732050798102E-2</v>
      </c>
      <c r="EB339" s="140">
        <f t="shared" ca="1" si="549"/>
        <v>5.5498846992816854E-2</v>
      </c>
      <c r="EC339" s="140">
        <f t="shared" ca="1" si="549"/>
        <v>6.2778747258752085E-2</v>
      </c>
      <c r="ED339" s="140">
        <f t="shared" ca="1" si="549"/>
        <v>7.2764612803912498E-2</v>
      </c>
      <c r="EE339" s="140">
        <f t="shared" ca="1" si="549"/>
        <v>8.1632901812776576E-2</v>
      </c>
      <c r="EF339" s="140">
        <f t="shared" ca="1" si="549"/>
        <v>8.7435888210780008E-2</v>
      </c>
      <c r="EG339" s="140">
        <f t="shared" ca="1" si="549"/>
        <v>8.9428016264422358E-2</v>
      </c>
      <c r="EI339" s="80">
        <f t="shared" si="550"/>
        <v>45.000010000000003</v>
      </c>
      <c r="EJ339" s="140">
        <f t="shared" ca="1" si="551"/>
        <v>0.26581205488811593</v>
      </c>
      <c r="EK339" s="140">
        <f t="shared" ca="1" si="551"/>
        <v>0.24923857179392969</v>
      </c>
      <c r="EL339" s="140">
        <f t="shared" ca="1" si="551"/>
        <v>0.20570336639609876</v>
      </c>
      <c r="EM339" s="140">
        <f t="shared" ca="1" si="551"/>
        <v>0.15136276062983114</v>
      </c>
      <c r="EN339" s="140">
        <f t="shared" ca="1" si="551"/>
        <v>0.10337360294020699</v>
      </c>
      <c r="EO339" s="140">
        <f t="shared" ca="1" si="551"/>
        <v>7.1258245933500011E-2</v>
      </c>
      <c r="EP339" s="140">
        <f t="shared" ca="1" si="551"/>
        <v>5.6447732050798102E-2</v>
      </c>
      <c r="EQ339" s="140">
        <f t="shared" ca="1" si="551"/>
        <v>5.5498846992816854E-2</v>
      </c>
      <c r="ER339" s="140">
        <f t="shared" ca="1" si="551"/>
        <v>6.2778747258752085E-2</v>
      </c>
      <c r="ES339" s="140">
        <f t="shared" ca="1" si="551"/>
        <v>7.2764612803912498E-2</v>
      </c>
      <c r="ET339" s="140">
        <f t="shared" ca="1" si="551"/>
        <v>8.1632901812776576E-2</v>
      </c>
      <c r="EU339" s="140">
        <f t="shared" ca="1" si="551"/>
        <v>8.7435888210780008E-2</v>
      </c>
      <c r="EV339" s="140">
        <f t="shared" ca="1" si="551"/>
        <v>8.9428016264422358E-2</v>
      </c>
    </row>
    <row r="340" spans="13:152">
      <c r="S340" s="26">
        <f t="shared" si="534"/>
        <v>52.500010000000003</v>
      </c>
      <c r="T340" s="144">
        <f t="shared" ca="1" si="535"/>
        <v>0.28092347775286169</v>
      </c>
      <c r="U340" s="144">
        <f t="shared" ca="1" si="535"/>
        <v>0.26627126751890767</v>
      </c>
      <c r="V340" s="144">
        <f t="shared" ca="1" si="535"/>
        <v>0.22620507825652544</v>
      </c>
      <c r="W340" s="144">
        <f t="shared" ca="1" si="535"/>
        <v>0.17233003867278224</v>
      </c>
      <c r="X340" s="144">
        <f t="shared" ca="1" si="535"/>
        <v>0.11979067482879514</v>
      </c>
      <c r="Y340" s="144">
        <f t="shared" ca="1" si="535"/>
        <v>7.9598438926263337E-2</v>
      </c>
      <c r="Z340" s="144">
        <f t="shared" ca="1" si="535"/>
        <v>5.5498846992816854E-2</v>
      </c>
      <c r="AA340" s="144">
        <f t="shared" ca="1" si="535"/>
        <v>4.5772101275538414E-2</v>
      </c>
      <c r="AB340" s="144">
        <f t="shared" ca="1" si="535"/>
        <v>4.5903200129691048E-2</v>
      </c>
      <c r="AC340" s="144">
        <f t="shared" ca="1" si="535"/>
        <v>5.0852261907893534E-2</v>
      </c>
      <c r="AD340" s="144">
        <f t="shared" ca="1" si="535"/>
        <v>5.6646247868623559E-2</v>
      </c>
      <c r="AE340" s="144">
        <f t="shared" ca="1" si="535"/>
        <v>6.0876244566525912E-2</v>
      </c>
      <c r="AF340" s="144">
        <f t="shared" ca="1" si="535"/>
        <v>6.2394120389661842E-2</v>
      </c>
      <c r="AG340" s="23"/>
      <c r="AH340" s="80">
        <f t="shared" si="536"/>
        <v>52.500010000000003</v>
      </c>
      <c r="AI340" s="140">
        <f t="shared" ca="1" si="537"/>
        <v>0.28092347775286169</v>
      </c>
      <c r="AJ340" s="140">
        <f t="shared" ca="1" si="537"/>
        <v>0.26627126751890767</v>
      </c>
      <c r="AK340" s="140">
        <f t="shared" ca="1" si="537"/>
        <v>0.22620507825652544</v>
      </c>
      <c r="AL340" s="140">
        <f t="shared" ca="1" si="537"/>
        <v>0.17233003867278224</v>
      </c>
      <c r="AM340" s="140">
        <f t="shared" ca="1" si="537"/>
        <v>0.11979067482879514</v>
      </c>
      <c r="AN340" s="140">
        <f t="shared" ca="1" si="537"/>
        <v>7.9598438926263337E-2</v>
      </c>
      <c r="AO340" s="140">
        <f t="shared" ca="1" si="537"/>
        <v>5.5498846992816854E-2</v>
      </c>
      <c r="AP340" s="140">
        <f t="shared" ca="1" si="537"/>
        <v>4.5772101275538414E-2</v>
      </c>
      <c r="AQ340" s="140">
        <f t="shared" ca="1" si="537"/>
        <v>4.5903200129691048E-2</v>
      </c>
      <c r="AR340" s="140">
        <f t="shared" ca="1" si="537"/>
        <v>5.0852261907893534E-2</v>
      </c>
      <c r="AS340" s="140">
        <f t="shared" ca="1" si="537"/>
        <v>5.6646247868623559E-2</v>
      </c>
      <c r="AT340" s="140">
        <f t="shared" ca="1" si="537"/>
        <v>6.0876244566525912E-2</v>
      </c>
      <c r="AU340" s="140">
        <f t="shared" ca="1" si="537"/>
        <v>6.2394120389661842E-2</v>
      </c>
      <c r="AW340" s="80">
        <f t="shared" si="538"/>
        <v>52.500010000000003</v>
      </c>
      <c r="AX340" s="140">
        <f t="shared" ca="1" si="539"/>
        <v>0.15798189278508221</v>
      </c>
      <c r="AY340" s="136">
        <f t="shared" ca="1" si="517"/>
        <v>12.075881936985514</v>
      </c>
      <c r="AZ340" s="136">
        <f t="shared" ca="1" si="517"/>
        <v>12.725634160108553</v>
      </c>
      <c r="BA340" s="136">
        <f t="shared" ca="1" si="517"/>
        <v>11.434888816982975</v>
      </c>
      <c r="BB340" s="136">
        <f t="shared" ca="1" si="517"/>
        <v>9.3949693774177589</v>
      </c>
      <c r="BC340" s="136">
        <f t="shared" ca="1" si="517"/>
        <v>6.4220497149573994</v>
      </c>
      <c r="BD340" s="136">
        <f t="shared" ca="1" si="517"/>
        <v>2.5397855044885134</v>
      </c>
      <c r="BE340" s="136">
        <f t="shared" ca="1" si="517"/>
        <v>-1.4743924648349562</v>
      </c>
      <c r="BF340" s="136">
        <f t="shared" ca="1" si="517"/>
        <v>-3.8019001626836229</v>
      </c>
      <c r="BG340" s="136">
        <f t="shared" ca="1" si="517"/>
        <v>-3.1971316855200342</v>
      </c>
      <c r="BH340" s="136">
        <f t="shared" ca="1" si="517"/>
        <v>-0.81927161417048922</v>
      </c>
      <c r="BI340" s="136">
        <f t="shared" ca="1" si="517"/>
        <v>1.3142061636039983</v>
      </c>
      <c r="BJ340" s="136">
        <f t="shared" ca="1" si="517"/>
        <v>2.1127205928238624</v>
      </c>
      <c r="BK340" s="62"/>
      <c r="BL340" s="80">
        <f t="shared" si="540"/>
        <v>52.500010000000003</v>
      </c>
      <c r="BM340" s="140">
        <f t="shared" ca="1" si="541"/>
        <v>9.6704921810945865E-2</v>
      </c>
      <c r="BN340" s="140">
        <f t="shared" ca="1" si="541"/>
        <v>9.330295036210752E-2</v>
      </c>
      <c r="BO340" s="140">
        <f t="shared" ca="1" si="541"/>
        <v>8.3704864086553893E-2</v>
      </c>
      <c r="BP340" s="140">
        <f t="shared" ca="1" si="541"/>
        <v>6.9712575010105818E-2</v>
      </c>
      <c r="BQ340" s="140">
        <f t="shared" ca="1" si="541"/>
        <v>5.4168601957677552E-2</v>
      </c>
      <c r="BR340" s="140">
        <f t="shared" ca="1" si="541"/>
        <v>4.0453046929801992E-2</v>
      </c>
      <c r="BS340" s="140">
        <f t="shared" ca="1" si="541"/>
        <v>3.1512588441307395E-2</v>
      </c>
      <c r="BT340" s="140">
        <f t="shared" ca="1" si="541"/>
        <v>2.876303050745509E-2</v>
      </c>
      <c r="BU340" s="140">
        <f t="shared" ca="1" si="541"/>
        <v>3.1596073964693883E-2</v>
      </c>
      <c r="BV340" s="140">
        <f t="shared" ca="1" si="541"/>
        <v>3.7846290451846995E-2</v>
      </c>
      <c r="BW340" s="140">
        <f t="shared" ca="1" si="541"/>
        <v>4.4786172511597729E-2</v>
      </c>
      <c r="BX340" s="140">
        <f t="shared" ca="1" si="541"/>
        <v>5.0007592748256731E-2</v>
      </c>
      <c r="BY340" s="140">
        <f t="shared" ca="1" si="541"/>
        <v>5.1929437981978868E-2</v>
      </c>
      <c r="BZ340" s="62"/>
      <c r="CA340" s="80">
        <f t="shared" si="542"/>
        <v>52.500010000000003</v>
      </c>
      <c r="CB340" s="140">
        <f t="shared" ca="1" si="543"/>
        <v>0.17513542706167359</v>
      </c>
      <c r="CC340" s="140">
        <f t="shared" ca="1" si="543"/>
        <v>0.17661053583774652</v>
      </c>
      <c r="CD340" s="140">
        <f t="shared" ca="1" si="543"/>
        <v>0.17306796746544295</v>
      </c>
      <c r="CE340" s="140">
        <f t="shared" ca="1" si="543"/>
        <v>0.15102354750050934</v>
      </c>
      <c r="CF340" s="140">
        <f t="shared" ca="1" si="543"/>
        <v>0.11361043267896759</v>
      </c>
      <c r="CG340" s="140">
        <f t="shared" ca="1" si="543"/>
        <v>7.7999491939681712E-2</v>
      </c>
      <c r="CH340" s="140">
        <f t="shared" ca="1" si="543"/>
        <v>5.4980230371824361E-2</v>
      </c>
      <c r="CI340" s="140">
        <f t="shared" ca="1" si="543"/>
        <v>4.5461837428884627E-2</v>
      </c>
      <c r="CJ340" s="140">
        <f t="shared" ca="1" si="543"/>
        <v>4.5531134532362932E-2</v>
      </c>
      <c r="CK340" s="140">
        <f t="shared" ca="1" si="543"/>
        <v>5.019639847683148E-2</v>
      </c>
      <c r="CL340" s="140">
        <f t="shared" ca="1" si="543"/>
        <v>5.5428572624576344E-2</v>
      </c>
      <c r="CM340" s="140">
        <f t="shared" ca="1" si="543"/>
        <v>5.8946580656688077E-2</v>
      </c>
      <c r="CN340" s="140">
        <f t="shared" ca="1" si="543"/>
        <v>6.0105795361105253E-2</v>
      </c>
      <c r="CP340" s="80">
        <f t="shared" si="544"/>
        <v>52.500010000000003</v>
      </c>
      <c r="CQ340" s="140">
        <f t="shared" ca="1" si="545"/>
        <v>0.17513542706167359</v>
      </c>
      <c r="CR340" s="140">
        <f t="shared" ca="1" si="545"/>
        <v>0.17661053583774652</v>
      </c>
      <c r="CS340" s="140">
        <f t="shared" ca="1" si="545"/>
        <v>0.17306796746544295</v>
      </c>
      <c r="CT340" s="140">
        <f t="shared" ca="1" si="545"/>
        <v>0.15102354750050934</v>
      </c>
      <c r="CU340" s="140">
        <f t="shared" ca="1" si="545"/>
        <v>0.11361043267896759</v>
      </c>
      <c r="CV340" s="140">
        <f t="shared" ca="1" si="545"/>
        <v>7.7999491939681712E-2</v>
      </c>
      <c r="CW340" s="140">
        <f t="shared" ca="1" si="545"/>
        <v>5.4980230371824361E-2</v>
      </c>
      <c r="CX340" s="140">
        <f t="shared" ca="1" si="545"/>
        <v>4.5461837428884627E-2</v>
      </c>
      <c r="CY340" s="140">
        <f t="shared" ca="1" si="545"/>
        <v>4.5531134532362932E-2</v>
      </c>
      <c r="CZ340" s="140">
        <f t="shared" ca="1" si="545"/>
        <v>5.019639847683148E-2</v>
      </c>
      <c r="DA340" s="140">
        <f t="shared" ca="1" si="545"/>
        <v>5.5428572624576344E-2</v>
      </c>
      <c r="DB340" s="140">
        <f t="shared" ca="1" si="545"/>
        <v>5.8946580656688077E-2</v>
      </c>
      <c r="DC340" s="140">
        <f t="shared" ca="1" si="545"/>
        <v>6.0105795361105253E-2</v>
      </c>
      <c r="DE340" s="80">
        <f t="shared" si="546"/>
        <v>52.500010000000003</v>
      </c>
      <c r="DF340" s="140">
        <f t="shared" ca="1" si="547"/>
        <v>0.12910152432813027</v>
      </c>
      <c r="DG340" s="140">
        <f t="shared" ca="1" si="547"/>
        <v>0.13209695148434397</v>
      </c>
      <c r="DH340" s="140">
        <f t="shared" ca="1" si="547"/>
        <v>0.14020649253532341</v>
      </c>
      <c r="DI340" s="140">
        <f t="shared" ca="1" si="547"/>
        <v>0.1529568834203654</v>
      </c>
      <c r="DJ340" s="140">
        <f t="shared" ca="1" si="547"/>
        <v>0.17287327449202858</v>
      </c>
      <c r="DK340" s="140">
        <f t="shared" ca="1" si="547"/>
        <v>0.1932392479128742</v>
      </c>
      <c r="DL340" s="140">
        <f t="shared" ca="1" si="547"/>
        <v>0.15366540732735837</v>
      </c>
      <c r="DM340" s="140">
        <f t="shared" ca="1" si="547"/>
        <v>9.9194218445357751E-2</v>
      </c>
      <c r="DN340" s="140">
        <f t="shared" ca="1" si="547"/>
        <v>7.8275745121000093E-2</v>
      </c>
      <c r="DO340" s="140">
        <f t="shared" ca="1" si="547"/>
        <v>7.2855878439411145E-2</v>
      </c>
      <c r="DP340" s="140">
        <f t="shared" ca="1" si="547"/>
        <v>7.2037923432860376E-2</v>
      </c>
      <c r="DQ340" s="140">
        <f t="shared" ca="1" si="547"/>
        <v>7.1993961766160422E-2</v>
      </c>
      <c r="DR340" s="140">
        <f t="shared" ca="1" si="547"/>
        <v>7.1953474386761404E-2</v>
      </c>
      <c r="DT340" s="80">
        <f t="shared" si="548"/>
        <v>52.500010000000003</v>
      </c>
      <c r="DU340" s="140">
        <f t="shared" ca="1" si="549"/>
        <v>0.28092347775286169</v>
      </c>
      <c r="DV340" s="140">
        <f t="shared" ca="1" si="549"/>
        <v>0.26627126751890767</v>
      </c>
      <c r="DW340" s="140">
        <f t="shared" ca="1" si="549"/>
        <v>0.22620507825652544</v>
      </c>
      <c r="DX340" s="140">
        <f t="shared" ca="1" si="549"/>
        <v>0.17233003867278224</v>
      </c>
      <c r="DY340" s="140">
        <f t="shared" ca="1" si="549"/>
        <v>0.11979067482879514</v>
      </c>
      <c r="DZ340" s="140">
        <f t="shared" ca="1" si="549"/>
        <v>7.9598438926263337E-2</v>
      </c>
      <c r="EA340" s="140">
        <f t="shared" ca="1" si="549"/>
        <v>5.5498846992816854E-2</v>
      </c>
      <c r="EB340" s="140">
        <f t="shared" ca="1" si="549"/>
        <v>4.5772101275538414E-2</v>
      </c>
      <c r="EC340" s="140">
        <f t="shared" ca="1" si="549"/>
        <v>4.5903200129691048E-2</v>
      </c>
      <c r="ED340" s="140">
        <f t="shared" ca="1" si="549"/>
        <v>5.0852261907893534E-2</v>
      </c>
      <c r="EE340" s="140">
        <f t="shared" ca="1" si="549"/>
        <v>5.6646247868623559E-2</v>
      </c>
      <c r="EF340" s="140">
        <f t="shared" ca="1" si="549"/>
        <v>6.0876244566525912E-2</v>
      </c>
      <c r="EG340" s="140">
        <f t="shared" ca="1" si="549"/>
        <v>6.2394120389661842E-2</v>
      </c>
      <c r="EI340" s="80">
        <f t="shared" si="550"/>
        <v>52.500010000000003</v>
      </c>
      <c r="EJ340" s="140">
        <f t="shared" ca="1" si="551"/>
        <v>0.28092347775286169</v>
      </c>
      <c r="EK340" s="140">
        <f t="shared" ca="1" si="551"/>
        <v>0.26627126751890767</v>
      </c>
      <c r="EL340" s="140">
        <f t="shared" ca="1" si="551"/>
        <v>0.22620507825652544</v>
      </c>
      <c r="EM340" s="140">
        <f t="shared" ca="1" si="551"/>
        <v>0.17233003867278224</v>
      </c>
      <c r="EN340" s="140">
        <f t="shared" ca="1" si="551"/>
        <v>0.11979067482879514</v>
      </c>
      <c r="EO340" s="140">
        <f t="shared" ca="1" si="551"/>
        <v>7.9598438926263337E-2</v>
      </c>
      <c r="EP340" s="140">
        <f t="shared" ca="1" si="551"/>
        <v>5.5498846992816854E-2</v>
      </c>
      <c r="EQ340" s="140">
        <f t="shared" ca="1" si="551"/>
        <v>4.5772101275538414E-2</v>
      </c>
      <c r="ER340" s="140">
        <f t="shared" ca="1" si="551"/>
        <v>4.5903200129691048E-2</v>
      </c>
      <c r="ES340" s="140">
        <f t="shared" ca="1" si="551"/>
        <v>5.0852261907893534E-2</v>
      </c>
      <c r="ET340" s="140">
        <f t="shared" ca="1" si="551"/>
        <v>5.6646247868623559E-2</v>
      </c>
      <c r="EU340" s="140">
        <f t="shared" ca="1" si="551"/>
        <v>6.0876244566525912E-2</v>
      </c>
      <c r="EV340" s="140">
        <f t="shared" ca="1" si="551"/>
        <v>6.2394120389661842E-2</v>
      </c>
    </row>
    <row r="341" spans="13:152">
      <c r="N341" s="101"/>
      <c r="O341" s="59"/>
      <c r="S341" s="26">
        <f t="shared" si="534"/>
        <v>60.000010000000003</v>
      </c>
      <c r="T341" s="144">
        <f t="shared" ca="1" si="535"/>
        <v>0.29278690633282184</v>
      </c>
      <c r="U341" s="144">
        <f t="shared" ca="1" si="535"/>
        <v>0.28002521594565949</v>
      </c>
      <c r="V341" s="144">
        <f t="shared" ca="1" si="535"/>
        <v>0.24409632946560755</v>
      </c>
      <c r="W341" s="144">
        <f t="shared" ca="1" si="535"/>
        <v>0.1929677102912313</v>
      </c>
      <c r="X341" s="144">
        <f t="shared" ca="1" si="535"/>
        <v>0.13911196528526748</v>
      </c>
      <c r="Y341" s="144">
        <f t="shared" ca="1" si="535"/>
        <v>9.3843413723561545E-2</v>
      </c>
      <c r="Z341" s="144">
        <f t="shared" ca="1" si="535"/>
        <v>6.2778747258752071E-2</v>
      </c>
      <c r="AA341" s="144">
        <f t="shared" ca="1" si="535"/>
        <v>4.5903200129691048E-2</v>
      </c>
      <c r="AB341" s="144">
        <f t="shared" ca="1" si="535"/>
        <v>3.9823598161633271E-2</v>
      </c>
      <c r="AC341" s="144">
        <f t="shared" ca="1" si="535"/>
        <v>4.0071430601875235E-2</v>
      </c>
      <c r="AD341" s="144">
        <f t="shared" ca="1" si="535"/>
        <v>4.2759413327250785E-2</v>
      </c>
      <c r="AE341" s="144">
        <f t="shared" ca="1" si="535"/>
        <v>4.5280539244096425E-2</v>
      </c>
      <c r="AF341" s="144">
        <f t="shared" ca="1" si="535"/>
        <v>4.6259557348108729E-2</v>
      </c>
      <c r="AG341" s="23"/>
      <c r="AH341" s="80">
        <f t="shared" si="536"/>
        <v>60.000010000000003</v>
      </c>
      <c r="AI341" s="140">
        <f t="shared" ca="1" si="537"/>
        <v>0.29278690633282184</v>
      </c>
      <c r="AJ341" s="140">
        <f t="shared" ca="1" si="537"/>
        <v>0.28002521594565949</v>
      </c>
      <c r="AK341" s="140">
        <f t="shared" ca="1" si="537"/>
        <v>0.24409632946560755</v>
      </c>
      <c r="AL341" s="140">
        <f t="shared" ca="1" si="537"/>
        <v>0.1929677102912313</v>
      </c>
      <c r="AM341" s="140">
        <f t="shared" ca="1" si="537"/>
        <v>0.13911196528526748</v>
      </c>
      <c r="AN341" s="140">
        <f t="shared" ca="1" si="537"/>
        <v>9.3843413723561545E-2</v>
      </c>
      <c r="AO341" s="140">
        <f t="shared" ca="1" si="537"/>
        <v>6.2778747258752071E-2</v>
      </c>
      <c r="AP341" s="140">
        <f t="shared" ca="1" si="537"/>
        <v>4.5903200129691048E-2</v>
      </c>
      <c r="AQ341" s="140">
        <f t="shared" ca="1" si="537"/>
        <v>3.9823598161633271E-2</v>
      </c>
      <c r="AR341" s="140">
        <f t="shared" ca="1" si="537"/>
        <v>4.0071430601875235E-2</v>
      </c>
      <c r="AS341" s="140">
        <f t="shared" ca="1" si="537"/>
        <v>4.2759413327250785E-2</v>
      </c>
      <c r="AT341" s="140">
        <f t="shared" ca="1" si="537"/>
        <v>4.5280539244096425E-2</v>
      </c>
      <c r="AU341" s="140">
        <f t="shared" ca="1" si="537"/>
        <v>4.6259557348108729E-2</v>
      </c>
      <c r="AW341" s="80">
        <f t="shared" si="538"/>
        <v>60.000010000000003</v>
      </c>
      <c r="AX341" s="140">
        <f t="shared" ca="1" si="539"/>
        <v>0.19506868920919329</v>
      </c>
      <c r="AY341" s="136">
        <f t="shared" ca="1" si="517"/>
        <v>12.725634160108555</v>
      </c>
      <c r="AZ341" s="136">
        <f t="shared" ca="1" si="517"/>
        <v>12.075881936985517</v>
      </c>
      <c r="BA341" s="136">
        <f t="shared" ca="1" si="517"/>
        <v>10.911393653361682</v>
      </c>
      <c r="BB341" s="136">
        <f t="shared" ca="1" si="517"/>
        <v>9.1180286162553799</v>
      </c>
      <c r="BC341" s="136">
        <f t="shared" ca="1" si="517"/>
        <v>6.5915604054230066</v>
      </c>
      <c r="BD341" s="136">
        <f t="shared" ca="1" si="517"/>
        <v>3.4162628269102679</v>
      </c>
      <c r="BE341" s="136">
        <f t="shared" ca="1" si="517"/>
        <v>0.24560860560737297</v>
      </c>
      <c r="BF341" s="136">
        <f t="shared" ca="1" si="517"/>
        <v>-1.5242183192979155</v>
      </c>
      <c r="BG341" s="136">
        <f t="shared" ca="1" si="517"/>
        <v>-0.88613355341867361</v>
      </c>
      <c r="BH341" s="136">
        <f t="shared" ca="1" si="517"/>
        <v>1.3142061636039983</v>
      </c>
      <c r="BI341" s="136">
        <f t="shared" ca="1" si="517"/>
        <v>3.3344126769134022</v>
      </c>
      <c r="BJ341" s="136">
        <f t="shared" ca="1" si="517"/>
        <v>4.1026659818488298</v>
      </c>
      <c r="BK341" s="62"/>
      <c r="BL341" s="80">
        <f t="shared" si="540"/>
        <v>60.000010000000003</v>
      </c>
      <c r="BM341" s="140">
        <f t="shared" ca="1" si="541"/>
        <v>0.12725167375682225</v>
      </c>
      <c r="BN341" s="140">
        <f t="shared" ca="1" si="541"/>
        <v>0.12306325183095039</v>
      </c>
      <c r="BO341" s="140">
        <f t="shared" ca="1" si="541"/>
        <v>0.11115554901610716</v>
      </c>
      <c r="BP341" s="140">
        <f t="shared" ca="1" si="541"/>
        <v>9.3496490580609867E-2</v>
      </c>
      <c r="BQ341" s="140">
        <f t="shared" ca="1" si="541"/>
        <v>7.3234474662589588E-2</v>
      </c>
      <c r="BR341" s="140">
        <f t="shared" ca="1" si="541"/>
        <v>5.4168601957677531E-2</v>
      </c>
      <c r="BS341" s="140">
        <f t="shared" ca="1" si="541"/>
        <v>3.9687779202924531E-2</v>
      </c>
      <c r="BT341" s="140">
        <f t="shared" ca="1" si="541"/>
        <v>3.1596073964693883E-2</v>
      </c>
      <c r="BU341" s="140">
        <f t="shared" ca="1" si="541"/>
        <v>2.9611979336440421E-2</v>
      </c>
      <c r="BV341" s="140">
        <f t="shared" ca="1" si="541"/>
        <v>3.1847598016174053E-2</v>
      </c>
      <c r="BW341" s="140">
        <f t="shared" ca="1" si="541"/>
        <v>3.5789823097832171E-2</v>
      </c>
      <c r="BX341" s="140">
        <f t="shared" ca="1" si="541"/>
        <v>3.9167536819305161E-2</v>
      </c>
      <c r="BY341" s="140">
        <f t="shared" ca="1" si="541"/>
        <v>4.0468222843888804E-2</v>
      </c>
      <c r="BZ341" s="62"/>
      <c r="CA341" s="80">
        <f t="shared" si="542"/>
        <v>60.000010000000003</v>
      </c>
      <c r="CB341" s="140">
        <f t="shared" ca="1" si="543"/>
        <v>0.1600945014013298</v>
      </c>
      <c r="CC341" s="140">
        <f t="shared" ca="1" si="543"/>
        <v>0.1644673043547851</v>
      </c>
      <c r="CD341" s="140">
        <f t="shared" ca="1" si="543"/>
        <v>0.16966402736958189</v>
      </c>
      <c r="CE341" s="140">
        <f t="shared" ca="1" si="543"/>
        <v>0.15903005762924896</v>
      </c>
      <c r="CF341" s="140">
        <f t="shared" ca="1" si="543"/>
        <v>0.12792236074338362</v>
      </c>
      <c r="CG341" s="140">
        <f t="shared" ca="1" si="543"/>
        <v>9.0781868955102721E-2</v>
      </c>
      <c r="CH341" s="140">
        <f t="shared" ca="1" si="543"/>
        <v>6.1895695354581823E-2</v>
      </c>
      <c r="CI341" s="140">
        <f t="shared" ca="1" si="543"/>
        <v>4.5531134532362932E-2</v>
      </c>
      <c r="CJ341" s="140">
        <f t="shared" ca="1" si="543"/>
        <v>3.9528945394438082E-2</v>
      </c>
      <c r="CK341" s="140">
        <f t="shared" ca="1" si="543"/>
        <v>3.9669459189769385E-2</v>
      </c>
      <c r="CL341" s="140">
        <f t="shared" ca="1" si="543"/>
        <v>4.2074339003954166E-2</v>
      </c>
      <c r="CM341" s="140">
        <f t="shared" ca="1" si="543"/>
        <v>4.4196613038791729E-2</v>
      </c>
      <c r="CN341" s="140">
        <f t="shared" ca="1" si="543"/>
        <v>4.4962444960563293E-2</v>
      </c>
      <c r="CP341" s="80">
        <f t="shared" si="544"/>
        <v>60.000010000000003</v>
      </c>
      <c r="CQ341" s="140">
        <f t="shared" ca="1" si="545"/>
        <v>0.1600945014013298</v>
      </c>
      <c r="CR341" s="140">
        <f t="shared" ca="1" si="545"/>
        <v>0.1644673043547851</v>
      </c>
      <c r="CS341" s="140">
        <f t="shared" ca="1" si="545"/>
        <v>0.16966402736958189</v>
      </c>
      <c r="CT341" s="140">
        <f t="shared" ca="1" si="545"/>
        <v>0.15903005762924896</v>
      </c>
      <c r="CU341" s="140">
        <f t="shared" ca="1" si="545"/>
        <v>0.12792236074338362</v>
      </c>
      <c r="CV341" s="140">
        <f t="shared" ca="1" si="545"/>
        <v>9.0781868955102721E-2</v>
      </c>
      <c r="CW341" s="140">
        <f t="shared" ca="1" si="545"/>
        <v>6.1895695354581823E-2</v>
      </c>
      <c r="CX341" s="140">
        <f t="shared" ca="1" si="545"/>
        <v>4.5531134532362932E-2</v>
      </c>
      <c r="CY341" s="140">
        <f t="shared" ca="1" si="545"/>
        <v>3.9528945394438082E-2</v>
      </c>
      <c r="CZ341" s="140">
        <f t="shared" ca="1" si="545"/>
        <v>3.9669459189769385E-2</v>
      </c>
      <c r="DA341" s="140">
        <f t="shared" ca="1" si="545"/>
        <v>4.2074339003954166E-2</v>
      </c>
      <c r="DB341" s="140">
        <f t="shared" ca="1" si="545"/>
        <v>4.4196613038791729E-2</v>
      </c>
      <c r="DC341" s="140">
        <f t="shared" ca="1" si="545"/>
        <v>4.4962444960563293E-2</v>
      </c>
      <c r="DE341" s="80">
        <f t="shared" si="546"/>
        <v>60.000010000000003</v>
      </c>
      <c r="DF341" s="140">
        <f t="shared" ca="1" si="547"/>
        <v>0.13655005001836423</v>
      </c>
      <c r="DG341" s="140">
        <f t="shared" ca="1" si="547"/>
        <v>0.14145611413887746</v>
      </c>
      <c r="DH341" s="140">
        <f t="shared" ca="1" si="547"/>
        <v>0.15398124577208902</v>
      </c>
      <c r="DI341" s="140">
        <f t="shared" ca="1" si="547"/>
        <v>0.17002539595026681</v>
      </c>
      <c r="DJ341" s="140">
        <f t="shared" ca="1" si="547"/>
        <v>0.18356161259083434</v>
      </c>
      <c r="DK341" s="140">
        <f t="shared" ca="1" si="547"/>
        <v>0.17287327449202861</v>
      </c>
      <c r="DL341" s="140">
        <f t="shared" ca="1" si="547"/>
        <v>0.12213159067647414</v>
      </c>
      <c r="DM341" s="140">
        <f t="shared" ca="1" si="547"/>
        <v>7.8275745121000093E-2</v>
      </c>
      <c r="DN341" s="140">
        <f t="shared" ca="1" si="547"/>
        <v>5.8561320995416319E-2</v>
      </c>
      <c r="DO341" s="140">
        <f t="shared" ca="1" si="547"/>
        <v>5.2313214305919911E-2</v>
      </c>
      <c r="DP341" s="140">
        <f t="shared" ca="1" si="547"/>
        <v>5.1189442952093114E-2</v>
      </c>
      <c r="DQ341" s="140">
        <f t="shared" ca="1" si="547"/>
        <v>5.1300513496126549E-2</v>
      </c>
      <c r="DR341" s="140">
        <f t="shared" ca="1" si="547"/>
        <v>5.1389264745180414E-2</v>
      </c>
      <c r="DT341" s="80">
        <f t="shared" si="548"/>
        <v>60.000010000000003</v>
      </c>
      <c r="DU341" s="140">
        <f t="shared" ca="1" si="549"/>
        <v>0.29278690633282184</v>
      </c>
      <c r="DV341" s="140">
        <f t="shared" ca="1" si="549"/>
        <v>0.28002521594565949</v>
      </c>
      <c r="DW341" s="140">
        <f t="shared" ca="1" si="549"/>
        <v>0.24409632946560755</v>
      </c>
      <c r="DX341" s="140">
        <f t="shared" ca="1" si="549"/>
        <v>0.1929677102912313</v>
      </c>
      <c r="DY341" s="140">
        <f t="shared" ca="1" si="549"/>
        <v>0.13911196528526748</v>
      </c>
      <c r="DZ341" s="140">
        <f t="shared" ca="1" si="549"/>
        <v>9.3843413723561545E-2</v>
      </c>
      <c r="EA341" s="140">
        <f t="shared" ca="1" si="549"/>
        <v>6.2778747258752071E-2</v>
      </c>
      <c r="EB341" s="140">
        <f t="shared" ca="1" si="549"/>
        <v>4.5903200129691048E-2</v>
      </c>
      <c r="EC341" s="140">
        <f t="shared" ca="1" si="549"/>
        <v>3.9823598161633271E-2</v>
      </c>
      <c r="ED341" s="140">
        <f t="shared" ca="1" si="549"/>
        <v>4.0071430601875235E-2</v>
      </c>
      <c r="EE341" s="140">
        <f t="shared" ca="1" si="549"/>
        <v>4.2759413327250785E-2</v>
      </c>
      <c r="EF341" s="140">
        <f t="shared" ca="1" si="549"/>
        <v>4.5280539244096425E-2</v>
      </c>
      <c r="EG341" s="140">
        <f t="shared" ca="1" si="549"/>
        <v>4.6259557348108729E-2</v>
      </c>
      <c r="EI341" s="80">
        <f t="shared" si="550"/>
        <v>60.000010000000003</v>
      </c>
      <c r="EJ341" s="140">
        <f t="shared" ca="1" si="551"/>
        <v>0.29278690633282184</v>
      </c>
      <c r="EK341" s="140">
        <f t="shared" ca="1" si="551"/>
        <v>0.28002521594565949</v>
      </c>
      <c r="EL341" s="140">
        <f t="shared" ca="1" si="551"/>
        <v>0.24409632946560755</v>
      </c>
      <c r="EM341" s="140">
        <f t="shared" ca="1" si="551"/>
        <v>0.1929677102912313</v>
      </c>
      <c r="EN341" s="140">
        <f t="shared" ca="1" si="551"/>
        <v>0.13911196528526748</v>
      </c>
      <c r="EO341" s="140">
        <f t="shared" ca="1" si="551"/>
        <v>9.3843413723561545E-2</v>
      </c>
      <c r="EP341" s="140">
        <f t="shared" ca="1" si="551"/>
        <v>6.2778747258752071E-2</v>
      </c>
      <c r="EQ341" s="140">
        <f t="shared" ca="1" si="551"/>
        <v>4.5903200129691048E-2</v>
      </c>
      <c r="ER341" s="140">
        <f t="shared" ca="1" si="551"/>
        <v>3.9823598161633271E-2</v>
      </c>
      <c r="ES341" s="140">
        <f t="shared" ca="1" si="551"/>
        <v>4.0071430601875235E-2</v>
      </c>
      <c r="ET341" s="140">
        <f t="shared" ca="1" si="551"/>
        <v>4.2759413327250785E-2</v>
      </c>
      <c r="EU341" s="140">
        <f t="shared" ca="1" si="551"/>
        <v>4.5280539244096425E-2</v>
      </c>
      <c r="EV341" s="140">
        <f t="shared" ca="1" si="551"/>
        <v>4.6259557348108729E-2</v>
      </c>
    </row>
    <row r="342" spans="13:152">
      <c r="S342" s="26">
        <f t="shared" si="534"/>
        <v>67.500010000000003</v>
      </c>
      <c r="T342" s="144">
        <f t="shared" ca="1" si="535"/>
        <v>0.29937604436405624</v>
      </c>
      <c r="U342" s="144">
        <f t="shared" ca="1" si="535"/>
        <v>0.28815670999078163</v>
      </c>
      <c r="V342" s="144">
        <f t="shared" ca="1" si="535"/>
        <v>0.25599149027318036</v>
      </c>
      <c r="W342" s="144">
        <f t="shared" ca="1" si="535"/>
        <v>0.20846544484785298</v>
      </c>
      <c r="X342" s="144">
        <f t="shared" ca="1" si="535"/>
        <v>0.15561345575056287</v>
      </c>
      <c r="Y342" s="144">
        <f t="shared" ca="1" si="535"/>
        <v>0.10814954247855114</v>
      </c>
      <c r="Z342" s="144">
        <f t="shared" ca="1" si="535"/>
        <v>7.2764612803912498E-2</v>
      </c>
      <c r="AA342" s="144">
        <f t="shared" ca="1" si="535"/>
        <v>5.0852261907893534E-2</v>
      </c>
      <c r="AB342" s="144">
        <f t="shared" ca="1" si="535"/>
        <v>4.0071430601875221E-2</v>
      </c>
      <c r="AC342" s="144">
        <f t="shared" ca="1" si="535"/>
        <v>3.6554972494817373E-2</v>
      </c>
      <c r="AD342" s="144">
        <f t="shared" ca="1" si="535"/>
        <v>3.6627877762184374E-2</v>
      </c>
      <c r="AE342" s="144">
        <f t="shared" ca="1" si="535"/>
        <v>3.7650471117057015E-2</v>
      </c>
      <c r="AF342" s="144">
        <f t="shared" ca="1" si="535"/>
        <v>3.8145809310927897E-2</v>
      </c>
      <c r="AG342" s="23"/>
      <c r="AH342" s="80">
        <f t="shared" si="536"/>
        <v>67.500010000000003</v>
      </c>
      <c r="AI342" s="140">
        <f t="shared" ca="1" si="537"/>
        <v>0.29937604436405624</v>
      </c>
      <c r="AJ342" s="140">
        <f t="shared" ca="1" si="537"/>
        <v>0.28815670999078163</v>
      </c>
      <c r="AK342" s="140">
        <f t="shared" ca="1" si="537"/>
        <v>0.25599149027318036</v>
      </c>
      <c r="AL342" s="140">
        <f t="shared" ca="1" si="537"/>
        <v>0.20846544484785298</v>
      </c>
      <c r="AM342" s="140">
        <f t="shared" ca="1" si="537"/>
        <v>0.15561345575056287</v>
      </c>
      <c r="AN342" s="140">
        <f t="shared" ca="1" si="537"/>
        <v>0.10814954247855114</v>
      </c>
      <c r="AO342" s="140">
        <f t="shared" ca="1" si="537"/>
        <v>7.2764612803912498E-2</v>
      </c>
      <c r="AP342" s="140">
        <f t="shared" ca="1" si="537"/>
        <v>5.0852261907893534E-2</v>
      </c>
      <c r="AQ342" s="140">
        <f t="shared" ca="1" si="537"/>
        <v>4.0071430601875221E-2</v>
      </c>
      <c r="AR342" s="140">
        <f t="shared" ca="1" si="537"/>
        <v>3.6554972494817373E-2</v>
      </c>
      <c r="AS342" s="140">
        <f t="shared" ca="1" si="537"/>
        <v>3.6627877762184374E-2</v>
      </c>
      <c r="AT342" s="140">
        <f t="shared" ca="1" si="537"/>
        <v>3.7650471117057015E-2</v>
      </c>
      <c r="AU342" s="140">
        <f t="shared" ca="1" si="537"/>
        <v>3.8145809310927897E-2</v>
      </c>
      <c r="AW342" s="80">
        <f t="shared" si="538"/>
        <v>67.500010000000003</v>
      </c>
      <c r="AX342" s="140">
        <f t="shared" ca="1" si="539"/>
        <v>0.21432088525342419</v>
      </c>
      <c r="AY342" s="136">
        <f t="shared" ca="1" si="517"/>
        <v>12.523227738437814</v>
      </c>
      <c r="AZ342" s="136">
        <f t="shared" ca="1" si="517"/>
        <v>11.893977330833238</v>
      </c>
      <c r="BA342" s="136">
        <f t="shared" ca="1" si="517"/>
        <v>10.772637684752041</v>
      </c>
      <c r="BB342" s="136">
        <f t="shared" ca="1" si="517"/>
        <v>9.0608129168531697</v>
      </c>
      <c r="BC342" s="136">
        <f t="shared" ca="1" si="517"/>
        <v>6.6777119987333755</v>
      </c>
      <c r="BD342" s="136">
        <f t="shared" ca="1" si="517"/>
        <v>3.7258201003437037</v>
      </c>
      <c r="BE342" s="136">
        <f t="shared" ca="1" si="517"/>
        <v>0.82711258292103906</v>
      </c>
      <c r="BF342" s="136">
        <f t="shared" ca="1" si="517"/>
        <v>-0.73947855784534511</v>
      </c>
      <c r="BG342" s="136">
        <f t="shared" ca="1" si="517"/>
        <v>-5.2728936467303811E-2</v>
      </c>
      <c r="BH342" s="136">
        <f t="shared" ca="1" si="517"/>
        <v>2.1127205928238624</v>
      </c>
      <c r="BI342" s="136">
        <f t="shared" ca="1" si="517"/>
        <v>4.1026659818488298</v>
      </c>
      <c r="BJ342" s="136">
        <f t="shared" ca="1" si="517"/>
        <v>4.8620512851224618</v>
      </c>
      <c r="BK342" s="62"/>
      <c r="BL342" s="80">
        <f t="shared" si="540"/>
        <v>67.500010000000003</v>
      </c>
      <c r="BM342" s="140">
        <f t="shared" ca="1" si="541"/>
        <v>0.15803151583347749</v>
      </c>
      <c r="BN342" s="140">
        <f t="shared" ca="1" si="541"/>
        <v>0.1531054743828226</v>
      </c>
      <c r="BO342" s="140">
        <f t="shared" ca="1" si="541"/>
        <v>0.13904568440096346</v>
      </c>
      <c r="BP342" s="140">
        <f t="shared" ca="1" si="541"/>
        <v>0.11801473771790114</v>
      </c>
      <c r="BQ342" s="140">
        <f t="shared" ca="1" si="541"/>
        <v>9.3496490580609951E-2</v>
      </c>
      <c r="BR342" s="140">
        <f t="shared" ca="1" si="541"/>
        <v>6.9712575010105846E-2</v>
      </c>
      <c r="BS342" s="140">
        <f t="shared" ca="1" si="541"/>
        <v>5.0455395636733652E-2</v>
      </c>
      <c r="BT342" s="140">
        <f t="shared" ca="1" si="541"/>
        <v>3.7846290451846995E-2</v>
      </c>
      <c r="BU342" s="140">
        <f t="shared" ca="1" si="541"/>
        <v>3.1847598016174046E-2</v>
      </c>
      <c r="BV342" s="140">
        <f t="shared" ca="1" si="541"/>
        <v>3.0769836980394379E-2</v>
      </c>
      <c r="BW342" s="140">
        <f t="shared" ca="1" si="541"/>
        <v>3.2251909841180461E-2</v>
      </c>
      <c r="BX342" s="140">
        <f t="shared" ca="1" si="541"/>
        <v>3.412065586958251E-2</v>
      </c>
      <c r="BY342" s="140">
        <f t="shared" ca="1" si="541"/>
        <v>3.4913477538610016E-2</v>
      </c>
      <c r="BZ342" s="62"/>
      <c r="CA342" s="80">
        <f t="shared" si="542"/>
        <v>67.500010000000003</v>
      </c>
      <c r="CB342" s="140">
        <f t="shared" ca="1" si="543"/>
        <v>0.13153907226345107</v>
      </c>
      <c r="CC342" s="140">
        <f t="shared" ca="1" si="543"/>
        <v>0.13883000346827648</v>
      </c>
      <c r="CD342" s="140">
        <f t="shared" ca="1" si="543"/>
        <v>0.15319329176064073</v>
      </c>
      <c r="CE342" s="140">
        <f t="shared" ca="1" si="543"/>
        <v>0.15623712183740077</v>
      </c>
      <c r="CF342" s="140">
        <f t="shared" ca="1" si="543"/>
        <v>0.13610685426616248</v>
      </c>
      <c r="CG342" s="140">
        <f t="shared" ca="1" si="543"/>
        <v>0.10223885681670611</v>
      </c>
      <c r="CH342" s="140">
        <f t="shared" ca="1" si="543"/>
        <v>7.1012429379087486E-2</v>
      </c>
      <c r="CI342" s="140">
        <f t="shared" ca="1" si="543"/>
        <v>5.019639847683148E-2</v>
      </c>
      <c r="CJ342" s="140">
        <f t="shared" ca="1" si="543"/>
        <v>3.9669459189769378E-2</v>
      </c>
      <c r="CK342" s="140">
        <f t="shared" ca="1" si="543"/>
        <v>3.6124161267272248E-2</v>
      </c>
      <c r="CL342" s="140">
        <f t="shared" ca="1" si="543"/>
        <v>3.5973808023536877E-2</v>
      </c>
      <c r="CM342" s="140">
        <f t="shared" ca="1" si="543"/>
        <v>3.6630299868171408E-2</v>
      </c>
      <c r="CN342" s="140">
        <f t="shared" ca="1" si="543"/>
        <v>3.6913836158675037E-2</v>
      </c>
      <c r="CP342" s="80">
        <f t="shared" si="544"/>
        <v>67.500010000000003</v>
      </c>
      <c r="CQ342" s="140">
        <f t="shared" ca="1" si="545"/>
        <v>0.13153907226345107</v>
      </c>
      <c r="CR342" s="140">
        <f t="shared" ca="1" si="545"/>
        <v>0.13883000346827648</v>
      </c>
      <c r="CS342" s="140">
        <f t="shared" ca="1" si="545"/>
        <v>0.15319329176064073</v>
      </c>
      <c r="CT342" s="140">
        <f t="shared" ca="1" si="545"/>
        <v>0.15623712183740077</v>
      </c>
      <c r="CU342" s="140">
        <f t="shared" ca="1" si="545"/>
        <v>0.13610685426616248</v>
      </c>
      <c r="CV342" s="140">
        <f t="shared" ca="1" si="545"/>
        <v>0.10223885681670611</v>
      </c>
      <c r="CW342" s="140">
        <f t="shared" ca="1" si="545"/>
        <v>7.1012429379087486E-2</v>
      </c>
      <c r="CX342" s="140">
        <f t="shared" ca="1" si="545"/>
        <v>5.019639847683148E-2</v>
      </c>
      <c r="CY342" s="140">
        <f t="shared" ca="1" si="545"/>
        <v>3.9669459189769378E-2</v>
      </c>
      <c r="CZ342" s="140">
        <f t="shared" ca="1" si="545"/>
        <v>3.6124161267272248E-2</v>
      </c>
      <c r="DA342" s="140">
        <f t="shared" ca="1" si="545"/>
        <v>3.5973808023536877E-2</v>
      </c>
      <c r="DB342" s="140">
        <f t="shared" ca="1" si="545"/>
        <v>3.6630299868171408E-2</v>
      </c>
      <c r="DC342" s="140">
        <f t="shared" ca="1" si="545"/>
        <v>3.6913836158675037E-2</v>
      </c>
      <c r="DE342" s="80">
        <f t="shared" si="546"/>
        <v>67.500010000000003</v>
      </c>
      <c r="DF342" s="140">
        <f t="shared" ca="1" si="547"/>
        <v>0.12090547861436708</v>
      </c>
      <c r="DG342" s="140">
        <f t="shared" ca="1" si="547"/>
        <v>0.12768921287609378</v>
      </c>
      <c r="DH342" s="140">
        <f t="shared" ca="1" si="547"/>
        <v>0.14413406520440114</v>
      </c>
      <c r="DI342" s="140">
        <f t="shared" ca="1" si="547"/>
        <v>0.16179902456093159</v>
      </c>
      <c r="DJ342" s="140">
        <f t="shared" ca="1" si="547"/>
        <v>0.17002539595026683</v>
      </c>
      <c r="DK342" s="140">
        <f t="shared" ca="1" si="547"/>
        <v>0.15295688342036545</v>
      </c>
      <c r="DL342" s="140">
        <f t="shared" ca="1" si="547"/>
        <v>0.11066395916585023</v>
      </c>
      <c r="DM342" s="140">
        <f t="shared" ca="1" si="547"/>
        <v>7.2855878439411145E-2</v>
      </c>
      <c r="DN342" s="140">
        <f t="shared" ca="1" si="547"/>
        <v>5.2313214305919911E-2</v>
      </c>
      <c r="DO342" s="140">
        <f t="shared" ca="1" si="547"/>
        <v>4.3846289794805086E-2</v>
      </c>
      <c r="DP342" s="140">
        <f t="shared" ca="1" si="547"/>
        <v>4.1096813969931742E-2</v>
      </c>
      <c r="DQ342" s="140">
        <f t="shared" ca="1" si="547"/>
        <v>4.0348629394727907E-2</v>
      </c>
      <c r="DR342" s="140">
        <f t="shared" ca="1" si="547"/>
        <v>4.0170210687182115E-2</v>
      </c>
      <c r="DT342" s="80">
        <f t="shared" si="548"/>
        <v>67.500010000000003</v>
      </c>
      <c r="DU342" s="140">
        <f t="shared" ca="1" si="549"/>
        <v>0.29937604436405624</v>
      </c>
      <c r="DV342" s="140">
        <f t="shared" ca="1" si="549"/>
        <v>0.28815670999078163</v>
      </c>
      <c r="DW342" s="140">
        <f t="shared" ca="1" si="549"/>
        <v>0.25599149027318036</v>
      </c>
      <c r="DX342" s="140">
        <f t="shared" ca="1" si="549"/>
        <v>0.20846544484785298</v>
      </c>
      <c r="DY342" s="140">
        <f t="shared" ca="1" si="549"/>
        <v>0.15561345575056287</v>
      </c>
      <c r="DZ342" s="140">
        <f t="shared" ca="1" si="549"/>
        <v>0.10814954247855114</v>
      </c>
      <c r="EA342" s="140">
        <f t="shared" ca="1" si="549"/>
        <v>7.2764612803912498E-2</v>
      </c>
      <c r="EB342" s="140">
        <f t="shared" ca="1" si="549"/>
        <v>5.0852261907893534E-2</v>
      </c>
      <c r="EC342" s="140">
        <f t="shared" ca="1" si="549"/>
        <v>4.0071430601875221E-2</v>
      </c>
      <c r="ED342" s="140">
        <f t="shared" ca="1" si="549"/>
        <v>3.6554972494817373E-2</v>
      </c>
      <c r="EE342" s="140">
        <f t="shared" ca="1" si="549"/>
        <v>3.6627877762184374E-2</v>
      </c>
      <c r="EF342" s="140">
        <f t="shared" ca="1" si="549"/>
        <v>3.7650471117057015E-2</v>
      </c>
      <c r="EG342" s="140">
        <f t="shared" ca="1" si="549"/>
        <v>3.8145809310927897E-2</v>
      </c>
      <c r="EI342" s="80">
        <f t="shared" si="550"/>
        <v>67.500010000000003</v>
      </c>
      <c r="EJ342" s="140">
        <f t="shared" ca="1" si="551"/>
        <v>0.29937604436405624</v>
      </c>
      <c r="EK342" s="140">
        <f t="shared" ca="1" si="551"/>
        <v>0.28815670999078163</v>
      </c>
      <c r="EL342" s="140">
        <f t="shared" ca="1" si="551"/>
        <v>0.25599149027318036</v>
      </c>
      <c r="EM342" s="140">
        <f t="shared" ca="1" si="551"/>
        <v>0.20846544484785298</v>
      </c>
      <c r="EN342" s="140">
        <f t="shared" ca="1" si="551"/>
        <v>0.15561345575056287</v>
      </c>
      <c r="EO342" s="140">
        <f t="shared" ca="1" si="551"/>
        <v>0.10814954247855114</v>
      </c>
      <c r="EP342" s="140">
        <f t="shared" ca="1" si="551"/>
        <v>7.2764612803912498E-2</v>
      </c>
      <c r="EQ342" s="140">
        <f t="shared" ca="1" si="551"/>
        <v>5.0852261907893534E-2</v>
      </c>
      <c r="ER342" s="140">
        <f t="shared" ca="1" si="551"/>
        <v>4.0071430601875221E-2</v>
      </c>
      <c r="ES342" s="140">
        <f t="shared" ca="1" si="551"/>
        <v>3.6554972494817373E-2</v>
      </c>
      <c r="ET342" s="140">
        <f t="shared" ca="1" si="551"/>
        <v>3.6627877762184374E-2</v>
      </c>
      <c r="EU342" s="140">
        <f t="shared" ca="1" si="551"/>
        <v>3.7650471117057015E-2</v>
      </c>
      <c r="EV342" s="140">
        <f t="shared" ca="1" si="551"/>
        <v>3.8145809310927897E-2</v>
      </c>
    </row>
    <row r="343" spans="13:152">
      <c r="S343" s="26">
        <f t="shared" si="534"/>
        <v>75.000010000000003</v>
      </c>
      <c r="T343" s="144">
        <f t="shared" ca="1" si="535"/>
        <v>0.30223016268578301</v>
      </c>
      <c r="U343" s="144">
        <f t="shared" ca="1" si="535"/>
        <v>0.29207531316665647</v>
      </c>
      <c r="V343" s="144">
        <f t="shared" ca="1" si="535"/>
        <v>0.26266853097263354</v>
      </c>
      <c r="W343" s="144">
        <f t="shared" ca="1" si="535"/>
        <v>0.21824879886680909</v>
      </c>
      <c r="X343" s="144">
        <f t="shared" ca="1" si="535"/>
        <v>0.16714488639832673</v>
      </c>
      <c r="Y343" s="144">
        <f t="shared" ca="1" si="535"/>
        <v>0.11923982868584117</v>
      </c>
      <c r="Z343" s="144">
        <f t="shared" ca="1" si="535"/>
        <v>8.1632901812776576E-2</v>
      </c>
      <c r="AA343" s="144">
        <f t="shared" ca="1" si="535"/>
        <v>5.6646247868623538E-2</v>
      </c>
      <c r="AB343" s="144">
        <f t="shared" ca="1" si="535"/>
        <v>4.2759413327250778E-2</v>
      </c>
      <c r="AC343" s="144">
        <f t="shared" ca="1" si="535"/>
        <v>3.6627877762184374E-2</v>
      </c>
      <c r="AD343" s="144">
        <f t="shared" ca="1" si="535"/>
        <v>3.4814698466377497E-2</v>
      </c>
      <c r="AE343" s="144">
        <f t="shared" ca="1" si="535"/>
        <v>3.4726756337704091E-2</v>
      </c>
      <c r="AF343" s="144">
        <f t="shared" ca="1" si="535"/>
        <v>3.4858355256550386E-2</v>
      </c>
      <c r="AG343" s="23"/>
      <c r="AH343" s="80">
        <f t="shared" si="536"/>
        <v>75.000010000000003</v>
      </c>
      <c r="AI343" s="140">
        <f t="shared" ca="1" si="537"/>
        <v>0.30223016268578301</v>
      </c>
      <c r="AJ343" s="140">
        <f t="shared" ca="1" si="537"/>
        <v>0.29207531316665647</v>
      </c>
      <c r="AK343" s="140">
        <f t="shared" ca="1" si="537"/>
        <v>0.26266853097263354</v>
      </c>
      <c r="AL343" s="140">
        <f t="shared" ca="1" si="537"/>
        <v>0.21824879886680909</v>
      </c>
      <c r="AM343" s="140">
        <f t="shared" ca="1" si="537"/>
        <v>0.16714488639832673</v>
      </c>
      <c r="AN343" s="140">
        <f t="shared" ca="1" si="537"/>
        <v>0.11923982868584117</v>
      </c>
      <c r="AO343" s="140">
        <f t="shared" ca="1" si="537"/>
        <v>8.1632901812776576E-2</v>
      </c>
      <c r="AP343" s="140">
        <f t="shared" ca="1" si="537"/>
        <v>5.6646247868623538E-2</v>
      </c>
      <c r="AQ343" s="140">
        <f t="shared" ca="1" si="537"/>
        <v>4.2759413327250778E-2</v>
      </c>
      <c r="AR343" s="140">
        <f t="shared" ca="1" si="537"/>
        <v>3.6627877762184374E-2</v>
      </c>
      <c r="AS343" s="140">
        <f t="shared" ca="1" si="537"/>
        <v>3.4814698466377497E-2</v>
      </c>
      <c r="AT343" s="140">
        <f t="shared" ca="1" si="537"/>
        <v>3.4726756337704091E-2</v>
      </c>
      <c r="AU343" s="140">
        <f t="shared" ca="1" si="537"/>
        <v>3.4858355256550386E-2</v>
      </c>
      <c r="AW343" s="80">
        <f t="shared" si="538"/>
        <v>75.000010000000003</v>
      </c>
      <c r="AX343" s="140">
        <f t="shared" ca="1" si="539"/>
        <v>0.22085263220857473</v>
      </c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80">
        <f t="shared" si="540"/>
        <v>75.000010000000003</v>
      </c>
      <c r="BM343" s="140">
        <f t="shared" ca="1" si="541"/>
        <v>0.18414445064875018</v>
      </c>
      <c r="BN343" s="140">
        <f t="shared" ca="1" si="541"/>
        <v>0.17861210454466001</v>
      </c>
      <c r="BO343" s="140">
        <f t="shared" ca="1" si="541"/>
        <v>0.16279500077321274</v>
      </c>
      <c r="BP343" s="140">
        <f t="shared" ca="1" si="541"/>
        <v>0.13904568440096346</v>
      </c>
      <c r="BQ343" s="140">
        <f t="shared" ca="1" si="541"/>
        <v>0.11115554901610712</v>
      </c>
      <c r="BR343" s="140">
        <f t="shared" ca="1" si="541"/>
        <v>8.3704864086553893E-2</v>
      </c>
      <c r="BS343" s="140">
        <f t="shared" ca="1" si="541"/>
        <v>6.0799565372747139E-2</v>
      </c>
      <c r="BT343" s="140">
        <f t="shared" ca="1" si="541"/>
        <v>4.4786172511597708E-2</v>
      </c>
      <c r="BU343" s="140">
        <f t="shared" ca="1" si="541"/>
        <v>3.5789823097832171E-2</v>
      </c>
      <c r="BV343" s="140">
        <f t="shared" ca="1" si="541"/>
        <v>3.2251909841180461E-2</v>
      </c>
      <c r="BW343" s="140">
        <f t="shared" ca="1" si="541"/>
        <v>3.1912782344763795E-2</v>
      </c>
      <c r="BX343" s="140">
        <f t="shared" ca="1" si="541"/>
        <v>3.2665905362622129E-2</v>
      </c>
      <c r="BY343" s="140">
        <f t="shared" ca="1" si="541"/>
        <v>3.3083401862039508E-2</v>
      </c>
      <c r="BZ343" s="62"/>
      <c r="CA343" s="80">
        <f t="shared" si="542"/>
        <v>75.000010000000003</v>
      </c>
      <c r="CB343" s="140">
        <f t="shared" ca="1" si="543"/>
        <v>9.6346973748248854E-2</v>
      </c>
      <c r="CC343" s="140">
        <f t="shared" ca="1" si="543"/>
        <v>0.10591375830948334</v>
      </c>
      <c r="CD343" s="140">
        <f t="shared" ca="1" si="543"/>
        <v>0.12789919547550863</v>
      </c>
      <c r="CE343" s="140">
        <f t="shared" ca="1" si="543"/>
        <v>0.14382144212011241</v>
      </c>
      <c r="CF343" s="140">
        <f t="shared" ca="1" si="543"/>
        <v>0.13639856244836615</v>
      </c>
      <c r="CG343" s="140">
        <f t="shared" ca="1" si="543"/>
        <v>0.10899501937485828</v>
      </c>
      <c r="CH343" s="140">
        <f t="shared" ca="1" si="543"/>
        <v>7.8386977711304845E-2</v>
      </c>
      <c r="CI343" s="140">
        <f t="shared" ca="1" si="543"/>
        <v>5.5428572624576324E-2</v>
      </c>
      <c r="CJ343" s="140">
        <f t="shared" ca="1" si="543"/>
        <v>4.2074339003954159E-2</v>
      </c>
      <c r="CK343" s="140">
        <f t="shared" ca="1" si="543"/>
        <v>3.5973808023536877E-2</v>
      </c>
      <c r="CL343" s="140">
        <f t="shared" ca="1" si="543"/>
        <v>3.3870546383937015E-2</v>
      </c>
      <c r="CM343" s="140">
        <f t="shared" ca="1" si="543"/>
        <v>3.3210939805256898E-2</v>
      </c>
      <c r="CN343" s="140">
        <f t="shared" ca="1" si="543"/>
        <v>3.2973445347607176E-2</v>
      </c>
      <c r="CP343" s="80">
        <f t="shared" si="544"/>
        <v>75.000010000000003</v>
      </c>
      <c r="CQ343" s="140">
        <f t="shared" ca="1" si="545"/>
        <v>9.6346973748248854E-2</v>
      </c>
      <c r="CR343" s="140">
        <f t="shared" ca="1" si="545"/>
        <v>0.10591375830948334</v>
      </c>
      <c r="CS343" s="140">
        <f t="shared" ca="1" si="545"/>
        <v>0.12789919547550863</v>
      </c>
      <c r="CT343" s="140">
        <f t="shared" ca="1" si="545"/>
        <v>0.14382144212011241</v>
      </c>
      <c r="CU343" s="140">
        <f t="shared" ca="1" si="545"/>
        <v>0.13639856244836615</v>
      </c>
      <c r="CV343" s="140">
        <f t="shared" ca="1" si="545"/>
        <v>0.10899501937485828</v>
      </c>
      <c r="CW343" s="140">
        <f t="shared" ca="1" si="545"/>
        <v>7.8386977711304845E-2</v>
      </c>
      <c r="CX343" s="140">
        <f t="shared" ca="1" si="545"/>
        <v>5.5428572624576324E-2</v>
      </c>
      <c r="CY343" s="140">
        <f t="shared" ca="1" si="545"/>
        <v>4.2074339003954159E-2</v>
      </c>
      <c r="CZ343" s="140">
        <f t="shared" ca="1" si="545"/>
        <v>3.5973808023536877E-2</v>
      </c>
      <c r="DA343" s="140">
        <f t="shared" ca="1" si="545"/>
        <v>3.3870546383937015E-2</v>
      </c>
      <c r="DB343" s="140">
        <f t="shared" ca="1" si="545"/>
        <v>3.3210939805256898E-2</v>
      </c>
      <c r="DC343" s="140">
        <f t="shared" ca="1" si="545"/>
        <v>3.2973445347607176E-2</v>
      </c>
      <c r="DE343" s="80">
        <f t="shared" si="546"/>
        <v>75.000010000000003</v>
      </c>
      <c r="DF343" s="140">
        <f t="shared" ca="1" si="547"/>
        <v>9.2339206321816664E-2</v>
      </c>
      <c r="DG343" s="140">
        <f t="shared" ca="1" si="547"/>
        <v>0.10111046470208454</v>
      </c>
      <c r="DH343" s="140">
        <f t="shared" ca="1" si="547"/>
        <v>0.12227874990805598</v>
      </c>
      <c r="DI343" s="140">
        <f t="shared" ca="1" si="547"/>
        <v>0.14413406520440109</v>
      </c>
      <c r="DJ343" s="140">
        <f t="shared" ca="1" si="547"/>
        <v>0.15398124577208905</v>
      </c>
      <c r="DK343" s="140">
        <f t="shared" ca="1" si="547"/>
        <v>0.14020649253532347</v>
      </c>
      <c r="DL343" s="140">
        <f t="shared" ca="1" si="547"/>
        <v>0.10567123486330966</v>
      </c>
      <c r="DM343" s="140">
        <f t="shared" ca="1" si="547"/>
        <v>7.2037923432860348E-2</v>
      </c>
      <c r="DN343" s="140">
        <f t="shared" ca="1" si="547"/>
        <v>5.11894429520931E-2</v>
      </c>
      <c r="DO343" s="140">
        <f t="shared" ca="1" si="547"/>
        <v>4.1096813969931742E-2</v>
      </c>
      <c r="DP343" s="140">
        <f t="shared" ca="1" si="547"/>
        <v>3.6871320714564275E-2</v>
      </c>
      <c r="DQ343" s="140">
        <f t="shared" ca="1" si="547"/>
        <v>3.5093800197802116E-2</v>
      </c>
      <c r="DR343" s="140">
        <f t="shared" ca="1" si="547"/>
        <v>3.4496815852368939E-2</v>
      </c>
      <c r="DT343" s="80">
        <f t="shared" si="548"/>
        <v>75.000010000000003</v>
      </c>
      <c r="DU343" s="140">
        <f t="shared" ca="1" si="549"/>
        <v>0.30223016268578301</v>
      </c>
      <c r="DV343" s="140">
        <f t="shared" ca="1" si="549"/>
        <v>0.29207531316665647</v>
      </c>
      <c r="DW343" s="140">
        <f t="shared" ca="1" si="549"/>
        <v>0.26266853097263354</v>
      </c>
      <c r="DX343" s="140">
        <f t="shared" ca="1" si="549"/>
        <v>0.21824879886680909</v>
      </c>
      <c r="DY343" s="140">
        <f t="shared" ca="1" si="549"/>
        <v>0.16714488639832673</v>
      </c>
      <c r="DZ343" s="140">
        <f t="shared" ca="1" si="549"/>
        <v>0.11923982868584117</v>
      </c>
      <c r="EA343" s="140">
        <f t="shared" ca="1" si="549"/>
        <v>8.1632901812776576E-2</v>
      </c>
      <c r="EB343" s="140">
        <f t="shared" ca="1" si="549"/>
        <v>5.6646247868623538E-2</v>
      </c>
      <c r="EC343" s="140">
        <f t="shared" ca="1" si="549"/>
        <v>4.2759413327250778E-2</v>
      </c>
      <c r="ED343" s="140">
        <f t="shared" ca="1" si="549"/>
        <v>3.6627877762184374E-2</v>
      </c>
      <c r="EE343" s="140">
        <f t="shared" ca="1" si="549"/>
        <v>3.4814698466377497E-2</v>
      </c>
      <c r="EF343" s="140">
        <f t="shared" ca="1" si="549"/>
        <v>3.4726756337704091E-2</v>
      </c>
      <c r="EG343" s="140">
        <f t="shared" ca="1" si="549"/>
        <v>3.4858355256550386E-2</v>
      </c>
      <c r="EI343" s="80">
        <f t="shared" si="550"/>
        <v>75.000010000000003</v>
      </c>
      <c r="EJ343" s="140">
        <f t="shared" ca="1" si="551"/>
        <v>0.30223016268578301</v>
      </c>
      <c r="EK343" s="140">
        <f t="shared" ca="1" si="551"/>
        <v>0.29207531316665647</v>
      </c>
      <c r="EL343" s="140">
        <f t="shared" ca="1" si="551"/>
        <v>0.26266853097263354</v>
      </c>
      <c r="EM343" s="140">
        <f t="shared" ca="1" si="551"/>
        <v>0.21824879886680909</v>
      </c>
      <c r="EN343" s="140">
        <f t="shared" ca="1" si="551"/>
        <v>0.16714488639832673</v>
      </c>
      <c r="EO343" s="140">
        <f t="shared" ca="1" si="551"/>
        <v>0.11923982868584117</v>
      </c>
      <c r="EP343" s="140">
        <f t="shared" ca="1" si="551"/>
        <v>8.1632901812776576E-2</v>
      </c>
      <c r="EQ343" s="140">
        <f t="shared" ca="1" si="551"/>
        <v>5.6646247868623538E-2</v>
      </c>
      <c r="ER343" s="140">
        <f t="shared" ca="1" si="551"/>
        <v>4.2759413327250778E-2</v>
      </c>
      <c r="ES343" s="140">
        <f t="shared" ca="1" si="551"/>
        <v>3.6627877762184374E-2</v>
      </c>
      <c r="ET343" s="140">
        <f t="shared" ca="1" si="551"/>
        <v>3.4814698466377497E-2</v>
      </c>
      <c r="EU343" s="140">
        <f t="shared" ca="1" si="551"/>
        <v>3.4726756337704091E-2</v>
      </c>
      <c r="EV343" s="140">
        <f t="shared" ca="1" si="551"/>
        <v>3.4858355256550386E-2</v>
      </c>
    </row>
    <row r="344" spans="13:152">
      <c r="S344" s="26">
        <f t="shared" si="534"/>
        <v>82.500010000000003</v>
      </c>
      <c r="T344" s="144">
        <f t="shared" ca="1" si="535"/>
        <v>0.30320186776770636</v>
      </c>
      <c r="U344" s="144">
        <f t="shared" ca="1" si="535"/>
        <v>0.29365309708367049</v>
      </c>
      <c r="V344" s="144">
        <f t="shared" ca="1" si="535"/>
        <v>0.26586733779085969</v>
      </c>
      <c r="W344" s="144">
        <f t="shared" ca="1" si="535"/>
        <v>0.22342477826164789</v>
      </c>
      <c r="X344" s="144">
        <f t="shared" ca="1" si="535"/>
        <v>0.17370478579184875</v>
      </c>
      <c r="Y344" s="144">
        <f t="shared" ca="1" si="535"/>
        <v>0.12598113546819867</v>
      </c>
      <c r="Z344" s="144">
        <f t="shared" ca="1" si="535"/>
        <v>8.7435888210780022E-2</v>
      </c>
      <c r="AA344" s="144">
        <f t="shared" ca="1" si="535"/>
        <v>6.0876244566525899E-2</v>
      </c>
      <c r="AB344" s="144">
        <f t="shared" ca="1" si="535"/>
        <v>4.5280539244096425E-2</v>
      </c>
      <c r="AC344" s="144">
        <f t="shared" ca="1" si="535"/>
        <v>3.7650471117057015E-2</v>
      </c>
      <c r="AD344" s="144">
        <f t="shared" ca="1" si="535"/>
        <v>3.4726756337704091E-2</v>
      </c>
      <c r="AE344" s="144">
        <f t="shared" ca="1" si="535"/>
        <v>3.3972953136263848E-2</v>
      </c>
      <c r="AF344" s="144">
        <f t="shared" ca="1" si="535"/>
        <v>3.3884406459047556E-2</v>
      </c>
      <c r="AG344" s="23"/>
      <c r="AH344" s="80">
        <f t="shared" si="536"/>
        <v>82.500010000000003</v>
      </c>
      <c r="AI344" s="140">
        <f t="shared" ca="1" si="537"/>
        <v>0.30320186776770636</v>
      </c>
      <c r="AJ344" s="140">
        <f t="shared" ca="1" si="537"/>
        <v>0.29365309708367049</v>
      </c>
      <c r="AK344" s="140">
        <f t="shared" ca="1" si="537"/>
        <v>0.26586733779085969</v>
      </c>
      <c r="AL344" s="140">
        <f t="shared" ca="1" si="537"/>
        <v>0.22342477826164789</v>
      </c>
      <c r="AM344" s="140">
        <f t="shared" ca="1" si="537"/>
        <v>0.17370478579184875</v>
      </c>
      <c r="AN344" s="140">
        <f t="shared" ca="1" si="537"/>
        <v>0.12598113546819867</v>
      </c>
      <c r="AO344" s="140">
        <f t="shared" ca="1" si="537"/>
        <v>8.7435888210780022E-2</v>
      </c>
      <c r="AP344" s="140">
        <f t="shared" ca="1" si="537"/>
        <v>6.0876244566525899E-2</v>
      </c>
      <c r="AQ344" s="140">
        <f t="shared" ca="1" si="537"/>
        <v>4.5280539244096425E-2</v>
      </c>
      <c r="AR344" s="140">
        <f t="shared" ca="1" si="537"/>
        <v>3.7650471117057015E-2</v>
      </c>
      <c r="AS344" s="140">
        <f t="shared" ca="1" si="537"/>
        <v>3.4726756337704091E-2</v>
      </c>
      <c r="AT344" s="140">
        <f t="shared" ca="1" si="537"/>
        <v>3.3972953136263848E-2</v>
      </c>
      <c r="AU344" s="140">
        <f t="shared" ca="1" si="537"/>
        <v>3.3884406459047556E-2</v>
      </c>
      <c r="AW344" s="80">
        <f t="shared" si="538"/>
        <v>82.500010000000003</v>
      </c>
      <c r="AX344" s="140">
        <f t="shared" ca="1" si="539"/>
        <v>0.22218074906424123</v>
      </c>
      <c r="AY344" s="80">
        <f t="shared" si="527"/>
        <v>7.5000099999999996</v>
      </c>
      <c r="AZ344" s="80">
        <f t="shared" si="527"/>
        <v>15.00001</v>
      </c>
      <c r="BA344" s="80">
        <f t="shared" si="527"/>
        <v>22.50001</v>
      </c>
      <c r="BB344" s="80">
        <f t="shared" si="527"/>
        <v>30.00001</v>
      </c>
      <c r="BC344" s="80">
        <f t="shared" si="527"/>
        <v>37.500010000000003</v>
      </c>
      <c r="BD344" s="80">
        <f t="shared" si="527"/>
        <v>45.000010000000003</v>
      </c>
      <c r="BE344" s="80">
        <f t="shared" si="527"/>
        <v>52.500010000000003</v>
      </c>
      <c r="BF344" s="80">
        <f t="shared" si="527"/>
        <v>60.000010000000003</v>
      </c>
      <c r="BG344" s="80">
        <f t="shared" si="527"/>
        <v>67.500010000000003</v>
      </c>
      <c r="BH344" s="80">
        <f t="shared" si="527"/>
        <v>75.000010000000003</v>
      </c>
      <c r="BI344" s="80">
        <f t="shared" si="527"/>
        <v>82.500010000000003</v>
      </c>
      <c r="BJ344" s="80">
        <f t="shared" si="527"/>
        <v>90.000010000000003</v>
      </c>
      <c r="BK344" s="62"/>
      <c r="BL344" s="80">
        <f t="shared" si="540"/>
        <v>82.500010000000003</v>
      </c>
      <c r="BM344" s="140">
        <f t="shared" ca="1" si="541"/>
        <v>0.20150665462605052</v>
      </c>
      <c r="BN344" s="140">
        <f t="shared" ca="1" si="541"/>
        <v>0.19557642850600032</v>
      </c>
      <c r="BO344" s="140">
        <f t="shared" ca="1" si="541"/>
        <v>0.17861210454465998</v>
      </c>
      <c r="BP344" s="140">
        <f t="shared" ca="1" si="541"/>
        <v>0.15310547438282257</v>
      </c>
      <c r="BQ344" s="140">
        <f t="shared" ca="1" si="541"/>
        <v>0.12306325183095046</v>
      </c>
      <c r="BR344" s="140">
        <f t="shared" ca="1" si="541"/>
        <v>9.330295036210752E-2</v>
      </c>
      <c r="BS344" s="140">
        <f t="shared" ca="1" si="541"/>
        <v>6.8125093966148631E-2</v>
      </c>
      <c r="BT344" s="140">
        <f t="shared" ca="1" si="541"/>
        <v>5.0007592748256724E-2</v>
      </c>
      <c r="BU344" s="140">
        <f t="shared" ca="1" si="541"/>
        <v>3.9167536819305161E-2</v>
      </c>
      <c r="BV344" s="140">
        <f t="shared" ca="1" si="541"/>
        <v>3.412065586958251E-2</v>
      </c>
      <c r="BW344" s="140">
        <f t="shared" ca="1" si="541"/>
        <v>3.2665905362622129E-2</v>
      </c>
      <c r="BX344" s="140">
        <f t="shared" ca="1" si="541"/>
        <v>3.2735926749959302E-2</v>
      </c>
      <c r="BY344" s="140">
        <f t="shared" ca="1" si="541"/>
        <v>3.2923629381349476E-2</v>
      </c>
      <c r="BZ344" s="62"/>
      <c r="CA344" s="80">
        <f t="shared" si="542"/>
        <v>82.500010000000003</v>
      </c>
      <c r="CB344" s="140">
        <f t="shared" ca="1" si="543"/>
        <v>6.7158371728086336E-2</v>
      </c>
      <c r="CC344" s="140">
        <f t="shared" ca="1" si="543"/>
        <v>7.7965519617270676E-2</v>
      </c>
      <c r="CD344" s="140">
        <f t="shared" ca="1" si="543"/>
        <v>0.104501940400952</v>
      </c>
      <c r="CE344" s="140">
        <f t="shared" ca="1" si="543"/>
        <v>0.12923589443922326</v>
      </c>
      <c r="CF344" s="140">
        <f t="shared" ca="1" si="543"/>
        <v>0.13203890264194701</v>
      </c>
      <c r="CG344" s="140">
        <f t="shared" ca="1" si="543"/>
        <v>0.11113651808669392</v>
      </c>
      <c r="CH344" s="140">
        <f t="shared" ca="1" si="543"/>
        <v>8.2460587023965193E-2</v>
      </c>
      <c r="CI344" s="140">
        <f t="shared" ca="1" si="543"/>
        <v>5.8946580656688063E-2</v>
      </c>
      <c r="CJ344" s="140">
        <f t="shared" ca="1" si="543"/>
        <v>4.4196613038791729E-2</v>
      </c>
      <c r="CK344" s="140">
        <f t="shared" ca="1" si="543"/>
        <v>3.6630299868171408E-2</v>
      </c>
      <c r="CL344" s="140">
        <f t="shared" ca="1" si="543"/>
        <v>3.3210939805256898E-2</v>
      </c>
      <c r="CM344" s="140">
        <f t="shared" ca="1" si="543"/>
        <v>3.1321285095518334E-2</v>
      </c>
      <c r="CN344" s="140">
        <f t="shared" ca="1" si="543"/>
        <v>3.0403652633744841E-2</v>
      </c>
      <c r="CP344" s="80">
        <f t="shared" si="544"/>
        <v>82.500010000000003</v>
      </c>
      <c r="CQ344" s="140">
        <f t="shared" ca="1" si="545"/>
        <v>6.7158371728086336E-2</v>
      </c>
      <c r="CR344" s="140">
        <f t="shared" ca="1" si="545"/>
        <v>7.7965519617270676E-2</v>
      </c>
      <c r="CS344" s="140">
        <f t="shared" ca="1" si="545"/>
        <v>0.104501940400952</v>
      </c>
      <c r="CT344" s="140">
        <f t="shared" ca="1" si="545"/>
        <v>0.12923589443922326</v>
      </c>
      <c r="CU344" s="140">
        <f t="shared" ca="1" si="545"/>
        <v>0.13203890264194701</v>
      </c>
      <c r="CV344" s="140">
        <f t="shared" ca="1" si="545"/>
        <v>0.11113651808669392</v>
      </c>
      <c r="CW344" s="140">
        <f t="shared" ca="1" si="545"/>
        <v>8.2460587023965193E-2</v>
      </c>
      <c r="CX344" s="140">
        <f t="shared" ca="1" si="545"/>
        <v>5.8946580656688063E-2</v>
      </c>
      <c r="CY344" s="140">
        <f t="shared" ca="1" si="545"/>
        <v>4.4196613038791729E-2</v>
      </c>
      <c r="CZ344" s="140">
        <f t="shared" ca="1" si="545"/>
        <v>3.6630299868171408E-2</v>
      </c>
      <c r="DA344" s="140">
        <f t="shared" ca="1" si="545"/>
        <v>3.3210939805256898E-2</v>
      </c>
      <c r="DB344" s="140">
        <f t="shared" ca="1" si="545"/>
        <v>3.1321285095518334E-2</v>
      </c>
      <c r="DC344" s="140">
        <f t="shared" ca="1" si="545"/>
        <v>3.0403652633744841E-2</v>
      </c>
      <c r="DE344" s="80">
        <f t="shared" si="546"/>
        <v>82.500010000000003</v>
      </c>
      <c r="DF344" s="140">
        <f t="shared" ca="1" si="547"/>
        <v>6.57813264581813E-2</v>
      </c>
      <c r="DG344" s="140">
        <f t="shared" ca="1" si="547"/>
        <v>7.5994099607652438E-2</v>
      </c>
      <c r="DH344" s="140">
        <f t="shared" ca="1" si="547"/>
        <v>0.10111046470208455</v>
      </c>
      <c r="DI344" s="140">
        <f t="shared" ca="1" si="547"/>
        <v>0.12768921287609375</v>
      </c>
      <c r="DJ344" s="140">
        <f t="shared" ca="1" si="547"/>
        <v>0.14145611413887746</v>
      </c>
      <c r="DK344" s="140">
        <f t="shared" ca="1" si="547"/>
        <v>0.132096951484344</v>
      </c>
      <c r="DL344" s="140">
        <f t="shared" ca="1" si="547"/>
        <v>0.10281752754219682</v>
      </c>
      <c r="DM344" s="140">
        <f t="shared" ca="1" si="547"/>
        <v>7.1993961766160422E-2</v>
      </c>
      <c r="DN344" s="140">
        <f t="shared" ca="1" si="547"/>
        <v>5.1300513496126549E-2</v>
      </c>
      <c r="DO344" s="140">
        <f t="shared" ca="1" si="547"/>
        <v>4.0348629394727907E-2</v>
      </c>
      <c r="DP344" s="140">
        <f t="shared" ca="1" si="547"/>
        <v>3.5093800197802116E-2</v>
      </c>
      <c r="DQ344" s="140">
        <f t="shared" ca="1" si="547"/>
        <v>3.2252593507652409E-2</v>
      </c>
      <c r="DR344" s="140">
        <f t="shared" ca="1" si="547"/>
        <v>3.1041556283147573E-2</v>
      </c>
      <c r="DT344" s="80">
        <f t="shared" si="548"/>
        <v>82.500010000000003</v>
      </c>
      <c r="DU344" s="140">
        <f t="shared" ca="1" si="549"/>
        <v>0.30320186776770636</v>
      </c>
      <c r="DV344" s="140">
        <f t="shared" ca="1" si="549"/>
        <v>0.29365309708367049</v>
      </c>
      <c r="DW344" s="140">
        <f t="shared" ca="1" si="549"/>
        <v>0.26586733779085969</v>
      </c>
      <c r="DX344" s="140">
        <f t="shared" ca="1" si="549"/>
        <v>0.22342477826164789</v>
      </c>
      <c r="DY344" s="140">
        <f t="shared" ca="1" si="549"/>
        <v>0.17370478579184875</v>
      </c>
      <c r="DZ344" s="140">
        <f t="shared" ca="1" si="549"/>
        <v>0.12598113546819867</v>
      </c>
      <c r="EA344" s="140">
        <f t="shared" ca="1" si="549"/>
        <v>8.7435888210780022E-2</v>
      </c>
      <c r="EB344" s="140">
        <f t="shared" ca="1" si="549"/>
        <v>6.0876244566525899E-2</v>
      </c>
      <c r="EC344" s="140">
        <f t="shared" ca="1" si="549"/>
        <v>4.5280539244096425E-2</v>
      </c>
      <c r="ED344" s="140">
        <f t="shared" ca="1" si="549"/>
        <v>3.7650471117057015E-2</v>
      </c>
      <c r="EE344" s="140">
        <f t="shared" ca="1" si="549"/>
        <v>3.4726756337704091E-2</v>
      </c>
      <c r="EF344" s="140">
        <f t="shared" ca="1" si="549"/>
        <v>3.3972953136263848E-2</v>
      </c>
      <c r="EG344" s="140">
        <f t="shared" ca="1" si="549"/>
        <v>3.3884406459047556E-2</v>
      </c>
      <c r="EI344" s="80">
        <f t="shared" si="550"/>
        <v>82.500010000000003</v>
      </c>
      <c r="EJ344" s="140">
        <f t="shared" ca="1" si="551"/>
        <v>0.30320186776770636</v>
      </c>
      <c r="EK344" s="140">
        <f t="shared" ca="1" si="551"/>
        <v>0.29365309708367049</v>
      </c>
      <c r="EL344" s="140">
        <f t="shared" ca="1" si="551"/>
        <v>0.26586733779085969</v>
      </c>
      <c r="EM344" s="140">
        <f t="shared" ca="1" si="551"/>
        <v>0.22342477826164789</v>
      </c>
      <c r="EN344" s="140">
        <f t="shared" ca="1" si="551"/>
        <v>0.17370478579184875</v>
      </c>
      <c r="EO344" s="140">
        <f t="shared" ca="1" si="551"/>
        <v>0.12598113546819867</v>
      </c>
      <c r="EP344" s="140">
        <f t="shared" ca="1" si="551"/>
        <v>8.7435888210780022E-2</v>
      </c>
      <c r="EQ344" s="140">
        <f t="shared" ca="1" si="551"/>
        <v>6.0876244566525899E-2</v>
      </c>
      <c r="ER344" s="140">
        <f t="shared" ca="1" si="551"/>
        <v>4.5280539244096425E-2</v>
      </c>
      <c r="ES344" s="140">
        <f t="shared" ca="1" si="551"/>
        <v>3.7650471117057015E-2</v>
      </c>
      <c r="ET344" s="140">
        <f t="shared" ca="1" si="551"/>
        <v>3.4726756337704091E-2</v>
      </c>
      <c r="EU344" s="140">
        <f t="shared" ca="1" si="551"/>
        <v>3.3972953136263848E-2</v>
      </c>
      <c r="EV344" s="140">
        <f t="shared" ca="1" si="551"/>
        <v>3.3884406459047556E-2</v>
      </c>
    </row>
    <row r="345" spans="13:152">
      <c r="S345" s="26">
        <f t="shared" si="534"/>
        <v>90.000010000000003</v>
      </c>
      <c r="T345" s="144">
        <f t="shared" ca="1" si="535"/>
        <v>0.3034090586824742</v>
      </c>
      <c r="U345" s="144">
        <f t="shared" ca="1" si="535"/>
        <v>0.29405563726759698</v>
      </c>
      <c r="V345" s="144">
        <f t="shared" ca="1" si="535"/>
        <v>0.26679951146188269</v>
      </c>
      <c r="W345" s="144">
        <f t="shared" ca="1" si="535"/>
        <v>0.22502501787272672</v>
      </c>
      <c r="X345" s="144">
        <f t="shared" ca="1" si="535"/>
        <v>0.17581175877304953</v>
      </c>
      <c r="Y345" s="144">
        <f t="shared" ca="1" si="535"/>
        <v>0.1282183468308922</v>
      </c>
      <c r="Z345" s="144">
        <f t="shared" ca="1" si="535"/>
        <v>8.9428016264422358E-2</v>
      </c>
      <c r="AA345" s="144">
        <f t="shared" ca="1" si="535"/>
        <v>6.2394120389661842E-2</v>
      </c>
      <c r="AB345" s="144">
        <f t="shared" ca="1" si="535"/>
        <v>4.6259557348108715E-2</v>
      </c>
      <c r="AC345" s="144">
        <f t="shared" ca="1" si="535"/>
        <v>3.8145809310927897E-2</v>
      </c>
      <c r="AD345" s="144">
        <f t="shared" ca="1" si="535"/>
        <v>3.4858355256550386E-2</v>
      </c>
      <c r="AE345" s="144">
        <f t="shared" ca="1" si="535"/>
        <v>3.3884406459047556E-2</v>
      </c>
      <c r="AF345" s="144">
        <f t="shared" ca="1" si="535"/>
        <v>3.3722731922054321E-2</v>
      </c>
      <c r="AG345" s="23"/>
      <c r="AH345" s="80">
        <f t="shared" si="536"/>
        <v>90.000010000000003</v>
      </c>
      <c r="AI345" s="140">
        <f t="shared" ca="1" si="537"/>
        <v>0.3034090586824742</v>
      </c>
      <c r="AJ345" s="140">
        <f t="shared" ca="1" si="537"/>
        <v>0.29405563726759698</v>
      </c>
      <c r="AK345" s="140">
        <f t="shared" ca="1" si="537"/>
        <v>0.26679951146188269</v>
      </c>
      <c r="AL345" s="140">
        <f t="shared" ca="1" si="537"/>
        <v>0.22502501787272672</v>
      </c>
      <c r="AM345" s="140">
        <f t="shared" ca="1" si="537"/>
        <v>0.17581175877304953</v>
      </c>
      <c r="AN345" s="140">
        <f t="shared" ca="1" si="537"/>
        <v>0.1282183468308922</v>
      </c>
      <c r="AO345" s="140">
        <f t="shared" ca="1" si="537"/>
        <v>8.9428016264422358E-2</v>
      </c>
      <c r="AP345" s="140">
        <f t="shared" ca="1" si="537"/>
        <v>6.2394120389661842E-2</v>
      </c>
      <c r="AQ345" s="140">
        <f t="shared" ca="1" si="537"/>
        <v>4.6259557348108715E-2</v>
      </c>
      <c r="AR345" s="140">
        <f t="shared" ca="1" si="537"/>
        <v>3.8145809310927897E-2</v>
      </c>
      <c r="AS345" s="140">
        <f t="shared" ca="1" si="537"/>
        <v>3.4858355256550386E-2</v>
      </c>
      <c r="AT345" s="140">
        <f t="shared" ca="1" si="537"/>
        <v>3.3884406459047556E-2</v>
      </c>
      <c r="AU345" s="140">
        <f t="shared" ca="1" si="537"/>
        <v>3.3722731922054321E-2</v>
      </c>
      <c r="AW345" s="80">
        <f t="shared" si="538"/>
        <v>90.000010000000003</v>
      </c>
      <c r="AX345" s="140">
        <f t="shared" ca="1" si="539"/>
        <v>0.22226217484803626</v>
      </c>
      <c r="AY345" s="140">
        <f t="shared" ca="1" si="539"/>
        <v>3.4774273372034724E-2</v>
      </c>
      <c r="AZ345" s="140">
        <f t="shared" ca="1" si="539"/>
        <v>3.667322484713903E-2</v>
      </c>
      <c r="BA345" s="140">
        <f t="shared" ca="1" si="539"/>
        <v>4.1772788096967606E-2</v>
      </c>
      <c r="BB345" s="140">
        <f t="shared" ca="1" si="539"/>
        <v>5.3352196550222233E-2</v>
      </c>
      <c r="BC345" s="140">
        <f t="shared" ca="1" si="539"/>
        <v>7.5980389148340252E-2</v>
      </c>
      <c r="BD345" s="140">
        <f t="shared" ca="1" si="539"/>
        <v>0.11275775416658197</v>
      </c>
      <c r="BE345" s="140">
        <f t="shared" ca="1" si="539"/>
        <v>0.15798189278508221</v>
      </c>
      <c r="BF345" s="140">
        <f t="shared" ca="1" si="539"/>
        <v>0.19506868920919332</v>
      </c>
      <c r="BG345" s="140">
        <f t="shared" ca="1" si="539"/>
        <v>0.21432088525342419</v>
      </c>
      <c r="BH345" s="140">
        <f t="shared" ca="1" si="539"/>
        <v>0.22085263220857473</v>
      </c>
      <c r="BI345" s="140">
        <f t="shared" ca="1" si="539"/>
        <v>0.22218074906424123</v>
      </c>
      <c r="BJ345" s="140">
        <f t="shared" ca="1" si="539"/>
        <v>0.22226217484803626</v>
      </c>
      <c r="BK345" s="62"/>
      <c r="BL345" s="80">
        <f t="shared" si="540"/>
        <v>90.000010000000003</v>
      </c>
      <c r="BM345" s="140">
        <f t="shared" ca="1" si="541"/>
        <v>0.20757526382852431</v>
      </c>
      <c r="BN345" s="140">
        <f t="shared" ca="1" si="541"/>
        <v>0.20150665462605052</v>
      </c>
      <c r="BO345" s="140">
        <f t="shared" ca="1" si="541"/>
        <v>0.18414445064875018</v>
      </c>
      <c r="BP345" s="140">
        <f t="shared" ca="1" si="541"/>
        <v>0.15803151583347747</v>
      </c>
      <c r="BQ345" s="140">
        <f t="shared" ca="1" si="541"/>
        <v>0.12725167375682234</v>
      </c>
      <c r="BR345" s="140">
        <f t="shared" ca="1" si="541"/>
        <v>9.6704921810945851E-2</v>
      </c>
      <c r="BS345" s="140">
        <f t="shared" ca="1" si="541"/>
        <v>7.0757247573588061E-2</v>
      </c>
      <c r="BT345" s="140">
        <f t="shared" ca="1" si="541"/>
        <v>5.1929437981978868E-2</v>
      </c>
      <c r="BU345" s="140">
        <f t="shared" ca="1" si="541"/>
        <v>4.0468222843888783E-2</v>
      </c>
      <c r="BV345" s="140">
        <f t="shared" ca="1" si="541"/>
        <v>3.4913477538610016E-2</v>
      </c>
      <c r="BW345" s="140">
        <f t="shared" ca="1" si="541"/>
        <v>3.3083401862039508E-2</v>
      </c>
      <c r="BX345" s="140">
        <f t="shared" ca="1" si="541"/>
        <v>3.2923629381349476E-2</v>
      </c>
      <c r="BY345" s="140">
        <f t="shared" ca="1" si="541"/>
        <v>3.3034028487119331E-2</v>
      </c>
      <c r="BZ345" s="62"/>
      <c r="CA345" s="80">
        <f t="shared" si="542"/>
        <v>90.000010000000003</v>
      </c>
      <c r="CB345" s="140">
        <f t="shared" ca="1" si="543"/>
        <v>5.5896746620155882E-2</v>
      </c>
      <c r="CC345" s="140">
        <f t="shared" ca="1" si="543"/>
        <v>6.7054536826402472E-2</v>
      </c>
      <c r="CD345" s="140">
        <f t="shared" ca="1" si="543"/>
        <v>9.4989602401145387E-2</v>
      </c>
      <c r="CE345" s="140">
        <f t="shared" ca="1" si="543"/>
        <v>0.1227328871457657</v>
      </c>
      <c r="CF345" s="140">
        <f t="shared" ca="1" si="543"/>
        <v>0.12941982968700183</v>
      </c>
      <c r="CG345" s="140">
        <f t="shared" ca="1" si="543"/>
        <v>0.11127701199202966</v>
      </c>
      <c r="CH345" s="140">
        <f t="shared" ca="1" si="543"/>
        <v>8.3625063076429015E-2</v>
      </c>
      <c r="CI345" s="140">
        <f t="shared" ca="1" si="543"/>
        <v>6.0105795361105253E-2</v>
      </c>
      <c r="CJ345" s="140">
        <f t="shared" ca="1" si="543"/>
        <v>4.4962444960563272E-2</v>
      </c>
      <c r="CK345" s="140">
        <f t="shared" ca="1" si="543"/>
        <v>3.6913836158675037E-2</v>
      </c>
      <c r="CL345" s="140">
        <f t="shared" ca="1" si="543"/>
        <v>3.2973445347607176E-2</v>
      </c>
      <c r="CM345" s="140">
        <f t="shared" ca="1" si="543"/>
        <v>3.0403652633744841E-2</v>
      </c>
      <c r="CN345" s="140">
        <f t="shared" ca="1" si="543"/>
        <v>2.9006483257754408E-2</v>
      </c>
      <c r="CP345" s="80">
        <f t="shared" si="544"/>
        <v>90.000010000000003</v>
      </c>
      <c r="CQ345" s="140">
        <f t="shared" ca="1" si="545"/>
        <v>5.5896746620155882E-2</v>
      </c>
      <c r="CR345" s="140">
        <f t="shared" ca="1" si="545"/>
        <v>6.7054536826402472E-2</v>
      </c>
      <c r="CS345" s="140">
        <f t="shared" ca="1" si="545"/>
        <v>9.4989602401145387E-2</v>
      </c>
      <c r="CT345" s="140">
        <f t="shared" ca="1" si="545"/>
        <v>0.1227328871457657</v>
      </c>
      <c r="CU345" s="140">
        <f t="shared" ca="1" si="545"/>
        <v>0.12941982968700183</v>
      </c>
      <c r="CV345" s="140">
        <f t="shared" ca="1" si="545"/>
        <v>0.11127701199202966</v>
      </c>
      <c r="CW345" s="140">
        <f t="shared" ca="1" si="545"/>
        <v>8.3625063076429015E-2</v>
      </c>
      <c r="CX345" s="140">
        <f t="shared" ca="1" si="545"/>
        <v>6.0105795361105253E-2</v>
      </c>
      <c r="CY345" s="140">
        <f t="shared" ca="1" si="545"/>
        <v>4.4962444960563272E-2</v>
      </c>
      <c r="CZ345" s="140">
        <f t="shared" ca="1" si="545"/>
        <v>3.6913836158675037E-2</v>
      </c>
      <c r="DA345" s="140">
        <f t="shared" ca="1" si="545"/>
        <v>3.2973445347607176E-2</v>
      </c>
      <c r="DB345" s="140">
        <f t="shared" ca="1" si="545"/>
        <v>3.0403652633744841E-2</v>
      </c>
      <c r="DC345" s="140">
        <f t="shared" ca="1" si="545"/>
        <v>2.9006483257754408E-2</v>
      </c>
      <c r="DE345" s="80">
        <f t="shared" si="546"/>
        <v>90.000010000000003</v>
      </c>
      <c r="DF345" s="140">
        <f t="shared" ca="1" si="547"/>
        <v>5.5095239394291812E-2</v>
      </c>
      <c r="DG345" s="140">
        <f t="shared" ca="1" si="547"/>
        <v>6.5781326458181272E-2</v>
      </c>
      <c r="DH345" s="140">
        <f t="shared" ca="1" si="547"/>
        <v>9.2339206321816664E-2</v>
      </c>
      <c r="DI345" s="140">
        <f t="shared" ca="1" si="547"/>
        <v>0.12090547861436705</v>
      </c>
      <c r="DJ345" s="140">
        <f t="shared" ca="1" si="547"/>
        <v>0.13655005001836426</v>
      </c>
      <c r="DK345" s="140">
        <f t="shared" ca="1" si="547"/>
        <v>0.12910152432813024</v>
      </c>
      <c r="DL345" s="140">
        <f t="shared" ca="1" si="547"/>
        <v>0.10174068010708358</v>
      </c>
      <c r="DM345" s="140">
        <f t="shared" ca="1" si="547"/>
        <v>7.1953474386761404E-2</v>
      </c>
      <c r="DN345" s="140">
        <f t="shared" ca="1" si="547"/>
        <v>5.1389264745180407E-2</v>
      </c>
      <c r="DO345" s="140">
        <f t="shared" ca="1" si="547"/>
        <v>4.0170210687182115E-2</v>
      </c>
      <c r="DP345" s="140">
        <f t="shared" ca="1" si="547"/>
        <v>3.4496815852368939E-2</v>
      </c>
      <c r="DQ345" s="140">
        <f t="shared" ca="1" si="547"/>
        <v>3.1041556283147573E-2</v>
      </c>
      <c r="DR345" s="140">
        <f t="shared" ca="1" si="547"/>
        <v>2.9383867829997364E-2</v>
      </c>
      <c r="DT345" s="80">
        <f t="shared" si="548"/>
        <v>90.000010000000003</v>
      </c>
      <c r="DU345" s="140">
        <f t="shared" ca="1" si="549"/>
        <v>0.3034090586824742</v>
      </c>
      <c r="DV345" s="140">
        <f t="shared" ca="1" si="549"/>
        <v>0.29405563726759698</v>
      </c>
      <c r="DW345" s="140">
        <f t="shared" ca="1" si="549"/>
        <v>0.26679951146188269</v>
      </c>
      <c r="DX345" s="140">
        <f t="shared" ca="1" si="549"/>
        <v>0.22502501787272672</v>
      </c>
      <c r="DY345" s="140">
        <f t="shared" ca="1" si="549"/>
        <v>0.17581175877304953</v>
      </c>
      <c r="DZ345" s="140">
        <f t="shared" ca="1" si="549"/>
        <v>0.1282183468308922</v>
      </c>
      <c r="EA345" s="140">
        <f t="shared" ca="1" si="549"/>
        <v>8.9428016264422358E-2</v>
      </c>
      <c r="EB345" s="140">
        <f t="shared" ca="1" si="549"/>
        <v>6.2394120389661842E-2</v>
      </c>
      <c r="EC345" s="140">
        <f t="shared" ca="1" si="549"/>
        <v>4.6259557348108715E-2</v>
      </c>
      <c r="ED345" s="140">
        <f t="shared" ca="1" si="549"/>
        <v>3.8145809310927897E-2</v>
      </c>
      <c r="EE345" s="140">
        <f t="shared" ca="1" si="549"/>
        <v>3.4858355256550386E-2</v>
      </c>
      <c r="EF345" s="140">
        <f t="shared" ca="1" si="549"/>
        <v>3.3884406459047556E-2</v>
      </c>
      <c r="EG345" s="140">
        <f t="shared" ca="1" si="549"/>
        <v>3.3722731922054321E-2</v>
      </c>
      <c r="EI345" s="80">
        <f t="shared" si="550"/>
        <v>90.000010000000003</v>
      </c>
      <c r="EJ345" s="140">
        <f t="shared" ca="1" si="551"/>
        <v>0.3034090586824742</v>
      </c>
      <c r="EK345" s="140">
        <f t="shared" ca="1" si="551"/>
        <v>0.29405563726759698</v>
      </c>
      <c r="EL345" s="140">
        <f t="shared" ca="1" si="551"/>
        <v>0.26679951146188269</v>
      </c>
      <c r="EM345" s="140">
        <f t="shared" ca="1" si="551"/>
        <v>0.22502501787272672</v>
      </c>
      <c r="EN345" s="140">
        <f t="shared" ca="1" si="551"/>
        <v>0.17581175877304953</v>
      </c>
      <c r="EO345" s="140">
        <f t="shared" ca="1" si="551"/>
        <v>0.1282183468308922</v>
      </c>
      <c r="EP345" s="140">
        <f t="shared" ca="1" si="551"/>
        <v>8.9428016264422358E-2</v>
      </c>
      <c r="EQ345" s="140">
        <f t="shared" ca="1" si="551"/>
        <v>6.2394120389661842E-2</v>
      </c>
      <c r="ER345" s="140">
        <f t="shared" ca="1" si="551"/>
        <v>4.6259557348108715E-2</v>
      </c>
      <c r="ES345" s="140">
        <f t="shared" ca="1" si="551"/>
        <v>3.8145809310927897E-2</v>
      </c>
      <c r="ET345" s="140">
        <f t="shared" ca="1" si="551"/>
        <v>3.4858355256550386E-2</v>
      </c>
      <c r="EU345" s="140">
        <f t="shared" ca="1" si="551"/>
        <v>3.3884406459047556E-2</v>
      </c>
      <c r="EV345" s="140">
        <f t="shared" ca="1" si="551"/>
        <v>3.3722731922054321E-2</v>
      </c>
    </row>
    <row r="346" spans="13:152">
      <c r="S346" s="1"/>
      <c r="T346" s="144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23"/>
      <c r="AY346" s="140">
        <f t="shared" ca="1" si="539"/>
        <v>3.517091811596372E-2</v>
      </c>
      <c r="AZ346" s="140">
        <f t="shared" ca="1" si="539"/>
        <v>3.6896949597339954E-2</v>
      </c>
      <c r="BA346" s="140">
        <f t="shared" ca="1" si="539"/>
        <v>4.1724463266339204E-2</v>
      </c>
      <c r="BB346" s="140">
        <f t="shared" ca="1" si="539"/>
        <v>5.3017776013154078E-2</v>
      </c>
      <c r="BC346" s="140">
        <f t="shared" ca="1" si="539"/>
        <v>7.5597722678729606E-2</v>
      </c>
      <c r="BD346" s="140">
        <f t="shared" ca="1" si="539"/>
        <v>0.11298602085945476</v>
      </c>
      <c r="BE346" s="140">
        <f t="shared" ca="1" si="539"/>
        <v>0.15941049489409179</v>
      </c>
      <c r="BF346" s="140">
        <f t="shared" ca="1" si="539"/>
        <v>0.19703154641772935</v>
      </c>
      <c r="BG346" s="140">
        <f t="shared" ca="1" si="539"/>
        <v>0.21570638093147804</v>
      </c>
      <c r="BH346" s="140">
        <f t="shared" ca="1" si="539"/>
        <v>0.22144109479386762</v>
      </c>
      <c r="BI346" s="140">
        <f t="shared" ca="1" si="539"/>
        <v>0.2222621748480362</v>
      </c>
      <c r="BJ346" s="140">
        <f t="shared" ca="1" si="539"/>
        <v>0.22218074906424121</v>
      </c>
      <c r="BK346" s="62"/>
    </row>
    <row r="347" spans="13:152" ht="16.5" thickBot="1">
      <c r="Q347" s="95" t="s">
        <v>128</v>
      </c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Y347" s="140">
        <f t="shared" ca="1" si="539"/>
        <v>3.6896949597339954E-2</v>
      </c>
      <c r="AZ347" s="140">
        <f t="shared" ca="1" si="539"/>
        <v>3.8098898948782246E-2</v>
      </c>
      <c r="BA347" s="140">
        <f t="shared" ca="1" si="539"/>
        <v>4.2080244494400523E-2</v>
      </c>
      <c r="BB347" s="140">
        <f t="shared" ca="1" si="539"/>
        <v>5.2437934900648166E-2</v>
      </c>
      <c r="BC347" s="140">
        <f t="shared" ca="1" si="539"/>
        <v>7.4773759223604422E-2</v>
      </c>
      <c r="BD347" s="140">
        <f t="shared" ca="1" si="539"/>
        <v>0.11405749583208472</v>
      </c>
      <c r="BE347" s="140">
        <f t="shared" ca="1" si="539"/>
        <v>0.16433848692380221</v>
      </c>
      <c r="BF347" s="140">
        <f t="shared" ca="1" si="539"/>
        <v>0.20319515880423408</v>
      </c>
      <c r="BG347" s="140">
        <f t="shared" ca="1" si="539"/>
        <v>0.21934592528294369</v>
      </c>
      <c r="BH347" s="140">
        <f t="shared" ca="1" si="539"/>
        <v>0.22226217484803626</v>
      </c>
      <c r="BI347" s="140">
        <f t="shared" ca="1" si="539"/>
        <v>0.22144109479386762</v>
      </c>
      <c r="BJ347" s="140">
        <f t="shared" ca="1" si="539"/>
        <v>0.22085263220857473</v>
      </c>
      <c r="BK347" s="62"/>
    </row>
    <row r="348" spans="13:152">
      <c r="M348" s="110"/>
      <c r="N348" s="257" t="s">
        <v>204</v>
      </c>
      <c r="O348" s="258"/>
      <c r="P348" s="111"/>
      <c r="Q348" s="152" t="s">
        <v>205</v>
      </c>
      <c r="S348" s="67" t="s">
        <v>130</v>
      </c>
      <c r="T348" s="81">
        <f>T2</f>
        <v>1.0000000000000001E-5</v>
      </c>
      <c r="U348" s="81">
        <f t="shared" ref="U348:AF348" si="552">U332</f>
        <v>7.5000099999999996</v>
      </c>
      <c r="V348" s="81">
        <f t="shared" si="552"/>
        <v>15.00001</v>
      </c>
      <c r="W348" s="81">
        <f t="shared" si="552"/>
        <v>22.50001</v>
      </c>
      <c r="X348" s="81">
        <f t="shared" si="552"/>
        <v>30.00001</v>
      </c>
      <c r="Y348" s="81">
        <f t="shared" si="552"/>
        <v>37.500010000000003</v>
      </c>
      <c r="Z348" s="81">
        <f t="shared" si="552"/>
        <v>45.000010000000003</v>
      </c>
      <c r="AA348" s="81">
        <f t="shared" si="552"/>
        <v>52.500010000000003</v>
      </c>
      <c r="AB348" s="81">
        <f t="shared" si="552"/>
        <v>60.000010000000003</v>
      </c>
      <c r="AC348" s="81">
        <f t="shared" si="552"/>
        <v>67.500010000000003</v>
      </c>
      <c r="AD348" s="81">
        <f t="shared" si="552"/>
        <v>75.000010000000003</v>
      </c>
      <c r="AE348" s="81">
        <f t="shared" si="552"/>
        <v>82.500010000000003</v>
      </c>
      <c r="AF348" s="81">
        <f t="shared" si="552"/>
        <v>90.000010000000003</v>
      </c>
      <c r="AG348" s="1" t="s">
        <v>69</v>
      </c>
      <c r="AY348" s="140">
        <f t="shared" ca="1" si="539"/>
        <v>4.1724463266339204E-2</v>
      </c>
      <c r="AZ348" s="140">
        <f t="shared" ca="1" si="539"/>
        <v>4.2080244494400523E-2</v>
      </c>
      <c r="BA348" s="140">
        <f t="shared" ca="1" si="539"/>
        <v>4.4623257052377699E-2</v>
      </c>
      <c r="BB348" s="140">
        <f t="shared" ca="1" si="539"/>
        <v>5.3245587095873195E-2</v>
      </c>
      <c r="BC348" s="140">
        <f t="shared" ca="1" si="539"/>
        <v>7.4905993622818537E-2</v>
      </c>
      <c r="BD348" s="140">
        <f t="shared" ca="1" si="539"/>
        <v>0.11767107371251813</v>
      </c>
      <c r="BE348" s="140">
        <f t="shared" ca="1" si="539"/>
        <v>0.17521935539399394</v>
      </c>
      <c r="BF348" s="140">
        <f t="shared" ca="1" si="539"/>
        <v>0.21365454706922904</v>
      </c>
      <c r="BG348" s="140">
        <f t="shared" ca="1" si="539"/>
        <v>0.2222621748480362</v>
      </c>
      <c r="BH348" s="140">
        <f t="shared" ca="1" si="539"/>
        <v>0.21934592528294369</v>
      </c>
      <c r="BI348" s="140">
        <f t="shared" ca="1" si="539"/>
        <v>0.21570638093147801</v>
      </c>
      <c r="BJ348" s="140">
        <f t="shared" ca="1" si="539"/>
        <v>0.21432088525342413</v>
      </c>
      <c r="BK348" s="62"/>
    </row>
    <row r="349" spans="13:152">
      <c r="M349" s="115"/>
      <c r="N349" s="115" t="s">
        <v>206</v>
      </c>
      <c r="O349" s="259">
        <f ca="1">MAX(Q349:Q359)</f>
        <v>0.13904568440096346</v>
      </c>
      <c r="P349" s="116">
        <f ca="1">MATCH(Q349,T349:AF349,0)</f>
        <v>9</v>
      </c>
      <c r="Q349" s="259">
        <f ca="1">AG349</f>
        <v>0.12725167375682231</v>
      </c>
      <c r="S349" s="80">
        <f>S3</f>
        <v>1.0000000000000001E-5</v>
      </c>
      <c r="T349" s="144">
        <f ca="1">MIN(T333,AI333,AX333,BM333,CB333,CQ333,DF333)</f>
        <v>2.938386782999737E-2</v>
      </c>
      <c r="U349" s="144">
        <f t="shared" ref="U349:U361" ca="1" si="553">MIN(U333,AJ333,AY345,BN333,CC333,CR333,DG333)</f>
        <v>3.1041556283147559E-2</v>
      </c>
      <c r="V349" s="144">
        <f t="shared" ref="V349:V361" ca="1" si="554">MIN(V333,AK333,AZ345,BO333,CD333,CS333,DH333)</f>
        <v>3.3083401862039501E-2</v>
      </c>
      <c r="W349" s="144">
        <f t="shared" ref="W349:W361" ca="1" si="555">MIN(W333,AL333,BA345,BP333,CE333,CT333,DI333)</f>
        <v>3.4913477538609974E-2</v>
      </c>
      <c r="X349" s="144">
        <f t="shared" ref="X349:X361" ca="1" si="556">MIN(X333,AM333,BB345,BQ333,CF333,CU333,DJ333)</f>
        <v>4.0468222843888797E-2</v>
      </c>
      <c r="Y349" s="144">
        <f t="shared" ref="Y349:Y361" ca="1" si="557">MIN(Y333,AN333,BC345,BR333,CG333,CV333,DK333)</f>
        <v>5.1929437981978868E-2</v>
      </c>
      <c r="Z349" s="144">
        <f t="shared" ref="Z349:Z361" ca="1" si="558">MIN(Z333,AO333,BD345,BS333,CH333,CW333,DL333)</f>
        <v>7.0757247573588047E-2</v>
      </c>
      <c r="AA349" s="144">
        <f t="shared" ref="AA349:AA361" ca="1" si="559">MIN(AA333,AP333,BE345,BT333,CI333,CX333,DM333)</f>
        <v>9.6704921810945865E-2</v>
      </c>
      <c r="AB349" s="144">
        <f t="shared" ref="AB349:AB361" ca="1" si="560">MIN(AB333,AQ333,BF345,BU333,CJ333,CY333,DN333)</f>
        <v>0.12725167375682231</v>
      </c>
      <c r="AC349" s="144">
        <f t="shared" ref="AC349:AC361" ca="1" si="561">MIN(AC333,AR333,BG345,BV333,CK333,CZ333,DO333)</f>
        <v>0.12090547861436708</v>
      </c>
      <c r="AD349" s="144">
        <f t="shared" ref="AD349:AD361" ca="1" si="562">MIN(AD333,AS333,BH345,BW333,CL333,DA333,DP333)</f>
        <v>9.2339206321816664E-2</v>
      </c>
      <c r="AE349" s="144">
        <f t="shared" ref="AE349:AE361" ca="1" si="563">MIN(AE333,AT333,BI345,BX333,CM333,DB333,DQ333)</f>
        <v>6.57813264581813E-2</v>
      </c>
      <c r="AF349" s="144">
        <f t="shared" ref="AF349:AF361" ca="1" si="564">MIN(AF333,AU333,BJ345,BY333,CN333,DC333,DR333)</f>
        <v>5.5095239394291812E-2</v>
      </c>
      <c r="AG349" s="23">
        <f ca="1">MAX(T349:AF349)</f>
        <v>0.12725167375682231</v>
      </c>
      <c r="AY349" s="140">
        <f t="shared" ca="1" si="539"/>
        <v>5.3017776013154085E-2</v>
      </c>
      <c r="AZ349" s="140">
        <f t="shared" ca="1" si="539"/>
        <v>5.243793490064818E-2</v>
      </c>
      <c r="BA349" s="140">
        <f t="shared" ca="1" si="539"/>
        <v>5.3245587095873195E-2</v>
      </c>
      <c r="BB349" s="140">
        <f t="shared" ca="1" si="539"/>
        <v>5.9532416196700175E-2</v>
      </c>
      <c r="BC349" s="140">
        <f t="shared" ca="1" si="539"/>
        <v>8.0212929212731002E-2</v>
      </c>
      <c r="BD349" s="140">
        <f t="shared" ca="1" si="539"/>
        <v>0.12936921461922063</v>
      </c>
      <c r="BE349" s="140">
        <f t="shared" ca="1" si="539"/>
        <v>0.19735957141324523</v>
      </c>
      <c r="BF349" s="140">
        <f t="shared" ca="1" si="539"/>
        <v>0.22226217484803626</v>
      </c>
      <c r="BG349" s="140">
        <f t="shared" ca="1" si="539"/>
        <v>0.21365454706922898</v>
      </c>
      <c r="BH349" s="140">
        <f t="shared" ca="1" si="539"/>
        <v>0.20319515880423419</v>
      </c>
      <c r="BI349" s="140">
        <f t="shared" ca="1" si="539"/>
        <v>0.19703154641772941</v>
      </c>
      <c r="BJ349" s="140">
        <f t="shared" ca="1" si="539"/>
        <v>0.19506868920919337</v>
      </c>
      <c r="BK349" s="62"/>
    </row>
    <row r="350" spans="13:152">
      <c r="M350" s="115"/>
      <c r="N350" s="115" t="s">
        <v>135</v>
      </c>
      <c r="O350" s="163">
        <f ca="1">MATCH(O349,Q349:Q361,0)</f>
        <v>3</v>
      </c>
      <c r="P350" s="116">
        <f t="shared" ref="P350:P361" ca="1" si="565">MATCH(Q350,T350:AF350,0)</f>
        <v>10</v>
      </c>
      <c r="Q350" s="259">
        <f t="shared" ref="Q350:Q361" ca="1" si="566">AG350</f>
        <v>0.12768921287609378</v>
      </c>
      <c r="S350" s="80">
        <f t="shared" ref="S350:S361" si="567">S334</f>
        <v>7.5000099999999996</v>
      </c>
      <c r="T350" s="144">
        <f t="shared" ref="T350:T361" ca="1" si="568">MIN(T334,AI334,AX334,BM334,CB334,CQ334,DF334)</f>
        <v>3.1041556283147559E-2</v>
      </c>
      <c r="U350" s="144">
        <f t="shared" ca="1" si="553"/>
        <v>3.2252593507652375E-2</v>
      </c>
      <c r="V350" s="144">
        <f t="shared" ca="1" si="554"/>
        <v>3.2665905362622108E-2</v>
      </c>
      <c r="W350" s="144">
        <f t="shared" ca="1" si="555"/>
        <v>3.4120655869582475E-2</v>
      </c>
      <c r="X350" s="144">
        <f t="shared" ca="1" si="556"/>
        <v>3.9167536819305133E-2</v>
      </c>
      <c r="Y350" s="144">
        <f t="shared" ca="1" si="557"/>
        <v>5.0007592748256703E-2</v>
      </c>
      <c r="Z350" s="144">
        <f t="shared" ca="1" si="558"/>
        <v>6.8125093966148617E-2</v>
      </c>
      <c r="AA350" s="144">
        <f t="shared" ca="1" si="559"/>
        <v>9.3302950362107534E-2</v>
      </c>
      <c r="AB350" s="144">
        <f t="shared" ca="1" si="560"/>
        <v>0.12306325183095039</v>
      </c>
      <c r="AC350" s="144">
        <f t="shared" ca="1" si="561"/>
        <v>0.12768921287609378</v>
      </c>
      <c r="AD350" s="144">
        <f t="shared" ca="1" si="562"/>
        <v>0.10111046470208454</v>
      </c>
      <c r="AE350" s="144">
        <f t="shared" ca="1" si="563"/>
        <v>7.5994099607652438E-2</v>
      </c>
      <c r="AF350" s="144">
        <f t="shared" ca="1" si="564"/>
        <v>6.5781326458181272E-2</v>
      </c>
      <c r="AG350" s="23">
        <f t="shared" ref="AG350:AG361" ca="1" si="569">MAX(T350:AF350)</f>
        <v>0.12768921287609378</v>
      </c>
      <c r="AY350" s="140">
        <f t="shared" ca="1" si="539"/>
        <v>7.5597722678729634E-2</v>
      </c>
      <c r="AZ350" s="140">
        <f t="shared" ca="1" si="539"/>
        <v>7.477375922360445E-2</v>
      </c>
      <c r="BA350" s="140">
        <f t="shared" ca="1" si="539"/>
        <v>7.4905993622818537E-2</v>
      </c>
      <c r="BB350" s="140">
        <f t="shared" ca="1" si="539"/>
        <v>8.0212929212731002E-2</v>
      </c>
      <c r="BC350" s="140">
        <f t="shared" ca="1" si="539"/>
        <v>0.10254708658607052</v>
      </c>
      <c r="BD350" s="140">
        <f t="shared" ca="1" si="539"/>
        <v>0.16621567731227677</v>
      </c>
      <c r="BE350" s="140">
        <f t="shared" ca="1" si="539"/>
        <v>0.22226217484803626</v>
      </c>
      <c r="BF350" s="140">
        <f t="shared" ca="1" si="539"/>
        <v>0.19735957141324525</v>
      </c>
      <c r="BG350" s="140">
        <f t="shared" ca="1" si="539"/>
        <v>0.17521935539399397</v>
      </c>
      <c r="BH350" s="140">
        <f t="shared" ca="1" si="539"/>
        <v>0.16433848692380221</v>
      </c>
      <c r="BI350" s="140">
        <f t="shared" ca="1" si="539"/>
        <v>0.15941049489409179</v>
      </c>
      <c r="BJ350" s="140">
        <f t="shared" ca="1" si="539"/>
        <v>0.15798189278508221</v>
      </c>
      <c r="BK350" s="62"/>
    </row>
    <row r="351" spans="13:152" ht="16.5" thickBot="1">
      <c r="M351" s="115"/>
      <c r="N351" s="120" t="s">
        <v>136</v>
      </c>
      <c r="O351" s="149">
        <f ca="1">INDEX(P349:P359,O350)</f>
        <v>10</v>
      </c>
      <c r="P351" s="116">
        <f t="shared" ca="1" si="565"/>
        <v>10</v>
      </c>
      <c r="Q351" s="259">
        <f t="shared" ca="1" si="566"/>
        <v>0.13904568440096346</v>
      </c>
      <c r="S351" s="80">
        <f t="shared" si="567"/>
        <v>15.00001</v>
      </c>
      <c r="T351" s="144">
        <f t="shared" ca="1" si="568"/>
        <v>3.3083401862039501E-2</v>
      </c>
      <c r="U351" s="144">
        <f t="shared" ca="1" si="553"/>
        <v>3.2665905362622108E-2</v>
      </c>
      <c r="V351" s="144">
        <f t="shared" ca="1" si="554"/>
        <v>3.1912782344763774E-2</v>
      </c>
      <c r="W351" s="144">
        <f t="shared" ca="1" si="555"/>
        <v>3.2251909841180426E-2</v>
      </c>
      <c r="X351" s="144">
        <f t="shared" ca="1" si="556"/>
        <v>3.5789823097832144E-2</v>
      </c>
      <c r="Y351" s="144">
        <f t="shared" ca="1" si="557"/>
        <v>4.4786172511597701E-2</v>
      </c>
      <c r="Z351" s="144">
        <f t="shared" ca="1" si="558"/>
        <v>6.0799565372747125E-2</v>
      </c>
      <c r="AA351" s="144">
        <f t="shared" ca="1" si="559"/>
        <v>8.3704864086553893E-2</v>
      </c>
      <c r="AB351" s="144">
        <f t="shared" ca="1" si="560"/>
        <v>0.11115554901610712</v>
      </c>
      <c r="AC351" s="144">
        <f t="shared" ca="1" si="561"/>
        <v>0.13904568440096346</v>
      </c>
      <c r="AD351" s="144">
        <f t="shared" ca="1" si="562"/>
        <v>0.12227874990805598</v>
      </c>
      <c r="AE351" s="144">
        <f t="shared" ca="1" si="563"/>
        <v>0.10111046470208455</v>
      </c>
      <c r="AF351" s="144">
        <f t="shared" ca="1" si="564"/>
        <v>9.2339206321816664E-2</v>
      </c>
      <c r="AG351" s="155">
        <f t="shared" ca="1" si="569"/>
        <v>0.13904568440096346</v>
      </c>
      <c r="AY351" s="140">
        <f t="shared" ca="1" si="539"/>
        <v>0.11298602085945476</v>
      </c>
      <c r="AZ351" s="140">
        <f t="shared" ca="1" si="539"/>
        <v>0.11405749583208469</v>
      </c>
      <c r="BA351" s="140">
        <f t="shared" ca="1" si="539"/>
        <v>0.1176710737125181</v>
      </c>
      <c r="BB351" s="140">
        <f t="shared" ca="1" si="539"/>
        <v>0.12936921461922066</v>
      </c>
      <c r="BC351" s="140">
        <f t="shared" ca="1" si="539"/>
        <v>0.16621567731227674</v>
      </c>
      <c r="BD351" s="140">
        <f t="shared" ca="1" si="539"/>
        <v>0.22226217484803626</v>
      </c>
      <c r="BE351" s="140">
        <f t="shared" ca="1" si="539"/>
        <v>0.16621567731227685</v>
      </c>
      <c r="BF351" s="140">
        <f t="shared" ca="1" si="539"/>
        <v>0.12936921461922071</v>
      </c>
      <c r="BG351" s="140">
        <f t="shared" ca="1" si="539"/>
        <v>0.11767107371251817</v>
      </c>
      <c r="BH351" s="140">
        <f t="shared" ca="1" si="539"/>
        <v>0.11405749583208474</v>
      </c>
      <c r="BI351" s="140">
        <f t="shared" ca="1" si="539"/>
        <v>0.11298602085945476</v>
      </c>
      <c r="BJ351" s="140">
        <f t="shared" ca="1" si="539"/>
        <v>0.112757754166582</v>
      </c>
      <c r="BK351" s="62"/>
    </row>
    <row r="352" spans="13:152" ht="16.5" thickBot="1">
      <c r="M352" s="115"/>
      <c r="N352" s="116"/>
      <c r="O352" s="116"/>
      <c r="P352" s="116">
        <f t="shared" ca="1" si="565"/>
        <v>11</v>
      </c>
      <c r="Q352" s="259">
        <f t="shared" ca="1" si="566"/>
        <v>0.13904568440096346</v>
      </c>
      <c r="S352" s="80">
        <f t="shared" si="567"/>
        <v>22.50001</v>
      </c>
      <c r="T352" s="144">
        <f t="shared" ca="1" si="568"/>
        <v>3.4913477538609974E-2</v>
      </c>
      <c r="U352" s="144">
        <f t="shared" ca="1" si="553"/>
        <v>3.4120655869582475E-2</v>
      </c>
      <c r="V352" s="144">
        <f t="shared" ca="1" si="554"/>
        <v>3.2251909841180426E-2</v>
      </c>
      <c r="W352" s="144">
        <f t="shared" ca="1" si="555"/>
        <v>3.0769836980394313E-2</v>
      </c>
      <c r="X352" s="144">
        <f t="shared" ca="1" si="556"/>
        <v>3.1847598016174018E-2</v>
      </c>
      <c r="Y352" s="144">
        <f t="shared" ca="1" si="557"/>
        <v>3.7846290451846974E-2</v>
      </c>
      <c r="Z352" s="144">
        <f t="shared" ca="1" si="558"/>
        <v>5.0455395636733638E-2</v>
      </c>
      <c r="AA352" s="144">
        <f t="shared" ca="1" si="559"/>
        <v>6.9712575010105818E-2</v>
      </c>
      <c r="AB352" s="144">
        <f t="shared" ca="1" si="560"/>
        <v>9.3496490580609867E-2</v>
      </c>
      <c r="AC352" s="144">
        <f t="shared" ca="1" si="561"/>
        <v>0.11801473771790114</v>
      </c>
      <c r="AD352" s="144">
        <f t="shared" ca="1" si="562"/>
        <v>0.13904568440096346</v>
      </c>
      <c r="AE352" s="144">
        <f t="shared" ca="1" si="563"/>
        <v>0.12768921287609375</v>
      </c>
      <c r="AF352" s="144">
        <f t="shared" ca="1" si="564"/>
        <v>0.12090547861436705</v>
      </c>
      <c r="AG352" s="155">
        <f t="shared" ca="1" si="569"/>
        <v>0.13904568440096346</v>
      </c>
      <c r="AY352" s="140">
        <f t="shared" ca="1" si="539"/>
        <v>0.15941049489409179</v>
      </c>
      <c r="AZ352" s="140">
        <f t="shared" ca="1" si="539"/>
        <v>0.16433848692380221</v>
      </c>
      <c r="BA352" s="140">
        <f t="shared" ca="1" si="539"/>
        <v>0.17521935539399389</v>
      </c>
      <c r="BB352" s="140">
        <f t="shared" ca="1" si="539"/>
        <v>0.19735957141324525</v>
      </c>
      <c r="BC352" s="140">
        <f t="shared" ca="1" si="539"/>
        <v>0.22226217484803626</v>
      </c>
      <c r="BD352" s="140">
        <f t="shared" ca="1" si="539"/>
        <v>0.16621567731227685</v>
      </c>
      <c r="BE352" s="140">
        <f t="shared" ca="1" si="539"/>
        <v>0.10254708658607045</v>
      </c>
      <c r="BF352" s="140">
        <f t="shared" ca="1" si="539"/>
        <v>8.0212929212731057E-2</v>
      </c>
      <c r="BG352" s="140">
        <f t="shared" ca="1" si="539"/>
        <v>7.4905993622818565E-2</v>
      </c>
      <c r="BH352" s="140">
        <f t="shared" ca="1" si="539"/>
        <v>7.4773759223604463E-2</v>
      </c>
      <c r="BI352" s="140">
        <f t="shared" ca="1" si="539"/>
        <v>7.5597722678729634E-2</v>
      </c>
      <c r="BJ352" s="140">
        <f t="shared" ca="1" si="539"/>
        <v>7.5980389148340266E-2</v>
      </c>
      <c r="BK352" s="62"/>
    </row>
    <row r="353" spans="13:184" ht="23.25">
      <c r="M353" s="156" t="s">
        <v>137</v>
      </c>
      <c r="N353" s="157">
        <f ca="1">INDEX(T333:AF345,$O$350,$O$351)</f>
        <v>0.2559914902731803</v>
      </c>
      <c r="O353" s="116"/>
      <c r="P353" s="116">
        <f t="shared" ca="1" si="565"/>
        <v>13</v>
      </c>
      <c r="Q353" s="259">
        <f t="shared" ca="1" si="566"/>
        <v>0.12725167375682234</v>
      </c>
      <c r="S353" s="80">
        <f t="shared" si="567"/>
        <v>30.00001</v>
      </c>
      <c r="T353" s="144">
        <f t="shared" ca="1" si="568"/>
        <v>4.0468222843888797E-2</v>
      </c>
      <c r="U353" s="144">
        <f t="shared" ca="1" si="553"/>
        <v>3.9167536819305127E-2</v>
      </c>
      <c r="V353" s="144">
        <f t="shared" ca="1" si="554"/>
        <v>3.5789823097832144E-2</v>
      </c>
      <c r="W353" s="144">
        <f t="shared" ca="1" si="555"/>
        <v>3.1847598016174018E-2</v>
      </c>
      <c r="X353" s="144">
        <f t="shared" ca="1" si="556"/>
        <v>2.9611979336440421E-2</v>
      </c>
      <c r="Y353" s="144">
        <f t="shared" ca="1" si="557"/>
        <v>3.1596073964693876E-2</v>
      </c>
      <c r="Z353" s="144">
        <f t="shared" ca="1" si="558"/>
        <v>3.9687779202924579E-2</v>
      </c>
      <c r="AA353" s="144">
        <f t="shared" ca="1" si="559"/>
        <v>5.4168601957677559E-2</v>
      </c>
      <c r="AB353" s="144">
        <f t="shared" ca="1" si="560"/>
        <v>7.3234474662589547E-2</v>
      </c>
      <c r="AC353" s="144">
        <f t="shared" ca="1" si="561"/>
        <v>9.3496490580609951E-2</v>
      </c>
      <c r="AD353" s="144">
        <f t="shared" ca="1" si="562"/>
        <v>0.11115554901610716</v>
      </c>
      <c r="AE353" s="144">
        <f t="shared" ca="1" si="563"/>
        <v>0.12306325183095046</v>
      </c>
      <c r="AF353" s="144">
        <f t="shared" ca="1" si="564"/>
        <v>0.12725167375682234</v>
      </c>
      <c r="AG353" s="155">
        <f t="shared" ca="1" si="569"/>
        <v>0.12725167375682234</v>
      </c>
      <c r="AY353" s="140">
        <f t="shared" ca="1" si="539"/>
        <v>0.19703154641772935</v>
      </c>
      <c r="AZ353" s="140">
        <f t="shared" ca="1" si="539"/>
        <v>0.20319515880423408</v>
      </c>
      <c r="BA353" s="140">
        <f t="shared" ca="1" si="539"/>
        <v>0.21365454706922896</v>
      </c>
      <c r="BB353" s="140">
        <f t="shared" ca="1" si="539"/>
        <v>0.2222621748480362</v>
      </c>
      <c r="BC353" s="140">
        <f t="shared" ca="1" si="539"/>
        <v>0.19735957141324528</v>
      </c>
      <c r="BD353" s="140">
        <f t="shared" ca="1" si="539"/>
        <v>0.12936921461922066</v>
      </c>
      <c r="BE353" s="140">
        <f t="shared" ca="1" si="539"/>
        <v>8.0212929212731057E-2</v>
      </c>
      <c r="BF353" s="140">
        <f t="shared" ca="1" si="539"/>
        <v>5.953241619670023E-2</v>
      </c>
      <c r="BG353" s="140">
        <f t="shared" ca="1" si="539"/>
        <v>5.3245587095873258E-2</v>
      </c>
      <c r="BH353" s="140">
        <f t="shared" ca="1" si="539"/>
        <v>5.2437934900648214E-2</v>
      </c>
      <c r="BI353" s="140">
        <f t="shared" ca="1" si="539"/>
        <v>5.3017776013154147E-2</v>
      </c>
      <c r="BJ353" s="140">
        <f t="shared" ca="1" si="539"/>
        <v>5.3352196550222247E-2</v>
      </c>
      <c r="BK353" s="62"/>
    </row>
    <row r="354" spans="13:184" ht="23.25">
      <c r="M354" s="158" t="s">
        <v>138</v>
      </c>
      <c r="N354" s="159">
        <f ca="1">INDEX(AI333:AU345,$O$350,$O$351)</f>
        <v>0.2559914902731803</v>
      </c>
      <c r="O354" s="116"/>
      <c r="P354" s="116">
        <f t="shared" ca="1" si="565"/>
        <v>13</v>
      </c>
      <c r="Q354" s="259">
        <f t="shared" ca="1" si="566"/>
        <v>9.6704921810945851E-2</v>
      </c>
      <c r="S354" s="80">
        <f t="shared" si="567"/>
        <v>37.500010000000003</v>
      </c>
      <c r="T354" s="144">
        <f t="shared" ca="1" si="568"/>
        <v>5.1929437981978868E-2</v>
      </c>
      <c r="U354" s="144">
        <f t="shared" ca="1" si="553"/>
        <v>5.0007592748256731E-2</v>
      </c>
      <c r="V354" s="144">
        <f t="shared" ca="1" si="554"/>
        <v>4.4786172511597715E-2</v>
      </c>
      <c r="W354" s="144">
        <f t="shared" ca="1" si="555"/>
        <v>3.7846290451846974E-2</v>
      </c>
      <c r="X354" s="144">
        <f t="shared" ca="1" si="556"/>
        <v>3.1596073964693869E-2</v>
      </c>
      <c r="Y354" s="144">
        <f t="shared" ca="1" si="557"/>
        <v>2.8763030507455101E-2</v>
      </c>
      <c r="Z354" s="144">
        <f t="shared" ca="1" si="558"/>
        <v>3.1512588441307395E-2</v>
      </c>
      <c r="AA354" s="144">
        <f t="shared" ca="1" si="559"/>
        <v>4.0453046929801992E-2</v>
      </c>
      <c r="AB354" s="144">
        <f t="shared" ca="1" si="560"/>
        <v>5.4168601957677531E-2</v>
      </c>
      <c r="AC354" s="144">
        <f t="shared" ca="1" si="561"/>
        <v>6.9712575010105846E-2</v>
      </c>
      <c r="AD354" s="144">
        <f t="shared" ca="1" si="562"/>
        <v>8.3704864086553893E-2</v>
      </c>
      <c r="AE354" s="144">
        <f t="shared" ca="1" si="563"/>
        <v>9.330295036210752E-2</v>
      </c>
      <c r="AF354" s="144">
        <f t="shared" ca="1" si="564"/>
        <v>9.6704921810945851E-2</v>
      </c>
      <c r="AG354" s="155">
        <f t="shared" ca="1" si="569"/>
        <v>9.6704921810945851E-2</v>
      </c>
      <c r="AY354" s="140">
        <f t="shared" ca="1" si="539"/>
        <v>0.21570638093147804</v>
      </c>
      <c r="AZ354" s="140">
        <f t="shared" ca="1" si="539"/>
        <v>0.21934592528294372</v>
      </c>
      <c r="BA354" s="140">
        <f t="shared" ca="1" si="539"/>
        <v>0.22226217484803626</v>
      </c>
      <c r="BB354" s="140">
        <f t="shared" ca="1" si="539"/>
        <v>0.21365454706922904</v>
      </c>
      <c r="BC354" s="140">
        <f t="shared" ca="1" si="539"/>
        <v>0.17521935539399397</v>
      </c>
      <c r="BD354" s="140">
        <f t="shared" ca="1" si="539"/>
        <v>0.11767107371251817</v>
      </c>
      <c r="BE354" s="140">
        <f t="shared" ca="1" si="539"/>
        <v>7.4905993622818565E-2</v>
      </c>
      <c r="BF354" s="140">
        <f t="shared" ca="1" si="539"/>
        <v>5.3245587095873244E-2</v>
      </c>
      <c r="BG354" s="140">
        <f t="shared" ca="1" si="539"/>
        <v>4.4623257052377775E-2</v>
      </c>
      <c r="BH354" s="140">
        <f t="shared" ca="1" si="539"/>
        <v>4.2080244494400565E-2</v>
      </c>
      <c r="BI354" s="140">
        <f t="shared" ca="1" si="539"/>
        <v>4.1724463266339266E-2</v>
      </c>
      <c r="BJ354" s="140">
        <f t="shared" ca="1" si="539"/>
        <v>4.177278809696764E-2</v>
      </c>
      <c r="BK354" s="62"/>
    </row>
    <row r="355" spans="13:184" ht="23.25">
      <c r="M355" s="158" t="s">
        <v>139</v>
      </c>
      <c r="N355" s="159">
        <f ca="1">INDEX(AX333:BJ345,$O$350,$O$351)</f>
        <v>6.5313300589770131</v>
      </c>
      <c r="O355" s="116"/>
      <c r="P355" s="116">
        <f t="shared" ca="1" si="565"/>
        <v>13</v>
      </c>
      <c r="Q355" s="259">
        <f t="shared" ca="1" si="566"/>
        <v>7.0757247573588061E-2</v>
      </c>
      <c r="R355" s="95"/>
      <c r="S355" s="80">
        <f t="shared" si="567"/>
        <v>45.000010000000003</v>
      </c>
      <c r="T355" s="144">
        <f t="shared" ca="1" si="568"/>
        <v>7.0757247573588047E-2</v>
      </c>
      <c r="U355" s="144">
        <f t="shared" ca="1" si="553"/>
        <v>6.8125093966148617E-2</v>
      </c>
      <c r="V355" s="144">
        <f t="shared" ca="1" si="554"/>
        <v>6.0799565372747139E-2</v>
      </c>
      <c r="W355" s="144">
        <f t="shared" ca="1" si="555"/>
        <v>5.0455395636733624E-2</v>
      </c>
      <c r="X355" s="144">
        <f t="shared" ca="1" si="556"/>
        <v>3.9687779202924565E-2</v>
      </c>
      <c r="Y355" s="144">
        <f t="shared" ca="1" si="557"/>
        <v>3.1512588441307381E-2</v>
      </c>
      <c r="Z355" s="144">
        <f t="shared" ca="1" si="558"/>
        <v>2.8454211607278013E-2</v>
      </c>
      <c r="AA355" s="144">
        <f t="shared" ca="1" si="559"/>
        <v>3.1512588441307395E-2</v>
      </c>
      <c r="AB355" s="144">
        <f t="shared" ca="1" si="560"/>
        <v>3.9687779202924552E-2</v>
      </c>
      <c r="AC355" s="144">
        <f t="shared" ca="1" si="561"/>
        <v>5.0455395636733652E-2</v>
      </c>
      <c r="AD355" s="144">
        <f t="shared" ca="1" si="562"/>
        <v>6.0799565372747152E-2</v>
      </c>
      <c r="AE355" s="144">
        <f t="shared" ca="1" si="563"/>
        <v>6.8125093966148603E-2</v>
      </c>
      <c r="AF355" s="144">
        <f t="shared" ca="1" si="564"/>
        <v>7.0757247573588061E-2</v>
      </c>
      <c r="AG355" s="155">
        <f t="shared" ca="1" si="569"/>
        <v>7.0757247573588061E-2</v>
      </c>
      <c r="AY355" s="140">
        <f t="shared" ca="1" si="539"/>
        <v>0.22144109479386764</v>
      </c>
      <c r="AZ355" s="140">
        <f t="shared" ca="1" si="539"/>
        <v>0.22226217484803626</v>
      </c>
      <c r="BA355" s="140">
        <f t="shared" ca="1" si="539"/>
        <v>0.21934592528294369</v>
      </c>
      <c r="BB355" s="140">
        <f t="shared" ca="1" si="539"/>
        <v>0.20319515880423411</v>
      </c>
      <c r="BC355" s="140">
        <f t="shared" ca="1" si="539"/>
        <v>0.16433848692380223</v>
      </c>
      <c r="BD355" s="140">
        <f t="shared" ca="1" si="539"/>
        <v>0.11405749583208474</v>
      </c>
      <c r="BE355" s="140">
        <f t="shared" ca="1" si="539"/>
        <v>7.4773759223604436E-2</v>
      </c>
      <c r="BF355" s="140">
        <f t="shared" ca="1" si="539"/>
        <v>5.2437934900648207E-2</v>
      </c>
      <c r="BG355" s="140">
        <f t="shared" ca="1" si="539"/>
        <v>4.2080244494400565E-2</v>
      </c>
      <c r="BH355" s="140">
        <f t="shared" ca="1" si="539"/>
        <v>3.8098898948782267E-2</v>
      </c>
      <c r="BI355" s="140">
        <f t="shared" ca="1" si="539"/>
        <v>3.6896949597339974E-2</v>
      </c>
      <c r="BJ355" s="140">
        <f t="shared" ca="1" si="539"/>
        <v>3.667322484713903E-2</v>
      </c>
      <c r="BK355" s="62"/>
    </row>
    <row r="356" spans="13:184" ht="23.25">
      <c r="M356" s="158" t="s">
        <v>140</v>
      </c>
      <c r="N356" s="159">
        <f ca="1">INDEX(BM333:BY345,$O$350,$O$351)</f>
        <v>0.13904568440096346</v>
      </c>
      <c r="O356" s="116"/>
      <c r="P356" s="116">
        <f t="shared" ca="1" si="565"/>
        <v>1</v>
      </c>
      <c r="Q356" s="259">
        <f t="shared" ca="1" si="566"/>
        <v>9.6704921810945865E-2</v>
      </c>
      <c r="S356" s="80">
        <f t="shared" si="567"/>
        <v>52.500010000000003</v>
      </c>
      <c r="T356" s="144">
        <f t="shared" ca="1" si="568"/>
        <v>9.6704921810945865E-2</v>
      </c>
      <c r="U356" s="144">
        <f t="shared" ca="1" si="553"/>
        <v>9.330295036210752E-2</v>
      </c>
      <c r="V356" s="144">
        <f t="shared" ca="1" si="554"/>
        <v>8.3704864086553893E-2</v>
      </c>
      <c r="W356" s="144">
        <f t="shared" ca="1" si="555"/>
        <v>6.9712575010105818E-2</v>
      </c>
      <c r="X356" s="144">
        <f t="shared" ca="1" si="556"/>
        <v>5.4168601957677552E-2</v>
      </c>
      <c r="Y356" s="144">
        <f t="shared" ca="1" si="557"/>
        <v>4.0453046929801992E-2</v>
      </c>
      <c r="Z356" s="144">
        <f t="shared" ca="1" si="558"/>
        <v>3.1512588441307395E-2</v>
      </c>
      <c r="AA356" s="144">
        <f t="shared" ca="1" si="559"/>
        <v>2.876303050745509E-2</v>
      </c>
      <c r="AB356" s="144">
        <f t="shared" ca="1" si="560"/>
        <v>3.1596073964693883E-2</v>
      </c>
      <c r="AC356" s="144">
        <f t="shared" ca="1" si="561"/>
        <v>3.7846290451846995E-2</v>
      </c>
      <c r="AD356" s="144">
        <f t="shared" ca="1" si="562"/>
        <v>4.4786172511597729E-2</v>
      </c>
      <c r="AE356" s="144">
        <f t="shared" ca="1" si="563"/>
        <v>5.0007592748256731E-2</v>
      </c>
      <c r="AF356" s="144">
        <f t="shared" ca="1" si="564"/>
        <v>5.1929437981978868E-2</v>
      </c>
      <c r="AG356" s="155">
        <f t="shared" ca="1" si="569"/>
        <v>9.6704921810945865E-2</v>
      </c>
      <c r="AY356" s="140">
        <f t="shared" ca="1" si="539"/>
        <v>0.2222621748480362</v>
      </c>
      <c r="AZ356" s="140">
        <f t="shared" ca="1" si="539"/>
        <v>0.22144109479386762</v>
      </c>
      <c r="BA356" s="140">
        <f t="shared" ca="1" si="539"/>
        <v>0.21570638093147801</v>
      </c>
      <c r="BB356" s="140">
        <f t="shared" ca="1" si="539"/>
        <v>0.19703154641772941</v>
      </c>
      <c r="BC356" s="140">
        <f t="shared" ca="1" si="539"/>
        <v>0.15941049489409179</v>
      </c>
      <c r="BD356" s="140">
        <f t="shared" ca="1" si="539"/>
        <v>0.11298602085945476</v>
      </c>
      <c r="BE356" s="140">
        <f t="shared" ca="1" si="539"/>
        <v>7.5597722678729634E-2</v>
      </c>
      <c r="BF356" s="140">
        <f t="shared" ca="1" si="539"/>
        <v>5.3017776013154147E-2</v>
      </c>
      <c r="BG356" s="140">
        <f t="shared" ca="1" si="539"/>
        <v>4.1724463266339266E-2</v>
      </c>
      <c r="BH356" s="140">
        <f t="shared" ca="1" si="539"/>
        <v>3.6896949597339974E-2</v>
      </c>
      <c r="BI356" s="140">
        <f t="shared" ca="1" si="539"/>
        <v>3.5170918115963769E-2</v>
      </c>
      <c r="BJ356" s="140">
        <f t="shared" ca="1" si="539"/>
        <v>3.4774273372034738E-2</v>
      </c>
      <c r="BK356" s="62"/>
    </row>
    <row r="357" spans="13:184" ht="24" thickBot="1">
      <c r="M357" s="160" t="s">
        <v>141</v>
      </c>
      <c r="N357" s="161">
        <f ca="1">INDEX(CB333:CN345,$O$350,$O$351)</f>
        <v>0.15319329176064073</v>
      </c>
      <c r="O357" s="116"/>
      <c r="P357" s="116">
        <f t="shared" ca="1" si="565"/>
        <v>1</v>
      </c>
      <c r="Q357" s="259">
        <f t="shared" ca="1" si="566"/>
        <v>0.12725167375682225</v>
      </c>
      <c r="S357" s="80">
        <f t="shared" si="567"/>
        <v>60.000010000000003</v>
      </c>
      <c r="T357" s="144">
        <f t="shared" ca="1" si="568"/>
        <v>0.12725167375682225</v>
      </c>
      <c r="U357" s="144">
        <f t="shared" ca="1" si="553"/>
        <v>0.12306325183095039</v>
      </c>
      <c r="V357" s="144">
        <f t="shared" ca="1" si="554"/>
        <v>0.11115554901610716</v>
      </c>
      <c r="W357" s="144">
        <f t="shared" ca="1" si="555"/>
        <v>9.3496490580609867E-2</v>
      </c>
      <c r="X357" s="144">
        <f t="shared" ca="1" si="556"/>
        <v>7.3234474662589588E-2</v>
      </c>
      <c r="Y357" s="144">
        <f t="shared" ca="1" si="557"/>
        <v>5.4168601957677531E-2</v>
      </c>
      <c r="Z357" s="144">
        <f t="shared" ca="1" si="558"/>
        <v>3.9687779202924531E-2</v>
      </c>
      <c r="AA357" s="144">
        <f t="shared" ca="1" si="559"/>
        <v>3.1596073964693883E-2</v>
      </c>
      <c r="AB357" s="144">
        <f t="shared" ca="1" si="560"/>
        <v>2.9611979336440421E-2</v>
      </c>
      <c r="AC357" s="144">
        <f t="shared" ca="1" si="561"/>
        <v>3.1847598016174053E-2</v>
      </c>
      <c r="AD357" s="144">
        <f t="shared" ca="1" si="562"/>
        <v>3.5789823097832171E-2</v>
      </c>
      <c r="AE357" s="144">
        <f t="shared" ca="1" si="563"/>
        <v>3.9167536819305161E-2</v>
      </c>
      <c r="AF357" s="144">
        <f t="shared" ca="1" si="564"/>
        <v>4.0468222843888804E-2</v>
      </c>
      <c r="AG357" s="155">
        <f t="shared" ca="1" si="569"/>
        <v>0.12725167375682225</v>
      </c>
      <c r="AY357" s="140">
        <f t="shared" ca="1" si="539"/>
        <v>0.22218074906424123</v>
      </c>
      <c r="AZ357" s="140">
        <f t="shared" ca="1" si="539"/>
        <v>0.22085263220857473</v>
      </c>
      <c r="BA357" s="140">
        <f t="shared" ca="1" si="539"/>
        <v>0.21432088525342413</v>
      </c>
      <c r="BB357" s="140">
        <f t="shared" ca="1" si="539"/>
        <v>0.1950686892091934</v>
      </c>
      <c r="BC357" s="140">
        <f t="shared" ca="1" si="539"/>
        <v>0.15798189278508221</v>
      </c>
      <c r="BD357" s="140">
        <f t="shared" ca="1" si="539"/>
        <v>0.112757754166582</v>
      </c>
      <c r="BE357" s="140">
        <f t="shared" ca="1" si="539"/>
        <v>7.5980389148340266E-2</v>
      </c>
      <c r="BF357" s="140">
        <f t="shared" ca="1" si="539"/>
        <v>5.3352196550222233E-2</v>
      </c>
      <c r="BG357" s="140">
        <f t="shared" ca="1" si="539"/>
        <v>4.177278809696764E-2</v>
      </c>
      <c r="BH357" s="140">
        <f t="shared" ca="1" si="539"/>
        <v>3.667322484713903E-2</v>
      </c>
      <c r="BI357" s="140">
        <f t="shared" ca="1" si="539"/>
        <v>3.4774273372034738E-2</v>
      </c>
      <c r="BJ357" s="140">
        <f t="shared" ca="1" si="539"/>
        <v>3.4319867513280672E-2</v>
      </c>
      <c r="BK357" s="62"/>
    </row>
    <row r="358" spans="13:184" ht="24" thickBot="1">
      <c r="M358" s="160" t="s">
        <v>142</v>
      </c>
      <c r="N358" s="161">
        <f ca="1">INDEX(CQ333:DC345,$O$350,$O$351)</f>
        <v>0.15319329176064073</v>
      </c>
      <c r="O358" s="116"/>
      <c r="P358" s="116">
        <f t="shared" ca="1" si="565"/>
        <v>3</v>
      </c>
      <c r="Q358" s="259">
        <f t="shared" ca="1" si="566"/>
        <v>0.13904568440096346</v>
      </c>
      <c r="S358" s="26">
        <f t="shared" si="567"/>
        <v>67.500010000000003</v>
      </c>
      <c r="T358" s="144">
        <f t="shared" ca="1" si="568"/>
        <v>0.12090547861436708</v>
      </c>
      <c r="U358" s="144">
        <f t="shared" ca="1" si="553"/>
        <v>0.12768921287609378</v>
      </c>
      <c r="V358" s="144">
        <f t="shared" ca="1" si="554"/>
        <v>0.13904568440096346</v>
      </c>
      <c r="W358" s="144">
        <f t="shared" ca="1" si="555"/>
        <v>0.11801473771790114</v>
      </c>
      <c r="X358" s="144">
        <f t="shared" ca="1" si="556"/>
        <v>9.3496490580609951E-2</v>
      </c>
      <c r="Y358" s="144">
        <f t="shared" ca="1" si="557"/>
        <v>6.9712575010105846E-2</v>
      </c>
      <c r="Z358" s="144">
        <f t="shared" ca="1" si="558"/>
        <v>5.0455395636733652E-2</v>
      </c>
      <c r="AA358" s="144">
        <f t="shared" ca="1" si="559"/>
        <v>3.7846290451846995E-2</v>
      </c>
      <c r="AB358" s="144">
        <f t="shared" ca="1" si="560"/>
        <v>3.1847598016174046E-2</v>
      </c>
      <c r="AC358" s="144">
        <f t="shared" ca="1" si="561"/>
        <v>3.0769836980394379E-2</v>
      </c>
      <c r="AD358" s="144">
        <f t="shared" ca="1" si="562"/>
        <v>3.2251909841180461E-2</v>
      </c>
      <c r="AE358" s="144">
        <f t="shared" ca="1" si="563"/>
        <v>3.412065586958251E-2</v>
      </c>
      <c r="AF358" s="144">
        <f t="shared" ca="1" si="564"/>
        <v>3.4913477538610016E-2</v>
      </c>
      <c r="AG358" s="155">
        <f t="shared" ca="1" si="569"/>
        <v>0.13904568440096346</v>
      </c>
    </row>
    <row r="359" spans="13:184" ht="24" thickBot="1">
      <c r="M359" s="160" t="s">
        <v>219</v>
      </c>
      <c r="N359" s="161">
        <f ca="1">INDEX(DF333:DR345,$O$350,$O$351)</f>
        <v>0.14413406520440109</v>
      </c>
      <c r="O359" s="116"/>
      <c r="P359" s="116">
        <f t="shared" ca="1" si="565"/>
        <v>4</v>
      </c>
      <c r="Q359" s="259">
        <f t="shared" ca="1" si="566"/>
        <v>0.13904568440096346</v>
      </c>
      <c r="S359" s="26">
        <f t="shared" si="567"/>
        <v>75.000010000000003</v>
      </c>
      <c r="T359" s="144">
        <f t="shared" ca="1" si="568"/>
        <v>9.2339206321816664E-2</v>
      </c>
      <c r="U359" s="144">
        <f t="shared" ca="1" si="553"/>
        <v>0.10111046470208454</v>
      </c>
      <c r="V359" s="144">
        <f t="shared" ca="1" si="554"/>
        <v>0.12227874990805598</v>
      </c>
      <c r="W359" s="144">
        <f t="shared" ca="1" si="555"/>
        <v>0.13904568440096346</v>
      </c>
      <c r="X359" s="144">
        <f t="shared" ca="1" si="556"/>
        <v>0.11115554901610712</v>
      </c>
      <c r="Y359" s="144">
        <f t="shared" ca="1" si="557"/>
        <v>8.3704864086553893E-2</v>
      </c>
      <c r="Z359" s="144">
        <f t="shared" ca="1" si="558"/>
        <v>6.0799565372747139E-2</v>
      </c>
      <c r="AA359" s="144">
        <f t="shared" ca="1" si="559"/>
        <v>4.4786172511597708E-2</v>
      </c>
      <c r="AB359" s="144">
        <f t="shared" ca="1" si="560"/>
        <v>3.5789823097832171E-2</v>
      </c>
      <c r="AC359" s="144">
        <f t="shared" ca="1" si="561"/>
        <v>3.2251909841180461E-2</v>
      </c>
      <c r="AD359" s="144">
        <f t="shared" ca="1" si="562"/>
        <v>3.1912782344763795E-2</v>
      </c>
      <c r="AE359" s="144">
        <f t="shared" ca="1" si="563"/>
        <v>3.2665905362622129E-2</v>
      </c>
      <c r="AF359" s="144">
        <f t="shared" ca="1" si="564"/>
        <v>3.2973445347607176E-2</v>
      </c>
      <c r="AG359" s="23">
        <f t="shared" ca="1" si="569"/>
        <v>0.13904568440096346</v>
      </c>
    </row>
    <row r="360" spans="13:184">
      <c r="M360" s="115"/>
      <c r="N360" s="116"/>
      <c r="O360" s="116"/>
      <c r="P360" s="116">
        <f t="shared" ca="1" si="565"/>
        <v>4</v>
      </c>
      <c r="Q360" s="259">
        <f t="shared" ca="1" si="566"/>
        <v>0.12768921287609375</v>
      </c>
      <c r="S360" s="26">
        <f t="shared" si="567"/>
        <v>82.500010000000003</v>
      </c>
      <c r="T360" s="144">
        <f t="shared" ca="1" si="568"/>
        <v>6.57813264581813E-2</v>
      </c>
      <c r="U360" s="144">
        <f t="shared" ca="1" si="553"/>
        <v>7.5994099607652438E-2</v>
      </c>
      <c r="V360" s="144">
        <f t="shared" ca="1" si="554"/>
        <v>0.10111046470208455</v>
      </c>
      <c r="W360" s="144">
        <f t="shared" ca="1" si="555"/>
        <v>0.12768921287609375</v>
      </c>
      <c r="X360" s="144">
        <f t="shared" ca="1" si="556"/>
        <v>0.12306325183095046</v>
      </c>
      <c r="Y360" s="144">
        <f t="shared" ca="1" si="557"/>
        <v>9.330295036210752E-2</v>
      </c>
      <c r="Z360" s="144">
        <f t="shared" ca="1" si="558"/>
        <v>6.8125093966148631E-2</v>
      </c>
      <c r="AA360" s="144">
        <f t="shared" ca="1" si="559"/>
        <v>5.0007592748256724E-2</v>
      </c>
      <c r="AB360" s="144">
        <f t="shared" ca="1" si="560"/>
        <v>3.9167536819305161E-2</v>
      </c>
      <c r="AC360" s="144">
        <f t="shared" ca="1" si="561"/>
        <v>3.412065586958251E-2</v>
      </c>
      <c r="AD360" s="144">
        <f t="shared" ca="1" si="562"/>
        <v>3.2665905362622129E-2</v>
      </c>
      <c r="AE360" s="144">
        <f t="shared" ca="1" si="563"/>
        <v>3.1321285095518334E-2</v>
      </c>
      <c r="AF360" s="144">
        <f t="shared" ca="1" si="564"/>
        <v>3.0403652633744841E-2</v>
      </c>
      <c r="AG360" s="23">
        <f t="shared" ca="1" si="569"/>
        <v>0.12768921287609375</v>
      </c>
    </row>
    <row r="361" spans="13:184" ht="16.5" thickBot="1">
      <c r="M361" s="120"/>
      <c r="N361" s="121"/>
      <c r="O361" s="121"/>
      <c r="P361" s="121">
        <f t="shared" ca="1" si="565"/>
        <v>5</v>
      </c>
      <c r="Q361" s="260">
        <f t="shared" ca="1" si="566"/>
        <v>0.12725167375682234</v>
      </c>
      <c r="S361" s="26">
        <f t="shared" si="567"/>
        <v>90.000010000000003</v>
      </c>
      <c r="T361" s="144">
        <f t="shared" ca="1" si="568"/>
        <v>5.5095239394291812E-2</v>
      </c>
      <c r="U361" s="144">
        <f t="shared" ca="1" si="553"/>
        <v>6.5781326458181272E-2</v>
      </c>
      <c r="V361" s="144">
        <f t="shared" ca="1" si="554"/>
        <v>9.2339206321816664E-2</v>
      </c>
      <c r="W361" s="144">
        <f t="shared" ca="1" si="555"/>
        <v>0.12090547861436705</v>
      </c>
      <c r="X361" s="144">
        <f t="shared" ca="1" si="556"/>
        <v>0.12725167375682234</v>
      </c>
      <c r="Y361" s="144">
        <f t="shared" ca="1" si="557"/>
        <v>9.6704921810945851E-2</v>
      </c>
      <c r="Z361" s="144">
        <f t="shared" ca="1" si="558"/>
        <v>7.0757247573588061E-2</v>
      </c>
      <c r="AA361" s="144">
        <f t="shared" ca="1" si="559"/>
        <v>5.1929437981978868E-2</v>
      </c>
      <c r="AB361" s="144">
        <f t="shared" ca="1" si="560"/>
        <v>4.0468222843888783E-2</v>
      </c>
      <c r="AC361" s="144">
        <f t="shared" ca="1" si="561"/>
        <v>3.4913477538610016E-2</v>
      </c>
      <c r="AD361" s="144">
        <f t="shared" ca="1" si="562"/>
        <v>3.2973445347607176E-2</v>
      </c>
      <c r="AE361" s="144">
        <f t="shared" ca="1" si="563"/>
        <v>3.0403652633744841E-2</v>
      </c>
      <c r="AF361" s="144">
        <f t="shared" ca="1" si="564"/>
        <v>2.9006483257754408E-2</v>
      </c>
      <c r="AG361" s="23">
        <f t="shared" ca="1" si="569"/>
        <v>0.12725167375682234</v>
      </c>
    </row>
    <row r="362" spans="13:184">
      <c r="S362" s="1" t="s">
        <v>69</v>
      </c>
      <c r="T362" s="151">
        <f t="shared" ref="T362:AF362" ca="1" si="570">MAX(T349:T361)</f>
        <v>0.12725167375682225</v>
      </c>
      <c r="U362" s="151">
        <f t="shared" ca="1" si="570"/>
        <v>0.12768921287609378</v>
      </c>
      <c r="V362" s="151">
        <f t="shared" ca="1" si="570"/>
        <v>0.13904568440096346</v>
      </c>
      <c r="W362" s="151">
        <f t="shared" ca="1" si="570"/>
        <v>0.13904568440096346</v>
      </c>
      <c r="X362" s="151">
        <f t="shared" ca="1" si="570"/>
        <v>0.12725167375682234</v>
      </c>
      <c r="Y362" s="151">
        <f t="shared" ca="1" si="570"/>
        <v>9.6704921810945851E-2</v>
      </c>
      <c r="Z362" s="151">
        <f t="shared" ca="1" si="570"/>
        <v>7.0757247573588061E-2</v>
      </c>
      <c r="AA362" s="151">
        <f t="shared" ca="1" si="570"/>
        <v>9.6704921810945865E-2</v>
      </c>
      <c r="AB362" s="151">
        <f t="shared" ca="1" si="570"/>
        <v>0.12725167375682231</v>
      </c>
      <c r="AC362" s="151">
        <f t="shared" ca="1" si="570"/>
        <v>0.13904568440096346</v>
      </c>
      <c r="AD362" s="151">
        <f t="shared" ca="1" si="570"/>
        <v>0.13904568440096346</v>
      </c>
      <c r="AE362" s="151">
        <f t="shared" ca="1" si="570"/>
        <v>0.12768921287609375</v>
      </c>
      <c r="AF362" s="151">
        <f t="shared" ca="1" si="570"/>
        <v>0.12725167375682234</v>
      </c>
      <c r="AG362" s="155">
        <f ca="1">MAX(T362:AF362)</f>
        <v>0.13904568440096346</v>
      </c>
    </row>
    <row r="363" spans="13:184">
      <c r="O363" s="64"/>
      <c r="P363" s="64"/>
      <c r="Q363" s="95" t="s">
        <v>207</v>
      </c>
      <c r="S363" s="95" t="s">
        <v>143</v>
      </c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95"/>
      <c r="AH363" s="95" t="s">
        <v>144</v>
      </c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 t="s">
        <v>145</v>
      </c>
      <c r="AX363" s="95"/>
      <c r="BL363" s="95" t="s">
        <v>146</v>
      </c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 t="s">
        <v>147</v>
      </c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  <c r="CM363" s="95"/>
      <c r="CN363" s="95"/>
      <c r="CO363" s="95"/>
      <c r="CP363" s="95" t="s">
        <v>148</v>
      </c>
      <c r="CQ363" s="95"/>
      <c r="CR363" s="95"/>
      <c r="CS363" s="95"/>
      <c r="CT363" s="95"/>
      <c r="CU363" s="95"/>
      <c r="CV363" s="95"/>
      <c r="CW363" s="95"/>
      <c r="CX363" s="95"/>
      <c r="CY363" s="95"/>
      <c r="CZ363" s="95"/>
      <c r="DA363" s="95"/>
      <c r="DB363" s="95"/>
      <c r="DC363" s="95"/>
      <c r="DD363" s="95"/>
      <c r="DE363" s="95" t="s">
        <v>149</v>
      </c>
      <c r="DF363" s="95"/>
      <c r="DG363" s="95"/>
      <c r="DH363" s="95"/>
      <c r="DI363" s="95"/>
      <c r="DJ363" s="95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 t="s">
        <v>148</v>
      </c>
      <c r="DU363" s="95"/>
      <c r="DV363" s="95"/>
      <c r="DW363" s="95"/>
      <c r="DX363" s="95"/>
      <c r="DY363" s="95"/>
      <c r="DZ363" s="95"/>
      <c r="EA363" s="95"/>
      <c r="EB363" s="95"/>
      <c r="EC363" s="95"/>
      <c r="ED363" s="95"/>
      <c r="EE363" s="95"/>
      <c r="EF363" s="95"/>
      <c r="EG363" s="95"/>
      <c r="EH363" s="95"/>
      <c r="EI363" s="95" t="s">
        <v>149</v>
      </c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 t="s">
        <v>150</v>
      </c>
      <c r="EY363" s="95"/>
      <c r="EZ363" s="95"/>
      <c r="FA363" s="95"/>
      <c r="FB363" s="95"/>
      <c r="FC363" s="95"/>
      <c r="FD363" s="95"/>
      <c r="FE363" s="95"/>
      <c r="FF363" s="95"/>
      <c r="FG363" s="95"/>
      <c r="FH363" s="95"/>
      <c r="FI363" s="95"/>
      <c r="FJ363" s="95"/>
      <c r="FK363" s="95"/>
      <c r="FL363" s="95"/>
      <c r="FM363" s="95" t="s">
        <v>151</v>
      </c>
      <c r="FN363" s="95"/>
      <c r="FO363" s="95"/>
      <c r="FP363" s="95"/>
      <c r="FQ363" s="95"/>
      <c r="FR363" s="95"/>
      <c r="FS363" s="95"/>
      <c r="FT363" s="95"/>
      <c r="FU363" s="95"/>
      <c r="FV363" s="95"/>
      <c r="FW363" s="95"/>
      <c r="FX363" s="95"/>
      <c r="FY363" s="95"/>
      <c r="FZ363" s="95"/>
      <c r="GA363" s="95"/>
      <c r="GB363" s="95"/>
    </row>
    <row r="364" spans="13:184">
      <c r="Q364" s="261"/>
      <c r="S364" s="67" t="s">
        <v>152</v>
      </c>
      <c r="T364" s="81">
        <f>T348</f>
        <v>1.0000000000000001E-5</v>
      </c>
      <c r="U364" s="81">
        <f t="shared" ref="U364:AF364" si="571">U348</f>
        <v>7.5000099999999996</v>
      </c>
      <c r="V364" s="81">
        <f t="shared" si="571"/>
        <v>15.00001</v>
      </c>
      <c r="W364" s="81">
        <f t="shared" si="571"/>
        <v>22.50001</v>
      </c>
      <c r="X364" s="81">
        <f t="shared" si="571"/>
        <v>30.00001</v>
      </c>
      <c r="Y364" s="81">
        <f t="shared" si="571"/>
        <v>37.500010000000003</v>
      </c>
      <c r="Z364" s="81">
        <f t="shared" si="571"/>
        <v>45.000010000000003</v>
      </c>
      <c r="AA364" s="81">
        <f t="shared" si="571"/>
        <v>52.500010000000003</v>
      </c>
      <c r="AB364" s="81">
        <f t="shared" si="571"/>
        <v>60.000010000000003</v>
      </c>
      <c r="AC364" s="81">
        <f t="shared" si="571"/>
        <v>67.500010000000003</v>
      </c>
      <c r="AD364" s="81">
        <f t="shared" si="571"/>
        <v>75.000010000000003</v>
      </c>
      <c r="AE364" s="81">
        <f t="shared" si="571"/>
        <v>82.500010000000003</v>
      </c>
      <c r="AF364" s="81">
        <f t="shared" si="571"/>
        <v>90.000010000000003</v>
      </c>
      <c r="AG364" s="1"/>
      <c r="AH364" s="126" t="s">
        <v>152</v>
      </c>
      <c r="AI364" s="80">
        <f>T364</f>
        <v>1.0000000000000001E-5</v>
      </c>
      <c r="AJ364" s="80">
        <f t="shared" ref="AJ364:AU364" si="572">U364</f>
        <v>7.5000099999999996</v>
      </c>
      <c r="AK364" s="80">
        <f t="shared" si="572"/>
        <v>15.00001</v>
      </c>
      <c r="AL364" s="80">
        <f t="shared" si="572"/>
        <v>22.50001</v>
      </c>
      <c r="AM364" s="80">
        <f t="shared" si="572"/>
        <v>30.00001</v>
      </c>
      <c r="AN364" s="80">
        <f t="shared" si="572"/>
        <v>37.500010000000003</v>
      </c>
      <c r="AO364" s="80">
        <f t="shared" si="572"/>
        <v>45.000010000000003</v>
      </c>
      <c r="AP364" s="80">
        <f t="shared" si="572"/>
        <v>52.500010000000003</v>
      </c>
      <c r="AQ364" s="80">
        <f t="shared" si="572"/>
        <v>60.000010000000003</v>
      </c>
      <c r="AR364" s="80">
        <f t="shared" si="572"/>
        <v>67.500010000000003</v>
      </c>
      <c r="AS364" s="80">
        <f t="shared" si="572"/>
        <v>75.000010000000003</v>
      </c>
      <c r="AT364" s="80">
        <f t="shared" si="572"/>
        <v>82.500010000000003</v>
      </c>
      <c r="AU364" s="80">
        <f t="shared" si="572"/>
        <v>90.000010000000003</v>
      </c>
      <c r="AV364" s="62"/>
      <c r="AW364" s="126" t="s">
        <v>152</v>
      </c>
      <c r="AX364" s="165">
        <f>AI364</f>
        <v>1.0000000000000001E-5</v>
      </c>
      <c r="BL364" s="126" t="s">
        <v>152</v>
      </c>
      <c r="BM364" s="165">
        <f>AX364</f>
        <v>1.0000000000000001E-5</v>
      </c>
      <c r="BN364" s="165">
        <f t="shared" ref="BN364:BY364" si="573">AY376</f>
        <v>7.5000099999999996</v>
      </c>
      <c r="BO364" s="165">
        <f t="shared" si="573"/>
        <v>15.00001</v>
      </c>
      <c r="BP364" s="165">
        <f t="shared" si="573"/>
        <v>22.50001</v>
      </c>
      <c r="BQ364" s="165">
        <f t="shared" si="573"/>
        <v>30.00001</v>
      </c>
      <c r="BR364" s="165">
        <f t="shared" si="573"/>
        <v>37.500010000000003</v>
      </c>
      <c r="BS364" s="165">
        <f t="shared" si="573"/>
        <v>45.000010000000003</v>
      </c>
      <c r="BT364" s="165">
        <f t="shared" si="573"/>
        <v>52.500010000000003</v>
      </c>
      <c r="BU364" s="165">
        <f t="shared" si="573"/>
        <v>60.000010000000003</v>
      </c>
      <c r="BV364" s="165">
        <f t="shared" si="573"/>
        <v>67.500010000000003</v>
      </c>
      <c r="BW364" s="165">
        <f t="shared" si="573"/>
        <v>75.000010000000003</v>
      </c>
      <c r="BX364" s="165">
        <f t="shared" si="573"/>
        <v>82.500010000000003</v>
      </c>
      <c r="BY364" s="165">
        <f t="shared" si="573"/>
        <v>90.000010000000003</v>
      </c>
      <c r="BZ364" s="62"/>
      <c r="CA364" s="126" t="s">
        <v>152</v>
      </c>
      <c r="CB364" s="165">
        <f>BM364</f>
        <v>1.0000000000000001E-5</v>
      </c>
      <c r="CC364" s="165">
        <f t="shared" ref="CC364:CN364" si="574">BN364</f>
        <v>7.5000099999999996</v>
      </c>
      <c r="CD364" s="165">
        <f t="shared" si="574"/>
        <v>15.00001</v>
      </c>
      <c r="CE364" s="165">
        <f t="shared" si="574"/>
        <v>22.50001</v>
      </c>
      <c r="CF364" s="165">
        <f t="shared" si="574"/>
        <v>30.00001</v>
      </c>
      <c r="CG364" s="165">
        <f t="shared" si="574"/>
        <v>37.500010000000003</v>
      </c>
      <c r="CH364" s="165">
        <f t="shared" si="574"/>
        <v>45.000010000000003</v>
      </c>
      <c r="CI364" s="165">
        <f t="shared" si="574"/>
        <v>52.500010000000003</v>
      </c>
      <c r="CJ364" s="165">
        <f t="shared" si="574"/>
        <v>60.000010000000003</v>
      </c>
      <c r="CK364" s="165">
        <f t="shared" si="574"/>
        <v>67.500010000000003</v>
      </c>
      <c r="CL364" s="165">
        <f t="shared" si="574"/>
        <v>75.000010000000003</v>
      </c>
      <c r="CM364" s="165">
        <f t="shared" si="574"/>
        <v>82.500010000000003</v>
      </c>
      <c r="CN364" s="165">
        <f t="shared" si="574"/>
        <v>90.000010000000003</v>
      </c>
      <c r="CP364" s="126" t="s">
        <v>152</v>
      </c>
      <c r="CQ364" s="165">
        <f>CB364</f>
        <v>1.0000000000000001E-5</v>
      </c>
      <c r="CR364" s="165">
        <f t="shared" ref="CR364:DC364" si="575">CC364</f>
        <v>7.5000099999999996</v>
      </c>
      <c r="CS364" s="165">
        <f t="shared" si="575"/>
        <v>15.00001</v>
      </c>
      <c r="CT364" s="165">
        <f t="shared" si="575"/>
        <v>22.50001</v>
      </c>
      <c r="CU364" s="165">
        <f t="shared" si="575"/>
        <v>30.00001</v>
      </c>
      <c r="CV364" s="165">
        <f t="shared" si="575"/>
        <v>37.500010000000003</v>
      </c>
      <c r="CW364" s="165">
        <f t="shared" si="575"/>
        <v>45.000010000000003</v>
      </c>
      <c r="CX364" s="165">
        <f t="shared" si="575"/>
        <v>52.500010000000003</v>
      </c>
      <c r="CY364" s="165">
        <f t="shared" si="575"/>
        <v>60.000010000000003</v>
      </c>
      <c r="CZ364" s="165">
        <f t="shared" si="575"/>
        <v>67.500010000000003</v>
      </c>
      <c r="DA364" s="165">
        <f t="shared" si="575"/>
        <v>75.000010000000003</v>
      </c>
      <c r="DB364" s="165">
        <f t="shared" si="575"/>
        <v>82.500010000000003</v>
      </c>
      <c r="DC364" s="165">
        <f t="shared" si="575"/>
        <v>90.000010000000003</v>
      </c>
      <c r="DE364" s="126" t="s">
        <v>152</v>
      </c>
      <c r="DF364" s="165">
        <f>CQ364</f>
        <v>1.0000000000000001E-5</v>
      </c>
      <c r="DG364" s="165">
        <f t="shared" ref="DG364:DR364" si="576">CR364</f>
        <v>7.5000099999999996</v>
      </c>
      <c r="DH364" s="165">
        <f t="shared" si="576"/>
        <v>15.00001</v>
      </c>
      <c r="DI364" s="165">
        <f t="shared" si="576"/>
        <v>22.50001</v>
      </c>
      <c r="DJ364" s="165">
        <f t="shared" si="576"/>
        <v>30.00001</v>
      </c>
      <c r="DK364" s="165">
        <f t="shared" si="576"/>
        <v>37.500010000000003</v>
      </c>
      <c r="DL364" s="165">
        <f t="shared" si="576"/>
        <v>45.000010000000003</v>
      </c>
      <c r="DM364" s="165">
        <f t="shared" si="576"/>
        <v>52.500010000000003</v>
      </c>
      <c r="DN364" s="165">
        <f t="shared" si="576"/>
        <v>60.000010000000003</v>
      </c>
      <c r="DO364" s="165">
        <f t="shared" si="576"/>
        <v>67.500010000000003</v>
      </c>
      <c r="DP364" s="165">
        <f t="shared" si="576"/>
        <v>75.000010000000003</v>
      </c>
      <c r="DQ364" s="165">
        <f t="shared" si="576"/>
        <v>82.500010000000003</v>
      </c>
      <c r="DR364" s="165">
        <f t="shared" si="576"/>
        <v>90.000010000000003</v>
      </c>
      <c r="DT364" s="126" t="s">
        <v>152</v>
      </c>
      <c r="DU364" s="165">
        <f>DF364</f>
        <v>1.0000000000000001E-5</v>
      </c>
      <c r="DV364" s="165">
        <f t="shared" ref="DV364:EG364" si="577">DG364</f>
        <v>7.5000099999999996</v>
      </c>
      <c r="DW364" s="165">
        <f t="shared" si="577"/>
        <v>15.00001</v>
      </c>
      <c r="DX364" s="165">
        <f t="shared" si="577"/>
        <v>22.50001</v>
      </c>
      <c r="DY364" s="165">
        <f t="shared" si="577"/>
        <v>30.00001</v>
      </c>
      <c r="DZ364" s="165">
        <f t="shared" si="577"/>
        <v>37.500010000000003</v>
      </c>
      <c r="EA364" s="165">
        <f t="shared" si="577"/>
        <v>45.000010000000003</v>
      </c>
      <c r="EB364" s="165">
        <f t="shared" si="577"/>
        <v>52.500010000000003</v>
      </c>
      <c r="EC364" s="165">
        <f t="shared" si="577"/>
        <v>60.000010000000003</v>
      </c>
      <c r="ED364" s="165">
        <f t="shared" si="577"/>
        <v>67.500010000000003</v>
      </c>
      <c r="EE364" s="165">
        <f t="shared" si="577"/>
        <v>75.000010000000003</v>
      </c>
      <c r="EF364" s="165">
        <f t="shared" si="577"/>
        <v>82.500010000000003</v>
      </c>
      <c r="EG364" s="165">
        <f t="shared" si="577"/>
        <v>90.000010000000003</v>
      </c>
      <c r="EI364" s="126" t="s">
        <v>152</v>
      </c>
      <c r="EJ364" s="165">
        <f>DU364</f>
        <v>1.0000000000000001E-5</v>
      </c>
      <c r="EK364" s="165">
        <f t="shared" ref="EK364:EV364" si="578">DV364</f>
        <v>7.5000099999999996</v>
      </c>
      <c r="EL364" s="165">
        <f t="shared" si="578"/>
        <v>15.00001</v>
      </c>
      <c r="EM364" s="165">
        <f t="shared" si="578"/>
        <v>22.50001</v>
      </c>
      <c r="EN364" s="165">
        <f t="shared" si="578"/>
        <v>30.00001</v>
      </c>
      <c r="EO364" s="165">
        <f t="shared" si="578"/>
        <v>37.500010000000003</v>
      </c>
      <c r="EP364" s="165">
        <f t="shared" si="578"/>
        <v>45.000010000000003</v>
      </c>
      <c r="EQ364" s="165">
        <f t="shared" si="578"/>
        <v>52.500010000000003</v>
      </c>
      <c r="ER364" s="165">
        <f t="shared" si="578"/>
        <v>60.000010000000003</v>
      </c>
      <c r="ES364" s="165">
        <f t="shared" si="578"/>
        <v>67.500010000000003</v>
      </c>
      <c r="ET364" s="165">
        <f t="shared" si="578"/>
        <v>75.000010000000003</v>
      </c>
      <c r="EU364" s="165">
        <f t="shared" si="578"/>
        <v>82.500010000000003</v>
      </c>
      <c r="EV364" s="165">
        <f t="shared" si="578"/>
        <v>90.000010000000003</v>
      </c>
      <c r="EX364" s="126" t="s">
        <v>152</v>
      </c>
      <c r="EY364" s="165">
        <f t="shared" ref="EY364:FK364" si="579">EJ364</f>
        <v>1.0000000000000001E-5</v>
      </c>
      <c r="EZ364" s="165">
        <f t="shared" si="579"/>
        <v>7.5000099999999996</v>
      </c>
      <c r="FA364" s="165">
        <f t="shared" si="579"/>
        <v>15.00001</v>
      </c>
      <c r="FB364" s="165">
        <f t="shared" si="579"/>
        <v>22.50001</v>
      </c>
      <c r="FC364" s="165">
        <f t="shared" si="579"/>
        <v>30.00001</v>
      </c>
      <c r="FD364" s="165">
        <f t="shared" si="579"/>
        <v>37.500010000000003</v>
      </c>
      <c r="FE364" s="165">
        <f t="shared" si="579"/>
        <v>45.000010000000003</v>
      </c>
      <c r="FF364" s="165">
        <f t="shared" si="579"/>
        <v>52.500010000000003</v>
      </c>
      <c r="FG364" s="165">
        <f t="shared" si="579"/>
        <v>60.000010000000003</v>
      </c>
      <c r="FH364" s="165">
        <f t="shared" si="579"/>
        <v>67.500010000000003</v>
      </c>
      <c r="FI364" s="165">
        <f t="shared" si="579"/>
        <v>75.000010000000003</v>
      </c>
      <c r="FJ364" s="165">
        <f t="shared" si="579"/>
        <v>82.500010000000003</v>
      </c>
      <c r="FK364" s="165">
        <f t="shared" si="579"/>
        <v>90.000010000000003</v>
      </c>
      <c r="FM364" s="126" t="s">
        <v>152</v>
      </c>
      <c r="FN364" s="165">
        <f t="shared" ref="FN364:FZ364" si="580">EY364</f>
        <v>1.0000000000000001E-5</v>
      </c>
      <c r="FO364" s="165">
        <f t="shared" si="580"/>
        <v>7.5000099999999996</v>
      </c>
      <c r="FP364" s="165">
        <f t="shared" si="580"/>
        <v>15.00001</v>
      </c>
      <c r="FQ364" s="165">
        <f t="shared" si="580"/>
        <v>22.50001</v>
      </c>
      <c r="FR364" s="165">
        <f t="shared" si="580"/>
        <v>30.00001</v>
      </c>
      <c r="FS364" s="165">
        <f t="shared" si="580"/>
        <v>37.500010000000003</v>
      </c>
      <c r="FT364" s="165">
        <f t="shared" si="580"/>
        <v>45.000010000000003</v>
      </c>
      <c r="FU364" s="165">
        <f t="shared" si="580"/>
        <v>52.500010000000003</v>
      </c>
      <c r="FV364" s="165">
        <f t="shared" si="580"/>
        <v>60.000010000000003</v>
      </c>
      <c r="FW364" s="165">
        <f t="shared" si="580"/>
        <v>67.500010000000003</v>
      </c>
      <c r="FX364" s="165">
        <f t="shared" si="580"/>
        <v>75.000010000000003</v>
      </c>
      <c r="FY364" s="165">
        <f t="shared" si="580"/>
        <v>82.500010000000003</v>
      </c>
      <c r="FZ364" s="165">
        <f t="shared" si="580"/>
        <v>90.000010000000003</v>
      </c>
    </row>
    <row r="365" spans="13:184">
      <c r="S365" s="26">
        <f>S349</f>
        <v>1.0000000000000001E-5</v>
      </c>
      <c r="T365" s="84">
        <f t="shared" ref="T365:AF377" ca="1" si="581">(1+$Z$1/$T$1)*(T303+T318)</f>
        <v>6.3560508713865067</v>
      </c>
      <c r="U365" s="84">
        <f t="shared" ca="1" si="581"/>
        <v>5.3633234533603282</v>
      </c>
      <c r="V365" s="84">
        <f t="shared" ca="1" si="581"/>
        <v>2.761912365281864</v>
      </c>
      <c r="W365" s="84">
        <f t="shared" ca="1" si="581"/>
        <v>-6.8931358993659084E-2</v>
      </c>
      <c r="X365" s="84">
        <f t="shared" ca="1" si="581"/>
        <v>-0.96670377508084204</v>
      </c>
      <c r="Y365" s="84">
        <f t="shared" ca="1" si="581"/>
        <v>1.0812657755167223</v>
      </c>
      <c r="Z365" s="84">
        <f t="shared" ca="1" si="581"/>
        <v>4.8706812632525507</v>
      </c>
      <c r="AA365" s="84">
        <f t="shared" ca="1" si="581"/>
        <v>8.7296235023872963</v>
      </c>
      <c r="AB365" s="84">
        <f t="shared" ca="1" si="581"/>
        <v>11.84499801798864</v>
      </c>
      <c r="AC365" s="84">
        <f t="shared" ca="1" si="581"/>
        <v>14.082828240174496</v>
      </c>
      <c r="AD365" s="84">
        <f t="shared" ca="1" si="581"/>
        <v>15.548730472922157</v>
      </c>
      <c r="AE365" s="84">
        <f t="shared" ca="1" si="581"/>
        <v>16.371335453213852</v>
      </c>
      <c r="AF365" s="84">
        <f t="shared" ca="1" si="581"/>
        <v>16.635936840034095</v>
      </c>
      <c r="AG365" s="59"/>
      <c r="AH365" s="80">
        <f>S365</f>
        <v>1.0000000000000001E-5</v>
      </c>
      <c r="AI365" s="104">
        <f t="shared" ref="AI365:AU377" ca="1" si="582">(1+$Z$1/$T$1)*(AI303+AI318)</f>
        <v>-6.3560508713865067</v>
      </c>
      <c r="AJ365" s="104">
        <f t="shared" ca="1" si="582"/>
        <v>-5.3633234533603282</v>
      </c>
      <c r="AK365" s="104">
        <f t="shared" ca="1" si="582"/>
        <v>-2.761912365281864</v>
      </c>
      <c r="AL365" s="104">
        <f t="shared" ca="1" si="582"/>
        <v>6.8931358993659084E-2</v>
      </c>
      <c r="AM365" s="104">
        <f t="shared" ca="1" si="582"/>
        <v>0.96670377508084204</v>
      </c>
      <c r="AN365" s="104">
        <f t="shared" ca="1" si="582"/>
        <v>-1.0812657755167223</v>
      </c>
      <c r="AO365" s="104">
        <f t="shared" ca="1" si="582"/>
        <v>-4.8706812632525507</v>
      </c>
      <c r="AP365" s="104">
        <f t="shared" ca="1" si="582"/>
        <v>-8.7296235023872963</v>
      </c>
      <c r="AQ365" s="104">
        <f t="shared" ca="1" si="582"/>
        <v>-11.84499801798864</v>
      </c>
      <c r="AR365" s="104">
        <f t="shared" ca="1" si="582"/>
        <v>-14.082828240174496</v>
      </c>
      <c r="AS365" s="104">
        <f t="shared" ca="1" si="582"/>
        <v>-15.548730472922157</v>
      </c>
      <c r="AT365" s="104">
        <f t="shared" ca="1" si="582"/>
        <v>-16.371335453213852</v>
      </c>
      <c r="AU365" s="104">
        <f t="shared" ca="1" si="582"/>
        <v>-16.635936840034095</v>
      </c>
      <c r="AV365" s="62"/>
      <c r="AW365" s="80">
        <f>AH365</f>
        <v>1.0000000000000001E-5</v>
      </c>
      <c r="AX365" s="104">
        <f t="shared" ref="AX365:BJ389" ca="1" si="583">(1+$Z$1/$T$1)*(AX303+AX318)</f>
        <v>158.58736596072319</v>
      </c>
      <c r="BL365" s="80">
        <f>AW365</f>
        <v>1.0000000000000001E-5</v>
      </c>
      <c r="BM365" s="104">
        <f t="shared" ref="BM365:BY377" ca="1" si="584">(1+$Z$1/$T$1)*(BM303+BM318)</f>
        <v>145.87526421795016</v>
      </c>
      <c r="BN365" s="104">
        <f t="shared" ca="1" si="584"/>
        <v>144.91396248113935</v>
      </c>
      <c r="BO365" s="104">
        <f t="shared" ca="1" si="584"/>
        <v>139.79793782074262</v>
      </c>
      <c r="BP365" s="104">
        <f t="shared" ca="1" si="584"/>
        <v>125.24874236879471</v>
      </c>
      <c r="BQ365" s="104">
        <f t="shared" ca="1" si="584"/>
        <v>98.973093257470694</v>
      </c>
      <c r="BR365" s="104">
        <f t="shared" ca="1" si="584"/>
        <v>67.732084075625764</v>
      </c>
      <c r="BS365" s="104">
        <f t="shared" ca="1" si="584"/>
        <v>41.2475595403806</v>
      </c>
      <c r="BT365" s="104">
        <f t="shared" ca="1" si="584"/>
        <v>23.197886616311106</v>
      </c>
      <c r="BU365" s="104">
        <f t="shared" ca="1" si="584"/>
        <v>12.202557575405907</v>
      </c>
      <c r="BV365" s="104">
        <f t="shared" ca="1" si="584"/>
        <v>5.8410593301047005</v>
      </c>
      <c r="BW365" s="104">
        <f t="shared" ca="1" si="584"/>
        <v>2.3071819582159985</v>
      </c>
      <c r="BX365" s="104">
        <f t="shared" ca="1" si="584"/>
        <v>0.53706315845327834</v>
      </c>
      <c r="BY365" s="104">
        <f t="shared" ca="1" si="584"/>
        <v>-4.6443831111003854E-15</v>
      </c>
      <c r="BZ365" s="62"/>
      <c r="CA365" s="80">
        <f>BL365</f>
        <v>1.0000000000000001E-5</v>
      </c>
      <c r="CB365" s="104">
        <f t="shared" ref="CB365:CN377" ca="1" si="585">(1+$Z$1/$T$1)*(CB303+CB318)</f>
        <v>6.3560508713865067</v>
      </c>
      <c r="CC365" s="104">
        <f t="shared" ca="1" si="585"/>
        <v>5.36332345336033</v>
      </c>
      <c r="CD365" s="104">
        <f t="shared" ca="1" si="585"/>
        <v>2.7619123652818596</v>
      </c>
      <c r="CE365" s="104">
        <f t="shared" ca="1" si="585"/>
        <v>-6.8931358993663719E-2</v>
      </c>
      <c r="CF365" s="104">
        <f t="shared" ca="1" si="585"/>
        <v>-0.96670377508084204</v>
      </c>
      <c r="CG365" s="104">
        <f t="shared" ca="1" si="585"/>
        <v>1.0812657755167223</v>
      </c>
      <c r="CH365" s="104">
        <f t="shared" ca="1" si="585"/>
        <v>4.8706812632525507</v>
      </c>
      <c r="CI365" s="104">
        <f t="shared" ca="1" si="585"/>
        <v>8.7296235023872963</v>
      </c>
      <c r="CJ365" s="104">
        <f t="shared" ca="1" si="585"/>
        <v>11.84499801798864</v>
      </c>
      <c r="CK365" s="104">
        <f t="shared" ca="1" si="585"/>
        <v>14.082828240174495</v>
      </c>
      <c r="CL365" s="104">
        <f t="shared" ca="1" si="585"/>
        <v>15.548730472922157</v>
      </c>
      <c r="CM365" s="104">
        <f t="shared" ca="1" si="585"/>
        <v>16.371335453213849</v>
      </c>
      <c r="CN365" s="104">
        <f t="shared" ca="1" si="585"/>
        <v>16.635936840034095</v>
      </c>
      <c r="CP365" s="80">
        <f>CA365</f>
        <v>1.0000000000000001E-5</v>
      </c>
      <c r="CQ365" s="104">
        <f t="shared" ref="CQ365:DC377" ca="1" si="586">(1+$Z$1/$T$1)*(CQ303+CQ318)</f>
        <v>-6.3560508713865067</v>
      </c>
      <c r="CR365" s="104">
        <f t="shared" ca="1" si="586"/>
        <v>-5.36332345336033</v>
      </c>
      <c r="CS365" s="104">
        <f t="shared" ca="1" si="586"/>
        <v>-2.7619123652818596</v>
      </c>
      <c r="CT365" s="104">
        <f t="shared" ca="1" si="586"/>
        <v>6.8931358993663719E-2</v>
      </c>
      <c r="CU365" s="104">
        <f t="shared" ca="1" si="586"/>
        <v>0.96670377508084204</v>
      </c>
      <c r="CV365" s="104">
        <f t="shared" ca="1" si="586"/>
        <v>-1.0812657755167223</v>
      </c>
      <c r="CW365" s="104">
        <f t="shared" ca="1" si="586"/>
        <v>-4.8706812632525507</v>
      </c>
      <c r="CX365" s="104">
        <f t="shared" ca="1" si="586"/>
        <v>-8.7296235023872963</v>
      </c>
      <c r="CY365" s="104">
        <f t="shared" ca="1" si="586"/>
        <v>-11.84499801798864</v>
      </c>
      <c r="CZ365" s="104">
        <f t="shared" ca="1" si="586"/>
        <v>-14.082828240174495</v>
      </c>
      <c r="DA365" s="104">
        <f t="shared" ca="1" si="586"/>
        <v>-15.548730472922157</v>
      </c>
      <c r="DB365" s="104">
        <f t="shared" ca="1" si="586"/>
        <v>-16.371335453213849</v>
      </c>
      <c r="DC365" s="104">
        <f t="shared" ca="1" si="586"/>
        <v>-16.635936840034095</v>
      </c>
      <c r="DE365" s="80">
        <f>CP365</f>
        <v>1.0000000000000001E-5</v>
      </c>
      <c r="DF365" s="104">
        <f t="shared" ref="DF365:DR377" ca="1" si="587">(1+$Z$1/$T$1)*(DF303+DF318)</f>
        <v>158.58736596072316</v>
      </c>
      <c r="DG365" s="104">
        <f t="shared" ca="1" si="587"/>
        <v>155.64060938786</v>
      </c>
      <c r="DH365" s="104">
        <f t="shared" ca="1" si="587"/>
        <v>145.32176255130631</v>
      </c>
      <c r="DI365" s="104">
        <f t="shared" ca="1" si="587"/>
        <v>125.11087965080738</v>
      </c>
      <c r="DJ365" s="104">
        <f t="shared" ca="1" si="587"/>
        <v>97.039685707309019</v>
      </c>
      <c r="DK365" s="104">
        <f t="shared" ca="1" si="587"/>
        <v>69.894615626659188</v>
      </c>
      <c r="DL365" s="104">
        <f t="shared" ca="1" si="587"/>
        <v>50.988922066885699</v>
      </c>
      <c r="DM365" s="104">
        <f t="shared" ca="1" si="587"/>
        <v>40.657133621085698</v>
      </c>
      <c r="DN365" s="104">
        <f t="shared" ca="1" si="587"/>
        <v>35.8925536113832</v>
      </c>
      <c r="DO365" s="104">
        <f t="shared" ca="1" si="587"/>
        <v>34.006715810453699</v>
      </c>
      <c r="DP365" s="104">
        <f t="shared" ca="1" si="587"/>
        <v>33.40464290406031</v>
      </c>
      <c r="DQ365" s="104">
        <f t="shared" ca="1" si="587"/>
        <v>33.279734064880991</v>
      </c>
      <c r="DR365" s="104">
        <f t="shared" ca="1" si="587"/>
        <v>33.27187368006819</v>
      </c>
      <c r="DT365" s="80">
        <f>DE365</f>
        <v>1.0000000000000001E-5</v>
      </c>
      <c r="DU365" s="104">
        <f t="shared" ref="DU365:EG377" ca="1" si="588">(1+$Z$1/$T$1)*(DU303+DU318)</f>
        <v>6.3560508713865067</v>
      </c>
      <c r="DV365" s="104">
        <f t="shared" ca="1" si="588"/>
        <v>5.3633234533603282</v>
      </c>
      <c r="DW365" s="104">
        <f t="shared" ca="1" si="588"/>
        <v>2.761912365281864</v>
      </c>
      <c r="DX365" s="104">
        <f t="shared" ca="1" si="588"/>
        <v>-6.8931358993659084E-2</v>
      </c>
      <c r="DY365" s="104">
        <f t="shared" ca="1" si="588"/>
        <v>-0.96670377508084204</v>
      </c>
      <c r="DZ365" s="104">
        <f t="shared" ca="1" si="588"/>
        <v>1.0812657755167223</v>
      </c>
      <c r="EA365" s="104">
        <f t="shared" ca="1" si="588"/>
        <v>4.8706812632525507</v>
      </c>
      <c r="EB365" s="104">
        <f t="shared" ca="1" si="588"/>
        <v>8.7296235023872963</v>
      </c>
      <c r="EC365" s="104">
        <f t="shared" ca="1" si="588"/>
        <v>11.84499801798864</v>
      </c>
      <c r="ED365" s="104">
        <f t="shared" ca="1" si="588"/>
        <v>14.082828240174496</v>
      </c>
      <c r="EE365" s="104">
        <f t="shared" ca="1" si="588"/>
        <v>15.548730472922157</v>
      </c>
      <c r="EF365" s="104">
        <f t="shared" ca="1" si="588"/>
        <v>16.371335453213852</v>
      </c>
      <c r="EG365" s="104">
        <f t="shared" ca="1" si="588"/>
        <v>16.635936840034095</v>
      </c>
      <c r="EI365" s="80">
        <f>DT365</f>
        <v>1.0000000000000001E-5</v>
      </c>
      <c r="EJ365" s="104">
        <f t="shared" ref="EJ365:EV377" ca="1" si="589">(1+$Z$1/$T$1)*(EJ303+EJ318)</f>
        <v>-6.3560508713865067</v>
      </c>
      <c r="EK365" s="104">
        <f t="shared" ca="1" si="589"/>
        <v>-5.3633234533603282</v>
      </c>
      <c r="EL365" s="104">
        <f t="shared" ca="1" si="589"/>
        <v>-2.761912365281864</v>
      </c>
      <c r="EM365" s="104">
        <f t="shared" ca="1" si="589"/>
        <v>6.8931358993659084E-2</v>
      </c>
      <c r="EN365" s="104">
        <f t="shared" ca="1" si="589"/>
        <v>0.96670377508084204</v>
      </c>
      <c r="EO365" s="104">
        <f t="shared" ca="1" si="589"/>
        <v>-1.0812657755167223</v>
      </c>
      <c r="EP365" s="104">
        <f t="shared" ca="1" si="589"/>
        <v>-4.8706812632525507</v>
      </c>
      <c r="EQ365" s="104">
        <f t="shared" ca="1" si="589"/>
        <v>-8.7296235023872963</v>
      </c>
      <c r="ER365" s="104">
        <f t="shared" ca="1" si="589"/>
        <v>-11.84499801798864</v>
      </c>
      <c r="ES365" s="104">
        <f t="shared" ca="1" si="589"/>
        <v>-14.082828240174496</v>
      </c>
      <c r="ET365" s="104">
        <f t="shared" ca="1" si="589"/>
        <v>-15.548730472922157</v>
      </c>
      <c r="EU365" s="104">
        <f t="shared" ca="1" si="589"/>
        <v>-16.371335453213852</v>
      </c>
      <c r="EV365" s="104">
        <f t="shared" ca="1" si="589"/>
        <v>-16.635936840034095</v>
      </c>
      <c r="EX365" s="80">
        <f>EI365</f>
        <v>1.0000000000000001E-5</v>
      </c>
      <c r="EY365" s="104">
        <f t="shared" ref="EY365:FK377" ca="1" si="590">(1+$Z$1/$T$1)*(EY303+EY318)</f>
        <v>0</v>
      </c>
      <c r="EZ365" s="104">
        <f t="shared" ca="1" si="590"/>
        <v>0</v>
      </c>
      <c r="FA365" s="104">
        <f t="shared" ca="1" si="590"/>
        <v>0</v>
      </c>
      <c r="FB365" s="104">
        <f t="shared" ca="1" si="590"/>
        <v>0</v>
      </c>
      <c r="FC365" s="104">
        <f t="shared" ca="1" si="590"/>
        <v>0</v>
      </c>
      <c r="FD365" s="104">
        <f t="shared" ca="1" si="590"/>
        <v>0</v>
      </c>
      <c r="FE365" s="104">
        <f t="shared" ca="1" si="590"/>
        <v>0</v>
      </c>
      <c r="FF365" s="104">
        <f t="shared" ca="1" si="590"/>
        <v>0</v>
      </c>
      <c r="FG365" s="104">
        <f t="shared" ca="1" si="590"/>
        <v>0</v>
      </c>
      <c r="FH365" s="104">
        <f t="shared" ca="1" si="590"/>
        <v>0</v>
      </c>
      <c r="FI365" s="104">
        <f t="shared" ca="1" si="590"/>
        <v>0</v>
      </c>
      <c r="FJ365" s="104">
        <f t="shared" ca="1" si="590"/>
        <v>0</v>
      </c>
      <c r="FK365" s="104">
        <f t="shared" ca="1" si="590"/>
        <v>0</v>
      </c>
      <c r="FM365" s="80">
        <f>EX365</f>
        <v>1.0000000000000001E-5</v>
      </c>
      <c r="FN365" s="104">
        <f t="shared" ref="FN365:FZ377" ca="1" si="591">(1+$Z$1/$T$1)*(FN303+FN318)</f>
        <v>0</v>
      </c>
      <c r="FO365" s="104">
        <f t="shared" ca="1" si="591"/>
        <v>0</v>
      </c>
      <c r="FP365" s="104">
        <f t="shared" ca="1" si="591"/>
        <v>0</v>
      </c>
      <c r="FQ365" s="104">
        <f t="shared" ca="1" si="591"/>
        <v>0</v>
      </c>
      <c r="FR365" s="104">
        <f t="shared" ca="1" si="591"/>
        <v>0</v>
      </c>
      <c r="FS365" s="104">
        <f t="shared" ca="1" si="591"/>
        <v>0</v>
      </c>
      <c r="FT365" s="104">
        <f t="shared" ca="1" si="591"/>
        <v>0</v>
      </c>
      <c r="FU365" s="104">
        <f t="shared" ca="1" si="591"/>
        <v>0</v>
      </c>
      <c r="FV365" s="104">
        <f t="shared" ca="1" si="591"/>
        <v>0</v>
      </c>
      <c r="FW365" s="104">
        <f t="shared" ca="1" si="591"/>
        <v>0</v>
      </c>
      <c r="FX365" s="104">
        <f t="shared" ca="1" si="591"/>
        <v>0</v>
      </c>
      <c r="FY365" s="104">
        <f t="shared" ca="1" si="591"/>
        <v>0</v>
      </c>
      <c r="FZ365" s="104">
        <f t="shared" ca="1" si="591"/>
        <v>0</v>
      </c>
    </row>
    <row r="366" spans="13:184">
      <c r="S366" s="26">
        <f t="shared" ref="S366:S377" si="592">S350</f>
        <v>7.5000099999999996</v>
      </c>
      <c r="T366" s="84">
        <f t="shared" ca="1" si="581"/>
        <v>5.3633234533603282</v>
      </c>
      <c r="U366" s="84">
        <f t="shared" ca="1" si="581"/>
        <v>4.3590030951563348</v>
      </c>
      <c r="V366" s="84">
        <f t="shared" ca="1" si="581"/>
        <v>1.7180323163017184</v>
      </c>
      <c r="W366" s="84">
        <f t="shared" ca="1" si="581"/>
        <v>-1.1584225698330555</v>
      </c>
      <c r="X366" s="84">
        <f t="shared" ca="1" si="581"/>
        <v>-1.9925765090552265</v>
      </c>
      <c r="Y366" s="84">
        <f t="shared" ca="1" si="581"/>
        <v>0.32107863536273823</v>
      </c>
      <c r="Z366" s="84">
        <f t="shared" ca="1" si="581"/>
        <v>4.4660039650983219</v>
      </c>
      <c r="AA366" s="84">
        <f t="shared" ca="1" si="581"/>
        <v>8.6169994518333208</v>
      </c>
      <c r="AB366" s="84">
        <f t="shared" ca="1" si="581"/>
        <v>11.919794821789377</v>
      </c>
      <c r="AC366" s="84">
        <f t="shared" ca="1" si="581"/>
        <v>14.264220813693834</v>
      </c>
      <c r="AD366" s="84">
        <f t="shared" ca="1" si="581"/>
        <v>15.786530294981068</v>
      </c>
      <c r="AE366" s="84">
        <f t="shared" ca="1" si="581"/>
        <v>16.635936840034095</v>
      </c>
      <c r="AF366" s="84">
        <f t="shared" ca="1" si="581"/>
        <v>16.908398611667135</v>
      </c>
      <c r="AG366" s="59"/>
      <c r="AH366" s="80">
        <f t="shared" ref="AH366:AH377" si="593">S366</f>
        <v>7.5000099999999996</v>
      </c>
      <c r="AI366" s="104">
        <f t="shared" ca="1" si="582"/>
        <v>-5.3633234533603282</v>
      </c>
      <c r="AJ366" s="104">
        <f t="shared" ca="1" si="582"/>
        <v>-4.3590030951563348</v>
      </c>
      <c r="AK366" s="104">
        <f t="shared" ca="1" si="582"/>
        <v>-1.7180323163017184</v>
      </c>
      <c r="AL366" s="104">
        <f t="shared" ca="1" si="582"/>
        <v>1.1584225698330555</v>
      </c>
      <c r="AM366" s="104">
        <f t="shared" ca="1" si="582"/>
        <v>1.9925765090552265</v>
      </c>
      <c r="AN366" s="104">
        <f t="shared" ca="1" si="582"/>
        <v>-0.32107863536273823</v>
      </c>
      <c r="AO366" s="104">
        <f t="shared" ca="1" si="582"/>
        <v>-4.4660039650983219</v>
      </c>
      <c r="AP366" s="104">
        <f t="shared" ca="1" si="582"/>
        <v>-8.6169994518333208</v>
      </c>
      <c r="AQ366" s="104">
        <f t="shared" ca="1" si="582"/>
        <v>-11.919794821789377</v>
      </c>
      <c r="AR366" s="104">
        <f t="shared" ca="1" si="582"/>
        <v>-14.264220813693834</v>
      </c>
      <c r="AS366" s="104">
        <f t="shared" ca="1" si="582"/>
        <v>-15.786530294981068</v>
      </c>
      <c r="AT366" s="104">
        <f t="shared" ca="1" si="582"/>
        <v>-16.635936840034095</v>
      </c>
      <c r="AU366" s="104">
        <f t="shared" ca="1" si="582"/>
        <v>-16.908398611667135</v>
      </c>
      <c r="AV366" s="62"/>
      <c r="AW366" s="80">
        <f t="shared" ref="AW366:AW377" si="594">AH366</f>
        <v>7.5000099999999996</v>
      </c>
      <c r="AX366" s="104">
        <f t="shared" ca="1" si="583"/>
        <v>155.64060938786002</v>
      </c>
      <c r="BL366" s="80">
        <f t="shared" ref="BL366:BL377" si="595">AW366</f>
        <v>7.5000099999999996</v>
      </c>
      <c r="BM366" s="104">
        <f t="shared" ca="1" si="584"/>
        <v>144.91396248113935</v>
      </c>
      <c r="BN366" s="104">
        <f t="shared" ca="1" si="584"/>
        <v>144.25419469622159</v>
      </c>
      <c r="BO366" s="104">
        <f t="shared" ca="1" si="584"/>
        <v>139.99358151473047</v>
      </c>
      <c r="BP366" s="104">
        <f t="shared" ca="1" si="584"/>
        <v>126.47788053552084</v>
      </c>
      <c r="BQ366" s="104">
        <f t="shared" ca="1" si="584"/>
        <v>100.60182932147166</v>
      </c>
      <c r="BR366" s="104">
        <f t="shared" ca="1" si="584"/>
        <v>68.848388261312436</v>
      </c>
      <c r="BS366" s="104">
        <f t="shared" ca="1" si="584"/>
        <v>41.599052643512124</v>
      </c>
      <c r="BT366" s="104">
        <f t="shared" ca="1" si="584"/>
        <v>23.033766408853378</v>
      </c>
      <c r="BU366" s="104">
        <f t="shared" ca="1" si="584"/>
        <v>11.792255676939467</v>
      </c>
      <c r="BV366" s="104">
        <f t="shared" ca="1" si="584"/>
        <v>5.3367172879331699</v>
      </c>
      <c r="BW366" s="104">
        <f t="shared" ca="1" si="584"/>
        <v>1.7749777214868536</v>
      </c>
      <c r="BX366" s="104">
        <f t="shared" ca="1" si="584"/>
        <v>0</v>
      </c>
      <c r="BY366" s="104">
        <f t="shared" ca="1" si="584"/>
        <v>-0.53706315845327379</v>
      </c>
      <c r="BZ366" s="62"/>
      <c r="CA366" s="80">
        <f t="shared" ref="CA366:CA377" si="596">BL366</f>
        <v>7.5000099999999996</v>
      </c>
      <c r="CB366" s="104">
        <f t="shared" ca="1" si="585"/>
        <v>5.36332345336033</v>
      </c>
      <c r="CC366" s="104">
        <f t="shared" ca="1" si="585"/>
        <v>4.3590030951563348</v>
      </c>
      <c r="CD366" s="104">
        <f t="shared" ca="1" si="585"/>
        <v>1.7180323163017228</v>
      </c>
      <c r="CE366" s="104">
        <f t="shared" ca="1" si="585"/>
        <v>-1.1584225698330555</v>
      </c>
      <c r="CF366" s="104">
        <f t="shared" ca="1" si="585"/>
        <v>-1.9925765090552265</v>
      </c>
      <c r="CG366" s="104">
        <f t="shared" ca="1" si="585"/>
        <v>0.32107863536273823</v>
      </c>
      <c r="CH366" s="104">
        <f t="shared" ca="1" si="585"/>
        <v>4.4660039650983263</v>
      </c>
      <c r="CI366" s="104">
        <f t="shared" ca="1" si="585"/>
        <v>8.6169994518333208</v>
      </c>
      <c r="CJ366" s="104">
        <f t="shared" ca="1" si="585"/>
        <v>11.919794821789377</v>
      </c>
      <c r="CK366" s="104">
        <f t="shared" ca="1" si="585"/>
        <v>14.264220813693838</v>
      </c>
      <c r="CL366" s="104">
        <f t="shared" ca="1" si="585"/>
        <v>15.786530294981063</v>
      </c>
      <c r="CM366" s="104">
        <f t="shared" ca="1" si="585"/>
        <v>16.635936840034095</v>
      </c>
      <c r="CN366" s="104">
        <f t="shared" ca="1" si="585"/>
        <v>16.908398611667142</v>
      </c>
      <c r="CP366" s="80">
        <f t="shared" ref="CP366:CP377" si="597">CA366</f>
        <v>7.5000099999999996</v>
      </c>
      <c r="CQ366" s="104">
        <f t="shared" ca="1" si="586"/>
        <v>-5.36332345336033</v>
      </c>
      <c r="CR366" s="104">
        <f t="shared" ca="1" si="586"/>
        <v>-4.3590030951563348</v>
      </c>
      <c r="CS366" s="104">
        <f t="shared" ca="1" si="586"/>
        <v>-1.7180323163017228</v>
      </c>
      <c r="CT366" s="104">
        <f t="shared" ca="1" si="586"/>
        <v>1.1584225698330555</v>
      </c>
      <c r="CU366" s="104">
        <f t="shared" ca="1" si="586"/>
        <v>1.9925765090552265</v>
      </c>
      <c r="CV366" s="104">
        <f t="shared" ca="1" si="586"/>
        <v>-0.32107863536273823</v>
      </c>
      <c r="CW366" s="104">
        <f t="shared" ca="1" si="586"/>
        <v>-4.4660039650983263</v>
      </c>
      <c r="CX366" s="104">
        <f t="shared" ca="1" si="586"/>
        <v>-8.6169994518333208</v>
      </c>
      <c r="CY366" s="104">
        <f t="shared" ca="1" si="586"/>
        <v>-11.919794821789377</v>
      </c>
      <c r="CZ366" s="104">
        <f t="shared" ca="1" si="586"/>
        <v>-14.264220813693838</v>
      </c>
      <c r="DA366" s="104">
        <f t="shared" ca="1" si="586"/>
        <v>-15.786530294981063</v>
      </c>
      <c r="DB366" s="104">
        <f t="shared" ca="1" si="586"/>
        <v>-16.635936840034095</v>
      </c>
      <c r="DC366" s="104">
        <f t="shared" ca="1" si="586"/>
        <v>-16.908398611667142</v>
      </c>
      <c r="DE366" s="80">
        <f t="shared" ref="DE366:DE377" si="598">CP366</f>
        <v>7.5000099999999996</v>
      </c>
      <c r="DF366" s="104">
        <f t="shared" ca="1" si="587"/>
        <v>155.64060938786</v>
      </c>
      <c r="DG366" s="104">
        <f t="shared" ca="1" si="587"/>
        <v>152.97220088653427</v>
      </c>
      <c r="DH366" s="104">
        <f t="shared" ca="1" si="587"/>
        <v>143.4296461473339</v>
      </c>
      <c r="DI366" s="104">
        <f t="shared" ca="1" si="587"/>
        <v>124.16103539585475</v>
      </c>
      <c r="DJ366" s="104">
        <f t="shared" ca="1" si="587"/>
        <v>96.616676303361203</v>
      </c>
      <c r="DK366" s="104">
        <f t="shared" ca="1" si="587"/>
        <v>69.490545532037928</v>
      </c>
      <c r="DL366" s="104">
        <f t="shared" ca="1" si="587"/>
        <v>50.531060573708764</v>
      </c>
      <c r="DM366" s="104">
        <f t="shared" ca="1" si="587"/>
        <v>40.267765312520012</v>
      </c>
      <c r="DN366" s="104">
        <f t="shared" ca="1" si="587"/>
        <v>35.631845320518224</v>
      </c>
      <c r="DO366" s="104">
        <f t="shared" ca="1" si="587"/>
        <v>33.865158915320841</v>
      </c>
      <c r="DP366" s="104">
        <f t="shared" ca="1" si="587"/>
        <v>33.348038311448981</v>
      </c>
      <c r="DQ366" s="104">
        <f t="shared" ca="1" si="587"/>
        <v>33.27187368006819</v>
      </c>
      <c r="DR366" s="104">
        <f t="shared" ca="1" si="587"/>
        <v>33.279734064880991</v>
      </c>
      <c r="DT366" s="80">
        <f t="shared" ref="DT366:DT377" si="599">DE366</f>
        <v>7.5000099999999996</v>
      </c>
      <c r="DU366" s="104">
        <f t="shared" ca="1" si="588"/>
        <v>5.3633234533603282</v>
      </c>
      <c r="DV366" s="104">
        <f t="shared" ca="1" si="588"/>
        <v>4.3590030951563348</v>
      </c>
      <c r="DW366" s="104">
        <f t="shared" ca="1" si="588"/>
        <v>1.7180323163017184</v>
      </c>
      <c r="DX366" s="104">
        <f t="shared" ca="1" si="588"/>
        <v>-1.1584225698330555</v>
      </c>
      <c r="DY366" s="104">
        <f t="shared" ca="1" si="588"/>
        <v>-1.9925765090552265</v>
      </c>
      <c r="DZ366" s="104">
        <f t="shared" ca="1" si="588"/>
        <v>0.32107863536273823</v>
      </c>
      <c r="EA366" s="104">
        <f t="shared" ca="1" si="588"/>
        <v>4.4660039650983219</v>
      </c>
      <c r="EB366" s="104">
        <f t="shared" ca="1" si="588"/>
        <v>8.6169994518333208</v>
      </c>
      <c r="EC366" s="104">
        <f t="shared" ca="1" si="588"/>
        <v>11.919794821789377</v>
      </c>
      <c r="ED366" s="104">
        <f t="shared" ca="1" si="588"/>
        <v>14.264220813693834</v>
      </c>
      <c r="EE366" s="104">
        <f t="shared" ca="1" si="588"/>
        <v>15.786530294981068</v>
      </c>
      <c r="EF366" s="104">
        <f t="shared" ca="1" si="588"/>
        <v>16.635936840034095</v>
      </c>
      <c r="EG366" s="104">
        <f t="shared" ca="1" si="588"/>
        <v>16.908398611667135</v>
      </c>
      <c r="EI366" s="80">
        <f t="shared" ref="EI366:EI377" si="600">DT366</f>
        <v>7.5000099999999996</v>
      </c>
      <c r="EJ366" s="104">
        <f t="shared" ca="1" si="589"/>
        <v>-5.3633234533603282</v>
      </c>
      <c r="EK366" s="104">
        <f t="shared" ca="1" si="589"/>
        <v>-4.3590030951563348</v>
      </c>
      <c r="EL366" s="104">
        <f t="shared" ca="1" si="589"/>
        <v>-1.7180323163017184</v>
      </c>
      <c r="EM366" s="104">
        <f t="shared" ca="1" si="589"/>
        <v>1.1584225698330555</v>
      </c>
      <c r="EN366" s="104">
        <f t="shared" ca="1" si="589"/>
        <v>1.9925765090552265</v>
      </c>
      <c r="EO366" s="104">
        <f t="shared" ca="1" si="589"/>
        <v>-0.32107863536273823</v>
      </c>
      <c r="EP366" s="104">
        <f t="shared" ca="1" si="589"/>
        <v>-4.4660039650983219</v>
      </c>
      <c r="EQ366" s="104">
        <f t="shared" ca="1" si="589"/>
        <v>-8.6169994518333208</v>
      </c>
      <c r="ER366" s="104">
        <f t="shared" ca="1" si="589"/>
        <v>-11.919794821789377</v>
      </c>
      <c r="ES366" s="104">
        <f t="shared" ca="1" si="589"/>
        <v>-14.264220813693834</v>
      </c>
      <c r="ET366" s="104">
        <f t="shared" ca="1" si="589"/>
        <v>-15.786530294981068</v>
      </c>
      <c r="EU366" s="104">
        <f t="shared" ca="1" si="589"/>
        <v>-16.635936840034095</v>
      </c>
      <c r="EV366" s="104">
        <f t="shared" ca="1" si="589"/>
        <v>-16.908398611667135</v>
      </c>
      <c r="EX366" s="80">
        <f t="shared" ref="EX366:EX377" si="601">EI366</f>
        <v>7.5000099999999996</v>
      </c>
      <c r="EY366" s="104">
        <f t="shared" ca="1" si="590"/>
        <v>0</v>
      </c>
      <c r="EZ366" s="104">
        <f t="shared" ca="1" si="590"/>
        <v>0</v>
      </c>
      <c r="FA366" s="104">
        <f t="shared" ca="1" si="590"/>
        <v>0</v>
      </c>
      <c r="FB366" s="104">
        <f t="shared" ca="1" si="590"/>
        <v>0</v>
      </c>
      <c r="FC366" s="104">
        <f t="shared" ca="1" si="590"/>
        <v>0</v>
      </c>
      <c r="FD366" s="104">
        <f t="shared" ca="1" si="590"/>
        <v>0</v>
      </c>
      <c r="FE366" s="104">
        <f t="shared" ca="1" si="590"/>
        <v>0</v>
      </c>
      <c r="FF366" s="104">
        <f t="shared" ca="1" si="590"/>
        <v>0</v>
      </c>
      <c r="FG366" s="104">
        <f t="shared" ca="1" si="590"/>
        <v>0</v>
      </c>
      <c r="FH366" s="104">
        <f t="shared" ca="1" si="590"/>
        <v>0</v>
      </c>
      <c r="FI366" s="104">
        <f t="shared" ca="1" si="590"/>
        <v>0</v>
      </c>
      <c r="FJ366" s="104">
        <f t="shared" ca="1" si="590"/>
        <v>0</v>
      </c>
      <c r="FK366" s="104">
        <f t="shared" ca="1" si="590"/>
        <v>0</v>
      </c>
      <c r="FM366" s="80">
        <f t="shared" ref="FM366:FM377" si="602">EX366</f>
        <v>7.5000099999999996</v>
      </c>
      <c r="FN366" s="104">
        <f t="shared" ca="1" si="591"/>
        <v>0</v>
      </c>
      <c r="FO366" s="104">
        <f t="shared" ca="1" si="591"/>
        <v>0</v>
      </c>
      <c r="FP366" s="104">
        <f t="shared" ca="1" si="591"/>
        <v>0</v>
      </c>
      <c r="FQ366" s="104">
        <f t="shared" ca="1" si="591"/>
        <v>0</v>
      </c>
      <c r="FR366" s="104">
        <f t="shared" ca="1" si="591"/>
        <v>0</v>
      </c>
      <c r="FS366" s="104">
        <f t="shared" ca="1" si="591"/>
        <v>0</v>
      </c>
      <c r="FT366" s="104">
        <f t="shared" ca="1" si="591"/>
        <v>0</v>
      </c>
      <c r="FU366" s="104">
        <f t="shared" ca="1" si="591"/>
        <v>0</v>
      </c>
      <c r="FV366" s="104">
        <f t="shared" ca="1" si="591"/>
        <v>0</v>
      </c>
      <c r="FW366" s="104">
        <f t="shared" ca="1" si="591"/>
        <v>0</v>
      </c>
      <c r="FX366" s="104">
        <f t="shared" ca="1" si="591"/>
        <v>0</v>
      </c>
      <c r="FY366" s="104">
        <f t="shared" ca="1" si="591"/>
        <v>0</v>
      </c>
      <c r="FZ366" s="104">
        <f t="shared" ca="1" si="591"/>
        <v>0</v>
      </c>
    </row>
    <row r="367" spans="13:184">
      <c r="S367" s="26">
        <f t="shared" si="592"/>
        <v>15.00001</v>
      </c>
      <c r="T367" s="84">
        <f t="shared" ca="1" si="581"/>
        <v>2.761912365281864</v>
      </c>
      <c r="U367" s="84">
        <f t="shared" ca="1" si="581"/>
        <v>1.7180323163017184</v>
      </c>
      <c r="V367" s="84">
        <f t="shared" ca="1" si="581"/>
        <v>-1.0710154524870417</v>
      </c>
      <c r="W367" s="84">
        <f t="shared" ca="1" si="581"/>
        <v>-4.1795387263537025</v>
      </c>
      <c r="X367" s="84">
        <f t="shared" ca="1" si="581"/>
        <v>-4.9701390266888428</v>
      </c>
      <c r="Y367" s="84">
        <f t="shared" ca="1" si="581"/>
        <v>-1.9274402842182043</v>
      </c>
      <c r="Z367" s="84">
        <f t="shared" ca="1" si="581"/>
        <v>3.3202047700186674</v>
      </c>
      <c r="AA367" s="84">
        <f t="shared" ca="1" si="581"/>
        <v>8.3954019184753115</v>
      </c>
      <c r="AB367" s="84">
        <f t="shared" ca="1" si="581"/>
        <v>12.281833283147206</v>
      </c>
      <c r="AC367" s="84">
        <f t="shared" ca="1" si="581"/>
        <v>14.948574329479094</v>
      </c>
      <c r="AD367" s="84">
        <f t="shared" ca="1" si="581"/>
        <v>16.635936840034095</v>
      </c>
      <c r="AE367" s="84">
        <f t="shared" ca="1" si="581"/>
        <v>17.561508016467922</v>
      </c>
      <c r="AF367" s="84">
        <f t="shared" ca="1" si="581"/>
        <v>17.855912431138151</v>
      </c>
      <c r="AG367" s="59"/>
      <c r="AH367" s="80">
        <f t="shared" si="593"/>
        <v>15.00001</v>
      </c>
      <c r="AI367" s="104">
        <f t="shared" ca="1" si="582"/>
        <v>-2.761912365281864</v>
      </c>
      <c r="AJ367" s="104">
        <f t="shared" ca="1" si="582"/>
        <v>-1.7180323163017184</v>
      </c>
      <c r="AK367" s="104">
        <f t="shared" ca="1" si="582"/>
        <v>1.0710154524870417</v>
      </c>
      <c r="AL367" s="104">
        <f t="shared" ca="1" si="582"/>
        <v>4.1795387263537025</v>
      </c>
      <c r="AM367" s="104">
        <f t="shared" ca="1" si="582"/>
        <v>4.9701390266888428</v>
      </c>
      <c r="AN367" s="104">
        <f t="shared" ca="1" si="582"/>
        <v>1.9274402842182043</v>
      </c>
      <c r="AO367" s="104">
        <f t="shared" ca="1" si="582"/>
        <v>-3.3202047700186674</v>
      </c>
      <c r="AP367" s="104">
        <f t="shared" ca="1" si="582"/>
        <v>-8.3954019184753115</v>
      </c>
      <c r="AQ367" s="104">
        <f t="shared" ca="1" si="582"/>
        <v>-12.281833283147206</v>
      </c>
      <c r="AR367" s="104">
        <f t="shared" ca="1" si="582"/>
        <v>-14.948574329479094</v>
      </c>
      <c r="AS367" s="104">
        <f t="shared" ca="1" si="582"/>
        <v>-16.635936840034095</v>
      </c>
      <c r="AT367" s="104">
        <f t="shared" ca="1" si="582"/>
        <v>-17.561508016467922</v>
      </c>
      <c r="AU367" s="104">
        <f t="shared" ca="1" si="582"/>
        <v>-17.855912431138151</v>
      </c>
      <c r="AV367" s="62"/>
      <c r="AW367" s="80">
        <f t="shared" si="594"/>
        <v>15.00001</v>
      </c>
      <c r="AX367" s="104">
        <f t="shared" ca="1" si="583"/>
        <v>145.32176255130634</v>
      </c>
      <c r="BL367" s="80">
        <f t="shared" si="595"/>
        <v>15.00001</v>
      </c>
      <c r="BM367" s="104">
        <f t="shared" ca="1" si="584"/>
        <v>139.79793782074262</v>
      </c>
      <c r="BN367" s="104">
        <f t="shared" ca="1" si="584"/>
        <v>139.99358151473047</v>
      </c>
      <c r="BO367" s="104">
        <f t="shared" ca="1" si="584"/>
        <v>138.31779812391767</v>
      </c>
      <c r="BP367" s="104">
        <f t="shared" ca="1" si="584"/>
        <v>128.37444370525392</v>
      </c>
      <c r="BQ367" s="104">
        <f t="shared" ca="1" si="584"/>
        <v>104.56619699807992</v>
      </c>
      <c r="BR367" s="104">
        <f t="shared" ca="1" si="584"/>
        <v>71.833301415630757</v>
      </c>
      <c r="BS367" s="104">
        <f t="shared" ca="1" si="584"/>
        <v>42.405679829616531</v>
      </c>
      <c r="BT367" s="104">
        <f t="shared" ca="1" si="584"/>
        <v>22.296215137575285</v>
      </c>
      <c r="BU367" s="104">
        <f t="shared" ca="1" si="584"/>
        <v>10.332701544243013</v>
      </c>
      <c r="BV367" s="104">
        <f t="shared" ca="1" si="584"/>
        <v>3.6219610021720836</v>
      </c>
      <c r="BW367" s="104">
        <f t="shared" ca="1" si="584"/>
        <v>0</v>
      </c>
      <c r="BX367" s="104">
        <f t="shared" ca="1" si="584"/>
        <v>-1.774977721486849</v>
      </c>
      <c r="BY367" s="104">
        <f t="shared" ca="1" si="584"/>
        <v>-2.3071819582159985</v>
      </c>
      <c r="BZ367" s="62"/>
      <c r="CA367" s="80">
        <f t="shared" si="596"/>
        <v>15.00001</v>
      </c>
      <c r="CB367" s="104">
        <f t="shared" ca="1" si="585"/>
        <v>2.7619123652818596</v>
      </c>
      <c r="CC367" s="104">
        <f t="shared" ca="1" si="585"/>
        <v>1.7180323163017228</v>
      </c>
      <c r="CD367" s="104">
        <f t="shared" ca="1" si="585"/>
        <v>-1.0710154524870463</v>
      </c>
      <c r="CE367" s="104">
        <f t="shared" ca="1" si="585"/>
        <v>-4.1795387263537025</v>
      </c>
      <c r="CF367" s="104">
        <f t="shared" ca="1" si="585"/>
        <v>-4.9701390266888428</v>
      </c>
      <c r="CG367" s="104">
        <f t="shared" ca="1" si="585"/>
        <v>-1.9274402842182043</v>
      </c>
      <c r="CH367" s="104">
        <f t="shared" ca="1" si="585"/>
        <v>3.3202047700186674</v>
      </c>
      <c r="CI367" s="104">
        <f t="shared" ca="1" si="585"/>
        <v>8.3954019184753115</v>
      </c>
      <c r="CJ367" s="104">
        <f t="shared" ca="1" si="585"/>
        <v>12.281833283147208</v>
      </c>
      <c r="CK367" s="104">
        <f t="shared" ca="1" si="585"/>
        <v>14.948574329479094</v>
      </c>
      <c r="CL367" s="104">
        <f t="shared" ca="1" si="585"/>
        <v>16.635936840034095</v>
      </c>
      <c r="CM367" s="104">
        <f t="shared" ca="1" si="585"/>
        <v>17.561508016467922</v>
      </c>
      <c r="CN367" s="104">
        <f t="shared" ca="1" si="585"/>
        <v>17.855912431138151</v>
      </c>
      <c r="CP367" s="80">
        <f t="shared" si="597"/>
        <v>15.00001</v>
      </c>
      <c r="CQ367" s="104">
        <f t="shared" ca="1" si="586"/>
        <v>-2.7619123652818596</v>
      </c>
      <c r="CR367" s="104">
        <f t="shared" ca="1" si="586"/>
        <v>-1.7180323163017228</v>
      </c>
      <c r="CS367" s="104">
        <f t="shared" ca="1" si="586"/>
        <v>1.0710154524870463</v>
      </c>
      <c r="CT367" s="104">
        <f t="shared" ca="1" si="586"/>
        <v>4.1795387263537025</v>
      </c>
      <c r="CU367" s="104">
        <f t="shared" ca="1" si="586"/>
        <v>4.9701390266888428</v>
      </c>
      <c r="CV367" s="104">
        <f t="shared" ca="1" si="586"/>
        <v>1.9274402842182043</v>
      </c>
      <c r="CW367" s="104">
        <f t="shared" ca="1" si="586"/>
        <v>-3.3202047700186674</v>
      </c>
      <c r="CX367" s="104">
        <f t="shared" ca="1" si="586"/>
        <v>-8.3954019184753115</v>
      </c>
      <c r="CY367" s="104">
        <f t="shared" ca="1" si="586"/>
        <v>-12.281833283147208</v>
      </c>
      <c r="CZ367" s="104">
        <f t="shared" ca="1" si="586"/>
        <v>-14.948574329479094</v>
      </c>
      <c r="DA367" s="104">
        <f t="shared" ca="1" si="586"/>
        <v>-16.635936840034095</v>
      </c>
      <c r="DB367" s="104">
        <f t="shared" ca="1" si="586"/>
        <v>-17.561508016467922</v>
      </c>
      <c r="DC367" s="104">
        <f t="shared" ca="1" si="586"/>
        <v>-17.855912431138151</v>
      </c>
      <c r="DE367" s="80">
        <f t="shared" si="598"/>
        <v>15.00001</v>
      </c>
      <c r="DF367" s="104">
        <f t="shared" ca="1" si="587"/>
        <v>145.32176255130631</v>
      </c>
      <c r="DG367" s="104">
        <f t="shared" ca="1" si="587"/>
        <v>143.4296461473339</v>
      </c>
      <c r="DH367" s="104">
        <f t="shared" ca="1" si="587"/>
        <v>136.17576721894355</v>
      </c>
      <c r="DI367" s="104">
        <f t="shared" ca="1" si="587"/>
        <v>120.01536625254651</v>
      </c>
      <c r="DJ367" s="104">
        <f t="shared" ca="1" si="587"/>
        <v>94.625918944702221</v>
      </c>
      <c r="DK367" s="104">
        <f t="shared" ca="1" si="587"/>
        <v>67.978420847194343</v>
      </c>
      <c r="DL367" s="104">
        <f t="shared" ca="1" si="587"/>
        <v>49.046089369653849</v>
      </c>
      <c r="DM367" s="104">
        <f t="shared" ca="1" si="587"/>
        <v>39.087018974525904</v>
      </c>
      <c r="DN367" s="104">
        <f t="shared" ca="1" si="587"/>
        <v>34.896368110537431</v>
      </c>
      <c r="DO367" s="104">
        <f t="shared" ca="1" si="587"/>
        <v>33.519109661130258</v>
      </c>
      <c r="DP367" s="104">
        <f t="shared" ca="1" si="587"/>
        <v>33.271873680068182</v>
      </c>
      <c r="DQ367" s="104">
        <f t="shared" ca="1" si="587"/>
        <v>33.348038311448995</v>
      </c>
      <c r="DR367" s="104">
        <f t="shared" ca="1" si="587"/>
        <v>33.40464290406031</v>
      </c>
      <c r="DT367" s="80">
        <f t="shared" si="599"/>
        <v>15.00001</v>
      </c>
      <c r="DU367" s="104">
        <f t="shared" ca="1" si="588"/>
        <v>2.761912365281864</v>
      </c>
      <c r="DV367" s="104">
        <f t="shared" ca="1" si="588"/>
        <v>1.7180323163017184</v>
      </c>
      <c r="DW367" s="104">
        <f t="shared" ca="1" si="588"/>
        <v>-1.0710154524870417</v>
      </c>
      <c r="DX367" s="104">
        <f t="shared" ca="1" si="588"/>
        <v>-4.1795387263537025</v>
      </c>
      <c r="DY367" s="104">
        <f t="shared" ca="1" si="588"/>
        <v>-4.9701390266888428</v>
      </c>
      <c r="DZ367" s="104">
        <f t="shared" ca="1" si="588"/>
        <v>-1.9274402842182043</v>
      </c>
      <c r="EA367" s="104">
        <f t="shared" ca="1" si="588"/>
        <v>3.3202047700186674</v>
      </c>
      <c r="EB367" s="104">
        <f t="shared" ca="1" si="588"/>
        <v>8.3954019184753115</v>
      </c>
      <c r="EC367" s="104">
        <f t="shared" ca="1" si="588"/>
        <v>12.281833283147206</v>
      </c>
      <c r="ED367" s="104">
        <f t="shared" ca="1" si="588"/>
        <v>14.948574329479094</v>
      </c>
      <c r="EE367" s="104">
        <f t="shared" ca="1" si="588"/>
        <v>16.635936840034095</v>
      </c>
      <c r="EF367" s="104">
        <f t="shared" ca="1" si="588"/>
        <v>17.561508016467922</v>
      </c>
      <c r="EG367" s="104">
        <f t="shared" ca="1" si="588"/>
        <v>17.855912431138151</v>
      </c>
      <c r="EI367" s="80">
        <f t="shared" si="600"/>
        <v>15.00001</v>
      </c>
      <c r="EJ367" s="104">
        <f t="shared" ca="1" si="589"/>
        <v>-2.761912365281864</v>
      </c>
      <c r="EK367" s="104">
        <f t="shared" ca="1" si="589"/>
        <v>-1.7180323163017184</v>
      </c>
      <c r="EL367" s="104">
        <f t="shared" ca="1" si="589"/>
        <v>1.0710154524870417</v>
      </c>
      <c r="EM367" s="104">
        <f t="shared" ca="1" si="589"/>
        <v>4.1795387263537025</v>
      </c>
      <c r="EN367" s="104">
        <f t="shared" ca="1" si="589"/>
        <v>4.9701390266888428</v>
      </c>
      <c r="EO367" s="104">
        <f t="shared" ca="1" si="589"/>
        <v>1.9274402842182043</v>
      </c>
      <c r="EP367" s="104">
        <f t="shared" ca="1" si="589"/>
        <v>-3.3202047700186674</v>
      </c>
      <c r="EQ367" s="104">
        <f t="shared" ca="1" si="589"/>
        <v>-8.3954019184753115</v>
      </c>
      <c r="ER367" s="104">
        <f t="shared" ca="1" si="589"/>
        <v>-12.281833283147206</v>
      </c>
      <c r="ES367" s="104">
        <f t="shared" ca="1" si="589"/>
        <v>-14.948574329479094</v>
      </c>
      <c r="ET367" s="104">
        <f t="shared" ca="1" si="589"/>
        <v>-16.635936840034095</v>
      </c>
      <c r="EU367" s="104">
        <f t="shared" ca="1" si="589"/>
        <v>-17.561508016467922</v>
      </c>
      <c r="EV367" s="104">
        <f t="shared" ca="1" si="589"/>
        <v>-17.855912431138151</v>
      </c>
      <c r="EX367" s="80">
        <f t="shared" si="601"/>
        <v>15.00001</v>
      </c>
      <c r="EY367" s="104">
        <f t="shared" ca="1" si="590"/>
        <v>0</v>
      </c>
      <c r="EZ367" s="104">
        <f t="shared" ca="1" si="590"/>
        <v>0</v>
      </c>
      <c r="FA367" s="104">
        <f t="shared" ca="1" si="590"/>
        <v>0</v>
      </c>
      <c r="FB367" s="104">
        <f t="shared" ca="1" si="590"/>
        <v>0</v>
      </c>
      <c r="FC367" s="104">
        <f t="shared" ca="1" si="590"/>
        <v>0</v>
      </c>
      <c r="FD367" s="104">
        <f t="shared" ca="1" si="590"/>
        <v>0</v>
      </c>
      <c r="FE367" s="104">
        <f t="shared" ca="1" si="590"/>
        <v>0</v>
      </c>
      <c r="FF367" s="104">
        <f t="shared" ca="1" si="590"/>
        <v>0</v>
      </c>
      <c r="FG367" s="104">
        <f t="shared" ca="1" si="590"/>
        <v>0</v>
      </c>
      <c r="FH367" s="104">
        <f t="shared" ca="1" si="590"/>
        <v>0</v>
      </c>
      <c r="FI367" s="104">
        <f t="shared" ca="1" si="590"/>
        <v>0</v>
      </c>
      <c r="FJ367" s="104">
        <f t="shared" ca="1" si="590"/>
        <v>0</v>
      </c>
      <c r="FK367" s="104">
        <f t="shared" ca="1" si="590"/>
        <v>0</v>
      </c>
      <c r="FM367" s="80">
        <f t="shared" si="602"/>
        <v>15.00001</v>
      </c>
      <c r="FN367" s="104">
        <f t="shared" ca="1" si="591"/>
        <v>0</v>
      </c>
      <c r="FO367" s="104">
        <f t="shared" ca="1" si="591"/>
        <v>0</v>
      </c>
      <c r="FP367" s="104">
        <f t="shared" ca="1" si="591"/>
        <v>0</v>
      </c>
      <c r="FQ367" s="104">
        <f t="shared" ca="1" si="591"/>
        <v>0</v>
      </c>
      <c r="FR367" s="104">
        <f t="shared" ca="1" si="591"/>
        <v>0</v>
      </c>
      <c r="FS367" s="104">
        <f t="shared" ca="1" si="591"/>
        <v>0</v>
      </c>
      <c r="FT367" s="104">
        <f t="shared" ca="1" si="591"/>
        <v>0</v>
      </c>
      <c r="FU367" s="104">
        <f t="shared" ca="1" si="591"/>
        <v>0</v>
      </c>
      <c r="FV367" s="104">
        <f t="shared" ca="1" si="591"/>
        <v>0</v>
      </c>
      <c r="FW367" s="104">
        <f t="shared" ca="1" si="591"/>
        <v>0</v>
      </c>
      <c r="FX367" s="104">
        <f t="shared" ca="1" si="591"/>
        <v>0</v>
      </c>
      <c r="FY367" s="104">
        <f t="shared" ca="1" si="591"/>
        <v>0</v>
      </c>
      <c r="FZ367" s="104">
        <f t="shared" ca="1" si="591"/>
        <v>0</v>
      </c>
    </row>
    <row r="368" spans="13:184">
      <c r="S368" s="26">
        <f t="shared" si="592"/>
        <v>22.50001</v>
      </c>
      <c r="T368" s="84">
        <f t="shared" ca="1" si="581"/>
        <v>-6.8931358993659084E-2</v>
      </c>
      <c r="U368" s="84">
        <f t="shared" ca="1" si="581"/>
        <v>-1.1584225698330555</v>
      </c>
      <c r="V368" s="84">
        <f t="shared" ca="1" si="581"/>
        <v>-4.1795387263537025</v>
      </c>
      <c r="W368" s="84">
        <f t="shared" ca="1" si="581"/>
        <v>-7.8543637733174796</v>
      </c>
      <c r="X368" s="84">
        <f t="shared" ca="1" si="581"/>
        <v>-9.0964606205714098</v>
      </c>
      <c r="Y368" s="84">
        <f t="shared" ca="1" si="581"/>
        <v>-5.2705118704830545</v>
      </c>
      <c r="Z368" s="84">
        <f t="shared" ca="1" si="581"/>
        <v>1.807185471698147</v>
      </c>
      <c r="AA368" s="84">
        <f t="shared" ca="1" si="581"/>
        <v>8.5382616673958349</v>
      </c>
      <c r="AB368" s="84">
        <f t="shared" ca="1" si="581"/>
        <v>13.443432829059775</v>
      </c>
      <c r="AC368" s="84">
        <f t="shared" ca="1" si="581"/>
        <v>16.635936840034095</v>
      </c>
      <c r="AD368" s="84">
        <f t="shared" ca="1" si="581"/>
        <v>18.570535331651168</v>
      </c>
      <c r="AE368" s="84">
        <f t="shared" ca="1" si="581"/>
        <v>19.600938101627005</v>
      </c>
      <c r="AF368" s="84">
        <f t="shared" ca="1" si="581"/>
        <v>19.923887570279209</v>
      </c>
      <c r="AG368" s="59"/>
      <c r="AH368" s="80">
        <f t="shared" si="593"/>
        <v>22.50001</v>
      </c>
      <c r="AI368" s="104">
        <f t="shared" ca="1" si="582"/>
        <v>6.8931358993659084E-2</v>
      </c>
      <c r="AJ368" s="104">
        <f t="shared" ca="1" si="582"/>
        <v>1.1584225698330555</v>
      </c>
      <c r="AK368" s="104">
        <f t="shared" ca="1" si="582"/>
        <v>4.1795387263537025</v>
      </c>
      <c r="AL368" s="104">
        <f t="shared" ca="1" si="582"/>
        <v>7.8543637733174796</v>
      </c>
      <c r="AM368" s="104">
        <f t="shared" ca="1" si="582"/>
        <v>9.0964606205714098</v>
      </c>
      <c r="AN368" s="104">
        <f t="shared" ca="1" si="582"/>
        <v>5.2705118704830545</v>
      </c>
      <c r="AO368" s="104">
        <f t="shared" ca="1" si="582"/>
        <v>-1.807185471698147</v>
      </c>
      <c r="AP368" s="104">
        <f t="shared" ca="1" si="582"/>
        <v>-8.5382616673958349</v>
      </c>
      <c r="AQ368" s="104">
        <f t="shared" ca="1" si="582"/>
        <v>-13.443432829059775</v>
      </c>
      <c r="AR368" s="104">
        <f t="shared" ca="1" si="582"/>
        <v>-16.635936840034095</v>
      </c>
      <c r="AS368" s="104">
        <f t="shared" ca="1" si="582"/>
        <v>-18.570535331651168</v>
      </c>
      <c r="AT368" s="104">
        <f t="shared" ca="1" si="582"/>
        <v>-19.600938101627005</v>
      </c>
      <c r="AU368" s="104">
        <f t="shared" ca="1" si="582"/>
        <v>-19.923887570279209</v>
      </c>
      <c r="AV368" s="62"/>
      <c r="AW368" s="80">
        <f t="shared" si="594"/>
        <v>22.50001</v>
      </c>
      <c r="AX368" s="104">
        <f t="shared" ca="1" si="583"/>
        <v>125.11087965080738</v>
      </c>
      <c r="BL368" s="80">
        <f t="shared" si="595"/>
        <v>22.50001</v>
      </c>
      <c r="BM368" s="104">
        <f t="shared" ca="1" si="584"/>
        <v>125.24874236879471</v>
      </c>
      <c r="BN368" s="104">
        <f t="shared" ca="1" si="584"/>
        <v>126.47788053552084</v>
      </c>
      <c r="BO368" s="104">
        <f t="shared" ca="1" si="584"/>
        <v>128.37444370525392</v>
      </c>
      <c r="BP368" s="104">
        <f t="shared" ca="1" si="584"/>
        <v>124.77436744349592</v>
      </c>
      <c r="BQ368" s="104">
        <f t="shared" ca="1" si="584"/>
        <v>106.8816703201494</v>
      </c>
      <c r="BR368" s="104">
        <f t="shared" ca="1" si="584"/>
        <v>74.880241535104631</v>
      </c>
      <c r="BS368" s="104">
        <f t="shared" ca="1" si="584"/>
        <v>42.5944210084239</v>
      </c>
      <c r="BT368" s="104">
        <f t="shared" ca="1" si="584"/>
        <v>20.057474378889989</v>
      </c>
      <c r="BU368" s="104">
        <f t="shared" ca="1" si="584"/>
        <v>7.0084710679456919</v>
      </c>
      <c r="BV368" s="104">
        <f t="shared" ca="1" si="584"/>
        <v>0</v>
      </c>
      <c r="BW368" s="104">
        <f t="shared" ca="1" si="584"/>
        <v>-3.6219610021720836</v>
      </c>
      <c r="BX368" s="104">
        <f t="shared" ca="1" si="584"/>
        <v>-5.336717287933161</v>
      </c>
      <c r="BY368" s="104">
        <f t="shared" ca="1" si="584"/>
        <v>-5.8410593301047147</v>
      </c>
      <c r="BZ368" s="62"/>
      <c r="CA368" s="80">
        <f t="shared" si="596"/>
        <v>22.50001</v>
      </c>
      <c r="CB368" s="104">
        <f t="shared" ca="1" si="585"/>
        <v>-6.8931358993663719E-2</v>
      </c>
      <c r="CC368" s="104">
        <f t="shared" ca="1" si="585"/>
        <v>-1.1584225698330555</v>
      </c>
      <c r="CD368" s="104">
        <f t="shared" ca="1" si="585"/>
        <v>-4.1795387263537025</v>
      </c>
      <c r="CE368" s="104">
        <f t="shared" ca="1" si="585"/>
        <v>-7.8543637733174796</v>
      </c>
      <c r="CF368" s="104">
        <f t="shared" ca="1" si="585"/>
        <v>-9.0964606205714098</v>
      </c>
      <c r="CG368" s="104">
        <f t="shared" ca="1" si="585"/>
        <v>-5.2705118704830545</v>
      </c>
      <c r="CH368" s="104">
        <f t="shared" ca="1" si="585"/>
        <v>1.807185471698147</v>
      </c>
      <c r="CI368" s="104">
        <f t="shared" ca="1" si="585"/>
        <v>8.5382616673958349</v>
      </c>
      <c r="CJ368" s="104">
        <f t="shared" ca="1" si="585"/>
        <v>13.443432829059775</v>
      </c>
      <c r="CK368" s="104">
        <f t="shared" ca="1" si="585"/>
        <v>16.635936840034095</v>
      </c>
      <c r="CL368" s="104">
        <f t="shared" ca="1" si="585"/>
        <v>18.570535331651168</v>
      </c>
      <c r="CM368" s="104">
        <f t="shared" ca="1" si="585"/>
        <v>19.600938101627005</v>
      </c>
      <c r="CN368" s="104">
        <f t="shared" ca="1" si="585"/>
        <v>19.923887570279209</v>
      </c>
      <c r="CP368" s="80">
        <f t="shared" si="597"/>
        <v>22.50001</v>
      </c>
      <c r="CQ368" s="104">
        <f t="shared" ca="1" si="586"/>
        <v>6.8931358993663719E-2</v>
      </c>
      <c r="CR368" s="104">
        <f t="shared" ca="1" si="586"/>
        <v>1.1584225698330555</v>
      </c>
      <c r="CS368" s="104">
        <f t="shared" ca="1" si="586"/>
        <v>4.1795387263537025</v>
      </c>
      <c r="CT368" s="104">
        <f t="shared" ca="1" si="586"/>
        <v>7.8543637733174796</v>
      </c>
      <c r="CU368" s="104">
        <f t="shared" ca="1" si="586"/>
        <v>9.0964606205714098</v>
      </c>
      <c r="CV368" s="104">
        <f t="shared" ca="1" si="586"/>
        <v>5.2705118704830545</v>
      </c>
      <c r="CW368" s="104">
        <f t="shared" ca="1" si="586"/>
        <v>-1.807185471698147</v>
      </c>
      <c r="CX368" s="104">
        <f t="shared" ca="1" si="586"/>
        <v>-8.5382616673958349</v>
      </c>
      <c r="CY368" s="104">
        <f t="shared" ca="1" si="586"/>
        <v>-13.443432829059775</v>
      </c>
      <c r="CZ368" s="104">
        <f t="shared" ca="1" si="586"/>
        <v>-16.635936840034095</v>
      </c>
      <c r="DA368" s="104">
        <f t="shared" ca="1" si="586"/>
        <v>-18.570535331651168</v>
      </c>
      <c r="DB368" s="104">
        <f t="shared" ca="1" si="586"/>
        <v>-19.600938101627005</v>
      </c>
      <c r="DC368" s="104">
        <f t="shared" ca="1" si="586"/>
        <v>-19.923887570279209</v>
      </c>
      <c r="DE368" s="80">
        <f t="shared" si="598"/>
        <v>22.50001</v>
      </c>
      <c r="DF368" s="104">
        <f t="shared" ca="1" si="587"/>
        <v>125.11087965080738</v>
      </c>
      <c r="DG368" s="104">
        <f t="shared" ca="1" si="587"/>
        <v>124.16103539585475</v>
      </c>
      <c r="DH368" s="104">
        <f t="shared" ca="1" si="587"/>
        <v>120.01536625254651</v>
      </c>
      <c r="DI368" s="104">
        <f t="shared" ca="1" si="587"/>
        <v>109.06563989686094</v>
      </c>
      <c r="DJ368" s="104">
        <f t="shared" ca="1" si="587"/>
        <v>88.688749079006556</v>
      </c>
      <c r="DK368" s="104">
        <f t="shared" ca="1" si="587"/>
        <v>64.339217794138534</v>
      </c>
      <c r="DL368" s="104">
        <f t="shared" ca="1" si="587"/>
        <v>46.208791951820203</v>
      </c>
      <c r="DM368" s="104">
        <f t="shared" ca="1" si="587"/>
        <v>37.133997713681644</v>
      </c>
      <c r="DN368" s="104">
        <f t="shared" ca="1" si="587"/>
        <v>33.895336726065224</v>
      </c>
      <c r="DO368" s="104">
        <f t="shared" ca="1" si="587"/>
        <v>33.27187368006819</v>
      </c>
      <c r="DP368" s="104">
        <f t="shared" ca="1" si="587"/>
        <v>33.519109661130258</v>
      </c>
      <c r="DQ368" s="104">
        <f t="shared" ca="1" si="587"/>
        <v>33.865158915320848</v>
      </c>
      <c r="DR368" s="104">
        <f t="shared" ca="1" si="587"/>
        <v>34.006715810453713</v>
      </c>
      <c r="DT368" s="80">
        <f t="shared" si="599"/>
        <v>22.50001</v>
      </c>
      <c r="DU368" s="104">
        <f t="shared" ca="1" si="588"/>
        <v>-6.8931358993659084E-2</v>
      </c>
      <c r="DV368" s="104">
        <f t="shared" ca="1" si="588"/>
        <v>-1.1584225698330555</v>
      </c>
      <c r="DW368" s="104">
        <f t="shared" ca="1" si="588"/>
        <v>-4.1795387263537025</v>
      </c>
      <c r="DX368" s="104">
        <f t="shared" ca="1" si="588"/>
        <v>-7.8543637733174796</v>
      </c>
      <c r="DY368" s="104">
        <f t="shared" ca="1" si="588"/>
        <v>-9.0964606205714098</v>
      </c>
      <c r="DZ368" s="104">
        <f t="shared" ca="1" si="588"/>
        <v>-5.2705118704830545</v>
      </c>
      <c r="EA368" s="104">
        <f t="shared" ca="1" si="588"/>
        <v>1.807185471698147</v>
      </c>
      <c r="EB368" s="104">
        <f t="shared" ca="1" si="588"/>
        <v>8.5382616673958349</v>
      </c>
      <c r="EC368" s="104">
        <f t="shared" ca="1" si="588"/>
        <v>13.443432829059775</v>
      </c>
      <c r="ED368" s="104">
        <f t="shared" ca="1" si="588"/>
        <v>16.635936840034095</v>
      </c>
      <c r="EE368" s="104">
        <f t="shared" ca="1" si="588"/>
        <v>18.570535331651168</v>
      </c>
      <c r="EF368" s="104">
        <f t="shared" ca="1" si="588"/>
        <v>19.600938101627005</v>
      </c>
      <c r="EG368" s="104">
        <f t="shared" ca="1" si="588"/>
        <v>19.923887570279209</v>
      </c>
      <c r="EI368" s="80">
        <f t="shared" si="600"/>
        <v>22.50001</v>
      </c>
      <c r="EJ368" s="104">
        <f t="shared" ca="1" si="589"/>
        <v>6.8931358993659084E-2</v>
      </c>
      <c r="EK368" s="104">
        <f t="shared" ca="1" si="589"/>
        <v>1.1584225698330555</v>
      </c>
      <c r="EL368" s="104">
        <f t="shared" ca="1" si="589"/>
        <v>4.1795387263537025</v>
      </c>
      <c r="EM368" s="104">
        <f t="shared" ca="1" si="589"/>
        <v>7.8543637733174796</v>
      </c>
      <c r="EN368" s="104">
        <f t="shared" ca="1" si="589"/>
        <v>9.0964606205714098</v>
      </c>
      <c r="EO368" s="104">
        <f t="shared" ca="1" si="589"/>
        <v>5.2705118704830545</v>
      </c>
      <c r="EP368" s="104">
        <f t="shared" ca="1" si="589"/>
        <v>-1.807185471698147</v>
      </c>
      <c r="EQ368" s="104">
        <f t="shared" ca="1" si="589"/>
        <v>-8.5382616673958349</v>
      </c>
      <c r="ER368" s="104">
        <f t="shared" ca="1" si="589"/>
        <v>-13.443432829059775</v>
      </c>
      <c r="ES368" s="104">
        <f t="shared" ca="1" si="589"/>
        <v>-16.635936840034095</v>
      </c>
      <c r="ET368" s="104">
        <f t="shared" ca="1" si="589"/>
        <v>-18.570535331651168</v>
      </c>
      <c r="EU368" s="104">
        <f t="shared" ca="1" si="589"/>
        <v>-19.600938101627005</v>
      </c>
      <c r="EV368" s="104">
        <f t="shared" ca="1" si="589"/>
        <v>-19.923887570279209</v>
      </c>
      <c r="EX368" s="80">
        <f t="shared" si="601"/>
        <v>22.50001</v>
      </c>
      <c r="EY368" s="104">
        <f t="shared" ca="1" si="590"/>
        <v>0</v>
      </c>
      <c r="EZ368" s="104">
        <f t="shared" ca="1" si="590"/>
        <v>0</v>
      </c>
      <c r="FA368" s="104">
        <f t="shared" ca="1" si="590"/>
        <v>0</v>
      </c>
      <c r="FB368" s="104">
        <f t="shared" ca="1" si="590"/>
        <v>0</v>
      </c>
      <c r="FC368" s="104">
        <f t="shared" ca="1" si="590"/>
        <v>0</v>
      </c>
      <c r="FD368" s="104">
        <f t="shared" ca="1" si="590"/>
        <v>0</v>
      </c>
      <c r="FE368" s="104">
        <f t="shared" ca="1" si="590"/>
        <v>0</v>
      </c>
      <c r="FF368" s="104">
        <f t="shared" ca="1" si="590"/>
        <v>0</v>
      </c>
      <c r="FG368" s="104">
        <f t="shared" ca="1" si="590"/>
        <v>0</v>
      </c>
      <c r="FH368" s="104">
        <f t="shared" ca="1" si="590"/>
        <v>0</v>
      </c>
      <c r="FI368" s="104">
        <f t="shared" ca="1" si="590"/>
        <v>0</v>
      </c>
      <c r="FJ368" s="104">
        <f t="shared" ca="1" si="590"/>
        <v>0</v>
      </c>
      <c r="FK368" s="104">
        <f t="shared" ca="1" si="590"/>
        <v>0</v>
      </c>
      <c r="FM368" s="80">
        <f t="shared" si="602"/>
        <v>22.50001</v>
      </c>
      <c r="FN368" s="104">
        <f t="shared" ca="1" si="591"/>
        <v>0</v>
      </c>
      <c r="FO368" s="104">
        <f t="shared" ca="1" si="591"/>
        <v>0</v>
      </c>
      <c r="FP368" s="104">
        <f t="shared" ca="1" si="591"/>
        <v>0</v>
      </c>
      <c r="FQ368" s="104">
        <f t="shared" ca="1" si="591"/>
        <v>0</v>
      </c>
      <c r="FR368" s="104">
        <f t="shared" ca="1" si="591"/>
        <v>0</v>
      </c>
      <c r="FS368" s="104">
        <f t="shared" ca="1" si="591"/>
        <v>0</v>
      </c>
      <c r="FT368" s="104">
        <f t="shared" ca="1" si="591"/>
        <v>0</v>
      </c>
      <c r="FU368" s="104">
        <f t="shared" ca="1" si="591"/>
        <v>0</v>
      </c>
      <c r="FV368" s="104">
        <f t="shared" ca="1" si="591"/>
        <v>0</v>
      </c>
      <c r="FW368" s="104">
        <f t="shared" ca="1" si="591"/>
        <v>0</v>
      </c>
      <c r="FX368" s="104">
        <f t="shared" ca="1" si="591"/>
        <v>0</v>
      </c>
      <c r="FY368" s="104">
        <f t="shared" ca="1" si="591"/>
        <v>0</v>
      </c>
      <c r="FZ368" s="104">
        <f t="shared" ca="1" si="591"/>
        <v>0</v>
      </c>
    </row>
    <row r="369" spans="15:184">
      <c r="S369" s="26">
        <f t="shared" si="592"/>
        <v>30.00001</v>
      </c>
      <c r="T369" s="84">
        <f t="shared" ca="1" si="581"/>
        <v>-0.96670377508084204</v>
      </c>
      <c r="U369" s="84">
        <f t="shared" ca="1" si="581"/>
        <v>-1.9925765090552359</v>
      </c>
      <c r="V369" s="84">
        <f t="shared" ca="1" si="581"/>
        <v>-4.9701390266888428</v>
      </c>
      <c r="W369" s="84">
        <f t="shared" ca="1" si="581"/>
        <v>-9.0964606205714098</v>
      </c>
      <c r="X369" s="84">
        <f t="shared" ca="1" si="581"/>
        <v>-11.476912090277889</v>
      </c>
      <c r="Y369" s="84">
        <f t="shared" ca="1" si="581"/>
        <v>-7.8090152979816887</v>
      </c>
      <c r="Z369" s="84">
        <f t="shared" ca="1" si="581"/>
        <v>1.2746594842354304</v>
      </c>
      <c r="AA369" s="84">
        <f t="shared" ca="1" si="581"/>
        <v>10.330895553320184</v>
      </c>
      <c r="AB369" s="84">
        <f t="shared" ca="1" si="581"/>
        <v>16.635936840034088</v>
      </c>
      <c r="AC369" s="84">
        <f t="shared" ca="1" si="581"/>
        <v>20.451903897005458</v>
      </c>
      <c r="AD369" s="84">
        <f t="shared" ca="1" si="581"/>
        <v>22.614534827390209</v>
      </c>
      <c r="AE369" s="84">
        <f t="shared" ca="1" si="581"/>
        <v>23.712050498728836</v>
      </c>
      <c r="AF369" s="84">
        <f t="shared" ca="1" si="581"/>
        <v>24.047555593394552</v>
      </c>
      <c r="AG369" s="59"/>
      <c r="AH369" s="80">
        <f t="shared" si="593"/>
        <v>30.00001</v>
      </c>
      <c r="AI369" s="104">
        <f t="shared" ca="1" si="582"/>
        <v>0.96670377508084204</v>
      </c>
      <c r="AJ369" s="104">
        <f t="shared" ca="1" si="582"/>
        <v>1.9925765090552359</v>
      </c>
      <c r="AK369" s="104">
        <f t="shared" ca="1" si="582"/>
        <v>4.9701390266888428</v>
      </c>
      <c r="AL369" s="104">
        <f t="shared" ca="1" si="582"/>
        <v>9.0964606205714098</v>
      </c>
      <c r="AM369" s="104">
        <f t="shared" ca="1" si="582"/>
        <v>11.476912090277889</v>
      </c>
      <c r="AN369" s="104">
        <f t="shared" ca="1" si="582"/>
        <v>7.8090152979816887</v>
      </c>
      <c r="AO369" s="104">
        <f t="shared" ca="1" si="582"/>
        <v>-1.2746594842354304</v>
      </c>
      <c r="AP369" s="104">
        <f t="shared" ca="1" si="582"/>
        <v>-10.330895553320184</v>
      </c>
      <c r="AQ369" s="104">
        <f t="shared" ca="1" si="582"/>
        <v>-16.635936840034088</v>
      </c>
      <c r="AR369" s="104">
        <f t="shared" ca="1" si="582"/>
        <v>-20.451903897005458</v>
      </c>
      <c r="AS369" s="104">
        <f t="shared" ca="1" si="582"/>
        <v>-22.614534827390209</v>
      </c>
      <c r="AT369" s="104">
        <f t="shared" ca="1" si="582"/>
        <v>-23.712050498728836</v>
      </c>
      <c r="AU369" s="104">
        <f t="shared" ca="1" si="582"/>
        <v>-24.047555593394552</v>
      </c>
      <c r="AV369" s="62"/>
      <c r="AW369" s="80">
        <f t="shared" si="594"/>
        <v>30.00001</v>
      </c>
      <c r="AX369" s="104">
        <f t="shared" ca="1" si="583"/>
        <v>97.039685707309019</v>
      </c>
      <c r="BL369" s="80">
        <f t="shared" si="595"/>
        <v>30.00001</v>
      </c>
      <c r="BM369" s="104">
        <f t="shared" ca="1" si="584"/>
        <v>98.973093257470694</v>
      </c>
      <c r="BN369" s="104">
        <f t="shared" ca="1" si="584"/>
        <v>100.60182932147166</v>
      </c>
      <c r="BO369" s="104">
        <f t="shared" ca="1" si="584"/>
        <v>104.56619699807989</v>
      </c>
      <c r="BP369" s="104">
        <f t="shared" ca="1" si="584"/>
        <v>106.8816703201494</v>
      </c>
      <c r="BQ369" s="104">
        <f t="shared" ca="1" si="584"/>
        <v>98.560239727489147</v>
      </c>
      <c r="BR369" s="104">
        <f t="shared" ca="1" si="584"/>
        <v>72.529982418387576</v>
      </c>
      <c r="BS369" s="104">
        <f t="shared" ca="1" si="584"/>
        <v>39.125290121296807</v>
      </c>
      <c r="BT369" s="104">
        <f t="shared" ca="1" si="584"/>
        <v>14.067384284757573</v>
      </c>
      <c r="BU369" s="104">
        <f t="shared" ca="1" si="584"/>
        <v>0</v>
      </c>
      <c r="BV369" s="104">
        <f t="shared" ca="1" si="584"/>
        <v>-7.0084710679456732</v>
      </c>
      <c r="BW369" s="104">
        <f t="shared" ca="1" si="584"/>
        <v>-10.332701544243005</v>
      </c>
      <c r="BX369" s="104">
        <f t="shared" ca="1" si="584"/>
        <v>-11.792255676939449</v>
      </c>
      <c r="BY369" s="104">
        <f t="shared" ca="1" si="584"/>
        <v>-12.202557575405907</v>
      </c>
      <c r="BZ369" s="62"/>
      <c r="CA369" s="80">
        <f t="shared" si="596"/>
        <v>30.00001</v>
      </c>
      <c r="CB369" s="104">
        <f t="shared" ca="1" si="585"/>
        <v>-0.96670377508084204</v>
      </c>
      <c r="CC369" s="104">
        <f t="shared" ca="1" si="585"/>
        <v>-1.9925765090552359</v>
      </c>
      <c r="CD369" s="104">
        <f t="shared" ca="1" si="585"/>
        <v>-4.9701390266888428</v>
      </c>
      <c r="CE369" s="104">
        <f t="shared" ca="1" si="585"/>
        <v>-9.0964606205714098</v>
      </c>
      <c r="CF369" s="104">
        <f t="shared" ca="1" si="585"/>
        <v>-11.47691209027788</v>
      </c>
      <c r="CG369" s="104">
        <f t="shared" ca="1" si="585"/>
        <v>-7.8090152979816887</v>
      </c>
      <c r="CH369" s="104">
        <f t="shared" ca="1" si="585"/>
        <v>1.2746594842354304</v>
      </c>
      <c r="CI369" s="104">
        <f t="shared" ca="1" si="585"/>
        <v>10.330895553320175</v>
      </c>
      <c r="CJ369" s="104">
        <f t="shared" ca="1" si="585"/>
        <v>16.635936840034088</v>
      </c>
      <c r="CK369" s="104">
        <f t="shared" ca="1" si="585"/>
        <v>20.451903897005458</v>
      </c>
      <c r="CL369" s="104">
        <f t="shared" ca="1" si="585"/>
        <v>22.614534827390209</v>
      </c>
      <c r="CM369" s="104">
        <f t="shared" ca="1" si="585"/>
        <v>23.712050498728836</v>
      </c>
      <c r="CN369" s="104">
        <f t="shared" ca="1" si="585"/>
        <v>24.047555593394556</v>
      </c>
      <c r="CP369" s="80">
        <f t="shared" si="597"/>
        <v>30.00001</v>
      </c>
      <c r="CQ369" s="104">
        <f t="shared" ca="1" si="586"/>
        <v>0.96670377508084204</v>
      </c>
      <c r="CR369" s="104">
        <f t="shared" ca="1" si="586"/>
        <v>1.9925765090552359</v>
      </c>
      <c r="CS369" s="104">
        <f t="shared" ca="1" si="586"/>
        <v>4.9701390266888428</v>
      </c>
      <c r="CT369" s="104">
        <f t="shared" ca="1" si="586"/>
        <v>9.0964606205714098</v>
      </c>
      <c r="CU369" s="104">
        <f t="shared" ca="1" si="586"/>
        <v>11.47691209027788</v>
      </c>
      <c r="CV369" s="104">
        <f t="shared" ca="1" si="586"/>
        <v>7.8090152979816887</v>
      </c>
      <c r="CW369" s="104">
        <f t="shared" ca="1" si="586"/>
        <v>-1.2746594842354304</v>
      </c>
      <c r="CX369" s="104">
        <f t="shared" ca="1" si="586"/>
        <v>-10.330895553320175</v>
      </c>
      <c r="CY369" s="104">
        <f t="shared" ca="1" si="586"/>
        <v>-16.635936840034088</v>
      </c>
      <c r="CZ369" s="104">
        <f t="shared" ca="1" si="586"/>
        <v>-20.451903897005458</v>
      </c>
      <c r="DA369" s="104">
        <f t="shared" ca="1" si="586"/>
        <v>-22.614534827390209</v>
      </c>
      <c r="DB369" s="104">
        <f t="shared" ca="1" si="586"/>
        <v>-23.712050498728836</v>
      </c>
      <c r="DC369" s="104">
        <f t="shared" ca="1" si="586"/>
        <v>-24.047555593394556</v>
      </c>
      <c r="DE369" s="80">
        <f t="shared" si="598"/>
        <v>30.00001</v>
      </c>
      <c r="DF369" s="104">
        <f t="shared" ca="1" si="587"/>
        <v>97.039685707309019</v>
      </c>
      <c r="DG369" s="104">
        <f t="shared" ca="1" si="587"/>
        <v>96.616676303361189</v>
      </c>
      <c r="DH369" s="104">
        <f t="shared" ca="1" si="587"/>
        <v>94.625918944702221</v>
      </c>
      <c r="DI369" s="104">
        <f t="shared" ca="1" si="587"/>
        <v>88.688749079006556</v>
      </c>
      <c r="DJ369" s="104">
        <f t="shared" ca="1" si="587"/>
        <v>75.606415546933434</v>
      </c>
      <c r="DK369" s="104">
        <f t="shared" ca="1" si="587"/>
        <v>56.911951822424186</v>
      </c>
      <c r="DL369" s="104">
        <f t="shared" ca="1" si="587"/>
        <v>41.674609089767685</v>
      </c>
      <c r="DM369" s="104">
        <f t="shared" ca="1" si="587"/>
        <v>34.729175391397931</v>
      </c>
      <c r="DN369" s="104">
        <f t="shared" ca="1" si="587"/>
        <v>33.27187368006819</v>
      </c>
      <c r="DO369" s="104">
        <f t="shared" ca="1" si="587"/>
        <v>33.895336726065231</v>
      </c>
      <c r="DP369" s="104">
        <f t="shared" ca="1" si="587"/>
        <v>34.896368110537416</v>
      </c>
      <c r="DQ369" s="104">
        <f t="shared" ca="1" si="587"/>
        <v>35.631845320518217</v>
      </c>
      <c r="DR369" s="104">
        <f t="shared" ca="1" si="587"/>
        <v>35.8925536113832</v>
      </c>
      <c r="DT369" s="80">
        <f t="shared" si="599"/>
        <v>30.00001</v>
      </c>
      <c r="DU369" s="104">
        <f t="shared" ca="1" si="588"/>
        <v>-0.96670377508084204</v>
      </c>
      <c r="DV369" s="104">
        <f t="shared" ca="1" si="588"/>
        <v>-1.9925765090552359</v>
      </c>
      <c r="DW369" s="104">
        <f t="shared" ca="1" si="588"/>
        <v>-4.9701390266888428</v>
      </c>
      <c r="DX369" s="104">
        <f t="shared" ca="1" si="588"/>
        <v>-9.0964606205714098</v>
      </c>
      <c r="DY369" s="104">
        <f t="shared" ca="1" si="588"/>
        <v>-11.476912090277889</v>
      </c>
      <c r="DZ369" s="104">
        <f t="shared" ca="1" si="588"/>
        <v>-7.8090152979816887</v>
      </c>
      <c r="EA369" s="104">
        <f t="shared" ca="1" si="588"/>
        <v>1.2746594842354304</v>
      </c>
      <c r="EB369" s="104">
        <f t="shared" ca="1" si="588"/>
        <v>10.330895553320184</v>
      </c>
      <c r="EC369" s="104">
        <f t="shared" ca="1" si="588"/>
        <v>16.635936840034088</v>
      </c>
      <c r="ED369" s="104">
        <f t="shared" ca="1" si="588"/>
        <v>20.451903897005458</v>
      </c>
      <c r="EE369" s="104">
        <f t="shared" ca="1" si="588"/>
        <v>22.614534827390209</v>
      </c>
      <c r="EF369" s="104">
        <f t="shared" ca="1" si="588"/>
        <v>23.712050498728836</v>
      </c>
      <c r="EG369" s="104">
        <f t="shared" ca="1" si="588"/>
        <v>24.047555593394552</v>
      </c>
      <c r="EI369" s="80">
        <f t="shared" si="600"/>
        <v>30.00001</v>
      </c>
      <c r="EJ369" s="104">
        <f t="shared" ca="1" si="589"/>
        <v>0.96670377508084204</v>
      </c>
      <c r="EK369" s="104">
        <f t="shared" ca="1" si="589"/>
        <v>1.9925765090552359</v>
      </c>
      <c r="EL369" s="104">
        <f t="shared" ca="1" si="589"/>
        <v>4.9701390266888428</v>
      </c>
      <c r="EM369" s="104">
        <f t="shared" ca="1" si="589"/>
        <v>9.0964606205714098</v>
      </c>
      <c r="EN369" s="104">
        <f t="shared" ca="1" si="589"/>
        <v>11.476912090277889</v>
      </c>
      <c r="EO369" s="104">
        <f t="shared" ca="1" si="589"/>
        <v>7.8090152979816887</v>
      </c>
      <c r="EP369" s="104">
        <f t="shared" ca="1" si="589"/>
        <v>-1.2746594842354304</v>
      </c>
      <c r="EQ369" s="104">
        <f t="shared" ca="1" si="589"/>
        <v>-10.330895553320184</v>
      </c>
      <c r="ER369" s="104">
        <f t="shared" ca="1" si="589"/>
        <v>-16.635936840034088</v>
      </c>
      <c r="ES369" s="104">
        <f t="shared" ca="1" si="589"/>
        <v>-20.451903897005458</v>
      </c>
      <c r="ET369" s="104">
        <f t="shared" ca="1" si="589"/>
        <v>-22.614534827390209</v>
      </c>
      <c r="EU369" s="104">
        <f t="shared" ca="1" si="589"/>
        <v>-23.712050498728836</v>
      </c>
      <c r="EV369" s="104">
        <f t="shared" ca="1" si="589"/>
        <v>-24.047555593394552</v>
      </c>
      <c r="EX369" s="80">
        <f t="shared" si="601"/>
        <v>30.00001</v>
      </c>
      <c r="EY369" s="104">
        <f t="shared" ca="1" si="590"/>
        <v>0</v>
      </c>
      <c r="EZ369" s="104">
        <f t="shared" ca="1" si="590"/>
        <v>0</v>
      </c>
      <c r="FA369" s="104">
        <f t="shared" ca="1" si="590"/>
        <v>0</v>
      </c>
      <c r="FB369" s="104">
        <f t="shared" ca="1" si="590"/>
        <v>0</v>
      </c>
      <c r="FC369" s="104">
        <f t="shared" ca="1" si="590"/>
        <v>0</v>
      </c>
      <c r="FD369" s="104">
        <f t="shared" ca="1" si="590"/>
        <v>0</v>
      </c>
      <c r="FE369" s="104">
        <f t="shared" ca="1" si="590"/>
        <v>0</v>
      </c>
      <c r="FF369" s="104">
        <f t="shared" ca="1" si="590"/>
        <v>0</v>
      </c>
      <c r="FG369" s="104">
        <f t="shared" ca="1" si="590"/>
        <v>0</v>
      </c>
      <c r="FH369" s="104">
        <f t="shared" ca="1" si="590"/>
        <v>0</v>
      </c>
      <c r="FI369" s="104">
        <f t="shared" ca="1" si="590"/>
        <v>0</v>
      </c>
      <c r="FJ369" s="104">
        <f t="shared" ca="1" si="590"/>
        <v>0</v>
      </c>
      <c r="FK369" s="104">
        <f t="shared" ca="1" si="590"/>
        <v>0</v>
      </c>
      <c r="FM369" s="80">
        <f t="shared" si="602"/>
        <v>30.00001</v>
      </c>
      <c r="FN369" s="104">
        <f t="shared" ca="1" si="591"/>
        <v>0</v>
      </c>
      <c r="FO369" s="104">
        <f t="shared" ca="1" si="591"/>
        <v>0</v>
      </c>
      <c r="FP369" s="104">
        <f t="shared" ca="1" si="591"/>
        <v>0</v>
      </c>
      <c r="FQ369" s="104">
        <f t="shared" ca="1" si="591"/>
        <v>0</v>
      </c>
      <c r="FR369" s="104">
        <f t="shared" ca="1" si="591"/>
        <v>0</v>
      </c>
      <c r="FS369" s="104">
        <f t="shared" ca="1" si="591"/>
        <v>0</v>
      </c>
      <c r="FT369" s="104">
        <f t="shared" ca="1" si="591"/>
        <v>0</v>
      </c>
      <c r="FU369" s="104">
        <f t="shared" ca="1" si="591"/>
        <v>0</v>
      </c>
      <c r="FV369" s="104">
        <f t="shared" ca="1" si="591"/>
        <v>0</v>
      </c>
      <c r="FW369" s="104">
        <f t="shared" ca="1" si="591"/>
        <v>0</v>
      </c>
      <c r="FX369" s="104">
        <f t="shared" ca="1" si="591"/>
        <v>0</v>
      </c>
      <c r="FY369" s="104">
        <f t="shared" ca="1" si="591"/>
        <v>0</v>
      </c>
      <c r="FZ369" s="104">
        <f t="shared" ca="1" si="591"/>
        <v>0</v>
      </c>
    </row>
    <row r="370" spans="15:184">
      <c r="S370" s="26">
        <f t="shared" si="592"/>
        <v>37.500010000000003</v>
      </c>
      <c r="T370" s="84">
        <f t="shared" ca="1" si="581"/>
        <v>1.0812657755167223</v>
      </c>
      <c r="U370" s="84">
        <f t="shared" ca="1" si="581"/>
        <v>0.32107863536273823</v>
      </c>
      <c r="V370" s="84">
        <f t="shared" ca="1" si="581"/>
        <v>-1.9274402842182043</v>
      </c>
      <c r="W370" s="84">
        <f t="shared" ca="1" si="581"/>
        <v>-5.2705118704830545</v>
      </c>
      <c r="X370" s="84">
        <f t="shared" ca="1" si="581"/>
        <v>-7.8090152979817171</v>
      </c>
      <c r="Y370" s="84">
        <f t="shared" ca="1" si="581"/>
        <v>-5.0615240555853092</v>
      </c>
      <c r="Z370" s="84">
        <f t="shared" ca="1" si="581"/>
        <v>5.1128368576099739</v>
      </c>
      <c r="AA370" s="84">
        <f t="shared" ca="1" si="581"/>
        <v>16.635936840034095</v>
      </c>
      <c r="AB370" s="84">
        <f t="shared" ca="1" si="581"/>
        <v>24.398279838077755</v>
      </c>
      <c r="AC370" s="84">
        <f t="shared" ca="1" si="581"/>
        <v>28.595736046285804</v>
      </c>
      <c r="AD370" s="84">
        <f t="shared" ca="1" si="581"/>
        <v>30.691617056050589</v>
      </c>
      <c r="AE370" s="84">
        <f t="shared" ca="1" si="581"/>
        <v>31.6507658606867</v>
      </c>
      <c r="AF370" s="84">
        <f t="shared" ca="1" si="581"/>
        <v>31.927510118698418</v>
      </c>
      <c r="AG370" s="59"/>
      <c r="AH370" s="80">
        <f t="shared" si="593"/>
        <v>37.500010000000003</v>
      </c>
      <c r="AI370" s="104">
        <f t="shared" ca="1" si="582"/>
        <v>-1.0812657755167223</v>
      </c>
      <c r="AJ370" s="104">
        <f t="shared" ca="1" si="582"/>
        <v>-0.32107863536273823</v>
      </c>
      <c r="AK370" s="104">
        <f t="shared" ca="1" si="582"/>
        <v>1.9274402842182043</v>
      </c>
      <c r="AL370" s="104">
        <f t="shared" ca="1" si="582"/>
        <v>5.2705118704830545</v>
      </c>
      <c r="AM370" s="104">
        <f t="shared" ca="1" si="582"/>
        <v>7.8090152979817171</v>
      </c>
      <c r="AN370" s="104">
        <f t="shared" ca="1" si="582"/>
        <v>5.0615240555853092</v>
      </c>
      <c r="AO370" s="104">
        <f t="shared" ca="1" si="582"/>
        <v>-5.1128368576099739</v>
      </c>
      <c r="AP370" s="104">
        <f t="shared" ca="1" si="582"/>
        <v>-16.635936840034095</v>
      </c>
      <c r="AQ370" s="104">
        <f t="shared" ca="1" si="582"/>
        <v>-24.398279838077755</v>
      </c>
      <c r="AR370" s="104">
        <f t="shared" ca="1" si="582"/>
        <v>-28.595736046285804</v>
      </c>
      <c r="AS370" s="104">
        <f t="shared" ca="1" si="582"/>
        <v>-30.691617056050589</v>
      </c>
      <c r="AT370" s="104">
        <f t="shared" ca="1" si="582"/>
        <v>-31.6507658606867</v>
      </c>
      <c r="AU370" s="104">
        <f t="shared" ca="1" si="582"/>
        <v>-31.927510118698418</v>
      </c>
      <c r="AV370" s="62"/>
      <c r="AW370" s="80">
        <f t="shared" si="594"/>
        <v>37.500010000000003</v>
      </c>
      <c r="AX370" s="104">
        <f t="shared" ca="1" si="583"/>
        <v>69.894615626659188</v>
      </c>
      <c r="BL370" s="80">
        <f t="shared" si="595"/>
        <v>37.500010000000003</v>
      </c>
      <c r="BM370" s="104">
        <f t="shared" ca="1" si="584"/>
        <v>67.732084075625764</v>
      </c>
      <c r="BN370" s="104">
        <f t="shared" ca="1" si="584"/>
        <v>68.848388261312394</v>
      </c>
      <c r="BO370" s="104">
        <f t="shared" ca="1" si="584"/>
        <v>71.833301415630743</v>
      </c>
      <c r="BP370" s="104">
        <f t="shared" ca="1" si="584"/>
        <v>74.880241535104631</v>
      </c>
      <c r="BQ370" s="104">
        <f t="shared" ca="1" si="584"/>
        <v>72.529982418387576</v>
      </c>
      <c r="BR370" s="104">
        <f t="shared" ca="1" si="584"/>
        <v>55.801984729625111</v>
      </c>
      <c r="BS370" s="104">
        <f t="shared" ca="1" si="584"/>
        <v>25.928705715109412</v>
      </c>
      <c r="BT370" s="104">
        <f t="shared" ca="1" si="584"/>
        <v>0</v>
      </c>
      <c r="BU370" s="104">
        <f t="shared" ca="1" si="584"/>
        <v>-14.067384284757553</v>
      </c>
      <c r="BV370" s="104">
        <f t="shared" ca="1" si="584"/>
        <v>-20.057474378889989</v>
      </c>
      <c r="BW370" s="104">
        <f t="shared" ca="1" si="584"/>
        <v>-22.296215137575285</v>
      </c>
      <c r="BX370" s="104">
        <f t="shared" ca="1" si="584"/>
        <v>-23.033766408853378</v>
      </c>
      <c r="BY370" s="104">
        <f t="shared" ca="1" si="584"/>
        <v>-23.197886616311116</v>
      </c>
      <c r="BZ370" s="62"/>
      <c r="CA370" s="80">
        <f t="shared" si="596"/>
        <v>37.500010000000003</v>
      </c>
      <c r="CB370" s="104">
        <f t="shared" ca="1" si="585"/>
        <v>1.0812657755167223</v>
      </c>
      <c r="CC370" s="104">
        <f t="shared" ca="1" si="585"/>
        <v>0.32107863536273823</v>
      </c>
      <c r="CD370" s="104">
        <f t="shared" ca="1" si="585"/>
        <v>-1.9274402842182043</v>
      </c>
      <c r="CE370" s="104">
        <f t="shared" ca="1" si="585"/>
        <v>-5.2705118704830545</v>
      </c>
      <c r="CF370" s="104">
        <f t="shared" ca="1" si="585"/>
        <v>-7.8090152979817171</v>
      </c>
      <c r="CG370" s="104">
        <f t="shared" ca="1" si="585"/>
        <v>-5.0615240555853092</v>
      </c>
      <c r="CH370" s="104">
        <f t="shared" ca="1" si="585"/>
        <v>5.1128368576099739</v>
      </c>
      <c r="CI370" s="104">
        <f t="shared" ca="1" si="585"/>
        <v>16.635936840034095</v>
      </c>
      <c r="CJ370" s="104">
        <f t="shared" ca="1" si="585"/>
        <v>24.398279838077755</v>
      </c>
      <c r="CK370" s="104">
        <f t="shared" ca="1" si="585"/>
        <v>28.595736046285804</v>
      </c>
      <c r="CL370" s="104">
        <f t="shared" ca="1" si="585"/>
        <v>30.691617056050589</v>
      </c>
      <c r="CM370" s="104">
        <f t="shared" ca="1" si="585"/>
        <v>31.650765860686697</v>
      </c>
      <c r="CN370" s="104">
        <f t="shared" ca="1" si="585"/>
        <v>31.927510118698418</v>
      </c>
      <c r="CP370" s="80">
        <f t="shared" si="597"/>
        <v>37.500010000000003</v>
      </c>
      <c r="CQ370" s="104">
        <f t="shared" ca="1" si="586"/>
        <v>-1.0812657755167223</v>
      </c>
      <c r="CR370" s="104">
        <f t="shared" ca="1" si="586"/>
        <v>-0.32107863536273823</v>
      </c>
      <c r="CS370" s="104">
        <f t="shared" ca="1" si="586"/>
        <v>1.9274402842182043</v>
      </c>
      <c r="CT370" s="104">
        <f t="shared" ca="1" si="586"/>
        <v>5.2705118704830545</v>
      </c>
      <c r="CU370" s="104">
        <f t="shared" ca="1" si="586"/>
        <v>7.8090152979817171</v>
      </c>
      <c r="CV370" s="104">
        <f t="shared" ca="1" si="586"/>
        <v>5.0615240555853092</v>
      </c>
      <c r="CW370" s="104">
        <f t="shared" ca="1" si="586"/>
        <v>-5.1128368576099739</v>
      </c>
      <c r="CX370" s="104">
        <f t="shared" ca="1" si="586"/>
        <v>-16.635936840034095</v>
      </c>
      <c r="CY370" s="104">
        <f t="shared" ca="1" si="586"/>
        <v>-24.398279838077755</v>
      </c>
      <c r="CZ370" s="104">
        <f t="shared" ca="1" si="586"/>
        <v>-28.595736046285804</v>
      </c>
      <c r="DA370" s="104">
        <f t="shared" ca="1" si="586"/>
        <v>-30.691617056050589</v>
      </c>
      <c r="DB370" s="104">
        <f t="shared" ca="1" si="586"/>
        <v>-31.650765860686697</v>
      </c>
      <c r="DC370" s="104">
        <f t="shared" ca="1" si="586"/>
        <v>-31.927510118698418</v>
      </c>
      <c r="DE370" s="80">
        <f t="shared" si="598"/>
        <v>37.500010000000003</v>
      </c>
      <c r="DF370" s="104">
        <f t="shared" ca="1" si="587"/>
        <v>69.894615626659188</v>
      </c>
      <c r="DG370" s="104">
        <f t="shared" ca="1" si="587"/>
        <v>69.490545532037899</v>
      </c>
      <c r="DH370" s="104">
        <f t="shared" ca="1" si="587"/>
        <v>67.978420847194315</v>
      </c>
      <c r="DI370" s="104">
        <f t="shared" ca="1" si="587"/>
        <v>64.339217794138534</v>
      </c>
      <c r="DJ370" s="104">
        <f t="shared" ca="1" si="587"/>
        <v>56.911951822424157</v>
      </c>
      <c r="DK370" s="104">
        <f t="shared" ca="1" si="587"/>
        <v>45.678936618454507</v>
      </c>
      <c r="DL370" s="104">
        <f t="shared" ca="1" si="587"/>
        <v>36.15437943032935</v>
      </c>
      <c r="DM370" s="104">
        <f t="shared" ca="1" si="587"/>
        <v>33.271873680068182</v>
      </c>
      <c r="DN370" s="104">
        <f t="shared" ca="1" si="587"/>
        <v>34.729175391397931</v>
      </c>
      <c r="DO370" s="104">
        <f t="shared" ca="1" si="587"/>
        <v>37.13399771368163</v>
      </c>
      <c r="DP370" s="104">
        <f t="shared" ca="1" si="587"/>
        <v>39.087018974525904</v>
      </c>
      <c r="DQ370" s="104">
        <f t="shared" ca="1" si="587"/>
        <v>40.267765312520019</v>
      </c>
      <c r="DR370" s="104">
        <f t="shared" ca="1" si="587"/>
        <v>40.657133621085713</v>
      </c>
      <c r="DT370" s="80">
        <f t="shared" si="599"/>
        <v>37.500010000000003</v>
      </c>
      <c r="DU370" s="104">
        <f t="shared" ca="1" si="588"/>
        <v>1.0812657755167223</v>
      </c>
      <c r="DV370" s="104">
        <f t="shared" ca="1" si="588"/>
        <v>0.32107863536273823</v>
      </c>
      <c r="DW370" s="104">
        <f t="shared" ca="1" si="588"/>
        <v>-1.9274402842182043</v>
      </c>
      <c r="DX370" s="104">
        <f t="shared" ca="1" si="588"/>
        <v>-5.2705118704830545</v>
      </c>
      <c r="DY370" s="104">
        <f t="shared" ca="1" si="588"/>
        <v>-7.8090152979817171</v>
      </c>
      <c r="DZ370" s="104">
        <f t="shared" ca="1" si="588"/>
        <v>-5.0615240555853092</v>
      </c>
      <c r="EA370" s="104">
        <f t="shared" ca="1" si="588"/>
        <v>5.1128368576099739</v>
      </c>
      <c r="EB370" s="104">
        <f t="shared" ca="1" si="588"/>
        <v>16.635936840034095</v>
      </c>
      <c r="EC370" s="104">
        <f t="shared" ca="1" si="588"/>
        <v>24.398279838077755</v>
      </c>
      <c r="ED370" s="104">
        <f t="shared" ca="1" si="588"/>
        <v>28.595736046285804</v>
      </c>
      <c r="EE370" s="104">
        <f t="shared" ca="1" si="588"/>
        <v>30.691617056050589</v>
      </c>
      <c r="EF370" s="104">
        <f t="shared" ca="1" si="588"/>
        <v>31.6507658606867</v>
      </c>
      <c r="EG370" s="104">
        <f t="shared" ca="1" si="588"/>
        <v>31.927510118698418</v>
      </c>
      <c r="EI370" s="80">
        <f t="shared" si="600"/>
        <v>37.500010000000003</v>
      </c>
      <c r="EJ370" s="104">
        <f t="shared" ca="1" si="589"/>
        <v>-1.0812657755167223</v>
      </c>
      <c r="EK370" s="104">
        <f t="shared" ca="1" si="589"/>
        <v>-0.32107863536273823</v>
      </c>
      <c r="EL370" s="104">
        <f t="shared" ca="1" si="589"/>
        <v>1.9274402842182043</v>
      </c>
      <c r="EM370" s="104">
        <f t="shared" ca="1" si="589"/>
        <v>5.2705118704830545</v>
      </c>
      <c r="EN370" s="104">
        <f t="shared" ca="1" si="589"/>
        <v>7.8090152979817171</v>
      </c>
      <c r="EO370" s="104">
        <f t="shared" ca="1" si="589"/>
        <v>5.0615240555853092</v>
      </c>
      <c r="EP370" s="104">
        <f t="shared" ca="1" si="589"/>
        <v>-5.1128368576099739</v>
      </c>
      <c r="EQ370" s="104">
        <f t="shared" ca="1" si="589"/>
        <v>-16.635936840034095</v>
      </c>
      <c r="ER370" s="104">
        <f t="shared" ca="1" si="589"/>
        <v>-24.398279838077755</v>
      </c>
      <c r="ES370" s="104">
        <f t="shared" ca="1" si="589"/>
        <v>-28.595736046285804</v>
      </c>
      <c r="ET370" s="104">
        <f t="shared" ca="1" si="589"/>
        <v>-30.691617056050589</v>
      </c>
      <c r="EU370" s="104">
        <f t="shared" ca="1" si="589"/>
        <v>-31.6507658606867</v>
      </c>
      <c r="EV370" s="104">
        <f t="shared" ca="1" si="589"/>
        <v>-31.927510118698418</v>
      </c>
      <c r="EX370" s="80">
        <f t="shared" si="601"/>
        <v>37.500010000000003</v>
      </c>
      <c r="EY370" s="104">
        <f t="shared" ca="1" si="590"/>
        <v>0</v>
      </c>
      <c r="EZ370" s="104">
        <f t="shared" ca="1" si="590"/>
        <v>0</v>
      </c>
      <c r="FA370" s="104">
        <f t="shared" ca="1" si="590"/>
        <v>0</v>
      </c>
      <c r="FB370" s="104">
        <f t="shared" ca="1" si="590"/>
        <v>0</v>
      </c>
      <c r="FC370" s="104">
        <f t="shared" ca="1" si="590"/>
        <v>0</v>
      </c>
      <c r="FD370" s="104">
        <f t="shared" ca="1" si="590"/>
        <v>0</v>
      </c>
      <c r="FE370" s="104">
        <f t="shared" ca="1" si="590"/>
        <v>0</v>
      </c>
      <c r="FF370" s="104">
        <f t="shared" ca="1" si="590"/>
        <v>0</v>
      </c>
      <c r="FG370" s="104">
        <f t="shared" ca="1" si="590"/>
        <v>0</v>
      </c>
      <c r="FH370" s="104">
        <f t="shared" ca="1" si="590"/>
        <v>0</v>
      </c>
      <c r="FI370" s="104">
        <f t="shared" ca="1" si="590"/>
        <v>0</v>
      </c>
      <c r="FJ370" s="104">
        <f t="shared" ca="1" si="590"/>
        <v>0</v>
      </c>
      <c r="FK370" s="104">
        <f t="shared" ca="1" si="590"/>
        <v>0</v>
      </c>
      <c r="FM370" s="80">
        <f t="shared" si="602"/>
        <v>37.500010000000003</v>
      </c>
      <c r="FN370" s="104">
        <f t="shared" ca="1" si="591"/>
        <v>0</v>
      </c>
      <c r="FO370" s="104">
        <f t="shared" ca="1" si="591"/>
        <v>0</v>
      </c>
      <c r="FP370" s="104">
        <f t="shared" ca="1" si="591"/>
        <v>0</v>
      </c>
      <c r="FQ370" s="104">
        <f t="shared" ca="1" si="591"/>
        <v>0</v>
      </c>
      <c r="FR370" s="104">
        <f t="shared" ca="1" si="591"/>
        <v>0</v>
      </c>
      <c r="FS370" s="104">
        <f t="shared" ca="1" si="591"/>
        <v>0</v>
      </c>
      <c r="FT370" s="104">
        <f t="shared" ca="1" si="591"/>
        <v>0</v>
      </c>
      <c r="FU370" s="104">
        <f t="shared" ca="1" si="591"/>
        <v>0</v>
      </c>
      <c r="FV370" s="104">
        <f t="shared" ca="1" si="591"/>
        <v>0</v>
      </c>
      <c r="FW370" s="104">
        <f t="shared" ca="1" si="591"/>
        <v>0</v>
      </c>
      <c r="FX370" s="104">
        <f t="shared" ca="1" si="591"/>
        <v>0</v>
      </c>
      <c r="FY370" s="104">
        <f t="shared" ca="1" si="591"/>
        <v>0</v>
      </c>
      <c r="FZ370" s="104">
        <f t="shared" ca="1" si="591"/>
        <v>0</v>
      </c>
    </row>
    <row r="371" spans="15:184">
      <c r="S371" s="26">
        <f t="shared" si="592"/>
        <v>45.000010000000003</v>
      </c>
      <c r="T371" s="84">
        <f t="shared" ca="1" si="581"/>
        <v>4.8706812632525507</v>
      </c>
      <c r="U371" s="84">
        <f t="shared" ca="1" si="581"/>
        <v>4.4660039650983219</v>
      </c>
      <c r="V371" s="84">
        <f t="shared" ca="1" si="581"/>
        <v>3.3202047700186768</v>
      </c>
      <c r="W371" s="84">
        <f t="shared" ca="1" si="581"/>
        <v>1.807185471698147</v>
      </c>
      <c r="X371" s="84">
        <f t="shared" ca="1" si="581"/>
        <v>1.2746594842354304</v>
      </c>
      <c r="Y371" s="84">
        <f t="shared" ca="1" si="581"/>
        <v>5.1128368576099552</v>
      </c>
      <c r="Z371" s="84">
        <f t="shared" ca="1" si="581"/>
        <v>16.635936840034077</v>
      </c>
      <c r="AA371" s="84">
        <f t="shared" ca="1" si="581"/>
        <v>31.041542572719369</v>
      </c>
      <c r="AB371" s="84">
        <f t="shared" ca="1" si="581"/>
        <v>40.399949605532235</v>
      </c>
      <c r="AC371" s="84">
        <f t="shared" ca="1" si="581"/>
        <v>44.401606480122048</v>
      </c>
      <c r="AD371" s="84">
        <f t="shared" ca="1" si="581"/>
        <v>45.725884599635179</v>
      </c>
      <c r="AE371" s="84">
        <f t="shared" ca="1" si="581"/>
        <v>46.065056608610433</v>
      </c>
      <c r="AF371" s="84">
        <f t="shared" ca="1" si="581"/>
        <v>46.118240803633128</v>
      </c>
      <c r="AG371" s="59"/>
      <c r="AH371" s="80">
        <f t="shared" si="593"/>
        <v>45.000010000000003</v>
      </c>
      <c r="AI371" s="104">
        <f t="shared" ca="1" si="582"/>
        <v>-4.8706812632525507</v>
      </c>
      <c r="AJ371" s="104">
        <f t="shared" ca="1" si="582"/>
        <v>-4.4660039650983219</v>
      </c>
      <c r="AK371" s="104">
        <f t="shared" ca="1" si="582"/>
        <v>-3.3202047700186768</v>
      </c>
      <c r="AL371" s="104">
        <f t="shared" ca="1" si="582"/>
        <v>-1.807185471698147</v>
      </c>
      <c r="AM371" s="104">
        <f t="shared" ca="1" si="582"/>
        <v>-1.2746594842354304</v>
      </c>
      <c r="AN371" s="104">
        <f t="shared" ca="1" si="582"/>
        <v>-5.1128368576099552</v>
      </c>
      <c r="AO371" s="104">
        <f t="shared" ca="1" si="582"/>
        <v>-16.635936840034077</v>
      </c>
      <c r="AP371" s="104">
        <f t="shared" ca="1" si="582"/>
        <v>-31.041542572719369</v>
      </c>
      <c r="AQ371" s="104">
        <f t="shared" ca="1" si="582"/>
        <v>-40.399949605532235</v>
      </c>
      <c r="AR371" s="104">
        <f t="shared" ca="1" si="582"/>
        <v>-44.401606480122048</v>
      </c>
      <c r="AS371" s="104">
        <f t="shared" ca="1" si="582"/>
        <v>-45.725884599635179</v>
      </c>
      <c r="AT371" s="104">
        <f t="shared" ca="1" si="582"/>
        <v>-46.065056608610433</v>
      </c>
      <c r="AU371" s="104">
        <f t="shared" ca="1" si="582"/>
        <v>-46.118240803633128</v>
      </c>
      <c r="AV371" s="62"/>
      <c r="AW371" s="80">
        <f t="shared" si="594"/>
        <v>45.000010000000003</v>
      </c>
      <c r="AX371" s="104">
        <f t="shared" ca="1" si="583"/>
        <v>50.988922066885699</v>
      </c>
      <c r="BL371" s="80">
        <f t="shared" si="595"/>
        <v>45.000010000000003</v>
      </c>
      <c r="BM371" s="104">
        <f t="shared" ca="1" si="584"/>
        <v>41.2475595403806</v>
      </c>
      <c r="BN371" s="104">
        <f t="shared" ca="1" si="584"/>
        <v>41.599052643512117</v>
      </c>
      <c r="BO371" s="104">
        <f t="shared" ca="1" si="584"/>
        <v>42.405679829616531</v>
      </c>
      <c r="BP371" s="104">
        <f t="shared" ca="1" si="584"/>
        <v>42.594421008423936</v>
      </c>
      <c r="BQ371" s="104">
        <f t="shared" ca="1" si="584"/>
        <v>39.125290121296807</v>
      </c>
      <c r="BR371" s="104">
        <f t="shared" ca="1" si="584"/>
        <v>25.928705715109412</v>
      </c>
      <c r="BS371" s="104">
        <f t="shared" ca="1" si="584"/>
        <v>0</v>
      </c>
      <c r="BT371" s="104">
        <f t="shared" ca="1" si="584"/>
        <v>-25.928705715109412</v>
      </c>
      <c r="BU371" s="104">
        <f t="shared" ca="1" si="584"/>
        <v>-39.125290121296771</v>
      </c>
      <c r="BV371" s="104">
        <f t="shared" ca="1" si="584"/>
        <v>-42.594421008423865</v>
      </c>
      <c r="BW371" s="104">
        <f t="shared" ca="1" si="584"/>
        <v>-42.405679829616496</v>
      </c>
      <c r="BX371" s="104">
        <f t="shared" ca="1" si="584"/>
        <v>-41.599052643512103</v>
      </c>
      <c r="BY371" s="104">
        <f t="shared" ca="1" si="584"/>
        <v>-41.247559540380578</v>
      </c>
      <c r="BZ371" s="62"/>
      <c r="CA371" s="80">
        <f t="shared" si="596"/>
        <v>45.000010000000003</v>
      </c>
      <c r="CB371" s="104">
        <f t="shared" ca="1" si="585"/>
        <v>4.8706812632525507</v>
      </c>
      <c r="CC371" s="104">
        <f t="shared" ca="1" si="585"/>
        <v>4.4660039650983219</v>
      </c>
      <c r="CD371" s="104">
        <f t="shared" ca="1" si="585"/>
        <v>3.3202047700186768</v>
      </c>
      <c r="CE371" s="104">
        <f t="shared" ca="1" si="585"/>
        <v>1.807185471698147</v>
      </c>
      <c r="CF371" s="104">
        <f t="shared" ca="1" si="585"/>
        <v>1.2746594842354304</v>
      </c>
      <c r="CG371" s="104">
        <f t="shared" ca="1" si="585"/>
        <v>5.1128368576099739</v>
      </c>
      <c r="CH371" s="104">
        <f t="shared" ca="1" si="585"/>
        <v>16.635936840034095</v>
      </c>
      <c r="CI371" s="104">
        <f t="shared" ca="1" si="585"/>
        <v>31.041542572719369</v>
      </c>
      <c r="CJ371" s="104">
        <f t="shared" ca="1" si="585"/>
        <v>40.399949605532221</v>
      </c>
      <c r="CK371" s="104">
        <f t="shared" ca="1" si="585"/>
        <v>44.401606480122048</v>
      </c>
      <c r="CL371" s="104">
        <f t="shared" ca="1" si="585"/>
        <v>45.725884599635179</v>
      </c>
      <c r="CM371" s="104">
        <f t="shared" ca="1" si="585"/>
        <v>46.065056608610433</v>
      </c>
      <c r="CN371" s="104">
        <f t="shared" ca="1" si="585"/>
        <v>46.118240803633142</v>
      </c>
      <c r="CP371" s="80">
        <f t="shared" si="597"/>
        <v>45.000010000000003</v>
      </c>
      <c r="CQ371" s="104">
        <f t="shared" ca="1" si="586"/>
        <v>-4.8706812632525507</v>
      </c>
      <c r="CR371" s="104">
        <f t="shared" ca="1" si="586"/>
        <v>-4.4660039650983219</v>
      </c>
      <c r="CS371" s="104">
        <f t="shared" ca="1" si="586"/>
        <v>-3.3202047700186768</v>
      </c>
      <c r="CT371" s="104">
        <f t="shared" ca="1" si="586"/>
        <v>-1.807185471698147</v>
      </c>
      <c r="CU371" s="104">
        <f t="shared" ca="1" si="586"/>
        <v>-1.2746594842354304</v>
      </c>
      <c r="CV371" s="104">
        <f t="shared" ca="1" si="586"/>
        <v>-5.1128368576099739</v>
      </c>
      <c r="CW371" s="104">
        <f t="shared" ca="1" si="586"/>
        <v>-16.635936840034095</v>
      </c>
      <c r="CX371" s="104">
        <f t="shared" ca="1" si="586"/>
        <v>-31.041542572719369</v>
      </c>
      <c r="CY371" s="104">
        <f t="shared" ca="1" si="586"/>
        <v>-40.399949605532221</v>
      </c>
      <c r="CZ371" s="104">
        <f t="shared" ca="1" si="586"/>
        <v>-44.401606480122048</v>
      </c>
      <c r="DA371" s="104">
        <f t="shared" ca="1" si="586"/>
        <v>-45.725884599635179</v>
      </c>
      <c r="DB371" s="104">
        <f t="shared" ca="1" si="586"/>
        <v>-46.065056608610433</v>
      </c>
      <c r="DC371" s="104">
        <f t="shared" ca="1" si="586"/>
        <v>-46.118240803633142</v>
      </c>
      <c r="DE371" s="80">
        <f t="shared" si="598"/>
        <v>45.000010000000003</v>
      </c>
      <c r="DF371" s="104">
        <f t="shared" ca="1" si="587"/>
        <v>50.988922066885699</v>
      </c>
      <c r="DG371" s="104">
        <f t="shared" ca="1" si="587"/>
        <v>50.531060573708764</v>
      </c>
      <c r="DH371" s="104">
        <f t="shared" ca="1" si="587"/>
        <v>49.046089369653878</v>
      </c>
      <c r="DI371" s="104">
        <f t="shared" ca="1" si="587"/>
        <v>46.208791951820224</v>
      </c>
      <c r="DJ371" s="104">
        <f t="shared" ca="1" si="587"/>
        <v>41.674609089767678</v>
      </c>
      <c r="DK371" s="104">
        <f t="shared" ca="1" si="587"/>
        <v>36.15437943032935</v>
      </c>
      <c r="DL371" s="104">
        <f t="shared" ca="1" si="587"/>
        <v>33.271873680068182</v>
      </c>
      <c r="DM371" s="104">
        <f t="shared" ca="1" si="587"/>
        <v>36.154379430329328</v>
      </c>
      <c r="DN371" s="104">
        <f t="shared" ca="1" si="587"/>
        <v>41.674609089767685</v>
      </c>
      <c r="DO371" s="104">
        <f t="shared" ca="1" si="587"/>
        <v>46.208791951820203</v>
      </c>
      <c r="DP371" s="104">
        <f t="shared" ca="1" si="587"/>
        <v>49.046089369653863</v>
      </c>
      <c r="DQ371" s="104">
        <f t="shared" ca="1" si="587"/>
        <v>50.531060573708764</v>
      </c>
      <c r="DR371" s="104">
        <f t="shared" ca="1" si="587"/>
        <v>50.988922066885685</v>
      </c>
      <c r="DT371" s="80">
        <f t="shared" si="599"/>
        <v>45.000010000000003</v>
      </c>
      <c r="DU371" s="104">
        <f t="shared" ca="1" si="588"/>
        <v>4.8706812632525507</v>
      </c>
      <c r="DV371" s="104">
        <f t="shared" ca="1" si="588"/>
        <v>4.4660039650983219</v>
      </c>
      <c r="DW371" s="104">
        <f t="shared" ca="1" si="588"/>
        <v>3.3202047700186768</v>
      </c>
      <c r="DX371" s="104">
        <f t="shared" ca="1" si="588"/>
        <v>1.807185471698147</v>
      </c>
      <c r="DY371" s="104">
        <f t="shared" ca="1" si="588"/>
        <v>1.2746594842354304</v>
      </c>
      <c r="DZ371" s="104">
        <f t="shared" ca="1" si="588"/>
        <v>5.1128368576099552</v>
      </c>
      <c r="EA371" s="104">
        <f t="shared" ca="1" si="588"/>
        <v>16.635936840034077</v>
      </c>
      <c r="EB371" s="104">
        <f t="shared" ca="1" si="588"/>
        <v>31.041542572719369</v>
      </c>
      <c r="EC371" s="104">
        <f t="shared" ca="1" si="588"/>
        <v>40.399949605532235</v>
      </c>
      <c r="ED371" s="104">
        <f t="shared" ca="1" si="588"/>
        <v>44.401606480122048</v>
      </c>
      <c r="EE371" s="104">
        <f t="shared" ca="1" si="588"/>
        <v>45.725884599635179</v>
      </c>
      <c r="EF371" s="104">
        <f t="shared" ca="1" si="588"/>
        <v>46.065056608610433</v>
      </c>
      <c r="EG371" s="104">
        <f t="shared" ca="1" si="588"/>
        <v>46.118240803633128</v>
      </c>
      <c r="EI371" s="80">
        <f t="shared" si="600"/>
        <v>45.000010000000003</v>
      </c>
      <c r="EJ371" s="104">
        <f t="shared" ca="1" si="589"/>
        <v>-4.8706812632525507</v>
      </c>
      <c r="EK371" s="104">
        <f t="shared" ca="1" si="589"/>
        <v>-4.4660039650983219</v>
      </c>
      <c r="EL371" s="104">
        <f t="shared" ca="1" si="589"/>
        <v>-3.3202047700186768</v>
      </c>
      <c r="EM371" s="104">
        <f t="shared" ca="1" si="589"/>
        <v>-1.807185471698147</v>
      </c>
      <c r="EN371" s="104">
        <f t="shared" ca="1" si="589"/>
        <v>-1.2746594842354304</v>
      </c>
      <c r="EO371" s="104">
        <f t="shared" ca="1" si="589"/>
        <v>-5.1128368576099552</v>
      </c>
      <c r="EP371" s="104">
        <f t="shared" ca="1" si="589"/>
        <v>-16.635936840034077</v>
      </c>
      <c r="EQ371" s="104">
        <f t="shared" ca="1" si="589"/>
        <v>-31.041542572719369</v>
      </c>
      <c r="ER371" s="104">
        <f t="shared" ca="1" si="589"/>
        <v>-40.399949605532235</v>
      </c>
      <c r="ES371" s="104">
        <f t="shared" ca="1" si="589"/>
        <v>-44.401606480122048</v>
      </c>
      <c r="ET371" s="104">
        <f t="shared" ca="1" si="589"/>
        <v>-45.725884599635179</v>
      </c>
      <c r="EU371" s="104">
        <f t="shared" ca="1" si="589"/>
        <v>-46.065056608610433</v>
      </c>
      <c r="EV371" s="104">
        <f t="shared" ca="1" si="589"/>
        <v>-46.118240803633128</v>
      </c>
      <c r="EX371" s="80">
        <f t="shared" si="601"/>
        <v>45.000010000000003</v>
      </c>
      <c r="EY371" s="104">
        <f t="shared" ca="1" si="590"/>
        <v>0</v>
      </c>
      <c r="EZ371" s="104">
        <f t="shared" ca="1" si="590"/>
        <v>0</v>
      </c>
      <c r="FA371" s="104">
        <f t="shared" ca="1" si="590"/>
        <v>0</v>
      </c>
      <c r="FB371" s="104">
        <f t="shared" ca="1" si="590"/>
        <v>0</v>
      </c>
      <c r="FC371" s="104">
        <f t="shared" ca="1" si="590"/>
        <v>0</v>
      </c>
      <c r="FD371" s="104">
        <f t="shared" ca="1" si="590"/>
        <v>0</v>
      </c>
      <c r="FE371" s="104">
        <f t="shared" ca="1" si="590"/>
        <v>0</v>
      </c>
      <c r="FF371" s="104">
        <f t="shared" ca="1" si="590"/>
        <v>0</v>
      </c>
      <c r="FG371" s="104">
        <f t="shared" ca="1" si="590"/>
        <v>0</v>
      </c>
      <c r="FH371" s="104">
        <f t="shared" ca="1" si="590"/>
        <v>0</v>
      </c>
      <c r="FI371" s="104">
        <f t="shared" ca="1" si="590"/>
        <v>0</v>
      </c>
      <c r="FJ371" s="104">
        <f t="shared" ca="1" si="590"/>
        <v>0</v>
      </c>
      <c r="FK371" s="104">
        <f t="shared" ca="1" si="590"/>
        <v>0</v>
      </c>
      <c r="FM371" s="80">
        <f t="shared" si="602"/>
        <v>45.000010000000003</v>
      </c>
      <c r="FN371" s="104">
        <f t="shared" ca="1" si="591"/>
        <v>0</v>
      </c>
      <c r="FO371" s="104">
        <f t="shared" ca="1" si="591"/>
        <v>0</v>
      </c>
      <c r="FP371" s="104">
        <f t="shared" ca="1" si="591"/>
        <v>0</v>
      </c>
      <c r="FQ371" s="104">
        <f t="shared" ca="1" si="591"/>
        <v>0</v>
      </c>
      <c r="FR371" s="104">
        <f t="shared" ca="1" si="591"/>
        <v>0</v>
      </c>
      <c r="FS371" s="104">
        <f t="shared" ca="1" si="591"/>
        <v>0</v>
      </c>
      <c r="FT371" s="104">
        <f t="shared" ca="1" si="591"/>
        <v>0</v>
      </c>
      <c r="FU371" s="104">
        <f t="shared" ca="1" si="591"/>
        <v>0</v>
      </c>
      <c r="FV371" s="104">
        <f t="shared" ca="1" si="591"/>
        <v>0</v>
      </c>
      <c r="FW371" s="104">
        <f t="shared" ca="1" si="591"/>
        <v>0</v>
      </c>
      <c r="FX371" s="104">
        <f t="shared" ca="1" si="591"/>
        <v>0</v>
      </c>
      <c r="FY371" s="104">
        <f t="shared" ca="1" si="591"/>
        <v>0</v>
      </c>
      <c r="FZ371" s="104">
        <f t="shared" ca="1" si="591"/>
        <v>0</v>
      </c>
    </row>
    <row r="372" spans="15:184">
      <c r="S372" s="26">
        <f t="shared" si="592"/>
        <v>52.500010000000003</v>
      </c>
      <c r="T372" s="84">
        <f t="shared" ca="1" si="581"/>
        <v>8.7296235023872963</v>
      </c>
      <c r="U372" s="84">
        <f t="shared" ca="1" si="581"/>
        <v>8.6169994518333173</v>
      </c>
      <c r="V372" s="84">
        <f t="shared" ca="1" si="581"/>
        <v>8.3954019184753115</v>
      </c>
      <c r="W372" s="84">
        <f t="shared" ca="1" si="581"/>
        <v>8.5382616673958243</v>
      </c>
      <c r="X372" s="84">
        <f t="shared" ca="1" si="581"/>
        <v>10.330895553320167</v>
      </c>
      <c r="Y372" s="84">
        <f t="shared" ca="1" si="581"/>
        <v>16.635936840034095</v>
      </c>
      <c r="Z372" s="84">
        <f t="shared" ca="1" si="581"/>
        <v>31.041542572719369</v>
      </c>
      <c r="AA372" s="84">
        <f t="shared" ca="1" si="581"/>
        <v>50.740460674039859</v>
      </c>
      <c r="AB372" s="84">
        <f t="shared" ca="1" si="581"/>
        <v>64.720967120405859</v>
      </c>
      <c r="AC372" s="84">
        <f t="shared" ca="1" si="581"/>
        <v>69.60972966462154</v>
      </c>
      <c r="AD372" s="84">
        <f t="shared" ca="1" si="581"/>
        <v>69.905861131412507</v>
      </c>
      <c r="AE372" s="84">
        <f t="shared" ca="1" si="581"/>
        <v>69.169466896675161</v>
      </c>
      <c r="AF372" s="84">
        <f t="shared" ca="1" si="581"/>
        <v>68.813349851142448</v>
      </c>
      <c r="AG372" s="59"/>
      <c r="AH372" s="80">
        <f t="shared" si="593"/>
        <v>52.500010000000003</v>
      </c>
      <c r="AI372" s="104">
        <f t="shared" ca="1" si="582"/>
        <v>-8.7296235023872963</v>
      </c>
      <c r="AJ372" s="104">
        <f t="shared" ca="1" si="582"/>
        <v>-8.6169994518333173</v>
      </c>
      <c r="AK372" s="104">
        <f t="shared" ca="1" si="582"/>
        <v>-8.3954019184753115</v>
      </c>
      <c r="AL372" s="104">
        <f t="shared" ca="1" si="582"/>
        <v>-8.5382616673958243</v>
      </c>
      <c r="AM372" s="104">
        <f t="shared" ca="1" si="582"/>
        <v>-10.330895553320167</v>
      </c>
      <c r="AN372" s="104">
        <f t="shared" ca="1" si="582"/>
        <v>-16.635936840034095</v>
      </c>
      <c r="AO372" s="104">
        <f t="shared" ca="1" si="582"/>
        <v>-31.041542572719369</v>
      </c>
      <c r="AP372" s="104">
        <f t="shared" ca="1" si="582"/>
        <v>-50.740460674039859</v>
      </c>
      <c r="AQ372" s="104">
        <f t="shared" ca="1" si="582"/>
        <v>-64.720967120405859</v>
      </c>
      <c r="AR372" s="104">
        <f t="shared" ca="1" si="582"/>
        <v>-69.60972966462154</v>
      </c>
      <c r="AS372" s="104">
        <f t="shared" ca="1" si="582"/>
        <v>-69.905861131412507</v>
      </c>
      <c r="AT372" s="104">
        <f t="shared" ca="1" si="582"/>
        <v>-69.169466896675161</v>
      </c>
      <c r="AU372" s="104">
        <f t="shared" ca="1" si="582"/>
        <v>-68.813349851142448</v>
      </c>
      <c r="AV372" s="62"/>
      <c r="AW372" s="80">
        <f t="shared" si="594"/>
        <v>52.500010000000003</v>
      </c>
      <c r="AX372" s="104">
        <f t="shared" ca="1" si="583"/>
        <v>40.657133621085698</v>
      </c>
      <c r="BL372" s="80">
        <f t="shared" si="595"/>
        <v>52.500010000000003</v>
      </c>
      <c r="BM372" s="104">
        <f t="shared" ca="1" si="584"/>
        <v>23.197886616311106</v>
      </c>
      <c r="BN372" s="104">
        <f t="shared" ca="1" si="584"/>
        <v>23.033766408853378</v>
      </c>
      <c r="BO372" s="104">
        <f t="shared" ca="1" si="584"/>
        <v>22.296215137575285</v>
      </c>
      <c r="BP372" s="104">
        <f t="shared" ca="1" si="584"/>
        <v>20.057474378889989</v>
      </c>
      <c r="BQ372" s="104">
        <f t="shared" ca="1" si="584"/>
        <v>14.067384284757591</v>
      </c>
      <c r="BR372" s="104">
        <f t="shared" ca="1" si="584"/>
        <v>0</v>
      </c>
      <c r="BS372" s="104">
        <f t="shared" ca="1" si="584"/>
        <v>-25.928705715109412</v>
      </c>
      <c r="BT372" s="104">
        <f t="shared" ca="1" si="584"/>
        <v>-55.801984729625183</v>
      </c>
      <c r="BU372" s="104">
        <f t="shared" ca="1" si="584"/>
        <v>-72.529982418387547</v>
      </c>
      <c r="BV372" s="104">
        <f t="shared" ca="1" si="584"/>
        <v>-74.880241535104574</v>
      </c>
      <c r="BW372" s="104">
        <f t="shared" ca="1" si="584"/>
        <v>-71.8333014156307</v>
      </c>
      <c r="BX372" s="104">
        <f t="shared" ca="1" si="584"/>
        <v>-68.848388261312394</v>
      </c>
      <c r="BY372" s="104">
        <f t="shared" ca="1" si="584"/>
        <v>-67.732084075625764</v>
      </c>
      <c r="BZ372" s="62"/>
      <c r="CA372" s="80">
        <f t="shared" si="596"/>
        <v>52.500010000000003</v>
      </c>
      <c r="CB372" s="104">
        <f t="shared" ca="1" si="585"/>
        <v>8.7296235023872963</v>
      </c>
      <c r="CC372" s="104">
        <f t="shared" ca="1" si="585"/>
        <v>8.6169994518333208</v>
      </c>
      <c r="CD372" s="104">
        <f t="shared" ca="1" si="585"/>
        <v>8.3954019184753115</v>
      </c>
      <c r="CE372" s="104">
        <f t="shared" ca="1" si="585"/>
        <v>8.5382616673958243</v>
      </c>
      <c r="CF372" s="104">
        <f t="shared" ca="1" si="585"/>
        <v>10.330895553320175</v>
      </c>
      <c r="CG372" s="104">
        <f t="shared" ca="1" si="585"/>
        <v>16.635936840034095</v>
      </c>
      <c r="CH372" s="104">
        <f t="shared" ca="1" si="585"/>
        <v>31.041542572719369</v>
      </c>
      <c r="CI372" s="104">
        <f t="shared" ca="1" si="585"/>
        <v>50.740460674039866</v>
      </c>
      <c r="CJ372" s="104">
        <f t="shared" ca="1" si="585"/>
        <v>64.720967120405859</v>
      </c>
      <c r="CK372" s="104">
        <f t="shared" ca="1" si="585"/>
        <v>69.60972966462154</v>
      </c>
      <c r="CL372" s="104">
        <f t="shared" ca="1" si="585"/>
        <v>69.905861131412507</v>
      </c>
      <c r="CM372" s="104">
        <f t="shared" ca="1" si="585"/>
        <v>69.169466896675161</v>
      </c>
      <c r="CN372" s="104">
        <f t="shared" ca="1" si="585"/>
        <v>68.813349851142462</v>
      </c>
      <c r="CP372" s="80">
        <f t="shared" si="597"/>
        <v>52.500010000000003</v>
      </c>
      <c r="CQ372" s="104">
        <f t="shared" ca="1" si="586"/>
        <v>-8.7296235023872963</v>
      </c>
      <c r="CR372" s="104">
        <f t="shared" ca="1" si="586"/>
        <v>-8.6169994518333208</v>
      </c>
      <c r="CS372" s="104">
        <f t="shared" ca="1" si="586"/>
        <v>-8.3954019184753115</v>
      </c>
      <c r="CT372" s="104">
        <f t="shared" ca="1" si="586"/>
        <v>-8.5382616673958243</v>
      </c>
      <c r="CU372" s="104">
        <f t="shared" ca="1" si="586"/>
        <v>-10.330895553320175</v>
      </c>
      <c r="CV372" s="104">
        <f t="shared" ca="1" si="586"/>
        <v>-16.635936840034095</v>
      </c>
      <c r="CW372" s="104">
        <f t="shared" ca="1" si="586"/>
        <v>-31.041542572719369</v>
      </c>
      <c r="CX372" s="104">
        <f t="shared" ca="1" si="586"/>
        <v>-50.740460674039866</v>
      </c>
      <c r="CY372" s="104">
        <f t="shared" ca="1" si="586"/>
        <v>-64.720967120405859</v>
      </c>
      <c r="CZ372" s="104">
        <f t="shared" ca="1" si="586"/>
        <v>-69.60972966462154</v>
      </c>
      <c r="DA372" s="104">
        <f t="shared" ca="1" si="586"/>
        <v>-69.905861131412507</v>
      </c>
      <c r="DB372" s="104">
        <f t="shared" ca="1" si="586"/>
        <v>-69.169466896675161</v>
      </c>
      <c r="DC372" s="104">
        <f t="shared" ca="1" si="586"/>
        <v>-68.813349851142462</v>
      </c>
      <c r="DE372" s="80">
        <f t="shared" si="598"/>
        <v>52.500010000000003</v>
      </c>
      <c r="DF372" s="104">
        <f t="shared" ca="1" si="587"/>
        <v>40.657133621085698</v>
      </c>
      <c r="DG372" s="104">
        <f t="shared" ca="1" si="587"/>
        <v>40.267765312520019</v>
      </c>
      <c r="DH372" s="104">
        <f t="shared" ca="1" si="587"/>
        <v>39.087018974525904</v>
      </c>
      <c r="DI372" s="104">
        <f t="shared" ca="1" si="587"/>
        <v>37.133997713681651</v>
      </c>
      <c r="DJ372" s="104">
        <f t="shared" ca="1" si="587"/>
        <v>34.729175391397924</v>
      </c>
      <c r="DK372" s="104">
        <f t="shared" ca="1" si="587"/>
        <v>33.271873680068182</v>
      </c>
      <c r="DL372" s="104">
        <f t="shared" ca="1" si="587"/>
        <v>36.154379430329328</v>
      </c>
      <c r="DM372" s="104">
        <f t="shared" ca="1" si="587"/>
        <v>45.678936618454529</v>
      </c>
      <c r="DN372" s="104">
        <f t="shared" ca="1" si="587"/>
        <v>56.911951822424136</v>
      </c>
      <c r="DO372" s="104">
        <f t="shared" ca="1" si="587"/>
        <v>64.339217794138506</v>
      </c>
      <c r="DP372" s="104">
        <f t="shared" ca="1" si="587"/>
        <v>67.978420847194315</v>
      </c>
      <c r="DQ372" s="104">
        <f t="shared" ca="1" si="587"/>
        <v>69.490545532037899</v>
      </c>
      <c r="DR372" s="104">
        <f t="shared" ca="1" si="587"/>
        <v>69.89461562665916</v>
      </c>
      <c r="DT372" s="80">
        <f t="shared" si="599"/>
        <v>52.500010000000003</v>
      </c>
      <c r="DU372" s="104">
        <f t="shared" ca="1" si="588"/>
        <v>8.7296235023872963</v>
      </c>
      <c r="DV372" s="104">
        <f t="shared" ca="1" si="588"/>
        <v>8.6169994518333173</v>
      </c>
      <c r="DW372" s="104">
        <f t="shared" ca="1" si="588"/>
        <v>8.3954019184753115</v>
      </c>
      <c r="DX372" s="104">
        <f t="shared" ca="1" si="588"/>
        <v>8.5382616673958243</v>
      </c>
      <c r="DY372" s="104">
        <f t="shared" ca="1" si="588"/>
        <v>10.330895553320167</v>
      </c>
      <c r="DZ372" s="104">
        <f t="shared" ca="1" si="588"/>
        <v>16.635936840034095</v>
      </c>
      <c r="EA372" s="104">
        <f t="shared" ca="1" si="588"/>
        <v>31.041542572719369</v>
      </c>
      <c r="EB372" s="104">
        <f t="shared" ca="1" si="588"/>
        <v>50.740460674039859</v>
      </c>
      <c r="EC372" s="104">
        <f t="shared" ca="1" si="588"/>
        <v>64.720967120405859</v>
      </c>
      <c r="ED372" s="104">
        <f t="shared" ca="1" si="588"/>
        <v>69.60972966462154</v>
      </c>
      <c r="EE372" s="104">
        <f t="shared" ca="1" si="588"/>
        <v>69.905861131412507</v>
      </c>
      <c r="EF372" s="104">
        <f t="shared" ca="1" si="588"/>
        <v>69.169466896675161</v>
      </c>
      <c r="EG372" s="104">
        <f t="shared" ca="1" si="588"/>
        <v>68.813349851142448</v>
      </c>
      <c r="EI372" s="80">
        <f t="shared" si="600"/>
        <v>52.500010000000003</v>
      </c>
      <c r="EJ372" s="104">
        <f t="shared" ca="1" si="589"/>
        <v>-8.7296235023872963</v>
      </c>
      <c r="EK372" s="104">
        <f t="shared" ca="1" si="589"/>
        <v>-8.6169994518333173</v>
      </c>
      <c r="EL372" s="104">
        <f t="shared" ca="1" si="589"/>
        <v>-8.3954019184753115</v>
      </c>
      <c r="EM372" s="104">
        <f t="shared" ca="1" si="589"/>
        <v>-8.5382616673958243</v>
      </c>
      <c r="EN372" s="104">
        <f t="shared" ca="1" si="589"/>
        <v>-10.330895553320167</v>
      </c>
      <c r="EO372" s="104">
        <f t="shared" ca="1" si="589"/>
        <v>-16.635936840034095</v>
      </c>
      <c r="EP372" s="104">
        <f t="shared" ca="1" si="589"/>
        <v>-31.041542572719369</v>
      </c>
      <c r="EQ372" s="104">
        <f t="shared" ca="1" si="589"/>
        <v>-50.740460674039859</v>
      </c>
      <c r="ER372" s="104">
        <f t="shared" ca="1" si="589"/>
        <v>-64.720967120405859</v>
      </c>
      <c r="ES372" s="104">
        <f t="shared" ca="1" si="589"/>
        <v>-69.60972966462154</v>
      </c>
      <c r="ET372" s="104">
        <f t="shared" ca="1" si="589"/>
        <v>-69.905861131412507</v>
      </c>
      <c r="EU372" s="104">
        <f t="shared" ca="1" si="589"/>
        <v>-69.169466896675161</v>
      </c>
      <c r="EV372" s="104">
        <f t="shared" ca="1" si="589"/>
        <v>-68.813349851142448</v>
      </c>
      <c r="EX372" s="80">
        <f t="shared" si="601"/>
        <v>52.500010000000003</v>
      </c>
      <c r="EY372" s="104">
        <f t="shared" ca="1" si="590"/>
        <v>0</v>
      </c>
      <c r="EZ372" s="104">
        <f t="shared" ca="1" si="590"/>
        <v>0</v>
      </c>
      <c r="FA372" s="104">
        <f t="shared" ca="1" si="590"/>
        <v>0</v>
      </c>
      <c r="FB372" s="104">
        <f t="shared" ca="1" si="590"/>
        <v>0</v>
      </c>
      <c r="FC372" s="104">
        <f t="shared" ca="1" si="590"/>
        <v>0</v>
      </c>
      <c r="FD372" s="104">
        <f t="shared" ca="1" si="590"/>
        <v>0</v>
      </c>
      <c r="FE372" s="104">
        <f t="shared" ca="1" si="590"/>
        <v>0</v>
      </c>
      <c r="FF372" s="104">
        <f t="shared" ca="1" si="590"/>
        <v>0</v>
      </c>
      <c r="FG372" s="104">
        <f t="shared" ca="1" si="590"/>
        <v>0</v>
      </c>
      <c r="FH372" s="104">
        <f t="shared" ca="1" si="590"/>
        <v>0</v>
      </c>
      <c r="FI372" s="104">
        <f t="shared" ca="1" si="590"/>
        <v>0</v>
      </c>
      <c r="FJ372" s="104">
        <f t="shared" ca="1" si="590"/>
        <v>0</v>
      </c>
      <c r="FK372" s="104">
        <f t="shared" ca="1" si="590"/>
        <v>0</v>
      </c>
      <c r="FM372" s="80">
        <f t="shared" si="602"/>
        <v>52.500010000000003</v>
      </c>
      <c r="FN372" s="104">
        <f t="shared" ca="1" si="591"/>
        <v>0</v>
      </c>
      <c r="FO372" s="104">
        <f t="shared" ca="1" si="591"/>
        <v>0</v>
      </c>
      <c r="FP372" s="104">
        <f t="shared" ca="1" si="591"/>
        <v>0</v>
      </c>
      <c r="FQ372" s="104">
        <f t="shared" ca="1" si="591"/>
        <v>0</v>
      </c>
      <c r="FR372" s="104">
        <f t="shared" ca="1" si="591"/>
        <v>0</v>
      </c>
      <c r="FS372" s="104">
        <f t="shared" ca="1" si="591"/>
        <v>0</v>
      </c>
      <c r="FT372" s="104">
        <f t="shared" ca="1" si="591"/>
        <v>0</v>
      </c>
      <c r="FU372" s="104">
        <f t="shared" ca="1" si="591"/>
        <v>0</v>
      </c>
      <c r="FV372" s="104">
        <f t="shared" ca="1" si="591"/>
        <v>0</v>
      </c>
      <c r="FW372" s="104">
        <f t="shared" ca="1" si="591"/>
        <v>0</v>
      </c>
      <c r="FX372" s="104">
        <f t="shared" ca="1" si="591"/>
        <v>0</v>
      </c>
      <c r="FY372" s="104">
        <f t="shared" ca="1" si="591"/>
        <v>0</v>
      </c>
      <c r="FZ372" s="104">
        <f t="shared" ca="1" si="591"/>
        <v>0</v>
      </c>
    </row>
    <row r="373" spans="15:184">
      <c r="S373" s="26">
        <f t="shared" si="592"/>
        <v>60.000010000000003</v>
      </c>
      <c r="T373" s="84">
        <f t="shared" ca="1" si="581"/>
        <v>11.84499801798864</v>
      </c>
      <c r="U373" s="84">
        <f t="shared" ca="1" si="581"/>
        <v>11.919794821789374</v>
      </c>
      <c r="V373" s="84">
        <f t="shared" ca="1" si="581"/>
        <v>12.281833283147206</v>
      </c>
      <c r="W373" s="84">
        <f t="shared" ca="1" si="581"/>
        <v>13.443432829059772</v>
      </c>
      <c r="X373" s="84">
        <f t="shared" ca="1" si="581"/>
        <v>16.635936840034088</v>
      </c>
      <c r="Y373" s="84">
        <f t="shared" ca="1" si="581"/>
        <v>24.398279838077755</v>
      </c>
      <c r="Z373" s="84">
        <f t="shared" ca="1" si="581"/>
        <v>40.399949605532242</v>
      </c>
      <c r="AA373" s="84">
        <f t="shared" ca="1" si="581"/>
        <v>64.720967120405859</v>
      </c>
      <c r="AB373" s="84">
        <f t="shared" ca="1" si="581"/>
        <v>87.083327637211241</v>
      </c>
      <c r="AC373" s="84">
        <f t="shared" ca="1" si="581"/>
        <v>97.785209699577848</v>
      </c>
      <c r="AD373" s="84">
        <f t="shared" ca="1" si="581"/>
        <v>99.596057971390962</v>
      </c>
      <c r="AE373" s="84">
        <f t="shared" ca="1" si="581"/>
        <v>98.609252812416315</v>
      </c>
      <c r="AF373" s="84">
        <f t="shared" ca="1" si="581"/>
        <v>98.006389482389849</v>
      </c>
      <c r="AG373" s="59"/>
      <c r="AH373" s="80">
        <f t="shared" si="593"/>
        <v>60.000010000000003</v>
      </c>
      <c r="AI373" s="104">
        <f t="shared" ca="1" si="582"/>
        <v>-11.84499801798864</v>
      </c>
      <c r="AJ373" s="104">
        <f t="shared" ca="1" si="582"/>
        <v>-11.919794821789374</v>
      </c>
      <c r="AK373" s="104">
        <f t="shared" ca="1" si="582"/>
        <v>-12.281833283147206</v>
      </c>
      <c r="AL373" s="104">
        <f t="shared" ca="1" si="582"/>
        <v>-13.443432829059772</v>
      </c>
      <c r="AM373" s="104">
        <f t="shared" ca="1" si="582"/>
        <v>-16.635936840034088</v>
      </c>
      <c r="AN373" s="104">
        <f t="shared" ca="1" si="582"/>
        <v>-24.398279838077755</v>
      </c>
      <c r="AO373" s="104">
        <f t="shared" ca="1" si="582"/>
        <v>-40.399949605532242</v>
      </c>
      <c r="AP373" s="104">
        <f t="shared" ca="1" si="582"/>
        <v>-64.720967120405859</v>
      </c>
      <c r="AQ373" s="104">
        <f t="shared" ca="1" si="582"/>
        <v>-87.083327637211241</v>
      </c>
      <c r="AR373" s="104">
        <f t="shared" ca="1" si="582"/>
        <v>-97.785209699577848</v>
      </c>
      <c r="AS373" s="104">
        <f t="shared" ca="1" si="582"/>
        <v>-99.596057971390962</v>
      </c>
      <c r="AT373" s="104">
        <f t="shared" ca="1" si="582"/>
        <v>-98.609252812416315</v>
      </c>
      <c r="AU373" s="104">
        <f t="shared" ca="1" si="582"/>
        <v>-98.006389482389849</v>
      </c>
      <c r="AV373" s="62"/>
      <c r="AW373" s="80">
        <f t="shared" si="594"/>
        <v>60.000010000000003</v>
      </c>
      <c r="AX373" s="104">
        <f t="shared" ca="1" si="583"/>
        <v>35.892553611383207</v>
      </c>
      <c r="BL373" s="80">
        <f t="shared" si="595"/>
        <v>60.000010000000003</v>
      </c>
      <c r="BM373" s="104">
        <f t="shared" ca="1" si="584"/>
        <v>12.202557575405926</v>
      </c>
      <c r="BN373" s="104">
        <f t="shared" ca="1" si="584"/>
        <v>11.792255676939476</v>
      </c>
      <c r="BO373" s="104">
        <f t="shared" ca="1" si="584"/>
        <v>10.332701544243013</v>
      </c>
      <c r="BP373" s="104">
        <f t="shared" ca="1" si="584"/>
        <v>7.0084710679456919</v>
      </c>
      <c r="BQ373" s="104">
        <f t="shared" ca="1" si="584"/>
        <v>1.8577532444401542E-14</v>
      </c>
      <c r="BR373" s="104">
        <f t="shared" ca="1" si="584"/>
        <v>-14.067384284757573</v>
      </c>
      <c r="BS373" s="104">
        <f t="shared" ca="1" si="584"/>
        <v>-39.125290121296807</v>
      </c>
      <c r="BT373" s="104">
        <f t="shared" ca="1" si="584"/>
        <v>-72.529982418387547</v>
      </c>
      <c r="BU373" s="104">
        <f t="shared" ca="1" si="584"/>
        <v>-98.560239727489119</v>
      </c>
      <c r="BV373" s="104">
        <f t="shared" ca="1" si="584"/>
        <v>-106.88167032014924</v>
      </c>
      <c r="BW373" s="104">
        <f t="shared" ca="1" si="584"/>
        <v>-104.5661969980798</v>
      </c>
      <c r="BX373" s="104">
        <f t="shared" ca="1" si="584"/>
        <v>-100.60182932147153</v>
      </c>
      <c r="BY373" s="104">
        <f t="shared" ca="1" si="584"/>
        <v>-98.973093257470651</v>
      </c>
      <c r="BZ373" s="62"/>
      <c r="CA373" s="80">
        <f t="shared" si="596"/>
        <v>60.000010000000003</v>
      </c>
      <c r="CB373" s="104">
        <f t="shared" ca="1" si="585"/>
        <v>11.84499801798864</v>
      </c>
      <c r="CC373" s="104">
        <f t="shared" ca="1" si="585"/>
        <v>11.919794821789372</v>
      </c>
      <c r="CD373" s="104">
        <f t="shared" ca="1" si="585"/>
        <v>12.281833283147201</v>
      </c>
      <c r="CE373" s="104">
        <f t="shared" ca="1" si="585"/>
        <v>13.443432829059773</v>
      </c>
      <c r="CF373" s="104">
        <f t="shared" ca="1" si="585"/>
        <v>16.635936840034088</v>
      </c>
      <c r="CG373" s="104">
        <f t="shared" ca="1" si="585"/>
        <v>24.398279838077755</v>
      </c>
      <c r="CH373" s="104">
        <f t="shared" ca="1" si="585"/>
        <v>40.39994960553225</v>
      </c>
      <c r="CI373" s="104">
        <f t="shared" ca="1" si="585"/>
        <v>64.720967120405859</v>
      </c>
      <c r="CJ373" s="104">
        <f t="shared" ca="1" si="585"/>
        <v>87.083327637211269</v>
      </c>
      <c r="CK373" s="104">
        <f t="shared" ca="1" si="585"/>
        <v>97.785209699577848</v>
      </c>
      <c r="CL373" s="104">
        <f t="shared" ca="1" si="585"/>
        <v>99.596057971390962</v>
      </c>
      <c r="CM373" s="104">
        <f t="shared" ca="1" si="585"/>
        <v>98.609252812416315</v>
      </c>
      <c r="CN373" s="104">
        <f t="shared" ca="1" si="585"/>
        <v>98.006389482389864</v>
      </c>
      <c r="CP373" s="80">
        <f t="shared" si="597"/>
        <v>60.000010000000003</v>
      </c>
      <c r="CQ373" s="104">
        <f t="shared" ca="1" si="586"/>
        <v>-11.84499801798864</v>
      </c>
      <c r="CR373" s="104">
        <f t="shared" ca="1" si="586"/>
        <v>-11.919794821789372</v>
      </c>
      <c r="CS373" s="104">
        <f t="shared" ca="1" si="586"/>
        <v>-12.281833283147201</v>
      </c>
      <c r="CT373" s="104">
        <f t="shared" ca="1" si="586"/>
        <v>-13.443432829059773</v>
      </c>
      <c r="CU373" s="104">
        <f t="shared" ca="1" si="586"/>
        <v>-16.635936840034088</v>
      </c>
      <c r="CV373" s="104">
        <f t="shared" ca="1" si="586"/>
        <v>-24.398279838077755</v>
      </c>
      <c r="CW373" s="104">
        <f t="shared" ca="1" si="586"/>
        <v>-40.39994960553225</v>
      </c>
      <c r="CX373" s="104">
        <f t="shared" ca="1" si="586"/>
        <v>-64.720967120405859</v>
      </c>
      <c r="CY373" s="104">
        <f t="shared" ca="1" si="586"/>
        <v>-87.083327637211269</v>
      </c>
      <c r="CZ373" s="104">
        <f t="shared" ca="1" si="586"/>
        <v>-97.785209699577848</v>
      </c>
      <c r="DA373" s="104">
        <f t="shared" ca="1" si="586"/>
        <v>-99.596057971390962</v>
      </c>
      <c r="DB373" s="104">
        <f t="shared" ca="1" si="586"/>
        <v>-98.609252812416315</v>
      </c>
      <c r="DC373" s="104">
        <f t="shared" ca="1" si="586"/>
        <v>-98.006389482389864</v>
      </c>
      <c r="DE373" s="80">
        <f t="shared" si="598"/>
        <v>60.000010000000003</v>
      </c>
      <c r="DF373" s="104">
        <f t="shared" ca="1" si="587"/>
        <v>35.892553611383207</v>
      </c>
      <c r="DG373" s="104">
        <f t="shared" ca="1" si="587"/>
        <v>35.631845320518224</v>
      </c>
      <c r="DH373" s="104">
        <f t="shared" ca="1" si="587"/>
        <v>34.896368110537423</v>
      </c>
      <c r="DI373" s="104">
        <f t="shared" ca="1" si="587"/>
        <v>33.895336726065231</v>
      </c>
      <c r="DJ373" s="104">
        <f t="shared" ca="1" si="587"/>
        <v>33.27187368006819</v>
      </c>
      <c r="DK373" s="104">
        <f t="shared" ca="1" si="587"/>
        <v>34.729175391397916</v>
      </c>
      <c r="DL373" s="104">
        <f t="shared" ca="1" si="587"/>
        <v>41.674609089767678</v>
      </c>
      <c r="DM373" s="104">
        <f t="shared" ca="1" si="587"/>
        <v>56.911951822424136</v>
      </c>
      <c r="DN373" s="104">
        <f t="shared" ca="1" si="587"/>
        <v>75.606415546933363</v>
      </c>
      <c r="DO373" s="104">
        <f t="shared" ca="1" si="587"/>
        <v>88.688749079006456</v>
      </c>
      <c r="DP373" s="104">
        <f t="shared" ca="1" si="587"/>
        <v>94.625918944702136</v>
      </c>
      <c r="DQ373" s="104">
        <f t="shared" ca="1" si="587"/>
        <v>96.616676303361089</v>
      </c>
      <c r="DR373" s="104">
        <f t="shared" ca="1" si="587"/>
        <v>97.039685707309005</v>
      </c>
      <c r="DT373" s="80">
        <f t="shared" si="599"/>
        <v>60.000010000000003</v>
      </c>
      <c r="DU373" s="104">
        <f t="shared" ca="1" si="588"/>
        <v>11.84499801798864</v>
      </c>
      <c r="DV373" s="104">
        <f t="shared" ca="1" si="588"/>
        <v>11.919794821789374</v>
      </c>
      <c r="DW373" s="104">
        <f t="shared" ca="1" si="588"/>
        <v>12.281833283147206</v>
      </c>
      <c r="DX373" s="104">
        <f t="shared" ca="1" si="588"/>
        <v>13.443432829059772</v>
      </c>
      <c r="DY373" s="104">
        <f t="shared" ca="1" si="588"/>
        <v>16.635936840034088</v>
      </c>
      <c r="DZ373" s="104">
        <f t="shared" ca="1" si="588"/>
        <v>24.398279838077755</v>
      </c>
      <c r="EA373" s="104">
        <f t="shared" ca="1" si="588"/>
        <v>40.399949605532242</v>
      </c>
      <c r="EB373" s="104">
        <f t="shared" ca="1" si="588"/>
        <v>64.720967120405859</v>
      </c>
      <c r="EC373" s="104">
        <f t="shared" ca="1" si="588"/>
        <v>87.083327637211241</v>
      </c>
      <c r="ED373" s="104">
        <f t="shared" ca="1" si="588"/>
        <v>97.785209699577848</v>
      </c>
      <c r="EE373" s="104">
        <f t="shared" ca="1" si="588"/>
        <v>99.596057971390962</v>
      </c>
      <c r="EF373" s="104">
        <f t="shared" ca="1" si="588"/>
        <v>98.609252812416315</v>
      </c>
      <c r="EG373" s="104">
        <f t="shared" ca="1" si="588"/>
        <v>98.006389482389849</v>
      </c>
      <c r="EI373" s="80">
        <f t="shared" si="600"/>
        <v>60.000010000000003</v>
      </c>
      <c r="EJ373" s="104">
        <f t="shared" ca="1" si="589"/>
        <v>-11.84499801798864</v>
      </c>
      <c r="EK373" s="104">
        <f t="shared" ca="1" si="589"/>
        <v>-11.919794821789374</v>
      </c>
      <c r="EL373" s="104">
        <f t="shared" ca="1" si="589"/>
        <v>-12.281833283147206</v>
      </c>
      <c r="EM373" s="104">
        <f t="shared" ca="1" si="589"/>
        <v>-13.443432829059772</v>
      </c>
      <c r="EN373" s="104">
        <f t="shared" ca="1" si="589"/>
        <v>-16.635936840034088</v>
      </c>
      <c r="EO373" s="104">
        <f t="shared" ca="1" si="589"/>
        <v>-24.398279838077755</v>
      </c>
      <c r="EP373" s="104">
        <f t="shared" ca="1" si="589"/>
        <v>-40.399949605532242</v>
      </c>
      <c r="EQ373" s="104">
        <f t="shared" ca="1" si="589"/>
        <v>-64.720967120405859</v>
      </c>
      <c r="ER373" s="104">
        <f t="shared" ca="1" si="589"/>
        <v>-87.083327637211241</v>
      </c>
      <c r="ES373" s="104">
        <f t="shared" ca="1" si="589"/>
        <v>-97.785209699577848</v>
      </c>
      <c r="ET373" s="104">
        <f t="shared" ca="1" si="589"/>
        <v>-99.596057971390962</v>
      </c>
      <c r="EU373" s="104">
        <f t="shared" ca="1" si="589"/>
        <v>-98.609252812416315</v>
      </c>
      <c r="EV373" s="104">
        <f t="shared" ca="1" si="589"/>
        <v>-98.006389482389849</v>
      </c>
      <c r="EX373" s="80">
        <f t="shared" si="601"/>
        <v>60.000010000000003</v>
      </c>
      <c r="EY373" s="104">
        <f t="shared" ca="1" si="590"/>
        <v>0</v>
      </c>
      <c r="EZ373" s="104">
        <f t="shared" ca="1" si="590"/>
        <v>0</v>
      </c>
      <c r="FA373" s="104">
        <f t="shared" ca="1" si="590"/>
        <v>0</v>
      </c>
      <c r="FB373" s="104">
        <f t="shared" ca="1" si="590"/>
        <v>0</v>
      </c>
      <c r="FC373" s="104">
        <f t="shared" ca="1" si="590"/>
        <v>0</v>
      </c>
      <c r="FD373" s="104">
        <f t="shared" ca="1" si="590"/>
        <v>0</v>
      </c>
      <c r="FE373" s="104">
        <f t="shared" ca="1" si="590"/>
        <v>0</v>
      </c>
      <c r="FF373" s="104">
        <f t="shared" ca="1" si="590"/>
        <v>0</v>
      </c>
      <c r="FG373" s="104">
        <f t="shared" ca="1" si="590"/>
        <v>0</v>
      </c>
      <c r="FH373" s="104">
        <f t="shared" ca="1" si="590"/>
        <v>0</v>
      </c>
      <c r="FI373" s="104">
        <f t="shared" ca="1" si="590"/>
        <v>0</v>
      </c>
      <c r="FJ373" s="104">
        <f t="shared" ca="1" si="590"/>
        <v>0</v>
      </c>
      <c r="FK373" s="104">
        <f t="shared" ca="1" si="590"/>
        <v>0</v>
      </c>
      <c r="FM373" s="80">
        <f t="shared" si="602"/>
        <v>60.000010000000003</v>
      </c>
      <c r="FN373" s="104">
        <f t="shared" ca="1" si="591"/>
        <v>0</v>
      </c>
      <c r="FO373" s="104">
        <f t="shared" ca="1" si="591"/>
        <v>0</v>
      </c>
      <c r="FP373" s="104">
        <f t="shared" ca="1" si="591"/>
        <v>0</v>
      </c>
      <c r="FQ373" s="104">
        <f t="shared" ca="1" si="591"/>
        <v>0</v>
      </c>
      <c r="FR373" s="104">
        <f t="shared" ca="1" si="591"/>
        <v>0</v>
      </c>
      <c r="FS373" s="104">
        <f t="shared" ca="1" si="591"/>
        <v>0</v>
      </c>
      <c r="FT373" s="104">
        <f t="shared" ca="1" si="591"/>
        <v>0</v>
      </c>
      <c r="FU373" s="104">
        <f t="shared" ca="1" si="591"/>
        <v>0</v>
      </c>
      <c r="FV373" s="104">
        <f t="shared" ca="1" si="591"/>
        <v>0</v>
      </c>
      <c r="FW373" s="104">
        <f t="shared" ca="1" si="591"/>
        <v>0</v>
      </c>
      <c r="FX373" s="104">
        <f t="shared" ca="1" si="591"/>
        <v>0</v>
      </c>
      <c r="FY373" s="104">
        <f t="shared" ca="1" si="591"/>
        <v>0</v>
      </c>
      <c r="FZ373" s="104">
        <f t="shared" ca="1" si="591"/>
        <v>0</v>
      </c>
    </row>
    <row r="374" spans="15:184">
      <c r="S374" s="26">
        <f t="shared" si="592"/>
        <v>67.500010000000003</v>
      </c>
      <c r="T374" s="84">
        <f t="shared" ca="1" si="581"/>
        <v>14.082828240174495</v>
      </c>
      <c r="U374" s="84">
        <f t="shared" ca="1" si="581"/>
        <v>14.264220813693838</v>
      </c>
      <c r="V374" s="84">
        <f t="shared" ca="1" si="581"/>
        <v>14.948574329479088</v>
      </c>
      <c r="W374" s="84">
        <f t="shared" ca="1" si="581"/>
        <v>16.635936840034091</v>
      </c>
      <c r="X374" s="84">
        <f t="shared" ca="1" si="581"/>
        <v>20.451903897005451</v>
      </c>
      <c r="Y374" s="84">
        <f t="shared" ca="1" si="581"/>
        <v>28.595736046285804</v>
      </c>
      <c r="Z374" s="84">
        <f t="shared" ca="1" si="581"/>
        <v>44.401606480122048</v>
      </c>
      <c r="AA374" s="84">
        <f t="shared" ca="1" si="581"/>
        <v>69.60972966462154</v>
      </c>
      <c r="AB374" s="84">
        <f t="shared" ca="1" si="581"/>
        <v>97.785209699577877</v>
      </c>
      <c r="AC374" s="84">
        <f t="shared" ca="1" si="581"/>
        <v>116.92000367017822</v>
      </c>
      <c r="AD374" s="84">
        <f t="shared" ca="1" si="581"/>
        <v>124.1949049789001</v>
      </c>
      <c r="AE374" s="84">
        <f t="shared" ca="1" si="581"/>
        <v>125.31945796568762</v>
      </c>
      <c r="AF374" s="84">
        <f t="shared" ca="1" si="581"/>
        <v>125.17981100980093</v>
      </c>
      <c r="AG374" s="59"/>
      <c r="AH374" s="80">
        <f t="shared" si="593"/>
        <v>67.500010000000003</v>
      </c>
      <c r="AI374" s="104">
        <f t="shared" ca="1" si="582"/>
        <v>-14.082828240174495</v>
      </c>
      <c r="AJ374" s="104">
        <f t="shared" ca="1" si="582"/>
        <v>-14.264220813693838</v>
      </c>
      <c r="AK374" s="104">
        <f t="shared" ca="1" si="582"/>
        <v>-14.948574329479088</v>
      </c>
      <c r="AL374" s="104">
        <f t="shared" ca="1" si="582"/>
        <v>-16.635936840034091</v>
      </c>
      <c r="AM374" s="104">
        <f t="shared" ca="1" si="582"/>
        <v>-20.451903897005451</v>
      </c>
      <c r="AN374" s="104">
        <f t="shared" ca="1" si="582"/>
        <v>-28.595736046285804</v>
      </c>
      <c r="AO374" s="104">
        <f t="shared" ca="1" si="582"/>
        <v>-44.401606480122048</v>
      </c>
      <c r="AP374" s="104">
        <f t="shared" ca="1" si="582"/>
        <v>-69.60972966462154</v>
      </c>
      <c r="AQ374" s="104">
        <f t="shared" ca="1" si="582"/>
        <v>-97.785209699577877</v>
      </c>
      <c r="AR374" s="104">
        <f t="shared" ca="1" si="582"/>
        <v>-116.92000367017822</v>
      </c>
      <c r="AS374" s="104">
        <f t="shared" ca="1" si="582"/>
        <v>-124.1949049789001</v>
      </c>
      <c r="AT374" s="104">
        <f t="shared" ca="1" si="582"/>
        <v>-125.31945796568762</v>
      </c>
      <c r="AU374" s="104">
        <f t="shared" ca="1" si="582"/>
        <v>-125.17981100980093</v>
      </c>
      <c r="AV374" s="62"/>
      <c r="AW374" s="80">
        <f t="shared" si="594"/>
        <v>67.500010000000003</v>
      </c>
      <c r="AX374" s="104">
        <f t="shared" ca="1" si="583"/>
        <v>34.006715810453699</v>
      </c>
      <c r="BL374" s="80">
        <f t="shared" si="595"/>
        <v>67.500010000000003</v>
      </c>
      <c r="BM374" s="104">
        <f t="shared" ca="1" si="584"/>
        <v>5.8410593301047147</v>
      </c>
      <c r="BN374" s="104">
        <f t="shared" ca="1" si="584"/>
        <v>5.336717287933161</v>
      </c>
      <c r="BO374" s="104">
        <f t="shared" ca="1" si="584"/>
        <v>3.6219610021720836</v>
      </c>
      <c r="BP374" s="104">
        <f t="shared" ca="1" si="584"/>
        <v>0</v>
      </c>
      <c r="BQ374" s="104">
        <f t="shared" ca="1" si="584"/>
        <v>-7.0084710679456732</v>
      </c>
      <c r="BR374" s="104">
        <f t="shared" ca="1" si="584"/>
        <v>-20.057474378889989</v>
      </c>
      <c r="BS374" s="104">
        <f t="shared" ca="1" si="584"/>
        <v>-42.594421008423865</v>
      </c>
      <c r="BT374" s="104">
        <f t="shared" ca="1" si="584"/>
        <v>-74.880241535104574</v>
      </c>
      <c r="BU374" s="104">
        <f t="shared" ca="1" si="584"/>
        <v>-106.88167032014924</v>
      </c>
      <c r="BV374" s="104">
        <f t="shared" ca="1" si="584"/>
        <v>-124.77436744349566</v>
      </c>
      <c r="BW374" s="104">
        <f t="shared" ca="1" si="584"/>
        <v>-128.37444370525375</v>
      </c>
      <c r="BX374" s="104">
        <f t="shared" ca="1" si="584"/>
        <v>-126.4778805355207</v>
      </c>
      <c r="BY374" s="104">
        <f t="shared" ca="1" si="584"/>
        <v>-125.24874236879457</v>
      </c>
      <c r="BZ374" s="62"/>
      <c r="CA374" s="80">
        <f t="shared" si="596"/>
        <v>67.500010000000003</v>
      </c>
      <c r="CB374" s="104">
        <f t="shared" ca="1" si="585"/>
        <v>14.082828240174493</v>
      </c>
      <c r="CC374" s="104">
        <f t="shared" ca="1" si="585"/>
        <v>14.264220813693838</v>
      </c>
      <c r="CD374" s="104">
        <f t="shared" ca="1" si="585"/>
        <v>14.948574329479086</v>
      </c>
      <c r="CE374" s="104">
        <f t="shared" ca="1" si="585"/>
        <v>16.635936840034088</v>
      </c>
      <c r="CF374" s="104">
        <f t="shared" ca="1" si="585"/>
        <v>20.451903897005451</v>
      </c>
      <c r="CG374" s="104">
        <f t="shared" ca="1" si="585"/>
        <v>28.595736046285804</v>
      </c>
      <c r="CH374" s="104">
        <f t="shared" ca="1" si="585"/>
        <v>44.401606480122048</v>
      </c>
      <c r="CI374" s="104">
        <f t="shared" ca="1" si="585"/>
        <v>69.60972966462154</v>
      </c>
      <c r="CJ374" s="104">
        <f t="shared" ca="1" si="585"/>
        <v>97.785209699577877</v>
      </c>
      <c r="CK374" s="104">
        <f t="shared" ca="1" si="585"/>
        <v>116.92000367017822</v>
      </c>
      <c r="CL374" s="104">
        <f t="shared" ca="1" si="585"/>
        <v>124.1949049789001</v>
      </c>
      <c r="CM374" s="104">
        <f t="shared" ca="1" si="585"/>
        <v>125.31945796568765</v>
      </c>
      <c r="CN374" s="104">
        <f t="shared" ca="1" si="585"/>
        <v>125.17981100980096</v>
      </c>
      <c r="CP374" s="80">
        <f t="shared" si="597"/>
        <v>67.500010000000003</v>
      </c>
      <c r="CQ374" s="104">
        <f t="shared" ca="1" si="586"/>
        <v>-14.082828240174493</v>
      </c>
      <c r="CR374" s="104">
        <f t="shared" ca="1" si="586"/>
        <v>-14.264220813693838</v>
      </c>
      <c r="CS374" s="104">
        <f t="shared" ca="1" si="586"/>
        <v>-14.948574329479086</v>
      </c>
      <c r="CT374" s="104">
        <f t="shared" ca="1" si="586"/>
        <v>-16.635936840034088</v>
      </c>
      <c r="CU374" s="104">
        <f t="shared" ca="1" si="586"/>
        <v>-20.451903897005451</v>
      </c>
      <c r="CV374" s="104">
        <f t="shared" ca="1" si="586"/>
        <v>-28.595736046285804</v>
      </c>
      <c r="CW374" s="104">
        <f t="shared" ca="1" si="586"/>
        <v>-44.401606480122048</v>
      </c>
      <c r="CX374" s="104">
        <f t="shared" ca="1" si="586"/>
        <v>-69.60972966462154</v>
      </c>
      <c r="CY374" s="104">
        <f t="shared" ca="1" si="586"/>
        <v>-97.785209699577877</v>
      </c>
      <c r="CZ374" s="104">
        <f t="shared" ca="1" si="586"/>
        <v>-116.92000367017822</v>
      </c>
      <c r="DA374" s="104">
        <f t="shared" ca="1" si="586"/>
        <v>-124.1949049789001</v>
      </c>
      <c r="DB374" s="104">
        <f t="shared" ca="1" si="586"/>
        <v>-125.31945796568765</v>
      </c>
      <c r="DC374" s="104">
        <f t="shared" ca="1" si="586"/>
        <v>-125.17981100980096</v>
      </c>
      <c r="DE374" s="80">
        <f t="shared" si="598"/>
        <v>67.500010000000003</v>
      </c>
      <c r="DF374" s="104">
        <f t="shared" ca="1" si="587"/>
        <v>34.006715810453699</v>
      </c>
      <c r="DG374" s="104">
        <f t="shared" ca="1" si="587"/>
        <v>33.865158915320841</v>
      </c>
      <c r="DH374" s="104">
        <f t="shared" ca="1" si="587"/>
        <v>33.519109661130251</v>
      </c>
      <c r="DI374" s="104">
        <f t="shared" ca="1" si="587"/>
        <v>33.27187368006819</v>
      </c>
      <c r="DJ374" s="104">
        <f t="shared" ca="1" si="587"/>
        <v>33.895336726065224</v>
      </c>
      <c r="DK374" s="104">
        <f t="shared" ca="1" si="587"/>
        <v>37.13399771368163</v>
      </c>
      <c r="DL374" s="104">
        <f t="shared" ca="1" si="587"/>
        <v>46.208791951820203</v>
      </c>
      <c r="DM374" s="104">
        <f t="shared" ca="1" si="587"/>
        <v>64.339217794138506</v>
      </c>
      <c r="DN374" s="104">
        <f t="shared" ca="1" si="587"/>
        <v>88.688749079006485</v>
      </c>
      <c r="DO374" s="104">
        <f t="shared" ca="1" si="587"/>
        <v>109.06563989686077</v>
      </c>
      <c r="DP374" s="104">
        <f t="shared" ca="1" si="587"/>
        <v>120.01536625254641</v>
      </c>
      <c r="DQ374" s="104">
        <f t="shared" ca="1" si="587"/>
        <v>124.16103539585458</v>
      </c>
      <c r="DR374" s="104">
        <f t="shared" ca="1" si="587"/>
        <v>125.11087965080729</v>
      </c>
      <c r="DT374" s="80">
        <f t="shared" si="599"/>
        <v>67.500010000000003</v>
      </c>
      <c r="DU374" s="104">
        <f t="shared" ca="1" si="588"/>
        <v>14.082828240174495</v>
      </c>
      <c r="DV374" s="104">
        <f t="shared" ca="1" si="588"/>
        <v>14.264220813693838</v>
      </c>
      <c r="DW374" s="104">
        <f t="shared" ca="1" si="588"/>
        <v>14.948574329479088</v>
      </c>
      <c r="DX374" s="104">
        <f t="shared" ca="1" si="588"/>
        <v>16.635936840034091</v>
      </c>
      <c r="DY374" s="104">
        <f t="shared" ca="1" si="588"/>
        <v>20.451903897005451</v>
      </c>
      <c r="DZ374" s="104">
        <f t="shared" ca="1" si="588"/>
        <v>28.595736046285804</v>
      </c>
      <c r="EA374" s="104">
        <f t="shared" ca="1" si="588"/>
        <v>44.401606480122048</v>
      </c>
      <c r="EB374" s="104">
        <f t="shared" ca="1" si="588"/>
        <v>69.60972966462154</v>
      </c>
      <c r="EC374" s="104">
        <f t="shared" ca="1" si="588"/>
        <v>97.785209699577877</v>
      </c>
      <c r="ED374" s="104">
        <f t="shared" ca="1" si="588"/>
        <v>116.92000367017822</v>
      </c>
      <c r="EE374" s="104">
        <f t="shared" ca="1" si="588"/>
        <v>124.1949049789001</v>
      </c>
      <c r="EF374" s="104">
        <f t="shared" ca="1" si="588"/>
        <v>125.31945796568762</v>
      </c>
      <c r="EG374" s="104">
        <f t="shared" ca="1" si="588"/>
        <v>125.17981100980093</v>
      </c>
      <c r="EI374" s="80">
        <f t="shared" si="600"/>
        <v>67.500010000000003</v>
      </c>
      <c r="EJ374" s="104">
        <f t="shared" ca="1" si="589"/>
        <v>-14.082828240174495</v>
      </c>
      <c r="EK374" s="104">
        <f t="shared" ca="1" si="589"/>
        <v>-14.264220813693838</v>
      </c>
      <c r="EL374" s="104">
        <f t="shared" ca="1" si="589"/>
        <v>-14.948574329479088</v>
      </c>
      <c r="EM374" s="104">
        <f t="shared" ca="1" si="589"/>
        <v>-16.635936840034091</v>
      </c>
      <c r="EN374" s="104">
        <f t="shared" ca="1" si="589"/>
        <v>-20.451903897005451</v>
      </c>
      <c r="EO374" s="104">
        <f t="shared" ca="1" si="589"/>
        <v>-28.595736046285804</v>
      </c>
      <c r="EP374" s="104">
        <f t="shared" ca="1" si="589"/>
        <v>-44.401606480122048</v>
      </c>
      <c r="EQ374" s="104">
        <f t="shared" ca="1" si="589"/>
        <v>-69.60972966462154</v>
      </c>
      <c r="ER374" s="104">
        <f t="shared" ca="1" si="589"/>
        <v>-97.785209699577877</v>
      </c>
      <c r="ES374" s="104">
        <f t="shared" ca="1" si="589"/>
        <v>-116.92000367017822</v>
      </c>
      <c r="ET374" s="104">
        <f t="shared" ca="1" si="589"/>
        <v>-124.1949049789001</v>
      </c>
      <c r="EU374" s="104">
        <f t="shared" ca="1" si="589"/>
        <v>-125.31945796568762</v>
      </c>
      <c r="EV374" s="104">
        <f t="shared" ca="1" si="589"/>
        <v>-125.17981100980093</v>
      </c>
      <c r="EX374" s="80">
        <f t="shared" si="601"/>
        <v>67.500010000000003</v>
      </c>
      <c r="EY374" s="104">
        <f t="shared" ca="1" si="590"/>
        <v>0</v>
      </c>
      <c r="EZ374" s="104">
        <f t="shared" ca="1" si="590"/>
        <v>0</v>
      </c>
      <c r="FA374" s="104">
        <f t="shared" ca="1" si="590"/>
        <v>0</v>
      </c>
      <c r="FB374" s="104">
        <f t="shared" ca="1" si="590"/>
        <v>0</v>
      </c>
      <c r="FC374" s="104">
        <f t="shared" ca="1" si="590"/>
        <v>0</v>
      </c>
      <c r="FD374" s="104">
        <f t="shared" ca="1" si="590"/>
        <v>0</v>
      </c>
      <c r="FE374" s="104">
        <f t="shared" ca="1" si="590"/>
        <v>0</v>
      </c>
      <c r="FF374" s="104">
        <f t="shared" ca="1" si="590"/>
        <v>0</v>
      </c>
      <c r="FG374" s="104">
        <f t="shared" ca="1" si="590"/>
        <v>0</v>
      </c>
      <c r="FH374" s="104">
        <f t="shared" ca="1" si="590"/>
        <v>0</v>
      </c>
      <c r="FI374" s="104">
        <f t="shared" ca="1" si="590"/>
        <v>0</v>
      </c>
      <c r="FJ374" s="104">
        <f t="shared" ca="1" si="590"/>
        <v>0</v>
      </c>
      <c r="FK374" s="104">
        <f t="shared" ca="1" si="590"/>
        <v>0</v>
      </c>
      <c r="FM374" s="80">
        <f t="shared" si="602"/>
        <v>67.500010000000003</v>
      </c>
      <c r="FN374" s="104">
        <f t="shared" ca="1" si="591"/>
        <v>0</v>
      </c>
      <c r="FO374" s="104">
        <f t="shared" ca="1" si="591"/>
        <v>0</v>
      </c>
      <c r="FP374" s="104">
        <f t="shared" ca="1" si="591"/>
        <v>0</v>
      </c>
      <c r="FQ374" s="104">
        <f t="shared" ca="1" si="591"/>
        <v>0</v>
      </c>
      <c r="FR374" s="104">
        <f t="shared" ca="1" si="591"/>
        <v>0</v>
      </c>
      <c r="FS374" s="104">
        <f t="shared" ca="1" si="591"/>
        <v>0</v>
      </c>
      <c r="FT374" s="104">
        <f t="shared" ca="1" si="591"/>
        <v>0</v>
      </c>
      <c r="FU374" s="104">
        <f t="shared" ca="1" si="591"/>
        <v>0</v>
      </c>
      <c r="FV374" s="104">
        <f t="shared" ca="1" si="591"/>
        <v>0</v>
      </c>
      <c r="FW374" s="104">
        <f t="shared" ca="1" si="591"/>
        <v>0</v>
      </c>
      <c r="FX374" s="104">
        <f t="shared" ca="1" si="591"/>
        <v>0</v>
      </c>
      <c r="FY374" s="104">
        <f t="shared" ca="1" si="591"/>
        <v>0</v>
      </c>
      <c r="FZ374" s="104">
        <f t="shared" ca="1" si="591"/>
        <v>0</v>
      </c>
    </row>
    <row r="375" spans="15:184">
      <c r="S375" s="26">
        <f t="shared" si="592"/>
        <v>75.000010000000003</v>
      </c>
      <c r="T375" s="84">
        <f t="shared" ca="1" si="581"/>
        <v>15.548730472922157</v>
      </c>
      <c r="U375" s="84">
        <f t="shared" ca="1" si="581"/>
        <v>15.786530294981063</v>
      </c>
      <c r="V375" s="84">
        <f t="shared" ca="1" si="581"/>
        <v>16.635936840034095</v>
      </c>
      <c r="W375" s="84">
        <f t="shared" ca="1" si="581"/>
        <v>18.570535331651168</v>
      </c>
      <c r="X375" s="84">
        <f t="shared" ca="1" si="581"/>
        <v>22.614534827390216</v>
      </c>
      <c r="Y375" s="84">
        <f t="shared" ca="1" si="581"/>
        <v>30.691617056050589</v>
      </c>
      <c r="Z375" s="84">
        <f t="shared" ca="1" si="581"/>
        <v>45.725884599635179</v>
      </c>
      <c r="AA375" s="84">
        <f t="shared" ca="1" si="581"/>
        <v>69.90586113141255</v>
      </c>
      <c r="AB375" s="84">
        <f t="shared" ca="1" si="581"/>
        <v>99.596057971390977</v>
      </c>
      <c r="AC375" s="84">
        <f t="shared" ca="1" si="581"/>
        <v>124.1949049789001</v>
      </c>
      <c r="AD375" s="84">
        <f t="shared" ca="1" si="581"/>
        <v>137.24678267143051</v>
      </c>
      <c r="AE375" s="84">
        <f t="shared" ca="1" si="581"/>
        <v>141.71161383103208</v>
      </c>
      <c r="AF375" s="84">
        <f t="shared" ca="1" si="581"/>
        <v>142.55985018602445</v>
      </c>
      <c r="AG375" s="59"/>
      <c r="AH375" s="80">
        <f t="shared" si="593"/>
        <v>75.000010000000003</v>
      </c>
      <c r="AI375" s="104">
        <f t="shared" ca="1" si="582"/>
        <v>-15.548730472922157</v>
      </c>
      <c r="AJ375" s="104">
        <f t="shared" ca="1" si="582"/>
        <v>-15.786530294981063</v>
      </c>
      <c r="AK375" s="104">
        <f t="shared" ca="1" si="582"/>
        <v>-16.635936840034095</v>
      </c>
      <c r="AL375" s="104">
        <f t="shared" ca="1" si="582"/>
        <v>-18.570535331651168</v>
      </c>
      <c r="AM375" s="104">
        <f t="shared" ca="1" si="582"/>
        <v>-22.614534827390216</v>
      </c>
      <c r="AN375" s="104">
        <f t="shared" ca="1" si="582"/>
        <v>-30.691617056050589</v>
      </c>
      <c r="AO375" s="104">
        <f t="shared" ca="1" si="582"/>
        <v>-45.725884599635179</v>
      </c>
      <c r="AP375" s="104">
        <f t="shared" ca="1" si="582"/>
        <v>-69.90586113141255</v>
      </c>
      <c r="AQ375" s="104">
        <f t="shared" ca="1" si="582"/>
        <v>-99.596057971390977</v>
      </c>
      <c r="AR375" s="104">
        <f t="shared" ca="1" si="582"/>
        <v>-124.1949049789001</v>
      </c>
      <c r="AS375" s="104">
        <f t="shared" ca="1" si="582"/>
        <v>-137.24678267143051</v>
      </c>
      <c r="AT375" s="104">
        <f t="shared" ca="1" si="582"/>
        <v>-141.71161383103208</v>
      </c>
      <c r="AU375" s="104">
        <f t="shared" ca="1" si="582"/>
        <v>-142.55985018602445</v>
      </c>
      <c r="AV375" s="62"/>
      <c r="AW375" s="80">
        <f t="shared" si="594"/>
        <v>75.000010000000003</v>
      </c>
      <c r="AX375" s="104">
        <f t="shared" ca="1" si="583"/>
        <v>33.40464290406031</v>
      </c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80">
        <f t="shared" si="595"/>
        <v>75.000010000000003</v>
      </c>
      <c r="BM375" s="104">
        <f t="shared" ca="1" si="584"/>
        <v>2.3071819582159985</v>
      </c>
      <c r="BN375" s="104">
        <f t="shared" ca="1" si="584"/>
        <v>1.7749777214868583</v>
      </c>
      <c r="BO375" s="104">
        <f t="shared" ca="1" si="584"/>
        <v>0</v>
      </c>
      <c r="BP375" s="104">
        <f t="shared" ca="1" si="584"/>
        <v>-3.6219610021720836</v>
      </c>
      <c r="BQ375" s="104">
        <f t="shared" ca="1" si="584"/>
        <v>-10.332701544243013</v>
      </c>
      <c r="BR375" s="104">
        <f t="shared" ca="1" si="584"/>
        <v>-22.296215137575285</v>
      </c>
      <c r="BS375" s="104">
        <f t="shared" ca="1" si="584"/>
        <v>-42.40567982961651</v>
      </c>
      <c r="BT375" s="104">
        <f t="shared" ca="1" si="584"/>
        <v>-71.833301415630757</v>
      </c>
      <c r="BU375" s="104">
        <f t="shared" ca="1" si="584"/>
        <v>-104.5661969980798</v>
      </c>
      <c r="BV375" s="104">
        <f t="shared" ca="1" si="584"/>
        <v>-128.37444370525375</v>
      </c>
      <c r="BW375" s="104">
        <f t="shared" ca="1" si="584"/>
        <v>-138.31779812391756</v>
      </c>
      <c r="BX375" s="104">
        <f t="shared" ca="1" si="584"/>
        <v>-139.99358151473035</v>
      </c>
      <c r="BY375" s="104">
        <f t="shared" ca="1" si="584"/>
        <v>-139.79793782074259</v>
      </c>
      <c r="BZ375" s="62"/>
      <c r="CA375" s="80">
        <f t="shared" si="596"/>
        <v>75.000010000000003</v>
      </c>
      <c r="CB375" s="104">
        <f t="shared" ca="1" si="585"/>
        <v>15.548730472922157</v>
      </c>
      <c r="CC375" s="104">
        <f t="shared" ca="1" si="585"/>
        <v>15.786530294981059</v>
      </c>
      <c r="CD375" s="104">
        <f t="shared" ca="1" si="585"/>
        <v>16.635936840034095</v>
      </c>
      <c r="CE375" s="104">
        <f t="shared" ca="1" si="585"/>
        <v>18.570535331651168</v>
      </c>
      <c r="CF375" s="104">
        <f t="shared" ca="1" si="585"/>
        <v>22.614534827390209</v>
      </c>
      <c r="CG375" s="104">
        <f t="shared" ca="1" si="585"/>
        <v>30.691617056050596</v>
      </c>
      <c r="CH375" s="104">
        <f t="shared" ca="1" si="585"/>
        <v>45.725884599635179</v>
      </c>
      <c r="CI375" s="104">
        <f t="shared" ca="1" si="585"/>
        <v>69.90586113141255</v>
      </c>
      <c r="CJ375" s="104">
        <f t="shared" ca="1" si="585"/>
        <v>99.596057971390977</v>
      </c>
      <c r="CK375" s="104">
        <f t="shared" ca="1" si="585"/>
        <v>124.1949049789001</v>
      </c>
      <c r="CL375" s="104">
        <f t="shared" ca="1" si="585"/>
        <v>137.24678267143051</v>
      </c>
      <c r="CM375" s="104">
        <f t="shared" ca="1" si="585"/>
        <v>141.71161383103208</v>
      </c>
      <c r="CN375" s="104">
        <f t="shared" ca="1" si="585"/>
        <v>142.55985018602448</v>
      </c>
      <c r="CP375" s="80">
        <f t="shared" si="597"/>
        <v>75.000010000000003</v>
      </c>
      <c r="CQ375" s="104">
        <f t="shared" ca="1" si="586"/>
        <v>-15.548730472922157</v>
      </c>
      <c r="CR375" s="104">
        <f t="shared" ca="1" si="586"/>
        <v>-15.786530294981059</v>
      </c>
      <c r="CS375" s="104">
        <f t="shared" ca="1" si="586"/>
        <v>-16.635936840034095</v>
      </c>
      <c r="CT375" s="104">
        <f t="shared" ca="1" si="586"/>
        <v>-18.570535331651168</v>
      </c>
      <c r="CU375" s="104">
        <f t="shared" ca="1" si="586"/>
        <v>-22.614534827390209</v>
      </c>
      <c r="CV375" s="104">
        <f t="shared" ca="1" si="586"/>
        <v>-30.691617056050596</v>
      </c>
      <c r="CW375" s="104">
        <f t="shared" ca="1" si="586"/>
        <v>-45.725884599635179</v>
      </c>
      <c r="CX375" s="104">
        <f t="shared" ca="1" si="586"/>
        <v>-69.90586113141255</v>
      </c>
      <c r="CY375" s="104">
        <f t="shared" ca="1" si="586"/>
        <v>-99.596057971390977</v>
      </c>
      <c r="CZ375" s="104">
        <f t="shared" ca="1" si="586"/>
        <v>-124.1949049789001</v>
      </c>
      <c r="DA375" s="104">
        <f t="shared" ca="1" si="586"/>
        <v>-137.24678267143051</v>
      </c>
      <c r="DB375" s="104">
        <f t="shared" ca="1" si="586"/>
        <v>-141.71161383103208</v>
      </c>
      <c r="DC375" s="104">
        <f t="shared" ca="1" si="586"/>
        <v>-142.55985018602448</v>
      </c>
      <c r="DE375" s="80">
        <f t="shared" si="598"/>
        <v>75.000010000000003</v>
      </c>
      <c r="DF375" s="104">
        <f t="shared" ca="1" si="587"/>
        <v>33.40464290406031</v>
      </c>
      <c r="DG375" s="104">
        <f t="shared" ca="1" si="587"/>
        <v>33.348038311448981</v>
      </c>
      <c r="DH375" s="104">
        <f t="shared" ca="1" si="587"/>
        <v>33.271873680068182</v>
      </c>
      <c r="DI375" s="104">
        <f t="shared" ca="1" si="587"/>
        <v>33.519109661130258</v>
      </c>
      <c r="DJ375" s="104">
        <f t="shared" ca="1" si="587"/>
        <v>34.896368110537423</v>
      </c>
      <c r="DK375" s="104">
        <f t="shared" ca="1" si="587"/>
        <v>39.08701897452589</v>
      </c>
      <c r="DL375" s="104">
        <f t="shared" ca="1" si="587"/>
        <v>49.046089369653856</v>
      </c>
      <c r="DM375" s="104">
        <f t="shared" ca="1" si="587"/>
        <v>67.978420847194329</v>
      </c>
      <c r="DN375" s="104">
        <f t="shared" ca="1" si="587"/>
        <v>94.625918944702164</v>
      </c>
      <c r="DO375" s="104">
        <f t="shared" ca="1" si="587"/>
        <v>120.01536625254641</v>
      </c>
      <c r="DP375" s="104">
        <f t="shared" ca="1" si="587"/>
        <v>136.17576721894349</v>
      </c>
      <c r="DQ375" s="104">
        <f t="shared" ca="1" si="587"/>
        <v>143.42964614733384</v>
      </c>
      <c r="DR375" s="104">
        <f t="shared" ca="1" si="587"/>
        <v>145.32176255130631</v>
      </c>
      <c r="DT375" s="80">
        <f t="shared" si="599"/>
        <v>75.000010000000003</v>
      </c>
      <c r="DU375" s="104">
        <f t="shared" ca="1" si="588"/>
        <v>15.548730472922157</v>
      </c>
      <c r="DV375" s="104">
        <f t="shared" ca="1" si="588"/>
        <v>15.786530294981063</v>
      </c>
      <c r="DW375" s="104">
        <f t="shared" ca="1" si="588"/>
        <v>16.635936840034095</v>
      </c>
      <c r="DX375" s="104">
        <f t="shared" ca="1" si="588"/>
        <v>18.570535331651168</v>
      </c>
      <c r="DY375" s="104">
        <f t="shared" ca="1" si="588"/>
        <v>22.614534827390216</v>
      </c>
      <c r="DZ375" s="104">
        <f t="shared" ca="1" si="588"/>
        <v>30.691617056050589</v>
      </c>
      <c r="EA375" s="104">
        <f t="shared" ca="1" si="588"/>
        <v>45.725884599635179</v>
      </c>
      <c r="EB375" s="104">
        <f t="shared" ca="1" si="588"/>
        <v>69.90586113141255</v>
      </c>
      <c r="EC375" s="104">
        <f t="shared" ca="1" si="588"/>
        <v>99.596057971390977</v>
      </c>
      <c r="ED375" s="104">
        <f t="shared" ca="1" si="588"/>
        <v>124.1949049789001</v>
      </c>
      <c r="EE375" s="104">
        <f t="shared" ca="1" si="588"/>
        <v>137.24678267143051</v>
      </c>
      <c r="EF375" s="104">
        <f t="shared" ca="1" si="588"/>
        <v>141.71161383103208</v>
      </c>
      <c r="EG375" s="104">
        <f t="shared" ca="1" si="588"/>
        <v>142.55985018602445</v>
      </c>
      <c r="EI375" s="80">
        <f t="shared" si="600"/>
        <v>75.000010000000003</v>
      </c>
      <c r="EJ375" s="104">
        <f t="shared" ca="1" si="589"/>
        <v>-15.548730472922157</v>
      </c>
      <c r="EK375" s="104">
        <f t="shared" ca="1" si="589"/>
        <v>-15.786530294981063</v>
      </c>
      <c r="EL375" s="104">
        <f t="shared" ca="1" si="589"/>
        <v>-16.635936840034095</v>
      </c>
      <c r="EM375" s="104">
        <f t="shared" ca="1" si="589"/>
        <v>-18.570535331651168</v>
      </c>
      <c r="EN375" s="104">
        <f t="shared" ca="1" si="589"/>
        <v>-22.614534827390216</v>
      </c>
      <c r="EO375" s="104">
        <f t="shared" ca="1" si="589"/>
        <v>-30.691617056050589</v>
      </c>
      <c r="EP375" s="104">
        <f t="shared" ca="1" si="589"/>
        <v>-45.725884599635179</v>
      </c>
      <c r="EQ375" s="104">
        <f t="shared" ca="1" si="589"/>
        <v>-69.90586113141255</v>
      </c>
      <c r="ER375" s="104">
        <f t="shared" ca="1" si="589"/>
        <v>-99.596057971390977</v>
      </c>
      <c r="ES375" s="104">
        <f t="shared" ca="1" si="589"/>
        <v>-124.1949049789001</v>
      </c>
      <c r="ET375" s="104">
        <f t="shared" ca="1" si="589"/>
        <v>-137.24678267143051</v>
      </c>
      <c r="EU375" s="104">
        <f t="shared" ca="1" si="589"/>
        <v>-141.71161383103208</v>
      </c>
      <c r="EV375" s="104">
        <f t="shared" ca="1" si="589"/>
        <v>-142.55985018602445</v>
      </c>
      <c r="EX375" s="80">
        <f t="shared" si="601"/>
        <v>75.000010000000003</v>
      </c>
      <c r="EY375" s="104">
        <f t="shared" ca="1" si="590"/>
        <v>0</v>
      </c>
      <c r="EZ375" s="104">
        <f t="shared" ca="1" si="590"/>
        <v>0</v>
      </c>
      <c r="FA375" s="104">
        <f t="shared" ca="1" si="590"/>
        <v>0</v>
      </c>
      <c r="FB375" s="104">
        <f t="shared" ca="1" si="590"/>
        <v>0</v>
      </c>
      <c r="FC375" s="104">
        <f t="shared" ca="1" si="590"/>
        <v>0</v>
      </c>
      <c r="FD375" s="104">
        <f t="shared" ca="1" si="590"/>
        <v>0</v>
      </c>
      <c r="FE375" s="104">
        <f t="shared" ca="1" si="590"/>
        <v>0</v>
      </c>
      <c r="FF375" s="104">
        <f t="shared" ca="1" si="590"/>
        <v>0</v>
      </c>
      <c r="FG375" s="104">
        <f t="shared" ca="1" si="590"/>
        <v>0</v>
      </c>
      <c r="FH375" s="104">
        <f t="shared" ca="1" si="590"/>
        <v>0</v>
      </c>
      <c r="FI375" s="104">
        <f t="shared" ca="1" si="590"/>
        <v>0</v>
      </c>
      <c r="FJ375" s="104">
        <f t="shared" ca="1" si="590"/>
        <v>0</v>
      </c>
      <c r="FK375" s="104">
        <f t="shared" ca="1" si="590"/>
        <v>0</v>
      </c>
      <c r="FM375" s="80">
        <f t="shared" si="602"/>
        <v>75.000010000000003</v>
      </c>
      <c r="FN375" s="104">
        <f t="shared" ca="1" si="591"/>
        <v>0</v>
      </c>
      <c r="FO375" s="104">
        <f t="shared" ca="1" si="591"/>
        <v>0</v>
      </c>
      <c r="FP375" s="104">
        <f t="shared" ca="1" si="591"/>
        <v>0</v>
      </c>
      <c r="FQ375" s="104">
        <f t="shared" ca="1" si="591"/>
        <v>0</v>
      </c>
      <c r="FR375" s="104">
        <f t="shared" ca="1" si="591"/>
        <v>0</v>
      </c>
      <c r="FS375" s="104">
        <f t="shared" ca="1" si="591"/>
        <v>0</v>
      </c>
      <c r="FT375" s="104">
        <f t="shared" ca="1" si="591"/>
        <v>0</v>
      </c>
      <c r="FU375" s="104">
        <f t="shared" ca="1" si="591"/>
        <v>0</v>
      </c>
      <c r="FV375" s="104">
        <f t="shared" ca="1" si="591"/>
        <v>0</v>
      </c>
      <c r="FW375" s="104">
        <f t="shared" ca="1" si="591"/>
        <v>0</v>
      </c>
      <c r="FX375" s="104">
        <f t="shared" ca="1" si="591"/>
        <v>0</v>
      </c>
      <c r="FY375" s="104">
        <f t="shared" ca="1" si="591"/>
        <v>0</v>
      </c>
      <c r="FZ375" s="104">
        <f t="shared" ca="1" si="591"/>
        <v>0</v>
      </c>
    </row>
    <row r="376" spans="15:184">
      <c r="P376" s="64"/>
      <c r="S376" s="26">
        <f t="shared" si="592"/>
        <v>82.500010000000003</v>
      </c>
      <c r="T376" s="84">
        <f t="shared" ca="1" si="581"/>
        <v>16.371335453213849</v>
      </c>
      <c r="U376" s="84">
        <f t="shared" ca="1" si="581"/>
        <v>16.635936840034095</v>
      </c>
      <c r="V376" s="84">
        <f t="shared" ca="1" si="581"/>
        <v>17.561508016467922</v>
      </c>
      <c r="W376" s="84">
        <f t="shared" ca="1" si="581"/>
        <v>19.600938101627005</v>
      </c>
      <c r="X376" s="84">
        <f t="shared" ca="1" si="581"/>
        <v>23.712050498728836</v>
      </c>
      <c r="Y376" s="84">
        <f t="shared" ca="1" si="581"/>
        <v>31.6507658606867</v>
      </c>
      <c r="Z376" s="84">
        <f t="shared" ca="1" si="581"/>
        <v>46.065056608610433</v>
      </c>
      <c r="AA376" s="84">
        <f t="shared" ca="1" si="581"/>
        <v>69.169466896675175</v>
      </c>
      <c r="AB376" s="84">
        <f t="shared" ca="1" si="581"/>
        <v>98.609252812416315</v>
      </c>
      <c r="AC376" s="84">
        <f t="shared" ca="1" si="581"/>
        <v>125.31945796568762</v>
      </c>
      <c r="AD376" s="84">
        <f t="shared" ca="1" si="581"/>
        <v>141.71161383103208</v>
      </c>
      <c r="AE376" s="84">
        <f t="shared" ca="1" si="581"/>
        <v>148.61319779137773</v>
      </c>
      <c r="AF376" s="84">
        <f t="shared" ca="1" si="581"/>
        <v>150.27728593449964</v>
      </c>
      <c r="AG376" s="59"/>
      <c r="AH376" s="80">
        <f t="shared" si="593"/>
        <v>82.500010000000003</v>
      </c>
      <c r="AI376" s="104">
        <f t="shared" ca="1" si="582"/>
        <v>-16.371335453213849</v>
      </c>
      <c r="AJ376" s="104">
        <f t="shared" ca="1" si="582"/>
        <v>-16.635936840034095</v>
      </c>
      <c r="AK376" s="104">
        <f t="shared" ca="1" si="582"/>
        <v>-17.561508016467922</v>
      </c>
      <c r="AL376" s="104">
        <f t="shared" ca="1" si="582"/>
        <v>-19.600938101627005</v>
      </c>
      <c r="AM376" s="104">
        <f t="shared" ca="1" si="582"/>
        <v>-23.712050498728836</v>
      </c>
      <c r="AN376" s="104">
        <f t="shared" ca="1" si="582"/>
        <v>-31.6507658606867</v>
      </c>
      <c r="AO376" s="104">
        <f t="shared" ca="1" si="582"/>
        <v>-46.065056608610433</v>
      </c>
      <c r="AP376" s="104">
        <f t="shared" ca="1" si="582"/>
        <v>-69.169466896675175</v>
      </c>
      <c r="AQ376" s="104">
        <f t="shared" ca="1" si="582"/>
        <v>-98.609252812416315</v>
      </c>
      <c r="AR376" s="104">
        <f t="shared" ca="1" si="582"/>
        <v>-125.31945796568762</v>
      </c>
      <c r="AS376" s="104">
        <f t="shared" ca="1" si="582"/>
        <v>-141.71161383103208</v>
      </c>
      <c r="AT376" s="104">
        <f t="shared" ca="1" si="582"/>
        <v>-148.61319779137773</v>
      </c>
      <c r="AU376" s="104">
        <f t="shared" ca="1" si="582"/>
        <v>-150.27728593449964</v>
      </c>
      <c r="AV376" s="62"/>
      <c r="AW376" s="80">
        <f t="shared" si="594"/>
        <v>82.500010000000003</v>
      </c>
      <c r="AX376" s="104">
        <f t="shared" ca="1" si="583"/>
        <v>33.279734064880991</v>
      </c>
      <c r="AY376" s="165">
        <f t="shared" ref="AY376:BJ376" si="603">AJ364</f>
        <v>7.5000099999999996</v>
      </c>
      <c r="AZ376" s="165">
        <f t="shared" si="603"/>
        <v>15.00001</v>
      </c>
      <c r="BA376" s="165">
        <f t="shared" si="603"/>
        <v>22.50001</v>
      </c>
      <c r="BB376" s="165">
        <f t="shared" si="603"/>
        <v>30.00001</v>
      </c>
      <c r="BC376" s="165">
        <f t="shared" si="603"/>
        <v>37.500010000000003</v>
      </c>
      <c r="BD376" s="165">
        <f t="shared" si="603"/>
        <v>45.000010000000003</v>
      </c>
      <c r="BE376" s="165">
        <f t="shared" si="603"/>
        <v>52.500010000000003</v>
      </c>
      <c r="BF376" s="165">
        <f t="shared" si="603"/>
        <v>60.000010000000003</v>
      </c>
      <c r="BG376" s="165">
        <f t="shared" si="603"/>
        <v>67.500010000000003</v>
      </c>
      <c r="BH376" s="165">
        <f t="shared" si="603"/>
        <v>75.000010000000003</v>
      </c>
      <c r="BI376" s="165">
        <f t="shared" si="603"/>
        <v>82.500010000000003</v>
      </c>
      <c r="BJ376" s="165">
        <f t="shared" si="603"/>
        <v>90.000010000000003</v>
      </c>
      <c r="BK376" s="62"/>
      <c r="BL376" s="80">
        <f t="shared" si="595"/>
        <v>82.500010000000003</v>
      </c>
      <c r="BM376" s="104">
        <f t="shared" ca="1" si="584"/>
        <v>0.53706315845328301</v>
      </c>
      <c r="BN376" s="104">
        <f t="shared" ca="1" si="584"/>
        <v>0</v>
      </c>
      <c r="BO376" s="104">
        <f t="shared" ca="1" si="584"/>
        <v>-1.774977721486849</v>
      </c>
      <c r="BP376" s="104">
        <f t="shared" ca="1" si="584"/>
        <v>-5.336717287933161</v>
      </c>
      <c r="BQ376" s="104">
        <f t="shared" ca="1" si="584"/>
        <v>-11.792255676939449</v>
      </c>
      <c r="BR376" s="104">
        <f t="shared" ca="1" si="584"/>
        <v>-23.033766408853385</v>
      </c>
      <c r="BS376" s="104">
        <f t="shared" ca="1" si="584"/>
        <v>-41.599052643512088</v>
      </c>
      <c r="BT376" s="104">
        <f t="shared" ca="1" si="584"/>
        <v>-68.848388261312394</v>
      </c>
      <c r="BU376" s="104">
        <f t="shared" ca="1" si="584"/>
        <v>-100.60182932147153</v>
      </c>
      <c r="BV376" s="104">
        <f t="shared" ca="1" si="584"/>
        <v>-126.4778805355207</v>
      </c>
      <c r="BW376" s="104">
        <f t="shared" ca="1" si="584"/>
        <v>-139.99358151473035</v>
      </c>
      <c r="BX376" s="104">
        <f t="shared" ca="1" si="584"/>
        <v>-144.25419469622136</v>
      </c>
      <c r="BY376" s="104">
        <f t="shared" ca="1" si="584"/>
        <v>-144.91396248113927</v>
      </c>
      <c r="BZ376" s="62"/>
      <c r="CA376" s="80">
        <f t="shared" si="596"/>
        <v>82.500010000000003</v>
      </c>
      <c r="CB376" s="104">
        <f t="shared" ca="1" si="585"/>
        <v>16.371335453213849</v>
      </c>
      <c r="CC376" s="104">
        <f t="shared" ca="1" si="585"/>
        <v>16.635936840034095</v>
      </c>
      <c r="CD376" s="104">
        <f t="shared" ca="1" si="585"/>
        <v>17.561508016467922</v>
      </c>
      <c r="CE376" s="104">
        <f t="shared" ca="1" si="585"/>
        <v>19.600938101627005</v>
      </c>
      <c r="CF376" s="104">
        <f t="shared" ca="1" si="585"/>
        <v>23.712050498728836</v>
      </c>
      <c r="CG376" s="104">
        <f t="shared" ca="1" si="585"/>
        <v>31.650765860686697</v>
      </c>
      <c r="CH376" s="104">
        <f t="shared" ca="1" si="585"/>
        <v>46.065056608610433</v>
      </c>
      <c r="CI376" s="104">
        <f t="shared" ca="1" si="585"/>
        <v>69.169466896675175</v>
      </c>
      <c r="CJ376" s="104">
        <f t="shared" ca="1" si="585"/>
        <v>98.609252812416315</v>
      </c>
      <c r="CK376" s="104">
        <f t="shared" ca="1" si="585"/>
        <v>125.31945796568765</v>
      </c>
      <c r="CL376" s="104">
        <f t="shared" ca="1" si="585"/>
        <v>141.71161383103208</v>
      </c>
      <c r="CM376" s="104">
        <f t="shared" ca="1" si="585"/>
        <v>148.61319779137773</v>
      </c>
      <c r="CN376" s="104">
        <f t="shared" ca="1" si="585"/>
        <v>150.27728593449962</v>
      </c>
      <c r="CP376" s="80">
        <f t="shared" si="597"/>
        <v>82.500010000000003</v>
      </c>
      <c r="CQ376" s="104">
        <f t="shared" ca="1" si="586"/>
        <v>-16.371335453213849</v>
      </c>
      <c r="CR376" s="104">
        <f t="shared" ca="1" si="586"/>
        <v>-16.635936840034095</v>
      </c>
      <c r="CS376" s="104">
        <f t="shared" ca="1" si="586"/>
        <v>-17.561508016467922</v>
      </c>
      <c r="CT376" s="104">
        <f t="shared" ca="1" si="586"/>
        <v>-19.600938101627005</v>
      </c>
      <c r="CU376" s="104">
        <f t="shared" ca="1" si="586"/>
        <v>-23.712050498728836</v>
      </c>
      <c r="CV376" s="104">
        <f t="shared" ca="1" si="586"/>
        <v>-31.650765860686697</v>
      </c>
      <c r="CW376" s="104">
        <f t="shared" ca="1" si="586"/>
        <v>-46.065056608610433</v>
      </c>
      <c r="CX376" s="104">
        <f t="shared" ca="1" si="586"/>
        <v>-69.169466896675175</v>
      </c>
      <c r="CY376" s="104">
        <f t="shared" ca="1" si="586"/>
        <v>-98.609252812416315</v>
      </c>
      <c r="CZ376" s="104">
        <f t="shared" ca="1" si="586"/>
        <v>-125.31945796568765</v>
      </c>
      <c r="DA376" s="104">
        <f t="shared" ca="1" si="586"/>
        <v>-141.71161383103208</v>
      </c>
      <c r="DB376" s="104">
        <f t="shared" ca="1" si="586"/>
        <v>-148.61319779137773</v>
      </c>
      <c r="DC376" s="104">
        <f t="shared" ca="1" si="586"/>
        <v>-150.27728593449962</v>
      </c>
      <c r="DE376" s="80">
        <f t="shared" si="598"/>
        <v>82.500010000000003</v>
      </c>
      <c r="DF376" s="104">
        <f t="shared" ca="1" si="587"/>
        <v>33.279734064880991</v>
      </c>
      <c r="DG376" s="104">
        <f t="shared" ca="1" si="587"/>
        <v>33.27187368006819</v>
      </c>
      <c r="DH376" s="104">
        <f t="shared" ca="1" si="587"/>
        <v>33.348038311448995</v>
      </c>
      <c r="DI376" s="104">
        <f t="shared" ca="1" si="587"/>
        <v>33.865158915320848</v>
      </c>
      <c r="DJ376" s="104">
        <f t="shared" ca="1" si="587"/>
        <v>35.631845320518217</v>
      </c>
      <c r="DK376" s="104">
        <f t="shared" ca="1" si="587"/>
        <v>40.267765312520005</v>
      </c>
      <c r="DL376" s="104">
        <f t="shared" ca="1" si="587"/>
        <v>50.531060573708764</v>
      </c>
      <c r="DM376" s="104">
        <f t="shared" ca="1" si="587"/>
        <v>69.490545532037899</v>
      </c>
      <c r="DN376" s="104">
        <f t="shared" ca="1" si="587"/>
        <v>96.616676303361089</v>
      </c>
      <c r="DO376" s="104">
        <f t="shared" ca="1" si="587"/>
        <v>124.16103539585458</v>
      </c>
      <c r="DP376" s="104">
        <f t="shared" ca="1" si="587"/>
        <v>143.42964614733384</v>
      </c>
      <c r="DQ376" s="104">
        <f t="shared" ca="1" si="587"/>
        <v>152.97220088653407</v>
      </c>
      <c r="DR376" s="104">
        <f t="shared" ca="1" si="587"/>
        <v>155.64060938785997</v>
      </c>
      <c r="DT376" s="80">
        <f t="shared" si="599"/>
        <v>82.500010000000003</v>
      </c>
      <c r="DU376" s="104">
        <f t="shared" ca="1" si="588"/>
        <v>16.371335453213849</v>
      </c>
      <c r="DV376" s="104">
        <f t="shared" ca="1" si="588"/>
        <v>16.635936840034095</v>
      </c>
      <c r="DW376" s="104">
        <f t="shared" ca="1" si="588"/>
        <v>17.561508016467922</v>
      </c>
      <c r="DX376" s="104">
        <f t="shared" ca="1" si="588"/>
        <v>19.600938101627005</v>
      </c>
      <c r="DY376" s="104">
        <f t="shared" ca="1" si="588"/>
        <v>23.712050498728836</v>
      </c>
      <c r="DZ376" s="104">
        <f t="shared" ca="1" si="588"/>
        <v>31.6507658606867</v>
      </c>
      <c r="EA376" s="104">
        <f t="shared" ca="1" si="588"/>
        <v>46.065056608610433</v>
      </c>
      <c r="EB376" s="104">
        <f t="shared" ca="1" si="588"/>
        <v>69.169466896675175</v>
      </c>
      <c r="EC376" s="104">
        <f t="shared" ca="1" si="588"/>
        <v>98.609252812416315</v>
      </c>
      <c r="ED376" s="104">
        <f t="shared" ca="1" si="588"/>
        <v>125.31945796568762</v>
      </c>
      <c r="EE376" s="104">
        <f t="shared" ca="1" si="588"/>
        <v>141.71161383103208</v>
      </c>
      <c r="EF376" s="104">
        <f t="shared" ca="1" si="588"/>
        <v>148.61319779137773</v>
      </c>
      <c r="EG376" s="104">
        <f t="shared" ca="1" si="588"/>
        <v>150.27728593449964</v>
      </c>
      <c r="EI376" s="80">
        <f t="shared" si="600"/>
        <v>82.500010000000003</v>
      </c>
      <c r="EJ376" s="104">
        <f t="shared" ca="1" si="589"/>
        <v>-16.371335453213849</v>
      </c>
      <c r="EK376" s="104">
        <f t="shared" ca="1" si="589"/>
        <v>-16.635936840034095</v>
      </c>
      <c r="EL376" s="104">
        <f t="shared" ca="1" si="589"/>
        <v>-17.561508016467922</v>
      </c>
      <c r="EM376" s="104">
        <f t="shared" ca="1" si="589"/>
        <v>-19.600938101627005</v>
      </c>
      <c r="EN376" s="104">
        <f t="shared" ca="1" si="589"/>
        <v>-23.712050498728836</v>
      </c>
      <c r="EO376" s="104">
        <f t="shared" ca="1" si="589"/>
        <v>-31.6507658606867</v>
      </c>
      <c r="EP376" s="104">
        <f t="shared" ca="1" si="589"/>
        <v>-46.065056608610433</v>
      </c>
      <c r="EQ376" s="104">
        <f t="shared" ca="1" si="589"/>
        <v>-69.169466896675175</v>
      </c>
      <c r="ER376" s="104">
        <f t="shared" ca="1" si="589"/>
        <v>-98.609252812416315</v>
      </c>
      <c r="ES376" s="104">
        <f t="shared" ca="1" si="589"/>
        <v>-125.31945796568762</v>
      </c>
      <c r="ET376" s="104">
        <f t="shared" ca="1" si="589"/>
        <v>-141.71161383103208</v>
      </c>
      <c r="EU376" s="104">
        <f t="shared" ca="1" si="589"/>
        <v>-148.61319779137773</v>
      </c>
      <c r="EV376" s="104">
        <f t="shared" ca="1" si="589"/>
        <v>-150.27728593449964</v>
      </c>
      <c r="EX376" s="80">
        <f t="shared" si="601"/>
        <v>82.500010000000003</v>
      </c>
      <c r="EY376" s="104">
        <f t="shared" ca="1" si="590"/>
        <v>0</v>
      </c>
      <c r="EZ376" s="104">
        <f t="shared" ca="1" si="590"/>
        <v>0</v>
      </c>
      <c r="FA376" s="104">
        <f t="shared" ca="1" si="590"/>
        <v>0</v>
      </c>
      <c r="FB376" s="104">
        <f t="shared" ca="1" si="590"/>
        <v>0</v>
      </c>
      <c r="FC376" s="104">
        <f t="shared" ca="1" si="590"/>
        <v>0</v>
      </c>
      <c r="FD376" s="104">
        <f t="shared" ca="1" si="590"/>
        <v>0</v>
      </c>
      <c r="FE376" s="104">
        <f t="shared" ca="1" si="590"/>
        <v>0</v>
      </c>
      <c r="FF376" s="104">
        <f t="shared" ca="1" si="590"/>
        <v>0</v>
      </c>
      <c r="FG376" s="104">
        <f t="shared" ca="1" si="590"/>
        <v>0</v>
      </c>
      <c r="FH376" s="104">
        <f t="shared" ca="1" si="590"/>
        <v>0</v>
      </c>
      <c r="FI376" s="104">
        <f t="shared" ca="1" si="590"/>
        <v>0</v>
      </c>
      <c r="FJ376" s="104">
        <f t="shared" ca="1" si="590"/>
        <v>0</v>
      </c>
      <c r="FK376" s="104">
        <f t="shared" ca="1" si="590"/>
        <v>0</v>
      </c>
      <c r="FM376" s="80">
        <f t="shared" si="602"/>
        <v>82.500010000000003</v>
      </c>
      <c r="FN376" s="104">
        <f t="shared" ca="1" si="591"/>
        <v>0</v>
      </c>
      <c r="FO376" s="104">
        <f t="shared" ca="1" si="591"/>
        <v>0</v>
      </c>
      <c r="FP376" s="104">
        <f t="shared" ca="1" si="591"/>
        <v>0</v>
      </c>
      <c r="FQ376" s="104">
        <f t="shared" ca="1" si="591"/>
        <v>0</v>
      </c>
      <c r="FR376" s="104">
        <f t="shared" ca="1" si="591"/>
        <v>0</v>
      </c>
      <c r="FS376" s="104">
        <f t="shared" ca="1" si="591"/>
        <v>0</v>
      </c>
      <c r="FT376" s="104">
        <f t="shared" ca="1" si="591"/>
        <v>0</v>
      </c>
      <c r="FU376" s="104">
        <f t="shared" ca="1" si="591"/>
        <v>0</v>
      </c>
      <c r="FV376" s="104">
        <f t="shared" ca="1" si="591"/>
        <v>0</v>
      </c>
      <c r="FW376" s="104">
        <f t="shared" ca="1" si="591"/>
        <v>0</v>
      </c>
      <c r="FX376" s="104">
        <f t="shared" ca="1" si="591"/>
        <v>0</v>
      </c>
      <c r="FY376" s="104">
        <f t="shared" ca="1" si="591"/>
        <v>0</v>
      </c>
      <c r="FZ376" s="104">
        <f t="shared" ca="1" si="591"/>
        <v>0</v>
      </c>
    </row>
    <row r="377" spans="15:184">
      <c r="O377" s="21"/>
      <c r="P377" s="39"/>
      <c r="S377" s="26">
        <f t="shared" si="592"/>
        <v>90.000010000000003</v>
      </c>
      <c r="T377" s="84">
        <f t="shared" ca="1" si="581"/>
        <v>16.635936840034088</v>
      </c>
      <c r="U377" s="84">
        <f t="shared" ca="1" si="581"/>
        <v>16.908398611667135</v>
      </c>
      <c r="V377" s="84">
        <f t="shared" ca="1" si="581"/>
        <v>17.855912431138151</v>
      </c>
      <c r="W377" s="84">
        <f t="shared" ca="1" si="581"/>
        <v>19.923887570279206</v>
      </c>
      <c r="X377" s="84">
        <f t="shared" ca="1" si="581"/>
        <v>24.047555593394549</v>
      </c>
      <c r="Y377" s="84">
        <f t="shared" ca="1" si="581"/>
        <v>31.927510118698418</v>
      </c>
      <c r="Z377" s="84">
        <f t="shared" ca="1" si="581"/>
        <v>46.118240803633128</v>
      </c>
      <c r="AA377" s="84">
        <f t="shared" ca="1" si="581"/>
        <v>68.813349851142448</v>
      </c>
      <c r="AB377" s="84">
        <f t="shared" ca="1" si="581"/>
        <v>98.006389482389864</v>
      </c>
      <c r="AC377" s="84">
        <f t="shared" ca="1" si="581"/>
        <v>125.17981100980093</v>
      </c>
      <c r="AD377" s="84">
        <f t="shared" ca="1" si="581"/>
        <v>142.55985018602445</v>
      </c>
      <c r="AE377" s="84">
        <f t="shared" ca="1" si="581"/>
        <v>150.27728593449962</v>
      </c>
      <c r="AF377" s="84">
        <f t="shared" ca="1" si="581"/>
        <v>152.2313150893367</v>
      </c>
      <c r="AG377" s="59"/>
      <c r="AH377" s="80">
        <f t="shared" si="593"/>
        <v>90.000010000000003</v>
      </c>
      <c r="AI377" s="104">
        <f t="shared" ca="1" si="582"/>
        <v>-16.635936840034088</v>
      </c>
      <c r="AJ377" s="104">
        <f t="shared" ca="1" si="582"/>
        <v>-16.908398611667135</v>
      </c>
      <c r="AK377" s="104">
        <f t="shared" ca="1" si="582"/>
        <v>-17.855912431138151</v>
      </c>
      <c r="AL377" s="104">
        <f t="shared" ca="1" si="582"/>
        <v>-19.923887570279206</v>
      </c>
      <c r="AM377" s="104">
        <f t="shared" ca="1" si="582"/>
        <v>-24.047555593394549</v>
      </c>
      <c r="AN377" s="104">
        <f t="shared" ca="1" si="582"/>
        <v>-31.927510118698418</v>
      </c>
      <c r="AO377" s="104">
        <f t="shared" ca="1" si="582"/>
        <v>-46.118240803633128</v>
      </c>
      <c r="AP377" s="104">
        <f t="shared" ca="1" si="582"/>
        <v>-68.813349851142448</v>
      </c>
      <c r="AQ377" s="104">
        <f t="shared" ca="1" si="582"/>
        <v>-98.006389482389864</v>
      </c>
      <c r="AR377" s="104">
        <f t="shared" ca="1" si="582"/>
        <v>-125.17981100980093</v>
      </c>
      <c r="AS377" s="104">
        <f t="shared" ca="1" si="582"/>
        <v>-142.55985018602445</v>
      </c>
      <c r="AT377" s="104">
        <f t="shared" ca="1" si="582"/>
        <v>-150.27728593449962</v>
      </c>
      <c r="AU377" s="104">
        <f t="shared" ca="1" si="582"/>
        <v>-152.2313150893367</v>
      </c>
      <c r="AV377" s="62"/>
      <c r="AW377" s="80">
        <f t="shared" si="594"/>
        <v>90.000010000000003</v>
      </c>
      <c r="AX377" s="104">
        <f t="shared" ca="1" si="583"/>
        <v>33.271873680068182</v>
      </c>
      <c r="AY377" s="104">
        <f t="shared" ca="1" si="583"/>
        <v>155.64060938786002</v>
      </c>
      <c r="AZ377" s="104">
        <f t="shared" ca="1" si="583"/>
        <v>145.32176255130634</v>
      </c>
      <c r="BA377" s="104">
        <f t="shared" ca="1" si="583"/>
        <v>125.11087965080738</v>
      </c>
      <c r="BB377" s="104">
        <f t="shared" ca="1" si="583"/>
        <v>97.039685707309019</v>
      </c>
      <c r="BC377" s="104">
        <f t="shared" ca="1" si="583"/>
        <v>69.894615626659188</v>
      </c>
      <c r="BD377" s="104">
        <f t="shared" ca="1" si="583"/>
        <v>50.988922066885699</v>
      </c>
      <c r="BE377" s="104">
        <f t="shared" ca="1" si="583"/>
        <v>40.657133621085698</v>
      </c>
      <c r="BF377" s="104">
        <f t="shared" ca="1" si="583"/>
        <v>35.8925536113832</v>
      </c>
      <c r="BG377" s="104">
        <f t="shared" ca="1" si="583"/>
        <v>34.006715810453699</v>
      </c>
      <c r="BH377" s="104">
        <f t="shared" ca="1" si="583"/>
        <v>33.40464290406031</v>
      </c>
      <c r="BI377" s="104">
        <f t="shared" ca="1" si="583"/>
        <v>33.279734064880991</v>
      </c>
      <c r="BJ377" s="104">
        <f t="shared" ca="1" si="583"/>
        <v>33.27187368006819</v>
      </c>
      <c r="BK377" s="62"/>
      <c r="BL377" s="80">
        <f t="shared" si="595"/>
        <v>90.000010000000003</v>
      </c>
      <c r="BM377" s="104">
        <f t="shared" ca="1" si="584"/>
        <v>0</v>
      </c>
      <c r="BN377" s="104">
        <f t="shared" ca="1" si="584"/>
        <v>-0.53706315845327834</v>
      </c>
      <c r="BO377" s="104">
        <f t="shared" ca="1" si="584"/>
        <v>-2.3071819582159985</v>
      </c>
      <c r="BP377" s="104">
        <f t="shared" ca="1" si="584"/>
        <v>-5.8410593301047005</v>
      </c>
      <c r="BQ377" s="104">
        <f t="shared" ca="1" si="584"/>
        <v>-12.202557575405898</v>
      </c>
      <c r="BR377" s="104">
        <f t="shared" ca="1" si="584"/>
        <v>-23.197886616311116</v>
      </c>
      <c r="BS377" s="104">
        <f t="shared" ca="1" si="584"/>
        <v>-41.247559540380578</v>
      </c>
      <c r="BT377" s="104">
        <f t="shared" ca="1" si="584"/>
        <v>-67.732084075625764</v>
      </c>
      <c r="BU377" s="104">
        <f t="shared" ca="1" si="584"/>
        <v>-98.973093257470708</v>
      </c>
      <c r="BV377" s="104">
        <f t="shared" ca="1" si="584"/>
        <v>-125.24874236879457</v>
      </c>
      <c r="BW377" s="104">
        <f t="shared" ca="1" si="584"/>
        <v>-139.79793782074259</v>
      </c>
      <c r="BX377" s="104">
        <f t="shared" ca="1" si="584"/>
        <v>-144.91396248113927</v>
      </c>
      <c r="BY377" s="104">
        <f t="shared" ca="1" si="584"/>
        <v>-145.87526421795019</v>
      </c>
      <c r="BZ377" s="62"/>
      <c r="CA377" s="80">
        <f t="shared" si="596"/>
        <v>90.000010000000003</v>
      </c>
      <c r="CB377" s="104">
        <f t="shared" ca="1" si="585"/>
        <v>16.635936840034095</v>
      </c>
      <c r="CC377" s="104">
        <f t="shared" ca="1" si="585"/>
        <v>16.908398611667142</v>
      </c>
      <c r="CD377" s="104">
        <f t="shared" ca="1" si="585"/>
        <v>17.855912431138151</v>
      </c>
      <c r="CE377" s="104">
        <f t="shared" ca="1" si="585"/>
        <v>19.923887570279199</v>
      </c>
      <c r="CF377" s="104">
        <f t="shared" ca="1" si="585"/>
        <v>24.047555593394549</v>
      </c>
      <c r="CG377" s="104">
        <f t="shared" ca="1" si="585"/>
        <v>31.927510118698418</v>
      </c>
      <c r="CH377" s="104">
        <f t="shared" ca="1" si="585"/>
        <v>46.118240803633142</v>
      </c>
      <c r="CI377" s="104">
        <f t="shared" ca="1" si="585"/>
        <v>68.813349851142462</v>
      </c>
      <c r="CJ377" s="104">
        <f t="shared" ca="1" si="585"/>
        <v>98.006389482389864</v>
      </c>
      <c r="CK377" s="104">
        <f t="shared" ca="1" si="585"/>
        <v>125.17981100980096</v>
      </c>
      <c r="CL377" s="104">
        <f t="shared" ca="1" si="585"/>
        <v>142.55985018602448</v>
      </c>
      <c r="CM377" s="104">
        <f t="shared" ca="1" si="585"/>
        <v>150.27728593449962</v>
      </c>
      <c r="CN377" s="104">
        <f t="shared" ca="1" si="585"/>
        <v>152.2313150893367</v>
      </c>
      <c r="CP377" s="80">
        <f t="shared" si="597"/>
        <v>90.000010000000003</v>
      </c>
      <c r="CQ377" s="104">
        <f t="shared" ca="1" si="586"/>
        <v>-16.635936840034095</v>
      </c>
      <c r="CR377" s="104">
        <f t="shared" ca="1" si="586"/>
        <v>-16.908398611667142</v>
      </c>
      <c r="CS377" s="104">
        <f t="shared" ca="1" si="586"/>
        <v>-17.855912431138151</v>
      </c>
      <c r="CT377" s="104">
        <f t="shared" ca="1" si="586"/>
        <v>-19.923887570279199</v>
      </c>
      <c r="CU377" s="104">
        <f t="shared" ca="1" si="586"/>
        <v>-24.047555593394549</v>
      </c>
      <c r="CV377" s="104">
        <f t="shared" ca="1" si="586"/>
        <v>-31.927510118698418</v>
      </c>
      <c r="CW377" s="104">
        <f t="shared" ca="1" si="586"/>
        <v>-46.118240803633142</v>
      </c>
      <c r="CX377" s="104">
        <f t="shared" ca="1" si="586"/>
        <v>-68.813349851142462</v>
      </c>
      <c r="CY377" s="104">
        <f t="shared" ca="1" si="586"/>
        <v>-98.006389482389864</v>
      </c>
      <c r="CZ377" s="104">
        <f t="shared" ca="1" si="586"/>
        <v>-125.17981100980096</v>
      </c>
      <c r="DA377" s="104">
        <f t="shared" ca="1" si="586"/>
        <v>-142.55985018602448</v>
      </c>
      <c r="DB377" s="104">
        <f t="shared" ca="1" si="586"/>
        <v>-150.27728593449962</v>
      </c>
      <c r="DC377" s="104">
        <f t="shared" ca="1" si="586"/>
        <v>-152.2313150893367</v>
      </c>
      <c r="DE377" s="80">
        <f t="shared" si="598"/>
        <v>90.000010000000003</v>
      </c>
      <c r="DF377" s="104">
        <f t="shared" ca="1" si="587"/>
        <v>33.27187368006819</v>
      </c>
      <c r="DG377" s="104">
        <f t="shared" ca="1" si="587"/>
        <v>33.279734064880991</v>
      </c>
      <c r="DH377" s="104">
        <f t="shared" ca="1" si="587"/>
        <v>33.40464290406031</v>
      </c>
      <c r="DI377" s="104">
        <f t="shared" ca="1" si="587"/>
        <v>34.006715810453713</v>
      </c>
      <c r="DJ377" s="104">
        <f t="shared" ca="1" si="587"/>
        <v>35.892553611383192</v>
      </c>
      <c r="DK377" s="104">
        <f t="shared" ca="1" si="587"/>
        <v>40.657133621085713</v>
      </c>
      <c r="DL377" s="104">
        <f t="shared" ca="1" si="587"/>
        <v>50.988922066885685</v>
      </c>
      <c r="DM377" s="104">
        <f t="shared" ca="1" si="587"/>
        <v>69.89461562665916</v>
      </c>
      <c r="DN377" s="104">
        <f t="shared" ca="1" si="587"/>
        <v>97.039685707309019</v>
      </c>
      <c r="DO377" s="104">
        <f t="shared" ca="1" si="587"/>
        <v>125.11087965080729</v>
      </c>
      <c r="DP377" s="104">
        <f t="shared" ca="1" si="587"/>
        <v>145.32176255130631</v>
      </c>
      <c r="DQ377" s="104">
        <f t="shared" ca="1" si="587"/>
        <v>155.64060938785997</v>
      </c>
      <c r="DR377" s="104">
        <f t="shared" ca="1" si="587"/>
        <v>158.58736596072325</v>
      </c>
      <c r="DT377" s="80">
        <f t="shared" si="599"/>
        <v>90.000010000000003</v>
      </c>
      <c r="DU377" s="104">
        <f t="shared" ca="1" si="588"/>
        <v>16.635936840034088</v>
      </c>
      <c r="DV377" s="104">
        <f t="shared" ca="1" si="588"/>
        <v>16.908398611667135</v>
      </c>
      <c r="DW377" s="104">
        <f t="shared" ca="1" si="588"/>
        <v>17.855912431138151</v>
      </c>
      <c r="DX377" s="104">
        <f t="shared" ca="1" si="588"/>
        <v>19.923887570279206</v>
      </c>
      <c r="DY377" s="104">
        <f t="shared" ca="1" si="588"/>
        <v>24.047555593394549</v>
      </c>
      <c r="DZ377" s="104">
        <f t="shared" ca="1" si="588"/>
        <v>31.927510118698418</v>
      </c>
      <c r="EA377" s="104">
        <f t="shared" ca="1" si="588"/>
        <v>46.118240803633128</v>
      </c>
      <c r="EB377" s="104">
        <f t="shared" ca="1" si="588"/>
        <v>68.813349851142448</v>
      </c>
      <c r="EC377" s="104">
        <f t="shared" ca="1" si="588"/>
        <v>98.006389482389864</v>
      </c>
      <c r="ED377" s="104">
        <f t="shared" ca="1" si="588"/>
        <v>125.17981100980093</v>
      </c>
      <c r="EE377" s="104">
        <f t="shared" ca="1" si="588"/>
        <v>142.55985018602445</v>
      </c>
      <c r="EF377" s="104">
        <f t="shared" ca="1" si="588"/>
        <v>150.27728593449962</v>
      </c>
      <c r="EG377" s="104">
        <f t="shared" ca="1" si="588"/>
        <v>152.2313150893367</v>
      </c>
      <c r="EI377" s="80">
        <f t="shared" si="600"/>
        <v>90.000010000000003</v>
      </c>
      <c r="EJ377" s="104">
        <f t="shared" ca="1" si="589"/>
        <v>-16.635936840034088</v>
      </c>
      <c r="EK377" s="104">
        <f t="shared" ca="1" si="589"/>
        <v>-16.908398611667135</v>
      </c>
      <c r="EL377" s="104">
        <f t="shared" ca="1" si="589"/>
        <v>-17.855912431138151</v>
      </c>
      <c r="EM377" s="104">
        <f t="shared" ca="1" si="589"/>
        <v>-19.923887570279206</v>
      </c>
      <c r="EN377" s="104">
        <f t="shared" ca="1" si="589"/>
        <v>-24.047555593394549</v>
      </c>
      <c r="EO377" s="104">
        <f t="shared" ca="1" si="589"/>
        <v>-31.927510118698418</v>
      </c>
      <c r="EP377" s="104">
        <f t="shared" ca="1" si="589"/>
        <v>-46.118240803633128</v>
      </c>
      <c r="EQ377" s="104">
        <f t="shared" ca="1" si="589"/>
        <v>-68.813349851142448</v>
      </c>
      <c r="ER377" s="104">
        <f t="shared" ca="1" si="589"/>
        <v>-98.006389482389864</v>
      </c>
      <c r="ES377" s="104">
        <f t="shared" ca="1" si="589"/>
        <v>-125.17981100980093</v>
      </c>
      <c r="ET377" s="104">
        <f t="shared" ca="1" si="589"/>
        <v>-142.55985018602445</v>
      </c>
      <c r="EU377" s="104">
        <f t="shared" ca="1" si="589"/>
        <v>-150.27728593449962</v>
      </c>
      <c r="EV377" s="104">
        <f t="shared" ca="1" si="589"/>
        <v>-152.2313150893367</v>
      </c>
      <c r="EX377" s="80">
        <f t="shared" si="601"/>
        <v>90.000010000000003</v>
      </c>
      <c r="EY377" s="104">
        <f t="shared" ca="1" si="590"/>
        <v>0</v>
      </c>
      <c r="EZ377" s="104">
        <f t="shared" ca="1" si="590"/>
        <v>0</v>
      </c>
      <c r="FA377" s="104">
        <f t="shared" ca="1" si="590"/>
        <v>0</v>
      </c>
      <c r="FB377" s="104">
        <f t="shared" ca="1" si="590"/>
        <v>0</v>
      </c>
      <c r="FC377" s="104">
        <f t="shared" ca="1" si="590"/>
        <v>0</v>
      </c>
      <c r="FD377" s="104">
        <f t="shared" ca="1" si="590"/>
        <v>0</v>
      </c>
      <c r="FE377" s="104">
        <f t="shared" ca="1" si="590"/>
        <v>0</v>
      </c>
      <c r="FF377" s="104">
        <f t="shared" ca="1" si="590"/>
        <v>0</v>
      </c>
      <c r="FG377" s="104">
        <f t="shared" ca="1" si="590"/>
        <v>0</v>
      </c>
      <c r="FH377" s="104">
        <f t="shared" ca="1" si="590"/>
        <v>0</v>
      </c>
      <c r="FI377" s="104">
        <f t="shared" ca="1" si="590"/>
        <v>0</v>
      </c>
      <c r="FJ377" s="104">
        <f t="shared" ca="1" si="590"/>
        <v>0</v>
      </c>
      <c r="FK377" s="104">
        <f t="shared" ca="1" si="590"/>
        <v>0</v>
      </c>
      <c r="FM377" s="80">
        <f t="shared" si="602"/>
        <v>90.000010000000003</v>
      </c>
      <c r="FN377" s="104">
        <f t="shared" ca="1" si="591"/>
        <v>0</v>
      </c>
      <c r="FO377" s="104">
        <f t="shared" ca="1" si="591"/>
        <v>0</v>
      </c>
      <c r="FP377" s="104">
        <f t="shared" ca="1" si="591"/>
        <v>0</v>
      </c>
      <c r="FQ377" s="104">
        <f t="shared" ca="1" si="591"/>
        <v>0</v>
      </c>
      <c r="FR377" s="104">
        <f t="shared" ca="1" si="591"/>
        <v>0</v>
      </c>
      <c r="FS377" s="104">
        <f t="shared" ca="1" si="591"/>
        <v>0</v>
      </c>
      <c r="FT377" s="104">
        <f t="shared" ca="1" si="591"/>
        <v>0</v>
      </c>
      <c r="FU377" s="104">
        <f t="shared" ca="1" si="591"/>
        <v>0</v>
      </c>
      <c r="FV377" s="104">
        <f t="shared" ca="1" si="591"/>
        <v>0</v>
      </c>
      <c r="FW377" s="104">
        <f t="shared" ca="1" si="591"/>
        <v>0</v>
      </c>
      <c r="FX377" s="104">
        <f t="shared" ca="1" si="591"/>
        <v>0</v>
      </c>
      <c r="FY377" s="104">
        <f t="shared" ca="1" si="591"/>
        <v>0</v>
      </c>
      <c r="FZ377" s="104">
        <f t="shared" ca="1" si="591"/>
        <v>0</v>
      </c>
    </row>
    <row r="378" spans="15:184">
      <c r="P378" s="64"/>
      <c r="S378" s="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59"/>
      <c r="AH378" s="107"/>
      <c r="AI378" s="155"/>
      <c r="AJ378" s="155"/>
      <c r="AK378" s="155"/>
      <c r="AL378" s="155"/>
      <c r="AM378" s="155"/>
      <c r="AN378" s="155"/>
      <c r="AO378" s="155"/>
      <c r="AP378" s="155"/>
      <c r="AQ378" s="155"/>
      <c r="AR378" s="155"/>
      <c r="AS378" s="155"/>
      <c r="AT378" s="155"/>
      <c r="AU378" s="155"/>
      <c r="AV378" s="62"/>
      <c r="AW378" s="107"/>
      <c r="AX378" s="155"/>
      <c r="AY378" s="104">
        <f t="shared" ca="1" si="583"/>
        <v>152.97220088653427</v>
      </c>
      <c r="AZ378" s="104">
        <f t="shared" ca="1" si="583"/>
        <v>143.4296461473339</v>
      </c>
      <c r="BA378" s="104">
        <f t="shared" ca="1" si="583"/>
        <v>124.16103539585475</v>
      </c>
      <c r="BB378" s="104">
        <f t="shared" ca="1" si="583"/>
        <v>96.616676303361203</v>
      </c>
      <c r="BC378" s="104">
        <f t="shared" ca="1" si="583"/>
        <v>69.490545532037928</v>
      </c>
      <c r="BD378" s="104">
        <f t="shared" ca="1" si="583"/>
        <v>50.531060573708764</v>
      </c>
      <c r="BE378" s="104">
        <f t="shared" ca="1" si="583"/>
        <v>40.267765312520012</v>
      </c>
      <c r="BF378" s="104">
        <f t="shared" ca="1" si="583"/>
        <v>35.631845320518224</v>
      </c>
      <c r="BG378" s="104">
        <f t="shared" ca="1" si="583"/>
        <v>33.865158915320841</v>
      </c>
      <c r="BH378" s="104">
        <f t="shared" ca="1" si="583"/>
        <v>33.348038311448988</v>
      </c>
      <c r="BI378" s="104">
        <f t="shared" ca="1" si="583"/>
        <v>33.27187368006819</v>
      </c>
      <c r="BJ378" s="104">
        <f t="shared" ca="1" si="583"/>
        <v>33.279734064880991</v>
      </c>
      <c r="BK378" s="62"/>
      <c r="BL378" s="107"/>
      <c r="BM378" s="155"/>
      <c r="BN378" s="155"/>
      <c r="BO378" s="155"/>
      <c r="BP378" s="155"/>
      <c r="BQ378" s="155"/>
      <c r="BR378" s="155"/>
      <c r="BS378" s="155"/>
      <c r="BT378" s="155"/>
      <c r="BU378" s="155"/>
      <c r="BV378" s="155"/>
      <c r="BW378" s="155"/>
      <c r="BX378" s="155"/>
      <c r="BY378" s="155"/>
      <c r="BZ378" s="62"/>
      <c r="CA378" s="107"/>
      <c r="CB378" s="155"/>
      <c r="CC378" s="155"/>
      <c r="CD378" s="155"/>
      <c r="CE378" s="155"/>
      <c r="CF378" s="155"/>
      <c r="CG378" s="155"/>
      <c r="CH378" s="155"/>
      <c r="CI378" s="155"/>
      <c r="CJ378" s="155"/>
      <c r="CK378" s="155"/>
      <c r="CL378" s="155"/>
      <c r="CM378" s="155"/>
      <c r="CN378" s="155"/>
      <c r="CP378" s="107"/>
      <c r="CQ378" s="155"/>
      <c r="CR378" s="155"/>
      <c r="CS378" s="155"/>
      <c r="CT378" s="155"/>
      <c r="CU378" s="155"/>
      <c r="CV378" s="155"/>
      <c r="CW378" s="155"/>
      <c r="CX378" s="155"/>
      <c r="CY378" s="155"/>
      <c r="CZ378" s="155"/>
      <c r="DA378" s="155"/>
      <c r="DB378" s="155"/>
      <c r="DC378" s="155"/>
      <c r="DE378" s="107"/>
      <c r="DF378" s="155"/>
      <c r="DG378" s="155"/>
      <c r="DH378" s="155"/>
      <c r="DI378" s="155"/>
      <c r="DJ378" s="155"/>
      <c r="DK378" s="155"/>
      <c r="DL378" s="155"/>
      <c r="DM378" s="155"/>
      <c r="DN378" s="155"/>
      <c r="DO378" s="155"/>
      <c r="DP378" s="155"/>
      <c r="DQ378" s="155"/>
      <c r="DR378" s="155"/>
      <c r="DT378" s="107"/>
      <c r="DU378" s="155"/>
      <c r="DV378" s="155"/>
      <c r="DW378" s="155"/>
      <c r="DX378" s="155"/>
      <c r="DY378" s="155"/>
      <c r="DZ378" s="155"/>
      <c r="EA378" s="155"/>
      <c r="EB378" s="155"/>
      <c r="EC378" s="155"/>
      <c r="ED378" s="155"/>
      <c r="EE378" s="155"/>
      <c r="EF378" s="155"/>
      <c r="EG378" s="155"/>
      <c r="EI378" s="107"/>
      <c r="EJ378" s="155"/>
      <c r="EK378" s="155"/>
      <c r="EL378" s="155"/>
      <c r="EM378" s="155"/>
      <c r="EN378" s="155"/>
      <c r="EO378" s="155"/>
      <c r="EP378" s="155"/>
      <c r="EQ378" s="155"/>
      <c r="ER378" s="155"/>
      <c r="ES378" s="155"/>
      <c r="ET378" s="155"/>
      <c r="EU378" s="155"/>
      <c r="EV378" s="155"/>
      <c r="EX378" s="107"/>
      <c r="EY378" s="155"/>
      <c r="EZ378" s="155"/>
      <c r="FA378" s="155"/>
      <c r="FB378" s="155"/>
      <c r="FC378" s="155"/>
      <c r="FD378" s="155"/>
      <c r="FE378" s="155"/>
      <c r="FF378" s="155"/>
      <c r="FG378" s="155"/>
      <c r="FH378" s="155"/>
      <c r="FI378" s="155"/>
      <c r="FJ378" s="155"/>
      <c r="FK378" s="155"/>
      <c r="FM378" s="107"/>
      <c r="FN378" s="155"/>
      <c r="FO378" s="155"/>
      <c r="FP378" s="155"/>
      <c r="FQ378" s="155"/>
      <c r="FR378" s="155"/>
      <c r="FS378" s="155"/>
      <c r="FT378" s="155"/>
      <c r="FU378" s="155"/>
      <c r="FV378" s="155"/>
      <c r="FW378" s="155"/>
      <c r="FX378" s="155"/>
      <c r="FY378" s="155"/>
      <c r="FZ378" s="155"/>
    </row>
    <row r="379" spans="15:184">
      <c r="O379" s="64"/>
      <c r="P379" s="64"/>
      <c r="Q379" s="95" t="s">
        <v>207</v>
      </c>
      <c r="S379" s="95" t="s">
        <v>143</v>
      </c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95"/>
      <c r="AH379" s="95" t="s">
        <v>144</v>
      </c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 t="s">
        <v>145</v>
      </c>
      <c r="AX379" s="95"/>
      <c r="AY379" s="104">
        <f t="shared" ca="1" si="583"/>
        <v>143.4296461473339</v>
      </c>
      <c r="AZ379" s="104">
        <f t="shared" ca="1" si="583"/>
        <v>136.17576721894355</v>
      </c>
      <c r="BA379" s="104">
        <f t="shared" ca="1" si="583"/>
        <v>120.01536625254651</v>
      </c>
      <c r="BB379" s="104">
        <f t="shared" ca="1" si="583"/>
        <v>94.625918944702221</v>
      </c>
      <c r="BC379" s="104">
        <f t="shared" ca="1" si="583"/>
        <v>67.978420847194343</v>
      </c>
      <c r="BD379" s="104">
        <f t="shared" ca="1" si="583"/>
        <v>49.046089369653856</v>
      </c>
      <c r="BE379" s="104">
        <f t="shared" ca="1" si="583"/>
        <v>39.087018974525904</v>
      </c>
      <c r="BF379" s="104">
        <f t="shared" ca="1" si="583"/>
        <v>34.896368110537431</v>
      </c>
      <c r="BG379" s="104">
        <f t="shared" ca="1" si="583"/>
        <v>33.519109661130258</v>
      </c>
      <c r="BH379" s="104">
        <f t="shared" ca="1" si="583"/>
        <v>33.27187368006819</v>
      </c>
      <c r="BI379" s="104">
        <f t="shared" ca="1" si="583"/>
        <v>33.348038311448988</v>
      </c>
      <c r="BJ379" s="104">
        <f t="shared" ca="1" si="583"/>
        <v>33.40464290406031</v>
      </c>
      <c r="BK379" s="62"/>
      <c r="BL379" s="95" t="s">
        <v>146</v>
      </c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 t="s">
        <v>147</v>
      </c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 t="s">
        <v>148</v>
      </c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 t="s">
        <v>149</v>
      </c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 t="s">
        <v>148</v>
      </c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 t="s">
        <v>149</v>
      </c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 t="s">
        <v>150</v>
      </c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 t="s">
        <v>151</v>
      </c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</row>
    <row r="380" spans="15:184">
      <c r="P380" s="64"/>
      <c r="S380" s="166" t="s">
        <v>153</v>
      </c>
      <c r="T380" s="81">
        <f>T364</f>
        <v>1.0000000000000001E-5</v>
      </c>
      <c r="U380" s="81">
        <f t="shared" ref="U380:AF380" si="604">U364</f>
        <v>7.5000099999999996</v>
      </c>
      <c r="V380" s="81">
        <f t="shared" si="604"/>
        <v>15.00001</v>
      </c>
      <c r="W380" s="81">
        <f t="shared" si="604"/>
        <v>22.50001</v>
      </c>
      <c r="X380" s="81">
        <f t="shared" si="604"/>
        <v>30.00001</v>
      </c>
      <c r="Y380" s="81">
        <f t="shared" si="604"/>
        <v>37.500010000000003</v>
      </c>
      <c r="Z380" s="81">
        <f t="shared" si="604"/>
        <v>45.000010000000003</v>
      </c>
      <c r="AA380" s="81">
        <f t="shared" si="604"/>
        <v>52.500010000000003</v>
      </c>
      <c r="AB380" s="81">
        <f t="shared" si="604"/>
        <v>60.000010000000003</v>
      </c>
      <c r="AC380" s="81">
        <f t="shared" si="604"/>
        <v>67.500010000000003</v>
      </c>
      <c r="AD380" s="81">
        <f t="shared" si="604"/>
        <v>75.000010000000003</v>
      </c>
      <c r="AE380" s="81">
        <f t="shared" si="604"/>
        <v>82.500010000000003</v>
      </c>
      <c r="AF380" s="81">
        <f t="shared" si="604"/>
        <v>90.000010000000003</v>
      </c>
      <c r="AG380" s="1"/>
      <c r="AH380" s="141" t="s">
        <v>153</v>
      </c>
      <c r="AI380" s="165">
        <f>AI364</f>
        <v>1.0000000000000001E-5</v>
      </c>
      <c r="AJ380" s="165">
        <f t="shared" ref="AJ380:AU380" si="605">AJ364</f>
        <v>7.5000099999999996</v>
      </c>
      <c r="AK380" s="165">
        <f t="shared" si="605"/>
        <v>15.00001</v>
      </c>
      <c r="AL380" s="165">
        <f t="shared" si="605"/>
        <v>22.50001</v>
      </c>
      <c r="AM380" s="165">
        <f t="shared" si="605"/>
        <v>30.00001</v>
      </c>
      <c r="AN380" s="165">
        <f t="shared" si="605"/>
        <v>37.500010000000003</v>
      </c>
      <c r="AO380" s="165">
        <f t="shared" si="605"/>
        <v>45.000010000000003</v>
      </c>
      <c r="AP380" s="165">
        <f t="shared" si="605"/>
        <v>52.500010000000003</v>
      </c>
      <c r="AQ380" s="165">
        <f t="shared" si="605"/>
        <v>60.000010000000003</v>
      </c>
      <c r="AR380" s="165">
        <f t="shared" si="605"/>
        <v>67.500010000000003</v>
      </c>
      <c r="AS380" s="165">
        <f t="shared" si="605"/>
        <v>75.000010000000003</v>
      </c>
      <c r="AT380" s="165">
        <f t="shared" si="605"/>
        <v>82.500010000000003</v>
      </c>
      <c r="AU380" s="165">
        <f t="shared" si="605"/>
        <v>90.000010000000003</v>
      </c>
      <c r="AV380" s="62"/>
      <c r="AW380" s="141" t="s">
        <v>153</v>
      </c>
      <c r="AX380" s="80">
        <f>AX364</f>
        <v>1.0000000000000001E-5</v>
      </c>
      <c r="AY380" s="104">
        <f t="shared" ca="1" si="583"/>
        <v>124.16103539585475</v>
      </c>
      <c r="AZ380" s="104">
        <f t="shared" ca="1" si="583"/>
        <v>120.01536625254651</v>
      </c>
      <c r="BA380" s="104">
        <f t="shared" ca="1" si="583"/>
        <v>109.06563989686094</v>
      </c>
      <c r="BB380" s="104">
        <f t="shared" ca="1" si="583"/>
        <v>88.688749079006556</v>
      </c>
      <c r="BC380" s="104">
        <f t="shared" ca="1" si="583"/>
        <v>64.339217794138534</v>
      </c>
      <c r="BD380" s="104">
        <f t="shared" ca="1" si="583"/>
        <v>46.208791951820203</v>
      </c>
      <c r="BE380" s="104">
        <f t="shared" ca="1" si="583"/>
        <v>37.133997713681644</v>
      </c>
      <c r="BF380" s="104">
        <f t="shared" ca="1" si="583"/>
        <v>33.895336726065224</v>
      </c>
      <c r="BG380" s="104">
        <f t="shared" ca="1" si="583"/>
        <v>33.27187368006819</v>
      </c>
      <c r="BH380" s="104">
        <f t="shared" ca="1" si="583"/>
        <v>33.519109661130258</v>
      </c>
      <c r="BI380" s="104">
        <f t="shared" ca="1" si="583"/>
        <v>33.865158915320848</v>
      </c>
      <c r="BJ380" s="104">
        <f t="shared" ca="1" si="583"/>
        <v>34.006715810453713</v>
      </c>
      <c r="BK380" s="62"/>
      <c r="BL380" s="141" t="s">
        <v>153</v>
      </c>
      <c r="BM380" s="80">
        <f>AX380</f>
        <v>1.0000000000000001E-5</v>
      </c>
      <c r="BN380" s="80">
        <f t="shared" ref="BN380:BY380" si="606">AY392</f>
        <v>7.5000099999999996</v>
      </c>
      <c r="BO380" s="80">
        <f t="shared" si="606"/>
        <v>15.00001</v>
      </c>
      <c r="BP380" s="80">
        <f t="shared" si="606"/>
        <v>22.50001</v>
      </c>
      <c r="BQ380" s="80">
        <f t="shared" si="606"/>
        <v>30.00001</v>
      </c>
      <c r="BR380" s="80">
        <f t="shared" si="606"/>
        <v>37.500010000000003</v>
      </c>
      <c r="BS380" s="80">
        <f t="shared" si="606"/>
        <v>45.000010000000003</v>
      </c>
      <c r="BT380" s="80">
        <f t="shared" si="606"/>
        <v>52.500010000000003</v>
      </c>
      <c r="BU380" s="80">
        <f t="shared" si="606"/>
        <v>60.000010000000003</v>
      </c>
      <c r="BV380" s="80">
        <f t="shared" si="606"/>
        <v>67.500010000000003</v>
      </c>
      <c r="BW380" s="80">
        <f t="shared" si="606"/>
        <v>75.000010000000003</v>
      </c>
      <c r="BX380" s="80">
        <f t="shared" si="606"/>
        <v>82.500010000000003</v>
      </c>
      <c r="BY380" s="80">
        <f t="shared" si="606"/>
        <v>90.000010000000003</v>
      </c>
      <c r="BZ380" s="62"/>
      <c r="CA380" s="141" t="s">
        <v>153</v>
      </c>
      <c r="CB380" s="80">
        <f>BM380</f>
        <v>1.0000000000000001E-5</v>
      </c>
      <c r="CC380" s="80">
        <f t="shared" ref="CC380:CN380" si="607">BN380</f>
        <v>7.5000099999999996</v>
      </c>
      <c r="CD380" s="80">
        <f t="shared" si="607"/>
        <v>15.00001</v>
      </c>
      <c r="CE380" s="80">
        <f t="shared" si="607"/>
        <v>22.50001</v>
      </c>
      <c r="CF380" s="80">
        <f t="shared" si="607"/>
        <v>30.00001</v>
      </c>
      <c r="CG380" s="80">
        <f t="shared" si="607"/>
        <v>37.500010000000003</v>
      </c>
      <c r="CH380" s="80">
        <f t="shared" si="607"/>
        <v>45.000010000000003</v>
      </c>
      <c r="CI380" s="80">
        <f t="shared" si="607"/>
        <v>52.500010000000003</v>
      </c>
      <c r="CJ380" s="80">
        <f t="shared" si="607"/>
        <v>60.000010000000003</v>
      </c>
      <c r="CK380" s="80">
        <f t="shared" si="607"/>
        <v>67.500010000000003</v>
      </c>
      <c r="CL380" s="80">
        <f t="shared" si="607"/>
        <v>75.000010000000003</v>
      </c>
      <c r="CM380" s="80">
        <f t="shared" si="607"/>
        <v>82.500010000000003</v>
      </c>
      <c r="CN380" s="80">
        <f t="shared" si="607"/>
        <v>90.000010000000003</v>
      </c>
      <c r="CP380" s="141" t="s">
        <v>153</v>
      </c>
      <c r="CQ380" s="80">
        <f t="shared" ref="CQ380:DC380" si="608">CB380</f>
        <v>1.0000000000000001E-5</v>
      </c>
      <c r="CR380" s="80">
        <f t="shared" si="608"/>
        <v>7.5000099999999996</v>
      </c>
      <c r="CS380" s="80">
        <f t="shared" si="608"/>
        <v>15.00001</v>
      </c>
      <c r="CT380" s="80">
        <f t="shared" si="608"/>
        <v>22.50001</v>
      </c>
      <c r="CU380" s="80">
        <f t="shared" si="608"/>
        <v>30.00001</v>
      </c>
      <c r="CV380" s="80">
        <f t="shared" si="608"/>
        <v>37.500010000000003</v>
      </c>
      <c r="CW380" s="80">
        <f t="shared" si="608"/>
        <v>45.000010000000003</v>
      </c>
      <c r="CX380" s="80">
        <f t="shared" si="608"/>
        <v>52.500010000000003</v>
      </c>
      <c r="CY380" s="80">
        <f t="shared" si="608"/>
        <v>60.000010000000003</v>
      </c>
      <c r="CZ380" s="80">
        <f t="shared" si="608"/>
        <v>67.500010000000003</v>
      </c>
      <c r="DA380" s="80">
        <f t="shared" si="608"/>
        <v>75.000010000000003</v>
      </c>
      <c r="DB380" s="80">
        <f t="shared" si="608"/>
        <v>82.500010000000003</v>
      </c>
      <c r="DC380" s="80">
        <f t="shared" si="608"/>
        <v>90.000010000000003</v>
      </c>
      <c r="DE380" s="141" t="s">
        <v>153</v>
      </c>
      <c r="DF380" s="80">
        <f t="shared" ref="DF380:DR380" si="609">CQ380</f>
        <v>1.0000000000000001E-5</v>
      </c>
      <c r="DG380" s="80">
        <f t="shared" si="609"/>
        <v>7.5000099999999996</v>
      </c>
      <c r="DH380" s="80">
        <f t="shared" si="609"/>
        <v>15.00001</v>
      </c>
      <c r="DI380" s="80">
        <f t="shared" si="609"/>
        <v>22.50001</v>
      </c>
      <c r="DJ380" s="80">
        <f t="shared" si="609"/>
        <v>30.00001</v>
      </c>
      <c r="DK380" s="80">
        <f t="shared" si="609"/>
        <v>37.500010000000003</v>
      </c>
      <c r="DL380" s="80">
        <f t="shared" si="609"/>
        <v>45.000010000000003</v>
      </c>
      <c r="DM380" s="80">
        <f t="shared" si="609"/>
        <v>52.500010000000003</v>
      </c>
      <c r="DN380" s="80">
        <f t="shared" si="609"/>
        <v>60.000010000000003</v>
      </c>
      <c r="DO380" s="80">
        <f t="shared" si="609"/>
        <v>67.500010000000003</v>
      </c>
      <c r="DP380" s="80">
        <f t="shared" si="609"/>
        <v>75.000010000000003</v>
      </c>
      <c r="DQ380" s="80">
        <f t="shared" si="609"/>
        <v>82.500010000000003</v>
      </c>
      <c r="DR380" s="80">
        <f t="shared" si="609"/>
        <v>90.000010000000003</v>
      </c>
      <c r="DT380" s="141" t="s">
        <v>153</v>
      </c>
      <c r="DU380" s="80">
        <f t="shared" ref="DU380:EG380" si="610">DF380</f>
        <v>1.0000000000000001E-5</v>
      </c>
      <c r="DV380" s="80">
        <f t="shared" si="610"/>
        <v>7.5000099999999996</v>
      </c>
      <c r="DW380" s="80">
        <f t="shared" si="610"/>
        <v>15.00001</v>
      </c>
      <c r="DX380" s="80">
        <f t="shared" si="610"/>
        <v>22.50001</v>
      </c>
      <c r="DY380" s="80">
        <f t="shared" si="610"/>
        <v>30.00001</v>
      </c>
      <c r="DZ380" s="80">
        <f t="shared" si="610"/>
        <v>37.500010000000003</v>
      </c>
      <c r="EA380" s="80">
        <f t="shared" si="610"/>
        <v>45.000010000000003</v>
      </c>
      <c r="EB380" s="80">
        <f t="shared" si="610"/>
        <v>52.500010000000003</v>
      </c>
      <c r="EC380" s="80">
        <f t="shared" si="610"/>
        <v>60.000010000000003</v>
      </c>
      <c r="ED380" s="80">
        <f t="shared" si="610"/>
        <v>67.500010000000003</v>
      </c>
      <c r="EE380" s="80">
        <f t="shared" si="610"/>
        <v>75.000010000000003</v>
      </c>
      <c r="EF380" s="80">
        <f t="shared" si="610"/>
        <v>82.500010000000003</v>
      </c>
      <c r="EG380" s="80">
        <f t="shared" si="610"/>
        <v>90.000010000000003</v>
      </c>
      <c r="EI380" s="141" t="s">
        <v>153</v>
      </c>
      <c r="EJ380" s="80">
        <f t="shared" ref="EJ380:EV380" si="611">DU380</f>
        <v>1.0000000000000001E-5</v>
      </c>
      <c r="EK380" s="80">
        <f t="shared" si="611"/>
        <v>7.5000099999999996</v>
      </c>
      <c r="EL380" s="80">
        <f t="shared" si="611"/>
        <v>15.00001</v>
      </c>
      <c r="EM380" s="80">
        <f t="shared" si="611"/>
        <v>22.50001</v>
      </c>
      <c r="EN380" s="80">
        <f t="shared" si="611"/>
        <v>30.00001</v>
      </c>
      <c r="EO380" s="80">
        <f t="shared" si="611"/>
        <v>37.500010000000003</v>
      </c>
      <c r="EP380" s="80">
        <f t="shared" si="611"/>
        <v>45.000010000000003</v>
      </c>
      <c r="EQ380" s="80">
        <f t="shared" si="611"/>
        <v>52.500010000000003</v>
      </c>
      <c r="ER380" s="80">
        <f t="shared" si="611"/>
        <v>60.000010000000003</v>
      </c>
      <c r="ES380" s="80">
        <f t="shared" si="611"/>
        <v>67.500010000000003</v>
      </c>
      <c r="ET380" s="80">
        <f t="shared" si="611"/>
        <v>75.000010000000003</v>
      </c>
      <c r="EU380" s="80">
        <f t="shared" si="611"/>
        <v>82.500010000000003</v>
      </c>
      <c r="EV380" s="80">
        <f t="shared" si="611"/>
        <v>90.000010000000003</v>
      </c>
      <c r="EX380" s="141" t="s">
        <v>153</v>
      </c>
      <c r="EY380" s="80">
        <f t="shared" ref="EY380:FK380" si="612">EJ380</f>
        <v>1.0000000000000001E-5</v>
      </c>
      <c r="EZ380" s="80">
        <f t="shared" si="612"/>
        <v>7.5000099999999996</v>
      </c>
      <c r="FA380" s="80">
        <f t="shared" si="612"/>
        <v>15.00001</v>
      </c>
      <c r="FB380" s="80">
        <f t="shared" si="612"/>
        <v>22.50001</v>
      </c>
      <c r="FC380" s="80">
        <f t="shared" si="612"/>
        <v>30.00001</v>
      </c>
      <c r="FD380" s="80">
        <f t="shared" si="612"/>
        <v>37.500010000000003</v>
      </c>
      <c r="FE380" s="80">
        <f t="shared" si="612"/>
        <v>45.000010000000003</v>
      </c>
      <c r="FF380" s="80">
        <f t="shared" si="612"/>
        <v>52.500010000000003</v>
      </c>
      <c r="FG380" s="80">
        <f t="shared" si="612"/>
        <v>60.000010000000003</v>
      </c>
      <c r="FH380" s="80">
        <f t="shared" si="612"/>
        <v>67.500010000000003</v>
      </c>
      <c r="FI380" s="80">
        <f t="shared" si="612"/>
        <v>75.000010000000003</v>
      </c>
      <c r="FJ380" s="80">
        <f t="shared" si="612"/>
        <v>82.500010000000003</v>
      </c>
      <c r="FK380" s="80">
        <f t="shared" si="612"/>
        <v>90.000010000000003</v>
      </c>
      <c r="FM380" s="141" t="s">
        <v>153</v>
      </c>
      <c r="FN380" s="80">
        <f t="shared" ref="FN380:FZ380" si="613">EY380</f>
        <v>1.0000000000000001E-5</v>
      </c>
      <c r="FO380" s="80">
        <f t="shared" si="613"/>
        <v>7.5000099999999996</v>
      </c>
      <c r="FP380" s="80">
        <f t="shared" si="613"/>
        <v>15.00001</v>
      </c>
      <c r="FQ380" s="80">
        <f t="shared" si="613"/>
        <v>22.50001</v>
      </c>
      <c r="FR380" s="80">
        <f t="shared" si="613"/>
        <v>30.00001</v>
      </c>
      <c r="FS380" s="80">
        <f t="shared" si="613"/>
        <v>37.500010000000003</v>
      </c>
      <c r="FT380" s="80">
        <f t="shared" si="613"/>
        <v>45.000010000000003</v>
      </c>
      <c r="FU380" s="80">
        <f t="shared" si="613"/>
        <v>52.500010000000003</v>
      </c>
      <c r="FV380" s="80">
        <f t="shared" si="613"/>
        <v>60.000010000000003</v>
      </c>
      <c r="FW380" s="80">
        <f t="shared" si="613"/>
        <v>67.500010000000003</v>
      </c>
      <c r="FX380" s="80">
        <f t="shared" si="613"/>
        <v>75.000010000000003</v>
      </c>
      <c r="FY380" s="80">
        <f t="shared" si="613"/>
        <v>82.500010000000003</v>
      </c>
      <c r="FZ380" s="80">
        <f t="shared" si="613"/>
        <v>90.000010000000003</v>
      </c>
    </row>
    <row r="381" spans="15:184">
      <c r="P381" s="64"/>
      <c r="S381" s="26">
        <f>S365</f>
        <v>1.0000000000000001E-5</v>
      </c>
      <c r="T381" s="84">
        <f t="shared" ref="T381:AF393" ca="1" si="614">(3-$Z$1/$T$1)*T318-(1-3*$Z$1/$T$1)*T303</f>
        <v>-6.3259147443559209</v>
      </c>
      <c r="U381" s="84">
        <f t="shared" ca="1" si="614"/>
        <v>-8.784373599046619</v>
      </c>
      <c r="V381" s="84">
        <f t="shared" ca="1" si="614"/>
        <v>-15.582895674439531</v>
      </c>
      <c r="W381" s="84">
        <f t="shared" ca="1" si="614"/>
        <v>-24.213009785635787</v>
      </c>
      <c r="X381" s="84">
        <f t="shared" ca="1" si="614"/>
        <v>-29.921121152328428</v>
      </c>
      <c r="Y381" s="84">
        <f t="shared" ca="1" si="614"/>
        <v>-29.406513658747979</v>
      </c>
      <c r="Z381" s="84">
        <f t="shared" ca="1" si="614"/>
        <v>-24.158155486468679</v>
      </c>
      <c r="AA381" s="84">
        <f t="shared" ca="1" si="614"/>
        <v>-17.589900940665515</v>
      </c>
      <c r="AB381" s="84">
        <f t="shared" ca="1" si="614"/>
        <v>-11.796712106442667</v>
      </c>
      <c r="AC381" s="84">
        <f t="shared" ca="1" si="614"/>
        <v>-7.4245879335808347</v>
      </c>
      <c r="AD381" s="84">
        <f t="shared" ca="1" si="614"/>
        <v>-4.4737462553123155</v>
      </c>
      <c r="AE381" s="84">
        <f t="shared" ca="1" si="614"/>
        <v>-2.7886444928039285</v>
      </c>
      <c r="AF381" s="84">
        <f t="shared" ca="1" si="614"/>
        <v>-2.2421771573100657</v>
      </c>
      <c r="AG381" s="167"/>
      <c r="AH381" s="80">
        <f>AH365</f>
        <v>1.0000000000000001E-5</v>
      </c>
      <c r="AI381" s="104">
        <f t="shared" ref="AI381:AU393" ca="1" si="615">(3-$Z$1/$T$1)*AI318-(1-3*$Z$1/$T$1)*AI303</f>
        <v>-19.038016411452293</v>
      </c>
      <c r="AJ381" s="104">
        <f t="shared" ca="1" si="615"/>
        <v>-19.511020505767274</v>
      </c>
      <c r="AK381" s="104">
        <f t="shared" ca="1" si="615"/>
        <v>-21.106720405003255</v>
      </c>
      <c r="AL381" s="104">
        <f t="shared" ca="1" si="615"/>
        <v>-24.075147067648469</v>
      </c>
      <c r="AM381" s="104">
        <f t="shared" ca="1" si="615"/>
        <v>-27.987713602166746</v>
      </c>
      <c r="AN381" s="104">
        <f t="shared" ca="1" si="615"/>
        <v>-31.569045209781429</v>
      </c>
      <c r="AO381" s="104">
        <f t="shared" ca="1" si="615"/>
        <v>-33.899518012973779</v>
      </c>
      <c r="AP381" s="104">
        <f t="shared" ca="1" si="615"/>
        <v>-35.049147945440112</v>
      </c>
      <c r="AQ381" s="104">
        <f t="shared" ca="1" si="615"/>
        <v>-35.48670814241995</v>
      </c>
      <c r="AR381" s="104">
        <f t="shared" ca="1" si="615"/>
        <v>-35.590244413929824</v>
      </c>
      <c r="AS381" s="104">
        <f t="shared" ca="1" si="615"/>
        <v>-35.571207201156625</v>
      </c>
      <c r="AT381" s="104">
        <f t="shared" ca="1" si="615"/>
        <v>-35.53131539923163</v>
      </c>
      <c r="AU381" s="104">
        <f t="shared" ca="1" si="615"/>
        <v>-35.51405083737825</v>
      </c>
      <c r="AV381" s="62"/>
      <c r="AW381" s="80">
        <f>AW365</f>
        <v>1.0000000000000001E-5</v>
      </c>
      <c r="AX381" s="104">
        <f t="shared" ref="AX381:BJ405" ca="1" si="616">(3-$Z$1/$T$1)*AX318-(1-3*$Z$1/$T$1)*AX303</f>
        <v>3.989663263761555</v>
      </c>
      <c r="AY381" s="104">
        <f t="shared" ca="1" si="583"/>
        <v>96.616676303361189</v>
      </c>
      <c r="AZ381" s="104">
        <f t="shared" ca="1" si="583"/>
        <v>94.625918944702221</v>
      </c>
      <c r="BA381" s="104">
        <f t="shared" ca="1" si="583"/>
        <v>88.688749079006556</v>
      </c>
      <c r="BB381" s="104">
        <f t="shared" ca="1" si="583"/>
        <v>75.60641554693342</v>
      </c>
      <c r="BC381" s="104">
        <f t="shared" ca="1" si="583"/>
        <v>56.911951822424186</v>
      </c>
      <c r="BD381" s="104">
        <f t="shared" ca="1" si="583"/>
        <v>41.674609089767692</v>
      </c>
      <c r="BE381" s="104">
        <f t="shared" ca="1" si="583"/>
        <v>34.729175391397931</v>
      </c>
      <c r="BF381" s="104">
        <f t="shared" ca="1" si="583"/>
        <v>33.27187368006819</v>
      </c>
      <c r="BG381" s="104">
        <f t="shared" ca="1" si="583"/>
        <v>33.895336726065231</v>
      </c>
      <c r="BH381" s="104">
        <f t="shared" ca="1" si="583"/>
        <v>34.896368110537416</v>
      </c>
      <c r="BI381" s="104">
        <f t="shared" ca="1" si="583"/>
        <v>35.631845320518217</v>
      </c>
      <c r="BJ381" s="104">
        <f t="shared" ca="1" si="583"/>
        <v>35.8925536113832</v>
      </c>
      <c r="BK381" s="62"/>
      <c r="BL381" s="80">
        <f>AW381</f>
        <v>1.0000000000000001E-5</v>
      </c>
      <c r="BM381" s="104">
        <f t="shared" ref="BM381:BY393" ca="1" si="617">(3-$Z$1/$T$1)*BM318-(1-3*$Z$1/$T$1)*BM303</f>
        <v>-34.086369559143016</v>
      </c>
      <c r="BN381" s="104">
        <f t="shared" ca="1" si="617"/>
        <v>-36.960352686160384</v>
      </c>
      <c r="BO381" s="104">
        <f t="shared" ca="1" si="617"/>
        <v>-45.04866803161093</v>
      </c>
      <c r="BP381" s="104">
        <f t="shared" ca="1" si="617"/>
        <v>-55.777256912449317</v>
      </c>
      <c r="BQ381" s="104">
        <f t="shared" ca="1" si="617"/>
        <v>-63.826813526591337</v>
      </c>
      <c r="BR381" s="104">
        <f t="shared" ca="1" si="617"/>
        <v>-65.025518534907022</v>
      </c>
      <c r="BS381" s="104">
        <f t="shared" ca="1" si="617"/>
        <v>-60.524022420413665</v>
      </c>
      <c r="BT381" s="104">
        <f t="shared" ca="1" si="617"/>
        <v>-54.026139013678886</v>
      </c>
      <c r="BU381" s="104">
        <f t="shared" ca="1" si="617"/>
        <v>-48.013057712134312</v>
      </c>
      <c r="BV381" s="104">
        <f t="shared" ca="1" si="617"/>
        <v>-43.364091565187017</v>
      </c>
      <c r="BW381" s="104">
        <f t="shared" ca="1" si="617"/>
        <v>-40.182908666341653</v>
      </c>
      <c r="BX381" s="104">
        <f t="shared" ca="1" si="617"/>
        <v>-38.352072946870905</v>
      </c>
      <c r="BY381" s="104">
        <f t="shared" ca="1" si="617"/>
        <v>-37.756227994688309</v>
      </c>
      <c r="BZ381" s="62"/>
      <c r="CA381" s="80">
        <f>BL381</f>
        <v>1.0000000000000001E-5</v>
      </c>
      <c r="CB381" s="104">
        <f t="shared" ref="CB381:CN393" ca="1" si="618">(3-$Z$1/$T$1)*CB318-(1-3*$Z$1/$T$1)*CB303</f>
        <v>-132.03590411084986</v>
      </c>
      <c r="CC381" s="104">
        <f t="shared" ca="1" si="618"/>
        <v>-109.3122372665965</v>
      </c>
      <c r="CD381" s="104">
        <f t="shared" ca="1" si="618"/>
        <v>-76.490580608592992</v>
      </c>
      <c r="CE381" s="104">
        <f t="shared" ca="1" si="618"/>
        <v>-58.784665278843789</v>
      </c>
      <c r="CF381" s="104">
        <f t="shared" ca="1" si="618"/>
        <v>-51.14970182008225</v>
      </c>
      <c r="CG381" s="104">
        <f t="shared" ca="1" si="618"/>
        <v>-45.32704655530285</v>
      </c>
      <c r="CH381" s="104">
        <f t="shared" ca="1" si="618"/>
        <v>-39.237988577636017</v>
      </c>
      <c r="CI381" s="104">
        <f t="shared" ca="1" si="618"/>
        <v>-35.053296974334913</v>
      </c>
      <c r="CJ381" s="104">
        <f t="shared" ca="1" si="618"/>
        <v>-35.472075694746337</v>
      </c>
      <c r="CK381" s="104">
        <f t="shared" ca="1" si="618"/>
        <v>-43.598796538830342</v>
      </c>
      <c r="CL381" s="104">
        <f t="shared" ca="1" si="618"/>
        <v>-64.10881929414353</v>
      </c>
      <c r="CM381" s="104">
        <f t="shared" ca="1" si="618"/>
        <v>-99.029841863491242</v>
      </c>
      <c r="CN381" s="104">
        <f t="shared" ca="1" si="618"/>
        <v>-122.46073508975235</v>
      </c>
      <c r="CP381" s="80">
        <f>CA381</f>
        <v>1.0000000000000001E-5</v>
      </c>
      <c r="CQ381" s="104">
        <f t="shared" ref="CQ381:DC393" ca="1" si="619">(3-$Z$1/$T$1)*CQ318-(1-3*$Z$1/$T$1)*CQ303</f>
        <v>-144.74800585362286</v>
      </c>
      <c r="CR381" s="104">
        <f t="shared" ca="1" si="619"/>
        <v>-120.03888417331716</v>
      </c>
      <c r="CS381" s="104">
        <f t="shared" ca="1" si="619"/>
        <v>-82.01440533915671</v>
      </c>
      <c r="CT381" s="104">
        <f t="shared" ca="1" si="619"/>
        <v>-58.646802560856457</v>
      </c>
      <c r="CU381" s="104">
        <f t="shared" ca="1" si="619"/>
        <v>-49.216294269920574</v>
      </c>
      <c r="CV381" s="104">
        <f t="shared" ca="1" si="619"/>
        <v>-47.489578106336296</v>
      </c>
      <c r="CW381" s="104">
        <f t="shared" ca="1" si="619"/>
        <v>-48.979351104141124</v>
      </c>
      <c r="CX381" s="104">
        <f t="shared" ca="1" si="619"/>
        <v>-52.512543979109502</v>
      </c>
      <c r="CY381" s="104">
        <f t="shared" ca="1" si="619"/>
        <v>-59.162071730723625</v>
      </c>
      <c r="CZ381" s="104">
        <f t="shared" ca="1" si="619"/>
        <v>-71.764453019179328</v>
      </c>
      <c r="DA381" s="104">
        <f t="shared" ca="1" si="619"/>
        <v>-95.206280239987834</v>
      </c>
      <c r="DB381" s="104">
        <f t="shared" ca="1" si="619"/>
        <v>-131.77251276991896</v>
      </c>
      <c r="DC381" s="104">
        <f t="shared" ca="1" si="619"/>
        <v>-155.73260876982053</v>
      </c>
      <c r="DE381" s="80">
        <f>CP381</f>
        <v>1.0000000000000001E-5</v>
      </c>
      <c r="DF381" s="104">
        <f t="shared" ref="DF381:DR393" ca="1" si="620">(3-$Z$1/$T$1)*DF318-(1-3*$Z$1/$T$1)*DF303</f>
        <v>-48.516353544803962</v>
      </c>
      <c r="DG381" s="104">
        <f t="shared" ca="1" si="620"/>
        <v>-35.505439196114345</v>
      </c>
      <c r="DH381" s="104">
        <f t="shared" ca="1" si="620"/>
        <v>-21.69595890103006</v>
      </c>
      <c r="DI381" s="104">
        <f t="shared" ca="1" si="620"/>
        <v>-18.011221015388347</v>
      </c>
      <c r="DJ381" s="104">
        <f t="shared" ca="1" si="620"/>
        <v>-15.575197850063393</v>
      </c>
      <c r="DK381" s="104">
        <f t="shared" ca="1" si="620"/>
        <v>-9.9608072470656239</v>
      </c>
      <c r="DL381" s="104">
        <f t="shared" ca="1" si="620"/>
        <v>-3.9092307714201895</v>
      </c>
      <c r="DM381" s="104">
        <f t="shared" ca="1" si="620"/>
        <v>-2.1055585306002325</v>
      </c>
      <c r="DN381" s="104">
        <f t="shared" ca="1" si="620"/>
        <v>-7.0867050565737824</v>
      </c>
      <c r="DO381" s="104">
        <f t="shared" ca="1" si="620"/>
        <v>-19.87204559325523</v>
      </c>
      <c r="DP381" s="104">
        <f t="shared" ca="1" si="620"/>
        <v>-43.734221206909233</v>
      </c>
      <c r="DQ381" s="104">
        <f t="shared" ca="1" si="620"/>
        <v>-80.521192364175761</v>
      </c>
      <c r="DR381" s="104">
        <f t="shared" ca="1" si="620"/>
        <v>-104.53778111177114</v>
      </c>
      <c r="DT381" s="80">
        <f>DE381</f>
        <v>1.0000000000000001E-5</v>
      </c>
      <c r="DU381" s="104">
        <f t="shared" ref="DU381:EG393" ca="1" si="621">(3-$Z$1/$T$1)*DU318-(1-3*$Z$1/$T$1)*DU303</f>
        <v>-6.32591466867928</v>
      </c>
      <c r="DV381" s="104">
        <f t="shared" ca="1" si="621"/>
        <v>-8.784373599046619</v>
      </c>
      <c r="DW381" s="104">
        <f t="shared" ca="1" si="621"/>
        <v>-15.582895674439531</v>
      </c>
      <c r="DX381" s="104">
        <f t="shared" ca="1" si="621"/>
        <v>-24.213009785635787</v>
      </c>
      <c r="DY381" s="104">
        <f t="shared" ca="1" si="621"/>
        <v>-29.921121152328428</v>
      </c>
      <c r="DZ381" s="104">
        <f t="shared" ca="1" si="621"/>
        <v>-29.406513658747979</v>
      </c>
      <c r="EA381" s="104">
        <f t="shared" ca="1" si="621"/>
        <v>-24.158155486468679</v>
      </c>
      <c r="EB381" s="104">
        <f t="shared" ca="1" si="621"/>
        <v>-17.589900940665515</v>
      </c>
      <c r="EC381" s="104">
        <f t="shared" ca="1" si="621"/>
        <v>-11.796712106442667</v>
      </c>
      <c r="ED381" s="104">
        <f t="shared" ca="1" si="621"/>
        <v>-7.4245879335808347</v>
      </c>
      <c r="EE381" s="104">
        <f t="shared" ca="1" si="621"/>
        <v>-4.4737462553123155</v>
      </c>
      <c r="EF381" s="104">
        <f t="shared" ca="1" si="621"/>
        <v>-2.7886444928039285</v>
      </c>
      <c r="EG381" s="104">
        <f t="shared" ca="1" si="621"/>
        <v>-2.2421771573100657</v>
      </c>
      <c r="EI381" s="80">
        <f>DT381</f>
        <v>1.0000000000000001E-5</v>
      </c>
      <c r="EJ381" s="104">
        <f t="shared" ref="EJ381:EV393" ca="1" si="622">(3-$Z$1/$T$1)*EJ318-(1-3*$Z$1/$T$1)*EJ303</f>
        <v>-19.038016411452293</v>
      </c>
      <c r="EK381" s="104">
        <f t="shared" ca="1" si="622"/>
        <v>-19.511020505767274</v>
      </c>
      <c r="EL381" s="104">
        <f t="shared" ca="1" si="622"/>
        <v>-21.106720405003255</v>
      </c>
      <c r="EM381" s="104">
        <f t="shared" ca="1" si="622"/>
        <v>-24.075147067648469</v>
      </c>
      <c r="EN381" s="104">
        <f t="shared" ca="1" si="622"/>
        <v>-27.987713602166746</v>
      </c>
      <c r="EO381" s="104">
        <f t="shared" ca="1" si="622"/>
        <v>-31.569045209781429</v>
      </c>
      <c r="EP381" s="104">
        <f t="shared" ca="1" si="622"/>
        <v>-33.899518012973779</v>
      </c>
      <c r="EQ381" s="104">
        <f t="shared" ca="1" si="622"/>
        <v>-35.049147945440112</v>
      </c>
      <c r="ER381" s="104">
        <f t="shared" ca="1" si="622"/>
        <v>-35.48670814241995</v>
      </c>
      <c r="ES381" s="104">
        <f t="shared" ca="1" si="622"/>
        <v>-35.590244413929824</v>
      </c>
      <c r="ET381" s="104">
        <f t="shared" ca="1" si="622"/>
        <v>-35.571207201156625</v>
      </c>
      <c r="EU381" s="104">
        <f t="shared" ca="1" si="622"/>
        <v>-35.53131539923163</v>
      </c>
      <c r="EV381" s="104">
        <f t="shared" ca="1" si="622"/>
        <v>-35.51405083737825</v>
      </c>
      <c r="EX381" s="80">
        <f>EI381</f>
        <v>1.0000000000000001E-5</v>
      </c>
      <c r="EY381" s="104">
        <f t="shared" ref="EY381:FK393" ca="1" si="623">(3-$Z$1/$T$1)*EY318-(1-3*$Z$1/$T$1)*EY303</f>
        <v>0</v>
      </c>
      <c r="EZ381" s="104">
        <f t="shared" ca="1" si="623"/>
        <v>0</v>
      </c>
      <c r="FA381" s="104">
        <f t="shared" ca="1" si="623"/>
        <v>0</v>
      </c>
      <c r="FB381" s="104">
        <f t="shared" ca="1" si="623"/>
        <v>0</v>
      </c>
      <c r="FC381" s="104">
        <f t="shared" ca="1" si="623"/>
        <v>0</v>
      </c>
      <c r="FD381" s="104">
        <f t="shared" ca="1" si="623"/>
        <v>0</v>
      </c>
      <c r="FE381" s="104">
        <f t="shared" ca="1" si="623"/>
        <v>0</v>
      </c>
      <c r="FF381" s="104">
        <f t="shared" ca="1" si="623"/>
        <v>0</v>
      </c>
      <c r="FG381" s="104">
        <f t="shared" ca="1" si="623"/>
        <v>0</v>
      </c>
      <c r="FH381" s="104">
        <f t="shared" ca="1" si="623"/>
        <v>0</v>
      </c>
      <c r="FI381" s="104">
        <f t="shared" ca="1" si="623"/>
        <v>0</v>
      </c>
      <c r="FJ381" s="104">
        <f t="shared" ca="1" si="623"/>
        <v>0</v>
      </c>
      <c r="FK381" s="104">
        <f t="shared" ca="1" si="623"/>
        <v>0</v>
      </c>
      <c r="FM381" s="80">
        <f>EX381</f>
        <v>1.0000000000000001E-5</v>
      </c>
      <c r="FN381" s="104">
        <f t="shared" ref="FN381:FZ393" ca="1" si="624">(3-$Z$1/$T$1)*FN318-(1-3*$Z$1/$T$1)*FN303</f>
        <v>0</v>
      </c>
      <c r="FO381" s="104">
        <f t="shared" ca="1" si="624"/>
        <v>0</v>
      </c>
      <c r="FP381" s="104">
        <f t="shared" ca="1" si="624"/>
        <v>0</v>
      </c>
      <c r="FQ381" s="104">
        <f t="shared" ca="1" si="624"/>
        <v>0</v>
      </c>
      <c r="FR381" s="104">
        <f t="shared" ca="1" si="624"/>
        <v>0</v>
      </c>
      <c r="FS381" s="104">
        <f t="shared" ca="1" si="624"/>
        <v>0</v>
      </c>
      <c r="FT381" s="104">
        <f t="shared" ca="1" si="624"/>
        <v>0</v>
      </c>
      <c r="FU381" s="104">
        <f t="shared" ca="1" si="624"/>
        <v>0</v>
      </c>
      <c r="FV381" s="104">
        <f t="shared" ca="1" si="624"/>
        <v>0</v>
      </c>
      <c r="FW381" s="104">
        <f t="shared" ca="1" si="624"/>
        <v>0</v>
      </c>
      <c r="FX381" s="104">
        <f t="shared" ca="1" si="624"/>
        <v>0</v>
      </c>
      <c r="FY381" s="104">
        <f t="shared" ca="1" si="624"/>
        <v>0</v>
      </c>
      <c r="FZ381" s="104">
        <f t="shared" ca="1" si="624"/>
        <v>0</v>
      </c>
    </row>
    <row r="382" spans="15:184">
      <c r="P382" s="64"/>
      <c r="S382" s="26">
        <f t="shared" ref="S382:S393" si="625">S366</f>
        <v>7.5000099999999996</v>
      </c>
      <c r="T382" s="84">
        <f t="shared" ca="1" si="614"/>
        <v>-8.784373599046619</v>
      </c>
      <c r="U382" s="84">
        <f t="shared" ca="1" si="614"/>
        <v>-11.320937231480327</v>
      </c>
      <c r="V382" s="84">
        <f t="shared" ca="1" si="614"/>
        <v>-18.373922034228197</v>
      </c>
      <c r="W382" s="84">
        <f t="shared" ca="1" si="614"/>
        <v>-27.400983846379148</v>
      </c>
      <c r="X382" s="84">
        <f t="shared" ca="1" si="614"/>
        <v>-33.346685840695727</v>
      </c>
      <c r="Y382" s="84">
        <f t="shared" ca="1" si="614"/>
        <v>-32.546366096128956</v>
      </c>
      <c r="Z382" s="84">
        <f t="shared" ca="1" si="614"/>
        <v>-26.620556445441153</v>
      </c>
      <c r="AA382" s="84">
        <f t="shared" ca="1" si="614"/>
        <v>-19.363797991957359</v>
      </c>
      <c r="AB382" s="84">
        <f t="shared" ca="1" si="614"/>
        <v>-13.054794632008516</v>
      </c>
      <c r="AC382" s="84">
        <f t="shared" ca="1" si="614"/>
        <v>-8.3454752828387626</v>
      </c>
      <c r="AD382" s="84">
        <f t="shared" ca="1" si="614"/>
        <v>-5.1920717837536889</v>
      </c>
      <c r="AE382" s="84">
        <f t="shared" ca="1" si="614"/>
        <v>-3.4003708250455276</v>
      </c>
      <c r="AF382" s="84">
        <f t="shared" ca="1" si="614"/>
        <v>-2.8207575476392743</v>
      </c>
      <c r="AG382" s="167"/>
      <c r="AH382" s="80">
        <f t="shared" ref="AH382:AH393" si="626">AH366</f>
        <v>7.5000099999999996</v>
      </c>
      <c r="AI382" s="104">
        <f t="shared" ca="1" si="615"/>
        <v>-19.511020505767274</v>
      </c>
      <c r="AJ382" s="104">
        <f t="shared" ca="1" si="615"/>
        <v>-20.038943421792997</v>
      </c>
      <c r="AK382" s="104">
        <f t="shared" ca="1" si="615"/>
        <v>-21.809986666831634</v>
      </c>
      <c r="AL382" s="104">
        <f t="shared" ca="1" si="615"/>
        <v>-25.084138706713038</v>
      </c>
      <c r="AM382" s="104">
        <f t="shared" ca="1" si="615"/>
        <v>-29.361532822585271</v>
      </c>
      <c r="AN382" s="104">
        <f t="shared" ca="1" si="615"/>
        <v>-33.18852336685444</v>
      </c>
      <c r="AO382" s="104">
        <f t="shared" ca="1" si="615"/>
        <v>-35.5525643756378</v>
      </c>
      <c r="AP382" s="104">
        <f t="shared" ca="1" si="615"/>
        <v>-36.597796895623993</v>
      </c>
      <c r="AQ382" s="104">
        <f t="shared" ca="1" si="615"/>
        <v>-36.894384275587264</v>
      </c>
      <c r="AR382" s="104">
        <f t="shared" ca="1" si="615"/>
        <v>-36.873916910226427</v>
      </c>
      <c r="AS382" s="104">
        <f t="shared" ca="1" si="615"/>
        <v>-36.765132373715815</v>
      </c>
      <c r="AT382" s="104">
        <f t="shared" ca="1" si="615"/>
        <v>-36.67224450511371</v>
      </c>
      <c r="AU382" s="104">
        <f t="shared" ca="1" si="615"/>
        <v>-36.637554770973537</v>
      </c>
      <c r="AV382" s="62"/>
      <c r="AW382" s="80">
        <f t="shared" ref="AW382:AW393" si="627">AW366</f>
        <v>7.5000099999999996</v>
      </c>
      <c r="AX382" s="104">
        <f t="shared" ca="1" si="616"/>
        <v>2.0616883253741776</v>
      </c>
      <c r="AY382" s="104">
        <f t="shared" ca="1" si="583"/>
        <v>69.490545532037899</v>
      </c>
      <c r="AZ382" s="104">
        <f t="shared" ca="1" si="583"/>
        <v>67.978420847194315</v>
      </c>
      <c r="BA382" s="104">
        <f t="shared" ca="1" si="583"/>
        <v>64.339217794138534</v>
      </c>
      <c r="BB382" s="104">
        <f t="shared" ca="1" si="583"/>
        <v>56.911951822424157</v>
      </c>
      <c r="BC382" s="104">
        <f t="shared" ca="1" si="583"/>
        <v>45.678936618454507</v>
      </c>
      <c r="BD382" s="104">
        <f t="shared" ca="1" si="583"/>
        <v>36.15437943032935</v>
      </c>
      <c r="BE382" s="104">
        <f t="shared" ca="1" si="583"/>
        <v>33.271873680068182</v>
      </c>
      <c r="BF382" s="104">
        <f t="shared" ca="1" si="583"/>
        <v>34.729175391397931</v>
      </c>
      <c r="BG382" s="104">
        <f t="shared" ca="1" si="583"/>
        <v>37.13399771368163</v>
      </c>
      <c r="BH382" s="104">
        <f t="shared" ca="1" si="583"/>
        <v>39.087018974525897</v>
      </c>
      <c r="BI382" s="104">
        <f t="shared" ca="1" si="583"/>
        <v>40.267765312520012</v>
      </c>
      <c r="BJ382" s="104">
        <f t="shared" ca="1" si="583"/>
        <v>40.657133621085713</v>
      </c>
      <c r="BK382" s="62"/>
      <c r="BL382" s="80">
        <f t="shared" ref="BL382:BL393" si="628">AW382</f>
        <v>7.5000099999999996</v>
      </c>
      <c r="BM382" s="104">
        <f t="shared" ca="1" si="617"/>
        <v>-36.960352686160384</v>
      </c>
      <c r="BN382" s="104">
        <f t="shared" ca="1" si="617"/>
        <v>-39.985389202119549</v>
      </c>
      <c r="BO382" s="104">
        <f t="shared" ca="1" si="617"/>
        <v>-48.55465893596125</v>
      </c>
      <c r="BP382" s="104">
        <f t="shared" ca="1" si="617"/>
        <v>-60.047717471710953</v>
      </c>
      <c r="BQ382" s="104">
        <f t="shared" ca="1" si="617"/>
        <v>-68.723585777348347</v>
      </c>
      <c r="BR382" s="104">
        <f t="shared" ca="1" si="617"/>
        <v>-69.851597214690742</v>
      </c>
      <c r="BS382" s="104">
        <f t="shared" ca="1" si="617"/>
        <v>-64.660486855433277</v>
      </c>
      <c r="BT382" s="104">
        <f t="shared" ca="1" si="617"/>
        <v>-57.338871641925174</v>
      </c>
      <c r="BU382" s="104">
        <f t="shared" ca="1" si="617"/>
        <v>-50.65428285528909</v>
      </c>
      <c r="BV382" s="104">
        <f t="shared" ca="1" si="617"/>
        <v>-45.53849487626119</v>
      </c>
      <c r="BW382" s="104">
        <f t="shared" ca="1" si="617"/>
        <v>-42.063336845970788</v>
      </c>
      <c r="BX382" s="104">
        <f t="shared" ca="1" si="617"/>
        <v>-40.072615330159245</v>
      </c>
      <c r="BY382" s="104">
        <f t="shared" ca="1" si="617"/>
        <v>-39.426199263777463</v>
      </c>
      <c r="BZ382" s="62"/>
      <c r="CA382" s="80">
        <f t="shared" ref="CA382:CA393" si="629">BL382</f>
        <v>7.5000099999999996</v>
      </c>
      <c r="CB382" s="104">
        <f t="shared" ca="1" si="618"/>
        <v>-109.3122372665965</v>
      </c>
      <c r="CC382" s="104">
        <f t="shared" ca="1" si="618"/>
        <v>-93.81564934341948</v>
      </c>
      <c r="CD382" s="104">
        <f t="shared" ca="1" si="618"/>
        <v>-70.109361710620803</v>
      </c>
      <c r="CE382" s="104">
        <f t="shared" ca="1" si="618"/>
        <v>-57.156607633398082</v>
      </c>
      <c r="CF382" s="104">
        <f t="shared" ca="1" si="618"/>
        <v>-51.69689202660458</v>
      </c>
      <c r="CG382" s="104">
        <f t="shared" ca="1" si="618"/>
        <v>-46.403329496450006</v>
      </c>
      <c r="CH382" s="104">
        <f t="shared" ca="1" si="618"/>
        <v>-39.86379707646757</v>
      </c>
      <c r="CI382" s="104">
        <f t="shared" ca="1" si="618"/>
        <v>-34.809103501125634</v>
      </c>
      <c r="CJ382" s="104">
        <f t="shared" ca="1" si="618"/>
        <v>-34.027663513502503</v>
      </c>
      <c r="CK382" s="104">
        <f t="shared" ca="1" si="618"/>
        <v>-40.126247704582063</v>
      </c>
      <c r="CL382" s="104">
        <f t="shared" ca="1" si="618"/>
        <v>-56.293908440177191</v>
      </c>
      <c r="CM382" s="104">
        <f t="shared" ca="1" si="618"/>
        <v>-82.327973135461505</v>
      </c>
      <c r="CN382" s="104">
        <f t="shared" ca="1" si="618"/>
        <v>-98.588642464319406</v>
      </c>
      <c r="CP382" s="80">
        <f t="shared" ref="CP382:CP393" si="630">CA382</f>
        <v>7.5000099999999996</v>
      </c>
      <c r="CQ382" s="104">
        <f t="shared" ca="1" si="619"/>
        <v>-120.03888417331716</v>
      </c>
      <c r="CR382" s="104">
        <f t="shared" ca="1" si="619"/>
        <v>-102.53365553373214</v>
      </c>
      <c r="CS382" s="104">
        <f t="shared" ca="1" si="619"/>
        <v>-73.545426343224264</v>
      </c>
      <c r="CT382" s="104">
        <f t="shared" ca="1" si="619"/>
        <v>-54.839762493731968</v>
      </c>
      <c r="CU382" s="104">
        <f t="shared" ca="1" si="619"/>
        <v>-47.711739008494128</v>
      </c>
      <c r="CV382" s="104">
        <f t="shared" ca="1" si="619"/>
        <v>-47.045486767175483</v>
      </c>
      <c r="CW382" s="104">
        <f t="shared" ca="1" si="619"/>
        <v>-48.795805006664224</v>
      </c>
      <c r="CX382" s="104">
        <f t="shared" ca="1" si="619"/>
        <v>-52.043102404792272</v>
      </c>
      <c r="CY382" s="104">
        <f t="shared" ca="1" si="619"/>
        <v>-57.867253157081265</v>
      </c>
      <c r="CZ382" s="104">
        <f t="shared" ca="1" si="619"/>
        <v>-68.654689331969735</v>
      </c>
      <c r="DA382" s="104">
        <f t="shared" ca="1" si="619"/>
        <v>-87.866969030139316</v>
      </c>
      <c r="DB382" s="104">
        <f t="shared" ca="1" si="619"/>
        <v>-115.59984681552969</v>
      </c>
      <c r="DC382" s="104">
        <f t="shared" ca="1" si="619"/>
        <v>-132.40543968765368</v>
      </c>
      <c r="DE382" s="80">
        <f t="shared" ref="DE382:DE393" si="631">CP382</f>
        <v>7.5000099999999996</v>
      </c>
      <c r="DF382" s="104">
        <f t="shared" ca="1" si="620"/>
        <v>-35.505439196114345</v>
      </c>
      <c r="DG382" s="104">
        <f t="shared" ca="1" si="620"/>
        <v>-28.03775883140025</v>
      </c>
      <c r="DH382" s="104">
        <f t="shared" ca="1" si="620"/>
        <v>-20.178002936044329</v>
      </c>
      <c r="DI382" s="104">
        <f t="shared" ca="1" si="620"/>
        <v>-18.716442773490787</v>
      </c>
      <c r="DJ382" s="104">
        <f t="shared" ca="1" si="620"/>
        <v>-16.761740447191229</v>
      </c>
      <c r="DK382" s="104">
        <f t="shared" ca="1" si="620"/>
        <v>-10.676820822855788</v>
      </c>
      <c r="DL382" s="104">
        <f t="shared" ca="1" si="620"/>
        <v>-3.7125504239638412</v>
      </c>
      <c r="DM382" s="104">
        <f t="shared" ca="1" si="620"/>
        <v>-0.94874133719526466</v>
      </c>
      <c r="DN382" s="104">
        <f t="shared" ca="1" si="620"/>
        <v>-4.9097728844206596</v>
      </c>
      <c r="DO382" s="104">
        <f t="shared" ca="1" si="620"/>
        <v>-15.925533062254885</v>
      </c>
      <c r="DP382" s="104">
        <f t="shared" ca="1" si="620"/>
        <v>-35.637659332697339</v>
      </c>
      <c r="DQ382" s="104">
        <f t="shared" ca="1" si="620"/>
        <v>-63.642531094393846</v>
      </c>
      <c r="DR382" s="104">
        <f t="shared" ca="1" si="620"/>
        <v>-80.521192364175818</v>
      </c>
      <c r="DT382" s="80">
        <f t="shared" ref="DT382:DT393" si="632">DE382</f>
        <v>7.5000099999999996</v>
      </c>
      <c r="DU382" s="104">
        <f t="shared" ca="1" si="621"/>
        <v>-8.784373599046619</v>
      </c>
      <c r="DV382" s="104">
        <f t="shared" ca="1" si="621"/>
        <v>-11.320937231480327</v>
      </c>
      <c r="DW382" s="104">
        <f t="shared" ca="1" si="621"/>
        <v>-18.373922034228197</v>
      </c>
      <c r="DX382" s="104">
        <f t="shared" ca="1" si="621"/>
        <v>-27.400983846379148</v>
      </c>
      <c r="DY382" s="104">
        <f t="shared" ca="1" si="621"/>
        <v>-33.346685840695727</v>
      </c>
      <c r="DZ382" s="104">
        <f t="shared" ca="1" si="621"/>
        <v>-32.546366096128956</v>
      </c>
      <c r="EA382" s="104">
        <f t="shared" ca="1" si="621"/>
        <v>-26.620556445441153</v>
      </c>
      <c r="EB382" s="104">
        <f t="shared" ca="1" si="621"/>
        <v>-19.363797991957359</v>
      </c>
      <c r="EC382" s="104">
        <f t="shared" ca="1" si="621"/>
        <v>-13.054794632008516</v>
      </c>
      <c r="ED382" s="104">
        <f t="shared" ca="1" si="621"/>
        <v>-8.3454752828387626</v>
      </c>
      <c r="EE382" s="104">
        <f t="shared" ca="1" si="621"/>
        <v>-5.1920717837536889</v>
      </c>
      <c r="EF382" s="104">
        <f t="shared" ca="1" si="621"/>
        <v>-3.4003708250455276</v>
      </c>
      <c r="EG382" s="104">
        <f t="shared" ca="1" si="621"/>
        <v>-2.8207575476392743</v>
      </c>
      <c r="EI382" s="80">
        <f t="shared" ref="EI382:EI393" si="633">DT382</f>
        <v>7.5000099999999996</v>
      </c>
      <c r="EJ382" s="104">
        <f t="shared" ca="1" si="622"/>
        <v>-19.511020505767274</v>
      </c>
      <c r="EK382" s="104">
        <f t="shared" ca="1" si="622"/>
        <v>-20.038943421792997</v>
      </c>
      <c r="EL382" s="104">
        <f t="shared" ca="1" si="622"/>
        <v>-21.809986666831634</v>
      </c>
      <c r="EM382" s="104">
        <f t="shared" ca="1" si="622"/>
        <v>-25.084138706713038</v>
      </c>
      <c r="EN382" s="104">
        <f t="shared" ca="1" si="622"/>
        <v>-29.361532822585271</v>
      </c>
      <c r="EO382" s="104">
        <f t="shared" ca="1" si="622"/>
        <v>-33.18852336685444</v>
      </c>
      <c r="EP382" s="104">
        <f t="shared" ca="1" si="622"/>
        <v>-35.5525643756378</v>
      </c>
      <c r="EQ382" s="104">
        <f t="shared" ca="1" si="622"/>
        <v>-36.597796895623993</v>
      </c>
      <c r="ER382" s="104">
        <f t="shared" ca="1" si="622"/>
        <v>-36.894384275587264</v>
      </c>
      <c r="ES382" s="104">
        <f t="shared" ca="1" si="622"/>
        <v>-36.873916910226427</v>
      </c>
      <c r="ET382" s="104">
        <f t="shared" ca="1" si="622"/>
        <v>-36.765132373715815</v>
      </c>
      <c r="EU382" s="104">
        <f t="shared" ca="1" si="622"/>
        <v>-36.67224450511371</v>
      </c>
      <c r="EV382" s="104">
        <f t="shared" ca="1" si="622"/>
        <v>-36.637554770973537</v>
      </c>
      <c r="EX382" s="80">
        <f t="shared" ref="EX382:EX393" si="634">EI382</f>
        <v>7.5000099999999996</v>
      </c>
      <c r="EY382" s="104">
        <f t="shared" ca="1" si="623"/>
        <v>0</v>
      </c>
      <c r="EZ382" s="104">
        <f t="shared" ca="1" si="623"/>
        <v>0</v>
      </c>
      <c r="FA382" s="104">
        <f t="shared" ca="1" si="623"/>
        <v>0</v>
      </c>
      <c r="FB382" s="104">
        <f t="shared" ca="1" si="623"/>
        <v>0</v>
      </c>
      <c r="FC382" s="104">
        <f t="shared" ca="1" si="623"/>
        <v>0</v>
      </c>
      <c r="FD382" s="104">
        <f t="shared" ca="1" si="623"/>
        <v>0</v>
      </c>
      <c r="FE382" s="104">
        <f t="shared" ca="1" si="623"/>
        <v>0</v>
      </c>
      <c r="FF382" s="104">
        <f t="shared" ca="1" si="623"/>
        <v>0</v>
      </c>
      <c r="FG382" s="104">
        <f t="shared" ca="1" si="623"/>
        <v>0</v>
      </c>
      <c r="FH382" s="104">
        <f t="shared" ca="1" si="623"/>
        <v>0</v>
      </c>
      <c r="FI382" s="104">
        <f t="shared" ca="1" si="623"/>
        <v>0</v>
      </c>
      <c r="FJ382" s="104">
        <f t="shared" ca="1" si="623"/>
        <v>0</v>
      </c>
      <c r="FK382" s="104">
        <f t="shared" ca="1" si="623"/>
        <v>0</v>
      </c>
      <c r="FM382" s="80">
        <f t="shared" ref="FM382:FM393" si="635">EX382</f>
        <v>7.5000099999999996</v>
      </c>
      <c r="FN382" s="104">
        <f t="shared" ca="1" si="624"/>
        <v>0</v>
      </c>
      <c r="FO382" s="104">
        <f t="shared" ca="1" si="624"/>
        <v>0</v>
      </c>
      <c r="FP382" s="104">
        <f t="shared" ca="1" si="624"/>
        <v>0</v>
      </c>
      <c r="FQ382" s="104">
        <f t="shared" ca="1" si="624"/>
        <v>0</v>
      </c>
      <c r="FR382" s="104">
        <f t="shared" ca="1" si="624"/>
        <v>0</v>
      </c>
      <c r="FS382" s="104">
        <f t="shared" ca="1" si="624"/>
        <v>0</v>
      </c>
      <c r="FT382" s="104">
        <f t="shared" ca="1" si="624"/>
        <v>0</v>
      </c>
      <c r="FU382" s="104">
        <f t="shared" ca="1" si="624"/>
        <v>0</v>
      </c>
      <c r="FV382" s="104">
        <f t="shared" ca="1" si="624"/>
        <v>0</v>
      </c>
      <c r="FW382" s="104">
        <f t="shared" ca="1" si="624"/>
        <v>0</v>
      </c>
      <c r="FX382" s="104">
        <f t="shared" ca="1" si="624"/>
        <v>0</v>
      </c>
      <c r="FY382" s="104">
        <f t="shared" ca="1" si="624"/>
        <v>0</v>
      </c>
      <c r="FZ382" s="104">
        <f t="shared" ca="1" si="624"/>
        <v>0</v>
      </c>
    </row>
    <row r="383" spans="15:184">
      <c r="P383" s="64"/>
      <c r="S383" s="26">
        <f t="shared" si="625"/>
        <v>15.00001</v>
      </c>
      <c r="T383" s="84">
        <f t="shared" ca="1" si="614"/>
        <v>-15.582895674439531</v>
      </c>
      <c r="U383" s="84">
        <f t="shared" ca="1" si="614"/>
        <v>-18.373922034228197</v>
      </c>
      <c r="V383" s="84">
        <f t="shared" ca="1" si="614"/>
        <v>-26.294870211906037</v>
      </c>
      <c r="W383" s="84">
        <f t="shared" ca="1" si="614"/>
        <v>-36.826997966819995</v>
      </c>
      <c r="X383" s="84">
        <f t="shared" ca="1" si="614"/>
        <v>-43.995361542345876</v>
      </c>
      <c r="Y383" s="84">
        <f t="shared" ca="1" si="614"/>
        <v>-42.646035404504119</v>
      </c>
      <c r="Z383" s="84">
        <f t="shared" ca="1" si="614"/>
        <v>-34.616768933950631</v>
      </c>
      <c r="AA383" s="84">
        <f t="shared" ca="1" si="614"/>
        <v>-25.089371191816831</v>
      </c>
      <c r="AB383" s="84">
        <f t="shared" ca="1" si="614"/>
        <v>-17.068686230797379</v>
      </c>
      <c r="AC383" s="84">
        <f t="shared" ca="1" si="614"/>
        <v>-11.249047629937325</v>
      </c>
      <c r="AD383" s="84">
        <f t="shared" ca="1" si="614"/>
        <v>-7.4350080598197703</v>
      </c>
      <c r="AE383" s="84">
        <f t="shared" ca="1" si="614"/>
        <v>-5.2982044722549677</v>
      </c>
      <c r="AF383" s="84">
        <f t="shared" ca="1" si="614"/>
        <v>-4.611701465185023</v>
      </c>
      <c r="AG383" s="167"/>
      <c r="AH383" s="80">
        <f t="shared" si="626"/>
        <v>15.00001</v>
      </c>
      <c r="AI383" s="104">
        <f t="shared" ca="1" si="615"/>
        <v>-21.106720405003255</v>
      </c>
      <c r="AJ383" s="104">
        <f t="shared" ca="1" si="615"/>
        <v>-21.809986666831634</v>
      </c>
      <c r="AK383" s="104">
        <f t="shared" ca="1" si="615"/>
        <v>-24.152839306931956</v>
      </c>
      <c r="AL383" s="104">
        <f t="shared" ca="1" si="615"/>
        <v>-28.467920514112592</v>
      </c>
      <c r="AM383" s="104">
        <f t="shared" ca="1" si="615"/>
        <v>-34.055083488968194</v>
      </c>
      <c r="AN383" s="104">
        <f t="shared" ca="1" si="615"/>
        <v>-38.791154836067712</v>
      </c>
      <c r="AO383" s="104">
        <f t="shared" ca="1" si="615"/>
        <v>-41.257178473987963</v>
      </c>
      <c r="AP383" s="104">
        <f t="shared" ca="1" si="615"/>
        <v>-41.880175028767454</v>
      </c>
      <c r="AQ383" s="104">
        <f t="shared" ca="1" si="615"/>
        <v>-41.632352797091784</v>
      </c>
      <c r="AR383" s="104">
        <f t="shared" ca="1" si="615"/>
        <v>-41.146196288895503</v>
      </c>
      <c r="AS383" s="104">
        <f t="shared" ca="1" si="615"/>
        <v>-40.706881739887955</v>
      </c>
      <c r="AT383" s="104">
        <f t="shared" ca="1" si="615"/>
        <v>-40.421220505190803</v>
      </c>
      <c r="AU383" s="104">
        <f t="shared" ca="1" si="615"/>
        <v>-40.323526327461323</v>
      </c>
      <c r="AV383" s="62"/>
      <c r="AW383" s="80">
        <f t="shared" si="627"/>
        <v>15.00001</v>
      </c>
      <c r="AX383" s="104">
        <f t="shared" ca="1" si="616"/>
        <v>-2.8352272216043808</v>
      </c>
      <c r="AY383" s="104">
        <f t="shared" ca="1" si="583"/>
        <v>50.531060573708764</v>
      </c>
      <c r="AZ383" s="104">
        <f t="shared" ca="1" si="583"/>
        <v>49.046089369653878</v>
      </c>
      <c r="BA383" s="104">
        <f t="shared" ca="1" si="583"/>
        <v>46.208791951820224</v>
      </c>
      <c r="BB383" s="104">
        <f t="shared" ca="1" si="583"/>
        <v>41.674609089767685</v>
      </c>
      <c r="BC383" s="104">
        <f t="shared" ca="1" si="583"/>
        <v>36.15437943032935</v>
      </c>
      <c r="BD383" s="104">
        <f t="shared" ca="1" si="583"/>
        <v>33.271873680068182</v>
      </c>
      <c r="BE383" s="104">
        <f t="shared" ca="1" si="583"/>
        <v>36.154379430329328</v>
      </c>
      <c r="BF383" s="104">
        <f t="shared" ca="1" si="583"/>
        <v>41.674609089767678</v>
      </c>
      <c r="BG383" s="104">
        <f t="shared" ca="1" si="583"/>
        <v>46.208791951820203</v>
      </c>
      <c r="BH383" s="104">
        <f t="shared" ca="1" si="583"/>
        <v>49.046089369653863</v>
      </c>
      <c r="BI383" s="104">
        <f t="shared" ca="1" si="583"/>
        <v>50.531060573708757</v>
      </c>
      <c r="BJ383" s="104">
        <f t="shared" ca="1" si="583"/>
        <v>50.988922066885685</v>
      </c>
      <c r="BK383" s="62"/>
      <c r="BL383" s="80">
        <f t="shared" si="628"/>
        <v>15.00001</v>
      </c>
      <c r="BM383" s="104">
        <f t="shared" ca="1" si="617"/>
        <v>-45.04866803161093</v>
      </c>
      <c r="BN383" s="104">
        <f t="shared" ca="1" si="617"/>
        <v>-48.55465893596125</v>
      </c>
      <c r="BO383" s="104">
        <f t="shared" ca="1" si="617"/>
        <v>-58.718258272639268</v>
      </c>
      <c r="BP383" s="104">
        <f t="shared" ca="1" si="617"/>
        <v>-72.970916145782823</v>
      </c>
      <c r="BQ383" s="104">
        <f t="shared" ca="1" si="617"/>
        <v>-84.302856810580707</v>
      </c>
      <c r="BR383" s="104">
        <f t="shared" ca="1" si="617"/>
        <v>-85.732377335527076</v>
      </c>
      <c r="BS383" s="104">
        <f t="shared" ca="1" si="617"/>
        <v>-78.40954475857545</v>
      </c>
      <c r="BT383" s="104">
        <f t="shared" ca="1" si="617"/>
        <v>-68.302721971078469</v>
      </c>
      <c r="BU383" s="104">
        <f t="shared" ca="1" si="617"/>
        <v>-59.318870666617102</v>
      </c>
      <c r="BV383" s="104">
        <f t="shared" ca="1" si="617"/>
        <v>-52.611814782880209</v>
      </c>
      <c r="BW383" s="104">
        <f t="shared" ca="1" si="617"/>
        <v>-48.141889799707712</v>
      </c>
      <c r="BX383" s="104">
        <f t="shared" ca="1" si="617"/>
        <v>-45.613292288944493</v>
      </c>
      <c r="BY383" s="104">
        <f t="shared" ca="1" si="617"/>
        <v>-44.797272582773651</v>
      </c>
      <c r="BZ383" s="62"/>
      <c r="CA383" s="80">
        <f t="shared" si="629"/>
        <v>15.00001</v>
      </c>
      <c r="CB383" s="104">
        <f t="shared" ca="1" si="618"/>
        <v>-76.490580608592992</v>
      </c>
      <c r="CC383" s="104">
        <f t="shared" ca="1" si="618"/>
        <v>-70.109361710620803</v>
      </c>
      <c r="CD383" s="104">
        <f t="shared" ca="1" si="618"/>
        <v>-60.238943721094344</v>
      </c>
      <c r="CE383" s="104">
        <f t="shared" ca="1" si="618"/>
        <v>-56.580221946963192</v>
      </c>
      <c r="CF383" s="104">
        <f t="shared" ca="1" si="618"/>
        <v>-56.213376477957389</v>
      </c>
      <c r="CG383" s="104">
        <f t="shared" ca="1" si="618"/>
        <v>-52.010138854034146</v>
      </c>
      <c r="CH383" s="104">
        <f t="shared" ca="1" si="618"/>
        <v>-43.779331618515883</v>
      </c>
      <c r="CI383" s="104">
        <f t="shared" ca="1" si="618"/>
        <v>-36.006205459107498</v>
      </c>
      <c r="CJ383" s="104">
        <f t="shared" ca="1" si="618"/>
        <v>-32.039204473532067</v>
      </c>
      <c r="CK383" s="104">
        <f t="shared" ca="1" si="618"/>
        <v>-33.695956745013291</v>
      </c>
      <c r="CL383" s="104">
        <f t="shared" ca="1" si="618"/>
        <v>-42.049762227512119</v>
      </c>
      <c r="CM383" s="104">
        <f t="shared" ca="1" si="618"/>
        <v>-55.088711240889317</v>
      </c>
      <c r="CN383" s="104">
        <f t="shared" ca="1" si="618"/>
        <v>-62.451119233306464</v>
      </c>
      <c r="CP383" s="80">
        <f t="shared" si="630"/>
        <v>15.00001</v>
      </c>
      <c r="CQ383" s="104">
        <f t="shared" ca="1" si="619"/>
        <v>-82.01440533915671</v>
      </c>
      <c r="CR383" s="104">
        <f t="shared" ca="1" si="619"/>
        <v>-73.545426343224264</v>
      </c>
      <c r="CS383" s="104">
        <f t="shared" ca="1" si="619"/>
        <v>-58.096912816120252</v>
      </c>
      <c r="CT383" s="104">
        <f t="shared" ca="1" si="619"/>
        <v>-48.221144494255796</v>
      </c>
      <c r="CU383" s="104">
        <f t="shared" ca="1" si="619"/>
        <v>-46.273098424579707</v>
      </c>
      <c r="CV383" s="104">
        <f t="shared" ca="1" si="619"/>
        <v>-48.155258285597739</v>
      </c>
      <c r="CW383" s="104">
        <f t="shared" ca="1" si="619"/>
        <v>-50.419741158553215</v>
      </c>
      <c r="CX383" s="104">
        <f t="shared" ca="1" si="619"/>
        <v>-52.797009296058114</v>
      </c>
      <c r="CY383" s="104">
        <f t="shared" ca="1" si="619"/>
        <v>-56.602871039826475</v>
      </c>
      <c r="CZ383" s="104">
        <f t="shared" ca="1" si="619"/>
        <v>-63.593105403971478</v>
      </c>
      <c r="DA383" s="104">
        <f t="shared" ca="1" si="619"/>
        <v>-75.321635907580301</v>
      </c>
      <c r="DB383" s="104">
        <f t="shared" ca="1" si="619"/>
        <v>-90.211727273825161</v>
      </c>
      <c r="DC383" s="104">
        <f t="shared" ca="1" si="619"/>
        <v>-98.162944095582759</v>
      </c>
      <c r="DE383" s="80">
        <f t="shared" si="631"/>
        <v>15.00001</v>
      </c>
      <c r="DF383" s="104">
        <f t="shared" ca="1" si="620"/>
        <v>-21.69595890103006</v>
      </c>
      <c r="DG383" s="104">
        <f t="shared" ca="1" si="620"/>
        <v>-20.178002936044329</v>
      </c>
      <c r="DH383" s="104">
        <f t="shared" ca="1" si="620"/>
        <v>-19.877891267543831</v>
      </c>
      <c r="DI383" s="104">
        <f t="shared" ca="1" si="620"/>
        <v>-22.075089458345296</v>
      </c>
      <c r="DJ383" s="104">
        <f t="shared" ca="1" si="620"/>
        <v>-21.061874030343937</v>
      </c>
      <c r="DK383" s="104">
        <f t="shared" ca="1" si="620"/>
        <v>-13.543474802819199</v>
      </c>
      <c r="DL383" s="104">
        <f t="shared" ca="1" si="620"/>
        <v>-3.8582653546181045</v>
      </c>
      <c r="DM383" s="104">
        <f t="shared" ca="1" si="620"/>
        <v>1.5554213372489434</v>
      </c>
      <c r="DN383" s="104">
        <f t="shared" ca="1" si="620"/>
        <v>-7.2411809298141616E-2</v>
      </c>
      <c r="DO383" s="104">
        <f t="shared" ca="1" si="620"/>
        <v>-7.6477378501468323</v>
      </c>
      <c r="DP383" s="104">
        <f t="shared" ca="1" si="620"/>
        <v>-20.250092713878836</v>
      </c>
      <c r="DQ383" s="104">
        <f t="shared" ca="1" si="620"/>
        <v>-35.637659332697318</v>
      </c>
      <c r="DR383" s="104">
        <f t="shared" ca="1" si="620"/>
        <v>-43.734221206909233</v>
      </c>
      <c r="DT383" s="80">
        <f t="shared" si="632"/>
        <v>15.00001</v>
      </c>
      <c r="DU383" s="104">
        <f t="shared" ca="1" si="621"/>
        <v>-15.582895674439531</v>
      </c>
      <c r="DV383" s="104">
        <f t="shared" ca="1" si="621"/>
        <v>-18.373922034228197</v>
      </c>
      <c r="DW383" s="104">
        <f t="shared" ca="1" si="621"/>
        <v>-26.294870211906037</v>
      </c>
      <c r="DX383" s="104">
        <f t="shared" ca="1" si="621"/>
        <v>-36.826997966819995</v>
      </c>
      <c r="DY383" s="104">
        <f t="shared" ca="1" si="621"/>
        <v>-43.995361542345876</v>
      </c>
      <c r="DZ383" s="104">
        <f t="shared" ca="1" si="621"/>
        <v>-42.646035404504119</v>
      </c>
      <c r="EA383" s="104">
        <f t="shared" ca="1" si="621"/>
        <v>-34.616768933950631</v>
      </c>
      <c r="EB383" s="104">
        <f t="shared" ca="1" si="621"/>
        <v>-25.089371191816831</v>
      </c>
      <c r="EC383" s="104">
        <f t="shared" ca="1" si="621"/>
        <v>-17.068686230797379</v>
      </c>
      <c r="ED383" s="104">
        <f t="shared" ca="1" si="621"/>
        <v>-11.249047629937325</v>
      </c>
      <c r="EE383" s="104">
        <f t="shared" ca="1" si="621"/>
        <v>-7.4350080598197703</v>
      </c>
      <c r="EF383" s="104">
        <f t="shared" ca="1" si="621"/>
        <v>-5.2982044722549677</v>
      </c>
      <c r="EG383" s="104">
        <f t="shared" ca="1" si="621"/>
        <v>-4.611701465185023</v>
      </c>
      <c r="EI383" s="80">
        <f t="shared" si="633"/>
        <v>15.00001</v>
      </c>
      <c r="EJ383" s="104">
        <f t="shared" ca="1" si="622"/>
        <v>-21.106720405003255</v>
      </c>
      <c r="EK383" s="104">
        <f t="shared" ca="1" si="622"/>
        <v>-21.809986666831634</v>
      </c>
      <c r="EL383" s="104">
        <f t="shared" ca="1" si="622"/>
        <v>-24.152839306931956</v>
      </c>
      <c r="EM383" s="104">
        <f t="shared" ca="1" si="622"/>
        <v>-28.467920514112592</v>
      </c>
      <c r="EN383" s="104">
        <f t="shared" ca="1" si="622"/>
        <v>-34.055083488968194</v>
      </c>
      <c r="EO383" s="104">
        <f t="shared" ca="1" si="622"/>
        <v>-38.791154836067712</v>
      </c>
      <c r="EP383" s="104">
        <f t="shared" ca="1" si="622"/>
        <v>-41.257178473987963</v>
      </c>
      <c r="EQ383" s="104">
        <f t="shared" ca="1" si="622"/>
        <v>-41.880175028767454</v>
      </c>
      <c r="ER383" s="104">
        <f t="shared" ca="1" si="622"/>
        <v>-41.632352797091784</v>
      </c>
      <c r="ES383" s="104">
        <f t="shared" ca="1" si="622"/>
        <v>-41.146196288895503</v>
      </c>
      <c r="ET383" s="104">
        <f t="shared" ca="1" si="622"/>
        <v>-40.706881739887955</v>
      </c>
      <c r="EU383" s="104">
        <f t="shared" ca="1" si="622"/>
        <v>-40.421220505190803</v>
      </c>
      <c r="EV383" s="104">
        <f t="shared" ca="1" si="622"/>
        <v>-40.323526327461323</v>
      </c>
      <c r="EX383" s="80">
        <f t="shared" si="634"/>
        <v>15.00001</v>
      </c>
      <c r="EY383" s="104">
        <f t="shared" ca="1" si="623"/>
        <v>0</v>
      </c>
      <c r="EZ383" s="104">
        <f t="shared" ca="1" si="623"/>
        <v>0</v>
      </c>
      <c r="FA383" s="104">
        <f t="shared" ca="1" si="623"/>
        <v>0</v>
      </c>
      <c r="FB383" s="104">
        <f t="shared" ca="1" si="623"/>
        <v>0</v>
      </c>
      <c r="FC383" s="104">
        <f t="shared" ca="1" si="623"/>
        <v>0</v>
      </c>
      <c r="FD383" s="104">
        <f t="shared" ca="1" si="623"/>
        <v>0</v>
      </c>
      <c r="FE383" s="104">
        <f t="shared" ca="1" si="623"/>
        <v>0</v>
      </c>
      <c r="FF383" s="104">
        <f t="shared" ca="1" si="623"/>
        <v>0</v>
      </c>
      <c r="FG383" s="104">
        <f t="shared" ca="1" si="623"/>
        <v>0</v>
      </c>
      <c r="FH383" s="104">
        <f t="shared" ca="1" si="623"/>
        <v>0</v>
      </c>
      <c r="FI383" s="104">
        <f t="shared" ca="1" si="623"/>
        <v>0</v>
      </c>
      <c r="FJ383" s="104">
        <f t="shared" ca="1" si="623"/>
        <v>0</v>
      </c>
      <c r="FK383" s="104">
        <f t="shared" ca="1" si="623"/>
        <v>0</v>
      </c>
      <c r="FM383" s="80">
        <f t="shared" si="635"/>
        <v>15.00001</v>
      </c>
      <c r="FN383" s="104">
        <f t="shared" ca="1" si="624"/>
        <v>0</v>
      </c>
      <c r="FO383" s="104">
        <f t="shared" ca="1" si="624"/>
        <v>0</v>
      </c>
      <c r="FP383" s="104">
        <f t="shared" ca="1" si="624"/>
        <v>0</v>
      </c>
      <c r="FQ383" s="104">
        <f t="shared" ca="1" si="624"/>
        <v>0</v>
      </c>
      <c r="FR383" s="104">
        <f t="shared" ca="1" si="624"/>
        <v>0</v>
      </c>
      <c r="FS383" s="104">
        <f t="shared" ca="1" si="624"/>
        <v>0</v>
      </c>
      <c r="FT383" s="104">
        <f t="shared" ca="1" si="624"/>
        <v>0</v>
      </c>
      <c r="FU383" s="104">
        <f t="shared" ca="1" si="624"/>
        <v>0</v>
      </c>
      <c r="FV383" s="104">
        <f t="shared" ca="1" si="624"/>
        <v>0</v>
      </c>
      <c r="FW383" s="104">
        <f t="shared" ca="1" si="624"/>
        <v>0</v>
      </c>
      <c r="FX383" s="104">
        <f t="shared" ca="1" si="624"/>
        <v>0</v>
      </c>
      <c r="FY383" s="104">
        <f t="shared" ca="1" si="624"/>
        <v>0</v>
      </c>
      <c r="FZ383" s="104">
        <f t="shared" ca="1" si="624"/>
        <v>0</v>
      </c>
    </row>
    <row r="384" spans="15:184">
      <c r="P384" s="64"/>
      <c r="S384" s="26">
        <f t="shared" si="625"/>
        <v>22.50001</v>
      </c>
      <c r="T384" s="84">
        <f t="shared" ca="1" si="614"/>
        <v>-24.213009785635787</v>
      </c>
      <c r="U384" s="84">
        <f t="shared" ca="1" si="614"/>
        <v>-27.400983846379155</v>
      </c>
      <c r="V384" s="84">
        <f t="shared" ca="1" si="614"/>
        <v>-36.826997966819995</v>
      </c>
      <c r="W384" s="84">
        <f t="shared" ca="1" si="614"/>
        <v>-50.581854189194495</v>
      </c>
      <c r="X384" s="84">
        <f t="shared" ca="1" si="614"/>
        <v>-61.693685232050228</v>
      </c>
      <c r="Y384" s="84">
        <f t="shared" ca="1" si="614"/>
        <v>-61.227775416480227</v>
      </c>
      <c r="Z384" s="84">
        <f t="shared" ca="1" si="614"/>
        <v>-49.935366975745048</v>
      </c>
      <c r="AA384" s="84">
        <f t="shared" ca="1" si="614"/>
        <v>-36.03062247727442</v>
      </c>
      <c r="AB384" s="84">
        <f t="shared" ca="1" si="614"/>
        <v>-24.589988964516749</v>
      </c>
      <c r="AC384" s="84">
        <f t="shared" ca="1" si="614"/>
        <v>-16.568640565803506</v>
      </c>
      <c r="AD384" s="84">
        <f t="shared" ca="1" si="614"/>
        <v>-11.465618493984724</v>
      </c>
      <c r="AE384" s="84">
        <f t="shared" ca="1" si="614"/>
        <v>-8.6645779660347699</v>
      </c>
      <c r="AF384" s="84">
        <f t="shared" ca="1" si="614"/>
        <v>-7.7738471512571969</v>
      </c>
      <c r="AG384" s="167"/>
      <c r="AH384" s="80">
        <f t="shared" si="626"/>
        <v>22.50001</v>
      </c>
      <c r="AI384" s="104">
        <f t="shared" ca="1" si="615"/>
        <v>-24.075147067648469</v>
      </c>
      <c r="AJ384" s="104">
        <f t="shared" ca="1" si="615"/>
        <v>-25.084138706713041</v>
      </c>
      <c r="AK384" s="104">
        <f t="shared" ca="1" si="615"/>
        <v>-28.467920514112592</v>
      </c>
      <c r="AL384" s="104">
        <f t="shared" ca="1" si="615"/>
        <v>-34.873126642559541</v>
      </c>
      <c r="AM384" s="104">
        <f t="shared" ca="1" si="615"/>
        <v>-43.500763990907416</v>
      </c>
      <c r="AN384" s="104">
        <f t="shared" ca="1" si="615"/>
        <v>-50.686751675514117</v>
      </c>
      <c r="AO384" s="104">
        <f t="shared" ca="1" si="615"/>
        <v>-53.549737919141343</v>
      </c>
      <c r="AP384" s="104">
        <f t="shared" ca="1" si="615"/>
        <v>-53.107145812066079</v>
      </c>
      <c r="AQ384" s="104">
        <f t="shared" ca="1" si="615"/>
        <v>-51.476854622636296</v>
      </c>
      <c r="AR384" s="104">
        <f t="shared" ca="1" si="615"/>
        <v>-49.840514245871688</v>
      </c>
      <c r="AS384" s="104">
        <f t="shared" ca="1" si="615"/>
        <v>-48.606689157287057</v>
      </c>
      <c r="AT384" s="104">
        <f t="shared" ca="1" si="615"/>
        <v>-47.866454169288772</v>
      </c>
      <c r="AU384" s="104">
        <f t="shared" ca="1" si="615"/>
        <v>-47.621622291815612</v>
      </c>
      <c r="AV384" s="62"/>
      <c r="AW384" s="80">
        <f t="shared" si="627"/>
        <v>22.50001</v>
      </c>
      <c r="AX384" s="104">
        <f t="shared" ca="1" si="616"/>
        <v>-7.6269627771523751</v>
      </c>
      <c r="AY384" s="104">
        <f t="shared" ca="1" si="583"/>
        <v>40.267765312520019</v>
      </c>
      <c r="AZ384" s="104">
        <f t="shared" ca="1" si="583"/>
        <v>39.087018974525904</v>
      </c>
      <c r="BA384" s="104">
        <f t="shared" ca="1" si="583"/>
        <v>37.133997713681651</v>
      </c>
      <c r="BB384" s="104">
        <f t="shared" ca="1" si="583"/>
        <v>34.729175391397924</v>
      </c>
      <c r="BC384" s="104">
        <f t="shared" ca="1" si="583"/>
        <v>33.271873680068182</v>
      </c>
      <c r="BD384" s="104">
        <f t="shared" ca="1" si="583"/>
        <v>36.154379430329328</v>
      </c>
      <c r="BE384" s="104">
        <f t="shared" ca="1" si="583"/>
        <v>45.678936618454529</v>
      </c>
      <c r="BF384" s="104">
        <f t="shared" ca="1" si="583"/>
        <v>56.911951822424136</v>
      </c>
      <c r="BG384" s="104">
        <f t="shared" ca="1" si="583"/>
        <v>64.339217794138506</v>
      </c>
      <c r="BH384" s="104">
        <f t="shared" ca="1" si="583"/>
        <v>67.978420847194315</v>
      </c>
      <c r="BI384" s="104">
        <f t="shared" ca="1" si="583"/>
        <v>69.490545532037899</v>
      </c>
      <c r="BJ384" s="104">
        <f t="shared" ca="1" si="583"/>
        <v>69.894615626659174</v>
      </c>
      <c r="BK384" s="62"/>
      <c r="BL384" s="80">
        <f t="shared" si="628"/>
        <v>22.50001</v>
      </c>
      <c r="BM384" s="104">
        <f t="shared" ca="1" si="617"/>
        <v>-55.777256912449317</v>
      </c>
      <c r="BN384" s="104">
        <f t="shared" ca="1" si="617"/>
        <v>-60.047717471710953</v>
      </c>
      <c r="BO384" s="104">
        <f t="shared" ca="1" si="617"/>
        <v>-72.970916145782823</v>
      </c>
      <c r="BP384" s="104">
        <f t="shared" ca="1" si="617"/>
        <v>-92.915716204664122</v>
      </c>
      <c r="BQ384" s="104">
        <f t="shared" ca="1" si="617"/>
        <v>-111.58531198436867</v>
      </c>
      <c r="BR384" s="104">
        <f t="shared" ca="1" si="617"/>
        <v>-116.39190235904186</v>
      </c>
      <c r="BS384" s="104">
        <f t="shared" ca="1" si="617"/>
        <v>-106.03198780054474</v>
      </c>
      <c r="BT384" s="104">
        <f t="shared" ca="1" si="617"/>
        <v>-90.337081190346268</v>
      </c>
      <c r="BU384" s="104">
        <f t="shared" ca="1" si="617"/>
        <v>-76.485906805648767</v>
      </c>
      <c r="BV384" s="104">
        <f t="shared" ca="1" si="617"/>
        <v>-66.409154811675194</v>
      </c>
      <c r="BW384" s="104">
        <f t="shared" ca="1" si="617"/>
        <v>-59.855736787224373</v>
      </c>
      <c r="BX384" s="104">
        <f t="shared" ca="1" si="617"/>
        <v>-56.211929452127535</v>
      </c>
      <c r="BY384" s="104">
        <f t="shared" ca="1" si="617"/>
        <v>-55.046210225396436</v>
      </c>
      <c r="BZ384" s="62"/>
      <c r="CA384" s="80">
        <f t="shared" si="629"/>
        <v>22.50001</v>
      </c>
      <c r="CB384" s="104">
        <f t="shared" ca="1" si="618"/>
        <v>-58.784665278843789</v>
      </c>
      <c r="CC384" s="104">
        <f t="shared" ca="1" si="618"/>
        <v>-57.156607633398082</v>
      </c>
      <c r="CD384" s="104">
        <f t="shared" ca="1" si="618"/>
        <v>-56.580221946963192</v>
      </c>
      <c r="CE384" s="104">
        <f t="shared" ca="1" si="618"/>
        <v>-61.970348743836212</v>
      </c>
      <c r="CF384" s="104">
        <f t="shared" ca="1" si="618"/>
        <v>-68.641572855158628</v>
      </c>
      <c r="CG384" s="104">
        <f t="shared" ca="1" si="618"/>
        <v>-66.556448106689786</v>
      </c>
      <c r="CH384" s="104">
        <f t="shared" ca="1" si="618"/>
        <v>-55.261529968881632</v>
      </c>
      <c r="CI384" s="104">
        <f t="shared" ca="1" si="618"/>
        <v>-42.561014948748664</v>
      </c>
      <c r="CJ384" s="104">
        <f t="shared" ca="1" si="618"/>
        <v>-33.733823635547559</v>
      </c>
      <c r="CK384" s="104">
        <f t="shared" ca="1" si="618"/>
        <v>-30.326232539060904</v>
      </c>
      <c r="CL384" s="104">
        <f t="shared" ca="1" si="618"/>
        <v>-32.244280851879594</v>
      </c>
      <c r="CM384" s="104">
        <f t="shared" ca="1" si="618"/>
        <v>-37.373302627243142</v>
      </c>
      <c r="CN384" s="104">
        <f t="shared" ca="1" si="618"/>
        <v>-40.34024268461949</v>
      </c>
      <c r="CP384" s="80">
        <f t="shared" si="630"/>
        <v>22.50001</v>
      </c>
      <c r="CQ384" s="104">
        <f t="shared" ca="1" si="619"/>
        <v>-58.646802560856457</v>
      </c>
      <c r="CR384" s="104">
        <f t="shared" ca="1" si="619"/>
        <v>-54.839762493731968</v>
      </c>
      <c r="CS384" s="104">
        <f t="shared" ca="1" si="619"/>
        <v>-48.221144494255796</v>
      </c>
      <c r="CT384" s="104">
        <f t="shared" ca="1" si="619"/>
        <v>-46.261621197201258</v>
      </c>
      <c r="CU384" s="104">
        <f t="shared" ca="1" si="619"/>
        <v>-50.448651614015802</v>
      </c>
      <c r="CV384" s="104">
        <f t="shared" ca="1" si="619"/>
        <v>-56.015424365723675</v>
      </c>
      <c r="CW384" s="104">
        <f t="shared" ca="1" si="619"/>
        <v>-58.875900912277935</v>
      </c>
      <c r="CX384" s="104">
        <f t="shared" ca="1" si="619"/>
        <v>-59.63753828354033</v>
      </c>
      <c r="CY384" s="104">
        <f t="shared" ca="1" si="619"/>
        <v>-60.620689293667112</v>
      </c>
      <c r="CZ384" s="104">
        <f t="shared" ca="1" si="619"/>
        <v>-63.598106219129093</v>
      </c>
      <c r="DA384" s="104">
        <f t="shared" ca="1" si="619"/>
        <v>-69.385351515181924</v>
      </c>
      <c r="DB384" s="104">
        <f t="shared" ca="1" si="619"/>
        <v>-76.575178830497151</v>
      </c>
      <c r="DC384" s="104">
        <f t="shared" ca="1" si="619"/>
        <v>-80.188017825177909</v>
      </c>
      <c r="DE384" s="80">
        <f t="shared" si="631"/>
        <v>22.50001</v>
      </c>
      <c r="DF384" s="104">
        <f t="shared" ca="1" si="620"/>
        <v>-18.011221015388347</v>
      </c>
      <c r="DG384" s="104">
        <f t="shared" ca="1" si="620"/>
        <v>-18.716442773490787</v>
      </c>
      <c r="DH384" s="104">
        <f t="shared" ca="1" si="620"/>
        <v>-22.075089458345296</v>
      </c>
      <c r="DI384" s="104">
        <f t="shared" ca="1" si="620"/>
        <v>-27.275930465798485</v>
      </c>
      <c r="DJ384" s="104">
        <f t="shared" ca="1" si="620"/>
        <v>-27.972380286829868</v>
      </c>
      <c r="DK384" s="104">
        <f t="shared" ca="1" si="620"/>
        <v>-18.861635454547734</v>
      </c>
      <c r="DL384" s="104">
        <f t="shared" ca="1" si="620"/>
        <v>-4.9506047151167287</v>
      </c>
      <c r="DM384" s="104">
        <f t="shared" ca="1" si="620"/>
        <v>4.3223893676259504</v>
      </c>
      <c r="DN384" s="104">
        <f t="shared" ca="1" si="620"/>
        <v>5.0107280256605051</v>
      </c>
      <c r="DO384" s="104">
        <f t="shared" ca="1" si="620"/>
        <v>6.191444958211223E-2</v>
      </c>
      <c r="DP384" s="104">
        <f t="shared" ca="1" si="620"/>
        <v>-7.6477378501468323</v>
      </c>
      <c r="DQ384" s="104">
        <f t="shared" ca="1" si="620"/>
        <v>-15.925533062254877</v>
      </c>
      <c r="DR384" s="104">
        <f t="shared" ca="1" si="620"/>
        <v>-19.872045593255223</v>
      </c>
      <c r="DT384" s="80">
        <f t="shared" si="632"/>
        <v>22.50001</v>
      </c>
      <c r="DU384" s="104">
        <f t="shared" ca="1" si="621"/>
        <v>-24.213009785635787</v>
      </c>
      <c r="DV384" s="104">
        <f t="shared" ca="1" si="621"/>
        <v>-27.400983846379155</v>
      </c>
      <c r="DW384" s="104">
        <f t="shared" ca="1" si="621"/>
        <v>-36.826997966819995</v>
      </c>
      <c r="DX384" s="104">
        <f t="shared" ca="1" si="621"/>
        <v>-50.581854189194495</v>
      </c>
      <c r="DY384" s="104">
        <f t="shared" ca="1" si="621"/>
        <v>-61.693685232050228</v>
      </c>
      <c r="DZ384" s="104">
        <f t="shared" ca="1" si="621"/>
        <v>-61.227775416480227</v>
      </c>
      <c r="EA384" s="104">
        <f t="shared" ca="1" si="621"/>
        <v>-49.935366975745048</v>
      </c>
      <c r="EB384" s="104">
        <f t="shared" ca="1" si="621"/>
        <v>-36.03062247727442</v>
      </c>
      <c r="EC384" s="104">
        <f t="shared" ca="1" si="621"/>
        <v>-24.589988964516749</v>
      </c>
      <c r="ED384" s="104">
        <f t="shared" ca="1" si="621"/>
        <v>-16.568640565803506</v>
      </c>
      <c r="EE384" s="104">
        <f t="shared" ca="1" si="621"/>
        <v>-11.465618493984724</v>
      </c>
      <c r="EF384" s="104">
        <f t="shared" ca="1" si="621"/>
        <v>-8.6645779660347699</v>
      </c>
      <c r="EG384" s="104">
        <f t="shared" ca="1" si="621"/>
        <v>-7.7738471512571969</v>
      </c>
      <c r="EI384" s="80">
        <f t="shared" si="633"/>
        <v>22.50001</v>
      </c>
      <c r="EJ384" s="104">
        <f t="shared" ca="1" si="622"/>
        <v>-24.075147067648469</v>
      </c>
      <c r="EK384" s="104">
        <f t="shared" ca="1" si="622"/>
        <v>-25.084138706713041</v>
      </c>
      <c r="EL384" s="104">
        <f t="shared" ca="1" si="622"/>
        <v>-28.467920514112592</v>
      </c>
      <c r="EM384" s="104">
        <f t="shared" ca="1" si="622"/>
        <v>-34.873126642559541</v>
      </c>
      <c r="EN384" s="104">
        <f t="shared" ca="1" si="622"/>
        <v>-43.500763990907416</v>
      </c>
      <c r="EO384" s="104">
        <f t="shared" ca="1" si="622"/>
        <v>-50.686751675514117</v>
      </c>
      <c r="EP384" s="104">
        <f t="shared" ca="1" si="622"/>
        <v>-53.549737919141343</v>
      </c>
      <c r="EQ384" s="104">
        <f t="shared" ca="1" si="622"/>
        <v>-53.107145812066079</v>
      </c>
      <c r="ER384" s="104">
        <f t="shared" ca="1" si="622"/>
        <v>-51.476854622636296</v>
      </c>
      <c r="ES384" s="104">
        <f t="shared" ca="1" si="622"/>
        <v>-49.840514245871688</v>
      </c>
      <c r="ET384" s="104">
        <f t="shared" ca="1" si="622"/>
        <v>-48.606689157287057</v>
      </c>
      <c r="EU384" s="104">
        <f t="shared" ca="1" si="622"/>
        <v>-47.866454169288772</v>
      </c>
      <c r="EV384" s="104">
        <f t="shared" ca="1" si="622"/>
        <v>-47.621622291815612</v>
      </c>
      <c r="EX384" s="80">
        <f t="shared" si="634"/>
        <v>22.50001</v>
      </c>
      <c r="EY384" s="104">
        <f t="shared" ca="1" si="623"/>
        <v>0</v>
      </c>
      <c r="EZ384" s="104">
        <f t="shared" ca="1" si="623"/>
        <v>0</v>
      </c>
      <c r="FA384" s="104">
        <f t="shared" ca="1" si="623"/>
        <v>0</v>
      </c>
      <c r="FB384" s="104">
        <f t="shared" ca="1" si="623"/>
        <v>0</v>
      </c>
      <c r="FC384" s="104">
        <f t="shared" ca="1" si="623"/>
        <v>0</v>
      </c>
      <c r="FD384" s="104">
        <f t="shared" ca="1" si="623"/>
        <v>0</v>
      </c>
      <c r="FE384" s="104">
        <f t="shared" ca="1" si="623"/>
        <v>0</v>
      </c>
      <c r="FF384" s="104">
        <f t="shared" ca="1" si="623"/>
        <v>0</v>
      </c>
      <c r="FG384" s="104">
        <f t="shared" ca="1" si="623"/>
        <v>0</v>
      </c>
      <c r="FH384" s="104">
        <f t="shared" ca="1" si="623"/>
        <v>0</v>
      </c>
      <c r="FI384" s="104">
        <f t="shared" ca="1" si="623"/>
        <v>0</v>
      </c>
      <c r="FJ384" s="104">
        <f t="shared" ca="1" si="623"/>
        <v>0</v>
      </c>
      <c r="FK384" s="104">
        <f t="shared" ca="1" si="623"/>
        <v>0</v>
      </c>
      <c r="FM384" s="80">
        <f t="shared" si="635"/>
        <v>22.50001</v>
      </c>
      <c r="FN384" s="104">
        <f t="shared" ca="1" si="624"/>
        <v>0</v>
      </c>
      <c r="FO384" s="104">
        <f t="shared" ca="1" si="624"/>
        <v>0</v>
      </c>
      <c r="FP384" s="104">
        <f t="shared" ca="1" si="624"/>
        <v>0</v>
      </c>
      <c r="FQ384" s="104">
        <f t="shared" ca="1" si="624"/>
        <v>0</v>
      </c>
      <c r="FR384" s="104">
        <f t="shared" ca="1" si="624"/>
        <v>0</v>
      </c>
      <c r="FS384" s="104">
        <f t="shared" ca="1" si="624"/>
        <v>0</v>
      </c>
      <c r="FT384" s="104">
        <f t="shared" ca="1" si="624"/>
        <v>0</v>
      </c>
      <c r="FU384" s="104">
        <f t="shared" ca="1" si="624"/>
        <v>0</v>
      </c>
      <c r="FV384" s="104">
        <f t="shared" ca="1" si="624"/>
        <v>0</v>
      </c>
      <c r="FW384" s="104">
        <f t="shared" ca="1" si="624"/>
        <v>0</v>
      </c>
      <c r="FX384" s="104">
        <f t="shared" ca="1" si="624"/>
        <v>0</v>
      </c>
      <c r="FY384" s="104">
        <f t="shared" ca="1" si="624"/>
        <v>0</v>
      </c>
      <c r="FZ384" s="104">
        <f t="shared" ca="1" si="624"/>
        <v>0</v>
      </c>
    </row>
    <row r="385" spans="15:184">
      <c r="P385" s="64"/>
      <c r="S385" s="26">
        <f t="shared" si="625"/>
        <v>30.00001</v>
      </c>
      <c r="T385" s="84">
        <f t="shared" ca="1" si="614"/>
        <v>-29.921121152328421</v>
      </c>
      <c r="U385" s="84">
        <f t="shared" ca="1" si="614"/>
        <v>-33.346685840695741</v>
      </c>
      <c r="V385" s="84">
        <f t="shared" ca="1" si="614"/>
        <v>-43.995361542345876</v>
      </c>
      <c r="W385" s="84">
        <f t="shared" ca="1" si="614"/>
        <v>-61.693685232050228</v>
      </c>
      <c r="X385" s="84">
        <f t="shared" ca="1" si="614"/>
        <v>-80.840751816643234</v>
      </c>
      <c r="Y385" s="84">
        <f t="shared" ca="1" si="614"/>
        <v>-87.292927705151087</v>
      </c>
      <c r="Z385" s="84">
        <f t="shared" ca="1" si="614"/>
        <v>-74.528200847788483</v>
      </c>
      <c r="AA385" s="84">
        <f t="shared" ca="1" si="614"/>
        <v>-54.17110604596575</v>
      </c>
      <c r="AB385" s="84">
        <f t="shared" ca="1" si="614"/>
        <v>-36.8720525548216</v>
      </c>
      <c r="AC385" s="84">
        <f t="shared" ca="1" si="614"/>
        <v>-25.009052183012439</v>
      </c>
      <c r="AD385" s="84">
        <f t="shared" ca="1" si="614"/>
        <v>-17.6865178695253</v>
      </c>
      <c r="AE385" s="84">
        <f t="shared" ca="1" si="614"/>
        <v>-13.759898579701801</v>
      </c>
      <c r="AF385" s="84">
        <f t="shared" ca="1" si="614"/>
        <v>-12.526349569714355</v>
      </c>
      <c r="AG385" s="167"/>
      <c r="AH385" s="80">
        <f t="shared" si="626"/>
        <v>30.00001</v>
      </c>
      <c r="AI385" s="104">
        <f t="shared" ca="1" si="615"/>
        <v>-27.987713602166735</v>
      </c>
      <c r="AJ385" s="104">
        <f t="shared" ca="1" si="615"/>
        <v>-29.361532822585271</v>
      </c>
      <c r="AK385" s="104">
        <f t="shared" ca="1" si="615"/>
        <v>-34.055083488968194</v>
      </c>
      <c r="AL385" s="104">
        <f t="shared" ca="1" si="615"/>
        <v>-43.500763990907416</v>
      </c>
      <c r="AM385" s="104">
        <f t="shared" ca="1" si="615"/>
        <v>-57.886927636087457</v>
      </c>
      <c r="AN385" s="104">
        <f t="shared" ca="1" si="615"/>
        <v>-71.674897109187711</v>
      </c>
      <c r="AO385" s="104">
        <f t="shared" ca="1" si="615"/>
        <v>-77.07751981625934</v>
      </c>
      <c r="AP385" s="104">
        <f t="shared" ca="1" si="615"/>
        <v>-74.832897152606122</v>
      </c>
      <c r="AQ385" s="104">
        <f t="shared" ca="1" si="615"/>
        <v>-70.143926234889761</v>
      </c>
      <c r="AR385" s="104">
        <f t="shared" ca="1" si="615"/>
        <v>-65.912859977023345</v>
      </c>
      <c r="AS385" s="104">
        <f t="shared" ca="1" si="615"/>
        <v>-62.915587524305714</v>
      </c>
      <c r="AT385" s="104">
        <f t="shared" ca="1" si="615"/>
        <v>-61.183999577159469</v>
      </c>
      <c r="AU385" s="104">
        <f t="shared" ca="1" si="615"/>
        <v>-60.621460756503453</v>
      </c>
      <c r="AV385" s="62"/>
      <c r="AW385" s="80">
        <f t="shared" si="627"/>
        <v>30.00001</v>
      </c>
      <c r="AX385" s="104">
        <f t="shared" ca="1" si="616"/>
        <v>-7.8513863222578726</v>
      </c>
      <c r="AY385" s="104">
        <f t="shared" ca="1" si="583"/>
        <v>35.631845320518224</v>
      </c>
      <c r="AZ385" s="104">
        <f t="shared" ca="1" si="583"/>
        <v>34.896368110537423</v>
      </c>
      <c r="BA385" s="104">
        <f t="shared" ca="1" si="583"/>
        <v>33.895336726065231</v>
      </c>
      <c r="BB385" s="104">
        <f t="shared" ca="1" si="583"/>
        <v>33.27187368006819</v>
      </c>
      <c r="BC385" s="104">
        <f t="shared" ca="1" si="583"/>
        <v>34.729175391397916</v>
      </c>
      <c r="BD385" s="104">
        <f t="shared" ca="1" si="583"/>
        <v>41.674609089767685</v>
      </c>
      <c r="BE385" s="104">
        <f t="shared" ca="1" si="583"/>
        <v>56.911951822424136</v>
      </c>
      <c r="BF385" s="104">
        <f t="shared" ca="1" si="583"/>
        <v>75.606415546933377</v>
      </c>
      <c r="BG385" s="104">
        <f t="shared" ca="1" si="583"/>
        <v>88.688749079006456</v>
      </c>
      <c r="BH385" s="104">
        <f t="shared" ca="1" si="583"/>
        <v>94.625918944702136</v>
      </c>
      <c r="BI385" s="104">
        <f t="shared" ca="1" si="583"/>
        <v>96.616676303361089</v>
      </c>
      <c r="BJ385" s="104">
        <f t="shared" ca="1" si="583"/>
        <v>97.039685707309005</v>
      </c>
      <c r="BK385" s="62"/>
      <c r="BL385" s="80">
        <f t="shared" si="628"/>
        <v>30.00001</v>
      </c>
      <c r="BM385" s="104">
        <f t="shared" ca="1" si="617"/>
        <v>-63.826813526591337</v>
      </c>
      <c r="BN385" s="104">
        <f t="shared" ca="1" si="617"/>
        <v>-68.72358577734839</v>
      </c>
      <c r="BO385" s="104">
        <f t="shared" ca="1" si="617"/>
        <v>-84.302856810580735</v>
      </c>
      <c r="BP385" s="104">
        <f t="shared" ca="1" si="617"/>
        <v>-111.58531198436867</v>
      </c>
      <c r="BQ385" s="104">
        <f t="shared" ca="1" si="617"/>
        <v>-144.62097213746716</v>
      </c>
      <c r="BR385" s="104">
        <f t="shared" ca="1" si="617"/>
        <v>-163.30466912389187</v>
      </c>
      <c r="BS385" s="104">
        <f t="shared" ca="1" si="617"/>
        <v>-153.94517100119754</v>
      </c>
      <c r="BT385" s="104">
        <f t="shared" ca="1" si="617"/>
        <v>-129.84514576405221</v>
      </c>
      <c r="BU385" s="104">
        <f t="shared" ca="1" si="617"/>
        <v>-107.0159787897114</v>
      </c>
      <c r="BV385" s="104">
        <f t="shared" ca="1" si="617"/>
        <v>-90.50284894154008</v>
      </c>
      <c r="BW385" s="104">
        <f t="shared" ca="1" si="617"/>
        <v>-79.984273755103075</v>
      </c>
      <c r="BX385" s="104">
        <f t="shared" ca="1" si="617"/>
        <v>-74.238794209167963</v>
      </c>
      <c r="BY385" s="104">
        <f t="shared" ca="1" si="617"/>
        <v>-72.418172862946108</v>
      </c>
      <c r="BZ385" s="62"/>
      <c r="CA385" s="80">
        <f t="shared" si="629"/>
        <v>30.00001</v>
      </c>
      <c r="CB385" s="104">
        <f t="shared" ca="1" si="618"/>
        <v>-51.149701820082242</v>
      </c>
      <c r="CC385" s="104">
        <f t="shared" ca="1" si="618"/>
        <v>-51.696892026604594</v>
      </c>
      <c r="CD385" s="104">
        <f t="shared" ca="1" si="618"/>
        <v>-56.213376477957389</v>
      </c>
      <c r="CE385" s="104">
        <f t="shared" ca="1" si="618"/>
        <v>-68.641572855158628</v>
      </c>
      <c r="CF385" s="104">
        <f t="shared" ca="1" si="618"/>
        <v>-84.899584405076922</v>
      </c>
      <c r="CG385" s="104">
        <f t="shared" ca="1" si="618"/>
        <v>-90.24718469491232</v>
      </c>
      <c r="CH385" s="104">
        <f t="shared" ca="1" si="618"/>
        <v>-77.426911987870852</v>
      </c>
      <c r="CI385" s="104">
        <f t="shared" ca="1" si="618"/>
        <v>-57.778337684771245</v>
      </c>
      <c r="CJ385" s="104">
        <f t="shared" ca="1" si="618"/>
        <v>-42.038175657228699</v>
      </c>
      <c r="CK385" s="104">
        <f t="shared" ca="1" si="618"/>
        <v>-32.894613158080247</v>
      </c>
      <c r="CL385" s="104">
        <f t="shared" ca="1" si="618"/>
        <v>-29.606880708480787</v>
      </c>
      <c r="CM385" s="104">
        <f t="shared" ca="1" si="618"/>
        <v>-30.061416720933778</v>
      </c>
      <c r="CN385" s="104">
        <f t="shared" ca="1" si="618"/>
        <v>-30.885363007466648</v>
      </c>
      <c r="CP385" s="80">
        <f t="shared" si="630"/>
        <v>30.00001</v>
      </c>
      <c r="CQ385" s="104">
        <f t="shared" ca="1" si="619"/>
        <v>-49.216294269920553</v>
      </c>
      <c r="CR385" s="104">
        <f t="shared" ca="1" si="619"/>
        <v>-47.711739008494121</v>
      </c>
      <c r="CS385" s="104">
        <f t="shared" ca="1" si="619"/>
        <v>-46.273098424579707</v>
      </c>
      <c r="CT385" s="104">
        <f t="shared" ca="1" si="619"/>
        <v>-50.448651614015802</v>
      </c>
      <c r="CU385" s="104">
        <f t="shared" ca="1" si="619"/>
        <v>-61.945760224521173</v>
      </c>
      <c r="CV385" s="104">
        <f t="shared" ca="1" si="619"/>
        <v>-74.629154098948931</v>
      </c>
      <c r="CW385" s="104">
        <f t="shared" ca="1" si="619"/>
        <v>-79.976230956341709</v>
      </c>
      <c r="CX385" s="104">
        <f t="shared" ca="1" si="619"/>
        <v>-78.440128791411581</v>
      </c>
      <c r="CY385" s="104">
        <f t="shared" ca="1" si="619"/>
        <v>-75.310049337296874</v>
      </c>
      <c r="CZ385" s="104">
        <f t="shared" ca="1" si="619"/>
        <v>-73.798420952091163</v>
      </c>
      <c r="DA385" s="104">
        <f t="shared" ca="1" si="619"/>
        <v>-74.83595036326119</v>
      </c>
      <c r="DB385" s="104">
        <f t="shared" ca="1" si="619"/>
        <v>-77.485517718391449</v>
      </c>
      <c r="DC385" s="104">
        <f t="shared" ca="1" si="619"/>
        <v>-78.980474194255748</v>
      </c>
      <c r="DE385" s="80">
        <f t="shared" si="631"/>
        <v>30.00001</v>
      </c>
      <c r="DF385" s="104">
        <f t="shared" ca="1" si="620"/>
        <v>-15.575197850063393</v>
      </c>
      <c r="DG385" s="104">
        <f t="shared" ca="1" si="620"/>
        <v>-16.761740447191229</v>
      </c>
      <c r="DH385" s="104">
        <f t="shared" ca="1" si="620"/>
        <v>-21.061874030343898</v>
      </c>
      <c r="DI385" s="104">
        <f t="shared" ca="1" si="620"/>
        <v>-27.972380286829868</v>
      </c>
      <c r="DJ385" s="104">
        <f t="shared" ca="1" si="620"/>
        <v>-31.585407749684386</v>
      </c>
      <c r="DK385" s="104">
        <f t="shared" ca="1" si="620"/>
        <v>-23.005934118019105</v>
      </c>
      <c r="DL385" s="104">
        <f t="shared" ca="1" si="620"/>
        <v>-4.8784619039816048</v>
      </c>
      <c r="DM385" s="104">
        <f t="shared" ca="1" si="620"/>
        <v>8.2598796922162698</v>
      </c>
      <c r="DN385" s="104">
        <f t="shared" ca="1" si="620"/>
        <v>9.198100642559913</v>
      </c>
      <c r="DO385" s="104">
        <f t="shared" ca="1" si="620"/>
        <v>5.0107280256605051</v>
      </c>
      <c r="DP385" s="104">
        <f t="shared" ca="1" si="620"/>
        <v>-7.2411809298155161E-2</v>
      </c>
      <c r="DQ385" s="104">
        <f t="shared" ca="1" si="620"/>
        <v>-4.9097728844206738</v>
      </c>
      <c r="DR385" s="104">
        <f t="shared" ca="1" si="620"/>
        <v>-7.086705056573793</v>
      </c>
      <c r="DT385" s="80">
        <f t="shared" si="632"/>
        <v>30.00001</v>
      </c>
      <c r="DU385" s="104">
        <f t="shared" ca="1" si="621"/>
        <v>-29.921121152328421</v>
      </c>
      <c r="DV385" s="104">
        <f t="shared" ca="1" si="621"/>
        <v>-33.346685840695741</v>
      </c>
      <c r="DW385" s="104">
        <f t="shared" ca="1" si="621"/>
        <v>-43.995361542345876</v>
      </c>
      <c r="DX385" s="104">
        <f t="shared" ca="1" si="621"/>
        <v>-61.693685232050228</v>
      </c>
      <c r="DY385" s="104">
        <f t="shared" ca="1" si="621"/>
        <v>-80.840751816643234</v>
      </c>
      <c r="DZ385" s="104">
        <f t="shared" ca="1" si="621"/>
        <v>-87.292927705151087</v>
      </c>
      <c r="EA385" s="104">
        <f t="shared" ca="1" si="621"/>
        <v>-74.528200847788483</v>
      </c>
      <c r="EB385" s="104">
        <f t="shared" ca="1" si="621"/>
        <v>-54.17110604596575</v>
      </c>
      <c r="EC385" s="104">
        <f t="shared" ca="1" si="621"/>
        <v>-36.8720525548216</v>
      </c>
      <c r="ED385" s="104">
        <f t="shared" ca="1" si="621"/>
        <v>-25.009052183012439</v>
      </c>
      <c r="EE385" s="104">
        <f t="shared" ca="1" si="621"/>
        <v>-17.6865178695253</v>
      </c>
      <c r="EF385" s="104">
        <f t="shared" ca="1" si="621"/>
        <v>-13.759898579701801</v>
      </c>
      <c r="EG385" s="104">
        <f t="shared" ca="1" si="621"/>
        <v>-12.526349569714355</v>
      </c>
      <c r="EI385" s="80">
        <f t="shared" si="633"/>
        <v>30.00001</v>
      </c>
      <c r="EJ385" s="104">
        <f t="shared" ca="1" si="622"/>
        <v>-27.987713602166735</v>
      </c>
      <c r="EK385" s="104">
        <f t="shared" ca="1" si="622"/>
        <v>-29.361532822585271</v>
      </c>
      <c r="EL385" s="104">
        <f t="shared" ca="1" si="622"/>
        <v>-34.055083488968194</v>
      </c>
      <c r="EM385" s="104">
        <f t="shared" ca="1" si="622"/>
        <v>-43.500763990907416</v>
      </c>
      <c r="EN385" s="104">
        <f t="shared" ca="1" si="622"/>
        <v>-57.886927636087457</v>
      </c>
      <c r="EO385" s="104">
        <f t="shared" ca="1" si="622"/>
        <v>-71.674897109187711</v>
      </c>
      <c r="EP385" s="104">
        <f t="shared" ca="1" si="622"/>
        <v>-77.07751981625934</v>
      </c>
      <c r="EQ385" s="104">
        <f t="shared" ca="1" si="622"/>
        <v>-74.832897152606122</v>
      </c>
      <c r="ER385" s="104">
        <f t="shared" ca="1" si="622"/>
        <v>-70.143926234889761</v>
      </c>
      <c r="ES385" s="104">
        <f t="shared" ca="1" si="622"/>
        <v>-65.912859977023345</v>
      </c>
      <c r="ET385" s="104">
        <f t="shared" ca="1" si="622"/>
        <v>-62.915587524305714</v>
      </c>
      <c r="EU385" s="104">
        <f t="shared" ca="1" si="622"/>
        <v>-61.183999577159469</v>
      </c>
      <c r="EV385" s="104">
        <f t="shared" ca="1" si="622"/>
        <v>-60.621460756503453</v>
      </c>
      <c r="EX385" s="80">
        <f t="shared" si="634"/>
        <v>30.00001</v>
      </c>
      <c r="EY385" s="104">
        <f t="shared" ca="1" si="623"/>
        <v>0</v>
      </c>
      <c r="EZ385" s="104">
        <f t="shared" ca="1" si="623"/>
        <v>0</v>
      </c>
      <c r="FA385" s="104">
        <f t="shared" ca="1" si="623"/>
        <v>0</v>
      </c>
      <c r="FB385" s="104">
        <f t="shared" ca="1" si="623"/>
        <v>0</v>
      </c>
      <c r="FC385" s="104">
        <f t="shared" ca="1" si="623"/>
        <v>0</v>
      </c>
      <c r="FD385" s="104">
        <f t="shared" ca="1" si="623"/>
        <v>0</v>
      </c>
      <c r="FE385" s="104">
        <f t="shared" ca="1" si="623"/>
        <v>0</v>
      </c>
      <c r="FF385" s="104">
        <f t="shared" ca="1" si="623"/>
        <v>0</v>
      </c>
      <c r="FG385" s="104">
        <f t="shared" ca="1" si="623"/>
        <v>0</v>
      </c>
      <c r="FH385" s="104">
        <f t="shared" ca="1" si="623"/>
        <v>0</v>
      </c>
      <c r="FI385" s="104">
        <f t="shared" ca="1" si="623"/>
        <v>0</v>
      </c>
      <c r="FJ385" s="104">
        <f t="shared" ca="1" si="623"/>
        <v>0</v>
      </c>
      <c r="FK385" s="104">
        <f t="shared" ca="1" si="623"/>
        <v>0</v>
      </c>
      <c r="FM385" s="80">
        <f t="shared" si="635"/>
        <v>30.00001</v>
      </c>
      <c r="FN385" s="104">
        <f t="shared" ca="1" si="624"/>
        <v>0</v>
      </c>
      <c r="FO385" s="104">
        <f t="shared" ca="1" si="624"/>
        <v>0</v>
      </c>
      <c r="FP385" s="104">
        <f t="shared" ca="1" si="624"/>
        <v>0</v>
      </c>
      <c r="FQ385" s="104">
        <f t="shared" ca="1" si="624"/>
        <v>0</v>
      </c>
      <c r="FR385" s="104">
        <f t="shared" ca="1" si="624"/>
        <v>0</v>
      </c>
      <c r="FS385" s="104">
        <f t="shared" ca="1" si="624"/>
        <v>0</v>
      </c>
      <c r="FT385" s="104">
        <f t="shared" ca="1" si="624"/>
        <v>0</v>
      </c>
      <c r="FU385" s="104">
        <f t="shared" ca="1" si="624"/>
        <v>0</v>
      </c>
      <c r="FV385" s="104">
        <f t="shared" ca="1" si="624"/>
        <v>0</v>
      </c>
      <c r="FW385" s="104">
        <f t="shared" ca="1" si="624"/>
        <v>0</v>
      </c>
      <c r="FX385" s="104">
        <f t="shared" ca="1" si="624"/>
        <v>0</v>
      </c>
      <c r="FY385" s="104">
        <f t="shared" ca="1" si="624"/>
        <v>0</v>
      </c>
      <c r="FZ385" s="104">
        <f t="shared" ca="1" si="624"/>
        <v>0</v>
      </c>
    </row>
    <row r="386" spans="15:184">
      <c r="P386" s="64"/>
      <c r="S386" s="26">
        <f t="shared" si="625"/>
        <v>37.500010000000003</v>
      </c>
      <c r="T386" s="84">
        <f t="shared" ca="1" si="614"/>
        <v>-29.406513658747979</v>
      </c>
      <c r="U386" s="84">
        <f t="shared" ca="1" si="614"/>
        <v>-32.546366096128949</v>
      </c>
      <c r="V386" s="84">
        <f t="shared" ca="1" si="614"/>
        <v>-42.646035404504104</v>
      </c>
      <c r="W386" s="84">
        <f t="shared" ca="1" si="614"/>
        <v>-61.227775416480227</v>
      </c>
      <c r="X386" s="84">
        <f t="shared" ca="1" si="614"/>
        <v>-87.292927705151143</v>
      </c>
      <c r="Y386" s="84">
        <f t="shared" ca="1" si="614"/>
        <v>-108.4830533339761</v>
      </c>
      <c r="Z386" s="84">
        <f t="shared" ca="1" si="614"/>
        <v>-104.73749336703909</v>
      </c>
      <c r="AA386" s="84">
        <f t="shared" ca="1" si="614"/>
        <v>-80.232650101850709</v>
      </c>
      <c r="AB386" s="84">
        <f t="shared" ca="1" si="614"/>
        <v>-55.01224861144614</v>
      </c>
      <c r="AC386" s="84">
        <f t="shared" ca="1" si="614"/>
        <v>-37.229935378280203</v>
      </c>
      <c r="AD386" s="84">
        <f t="shared" ca="1" si="614"/>
        <v>-26.42254694231104</v>
      </c>
      <c r="AE386" s="84">
        <f t="shared" ca="1" si="614"/>
        <v>-20.741074746301177</v>
      </c>
      <c r="AF386" s="84">
        <f t="shared" ca="1" si="614"/>
        <v>-18.976991068238767</v>
      </c>
      <c r="AG386" s="167"/>
      <c r="AH386" s="80">
        <f t="shared" si="626"/>
        <v>37.500010000000003</v>
      </c>
      <c r="AI386" s="104">
        <f t="shared" ca="1" si="615"/>
        <v>-31.569045209781429</v>
      </c>
      <c r="AJ386" s="104">
        <f t="shared" ca="1" si="615"/>
        <v>-33.188523366854426</v>
      </c>
      <c r="AK386" s="104">
        <f t="shared" ca="1" si="615"/>
        <v>-38.791154836067697</v>
      </c>
      <c r="AL386" s="104">
        <f t="shared" ca="1" si="615"/>
        <v>-50.686751675514117</v>
      </c>
      <c r="AM386" s="104">
        <f t="shared" ca="1" si="615"/>
        <v>-71.674897109187711</v>
      </c>
      <c r="AN386" s="104">
        <f t="shared" ca="1" si="615"/>
        <v>-98.360005222805498</v>
      </c>
      <c r="AO386" s="104">
        <f t="shared" ca="1" si="615"/>
        <v>-114.96316708225903</v>
      </c>
      <c r="AP386" s="104">
        <f t="shared" ca="1" si="615"/>
        <v>-113.50452378191891</v>
      </c>
      <c r="AQ386" s="104">
        <f t="shared" ca="1" si="615"/>
        <v>-103.80880828760165</v>
      </c>
      <c r="AR386" s="104">
        <f t="shared" ca="1" si="615"/>
        <v>-94.421407470851804</v>
      </c>
      <c r="AS386" s="104">
        <f t="shared" ca="1" si="615"/>
        <v>-87.805781054412222</v>
      </c>
      <c r="AT386" s="104">
        <f t="shared" ca="1" si="615"/>
        <v>-84.042606467674574</v>
      </c>
      <c r="AU386" s="104">
        <f t="shared" ca="1" si="615"/>
        <v>-82.832011305635589</v>
      </c>
      <c r="AV386" s="62"/>
      <c r="AW386" s="80">
        <f t="shared" si="627"/>
        <v>37.500010000000003</v>
      </c>
      <c r="AX386" s="104">
        <f t="shared" ca="1" si="616"/>
        <v>-1.887428115344179</v>
      </c>
      <c r="AY386" s="104">
        <f t="shared" ca="1" si="583"/>
        <v>33.865158915320841</v>
      </c>
      <c r="AZ386" s="104">
        <f t="shared" ca="1" si="583"/>
        <v>33.519109661130251</v>
      </c>
      <c r="BA386" s="104">
        <f t="shared" ca="1" si="583"/>
        <v>33.27187368006819</v>
      </c>
      <c r="BB386" s="104">
        <f t="shared" ca="1" si="583"/>
        <v>33.895336726065224</v>
      </c>
      <c r="BC386" s="104">
        <f t="shared" ca="1" si="583"/>
        <v>37.13399771368163</v>
      </c>
      <c r="BD386" s="104">
        <f t="shared" ca="1" si="583"/>
        <v>46.208791951820203</v>
      </c>
      <c r="BE386" s="104">
        <f t="shared" ca="1" si="583"/>
        <v>64.339217794138506</v>
      </c>
      <c r="BF386" s="104">
        <f t="shared" ca="1" si="583"/>
        <v>88.688749079006485</v>
      </c>
      <c r="BG386" s="104">
        <f t="shared" ca="1" si="583"/>
        <v>109.06563989686077</v>
      </c>
      <c r="BH386" s="104">
        <f t="shared" ca="1" si="583"/>
        <v>120.01536625254641</v>
      </c>
      <c r="BI386" s="104">
        <f t="shared" ca="1" si="583"/>
        <v>124.16103539585458</v>
      </c>
      <c r="BJ386" s="104">
        <f t="shared" ca="1" si="583"/>
        <v>125.11087965080729</v>
      </c>
      <c r="BK386" s="62"/>
      <c r="BL386" s="80">
        <f t="shared" si="628"/>
        <v>37.500010000000003</v>
      </c>
      <c r="BM386" s="104">
        <f t="shared" ca="1" si="617"/>
        <v>-65.025518534907022</v>
      </c>
      <c r="BN386" s="104">
        <f t="shared" ca="1" si="617"/>
        <v>-69.851597214690713</v>
      </c>
      <c r="BO386" s="104">
        <f t="shared" ca="1" si="617"/>
        <v>-85.732377335527048</v>
      </c>
      <c r="BP386" s="104">
        <f t="shared" ca="1" si="617"/>
        <v>-116.39190235904186</v>
      </c>
      <c r="BQ386" s="104">
        <f t="shared" ca="1" si="617"/>
        <v>-163.30466912389193</v>
      </c>
      <c r="BR386" s="104">
        <f t="shared" ca="1" si="617"/>
        <v>-210.17967207669733</v>
      </c>
      <c r="BS386" s="104">
        <f t="shared" ca="1" si="617"/>
        <v>-221.25103666731491</v>
      </c>
      <c r="BT386" s="104">
        <f t="shared" ca="1" si="617"/>
        <v>-193.7371738837696</v>
      </c>
      <c r="BU386" s="104">
        <f t="shared" ca="1" si="617"/>
        <v>-157.97991433356745</v>
      </c>
      <c r="BV386" s="104">
        <f t="shared" ca="1" si="617"/>
        <v>-130.45202994812621</v>
      </c>
      <c r="BW386" s="104">
        <f t="shared" ca="1" si="617"/>
        <v>-112.89515224622903</v>
      </c>
      <c r="BX386" s="104">
        <f t="shared" ca="1" si="617"/>
        <v>-103.40640445963194</v>
      </c>
      <c r="BY386" s="104">
        <f t="shared" ca="1" si="617"/>
        <v>-100.4219122463011</v>
      </c>
      <c r="BZ386" s="62"/>
      <c r="CA386" s="80">
        <f t="shared" si="629"/>
        <v>37.500010000000003</v>
      </c>
      <c r="CB386" s="104">
        <f t="shared" ca="1" si="618"/>
        <v>-45.32704655530285</v>
      </c>
      <c r="CC386" s="104">
        <f t="shared" ca="1" si="618"/>
        <v>-46.403329496449992</v>
      </c>
      <c r="CD386" s="104">
        <f t="shared" ca="1" si="618"/>
        <v>-52.010138854034139</v>
      </c>
      <c r="CE386" s="104">
        <f t="shared" ca="1" si="618"/>
        <v>-66.556448106689786</v>
      </c>
      <c r="CF386" s="104">
        <f t="shared" ca="1" si="618"/>
        <v>-90.247184694912377</v>
      </c>
      <c r="CG386" s="104">
        <f t="shared" ca="1" si="618"/>
        <v>-110.40640940132056</v>
      </c>
      <c r="CH386" s="104">
        <f t="shared" ca="1" si="618"/>
        <v>-106.44467931625633</v>
      </c>
      <c r="CI386" s="104">
        <f t="shared" ca="1" si="618"/>
        <v>-82.283501524437781</v>
      </c>
      <c r="CJ386" s="104">
        <f t="shared" ca="1" si="618"/>
        <v>-57.969137692151371</v>
      </c>
      <c r="CK386" s="104">
        <f t="shared" ca="1" si="618"/>
        <v>-41.815695236476358</v>
      </c>
      <c r="CL386" s="104">
        <f t="shared" ca="1" si="618"/>
        <v>-33.435603659469422</v>
      </c>
      <c r="CM386" s="104">
        <f t="shared" ca="1" si="618"/>
        <v>-30.379922949599543</v>
      </c>
      <c r="CN386" s="104">
        <f t="shared" ca="1" si="618"/>
        <v>-29.842183094506197</v>
      </c>
      <c r="CP386" s="80">
        <f t="shared" si="630"/>
        <v>37.500010000000003</v>
      </c>
      <c r="CQ386" s="104">
        <f t="shared" ca="1" si="619"/>
        <v>-47.489578106336296</v>
      </c>
      <c r="CR386" s="104">
        <f t="shared" ca="1" si="619"/>
        <v>-47.045486767175468</v>
      </c>
      <c r="CS386" s="104">
        <f t="shared" ca="1" si="619"/>
        <v>-48.155258285597725</v>
      </c>
      <c r="CT386" s="104">
        <f t="shared" ca="1" si="619"/>
        <v>-56.015424365723675</v>
      </c>
      <c r="CU386" s="104">
        <f t="shared" ca="1" si="619"/>
        <v>-74.629154098948945</v>
      </c>
      <c r="CV386" s="104">
        <f t="shared" ca="1" si="619"/>
        <v>-100.28336129014994</v>
      </c>
      <c r="CW386" s="104">
        <f t="shared" ca="1" si="619"/>
        <v>-116.67035303147628</v>
      </c>
      <c r="CX386" s="104">
        <f t="shared" ca="1" si="619"/>
        <v>-115.55537520450598</v>
      </c>
      <c r="CY386" s="104">
        <f t="shared" ca="1" si="619"/>
        <v>-106.76569736830687</v>
      </c>
      <c r="CZ386" s="104">
        <f t="shared" ca="1" si="619"/>
        <v>-99.007167329047959</v>
      </c>
      <c r="DA386" s="104">
        <f t="shared" ca="1" si="619"/>
        <v>-94.8188377715706</v>
      </c>
      <c r="DB386" s="104">
        <f t="shared" ca="1" si="619"/>
        <v>-93.681454670972926</v>
      </c>
      <c r="DC386" s="104">
        <f t="shared" ca="1" si="619"/>
        <v>-93.697203331903012</v>
      </c>
      <c r="DE386" s="80">
        <f t="shared" si="631"/>
        <v>37.500010000000003</v>
      </c>
      <c r="DF386" s="104">
        <f t="shared" ca="1" si="620"/>
        <v>-9.9608072470656239</v>
      </c>
      <c r="DG386" s="104">
        <f t="shared" ca="1" si="620"/>
        <v>-10.676820822855795</v>
      </c>
      <c r="DH386" s="104">
        <f t="shared" ca="1" si="620"/>
        <v>-13.543474802819198</v>
      </c>
      <c r="DI386" s="104">
        <f t="shared" ca="1" si="620"/>
        <v>-18.861635454547734</v>
      </c>
      <c r="DJ386" s="104">
        <f t="shared" ca="1" si="620"/>
        <v>-23.005934118019137</v>
      </c>
      <c r="DK386" s="104">
        <f t="shared" ca="1" si="620"/>
        <v>-16.762283365988896</v>
      </c>
      <c r="DL386" s="104">
        <f t="shared" ca="1" si="620"/>
        <v>2.4930617451069916</v>
      </c>
      <c r="DM386" s="104">
        <f t="shared" ca="1" si="620"/>
        <v>13.233606533803815</v>
      </c>
      <c r="DN386" s="104">
        <f t="shared" ca="1" si="620"/>
        <v>8.2598796922162734</v>
      </c>
      <c r="DO386" s="104">
        <f t="shared" ca="1" si="620"/>
        <v>4.3223893676259308</v>
      </c>
      <c r="DP386" s="104">
        <f t="shared" ca="1" si="620"/>
        <v>1.5554213372489385</v>
      </c>
      <c r="DQ386" s="104">
        <f t="shared" ca="1" si="620"/>
        <v>-0.94874133719526954</v>
      </c>
      <c r="DR386" s="104">
        <f t="shared" ca="1" si="620"/>
        <v>-2.1055585306002231</v>
      </c>
      <c r="DT386" s="80">
        <f t="shared" si="632"/>
        <v>37.500010000000003</v>
      </c>
      <c r="DU386" s="104">
        <f t="shared" ca="1" si="621"/>
        <v>-29.406513658747979</v>
      </c>
      <c r="DV386" s="104">
        <f t="shared" ca="1" si="621"/>
        <v>-32.546366096128949</v>
      </c>
      <c r="DW386" s="104">
        <f t="shared" ca="1" si="621"/>
        <v>-42.646035404504104</v>
      </c>
      <c r="DX386" s="104">
        <f t="shared" ca="1" si="621"/>
        <v>-61.227775416480227</v>
      </c>
      <c r="DY386" s="104">
        <f t="shared" ca="1" si="621"/>
        <v>-87.292927705151143</v>
      </c>
      <c r="DZ386" s="104">
        <f t="shared" ca="1" si="621"/>
        <v>-108.4830533339761</v>
      </c>
      <c r="EA386" s="104">
        <f t="shared" ca="1" si="621"/>
        <v>-104.73749336703909</v>
      </c>
      <c r="EB386" s="104">
        <f t="shared" ca="1" si="621"/>
        <v>-80.232650101850709</v>
      </c>
      <c r="EC386" s="104">
        <f t="shared" ca="1" si="621"/>
        <v>-55.01224861144614</v>
      </c>
      <c r="ED386" s="104">
        <f t="shared" ca="1" si="621"/>
        <v>-37.229935378280203</v>
      </c>
      <c r="EE386" s="104">
        <f t="shared" ca="1" si="621"/>
        <v>-26.42254694231104</v>
      </c>
      <c r="EF386" s="104">
        <f t="shared" ca="1" si="621"/>
        <v>-20.741074746301177</v>
      </c>
      <c r="EG386" s="104">
        <f t="shared" ca="1" si="621"/>
        <v>-18.976991068238767</v>
      </c>
      <c r="EI386" s="80">
        <f t="shared" si="633"/>
        <v>37.500010000000003</v>
      </c>
      <c r="EJ386" s="104">
        <f t="shared" ca="1" si="622"/>
        <v>-31.569045209781429</v>
      </c>
      <c r="EK386" s="104">
        <f t="shared" ca="1" si="622"/>
        <v>-33.188523366854426</v>
      </c>
      <c r="EL386" s="104">
        <f t="shared" ca="1" si="622"/>
        <v>-38.791154836067697</v>
      </c>
      <c r="EM386" s="104">
        <f t="shared" ca="1" si="622"/>
        <v>-50.686751675514117</v>
      </c>
      <c r="EN386" s="104">
        <f t="shared" ca="1" si="622"/>
        <v>-71.674897109187711</v>
      </c>
      <c r="EO386" s="104">
        <f t="shared" ca="1" si="622"/>
        <v>-98.360005222805498</v>
      </c>
      <c r="EP386" s="104">
        <f t="shared" ca="1" si="622"/>
        <v>-114.96316708225903</v>
      </c>
      <c r="EQ386" s="104">
        <f t="shared" ca="1" si="622"/>
        <v>-113.50452378191891</v>
      </c>
      <c r="ER386" s="104">
        <f t="shared" ca="1" si="622"/>
        <v>-103.80880828760165</v>
      </c>
      <c r="ES386" s="104">
        <f t="shared" ca="1" si="622"/>
        <v>-94.421407470851804</v>
      </c>
      <c r="ET386" s="104">
        <f t="shared" ca="1" si="622"/>
        <v>-87.805781054412222</v>
      </c>
      <c r="EU386" s="104">
        <f t="shared" ca="1" si="622"/>
        <v>-84.042606467674574</v>
      </c>
      <c r="EV386" s="104">
        <f t="shared" ca="1" si="622"/>
        <v>-82.832011305635589</v>
      </c>
      <c r="EX386" s="80">
        <f t="shared" si="634"/>
        <v>37.500010000000003</v>
      </c>
      <c r="EY386" s="104">
        <f t="shared" ca="1" si="623"/>
        <v>0</v>
      </c>
      <c r="EZ386" s="104">
        <f t="shared" ca="1" si="623"/>
        <v>0</v>
      </c>
      <c r="FA386" s="104">
        <f t="shared" ca="1" si="623"/>
        <v>0</v>
      </c>
      <c r="FB386" s="104">
        <f t="shared" ca="1" si="623"/>
        <v>0</v>
      </c>
      <c r="FC386" s="104">
        <f t="shared" ca="1" si="623"/>
        <v>0</v>
      </c>
      <c r="FD386" s="104">
        <f t="shared" ca="1" si="623"/>
        <v>0</v>
      </c>
      <c r="FE386" s="104">
        <f t="shared" ca="1" si="623"/>
        <v>0</v>
      </c>
      <c r="FF386" s="104">
        <f t="shared" ca="1" si="623"/>
        <v>0</v>
      </c>
      <c r="FG386" s="104">
        <f t="shared" ca="1" si="623"/>
        <v>0</v>
      </c>
      <c r="FH386" s="104">
        <f t="shared" ca="1" si="623"/>
        <v>0</v>
      </c>
      <c r="FI386" s="104">
        <f t="shared" ca="1" si="623"/>
        <v>0</v>
      </c>
      <c r="FJ386" s="104">
        <f t="shared" ca="1" si="623"/>
        <v>0</v>
      </c>
      <c r="FK386" s="104">
        <f t="shared" ca="1" si="623"/>
        <v>0</v>
      </c>
      <c r="FM386" s="80">
        <f t="shared" si="635"/>
        <v>37.500010000000003</v>
      </c>
      <c r="FN386" s="104">
        <f t="shared" ca="1" si="624"/>
        <v>0</v>
      </c>
      <c r="FO386" s="104">
        <f t="shared" ca="1" si="624"/>
        <v>0</v>
      </c>
      <c r="FP386" s="104">
        <f t="shared" ca="1" si="624"/>
        <v>0</v>
      </c>
      <c r="FQ386" s="104">
        <f t="shared" ca="1" si="624"/>
        <v>0</v>
      </c>
      <c r="FR386" s="104">
        <f t="shared" ca="1" si="624"/>
        <v>0</v>
      </c>
      <c r="FS386" s="104">
        <f t="shared" ca="1" si="624"/>
        <v>0</v>
      </c>
      <c r="FT386" s="104">
        <f t="shared" ca="1" si="624"/>
        <v>0</v>
      </c>
      <c r="FU386" s="104">
        <f t="shared" ca="1" si="624"/>
        <v>0</v>
      </c>
      <c r="FV386" s="104">
        <f t="shared" ca="1" si="624"/>
        <v>0</v>
      </c>
      <c r="FW386" s="104">
        <f t="shared" ca="1" si="624"/>
        <v>0</v>
      </c>
      <c r="FX386" s="104">
        <f t="shared" ca="1" si="624"/>
        <v>0</v>
      </c>
      <c r="FY386" s="104">
        <f t="shared" ca="1" si="624"/>
        <v>0</v>
      </c>
      <c r="FZ386" s="104">
        <f t="shared" ca="1" si="624"/>
        <v>0</v>
      </c>
    </row>
    <row r="387" spans="15:184">
      <c r="P387" s="64"/>
      <c r="R387" s="95"/>
      <c r="S387" s="26">
        <f t="shared" si="625"/>
        <v>45.000010000000003</v>
      </c>
      <c r="T387" s="84">
        <f t="shared" ca="1" si="614"/>
        <v>-24.158155486468679</v>
      </c>
      <c r="U387" s="84">
        <f t="shared" ca="1" si="614"/>
        <v>-26.620556445441164</v>
      </c>
      <c r="V387" s="84">
        <f t="shared" ca="1" si="614"/>
        <v>-34.61676893395061</v>
      </c>
      <c r="W387" s="84">
        <f t="shared" ca="1" si="614"/>
        <v>-49.935366975745062</v>
      </c>
      <c r="X387" s="84">
        <f t="shared" ca="1" si="614"/>
        <v>-74.528200847788526</v>
      </c>
      <c r="Y387" s="84">
        <f t="shared" ca="1" si="614"/>
        <v>-104.73749336703916</v>
      </c>
      <c r="Z387" s="84">
        <f t="shared" ca="1" si="614"/>
        <v>-121.08109245841126</v>
      </c>
      <c r="AA387" s="84">
        <f t="shared" ca="1" si="614"/>
        <v>-106.28786958505596</v>
      </c>
      <c r="AB387" s="84">
        <f t="shared" ca="1" si="614"/>
        <v>-76.867651184938268</v>
      </c>
      <c r="AC387" s="84">
        <f t="shared" ca="1" si="614"/>
        <v>-52.482249881403355</v>
      </c>
      <c r="AD387" s="84">
        <f t="shared" ca="1" si="614"/>
        <v>-37.152366284587472</v>
      </c>
      <c r="AE387" s="84">
        <f t="shared" ca="1" si="614"/>
        <v>-29.107922479795516</v>
      </c>
      <c r="AF387" s="84">
        <f t="shared" ca="1" si="614"/>
        <v>-26.624504407439886</v>
      </c>
      <c r="AG387" s="167"/>
      <c r="AH387" s="80">
        <f t="shared" si="626"/>
        <v>45.000010000000003</v>
      </c>
      <c r="AI387" s="104">
        <f t="shared" ca="1" si="615"/>
        <v>-33.899518012973779</v>
      </c>
      <c r="AJ387" s="104">
        <f t="shared" ca="1" si="615"/>
        <v>-35.552564375637807</v>
      </c>
      <c r="AK387" s="104">
        <f t="shared" ca="1" si="615"/>
        <v>-41.257178473987963</v>
      </c>
      <c r="AL387" s="104">
        <f t="shared" ca="1" si="615"/>
        <v>-53.549737919141357</v>
      </c>
      <c r="AM387" s="104">
        <f t="shared" ca="1" si="615"/>
        <v>-77.077519816259368</v>
      </c>
      <c r="AN387" s="104">
        <f t="shared" ca="1" si="615"/>
        <v>-114.96316708225906</v>
      </c>
      <c r="AO387" s="104">
        <f t="shared" ca="1" si="615"/>
        <v>-154.35296613847942</v>
      </c>
      <c r="AP387" s="104">
        <f t="shared" ca="1" si="615"/>
        <v>-168.37095473049467</v>
      </c>
      <c r="AQ387" s="104">
        <f t="shared" ca="1" si="615"/>
        <v>-157.66755039600275</v>
      </c>
      <c r="AR387" s="104">
        <f t="shared" ca="1" si="615"/>
        <v>-141.28546284164742</v>
      </c>
      <c r="AS387" s="104">
        <f t="shared" ca="1" si="615"/>
        <v>-128.60413548385782</v>
      </c>
      <c r="AT387" s="104">
        <f t="shared" ca="1" si="615"/>
        <v>-121.23803569701637</v>
      </c>
      <c r="AU387" s="104">
        <f t="shared" ca="1" si="615"/>
        <v>-118.86098601470614</v>
      </c>
      <c r="AV387" s="62"/>
      <c r="AW387" s="80">
        <f t="shared" si="627"/>
        <v>45.000010000000003</v>
      </c>
      <c r="AX387" s="104">
        <f t="shared" ca="1" si="616"/>
        <v>7.2750136055338883</v>
      </c>
      <c r="AY387" s="104">
        <f t="shared" ca="1" si="583"/>
        <v>33.348038311448981</v>
      </c>
      <c r="AZ387" s="104">
        <f t="shared" ca="1" si="583"/>
        <v>33.27187368006819</v>
      </c>
      <c r="BA387" s="104">
        <f t="shared" ca="1" si="583"/>
        <v>33.519109661130258</v>
      </c>
      <c r="BB387" s="104">
        <f t="shared" ca="1" si="583"/>
        <v>34.896368110537423</v>
      </c>
      <c r="BC387" s="104">
        <f t="shared" ca="1" si="583"/>
        <v>39.08701897452589</v>
      </c>
      <c r="BD387" s="104">
        <f t="shared" ca="1" si="583"/>
        <v>49.046089369653856</v>
      </c>
      <c r="BE387" s="104">
        <f t="shared" ca="1" si="583"/>
        <v>67.978420847194329</v>
      </c>
      <c r="BF387" s="104">
        <f t="shared" ca="1" si="583"/>
        <v>94.625918944702164</v>
      </c>
      <c r="BG387" s="104">
        <f t="shared" ca="1" si="583"/>
        <v>120.01536625254641</v>
      </c>
      <c r="BH387" s="104">
        <f t="shared" ca="1" si="583"/>
        <v>136.17576721894346</v>
      </c>
      <c r="BI387" s="104">
        <f t="shared" ca="1" si="583"/>
        <v>143.42964614733384</v>
      </c>
      <c r="BJ387" s="104">
        <f t="shared" ca="1" si="583"/>
        <v>145.32176255130634</v>
      </c>
      <c r="BK387" s="62"/>
      <c r="BL387" s="80">
        <f t="shared" si="628"/>
        <v>45.000010000000003</v>
      </c>
      <c r="BM387" s="104">
        <f t="shared" ca="1" si="617"/>
        <v>-60.524022420413665</v>
      </c>
      <c r="BN387" s="104">
        <f t="shared" ca="1" si="617"/>
        <v>-64.660486855433291</v>
      </c>
      <c r="BO387" s="104">
        <f t="shared" ca="1" si="617"/>
        <v>-78.409544758575436</v>
      </c>
      <c r="BP387" s="104">
        <f t="shared" ca="1" si="617"/>
        <v>-106.03198780054474</v>
      </c>
      <c r="BQ387" s="104">
        <f t="shared" ca="1" si="617"/>
        <v>-153.94517100119759</v>
      </c>
      <c r="BR387" s="104">
        <f t="shared" ca="1" si="617"/>
        <v>-221.25103666731502</v>
      </c>
      <c r="BS387" s="104">
        <f t="shared" ca="1" si="617"/>
        <v>-275.43405859689074</v>
      </c>
      <c r="BT387" s="104">
        <f t="shared" ca="1" si="617"/>
        <v>-273.10844809753377</v>
      </c>
      <c r="BU387" s="104">
        <f t="shared" ca="1" si="617"/>
        <v>-232.19575124379125</v>
      </c>
      <c r="BV387" s="104">
        <f t="shared" ca="1" si="617"/>
        <v>-191.22082981739246</v>
      </c>
      <c r="BW387" s="104">
        <f t="shared" ca="1" si="617"/>
        <v>-163.22090441780841</v>
      </c>
      <c r="BX387" s="104">
        <f t="shared" ca="1" si="617"/>
        <v>-147.85859214245755</v>
      </c>
      <c r="BY387" s="104">
        <f t="shared" ca="1" si="617"/>
        <v>-143.01914150117483</v>
      </c>
      <c r="BZ387" s="62"/>
      <c r="CA387" s="80">
        <f t="shared" si="629"/>
        <v>45.000010000000003</v>
      </c>
      <c r="CB387" s="104">
        <f t="shared" ca="1" si="618"/>
        <v>-39.237988577636017</v>
      </c>
      <c r="CC387" s="104">
        <f t="shared" ca="1" si="618"/>
        <v>-39.863797076467577</v>
      </c>
      <c r="CD387" s="104">
        <f t="shared" ca="1" si="618"/>
        <v>-43.779331618515883</v>
      </c>
      <c r="CE387" s="104">
        <f t="shared" ca="1" si="618"/>
        <v>-55.261529968881653</v>
      </c>
      <c r="CF387" s="104">
        <f t="shared" ca="1" si="618"/>
        <v>-77.426911987870895</v>
      </c>
      <c r="CG387" s="104">
        <f t="shared" ca="1" si="618"/>
        <v>-106.44467931625638</v>
      </c>
      <c r="CH387" s="104">
        <f t="shared" ca="1" si="618"/>
        <v>-122.36920344718794</v>
      </c>
      <c r="CI387" s="104">
        <f t="shared" ca="1" si="618"/>
        <v>-107.65723827274491</v>
      </c>
      <c r="CJ387" s="104">
        <f t="shared" ca="1" si="618"/>
        <v>-78.761931517651988</v>
      </c>
      <c r="CK387" s="104">
        <f t="shared" ca="1" si="618"/>
        <v>-55.428389872387882</v>
      </c>
      <c r="CL387" s="104">
        <f t="shared" ca="1" si="618"/>
        <v>-41.726712982297094</v>
      </c>
      <c r="CM387" s="104">
        <f t="shared" ca="1" si="618"/>
        <v>-35.480843394103459</v>
      </c>
      <c r="CN387" s="104">
        <f t="shared" ca="1" si="618"/>
        <v>-33.846803890493277</v>
      </c>
      <c r="CP387" s="80">
        <f t="shared" si="630"/>
        <v>45.000010000000003</v>
      </c>
      <c r="CQ387" s="104">
        <f t="shared" ca="1" si="619"/>
        <v>-48.979351104141124</v>
      </c>
      <c r="CR387" s="104">
        <f t="shared" ca="1" si="619"/>
        <v>-48.795805006664224</v>
      </c>
      <c r="CS387" s="104">
        <f t="shared" ca="1" si="619"/>
        <v>-50.419741158553229</v>
      </c>
      <c r="CT387" s="104">
        <f t="shared" ca="1" si="619"/>
        <v>-58.875900912277949</v>
      </c>
      <c r="CU387" s="104">
        <f t="shared" ca="1" si="619"/>
        <v>-79.976230956341752</v>
      </c>
      <c r="CV387" s="104">
        <f t="shared" ca="1" si="619"/>
        <v>-116.67035303147635</v>
      </c>
      <c r="CW387" s="104">
        <f t="shared" ca="1" si="619"/>
        <v>-155.64107712725612</v>
      </c>
      <c r="CX387" s="104">
        <f t="shared" ca="1" si="619"/>
        <v>-169.74032341818364</v>
      </c>
      <c r="CY387" s="104">
        <f t="shared" ca="1" si="619"/>
        <v>-159.56183072871642</v>
      </c>
      <c r="CZ387" s="104">
        <f t="shared" ca="1" si="619"/>
        <v>-144.23160283263198</v>
      </c>
      <c r="DA387" s="104">
        <f t="shared" ca="1" si="619"/>
        <v>-133.17848218156743</v>
      </c>
      <c r="DB387" s="104">
        <f t="shared" ca="1" si="619"/>
        <v>-127.61095661132431</v>
      </c>
      <c r="DC387" s="104">
        <f t="shared" ca="1" si="619"/>
        <v>-126.08328549775955</v>
      </c>
      <c r="DE387" s="80">
        <f t="shared" si="631"/>
        <v>45.000010000000003</v>
      </c>
      <c r="DF387" s="104">
        <f t="shared" ca="1" si="620"/>
        <v>-3.9092307714201895</v>
      </c>
      <c r="DG387" s="104">
        <f t="shared" ca="1" si="620"/>
        <v>-3.7125504239638412</v>
      </c>
      <c r="DH387" s="104">
        <f t="shared" ca="1" si="620"/>
        <v>-3.8582653546180965</v>
      </c>
      <c r="DI387" s="104">
        <f t="shared" ca="1" si="620"/>
        <v>-4.9506047151167305</v>
      </c>
      <c r="DJ387" s="104">
        <f t="shared" ca="1" si="620"/>
        <v>-4.878461903981604</v>
      </c>
      <c r="DK387" s="104">
        <f t="shared" ca="1" si="620"/>
        <v>2.4930617451069712</v>
      </c>
      <c r="DL387" s="104">
        <f t="shared" ca="1" si="620"/>
        <v>14.392020198607502</v>
      </c>
      <c r="DM387" s="104">
        <f t="shared" ca="1" si="620"/>
        <v>2.4930617451069725</v>
      </c>
      <c r="DN387" s="104">
        <f t="shared" ca="1" si="620"/>
        <v>-4.8784619039815791</v>
      </c>
      <c r="DO387" s="104">
        <f t="shared" ca="1" si="620"/>
        <v>-4.9506047151166896</v>
      </c>
      <c r="DP387" s="104">
        <f t="shared" ca="1" si="620"/>
        <v>-3.8582653546180756</v>
      </c>
      <c r="DQ387" s="104">
        <f t="shared" ca="1" si="620"/>
        <v>-3.7125504239638412</v>
      </c>
      <c r="DR387" s="104">
        <f t="shared" ca="1" si="620"/>
        <v>-3.9092307714201882</v>
      </c>
      <c r="DT387" s="80">
        <f t="shared" si="632"/>
        <v>45.000010000000003</v>
      </c>
      <c r="DU387" s="104">
        <f t="shared" ca="1" si="621"/>
        <v>-24.158155486468679</v>
      </c>
      <c r="DV387" s="104">
        <f t="shared" ca="1" si="621"/>
        <v>-26.620556445441164</v>
      </c>
      <c r="DW387" s="104">
        <f t="shared" ca="1" si="621"/>
        <v>-34.61676893395061</v>
      </c>
      <c r="DX387" s="104">
        <f t="shared" ca="1" si="621"/>
        <v>-49.935366975745062</v>
      </c>
      <c r="DY387" s="104">
        <f t="shared" ca="1" si="621"/>
        <v>-74.528200847788526</v>
      </c>
      <c r="DZ387" s="104">
        <f t="shared" ca="1" si="621"/>
        <v>-104.73749336703916</v>
      </c>
      <c r="EA387" s="104">
        <f t="shared" ca="1" si="621"/>
        <v>-121.08109245841126</v>
      </c>
      <c r="EB387" s="104">
        <f t="shared" ca="1" si="621"/>
        <v>-106.28786958505596</v>
      </c>
      <c r="EC387" s="104">
        <f t="shared" ca="1" si="621"/>
        <v>-76.867651184938268</v>
      </c>
      <c r="ED387" s="104">
        <f t="shared" ca="1" si="621"/>
        <v>-52.482249881403355</v>
      </c>
      <c r="EE387" s="104">
        <f t="shared" ca="1" si="621"/>
        <v>-37.152366284587472</v>
      </c>
      <c r="EF387" s="104">
        <f t="shared" ca="1" si="621"/>
        <v>-29.107922479795516</v>
      </c>
      <c r="EG387" s="104">
        <f t="shared" ca="1" si="621"/>
        <v>-26.624504407439886</v>
      </c>
      <c r="EI387" s="80">
        <f t="shared" si="633"/>
        <v>45.000010000000003</v>
      </c>
      <c r="EJ387" s="104">
        <f t="shared" ca="1" si="622"/>
        <v>-33.899518012973779</v>
      </c>
      <c r="EK387" s="104">
        <f t="shared" ca="1" si="622"/>
        <v>-35.552564375637807</v>
      </c>
      <c r="EL387" s="104">
        <f t="shared" ca="1" si="622"/>
        <v>-41.257178473987963</v>
      </c>
      <c r="EM387" s="104">
        <f t="shared" ca="1" si="622"/>
        <v>-53.549737919141357</v>
      </c>
      <c r="EN387" s="104">
        <f t="shared" ca="1" si="622"/>
        <v>-77.077519816259368</v>
      </c>
      <c r="EO387" s="104">
        <f t="shared" ca="1" si="622"/>
        <v>-114.96316708225906</v>
      </c>
      <c r="EP387" s="104">
        <f t="shared" ca="1" si="622"/>
        <v>-154.35296613847942</v>
      </c>
      <c r="EQ387" s="104">
        <f t="shared" ca="1" si="622"/>
        <v>-168.37095473049467</v>
      </c>
      <c r="ER387" s="104">
        <f t="shared" ca="1" si="622"/>
        <v>-157.66755039600275</v>
      </c>
      <c r="ES387" s="104">
        <f t="shared" ca="1" si="622"/>
        <v>-141.28546284164742</v>
      </c>
      <c r="ET387" s="104">
        <f t="shared" ca="1" si="622"/>
        <v>-128.60413548385782</v>
      </c>
      <c r="EU387" s="104">
        <f t="shared" ca="1" si="622"/>
        <v>-121.23803569701637</v>
      </c>
      <c r="EV387" s="104">
        <f t="shared" ca="1" si="622"/>
        <v>-118.86098601470614</v>
      </c>
      <c r="EX387" s="80">
        <f t="shared" si="634"/>
        <v>45.000010000000003</v>
      </c>
      <c r="EY387" s="104">
        <f t="shared" ca="1" si="623"/>
        <v>0</v>
      </c>
      <c r="EZ387" s="104">
        <f t="shared" ca="1" si="623"/>
        <v>0</v>
      </c>
      <c r="FA387" s="104">
        <f t="shared" ca="1" si="623"/>
        <v>0</v>
      </c>
      <c r="FB387" s="104">
        <f t="shared" ca="1" si="623"/>
        <v>0</v>
      </c>
      <c r="FC387" s="104">
        <f t="shared" ca="1" si="623"/>
        <v>0</v>
      </c>
      <c r="FD387" s="104">
        <f t="shared" ca="1" si="623"/>
        <v>0</v>
      </c>
      <c r="FE387" s="104">
        <f t="shared" ca="1" si="623"/>
        <v>0</v>
      </c>
      <c r="FF387" s="104">
        <f t="shared" ca="1" si="623"/>
        <v>0</v>
      </c>
      <c r="FG387" s="104">
        <f t="shared" ca="1" si="623"/>
        <v>0</v>
      </c>
      <c r="FH387" s="104">
        <f t="shared" ca="1" si="623"/>
        <v>0</v>
      </c>
      <c r="FI387" s="104">
        <f t="shared" ca="1" si="623"/>
        <v>0</v>
      </c>
      <c r="FJ387" s="104">
        <f t="shared" ca="1" si="623"/>
        <v>0</v>
      </c>
      <c r="FK387" s="104">
        <f t="shared" ca="1" si="623"/>
        <v>0</v>
      </c>
      <c r="FM387" s="80">
        <f t="shared" si="635"/>
        <v>45.000010000000003</v>
      </c>
      <c r="FN387" s="104">
        <f t="shared" ca="1" si="624"/>
        <v>0</v>
      </c>
      <c r="FO387" s="104">
        <f t="shared" ca="1" si="624"/>
        <v>0</v>
      </c>
      <c r="FP387" s="104">
        <f t="shared" ca="1" si="624"/>
        <v>0</v>
      </c>
      <c r="FQ387" s="104">
        <f t="shared" ca="1" si="624"/>
        <v>0</v>
      </c>
      <c r="FR387" s="104">
        <f t="shared" ca="1" si="624"/>
        <v>0</v>
      </c>
      <c r="FS387" s="104">
        <f t="shared" ca="1" si="624"/>
        <v>0</v>
      </c>
      <c r="FT387" s="104">
        <f t="shared" ca="1" si="624"/>
        <v>0</v>
      </c>
      <c r="FU387" s="104">
        <f t="shared" ca="1" si="624"/>
        <v>0</v>
      </c>
      <c r="FV387" s="104">
        <f t="shared" ca="1" si="624"/>
        <v>0</v>
      </c>
      <c r="FW387" s="104">
        <f t="shared" ca="1" si="624"/>
        <v>0</v>
      </c>
      <c r="FX387" s="104">
        <f t="shared" ca="1" si="624"/>
        <v>0</v>
      </c>
      <c r="FY387" s="104">
        <f t="shared" ca="1" si="624"/>
        <v>0</v>
      </c>
      <c r="FZ387" s="104">
        <f t="shared" ca="1" si="624"/>
        <v>0</v>
      </c>
    </row>
    <row r="388" spans="15:184">
      <c r="P388" s="64"/>
      <c r="R388" s="23"/>
      <c r="S388" s="26">
        <f t="shared" si="625"/>
        <v>52.500010000000003</v>
      </c>
      <c r="T388" s="84">
        <f t="shared" ca="1" si="614"/>
        <v>-17.589900940665515</v>
      </c>
      <c r="U388" s="84">
        <f t="shared" ca="1" si="614"/>
        <v>-19.363797991957362</v>
      </c>
      <c r="V388" s="84">
        <f t="shared" ca="1" si="614"/>
        <v>-25.089371191816831</v>
      </c>
      <c r="W388" s="84">
        <f t="shared" ca="1" si="614"/>
        <v>-36.030622477274413</v>
      </c>
      <c r="X388" s="84">
        <f t="shared" ca="1" si="614"/>
        <v>-54.171106045965772</v>
      </c>
      <c r="Y388" s="84">
        <f t="shared" ca="1" si="614"/>
        <v>-80.232650101850709</v>
      </c>
      <c r="Z388" s="84">
        <f t="shared" ca="1" si="614"/>
        <v>-106.28786958505596</v>
      </c>
      <c r="AA388" s="84">
        <f t="shared" ca="1" si="614"/>
        <v>-111.81966685389189</v>
      </c>
      <c r="AB388" s="84">
        <f t="shared" ca="1" si="614"/>
        <v>-91.629772014704159</v>
      </c>
      <c r="AC388" s="84">
        <f t="shared" ca="1" si="614"/>
        <v>-65.705150683527691</v>
      </c>
      <c r="AD388" s="84">
        <f t="shared" ca="1" si="614"/>
        <v>-46.941222499459329</v>
      </c>
      <c r="AE388" s="84">
        <f t="shared" ca="1" si="614"/>
        <v>-36.663073847836287</v>
      </c>
      <c r="AF388" s="84">
        <f t="shared" ca="1" si="614"/>
        <v>-33.4564733251256</v>
      </c>
      <c r="AG388" s="167"/>
      <c r="AH388" s="80">
        <f t="shared" si="626"/>
        <v>52.500010000000003</v>
      </c>
      <c r="AI388" s="104">
        <f t="shared" ca="1" si="615"/>
        <v>-35.049147945440112</v>
      </c>
      <c r="AJ388" s="104">
        <f t="shared" ca="1" si="615"/>
        <v>-36.597796895623993</v>
      </c>
      <c r="AK388" s="104">
        <f t="shared" ca="1" si="615"/>
        <v>-41.880175028767454</v>
      </c>
      <c r="AL388" s="104">
        <f t="shared" ca="1" si="615"/>
        <v>-53.107145812066058</v>
      </c>
      <c r="AM388" s="104">
        <f t="shared" ca="1" si="615"/>
        <v>-74.832897152606094</v>
      </c>
      <c r="AN388" s="104">
        <f t="shared" ca="1" si="615"/>
        <v>-113.50452378191891</v>
      </c>
      <c r="AO388" s="104">
        <f t="shared" ca="1" si="615"/>
        <v>-168.37095473049467</v>
      </c>
      <c r="AP388" s="104">
        <f t="shared" ca="1" si="615"/>
        <v>-213.30058820197158</v>
      </c>
      <c r="AQ388" s="104">
        <f t="shared" ca="1" si="615"/>
        <v>-221.07170625551583</v>
      </c>
      <c r="AR388" s="104">
        <f t="shared" ca="1" si="615"/>
        <v>-204.92461001277076</v>
      </c>
      <c r="AS388" s="104">
        <f t="shared" ca="1" si="615"/>
        <v>-186.75294476228433</v>
      </c>
      <c r="AT388" s="104">
        <f t="shared" ca="1" si="615"/>
        <v>-175.00200764118659</v>
      </c>
      <c r="AU388" s="104">
        <f t="shared" ca="1" si="615"/>
        <v>-171.08317302741051</v>
      </c>
      <c r="AV388" s="62"/>
      <c r="AW388" s="80">
        <f t="shared" si="627"/>
        <v>52.500010000000003</v>
      </c>
      <c r="AX388" s="104">
        <f t="shared" ca="1" si="616"/>
        <v>16.072156877201341</v>
      </c>
      <c r="AY388" s="104">
        <f t="shared" ca="1" si="583"/>
        <v>33.27187368006819</v>
      </c>
      <c r="AZ388" s="104">
        <f t="shared" ca="1" si="583"/>
        <v>33.348038311448988</v>
      </c>
      <c r="BA388" s="104">
        <f t="shared" ca="1" si="583"/>
        <v>33.865158915320848</v>
      </c>
      <c r="BB388" s="104">
        <f t="shared" ca="1" si="583"/>
        <v>35.631845320518217</v>
      </c>
      <c r="BC388" s="104">
        <f t="shared" ca="1" si="583"/>
        <v>40.267765312520005</v>
      </c>
      <c r="BD388" s="104">
        <f t="shared" ca="1" si="583"/>
        <v>50.531060573708764</v>
      </c>
      <c r="BE388" s="104">
        <f t="shared" ca="1" si="583"/>
        <v>69.490545532037899</v>
      </c>
      <c r="BF388" s="104">
        <f t="shared" ca="1" si="583"/>
        <v>96.616676303361089</v>
      </c>
      <c r="BG388" s="104">
        <f t="shared" ca="1" si="583"/>
        <v>124.16103539585458</v>
      </c>
      <c r="BH388" s="104">
        <f t="shared" ca="1" si="583"/>
        <v>143.42964614733384</v>
      </c>
      <c r="BI388" s="104">
        <f t="shared" ca="1" si="583"/>
        <v>152.97220088653407</v>
      </c>
      <c r="BJ388" s="104">
        <f t="shared" ca="1" si="583"/>
        <v>155.64060938785997</v>
      </c>
      <c r="BK388" s="62"/>
      <c r="BL388" s="80">
        <f t="shared" si="628"/>
        <v>52.500010000000003</v>
      </c>
      <c r="BM388" s="104">
        <f t="shared" ca="1" si="617"/>
        <v>-54.026139013678886</v>
      </c>
      <c r="BN388" s="104">
        <f t="shared" ca="1" si="617"/>
        <v>-57.338871641925188</v>
      </c>
      <c r="BO388" s="104">
        <f t="shared" ca="1" si="617"/>
        <v>-68.302721971078469</v>
      </c>
      <c r="BP388" s="104">
        <f t="shared" ca="1" si="617"/>
        <v>-90.337081190346268</v>
      </c>
      <c r="BQ388" s="104">
        <f t="shared" ca="1" si="617"/>
        <v>-129.84514576405221</v>
      </c>
      <c r="BR388" s="104">
        <f t="shared" ca="1" si="617"/>
        <v>-193.7371738837696</v>
      </c>
      <c r="BS388" s="104">
        <f t="shared" ca="1" si="617"/>
        <v>-273.10844809753377</v>
      </c>
      <c r="BT388" s="104">
        <f t="shared" ca="1" si="617"/>
        <v>-321.78364153594771</v>
      </c>
      <c r="BU388" s="104">
        <f t="shared" ca="1" si="617"/>
        <v>-308.36463396066694</v>
      </c>
      <c r="BV388" s="104">
        <f t="shared" ca="1" si="617"/>
        <v>-266.15238542925101</v>
      </c>
      <c r="BW388" s="104">
        <f t="shared" ca="1" si="617"/>
        <v>-229.39898016678842</v>
      </c>
      <c r="BX388" s="104">
        <f t="shared" ca="1" si="617"/>
        <v>-207.5483737373155</v>
      </c>
      <c r="BY388" s="104">
        <f t="shared" ca="1" si="617"/>
        <v>-200.48968668615854</v>
      </c>
      <c r="BZ388" s="62"/>
      <c r="CA388" s="80">
        <f t="shared" si="629"/>
        <v>52.500010000000003</v>
      </c>
      <c r="CB388" s="104">
        <f t="shared" ca="1" si="618"/>
        <v>-35.053296974334913</v>
      </c>
      <c r="CC388" s="104">
        <f t="shared" ca="1" si="618"/>
        <v>-34.809103501125634</v>
      </c>
      <c r="CD388" s="104">
        <f t="shared" ca="1" si="618"/>
        <v>-36.006205459107498</v>
      </c>
      <c r="CE388" s="104">
        <f t="shared" ca="1" si="618"/>
        <v>-42.561014948748664</v>
      </c>
      <c r="CF388" s="104">
        <f t="shared" ca="1" si="618"/>
        <v>-57.778337684771245</v>
      </c>
      <c r="CG388" s="104">
        <f t="shared" ca="1" si="618"/>
        <v>-82.283501524437781</v>
      </c>
      <c r="CH388" s="104">
        <f t="shared" ca="1" si="618"/>
        <v>-107.65723827274491</v>
      </c>
      <c r="CI388" s="104">
        <f t="shared" ca="1" si="618"/>
        <v>-113.05003725585379</v>
      </c>
      <c r="CJ388" s="104">
        <f t="shared" ca="1" si="618"/>
        <v>-93.152124538881239</v>
      </c>
      <c r="CK388" s="104">
        <f t="shared" ca="1" si="618"/>
        <v>-67.994294551337191</v>
      </c>
      <c r="CL388" s="104">
        <f t="shared" ca="1" si="618"/>
        <v>-50.52467345390447</v>
      </c>
      <c r="CM388" s="104">
        <f t="shared" ca="1" si="618"/>
        <v>-41.751352035251344</v>
      </c>
      <c r="CN388" s="104">
        <f t="shared" ca="1" si="618"/>
        <v>-39.276166250409517</v>
      </c>
      <c r="CP388" s="80">
        <f t="shared" si="630"/>
        <v>52.500010000000003</v>
      </c>
      <c r="CQ388" s="104">
        <f t="shared" ca="1" si="619"/>
        <v>-52.512543979109502</v>
      </c>
      <c r="CR388" s="104">
        <f t="shared" ca="1" si="619"/>
        <v>-52.043102404792272</v>
      </c>
      <c r="CS388" s="104">
        <f t="shared" ca="1" si="619"/>
        <v>-52.797009296058114</v>
      </c>
      <c r="CT388" s="104">
        <f t="shared" ca="1" si="619"/>
        <v>-59.637538283540316</v>
      </c>
      <c r="CU388" s="104">
        <f t="shared" ca="1" si="619"/>
        <v>-78.440128791411581</v>
      </c>
      <c r="CV388" s="104">
        <f t="shared" ca="1" si="619"/>
        <v>-115.55537520450598</v>
      </c>
      <c r="CW388" s="104">
        <f t="shared" ca="1" si="619"/>
        <v>-169.74032341818364</v>
      </c>
      <c r="CX388" s="104">
        <f t="shared" ca="1" si="619"/>
        <v>-214.53095860393353</v>
      </c>
      <c r="CY388" s="104">
        <f t="shared" ca="1" si="619"/>
        <v>-222.59405877969294</v>
      </c>
      <c r="CZ388" s="104">
        <f t="shared" ca="1" si="619"/>
        <v>-207.21375388058024</v>
      </c>
      <c r="DA388" s="104">
        <f t="shared" ca="1" si="619"/>
        <v>-190.33639571672947</v>
      </c>
      <c r="DB388" s="104">
        <f t="shared" ca="1" si="619"/>
        <v>-180.09028582860162</v>
      </c>
      <c r="DC388" s="104">
        <f t="shared" ca="1" si="619"/>
        <v>-176.90286595269441</v>
      </c>
      <c r="DE388" s="80">
        <f t="shared" si="631"/>
        <v>52.500010000000003</v>
      </c>
      <c r="DF388" s="104">
        <f t="shared" ca="1" si="620"/>
        <v>-2.1055585306002325</v>
      </c>
      <c r="DG388" s="104">
        <f t="shared" ca="1" si="620"/>
        <v>-0.94874133719525999</v>
      </c>
      <c r="DH388" s="104">
        <f t="shared" ca="1" si="620"/>
        <v>1.5554213372489434</v>
      </c>
      <c r="DI388" s="104">
        <f t="shared" ca="1" si="620"/>
        <v>4.3223893676259397</v>
      </c>
      <c r="DJ388" s="104">
        <f t="shared" ca="1" si="620"/>
        <v>8.2598796922162592</v>
      </c>
      <c r="DK388" s="104">
        <f t="shared" ca="1" si="620"/>
        <v>13.233606533803815</v>
      </c>
      <c r="DL388" s="104">
        <f t="shared" ca="1" si="620"/>
        <v>2.4930617451069725</v>
      </c>
      <c r="DM388" s="104">
        <f t="shared" ca="1" si="620"/>
        <v>-16.762283365988935</v>
      </c>
      <c r="DN388" s="104">
        <f t="shared" ca="1" si="620"/>
        <v>-23.005934118019102</v>
      </c>
      <c r="DO388" s="104">
        <f t="shared" ca="1" si="620"/>
        <v>-18.861635454547745</v>
      </c>
      <c r="DP388" s="104">
        <f t="shared" ca="1" si="620"/>
        <v>-13.543474802819178</v>
      </c>
      <c r="DQ388" s="104">
        <f t="shared" ca="1" si="620"/>
        <v>-10.676820822855795</v>
      </c>
      <c r="DR388" s="104">
        <f t="shared" ca="1" si="620"/>
        <v>-9.9608072470656221</v>
      </c>
      <c r="DT388" s="80">
        <f t="shared" si="632"/>
        <v>52.500010000000003</v>
      </c>
      <c r="DU388" s="104">
        <f t="shared" ca="1" si="621"/>
        <v>-17.589900940665515</v>
      </c>
      <c r="DV388" s="104">
        <f t="shared" ca="1" si="621"/>
        <v>-19.363797991957362</v>
      </c>
      <c r="DW388" s="104">
        <f t="shared" ca="1" si="621"/>
        <v>-25.089371191816831</v>
      </c>
      <c r="DX388" s="104">
        <f t="shared" ca="1" si="621"/>
        <v>-36.030622477274413</v>
      </c>
      <c r="DY388" s="104">
        <f t="shared" ca="1" si="621"/>
        <v>-54.171106045965772</v>
      </c>
      <c r="DZ388" s="104">
        <f t="shared" ca="1" si="621"/>
        <v>-80.232650101850709</v>
      </c>
      <c r="EA388" s="104">
        <f t="shared" ca="1" si="621"/>
        <v>-106.28786958505596</v>
      </c>
      <c r="EB388" s="104">
        <f t="shared" ca="1" si="621"/>
        <v>-111.81966685389189</v>
      </c>
      <c r="EC388" s="104">
        <f t="shared" ca="1" si="621"/>
        <v>-91.629772014704159</v>
      </c>
      <c r="ED388" s="104">
        <f t="shared" ca="1" si="621"/>
        <v>-65.705150683527691</v>
      </c>
      <c r="EE388" s="104">
        <f t="shared" ca="1" si="621"/>
        <v>-46.941222499459329</v>
      </c>
      <c r="EF388" s="104">
        <f t="shared" ca="1" si="621"/>
        <v>-36.663073847836287</v>
      </c>
      <c r="EG388" s="104">
        <f t="shared" ca="1" si="621"/>
        <v>-33.4564733251256</v>
      </c>
      <c r="EI388" s="80">
        <f t="shared" si="633"/>
        <v>52.500010000000003</v>
      </c>
      <c r="EJ388" s="104">
        <f t="shared" ca="1" si="622"/>
        <v>-35.049147945440112</v>
      </c>
      <c r="EK388" s="104">
        <f t="shared" ca="1" si="622"/>
        <v>-36.597796895623993</v>
      </c>
      <c r="EL388" s="104">
        <f t="shared" ca="1" si="622"/>
        <v>-41.880175028767454</v>
      </c>
      <c r="EM388" s="104">
        <f t="shared" ca="1" si="622"/>
        <v>-53.107145812066058</v>
      </c>
      <c r="EN388" s="104">
        <f t="shared" ca="1" si="622"/>
        <v>-74.832897152606094</v>
      </c>
      <c r="EO388" s="104">
        <f t="shared" ca="1" si="622"/>
        <v>-113.50452378191891</v>
      </c>
      <c r="EP388" s="104">
        <f t="shared" ca="1" si="622"/>
        <v>-168.37095473049467</v>
      </c>
      <c r="EQ388" s="104">
        <f t="shared" ca="1" si="622"/>
        <v>-213.30058820197158</v>
      </c>
      <c r="ER388" s="104">
        <f t="shared" ca="1" si="622"/>
        <v>-221.07170625551583</v>
      </c>
      <c r="ES388" s="104">
        <f t="shared" ca="1" si="622"/>
        <v>-204.92461001277076</v>
      </c>
      <c r="ET388" s="104">
        <f t="shared" ca="1" si="622"/>
        <v>-186.75294476228433</v>
      </c>
      <c r="EU388" s="104">
        <f t="shared" ca="1" si="622"/>
        <v>-175.00200764118659</v>
      </c>
      <c r="EV388" s="104">
        <f t="shared" ca="1" si="622"/>
        <v>-171.08317302741051</v>
      </c>
      <c r="EX388" s="80">
        <f t="shared" si="634"/>
        <v>52.500010000000003</v>
      </c>
      <c r="EY388" s="104">
        <f t="shared" ca="1" si="623"/>
        <v>0</v>
      </c>
      <c r="EZ388" s="104">
        <f t="shared" ca="1" si="623"/>
        <v>0</v>
      </c>
      <c r="FA388" s="104">
        <f t="shared" ca="1" si="623"/>
        <v>0</v>
      </c>
      <c r="FB388" s="104">
        <f t="shared" ca="1" si="623"/>
        <v>0</v>
      </c>
      <c r="FC388" s="104">
        <f t="shared" ca="1" si="623"/>
        <v>0</v>
      </c>
      <c r="FD388" s="104">
        <f t="shared" ca="1" si="623"/>
        <v>0</v>
      </c>
      <c r="FE388" s="104">
        <f t="shared" ca="1" si="623"/>
        <v>0</v>
      </c>
      <c r="FF388" s="104">
        <f t="shared" ca="1" si="623"/>
        <v>0</v>
      </c>
      <c r="FG388" s="104">
        <f t="shared" ca="1" si="623"/>
        <v>0</v>
      </c>
      <c r="FH388" s="104">
        <f t="shared" ca="1" si="623"/>
        <v>0</v>
      </c>
      <c r="FI388" s="104">
        <f t="shared" ca="1" si="623"/>
        <v>0</v>
      </c>
      <c r="FJ388" s="104">
        <f t="shared" ca="1" si="623"/>
        <v>0</v>
      </c>
      <c r="FK388" s="104">
        <f t="shared" ca="1" si="623"/>
        <v>0</v>
      </c>
      <c r="FM388" s="80">
        <f t="shared" si="635"/>
        <v>52.500010000000003</v>
      </c>
      <c r="FN388" s="104">
        <f t="shared" ca="1" si="624"/>
        <v>0</v>
      </c>
      <c r="FO388" s="104">
        <f t="shared" ca="1" si="624"/>
        <v>0</v>
      </c>
      <c r="FP388" s="104">
        <f t="shared" ca="1" si="624"/>
        <v>0</v>
      </c>
      <c r="FQ388" s="104">
        <f t="shared" ca="1" si="624"/>
        <v>0</v>
      </c>
      <c r="FR388" s="104">
        <f t="shared" ca="1" si="624"/>
        <v>0</v>
      </c>
      <c r="FS388" s="104">
        <f t="shared" ca="1" si="624"/>
        <v>0</v>
      </c>
      <c r="FT388" s="104">
        <f t="shared" ca="1" si="624"/>
        <v>0</v>
      </c>
      <c r="FU388" s="104">
        <f t="shared" ca="1" si="624"/>
        <v>0</v>
      </c>
      <c r="FV388" s="104">
        <f t="shared" ca="1" si="624"/>
        <v>0</v>
      </c>
      <c r="FW388" s="104">
        <f t="shared" ca="1" si="624"/>
        <v>0</v>
      </c>
      <c r="FX388" s="104">
        <f t="shared" ca="1" si="624"/>
        <v>0</v>
      </c>
      <c r="FY388" s="104">
        <f t="shared" ca="1" si="624"/>
        <v>0</v>
      </c>
      <c r="FZ388" s="104">
        <f t="shared" ca="1" si="624"/>
        <v>0</v>
      </c>
    </row>
    <row r="389" spans="15:184">
      <c r="P389" s="64"/>
      <c r="S389" s="26">
        <f t="shared" si="625"/>
        <v>60.000010000000003</v>
      </c>
      <c r="T389" s="84">
        <f t="shared" ca="1" si="614"/>
        <v>-11.796712106442669</v>
      </c>
      <c r="U389" s="84">
        <f t="shared" ca="1" si="614"/>
        <v>-13.05479463200852</v>
      </c>
      <c r="V389" s="84">
        <f t="shared" ca="1" si="614"/>
        <v>-17.068686230797372</v>
      </c>
      <c r="W389" s="84">
        <f t="shared" ca="1" si="614"/>
        <v>-24.589988964516746</v>
      </c>
      <c r="X389" s="84">
        <f t="shared" ca="1" si="614"/>
        <v>-36.872052554821593</v>
      </c>
      <c r="Y389" s="84">
        <f t="shared" ca="1" si="614"/>
        <v>-55.01224861144614</v>
      </c>
      <c r="Z389" s="84">
        <f t="shared" ca="1" si="614"/>
        <v>-76.867651184938282</v>
      </c>
      <c r="AA389" s="84">
        <f t="shared" ca="1" si="614"/>
        <v>-91.629772014704159</v>
      </c>
      <c r="AB389" s="84">
        <f t="shared" ca="1" si="614"/>
        <v>-86.734044501379728</v>
      </c>
      <c r="AC389" s="84">
        <f t="shared" ca="1" si="614"/>
        <v>-68.084547993461214</v>
      </c>
      <c r="AD389" s="84">
        <f t="shared" ca="1" si="614"/>
        <v>-50.247773321612499</v>
      </c>
      <c r="AE389" s="84">
        <f t="shared" ca="1" si="614"/>
        <v>-39.362052954763087</v>
      </c>
      <c r="AF389" s="84">
        <f t="shared" ca="1" si="614"/>
        <v>-35.839099924424609</v>
      </c>
      <c r="AG389" s="167"/>
      <c r="AH389" s="80">
        <f t="shared" si="626"/>
        <v>60.000010000000003</v>
      </c>
      <c r="AI389" s="104">
        <f t="shared" ca="1" si="615"/>
        <v>-35.48670814241995</v>
      </c>
      <c r="AJ389" s="104">
        <f t="shared" ca="1" si="615"/>
        <v>-36.894384275587264</v>
      </c>
      <c r="AK389" s="104">
        <f t="shared" ca="1" si="615"/>
        <v>-41.632352797091777</v>
      </c>
      <c r="AL389" s="104">
        <f t="shared" ca="1" si="615"/>
        <v>-51.476854622636282</v>
      </c>
      <c r="AM389" s="104">
        <f t="shared" ca="1" si="615"/>
        <v>-70.143926234889761</v>
      </c>
      <c r="AN389" s="104">
        <f t="shared" ca="1" si="615"/>
        <v>-103.80880828760165</v>
      </c>
      <c r="AO389" s="104">
        <f t="shared" ca="1" si="615"/>
        <v>-157.66755039600278</v>
      </c>
      <c r="AP389" s="104">
        <f t="shared" ca="1" si="615"/>
        <v>-221.07170625551583</v>
      </c>
      <c r="AQ389" s="104">
        <f t="shared" ca="1" si="615"/>
        <v>-260.9006997758022</v>
      </c>
      <c r="AR389" s="104">
        <f t="shared" ca="1" si="615"/>
        <v>-263.65496739261687</v>
      </c>
      <c r="AS389" s="104">
        <f t="shared" ca="1" si="615"/>
        <v>-249.4398892643944</v>
      </c>
      <c r="AT389" s="104">
        <f t="shared" ca="1" si="615"/>
        <v>-236.58055857959567</v>
      </c>
      <c r="AU389" s="104">
        <f t="shared" ca="1" si="615"/>
        <v>-231.85187888920427</v>
      </c>
      <c r="AV389" s="62"/>
      <c r="AW389" s="80">
        <f t="shared" si="627"/>
        <v>60.000010000000003</v>
      </c>
      <c r="AX389" s="104">
        <f t="shared" ca="1" si="616"/>
        <v>22.960358572705584</v>
      </c>
      <c r="AY389" s="104">
        <f t="shared" ca="1" si="583"/>
        <v>33.279734064880991</v>
      </c>
      <c r="AZ389" s="104">
        <f t="shared" ca="1" si="583"/>
        <v>33.40464290406031</v>
      </c>
      <c r="BA389" s="104">
        <f t="shared" ca="1" si="583"/>
        <v>34.006715810453713</v>
      </c>
      <c r="BB389" s="104">
        <f t="shared" ca="1" si="583"/>
        <v>35.892553611383192</v>
      </c>
      <c r="BC389" s="104">
        <f t="shared" ca="1" si="583"/>
        <v>40.657133621085713</v>
      </c>
      <c r="BD389" s="104">
        <f t="shared" ca="1" si="583"/>
        <v>50.988922066885685</v>
      </c>
      <c r="BE389" s="104">
        <f t="shared" ca="1" si="583"/>
        <v>69.894615626659174</v>
      </c>
      <c r="BF389" s="104">
        <f t="shared" ca="1" si="583"/>
        <v>97.039685707309019</v>
      </c>
      <c r="BG389" s="104">
        <f t="shared" ca="1" si="583"/>
        <v>125.11087965080729</v>
      </c>
      <c r="BH389" s="104">
        <f t="shared" ca="1" si="583"/>
        <v>145.32176255130634</v>
      </c>
      <c r="BI389" s="104">
        <f t="shared" ca="1" si="583"/>
        <v>155.64060938785997</v>
      </c>
      <c r="BJ389" s="104">
        <f t="shared" ca="1" si="583"/>
        <v>158.58736596072322</v>
      </c>
      <c r="BK389" s="62"/>
      <c r="BL389" s="80">
        <f t="shared" si="628"/>
        <v>60.000010000000003</v>
      </c>
      <c r="BM389" s="104">
        <f t="shared" ca="1" si="617"/>
        <v>-48.013057712134312</v>
      </c>
      <c r="BN389" s="104">
        <f t="shared" ca="1" si="617"/>
        <v>-50.654282855289075</v>
      </c>
      <c r="BO389" s="104">
        <f t="shared" ca="1" si="617"/>
        <v>-59.31887066661708</v>
      </c>
      <c r="BP389" s="104">
        <f t="shared" ca="1" si="617"/>
        <v>-76.485906805648767</v>
      </c>
      <c r="BQ389" s="104">
        <f t="shared" ca="1" si="617"/>
        <v>-107.01597878971134</v>
      </c>
      <c r="BR389" s="104">
        <f t="shared" ca="1" si="617"/>
        <v>-157.97991433356745</v>
      </c>
      <c r="BS389" s="104">
        <f t="shared" ca="1" si="617"/>
        <v>-232.19575124379136</v>
      </c>
      <c r="BT389" s="104">
        <f t="shared" ca="1" si="617"/>
        <v>-308.36463396066694</v>
      </c>
      <c r="BU389" s="104">
        <f t="shared" ca="1" si="617"/>
        <v>-341.74145159244546</v>
      </c>
      <c r="BV389" s="104">
        <f t="shared" ca="1" si="617"/>
        <v>-325.34865262466707</v>
      </c>
      <c r="BW389" s="104">
        <f t="shared" ca="1" si="617"/>
        <v>-293.43525080674027</v>
      </c>
      <c r="BX389" s="104">
        <f t="shared" ca="1" si="617"/>
        <v>-269.9272444202914</v>
      </c>
      <c r="BY389" s="104">
        <f t="shared" ca="1" si="617"/>
        <v>-261.77300004153267</v>
      </c>
      <c r="BZ389" s="62"/>
      <c r="CA389" s="80">
        <f t="shared" si="629"/>
        <v>60.000010000000003</v>
      </c>
      <c r="CB389" s="104">
        <f t="shared" ca="1" si="618"/>
        <v>-35.472075694746337</v>
      </c>
      <c r="CC389" s="104">
        <f t="shared" ca="1" si="618"/>
        <v>-34.027663513502503</v>
      </c>
      <c r="CD389" s="104">
        <f t="shared" ca="1" si="618"/>
        <v>-32.03920447353206</v>
      </c>
      <c r="CE389" s="104">
        <f t="shared" ca="1" si="618"/>
        <v>-33.733823635547559</v>
      </c>
      <c r="CF389" s="104">
        <f t="shared" ca="1" si="618"/>
        <v>-42.038175657228685</v>
      </c>
      <c r="CG389" s="104">
        <f t="shared" ca="1" si="618"/>
        <v>-57.969137692151371</v>
      </c>
      <c r="CH389" s="104">
        <f t="shared" ca="1" si="618"/>
        <v>-78.761931517652016</v>
      </c>
      <c r="CI389" s="104">
        <f t="shared" ca="1" si="618"/>
        <v>-93.152124538881239</v>
      </c>
      <c r="CJ389" s="104">
        <f t="shared" ca="1" si="618"/>
        <v>-88.393238904953805</v>
      </c>
      <c r="CK389" s="104">
        <f t="shared" ca="1" si="618"/>
        <v>-70.416838062471484</v>
      </c>
      <c r="CL389" s="104">
        <f t="shared" ca="1" si="618"/>
        <v>-53.883827253535593</v>
      </c>
      <c r="CM389" s="104">
        <f t="shared" ca="1" si="618"/>
        <v>-44.651069762217531</v>
      </c>
      <c r="CN389" s="104">
        <f t="shared" ca="1" si="618"/>
        <v>-41.974287904449646</v>
      </c>
      <c r="CP389" s="80">
        <f t="shared" si="630"/>
        <v>60.000010000000003</v>
      </c>
      <c r="CQ389" s="104">
        <f t="shared" ca="1" si="619"/>
        <v>-59.162071730723625</v>
      </c>
      <c r="CR389" s="104">
        <f t="shared" ca="1" si="619"/>
        <v>-57.867253157081237</v>
      </c>
      <c r="CS389" s="104">
        <f t="shared" ca="1" si="619"/>
        <v>-56.602871039826454</v>
      </c>
      <c r="CT389" s="104">
        <f t="shared" ca="1" si="619"/>
        <v>-60.620689293667098</v>
      </c>
      <c r="CU389" s="104">
        <f t="shared" ca="1" si="619"/>
        <v>-75.31004933729686</v>
      </c>
      <c r="CV389" s="104">
        <f t="shared" ca="1" si="619"/>
        <v>-106.76569736830687</v>
      </c>
      <c r="CW389" s="104">
        <f t="shared" ca="1" si="619"/>
        <v>-159.5618307287165</v>
      </c>
      <c r="CX389" s="104">
        <f t="shared" ca="1" si="619"/>
        <v>-222.59405877969294</v>
      </c>
      <c r="CY389" s="104">
        <f t="shared" ca="1" si="619"/>
        <v>-262.55989417937627</v>
      </c>
      <c r="CZ389" s="104">
        <f t="shared" ca="1" si="619"/>
        <v>-265.98725746162717</v>
      </c>
      <c r="DA389" s="104">
        <f t="shared" ca="1" si="619"/>
        <v>-253.07594319631747</v>
      </c>
      <c r="DB389" s="104">
        <f t="shared" ca="1" si="619"/>
        <v>-241.86957538705013</v>
      </c>
      <c r="DC389" s="104">
        <f t="shared" ca="1" si="619"/>
        <v>-237.98706686922932</v>
      </c>
      <c r="DE389" s="80">
        <f t="shared" si="631"/>
        <v>60.000010000000003</v>
      </c>
      <c r="DF389" s="104">
        <f t="shared" ca="1" si="620"/>
        <v>-7.086705056573777</v>
      </c>
      <c r="DG389" s="104">
        <f t="shared" ca="1" si="620"/>
        <v>-4.9097728844206543</v>
      </c>
      <c r="DH389" s="104">
        <f t="shared" ca="1" si="620"/>
        <v>-7.2411809298145835E-2</v>
      </c>
      <c r="DI389" s="104">
        <f t="shared" ca="1" si="620"/>
        <v>5.0107280256605087</v>
      </c>
      <c r="DJ389" s="104">
        <f t="shared" ca="1" si="620"/>
        <v>9.1981006425599237</v>
      </c>
      <c r="DK389" s="104">
        <f t="shared" ca="1" si="620"/>
        <v>8.2598796922162592</v>
      </c>
      <c r="DL389" s="104">
        <f t="shared" ca="1" si="620"/>
        <v>-4.878461903981604</v>
      </c>
      <c r="DM389" s="104">
        <f t="shared" ca="1" si="620"/>
        <v>-23.005934118019102</v>
      </c>
      <c r="DN389" s="104">
        <f t="shared" ca="1" si="620"/>
        <v>-31.585407749684364</v>
      </c>
      <c r="DO389" s="104">
        <f t="shared" ca="1" si="620"/>
        <v>-27.972380286829818</v>
      </c>
      <c r="DP389" s="104">
        <f t="shared" ca="1" si="620"/>
        <v>-21.061874030343894</v>
      </c>
      <c r="DQ389" s="104">
        <f t="shared" ca="1" si="620"/>
        <v>-16.761740447191222</v>
      </c>
      <c r="DR389" s="104">
        <f t="shared" ca="1" si="620"/>
        <v>-15.575197850063391</v>
      </c>
      <c r="DT389" s="80">
        <f t="shared" si="632"/>
        <v>60.000010000000003</v>
      </c>
      <c r="DU389" s="104">
        <f t="shared" ca="1" si="621"/>
        <v>-11.796712106442669</v>
      </c>
      <c r="DV389" s="104">
        <f t="shared" ca="1" si="621"/>
        <v>-13.05479463200852</v>
      </c>
      <c r="DW389" s="104">
        <f t="shared" ca="1" si="621"/>
        <v>-17.068686230797372</v>
      </c>
      <c r="DX389" s="104">
        <f t="shared" ca="1" si="621"/>
        <v>-24.589988964516746</v>
      </c>
      <c r="DY389" s="104">
        <f t="shared" ca="1" si="621"/>
        <v>-36.872052554821593</v>
      </c>
      <c r="DZ389" s="104">
        <f t="shared" ca="1" si="621"/>
        <v>-55.01224861144614</v>
      </c>
      <c r="EA389" s="104">
        <f t="shared" ca="1" si="621"/>
        <v>-76.867651184938282</v>
      </c>
      <c r="EB389" s="104">
        <f t="shared" ca="1" si="621"/>
        <v>-91.629772014704159</v>
      </c>
      <c r="EC389" s="104">
        <f t="shared" ca="1" si="621"/>
        <v>-86.734044501379728</v>
      </c>
      <c r="ED389" s="104">
        <f t="shared" ca="1" si="621"/>
        <v>-68.084547993461214</v>
      </c>
      <c r="EE389" s="104">
        <f t="shared" ca="1" si="621"/>
        <v>-50.247773321612499</v>
      </c>
      <c r="EF389" s="104">
        <f t="shared" ca="1" si="621"/>
        <v>-39.362052954763087</v>
      </c>
      <c r="EG389" s="104">
        <f t="shared" ca="1" si="621"/>
        <v>-35.839099924424609</v>
      </c>
      <c r="EI389" s="80">
        <f t="shared" si="633"/>
        <v>60.000010000000003</v>
      </c>
      <c r="EJ389" s="104">
        <f t="shared" ca="1" si="622"/>
        <v>-35.48670814241995</v>
      </c>
      <c r="EK389" s="104">
        <f t="shared" ca="1" si="622"/>
        <v>-36.894384275587264</v>
      </c>
      <c r="EL389" s="104">
        <f t="shared" ca="1" si="622"/>
        <v>-41.632352797091777</v>
      </c>
      <c r="EM389" s="104">
        <f t="shared" ca="1" si="622"/>
        <v>-51.476854622636282</v>
      </c>
      <c r="EN389" s="104">
        <f t="shared" ca="1" si="622"/>
        <v>-70.143926234889761</v>
      </c>
      <c r="EO389" s="104">
        <f t="shared" ca="1" si="622"/>
        <v>-103.80880828760165</v>
      </c>
      <c r="EP389" s="104">
        <f t="shared" ca="1" si="622"/>
        <v>-157.66755039600278</v>
      </c>
      <c r="EQ389" s="104">
        <f t="shared" ca="1" si="622"/>
        <v>-221.07170625551583</v>
      </c>
      <c r="ER389" s="104">
        <f t="shared" ca="1" si="622"/>
        <v>-260.9006997758022</v>
      </c>
      <c r="ES389" s="104">
        <f t="shared" ca="1" si="622"/>
        <v>-263.65496739261687</v>
      </c>
      <c r="ET389" s="104">
        <f t="shared" ca="1" si="622"/>
        <v>-249.4398892643944</v>
      </c>
      <c r="EU389" s="104">
        <f t="shared" ca="1" si="622"/>
        <v>-236.58055857959567</v>
      </c>
      <c r="EV389" s="104">
        <f t="shared" ca="1" si="622"/>
        <v>-231.85187888920427</v>
      </c>
      <c r="EX389" s="80">
        <f t="shared" si="634"/>
        <v>60.000010000000003</v>
      </c>
      <c r="EY389" s="104">
        <f t="shared" ca="1" si="623"/>
        <v>0</v>
      </c>
      <c r="EZ389" s="104">
        <f t="shared" ca="1" si="623"/>
        <v>0</v>
      </c>
      <c r="FA389" s="104">
        <f t="shared" ca="1" si="623"/>
        <v>0</v>
      </c>
      <c r="FB389" s="104">
        <f t="shared" ca="1" si="623"/>
        <v>0</v>
      </c>
      <c r="FC389" s="104">
        <f t="shared" ca="1" si="623"/>
        <v>0</v>
      </c>
      <c r="FD389" s="104">
        <f t="shared" ca="1" si="623"/>
        <v>0</v>
      </c>
      <c r="FE389" s="104">
        <f t="shared" ca="1" si="623"/>
        <v>0</v>
      </c>
      <c r="FF389" s="104">
        <f t="shared" ca="1" si="623"/>
        <v>0</v>
      </c>
      <c r="FG389" s="104">
        <f t="shared" ca="1" si="623"/>
        <v>0</v>
      </c>
      <c r="FH389" s="104">
        <f t="shared" ca="1" si="623"/>
        <v>0</v>
      </c>
      <c r="FI389" s="104">
        <f t="shared" ca="1" si="623"/>
        <v>0</v>
      </c>
      <c r="FJ389" s="104">
        <f t="shared" ca="1" si="623"/>
        <v>0</v>
      </c>
      <c r="FK389" s="104">
        <f t="shared" ca="1" si="623"/>
        <v>0</v>
      </c>
      <c r="FM389" s="80">
        <f t="shared" si="635"/>
        <v>60.000010000000003</v>
      </c>
      <c r="FN389" s="104">
        <f t="shared" ca="1" si="624"/>
        <v>0</v>
      </c>
      <c r="FO389" s="104">
        <f t="shared" ca="1" si="624"/>
        <v>0</v>
      </c>
      <c r="FP389" s="104">
        <f t="shared" ca="1" si="624"/>
        <v>0</v>
      </c>
      <c r="FQ389" s="104">
        <f t="shared" ca="1" si="624"/>
        <v>0</v>
      </c>
      <c r="FR389" s="104">
        <f t="shared" ca="1" si="624"/>
        <v>0</v>
      </c>
      <c r="FS389" s="104">
        <f t="shared" ca="1" si="624"/>
        <v>0</v>
      </c>
      <c r="FT389" s="104">
        <f t="shared" ca="1" si="624"/>
        <v>0</v>
      </c>
      <c r="FU389" s="104">
        <f t="shared" ca="1" si="624"/>
        <v>0</v>
      </c>
      <c r="FV389" s="104">
        <f t="shared" ca="1" si="624"/>
        <v>0</v>
      </c>
      <c r="FW389" s="104">
        <f t="shared" ca="1" si="624"/>
        <v>0</v>
      </c>
      <c r="FX389" s="104">
        <f t="shared" ca="1" si="624"/>
        <v>0</v>
      </c>
      <c r="FY389" s="104">
        <f t="shared" ca="1" si="624"/>
        <v>0</v>
      </c>
      <c r="FZ389" s="104">
        <f t="shared" ca="1" si="624"/>
        <v>0</v>
      </c>
    </row>
    <row r="390" spans="15:184">
      <c r="P390" s="64"/>
      <c r="S390" s="26">
        <f t="shared" si="625"/>
        <v>67.500010000000003</v>
      </c>
      <c r="T390" s="84">
        <f t="shared" ca="1" si="614"/>
        <v>-7.4245879335808347</v>
      </c>
      <c r="U390" s="84">
        <f t="shared" ca="1" si="614"/>
        <v>-8.3454752828387662</v>
      </c>
      <c r="V390" s="84">
        <f t="shared" ca="1" si="614"/>
        <v>-11.249047629937316</v>
      </c>
      <c r="W390" s="84">
        <f t="shared" ca="1" si="614"/>
        <v>-16.568640565803506</v>
      </c>
      <c r="X390" s="84">
        <f t="shared" ca="1" si="614"/>
        <v>-25.009052183012432</v>
      </c>
      <c r="Y390" s="84">
        <f t="shared" ca="1" si="614"/>
        <v>-37.229935378280203</v>
      </c>
      <c r="Z390" s="84">
        <f t="shared" ca="1" si="614"/>
        <v>-52.482249881403355</v>
      </c>
      <c r="AA390" s="84">
        <f t="shared" ca="1" si="614"/>
        <v>-65.705150683527691</v>
      </c>
      <c r="AB390" s="84">
        <f t="shared" ca="1" si="614"/>
        <v>-68.084547993461214</v>
      </c>
      <c r="AC390" s="84">
        <f t="shared" ca="1" si="614"/>
        <v>-58.042589562104439</v>
      </c>
      <c r="AD390" s="84">
        <f t="shared" ca="1" si="614"/>
        <v>-44.502995631670188</v>
      </c>
      <c r="AE390" s="84">
        <f t="shared" ca="1" si="614"/>
        <v>-34.963578764997891</v>
      </c>
      <c r="AF390" s="84">
        <f t="shared" ca="1" si="614"/>
        <v>-31.702109844800802</v>
      </c>
      <c r="AG390" s="167"/>
      <c r="AH390" s="80">
        <f t="shared" si="626"/>
        <v>67.500010000000003</v>
      </c>
      <c r="AI390" s="104">
        <f t="shared" ca="1" si="615"/>
        <v>-35.590244413929824</v>
      </c>
      <c r="AJ390" s="104">
        <f t="shared" ca="1" si="615"/>
        <v>-36.873916910226434</v>
      </c>
      <c r="AK390" s="104">
        <f t="shared" ca="1" si="615"/>
        <v>-41.146196288895489</v>
      </c>
      <c r="AL390" s="104">
        <f t="shared" ca="1" si="615"/>
        <v>-49.840514245871681</v>
      </c>
      <c r="AM390" s="104">
        <f t="shared" ca="1" si="615"/>
        <v>-65.912859977023331</v>
      </c>
      <c r="AN390" s="104">
        <f t="shared" ca="1" si="615"/>
        <v>-94.421407470851804</v>
      </c>
      <c r="AO390" s="104">
        <f t="shared" ca="1" si="615"/>
        <v>-141.28546284164742</v>
      </c>
      <c r="AP390" s="104">
        <f t="shared" ca="1" si="615"/>
        <v>-204.92461001277076</v>
      </c>
      <c r="AQ390" s="104">
        <f t="shared" ca="1" si="615"/>
        <v>-263.65496739261692</v>
      </c>
      <c r="AR390" s="104">
        <f t="shared" ca="1" si="615"/>
        <v>-291.88259690246082</v>
      </c>
      <c r="AS390" s="104">
        <f t="shared" ca="1" si="615"/>
        <v>-292.89280558947036</v>
      </c>
      <c r="AT390" s="104">
        <f t="shared" ca="1" si="615"/>
        <v>-285.60249469637307</v>
      </c>
      <c r="AU390" s="104">
        <f t="shared" ca="1" si="615"/>
        <v>-282.06173186440265</v>
      </c>
      <c r="AV390" s="62"/>
      <c r="AW390" s="80">
        <f t="shared" si="627"/>
        <v>67.500010000000003</v>
      </c>
      <c r="AX390" s="104">
        <f t="shared" ca="1" si="616"/>
        <v>27.816397262672627</v>
      </c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62"/>
      <c r="BL390" s="80">
        <f t="shared" si="628"/>
        <v>67.500010000000003</v>
      </c>
      <c r="BM390" s="104">
        <f t="shared" ca="1" si="617"/>
        <v>-43.364091565187003</v>
      </c>
      <c r="BN390" s="104">
        <f t="shared" ca="1" si="617"/>
        <v>-45.538494876261204</v>
      </c>
      <c r="BO390" s="104">
        <f t="shared" ca="1" si="617"/>
        <v>-52.611814782880209</v>
      </c>
      <c r="BP390" s="104">
        <f t="shared" ca="1" si="617"/>
        <v>-66.409154811675194</v>
      </c>
      <c r="BQ390" s="104">
        <f t="shared" ca="1" si="617"/>
        <v>-90.50284894154008</v>
      </c>
      <c r="BR390" s="104">
        <f t="shared" ca="1" si="617"/>
        <v>-130.45202994812621</v>
      </c>
      <c r="BS390" s="104">
        <f t="shared" ca="1" si="617"/>
        <v>-191.22082981739246</v>
      </c>
      <c r="BT390" s="104">
        <f t="shared" ca="1" si="617"/>
        <v>-266.15238542925101</v>
      </c>
      <c r="BU390" s="104">
        <f t="shared" ca="1" si="617"/>
        <v>-325.34865262466712</v>
      </c>
      <c r="BV390" s="104">
        <f t="shared" ca="1" si="617"/>
        <v>-342.46445109165523</v>
      </c>
      <c r="BW390" s="104">
        <f t="shared" ca="1" si="617"/>
        <v>-329.71980355629029</v>
      </c>
      <c r="BX390" s="104">
        <f t="shared" ca="1" si="617"/>
        <v>-313.00347854275225</v>
      </c>
      <c r="BY390" s="104">
        <f t="shared" ca="1" si="617"/>
        <v>-306.27474165003832</v>
      </c>
      <c r="BZ390" s="62"/>
      <c r="CA390" s="80">
        <f t="shared" si="629"/>
        <v>67.500010000000003</v>
      </c>
      <c r="CB390" s="104">
        <f t="shared" ca="1" si="618"/>
        <v>-43.598796538830349</v>
      </c>
      <c r="CC390" s="104">
        <f t="shared" ca="1" si="618"/>
        <v>-40.126247704582063</v>
      </c>
      <c r="CD390" s="104">
        <f t="shared" ca="1" si="618"/>
        <v>-33.695956745013284</v>
      </c>
      <c r="CE390" s="104">
        <f t="shared" ca="1" si="618"/>
        <v>-30.326232539060907</v>
      </c>
      <c r="CF390" s="104">
        <f t="shared" ca="1" si="618"/>
        <v>-32.894613158080247</v>
      </c>
      <c r="CG390" s="104">
        <f t="shared" ca="1" si="618"/>
        <v>-41.815695236476358</v>
      </c>
      <c r="CH390" s="104">
        <f t="shared" ca="1" si="618"/>
        <v>-55.428389872387882</v>
      </c>
      <c r="CI390" s="104">
        <f t="shared" ca="1" si="618"/>
        <v>-67.994294551337191</v>
      </c>
      <c r="CJ390" s="104">
        <f t="shared" ca="1" si="618"/>
        <v>-70.416838062471484</v>
      </c>
      <c r="CK390" s="104">
        <f t="shared" ca="1" si="618"/>
        <v>-61.166521431121197</v>
      </c>
      <c r="CL390" s="104">
        <f t="shared" ca="1" si="618"/>
        <v>-49.410845725224348</v>
      </c>
      <c r="CM390" s="104">
        <f t="shared" ca="1" si="618"/>
        <v>-42.423728398677966</v>
      </c>
      <c r="CN390" s="104">
        <f t="shared" ca="1" si="618"/>
        <v>-40.580672754286567</v>
      </c>
      <c r="CP390" s="80">
        <f t="shared" si="630"/>
        <v>67.500010000000003</v>
      </c>
      <c r="CQ390" s="104">
        <f t="shared" ca="1" si="619"/>
        <v>-71.764453019179328</v>
      </c>
      <c r="CR390" s="104">
        <f t="shared" ca="1" si="619"/>
        <v>-68.654689331969735</v>
      </c>
      <c r="CS390" s="104">
        <f t="shared" ca="1" si="619"/>
        <v>-63.593105403971457</v>
      </c>
      <c r="CT390" s="104">
        <f t="shared" ca="1" si="619"/>
        <v>-63.598106219129086</v>
      </c>
      <c r="CU390" s="104">
        <f t="shared" ca="1" si="619"/>
        <v>-73.798420952091135</v>
      </c>
      <c r="CV390" s="104">
        <f t="shared" ca="1" si="619"/>
        <v>-99.007167329047959</v>
      </c>
      <c r="CW390" s="104">
        <f t="shared" ca="1" si="619"/>
        <v>-144.23160283263198</v>
      </c>
      <c r="CX390" s="104">
        <f t="shared" ca="1" si="619"/>
        <v>-207.21375388058024</v>
      </c>
      <c r="CY390" s="104">
        <f t="shared" ca="1" si="619"/>
        <v>-265.98725746162722</v>
      </c>
      <c r="CZ390" s="104">
        <f t="shared" ca="1" si="619"/>
        <v>-295.00652877147758</v>
      </c>
      <c r="DA390" s="104">
        <f t="shared" ca="1" si="619"/>
        <v>-297.80065568302456</v>
      </c>
      <c r="DB390" s="104">
        <f t="shared" ca="1" si="619"/>
        <v>-293.06264433005322</v>
      </c>
      <c r="DC390" s="104">
        <f t="shared" ca="1" si="619"/>
        <v>-290.94029477388841</v>
      </c>
      <c r="DE390" s="80">
        <f t="shared" si="631"/>
        <v>67.500010000000003</v>
      </c>
      <c r="DF390" s="104">
        <f t="shared" ca="1" si="620"/>
        <v>-19.87204559325523</v>
      </c>
      <c r="DG390" s="104">
        <f t="shared" ca="1" si="620"/>
        <v>-15.925533062254885</v>
      </c>
      <c r="DH390" s="104">
        <f t="shared" ca="1" si="620"/>
        <v>-7.6477378501468376</v>
      </c>
      <c r="DI390" s="104">
        <f t="shared" ca="1" si="620"/>
        <v>6.1914449582107345E-2</v>
      </c>
      <c r="DJ390" s="104">
        <f t="shared" ca="1" si="620"/>
        <v>5.0107280256605007</v>
      </c>
      <c r="DK390" s="104">
        <f t="shared" ca="1" si="620"/>
        <v>4.3223893676259308</v>
      </c>
      <c r="DL390" s="104">
        <f t="shared" ca="1" si="620"/>
        <v>-4.9506047151166896</v>
      </c>
      <c r="DM390" s="104">
        <f t="shared" ca="1" si="620"/>
        <v>-18.861635454547745</v>
      </c>
      <c r="DN390" s="104">
        <f t="shared" ca="1" si="620"/>
        <v>-27.972380286829821</v>
      </c>
      <c r="DO390" s="104">
        <f t="shared" ca="1" si="620"/>
        <v>-27.2759304657984</v>
      </c>
      <c r="DP390" s="104">
        <f t="shared" ca="1" si="620"/>
        <v>-22.07508945834525</v>
      </c>
      <c r="DQ390" s="104">
        <f t="shared" ca="1" si="620"/>
        <v>-18.716442773490755</v>
      </c>
      <c r="DR390" s="104">
        <f t="shared" ca="1" si="620"/>
        <v>-18.011221015388323</v>
      </c>
      <c r="DT390" s="80">
        <f t="shared" si="632"/>
        <v>67.500010000000003</v>
      </c>
      <c r="DU390" s="104">
        <f t="shared" ca="1" si="621"/>
        <v>-7.4245879335808347</v>
      </c>
      <c r="DV390" s="104">
        <f t="shared" ca="1" si="621"/>
        <v>-8.3454752828387662</v>
      </c>
      <c r="DW390" s="104">
        <f t="shared" ca="1" si="621"/>
        <v>-11.249047629937316</v>
      </c>
      <c r="DX390" s="104">
        <f t="shared" ca="1" si="621"/>
        <v>-16.568640565803506</v>
      </c>
      <c r="DY390" s="104">
        <f t="shared" ca="1" si="621"/>
        <v>-25.009052183012432</v>
      </c>
      <c r="DZ390" s="104">
        <f t="shared" ca="1" si="621"/>
        <v>-37.229935378280203</v>
      </c>
      <c r="EA390" s="104">
        <f t="shared" ca="1" si="621"/>
        <v>-52.482249881403355</v>
      </c>
      <c r="EB390" s="104">
        <f t="shared" ca="1" si="621"/>
        <v>-65.705150683527691</v>
      </c>
      <c r="EC390" s="104">
        <f t="shared" ca="1" si="621"/>
        <v>-68.084547993461214</v>
      </c>
      <c r="ED390" s="104">
        <f t="shared" ca="1" si="621"/>
        <v>-58.042589562104439</v>
      </c>
      <c r="EE390" s="104">
        <f t="shared" ca="1" si="621"/>
        <v>-44.502995631670188</v>
      </c>
      <c r="EF390" s="104">
        <f t="shared" ca="1" si="621"/>
        <v>-34.963578764997891</v>
      </c>
      <c r="EG390" s="104">
        <f t="shared" ca="1" si="621"/>
        <v>-31.702109844800802</v>
      </c>
      <c r="EI390" s="80">
        <f t="shared" si="633"/>
        <v>67.500010000000003</v>
      </c>
      <c r="EJ390" s="104">
        <f t="shared" ca="1" si="622"/>
        <v>-35.590244413929824</v>
      </c>
      <c r="EK390" s="104">
        <f t="shared" ca="1" si="622"/>
        <v>-36.873916910226434</v>
      </c>
      <c r="EL390" s="104">
        <f t="shared" ca="1" si="622"/>
        <v>-41.146196288895489</v>
      </c>
      <c r="EM390" s="104">
        <f t="shared" ca="1" si="622"/>
        <v>-49.840514245871681</v>
      </c>
      <c r="EN390" s="104">
        <f t="shared" ca="1" si="622"/>
        <v>-65.912859977023331</v>
      </c>
      <c r="EO390" s="104">
        <f t="shared" ca="1" si="622"/>
        <v>-94.421407470851804</v>
      </c>
      <c r="EP390" s="104">
        <f t="shared" ca="1" si="622"/>
        <v>-141.28546284164742</v>
      </c>
      <c r="EQ390" s="104">
        <f t="shared" ca="1" si="622"/>
        <v>-204.92461001277076</v>
      </c>
      <c r="ER390" s="104">
        <f t="shared" ca="1" si="622"/>
        <v>-263.65496739261692</v>
      </c>
      <c r="ES390" s="104">
        <f t="shared" ca="1" si="622"/>
        <v>-291.88259690246082</v>
      </c>
      <c r="ET390" s="104">
        <f t="shared" ca="1" si="622"/>
        <v>-292.89280558947036</v>
      </c>
      <c r="EU390" s="104">
        <f t="shared" ca="1" si="622"/>
        <v>-285.60249469637307</v>
      </c>
      <c r="EV390" s="104">
        <f t="shared" ca="1" si="622"/>
        <v>-282.06173186440265</v>
      </c>
      <c r="EX390" s="80">
        <f t="shared" si="634"/>
        <v>67.500010000000003</v>
      </c>
      <c r="EY390" s="104">
        <f t="shared" ca="1" si="623"/>
        <v>0</v>
      </c>
      <c r="EZ390" s="104">
        <f t="shared" ca="1" si="623"/>
        <v>0</v>
      </c>
      <c r="FA390" s="104">
        <f t="shared" ca="1" si="623"/>
        <v>0</v>
      </c>
      <c r="FB390" s="104">
        <f t="shared" ca="1" si="623"/>
        <v>0</v>
      </c>
      <c r="FC390" s="104">
        <f t="shared" ca="1" si="623"/>
        <v>0</v>
      </c>
      <c r="FD390" s="104">
        <f t="shared" ca="1" si="623"/>
        <v>0</v>
      </c>
      <c r="FE390" s="104">
        <f t="shared" ca="1" si="623"/>
        <v>0</v>
      </c>
      <c r="FF390" s="104">
        <f t="shared" ca="1" si="623"/>
        <v>0</v>
      </c>
      <c r="FG390" s="104">
        <f t="shared" ca="1" si="623"/>
        <v>0</v>
      </c>
      <c r="FH390" s="104">
        <f t="shared" ca="1" si="623"/>
        <v>0</v>
      </c>
      <c r="FI390" s="104">
        <f t="shared" ca="1" si="623"/>
        <v>0</v>
      </c>
      <c r="FJ390" s="104">
        <f t="shared" ca="1" si="623"/>
        <v>0</v>
      </c>
      <c r="FK390" s="104">
        <f t="shared" ca="1" si="623"/>
        <v>0</v>
      </c>
      <c r="FM390" s="80">
        <f t="shared" si="635"/>
        <v>67.500010000000003</v>
      </c>
      <c r="FN390" s="104">
        <f t="shared" ca="1" si="624"/>
        <v>0</v>
      </c>
      <c r="FO390" s="104">
        <f t="shared" ca="1" si="624"/>
        <v>0</v>
      </c>
      <c r="FP390" s="104">
        <f t="shared" ca="1" si="624"/>
        <v>0</v>
      </c>
      <c r="FQ390" s="104">
        <f t="shared" ca="1" si="624"/>
        <v>0</v>
      </c>
      <c r="FR390" s="104">
        <f t="shared" ca="1" si="624"/>
        <v>0</v>
      </c>
      <c r="FS390" s="104">
        <f t="shared" ca="1" si="624"/>
        <v>0</v>
      </c>
      <c r="FT390" s="104">
        <f t="shared" ca="1" si="624"/>
        <v>0</v>
      </c>
      <c r="FU390" s="104">
        <f t="shared" ca="1" si="624"/>
        <v>0</v>
      </c>
      <c r="FV390" s="104">
        <f t="shared" ca="1" si="624"/>
        <v>0</v>
      </c>
      <c r="FW390" s="104">
        <f t="shared" ca="1" si="624"/>
        <v>0</v>
      </c>
      <c r="FX390" s="104">
        <f t="shared" ca="1" si="624"/>
        <v>0</v>
      </c>
      <c r="FY390" s="104">
        <f t="shared" ca="1" si="624"/>
        <v>0</v>
      </c>
      <c r="FZ390" s="104">
        <f t="shared" ca="1" si="624"/>
        <v>0</v>
      </c>
    </row>
    <row r="391" spans="15:184">
      <c r="P391" s="64"/>
      <c r="S391" s="26">
        <f t="shared" si="625"/>
        <v>75.000010000000003</v>
      </c>
      <c r="T391" s="84">
        <f t="shared" ca="1" si="614"/>
        <v>-4.4737462553123155</v>
      </c>
      <c r="U391" s="84">
        <f t="shared" ca="1" si="614"/>
        <v>-5.1920717837536881</v>
      </c>
      <c r="V391" s="84">
        <f t="shared" ca="1" si="614"/>
        <v>-7.4350080598197703</v>
      </c>
      <c r="W391" s="84">
        <f t="shared" ca="1" si="614"/>
        <v>-11.465618493984724</v>
      </c>
      <c r="X391" s="84">
        <f t="shared" ca="1" si="614"/>
        <v>-17.686517869525311</v>
      </c>
      <c r="Y391" s="84">
        <f t="shared" ca="1" si="614"/>
        <v>-26.422546942311026</v>
      </c>
      <c r="Z391" s="84">
        <f t="shared" ca="1" si="614"/>
        <v>-37.152366284587494</v>
      </c>
      <c r="AA391" s="84">
        <f t="shared" ca="1" si="614"/>
        <v>-46.941222499459329</v>
      </c>
      <c r="AB391" s="84">
        <f t="shared" ca="1" si="614"/>
        <v>-50.247773321612499</v>
      </c>
      <c r="AC391" s="84">
        <f t="shared" ca="1" si="614"/>
        <v>-44.502995631670188</v>
      </c>
      <c r="AD391" s="84">
        <f t="shared" ca="1" si="614"/>
        <v>-34.565418965707295</v>
      </c>
      <c r="AE391" s="84">
        <f t="shared" ca="1" si="614"/>
        <v>-26.744672269129602</v>
      </c>
      <c r="AF391" s="84">
        <f t="shared" ca="1" si="614"/>
        <v>-23.941947626607661</v>
      </c>
      <c r="AG391" s="167"/>
      <c r="AH391" s="80">
        <f t="shared" si="626"/>
        <v>75.000010000000003</v>
      </c>
      <c r="AI391" s="104">
        <f t="shared" ca="1" si="615"/>
        <v>-35.571207201156625</v>
      </c>
      <c r="AJ391" s="104">
        <f t="shared" ca="1" si="615"/>
        <v>-36.765132373715808</v>
      </c>
      <c r="AK391" s="104">
        <f t="shared" ca="1" si="615"/>
        <v>-40.706881739887955</v>
      </c>
      <c r="AL391" s="104">
        <f t="shared" ca="1" si="615"/>
        <v>-48.606689157287057</v>
      </c>
      <c r="AM391" s="104">
        <f t="shared" ca="1" si="615"/>
        <v>-62.915587524305735</v>
      </c>
      <c r="AN391" s="104">
        <f t="shared" ca="1" si="615"/>
        <v>-87.805781054412208</v>
      </c>
      <c r="AO391" s="104">
        <f t="shared" ca="1" si="615"/>
        <v>-128.60413548385785</v>
      </c>
      <c r="AP391" s="104">
        <f t="shared" ca="1" si="615"/>
        <v>-186.75294476228441</v>
      </c>
      <c r="AQ391" s="104">
        <f t="shared" ca="1" si="615"/>
        <v>-249.43988926439442</v>
      </c>
      <c r="AR391" s="104">
        <f t="shared" ca="1" si="615"/>
        <v>-292.89280558947036</v>
      </c>
      <c r="AS391" s="104">
        <f t="shared" ca="1" si="615"/>
        <v>-309.05898430856826</v>
      </c>
      <c r="AT391" s="104">
        <f t="shared" ca="1" si="615"/>
        <v>-310.16789993119374</v>
      </c>
      <c r="AU391" s="104">
        <f t="shared" ca="1" si="615"/>
        <v>-309.0616479986565</v>
      </c>
      <c r="AV391" s="62"/>
      <c r="AW391" s="80">
        <f t="shared" si="627"/>
        <v>75.000010000000003</v>
      </c>
      <c r="AX391" s="104">
        <f t="shared" ca="1" si="616"/>
        <v>30.959505735971604</v>
      </c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80">
        <f t="shared" si="628"/>
        <v>75.000010000000003</v>
      </c>
      <c r="BM391" s="104">
        <f t="shared" ca="1" si="617"/>
        <v>-40.182908666341653</v>
      </c>
      <c r="BN391" s="104">
        <f t="shared" ca="1" si="617"/>
        <v>-42.063336845970774</v>
      </c>
      <c r="BO391" s="104">
        <f t="shared" ca="1" si="617"/>
        <v>-48.141889799707712</v>
      </c>
      <c r="BP391" s="104">
        <f t="shared" ca="1" si="617"/>
        <v>-59.855736787224373</v>
      </c>
      <c r="BQ391" s="104">
        <f t="shared" ca="1" si="617"/>
        <v>-79.984273755103118</v>
      </c>
      <c r="BR391" s="104">
        <f t="shared" ca="1" si="617"/>
        <v>-112.89515224622903</v>
      </c>
      <c r="BS391" s="104">
        <f t="shared" ca="1" si="617"/>
        <v>-163.22090441780847</v>
      </c>
      <c r="BT391" s="104">
        <f t="shared" ca="1" si="617"/>
        <v>-229.39898016678853</v>
      </c>
      <c r="BU391" s="104">
        <f t="shared" ca="1" si="617"/>
        <v>-293.43525080674033</v>
      </c>
      <c r="BV391" s="104">
        <f t="shared" ca="1" si="617"/>
        <v>-329.71980355629029</v>
      </c>
      <c r="BW391" s="104">
        <f t="shared" ca="1" si="617"/>
        <v>-335.35385452047427</v>
      </c>
      <c r="BX391" s="104">
        <f t="shared" ca="1" si="617"/>
        <v>-328.54182196542195</v>
      </c>
      <c r="BY391" s="104">
        <f t="shared" ca="1" si="617"/>
        <v>-324.64454367309605</v>
      </c>
      <c r="BZ391" s="62"/>
      <c r="CA391" s="80">
        <f t="shared" si="629"/>
        <v>75.000010000000003</v>
      </c>
      <c r="CB391" s="104">
        <f t="shared" ca="1" si="618"/>
        <v>-64.10881929414353</v>
      </c>
      <c r="CC391" s="104">
        <f t="shared" ca="1" si="618"/>
        <v>-56.293908440177198</v>
      </c>
      <c r="CD391" s="104">
        <f t="shared" ca="1" si="618"/>
        <v>-42.049762227512119</v>
      </c>
      <c r="CE391" s="104">
        <f t="shared" ca="1" si="618"/>
        <v>-32.244280851879594</v>
      </c>
      <c r="CF391" s="104">
        <f t="shared" ca="1" si="618"/>
        <v>-29.606880708480791</v>
      </c>
      <c r="CG391" s="104">
        <f t="shared" ca="1" si="618"/>
        <v>-33.435603659469422</v>
      </c>
      <c r="CH391" s="104">
        <f t="shared" ca="1" si="618"/>
        <v>-41.726712982297116</v>
      </c>
      <c r="CI391" s="104">
        <f t="shared" ca="1" si="618"/>
        <v>-50.52467345390447</v>
      </c>
      <c r="CJ391" s="104">
        <f t="shared" ca="1" si="618"/>
        <v>-53.883827253535593</v>
      </c>
      <c r="CK391" s="104">
        <f t="shared" ca="1" si="618"/>
        <v>-49.410845725224348</v>
      </c>
      <c r="CL391" s="104">
        <f t="shared" ca="1" si="618"/>
        <v>-42.708860524539567</v>
      </c>
      <c r="CM391" s="104">
        <f t="shared" ca="1" si="618"/>
        <v>-40.313132370506487</v>
      </c>
      <c r="CN391" s="104">
        <f t="shared" ca="1" si="618"/>
        <v>-40.926591643878844</v>
      </c>
      <c r="CP391" s="80">
        <f t="shared" si="630"/>
        <v>75.000010000000003</v>
      </c>
      <c r="CQ391" s="104">
        <f t="shared" ca="1" si="619"/>
        <v>-95.206280239987834</v>
      </c>
      <c r="CR391" s="104">
        <f t="shared" ca="1" si="619"/>
        <v>-87.866969030139316</v>
      </c>
      <c r="CS391" s="104">
        <f t="shared" ca="1" si="619"/>
        <v>-75.321635907580301</v>
      </c>
      <c r="CT391" s="104">
        <f t="shared" ca="1" si="619"/>
        <v>-69.385351515181924</v>
      </c>
      <c r="CU391" s="104">
        <f t="shared" ca="1" si="619"/>
        <v>-74.835950363261205</v>
      </c>
      <c r="CV391" s="104">
        <f t="shared" ca="1" si="619"/>
        <v>-94.8188377715706</v>
      </c>
      <c r="CW391" s="104">
        <f t="shared" ca="1" si="619"/>
        <v>-133.17848218156749</v>
      </c>
      <c r="CX391" s="104">
        <f t="shared" ca="1" si="619"/>
        <v>-190.33639571672953</v>
      </c>
      <c r="CY391" s="104">
        <f t="shared" ca="1" si="619"/>
        <v>-253.07594319631752</v>
      </c>
      <c r="CZ391" s="104">
        <f t="shared" ca="1" si="619"/>
        <v>-297.80065568302456</v>
      </c>
      <c r="DA391" s="104">
        <f t="shared" ca="1" si="619"/>
        <v>-317.20242586740056</v>
      </c>
      <c r="DB391" s="104">
        <f t="shared" ca="1" si="619"/>
        <v>-323.73636003257059</v>
      </c>
      <c r="DC391" s="104">
        <f t="shared" ca="1" si="619"/>
        <v>-326.04629201592775</v>
      </c>
      <c r="DE391" s="80">
        <f t="shared" si="631"/>
        <v>75.000010000000003</v>
      </c>
      <c r="DF391" s="104">
        <f t="shared" ca="1" si="620"/>
        <v>-43.734221206909233</v>
      </c>
      <c r="DG391" s="104">
        <f t="shared" ca="1" si="620"/>
        <v>-35.637659332697346</v>
      </c>
      <c r="DH391" s="104">
        <f t="shared" ca="1" si="620"/>
        <v>-20.250092713878836</v>
      </c>
      <c r="DI391" s="104">
        <f t="shared" ca="1" si="620"/>
        <v>-7.6477378501468323</v>
      </c>
      <c r="DJ391" s="104">
        <f t="shared" ca="1" si="620"/>
        <v>-7.2411809298145391E-2</v>
      </c>
      <c r="DK391" s="104">
        <f t="shared" ca="1" si="620"/>
        <v>1.5554213372489394</v>
      </c>
      <c r="DL391" s="104">
        <f t="shared" ca="1" si="620"/>
        <v>-3.8582653546180952</v>
      </c>
      <c r="DM391" s="104">
        <f t="shared" ca="1" si="620"/>
        <v>-13.543474802819187</v>
      </c>
      <c r="DN391" s="104">
        <f t="shared" ca="1" si="620"/>
        <v>-21.061874030343894</v>
      </c>
      <c r="DO391" s="104">
        <f t="shared" ca="1" si="620"/>
        <v>-22.07508945834525</v>
      </c>
      <c r="DP391" s="104">
        <f t="shared" ca="1" si="620"/>
        <v>-19.877891267543809</v>
      </c>
      <c r="DQ391" s="104">
        <f t="shared" ca="1" si="620"/>
        <v>-20.178002936044308</v>
      </c>
      <c r="DR391" s="104">
        <f t="shared" ca="1" si="620"/>
        <v>-21.69595890103006</v>
      </c>
      <c r="DT391" s="80">
        <f t="shared" si="632"/>
        <v>75.000010000000003</v>
      </c>
      <c r="DU391" s="104">
        <f t="shared" ca="1" si="621"/>
        <v>-4.4737462553123155</v>
      </c>
      <c r="DV391" s="104">
        <f t="shared" ca="1" si="621"/>
        <v>-5.1920717837536881</v>
      </c>
      <c r="DW391" s="104">
        <f t="shared" ca="1" si="621"/>
        <v>-7.4350080598197703</v>
      </c>
      <c r="DX391" s="104">
        <f t="shared" ca="1" si="621"/>
        <v>-11.465618493984724</v>
      </c>
      <c r="DY391" s="104">
        <f t="shared" ca="1" si="621"/>
        <v>-17.686517869525311</v>
      </c>
      <c r="DZ391" s="104">
        <f t="shared" ca="1" si="621"/>
        <v>-26.422546942311026</v>
      </c>
      <c r="EA391" s="104">
        <f t="shared" ca="1" si="621"/>
        <v>-37.152366284587494</v>
      </c>
      <c r="EB391" s="104">
        <f t="shared" ca="1" si="621"/>
        <v>-46.941222499459329</v>
      </c>
      <c r="EC391" s="104">
        <f t="shared" ca="1" si="621"/>
        <v>-50.247773321612499</v>
      </c>
      <c r="ED391" s="104">
        <f t="shared" ca="1" si="621"/>
        <v>-44.502995631670188</v>
      </c>
      <c r="EE391" s="104">
        <f t="shared" ca="1" si="621"/>
        <v>-34.565418965707295</v>
      </c>
      <c r="EF391" s="104">
        <f t="shared" ca="1" si="621"/>
        <v>-26.744672269129602</v>
      </c>
      <c r="EG391" s="104">
        <f t="shared" ca="1" si="621"/>
        <v>-23.941947626607661</v>
      </c>
      <c r="EI391" s="80">
        <f t="shared" si="633"/>
        <v>75.000010000000003</v>
      </c>
      <c r="EJ391" s="104">
        <f t="shared" ca="1" si="622"/>
        <v>-35.571207201156625</v>
      </c>
      <c r="EK391" s="104">
        <f t="shared" ca="1" si="622"/>
        <v>-36.765132373715808</v>
      </c>
      <c r="EL391" s="104">
        <f t="shared" ca="1" si="622"/>
        <v>-40.706881739887955</v>
      </c>
      <c r="EM391" s="104">
        <f t="shared" ca="1" si="622"/>
        <v>-48.606689157287057</v>
      </c>
      <c r="EN391" s="104">
        <f t="shared" ca="1" si="622"/>
        <v>-62.915587524305735</v>
      </c>
      <c r="EO391" s="104">
        <f t="shared" ca="1" si="622"/>
        <v>-87.805781054412208</v>
      </c>
      <c r="EP391" s="104">
        <f t="shared" ca="1" si="622"/>
        <v>-128.60413548385785</v>
      </c>
      <c r="EQ391" s="104">
        <f t="shared" ca="1" si="622"/>
        <v>-186.75294476228441</v>
      </c>
      <c r="ER391" s="104">
        <f t="shared" ca="1" si="622"/>
        <v>-249.43988926439442</v>
      </c>
      <c r="ES391" s="104">
        <f t="shared" ca="1" si="622"/>
        <v>-292.89280558947036</v>
      </c>
      <c r="ET391" s="104">
        <f t="shared" ca="1" si="622"/>
        <v>-309.05898430856826</v>
      </c>
      <c r="EU391" s="104">
        <f t="shared" ca="1" si="622"/>
        <v>-310.16789993119374</v>
      </c>
      <c r="EV391" s="104">
        <f t="shared" ca="1" si="622"/>
        <v>-309.0616479986565</v>
      </c>
      <c r="EX391" s="80">
        <f t="shared" si="634"/>
        <v>75.000010000000003</v>
      </c>
      <c r="EY391" s="104">
        <f t="shared" ca="1" si="623"/>
        <v>0</v>
      </c>
      <c r="EZ391" s="104">
        <f t="shared" ca="1" si="623"/>
        <v>0</v>
      </c>
      <c r="FA391" s="104">
        <f t="shared" ca="1" si="623"/>
        <v>0</v>
      </c>
      <c r="FB391" s="104">
        <f t="shared" ca="1" si="623"/>
        <v>0</v>
      </c>
      <c r="FC391" s="104">
        <f t="shared" ca="1" si="623"/>
        <v>0</v>
      </c>
      <c r="FD391" s="104">
        <f t="shared" ca="1" si="623"/>
        <v>0</v>
      </c>
      <c r="FE391" s="104">
        <f t="shared" ca="1" si="623"/>
        <v>0</v>
      </c>
      <c r="FF391" s="104">
        <f t="shared" ca="1" si="623"/>
        <v>0</v>
      </c>
      <c r="FG391" s="104">
        <f t="shared" ca="1" si="623"/>
        <v>0</v>
      </c>
      <c r="FH391" s="104">
        <f t="shared" ca="1" si="623"/>
        <v>0</v>
      </c>
      <c r="FI391" s="104">
        <f t="shared" ca="1" si="623"/>
        <v>0</v>
      </c>
      <c r="FJ391" s="104">
        <f t="shared" ca="1" si="623"/>
        <v>0</v>
      </c>
      <c r="FK391" s="104">
        <f t="shared" ca="1" si="623"/>
        <v>0</v>
      </c>
      <c r="FM391" s="80">
        <f t="shared" si="635"/>
        <v>75.000010000000003</v>
      </c>
      <c r="FN391" s="104">
        <f t="shared" ca="1" si="624"/>
        <v>0</v>
      </c>
      <c r="FO391" s="104">
        <f t="shared" ca="1" si="624"/>
        <v>0</v>
      </c>
      <c r="FP391" s="104">
        <f t="shared" ca="1" si="624"/>
        <v>0</v>
      </c>
      <c r="FQ391" s="104">
        <f t="shared" ca="1" si="624"/>
        <v>0</v>
      </c>
      <c r="FR391" s="104">
        <f t="shared" ca="1" si="624"/>
        <v>0</v>
      </c>
      <c r="FS391" s="104">
        <f t="shared" ca="1" si="624"/>
        <v>0</v>
      </c>
      <c r="FT391" s="104">
        <f t="shared" ca="1" si="624"/>
        <v>0</v>
      </c>
      <c r="FU391" s="104">
        <f t="shared" ca="1" si="624"/>
        <v>0</v>
      </c>
      <c r="FV391" s="104">
        <f t="shared" ca="1" si="624"/>
        <v>0</v>
      </c>
      <c r="FW391" s="104">
        <f t="shared" ca="1" si="624"/>
        <v>0</v>
      </c>
      <c r="FX391" s="104">
        <f t="shared" ca="1" si="624"/>
        <v>0</v>
      </c>
      <c r="FY391" s="104">
        <f t="shared" ca="1" si="624"/>
        <v>0</v>
      </c>
      <c r="FZ391" s="104">
        <f t="shared" ca="1" si="624"/>
        <v>0</v>
      </c>
    </row>
    <row r="392" spans="15:184">
      <c r="P392" s="64"/>
      <c r="S392" s="26">
        <f t="shared" si="625"/>
        <v>82.500010000000003</v>
      </c>
      <c r="T392" s="84">
        <f t="shared" ca="1" si="614"/>
        <v>-2.788644492803928</v>
      </c>
      <c r="U392" s="84">
        <f t="shared" ca="1" si="614"/>
        <v>-3.4003708250455271</v>
      </c>
      <c r="V392" s="84">
        <f t="shared" ca="1" si="614"/>
        <v>-5.2982044722549677</v>
      </c>
      <c r="W392" s="84">
        <f t="shared" ca="1" si="614"/>
        <v>-8.6645779660347699</v>
      </c>
      <c r="X392" s="84">
        <f t="shared" ca="1" si="614"/>
        <v>-13.759898579701801</v>
      </c>
      <c r="Y392" s="84">
        <f t="shared" ca="1" si="614"/>
        <v>-20.741074746301177</v>
      </c>
      <c r="Z392" s="84">
        <f t="shared" ca="1" si="614"/>
        <v>-29.107922479795498</v>
      </c>
      <c r="AA392" s="84">
        <f t="shared" ca="1" si="614"/>
        <v>-36.663073847836294</v>
      </c>
      <c r="AB392" s="84">
        <f t="shared" ca="1" si="614"/>
        <v>-39.362052954763087</v>
      </c>
      <c r="AC392" s="84">
        <f t="shared" ca="1" si="614"/>
        <v>-34.963578764997891</v>
      </c>
      <c r="AD392" s="84">
        <f t="shared" ca="1" si="614"/>
        <v>-26.744672269129602</v>
      </c>
      <c r="AE392" s="84">
        <f t="shared" ca="1" si="614"/>
        <v>-19.94644578032657</v>
      </c>
      <c r="AF392" s="84">
        <f t="shared" ca="1" si="614"/>
        <v>-17.449332180393078</v>
      </c>
      <c r="AG392" s="167"/>
      <c r="AH392" s="80">
        <f t="shared" si="626"/>
        <v>82.500010000000003</v>
      </c>
      <c r="AI392" s="104">
        <f t="shared" ca="1" si="615"/>
        <v>-35.531315399231623</v>
      </c>
      <c r="AJ392" s="104">
        <f t="shared" ca="1" si="615"/>
        <v>-36.67224450511371</v>
      </c>
      <c r="AK392" s="104">
        <f t="shared" ca="1" si="615"/>
        <v>-40.421220505190803</v>
      </c>
      <c r="AL392" s="104">
        <f t="shared" ca="1" si="615"/>
        <v>-47.866454169288772</v>
      </c>
      <c r="AM392" s="104">
        <f t="shared" ca="1" si="615"/>
        <v>-61.183999577159469</v>
      </c>
      <c r="AN392" s="104">
        <f t="shared" ca="1" si="615"/>
        <v>-84.042606467674574</v>
      </c>
      <c r="AO392" s="104">
        <f t="shared" ca="1" si="615"/>
        <v>-121.23803569701636</v>
      </c>
      <c r="AP392" s="104">
        <f t="shared" ca="1" si="615"/>
        <v>-175.00200764118662</v>
      </c>
      <c r="AQ392" s="104">
        <f t="shared" ca="1" si="615"/>
        <v>-236.58055857959567</v>
      </c>
      <c r="AR392" s="104">
        <f t="shared" ca="1" si="615"/>
        <v>-285.60249469637307</v>
      </c>
      <c r="AS392" s="104">
        <f t="shared" ca="1" si="615"/>
        <v>-310.16789993119374</v>
      </c>
      <c r="AT392" s="104">
        <f t="shared" ca="1" si="615"/>
        <v>-317.17284136308194</v>
      </c>
      <c r="AU392" s="104">
        <f t="shared" ca="1" si="615"/>
        <v>-318.0039040493923</v>
      </c>
      <c r="AV392" s="62"/>
      <c r="AW392" s="80">
        <f t="shared" si="627"/>
        <v>82.500010000000003</v>
      </c>
      <c r="AX392" s="104">
        <f t="shared" ca="1" si="616"/>
        <v>32.710557851592355</v>
      </c>
      <c r="AY392" s="80">
        <f t="shared" ref="AY392:BJ392" si="636">AY376</f>
        <v>7.5000099999999996</v>
      </c>
      <c r="AZ392" s="80">
        <f t="shared" si="636"/>
        <v>15.00001</v>
      </c>
      <c r="BA392" s="80">
        <f t="shared" si="636"/>
        <v>22.50001</v>
      </c>
      <c r="BB392" s="80">
        <f t="shared" si="636"/>
        <v>30.00001</v>
      </c>
      <c r="BC392" s="80">
        <f t="shared" si="636"/>
        <v>37.500010000000003</v>
      </c>
      <c r="BD392" s="80">
        <f t="shared" si="636"/>
        <v>45.000010000000003</v>
      </c>
      <c r="BE392" s="80">
        <f t="shared" si="636"/>
        <v>52.500010000000003</v>
      </c>
      <c r="BF392" s="80">
        <f t="shared" si="636"/>
        <v>60.000010000000003</v>
      </c>
      <c r="BG392" s="80">
        <f t="shared" si="636"/>
        <v>67.500010000000003</v>
      </c>
      <c r="BH392" s="80">
        <f t="shared" si="636"/>
        <v>75.000010000000003</v>
      </c>
      <c r="BI392" s="80">
        <f t="shared" si="636"/>
        <v>82.500010000000003</v>
      </c>
      <c r="BJ392" s="80">
        <f t="shared" si="636"/>
        <v>90.000010000000003</v>
      </c>
      <c r="BK392" s="62"/>
      <c r="BL392" s="80">
        <f t="shared" si="628"/>
        <v>82.500010000000003</v>
      </c>
      <c r="BM392" s="104">
        <f t="shared" ca="1" si="617"/>
        <v>-38.352072946870898</v>
      </c>
      <c r="BN392" s="104">
        <f t="shared" ca="1" si="617"/>
        <v>-40.072615330159245</v>
      </c>
      <c r="BO392" s="104">
        <f t="shared" ca="1" si="617"/>
        <v>-45.613292288944493</v>
      </c>
      <c r="BP392" s="104">
        <f t="shared" ca="1" si="617"/>
        <v>-56.211929452127535</v>
      </c>
      <c r="BQ392" s="104">
        <f t="shared" ca="1" si="617"/>
        <v>-74.238794209167963</v>
      </c>
      <c r="BR392" s="104">
        <f t="shared" ca="1" si="617"/>
        <v>-103.40640445963194</v>
      </c>
      <c r="BS392" s="104">
        <f t="shared" ca="1" si="617"/>
        <v>-147.85859214245747</v>
      </c>
      <c r="BT392" s="104">
        <f t="shared" ca="1" si="617"/>
        <v>-207.54837373731553</v>
      </c>
      <c r="BU392" s="104">
        <f t="shared" ca="1" si="617"/>
        <v>-269.9272444202914</v>
      </c>
      <c r="BV392" s="104">
        <f t="shared" ca="1" si="617"/>
        <v>-313.00347854275225</v>
      </c>
      <c r="BW392" s="104">
        <f t="shared" ca="1" si="617"/>
        <v>-328.54182196542195</v>
      </c>
      <c r="BX392" s="104">
        <f t="shared" ca="1" si="617"/>
        <v>-328.49377859456229</v>
      </c>
      <c r="BY392" s="104">
        <f t="shared" ca="1" si="617"/>
        <v>-326.78827764843885</v>
      </c>
      <c r="BZ392" s="62"/>
      <c r="CA392" s="80">
        <f t="shared" si="629"/>
        <v>82.500010000000003</v>
      </c>
      <c r="CB392" s="104">
        <f t="shared" ca="1" si="618"/>
        <v>-99.029841863491242</v>
      </c>
      <c r="CC392" s="104">
        <f t="shared" ca="1" si="618"/>
        <v>-82.327973135461505</v>
      </c>
      <c r="CD392" s="104">
        <f t="shared" ca="1" si="618"/>
        <v>-55.088711240889317</v>
      </c>
      <c r="CE392" s="104">
        <f t="shared" ca="1" si="618"/>
        <v>-37.373302627243142</v>
      </c>
      <c r="CF392" s="104">
        <f t="shared" ca="1" si="618"/>
        <v>-30.061416720933778</v>
      </c>
      <c r="CG392" s="104">
        <f t="shared" ca="1" si="618"/>
        <v>-30.379922949599543</v>
      </c>
      <c r="CH392" s="104">
        <f t="shared" ca="1" si="618"/>
        <v>-35.480843394103452</v>
      </c>
      <c r="CI392" s="104">
        <f t="shared" ca="1" si="618"/>
        <v>-41.751352035251344</v>
      </c>
      <c r="CJ392" s="104">
        <f t="shared" ca="1" si="618"/>
        <v>-44.651069762217531</v>
      </c>
      <c r="CK392" s="104">
        <f t="shared" ca="1" si="618"/>
        <v>-42.423728398677966</v>
      </c>
      <c r="CL392" s="104">
        <f t="shared" ca="1" si="618"/>
        <v>-40.313132370506487</v>
      </c>
      <c r="CM392" s="104">
        <f t="shared" ca="1" si="618"/>
        <v>-45.821252072344357</v>
      </c>
      <c r="CN392" s="104">
        <f t="shared" ca="1" si="618"/>
        <v>-52.411010024613113</v>
      </c>
      <c r="CP392" s="80">
        <f t="shared" si="630"/>
        <v>82.500010000000003</v>
      </c>
      <c r="CQ392" s="104">
        <f t="shared" ca="1" si="619"/>
        <v>-131.77251276991896</v>
      </c>
      <c r="CR392" s="104">
        <f t="shared" ca="1" si="619"/>
        <v>-115.59984681552969</v>
      </c>
      <c r="CS392" s="104">
        <f t="shared" ca="1" si="619"/>
        <v>-90.211727273825161</v>
      </c>
      <c r="CT392" s="104">
        <f t="shared" ca="1" si="619"/>
        <v>-76.575178830497151</v>
      </c>
      <c r="CU392" s="104">
        <f t="shared" ca="1" si="619"/>
        <v>-77.485517718391449</v>
      </c>
      <c r="CV392" s="104">
        <f t="shared" ca="1" si="619"/>
        <v>-93.681454670972926</v>
      </c>
      <c r="CW392" s="104">
        <f t="shared" ca="1" si="619"/>
        <v>-127.61095661132431</v>
      </c>
      <c r="CX392" s="104">
        <f t="shared" ca="1" si="619"/>
        <v>-180.09028582860168</v>
      </c>
      <c r="CY392" s="104">
        <f t="shared" ca="1" si="619"/>
        <v>-241.86957538705013</v>
      </c>
      <c r="CZ392" s="104">
        <f t="shared" ca="1" si="619"/>
        <v>-293.06264433005322</v>
      </c>
      <c r="DA392" s="104">
        <f t="shared" ca="1" si="619"/>
        <v>-323.73636003257059</v>
      </c>
      <c r="DB392" s="104">
        <f t="shared" ca="1" si="619"/>
        <v>-343.04764765509975</v>
      </c>
      <c r="DC392" s="104">
        <f t="shared" ca="1" si="619"/>
        <v>-352.9655818936123</v>
      </c>
      <c r="DE392" s="80">
        <f t="shared" si="631"/>
        <v>82.500010000000003</v>
      </c>
      <c r="DF392" s="104">
        <f t="shared" ca="1" si="620"/>
        <v>-80.521192364175761</v>
      </c>
      <c r="DG392" s="104">
        <f t="shared" ca="1" si="620"/>
        <v>-63.642531094393846</v>
      </c>
      <c r="DH392" s="104">
        <f t="shared" ca="1" si="620"/>
        <v>-35.637659332697318</v>
      </c>
      <c r="DI392" s="104">
        <f t="shared" ca="1" si="620"/>
        <v>-15.925533062254877</v>
      </c>
      <c r="DJ392" s="104">
        <f t="shared" ca="1" si="620"/>
        <v>-4.9097728844206738</v>
      </c>
      <c r="DK392" s="104">
        <f t="shared" ca="1" si="620"/>
        <v>-0.9487413371952742</v>
      </c>
      <c r="DL392" s="104">
        <f t="shared" ca="1" si="620"/>
        <v>-3.7125504239638318</v>
      </c>
      <c r="DM392" s="104">
        <f t="shared" ca="1" si="620"/>
        <v>-10.676820822855795</v>
      </c>
      <c r="DN392" s="104">
        <f t="shared" ca="1" si="620"/>
        <v>-16.761740447191222</v>
      </c>
      <c r="DO392" s="104">
        <f t="shared" ca="1" si="620"/>
        <v>-18.716442773490755</v>
      </c>
      <c r="DP392" s="104">
        <f t="shared" ca="1" si="620"/>
        <v>-20.178002936044308</v>
      </c>
      <c r="DQ392" s="104">
        <f t="shared" ca="1" si="620"/>
        <v>-28.037758831400261</v>
      </c>
      <c r="DR392" s="104">
        <f t="shared" ca="1" si="620"/>
        <v>-35.505439196114281</v>
      </c>
      <c r="DT392" s="80">
        <f t="shared" si="632"/>
        <v>82.500010000000003</v>
      </c>
      <c r="DU392" s="104">
        <f t="shared" ca="1" si="621"/>
        <v>-2.788644492803928</v>
      </c>
      <c r="DV392" s="104">
        <f t="shared" ca="1" si="621"/>
        <v>-3.4003708250455271</v>
      </c>
      <c r="DW392" s="104">
        <f t="shared" ca="1" si="621"/>
        <v>-5.2982044722549677</v>
      </c>
      <c r="DX392" s="104">
        <f t="shared" ca="1" si="621"/>
        <v>-8.6645779660347699</v>
      </c>
      <c r="DY392" s="104">
        <f t="shared" ca="1" si="621"/>
        <v>-13.759898579701801</v>
      </c>
      <c r="DZ392" s="104">
        <f t="shared" ca="1" si="621"/>
        <v>-20.741074746301177</v>
      </c>
      <c r="EA392" s="104">
        <f t="shared" ca="1" si="621"/>
        <v>-29.107922479795498</v>
      </c>
      <c r="EB392" s="104">
        <f t="shared" ca="1" si="621"/>
        <v>-36.663073847836294</v>
      </c>
      <c r="EC392" s="104">
        <f t="shared" ca="1" si="621"/>
        <v>-39.362052954763087</v>
      </c>
      <c r="ED392" s="104">
        <f t="shared" ca="1" si="621"/>
        <v>-34.963578764997891</v>
      </c>
      <c r="EE392" s="104">
        <f t="shared" ca="1" si="621"/>
        <v>-26.744672269129602</v>
      </c>
      <c r="EF392" s="104">
        <f t="shared" ca="1" si="621"/>
        <v>-19.94644578032657</v>
      </c>
      <c r="EG392" s="104">
        <f t="shared" ca="1" si="621"/>
        <v>-17.449332180393078</v>
      </c>
      <c r="EI392" s="80">
        <f t="shared" si="633"/>
        <v>82.500010000000003</v>
      </c>
      <c r="EJ392" s="104">
        <f t="shared" ca="1" si="622"/>
        <v>-35.531315399231623</v>
      </c>
      <c r="EK392" s="104">
        <f t="shared" ca="1" si="622"/>
        <v>-36.67224450511371</v>
      </c>
      <c r="EL392" s="104">
        <f t="shared" ca="1" si="622"/>
        <v>-40.421220505190803</v>
      </c>
      <c r="EM392" s="104">
        <f t="shared" ca="1" si="622"/>
        <v>-47.866454169288772</v>
      </c>
      <c r="EN392" s="104">
        <f t="shared" ca="1" si="622"/>
        <v>-61.183999577159469</v>
      </c>
      <c r="EO392" s="104">
        <f t="shared" ca="1" si="622"/>
        <v>-84.042606467674574</v>
      </c>
      <c r="EP392" s="104">
        <f t="shared" ca="1" si="622"/>
        <v>-121.23803569701636</v>
      </c>
      <c r="EQ392" s="104">
        <f t="shared" ca="1" si="622"/>
        <v>-175.00200764118662</v>
      </c>
      <c r="ER392" s="104">
        <f t="shared" ca="1" si="622"/>
        <v>-236.58055857959567</v>
      </c>
      <c r="ES392" s="104">
        <f t="shared" ca="1" si="622"/>
        <v>-285.60249469637307</v>
      </c>
      <c r="ET392" s="104">
        <f t="shared" ca="1" si="622"/>
        <v>-310.16789993119374</v>
      </c>
      <c r="EU392" s="104">
        <f t="shared" ca="1" si="622"/>
        <v>-317.17284136308194</v>
      </c>
      <c r="EV392" s="104">
        <f t="shared" ca="1" si="622"/>
        <v>-318.0039040493923</v>
      </c>
      <c r="EX392" s="80">
        <f t="shared" si="634"/>
        <v>82.500010000000003</v>
      </c>
      <c r="EY392" s="104">
        <f t="shared" ca="1" si="623"/>
        <v>0</v>
      </c>
      <c r="EZ392" s="104">
        <f t="shared" ca="1" si="623"/>
        <v>0</v>
      </c>
      <c r="FA392" s="104">
        <f t="shared" ca="1" si="623"/>
        <v>0</v>
      </c>
      <c r="FB392" s="104">
        <f t="shared" ca="1" si="623"/>
        <v>0</v>
      </c>
      <c r="FC392" s="104">
        <f t="shared" ca="1" si="623"/>
        <v>0</v>
      </c>
      <c r="FD392" s="104">
        <f t="shared" ca="1" si="623"/>
        <v>0</v>
      </c>
      <c r="FE392" s="104">
        <f t="shared" ca="1" si="623"/>
        <v>0</v>
      </c>
      <c r="FF392" s="104">
        <f t="shared" ca="1" si="623"/>
        <v>0</v>
      </c>
      <c r="FG392" s="104">
        <f t="shared" ca="1" si="623"/>
        <v>0</v>
      </c>
      <c r="FH392" s="104">
        <f t="shared" ca="1" si="623"/>
        <v>0</v>
      </c>
      <c r="FI392" s="104">
        <f t="shared" ca="1" si="623"/>
        <v>0</v>
      </c>
      <c r="FJ392" s="104">
        <f t="shared" ca="1" si="623"/>
        <v>0</v>
      </c>
      <c r="FK392" s="104">
        <f t="shared" ca="1" si="623"/>
        <v>0</v>
      </c>
      <c r="FM392" s="80">
        <f t="shared" si="635"/>
        <v>82.500010000000003</v>
      </c>
      <c r="FN392" s="104">
        <f t="shared" ca="1" si="624"/>
        <v>0</v>
      </c>
      <c r="FO392" s="104">
        <f t="shared" ca="1" si="624"/>
        <v>0</v>
      </c>
      <c r="FP392" s="104">
        <f t="shared" ca="1" si="624"/>
        <v>0</v>
      </c>
      <c r="FQ392" s="104">
        <f t="shared" ca="1" si="624"/>
        <v>0</v>
      </c>
      <c r="FR392" s="104">
        <f t="shared" ca="1" si="624"/>
        <v>0</v>
      </c>
      <c r="FS392" s="104">
        <f t="shared" ca="1" si="624"/>
        <v>0</v>
      </c>
      <c r="FT392" s="104">
        <f t="shared" ca="1" si="624"/>
        <v>0</v>
      </c>
      <c r="FU392" s="104">
        <f t="shared" ca="1" si="624"/>
        <v>0</v>
      </c>
      <c r="FV392" s="104">
        <f t="shared" ca="1" si="624"/>
        <v>0</v>
      </c>
      <c r="FW392" s="104">
        <f t="shared" ca="1" si="624"/>
        <v>0</v>
      </c>
      <c r="FX392" s="104">
        <f t="shared" ca="1" si="624"/>
        <v>0</v>
      </c>
      <c r="FY392" s="104">
        <f t="shared" ca="1" si="624"/>
        <v>0</v>
      </c>
      <c r="FZ392" s="104">
        <f t="shared" ca="1" si="624"/>
        <v>0</v>
      </c>
    </row>
    <row r="393" spans="15:184">
      <c r="P393" s="64"/>
      <c r="S393" s="26">
        <f t="shared" si="625"/>
        <v>90.000010000000003</v>
      </c>
      <c r="T393" s="84">
        <f t="shared" ca="1" si="614"/>
        <v>-2.2421771573100653</v>
      </c>
      <c r="U393" s="84">
        <f t="shared" ca="1" si="614"/>
        <v>-2.8207575476392739</v>
      </c>
      <c r="V393" s="84">
        <f t="shared" ca="1" si="614"/>
        <v>-4.611701465185023</v>
      </c>
      <c r="W393" s="84">
        <f t="shared" ca="1" si="614"/>
        <v>-7.7738471512571961</v>
      </c>
      <c r="X393" s="84">
        <f t="shared" ca="1" si="614"/>
        <v>-12.526349569714355</v>
      </c>
      <c r="Y393" s="84">
        <f t="shared" ca="1" si="614"/>
        <v>-18.976991068238767</v>
      </c>
      <c r="Z393" s="84">
        <f t="shared" ca="1" si="614"/>
        <v>-26.624504407439886</v>
      </c>
      <c r="AA393" s="84">
        <f t="shared" ca="1" si="614"/>
        <v>-33.4564733251256</v>
      </c>
      <c r="AB393" s="84">
        <f t="shared" ca="1" si="614"/>
        <v>-35.839099924424644</v>
      </c>
      <c r="AC393" s="84">
        <f t="shared" ca="1" si="614"/>
        <v>-31.702109844800802</v>
      </c>
      <c r="AD393" s="84">
        <f t="shared" ca="1" si="614"/>
        <v>-23.941947626607661</v>
      </c>
      <c r="AE393" s="84">
        <f t="shared" ca="1" si="614"/>
        <v>-17.449332180393117</v>
      </c>
      <c r="AF393" s="84">
        <f t="shared" ca="1" si="614"/>
        <v>-15.048353147690722</v>
      </c>
      <c r="AG393" s="167"/>
      <c r="AH393" s="80">
        <f t="shared" si="626"/>
        <v>90.000010000000003</v>
      </c>
      <c r="AI393" s="104">
        <f t="shared" ca="1" si="615"/>
        <v>-35.514050837378242</v>
      </c>
      <c r="AJ393" s="104">
        <f t="shared" ca="1" si="615"/>
        <v>-36.637554770973537</v>
      </c>
      <c r="AK393" s="104">
        <f t="shared" ca="1" si="615"/>
        <v>-40.323526327461323</v>
      </c>
      <c r="AL393" s="104">
        <f t="shared" ca="1" si="615"/>
        <v>-47.621622291815598</v>
      </c>
      <c r="AM393" s="104">
        <f t="shared" ca="1" si="615"/>
        <v>-60.621460756503446</v>
      </c>
      <c r="AN393" s="104">
        <f t="shared" ca="1" si="615"/>
        <v>-82.832011305635589</v>
      </c>
      <c r="AO393" s="104">
        <f t="shared" ca="1" si="615"/>
        <v>-118.86098601470614</v>
      </c>
      <c r="AP393" s="104">
        <f t="shared" ca="1" si="615"/>
        <v>-171.08317302741051</v>
      </c>
      <c r="AQ393" s="104">
        <f t="shared" ca="1" si="615"/>
        <v>-231.85187888920436</v>
      </c>
      <c r="AR393" s="104">
        <f t="shared" ca="1" si="615"/>
        <v>-282.06173186440265</v>
      </c>
      <c r="AS393" s="104">
        <f t="shared" ca="1" si="615"/>
        <v>-309.0616479986565</v>
      </c>
      <c r="AT393" s="104">
        <f t="shared" ca="1" si="615"/>
        <v>-318.0039040493923</v>
      </c>
      <c r="AU393" s="104">
        <f t="shared" ca="1" si="615"/>
        <v>-319.51098332636411</v>
      </c>
      <c r="AV393" s="62"/>
      <c r="AW393" s="80">
        <f t="shared" si="627"/>
        <v>90.000010000000003</v>
      </c>
      <c r="AX393" s="104">
        <f t="shared" ca="1" si="616"/>
        <v>33.271873680068182</v>
      </c>
      <c r="AY393" s="104">
        <f t="shared" ca="1" si="616"/>
        <v>2.0616883253741776</v>
      </c>
      <c r="AZ393" s="104">
        <f t="shared" ca="1" si="616"/>
        <v>-2.8352272216043808</v>
      </c>
      <c r="BA393" s="104">
        <f t="shared" ca="1" si="616"/>
        <v>-7.6269627771523751</v>
      </c>
      <c r="BB393" s="104">
        <f t="shared" ca="1" si="616"/>
        <v>-7.8513863222578726</v>
      </c>
      <c r="BC393" s="104">
        <f t="shared" ca="1" si="616"/>
        <v>-1.887428115344179</v>
      </c>
      <c r="BD393" s="104">
        <f t="shared" ca="1" si="616"/>
        <v>7.2750136055338883</v>
      </c>
      <c r="BE393" s="104">
        <f t="shared" ca="1" si="616"/>
        <v>16.072156877201341</v>
      </c>
      <c r="BF393" s="104">
        <f t="shared" ca="1" si="616"/>
        <v>22.960358572705584</v>
      </c>
      <c r="BG393" s="104">
        <f t="shared" ca="1" si="616"/>
        <v>27.816397262672627</v>
      </c>
      <c r="BH393" s="104">
        <f t="shared" ca="1" si="616"/>
        <v>30.959505735971604</v>
      </c>
      <c r="BI393" s="104">
        <f t="shared" ca="1" si="616"/>
        <v>32.710557851592355</v>
      </c>
      <c r="BJ393" s="104">
        <f t="shared" ca="1" si="616"/>
        <v>33.271873680068182</v>
      </c>
      <c r="BK393" s="62"/>
      <c r="BL393" s="80">
        <f t="shared" si="628"/>
        <v>90.000010000000003</v>
      </c>
      <c r="BM393" s="104">
        <f t="shared" ca="1" si="617"/>
        <v>-37.756227994688302</v>
      </c>
      <c r="BN393" s="104">
        <f t="shared" ca="1" si="617"/>
        <v>-39.426199263777463</v>
      </c>
      <c r="BO393" s="104">
        <f t="shared" ca="1" si="617"/>
        <v>-44.797272582773651</v>
      </c>
      <c r="BP393" s="104">
        <f t="shared" ca="1" si="617"/>
        <v>-55.046210225396436</v>
      </c>
      <c r="BQ393" s="104">
        <f t="shared" ca="1" si="617"/>
        <v>-72.418172862946093</v>
      </c>
      <c r="BR393" s="104">
        <f t="shared" ca="1" si="617"/>
        <v>-100.4219122463011</v>
      </c>
      <c r="BS393" s="104">
        <f t="shared" ca="1" si="617"/>
        <v>-143.01914150117483</v>
      </c>
      <c r="BT393" s="104">
        <f t="shared" ca="1" si="617"/>
        <v>-200.48968668615854</v>
      </c>
      <c r="BU393" s="104">
        <f t="shared" ca="1" si="617"/>
        <v>-261.77300004153278</v>
      </c>
      <c r="BV393" s="104">
        <f t="shared" ca="1" si="617"/>
        <v>-306.27474165003832</v>
      </c>
      <c r="BW393" s="104">
        <f t="shared" ca="1" si="617"/>
        <v>-324.64454367309605</v>
      </c>
      <c r="BX393" s="104">
        <f t="shared" ca="1" si="617"/>
        <v>-326.78827764843885</v>
      </c>
      <c r="BY393" s="104">
        <f t="shared" ca="1" si="617"/>
        <v>-325.83689799504339</v>
      </c>
      <c r="BZ393" s="62"/>
      <c r="CA393" s="80">
        <f t="shared" si="629"/>
        <v>90.000010000000003</v>
      </c>
      <c r="CB393" s="104">
        <f t="shared" ca="1" si="618"/>
        <v>-122.46073508975235</v>
      </c>
      <c r="CC393" s="104">
        <f t="shared" ca="1" si="618"/>
        <v>-98.588642464319406</v>
      </c>
      <c r="CD393" s="104">
        <f t="shared" ca="1" si="618"/>
        <v>-62.451119233306464</v>
      </c>
      <c r="CE393" s="104">
        <f t="shared" ca="1" si="618"/>
        <v>-40.340242684619497</v>
      </c>
      <c r="CF393" s="104">
        <f t="shared" ca="1" si="618"/>
        <v>-30.885363007466651</v>
      </c>
      <c r="CG393" s="104">
        <f t="shared" ca="1" si="618"/>
        <v>-29.842183094506197</v>
      </c>
      <c r="CH393" s="104">
        <f t="shared" ca="1" si="618"/>
        <v>-33.846803890493277</v>
      </c>
      <c r="CI393" s="104">
        <f t="shared" ca="1" si="618"/>
        <v>-39.276166250409517</v>
      </c>
      <c r="CJ393" s="104">
        <f t="shared" ca="1" si="618"/>
        <v>-41.974287904449696</v>
      </c>
      <c r="CK393" s="104">
        <f t="shared" ca="1" si="618"/>
        <v>-40.580672754286567</v>
      </c>
      <c r="CL393" s="104">
        <f t="shared" ca="1" si="618"/>
        <v>-40.926591643878844</v>
      </c>
      <c r="CM393" s="104">
        <f t="shared" ca="1" si="618"/>
        <v>-52.411010024613127</v>
      </c>
      <c r="CN393" s="104">
        <f t="shared" ca="1" si="618"/>
        <v>-64.503519119047709</v>
      </c>
      <c r="CP393" s="80">
        <f t="shared" si="630"/>
        <v>90.000010000000003</v>
      </c>
      <c r="CQ393" s="104">
        <f t="shared" ca="1" si="619"/>
        <v>-155.73260876982053</v>
      </c>
      <c r="CR393" s="104">
        <f t="shared" ca="1" si="619"/>
        <v>-132.40543968765368</v>
      </c>
      <c r="CS393" s="104">
        <f t="shared" ca="1" si="619"/>
        <v>-98.162944095582759</v>
      </c>
      <c r="CT393" s="104">
        <f t="shared" ca="1" si="619"/>
        <v>-80.188017825177894</v>
      </c>
      <c r="CU393" s="104">
        <f t="shared" ca="1" si="619"/>
        <v>-78.980474194255748</v>
      </c>
      <c r="CV393" s="104">
        <f t="shared" ca="1" si="619"/>
        <v>-93.697203331903012</v>
      </c>
      <c r="CW393" s="104">
        <f t="shared" ca="1" si="619"/>
        <v>-126.08328549775955</v>
      </c>
      <c r="CX393" s="104">
        <f t="shared" ca="1" si="619"/>
        <v>-176.90286595269441</v>
      </c>
      <c r="CY393" s="104">
        <f t="shared" ca="1" si="619"/>
        <v>-237.98706686922941</v>
      </c>
      <c r="CZ393" s="104">
        <f t="shared" ca="1" si="619"/>
        <v>-290.94029477388841</v>
      </c>
      <c r="DA393" s="104">
        <f t="shared" ca="1" si="619"/>
        <v>-326.04629201592775</v>
      </c>
      <c r="DB393" s="104">
        <f t="shared" ca="1" si="619"/>
        <v>-352.9655818936123</v>
      </c>
      <c r="DC393" s="104">
        <f t="shared" ca="1" si="619"/>
        <v>-368.96614929772102</v>
      </c>
      <c r="DE393" s="80">
        <f t="shared" si="631"/>
        <v>90.000010000000003</v>
      </c>
      <c r="DF393" s="104">
        <f t="shared" ca="1" si="620"/>
        <v>-104.53778111177114</v>
      </c>
      <c r="DG393" s="104">
        <f t="shared" ca="1" si="620"/>
        <v>-80.521192364175818</v>
      </c>
      <c r="DH393" s="104">
        <f t="shared" ca="1" si="620"/>
        <v>-43.734221206909233</v>
      </c>
      <c r="DI393" s="104">
        <f t="shared" ca="1" si="620"/>
        <v>-19.872045593255223</v>
      </c>
      <c r="DJ393" s="104">
        <f t="shared" ca="1" si="620"/>
        <v>-7.0867050565737921</v>
      </c>
      <c r="DK393" s="104">
        <f t="shared" ca="1" si="620"/>
        <v>-2.1055585306002231</v>
      </c>
      <c r="DL393" s="104">
        <f t="shared" ca="1" si="620"/>
        <v>-3.9092307714201882</v>
      </c>
      <c r="DM393" s="104">
        <f t="shared" ca="1" si="620"/>
        <v>-9.9608072470656221</v>
      </c>
      <c r="DN393" s="104">
        <f t="shared" ca="1" si="620"/>
        <v>-15.575197850063393</v>
      </c>
      <c r="DO393" s="104">
        <f t="shared" ca="1" si="620"/>
        <v>-18.011221015388323</v>
      </c>
      <c r="DP393" s="104">
        <f t="shared" ca="1" si="620"/>
        <v>-21.69595890103006</v>
      </c>
      <c r="DQ393" s="104">
        <f t="shared" ca="1" si="620"/>
        <v>-35.505439196114281</v>
      </c>
      <c r="DR393" s="104">
        <f t="shared" ca="1" si="620"/>
        <v>-48.516353544803927</v>
      </c>
      <c r="DT393" s="80">
        <f t="shared" si="632"/>
        <v>90.000010000000003</v>
      </c>
      <c r="DU393" s="104">
        <f t="shared" ca="1" si="621"/>
        <v>-2.2421771573100653</v>
      </c>
      <c r="DV393" s="104">
        <f t="shared" ca="1" si="621"/>
        <v>-2.8207575476392739</v>
      </c>
      <c r="DW393" s="104">
        <f t="shared" ca="1" si="621"/>
        <v>-4.611701465185023</v>
      </c>
      <c r="DX393" s="104">
        <f t="shared" ca="1" si="621"/>
        <v>-7.7738471512571961</v>
      </c>
      <c r="DY393" s="104">
        <f t="shared" ca="1" si="621"/>
        <v>-12.526349569714355</v>
      </c>
      <c r="DZ393" s="104">
        <f t="shared" ca="1" si="621"/>
        <v>-18.976991068238767</v>
      </c>
      <c r="EA393" s="104">
        <f t="shared" ca="1" si="621"/>
        <v>-26.624504407439886</v>
      </c>
      <c r="EB393" s="104">
        <f t="shared" ca="1" si="621"/>
        <v>-33.4564733251256</v>
      </c>
      <c r="EC393" s="104">
        <f t="shared" ca="1" si="621"/>
        <v>-35.839099924424644</v>
      </c>
      <c r="ED393" s="104">
        <f t="shared" ca="1" si="621"/>
        <v>-31.702109844800802</v>
      </c>
      <c r="EE393" s="104">
        <f t="shared" ca="1" si="621"/>
        <v>-23.941947626607661</v>
      </c>
      <c r="EF393" s="104">
        <f t="shared" ca="1" si="621"/>
        <v>-17.449332180393117</v>
      </c>
      <c r="EG393" s="104">
        <f t="shared" ca="1" si="621"/>
        <v>-15.048353147690722</v>
      </c>
      <c r="EI393" s="80">
        <f t="shared" si="633"/>
        <v>90.000010000000003</v>
      </c>
      <c r="EJ393" s="104">
        <f t="shared" ca="1" si="622"/>
        <v>-35.514050837378242</v>
      </c>
      <c r="EK393" s="104">
        <f t="shared" ca="1" si="622"/>
        <v>-36.637554770973537</v>
      </c>
      <c r="EL393" s="104">
        <f t="shared" ca="1" si="622"/>
        <v>-40.323526327461323</v>
      </c>
      <c r="EM393" s="104">
        <f t="shared" ca="1" si="622"/>
        <v>-47.621622291815598</v>
      </c>
      <c r="EN393" s="104">
        <f t="shared" ca="1" si="622"/>
        <v>-60.621460756503446</v>
      </c>
      <c r="EO393" s="104">
        <f t="shared" ca="1" si="622"/>
        <v>-82.832011305635589</v>
      </c>
      <c r="EP393" s="104">
        <f t="shared" ca="1" si="622"/>
        <v>-118.86098601470614</v>
      </c>
      <c r="EQ393" s="104">
        <f t="shared" ca="1" si="622"/>
        <v>-171.08317302741051</v>
      </c>
      <c r="ER393" s="104">
        <f t="shared" ca="1" si="622"/>
        <v>-231.85187888920436</v>
      </c>
      <c r="ES393" s="104">
        <f t="shared" ca="1" si="622"/>
        <v>-282.06173186440265</v>
      </c>
      <c r="ET393" s="104">
        <f t="shared" ca="1" si="622"/>
        <v>-309.0616479986565</v>
      </c>
      <c r="EU393" s="104">
        <f t="shared" ca="1" si="622"/>
        <v>-318.0039040493923</v>
      </c>
      <c r="EV393" s="104">
        <f t="shared" ca="1" si="622"/>
        <v>-319.51098332636411</v>
      </c>
      <c r="EX393" s="80">
        <f t="shared" si="634"/>
        <v>90.000010000000003</v>
      </c>
      <c r="EY393" s="104">
        <f t="shared" ca="1" si="623"/>
        <v>0</v>
      </c>
      <c r="EZ393" s="104">
        <f t="shared" ca="1" si="623"/>
        <v>0</v>
      </c>
      <c r="FA393" s="104">
        <f t="shared" ca="1" si="623"/>
        <v>0</v>
      </c>
      <c r="FB393" s="104">
        <f t="shared" ca="1" si="623"/>
        <v>0</v>
      </c>
      <c r="FC393" s="104">
        <f t="shared" ca="1" si="623"/>
        <v>0</v>
      </c>
      <c r="FD393" s="104">
        <f t="shared" ca="1" si="623"/>
        <v>0</v>
      </c>
      <c r="FE393" s="104">
        <f t="shared" ca="1" si="623"/>
        <v>0</v>
      </c>
      <c r="FF393" s="104">
        <f t="shared" ca="1" si="623"/>
        <v>0</v>
      </c>
      <c r="FG393" s="104">
        <f t="shared" ca="1" si="623"/>
        <v>0</v>
      </c>
      <c r="FH393" s="104">
        <f t="shared" ca="1" si="623"/>
        <v>0</v>
      </c>
      <c r="FI393" s="104">
        <f t="shared" ca="1" si="623"/>
        <v>0</v>
      </c>
      <c r="FJ393" s="104">
        <f t="shared" ca="1" si="623"/>
        <v>0</v>
      </c>
      <c r="FK393" s="104">
        <f t="shared" ca="1" si="623"/>
        <v>0</v>
      </c>
      <c r="FM393" s="80">
        <f t="shared" si="635"/>
        <v>90.000010000000003</v>
      </c>
      <c r="FN393" s="104">
        <f t="shared" ca="1" si="624"/>
        <v>0</v>
      </c>
      <c r="FO393" s="104">
        <f t="shared" ca="1" si="624"/>
        <v>0</v>
      </c>
      <c r="FP393" s="104">
        <f t="shared" ca="1" si="624"/>
        <v>0</v>
      </c>
      <c r="FQ393" s="104">
        <f t="shared" ca="1" si="624"/>
        <v>0</v>
      </c>
      <c r="FR393" s="104">
        <f t="shared" ca="1" si="624"/>
        <v>0</v>
      </c>
      <c r="FS393" s="104">
        <f t="shared" ca="1" si="624"/>
        <v>0</v>
      </c>
      <c r="FT393" s="104">
        <f t="shared" ca="1" si="624"/>
        <v>0</v>
      </c>
      <c r="FU393" s="104">
        <f t="shared" ca="1" si="624"/>
        <v>0</v>
      </c>
      <c r="FV393" s="104">
        <f t="shared" ca="1" si="624"/>
        <v>0</v>
      </c>
      <c r="FW393" s="104">
        <f t="shared" ca="1" si="624"/>
        <v>0</v>
      </c>
      <c r="FX393" s="104">
        <f t="shared" ca="1" si="624"/>
        <v>0</v>
      </c>
      <c r="FY393" s="104">
        <f t="shared" ca="1" si="624"/>
        <v>0</v>
      </c>
      <c r="FZ393" s="104">
        <f t="shared" ca="1" si="624"/>
        <v>0</v>
      </c>
    </row>
    <row r="394" spans="15:184">
      <c r="O394" s="64"/>
      <c r="P394" s="64"/>
      <c r="Q394" s="95" t="s">
        <v>207</v>
      </c>
      <c r="S394" s="95" t="s">
        <v>143</v>
      </c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95"/>
      <c r="AH394" s="95" t="s">
        <v>144</v>
      </c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 t="s">
        <v>145</v>
      </c>
      <c r="AX394" s="95"/>
      <c r="AY394" s="104">
        <f t="shared" ca="1" si="616"/>
        <v>9.2497641466424696E-2</v>
      </c>
      <c r="AZ394" s="104">
        <f t="shared" ca="1" si="616"/>
        <v>-4.9346856022979662</v>
      </c>
      <c r="BA394" s="104">
        <f t="shared" ca="1" si="616"/>
        <v>-9.8794400582848869</v>
      </c>
      <c r="BB394" s="104">
        <f t="shared" ca="1" si="616"/>
        <v>-10.000520132177833</v>
      </c>
      <c r="BC394" s="104">
        <f t="shared" ca="1" si="616"/>
        <v>-3.4745504809818675</v>
      </c>
      <c r="BD394" s="104">
        <f t="shared" ca="1" si="616"/>
        <v>6.4446418958423095</v>
      </c>
      <c r="BE394" s="104">
        <f t="shared" ca="1" si="616"/>
        <v>15.856722149322826</v>
      </c>
      <c r="BF394" s="104">
        <f t="shared" ca="1" si="616"/>
        <v>23.134485695885456</v>
      </c>
      <c r="BG394" s="104">
        <f t="shared" ca="1" si="616"/>
        <v>28.209338944191671</v>
      </c>
      <c r="BH394" s="104">
        <f t="shared" ca="1" si="616"/>
        <v>31.466927901460856</v>
      </c>
      <c r="BI394" s="104">
        <f t="shared" ca="1" si="616"/>
        <v>33.27187368006819</v>
      </c>
      <c r="BJ394" s="104">
        <f t="shared" ca="1" si="616"/>
        <v>32.71055785159237</v>
      </c>
      <c r="BK394" s="62"/>
      <c r="BL394" s="95" t="s">
        <v>146</v>
      </c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 t="s">
        <v>147</v>
      </c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 t="s">
        <v>148</v>
      </c>
      <c r="CQ394" s="95"/>
      <c r="CR394" s="95"/>
      <c r="CS394" s="95"/>
      <c r="CT394" s="95"/>
      <c r="CU394" s="95"/>
      <c r="CV394" s="95"/>
      <c r="CW394" s="95"/>
      <c r="CX394" s="95"/>
      <c r="CY394" s="95"/>
      <c r="CZ394" s="95"/>
      <c r="DA394" s="95"/>
      <c r="DB394" s="95"/>
      <c r="DC394" s="95"/>
      <c r="DD394" s="95"/>
      <c r="DE394" s="95" t="s">
        <v>149</v>
      </c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 t="s">
        <v>148</v>
      </c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 t="s">
        <v>149</v>
      </c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 t="s">
        <v>150</v>
      </c>
      <c r="EY394" s="95"/>
      <c r="EZ394" s="95"/>
      <c r="FA394" s="95"/>
      <c r="FB394" s="95"/>
      <c r="FC394" s="95"/>
      <c r="FD394" s="95"/>
      <c r="FE394" s="95"/>
      <c r="FF394" s="95"/>
      <c r="FG394" s="95"/>
      <c r="FH394" s="95"/>
      <c r="FI394" s="95"/>
      <c r="FJ394" s="95"/>
      <c r="FK394" s="95"/>
      <c r="FL394" s="95"/>
      <c r="FM394" s="95" t="s">
        <v>151</v>
      </c>
      <c r="FN394" s="95"/>
      <c r="FO394" s="95"/>
      <c r="FP394" s="95"/>
      <c r="FQ394" s="95"/>
      <c r="FR394" s="95"/>
      <c r="FS394" s="95"/>
      <c r="FT394" s="95"/>
      <c r="FU394" s="95"/>
      <c r="FV394" s="95"/>
      <c r="FW394" s="95"/>
      <c r="FX394" s="95"/>
      <c r="FY394" s="95"/>
      <c r="FZ394" s="95"/>
      <c r="GA394" s="95"/>
      <c r="GB394" s="95"/>
    </row>
    <row r="395" spans="15:184">
      <c r="S395" s="166" t="s">
        <v>155</v>
      </c>
      <c r="T395" s="81">
        <f>T380</f>
        <v>1.0000000000000001E-5</v>
      </c>
      <c r="U395" s="81">
        <f t="shared" ref="U395:AF395" si="637">U380</f>
        <v>7.5000099999999996</v>
      </c>
      <c r="V395" s="81">
        <f t="shared" si="637"/>
        <v>15.00001</v>
      </c>
      <c r="W395" s="81">
        <f t="shared" si="637"/>
        <v>22.50001</v>
      </c>
      <c r="X395" s="81">
        <f t="shared" si="637"/>
        <v>30.00001</v>
      </c>
      <c r="Y395" s="81">
        <f t="shared" si="637"/>
        <v>37.500010000000003</v>
      </c>
      <c r="Z395" s="81">
        <f t="shared" si="637"/>
        <v>45.000010000000003</v>
      </c>
      <c r="AA395" s="81">
        <f t="shared" si="637"/>
        <v>52.500010000000003</v>
      </c>
      <c r="AB395" s="81">
        <f t="shared" si="637"/>
        <v>60.000010000000003</v>
      </c>
      <c r="AC395" s="81">
        <f t="shared" si="637"/>
        <v>67.500010000000003</v>
      </c>
      <c r="AD395" s="81">
        <f t="shared" si="637"/>
        <v>75.000010000000003</v>
      </c>
      <c r="AE395" s="81">
        <f t="shared" si="637"/>
        <v>82.500010000000003</v>
      </c>
      <c r="AF395" s="81">
        <f t="shared" si="637"/>
        <v>90.000010000000003</v>
      </c>
      <c r="AG395" s="1"/>
      <c r="AH395" s="141" t="s">
        <v>155</v>
      </c>
      <c r="AI395" s="165">
        <f>AI380</f>
        <v>1.0000000000000001E-5</v>
      </c>
      <c r="AJ395" s="165">
        <f t="shared" ref="AJ395:AU395" si="638">AJ380</f>
        <v>7.5000099999999996</v>
      </c>
      <c r="AK395" s="165">
        <f t="shared" si="638"/>
        <v>15.00001</v>
      </c>
      <c r="AL395" s="165">
        <f t="shared" si="638"/>
        <v>22.50001</v>
      </c>
      <c r="AM395" s="165">
        <f t="shared" si="638"/>
        <v>30.00001</v>
      </c>
      <c r="AN395" s="165">
        <f t="shared" si="638"/>
        <v>37.500010000000003</v>
      </c>
      <c r="AO395" s="165">
        <f t="shared" si="638"/>
        <v>45.000010000000003</v>
      </c>
      <c r="AP395" s="165">
        <f t="shared" si="638"/>
        <v>52.500010000000003</v>
      </c>
      <c r="AQ395" s="165">
        <f t="shared" si="638"/>
        <v>60.000010000000003</v>
      </c>
      <c r="AR395" s="165">
        <f t="shared" si="638"/>
        <v>67.500010000000003</v>
      </c>
      <c r="AS395" s="165">
        <f t="shared" si="638"/>
        <v>75.000010000000003</v>
      </c>
      <c r="AT395" s="165">
        <f t="shared" si="638"/>
        <v>82.500010000000003</v>
      </c>
      <c r="AU395" s="165">
        <f t="shared" si="638"/>
        <v>90.000010000000003</v>
      </c>
      <c r="AV395" s="62"/>
      <c r="AW395" s="141" t="s">
        <v>155</v>
      </c>
      <c r="AX395" s="80">
        <f>AX380</f>
        <v>1.0000000000000001E-5</v>
      </c>
      <c r="AY395" s="104">
        <f t="shared" ca="1" si="616"/>
        <v>-4.9346856022979662</v>
      </c>
      <c r="AZ395" s="104">
        <f t="shared" ca="1" si="616"/>
        <v>-10.412579658775357</v>
      </c>
      <c r="BA395" s="104">
        <f t="shared" ca="1" si="616"/>
        <v>-16.035075117557639</v>
      </c>
      <c r="BB395" s="104">
        <f t="shared" ca="1" si="616"/>
        <v>-16.192689832644337</v>
      </c>
      <c r="BC395" s="104">
        <f t="shared" ca="1" si="616"/>
        <v>-8.1500676633916509</v>
      </c>
      <c r="BD395" s="104">
        <f t="shared" ca="1" si="616"/>
        <v>4.1048121894004685</v>
      </c>
      <c r="BE395" s="104">
        <f t="shared" ca="1" si="616"/>
        <v>15.457628086456419</v>
      </c>
      <c r="BF395" s="104">
        <f t="shared" ca="1" si="616"/>
        <v>23.945834927566473</v>
      </c>
      <c r="BG395" s="104">
        <f t="shared" ca="1" si="616"/>
        <v>29.680577794910775</v>
      </c>
      <c r="BH395" s="104">
        <f t="shared" ca="1" si="616"/>
        <v>33.271873680068182</v>
      </c>
      <c r="BI395" s="104">
        <f t="shared" ca="1" si="616"/>
        <v>31.466927901460856</v>
      </c>
      <c r="BJ395" s="104">
        <f t="shared" ca="1" si="616"/>
        <v>30.959505735971604</v>
      </c>
      <c r="BK395" s="62"/>
      <c r="BL395" s="141" t="s">
        <v>155</v>
      </c>
      <c r="BM395" s="165">
        <f>BM380</f>
        <v>1.0000000000000001E-5</v>
      </c>
      <c r="BN395" s="165">
        <f t="shared" ref="BN395:BY395" si="639">BN380</f>
        <v>7.5000099999999996</v>
      </c>
      <c r="BO395" s="165">
        <f t="shared" si="639"/>
        <v>15.00001</v>
      </c>
      <c r="BP395" s="165">
        <f t="shared" si="639"/>
        <v>22.50001</v>
      </c>
      <c r="BQ395" s="165">
        <f t="shared" si="639"/>
        <v>30.00001</v>
      </c>
      <c r="BR395" s="165">
        <f t="shared" si="639"/>
        <v>37.500010000000003</v>
      </c>
      <c r="BS395" s="165">
        <f t="shared" si="639"/>
        <v>45.000010000000003</v>
      </c>
      <c r="BT395" s="165">
        <f t="shared" si="639"/>
        <v>52.500010000000003</v>
      </c>
      <c r="BU395" s="165">
        <f t="shared" si="639"/>
        <v>60.000010000000003</v>
      </c>
      <c r="BV395" s="165">
        <f t="shared" si="639"/>
        <v>67.500010000000003</v>
      </c>
      <c r="BW395" s="165">
        <f t="shared" si="639"/>
        <v>75.000010000000003</v>
      </c>
      <c r="BX395" s="165">
        <f t="shared" si="639"/>
        <v>82.500010000000003</v>
      </c>
      <c r="BY395" s="165">
        <f t="shared" si="639"/>
        <v>90.000010000000003</v>
      </c>
      <c r="BZ395" s="62"/>
      <c r="CA395" s="141" t="s">
        <v>155</v>
      </c>
      <c r="CB395" s="80">
        <f>CB380</f>
        <v>1.0000000000000001E-5</v>
      </c>
      <c r="CC395" s="80">
        <f t="shared" ref="CC395:CN395" si="640">CC380</f>
        <v>7.5000099999999996</v>
      </c>
      <c r="CD395" s="80">
        <f t="shared" si="640"/>
        <v>15.00001</v>
      </c>
      <c r="CE395" s="80">
        <f t="shared" si="640"/>
        <v>22.50001</v>
      </c>
      <c r="CF395" s="80">
        <f t="shared" si="640"/>
        <v>30.00001</v>
      </c>
      <c r="CG395" s="80">
        <f t="shared" si="640"/>
        <v>37.500010000000003</v>
      </c>
      <c r="CH395" s="80">
        <f t="shared" si="640"/>
        <v>45.000010000000003</v>
      </c>
      <c r="CI395" s="80">
        <f t="shared" si="640"/>
        <v>52.500010000000003</v>
      </c>
      <c r="CJ395" s="80">
        <f t="shared" si="640"/>
        <v>60.000010000000003</v>
      </c>
      <c r="CK395" s="80">
        <f t="shared" si="640"/>
        <v>67.500010000000003</v>
      </c>
      <c r="CL395" s="80">
        <f t="shared" si="640"/>
        <v>75.000010000000003</v>
      </c>
      <c r="CM395" s="80">
        <f t="shared" si="640"/>
        <v>82.500010000000003</v>
      </c>
      <c r="CN395" s="80">
        <f t="shared" si="640"/>
        <v>90.000010000000003</v>
      </c>
      <c r="CP395" s="141" t="s">
        <v>155</v>
      </c>
      <c r="CQ395" s="80">
        <f>CQ380</f>
        <v>1.0000000000000001E-5</v>
      </c>
      <c r="CR395" s="80">
        <f t="shared" ref="CR395:DC395" si="641">CR380</f>
        <v>7.5000099999999996</v>
      </c>
      <c r="CS395" s="80">
        <f t="shared" si="641"/>
        <v>15.00001</v>
      </c>
      <c r="CT395" s="80">
        <f t="shared" si="641"/>
        <v>22.50001</v>
      </c>
      <c r="CU395" s="80">
        <f t="shared" si="641"/>
        <v>30.00001</v>
      </c>
      <c r="CV395" s="80">
        <f t="shared" si="641"/>
        <v>37.500010000000003</v>
      </c>
      <c r="CW395" s="80">
        <f t="shared" si="641"/>
        <v>45.000010000000003</v>
      </c>
      <c r="CX395" s="80">
        <f t="shared" si="641"/>
        <v>52.500010000000003</v>
      </c>
      <c r="CY395" s="80">
        <f t="shared" si="641"/>
        <v>60.000010000000003</v>
      </c>
      <c r="CZ395" s="80">
        <f t="shared" si="641"/>
        <v>67.500010000000003</v>
      </c>
      <c r="DA395" s="80">
        <f t="shared" si="641"/>
        <v>75.000010000000003</v>
      </c>
      <c r="DB395" s="80">
        <f t="shared" si="641"/>
        <v>82.500010000000003</v>
      </c>
      <c r="DC395" s="80">
        <f t="shared" si="641"/>
        <v>90.000010000000003</v>
      </c>
      <c r="DE395" s="141" t="s">
        <v>155</v>
      </c>
      <c r="DF395" s="80">
        <f>DF380</f>
        <v>1.0000000000000001E-5</v>
      </c>
      <c r="DG395" s="80">
        <f t="shared" ref="DG395:DR395" si="642">DG380</f>
        <v>7.5000099999999996</v>
      </c>
      <c r="DH395" s="80">
        <f t="shared" si="642"/>
        <v>15.00001</v>
      </c>
      <c r="DI395" s="80">
        <f t="shared" si="642"/>
        <v>22.50001</v>
      </c>
      <c r="DJ395" s="80">
        <f t="shared" si="642"/>
        <v>30.00001</v>
      </c>
      <c r="DK395" s="80">
        <f t="shared" si="642"/>
        <v>37.500010000000003</v>
      </c>
      <c r="DL395" s="80">
        <f t="shared" si="642"/>
        <v>45.000010000000003</v>
      </c>
      <c r="DM395" s="80">
        <f t="shared" si="642"/>
        <v>52.500010000000003</v>
      </c>
      <c r="DN395" s="80">
        <f t="shared" si="642"/>
        <v>60.000010000000003</v>
      </c>
      <c r="DO395" s="80">
        <f t="shared" si="642"/>
        <v>67.500010000000003</v>
      </c>
      <c r="DP395" s="80">
        <f t="shared" si="642"/>
        <v>75.000010000000003</v>
      </c>
      <c r="DQ395" s="80">
        <f t="shared" si="642"/>
        <v>82.500010000000003</v>
      </c>
      <c r="DR395" s="80">
        <f t="shared" si="642"/>
        <v>90.000010000000003</v>
      </c>
      <c r="DT395" s="141" t="s">
        <v>155</v>
      </c>
      <c r="DU395" s="80">
        <f>DU380</f>
        <v>1.0000000000000001E-5</v>
      </c>
      <c r="DV395" s="80">
        <f t="shared" ref="DV395:EG395" si="643">DV380</f>
        <v>7.5000099999999996</v>
      </c>
      <c r="DW395" s="80">
        <f t="shared" si="643"/>
        <v>15.00001</v>
      </c>
      <c r="DX395" s="80">
        <f t="shared" si="643"/>
        <v>22.50001</v>
      </c>
      <c r="DY395" s="80">
        <f t="shared" si="643"/>
        <v>30.00001</v>
      </c>
      <c r="DZ395" s="80">
        <f t="shared" si="643"/>
        <v>37.500010000000003</v>
      </c>
      <c r="EA395" s="80">
        <f t="shared" si="643"/>
        <v>45.000010000000003</v>
      </c>
      <c r="EB395" s="80">
        <f t="shared" si="643"/>
        <v>52.500010000000003</v>
      </c>
      <c r="EC395" s="80">
        <f t="shared" si="643"/>
        <v>60.000010000000003</v>
      </c>
      <c r="ED395" s="80">
        <f t="shared" si="643"/>
        <v>67.500010000000003</v>
      </c>
      <c r="EE395" s="80">
        <f t="shared" si="643"/>
        <v>75.000010000000003</v>
      </c>
      <c r="EF395" s="80">
        <f t="shared" si="643"/>
        <v>82.500010000000003</v>
      </c>
      <c r="EG395" s="80">
        <f t="shared" si="643"/>
        <v>90.000010000000003</v>
      </c>
      <c r="EI395" s="141" t="s">
        <v>155</v>
      </c>
      <c r="EJ395" s="80">
        <f>EJ380</f>
        <v>1.0000000000000001E-5</v>
      </c>
      <c r="EK395" s="80">
        <f t="shared" ref="EK395:EV395" si="644">EK380</f>
        <v>7.5000099999999996</v>
      </c>
      <c r="EL395" s="80">
        <f t="shared" si="644"/>
        <v>15.00001</v>
      </c>
      <c r="EM395" s="80">
        <f t="shared" si="644"/>
        <v>22.50001</v>
      </c>
      <c r="EN395" s="80">
        <f t="shared" si="644"/>
        <v>30.00001</v>
      </c>
      <c r="EO395" s="80">
        <f t="shared" si="644"/>
        <v>37.500010000000003</v>
      </c>
      <c r="EP395" s="80">
        <f t="shared" si="644"/>
        <v>45.000010000000003</v>
      </c>
      <c r="EQ395" s="80">
        <f t="shared" si="644"/>
        <v>52.500010000000003</v>
      </c>
      <c r="ER395" s="80">
        <f t="shared" si="644"/>
        <v>60.000010000000003</v>
      </c>
      <c r="ES395" s="80">
        <f t="shared" si="644"/>
        <v>67.500010000000003</v>
      </c>
      <c r="ET395" s="80">
        <f t="shared" si="644"/>
        <v>75.000010000000003</v>
      </c>
      <c r="EU395" s="80">
        <f t="shared" si="644"/>
        <v>82.500010000000003</v>
      </c>
      <c r="EV395" s="80">
        <f t="shared" si="644"/>
        <v>90.000010000000003</v>
      </c>
      <c r="EX395" s="141" t="s">
        <v>155</v>
      </c>
      <c r="EY395" s="80">
        <f>EY380</f>
        <v>1.0000000000000001E-5</v>
      </c>
      <c r="EZ395" s="80">
        <f t="shared" ref="EZ395:FK395" si="645">EZ380</f>
        <v>7.5000099999999996</v>
      </c>
      <c r="FA395" s="80">
        <f t="shared" si="645"/>
        <v>15.00001</v>
      </c>
      <c r="FB395" s="80">
        <f t="shared" si="645"/>
        <v>22.50001</v>
      </c>
      <c r="FC395" s="80">
        <f t="shared" si="645"/>
        <v>30.00001</v>
      </c>
      <c r="FD395" s="80">
        <f t="shared" si="645"/>
        <v>37.500010000000003</v>
      </c>
      <c r="FE395" s="80">
        <f t="shared" si="645"/>
        <v>45.000010000000003</v>
      </c>
      <c r="FF395" s="80">
        <f t="shared" si="645"/>
        <v>52.500010000000003</v>
      </c>
      <c r="FG395" s="80">
        <f t="shared" si="645"/>
        <v>60.000010000000003</v>
      </c>
      <c r="FH395" s="80">
        <f t="shared" si="645"/>
        <v>67.500010000000003</v>
      </c>
      <c r="FI395" s="80">
        <f t="shared" si="645"/>
        <v>75.000010000000003</v>
      </c>
      <c r="FJ395" s="80">
        <f t="shared" si="645"/>
        <v>82.500010000000003</v>
      </c>
      <c r="FK395" s="80">
        <f t="shared" si="645"/>
        <v>90.000010000000003</v>
      </c>
      <c r="FM395" s="141" t="s">
        <v>155</v>
      </c>
      <c r="FN395" s="80">
        <f>FN380</f>
        <v>1.0000000000000001E-5</v>
      </c>
      <c r="FO395" s="80">
        <f t="shared" ref="FO395:FZ395" si="646">FO380</f>
        <v>7.5000099999999996</v>
      </c>
      <c r="FP395" s="80">
        <f t="shared" si="646"/>
        <v>15.00001</v>
      </c>
      <c r="FQ395" s="80">
        <f t="shared" si="646"/>
        <v>22.50001</v>
      </c>
      <c r="FR395" s="80">
        <f t="shared" si="646"/>
        <v>30.00001</v>
      </c>
      <c r="FS395" s="80">
        <f t="shared" si="646"/>
        <v>37.500010000000003</v>
      </c>
      <c r="FT395" s="80">
        <f t="shared" si="646"/>
        <v>45.000010000000003</v>
      </c>
      <c r="FU395" s="80">
        <f t="shared" si="646"/>
        <v>52.500010000000003</v>
      </c>
      <c r="FV395" s="80">
        <f t="shared" si="646"/>
        <v>60.000010000000003</v>
      </c>
      <c r="FW395" s="80">
        <f t="shared" si="646"/>
        <v>67.500010000000003</v>
      </c>
      <c r="FX395" s="80">
        <f t="shared" si="646"/>
        <v>75.000010000000003</v>
      </c>
      <c r="FY395" s="80">
        <f t="shared" si="646"/>
        <v>82.500010000000003</v>
      </c>
      <c r="FZ395" s="80">
        <f t="shared" si="646"/>
        <v>90.000010000000003</v>
      </c>
    </row>
    <row r="396" spans="15:184">
      <c r="S396" s="26">
        <f t="shared" ref="S396:S408" si="647">S381</f>
        <v>1.0000000000000001E-5</v>
      </c>
      <c r="T396" s="84">
        <f t="shared" ref="T396:AF408" ca="1" si="648">(3-$Z$1/$T$1)*T303-(1-3*$Z$1/$T$1)*T318</f>
        <v>19.038016487128935</v>
      </c>
      <c r="U396" s="84">
        <f t="shared" ca="1" si="648"/>
        <v>19.511020505767274</v>
      </c>
      <c r="V396" s="84">
        <f t="shared" ca="1" si="648"/>
        <v>21.106720405003255</v>
      </c>
      <c r="W396" s="84">
        <f t="shared" ca="1" si="648"/>
        <v>24.075147067648469</v>
      </c>
      <c r="X396" s="84">
        <f t="shared" ca="1" si="648"/>
        <v>27.987713602166746</v>
      </c>
      <c r="Y396" s="84">
        <f t="shared" ca="1" si="648"/>
        <v>31.569045209781429</v>
      </c>
      <c r="Z396" s="84">
        <f t="shared" ca="1" si="648"/>
        <v>33.899518012973779</v>
      </c>
      <c r="AA396" s="84">
        <f t="shared" ca="1" si="648"/>
        <v>35.049147945440112</v>
      </c>
      <c r="AB396" s="84">
        <f t="shared" ca="1" si="648"/>
        <v>35.48670814241995</v>
      </c>
      <c r="AC396" s="84">
        <f t="shared" ca="1" si="648"/>
        <v>35.590244413929824</v>
      </c>
      <c r="AD396" s="84">
        <f t="shared" ca="1" si="648"/>
        <v>35.571207201156625</v>
      </c>
      <c r="AE396" s="84">
        <f t="shared" ca="1" si="648"/>
        <v>35.53131539923163</v>
      </c>
      <c r="AF396" s="84">
        <f t="shared" ca="1" si="648"/>
        <v>35.51405083737825</v>
      </c>
      <c r="AG396" s="59"/>
      <c r="AH396" s="80">
        <f t="shared" ref="AH396:AH408" si="649">AH381</f>
        <v>1.0000000000000001E-5</v>
      </c>
      <c r="AI396" s="104">
        <f t="shared" ref="AI396:AU408" ca="1" si="650">(3-$Z$1/$T$1)*AI303-(1-3*$Z$1/$T$1)*AI318</f>
        <v>6.32591466867928</v>
      </c>
      <c r="AJ396" s="104">
        <f t="shared" ca="1" si="650"/>
        <v>8.784373599046619</v>
      </c>
      <c r="AK396" s="104">
        <f t="shared" ca="1" si="650"/>
        <v>15.582895674439531</v>
      </c>
      <c r="AL396" s="104">
        <f t="shared" ca="1" si="650"/>
        <v>24.213009785635787</v>
      </c>
      <c r="AM396" s="104">
        <f t="shared" ca="1" si="650"/>
        <v>29.921121152328428</v>
      </c>
      <c r="AN396" s="104">
        <f t="shared" ca="1" si="650"/>
        <v>29.406513658747979</v>
      </c>
      <c r="AO396" s="104">
        <f t="shared" ca="1" si="650"/>
        <v>24.158155486468679</v>
      </c>
      <c r="AP396" s="104">
        <f t="shared" ca="1" si="650"/>
        <v>17.589900940665515</v>
      </c>
      <c r="AQ396" s="104">
        <f t="shared" ca="1" si="650"/>
        <v>11.796712106442667</v>
      </c>
      <c r="AR396" s="104">
        <f t="shared" ca="1" si="650"/>
        <v>7.4245879335808347</v>
      </c>
      <c r="AS396" s="104">
        <f t="shared" ca="1" si="650"/>
        <v>4.4737462553123155</v>
      </c>
      <c r="AT396" s="104">
        <f t="shared" ca="1" si="650"/>
        <v>2.7886444928039285</v>
      </c>
      <c r="AU396" s="104">
        <f t="shared" ca="1" si="650"/>
        <v>2.2421771573100657</v>
      </c>
      <c r="AV396" s="62"/>
      <c r="AW396" s="80">
        <f t="shared" ref="AW396:AW408" si="651">AW381</f>
        <v>1.0000000000000001E-5</v>
      </c>
      <c r="AX396" s="104">
        <f t="shared" ref="AX396:BJ420" ca="1" si="652">(3-$Z$1/$T$1)*AX303-(1-3*$Z$1/$T$1)*AX318</f>
        <v>313.18506865768478</v>
      </c>
      <c r="AY396" s="104">
        <f t="shared" ca="1" si="616"/>
        <v>-9.8794400582848869</v>
      </c>
      <c r="AZ396" s="104">
        <f t="shared" ca="1" si="616"/>
        <v>-16.035075117557639</v>
      </c>
      <c r="BA396" s="104">
        <f t="shared" ca="1" si="616"/>
        <v>-23.169462919545044</v>
      </c>
      <c r="BB396" s="104">
        <f t="shared" ca="1" si="616"/>
        <v>-24.583784002553813</v>
      </c>
      <c r="BC396" s="104">
        <f t="shared" ca="1" si="616"/>
        <v>-15.018399008013581</v>
      </c>
      <c r="BD396" s="104">
        <f t="shared" ca="1" si="616"/>
        <v>1.0674880377379559</v>
      </c>
      <c r="BE396" s="104">
        <f t="shared" ca="1" si="616"/>
        <v>15.877210433785873</v>
      </c>
      <c r="BF396" s="104">
        <f t="shared" ca="1" si="616"/>
        <v>26.467802439623817</v>
      </c>
      <c r="BG396" s="104">
        <f t="shared" ca="1" si="616"/>
        <v>33.27187368006819</v>
      </c>
      <c r="BH396" s="104">
        <f t="shared" ca="1" si="616"/>
        <v>29.680577794910775</v>
      </c>
      <c r="BI396" s="104">
        <f t="shared" ca="1" si="616"/>
        <v>28.209338944191678</v>
      </c>
      <c r="BJ396" s="104">
        <f t="shared" ca="1" si="616"/>
        <v>27.816397262672627</v>
      </c>
      <c r="BK396" s="62"/>
      <c r="BL396" s="80">
        <f>AW396</f>
        <v>1.0000000000000001E-5</v>
      </c>
      <c r="BM396" s="104">
        <f t="shared" ref="BM396:BY408" ca="1" si="653">(3-$Z$1/$T$1)*BM303-(1-3*$Z$1/$T$1)*BM318</f>
        <v>325.83689799504327</v>
      </c>
      <c r="BN396" s="104">
        <f t="shared" ca="1" si="653"/>
        <v>326.78827764843902</v>
      </c>
      <c r="BO396" s="104">
        <f t="shared" ca="1" si="653"/>
        <v>324.64454367309611</v>
      </c>
      <c r="BP396" s="104">
        <f t="shared" ca="1" si="653"/>
        <v>306.27474165003866</v>
      </c>
      <c r="BQ396" s="104">
        <f t="shared" ca="1" si="653"/>
        <v>261.77300004153267</v>
      </c>
      <c r="BR396" s="104">
        <f t="shared" ca="1" si="653"/>
        <v>200.48968668615854</v>
      </c>
      <c r="BS396" s="104">
        <f t="shared" ca="1" si="653"/>
        <v>143.01914150117486</v>
      </c>
      <c r="BT396" s="104">
        <f t="shared" ca="1" si="653"/>
        <v>100.42191224630109</v>
      </c>
      <c r="BU396" s="104">
        <f t="shared" ca="1" si="653"/>
        <v>72.418172862946122</v>
      </c>
      <c r="BV396" s="104">
        <f t="shared" ca="1" si="653"/>
        <v>55.046210225396415</v>
      </c>
      <c r="BW396" s="104">
        <f t="shared" ca="1" si="653"/>
        <v>44.797272582773651</v>
      </c>
      <c r="BX396" s="104">
        <f t="shared" ca="1" si="653"/>
        <v>39.426199263777463</v>
      </c>
      <c r="BY396" s="104">
        <f t="shared" ca="1" si="653"/>
        <v>37.756227994688302</v>
      </c>
      <c r="BZ396" s="62"/>
      <c r="CA396" s="80">
        <f t="shared" ref="CA396:CA408" si="654">CA381</f>
        <v>1.0000000000000001E-5</v>
      </c>
      <c r="CB396" s="104">
        <f t="shared" ref="CB396:CN408" ca="1" si="655">(3-$Z$1/$T$1)*CB303-(1-3*$Z$1/$T$1)*CB318</f>
        <v>144.74800585362286</v>
      </c>
      <c r="CC396" s="104">
        <f t="shared" ca="1" si="655"/>
        <v>120.03888417331716</v>
      </c>
      <c r="CD396" s="104">
        <f t="shared" ca="1" si="655"/>
        <v>82.01440533915671</v>
      </c>
      <c r="CE396" s="104">
        <f t="shared" ca="1" si="655"/>
        <v>58.646802560856457</v>
      </c>
      <c r="CF396" s="104">
        <f t="shared" ca="1" si="655"/>
        <v>49.216294269920574</v>
      </c>
      <c r="CG396" s="104">
        <f t="shared" ca="1" si="655"/>
        <v>47.489578106336296</v>
      </c>
      <c r="CH396" s="104">
        <f t="shared" ca="1" si="655"/>
        <v>48.979351104141124</v>
      </c>
      <c r="CI396" s="104">
        <f t="shared" ca="1" si="655"/>
        <v>52.512543979109502</v>
      </c>
      <c r="CJ396" s="104">
        <f t="shared" ca="1" si="655"/>
        <v>59.162071730723625</v>
      </c>
      <c r="CK396" s="104">
        <f t="shared" ca="1" si="655"/>
        <v>71.764453019179328</v>
      </c>
      <c r="CL396" s="104">
        <f t="shared" ca="1" si="655"/>
        <v>95.206280239987834</v>
      </c>
      <c r="CM396" s="104">
        <f t="shared" ca="1" si="655"/>
        <v>131.77251276991896</v>
      </c>
      <c r="CN396" s="104">
        <f t="shared" ca="1" si="655"/>
        <v>155.73260876982053</v>
      </c>
      <c r="CP396" s="80">
        <f t="shared" ref="CP396:CP408" si="656">CP381</f>
        <v>1.0000000000000001E-5</v>
      </c>
      <c r="CQ396" s="104">
        <f t="shared" ref="CQ396:DC408" ca="1" si="657">(3-$Z$1/$T$1)*CQ303-(1-3*$Z$1/$T$1)*CQ318</f>
        <v>132.03590411084986</v>
      </c>
      <c r="CR396" s="104">
        <f t="shared" ca="1" si="657"/>
        <v>109.3122372665965</v>
      </c>
      <c r="CS396" s="104">
        <f t="shared" ca="1" si="657"/>
        <v>76.490580608592992</v>
      </c>
      <c r="CT396" s="104">
        <f t="shared" ca="1" si="657"/>
        <v>58.784665278843789</v>
      </c>
      <c r="CU396" s="104">
        <f t="shared" ca="1" si="657"/>
        <v>51.14970182008225</v>
      </c>
      <c r="CV396" s="104">
        <f t="shared" ca="1" si="657"/>
        <v>45.32704655530285</v>
      </c>
      <c r="CW396" s="104">
        <f t="shared" ca="1" si="657"/>
        <v>39.237988577636017</v>
      </c>
      <c r="CX396" s="104">
        <f t="shared" ca="1" si="657"/>
        <v>35.053296974334913</v>
      </c>
      <c r="CY396" s="104">
        <f t="shared" ca="1" si="657"/>
        <v>35.472075694746337</v>
      </c>
      <c r="CZ396" s="104">
        <f t="shared" ca="1" si="657"/>
        <v>43.598796538830342</v>
      </c>
      <c r="DA396" s="104">
        <f t="shared" ca="1" si="657"/>
        <v>64.10881929414353</v>
      </c>
      <c r="DB396" s="104">
        <f t="shared" ca="1" si="657"/>
        <v>99.029841863491242</v>
      </c>
      <c r="DC396" s="104">
        <f t="shared" ca="1" si="657"/>
        <v>122.46073508975235</v>
      </c>
      <c r="DE396" s="80">
        <f t="shared" ref="DE396:DE408" si="658">DE381</f>
        <v>1.0000000000000001E-5</v>
      </c>
      <c r="DF396" s="104">
        <f t="shared" ref="DF396:DR408" ca="1" si="659">(3-$Z$1/$T$1)*DF303-(1-3*$Z$1/$T$1)*DF318</f>
        <v>365.69108546625029</v>
      </c>
      <c r="DG396" s="104">
        <f t="shared" ca="1" si="659"/>
        <v>346.78665797183436</v>
      </c>
      <c r="DH396" s="104">
        <f t="shared" ca="1" si="659"/>
        <v>312.33948400364267</v>
      </c>
      <c r="DI396" s="104">
        <f t="shared" ca="1" si="659"/>
        <v>268.23298031700301</v>
      </c>
      <c r="DJ396" s="104">
        <f t="shared" ca="1" si="659"/>
        <v>209.65456926468141</v>
      </c>
      <c r="DK396" s="104">
        <f t="shared" ca="1" si="659"/>
        <v>149.75003850038397</v>
      </c>
      <c r="DL396" s="104">
        <f t="shared" ca="1" si="659"/>
        <v>105.88707490519158</v>
      </c>
      <c r="DM396" s="104">
        <f t="shared" ca="1" si="659"/>
        <v>83.419825772771631</v>
      </c>
      <c r="DN396" s="104">
        <f t="shared" ca="1" si="659"/>
        <v>78.871812279340176</v>
      </c>
      <c r="DO396" s="104">
        <f t="shared" ca="1" si="659"/>
        <v>87.88547721416262</v>
      </c>
      <c r="DP396" s="104">
        <f t="shared" ca="1" si="659"/>
        <v>110.54350701502985</v>
      </c>
      <c r="DQ396" s="104">
        <f t="shared" ca="1" si="659"/>
        <v>147.08066049393773</v>
      </c>
      <c r="DR396" s="104">
        <f t="shared" ca="1" si="659"/>
        <v>171.08152847190752</v>
      </c>
      <c r="DT396" s="80">
        <f t="shared" ref="DT396:DT408" si="660">DT381</f>
        <v>1.0000000000000001E-5</v>
      </c>
      <c r="DU396" s="104">
        <f t="shared" ref="DU396:EG408" ca="1" si="661">(3-$Z$1/$T$1)*DU303-(1-3*$Z$1/$T$1)*DU318</f>
        <v>19.038016411452293</v>
      </c>
      <c r="DV396" s="104">
        <f t="shared" ca="1" si="661"/>
        <v>19.511020505767274</v>
      </c>
      <c r="DW396" s="104">
        <f t="shared" ca="1" si="661"/>
        <v>21.106720405003255</v>
      </c>
      <c r="DX396" s="104">
        <f t="shared" ca="1" si="661"/>
        <v>24.075147067648469</v>
      </c>
      <c r="DY396" s="104">
        <f t="shared" ca="1" si="661"/>
        <v>27.987713602166746</v>
      </c>
      <c r="DZ396" s="104">
        <f t="shared" ca="1" si="661"/>
        <v>31.569045209781429</v>
      </c>
      <c r="EA396" s="104">
        <f t="shared" ca="1" si="661"/>
        <v>33.899518012973779</v>
      </c>
      <c r="EB396" s="104">
        <f t="shared" ca="1" si="661"/>
        <v>35.049147945440112</v>
      </c>
      <c r="EC396" s="104">
        <f t="shared" ca="1" si="661"/>
        <v>35.48670814241995</v>
      </c>
      <c r="ED396" s="104">
        <f t="shared" ca="1" si="661"/>
        <v>35.590244413929824</v>
      </c>
      <c r="EE396" s="104">
        <f t="shared" ca="1" si="661"/>
        <v>35.571207201156625</v>
      </c>
      <c r="EF396" s="104">
        <f t="shared" ca="1" si="661"/>
        <v>35.53131539923163</v>
      </c>
      <c r="EG396" s="104">
        <f t="shared" ca="1" si="661"/>
        <v>35.51405083737825</v>
      </c>
      <c r="EI396" s="80">
        <f t="shared" ref="EI396:EI408" si="662">EI381</f>
        <v>1.0000000000000001E-5</v>
      </c>
      <c r="EJ396" s="104">
        <f t="shared" ref="EJ396:EV408" ca="1" si="663">(3-$Z$1/$T$1)*EJ303-(1-3*$Z$1/$T$1)*EJ318</f>
        <v>6.32591466867928</v>
      </c>
      <c r="EK396" s="104">
        <f t="shared" ca="1" si="663"/>
        <v>8.784373599046619</v>
      </c>
      <c r="EL396" s="104">
        <f t="shared" ca="1" si="663"/>
        <v>15.582895674439531</v>
      </c>
      <c r="EM396" s="104">
        <f t="shared" ca="1" si="663"/>
        <v>24.213009785635787</v>
      </c>
      <c r="EN396" s="104">
        <f t="shared" ca="1" si="663"/>
        <v>29.921121152328428</v>
      </c>
      <c r="EO396" s="104">
        <f t="shared" ca="1" si="663"/>
        <v>29.406513658747979</v>
      </c>
      <c r="EP396" s="104">
        <f t="shared" ca="1" si="663"/>
        <v>24.158155486468679</v>
      </c>
      <c r="EQ396" s="104">
        <f t="shared" ca="1" si="663"/>
        <v>17.589900940665515</v>
      </c>
      <c r="ER396" s="104">
        <f t="shared" ca="1" si="663"/>
        <v>11.796712106442667</v>
      </c>
      <c r="ES396" s="104">
        <f t="shared" ca="1" si="663"/>
        <v>7.4245879335808347</v>
      </c>
      <c r="ET396" s="104">
        <f t="shared" ca="1" si="663"/>
        <v>4.4737462553123155</v>
      </c>
      <c r="EU396" s="104">
        <f t="shared" ca="1" si="663"/>
        <v>2.7886444928039285</v>
      </c>
      <c r="EV396" s="104">
        <f t="shared" ca="1" si="663"/>
        <v>2.2421771573100657</v>
      </c>
      <c r="EX396" s="80">
        <f t="shared" ref="EX396:EX408" si="664">EX381</f>
        <v>1.0000000000000001E-5</v>
      </c>
      <c r="EY396" s="104">
        <f t="shared" ref="EY396:FK408" ca="1" si="665">(3-$Z$1/$T$1)*EY303-(1-3*$Z$1/$T$1)*EY318</f>
        <v>0</v>
      </c>
      <c r="EZ396" s="104">
        <f t="shared" ca="1" si="665"/>
        <v>0</v>
      </c>
      <c r="FA396" s="104">
        <f t="shared" ca="1" si="665"/>
        <v>0</v>
      </c>
      <c r="FB396" s="104">
        <f t="shared" ca="1" si="665"/>
        <v>0</v>
      </c>
      <c r="FC396" s="104">
        <f t="shared" ca="1" si="665"/>
        <v>0</v>
      </c>
      <c r="FD396" s="104">
        <f t="shared" ca="1" si="665"/>
        <v>0</v>
      </c>
      <c r="FE396" s="104">
        <f t="shared" ca="1" si="665"/>
        <v>0</v>
      </c>
      <c r="FF396" s="104">
        <f t="shared" ca="1" si="665"/>
        <v>0</v>
      </c>
      <c r="FG396" s="104">
        <f t="shared" ca="1" si="665"/>
        <v>0</v>
      </c>
      <c r="FH396" s="104">
        <f t="shared" ca="1" si="665"/>
        <v>0</v>
      </c>
      <c r="FI396" s="104">
        <f t="shared" ca="1" si="665"/>
        <v>0</v>
      </c>
      <c r="FJ396" s="104">
        <f t="shared" ca="1" si="665"/>
        <v>0</v>
      </c>
      <c r="FK396" s="104">
        <f t="shared" ca="1" si="665"/>
        <v>0</v>
      </c>
      <c r="FM396" s="80">
        <f t="shared" ref="FM396:FM408" si="666">FM381</f>
        <v>1.0000000000000001E-5</v>
      </c>
      <c r="FN396" s="104">
        <f t="shared" ref="FN396:FZ408" ca="1" si="667">(3-$Z$1/$T$1)*FN303-(1-3*$Z$1/$T$1)*FN318</f>
        <v>0</v>
      </c>
      <c r="FO396" s="104">
        <f t="shared" ca="1" si="667"/>
        <v>0</v>
      </c>
      <c r="FP396" s="104">
        <f t="shared" ca="1" si="667"/>
        <v>0</v>
      </c>
      <c r="FQ396" s="104">
        <f t="shared" ca="1" si="667"/>
        <v>0</v>
      </c>
      <c r="FR396" s="104">
        <f t="shared" ca="1" si="667"/>
        <v>0</v>
      </c>
      <c r="FS396" s="104">
        <f t="shared" ca="1" si="667"/>
        <v>0</v>
      </c>
      <c r="FT396" s="104">
        <f t="shared" ca="1" si="667"/>
        <v>0</v>
      </c>
      <c r="FU396" s="104">
        <f t="shared" ca="1" si="667"/>
        <v>0</v>
      </c>
      <c r="FV396" s="104">
        <f t="shared" ca="1" si="667"/>
        <v>0</v>
      </c>
      <c r="FW396" s="104">
        <f t="shared" ca="1" si="667"/>
        <v>0</v>
      </c>
      <c r="FX396" s="104">
        <f t="shared" ca="1" si="667"/>
        <v>0</v>
      </c>
      <c r="FY396" s="104">
        <f t="shared" ca="1" si="667"/>
        <v>0</v>
      </c>
      <c r="FZ396" s="104">
        <f t="shared" ca="1" si="667"/>
        <v>0</v>
      </c>
    </row>
    <row r="397" spans="15:184">
      <c r="S397" s="26">
        <f t="shared" si="647"/>
        <v>7.5000099999999996</v>
      </c>
      <c r="T397" s="84">
        <f t="shared" ca="1" si="648"/>
        <v>19.511020505767274</v>
      </c>
      <c r="U397" s="84">
        <f t="shared" ca="1" si="648"/>
        <v>20.038943421792997</v>
      </c>
      <c r="V397" s="84">
        <f t="shared" ca="1" si="648"/>
        <v>21.809986666831634</v>
      </c>
      <c r="W397" s="84">
        <f t="shared" ca="1" si="648"/>
        <v>25.084138706713038</v>
      </c>
      <c r="X397" s="84">
        <f t="shared" ca="1" si="648"/>
        <v>29.361532822585271</v>
      </c>
      <c r="Y397" s="84">
        <f t="shared" ca="1" si="648"/>
        <v>33.18852336685444</v>
      </c>
      <c r="Z397" s="84">
        <f t="shared" ca="1" si="648"/>
        <v>35.5525643756378</v>
      </c>
      <c r="AA397" s="84">
        <f t="shared" ca="1" si="648"/>
        <v>36.597796895623993</v>
      </c>
      <c r="AB397" s="84">
        <f t="shared" ca="1" si="648"/>
        <v>36.894384275587264</v>
      </c>
      <c r="AC397" s="84">
        <f t="shared" ca="1" si="648"/>
        <v>36.873916910226427</v>
      </c>
      <c r="AD397" s="84">
        <f t="shared" ca="1" si="648"/>
        <v>36.765132373715815</v>
      </c>
      <c r="AE397" s="84">
        <f t="shared" ca="1" si="648"/>
        <v>36.67224450511371</v>
      </c>
      <c r="AF397" s="84">
        <f t="shared" ca="1" si="648"/>
        <v>36.637554770973537</v>
      </c>
      <c r="AG397" s="59"/>
      <c r="AH397" s="80">
        <f t="shared" si="649"/>
        <v>7.5000099999999996</v>
      </c>
      <c r="AI397" s="104">
        <f t="shared" ca="1" si="650"/>
        <v>8.784373599046619</v>
      </c>
      <c r="AJ397" s="104">
        <f t="shared" ca="1" si="650"/>
        <v>11.320937231480327</v>
      </c>
      <c r="AK397" s="104">
        <f t="shared" ca="1" si="650"/>
        <v>18.373922034228197</v>
      </c>
      <c r="AL397" s="104">
        <f t="shared" ca="1" si="650"/>
        <v>27.400983846379148</v>
      </c>
      <c r="AM397" s="104">
        <f t="shared" ca="1" si="650"/>
        <v>33.346685840695727</v>
      </c>
      <c r="AN397" s="104">
        <f t="shared" ca="1" si="650"/>
        <v>32.546366096128956</v>
      </c>
      <c r="AO397" s="104">
        <f t="shared" ca="1" si="650"/>
        <v>26.620556445441153</v>
      </c>
      <c r="AP397" s="104">
        <f t="shared" ca="1" si="650"/>
        <v>19.363797991957359</v>
      </c>
      <c r="AQ397" s="104">
        <f t="shared" ca="1" si="650"/>
        <v>13.054794632008516</v>
      </c>
      <c r="AR397" s="104">
        <f t="shared" ca="1" si="650"/>
        <v>8.3454752828387626</v>
      </c>
      <c r="AS397" s="104">
        <f t="shared" ca="1" si="650"/>
        <v>5.1920717837536889</v>
      </c>
      <c r="AT397" s="104">
        <f t="shared" ca="1" si="650"/>
        <v>3.4003708250455276</v>
      </c>
      <c r="AU397" s="104">
        <f t="shared" ca="1" si="650"/>
        <v>2.8207575476392743</v>
      </c>
      <c r="AV397" s="62"/>
      <c r="AW397" s="80">
        <f t="shared" si="651"/>
        <v>7.5000099999999996</v>
      </c>
      <c r="AX397" s="104">
        <f t="shared" ca="1" si="652"/>
        <v>309.21953045034581</v>
      </c>
      <c r="AY397" s="104">
        <f t="shared" ca="1" si="616"/>
        <v>-10.000520132177831</v>
      </c>
      <c r="AZ397" s="104">
        <f t="shared" ca="1" si="616"/>
        <v>-16.192689832644298</v>
      </c>
      <c r="BA397" s="104">
        <f t="shared" ca="1" si="616"/>
        <v>-24.583784002553813</v>
      </c>
      <c r="BB397" s="104">
        <f t="shared" ca="1" si="616"/>
        <v>-28.847116865292236</v>
      </c>
      <c r="BC397" s="104">
        <f t="shared" ca="1" si="616"/>
        <v>-19.954874905516469</v>
      </c>
      <c r="BD397" s="104">
        <f t="shared" ca="1" si="616"/>
        <v>0.20986863132116218</v>
      </c>
      <c r="BE397" s="104">
        <f t="shared" ca="1" si="616"/>
        <v>19.820648541160008</v>
      </c>
      <c r="BF397" s="104">
        <f t="shared" ca="1" si="616"/>
        <v>33.271873680068168</v>
      </c>
      <c r="BG397" s="104">
        <f t="shared" ca="1" si="616"/>
        <v>26.467802439623828</v>
      </c>
      <c r="BH397" s="104">
        <f t="shared" ca="1" si="616"/>
        <v>23.945834927566473</v>
      </c>
      <c r="BI397" s="104">
        <f t="shared" ca="1" si="616"/>
        <v>23.134485695885466</v>
      </c>
      <c r="BJ397" s="104">
        <f t="shared" ca="1" si="616"/>
        <v>22.960358572705594</v>
      </c>
      <c r="BK397" s="62"/>
      <c r="BL397" s="80">
        <f t="shared" ref="BL397:BL408" si="668">AW397</f>
        <v>7.5000099999999996</v>
      </c>
      <c r="BM397" s="104">
        <f t="shared" ca="1" si="653"/>
        <v>326.78827764843902</v>
      </c>
      <c r="BN397" s="104">
        <f t="shared" ca="1" si="653"/>
        <v>328.49377859456274</v>
      </c>
      <c r="BO397" s="104">
        <f t="shared" ca="1" si="653"/>
        <v>328.54182196542217</v>
      </c>
      <c r="BP397" s="104">
        <f t="shared" ca="1" si="653"/>
        <v>313.00347854275259</v>
      </c>
      <c r="BQ397" s="104">
        <f t="shared" ca="1" si="653"/>
        <v>269.92724442029163</v>
      </c>
      <c r="BR397" s="104">
        <f t="shared" ca="1" si="653"/>
        <v>207.54837373731561</v>
      </c>
      <c r="BS397" s="104">
        <f t="shared" ca="1" si="653"/>
        <v>147.8585921424575</v>
      </c>
      <c r="BT397" s="104">
        <f t="shared" ca="1" si="653"/>
        <v>103.40640445963191</v>
      </c>
      <c r="BU397" s="104">
        <f t="shared" ca="1" si="653"/>
        <v>74.23879420916802</v>
      </c>
      <c r="BV397" s="104">
        <f t="shared" ca="1" si="653"/>
        <v>56.211929452127528</v>
      </c>
      <c r="BW397" s="104">
        <f t="shared" ca="1" si="653"/>
        <v>45.613292288944493</v>
      </c>
      <c r="BX397" s="104">
        <f t="shared" ca="1" si="653"/>
        <v>40.072615330159245</v>
      </c>
      <c r="BY397" s="104">
        <f t="shared" ca="1" si="653"/>
        <v>38.352072946870912</v>
      </c>
      <c r="BZ397" s="62"/>
      <c r="CA397" s="80">
        <f t="shared" si="654"/>
        <v>7.5000099999999996</v>
      </c>
      <c r="CB397" s="104">
        <f t="shared" ca="1" si="655"/>
        <v>120.03888417331716</v>
      </c>
      <c r="CC397" s="104">
        <f t="shared" ca="1" si="655"/>
        <v>102.53365553373214</v>
      </c>
      <c r="CD397" s="104">
        <f t="shared" ca="1" si="655"/>
        <v>73.545426343224264</v>
      </c>
      <c r="CE397" s="104">
        <f t="shared" ca="1" si="655"/>
        <v>54.839762493731968</v>
      </c>
      <c r="CF397" s="104">
        <f t="shared" ca="1" si="655"/>
        <v>47.711739008494128</v>
      </c>
      <c r="CG397" s="104">
        <f t="shared" ca="1" si="655"/>
        <v>47.045486767175483</v>
      </c>
      <c r="CH397" s="104">
        <f t="shared" ca="1" si="655"/>
        <v>48.795805006664224</v>
      </c>
      <c r="CI397" s="104">
        <f t="shared" ca="1" si="655"/>
        <v>52.043102404792272</v>
      </c>
      <c r="CJ397" s="104">
        <f t="shared" ca="1" si="655"/>
        <v>57.867253157081265</v>
      </c>
      <c r="CK397" s="104">
        <f t="shared" ca="1" si="655"/>
        <v>68.654689331969735</v>
      </c>
      <c r="CL397" s="104">
        <f t="shared" ca="1" si="655"/>
        <v>87.866969030139316</v>
      </c>
      <c r="CM397" s="104">
        <f t="shared" ca="1" si="655"/>
        <v>115.59984681552969</v>
      </c>
      <c r="CN397" s="104">
        <f t="shared" ca="1" si="655"/>
        <v>132.40543968765368</v>
      </c>
      <c r="CP397" s="80">
        <f t="shared" si="656"/>
        <v>7.5000099999999996</v>
      </c>
      <c r="CQ397" s="104">
        <f t="shared" ca="1" si="657"/>
        <v>109.3122372665965</v>
      </c>
      <c r="CR397" s="104">
        <f t="shared" ca="1" si="657"/>
        <v>93.81564934341948</v>
      </c>
      <c r="CS397" s="104">
        <f t="shared" ca="1" si="657"/>
        <v>70.109361710620803</v>
      </c>
      <c r="CT397" s="104">
        <f t="shared" ca="1" si="657"/>
        <v>57.156607633398082</v>
      </c>
      <c r="CU397" s="104">
        <f t="shared" ca="1" si="657"/>
        <v>51.69689202660458</v>
      </c>
      <c r="CV397" s="104">
        <f t="shared" ca="1" si="657"/>
        <v>46.403329496450006</v>
      </c>
      <c r="CW397" s="104">
        <f t="shared" ca="1" si="657"/>
        <v>39.86379707646757</v>
      </c>
      <c r="CX397" s="104">
        <f t="shared" ca="1" si="657"/>
        <v>34.809103501125634</v>
      </c>
      <c r="CY397" s="104">
        <f t="shared" ca="1" si="657"/>
        <v>34.027663513502503</v>
      </c>
      <c r="CZ397" s="104">
        <f t="shared" ca="1" si="657"/>
        <v>40.126247704582063</v>
      </c>
      <c r="DA397" s="104">
        <f t="shared" ca="1" si="657"/>
        <v>56.293908440177191</v>
      </c>
      <c r="DB397" s="104">
        <f t="shared" ca="1" si="657"/>
        <v>82.327973135461505</v>
      </c>
      <c r="DC397" s="104">
        <f t="shared" ca="1" si="657"/>
        <v>98.588642464319406</v>
      </c>
      <c r="DE397" s="80">
        <f t="shared" si="658"/>
        <v>7.5000099999999996</v>
      </c>
      <c r="DF397" s="104">
        <f t="shared" ca="1" si="659"/>
        <v>346.78665797183436</v>
      </c>
      <c r="DG397" s="104">
        <f t="shared" ca="1" si="659"/>
        <v>333.98216060446873</v>
      </c>
      <c r="DH397" s="104">
        <f t="shared" ca="1" si="659"/>
        <v>307.03729523071212</v>
      </c>
      <c r="DI397" s="104">
        <f t="shared" ca="1" si="659"/>
        <v>267.03851356520022</v>
      </c>
      <c r="DJ397" s="104">
        <f t="shared" ca="1" si="659"/>
        <v>209.99509305391362</v>
      </c>
      <c r="DK397" s="104">
        <f t="shared" ca="1" si="659"/>
        <v>149.65791188693163</v>
      </c>
      <c r="DL397" s="104">
        <f t="shared" ca="1" si="659"/>
        <v>104.77467157138136</v>
      </c>
      <c r="DM397" s="104">
        <f t="shared" ca="1" si="659"/>
        <v>81.484271962235283</v>
      </c>
      <c r="DN397" s="104">
        <f t="shared" ca="1" si="659"/>
        <v>76.17346352545708</v>
      </c>
      <c r="DO397" s="104">
        <f t="shared" ca="1" si="659"/>
        <v>83.655850892896552</v>
      </c>
      <c r="DP397" s="104">
        <f t="shared" ca="1" si="659"/>
        <v>102.33373595559529</v>
      </c>
      <c r="DQ397" s="104">
        <f t="shared" ca="1" si="659"/>
        <v>130.18627845453022</v>
      </c>
      <c r="DR397" s="104">
        <f t="shared" ca="1" si="659"/>
        <v>147.08066049393778</v>
      </c>
      <c r="DT397" s="80">
        <f t="shared" si="660"/>
        <v>7.5000099999999996</v>
      </c>
      <c r="DU397" s="104">
        <f t="shared" ca="1" si="661"/>
        <v>19.511020505767274</v>
      </c>
      <c r="DV397" s="104">
        <f t="shared" ca="1" si="661"/>
        <v>20.038943421792997</v>
      </c>
      <c r="DW397" s="104">
        <f t="shared" ca="1" si="661"/>
        <v>21.809986666831634</v>
      </c>
      <c r="DX397" s="104">
        <f t="shared" ca="1" si="661"/>
        <v>25.084138706713038</v>
      </c>
      <c r="DY397" s="104">
        <f t="shared" ca="1" si="661"/>
        <v>29.361532822585271</v>
      </c>
      <c r="DZ397" s="104">
        <f t="shared" ca="1" si="661"/>
        <v>33.18852336685444</v>
      </c>
      <c r="EA397" s="104">
        <f t="shared" ca="1" si="661"/>
        <v>35.5525643756378</v>
      </c>
      <c r="EB397" s="104">
        <f t="shared" ca="1" si="661"/>
        <v>36.597796895623993</v>
      </c>
      <c r="EC397" s="104">
        <f t="shared" ca="1" si="661"/>
        <v>36.894384275587264</v>
      </c>
      <c r="ED397" s="104">
        <f t="shared" ca="1" si="661"/>
        <v>36.873916910226427</v>
      </c>
      <c r="EE397" s="104">
        <f t="shared" ca="1" si="661"/>
        <v>36.765132373715815</v>
      </c>
      <c r="EF397" s="104">
        <f t="shared" ca="1" si="661"/>
        <v>36.67224450511371</v>
      </c>
      <c r="EG397" s="104">
        <f t="shared" ca="1" si="661"/>
        <v>36.637554770973537</v>
      </c>
      <c r="EI397" s="80">
        <f t="shared" si="662"/>
        <v>7.5000099999999996</v>
      </c>
      <c r="EJ397" s="104">
        <f t="shared" ca="1" si="663"/>
        <v>8.784373599046619</v>
      </c>
      <c r="EK397" s="104">
        <f t="shared" ca="1" si="663"/>
        <v>11.320937231480327</v>
      </c>
      <c r="EL397" s="104">
        <f t="shared" ca="1" si="663"/>
        <v>18.373922034228197</v>
      </c>
      <c r="EM397" s="104">
        <f t="shared" ca="1" si="663"/>
        <v>27.400983846379148</v>
      </c>
      <c r="EN397" s="104">
        <f t="shared" ca="1" si="663"/>
        <v>33.346685840695727</v>
      </c>
      <c r="EO397" s="104">
        <f t="shared" ca="1" si="663"/>
        <v>32.546366096128956</v>
      </c>
      <c r="EP397" s="104">
        <f t="shared" ca="1" si="663"/>
        <v>26.620556445441153</v>
      </c>
      <c r="EQ397" s="104">
        <f t="shared" ca="1" si="663"/>
        <v>19.363797991957359</v>
      </c>
      <c r="ER397" s="104">
        <f t="shared" ca="1" si="663"/>
        <v>13.054794632008516</v>
      </c>
      <c r="ES397" s="104">
        <f t="shared" ca="1" si="663"/>
        <v>8.3454752828387626</v>
      </c>
      <c r="ET397" s="104">
        <f t="shared" ca="1" si="663"/>
        <v>5.1920717837536889</v>
      </c>
      <c r="EU397" s="104">
        <f t="shared" ca="1" si="663"/>
        <v>3.4003708250455276</v>
      </c>
      <c r="EV397" s="104">
        <f t="shared" ca="1" si="663"/>
        <v>2.8207575476392743</v>
      </c>
      <c r="EX397" s="80">
        <f t="shared" si="664"/>
        <v>7.5000099999999996</v>
      </c>
      <c r="EY397" s="104">
        <f t="shared" ca="1" si="665"/>
        <v>0</v>
      </c>
      <c r="EZ397" s="104">
        <f t="shared" ca="1" si="665"/>
        <v>0</v>
      </c>
      <c r="FA397" s="104">
        <f t="shared" ca="1" si="665"/>
        <v>0</v>
      </c>
      <c r="FB397" s="104">
        <f t="shared" ca="1" si="665"/>
        <v>0</v>
      </c>
      <c r="FC397" s="104">
        <f t="shared" ca="1" si="665"/>
        <v>0</v>
      </c>
      <c r="FD397" s="104">
        <f t="shared" ca="1" si="665"/>
        <v>0</v>
      </c>
      <c r="FE397" s="104">
        <f t="shared" ca="1" si="665"/>
        <v>0</v>
      </c>
      <c r="FF397" s="104">
        <f t="shared" ca="1" si="665"/>
        <v>0</v>
      </c>
      <c r="FG397" s="104">
        <f t="shared" ca="1" si="665"/>
        <v>0</v>
      </c>
      <c r="FH397" s="104">
        <f t="shared" ca="1" si="665"/>
        <v>0</v>
      </c>
      <c r="FI397" s="104">
        <f t="shared" ca="1" si="665"/>
        <v>0</v>
      </c>
      <c r="FJ397" s="104">
        <f t="shared" ca="1" si="665"/>
        <v>0</v>
      </c>
      <c r="FK397" s="104">
        <f t="shared" ca="1" si="665"/>
        <v>0</v>
      </c>
      <c r="FM397" s="80">
        <f t="shared" si="666"/>
        <v>7.5000099999999996</v>
      </c>
      <c r="FN397" s="104">
        <f t="shared" ca="1" si="667"/>
        <v>0</v>
      </c>
      <c r="FO397" s="104">
        <f t="shared" ca="1" si="667"/>
        <v>0</v>
      </c>
      <c r="FP397" s="104">
        <f t="shared" ca="1" si="667"/>
        <v>0</v>
      </c>
      <c r="FQ397" s="104">
        <f t="shared" ca="1" si="667"/>
        <v>0</v>
      </c>
      <c r="FR397" s="104">
        <f t="shared" ca="1" si="667"/>
        <v>0</v>
      </c>
      <c r="FS397" s="104">
        <f t="shared" ca="1" si="667"/>
        <v>0</v>
      </c>
      <c r="FT397" s="104">
        <f t="shared" ca="1" si="667"/>
        <v>0</v>
      </c>
      <c r="FU397" s="104">
        <f t="shared" ca="1" si="667"/>
        <v>0</v>
      </c>
      <c r="FV397" s="104">
        <f t="shared" ca="1" si="667"/>
        <v>0</v>
      </c>
      <c r="FW397" s="104">
        <f t="shared" ca="1" si="667"/>
        <v>0</v>
      </c>
      <c r="FX397" s="104">
        <f t="shared" ca="1" si="667"/>
        <v>0</v>
      </c>
      <c r="FY397" s="104">
        <f t="shared" ca="1" si="667"/>
        <v>0</v>
      </c>
      <c r="FZ397" s="104">
        <f t="shared" ca="1" si="667"/>
        <v>0</v>
      </c>
    </row>
    <row r="398" spans="15:184">
      <c r="S398" s="26">
        <f t="shared" si="647"/>
        <v>15.00001</v>
      </c>
      <c r="T398" s="84">
        <f t="shared" ca="1" si="648"/>
        <v>21.106720405003255</v>
      </c>
      <c r="U398" s="84">
        <f t="shared" ca="1" si="648"/>
        <v>21.809986666831634</v>
      </c>
      <c r="V398" s="84">
        <f t="shared" ca="1" si="648"/>
        <v>24.152839306931956</v>
      </c>
      <c r="W398" s="84">
        <f t="shared" ca="1" si="648"/>
        <v>28.467920514112592</v>
      </c>
      <c r="X398" s="84">
        <f t="shared" ca="1" si="648"/>
        <v>34.055083488968194</v>
      </c>
      <c r="Y398" s="84">
        <f t="shared" ca="1" si="648"/>
        <v>38.791154836067712</v>
      </c>
      <c r="Z398" s="84">
        <f t="shared" ca="1" si="648"/>
        <v>41.257178473987963</v>
      </c>
      <c r="AA398" s="84">
        <f t="shared" ca="1" si="648"/>
        <v>41.880175028767454</v>
      </c>
      <c r="AB398" s="84">
        <f t="shared" ca="1" si="648"/>
        <v>41.632352797091784</v>
      </c>
      <c r="AC398" s="84">
        <f t="shared" ca="1" si="648"/>
        <v>41.146196288895503</v>
      </c>
      <c r="AD398" s="84">
        <f t="shared" ca="1" si="648"/>
        <v>40.706881739887955</v>
      </c>
      <c r="AE398" s="84">
        <f t="shared" ca="1" si="648"/>
        <v>40.421220505190803</v>
      </c>
      <c r="AF398" s="84">
        <f t="shared" ca="1" si="648"/>
        <v>40.323526327461323</v>
      </c>
      <c r="AG398" s="59"/>
      <c r="AH398" s="80">
        <f t="shared" si="649"/>
        <v>15.00001</v>
      </c>
      <c r="AI398" s="104">
        <f t="shared" ca="1" si="650"/>
        <v>15.582895674439531</v>
      </c>
      <c r="AJ398" s="104">
        <f t="shared" ca="1" si="650"/>
        <v>18.373922034228197</v>
      </c>
      <c r="AK398" s="104">
        <f t="shared" ca="1" si="650"/>
        <v>26.294870211906037</v>
      </c>
      <c r="AL398" s="104">
        <f t="shared" ca="1" si="650"/>
        <v>36.826997966819995</v>
      </c>
      <c r="AM398" s="104">
        <f t="shared" ca="1" si="650"/>
        <v>43.995361542345876</v>
      </c>
      <c r="AN398" s="104">
        <f t="shared" ca="1" si="650"/>
        <v>42.646035404504119</v>
      </c>
      <c r="AO398" s="104">
        <f t="shared" ca="1" si="650"/>
        <v>34.616768933950631</v>
      </c>
      <c r="AP398" s="104">
        <f t="shared" ca="1" si="650"/>
        <v>25.089371191816831</v>
      </c>
      <c r="AQ398" s="104">
        <f t="shared" ca="1" si="650"/>
        <v>17.068686230797379</v>
      </c>
      <c r="AR398" s="104">
        <f t="shared" ca="1" si="650"/>
        <v>11.249047629937325</v>
      </c>
      <c r="AS398" s="104">
        <f t="shared" ca="1" si="650"/>
        <v>7.4350080598197703</v>
      </c>
      <c r="AT398" s="104">
        <f t="shared" ca="1" si="650"/>
        <v>5.2982044722549677</v>
      </c>
      <c r="AU398" s="104">
        <f t="shared" ca="1" si="650"/>
        <v>4.611701465185023</v>
      </c>
      <c r="AV398" s="62"/>
      <c r="AW398" s="80">
        <f t="shared" si="651"/>
        <v>15.00001</v>
      </c>
      <c r="AX398" s="104">
        <f t="shared" ca="1" si="652"/>
        <v>293.478752324217</v>
      </c>
      <c r="AY398" s="104">
        <f t="shared" ca="1" si="616"/>
        <v>-3.4745504809818657</v>
      </c>
      <c r="AZ398" s="104">
        <f t="shared" ca="1" si="616"/>
        <v>-8.1500676633916491</v>
      </c>
      <c r="BA398" s="104">
        <f t="shared" ca="1" si="616"/>
        <v>-15.018399008013581</v>
      </c>
      <c r="BB398" s="104">
        <f t="shared" ca="1" si="616"/>
        <v>-19.954874905516508</v>
      </c>
      <c r="BC398" s="104">
        <f t="shared" ca="1" si="616"/>
        <v>-13.459661631086348</v>
      </c>
      <c r="BD398" s="104">
        <f t="shared" ca="1" si="616"/>
        <v>8.6752974972030934</v>
      </c>
      <c r="BE398" s="104">
        <f t="shared" ca="1" si="616"/>
        <v>33.271873680068168</v>
      </c>
      <c r="BF398" s="104">
        <f t="shared" ca="1" si="616"/>
        <v>19.820648541160008</v>
      </c>
      <c r="BG398" s="104">
        <f t="shared" ca="1" si="616"/>
        <v>15.877210433785859</v>
      </c>
      <c r="BH398" s="104">
        <f t="shared" ca="1" si="616"/>
        <v>15.457628086456419</v>
      </c>
      <c r="BI398" s="104">
        <f t="shared" ca="1" si="616"/>
        <v>15.856722149322819</v>
      </c>
      <c r="BJ398" s="104">
        <f t="shared" ca="1" si="616"/>
        <v>16.072156877201351</v>
      </c>
      <c r="BK398" s="62"/>
      <c r="BL398" s="80">
        <f t="shared" si="668"/>
        <v>15.00001</v>
      </c>
      <c r="BM398" s="104">
        <f t="shared" ca="1" si="653"/>
        <v>324.64454367309611</v>
      </c>
      <c r="BN398" s="104">
        <f t="shared" ca="1" si="653"/>
        <v>328.54182196542217</v>
      </c>
      <c r="BO398" s="104">
        <f t="shared" ca="1" si="653"/>
        <v>335.3538545204745</v>
      </c>
      <c r="BP398" s="104">
        <f t="shared" ca="1" si="653"/>
        <v>329.71980355629063</v>
      </c>
      <c r="BQ398" s="104">
        <f t="shared" ca="1" si="653"/>
        <v>293.43525080674056</v>
      </c>
      <c r="BR398" s="104">
        <f t="shared" ca="1" si="653"/>
        <v>229.39898016678859</v>
      </c>
      <c r="BS398" s="104">
        <f t="shared" ca="1" si="653"/>
        <v>163.2209044178085</v>
      </c>
      <c r="BT398" s="104">
        <f t="shared" ca="1" si="653"/>
        <v>112.89515224622903</v>
      </c>
      <c r="BU398" s="104">
        <f t="shared" ca="1" si="653"/>
        <v>79.984273755103118</v>
      </c>
      <c r="BV398" s="104">
        <f t="shared" ca="1" si="653"/>
        <v>59.855736787224373</v>
      </c>
      <c r="BW398" s="104">
        <f t="shared" ca="1" si="653"/>
        <v>48.141889799707712</v>
      </c>
      <c r="BX398" s="104">
        <f t="shared" ca="1" si="653"/>
        <v>42.063336845970795</v>
      </c>
      <c r="BY398" s="104">
        <f t="shared" ca="1" si="653"/>
        <v>40.182908666341653</v>
      </c>
      <c r="BZ398" s="62"/>
      <c r="CA398" s="80">
        <f t="shared" si="654"/>
        <v>15.00001</v>
      </c>
      <c r="CB398" s="104">
        <f t="shared" ca="1" si="655"/>
        <v>82.01440533915671</v>
      </c>
      <c r="CC398" s="104">
        <f t="shared" ca="1" si="655"/>
        <v>73.545426343224264</v>
      </c>
      <c r="CD398" s="104">
        <f t="shared" ca="1" si="655"/>
        <v>58.096912816120252</v>
      </c>
      <c r="CE398" s="104">
        <f t="shared" ca="1" si="655"/>
        <v>48.221144494255796</v>
      </c>
      <c r="CF398" s="104">
        <f t="shared" ca="1" si="655"/>
        <v>46.273098424579707</v>
      </c>
      <c r="CG398" s="104">
        <f t="shared" ca="1" si="655"/>
        <v>48.155258285597739</v>
      </c>
      <c r="CH398" s="104">
        <f t="shared" ca="1" si="655"/>
        <v>50.419741158553215</v>
      </c>
      <c r="CI398" s="104">
        <f t="shared" ca="1" si="655"/>
        <v>52.797009296058114</v>
      </c>
      <c r="CJ398" s="104">
        <f t="shared" ca="1" si="655"/>
        <v>56.602871039826475</v>
      </c>
      <c r="CK398" s="104">
        <f t="shared" ca="1" si="655"/>
        <v>63.593105403971478</v>
      </c>
      <c r="CL398" s="104">
        <f t="shared" ca="1" si="655"/>
        <v>75.321635907580301</v>
      </c>
      <c r="CM398" s="104">
        <f t="shared" ca="1" si="655"/>
        <v>90.211727273825161</v>
      </c>
      <c r="CN398" s="104">
        <f t="shared" ca="1" si="655"/>
        <v>98.162944095582759</v>
      </c>
      <c r="CP398" s="80">
        <f t="shared" si="656"/>
        <v>15.00001</v>
      </c>
      <c r="CQ398" s="104">
        <f t="shared" ca="1" si="657"/>
        <v>76.490580608592992</v>
      </c>
      <c r="CR398" s="104">
        <f t="shared" ca="1" si="657"/>
        <v>70.109361710620803</v>
      </c>
      <c r="CS398" s="104">
        <f t="shared" ca="1" si="657"/>
        <v>60.238943721094344</v>
      </c>
      <c r="CT398" s="104">
        <f t="shared" ca="1" si="657"/>
        <v>56.580221946963192</v>
      </c>
      <c r="CU398" s="104">
        <f t="shared" ca="1" si="657"/>
        <v>56.213376477957389</v>
      </c>
      <c r="CV398" s="104">
        <f t="shared" ca="1" si="657"/>
        <v>52.010138854034146</v>
      </c>
      <c r="CW398" s="104">
        <f t="shared" ca="1" si="657"/>
        <v>43.779331618515883</v>
      </c>
      <c r="CX398" s="104">
        <f t="shared" ca="1" si="657"/>
        <v>36.006205459107498</v>
      </c>
      <c r="CY398" s="104">
        <f t="shared" ca="1" si="657"/>
        <v>32.039204473532067</v>
      </c>
      <c r="CZ398" s="104">
        <f t="shared" ca="1" si="657"/>
        <v>33.695956745013291</v>
      </c>
      <c r="DA398" s="104">
        <f t="shared" ca="1" si="657"/>
        <v>42.049762227512119</v>
      </c>
      <c r="DB398" s="104">
        <f t="shared" ca="1" si="657"/>
        <v>55.088711240889317</v>
      </c>
      <c r="DC398" s="104">
        <f t="shared" ca="1" si="657"/>
        <v>62.451119233306464</v>
      </c>
      <c r="DE398" s="80">
        <f t="shared" si="658"/>
        <v>15.00001</v>
      </c>
      <c r="DF398" s="104">
        <f t="shared" ca="1" si="659"/>
        <v>312.33948400364267</v>
      </c>
      <c r="DG398" s="104">
        <f t="shared" ca="1" si="659"/>
        <v>307.03729523071212</v>
      </c>
      <c r="DH398" s="104">
        <f t="shared" ca="1" si="659"/>
        <v>292.22942570543086</v>
      </c>
      <c r="DI398" s="104">
        <f t="shared" ca="1" si="659"/>
        <v>262.1058219634383</v>
      </c>
      <c r="DJ398" s="104">
        <f t="shared" ca="1" si="659"/>
        <v>210.31371191974836</v>
      </c>
      <c r="DK398" s="104">
        <f t="shared" ca="1" si="659"/>
        <v>149.50031649720788</v>
      </c>
      <c r="DL398" s="104">
        <f t="shared" ca="1" si="659"/>
        <v>101.9504440939258</v>
      </c>
      <c r="DM398" s="104">
        <f t="shared" ca="1" si="659"/>
        <v>76.61861661180285</v>
      </c>
      <c r="DN398" s="104">
        <f t="shared" ca="1" si="659"/>
        <v>69.865148030372993</v>
      </c>
      <c r="DO398" s="104">
        <f t="shared" ca="1" si="659"/>
        <v>74.685957172407342</v>
      </c>
      <c r="DP398" s="104">
        <f t="shared" ca="1" si="659"/>
        <v>86.793840074015193</v>
      </c>
      <c r="DQ398" s="104">
        <f t="shared" ca="1" si="659"/>
        <v>102.33373595559529</v>
      </c>
      <c r="DR398" s="104">
        <f t="shared" ca="1" si="659"/>
        <v>110.54350701502985</v>
      </c>
      <c r="DT398" s="80">
        <f t="shared" si="660"/>
        <v>15.00001</v>
      </c>
      <c r="DU398" s="104">
        <f t="shared" ca="1" si="661"/>
        <v>21.106720405003255</v>
      </c>
      <c r="DV398" s="104">
        <f t="shared" ca="1" si="661"/>
        <v>21.809986666831634</v>
      </c>
      <c r="DW398" s="104">
        <f t="shared" ca="1" si="661"/>
        <v>24.152839306931956</v>
      </c>
      <c r="DX398" s="104">
        <f t="shared" ca="1" si="661"/>
        <v>28.467920514112592</v>
      </c>
      <c r="DY398" s="104">
        <f t="shared" ca="1" si="661"/>
        <v>34.055083488968194</v>
      </c>
      <c r="DZ398" s="104">
        <f t="shared" ca="1" si="661"/>
        <v>38.791154836067712</v>
      </c>
      <c r="EA398" s="104">
        <f t="shared" ca="1" si="661"/>
        <v>41.257178473987963</v>
      </c>
      <c r="EB398" s="104">
        <f t="shared" ca="1" si="661"/>
        <v>41.880175028767454</v>
      </c>
      <c r="EC398" s="104">
        <f t="shared" ca="1" si="661"/>
        <v>41.632352797091784</v>
      </c>
      <c r="ED398" s="104">
        <f t="shared" ca="1" si="661"/>
        <v>41.146196288895503</v>
      </c>
      <c r="EE398" s="104">
        <f t="shared" ca="1" si="661"/>
        <v>40.706881739887955</v>
      </c>
      <c r="EF398" s="104">
        <f t="shared" ca="1" si="661"/>
        <v>40.421220505190803</v>
      </c>
      <c r="EG398" s="104">
        <f t="shared" ca="1" si="661"/>
        <v>40.323526327461323</v>
      </c>
      <c r="EI398" s="80">
        <f t="shared" si="662"/>
        <v>15.00001</v>
      </c>
      <c r="EJ398" s="104">
        <f t="shared" ca="1" si="663"/>
        <v>15.582895674439531</v>
      </c>
      <c r="EK398" s="104">
        <f t="shared" ca="1" si="663"/>
        <v>18.373922034228197</v>
      </c>
      <c r="EL398" s="104">
        <f t="shared" ca="1" si="663"/>
        <v>26.294870211906037</v>
      </c>
      <c r="EM398" s="104">
        <f t="shared" ca="1" si="663"/>
        <v>36.826997966819995</v>
      </c>
      <c r="EN398" s="104">
        <f t="shared" ca="1" si="663"/>
        <v>43.995361542345876</v>
      </c>
      <c r="EO398" s="104">
        <f t="shared" ca="1" si="663"/>
        <v>42.646035404504119</v>
      </c>
      <c r="EP398" s="104">
        <f t="shared" ca="1" si="663"/>
        <v>34.616768933950631</v>
      </c>
      <c r="EQ398" s="104">
        <f t="shared" ca="1" si="663"/>
        <v>25.089371191816831</v>
      </c>
      <c r="ER398" s="104">
        <f t="shared" ca="1" si="663"/>
        <v>17.068686230797379</v>
      </c>
      <c r="ES398" s="104">
        <f t="shared" ca="1" si="663"/>
        <v>11.249047629937325</v>
      </c>
      <c r="ET398" s="104">
        <f t="shared" ca="1" si="663"/>
        <v>7.4350080598197703</v>
      </c>
      <c r="EU398" s="104">
        <f t="shared" ca="1" si="663"/>
        <v>5.2982044722549677</v>
      </c>
      <c r="EV398" s="104">
        <f t="shared" ca="1" si="663"/>
        <v>4.611701465185023</v>
      </c>
      <c r="EX398" s="80">
        <f t="shared" si="664"/>
        <v>15.00001</v>
      </c>
      <c r="EY398" s="104">
        <f t="shared" ca="1" si="665"/>
        <v>0</v>
      </c>
      <c r="EZ398" s="104">
        <f t="shared" ca="1" si="665"/>
        <v>0</v>
      </c>
      <c r="FA398" s="104">
        <f t="shared" ca="1" si="665"/>
        <v>0</v>
      </c>
      <c r="FB398" s="104">
        <f t="shared" ca="1" si="665"/>
        <v>0</v>
      </c>
      <c r="FC398" s="104">
        <f t="shared" ca="1" si="665"/>
        <v>0</v>
      </c>
      <c r="FD398" s="104">
        <f t="shared" ca="1" si="665"/>
        <v>0</v>
      </c>
      <c r="FE398" s="104">
        <f t="shared" ca="1" si="665"/>
        <v>0</v>
      </c>
      <c r="FF398" s="104">
        <f t="shared" ca="1" si="665"/>
        <v>0</v>
      </c>
      <c r="FG398" s="104">
        <f t="shared" ca="1" si="665"/>
        <v>0</v>
      </c>
      <c r="FH398" s="104">
        <f t="shared" ca="1" si="665"/>
        <v>0</v>
      </c>
      <c r="FI398" s="104">
        <f t="shared" ca="1" si="665"/>
        <v>0</v>
      </c>
      <c r="FJ398" s="104">
        <f t="shared" ca="1" si="665"/>
        <v>0</v>
      </c>
      <c r="FK398" s="104">
        <f t="shared" ca="1" si="665"/>
        <v>0</v>
      </c>
      <c r="FM398" s="80">
        <f t="shared" si="666"/>
        <v>15.00001</v>
      </c>
      <c r="FN398" s="104">
        <f t="shared" ca="1" si="667"/>
        <v>0</v>
      </c>
      <c r="FO398" s="104">
        <f t="shared" ca="1" si="667"/>
        <v>0</v>
      </c>
      <c r="FP398" s="104">
        <f t="shared" ca="1" si="667"/>
        <v>0</v>
      </c>
      <c r="FQ398" s="104">
        <f t="shared" ca="1" si="667"/>
        <v>0</v>
      </c>
      <c r="FR398" s="104">
        <f t="shared" ca="1" si="667"/>
        <v>0</v>
      </c>
      <c r="FS398" s="104">
        <f t="shared" ca="1" si="667"/>
        <v>0</v>
      </c>
      <c r="FT398" s="104">
        <f t="shared" ca="1" si="667"/>
        <v>0</v>
      </c>
      <c r="FU398" s="104">
        <f t="shared" ca="1" si="667"/>
        <v>0</v>
      </c>
      <c r="FV398" s="104">
        <f t="shared" ca="1" si="667"/>
        <v>0</v>
      </c>
      <c r="FW398" s="104">
        <f t="shared" ca="1" si="667"/>
        <v>0</v>
      </c>
      <c r="FX398" s="104">
        <f t="shared" ca="1" si="667"/>
        <v>0</v>
      </c>
      <c r="FY398" s="104">
        <f t="shared" ca="1" si="667"/>
        <v>0</v>
      </c>
      <c r="FZ398" s="104">
        <f t="shared" ca="1" si="667"/>
        <v>0</v>
      </c>
    </row>
    <row r="399" spans="15:184">
      <c r="S399" s="80">
        <f t="shared" si="647"/>
        <v>22.50001</v>
      </c>
      <c r="T399" s="84">
        <f t="shared" ca="1" si="648"/>
        <v>24.075147067648469</v>
      </c>
      <c r="U399" s="84">
        <f t="shared" ca="1" si="648"/>
        <v>25.084138706713041</v>
      </c>
      <c r="V399" s="84">
        <f t="shared" ca="1" si="648"/>
        <v>28.467920514112592</v>
      </c>
      <c r="W399" s="84">
        <f t="shared" ca="1" si="648"/>
        <v>34.873126642559541</v>
      </c>
      <c r="X399" s="84">
        <f t="shared" ca="1" si="648"/>
        <v>43.500763990907416</v>
      </c>
      <c r="Y399" s="84">
        <f t="shared" ca="1" si="648"/>
        <v>50.686751675514117</v>
      </c>
      <c r="Z399" s="84">
        <f t="shared" ca="1" si="648"/>
        <v>53.549737919141343</v>
      </c>
      <c r="AA399" s="84">
        <f t="shared" ca="1" si="648"/>
        <v>53.107145812066079</v>
      </c>
      <c r="AB399" s="84">
        <f t="shared" ca="1" si="648"/>
        <v>51.476854622636296</v>
      </c>
      <c r="AC399" s="84">
        <f t="shared" ca="1" si="648"/>
        <v>49.840514245871688</v>
      </c>
      <c r="AD399" s="84">
        <f t="shared" ca="1" si="648"/>
        <v>48.606689157287057</v>
      </c>
      <c r="AE399" s="84">
        <f t="shared" ca="1" si="648"/>
        <v>47.866454169288772</v>
      </c>
      <c r="AF399" s="84">
        <f t="shared" ca="1" si="648"/>
        <v>47.621622291815612</v>
      </c>
      <c r="AG399" s="59"/>
      <c r="AH399" s="80">
        <f t="shared" si="649"/>
        <v>22.50001</v>
      </c>
      <c r="AI399" s="104">
        <f t="shared" ca="1" si="650"/>
        <v>24.213009785635787</v>
      </c>
      <c r="AJ399" s="104">
        <f t="shared" ca="1" si="650"/>
        <v>27.400983846379155</v>
      </c>
      <c r="AK399" s="104">
        <f t="shared" ca="1" si="650"/>
        <v>36.826997966819995</v>
      </c>
      <c r="AL399" s="104">
        <f t="shared" ca="1" si="650"/>
        <v>50.581854189194495</v>
      </c>
      <c r="AM399" s="104">
        <f t="shared" ca="1" si="650"/>
        <v>61.693685232050228</v>
      </c>
      <c r="AN399" s="104">
        <f t="shared" ca="1" si="650"/>
        <v>61.227775416480227</v>
      </c>
      <c r="AO399" s="104">
        <f t="shared" ca="1" si="650"/>
        <v>49.935366975745048</v>
      </c>
      <c r="AP399" s="104">
        <f t="shared" ca="1" si="650"/>
        <v>36.03062247727442</v>
      </c>
      <c r="AQ399" s="104">
        <f t="shared" ca="1" si="650"/>
        <v>24.589988964516749</v>
      </c>
      <c r="AR399" s="104">
        <f t="shared" ca="1" si="650"/>
        <v>16.568640565803506</v>
      </c>
      <c r="AS399" s="104">
        <f t="shared" ca="1" si="650"/>
        <v>11.465618493984724</v>
      </c>
      <c r="AT399" s="104">
        <f t="shared" ca="1" si="650"/>
        <v>8.6645779660347699</v>
      </c>
      <c r="AU399" s="104">
        <f t="shared" ca="1" si="650"/>
        <v>7.7738471512571969</v>
      </c>
      <c r="AV399" s="62"/>
      <c r="AW399" s="80">
        <f t="shared" si="651"/>
        <v>22.50001</v>
      </c>
      <c r="AX399" s="104">
        <f t="shared" ca="1" si="652"/>
        <v>257.84872207876708</v>
      </c>
      <c r="AY399" s="104">
        <f t="shared" ca="1" si="616"/>
        <v>6.4446418958423095</v>
      </c>
      <c r="AZ399" s="104">
        <f t="shared" ca="1" si="616"/>
        <v>4.1048121894004872</v>
      </c>
      <c r="BA399" s="104">
        <f t="shared" ca="1" si="616"/>
        <v>1.067488037737955</v>
      </c>
      <c r="BB399" s="104">
        <f t="shared" ca="1" si="616"/>
        <v>0.20986863132116262</v>
      </c>
      <c r="BC399" s="104">
        <f t="shared" ca="1" si="616"/>
        <v>8.6752974972030756</v>
      </c>
      <c r="BD399" s="104">
        <f t="shared" ca="1" si="616"/>
        <v>33.271873680068161</v>
      </c>
      <c r="BE399" s="104">
        <f t="shared" ca="1" si="616"/>
        <v>8.6752974972030774</v>
      </c>
      <c r="BF399" s="104">
        <f t="shared" ca="1" si="616"/>
        <v>0.20986863132119282</v>
      </c>
      <c r="BG399" s="104">
        <f t="shared" ca="1" si="616"/>
        <v>1.0674880377379954</v>
      </c>
      <c r="BH399" s="104">
        <f t="shared" ca="1" si="616"/>
        <v>4.1048121894005067</v>
      </c>
      <c r="BI399" s="104">
        <f t="shared" ca="1" si="616"/>
        <v>6.4446418958423131</v>
      </c>
      <c r="BJ399" s="104">
        <f t="shared" ca="1" si="616"/>
        <v>7.2750136055338892</v>
      </c>
      <c r="BK399" s="62"/>
      <c r="BL399" s="80">
        <f t="shared" si="668"/>
        <v>22.50001</v>
      </c>
      <c r="BM399" s="104">
        <f t="shared" ca="1" si="653"/>
        <v>306.27474165003866</v>
      </c>
      <c r="BN399" s="104">
        <f t="shared" ca="1" si="653"/>
        <v>313.00347854275259</v>
      </c>
      <c r="BO399" s="104">
        <f t="shared" ca="1" si="653"/>
        <v>329.71980355629063</v>
      </c>
      <c r="BP399" s="104">
        <f t="shared" ca="1" si="653"/>
        <v>342.46445109165597</v>
      </c>
      <c r="BQ399" s="104">
        <f t="shared" ca="1" si="653"/>
        <v>325.34865262466741</v>
      </c>
      <c r="BR399" s="104">
        <f t="shared" ca="1" si="653"/>
        <v>266.15238542925113</v>
      </c>
      <c r="BS399" s="104">
        <f t="shared" ca="1" si="653"/>
        <v>191.22082981739254</v>
      </c>
      <c r="BT399" s="104">
        <f t="shared" ca="1" si="653"/>
        <v>130.45202994812624</v>
      </c>
      <c r="BU399" s="104">
        <f t="shared" ca="1" si="653"/>
        <v>90.502848941540151</v>
      </c>
      <c r="BV399" s="104">
        <f t="shared" ca="1" si="653"/>
        <v>66.409154811675194</v>
      </c>
      <c r="BW399" s="104">
        <f t="shared" ca="1" si="653"/>
        <v>52.611814782880209</v>
      </c>
      <c r="BX399" s="104">
        <f t="shared" ca="1" si="653"/>
        <v>45.538494876261218</v>
      </c>
      <c r="BY399" s="104">
        <f t="shared" ca="1" si="653"/>
        <v>43.364091565187003</v>
      </c>
      <c r="BZ399" s="62"/>
      <c r="CA399" s="80">
        <f t="shared" si="654"/>
        <v>22.50001</v>
      </c>
      <c r="CB399" s="104">
        <f t="shared" ca="1" si="655"/>
        <v>58.646802560856457</v>
      </c>
      <c r="CC399" s="104">
        <f t="shared" ca="1" si="655"/>
        <v>54.839762493731968</v>
      </c>
      <c r="CD399" s="104">
        <f t="shared" ca="1" si="655"/>
        <v>48.221144494255796</v>
      </c>
      <c r="CE399" s="104">
        <f t="shared" ca="1" si="655"/>
        <v>46.261621197201258</v>
      </c>
      <c r="CF399" s="104">
        <f t="shared" ca="1" si="655"/>
        <v>50.448651614015802</v>
      </c>
      <c r="CG399" s="104">
        <f t="shared" ca="1" si="655"/>
        <v>56.015424365723675</v>
      </c>
      <c r="CH399" s="104">
        <f t="shared" ca="1" si="655"/>
        <v>58.875900912277935</v>
      </c>
      <c r="CI399" s="104">
        <f t="shared" ca="1" si="655"/>
        <v>59.63753828354033</v>
      </c>
      <c r="CJ399" s="104">
        <f t="shared" ca="1" si="655"/>
        <v>60.620689293667112</v>
      </c>
      <c r="CK399" s="104">
        <f t="shared" ca="1" si="655"/>
        <v>63.598106219129093</v>
      </c>
      <c r="CL399" s="104">
        <f t="shared" ca="1" si="655"/>
        <v>69.385351515181924</v>
      </c>
      <c r="CM399" s="104">
        <f t="shared" ca="1" si="655"/>
        <v>76.575178830497151</v>
      </c>
      <c r="CN399" s="104">
        <f t="shared" ca="1" si="655"/>
        <v>80.188017825177909</v>
      </c>
      <c r="CP399" s="80">
        <f t="shared" si="656"/>
        <v>22.50001</v>
      </c>
      <c r="CQ399" s="104">
        <f t="shared" ca="1" si="657"/>
        <v>58.784665278843789</v>
      </c>
      <c r="CR399" s="104">
        <f t="shared" ca="1" si="657"/>
        <v>57.156607633398082</v>
      </c>
      <c r="CS399" s="104">
        <f t="shared" ca="1" si="657"/>
        <v>56.580221946963192</v>
      </c>
      <c r="CT399" s="104">
        <f t="shared" ca="1" si="657"/>
        <v>61.970348743836212</v>
      </c>
      <c r="CU399" s="104">
        <f t="shared" ca="1" si="657"/>
        <v>68.641572855158628</v>
      </c>
      <c r="CV399" s="104">
        <f t="shared" ca="1" si="657"/>
        <v>66.556448106689786</v>
      </c>
      <c r="CW399" s="104">
        <f t="shared" ca="1" si="657"/>
        <v>55.261529968881632</v>
      </c>
      <c r="CX399" s="104">
        <f t="shared" ca="1" si="657"/>
        <v>42.561014948748664</v>
      </c>
      <c r="CY399" s="104">
        <f t="shared" ca="1" si="657"/>
        <v>33.733823635547559</v>
      </c>
      <c r="CZ399" s="104">
        <f t="shared" ca="1" si="657"/>
        <v>30.326232539060904</v>
      </c>
      <c r="DA399" s="104">
        <f t="shared" ca="1" si="657"/>
        <v>32.244280851879594</v>
      </c>
      <c r="DB399" s="104">
        <f t="shared" ca="1" si="657"/>
        <v>37.373302627243142</v>
      </c>
      <c r="DC399" s="104">
        <f t="shared" ca="1" si="657"/>
        <v>40.34024268461949</v>
      </c>
      <c r="DE399" s="80">
        <f t="shared" si="658"/>
        <v>22.50001</v>
      </c>
      <c r="DF399" s="104">
        <f t="shared" ca="1" si="659"/>
        <v>268.23298031700301</v>
      </c>
      <c r="DG399" s="104">
        <f t="shared" ca="1" si="659"/>
        <v>267.03851356520022</v>
      </c>
      <c r="DH399" s="104">
        <f t="shared" ca="1" si="659"/>
        <v>262.1058219634383</v>
      </c>
      <c r="DI399" s="104">
        <f t="shared" ca="1" si="659"/>
        <v>245.40721025952033</v>
      </c>
      <c r="DJ399" s="104">
        <f t="shared" ca="1" si="659"/>
        <v>205.34987844484294</v>
      </c>
      <c r="DK399" s="104">
        <f t="shared" ca="1" si="659"/>
        <v>147.54007104282479</v>
      </c>
      <c r="DL399" s="104">
        <f t="shared" ca="1" si="659"/>
        <v>97.368188618757131</v>
      </c>
      <c r="DM399" s="104">
        <f t="shared" ca="1" si="659"/>
        <v>69.945606059737329</v>
      </c>
      <c r="DN399" s="104">
        <f t="shared" ca="1" si="659"/>
        <v>62.779945426469936</v>
      </c>
      <c r="DO399" s="104">
        <f t="shared" ca="1" si="659"/>
        <v>66.48183291055426</v>
      </c>
      <c r="DP399" s="104">
        <f t="shared" ca="1" si="659"/>
        <v>74.685957172407342</v>
      </c>
      <c r="DQ399" s="104">
        <f t="shared" ca="1" si="659"/>
        <v>83.655850892896567</v>
      </c>
      <c r="DR399" s="104">
        <f t="shared" ca="1" si="659"/>
        <v>87.885477214162634</v>
      </c>
      <c r="DT399" s="80">
        <f t="shared" si="660"/>
        <v>22.50001</v>
      </c>
      <c r="DU399" s="104">
        <f t="shared" ca="1" si="661"/>
        <v>24.075147067648469</v>
      </c>
      <c r="DV399" s="104">
        <f t="shared" ca="1" si="661"/>
        <v>25.084138706713041</v>
      </c>
      <c r="DW399" s="104">
        <f t="shared" ca="1" si="661"/>
        <v>28.467920514112592</v>
      </c>
      <c r="DX399" s="104">
        <f t="shared" ca="1" si="661"/>
        <v>34.873126642559541</v>
      </c>
      <c r="DY399" s="104">
        <f t="shared" ca="1" si="661"/>
        <v>43.500763990907416</v>
      </c>
      <c r="DZ399" s="104">
        <f t="shared" ca="1" si="661"/>
        <v>50.686751675514117</v>
      </c>
      <c r="EA399" s="104">
        <f t="shared" ca="1" si="661"/>
        <v>53.549737919141343</v>
      </c>
      <c r="EB399" s="104">
        <f t="shared" ca="1" si="661"/>
        <v>53.107145812066079</v>
      </c>
      <c r="EC399" s="104">
        <f t="shared" ca="1" si="661"/>
        <v>51.476854622636296</v>
      </c>
      <c r="ED399" s="104">
        <f t="shared" ca="1" si="661"/>
        <v>49.840514245871688</v>
      </c>
      <c r="EE399" s="104">
        <f t="shared" ca="1" si="661"/>
        <v>48.606689157287057</v>
      </c>
      <c r="EF399" s="104">
        <f t="shared" ca="1" si="661"/>
        <v>47.866454169288772</v>
      </c>
      <c r="EG399" s="104">
        <f t="shared" ca="1" si="661"/>
        <v>47.621622291815612</v>
      </c>
      <c r="EI399" s="80">
        <f t="shared" si="662"/>
        <v>22.50001</v>
      </c>
      <c r="EJ399" s="104">
        <f t="shared" ca="1" si="663"/>
        <v>24.213009785635787</v>
      </c>
      <c r="EK399" s="104">
        <f t="shared" ca="1" si="663"/>
        <v>27.400983846379155</v>
      </c>
      <c r="EL399" s="104">
        <f t="shared" ca="1" si="663"/>
        <v>36.826997966819995</v>
      </c>
      <c r="EM399" s="104">
        <f t="shared" ca="1" si="663"/>
        <v>50.581854189194495</v>
      </c>
      <c r="EN399" s="104">
        <f t="shared" ca="1" si="663"/>
        <v>61.693685232050228</v>
      </c>
      <c r="EO399" s="104">
        <f t="shared" ca="1" si="663"/>
        <v>61.227775416480227</v>
      </c>
      <c r="EP399" s="104">
        <f t="shared" ca="1" si="663"/>
        <v>49.935366975745048</v>
      </c>
      <c r="EQ399" s="104">
        <f t="shared" ca="1" si="663"/>
        <v>36.03062247727442</v>
      </c>
      <c r="ER399" s="104">
        <f t="shared" ca="1" si="663"/>
        <v>24.589988964516749</v>
      </c>
      <c r="ES399" s="104">
        <f t="shared" ca="1" si="663"/>
        <v>16.568640565803506</v>
      </c>
      <c r="ET399" s="104">
        <f t="shared" ca="1" si="663"/>
        <v>11.465618493984724</v>
      </c>
      <c r="EU399" s="104">
        <f t="shared" ca="1" si="663"/>
        <v>8.6645779660347699</v>
      </c>
      <c r="EV399" s="104">
        <f t="shared" ca="1" si="663"/>
        <v>7.7738471512571969</v>
      </c>
      <c r="EX399" s="80">
        <f t="shared" si="664"/>
        <v>22.50001</v>
      </c>
      <c r="EY399" s="104">
        <f t="shared" ca="1" si="665"/>
        <v>0</v>
      </c>
      <c r="EZ399" s="104">
        <f t="shared" ca="1" si="665"/>
        <v>0</v>
      </c>
      <c r="FA399" s="104">
        <f t="shared" ca="1" si="665"/>
        <v>0</v>
      </c>
      <c r="FB399" s="104">
        <f t="shared" ca="1" si="665"/>
        <v>0</v>
      </c>
      <c r="FC399" s="104">
        <f t="shared" ca="1" si="665"/>
        <v>0</v>
      </c>
      <c r="FD399" s="104">
        <f t="shared" ca="1" si="665"/>
        <v>0</v>
      </c>
      <c r="FE399" s="104">
        <f t="shared" ca="1" si="665"/>
        <v>0</v>
      </c>
      <c r="FF399" s="104">
        <f t="shared" ca="1" si="665"/>
        <v>0</v>
      </c>
      <c r="FG399" s="104">
        <f t="shared" ca="1" si="665"/>
        <v>0</v>
      </c>
      <c r="FH399" s="104">
        <f t="shared" ca="1" si="665"/>
        <v>0</v>
      </c>
      <c r="FI399" s="104">
        <f t="shared" ca="1" si="665"/>
        <v>0</v>
      </c>
      <c r="FJ399" s="104">
        <f t="shared" ca="1" si="665"/>
        <v>0</v>
      </c>
      <c r="FK399" s="104">
        <f t="shared" ca="1" si="665"/>
        <v>0</v>
      </c>
      <c r="FM399" s="80">
        <f t="shared" si="666"/>
        <v>22.50001</v>
      </c>
      <c r="FN399" s="104">
        <f t="shared" ca="1" si="667"/>
        <v>0</v>
      </c>
      <c r="FO399" s="104">
        <f t="shared" ca="1" si="667"/>
        <v>0</v>
      </c>
      <c r="FP399" s="104">
        <f t="shared" ca="1" si="667"/>
        <v>0</v>
      </c>
      <c r="FQ399" s="104">
        <f t="shared" ca="1" si="667"/>
        <v>0</v>
      </c>
      <c r="FR399" s="104">
        <f t="shared" ca="1" si="667"/>
        <v>0</v>
      </c>
      <c r="FS399" s="104">
        <f t="shared" ca="1" si="667"/>
        <v>0</v>
      </c>
      <c r="FT399" s="104">
        <f t="shared" ca="1" si="667"/>
        <v>0</v>
      </c>
      <c r="FU399" s="104">
        <f t="shared" ca="1" si="667"/>
        <v>0</v>
      </c>
      <c r="FV399" s="104">
        <f t="shared" ca="1" si="667"/>
        <v>0</v>
      </c>
      <c r="FW399" s="104">
        <f t="shared" ca="1" si="667"/>
        <v>0</v>
      </c>
      <c r="FX399" s="104">
        <f t="shared" ca="1" si="667"/>
        <v>0</v>
      </c>
      <c r="FY399" s="104">
        <f t="shared" ca="1" si="667"/>
        <v>0</v>
      </c>
      <c r="FZ399" s="104">
        <f t="shared" ca="1" si="667"/>
        <v>0</v>
      </c>
    </row>
    <row r="400" spans="15:184">
      <c r="S400" s="26">
        <f t="shared" si="647"/>
        <v>30.00001</v>
      </c>
      <c r="T400" s="84">
        <f t="shared" ca="1" si="648"/>
        <v>27.987713602166735</v>
      </c>
      <c r="U400" s="84">
        <f t="shared" ca="1" si="648"/>
        <v>29.361532822585271</v>
      </c>
      <c r="V400" s="84">
        <f t="shared" ca="1" si="648"/>
        <v>34.055083488968194</v>
      </c>
      <c r="W400" s="84">
        <f t="shared" ca="1" si="648"/>
        <v>43.500763990907416</v>
      </c>
      <c r="X400" s="84">
        <f t="shared" ca="1" si="648"/>
        <v>57.886927636087457</v>
      </c>
      <c r="Y400" s="84">
        <f t="shared" ca="1" si="648"/>
        <v>71.674897109187711</v>
      </c>
      <c r="Z400" s="84">
        <f t="shared" ca="1" si="648"/>
        <v>77.07751981625934</v>
      </c>
      <c r="AA400" s="84">
        <f t="shared" ca="1" si="648"/>
        <v>74.832897152606122</v>
      </c>
      <c r="AB400" s="84">
        <f t="shared" ca="1" si="648"/>
        <v>70.143926234889761</v>
      </c>
      <c r="AC400" s="84">
        <f t="shared" ca="1" si="648"/>
        <v>65.912859977023345</v>
      </c>
      <c r="AD400" s="84">
        <f t="shared" ca="1" si="648"/>
        <v>62.915587524305714</v>
      </c>
      <c r="AE400" s="84">
        <f t="shared" ca="1" si="648"/>
        <v>61.183999577159469</v>
      </c>
      <c r="AF400" s="84">
        <f t="shared" ca="1" si="648"/>
        <v>60.621460756503453</v>
      </c>
      <c r="AG400" s="59"/>
      <c r="AH400" s="80">
        <f t="shared" si="649"/>
        <v>30.00001</v>
      </c>
      <c r="AI400" s="104">
        <f t="shared" ca="1" si="650"/>
        <v>29.921121152328421</v>
      </c>
      <c r="AJ400" s="104">
        <f t="shared" ca="1" si="650"/>
        <v>33.346685840695741</v>
      </c>
      <c r="AK400" s="104">
        <f t="shared" ca="1" si="650"/>
        <v>43.995361542345876</v>
      </c>
      <c r="AL400" s="104">
        <f t="shared" ca="1" si="650"/>
        <v>61.693685232050228</v>
      </c>
      <c r="AM400" s="104">
        <f t="shared" ca="1" si="650"/>
        <v>80.840751816643234</v>
      </c>
      <c r="AN400" s="104">
        <f t="shared" ca="1" si="650"/>
        <v>87.292927705151087</v>
      </c>
      <c r="AO400" s="104">
        <f t="shared" ca="1" si="650"/>
        <v>74.528200847788483</v>
      </c>
      <c r="AP400" s="104">
        <f t="shared" ca="1" si="650"/>
        <v>54.17110604596575</v>
      </c>
      <c r="AQ400" s="104">
        <f t="shared" ca="1" si="650"/>
        <v>36.8720525548216</v>
      </c>
      <c r="AR400" s="104">
        <f t="shared" ca="1" si="650"/>
        <v>25.009052183012439</v>
      </c>
      <c r="AS400" s="104">
        <f t="shared" ca="1" si="650"/>
        <v>17.6865178695253</v>
      </c>
      <c r="AT400" s="104">
        <f t="shared" ca="1" si="650"/>
        <v>13.759898579701801</v>
      </c>
      <c r="AU400" s="104">
        <f t="shared" ca="1" si="650"/>
        <v>12.526349569714355</v>
      </c>
      <c r="AV400" s="62"/>
      <c r="AW400" s="80">
        <f t="shared" si="651"/>
        <v>30.00001</v>
      </c>
      <c r="AX400" s="104">
        <f t="shared" ca="1" si="652"/>
        <v>201.93075773687588</v>
      </c>
      <c r="AY400" s="104">
        <f t="shared" ca="1" si="616"/>
        <v>15.856722149322826</v>
      </c>
      <c r="AZ400" s="104">
        <f t="shared" ca="1" si="616"/>
        <v>15.457628086456419</v>
      </c>
      <c r="BA400" s="104">
        <f t="shared" ca="1" si="616"/>
        <v>15.877210433785857</v>
      </c>
      <c r="BB400" s="104">
        <f t="shared" ca="1" si="616"/>
        <v>19.82064854115999</v>
      </c>
      <c r="BC400" s="104">
        <f t="shared" ca="1" si="616"/>
        <v>33.271873680068168</v>
      </c>
      <c r="BD400" s="104">
        <f t="shared" ca="1" si="616"/>
        <v>8.6752974972030774</v>
      </c>
      <c r="BE400" s="104">
        <f t="shared" ca="1" si="616"/>
        <v>-13.459661631086389</v>
      </c>
      <c r="BF400" s="104">
        <f t="shared" ca="1" si="616"/>
        <v>-19.954874905516466</v>
      </c>
      <c r="BG400" s="104">
        <f t="shared" ca="1" si="616"/>
        <v>-15.018399008013581</v>
      </c>
      <c r="BH400" s="104">
        <f t="shared" ca="1" si="616"/>
        <v>-8.1500676633916278</v>
      </c>
      <c r="BI400" s="104">
        <f t="shared" ca="1" si="616"/>
        <v>-3.4745504809818657</v>
      </c>
      <c r="BJ400" s="104">
        <f t="shared" ca="1" si="616"/>
        <v>-1.8874281153441781</v>
      </c>
      <c r="BK400" s="62"/>
      <c r="BL400" s="80">
        <f t="shared" si="668"/>
        <v>30.00001</v>
      </c>
      <c r="BM400" s="104">
        <f t="shared" ca="1" si="653"/>
        <v>261.77300004153267</v>
      </c>
      <c r="BN400" s="104">
        <f t="shared" ca="1" si="653"/>
        <v>269.92724442029169</v>
      </c>
      <c r="BO400" s="104">
        <f t="shared" ca="1" si="653"/>
        <v>293.4352508067405</v>
      </c>
      <c r="BP400" s="104">
        <f t="shared" ca="1" si="653"/>
        <v>325.34865262466741</v>
      </c>
      <c r="BQ400" s="104">
        <f t="shared" ca="1" si="653"/>
        <v>341.74145159244546</v>
      </c>
      <c r="BR400" s="104">
        <f t="shared" ca="1" si="653"/>
        <v>308.36463396066699</v>
      </c>
      <c r="BS400" s="104">
        <f t="shared" ca="1" si="653"/>
        <v>232.19575124379114</v>
      </c>
      <c r="BT400" s="104">
        <f t="shared" ca="1" si="653"/>
        <v>157.97991433356736</v>
      </c>
      <c r="BU400" s="104">
        <f t="shared" ca="1" si="653"/>
        <v>107.0159787897114</v>
      </c>
      <c r="BV400" s="104">
        <f t="shared" ca="1" si="653"/>
        <v>76.48590680564871</v>
      </c>
      <c r="BW400" s="104">
        <f t="shared" ca="1" si="653"/>
        <v>59.318870666617073</v>
      </c>
      <c r="BX400" s="104">
        <f t="shared" ca="1" si="653"/>
        <v>50.654282855289068</v>
      </c>
      <c r="BY400" s="104">
        <f t="shared" ca="1" si="653"/>
        <v>48.013057712134298</v>
      </c>
      <c r="BZ400" s="62"/>
      <c r="CA400" s="80">
        <f t="shared" si="654"/>
        <v>30.00001</v>
      </c>
      <c r="CB400" s="104">
        <f t="shared" ca="1" si="655"/>
        <v>49.216294269920553</v>
      </c>
      <c r="CC400" s="104">
        <f t="shared" ca="1" si="655"/>
        <v>47.711739008494121</v>
      </c>
      <c r="CD400" s="104">
        <f t="shared" ca="1" si="655"/>
        <v>46.273098424579707</v>
      </c>
      <c r="CE400" s="104">
        <f t="shared" ca="1" si="655"/>
        <v>50.448651614015802</v>
      </c>
      <c r="CF400" s="104">
        <f t="shared" ca="1" si="655"/>
        <v>61.945760224521173</v>
      </c>
      <c r="CG400" s="104">
        <f t="shared" ca="1" si="655"/>
        <v>74.629154098948931</v>
      </c>
      <c r="CH400" s="104">
        <f t="shared" ca="1" si="655"/>
        <v>79.976230956341709</v>
      </c>
      <c r="CI400" s="104">
        <f t="shared" ca="1" si="655"/>
        <v>78.440128791411581</v>
      </c>
      <c r="CJ400" s="104">
        <f t="shared" ca="1" si="655"/>
        <v>75.310049337296874</v>
      </c>
      <c r="CK400" s="104">
        <f t="shared" ca="1" si="655"/>
        <v>73.798420952091163</v>
      </c>
      <c r="CL400" s="104">
        <f t="shared" ca="1" si="655"/>
        <v>74.83595036326119</v>
      </c>
      <c r="CM400" s="104">
        <f t="shared" ca="1" si="655"/>
        <v>77.485517718391449</v>
      </c>
      <c r="CN400" s="104">
        <f t="shared" ca="1" si="655"/>
        <v>78.980474194255748</v>
      </c>
      <c r="CP400" s="80">
        <f t="shared" si="656"/>
        <v>30.00001</v>
      </c>
      <c r="CQ400" s="104">
        <f t="shared" ca="1" si="657"/>
        <v>51.149701820082242</v>
      </c>
      <c r="CR400" s="104">
        <f t="shared" ca="1" si="657"/>
        <v>51.696892026604594</v>
      </c>
      <c r="CS400" s="104">
        <f t="shared" ca="1" si="657"/>
        <v>56.213376477957389</v>
      </c>
      <c r="CT400" s="104">
        <f t="shared" ca="1" si="657"/>
        <v>68.641572855158628</v>
      </c>
      <c r="CU400" s="104">
        <f t="shared" ca="1" si="657"/>
        <v>84.899584405076922</v>
      </c>
      <c r="CV400" s="104">
        <f t="shared" ca="1" si="657"/>
        <v>90.24718469491232</v>
      </c>
      <c r="CW400" s="104">
        <f t="shared" ca="1" si="657"/>
        <v>77.426911987870852</v>
      </c>
      <c r="CX400" s="104">
        <f t="shared" ca="1" si="657"/>
        <v>57.778337684771245</v>
      </c>
      <c r="CY400" s="104">
        <f t="shared" ca="1" si="657"/>
        <v>42.038175657228699</v>
      </c>
      <c r="CZ400" s="104">
        <f t="shared" ca="1" si="657"/>
        <v>32.894613158080247</v>
      </c>
      <c r="DA400" s="104">
        <f t="shared" ca="1" si="657"/>
        <v>29.606880708480787</v>
      </c>
      <c r="DB400" s="104">
        <f t="shared" ca="1" si="657"/>
        <v>30.061416720933778</v>
      </c>
      <c r="DC400" s="104">
        <f t="shared" ca="1" si="657"/>
        <v>30.885363007466648</v>
      </c>
      <c r="DE400" s="80">
        <f t="shared" si="658"/>
        <v>30.00001</v>
      </c>
      <c r="DF400" s="104">
        <f t="shared" ca="1" si="659"/>
        <v>209.65456926468141</v>
      </c>
      <c r="DG400" s="104">
        <f t="shared" ca="1" si="659"/>
        <v>209.99509305391356</v>
      </c>
      <c r="DH400" s="104">
        <f t="shared" ca="1" si="659"/>
        <v>210.3137119197483</v>
      </c>
      <c r="DI400" s="104">
        <f t="shared" ca="1" si="659"/>
        <v>205.34987844484294</v>
      </c>
      <c r="DJ400" s="104">
        <f t="shared" ca="1" si="659"/>
        <v>182.79823884355125</v>
      </c>
      <c r="DK400" s="104">
        <f t="shared" ca="1" si="659"/>
        <v>136.82983776286747</v>
      </c>
      <c r="DL400" s="104">
        <f t="shared" ca="1" si="659"/>
        <v>88.227680083516987</v>
      </c>
      <c r="DM400" s="104">
        <f t="shared" ca="1" si="659"/>
        <v>61.198471090579588</v>
      </c>
      <c r="DN400" s="104">
        <f t="shared" ca="1" si="659"/>
        <v>57.34564671757645</v>
      </c>
      <c r="DO400" s="104">
        <f t="shared" ca="1" si="659"/>
        <v>62.779945426469943</v>
      </c>
      <c r="DP400" s="104">
        <f t="shared" ca="1" si="659"/>
        <v>69.865148030372978</v>
      </c>
      <c r="DQ400" s="104">
        <f t="shared" ca="1" si="659"/>
        <v>76.17346352545708</v>
      </c>
      <c r="DR400" s="104">
        <f t="shared" ca="1" si="659"/>
        <v>78.87181227934019</v>
      </c>
      <c r="DT400" s="80">
        <f t="shared" si="660"/>
        <v>30.00001</v>
      </c>
      <c r="DU400" s="104">
        <f t="shared" ca="1" si="661"/>
        <v>27.987713602166735</v>
      </c>
      <c r="DV400" s="104">
        <f t="shared" ca="1" si="661"/>
        <v>29.361532822585271</v>
      </c>
      <c r="DW400" s="104">
        <f t="shared" ca="1" si="661"/>
        <v>34.055083488968194</v>
      </c>
      <c r="DX400" s="104">
        <f t="shared" ca="1" si="661"/>
        <v>43.500763990907416</v>
      </c>
      <c r="DY400" s="104">
        <f t="shared" ca="1" si="661"/>
        <v>57.886927636087457</v>
      </c>
      <c r="DZ400" s="104">
        <f t="shared" ca="1" si="661"/>
        <v>71.674897109187711</v>
      </c>
      <c r="EA400" s="104">
        <f t="shared" ca="1" si="661"/>
        <v>77.07751981625934</v>
      </c>
      <c r="EB400" s="104">
        <f t="shared" ca="1" si="661"/>
        <v>74.832897152606122</v>
      </c>
      <c r="EC400" s="104">
        <f t="shared" ca="1" si="661"/>
        <v>70.143926234889761</v>
      </c>
      <c r="ED400" s="104">
        <f t="shared" ca="1" si="661"/>
        <v>65.912859977023345</v>
      </c>
      <c r="EE400" s="104">
        <f t="shared" ca="1" si="661"/>
        <v>62.915587524305714</v>
      </c>
      <c r="EF400" s="104">
        <f t="shared" ca="1" si="661"/>
        <v>61.183999577159469</v>
      </c>
      <c r="EG400" s="104">
        <f t="shared" ca="1" si="661"/>
        <v>60.621460756503453</v>
      </c>
      <c r="EI400" s="80">
        <f t="shared" si="662"/>
        <v>30.00001</v>
      </c>
      <c r="EJ400" s="104">
        <f t="shared" ca="1" si="663"/>
        <v>29.921121152328421</v>
      </c>
      <c r="EK400" s="104">
        <f t="shared" ca="1" si="663"/>
        <v>33.346685840695741</v>
      </c>
      <c r="EL400" s="104">
        <f t="shared" ca="1" si="663"/>
        <v>43.995361542345876</v>
      </c>
      <c r="EM400" s="104">
        <f t="shared" ca="1" si="663"/>
        <v>61.693685232050228</v>
      </c>
      <c r="EN400" s="104">
        <f t="shared" ca="1" si="663"/>
        <v>80.840751816643234</v>
      </c>
      <c r="EO400" s="104">
        <f t="shared" ca="1" si="663"/>
        <v>87.292927705151087</v>
      </c>
      <c r="EP400" s="104">
        <f t="shared" ca="1" si="663"/>
        <v>74.528200847788483</v>
      </c>
      <c r="EQ400" s="104">
        <f t="shared" ca="1" si="663"/>
        <v>54.17110604596575</v>
      </c>
      <c r="ER400" s="104">
        <f t="shared" ca="1" si="663"/>
        <v>36.8720525548216</v>
      </c>
      <c r="ES400" s="104">
        <f t="shared" ca="1" si="663"/>
        <v>25.009052183012439</v>
      </c>
      <c r="ET400" s="104">
        <f t="shared" ca="1" si="663"/>
        <v>17.6865178695253</v>
      </c>
      <c r="EU400" s="104">
        <f t="shared" ca="1" si="663"/>
        <v>13.759898579701801</v>
      </c>
      <c r="EV400" s="104">
        <f t="shared" ca="1" si="663"/>
        <v>12.526349569714355</v>
      </c>
      <c r="EX400" s="80">
        <f t="shared" si="664"/>
        <v>30.00001</v>
      </c>
      <c r="EY400" s="104">
        <f t="shared" ca="1" si="665"/>
        <v>0</v>
      </c>
      <c r="EZ400" s="104">
        <f t="shared" ca="1" si="665"/>
        <v>0</v>
      </c>
      <c r="FA400" s="104">
        <f t="shared" ca="1" si="665"/>
        <v>0</v>
      </c>
      <c r="FB400" s="104">
        <f t="shared" ca="1" si="665"/>
        <v>0</v>
      </c>
      <c r="FC400" s="104">
        <f t="shared" ca="1" si="665"/>
        <v>0</v>
      </c>
      <c r="FD400" s="104">
        <f t="shared" ca="1" si="665"/>
        <v>0</v>
      </c>
      <c r="FE400" s="104">
        <f t="shared" ca="1" si="665"/>
        <v>0</v>
      </c>
      <c r="FF400" s="104">
        <f t="shared" ca="1" si="665"/>
        <v>0</v>
      </c>
      <c r="FG400" s="104">
        <f t="shared" ca="1" si="665"/>
        <v>0</v>
      </c>
      <c r="FH400" s="104">
        <f t="shared" ca="1" si="665"/>
        <v>0</v>
      </c>
      <c r="FI400" s="104">
        <f t="shared" ca="1" si="665"/>
        <v>0</v>
      </c>
      <c r="FJ400" s="104">
        <f t="shared" ca="1" si="665"/>
        <v>0</v>
      </c>
      <c r="FK400" s="104">
        <f t="shared" ca="1" si="665"/>
        <v>0</v>
      </c>
      <c r="FM400" s="80">
        <f t="shared" si="666"/>
        <v>30.00001</v>
      </c>
      <c r="FN400" s="104">
        <f t="shared" ca="1" si="667"/>
        <v>0</v>
      </c>
      <c r="FO400" s="104">
        <f t="shared" ca="1" si="667"/>
        <v>0</v>
      </c>
      <c r="FP400" s="104">
        <f t="shared" ca="1" si="667"/>
        <v>0</v>
      </c>
      <c r="FQ400" s="104">
        <f t="shared" ca="1" si="667"/>
        <v>0</v>
      </c>
      <c r="FR400" s="104">
        <f t="shared" ca="1" si="667"/>
        <v>0</v>
      </c>
      <c r="FS400" s="104">
        <f t="shared" ca="1" si="667"/>
        <v>0</v>
      </c>
      <c r="FT400" s="104">
        <f t="shared" ca="1" si="667"/>
        <v>0</v>
      </c>
      <c r="FU400" s="104">
        <f t="shared" ca="1" si="667"/>
        <v>0</v>
      </c>
      <c r="FV400" s="104">
        <f t="shared" ca="1" si="667"/>
        <v>0</v>
      </c>
      <c r="FW400" s="104">
        <f t="shared" ca="1" si="667"/>
        <v>0</v>
      </c>
      <c r="FX400" s="104">
        <f t="shared" ca="1" si="667"/>
        <v>0</v>
      </c>
      <c r="FY400" s="104">
        <f t="shared" ca="1" si="667"/>
        <v>0</v>
      </c>
      <c r="FZ400" s="104">
        <f t="shared" ca="1" si="667"/>
        <v>0</v>
      </c>
    </row>
    <row r="401" spans="15:184">
      <c r="S401" s="26">
        <f t="shared" si="647"/>
        <v>37.500010000000003</v>
      </c>
      <c r="T401" s="84">
        <f t="shared" ca="1" si="648"/>
        <v>31.569045209781429</v>
      </c>
      <c r="U401" s="84">
        <f t="shared" ca="1" si="648"/>
        <v>33.188523366854426</v>
      </c>
      <c r="V401" s="84">
        <f t="shared" ca="1" si="648"/>
        <v>38.791154836067697</v>
      </c>
      <c r="W401" s="84">
        <f t="shared" ca="1" si="648"/>
        <v>50.686751675514117</v>
      </c>
      <c r="X401" s="84">
        <f t="shared" ca="1" si="648"/>
        <v>71.674897109187711</v>
      </c>
      <c r="Y401" s="84">
        <f t="shared" ca="1" si="648"/>
        <v>98.360005222805498</v>
      </c>
      <c r="Z401" s="84">
        <f t="shared" ca="1" si="648"/>
        <v>114.96316708225903</v>
      </c>
      <c r="AA401" s="84">
        <f t="shared" ca="1" si="648"/>
        <v>113.50452378191891</v>
      </c>
      <c r="AB401" s="84">
        <f t="shared" ca="1" si="648"/>
        <v>103.80880828760165</v>
      </c>
      <c r="AC401" s="84">
        <f t="shared" ca="1" si="648"/>
        <v>94.421407470851804</v>
      </c>
      <c r="AD401" s="84">
        <f t="shared" ca="1" si="648"/>
        <v>87.805781054412222</v>
      </c>
      <c r="AE401" s="84">
        <f t="shared" ca="1" si="648"/>
        <v>84.042606467674574</v>
      </c>
      <c r="AF401" s="84">
        <f t="shared" ca="1" si="648"/>
        <v>82.832011305635589</v>
      </c>
      <c r="AG401" s="59"/>
      <c r="AH401" s="80">
        <f t="shared" si="649"/>
        <v>37.500010000000003</v>
      </c>
      <c r="AI401" s="104">
        <f t="shared" ca="1" si="650"/>
        <v>29.406513658747979</v>
      </c>
      <c r="AJ401" s="104">
        <f t="shared" ca="1" si="650"/>
        <v>32.546366096128949</v>
      </c>
      <c r="AK401" s="104">
        <f t="shared" ca="1" si="650"/>
        <v>42.646035404504104</v>
      </c>
      <c r="AL401" s="104">
        <f t="shared" ca="1" si="650"/>
        <v>61.227775416480227</v>
      </c>
      <c r="AM401" s="104">
        <f t="shared" ca="1" si="650"/>
        <v>87.292927705151143</v>
      </c>
      <c r="AN401" s="104">
        <f t="shared" ca="1" si="650"/>
        <v>108.4830533339761</v>
      </c>
      <c r="AO401" s="104">
        <f t="shared" ca="1" si="650"/>
        <v>104.73749336703909</v>
      </c>
      <c r="AP401" s="104">
        <f t="shared" ca="1" si="650"/>
        <v>80.232650101850709</v>
      </c>
      <c r="AQ401" s="104">
        <f t="shared" ca="1" si="650"/>
        <v>55.01224861144614</v>
      </c>
      <c r="AR401" s="104">
        <f t="shared" ca="1" si="650"/>
        <v>37.229935378280203</v>
      </c>
      <c r="AS401" s="104">
        <f t="shared" ca="1" si="650"/>
        <v>26.42254694231104</v>
      </c>
      <c r="AT401" s="104">
        <f t="shared" ca="1" si="650"/>
        <v>20.741074746301177</v>
      </c>
      <c r="AU401" s="104">
        <f t="shared" ca="1" si="650"/>
        <v>18.976991068238767</v>
      </c>
      <c r="AV401" s="62"/>
      <c r="AW401" s="80">
        <f t="shared" si="651"/>
        <v>37.500010000000003</v>
      </c>
      <c r="AX401" s="104">
        <f t="shared" ca="1" si="652"/>
        <v>141.67665936866254</v>
      </c>
      <c r="AY401" s="104">
        <f t="shared" ca="1" si="616"/>
        <v>23.134485695885456</v>
      </c>
      <c r="AZ401" s="104">
        <f t="shared" ca="1" si="616"/>
        <v>23.945834927566462</v>
      </c>
      <c r="BA401" s="104">
        <f t="shared" ca="1" si="616"/>
        <v>26.467802439623807</v>
      </c>
      <c r="BB401" s="104">
        <f t="shared" ca="1" si="616"/>
        <v>33.271873680068161</v>
      </c>
      <c r="BC401" s="104">
        <f t="shared" ca="1" si="616"/>
        <v>19.82064854115999</v>
      </c>
      <c r="BD401" s="104">
        <f t="shared" ca="1" si="616"/>
        <v>0.20986863132116262</v>
      </c>
      <c r="BE401" s="104">
        <f t="shared" ca="1" si="616"/>
        <v>-19.954874905516466</v>
      </c>
      <c r="BF401" s="104">
        <f t="shared" ca="1" si="616"/>
        <v>-28.847116865292211</v>
      </c>
      <c r="BG401" s="104">
        <f t="shared" ca="1" si="616"/>
        <v>-24.583784002553767</v>
      </c>
      <c r="BH401" s="104">
        <f t="shared" ca="1" si="616"/>
        <v>-16.192689832644295</v>
      </c>
      <c r="BI401" s="104">
        <f t="shared" ca="1" si="616"/>
        <v>-10.000520132177826</v>
      </c>
      <c r="BJ401" s="104">
        <f t="shared" ca="1" si="616"/>
        <v>-7.8513863222578717</v>
      </c>
      <c r="BK401" s="62"/>
      <c r="BL401" s="80">
        <f t="shared" si="668"/>
        <v>37.500010000000003</v>
      </c>
      <c r="BM401" s="104">
        <f t="shared" ca="1" si="653"/>
        <v>200.48968668615854</v>
      </c>
      <c r="BN401" s="104">
        <f t="shared" ca="1" si="653"/>
        <v>207.5483737373155</v>
      </c>
      <c r="BO401" s="104">
        <f t="shared" ca="1" si="653"/>
        <v>229.3989801667885</v>
      </c>
      <c r="BP401" s="104">
        <f t="shared" ca="1" si="653"/>
        <v>266.15238542925113</v>
      </c>
      <c r="BQ401" s="104">
        <f t="shared" ca="1" si="653"/>
        <v>308.36463396066711</v>
      </c>
      <c r="BR401" s="104">
        <f t="shared" ca="1" si="653"/>
        <v>321.78364153594754</v>
      </c>
      <c r="BS401" s="104">
        <f t="shared" ca="1" si="653"/>
        <v>273.10844809753371</v>
      </c>
      <c r="BT401" s="104">
        <f t="shared" ca="1" si="653"/>
        <v>193.7371738837696</v>
      </c>
      <c r="BU401" s="104">
        <f t="shared" ca="1" si="653"/>
        <v>129.84514576405232</v>
      </c>
      <c r="BV401" s="104">
        <f t="shared" ca="1" si="653"/>
        <v>90.33708119034624</v>
      </c>
      <c r="BW401" s="104">
        <f t="shared" ca="1" si="653"/>
        <v>68.302721971078469</v>
      </c>
      <c r="BX401" s="104">
        <f t="shared" ca="1" si="653"/>
        <v>57.338871641925188</v>
      </c>
      <c r="BY401" s="104">
        <f t="shared" ca="1" si="653"/>
        <v>54.026139013678886</v>
      </c>
      <c r="BZ401" s="62"/>
      <c r="CA401" s="80">
        <f t="shared" si="654"/>
        <v>37.500010000000003</v>
      </c>
      <c r="CB401" s="104">
        <f t="shared" ca="1" si="655"/>
        <v>47.489578106336296</v>
      </c>
      <c r="CC401" s="104">
        <f t="shared" ca="1" si="655"/>
        <v>47.045486767175468</v>
      </c>
      <c r="CD401" s="104">
        <f t="shared" ca="1" si="655"/>
        <v>48.155258285597725</v>
      </c>
      <c r="CE401" s="104">
        <f t="shared" ca="1" si="655"/>
        <v>56.015424365723675</v>
      </c>
      <c r="CF401" s="104">
        <f t="shared" ca="1" si="655"/>
        <v>74.629154098948945</v>
      </c>
      <c r="CG401" s="104">
        <f t="shared" ca="1" si="655"/>
        <v>100.28336129014994</v>
      </c>
      <c r="CH401" s="104">
        <f t="shared" ca="1" si="655"/>
        <v>116.67035303147628</v>
      </c>
      <c r="CI401" s="104">
        <f t="shared" ca="1" si="655"/>
        <v>115.55537520450598</v>
      </c>
      <c r="CJ401" s="104">
        <f t="shared" ca="1" si="655"/>
        <v>106.76569736830687</v>
      </c>
      <c r="CK401" s="104">
        <f t="shared" ca="1" si="655"/>
        <v>99.007167329047959</v>
      </c>
      <c r="CL401" s="104">
        <f t="shared" ca="1" si="655"/>
        <v>94.8188377715706</v>
      </c>
      <c r="CM401" s="104">
        <f t="shared" ca="1" si="655"/>
        <v>93.681454670972926</v>
      </c>
      <c r="CN401" s="104">
        <f t="shared" ca="1" si="655"/>
        <v>93.697203331903012</v>
      </c>
      <c r="CP401" s="80">
        <f t="shared" si="656"/>
        <v>37.500010000000003</v>
      </c>
      <c r="CQ401" s="104">
        <f t="shared" ca="1" si="657"/>
        <v>45.32704655530285</v>
      </c>
      <c r="CR401" s="104">
        <f t="shared" ca="1" si="657"/>
        <v>46.403329496449992</v>
      </c>
      <c r="CS401" s="104">
        <f t="shared" ca="1" si="657"/>
        <v>52.010138854034139</v>
      </c>
      <c r="CT401" s="104">
        <f t="shared" ca="1" si="657"/>
        <v>66.556448106689786</v>
      </c>
      <c r="CU401" s="104">
        <f t="shared" ca="1" si="657"/>
        <v>90.247184694912377</v>
      </c>
      <c r="CV401" s="104">
        <f t="shared" ca="1" si="657"/>
        <v>110.40640940132056</v>
      </c>
      <c r="CW401" s="104">
        <f t="shared" ca="1" si="657"/>
        <v>106.44467931625633</v>
      </c>
      <c r="CX401" s="104">
        <f t="shared" ca="1" si="657"/>
        <v>82.283501524437781</v>
      </c>
      <c r="CY401" s="104">
        <f t="shared" ca="1" si="657"/>
        <v>57.969137692151371</v>
      </c>
      <c r="CZ401" s="104">
        <f t="shared" ca="1" si="657"/>
        <v>41.815695236476358</v>
      </c>
      <c r="DA401" s="104">
        <f t="shared" ca="1" si="657"/>
        <v>33.435603659469422</v>
      </c>
      <c r="DB401" s="104">
        <f t="shared" ca="1" si="657"/>
        <v>30.379922949599543</v>
      </c>
      <c r="DC401" s="104">
        <f t="shared" ca="1" si="657"/>
        <v>29.842183094506197</v>
      </c>
      <c r="DE401" s="80">
        <f t="shared" si="658"/>
        <v>37.500010000000003</v>
      </c>
      <c r="DF401" s="104">
        <f t="shared" ca="1" si="659"/>
        <v>149.75003850038397</v>
      </c>
      <c r="DG401" s="104">
        <f t="shared" ca="1" si="659"/>
        <v>149.65791188693157</v>
      </c>
      <c r="DH401" s="104">
        <f t="shared" ca="1" si="659"/>
        <v>149.50031649720782</v>
      </c>
      <c r="DI401" s="104">
        <f t="shared" ca="1" si="659"/>
        <v>147.54007104282479</v>
      </c>
      <c r="DJ401" s="104">
        <f t="shared" ca="1" si="659"/>
        <v>136.82983776286744</v>
      </c>
      <c r="DK401" s="104">
        <f t="shared" ca="1" si="659"/>
        <v>108.12015660289791</v>
      </c>
      <c r="DL401" s="104">
        <f t="shared" ca="1" si="659"/>
        <v>69.815697115551686</v>
      </c>
      <c r="DM401" s="104">
        <f t="shared" ca="1" si="659"/>
        <v>53.310140826332535</v>
      </c>
      <c r="DN401" s="104">
        <f t="shared" ca="1" si="659"/>
        <v>61.198471090579581</v>
      </c>
      <c r="DO401" s="104">
        <f t="shared" ca="1" si="659"/>
        <v>69.945606059737315</v>
      </c>
      <c r="DP401" s="104">
        <f t="shared" ca="1" si="659"/>
        <v>76.61861661180285</v>
      </c>
      <c r="DQ401" s="104">
        <f t="shared" ca="1" si="659"/>
        <v>81.484271962235297</v>
      </c>
      <c r="DR401" s="104">
        <f t="shared" ca="1" si="659"/>
        <v>83.419825772771631</v>
      </c>
      <c r="DT401" s="80">
        <f t="shared" si="660"/>
        <v>37.500010000000003</v>
      </c>
      <c r="DU401" s="104">
        <f t="shared" ca="1" si="661"/>
        <v>31.569045209781429</v>
      </c>
      <c r="DV401" s="104">
        <f t="shared" ca="1" si="661"/>
        <v>33.188523366854426</v>
      </c>
      <c r="DW401" s="104">
        <f t="shared" ca="1" si="661"/>
        <v>38.791154836067697</v>
      </c>
      <c r="DX401" s="104">
        <f t="shared" ca="1" si="661"/>
        <v>50.686751675514117</v>
      </c>
      <c r="DY401" s="104">
        <f t="shared" ca="1" si="661"/>
        <v>71.674897109187711</v>
      </c>
      <c r="DZ401" s="104">
        <f t="shared" ca="1" si="661"/>
        <v>98.360005222805498</v>
      </c>
      <c r="EA401" s="104">
        <f t="shared" ca="1" si="661"/>
        <v>114.96316708225903</v>
      </c>
      <c r="EB401" s="104">
        <f t="shared" ca="1" si="661"/>
        <v>113.50452378191891</v>
      </c>
      <c r="EC401" s="104">
        <f t="shared" ca="1" si="661"/>
        <v>103.80880828760165</v>
      </c>
      <c r="ED401" s="104">
        <f t="shared" ca="1" si="661"/>
        <v>94.421407470851804</v>
      </c>
      <c r="EE401" s="104">
        <f t="shared" ca="1" si="661"/>
        <v>87.805781054412222</v>
      </c>
      <c r="EF401" s="104">
        <f t="shared" ca="1" si="661"/>
        <v>84.042606467674574</v>
      </c>
      <c r="EG401" s="104">
        <f t="shared" ca="1" si="661"/>
        <v>82.832011305635589</v>
      </c>
      <c r="EI401" s="80">
        <f t="shared" si="662"/>
        <v>37.500010000000003</v>
      </c>
      <c r="EJ401" s="104">
        <f t="shared" ca="1" si="663"/>
        <v>29.406513658747979</v>
      </c>
      <c r="EK401" s="104">
        <f t="shared" ca="1" si="663"/>
        <v>32.546366096128949</v>
      </c>
      <c r="EL401" s="104">
        <f t="shared" ca="1" si="663"/>
        <v>42.646035404504104</v>
      </c>
      <c r="EM401" s="104">
        <f t="shared" ca="1" si="663"/>
        <v>61.227775416480227</v>
      </c>
      <c r="EN401" s="104">
        <f t="shared" ca="1" si="663"/>
        <v>87.292927705151143</v>
      </c>
      <c r="EO401" s="104">
        <f t="shared" ca="1" si="663"/>
        <v>108.4830533339761</v>
      </c>
      <c r="EP401" s="104">
        <f t="shared" ca="1" si="663"/>
        <v>104.73749336703909</v>
      </c>
      <c r="EQ401" s="104">
        <f t="shared" ca="1" si="663"/>
        <v>80.232650101850709</v>
      </c>
      <c r="ER401" s="104">
        <f t="shared" ca="1" si="663"/>
        <v>55.01224861144614</v>
      </c>
      <c r="ES401" s="104">
        <f t="shared" ca="1" si="663"/>
        <v>37.229935378280203</v>
      </c>
      <c r="ET401" s="104">
        <f t="shared" ca="1" si="663"/>
        <v>26.42254694231104</v>
      </c>
      <c r="EU401" s="104">
        <f t="shared" ca="1" si="663"/>
        <v>20.741074746301177</v>
      </c>
      <c r="EV401" s="104">
        <f t="shared" ca="1" si="663"/>
        <v>18.976991068238767</v>
      </c>
      <c r="EX401" s="80">
        <f t="shared" si="664"/>
        <v>37.500010000000003</v>
      </c>
      <c r="EY401" s="104">
        <f t="shared" ca="1" si="665"/>
        <v>0</v>
      </c>
      <c r="EZ401" s="104">
        <f t="shared" ca="1" si="665"/>
        <v>0</v>
      </c>
      <c r="FA401" s="104">
        <f t="shared" ca="1" si="665"/>
        <v>0</v>
      </c>
      <c r="FB401" s="104">
        <f t="shared" ca="1" si="665"/>
        <v>0</v>
      </c>
      <c r="FC401" s="104">
        <f t="shared" ca="1" si="665"/>
        <v>0</v>
      </c>
      <c r="FD401" s="104">
        <f t="shared" ca="1" si="665"/>
        <v>0</v>
      </c>
      <c r="FE401" s="104">
        <f t="shared" ca="1" si="665"/>
        <v>0</v>
      </c>
      <c r="FF401" s="104">
        <f t="shared" ca="1" si="665"/>
        <v>0</v>
      </c>
      <c r="FG401" s="104">
        <f t="shared" ca="1" si="665"/>
        <v>0</v>
      </c>
      <c r="FH401" s="104">
        <f t="shared" ca="1" si="665"/>
        <v>0</v>
      </c>
      <c r="FI401" s="104">
        <f t="shared" ca="1" si="665"/>
        <v>0</v>
      </c>
      <c r="FJ401" s="104">
        <f t="shared" ca="1" si="665"/>
        <v>0</v>
      </c>
      <c r="FK401" s="104">
        <f t="shared" ca="1" si="665"/>
        <v>0</v>
      </c>
      <c r="FM401" s="80">
        <f t="shared" si="666"/>
        <v>37.500010000000003</v>
      </c>
      <c r="FN401" s="104">
        <f t="shared" ca="1" si="667"/>
        <v>0</v>
      </c>
      <c r="FO401" s="104">
        <f t="shared" ca="1" si="667"/>
        <v>0</v>
      </c>
      <c r="FP401" s="104">
        <f t="shared" ca="1" si="667"/>
        <v>0</v>
      </c>
      <c r="FQ401" s="104">
        <f t="shared" ca="1" si="667"/>
        <v>0</v>
      </c>
      <c r="FR401" s="104">
        <f t="shared" ca="1" si="667"/>
        <v>0</v>
      </c>
      <c r="FS401" s="104">
        <f t="shared" ca="1" si="667"/>
        <v>0</v>
      </c>
      <c r="FT401" s="104">
        <f t="shared" ca="1" si="667"/>
        <v>0</v>
      </c>
      <c r="FU401" s="104">
        <f t="shared" ca="1" si="667"/>
        <v>0</v>
      </c>
      <c r="FV401" s="104">
        <f t="shared" ca="1" si="667"/>
        <v>0</v>
      </c>
      <c r="FW401" s="104">
        <f t="shared" ca="1" si="667"/>
        <v>0</v>
      </c>
      <c r="FX401" s="104">
        <f t="shared" ca="1" si="667"/>
        <v>0</v>
      </c>
      <c r="FY401" s="104">
        <f t="shared" ca="1" si="667"/>
        <v>0</v>
      </c>
      <c r="FZ401" s="104">
        <f t="shared" ca="1" si="667"/>
        <v>0</v>
      </c>
    </row>
    <row r="402" spans="15:184">
      <c r="S402" s="26">
        <f t="shared" si="647"/>
        <v>45.000010000000003</v>
      </c>
      <c r="T402" s="84">
        <f t="shared" ca="1" si="648"/>
        <v>33.899518012973779</v>
      </c>
      <c r="U402" s="84">
        <f t="shared" ca="1" si="648"/>
        <v>35.552564375637807</v>
      </c>
      <c r="V402" s="84">
        <f t="shared" ca="1" si="648"/>
        <v>41.257178473987963</v>
      </c>
      <c r="W402" s="84">
        <f t="shared" ca="1" si="648"/>
        <v>53.549737919141357</v>
      </c>
      <c r="X402" s="84">
        <f t="shared" ca="1" si="648"/>
        <v>77.077519816259368</v>
      </c>
      <c r="Y402" s="84">
        <f t="shared" ca="1" si="648"/>
        <v>114.96316708225906</v>
      </c>
      <c r="Z402" s="84">
        <f t="shared" ca="1" si="648"/>
        <v>154.35296613847942</v>
      </c>
      <c r="AA402" s="84">
        <f t="shared" ca="1" si="648"/>
        <v>168.37095473049467</v>
      </c>
      <c r="AB402" s="84">
        <f t="shared" ca="1" si="648"/>
        <v>157.66755039600275</v>
      </c>
      <c r="AC402" s="84">
        <f t="shared" ca="1" si="648"/>
        <v>141.28546284164742</v>
      </c>
      <c r="AD402" s="84">
        <f t="shared" ca="1" si="648"/>
        <v>128.60413548385782</v>
      </c>
      <c r="AE402" s="84">
        <f t="shared" ca="1" si="648"/>
        <v>121.23803569701637</v>
      </c>
      <c r="AF402" s="84">
        <f t="shared" ca="1" si="648"/>
        <v>118.86098601470614</v>
      </c>
      <c r="AG402" s="59"/>
      <c r="AH402" s="80">
        <f t="shared" si="649"/>
        <v>45.000010000000003</v>
      </c>
      <c r="AI402" s="104">
        <f t="shared" ca="1" si="650"/>
        <v>24.158155486468679</v>
      </c>
      <c r="AJ402" s="104">
        <f t="shared" ca="1" si="650"/>
        <v>26.620556445441164</v>
      </c>
      <c r="AK402" s="104">
        <f t="shared" ca="1" si="650"/>
        <v>34.61676893395061</v>
      </c>
      <c r="AL402" s="104">
        <f t="shared" ca="1" si="650"/>
        <v>49.935366975745062</v>
      </c>
      <c r="AM402" s="104">
        <f t="shared" ca="1" si="650"/>
        <v>74.528200847788526</v>
      </c>
      <c r="AN402" s="104">
        <f t="shared" ca="1" si="650"/>
        <v>104.73749336703916</v>
      </c>
      <c r="AO402" s="104">
        <f t="shared" ca="1" si="650"/>
        <v>121.08109245841126</v>
      </c>
      <c r="AP402" s="104">
        <f t="shared" ca="1" si="650"/>
        <v>106.28786958505596</v>
      </c>
      <c r="AQ402" s="104">
        <f t="shared" ca="1" si="650"/>
        <v>76.867651184938268</v>
      </c>
      <c r="AR402" s="104">
        <f t="shared" ca="1" si="650"/>
        <v>52.482249881403355</v>
      </c>
      <c r="AS402" s="104">
        <f t="shared" ca="1" si="650"/>
        <v>37.152366284587472</v>
      </c>
      <c r="AT402" s="104">
        <f t="shared" ca="1" si="650"/>
        <v>29.107922479795516</v>
      </c>
      <c r="AU402" s="104">
        <f t="shared" ca="1" si="650"/>
        <v>26.624504407439886</v>
      </c>
      <c r="AV402" s="62"/>
      <c r="AW402" s="80">
        <f t="shared" si="651"/>
        <v>45.000010000000003</v>
      </c>
      <c r="AX402" s="104">
        <f t="shared" ca="1" si="652"/>
        <v>94.702830528237499</v>
      </c>
      <c r="AY402" s="104">
        <f t="shared" ca="1" si="616"/>
        <v>28.209338944191671</v>
      </c>
      <c r="AZ402" s="104">
        <f t="shared" ca="1" si="616"/>
        <v>29.680577794910761</v>
      </c>
      <c r="BA402" s="104">
        <f t="shared" ca="1" si="616"/>
        <v>33.271873680068182</v>
      </c>
      <c r="BB402" s="104">
        <f t="shared" ca="1" si="616"/>
        <v>26.467802439623828</v>
      </c>
      <c r="BC402" s="104">
        <f t="shared" ca="1" si="616"/>
        <v>15.877210433785859</v>
      </c>
      <c r="BD402" s="104">
        <f t="shared" ca="1" si="616"/>
        <v>1.0674880377379954</v>
      </c>
      <c r="BE402" s="104">
        <f t="shared" ca="1" si="616"/>
        <v>-15.018399008013581</v>
      </c>
      <c r="BF402" s="104">
        <f t="shared" ca="1" si="616"/>
        <v>-24.58378400255377</v>
      </c>
      <c r="BG402" s="104">
        <f t="shared" ca="1" si="616"/>
        <v>-23.169462919544955</v>
      </c>
      <c r="BH402" s="104">
        <f t="shared" ca="1" si="616"/>
        <v>-16.035075117557597</v>
      </c>
      <c r="BI402" s="104">
        <f t="shared" ca="1" si="616"/>
        <v>-9.8794400582848372</v>
      </c>
      <c r="BJ402" s="104">
        <f t="shared" ca="1" si="616"/>
        <v>-7.626962777152329</v>
      </c>
      <c r="BK402" s="62"/>
      <c r="BL402" s="80">
        <f t="shared" si="668"/>
        <v>45.000010000000003</v>
      </c>
      <c r="BM402" s="104">
        <f t="shared" ca="1" si="653"/>
        <v>143.01914150117486</v>
      </c>
      <c r="BN402" s="104">
        <f t="shared" ca="1" si="653"/>
        <v>147.8585921424575</v>
      </c>
      <c r="BO402" s="104">
        <f t="shared" ca="1" si="653"/>
        <v>163.22090441780847</v>
      </c>
      <c r="BP402" s="104">
        <f t="shared" ca="1" si="653"/>
        <v>191.2208298173926</v>
      </c>
      <c r="BQ402" s="104">
        <f t="shared" ca="1" si="653"/>
        <v>232.19575124379119</v>
      </c>
      <c r="BR402" s="104">
        <f t="shared" ca="1" si="653"/>
        <v>273.10844809753382</v>
      </c>
      <c r="BS402" s="104">
        <f t="shared" ca="1" si="653"/>
        <v>275.43405859689074</v>
      </c>
      <c r="BT402" s="104">
        <f t="shared" ca="1" si="653"/>
        <v>221.25103666731496</v>
      </c>
      <c r="BU402" s="104">
        <f t="shared" ca="1" si="653"/>
        <v>153.94517100119774</v>
      </c>
      <c r="BV402" s="104">
        <f t="shared" ca="1" si="653"/>
        <v>106.03198780054474</v>
      </c>
      <c r="BW402" s="104">
        <f t="shared" ca="1" si="653"/>
        <v>78.40954475857545</v>
      </c>
      <c r="BX402" s="104">
        <f t="shared" ca="1" si="653"/>
        <v>64.660486855433334</v>
      </c>
      <c r="BY402" s="104">
        <f t="shared" ca="1" si="653"/>
        <v>60.524022420413658</v>
      </c>
      <c r="BZ402" s="62"/>
      <c r="CA402" s="80">
        <f t="shared" si="654"/>
        <v>45.000010000000003</v>
      </c>
      <c r="CB402" s="104">
        <f t="shared" ca="1" si="655"/>
        <v>48.979351104141124</v>
      </c>
      <c r="CC402" s="104">
        <f t="shared" ca="1" si="655"/>
        <v>48.795805006664224</v>
      </c>
      <c r="CD402" s="104">
        <f t="shared" ca="1" si="655"/>
        <v>50.419741158553229</v>
      </c>
      <c r="CE402" s="104">
        <f t="shared" ca="1" si="655"/>
        <v>58.875900912277949</v>
      </c>
      <c r="CF402" s="104">
        <f t="shared" ca="1" si="655"/>
        <v>79.976230956341752</v>
      </c>
      <c r="CG402" s="104">
        <f t="shared" ca="1" si="655"/>
        <v>116.67035303147635</v>
      </c>
      <c r="CH402" s="104">
        <f t="shared" ca="1" si="655"/>
        <v>155.64107712725612</v>
      </c>
      <c r="CI402" s="104">
        <f t="shared" ca="1" si="655"/>
        <v>169.74032341818364</v>
      </c>
      <c r="CJ402" s="104">
        <f t="shared" ca="1" si="655"/>
        <v>159.56183072871642</v>
      </c>
      <c r="CK402" s="104">
        <f t="shared" ca="1" si="655"/>
        <v>144.23160283263198</v>
      </c>
      <c r="CL402" s="104">
        <f t="shared" ca="1" si="655"/>
        <v>133.17848218156743</v>
      </c>
      <c r="CM402" s="104">
        <f t="shared" ca="1" si="655"/>
        <v>127.61095661132431</v>
      </c>
      <c r="CN402" s="104">
        <f t="shared" ca="1" si="655"/>
        <v>126.08328549775955</v>
      </c>
      <c r="CP402" s="80">
        <f t="shared" si="656"/>
        <v>45.000010000000003</v>
      </c>
      <c r="CQ402" s="104">
        <f t="shared" ca="1" si="657"/>
        <v>39.237988577636017</v>
      </c>
      <c r="CR402" s="104">
        <f t="shared" ca="1" si="657"/>
        <v>39.863797076467577</v>
      </c>
      <c r="CS402" s="104">
        <f t="shared" ca="1" si="657"/>
        <v>43.779331618515883</v>
      </c>
      <c r="CT402" s="104">
        <f t="shared" ca="1" si="657"/>
        <v>55.261529968881653</v>
      </c>
      <c r="CU402" s="104">
        <f t="shared" ca="1" si="657"/>
        <v>77.426911987870895</v>
      </c>
      <c r="CV402" s="104">
        <f t="shared" ca="1" si="657"/>
        <v>106.44467931625638</v>
      </c>
      <c r="CW402" s="104">
        <f t="shared" ca="1" si="657"/>
        <v>122.36920344718794</v>
      </c>
      <c r="CX402" s="104">
        <f t="shared" ca="1" si="657"/>
        <v>107.65723827274491</v>
      </c>
      <c r="CY402" s="104">
        <f t="shared" ca="1" si="657"/>
        <v>78.761931517651988</v>
      </c>
      <c r="CZ402" s="104">
        <f t="shared" ca="1" si="657"/>
        <v>55.428389872387882</v>
      </c>
      <c r="DA402" s="104">
        <f t="shared" ca="1" si="657"/>
        <v>41.726712982297094</v>
      </c>
      <c r="DB402" s="104">
        <f t="shared" ca="1" si="657"/>
        <v>35.480843394103459</v>
      </c>
      <c r="DC402" s="104">
        <f t="shared" ca="1" si="657"/>
        <v>33.846803890493277</v>
      </c>
      <c r="DE402" s="80">
        <f t="shared" si="658"/>
        <v>45.000010000000003</v>
      </c>
      <c r="DF402" s="104">
        <f t="shared" ca="1" si="659"/>
        <v>105.88707490519158</v>
      </c>
      <c r="DG402" s="104">
        <f t="shared" ca="1" si="659"/>
        <v>104.77467157138136</v>
      </c>
      <c r="DH402" s="104">
        <f t="shared" ca="1" si="659"/>
        <v>101.95044409392582</v>
      </c>
      <c r="DI402" s="104">
        <f t="shared" ca="1" si="659"/>
        <v>97.368188618757159</v>
      </c>
      <c r="DJ402" s="104">
        <f t="shared" ca="1" si="659"/>
        <v>88.227680083516958</v>
      </c>
      <c r="DK402" s="104">
        <f t="shared" ca="1" si="659"/>
        <v>69.815697115551714</v>
      </c>
      <c r="DL402" s="104">
        <f t="shared" ca="1" si="659"/>
        <v>52.151727161528846</v>
      </c>
      <c r="DM402" s="104">
        <f t="shared" ca="1" si="659"/>
        <v>69.815697115551671</v>
      </c>
      <c r="DN402" s="104">
        <f t="shared" ca="1" si="659"/>
        <v>88.227680083516944</v>
      </c>
      <c r="DO402" s="104">
        <f t="shared" ca="1" si="659"/>
        <v>97.368188618757088</v>
      </c>
      <c r="DP402" s="104">
        <f t="shared" ca="1" si="659"/>
        <v>101.9504440939258</v>
      </c>
      <c r="DQ402" s="104">
        <f t="shared" ca="1" si="659"/>
        <v>104.77467157138136</v>
      </c>
      <c r="DR402" s="104">
        <f t="shared" ca="1" si="659"/>
        <v>105.88707490519154</v>
      </c>
      <c r="DT402" s="80">
        <f t="shared" si="660"/>
        <v>45.000010000000003</v>
      </c>
      <c r="DU402" s="104">
        <f t="shared" ca="1" si="661"/>
        <v>33.899518012973779</v>
      </c>
      <c r="DV402" s="104">
        <f t="shared" ca="1" si="661"/>
        <v>35.552564375637807</v>
      </c>
      <c r="DW402" s="104">
        <f t="shared" ca="1" si="661"/>
        <v>41.257178473987963</v>
      </c>
      <c r="DX402" s="104">
        <f t="shared" ca="1" si="661"/>
        <v>53.549737919141357</v>
      </c>
      <c r="DY402" s="104">
        <f t="shared" ca="1" si="661"/>
        <v>77.077519816259368</v>
      </c>
      <c r="DZ402" s="104">
        <f t="shared" ca="1" si="661"/>
        <v>114.96316708225906</v>
      </c>
      <c r="EA402" s="104">
        <f t="shared" ca="1" si="661"/>
        <v>154.35296613847942</v>
      </c>
      <c r="EB402" s="104">
        <f t="shared" ca="1" si="661"/>
        <v>168.37095473049467</v>
      </c>
      <c r="EC402" s="104">
        <f t="shared" ca="1" si="661"/>
        <v>157.66755039600275</v>
      </c>
      <c r="ED402" s="104">
        <f t="shared" ca="1" si="661"/>
        <v>141.28546284164742</v>
      </c>
      <c r="EE402" s="104">
        <f t="shared" ca="1" si="661"/>
        <v>128.60413548385782</v>
      </c>
      <c r="EF402" s="104">
        <f t="shared" ca="1" si="661"/>
        <v>121.23803569701637</v>
      </c>
      <c r="EG402" s="104">
        <f t="shared" ca="1" si="661"/>
        <v>118.86098601470614</v>
      </c>
      <c r="EI402" s="80">
        <f t="shared" si="662"/>
        <v>45.000010000000003</v>
      </c>
      <c r="EJ402" s="104">
        <f t="shared" ca="1" si="663"/>
        <v>24.158155486468679</v>
      </c>
      <c r="EK402" s="104">
        <f t="shared" ca="1" si="663"/>
        <v>26.620556445441164</v>
      </c>
      <c r="EL402" s="104">
        <f t="shared" ca="1" si="663"/>
        <v>34.61676893395061</v>
      </c>
      <c r="EM402" s="104">
        <f t="shared" ca="1" si="663"/>
        <v>49.935366975745062</v>
      </c>
      <c r="EN402" s="104">
        <f t="shared" ca="1" si="663"/>
        <v>74.528200847788526</v>
      </c>
      <c r="EO402" s="104">
        <f t="shared" ca="1" si="663"/>
        <v>104.73749336703916</v>
      </c>
      <c r="EP402" s="104">
        <f t="shared" ca="1" si="663"/>
        <v>121.08109245841126</v>
      </c>
      <c r="EQ402" s="104">
        <f t="shared" ca="1" si="663"/>
        <v>106.28786958505596</v>
      </c>
      <c r="ER402" s="104">
        <f t="shared" ca="1" si="663"/>
        <v>76.867651184938268</v>
      </c>
      <c r="ES402" s="104">
        <f t="shared" ca="1" si="663"/>
        <v>52.482249881403355</v>
      </c>
      <c r="ET402" s="104">
        <f t="shared" ca="1" si="663"/>
        <v>37.152366284587472</v>
      </c>
      <c r="EU402" s="104">
        <f t="shared" ca="1" si="663"/>
        <v>29.107922479795516</v>
      </c>
      <c r="EV402" s="104">
        <f t="shared" ca="1" si="663"/>
        <v>26.624504407439886</v>
      </c>
      <c r="EX402" s="80">
        <f t="shared" si="664"/>
        <v>45.000010000000003</v>
      </c>
      <c r="EY402" s="104">
        <f t="shared" ca="1" si="665"/>
        <v>0</v>
      </c>
      <c r="EZ402" s="104">
        <f t="shared" ca="1" si="665"/>
        <v>0</v>
      </c>
      <c r="FA402" s="104">
        <f t="shared" ca="1" si="665"/>
        <v>0</v>
      </c>
      <c r="FB402" s="104">
        <f t="shared" ca="1" si="665"/>
        <v>0</v>
      </c>
      <c r="FC402" s="104">
        <f t="shared" ca="1" si="665"/>
        <v>0</v>
      </c>
      <c r="FD402" s="104">
        <f t="shared" ca="1" si="665"/>
        <v>0</v>
      </c>
      <c r="FE402" s="104">
        <f t="shared" ca="1" si="665"/>
        <v>0</v>
      </c>
      <c r="FF402" s="104">
        <f t="shared" ca="1" si="665"/>
        <v>0</v>
      </c>
      <c r="FG402" s="104">
        <f t="shared" ca="1" si="665"/>
        <v>0</v>
      </c>
      <c r="FH402" s="104">
        <f t="shared" ca="1" si="665"/>
        <v>0</v>
      </c>
      <c r="FI402" s="104">
        <f t="shared" ca="1" si="665"/>
        <v>0</v>
      </c>
      <c r="FJ402" s="104">
        <f t="shared" ca="1" si="665"/>
        <v>0</v>
      </c>
      <c r="FK402" s="104">
        <f t="shared" ca="1" si="665"/>
        <v>0</v>
      </c>
      <c r="FM402" s="80">
        <f t="shared" si="666"/>
        <v>45.000010000000003</v>
      </c>
      <c r="FN402" s="104">
        <f t="shared" ca="1" si="667"/>
        <v>0</v>
      </c>
      <c r="FO402" s="104">
        <f t="shared" ca="1" si="667"/>
        <v>0</v>
      </c>
      <c r="FP402" s="104">
        <f t="shared" ca="1" si="667"/>
        <v>0</v>
      </c>
      <c r="FQ402" s="104">
        <f t="shared" ca="1" si="667"/>
        <v>0</v>
      </c>
      <c r="FR402" s="104">
        <f t="shared" ca="1" si="667"/>
        <v>0</v>
      </c>
      <c r="FS402" s="104">
        <f t="shared" ca="1" si="667"/>
        <v>0</v>
      </c>
      <c r="FT402" s="104">
        <f t="shared" ca="1" si="667"/>
        <v>0</v>
      </c>
      <c r="FU402" s="104">
        <f t="shared" ca="1" si="667"/>
        <v>0</v>
      </c>
      <c r="FV402" s="104">
        <f t="shared" ca="1" si="667"/>
        <v>0</v>
      </c>
      <c r="FW402" s="104">
        <f t="shared" ca="1" si="667"/>
        <v>0</v>
      </c>
      <c r="FX402" s="104">
        <f t="shared" ca="1" si="667"/>
        <v>0</v>
      </c>
      <c r="FY402" s="104">
        <f t="shared" ca="1" si="667"/>
        <v>0</v>
      </c>
      <c r="FZ402" s="104">
        <f t="shared" ca="1" si="667"/>
        <v>0</v>
      </c>
    </row>
    <row r="403" spans="15:184">
      <c r="S403" s="26">
        <f t="shared" si="647"/>
        <v>52.500010000000003</v>
      </c>
      <c r="T403" s="84">
        <f t="shared" ca="1" si="648"/>
        <v>35.049147945440112</v>
      </c>
      <c r="U403" s="84">
        <f t="shared" ca="1" si="648"/>
        <v>36.597796895623993</v>
      </c>
      <c r="V403" s="84">
        <f t="shared" ca="1" si="648"/>
        <v>41.880175028767454</v>
      </c>
      <c r="W403" s="84">
        <f t="shared" ca="1" si="648"/>
        <v>53.107145812066058</v>
      </c>
      <c r="X403" s="84">
        <f t="shared" ca="1" si="648"/>
        <v>74.832897152606094</v>
      </c>
      <c r="Y403" s="84">
        <f t="shared" ca="1" si="648"/>
        <v>113.50452378191891</v>
      </c>
      <c r="Z403" s="84">
        <f t="shared" ca="1" si="648"/>
        <v>168.37095473049467</v>
      </c>
      <c r="AA403" s="84">
        <f t="shared" ca="1" si="648"/>
        <v>213.30058820197158</v>
      </c>
      <c r="AB403" s="84">
        <f t="shared" ca="1" si="648"/>
        <v>221.07170625551583</v>
      </c>
      <c r="AC403" s="84">
        <f t="shared" ca="1" si="648"/>
        <v>204.92461001277076</v>
      </c>
      <c r="AD403" s="84">
        <f t="shared" ca="1" si="648"/>
        <v>186.75294476228433</v>
      </c>
      <c r="AE403" s="84">
        <f t="shared" ca="1" si="648"/>
        <v>175.00200764118659</v>
      </c>
      <c r="AF403" s="84">
        <f t="shared" ca="1" si="648"/>
        <v>171.08317302741051</v>
      </c>
      <c r="AG403" s="59"/>
      <c r="AH403" s="80">
        <f t="shared" si="649"/>
        <v>52.500010000000003</v>
      </c>
      <c r="AI403" s="104">
        <f t="shared" ca="1" si="650"/>
        <v>17.589900940665515</v>
      </c>
      <c r="AJ403" s="104">
        <f t="shared" ca="1" si="650"/>
        <v>19.363797991957362</v>
      </c>
      <c r="AK403" s="104">
        <f t="shared" ca="1" si="650"/>
        <v>25.089371191816831</v>
      </c>
      <c r="AL403" s="104">
        <f t="shared" ca="1" si="650"/>
        <v>36.030622477274413</v>
      </c>
      <c r="AM403" s="104">
        <f t="shared" ca="1" si="650"/>
        <v>54.171106045965772</v>
      </c>
      <c r="AN403" s="104">
        <f t="shared" ca="1" si="650"/>
        <v>80.232650101850709</v>
      </c>
      <c r="AO403" s="104">
        <f t="shared" ca="1" si="650"/>
        <v>106.28786958505596</v>
      </c>
      <c r="AP403" s="104">
        <f t="shared" ca="1" si="650"/>
        <v>111.81966685389189</v>
      </c>
      <c r="AQ403" s="104">
        <f t="shared" ca="1" si="650"/>
        <v>91.629772014704159</v>
      </c>
      <c r="AR403" s="104">
        <f t="shared" ca="1" si="650"/>
        <v>65.705150683527691</v>
      </c>
      <c r="AS403" s="104">
        <f t="shared" ca="1" si="650"/>
        <v>46.941222499459329</v>
      </c>
      <c r="AT403" s="104">
        <f t="shared" ca="1" si="650"/>
        <v>36.663073847836287</v>
      </c>
      <c r="AU403" s="104">
        <f t="shared" ca="1" si="650"/>
        <v>33.4564733251256</v>
      </c>
      <c r="AV403" s="62"/>
      <c r="AW403" s="80">
        <f t="shared" si="651"/>
        <v>52.500010000000003</v>
      </c>
      <c r="AX403" s="104">
        <f t="shared" ca="1" si="652"/>
        <v>65.24211036497006</v>
      </c>
      <c r="AY403" s="104">
        <f t="shared" ca="1" si="616"/>
        <v>31.466927901460849</v>
      </c>
      <c r="AZ403" s="104">
        <f t="shared" ca="1" si="616"/>
        <v>33.271873680068182</v>
      </c>
      <c r="BA403" s="104">
        <f t="shared" ca="1" si="616"/>
        <v>29.680577794910775</v>
      </c>
      <c r="BB403" s="104">
        <f t="shared" ca="1" si="616"/>
        <v>23.945834927566473</v>
      </c>
      <c r="BC403" s="104">
        <f t="shared" ca="1" si="616"/>
        <v>15.457628086456419</v>
      </c>
      <c r="BD403" s="104">
        <f t="shared" ca="1" si="616"/>
        <v>4.104812189400489</v>
      </c>
      <c r="BE403" s="104">
        <f t="shared" ca="1" si="616"/>
        <v>-8.1500676633916491</v>
      </c>
      <c r="BF403" s="104">
        <f t="shared" ca="1" si="616"/>
        <v>-16.192689832644298</v>
      </c>
      <c r="BG403" s="104">
        <f t="shared" ca="1" si="616"/>
        <v>-16.035075117557597</v>
      </c>
      <c r="BH403" s="104">
        <f t="shared" ca="1" si="616"/>
        <v>-10.412579658775313</v>
      </c>
      <c r="BI403" s="104">
        <f t="shared" ca="1" si="616"/>
        <v>-4.9346856022979626</v>
      </c>
      <c r="BJ403" s="104">
        <f t="shared" ca="1" si="616"/>
        <v>-2.8352272216043808</v>
      </c>
      <c r="BK403" s="62"/>
      <c r="BL403" s="80">
        <f t="shared" si="668"/>
        <v>52.500010000000003</v>
      </c>
      <c r="BM403" s="104">
        <f t="shared" ca="1" si="653"/>
        <v>100.42191224630109</v>
      </c>
      <c r="BN403" s="104">
        <f t="shared" ca="1" si="653"/>
        <v>103.40640445963194</v>
      </c>
      <c r="BO403" s="104">
        <f t="shared" ca="1" si="653"/>
        <v>112.89515224622903</v>
      </c>
      <c r="BP403" s="104">
        <f t="shared" ca="1" si="653"/>
        <v>130.45202994812624</v>
      </c>
      <c r="BQ403" s="104">
        <f t="shared" ca="1" si="653"/>
        <v>157.97991433356739</v>
      </c>
      <c r="BR403" s="104">
        <f t="shared" ca="1" si="653"/>
        <v>193.7371738837696</v>
      </c>
      <c r="BS403" s="104">
        <f t="shared" ca="1" si="653"/>
        <v>221.25103666731496</v>
      </c>
      <c r="BT403" s="104">
        <f t="shared" ca="1" si="653"/>
        <v>210.17967207669739</v>
      </c>
      <c r="BU403" s="104">
        <f t="shared" ca="1" si="653"/>
        <v>163.30466912389187</v>
      </c>
      <c r="BV403" s="104">
        <f t="shared" ca="1" si="653"/>
        <v>116.39190235904181</v>
      </c>
      <c r="BW403" s="104">
        <f t="shared" ca="1" si="653"/>
        <v>85.732377335527048</v>
      </c>
      <c r="BX403" s="104">
        <f t="shared" ca="1" si="653"/>
        <v>69.851597214690713</v>
      </c>
      <c r="BY403" s="104">
        <f t="shared" ca="1" si="653"/>
        <v>65.025518534907022</v>
      </c>
      <c r="BZ403" s="62"/>
      <c r="CA403" s="80">
        <f t="shared" si="654"/>
        <v>52.500010000000003</v>
      </c>
      <c r="CB403" s="104">
        <f t="shared" ca="1" si="655"/>
        <v>52.512543979109502</v>
      </c>
      <c r="CC403" s="104">
        <f t="shared" ca="1" si="655"/>
        <v>52.043102404792272</v>
      </c>
      <c r="CD403" s="104">
        <f t="shared" ca="1" si="655"/>
        <v>52.797009296058114</v>
      </c>
      <c r="CE403" s="104">
        <f t="shared" ca="1" si="655"/>
        <v>59.637538283540316</v>
      </c>
      <c r="CF403" s="104">
        <f t="shared" ca="1" si="655"/>
        <v>78.440128791411581</v>
      </c>
      <c r="CG403" s="104">
        <f t="shared" ca="1" si="655"/>
        <v>115.55537520450598</v>
      </c>
      <c r="CH403" s="104">
        <f t="shared" ca="1" si="655"/>
        <v>169.74032341818364</v>
      </c>
      <c r="CI403" s="104">
        <f t="shared" ca="1" si="655"/>
        <v>214.53095860393353</v>
      </c>
      <c r="CJ403" s="104">
        <f t="shared" ca="1" si="655"/>
        <v>222.59405877969294</v>
      </c>
      <c r="CK403" s="104">
        <f t="shared" ca="1" si="655"/>
        <v>207.21375388058024</v>
      </c>
      <c r="CL403" s="104">
        <f t="shared" ca="1" si="655"/>
        <v>190.33639571672947</v>
      </c>
      <c r="CM403" s="104">
        <f t="shared" ca="1" si="655"/>
        <v>180.09028582860162</v>
      </c>
      <c r="CN403" s="104">
        <f t="shared" ca="1" si="655"/>
        <v>176.90286595269441</v>
      </c>
      <c r="CP403" s="80">
        <f t="shared" si="656"/>
        <v>52.500010000000003</v>
      </c>
      <c r="CQ403" s="104">
        <f t="shared" ca="1" si="657"/>
        <v>35.053296974334913</v>
      </c>
      <c r="CR403" s="104">
        <f t="shared" ca="1" si="657"/>
        <v>34.809103501125634</v>
      </c>
      <c r="CS403" s="104">
        <f t="shared" ca="1" si="657"/>
        <v>36.006205459107498</v>
      </c>
      <c r="CT403" s="104">
        <f t="shared" ca="1" si="657"/>
        <v>42.561014948748664</v>
      </c>
      <c r="CU403" s="104">
        <f t="shared" ca="1" si="657"/>
        <v>57.778337684771245</v>
      </c>
      <c r="CV403" s="104">
        <f t="shared" ca="1" si="657"/>
        <v>82.283501524437781</v>
      </c>
      <c r="CW403" s="104">
        <f t="shared" ca="1" si="657"/>
        <v>107.65723827274491</v>
      </c>
      <c r="CX403" s="104">
        <f t="shared" ca="1" si="657"/>
        <v>113.05003725585379</v>
      </c>
      <c r="CY403" s="104">
        <f t="shared" ca="1" si="657"/>
        <v>93.152124538881239</v>
      </c>
      <c r="CZ403" s="104">
        <f t="shared" ca="1" si="657"/>
        <v>67.994294551337191</v>
      </c>
      <c r="DA403" s="104">
        <f t="shared" ca="1" si="657"/>
        <v>50.52467345390447</v>
      </c>
      <c r="DB403" s="104">
        <f t="shared" ca="1" si="657"/>
        <v>41.751352035251344</v>
      </c>
      <c r="DC403" s="104">
        <f t="shared" ca="1" si="657"/>
        <v>39.276166250409517</v>
      </c>
      <c r="DE403" s="80">
        <f t="shared" si="658"/>
        <v>52.500010000000003</v>
      </c>
      <c r="DF403" s="104">
        <f t="shared" ca="1" si="659"/>
        <v>83.419825772771631</v>
      </c>
      <c r="DG403" s="104">
        <f t="shared" ca="1" si="659"/>
        <v>81.484271962235297</v>
      </c>
      <c r="DH403" s="104">
        <f t="shared" ca="1" si="659"/>
        <v>76.61861661180285</v>
      </c>
      <c r="DI403" s="104">
        <f t="shared" ca="1" si="659"/>
        <v>69.945606059737344</v>
      </c>
      <c r="DJ403" s="104">
        <f t="shared" ca="1" si="659"/>
        <v>61.198471090579581</v>
      </c>
      <c r="DK403" s="104">
        <f t="shared" ca="1" si="659"/>
        <v>53.310140826332535</v>
      </c>
      <c r="DL403" s="104">
        <f t="shared" ca="1" si="659"/>
        <v>69.815697115551671</v>
      </c>
      <c r="DM403" s="104">
        <f t="shared" ca="1" si="659"/>
        <v>108.12015660289799</v>
      </c>
      <c r="DN403" s="104">
        <f t="shared" ca="1" si="659"/>
        <v>136.82983776286738</v>
      </c>
      <c r="DO403" s="104">
        <f t="shared" ca="1" si="659"/>
        <v>147.54007104282476</v>
      </c>
      <c r="DP403" s="104">
        <f t="shared" ca="1" si="659"/>
        <v>149.50031649720779</v>
      </c>
      <c r="DQ403" s="104">
        <f t="shared" ca="1" si="659"/>
        <v>149.65791188693157</v>
      </c>
      <c r="DR403" s="104">
        <f t="shared" ca="1" si="659"/>
        <v>149.75003850038394</v>
      </c>
      <c r="DT403" s="80">
        <f t="shared" si="660"/>
        <v>52.500010000000003</v>
      </c>
      <c r="DU403" s="104">
        <f t="shared" ca="1" si="661"/>
        <v>35.049147945440112</v>
      </c>
      <c r="DV403" s="104">
        <f t="shared" ca="1" si="661"/>
        <v>36.597796895623993</v>
      </c>
      <c r="DW403" s="104">
        <f t="shared" ca="1" si="661"/>
        <v>41.880175028767454</v>
      </c>
      <c r="DX403" s="104">
        <f t="shared" ca="1" si="661"/>
        <v>53.107145812066058</v>
      </c>
      <c r="DY403" s="104">
        <f t="shared" ca="1" si="661"/>
        <v>74.832897152606094</v>
      </c>
      <c r="DZ403" s="104">
        <f t="shared" ca="1" si="661"/>
        <v>113.50452378191891</v>
      </c>
      <c r="EA403" s="104">
        <f t="shared" ca="1" si="661"/>
        <v>168.37095473049467</v>
      </c>
      <c r="EB403" s="104">
        <f t="shared" ca="1" si="661"/>
        <v>213.30058820197158</v>
      </c>
      <c r="EC403" s="104">
        <f t="shared" ca="1" si="661"/>
        <v>221.07170625551583</v>
      </c>
      <c r="ED403" s="104">
        <f t="shared" ca="1" si="661"/>
        <v>204.92461001277076</v>
      </c>
      <c r="EE403" s="104">
        <f t="shared" ca="1" si="661"/>
        <v>186.75294476228433</v>
      </c>
      <c r="EF403" s="104">
        <f t="shared" ca="1" si="661"/>
        <v>175.00200764118659</v>
      </c>
      <c r="EG403" s="104">
        <f t="shared" ca="1" si="661"/>
        <v>171.08317302741051</v>
      </c>
      <c r="EI403" s="80">
        <f t="shared" si="662"/>
        <v>52.500010000000003</v>
      </c>
      <c r="EJ403" s="104">
        <f t="shared" ca="1" si="663"/>
        <v>17.589900940665515</v>
      </c>
      <c r="EK403" s="104">
        <f t="shared" ca="1" si="663"/>
        <v>19.363797991957362</v>
      </c>
      <c r="EL403" s="104">
        <f t="shared" ca="1" si="663"/>
        <v>25.089371191816831</v>
      </c>
      <c r="EM403" s="104">
        <f t="shared" ca="1" si="663"/>
        <v>36.030622477274413</v>
      </c>
      <c r="EN403" s="104">
        <f t="shared" ca="1" si="663"/>
        <v>54.171106045965772</v>
      </c>
      <c r="EO403" s="104">
        <f t="shared" ca="1" si="663"/>
        <v>80.232650101850709</v>
      </c>
      <c r="EP403" s="104">
        <f t="shared" ca="1" si="663"/>
        <v>106.28786958505596</v>
      </c>
      <c r="EQ403" s="104">
        <f t="shared" ca="1" si="663"/>
        <v>111.81966685389189</v>
      </c>
      <c r="ER403" s="104">
        <f t="shared" ca="1" si="663"/>
        <v>91.629772014704159</v>
      </c>
      <c r="ES403" s="104">
        <f t="shared" ca="1" si="663"/>
        <v>65.705150683527691</v>
      </c>
      <c r="ET403" s="104">
        <f t="shared" ca="1" si="663"/>
        <v>46.941222499459329</v>
      </c>
      <c r="EU403" s="104">
        <f t="shared" ca="1" si="663"/>
        <v>36.663073847836287</v>
      </c>
      <c r="EV403" s="104">
        <f t="shared" ca="1" si="663"/>
        <v>33.4564733251256</v>
      </c>
      <c r="EX403" s="80">
        <f t="shared" si="664"/>
        <v>52.500010000000003</v>
      </c>
      <c r="EY403" s="104">
        <f t="shared" ca="1" si="665"/>
        <v>0</v>
      </c>
      <c r="EZ403" s="104">
        <f t="shared" ca="1" si="665"/>
        <v>0</v>
      </c>
      <c r="FA403" s="104">
        <f t="shared" ca="1" si="665"/>
        <v>0</v>
      </c>
      <c r="FB403" s="104">
        <f t="shared" ca="1" si="665"/>
        <v>0</v>
      </c>
      <c r="FC403" s="104">
        <f t="shared" ca="1" si="665"/>
        <v>0</v>
      </c>
      <c r="FD403" s="104">
        <f t="shared" ca="1" si="665"/>
        <v>0</v>
      </c>
      <c r="FE403" s="104">
        <f t="shared" ca="1" si="665"/>
        <v>0</v>
      </c>
      <c r="FF403" s="104">
        <f t="shared" ca="1" si="665"/>
        <v>0</v>
      </c>
      <c r="FG403" s="104">
        <f t="shared" ca="1" si="665"/>
        <v>0</v>
      </c>
      <c r="FH403" s="104">
        <f t="shared" ca="1" si="665"/>
        <v>0</v>
      </c>
      <c r="FI403" s="104">
        <f t="shared" ca="1" si="665"/>
        <v>0</v>
      </c>
      <c r="FJ403" s="104">
        <f t="shared" ca="1" si="665"/>
        <v>0</v>
      </c>
      <c r="FK403" s="104">
        <f t="shared" ca="1" si="665"/>
        <v>0</v>
      </c>
      <c r="FM403" s="80">
        <f t="shared" si="666"/>
        <v>52.500010000000003</v>
      </c>
      <c r="FN403" s="104">
        <f t="shared" ca="1" si="667"/>
        <v>0</v>
      </c>
      <c r="FO403" s="104">
        <f t="shared" ca="1" si="667"/>
        <v>0</v>
      </c>
      <c r="FP403" s="104">
        <f t="shared" ca="1" si="667"/>
        <v>0</v>
      </c>
      <c r="FQ403" s="104">
        <f t="shared" ca="1" si="667"/>
        <v>0</v>
      </c>
      <c r="FR403" s="104">
        <f t="shared" ca="1" si="667"/>
        <v>0</v>
      </c>
      <c r="FS403" s="104">
        <f t="shared" ca="1" si="667"/>
        <v>0</v>
      </c>
      <c r="FT403" s="104">
        <f t="shared" ca="1" si="667"/>
        <v>0</v>
      </c>
      <c r="FU403" s="104">
        <f t="shared" ca="1" si="667"/>
        <v>0</v>
      </c>
      <c r="FV403" s="104">
        <f t="shared" ca="1" si="667"/>
        <v>0</v>
      </c>
      <c r="FW403" s="104">
        <f t="shared" ca="1" si="667"/>
        <v>0</v>
      </c>
      <c r="FX403" s="104">
        <f t="shared" ca="1" si="667"/>
        <v>0</v>
      </c>
      <c r="FY403" s="104">
        <f t="shared" ca="1" si="667"/>
        <v>0</v>
      </c>
      <c r="FZ403" s="104">
        <f t="shared" ca="1" si="667"/>
        <v>0</v>
      </c>
    </row>
    <row r="404" spans="15:184">
      <c r="R404" s="23"/>
      <c r="S404" s="26">
        <f t="shared" si="647"/>
        <v>60.000010000000003</v>
      </c>
      <c r="T404" s="84">
        <f t="shared" ca="1" si="648"/>
        <v>35.48670814241995</v>
      </c>
      <c r="U404" s="84">
        <f t="shared" ca="1" si="648"/>
        <v>36.894384275587264</v>
      </c>
      <c r="V404" s="84">
        <f t="shared" ca="1" si="648"/>
        <v>41.632352797091777</v>
      </c>
      <c r="W404" s="84">
        <f t="shared" ca="1" si="648"/>
        <v>51.476854622636282</v>
      </c>
      <c r="X404" s="84">
        <f t="shared" ca="1" si="648"/>
        <v>70.143926234889761</v>
      </c>
      <c r="Y404" s="84">
        <f t="shared" ca="1" si="648"/>
        <v>103.80880828760165</v>
      </c>
      <c r="Z404" s="84">
        <f t="shared" ca="1" si="648"/>
        <v>157.66755039600278</v>
      </c>
      <c r="AA404" s="84">
        <f t="shared" ca="1" si="648"/>
        <v>221.07170625551583</v>
      </c>
      <c r="AB404" s="84">
        <f t="shared" ca="1" si="648"/>
        <v>260.9006997758022</v>
      </c>
      <c r="AC404" s="84">
        <f t="shared" ca="1" si="648"/>
        <v>263.65496739261687</v>
      </c>
      <c r="AD404" s="84">
        <f t="shared" ca="1" si="648"/>
        <v>249.4398892643944</v>
      </c>
      <c r="AE404" s="84">
        <f t="shared" ca="1" si="648"/>
        <v>236.58055857959567</v>
      </c>
      <c r="AF404" s="84">
        <f t="shared" ca="1" si="648"/>
        <v>231.85187888920427</v>
      </c>
      <c r="AG404" s="59"/>
      <c r="AH404" s="80">
        <f t="shared" si="649"/>
        <v>60.000010000000003</v>
      </c>
      <c r="AI404" s="104">
        <f t="shared" ca="1" si="650"/>
        <v>11.796712106442669</v>
      </c>
      <c r="AJ404" s="104">
        <f t="shared" ca="1" si="650"/>
        <v>13.05479463200852</v>
      </c>
      <c r="AK404" s="104">
        <f t="shared" ca="1" si="650"/>
        <v>17.068686230797372</v>
      </c>
      <c r="AL404" s="104">
        <f t="shared" ca="1" si="650"/>
        <v>24.589988964516746</v>
      </c>
      <c r="AM404" s="104">
        <f t="shared" ca="1" si="650"/>
        <v>36.872052554821593</v>
      </c>
      <c r="AN404" s="104">
        <f t="shared" ca="1" si="650"/>
        <v>55.01224861144614</v>
      </c>
      <c r="AO404" s="104">
        <f t="shared" ca="1" si="650"/>
        <v>76.867651184938282</v>
      </c>
      <c r="AP404" s="104">
        <f t="shared" ca="1" si="650"/>
        <v>91.629772014704159</v>
      </c>
      <c r="AQ404" s="104">
        <f t="shared" ca="1" si="650"/>
        <v>86.734044501379728</v>
      </c>
      <c r="AR404" s="104">
        <f t="shared" ca="1" si="650"/>
        <v>68.084547993461214</v>
      </c>
      <c r="AS404" s="104">
        <f t="shared" ca="1" si="650"/>
        <v>50.247773321612499</v>
      </c>
      <c r="AT404" s="104">
        <f t="shared" ca="1" si="650"/>
        <v>39.362052954763087</v>
      </c>
      <c r="AU404" s="104">
        <f t="shared" ca="1" si="650"/>
        <v>35.839099924424609</v>
      </c>
      <c r="AV404" s="62"/>
      <c r="AW404" s="80">
        <f t="shared" si="651"/>
        <v>60.000010000000003</v>
      </c>
      <c r="AX404" s="104">
        <f t="shared" ca="1" si="652"/>
        <v>48.824748650060826</v>
      </c>
      <c r="AY404" s="104">
        <f t="shared" ca="1" si="616"/>
        <v>33.27187368006819</v>
      </c>
      <c r="AZ404" s="104">
        <f t="shared" ca="1" si="616"/>
        <v>31.466927901460856</v>
      </c>
      <c r="BA404" s="104">
        <f t="shared" ca="1" si="616"/>
        <v>28.209338944191678</v>
      </c>
      <c r="BB404" s="104">
        <f t="shared" ca="1" si="616"/>
        <v>23.134485695885466</v>
      </c>
      <c r="BC404" s="104">
        <f t="shared" ca="1" si="616"/>
        <v>15.856722149322808</v>
      </c>
      <c r="BD404" s="104">
        <f t="shared" ca="1" si="616"/>
        <v>6.4446418958423237</v>
      </c>
      <c r="BE404" s="104">
        <f t="shared" ca="1" si="616"/>
        <v>-3.4745504809818657</v>
      </c>
      <c r="BF404" s="104">
        <f t="shared" ca="1" si="616"/>
        <v>-10.000520132177826</v>
      </c>
      <c r="BG404" s="104">
        <f t="shared" ca="1" si="616"/>
        <v>-9.8794400582848372</v>
      </c>
      <c r="BH404" s="104">
        <f t="shared" ca="1" si="616"/>
        <v>-4.9346856022979626</v>
      </c>
      <c r="BI404" s="104">
        <f t="shared" ca="1" si="616"/>
        <v>9.249764146643713E-2</v>
      </c>
      <c r="BJ404" s="104">
        <f t="shared" ca="1" si="616"/>
        <v>2.0616883253741811</v>
      </c>
      <c r="BK404" s="62"/>
      <c r="BL404" s="80">
        <f t="shared" si="668"/>
        <v>60.000010000000003</v>
      </c>
      <c r="BM404" s="104">
        <f t="shared" ca="1" si="653"/>
        <v>72.418172862946165</v>
      </c>
      <c r="BN404" s="104">
        <f t="shared" ca="1" si="653"/>
        <v>74.23879420916802</v>
      </c>
      <c r="BO404" s="104">
        <f t="shared" ca="1" si="653"/>
        <v>79.984273755103104</v>
      </c>
      <c r="BP404" s="104">
        <f t="shared" ca="1" si="653"/>
        <v>90.502848941540151</v>
      </c>
      <c r="BQ404" s="104">
        <f t="shared" ca="1" si="653"/>
        <v>107.01597878971135</v>
      </c>
      <c r="BR404" s="104">
        <f t="shared" ca="1" si="653"/>
        <v>129.84514576405229</v>
      </c>
      <c r="BS404" s="104">
        <f t="shared" ca="1" si="653"/>
        <v>153.94517100119776</v>
      </c>
      <c r="BT404" s="104">
        <f t="shared" ca="1" si="653"/>
        <v>163.30466912389187</v>
      </c>
      <c r="BU404" s="104">
        <f t="shared" ca="1" si="653"/>
        <v>144.62097213746725</v>
      </c>
      <c r="BV404" s="104">
        <f t="shared" ca="1" si="653"/>
        <v>111.58531198436862</v>
      </c>
      <c r="BW404" s="104">
        <f t="shared" ca="1" si="653"/>
        <v>84.302856810580678</v>
      </c>
      <c r="BX404" s="104">
        <f t="shared" ca="1" si="653"/>
        <v>68.72358577734839</v>
      </c>
      <c r="BY404" s="104">
        <f t="shared" ca="1" si="653"/>
        <v>63.82681352659138</v>
      </c>
      <c r="BZ404" s="62"/>
      <c r="CA404" s="80">
        <f t="shared" si="654"/>
        <v>60.000010000000003</v>
      </c>
      <c r="CB404" s="104">
        <f t="shared" ca="1" si="655"/>
        <v>59.162071730723625</v>
      </c>
      <c r="CC404" s="104">
        <f t="shared" ca="1" si="655"/>
        <v>57.867253157081237</v>
      </c>
      <c r="CD404" s="104">
        <f t="shared" ca="1" si="655"/>
        <v>56.602871039826454</v>
      </c>
      <c r="CE404" s="104">
        <f t="shared" ca="1" si="655"/>
        <v>60.620689293667098</v>
      </c>
      <c r="CF404" s="104">
        <f t="shared" ca="1" si="655"/>
        <v>75.31004933729686</v>
      </c>
      <c r="CG404" s="104">
        <f t="shared" ca="1" si="655"/>
        <v>106.76569736830687</v>
      </c>
      <c r="CH404" s="104">
        <f t="shared" ca="1" si="655"/>
        <v>159.5618307287165</v>
      </c>
      <c r="CI404" s="104">
        <f t="shared" ca="1" si="655"/>
        <v>222.59405877969294</v>
      </c>
      <c r="CJ404" s="104">
        <f t="shared" ca="1" si="655"/>
        <v>262.55989417937627</v>
      </c>
      <c r="CK404" s="104">
        <f t="shared" ca="1" si="655"/>
        <v>265.98725746162717</v>
      </c>
      <c r="CL404" s="104">
        <f t="shared" ca="1" si="655"/>
        <v>253.07594319631747</v>
      </c>
      <c r="CM404" s="104">
        <f t="shared" ca="1" si="655"/>
        <v>241.86957538705013</v>
      </c>
      <c r="CN404" s="104">
        <f t="shared" ca="1" si="655"/>
        <v>237.98706686922932</v>
      </c>
      <c r="CP404" s="80">
        <f t="shared" si="656"/>
        <v>60.000010000000003</v>
      </c>
      <c r="CQ404" s="104">
        <f t="shared" ca="1" si="657"/>
        <v>35.472075694746337</v>
      </c>
      <c r="CR404" s="104">
        <f t="shared" ca="1" si="657"/>
        <v>34.027663513502503</v>
      </c>
      <c r="CS404" s="104">
        <f t="shared" ca="1" si="657"/>
        <v>32.03920447353206</v>
      </c>
      <c r="CT404" s="104">
        <f t="shared" ca="1" si="657"/>
        <v>33.733823635547559</v>
      </c>
      <c r="CU404" s="104">
        <f t="shared" ca="1" si="657"/>
        <v>42.038175657228685</v>
      </c>
      <c r="CV404" s="104">
        <f t="shared" ca="1" si="657"/>
        <v>57.969137692151371</v>
      </c>
      <c r="CW404" s="104">
        <f t="shared" ca="1" si="657"/>
        <v>78.761931517652016</v>
      </c>
      <c r="CX404" s="104">
        <f t="shared" ca="1" si="657"/>
        <v>93.152124538881239</v>
      </c>
      <c r="CY404" s="104">
        <f t="shared" ca="1" si="657"/>
        <v>88.393238904953805</v>
      </c>
      <c r="CZ404" s="104">
        <f t="shared" ca="1" si="657"/>
        <v>70.416838062471484</v>
      </c>
      <c r="DA404" s="104">
        <f t="shared" ca="1" si="657"/>
        <v>53.883827253535593</v>
      </c>
      <c r="DB404" s="104">
        <f t="shared" ca="1" si="657"/>
        <v>44.651069762217531</v>
      </c>
      <c r="DC404" s="104">
        <f t="shared" ca="1" si="657"/>
        <v>41.974287904449646</v>
      </c>
      <c r="DE404" s="80">
        <f t="shared" si="658"/>
        <v>60.000010000000003</v>
      </c>
      <c r="DF404" s="104">
        <f t="shared" ca="1" si="659"/>
        <v>78.871812279340176</v>
      </c>
      <c r="DG404" s="104">
        <f t="shared" ca="1" si="659"/>
        <v>76.17346352545708</v>
      </c>
      <c r="DH404" s="104">
        <f t="shared" ca="1" si="659"/>
        <v>69.865148030372993</v>
      </c>
      <c r="DI404" s="104">
        <f t="shared" ca="1" si="659"/>
        <v>62.779945426469958</v>
      </c>
      <c r="DJ404" s="104">
        <f t="shared" ca="1" si="659"/>
        <v>57.34564671757645</v>
      </c>
      <c r="DK404" s="104">
        <f t="shared" ca="1" si="659"/>
        <v>61.198471090579574</v>
      </c>
      <c r="DL404" s="104">
        <f t="shared" ca="1" si="659"/>
        <v>88.227680083516958</v>
      </c>
      <c r="DM404" s="104">
        <f t="shared" ca="1" si="659"/>
        <v>136.82983776286738</v>
      </c>
      <c r="DN404" s="104">
        <f t="shared" ca="1" si="659"/>
        <v>182.79823884355108</v>
      </c>
      <c r="DO404" s="104">
        <f t="shared" ca="1" si="659"/>
        <v>205.34987844484272</v>
      </c>
      <c r="DP404" s="104">
        <f t="shared" ca="1" si="659"/>
        <v>210.31371191974816</v>
      </c>
      <c r="DQ404" s="104">
        <f t="shared" ca="1" si="659"/>
        <v>209.99509305391339</v>
      </c>
      <c r="DR404" s="104">
        <f t="shared" ca="1" si="659"/>
        <v>209.65456926468138</v>
      </c>
      <c r="DT404" s="80">
        <f t="shared" si="660"/>
        <v>60.000010000000003</v>
      </c>
      <c r="DU404" s="104">
        <f t="shared" ca="1" si="661"/>
        <v>35.48670814241995</v>
      </c>
      <c r="DV404" s="104">
        <f t="shared" ca="1" si="661"/>
        <v>36.894384275587264</v>
      </c>
      <c r="DW404" s="104">
        <f t="shared" ca="1" si="661"/>
        <v>41.632352797091777</v>
      </c>
      <c r="DX404" s="104">
        <f t="shared" ca="1" si="661"/>
        <v>51.476854622636282</v>
      </c>
      <c r="DY404" s="104">
        <f t="shared" ca="1" si="661"/>
        <v>70.143926234889761</v>
      </c>
      <c r="DZ404" s="104">
        <f t="shared" ca="1" si="661"/>
        <v>103.80880828760165</v>
      </c>
      <c r="EA404" s="104">
        <f t="shared" ca="1" si="661"/>
        <v>157.66755039600278</v>
      </c>
      <c r="EB404" s="104">
        <f t="shared" ca="1" si="661"/>
        <v>221.07170625551583</v>
      </c>
      <c r="EC404" s="104">
        <f t="shared" ca="1" si="661"/>
        <v>260.9006997758022</v>
      </c>
      <c r="ED404" s="104">
        <f t="shared" ca="1" si="661"/>
        <v>263.65496739261687</v>
      </c>
      <c r="EE404" s="104">
        <f t="shared" ca="1" si="661"/>
        <v>249.4398892643944</v>
      </c>
      <c r="EF404" s="104">
        <f t="shared" ca="1" si="661"/>
        <v>236.58055857959567</v>
      </c>
      <c r="EG404" s="104">
        <f t="shared" ca="1" si="661"/>
        <v>231.85187888920427</v>
      </c>
      <c r="EI404" s="80">
        <f t="shared" si="662"/>
        <v>60.000010000000003</v>
      </c>
      <c r="EJ404" s="104">
        <f t="shared" ca="1" si="663"/>
        <v>11.796712106442669</v>
      </c>
      <c r="EK404" s="104">
        <f t="shared" ca="1" si="663"/>
        <v>13.05479463200852</v>
      </c>
      <c r="EL404" s="104">
        <f t="shared" ca="1" si="663"/>
        <v>17.068686230797372</v>
      </c>
      <c r="EM404" s="104">
        <f t="shared" ca="1" si="663"/>
        <v>24.589988964516746</v>
      </c>
      <c r="EN404" s="104">
        <f t="shared" ca="1" si="663"/>
        <v>36.872052554821593</v>
      </c>
      <c r="EO404" s="104">
        <f t="shared" ca="1" si="663"/>
        <v>55.01224861144614</v>
      </c>
      <c r="EP404" s="104">
        <f t="shared" ca="1" si="663"/>
        <v>76.867651184938282</v>
      </c>
      <c r="EQ404" s="104">
        <f t="shared" ca="1" si="663"/>
        <v>91.629772014704159</v>
      </c>
      <c r="ER404" s="104">
        <f t="shared" ca="1" si="663"/>
        <v>86.734044501379728</v>
      </c>
      <c r="ES404" s="104">
        <f t="shared" ca="1" si="663"/>
        <v>68.084547993461214</v>
      </c>
      <c r="ET404" s="104">
        <f t="shared" ca="1" si="663"/>
        <v>50.247773321612499</v>
      </c>
      <c r="EU404" s="104">
        <f t="shared" ca="1" si="663"/>
        <v>39.362052954763087</v>
      </c>
      <c r="EV404" s="104">
        <f t="shared" ca="1" si="663"/>
        <v>35.839099924424609</v>
      </c>
      <c r="EX404" s="80">
        <f t="shared" si="664"/>
        <v>60.000010000000003</v>
      </c>
      <c r="EY404" s="104">
        <f t="shared" ca="1" si="665"/>
        <v>0</v>
      </c>
      <c r="EZ404" s="104">
        <f t="shared" ca="1" si="665"/>
        <v>0</v>
      </c>
      <c r="FA404" s="104">
        <f t="shared" ca="1" si="665"/>
        <v>0</v>
      </c>
      <c r="FB404" s="104">
        <f t="shared" ca="1" si="665"/>
        <v>0</v>
      </c>
      <c r="FC404" s="104">
        <f t="shared" ca="1" si="665"/>
        <v>0</v>
      </c>
      <c r="FD404" s="104">
        <f t="shared" ca="1" si="665"/>
        <v>0</v>
      </c>
      <c r="FE404" s="104">
        <f t="shared" ca="1" si="665"/>
        <v>0</v>
      </c>
      <c r="FF404" s="104">
        <f t="shared" ca="1" si="665"/>
        <v>0</v>
      </c>
      <c r="FG404" s="104">
        <f t="shared" ca="1" si="665"/>
        <v>0</v>
      </c>
      <c r="FH404" s="104">
        <f t="shared" ca="1" si="665"/>
        <v>0</v>
      </c>
      <c r="FI404" s="104">
        <f t="shared" ca="1" si="665"/>
        <v>0</v>
      </c>
      <c r="FJ404" s="104">
        <f t="shared" ca="1" si="665"/>
        <v>0</v>
      </c>
      <c r="FK404" s="104">
        <f t="shared" ca="1" si="665"/>
        <v>0</v>
      </c>
      <c r="FM404" s="80">
        <f t="shared" si="666"/>
        <v>60.000010000000003</v>
      </c>
      <c r="FN404" s="104">
        <f t="shared" ca="1" si="667"/>
        <v>0</v>
      </c>
      <c r="FO404" s="104">
        <f t="shared" ca="1" si="667"/>
        <v>0</v>
      </c>
      <c r="FP404" s="104">
        <f t="shared" ca="1" si="667"/>
        <v>0</v>
      </c>
      <c r="FQ404" s="104">
        <f t="shared" ca="1" si="667"/>
        <v>0</v>
      </c>
      <c r="FR404" s="104">
        <f t="shared" ca="1" si="667"/>
        <v>0</v>
      </c>
      <c r="FS404" s="104">
        <f t="shared" ca="1" si="667"/>
        <v>0</v>
      </c>
      <c r="FT404" s="104">
        <f t="shared" ca="1" si="667"/>
        <v>0</v>
      </c>
      <c r="FU404" s="104">
        <f t="shared" ca="1" si="667"/>
        <v>0</v>
      </c>
      <c r="FV404" s="104">
        <f t="shared" ca="1" si="667"/>
        <v>0</v>
      </c>
      <c r="FW404" s="104">
        <f t="shared" ca="1" si="667"/>
        <v>0</v>
      </c>
      <c r="FX404" s="104">
        <f t="shared" ca="1" si="667"/>
        <v>0</v>
      </c>
      <c r="FY404" s="104">
        <f t="shared" ca="1" si="667"/>
        <v>0</v>
      </c>
      <c r="FZ404" s="104">
        <f t="shared" ca="1" si="667"/>
        <v>0</v>
      </c>
    </row>
    <row r="405" spans="15:184">
      <c r="O405" s="64"/>
      <c r="P405" s="64"/>
      <c r="S405" s="80">
        <f t="shared" si="647"/>
        <v>67.500010000000003</v>
      </c>
      <c r="T405" s="84">
        <f t="shared" ca="1" si="648"/>
        <v>35.590244413929824</v>
      </c>
      <c r="U405" s="84">
        <f t="shared" ca="1" si="648"/>
        <v>36.873916910226434</v>
      </c>
      <c r="V405" s="84">
        <f t="shared" ca="1" si="648"/>
        <v>41.146196288895489</v>
      </c>
      <c r="W405" s="84">
        <f t="shared" ca="1" si="648"/>
        <v>49.840514245871681</v>
      </c>
      <c r="X405" s="84">
        <f t="shared" ca="1" si="648"/>
        <v>65.912859977023331</v>
      </c>
      <c r="Y405" s="84">
        <f t="shared" ca="1" si="648"/>
        <v>94.421407470851804</v>
      </c>
      <c r="Z405" s="84">
        <f t="shared" ca="1" si="648"/>
        <v>141.28546284164742</v>
      </c>
      <c r="AA405" s="84">
        <f t="shared" ca="1" si="648"/>
        <v>204.92461001277076</v>
      </c>
      <c r="AB405" s="84">
        <f t="shared" ca="1" si="648"/>
        <v>263.65496739261692</v>
      </c>
      <c r="AC405" s="84">
        <f t="shared" ca="1" si="648"/>
        <v>291.88259690246082</v>
      </c>
      <c r="AD405" s="84">
        <f t="shared" ca="1" si="648"/>
        <v>292.89280558947036</v>
      </c>
      <c r="AE405" s="84">
        <f t="shared" ca="1" si="648"/>
        <v>285.60249469637307</v>
      </c>
      <c r="AF405" s="84">
        <f t="shared" ca="1" si="648"/>
        <v>282.06173186440265</v>
      </c>
      <c r="AG405" s="59"/>
      <c r="AH405" s="80">
        <f t="shared" si="649"/>
        <v>67.500010000000003</v>
      </c>
      <c r="AI405" s="104">
        <f t="shared" ca="1" si="650"/>
        <v>7.4245879335808347</v>
      </c>
      <c r="AJ405" s="104">
        <f t="shared" ca="1" si="650"/>
        <v>8.3454752828387662</v>
      </c>
      <c r="AK405" s="104">
        <f t="shared" ca="1" si="650"/>
        <v>11.249047629937316</v>
      </c>
      <c r="AL405" s="104">
        <f t="shared" ca="1" si="650"/>
        <v>16.568640565803506</v>
      </c>
      <c r="AM405" s="104">
        <f t="shared" ca="1" si="650"/>
        <v>25.009052183012432</v>
      </c>
      <c r="AN405" s="104">
        <f t="shared" ca="1" si="650"/>
        <v>37.229935378280203</v>
      </c>
      <c r="AO405" s="104">
        <f t="shared" ca="1" si="650"/>
        <v>52.482249881403355</v>
      </c>
      <c r="AP405" s="104">
        <f t="shared" ca="1" si="650"/>
        <v>65.705150683527691</v>
      </c>
      <c r="AQ405" s="104">
        <f t="shared" ca="1" si="650"/>
        <v>68.084547993461214</v>
      </c>
      <c r="AR405" s="104">
        <f t="shared" ca="1" si="650"/>
        <v>58.042589562104439</v>
      </c>
      <c r="AS405" s="104">
        <f t="shared" ca="1" si="650"/>
        <v>44.502995631670188</v>
      </c>
      <c r="AT405" s="104">
        <f t="shared" ca="1" si="650"/>
        <v>34.963578764997891</v>
      </c>
      <c r="AU405" s="104">
        <f t="shared" ca="1" si="650"/>
        <v>31.702109844800802</v>
      </c>
      <c r="AV405" s="62"/>
      <c r="AW405" s="80">
        <f t="shared" si="651"/>
        <v>67.500010000000003</v>
      </c>
      <c r="AX405" s="104">
        <f t="shared" ca="1" si="652"/>
        <v>40.197034358234774</v>
      </c>
      <c r="AY405" s="104">
        <f t="shared" ca="1" si="616"/>
        <v>32.710557851592355</v>
      </c>
      <c r="AZ405" s="104">
        <f t="shared" ca="1" si="616"/>
        <v>30.959505735971604</v>
      </c>
      <c r="BA405" s="104">
        <f t="shared" ca="1" si="616"/>
        <v>27.816397262672638</v>
      </c>
      <c r="BB405" s="104">
        <f t="shared" ca="1" si="616"/>
        <v>22.960358572705594</v>
      </c>
      <c r="BC405" s="104">
        <f t="shared" ca="1" si="616"/>
        <v>16.072156877201351</v>
      </c>
      <c r="BD405" s="104">
        <f t="shared" ca="1" si="616"/>
        <v>7.2750136055338892</v>
      </c>
      <c r="BE405" s="104">
        <f t="shared" ca="1" si="616"/>
        <v>-1.8874281153441781</v>
      </c>
      <c r="BF405" s="104">
        <f t="shared" ca="1" si="616"/>
        <v>-7.8513863222578726</v>
      </c>
      <c r="BG405" s="104">
        <f t="shared" ca="1" si="616"/>
        <v>-7.626962777152329</v>
      </c>
      <c r="BH405" s="104">
        <f t="shared" ca="1" si="616"/>
        <v>-2.8352272216043808</v>
      </c>
      <c r="BI405" s="104">
        <f t="shared" ca="1" si="616"/>
        <v>2.0616883253741811</v>
      </c>
      <c r="BJ405" s="104">
        <f t="shared" ca="1" si="616"/>
        <v>3.9896632637615532</v>
      </c>
      <c r="BK405" s="62"/>
      <c r="BL405" s="80">
        <f t="shared" si="668"/>
        <v>67.500010000000003</v>
      </c>
      <c r="BM405" s="104">
        <f t="shared" ca="1" si="653"/>
        <v>55.046210225396436</v>
      </c>
      <c r="BN405" s="104">
        <f t="shared" ca="1" si="653"/>
        <v>56.211929452127528</v>
      </c>
      <c r="BO405" s="104">
        <f t="shared" ca="1" si="653"/>
        <v>59.855736787224373</v>
      </c>
      <c r="BP405" s="104">
        <f t="shared" ca="1" si="653"/>
        <v>66.409154811675194</v>
      </c>
      <c r="BQ405" s="104">
        <f t="shared" ca="1" si="653"/>
        <v>76.48590680564871</v>
      </c>
      <c r="BR405" s="104">
        <f t="shared" ca="1" si="653"/>
        <v>90.33708119034624</v>
      </c>
      <c r="BS405" s="104">
        <f t="shared" ca="1" si="653"/>
        <v>106.03198780054474</v>
      </c>
      <c r="BT405" s="104">
        <f t="shared" ca="1" si="653"/>
        <v>116.39190235904181</v>
      </c>
      <c r="BU405" s="104">
        <f t="shared" ca="1" si="653"/>
        <v>111.58531198436863</v>
      </c>
      <c r="BV405" s="104">
        <f t="shared" ca="1" si="653"/>
        <v>92.915716204663951</v>
      </c>
      <c r="BW405" s="104">
        <f t="shared" ca="1" si="653"/>
        <v>72.970916145782795</v>
      </c>
      <c r="BX405" s="104">
        <f t="shared" ca="1" si="653"/>
        <v>60.047717471710904</v>
      </c>
      <c r="BY405" s="104">
        <f t="shared" ca="1" si="653"/>
        <v>55.777256912449253</v>
      </c>
      <c r="BZ405" s="62"/>
      <c r="CA405" s="80">
        <f t="shared" si="654"/>
        <v>67.500010000000003</v>
      </c>
      <c r="CB405" s="104">
        <f t="shared" ca="1" si="655"/>
        <v>71.764453019179328</v>
      </c>
      <c r="CC405" s="104">
        <f t="shared" ca="1" si="655"/>
        <v>68.654689331969735</v>
      </c>
      <c r="CD405" s="104">
        <f t="shared" ca="1" si="655"/>
        <v>63.593105403971457</v>
      </c>
      <c r="CE405" s="104">
        <f t="shared" ca="1" si="655"/>
        <v>63.598106219129086</v>
      </c>
      <c r="CF405" s="104">
        <f t="shared" ca="1" si="655"/>
        <v>73.798420952091135</v>
      </c>
      <c r="CG405" s="104">
        <f t="shared" ca="1" si="655"/>
        <v>99.007167329047959</v>
      </c>
      <c r="CH405" s="104">
        <f t="shared" ca="1" si="655"/>
        <v>144.23160283263198</v>
      </c>
      <c r="CI405" s="104">
        <f t="shared" ca="1" si="655"/>
        <v>207.21375388058024</v>
      </c>
      <c r="CJ405" s="104">
        <f t="shared" ca="1" si="655"/>
        <v>265.98725746162722</v>
      </c>
      <c r="CK405" s="104">
        <f t="shared" ca="1" si="655"/>
        <v>295.00652877147758</v>
      </c>
      <c r="CL405" s="104">
        <f t="shared" ca="1" si="655"/>
        <v>297.80065568302456</v>
      </c>
      <c r="CM405" s="104">
        <f t="shared" ca="1" si="655"/>
        <v>293.06264433005322</v>
      </c>
      <c r="CN405" s="104">
        <f t="shared" ca="1" si="655"/>
        <v>290.94029477388841</v>
      </c>
      <c r="CP405" s="80">
        <f t="shared" si="656"/>
        <v>67.500010000000003</v>
      </c>
      <c r="CQ405" s="104">
        <f t="shared" ca="1" si="657"/>
        <v>43.598796538830349</v>
      </c>
      <c r="CR405" s="104">
        <f t="shared" ca="1" si="657"/>
        <v>40.126247704582063</v>
      </c>
      <c r="CS405" s="104">
        <f t="shared" ca="1" si="657"/>
        <v>33.695956745013284</v>
      </c>
      <c r="CT405" s="104">
        <f t="shared" ca="1" si="657"/>
        <v>30.326232539060907</v>
      </c>
      <c r="CU405" s="104">
        <f t="shared" ca="1" si="657"/>
        <v>32.894613158080247</v>
      </c>
      <c r="CV405" s="104">
        <f t="shared" ca="1" si="657"/>
        <v>41.815695236476358</v>
      </c>
      <c r="CW405" s="104">
        <f t="shared" ca="1" si="657"/>
        <v>55.428389872387882</v>
      </c>
      <c r="CX405" s="104">
        <f t="shared" ca="1" si="657"/>
        <v>67.994294551337191</v>
      </c>
      <c r="CY405" s="104">
        <f t="shared" ca="1" si="657"/>
        <v>70.416838062471484</v>
      </c>
      <c r="CZ405" s="104">
        <f t="shared" ca="1" si="657"/>
        <v>61.166521431121197</v>
      </c>
      <c r="DA405" s="104">
        <f t="shared" ca="1" si="657"/>
        <v>49.410845725224348</v>
      </c>
      <c r="DB405" s="104">
        <f t="shared" ca="1" si="657"/>
        <v>42.423728398677966</v>
      </c>
      <c r="DC405" s="104">
        <f t="shared" ca="1" si="657"/>
        <v>40.580672754286567</v>
      </c>
      <c r="DE405" s="80">
        <f t="shared" si="658"/>
        <v>67.500010000000003</v>
      </c>
      <c r="DF405" s="104">
        <f t="shared" ca="1" si="659"/>
        <v>87.88547721416262</v>
      </c>
      <c r="DG405" s="104">
        <f t="shared" ca="1" si="659"/>
        <v>83.655850892896552</v>
      </c>
      <c r="DH405" s="104">
        <f t="shared" ca="1" si="659"/>
        <v>74.685957172407342</v>
      </c>
      <c r="DI405" s="104">
        <f t="shared" ca="1" si="659"/>
        <v>66.48183291055426</v>
      </c>
      <c r="DJ405" s="104">
        <f t="shared" ca="1" si="659"/>
        <v>62.779945426469936</v>
      </c>
      <c r="DK405" s="104">
        <f t="shared" ca="1" si="659"/>
        <v>69.945606059737315</v>
      </c>
      <c r="DL405" s="104">
        <f t="shared" ca="1" si="659"/>
        <v>97.368188618757088</v>
      </c>
      <c r="DM405" s="104">
        <f t="shared" ca="1" si="659"/>
        <v>147.54007104282476</v>
      </c>
      <c r="DN405" s="104">
        <f t="shared" ca="1" si="659"/>
        <v>205.34987844484274</v>
      </c>
      <c r="DO405" s="104">
        <f t="shared" ca="1" si="659"/>
        <v>245.4072102595199</v>
      </c>
      <c r="DP405" s="104">
        <f t="shared" ca="1" si="659"/>
        <v>262.10582196343807</v>
      </c>
      <c r="DQ405" s="104">
        <f t="shared" ca="1" si="659"/>
        <v>267.03851356519988</v>
      </c>
      <c r="DR405" s="104">
        <f t="shared" ca="1" si="659"/>
        <v>268.23298031700284</v>
      </c>
      <c r="DT405" s="80">
        <f t="shared" si="660"/>
        <v>67.500010000000003</v>
      </c>
      <c r="DU405" s="104">
        <f t="shared" ca="1" si="661"/>
        <v>35.590244413929824</v>
      </c>
      <c r="DV405" s="104">
        <f t="shared" ca="1" si="661"/>
        <v>36.873916910226434</v>
      </c>
      <c r="DW405" s="104">
        <f t="shared" ca="1" si="661"/>
        <v>41.146196288895489</v>
      </c>
      <c r="DX405" s="104">
        <f t="shared" ca="1" si="661"/>
        <v>49.840514245871681</v>
      </c>
      <c r="DY405" s="104">
        <f t="shared" ca="1" si="661"/>
        <v>65.912859977023331</v>
      </c>
      <c r="DZ405" s="104">
        <f t="shared" ca="1" si="661"/>
        <v>94.421407470851804</v>
      </c>
      <c r="EA405" s="104">
        <f t="shared" ca="1" si="661"/>
        <v>141.28546284164742</v>
      </c>
      <c r="EB405" s="104">
        <f t="shared" ca="1" si="661"/>
        <v>204.92461001277076</v>
      </c>
      <c r="EC405" s="104">
        <f t="shared" ca="1" si="661"/>
        <v>263.65496739261692</v>
      </c>
      <c r="ED405" s="104">
        <f t="shared" ca="1" si="661"/>
        <v>291.88259690246082</v>
      </c>
      <c r="EE405" s="104">
        <f t="shared" ca="1" si="661"/>
        <v>292.89280558947036</v>
      </c>
      <c r="EF405" s="104">
        <f t="shared" ca="1" si="661"/>
        <v>285.60249469637307</v>
      </c>
      <c r="EG405" s="104">
        <f t="shared" ca="1" si="661"/>
        <v>282.06173186440265</v>
      </c>
      <c r="EI405" s="80">
        <f t="shared" si="662"/>
        <v>67.500010000000003</v>
      </c>
      <c r="EJ405" s="104">
        <f t="shared" ca="1" si="663"/>
        <v>7.4245879335808347</v>
      </c>
      <c r="EK405" s="104">
        <f t="shared" ca="1" si="663"/>
        <v>8.3454752828387662</v>
      </c>
      <c r="EL405" s="104">
        <f t="shared" ca="1" si="663"/>
        <v>11.249047629937316</v>
      </c>
      <c r="EM405" s="104">
        <f t="shared" ca="1" si="663"/>
        <v>16.568640565803506</v>
      </c>
      <c r="EN405" s="104">
        <f t="shared" ca="1" si="663"/>
        <v>25.009052183012432</v>
      </c>
      <c r="EO405" s="104">
        <f t="shared" ca="1" si="663"/>
        <v>37.229935378280203</v>
      </c>
      <c r="EP405" s="104">
        <f t="shared" ca="1" si="663"/>
        <v>52.482249881403355</v>
      </c>
      <c r="EQ405" s="104">
        <f t="shared" ca="1" si="663"/>
        <v>65.705150683527691</v>
      </c>
      <c r="ER405" s="104">
        <f t="shared" ca="1" si="663"/>
        <v>68.084547993461214</v>
      </c>
      <c r="ES405" s="104">
        <f t="shared" ca="1" si="663"/>
        <v>58.042589562104439</v>
      </c>
      <c r="ET405" s="104">
        <f t="shared" ca="1" si="663"/>
        <v>44.502995631670188</v>
      </c>
      <c r="EU405" s="104">
        <f t="shared" ca="1" si="663"/>
        <v>34.963578764997891</v>
      </c>
      <c r="EV405" s="104">
        <f t="shared" ca="1" si="663"/>
        <v>31.702109844800802</v>
      </c>
      <c r="EX405" s="80">
        <f t="shared" si="664"/>
        <v>67.500010000000003</v>
      </c>
      <c r="EY405" s="104">
        <f t="shared" ca="1" si="665"/>
        <v>0</v>
      </c>
      <c r="EZ405" s="104">
        <f t="shared" ca="1" si="665"/>
        <v>0</v>
      </c>
      <c r="FA405" s="104">
        <f t="shared" ca="1" si="665"/>
        <v>0</v>
      </c>
      <c r="FB405" s="104">
        <f t="shared" ca="1" si="665"/>
        <v>0</v>
      </c>
      <c r="FC405" s="104">
        <f t="shared" ca="1" si="665"/>
        <v>0</v>
      </c>
      <c r="FD405" s="104">
        <f t="shared" ca="1" si="665"/>
        <v>0</v>
      </c>
      <c r="FE405" s="104">
        <f t="shared" ca="1" si="665"/>
        <v>0</v>
      </c>
      <c r="FF405" s="104">
        <f t="shared" ca="1" si="665"/>
        <v>0</v>
      </c>
      <c r="FG405" s="104">
        <f t="shared" ca="1" si="665"/>
        <v>0</v>
      </c>
      <c r="FH405" s="104">
        <f t="shared" ca="1" si="665"/>
        <v>0</v>
      </c>
      <c r="FI405" s="104">
        <f t="shared" ca="1" si="665"/>
        <v>0</v>
      </c>
      <c r="FJ405" s="104">
        <f t="shared" ca="1" si="665"/>
        <v>0</v>
      </c>
      <c r="FK405" s="104">
        <f t="shared" ca="1" si="665"/>
        <v>0</v>
      </c>
      <c r="FM405" s="80">
        <f t="shared" si="666"/>
        <v>67.500010000000003</v>
      </c>
      <c r="FN405" s="104">
        <f t="shared" ca="1" si="667"/>
        <v>0</v>
      </c>
      <c r="FO405" s="104">
        <f t="shared" ca="1" si="667"/>
        <v>0</v>
      </c>
      <c r="FP405" s="104">
        <f t="shared" ca="1" si="667"/>
        <v>0</v>
      </c>
      <c r="FQ405" s="104">
        <f t="shared" ca="1" si="667"/>
        <v>0</v>
      </c>
      <c r="FR405" s="104">
        <f t="shared" ca="1" si="667"/>
        <v>0</v>
      </c>
      <c r="FS405" s="104">
        <f t="shared" ca="1" si="667"/>
        <v>0</v>
      </c>
      <c r="FT405" s="104">
        <f t="shared" ca="1" si="667"/>
        <v>0</v>
      </c>
      <c r="FU405" s="104">
        <f t="shared" ca="1" si="667"/>
        <v>0</v>
      </c>
      <c r="FV405" s="104">
        <f t="shared" ca="1" si="667"/>
        <v>0</v>
      </c>
      <c r="FW405" s="104">
        <f t="shared" ca="1" si="667"/>
        <v>0</v>
      </c>
      <c r="FX405" s="104">
        <f t="shared" ca="1" si="667"/>
        <v>0</v>
      </c>
      <c r="FY405" s="104">
        <f t="shared" ca="1" si="667"/>
        <v>0</v>
      </c>
      <c r="FZ405" s="104">
        <f t="shared" ca="1" si="667"/>
        <v>0</v>
      </c>
    </row>
    <row r="406" spans="15:184">
      <c r="O406" s="64"/>
      <c r="P406" s="64"/>
      <c r="S406" s="26">
        <f t="shared" si="647"/>
        <v>75.000010000000003</v>
      </c>
      <c r="T406" s="84">
        <f t="shared" ca="1" si="648"/>
        <v>35.571207201156625</v>
      </c>
      <c r="U406" s="84">
        <f t="shared" ca="1" si="648"/>
        <v>36.765132373715808</v>
      </c>
      <c r="V406" s="84">
        <f t="shared" ca="1" si="648"/>
        <v>40.706881739887955</v>
      </c>
      <c r="W406" s="84">
        <f t="shared" ca="1" si="648"/>
        <v>48.606689157287057</v>
      </c>
      <c r="X406" s="84">
        <f t="shared" ca="1" si="648"/>
        <v>62.915587524305735</v>
      </c>
      <c r="Y406" s="84">
        <f t="shared" ca="1" si="648"/>
        <v>87.805781054412208</v>
      </c>
      <c r="Z406" s="84">
        <f t="shared" ca="1" si="648"/>
        <v>128.60413548385785</v>
      </c>
      <c r="AA406" s="84">
        <f t="shared" ca="1" si="648"/>
        <v>186.75294476228441</v>
      </c>
      <c r="AB406" s="84">
        <f t="shared" ca="1" si="648"/>
        <v>249.43988926439442</v>
      </c>
      <c r="AC406" s="84">
        <f t="shared" ca="1" si="648"/>
        <v>292.89280558947036</v>
      </c>
      <c r="AD406" s="84">
        <f t="shared" ca="1" si="648"/>
        <v>309.05898430856826</v>
      </c>
      <c r="AE406" s="84">
        <f t="shared" ca="1" si="648"/>
        <v>310.16789993119374</v>
      </c>
      <c r="AF406" s="84">
        <f t="shared" ca="1" si="648"/>
        <v>309.0616479986565</v>
      </c>
      <c r="AG406" s="59"/>
      <c r="AH406" s="80">
        <f t="shared" si="649"/>
        <v>75.000010000000003</v>
      </c>
      <c r="AI406" s="104">
        <f t="shared" ca="1" si="650"/>
        <v>4.4737462553123155</v>
      </c>
      <c r="AJ406" s="104">
        <f t="shared" ca="1" si="650"/>
        <v>5.1920717837536881</v>
      </c>
      <c r="AK406" s="104">
        <f t="shared" ca="1" si="650"/>
        <v>7.4350080598197703</v>
      </c>
      <c r="AL406" s="104">
        <f t="shared" ca="1" si="650"/>
        <v>11.465618493984724</v>
      </c>
      <c r="AM406" s="104">
        <f t="shared" ca="1" si="650"/>
        <v>17.686517869525311</v>
      </c>
      <c r="AN406" s="104">
        <f t="shared" ca="1" si="650"/>
        <v>26.422546942311026</v>
      </c>
      <c r="AO406" s="104">
        <f t="shared" ca="1" si="650"/>
        <v>37.152366284587494</v>
      </c>
      <c r="AP406" s="104">
        <f t="shared" ca="1" si="650"/>
        <v>46.941222499459329</v>
      </c>
      <c r="AQ406" s="104">
        <f t="shared" ca="1" si="650"/>
        <v>50.247773321612499</v>
      </c>
      <c r="AR406" s="104">
        <f t="shared" ca="1" si="650"/>
        <v>44.502995631670188</v>
      </c>
      <c r="AS406" s="104">
        <f t="shared" ca="1" si="650"/>
        <v>34.565418965707295</v>
      </c>
      <c r="AT406" s="104">
        <f t="shared" ca="1" si="650"/>
        <v>26.744672269129602</v>
      </c>
      <c r="AU406" s="104">
        <f t="shared" ca="1" si="650"/>
        <v>23.941947626607661</v>
      </c>
      <c r="AV406" s="62"/>
      <c r="AW406" s="80">
        <f t="shared" si="651"/>
        <v>75.000010000000003</v>
      </c>
      <c r="AX406" s="104">
        <f t="shared" ca="1" si="652"/>
        <v>35.849780072149009</v>
      </c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80">
        <f t="shared" si="668"/>
        <v>75.000010000000003</v>
      </c>
      <c r="BM406" s="104">
        <f t="shared" ca="1" si="653"/>
        <v>44.797272582773651</v>
      </c>
      <c r="BN406" s="104">
        <f t="shared" ca="1" si="653"/>
        <v>45.613292288944493</v>
      </c>
      <c r="BO406" s="104">
        <f t="shared" ca="1" si="653"/>
        <v>48.141889799707712</v>
      </c>
      <c r="BP406" s="104">
        <f t="shared" ca="1" si="653"/>
        <v>52.611814782880209</v>
      </c>
      <c r="BQ406" s="104">
        <f t="shared" ca="1" si="653"/>
        <v>59.318870666617102</v>
      </c>
      <c r="BR406" s="104">
        <f t="shared" ca="1" si="653"/>
        <v>68.302721971078469</v>
      </c>
      <c r="BS406" s="104">
        <f t="shared" ca="1" si="653"/>
        <v>78.409544758575464</v>
      </c>
      <c r="BT406" s="104">
        <f t="shared" ca="1" si="653"/>
        <v>85.732377335527048</v>
      </c>
      <c r="BU406" s="104">
        <f t="shared" ca="1" si="653"/>
        <v>84.302856810580707</v>
      </c>
      <c r="BV406" s="104">
        <f t="shared" ca="1" si="653"/>
        <v>72.970916145782795</v>
      </c>
      <c r="BW406" s="104">
        <f t="shared" ca="1" si="653"/>
        <v>58.71825827263924</v>
      </c>
      <c r="BX406" s="104">
        <f t="shared" ca="1" si="653"/>
        <v>48.554658935961243</v>
      </c>
      <c r="BY406" s="104">
        <f t="shared" ca="1" si="653"/>
        <v>45.048668031610902</v>
      </c>
      <c r="BZ406" s="62"/>
      <c r="CA406" s="80">
        <f t="shared" si="654"/>
        <v>75.000010000000003</v>
      </c>
      <c r="CB406" s="104">
        <f t="shared" ca="1" si="655"/>
        <v>95.206280239987834</v>
      </c>
      <c r="CC406" s="104">
        <f t="shared" ca="1" si="655"/>
        <v>87.866969030139316</v>
      </c>
      <c r="CD406" s="104">
        <f t="shared" ca="1" si="655"/>
        <v>75.321635907580301</v>
      </c>
      <c r="CE406" s="104">
        <f t="shared" ca="1" si="655"/>
        <v>69.385351515181924</v>
      </c>
      <c r="CF406" s="104">
        <f t="shared" ca="1" si="655"/>
        <v>74.835950363261205</v>
      </c>
      <c r="CG406" s="104">
        <f t="shared" ca="1" si="655"/>
        <v>94.8188377715706</v>
      </c>
      <c r="CH406" s="104">
        <f t="shared" ca="1" si="655"/>
        <v>133.17848218156749</v>
      </c>
      <c r="CI406" s="104">
        <f t="shared" ca="1" si="655"/>
        <v>190.33639571672953</v>
      </c>
      <c r="CJ406" s="104">
        <f t="shared" ca="1" si="655"/>
        <v>253.07594319631752</v>
      </c>
      <c r="CK406" s="104">
        <f t="shared" ca="1" si="655"/>
        <v>297.80065568302456</v>
      </c>
      <c r="CL406" s="104">
        <f t="shared" ca="1" si="655"/>
        <v>317.20242586740056</v>
      </c>
      <c r="CM406" s="104">
        <f t="shared" ca="1" si="655"/>
        <v>323.73636003257059</v>
      </c>
      <c r="CN406" s="104">
        <f t="shared" ca="1" si="655"/>
        <v>326.04629201592775</v>
      </c>
      <c r="CP406" s="80">
        <f t="shared" si="656"/>
        <v>75.000010000000003</v>
      </c>
      <c r="CQ406" s="104">
        <f t="shared" ca="1" si="657"/>
        <v>64.10881929414353</v>
      </c>
      <c r="CR406" s="104">
        <f t="shared" ca="1" si="657"/>
        <v>56.293908440177198</v>
      </c>
      <c r="CS406" s="104">
        <f t="shared" ca="1" si="657"/>
        <v>42.049762227512119</v>
      </c>
      <c r="CT406" s="104">
        <f t="shared" ca="1" si="657"/>
        <v>32.244280851879594</v>
      </c>
      <c r="CU406" s="104">
        <f t="shared" ca="1" si="657"/>
        <v>29.606880708480791</v>
      </c>
      <c r="CV406" s="104">
        <f t="shared" ca="1" si="657"/>
        <v>33.435603659469422</v>
      </c>
      <c r="CW406" s="104">
        <f t="shared" ca="1" si="657"/>
        <v>41.726712982297116</v>
      </c>
      <c r="CX406" s="104">
        <f t="shared" ca="1" si="657"/>
        <v>50.52467345390447</v>
      </c>
      <c r="CY406" s="104">
        <f t="shared" ca="1" si="657"/>
        <v>53.883827253535593</v>
      </c>
      <c r="CZ406" s="104">
        <f t="shared" ca="1" si="657"/>
        <v>49.410845725224348</v>
      </c>
      <c r="DA406" s="104">
        <f t="shared" ca="1" si="657"/>
        <v>42.708860524539567</v>
      </c>
      <c r="DB406" s="104">
        <f t="shared" ca="1" si="657"/>
        <v>40.313132370506487</v>
      </c>
      <c r="DC406" s="104">
        <f t="shared" ca="1" si="657"/>
        <v>40.926591643878844</v>
      </c>
      <c r="DE406" s="80">
        <f t="shared" si="658"/>
        <v>75.000010000000003</v>
      </c>
      <c r="DF406" s="104">
        <f t="shared" ca="1" si="659"/>
        <v>110.54350701502985</v>
      </c>
      <c r="DG406" s="104">
        <f t="shared" ca="1" si="659"/>
        <v>102.33373595559529</v>
      </c>
      <c r="DH406" s="104">
        <f t="shared" ca="1" si="659"/>
        <v>86.793840074015193</v>
      </c>
      <c r="DI406" s="104">
        <f t="shared" ca="1" si="659"/>
        <v>74.685957172407342</v>
      </c>
      <c r="DJ406" s="104">
        <f t="shared" ca="1" si="659"/>
        <v>69.865148030372978</v>
      </c>
      <c r="DK406" s="104">
        <f t="shared" ca="1" si="659"/>
        <v>76.618616611802835</v>
      </c>
      <c r="DL406" s="104">
        <f t="shared" ca="1" si="659"/>
        <v>101.9504440939258</v>
      </c>
      <c r="DM406" s="104">
        <f t="shared" ca="1" si="659"/>
        <v>149.50031649720782</v>
      </c>
      <c r="DN406" s="104">
        <f t="shared" ca="1" si="659"/>
        <v>210.31371191974819</v>
      </c>
      <c r="DO406" s="104">
        <f t="shared" ca="1" si="659"/>
        <v>262.10582196343807</v>
      </c>
      <c r="DP406" s="104">
        <f t="shared" ca="1" si="659"/>
        <v>292.22942570543074</v>
      </c>
      <c r="DQ406" s="104">
        <f t="shared" ca="1" si="659"/>
        <v>307.03729523071195</v>
      </c>
      <c r="DR406" s="104">
        <f t="shared" ca="1" si="659"/>
        <v>312.33948400364267</v>
      </c>
      <c r="DT406" s="80">
        <f t="shared" si="660"/>
        <v>75.000010000000003</v>
      </c>
      <c r="DU406" s="104">
        <f t="shared" ca="1" si="661"/>
        <v>35.571207201156625</v>
      </c>
      <c r="DV406" s="104">
        <f t="shared" ca="1" si="661"/>
        <v>36.765132373715808</v>
      </c>
      <c r="DW406" s="104">
        <f t="shared" ca="1" si="661"/>
        <v>40.706881739887955</v>
      </c>
      <c r="DX406" s="104">
        <f t="shared" ca="1" si="661"/>
        <v>48.606689157287057</v>
      </c>
      <c r="DY406" s="104">
        <f t="shared" ca="1" si="661"/>
        <v>62.915587524305735</v>
      </c>
      <c r="DZ406" s="104">
        <f t="shared" ca="1" si="661"/>
        <v>87.805781054412208</v>
      </c>
      <c r="EA406" s="104">
        <f t="shared" ca="1" si="661"/>
        <v>128.60413548385785</v>
      </c>
      <c r="EB406" s="104">
        <f t="shared" ca="1" si="661"/>
        <v>186.75294476228441</v>
      </c>
      <c r="EC406" s="104">
        <f t="shared" ca="1" si="661"/>
        <v>249.43988926439442</v>
      </c>
      <c r="ED406" s="104">
        <f t="shared" ca="1" si="661"/>
        <v>292.89280558947036</v>
      </c>
      <c r="EE406" s="104">
        <f t="shared" ca="1" si="661"/>
        <v>309.05898430856826</v>
      </c>
      <c r="EF406" s="104">
        <f t="shared" ca="1" si="661"/>
        <v>310.16789993119374</v>
      </c>
      <c r="EG406" s="104">
        <f t="shared" ca="1" si="661"/>
        <v>309.0616479986565</v>
      </c>
      <c r="EI406" s="80">
        <f t="shared" si="662"/>
        <v>75.000010000000003</v>
      </c>
      <c r="EJ406" s="104">
        <f t="shared" ca="1" si="663"/>
        <v>4.4737462553123155</v>
      </c>
      <c r="EK406" s="104">
        <f t="shared" ca="1" si="663"/>
        <v>5.1920717837536881</v>
      </c>
      <c r="EL406" s="104">
        <f t="shared" ca="1" si="663"/>
        <v>7.4350080598197703</v>
      </c>
      <c r="EM406" s="104">
        <f t="shared" ca="1" si="663"/>
        <v>11.465618493984724</v>
      </c>
      <c r="EN406" s="104">
        <f t="shared" ca="1" si="663"/>
        <v>17.686517869525311</v>
      </c>
      <c r="EO406" s="104">
        <f t="shared" ca="1" si="663"/>
        <v>26.422546942311026</v>
      </c>
      <c r="EP406" s="104">
        <f t="shared" ca="1" si="663"/>
        <v>37.152366284587494</v>
      </c>
      <c r="EQ406" s="104">
        <f t="shared" ca="1" si="663"/>
        <v>46.941222499459329</v>
      </c>
      <c r="ER406" s="104">
        <f t="shared" ca="1" si="663"/>
        <v>50.247773321612499</v>
      </c>
      <c r="ES406" s="104">
        <f t="shared" ca="1" si="663"/>
        <v>44.502995631670188</v>
      </c>
      <c r="ET406" s="104">
        <f t="shared" ca="1" si="663"/>
        <v>34.565418965707295</v>
      </c>
      <c r="EU406" s="104">
        <f t="shared" ca="1" si="663"/>
        <v>26.744672269129602</v>
      </c>
      <c r="EV406" s="104">
        <f t="shared" ca="1" si="663"/>
        <v>23.941947626607661</v>
      </c>
      <c r="EX406" s="80">
        <f t="shared" si="664"/>
        <v>75.000010000000003</v>
      </c>
      <c r="EY406" s="104">
        <f t="shared" ca="1" si="665"/>
        <v>0</v>
      </c>
      <c r="EZ406" s="104">
        <f t="shared" ca="1" si="665"/>
        <v>0</v>
      </c>
      <c r="FA406" s="104">
        <f t="shared" ca="1" si="665"/>
        <v>0</v>
      </c>
      <c r="FB406" s="104">
        <f t="shared" ca="1" si="665"/>
        <v>0</v>
      </c>
      <c r="FC406" s="104">
        <f t="shared" ca="1" si="665"/>
        <v>0</v>
      </c>
      <c r="FD406" s="104">
        <f t="shared" ca="1" si="665"/>
        <v>0</v>
      </c>
      <c r="FE406" s="104">
        <f t="shared" ca="1" si="665"/>
        <v>0</v>
      </c>
      <c r="FF406" s="104">
        <f t="shared" ca="1" si="665"/>
        <v>0</v>
      </c>
      <c r="FG406" s="104">
        <f t="shared" ca="1" si="665"/>
        <v>0</v>
      </c>
      <c r="FH406" s="104">
        <f t="shared" ca="1" si="665"/>
        <v>0</v>
      </c>
      <c r="FI406" s="104">
        <f t="shared" ca="1" si="665"/>
        <v>0</v>
      </c>
      <c r="FJ406" s="104">
        <f t="shared" ca="1" si="665"/>
        <v>0</v>
      </c>
      <c r="FK406" s="104">
        <f t="shared" ca="1" si="665"/>
        <v>0</v>
      </c>
      <c r="FM406" s="80">
        <f t="shared" si="666"/>
        <v>75.000010000000003</v>
      </c>
      <c r="FN406" s="104">
        <f t="shared" ca="1" si="667"/>
        <v>0</v>
      </c>
      <c r="FO406" s="104">
        <f t="shared" ca="1" si="667"/>
        <v>0</v>
      </c>
      <c r="FP406" s="104">
        <f t="shared" ca="1" si="667"/>
        <v>0</v>
      </c>
      <c r="FQ406" s="104">
        <f t="shared" ca="1" si="667"/>
        <v>0</v>
      </c>
      <c r="FR406" s="104">
        <f t="shared" ca="1" si="667"/>
        <v>0</v>
      </c>
      <c r="FS406" s="104">
        <f t="shared" ca="1" si="667"/>
        <v>0</v>
      </c>
      <c r="FT406" s="104">
        <f t="shared" ca="1" si="667"/>
        <v>0</v>
      </c>
      <c r="FU406" s="104">
        <f t="shared" ca="1" si="667"/>
        <v>0</v>
      </c>
      <c r="FV406" s="104">
        <f t="shared" ca="1" si="667"/>
        <v>0</v>
      </c>
      <c r="FW406" s="104">
        <f t="shared" ca="1" si="667"/>
        <v>0</v>
      </c>
      <c r="FX406" s="104">
        <f t="shared" ca="1" si="667"/>
        <v>0</v>
      </c>
      <c r="FY406" s="104">
        <f t="shared" ca="1" si="667"/>
        <v>0</v>
      </c>
      <c r="FZ406" s="104">
        <f t="shared" ca="1" si="667"/>
        <v>0</v>
      </c>
    </row>
    <row r="407" spans="15:184">
      <c r="O407" s="64"/>
      <c r="P407" s="64"/>
      <c r="S407" s="26">
        <f t="shared" si="647"/>
        <v>82.500010000000003</v>
      </c>
      <c r="T407" s="84">
        <f t="shared" ca="1" si="648"/>
        <v>35.531315399231623</v>
      </c>
      <c r="U407" s="84">
        <f t="shared" ca="1" si="648"/>
        <v>36.67224450511371</v>
      </c>
      <c r="V407" s="84">
        <f t="shared" ca="1" si="648"/>
        <v>40.421220505190803</v>
      </c>
      <c r="W407" s="84">
        <f t="shared" ca="1" si="648"/>
        <v>47.866454169288772</v>
      </c>
      <c r="X407" s="84">
        <f t="shared" ca="1" si="648"/>
        <v>61.183999577159469</v>
      </c>
      <c r="Y407" s="84">
        <f t="shared" ca="1" si="648"/>
        <v>84.042606467674574</v>
      </c>
      <c r="Z407" s="84">
        <f t="shared" ca="1" si="648"/>
        <v>121.23803569701636</v>
      </c>
      <c r="AA407" s="84">
        <f t="shared" ca="1" si="648"/>
        <v>175.00200764118662</v>
      </c>
      <c r="AB407" s="84">
        <f t="shared" ca="1" si="648"/>
        <v>236.58055857959567</v>
      </c>
      <c r="AC407" s="84">
        <f t="shared" ca="1" si="648"/>
        <v>285.60249469637307</v>
      </c>
      <c r="AD407" s="84">
        <f t="shared" ca="1" si="648"/>
        <v>310.16789993119374</v>
      </c>
      <c r="AE407" s="84">
        <f t="shared" ca="1" si="648"/>
        <v>317.17284136308194</v>
      </c>
      <c r="AF407" s="84">
        <f t="shared" ca="1" si="648"/>
        <v>318.0039040493923</v>
      </c>
      <c r="AG407" s="59"/>
      <c r="AH407" s="80">
        <f t="shared" si="649"/>
        <v>82.500010000000003</v>
      </c>
      <c r="AI407" s="104">
        <f t="shared" ca="1" si="650"/>
        <v>2.788644492803928</v>
      </c>
      <c r="AJ407" s="104">
        <f t="shared" ca="1" si="650"/>
        <v>3.4003708250455271</v>
      </c>
      <c r="AK407" s="104">
        <f t="shared" ca="1" si="650"/>
        <v>5.2982044722549677</v>
      </c>
      <c r="AL407" s="104">
        <f t="shared" ca="1" si="650"/>
        <v>8.6645779660347699</v>
      </c>
      <c r="AM407" s="104">
        <f t="shared" ca="1" si="650"/>
        <v>13.759898579701801</v>
      </c>
      <c r="AN407" s="104">
        <f t="shared" ca="1" si="650"/>
        <v>20.741074746301177</v>
      </c>
      <c r="AO407" s="104">
        <f t="shared" ca="1" si="650"/>
        <v>29.107922479795498</v>
      </c>
      <c r="AP407" s="104">
        <f t="shared" ca="1" si="650"/>
        <v>36.663073847836294</v>
      </c>
      <c r="AQ407" s="104">
        <f t="shared" ca="1" si="650"/>
        <v>39.362052954763087</v>
      </c>
      <c r="AR407" s="104">
        <f t="shared" ca="1" si="650"/>
        <v>34.963578764997891</v>
      </c>
      <c r="AS407" s="104">
        <f t="shared" ca="1" si="650"/>
        <v>26.744672269129602</v>
      </c>
      <c r="AT407" s="104">
        <f t="shared" ca="1" si="650"/>
        <v>19.94644578032657</v>
      </c>
      <c r="AU407" s="104">
        <f t="shared" ca="1" si="650"/>
        <v>17.449332180393078</v>
      </c>
      <c r="AV407" s="62"/>
      <c r="AW407" s="80">
        <f t="shared" si="651"/>
        <v>82.500010000000003</v>
      </c>
      <c r="AX407" s="104">
        <f t="shared" ca="1" si="652"/>
        <v>33.848910278169619</v>
      </c>
      <c r="AY407" s="80">
        <f t="shared" ref="AY407:BJ407" si="669">AY392</f>
        <v>7.5000099999999996</v>
      </c>
      <c r="AZ407" s="80">
        <f t="shared" si="669"/>
        <v>15.00001</v>
      </c>
      <c r="BA407" s="80">
        <f t="shared" si="669"/>
        <v>22.50001</v>
      </c>
      <c r="BB407" s="80">
        <f t="shared" si="669"/>
        <v>30.00001</v>
      </c>
      <c r="BC407" s="80">
        <f t="shared" si="669"/>
        <v>37.500010000000003</v>
      </c>
      <c r="BD407" s="80">
        <f t="shared" si="669"/>
        <v>45.000010000000003</v>
      </c>
      <c r="BE407" s="80">
        <f t="shared" si="669"/>
        <v>52.500010000000003</v>
      </c>
      <c r="BF407" s="80">
        <f t="shared" si="669"/>
        <v>60.000010000000003</v>
      </c>
      <c r="BG407" s="80">
        <f t="shared" si="669"/>
        <v>67.500010000000003</v>
      </c>
      <c r="BH407" s="80">
        <f t="shared" si="669"/>
        <v>75.000010000000003</v>
      </c>
      <c r="BI407" s="80">
        <f t="shared" si="669"/>
        <v>82.500010000000003</v>
      </c>
      <c r="BJ407" s="80">
        <f t="shared" si="669"/>
        <v>90.000010000000003</v>
      </c>
      <c r="BK407" s="62"/>
      <c r="BL407" s="80">
        <f t="shared" si="668"/>
        <v>82.500010000000003</v>
      </c>
      <c r="BM407" s="104">
        <f t="shared" ca="1" si="653"/>
        <v>39.42619926377747</v>
      </c>
      <c r="BN407" s="104">
        <f t="shared" ca="1" si="653"/>
        <v>40.072615330159245</v>
      </c>
      <c r="BO407" s="104">
        <f t="shared" ca="1" si="653"/>
        <v>42.063336845970795</v>
      </c>
      <c r="BP407" s="104">
        <f t="shared" ca="1" si="653"/>
        <v>45.538494876261218</v>
      </c>
      <c r="BQ407" s="104">
        <f t="shared" ca="1" si="653"/>
        <v>50.654282855289068</v>
      </c>
      <c r="BR407" s="104">
        <f t="shared" ca="1" si="653"/>
        <v>57.338871641925174</v>
      </c>
      <c r="BS407" s="104">
        <f t="shared" ca="1" si="653"/>
        <v>64.660486855433305</v>
      </c>
      <c r="BT407" s="104">
        <f t="shared" ca="1" si="653"/>
        <v>69.851597214690742</v>
      </c>
      <c r="BU407" s="104">
        <f t="shared" ca="1" si="653"/>
        <v>68.72358577734839</v>
      </c>
      <c r="BV407" s="104">
        <f t="shared" ca="1" si="653"/>
        <v>60.047717471710904</v>
      </c>
      <c r="BW407" s="104">
        <f t="shared" ca="1" si="653"/>
        <v>48.554658935961243</v>
      </c>
      <c r="BX407" s="104">
        <f t="shared" ca="1" si="653"/>
        <v>39.985389202119578</v>
      </c>
      <c r="BY407" s="104">
        <f t="shared" ca="1" si="653"/>
        <v>36.960352686160363</v>
      </c>
      <c r="BZ407" s="62"/>
      <c r="CA407" s="80">
        <f t="shared" si="654"/>
        <v>82.500010000000003</v>
      </c>
      <c r="CB407" s="104">
        <f t="shared" ca="1" si="655"/>
        <v>131.77251276991896</v>
      </c>
      <c r="CC407" s="104">
        <f t="shared" ca="1" si="655"/>
        <v>115.59984681552969</v>
      </c>
      <c r="CD407" s="104">
        <f t="shared" ca="1" si="655"/>
        <v>90.211727273825161</v>
      </c>
      <c r="CE407" s="104">
        <f t="shared" ca="1" si="655"/>
        <v>76.575178830497151</v>
      </c>
      <c r="CF407" s="104">
        <f t="shared" ca="1" si="655"/>
        <v>77.485517718391449</v>
      </c>
      <c r="CG407" s="104">
        <f t="shared" ca="1" si="655"/>
        <v>93.681454670972926</v>
      </c>
      <c r="CH407" s="104">
        <f t="shared" ca="1" si="655"/>
        <v>127.61095661132431</v>
      </c>
      <c r="CI407" s="104">
        <f t="shared" ca="1" si="655"/>
        <v>180.09028582860168</v>
      </c>
      <c r="CJ407" s="104">
        <f t="shared" ca="1" si="655"/>
        <v>241.86957538705013</v>
      </c>
      <c r="CK407" s="104">
        <f t="shared" ca="1" si="655"/>
        <v>293.06264433005322</v>
      </c>
      <c r="CL407" s="104">
        <f t="shared" ca="1" si="655"/>
        <v>323.73636003257059</v>
      </c>
      <c r="CM407" s="104">
        <f t="shared" ca="1" si="655"/>
        <v>343.04764765509975</v>
      </c>
      <c r="CN407" s="104">
        <f t="shared" ca="1" si="655"/>
        <v>352.9655818936123</v>
      </c>
      <c r="CP407" s="80">
        <f t="shared" si="656"/>
        <v>82.500010000000003</v>
      </c>
      <c r="CQ407" s="104">
        <f t="shared" ca="1" si="657"/>
        <v>99.029841863491242</v>
      </c>
      <c r="CR407" s="104">
        <f t="shared" ca="1" si="657"/>
        <v>82.327973135461505</v>
      </c>
      <c r="CS407" s="104">
        <f t="shared" ca="1" si="657"/>
        <v>55.088711240889317</v>
      </c>
      <c r="CT407" s="104">
        <f t="shared" ca="1" si="657"/>
        <v>37.373302627243142</v>
      </c>
      <c r="CU407" s="104">
        <f t="shared" ca="1" si="657"/>
        <v>30.061416720933778</v>
      </c>
      <c r="CV407" s="104">
        <f t="shared" ca="1" si="657"/>
        <v>30.379922949599543</v>
      </c>
      <c r="CW407" s="104">
        <f t="shared" ca="1" si="657"/>
        <v>35.480843394103452</v>
      </c>
      <c r="CX407" s="104">
        <f t="shared" ca="1" si="657"/>
        <v>41.751352035251344</v>
      </c>
      <c r="CY407" s="104">
        <f t="shared" ca="1" si="657"/>
        <v>44.651069762217531</v>
      </c>
      <c r="CZ407" s="104">
        <f t="shared" ca="1" si="657"/>
        <v>42.423728398677966</v>
      </c>
      <c r="DA407" s="104">
        <f t="shared" ca="1" si="657"/>
        <v>40.313132370506487</v>
      </c>
      <c r="DB407" s="104">
        <f t="shared" ca="1" si="657"/>
        <v>45.821252072344357</v>
      </c>
      <c r="DC407" s="104">
        <f t="shared" ca="1" si="657"/>
        <v>52.411010024613113</v>
      </c>
      <c r="DE407" s="80">
        <f t="shared" si="658"/>
        <v>82.500010000000003</v>
      </c>
      <c r="DF407" s="104">
        <f t="shared" ca="1" si="659"/>
        <v>147.08066049393773</v>
      </c>
      <c r="DG407" s="104">
        <f t="shared" ca="1" si="659"/>
        <v>130.18627845453022</v>
      </c>
      <c r="DH407" s="104">
        <f t="shared" ca="1" si="659"/>
        <v>102.33373595559529</v>
      </c>
      <c r="DI407" s="104">
        <f t="shared" ca="1" si="659"/>
        <v>83.655850892896567</v>
      </c>
      <c r="DJ407" s="104">
        <f t="shared" ca="1" si="659"/>
        <v>76.17346352545708</v>
      </c>
      <c r="DK407" s="104">
        <f t="shared" ca="1" si="659"/>
        <v>81.484271962235283</v>
      </c>
      <c r="DL407" s="104">
        <f t="shared" ca="1" si="659"/>
        <v>104.77467157138136</v>
      </c>
      <c r="DM407" s="104">
        <f t="shared" ca="1" si="659"/>
        <v>149.65791188693157</v>
      </c>
      <c r="DN407" s="104">
        <f t="shared" ca="1" si="659"/>
        <v>209.99509305391339</v>
      </c>
      <c r="DO407" s="104">
        <f t="shared" ca="1" si="659"/>
        <v>267.03851356519988</v>
      </c>
      <c r="DP407" s="104">
        <f t="shared" ca="1" si="659"/>
        <v>307.03729523071195</v>
      </c>
      <c r="DQ407" s="104">
        <f t="shared" ca="1" si="659"/>
        <v>333.98216060446839</v>
      </c>
      <c r="DR407" s="104">
        <f t="shared" ca="1" si="659"/>
        <v>346.78665797183419</v>
      </c>
      <c r="DT407" s="80">
        <f t="shared" si="660"/>
        <v>82.500010000000003</v>
      </c>
      <c r="DU407" s="104">
        <f t="shared" ca="1" si="661"/>
        <v>35.531315399231623</v>
      </c>
      <c r="DV407" s="104">
        <f t="shared" ca="1" si="661"/>
        <v>36.67224450511371</v>
      </c>
      <c r="DW407" s="104">
        <f t="shared" ca="1" si="661"/>
        <v>40.421220505190803</v>
      </c>
      <c r="DX407" s="104">
        <f t="shared" ca="1" si="661"/>
        <v>47.866454169288772</v>
      </c>
      <c r="DY407" s="104">
        <f t="shared" ca="1" si="661"/>
        <v>61.183999577159469</v>
      </c>
      <c r="DZ407" s="104">
        <f t="shared" ca="1" si="661"/>
        <v>84.042606467674574</v>
      </c>
      <c r="EA407" s="104">
        <f t="shared" ca="1" si="661"/>
        <v>121.23803569701636</v>
      </c>
      <c r="EB407" s="104">
        <f t="shared" ca="1" si="661"/>
        <v>175.00200764118662</v>
      </c>
      <c r="EC407" s="104">
        <f t="shared" ca="1" si="661"/>
        <v>236.58055857959567</v>
      </c>
      <c r="ED407" s="104">
        <f t="shared" ca="1" si="661"/>
        <v>285.60249469637307</v>
      </c>
      <c r="EE407" s="104">
        <f t="shared" ca="1" si="661"/>
        <v>310.16789993119374</v>
      </c>
      <c r="EF407" s="104">
        <f t="shared" ca="1" si="661"/>
        <v>317.17284136308194</v>
      </c>
      <c r="EG407" s="104">
        <f t="shared" ca="1" si="661"/>
        <v>318.0039040493923</v>
      </c>
      <c r="EI407" s="80">
        <f t="shared" si="662"/>
        <v>82.500010000000003</v>
      </c>
      <c r="EJ407" s="104">
        <f t="shared" ca="1" si="663"/>
        <v>2.788644492803928</v>
      </c>
      <c r="EK407" s="104">
        <f t="shared" ca="1" si="663"/>
        <v>3.4003708250455271</v>
      </c>
      <c r="EL407" s="104">
        <f t="shared" ca="1" si="663"/>
        <v>5.2982044722549677</v>
      </c>
      <c r="EM407" s="104">
        <f t="shared" ca="1" si="663"/>
        <v>8.6645779660347699</v>
      </c>
      <c r="EN407" s="104">
        <f t="shared" ca="1" si="663"/>
        <v>13.759898579701801</v>
      </c>
      <c r="EO407" s="104">
        <f t="shared" ca="1" si="663"/>
        <v>20.741074746301177</v>
      </c>
      <c r="EP407" s="104">
        <f t="shared" ca="1" si="663"/>
        <v>29.107922479795498</v>
      </c>
      <c r="EQ407" s="104">
        <f t="shared" ca="1" si="663"/>
        <v>36.663073847836294</v>
      </c>
      <c r="ER407" s="104">
        <f t="shared" ca="1" si="663"/>
        <v>39.362052954763087</v>
      </c>
      <c r="ES407" s="104">
        <f t="shared" ca="1" si="663"/>
        <v>34.963578764997891</v>
      </c>
      <c r="ET407" s="104">
        <f t="shared" ca="1" si="663"/>
        <v>26.744672269129602</v>
      </c>
      <c r="EU407" s="104">
        <f t="shared" ca="1" si="663"/>
        <v>19.94644578032657</v>
      </c>
      <c r="EV407" s="104">
        <f t="shared" ca="1" si="663"/>
        <v>17.449332180393078</v>
      </c>
      <c r="EX407" s="80">
        <f t="shared" si="664"/>
        <v>82.500010000000003</v>
      </c>
      <c r="EY407" s="104">
        <f t="shared" ca="1" si="665"/>
        <v>0</v>
      </c>
      <c r="EZ407" s="104">
        <f t="shared" ca="1" si="665"/>
        <v>0</v>
      </c>
      <c r="FA407" s="104">
        <f t="shared" ca="1" si="665"/>
        <v>0</v>
      </c>
      <c r="FB407" s="104">
        <f t="shared" ca="1" si="665"/>
        <v>0</v>
      </c>
      <c r="FC407" s="104">
        <f t="shared" ca="1" si="665"/>
        <v>0</v>
      </c>
      <c r="FD407" s="104">
        <f t="shared" ca="1" si="665"/>
        <v>0</v>
      </c>
      <c r="FE407" s="104">
        <f t="shared" ca="1" si="665"/>
        <v>0</v>
      </c>
      <c r="FF407" s="104">
        <f t="shared" ca="1" si="665"/>
        <v>0</v>
      </c>
      <c r="FG407" s="104">
        <f t="shared" ca="1" si="665"/>
        <v>0</v>
      </c>
      <c r="FH407" s="104">
        <f t="shared" ca="1" si="665"/>
        <v>0</v>
      </c>
      <c r="FI407" s="104">
        <f t="shared" ca="1" si="665"/>
        <v>0</v>
      </c>
      <c r="FJ407" s="104">
        <f t="shared" ca="1" si="665"/>
        <v>0</v>
      </c>
      <c r="FK407" s="104">
        <f t="shared" ca="1" si="665"/>
        <v>0</v>
      </c>
      <c r="FM407" s="80">
        <f t="shared" si="666"/>
        <v>82.500010000000003</v>
      </c>
      <c r="FN407" s="104">
        <f t="shared" ca="1" si="667"/>
        <v>0</v>
      </c>
      <c r="FO407" s="104">
        <f t="shared" ca="1" si="667"/>
        <v>0</v>
      </c>
      <c r="FP407" s="104">
        <f t="shared" ca="1" si="667"/>
        <v>0</v>
      </c>
      <c r="FQ407" s="104">
        <f t="shared" ca="1" si="667"/>
        <v>0</v>
      </c>
      <c r="FR407" s="104">
        <f t="shared" ca="1" si="667"/>
        <v>0</v>
      </c>
      <c r="FS407" s="104">
        <f t="shared" ca="1" si="667"/>
        <v>0</v>
      </c>
      <c r="FT407" s="104">
        <f t="shared" ca="1" si="667"/>
        <v>0</v>
      </c>
      <c r="FU407" s="104">
        <f t="shared" ca="1" si="667"/>
        <v>0</v>
      </c>
      <c r="FV407" s="104">
        <f t="shared" ca="1" si="667"/>
        <v>0</v>
      </c>
      <c r="FW407" s="104">
        <f t="shared" ca="1" si="667"/>
        <v>0</v>
      </c>
      <c r="FX407" s="104">
        <f t="shared" ca="1" si="667"/>
        <v>0</v>
      </c>
      <c r="FY407" s="104">
        <f t="shared" ca="1" si="667"/>
        <v>0</v>
      </c>
      <c r="FZ407" s="104">
        <f t="shared" ca="1" si="667"/>
        <v>0</v>
      </c>
    </row>
    <row r="408" spans="15:184">
      <c r="O408" s="64"/>
      <c r="P408" s="64"/>
      <c r="S408" s="26">
        <f t="shared" si="647"/>
        <v>90.000010000000003</v>
      </c>
      <c r="T408" s="84">
        <f t="shared" ca="1" si="648"/>
        <v>35.514050837378242</v>
      </c>
      <c r="U408" s="84">
        <f t="shared" ca="1" si="648"/>
        <v>36.637554770973537</v>
      </c>
      <c r="V408" s="84">
        <f t="shared" ca="1" si="648"/>
        <v>40.323526327461323</v>
      </c>
      <c r="W408" s="84">
        <f t="shared" ca="1" si="648"/>
        <v>47.621622291815598</v>
      </c>
      <c r="X408" s="84">
        <f t="shared" ca="1" si="648"/>
        <v>60.621460756503446</v>
      </c>
      <c r="Y408" s="84">
        <f t="shared" ca="1" si="648"/>
        <v>82.832011305635589</v>
      </c>
      <c r="Z408" s="84">
        <f t="shared" ca="1" si="648"/>
        <v>118.86098601470614</v>
      </c>
      <c r="AA408" s="84">
        <f t="shared" ca="1" si="648"/>
        <v>171.08317302741051</v>
      </c>
      <c r="AB408" s="84">
        <f t="shared" ca="1" si="648"/>
        <v>231.85187888920436</v>
      </c>
      <c r="AC408" s="84">
        <f t="shared" ca="1" si="648"/>
        <v>282.06173186440265</v>
      </c>
      <c r="AD408" s="84">
        <f t="shared" ca="1" si="648"/>
        <v>309.0616479986565</v>
      </c>
      <c r="AE408" s="84">
        <f t="shared" ca="1" si="648"/>
        <v>318.0039040493923</v>
      </c>
      <c r="AF408" s="84">
        <f t="shared" ca="1" si="648"/>
        <v>319.51098332636411</v>
      </c>
      <c r="AG408" s="59"/>
      <c r="AH408" s="80">
        <f t="shared" si="649"/>
        <v>90.000010000000003</v>
      </c>
      <c r="AI408" s="104">
        <f t="shared" ca="1" si="650"/>
        <v>2.2421771573100653</v>
      </c>
      <c r="AJ408" s="104">
        <f t="shared" ca="1" si="650"/>
        <v>2.8207575476392739</v>
      </c>
      <c r="AK408" s="104">
        <f t="shared" ca="1" si="650"/>
        <v>4.611701465185023</v>
      </c>
      <c r="AL408" s="104">
        <f t="shared" ca="1" si="650"/>
        <v>7.7738471512571961</v>
      </c>
      <c r="AM408" s="104">
        <f t="shared" ca="1" si="650"/>
        <v>12.526349569714355</v>
      </c>
      <c r="AN408" s="104">
        <f t="shared" ca="1" si="650"/>
        <v>18.976991068238767</v>
      </c>
      <c r="AO408" s="104">
        <f t="shared" ca="1" si="650"/>
        <v>26.624504407439886</v>
      </c>
      <c r="AP408" s="104">
        <f t="shared" ca="1" si="650"/>
        <v>33.4564733251256</v>
      </c>
      <c r="AQ408" s="104">
        <f t="shared" ca="1" si="650"/>
        <v>35.839099924424644</v>
      </c>
      <c r="AR408" s="104">
        <f t="shared" ca="1" si="650"/>
        <v>31.702109844800802</v>
      </c>
      <c r="AS408" s="104">
        <f t="shared" ca="1" si="650"/>
        <v>23.941947626607661</v>
      </c>
      <c r="AT408" s="104">
        <f t="shared" ca="1" si="650"/>
        <v>17.449332180393117</v>
      </c>
      <c r="AU408" s="104">
        <f t="shared" ca="1" si="650"/>
        <v>15.048353147690722</v>
      </c>
      <c r="AV408" s="62"/>
      <c r="AW408" s="80">
        <f t="shared" si="651"/>
        <v>90.000010000000003</v>
      </c>
      <c r="AX408" s="104">
        <f t="shared" ca="1" si="652"/>
        <v>33.271873680068182</v>
      </c>
      <c r="AY408" s="104">
        <f t="shared" ca="1" si="652"/>
        <v>309.21953045034581</v>
      </c>
      <c r="AZ408" s="104">
        <f t="shared" ca="1" si="652"/>
        <v>293.478752324217</v>
      </c>
      <c r="BA408" s="104">
        <f t="shared" ca="1" si="652"/>
        <v>257.84872207876708</v>
      </c>
      <c r="BB408" s="104">
        <f t="shared" ca="1" si="652"/>
        <v>201.93075773687588</v>
      </c>
      <c r="BC408" s="104">
        <f t="shared" ca="1" si="652"/>
        <v>141.67665936866254</v>
      </c>
      <c r="BD408" s="104">
        <f t="shared" ca="1" si="652"/>
        <v>94.702830528237499</v>
      </c>
      <c r="BE408" s="104">
        <f t="shared" ca="1" si="652"/>
        <v>65.24211036497006</v>
      </c>
      <c r="BF408" s="104">
        <f t="shared" ca="1" si="652"/>
        <v>48.824748650060798</v>
      </c>
      <c r="BG408" s="104">
        <f t="shared" ca="1" si="652"/>
        <v>40.197034358234774</v>
      </c>
      <c r="BH408" s="104">
        <f t="shared" ca="1" si="652"/>
        <v>35.849780072149009</v>
      </c>
      <c r="BI408" s="104">
        <f t="shared" ca="1" si="652"/>
        <v>33.848910278169612</v>
      </c>
      <c r="BJ408" s="104">
        <f t="shared" ca="1" si="652"/>
        <v>33.27187368006819</v>
      </c>
      <c r="BK408" s="62"/>
      <c r="BL408" s="80">
        <f t="shared" si="668"/>
        <v>90.000010000000003</v>
      </c>
      <c r="BM408" s="104">
        <f t="shared" ca="1" si="653"/>
        <v>37.756227994688302</v>
      </c>
      <c r="BN408" s="104">
        <f t="shared" ca="1" si="653"/>
        <v>38.352072946870905</v>
      </c>
      <c r="BO408" s="104">
        <f t="shared" ca="1" si="653"/>
        <v>40.182908666341653</v>
      </c>
      <c r="BP408" s="104">
        <f t="shared" ca="1" si="653"/>
        <v>43.364091565187039</v>
      </c>
      <c r="BQ408" s="104">
        <f t="shared" ca="1" si="653"/>
        <v>48.013057712134305</v>
      </c>
      <c r="BR408" s="104">
        <f t="shared" ca="1" si="653"/>
        <v>54.026139013678886</v>
      </c>
      <c r="BS408" s="104">
        <f t="shared" ca="1" si="653"/>
        <v>60.524022420413658</v>
      </c>
      <c r="BT408" s="104">
        <f t="shared" ca="1" si="653"/>
        <v>65.025518534907022</v>
      </c>
      <c r="BU408" s="104">
        <f t="shared" ca="1" si="653"/>
        <v>63.826813526591387</v>
      </c>
      <c r="BV408" s="104">
        <f t="shared" ca="1" si="653"/>
        <v>55.777256912449253</v>
      </c>
      <c r="BW408" s="104">
        <f t="shared" ca="1" si="653"/>
        <v>45.048668031610902</v>
      </c>
      <c r="BX408" s="104">
        <f t="shared" ca="1" si="653"/>
        <v>36.960352686160363</v>
      </c>
      <c r="BY408" s="104">
        <f t="shared" ca="1" si="653"/>
        <v>34.086369559143016</v>
      </c>
      <c r="BZ408" s="62"/>
      <c r="CA408" s="80">
        <f t="shared" si="654"/>
        <v>90.000010000000003</v>
      </c>
      <c r="CB408" s="104">
        <f t="shared" ca="1" si="655"/>
        <v>155.73260876982053</v>
      </c>
      <c r="CC408" s="104">
        <f t="shared" ca="1" si="655"/>
        <v>132.40543968765368</v>
      </c>
      <c r="CD408" s="104">
        <f t="shared" ca="1" si="655"/>
        <v>98.162944095582759</v>
      </c>
      <c r="CE408" s="104">
        <f t="shared" ca="1" si="655"/>
        <v>80.188017825177894</v>
      </c>
      <c r="CF408" s="104">
        <f t="shared" ca="1" si="655"/>
        <v>78.980474194255748</v>
      </c>
      <c r="CG408" s="104">
        <f t="shared" ca="1" si="655"/>
        <v>93.697203331903012</v>
      </c>
      <c r="CH408" s="104">
        <f t="shared" ca="1" si="655"/>
        <v>126.08328549775955</v>
      </c>
      <c r="CI408" s="104">
        <f t="shared" ca="1" si="655"/>
        <v>176.90286595269441</v>
      </c>
      <c r="CJ408" s="104">
        <f t="shared" ca="1" si="655"/>
        <v>237.98706686922941</v>
      </c>
      <c r="CK408" s="104">
        <f t="shared" ca="1" si="655"/>
        <v>290.94029477388841</v>
      </c>
      <c r="CL408" s="104">
        <f t="shared" ca="1" si="655"/>
        <v>326.04629201592775</v>
      </c>
      <c r="CM408" s="104">
        <f t="shared" ca="1" si="655"/>
        <v>352.9655818936123</v>
      </c>
      <c r="CN408" s="104">
        <f t="shared" ca="1" si="655"/>
        <v>368.96614929772102</v>
      </c>
      <c r="CP408" s="80">
        <f t="shared" si="656"/>
        <v>90.000010000000003</v>
      </c>
      <c r="CQ408" s="104">
        <f t="shared" ca="1" si="657"/>
        <v>122.46073508975235</v>
      </c>
      <c r="CR408" s="104">
        <f t="shared" ca="1" si="657"/>
        <v>98.588642464319406</v>
      </c>
      <c r="CS408" s="104">
        <f t="shared" ca="1" si="657"/>
        <v>62.451119233306464</v>
      </c>
      <c r="CT408" s="104">
        <f t="shared" ca="1" si="657"/>
        <v>40.340242684619497</v>
      </c>
      <c r="CU408" s="104">
        <f t="shared" ca="1" si="657"/>
        <v>30.885363007466651</v>
      </c>
      <c r="CV408" s="104">
        <f t="shared" ca="1" si="657"/>
        <v>29.842183094506197</v>
      </c>
      <c r="CW408" s="104">
        <f t="shared" ca="1" si="657"/>
        <v>33.846803890493277</v>
      </c>
      <c r="CX408" s="104">
        <f t="shared" ca="1" si="657"/>
        <v>39.276166250409517</v>
      </c>
      <c r="CY408" s="104">
        <f t="shared" ca="1" si="657"/>
        <v>41.974287904449696</v>
      </c>
      <c r="CZ408" s="104">
        <f t="shared" ca="1" si="657"/>
        <v>40.580672754286567</v>
      </c>
      <c r="DA408" s="104">
        <f t="shared" ca="1" si="657"/>
        <v>40.926591643878844</v>
      </c>
      <c r="DB408" s="104">
        <f t="shared" ca="1" si="657"/>
        <v>52.411010024613127</v>
      </c>
      <c r="DC408" s="104">
        <f t="shared" ca="1" si="657"/>
        <v>64.503519119047709</v>
      </c>
      <c r="DE408" s="80">
        <f t="shared" si="658"/>
        <v>90.000010000000003</v>
      </c>
      <c r="DF408" s="104">
        <f t="shared" ca="1" si="659"/>
        <v>171.08152847190752</v>
      </c>
      <c r="DG408" s="104">
        <f t="shared" ca="1" si="659"/>
        <v>147.08066049393778</v>
      </c>
      <c r="DH408" s="104">
        <f t="shared" ca="1" si="659"/>
        <v>110.54350701502985</v>
      </c>
      <c r="DI408" s="104">
        <f t="shared" ca="1" si="659"/>
        <v>87.885477214162634</v>
      </c>
      <c r="DJ408" s="104">
        <f t="shared" ca="1" si="659"/>
        <v>78.871812279340176</v>
      </c>
      <c r="DK408" s="104">
        <f t="shared" ca="1" si="659"/>
        <v>83.419825772771631</v>
      </c>
      <c r="DL408" s="104">
        <f t="shared" ca="1" si="659"/>
        <v>105.88707490519154</v>
      </c>
      <c r="DM408" s="104">
        <f t="shared" ca="1" si="659"/>
        <v>149.75003850038394</v>
      </c>
      <c r="DN408" s="104">
        <f t="shared" ca="1" si="659"/>
        <v>209.65456926468141</v>
      </c>
      <c r="DO408" s="104">
        <f t="shared" ca="1" si="659"/>
        <v>268.23298031700284</v>
      </c>
      <c r="DP408" s="104">
        <f t="shared" ca="1" si="659"/>
        <v>312.33948400364267</v>
      </c>
      <c r="DQ408" s="104">
        <f t="shared" ca="1" si="659"/>
        <v>346.78665797183419</v>
      </c>
      <c r="DR408" s="104">
        <f t="shared" ca="1" si="659"/>
        <v>365.69108546625034</v>
      </c>
      <c r="DT408" s="80">
        <f t="shared" si="660"/>
        <v>90.000010000000003</v>
      </c>
      <c r="DU408" s="104">
        <f t="shared" ca="1" si="661"/>
        <v>35.514050837378242</v>
      </c>
      <c r="DV408" s="104">
        <f t="shared" ca="1" si="661"/>
        <v>36.637554770973537</v>
      </c>
      <c r="DW408" s="104">
        <f t="shared" ca="1" si="661"/>
        <v>40.323526327461323</v>
      </c>
      <c r="DX408" s="104">
        <f t="shared" ca="1" si="661"/>
        <v>47.621622291815598</v>
      </c>
      <c r="DY408" s="104">
        <f t="shared" ca="1" si="661"/>
        <v>60.621460756503446</v>
      </c>
      <c r="DZ408" s="104">
        <f t="shared" ca="1" si="661"/>
        <v>82.832011305635589</v>
      </c>
      <c r="EA408" s="104">
        <f t="shared" ca="1" si="661"/>
        <v>118.86098601470614</v>
      </c>
      <c r="EB408" s="104">
        <f t="shared" ca="1" si="661"/>
        <v>171.08317302741051</v>
      </c>
      <c r="EC408" s="104">
        <f t="shared" ca="1" si="661"/>
        <v>231.85187888920436</v>
      </c>
      <c r="ED408" s="104">
        <f t="shared" ca="1" si="661"/>
        <v>282.06173186440265</v>
      </c>
      <c r="EE408" s="104">
        <f t="shared" ca="1" si="661"/>
        <v>309.0616479986565</v>
      </c>
      <c r="EF408" s="104">
        <f t="shared" ca="1" si="661"/>
        <v>318.0039040493923</v>
      </c>
      <c r="EG408" s="104">
        <f t="shared" ca="1" si="661"/>
        <v>319.51098332636411</v>
      </c>
      <c r="EI408" s="80">
        <f t="shared" si="662"/>
        <v>90.000010000000003</v>
      </c>
      <c r="EJ408" s="104">
        <f t="shared" ca="1" si="663"/>
        <v>2.2421771573100653</v>
      </c>
      <c r="EK408" s="104">
        <f t="shared" ca="1" si="663"/>
        <v>2.8207575476392739</v>
      </c>
      <c r="EL408" s="104">
        <f t="shared" ca="1" si="663"/>
        <v>4.611701465185023</v>
      </c>
      <c r="EM408" s="104">
        <f t="shared" ca="1" si="663"/>
        <v>7.7738471512571961</v>
      </c>
      <c r="EN408" s="104">
        <f t="shared" ca="1" si="663"/>
        <v>12.526349569714355</v>
      </c>
      <c r="EO408" s="104">
        <f t="shared" ca="1" si="663"/>
        <v>18.976991068238767</v>
      </c>
      <c r="EP408" s="104">
        <f t="shared" ca="1" si="663"/>
        <v>26.624504407439886</v>
      </c>
      <c r="EQ408" s="104">
        <f t="shared" ca="1" si="663"/>
        <v>33.4564733251256</v>
      </c>
      <c r="ER408" s="104">
        <f t="shared" ca="1" si="663"/>
        <v>35.839099924424644</v>
      </c>
      <c r="ES408" s="104">
        <f t="shared" ca="1" si="663"/>
        <v>31.702109844800802</v>
      </c>
      <c r="ET408" s="104">
        <f t="shared" ca="1" si="663"/>
        <v>23.941947626607661</v>
      </c>
      <c r="EU408" s="104">
        <f t="shared" ca="1" si="663"/>
        <v>17.449332180393117</v>
      </c>
      <c r="EV408" s="104">
        <f t="shared" ca="1" si="663"/>
        <v>15.048353147690722</v>
      </c>
      <c r="EX408" s="80">
        <f t="shared" si="664"/>
        <v>90.000010000000003</v>
      </c>
      <c r="EY408" s="104">
        <f t="shared" ca="1" si="665"/>
        <v>0</v>
      </c>
      <c r="EZ408" s="104">
        <f t="shared" ca="1" si="665"/>
        <v>0</v>
      </c>
      <c r="FA408" s="104">
        <f t="shared" ca="1" si="665"/>
        <v>0</v>
      </c>
      <c r="FB408" s="104">
        <f t="shared" ca="1" si="665"/>
        <v>0</v>
      </c>
      <c r="FC408" s="104">
        <f t="shared" ca="1" si="665"/>
        <v>0</v>
      </c>
      <c r="FD408" s="104">
        <f t="shared" ca="1" si="665"/>
        <v>0</v>
      </c>
      <c r="FE408" s="104">
        <f t="shared" ca="1" si="665"/>
        <v>0</v>
      </c>
      <c r="FF408" s="104">
        <f t="shared" ca="1" si="665"/>
        <v>0</v>
      </c>
      <c r="FG408" s="104">
        <f t="shared" ca="1" si="665"/>
        <v>0</v>
      </c>
      <c r="FH408" s="104">
        <f t="shared" ca="1" si="665"/>
        <v>0</v>
      </c>
      <c r="FI408" s="104">
        <f t="shared" ca="1" si="665"/>
        <v>0</v>
      </c>
      <c r="FJ408" s="104">
        <f t="shared" ca="1" si="665"/>
        <v>0</v>
      </c>
      <c r="FK408" s="104">
        <f t="shared" ca="1" si="665"/>
        <v>0</v>
      </c>
      <c r="FM408" s="80">
        <f t="shared" si="666"/>
        <v>90.000010000000003</v>
      </c>
      <c r="FN408" s="104">
        <f t="shared" ca="1" si="667"/>
        <v>0</v>
      </c>
      <c r="FO408" s="104">
        <f t="shared" ca="1" si="667"/>
        <v>0</v>
      </c>
      <c r="FP408" s="104">
        <f t="shared" ca="1" si="667"/>
        <v>0</v>
      </c>
      <c r="FQ408" s="104">
        <f t="shared" ca="1" si="667"/>
        <v>0</v>
      </c>
      <c r="FR408" s="104">
        <f t="shared" ca="1" si="667"/>
        <v>0</v>
      </c>
      <c r="FS408" s="104">
        <f t="shared" ca="1" si="667"/>
        <v>0</v>
      </c>
      <c r="FT408" s="104">
        <f t="shared" ca="1" si="667"/>
        <v>0</v>
      </c>
      <c r="FU408" s="104">
        <f t="shared" ca="1" si="667"/>
        <v>0</v>
      </c>
      <c r="FV408" s="104">
        <f t="shared" ca="1" si="667"/>
        <v>0</v>
      </c>
      <c r="FW408" s="104">
        <f t="shared" ca="1" si="667"/>
        <v>0</v>
      </c>
      <c r="FX408" s="104">
        <f t="shared" ca="1" si="667"/>
        <v>0</v>
      </c>
      <c r="FY408" s="104">
        <f t="shared" ca="1" si="667"/>
        <v>0</v>
      </c>
      <c r="FZ408" s="104">
        <f t="shared" ca="1" si="667"/>
        <v>0</v>
      </c>
    </row>
    <row r="409" spans="15:184">
      <c r="O409" s="64"/>
      <c r="P409" s="64"/>
      <c r="Q409" s="95" t="s">
        <v>207</v>
      </c>
      <c r="S409" s="95" t="s">
        <v>143</v>
      </c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95"/>
      <c r="AH409" s="95" t="s">
        <v>144</v>
      </c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 t="s">
        <v>145</v>
      </c>
      <c r="AX409" s="95"/>
      <c r="AY409" s="104">
        <f t="shared" ca="1" si="652"/>
        <v>305.85190413160205</v>
      </c>
      <c r="AZ409" s="104">
        <f t="shared" ca="1" si="652"/>
        <v>291.79397789696577</v>
      </c>
      <c r="BA409" s="104">
        <f t="shared" ca="1" si="652"/>
        <v>258.20151084999435</v>
      </c>
      <c r="BB409" s="104">
        <f t="shared" ca="1" si="652"/>
        <v>203.2338727389002</v>
      </c>
      <c r="BC409" s="104">
        <f t="shared" ca="1" si="652"/>
        <v>142.45564154505772</v>
      </c>
      <c r="BD409" s="104">
        <f t="shared" ca="1" si="652"/>
        <v>94.617479251575219</v>
      </c>
      <c r="BE409" s="104">
        <f t="shared" ca="1" si="652"/>
        <v>64.678808475717176</v>
      </c>
      <c r="BF409" s="104">
        <f t="shared" ca="1" si="652"/>
        <v>48.129204945150981</v>
      </c>
      <c r="BG409" s="104">
        <f t="shared" ca="1" si="652"/>
        <v>39.520978886449996</v>
      </c>
      <c r="BH409" s="104">
        <f t="shared" ca="1" si="652"/>
        <v>35.229148721437113</v>
      </c>
      <c r="BI409" s="104">
        <f t="shared" ca="1" si="652"/>
        <v>33.27187368006819</v>
      </c>
      <c r="BJ409" s="104">
        <f t="shared" ca="1" si="652"/>
        <v>33.848910278169612</v>
      </c>
      <c r="BK409" s="62"/>
      <c r="BL409" s="95" t="s">
        <v>146</v>
      </c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 t="s">
        <v>147</v>
      </c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 t="s">
        <v>148</v>
      </c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95"/>
      <c r="DE409" s="95" t="s">
        <v>149</v>
      </c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 t="s">
        <v>148</v>
      </c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 t="s">
        <v>149</v>
      </c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 t="s">
        <v>150</v>
      </c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 t="s">
        <v>151</v>
      </c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</row>
    <row r="410" spans="15:184">
      <c r="O410" s="64"/>
      <c r="P410" s="64"/>
      <c r="S410" s="166" t="s">
        <v>156</v>
      </c>
      <c r="T410" s="81">
        <f>T395</f>
        <v>1.0000000000000001E-5</v>
      </c>
      <c r="U410" s="81">
        <f t="shared" ref="U410:AF410" si="670">U395</f>
        <v>7.5000099999999996</v>
      </c>
      <c r="V410" s="81">
        <f t="shared" si="670"/>
        <v>15.00001</v>
      </c>
      <c r="W410" s="81">
        <f t="shared" si="670"/>
        <v>22.50001</v>
      </c>
      <c r="X410" s="81">
        <f t="shared" si="670"/>
        <v>30.00001</v>
      </c>
      <c r="Y410" s="81">
        <f t="shared" si="670"/>
        <v>37.500010000000003</v>
      </c>
      <c r="Z410" s="81">
        <f t="shared" si="670"/>
        <v>45.000010000000003</v>
      </c>
      <c r="AA410" s="81">
        <f t="shared" si="670"/>
        <v>52.500010000000003</v>
      </c>
      <c r="AB410" s="81">
        <f t="shared" si="670"/>
        <v>60.000010000000003</v>
      </c>
      <c r="AC410" s="81">
        <f t="shared" si="670"/>
        <v>67.500010000000003</v>
      </c>
      <c r="AD410" s="81">
        <f t="shared" si="670"/>
        <v>75.000010000000003</v>
      </c>
      <c r="AE410" s="81">
        <f t="shared" si="670"/>
        <v>82.500010000000003</v>
      </c>
      <c r="AF410" s="81">
        <f t="shared" si="670"/>
        <v>90.000010000000003</v>
      </c>
      <c r="AG410" s="1"/>
      <c r="AH410" s="141" t="s">
        <v>156</v>
      </c>
      <c r="AI410" s="80">
        <f>AI395</f>
        <v>1.0000000000000001E-5</v>
      </c>
      <c r="AJ410" s="80">
        <f t="shared" ref="AJ410:AU410" si="671">AJ395</f>
        <v>7.5000099999999996</v>
      </c>
      <c r="AK410" s="80">
        <f t="shared" si="671"/>
        <v>15.00001</v>
      </c>
      <c r="AL410" s="80">
        <f t="shared" si="671"/>
        <v>22.50001</v>
      </c>
      <c r="AM410" s="80">
        <f t="shared" si="671"/>
        <v>30.00001</v>
      </c>
      <c r="AN410" s="80">
        <f t="shared" si="671"/>
        <v>37.500010000000003</v>
      </c>
      <c r="AO410" s="80">
        <f t="shared" si="671"/>
        <v>45.000010000000003</v>
      </c>
      <c r="AP410" s="80">
        <f t="shared" si="671"/>
        <v>52.500010000000003</v>
      </c>
      <c r="AQ410" s="80">
        <f t="shared" si="671"/>
        <v>60.000010000000003</v>
      </c>
      <c r="AR410" s="80">
        <f t="shared" si="671"/>
        <v>67.500010000000003</v>
      </c>
      <c r="AS410" s="80">
        <f t="shared" si="671"/>
        <v>75.000010000000003</v>
      </c>
      <c r="AT410" s="80">
        <f t="shared" si="671"/>
        <v>82.500010000000003</v>
      </c>
      <c r="AU410" s="80">
        <f t="shared" si="671"/>
        <v>90.000010000000003</v>
      </c>
      <c r="AV410" s="62"/>
      <c r="AW410" s="141" t="s">
        <v>156</v>
      </c>
      <c r="AX410" s="80">
        <f>AX395</f>
        <v>1.0000000000000001E-5</v>
      </c>
      <c r="AY410" s="104">
        <f t="shared" ca="1" si="652"/>
        <v>291.79397789696577</v>
      </c>
      <c r="AZ410" s="104">
        <f t="shared" ca="1" si="652"/>
        <v>282.76411409666241</v>
      </c>
      <c r="BA410" s="104">
        <f t="shared" ca="1" si="652"/>
        <v>256.06580762265065</v>
      </c>
      <c r="BB410" s="104">
        <f t="shared" ca="1" si="652"/>
        <v>205.44452772204875</v>
      </c>
      <c r="BC410" s="104">
        <f t="shared" ca="1" si="652"/>
        <v>144.10690935778032</v>
      </c>
      <c r="BD410" s="104">
        <f t="shared" ca="1" si="652"/>
        <v>93.987366549907236</v>
      </c>
      <c r="BE410" s="104">
        <f t="shared" ca="1" si="652"/>
        <v>62.71640986259537</v>
      </c>
      <c r="BF410" s="104">
        <f t="shared" ca="1" si="652"/>
        <v>45.846901293508374</v>
      </c>
      <c r="BG410" s="104">
        <f t="shared" ca="1" si="652"/>
        <v>37.357641527349728</v>
      </c>
      <c r="BH410" s="104">
        <f t="shared" ca="1" si="652"/>
        <v>33.271873680068182</v>
      </c>
      <c r="BI410" s="104">
        <f t="shared" ca="1" si="652"/>
        <v>35.229148721437113</v>
      </c>
      <c r="BJ410" s="104">
        <f t="shared" ca="1" si="652"/>
        <v>35.849780072149009</v>
      </c>
      <c r="BK410" s="62"/>
      <c r="BL410" s="141" t="s">
        <v>156</v>
      </c>
      <c r="BM410" s="80">
        <f>BM395</f>
        <v>1.0000000000000001E-5</v>
      </c>
      <c r="BN410" s="80">
        <f t="shared" ref="BN410:BY410" si="672">BN395</f>
        <v>7.5000099999999996</v>
      </c>
      <c r="BO410" s="80">
        <f t="shared" si="672"/>
        <v>15.00001</v>
      </c>
      <c r="BP410" s="80">
        <f t="shared" si="672"/>
        <v>22.50001</v>
      </c>
      <c r="BQ410" s="80">
        <f t="shared" si="672"/>
        <v>30.00001</v>
      </c>
      <c r="BR410" s="80">
        <f t="shared" si="672"/>
        <v>37.500010000000003</v>
      </c>
      <c r="BS410" s="80">
        <f t="shared" si="672"/>
        <v>45.000010000000003</v>
      </c>
      <c r="BT410" s="80">
        <f t="shared" si="672"/>
        <v>52.500010000000003</v>
      </c>
      <c r="BU410" s="80">
        <f t="shared" si="672"/>
        <v>60.000010000000003</v>
      </c>
      <c r="BV410" s="80">
        <f t="shared" si="672"/>
        <v>67.500010000000003</v>
      </c>
      <c r="BW410" s="80">
        <f t="shared" si="672"/>
        <v>75.000010000000003</v>
      </c>
      <c r="BX410" s="80">
        <f t="shared" si="672"/>
        <v>82.500010000000003</v>
      </c>
      <c r="BY410" s="80">
        <f t="shared" si="672"/>
        <v>90.000010000000003</v>
      </c>
      <c r="BZ410" s="62"/>
      <c r="CA410" s="141" t="s">
        <v>156</v>
      </c>
      <c r="CB410" s="80">
        <f>CB395</f>
        <v>1.0000000000000001E-5</v>
      </c>
      <c r="CC410" s="80">
        <f t="shared" ref="CC410:CN410" si="673">CC395</f>
        <v>7.5000099999999996</v>
      </c>
      <c r="CD410" s="80">
        <f t="shared" si="673"/>
        <v>15.00001</v>
      </c>
      <c r="CE410" s="80">
        <f t="shared" si="673"/>
        <v>22.50001</v>
      </c>
      <c r="CF410" s="80">
        <f t="shared" si="673"/>
        <v>30.00001</v>
      </c>
      <c r="CG410" s="80">
        <f t="shared" si="673"/>
        <v>37.500010000000003</v>
      </c>
      <c r="CH410" s="80">
        <f t="shared" si="673"/>
        <v>45.000010000000003</v>
      </c>
      <c r="CI410" s="80">
        <f t="shared" si="673"/>
        <v>52.500010000000003</v>
      </c>
      <c r="CJ410" s="80">
        <f t="shared" si="673"/>
        <v>60.000010000000003</v>
      </c>
      <c r="CK410" s="80">
        <f t="shared" si="673"/>
        <v>67.500010000000003</v>
      </c>
      <c r="CL410" s="80">
        <f t="shared" si="673"/>
        <v>75.000010000000003</v>
      </c>
      <c r="CM410" s="80">
        <f t="shared" si="673"/>
        <v>82.500010000000003</v>
      </c>
      <c r="CN410" s="80">
        <f t="shared" si="673"/>
        <v>90.000010000000003</v>
      </c>
      <c r="CP410" s="141" t="s">
        <v>156</v>
      </c>
      <c r="CQ410" s="80">
        <f>CQ395</f>
        <v>1.0000000000000001E-5</v>
      </c>
      <c r="CR410" s="80">
        <f t="shared" ref="CR410:DC410" si="674">CR395</f>
        <v>7.5000099999999996</v>
      </c>
      <c r="CS410" s="80">
        <f t="shared" si="674"/>
        <v>15.00001</v>
      </c>
      <c r="CT410" s="80">
        <f t="shared" si="674"/>
        <v>22.50001</v>
      </c>
      <c r="CU410" s="80">
        <f t="shared" si="674"/>
        <v>30.00001</v>
      </c>
      <c r="CV410" s="80">
        <f t="shared" si="674"/>
        <v>37.500010000000003</v>
      </c>
      <c r="CW410" s="80">
        <f t="shared" si="674"/>
        <v>45.000010000000003</v>
      </c>
      <c r="CX410" s="80">
        <f t="shared" si="674"/>
        <v>52.500010000000003</v>
      </c>
      <c r="CY410" s="80">
        <f t="shared" si="674"/>
        <v>60.000010000000003</v>
      </c>
      <c r="CZ410" s="80">
        <f t="shared" si="674"/>
        <v>67.500010000000003</v>
      </c>
      <c r="DA410" s="80">
        <f t="shared" si="674"/>
        <v>75.000010000000003</v>
      </c>
      <c r="DB410" s="80">
        <f t="shared" si="674"/>
        <v>82.500010000000003</v>
      </c>
      <c r="DC410" s="80">
        <f t="shared" si="674"/>
        <v>90.000010000000003</v>
      </c>
      <c r="DE410" s="141" t="s">
        <v>156</v>
      </c>
      <c r="DF410" s="80">
        <f>DF395</f>
        <v>1.0000000000000001E-5</v>
      </c>
      <c r="DG410" s="80">
        <f t="shared" ref="DG410:DR410" si="675">DG395</f>
        <v>7.5000099999999996</v>
      </c>
      <c r="DH410" s="80">
        <f t="shared" si="675"/>
        <v>15.00001</v>
      </c>
      <c r="DI410" s="80">
        <f t="shared" si="675"/>
        <v>22.50001</v>
      </c>
      <c r="DJ410" s="80">
        <f t="shared" si="675"/>
        <v>30.00001</v>
      </c>
      <c r="DK410" s="80">
        <f t="shared" si="675"/>
        <v>37.500010000000003</v>
      </c>
      <c r="DL410" s="80">
        <f t="shared" si="675"/>
        <v>45.000010000000003</v>
      </c>
      <c r="DM410" s="80">
        <f t="shared" si="675"/>
        <v>52.500010000000003</v>
      </c>
      <c r="DN410" s="80">
        <f t="shared" si="675"/>
        <v>60.000010000000003</v>
      </c>
      <c r="DO410" s="80">
        <f t="shared" si="675"/>
        <v>67.500010000000003</v>
      </c>
      <c r="DP410" s="80">
        <f t="shared" si="675"/>
        <v>75.000010000000003</v>
      </c>
      <c r="DQ410" s="80">
        <f t="shared" si="675"/>
        <v>82.500010000000003</v>
      </c>
      <c r="DR410" s="80">
        <f t="shared" si="675"/>
        <v>90.000010000000003</v>
      </c>
      <c r="DT410" s="141" t="s">
        <v>156</v>
      </c>
      <c r="DU410" s="80">
        <f>DU395</f>
        <v>1.0000000000000001E-5</v>
      </c>
      <c r="DV410" s="80">
        <f t="shared" ref="DV410:EG410" si="676">DV395</f>
        <v>7.5000099999999996</v>
      </c>
      <c r="DW410" s="80">
        <f t="shared" si="676"/>
        <v>15.00001</v>
      </c>
      <c r="DX410" s="80">
        <f t="shared" si="676"/>
        <v>22.50001</v>
      </c>
      <c r="DY410" s="80">
        <f t="shared" si="676"/>
        <v>30.00001</v>
      </c>
      <c r="DZ410" s="80">
        <f t="shared" si="676"/>
        <v>37.500010000000003</v>
      </c>
      <c r="EA410" s="80">
        <f t="shared" si="676"/>
        <v>45.000010000000003</v>
      </c>
      <c r="EB410" s="80">
        <f t="shared" si="676"/>
        <v>52.500010000000003</v>
      </c>
      <c r="EC410" s="80">
        <f t="shared" si="676"/>
        <v>60.000010000000003</v>
      </c>
      <c r="ED410" s="80">
        <f t="shared" si="676"/>
        <v>67.500010000000003</v>
      </c>
      <c r="EE410" s="80">
        <f t="shared" si="676"/>
        <v>75.000010000000003</v>
      </c>
      <c r="EF410" s="80">
        <f t="shared" si="676"/>
        <v>82.500010000000003</v>
      </c>
      <c r="EG410" s="80">
        <f t="shared" si="676"/>
        <v>90.000010000000003</v>
      </c>
      <c r="EI410" s="141" t="s">
        <v>156</v>
      </c>
      <c r="EJ410" s="80">
        <f>EJ395</f>
        <v>1.0000000000000001E-5</v>
      </c>
      <c r="EK410" s="80">
        <f t="shared" ref="EK410:EV410" si="677">EK395</f>
        <v>7.5000099999999996</v>
      </c>
      <c r="EL410" s="80">
        <f t="shared" si="677"/>
        <v>15.00001</v>
      </c>
      <c r="EM410" s="80">
        <f t="shared" si="677"/>
        <v>22.50001</v>
      </c>
      <c r="EN410" s="80">
        <f t="shared" si="677"/>
        <v>30.00001</v>
      </c>
      <c r="EO410" s="80">
        <f t="shared" si="677"/>
        <v>37.500010000000003</v>
      </c>
      <c r="EP410" s="80">
        <f t="shared" si="677"/>
        <v>45.000010000000003</v>
      </c>
      <c r="EQ410" s="80">
        <f t="shared" si="677"/>
        <v>52.500010000000003</v>
      </c>
      <c r="ER410" s="80">
        <f t="shared" si="677"/>
        <v>60.000010000000003</v>
      </c>
      <c r="ES410" s="80">
        <f t="shared" si="677"/>
        <v>67.500010000000003</v>
      </c>
      <c r="ET410" s="80">
        <f t="shared" si="677"/>
        <v>75.000010000000003</v>
      </c>
      <c r="EU410" s="80">
        <f t="shared" si="677"/>
        <v>82.500010000000003</v>
      </c>
      <c r="EV410" s="80">
        <f t="shared" si="677"/>
        <v>90.000010000000003</v>
      </c>
      <c r="EX410" s="141" t="s">
        <v>156</v>
      </c>
      <c r="EY410" s="80">
        <f>EY395</f>
        <v>1.0000000000000001E-5</v>
      </c>
      <c r="EZ410" s="80">
        <f t="shared" ref="EZ410:FK410" si="678">EZ395</f>
        <v>7.5000099999999996</v>
      </c>
      <c r="FA410" s="80">
        <f t="shared" si="678"/>
        <v>15.00001</v>
      </c>
      <c r="FB410" s="80">
        <f t="shared" si="678"/>
        <v>22.50001</v>
      </c>
      <c r="FC410" s="80">
        <f t="shared" si="678"/>
        <v>30.00001</v>
      </c>
      <c r="FD410" s="80">
        <f t="shared" si="678"/>
        <v>37.500010000000003</v>
      </c>
      <c r="FE410" s="80">
        <f t="shared" si="678"/>
        <v>45.000010000000003</v>
      </c>
      <c r="FF410" s="80">
        <f t="shared" si="678"/>
        <v>52.500010000000003</v>
      </c>
      <c r="FG410" s="80">
        <f t="shared" si="678"/>
        <v>60.000010000000003</v>
      </c>
      <c r="FH410" s="80">
        <f t="shared" si="678"/>
        <v>67.500010000000003</v>
      </c>
      <c r="FI410" s="80">
        <f t="shared" si="678"/>
        <v>75.000010000000003</v>
      </c>
      <c r="FJ410" s="80">
        <f t="shared" si="678"/>
        <v>82.500010000000003</v>
      </c>
      <c r="FK410" s="80">
        <f t="shared" si="678"/>
        <v>90.000010000000003</v>
      </c>
      <c r="FM410" s="141" t="s">
        <v>156</v>
      </c>
      <c r="FN410" s="80">
        <f>FN395</f>
        <v>1.0000000000000001E-5</v>
      </c>
      <c r="FO410" s="80">
        <f t="shared" ref="FO410:FZ410" si="679">FO395</f>
        <v>7.5000099999999996</v>
      </c>
      <c r="FP410" s="80">
        <f t="shared" si="679"/>
        <v>15.00001</v>
      </c>
      <c r="FQ410" s="80">
        <f t="shared" si="679"/>
        <v>22.50001</v>
      </c>
      <c r="FR410" s="80">
        <f t="shared" si="679"/>
        <v>30.00001</v>
      </c>
      <c r="FS410" s="80">
        <f t="shared" si="679"/>
        <v>37.500010000000003</v>
      </c>
      <c r="FT410" s="80">
        <f t="shared" si="679"/>
        <v>45.000010000000003</v>
      </c>
      <c r="FU410" s="80">
        <f t="shared" si="679"/>
        <v>52.500010000000003</v>
      </c>
      <c r="FV410" s="80">
        <f t="shared" si="679"/>
        <v>60.000010000000003</v>
      </c>
      <c r="FW410" s="80">
        <f t="shared" si="679"/>
        <v>67.500010000000003</v>
      </c>
      <c r="FX410" s="80">
        <f t="shared" si="679"/>
        <v>75.000010000000003</v>
      </c>
      <c r="FY410" s="80">
        <f t="shared" si="679"/>
        <v>82.500010000000003</v>
      </c>
      <c r="FZ410" s="80">
        <f t="shared" si="679"/>
        <v>90.000010000000003</v>
      </c>
    </row>
    <row r="411" spans="15:184">
      <c r="O411" s="64"/>
      <c r="P411" s="64"/>
      <c r="S411" s="26">
        <f t="shared" ref="S411:S423" si="680">S396</f>
        <v>1.0000000000000001E-5</v>
      </c>
      <c r="T411" s="144">
        <f ca="1">1/(MAX(IF(T381&gt;0,T381/$F$2,-T381/$G$2),IF(T396&gt;0,T396/$F$2,-T396/$G$2),IF(T365&gt;0,T365/$F$2,-T365/$G$2)))</f>
        <v>0.21010592162814268</v>
      </c>
      <c r="U411" s="144">
        <f t="shared" ref="U411:AF423" ca="1" si="681">1/MAX(IF(U381&gt;0,U381/$F$2,-U381/$G$2),IF(U396&gt;0,U396/$F$2,-U396/$G$2),IF(U365&gt;0,U365/$F$2,-U365/$G$2))</f>
        <v>0.20501234155423279</v>
      </c>
      <c r="V411" s="144">
        <f t="shared" ca="1" si="681"/>
        <v>0.1895130992994922</v>
      </c>
      <c r="W411" s="144">
        <f t="shared" ca="1" si="681"/>
        <v>0.16520044535615619</v>
      </c>
      <c r="X411" s="144">
        <f t="shared" ca="1" si="681"/>
        <v>0.13368483017852173</v>
      </c>
      <c r="Y411" s="144">
        <f t="shared" ca="1" si="681"/>
        <v>0.1267063977836311</v>
      </c>
      <c r="Z411" s="144">
        <f t="shared" ca="1" si="681"/>
        <v>0.11799577794790914</v>
      </c>
      <c r="AA411" s="144">
        <f t="shared" ca="1" si="681"/>
        <v>0.11412545623724354</v>
      </c>
      <c r="AB411" s="144">
        <f t="shared" ca="1" si="681"/>
        <v>0.11271826014254889</v>
      </c>
      <c r="AC411" s="144">
        <f t="shared" ca="1" si="681"/>
        <v>0.11239034926195736</v>
      </c>
      <c r="AD411" s="144">
        <f t="shared" ca="1" si="681"/>
        <v>0.11245049900555348</v>
      </c>
      <c r="AE411" s="144">
        <f t="shared" ca="1" si="681"/>
        <v>0.11257674969406004</v>
      </c>
      <c r="AF411" s="144">
        <f t="shared" ca="1" si="681"/>
        <v>0.11263147699811345</v>
      </c>
      <c r="AG411" s="15"/>
      <c r="AH411" s="80">
        <f t="shared" ref="AH411:AH423" si="682">AH396</f>
        <v>1.0000000000000001E-5</v>
      </c>
      <c r="AI411" s="140">
        <f t="shared" ref="AI411:AU423" ca="1" si="683">1/MAX(IF(AI381&gt;0,AI381/$F$2,-AI381/$G$2),IF(AI396&gt;0,AI396/$F$2,-AI396/$G$2),IF(AI365&gt;0,AI365/$F$2,-AI365/$G$2))</f>
        <v>0.21010592246331952</v>
      </c>
      <c r="AJ411" s="140">
        <f t="shared" ca="1" si="683"/>
        <v>0.20501234155423279</v>
      </c>
      <c r="AK411" s="140">
        <f t="shared" ca="1" si="683"/>
        <v>0.1895130992994922</v>
      </c>
      <c r="AL411" s="140">
        <f t="shared" ca="1" si="683"/>
        <v>0.16520044535615619</v>
      </c>
      <c r="AM411" s="140">
        <f t="shared" ca="1" si="683"/>
        <v>0.13368483017852173</v>
      </c>
      <c r="AN411" s="140">
        <f t="shared" ca="1" si="683"/>
        <v>0.1267063977836311</v>
      </c>
      <c r="AO411" s="140">
        <f t="shared" ca="1" si="683"/>
        <v>0.11799577794790914</v>
      </c>
      <c r="AP411" s="140">
        <f t="shared" ca="1" si="683"/>
        <v>0.11412545623724354</v>
      </c>
      <c r="AQ411" s="140">
        <f t="shared" ca="1" si="683"/>
        <v>0.11271826014254889</v>
      </c>
      <c r="AR411" s="140">
        <f t="shared" ca="1" si="683"/>
        <v>0.11239034926195736</v>
      </c>
      <c r="AS411" s="140">
        <f t="shared" ca="1" si="683"/>
        <v>0.11245049900555348</v>
      </c>
      <c r="AT411" s="140">
        <f t="shared" ca="1" si="683"/>
        <v>0.11257674969406004</v>
      </c>
      <c r="AU411" s="140">
        <f t="shared" ca="1" si="683"/>
        <v>0.11263147699811345</v>
      </c>
      <c r="AV411" s="168"/>
      <c r="AW411" s="80">
        <f t="shared" ref="AW411:AW423" si="684">AW396</f>
        <v>1.0000000000000001E-5</v>
      </c>
      <c r="AX411" s="140">
        <f t="shared" ref="AX411:BJ435" ca="1" si="685">1/MAX(IF(AX381&gt;0,AX381/$F$2,-AX381/$G$2),IF(AX396&gt;0,AX396/$F$2,-AX396/$G$2),IF(AX365&gt;0,AX365/$F$2,-AX365/$G$2))</f>
        <v>1.2772000967811305E-2</v>
      </c>
      <c r="AY411" s="104">
        <f t="shared" ca="1" si="652"/>
        <v>258.20151084999435</v>
      </c>
      <c r="AZ411" s="104">
        <f t="shared" ca="1" si="652"/>
        <v>256.06580762265065</v>
      </c>
      <c r="BA411" s="104">
        <f t="shared" ca="1" si="652"/>
        <v>241.30074271326689</v>
      </c>
      <c r="BB411" s="104">
        <f t="shared" ca="1" si="652"/>
        <v>201.9612821605669</v>
      </c>
      <c r="BC411" s="104">
        <f t="shared" ca="1" si="652"/>
        <v>143.69683459629061</v>
      </c>
      <c r="BD411" s="104">
        <f t="shared" ca="1" si="652"/>
        <v>91.350095865902432</v>
      </c>
      <c r="BE411" s="104">
        <f t="shared" ca="1" si="652"/>
        <v>58.390784993577405</v>
      </c>
      <c r="BF411" s="104">
        <f t="shared" ca="1" si="652"/>
        <v>41.322871012506624</v>
      </c>
      <c r="BG411" s="104">
        <f t="shared" ca="1" si="652"/>
        <v>33.27187368006819</v>
      </c>
      <c r="BH411" s="104">
        <f t="shared" ca="1" si="652"/>
        <v>37.357641527349728</v>
      </c>
      <c r="BI411" s="104">
        <f t="shared" ca="1" si="652"/>
        <v>39.520978886450003</v>
      </c>
      <c r="BJ411" s="104">
        <f t="shared" ca="1" si="652"/>
        <v>40.197034358234788</v>
      </c>
      <c r="BK411" s="62"/>
      <c r="BL411" s="80">
        <f t="shared" ref="BL411:BL423" si="686">BL396</f>
        <v>1.0000000000000001E-5</v>
      </c>
      <c r="BM411" s="140">
        <f t="shared" ref="BM411:BY423" ca="1" si="687">1/MAX(IF(BM381&gt;0,BM381/$F$2,-BM381/$G$2),IF(BM396&gt;0,BM396/$F$2,-BM396/$G$2),IF(BM365&gt;0,BM365/$F$2,-BM365/$G$2))</f>
        <v>1.2276080531741526E-2</v>
      </c>
      <c r="BN411" s="140">
        <f t="shared" ca="1" si="687"/>
        <v>1.22403411431521E-2</v>
      </c>
      <c r="BO411" s="140">
        <f t="shared" ca="1" si="687"/>
        <v>1.2321168114341812E-2</v>
      </c>
      <c r="BP411" s="140">
        <f t="shared" ca="1" si="687"/>
        <v>1.3060169370971356E-2</v>
      </c>
      <c r="BQ411" s="140">
        <f t="shared" ca="1" si="687"/>
        <v>1.5280414708030866E-2</v>
      </c>
      <c r="BR411" s="140">
        <f t="shared" ca="1" si="687"/>
        <v>1.9951150935067788E-2</v>
      </c>
      <c r="BS411" s="140">
        <f t="shared" ca="1" si="687"/>
        <v>2.7968284231150563E-2</v>
      </c>
      <c r="BT411" s="140">
        <f t="shared" ca="1" si="687"/>
        <v>3.9831944149692634E-2</v>
      </c>
      <c r="BU411" s="140">
        <f t="shared" ca="1" si="687"/>
        <v>5.5234754507962211E-2</v>
      </c>
      <c r="BV411" s="140">
        <f t="shared" ca="1" si="687"/>
        <v>7.2666219592980058E-2</v>
      </c>
      <c r="BW411" s="140">
        <f t="shared" ca="1" si="687"/>
        <v>8.9291150317445001E-2</v>
      </c>
      <c r="BX411" s="140">
        <f t="shared" ca="1" si="687"/>
        <v>0.10145537928316035</v>
      </c>
      <c r="BY411" s="140">
        <f t="shared" ca="1" si="687"/>
        <v>0.10594278646062671</v>
      </c>
      <c r="BZ411" s="168"/>
      <c r="CA411" s="80">
        <f t="shared" ref="CA411:CA423" si="688">CA396</f>
        <v>1.0000000000000001E-5</v>
      </c>
      <c r="CB411" s="140">
        <f t="shared" ref="CB411:CN423" ca="1" si="689">1/MAX(IF(CB381&gt;0,CB381/$F$2,-CB381/$G$2),IF(CB396&gt;0,CB396/$F$2,-CB396/$G$2),IF(CB365&gt;0,CB365/$F$2,-CB365/$G$2))</f>
        <v>2.7634232170666448E-2</v>
      </c>
      <c r="CC411" s="140">
        <f t="shared" ca="1" si="689"/>
        <v>3.3322535672896066E-2</v>
      </c>
      <c r="CD411" s="140">
        <f t="shared" ca="1" si="689"/>
        <v>4.8771919804315791E-2</v>
      </c>
      <c r="CE411" s="140">
        <f t="shared" ca="1" si="689"/>
        <v>6.8044956640070778E-2</v>
      </c>
      <c r="CF411" s="140">
        <f t="shared" ca="1" si="689"/>
        <v>7.8201824403002315E-2</v>
      </c>
      <c r="CG411" s="140">
        <f t="shared" ca="1" si="689"/>
        <v>8.4229006857955216E-2</v>
      </c>
      <c r="CH411" s="140">
        <f t="shared" ca="1" si="689"/>
        <v>8.1667068056804182E-2</v>
      </c>
      <c r="CI411" s="140">
        <f t="shared" ca="1" si="689"/>
        <v>7.6172276124944108E-2</v>
      </c>
      <c r="CJ411" s="140">
        <f t="shared" ca="1" si="689"/>
        <v>6.7610884524227172E-2</v>
      </c>
      <c r="CK411" s="140">
        <f t="shared" ca="1" si="689"/>
        <v>5.5737901310708583E-2</v>
      </c>
      <c r="CL411" s="140">
        <f t="shared" ca="1" si="689"/>
        <v>4.2014035102696405E-2</v>
      </c>
      <c r="CM411" s="140">
        <f t="shared" ca="1" si="689"/>
        <v>3.0355344342444083E-2</v>
      </c>
      <c r="CN411" s="140">
        <f t="shared" ca="1" si="689"/>
        <v>2.5685051008887749E-2</v>
      </c>
      <c r="CP411" s="80">
        <f t="shared" ref="CP411:CP423" si="690">CP396</f>
        <v>1.0000000000000001E-5</v>
      </c>
      <c r="CQ411" s="140">
        <f t="shared" ref="CQ411:DC423" ca="1" si="691">1/MAX(IF(CQ381&gt;0,CQ381/$F$2,-CQ381/$G$2),IF(CQ396&gt;0,CQ396/$F$2,-CQ396/$G$2),IF(CQ365&gt;0,CQ365/$F$2,-CQ365/$G$2))</f>
        <v>2.7634232170666448E-2</v>
      </c>
      <c r="CR411" s="140">
        <f t="shared" ca="1" si="691"/>
        <v>3.3322535672896066E-2</v>
      </c>
      <c r="CS411" s="140">
        <f t="shared" ca="1" si="691"/>
        <v>4.8771919804315791E-2</v>
      </c>
      <c r="CT411" s="140">
        <f t="shared" ca="1" si="691"/>
        <v>6.8044956640070778E-2</v>
      </c>
      <c r="CU411" s="140">
        <f t="shared" ca="1" si="691"/>
        <v>7.8201824403002315E-2</v>
      </c>
      <c r="CV411" s="140">
        <f t="shared" ca="1" si="691"/>
        <v>8.4229006857955216E-2</v>
      </c>
      <c r="CW411" s="140">
        <f t="shared" ca="1" si="691"/>
        <v>8.1667068056804182E-2</v>
      </c>
      <c r="CX411" s="140">
        <f t="shared" ca="1" si="691"/>
        <v>7.6172276124944108E-2</v>
      </c>
      <c r="CY411" s="140">
        <f t="shared" ca="1" si="691"/>
        <v>6.7610884524227172E-2</v>
      </c>
      <c r="CZ411" s="140">
        <f t="shared" ca="1" si="691"/>
        <v>5.5737901310708583E-2</v>
      </c>
      <c r="DA411" s="140">
        <f t="shared" ca="1" si="691"/>
        <v>4.2014035102696405E-2</v>
      </c>
      <c r="DB411" s="140">
        <f t="shared" ca="1" si="691"/>
        <v>3.0355344342444083E-2</v>
      </c>
      <c r="DC411" s="140">
        <f t="shared" ca="1" si="691"/>
        <v>2.5685051008887749E-2</v>
      </c>
      <c r="DE411" s="80">
        <f t="shared" ref="DE411:DE423" si="692">DE396</f>
        <v>1.0000000000000001E-5</v>
      </c>
      <c r="DF411" s="140">
        <f t="shared" ref="DF411:DR423" ca="1" si="693">1/MAX(IF(DF381&gt;0,DF381/$F$2,-DF381/$G$2),IF(DF396&gt;0,DF396/$F$2,-DF396/$G$2),IF(DF365&gt;0,DF365/$F$2,-DF365/$G$2))</f>
        <v>1.0938193899093996E-2</v>
      </c>
      <c r="DG411" s="140">
        <f t="shared" ca="1" si="693"/>
        <v>1.1534469126908786E-2</v>
      </c>
      <c r="DH411" s="140">
        <f t="shared" ca="1" si="693"/>
        <v>1.2806578114066904E-2</v>
      </c>
      <c r="DI411" s="140">
        <f t="shared" ca="1" si="693"/>
        <v>1.4912409336363938E-2</v>
      </c>
      <c r="DJ411" s="140">
        <f t="shared" ca="1" si="693"/>
        <v>1.907900225608793E-2</v>
      </c>
      <c r="DK411" s="140">
        <f t="shared" ca="1" si="693"/>
        <v>2.6711178441464933E-2</v>
      </c>
      <c r="DL411" s="140">
        <f t="shared" ca="1" si="693"/>
        <v>3.7776093102784188E-2</v>
      </c>
      <c r="DM411" s="140">
        <f t="shared" ca="1" si="693"/>
        <v>4.7950232009542348E-2</v>
      </c>
      <c r="DN411" s="140">
        <f t="shared" ca="1" si="693"/>
        <v>5.071520337117659E-2</v>
      </c>
      <c r="DO411" s="140">
        <f t="shared" ca="1" si="693"/>
        <v>4.5513776869557758E-2</v>
      </c>
      <c r="DP411" s="140">
        <f t="shared" ca="1" si="693"/>
        <v>3.6184848011526785E-2</v>
      </c>
      <c r="DQ411" s="140">
        <f t="shared" ca="1" si="693"/>
        <v>2.7195961634703628E-2</v>
      </c>
      <c r="DR411" s="140">
        <f t="shared" ca="1" si="693"/>
        <v>2.3380665555935928E-2</v>
      </c>
      <c r="DT411" s="80">
        <f t="shared" ref="DT411:DT423" si="694">DT396</f>
        <v>1.0000000000000001E-5</v>
      </c>
      <c r="DU411" s="140">
        <f t="shared" ref="DU411:EG423" ca="1" si="695">1/MAX(IF(DU381&gt;0,DU381/$F$2,-DU381/$G$2),IF(DU396&gt;0,DU396/$F$2,-DU396/$G$2),IF(DU365&gt;0,DU365/$F$2,-DU365/$G$2))</f>
        <v>0.21010592246331952</v>
      </c>
      <c r="DV411" s="140">
        <f t="shared" ca="1" si="695"/>
        <v>0.20501234155423279</v>
      </c>
      <c r="DW411" s="140">
        <f t="shared" ca="1" si="695"/>
        <v>0.1895130992994922</v>
      </c>
      <c r="DX411" s="140">
        <f t="shared" ca="1" si="695"/>
        <v>0.16520044535615619</v>
      </c>
      <c r="DY411" s="140">
        <f t="shared" ca="1" si="695"/>
        <v>0.13368483017852173</v>
      </c>
      <c r="DZ411" s="140">
        <f t="shared" ca="1" si="695"/>
        <v>0.1267063977836311</v>
      </c>
      <c r="EA411" s="140">
        <f t="shared" ca="1" si="695"/>
        <v>0.11799577794790914</v>
      </c>
      <c r="EB411" s="140">
        <f t="shared" ca="1" si="695"/>
        <v>0.11412545623724354</v>
      </c>
      <c r="EC411" s="140">
        <f t="shared" ca="1" si="695"/>
        <v>0.11271826014254889</v>
      </c>
      <c r="ED411" s="140">
        <f t="shared" ca="1" si="695"/>
        <v>0.11239034926195736</v>
      </c>
      <c r="EE411" s="140">
        <f t="shared" ca="1" si="695"/>
        <v>0.11245049900555348</v>
      </c>
      <c r="EF411" s="140">
        <f t="shared" ca="1" si="695"/>
        <v>0.11257674969406004</v>
      </c>
      <c r="EG411" s="140">
        <f t="shared" ca="1" si="695"/>
        <v>0.11263147699811345</v>
      </c>
      <c r="EI411" s="80">
        <f t="shared" ref="EI411:EI423" si="696">EI396</f>
        <v>1.0000000000000001E-5</v>
      </c>
      <c r="EJ411" s="140">
        <f t="shared" ref="EJ411:EV423" ca="1" si="697">1/MAX(IF(EJ381&gt;0,EJ381/$F$2,-EJ381/$G$2),IF(EJ396&gt;0,EJ396/$F$2,-EJ396/$G$2),IF(EJ365&gt;0,EJ365/$F$2,-EJ365/$G$2))</f>
        <v>0.21010592246331952</v>
      </c>
      <c r="EK411" s="140">
        <f t="shared" ca="1" si="697"/>
        <v>0.20501234155423279</v>
      </c>
      <c r="EL411" s="140">
        <f t="shared" ca="1" si="697"/>
        <v>0.1895130992994922</v>
      </c>
      <c r="EM411" s="140">
        <f t="shared" ca="1" si="697"/>
        <v>0.16520044535615619</v>
      </c>
      <c r="EN411" s="140">
        <f t="shared" ca="1" si="697"/>
        <v>0.13368483017852173</v>
      </c>
      <c r="EO411" s="140">
        <f t="shared" ca="1" si="697"/>
        <v>0.1267063977836311</v>
      </c>
      <c r="EP411" s="140">
        <f t="shared" ca="1" si="697"/>
        <v>0.11799577794790914</v>
      </c>
      <c r="EQ411" s="140">
        <f t="shared" ca="1" si="697"/>
        <v>0.11412545623724354</v>
      </c>
      <c r="ER411" s="140">
        <f t="shared" ca="1" si="697"/>
        <v>0.11271826014254889</v>
      </c>
      <c r="ES411" s="140">
        <f t="shared" ca="1" si="697"/>
        <v>0.11239034926195736</v>
      </c>
      <c r="ET411" s="140">
        <f t="shared" ca="1" si="697"/>
        <v>0.11245049900555348</v>
      </c>
      <c r="EU411" s="140">
        <f t="shared" ca="1" si="697"/>
        <v>0.11257674969406004</v>
      </c>
      <c r="EV411" s="140">
        <f t="shared" ca="1" si="697"/>
        <v>0.11263147699811345</v>
      </c>
      <c r="EX411" s="80">
        <f t="shared" ref="EX411:EX423" si="698">EX396</f>
        <v>1.0000000000000001E-5</v>
      </c>
      <c r="EY411" s="104" t="e">
        <f t="shared" ref="EY411:FK423" ca="1" si="699">1/MAX(IF(EY381&gt;0,EY381/$F$2,-EY381/$G$2),IF(EY396&gt;0,EY396/$F$2,-EY396/$G$2),IF(EY365&gt;0,EY365/$F$2,-EY365/$G$2))</f>
        <v>#DIV/0!</v>
      </c>
      <c r="EZ411" s="104" t="e">
        <f t="shared" ca="1" si="699"/>
        <v>#DIV/0!</v>
      </c>
      <c r="FA411" s="104" t="e">
        <f t="shared" ca="1" si="699"/>
        <v>#DIV/0!</v>
      </c>
      <c r="FB411" s="104" t="e">
        <f t="shared" ca="1" si="699"/>
        <v>#DIV/0!</v>
      </c>
      <c r="FC411" s="104" t="e">
        <f t="shared" ca="1" si="699"/>
        <v>#DIV/0!</v>
      </c>
      <c r="FD411" s="104" t="e">
        <f t="shared" ca="1" si="699"/>
        <v>#DIV/0!</v>
      </c>
      <c r="FE411" s="104" t="e">
        <f t="shared" ca="1" si="699"/>
        <v>#DIV/0!</v>
      </c>
      <c r="FF411" s="104" t="e">
        <f t="shared" ca="1" si="699"/>
        <v>#DIV/0!</v>
      </c>
      <c r="FG411" s="104" t="e">
        <f t="shared" ca="1" si="699"/>
        <v>#DIV/0!</v>
      </c>
      <c r="FH411" s="104" t="e">
        <f t="shared" ca="1" si="699"/>
        <v>#DIV/0!</v>
      </c>
      <c r="FI411" s="104" t="e">
        <f t="shared" ca="1" si="699"/>
        <v>#DIV/0!</v>
      </c>
      <c r="FJ411" s="104" t="e">
        <f t="shared" ca="1" si="699"/>
        <v>#DIV/0!</v>
      </c>
      <c r="FK411" s="104" t="e">
        <f t="shared" ca="1" si="699"/>
        <v>#DIV/0!</v>
      </c>
      <c r="FM411" s="80">
        <f t="shared" ref="FM411:FM423" si="700">FM396</f>
        <v>1.0000000000000001E-5</v>
      </c>
      <c r="FN411" s="104" t="e">
        <f t="shared" ref="FN411:FZ423" ca="1" si="701">1/MAX(IF(FN381&gt;0,FN381/$F$2,-FN381/$G$2),IF(FN396&gt;0,FN396/$F$2,-FN396/$G$2),IF(FN365&gt;0,FN365/$F$2,-FN365/$G$2))</f>
        <v>#DIV/0!</v>
      </c>
      <c r="FO411" s="104" t="e">
        <f t="shared" ca="1" si="701"/>
        <v>#DIV/0!</v>
      </c>
      <c r="FP411" s="104" t="e">
        <f t="shared" ca="1" si="701"/>
        <v>#DIV/0!</v>
      </c>
      <c r="FQ411" s="104" t="e">
        <f t="shared" ca="1" si="701"/>
        <v>#DIV/0!</v>
      </c>
      <c r="FR411" s="104" t="e">
        <f t="shared" ca="1" si="701"/>
        <v>#DIV/0!</v>
      </c>
      <c r="FS411" s="104" t="e">
        <f t="shared" ca="1" si="701"/>
        <v>#DIV/0!</v>
      </c>
      <c r="FT411" s="104" t="e">
        <f t="shared" ca="1" si="701"/>
        <v>#DIV/0!</v>
      </c>
      <c r="FU411" s="104" t="e">
        <f t="shared" ca="1" si="701"/>
        <v>#DIV/0!</v>
      </c>
      <c r="FV411" s="104" t="e">
        <f t="shared" ca="1" si="701"/>
        <v>#DIV/0!</v>
      </c>
      <c r="FW411" s="104" t="e">
        <f t="shared" ca="1" si="701"/>
        <v>#DIV/0!</v>
      </c>
      <c r="FX411" s="104" t="e">
        <f t="shared" ca="1" si="701"/>
        <v>#DIV/0!</v>
      </c>
      <c r="FY411" s="104" t="e">
        <f t="shared" ca="1" si="701"/>
        <v>#DIV/0!</v>
      </c>
      <c r="FZ411" s="104" t="e">
        <f t="shared" ca="1" si="701"/>
        <v>#DIV/0!</v>
      </c>
    </row>
    <row r="412" spans="15:184">
      <c r="O412" s="64"/>
      <c r="P412" s="64"/>
      <c r="S412" s="26">
        <f t="shared" si="680"/>
        <v>7.5000099999999996</v>
      </c>
      <c r="T412" s="144">
        <f t="shared" ref="T412:T423" ca="1" si="702">1/MAX(IF(T382&gt;0,T382/$F$2,-T382/$G$2),IF(T397&gt;0,T397/$F$2,-T397/$G$2),IF(T366&gt;0,T366/$F$2,-T366/$G$2))</f>
        <v>0.20501234155423279</v>
      </c>
      <c r="U412" s="144">
        <f t="shared" ca="1" si="681"/>
        <v>0.19961132260345979</v>
      </c>
      <c r="V412" s="144">
        <f t="shared" ca="1" si="681"/>
        <v>0.18340222124404834</v>
      </c>
      <c r="W412" s="144">
        <f t="shared" ca="1" si="681"/>
        <v>0.14598015977913772</v>
      </c>
      <c r="X412" s="144">
        <f t="shared" ca="1" si="681"/>
        <v>0.1199519502210462</v>
      </c>
      <c r="Y412" s="144">
        <f t="shared" ca="1" si="681"/>
        <v>0.12052359051306338</v>
      </c>
      <c r="Z412" s="144">
        <f t="shared" ca="1" si="681"/>
        <v>0.1125094650764764</v>
      </c>
      <c r="AA412" s="144">
        <f t="shared" ca="1" si="681"/>
        <v>0.10929619647346261</v>
      </c>
      <c r="AB412" s="144">
        <f t="shared" ca="1" si="681"/>
        <v>0.10841758382851696</v>
      </c>
      <c r="AC412" s="144">
        <f t="shared" ca="1" si="681"/>
        <v>0.10847776247200525</v>
      </c>
      <c r="AD412" s="144">
        <f t="shared" ca="1" si="681"/>
        <v>0.10879873787316174</v>
      </c>
      <c r="AE412" s="144">
        <f t="shared" ca="1" si="681"/>
        <v>0.10907431639321191</v>
      </c>
      <c r="AF412" s="144">
        <f t="shared" ca="1" si="681"/>
        <v>0.10917759181813737</v>
      </c>
      <c r="AG412" s="15"/>
      <c r="AH412" s="80">
        <f t="shared" si="682"/>
        <v>7.5000099999999996</v>
      </c>
      <c r="AI412" s="140">
        <f t="shared" ca="1" si="683"/>
        <v>0.20501234155423279</v>
      </c>
      <c r="AJ412" s="140">
        <f t="shared" ca="1" si="683"/>
        <v>0.19961132260345979</v>
      </c>
      <c r="AK412" s="140">
        <f t="shared" ca="1" si="683"/>
        <v>0.18340222124404834</v>
      </c>
      <c r="AL412" s="140">
        <f t="shared" ca="1" si="683"/>
        <v>0.14598015977913772</v>
      </c>
      <c r="AM412" s="140">
        <f t="shared" ca="1" si="683"/>
        <v>0.1199519502210462</v>
      </c>
      <c r="AN412" s="140">
        <f t="shared" ca="1" si="683"/>
        <v>0.12052359051306338</v>
      </c>
      <c r="AO412" s="140">
        <f t="shared" ca="1" si="683"/>
        <v>0.1125094650764764</v>
      </c>
      <c r="AP412" s="140">
        <f t="shared" ca="1" si="683"/>
        <v>0.10929619647346261</v>
      </c>
      <c r="AQ412" s="140">
        <f t="shared" ca="1" si="683"/>
        <v>0.10841758382851696</v>
      </c>
      <c r="AR412" s="140">
        <f t="shared" ca="1" si="683"/>
        <v>0.10847776247200525</v>
      </c>
      <c r="AS412" s="140">
        <f t="shared" ca="1" si="683"/>
        <v>0.10879873787316174</v>
      </c>
      <c r="AT412" s="140">
        <f t="shared" ca="1" si="683"/>
        <v>0.10907431639321191</v>
      </c>
      <c r="AU412" s="140">
        <f t="shared" ca="1" si="683"/>
        <v>0.10917759181813737</v>
      </c>
      <c r="AV412" s="168"/>
      <c r="AW412" s="80">
        <f t="shared" si="684"/>
        <v>7.5000099999999996</v>
      </c>
      <c r="AX412" s="140">
        <f t="shared" ca="1" si="685"/>
        <v>1.2935793525636688E-2</v>
      </c>
      <c r="AY412" s="104">
        <f t="shared" ca="1" si="652"/>
        <v>203.23387273890017</v>
      </c>
      <c r="AZ412" s="104">
        <f t="shared" ca="1" si="652"/>
        <v>205.44452772204869</v>
      </c>
      <c r="BA412" s="104">
        <f t="shared" ca="1" si="652"/>
        <v>201.9612821605669</v>
      </c>
      <c r="BB412" s="104">
        <f t="shared" ca="1" si="652"/>
        <v>180.05994795915905</v>
      </c>
      <c r="BC412" s="104">
        <f t="shared" ca="1" si="652"/>
        <v>133.77877855036482</v>
      </c>
      <c r="BD412" s="104">
        <f t="shared" ca="1" si="652"/>
        <v>83.139349548214199</v>
      </c>
      <c r="BE412" s="104">
        <f t="shared" ca="1" si="652"/>
        <v>49.63770224163585</v>
      </c>
      <c r="BF412" s="104">
        <f t="shared" ca="1" si="652"/>
        <v>33.271873680068197</v>
      </c>
      <c r="BG412" s="104">
        <f t="shared" ca="1" si="652"/>
        <v>41.322871012506624</v>
      </c>
      <c r="BH412" s="104">
        <f t="shared" ca="1" si="652"/>
        <v>45.846901293508346</v>
      </c>
      <c r="BI412" s="104">
        <f t="shared" ca="1" si="652"/>
        <v>48.129204945150953</v>
      </c>
      <c r="BJ412" s="104">
        <f t="shared" ca="1" si="652"/>
        <v>48.824748650060791</v>
      </c>
      <c r="BK412" s="62"/>
      <c r="BL412" s="80">
        <f t="shared" si="686"/>
        <v>7.5000099999999996</v>
      </c>
      <c r="BM412" s="140">
        <f t="shared" ca="1" si="687"/>
        <v>1.22403411431521E-2</v>
      </c>
      <c r="BN412" s="140">
        <f t="shared" ca="1" si="687"/>
        <v>1.2176790735927224E-2</v>
      </c>
      <c r="BO412" s="140">
        <f t="shared" ca="1" si="687"/>
        <v>1.2175010097865062E-2</v>
      </c>
      <c r="BP412" s="140">
        <f t="shared" ca="1" si="687"/>
        <v>1.2779410690969835E-2</v>
      </c>
      <c r="BQ412" s="140">
        <f t="shared" ca="1" si="687"/>
        <v>1.4818807966534045E-2</v>
      </c>
      <c r="BR412" s="140">
        <f t="shared" ca="1" si="687"/>
        <v>1.9272615477404872E-2</v>
      </c>
      <c r="BS412" s="140">
        <f t="shared" ca="1" si="687"/>
        <v>2.7052874926241116E-2</v>
      </c>
      <c r="BT412" s="140">
        <f t="shared" ca="1" si="687"/>
        <v>3.8682323603675163E-2</v>
      </c>
      <c r="BU412" s="140">
        <f t="shared" ca="1" si="687"/>
        <v>5.3880185455733406E-2</v>
      </c>
      <c r="BV412" s="140">
        <f t="shared" ca="1" si="687"/>
        <v>7.1159272399759388E-2</v>
      </c>
      <c r="BW412" s="140">
        <f t="shared" ca="1" si="687"/>
        <v>8.7693735735218978E-2</v>
      </c>
      <c r="BX412" s="140">
        <f t="shared" ca="1" si="687"/>
        <v>9.9818790639041241E-2</v>
      </c>
      <c r="BY412" s="140">
        <f t="shared" ca="1" si="687"/>
        <v>0.10145537928316035</v>
      </c>
      <c r="BZ412" s="168"/>
      <c r="CA412" s="80">
        <f t="shared" si="688"/>
        <v>7.5000099999999996</v>
      </c>
      <c r="CB412" s="140">
        <f t="shared" ca="1" si="689"/>
        <v>3.3322535672896066E-2</v>
      </c>
      <c r="CC412" s="140">
        <f t="shared" ca="1" si="689"/>
        <v>3.9011580921193778E-2</v>
      </c>
      <c r="CD412" s="140">
        <f t="shared" ca="1" si="689"/>
        <v>5.4388154354190102E-2</v>
      </c>
      <c r="CE412" s="140">
        <f t="shared" ca="1" si="689"/>
        <v>6.9983159701428765E-2</v>
      </c>
      <c r="CF412" s="140">
        <f t="shared" ca="1" si="689"/>
        <v>7.7374090456762759E-2</v>
      </c>
      <c r="CG412" s="140">
        <f t="shared" ca="1" si="689"/>
        <v>8.5024096355845874E-2</v>
      </c>
      <c r="CH412" s="140">
        <f t="shared" ca="1" si="689"/>
        <v>8.1974259866267302E-2</v>
      </c>
      <c r="CI412" s="140">
        <f t="shared" ca="1" si="689"/>
        <v>7.6859368776440756E-2</v>
      </c>
      <c r="CJ412" s="140">
        <f t="shared" ca="1" si="689"/>
        <v>6.9123723380163871E-2</v>
      </c>
      <c r="CK412" s="140">
        <f t="shared" ca="1" si="689"/>
        <v>5.826258976511544E-2</v>
      </c>
      <c r="CL412" s="140">
        <f t="shared" ca="1" si="689"/>
        <v>4.5523363832294668E-2</v>
      </c>
      <c r="CM412" s="140">
        <f t="shared" ca="1" si="689"/>
        <v>3.4602121976710441E-2</v>
      </c>
      <c r="CN412" s="140">
        <f t="shared" ca="1" si="689"/>
        <v>3.0210239167182684E-2</v>
      </c>
      <c r="CP412" s="80">
        <f t="shared" si="690"/>
        <v>7.5000099999999996</v>
      </c>
      <c r="CQ412" s="140">
        <f t="shared" ca="1" si="691"/>
        <v>3.3322535672896066E-2</v>
      </c>
      <c r="CR412" s="140">
        <f t="shared" ca="1" si="691"/>
        <v>3.9011580921193778E-2</v>
      </c>
      <c r="CS412" s="140">
        <f t="shared" ca="1" si="691"/>
        <v>5.4388154354190102E-2</v>
      </c>
      <c r="CT412" s="140">
        <f t="shared" ca="1" si="691"/>
        <v>6.9983159701428765E-2</v>
      </c>
      <c r="CU412" s="140">
        <f t="shared" ca="1" si="691"/>
        <v>7.7374090456762759E-2</v>
      </c>
      <c r="CV412" s="140">
        <f t="shared" ca="1" si="691"/>
        <v>8.5024096355845874E-2</v>
      </c>
      <c r="CW412" s="140">
        <f t="shared" ca="1" si="691"/>
        <v>8.1974259866267302E-2</v>
      </c>
      <c r="CX412" s="140">
        <f t="shared" ca="1" si="691"/>
        <v>7.6859368776440756E-2</v>
      </c>
      <c r="CY412" s="140">
        <f t="shared" ca="1" si="691"/>
        <v>6.9123723380163871E-2</v>
      </c>
      <c r="CZ412" s="140">
        <f t="shared" ca="1" si="691"/>
        <v>5.826258976511544E-2</v>
      </c>
      <c r="DA412" s="140">
        <f t="shared" ca="1" si="691"/>
        <v>4.5523363832294668E-2</v>
      </c>
      <c r="DB412" s="140">
        <f t="shared" ca="1" si="691"/>
        <v>3.4602121976710441E-2</v>
      </c>
      <c r="DC412" s="140">
        <f t="shared" ca="1" si="691"/>
        <v>3.0210239167182684E-2</v>
      </c>
      <c r="DE412" s="80">
        <f t="shared" si="692"/>
        <v>7.5000099999999996</v>
      </c>
      <c r="DF412" s="140">
        <f t="shared" ca="1" si="693"/>
        <v>1.1534469126908786E-2</v>
      </c>
      <c r="DG412" s="140">
        <f t="shared" ca="1" si="693"/>
        <v>1.1976687595410686E-2</v>
      </c>
      <c r="DH412" s="140">
        <f t="shared" ca="1" si="693"/>
        <v>1.3027733314919753E-2</v>
      </c>
      <c r="DI412" s="140">
        <f t="shared" ca="1" si="693"/>
        <v>1.4979112737696388E-2</v>
      </c>
      <c r="DJ412" s="140">
        <f t="shared" ca="1" si="693"/>
        <v>1.904806413249404E-2</v>
      </c>
      <c r="DK412" s="140">
        <f t="shared" ca="1" si="693"/>
        <v>2.6727621343681774E-2</v>
      </c>
      <c r="DL412" s="140">
        <f t="shared" ca="1" si="693"/>
        <v>3.8177165721534734E-2</v>
      </c>
      <c r="DM412" s="140">
        <f t="shared" ca="1" si="693"/>
        <v>4.9089227941483488E-2</v>
      </c>
      <c r="DN412" s="140">
        <f t="shared" ca="1" si="693"/>
        <v>5.2511725407670413E-2</v>
      </c>
      <c r="DO412" s="140">
        <f t="shared" ca="1" si="693"/>
        <v>4.7814946083342642E-2</v>
      </c>
      <c r="DP412" s="140">
        <f t="shared" ca="1" si="693"/>
        <v>3.908779409495694E-2</v>
      </c>
      <c r="DQ412" s="140">
        <f t="shared" ca="1" si="693"/>
        <v>3.07252042802427E-2</v>
      </c>
      <c r="DR412" s="140">
        <f t="shared" ca="1" si="693"/>
        <v>2.7195961634703617E-2</v>
      </c>
      <c r="DT412" s="80">
        <f t="shared" si="694"/>
        <v>7.5000099999999996</v>
      </c>
      <c r="DU412" s="140">
        <f t="shared" ca="1" si="695"/>
        <v>0.20501234155423279</v>
      </c>
      <c r="DV412" s="140">
        <f t="shared" ca="1" si="695"/>
        <v>0.19961132260345979</v>
      </c>
      <c r="DW412" s="140">
        <f t="shared" ca="1" si="695"/>
        <v>0.18340222124404834</v>
      </c>
      <c r="DX412" s="140">
        <f t="shared" ca="1" si="695"/>
        <v>0.14598015977913772</v>
      </c>
      <c r="DY412" s="140">
        <f t="shared" ca="1" si="695"/>
        <v>0.1199519502210462</v>
      </c>
      <c r="DZ412" s="140">
        <f t="shared" ca="1" si="695"/>
        <v>0.12052359051306338</v>
      </c>
      <c r="EA412" s="140">
        <f t="shared" ca="1" si="695"/>
        <v>0.1125094650764764</v>
      </c>
      <c r="EB412" s="140">
        <f t="shared" ca="1" si="695"/>
        <v>0.10929619647346261</v>
      </c>
      <c r="EC412" s="140">
        <f t="shared" ca="1" si="695"/>
        <v>0.10841758382851696</v>
      </c>
      <c r="ED412" s="140">
        <f t="shared" ca="1" si="695"/>
        <v>0.10847776247200525</v>
      </c>
      <c r="EE412" s="140">
        <f t="shared" ca="1" si="695"/>
        <v>0.10879873787316174</v>
      </c>
      <c r="EF412" s="140">
        <f t="shared" ca="1" si="695"/>
        <v>0.10907431639321191</v>
      </c>
      <c r="EG412" s="140">
        <f t="shared" ca="1" si="695"/>
        <v>0.10917759181813737</v>
      </c>
      <c r="EI412" s="80">
        <f t="shared" si="696"/>
        <v>7.5000099999999996</v>
      </c>
      <c r="EJ412" s="140">
        <f t="shared" ca="1" si="697"/>
        <v>0.20501234155423279</v>
      </c>
      <c r="EK412" s="140">
        <f t="shared" ca="1" si="697"/>
        <v>0.19961132260345979</v>
      </c>
      <c r="EL412" s="140">
        <f t="shared" ca="1" si="697"/>
        <v>0.18340222124404834</v>
      </c>
      <c r="EM412" s="140">
        <f t="shared" ca="1" si="697"/>
        <v>0.14598015977913772</v>
      </c>
      <c r="EN412" s="140">
        <f t="shared" ca="1" si="697"/>
        <v>0.1199519502210462</v>
      </c>
      <c r="EO412" s="140">
        <f t="shared" ca="1" si="697"/>
        <v>0.12052359051306338</v>
      </c>
      <c r="EP412" s="140">
        <f t="shared" ca="1" si="697"/>
        <v>0.1125094650764764</v>
      </c>
      <c r="EQ412" s="140">
        <f t="shared" ca="1" si="697"/>
        <v>0.10929619647346261</v>
      </c>
      <c r="ER412" s="140">
        <f t="shared" ca="1" si="697"/>
        <v>0.10841758382851696</v>
      </c>
      <c r="ES412" s="140">
        <f t="shared" ca="1" si="697"/>
        <v>0.10847776247200525</v>
      </c>
      <c r="ET412" s="140">
        <f t="shared" ca="1" si="697"/>
        <v>0.10879873787316174</v>
      </c>
      <c r="EU412" s="140">
        <f t="shared" ca="1" si="697"/>
        <v>0.10907431639321191</v>
      </c>
      <c r="EV412" s="140">
        <f t="shared" ca="1" si="697"/>
        <v>0.10917759181813737</v>
      </c>
      <c r="EX412" s="80">
        <f t="shared" si="698"/>
        <v>7.5000099999999996</v>
      </c>
      <c r="EY412" s="104" t="e">
        <f t="shared" ca="1" si="699"/>
        <v>#DIV/0!</v>
      </c>
      <c r="EZ412" s="104" t="e">
        <f t="shared" ca="1" si="699"/>
        <v>#DIV/0!</v>
      </c>
      <c r="FA412" s="104" t="e">
        <f t="shared" ca="1" si="699"/>
        <v>#DIV/0!</v>
      </c>
      <c r="FB412" s="104" t="e">
        <f t="shared" ca="1" si="699"/>
        <v>#DIV/0!</v>
      </c>
      <c r="FC412" s="104" t="e">
        <f t="shared" ca="1" si="699"/>
        <v>#DIV/0!</v>
      </c>
      <c r="FD412" s="104" t="e">
        <f t="shared" ca="1" si="699"/>
        <v>#DIV/0!</v>
      </c>
      <c r="FE412" s="104" t="e">
        <f t="shared" ca="1" si="699"/>
        <v>#DIV/0!</v>
      </c>
      <c r="FF412" s="104" t="e">
        <f t="shared" ca="1" si="699"/>
        <v>#DIV/0!</v>
      </c>
      <c r="FG412" s="104" t="e">
        <f t="shared" ca="1" si="699"/>
        <v>#DIV/0!</v>
      </c>
      <c r="FH412" s="104" t="e">
        <f t="shared" ca="1" si="699"/>
        <v>#DIV/0!</v>
      </c>
      <c r="FI412" s="104" t="e">
        <f t="shared" ca="1" si="699"/>
        <v>#DIV/0!</v>
      </c>
      <c r="FJ412" s="104" t="e">
        <f t="shared" ca="1" si="699"/>
        <v>#DIV/0!</v>
      </c>
      <c r="FK412" s="104" t="e">
        <f t="shared" ca="1" si="699"/>
        <v>#DIV/0!</v>
      </c>
      <c r="FM412" s="80">
        <f t="shared" si="700"/>
        <v>7.5000099999999996</v>
      </c>
      <c r="FN412" s="104" t="e">
        <f t="shared" ca="1" si="701"/>
        <v>#DIV/0!</v>
      </c>
      <c r="FO412" s="104" t="e">
        <f t="shared" ca="1" si="701"/>
        <v>#DIV/0!</v>
      </c>
      <c r="FP412" s="104" t="e">
        <f t="shared" ca="1" si="701"/>
        <v>#DIV/0!</v>
      </c>
      <c r="FQ412" s="104" t="e">
        <f t="shared" ca="1" si="701"/>
        <v>#DIV/0!</v>
      </c>
      <c r="FR412" s="104" t="e">
        <f t="shared" ca="1" si="701"/>
        <v>#DIV/0!</v>
      </c>
      <c r="FS412" s="104" t="e">
        <f t="shared" ca="1" si="701"/>
        <v>#DIV/0!</v>
      </c>
      <c r="FT412" s="104" t="e">
        <f t="shared" ca="1" si="701"/>
        <v>#DIV/0!</v>
      </c>
      <c r="FU412" s="104" t="e">
        <f t="shared" ca="1" si="701"/>
        <v>#DIV/0!</v>
      </c>
      <c r="FV412" s="104" t="e">
        <f t="shared" ca="1" si="701"/>
        <v>#DIV/0!</v>
      </c>
      <c r="FW412" s="104" t="e">
        <f t="shared" ca="1" si="701"/>
        <v>#DIV/0!</v>
      </c>
      <c r="FX412" s="104" t="e">
        <f t="shared" ca="1" si="701"/>
        <v>#DIV/0!</v>
      </c>
      <c r="FY412" s="104" t="e">
        <f t="shared" ca="1" si="701"/>
        <v>#DIV/0!</v>
      </c>
      <c r="FZ412" s="104" t="e">
        <f t="shared" ca="1" si="701"/>
        <v>#DIV/0!</v>
      </c>
    </row>
    <row r="413" spans="15:184">
      <c r="O413" s="64"/>
      <c r="P413" s="64"/>
      <c r="S413" s="26">
        <f t="shared" si="680"/>
        <v>15.00001</v>
      </c>
      <c r="T413" s="144">
        <f t="shared" ca="1" si="702"/>
        <v>0.1895130992994922</v>
      </c>
      <c r="U413" s="144">
        <f t="shared" ca="1" si="681"/>
        <v>0.18340222124404834</v>
      </c>
      <c r="V413" s="144">
        <f t="shared" ca="1" si="681"/>
        <v>0.15212092578379954</v>
      </c>
      <c r="W413" s="144">
        <f t="shared" ca="1" si="681"/>
        <v>0.10861596711205943</v>
      </c>
      <c r="X413" s="144">
        <f t="shared" ca="1" si="681"/>
        <v>9.0918675509689115E-2</v>
      </c>
      <c r="Y413" s="144">
        <f t="shared" ca="1" si="681"/>
        <v>9.3795354294001612E-2</v>
      </c>
      <c r="Z413" s="144">
        <f t="shared" ca="1" si="681"/>
        <v>9.695282488893274E-2</v>
      </c>
      <c r="AA413" s="144">
        <f t="shared" ca="1" si="681"/>
        <v>9.5510584596468467E-2</v>
      </c>
      <c r="AB413" s="144">
        <f t="shared" ca="1" si="681"/>
        <v>9.6079124316976364E-2</v>
      </c>
      <c r="AC413" s="144">
        <f t="shared" ca="1" si="681"/>
        <v>9.7214332326497857E-2</v>
      </c>
      <c r="AD413" s="144">
        <f t="shared" ca="1" si="681"/>
        <v>9.8263483446349831E-2</v>
      </c>
      <c r="AE413" s="144">
        <f t="shared" ca="1" si="681"/>
        <v>9.8957922348889213E-2</v>
      </c>
      <c r="AF413" s="144">
        <f t="shared" ca="1" si="681"/>
        <v>9.9197673524795388E-2</v>
      </c>
      <c r="AG413" s="15"/>
      <c r="AH413" s="80">
        <f t="shared" si="682"/>
        <v>15.00001</v>
      </c>
      <c r="AI413" s="140">
        <f t="shared" ca="1" si="683"/>
        <v>0.1895130992994922</v>
      </c>
      <c r="AJ413" s="140">
        <f t="shared" ca="1" si="683"/>
        <v>0.18340222124404834</v>
      </c>
      <c r="AK413" s="140">
        <f t="shared" ca="1" si="683"/>
        <v>0.15212092578379954</v>
      </c>
      <c r="AL413" s="140">
        <f t="shared" ca="1" si="683"/>
        <v>0.10861596711205943</v>
      </c>
      <c r="AM413" s="140">
        <f t="shared" ca="1" si="683"/>
        <v>9.0918675509689115E-2</v>
      </c>
      <c r="AN413" s="140">
        <f t="shared" ca="1" si="683"/>
        <v>9.3795354294001612E-2</v>
      </c>
      <c r="AO413" s="140">
        <f t="shared" ca="1" si="683"/>
        <v>9.695282488893274E-2</v>
      </c>
      <c r="AP413" s="140">
        <f t="shared" ca="1" si="683"/>
        <v>9.5510584596468467E-2</v>
      </c>
      <c r="AQ413" s="140">
        <f t="shared" ca="1" si="683"/>
        <v>9.6079124316976364E-2</v>
      </c>
      <c r="AR413" s="140">
        <f t="shared" ca="1" si="683"/>
        <v>9.7214332326497857E-2</v>
      </c>
      <c r="AS413" s="140">
        <f t="shared" ca="1" si="683"/>
        <v>9.8263483446349831E-2</v>
      </c>
      <c r="AT413" s="140">
        <f t="shared" ca="1" si="683"/>
        <v>9.8957922348889213E-2</v>
      </c>
      <c r="AU413" s="140">
        <f t="shared" ca="1" si="683"/>
        <v>9.9197673524795388E-2</v>
      </c>
      <c r="AV413" s="168"/>
      <c r="AW413" s="80">
        <f t="shared" si="684"/>
        <v>15.00001</v>
      </c>
      <c r="AX413" s="140">
        <f t="shared" ca="1" si="685"/>
        <v>1.3629606805677878E-2</v>
      </c>
      <c r="AY413" s="104">
        <f t="shared" ca="1" si="652"/>
        <v>142.45564154505763</v>
      </c>
      <c r="AZ413" s="104">
        <f t="shared" ca="1" si="652"/>
        <v>144.10690935778027</v>
      </c>
      <c r="BA413" s="104">
        <f t="shared" ca="1" si="652"/>
        <v>143.69683459629061</v>
      </c>
      <c r="BB413" s="104">
        <f t="shared" ca="1" si="652"/>
        <v>133.77877855036482</v>
      </c>
      <c r="BC413" s="104">
        <f t="shared" ca="1" si="652"/>
        <v>104.81753486799536</v>
      </c>
      <c r="BD413" s="104">
        <f t="shared" ca="1" si="652"/>
        <v>63.633461363455595</v>
      </c>
      <c r="BE413" s="104">
        <f t="shared" ca="1" si="652"/>
        <v>33.27187368006819</v>
      </c>
      <c r="BF413" s="104">
        <f t="shared" ca="1" si="652"/>
        <v>49.637702241635836</v>
      </c>
      <c r="BG413" s="104">
        <f t="shared" ca="1" si="652"/>
        <v>58.390784993577398</v>
      </c>
      <c r="BH413" s="104">
        <f t="shared" ca="1" si="652"/>
        <v>62.716409862595363</v>
      </c>
      <c r="BI413" s="104">
        <f t="shared" ca="1" si="652"/>
        <v>64.67880847571719</v>
      </c>
      <c r="BJ413" s="104">
        <f t="shared" ca="1" si="652"/>
        <v>65.24211036497006</v>
      </c>
      <c r="BK413" s="62"/>
      <c r="BL413" s="80">
        <f t="shared" si="686"/>
        <v>15.00001</v>
      </c>
      <c r="BM413" s="140">
        <f t="shared" ca="1" si="687"/>
        <v>1.2321168114341812E-2</v>
      </c>
      <c r="BN413" s="140">
        <f t="shared" ca="1" si="687"/>
        <v>1.2175010097865062E-2</v>
      </c>
      <c r="BO413" s="140">
        <f t="shared" ca="1" si="687"/>
        <v>1.1927699491391372E-2</v>
      </c>
      <c r="BP413" s="140">
        <f t="shared" ca="1" si="687"/>
        <v>1.2131512747662757E-2</v>
      </c>
      <c r="BQ413" s="140">
        <f t="shared" ca="1" si="687"/>
        <v>1.3631627382881959E-2</v>
      </c>
      <c r="BR413" s="140">
        <f t="shared" ca="1" si="687"/>
        <v>1.7436869148641065E-2</v>
      </c>
      <c r="BS413" s="140">
        <f t="shared" ca="1" si="687"/>
        <v>2.4506664843376356E-2</v>
      </c>
      <c r="BT413" s="140">
        <f t="shared" ca="1" si="687"/>
        <v>3.5431105059992599E-2</v>
      </c>
      <c r="BU413" s="140">
        <f t="shared" ca="1" si="687"/>
        <v>5.0009830835587153E-2</v>
      </c>
      <c r="BV413" s="140">
        <f t="shared" ca="1" si="687"/>
        <v>6.6827345459287063E-2</v>
      </c>
      <c r="BW413" s="140">
        <f t="shared" ca="1" si="687"/>
        <v>8.3087722909130288E-2</v>
      </c>
      <c r="BX413" s="140">
        <f t="shared" ca="1" si="687"/>
        <v>8.7693735735218978E-2</v>
      </c>
      <c r="BY413" s="140">
        <f t="shared" ca="1" si="687"/>
        <v>8.9291150317445001E-2</v>
      </c>
      <c r="BZ413" s="168"/>
      <c r="CA413" s="80">
        <f t="shared" si="688"/>
        <v>15.00001</v>
      </c>
      <c r="CB413" s="140">
        <f t="shared" ca="1" si="689"/>
        <v>4.8771919804315791E-2</v>
      </c>
      <c r="CC413" s="140">
        <f t="shared" ca="1" si="689"/>
        <v>5.4388154354190102E-2</v>
      </c>
      <c r="CD413" s="140">
        <f t="shared" ca="1" si="689"/>
        <v>6.6402226747533238E-2</v>
      </c>
      <c r="CE413" s="140">
        <f t="shared" ca="1" si="689"/>
        <v>7.0696081817238091E-2</v>
      </c>
      <c r="CF413" s="140">
        <f t="shared" ca="1" si="689"/>
        <v>7.1157440641703776E-2</v>
      </c>
      <c r="CG413" s="140">
        <f t="shared" ca="1" si="689"/>
        <v>7.690808154206151E-2</v>
      </c>
      <c r="CH413" s="140">
        <f t="shared" ca="1" si="689"/>
        <v>7.9334005056101706E-2</v>
      </c>
      <c r="CI413" s="140">
        <f t="shared" ca="1" si="689"/>
        <v>7.5761867070350222E-2</v>
      </c>
      <c r="CJ413" s="140">
        <f t="shared" ca="1" si="689"/>
        <v>7.0667793462023343E-2</v>
      </c>
      <c r="CK413" s="140">
        <f t="shared" ca="1" si="689"/>
        <v>6.2899900462325811E-2</v>
      </c>
      <c r="CL413" s="140">
        <f t="shared" ca="1" si="689"/>
        <v>5.3105591133309996E-2</v>
      </c>
      <c r="CM413" s="140">
        <f t="shared" ca="1" si="689"/>
        <v>4.4340133160942104E-2</v>
      </c>
      <c r="CN413" s="140">
        <f t="shared" ca="1" si="689"/>
        <v>4.0748574086216675E-2</v>
      </c>
      <c r="CP413" s="80">
        <f t="shared" si="690"/>
        <v>15.00001</v>
      </c>
      <c r="CQ413" s="140">
        <f t="shared" ca="1" si="691"/>
        <v>4.8771919804315791E-2</v>
      </c>
      <c r="CR413" s="140">
        <f t="shared" ca="1" si="691"/>
        <v>5.4388154354190102E-2</v>
      </c>
      <c r="CS413" s="140">
        <f t="shared" ca="1" si="691"/>
        <v>6.6402226747533238E-2</v>
      </c>
      <c r="CT413" s="140">
        <f t="shared" ca="1" si="691"/>
        <v>7.0696081817238091E-2</v>
      </c>
      <c r="CU413" s="140">
        <f t="shared" ca="1" si="691"/>
        <v>7.1157440641703776E-2</v>
      </c>
      <c r="CV413" s="140">
        <f t="shared" ca="1" si="691"/>
        <v>7.690808154206151E-2</v>
      </c>
      <c r="CW413" s="140">
        <f t="shared" ca="1" si="691"/>
        <v>7.9334005056101706E-2</v>
      </c>
      <c r="CX413" s="140">
        <f t="shared" ca="1" si="691"/>
        <v>7.5761867070350222E-2</v>
      </c>
      <c r="CY413" s="140">
        <f t="shared" ca="1" si="691"/>
        <v>7.0667793462023343E-2</v>
      </c>
      <c r="CZ413" s="140">
        <f t="shared" ca="1" si="691"/>
        <v>6.2899900462325811E-2</v>
      </c>
      <c r="DA413" s="140">
        <f t="shared" ca="1" si="691"/>
        <v>5.3105591133309996E-2</v>
      </c>
      <c r="DB413" s="140">
        <f t="shared" ca="1" si="691"/>
        <v>4.4340133160942104E-2</v>
      </c>
      <c r="DC413" s="140">
        <f t="shared" ca="1" si="691"/>
        <v>4.0748574086216675E-2</v>
      </c>
      <c r="DE413" s="80">
        <f t="shared" si="692"/>
        <v>15.00001</v>
      </c>
      <c r="DF413" s="140">
        <f t="shared" ca="1" si="693"/>
        <v>1.2806578114066904E-2</v>
      </c>
      <c r="DG413" s="140">
        <f t="shared" ca="1" si="693"/>
        <v>1.3027733314919753E-2</v>
      </c>
      <c r="DH413" s="140">
        <f t="shared" ca="1" si="693"/>
        <v>1.368787551200277E-2</v>
      </c>
      <c r="DI413" s="140">
        <f t="shared" ca="1" si="693"/>
        <v>1.5261011640397551E-2</v>
      </c>
      <c r="DJ413" s="140">
        <f t="shared" ca="1" si="693"/>
        <v>1.9019206895679357E-2</v>
      </c>
      <c r="DK413" s="140">
        <f t="shared" ca="1" si="693"/>
        <v>2.6755796199767281E-2</v>
      </c>
      <c r="DL413" s="140">
        <f t="shared" ca="1" si="693"/>
        <v>3.9234748171521894E-2</v>
      </c>
      <c r="DM413" s="140">
        <f t="shared" ca="1" si="693"/>
        <v>5.2206633020620383E-2</v>
      </c>
      <c r="DN413" s="140">
        <f t="shared" ca="1" si="693"/>
        <v>5.72531528632996E-2</v>
      </c>
      <c r="DO413" s="140">
        <f t="shared" ca="1" si="693"/>
        <v>5.3557591700488995E-2</v>
      </c>
      <c r="DP413" s="140">
        <f t="shared" ca="1" si="693"/>
        <v>4.6086219904418559E-2</v>
      </c>
      <c r="DQ413" s="140">
        <f t="shared" ca="1" si="693"/>
        <v>3.908779409495694E-2</v>
      </c>
      <c r="DR413" s="140">
        <f t="shared" ca="1" si="693"/>
        <v>3.6184848011526785E-2</v>
      </c>
      <c r="DT413" s="80">
        <f t="shared" si="694"/>
        <v>15.00001</v>
      </c>
      <c r="DU413" s="140">
        <f t="shared" ca="1" si="695"/>
        <v>0.1895130992994922</v>
      </c>
      <c r="DV413" s="140">
        <f t="shared" ca="1" si="695"/>
        <v>0.18340222124404834</v>
      </c>
      <c r="DW413" s="140">
        <f t="shared" ca="1" si="695"/>
        <v>0.15212092578379954</v>
      </c>
      <c r="DX413" s="140">
        <f t="shared" ca="1" si="695"/>
        <v>0.10861596711205943</v>
      </c>
      <c r="DY413" s="140">
        <f t="shared" ca="1" si="695"/>
        <v>9.0918675509689115E-2</v>
      </c>
      <c r="DZ413" s="140">
        <f t="shared" ca="1" si="695"/>
        <v>9.3795354294001612E-2</v>
      </c>
      <c r="EA413" s="140">
        <f t="shared" ca="1" si="695"/>
        <v>9.695282488893274E-2</v>
      </c>
      <c r="EB413" s="140">
        <f t="shared" ca="1" si="695"/>
        <v>9.5510584596468467E-2</v>
      </c>
      <c r="EC413" s="140">
        <f t="shared" ca="1" si="695"/>
        <v>9.6079124316976364E-2</v>
      </c>
      <c r="ED413" s="140">
        <f t="shared" ca="1" si="695"/>
        <v>9.7214332326497857E-2</v>
      </c>
      <c r="EE413" s="140">
        <f t="shared" ca="1" si="695"/>
        <v>9.8263483446349831E-2</v>
      </c>
      <c r="EF413" s="140">
        <f t="shared" ca="1" si="695"/>
        <v>9.8957922348889213E-2</v>
      </c>
      <c r="EG413" s="140">
        <f t="shared" ca="1" si="695"/>
        <v>9.9197673524795388E-2</v>
      </c>
      <c r="EI413" s="80">
        <f t="shared" si="696"/>
        <v>15.00001</v>
      </c>
      <c r="EJ413" s="140">
        <f t="shared" ca="1" si="697"/>
        <v>0.1895130992994922</v>
      </c>
      <c r="EK413" s="140">
        <f t="shared" ca="1" si="697"/>
        <v>0.18340222124404834</v>
      </c>
      <c r="EL413" s="140">
        <f t="shared" ca="1" si="697"/>
        <v>0.15212092578379954</v>
      </c>
      <c r="EM413" s="140">
        <f t="shared" ca="1" si="697"/>
        <v>0.10861596711205943</v>
      </c>
      <c r="EN413" s="140">
        <f t="shared" ca="1" si="697"/>
        <v>9.0918675509689115E-2</v>
      </c>
      <c r="EO413" s="140">
        <f t="shared" ca="1" si="697"/>
        <v>9.3795354294001612E-2</v>
      </c>
      <c r="EP413" s="140">
        <f t="shared" ca="1" si="697"/>
        <v>9.695282488893274E-2</v>
      </c>
      <c r="EQ413" s="140">
        <f t="shared" ca="1" si="697"/>
        <v>9.5510584596468467E-2</v>
      </c>
      <c r="ER413" s="140">
        <f t="shared" ca="1" si="697"/>
        <v>9.6079124316976364E-2</v>
      </c>
      <c r="ES413" s="140">
        <f t="shared" ca="1" si="697"/>
        <v>9.7214332326497857E-2</v>
      </c>
      <c r="ET413" s="140">
        <f t="shared" ca="1" si="697"/>
        <v>9.8263483446349831E-2</v>
      </c>
      <c r="EU413" s="140">
        <f t="shared" ca="1" si="697"/>
        <v>9.8957922348889213E-2</v>
      </c>
      <c r="EV413" s="140">
        <f t="shared" ca="1" si="697"/>
        <v>9.9197673524795388E-2</v>
      </c>
      <c r="EX413" s="80">
        <f t="shared" si="698"/>
        <v>15.00001</v>
      </c>
      <c r="EY413" s="104" t="e">
        <f t="shared" ca="1" si="699"/>
        <v>#DIV/0!</v>
      </c>
      <c r="EZ413" s="104" t="e">
        <f t="shared" ca="1" si="699"/>
        <v>#DIV/0!</v>
      </c>
      <c r="FA413" s="104" t="e">
        <f t="shared" ca="1" si="699"/>
        <v>#DIV/0!</v>
      </c>
      <c r="FB413" s="104" t="e">
        <f t="shared" ca="1" si="699"/>
        <v>#DIV/0!</v>
      </c>
      <c r="FC413" s="104" t="e">
        <f t="shared" ca="1" si="699"/>
        <v>#DIV/0!</v>
      </c>
      <c r="FD413" s="104" t="e">
        <f t="shared" ca="1" si="699"/>
        <v>#DIV/0!</v>
      </c>
      <c r="FE413" s="104" t="e">
        <f t="shared" ca="1" si="699"/>
        <v>#DIV/0!</v>
      </c>
      <c r="FF413" s="104" t="e">
        <f t="shared" ca="1" si="699"/>
        <v>#DIV/0!</v>
      </c>
      <c r="FG413" s="104" t="e">
        <f t="shared" ca="1" si="699"/>
        <v>#DIV/0!</v>
      </c>
      <c r="FH413" s="104" t="e">
        <f t="shared" ca="1" si="699"/>
        <v>#DIV/0!</v>
      </c>
      <c r="FI413" s="104" t="e">
        <f t="shared" ca="1" si="699"/>
        <v>#DIV/0!</v>
      </c>
      <c r="FJ413" s="104" t="e">
        <f t="shared" ca="1" si="699"/>
        <v>#DIV/0!</v>
      </c>
      <c r="FK413" s="104" t="e">
        <f t="shared" ca="1" si="699"/>
        <v>#DIV/0!</v>
      </c>
      <c r="FM413" s="80">
        <f t="shared" si="700"/>
        <v>15.00001</v>
      </c>
      <c r="FN413" s="104" t="e">
        <f t="shared" ca="1" si="701"/>
        <v>#DIV/0!</v>
      </c>
      <c r="FO413" s="104" t="e">
        <f t="shared" ca="1" si="701"/>
        <v>#DIV/0!</v>
      </c>
      <c r="FP413" s="104" t="e">
        <f t="shared" ca="1" si="701"/>
        <v>#DIV/0!</v>
      </c>
      <c r="FQ413" s="104" t="e">
        <f t="shared" ca="1" si="701"/>
        <v>#DIV/0!</v>
      </c>
      <c r="FR413" s="104" t="e">
        <f t="shared" ca="1" si="701"/>
        <v>#DIV/0!</v>
      </c>
      <c r="FS413" s="104" t="e">
        <f t="shared" ca="1" si="701"/>
        <v>#DIV/0!</v>
      </c>
      <c r="FT413" s="104" t="e">
        <f t="shared" ca="1" si="701"/>
        <v>#DIV/0!</v>
      </c>
      <c r="FU413" s="104" t="e">
        <f t="shared" ca="1" si="701"/>
        <v>#DIV/0!</v>
      </c>
      <c r="FV413" s="104" t="e">
        <f t="shared" ca="1" si="701"/>
        <v>#DIV/0!</v>
      </c>
      <c r="FW413" s="104" t="e">
        <f t="shared" ca="1" si="701"/>
        <v>#DIV/0!</v>
      </c>
      <c r="FX413" s="104" t="e">
        <f t="shared" ca="1" si="701"/>
        <v>#DIV/0!</v>
      </c>
      <c r="FY413" s="104" t="e">
        <f t="shared" ca="1" si="701"/>
        <v>#DIV/0!</v>
      </c>
      <c r="FZ413" s="104" t="e">
        <f t="shared" ca="1" si="701"/>
        <v>#DIV/0!</v>
      </c>
    </row>
    <row r="414" spans="15:184">
      <c r="O414" s="64"/>
      <c r="P414" s="64"/>
      <c r="S414" s="26">
        <f t="shared" si="680"/>
        <v>22.50001</v>
      </c>
      <c r="T414" s="144">
        <f t="shared" ca="1" si="702"/>
        <v>0.16520044535615619</v>
      </c>
      <c r="U414" s="144">
        <f t="shared" ca="1" si="681"/>
        <v>0.1459801597791377</v>
      </c>
      <c r="V414" s="144">
        <f t="shared" ca="1" si="681"/>
        <v>0.10861596711205943</v>
      </c>
      <c r="W414" s="144">
        <f t="shared" ca="1" si="681"/>
        <v>7.9079742411943779E-2</v>
      </c>
      <c r="X414" s="144">
        <f t="shared" ca="1" si="681"/>
        <v>6.4836457490822369E-2</v>
      </c>
      <c r="Y414" s="144">
        <f t="shared" ca="1" si="681"/>
        <v>6.5329827399271304E-2</v>
      </c>
      <c r="Z414" s="144">
        <f t="shared" ca="1" si="681"/>
        <v>7.4696910861447946E-2</v>
      </c>
      <c r="AA414" s="144">
        <f t="shared" ca="1" si="681"/>
        <v>7.5319430913404303E-2</v>
      </c>
      <c r="AB414" s="144">
        <f t="shared" ca="1" si="681"/>
        <v>7.7704825388477616E-2</v>
      </c>
      <c r="AC414" s="144">
        <f t="shared" ca="1" si="681"/>
        <v>8.0255993753742649E-2</v>
      </c>
      <c r="AD414" s="144">
        <f t="shared" ca="1" si="681"/>
        <v>8.2293200161326449E-2</v>
      </c>
      <c r="AE414" s="144">
        <f t="shared" ca="1" si="681"/>
        <v>8.3565830588855472E-2</v>
      </c>
      <c r="AF414" s="144">
        <f t="shared" ca="1" si="681"/>
        <v>8.3995458522786434E-2</v>
      </c>
      <c r="AG414" s="15"/>
      <c r="AH414" s="80">
        <f t="shared" si="682"/>
        <v>22.50001</v>
      </c>
      <c r="AI414" s="140">
        <f t="shared" ca="1" si="683"/>
        <v>0.16520044535615619</v>
      </c>
      <c r="AJ414" s="140">
        <f t="shared" ca="1" si="683"/>
        <v>0.1459801597791377</v>
      </c>
      <c r="AK414" s="140">
        <f t="shared" ca="1" si="683"/>
        <v>0.10861596711205943</v>
      </c>
      <c r="AL414" s="140">
        <f t="shared" ca="1" si="683"/>
        <v>7.9079742411943779E-2</v>
      </c>
      <c r="AM414" s="140">
        <f t="shared" ca="1" si="683"/>
        <v>6.4836457490822369E-2</v>
      </c>
      <c r="AN414" s="140">
        <f t="shared" ca="1" si="683"/>
        <v>6.5329827399271304E-2</v>
      </c>
      <c r="AO414" s="140">
        <f t="shared" ca="1" si="683"/>
        <v>7.4696910861447946E-2</v>
      </c>
      <c r="AP414" s="140">
        <f t="shared" ca="1" si="683"/>
        <v>7.5319430913404303E-2</v>
      </c>
      <c r="AQ414" s="140">
        <f t="shared" ca="1" si="683"/>
        <v>7.7704825388477616E-2</v>
      </c>
      <c r="AR414" s="140">
        <f t="shared" ca="1" si="683"/>
        <v>8.0255993753742649E-2</v>
      </c>
      <c r="AS414" s="140">
        <f t="shared" ca="1" si="683"/>
        <v>8.2293200161326449E-2</v>
      </c>
      <c r="AT414" s="140">
        <f t="shared" ca="1" si="683"/>
        <v>8.3565830588855472E-2</v>
      </c>
      <c r="AU414" s="140">
        <f t="shared" ca="1" si="683"/>
        <v>8.3995458522786434E-2</v>
      </c>
      <c r="AV414" s="168"/>
      <c r="AW414" s="80">
        <f t="shared" si="684"/>
        <v>22.50001</v>
      </c>
      <c r="AX414" s="140">
        <f t="shared" ca="1" si="685"/>
        <v>1.5512971977336729E-2</v>
      </c>
      <c r="AY414" s="104">
        <f t="shared" ca="1" si="652"/>
        <v>94.617479251575219</v>
      </c>
      <c r="AZ414" s="104">
        <f t="shared" ca="1" si="652"/>
        <v>93.98736654990725</v>
      </c>
      <c r="BA414" s="104">
        <f t="shared" ca="1" si="652"/>
        <v>91.350095865902475</v>
      </c>
      <c r="BB414" s="104">
        <f t="shared" ca="1" si="652"/>
        <v>83.139349548214184</v>
      </c>
      <c r="BC414" s="104">
        <f t="shared" ca="1" si="652"/>
        <v>63.633461363455616</v>
      </c>
      <c r="BD414" s="104">
        <f t="shared" ca="1" si="652"/>
        <v>33.271873680068197</v>
      </c>
      <c r="BE414" s="104">
        <f t="shared" ca="1" si="652"/>
        <v>63.633461363455581</v>
      </c>
      <c r="BF414" s="104">
        <f t="shared" ca="1" si="652"/>
        <v>83.139349548214142</v>
      </c>
      <c r="BG414" s="104">
        <f t="shared" ca="1" si="652"/>
        <v>91.350095865902404</v>
      </c>
      <c r="BH414" s="104">
        <f t="shared" ca="1" si="652"/>
        <v>93.987366549907208</v>
      </c>
      <c r="BI414" s="104">
        <f t="shared" ca="1" si="652"/>
        <v>94.61747925157519</v>
      </c>
      <c r="BJ414" s="104">
        <f t="shared" ca="1" si="652"/>
        <v>94.702830528237456</v>
      </c>
      <c r="BK414" s="62"/>
      <c r="BL414" s="80">
        <f t="shared" si="686"/>
        <v>22.50001</v>
      </c>
      <c r="BM414" s="140">
        <f t="shared" ca="1" si="687"/>
        <v>1.3060169370971356E-2</v>
      </c>
      <c r="BN414" s="140">
        <f t="shared" ca="1" si="687"/>
        <v>1.2779410690969835E-2</v>
      </c>
      <c r="BO414" s="140">
        <f t="shared" ca="1" si="687"/>
        <v>1.2131512747662757E-2</v>
      </c>
      <c r="BP414" s="140">
        <f t="shared" ca="1" si="687"/>
        <v>1.1680044417017327E-2</v>
      </c>
      <c r="BQ414" s="140">
        <f t="shared" ca="1" si="687"/>
        <v>1.2294503043830115E-2</v>
      </c>
      <c r="BR414" s="140">
        <f t="shared" ca="1" si="687"/>
        <v>1.5028984217251301E-2</v>
      </c>
      <c r="BS414" s="140">
        <f t="shared" ca="1" si="687"/>
        <v>2.091822320727205E-2</v>
      </c>
      <c r="BT414" s="140">
        <f t="shared" ca="1" si="687"/>
        <v>3.0662612161655015E-2</v>
      </c>
      <c r="BU414" s="140">
        <f t="shared" ca="1" si="687"/>
        <v>4.4197503689455998E-2</v>
      </c>
      <c r="BV414" s="140">
        <f t="shared" ca="1" si="687"/>
        <v>6.0232659357633805E-2</v>
      </c>
      <c r="BW414" s="140">
        <f t="shared" ca="1" si="687"/>
        <v>6.6827345459287063E-2</v>
      </c>
      <c r="BX414" s="140">
        <f t="shared" ca="1" si="687"/>
        <v>7.1159272399759374E-2</v>
      </c>
      <c r="BY414" s="140">
        <f t="shared" ca="1" si="687"/>
        <v>7.266621959298003E-2</v>
      </c>
      <c r="BZ414" s="168"/>
      <c r="CA414" s="80">
        <f t="shared" si="688"/>
        <v>22.50001</v>
      </c>
      <c r="CB414" s="140">
        <f t="shared" ca="1" si="689"/>
        <v>6.8044956640070778E-2</v>
      </c>
      <c r="CC414" s="140">
        <f t="shared" ca="1" si="689"/>
        <v>6.9983159701428765E-2</v>
      </c>
      <c r="CD414" s="140">
        <f t="shared" ca="1" si="689"/>
        <v>7.0696081817238091E-2</v>
      </c>
      <c r="CE414" s="140">
        <f t="shared" ca="1" si="689"/>
        <v>6.4546998380380333E-2</v>
      </c>
      <c r="CF414" s="140">
        <f t="shared" ca="1" si="689"/>
        <v>5.8273722958540677E-2</v>
      </c>
      <c r="CG414" s="140">
        <f t="shared" ca="1" si="689"/>
        <v>6.0099360975333478E-2</v>
      </c>
      <c r="CH414" s="140">
        <f t="shared" ca="1" si="689"/>
        <v>6.7939512398456442E-2</v>
      </c>
      <c r="CI414" s="140">
        <f t="shared" ca="1" si="689"/>
        <v>6.7071849629044472E-2</v>
      </c>
      <c r="CJ414" s="140">
        <f t="shared" ca="1" si="689"/>
        <v>6.5984073203500665E-2</v>
      </c>
      <c r="CK414" s="140">
        <f t="shared" ca="1" si="689"/>
        <v>6.2894954548141507E-2</v>
      </c>
      <c r="CL414" s="140">
        <f t="shared" ca="1" si="689"/>
        <v>5.7649055782686011E-2</v>
      </c>
      <c r="CM414" s="140">
        <f t="shared" ca="1" si="689"/>
        <v>5.2236247581663411E-2</v>
      </c>
      <c r="CN414" s="140">
        <f t="shared" ca="1" si="689"/>
        <v>4.9882764389071313E-2</v>
      </c>
      <c r="CP414" s="80">
        <f t="shared" si="690"/>
        <v>22.50001</v>
      </c>
      <c r="CQ414" s="140">
        <f t="shared" ca="1" si="691"/>
        <v>6.8044956640070778E-2</v>
      </c>
      <c r="CR414" s="140">
        <f t="shared" ca="1" si="691"/>
        <v>6.9983159701428765E-2</v>
      </c>
      <c r="CS414" s="140">
        <f t="shared" ca="1" si="691"/>
        <v>7.0696081817238091E-2</v>
      </c>
      <c r="CT414" s="140">
        <f t="shared" ca="1" si="691"/>
        <v>6.4546998380380333E-2</v>
      </c>
      <c r="CU414" s="140">
        <f t="shared" ca="1" si="691"/>
        <v>5.8273722958540677E-2</v>
      </c>
      <c r="CV414" s="140">
        <f t="shared" ca="1" si="691"/>
        <v>6.0099360975333478E-2</v>
      </c>
      <c r="CW414" s="140">
        <f t="shared" ca="1" si="691"/>
        <v>6.7939512398456442E-2</v>
      </c>
      <c r="CX414" s="140">
        <f t="shared" ca="1" si="691"/>
        <v>6.7071849629044472E-2</v>
      </c>
      <c r="CY414" s="140">
        <f t="shared" ca="1" si="691"/>
        <v>6.5984073203500665E-2</v>
      </c>
      <c r="CZ414" s="140">
        <f t="shared" ca="1" si="691"/>
        <v>6.2894954548141507E-2</v>
      </c>
      <c r="DA414" s="140">
        <f t="shared" ca="1" si="691"/>
        <v>5.7649055782686011E-2</v>
      </c>
      <c r="DB414" s="140">
        <f t="shared" ca="1" si="691"/>
        <v>5.2236247581663411E-2</v>
      </c>
      <c r="DC414" s="140">
        <f t="shared" ca="1" si="691"/>
        <v>4.9882764389071313E-2</v>
      </c>
      <c r="DE414" s="80">
        <f t="shared" si="692"/>
        <v>22.50001</v>
      </c>
      <c r="DF414" s="140">
        <f t="shared" ca="1" si="693"/>
        <v>1.4912409336363938E-2</v>
      </c>
      <c r="DG414" s="140">
        <f t="shared" ca="1" si="693"/>
        <v>1.4979112737696388E-2</v>
      </c>
      <c r="DH414" s="140">
        <f t="shared" ca="1" si="693"/>
        <v>1.5261011640397551E-2</v>
      </c>
      <c r="DI414" s="140">
        <f t="shared" ca="1" si="693"/>
        <v>1.629943959580472E-2</v>
      </c>
      <c r="DJ414" s="140">
        <f t="shared" ca="1" si="693"/>
        <v>1.9478949928253313E-2</v>
      </c>
      <c r="DK414" s="140">
        <f t="shared" ca="1" si="693"/>
        <v>2.71112787985507E-2</v>
      </c>
      <c r="DL414" s="140">
        <f t="shared" ca="1" si="693"/>
        <v>4.1081179148375724E-2</v>
      </c>
      <c r="DM414" s="140">
        <f t="shared" ca="1" si="693"/>
        <v>5.7187294890029029E-2</v>
      </c>
      <c r="DN414" s="140">
        <f t="shared" ca="1" si="693"/>
        <v>6.3714614162653893E-2</v>
      </c>
      <c r="DO414" s="140">
        <f t="shared" ca="1" si="693"/>
        <v>6.0166812870241788E-2</v>
      </c>
      <c r="DP414" s="140">
        <f t="shared" ca="1" si="693"/>
        <v>5.3557591700488995E-2</v>
      </c>
      <c r="DQ414" s="140">
        <f t="shared" ca="1" si="693"/>
        <v>4.7814946083342635E-2</v>
      </c>
      <c r="DR414" s="140">
        <f t="shared" ca="1" si="693"/>
        <v>4.5513776869557751E-2</v>
      </c>
      <c r="DT414" s="80">
        <f t="shared" si="694"/>
        <v>22.50001</v>
      </c>
      <c r="DU414" s="140">
        <f t="shared" ca="1" si="695"/>
        <v>0.16520044535615619</v>
      </c>
      <c r="DV414" s="140">
        <f t="shared" ca="1" si="695"/>
        <v>0.1459801597791377</v>
      </c>
      <c r="DW414" s="140">
        <f t="shared" ca="1" si="695"/>
        <v>0.10861596711205943</v>
      </c>
      <c r="DX414" s="140">
        <f t="shared" ca="1" si="695"/>
        <v>7.9079742411943779E-2</v>
      </c>
      <c r="DY414" s="140">
        <f t="shared" ca="1" si="695"/>
        <v>6.4836457490822369E-2</v>
      </c>
      <c r="DZ414" s="140">
        <f t="shared" ca="1" si="695"/>
        <v>6.5329827399271304E-2</v>
      </c>
      <c r="EA414" s="140">
        <f t="shared" ca="1" si="695"/>
        <v>7.4696910861447946E-2</v>
      </c>
      <c r="EB414" s="140">
        <f t="shared" ca="1" si="695"/>
        <v>7.5319430913404303E-2</v>
      </c>
      <c r="EC414" s="140">
        <f t="shared" ca="1" si="695"/>
        <v>7.7704825388477616E-2</v>
      </c>
      <c r="ED414" s="140">
        <f t="shared" ca="1" si="695"/>
        <v>8.0255993753742649E-2</v>
      </c>
      <c r="EE414" s="140">
        <f t="shared" ca="1" si="695"/>
        <v>8.2293200161326449E-2</v>
      </c>
      <c r="EF414" s="140">
        <f t="shared" ca="1" si="695"/>
        <v>8.3565830588855472E-2</v>
      </c>
      <c r="EG414" s="140">
        <f t="shared" ca="1" si="695"/>
        <v>8.3995458522786434E-2</v>
      </c>
      <c r="EI414" s="80">
        <f t="shared" si="696"/>
        <v>22.50001</v>
      </c>
      <c r="EJ414" s="140">
        <f t="shared" ca="1" si="697"/>
        <v>0.16520044535615619</v>
      </c>
      <c r="EK414" s="140">
        <f t="shared" ca="1" si="697"/>
        <v>0.1459801597791377</v>
      </c>
      <c r="EL414" s="140">
        <f t="shared" ca="1" si="697"/>
        <v>0.10861596711205943</v>
      </c>
      <c r="EM414" s="140">
        <f t="shared" ca="1" si="697"/>
        <v>7.9079742411943779E-2</v>
      </c>
      <c r="EN414" s="140">
        <f t="shared" ca="1" si="697"/>
        <v>6.4836457490822369E-2</v>
      </c>
      <c r="EO414" s="140">
        <f t="shared" ca="1" si="697"/>
        <v>6.5329827399271304E-2</v>
      </c>
      <c r="EP414" s="140">
        <f t="shared" ca="1" si="697"/>
        <v>7.4696910861447946E-2</v>
      </c>
      <c r="EQ414" s="140">
        <f t="shared" ca="1" si="697"/>
        <v>7.5319430913404303E-2</v>
      </c>
      <c r="ER414" s="140">
        <f t="shared" ca="1" si="697"/>
        <v>7.7704825388477616E-2</v>
      </c>
      <c r="ES414" s="140">
        <f t="shared" ca="1" si="697"/>
        <v>8.0255993753742649E-2</v>
      </c>
      <c r="ET414" s="140">
        <f t="shared" ca="1" si="697"/>
        <v>8.2293200161326449E-2</v>
      </c>
      <c r="EU414" s="140">
        <f t="shared" ca="1" si="697"/>
        <v>8.3565830588855472E-2</v>
      </c>
      <c r="EV414" s="140">
        <f t="shared" ca="1" si="697"/>
        <v>8.3995458522786434E-2</v>
      </c>
      <c r="EX414" s="80">
        <f t="shared" si="698"/>
        <v>22.50001</v>
      </c>
      <c r="EY414" s="104" t="e">
        <f t="shared" ca="1" si="699"/>
        <v>#DIV/0!</v>
      </c>
      <c r="EZ414" s="104" t="e">
        <f t="shared" ca="1" si="699"/>
        <v>#DIV/0!</v>
      </c>
      <c r="FA414" s="104" t="e">
        <f t="shared" ca="1" si="699"/>
        <v>#DIV/0!</v>
      </c>
      <c r="FB414" s="104" t="e">
        <f t="shared" ca="1" si="699"/>
        <v>#DIV/0!</v>
      </c>
      <c r="FC414" s="104" t="e">
        <f t="shared" ca="1" si="699"/>
        <v>#DIV/0!</v>
      </c>
      <c r="FD414" s="104" t="e">
        <f t="shared" ca="1" si="699"/>
        <v>#DIV/0!</v>
      </c>
      <c r="FE414" s="104" t="e">
        <f t="shared" ca="1" si="699"/>
        <v>#DIV/0!</v>
      </c>
      <c r="FF414" s="104" t="e">
        <f t="shared" ca="1" si="699"/>
        <v>#DIV/0!</v>
      </c>
      <c r="FG414" s="104" t="e">
        <f t="shared" ca="1" si="699"/>
        <v>#DIV/0!</v>
      </c>
      <c r="FH414" s="104" t="e">
        <f t="shared" ca="1" si="699"/>
        <v>#DIV/0!</v>
      </c>
      <c r="FI414" s="104" t="e">
        <f t="shared" ca="1" si="699"/>
        <v>#DIV/0!</v>
      </c>
      <c r="FJ414" s="104" t="e">
        <f t="shared" ca="1" si="699"/>
        <v>#DIV/0!</v>
      </c>
      <c r="FK414" s="104" t="e">
        <f t="shared" ca="1" si="699"/>
        <v>#DIV/0!</v>
      </c>
      <c r="FM414" s="80">
        <f t="shared" si="700"/>
        <v>22.50001</v>
      </c>
      <c r="FN414" s="104" t="e">
        <f t="shared" ca="1" si="701"/>
        <v>#DIV/0!</v>
      </c>
      <c r="FO414" s="104" t="e">
        <f t="shared" ca="1" si="701"/>
        <v>#DIV/0!</v>
      </c>
      <c r="FP414" s="104" t="e">
        <f t="shared" ca="1" si="701"/>
        <v>#DIV/0!</v>
      </c>
      <c r="FQ414" s="104" t="e">
        <f t="shared" ca="1" si="701"/>
        <v>#DIV/0!</v>
      </c>
      <c r="FR414" s="104" t="e">
        <f t="shared" ca="1" si="701"/>
        <v>#DIV/0!</v>
      </c>
      <c r="FS414" s="104" t="e">
        <f t="shared" ca="1" si="701"/>
        <v>#DIV/0!</v>
      </c>
      <c r="FT414" s="104" t="e">
        <f t="shared" ca="1" si="701"/>
        <v>#DIV/0!</v>
      </c>
      <c r="FU414" s="104" t="e">
        <f t="shared" ca="1" si="701"/>
        <v>#DIV/0!</v>
      </c>
      <c r="FV414" s="104" t="e">
        <f t="shared" ca="1" si="701"/>
        <v>#DIV/0!</v>
      </c>
      <c r="FW414" s="104" t="e">
        <f t="shared" ca="1" si="701"/>
        <v>#DIV/0!</v>
      </c>
      <c r="FX414" s="104" t="e">
        <f t="shared" ca="1" si="701"/>
        <v>#DIV/0!</v>
      </c>
      <c r="FY414" s="104" t="e">
        <f t="shared" ca="1" si="701"/>
        <v>#DIV/0!</v>
      </c>
      <c r="FZ414" s="104" t="e">
        <f t="shared" ca="1" si="701"/>
        <v>#DIV/0!</v>
      </c>
    </row>
    <row r="415" spans="15:184">
      <c r="O415" s="64"/>
      <c r="P415" s="64"/>
      <c r="S415" s="26">
        <f t="shared" si="680"/>
        <v>30.00001</v>
      </c>
      <c r="T415" s="144">
        <f t="shared" ca="1" si="702"/>
        <v>0.13368483017852176</v>
      </c>
      <c r="U415" s="144">
        <f t="shared" ca="1" si="681"/>
        <v>0.11995195022104616</v>
      </c>
      <c r="V415" s="144">
        <f t="shared" ca="1" si="681"/>
        <v>9.0918675509689115E-2</v>
      </c>
      <c r="W415" s="144">
        <f t="shared" ca="1" si="681"/>
        <v>6.4836457490822369E-2</v>
      </c>
      <c r="X415" s="144">
        <f t="shared" ca="1" si="681"/>
        <v>4.9479995053392033E-2</v>
      </c>
      <c r="Y415" s="144">
        <f t="shared" ca="1" si="681"/>
        <v>4.5822727054255545E-2</v>
      </c>
      <c r="Z415" s="144">
        <f t="shared" ca="1" si="681"/>
        <v>5.1895805800904977E-2</v>
      </c>
      <c r="AA415" s="144">
        <f t="shared" ca="1" si="681"/>
        <v>5.3452427370850444E-2</v>
      </c>
      <c r="AB415" s="144">
        <f t="shared" ca="1" si="681"/>
        <v>5.7025607414749907E-2</v>
      </c>
      <c r="AC415" s="144">
        <f t="shared" ca="1" si="681"/>
        <v>6.0686184780851041E-2</v>
      </c>
      <c r="AD415" s="144">
        <f t="shared" ca="1" si="681"/>
        <v>6.3577249413028364E-2</v>
      </c>
      <c r="AE415" s="144">
        <f t="shared" ca="1" si="681"/>
        <v>6.5376569489472139E-2</v>
      </c>
      <c r="AF415" s="144">
        <f t="shared" ca="1" si="681"/>
        <v>6.5983233496577878E-2</v>
      </c>
      <c r="AG415" s="15"/>
      <c r="AH415" s="80">
        <f t="shared" si="682"/>
        <v>30.00001</v>
      </c>
      <c r="AI415" s="140">
        <f t="shared" ca="1" si="683"/>
        <v>0.13368483017852176</v>
      </c>
      <c r="AJ415" s="140">
        <f t="shared" ca="1" si="683"/>
        <v>0.11995195022104616</v>
      </c>
      <c r="AK415" s="140">
        <f t="shared" ca="1" si="683"/>
        <v>9.0918675509689115E-2</v>
      </c>
      <c r="AL415" s="140">
        <f t="shared" ca="1" si="683"/>
        <v>6.4836457490822369E-2</v>
      </c>
      <c r="AM415" s="140">
        <f t="shared" ca="1" si="683"/>
        <v>4.9479995053392033E-2</v>
      </c>
      <c r="AN415" s="140">
        <f t="shared" ca="1" si="683"/>
        <v>4.5822727054255545E-2</v>
      </c>
      <c r="AO415" s="140">
        <f t="shared" ca="1" si="683"/>
        <v>5.1895805800904977E-2</v>
      </c>
      <c r="AP415" s="140">
        <f t="shared" ca="1" si="683"/>
        <v>5.3452427370850444E-2</v>
      </c>
      <c r="AQ415" s="140">
        <f t="shared" ca="1" si="683"/>
        <v>5.7025607414749907E-2</v>
      </c>
      <c r="AR415" s="140">
        <f t="shared" ca="1" si="683"/>
        <v>6.0686184780851041E-2</v>
      </c>
      <c r="AS415" s="140">
        <f t="shared" ca="1" si="683"/>
        <v>6.3577249413028364E-2</v>
      </c>
      <c r="AT415" s="140">
        <f t="shared" ca="1" si="683"/>
        <v>6.5376569489472139E-2</v>
      </c>
      <c r="AU415" s="140">
        <f t="shared" ca="1" si="683"/>
        <v>6.5983233496577878E-2</v>
      </c>
      <c r="AV415" s="168"/>
      <c r="AW415" s="80">
        <f t="shared" si="684"/>
        <v>30.00001</v>
      </c>
      <c r="AX415" s="140">
        <f t="shared" ca="1" si="685"/>
        <v>1.9808770317259767E-2</v>
      </c>
      <c r="AY415" s="104">
        <f t="shared" ca="1" si="652"/>
        <v>64.67880847571719</v>
      </c>
      <c r="AZ415" s="104">
        <f t="shared" ca="1" si="652"/>
        <v>62.71640986259537</v>
      </c>
      <c r="BA415" s="104">
        <f t="shared" ca="1" si="652"/>
        <v>58.390784993577434</v>
      </c>
      <c r="BB415" s="104">
        <f t="shared" ca="1" si="652"/>
        <v>49.63770224163585</v>
      </c>
      <c r="BC415" s="104">
        <f t="shared" ca="1" si="652"/>
        <v>33.27187368006819</v>
      </c>
      <c r="BD415" s="104">
        <f t="shared" ca="1" si="652"/>
        <v>63.633461363455581</v>
      </c>
      <c r="BE415" s="104">
        <f t="shared" ca="1" si="652"/>
        <v>104.81753486799543</v>
      </c>
      <c r="BF415" s="104">
        <f t="shared" ca="1" si="652"/>
        <v>133.77877855036473</v>
      </c>
      <c r="BG415" s="104">
        <f t="shared" ca="1" si="652"/>
        <v>143.69683459629059</v>
      </c>
      <c r="BH415" s="104">
        <f t="shared" ca="1" si="652"/>
        <v>144.10690935778024</v>
      </c>
      <c r="BI415" s="104">
        <f t="shared" ca="1" si="652"/>
        <v>142.45564154505763</v>
      </c>
      <c r="BJ415" s="104">
        <f t="shared" ca="1" si="652"/>
        <v>141.67665936866251</v>
      </c>
      <c r="BK415" s="62"/>
      <c r="BL415" s="80">
        <f t="shared" si="686"/>
        <v>30.00001</v>
      </c>
      <c r="BM415" s="140">
        <f t="shared" ca="1" si="687"/>
        <v>1.5280414708030866E-2</v>
      </c>
      <c r="BN415" s="140">
        <f t="shared" ca="1" si="687"/>
        <v>1.4818807966534042E-2</v>
      </c>
      <c r="BO415" s="140">
        <f t="shared" ca="1" si="687"/>
        <v>1.3631627382881961E-2</v>
      </c>
      <c r="BP415" s="140">
        <f t="shared" ca="1" si="687"/>
        <v>1.2294503043830115E-2</v>
      </c>
      <c r="BQ415" s="140">
        <f t="shared" ca="1" si="687"/>
        <v>1.1704755104658262E-2</v>
      </c>
      <c r="BR415" s="140">
        <f t="shared" ca="1" si="687"/>
        <v>1.2971656148189206E-2</v>
      </c>
      <c r="BS415" s="140">
        <f t="shared" ca="1" si="687"/>
        <v>1.7226844068306178E-2</v>
      </c>
      <c r="BT415" s="140">
        <f t="shared" ca="1" si="687"/>
        <v>2.5319674446424772E-2</v>
      </c>
      <c r="BU415" s="140">
        <f t="shared" ca="1" si="687"/>
        <v>3.7377595806137344E-2</v>
      </c>
      <c r="BV415" s="140">
        <f t="shared" ca="1" si="687"/>
        <v>4.4197503689456033E-2</v>
      </c>
      <c r="BW415" s="140">
        <f t="shared" ca="1" si="687"/>
        <v>5.0009830835587181E-2</v>
      </c>
      <c r="BX415" s="140">
        <f t="shared" ca="1" si="687"/>
        <v>5.3880185455733448E-2</v>
      </c>
      <c r="BY415" s="140">
        <f t="shared" ca="1" si="687"/>
        <v>5.5234754507962225E-2</v>
      </c>
      <c r="BZ415" s="168"/>
      <c r="CA415" s="80">
        <f t="shared" si="688"/>
        <v>30.00001</v>
      </c>
      <c r="CB415" s="140">
        <f t="shared" ca="1" si="689"/>
        <v>7.8201824403002329E-2</v>
      </c>
      <c r="CC415" s="140">
        <f t="shared" ca="1" si="689"/>
        <v>7.7374090456762731E-2</v>
      </c>
      <c r="CD415" s="140">
        <f t="shared" ca="1" si="689"/>
        <v>7.1157440641703776E-2</v>
      </c>
      <c r="CE415" s="140">
        <f t="shared" ca="1" si="689"/>
        <v>5.8273722958540677E-2</v>
      </c>
      <c r="CF415" s="140">
        <f t="shared" ca="1" si="689"/>
        <v>4.7114482691870553E-2</v>
      </c>
      <c r="CG415" s="140">
        <f t="shared" ca="1" si="689"/>
        <v>4.4322712265455297E-2</v>
      </c>
      <c r="CH415" s="140">
        <f t="shared" ca="1" si="689"/>
        <v>5.0014860067406318E-2</v>
      </c>
      <c r="CI415" s="140">
        <f t="shared" ca="1" si="689"/>
        <v>5.0994306888975438E-2</v>
      </c>
      <c r="CJ415" s="140">
        <f t="shared" ca="1" si="689"/>
        <v>5.311376151255584E-2</v>
      </c>
      <c r="CK415" s="140">
        <f t="shared" ca="1" si="689"/>
        <v>5.4201701722002164E-2</v>
      </c>
      <c r="CL415" s="140">
        <f t="shared" ca="1" si="689"/>
        <v>5.345024658046834E-2</v>
      </c>
      <c r="CM415" s="140">
        <f t="shared" ca="1" si="689"/>
        <v>5.1622549836181662E-2</v>
      </c>
      <c r="CN415" s="140">
        <f t="shared" ca="1" si="689"/>
        <v>5.0645429022897918E-2</v>
      </c>
      <c r="CP415" s="80">
        <f t="shared" si="690"/>
        <v>30.00001</v>
      </c>
      <c r="CQ415" s="140">
        <f t="shared" ca="1" si="691"/>
        <v>7.8201824403002329E-2</v>
      </c>
      <c r="CR415" s="140">
        <f t="shared" ca="1" si="691"/>
        <v>7.7374090456762731E-2</v>
      </c>
      <c r="CS415" s="140">
        <f t="shared" ca="1" si="691"/>
        <v>7.1157440641703776E-2</v>
      </c>
      <c r="CT415" s="140">
        <f t="shared" ca="1" si="691"/>
        <v>5.8273722958540677E-2</v>
      </c>
      <c r="CU415" s="140">
        <f t="shared" ca="1" si="691"/>
        <v>4.7114482691870553E-2</v>
      </c>
      <c r="CV415" s="140">
        <f t="shared" ca="1" si="691"/>
        <v>4.4322712265455297E-2</v>
      </c>
      <c r="CW415" s="140">
        <f t="shared" ca="1" si="691"/>
        <v>5.0014860067406318E-2</v>
      </c>
      <c r="CX415" s="140">
        <f t="shared" ca="1" si="691"/>
        <v>5.0994306888975438E-2</v>
      </c>
      <c r="CY415" s="140">
        <f t="shared" ca="1" si="691"/>
        <v>5.311376151255584E-2</v>
      </c>
      <c r="CZ415" s="140">
        <f t="shared" ca="1" si="691"/>
        <v>5.4201701722002164E-2</v>
      </c>
      <c r="DA415" s="140">
        <f t="shared" ca="1" si="691"/>
        <v>5.345024658046834E-2</v>
      </c>
      <c r="DB415" s="140">
        <f t="shared" ca="1" si="691"/>
        <v>5.1622549836181662E-2</v>
      </c>
      <c r="DC415" s="140">
        <f t="shared" ca="1" si="691"/>
        <v>5.0645429022897918E-2</v>
      </c>
      <c r="DE415" s="80">
        <f t="shared" si="692"/>
        <v>30.00001</v>
      </c>
      <c r="DF415" s="140">
        <f t="shared" ca="1" si="693"/>
        <v>1.907900225608793E-2</v>
      </c>
      <c r="DG415" s="140">
        <f t="shared" ca="1" si="693"/>
        <v>1.9048064132494043E-2</v>
      </c>
      <c r="DH415" s="140">
        <f t="shared" ca="1" si="693"/>
        <v>1.9019206895679364E-2</v>
      </c>
      <c r="DI415" s="140">
        <f t="shared" ca="1" si="693"/>
        <v>1.9478949928253313E-2</v>
      </c>
      <c r="DJ415" s="140">
        <f t="shared" ca="1" si="693"/>
        <v>2.1882048893389062E-2</v>
      </c>
      <c r="DK415" s="140">
        <f t="shared" ca="1" si="693"/>
        <v>2.9233389919910507E-2</v>
      </c>
      <c r="DL415" s="140">
        <f t="shared" ca="1" si="693"/>
        <v>4.5337245592466782E-2</v>
      </c>
      <c r="DM415" s="140">
        <f t="shared" ca="1" si="693"/>
        <v>6.5361109987202418E-2</v>
      </c>
      <c r="DN415" s="140">
        <f t="shared" ca="1" si="693"/>
        <v>6.9752461240863456E-2</v>
      </c>
      <c r="DO415" s="140">
        <f t="shared" ca="1" si="693"/>
        <v>6.3714614162653893E-2</v>
      </c>
      <c r="DP415" s="140">
        <f t="shared" ca="1" si="693"/>
        <v>5.7253152863299614E-2</v>
      </c>
      <c r="DQ415" s="140">
        <f t="shared" ca="1" si="693"/>
        <v>5.2511725407670413E-2</v>
      </c>
      <c r="DR415" s="140">
        <f t="shared" ca="1" si="693"/>
        <v>5.0715203371176583E-2</v>
      </c>
      <c r="DT415" s="80">
        <f t="shared" si="694"/>
        <v>30.00001</v>
      </c>
      <c r="DU415" s="140">
        <f t="shared" ca="1" si="695"/>
        <v>0.13368483017852176</v>
      </c>
      <c r="DV415" s="140">
        <f t="shared" ca="1" si="695"/>
        <v>0.11995195022104616</v>
      </c>
      <c r="DW415" s="140">
        <f t="shared" ca="1" si="695"/>
        <v>9.0918675509689115E-2</v>
      </c>
      <c r="DX415" s="140">
        <f t="shared" ca="1" si="695"/>
        <v>6.4836457490822369E-2</v>
      </c>
      <c r="DY415" s="140">
        <f t="shared" ca="1" si="695"/>
        <v>4.9479995053392033E-2</v>
      </c>
      <c r="DZ415" s="140">
        <f t="shared" ca="1" si="695"/>
        <v>4.5822727054255545E-2</v>
      </c>
      <c r="EA415" s="140">
        <f t="shared" ca="1" si="695"/>
        <v>5.1895805800904977E-2</v>
      </c>
      <c r="EB415" s="140">
        <f t="shared" ca="1" si="695"/>
        <v>5.3452427370850444E-2</v>
      </c>
      <c r="EC415" s="140">
        <f t="shared" ca="1" si="695"/>
        <v>5.7025607414749907E-2</v>
      </c>
      <c r="ED415" s="140">
        <f t="shared" ca="1" si="695"/>
        <v>6.0686184780851041E-2</v>
      </c>
      <c r="EE415" s="140">
        <f t="shared" ca="1" si="695"/>
        <v>6.3577249413028364E-2</v>
      </c>
      <c r="EF415" s="140">
        <f t="shared" ca="1" si="695"/>
        <v>6.5376569489472139E-2</v>
      </c>
      <c r="EG415" s="140">
        <f t="shared" ca="1" si="695"/>
        <v>6.5983233496577878E-2</v>
      </c>
      <c r="EI415" s="80">
        <f t="shared" si="696"/>
        <v>30.00001</v>
      </c>
      <c r="EJ415" s="140">
        <f t="shared" ca="1" si="697"/>
        <v>0.13368483017852176</v>
      </c>
      <c r="EK415" s="140">
        <f t="shared" ca="1" si="697"/>
        <v>0.11995195022104616</v>
      </c>
      <c r="EL415" s="140">
        <f t="shared" ca="1" si="697"/>
        <v>9.0918675509689115E-2</v>
      </c>
      <c r="EM415" s="140">
        <f t="shared" ca="1" si="697"/>
        <v>6.4836457490822369E-2</v>
      </c>
      <c r="EN415" s="140">
        <f t="shared" ca="1" si="697"/>
        <v>4.9479995053392033E-2</v>
      </c>
      <c r="EO415" s="140">
        <f t="shared" ca="1" si="697"/>
        <v>4.5822727054255545E-2</v>
      </c>
      <c r="EP415" s="140">
        <f t="shared" ca="1" si="697"/>
        <v>5.1895805800904977E-2</v>
      </c>
      <c r="EQ415" s="140">
        <f t="shared" ca="1" si="697"/>
        <v>5.3452427370850444E-2</v>
      </c>
      <c r="ER415" s="140">
        <f t="shared" ca="1" si="697"/>
        <v>5.7025607414749907E-2</v>
      </c>
      <c r="ES415" s="140">
        <f t="shared" ca="1" si="697"/>
        <v>6.0686184780851041E-2</v>
      </c>
      <c r="ET415" s="140">
        <f t="shared" ca="1" si="697"/>
        <v>6.3577249413028364E-2</v>
      </c>
      <c r="EU415" s="140">
        <f t="shared" ca="1" si="697"/>
        <v>6.5376569489472139E-2</v>
      </c>
      <c r="EV415" s="140">
        <f t="shared" ca="1" si="697"/>
        <v>6.5983233496577878E-2</v>
      </c>
      <c r="EX415" s="80">
        <f t="shared" si="698"/>
        <v>30.00001</v>
      </c>
      <c r="EY415" s="104" t="e">
        <f t="shared" ca="1" si="699"/>
        <v>#DIV/0!</v>
      </c>
      <c r="EZ415" s="104" t="e">
        <f t="shared" ca="1" si="699"/>
        <v>#DIV/0!</v>
      </c>
      <c r="FA415" s="104" t="e">
        <f t="shared" ca="1" si="699"/>
        <v>#DIV/0!</v>
      </c>
      <c r="FB415" s="104" t="e">
        <f t="shared" ca="1" si="699"/>
        <v>#DIV/0!</v>
      </c>
      <c r="FC415" s="104" t="e">
        <f t="shared" ca="1" si="699"/>
        <v>#DIV/0!</v>
      </c>
      <c r="FD415" s="104" t="e">
        <f t="shared" ca="1" si="699"/>
        <v>#DIV/0!</v>
      </c>
      <c r="FE415" s="104" t="e">
        <f t="shared" ca="1" si="699"/>
        <v>#DIV/0!</v>
      </c>
      <c r="FF415" s="104" t="e">
        <f t="shared" ca="1" si="699"/>
        <v>#DIV/0!</v>
      </c>
      <c r="FG415" s="104" t="e">
        <f t="shared" ca="1" si="699"/>
        <v>#DIV/0!</v>
      </c>
      <c r="FH415" s="104" t="e">
        <f t="shared" ca="1" si="699"/>
        <v>#DIV/0!</v>
      </c>
      <c r="FI415" s="104" t="e">
        <f t="shared" ca="1" si="699"/>
        <v>#DIV/0!</v>
      </c>
      <c r="FJ415" s="104" t="e">
        <f t="shared" ca="1" si="699"/>
        <v>#DIV/0!</v>
      </c>
      <c r="FK415" s="104" t="e">
        <f t="shared" ca="1" si="699"/>
        <v>#DIV/0!</v>
      </c>
      <c r="FM415" s="80">
        <f t="shared" si="700"/>
        <v>30.00001</v>
      </c>
      <c r="FN415" s="104" t="e">
        <f t="shared" ca="1" si="701"/>
        <v>#DIV/0!</v>
      </c>
      <c r="FO415" s="104" t="e">
        <f t="shared" ca="1" si="701"/>
        <v>#DIV/0!</v>
      </c>
      <c r="FP415" s="104" t="e">
        <f t="shared" ca="1" si="701"/>
        <v>#DIV/0!</v>
      </c>
      <c r="FQ415" s="104" t="e">
        <f t="shared" ca="1" si="701"/>
        <v>#DIV/0!</v>
      </c>
      <c r="FR415" s="104" t="e">
        <f t="shared" ca="1" si="701"/>
        <v>#DIV/0!</v>
      </c>
      <c r="FS415" s="104" t="e">
        <f t="shared" ca="1" si="701"/>
        <v>#DIV/0!</v>
      </c>
      <c r="FT415" s="104" t="e">
        <f t="shared" ca="1" si="701"/>
        <v>#DIV/0!</v>
      </c>
      <c r="FU415" s="104" t="e">
        <f t="shared" ca="1" si="701"/>
        <v>#DIV/0!</v>
      </c>
      <c r="FV415" s="104" t="e">
        <f t="shared" ca="1" si="701"/>
        <v>#DIV/0!</v>
      </c>
      <c r="FW415" s="104" t="e">
        <f t="shared" ca="1" si="701"/>
        <v>#DIV/0!</v>
      </c>
      <c r="FX415" s="104" t="e">
        <f t="shared" ca="1" si="701"/>
        <v>#DIV/0!</v>
      </c>
      <c r="FY415" s="104" t="e">
        <f t="shared" ca="1" si="701"/>
        <v>#DIV/0!</v>
      </c>
      <c r="FZ415" s="104" t="e">
        <f t="shared" ca="1" si="701"/>
        <v>#DIV/0!</v>
      </c>
    </row>
    <row r="416" spans="15:184">
      <c r="O416" s="64"/>
      <c r="P416" s="64"/>
      <c r="S416" s="26">
        <f t="shared" si="680"/>
        <v>37.500010000000003</v>
      </c>
      <c r="T416" s="144">
        <f t="shared" ca="1" si="702"/>
        <v>0.1267063977836311</v>
      </c>
      <c r="U416" s="144">
        <f t="shared" ca="1" si="681"/>
        <v>0.12052359051306342</v>
      </c>
      <c r="V416" s="144">
        <f t="shared" ca="1" si="681"/>
        <v>9.379535429400164E-2</v>
      </c>
      <c r="W416" s="144">
        <f t="shared" ca="1" si="681"/>
        <v>6.5329827399271304E-2</v>
      </c>
      <c r="X416" s="144">
        <f t="shared" ca="1" si="681"/>
        <v>4.5822727054255517E-2</v>
      </c>
      <c r="Y416" s="144">
        <f t="shared" ca="1" si="681"/>
        <v>3.6872118520536047E-2</v>
      </c>
      <c r="Z416" s="144">
        <f t="shared" ca="1" si="681"/>
        <v>3.4793752655908478E-2</v>
      </c>
      <c r="AA416" s="144">
        <f t="shared" ca="1" si="681"/>
        <v>3.5240886149043457E-2</v>
      </c>
      <c r="AB416" s="144">
        <f t="shared" ca="1" si="681"/>
        <v>3.8532375681628338E-2</v>
      </c>
      <c r="AC416" s="144">
        <f t="shared" ca="1" si="681"/>
        <v>4.2363274464371999E-2</v>
      </c>
      <c r="AD416" s="144">
        <f t="shared" ca="1" si="681"/>
        <v>4.5555087056525882E-2</v>
      </c>
      <c r="AE416" s="144">
        <f t="shared" ca="1" si="681"/>
        <v>4.7594906537537313E-2</v>
      </c>
      <c r="AF416" s="144">
        <f t="shared" ca="1" si="681"/>
        <v>4.8290509151597223E-2</v>
      </c>
      <c r="AG416" s="15"/>
      <c r="AH416" s="80">
        <f t="shared" si="682"/>
        <v>37.500010000000003</v>
      </c>
      <c r="AI416" s="140">
        <f t="shared" ca="1" si="683"/>
        <v>0.1267063977836311</v>
      </c>
      <c r="AJ416" s="140">
        <f t="shared" ca="1" si="683"/>
        <v>0.12052359051306342</v>
      </c>
      <c r="AK416" s="140">
        <f t="shared" ca="1" si="683"/>
        <v>9.379535429400164E-2</v>
      </c>
      <c r="AL416" s="140">
        <f t="shared" ca="1" si="683"/>
        <v>6.5329827399271304E-2</v>
      </c>
      <c r="AM416" s="140">
        <f t="shared" ca="1" si="683"/>
        <v>4.5822727054255517E-2</v>
      </c>
      <c r="AN416" s="140">
        <f t="shared" ca="1" si="683"/>
        <v>3.6872118520536047E-2</v>
      </c>
      <c r="AO416" s="140">
        <f t="shared" ca="1" si="683"/>
        <v>3.4793752655908478E-2</v>
      </c>
      <c r="AP416" s="140">
        <f t="shared" ca="1" si="683"/>
        <v>3.5240886149043457E-2</v>
      </c>
      <c r="AQ416" s="140">
        <f t="shared" ca="1" si="683"/>
        <v>3.8532375681628338E-2</v>
      </c>
      <c r="AR416" s="140">
        <f t="shared" ca="1" si="683"/>
        <v>4.2363274464371999E-2</v>
      </c>
      <c r="AS416" s="140">
        <f t="shared" ca="1" si="683"/>
        <v>4.5555087056525882E-2</v>
      </c>
      <c r="AT416" s="140">
        <f t="shared" ca="1" si="683"/>
        <v>4.7594906537537313E-2</v>
      </c>
      <c r="AU416" s="140">
        <f t="shared" ca="1" si="683"/>
        <v>4.8290509151597223E-2</v>
      </c>
      <c r="AV416" s="168"/>
      <c r="AW416" s="80">
        <f t="shared" si="684"/>
        <v>37.500010000000003</v>
      </c>
      <c r="AX416" s="140">
        <f t="shared" ca="1" si="685"/>
        <v>2.8233302633085374E-2</v>
      </c>
      <c r="AY416" s="104">
        <f t="shared" ca="1" si="652"/>
        <v>48.129204945150981</v>
      </c>
      <c r="AZ416" s="104">
        <f t="shared" ca="1" si="652"/>
        <v>45.846901293508374</v>
      </c>
      <c r="BA416" s="104">
        <f t="shared" ca="1" si="652"/>
        <v>41.322871012506653</v>
      </c>
      <c r="BB416" s="104">
        <f t="shared" ca="1" si="652"/>
        <v>33.271873680068211</v>
      </c>
      <c r="BC416" s="104">
        <f t="shared" ca="1" si="652"/>
        <v>49.637702241635836</v>
      </c>
      <c r="BD416" s="104">
        <f t="shared" ca="1" si="652"/>
        <v>83.139349548214184</v>
      </c>
      <c r="BE416" s="104">
        <f t="shared" ca="1" si="652"/>
        <v>133.77877855036473</v>
      </c>
      <c r="BF416" s="104">
        <f t="shared" ca="1" si="652"/>
        <v>180.05994795915893</v>
      </c>
      <c r="BG416" s="104">
        <f t="shared" ca="1" si="652"/>
        <v>201.96128216056667</v>
      </c>
      <c r="BH416" s="104">
        <f t="shared" ca="1" si="652"/>
        <v>205.44452772204855</v>
      </c>
      <c r="BI416" s="104">
        <f t="shared" ca="1" si="652"/>
        <v>203.23387273889998</v>
      </c>
      <c r="BJ416" s="104">
        <f t="shared" ca="1" si="652"/>
        <v>201.93075773687585</v>
      </c>
      <c r="BK416" s="62"/>
      <c r="BL416" s="80">
        <f t="shared" si="686"/>
        <v>37.500010000000003</v>
      </c>
      <c r="BM416" s="140">
        <f t="shared" ca="1" si="687"/>
        <v>1.9951150935067788E-2</v>
      </c>
      <c r="BN416" s="140">
        <f t="shared" ca="1" si="687"/>
        <v>1.9272615477404883E-2</v>
      </c>
      <c r="BO416" s="140">
        <f t="shared" ca="1" si="687"/>
        <v>1.7436869148641072E-2</v>
      </c>
      <c r="BP416" s="140">
        <f t="shared" ca="1" si="687"/>
        <v>1.5028984217251301E-2</v>
      </c>
      <c r="BQ416" s="140">
        <f t="shared" ca="1" si="687"/>
        <v>1.29716561481892E-2</v>
      </c>
      <c r="BR416" s="140">
        <f t="shared" ca="1" si="687"/>
        <v>1.2430712701575124E-2</v>
      </c>
      <c r="BS416" s="140">
        <f t="shared" ca="1" si="687"/>
        <v>1.4646196512278895E-2</v>
      </c>
      <c r="BT416" s="140">
        <f t="shared" ca="1" si="687"/>
        <v>2.0646528076226373E-2</v>
      </c>
      <c r="BU416" s="140">
        <f t="shared" ca="1" si="687"/>
        <v>2.5319674446424759E-2</v>
      </c>
      <c r="BV416" s="140">
        <f t="shared" ca="1" si="687"/>
        <v>3.0662612161655022E-2</v>
      </c>
      <c r="BW416" s="140">
        <f t="shared" ca="1" si="687"/>
        <v>3.5431105059992599E-2</v>
      </c>
      <c r="BX416" s="140">
        <f t="shared" ca="1" si="687"/>
        <v>3.8682323603675149E-2</v>
      </c>
      <c r="BY416" s="140">
        <f t="shared" ca="1" si="687"/>
        <v>3.9831944149692627E-2</v>
      </c>
      <c r="BZ416" s="168"/>
      <c r="CA416" s="80">
        <f t="shared" si="688"/>
        <v>37.500010000000003</v>
      </c>
      <c r="CB416" s="140">
        <f t="shared" ca="1" si="689"/>
        <v>8.4229006857955216E-2</v>
      </c>
      <c r="CC416" s="140">
        <f t="shared" ca="1" si="689"/>
        <v>8.5024096355845888E-2</v>
      </c>
      <c r="CD416" s="140">
        <f t="shared" ca="1" si="689"/>
        <v>7.6908081542061524E-2</v>
      </c>
      <c r="CE416" s="140">
        <f t="shared" ca="1" si="689"/>
        <v>6.0099360975333478E-2</v>
      </c>
      <c r="CF416" s="140">
        <f t="shared" ca="1" si="689"/>
        <v>4.4322712265455269E-2</v>
      </c>
      <c r="CG416" s="140">
        <f t="shared" ca="1" si="689"/>
        <v>3.622978069561382E-2</v>
      </c>
      <c r="CH416" s="140">
        <f t="shared" ca="1" si="689"/>
        <v>3.4284630980081526E-2</v>
      </c>
      <c r="CI416" s="140">
        <f t="shared" ca="1" si="689"/>
        <v>3.4615438640746357E-2</v>
      </c>
      <c r="CJ416" s="140">
        <f t="shared" ca="1" si="689"/>
        <v>3.7465216812112442E-2</v>
      </c>
      <c r="CK416" s="140">
        <f t="shared" ca="1" si="689"/>
        <v>4.0401115473853479E-2</v>
      </c>
      <c r="CL416" s="140">
        <f t="shared" ca="1" si="689"/>
        <v>4.2185710076266245E-2</v>
      </c>
      <c r="CM416" s="140">
        <f t="shared" ca="1" si="689"/>
        <v>4.2697885232981923E-2</v>
      </c>
      <c r="CN416" s="140">
        <f t="shared" ca="1" si="689"/>
        <v>4.2690708556485144E-2</v>
      </c>
      <c r="CP416" s="80">
        <f t="shared" si="690"/>
        <v>37.500010000000003</v>
      </c>
      <c r="CQ416" s="140">
        <f t="shared" ca="1" si="691"/>
        <v>8.4229006857955216E-2</v>
      </c>
      <c r="CR416" s="140">
        <f t="shared" ca="1" si="691"/>
        <v>8.5024096355845888E-2</v>
      </c>
      <c r="CS416" s="140">
        <f t="shared" ca="1" si="691"/>
        <v>7.6908081542061524E-2</v>
      </c>
      <c r="CT416" s="140">
        <f t="shared" ca="1" si="691"/>
        <v>6.0099360975333478E-2</v>
      </c>
      <c r="CU416" s="140">
        <f t="shared" ca="1" si="691"/>
        <v>4.4322712265455269E-2</v>
      </c>
      <c r="CV416" s="140">
        <f t="shared" ca="1" si="691"/>
        <v>3.622978069561382E-2</v>
      </c>
      <c r="CW416" s="140">
        <f t="shared" ca="1" si="691"/>
        <v>3.4284630980081526E-2</v>
      </c>
      <c r="CX416" s="140">
        <f t="shared" ca="1" si="691"/>
        <v>3.4615438640746357E-2</v>
      </c>
      <c r="CY416" s="140">
        <f t="shared" ca="1" si="691"/>
        <v>3.7465216812112442E-2</v>
      </c>
      <c r="CZ416" s="140">
        <f t="shared" ca="1" si="691"/>
        <v>4.0401115473853479E-2</v>
      </c>
      <c r="DA416" s="140">
        <f t="shared" ca="1" si="691"/>
        <v>4.2185710076266245E-2</v>
      </c>
      <c r="DB416" s="140">
        <f t="shared" ca="1" si="691"/>
        <v>4.2697885232981923E-2</v>
      </c>
      <c r="DC416" s="140">
        <f t="shared" ca="1" si="691"/>
        <v>4.2690708556485144E-2</v>
      </c>
      <c r="DE416" s="80">
        <f t="shared" si="692"/>
        <v>37.500010000000003</v>
      </c>
      <c r="DF416" s="140">
        <f t="shared" ca="1" si="693"/>
        <v>2.6711178441464933E-2</v>
      </c>
      <c r="DG416" s="140">
        <f t="shared" ca="1" si="693"/>
        <v>2.6727621343681784E-2</v>
      </c>
      <c r="DH416" s="140">
        <f t="shared" ca="1" si="693"/>
        <v>2.6755796199767288E-2</v>
      </c>
      <c r="DI416" s="140">
        <f t="shared" ca="1" si="693"/>
        <v>2.71112787985507E-2</v>
      </c>
      <c r="DJ416" s="140">
        <f t="shared" ca="1" si="693"/>
        <v>2.9233389919910514E-2</v>
      </c>
      <c r="DK416" s="140">
        <f t="shared" ca="1" si="693"/>
        <v>3.6995876862176036E-2</v>
      </c>
      <c r="DL416" s="140">
        <f t="shared" ca="1" si="693"/>
        <v>5.7293705645875249E-2</v>
      </c>
      <c r="DM416" s="140">
        <f t="shared" ca="1" si="693"/>
        <v>7.5032628651849301E-2</v>
      </c>
      <c r="DN416" s="140">
        <f t="shared" ca="1" si="693"/>
        <v>6.5361109987202431E-2</v>
      </c>
      <c r="DO416" s="140">
        <f t="shared" ca="1" si="693"/>
        <v>5.7187294890029036E-2</v>
      </c>
      <c r="DP416" s="140">
        <f t="shared" ca="1" si="693"/>
        <v>5.2206633020620383E-2</v>
      </c>
      <c r="DQ416" s="140">
        <f t="shared" ca="1" si="693"/>
        <v>4.9089227941483481E-2</v>
      </c>
      <c r="DR416" s="140">
        <f t="shared" ca="1" si="693"/>
        <v>4.7950232009542348E-2</v>
      </c>
      <c r="DT416" s="80">
        <f t="shared" si="694"/>
        <v>37.500010000000003</v>
      </c>
      <c r="DU416" s="140">
        <f t="shared" ca="1" si="695"/>
        <v>0.1267063977836311</v>
      </c>
      <c r="DV416" s="140">
        <f t="shared" ca="1" si="695"/>
        <v>0.12052359051306342</v>
      </c>
      <c r="DW416" s="140">
        <f t="shared" ca="1" si="695"/>
        <v>9.379535429400164E-2</v>
      </c>
      <c r="DX416" s="140">
        <f t="shared" ca="1" si="695"/>
        <v>6.5329827399271304E-2</v>
      </c>
      <c r="DY416" s="140">
        <f t="shared" ca="1" si="695"/>
        <v>4.5822727054255517E-2</v>
      </c>
      <c r="DZ416" s="140">
        <f t="shared" ca="1" si="695"/>
        <v>3.6872118520536047E-2</v>
      </c>
      <c r="EA416" s="140">
        <f t="shared" ca="1" si="695"/>
        <v>3.4793752655908478E-2</v>
      </c>
      <c r="EB416" s="140">
        <f t="shared" ca="1" si="695"/>
        <v>3.5240886149043457E-2</v>
      </c>
      <c r="EC416" s="140">
        <f t="shared" ca="1" si="695"/>
        <v>3.8532375681628338E-2</v>
      </c>
      <c r="ED416" s="140">
        <f t="shared" ca="1" si="695"/>
        <v>4.2363274464371999E-2</v>
      </c>
      <c r="EE416" s="140">
        <f t="shared" ca="1" si="695"/>
        <v>4.5555087056525882E-2</v>
      </c>
      <c r="EF416" s="140">
        <f t="shared" ca="1" si="695"/>
        <v>4.7594906537537313E-2</v>
      </c>
      <c r="EG416" s="140">
        <f t="shared" ca="1" si="695"/>
        <v>4.8290509151597223E-2</v>
      </c>
      <c r="EI416" s="80">
        <f t="shared" si="696"/>
        <v>37.500010000000003</v>
      </c>
      <c r="EJ416" s="140">
        <f t="shared" ca="1" si="697"/>
        <v>0.1267063977836311</v>
      </c>
      <c r="EK416" s="140">
        <f t="shared" ca="1" si="697"/>
        <v>0.12052359051306342</v>
      </c>
      <c r="EL416" s="140">
        <f t="shared" ca="1" si="697"/>
        <v>9.379535429400164E-2</v>
      </c>
      <c r="EM416" s="140">
        <f t="shared" ca="1" si="697"/>
        <v>6.5329827399271304E-2</v>
      </c>
      <c r="EN416" s="140">
        <f t="shared" ca="1" si="697"/>
        <v>4.5822727054255517E-2</v>
      </c>
      <c r="EO416" s="140">
        <f t="shared" ca="1" si="697"/>
        <v>3.6872118520536047E-2</v>
      </c>
      <c r="EP416" s="140">
        <f t="shared" ca="1" si="697"/>
        <v>3.4793752655908478E-2</v>
      </c>
      <c r="EQ416" s="140">
        <f t="shared" ca="1" si="697"/>
        <v>3.5240886149043457E-2</v>
      </c>
      <c r="ER416" s="140">
        <f t="shared" ca="1" si="697"/>
        <v>3.8532375681628338E-2</v>
      </c>
      <c r="ES416" s="140">
        <f t="shared" ca="1" si="697"/>
        <v>4.2363274464371999E-2</v>
      </c>
      <c r="ET416" s="140">
        <f t="shared" ca="1" si="697"/>
        <v>4.5555087056525882E-2</v>
      </c>
      <c r="EU416" s="140">
        <f t="shared" ca="1" si="697"/>
        <v>4.7594906537537313E-2</v>
      </c>
      <c r="EV416" s="140">
        <f t="shared" ca="1" si="697"/>
        <v>4.8290509151597223E-2</v>
      </c>
      <c r="EX416" s="80">
        <f t="shared" si="698"/>
        <v>37.500010000000003</v>
      </c>
      <c r="EY416" s="104" t="e">
        <f t="shared" ca="1" si="699"/>
        <v>#DIV/0!</v>
      </c>
      <c r="EZ416" s="104" t="e">
        <f t="shared" ca="1" si="699"/>
        <v>#DIV/0!</v>
      </c>
      <c r="FA416" s="104" t="e">
        <f t="shared" ca="1" si="699"/>
        <v>#DIV/0!</v>
      </c>
      <c r="FB416" s="104" t="e">
        <f t="shared" ca="1" si="699"/>
        <v>#DIV/0!</v>
      </c>
      <c r="FC416" s="104" t="e">
        <f t="shared" ca="1" si="699"/>
        <v>#DIV/0!</v>
      </c>
      <c r="FD416" s="104" t="e">
        <f t="shared" ca="1" si="699"/>
        <v>#DIV/0!</v>
      </c>
      <c r="FE416" s="104" t="e">
        <f t="shared" ca="1" si="699"/>
        <v>#DIV/0!</v>
      </c>
      <c r="FF416" s="104" t="e">
        <f t="shared" ca="1" si="699"/>
        <v>#DIV/0!</v>
      </c>
      <c r="FG416" s="104" t="e">
        <f t="shared" ca="1" si="699"/>
        <v>#DIV/0!</v>
      </c>
      <c r="FH416" s="104" t="e">
        <f t="shared" ca="1" si="699"/>
        <v>#DIV/0!</v>
      </c>
      <c r="FI416" s="104" t="e">
        <f t="shared" ca="1" si="699"/>
        <v>#DIV/0!</v>
      </c>
      <c r="FJ416" s="104" t="e">
        <f t="shared" ca="1" si="699"/>
        <v>#DIV/0!</v>
      </c>
      <c r="FK416" s="104" t="e">
        <f t="shared" ca="1" si="699"/>
        <v>#DIV/0!</v>
      </c>
      <c r="FM416" s="80">
        <f t="shared" si="700"/>
        <v>37.500010000000003</v>
      </c>
      <c r="FN416" s="104" t="e">
        <f t="shared" ca="1" si="701"/>
        <v>#DIV/0!</v>
      </c>
      <c r="FO416" s="104" t="e">
        <f t="shared" ca="1" si="701"/>
        <v>#DIV/0!</v>
      </c>
      <c r="FP416" s="104" t="e">
        <f t="shared" ca="1" si="701"/>
        <v>#DIV/0!</v>
      </c>
      <c r="FQ416" s="104" t="e">
        <f t="shared" ca="1" si="701"/>
        <v>#DIV/0!</v>
      </c>
      <c r="FR416" s="104" t="e">
        <f t="shared" ca="1" si="701"/>
        <v>#DIV/0!</v>
      </c>
      <c r="FS416" s="104" t="e">
        <f t="shared" ca="1" si="701"/>
        <v>#DIV/0!</v>
      </c>
      <c r="FT416" s="104" t="e">
        <f t="shared" ca="1" si="701"/>
        <v>#DIV/0!</v>
      </c>
      <c r="FU416" s="104" t="e">
        <f t="shared" ca="1" si="701"/>
        <v>#DIV/0!</v>
      </c>
      <c r="FV416" s="104" t="e">
        <f t="shared" ca="1" si="701"/>
        <v>#DIV/0!</v>
      </c>
      <c r="FW416" s="104" t="e">
        <f t="shared" ca="1" si="701"/>
        <v>#DIV/0!</v>
      </c>
      <c r="FX416" s="104" t="e">
        <f t="shared" ca="1" si="701"/>
        <v>#DIV/0!</v>
      </c>
      <c r="FY416" s="104" t="e">
        <f t="shared" ca="1" si="701"/>
        <v>#DIV/0!</v>
      </c>
      <c r="FZ416" s="104" t="e">
        <f t="shared" ca="1" si="701"/>
        <v>#DIV/0!</v>
      </c>
    </row>
    <row r="417" spans="13:182">
      <c r="O417" s="64"/>
      <c r="P417" s="64"/>
      <c r="S417" s="26">
        <f t="shared" si="680"/>
        <v>45.000010000000003</v>
      </c>
      <c r="T417" s="144">
        <f t="shared" ca="1" si="702"/>
        <v>0.11799577794790914</v>
      </c>
      <c r="U417" s="144">
        <f t="shared" ca="1" si="681"/>
        <v>0.11250946507647637</v>
      </c>
      <c r="V417" s="144">
        <f t="shared" ca="1" si="681"/>
        <v>9.695282488893274E-2</v>
      </c>
      <c r="W417" s="144">
        <f t="shared" ca="1" si="681"/>
        <v>7.4696910861447932E-2</v>
      </c>
      <c r="X417" s="144">
        <f t="shared" ca="1" si="681"/>
        <v>5.1895805800904964E-2</v>
      </c>
      <c r="Y417" s="144">
        <f t="shared" ca="1" si="681"/>
        <v>3.4793752655908464E-2</v>
      </c>
      <c r="Z417" s="144">
        <f t="shared" ca="1" si="681"/>
        <v>2.5914629955418916E-2</v>
      </c>
      <c r="AA417" s="144">
        <f t="shared" ca="1" si="681"/>
        <v>2.3757066688863623E-2</v>
      </c>
      <c r="AB417" s="144">
        <f t="shared" ca="1" si="681"/>
        <v>2.5369836659182406E-2</v>
      </c>
      <c r="AC417" s="144">
        <f t="shared" ca="1" si="681"/>
        <v>2.8311476068016959E-2</v>
      </c>
      <c r="AD417" s="144">
        <f t="shared" ca="1" si="681"/>
        <v>3.1103198858656249E-2</v>
      </c>
      <c r="AE417" s="144">
        <f t="shared" ca="1" si="681"/>
        <v>3.2992946289531797E-2</v>
      </c>
      <c r="AF417" s="144">
        <f t="shared" ca="1" si="681"/>
        <v>3.3652758016874416E-2</v>
      </c>
      <c r="AG417" s="15"/>
      <c r="AH417" s="80">
        <f t="shared" si="682"/>
        <v>45.000010000000003</v>
      </c>
      <c r="AI417" s="140">
        <f t="shared" ca="1" si="683"/>
        <v>0.11799577794790914</v>
      </c>
      <c r="AJ417" s="140">
        <f t="shared" ca="1" si="683"/>
        <v>0.11250946507647637</v>
      </c>
      <c r="AK417" s="140">
        <f t="shared" ca="1" si="683"/>
        <v>9.695282488893274E-2</v>
      </c>
      <c r="AL417" s="140">
        <f t="shared" ca="1" si="683"/>
        <v>7.4696910861447932E-2</v>
      </c>
      <c r="AM417" s="140">
        <f t="shared" ca="1" si="683"/>
        <v>5.1895805800904964E-2</v>
      </c>
      <c r="AN417" s="140">
        <f t="shared" ca="1" si="683"/>
        <v>3.4793752655908464E-2</v>
      </c>
      <c r="AO417" s="140">
        <f t="shared" ca="1" si="683"/>
        <v>2.5914629955418916E-2</v>
      </c>
      <c r="AP417" s="140">
        <f t="shared" ca="1" si="683"/>
        <v>2.3757066688863623E-2</v>
      </c>
      <c r="AQ417" s="140">
        <f t="shared" ca="1" si="683"/>
        <v>2.5369836659182406E-2</v>
      </c>
      <c r="AR417" s="140">
        <f t="shared" ca="1" si="683"/>
        <v>2.8311476068016959E-2</v>
      </c>
      <c r="AS417" s="140">
        <f t="shared" ca="1" si="683"/>
        <v>3.1103198858656249E-2</v>
      </c>
      <c r="AT417" s="140">
        <f t="shared" ca="1" si="683"/>
        <v>3.2992946289531797E-2</v>
      </c>
      <c r="AU417" s="140">
        <f t="shared" ca="1" si="683"/>
        <v>3.3652758016874416E-2</v>
      </c>
      <c r="AV417" s="168"/>
      <c r="AW417" s="80">
        <f t="shared" si="684"/>
        <v>45.000010000000003</v>
      </c>
      <c r="AX417" s="140">
        <f t="shared" ca="1" si="685"/>
        <v>4.2237385912212225E-2</v>
      </c>
      <c r="AY417" s="104">
        <f t="shared" ca="1" si="652"/>
        <v>39.520978886449996</v>
      </c>
      <c r="AZ417" s="104">
        <f t="shared" ca="1" si="652"/>
        <v>37.357641527349735</v>
      </c>
      <c r="BA417" s="104">
        <f t="shared" ca="1" si="652"/>
        <v>33.27187368006819</v>
      </c>
      <c r="BB417" s="104">
        <f t="shared" ca="1" si="652"/>
        <v>41.322871012506617</v>
      </c>
      <c r="BC417" s="104">
        <f t="shared" ca="1" si="652"/>
        <v>58.390784993577398</v>
      </c>
      <c r="BD417" s="104">
        <f t="shared" ca="1" si="652"/>
        <v>91.350095865902404</v>
      </c>
      <c r="BE417" s="104">
        <f t="shared" ca="1" si="652"/>
        <v>143.69683459629059</v>
      </c>
      <c r="BF417" s="104">
        <f t="shared" ca="1" si="652"/>
        <v>201.96128216056672</v>
      </c>
      <c r="BG417" s="104">
        <f t="shared" ca="1" si="652"/>
        <v>241.30074271326649</v>
      </c>
      <c r="BH417" s="104">
        <f t="shared" ca="1" si="652"/>
        <v>256.06580762265042</v>
      </c>
      <c r="BI417" s="104">
        <f t="shared" ca="1" si="652"/>
        <v>258.20151084999395</v>
      </c>
      <c r="BJ417" s="104">
        <f t="shared" ca="1" si="652"/>
        <v>257.84872207876685</v>
      </c>
      <c r="BK417" s="62"/>
      <c r="BL417" s="80">
        <f t="shared" si="686"/>
        <v>45.000010000000003</v>
      </c>
      <c r="BM417" s="140">
        <f t="shared" ca="1" si="687"/>
        <v>2.7968284231150563E-2</v>
      </c>
      <c r="BN417" s="140">
        <f t="shared" ca="1" si="687"/>
        <v>2.7052874926241116E-2</v>
      </c>
      <c r="BO417" s="140">
        <f t="shared" ca="1" si="687"/>
        <v>2.4506664843376359E-2</v>
      </c>
      <c r="BP417" s="140">
        <f t="shared" ca="1" si="687"/>
        <v>2.0918223207272043E-2</v>
      </c>
      <c r="BQ417" s="140">
        <f t="shared" ca="1" si="687"/>
        <v>1.7226844068306171E-2</v>
      </c>
      <c r="BR417" s="140">
        <f t="shared" ca="1" si="687"/>
        <v>1.464619651227889E-2</v>
      </c>
      <c r="BS417" s="140">
        <f t="shared" ca="1" si="687"/>
        <v>1.452253225464091E-2</v>
      </c>
      <c r="BT417" s="140">
        <f t="shared" ca="1" si="687"/>
        <v>1.4646196512278893E-2</v>
      </c>
      <c r="BU417" s="140">
        <f t="shared" ca="1" si="687"/>
        <v>1.7226844068306168E-2</v>
      </c>
      <c r="BV417" s="140">
        <f t="shared" ca="1" si="687"/>
        <v>2.091822320727206E-2</v>
      </c>
      <c r="BW417" s="140">
        <f t="shared" ca="1" si="687"/>
        <v>2.450666484337637E-2</v>
      </c>
      <c r="BX417" s="140">
        <f t="shared" ca="1" si="687"/>
        <v>2.7052874926241106E-2</v>
      </c>
      <c r="BY417" s="140">
        <f t="shared" ca="1" si="687"/>
        <v>2.796828423115057E-2</v>
      </c>
      <c r="BZ417" s="168"/>
      <c r="CA417" s="80">
        <f t="shared" si="688"/>
        <v>45.000010000000003</v>
      </c>
      <c r="CB417" s="140">
        <f t="shared" ca="1" si="689"/>
        <v>8.1667068056804182E-2</v>
      </c>
      <c r="CC417" s="140">
        <f t="shared" ca="1" si="689"/>
        <v>8.1974259866267302E-2</v>
      </c>
      <c r="CD417" s="140">
        <f t="shared" ca="1" si="689"/>
        <v>7.9334005056101678E-2</v>
      </c>
      <c r="CE417" s="140">
        <f t="shared" ca="1" si="689"/>
        <v>6.7939512398456428E-2</v>
      </c>
      <c r="CF417" s="140">
        <f t="shared" ca="1" si="689"/>
        <v>5.001486006740629E-2</v>
      </c>
      <c r="CG417" s="140">
        <f t="shared" ca="1" si="689"/>
        <v>3.4284630980081506E-2</v>
      </c>
      <c r="CH417" s="140">
        <f t="shared" ca="1" si="689"/>
        <v>2.5700156243004525E-2</v>
      </c>
      <c r="CI417" s="140">
        <f t="shared" ca="1" si="689"/>
        <v>2.3565408144918705E-2</v>
      </c>
      <c r="CJ417" s="140">
        <f t="shared" ca="1" si="689"/>
        <v>2.5068651955997633E-2</v>
      </c>
      <c r="CK417" s="140">
        <f t="shared" ca="1" si="689"/>
        <v>2.7733173045588672E-2</v>
      </c>
      <c r="CL417" s="140">
        <f t="shared" ca="1" si="689"/>
        <v>3.0034882020555268E-2</v>
      </c>
      <c r="CM417" s="140">
        <f t="shared" ca="1" si="689"/>
        <v>3.1345270862463206E-2</v>
      </c>
      <c r="CN417" s="140">
        <f t="shared" ca="1" si="689"/>
        <v>3.1725061606766893E-2</v>
      </c>
      <c r="CP417" s="80">
        <f t="shared" si="690"/>
        <v>45.000010000000003</v>
      </c>
      <c r="CQ417" s="140">
        <f t="shared" ca="1" si="691"/>
        <v>8.1667068056804182E-2</v>
      </c>
      <c r="CR417" s="140">
        <f t="shared" ca="1" si="691"/>
        <v>8.1974259866267302E-2</v>
      </c>
      <c r="CS417" s="140">
        <f t="shared" ca="1" si="691"/>
        <v>7.9334005056101678E-2</v>
      </c>
      <c r="CT417" s="140">
        <f t="shared" ca="1" si="691"/>
        <v>6.7939512398456428E-2</v>
      </c>
      <c r="CU417" s="140">
        <f t="shared" ca="1" si="691"/>
        <v>5.001486006740629E-2</v>
      </c>
      <c r="CV417" s="140">
        <f t="shared" ca="1" si="691"/>
        <v>3.4284630980081506E-2</v>
      </c>
      <c r="CW417" s="140">
        <f t="shared" ca="1" si="691"/>
        <v>2.5700156243004525E-2</v>
      </c>
      <c r="CX417" s="140">
        <f t="shared" ca="1" si="691"/>
        <v>2.3565408144918705E-2</v>
      </c>
      <c r="CY417" s="140">
        <f t="shared" ca="1" si="691"/>
        <v>2.5068651955997633E-2</v>
      </c>
      <c r="CZ417" s="140">
        <f t="shared" ca="1" si="691"/>
        <v>2.7733173045588672E-2</v>
      </c>
      <c r="DA417" s="140">
        <f t="shared" ca="1" si="691"/>
        <v>3.0034882020555268E-2</v>
      </c>
      <c r="DB417" s="140">
        <f t="shared" ca="1" si="691"/>
        <v>3.1345270862463206E-2</v>
      </c>
      <c r="DC417" s="140">
        <f t="shared" ca="1" si="691"/>
        <v>3.1725061606766893E-2</v>
      </c>
      <c r="DE417" s="80">
        <f t="shared" si="692"/>
        <v>45.000010000000003</v>
      </c>
      <c r="DF417" s="140">
        <f t="shared" ca="1" si="693"/>
        <v>3.7776093102784188E-2</v>
      </c>
      <c r="DG417" s="140">
        <f t="shared" ca="1" si="693"/>
        <v>3.8177165721534734E-2</v>
      </c>
      <c r="DH417" s="140">
        <f t="shared" ca="1" si="693"/>
        <v>3.923474817152188E-2</v>
      </c>
      <c r="DI417" s="140">
        <f t="shared" ca="1" si="693"/>
        <v>4.108117914837571E-2</v>
      </c>
      <c r="DJ417" s="140">
        <f t="shared" ca="1" si="693"/>
        <v>4.5337245592466796E-2</v>
      </c>
      <c r="DK417" s="140">
        <f t="shared" ca="1" si="693"/>
        <v>5.7293705645875229E-2</v>
      </c>
      <c r="DL417" s="140">
        <f t="shared" ca="1" si="693"/>
        <v>7.6699281456409946E-2</v>
      </c>
      <c r="DM417" s="140">
        <f t="shared" ca="1" si="693"/>
        <v>5.7293705645875263E-2</v>
      </c>
      <c r="DN417" s="140">
        <f t="shared" ca="1" si="693"/>
        <v>4.5337245592466803E-2</v>
      </c>
      <c r="DO417" s="140">
        <f t="shared" ca="1" si="693"/>
        <v>4.1081179148375745E-2</v>
      </c>
      <c r="DP417" s="140">
        <f t="shared" ca="1" si="693"/>
        <v>3.9234748171521894E-2</v>
      </c>
      <c r="DQ417" s="140">
        <f t="shared" ca="1" si="693"/>
        <v>3.8177165721534734E-2</v>
      </c>
      <c r="DR417" s="140">
        <f t="shared" ca="1" si="693"/>
        <v>3.7776093102784201E-2</v>
      </c>
      <c r="DT417" s="80">
        <f t="shared" si="694"/>
        <v>45.000010000000003</v>
      </c>
      <c r="DU417" s="140">
        <f t="shared" ca="1" si="695"/>
        <v>0.11799577794790914</v>
      </c>
      <c r="DV417" s="140">
        <f t="shared" ca="1" si="695"/>
        <v>0.11250946507647637</v>
      </c>
      <c r="DW417" s="140">
        <f t="shared" ca="1" si="695"/>
        <v>9.695282488893274E-2</v>
      </c>
      <c r="DX417" s="140">
        <f t="shared" ca="1" si="695"/>
        <v>7.4696910861447932E-2</v>
      </c>
      <c r="DY417" s="140">
        <f t="shared" ca="1" si="695"/>
        <v>5.1895805800904964E-2</v>
      </c>
      <c r="DZ417" s="140">
        <f t="shared" ca="1" si="695"/>
        <v>3.4793752655908464E-2</v>
      </c>
      <c r="EA417" s="140">
        <f t="shared" ca="1" si="695"/>
        <v>2.5914629955418916E-2</v>
      </c>
      <c r="EB417" s="140">
        <f t="shared" ca="1" si="695"/>
        <v>2.3757066688863623E-2</v>
      </c>
      <c r="EC417" s="140">
        <f t="shared" ca="1" si="695"/>
        <v>2.5369836659182406E-2</v>
      </c>
      <c r="ED417" s="140">
        <f t="shared" ca="1" si="695"/>
        <v>2.8311476068016959E-2</v>
      </c>
      <c r="EE417" s="140">
        <f t="shared" ca="1" si="695"/>
        <v>3.1103198858656249E-2</v>
      </c>
      <c r="EF417" s="140">
        <f t="shared" ca="1" si="695"/>
        <v>3.2992946289531797E-2</v>
      </c>
      <c r="EG417" s="140">
        <f t="shared" ca="1" si="695"/>
        <v>3.3652758016874416E-2</v>
      </c>
      <c r="EI417" s="80">
        <f t="shared" si="696"/>
        <v>45.000010000000003</v>
      </c>
      <c r="EJ417" s="140">
        <f t="shared" ca="1" si="697"/>
        <v>0.11799577794790914</v>
      </c>
      <c r="EK417" s="140">
        <f t="shared" ca="1" si="697"/>
        <v>0.11250946507647637</v>
      </c>
      <c r="EL417" s="140">
        <f t="shared" ca="1" si="697"/>
        <v>9.695282488893274E-2</v>
      </c>
      <c r="EM417" s="140">
        <f t="shared" ca="1" si="697"/>
        <v>7.4696910861447932E-2</v>
      </c>
      <c r="EN417" s="140">
        <f t="shared" ca="1" si="697"/>
        <v>5.1895805800904964E-2</v>
      </c>
      <c r="EO417" s="140">
        <f t="shared" ca="1" si="697"/>
        <v>3.4793752655908464E-2</v>
      </c>
      <c r="EP417" s="140">
        <f t="shared" ca="1" si="697"/>
        <v>2.5914629955418916E-2</v>
      </c>
      <c r="EQ417" s="140">
        <f t="shared" ca="1" si="697"/>
        <v>2.3757066688863623E-2</v>
      </c>
      <c r="ER417" s="140">
        <f t="shared" ca="1" si="697"/>
        <v>2.5369836659182406E-2</v>
      </c>
      <c r="ES417" s="140">
        <f t="shared" ca="1" si="697"/>
        <v>2.8311476068016959E-2</v>
      </c>
      <c r="ET417" s="140">
        <f t="shared" ca="1" si="697"/>
        <v>3.1103198858656249E-2</v>
      </c>
      <c r="EU417" s="140">
        <f t="shared" ca="1" si="697"/>
        <v>3.2992946289531797E-2</v>
      </c>
      <c r="EV417" s="140">
        <f t="shared" ca="1" si="697"/>
        <v>3.3652758016874416E-2</v>
      </c>
      <c r="EX417" s="80">
        <f t="shared" si="698"/>
        <v>45.000010000000003</v>
      </c>
      <c r="EY417" s="104" t="e">
        <f t="shared" ca="1" si="699"/>
        <v>#DIV/0!</v>
      </c>
      <c r="EZ417" s="104" t="e">
        <f t="shared" ca="1" si="699"/>
        <v>#DIV/0!</v>
      </c>
      <c r="FA417" s="104" t="e">
        <f t="shared" ca="1" si="699"/>
        <v>#DIV/0!</v>
      </c>
      <c r="FB417" s="104" t="e">
        <f t="shared" ca="1" si="699"/>
        <v>#DIV/0!</v>
      </c>
      <c r="FC417" s="104" t="e">
        <f t="shared" ca="1" si="699"/>
        <v>#DIV/0!</v>
      </c>
      <c r="FD417" s="104" t="e">
        <f t="shared" ca="1" si="699"/>
        <v>#DIV/0!</v>
      </c>
      <c r="FE417" s="104" t="e">
        <f t="shared" ca="1" si="699"/>
        <v>#DIV/0!</v>
      </c>
      <c r="FF417" s="104" t="e">
        <f t="shared" ca="1" si="699"/>
        <v>#DIV/0!</v>
      </c>
      <c r="FG417" s="104" t="e">
        <f t="shared" ca="1" si="699"/>
        <v>#DIV/0!</v>
      </c>
      <c r="FH417" s="104" t="e">
        <f t="shared" ca="1" si="699"/>
        <v>#DIV/0!</v>
      </c>
      <c r="FI417" s="104" t="e">
        <f t="shared" ca="1" si="699"/>
        <v>#DIV/0!</v>
      </c>
      <c r="FJ417" s="104" t="e">
        <f t="shared" ca="1" si="699"/>
        <v>#DIV/0!</v>
      </c>
      <c r="FK417" s="104" t="e">
        <f t="shared" ca="1" si="699"/>
        <v>#DIV/0!</v>
      </c>
      <c r="FM417" s="80">
        <f t="shared" si="700"/>
        <v>45.000010000000003</v>
      </c>
      <c r="FN417" s="104" t="e">
        <f t="shared" ca="1" si="701"/>
        <v>#DIV/0!</v>
      </c>
      <c r="FO417" s="104" t="e">
        <f t="shared" ca="1" si="701"/>
        <v>#DIV/0!</v>
      </c>
      <c r="FP417" s="104" t="e">
        <f t="shared" ca="1" si="701"/>
        <v>#DIV/0!</v>
      </c>
      <c r="FQ417" s="104" t="e">
        <f t="shared" ca="1" si="701"/>
        <v>#DIV/0!</v>
      </c>
      <c r="FR417" s="104" t="e">
        <f t="shared" ca="1" si="701"/>
        <v>#DIV/0!</v>
      </c>
      <c r="FS417" s="104" t="e">
        <f t="shared" ca="1" si="701"/>
        <v>#DIV/0!</v>
      </c>
      <c r="FT417" s="104" t="e">
        <f t="shared" ca="1" si="701"/>
        <v>#DIV/0!</v>
      </c>
      <c r="FU417" s="104" t="e">
        <f t="shared" ca="1" si="701"/>
        <v>#DIV/0!</v>
      </c>
      <c r="FV417" s="104" t="e">
        <f t="shared" ca="1" si="701"/>
        <v>#DIV/0!</v>
      </c>
      <c r="FW417" s="104" t="e">
        <f t="shared" ca="1" si="701"/>
        <v>#DIV/0!</v>
      </c>
      <c r="FX417" s="104" t="e">
        <f t="shared" ca="1" si="701"/>
        <v>#DIV/0!</v>
      </c>
      <c r="FY417" s="104" t="e">
        <f t="shared" ca="1" si="701"/>
        <v>#DIV/0!</v>
      </c>
      <c r="FZ417" s="104" t="e">
        <f t="shared" ca="1" si="701"/>
        <v>#DIV/0!</v>
      </c>
    </row>
    <row r="418" spans="13:182">
      <c r="O418" s="64"/>
      <c r="P418" s="64"/>
      <c r="S418" s="26">
        <f t="shared" si="680"/>
        <v>52.500010000000003</v>
      </c>
      <c r="T418" s="144">
        <f t="shared" ca="1" si="702"/>
        <v>0.11412545623724354</v>
      </c>
      <c r="U418" s="144">
        <f t="shared" ca="1" si="681"/>
        <v>0.10929619647346261</v>
      </c>
      <c r="V418" s="144">
        <f t="shared" ca="1" si="681"/>
        <v>9.5510584596468467E-2</v>
      </c>
      <c r="W418" s="144">
        <f t="shared" ca="1" si="681"/>
        <v>7.5319430913404345E-2</v>
      </c>
      <c r="X418" s="144">
        <f t="shared" ca="1" si="681"/>
        <v>5.3452427370850465E-2</v>
      </c>
      <c r="Y418" s="144">
        <f t="shared" ca="1" si="681"/>
        <v>3.5240886149043457E-2</v>
      </c>
      <c r="Z418" s="144">
        <f t="shared" ca="1" si="681"/>
        <v>2.3757066688863623E-2</v>
      </c>
      <c r="AA418" s="144">
        <f t="shared" ca="1" si="681"/>
        <v>1.8752878431879672E-2</v>
      </c>
      <c r="AB418" s="144">
        <f t="shared" ca="1" si="681"/>
        <v>1.8093676788185544E-2</v>
      </c>
      <c r="AC418" s="144">
        <f t="shared" ca="1" si="681"/>
        <v>1.9519373489356513E-2</v>
      </c>
      <c r="AD418" s="144">
        <f t="shared" ca="1" si="681"/>
        <v>2.1418671631076844E-2</v>
      </c>
      <c r="AE418" s="144">
        <f t="shared" ca="1" si="681"/>
        <v>2.2856880637628769E-2</v>
      </c>
      <c r="AF418" s="144">
        <f t="shared" ca="1" si="681"/>
        <v>2.3380440806759707E-2</v>
      </c>
      <c r="AG418" s="15"/>
      <c r="AH418" s="80">
        <f t="shared" si="682"/>
        <v>52.500010000000003</v>
      </c>
      <c r="AI418" s="140">
        <f t="shared" ca="1" si="683"/>
        <v>0.11412545623724354</v>
      </c>
      <c r="AJ418" s="140">
        <f t="shared" ca="1" si="683"/>
        <v>0.10929619647346261</v>
      </c>
      <c r="AK418" s="140">
        <f t="shared" ca="1" si="683"/>
        <v>9.5510584596468467E-2</v>
      </c>
      <c r="AL418" s="140">
        <f t="shared" ca="1" si="683"/>
        <v>7.5319430913404345E-2</v>
      </c>
      <c r="AM418" s="140">
        <f t="shared" ca="1" si="683"/>
        <v>5.3452427370850465E-2</v>
      </c>
      <c r="AN418" s="140">
        <f t="shared" ca="1" si="683"/>
        <v>3.5240886149043457E-2</v>
      </c>
      <c r="AO418" s="140">
        <f t="shared" ca="1" si="683"/>
        <v>2.3757066688863623E-2</v>
      </c>
      <c r="AP418" s="140">
        <f t="shared" ca="1" si="683"/>
        <v>1.8752878431879672E-2</v>
      </c>
      <c r="AQ418" s="140">
        <f t="shared" ca="1" si="683"/>
        <v>1.8093676788185544E-2</v>
      </c>
      <c r="AR418" s="140">
        <f t="shared" ca="1" si="683"/>
        <v>1.9519373489356513E-2</v>
      </c>
      <c r="AS418" s="140">
        <f t="shared" ca="1" si="683"/>
        <v>2.1418671631076844E-2</v>
      </c>
      <c r="AT418" s="140">
        <f t="shared" ca="1" si="683"/>
        <v>2.2856880637628769E-2</v>
      </c>
      <c r="AU418" s="140">
        <f t="shared" ca="1" si="683"/>
        <v>2.3380440806759707E-2</v>
      </c>
      <c r="AV418" s="168"/>
      <c r="AW418" s="80">
        <f t="shared" si="684"/>
        <v>52.500010000000003</v>
      </c>
      <c r="AX418" s="140">
        <f t="shared" ca="1" si="685"/>
        <v>6.1310095237932231E-2</v>
      </c>
      <c r="AY418" s="104">
        <f t="shared" ca="1" si="652"/>
        <v>35.229148721437113</v>
      </c>
      <c r="AZ418" s="104">
        <f t="shared" ca="1" si="652"/>
        <v>33.271873680068182</v>
      </c>
      <c r="BA418" s="104">
        <f t="shared" ca="1" si="652"/>
        <v>37.357641527349728</v>
      </c>
      <c r="BB418" s="104">
        <f t="shared" ca="1" si="652"/>
        <v>45.84690129350836</v>
      </c>
      <c r="BC418" s="104">
        <f t="shared" ca="1" si="652"/>
        <v>62.716409862595356</v>
      </c>
      <c r="BD418" s="104">
        <f t="shared" ca="1" si="652"/>
        <v>93.987366549907208</v>
      </c>
      <c r="BE418" s="104">
        <f t="shared" ca="1" si="652"/>
        <v>144.1069093577803</v>
      </c>
      <c r="BF418" s="104">
        <f t="shared" ca="1" si="652"/>
        <v>205.44452772204858</v>
      </c>
      <c r="BG418" s="104">
        <f t="shared" ca="1" si="652"/>
        <v>256.06580762265042</v>
      </c>
      <c r="BH418" s="104">
        <f t="shared" ca="1" si="652"/>
        <v>282.76411409666218</v>
      </c>
      <c r="BI418" s="104">
        <f t="shared" ca="1" si="652"/>
        <v>291.7939778969656</v>
      </c>
      <c r="BJ418" s="104">
        <f t="shared" ca="1" si="652"/>
        <v>293.478752324217</v>
      </c>
      <c r="BK418" s="62"/>
      <c r="BL418" s="80">
        <f t="shared" si="686"/>
        <v>52.500010000000003</v>
      </c>
      <c r="BM418" s="140">
        <f t="shared" ca="1" si="687"/>
        <v>3.9831944149692634E-2</v>
      </c>
      <c r="BN418" s="140">
        <f t="shared" ca="1" si="687"/>
        <v>3.8682323603675149E-2</v>
      </c>
      <c r="BO418" s="140">
        <f t="shared" ca="1" si="687"/>
        <v>3.5431105059992599E-2</v>
      </c>
      <c r="BP418" s="140">
        <f t="shared" ca="1" si="687"/>
        <v>3.0662612161655015E-2</v>
      </c>
      <c r="BQ418" s="140">
        <f t="shared" ca="1" si="687"/>
        <v>2.5319674446424766E-2</v>
      </c>
      <c r="BR418" s="140">
        <f t="shared" ca="1" si="687"/>
        <v>2.0646528076226373E-2</v>
      </c>
      <c r="BS418" s="140">
        <f t="shared" ca="1" si="687"/>
        <v>1.4646196512278893E-2</v>
      </c>
      <c r="BT418" s="140">
        <f t="shared" ca="1" si="687"/>
        <v>1.2430712701575119E-2</v>
      </c>
      <c r="BU418" s="140">
        <f t="shared" ca="1" si="687"/>
        <v>1.2971656148189209E-2</v>
      </c>
      <c r="BV418" s="140">
        <f t="shared" ca="1" si="687"/>
        <v>1.5028984217251306E-2</v>
      </c>
      <c r="BW418" s="140">
        <f t="shared" ca="1" si="687"/>
        <v>1.7436869148641079E-2</v>
      </c>
      <c r="BX418" s="140">
        <f t="shared" ca="1" si="687"/>
        <v>1.9272615477404883E-2</v>
      </c>
      <c r="BY418" s="140">
        <f t="shared" ca="1" si="687"/>
        <v>1.9951150935067788E-2</v>
      </c>
      <c r="BZ418" s="168"/>
      <c r="CA418" s="80">
        <f t="shared" si="688"/>
        <v>52.500010000000003</v>
      </c>
      <c r="CB418" s="140">
        <f t="shared" ca="1" si="689"/>
        <v>7.6172276124944108E-2</v>
      </c>
      <c r="CC418" s="140">
        <f t="shared" ca="1" si="689"/>
        <v>7.6859368776440756E-2</v>
      </c>
      <c r="CD418" s="140">
        <f t="shared" ca="1" si="689"/>
        <v>7.5761867070350222E-2</v>
      </c>
      <c r="CE418" s="140">
        <f t="shared" ca="1" si="689"/>
        <v>6.7071849629044486E-2</v>
      </c>
      <c r="CF418" s="140">
        <f t="shared" ca="1" si="689"/>
        <v>5.0994306888975438E-2</v>
      </c>
      <c r="CG418" s="140">
        <f t="shared" ca="1" si="689"/>
        <v>3.4615438640746357E-2</v>
      </c>
      <c r="CH418" s="140">
        <f t="shared" ca="1" si="689"/>
        <v>2.3565408144918705E-2</v>
      </c>
      <c r="CI418" s="140">
        <f t="shared" ca="1" si="689"/>
        <v>1.8645327583627636E-2</v>
      </c>
      <c r="CJ418" s="140">
        <f t="shared" ca="1" si="689"/>
        <v>1.7969931551312889E-2</v>
      </c>
      <c r="CK418" s="140">
        <f t="shared" ca="1" si="689"/>
        <v>1.9303737928058808E-2</v>
      </c>
      <c r="CL418" s="140">
        <f t="shared" ca="1" si="689"/>
        <v>2.1015423692024988E-2</v>
      </c>
      <c r="CM418" s="140">
        <f t="shared" ca="1" si="689"/>
        <v>2.2211081411725578E-2</v>
      </c>
      <c r="CN418" s="140">
        <f t="shared" ca="1" si="689"/>
        <v>2.261127867238533E-2</v>
      </c>
      <c r="CP418" s="80">
        <f t="shared" si="690"/>
        <v>52.500010000000003</v>
      </c>
      <c r="CQ418" s="140">
        <f t="shared" ca="1" si="691"/>
        <v>7.6172276124944108E-2</v>
      </c>
      <c r="CR418" s="140">
        <f t="shared" ca="1" si="691"/>
        <v>7.6859368776440756E-2</v>
      </c>
      <c r="CS418" s="140">
        <f t="shared" ca="1" si="691"/>
        <v>7.5761867070350222E-2</v>
      </c>
      <c r="CT418" s="140">
        <f t="shared" ca="1" si="691"/>
        <v>6.7071849629044486E-2</v>
      </c>
      <c r="CU418" s="140">
        <f t="shared" ca="1" si="691"/>
        <v>5.0994306888975438E-2</v>
      </c>
      <c r="CV418" s="140">
        <f t="shared" ca="1" si="691"/>
        <v>3.4615438640746357E-2</v>
      </c>
      <c r="CW418" s="140">
        <f t="shared" ca="1" si="691"/>
        <v>2.3565408144918705E-2</v>
      </c>
      <c r="CX418" s="140">
        <f t="shared" ca="1" si="691"/>
        <v>1.8645327583627636E-2</v>
      </c>
      <c r="CY418" s="140">
        <f t="shared" ca="1" si="691"/>
        <v>1.7969931551312889E-2</v>
      </c>
      <c r="CZ418" s="140">
        <f t="shared" ca="1" si="691"/>
        <v>1.9303737928058808E-2</v>
      </c>
      <c r="DA418" s="140">
        <f t="shared" ca="1" si="691"/>
        <v>2.1015423692024988E-2</v>
      </c>
      <c r="DB418" s="140">
        <f t="shared" ca="1" si="691"/>
        <v>2.2211081411725578E-2</v>
      </c>
      <c r="DC418" s="140">
        <f t="shared" ca="1" si="691"/>
        <v>2.261127867238533E-2</v>
      </c>
      <c r="DE418" s="80">
        <f t="shared" si="692"/>
        <v>52.500010000000003</v>
      </c>
      <c r="DF418" s="140">
        <f t="shared" ca="1" si="693"/>
        <v>4.7950232009542348E-2</v>
      </c>
      <c r="DG418" s="140">
        <f t="shared" ca="1" si="693"/>
        <v>4.9089227941483481E-2</v>
      </c>
      <c r="DH418" s="140">
        <f t="shared" ca="1" si="693"/>
        <v>5.2206633020620383E-2</v>
      </c>
      <c r="DI418" s="140">
        <f t="shared" ca="1" si="693"/>
        <v>5.7187294890029015E-2</v>
      </c>
      <c r="DJ418" s="140">
        <f t="shared" ca="1" si="693"/>
        <v>6.5361109987202431E-2</v>
      </c>
      <c r="DK418" s="140">
        <f t="shared" ca="1" si="693"/>
        <v>7.5032628651849301E-2</v>
      </c>
      <c r="DL418" s="140">
        <f t="shared" ca="1" si="693"/>
        <v>5.7293705645875263E-2</v>
      </c>
      <c r="DM418" s="140">
        <f t="shared" ca="1" si="693"/>
        <v>3.6995876862176001E-2</v>
      </c>
      <c r="DN418" s="140">
        <f t="shared" ca="1" si="693"/>
        <v>2.9233389919910525E-2</v>
      </c>
      <c r="DO418" s="140">
        <f t="shared" ca="1" si="693"/>
        <v>2.7111278798550707E-2</v>
      </c>
      <c r="DP418" s="140">
        <f t="shared" ca="1" si="693"/>
        <v>2.6755796199767295E-2</v>
      </c>
      <c r="DQ418" s="140">
        <f t="shared" ca="1" si="693"/>
        <v>2.6727621343681784E-2</v>
      </c>
      <c r="DR418" s="140">
        <f t="shared" ca="1" si="693"/>
        <v>2.671117844146494E-2</v>
      </c>
      <c r="DT418" s="80">
        <f t="shared" si="694"/>
        <v>52.500010000000003</v>
      </c>
      <c r="DU418" s="140">
        <f t="shared" ca="1" si="695"/>
        <v>0.11412545623724354</v>
      </c>
      <c r="DV418" s="140">
        <f t="shared" ca="1" si="695"/>
        <v>0.10929619647346261</v>
      </c>
      <c r="DW418" s="140">
        <f t="shared" ca="1" si="695"/>
        <v>9.5510584596468467E-2</v>
      </c>
      <c r="DX418" s="140">
        <f t="shared" ca="1" si="695"/>
        <v>7.5319430913404345E-2</v>
      </c>
      <c r="DY418" s="140">
        <f t="shared" ca="1" si="695"/>
        <v>5.3452427370850465E-2</v>
      </c>
      <c r="DZ418" s="140">
        <f t="shared" ca="1" si="695"/>
        <v>3.5240886149043457E-2</v>
      </c>
      <c r="EA418" s="140">
        <f t="shared" ca="1" si="695"/>
        <v>2.3757066688863623E-2</v>
      </c>
      <c r="EB418" s="140">
        <f t="shared" ca="1" si="695"/>
        <v>1.8752878431879672E-2</v>
      </c>
      <c r="EC418" s="140">
        <f t="shared" ca="1" si="695"/>
        <v>1.8093676788185544E-2</v>
      </c>
      <c r="ED418" s="140">
        <f t="shared" ca="1" si="695"/>
        <v>1.9519373489356513E-2</v>
      </c>
      <c r="EE418" s="140">
        <f t="shared" ca="1" si="695"/>
        <v>2.1418671631076844E-2</v>
      </c>
      <c r="EF418" s="140">
        <f t="shared" ca="1" si="695"/>
        <v>2.2856880637628769E-2</v>
      </c>
      <c r="EG418" s="140">
        <f t="shared" ca="1" si="695"/>
        <v>2.3380440806759707E-2</v>
      </c>
      <c r="EI418" s="80">
        <f t="shared" si="696"/>
        <v>52.500010000000003</v>
      </c>
      <c r="EJ418" s="140">
        <f t="shared" ca="1" si="697"/>
        <v>0.11412545623724354</v>
      </c>
      <c r="EK418" s="140">
        <f t="shared" ca="1" si="697"/>
        <v>0.10929619647346261</v>
      </c>
      <c r="EL418" s="140">
        <f t="shared" ca="1" si="697"/>
        <v>9.5510584596468467E-2</v>
      </c>
      <c r="EM418" s="140">
        <f t="shared" ca="1" si="697"/>
        <v>7.5319430913404345E-2</v>
      </c>
      <c r="EN418" s="140">
        <f t="shared" ca="1" si="697"/>
        <v>5.3452427370850465E-2</v>
      </c>
      <c r="EO418" s="140">
        <f t="shared" ca="1" si="697"/>
        <v>3.5240886149043457E-2</v>
      </c>
      <c r="EP418" s="140">
        <f t="shared" ca="1" si="697"/>
        <v>2.3757066688863623E-2</v>
      </c>
      <c r="EQ418" s="140">
        <f t="shared" ca="1" si="697"/>
        <v>1.8752878431879672E-2</v>
      </c>
      <c r="ER418" s="140">
        <f t="shared" ca="1" si="697"/>
        <v>1.8093676788185544E-2</v>
      </c>
      <c r="ES418" s="140">
        <f t="shared" ca="1" si="697"/>
        <v>1.9519373489356513E-2</v>
      </c>
      <c r="ET418" s="140">
        <f t="shared" ca="1" si="697"/>
        <v>2.1418671631076844E-2</v>
      </c>
      <c r="EU418" s="140">
        <f t="shared" ca="1" si="697"/>
        <v>2.2856880637628769E-2</v>
      </c>
      <c r="EV418" s="140">
        <f t="shared" ca="1" si="697"/>
        <v>2.3380440806759707E-2</v>
      </c>
      <c r="EX418" s="80">
        <f t="shared" si="698"/>
        <v>52.500010000000003</v>
      </c>
      <c r="EY418" s="104" t="e">
        <f t="shared" ca="1" si="699"/>
        <v>#DIV/0!</v>
      </c>
      <c r="EZ418" s="104" t="e">
        <f t="shared" ca="1" si="699"/>
        <v>#DIV/0!</v>
      </c>
      <c r="FA418" s="104" t="e">
        <f t="shared" ca="1" si="699"/>
        <v>#DIV/0!</v>
      </c>
      <c r="FB418" s="104" t="e">
        <f t="shared" ca="1" si="699"/>
        <v>#DIV/0!</v>
      </c>
      <c r="FC418" s="104" t="e">
        <f t="shared" ca="1" si="699"/>
        <v>#DIV/0!</v>
      </c>
      <c r="FD418" s="104" t="e">
        <f t="shared" ca="1" si="699"/>
        <v>#DIV/0!</v>
      </c>
      <c r="FE418" s="104" t="e">
        <f t="shared" ca="1" si="699"/>
        <v>#DIV/0!</v>
      </c>
      <c r="FF418" s="104" t="e">
        <f t="shared" ca="1" si="699"/>
        <v>#DIV/0!</v>
      </c>
      <c r="FG418" s="104" t="e">
        <f t="shared" ca="1" si="699"/>
        <v>#DIV/0!</v>
      </c>
      <c r="FH418" s="104" t="e">
        <f t="shared" ca="1" si="699"/>
        <v>#DIV/0!</v>
      </c>
      <c r="FI418" s="104" t="e">
        <f t="shared" ca="1" si="699"/>
        <v>#DIV/0!</v>
      </c>
      <c r="FJ418" s="104" t="e">
        <f t="shared" ca="1" si="699"/>
        <v>#DIV/0!</v>
      </c>
      <c r="FK418" s="104" t="e">
        <f t="shared" ca="1" si="699"/>
        <v>#DIV/0!</v>
      </c>
      <c r="FM418" s="80">
        <f t="shared" si="700"/>
        <v>52.500010000000003</v>
      </c>
      <c r="FN418" s="104" t="e">
        <f t="shared" ca="1" si="701"/>
        <v>#DIV/0!</v>
      </c>
      <c r="FO418" s="104" t="e">
        <f t="shared" ca="1" si="701"/>
        <v>#DIV/0!</v>
      </c>
      <c r="FP418" s="104" t="e">
        <f t="shared" ca="1" si="701"/>
        <v>#DIV/0!</v>
      </c>
      <c r="FQ418" s="104" t="e">
        <f t="shared" ca="1" si="701"/>
        <v>#DIV/0!</v>
      </c>
      <c r="FR418" s="104" t="e">
        <f t="shared" ca="1" si="701"/>
        <v>#DIV/0!</v>
      </c>
      <c r="FS418" s="104" t="e">
        <f t="shared" ca="1" si="701"/>
        <v>#DIV/0!</v>
      </c>
      <c r="FT418" s="104" t="e">
        <f t="shared" ca="1" si="701"/>
        <v>#DIV/0!</v>
      </c>
      <c r="FU418" s="104" t="e">
        <f t="shared" ca="1" si="701"/>
        <v>#DIV/0!</v>
      </c>
      <c r="FV418" s="104" t="e">
        <f t="shared" ca="1" si="701"/>
        <v>#DIV/0!</v>
      </c>
      <c r="FW418" s="104" t="e">
        <f t="shared" ca="1" si="701"/>
        <v>#DIV/0!</v>
      </c>
      <c r="FX418" s="104" t="e">
        <f t="shared" ca="1" si="701"/>
        <v>#DIV/0!</v>
      </c>
      <c r="FY418" s="104" t="e">
        <f t="shared" ca="1" si="701"/>
        <v>#DIV/0!</v>
      </c>
      <c r="FZ418" s="104" t="e">
        <f t="shared" ca="1" si="701"/>
        <v>#DIV/0!</v>
      </c>
    </row>
    <row r="419" spans="13:182">
      <c r="O419" s="64"/>
      <c r="P419" s="64"/>
      <c r="S419" s="26">
        <f t="shared" si="680"/>
        <v>60.000010000000003</v>
      </c>
      <c r="T419" s="144">
        <f t="shared" ca="1" si="702"/>
        <v>0.11271826014254889</v>
      </c>
      <c r="U419" s="144">
        <f t="shared" ca="1" si="681"/>
        <v>0.10841758382851696</v>
      </c>
      <c r="V419" s="144">
        <f t="shared" ca="1" si="681"/>
        <v>9.6079124316976378E-2</v>
      </c>
      <c r="W419" s="144">
        <f t="shared" ca="1" si="681"/>
        <v>7.770482538847763E-2</v>
      </c>
      <c r="X419" s="144">
        <f t="shared" ca="1" si="681"/>
        <v>5.7025607414749907E-2</v>
      </c>
      <c r="Y419" s="144">
        <f t="shared" ca="1" si="681"/>
        <v>3.8532375681628338E-2</v>
      </c>
      <c r="Z419" s="144">
        <f t="shared" ca="1" si="681"/>
        <v>2.5369836659182399E-2</v>
      </c>
      <c r="AA419" s="144">
        <f t="shared" ca="1" si="681"/>
        <v>1.8093676788185544E-2</v>
      </c>
      <c r="AB419" s="144">
        <f t="shared" ca="1" si="681"/>
        <v>1.5331503531563118E-2</v>
      </c>
      <c r="AC419" s="144">
        <f t="shared" ca="1" si="681"/>
        <v>1.5171343212523187E-2</v>
      </c>
      <c r="AD419" s="144">
        <f t="shared" ca="1" si="681"/>
        <v>1.6035927580773542E-2</v>
      </c>
      <c r="AE419" s="144">
        <f t="shared" ca="1" si="681"/>
        <v>1.6907560046419585E-2</v>
      </c>
      <c r="AF419" s="144">
        <f t="shared" ca="1" si="681"/>
        <v>1.7252394154250058E-2</v>
      </c>
      <c r="AG419" s="15"/>
      <c r="AH419" s="80">
        <f t="shared" si="682"/>
        <v>60.000010000000003</v>
      </c>
      <c r="AI419" s="140">
        <f t="shared" ca="1" si="683"/>
        <v>0.11271826014254889</v>
      </c>
      <c r="AJ419" s="140">
        <f t="shared" ca="1" si="683"/>
        <v>0.10841758382851696</v>
      </c>
      <c r="AK419" s="140">
        <f t="shared" ca="1" si="683"/>
        <v>9.6079124316976378E-2</v>
      </c>
      <c r="AL419" s="140">
        <f t="shared" ca="1" si="683"/>
        <v>7.770482538847763E-2</v>
      </c>
      <c r="AM419" s="140">
        <f t="shared" ca="1" si="683"/>
        <v>5.7025607414749907E-2</v>
      </c>
      <c r="AN419" s="140">
        <f t="shared" ca="1" si="683"/>
        <v>3.8532375681628338E-2</v>
      </c>
      <c r="AO419" s="140">
        <f t="shared" ca="1" si="683"/>
        <v>2.5369836659182399E-2</v>
      </c>
      <c r="AP419" s="140">
        <f t="shared" ca="1" si="683"/>
        <v>1.8093676788185544E-2</v>
      </c>
      <c r="AQ419" s="140">
        <f t="shared" ca="1" si="683"/>
        <v>1.5331503531563118E-2</v>
      </c>
      <c r="AR419" s="140">
        <f t="shared" ca="1" si="683"/>
        <v>1.5171343212523187E-2</v>
      </c>
      <c r="AS419" s="140">
        <f t="shared" ca="1" si="683"/>
        <v>1.6035927580773542E-2</v>
      </c>
      <c r="AT419" s="140">
        <f t="shared" ca="1" si="683"/>
        <v>1.6907560046419585E-2</v>
      </c>
      <c r="AU419" s="140">
        <f t="shared" ca="1" si="683"/>
        <v>1.7252394154250058E-2</v>
      </c>
      <c r="AV419" s="168"/>
      <c r="AW419" s="80">
        <f t="shared" si="684"/>
        <v>60.000010000000003</v>
      </c>
      <c r="AX419" s="140">
        <f t="shared" ca="1" si="685"/>
        <v>8.1925664966941245E-2</v>
      </c>
      <c r="AY419" s="104">
        <f t="shared" ca="1" si="652"/>
        <v>33.27187368006819</v>
      </c>
      <c r="AZ419" s="104">
        <f t="shared" ca="1" si="652"/>
        <v>35.229148721437113</v>
      </c>
      <c r="BA419" s="104">
        <f t="shared" ca="1" si="652"/>
        <v>39.520978886450003</v>
      </c>
      <c r="BB419" s="104">
        <f t="shared" ca="1" si="652"/>
        <v>48.129204945150953</v>
      </c>
      <c r="BC419" s="104">
        <f t="shared" ca="1" si="652"/>
        <v>64.67880847571719</v>
      </c>
      <c r="BD419" s="104">
        <f t="shared" ca="1" si="652"/>
        <v>94.61747925157519</v>
      </c>
      <c r="BE419" s="104">
        <f t="shared" ca="1" si="652"/>
        <v>142.45564154505763</v>
      </c>
      <c r="BF419" s="104">
        <f t="shared" ca="1" si="652"/>
        <v>203.23387273889998</v>
      </c>
      <c r="BG419" s="104">
        <f t="shared" ca="1" si="652"/>
        <v>258.20151084999395</v>
      </c>
      <c r="BH419" s="104">
        <f t="shared" ca="1" si="652"/>
        <v>291.7939778969656</v>
      </c>
      <c r="BI419" s="104">
        <f t="shared" ca="1" si="652"/>
        <v>305.85190413160166</v>
      </c>
      <c r="BJ419" s="104">
        <f t="shared" ca="1" si="652"/>
        <v>309.2195304503457</v>
      </c>
      <c r="BK419" s="62"/>
      <c r="BL419" s="80">
        <f t="shared" si="686"/>
        <v>60.000010000000003</v>
      </c>
      <c r="BM419" s="140">
        <f t="shared" ca="1" si="687"/>
        <v>5.5234754507962176E-2</v>
      </c>
      <c r="BN419" s="140">
        <f t="shared" ca="1" si="687"/>
        <v>5.3880185455733406E-2</v>
      </c>
      <c r="BO419" s="140">
        <f t="shared" ca="1" si="687"/>
        <v>5.000983083558716E-2</v>
      </c>
      <c r="BP419" s="140">
        <f t="shared" ca="1" si="687"/>
        <v>4.4197503689455998E-2</v>
      </c>
      <c r="BQ419" s="140">
        <f t="shared" ca="1" si="687"/>
        <v>3.7377595806137365E-2</v>
      </c>
      <c r="BR419" s="140">
        <f t="shared" ca="1" si="687"/>
        <v>2.5319674446424759E-2</v>
      </c>
      <c r="BS419" s="140">
        <f t="shared" ca="1" si="687"/>
        <v>1.7226844068306161E-2</v>
      </c>
      <c r="BT419" s="140">
        <f t="shared" ca="1" si="687"/>
        <v>1.2971656148189209E-2</v>
      </c>
      <c r="BU419" s="140">
        <f t="shared" ca="1" si="687"/>
        <v>1.1704755104658262E-2</v>
      </c>
      <c r="BV419" s="140">
        <f t="shared" ca="1" si="687"/>
        <v>1.2294503043830127E-2</v>
      </c>
      <c r="BW419" s="140">
        <f t="shared" ca="1" si="687"/>
        <v>1.3631627382881973E-2</v>
      </c>
      <c r="BX419" s="140">
        <f t="shared" ca="1" si="687"/>
        <v>1.4818807966534057E-2</v>
      </c>
      <c r="BY419" s="140">
        <f t="shared" ca="1" si="687"/>
        <v>1.5280414708030866E-2</v>
      </c>
      <c r="BZ419" s="168"/>
      <c r="CA419" s="80">
        <f t="shared" si="688"/>
        <v>60.000010000000003</v>
      </c>
      <c r="CB419" s="140">
        <f t="shared" ca="1" si="689"/>
        <v>6.7610884524227172E-2</v>
      </c>
      <c r="CC419" s="140">
        <f t="shared" ca="1" si="689"/>
        <v>6.9123723380163912E-2</v>
      </c>
      <c r="CD419" s="140">
        <f t="shared" ca="1" si="689"/>
        <v>7.0667793462023371E-2</v>
      </c>
      <c r="CE419" s="140">
        <f t="shared" ca="1" si="689"/>
        <v>6.5984073203500679E-2</v>
      </c>
      <c r="CF419" s="140">
        <f t="shared" ca="1" si="689"/>
        <v>5.3113761512555847E-2</v>
      </c>
      <c r="CG419" s="140">
        <f t="shared" ca="1" si="689"/>
        <v>3.7465216812112442E-2</v>
      </c>
      <c r="CH419" s="140">
        <f t="shared" ca="1" si="689"/>
        <v>2.5068651955997619E-2</v>
      </c>
      <c r="CI419" s="140">
        <f t="shared" ca="1" si="689"/>
        <v>1.7969931551312889E-2</v>
      </c>
      <c r="CJ419" s="140">
        <f t="shared" ca="1" si="689"/>
        <v>1.5234619180899238E-2</v>
      </c>
      <c r="CK419" s="140">
        <f t="shared" ca="1" si="689"/>
        <v>1.5038314384579355E-2</v>
      </c>
      <c r="CL419" s="140">
        <f t="shared" ca="1" si="689"/>
        <v>1.5805532321565223E-2</v>
      </c>
      <c r="CM419" s="140">
        <f t="shared" ca="1" si="689"/>
        <v>1.6537838599993519E-2</v>
      </c>
      <c r="CN419" s="140">
        <f t="shared" ca="1" si="689"/>
        <v>1.6807636030902243E-2</v>
      </c>
      <c r="CP419" s="80">
        <f t="shared" si="690"/>
        <v>60.000010000000003</v>
      </c>
      <c r="CQ419" s="140">
        <f t="shared" ca="1" si="691"/>
        <v>6.7610884524227172E-2</v>
      </c>
      <c r="CR419" s="140">
        <f t="shared" ca="1" si="691"/>
        <v>6.9123723380163912E-2</v>
      </c>
      <c r="CS419" s="140">
        <f t="shared" ca="1" si="691"/>
        <v>7.0667793462023371E-2</v>
      </c>
      <c r="CT419" s="140">
        <f t="shared" ca="1" si="691"/>
        <v>6.5984073203500679E-2</v>
      </c>
      <c r="CU419" s="140">
        <f t="shared" ca="1" si="691"/>
        <v>5.3113761512555847E-2</v>
      </c>
      <c r="CV419" s="140">
        <f t="shared" ca="1" si="691"/>
        <v>3.7465216812112442E-2</v>
      </c>
      <c r="CW419" s="140">
        <f t="shared" ca="1" si="691"/>
        <v>2.5068651955997619E-2</v>
      </c>
      <c r="CX419" s="140">
        <f t="shared" ca="1" si="691"/>
        <v>1.7969931551312889E-2</v>
      </c>
      <c r="CY419" s="140">
        <f t="shared" ca="1" si="691"/>
        <v>1.5234619180899238E-2</v>
      </c>
      <c r="CZ419" s="140">
        <f t="shared" ca="1" si="691"/>
        <v>1.5038314384579355E-2</v>
      </c>
      <c r="DA419" s="140">
        <f t="shared" ca="1" si="691"/>
        <v>1.5805532321565223E-2</v>
      </c>
      <c r="DB419" s="140">
        <f t="shared" ca="1" si="691"/>
        <v>1.6537838599993519E-2</v>
      </c>
      <c r="DC419" s="140">
        <f t="shared" ca="1" si="691"/>
        <v>1.6807636030902243E-2</v>
      </c>
      <c r="DE419" s="80">
        <f t="shared" si="692"/>
        <v>60.000010000000003</v>
      </c>
      <c r="DF419" s="140">
        <f t="shared" ca="1" si="693"/>
        <v>5.071520337117659E-2</v>
      </c>
      <c r="DG419" s="140">
        <f t="shared" ca="1" si="693"/>
        <v>5.2511725407670413E-2</v>
      </c>
      <c r="DH419" s="140">
        <f t="shared" ca="1" si="693"/>
        <v>5.72531528632996E-2</v>
      </c>
      <c r="DI419" s="140">
        <f t="shared" ca="1" si="693"/>
        <v>6.3714614162653879E-2</v>
      </c>
      <c r="DJ419" s="140">
        <f t="shared" ca="1" si="693"/>
        <v>6.9752461240863456E-2</v>
      </c>
      <c r="DK419" s="140">
        <f t="shared" ca="1" si="693"/>
        <v>6.5361109987202431E-2</v>
      </c>
      <c r="DL419" s="140">
        <f t="shared" ca="1" si="693"/>
        <v>4.5337245592466796E-2</v>
      </c>
      <c r="DM419" s="140">
        <f t="shared" ca="1" si="693"/>
        <v>2.9233389919910525E-2</v>
      </c>
      <c r="DN419" s="140">
        <f t="shared" ca="1" si="693"/>
        <v>2.1882048893389083E-2</v>
      </c>
      <c r="DO419" s="140">
        <f t="shared" ca="1" si="693"/>
        <v>1.9478949928253334E-2</v>
      </c>
      <c r="DP419" s="140">
        <f t="shared" ca="1" si="693"/>
        <v>1.9019206895679375E-2</v>
      </c>
      <c r="DQ419" s="140">
        <f t="shared" ca="1" si="693"/>
        <v>1.9048064132494057E-2</v>
      </c>
      <c r="DR419" s="140">
        <f t="shared" ca="1" si="693"/>
        <v>1.9079002256087933E-2</v>
      </c>
      <c r="DT419" s="80">
        <f t="shared" si="694"/>
        <v>60.000010000000003</v>
      </c>
      <c r="DU419" s="140">
        <f t="shared" ca="1" si="695"/>
        <v>0.11271826014254889</v>
      </c>
      <c r="DV419" s="140">
        <f t="shared" ca="1" si="695"/>
        <v>0.10841758382851696</v>
      </c>
      <c r="DW419" s="140">
        <f t="shared" ca="1" si="695"/>
        <v>9.6079124316976378E-2</v>
      </c>
      <c r="DX419" s="140">
        <f t="shared" ca="1" si="695"/>
        <v>7.770482538847763E-2</v>
      </c>
      <c r="DY419" s="140">
        <f t="shared" ca="1" si="695"/>
        <v>5.7025607414749907E-2</v>
      </c>
      <c r="DZ419" s="140">
        <f t="shared" ca="1" si="695"/>
        <v>3.8532375681628338E-2</v>
      </c>
      <c r="EA419" s="140">
        <f t="shared" ca="1" si="695"/>
        <v>2.5369836659182399E-2</v>
      </c>
      <c r="EB419" s="140">
        <f t="shared" ca="1" si="695"/>
        <v>1.8093676788185544E-2</v>
      </c>
      <c r="EC419" s="140">
        <f t="shared" ca="1" si="695"/>
        <v>1.5331503531563118E-2</v>
      </c>
      <c r="ED419" s="140">
        <f t="shared" ca="1" si="695"/>
        <v>1.5171343212523187E-2</v>
      </c>
      <c r="EE419" s="140">
        <f t="shared" ca="1" si="695"/>
        <v>1.6035927580773542E-2</v>
      </c>
      <c r="EF419" s="140">
        <f t="shared" ca="1" si="695"/>
        <v>1.6907560046419585E-2</v>
      </c>
      <c r="EG419" s="140">
        <f t="shared" ca="1" si="695"/>
        <v>1.7252394154250058E-2</v>
      </c>
      <c r="EI419" s="80">
        <f t="shared" si="696"/>
        <v>60.000010000000003</v>
      </c>
      <c r="EJ419" s="140">
        <f t="shared" ca="1" si="697"/>
        <v>0.11271826014254889</v>
      </c>
      <c r="EK419" s="140">
        <f t="shared" ca="1" si="697"/>
        <v>0.10841758382851696</v>
      </c>
      <c r="EL419" s="140">
        <f t="shared" ca="1" si="697"/>
        <v>9.6079124316976378E-2</v>
      </c>
      <c r="EM419" s="140">
        <f t="shared" ca="1" si="697"/>
        <v>7.770482538847763E-2</v>
      </c>
      <c r="EN419" s="140">
        <f t="shared" ca="1" si="697"/>
        <v>5.7025607414749907E-2</v>
      </c>
      <c r="EO419" s="140">
        <f t="shared" ca="1" si="697"/>
        <v>3.8532375681628338E-2</v>
      </c>
      <c r="EP419" s="140">
        <f t="shared" ca="1" si="697"/>
        <v>2.5369836659182399E-2</v>
      </c>
      <c r="EQ419" s="140">
        <f t="shared" ca="1" si="697"/>
        <v>1.8093676788185544E-2</v>
      </c>
      <c r="ER419" s="140">
        <f t="shared" ca="1" si="697"/>
        <v>1.5331503531563118E-2</v>
      </c>
      <c r="ES419" s="140">
        <f t="shared" ca="1" si="697"/>
        <v>1.5171343212523187E-2</v>
      </c>
      <c r="ET419" s="140">
        <f t="shared" ca="1" si="697"/>
        <v>1.6035927580773542E-2</v>
      </c>
      <c r="EU419" s="140">
        <f t="shared" ca="1" si="697"/>
        <v>1.6907560046419585E-2</v>
      </c>
      <c r="EV419" s="140">
        <f t="shared" ca="1" si="697"/>
        <v>1.7252394154250058E-2</v>
      </c>
      <c r="EX419" s="80">
        <f t="shared" si="698"/>
        <v>60.000010000000003</v>
      </c>
      <c r="EY419" s="104" t="e">
        <f t="shared" ca="1" si="699"/>
        <v>#DIV/0!</v>
      </c>
      <c r="EZ419" s="104" t="e">
        <f t="shared" ca="1" si="699"/>
        <v>#DIV/0!</v>
      </c>
      <c r="FA419" s="104" t="e">
        <f t="shared" ca="1" si="699"/>
        <v>#DIV/0!</v>
      </c>
      <c r="FB419" s="104" t="e">
        <f t="shared" ca="1" si="699"/>
        <v>#DIV/0!</v>
      </c>
      <c r="FC419" s="104" t="e">
        <f t="shared" ca="1" si="699"/>
        <v>#DIV/0!</v>
      </c>
      <c r="FD419" s="104" t="e">
        <f t="shared" ca="1" si="699"/>
        <v>#DIV/0!</v>
      </c>
      <c r="FE419" s="104" t="e">
        <f t="shared" ca="1" si="699"/>
        <v>#DIV/0!</v>
      </c>
      <c r="FF419" s="104" t="e">
        <f t="shared" ca="1" si="699"/>
        <v>#DIV/0!</v>
      </c>
      <c r="FG419" s="104" t="e">
        <f t="shared" ca="1" si="699"/>
        <v>#DIV/0!</v>
      </c>
      <c r="FH419" s="104" t="e">
        <f t="shared" ca="1" si="699"/>
        <v>#DIV/0!</v>
      </c>
      <c r="FI419" s="104" t="e">
        <f t="shared" ca="1" si="699"/>
        <v>#DIV/0!</v>
      </c>
      <c r="FJ419" s="104" t="e">
        <f t="shared" ca="1" si="699"/>
        <v>#DIV/0!</v>
      </c>
      <c r="FK419" s="104" t="e">
        <f t="shared" ca="1" si="699"/>
        <v>#DIV/0!</v>
      </c>
      <c r="FM419" s="80">
        <f t="shared" si="700"/>
        <v>60.000010000000003</v>
      </c>
      <c r="FN419" s="104" t="e">
        <f t="shared" ca="1" si="701"/>
        <v>#DIV/0!</v>
      </c>
      <c r="FO419" s="104" t="e">
        <f t="shared" ca="1" si="701"/>
        <v>#DIV/0!</v>
      </c>
      <c r="FP419" s="104" t="e">
        <f t="shared" ca="1" si="701"/>
        <v>#DIV/0!</v>
      </c>
      <c r="FQ419" s="104" t="e">
        <f t="shared" ca="1" si="701"/>
        <v>#DIV/0!</v>
      </c>
      <c r="FR419" s="104" t="e">
        <f t="shared" ca="1" si="701"/>
        <v>#DIV/0!</v>
      </c>
      <c r="FS419" s="104" t="e">
        <f t="shared" ca="1" si="701"/>
        <v>#DIV/0!</v>
      </c>
      <c r="FT419" s="104" t="e">
        <f t="shared" ca="1" si="701"/>
        <v>#DIV/0!</v>
      </c>
      <c r="FU419" s="104" t="e">
        <f t="shared" ca="1" si="701"/>
        <v>#DIV/0!</v>
      </c>
      <c r="FV419" s="104" t="e">
        <f t="shared" ca="1" si="701"/>
        <v>#DIV/0!</v>
      </c>
      <c r="FW419" s="104" t="e">
        <f t="shared" ca="1" si="701"/>
        <v>#DIV/0!</v>
      </c>
      <c r="FX419" s="104" t="e">
        <f t="shared" ca="1" si="701"/>
        <v>#DIV/0!</v>
      </c>
      <c r="FY419" s="104" t="e">
        <f t="shared" ca="1" si="701"/>
        <v>#DIV/0!</v>
      </c>
      <c r="FZ419" s="104" t="e">
        <f t="shared" ca="1" si="701"/>
        <v>#DIV/0!</v>
      </c>
    </row>
    <row r="420" spans="13:182">
      <c r="O420" s="64"/>
      <c r="P420" s="64"/>
      <c r="S420" s="26">
        <f t="shared" si="680"/>
        <v>67.500010000000003</v>
      </c>
      <c r="T420" s="144">
        <f t="shared" ca="1" si="702"/>
        <v>0.11239034926195736</v>
      </c>
      <c r="U420" s="144">
        <f t="shared" ca="1" si="681"/>
        <v>0.10847776247200523</v>
      </c>
      <c r="V420" s="144">
        <f t="shared" ca="1" si="681"/>
        <v>9.7214332326497885E-2</v>
      </c>
      <c r="W420" s="144">
        <f t="shared" ca="1" si="681"/>
        <v>8.0255993753742663E-2</v>
      </c>
      <c r="X420" s="144">
        <f t="shared" ca="1" si="681"/>
        <v>6.0686184780851055E-2</v>
      </c>
      <c r="Y420" s="144">
        <f t="shared" ca="1" si="681"/>
        <v>4.2363274464371999E-2</v>
      </c>
      <c r="Z420" s="144">
        <f t="shared" ca="1" si="681"/>
        <v>2.8311476068016959E-2</v>
      </c>
      <c r="AA420" s="144">
        <f t="shared" ca="1" si="681"/>
        <v>1.9519373489356513E-2</v>
      </c>
      <c r="AB420" s="144">
        <f t="shared" ca="1" si="681"/>
        <v>1.5171343212523183E-2</v>
      </c>
      <c r="AC420" s="144">
        <f t="shared" ca="1" si="681"/>
        <v>1.3704140097590987E-2</v>
      </c>
      <c r="AD420" s="144">
        <f t="shared" ca="1" si="681"/>
        <v>1.3656873517086492E-2</v>
      </c>
      <c r="AE420" s="144">
        <f t="shared" ca="1" si="681"/>
        <v>1.4005479903991877E-2</v>
      </c>
      <c r="AF420" s="144">
        <f t="shared" ca="1" si="681"/>
        <v>1.4181292774317027E-2</v>
      </c>
      <c r="AG420" s="15"/>
      <c r="AH420" s="80">
        <f t="shared" si="682"/>
        <v>67.500010000000003</v>
      </c>
      <c r="AI420" s="140">
        <f t="shared" ca="1" si="683"/>
        <v>0.11239034926195736</v>
      </c>
      <c r="AJ420" s="140">
        <f t="shared" ca="1" si="683"/>
        <v>0.10847776247200523</v>
      </c>
      <c r="AK420" s="140">
        <f t="shared" ca="1" si="683"/>
        <v>9.7214332326497885E-2</v>
      </c>
      <c r="AL420" s="140">
        <f t="shared" ca="1" si="683"/>
        <v>8.0255993753742663E-2</v>
      </c>
      <c r="AM420" s="140">
        <f t="shared" ca="1" si="683"/>
        <v>6.0686184780851055E-2</v>
      </c>
      <c r="AN420" s="140">
        <f t="shared" ca="1" si="683"/>
        <v>4.2363274464371999E-2</v>
      </c>
      <c r="AO420" s="140">
        <f t="shared" ca="1" si="683"/>
        <v>2.8311476068016959E-2</v>
      </c>
      <c r="AP420" s="140">
        <f t="shared" ca="1" si="683"/>
        <v>1.9519373489356513E-2</v>
      </c>
      <c r="AQ420" s="140">
        <f t="shared" ca="1" si="683"/>
        <v>1.5171343212523183E-2</v>
      </c>
      <c r="AR420" s="140">
        <f t="shared" ca="1" si="683"/>
        <v>1.3704140097590987E-2</v>
      </c>
      <c r="AS420" s="140">
        <f t="shared" ca="1" si="683"/>
        <v>1.3656873517086492E-2</v>
      </c>
      <c r="AT420" s="140">
        <f t="shared" ca="1" si="683"/>
        <v>1.4005479903991877E-2</v>
      </c>
      <c r="AU420" s="140">
        <f t="shared" ca="1" si="683"/>
        <v>1.4181292774317027E-2</v>
      </c>
      <c r="AV420" s="168"/>
      <c r="AW420" s="80">
        <f t="shared" si="684"/>
        <v>67.500010000000003</v>
      </c>
      <c r="AX420" s="140">
        <f t="shared" ca="1" si="685"/>
        <v>9.9509828619497628E-2</v>
      </c>
      <c r="AY420" s="104">
        <f t="shared" ca="1" si="652"/>
        <v>33.848910278169612</v>
      </c>
      <c r="AZ420" s="104">
        <f t="shared" ca="1" si="652"/>
        <v>35.849780072149009</v>
      </c>
      <c r="BA420" s="104">
        <f t="shared" ca="1" si="652"/>
        <v>40.197034358234781</v>
      </c>
      <c r="BB420" s="104">
        <f t="shared" ca="1" si="652"/>
        <v>48.824748650060783</v>
      </c>
      <c r="BC420" s="104">
        <f t="shared" ca="1" si="652"/>
        <v>65.24211036497006</v>
      </c>
      <c r="BD420" s="104">
        <f t="shared" ca="1" si="652"/>
        <v>94.702830528237456</v>
      </c>
      <c r="BE420" s="104">
        <f t="shared" ca="1" si="652"/>
        <v>141.67665936866251</v>
      </c>
      <c r="BF420" s="104">
        <f t="shared" ca="1" si="652"/>
        <v>201.93075773687588</v>
      </c>
      <c r="BG420" s="104">
        <f t="shared" ca="1" si="652"/>
        <v>257.84872207876685</v>
      </c>
      <c r="BH420" s="104">
        <f t="shared" ca="1" si="652"/>
        <v>293.478752324217</v>
      </c>
      <c r="BI420" s="104">
        <f t="shared" ca="1" si="652"/>
        <v>309.2195304503457</v>
      </c>
      <c r="BJ420" s="104">
        <f t="shared" ca="1" si="652"/>
        <v>313.18506865768484</v>
      </c>
      <c r="BK420" s="62"/>
      <c r="BL420" s="80">
        <f t="shared" si="686"/>
        <v>67.500010000000003</v>
      </c>
      <c r="BM420" s="140">
        <f t="shared" ca="1" si="687"/>
        <v>7.266621959298003E-2</v>
      </c>
      <c r="BN420" s="140">
        <f t="shared" ca="1" si="687"/>
        <v>7.1159272399759388E-2</v>
      </c>
      <c r="BO420" s="140">
        <f t="shared" ca="1" si="687"/>
        <v>6.6827345459287063E-2</v>
      </c>
      <c r="BP420" s="140">
        <f t="shared" ca="1" si="687"/>
        <v>6.0232659357633805E-2</v>
      </c>
      <c r="BQ420" s="140">
        <f t="shared" ca="1" si="687"/>
        <v>4.4197503689456033E-2</v>
      </c>
      <c r="BR420" s="140">
        <f t="shared" ca="1" si="687"/>
        <v>3.0662612161655022E-2</v>
      </c>
      <c r="BS420" s="140">
        <f t="shared" ca="1" si="687"/>
        <v>2.091822320727206E-2</v>
      </c>
      <c r="BT420" s="140">
        <f t="shared" ca="1" si="687"/>
        <v>1.5028984217251306E-2</v>
      </c>
      <c r="BU420" s="140">
        <f t="shared" ca="1" si="687"/>
        <v>1.2294503043830125E-2</v>
      </c>
      <c r="BV420" s="140">
        <f t="shared" ca="1" si="687"/>
        <v>1.1680044417017353E-2</v>
      </c>
      <c r="BW420" s="140">
        <f t="shared" ca="1" si="687"/>
        <v>1.2131512747662771E-2</v>
      </c>
      <c r="BX420" s="140">
        <f t="shared" ca="1" si="687"/>
        <v>1.2779410690969849E-2</v>
      </c>
      <c r="BY420" s="140">
        <f t="shared" ca="1" si="687"/>
        <v>1.306016937097137E-2</v>
      </c>
      <c r="BZ420" s="168"/>
      <c r="CA420" s="80">
        <f t="shared" si="688"/>
        <v>67.500010000000003</v>
      </c>
      <c r="CB420" s="140">
        <f t="shared" ca="1" si="689"/>
        <v>5.5737901310708583E-2</v>
      </c>
      <c r="CC420" s="140">
        <f t="shared" ca="1" si="689"/>
        <v>5.826258976511544E-2</v>
      </c>
      <c r="CD420" s="140">
        <f t="shared" ca="1" si="689"/>
        <v>6.2899900462325839E-2</v>
      </c>
      <c r="CE420" s="140">
        <f t="shared" ca="1" si="689"/>
        <v>6.2894954548141507E-2</v>
      </c>
      <c r="CF420" s="140">
        <f t="shared" ca="1" si="689"/>
        <v>5.4201701722002185E-2</v>
      </c>
      <c r="CG420" s="140">
        <f t="shared" ca="1" si="689"/>
        <v>4.0401115473853479E-2</v>
      </c>
      <c r="CH420" s="140">
        <f t="shared" ca="1" si="689"/>
        <v>2.7733173045588672E-2</v>
      </c>
      <c r="CI420" s="140">
        <f t="shared" ca="1" si="689"/>
        <v>1.9303737928058808E-2</v>
      </c>
      <c r="CJ420" s="140">
        <f t="shared" ca="1" si="689"/>
        <v>1.5038314384579352E-2</v>
      </c>
      <c r="CK420" s="140">
        <f t="shared" ca="1" si="689"/>
        <v>1.3559021953370193E-2</v>
      </c>
      <c r="CL420" s="140">
        <f t="shared" ca="1" si="689"/>
        <v>1.3431803871706555E-2</v>
      </c>
      <c r="CM420" s="140">
        <f t="shared" ca="1" si="689"/>
        <v>1.3648958942358812E-2</v>
      </c>
      <c r="CN420" s="140">
        <f t="shared" ca="1" si="689"/>
        <v>1.3748525288010384E-2</v>
      </c>
      <c r="CP420" s="80">
        <f t="shared" si="690"/>
        <v>67.500010000000003</v>
      </c>
      <c r="CQ420" s="140">
        <f t="shared" ca="1" si="691"/>
        <v>5.5737901310708583E-2</v>
      </c>
      <c r="CR420" s="140">
        <f t="shared" ca="1" si="691"/>
        <v>5.826258976511544E-2</v>
      </c>
      <c r="CS420" s="140">
        <f t="shared" ca="1" si="691"/>
        <v>6.2899900462325839E-2</v>
      </c>
      <c r="CT420" s="140">
        <f t="shared" ca="1" si="691"/>
        <v>6.2894954548141507E-2</v>
      </c>
      <c r="CU420" s="140">
        <f t="shared" ca="1" si="691"/>
        <v>5.4201701722002185E-2</v>
      </c>
      <c r="CV420" s="140">
        <f t="shared" ca="1" si="691"/>
        <v>4.0401115473853479E-2</v>
      </c>
      <c r="CW420" s="140">
        <f t="shared" ca="1" si="691"/>
        <v>2.7733173045588672E-2</v>
      </c>
      <c r="CX420" s="140">
        <f t="shared" ca="1" si="691"/>
        <v>1.9303737928058808E-2</v>
      </c>
      <c r="CY420" s="140">
        <f t="shared" ca="1" si="691"/>
        <v>1.5038314384579352E-2</v>
      </c>
      <c r="CZ420" s="140">
        <f t="shared" ca="1" si="691"/>
        <v>1.3559021953370193E-2</v>
      </c>
      <c r="DA420" s="140">
        <f t="shared" ca="1" si="691"/>
        <v>1.3431803871706555E-2</v>
      </c>
      <c r="DB420" s="140">
        <f t="shared" ca="1" si="691"/>
        <v>1.3648958942358812E-2</v>
      </c>
      <c r="DC420" s="140">
        <f t="shared" ca="1" si="691"/>
        <v>1.3748525288010384E-2</v>
      </c>
      <c r="DE420" s="80">
        <f t="shared" si="692"/>
        <v>67.500010000000003</v>
      </c>
      <c r="DF420" s="140">
        <f t="shared" ca="1" si="693"/>
        <v>4.5513776869557758E-2</v>
      </c>
      <c r="DG420" s="140">
        <f t="shared" ca="1" si="693"/>
        <v>4.7814946083342642E-2</v>
      </c>
      <c r="DH420" s="140">
        <f t="shared" ca="1" si="693"/>
        <v>5.3557591700488995E-2</v>
      </c>
      <c r="DI420" s="140">
        <f t="shared" ca="1" si="693"/>
        <v>6.0166812870241788E-2</v>
      </c>
      <c r="DJ420" s="140">
        <f t="shared" ca="1" si="693"/>
        <v>6.3714614162653893E-2</v>
      </c>
      <c r="DK420" s="140">
        <f t="shared" ca="1" si="693"/>
        <v>5.7187294890029036E-2</v>
      </c>
      <c r="DL420" s="140">
        <f t="shared" ca="1" si="693"/>
        <v>4.1081179148375745E-2</v>
      </c>
      <c r="DM420" s="140">
        <f t="shared" ca="1" si="693"/>
        <v>2.7111278798550707E-2</v>
      </c>
      <c r="DN420" s="140">
        <f t="shared" ca="1" si="693"/>
        <v>1.9478949928253331E-2</v>
      </c>
      <c r="DO420" s="140">
        <f t="shared" ca="1" si="693"/>
        <v>1.6299439595804748E-2</v>
      </c>
      <c r="DP420" s="140">
        <f t="shared" ca="1" si="693"/>
        <v>1.5261011640397565E-2</v>
      </c>
      <c r="DQ420" s="140">
        <f t="shared" ca="1" si="693"/>
        <v>1.4979112737696407E-2</v>
      </c>
      <c r="DR420" s="140">
        <f t="shared" ca="1" si="693"/>
        <v>1.4912409336363947E-2</v>
      </c>
      <c r="DT420" s="80">
        <f t="shared" si="694"/>
        <v>67.500010000000003</v>
      </c>
      <c r="DU420" s="140">
        <f t="shared" ca="1" si="695"/>
        <v>0.11239034926195736</v>
      </c>
      <c r="DV420" s="140">
        <f t="shared" ca="1" si="695"/>
        <v>0.10847776247200523</v>
      </c>
      <c r="DW420" s="140">
        <f t="shared" ca="1" si="695"/>
        <v>9.7214332326497885E-2</v>
      </c>
      <c r="DX420" s="140">
        <f t="shared" ca="1" si="695"/>
        <v>8.0255993753742663E-2</v>
      </c>
      <c r="DY420" s="140">
        <f t="shared" ca="1" si="695"/>
        <v>6.0686184780851055E-2</v>
      </c>
      <c r="DZ420" s="140">
        <f t="shared" ca="1" si="695"/>
        <v>4.2363274464371999E-2</v>
      </c>
      <c r="EA420" s="140">
        <f t="shared" ca="1" si="695"/>
        <v>2.8311476068016959E-2</v>
      </c>
      <c r="EB420" s="140">
        <f t="shared" ca="1" si="695"/>
        <v>1.9519373489356513E-2</v>
      </c>
      <c r="EC420" s="140">
        <f t="shared" ca="1" si="695"/>
        <v>1.5171343212523183E-2</v>
      </c>
      <c r="ED420" s="140">
        <f t="shared" ca="1" si="695"/>
        <v>1.3704140097590987E-2</v>
      </c>
      <c r="EE420" s="140">
        <f t="shared" ca="1" si="695"/>
        <v>1.3656873517086492E-2</v>
      </c>
      <c r="EF420" s="140">
        <f t="shared" ca="1" si="695"/>
        <v>1.4005479903991877E-2</v>
      </c>
      <c r="EG420" s="140">
        <f t="shared" ca="1" si="695"/>
        <v>1.4181292774317027E-2</v>
      </c>
      <c r="EI420" s="80">
        <f t="shared" si="696"/>
        <v>67.500010000000003</v>
      </c>
      <c r="EJ420" s="140">
        <f t="shared" ca="1" si="697"/>
        <v>0.11239034926195736</v>
      </c>
      <c r="EK420" s="140">
        <f t="shared" ca="1" si="697"/>
        <v>0.10847776247200523</v>
      </c>
      <c r="EL420" s="140">
        <f t="shared" ca="1" si="697"/>
        <v>9.7214332326497885E-2</v>
      </c>
      <c r="EM420" s="140">
        <f t="shared" ca="1" si="697"/>
        <v>8.0255993753742663E-2</v>
      </c>
      <c r="EN420" s="140">
        <f t="shared" ca="1" si="697"/>
        <v>6.0686184780851055E-2</v>
      </c>
      <c r="EO420" s="140">
        <f t="shared" ca="1" si="697"/>
        <v>4.2363274464371999E-2</v>
      </c>
      <c r="EP420" s="140">
        <f t="shared" ca="1" si="697"/>
        <v>2.8311476068016959E-2</v>
      </c>
      <c r="EQ420" s="140">
        <f t="shared" ca="1" si="697"/>
        <v>1.9519373489356513E-2</v>
      </c>
      <c r="ER420" s="140">
        <f t="shared" ca="1" si="697"/>
        <v>1.5171343212523183E-2</v>
      </c>
      <c r="ES420" s="140">
        <f t="shared" ca="1" si="697"/>
        <v>1.3704140097590987E-2</v>
      </c>
      <c r="ET420" s="140">
        <f t="shared" ca="1" si="697"/>
        <v>1.3656873517086492E-2</v>
      </c>
      <c r="EU420" s="140">
        <f t="shared" ca="1" si="697"/>
        <v>1.4005479903991877E-2</v>
      </c>
      <c r="EV420" s="140">
        <f t="shared" ca="1" si="697"/>
        <v>1.4181292774317027E-2</v>
      </c>
      <c r="EX420" s="80">
        <f t="shared" si="698"/>
        <v>67.500010000000003</v>
      </c>
      <c r="EY420" s="104" t="e">
        <f t="shared" ca="1" si="699"/>
        <v>#DIV/0!</v>
      </c>
      <c r="EZ420" s="104" t="e">
        <f t="shared" ca="1" si="699"/>
        <v>#DIV/0!</v>
      </c>
      <c r="FA420" s="104" t="e">
        <f t="shared" ca="1" si="699"/>
        <v>#DIV/0!</v>
      </c>
      <c r="FB420" s="104" t="e">
        <f t="shared" ca="1" si="699"/>
        <v>#DIV/0!</v>
      </c>
      <c r="FC420" s="104" t="e">
        <f t="shared" ca="1" si="699"/>
        <v>#DIV/0!</v>
      </c>
      <c r="FD420" s="104" t="e">
        <f t="shared" ca="1" si="699"/>
        <v>#DIV/0!</v>
      </c>
      <c r="FE420" s="104" t="e">
        <f t="shared" ca="1" si="699"/>
        <v>#DIV/0!</v>
      </c>
      <c r="FF420" s="104" t="e">
        <f t="shared" ca="1" si="699"/>
        <v>#DIV/0!</v>
      </c>
      <c r="FG420" s="104" t="e">
        <f t="shared" ca="1" si="699"/>
        <v>#DIV/0!</v>
      </c>
      <c r="FH420" s="104" t="e">
        <f t="shared" ca="1" si="699"/>
        <v>#DIV/0!</v>
      </c>
      <c r="FI420" s="104" t="e">
        <f t="shared" ca="1" si="699"/>
        <v>#DIV/0!</v>
      </c>
      <c r="FJ420" s="104" t="e">
        <f t="shared" ca="1" si="699"/>
        <v>#DIV/0!</v>
      </c>
      <c r="FK420" s="104" t="e">
        <f t="shared" ca="1" si="699"/>
        <v>#DIV/0!</v>
      </c>
      <c r="FM420" s="80">
        <f t="shared" si="700"/>
        <v>67.500010000000003</v>
      </c>
      <c r="FN420" s="104" t="e">
        <f t="shared" ca="1" si="701"/>
        <v>#DIV/0!</v>
      </c>
      <c r="FO420" s="104" t="e">
        <f t="shared" ca="1" si="701"/>
        <v>#DIV/0!</v>
      </c>
      <c r="FP420" s="104" t="e">
        <f t="shared" ca="1" si="701"/>
        <v>#DIV/0!</v>
      </c>
      <c r="FQ420" s="104" t="e">
        <f t="shared" ca="1" si="701"/>
        <v>#DIV/0!</v>
      </c>
      <c r="FR420" s="104" t="e">
        <f t="shared" ca="1" si="701"/>
        <v>#DIV/0!</v>
      </c>
      <c r="FS420" s="104" t="e">
        <f t="shared" ca="1" si="701"/>
        <v>#DIV/0!</v>
      </c>
      <c r="FT420" s="104" t="e">
        <f t="shared" ca="1" si="701"/>
        <v>#DIV/0!</v>
      </c>
      <c r="FU420" s="104" t="e">
        <f t="shared" ca="1" si="701"/>
        <v>#DIV/0!</v>
      </c>
      <c r="FV420" s="104" t="e">
        <f t="shared" ca="1" si="701"/>
        <v>#DIV/0!</v>
      </c>
      <c r="FW420" s="104" t="e">
        <f t="shared" ca="1" si="701"/>
        <v>#DIV/0!</v>
      </c>
      <c r="FX420" s="104" t="e">
        <f t="shared" ca="1" si="701"/>
        <v>#DIV/0!</v>
      </c>
      <c r="FY420" s="104" t="e">
        <f t="shared" ca="1" si="701"/>
        <v>#DIV/0!</v>
      </c>
      <c r="FZ420" s="104" t="e">
        <f t="shared" ca="1" si="701"/>
        <v>#DIV/0!</v>
      </c>
    </row>
    <row r="421" spans="13:182">
      <c r="O421" s="64"/>
      <c r="P421" s="64"/>
      <c r="S421" s="26">
        <f t="shared" si="680"/>
        <v>75.000010000000003</v>
      </c>
      <c r="T421" s="144">
        <f t="shared" ca="1" si="702"/>
        <v>0.11245049900555348</v>
      </c>
      <c r="U421" s="144">
        <f t="shared" ca="1" si="681"/>
        <v>0.10879873787316177</v>
      </c>
      <c r="V421" s="144">
        <f t="shared" ca="1" si="681"/>
        <v>9.8263483446349831E-2</v>
      </c>
      <c r="W421" s="144">
        <f t="shared" ca="1" si="681"/>
        <v>8.2293200161326449E-2</v>
      </c>
      <c r="X421" s="144">
        <f t="shared" ca="1" si="681"/>
        <v>6.3577249413028336E-2</v>
      </c>
      <c r="Y421" s="144">
        <f t="shared" ca="1" si="681"/>
        <v>4.5555087056525889E-2</v>
      </c>
      <c r="Z421" s="144">
        <f t="shared" ca="1" si="681"/>
        <v>3.1103198858656242E-2</v>
      </c>
      <c r="AA421" s="144">
        <f t="shared" ca="1" si="681"/>
        <v>2.1418671631076833E-2</v>
      </c>
      <c r="AB421" s="144">
        <f t="shared" ca="1" si="681"/>
        <v>1.6035927580773539E-2</v>
      </c>
      <c r="AC421" s="144">
        <f t="shared" ca="1" si="681"/>
        <v>1.3656873517086492E-2</v>
      </c>
      <c r="AD421" s="144">
        <f t="shared" ca="1" si="681"/>
        <v>1.2942513251795169E-2</v>
      </c>
      <c r="AE421" s="144">
        <f t="shared" ca="1" si="681"/>
        <v>1.2896241038764302E-2</v>
      </c>
      <c r="AF421" s="144">
        <f t="shared" ca="1" si="681"/>
        <v>1.2942401704974368E-2</v>
      </c>
      <c r="AG421" s="15"/>
      <c r="AH421" s="80">
        <f t="shared" si="682"/>
        <v>75.000010000000003</v>
      </c>
      <c r="AI421" s="140">
        <f t="shared" ca="1" si="683"/>
        <v>0.11245049900555348</v>
      </c>
      <c r="AJ421" s="140">
        <f t="shared" ca="1" si="683"/>
        <v>0.10879873787316177</v>
      </c>
      <c r="AK421" s="140">
        <f t="shared" ca="1" si="683"/>
        <v>9.8263483446349831E-2</v>
      </c>
      <c r="AL421" s="140">
        <f t="shared" ca="1" si="683"/>
        <v>8.2293200161326449E-2</v>
      </c>
      <c r="AM421" s="140">
        <f t="shared" ca="1" si="683"/>
        <v>6.3577249413028336E-2</v>
      </c>
      <c r="AN421" s="140">
        <f t="shared" ca="1" si="683"/>
        <v>4.5555087056525889E-2</v>
      </c>
      <c r="AO421" s="140">
        <f t="shared" ca="1" si="683"/>
        <v>3.1103198858656242E-2</v>
      </c>
      <c r="AP421" s="140">
        <f t="shared" ca="1" si="683"/>
        <v>2.1418671631076833E-2</v>
      </c>
      <c r="AQ421" s="140">
        <f t="shared" ca="1" si="683"/>
        <v>1.6035927580773539E-2</v>
      </c>
      <c r="AR421" s="140">
        <f t="shared" ca="1" si="683"/>
        <v>1.3656873517086492E-2</v>
      </c>
      <c r="AS421" s="140">
        <f t="shared" ca="1" si="683"/>
        <v>1.2942513251795169E-2</v>
      </c>
      <c r="AT421" s="140">
        <f t="shared" ca="1" si="683"/>
        <v>1.2896241038764302E-2</v>
      </c>
      <c r="AU421" s="140">
        <f t="shared" ca="1" si="683"/>
        <v>1.2942401704974368E-2</v>
      </c>
      <c r="AV421" s="168"/>
      <c r="AW421" s="80">
        <f t="shared" si="684"/>
        <v>75.000010000000003</v>
      </c>
      <c r="AX421" s="140">
        <f t="shared" ca="1" si="685"/>
        <v>0.11157669564359536</v>
      </c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80">
        <f t="shared" si="686"/>
        <v>75.000010000000003</v>
      </c>
      <c r="BM421" s="140">
        <f t="shared" ca="1" si="687"/>
        <v>8.9291150317445001E-2</v>
      </c>
      <c r="BN421" s="140">
        <f t="shared" ca="1" si="687"/>
        <v>8.7693735735218978E-2</v>
      </c>
      <c r="BO421" s="140">
        <f t="shared" ca="1" si="687"/>
        <v>8.3087722909130288E-2</v>
      </c>
      <c r="BP421" s="140">
        <f t="shared" ca="1" si="687"/>
        <v>6.6827345459287063E-2</v>
      </c>
      <c r="BQ421" s="140">
        <f t="shared" ca="1" si="687"/>
        <v>5.0009830835587153E-2</v>
      </c>
      <c r="BR421" s="140">
        <f t="shared" ca="1" si="687"/>
        <v>3.5431105059992599E-2</v>
      </c>
      <c r="BS421" s="140">
        <f t="shared" ca="1" si="687"/>
        <v>2.4506664843376359E-2</v>
      </c>
      <c r="BT421" s="140">
        <f t="shared" ca="1" si="687"/>
        <v>1.7436869148641072E-2</v>
      </c>
      <c r="BU421" s="140">
        <f t="shared" ca="1" si="687"/>
        <v>1.363162738288197E-2</v>
      </c>
      <c r="BV421" s="140">
        <f t="shared" ca="1" si="687"/>
        <v>1.2131512747662771E-2</v>
      </c>
      <c r="BW421" s="140">
        <f t="shared" ca="1" si="687"/>
        <v>1.1927699491391381E-2</v>
      </c>
      <c r="BX421" s="140">
        <f t="shared" ca="1" si="687"/>
        <v>1.2175010097865068E-2</v>
      </c>
      <c r="BY421" s="140">
        <f t="shared" ca="1" si="687"/>
        <v>1.2321168114341816E-2</v>
      </c>
      <c r="BZ421" s="168"/>
      <c r="CA421" s="80">
        <f t="shared" si="688"/>
        <v>75.000010000000003</v>
      </c>
      <c r="CB421" s="140">
        <f t="shared" ca="1" si="689"/>
        <v>4.2014035102696405E-2</v>
      </c>
      <c r="CC421" s="140">
        <f t="shared" ca="1" si="689"/>
        <v>4.5523363832294668E-2</v>
      </c>
      <c r="CD421" s="140">
        <f t="shared" ca="1" si="689"/>
        <v>5.3105591133309996E-2</v>
      </c>
      <c r="CE421" s="140">
        <f t="shared" ca="1" si="689"/>
        <v>5.7649055782686011E-2</v>
      </c>
      <c r="CF421" s="140">
        <f t="shared" ca="1" si="689"/>
        <v>5.3450246580468333E-2</v>
      </c>
      <c r="CG421" s="140">
        <f t="shared" ca="1" si="689"/>
        <v>4.2185710076266245E-2</v>
      </c>
      <c r="CH421" s="140">
        <f t="shared" ca="1" si="689"/>
        <v>3.0034882020555258E-2</v>
      </c>
      <c r="CI421" s="140">
        <f t="shared" ca="1" si="689"/>
        <v>2.1015423692024981E-2</v>
      </c>
      <c r="CJ421" s="140">
        <f t="shared" ca="1" si="689"/>
        <v>1.580553232156522E-2</v>
      </c>
      <c r="CK421" s="140">
        <f t="shared" ca="1" si="689"/>
        <v>1.3431803871706555E-2</v>
      </c>
      <c r="CL421" s="140">
        <f t="shared" ca="1" si="689"/>
        <v>1.2610244039155335E-2</v>
      </c>
      <c r="CM421" s="140">
        <f t="shared" ca="1" si="689"/>
        <v>1.2355732916739925E-2</v>
      </c>
      <c r="CN421" s="140">
        <f t="shared" ca="1" si="689"/>
        <v>1.2268196565795005E-2</v>
      </c>
      <c r="CP421" s="80">
        <f t="shared" si="690"/>
        <v>75.000010000000003</v>
      </c>
      <c r="CQ421" s="140">
        <f t="shared" ca="1" si="691"/>
        <v>4.2014035102696405E-2</v>
      </c>
      <c r="CR421" s="140">
        <f t="shared" ca="1" si="691"/>
        <v>4.5523363832294668E-2</v>
      </c>
      <c r="CS421" s="140">
        <f t="shared" ca="1" si="691"/>
        <v>5.3105591133309996E-2</v>
      </c>
      <c r="CT421" s="140">
        <f t="shared" ca="1" si="691"/>
        <v>5.7649055782686011E-2</v>
      </c>
      <c r="CU421" s="140">
        <f t="shared" ca="1" si="691"/>
        <v>5.3450246580468333E-2</v>
      </c>
      <c r="CV421" s="140">
        <f t="shared" ca="1" si="691"/>
        <v>4.2185710076266245E-2</v>
      </c>
      <c r="CW421" s="140">
        <f t="shared" ca="1" si="691"/>
        <v>3.0034882020555258E-2</v>
      </c>
      <c r="CX421" s="140">
        <f t="shared" ca="1" si="691"/>
        <v>2.1015423692024981E-2</v>
      </c>
      <c r="CY421" s="140">
        <f t="shared" ca="1" si="691"/>
        <v>1.580553232156522E-2</v>
      </c>
      <c r="CZ421" s="140">
        <f t="shared" ca="1" si="691"/>
        <v>1.3431803871706555E-2</v>
      </c>
      <c r="DA421" s="140">
        <f t="shared" ca="1" si="691"/>
        <v>1.2610244039155335E-2</v>
      </c>
      <c r="DB421" s="140">
        <f t="shared" ca="1" si="691"/>
        <v>1.2355732916739925E-2</v>
      </c>
      <c r="DC421" s="140">
        <f t="shared" ca="1" si="691"/>
        <v>1.2268196565795005E-2</v>
      </c>
      <c r="DE421" s="80">
        <f t="shared" si="692"/>
        <v>75.000010000000003</v>
      </c>
      <c r="DF421" s="140">
        <f t="shared" ca="1" si="693"/>
        <v>3.6184848011526785E-2</v>
      </c>
      <c r="DG421" s="140">
        <f t="shared" ca="1" si="693"/>
        <v>3.908779409495694E-2</v>
      </c>
      <c r="DH421" s="140">
        <f t="shared" ca="1" si="693"/>
        <v>4.6086219904418559E-2</v>
      </c>
      <c r="DI421" s="140">
        <f t="shared" ca="1" si="693"/>
        <v>5.3557591700488995E-2</v>
      </c>
      <c r="DJ421" s="140">
        <f t="shared" ca="1" si="693"/>
        <v>5.7253152863299614E-2</v>
      </c>
      <c r="DK421" s="140">
        <f t="shared" ca="1" si="693"/>
        <v>5.220663302062039E-2</v>
      </c>
      <c r="DL421" s="140">
        <f t="shared" ca="1" si="693"/>
        <v>3.9234748171521894E-2</v>
      </c>
      <c r="DM421" s="140">
        <f t="shared" ca="1" si="693"/>
        <v>2.6755796199767288E-2</v>
      </c>
      <c r="DN421" s="140">
        <f t="shared" ca="1" si="693"/>
        <v>1.9019206895679375E-2</v>
      </c>
      <c r="DO421" s="140">
        <f t="shared" ca="1" si="693"/>
        <v>1.5261011640397565E-2</v>
      </c>
      <c r="DP421" s="140">
        <f t="shared" ca="1" si="693"/>
        <v>1.3687875512002776E-2</v>
      </c>
      <c r="DQ421" s="140">
        <f t="shared" ca="1" si="693"/>
        <v>1.302773331491976E-2</v>
      </c>
      <c r="DR421" s="140">
        <f t="shared" ca="1" si="693"/>
        <v>1.2806578114066904E-2</v>
      </c>
      <c r="DT421" s="80">
        <f t="shared" si="694"/>
        <v>75.000010000000003</v>
      </c>
      <c r="DU421" s="140">
        <f t="shared" ca="1" si="695"/>
        <v>0.11245049900555348</v>
      </c>
      <c r="DV421" s="140">
        <f t="shared" ca="1" si="695"/>
        <v>0.10879873787316177</v>
      </c>
      <c r="DW421" s="140">
        <f t="shared" ca="1" si="695"/>
        <v>9.8263483446349831E-2</v>
      </c>
      <c r="DX421" s="140">
        <f t="shared" ca="1" si="695"/>
        <v>8.2293200161326449E-2</v>
      </c>
      <c r="DY421" s="140">
        <f t="shared" ca="1" si="695"/>
        <v>6.3577249413028336E-2</v>
      </c>
      <c r="DZ421" s="140">
        <f t="shared" ca="1" si="695"/>
        <v>4.5555087056525889E-2</v>
      </c>
      <c r="EA421" s="140">
        <f t="shared" ca="1" si="695"/>
        <v>3.1103198858656242E-2</v>
      </c>
      <c r="EB421" s="140">
        <f t="shared" ca="1" si="695"/>
        <v>2.1418671631076833E-2</v>
      </c>
      <c r="EC421" s="140">
        <f t="shared" ca="1" si="695"/>
        <v>1.6035927580773539E-2</v>
      </c>
      <c r="ED421" s="140">
        <f t="shared" ca="1" si="695"/>
        <v>1.3656873517086492E-2</v>
      </c>
      <c r="EE421" s="140">
        <f t="shared" ca="1" si="695"/>
        <v>1.2942513251795169E-2</v>
      </c>
      <c r="EF421" s="140">
        <f t="shared" ca="1" si="695"/>
        <v>1.2896241038764302E-2</v>
      </c>
      <c r="EG421" s="140">
        <f t="shared" ca="1" si="695"/>
        <v>1.2942401704974368E-2</v>
      </c>
      <c r="EI421" s="80">
        <f t="shared" si="696"/>
        <v>75.000010000000003</v>
      </c>
      <c r="EJ421" s="140">
        <f t="shared" ca="1" si="697"/>
        <v>0.11245049900555348</v>
      </c>
      <c r="EK421" s="140">
        <f t="shared" ca="1" si="697"/>
        <v>0.10879873787316177</v>
      </c>
      <c r="EL421" s="140">
        <f t="shared" ca="1" si="697"/>
        <v>9.8263483446349831E-2</v>
      </c>
      <c r="EM421" s="140">
        <f t="shared" ca="1" si="697"/>
        <v>8.2293200161326449E-2</v>
      </c>
      <c r="EN421" s="140">
        <f t="shared" ca="1" si="697"/>
        <v>6.3577249413028336E-2</v>
      </c>
      <c r="EO421" s="140">
        <f t="shared" ca="1" si="697"/>
        <v>4.5555087056525889E-2</v>
      </c>
      <c r="EP421" s="140">
        <f t="shared" ca="1" si="697"/>
        <v>3.1103198858656242E-2</v>
      </c>
      <c r="EQ421" s="140">
        <f t="shared" ca="1" si="697"/>
        <v>2.1418671631076833E-2</v>
      </c>
      <c r="ER421" s="140">
        <f t="shared" ca="1" si="697"/>
        <v>1.6035927580773539E-2</v>
      </c>
      <c r="ES421" s="140">
        <f t="shared" ca="1" si="697"/>
        <v>1.3656873517086492E-2</v>
      </c>
      <c r="ET421" s="140">
        <f t="shared" ca="1" si="697"/>
        <v>1.2942513251795169E-2</v>
      </c>
      <c r="EU421" s="140">
        <f t="shared" ca="1" si="697"/>
        <v>1.2896241038764302E-2</v>
      </c>
      <c r="EV421" s="140">
        <f t="shared" ca="1" si="697"/>
        <v>1.2942401704974368E-2</v>
      </c>
      <c r="EX421" s="80">
        <f t="shared" si="698"/>
        <v>75.000010000000003</v>
      </c>
      <c r="EY421" s="104" t="e">
        <f t="shared" ca="1" si="699"/>
        <v>#DIV/0!</v>
      </c>
      <c r="EZ421" s="104" t="e">
        <f t="shared" ca="1" si="699"/>
        <v>#DIV/0!</v>
      </c>
      <c r="FA421" s="104" t="e">
        <f t="shared" ca="1" si="699"/>
        <v>#DIV/0!</v>
      </c>
      <c r="FB421" s="104" t="e">
        <f t="shared" ca="1" si="699"/>
        <v>#DIV/0!</v>
      </c>
      <c r="FC421" s="104" t="e">
        <f t="shared" ca="1" si="699"/>
        <v>#DIV/0!</v>
      </c>
      <c r="FD421" s="104" t="e">
        <f t="shared" ca="1" si="699"/>
        <v>#DIV/0!</v>
      </c>
      <c r="FE421" s="104" t="e">
        <f t="shared" ca="1" si="699"/>
        <v>#DIV/0!</v>
      </c>
      <c r="FF421" s="104" t="e">
        <f t="shared" ca="1" si="699"/>
        <v>#DIV/0!</v>
      </c>
      <c r="FG421" s="104" t="e">
        <f t="shared" ca="1" si="699"/>
        <v>#DIV/0!</v>
      </c>
      <c r="FH421" s="104" t="e">
        <f t="shared" ca="1" si="699"/>
        <v>#DIV/0!</v>
      </c>
      <c r="FI421" s="104" t="e">
        <f t="shared" ca="1" si="699"/>
        <v>#DIV/0!</v>
      </c>
      <c r="FJ421" s="104" t="e">
        <f t="shared" ca="1" si="699"/>
        <v>#DIV/0!</v>
      </c>
      <c r="FK421" s="104" t="e">
        <f t="shared" ca="1" si="699"/>
        <v>#DIV/0!</v>
      </c>
      <c r="FM421" s="80">
        <f t="shared" si="700"/>
        <v>75.000010000000003</v>
      </c>
      <c r="FN421" s="104" t="e">
        <f t="shared" ca="1" si="701"/>
        <v>#DIV/0!</v>
      </c>
      <c r="FO421" s="104" t="e">
        <f t="shared" ca="1" si="701"/>
        <v>#DIV/0!</v>
      </c>
      <c r="FP421" s="104" t="e">
        <f t="shared" ca="1" si="701"/>
        <v>#DIV/0!</v>
      </c>
      <c r="FQ421" s="104" t="e">
        <f t="shared" ca="1" si="701"/>
        <v>#DIV/0!</v>
      </c>
      <c r="FR421" s="104" t="e">
        <f t="shared" ca="1" si="701"/>
        <v>#DIV/0!</v>
      </c>
      <c r="FS421" s="104" t="e">
        <f t="shared" ca="1" si="701"/>
        <v>#DIV/0!</v>
      </c>
      <c r="FT421" s="104" t="e">
        <f t="shared" ca="1" si="701"/>
        <v>#DIV/0!</v>
      </c>
      <c r="FU421" s="104" t="e">
        <f t="shared" ca="1" si="701"/>
        <v>#DIV/0!</v>
      </c>
      <c r="FV421" s="104" t="e">
        <f t="shared" ca="1" si="701"/>
        <v>#DIV/0!</v>
      </c>
      <c r="FW421" s="104" t="e">
        <f t="shared" ca="1" si="701"/>
        <v>#DIV/0!</v>
      </c>
      <c r="FX421" s="104" t="e">
        <f t="shared" ca="1" si="701"/>
        <v>#DIV/0!</v>
      </c>
      <c r="FY421" s="104" t="e">
        <f t="shared" ca="1" si="701"/>
        <v>#DIV/0!</v>
      </c>
      <c r="FZ421" s="104" t="e">
        <f t="shared" ca="1" si="701"/>
        <v>#DIV/0!</v>
      </c>
    </row>
    <row r="422" spans="13:182">
      <c r="O422" s="64"/>
      <c r="P422" s="64"/>
      <c r="S422" s="26">
        <f t="shared" si="680"/>
        <v>82.500010000000003</v>
      </c>
      <c r="T422" s="144">
        <f t="shared" ca="1" si="702"/>
        <v>0.11257674969406006</v>
      </c>
      <c r="U422" s="144">
        <f t="shared" ca="1" si="681"/>
        <v>0.10907431639321191</v>
      </c>
      <c r="V422" s="144">
        <f t="shared" ca="1" si="681"/>
        <v>9.8957922348889213E-2</v>
      </c>
      <c r="W422" s="144">
        <f t="shared" ca="1" si="681"/>
        <v>8.3565830588855472E-2</v>
      </c>
      <c r="X422" s="144">
        <f t="shared" ca="1" si="681"/>
        <v>6.5376569489472139E-2</v>
      </c>
      <c r="Y422" s="144">
        <f t="shared" ca="1" si="681"/>
        <v>4.7594906537537313E-2</v>
      </c>
      <c r="Z422" s="144">
        <f t="shared" ca="1" si="681"/>
        <v>3.2992946289531803E-2</v>
      </c>
      <c r="AA422" s="144">
        <f t="shared" ca="1" si="681"/>
        <v>2.2856880637628765E-2</v>
      </c>
      <c r="AB422" s="144">
        <f t="shared" ca="1" si="681"/>
        <v>1.6907560046419585E-2</v>
      </c>
      <c r="AC422" s="144">
        <f t="shared" ca="1" si="681"/>
        <v>1.4005479903991877E-2</v>
      </c>
      <c r="AD422" s="144">
        <f t="shared" ca="1" si="681"/>
        <v>1.2896241038764302E-2</v>
      </c>
      <c r="AE422" s="144">
        <f t="shared" ca="1" si="681"/>
        <v>1.2611420267919537E-2</v>
      </c>
      <c r="AF422" s="144">
        <f t="shared" ca="1" si="681"/>
        <v>1.2578461927872183E-2</v>
      </c>
      <c r="AG422" s="15"/>
      <c r="AH422" s="80">
        <f t="shared" si="682"/>
        <v>82.500010000000003</v>
      </c>
      <c r="AI422" s="140">
        <f t="shared" ca="1" si="683"/>
        <v>0.11257674969406006</v>
      </c>
      <c r="AJ422" s="140">
        <f t="shared" ca="1" si="683"/>
        <v>0.10907431639321191</v>
      </c>
      <c r="AK422" s="140">
        <f t="shared" ca="1" si="683"/>
        <v>9.8957922348889213E-2</v>
      </c>
      <c r="AL422" s="140">
        <f t="shared" ca="1" si="683"/>
        <v>8.3565830588855472E-2</v>
      </c>
      <c r="AM422" s="140">
        <f t="shared" ca="1" si="683"/>
        <v>6.5376569489472139E-2</v>
      </c>
      <c r="AN422" s="140">
        <f t="shared" ca="1" si="683"/>
        <v>4.7594906537537313E-2</v>
      </c>
      <c r="AO422" s="140">
        <f t="shared" ca="1" si="683"/>
        <v>3.2992946289531803E-2</v>
      </c>
      <c r="AP422" s="140">
        <f t="shared" ca="1" si="683"/>
        <v>2.2856880637628765E-2</v>
      </c>
      <c r="AQ422" s="140">
        <f t="shared" ca="1" si="683"/>
        <v>1.6907560046419585E-2</v>
      </c>
      <c r="AR422" s="140">
        <f t="shared" ca="1" si="683"/>
        <v>1.4005479903991877E-2</v>
      </c>
      <c r="AS422" s="140">
        <f t="shared" ca="1" si="683"/>
        <v>1.2896241038764302E-2</v>
      </c>
      <c r="AT422" s="140">
        <f t="shared" ca="1" si="683"/>
        <v>1.2611420267919537E-2</v>
      </c>
      <c r="AU422" s="140">
        <f t="shared" ca="1" si="683"/>
        <v>1.2578461927872183E-2</v>
      </c>
      <c r="AV422" s="168"/>
      <c r="AW422" s="80">
        <f t="shared" si="684"/>
        <v>82.500010000000003</v>
      </c>
      <c r="AX422" s="140">
        <f t="shared" ca="1" si="685"/>
        <v>0.11817219423396752</v>
      </c>
      <c r="AY422" s="80">
        <f t="shared" ref="AY422:BJ422" si="703">AY407</f>
        <v>7.5000099999999996</v>
      </c>
      <c r="AZ422" s="80">
        <f t="shared" si="703"/>
        <v>15.00001</v>
      </c>
      <c r="BA422" s="80">
        <f t="shared" si="703"/>
        <v>22.50001</v>
      </c>
      <c r="BB422" s="80">
        <f t="shared" si="703"/>
        <v>30.00001</v>
      </c>
      <c r="BC422" s="80">
        <f t="shared" si="703"/>
        <v>37.500010000000003</v>
      </c>
      <c r="BD422" s="80">
        <f t="shared" si="703"/>
        <v>45.000010000000003</v>
      </c>
      <c r="BE422" s="80">
        <f t="shared" si="703"/>
        <v>52.500010000000003</v>
      </c>
      <c r="BF422" s="80">
        <f t="shared" si="703"/>
        <v>60.000010000000003</v>
      </c>
      <c r="BG422" s="80">
        <f t="shared" si="703"/>
        <v>67.500010000000003</v>
      </c>
      <c r="BH422" s="80">
        <f t="shared" si="703"/>
        <v>75.000010000000003</v>
      </c>
      <c r="BI422" s="80">
        <f t="shared" si="703"/>
        <v>82.500010000000003</v>
      </c>
      <c r="BJ422" s="80">
        <f t="shared" si="703"/>
        <v>90.000010000000003</v>
      </c>
      <c r="BK422" s="62"/>
      <c r="BL422" s="80">
        <f t="shared" si="686"/>
        <v>82.500010000000003</v>
      </c>
      <c r="BM422" s="140">
        <f t="shared" ca="1" si="687"/>
        <v>0.10145537928316034</v>
      </c>
      <c r="BN422" s="140">
        <f t="shared" ca="1" si="687"/>
        <v>9.9818790639041241E-2</v>
      </c>
      <c r="BO422" s="140">
        <f t="shared" ca="1" si="687"/>
        <v>8.7693735735218978E-2</v>
      </c>
      <c r="BP422" s="140">
        <f t="shared" ca="1" si="687"/>
        <v>7.1159272399759374E-2</v>
      </c>
      <c r="BQ422" s="140">
        <f t="shared" ca="1" si="687"/>
        <v>5.3880185455733448E-2</v>
      </c>
      <c r="BR422" s="140">
        <f t="shared" ca="1" si="687"/>
        <v>3.8682323603675149E-2</v>
      </c>
      <c r="BS422" s="140">
        <f t="shared" ca="1" si="687"/>
        <v>2.705287492624112E-2</v>
      </c>
      <c r="BT422" s="140">
        <f t="shared" ca="1" si="687"/>
        <v>1.9272615477404879E-2</v>
      </c>
      <c r="BU422" s="140">
        <f t="shared" ca="1" si="687"/>
        <v>1.4818807966534057E-2</v>
      </c>
      <c r="BV422" s="140">
        <f t="shared" ca="1" si="687"/>
        <v>1.2779410690969849E-2</v>
      </c>
      <c r="BW422" s="140">
        <f t="shared" ca="1" si="687"/>
        <v>1.2175010097865068E-2</v>
      </c>
      <c r="BX422" s="140">
        <f t="shared" ca="1" si="687"/>
        <v>1.2176790735927241E-2</v>
      </c>
      <c r="BY422" s="140">
        <f t="shared" ca="1" si="687"/>
        <v>1.2240341143152107E-2</v>
      </c>
      <c r="BZ422" s="168"/>
      <c r="CA422" s="80">
        <f t="shared" si="688"/>
        <v>82.500010000000003</v>
      </c>
      <c r="CB422" s="140">
        <f t="shared" ca="1" si="689"/>
        <v>3.0355344342444083E-2</v>
      </c>
      <c r="CC422" s="140">
        <f t="shared" ca="1" si="689"/>
        <v>3.4602121976710441E-2</v>
      </c>
      <c r="CD422" s="140">
        <f t="shared" ca="1" si="689"/>
        <v>4.4340133160942104E-2</v>
      </c>
      <c r="CE422" s="140">
        <f t="shared" ca="1" si="689"/>
        <v>5.2236247581663411E-2</v>
      </c>
      <c r="CF422" s="140">
        <f t="shared" ca="1" si="689"/>
        <v>5.1622549836181662E-2</v>
      </c>
      <c r="CG422" s="140">
        <f t="shared" ca="1" si="689"/>
        <v>4.2697885232981923E-2</v>
      </c>
      <c r="CH422" s="140">
        <f t="shared" ca="1" si="689"/>
        <v>3.1345270862463206E-2</v>
      </c>
      <c r="CI422" s="140">
        <f t="shared" ca="1" si="689"/>
        <v>2.2211081411725571E-2</v>
      </c>
      <c r="CJ422" s="140">
        <f t="shared" ca="1" si="689"/>
        <v>1.6537838599993519E-2</v>
      </c>
      <c r="CK422" s="140">
        <f t="shared" ca="1" si="689"/>
        <v>1.3648958942358812E-2</v>
      </c>
      <c r="CL422" s="140">
        <f t="shared" ca="1" si="689"/>
        <v>1.2355732916739925E-2</v>
      </c>
      <c r="CM422" s="140">
        <f t="shared" ca="1" si="689"/>
        <v>1.1660187811640679E-2</v>
      </c>
      <c r="CN422" s="140">
        <f t="shared" ca="1" si="689"/>
        <v>1.1332549702269962E-2</v>
      </c>
      <c r="CP422" s="80">
        <f t="shared" si="690"/>
        <v>82.500010000000003</v>
      </c>
      <c r="CQ422" s="140">
        <f t="shared" ca="1" si="691"/>
        <v>3.0355344342444083E-2</v>
      </c>
      <c r="CR422" s="140">
        <f t="shared" ca="1" si="691"/>
        <v>3.4602121976710441E-2</v>
      </c>
      <c r="CS422" s="140">
        <f t="shared" ca="1" si="691"/>
        <v>4.4340133160942104E-2</v>
      </c>
      <c r="CT422" s="140">
        <f t="shared" ca="1" si="691"/>
        <v>5.2236247581663411E-2</v>
      </c>
      <c r="CU422" s="140">
        <f t="shared" ca="1" si="691"/>
        <v>5.1622549836181662E-2</v>
      </c>
      <c r="CV422" s="140">
        <f t="shared" ca="1" si="691"/>
        <v>4.2697885232981923E-2</v>
      </c>
      <c r="CW422" s="140">
        <f t="shared" ca="1" si="691"/>
        <v>3.1345270862463206E-2</v>
      </c>
      <c r="CX422" s="140">
        <f t="shared" ca="1" si="691"/>
        <v>2.2211081411725571E-2</v>
      </c>
      <c r="CY422" s="140">
        <f t="shared" ca="1" si="691"/>
        <v>1.6537838599993519E-2</v>
      </c>
      <c r="CZ422" s="140">
        <f t="shared" ca="1" si="691"/>
        <v>1.3648958942358812E-2</v>
      </c>
      <c r="DA422" s="140">
        <f t="shared" ca="1" si="691"/>
        <v>1.2355732916739925E-2</v>
      </c>
      <c r="DB422" s="140">
        <f t="shared" ca="1" si="691"/>
        <v>1.1660187811640679E-2</v>
      </c>
      <c r="DC422" s="140">
        <f t="shared" ca="1" si="691"/>
        <v>1.1332549702269962E-2</v>
      </c>
      <c r="DE422" s="80">
        <f t="shared" si="692"/>
        <v>82.500010000000003</v>
      </c>
      <c r="DF422" s="140">
        <f t="shared" ca="1" si="693"/>
        <v>2.7195961634703628E-2</v>
      </c>
      <c r="DG422" s="140">
        <f t="shared" ca="1" si="693"/>
        <v>3.07252042802427E-2</v>
      </c>
      <c r="DH422" s="140">
        <f t="shared" ca="1" si="693"/>
        <v>3.908779409495694E-2</v>
      </c>
      <c r="DI422" s="140">
        <f t="shared" ca="1" si="693"/>
        <v>4.7814946083342635E-2</v>
      </c>
      <c r="DJ422" s="140">
        <f t="shared" ca="1" si="693"/>
        <v>5.2511725407670413E-2</v>
      </c>
      <c r="DK422" s="140">
        <f t="shared" ca="1" si="693"/>
        <v>4.9089227941483488E-2</v>
      </c>
      <c r="DL422" s="140">
        <f t="shared" ca="1" si="693"/>
        <v>3.8177165721534734E-2</v>
      </c>
      <c r="DM422" s="140">
        <f t="shared" ca="1" si="693"/>
        <v>2.6727621343681784E-2</v>
      </c>
      <c r="DN422" s="140">
        <f t="shared" ca="1" si="693"/>
        <v>1.9048064132494057E-2</v>
      </c>
      <c r="DO422" s="140">
        <f t="shared" ca="1" si="693"/>
        <v>1.4979112737696407E-2</v>
      </c>
      <c r="DP422" s="140">
        <f t="shared" ca="1" si="693"/>
        <v>1.302773331491976E-2</v>
      </c>
      <c r="DQ422" s="140">
        <f t="shared" ca="1" si="693"/>
        <v>1.1976687595410698E-2</v>
      </c>
      <c r="DR422" s="140">
        <f t="shared" ca="1" si="693"/>
        <v>1.1534469126908791E-2</v>
      </c>
      <c r="DT422" s="80">
        <f t="shared" si="694"/>
        <v>82.500010000000003</v>
      </c>
      <c r="DU422" s="140">
        <f t="shared" ca="1" si="695"/>
        <v>0.11257674969406006</v>
      </c>
      <c r="DV422" s="140">
        <f t="shared" ca="1" si="695"/>
        <v>0.10907431639321191</v>
      </c>
      <c r="DW422" s="140">
        <f t="shared" ca="1" si="695"/>
        <v>9.8957922348889213E-2</v>
      </c>
      <c r="DX422" s="140">
        <f t="shared" ca="1" si="695"/>
        <v>8.3565830588855472E-2</v>
      </c>
      <c r="DY422" s="140">
        <f t="shared" ca="1" si="695"/>
        <v>6.5376569489472139E-2</v>
      </c>
      <c r="DZ422" s="140">
        <f t="shared" ca="1" si="695"/>
        <v>4.7594906537537313E-2</v>
      </c>
      <c r="EA422" s="140">
        <f t="shared" ca="1" si="695"/>
        <v>3.2992946289531803E-2</v>
      </c>
      <c r="EB422" s="140">
        <f t="shared" ca="1" si="695"/>
        <v>2.2856880637628765E-2</v>
      </c>
      <c r="EC422" s="140">
        <f t="shared" ca="1" si="695"/>
        <v>1.6907560046419585E-2</v>
      </c>
      <c r="ED422" s="140">
        <f t="shared" ca="1" si="695"/>
        <v>1.4005479903991877E-2</v>
      </c>
      <c r="EE422" s="140">
        <f t="shared" ca="1" si="695"/>
        <v>1.2896241038764302E-2</v>
      </c>
      <c r="EF422" s="140">
        <f t="shared" ca="1" si="695"/>
        <v>1.2611420267919537E-2</v>
      </c>
      <c r="EG422" s="140">
        <f t="shared" ca="1" si="695"/>
        <v>1.2578461927872183E-2</v>
      </c>
      <c r="EI422" s="80">
        <f t="shared" si="696"/>
        <v>82.500010000000003</v>
      </c>
      <c r="EJ422" s="140">
        <f t="shared" ca="1" si="697"/>
        <v>0.11257674969406006</v>
      </c>
      <c r="EK422" s="140">
        <f t="shared" ca="1" si="697"/>
        <v>0.10907431639321191</v>
      </c>
      <c r="EL422" s="140">
        <f t="shared" ca="1" si="697"/>
        <v>9.8957922348889213E-2</v>
      </c>
      <c r="EM422" s="140">
        <f t="shared" ca="1" si="697"/>
        <v>8.3565830588855472E-2</v>
      </c>
      <c r="EN422" s="140">
        <f t="shared" ca="1" si="697"/>
        <v>6.5376569489472139E-2</v>
      </c>
      <c r="EO422" s="140">
        <f t="shared" ca="1" si="697"/>
        <v>4.7594906537537313E-2</v>
      </c>
      <c r="EP422" s="140">
        <f t="shared" ca="1" si="697"/>
        <v>3.2992946289531803E-2</v>
      </c>
      <c r="EQ422" s="140">
        <f t="shared" ca="1" si="697"/>
        <v>2.2856880637628765E-2</v>
      </c>
      <c r="ER422" s="140">
        <f t="shared" ca="1" si="697"/>
        <v>1.6907560046419585E-2</v>
      </c>
      <c r="ES422" s="140">
        <f t="shared" ca="1" si="697"/>
        <v>1.4005479903991877E-2</v>
      </c>
      <c r="ET422" s="140">
        <f t="shared" ca="1" si="697"/>
        <v>1.2896241038764302E-2</v>
      </c>
      <c r="EU422" s="140">
        <f t="shared" ca="1" si="697"/>
        <v>1.2611420267919537E-2</v>
      </c>
      <c r="EV422" s="140">
        <f t="shared" ca="1" si="697"/>
        <v>1.2578461927872183E-2</v>
      </c>
      <c r="EX422" s="80">
        <f t="shared" si="698"/>
        <v>82.500010000000003</v>
      </c>
      <c r="EY422" s="104" t="e">
        <f t="shared" ca="1" si="699"/>
        <v>#DIV/0!</v>
      </c>
      <c r="EZ422" s="104" t="e">
        <f t="shared" ca="1" si="699"/>
        <v>#DIV/0!</v>
      </c>
      <c r="FA422" s="104" t="e">
        <f t="shared" ca="1" si="699"/>
        <v>#DIV/0!</v>
      </c>
      <c r="FB422" s="104" t="e">
        <f t="shared" ca="1" si="699"/>
        <v>#DIV/0!</v>
      </c>
      <c r="FC422" s="104" t="e">
        <f t="shared" ca="1" si="699"/>
        <v>#DIV/0!</v>
      </c>
      <c r="FD422" s="104" t="e">
        <f t="shared" ca="1" si="699"/>
        <v>#DIV/0!</v>
      </c>
      <c r="FE422" s="104" t="e">
        <f t="shared" ca="1" si="699"/>
        <v>#DIV/0!</v>
      </c>
      <c r="FF422" s="104" t="e">
        <f t="shared" ca="1" si="699"/>
        <v>#DIV/0!</v>
      </c>
      <c r="FG422" s="104" t="e">
        <f t="shared" ca="1" si="699"/>
        <v>#DIV/0!</v>
      </c>
      <c r="FH422" s="104" t="e">
        <f t="shared" ca="1" si="699"/>
        <v>#DIV/0!</v>
      </c>
      <c r="FI422" s="104" t="e">
        <f t="shared" ca="1" si="699"/>
        <v>#DIV/0!</v>
      </c>
      <c r="FJ422" s="104" t="e">
        <f t="shared" ca="1" si="699"/>
        <v>#DIV/0!</v>
      </c>
      <c r="FK422" s="104" t="e">
        <f t="shared" ca="1" si="699"/>
        <v>#DIV/0!</v>
      </c>
      <c r="FM422" s="80">
        <f t="shared" si="700"/>
        <v>82.500010000000003</v>
      </c>
      <c r="FN422" s="104" t="e">
        <f t="shared" ca="1" si="701"/>
        <v>#DIV/0!</v>
      </c>
      <c r="FO422" s="104" t="e">
        <f t="shared" ca="1" si="701"/>
        <v>#DIV/0!</v>
      </c>
      <c r="FP422" s="104" t="e">
        <f t="shared" ca="1" si="701"/>
        <v>#DIV/0!</v>
      </c>
      <c r="FQ422" s="104" t="e">
        <f t="shared" ca="1" si="701"/>
        <v>#DIV/0!</v>
      </c>
      <c r="FR422" s="104" t="e">
        <f t="shared" ca="1" si="701"/>
        <v>#DIV/0!</v>
      </c>
      <c r="FS422" s="104" t="e">
        <f t="shared" ca="1" si="701"/>
        <v>#DIV/0!</v>
      </c>
      <c r="FT422" s="104" t="e">
        <f t="shared" ca="1" si="701"/>
        <v>#DIV/0!</v>
      </c>
      <c r="FU422" s="104" t="e">
        <f t="shared" ca="1" si="701"/>
        <v>#DIV/0!</v>
      </c>
      <c r="FV422" s="104" t="e">
        <f t="shared" ca="1" si="701"/>
        <v>#DIV/0!</v>
      </c>
      <c r="FW422" s="104" t="e">
        <f t="shared" ca="1" si="701"/>
        <v>#DIV/0!</v>
      </c>
      <c r="FX422" s="104" t="e">
        <f t="shared" ca="1" si="701"/>
        <v>#DIV/0!</v>
      </c>
      <c r="FY422" s="104" t="e">
        <f t="shared" ca="1" si="701"/>
        <v>#DIV/0!</v>
      </c>
      <c r="FZ422" s="104" t="e">
        <f t="shared" ca="1" si="701"/>
        <v>#DIV/0!</v>
      </c>
    </row>
    <row r="423" spans="13:182">
      <c r="O423" s="64"/>
      <c r="P423" s="64"/>
      <c r="S423" s="26">
        <f t="shared" si="680"/>
        <v>90.000010000000003</v>
      </c>
      <c r="T423" s="144">
        <f t="shared" ca="1" si="702"/>
        <v>0.11263147699811348</v>
      </c>
      <c r="U423" s="144">
        <f t="shared" ca="1" si="681"/>
        <v>0.10917759181813737</v>
      </c>
      <c r="V423" s="144">
        <f t="shared" ca="1" si="681"/>
        <v>9.9197673524795388E-2</v>
      </c>
      <c r="W423" s="144">
        <f t="shared" ca="1" si="681"/>
        <v>8.3995458522786462E-2</v>
      </c>
      <c r="X423" s="144">
        <f t="shared" ca="1" si="681"/>
        <v>6.5983233496577892E-2</v>
      </c>
      <c r="Y423" s="144">
        <f t="shared" ca="1" si="681"/>
        <v>4.8290509151597223E-2</v>
      </c>
      <c r="Z423" s="144">
        <f t="shared" ca="1" si="681"/>
        <v>3.3652758016874416E-2</v>
      </c>
      <c r="AA423" s="144">
        <f t="shared" ca="1" si="681"/>
        <v>2.3380440806759707E-2</v>
      </c>
      <c r="AB423" s="144">
        <f t="shared" ca="1" si="681"/>
        <v>1.7252394154250051E-2</v>
      </c>
      <c r="AC423" s="144">
        <f t="shared" ca="1" si="681"/>
        <v>1.4181292774317027E-2</v>
      </c>
      <c r="AD423" s="144">
        <f t="shared" ca="1" si="681"/>
        <v>1.2942401704974368E-2</v>
      </c>
      <c r="AE423" s="144">
        <f t="shared" ca="1" si="681"/>
        <v>1.2578461927872183E-2</v>
      </c>
      <c r="AF423" s="144">
        <f t="shared" ca="1" si="681"/>
        <v>1.2519131450057869E-2</v>
      </c>
      <c r="AG423" s="15"/>
      <c r="AH423" s="80">
        <f t="shared" si="682"/>
        <v>90.000010000000003</v>
      </c>
      <c r="AI423" s="140">
        <f t="shared" ca="1" si="683"/>
        <v>0.11263147699811348</v>
      </c>
      <c r="AJ423" s="140">
        <f t="shared" ca="1" si="683"/>
        <v>0.10917759181813737</v>
      </c>
      <c r="AK423" s="140">
        <f t="shared" ca="1" si="683"/>
        <v>9.9197673524795388E-2</v>
      </c>
      <c r="AL423" s="140">
        <f t="shared" ca="1" si="683"/>
        <v>8.3995458522786462E-2</v>
      </c>
      <c r="AM423" s="140">
        <f t="shared" ca="1" si="683"/>
        <v>6.5983233496577892E-2</v>
      </c>
      <c r="AN423" s="140">
        <f t="shared" ca="1" si="683"/>
        <v>4.8290509151597223E-2</v>
      </c>
      <c r="AO423" s="140">
        <f t="shared" ca="1" si="683"/>
        <v>3.3652758016874416E-2</v>
      </c>
      <c r="AP423" s="140">
        <f t="shared" ca="1" si="683"/>
        <v>2.3380440806759707E-2</v>
      </c>
      <c r="AQ423" s="140">
        <f t="shared" ca="1" si="683"/>
        <v>1.7252394154250051E-2</v>
      </c>
      <c r="AR423" s="140">
        <f t="shared" ca="1" si="683"/>
        <v>1.4181292774317027E-2</v>
      </c>
      <c r="AS423" s="140">
        <f t="shared" ca="1" si="683"/>
        <v>1.2942401704974368E-2</v>
      </c>
      <c r="AT423" s="140">
        <f t="shared" ca="1" si="683"/>
        <v>1.2578461927872183E-2</v>
      </c>
      <c r="AU423" s="140">
        <f t="shared" ca="1" si="683"/>
        <v>1.2519131450057869E-2</v>
      </c>
      <c r="AV423" s="168"/>
      <c r="AW423" s="80">
        <f t="shared" si="684"/>
        <v>90.000010000000003</v>
      </c>
      <c r="AX423" s="140">
        <f t="shared" ca="1" si="685"/>
        <v>0.12022166345252255</v>
      </c>
      <c r="AY423" s="140">
        <f t="shared" ca="1" si="685"/>
        <v>1.2935793525636688E-2</v>
      </c>
      <c r="AZ423" s="140">
        <f t="shared" ca="1" si="685"/>
        <v>1.3629606805677878E-2</v>
      </c>
      <c r="BA423" s="140">
        <f t="shared" ca="1" si="685"/>
        <v>1.5512971977336729E-2</v>
      </c>
      <c r="BB423" s="140">
        <f t="shared" ca="1" si="685"/>
        <v>1.9808770317259767E-2</v>
      </c>
      <c r="BC423" s="140">
        <f t="shared" ca="1" si="685"/>
        <v>2.8233302633085374E-2</v>
      </c>
      <c r="BD423" s="140">
        <f t="shared" ca="1" si="685"/>
        <v>4.2237385912212225E-2</v>
      </c>
      <c r="BE423" s="140">
        <f t="shared" ca="1" si="685"/>
        <v>6.1310095237932231E-2</v>
      </c>
      <c r="BF423" s="140">
        <f t="shared" ca="1" si="685"/>
        <v>8.1925664966941286E-2</v>
      </c>
      <c r="BG423" s="140">
        <f t="shared" ca="1" si="685"/>
        <v>9.9509828619497628E-2</v>
      </c>
      <c r="BH423" s="140">
        <f t="shared" ca="1" si="685"/>
        <v>0.11157669564359536</v>
      </c>
      <c r="BI423" s="140">
        <f t="shared" ca="1" si="685"/>
        <v>0.11817219423396755</v>
      </c>
      <c r="BJ423" s="140">
        <f t="shared" ca="1" si="685"/>
        <v>0.12022166345252253</v>
      </c>
      <c r="BK423" s="62"/>
      <c r="BL423" s="80">
        <f t="shared" si="686"/>
        <v>90.000010000000003</v>
      </c>
      <c r="BM423" s="140">
        <f t="shared" ca="1" si="687"/>
        <v>0.10594278646062674</v>
      </c>
      <c r="BN423" s="140">
        <f t="shared" ca="1" si="687"/>
        <v>0.10145537928316035</v>
      </c>
      <c r="BO423" s="140">
        <f t="shared" ca="1" si="687"/>
        <v>8.9291150317445001E-2</v>
      </c>
      <c r="BP423" s="140">
        <f t="shared" ca="1" si="687"/>
        <v>7.266621959298003E-2</v>
      </c>
      <c r="BQ423" s="140">
        <f t="shared" ca="1" si="687"/>
        <v>5.5234754507962232E-2</v>
      </c>
      <c r="BR423" s="140">
        <f t="shared" ca="1" si="687"/>
        <v>3.9831944149692627E-2</v>
      </c>
      <c r="BS423" s="140">
        <f t="shared" ca="1" si="687"/>
        <v>2.796828423115057E-2</v>
      </c>
      <c r="BT423" s="140">
        <f t="shared" ca="1" si="687"/>
        <v>1.9951150935067788E-2</v>
      </c>
      <c r="BU423" s="140">
        <f t="shared" ca="1" si="687"/>
        <v>1.5280414708030859E-2</v>
      </c>
      <c r="BV423" s="140">
        <f t="shared" ca="1" si="687"/>
        <v>1.306016937097137E-2</v>
      </c>
      <c r="BW423" s="140">
        <f t="shared" ca="1" si="687"/>
        <v>1.2321168114341816E-2</v>
      </c>
      <c r="BX423" s="140">
        <f t="shared" ca="1" si="687"/>
        <v>1.2240341143152107E-2</v>
      </c>
      <c r="BY423" s="140">
        <f t="shared" ca="1" si="687"/>
        <v>1.2276080531741521E-2</v>
      </c>
      <c r="BZ423" s="168"/>
      <c r="CA423" s="80">
        <f t="shared" si="688"/>
        <v>90.000010000000003</v>
      </c>
      <c r="CB423" s="140">
        <f t="shared" ca="1" si="689"/>
        <v>2.5685051008887749E-2</v>
      </c>
      <c r="CC423" s="140">
        <f t="shared" ca="1" si="689"/>
        <v>3.0210239167182684E-2</v>
      </c>
      <c r="CD423" s="140">
        <f t="shared" ca="1" si="689"/>
        <v>4.0748574086216675E-2</v>
      </c>
      <c r="CE423" s="140">
        <f t="shared" ca="1" si="689"/>
        <v>4.988276438907132E-2</v>
      </c>
      <c r="CF423" s="140">
        <f t="shared" ca="1" si="689"/>
        <v>5.0645429022897918E-2</v>
      </c>
      <c r="CG423" s="140">
        <f t="shared" ca="1" si="689"/>
        <v>4.2690708556485144E-2</v>
      </c>
      <c r="CH423" s="140">
        <f t="shared" ca="1" si="689"/>
        <v>3.1725061606766893E-2</v>
      </c>
      <c r="CI423" s="140">
        <f t="shared" ca="1" si="689"/>
        <v>2.261127867238533E-2</v>
      </c>
      <c r="CJ423" s="140">
        <f t="shared" ca="1" si="689"/>
        <v>1.6807636030902236E-2</v>
      </c>
      <c r="CK423" s="140">
        <f t="shared" ca="1" si="689"/>
        <v>1.3748525288010384E-2</v>
      </c>
      <c r="CL423" s="140">
        <f t="shared" ca="1" si="689"/>
        <v>1.2268196565795005E-2</v>
      </c>
      <c r="CM423" s="140">
        <f t="shared" ca="1" si="689"/>
        <v>1.1332549702269962E-2</v>
      </c>
      <c r="CN423" s="140">
        <f t="shared" ca="1" si="689"/>
        <v>1.0841102923976843E-2</v>
      </c>
      <c r="CP423" s="80">
        <f t="shared" si="690"/>
        <v>90.000010000000003</v>
      </c>
      <c r="CQ423" s="140">
        <f t="shared" ca="1" si="691"/>
        <v>2.5685051008887749E-2</v>
      </c>
      <c r="CR423" s="140">
        <f t="shared" ca="1" si="691"/>
        <v>3.0210239167182684E-2</v>
      </c>
      <c r="CS423" s="140">
        <f t="shared" ca="1" si="691"/>
        <v>4.0748574086216675E-2</v>
      </c>
      <c r="CT423" s="140">
        <f t="shared" ca="1" si="691"/>
        <v>4.988276438907132E-2</v>
      </c>
      <c r="CU423" s="140">
        <f t="shared" ca="1" si="691"/>
        <v>5.0645429022897918E-2</v>
      </c>
      <c r="CV423" s="140">
        <f t="shared" ca="1" si="691"/>
        <v>4.2690708556485144E-2</v>
      </c>
      <c r="CW423" s="140">
        <f t="shared" ca="1" si="691"/>
        <v>3.1725061606766893E-2</v>
      </c>
      <c r="CX423" s="140">
        <f t="shared" ca="1" si="691"/>
        <v>2.261127867238533E-2</v>
      </c>
      <c r="CY423" s="140">
        <f t="shared" ca="1" si="691"/>
        <v>1.6807636030902236E-2</v>
      </c>
      <c r="CZ423" s="140">
        <f t="shared" ca="1" si="691"/>
        <v>1.3748525288010384E-2</v>
      </c>
      <c r="DA423" s="140">
        <f t="shared" ca="1" si="691"/>
        <v>1.2268196565795005E-2</v>
      </c>
      <c r="DB423" s="140">
        <f t="shared" ca="1" si="691"/>
        <v>1.1332549702269962E-2</v>
      </c>
      <c r="DC423" s="140">
        <f t="shared" ca="1" si="691"/>
        <v>1.0841102923976843E-2</v>
      </c>
      <c r="DE423" s="80">
        <f t="shared" si="692"/>
        <v>90.000010000000003</v>
      </c>
      <c r="DF423" s="140">
        <f t="shared" ca="1" si="693"/>
        <v>2.3380665555935928E-2</v>
      </c>
      <c r="DG423" s="140">
        <f t="shared" ca="1" si="693"/>
        <v>2.7195961634703617E-2</v>
      </c>
      <c r="DH423" s="140">
        <f t="shared" ca="1" si="693"/>
        <v>3.6184848011526785E-2</v>
      </c>
      <c r="DI423" s="140">
        <f t="shared" ca="1" si="693"/>
        <v>4.5513776869557751E-2</v>
      </c>
      <c r="DJ423" s="140">
        <f t="shared" ca="1" si="693"/>
        <v>5.071520337117659E-2</v>
      </c>
      <c r="DK423" s="140">
        <f t="shared" ca="1" si="693"/>
        <v>4.7950232009542348E-2</v>
      </c>
      <c r="DL423" s="140">
        <f t="shared" ca="1" si="693"/>
        <v>3.7776093102784201E-2</v>
      </c>
      <c r="DM423" s="140">
        <f t="shared" ca="1" si="693"/>
        <v>2.671117844146494E-2</v>
      </c>
      <c r="DN423" s="140">
        <f t="shared" ca="1" si="693"/>
        <v>1.907900225608793E-2</v>
      </c>
      <c r="DO423" s="140">
        <f t="shared" ca="1" si="693"/>
        <v>1.4912409336363947E-2</v>
      </c>
      <c r="DP423" s="140">
        <f t="shared" ca="1" si="693"/>
        <v>1.2806578114066904E-2</v>
      </c>
      <c r="DQ423" s="140">
        <f t="shared" ca="1" si="693"/>
        <v>1.1534469126908791E-2</v>
      </c>
      <c r="DR423" s="140">
        <f t="shared" ca="1" si="693"/>
        <v>1.0938193899093994E-2</v>
      </c>
      <c r="DT423" s="80">
        <f t="shared" si="694"/>
        <v>90.000010000000003</v>
      </c>
      <c r="DU423" s="140">
        <f t="shared" ca="1" si="695"/>
        <v>0.11263147699811348</v>
      </c>
      <c r="DV423" s="140">
        <f t="shared" ca="1" si="695"/>
        <v>0.10917759181813737</v>
      </c>
      <c r="DW423" s="140">
        <f t="shared" ca="1" si="695"/>
        <v>9.9197673524795388E-2</v>
      </c>
      <c r="DX423" s="140">
        <f t="shared" ca="1" si="695"/>
        <v>8.3995458522786462E-2</v>
      </c>
      <c r="DY423" s="140">
        <f t="shared" ca="1" si="695"/>
        <v>6.5983233496577892E-2</v>
      </c>
      <c r="DZ423" s="140">
        <f t="shared" ca="1" si="695"/>
        <v>4.8290509151597223E-2</v>
      </c>
      <c r="EA423" s="140">
        <f t="shared" ca="1" si="695"/>
        <v>3.3652758016874416E-2</v>
      </c>
      <c r="EB423" s="140">
        <f t="shared" ca="1" si="695"/>
        <v>2.3380440806759707E-2</v>
      </c>
      <c r="EC423" s="140">
        <f t="shared" ca="1" si="695"/>
        <v>1.7252394154250051E-2</v>
      </c>
      <c r="ED423" s="140">
        <f t="shared" ca="1" si="695"/>
        <v>1.4181292774317027E-2</v>
      </c>
      <c r="EE423" s="140">
        <f t="shared" ca="1" si="695"/>
        <v>1.2942401704974368E-2</v>
      </c>
      <c r="EF423" s="140">
        <f t="shared" ca="1" si="695"/>
        <v>1.2578461927872183E-2</v>
      </c>
      <c r="EG423" s="140">
        <f t="shared" ca="1" si="695"/>
        <v>1.2519131450057869E-2</v>
      </c>
      <c r="EI423" s="80">
        <f t="shared" si="696"/>
        <v>90.000010000000003</v>
      </c>
      <c r="EJ423" s="140">
        <f t="shared" ca="1" si="697"/>
        <v>0.11263147699811348</v>
      </c>
      <c r="EK423" s="140">
        <f t="shared" ca="1" si="697"/>
        <v>0.10917759181813737</v>
      </c>
      <c r="EL423" s="140">
        <f t="shared" ca="1" si="697"/>
        <v>9.9197673524795388E-2</v>
      </c>
      <c r="EM423" s="140">
        <f t="shared" ca="1" si="697"/>
        <v>8.3995458522786462E-2</v>
      </c>
      <c r="EN423" s="140">
        <f t="shared" ca="1" si="697"/>
        <v>6.5983233496577892E-2</v>
      </c>
      <c r="EO423" s="140">
        <f t="shared" ca="1" si="697"/>
        <v>4.8290509151597223E-2</v>
      </c>
      <c r="EP423" s="140">
        <f t="shared" ca="1" si="697"/>
        <v>3.3652758016874416E-2</v>
      </c>
      <c r="EQ423" s="140">
        <f t="shared" ca="1" si="697"/>
        <v>2.3380440806759707E-2</v>
      </c>
      <c r="ER423" s="140">
        <f t="shared" ca="1" si="697"/>
        <v>1.7252394154250051E-2</v>
      </c>
      <c r="ES423" s="140">
        <f t="shared" ca="1" si="697"/>
        <v>1.4181292774317027E-2</v>
      </c>
      <c r="ET423" s="140">
        <f t="shared" ca="1" si="697"/>
        <v>1.2942401704974368E-2</v>
      </c>
      <c r="EU423" s="140">
        <f t="shared" ca="1" si="697"/>
        <v>1.2578461927872183E-2</v>
      </c>
      <c r="EV423" s="140">
        <f t="shared" ca="1" si="697"/>
        <v>1.2519131450057869E-2</v>
      </c>
      <c r="EX423" s="80">
        <f t="shared" si="698"/>
        <v>90.000010000000003</v>
      </c>
      <c r="EY423" s="104" t="e">
        <f t="shared" ca="1" si="699"/>
        <v>#DIV/0!</v>
      </c>
      <c r="EZ423" s="104" t="e">
        <f t="shared" ca="1" si="699"/>
        <v>#DIV/0!</v>
      </c>
      <c r="FA423" s="104" t="e">
        <f t="shared" ca="1" si="699"/>
        <v>#DIV/0!</v>
      </c>
      <c r="FB423" s="104" t="e">
        <f t="shared" ca="1" si="699"/>
        <v>#DIV/0!</v>
      </c>
      <c r="FC423" s="104" t="e">
        <f t="shared" ca="1" si="699"/>
        <v>#DIV/0!</v>
      </c>
      <c r="FD423" s="104" t="e">
        <f t="shared" ca="1" si="699"/>
        <v>#DIV/0!</v>
      </c>
      <c r="FE423" s="104" t="e">
        <f t="shared" ca="1" si="699"/>
        <v>#DIV/0!</v>
      </c>
      <c r="FF423" s="104" t="e">
        <f t="shared" ca="1" si="699"/>
        <v>#DIV/0!</v>
      </c>
      <c r="FG423" s="104" t="e">
        <f t="shared" ca="1" si="699"/>
        <v>#DIV/0!</v>
      </c>
      <c r="FH423" s="104" t="e">
        <f t="shared" ca="1" si="699"/>
        <v>#DIV/0!</v>
      </c>
      <c r="FI423" s="104" t="e">
        <f t="shared" ca="1" si="699"/>
        <v>#DIV/0!</v>
      </c>
      <c r="FJ423" s="104" t="e">
        <f t="shared" ca="1" si="699"/>
        <v>#DIV/0!</v>
      </c>
      <c r="FK423" s="104" t="e">
        <f t="shared" ca="1" si="699"/>
        <v>#DIV/0!</v>
      </c>
      <c r="FM423" s="80">
        <f t="shared" si="700"/>
        <v>90.000010000000003</v>
      </c>
      <c r="FN423" s="104" t="e">
        <f t="shared" ca="1" si="701"/>
        <v>#DIV/0!</v>
      </c>
      <c r="FO423" s="104" t="e">
        <f t="shared" ca="1" si="701"/>
        <v>#DIV/0!</v>
      </c>
      <c r="FP423" s="104" t="e">
        <f t="shared" ca="1" si="701"/>
        <v>#DIV/0!</v>
      </c>
      <c r="FQ423" s="104" t="e">
        <f t="shared" ca="1" si="701"/>
        <v>#DIV/0!</v>
      </c>
      <c r="FR423" s="104" t="e">
        <f t="shared" ca="1" si="701"/>
        <v>#DIV/0!</v>
      </c>
      <c r="FS423" s="104" t="e">
        <f t="shared" ca="1" si="701"/>
        <v>#DIV/0!</v>
      </c>
      <c r="FT423" s="104" t="e">
        <f t="shared" ca="1" si="701"/>
        <v>#DIV/0!</v>
      </c>
      <c r="FU423" s="104" t="e">
        <f t="shared" ca="1" si="701"/>
        <v>#DIV/0!</v>
      </c>
      <c r="FV423" s="104" t="e">
        <f t="shared" ca="1" si="701"/>
        <v>#DIV/0!</v>
      </c>
      <c r="FW423" s="104" t="e">
        <f t="shared" ca="1" si="701"/>
        <v>#DIV/0!</v>
      </c>
      <c r="FX423" s="104" t="e">
        <f t="shared" ca="1" si="701"/>
        <v>#DIV/0!</v>
      </c>
      <c r="FY423" s="104" t="e">
        <f t="shared" ca="1" si="701"/>
        <v>#DIV/0!</v>
      </c>
      <c r="FZ423" s="104" t="e">
        <f t="shared" ca="1" si="701"/>
        <v>#DIV/0!</v>
      </c>
    </row>
    <row r="424" spans="13:182">
      <c r="O424" s="64"/>
      <c r="P424" s="64"/>
      <c r="S424" s="107" t="s">
        <v>69</v>
      </c>
      <c r="T424" s="169">
        <f ca="1">MAX(T411:T423)</f>
        <v>0.21010592162814268</v>
      </c>
      <c r="U424" s="169">
        <f t="shared" ref="U424:AF424" ca="1" si="704">MAX(U411:U423)</f>
        <v>0.20501234155423279</v>
      </c>
      <c r="V424" s="169">
        <f t="shared" ca="1" si="704"/>
        <v>0.1895130992994922</v>
      </c>
      <c r="W424" s="169">
        <f t="shared" ca="1" si="704"/>
        <v>0.16520044535615619</v>
      </c>
      <c r="X424" s="169">
        <f t="shared" ca="1" si="704"/>
        <v>0.13368483017852173</v>
      </c>
      <c r="Y424" s="169">
        <f t="shared" ca="1" si="704"/>
        <v>0.1267063977836311</v>
      </c>
      <c r="Z424" s="169">
        <f t="shared" ca="1" si="704"/>
        <v>0.11799577794790914</v>
      </c>
      <c r="AA424" s="169">
        <f t="shared" ca="1" si="704"/>
        <v>0.11412545623724354</v>
      </c>
      <c r="AB424" s="169">
        <f t="shared" ca="1" si="704"/>
        <v>0.11271826014254889</v>
      </c>
      <c r="AC424" s="169">
        <f t="shared" ca="1" si="704"/>
        <v>0.11239034926195736</v>
      </c>
      <c r="AD424" s="169">
        <f t="shared" ca="1" si="704"/>
        <v>0.11245049900555348</v>
      </c>
      <c r="AE424" s="169">
        <f t="shared" ca="1" si="704"/>
        <v>0.11257674969406004</v>
      </c>
      <c r="AF424" s="169">
        <f t="shared" ca="1" si="704"/>
        <v>0.11263147699811345</v>
      </c>
      <c r="AG424" s="168"/>
      <c r="AH424" s="107" t="s">
        <v>69</v>
      </c>
      <c r="AI424" s="168">
        <f ca="1">MAX(AI411:AI423)</f>
        <v>0.21010592246331952</v>
      </c>
      <c r="AJ424" s="168">
        <f t="shared" ref="AJ424:AU424" ca="1" si="705">MAX(AJ411:AJ423)</f>
        <v>0.20501234155423279</v>
      </c>
      <c r="AK424" s="168">
        <f t="shared" ca="1" si="705"/>
        <v>0.1895130992994922</v>
      </c>
      <c r="AL424" s="168">
        <f t="shared" ca="1" si="705"/>
        <v>0.16520044535615619</v>
      </c>
      <c r="AM424" s="168">
        <f t="shared" ca="1" si="705"/>
        <v>0.13368483017852173</v>
      </c>
      <c r="AN424" s="168">
        <f t="shared" ca="1" si="705"/>
        <v>0.1267063977836311</v>
      </c>
      <c r="AO424" s="168">
        <f t="shared" ca="1" si="705"/>
        <v>0.11799577794790914</v>
      </c>
      <c r="AP424" s="168">
        <f t="shared" ca="1" si="705"/>
        <v>0.11412545623724354</v>
      </c>
      <c r="AQ424" s="168">
        <f t="shared" ca="1" si="705"/>
        <v>0.11271826014254889</v>
      </c>
      <c r="AR424" s="168">
        <f t="shared" ca="1" si="705"/>
        <v>0.11239034926195736</v>
      </c>
      <c r="AS424" s="168">
        <f t="shared" ca="1" si="705"/>
        <v>0.11245049900555348</v>
      </c>
      <c r="AT424" s="168">
        <f t="shared" ca="1" si="705"/>
        <v>0.11257674969406004</v>
      </c>
      <c r="AU424" s="168">
        <f t="shared" ca="1" si="705"/>
        <v>0.11263147699811345</v>
      </c>
      <c r="AV424" s="168"/>
      <c r="AW424" s="107" t="s">
        <v>69</v>
      </c>
      <c r="AX424" s="168">
        <f ca="1">MAX(AX411:AX423)</f>
        <v>0.12022166345252255</v>
      </c>
      <c r="AY424" s="140">
        <f t="shared" ca="1" si="685"/>
        <v>1.3078224938167718E-2</v>
      </c>
      <c r="AZ424" s="140">
        <f t="shared" ca="1" si="685"/>
        <v>1.3708302100094829E-2</v>
      </c>
      <c r="BA424" s="140">
        <f t="shared" ca="1" si="685"/>
        <v>1.5491776120256144E-2</v>
      </c>
      <c r="BB424" s="140">
        <f t="shared" ca="1" si="685"/>
        <v>1.9681758488846509E-2</v>
      </c>
      <c r="BC424" s="140">
        <f t="shared" ca="1" si="685"/>
        <v>2.8078916051456116E-2</v>
      </c>
      <c r="BD424" s="140">
        <f t="shared" ca="1" si="685"/>
        <v>4.2275486851267037E-2</v>
      </c>
      <c r="BE424" s="140">
        <f t="shared" ca="1" si="685"/>
        <v>6.1844058266808492E-2</v>
      </c>
      <c r="BF424" s="140">
        <f t="shared" ca="1" si="685"/>
        <v>8.3109621373519071E-2</v>
      </c>
      <c r="BG424" s="140">
        <f t="shared" ca="1" si="685"/>
        <v>0.1012120679371994</v>
      </c>
      <c r="BH424" s="140">
        <f t="shared" ca="1" si="685"/>
        <v>0.11354234050980573</v>
      </c>
      <c r="BI424" s="140">
        <f t="shared" ca="1" si="685"/>
        <v>0.12022166345252253</v>
      </c>
      <c r="BJ424" s="140">
        <f t="shared" ca="1" si="685"/>
        <v>0.11817219423396755</v>
      </c>
      <c r="BK424" s="62"/>
      <c r="BL424" s="107" t="s">
        <v>69</v>
      </c>
      <c r="BM424" s="168">
        <f ca="1">MAX(BM411:BM423)</f>
        <v>0.10594278646062674</v>
      </c>
      <c r="BN424" s="168">
        <f t="shared" ref="BN424:BY424" ca="1" si="706">MAX(BN411:BN423)</f>
        <v>0.10145537928316035</v>
      </c>
      <c r="BO424" s="168">
        <f t="shared" ca="1" si="706"/>
        <v>8.9291150317445001E-2</v>
      </c>
      <c r="BP424" s="168">
        <f t="shared" ca="1" si="706"/>
        <v>7.266621959298003E-2</v>
      </c>
      <c r="BQ424" s="168">
        <f t="shared" ca="1" si="706"/>
        <v>5.5234754507962232E-2</v>
      </c>
      <c r="BR424" s="168">
        <f t="shared" ca="1" si="706"/>
        <v>3.9831944149692627E-2</v>
      </c>
      <c r="BS424" s="168">
        <f t="shared" ca="1" si="706"/>
        <v>2.796828423115057E-2</v>
      </c>
      <c r="BT424" s="168">
        <f t="shared" ca="1" si="706"/>
        <v>3.9831944149692634E-2</v>
      </c>
      <c r="BU424" s="168">
        <f t="shared" ca="1" si="706"/>
        <v>5.5234754507962211E-2</v>
      </c>
      <c r="BV424" s="168">
        <f t="shared" ca="1" si="706"/>
        <v>7.2666219592980058E-2</v>
      </c>
      <c r="BW424" s="168">
        <f t="shared" ca="1" si="706"/>
        <v>8.9291150317445001E-2</v>
      </c>
      <c r="BX424" s="168">
        <f t="shared" ca="1" si="706"/>
        <v>0.10145537928316035</v>
      </c>
      <c r="BY424" s="168">
        <f t="shared" ca="1" si="706"/>
        <v>0.10594278646062671</v>
      </c>
      <c r="BZ424" s="168"/>
      <c r="CA424" s="107" t="s">
        <v>69</v>
      </c>
      <c r="CB424" s="168">
        <f ca="1">MAX(CB411:CB423)</f>
        <v>8.4229006857955216E-2</v>
      </c>
      <c r="CC424" s="168">
        <f t="shared" ref="CC424:CN424" ca="1" si="707">MAX(CC411:CC423)</f>
        <v>8.5024096355845888E-2</v>
      </c>
      <c r="CD424" s="168">
        <f t="shared" ca="1" si="707"/>
        <v>7.9334005056101678E-2</v>
      </c>
      <c r="CE424" s="168">
        <f t="shared" ca="1" si="707"/>
        <v>7.0696081817238091E-2</v>
      </c>
      <c r="CF424" s="168">
        <f t="shared" ca="1" si="707"/>
        <v>7.8201824403002315E-2</v>
      </c>
      <c r="CG424" s="168">
        <f t="shared" ca="1" si="707"/>
        <v>8.5024096355845874E-2</v>
      </c>
      <c r="CH424" s="168">
        <f t="shared" ca="1" si="707"/>
        <v>8.1974259866267302E-2</v>
      </c>
      <c r="CI424" s="168">
        <f t="shared" ca="1" si="707"/>
        <v>7.6859368776440756E-2</v>
      </c>
      <c r="CJ424" s="168">
        <f t="shared" ca="1" si="707"/>
        <v>7.0667793462023343E-2</v>
      </c>
      <c r="CK424" s="168">
        <f t="shared" ca="1" si="707"/>
        <v>6.2899900462325811E-2</v>
      </c>
      <c r="CL424" s="168">
        <f t="shared" ca="1" si="707"/>
        <v>5.7649055782686011E-2</v>
      </c>
      <c r="CM424" s="168">
        <f t="shared" ca="1" si="707"/>
        <v>5.2236247581663411E-2</v>
      </c>
      <c r="CN424" s="168">
        <f t="shared" ca="1" si="707"/>
        <v>5.0645429022897918E-2</v>
      </c>
      <c r="CP424" s="107" t="s">
        <v>69</v>
      </c>
      <c r="CQ424" s="168">
        <f ca="1">MAX(CQ411:CQ423)</f>
        <v>8.4229006857955216E-2</v>
      </c>
      <c r="CR424" s="168">
        <f t="shared" ref="CR424:DC424" ca="1" si="708">MAX(CR411:CR423)</f>
        <v>8.5024096355845888E-2</v>
      </c>
      <c r="CS424" s="168">
        <f t="shared" ca="1" si="708"/>
        <v>7.9334005056101678E-2</v>
      </c>
      <c r="CT424" s="168">
        <f t="shared" ca="1" si="708"/>
        <v>7.0696081817238091E-2</v>
      </c>
      <c r="CU424" s="168">
        <f t="shared" ca="1" si="708"/>
        <v>7.8201824403002315E-2</v>
      </c>
      <c r="CV424" s="168">
        <f t="shared" ca="1" si="708"/>
        <v>8.5024096355845874E-2</v>
      </c>
      <c r="CW424" s="168">
        <f t="shared" ca="1" si="708"/>
        <v>8.1974259866267302E-2</v>
      </c>
      <c r="CX424" s="168">
        <f t="shared" ca="1" si="708"/>
        <v>7.6859368776440756E-2</v>
      </c>
      <c r="CY424" s="168">
        <f t="shared" ca="1" si="708"/>
        <v>7.0667793462023343E-2</v>
      </c>
      <c r="CZ424" s="168">
        <f t="shared" ca="1" si="708"/>
        <v>6.2899900462325811E-2</v>
      </c>
      <c r="DA424" s="168">
        <f t="shared" ca="1" si="708"/>
        <v>5.7649055782686011E-2</v>
      </c>
      <c r="DB424" s="168">
        <f t="shared" ca="1" si="708"/>
        <v>5.2236247581663411E-2</v>
      </c>
      <c r="DC424" s="168">
        <f t="shared" ca="1" si="708"/>
        <v>5.0645429022897918E-2</v>
      </c>
      <c r="DE424" s="107" t="s">
        <v>69</v>
      </c>
      <c r="DF424" s="168">
        <f ca="1">MAX(DF411:DF423)</f>
        <v>5.071520337117659E-2</v>
      </c>
      <c r="DG424" s="168">
        <f t="shared" ref="DG424:DR424" ca="1" si="709">MAX(DG411:DG423)</f>
        <v>5.2511725407670413E-2</v>
      </c>
      <c r="DH424" s="168">
        <f t="shared" ca="1" si="709"/>
        <v>5.72531528632996E-2</v>
      </c>
      <c r="DI424" s="168">
        <f t="shared" ca="1" si="709"/>
        <v>6.3714614162653879E-2</v>
      </c>
      <c r="DJ424" s="168">
        <f t="shared" ca="1" si="709"/>
        <v>6.9752461240863456E-2</v>
      </c>
      <c r="DK424" s="168">
        <f t="shared" ca="1" si="709"/>
        <v>7.5032628651849301E-2</v>
      </c>
      <c r="DL424" s="168">
        <f t="shared" ca="1" si="709"/>
        <v>7.6699281456409946E-2</v>
      </c>
      <c r="DM424" s="168">
        <f t="shared" ca="1" si="709"/>
        <v>7.5032628651849301E-2</v>
      </c>
      <c r="DN424" s="168">
        <f t="shared" ca="1" si="709"/>
        <v>6.9752461240863456E-2</v>
      </c>
      <c r="DO424" s="168">
        <f t="shared" ca="1" si="709"/>
        <v>6.3714614162653893E-2</v>
      </c>
      <c r="DP424" s="168">
        <f t="shared" ca="1" si="709"/>
        <v>5.7253152863299614E-2</v>
      </c>
      <c r="DQ424" s="168">
        <f t="shared" ca="1" si="709"/>
        <v>5.2511725407670413E-2</v>
      </c>
      <c r="DR424" s="168">
        <f t="shared" ca="1" si="709"/>
        <v>5.0715203371176583E-2</v>
      </c>
      <c r="DT424" s="107" t="s">
        <v>69</v>
      </c>
      <c r="DU424" s="168">
        <f ca="1">MAX(DU411:DU423)</f>
        <v>0.21010592246331952</v>
      </c>
      <c r="DV424" s="168">
        <f t="shared" ref="DV424:EG424" ca="1" si="710">MAX(DV411:DV423)</f>
        <v>0.20501234155423279</v>
      </c>
      <c r="DW424" s="168">
        <f t="shared" ca="1" si="710"/>
        <v>0.1895130992994922</v>
      </c>
      <c r="DX424" s="168">
        <f t="shared" ca="1" si="710"/>
        <v>0.16520044535615619</v>
      </c>
      <c r="DY424" s="168">
        <f t="shared" ca="1" si="710"/>
        <v>0.13368483017852173</v>
      </c>
      <c r="DZ424" s="168">
        <f t="shared" ca="1" si="710"/>
        <v>0.1267063977836311</v>
      </c>
      <c r="EA424" s="168">
        <f t="shared" ca="1" si="710"/>
        <v>0.11799577794790914</v>
      </c>
      <c r="EB424" s="168">
        <f t="shared" ca="1" si="710"/>
        <v>0.11412545623724354</v>
      </c>
      <c r="EC424" s="168">
        <f t="shared" ca="1" si="710"/>
        <v>0.11271826014254889</v>
      </c>
      <c r="ED424" s="168">
        <f t="shared" ca="1" si="710"/>
        <v>0.11239034926195736</v>
      </c>
      <c r="EE424" s="168">
        <f t="shared" ca="1" si="710"/>
        <v>0.11245049900555348</v>
      </c>
      <c r="EF424" s="168">
        <f t="shared" ca="1" si="710"/>
        <v>0.11257674969406004</v>
      </c>
      <c r="EG424" s="168">
        <f t="shared" ca="1" si="710"/>
        <v>0.11263147699811345</v>
      </c>
      <c r="EI424" s="107" t="s">
        <v>69</v>
      </c>
      <c r="EJ424" s="168">
        <f ca="1">MAX(EJ411:EJ423)</f>
        <v>0.21010592246331952</v>
      </c>
      <c r="EK424" s="168">
        <f t="shared" ref="EK424:EV424" ca="1" si="711">MAX(EK411:EK423)</f>
        <v>0.20501234155423279</v>
      </c>
      <c r="EL424" s="168">
        <f t="shared" ca="1" si="711"/>
        <v>0.1895130992994922</v>
      </c>
      <c r="EM424" s="168">
        <f t="shared" ca="1" si="711"/>
        <v>0.16520044535615619</v>
      </c>
      <c r="EN424" s="168">
        <f t="shared" ca="1" si="711"/>
        <v>0.13368483017852173</v>
      </c>
      <c r="EO424" s="168">
        <f t="shared" ca="1" si="711"/>
        <v>0.1267063977836311</v>
      </c>
      <c r="EP424" s="168">
        <f t="shared" ca="1" si="711"/>
        <v>0.11799577794790914</v>
      </c>
      <c r="EQ424" s="168">
        <f t="shared" ca="1" si="711"/>
        <v>0.11412545623724354</v>
      </c>
      <c r="ER424" s="168">
        <f t="shared" ca="1" si="711"/>
        <v>0.11271826014254889</v>
      </c>
      <c r="ES424" s="168">
        <f t="shared" ca="1" si="711"/>
        <v>0.11239034926195736</v>
      </c>
      <c r="ET424" s="168">
        <f t="shared" ca="1" si="711"/>
        <v>0.11245049900555348</v>
      </c>
      <c r="EU424" s="168">
        <f t="shared" ca="1" si="711"/>
        <v>0.11257674969406004</v>
      </c>
      <c r="EV424" s="168">
        <f t="shared" ca="1" si="711"/>
        <v>0.11263147699811345</v>
      </c>
      <c r="EX424" s="107" t="s">
        <v>69</v>
      </c>
      <c r="EY424" s="262" t="e">
        <f ca="1">MAX(EY411:EY423)</f>
        <v>#DIV/0!</v>
      </c>
      <c r="EZ424" s="262" t="e">
        <f t="shared" ref="EZ424:FK424" ca="1" si="712">MAX(EZ411:EZ423)</f>
        <v>#DIV/0!</v>
      </c>
      <c r="FA424" s="262" t="e">
        <f t="shared" ca="1" si="712"/>
        <v>#DIV/0!</v>
      </c>
      <c r="FB424" s="262" t="e">
        <f t="shared" ca="1" si="712"/>
        <v>#DIV/0!</v>
      </c>
      <c r="FC424" s="262" t="e">
        <f t="shared" ca="1" si="712"/>
        <v>#DIV/0!</v>
      </c>
      <c r="FD424" s="262" t="e">
        <f t="shared" ca="1" si="712"/>
        <v>#DIV/0!</v>
      </c>
      <c r="FE424" s="262" t="e">
        <f t="shared" ca="1" si="712"/>
        <v>#DIV/0!</v>
      </c>
      <c r="FF424" s="262" t="e">
        <f t="shared" ca="1" si="712"/>
        <v>#DIV/0!</v>
      </c>
      <c r="FG424" s="262" t="e">
        <f t="shared" ca="1" si="712"/>
        <v>#DIV/0!</v>
      </c>
      <c r="FH424" s="262" t="e">
        <f t="shared" ca="1" si="712"/>
        <v>#DIV/0!</v>
      </c>
      <c r="FI424" s="262" t="e">
        <f t="shared" ca="1" si="712"/>
        <v>#DIV/0!</v>
      </c>
      <c r="FJ424" s="262" t="e">
        <f t="shared" ca="1" si="712"/>
        <v>#DIV/0!</v>
      </c>
      <c r="FK424" s="262" t="e">
        <f t="shared" ca="1" si="712"/>
        <v>#DIV/0!</v>
      </c>
      <c r="FM424" s="107" t="s">
        <v>69</v>
      </c>
      <c r="FN424" s="262" t="e">
        <f ca="1">MAX(FN411:FN423)</f>
        <v>#DIV/0!</v>
      </c>
      <c r="FO424" s="262" t="e">
        <f t="shared" ref="FO424:FZ424" ca="1" si="713">MAX(FO411:FO423)</f>
        <v>#DIV/0!</v>
      </c>
      <c r="FP424" s="262" t="e">
        <f t="shared" ca="1" si="713"/>
        <v>#DIV/0!</v>
      </c>
      <c r="FQ424" s="262" t="e">
        <f t="shared" ca="1" si="713"/>
        <v>#DIV/0!</v>
      </c>
      <c r="FR424" s="262" t="e">
        <f t="shared" ca="1" si="713"/>
        <v>#DIV/0!</v>
      </c>
      <c r="FS424" s="262" t="e">
        <f t="shared" ca="1" si="713"/>
        <v>#DIV/0!</v>
      </c>
      <c r="FT424" s="262" t="e">
        <f t="shared" ca="1" si="713"/>
        <v>#DIV/0!</v>
      </c>
      <c r="FU424" s="262" t="e">
        <f t="shared" ca="1" si="713"/>
        <v>#DIV/0!</v>
      </c>
      <c r="FV424" s="262" t="e">
        <f t="shared" ca="1" si="713"/>
        <v>#DIV/0!</v>
      </c>
      <c r="FW424" s="262" t="e">
        <f t="shared" ca="1" si="713"/>
        <v>#DIV/0!</v>
      </c>
      <c r="FX424" s="262" t="e">
        <f t="shared" ca="1" si="713"/>
        <v>#DIV/0!</v>
      </c>
      <c r="FY424" s="262" t="e">
        <f t="shared" ca="1" si="713"/>
        <v>#DIV/0!</v>
      </c>
      <c r="FZ424" s="262" t="e">
        <f t="shared" ca="1" si="713"/>
        <v>#DIV/0!</v>
      </c>
    </row>
    <row r="425" spans="13:182" ht="16.5" thickBot="1">
      <c r="O425" s="64"/>
      <c r="P425" s="64"/>
      <c r="Q425" s="95" t="s">
        <v>154</v>
      </c>
      <c r="T425" s="125"/>
      <c r="U425" s="125"/>
      <c r="V425" s="125"/>
      <c r="W425" s="125"/>
      <c r="X425" s="125"/>
      <c r="Y425" s="125"/>
      <c r="Z425" s="125"/>
      <c r="AA425" s="125"/>
      <c r="AB425" s="144"/>
      <c r="AC425" s="125"/>
      <c r="AD425" s="125"/>
      <c r="AE425" s="125"/>
      <c r="AF425" s="125"/>
      <c r="AY425" s="140">
        <f t="shared" ca="1" si="685"/>
        <v>1.3708302100094829E-2</v>
      </c>
      <c r="AZ425" s="140">
        <f t="shared" ca="1" si="685"/>
        <v>1.4146066635006616E-2</v>
      </c>
      <c r="BA425" s="140">
        <f t="shared" ca="1" si="685"/>
        <v>1.5620984453709526E-2</v>
      </c>
      <c r="BB425" s="140">
        <f t="shared" ca="1" si="685"/>
        <v>1.9469975882792576E-2</v>
      </c>
      <c r="BC425" s="140">
        <f t="shared" ca="1" si="685"/>
        <v>2.7757170130330328E-2</v>
      </c>
      <c r="BD425" s="140">
        <f t="shared" ca="1" si="685"/>
        <v>4.2558911339174534E-2</v>
      </c>
      <c r="BE425" s="140">
        <f t="shared" ca="1" si="685"/>
        <v>6.3779160968613344E-2</v>
      </c>
      <c r="BF425" s="140">
        <f t="shared" ca="1" si="685"/>
        <v>8.724689972812566E-2</v>
      </c>
      <c r="BG425" s="140">
        <f t="shared" ca="1" si="685"/>
        <v>0.10707314049982461</v>
      </c>
      <c r="BH425" s="140">
        <f t="shared" ca="1" si="685"/>
        <v>0.12022166345252253</v>
      </c>
      <c r="BI425" s="140">
        <f t="shared" ca="1" si="685"/>
        <v>0.11354234050980573</v>
      </c>
      <c r="BJ425" s="140">
        <f t="shared" ca="1" si="685"/>
        <v>0.11157669564359536</v>
      </c>
      <c r="BK425" s="62"/>
    </row>
    <row r="426" spans="13:182" ht="16.5" thickBot="1">
      <c r="M426" s="110"/>
      <c r="N426" s="110" t="s">
        <v>204</v>
      </c>
      <c r="O426" s="258"/>
      <c r="P426" s="111"/>
      <c r="Q426" s="152" t="s">
        <v>205</v>
      </c>
      <c r="S426" s="166" t="s">
        <v>159</v>
      </c>
      <c r="T426" s="81">
        <f>T410</f>
        <v>1.0000000000000001E-5</v>
      </c>
      <c r="U426" s="81">
        <f t="shared" ref="U426:AF426" si="714">U410</f>
        <v>7.5000099999999996</v>
      </c>
      <c r="V426" s="81">
        <f t="shared" si="714"/>
        <v>15.00001</v>
      </c>
      <c r="W426" s="81">
        <f t="shared" si="714"/>
        <v>22.50001</v>
      </c>
      <c r="X426" s="81">
        <f t="shared" si="714"/>
        <v>30.00001</v>
      </c>
      <c r="Y426" s="81">
        <f t="shared" si="714"/>
        <v>37.500010000000003</v>
      </c>
      <c r="Z426" s="81">
        <f t="shared" si="714"/>
        <v>45.000010000000003</v>
      </c>
      <c r="AA426" s="81">
        <f t="shared" si="714"/>
        <v>52.500010000000003</v>
      </c>
      <c r="AB426" s="81">
        <f t="shared" si="714"/>
        <v>60.000010000000003</v>
      </c>
      <c r="AC426" s="81">
        <f t="shared" si="714"/>
        <v>67.500010000000003</v>
      </c>
      <c r="AD426" s="81">
        <f t="shared" si="714"/>
        <v>75.000010000000003</v>
      </c>
      <c r="AE426" s="81">
        <f t="shared" si="714"/>
        <v>82.500010000000003</v>
      </c>
      <c r="AF426" s="81">
        <f t="shared" si="714"/>
        <v>90.000010000000003</v>
      </c>
      <c r="AG426" t="s">
        <v>69</v>
      </c>
      <c r="AY426" s="140">
        <f t="shared" ca="1" si="685"/>
        <v>1.5491776120256144E-2</v>
      </c>
      <c r="AZ426" s="140">
        <f t="shared" ca="1" si="685"/>
        <v>1.5620984453709526E-2</v>
      </c>
      <c r="BA426" s="140">
        <f t="shared" ca="1" si="685"/>
        <v>1.6576824236107405E-2</v>
      </c>
      <c r="BB426" s="140">
        <f t="shared" ca="1" si="685"/>
        <v>1.980577642015487E-2</v>
      </c>
      <c r="BC426" s="140">
        <f t="shared" ca="1" si="685"/>
        <v>2.7836382139090319E-2</v>
      </c>
      <c r="BD426" s="140">
        <f t="shared" ca="1" si="685"/>
        <v>4.3787584042296011E-2</v>
      </c>
      <c r="BE426" s="140">
        <f t="shared" ca="1" si="685"/>
        <v>6.850396000738769E-2</v>
      </c>
      <c r="BF426" s="140">
        <f t="shared" ca="1" si="685"/>
        <v>9.6798695298527901E-2</v>
      </c>
      <c r="BG426" s="140">
        <f t="shared" ca="1" si="685"/>
        <v>0.12022166345252253</v>
      </c>
      <c r="BH426" s="140">
        <f t="shared" ca="1" si="685"/>
        <v>0.10707314049982461</v>
      </c>
      <c r="BI426" s="140">
        <f t="shared" ca="1" si="685"/>
        <v>0.10121206793719938</v>
      </c>
      <c r="BJ426" s="140">
        <f t="shared" ca="1" si="685"/>
        <v>9.9509828619497587E-2</v>
      </c>
      <c r="BK426" s="62"/>
    </row>
    <row r="427" spans="13:182">
      <c r="M427" s="115"/>
      <c r="N427" s="110" t="s">
        <v>208</v>
      </c>
      <c r="O427" s="147">
        <f ca="1">MAX(Q427:Q437)</f>
        <v>6.0166812870241788E-2</v>
      </c>
      <c r="P427" s="116">
        <f t="shared" ref="P427:P439" ca="1" si="715">MATCH(Q427,T427:AF427,0)</f>
        <v>9</v>
      </c>
      <c r="Q427" s="259">
        <f ca="1">AG427</f>
        <v>5.071520337117659E-2</v>
      </c>
      <c r="S427" s="26">
        <f>S411</f>
        <v>1.0000000000000001E-5</v>
      </c>
      <c r="T427" s="144">
        <f ca="1">MIN(T411,AI411,AX411,BM411,CB411,CQ411,DF411)</f>
        <v>1.0938193899093996E-2</v>
      </c>
      <c r="U427" s="144">
        <f t="shared" ref="U427:U439" ca="1" si="716">MIN(U411,AJ411,AY423,BN411,CC411,CR411,DG411)</f>
        <v>1.1534469126908786E-2</v>
      </c>
      <c r="V427" s="144">
        <f t="shared" ref="V427:V439" ca="1" si="717">MIN(V411,AK411,AZ423,BO411,CD411,CS411,DH411)</f>
        <v>1.2321168114341812E-2</v>
      </c>
      <c r="W427" s="144">
        <f t="shared" ref="W427:W439" ca="1" si="718">MIN(W411,AL411,BA423,BP411,CE411,CT411,DI411)</f>
        <v>1.3060169370971356E-2</v>
      </c>
      <c r="X427" s="144">
        <f t="shared" ref="X427:X439" ca="1" si="719">MIN(X411,AM411,BB423,BQ411,CF411,CU411,DJ411)</f>
        <v>1.5280414708030866E-2</v>
      </c>
      <c r="Y427" s="144">
        <f t="shared" ref="Y427:Y439" ca="1" si="720">MIN(Y411,AN411,BC423,BR411,CG411,CV411,DK411)</f>
        <v>1.9951150935067788E-2</v>
      </c>
      <c r="Z427" s="144">
        <f t="shared" ref="Z427:Z439" ca="1" si="721">MIN(Z411,AO411,BD423,BS411,CH411,CW411,DL411)</f>
        <v>2.7968284231150563E-2</v>
      </c>
      <c r="AA427" s="144">
        <f t="shared" ref="AA427:AA439" ca="1" si="722">MIN(AA411,AP411,BE423,BT411,CI411,CX411,DM411)</f>
        <v>3.9831944149692634E-2</v>
      </c>
      <c r="AB427" s="144">
        <f t="shared" ref="AB427:AB439" ca="1" si="723">MIN(AB411,AQ411,BF423,BU411,CJ411,CY411,DN411)</f>
        <v>5.071520337117659E-2</v>
      </c>
      <c r="AC427" s="144">
        <f t="shared" ref="AC427:AC439" ca="1" si="724">MIN(AC411,AR411,BG423,BV411,CK411,CZ411,DO411)</f>
        <v>4.5513776869557758E-2</v>
      </c>
      <c r="AD427" s="144">
        <f t="shared" ref="AD427:AD439" ca="1" si="725">MIN(AD411,AS411,BH423,BW411,CL411,DA411,DP411)</f>
        <v>3.6184848011526785E-2</v>
      </c>
      <c r="AE427" s="144">
        <f t="shared" ref="AE427:AE439" ca="1" si="726">MIN(AE411,AT411,BI423,BX411,CM411,DB411,DQ411)</f>
        <v>2.7195961634703628E-2</v>
      </c>
      <c r="AF427" s="144">
        <f t="shared" ref="AF427:AF439" ca="1" si="727">MIN(AF411,AU411,BJ423,BY411,CN411,DC411,DR411)</f>
        <v>2.3380665555935928E-2</v>
      </c>
      <c r="AG427" s="15">
        <f ca="1">MAX(T427:AF427)</f>
        <v>5.071520337117659E-2</v>
      </c>
      <c r="AY427" s="140">
        <f t="shared" ca="1" si="685"/>
        <v>1.9681758488846512E-2</v>
      </c>
      <c r="AZ427" s="140">
        <f t="shared" ca="1" si="685"/>
        <v>1.9469975882792583E-2</v>
      </c>
      <c r="BA427" s="140">
        <f t="shared" ca="1" si="685"/>
        <v>1.980577642015487E-2</v>
      </c>
      <c r="BB427" s="140">
        <f t="shared" ca="1" si="685"/>
        <v>2.2214823703643825E-2</v>
      </c>
      <c r="BC427" s="140">
        <f t="shared" ca="1" si="685"/>
        <v>2.990010854744115E-2</v>
      </c>
      <c r="BD427" s="140">
        <f t="shared" ca="1" si="685"/>
        <v>4.8111995363643287E-2</v>
      </c>
      <c r="BE427" s="140">
        <f t="shared" ca="1" si="685"/>
        <v>8.0583907380080547E-2</v>
      </c>
      <c r="BF427" s="140">
        <f t="shared" ca="1" si="685"/>
        <v>0.1202216634525225</v>
      </c>
      <c r="BG427" s="140">
        <f t="shared" ca="1" si="685"/>
        <v>9.6798695298527901E-2</v>
      </c>
      <c r="BH427" s="140">
        <f t="shared" ca="1" si="685"/>
        <v>8.7246899728125715E-2</v>
      </c>
      <c r="BI427" s="140">
        <f t="shared" ca="1" si="685"/>
        <v>8.3109621373519127E-2</v>
      </c>
      <c r="BJ427" s="140">
        <f t="shared" ca="1" si="685"/>
        <v>8.19256649669413E-2</v>
      </c>
      <c r="BK427" s="62"/>
    </row>
    <row r="428" spans="13:182">
      <c r="M428" s="115"/>
      <c r="N428" s="115" t="s">
        <v>135</v>
      </c>
      <c r="O428" s="163">
        <f ca="1">MATCH(O427,Q427:Q439,0)</f>
        <v>4</v>
      </c>
      <c r="P428" s="116">
        <f t="shared" ca="1" si="715"/>
        <v>9</v>
      </c>
      <c r="Q428" s="263">
        <f t="shared" ref="Q428:Q439" ca="1" si="728">AG428</f>
        <v>5.2511725407670413E-2</v>
      </c>
      <c r="S428" s="26">
        <f t="shared" ref="S428:S439" si="729">S412</f>
        <v>7.5000099999999996</v>
      </c>
      <c r="T428" s="144">
        <f t="shared" ref="T428:T439" ca="1" si="730">MIN(T412,AI412,AX412,BM412,CB412,CQ412,DF412)</f>
        <v>1.1534469126908786E-2</v>
      </c>
      <c r="U428" s="144">
        <f t="shared" ca="1" si="716"/>
        <v>1.1976687595410686E-2</v>
      </c>
      <c r="V428" s="144">
        <f t="shared" ca="1" si="717"/>
        <v>1.2175010097865062E-2</v>
      </c>
      <c r="W428" s="144">
        <f t="shared" ca="1" si="718"/>
        <v>1.2779410690969835E-2</v>
      </c>
      <c r="X428" s="144">
        <f t="shared" ca="1" si="719"/>
        <v>1.4818807966534045E-2</v>
      </c>
      <c r="Y428" s="144">
        <f t="shared" ca="1" si="720"/>
        <v>1.9272615477404872E-2</v>
      </c>
      <c r="Z428" s="144">
        <f t="shared" ca="1" si="721"/>
        <v>2.7052874926241116E-2</v>
      </c>
      <c r="AA428" s="144">
        <f t="shared" ca="1" si="722"/>
        <v>3.8682323603675163E-2</v>
      </c>
      <c r="AB428" s="144">
        <f t="shared" ca="1" si="723"/>
        <v>5.2511725407670413E-2</v>
      </c>
      <c r="AC428" s="144">
        <f t="shared" ca="1" si="724"/>
        <v>4.7814946083342642E-2</v>
      </c>
      <c r="AD428" s="144">
        <f t="shared" ca="1" si="725"/>
        <v>3.908779409495694E-2</v>
      </c>
      <c r="AE428" s="144">
        <f t="shared" ca="1" si="726"/>
        <v>3.07252042802427E-2</v>
      </c>
      <c r="AF428" s="144">
        <f t="shared" ca="1" si="727"/>
        <v>2.7195961634703617E-2</v>
      </c>
      <c r="AG428" s="15">
        <f t="shared" ref="AG428:AG440" ca="1" si="731">MAX(T428:AF428)</f>
        <v>5.2511725407670413E-2</v>
      </c>
      <c r="AY428" s="140">
        <f t="shared" ca="1" si="685"/>
        <v>2.8078916051456133E-2</v>
      </c>
      <c r="AZ428" s="140">
        <f t="shared" ca="1" si="685"/>
        <v>2.7757170130330338E-2</v>
      </c>
      <c r="BA428" s="140">
        <f t="shared" ca="1" si="685"/>
        <v>2.7836382139090319E-2</v>
      </c>
      <c r="BB428" s="140">
        <f t="shared" ca="1" si="685"/>
        <v>2.990010854744115E-2</v>
      </c>
      <c r="BC428" s="140">
        <f t="shared" ca="1" si="685"/>
        <v>3.816155383769998E-2</v>
      </c>
      <c r="BD428" s="140">
        <f t="shared" ca="1" si="685"/>
        <v>6.2860009722764842E-2</v>
      </c>
      <c r="BE428" s="140">
        <f t="shared" ca="1" si="685"/>
        <v>0.12022166345252253</v>
      </c>
      <c r="BF428" s="140">
        <f t="shared" ca="1" si="685"/>
        <v>8.0583907380080574E-2</v>
      </c>
      <c r="BG428" s="140">
        <f t="shared" ca="1" si="685"/>
        <v>6.8503960007387704E-2</v>
      </c>
      <c r="BH428" s="140">
        <f t="shared" ca="1" si="685"/>
        <v>6.3779160968613358E-2</v>
      </c>
      <c r="BI428" s="140">
        <f t="shared" ca="1" si="685"/>
        <v>6.1844058266808478E-2</v>
      </c>
      <c r="BJ428" s="140">
        <f t="shared" ca="1" si="685"/>
        <v>6.1310095237932231E-2</v>
      </c>
      <c r="BK428" s="62"/>
    </row>
    <row r="429" spans="13:182" ht="16.5" thickBot="1">
      <c r="M429" s="115"/>
      <c r="N429" s="120" t="s">
        <v>136</v>
      </c>
      <c r="O429" s="149">
        <f ca="1">INDEX(P427:P437,O428)</f>
        <v>10</v>
      </c>
      <c r="P429" s="116">
        <f t="shared" ca="1" si="715"/>
        <v>10</v>
      </c>
      <c r="Q429" s="263">
        <f t="shared" ca="1" si="728"/>
        <v>5.3557591700488995E-2</v>
      </c>
      <c r="S429" s="26">
        <f t="shared" si="729"/>
        <v>15.00001</v>
      </c>
      <c r="T429" s="144">
        <f t="shared" ca="1" si="730"/>
        <v>1.2321168114341812E-2</v>
      </c>
      <c r="U429" s="144">
        <f t="shared" ca="1" si="716"/>
        <v>1.2175010097865062E-2</v>
      </c>
      <c r="V429" s="144">
        <f t="shared" ca="1" si="717"/>
        <v>1.1927699491391372E-2</v>
      </c>
      <c r="W429" s="144">
        <f t="shared" ca="1" si="718"/>
        <v>1.2131512747662757E-2</v>
      </c>
      <c r="X429" s="144">
        <f t="shared" ca="1" si="719"/>
        <v>1.3631627382881959E-2</v>
      </c>
      <c r="Y429" s="144">
        <f t="shared" ca="1" si="720"/>
        <v>1.7436869148641065E-2</v>
      </c>
      <c r="Z429" s="144">
        <f t="shared" ca="1" si="721"/>
        <v>2.4506664843376356E-2</v>
      </c>
      <c r="AA429" s="144">
        <f t="shared" ca="1" si="722"/>
        <v>3.5431105059992599E-2</v>
      </c>
      <c r="AB429" s="144">
        <f t="shared" ca="1" si="723"/>
        <v>5.0009830835587153E-2</v>
      </c>
      <c r="AC429" s="144">
        <f t="shared" ca="1" si="724"/>
        <v>5.3557591700488995E-2</v>
      </c>
      <c r="AD429" s="144">
        <f t="shared" ca="1" si="725"/>
        <v>4.6086219904418559E-2</v>
      </c>
      <c r="AE429" s="144">
        <f t="shared" ca="1" si="726"/>
        <v>3.908779409495694E-2</v>
      </c>
      <c r="AF429" s="144">
        <f t="shared" ca="1" si="727"/>
        <v>3.6184848011526785E-2</v>
      </c>
      <c r="AG429" s="15">
        <f t="shared" ca="1" si="731"/>
        <v>5.3557591700488995E-2</v>
      </c>
      <c r="AY429" s="140">
        <f t="shared" ca="1" si="685"/>
        <v>4.2275486851267037E-2</v>
      </c>
      <c r="AZ429" s="140">
        <f t="shared" ca="1" si="685"/>
        <v>4.2558911339174527E-2</v>
      </c>
      <c r="BA429" s="140">
        <f t="shared" ca="1" si="685"/>
        <v>4.3787584042295991E-2</v>
      </c>
      <c r="BB429" s="140">
        <f t="shared" ca="1" si="685"/>
        <v>4.8111995363643294E-2</v>
      </c>
      <c r="BC429" s="140">
        <f t="shared" ca="1" si="685"/>
        <v>6.2860009722764829E-2</v>
      </c>
      <c r="BD429" s="140">
        <f t="shared" ca="1" si="685"/>
        <v>0.1202216634525225</v>
      </c>
      <c r="BE429" s="140">
        <f t="shared" ca="1" si="685"/>
        <v>6.2860009722764856E-2</v>
      </c>
      <c r="BF429" s="140">
        <f t="shared" ca="1" si="685"/>
        <v>4.8111995363643321E-2</v>
      </c>
      <c r="BG429" s="140">
        <f t="shared" ca="1" si="685"/>
        <v>4.3787584042296025E-2</v>
      </c>
      <c r="BH429" s="140">
        <f t="shared" ca="1" si="685"/>
        <v>4.2558911339174541E-2</v>
      </c>
      <c r="BI429" s="140">
        <f t="shared" ca="1" si="685"/>
        <v>4.2275486851267051E-2</v>
      </c>
      <c r="BJ429" s="140">
        <f t="shared" ca="1" si="685"/>
        <v>4.2237385912212239E-2</v>
      </c>
      <c r="BK429" s="62"/>
    </row>
    <row r="430" spans="13:182" ht="16.5" thickBot="1">
      <c r="M430" s="115"/>
      <c r="N430" s="116"/>
      <c r="O430" s="116"/>
      <c r="P430" s="116">
        <f t="shared" ca="1" si="715"/>
        <v>10</v>
      </c>
      <c r="Q430" s="263">
        <f t="shared" ca="1" si="728"/>
        <v>6.0166812870241788E-2</v>
      </c>
      <c r="S430" s="80">
        <f t="shared" si="729"/>
        <v>22.50001</v>
      </c>
      <c r="T430" s="144">
        <f t="shared" ca="1" si="730"/>
        <v>1.3060169370971356E-2</v>
      </c>
      <c r="U430" s="144">
        <f t="shared" ca="1" si="716"/>
        <v>1.2779410690969835E-2</v>
      </c>
      <c r="V430" s="144">
        <f t="shared" ca="1" si="717"/>
        <v>1.2131512747662757E-2</v>
      </c>
      <c r="W430" s="144">
        <f t="shared" ca="1" si="718"/>
        <v>1.1680044417017327E-2</v>
      </c>
      <c r="X430" s="144">
        <f t="shared" ca="1" si="719"/>
        <v>1.2294503043830115E-2</v>
      </c>
      <c r="Y430" s="144">
        <f t="shared" ca="1" si="720"/>
        <v>1.5028984217251301E-2</v>
      </c>
      <c r="Z430" s="144">
        <f t="shared" ca="1" si="721"/>
        <v>2.091822320727205E-2</v>
      </c>
      <c r="AA430" s="144">
        <f t="shared" ca="1" si="722"/>
        <v>3.0662612161655015E-2</v>
      </c>
      <c r="AB430" s="144">
        <f t="shared" ca="1" si="723"/>
        <v>4.4197503689455998E-2</v>
      </c>
      <c r="AC430" s="144">
        <f t="shared" ca="1" si="724"/>
        <v>6.0166812870241788E-2</v>
      </c>
      <c r="AD430" s="144">
        <f t="shared" ca="1" si="725"/>
        <v>5.3557591700488995E-2</v>
      </c>
      <c r="AE430" s="144">
        <f t="shared" ca="1" si="726"/>
        <v>4.7814946083342635E-2</v>
      </c>
      <c r="AF430" s="144">
        <f t="shared" ca="1" si="727"/>
        <v>4.5513776869557751E-2</v>
      </c>
      <c r="AG430" s="15">
        <f t="shared" ca="1" si="731"/>
        <v>6.0166812870241788E-2</v>
      </c>
      <c r="AY430" s="140">
        <f t="shared" ca="1" si="685"/>
        <v>6.1844058266808478E-2</v>
      </c>
      <c r="AZ430" s="140">
        <f t="shared" ca="1" si="685"/>
        <v>6.3779160968613344E-2</v>
      </c>
      <c r="BA430" s="140">
        <f t="shared" ca="1" si="685"/>
        <v>6.8503960007387663E-2</v>
      </c>
      <c r="BB430" s="140">
        <f t="shared" ca="1" si="685"/>
        <v>8.0583907380080547E-2</v>
      </c>
      <c r="BC430" s="140">
        <f t="shared" ca="1" si="685"/>
        <v>0.12022166345252253</v>
      </c>
      <c r="BD430" s="140">
        <f t="shared" ca="1" si="685"/>
        <v>6.2860009722764856E-2</v>
      </c>
      <c r="BE430" s="140">
        <f t="shared" ca="1" si="685"/>
        <v>3.8161553837699952E-2</v>
      </c>
      <c r="BF430" s="140">
        <f t="shared" ca="1" si="685"/>
        <v>2.990010854744117E-2</v>
      </c>
      <c r="BG430" s="140">
        <f t="shared" ca="1" si="685"/>
        <v>2.7836382139090326E-2</v>
      </c>
      <c r="BH430" s="140">
        <f t="shared" ca="1" si="685"/>
        <v>2.7757170130330345E-2</v>
      </c>
      <c r="BI430" s="140">
        <f t="shared" ca="1" si="685"/>
        <v>2.8078916051456133E-2</v>
      </c>
      <c r="BJ430" s="140">
        <f t="shared" ca="1" si="685"/>
        <v>2.8233302633085381E-2</v>
      </c>
      <c r="BK430" s="62"/>
    </row>
    <row r="431" spans="13:182" ht="24" thickBot="1">
      <c r="M431" s="156" t="s">
        <v>137</v>
      </c>
      <c r="N431" s="157">
        <f ca="1">INDEX(T411:AF423,$O$428,$O$429)</f>
        <v>8.0255993753742649E-2</v>
      </c>
      <c r="O431" s="116"/>
      <c r="P431" s="116">
        <f t="shared" ca="1" si="715"/>
        <v>12</v>
      </c>
      <c r="Q431" s="263">
        <f t="shared" ca="1" si="728"/>
        <v>5.1622549836181662E-2</v>
      </c>
      <c r="S431" s="80">
        <f t="shared" si="729"/>
        <v>30.00001</v>
      </c>
      <c r="T431" s="144">
        <f t="shared" ca="1" si="730"/>
        <v>1.5280414708030866E-2</v>
      </c>
      <c r="U431" s="144">
        <f t="shared" ca="1" si="716"/>
        <v>1.4818807966534042E-2</v>
      </c>
      <c r="V431" s="144">
        <f t="shared" ca="1" si="717"/>
        <v>1.3631627382881961E-2</v>
      </c>
      <c r="W431" s="144">
        <f t="shared" ca="1" si="718"/>
        <v>1.2294503043830115E-2</v>
      </c>
      <c r="X431" s="144">
        <f t="shared" ca="1" si="719"/>
        <v>1.1704755104658262E-2</v>
      </c>
      <c r="Y431" s="144">
        <f t="shared" ca="1" si="720"/>
        <v>1.2971656148189206E-2</v>
      </c>
      <c r="Z431" s="144">
        <f t="shared" ca="1" si="721"/>
        <v>1.7226844068306178E-2</v>
      </c>
      <c r="AA431" s="144">
        <f t="shared" ca="1" si="722"/>
        <v>2.5319674446424772E-2</v>
      </c>
      <c r="AB431" s="144">
        <f t="shared" ca="1" si="723"/>
        <v>3.7377595806137344E-2</v>
      </c>
      <c r="AC431" s="144">
        <f t="shared" ca="1" si="724"/>
        <v>4.4197503689456033E-2</v>
      </c>
      <c r="AD431" s="144">
        <f t="shared" ca="1" si="725"/>
        <v>5.0009830835587181E-2</v>
      </c>
      <c r="AE431" s="144">
        <f t="shared" ca="1" si="726"/>
        <v>5.1622549836181662E-2</v>
      </c>
      <c r="AF431" s="144">
        <f t="shared" ca="1" si="727"/>
        <v>5.0645429022897918E-2</v>
      </c>
      <c r="AG431" s="15">
        <f t="shared" ca="1" si="731"/>
        <v>5.1622549836181662E-2</v>
      </c>
      <c r="AY431" s="140">
        <f t="shared" ca="1" si="685"/>
        <v>8.3109621373519071E-2</v>
      </c>
      <c r="AZ431" s="140">
        <f t="shared" ca="1" si="685"/>
        <v>8.724689972812566E-2</v>
      </c>
      <c r="BA431" s="140">
        <f t="shared" ca="1" si="685"/>
        <v>9.6798695298527831E-2</v>
      </c>
      <c r="BB431" s="140">
        <f t="shared" ca="1" si="685"/>
        <v>0.12022166345252244</v>
      </c>
      <c r="BC431" s="140">
        <f t="shared" ca="1" si="685"/>
        <v>8.0583907380080574E-2</v>
      </c>
      <c r="BD431" s="140">
        <f t="shared" ca="1" si="685"/>
        <v>4.8111995363643294E-2</v>
      </c>
      <c r="BE431" s="140">
        <f t="shared" ca="1" si="685"/>
        <v>2.990010854744117E-2</v>
      </c>
      <c r="BF431" s="140">
        <f t="shared" ca="1" si="685"/>
        <v>2.2214823703643839E-2</v>
      </c>
      <c r="BG431" s="140">
        <f t="shared" ca="1" si="685"/>
        <v>1.9805776420154891E-2</v>
      </c>
      <c r="BH431" s="140">
        <f t="shared" ca="1" si="685"/>
        <v>1.9469975882792596E-2</v>
      </c>
      <c r="BI431" s="140">
        <f t="shared" ca="1" si="685"/>
        <v>1.968175848884653E-2</v>
      </c>
      <c r="BJ431" s="140">
        <f t="shared" ca="1" si="685"/>
        <v>1.980877031725977E-2</v>
      </c>
      <c r="BK431" s="62"/>
    </row>
    <row r="432" spans="13:182" ht="24" thickBot="1">
      <c r="M432" s="158" t="s">
        <v>138</v>
      </c>
      <c r="N432" s="157">
        <f ca="1">INDEX(AI411:AU423,$O$428,$O$429)</f>
        <v>8.0255993753742649E-2</v>
      </c>
      <c r="O432" s="116"/>
      <c r="P432" s="116">
        <f t="shared" ca="1" si="715"/>
        <v>13</v>
      </c>
      <c r="Q432" s="263">
        <f t="shared" ca="1" si="728"/>
        <v>3.9831944149692627E-2</v>
      </c>
      <c r="S432" s="80">
        <f t="shared" si="729"/>
        <v>37.500010000000003</v>
      </c>
      <c r="T432" s="144">
        <f t="shared" ca="1" si="730"/>
        <v>1.9951150935067788E-2</v>
      </c>
      <c r="U432" s="144">
        <f t="shared" ca="1" si="716"/>
        <v>1.9272615477404883E-2</v>
      </c>
      <c r="V432" s="144">
        <f t="shared" ca="1" si="717"/>
        <v>1.7436869148641072E-2</v>
      </c>
      <c r="W432" s="144">
        <f t="shared" ca="1" si="718"/>
        <v>1.5028984217251301E-2</v>
      </c>
      <c r="X432" s="144">
        <f t="shared" ca="1" si="719"/>
        <v>1.29716561481892E-2</v>
      </c>
      <c r="Y432" s="144">
        <f t="shared" ca="1" si="720"/>
        <v>1.2430712701575124E-2</v>
      </c>
      <c r="Z432" s="144">
        <f t="shared" ca="1" si="721"/>
        <v>1.4646196512278895E-2</v>
      </c>
      <c r="AA432" s="144">
        <f t="shared" ca="1" si="722"/>
        <v>2.0646528076226373E-2</v>
      </c>
      <c r="AB432" s="144">
        <f t="shared" ca="1" si="723"/>
        <v>2.5319674446424759E-2</v>
      </c>
      <c r="AC432" s="144">
        <f t="shared" ca="1" si="724"/>
        <v>3.0662612161655022E-2</v>
      </c>
      <c r="AD432" s="144">
        <f t="shared" ca="1" si="725"/>
        <v>3.5431105059992599E-2</v>
      </c>
      <c r="AE432" s="144">
        <f t="shared" ca="1" si="726"/>
        <v>3.8682323603675149E-2</v>
      </c>
      <c r="AF432" s="144">
        <f t="shared" ca="1" si="727"/>
        <v>3.9831944149692627E-2</v>
      </c>
      <c r="AG432" s="15">
        <f t="shared" ca="1" si="731"/>
        <v>3.9831944149692627E-2</v>
      </c>
      <c r="AY432" s="140">
        <f t="shared" ca="1" si="685"/>
        <v>0.1012120679371994</v>
      </c>
      <c r="AZ432" s="140">
        <f t="shared" ca="1" si="685"/>
        <v>0.1070731404998246</v>
      </c>
      <c r="BA432" s="140">
        <f t="shared" ca="1" si="685"/>
        <v>0.12022166345252253</v>
      </c>
      <c r="BB432" s="140">
        <f t="shared" ca="1" si="685"/>
        <v>9.6798695298527915E-2</v>
      </c>
      <c r="BC432" s="140">
        <f t="shared" ca="1" si="685"/>
        <v>6.8503960007387704E-2</v>
      </c>
      <c r="BD432" s="140">
        <f t="shared" ca="1" si="685"/>
        <v>4.3787584042296025E-2</v>
      </c>
      <c r="BE432" s="140">
        <f t="shared" ca="1" si="685"/>
        <v>2.7836382139090326E-2</v>
      </c>
      <c r="BF432" s="140">
        <f t="shared" ca="1" si="685"/>
        <v>1.9805776420154887E-2</v>
      </c>
      <c r="BG432" s="140">
        <f t="shared" ca="1" si="685"/>
        <v>1.6576824236107433E-2</v>
      </c>
      <c r="BH432" s="140">
        <f t="shared" ca="1" si="685"/>
        <v>1.562098445370954E-2</v>
      </c>
      <c r="BI432" s="140">
        <f t="shared" ca="1" si="685"/>
        <v>1.5491776120256167E-2</v>
      </c>
      <c r="BJ432" s="140">
        <f t="shared" ca="1" si="685"/>
        <v>1.5512971977336743E-2</v>
      </c>
      <c r="BK432" s="62"/>
    </row>
    <row r="433" spans="13:63" ht="24" thickBot="1">
      <c r="M433" s="158" t="s">
        <v>139</v>
      </c>
      <c r="N433" s="157">
        <f ca="1">INDEX(AX411:BJ423,$O$428,$O$429)</f>
        <v>91.350095865902404</v>
      </c>
      <c r="O433" s="116"/>
      <c r="P433" s="116">
        <f t="shared" ca="1" si="715"/>
        <v>13</v>
      </c>
      <c r="Q433" s="263">
        <f t="shared" ca="1" si="728"/>
        <v>2.796828423115057E-2</v>
      </c>
      <c r="R433" s="95"/>
      <c r="S433" s="80">
        <f t="shared" si="729"/>
        <v>45.000010000000003</v>
      </c>
      <c r="T433" s="144">
        <f t="shared" ca="1" si="730"/>
        <v>2.7968284231150563E-2</v>
      </c>
      <c r="U433" s="144">
        <f t="shared" ca="1" si="716"/>
        <v>2.7052874926241116E-2</v>
      </c>
      <c r="V433" s="144">
        <f t="shared" ca="1" si="717"/>
        <v>2.4506664843376359E-2</v>
      </c>
      <c r="W433" s="144">
        <f t="shared" ca="1" si="718"/>
        <v>2.0918223207272043E-2</v>
      </c>
      <c r="X433" s="144">
        <f t="shared" ca="1" si="719"/>
        <v>1.7226844068306171E-2</v>
      </c>
      <c r="Y433" s="144">
        <f t="shared" ca="1" si="720"/>
        <v>1.464619651227889E-2</v>
      </c>
      <c r="Z433" s="144">
        <f t="shared" ca="1" si="721"/>
        <v>1.452253225464091E-2</v>
      </c>
      <c r="AA433" s="144">
        <f t="shared" ca="1" si="722"/>
        <v>1.4646196512278893E-2</v>
      </c>
      <c r="AB433" s="144">
        <f t="shared" ca="1" si="723"/>
        <v>1.7226844068306168E-2</v>
      </c>
      <c r="AC433" s="144">
        <f t="shared" ca="1" si="724"/>
        <v>2.091822320727206E-2</v>
      </c>
      <c r="AD433" s="144">
        <f t="shared" ca="1" si="725"/>
        <v>2.450666484337637E-2</v>
      </c>
      <c r="AE433" s="144">
        <f t="shared" ca="1" si="726"/>
        <v>2.7052874926241106E-2</v>
      </c>
      <c r="AF433" s="144">
        <f t="shared" ca="1" si="727"/>
        <v>2.796828423115057E-2</v>
      </c>
      <c r="AG433" s="15">
        <f t="shared" ca="1" si="731"/>
        <v>2.796828423115057E-2</v>
      </c>
      <c r="AY433" s="140">
        <f t="shared" ca="1" si="685"/>
        <v>0.11354234050980573</v>
      </c>
      <c r="AZ433" s="140">
        <f t="shared" ca="1" si="685"/>
        <v>0.12022166345252253</v>
      </c>
      <c r="BA433" s="140">
        <f t="shared" ca="1" si="685"/>
        <v>0.10707314049982461</v>
      </c>
      <c r="BB433" s="140">
        <f t="shared" ca="1" si="685"/>
        <v>8.7246899728125688E-2</v>
      </c>
      <c r="BC433" s="140">
        <f t="shared" ca="1" si="685"/>
        <v>6.3779160968613371E-2</v>
      </c>
      <c r="BD433" s="140">
        <f t="shared" ca="1" si="685"/>
        <v>4.2558911339174541E-2</v>
      </c>
      <c r="BE433" s="140">
        <f t="shared" ca="1" si="685"/>
        <v>2.7757170130330334E-2</v>
      </c>
      <c r="BF433" s="140">
        <f t="shared" ca="1" si="685"/>
        <v>1.9469975882792593E-2</v>
      </c>
      <c r="BG433" s="140">
        <f t="shared" ca="1" si="685"/>
        <v>1.562098445370954E-2</v>
      </c>
      <c r="BH433" s="140">
        <f t="shared" ca="1" si="685"/>
        <v>1.4146066635006628E-2</v>
      </c>
      <c r="BI433" s="140">
        <f t="shared" ca="1" si="685"/>
        <v>1.3708302100094837E-2</v>
      </c>
      <c r="BJ433" s="140">
        <f t="shared" ca="1" si="685"/>
        <v>1.3629606805677878E-2</v>
      </c>
      <c r="BK433" s="62"/>
    </row>
    <row r="434" spans="13:63" ht="24" thickBot="1">
      <c r="M434" s="158" t="s">
        <v>140</v>
      </c>
      <c r="N434" s="157">
        <f ca="1">INDEX(BM411:BY423,$O$428,$O$429)</f>
        <v>6.0232659357633805E-2</v>
      </c>
      <c r="O434" s="116"/>
      <c r="P434" s="116">
        <f t="shared" ca="1" si="715"/>
        <v>1</v>
      </c>
      <c r="Q434" s="263">
        <f t="shared" ca="1" si="728"/>
        <v>3.9831944149692634E-2</v>
      </c>
      <c r="S434" s="80">
        <f t="shared" si="729"/>
        <v>52.500010000000003</v>
      </c>
      <c r="T434" s="144">
        <f t="shared" ca="1" si="730"/>
        <v>3.9831944149692634E-2</v>
      </c>
      <c r="U434" s="144">
        <f t="shared" ca="1" si="716"/>
        <v>3.8682323603675149E-2</v>
      </c>
      <c r="V434" s="144">
        <f t="shared" ca="1" si="717"/>
        <v>3.5431105059992599E-2</v>
      </c>
      <c r="W434" s="144">
        <f t="shared" ca="1" si="718"/>
        <v>3.0662612161655015E-2</v>
      </c>
      <c r="X434" s="144">
        <f t="shared" ca="1" si="719"/>
        <v>2.5319674446424766E-2</v>
      </c>
      <c r="Y434" s="144">
        <f t="shared" ca="1" si="720"/>
        <v>2.0646528076226373E-2</v>
      </c>
      <c r="Z434" s="144">
        <f t="shared" ca="1" si="721"/>
        <v>1.4646196512278893E-2</v>
      </c>
      <c r="AA434" s="144">
        <f t="shared" ca="1" si="722"/>
        <v>1.2430712701575119E-2</v>
      </c>
      <c r="AB434" s="144">
        <f t="shared" ca="1" si="723"/>
        <v>1.2971656148189209E-2</v>
      </c>
      <c r="AC434" s="144">
        <f t="shared" ca="1" si="724"/>
        <v>1.5028984217251306E-2</v>
      </c>
      <c r="AD434" s="144">
        <f t="shared" ca="1" si="725"/>
        <v>1.7436869148641079E-2</v>
      </c>
      <c r="AE434" s="144">
        <f t="shared" ca="1" si="726"/>
        <v>1.9272615477404883E-2</v>
      </c>
      <c r="AF434" s="144">
        <f t="shared" ca="1" si="727"/>
        <v>1.9951150935067788E-2</v>
      </c>
      <c r="AG434" s="15">
        <f t="shared" ca="1" si="731"/>
        <v>3.9831944149692634E-2</v>
      </c>
      <c r="AY434" s="140">
        <f t="shared" ca="1" si="685"/>
        <v>0.12022166345252253</v>
      </c>
      <c r="AZ434" s="140">
        <f t="shared" ca="1" si="685"/>
        <v>0.11354234050980573</v>
      </c>
      <c r="BA434" s="140">
        <f t="shared" ca="1" si="685"/>
        <v>0.10121206793719938</v>
      </c>
      <c r="BB434" s="140">
        <f t="shared" ca="1" si="685"/>
        <v>8.3109621373519127E-2</v>
      </c>
      <c r="BC434" s="140">
        <f t="shared" ca="1" si="685"/>
        <v>6.1844058266808478E-2</v>
      </c>
      <c r="BD434" s="140">
        <f t="shared" ca="1" si="685"/>
        <v>4.2275486851267051E-2</v>
      </c>
      <c r="BE434" s="140">
        <f t="shared" ca="1" si="685"/>
        <v>2.8078916051456133E-2</v>
      </c>
      <c r="BF434" s="140">
        <f t="shared" ca="1" si="685"/>
        <v>1.968175848884653E-2</v>
      </c>
      <c r="BG434" s="140">
        <f t="shared" ca="1" si="685"/>
        <v>1.5491776120256167E-2</v>
      </c>
      <c r="BH434" s="140">
        <f t="shared" ca="1" si="685"/>
        <v>1.3708302100094837E-2</v>
      </c>
      <c r="BI434" s="140">
        <f t="shared" ca="1" si="685"/>
        <v>1.3078224938167734E-2</v>
      </c>
      <c r="BJ434" s="140">
        <f t="shared" ca="1" si="685"/>
        <v>1.2935793525636693E-2</v>
      </c>
      <c r="BK434" s="62"/>
    </row>
    <row r="435" spans="13:63" ht="24" thickBot="1">
      <c r="M435" s="160" t="s">
        <v>141</v>
      </c>
      <c r="N435" s="157">
        <f ca="1">INDEX(CB411:CN423,$O$428,$O$429)</f>
        <v>6.2894954548141507E-2</v>
      </c>
      <c r="O435" s="116"/>
      <c r="P435" s="116">
        <f t="shared" ca="1" si="715"/>
        <v>2</v>
      </c>
      <c r="Q435" s="263">
        <f t="shared" ca="1" si="728"/>
        <v>5.2511725407670413E-2</v>
      </c>
      <c r="S435" s="80">
        <f t="shared" si="729"/>
        <v>60.000010000000003</v>
      </c>
      <c r="T435" s="144">
        <f t="shared" ca="1" si="730"/>
        <v>5.071520337117659E-2</v>
      </c>
      <c r="U435" s="144">
        <f t="shared" ca="1" si="716"/>
        <v>5.2511725407670413E-2</v>
      </c>
      <c r="V435" s="144">
        <f t="shared" ca="1" si="717"/>
        <v>5.000983083558716E-2</v>
      </c>
      <c r="W435" s="144">
        <f t="shared" ca="1" si="718"/>
        <v>4.4197503689455998E-2</v>
      </c>
      <c r="X435" s="144">
        <f t="shared" ca="1" si="719"/>
        <v>3.7377595806137365E-2</v>
      </c>
      <c r="Y435" s="144">
        <f t="shared" ca="1" si="720"/>
        <v>2.5319674446424759E-2</v>
      </c>
      <c r="Z435" s="144">
        <f t="shared" ca="1" si="721"/>
        <v>1.7226844068306161E-2</v>
      </c>
      <c r="AA435" s="144">
        <f t="shared" ca="1" si="722"/>
        <v>1.2971656148189209E-2</v>
      </c>
      <c r="AB435" s="144">
        <f t="shared" ca="1" si="723"/>
        <v>1.1704755104658262E-2</v>
      </c>
      <c r="AC435" s="144">
        <f t="shared" ca="1" si="724"/>
        <v>1.2294503043830127E-2</v>
      </c>
      <c r="AD435" s="144">
        <f t="shared" ca="1" si="725"/>
        <v>1.3631627382881973E-2</v>
      </c>
      <c r="AE435" s="144">
        <f t="shared" ca="1" si="726"/>
        <v>1.4818807966534057E-2</v>
      </c>
      <c r="AF435" s="144">
        <f t="shared" ca="1" si="727"/>
        <v>1.5280414708030866E-2</v>
      </c>
      <c r="AG435" s="15">
        <f t="shared" ca="1" si="731"/>
        <v>5.2511725407670413E-2</v>
      </c>
      <c r="AY435" s="140">
        <f t="shared" ca="1" si="685"/>
        <v>0.11817219423396755</v>
      </c>
      <c r="AZ435" s="140">
        <f t="shared" ca="1" si="685"/>
        <v>0.11157669564359536</v>
      </c>
      <c r="BA435" s="140">
        <f t="shared" ca="1" si="685"/>
        <v>9.9509828619497601E-2</v>
      </c>
      <c r="BB435" s="140">
        <f t="shared" ca="1" si="685"/>
        <v>8.1925664966941314E-2</v>
      </c>
      <c r="BC435" s="140">
        <f t="shared" ca="1" si="685"/>
        <v>6.1310095237932231E-2</v>
      </c>
      <c r="BD435" s="140">
        <f t="shared" ca="1" si="685"/>
        <v>4.2237385912212239E-2</v>
      </c>
      <c r="BE435" s="140">
        <f t="shared" ca="1" si="685"/>
        <v>2.8233302633085381E-2</v>
      </c>
      <c r="BF435" s="140">
        <f t="shared" ca="1" si="685"/>
        <v>1.9808770317259767E-2</v>
      </c>
      <c r="BG435" s="140">
        <f t="shared" ca="1" si="685"/>
        <v>1.5512971977336743E-2</v>
      </c>
      <c r="BH435" s="140">
        <f t="shared" ca="1" si="685"/>
        <v>1.3629606805677878E-2</v>
      </c>
      <c r="BI435" s="140">
        <f t="shared" ca="1" si="685"/>
        <v>1.2935793525636693E-2</v>
      </c>
      <c r="BJ435" s="140">
        <f t="shared" ca="1" si="685"/>
        <v>1.2772000967811302E-2</v>
      </c>
      <c r="BK435" s="62"/>
    </row>
    <row r="436" spans="13:63" ht="24" thickBot="1">
      <c r="M436" s="160" t="s">
        <v>142</v>
      </c>
      <c r="N436" s="157">
        <f ca="1">INDEX(CQ411:DC423,$O$428,$O$429)</f>
        <v>6.2894954548141507E-2</v>
      </c>
      <c r="O436" s="116"/>
      <c r="P436" s="116">
        <f t="shared" ca="1" si="715"/>
        <v>4</v>
      </c>
      <c r="Q436" s="263">
        <f t="shared" ca="1" si="728"/>
        <v>6.0166812870241788E-2</v>
      </c>
      <c r="S436" s="80">
        <f t="shared" si="729"/>
        <v>67.500010000000003</v>
      </c>
      <c r="T436" s="144">
        <f t="shared" ca="1" si="730"/>
        <v>4.5513776869557758E-2</v>
      </c>
      <c r="U436" s="144">
        <f t="shared" ca="1" si="716"/>
        <v>4.7814946083342642E-2</v>
      </c>
      <c r="V436" s="144">
        <f t="shared" ca="1" si="717"/>
        <v>5.3557591700488995E-2</v>
      </c>
      <c r="W436" s="144">
        <f t="shared" ca="1" si="718"/>
        <v>6.0166812870241788E-2</v>
      </c>
      <c r="X436" s="144">
        <f t="shared" ca="1" si="719"/>
        <v>4.4197503689456033E-2</v>
      </c>
      <c r="Y436" s="144">
        <f t="shared" ca="1" si="720"/>
        <v>3.0662612161655022E-2</v>
      </c>
      <c r="Z436" s="144">
        <f t="shared" ca="1" si="721"/>
        <v>2.091822320727206E-2</v>
      </c>
      <c r="AA436" s="144">
        <f t="shared" ca="1" si="722"/>
        <v>1.5028984217251306E-2</v>
      </c>
      <c r="AB436" s="144">
        <f t="shared" ca="1" si="723"/>
        <v>1.2294503043830125E-2</v>
      </c>
      <c r="AC436" s="144">
        <f t="shared" ca="1" si="724"/>
        <v>1.1680044417017353E-2</v>
      </c>
      <c r="AD436" s="144">
        <f t="shared" ca="1" si="725"/>
        <v>1.2131512747662771E-2</v>
      </c>
      <c r="AE436" s="144">
        <f t="shared" ca="1" si="726"/>
        <v>1.2779410690969849E-2</v>
      </c>
      <c r="AF436" s="144">
        <f t="shared" ca="1" si="727"/>
        <v>1.306016937097137E-2</v>
      </c>
      <c r="AG436" s="15">
        <f t="shared" ca="1" si="731"/>
        <v>6.0166812870241788E-2</v>
      </c>
      <c r="AY436" s="168">
        <f t="shared" ref="AY436:BJ436" ca="1" si="732">MAX(AY423:AY435)</f>
        <v>0.12022166345252253</v>
      </c>
      <c r="AZ436" s="168">
        <f t="shared" ca="1" si="732"/>
        <v>0.12022166345252253</v>
      </c>
      <c r="BA436" s="168">
        <f t="shared" ca="1" si="732"/>
        <v>0.12022166345252253</v>
      </c>
      <c r="BB436" s="168">
        <f t="shared" ca="1" si="732"/>
        <v>0.12022166345252244</v>
      </c>
      <c r="BC436" s="168">
        <f t="shared" ca="1" si="732"/>
        <v>0.12022166345252253</v>
      </c>
      <c r="BD436" s="168">
        <f t="shared" ca="1" si="732"/>
        <v>0.1202216634525225</v>
      </c>
      <c r="BE436" s="168">
        <f t="shared" ca="1" si="732"/>
        <v>0.12022166345252253</v>
      </c>
      <c r="BF436" s="168">
        <f t="shared" ca="1" si="732"/>
        <v>0.1202216634525225</v>
      </c>
      <c r="BG436" s="168">
        <f t="shared" ca="1" si="732"/>
        <v>0.12022166345252253</v>
      </c>
      <c r="BH436" s="168">
        <f t="shared" ca="1" si="732"/>
        <v>0.12022166345252253</v>
      </c>
      <c r="BI436" s="168">
        <f t="shared" ca="1" si="732"/>
        <v>0.12022166345252253</v>
      </c>
      <c r="BJ436" s="168">
        <f t="shared" ca="1" si="732"/>
        <v>0.12022166345252253</v>
      </c>
      <c r="BK436" s="62"/>
    </row>
    <row r="437" spans="13:63" ht="24" thickBot="1">
      <c r="M437" s="160" t="s">
        <v>219</v>
      </c>
      <c r="N437" s="157">
        <f ca="1">INDEX(DF411:DR423,$O$428,$O$429)</f>
        <v>6.0166812870241788E-2</v>
      </c>
      <c r="O437" s="116"/>
      <c r="P437" s="116">
        <f t="shared" ca="1" si="715"/>
        <v>4</v>
      </c>
      <c r="Q437" s="263">
        <f t="shared" ca="1" si="728"/>
        <v>5.3557591700488995E-2</v>
      </c>
      <c r="S437" s="26">
        <f t="shared" si="729"/>
        <v>75.000010000000003</v>
      </c>
      <c r="T437" s="144">
        <f t="shared" ca="1" si="730"/>
        <v>3.6184848011526785E-2</v>
      </c>
      <c r="U437" s="144">
        <f t="shared" ca="1" si="716"/>
        <v>3.908779409495694E-2</v>
      </c>
      <c r="V437" s="144">
        <f t="shared" ca="1" si="717"/>
        <v>4.6086219904418559E-2</v>
      </c>
      <c r="W437" s="144">
        <f t="shared" ca="1" si="718"/>
        <v>5.3557591700488995E-2</v>
      </c>
      <c r="X437" s="144">
        <f t="shared" ca="1" si="719"/>
        <v>5.0009830835587153E-2</v>
      </c>
      <c r="Y437" s="144">
        <f t="shared" ca="1" si="720"/>
        <v>3.5431105059992599E-2</v>
      </c>
      <c r="Z437" s="144">
        <f t="shared" ca="1" si="721"/>
        <v>2.4506664843376359E-2</v>
      </c>
      <c r="AA437" s="144">
        <f t="shared" ca="1" si="722"/>
        <v>1.7436869148641072E-2</v>
      </c>
      <c r="AB437" s="144">
        <f t="shared" ca="1" si="723"/>
        <v>1.363162738288197E-2</v>
      </c>
      <c r="AC437" s="144">
        <f t="shared" ca="1" si="724"/>
        <v>1.2131512747662771E-2</v>
      </c>
      <c r="AD437" s="144">
        <f t="shared" ca="1" si="725"/>
        <v>1.1927699491391381E-2</v>
      </c>
      <c r="AE437" s="144">
        <f t="shared" ca="1" si="726"/>
        <v>1.2175010097865068E-2</v>
      </c>
      <c r="AF437" s="144">
        <f t="shared" ca="1" si="727"/>
        <v>1.2268196565795005E-2</v>
      </c>
      <c r="AG437" s="15">
        <f t="shared" ca="1" si="731"/>
        <v>5.3557591700488995E-2</v>
      </c>
    </row>
    <row r="438" spans="13:63">
      <c r="M438" s="115"/>
      <c r="N438" s="116"/>
      <c r="O438" s="116"/>
      <c r="P438" s="116">
        <f t="shared" ca="1" si="715"/>
        <v>5</v>
      </c>
      <c r="Q438" s="263">
        <f t="shared" ca="1" si="728"/>
        <v>5.1622549836181662E-2</v>
      </c>
      <c r="S438" s="26">
        <f t="shared" si="729"/>
        <v>82.500010000000003</v>
      </c>
      <c r="T438" s="144">
        <f t="shared" ca="1" si="730"/>
        <v>2.7195961634703628E-2</v>
      </c>
      <c r="U438" s="144">
        <f t="shared" ca="1" si="716"/>
        <v>3.07252042802427E-2</v>
      </c>
      <c r="V438" s="144">
        <f t="shared" ca="1" si="717"/>
        <v>3.908779409495694E-2</v>
      </c>
      <c r="W438" s="144">
        <f t="shared" ca="1" si="718"/>
        <v>4.7814946083342635E-2</v>
      </c>
      <c r="X438" s="144">
        <f t="shared" ca="1" si="719"/>
        <v>5.1622549836181662E-2</v>
      </c>
      <c r="Y438" s="144">
        <f t="shared" ca="1" si="720"/>
        <v>3.8682323603675149E-2</v>
      </c>
      <c r="Z438" s="144">
        <f t="shared" ca="1" si="721"/>
        <v>2.705287492624112E-2</v>
      </c>
      <c r="AA438" s="144">
        <f t="shared" ca="1" si="722"/>
        <v>1.9272615477404879E-2</v>
      </c>
      <c r="AB438" s="144">
        <f t="shared" ca="1" si="723"/>
        <v>1.4818807966534057E-2</v>
      </c>
      <c r="AC438" s="144">
        <f t="shared" ca="1" si="724"/>
        <v>1.2779410690969849E-2</v>
      </c>
      <c r="AD438" s="144">
        <f t="shared" ca="1" si="725"/>
        <v>1.2175010097865068E-2</v>
      </c>
      <c r="AE438" s="144">
        <f t="shared" ca="1" si="726"/>
        <v>1.1660187811640679E-2</v>
      </c>
      <c r="AF438" s="144">
        <f t="shared" ca="1" si="727"/>
        <v>1.1332549702269962E-2</v>
      </c>
      <c r="AG438" s="15">
        <f t="shared" ca="1" si="731"/>
        <v>5.1622549836181662E-2</v>
      </c>
    </row>
    <row r="439" spans="13:63" ht="16.5" thickBot="1">
      <c r="M439" s="120"/>
      <c r="N439" s="121"/>
      <c r="O439" s="121"/>
      <c r="P439" s="121">
        <f t="shared" ca="1" si="715"/>
        <v>5</v>
      </c>
      <c r="Q439" s="264">
        <f t="shared" ca="1" si="728"/>
        <v>5.0645429022897918E-2</v>
      </c>
      <c r="S439" s="26">
        <f t="shared" si="729"/>
        <v>90.000010000000003</v>
      </c>
      <c r="T439" s="144">
        <f t="shared" ca="1" si="730"/>
        <v>2.3380665555935928E-2</v>
      </c>
      <c r="U439" s="144">
        <f t="shared" ca="1" si="716"/>
        <v>2.7195961634703617E-2</v>
      </c>
      <c r="V439" s="144">
        <f t="shared" ca="1" si="717"/>
        <v>3.6184848011526785E-2</v>
      </c>
      <c r="W439" s="144">
        <f t="shared" ca="1" si="718"/>
        <v>4.5513776869557751E-2</v>
      </c>
      <c r="X439" s="144">
        <f t="shared" ca="1" si="719"/>
        <v>5.0645429022897918E-2</v>
      </c>
      <c r="Y439" s="144">
        <f t="shared" ca="1" si="720"/>
        <v>3.9831944149692627E-2</v>
      </c>
      <c r="Z439" s="144">
        <f t="shared" ca="1" si="721"/>
        <v>2.796828423115057E-2</v>
      </c>
      <c r="AA439" s="144">
        <f t="shared" ca="1" si="722"/>
        <v>1.9951150935067788E-2</v>
      </c>
      <c r="AB439" s="144">
        <f t="shared" ca="1" si="723"/>
        <v>1.5280414708030859E-2</v>
      </c>
      <c r="AC439" s="144">
        <f t="shared" ca="1" si="724"/>
        <v>1.306016937097137E-2</v>
      </c>
      <c r="AD439" s="144">
        <f t="shared" ca="1" si="725"/>
        <v>1.2268196565795005E-2</v>
      </c>
      <c r="AE439" s="144">
        <f t="shared" ca="1" si="726"/>
        <v>1.1332549702269962E-2</v>
      </c>
      <c r="AF439" s="144">
        <f t="shared" ca="1" si="727"/>
        <v>1.0841102923976843E-2</v>
      </c>
      <c r="AG439" s="15">
        <f t="shared" ca="1" si="731"/>
        <v>5.0645429022897918E-2</v>
      </c>
    </row>
    <row r="440" spans="13:63">
      <c r="O440" s="64"/>
      <c r="P440" s="64"/>
      <c r="S440" s="107" t="s">
        <v>69</v>
      </c>
      <c r="T440" s="169">
        <f ca="1">MAX(T427:T439)</f>
        <v>5.071520337117659E-2</v>
      </c>
      <c r="U440" s="169">
        <f t="shared" ref="U440:AF440" ca="1" si="733">MAX(U427:U439)</f>
        <v>5.2511725407670413E-2</v>
      </c>
      <c r="V440" s="169">
        <f t="shared" ca="1" si="733"/>
        <v>5.3557591700488995E-2</v>
      </c>
      <c r="W440" s="169">
        <f t="shared" ca="1" si="733"/>
        <v>6.0166812870241788E-2</v>
      </c>
      <c r="X440" s="169">
        <f t="shared" ca="1" si="733"/>
        <v>5.1622549836181662E-2</v>
      </c>
      <c r="Y440" s="169">
        <f t="shared" ca="1" si="733"/>
        <v>3.9831944149692627E-2</v>
      </c>
      <c r="Z440" s="169">
        <f t="shared" ca="1" si="733"/>
        <v>2.796828423115057E-2</v>
      </c>
      <c r="AA440" s="169">
        <f t="shared" ca="1" si="733"/>
        <v>3.9831944149692634E-2</v>
      </c>
      <c r="AB440" s="169">
        <f t="shared" ca="1" si="733"/>
        <v>5.2511725407670413E-2</v>
      </c>
      <c r="AC440" s="169">
        <f t="shared" ca="1" si="733"/>
        <v>6.0166812870241788E-2</v>
      </c>
      <c r="AD440" s="169">
        <f t="shared" ca="1" si="733"/>
        <v>5.3557591700488995E-2</v>
      </c>
      <c r="AE440" s="169">
        <f t="shared" ca="1" si="733"/>
        <v>5.1622549836181662E-2</v>
      </c>
      <c r="AF440" s="169">
        <f t="shared" ca="1" si="733"/>
        <v>5.0645429022897918E-2</v>
      </c>
      <c r="AG440" s="15">
        <f t="shared" ca="1" si="731"/>
        <v>6.0166812870241788E-2</v>
      </c>
    </row>
    <row r="441" spans="13:63">
      <c r="O441" s="64"/>
      <c r="P441" s="64"/>
      <c r="Q441" s="95" t="s">
        <v>157</v>
      </c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</row>
    <row r="442" spans="13:63">
      <c r="O442" s="64"/>
      <c r="P442" s="64"/>
      <c r="S442" s="166" t="s">
        <v>209</v>
      </c>
      <c r="T442" s="81">
        <f>T426</f>
        <v>1.0000000000000001E-5</v>
      </c>
      <c r="U442" s="81">
        <f t="shared" ref="U442:AF442" si="734">U426</f>
        <v>7.5000099999999996</v>
      </c>
      <c r="V442" s="81">
        <f t="shared" si="734"/>
        <v>15.00001</v>
      </c>
      <c r="W442" s="81">
        <f t="shared" si="734"/>
        <v>22.50001</v>
      </c>
      <c r="X442" s="81">
        <f t="shared" si="734"/>
        <v>30.00001</v>
      </c>
      <c r="Y442" s="81">
        <f t="shared" si="734"/>
        <v>37.500010000000003</v>
      </c>
      <c r="Z442" s="81">
        <f t="shared" si="734"/>
        <v>45.000010000000003</v>
      </c>
      <c r="AA442" s="81">
        <f t="shared" si="734"/>
        <v>52.500010000000003</v>
      </c>
      <c r="AB442" s="81">
        <f t="shared" si="734"/>
        <v>60.000010000000003</v>
      </c>
      <c r="AC442" s="81">
        <f t="shared" si="734"/>
        <v>67.500010000000003</v>
      </c>
      <c r="AD442" s="81">
        <f t="shared" si="734"/>
        <v>75.000010000000003</v>
      </c>
      <c r="AE442" s="81">
        <f t="shared" si="734"/>
        <v>82.500010000000003</v>
      </c>
      <c r="AF442" s="81">
        <f t="shared" si="734"/>
        <v>90.000010000000003</v>
      </c>
      <c r="AG442" t="s">
        <v>69</v>
      </c>
    </row>
    <row r="443" spans="13:63">
      <c r="S443" s="26">
        <f>S427</f>
        <v>1.0000000000000001E-5</v>
      </c>
      <c r="T443" s="144">
        <f ca="1">T349/T427</f>
        <v>2.6863546304871426</v>
      </c>
      <c r="U443" s="144">
        <f t="shared" ref="U443:AF443" ca="1" si="735">U349/U427</f>
        <v>2.6911993904193348</v>
      </c>
      <c r="V443" s="144">
        <f t="shared" ca="1" si="735"/>
        <v>2.6850864751638679</v>
      </c>
      <c r="W443" s="144">
        <f t="shared" ca="1" si="735"/>
        <v>2.6732790783105496</v>
      </c>
      <c r="X443" s="144">
        <f t="shared" ca="1" si="735"/>
        <v>2.6483720250485137</v>
      </c>
      <c r="Y443" s="144">
        <f t="shared" ca="1" si="735"/>
        <v>2.602829187698811</v>
      </c>
      <c r="Z443" s="144">
        <f t="shared" ca="1" si="735"/>
        <v>2.5299102007401628</v>
      </c>
      <c r="AA443" s="144">
        <f t="shared" ca="1" si="735"/>
        <v>2.4278232929710537</v>
      </c>
      <c r="AB443" s="144">
        <f t="shared" ca="1" si="735"/>
        <v>2.509142531194982</v>
      </c>
      <c r="AC443" s="144">
        <f t="shared" ca="1" si="735"/>
        <v>2.6564589214575962</v>
      </c>
      <c r="AD443" s="144">
        <f t="shared" ca="1" si="735"/>
        <v>2.551874925449507</v>
      </c>
      <c r="AE443" s="144">
        <f t="shared" ca="1" si="735"/>
        <v>2.4187902359091615</v>
      </c>
      <c r="AF443" s="144">
        <f t="shared" ca="1" si="735"/>
        <v>2.3564444417752739</v>
      </c>
      <c r="AG443" s="15">
        <f ca="1">MAX(T443:AF443)</f>
        <v>2.6911993904193348</v>
      </c>
    </row>
    <row r="444" spans="13:63">
      <c r="S444" s="26">
        <f t="shared" ref="S444:S455" si="736">S428</f>
        <v>7.5000099999999996</v>
      </c>
      <c r="T444" s="144">
        <f t="shared" ref="T444:AF455" ca="1" si="737">T350/T428</f>
        <v>2.6911993904193348</v>
      </c>
      <c r="U444" s="144">
        <f t="shared" ca="1" si="737"/>
        <v>2.6929477161958499</v>
      </c>
      <c r="V444" s="144">
        <f t="shared" ca="1" si="737"/>
        <v>2.6830290159964805</v>
      </c>
      <c r="W444" s="144">
        <f t="shared" ca="1" si="737"/>
        <v>2.6699709943348759</v>
      </c>
      <c r="X444" s="144">
        <f t="shared" ca="1" si="737"/>
        <v>2.643096321091337</v>
      </c>
      <c r="Y444" s="144">
        <f t="shared" ca="1" si="737"/>
        <v>2.5947486373546642</v>
      </c>
      <c r="Z444" s="144">
        <f t="shared" ca="1" si="737"/>
        <v>2.51822012085184</v>
      </c>
      <c r="AA444" s="144">
        <f t="shared" ca="1" si="737"/>
        <v>2.4120306556052626</v>
      </c>
      <c r="AB444" s="144">
        <f t="shared" ca="1" si="737"/>
        <v>2.3435385311672596</v>
      </c>
      <c r="AC444" s="144">
        <f t="shared" ca="1" si="737"/>
        <v>2.6704874382484567</v>
      </c>
      <c r="AD444" s="144">
        <f t="shared" ca="1" si="737"/>
        <v>2.5867528992926641</v>
      </c>
      <c r="AE444" s="144">
        <f t="shared" ca="1" si="737"/>
        <v>2.4733472531057865</v>
      </c>
      <c r="AF444" s="144">
        <f t="shared" ca="1" si="737"/>
        <v>2.4187902359091615</v>
      </c>
      <c r="AG444" s="15">
        <f t="shared" ref="AG444:AG455" ca="1" si="738">MAX(T444:AF444)</f>
        <v>2.6929477161958499</v>
      </c>
    </row>
    <row r="445" spans="13:63">
      <c r="S445" s="26">
        <f t="shared" si="736"/>
        <v>15.00001</v>
      </c>
      <c r="T445" s="144">
        <f t="shared" ca="1" si="737"/>
        <v>2.6850864751638679</v>
      </c>
      <c r="U445" s="144">
        <f t="shared" ca="1" si="737"/>
        <v>2.6830290159964805</v>
      </c>
      <c r="V445" s="144">
        <f t="shared" ca="1" si="737"/>
        <v>2.6755186419473693</v>
      </c>
      <c r="W445" s="144">
        <f t="shared" ca="1" si="737"/>
        <v>2.658523344287302</v>
      </c>
      <c r="X445" s="144">
        <f t="shared" ca="1" si="737"/>
        <v>2.6254989292603126</v>
      </c>
      <c r="Y445" s="144">
        <f t="shared" ca="1" si="737"/>
        <v>2.5684755749335935</v>
      </c>
      <c r="Z445" s="144">
        <f t="shared" ca="1" si="737"/>
        <v>2.4809400120873644</v>
      </c>
      <c r="AA445" s="144">
        <f t="shared" ca="1" si="737"/>
        <v>2.3624683437003524</v>
      </c>
      <c r="AB445" s="144">
        <f t="shared" ca="1" si="737"/>
        <v>2.2226739654757739</v>
      </c>
      <c r="AC445" s="144">
        <f t="shared" ca="1" si="737"/>
        <v>2.5961900075446063</v>
      </c>
      <c r="AD445" s="144">
        <f t="shared" ca="1" si="737"/>
        <v>2.6532605659925776</v>
      </c>
      <c r="AE445" s="144">
        <f t="shared" ca="1" si="737"/>
        <v>2.5867528992926645</v>
      </c>
      <c r="AF445" s="144">
        <f t="shared" ca="1" si="737"/>
        <v>2.551874925449507</v>
      </c>
      <c r="AG445" s="15">
        <f t="shared" ca="1" si="738"/>
        <v>2.6850864751638679</v>
      </c>
    </row>
    <row r="446" spans="13:63">
      <c r="S446" s="26">
        <f t="shared" si="736"/>
        <v>22.50001</v>
      </c>
      <c r="T446" s="144">
        <f t="shared" ca="1" si="737"/>
        <v>2.6732790783105496</v>
      </c>
      <c r="U446" s="144">
        <f t="shared" ca="1" si="737"/>
        <v>2.6699709943348759</v>
      </c>
      <c r="V446" s="144">
        <f t="shared" ca="1" si="737"/>
        <v>2.658523344287302</v>
      </c>
      <c r="W446" s="144">
        <f t="shared" ca="1" si="737"/>
        <v>2.6343938329176191</v>
      </c>
      <c r="X446" s="144">
        <f t="shared" ca="1" si="737"/>
        <v>2.5903932759735619</v>
      </c>
      <c r="Y446" s="144">
        <f t="shared" ca="1" si="737"/>
        <v>2.5182201208518404</v>
      </c>
      <c r="Z446" s="144">
        <f t="shared" ca="1" si="737"/>
        <v>2.4120306556052635</v>
      </c>
      <c r="AA446" s="144">
        <f t="shared" ca="1" si="737"/>
        <v>2.2735367307448304</v>
      </c>
      <c r="AB446" s="144">
        <f t="shared" ca="1" si="737"/>
        <v>2.1154246908952667</v>
      </c>
      <c r="AC446" s="144">
        <f t="shared" ca="1" si="737"/>
        <v>1.9614590184860972</v>
      </c>
      <c r="AD446" s="144">
        <f t="shared" ca="1" si="737"/>
        <v>2.5961900075446063</v>
      </c>
      <c r="AE446" s="144">
        <f t="shared" ca="1" si="737"/>
        <v>2.6704874382484567</v>
      </c>
      <c r="AF446" s="144">
        <f t="shared" ca="1" si="737"/>
        <v>2.6564589214575958</v>
      </c>
      <c r="AG446" s="15">
        <f t="shared" ca="1" si="738"/>
        <v>2.6732790783105496</v>
      </c>
    </row>
    <row r="447" spans="13:63">
      <c r="S447" s="26">
        <f t="shared" si="736"/>
        <v>30.00001</v>
      </c>
      <c r="T447" s="144">
        <f t="shared" ca="1" si="737"/>
        <v>2.6483720250485137</v>
      </c>
      <c r="U447" s="144">
        <f t="shared" ca="1" si="737"/>
        <v>2.6430963210913374</v>
      </c>
      <c r="V447" s="144">
        <f t="shared" ca="1" si="737"/>
        <v>2.6254989292603126</v>
      </c>
      <c r="W447" s="144">
        <f t="shared" ca="1" si="737"/>
        <v>2.5903932759735619</v>
      </c>
      <c r="X447" s="144">
        <f t="shared" ca="1" si="737"/>
        <v>2.5299102007401619</v>
      </c>
      <c r="Y447" s="144">
        <f t="shared" ca="1" si="737"/>
        <v>2.4357779456792468</v>
      </c>
      <c r="Z447" s="144">
        <f t="shared" ca="1" si="737"/>
        <v>2.3038334268051956</v>
      </c>
      <c r="AA447" s="144">
        <f t="shared" ca="1" si="737"/>
        <v>2.1393877742107525</v>
      </c>
      <c r="AB447" s="144">
        <f t="shared" ca="1" si="737"/>
        <v>1.959314746791835</v>
      </c>
      <c r="AC447" s="144">
        <f t="shared" ca="1" si="737"/>
        <v>2.1154246908952672</v>
      </c>
      <c r="AD447" s="144">
        <f t="shared" ca="1" si="737"/>
        <v>2.2226739654757734</v>
      </c>
      <c r="AE447" s="144">
        <f t="shared" ca="1" si="737"/>
        <v>2.3839049450574952</v>
      </c>
      <c r="AF447" s="144">
        <f t="shared" ca="1" si="737"/>
        <v>2.5125993838316396</v>
      </c>
      <c r="AG447" s="15">
        <f t="shared" ca="1" si="738"/>
        <v>2.6483720250485137</v>
      </c>
    </row>
    <row r="448" spans="13:63">
      <c r="S448" s="26">
        <f t="shared" si="736"/>
        <v>37.500010000000003</v>
      </c>
      <c r="T448" s="144">
        <f t="shared" ca="1" si="737"/>
        <v>2.602829187698811</v>
      </c>
      <c r="U448" s="144">
        <f t="shared" ca="1" si="737"/>
        <v>2.5947486373546642</v>
      </c>
      <c r="V448" s="144">
        <f t="shared" ca="1" si="737"/>
        <v>2.5684755749335935</v>
      </c>
      <c r="W448" s="144">
        <f t="shared" ca="1" si="737"/>
        <v>2.5182201208518404</v>
      </c>
      <c r="X448" s="144">
        <f t="shared" ca="1" si="737"/>
        <v>2.4357779456792472</v>
      </c>
      <c r="Y448" s="144">
        <f t="shared" ca="1" si="737"/>
        <v>2.3138681745746141</v>
      </c>
      <c r="Z448" s="144">
        <f t="shared" ca="1" si="737"/>
        <v>2.1515885311854355</v>
      </c>
      <c r="AA448" s="144">
        <f t="shared" ca="1" si="737"/>
        <v>1.9593147467918353</v>
      </c>
      <c r="AB448" s="144">
        <f t="shared" ca="1" si="737"/>
        <v>2.1393877742107525</v>
      </c>
      <c r="AC448" s="144">
        <f t="shared" ca="1" si="737"/>
        <v>2.2735367307448309</v>
      </c>
      <c r="AD448" s="144">
        <f t="shared" ca="1" si="737"/>
        <v>2.3624683437003524</v>
      </c>
      <c r="AE448" s="144">
        <f t="shared" ca="1" si="737"/>
        <v>2.4120306556052631</v>
      </c>
      <c r="AF448" s="144">
        <f t="shared" ca="1" si="737"/>
        <v>2.4278232929710537</v>
      </c>
      <c r="AG448" s="15">
        <f t="shared" ca="1" si="738"/>
        <v>2.602829187698811</v>
      </c>
    </row>
    <row r="449" spans="18:34">
      <c r="S449" s="26">
        <f t="shared" si="736"/>
        <v>45.000010000000003</v>
      </c>
      <c r="T449" s="144">
        <f t="shared" ca="1" si="737"/>
        <v>2.5299102007401628</v>
      </c>
      <c r="U449" s="144">
        <f t="shared" ca="1" si="737"/>
        <v>2.51822012085184</v>
      </c>
      <c r="V449" s="144">
        <f t="shared" ca="1" si="737"/>
        <v>2.4809400120873648</v>
      </c>
      <c r="W449" s="144">
        <f t="shared" ca="1" si="737"/>
        <v>2.4120306556052635</v>
      </c>
      <c r="X449" s="144">
        <f t="shared" ca="1" si="737"/>
        <v>2.3038334268051956</v>
      </c>
      <c r="Y449" s="144">
        <f t="shared" ca="1" si="737"/>
        <v>2.151588531185435</v>
      </c>
      <c r="Z449" s="144">
        <f t="shared" ca="1" si="737"/>
        <v>1.959314746791835</v>
      </c>
      <c r="AA449" s="144">
        <f t="shared" ca="1" si="737"/>
        <v>2.1515885311854355</v>
      </c>
      <c r="AB449" s="144">
        <f t="shared" ca="1" si="737"/>
        <v>2.3038334268051952</v>
      </c>
      <c r="AC449" s="144">
        <f t="shared" ca="1" si="737"/>
        <v>2.4120306556052626</v>
      </c>
      <c r="AD449" s="144">
        <f t="shared" ca="1" si="737"/>
        <v>2.4809400120873639</v>
      </c>
      <c r="AE449" s="144">
        <f t="shared" ca="1" si="737"/>
        <v>2.5182201208518404</v>
      </c>
      <c r="AF449" s="144">
        <f t="shared" ca="1" si="737"/>
        <v>2.5299102007401624</v>
      </c>
      <c r="AG449" s="15">
        <f t="shared" ca="1" si="738"/>
        <v>2.5299102007401628</v>
      </c>
    </row>
    <row r="450" spans="18:34">
      <c r="R450" t="s">
        <v>66</v>
      </c>
      <c r="S450" s="26">
        <f t="shared" si="736"/>
        <v>52.500010000000003</v>
      </c>
      <c r="T450" s="144">
        <f t="shared" ca="1" si="737"/>
        <v>2.4278232929710537</v>
      </c>
      <c r="U450" s="144">
        <f t="shared" ca="1" si="737"/>
        <v>2.4120306556052631</v>
      </c>
      <c r="V450" s="144">
        <f t="shared" ca="1" si="737"/>
        <v>2.3624683437003524</v>
      </c>
      <c r="W450" s="144">
        <f t="shared" ca="1" si="737"/>
        <v>2.2735367307448304</v>
      </c>
      <c r="X450" s="144">
        <f t="shared" ca="1" si="737"/>
        <v>2.1393877742107525</v>
      </c>
      <c r="Y450" s="144">
        <f t="shared" ca="1" si="737"/>
        <v>1.9593147467918353</v>
      </c>
      <c r="Z450" s="144">
        <f t="shared" ca="1" si="737"/>
        <v>2.1515885311854355</v>
      </c>
      <c r="AA450" s="144">
        <f t="shared" ca="1" si="737"/>
        <v>2.3138681745746141</v>
      </c>
      <c r="AB450" s="144">
        <f t="shared" ca="1" si="737"/>
        <v>2.4357779456792468</v>
      </c>
      <c r="AC450" s="144">
        <f t="shared" ca="1" si="737"/>
        <v>2.5182201208518409</v>
      </c>
      <c r="AD450" s="144">
        <f t="shared" ca="1" si="737"/>
        <v>2.568475574933593</v>
      </c>
      <c r="AE450" s="144">
        <f t="shared" ca="1" si="737"/>
        <v>2.5947486373546642</v>
      </c>
      <c r="AF450" s="144">
        <f t="shared" ca="1" si="737"/>
        <v>2.602829187698811</v>
      </c>
      <c r="AG450" s="15">
        <f t="shared" ca="1" si="738"/>
        <v>2.602829187698811</v>
      </c>
    </row>
    <row r="451" spans="18:34">
      <c r="S451" s="26">
        <f t="shared" si="736"/>
        <v>60.000010000000003</v>
      </c>
      <c r="T451" s="144">
        <f t="shared" ca="1" si="737"/>
        <v>2.5091425311949807</v>
      </c>
      <c r="U451" s="144">
        <f t="shared" ca="1" si="737"/>
        <v>2.3435385311672596</v>
      </c>
      <c r="V451" s="144">
        <f t="shared" ca="1" si="737"/>
        <v>2.2226739654757743</v>
      </c>
      <c r="W451" s="144">
        <f t="shared" ca="1" si="737"/>
        <v>2.1154246908952667</v>
      </c>
      <c r="X451" s="144">
        <f t="shared" ca="1" si="737"/>
        <v>1.959314746791835</v>
      </c>
      <c r="Y451" s="144">
        <f t="shared" ca="1" si="737"/>
        <v>2.1393877742107525</v>
      </c>
      <c r="Z451" s="144">
        <f t="shared" ca="1" si="737"/>
        <v>2.3038334268051952</v>
      </c>
      <c r="AA451" s="144">
        <f t="shared" ca="1" si="737"/>
        <v>2.4357779456792468</v>
      </c>
      <c r="AB451" s="144">
        <f t="shared" ca="1" si="737"/>
        <v>2.5299102007401619</v>
      </c>
      <c r="AC451" s="144">
        <f t="shared" ca="1" si="737"/>
        <v>2.5903932759735619</v>
      </c>
      <c r="AD451" s="144">
        <f t="shared" ca="1" si="737"/>
        <v>2.6254989292603121</v>
      </c>
      <c r="AE451" s="144">
        <f t="shared" ca="1" si="737"/>
        <v>2.643096321091337</v>
      </c>
      <c r="AF451" s="144">
        <f t="shared" ca="1" si="737"/>
        <v>2.6483720250485141</v>
      </c>
      <c r="AG451" s="15">
        <f t="shared" ca="1" si="738"/>
        <v>2.6483720250485141</v>
      </c>
    </row>
    <row r="452" spans="18:34">
      <c r="S452" s="26">
        <f t="shared" si="736"/>
        <v>67.500010000000003</v>
      </c>
      <c r="T452" s="144">
        <f t="shared" ca="1" si="737"/>
        <v>2.6564589214575962</v>
      </c>
      <c r="U452" s="144">
        <f t="shared" ca="1" si="737"/>
        <v>2.6704874382484567</v>
      </c>
      <c r="V452" s="144">
        <f t="shared" ca="1" si="737"/>
        <v>2.5961900075446063</v>
      </c>
      <c r="W452" s="144">
        <f t="shared" ca="1" si="737"/>
        <v>1.9614590184860972</v>
      </c>
      <c r="X452" s="144">
        <f t="shared" ca="1" si="737"/>
        <v>2.1154246908952672</v>
      </c>
      <c r="Y452" s="144">
        <f t="shared" ca="1" si="737"/>
        <v>2.2735367307448309</v>
      </c>
      <c r="Z452" s="144">
        <f t="shared" ca="1" si="737"/>
        <v>2.4120306556052626</v>
      </c>
      <c r="AA452" s="144">
        <f t="shared" ca="1" si="737"/>
        <v>2.5182201208518409</v>
      </c>
      <c r="AB452" s="144">
        <f t="shared" ca="1" si="737"/>
        <v>2.5903932759735619</v>
      </c>
      <c r="AC452" s="144">
        <f t="shared" ca="1" si="737"/>
        <v>2.6343938329176186</v>
      </c>
      <c r="AD452" s="144">
        <f t="shared" ca="1" si="737"/>
        <v>2.6585233442873015</v>
      </c>
      <c r="AE452" s="144">
        <f t="shared" ca="1" si="737"/>
        <v>2.6699709943348759</v>
      </c>
      <c r="AF452" s="144">
        <f t="shared" ca="1" si="737"/>
        <v>2.6732790783105496</v>
      </c>
      <c r="AG452" s="15">
        <f t="shared" ca="1" si="738"/>
        <v>2.6732790783105496</v>
      </c>
    </row>
    <row r="453" spans="18:34">
      <c r="S453" s="26">
        <f t="shared" si="736"/>
        <v>75.000010000000003</v>
      </c>
      <c r="T453" s="144">
        <f t="shared" ca="1" si="737"/>
        <v>2.551874925449507</v>
      </c>
      <c r="U453" s="144">
        <f t="shared" ca="1" si="737"/>
        <v>2.5867528992926641</v>
      </c>
      <c r="V453" s="144">
        <f t="shared" ca="1" si="737"/>
        <v>2.6532605659925776</v>
      </c>
      <c r="W453" s="144">
        <f t="shared" ca="1" si="737"/>
        <v>2.5961900075446063</v>
      </c>
      <c r="X453" s="144">
        <f t="shared" ca="1" si="737"/>
        <v>2.2226739654757739</v>
      </c>
      <c r="Y453" s="144">
        <f t="shared" ca="1" si="737"/>
        <v>2.3624683437003524</v>
      </c>
      <c r="Z453" s="144">
        <f t="shared" ca="1" si="737"/>
        <v>2.4809400120873648</v>
      </c>
      <c r="AA453" s="144">
        <f t="shared" ca="1" si="737"/>
        <v>2.568475574933593</v>
      </c>
      <c r="AB453" s="144">
        <f t="shared" ca="1" si="737"/>
        <v>2.625498929260313</v>
      </c>
      <c r="AC453" s="144">
        <f t="shared" ca="1" si="737"/>
        <v>2.6585233442873015</v>
      </c>
      <c r="AD453" s="144">
        <f t="shared" ca="1" si="737"/>
        <v>2.6755186419473693</v>
      </c>
      <c r="AE453" s="144">
        <f t="shared" ca="1" si="737"/>
        <v>2.6830290159964805</v>
      </c>
      <c r="AF453" s="144">
        <f t="shared" ca="1" si="737"/>
        <v>2.687717397644291</v>
      </c>
      <c r="AG453" s="15">
        <f t="shared" ca="1" si="738"/>
        <v>2.687717397644291</v>
      </c>
    </row>
    <row r="454" spans="18:34">
      <c r="S454" s="26">
        <f t="shared" si="736"/>
        <v>82.500010000000003</v>
      </c>
      <c r="T454" s="144">
        <f t="shared" ca="1" si="737"/>
        <v>2.4187902359091615</v>
      </c>
      <c r="U454" s="144">
        <f t="shared" ca="1" si="737"/>
        <v>2.4733472531057865</v>
      </c>
      <c r="V454" s="144">
        <f t="shared" ca="1" si="737"/>
        <v>2.5867528992926645</v>
      </c>
      <c r="W454" s="144">
        <f t="shared" ca="1" si="737"/>
        <v>2.6704874382484567</v>
      </c>
      <c r="X454" s="144">
        <f t="shared" ca="1" si="737"/>
        <v>2.3839049450574952</v>
      </c>
      <c r="Y454" s="144">
        <f t="shared" ca="1" si="737"/>
        <v>2.4120306556052631</v>
      </c>
      <c r="Z454" s="144">
        <f t="shared" ca="1" si="737"/>
        <v>2.5182201208518404</v>
      </c>
      <c r="AA454" s="144">
        <f t="shared" ca="1" si="737"/>
        <v>2.5947486373546642</v>
      </c>
      <c r="AB454" s="144">
        <f t="shared" ca="1" si="737"/>
        <v>2.643096321091337</v>
      </c>
      <c r="AC454" s="144">
        <f t="shared" ca="1" si="737"/>
        <v>2.6699709943348759</v>
      </c>
      <c r="AD454" s="144">
        <f t="shared" ca="1" si="737"/>
        <v>2.6830290159964805</v>
      </c>
      <c r="AE454" s="144">
        <f t="shared" ca="1" si="737"/>
        <v>2.6861732933880749</v>
      </c>
      <c r="AF454" s="144">
        <f t="shared" ca="1" si="737"/>
        <v>2.6828607358902516</v>
      </c>
      <c r="AG454" s="15">
        <f t="shared" ca="1" si="738"/>
        <v>2.6861732933880749</v>
      </c>
    </row>
    <row r="455" spans="18:34">
      <c r="S455" s="26">
        <f t="shared" si="736"/>
        <v>90.000010000000003</v>
      </c>
      <c r="T455" s="144">
        <f t="shared" ca="1" si="737"/>
        <v>2.3564444417752739</v>
      </c>
      <c r="U455" s="144">
        <f t="shared" ca="1" si="737"/>
        <v>2.4187902359091615</v>
      </c>
      <c r="V455" s="144">
        <f t="shared" ca="1" si="737"/>
        <v>2.551874925449507</v>
      </c>
      <c r="W455" s="144">
        <f t="shared" ca="1" si="737"/>
        <v>2.6564589214575958</v>
      </c>
      <c r="X455" s="144">
        <f t="shared" ca="1" si="737"/>
        <v>2.5125993838316396</v>
      </c>
      <c r="Y455" s="144">
        <f t="shared" ca="1" si="737"/>
        <v>2.4278232929710537</v>
      </c>
      <c r="Z455" s="144">
        <f t="shared" ca="1" si="737"/>
        <v>2.5299102007401624</v>
      </c>
      <c r="AA455" s="144">
        <f t="shared" ca="1" si="737"/>
        <v>2.602829187698811</v>
      </c>
      <c r="AB455" s="144">
        <f t="shared" ca="1" si="737"/>
        <v>2.6483720250485141</v>
      </c>
      <c r="AC455" s="144">
        <f t="shared" ca="1" si="737"/>
        <v>2.6732790783105496</v>
      </c>
      <c r="AD455" s="144">
        <f t="shared" ca="1" si="737"/>
        <v>2.687717397644291</v>
      </c>
      <c r="AE455" s="144">
        <f t="shared" ca="1" si="737"/>
        <v>2.6828607358902516</v>
      </c>
      <c r="AF455" s="144">
        <f t="shared" ca="1" si="737"/>
        <v>2.6756026080706148</v>
      </c>
      <c r="AG455" s="15">
        <f t="shared" ca="1" si="738"/>
        <v>2.687717397644291</v>
      </c>
    </row>
    <row r="456" spans="18:34">
      <c r="S456" s="107" t="s">
        <v>69</v>
      </c>
      <c r="T456" s="169">
        <f t="shared" ref="T456:AG456" ca="1" si="739">MAX(T443:T455)</f>
        <v>2.6911993904193348</v>
      </c>
      <c r="U456" s="169">
        <f t="shared" ca="1" si="739"/>
        <v>2.6929477161958499</v>
      </c>
      <c r="V456" s="169">
        <f t="shared" ca="1" si="739"/>
        <v>2.6850864751638679</v>
      </c>
      <c r="W456" s="169">
        <f t="shared" ca="1" si="739"/>
        <v>2.6732790783105496</v>
      </c>
      <c r="X456" s="169">
        <f t="shared" ca="1" si="739"/>
        <v>2.6483720250485137</v>
      </c>
      <c r="Y456" s="169">
        <f t="shared" ca="1" si="739"/>
        <v>2.602829187698811</v>
      </c>
      <c r="Z456" s="169">
        <f t="shared" ca="1" si="739"/>
        <v>2.5299102007401628</v>
      </c>
      <c r="AA456" s="169">
        <f t="shared" ca="1" si="739"/>
        <v>2.602829187698811</v>
      </c>
      <c r="AB456" s="169">
        <f t="shared" ca="1" si="739"/>
        <v>2.6483720250485141</v>
      </c>
      <c r="AC456" s="169">
        <f t="shared" ca="1" si="739"/>
        <v>2.6732790783105496</v>
      </c>
      <c r="AD456" s="169">
        <f t="shared" ca="1" si="739"/>
        <v>2.687717397644291</v>
      </c>
      <c r="AE456" s="169">
        <f t="shared" ca="1" si="739"/>
        <v>2.6861732933880749</v>
      </c>
      <c r="AF456" s="169">
        <f t="shared" ca="1" si="739"/>
        <v>2.687717397644291</v>
      </c>
      <c r="AG456" s="168">
        <f t="shared" ca="1" si="739"/>
        <v>2.6929477161958499</v>
      </c>
    </row>
    <row r="457" spans="18:34"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</row>
    <row r="458" spans="18:34">
      <c r="S458" s="191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64"/>
      <c r="AH458" s="64"/>
    </row>
    <row r="459" spans="18:34">
      <c r="S459" s="8"/>
      <c r="T459" s="132"/>
      <c r="U459" s="132"/>
      <c r="V459" s="132"/>
      <c r="W459" s="132"/>
      <c r="X459" s="132"/>
      <c r="Y459" s="132"/>
      <c r="Z459" s="132"/>
      <c r="AA459" s="132"/>
      <c r="AB459" s="193"/>
      <c r="AC459" s="193"/>
      <c r="AD459" s="193"/>
      <c r="AE459" s="193"/>
      <c r="AF459" s="193"/>
      <c r="AG459" s="31"/>
      <c r="AH459" s="64"/>
    </row>
    <row r="460" spans="18:34">
      <c r="S460" s="8"/>
      <c r="T460" s="194"/>
      <c r="U460" s="194"/>
      <c r="V460" s="194"/>
      <c r="W460" s="194"/>
      <c r="X460" s="194"/>
      <c r="Y460" s="194"/>
      <c r="Z460" s="194"/>
      <c r="AA460" s="194"/>
      <c r="AB460" s="195"/>
      <c r="AC460" s="195"/>
      <c r="AD460" s="195"/>
      <c r="AE460" s="195"/>
      <c r="AF460" s="195"/>
      <c r="AG460" s="31"/>
      <c r="AH460" s="64"/>
    </row>
    <row r="461" spans="18:34">
      <c r="S461" s="8"/>
      <c r="T461" s="194"/>
      <c r="U461" s="194"/>
      <c r="V461" s="194"/>
      <c r="W461" s="194"/>
      <c r="X461" s="194"/>
      <c r="Y461" s="194"/>
      <c r="Z461" s="194"/>
      <c r="AA461" s="194"/>
      <c r="AB461" s="195"/>
      <c r="AC461" s="195"/>
      <c r="AD461" s="195"/>
      <c r="AE461" s="195"/>
      <c r="AF461" s="195"/>
      <c r="AG461" s="31"/>
      <c r="AH461" s="64"/>
    </row>
  </sheetData>
  <conditionalFormatting sqref="C22:O34">
    <cfRule type="colorScale" priority="52">
      <colorScale>
        <cfvo type="min"/>
        <cfvo type="max"/>
        <color theme="0"/>
        <color theme="9" tint="0.39997558519241921"/>
      </colorScale>
    </cfRule>
    <cfRule type="top10" dxfId="123" priority="55" rank="1"/>
  </conditionalFormatting>
  <conditionalFormatting sqref="C38:O50">
    <cfRule type="top10" dxfId="122" priority="49" rank="1"/>
    <cfRule type="colorScale" priority="51">
      <colorScale>
        <cfvo type="min"/>
        <cfvo type="max"/>
        <color theme="0"/>
        <color theme="9" tint="0.39997558519241921"/>
      </colorScale>
    </cfRule>
  </conditionalFormatting>
  <conditionalFormatting sqref="C70:O82">
    <cfRule type="top10" dxfId="121" priority="53" rank="1"/>
    <cfRule type="colorScale" priority="54">
      <colorScale>
        <cfvo type="min"/>
        <cfvo type="max"/>
        <color theme="0"/>
        <color theme="9" tint="0.39997558519241921"/>
      </colorScale>
    </cfRule>
  </conditionalFormatting>
  <conditionalFormatting sqref="R55">
    <cfRule type="colorScale" priority="50">
      <colorScale>
        <cfvo type="percent" val="10"/>
        <cfvo type="max"/>
        <color rgb="FFFF7128"/>
        <color rgb="FFFFEF9C"/>
      </colorScale>
    </cfRule>
  </conditionalFormatting>
  <conditionalFormatting sqref="M5:M9 M11">
    <cfRule type="top10" dxfId="120" priority="48" bottom="1" rank="1"/>
  </conditionalFormatting>
  <conditionalFormatting sqref="Q5:Q11">
    <cfRule type="top10" dxfId="119" priority="47" bottom="1" rank="1"/>
  </conditionalFormatting>
  <conditionalFormatting sqref="C54:O66">
    <cfRule type="colorScale" priority="45">
      <colorScale>
        <cfvo type="min"/>
        <cfvo type="max"/>
        <color theme="0"/>
        <color theme="9" tint="0.39997558519241921"/>
      </colorScale>
    </cfRule>
    <cfRule type="top10" dxfId="118" priority="46" rank="1"/>
  </conditionalFormatting>
  <conditionalFormatting sqref="M10">
    <cfRule type="top10" dxfId="117" priority="44" bottom="1" rank="1"/>
  </conditionalFormatting>
  <conditionalFormatting sqref="O106:O112">
    <cfRule type="top10" dxfId="116" priority="43" bottom="1" rank="1"/>
  </conditionalFormatting>
  <conditionalFormatting sqref="O115:O119 O121">
    <cfRule type="top10" dxfId="115" priority="42" bottom="1" rank="1"/>
  </conditionalFormatting>
  <conditionalFormatting sqref="O120">
    <cfRule type="top10" dxfId="114" priority="41" bottom="1" rank="1"/>
  </conditionalFormatting>
  <conditionalFormatting sqref="C86:O98">
    <cfRule type="top10" dxfId="113" priority="39" rank="1"/>
    <cfRule type="colorScale" priority="40">
      <colorScale>
        <cfvo type="min"/>
        <cfvo type="max"/>
        <color theme="0"/>
        <color theme="9" tint="0.39997558519241921"/>
      </colorScale>
    </cfRule>
  </conditionalFormatting>
  <conditionalFormatting sqref="AI76:AL76 AI63:AU75">
    <cfRule type="top10" dxfId="112" priority="37" rank="1"/>
    <cfRule type="colorScale" priority="38">
      <colorScale>
        <cfvo type="min"/>
        <cfvo type="max"/>
        <color theme="0"/>
        <color theme="9" tint="0.39997558519241921"/>
      </colorScale>
    </cfRule>
  </conditionalFormatting>
  <conditionalFormatting sqref="T3:AF15">
    <cfRule type="colorScale" priority="36">
      <colorScale>
        <cfvo type="min"/>
        <cfvo type="max"/>
        <color theme="0"/>
        <color theme="9" tint="0.39997558519241921"/>
      </colorScale>
    </cfRule>
  </conditionalFormatting>
  <conditionalFormatting sqref="T18:AF30">
    <cfRule type="colorScale" priority="35">
      <colorScale>
        <cfvo type="min"/>
        <cfvo type="max"/>
        <color theme="0"/>
        <color theme="9" tint="0.39997558519241921"/>
      </colorScale>
    </cfRule>
  </conditionalFormatting>
  <conditionalFormatting sqref="T33:AF45">
    <cfRule type="colorScale" priority="34">
      <colorScale>
        <cfvo type="min"/>
        <cfvo type="max"/>
        <color theme="0"/>
        <color theme="9" tint="0.39997558519241921"/>
      </colorScale>
    </cfRule>
  </conditionalFormatting>
  <conditionalFormatting sqref="T63:AF75">
    <cfRule type="colorScale" priority="33">
      <colorScale>
        <cfvo type="min"/>
        <cfvo type="max"/>
        <color theme="0"/>
        <color theme="9" tint="0.39997558519241921"/>
      </colorScale>
    </cfRule>
  </conditionalFormatting>
  <conditionalFormatting sqref="T153:AF165">
    <cfRule type="colorScale" priority="32">
      <colorScale>
        <cfvo type="min"/>
        <cfvo type="max"/>
        <color theme="0"/>
        <color theme="9" tint="0.39997558519241921"/>
      </colorScale>
    </cfRule>
  </conditionalFormatting>
  <conditionalFormatting sqref="T183:AF195">
    <cfRule type="colorScale" priority="31">
      <colorScale>
        <cfvo type="min"/>
        <cfvo type="max"/>
        <color theme="0"/>
        <color theme="9" tint="0.39997558519241921"/>
      </colorScale>
    </cfRule>
  </conditionalFormatting>
  <conditionalFormatting sqref="T198:AF210">
    <cfRule type="colorScale" priority="30">
      <colorScale>
        <cfvo type="min"/>
        <cfvo type="max"/>
        <color theme="0"/>
        <color theme="9" tint="0.39997558519241921"/>
      </colorScale>
    </cfRule>
  </conditionalFormatting>
  <conditionalFormatting sqref="AI78:AU90">
    <cfRule type="top10" dxfId="111" priority="28" rank="1"/>
    <cfRule type="colorScale" priority="29">
      <colorScale>
        <cfvo type="min"/>
        <cfvo type="max"/>
        <color theme="0"/>
        <color theme="9" tint="0.39997558519241921"/>
      </colorScale>
    </cfRule>
  </conditionalFormatting>
  <conditionalFormatting sqref="AI3:AU15">
    <cfRule type="top10" dxfId="110" priority="26" rank="1"/>
    <cfRule type="colorScale" priority="27">
      <colorScale>
        <cfvo type="min"/>
        <cfvo type="max"/>
        <color theme="0"/>
        <color theme="9" tint="0.39997558519241921"/>
      </colorScale>
    </cfRule>
  </conditionalFormatting>
  <conditionalFormatting sqref="AI18:AU30">
    <cfRule type="top10" dxfId="109" priority="24" rank="1"/>
    <cfRule type="colorScale" priority="25">
      <colorScale>
        <cfvo type="min"/>
        <cfvo type="max"/>
        <color theme="0"/>
        <color theme="9" tint="0.39997558519241921"/>
      </colorScale>
    </cfRule>
  </conditionalFormatting>
  <conditionalFormatting sqref="AI33:AU45">
    <cfRule type="top10" dxfId="108" priority="22" rank="1"/>
    <cfRule type="colorScale" priority="23">
      <colorScale>
        <cfvo type="min"/>
        <cfvo type="max"/>
        <color theme="0"/>
        <color theme="9" tint="0.39997558519241921"/>
      </colorScale>
    </cfRule>
  </conditionalFormatting>
  <conditionalFormatting sqref="AY3:BK15">
    <cfRule type="colorScale" priority="6">
      <colorScale>
        <cfvo type="min"/>
        <cfvo type="max"/>
        <color theme="2"/>
        <color theme="5" tint="-0.249977111117893"/>
      </colorScale>
    </cfRule>
  </conditionalFormatting>
  <conditionalFormatting sqref="AY18:BK30 AY61:BK64 AY66:BK76 AY78:BK82 AY84:BK93 AY95:BK105">
    <cfRule type="top10" dxfId="107" priority="15" bottom="1" rank="1"/>
    <cfRule type="colorScale" priority="16">
      <colorScale>
        <cfvo type="min"/>
        <cfvo type="max"/>
        <color theme="0"/>
        <color theme="9" tint="0.39997558519241921"/>
      </colorScale>
    </cfRule>
  </conditionalFormatting>
  <conditionalFormatting sqref="AY3:BK15">
    <cfRule type="top10" dxfId="106" priority="58" bottom="1" rank="1"/>
  </conditionalFormatting>
  <conditionalFormatting sqref="AY33:BK45">
    <cfRule type="colorScale" priority="5">
      <colorScale>
        <cfvo type="min"/>
        <cfvo type="max"/>
        <color theme="2"/>
        <color theme="5" tint="-0.249977111117893"/>
      </colorScale>
    </cfRule>
    <cfRule type="top10" dxfId="105" priority="8" bottom="1" rank="1"/>
  </conditionalFormatting>
  <conditionalFormatting sqref="AY48:BK59">
    <cfRule type="colorScale" priority="3">
      <colorScale>
        <cfvo type="min"/>
        <cfvo type="max"/>
        <color theme="2"/>
        <color theme="5" tint="-0.249977111117893"/>
      </colorScale>
    </cfRule>
    <cfRule type="top10" dxfId="104" priority="4" bottom="1" rank="1"/>
  </conditionalFormatting>
  <conditionalFormatting sqref="N36">
    <cfRule type="colorScale" priority="1">
      <colorScale>
        <cfvo type="min"/>
        <cfvo type="max"/>
        <color theme="0"/>
        <color theme="9" tint="0.39997558519241921"/>
      </colorScale>
    </cfRule>
    <cfRule type="top10" dxfId="103" priority="2" rank="1"/>
  </conditionalFormatting>
  <pageMargins left="0.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C464"/>
  <sheetViews>
    <sheetView topLeftCell="Q1" workbookViewId="0">
      <selection activeCell="E5" sqref="E5"/>
    </sheetView>
  </sheetViews>
  <sheetFormatPr baseColWidth="10" defaultColWidth="10.625" defaultRowHeight="15.75"/>
  <cols>
    <col min="2" max="47" width="7.625" customWidth="1"/>
  </cols>
  <sheetData>
    <row r="1" spans="1:70" ht="16.5" thickBot="1">
      <c r="A1" s="11"/>
      <c r="B1" s="12" t="s">
        <v>34</v>
      </c>
      <c r="C1" s="12" t="s">
        <v>35</v>
      </c>
      <c r="D1" s="12" t="s">
        <v>36</v>
      </c>
      <c r="E1" s="371" t="s">
        <v>37</v>
      </c>
      <c r="F1" s="13" t="s">
        <v>38</v>
      </c>
      <c r="G1" s="13" t="s">
        <v>39</v>
      </c>
      <c r="H1" s="749" t="s">
        <v>40</v>
      </c>
      <c r="I1" s="749" t="s">
        <v>41</v>
      </c>
      <c r="J1" s="749" t="s">
        <v>42</v>
      </c>
      <c r="K1" s="750" t="s">
        <v>43</v>
      </c>
      <c r="L1" s="750" t="s">
        <v>44</v>
      </c>
      <c r="M1" s="13"/>
      <c r="N1" s="199"/>
      <c r="O1" s="14"/>
      <c r="P1" s="1"/>
      <c r="Q1" s="1"/>
      <c r="S1" s="1" t="s">
        <v>45</v>
      </c>
      <c r="T1" s="387">
        <f ca="1">E2*H2</f>
        <v>53.467855713386044</v>
      </c>
      <c r="U1" s="18" t="s">
        <v>46</v>
      </c>
      <c r="V1" s="387">
        <f ca="1">E2*I2</f>
        <v>71.29047428451473</v>
      </c>
      <c r="W1" s="18" t="s">
        <v>47</v>
      </c>
      <c r="X1" s="387">
        <f ca="1">E2*J2</f>
        <v>17.822618571128682</v>
      </c>
      <c r="Y1" s="18" t="s">
        <v>48</v>
      </c>
      <c r="Z1" s="387">
        <f ca="1">E2*K2</f>
        <v>17.822618571128682</v>
      </c>
      <c r="AA1" s="18" t="s">
        <v>49</v>
      </c>
      <c r="AB1" s="387">
        <f ca="1">E2*L2</f>
        <v>17.822618571128682</v>
      </c>
      <c r="AC1" s="19"/>
      <c r="AD1" s="20"/>
      <c r="AE1" s="19"/>
      <c r="AF1" s="20"/>
      <c r="AY1" t="s">
        <v>263</v>
      </c>
      <c r="AZ1" s="23">
        <f ca="1">Sheet1!$G$56</f>
        <v>92.675967024792641</v>
      </c>
      <c r="BA1" t="s">
        <v>264</v>
      </c>
      <c r="BB1" s="23">
        <f ca="1">Sheet1!$G$57</f>
        <v>7.1290477147429216</v>
      </c>
    </row>
    <row r="2" spans="1:70" ht="16.5" thickBot="1">
      <c r="A2" s="313" t="str">
        <f ca="1">Sheet1!B9</f>
        <v>AS4/H3501</v>
      </c>
      <c r="B2" s="313">
        <f ca="1">Sheet1!C9</f>
        <v>162.02380519207892</v>
      </c>
      <c r="C2" s="313">
        <f ca="1">Sheet1!D9</f>
        <v>1447</v>
      </c>
      <c r="D2" s="313">
        <f ca="1">Sheet1!E9</f>
        <v>1447</v>
      </c>
      <c r="E2" s="376">
        <f ca="1">B2*0.88</f>
        <v>142.58094856902946</v>
      </c>
      <c r="F2" s="8">
        <f ca="1">C2/E2</f>
        <v>10.148620937947022</v>
      </c>
      <c r="G2" s="8">
        <f ca="1">D2/E2</f>
        <v>10.148620937947022</v>
      </c>
      <c r="H2" s="751">
        <v>0.375</v>
      </c>
      <c r="I2" s="751">
        <v>0.5</v>
      </c>
      <c r="J2" s="751">
        <v>0.125</v>
      </c>
      <c r="K2" s="751">
        <v>0.125</v>
      </c>
      <c r="L2" s="751">
        <v>0.125</v>
      </c>
      <c r="M2" s="747" t="s">
        <v>363</v>
      </c>
      <c r="N2" s="748"/>
      <c r="O2" s="201"/>
      <c r="P2" s="201"/>
      <c r="Q2" s="201"/>
      <c r="S2" s="24" t="s">
        <v>56</v>
      </c>
      <c r="T2" s="265">
        <v>1E-3</v>
      </c>
      <c r="U2" s="26">
        <f>T2+7.5</f>
        <v>7.5010000000000003</v>
      </c>
      <c r="V2" s="26">
        <f t="shared" ref="V2:AF2" si="0">U2+7.5</f>
        <v>15.001000000000001</v>
      </c>
      <c r="W2" s="26">
        <f t="shared" si="0"/>
        <v>22.501000000000001</v>
      </c>
      <c r="X2" s="26">
        <f t="shared" si="0"/>
        <v>30.001000000000001</v>
      </c>
      <c r="Y2" s="26">
        <f t="shared" si="0"/>
        <v>37.501000000000005</v>
      </c>
      <c r="Z2" s="26">
        <f t="shared" si="0"/>
        <v>45.001000000000005</v>
      </c>
      <c r="AA2" s="26">
        <f t="shared" si="0"/>
        <v>52.501000000000005</v>
      </c>
      <c r="AB2" s="26">
        <f t="shared" si="0"/>
        <v>60.001000000000005</v>
      </c>
      <c r="AC2" s="26">
        <f t="shared" si="0"/>
        <v>67.501000000000005</v>
      </c>
      <c r="AD2" s="26">
        <f t="shared" si="0"/>
        <v>75.001000000000005</v>
      </c>
      <c r="AE2" s="26">
        <f t="shared" si="0"/>
        <v>82.501000000000005</v>
      </c>
      <c r="AF2" s="26">
        <f t="shared" si="0"/>
        <v>90.001000000000005</v>
      </c>
      <c r="AG2" s="271">
        <f ca="1">INDEX(T3:AF15,$R$19,$R$20)</f>
        <v>63.824764234255923</v>
      </c>
      <c r="AH2" s="24" t="s">
        <v>56</v>
      </c>
      <c r="AI2" s="265">
        <v>1E-3</v>
      </c>
      <c r="AJ2" s="26">
        <f>AI2+7.5</f>
        <v>7.5010000000000003</v>
      </c>
      <c r="AK2" s="26">
        <f t="shared" ref="AK2:AU2" si="1">AJ2+7.5</f>
        <v>15.001000000000001</v>
      </c>
      <c r="AL2" s="26">
        <f t="shared" si="1"/>
        <v>22.501000000000001</v>
      </c>
      <c r="AM2" s="26">
        <f t="shared" si="1"/>
        <v>30.001000000000001</v>
      </c>
      <c r="AN2" s="26">
        <f t="shared" si="1"/>
        <v>37.501000000000005</v>
      </c>
      <c r="AO2" s="26">
        <f t="shared" si="1"/>
        <v>45.001000000000005</v>
      </c>
      <c r="AP2" s="26">
        <f t="shared" si="1"/>
        <v>52.501000000000005</v>
      </c>
      <c r="AQ2" s="26">
        <f t="shared" si="1"/>
        <v>60.001000000000005</v>
      </c>
      <c r="AR2" s="26">
        <f t="shared" si="1"/>
        <v>67.501000000000005</v>
      </c>
      <c r="AS2" s="26">
        <f t="shared" si="1"/>
        <v>75.001000000000005</v>
      </c>
      <c r="AT2" s="26">
        <f t="shared" si="1"/>
        <v>82.501000000000005</v>
      </c>
      <c r="AU2" s="26">
        <f t="shared" si="1"/>
        <v>90.001000000000005</v>
      </c>
      <c r="AX2" s="24" t="s">
        <v>356</v>
      </c>
      <c r="AY2" s="80">
        <v>1.0000000000000001E-5</v>
      </c>
      <c r="AZ2" s="26">
        <f>AY2+7.5</f>
        <v>7.5000099999999996</v>
      </c>
      <c r="BA2" s="26">
        <f t="shared" ref="BA2:BK2" si="2">AZ2+7.5</f>
        <v>15.00001</v>
      </c>
      <c r="BB2" s="26">
        <f t="shared" si="2"/>
        <v>22.50001</v>
      </c>
      <c r="BC2" s="26">
        <f t="shared" si="2"/>
        <v>30.00001</v>
      </c>
      <c r="BD2" s="26">
        <f t="shared" si="2"/>
        <v>37.500010000000003</v>
      </c>
      <c r="BE2" s="26">
        <f t="shared" si="2"/>
        <v>45.000010000000003</v>
      </c>
      <c r="BF2" s="26">
        <f t="shared" si="2"/>
        <v>52.500010000000003</v>
      </c>
      <c r="BG2" s="26">
        <f t="shared" si="2"/>
        <v>60.000010000000003</v>
      </c>
      <c r="BH2" s="26">
        <f t="shared" si="2"/>
        <v>67.500010000000003</v>
      </c>
      <c r="BI2" s="26">
        <f t="shared" si="2"/>
        <v>75.000010000000003</v>
      </c>
      <c r="BJ2" s="26">
        <f t="shared" si="2"/>
        <v>82.500010000000003</v>
      </c>
      <c r="BK2" s="26">
        <f t="shared" si="2"/>
        <v>90.000010000000003</v>
      </c>
      <c r="BL2" s="271">
        <f ca="1">INDEX(AY3:BK15,$R$19,$R$20)</f>
        <v>870.98718871949711</v>
      </c>
      <c r="BM2" t="s">
        <v>270</v>
      </c>
      <c r="BN2" t="s">
        <v>268</v>
      </c>
      <c r="BO2" s="110" t="s">
        <v>269</v>
      </c>
      <c r="BP2" s="411">
        <f ca="1">MIN(BL3:BL15)</f>
        <v>125.10389141477091</v>
      </c>
      <c r="BQ2" s="667"/>
    </row>
    <row r="3" spans="1:70" ht="18.75">
      <c r="A3" s="379" t="s">
        <v>259</v>
      </c>
      <c r="B3" s="378"/>
      <c r="C3" s="378"/>
      <c r="D3" s="378"/>
      <c r="E3" s="202" t="s">
        <v>168</v>
      </c>
      <c r="F3" s="31"/>
      <c r="G3" s="31"/>
      <c r="H3" s="33" t="s">
        <v>59</v>
      </c>
      <c r="I3" s="34"/>
      <c r="J3" s="35"/>
      <c r="K3" s="36" t="s">
        <v>169</v>
      </c>
      <c r="L3" s="37"/>
      <c r="M3" s="37"/>
      <c r="O3" s="36" t="s">
        <v>170</v>
      </c>
      <c r="S3" s="280">
        <v>1E-3</v>
      </c>
      <c r="T3" s="388">
        <f ca="1">$B$2*AI3</f>
        <v>142.58100523007872</v>
      </c>
      <c r="U3" s="388">
        <f t="shared" ref="U3:AF15" ca="1" si="3">$B$2*AJ3</f>
        <v>140.17974515565513</v>
      </c>
      <c r="V3" s="388">
        <f t="shared" ca="1" si="3"/>
        <v>133.37743269013055</v>
      </c>
      <c r="W3" s="388">
        <f t="shared" ca="1" si="3"/>
        <v>123.2873864975424</v>
      </c>
      <c r="X3" s="388">
        <f t="shared" ca="1" si="3"/>
        <v>111.4848047141349</v>
      </c>
      <c r="Y3" s="388">
        <f t="shared" ca="1" si="3"/>
        <v>99.661591946567611</v>
      </c>
      <c r="Z3" s="389">
        <f t="shared" ca="1" si="3"/>
        <v>89.273232917032189</v>
      </c>
      <c r="AA3" s="390">
        <f t="shared" ca="1" si="3"/>
        <v>81.265502977760534</v>
      </c>
      <c r="AB3" s="388">
        <f t="shared" ca="1" si="3"/>
        <v>75.946289838770539</v>
      </c>
      <c r="AC3" s="388">
        <f t="shared" ca="1" si="3"/>
        <v>73.028336774204121</v>
      </c>
      <c r="AD3" s="388">
        <f t="shared" ca="1" si="3"/>
        <v>71.822919300457102</v>
      </c>
      <c r="AE3" s="388">
        <f t="shared" ca="1" si="3"/>
        <v>71.524606463509755</v>
      </c>
      <c r="AF3" s="388">
        <f t="shared" ca="1" si="3"/>
        <v>71.503975479349975</v>
      </c>
      <c r="AG3" s="39"/>
      <c r="AH3" s="280">
        <v>1E-3</v>
      </c>
      <c r="AI3" s="203">
        <v>0.88000034970817531</v>
      </c>
      <c r="AJ3" s="203">
        <v>0.86517993445143637</v>
      </c>
      <c r="AK3" s="203">
        <v>0.8231965206101155</v>
      </c>
      <c r="AL3" s="203">
        <v>0.7609214359049612</v>
      </c>
      <c r="AM3" s="203">
        <v>0.68807669701356455</v>
      </c>
      <c r="AN3" s="203">
        <v>0.61510462507912944</v>
      </c>
      <c r="AO3" s="203">
        <v>0.55098837366027131</v>
      </c>
      <c r="AP3" s="203">
        <v>0.50156520445511343</v>
      </c>
      <c r="AQ3" s="203">
        <v>0.4687353796482952</v>
      </c>
      <c r="AR3" s="203">
        <v>0.45072597009821586</v>
      </c>
      <c r="AS3" s="203">
        <v>0.44328621473437907</v>
      </c>
      <c r="AT3" s="203">
        <v>0.44144504802067491</v>
      </c>
      <c r="AU3" s="203">
        <v>0.44131771497763639</v>
      </c>
      <c r="AX3" s="80">
        <v>1.0000000000000001E-5</v>
      </c>
      <c r="AY3" s="31">
        <f ca="1">(T3-$AZ$1)^2+(T18-$BB$1)^2</f>
        <v>2541.1279897013601</v>
      </c>
      <c r="AZ3" s="31">
        <f t="shared" ref="AZ3:BK15" ca="1" si="4">(U3-$AZ$1)^2+(U18-$BB$1)^2</f>
        <v>2291.7041116093833</v>
      </c>
      <c r="BA3" s="31">
        <f t="shared" ca="1" si="4"/>
        <v>1663.7495232773254</v>
      </c>
      <c r="BB3" s="31">
        <f t="shared" ca="1" si="4"/>
        <v>940.1925963834633</v>
      </c>
      <c r="BC3" s="31">
        <f t="shared" ca="1" si="4"/>
        <v>392.36766148284505</v>
      </c>
      <c r="BD3" s="31">
        <f t="shared" ca="1" si="4"/>
        <v>138.37591034567345</v>
      </c>
      <c r="BE3" s="31">
        <f t="shared" ca="1" si="4"/>
        <v>125.10389141477091</v>
      </c>
      <c r="BF3" s="31">
        <f t="shared" ca="1" si="4"/>
        <v>219.77564456656219</v>
      </c>
      <c r="BG3" s="31">
        <f t="shared" ca="1" si="4"/>
        <v>318.4773850073318</v>
      </c>
      <c r="BH3" s="31">
        <f t="shared" ca="1" si="4"/>
        <v>389.16296871066123</v>
      </c>
      <c r="BI3" s="31">
        <f t="shared" ca="1" si="4"/>
        <v>441.98981536406041</v>
      </c>
      <c r="BJ3" s="31">
        <f t="shared" ca="1" si="4"/>
        <v>482.47522849656741</v>
      </c>
      <c r="BK3" s="31">
        <f t="shared" ca="1" si="4"/>
        <v>498.86837743059317</v>
      </c>
      <c r="BL3" s="15">
        <f ca="1">MIN(AY3:BK3)</f>
        <v>125.10389141477091</v>
      </c>
      <c r="BM3" s="410">
        <f ca="1">MATCH(BL3,AY3:BK3,0)</f>
        <v>7</v>
      </c>
      <c r="BO3" s="115"/>
      <c r="BP3" s="663" t="s">
        <v>135</v>
      </c>
      <c r="BQ3" s="665">
        <f ca="1">MATCH(BP2,BL3:BL15,0)</f>
        <v>1</v>
      </c>
      <c r="BR3">
        <f ca="1">7.5*(BQ3-1)</f>
        <v>0</v>
      </c>
    </row>
    <row r="4" spans="1:70" ht="16.5" thickBot="1">
      <c r="A4" s="223"/>
      <c r="B4" s="315"/>
      <c r="C4" s="316"/>
      <c r="D4" s="314"/>
      <c r="E4" s="204">
        <f>Sheet1!E78</f>
        <v>11</v>
      </c>
      <c r="F4" s="205" t="s">
        <v>0</v>
      </c>
      <c r="G4" s="2" t="s">
        <v>1</v>
      </c>
      <c r="H4" s="3" t="s">
        <v>2</v>
      </c>
      <c r="I4" s="4" t="s">
        <v>3</v>
      </c>
      <c r="J4" s="44" t="s">
        <v>1</v>
      </c>
      <c r="K4" s="45" t="s">
        <v>2</v>
      </c>
      <c r="L4" s="45" t="s">
        <v>3</v>
      </c>
      <c r="M4" s="206" t="s">
        <v>23</v>
      </c>
      <c r="N4" s="44" t="s">
        <v>1</v>
      </c>
      <c r="O4" s="45" t="s">
        <v>2</v>
      </c>
      <c r="P4" s="46" t="s">
        <v>3</v>
      </c>
      <c r="Q4" s="207" t="s">
        <v>73</v>
      </c>
      <c r="R4" s="208" t="s">
        <v>65</v>
      </c>
      <c r="S4" s="26">
        <f>S3+7.5</f>
        <v>7.5010000000000003</v>
      </c>
      <c r="T4" s="388">
        <f t="shared" ref="T4:T15" ca="1" si="5">$B$2*AI4</f>
        <v>140.17974515565516</v>
      </c>
      <c r="U4" s="388">
        <f t="shared" ca="1" si="3"/>
        <v>137.77848508123154</v>
      </c>
      <c r="V4" s="388">
        <f t="shared" ca="1" si="3"/>
        <v>130.97617261570693</v>
      </c>
      <c r="W4" s="388">
        <f t="shared" ca="1" si="3"/>
        <v>120.88612642311882</v>
      </c>
      <c r="X4" s="388">
        <f t="shared" ca="1" si="3"/>
        <v>109.08354463971132</v>
      </c>
      <c r="Y4" s="388">
        <f t="shared" ca="1" si="3"/>
        <v>97.260331872144022</v>
      </c>
      <c r="Z4" s="388">
        <f t="shared" ca="1" si="3"/>
        <v>86.871972842608571</v>
      </c>
      <c r="AA4" s="388">
        <f t="shared" ca="1" si="3"/>
        <v>78.86424290333693</v>
      </c>
      <c r="AB4" s="388">
        <f t="shared" ca="1" si="3"/>
        <v>73.545029764346921</v>
      </c>
      <c r="AC4" s="388">
        <f t="shared" ca="1" si="3"/>
        <v>70.627076699780517</v>
      </c>
      <c r="AD4" s="388">
        <f t="shared" ca="1" si="3"/>
        <v>69.421659226033483</v>
      </c>
      <c r="AE4" s="388">
        <f t="shared" ca="1" si="3"/>
        <v>69.123346389086151</v>
      </c>
      <c r="AF4" s="388">
        <f t="shared" ca="1" si="3"/>
        <v>69.102715404926371</v>
      </c>
      <c r="AG4" s="39"/>
      <c r="AH4" s="26">
        <f>AH3+7.5</f>
        <v>7.5010000000000003</v>
      </c>
      <c r="AI4" s="203">
        <v>0.86517993445143648</v>
      </c>
      <c r="AJ4" s="203">
        <v>0.85035951919469732</v>
      </c>
      <c r="AK4" s="203">
        <v>0.80837610535337634</v>
      </c>
      <c r="AL4" s="203">
        <v>0.74610102064822226</v>
      </c>
      <c r="AM4" s="203">
        <v>0.67325628175682561</v>
      </c>
      <c r="AN4" s="203">
        <v>0.6002842098223905</v>
      </c>
      <c r="AO4" s="203">
        <v>0.53616795840353215</v>
      </c>
      <c r="AP4" s="203">
        <v>0.48674478919837438</v>
      </c>
      <c r="AQ4" s="203">
        <v>0.45391496439155604</v>
      </c>
      <c r="AR4" s="203">
        <v>0.43590555484147686</v>
      </c>
      <c r="AS4" s="203">
        <v>0.42846579947763991</v>
      </c>
      <c r="AT4" s="203">
        <v>0.42662463276393586</v>
      </c>
      <c r="AU4" s="203">
        <v>0.42649729972089739</v>
      </c>
      <c r="AX4" s="26">
        <f>AX3+7.5</f>
        <v>7.5000099999999996</v>
      </c>
      <c r="AY4" s="31">
        <f t="shared" ref="AY4:AY15" ca="1" si="6">(T4-$AZ$1)^2+(T19-$BB$1)^2</f>
        <v>2291.704111609386</v>
      </c>
      <c r="AZ4" s="31">
        <f t="shared" ca="1" si="4"/>
        <v>2056.6460308401529</v>
      </c>
      <c r="BA4" s="31">
        <f t="shared" ca="1" si="4"/>
        <v>1469.101490541957</v>
      </c>
      <c r="BB4" s="31">
        <f t="shared" ca="1" si="4"/>
        <v>804.57771658293461</v>
      </c>
      <c r="BC4" s="31">
        <f t="shared" ca="1" si="4"/>
        <v>324.01042129768052</v>
      </c>
      <c r="BD4" s="31">
        <f t="shared" ca="1" si="4"/>
        <v>134.54169306028564</v>
      </c>
      <c r="BE4" s="31">
        <f t="shared" ca="1" si="4"/>
        <v>173.9936751148912</v>
      </c>
      <c r="BF4" s="31">
        <f t="shared" ca="1" si="4"/>
        <v>304.28901521385615</v>
      </c>
      <c r="BG4" s="31">
        <f t="shared" ca="1" si="4"/>
        <v>420.79457857121048</v>
      </c>
      <c r="BH4" s="31">
        <f t="shared" ca="1" si="4"/>
        <v>494.91818786837683</v>
      </c>
      <c r="BI4" s="31">
        <f t="shared" ca="1" si="4"/>
        <v>542.9585734350859</v>
      </c>
      <c r="BJ4" s="31">
        <f t="shared" ca="1" si="4"/>
        <v>577.13483461826354</v>
      </c>
      <c r="BK4" s="31">
        <f t="shared" ca="1" si="4"/>
        <v>590.79336683670203</v>
      </c>
      <c r="BL4" s="15">
        <f t="shared" ref="BL4:BL15" ca="1" si="7">MIN(AY4:BK4)</f>
        <v>134.54169306028564</v>
      </c>
      <c r="BM4" s="410">
        <f t="shared" ref="BM4:BM15" ca="1" si="8">MATCH(BL4,AY4:BK4,0)</f>
        <v>6</v>
      </c>
      <c r="BO4" s="120"/>
      <c r="BP4" s="121" t="s">
        <v>271</v>
      </c>
      <c r="BQ4" s="664">
        <f ca="1">INDEX(BM3:BM15,BQ3)</f>
        <v>7</v>
      </c>
      <c r="BR4">
        <f ca="1">(BQ4-1)*7.5</f>
        <v>45</v>
      </c>
    </row>
    <row r="5" spans="1:70">
      <c r="A5" s="369"/>
      <c r="B5" s="76"/>
      <c r="C5" s="381" t="s">
        <v>260</v>
      </c>
      <c r="D5" s="384"/>
      <c r="E5" s="50"/>
      <c r="F5" s="5">
        <v>1</v>
      </c>
      <c r="G5" s="275">
        <f>Sheet1!D22</f>
        <v>1</v>
      </c>
      <c r="H5" s="275">
        <f>Sheet1!E22</f>
        <v>0</v>
      </c>
      <c r="I5" s="275">
        <f>Sheet1!F22</f>
        <v>0</v>
      </c>
      <c r="J5" s="51">
        <f t="shared" ref="J5:L11" ca="1" si="9">G5*$P$35</f>
        <v>304.47780191005273</v>
      </c>
      <c r="K5" s="51">
        <f t="shared" ca="1" si="9"/>
        <v>0</v>
      </c>
      <c r="L5" s="51">
        <f t="shared" ca="1" si="9"/>
        <v>0</v>
      </c>
      <c r="M5" s="52">
        <f t="shared" ref="M5:M11" ca="1" si="10">N353</f>
        <v>0.59393408372673973</v>
      </c>
      <c r="N5" s="51">
        <f t="shared" ref="N5:P11" ca="1" si="11">G5*$P$51</f>
        <v>135.53205992285677</v>
      </c>
      <c r="O5" s="51">
        <f t="shared" ca="1" si="11"/>
        <v>0</v>
      </c>
      <c r="P5" s="51">
        <f t="shared" ca="1" si="11"/>
        <v>0</v>
      </c>
      <c r="Q5" s="209">
        <f t="shared" ref="Q5:Q11" ca="1" si="12">N431</f>
        <v>0.18193161490486087</v>
      </c>
      <c r="R5" s="7">
        <f ca="1">M5/Q5</f>
        <v>3.2646007349373058</v>
      </c>
      <c r="S5" s="26">
        <f t="shared" ref="S5:S15" si="13">S4+7.5</f>
        <v>15.001000000000001</v>
      </c>
      <c r="T5" s="388">
        <f t="shared" ca="1" si="5"/>
        <v>133.37743269013055</v>
      </c>
      <c r="U5" s="388">
        <f t="shared" ca="1" si="3"/>
        <v>130.9761726157069</v>
      </c>
      <c r="V5" s="388">
        <f t="shared" ca="1" si="3"/>
        <v>124.17386015018234</v>
      </c>
      <c r="W5" s="388">
        <f t="shared" ca="1" si="3"/>
        <v>114.0838139575942</v>
      </c>
      <c r="X5" s="388">
        <f t="shared" ca="1" si="3"/>
        <v>102.2812321741867</v>
      </c>
      <c r="Y5" s="388">
        <f t="shared" ca="1" si="3"/>
        <v>90.458019406619414</v>
      </c>
      <c r="Z5" s="388">
        <f t="shared" ca="1" si="3"/>
        <v>80.069660377083963</v>
      </c>
      <c r="AA5" s="388">
        <f t="shared" ca="1" si="3"/>
        <v>72.061930437812336</v>
      </c>
      <c r="AB5" s="388">
        <f ca="1">$B$2*AQ5</f>
        <v>66.742717298822328</v>
      </c>
      <c r="AC5" s="391">
        <f t="shared" ca="1" si="3"/>
        <v>63.824764234255923</v>
      </c>
      <c r="AD5" s="388">
        <f t="shared" ca="1" si="3"/>
        <v>62.619346760508876</v>
      </c>
      <c r="AE5" s="388">
        <f t="shared" ca="1" si="3"/>
        <v>62.321033923561565</v>
      </c>
      <c r="AF5" s="388">
        <f t="shared" ca="1" si="3"/>
        <v>62.300402939401771</v>
      </c>
      <c r="AG5" s="39"/>
      <c r="AH5" s="26">
        <f t="shared" ref="AH5:AH15" si="14">AH4+7.5</f>
        <v>15.001000000000001</v>
      </c>
      <c r="AI5" s="203">
        <v>0.82319652061011561</v>
      </c>
      <c r="AJ5" s="203">
        <v>0.80837610535337623</v>
      </c>
      <c r="AK5" s="203">
        <v>0.76639269151205558</v>
      </c>
      <c r="AL5" s="203">
        <v>0.70411760680690128</v>
      </c>
      <c r="AM5" s="203">
        <v>0.63127286791550463</v>
      </c>
      <c r="AN5" s="203">
        <v>0.55830079598106952</v>
      </c>
      <c r="AO5" s="203">
        <v>0.49418454456221123</v>
      </c>
      <c r="AP5" s="203">
        <v>0.44476137535705357</v>
      </c>
      <c r="AQ5" s="203">
        <v>0.41193155055023523</v>
      </c>
      <c r="AR5" s="203">
        <v>0.39392214100015599</v>
      </c>
      <c r="AS5" s="203">
        <v>0.38648238563631904</v>
      </c>
      <c r="AT5" s="203">
        <v>0.38464121892261505</v>
      </c>
      <c r="AU5" s="203">
        <v>0.38451388587957652</v>
      </c>
      <c r="AX5" s="26">
        <f t="shared" ref="AX5:AX15" si="15">AX4+7.5</f>
        <v>15.00001</v>
      </c>
      <c r="AY5" s="31">
        <f t="shared" ca="1" si="6"/>
        <v>1663.7495232773254</v>
      </c>
      <c r="AZ5" s="31">
        <f t="shared" ca="1" si="4"/>
        <v>1469.1014905419549</v>
      </c>
      <c r="BA5" s="31">
        <f t="shared" ca="1" si="4"/>
        <v>995.25086558529142</v>
      </c>
      <c r="BB5" s="31">
        <f t="shared" ca="1" si="4"/>
        <v>496.89119655708464</v>
      </c>
      <c r="BC5" s="31">
        <f t="shared" ca="1" si="4"/>
        <v>205.78641059681865</v>
      </c>
      <c r="BD5" s="31">
        <f t="shared" ca="1" si="4"/>
        <v>198.31906312643608</v>
      </c>
      <c r="BE5" s="31">
        <f t="shared" ca="1" si="4"/>
        <v>386.84257878637777</v>
      </c>
      <c r="BF5" s="31">
        <f t="shared" ca="1" si="4"/>
        <v>618.33827589883845</v>
      </c>
      <c r="BG5" s="31">
        <f t="shared" ca="1" si="4"/>
        <v>786.05873335619401</v>
      </c>
      <c r="BH5" s="31">
        <f t="shared" ca="1" si="4"/>
        <v>870.98718871949711</v>
      </c>
      <c r="BI5" s="31">
        <f t="shared" ca="1" si="4"/>
        <v>906.53401595817354</v>
      </c>
      <c r="BJ5" s="31">
        <f t="shared" ca="1" si="4"/>
        <v>923.61770581586904</v>
      </c>
      <c r="BK5" s="31">
        <f t="shared" ca="1" si="4"/>
        <v>929.81510947633251</v>
      </c>
      <c r="BL5" s="15">
        <f t="shared" ca="1" si="7"/>
        <v>198.31906312643608</v>
      </c>
      <c r="BM5" s="410">
        <f t="shared" ca="1" si="8"/>
        <v>6</v>
      </c>
    </row>
    <row r="6" spans="1:70">
      <c r="A6" s="369"/>
      <c r="B6" s="76"/>
      <c r="C6" s="188"/>
      <c r="D6" s="188"/>
      <c r="E6" s="50"/>
      <c r="F6" s="5">
        <v>2</v>
      </c>
      <c r="G6" s="275">
        <f>Sheet1!D23</f>
        <v>-1</v>
      </c>
      <c r="H6" s="275">
        <f>Sheet1!E23</f>
        <v>0</v>
      </c>
      <c r="I6" s="275">
        <f>Sheet1!F23</f>
        <v>0</v>
      </c>
      <c r="J6" s="51">
        <f t="shared" ca="1" si="9"/>
        <v>-304.47780191005273</v>
      </c>
      <c r="K6" s="51">
        <f t="shared" ca="1" si="9"/>
        <v>0</v>
      </c>
      <c r="L6" s="51">
        <f t="shared" ca="1" si="9"/>
        <v>0</v>
      </c>
      <c r="M6" s="52">
        <f t="shared" ca="1" si="10"/>
        <v>0.59393408372673973</v>
      </c>
      <c r="N6" s="51">
        <f t="shared" ca="1" si="11"/>
        <v>-135.53205992285677</v>
      </c>
      <c r="O6" s="51">
        <f t="shared" ca="1" si="11"/>
        <v>0</v>
      </c>
      <c r="P6" s="51">
        <f t="shared" ca="1" si="11"/>
        <v>0</v>
      </c>
      <c r="Q6" s="52">
        <f t="shared" ca="1" si="12"/>
        <v>0.18193161490486087</v>
      </c>
      <c r="R6" s="7">
        <f t="shared" ref="R6:R11" ca="1" si="16">M6/Q6</f>
        <v>3.2646007349373058</v>
      </c>
      <c r="S6" s="26">
        <f t="shared" si="13"/>
        <v>22.501000000000001</v>
      </c>
      <c r="T6" s="388">
        <f t="shared" ca="1" si="5"/>
        <v>123.28738649754241</v>
      </c>
      <c r="U6" s="388">
        <f t="shared" ca="1" si="3"/>
        <v>120.88612642311882</v>
      </c>
      <c r="V6" s="388">
        <f t="shared" ca="1" si="3"/>
        <v>114.08381395759422</v>
      </c>
      <c r="W6" s="388">
        <f t="shared" ca="1" si="3"/>
        <v>103.9937677650061</v>
      </c>
      <c r="X6" s="388">
        <f t="shared" ca="1" si="3"/>
        <v>92.191185981598593</v>
      </c>
      <c r="Y6" s="388">
        <f t="shared" ca="1" si="3"/>
        <v>80.367973214031295</v>
      </c>
      <c r="Z6" s="388">
        <f t="shared" ca="1" si="3"/>
        <v>69.979614184495844</v>
      </c>
      <c r="AA6" s="388">
        <f t="shared" ca="1" si="3"/>
        <v>61.97188424522421</v>
      </c>
      <c r="AB6" s="392">
        <f t="shared" ca="1" si="3"/>
        <v>56.652671106234202</v>
      </c>
      <c r="AC6" s="390">
        <f t="shared" ca="1" si="3"/>
        <v>53.734718041667804</v>
      </c>
      <c r="AD6" s="388">
        <f t="shared" ca="1" si="3"/>
        <v>52.529300567920764</v>
      </c>
      <c r="AE6" s="388">
        <f t="shared" ca="1" si="3"/>
        <v>52.230987730973446</v>
      </c>
      <c r="AF6" s="388">
        <f t="shared" ca="1" si="3"/>
        <v>52.210356746813645</v>
      </c>
      <c r="AG6" s="39"/>
      <c r="AH6" s="26">
        <f t="shared" si="14"/>
        <v>22.501000000000001</v>
      </c>
      <c r="AI6" s="203">
        <v>0.76092143590496131</v>
      </c>
      <c r="AJ6" s="203">
        <v>0.74610102064822226</v>
      </c>
      <c r="AK6" s="203">
        <v>0.70411760680690139</v>
      </c>
      <c r="AL6" s="203">
        <v>0.64184252210174719</v>
      </c>
      <c r="AM6" s="203">
        <v>0.56899778321035055</v>
      </c>
      <c r="AN6" s="203">
        <v>0.49602571127591533</v>
      </c>
      <c r="AO6" s="203">
        <v>0.43190945985705703</v>
      </c>
      <c r="AP6" s="203">
        <v>0.38248629065189932</v>
      </c>
      <c r="AQ6" s="203">
        <v>0.34965646584508098</v>
      </c>
      <c r="AR6" s="203">
        <v>0.3316470562950018</v>
      </c>
      <c r="AS6" s="203">
        <v>0.32420730093116484</v>
      </c>
      <c r="AT6" s="203">
        <v>0.32236613421746085</v>
      </c>
      <c r="AU6" s="203">
        <v>0.32223880117442227</v>
      </c>
      <c r="AX6" s="26">
        <f t="shared" si="15"/>
        <v>22.50001</v>
      </c>
      <c r="AY6" s="31">
        <f t="shared" ca="1" si="6"/>
        <v>940.19259638346421</v>
      </c>
      <c r="AZ6" s="31">
        <f t="shared" ca="1" si="4"/>
        <v>804.57771658293461</v>
      </c>
      <c r="BA6" s="31">
        <f t="shared" ca="1" si="4"/>
        <v>496.89119655708521</v>
      </c>
      <c r="BB6" s="31">
        <f t="shared" ca="1" si="4"/>
        <v>241.61790560183084</v>
      </c>
      <c r="BC6" s="31">
        <f t="shared" ca="1" si="4"/>
        <v>228.15862415015411</v>
      </c>
      <c r="BD6" s="31">
        <f t="shared" ca="1" si="4"/>
        <v>488.17761356256955</v>
      </c>
      <c r="BE6" s="31">
        <f t="shared" ca="1" si="4"/>
        <v>896.91467696104974</v>
      </c>
      <c r="BF6" s="31">
        <f t="shared" ca="1" si="4"/>
        <v>1279.4316012514205</v>
      </c>
      <c r="BG6" s="31">
        <f t="shared" ca="1" si="4"/>
        <v>1525.6014603263434</v>
      </c>
      <c r="BH6" s="31">
        <f t="shared" ca="1" si="4"/>
        <v>1629.9461643723757</v>
      </c>
      <c r="BI6" s="31">
        <f t="shared" ca="1" si="4"/>
        <v>1650.3501138581448</v>
      </c>
      <c r="BJ6" s="31">
        <f t="shared" ca="1" si="4"/>
        <v>1644.5609733814269</v>
      </c>
      <c r="BK6" s="31">
        <f t="shared" ca="1" si="4"/>
        <v>1640.5992094160995</v>
      </c>
      <c r="BL6" s="15">
        <f t="shared" ca="1" si="7"/>
        <v>228.15862415015411</v>
      </c>
      <c r="BM6" s="410">
        <f t="shared" ca="1" si="8"/>
        <v>5</v>
      </c>
    </row>
    <row r="7" spans="1:70">
      <c r="A7" s="369"/>
      <c r="B7" s="76"/>
      <c r="C7" s="76"/>
      <c r="D7" s="76"/>
      <c r="E7" s="50"/>
      <c r="F7" s="5">
        <v>3</v>
      </c>
      <c r="G7" s="275">
        <f>Sheet1!D24</f>
        <v>1</v>
      </c>
      <c r="H7" s="275">
        <f>Sheet1!E24</f>
        <v>1</v>
      </c>
      <c r="I7" s="275">
        <f>Sheet1!F24</f>
        <v>0</v>
      </c>
      <c r="J7" s="51">
        <f t="shared" ca="1" si="9"/>
        <v>304.47780191005273</v>
      </c>
      <c r="K7" s="51">
        <f t="shared" ca="1" si="9"/>
        <v>304.47780191005273</v>
      </c>
      <c r="L7" s="51">
        <f t="shared" ca="1" si="9"/>
        <v>0</v>
      </c>
      <c r="M7" s="52">
        <f t="shared" ca="1" si="10"/>
        <v>0.50199326617405615</v>
      </c>
      <c r="N7" s="51">
        <f t="shared" ca="1" si="11"/>
        <v>135.53205992285677</v>
      </c>
      <c r="O7" s="51">
        <f t="shared" ca="1" si="11"/>
        <v>135.53205992285677</v>
      </c>
      <c r="P7" s="51">
        <f t="shared" ca="1" si="11"/>
        <v>0</v>
      </c>
      <c r="Q7" s="52">
        <f t="shared" ca="1" si="12"/>
        <v>0.26989193482142104</v>
      </c>
      <c r="R7" s="7">
        <f t="shared" ca="1" si="16"/>
        <v>1.8599787596698998</v>
      </c>
      <c r="S7" s="26">
        <f t="shared" si="13"/>
        <v>30.001000000000001</v>
      </c>
      <c r="T7" s="388">
        <f t="shared" ca="1" si="5"/>
        <v>111.4848047141349</v>
      </c>
      <c r="U7" s="388">
        <f t="shared" ca="1" si="3"/>
        <v>109.08354463971132</v>
      </c>
      <c r="V7" s="388">
        <f t="shared" ca="1" si="3"/>
        <v>102.28123217418671</v>
      </c>
      <c r="W7" s="388">
        <f t="shared" ca="1" si="3"/>
        <v>92.191185981598593</v>
      </c>
      <c r="X7" s="388">
        <f t="shared" ca="1" si="3"/>
        <v>80.388604198191075</v>
      </c>
      <c r="Y7" s="388">
        <f t="shared" ca="1" si="3"/>
        <v>68.565391430623791</v>
      </c>
      <c r="Z7" s="388">
        <f t="shared" ca="1" si="3"/>
        <v>58.177032401088333</v>
      </c>
      <c r="AA7" s="389">
        <f t="shared" ca="1" si="3"/>
        <v>50.16930246181672</v>
      </c>
      <c r="AB7" s="390">
        <f t="shared" ca="1" si="3"/>
        <v>44.850089322826712</v>
      </c>
      <c r="AC7" s="388">
        <f t="shared" ca="1" si="3"/>
        <v>41.932136258260279</v>
      </c>
      <c r="AD7" s="388">
        <f t="shared" ca="1" si="3"/>
        <v>40.726718784513267</v>
      </c>
      <c r="AE7" s="388">
        <f t="shared" ca="1" si="3"/>
        <v>40.428405947565935</v>
      </c>
      <c r="AF7" s="388">
        <f t="shared" ca="1" si="3"/>
        <v>40.407774963406141</v>
      </c>
      <c r="AG7" s="39"/>
      <c r="AH7" s="26">
        <f t="shared" si="14"/>
        <v>30.001000000000001</v>
      </c>
      <c r="AI7" s="203">
        <v>0.68807669701356455</v>
      </c>
      <c r="AJ7" s="203">
        <v>0.67325628175682561</v>
      </c>
      <c r="AK7" s="203">
        <v>0.63127286791550474</v>
      </c>
      <c r="AL7" s="203">
        <v>0.56899778321035055</v>
      </c>
      <c r="AM7" s="203">
        <v>0.49615304431895385</v>
      </c>
      <c r="AN7" s="203">
        <v>0.42318097238451874</v>
      </c>
      <c r="AO7" s="203">
        <v>0.35906472096566039</v>
      </c>
      <c r="AP7" s="203">
        <v>0.30964155176050273</v>
      </c>
      <c r="AQ7" s="203">
        <v>0.27681172695368444</v>
      </c>
      <c r="AR7" s="203">
        <v>0.25880231740360504</v>
      </c>
      <c r="AS7" s="203">
        <v>0.25136256203976826</v>
      </c>
      <c r="AT7" s="203">
        <v>0.24952139532606415</v>
      </c>
      <c r="AU7" s="203">
        <v>0.24939406228302563</v>
      </c>
      <c r="AX7" s="26">
        <f t="shared" si="15"/>
        <v>30.00001</v>
      </c>
      <c r="AY7" s="31">
        <f t="shared" ca="1" si="6"/>
        <v>392.36766148284505</v>
      </c>
      <c r="AZ7" s="31">
        <f t="shared" ca="1" si="4"/>
        <v>324.01042129768058</v>
      </c>
      <c r="BA7" s="31">
        <f t="shared" ca="1" si="4"/>
        <v>205.78641059681891</v>
      </c>
      <c r="BB7" s="31">
        <f t="shared" ca="1" si="4"/>
        <v>228.15862415015442</v>
      </c>
      <c r="BC7" s="31">
        <f t="shared" ca="1" si="4"/>
        <v>532.76952994235103</v>
      </c>
      <c r="BD7" s="31">
        <f t="shared" ca="1" si="4"/>
        <v>1100.7702015621426</v>
      </c>
      <c r="BE7" s="31">
        <f t="shared" ca="1" si="4"/>
        <v>1765.3016818357405</v>
      </c>
      <c r="BF7" s="31">
        <f t="shared" ca="1" si="4"/>
        <v>2326.2668783493646</v>
      </c>
      <c r="BG7" s="31">
        <f t="shared" ca="1" si="4"/>
        <v>2669.1048226732032</v>
      </c>
      <c r="BH7" s="31">
        <f t="shared" ca="1" si="4"/>
        <v>2802.8599723527905</v>
      </c>
      <c r="BI7" s="31">
        <f t="shared" ca="1" si="4"/>
        <v>2812.2496847368243</v>
      </c>
      <c r="BJ7" s="31">
        <f t="shared" ca="1" si="4"/>
        <v>2784.6094566266352</v>
      </c>
      <c r="BK7" s="31">
        <f t="shared" ca="1" si="4"/>
        <v>2770.55918762481</v>
      </c>
      <c r="BL7" s="15">
        <f t="shared" ca="1" si="7"/>
        <v>205.78641059681891</v>
      </c>
      <c r="BM7" s="410">
        <f t="shared" ca="1" si="8"/>
        <v>3</v>
      </c>
    </row>
    <row r="8" spans="1:70">
      <c r="A8" s="369"/>
      <c r="B8" s="76"/>
      <c r="C8" s="188"/>
      <c r="D8" s="76"/>
      <c r="E8" s="50"/>
      <c r="F8" s="5">
        <v>4</v>
      </c>
      <c r="G8" s="275">
        <f>Sheet1!D25</f>
        <v>-1</v>
      </c>
      <c r="H8" s="275">
        <f>Sheet1!E25</f>
        <v>1</v>
      </c>
      <c r="I8" s="275">
        <f>Sheet1!F25</f>
        <v>0</v>
      </c>
      <c r="J8" s="51">
        <f t="shared" ca="1" si="9"/>
        <v>-304.47780191005273</v>
      </c>
      <c r="K8" s="51">
        <f t="shared" ca="1" si="9"/>
        <v>304.47780191005273</v>
      </c>
      <c r="L8" s="51">
        <f t="shared" ca="1" si="9"/>
        <v>0</v>
      </c>
      <c r="M8" s="52">
        <f t="shared" ca="1" si="10"/>
        <v>0.31580026271157374</v>
      </c>
      <c r="N8" s="51">
        <f t="shared" ca="1" si="11"/>
        <v>-135.53205992285677</v>
      </c>
      <c r="O8" s="51">
        <f t="shared" ca="1" si="11"/>
        <v>135.53205992285677</v>
      </c>
      <c r="P8" s="51">
        <f t="shared" ca="1" si="11"/>
        <v>0</v>
      </c>
      <c r="Q8" s="52">
        <f t="shared" ca="1" si="12"/>
        <v>0.13566882642615652</v>
      </c>
      <c r="R8" s="7">
        <f t="shared" ca="1" si="16"/>
        <v>2.3277290076911026</v>
      </c>
      <c r="S8" s="26">
        <f t="shared" si="13"/>
        <v>37.501000000000005</v>
      </c>
      <c r="T8" s="388">
        <f t="shared" ca="1" si="5"/>
        <v>99.661591946567611</v>
      </c>
      <c r="U8" s="388">
        <f t="shared" ca="1" si="3"/>
        <v>97.260331872144022</v>
      </c>
      <c r="V8" s="388">
        <f t="shared" ca="1" si="3"/>
        <v>90.458019406619428</v>
      </c>
      <c r="W8" s="388">
        <f t="shared" ca="1" si="3"/>
        <v>80.367973214031295</v>
      </c>
      <c r="X8" s="388">
        <f t="shared" ca="1" si="3"/>
        <v>68.565391430623791</v>
      </c>
      <c r="Y8" s="388">
        <f t="shared" ca="1" si="3"/>
        <v>56.742178663056499</v>
      </c>
      <c r="Z8" s="388">
        <f t="shared" ca="1" si="3"/>
        <v>46.353819633521049</v>
      </c>
      <c r="AA8" s="388">
        <f t="shared" ca="1" si="3"/>
        <v>38.346089694249429</v>
      </c>
      <c r="AB8" s="388">
        <f t="shared" ca="1" si="3"/>
        <v>33.02687655525942</v>
      </c>
      <c r="AC8" s="388">
        <f t="shared" ca="1" si="3"/>
        <v>30.108923490693002</v>
      </c>
      <c r="AD8" s="388">
        <f t="shared" ca="1" si="3"/>
        <v>28.903506016945975</v>
      </c>
      <c r="AE8" s="388">
        <f t="shared" ca="1" si="3"/>
        <v>28.605193179998643</v>
      </c>
      <c r="AF8" s="388">
        <f t="shared" ca="1" si="3"/>
        <v>28.584562195838853</v>
      </c>
      <c r="AG8" s="39"/>
      <c r="AH8" s="26">
        <f t="shared" si="14"/>
        <v>37.501000000000005</v>
      </c>
      <c r="AI8" s="203">
        <v>0.61510462507912944</v>
      </c>
      <c r="AJ8" s="203">
        <v>0.6002842098223905</v>
      </c>
      <c r="AK8" s="203">
        <v>0.55830079598106963</v>
      </c>
      <c r="AL8" s="203">
        <v>0.49602571127591533</v>
      </c>
      <c r="AM8" s="203">
        <v>0.42318097238451874</v>
      </c>
      <c r="AN8" s="203">
        <v>0.35020890045008357</v>
      </c>
      <c r="AO8" s="203">
        <v>0.28609264903122528</v>
      </c>
      <c r="AP8" s="203">
        <v>0.23666947982606759</v>
      </c>
      <c r="AQ8" s="203">
        <v>0.20383965501924928</v>
      </c>
      <c r="AR8" s="203">
        <v>0.18583024546916996</v>
      </c>
      <c r="AS8" s="203">
        <v>0.17839049010533312</v>
      </c>
      <c r="AT8" s="203">
        <v>0.17654932339162902</v>
      </c>
      <c r="AU8" s="203">
        <v>0.17642199034859049</v>
      </c>
      <c r="AX8" s="26">
        <f t="shared" si="15"/>
        <v>37.500010000000003</v>
      </c>
      <c r="AY8" s="31">
        <f t="shared" ca="1" si="6"/>
        <v>138.37591034567345</v>
      </c>
      <c r="AZ8" s="31">
        <f t="shared" ca="1" si="4"/>
        <v>134.54169306028564</v>
      </c>
      <c r="BA8" s="31">
        <f t="shared" ca="1" si="4"/>
        <v>198.31906312643602</v>
      </c>
      <c r="BB8" s="31">
        <f t="shared" ca="1" si="4"/>
        <v>488.17761356256955</v>
      </c>
      <c r="BC8" s="31">
        <f t="shared" ca="1" si="4"/>
        <v>1100.7702015621421</v>
      </c>
      <c r="BD8" s="31">
        <f t="shared" ca="1" si="4"/>
        <v>1969.4985990605328</v>
      </c>
      <c r="BE8" s="31">
        <f t="shared" ca="1" si="4"/>
        <v>2887.4194429177114</v>
      </c>
      <c r="BF8" s="31">
        <f t="shared" ca="1" si="4"/>
        <v>3629.9970237863622</v>
      </c>
      <c r="BG8" s="31">
        <f t="shared" ca="1" si="4"/>
        <v>4077.4643399225706</v>
      </c>
      <c r="BH8" s="31">
        <f t="shared" ca="1" si="4"/>
        <v>4251.3258385147492</v>
      </c>
      <c r="BI8" s="31">
        <f t="shared" ca="1" si="4"/>
        <v>4260.3265544867991</v>
      </c>
      <c r="BJ8" s="31">
        <f t="shared" ca="1" si="4"/>
        <v>4218.5893530773928</v>
      </c>
      <c r="BK8" s="31">
        <f t="shared" ca="1" si="4"/>
        <v>4197.2851277467907</v>
      </c>
      <c r="BL8" s="15">
        <f t="shared" ca="1" si="7"/>
        <v>134.54169306028564</v>
      </c>
      <c r="BM8" s="410">
        <f t="shared" ca="1" si="8"/>
        <v>2</v>
      </c>
    </row>
    <row r="9" spans="1:70">
      <c r="A9" s="369"/>
      <c r="B9" s="76"/>
      <c r="C9" s="76"/>
      <c r="D9" s="76"/>
      <c r="E9" s="50"/>
      <c r="F9" s="5">
        <v>5</v>
      </c>
      <c r="G9" s="275">
        <f>Sheet1!D26</f>
        <v>1</v>
      </c>
      <c r="H9" s="275">
        <f>Sheet1!E26</f>
        <v>0</v>
      </c>
      <c r="I9" s="275">
        <f>Sheet1!F26</f>
        <v>0.5</v>
      </c>
      <c r="J9" s="51">
        <f t="shared" ca="1" si="9"/>
        <v>304.47780191005273</v>
      </c>
      <c r="K9" s="51">
        <f t="shared" ca="1" si="9"/>
        <v>0</v>
      </c>
      <c r="L9" s="51">
        <f t="shared" ca="1" si="9"/>
        <v>152.23890095502637</v>
      </c>
      <c r="M9" s="52">
        <f t="shared" ca="1" si="10"/>
        <v>0.32185781617989656</v>
      </c>
      <c r="N9" s="51">
        <f t="shared" ca="1" si="11"/>
        <v>135.53205992285677</v>
      </c>
      <c r="O9" s="51">
        <f t="shared" ca="1" si="11"/>
        <v>0</v>
      </c>
      <c r="P9" s="51">
        <f t="shared" ca="1" si="11"/>
        <v>67.766029961428387</v>
      </c>
      <c r="Q9" s="52">
        <f t="shared" ca="1" si="12"/>
        <v>0.14214306783011421</v>
      </c>
      <c r="R9" s="7">
        <f t="shared" ca="1" si="16"/>
        <v>2.2643229887550538</v>
      </c>
      <c r="S9" s="26">
        <f t="shared" si="13"/>
        <v>45.001000000000005</v>
      </c>
      <c r="T9" s="388">
        <f t="shared" ca="1" si="5"/>
        <v>89.273232917032189</v>
      </c>
      <c r="U9" s="388">
        <f t="shared" ca="1" si="3"/>
        <v>86.871972842608571</v>
      </c>
      <c r="V9" s="388">
        <f t="shared" ca="1" si="3"/>
        <v>80.069660377083963</v>
      </c>
      <c r="W9" s="388">
        <f t="shared" ca="1" si="3"/>
        <v>69.979614184495844</v>
      </c>
      <c r="X9" s="388">
        <f t="shared" ca="1" si="3"/>
        <v>58.177032401088333</v>
      </c>
      <c r="Y9" s="388">
        <f t="shared" ca="1" si="3"/>
        <v>46.353819633521049</v>
      </c>
      <c r="Z9" s="388">
        <f t="shared" ca="1" si="3"/>
        <v>35.965460603985598</v>
      </c>
      <c r="AA9" s="388">
        <f t="shared" ca="1" si="3"/>
        <v>27.957730664713974</v>
      </c>
      <c r="AB9" s="388">
        <f t="shared" ca="1" si="3"/>
        <v>22.638517525723966</v>
      </c>
      <c r="AC9" s="388">
        <f t="shared" ca="1" si="3"/>
        <v>19.720564461157551</v>
      </c>
      <c r="AD9" s="388">
        <f t="shared" ca="1" si="3"/>
        <v>18.515146987410525</v>
      </c>
      <c r="AE9" s="388">
        <f t="shared" ca="1" si="3"/>
        <v>18.216834150463193</v>
      </c>
      <c r="AF9" s="388">
        <f t="shared" ca="1" si="3"/>
        <v>18.196203166303405</v>
      </c>
      <c r="AG9" s="39"/>
      <c r="AH9" s="26">
        <f t="shared" si="14"/>
        <v>45.001000000000005</v>
      </c>
      <c r="AI9" s="203">
        <v>0.55098837366027131</v>
      </c>
      <c r="AJ9" s="203">
        <v>0.53616795840353215</v>
      </c>
      <c r="AK9" s="203">
        <v>0.49418454456221123</v>
      </c>
      <c r="AL9" s="203">
        <v>0.43190945985705703</v>
      </c>
      <c r="AM9" s="203">
        <v>0.35906472096566039</v>
      </c>
      <c r="AN9" s="203">
        <v>0.28609264903122528</v>
      </c>
      <c r="AO9" s="203">
        <v>0.22197639761236698</v>
      </c>
      <c r="AP9" s="203">
        <v>0.17255322840720927</v>
      </c>
      <c r="AQ9" s="203">
        <v>0.13972340360039098</v>
      </c>
      <c r="AR9" s="203">
        <v>0.12171399405031166</v>
      </c>
      <c r="AS9" s="203">
        <v>0.11427423868647482</v>
      </c>
      <c r="AT9" s="203">
        <v>0.11243307197277072</v>
      </c>
      <c r="AU9" s="203">
        <v>0.11230573892973221</v>
      </c>
      <c r="AX9" s="26">
        <f t="shared" si="15"/>
        <v>45.000010000000003</v>
      </c>
      <c r="AY9" s="31">
        <f t="shared" ca="1" si="6"/>
        <v>125.10389141477091</v>
      </c>
      <c r="AZ9" s="31">
        <f t="shared" ca="1" si="4"/>
        <v>173.9936751148912</v>
      </c>
      <c r="BA9" s="31">
        <f t="shared" ca="1" si="4"/>
        <v>386.84257878637777</v>
      </c>
      <c r="BB9" s="31">
        <f t="shared" ca="1" si="4"/>
        <v>896.91467696104974</v>
      </c>
      <c r="BC9" s="31">
        <f t="shared" ca="1" si="4"/>
        <v>1765.3016818357401</v>
      </c>
      <c r="BD9" s="31">
        <f t="shared" ca="1" si="4"/>
        <v>2887.4194429177114</v>
      </c>
      <c r="BE9" s="31">
        <f t="shared" ca="1" si="4"/>
        <v>4024.0099908606567</v>
      </c>
      <c r="BF9" s="31">
        <f t="shared" ca="1" si="4"/>
        <v>4930.1282215380288</v>
      </c>
      <c r="BG9" s="31">
        <f t="shared" ca="1" si="4"/>
        <v>5480.3695239997105</v>
      </c>
      <c r="BH9" s="31">
        <f t="shared" ca="1" si="4"/>
        <v>5704.2810079318551</v>
      </c>
      <c r="BI9" s="31">
        <f t="shared" ca="1" si="4"/>
        <v>5727.7508401072901</v>
      </c>
      <c r="BJ9" s="31">
        <f t="shared" ca="1" si="4"/>
        <v>5684.4697950451127</v>
      </c>
      <c r="BK9" s="31">
        <f t="shared" ca="1" si="4"/>
        <v>5660.7605164229744</v>
      </c>
      <c r="BL9" s="15">
        <f t="shared" ca="1" si="7"/>
        <v>125.10389141477091</v>
      </c>
      <c r="BM9" s="410">
        <f t="shared" ca="1" si="8"/>
        <v>1</v>
      </c>
    </row>
    <row r="10" spans="1:70">
      <c r="A10" s="369"/>
      <c r="B10" s="76"/>
      <c r="C10" s="188"/>
      <c r="D10" s="188"/>
      <c r="E10" s="50"/>
      <c r="F10" s="5">
        <v>6</v>
      </c>
      <c r="G10" s="275">
        <f>Sheet1!D27</f>
        <v>-1</v>
      </c>
      <c r="H10" s="275">
        <f>Sheet1!E27</f>
        <v>0</v>
      </c>
      <c r="I10" s="275">
        <f>Sheet1!F27</f>
        <v>0.5</v>
      </c>
      <c r="J10" s="51">
        <f t="shared" ca="1" si="9"/>
        <v>-304.47780191005273</v>
      </c>
      <c r="K10" s="51">
        <f t="shared" ca="1" si="9"/>
        <v>0</v>
      </c>
      <c r="L10" s="51">
        <f t="shared" ca="1" si="9"/>
        <v>152.23890095502637</v>
      </c>
      <c r="M10" s="52">
        <f t="shared" ca="1" si="10"/>
        <v>0.32185781617989656</v>
      </c>
      <c r="N10" s="51">
        <f t="shared" ca="1" si="11"/>
        <v>-135.53205992285677</v>
      </c>
      <c r="O10" s="51">
        <f t="shared" ca="1" si="11"/>
        <v>0</v>
      </c>
      <c r="P10" s="51">
        <f t="shared" ca="1" si="11"/>
        <v>67.766029961428387</v>
      </c>
      <c r="Q10" s="52">
        <f t="shared" ca="1" si="12"/>
        <v>0.14214306783011421</v>
      </c>
      <c r="R10" s="7">
        <f t="shared" ca="1" si="16"/>
        <v>2.2643229887550538</v>
      </c>
      <c r="S10" s="26">
        <f t="shared" si="13"/>
        <v>52.501000000000005</v>
      </c>
      <c r="T10" s="388">
        <f t="shared" ca="1" si="5"/>
        <v>81.265502977760534</v>
      </c>
      <c r="U10" s="388">
        <f t="shared" ca="1" si="3"/>
        <v>78.864242903336944</v>
      </c>
      <c r="V10" s="388">
        <f t="shared" ca="1" si="3"/>
        <v>72.06193043781235</v>
      </c>
      <c r="W10" s="388">
        <f t="shared" ca="1" si="3"/>
        <v>61.971884245224224</v>
      </c>
      <c r="X10" s="388">
        <f t="shared" ca="1" si="3"/>
        <v>50.16930246181672</v>
      </c>
      <c r="Y10" s="388">
        <f t="shared" ca="1" si="3"/>
        <v>38.346089694249422</v>
      </c>
      <c r="Z10" s="388">
        <f t="shared" ca="1" si="3"/>
        <v>27.957730664713971</v>
      </c>
      <c r="AA10" s="388">
        <f t="shared" ca="1" si="3"/>
        <v>19.950000725442344</v>
      </c>
      <c r="AB10" s="388">
        <f t="shared" ca="1" si="3"/>
        <v>14.630787586452332</v>
      </c>
      <c r="AC10" s="388">
        <f t="shared" ca="1" si="3"/>
        <v>11.712834521885926</v>
      </c>
      <c r="AD10" s="388">
        <f t="shared" ca="1" si="3"/>
        <v>10.507417048138896</v>
      </c>
      <c r="AE10" s="388">
        <f t="shared" ca="1" si="3"/>
        <v>10.209104211191564</v>
      </c>
      <c r="AF10" s="388">
        <f t="shared" ca="1" si="3"/>
        <v>10.18847322703178</v>
      </c>
      <c r="AG10" s="39"/>
      <c r="AH10" s="26">
        <f t="shared" si="14"/>
        <v>52.501000000000005</v>
      </c>
      <c r="AI10" s="203">
        <v>0.50156520445511343</v>
      </c>
      <c r="AJ10" s="203">
        <v>0.48674478919837444</v>
      </c>
      <c r="AK10" s="203">
        <v>0.44476137535705362</v>
      </c>
      <c r="AL10" s="203">
        <v>0.38248629065189937</v>
      </c>
      <c r="AM10" s="203">
        <v>0.30964155176050273</v>
      </c>
      <c r="AN10" s="203">
        <v>0.23666947982606756</v>
      </c>
      <c r="AO10" s="203">
        <v>0.17255322840720924</v>
      </c>
      <c r="AP10" s="203">
        <v>0.12313005920205154</v>
      </c>
      <c r="AQ10" s="203">
        <v>9.0300234395233214E-2</v>
      </c>
      <c r="AR10" s="203">
        <v>7.2290824845153964E-2</v>
      </c>
      <c r="AS10" s="203">
        <v>6.4851069481317095E-2</v>
      </c>
      <c r="AT10" s="203">
        <v>6.3009902767613007E-2</v>
      </c>
      <c r="AU10" s="203">
        <v>6.2882569724574511E-2</v>
      </c>
      <c r="AX10" s="26">
        <f t="shared" si="15"/>
        <v>52.500010000000003</v>
      </c>
      <c r="AY10" s="31">
        <f t="shared" ca="1" si="6"/>
        <v>219.77564456656219</v>
      </c>
      <c r="AZ10" s="31">
        <f t="shared" ca="1" si="4"/>
        <v>304.28901521385575</v>
      </c>
      <c r="BA10" s="31">
        <f t="shared" ca="1" si="4"/>
        <v>618.33827589883788</v>
      </c>
      <c r="BB10" s="31">
        <f t="shared" ca="1" si="4"/>
        <v>1279.4316012514196</v>
      </c>
      <c r="BC10" s="31">
        <f t="shared" ca="1" si="4"/>
        <v>2326.2668783493646</v>
      </c>
      <c r="BD10" s="31">
        <f t="shared" ca="1" si="4"/>
        <v>3629.9970237863631</v>
      </c>
      <c r="BE10" s="31">
        <f t="shared" ca="1" si="4"/>
        <v>4930.1282215380288</v>
      </c>
      <c r="BF10" s="31">
        <f t="shared" ca="1" si="4"/>
        <v>5967.3276272087232</v>
      </c>
      <c r="BG10" s="31">
        <f t="shared" ca="1" si="4"/>
        <v>6610.5003796427491</v>
      </c>
      <c r="BH10" s="31">
        <f t="shared" ca="1" si="4"/>
        <v>6891.7197266000594</v>
      </c>
      <c r="BI10" s="31">
        <f t="shared" ca="1" si="4"/>
        <v>6945.0703767553205</v>
      </c>
      <c r="BJ10" s="31">
        <f t="shared" ca="1" si="4"/>
        <v>6914.3087543239562</v>
      </c>
      <c r="BK10" s="31">
        <f t="shared" ca="1" si="4"/>
        <v>6893.7635878335868</v>
      </c>
      <c r="BL10" s="15">
        <f t="shared" ca="1" si="7"/>
        <v>219.77564456656219</v>
      </c>
      <c r="BM10" s="410">
        <f t="shared" ca="1" si="8"/>
        <v>1</v>
      </c>
    </row>
    <row r="11" spans="1:70">
      <c r="A11" s="369"/>
      <c r="B11" s="76"/>
      <c r="C11" s="186"/>
      <c r="D11" s="186"/>
      <c r="E11" s="50"/>
      <c r="F11" s="5">
        <v>7</v>
      </c>
      <c r="G11" s="275">
        <f>Sheet1!D28</f>
        <v>1</v>
      </c>
      <c r="H11" s="275">
        <f>Sheet1!E28</f>
        <v>1</v>
      </c>
      <c r="I11" s="275">
        <f>Sheet1!F28</f>
        <v>0.5</v>
      </c>
      <c r="J11" s="51">
        <f t="shared" ca="1" si="9"/>
        <v>304.47780191005273</v>
      </c>
      <c r="K11" s="51">
        <f t="shared" ca="1" si="9"/>
        <v>304.47780191005273</v>
      </c>
      <c r="L11" s="51">
        <f t="shared" ca="1" si="9"/>
        <v>152.23890095502637</v>
      </c>
      <c r="M11" s="52">
        <f t="shared" ca="1" si="10"/>
        <v>0.30447780191005275</v>
      </c>
      <c r="N11" s="51">
        <f t="shared" ca="1" si="11"/>
        <v>135.53205992285677</v>
      </c>
      <c r="O11" s="51">
        <f t="shared" ca="1" si="11"/>
        <v>135.53205992285677</v>
      </c>
      <c r="P11" s="51">
        <f t="shared" ca="1" si="11"/>
        <v>67.766029961428387</v>
      </c>
      <c r="Q11" s="52">
        <f t="shared" ca="1" si="12"/>
        <v>0.13553205992285677</v>
      </c>
      <c r="R11" s="7">
        <f t="shared" ca="1" si="16"/>
        <v>2.246537107776255</v>
      </c>
      <c r="S11" s="26">
        <f t="shared" si="13"/>
        <v>60.001000000000005</v>
      </c>
      <c r="T11" s="388">
        <f t="shared" ca="1" si="5"/>
        <v>75.946289838770554</v>
      </c>
      <c r="U11" s="388">
        <f t="shared" ca="1" si="3"/>
        <v>73.545029764346921</v>
      </c>
      <c r="V11" s="388">
        <f t="shared" ca="1" si="3"/>
        <v>66.742717298822328</v>
      </c>
      <c r="W11" s="388">
        <f t="shared" ca="1" si="3"/>
        <v>56.652671106234209</v>
      </c>
      <c r="X11" s="388">
        <f t="shared" ca="1" si="3"/>
        <v>44.850089322826712</v>
      </c>
      <c r="Y11" s="388">
        <f t="shared" ca="1" si="3"/>
        <v>33.026876555259413</v>
      </c>
      <c r="Z11" s="388">
        <f t="shared" ca="1" si="3"/>
        <v>22.638517525723962</v>
      </c>
      <c r="AA11" s="388">
        <f t="shared" ca="1" si="3"/>
        <v>14.630787586452334</v>
      </c>
      <c r="AB11" s="388">
        <f t="shared" ca="1" si="3"/>
        <v>9.3115744474623234</v>
      </c>
      <c r="AC11" s="388">
        <f t="shared" ca="1" si="3"/>
        <v>6.3936213828959119</v>
      </c>
      <c r="AD11" s="388">
        <f t="shared" ca="1" si="3"/>
        <v>5.1882039091488874</v>
      </c>
      <c r="AE11" s="388">
        <f t="shared" ca="1" si="3"/>
        <v>4.8898910722015536</v>
      </c>
      <c r="AF11" s="388">
        <f t="shared" ca="1" si="3"/>
        <v>4.8692600880417691</v>
      </c>
      <c r="AG11" s="39"/>
      <c r="AH11" s="26">
        <f t="shared" si="14"/>
        <v>60.001000000000005</v>
      </c>
      <c r="AI11" s="203">
        <v>0.46873537964829526</v>
      </c>
      <c r="AJ11" s="203">
        <v>0.4539149643915561</v>
      </c>
      <c r="AK11" s="203">
        <v>0.41193155055023528</v>
      </c>
      <c r="AL11" s="203">
        <v>0.34965646584508103</v>
      </c>
      <c r="AM11" s="203">
        <v>0.27681172695368444</v>
      </c>
      <c r="AN11" s="203">
        <v>0.20383965501924925</v>
      </c>
      <c r="AO11" s="203">
        <v>0.13972340360039096</v>
      </c>
      <c r="AP11" s="203">
        <v>9.0300234395233228E-2</v>
      </c>
      <c r="AQ11" s="203">
        <v>5.7470409588414914E-2</v>
      </c>
      <c r="AR11" s="203">
        <v>3.9461000038335636E-2</v>
      </c>
      <c r="AS11" s="203">
        <v>3.2021244674498794E-2</v>
      </c>
      <c r="AT11" s="203">
        <v>3.018007796079469E-2</v>
      </c>
      <c r="AU11" s="203">
        <v>3.0052744917756193E-2</v>
      </c>
      <c r="AX11" s="26">
        <f t="shared" si="15"/>
        <v>60.000010000000003</v>
      </c>
      <c r="AY11" s="31">
        <f t="shared" ca="1" si="6"/>
        <v>318.47738500733135</v>
      </c>
      <c r="AZ11" s="31">
        <f t="shared" ca="1" si="4"/>
        <v>420.79457857121048</v>
      </c>
      <c r="BA11" s="31">
        <f t="shared" ca="1" si="4"/>
        <v>786.05873335619401</v>
      </c>
      <c r="BB11" s="31">
        <f t="shared" ca="1" si="4"/>
        <v>1525.6014603263425</v>
      </c>
      <c r="BC11" s="31">
        <f t="shared" ca="1" si="4"/>
        <v>2669.1048226732032</v>
      </c>
      <c r="BD11" s="31">
        <f t="shared" ca="1" si="4"/>
        <v>4077.4643399225715</v>
      </c>
      <c r="BE11" s="31">
        <f t="shared" ca="1" si="4"/>
        <v>5480.3695239997123</v>
      </c>
      <c r="BF11" s="31">
        <f t="shared" ca="1" si="4"/>
        <v>6610.5003796427491</v>
      </c>
      <c r="BG11" s="31">
        <f t="shared" ca="1" si="4"/>
        <v>7331.4121944970484</v>
      </c>
      <c r="BH11" s="31">
        <f t="shared" ca="1" si="4"/>
        <v>7672.5667809580491</v>
      </c>
      <c r="BI11" s="31">
        <f t="shared" ca="1" si="4"/>
        <v>7767.633986985652</v>
      </c>
      <c r="BJ11" s="31">
        <f t="shared" ca="1" si="4"/>
        <v>7761.1969492621911</v>
      </c>
      <c r="BK11" s="31">
        <f t="shared" ca="1" si="4"/>
        <v>7748.613069335277</v>
      </c>
      <c r="BL11" s="15">
        <f t="shared" ca="1" si="7"/>
        <v>318.47738500733135</v>
      </c>
      <c r="BM11" s="410">
        <f t="shared" ca="1" si="8"/>
        <v>1</v>
      </c>
    </row>
    <row r="12" spans="1:70">
      <c r="A12" s="369"/>
      <c r="B12" s="76"/>
      <c r="C12" s="187"/>
      <c r="D12" s="187"/>
      <c r="E12" s="50"/>
      <c r="F12" s="210"/>
      <c r="G12" s="57"/>
      <c r="H12" s="58"/>
      <c r="I12" s="58"/>
      <c r="J12" s="31"/>
      <c r="K12" s="31"/>
      <c r="L12" s="31"/>
      <c r="M12" s="31">
        <f ca="1">MIN(M5:M11)</f>
        <v>0.30447780191005275</v>
      </c>
      <c r="N12" s="31"/>
      <c r="Q12" s="31">
        <f ca="1">MIN(Q5:Q11)</f>
        <v>0.13553205992285677</v>
      </c>
      <c r="S12" s="26">
        <f t="shared" si="13"/>
        <v>67.501000000000005</v>
      </c>
      <c r="T12" s="388">
        <f t="shared" ca="1" si="5"/>
        <v>73.028336774204121</v>
      </c>
      <c r="U12" s="388">
        <f t="shared" ca="1" si="3"/>
        <v>70.627076699780517</v>
      </c>
      <c r="V12" s="388">
        <f t="shared" ca="1" si="3"/>
        <v>63.824764234255923</v>
      </c>
      <c r="W12" s="388">
        <f t="shared" ca="1" si="3"/>
        <v>53.734718041667804</v>
      </c>
      <c r="X12" s="388">
        <f t="shared" ca="1" si="3"/>
        <v>41.932136258260279</v>
      </c>
      <c r="Y12" s="388">
        <f t="shared" ca="1" si="3"/>
        <v>30.108923490693005</v>
      </c>
      <c r="Z12" s="388">
        <f t="shared" ca="1" si="3"/>
        <v>19.720564461157551</v>
      </c>
      <c r="AA12" s="388">
        <f t="shared" ca="1" si="3"/>
        <v>11.712834521885926</v>
      </c>
      <c r="AB12" s="388">
        <f t="shared" ca="1" si="3"/>
        <v>6.3936213828959119</v>
      </c>
      <c r="AC12" s="388">
        <f t="shared" ca="1" si="3"/>
        <v>3.4756683183295021</v>
      </c>
      <c r="AD12" s="388">
        <f t="shared" ca="1" si="3"/>
        <v>2.2702508445824763</v>
      </c>
      <c r="AE12" s="388">
        <f t="shared" ca="1" si="3"/>
        <v>1.9719380076351429</v>
      </c>
      <c r="AF12" s="388">
        <f t="shared" ca="1" si="3"/>
        <v>1.9513070234753582</v>
      </c>
      <c r="AG12" s="39"/>
      <c r="AH12" s="26">
        <f t="shared" si="14"/>
        <v>67.501000000000005</v>
      </c>
      <c r="AI12" s="203">
        <v>0.45072597009821586</v>
      </c>
      <c r="AJ12" s="203">
        <v>0.43590555484147686</v>
      </c>
      <c r="AK12" s="203">
        <v>0.39392214100015599</v>
      </c>
      <c r="AL12" s="203">
        <v>0.3316470562950018</v>
      </c>
      <c r="AM12" s="203">
        <v>0.25880231740360504</v>
      </c>
      <c r="AN12" s="203">
        <v>0.18583024546916999</v>
      </c>
      <c r="AO12" s="203">
        <v>0.12171399405031168</v>
      </c>
      <c r="AP12" s="203">
        <v>7.2290824845153964E-2</v>
      </c>
      <c r="AQ12" s="203">
        <v>3.9461000038335636E-2</v>
      </c>
      <c r="AR12" s="203">
        <v>2.1451590488256362E-2</v>
      </c>
      <c r="AS12" s="203">
        <v>1.4011835124419513E-2</v>
      </c>
      <c r="AT12" s="203">
        <v>1.2170668410715414E-2</v>
      </c>
      <c r="AU12" s="203">
        <v>1.2043335367676912E-2</v>
      </c>
      <c r="AX12" s="26">
        <f t="shared" si="15"/>
        <v>67.500010000000003</v>
      </c>
      <c r="AY12" s="31">
        <f t="shared" ca="1" si="6"/>
        <v>389.16296871066123</v>
      </c>
      <c r="AZ12" s="31">
        <f t="shared" ca="1" si="4"/>
        <v>494.91818786837683</v>
      </c>
      <c r="BA12" s="31">
        <f t="shared" ca="1" si="4"/>
        <v>870.98718871949711</v>
      </c>
      <c r="BB12" s="31">
        <f t="shared" ca="1" si="4"/>
        <v>1629.9461643723757</v>
      </c>
      <c r="BC12" s="31">
        <f t="shared" ca="1" si="4"/>
        <v>2802.85997235279</v>
      </c>
      <c r="BD12" s="31">
        <f t="shared" ca="1" si="4"/>
        <v>4251.3258385147492</v>
      </c>
      <c r="BE12" s="31">
        <f t="shared" ca="1" si="4"/>
        <v>5704.2810079318551</v>
      </c>
      <c r="BF12" s="31">
        <f t="shared" ca="1" si="4"/>
        <v>6891.7197266000594</v>
      </c>
      <c r="BG12" s="31">
        <f t="shared" ca="1" si="4"/>
        <v>7672.5667809580491</v>
      </c>
      <c r="BH12" s="31">
        <f t="shared" ca="1" si="4"/>
        <v>8070.2185813289052</v>
      </c>
      <c r="BI12" s="31">
        <f t="shared" ca="1" si="4"/>
        <v>8211.7888043155363</v>
      </c>
      <c r="BJ12" s="31">
        <f t="shared" ca="1" si="4"/>
        <v>8235.9855032493124</v>
      </c>
      <c r="BK12" s="31">
        <f t="shared" ca="1" si="4"/>
        <v>8234.0975266014411</v>
      </c>
      <c r="BL12" s="15">
        <f t="shared" ca="1" si="7"/>
        <v>389.16296871066123</v>
      </c>
      <c r="BM12" s="410">
        <f t="shared" ca="1" si="8"/>
        <v>1</v>
      </c>
    </row>
    <row r="13" spans="1:70">
      <c r="A13" s="369"/>
      <c r="B13" s="76"/>
      <c r="C13" s="187"/>
      <c r="D13" s="187"/>
      <c r="E13" s="50"/>
      <c r="F13" s="210"/>
      <c r="G13" s="57"/>
      <c r="H13" s="58"/>
      <c r="I13" s="58"/>
      <c r="J13" s="31"/>
      <c r="K13" s="31"/>
      <c r="L13" s="31"/>
      <c r="M13" s="116">
        <f ca="1">MATCH(M12,M5:M11,0)</f>
        <v>7</v>
      </c>
      <c r="N13" s="31"/>
      <c r="Q13" s="116">
        <f ca="1">MATCH(Q12,Q5:Q11,0)</f>
        <v>7</v>
      </c>
      <c r="S13" s="26">
        <f t="shared" si="13"/>
        <v>75.001000000000005</v>
      </c>
      <c r="T13" s="388">
        <f t="shared" ca="1" si="5"/>
        <v>71.822919300457087</v>
      </c>
      <c r="U13" s="388">
        <f t="shared" ca="1" si="3"/>
        <v>69.421659226033483</v>
      </c>
      <c r="V13" s="388">
        <f t="shared" ca="1" si="3"/>
        <v>62.619346760508876</v>
      </c>
      <c r="W13" s="388">
        <f t="shared" ca="1" si="3"/>
        <v>52.529300567920764</v>
      </c>
      <c r="X13" s="388">
        <f t="shared" ca="1" si="3"/>
        <v>40.726718784513267</v>
      </c>
      <c r="Y13" s="388">
        <f t="shared" ca="1" si="3"/>
        <v>28.903506016945979</v>
      </c>
      <c r="Z13" s="388">
        <f t="shared" ca="1" si="3"/>
        <v>18.515146987410525</v>
      </c>
      <c r="AA13" s="388">
        <f t="shared" ca="1" si="3"/>
        <v>10.507417048138898</v>
      </c>
      <c r="AB13" s="388">
        <f t="shared" ca="1" si="3"/>
        <v>5.1882039091488874</v>
      </c>
      <c r="AC13" s="388">
        <f t="shared" ca="1" si="3"/>
        <v>2.2702508445824763</v>
      </c>
      <c r="AD13" s="388">
        <f t="shared" ca="1" si="3"/>
        <v>1.0648333708354514</v>
      </c>
      <c r="AE13" s="388">
        <f t="shared" ca="1" si="3"/>
        <v>0.76652053388811747</v>
      </c>
      <c r="AF13" s="388">
        <f t="shared" ca="1" si="3"/>
        <v>0.74588954972833299</v>
      </c>
      <c r="AG13" s="39"/>
      <c r="AH13" s="26">
        <f t="shared" si="14"/>
        <v>75.001000000000005</v>
      </c>
      <c r="AI13" s="203">
        <v>0.44328621473437901</v>
      </c>
      <c r="AJ13" s="203">
        <v>0.42846579947763991</v>
      </c>
      <c r="AK13" s="203">
        <v>0.38648238563631904</v>
      </c>
      <c r="AL13" s="203">
        <v>0.32420730093116484</v>
      </c>
      <c r="AM13" s="203">
        <v>0.25136256203976826</v>
      </c>
      <c r="AN13" s="203">
        <v>0.17839049010533314</v>
      </c>
      <c r="AO13" s="203">
        <v>0.11427423868647481</v>
      </c>
      <c r="AP13" s="203">
        <v>6.4851069481317108E-2</v>
      </c>
      <c r="AQ13" s="203">
        <v>3.2021244674498794E-2</v>
      </c>
      <c r="AR13" s="203">
        <v>1.4011835124419513E-2</v>
      </c>
      <c r="AS13" s="203">
        <v>6.5720797605826704E-3</v>
      </c>
      <c r="AT13" s="203">
        <v>4.7309130468785668E-3</v>
      </c>
      <c r="AU13" s="203">
        <v>4.6035800038400675E-3</v>
      </c>
      <c r="AX13" s="26">
        <f t="shared" si="15"/>
        <v>75.000010000000003</v>
      </c>
      <c r="AY13" s="31">
        <f t="shared" ca="1" si="6"/>
        <v>441.98981536406103</v>
      </c>
      <c r="AZ13" s="31">
        <f t="shared" ca="1" si="4"/>
        <v>542.9585734350859</v>
      </c>
      <c r="BA13" s="31">
        <f t="shared" ca="1" si="4"/>
        <v>906.53401595817354</v>
      </c>
      <c r="BB13" s="31">
        <f t="shared" ca="1" si="4"/>
        <v>1650.3501138581448</v>
      </c>
      <c r="BC13" s="31">
        <f t="shared" ca="1" si="4"/>
        <v>2812.2496847368243</v>
      </c>
      <c r="BD13" s="31">
        <f t="shared" ca="1" si="4"/>
        <v>4260.3265544867982</v>
      </c>
      <c r="BE13" s="31">
        <f t="shared" ca="1" si="4"/>
        <v>5727.7508401072901</v>
      </c>
      <c r="BF13" s="31">
        <f t="shared" ca="1" si="4"/>
        <v>6945.0703767553186</v>
      </c>
      <c r="BG13" s="31">
        <f t="shared" ca="1" si="4"/>
        <v>7767.633986985652</v>
      </c>
      <c r="BH13" s="31">
        <f t="shared" ca="1" si="4"/>
        <v>8211.7888043155363</v>
      </c>
      <c r="BI13" s="31">
        <f t="shared" ca="1" si="4"/>
        <v>8395.7334036100256</v>
      </c>
      <c r="BJ13" s="31">
        <f t="shared" ca="1" si="4"/>
        <v>8449.5420965000976</v>
      </c>
      <c r="BK13" s="31">
        <f t="shared" ca="1" si="4"/>
        <v>8458.279360541972</v>
      </c>
      <c r="BL13" s="15">
        <f t="shared" ca="1" si="7"/>
        <v>441.98981536406103</v>
      </c>
      <c r="BM13" s="410">
        <f t="shared" ca="1" si="8"/>
        <v>1</v>
      </c>
    </row>
    <row r="14" spans="1:70">
      <c r="A14" s="369"/>
      <c r="B14" s="76"/>
      <c r="C14" s="187"/>
      <c r="D14" s="187"/>
      <c r="E14" s="50"/>
      <c r="F14" s="210"/>
      <c r="G14" s="57"/>
      <c r="H14" s="58"/>
      <c r="I14" s="58"/>
      <c r="J14" s="31"/>
      <c r="K14" s="31"/>
      <c r="L14" s="31"/>
      <c r="M14" s="31"/>
      <c r="N14" s="31"/>
      <c r="S14" s="26">
        <f t="shared" si="13"/>
        <v>82.501000000000005</v>
      </c>
      <c r="T14" s="388">
        <f t="shared" ca="1" si="5"/>
        <v>71.52460646350977</v>
      </c>
      <c r="U14" s="388">
        <f t="shared" ca="1" si="3"/>
        <v>69.123346389086151</v>
      </c>
      <c r="V14" s="388">
        <f t="shared" ca="1" si="3"/>
        <v>62.321033923561565</v>
      </c>
      <c r="W14" s="388">
        <f t="shared" ca="1" si="3"/>
        <v>52.230987730973446</v>
      </c>
      <c r="X14" s="388">
        <f t="shared" ca="1" si="3"/>
        <v>40.428405947565935</v>
      </c>
      <c r="Y14" s="388">
        <f t="shared" ca="1" si="3"/>
        <v>28.605193179998647</v>
      </c>
      <c r="Z14" s="388">
        <f t="shared" ca="1" si="3"/>
        <v>18.216834150463193</v>
      </c>
      <c r="AA14" s="388">
        <f t="shared" ca="1" si="3"/>
        <v>10.209104211191564</v>
      </c>
      <c r="AB14" s="388">
        <f t="shared" ca="1" si="3"/>
        <v>4.8898910722015536</v>
      </c>
      <c r="AC14" s="388">
        <f t="shared" ca="1" si="3"/>
        <v>1.9719380076351429</v>
      </c>
      <c r="AD14" s="388">
        <f t="shared" ca="1" si="3"/>
        <v>0.76652053388811747</v>
      </c>
      <c r="AE14" s="388">
        <f t="shared" ca="1" si="3"/>
        <v>0.46820769694078362</v>
      </c>
      <c r="AF14" s="388">
        <f t="shared" ca="1" si="3"/>
        <v>0.44757671278099925</v>
      </c>
      <c r="AG14" s="39"/>
      <c r="AH14" s="26">
        <f t="shared" si="14"/>
        <v>82.501000000000005</v>
      </c>
      <c r="AI14" s="203">
        <v>0.44144504802067497</v>
      </c>
      <c r="AJ14" s="203">
        <v>0.42662463276393586</v>
      </c>
      <c r="AK14" s="203">
        <v>0.38464121892261505</v>
      </c>
      <c r="AL14" s="203">
        <v>0.32236613421746085</v>
      </c>
      <c r="AM14" s="203">
        <v>0.24952139532606415</v>
      </c>
      <c r="AN14" s="203">
        <v>0.17654932339162904</v>
      </c>
      <c r="AO14" s="203">
        <v>0.11243307197277072</v>
      </c>
      <c r="AP14" s="203">
        <v>6.3009902767613007E-2</v>
      </c>
      <c r="AQ14" s="203">
        <v>3.018007796079469E-2</v>
      </c>
      <c r="AR14" s="203">
        <v>1.2170668410715414E-2</v>
      </c>
      <c r="AS14" s="203">
        <v>4.7309130468785668E-3</v>
      </c>
      <c r="AT14" s="203">
        <v>2.8897463331744632E-3</v>
      </c>
      <c r="AU14" s="203">
        <v>2.7624132901359643E-3</v>
      </c>
      <c r="AX14" s="26">
        <f t="shared" si="15"/>
        <v>82.500010000000003</v>
      </c>
      <c r="AY14" s="31">
        <f t="shared" ca="1" si="6"/>
        <v>482.47522849656679</v>
      </c>
      <c r="AZ14" s="31">
        <f t="shared" ca="1" si="4"/>
        <v>577.13483461826354</v>
      </c>
      <c r="BA14" s="31">
        <f t="shared" ca="1" si="4"/>
        <v>923.61770581586904</v>
      </c>
      <c r="BB14" s="31">
        <f t="shared" ca="1" si="4"/>
        <v>1644.5609733814269</v>
      </c>
      <c r="BC14" s="31">
        <f t="shared" ca="1" si="4"/>
        <v>2784.6094566266352</v>
      </c>
      <c r="BD14" s="31">
        <f t="shared" ca="1" si="4"/>
        <v>4218.5893530773928</v>
      </c>
      <c r="BE14" s="31">
        <f t="shared" ca="1" si="4"/>
        <v>5684.4697950451127</v>
      </c>
      <c r="BF14" s="31">
        <f t="shared" ca="1" si="4"/>
        <v>6914.3087543239562</v>
      </c>
      <c r="BG14" s="31">
        <f t="shared" ca="1" si="4"/>
        <v>7761.1969492621911</v>
      </c>
      <c r="BH14" s="31">
        <f t="shared" ca="1" si="4"/>
        <v>8235.9855032493124</v>
      </c>
      <c r="BI14" s="31">
        <f t="shared" ca="1" si="4"/>
        <v>8449.5420965000976</v>
      </c>
      <c r="BJ14" s="31">
        <f t="shared" ca="1" si="4"/>
        <v>8524.6797760718073</v>
      </c>
      <c r="BK14" s="31">
        <f t="shared" ca="1" si="4"/>
        <v>8541.1711544479367</v>
      </c>
      <c r="BL14" s="15">
        <f t="shared" ca="1" si="7"/>
        <v>482.47522849656679</v>
      </c>
      <c r="BM14" s="410">
        <f t="shared" ca="1" si="8"/>
        <v>1</v>
      </c>
    </row>
    <row r="15" spans="1:70">
      <c r="A15" s="369"/>
      <c r="B15" s="76"/>
      <c r="C15" s="188"/>
      <c r="D15" s="76"/>
      <c r="E15" s="50"/>
      <c r="F15" s="210"/>
      <c r="G15" s="63"/>
      <c r="H15" s="58"/>
      <c r="I15" s="58"/>
      <c r="J15" s="31"/>
      <c r="K15" s="31"/>
      <c r="L15" s="31"/>
      <c r="M15" s="31"/>
      <c r="N15" s="31"/>
      <c r="S15" s="26">
        <f t="shared" si="13"/>
        <v>90.001000000000005</v>
      </c>
      <c r="T15" s="388">
        <f t="shared" ca="1" si="5"/>
        <v>71.503975479349975</v>
      </c>
      <c r="U15" s="388">
        <f t="shared" ca="1" si="3"/>
        <v>69.102715404926371</v>
      </c>
      <c r="V15" s="388">
        <f t="shared" ca="1" si="3"/>
        <v>62.300402939401771</v>
      </c>
      <c r="W15" s="388">
        <f t="shared" ca="1" si="3"/>
        <v>52.210356746813645</v>
      </c>
      <c r="X15" s="388">
        <f t="shared" ca="1" si="3"/>
        <v>40.407774963406141</v>
      </c>
      <c r="Y15" s="388">
        <f t="shared" ca="1" si="3"/>
        <v>28.584562195838853</v>
      </c>
      <c r="Z15" s="388">
        <f t="shared" ca="1" si="3"/>
        <v>18.196203166303405</v>
      </c>
      <c r="AA15" s="388">
        <f t="shared" ca="1" si="3"/>
        <v>10.18847322703178</v>
      </c>
      <c r="AB15" s="388">
        <f t="shared" ca="1" si="3"/>
        <v>4.8692600880417691</v>
      </c>
      <c r="AC15" s="388">
        <f t="shared" ca="1" si="3"/>
        <v>1.9513070234753582</v>
      </c>
      <c r="AD15" s="388">
        <f t="shared" ca="1" si="3"/>
        <v>0.74588954972833299</v>
      </c>
      <c r="AE15" s="388">
        <f t="shared" ca="1" si="3"/>
        <v>0.44757671278099925</v>
      </c>
      <c r="AF15" s="388">
        <f t="shared" ca="1" si="3"/>
        <v>0.42694572862121483</v>
      </c>
      <c r="AG15" s="39"/>
      <c r="AH15" s="26">
        <f t="shared" si="14"/>
        <v>90.001000000000005</v>
      </c>
      <c r="AI15" s="203">
        <v>0.44131771497763639</v>
      </c>
      <c r="AJ15" s="203">
        <v>0.42649729972089739</v>
      </c>
      <c r="AK15" s="203">
        <v>0.38451388587957652</v>
      </c>
      <c r="AL15" s="203">
        <v>0.32223880117442227</v>
      </c>
      <c r="AM15" s="203">
        <v>0.24939406228302563</v>
      </c>
      <c r="AN15" s="203">
        <v>0.17642199034859049</v>
      </c>
      <c r="AO15" s="203">
        <v>0.11230573892973221</v>
      </c>
      <c r="AP15" s="203">
        <v>6.2882569724574511E-2</v>
      </c>
      <c r="AQ15" s="203">
        <v>3.0052744917756193E-2</v>
      </c>
      <c r="AR15" s="203">
        <v>1.2043335367676912E-2</v>
      </c>
      <c r="AS15" s="203">
        <v>4.6035800038400675E-3</v>
      </c>
      <c r="AT15" s="203">
        <v>2.7624132901359643E-3</v>
      </c>
      <c r="AU15" s="203">
        <v>2.6350802470974646E-3</v>
      </c>
      <c r="AX15" s="26">
        <f t="shared" si="15"/>
        <v>90.000010000000003</v>
      </c>
      <c r="AY15" s="31">
        <f t="shared" ca="1" si="6"/>
        <v>498.86837743059317</v>
      </c>
      <c r="AZ15" s="31">
        <f t="shared" ca="1" si="4"/>
        <v>590.79336683670203</v>
      </c>
      <c r="BA15" s="31">
        <f t="shared" ca="1" si="4"/>
        <v>929.81510947633251</v>
      </c>
      <c r="BB15" s="31">
        <f t="shared" ca="1" si="4"/>
        <v>1640.5992094160995</v>
      </c>
      <c r="BC15" s="31">
        <f t="shared" ca="1" si="4"/>
        <v>2770.55918762481</v>
      </c>
      <c r="BD15" s="31">
        <f t="shared" ca="1" si="4"/>
        <v>4197.2851277467907</v>
      </c>
      <c r="BE15" s="31">
        <f t="shared" ca="1" si="4"/>
        <v>5660.7605164229744</v>
      </c>
      <c r="BF15" s="31">
        <f t="shared" ca="1" si="4"/>
        <v>6893.7635878335868</v>
      </c>
      <c r="BG15" s="31">
        <f t="shared" ca="1" si="4"/>
        <v>7748.613069335277</v>
      </c>
      <c r="BH15" s="31">
        <f t="shared" ca="1" si="4"/>
        <v>8234.0975266014411</v>
      </c>
      <c r="BI15" s="31">
        <f t="shared" ca="1" si="4"/>
        <v>8458.279360541972</v>
      </c>
      <c r="BJ15" s="31">
        <f t="shared" ca="1" si="4"/>
        <v>8541.1711544479367</v>
      </c>
      <c r="BK15" s="31">
        <f t="shared" ca="1" si="4"/>
        <v>8560.4970815317865</v>
      </c>
      <c r="BL15" s="15">
        <f t="shared" ca="1" si="7"/>
        <v>498.86837743059317</v>
      </c>
      <c r="BM15" s="410">
        <f t="shared" ca="1" si="8"/>
        <v>1</v>
      </c>
    </row>
    <row r="16" spans="1:70">
      <c r="A16" s="188"/>
      <c r="B16" s="76"/>
      <c r="C16" s="188"/>
      <c r="D16" s="76"/>
      <c r="E16" s="50"/>
      <c r="F16" s="191"/>
      <c r="G16" s="64"/>
      <c r="H16" s="64"/>
      <c r="I16" s="64"/>
      <c r="J16" s="64"/>
      <c r="K16" s="64"/>
      <c r="L16" s="64"/>
      <c r="M16" s="64"/>
      <c r="N16" s="64"/>
      <c r="T16" s="19"/>
      <c r="U16" s="19"/>
      <c r="V16" s="211"/>
      <c r="W16" s="19"/>
      <c r="X16" s="19"/>
      <c r="Y16" s="19"/>
      <c r="Z16" s="19"/>
      <c r="AA16" s="19"/>
      <c r="AB16" s="19"/>
      <c r="AC16" s="65"/>
      <c r="AD16" s="65"/>
      <c r="AE16" s="65"/>
      <c r="AF16" s="19"/>
      <c r="AH16" s="1"/>
      <c r="AI16" s="19"/>
      <c r="AJ16" s="19"/>
      <c r="AK16" s="211"/>
      <c r="AL16" s="19"/>
      <c r="AM16" s="19"/>
      <c r="AN16" s="19"/>
      <c r="AO16" s="19"/>
      <c r="AP16" s="19"/>
      <c r="AQ16" s="19"/>
      <c r="AR16" s="65"/>
      <c r="AS16" s="65"/>
      <c r="AT16" s="65"/>
      <c r="AU16" s="19"/>
      <c r="AZ16" s="23"/>
      <c r="BB16" s="23"/>
    </row>
    <row r="17" spans="1:71">
      <c r="A17" s="196"/>
      <c r="B17" s="181"/>
      <c r="C17" s="188"/>
      <c r="D17" s="188"/>
      <c r="E17" s="50"/>
      <c r="F17" s="212"/>
      <c r="G17" s="8"/>
      <c r="H17" s="8"/>
      <c r="I17" s="8"/>
      <c r="J17" s="8"/>
      <c r="K17" s="8"/>
      <c r="L17" s="8"/>
      <c r="M17" s="8"/>
      <c r="N17" s="8"/>
      <c r="S17" s="24" t="s">
        <v>171</v>
      </c>
      <c r="T17" s="26">
        <f>T2</f>
        <v>1E-3</v>
      </c>
      <c r="U17" s="26">
        <f t="shared" ref="U17:AF17" si="17">U2</f>
        <v>7.5010000000000003</v>
      </c>
      <c r="V17" s="26">
        <f t="shared" si="17"/>
        <v>15.001000000000001</v>
      </c>
      <c r="W17" s="26">
        <f t="shared" si="17"/>
        <v>22.501000000000001</v>
      </c>
      <c r="X17" s="26">
        <f t="shared" si="17"/>
        <v>30.001000000000001</v>
      </c>
      <c r="Y17" s="26">
        <f t="shared" si="17"/>
        <v>37.501000000000005</v>
      </c>
      <c r="Z17" s="26">
        <f t="shared" si="17"/>
        <v>45.001000000000005</v>
      </c>
      <c r="AA17" s="26">
        <f t="shared" si="17"/>
        <v>52.501000000000005</v>
      </c>
      <c r="AB17" s="26">
        <f t="shared" si="17"/>
        <v>60.001000000000005</v>
      </c>
      <c r="AC17" s="26">
        <f t="shared" si="17"/>
        <v>67.501000000000005</v>
      </c>
      <c r="AD17" s="26">
        <f t="shared" si="17"/>
        <v>75.001000000000005</v>
      </c>
      <c r="AE17" s="26">
        <f t="shared" si="17"/>
        <v>82.501000000000005</v>
      </c>
      <c r="AF17" s="26">
        <f t="shared" si="17"/>
        <v>90.001000000000005</v>
      </c>
      <c r="AG17" s="271">
        <f ca="1">INDEX(T18:AF30,$R$19,$R$20)</f>
        <v>13.341558178220904</v>
      </c>
      <c r="AH17" s="24" t="s">
        <v>171</v>
      </c>
      <c r="AI17" s="26">
        <f>AI2</f>
        <v>1E-3</v>
      </c>
      <c r="AJ17" s="26">
        <f t="shared" ref="AJ17:AU17" si="18">AJ2</f>
        <v>7.5010000000000003</v>
      </c>
      <c r="AK17" s="26">
        <f t="shared" si="18"/>
        <v>15.001000000000001</v>
      </c>
      <c r="AL17" s="26">
        <f t="shared" si="18"/>
        <v>22.501000000000001</v>
      </c>
      <c r="AM17" s="26">
        <f t="shared" si="18"/>
        <v>30.001000000000001</v>
      </c>
      <c r="AN17" s="26">
        <f t="shared" si="18"/>
        <v>37.501000000000005</v>
      </c>
      <c r="AO17" s="26">
        <f t="shared" si="18"/>
        <v>45.001000000000005</v>
      </c>
      <c r="AP17" s="26">
        <f t="shared" si="18"/>
        <v>52.501000000000005</v>
      </c>
      <c r="AQ17" s="26">
        <f t="shared" si="18"/>
        <v>60.001000000000005</v>
      </c>
      <c r="AR17" s="26">
        <f t="shared" si="18"/>
        <v>67.501000000000005</v>
      </c>
      <c r="AS17" s="26">
        <f t="shared" si="18"/>
        <v>75.001000000000005</v>
      </c>
      <c r="AT17" s="26">
        <f t="shared" si="18"/>
        <v>82.501000000000005</v>
      </c>
      <c r="AU17" s="26">
        <f t="shared" si="18"/>
        <v>90.001000000000005</v>
      </c>
      <c r="AX17" s="57"/>
      <c r="AY17" s="373" t="s">
        <v>365</v>
      </c>
      <c r="AZ17" s="492">
        <f ca="1">Sheet1!G56</f>
        <v>92.675967024792641</v>
      </c>
      <c r="BA17" s="492" t="s">
        <v>366</v>
      </c>
      <c r="BB17" s="492">
        <f ca="1">Sheet1!G57</f>
        <v>7.1290477147429216</v>
      </c>
      <c r="BC17" s="492"/>
      <c r="BD17" s="492"/>
      <c r="BE17" s="492"/>
      <c r="BF17" s="492"/>
      <c r="BG17" s="492"/>
      <c r="BH17" s="492"/>
      <c r="BI17" s="492"/>
      <c r="BJ17" s="492"/>
      <c r="BK17" s="492"/>
      <c r="BL17" s="742"/>
      <c r="BM17" s="162"/>
      <c r="BN17" s="162"/>
      <c r="BO17" s="162"/>
      <c r="BP17" s="72"/>
      <c r="BQ17" s="162"/>
      <c r="BR17" s="162"/>
      <c r="BS17" s="162"/>
    </row>
    <row r="18" spans="1:71" ht="16.5" thickBot="1">
      <c r="A18" s="369"/>
      <c r="B18" s="76"/>
      <c r="C18" s="188"/>
      <c r="D18" s="76"/>
      <c r="E18" s="50"/>
      <c r="F18" s="31"/>
      <c r="G18" s="31"/>
      <c r="H18" s="31"/>
      <c r="I18" s="31"/>
      <c r="J18" s="31"/>
      <c r="K18" s="31"/>
      <c r="L18" s="31"/>
      <c r="M18" s="31"/>
      <c r="N18" s="31"/>
      <c r="Q18" t="s">
        <v>218</v>
      </c>
      <c r="R18">
        <f ca="1">11-R19</f>
        <v>8</v>
      </c>
      <c r="S18" s="26">
        <f>S3</f>
        <v>1E-3</v>
      </c>
      <c r="T18" s="388">
        <f ca="1">$B$2*AI18</f>
        <v>1.4615099959259588E-2</v>
      </c>
      <c r="U18" s="388">
        <f t="shared" ref="U18:AF30" ca="1" si="19">$B$2*AJ18</f>
        <v>1.2049296450911753</v>
      </c>
      <c r="V18" s="388">
        <f t="shared" ca="1" si="19"/>
        <v>4.4569294593798059</v>
      </c>
      <c r="W18" s="388">
        <f t="shared" ca="1" si="19"/>
        <v>8.899243818800354</v>
      </c>
      <c r="X18" s="388">
        <f t="shared" ca="1" si="19"/>
        <v>13.341558178220902</v>
      </c>
      <c r="Y18" s="388">
        <f t="shared" ca="1" si="19"/>
        <v>16.593557992509535</v>
      </c>
      <c r="Z18" s="389">
        <f t="shared" ca="1" si="19"/>
        <v>17.783872537641447</v>
      </c>
      <c r="AA18" s="390">
        <f t="shared" ca="1" si="19"/>
        <v>16.593557992509535</v>
      </c>
      <c r="AB18" s="388">
        <f t="shared" ca="1" si="19"/>
        <v>13.341558178220906</v>
      </c>
      <c r="AC18" s="388">
        <f t="shared" ca="1" si="19"/>
        <v>8.8992438188003558</v>
      </c>
      <c r="AD18" s="388">
        <f t="shared" ca="1" si="19"/>
        <v>4.4569294593798059</v>
      </c>
      <c r="AE18" s="388">
        <f t="shared" ca="1" si="19"/>
        <v>1.2049296450911777</v>
      </c>
      <c r="AF18" s="388">
        <f t="shared" ca="1" si="19"/>
        <v>1.4615099959259588E-2</v>
      </c>
      <c r="AG18" s="39"/>
      <c r="AH18" s="26">
        <f>AH3</f>
        <v>1E-3</v>
      </c>
      <c r="AI18" s="203">
        <v>9.0203411418053126E-5</v>
      </c>
      <c r="AJ18" s="203">
        <v>7.4367445182683704E-3</v>
      </c>
      <c r="AK18" s="203">
        <v>2.7507868082076732E-2</v>
      </c>
      <c r="AL18" s="203">
        <v>5.4925532752735422E-2</v>
      </c>
      <c r="AM18" s="203">
        <v>8.2343197423394104E-2</v>
      </c>
      <c r="AN18" s="203">
        <v>0.10241432098720248</v>
      </c>
      <c r="AO18" s="203">
        <v>0.10976086209405278</v>
      </c>
      <c r="AP18" s="203">
        <v>0.10241432098720248</v>
      </c>
      <c r="AQ18" s="203">
        <v>8.2343197423394132E-2</v>
      </c>
      <c r="AR18" s="203">
        <v>5.4925532752735429E-2</v>
      </c>
      <c r="AS18" s="203">
        <v>2.7507868082076732E-2</v>
      </c>
      <c r="AT18" s="203">
        <v>7.4367445182683851E-3</v>
      </c>
      <c r="AU18" s="203">
        <v>9.0203411418053126E-5</v>
      </c>
      <c r="AX18" s="373" t="s">
        <v>357</v>
      </c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162"/>
      <c r="BO18" s="162"/>
      <c r="BP18" s="162"/>
      <c r="BQ18" s="162"/>
      <c r="BR18" s="162"/>
      <c r="BS18" s="162"/>
    </row>
    <row r="19" spans="1:71">
      <c r="A19" s="369"/>
      <c r="B19" s="76"/>
      <c r="C19" s="187"/>
      <c r="D19" s="187"/>
      <c r="E19" s="50"/>
      <c r="F19" s="212"/>
      <c r="G19" s="31"/>
      <c r="K19" s="31"/>
      <c r="L19" s="31"/>
      <c r="M19" s="31"/>
      <c r="N19" s="31"/>
      <c r="Q19" s="267" t="s">
        <v>135</v>
      </c>
      <c r="R19" s="268">
        <f ca="1">MATCH(P35,P22:P34,0)</f>
        <v>3</v>
      </c>
      <c r="S19" s="26">
        <f t="shared" ref="S19:S30" si="20">S4</f>
        <v>7.5010000000000003</v>
      </c>
      <c r="T19" s="388">
        <f t="shared" ref="T19:T30" ca="1" si="21">$B$2*AI19</f>
        <v>1.2049296450911753</v>
      </c>
      <c r="U19" s="388">
        <f t="shared" ca="1" si="19"/>
        <v>2.3952441902230914</v>
      </c>
      <c r="V19" s="388">
        <f t="shared" ca="1" si="19"/>
        <v>5.6472440045117231</v>
      </c>
      <c r="W19" s="388">
        <f t="shared" ca="1" si="19"/>
        <v>10.089558363932269</v>
      </c>
      <c r="X19" s="388">
        <f t="shared" ca="1" si="19"/>
        <v>14.531872723352812</v>
      </c>
      <c r="Y19" s="388">
        <f t="shared" ca="1" si="19"/>
        <v>17.783872537641447</v>
      </c>
      <c r="Z19" s="388">
        <f t="shared" ca="1" si="19"/>
        <v>18.974187082773366</v>
      </c>
      <c r="AA19" s="388">
        <f t="shared" ca="1" si="19"/>
        <v>17.783872537641447</v>
      </c>
      <c r="AB19" s="388">
        <f t="shared" ca="1" si="19"/>
        <v>14.531872723352818</v>
      </c>
      <c r="AC19" s="388">
        <f t="shared" ca="1" si="19"/>
        <v>10.089558363932273</v>
      </c>
      <c r="AD19" s="388">
        <f t="shared" ca="1" si="19"/>
        <v>5.6472440045117231</v>
      </c>
      <c r="AE19" s="388">
        <f t="shared" ca="1" si="19"/>
        <v>2.3952441902230936</v>
      </c>
      <c r="AF19" s="388">
        <f t="shared" ca="1" si="19"/>
        <v>1.2049296450911753</v>
      </c>
      <c r="AG19" s="39"/>
      <c r="AH19" s="26">
        <f t="shared" ref="AH19:AH30" si="22">AH4</f>
        <v>7.5010000000000003</v>
      </c>
      <c r="AI19" s="203">
        <v>7.4367445182683704E-3</v>
      </c>
      <c r="AJ19" s="203">
        <v>1.4783285625118691E-2</v>
      </c>
      <c r="AK19" s="203">
        <v>3.4854409188927057E-2</v>
      </c>
      <c r="AL19" s="203">
        <v>6.227207385958574E-2</v>
      </c>
      <c r="AM19" s="203">
        <v>8.9689738530244395E-2</v>
      </c>
      <c r="AN19" s="203">
        <v>0.10976086209405277</v>
      </c>
      <c r="AO19" s="203">
        <v>0.11710740320090311</v>
      </c>
      <c r="AP19" s="203">
        <v>0.10976086209405277</v>
      </c>
      <c r="AQ19" s="203">
        <v>8.9689738530244423E-2</v>
      </c>
      <c r="AR19" s="203">
        <v>6.2272073859585754E-2</v>
      </c>
      <c r="AS19" s="203">
        <v>3.4854409188927057E-2</v>
      </c>
      <c r="AT19" s="203">
        <v>1.4783285625118705E-2</v>
      </c>
      <c r="AU19" s="203">
        <v>7.4367445182683704E-3</v>
      </c>
      <c r="AX19" s="49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162"/>
      <c r="BO19" s="162"/>
      <c r="BP19" s="162"/>
      <c r="BQ19" s="162"/>
      <c r="BR19" s="162"/>
      <c r="BS19" s="162"/>
    </row>
    <row r="20" spans="1:71" ht="16.5" thickBot="1">
      <c r="A20" s="8"/>
      <c r="B20" s="75"/>
      <c r="C20" s="213"/>
      <c r="D20" s="76"/>
      <c r="E20" s="31"/>
      <c r="F20" s="31"/>
      <c r="G20" s="31"/>
      <c r="H20" s="31"/>
      <c r="I20" s="77"/>
      <c r="J20" s="78" t="s">
        <v>172</v>
      </c>
      <c r="K20" s="214"/>
      <c r="L20" s="10"/>
      <c r="M20" s="31"/>
      <c r="N20" s="31"/>
      <c r="Q20" s="269" t="s">
        <v>217</v>
      </c>
      <c r="R20" s="270">
        <f ca="1">INDEX(R22:R34,R19)</f>
        <v>10</v>
      </c>
      <c r="S20" s="26">
        <f t="shared" si="20"/>
        <v>15.001000000000001</v>
      </c>
      <c r="T20" s="388">
        <f t="shared" ca="1" si="21"/>
        <v>4.4569294593798059</v>
      </c>
      <c r="U20" s="388">
        <f t="shared" ca="1" si="19"/>
        <v>5.6472440045117231</v>
      </c>
      <c r="V20" s="388">
        <f t="shared" ca="1" si="19"/>
        <v>8.8992438188003522</v>
      </c>
      <c r="W20" s="388">
        <f t="shared" ca="1" si="19"/>
        <v>13.341558178220902</v>
      </c>
      <c r="X20" s="388">
        <f t="shared" ca="1" si="19"/>
        <v>17.783872537641447</v>
      </c>
      <c r="Y20" s="388">
        <f t="shared" ca="1" si="19"/>
        <v>21.035872351930081</v>
      </c>
      <c r="Z20" s="388">
        <f t="shared" ca="1" si="19"/>
        <v>22.226186897061993</v>
      </c>
      <c r="AA20" s="388">
        <f t="shared" ca="1" si="19"/>
        <v>21.035872351930081</v>
      </c>
      <c r="AB20" s="388">
        <f t="shared" ca="1" si="19"/>
        <v>17.78387253764145</v>
      </c>
      <c r="AC20" s="391">
        <f t="shared" ca="1" si="19"/>
        <v>13.341558178220904</v>
      </c>
      <c r="AD20" s="388">
        <f t="shared" ca="1" si="19"/>
        <v>8.8992438188003522</v>
      </c>
      <c r="AE20" s="388">
        <f t="shared" ca="1" si="19"/>
        <v>5.647244004511724</v>
      </c>
      <c r="AF20" s="388">
        <f t="shared" ca="1" si="19"/>
        <v>4.4569294593798059</v>
      </c>
      <c r="AG20" s="39"/>
      <c r="AH20" s="26">
        <f t="shared" si="22"/>
        <v>15.001000000000001</v>
      </c>
      <c r="AI20" s="203">
        <v>2.7507868082076732E-2</v>
      </c>
      <c r="AJ20" s="203">
        <v>3.4854409188927057E-2</v>
      </c>
      <c r="AK20" s="203">
        <v>5.4925532752735408E-2</v>
      </c>
      <c r="AL20" s="203">
        <v>8.2343197423394104E-2</v>
      </c>
      <c r="AM20" s="203">
        <v>0.10976086209405277</v>
      </c>
      <c r="AN20" s="203">
        <v>0.12983198565786117</v>
      </c>
      <c r="AO20" s="203">
        <v>0.13717852676471146</v>
      </c>
      <c r="AP20" s="203">
        <v>0.12983198565786117</v>
      </c>
      <c r="AQ20" s="203">
        <v>0.10976086209405279</v>
      </c>
      <c r="AR20" s="203">
        <v>8.2343197423394118E-2</v>
      </c>
      <c r="AS20" s="203">
        <v>5.4925532752735408E-2</v>
      </c>
      <c r="AT20" s="203">
        <v>3.4854409188927064E-2</v>
      </c>
      <c r="AU20" s="203">
        <v>2.7507868082076732E-2</v>
      </c>
      <c r="AX20" s="49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162"/>
      <c r="BO20" s="162"/>
      <c r="BP20" s="162"/>
      <c r="BQ20" s="162"/>
      <c r="BR20" s="162"/>
      <c r="BS20" s="162"/>
    </row>
    <row r="21" spans="1:71">
      <c r="A21" s="8"/>
      <c r="B21" s="67" t="s">
        <v>23</v>
      </c>
      <c r="C21" s="393">
        <f>T17</f>
        <v>1E-3</v>
      </c>
      <c r="D21" s="393">
        <f t="shared" ref="D21:O21" si="23">U17</f>
        <v>7.5010000000000003</v>
      </c>
      <c r="E21" s="393">
        <f t="shared" si="23"/>
        <v>15.001000000000001</v>
      </c>
      <c r="F21" s="393">
        <f t="shared" si="23"/>
        <v>22.501000000000001</v>
      </c>
      <c r="G21" s="393">
        <f t="shared" si="23"/>
        <v>30.001000000000001</v>
      </c>
      <c r="H21" s="393">
        <f t="shared" si="23"/>
        <v>37.501000000000005</v>
      </c>
      <c r="I21" s="393">
        <f t="shared" si="23"/>
        <v>45.001000000000005</v>
      </c>
      <c r="J21" s="394">
        <f t="shared" si="23"/>
        <v>52.501000000000005</v>
      </c>
      <c r="K21" s="393">
        <f t="shared" si="23"/>
        <v>60.001000000000005</v>
      </c>
      <c r="L21" s="393">
        <f t="shared" si="23"/>
        <v>67.501000000000005</v>
      </c>
      <c r="M21" s="393">
        <f t="shared" si="23"/>
        <v>75.001000000000005</v>
      </c>
      <c r="N21" s="393">
        <f t="shared" si="23"/>
        <v>82.501000000000005</v>
      </c>
      <c r="O21" s="393">
        <f t="shared" si="23"/>
        <v>90.001000000000005</v>
      </c>
      <c r="P21" s="1" t="s">
        <v>69</v>
      </c>
      <c r="R21" s="1" t="s">
        <v>216</v>
      </c>
      <c r="S21" s="26">
        <f t="shared" si="20"/>
        <v>22.501000000000001</v>
      </c>
      <c r="T21" s="388">
        <f t="shared" ca="1" si="21"/>
        <v>8.899243818800354</v>
      </c>
      <c r="U21" s="388">
        <f t="shared" ca="1" si="19"/>
        <v>10.089558363932269</v>
      </c>
      <c r="V21" s="388">
        <f t="shared" ca="1" si="19"/>
        <v>13.341558178220902</v>
      </c>
      <c r="W21" s="388">
        <f t="shared" ca="1" si="19"/>
        <v>17.783872537641447</v>
      </c>
      <c r="X21" s="388">
        <f t="shared" ca="1" si="19"/>
        <v>22.226186897061993</v>
      </c>
      <c r="Y21" s="388">
        <f t="shared" ca="1" si="19"/>
        <v>25.478186711350634</v>
      </c>
      <c r="Z21" s="388">
        <f t="shared" ca="1" si="19"/>
        <v>26.66850125648255</v>
      </c>
      <c r="AA21" s="388">
        <f t="shared" ca="1" si="19"/>
        <v>25.478186711350634</v>
      </c>
      <c r="AB21" s="392">
        <f t="shared" ca="1" si="19"/>
        <v>22.226186897062004</v>
      </c>
      <c r="AC21" s="390">
        <f t="shared" ca="1" si="19"/>
        <v>17.783872537641447</v>
      </c>
      <c r="AD21" s="388">
        <f t="shared" ca="1" si="19"/>
        <v>13.341558178220902</v>
      </c>
      <c r="AE21" s="388">
        <f t="shared" ca="1" si="19"/>
        <v>10.089558363932273</v>
      </c>
      <c r="AF21" s="388">
        <f t="shared" ca="1" si="19"/>
        <v>8.899243818800354</v>
      </c>
      <c r="AG21" s="39"/>
      <c r="AH21" s="26">
        <f t="shared" si="22"/>
        <v>22.501000000000001</v>
      </c>
      <c r="AI21" s="203">
        <v>5.4925532752735422E-2</v>
      </c>
      <c r="AJ21" s="203">
        <v>6.227207385958574E-2</v>
      </c>
      <c r="AK21" s="203">
        <v>8.2343197423394104E-2</v>
      </c>
      <c r="AL21" s="203">
        <v>0.10976086209405278</v>
      </c>
      <c r="AM21" s="203">
        <v>0.13717852676471146</v>
      </c>
      <c r="AN21" s="203">
        <v>0.15724965032851987</v>
      </c>
      <c r="AO21" s="203">
        <v>0.16459619143537019</v>
      </c>
      <c r="AP21" s="203">
        <v>0.15724965032851987</v>
      </c>
      <c r="AQ21" s="203">
        <v>0.13717852676471151</v>
      </c>
      <c r="AR21" s="203">
        <v>0.10976086209405278</v>
      </c>
      <c r="AS21" s="203">
        <v>8.2343197423394104E-2</v>
      </c>
      <c r="AT21" s="203">
        <v>6.2272073859585754E-2</v>
      </c>
      <c r="AU21" s="203">
        <v>5.4925532752735422E-2</v>
      </c>
      <c r="AX21" s="49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162"/>
      <c r="BO21" s="162"/>
      <c r="BP21" s="162"/>
      <c r="BQ21" s="162"/>
      <c r="BR21" s="162"/>
      <c r="BS21" s="162"/>
    </row>
    <row r="22" spans="1:71">
      <c r="A22" s="8"/>
      <c r="B22" s="80">
        <f>S18</f>
        <v>1E-3</v>
      </c>
      <c r="C22" s="388">
        <f t="shared" ref="C22:O34" ca="1" si="24">T349*1000</f>
        <v>0.21449900153649337</v>
      </c>
      <c r="D22" s="388">
        <f t="shared" ca="1" si="24"/>
        <v>0.35081611007937769</v>
      </c>
      <c r="E22" s="388">
        <f t="shared" ca="1" si="24"/>
        <v>1.9099420212181348</v>
      </c>
      <c r="F22" s="388">
        <f t="shared" ca="1" si="24"/>
        <v>8.5544488022128515</v>
      </c>
      <c r="G22" s="388">
        <f t="shared" ca="1" si="24"/>
        <v>25.755420704391245</v>
      </c>
      <c r="H22" s="388">
        <f t="shared" ca="1" si="24"/>
        <v>59.58844333206838</v>
      </c>
      <c r="I22" s="389">
        <f t="shared" ca="1" si="24"/>
        <v>114.45004003111796</v>
      </c>
      <c r="J22" s="390">
        <f t="shared" ca="1" si="24"/>
        <v>190.01220408050813</v>
      </c>
      <c r="K22" s="388">
        <f t="shared" ca="1" si="24"/>
        <v>279.08440951190795</v>
      </c>
      <c r="L22" s="388">
        <f t="shared" ca="1" si="24"/>
        <v>226.23841785216939</v>
      </c>
      <c r="M22" s="388">
        <f t="shared" ca="1" si="24"/>
        <v>124.0513793974899</v>
      </c>
      <c r="N22" s="388">
        <f t="shared" ca="1" si="24"/>
        <v>34.50825478875916</v>
      </c>
      <c r="O22" s="388">
        <f t="shared" ca="1" si="24"/>
        <v>0.41952096506369851</v>
      </c>
      <c r="P22" s="85">
        <f ca="1">MAX(C22:O22)</f>
        <v>279.08440951190795</v>
      </c>
      <c r="Q22" s="215" t="s">
        <v>70</v>
      </c>
      <c r="R22" s="116">
        <f t="shared" ref="R22:R34" ca="1" si="25">MATCH(P22,C22:O22,0)</f>
        <v>9</v>
      </c>
      <c r="S22" s="26">
        <f t="shared" si="20"/>
        <v>30.001000000000001</v>
      </c>
      <c r="T22" s="388">
        <f t="shared" ca="1" si="21"/>
        <v>13.341558178220902</v>
      </c>
      <c r="U22" s="388">
        <f t="shared" ca="1" si="19"/>
        <v>14.531872723352816</v>
      </c>
      <c r="V22" s="388">
        <f t="shared" ca="1" si="19"/>
        <v>17.783872537641447</v>
      </c>
      <c r="W22" s="388">
        <f t="shared" ca="1" si="19"/>
        <v>22.226186897062004</v>
      </c>
      <c r="X22" s="388">
        <f t="shared" ca="1" si="19"/>
        <v>26.668501256482543</v>
      </c>
      <c r="Y22" s="388">
        <f t="shared" ca="1" si="19"/>
        <v>29.920501070771181</v>
      </c>
      <c r="Z22" s="388">
        <f t="shared" ca="1" si="19"/>
        <v>31.110815615903096</v>
      </c>
      <c r="AA22" s="389">
        <f t="shared" ca="1" si="19"/>
        <v>29.920501070771181</v>
      </c>
      <c r="AB22" s="390">
        <f t="shared" ca="1" si="19"/>
        <v>26.66850125648255</v>
      </c>
      <c r="AC22" s="388">
        <f t="shared" ca="1" si="19"/>
        <v>22.226186897062004</v>
      </c>
      <c r="AD22" s="388">
        <f t="shared" ca="1" si="19"/>
        <v>17.783872537641447</v>
      </c>
      <c r="AE22" s="388">
        <f t="shared" ca="1" si="19"/>
        <v>14.531872723352818</v>
      </c>
      <c r="AF22" s="388">
        <f t="shared" ca="1" si="19"/>
        <v>13.341558178220902</v>
      </c>
      <c r="AG22" s="39"/>
      <c r="AH22" s="26">
        <f t="shared" si="22"/>
        <v>30.001000000000001</v>
      </c>
      <c r="AI22" s="203">
        <v>8.2343197423394104E-2</v>
      </c>
      <c r="AJ22" s="203">
        <v>8.9689738530244409E-2</v>
      </c>
      <c r="AK22" s="203">
        <v>0.10976086209405277</v>
      </c>
      <c r="AL22" s="203">
        <v>0.13717852676471151</v>
      </c>
      <c r="AM22" s="203">
        <v>0.16459619143537016</v>
      </c>
      <c r="AN22" s="203">
        <v>0.18466731499917854</v>
      </c>
      <c r="AO22" s="203">
        <v>0.19201385610602886</v>
      </c>
      <c r="AP22" s="203">
        <v>0.18466731499917854</v>
      </c>
      <c r="AQ22" s="203">
        <v>0.16459619143537019</v>
      </c>
      <c r="AR22" s="203">
        <v>0.13717852676471151</v>
      </c>
      <c r="AS22" s="203">
        <v>0.10976086209405277</v>
      </c>
      <c r="AT22" s="203">
        <v>8.9689738530244423E-2</v>
      </c>
      <c r="AU22" s="203">
        <v>8.2343197423394104E-2</v>
      </c>
      <c r="AX22" s="49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162"/>
      <c r="BO22" s="162"/>
      <c r="BP22" s="162"/>
      <c r="BQ22" s="162"/>
      <c r="BR22" s="162"/>
      <c r="BS22" s="162"/>
    </row>
    <row r="23" spans="1:71">
      <c r="B23" s="80">
        <f t="shared" ref="B23:B34" si="26">S19</f>
        <v>7.5010000000000003</v>
      </c>
      <c r="C23" s="388">
        <f t="shared" ca="1" si="24"/>
        <v>0.35081611007937774</v>
      </c>
      <c r="D23" s="388">
        <f t="shared" ca="1" si="24"/>
        <v>0.24149960806316439</v>
      </c>
      <c r="E23" s="388">
        <f t="shared" ca="1" si="24"/>
        <v>1.1729522533511225</v>
      </c>
      <c r="F23" s="388">
        <f t="shared" ca="1" si="24"/>
        <v>6.7873140015989213</v>
      </c>
      <c r="G23" s="388">
        <f t="shared" ca="1" si="24"/>
        <v>22.585584000162296</v>
      </c>
      <c r="H23" s="388">
        <f t="shared" ca="1" si="24"/>
        <v>54.689921127376955</v>
      </c>
      <c r="I23" s="388">
        <f t="shared" ca="1" si="24"/>
        <v>107.55301421559189</v>
      </c>
      <c r="J23" s="388">
        <f t="shared" ca="1" si="24"/>
        <v>180.90882453938605</v>
      </c>
      <c r="K23" s="388">
        <f t="shared" ca="1" si="24"/>
        <v>267.66456678927187</v>
      </c>
      <c r="L23" s="388">
        <f t="shared" ca="1" si="24"/>
        <v>249.47552092332515</v>
      </c>
      <c r="M23" s="388">
        <f t="shared" ca="1" si="24"/>
        <v>154.46135378538983</v>
      </c>
      <c r="N23" s="388">
        <f t="shared" ca="1" si="24"/>
        <v>68.142427066091201</v>
      </c>
      <c r="O23" s="388">
        <f t="shared" ca="1" si="24"/>
        <v>34.508302045532488</v>
      </c>
      <c r="P23" s="85">
        <f t="shared" ref="P23:P34" ca="1" si="27">MAX(C23:O23)</f>
        <v>267.66456678927187</v>
      </c>
      <c r="R23" s="116">
        <f t="shared" ca="1" si="25"/>
        <v>9</v>
      </c>
      <c r="S23" s="26">
        <f t="shared" si="20"/>
        <v>37.501000000000005</v>
      </c>
      <c r="T23" s="388">
        <f t="shared" ca="1" si="21"/>
        <v>16.593557992509535</v>
      </c>
      <c r="U23" s="388">
        <f t="shared" ca="1" si="19"/>
        <v>17.783872537641447</v>
      </c>
      <c r="V23" s="388">
        <f t="shared" ca="1" si="19"/>
        <v>21.035872351930081</v>
      </c>
      <c r="W23" s="388">
        <f t="shared" ca="1" si="19"/>
        <v>25.478186711350634</v>
      </c>
      <c r="X23" s="388">
        <f t="shared" ca="1" si="19"/>
        <v>29.920501070771174</v>
      </c>
      <c r="Y23" s="388">
        <f t="shared" ca="1" si="19"/>
        <v>33.172500885059812</v>
      </c>
      <c r="Z23" s="388">
        <f t="shared" ca="1" si="19"/>
        <v>34.362815430191723</v>
      </c>
      <c r="AA23" s="388">
        <f t="shared" ca="1" si="19"/>
        <v>33.172500885059812</v>
      </c>
      <c r="AB23" s="388">
        <f t="shared" ca="1" si="19"/>
        <v>29.920501070771181</v>
      </c>
      <c r="AC23" s="388">
        <f t="shared" ca="1" si="19"/>
        <v>25.478186711350634</v>
      </c>
      <c r="AD23" s="388">
        <f t="shared" ca="1" si="19"/>
        <v>21.035872351930081</v>
      </c>
      <c r="AE23" s="388">
        <f t="shared" ca="1" si="19"/>
        <v>17.78387253764145</v>
      </c>
      <c r="AF23" s="388">
        <f t="shared" ca="1" si="19"/>
        <v>16.593557992509535</v>
      </c>
      <c r="AG23" s="39"/>
      <c r="AH23" s="26">
        <f t="shared" si="22"/>
        <v>37.501000000000005</v>
      </c>
      <c r="AI23" s="203">
        <v>0.10241432098720248</v>
      </c>
      <c r="AJ23" s="203">
        <v>0.10976086209405278</v>
      </c>
      <c r="AK23" s="203">
        <v>0.12983198565786117</v>
      </c>
      <c r="AL23" s="203">
        <v>0.15724965032851987</v>
      </c>
      <c r="AM23" s="203">
        <v>0.18466731499917852</v>
      </c>
      <c r="AN23" s="203">
        <v>0.2047384385629869</v>
      </c>
      <c r="AO23" s="203">
        <v>0.21208497966983722</v>
      </c>
      <c r="AP23" s="203">
        <v>0.2047384385629869</v>
      </c>
      <c r="AQ23" s="203">
        <v>0.18466731499917854</v>
      </c>
      <c r="AR23" s="203">
        <v>0.15724965032851987</v>
      </c>
      <c r="AS23" s="203">
        <v>0.12983198565786117</v>
      </c>
      <c r="AT23" s="203">
        <v>0.10976086209405279</v>
      </c>
      <c r="AU23" s="203">
        <v>0.10241432098720248</v>
      </c>
      <c r="AX23" s="49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162"/>
      <c r="BO23" s="162"/>
      <c r="BP23" s="162"/>
      <c r="BQ23" s="162"/>
      <c r="BR23" s="162"/>
      <c r="BS23" s="162"/>
    </row>
    <row r="24" spans="1:71">
      <c r="B24" s="80">
        <f t="shared" si="26"/>
        <v>15.001000000000001</v>
      </c>
      <c r="C24" s="388">
        <f t="shared" ca="1" si="24"/>
        <v>1.9099420212181348</v>
      </c>
      <c r="D24" s="388">
        <f t="shared" ca="1" si="24"/>
        <v>1.1729522533511219</v>
      </c>
      <c r="E24" s="388">
        <f t="shared" ca="1" si="24"/>
        <v>0.23323571921554623</v>
      </c>
      <c r="F24" s="388">
        <f t="shared" ca="1" si="24"/>
        <v>2.7757655984594933</v>
      </c>
      <c r="G24" s="388">
        <f t="shared" ca="1" si="24"/>
        <v>14.39093937747754</v>
      </c>
      <c r="H24" s="388">
        <f t="shared" ca="1" si="24"/>
        <v>41.34242831066878</v>
      </c>
      <c r="I24" s="388">
        <f t="shared" ca="1" si="24"/>
        <v>88.257117315198315</v>
      </c>
      <c r="J24" s="388">
        <f t="shared" ca="1" si="24"/>
        <v>155.06723528954464</v>
      </c>
      <c r="K24" s="388">
        <f t="shared" ca="1" si="24"/>
        <v>234.99166170352402</v>
      </c>
      <c r="L24" s="391">
        <f t="shared" ca="1" si="24"/>
        <v>304.47780191005273</v>
      </c>
      <c r="M24" s="388">
        <f t="shared" ca="1" si="24"/>
        <v>228.55929298997205</v>
      </c>
      <c r="N24" s="388">
        <f t="shared" ca="1" si="24"/>
        <v>154.47647487992128</v>
      </c>
      <c r="O24" s="388">
        <f t="shared" ca="1" si="24"/>
        <v>124.06141168329353</v>
      </c>
      <c r="P24" s="85">
        <f t="shared" ca="1" si="27"/>
        <v>304.47780191005273</v>
      </c>
      <c r="R24" s="116">
        <f t="shared" ca="1" si="25"/>
        <v>10</v>
      </c>
      <c r="S24" s="26">
        <f t="shared" si="20"/>
        <v>45.001000000000005</v>
      </c>
      <c r="T24" s="388">
        <f t="shared" ca="1" si="21"/>
        <v>17.783872537641447</v>
      </c>
      <c r="U24" s="388">
        <f t="shared" ca="1" si="19"/>
        <v>18.974187082773366</v>
      </c>
      <c r="V24" s="388">
        <f t="shared" ca="1" si="19"/>
        <v>22.226186897061993</v>
      </c>
      <c r="W24" s="388">
        <f t="shared" ca="1" si="19"/>
        <v>26.66850125648255</v>
      </c>
      <c r="X24" s="388">
        <f t="shared" ca="1" si="19"/>
        <v>31.110815615903089</v>
      </c>
      <c r="Y24" s="388">
        <f t="shared" ca="1" si="19"/>
        <v>34.362815430191723</v>
      </c>
      <c r="Z24" s="388">
        <f t="shared" ca="1" si="19"/>
        <v>35.553129975323642</v>
      </c>
      <c r="AA24" s="388">
        <f t="shared" ca="1" si="19"/>
        <v>34.362815430191723</v>
      </c>
      <c r="AB24" s="388">
        <f t="shared" ca="1" si="19"/>
        <v>31.110815615903096</v>
      </c>
      <c r="AC24" s="388">
        <f t="shared" ca="1" si="19"/>
        <v>26.66850125648255</v>
      </c>
      <c r="AD24" s="388">
        <f t="shared" ca="1" si="19"/>
        <v>22.226186897061993</v>
      </c>
      <c r="AE24" s="388">
        <f t="shared" ca="1" si="19"/>
        <v>18.974187082773369</v>
      </c>
      <c r="AF24" s="388">
        <f t="shared" ca="1" si="19"/>
        <v>17.783872537641447</v>
      </c>
      <c r="AG24" s="39"/>
      <c r="AH24" s="26">
        <f t="shared" si="22"/>
        <v>45.001000000000005</v>
      </c>
      <c r="AI24" s="203">
        <v>0.10976086209405278</v>
      </c>
      <c r="AJ24" s="203">
        <v>0.11710740320090311</v>
      </c>
      <c r="AK24" s="203">
        <v>0.13717852676471146</v>
      </c>
      <c r="AL24" s="203">
        <v>0.16459619143537019</v>
      </c>
      <c r="AM24" s="203">
        <v>0.19201385610602884</v>
      </c>
      <c r="AN24" s="203">
        <v>0.21208497966983719</v>
      </c>
      <c r="AO24" s="203">
        <v>0.21943152077668754</v>
      </c>
      <c r="AP24" s="203">
        <v>0.21208497966983719</v>
      </c>
      <c r="AQ24" s="203">
        <v>0.19201385610602886</v>
      </c>
      <c r="AR24" s="203">
        <v>0.16459619143537019</v>
      </c>
      <c r="AS24" s="203">
        <v>0.13717852676471146</v>
      </c>
      <c r="AT24" s="203">
        <v>0.11710740320090313</v>
      </c>
      <c r="AU24" s="203">
        <v>0.10976086209405278</v>
      </c>
      <c r="AX24" s="49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162"/>
      <c r="BO24" s="162"/>
      <c r="BP24" s="162"/>
      <c r="BQ24" s="162"/>
      <c r="BR24" s="162"/>
      <c r="BS24" s="162"/>
    </row>
    <row r="25" spans="1:71">
      <c r="B25" s="80">
        <f t="shared" si="26"/>
        <v>22.501000000000001</v>
      </c>
      <c r="C25" s="388">
        <f t="shared" ca="1" si="24"/>
        <v>8.5544488022128515</v>
      </c>
      <c r="D25" s="388">
        <f t="shared" ca="1" si="24"/>
        <v>6.7873140015989213</v>
      </c>
      <c r="E25" s="388">
        <f t="shared" ca="1" si="24"/>
        <v>2.7757655984594951</v>
      </c>
      <c r="F25" s="388">
        <f t="shared" ca="1" si="24"/>
        <v>0.27430985021908938</v>
      </c>
      <c r="G25" s="388">
        <f t="shared" ca="1" si="24"/>
        <v>5.024016153208092</v>
      </c>
      <c r="H25" s="388">
        <f t="shared" ca="1" si="24"/>
        <v>23.534816286763313</v>
      </c>
      <c r="I25" s="388">
        <f t="shared" ca="1" si="24"/>
        <v>60.748167075493612</v>
      </c>
      <c r="J25" s="388">
        <f t="shared" ca="1" si="24"/>
        <v>116.97031524848217</v>
      </c>
      <c r="K25" s="392">
        <f t="shared" ca="1" si="24"/>
        <v>185.99215854125444</v>
      </c>
      <c r="L25" s="390">
        <f t="shared" ca="1" si="24"/>
        <v>256.54020368821017</v>
      </c>
      <c r="M25" s="388">
        <f t="shared" ca="1" si="24"/>
        <v>302.62321806437069</v>
      </c>
      <c r="N25" s="388">
        <f t="shared" ca="1" si="24"/>
        <v>249.69701078162822</v>
      </c>
      <c r="O25" s="388">
        <f t="shared" ca="1" si="24"/>
        <v>226.41688895490705</v>
      </c>
      <c r="P25" s="85">
        <f t="shared" ca="1" si="27"/>
        <v>302.62321806437069</v>
      </c>
      <c r="Q25" s="217" t="s">
        <v>71</v>
      </c>
      <c r="R25" s="116">
        <f t="shared" ca="1" si="25"/>
        <v>11</v>
      </c>
      <c r="S25" s="26">
        <f t="shared" si="20"/>
        <v>52.501000000000005</v>
      </c>
      <c r="T25" s="388">
        <f t="shared" ca="1" si="21"/>
        <v>16.593557992509535</v>
      </c>
      <c r="U25" s="388">
        <f t="shared" ca="1" si="19"/>
        <v>17.783872537641447</v>
      </c>
      <c r="V25" s="388">
        <f t="shared" ca="1" si="19"/>
        <v>21.035872351930081</v>
      </c>
      <c r="W25" s="388">
        <f t="shared" ca="1" si="19"/>
        <v>25.478186711350634</v>
      </c>
      <c r="X25" s="388">
        <f t="shared" ca="1" si="19"/>
        <v>29.920501070771174</v>
      </c>
      <c r="Y25" s="388">
        <f t="shared" ca="1" si="19"/>
        <v>33.172500885059812</v>
      </c>
      <c r="Z25" s="388">
        <f t="shared" ca="1" si="19"/>
        <v>34.362815430191723</v>
      </c>
      <c r="AA25" s="388">
        <f t="shared" ca="1" si="19"/>
        <v>33.172500885059812</v>
      </c>
      <c r="AB25" s="388">
        <f t="shared" ca="1" si="19"/>
        <v>29.920501070771181</v>
      </c>
      <c r="AC25" s="388">
        <f t="shared" ca="1" si="19"/>
        <v>25.478186711350634</v>
      </c>
      <c r="AD25" s="388">
        <f t="shared" ca="1" si="19"/>
        <v>21.035872351930081</v>
      </c>
      <c r="AE25" s="388">
        <f t="shared" ca="1" si="19"/>
        <v>17.78387253764145</v>
      </c>
      <c r="AF25" s="388">
        <f t="shared" ca="1" si="19"/>
        <v>16.593557992509535</v>
      </c>
      <c r="AG25" s="39"/>
      <c r="AH25" s="26">
        <f t="shared" si="22"/>
        <v>52.501000000000005</v>
      </c>
      <c r="AI25" s="203">
        <v>0.10241432098720248</v>
      </c>
      <c r="AJ25" s="203">
        <v>0.10976086209405278</v>
      </c>
      <c r="AK25" s="203">
        <v>0.12983198565786117</v>
      </c>
      <c r="AL25" s="203">
        <v>0.15724965032851987</v>
      </c>
      <c r="AM25" s="203">
        <v>0.18466731499917852</v>
      </c>
      <c r="AN25" s="203">
        <v>0.2047384385629869</v>
      </c>
      <c r="AO25" s="203">
        <v>0.21208497966983722</v>
      </c>
      <c r="AP25" s="203">
        <v>0.2047384385629869</v>
      </c>
      <c r="AQ25" s="203">
        <v>0.18466731499917854</v>
      </c>
      <c r="AR25" s="203">
        <v>0.15724965032851987</v>
      </c>
      <c r="AS25" s="203">
        <v>0.12983198565786117</v>
      </c>
      <c r="AT25" s="203">
        <v>0.10976086209405279</v>
      </c>
      <c r="AU25" s="203">
        <v>0.10241432098720248</v>
      </c>
      <c r="AX25" s="49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162"/>
      <c r="BO25" s="162"/>
      <c r="BP25" s="162"/>
      <c r="BQ25" s="162"/>
      <c r="BR25" s="162"/>
      <c r="BS25" s="162"/>
    </row>
    <row r="26" spans="1:71">
      <c r="B26" s="80">
        <f t="shared" si="26"/>
        <v>30.001000000000001</v>
      </c>
      <c r="C26" s="388">
        <f t="shared" ca="1" si="24"/>
        <v>25.755420704391245</v>
      </c>
      <c r="D26" s="388">
        <f t="shared" ca="1" si="24"/>
        <v>22.585584000162292</v>
      </c>
      <c r="E26" s="388">
        <f t="shared" ca="1" si="24"/>
        <v>14.390939377477547</v>
      </c>
      <c r="F26" s="388">
        <f t="shared" ca="1" si="24"/>
        <v>5.0240161532080494</v>
      </c>
      <c r="G26" s="388">
        <f t="shared" ca="1" si="24"/>
        <v>0.44897546398774918</v>
      </c>
      <c r="H26" s="388">
        <f t="shared" ca="1" si="24"/>
        <v>7.5546030459456475</v>
      </c>
      <c r="I26" s="388">
        <f t="shared" ca="1" si="24"/>
        <v>31.784482934854434</v>
      </c>
      <c r="J26" s="389">
        <f t="shared" ca="1" si="24"/>
        <v>74.055011727845795</v>
      </c>
      <c r="K26" s="390">
        <f t="shared" ca="1" si="24"/>
        <v>129.02569993472312</v>
      </c>
      <c r="L26" s="388">
        <f t="shared" ca="1" si="24"/>
        <v>186.69233540111651</v>
      </c>
      <c r="M26" s="388">
        <f t="shared" ca="1" si="24"/>
        <v>236.26250254445202</v>
      </c>
      <c r="N26" s="388">
        <f t="shared" ca="1" si="24"/>
        <v>269.30427198600739</v>
      </c>
      <c r="O26" s="388">
        <f t="shared" ca="1" si="24"/>
        <v>269.84481242759284</v>
      </c>
      <c r="P26" s="85">
        <f t="shared" ca="1" si="27"/>
        <v>269.84481242759284</v>
      </c>
      <c r="Q26" s="218" t="s">
        <v>72</v>
      </c>
      <c r="R26" s="116">
        <f t="shared" ca="1" si="25"/>
        <v>13</v>
      </c>
      <c r="S26" s="26">
        <f t="shared" si="20"/>
        <v>60.001000000000005</v>
      </c>
      <c r="T26" s="388">
        <f t="shared" ca="1" si="21"/>
        <v>13.341558178220906</v>
      </c>
      <c r="U26" s="388">
        <f t="shared" ca="1" si="19"/>
        <v>14.531872723352819</v>
      </c>
      <c r="V26" s="388">
        <f t="shared" ca="1" si="19"/>
        <v>17.78387253764145</v>
      </c>
      <c r="W26" s="388">
        <f t="shared" ca="1" si="19"/>
        <v>22.226186897062004</v>
      </c>
      <c r="X26" s="388">
        <f t="shared" ca="1" si="19"/>
        <v>26.66850125648255</v>
      </c>
      <c r="Y26" s="388">
        <f t="shared" ca="1" si="19"/>
        <v>29.920501070771181</v>
      </c>
      <c r="Z26" s="388">
        <f t="shared" ca="1" si="19"/>
        <v>31.110815615903096</v>
      </c>
      <c r="AA26" s="388">
        <f t="shared" ca="1" si="19"/>
        <v>29.920501070771181</v>
      </c>
      <c r="AB26" s="388">
        <f t="shared" ca="1" si="19"/>
        <v>26.668501256482553</v>
      </c>
      <c r="AC26" s="388">
        <f t="shared" ca="1" si="19"/>
        <v>22.226186897062004</v>
      </c>
      <c r="AD26" s="388">
        <f t="shared" ca="1" si="19"/>
        <v>17.78387253764145</v>
      </c>
      <c r="AE26" s="388">
        <f t="shared" ca="1" si="19"/>
        <v>14.531872723352821</v>
      </c>
      <c r="AF26" s="388">
        <f t="shared" ca="1" si="19"/>
        <v>13.341558178220906</v>
      </c>
      <c r="AG26" s="39"/>
      <c r="AH26" s="26">
        <f t="shared" si="22"/>
        <v>60.001000000000005</v>
      </c>
      <c r="AI26" s="203">
        <v>8.2343197423394132E-2</v>
      </c>
      <c r="AJ26" s="203">
        <v>8.9689738530244437E-2</v>
      </c>
      <c r="AK26" s="203">
        <v>0.10976086209405279</v>
      </c>
      <c r="AL26" s="203">
        <v>0.13717852676471151</v>
      </c>
      <c r="AM26" s="203">
        <v>0.16459619143537019</v>
      </c>
      <c r="AN26" s="203">
        <v>0.18466731499917854</v>
      </c>
      <c r="AO26" s="203">
        <v>0.19201385610602886</v>
      </c>
      <c r="AP26" s="203">
        <v>0.18466731499917854</v>
      </c>
      <c r="AQ26" s="203">
        <v>0.16459619143537021</v>
      </c>
      <c r="AR26" s="203">
        <v>0.13717852676471151</v>
      </c>
      <c r="AS26" s="203">
        <v>0.10976086209405279</v>
      </c>
      <c r="AT26" s="203">
        <v>8.9689738530244451E-2</v>
      </c>
      <c r="AU26" s="203">
        <v>8.2343197423394132E-2</v>
      </c>
      <c r="AX26" s="49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162"/>
      <c r="BO26" s="162"/>
      <c r="BP26" s="162"/>
      <c r="BQ26" s="162"/>
      <c r="BR26" s="162"/>
      <c r="BS26" s="162"/>
    </row>
    <row r="27" spans="1:71">
      <c r="A27" s="8"/>
      <c r="B27" s="80">
        <f t="shared" si="26"/>
        <v>37.501000000000005</v>
      </c>
      <c r="C27" s="388">
        <f t="shared" ca="1" si="24"/>
        <v>59.58844333206838</v>
      </c>
      <c r="D27" s="388">
        <f t="shared" ca="1" si="24"/>
        <v>54.689921127376955</v>
      </c>
      <c r="E27" s="388">
        <f t="shared" ca="1" si="24"/>
        <v>41.34242831066878</v>
      </c>
      <c r="F27" s="388">
        <f t="shared" ca="1" si="24"/>
        <v>23.534816286763313</v>
      </c>
      <c r="G27" s="388">
        <f t="shared" ca="1" si="24"/>
        <v>7.5546030459456759</v>
      </c>
      <c r="H27" s="388">
        <f t="shared" ca="1" si="24"/>
        <v>0.85305873928166576</v>
      </c>
      <c r="I27" s="388">
        <f t="shared" ca="1" si="24"/>
        <v>9.6262458560757871</v>
      </c>
      <c r="J27" s="388">
        <f t="shared" ca="1" si="24"/>
        <v>35.678604485238381</v>
      </c>
      <c r="K27" s="388">
        <f t="shared" ca="1" si="24"/>
        <v>74.793821416254403</v>
      </c>
      <c r="L27" s="388">
        <f t="shared" ca="1" si="24"/>
        <v>118.37053123346794</v>
      </c>
      <c r="M27" s="388">
        <f t="shared" ca="1" si="24"/>
        <v>156.98366055153164</v>
      </c>
      <c r="N27" s="388">
        <f t="shared" ca="1" si="24"/>
        <v>183.14984166712577</v>
      </c>
      <c r="O27" s="388">
        <f t="shared" ca="1" si="24"/>
        <v>192.36349120997352</v>
      </c>
      <c r="P27" s="85">
        <f t="shared" ca="1" si="27"/>
        <v>192.36349120997352</v>
      </c>
      <c r="R27" s="116">
        <f t="shared" ca="1" si="25"/>
        <v>13</v>
      </c>
      <c r="S27" s="26">
        <f t="shared" si="20"/>
        <v>67.501000000000005</v>
      </c>
      <c r="T27" s="388">
        <f t="shared" ca="1" si="21"/>
        <v>8.8992438188003558</v>
      </c>
      <c r="U27" s="388">
        <f t="shared" ca="1" si="19"/>
        <v>10.089558363932273</v>
      </c>
      <c r="V27" s="388">
        <f t="shared" ca="1" si="19"/>
        <v>13.341558178220902</v>
      </c>
      <c r="W27" s="388">
        <f t="shared" ca="1" si="19"/>
        <v>17.78387253764145</v>
      </c>
      <c r="X27" s="388">
        <f t="shared" ca="1" si="19"/>
        <v>22.226186897061993</v>
      </c>
      <c r="Y27" s="388">
        <f t="shared" ca="1" si="19"/>
        <v>25.478186711350634</v>
      </c>
      <c r="Z27" s="388">
        <f t="shared" ca="1" si="19"/>
        <v>26.66850125648255</v>
      </c>
      <c r="AA27" s="388">
        <f t="shared" ca="1" si="19"/>
        <v>25.478186711350634</v>
      </c>
      <c r="AB27" s="388">
        <f t="shared" ca="1" si="19"/>
        <v>22.226186897062004</v>
      </c>
      <c r="AC27" s="388">
        <f t="shared" ca="1" si="19"/>
        <v>17.78387253764145</v>
      </c>
      <c r="AD27" s="388">
        <f t="shared" ca="1" si="19"/>
        <v>13.341558178220902</v>
      </c>
      <c r="AE27" s="388">
        <f t="shared" ca="1" si="19"/>
        <v>10.089558363932275</v>
      </c>
      <c r="AF27" s="388">
        <f t="shared" ca="1" si="19"/>
        <v>8.8992438188003558</v>
      </c>
      <c r="AG27" s="39"/>
      <c r="AH27" s="26">
        <f t="shared" si="22"/>
        <v>67.501000000000005</v>
      </c>
      <c r="AI27" s="203">
        <v>5.4925532752735429E-2</v>
      </c>
      <c r="AJ27" s="203">
        <v>6.2272073859585754E-2</v>
      </c>
      <c r="AK27" s="203">
        <v>8.2343197423394104E-2</v>
      </c>
      <c r="AL27" s="203">
        <v>0.10976086209405279</v>
      </c>
      <c r="AM27" s="203">
        <v>0.13717852676471146</v>
      </c>
      <c r="AN27" s="203">
        <v>0.15724965032851987</v>
      </c>
      <c r="AO27" s="203">
        <v>0.16459619143537019</v>
      </c>
      <c r="AP27" s="203">
        <v>0.15724965032851987</v>
      </c>
      <c r="AQ27" s="203">
        <v>0.13717852676471151</v>
      </c>
      <c r="AR27" s="203">
        <v>0.10976086209405279</v>
      </c>
      <c r="AS27" s="203">
        <v>8.2343197423394104E-2</v>
      </c>
      <c r="AT27" s="203">
        <v>6.2272073859585768E-2</v>
      </c>
      <c r="AU27" s="203">
        <v>5.4925532752735429E-2</v>
      </c>
    </row>
    <row r="28" spans="1:71">
      <c r="A28" s="8"/>
      <c r="B28" s="80">
        <f t="shared" si="26"/>
        <v>45.001000000000005</v>
      </c>
      <c r="C28" s="388">
        <f t="shared" ca="1" si="24"/>
        <v>114.45004003111796</v>
      </c>
      <c r="D28" s="388">
        <f t="shared" ca="1" si="24"/>
        <v>107.55301421559189</v>
      </c>
      <c r="E28" s="388">
        <f t="shared" ca="1" si="24"/>
        <v>88.257117315198315</v>
      </c>
      <c r="F28" s="388">
        <f t="shared" ca="1" si="24"/>
        <v>60.748167075493612</v>
      </c>
      <c r="G28" s="388">
        <f t="shared" ca="1" si="24"/>
        <v>31.784482934854488</v>
      </c>
      <c r="H28" s="388">
        <f t="shared" ca="1" si="24"/>
        <v>9.6262458560757569</v>
      </c>
      <c r="I28" s="388">
        <f t="shared" ca="1" si="24"/>
        <v>1.5111961812361487</v>
      </c>
      <c r="J28" s="388">
        <f t="shared" ca="1" si="24"/>
        <v>10.372063955108141</v>
      </c>
      <c r="K28" s="388">
        <f t="shared" ca="1" si="24"/>
        <v>33.223623742980941</v>
      </c>
      <c r="L28" s="388">
        <f t="shared" ca="1" si="24"/>
        <v>62.776509075626556</v>
      </c>
      <c r="M28" s="388">
        <f t="shared" ca="1" si="24"/>
        <v>90.728905925737692</v>
      </c>
      <c r="N28" s="388">
        <f t="shared" ca="1" si="24"/>
        <v>110.29769722305373</v>
      </c>
      <c r="O28" s="388">
        <f t="shared" ca="1" si="24"/>
        <v>117.28653510626803</v>
      </c>
      <c r="P28" s="85">
        <f t="shared" ca="1" si="27"/>
        <v>117.28653510626803</v>
      </c>
      <c r="R28" s="116">
        <f t="shared" ca="1" si="25"/>
        <v>13</v>
      </c>
      <c r="S28" s="26">
        <f t="shared" si="20"/>
        <v>75.001000000000005</v>
      </c>
      <c r="T28" s="388">
        <f t="shared" ca="1" si="21"/>
        <v>4.4569294593798059</v>
      </c>
      <c r="U28" s="388">
        <f t="shared" ca="1" si="19"/>
        <v>5.6472440045117231</v>
      </c>
      <c r="V28" s="388">
        <f t="shared" ca="1" si="19"/>
        <v>8.8992438188003522</v>
      </c>
      <c r="W28" s="388">
        <f t="shared" ca="1" si="19"/>
        <v>13.341558178220902</v>
      </c>
      <c r="X28" s="388">
        <f t="shared" ca="1" si="19"/>
        <v>17.783872537641447</v>
      </c>
      <c r="Y28" s="388">
        <f t="shared" ca="1" si="19"/>
        <v>21.035872351930081</v>
      </c>
      <c r="Z28" s="388">
        <f t="shared" ca="1" si="19"/>
        <v>22.226186897061993</v>
      </c>
      <c r="AA28" s="388">
        <f t="shared" ca="1" si="19"/>
        <v>21.035872351930081</v>
      </c>
      <c r="AB28" s="388">
        <f t="shared" ca="1" si="19"/>
        <v>17.78387253764145</v>
      </c>
      <c r="AC28" s="388">
        <f t="shared" ca="1" si="19"/>
        <v>13.341558178220904</v>
      </c>
      <c r="AD28" s="388">
        <f t="shared" ca="1" si="19"/>
        <v>8.8992438188003522</v>
      </c>
      <c r="AE28" s="388">
        <f t="shared" ca="1" si="19"/>
        <v>5.647244004511724</v>
      </c>
      <c r="AF28" s="388">
        <f t="shared" ca="1" si="19"/>
        <v>4.4569294593798059</v>
      </c>
      <c r="AG28" s="39"/>
      <c r="AH28" s="26">
        <f t="shared" si="22"/>
        <v>75.001000000000005</v>
      </c>
      <c r="AI28" s="203">
        <v>2.7507868082076732E-2</v>
      </c>
      <c r="AJ28" s="203">
        <v>3.4854409188927057E-2</v>
      </c>
      <c r="AK28" s="203">
        <v>5.4925532752735408E-2</v>
      </c>
      <c r="AL28" s="203">
        <v>8.2343197423394104E-2</v>
      </c>
      <c r="AM28" s="203">
        <v>0.10976086209405277</v>
      </c>
      <c r="AN28" s="203">
        <v>0.12983198565786117</v>
      </c>
      <c r="AO28" s="203">
        <v>0.13717852676471146</v>
      </c>
      <c r="AP28" s="203">
        <v>0.12983198565786117</v>
      </c>
      <c r="AQ28" s="203">
        <v>0.10976086209405279</v>
      </c>
      <c r="AR28" s="203">
        <v>8.2343197423394118E-2</v>
      </c>
      <c r="AS28" s="203">
        <v>5.4925532752735408E-2</v>
      </c>
      <c r="AT28" s="203">
        <v>3.4854409188927064E-2</v>
      </c>
      <c r="AU28" s="203">
        <v>2.7507868082076732E-2</v>
      </c>
    </row>
    <row r="29" spans="1:71">
      <c r="A29" s="8"/>
      <c r="B29" s="80">
        <f t="shared" si="26"/>
        <v>52.501000000000005</v>
      </c>
      <c r="C29" s="388">
        <f t="shared" ca="1" si="24"/>
        <v>190.01220408050813</v>
      </c>
      <c r="D29" s="388">
        <f t="shared" ca="1" si="24"/>
        <v>180.90882453938605</v>
      </c>
      <c r="E29" s="388">
        <f t="shared" ca="1" si="24"/>
        <v>155.06723528954467</v>
      </c>
      <c r="F29" s="388">
        <f t="shared" ca="1" si="24"/>
        <v>116.97031524848219</v>
      </c>
      <c r="G29" s="388">
        <f t="shared" ca="1" si="24"/>
        <v>74.055011727845852</v>
      </c>
      <c r="H29" s="388">
        <f t="shared" ca="1" si="24"/>
        <v>35.678604485238331</v>
      </c>
      <c r="I29" s="388">
        <f t="shared" ca="1" si="24"/>
        <v>10.372063955108144</v>
      </c>
      <c r="J29" s="388">
        <f t="shared" ca="1" si="24"/>
        <v>2.2975563083739137</v>
      </c>
      <c r="K29" s="388">
        <f t="shared" ca="1" si="24"/>
        <v>9.6130687987151511</v>
      </c>
      <c r="L29" s="388">
        <f t="shared" ca="1" si="24"/>
        <v>26.094056306972934</v>
      </c>
      <c r="M29" s="388">
        <f t="shared" ca="1" si="24"/>
        <v>44.268982244578858</v>
      </c>
      <c r="N29" s="388">
        <f t="shared" ca="1" si="24"/>
        <v>57.839404553386245</v>
      </c>
      <c r="O29" s="388">
        <f t="shared" ca="1" si="24"/>
        <v>62.812494941435524</v>
      </c>
      <c r="P29" s="85">
        <f t="shared" ca="1" si="27"/>
        <v>190.01220408050813</v>
      </c>
      <c r="R29" s="116">
        <f t="shared" ca="1" si="25"/>
        <v>1</v>
      </c>
      <c r="S29" s="26">
        <f t="shared" si="20"/>
        <v>82.501000000000005</v>
      </c>
      <c r="T29" s="388">
        <f t="shared" ca="1" si="21"/>
        <v>1.2049296450911777</v>
      </c>
      <c r="U29" s="388">
        <f t="shared" ca="1" si="19"/>
        <v>2.3952441902230936</v>
      </c>
      <c r="V29" s="388">
        <f t="shared" ca="1" si="19"/>
        <v>5.647244004511724</v>
      </c>
      <c r="W29" s="388">
        <f t="shared" ca="1" si="19"/>
        <v>10.089558363932273</v>
      </c>
      <c r="X29" s="388">
        <f t="shared" ca="1" si="19"/>
        <v>14.531872723352818</v>
      </c>
      <c r="Y29" s="388">
        <f t="shared" ca="1" si="19"/>
        <v>17.78387253764145</v>
      </c>
      <c r="Z29" s="388">
        <f t="shared" ca="1" si="19"/>
        <v>18.974187082773369</v>
      </c>
      <c r="AA29" s="388">
        <f t="shared" ca="1" si="19"/>
        <v>17.78387253764145</v>
      </c>
      <c r="AB29" s="388">
        <f t="shared" ca="1" si="19"/>
        <v>14.531872723352821</v>
      </c>
      <c r="AC29" s="388">
        <f t="shared" ca="1" si="19"/>
        <v>10.089558363932275</v>
      </c>
      <c r="AD29" s="388">
        <f t="shared" ca="1" si="19"/>
        <v>5.647244004511724</v>
      </c>
      <c r="AE29" s="388">
        <f t="shared" ca="1" si="19"/>
        <v>2.3952441902230959</v>
      </c>
      <c r="AF29" s="388">
        <f t="shared" ca="1" si="19"/>
        <v>1.2049296450911777</v>
      </c>
      <c r="AG29" s="39"/>
      <c r="AH29" s="26">
        <f t="shared" si="22"/>
        <v>82.501000000000005</v>
      </c>
      <c r="AI29" s="203">
        <v>7.4367445182683851E-3</v>
      </c>
      <c r="AJ29" s="203">
        <v>1.4783285625118705E-2</v>
      </c>
      <c r="AK29" s="203">
        <v>3.4854409188927064E-2</v>
      </c>
      <c r="AL29" s="203">
        <v>6.2272073859585754E-2</v>
      </c>
      <c r="AM29" s="203">
        <v>8.9689738530244423E-2</v>
      </c>
      <c r="AN29" s="203">
        <v>0.10976086209405279</v>
      </c>
      <c r="AO29" s="203">
        <v>0.11710740320090313</v>
      </c>
      <c r="AP29" s="203">
        <v>0.10976086209405279</v>
      </c>
      <c r="AQ29" s="203">
        <v>8.9689738530244451E-2</v>
      </c>
      <c r="AR29" s="203">
        <v>6.2272073859585768E-2</v>
      </c>
      <c r="AS29" s="203">
        <v>3.4854409188927064E-2</v>
      </c>
      <c r="AT29" s="203">
        <v>1.4783285625118719E-2</v>
      </c>
      <c r="AU29" s="203">
        <v>7.4367445182683851E-3</v>
      </c>
    </row>
    <row r="30" spans="1:71">
      <c r="A30" s="8"/>
      <c r="B30" s="80">
        <f t="shared" si="26"/>
        <v>60.001000000000005</v>
      </c>
      <c r="C30" s="388">
        <f t="shared" ca="1" si="24"/>
        <v>279.08440951190801</v>
      </c>
      <c r="D30" s="388">
        <f t="shared" ca="1" si="24"/>
        <v>267.66456678927187</v>
      </c>
      <c r="E30" s="388">
        <f t="shared" ca="1" si="24"/>
        <v>234.99166170352402</v>
      </c>
      <c r="F30" s="388">
        <f t="shared" ca="1" si="24"/>
        <v>185.99215854125444</v>
      </c>
      <c r="G30" s="388">
        <f t="shared" ca="1" si="24"/>
        <v>129.02569993472312</v>
      </c>
      <c r="H30" s="388">
        <f t="shared" ca="1" si="24"/>
        <v>74.793821416254389</v>
      </c>
      <c r="I30" s="388">
        <f t="shared" ca="1" si="24"/>
        <v>33.223623742980919</v>
      </c>
      <c r="J30" s="388">
        <f t="shared" ca="1" si="24"/>
        <v>9.6130687987151635</v>
      </c>
      <c r="K30" s="388">
        <f t="shared" ca="1" si="24"/>
        <v>3.028438915646694</v>
      </c>
      <c r="L30" s="388">
        <f t="shared" ca="1" si="24"/>
        <v>8.0168430746659478</v>
      </c>
      <c r="M30" s="388">
        <f t="shared" ca="1" si="24"/>
        <v>17.682510689252126</v>
      </c>
      <c r="N30" s="388">
        <f t="shared" ca="1" si="24"/>
        <v>26.057264213370498</v>
      </c>
      <c r="O30" s="388">
        <f t="shared" ca="1" si="24"/>
        <v>29.287205552066911</v>
      </c>
      <c r="P30" s="85">
        <f t="shared" ca="1" si="27"/>
        <v>279.08440951190801</v>
      </c>
      <c r="R30" s="116">
        <f t="shared" ca="1" si="25"/>
        <v>1</v>
      </c>
      <c r="S30" s="26">
        <f t="shared" si="20"/>
        <v>90.001000000000005</v>
      </c>
      <c r="T30" s="388">
        <f t="shared" ca="1" si="21"/>
        <v>1.4615099959259588E-2</v>
      </c>
      <c r="U30" s="388">
        <f t="shared" ca="1" si="19"/>
        <v>1.2049296450911753</v>
      </c>
      <c r="V30" s="388">
        <f t="shared" ca="1" si="19"/>
        <v>4.4569294593798059</v>
      </c>
      <c r="W30" s="388">
        <f t="shared" ca="1" si="19"/>
        <v>8.899243818800354</v>
      </c>
      <c r="X30" s="388">
        <f t="shared" ca="1" si="19"/>
        <v>13.341558178220902</v>
      </c>
      <c r="Y30" s="388">
        <f t="shared" ca="1" si="19"/>
        <v>16.593557992509535</v>
      </c>
      <c r="Z30" s="388">
        <f t="shared" ca="1" si="19"/>
        <v>17.783872537641447</v>
      </c>
      <c r="AA30" s="388">
        <f t="shared" ca="1" si="19"/>
        <v>16.593557992509535</v>
      </c>
      <c r="AB30" s="388">
        <f t="shared" ca="1" si="19"/>
        <v>13.341558178220906</v>
      </c>
      <c r="AC30" s="388">
        <f t="shared" ca="1" si="19"/>
        <v>8.8992438188003558</v>
      </c>
      <c r="AD30" s="388">
        <f t="shared" ca="1" si="19"/>
        <v>4.4569294593798059</v>
      </c>
      <c r="AE30" s="388">
        <f t="shared" ca="1" si="19"/>
        <v>1.2049296450911777</v>
      </c>
      <c r="AF30" s="388">
        <f t="shared" ca="1" si="19"/>
        <v>1.4615099959259588E-2</v>
      </c>
      <c r="AG30" s="39"/>
      <c r="AH30" s="26">
        <f t="shared" si="22"/>
        <v>90.001000000000005</v>
      </c>
      <c r="AI30" s="203">
        <v>9.0203411418053126E-5</v>
      </c>
      <c r="AJ30" s="203">
        <v>7.4367445182683704E-3</v>
      </c>
      <c r="AK30" s="203">
        <v>2.7507868082076732E-2</v>
      </c>
      <c r="AL30" s="203">
        <v>5.4925532752735422E-2</v>
      </c>
      <c r="AM30" s="203">
        <v>8.2343197423394104E-2</v>
      </c>
      <c r="AN30" s="203">
        <v>0.10241432098720248</v>
      </c>
      <c r="AO30" s="203">
        <v>0.10976086209405278</v>
      </c>
      <c r="AP30" s="203">
        <v>0.10241432098720248</v>
      </c>
      <c r="AQ30" s="203">
        <v>8.2343197423394132E-2</v>
      </c>
      <c r="AR30" s="203">
        <v>5.4925532752735429E-2</v>
      </c>
      <c r="AS30" s="203">
        <v>2.7507868082076732E-2</v>
      </c>
      <c r="AT30" s="203">
        <v>7.4367445182683851E-3</v>
      </c>
      <c r="AU30" s="203">
        <v>9.0203411418053126E-5</v>
      </c>
    </row>
    <row r="31" spans="1:71">
      <c r="A31" s="8"/>
      <c r="B31" s="80">
        <f t="shared" si="26"/>
        <v>67.501000000000005</v>
      </c>
      <c r="C31" s="388">
        <f t="shared" ca="1" si="24"/>
        <v>226.23841785216939</v>
      </c>
      <c r="D31" s="388">
        <f t="shared" ca="1" si="24"/>
        <v>249.47552092332515</v>
      </c>
      <c r="E31" s="388">
        <f t="shared" ca="1" si="24"/>
        <v>304.47780191005273</v>
      </c>
      <c r="F31" s="388">
        <f t="shared" ca="1" si="24"/>
        <v>256.54020368821011</v>
      </c>
      <c r="G31" s="388">
        <f t="shared" ca="1" si="24"/>
        <v>186.69233540111654</v>
      </c>
      <c r="H31" s="388">
        <f t="shared" ca="1" si="24"/>
        <v>118.37053123346794</v>
      </c>
      <c r="I31" s="388">
        <f t="shared" ca="1" si="24"/>
        <v>62.776509075626556</v>
      </c>
      <c r="J31" s="388">
        <f t="shared" ca="1" si="24"/>
        <v>26.094056306972934</v>
      </c>
      <c r="K31" s="388">
        <f t="shared" ca="1" si="24"/>
        <v>8.0168430746659656</v>
      </c>
      <c r="L31" s="388">
        <f t="shared" ca="1" si="24"/>
        <v>3.605979073183045</v>
      </c>
      <c r="M31" s="388">
        <f t="shared" ca="1" si="24"/>
        <v>6.3509370416001367</v>
      </c>
      <c r="N31" s="388">
        <f t="shared" ca="1" si="24"/>
        <v>10.509131282411165</v>
      </c>
      <c r="O31" s="388">
        <f t="shared" ca="1" si="24"/>
        <v>12.325215392277867</v>
      </c>
      <c r="P31" s="85">
        <f t="shared" ca="1" si="27"/>
        <v>304.47780191005273</v>
      </c>
      <c r="R31" s="116">
        <f t="shared" ca="1" si="25"/>
        <v>3</v>
      </c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H31" s="1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</row>
    <row r="32" spans="1:71">
      <c r="A32" s="8"/>
      <c r="B32" s="80">
        <f t="shared" si="26"/>
        <v>75.001000000000005</v>
      </c>
      <c r="C32" s="388">
        <f t="shared" ca="1" si="24"/>
        <v>124.0513793974899</v>
      </c>
      <c r="D32" s="388">
        <f t="shared" ca="1" si="24"/>
        <v>154.46135378538983</v>
      </c>
      <c r="E32" s="388">
        <f t="shared" ca="1" si="24"/>
        <v>228.55929298997205</v>
      </c>
      <c r="F32" s="388">
        <f t="shared" ca="1" si="24"/>
        <v>302.62321806437069</v>
      </c>
      <c r="G32" s="388">
        <f t="shared" ca="1" si="24"/>
        <v>236.26250254445202</v>
      </c>
      <c r="H32" s="388">
        <f t="shared" ca="1" si="24"/>
        <v>156.98366055153167</v>
      </c>
      <c r="I32" s="388">
        <f t="shared" ca="1" si="24"/>
        <v>90.728905925737692</v>
      </c>
      <c r="J32" s="388">
        <f t="shared" ca="1" si="24"/>
        <v>44.268982244578865</v>
      </c>
      <c r="K32" s="388">
        <f t="shared" ca="1" si="24"/>
        <v>17.682510689252126</v>
      </c>
      <c r="L32" s="388">
        <f t="shared" ca="1" si="24"/>
        <v>6.3509370416001323</v>
      </c>
      <c r="M32" s="388">
        <f t="shared" ca="1" si="24"/>
        <v>4.0122869572036324</v>
      </c>
      <c r="N32" s="388">
        <f t="shared" ca="1" si="24"/>
        <v>5.0750668135049173</v>
      </c>
      <c r="O32" s="388">
        <f t="shared" ca="1" si="24"/>
        <v>5.853203199982711</v>
      </c>
      <c r="P32" s="85">
        <f t="shared" ca="1" si="27"/>
        <v>302.62321806437069</v>
      </c>
      <c r="R32" s="116">
        <f t="shared" ca="1" si="25"/>
        <v>4</v>
      </c>
      <c r="S32" s="24" t="s">
        <v>173</v>
      </c>
      <c r="T32" s="26">
        <f>T2</f>
        <v>1E-3</v>
      </c>
      <c r="U32" s="26">
        <f t="shared" ref="U32:AF32" si="28">U2</f>
        <v>7.5010000000000003</v>
      </c>
      <c r="V32" s="26">
        <f t="shared" si="28"/>
        <v>15.001000000000001</v>
      </c>
      <c r="W32" s="26">
        <f t="shared" si="28"/>
        <v>22.501000000000001</v>
      </c>
      <c r="X32" s="26">
        <f t="shared" si="28"/>
        <v>30.001000000000001</v>
      </c>
      <c r="Y32" s="26">
        <f t="shared" si="28"/>
        <v>37.501000000000005</v>
      </c>
      <c r="Z32" s="26">
        <f t="shared" si="28"/>
        <v>45.001000000000005</v>
      </c>
      <c r="AA32" s="26">
        <f t="shared" si="28"/>
        <v>52.501000000000005</v>
      </c>
      <c r="AB32" s="26">
        <f t="shared" si="28"/>
        <v>60.001000000000005</v>
      </c>
      <c r="AC32" s="26">
        <f t="shared" si="28"/>
        <v>67.501000000000005</v>
      </c>
      <c r="AD32" s="26">
        <f t="shared" si="28"/>
        <v>75.001000000000005</v>
      </c>
      <c r="AE32" s="26">
        <f t="shared" si="28"/>
        <v>82.501000000000005</v>
      </c>
      <c r="AF32" s="26">
        <f t="shared" si="28"/>
        <v>90.001000000000005</v>
      </c>
      <c r="AG32" s="271">
        <f ca="1">INDEX(T33:AF45,$R$19,$R$20)</f>
        <v>52.126947308600755</v>
      </c>
      <c r="AH32" s="24" t="s">
        <v>173</v>
      </c>
      <c r="AI32" s="26">
        <f>AI2</f>
        <v>1E-3</v>
      </c>
      <c r="AJ32" s="26">
        <f t="shared" ref="AJ32:AU32" si="29">AJ2</f>
        <v>7.5010000000000003</v>
      </c>
      <c r="AK32" s="26">
        <f t="shared" si="29"/>
        <v>15.001000000000001</v>
      </c>
      <c r="AL32" s="26">
        <f t="shared" si="29"/>
        <v>22.501000000000001</v>
      </c>
      <c r="AM32" s="26">
        <f t="shared" si="29"/>
        <v>30.001000000000001</v>
      </c>
      <c r="AN32" s="26">
        <f t="shared" si="29"/>
        <v>37.501000000000005</v>
      </c>
      <c r="AO32" s="26">
        <f t="shared" si="29"/>
        <v>45.001000000000005</v>
      </c>
      <c r="AP32" s="26">
        <f t="shared" si="29"/>
        <v>52.501000000000005</v>
      </c>
      <c r="AQ32" s="26">
        <f t="shared" si="29"/>
        <v>60.001000000000005</v>
      </c>
      <c r="AR32" s="26">
        <f t="shared" si="29"/>
        <v>67.501000000000005</v>
      </c>
      <c r="AS32" s="26">
        <f t="shared" si="29"/>
        <v>75.001000000000005</v>
      </c>
      <c r="AT32" s="26">
        <f t="shared" si="29"/>
        <v>82.501000000000005</v>
      </c>
      <c r="AU32" s="26">
        <f t="shared" si="29"/>
        <v>90.001000000000005</v>
      </c>
    </row>
    <row r="33" spans="1:47">
      <c r="A33" s="8"/>
      <c r="B33" s="80">
        <f t="shared" si="26"/>
        <v>82.501000000000005</v>
      </c>
      <c r="C33" s="388">
        <f t="shared" ca="1" si="24"/>
        <v>34.50825478875916</v>
      </c>
      <c r="D33" s="388">
        <f t="shared" ca="1" si="24"/>
        <v>68.142427066091201</v>
      </c>
      <c r="E33" s="388">
        <f t="shared" ca="1" si="24"/>
        <v>154.47647487992128</v>
      </c>
      <c r="F33" s="388">
        <f t="shared" ca="1" si="24"/>
        <v>249.69701078162822</v>
      </c>
      <c r="G33" s="388">
        <f t="shared" ca="1" si="24"/>
        <v>269.30427198600739</v>
      </c>
      <c r="H33" s="388">
        <f t="shared" ca="1" si="24"/>
        <v>183.14984166712577</v>
      </c>
      <c r="I33" s="388">
        <f t="shared" ca="1" si="24"/>
        <v>110.29769722305373</v>
      </c>
      <c r="J33" s="388">
        <f t="shared" ca="1" si="24"/>
        <v>57.839404553386245</v>
      </c>
      <c r="K33" s="388">
        <f t="shared" ca="1" si="24"/>
        <v>26.057264213370498</v>
      </c>
      <c r="L33" s="388">
        <f t="shared" ca="1" si="24"/>
        <v>10.509131282411165</v>
      </c>
      <c r="M33" s="388">
        <f t="shared" ca="1" si="24"/>
        <v>5.0750668135049182</v>
      </c>
      <c r="N33" s="388">
        <f t="shared" ca="1" si="24"/>
        <v>4.2527710705260588</v>
      </c>
      <c r="O33" s="388">
        <f t="shared" ca="1" si="24"/>
        <v>4.3986509086429209</v>
      </c>
      <c r="P33" s="85">
        <f t="shared" ca="1" si="27"/>
        <v>269.30427198600739</v>
      </c>
      <c r="R33" s="116">
        <f t="shared" ca="1" si="25"/>
        <v>5</v>
      </c>
      <c r="S33" s="26">
        <f>S3</f>
        <v>1E-3</v>
      </c>
      <c r="T33" s="388">
        <f ca="1">$B$2*AI33</f>
        <v>2.4592469301212488E-2</v>
      </c>
      <c r="U33" s="388">
        <f t="shared" ref="U33:AF45" ca="1" si="30">$B$2*AJ33</f>
        <v>4.5223453461000269E-2</v>
      </c>
      <c r="V33" s="388">
        <f t="shared" ca="1" si="30"/>
        <v>0.3435362904083335</v>
      </c>
      <c r="W33" s="388">
        <f t="shared" ca="1" si="30"/>
        <v>1.5489537641553577</v>
      </c>
      <c r="X33" s="388">
        <f t="shared" ca="1" si="30"/>
        <v>4.466906828721755</v>
      </c>
      <c r="Y33" s="388">
        <f t="shared" ca="1" si="30"/>
        <v>9.7861199677117803</v>
      </c>
      <c r="Z33" s="389">
        <f t="shared" ca="1" si="30"/>
        <v>17.7938499069834</v>
      </c>
      <c r="AA33" s="390">
        <f t="shared" ca="1" si="30"/>
        <v>28.182208936518855</v>
      </c>
      <c r="AB33" s="388">
        <f t="shared" ca="1" si="30"/>
        <v>40.005421704086132</v>
      </c>
      <c r="AC33" s="388">
        <f t="shared" ca="1" si="30"/>
        <v>51.808003487493636</v>
      </c>
      <c r="AD33" s="388">
        <f t="shared" ca="1" si="30"/>
        <v>61.898049680081769</v>
      </c>
      <c r="AE33" s="388">
        <f t="shared" ca="1" si="30"/>
        <v>68.700362145606363</v>
      </c>
      <c r="AF33" s="388">
        <f t="shared" ca="1" si="30"/>
        <v>71.101622220029981</v>
      </c>
      <c r="AG33" s="39"/>
      <c r="AH33" s="26">
        <f>AH3</f>
        <v>1E-3</v>
      </c>
      <c r="AI33" s="203">
        <v>1.517830621991513E-4</v>
      </c>
      <c r="AJ33" s="203">
        <v>2.7911610523767138E-4</v>
      </c>
      <c r="AK33" s="203">
        <v>2.1202828189417714E-3</v>
      </c>
      <c r="AL33" s="203">
        <v>9.5600381827786098E-3</v>
      </c>
      <c r="AM33" s="203">
        <v>2.7569447732857806E-2</v>
      </c>
      <c r="AN33" s="203">
        <v>6.039927253967621E-2</v>
      </c>
      <c r="AO33" s="203">
        <v>0.10982244174483387</v>
      </c>
      <c r="AP33" s="203">
        <v>0.1739386931636922</v>
      </c>
      <c r="AQ33" s="203">
        <v>0.24691076509812726</v>
      </c>
      <c r="AR33" s="203">
        <v>0.3197555039895239</v>
      </c>
      <c r="AS33" s="203">
        <v>0.38203058869467821</v>
      </c>
      <c r="AT33" s="203">
        <v>0.42401400253599897</v>
      </c>
      <c r="AU33" s="203">
        <v>0.43883441779273813</v>
      </c>
    </row>
    <row r="34" spans="1:47">
      <c r="A34" s="8"/>
      <c r="B34" s="80">
        <f t="shared" si="26"/>
        <v>90.001000000000005</v>
      </c>
      <c r="C34" s="388">
        <f t="shared" ca="1" si="24"/>
        <v>0.41952096506369851</v>
      </c>
      <c r="D34" s="388">
        <f t="shared" ca="1" si="24"/>
        <v>34.508302045532488</v>
      </c>
      <c r="E34" s="388">
        <f t="shared" ca="1" si="24"/>
        <v>124.06141168329353</v>
      </c>
      <c r="F34" s="388">
        <f t="shared" ca="1" si="24"/>
        <v>226.41688895490705</v>
      </c>
      <c r="G34" s="388">
        <f t="shared" ca="1" si="24"/>
        <v>269.84481242759284</v>
      </c>
      <c r="H34" s="388">
        <f t="shared" ca="1" si="24"/>
        <v>192.36349120997352</v>
      </c>
      <c r="I34" s="388">
        <f t="shared" ca="1" si="24"/>
        <v>117.286535106268</v>
      </c>
      <c r="J34" s="388">
        <f t="shared" ca="1" si="24"/>
        <v>62.812494941435524</v>
      </c>
      <c r="K34" s="388">
        <f t="shared" ca="1" si="24"/>
        <v>29.287205552066911</v>
      </c>
      <c r="L34" s="388">
        <f t="shared" ca="1" si="24"/>
        <v>12.325215392277867</v>
      </c>
      <c r="M34" s="388">
        <f t="shared" ca="1" si="24"/>
        <v>5.853203199982711</v>
      </c>
      <c r="N34" s="388">
        <f t="shared" ca="1" si="24"/>
        <v>4.3986509086429209</v>
      </c>
      <c r="O34" s="388">
        <f t="shared" ca="1" si="24"/>
        <v>0.41756840994956218</v>
      </c>
      <c r="P34" s="85">
        <f t="shared" ca="1" si="27"/>
        <v>269.84481242759284</v>
      </c>
      <c r="R34" s="116">
        <f t="shared" ca="1" si="25"/>
        <v>5</v>
      </c>
      <c r="S34" s="26">
        <f t="shared" ref="S34:S45" si="31">S4</f>
        <v>7.5010000000000003</v>
      </c>
      <c r="T34" s="388">
        <f t="shared" ref="T34:T45" ca="1" si="32">$B$2*AI34</f>
        <v>4.5223453461000269E-2</v>
      </c>
      <c r="U34" s="388">
        <f t="shared" ca="1" si="30"/>
        <v>6.5854437620788062E-2</v>
      </c>
      <c r="V34" s="388">
        <f t="shared" ca="1" si="30"/>
        <v>0.36416727456812131</v>
      </c>
      <c r="W34" s="388">
        <f t="shared" ca="1" si="30"/>
        <v>1.5695847483151453</v>
      </c>
      <c r="X34" s="388">
        <f t="shared" ca="1" si="30"/>
        <v>4.4875378128815431</v>
      </c>
      <c r="Y34" s="388">
        <f t="shared" ca="1" si="30"/>
        <v>9.8067509518715692</v>
      </c>
      <c r="Z34" s="388">
        <f t="shared" ca="1" si="30"/>
        <v>17.814480891143191</v>
      </c>
      <c r="AA34" s="388">
        <f t="shared" ca="1" si="30"/>
        <v>28.202839920678649</v>
      </c>
      <c r="AB34" s="388">
        <f t="shared" ca="1" si="30"/>
        <v>40.026052688245926</v>
      </c>
      <c r="AC34" s="388">
        <f t="shared" ca="1" si="30"/>
        <v>51.828634471653423</v>
      </c>
      <c r="AD34" s="388">
        <f t="shared" ca="1" si="30"/>
        <v>61.918680664241549</v>
      </c>
      <c r="AE34" s="388">
        <f t="shared" ca="1" si="30"/>
        <v>68.720993129766143</v>
      </c>
      <c r="AF34" s="388">
        <f t="shared" ca="1" si="30"/>
        <v>71.122253204189761</v>
      </c>
      <c r="AG34" s="39"/>
      <c r="AH34" s="26">
        <f t="shared" ref="AH34:AH45" si="33">AH4</f>
        <v>7.5010000000000003</v>
      </c>
      <c r="AI34" s="203">
        <v>2.7911610523767138E-4</v>
      </c>
      <c r="AJ34" s="203">
        <v>4.0644914827619159E-4</v>
      </c>
      <c r="AK34" s="203">
        <v>2.2476158619802915E-3</v>
      </c>
      <c r="AL34" s="203">
        <v>9.6873712258171291E-3</v>
      </c>
      <c r="AM34" s="203">
        <v>2.7696780775896327E-2</v>
      </c>
      <c r="AN34" s="203">
        <v>6.0526605582714735E-2</v>
      </c>
      <c r="AO34" s="203">
        <v>0.10994977478787241</v>
      </c>
      <c r="AP34" s="203">
        <v>0.17406602620673076</v>
      </c>
      <c r="AQ34" s="203">
        <v>0.24703809814116581</v>
      </c>
      <c r="AR34" s="203">
        <v>0.31988283703256243</v>
      </c>
      <c r="AS34" s="203">
        <v>0.38215792173771668</v>
      </c>
      <c r="AT34" s="203">
        <v>0.42414133557903749</v>
      </c>
      <c r="AU34" s="203">
        <v>0.43896175083577665</v>
      </c>
    </row>
    <row r="35" spans="1:47">
      <c r="A35" s="8"/>
      <c r="B35" s="219" t="s">
        <v>69</v>
      </c>
      <c r="C35" s="220">
        <f t="shared" ref="C35:O35" ca="1" si="34">MAX(C22:C28)</f>
        <v>114.45004003111796</v>
      </c>
      <c r="D35" s="220">
        <f t="shared" ca="1" si="34"/>
        <v>107.55301421559189</v>
      </c>
      <c r="E35" s="220">
        <f t="shared" ca="1" si="34"/>
        <v>88.257117315198315</v>
      </c>
      <c r="F35" s="220">
        <f t="shared" ca="1" si="34"/>
        <v>60.748167075493612</v>
      </c>
      <c r="G35" s="220">
        <f t="shared" ca="1" si="34"/>
        <v>31.784482934854488</v>
      </c>
      <c r="H35" s="220">
        <f t="shared" ca="1" si="34"/>
        <v>59.58844333206838</v>
      </c>
      <c r="I35" s="220">
        <f t="shared" ca="1" si="34"/>
        <v>114.45004003111796</v>
      </c>
      <c r="J35" s="220">
        <f t="shared" ca="1" si="34"/>
        <v>190.01220408050813</v>
      </c>
      <c r="K35" s="220">
        <f t="shared" ca="1" si="34"/>
        <v>279.08440951190795</v>
      </c>
      <c r="L35" s="220">
        <f t="shared" ca="1" si="34"/>
        <v>304.47780191005273</v>
      </c>
      <c r="M35" s="220">
        <f t="shared" ca="1" si="34"/>
        <v>302.62321806437069</v>
      </c>
      <c r="N35" s="220">
        <f t="shared" ca="1" si="34"/>
        <v>269.30427198600739</v>
      </c>
      <c r="O35" s="220">
        <f t="shared" ca="1" si="34"/>
        <v>269.84481242759284</v>
      </c>
      <c r="P35" s="221">
        <f ca="1">MAX(P22:P34)</f>
        <v>304.47780191005273</v>
      </c>
      <c r="Q35" s="222" t="s">
        <v>174</v>
      </c>
      <c r="R35" s="223"/>
      <c r="S35" s="26">
        <f t="shared" si="31"/>
        <v>15.001000000000001</v>
      </c>
      <c r="T35" s="388">
        <f t="shared" ca="1" si="32"/>
        <v>0.3435362904083335</v>
      </c>
      <c r="U35" s="388">
        <f t="shared" ca="1" si="30"/>
        <v>0.36416727456812131</v>
      </c>
      <c r="V35" s="388">
        <f t="shared" ca="1" si="30"/>
        <v>0.66248011151545461</v>
      </c>
      <c r="W35" s="388">
        <f t="shared" ca="1" si="30"/>
        <v>1.8678975852624788</v>
      </c>
      <c r="X35" s="388">
        <f t="shared" ca="1" si="30"/>
        <v>4.7858506498288751</v>
      </c>
      <c r="Y35" s="388">
        <f t="shared" ca="1" si="30"/>
        <v>10.105063788818903</v>
      </c>
      <c r="Z35" s="388">
        <f t="shared" ca="1" si="30"/>
        <v>18.112793728090523</v>
      </c>
      <c r="AA35" s="388">
        <f t="shared" ca="1" si="30"/>
        <v>28.501152757625981</v>
      </c>
      <c r="AB35" s="388">
        <f t="shared" ca="1" si="30"/>
        <v>40.324365525193251</v>
      </c>
      <c r="AC35" s="391">
        <f t="shared" ca="1" si="30"/>
        <v>52.126947308600755</v>
      </c>
      <c r="AD35" s="388">
        <f t="shared" ca="1" si="30"/>
        <v>62.216993501188902</v>
      </c>
      <c r="AE35" s="388">
        <f t="shared" ca="1" si="30"/>
        <v>69.019305966713489</v>
      </c>
      <c r="AF35" s="388">
        <f t="shared" ca="1" si="30"/>
        <v>71.420566041137093</v>
      </c>
      <c r="AG35" s="39"/>
      <c r="AH35" s="26">
        <f t="shared" si="33"/>
        <v>15.001000000000001</v>
      </c>
      <c r="AI35" s="203">
        <v>2.1202828189417714E-3</v>
      </c>
      <c r="AJ35" s="203">
        <v>2.2476158619802915E-3</v>
      </c>
      <c r="AK35" s="203">
        <v>4.0887825756843917E-3</v>
      </c>
      <c r="AL35" s="203">
        <v>1.152853793952123E-2</v>
      </c>
      <c r="AM35" s="203">
        <v>2.9537947489600421E-2</v>
      </c>
      <c r="AN35" s="203">
        <v>6.2367772296418843E-2</v>
      </c>
      <c r="AO35" s="203">
        <v>0.11179094150157651</v>
      </c>
      <c r="AP35" s="203">
        <v>0.17590719292043486</v>
      </c>
      <c r="AQ35" s="203">
        <v>0.24887926485486989</v>
      </c>
      <c r="AR35" s="203">
        <v>0.32172400374626653</v>
      </c>
      <c r="AS35" s="203">
        <v>0.38399908845142089</v>
      </c>
      <c r="AT35" s="203">
        <v>0.42598250229274165</v>
      </c>
      <c r="AU35" s="203">
        <v>0.44080291754948075</v>
      </c>
    </row>
    <row r="36" spans="1:47">
      <c r="A36" s="8"/>
      <c r="J36" s="215" t="s">
        <v>70</v>
      </c>
      <c r="K36" s="218" t="s">
        <v>72</v>
      </c>
      <c r="L36" s="217" t="s">
        <v>71</v>
      </c>
      <c r="M36" s="1" t="s">
        <v>240</v>
      </c>
      <c r="N36" s="279">
        <f ca="1">L25/P35</f>
        <v>0.84255798642423185</v>
      </c>
      <c r="O36" s="1"/>
      <c r="P36" s="179">
        <f ca="1">P35/L25</f>
        <v>1.1868619324872145</v>
      </c>
      <c r="Q36" t="s">
        <v>220</v>
      </c>
      <c r="R36" s="274">
        <f ca="1">0.62*N36</f>
        <v>0.5223859515830237</v>
      </c>
      <c r="S36" s="26">
        <f t="shared" si="31"/>
        <v>22.501000000000001</v>
      </c>
      <c r="T36" s="388">
        <f t="shared" ca="1" si="32"/>
        <v>1.5489537641553577</v>
      </c>
      <c r="U36" s="388">
        <f t="shared" ca="1" si="30"/>
        <v>1.5695847483151453</v>
      </c>
      <c r="V36" s="388">
        <f t="shared" ca="1" si="30"/>
        <v>1.8678975852624788</v>
      </c>
      <c r="W36" s="388">
        <f t="shared" ca="1" si="30"/>
        <v>3.0733150590095031</v>
      </c>
      <c r="X36" s="388">
        <f t="shared" ca="1" si="30"/>
        <v>5.9912681235758996</v>
      </c>
      <c r="Y36" s="388">
        <f t="shared" ca="1" si="30"/>
        <v>11.310481262565927</v>
      </c>
      <c r="Z36" s="388">
        <f t="shared" ca="1" si="30"/>
        <v>19.318211201837546</v>
      </c>
      <c r="AA36" s="388">
        <f t="shared" ca="1" si="30"/>
        <v>29.706570231373011</v>
      </c>
      <c r="AB36" s="392">
        <f t="shared" ca="1" si="30"/>
        <v>41.529782998940277</v>
      </c>
      <c r="AC36" s="390">
        <f t="shared" ca="1" si="30"/>
        <v>53.332364782347781</v>
      </c>
      <c r="AD36" s="388">
        <f t="shared" ca="1" si="30"/>
        <v>63.422410974935914</v>
      </c>
      <c r="AE36" s="388">
        <f t="shared" ca="1" si="30"/>
        <v>70.224723440460508</v>
      </c>
      <c r="AF36" s="388">
        <f t="shared" ca="1" si="30"/>
        <v>72.625983514884126</v>
      </c>
      <c r="AG36" s="39"/>
      <c r="AH36" s="26">
        <f t="shared" si="33"/>
        <v>22.501000000000001</v>
      </c>
      <c r="AI36" s="203">
        <v>9.5600381827786098E-3</v>
      </c>
      <c r="AJ36" s="203">
        <v>9.6873712258171291E-3</v>
      </c>
      <c r="AK36" s="203">
        <v>1.152853793952123E-2</v>
      </c>
      <c r="AL36" s="203">
        <v>1.8968293303358068E-2</v>
      </c>
      <c r="AM36" s="203">
        <v>3.697770285343726E-2</v>
      </c>
      <c r="AN36" s="203">
        <v>6.9807527660255678E-2</v>
      </c>
      <c r="AO36" s="203">
        <v>0.11923069686541334</v>
      </c>
      <c r="AP36" s="203">
        <v>0.18334694828427173</v>
      </c>
      <c r="AQ36" s="203">
        <v>0.25631902021870673</v>
      </c>
      <c r="AR36" s="203">
        <v>0.32916375911010337</v>
      </c>
      <c r="AS36" s="203">
        <v>0.39143884381525768</v>
      </c>
      <c r="AT36" s="203">
        <v>0.43342225765657844</v>
      </c>
      <c r="AU36" s="203">
        <v>0.4482426729133176</v>
      </c>
    </row>
    <row r="37" spans="1:47">
      <c r="B37" s="67" t="s">
        <v>73</v>
      </c>
      <c r="C37" s="393">
        <f t="shared" ref="C37:O37" si="35">C21</f>
        <v>1E-3</v>
      </c>
      <c r="D37" s="393">
        <f t="shared" si="35"/>
        <v>7.5010000000000003</v>
      </c>
      <c r="E37" s="393">
        <f t="shared" si="35"/>
        <v>15.001000000000001</v>
      </c>
      <c r="F37" s="393">
        <f t="shared" si="35"/>
        <v>22.501000000000001</v>
      </c>
      <c r="G37" s="393">
        <f t="shared" si="35"/>
        <v>30.001000000000001</v>
      </c>
      <c r="H37" s="393">
        <f t="shared" si="35"/>
        <v>37.501000000000005</v>
      </c>
      <c r="I37" s="393">
        <f t="shared" si="35"/>
        <v>45.001000000000005</v>
      </c>
      <c r="J37" s="394">
        <f t="shared" si="35"/>
        <v>52.501000000000005</v>
      </c>
      <c r="K37" s="395">
        <f t="shared" si="35"/>
        <v>60.001000000000005</v>
      </c>
      <c r="L37" s="393">
        <f t="shared" si="35"/>
        <v>67.501000000000005</v>
      </c>
      <c r="M37" s="393">
        <f t="shared" si="35"/>
        <v>75.001000000000005</v>
      </c>
      <c r="N37" s="393">
        <f t="shared" si="35"/>
        <v>82.501000000000005</v>
      </c>
      <c r="O37" s="393">
        <f t="shared" si="35"/>
        <v>90.001000000000005</v>
      </c>
      <c r="P37" s="1" t="s">
        <v>69</v>
      </c>
      <c r="S37" s="26">
        <f t="shared" si="31"/>
        <v>30.001000000000001</v>
      </c>
      <c r="T37" s="388">
        <f t="shared" ca="1" si="32"/>
        <v>4.466906828721755</v>
      </c>
      <c r="U37" s="388">
        <f t="shared" ca="1" si="30"/>
        <v>4.4875378128815431</v>
      </c>
      <c r="V37" s="388">
        <f t="shared" ca="1" si="30"/>
        <v>4.7858506498288751</v>
      </c>
      <c r="W37" s="388">
        <f t="shared" ca="1" si="30"/>
        <v>5.9912681235758996</v>
      </c>
      <c r="X37" s="388">
        <f t="shared" ca="1" si="30"/>
        <v>8.9092211881422969</v>
      </c>
      <c r="Y37" s="388">
        <f t="shared" ca="1" si="30"/>
        <v>14.228434327132325</v>
      </c>
      <c r="Z37" s="388">
        <f t="shared" ca="1" si="30"/>
        <v>22.236164266403943</v>
      </c>
      <c r="AA37" s="389">
        <f t="shared" ca="1" si="30"/>
        <v>32.624523295939404</v>
      </c>
      <c r="AB37" s="390">
        <f t="shared" ca="1" si="30"/>
        <v>44.447736063506674</v>
      </c>
      <c r="AC37" s="388">
        <f t="shared" ca="1" si="30"/>
        <v>56.250317846914186</v>
      </c>
      <c r="AD37" s="388">
        <f t="shared" ca="1" si="30"/>
        <v>66.340364039502305</v>
      </c>
      <c r="AE37" s="388">
        <f t="shared" ca="1" si="30"/>
        <v>73.142676505026913</v>
      </c>
      <c r="AF37" s="388">
        <f t="shared" ca="1" si="30"/>
        <v>75.543936579450516</v>
      </c>
      <c r="AG37" s="39"/>
      <c r="AH37" s="26">
        <f t="shared" si="33"/>
        <v>30.001000000000001</v>
      </c>
      <c r="AI37" s="203">
        <v>2.7569447732857806E-2</v>
      </c>
      <c r="AJ37" s="203">
        <v>2.7696780775896327E-2</v>
      </c>
      <c r="AK37" s="203">
        <v>2.9537947489600421E-2</v>
      </c>
      <c r="AL37" s="203">
        <v>3.697770285343726E-2</v>
      </c>
      <c r="AM37" s="203">
        <v>5.4987112403516454E-2</v>
      </c>
      <c r="AN37" s="203">
        <v>8.7816937210334872E-2</v>
      </c>
      <c r="AO37" s="203">
        <v>0.13724010641549253</v>
      </c>
      <c r="AP37" s="203">
        <v>0.20135635783435091</v>
      </c>
      <c r="AQ37" s="203">
        <v>0.27432842976878591</v>
      </c>
      <c r="AR37" s="203">
        <v>0.34717316866018261</v>
      </c>
      <c r="AS37" s="203">
        <v>0.4094482533653368</v>
      </c>
      <c r="AT37" s="203">
        <v>0.45143166720665767</v>
      </c>
      <c r="AU37" s="203">
        <v>0.46625208246339678</v>
      </c>
    </row>
    <row r="38" spans="1:47">
      <c r="A38" s="68"/>
      <c r="B38" s="80">
        <f t="shared" ref="B38:B50" si="36">B22</f>
        <v>1E-3</v>
      </c>
      <c r="C38" s="396">
        <v>0</v>
      </c>
      <c r="D38" s="388">
        <f t="shared" ref="D38:O50" ca="1" si="37">U427*1000</f>
        <v>0.13156118401352149</v>
      </c>
      <c r="E38" s="388">
        <f t="shared" ca="1" si="37"/>
        <v>0.71666250969750789</v>
      </c>
      <c r="F38" s="388">
        <f t="shared" ca="1" si="37"/>
        <v>3.2179234659731017</v>
      </c>
      <c r="G38" s="388">
        <f t="shared" ca="1" si="37"/>
        <v>9.7560778609840408</v>
      </c>
      <c r="H38" s="388">
        <f t="shared" ca="1" si="37"/>
        <v>22.913724006669124</v>
      </c>
      <c r="I38" s="389">
        <f t="shared" ca="1" si="37"/>
        <v>45.226680219283807</v>
      </c>
      <c r="J38" s="390">
        <f t="shared" ca="1" si="37"/>
        <v>78.359150860663064</v>
      </c>
      <c r="K38" s="397">
        <f t="shared" ca="1" si="37"/>
        <v>107.60198290359762</v>
      </c>
      <c r="L38" s="388">
        <f t="shared" ca="1" si="37"/>
        <v>89.1567198667409</v>
      </c>
      <c r="M38" s="388">
        <f t="shared" ca="1" si="37"/>
        <v>54.210036003565442</v>
      </c>
      <c r="N38" s="388">
        <f t="shared" ca="1" si="37"/>
        <v>17.180962898137395</v>
      </c>
      <c r="O38" s="388">
        <f t="shared" ca="1" si="37"/>
        <v>0.22230243670218494</v>
      </c>
      <c r="P38" s="85">
        <f ca="1">MAX(C38:O38)</f>
        <v>107.60198290359762</v>
      </c>
      <c r="Q38" s="215" t="s">
        <v>70</v>
      </c>
      <c r="S38" s="26">
        <f t="shared" si="31"/>
        <v>37.501000000000005</v>
      </c>
      <c r="T38" s="388">
        <f t="shared" ca="1" si="32"/>
        <v>9.7861199677117803</v>
      </c>
      <c r="U38" s="388">
        <f t="shared" ca="1" si="30"/>
        <v>9.8067509518715692</v>
      </c>
      <c r="V38" s="388">
        <f t="shared" ca="1" si="30"/>
        <v>10.105063788818903</v>
      </c>
      <c r="W38" s="388">
        <f t="shared" ca="1" si="30"/>
        <v>11.310481262565927</v>
      </c>
      <c r="X38" s="388">
        <f t="shared" ca="1" si="30"/>
        <v>14.228434327132325</v>
      </c>
      <c r="Y38" s="388">
        <f t="shared" ca="1" si="30"/>
        <v>19.547647466122349</v>
      </c>
      <c r="Z38" s="388">
        <f t="shared" ca="1" si="30"/>
        <v>27.555377405393976</v>
      </c>
      <c r="AA38" s="388">
        <f t="shared" ca="1" si="30"/>
        <v>37.943736434929434</v>
      </c>
      <c r="AB38" s="388">
        <f t="shared" ca="1" si="30"/>
        <v>49.766949202496697</v>
      </c>
      <c r="AC38" s="388">
        <f t="shared" ca="1" si="30"/>
        <v>61.569530985904208</v>
      </c>
      <c r="AD38" s="388">
        <f t="shared" ca="1" si="30"/>
        <v>71.659577178492341</v>
      </c>
      <c r="AE38" s="388">
        <f t="shared" ca="1" si="30"/>
        <v>78.461889644016935</v>
      </c>
      <c r="AF38" s="388">
        <f t="shared" ca="1" si="30"/>
        <v>80.863149718440525</v>
      </c>
      <c r="AG38" s="39"/>
      <c r="AH38" s="26">
        <f t="shared" si="33"/>
        <v>37.501000000000005</v>
      </c>
      <c r="AI38" s="203">
        <v>6.039927253967621E-2</v>
      </c>
      <c r="AJ38" s="203">
        <v>6.0526605582714735E-2</v>
      </c>
      <c r="AK38" s="203">
        <v>6.2367772296418843E-2</v>
      </c>
      <c r="AL38" s="203">
        <v>6.9807527660255678E-2</v>
      </c>
      <c r="AM38" s="203">
        <v>8.7816937210334872E-2</v>
      </c>
      <c r="AN38" s="203">
        <v>0.12064676201715328</v>
      </c>
      <c r="AO38" s="203">
        <v>0.17006993122231098</v>
      </c>
      <c r="AP38" s="203">
        <v>0.23418618264116933</v>
      </c>
      <c r="AQ38" s="203">
        <v>0.30715825457560431</v>
      </c>
      <c r="AR38" s="203">
        <v>0.380002993467001</v>
      </c>
      <c r="AS38" s="203">
        <v>0.44227807817215525</v>
      </c>
      <c r="AT38" s="203">
        <v>0.48426149201347607</v>
      </c>
      <c r="AU38" s="203">
        <v>0.49908190727021506</v>
      </c>
    </row>
    <row r="39" spans="1:47">
      <c r="A39" s="26"/>
      <c r="B39" s="80">
        <f t="shared" si="36"/>
        <v>7.5010000000000003</v>
      </c>
      <c r="C39" s="388">
        <f t="shared" ref="C39:C50" ca="1" si="38">T428*1000</f>
        <v>0.13156118401352149</v>
      </c>
      <c r="D39" s="388">
        <f t="shared" ca="1" si="37"/>
        <v>9.0576310568078022E-2</v>
      </c>
      <c r="E39" s="388">
        <f t="shared" ca="1" si="37"/>
        <v>0.44028266809928018</v>
      </c>
      <c r="F39" s="388">
        <f t="shared" ca="1" si="37"/>
        <v>2.55530727640053</v>
      </c>
      <c r="G39" s="388">
        <f t="shared" ca="1" si="37"/>
        <v>8.5692569431147803</v>
      </c>
      <c r="H39" s="388">
        <f t="shared" ca="1" si="37"/>
        <v>21.090271497251745</v>
      </c>
      <c r="I39" s="388">
        <f t="shared" ca="1" si="37"/>
        <v>42.699078914943556</v>
      </c>
      <c r="J39" s="388">
        <f t="shared" ca="1" si="37"/>
        <v>75.128934766975334</v>
      </c>
      <c r="K39" s="388">
        <f t="shared" ca="1" si="37"/>
        <v>112.83832530413474</v>
      </c>
      <c r="L39" s="388">
        <f t="shared" ca="1" si="37"/>
        <v>96.866637890939799</v>
      </c>
      <c r="M39" s="388">
        <f t="shared" ca="1" si="37"/>
        <v>65.226763806917688</v>
      </c>
      <c r="N39" s="388">
        <f t="shared" ca="1" si="37"/>
        <v>32.14425169114962</v>
      </c>
      <c r="O39" s="388">
        <f t="shared" ca="1" si="37"/>
        <v>17.181186240229817</v>
      </c>
      <c r="P39" s="85">
        <f t="shared" ref="P39:P50" ca="1" si="39">MAX(C39:O39)</f>
        <v>112.83832530413474</v>
      </c>
      <c r="S39" s="26">
        <f t="shared" si="31"/>
        <v>45.001000000000005</v>
      </c>
      <c r="T39" s="388">
        <f t="shared" ca="1" si="32"/>
        <v>17.7938499069834</v>
      </c>
      <c r="U39" s="388">
        <f t="shared" ca="1" si="30"/>
        <v>17.814480891143191</v>
      </c>
      <c r="V39" s="388">
        <f t="shared" ca="1" si="30"/>
        <v>18.112793728090523</v>
      </c>
      <c r="W39" s="388">
        <f t="shared" ca="1" si="30"/>
        <v>19.318211201837546</v>
      </c>
      <c r="X39" s="388">
        <f t="shared" ca="1" si="30"/>
        <v>22.236164266403943</v>
      </c>
      <c r="Y39" s="388">
        <f t="shared" ca="1" si="30"/>
        <v>27.555377405393973</v>
      </c>
      <c r="Z39" s="388">
        <f t="shared" ca="1" si="30"/>
        <v>35.563107344665589</v>
      </c>
      <c r="AA39" s="388">
        <f t="shared" ca="1" si="30"/>
        <v>45.951466374201047</v>
      </c>
      <c r="AB39" s="388">
        <f t="shared" ca="1" si="30"/>
        <v>57.774679141768324</v>
      </c>
      <c r="AC39" s="388">
        <f t="shared" ca="1" si="30"/>
        <v>69.577260925175835</v>
      </c>
      <c r="AD39" s="388">
        <f t="shared" ca="1" si="30"/>
        <v>79.667307117763968</v>
      </c>
      <c r="AE39" s="388">
        <f t="shared" ca="1" si="30"/>
        <v>86.469619583288534</v>
      </c>
      <c r="AF39" s="388">
        <f t="shared" ca="1" si="30"/>
        <v>88.87087965771218</v>
      </c>
      <c r="AG39" s="39"/>
      <c r="AH39" s="26">
        <f t="shared" si="33"/>
        <v>45.001000000000005</v>
      </c>
      <c r="AI39" s="203">
        <v>0.10982244174483387</v>
      </c>
      <c r="AJ39" s="203">
        <v>0.10994977478787241</v>
      </c>
      <c r="AK39" s="203">
        <v>0.11179094150157651</v>
      </c>
      <c r="AL39" s="203">
        <v>0.11923069686541334</v>
      </c>
      <c r="AM39" s="203">
        <v>0.13724010641549253</v>
      </c>
      <c r="AN39" s="203">
        <v>0.17006993122231095</v>
      </c>
      <c r="AO39" s="203">
        <v>0.21949310042746861</v>
      </c>
      <c r="AP39" s="203">
        <v>0.28360935184632696</v>
      </c>
      <c r="AQ39" s="203">
        <v>0.35658142378076202</v>
      </c>
      <c r="AR39" s="203">
        <v>0.42942616267215866</v>
      </c>
      <c r="AS39" s="203">
        <v>0.49170124737731297</v>
      </c>
      <c r="AT39" s="203">
        <v>0.53368466121863367</v>
      </c>
      <c r="AU39" s="203">
        <v>0.54850507647537294</v>
      </c>
    </row>
    <row r="40" spans="1:47">
      <c r="A40" s="26"/>
      <c r="B40" s="80">
        <f t="shared" si="36"/>
        <v>15.001000000000001</v>
      </c>
      <c r="C40" s="388">
        <f t="shared" ca="1" si="38"/>
        <v>0.71666250969750789</v>
      </c>
      <c r="D40" s="388">
        <f t="shared" ca="1" si="37"/>
        <v>0.44028266809928007</v>
      </c>
      <c r="E40" s="388">
        <f t="shared" ca="1" si="37"/>
        <v>8.7688885434755323E-2</v>
      </c>
      <c r="F40" s="388">
        <f t="shared" ca="1" si="37"/>
        <v>1.048300679199778</v>
      </c>
      <c r="G40" s="388">
        <f t="shared" ca="1" si="37"/>
        <v>5.491122016860805</v>
      </c>
      <c r="H40" s="388">
        <f t="shared" ca="1" si="37"/>
        <v>16.096781127808811</v>
      </c>
      <c r="I40" s="388">
        <f t="shared" ca="1" si="37"/>
        <v>35.576745103959361</v>
      </c>
      <c r="J40" s="388">
        <f t="shared" ca="1" si="37"/>
        <v>65.869762823137364</v>
      </c>
      <c r="K40" s="388">
        <f t="shared" ca="1" si="37"/>
        <v>106.93634001521497</v>
      </c>
      <c r="L40" s="391">
        <f t="shared" ca="1" si="37"/>
        <v>115.30979439909353</v>
      </c>
      <c r="M40" s="388">
        <f t="shared" ca="1" si="37"/>
        <v>90.366774357905854</v>
      </c>
      <c r="N40" s="388">
        <f t="shared" ca="1" si="37"/>
        <v>65.239281829176093</v>
      </c>
      <c r="O40" s="388">
        <f t="shared" ca="1" si="37"/>
        <v>54.220814112129908</v>
      </c>
      <c r="P40" s="85">
        <f t="shared" ca="1" si="39"/>
        <v>115.30979439909353</v>
      </c>
      <c r="S40" s="26">
        <f t="shared" si="31"/>
        <v>52.501000000000005</v>
      </c>
      <c r="T40" s="388">
        <f t="shared" ca="1" si="32"/>
        <v>28.182208936518855</v>
      </c>
      <c r="U40" s="388">
        <f t="shared" ca="1" si="30"/>
        <v>28.202839920678649</v>
      </c>
      <c r="V40" s="388">
        <f t="shared" ca="1" si="30"/>
        <v>28.501152757625981</v>
      </c>
      <c r="W40" s="388">
        <f t="shared" ca="1" si="30"/>
        <v>29.706570231373011</v>
      </c>
      <c r="X40" s="388">
        <f t="shared" ca="1" si="30"/>
        <v>32.624523295939404</v>
      </c>
      <c r="Y40" s="388">
        <f t="shared" ca="1" si="30"/>
        <v>37.943736434929427</v>
      </c>
      <c r="Z40" s="388">
        <f t="shared" ca="1" si="30"/>
        <v>45.951466374201047</v>
      </c>
      <c r="AA40" s="388">
        <f t="shared" ca="1" si="30"/>
        <v>56.339825403736505</v>
      </c>
      <c r="AB40" s="388">
        <f t="shared" ca="1" si="30"/>
        <v>68.163038171303782</v>
      </c>
      <c r="AC40" s="388">
        <f t="shared" ca="1" si="30"/>
        <v>79.965619954711286</v>
      </c>
      <c r="AD40" s="388">
        <f t="shared" ca="1" si="30"/>
        <v>90.055666147299434</v>
      </c>
      <c r="AE40" s="388">
        <f t="shared" ca="1" si="30"/>
        <v>96.857978612824013</v>
      </c>
      <c r="AF40" s="388">
        <f t="shared" ca="1" si="30"/>
        <v>99.259238687247603</v>
      </c>
      <c r="AG40" s="39"/>
      <c r="AH40" s="26">
        <f t="shared" si="33"/>
        <v>52.501000000000005</v>
      </c>
      <c r="AI40" s="203">
        <v>0.1739386931636922</v>
      </c>
      <c r="AJ40" s="203">
        <v>0.17406602620673076</v>
      </c>
      <c r="AK40" s="203">
        <v>0.17590719292043486</v>
      </c>
      <c r="AL40" s="203">
        <v>0.18334694828427173</v>
      </c>
      <c r="AM40" s="203">
        <v>0.20135635783435091</v>
      </c>
      <c r="AN40" s="203">
        <v>0.2341861826411693</v>
      </c>
      <c r="AO40" s="203">
        <v>0.28360935184632696</v>
      </c>
      <c r="AP40" s="203">
        <v>0.34772560326518531</v>
      </c>
      <c r="AQ40" s="203">
        <v>0.42069767519962037</v>
      </c>
      <c r="AR40" s="203">
        <v>0.49354241409101701</v>
      </c>
      <c r="AS40" s="203">
        <v>0.55581749879617137</v>
      </c>
      <c r="AT40" s="203">
        <v>0.59780091263749213</v>
      </c>
      <c r="AU40" s="203">
        <v>0.61262132789423107</v>
      </c>
    </row>
    <row r="41" spans="1:47">
      <c r="A41" s="26"/>
      <c r="B41" s="80">
        <f t="shared" si="36"/>
        <v>22.501000000000001</v>
      </c>
      <c r="C41" s="388">
        <f t="shared" ca="1" si="38"/>
        <v>3.2179234659731017</v>
      </c>
      <c r="D41" s="388">
        <f t="shared" ca="1" si="37"/>
        <v>2.55530727640053</v>
      </c>
      <c r="E41" s="388">
        <f t="shared" ca="1" si="37"/>
        <v>1.0483006791997787</v>
      </c>
      <c r="F41" s="388">
        <f t="shared" ca="1" si="37"/>
        <v>0.10436404478571604</v>
      </c>
      <c r="G41" s="388">
        <f t="shared" ca="1" si="37"/>
        <v>1.9404537543750657</v>
      </c>
      <c r="H41" s="388">
        <f t="shared" ca="1" si="37"/>
        <v>9.3434385377878488</v>
      </c>
      <c r="I41" s="388">
        <f t="shared" ca="1" si="37"/>
        <v>25.227874278926915</v>
      </c>
      <c r="J41" s="388">
        <f t="shared" ca="1" si="37"/>
        <v>51.867337172521545</v>
      </c>
      <c r="K41" s="392">
        <f t="shared" ca="1" si="37"/>
        <v>89.681586337159303</v>
      </c>
      <c r="L41" s="390">
        <f t="shared" ca="1" si="37"/>
        <v>135.53205992285672</v>
      </c>
      <c r="M41" s="388">
        <f t="shared" ca="1" si="37"/>
        <v>115.42460870506066</v>
      </c>
      <c r="N41" s="388">
        <f t="shared" ca="1" si="37"/>
        <v>96.970518302028097</v>
      </c>
      <c r="O41" s="388">
        <f t="shared" ca="1" si="37"/>
        <v>89.24874491284524</v>
      </c>
      <c r="P41" s="85">
        <f t="shared" ca="1" si="39"/>
        <v>135.53205992285672</v>
      </c>
      <c r="Q41" s="217" t="s">
        <v>71</v>
      </c>
      <c r="S41" s="26">
        <f t="shared" si="31"/>
        <v>60.001000000000005</v>
      </c>
      <c r="T41" s="388">
        <f t="shared" ca="1" si="32"/>
        <v>40.005421704086132</v>
      </c>
      <c r="U41" s="388">
        <f t="shared" ca="1" si="30"/>
        <v>40.026052688245926</v>
      </c>
      <c r="V41" s="388">
        <f t="shared" ca="1" si="30"/>
        <v>40.324365525193251</v>
      </c>
      <c r="W41" s="388">
        <f t="shared" ca="1" si="30"/>
        <v>41.529782998940277</v>
      </c>
      <c r="X41" s="388">
        <f t="shared" ca="1" si="30"/>
        <v>44.447736063506674</v>
      </c>
      <c r="Y41" s="388">
        <f t="shared" ca="1" si="30"/>
        <v>49.766949202496697</v>
      </c>
      <c r="Z41" s="388">
        <f t="shared" ca="1" si="30"/>
        <v>57.774679141768324</v>
      </c>
      <c r="AA41" s="388">
        <f t="shared" ca="1" si="30"/>
        <v>68.163038171303782</v>
      </c>
      <c r="AB41" s="388">
        <f t="shared" ca="1" si="30"/>
        <v>79.986250938871038</v>
      </c>
      <c r="AC41" s="388">
        <f t="shared" ca="1" si="30"/>
        <v>91.788832722278542</v>
      </c>
      <c r="AD41" s="388">
        <f t="shared" ca="1" si="30"/>
        <v>101.8788789148667</v>
      </c>
      <c r="AE41" s="388">
        <f t="shared" ca="1" si="30"/>
        <v>108.68119138039127</v>
      </c>
      <c r="AF41" s="388">
        <f t="shared" ca="1" si="30"/>
        <v>111.08245145481489</v>
      </c>
      <c r="AG41" s="39"/>
      <c r="AH41" s="26">
        <f t="shared" si="33"/>
        <v>60.001000000000005</v>
      </c>
      <c r="AI41" s="203">
        <v>0.24691076509812726</v>
      </c>
      <c r="AJ41" s="203">
        <v>0.24703809814116581</v>
      </c>
      <c r="AK41" s="203">
        <v>0.24887926485486989</v>
      </c>
      <c r="AL41" s="203">
        <v>0.25631902021870673</v>
      </c>
      <c r="AM41" s="203">
        <v>0.27432842976878591</v>
      </c>
      <c r="AN41" s="203">
        <v>0.30715825457560431</v>
      </c>
      <c r="AO41" s="203">
        <v>0.35658142378076202</v>
      </c>
      <c r="AP41" s="203">
        <v>0.42069767519962037</v>
      </c>
      <c r="AQ41" s="203">
        <v>0.49366974713405531</v>
      </c>
      <c r="AR41" s="203">
        <v>0.56651448602545196</v>
      </c>
      <c r="AS41" s="203">
        <v>0.62878957073060637</v>
      </c>
      <c r="AT41" s="203">
        <v>0.67077298457192702</v>
      </c>
      <c r="AU41" s="203">
        <v>0.68559339982866618</v>
      </c>
    </row>
    <row r="42" spans="1:47">
      <c r="A42" s="26"/>
      <c r="B42" s="80">
        <f t="shared" si="36"/>
        <v>30.001000000000001</v>
      </c>
      <c r="C42" s="388">
        <f t="shared" ca="1" si="38"/>
        <v>9.7560778609840408</v>
      </c>
      <c r="D42" s="388">
        <f t="shared" ca="1" si="37"/>
        <v>8.5692569431147785</v>
      </c>
      <c r="E42" s="388">
        <f t="shared" ca="1" si="37"/>
        <v>5.4911220168608059</v>
      </c>
      <c r="F42" s="388">
        <f t="shared" ca="1" si="37"/>
        <v>1.9404537543750497</v>
      </c>
      <c r="G42" s="388">
        <f t="shared" ca="1" si="37"/>
        <v>0.17741950750351482</v>
      </c>
      <c r="H42" s="388">
        <f t="shared" ca="1" si="37"/>
        <v>3.1046006880489005</v>
      </c>
      <c r="I42" s="388">
        <f t="shared" ca="1" si="37"/>
        <v>13.884555105625132</v>
      </c>
      <c r="J42" s="389">
        <f t="shared" ca="1" si="37"/>
        <v>35.235460602008381</v>
      </c>
      <c r="K42" s="390">
        <f t="shared" ca="1" si="37"/>
        <v>68.234004016898552</v>
      </c>
      <c r="L42" s="388">
        <f t="shared" ca="1" si="37"/>
        <v>90.428618627532074</v>
      </c>
      <c r="M42" s="388">
        <f t="shared" ca="1" si="37"/>
        <v>107.9213493355678</v>
      </c>
      <c r="N42" s="388">
        <f t="shared" ca="1" si="37"/>
        <v>111.4661637237211</v>
      </c>
      <c r="O42" s="388">
        <f t="shared" ca="1" si="37"/>
        <v>108.00319082248681</v>
      </c>
      <c r="P42" s="85">
        <f t="shared" ca="1" si="39"/>
        <v>111.4661637237211</v>
      </c>
      <c r="Q42" s="218" t="s">
        <v>72</v>
      </c>
      <c r="S42" s="26">
        <f t="shared" si="31"/>
        <v>67.501000000000005</v>
      </c>
      <c r="T42" s="388">
        <f t="shared" ca="1" si="32"/>
        <v>51.808003487493636</v>
      </c>
      <c r="U42" s="388">
        <f t="shared" ca="1" si="30"/>
        <v>51.828634471653423</v>
      </c>
      <c r="V42" s="388">
        <f t="shared" ca="1" si="30"/>
        <v>52.126947308600755</v>
      </c>
      <c r="W42" s="388">
        <f t="shared" ca="1" si="30"/>
        <v>53.332364782347781</v>
      </c>
      <c r="X42" s="388">
        <f t="shared" ca="1" si="30"/>
        <v>56.250317846914186</v>
      </c>
      <c r="Y42" s="388">
        <f t="shared" ca="1" si="30"/>
        <v>61.569530985904201</v>
      </c>
      <c r="Z42" s="388">
        <f t="shared" ca="1" si="30"/>
        <v>69.577260925175835</v>
      </c>
      <c r="AA42" s="388">
        <f t="shared" ca="1" si="30"/>
        <v>79.965619954711286</v>
      </c>
      <c r="AB42" s="388">
        <f t="shared" ca="1" si="30"/>
        <v>91.78883272227857</v>
      </c>
      <c r="AC42" s="388">
        <f t="shared" ca="1" si="30"/>
        <v>103.59141450568607</v>
      </c>
      <c r="AD42" s="388">
        <f t="shared" ca="1" si="30"/>
        <v>113.68146069827422</v>
      </c>
      <c r="AE42" s="388">
        <f t="shared" ca="1" si="30"/>
        <v>120.4837731637988</v>
      </c>
      <c r="AF42" s="388">
        <f t="shared" ca="1" si="30"/>
        <v>122.88503323822239</v>
      </c>
      <c r="AG42" s="39"/>
      <c r="AH42" s="26">
        <f t="shared" si="33"/>
        <v>67.501000000000005</v>
      </c>
      <c r="AI42" s="203">
        <v>0.3197555039895239</v>
      </c>
      <c r="AJ42" s="203">
        <v>0.31988283703256243</v>
      </c>
      <c r="AK42" s="203">
        <v>0.32172400374626653</v>
      </c>
      <c r="AL42" s="203">
        <v>0.32916375911010337</v>
      </c>
      <c r="AM42" s="203">
        <v>0.34717316866018261</v>
      </c>
      <c r="AN42" s="203">
        <v>0.38000299346700095</v>
      </c>
      <c r="AO42" s="203">
        <v>0.42942616267215872</v>
      </c>
      <c r="AP42" s="203">
        <v>0.49354241409101701</v>
      </c>
      <c r="AQ42" s="203">
        <v>0.56651448602545207</v>
      </c>
      <c r="AR42" s="203">
        <v>0.63935922491684871</v>
      </c>
      <c r="AS42" s="203">
        <v>0.70163430962200313</v>
      </c>
      <c r="AT42" s="203">
        <v>0.74361772346332389</v>
      </c>
      <c r="AU42" s="203">
        <v>0.75843813872006283</v>
      </c>
    </row>
    <row r="43" spans="1:47">
      <c r="A43" s="26"/>
      <c r="B43" s="80">
        <f t="shared" si="36"/>
        <v>37.501000000000005</v>
      </c>
      <c r="C43" s="388">
        <f t="shared" ca="1" si="38"/>
        <v>22.913724006669124</v>
      </c>
      <c r="D43" s="388">
        <f t="shared" ca="1" si="37"/>
        <v>21.090271497251745</v>
      </c>
      <c r="E43" s="388">
        <f t="shared" ca="1" si="37"/>
        <v>16.096781127808811</v>
      </c>
      <c r="F43" s="388">
        <f t="shared" ca="1" si="37"/>
        <v>9.3434385377878488</v>
      </c>
      <c r="G43" s="388">
        <f t="shared" ca="1" si="37"/>
        <v>3.1046006880489125</v>
      </c>
      <c r="H43" s="388">
        <f t="shared" ca="1" si="37"/>
        <v>0.37083076232230799</v>
      </c>
      <c r="I43" s="388">
        <f t="shared" ca="1" si="37"/>
        <v>4.54962031785512</v>
      </c>
      <c r="J43" s="388">
        <f t="shared" ca="1" si="37"/>
        <v>18.868287813937492</v>
      </c>
      <c r="K43" s="388">
        <f t="shared" ca="1" si="37"/>
        <v>35.742772921533621</v>
      </c>
      <c r="L43" s="388">
        <f t="shared" ca="1" si="37"/>
        <v>52.667577791578331</v>
      </c>
      <c r="M43" s="388">
        <f t="shared" ca="1" si="37"/>
        <v>66.868616695695934</v>
      </c>
      <c r="N43" s="388">
        <f t="shared" ca="1" si="37"/>
        <v>76.242620084926031</v>
      </c>
      <c r="O43" s="388">
        <f t="shared" ca="1" si="37"/>
        <v>79.510387149762622</v>
      </c>
      <c r="P43" s="85">
        <f t="shared" ca="1" si="39"/>
        <v>79.510387149762622</v>
      </c>
      <c r="S43" s="26">
        <f t="shared" si="31"/>
        <v>75.001000000000005</v>
      </c>
      <c r="T43" s="388">
        <f t="shared" ca="1" si="32"/>
        <v>61.898049680081769</v>
      </c>
      <c r="U43" s="388">
        <f t="shared" ca="1" si="30"/>
        <v>61.918680664241549</v>
      </c>
      <c r="V43" s="388">
        <f t="shared" ca="1" si="30"/>
        <v>62.216993501188895</v>
      </c>
      <c r="W43" s="388">
        <f t="shared" ca="1" si="30"/>
        <v>63.422410974935914</v>
      </c>
      <c r="X43" s="388">
        <f t="shared" ca="1" si="30"/>
        <v>66.340364039502305</v>
      </c>
      <c r="Y43" s="388">
        <f t="shared" ca="1" si="30"/>
        <v>71.659577178492327</v>
      </c>
      <c r="Z43" s="388">
        <f t="shared" ca="1" si="30"/>
        <v>79.667307117763968</v>
      </c>
      <c r="AA43" s="388">
        <f t="shared" ca="1" si="30"/>
        <v>90.055666147299434</v>
      </c>
      <c r="AB43" s="388">
        <f t="shared" ca="1" si="30"/>
        <v>101.8788789148667</v>
      </c>
      <c r="AC43" s="388">
        <f t="shared" ca="1" si="30"/>
        <v>113.68146069827421</v>
      </c>
      <c r="AD43" s="388">
        <f t="shared" ca="1" si="30"/>
        <v>123.77150689086233</v>
      </c>
      <c r="AE43" s="388">
        <f t="shared" ca="1" si="30"/>
        <v>130.57381935638691</v>
      </c>
      <c r="AF43" s="388">
        <f t="shared" ca="1" si="30"/>
        <v>132.97507943081055</v>
      </c>
      <c r="AG43" s="39"/>
      <c r="AH43" s="26">
        <f t="shared" si="33"/>
        <v>75.001000000000005</v>
      </c>
      <c r="AI43" s="203">
        <v>0.38203058869467821</v>
      </c>
      <c r="AJ43" s="203">
        <v>0.38215792173771668</v>
      </c>
      <c r="AK43" s="203">
        <v>0.38399908845142083</v>
      </c>
      <c r="AL43" s="203">
        <v>0.39143884381525768</v>
      </c>
      <c r="AM43" s="203">
        <v>0.4094482533653368</v>
      </c>
      <c r="AN43" s="203">
        <v>0.4422780781721552</v>
      </c>
      <c r="AO43" s="203">
        <v>0.49170124737731297</v>
      </c>
      <c r="AP43" s="203">
        <v>0.55581749879617137</v>
      </c>
      <c r="AQ43" s="203">
        <v>0.62878957073060637</v>
      </c>
      <c r="AR43" s="203">
        <v>0.70163430962200302</v>
      </c>
      <c r="AS43" s="203">
        <v>0.76390939432715721</v>
      </c>
      <c r="AT43" s="203">
        <v>0.80589280816847797</v>
      </c>
      <c r="AU43" s="203">
        <v>0.82071322342521724</v>
      </c>
    </row>
    <row r="44" spans="1:47">
      <c r="A44" s="26"/>
      <c r="B44" s="80">
        <f t="shared" si="36"/>
        <v>45.001000000000005</v>
      </c>
      <c r="C44" s="388">
        <f t="shared" ca="1" si="38"/>
        <v>45.226680219283807</v>
      </c>
      <c r="D44" s="388">
        <f t="shared" ca="1" si="37"/>
        <v>42.699078914943556</v>
      </c>
      <c r="E44" s="388">
        <f t="shared" ca="1" si="37"/>
        <v>35.576745103959361</v>
      </c>
      <c r="F44" s="388">
        <f t="shared" ca="1" si="37"/>
        <v>25.227874278926915</v>
      </c>
      <c r="G44" s="388">
        <f t="shared" ca="1" si="37"/>
        <v>13.88455510562515</v>
      </c>
      <c r="H44" s="388">
        <f t="shared" ca="1" si="37"/>
        <v>4.5496203178551058</v>
      </c>
      <c r="I44" s="388">
        <f t="shared" ca="1" si="37"/>
        <v>0.79918160764062685</v>
      </c>
      <c r="J44" s="388">
        <f t="shared" ca="1" si="37"/>
        <v>4.9231472552764828</v>
      </c>
      <c r="K44" s="388">
        <f t="shared" ca="1" si="37"/>
        <v>14.559635017515243</v>
      </c>
      <c r="L44" s="388">
        <f t="shared" ca="1" si="37"/>
        <v>26.132949327960066</v>
      </c>
      <c r="M44" s="388">
        <f t="shared" ca="1" si="37"/>
        <v>36.642266593018419</v>
      </c>
      <c r="N44" s="388">
        <f t="shared" ca="1" si="37"/>
        <v>43.859016431167014</v>
      </c>
      <c r="O44" s="388">
        <f t="shared" ca="1" si="37"/>
        <v>46.417754517581265</v>
      </c>
      <c r="P44" s="85">
        <f t="shared" ca="1" si="39"/>
        <v>46.417754517581265</v>
      </c>
      <c r="S44" s="26">
        <f t="shared" si="31"/>
        <v>82.501000000000005</v>
      </c>
      <c r="T44" s="388">
        <f t="shared" ca="1" si="32"/>
        <v>68.700362145606363</v>
      </c>
      <c r="U44" s="388">
        <f t="shared" ca="1" si="30"/>
        <v>68.720993129766143</v>
      </c>
      <c r="V44" s="388">
        <f t="shared" ca="1" si="30"/>
        <v>69.019305966713489</v>
      </c>
      <c r="W44" s="388">
        <f t="shared" ca="1" si="30"/>
        <v>70.224723440460508</v>
      </c>
      <c r="X44" s="388">
        <f t="shared" ca="1" si="30"/>
        <v>73.142676505026913</v>
      </c>
      <c r="Y44" s="388">
        <f t="shared" ca="1" si="30"/>
        <v>78.461889644016921</v>
      </c>
      <c r="Z44" s="388">
        <f t="shared" ca="1" si="30"/>
        <v>86.469619583288562</v>
      </c>
      <c r="AA44" s="388">
        <f t="shared" ca="1" si="30"/>
        <v>96.857978612824013</v>
      </c>
      <c r="AB44" s="388">
        <f t="shared" ca="1" si="30"/>
        <v>108.68119138039128</v>
      </c>
      <c r="AC44" s="388">
        <f t="shared" ca="1" si="30"/>
        <v>120.4837731637988</v>
      </c>
      <c r="AD44" s="388">
        <f t="shared" ca="1" si="30"/>
        <v>130.57381935638693</v>
      </c>
      <c r="AE44" s="388">
        <f t="shared" ca="1" si="30"/>
        <v>137.37613182191151</v>
      </c>
      <c r="AF44" s="388">
        <f t="shared" ca="1" si="30"/>
        <v>139.77739189633513</v>
      </c>
      <c r="AG44" s="39"/>
      <c r="AH44" s="26">
        <f t="shared" si="33"/>
        <v>82.501000000000005</v>
      </c>
      <c r="AI44" s="203">
        <v>0.42401400253599897</v>
      </c>
      <c r="AJ44" s="203">
        <v>0.42414133557903749</v>
      </c>
      <c r="AK44" s="203">
        <v>0.42598250229274165</v>
      </c>
      <c r="AL44" s="203">
        <v>0.43342225765657844</v>
      </c>
      <c r="AM44" s="203">
        <v>0.45143166720665767</v>
      </c>
      <c r="AN44" s="203">
        <v>0.48426149201347601</v>
      </c>
      <c r="AO44" s="203">
        <v>0.53368466121863378</v>
      </c>
      <c r="AP44" s="203">
        <v>0.59780091263749213</v>
      </c>
      <c r="AQ44" s="203">
        <v>0.67077298457192713</v>
      </c>
      <c r="AR44" s="203">
        <v>0.74361772346332389</v>
      </c>
      <c r="AS44" s="203">
        <v>0.80589280816847808</v>
      </c>
      <c r="AT44" s="203">
        <v>0.84787622200979884</v>
      </c>
      <c r="AU44" s="203">
        <v>0.862696637266538</v>
      </c>
    </row>
    <row r="45" spans="1:47">
      <c r="A45" s="26"/>
      <c r="B45" s="80">
        <f t="shared" si="36"/>
        <v>52.501000000000005</v>
      </c>
      <c r="C45" s="388">
        <f t="shared" ca="1" si="38"/>
        <v>78.359150860663064</v>
      </c>
      <c r="D45" s="388">
        <f t="shared" ca="1" si="37"/>
        <v>75.128934766975334</v>
      </c>
      <c r="E45" s="388">
        <f t="shared" ca="1" si="37"/>
        <v>65.869762823137364</v>
      </c>
      <c r="F45" s="388">
        <f t="shared" ca="1" si="37"/>
        <v>51.867337172521552</v>
      </c>
      <c r="G45" s="388">
        <f t="shared" ca="1" si="37"/>
        <v>35.235460602008409</v>
      </c>
      <c r="H45" s="388">
        <f t="shared" ca="1" si="37"/>
        <v>18.868287813937464</v>
      </c>
      <c r="I45" s="388">
        <f t="shared" ca="1" si="37"/>
        <v>4.9231472552764828</v>
      </c>
      <c r="J45" s="388">
        <f t="shared" ca="1" si="37"/>
        <v>1.0018856528376112</v>
      </c>
      <c r="K45" s="388">
        <f t="shared" ca="1" si="37"/>
        <v>3.9593461017233058</v>
      </c>
      <c r="L45" s="388">
        <f t="shared" ca="1" si="37"/>
        <v>10.376097354135105</v>
      </c>
      <c r="M45" s="388">
        <f t="shared" ca="1" si="37"/>
        <v>17.257093383469879</v>
      </c>
      <c r="N45" s="388">
        <f t="shared" ca="1" si="37"/>
        <v>22.327017457283375</v>
      </c>
      <c r="O45" s="388">
        <f t="shared" ca="1" si="37"/>
        <v>24.175886343830395</v>
      </c>
      <c r="P45" s="85">
        <f t="shared" ca="1" si="39"/>
        <v>78.359150860663064</v>
      </c>
      <c r="S45" s="26">
        <f t="shared" si="31"/>
        <v>90.001000000000005</v>
      </c>
      <c r="T45" s="388">
        <f t="shared" ca="1" si="32"/>
        <v>71.101622220029981</v>
      </c>
      <c r="U45" s="388">
        <f t="shared" ca="1" si="30"/>
        <v>71.122253204189761</v>
      </c>
      <c r="V45" s="388">
        <f t="shared" ca="1" si="30"/>
        <v>71.420566041137093</v>
      </c>
      <c r="W45" s="388">
        <f t="shared" ca="1" si="30"/>
        <v>72.625983514884126</v>
      </c>
      <c r="X45" s="388">
        <f t="shared" ca="1" si="30"/>
        <v>75.543936579450516</v>
      </c>
      <c r="Y45" s="388">
        <f t="shared" ca="1" si="30"/>
        <v>80.863149718440525</v>
      </c>
      <c r="Z45" s="388">
        <f t="shared" ca="1" si="30"/>
        <v>88.870879657712138</v>
      </c>
      <c r="AA45" s="388">
        <f t="shared" ca="1" si="30"/>
        <v>99.259238687247603</v>
      </c>
      <c r="AB45" s="388">
        <f t="shared" ca="1" si="30"/>
        <v>111.08245145481487</v>
      </c>
      <c r="AC45" s="388">
        <f t="shared" ca="1" si="30"/>
        <v>122.88503323822239</v>
      </c>
      <c r="AD45" s="388">
        <f t="shared" ca="1" si="30"/>
        <v>132.97507943081052</v>
      </c>
      <c r="AE45" s="388">
        <f t="shared" ca="1" si="30"/>
        <v>139.77739189633513</v>
      </c>
      <c r="AF45" s="388">
        <f t="shared" ca="1" si="30"/>
        <v>142.17865197075872</v>
      </c>
      <c r="AG45" s="39"/>
      <c r="AH45" s="26">
        <f t="shared" si="33"/>
        <v>90.001000000000005</v>
      </c>
      <c r="AI45" s="203">
        <v>0.43883441779273813</v>
      </c>
      <c r="AJ45" s="203">
        <v>0.43896175083577665</v>
      </c>
      <c r="AK45" s="203">
        <v>0.44080291754948075</v>
      </c>
      <c r="AL45" s="203">
        <v>0.4482426729133176</v>
      </c>
      <c r="AM45" s="203">
        <v>0.46625208246339678</v>
      </c>
      <c r="AN45" s="203">
        <v>0.49908190727021506</v>
      </c>
      <c r="AO45" s="203">
        <v>0.54850507647537272</v>
      </c>
      <c r="AP45" s="203">
        <v>0.61262132789423107</v>
      </c>
      <c r="AQ45" s="203">
        <v>0.68559339982866607</v>
      </c>
      <c r="AR45" s="203">
        <v>0.75843813872006283</v>
      </c>
      <c r="AS45" s="203">
        <v>0.82071322342521713</v>
      </c>
      <c r="AT45" s="203">
        <v>0.862696637266538</v>
      </c>
      <c r="AU45" s="203">
        <v>0.87751705252327705</v>
      </c>
    </row>
    <row r="46" spans="1:47">
      <c r="A46" s="26"/>
      <c r="B46" s="80">
        <f t="shared" si="36"/>
        <v>60.001000000000005</v>
      </c>
      <c r="C46" s="388">
        <f t="shared" ca="1" si="38"/>
        <v>107.60198290359762</v>
      </c>
      <c r="D46" s="388">
        <f t="shared" ca="1" si="37"/>
        <v>112.83832530413474</v>
      </c>
      <c r="E46" s="388">
        <f t="shared" ca="1" si="37"/>
        <v>106.93634001521497</v>
      </c>
      <c r="F46" s="388">
        <f t="shared" ca="1" si="37"/>
        <v>89.681586337159303</v>
      </c>
      <c r="G46" s="388">
        <f t="shared" ca="1" si="37"/>
        <v>68.234004016898552</v>
      </c>
      <c r="H46" s="388">
        <f t="shared" ca="1" si="37"/>
        <v>35.742772921533607</v>
      </c>
      <c r="I46" s="388">
        <f t="shared" ca="1" si="37"/>
        <v>14.559635017515234</v>
      </c>
      <c r="J46" s="388">
        <f t="shared" ca="1" si="37"/>
        <v>3.9593461017233103</v>
      </c>
      <c r="K46" s="388">
        <f t="shared" ca="1" si="37"/>
        <v>1.1985462272426337</v>
      </c>
      <c r="L46" s="388">
        <f t="shared" ca="1" si="37"/>
        <v>3.099583356651856</v>
      </c>
      <c r="M46" s="388">
        <f t="shared" ca="1" si="37"/>
        <v>6.7520237853495884</v>
      </c>
      <c r="N46" s="388">
        <f t="shared" ca="1" si="37"/>
        <v>9.8921223328280341</v>
      </c>
      <c r="O46" s="388">
        <f t="shared" ca="1" si="37"/>
        <v>11.099711924246348</v>
      </c>
      <c r="P46" s="85">
        <f t="shared" ca="1" si="39"/>
        <v>112.83832530413474</v>
      </c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H46" s="1"/>
    </row>
    <row r="47" spans="1:47">
      <c r="A47" s="26"/>
      <c r="B47" s="80">
        <f t="shared" si="36"/>
        <v>67.501000000000005</v>
      </c>
      <c r="C47" s="388">
        <f t="shared" ca="1" si="38"/>
        <v>89.1567198667409</v>
      </c>
      <c r="D47" s="388">
        <f t="shared" ca="1" si="37"/>
        <v>96.866637890939799</v>
      </c>
      <c r="E47" s="388">
        <f t="shared" ca="1" si="37"/>
        <v>115.30979439909353</v>
      </c>
      <c r="F47" s="388">
        <f t="shared" ca="1" si="37"/>
        <v>135.53205992285677</v>
      </c>
      <c r="G47" s="388">
        <f t="shared" ca="1" si="37"/>
        <v>90.428618627532089</v>
      </c>
      <c r="H47" s="388">
        <f t="shared" ca="1" si="37"/>
        <v>52.667577791578353</v>
      </c>
      <c r="I47" s="388">
        <f t="shared" ca="1" si="37"/>
        <v>26.132949327960066</v>
      </c>
      <c r="J47" s="388">
        <f t="shared" ca="1" si="37"/>
        <v>10.376097354135105</v>
      </c>
      <c r="K47" s="388">
        <f t="shared" ca="1" si="37"/>
        <v>3.0995833566518627</v>
      </c>
      <c r="L47" s="388">
        <f t="shared" ca="1" si="37"/>
        <v>1.3728284573685305</v>
      </c>
      <c r="M47" s="388">
        <f t="shared" ca="1" si="37"/>
        <v>2.3995218776613898</v>
      </c>
      <c r="N47" s="388">
        <f t="shared" ca="1" si="37"/>
        <v>3.9577021466752313</v>
      </c>
      <c r="O47" s="388">
        <f t="shared" ca="1" si="37"/>
        <v>4.6375958168294433</v>
      </c>
      <c r="P47" s="85">
        <f t="shared" ca="1" si="39"/>
        <v>135.53205992285677</v>
      </c>
      <c r="S47" s="24" t="s">
        <v>76</v>
      </c>
      <c r="T47" s="26">
        <f>T17</f>
        <v>1E-3</v>
      </c>
      <c r="U47" s="26">
        <f t="shared" ref="U47:AF47" si="40">U17</f>
        <v>7.5010000000000003</v>
      </c>
      <c r="V47" s="26">
        <f t="shared" si="40"/>
        <v>15.001000000000001</v>
      </c>
      <c r="W47" s="26">
        <f t="shared" si="40"/>
        <v>22.501000000000001</v>
      </c>
      <c r="X47" s="26">
        <f t="shared" si="40"/>
        <v>30.001000000000001</v>
      </c>
      <c r="Y47" s="26">
        <f t="shared" si="40"/>
        <v>37.501000000000005</v>
      </c>
      <c r="Z47" s="26">
        <f t="shared" si="40"/>
        <v>45.001000000000005</v>
      </c>
      <c r="AA47" s="26">
        <f t="shared" si="40"/>
        <v>52.501000000000005</v>
      </c>
      <c r="AB47" s="26">
        <f t="shared" si="40"/>
        <v>60.001000000000005</v>
      </c>
      <c r="AC47" s="26">
        <f t="shared" si="40"/>
        <v>67.501000000000005</v>
      </c>
      <c r="AD47" s="26">
        <f t="shared" si="40"/>
        <v>75.001000000000005</v>
      </c>
      <c r="AE47" s="26">
        <f t="shared" si="40"/>
        <v>82.501000000000005</v>
      </c>
      <c r="AF47" s="26">
        <f t="shared" si="40"/>
        <v>90.001000000000005</v>
      </c>
      <c r="AG47" s="271">
        <f ca="1">INDEX(T48:AF60,$R$19,$R$20)</f>
        <v>142.6348278992985</v>
      </c>
      <c r="AH47" s="24" t="s">
        <v>76</v>
      </c>
      <c r="AI47" s="26">
        <f>AI17</f>
        <v>1E-3</v>
      </c>
      <c r="AJ47" s="26">
        <f t="shared" ref="AJ47:AU47" si="41">AJ17</f>
        <v>7.5010000000000003</v>
      </c>
      <c r="AK47" s="26">
        <f t="shared" si="41"/>
        <v>15.001000000000001</v>
      </c>
      <c r="AL47" s="26">
        <f t="shared" si="41"/>
        <v>22.501000000000001</v>
      </c>
      <c r="AM47" s="26">
        <f t="shared" si="41"/>
        <v>30.001000000000001</v>
      </c>
      <c r="AN47" s="26">
        <f t="shared" si="41"/>
        <v>37.501000000000005</v>
      </c>
      <c r="AO47" s="26">
        <f t="shared" si="41"/>
        <v>45.001000000000005</v>
      </c>
      <c r="AP47" s="26">
        <f t="shared" si="41"/>
        <v>52.501000000000005</v>
      </c>
      <c r="AQ47" s="26">
        <f t="shared" si="41"/>
        <v>60.001000000000005</v>
      </c>
      <c r="AR47" s="26">
        <f t="shared" si="41"/>
        <v>67.501000000000005</v>
      </c>
      <c r="AS47" s="26">
        <f t="shared" si="41"/>
        <v>75.001000000000005</v>
      </c>
      <c r="AT47" s="26">
        <f t="shared" si="41"/>
        <v>82.501000000000005</v>
      </c>
      <c r="AU47" s="26">
        <f t="shared" si="41"/>
        <v>90.001000000000005</v>
      </c>
    </row>
    <row r="48" spans="1:47">
      <c r="A48" s="26"/>
      <c r="B48" s="80">
        <f t="shared" si="36"/>
        <v>75.001000000000005</v>
      </c>
      <c r="C48" s="388">
        <f t="shared" ca="1" si="38"/>
        <v>54.210036003565442</v>
      </c>
      <c r="D48" s="388">
        <f t="shared" ca="1" si="37"/>
        <v>65.226763806917688</v>
      </c>
      <c r="E48" s="388">
        <f t="shared" ca="1" si="37"/>
        <v>90.366774357905854</v>
      </c>
      <c r="F48" s="388">
        <f t="shared" ca="1" si="37"/>
        <v>115.42460870506066</v>
      </c>
      <c r="G48" s="388">
        <f t="shared" ca="1" si="37"/>
        <v>107.9213493355678</v>
      </c>
      <c r="H48" s="388">
        <f t="shared" ca="1" si="37"/>
        <v>66.868616695695948</v>
      </c>
      <c r="I48" s="388">
        <f t="shared" ca="1" si="37"/>
        <v>36.642266593018419</v>
      </c>
      <c r="J48" s="388">
        <f t="shared" ca="1" si="37"/>
        <v>17.257093383469883</v>
      </c>
      <c r="K48" s="388">
        <f t="shared" ca="1" si="37"/>
        <v>6.7520237853495884</v>
      </c>
      <c r="L48" s="388">
        <f t="shared" ca="1" si="37"/>
        <v>2.3995218776613876</v>
      </c>
      <c r="M48" s="388">
        <f t="shared" ca="1" si="37"/>
        <v>1.5088450720047515</v>
      </c>
      <c r="N48" s="388">
        <f t="shared" ca="1" si="37"/>
        <v>1.9052583920909834</v>
      </c>
      <c r="O48" s="388">
        <f t="shared" ca="1" si="37"/>
        <v>2.1965235202089572</v>
      </c>
      <c r="P48" s="85">
        <f t="shared" ca="1" si="39"/>
        <v>115.42460870506066</v>
      </c>
      <c r="S48" s="26">
        <f>S18</f>
        <v>1E-3</v>
      </c>
      <c r="T48" s="39">
        <f ca="1">T3+T33+2*T18</f>
        <v>142.63482789929844</v>
      </c>
      <c r="U48" s="39">
        <f t="shared" ref="U48:AF48" ca="1" si="42">U3+U33+2*U18</f>
        <v>142.63482789929847</v>
      </c>
      <c r="V48" s="39">
        <f t="shared" ca="1" si="42"/>
        <v>142.6348278992985</v>
      </c>
      <c r="W48" s="39">
        <f t="shared" ca="1" si="42"/>
        <v>142.63482789929847</v>
      </c>
      <c r="X48" s="39">
        <f t="shared" ca="1" si="42"/>
        <v>142.63482789929847</v>
      </c>
      <c r="Y48" s="39">
        <f t="shared" ca="1" si="42"/>
        <v>142.63482789929847</v>
      </c>
      <c r="Z48" s="39">
        <f t="shared" ca="1" si="42"/>
        <v>142.63482789929847</v>
      </c>
      <c r="AA48" s="39">
        <f t="shared" ca="1" si="42"/>
        <v>142.63482789929844</v>
      </c>
      <c r="AB48" s="39">
        <f t="shared" ca="1" si="42"/>
        <v>142.63482789929847</v>
      </c>
      <c r="AC48" s="39">
        <f t="shared" ca="1" si="42"/>
        <v>142.63482789929847</v>
      </c>
      <c r="AD48" s="39">
        <f t="shared" ca="1" si="42"/>
        <v>142.6348278992985</v>
      </c>
      <c r="AE48" s="39">
        <f t="shared" ca="1" si="42"/>
        <v>142.63482789929847</v>
      </c>
      <c r="AF48" s="39">
        <f t="shared" ca="1" si="42"/>
        <v>142.63482789929847</v>
      </c>
      <c r="AG48" s="39"/>
      <c r="AH48" s="26">
        <f>AH18</f>
        <v>1E-3</v>
      </c>
      <c r="AI48" s="31">
        <f>AI3+AI33+2*AI18</f>
        <v>0.88033253959321067</v>
      </c>
      <c r="AJ48" s="31">
        <f t="shared" ref="AJ48:AU48" si="43">AJ3+AJ33+2*AJ18</f>
        <v>0.88033253959321078</v>
      </c>
      <c r="AK48" s="31">
        <f t="shared" si="43"/>
        <v>0.88033253959321067</v>
      </c>
      <c r="AL48" s="31">
        <f t="shared" si="43"/>
        <v>0.88033253959321067</v>
      </c>
      <c r="AM48" s="31">
        <f t="shared" si="43"/>
        <v>0.88033253959321067</v>
      </c>
      <c r="AN48" s="31">
        <f t="shared" si="43"/>
        <v>0.88033253959321067</v>
      </c>
      <c r="AO48" s="31">
        <f t="shared" si="43"/>
        <v>0.88033253959321078</v>
      </c>
      <c r="AP48" s="31">
        <f t="shared" si="43"/>
        <v>0.88033253959321067</v>
      </c>
      <c r="AQ48" s="31">
        <f t="shared" si="43"/>
        <v>0.88033253959321067</v>
      </c>
      <c r="AR48" s="31">
        <f t="shared" si="43"/>
        <v>0.88033253959321056</v>
      </c>
      <c r="AS48" s="31">
        <f t="shared" si="43"/>
        <v>0.88033253959321067</v>
      </c>
      <c r="AT48" s="31">
        <f t="shared" si="43"/>
        <v>0.88033253959321067</v>
      </c>
      <c r="AU48" s="31">
        <f t="shared" si="43"/>
        <v>0.88033253959321067</v>
      </c>
    </row>
    <row r="49" spans="1:47">
      <c r="A49" s="26"/>
      <c r="B49" s="80">
        <f t="shared" si="36"/>
        <v>82.501000000000005</v>
      </c>
      <c r="C49" s="388">
        <f t="shared" ca="1" si="38"/>
        <v>17.180962898137395</v>
      </c>
      <c r="D49" s="388">
        <f t="shared" ca="1" si="37"/>
        <v>32.14425169114962</v>
      </c>
      <c r="E49" s="388">
        <f t="shared" ca="1" si="37"/>
        <v>65.239281829176093</v>
      </c>
      <c r="F49" s="388">
        <f t="shared" ca="1" si="37"/>
        <v>96.970518302028097</v>
      </c>
      <c r="G49" s="388">
        <f t="shared" ca="1" si="37"/>
        <v>111.4661637237211</v>
      </c>
      <c r="H49" s="388">
        <f t="shared" ca="1" si="37"/>
        <v>76.242620084926031</v>
      </c>
      <c r="I49" s="388">
        <f t="shared" ca="1" si="37"/>
        <v>43.859016431167014</v>
      </c>
      <c r="J49" s="388">
        <f t="shared" ca="1" si="37"/>
        <v>22.327017457283375</v>
      </c>
      <c r="K49" s="388">
        <f t="shared" ca="1" si="37"/>
        <v>9.8921223328280341</v>
      </c>
      <c r="L49" s="388">
        <f t="shared" ca="1" si="37"/>
        <v>3.9577021466752313</v>
      </c>
      <c r="M49" s="388">
        <f t="shared" ca="1" si="37"/>
        <v>1.9052583920909834</v>
      </c>
      <c r="N49" s="388">
        <f t="shared" ca="1" si="37"/>
        <v>1.5951237861792196</v>
      </c>
      <c r="O49" s="388">
        <f t="shared" ca="1" si="37"/>
        <v>1.649607399325741</v>
      </c>
      <c r="P49" s="85">
        <f t="shared" ca="1" si="39"/>
        <v>111.4661637237211</v>
      </c>
      <c r="S49" s="26">
        <f t="shared" ref="S49:S60" si="44">S19</f>
        <v>7.5010000000000003</v>
      </c>
      <c r="T49" s="39">
        <f t="shared" ref="T49:AF60" ca="1" si="45">T4+T34+2*T19</f>
        <v>142.6348278992985</v>
      </c>
      <c r="U49" s="39">
        <f t="shared" ca="1" si="45"/>
        <v>142.63482789929853</v>
      </c>
      <c r="V49" s="39">
        <f t="shared" ca="1" si="45"/>
        <v>142.6348278992985</v>
      </c>
      <c r="W49" s="39">
        <f t="shared" ca="1" si="45"/>
        <v>142.6348278992985</v>
      </c>
      <c r="X49" s="39">
        <f t="shared" ca="1" si="45"/>
        <v>142.6348278992985</v>
      </c>
      <c r="Y49" s="39">
        <f t="shared" ca="1" si="45"/>
        <v>142.63482789929847</v>
      </c>
      <c r="Z49" s="39">
        <f t="shared" ca="1" si="45"/>
        <v>142.6348278992985</v>
      </c>
      <c r="AA49" s="39">
        <f t="shared" ca="1" si="45"/>
        <v>142.63482789929847</v>
      </c>
      <c r="AB49" s="39">
        <f t="shared" ca="1" si="45"/>
        <v>142.63482789929847</v>
      </c>
      <c r="AC49" s="39">
        <f t="shared" ca="1" si="45"/>
        <v>142.63482789929847</v>
      </c>
      <c r="AD49" s="39">
        <f t="shared" ca="1" si="45"/>
        <v>142.63482789929847</v>
      </c>
      <c r="AE49" s="39">
        <f t="shared" ca="1" si="45"/>
        <v>142.63482789929847</v>
      </c>
      <c r="AF49" s="39">
        <f t="shared" ca="1" si="45"/>
        <v>142.63482789929847</v>
      </c>
      <c r="AG49" s="39"/>
      <c r="AH49" s="26">
        <f t="shared" ref="AH49:AH60" si="46">AH19</f>
        <v>7.5010000000000003</v>
      </c>
      <c r="AI49" s="31">
        <f t="shared" ref="AI49:AU60" si="47">AI4+AI34+2*AI19</f>
        <v>0.88033253959321089</v>
      </c>
      <c r="AJ49" s="31">
        <f t="shared" si="47"/>
        <v>0.88033253959321089</v>
      </c>
      <c r="AK49" s="31">
        <f t="shared" si="47"/>
        <v>0.88033253959321078</v>
      </c>
      <c r="AL49" s="31">
        <f t="shared" si="47"/>
        <v>0.88033253959321078</v>
      </c>
      <c r="AM49" s="31">
        <f t="shared" si="47"/>
        <v>0.88033253959321067</v>
      </c>
      <c r="AN49" s="31">
        <f t="shared" si="47"/>
        <v>0.88033253959321078</v>
      </c>
      <c r="AO49" s="31">
        <f t="shared" si="47"/>
        <v>0.88033253959321078</v>
      </c>
      <c r="AP49" s="31">
        <f t="shared" si="47"/>
        <v>0.88033253959321067</v>
      </c>
      <c r="AQ49" s="31">
        <f t="shared" si="47"/>
        <v>0.88033253959321067</v>
      </c>
      <c r="AR49" s="31">
        <f t="shared" si="47"/>
        <v>0.88033253959321089</v>
      </c>
      <c r="AS49" s="31">
        <f t="shared" si="47"/>
        <v>0.88033253959321078</v>
      </c>
      <c r="AT49" s="31">
        <f t="shared" si="47"/>
        <v>0.88033253959321078</v>
      </c>
      <c r="AU49" s="31">
        <f t="shared" si="47"/>
        <v>0.88033253959321078</v>
      </c>
    </row>
    <row r="50" spans="1:47">
      <c r="A50" s="26"/>
      <c r="B50" s="80">
        <f t="shared" si="36"/>
        <v>90.001000000000005</v>
      </c>
      <c r="C50" s="388">
        <f t="shared" ca="1" si="38"/>
        <v>0.22230243670218494</v>
      </c>
      <c r="D50" s="388">
        <f t="shared" ca="1" si="37"/>
        <v>17.181186240229817</v>
      </c>
      <c r="E50" s="388">
        <f t="shared" ca="1" si="37"/>
        <v>54.220814112129908</v>
      </c>
      <c r="F50" s="388">
        <f t="shared" ca="1" si="37"/>
        <v>89.24874491284524</v>
      </c>
      <c r="G50" s="388">
        <f t="shared" ca="1" si="37"/>
        <v>108.00319082248681</v>
      </c>
      <c r="H50" s="388">
        <f t="shared" ca="1" si="37"/>
        <v>79.510387149762622</v>
      </c>
      <c r="I50" s="388">
        <f t="shared" ca="1" si="37"/>
        <v>46.417754517581258</v>
      </c>
      <c r="J50" s="388">
        <f t="shared" ca="1" si="37"/>
        <v>24.175886343830395</v>
      </c>
      <c r="K50" s="388">
        <f t="shared" ca="1" si="37"/>
        <v>11.099711924246348</v>
      </c>
      <c r="L50" s="388">
        <f t="shared" ca="1" si="37"/>
        <v>4.6375958168294433</v>
      </c>
      <c r="M50" s="388">
        <f t="shared" ca="1" si="37"/>
        <v>2.1965235202089572</v>
      </c>
      <c r="N50" s="388">
        <f t="shared" ca="1" si="37"/>
        <v>1.649607399325741</v>
      </c>
      <c r="O50" s="396">
        <v>0</v>
      </c>
      <c r="P50" s="85">
        <f t="shared" ca="1" si="39"/>
        <v>108.00319082248681</v>
      </c>
      <c r="S50" s="26">
        <f t="shared" si="44"/>
        <v>15.001000000000001</v>
      </c>
      <c r="T50" s="39">
        <f t="shared" ca="1" si="45"/>
        <v>142.6348278992985</v>
      </c>
      <c r="U50" s="39">
        <f t="shared" ca="1" si="45"/>
        <v>142.63482789929847</v>
      </c>
      <c r="V50" s="39">
        <f t="shared" ca="1" si="45"/>
        <v>142.6348278992985</v>
      </c>
      <c r="W50" s="39">
        <f t="shared" ca="1" si="45"/>
        <v>142.6348278992985</v>
      </c>
      <c r="X50" s="39">
        <f t="shared" ca="1" si="45"/>
        <v>142.63482789929847</v>
      </c>
      <c r="Y50" s="39">
        <f t="shared" ca="1" si="45"/>
        <v>142.63482789929847</v>
      </c>
      <c r="Z50" s="39">
        <f t="shared" ca="1" si="45"/>
        <v>142.63482789929847</v>
      </c>
      <c r="AA50" s="39">
        <f t="shared" ca="1" si="45"/>
        <v>142.63482789929847</v>
      </c>
      <c r="AB50" s="39">
        <f t="shared" ca="1" si="45"/>
        <v>142.6348278992985</v>
      </c>
      <c r="AC50" s="39">
        <f t="shared" ca="1" si="45"/>
        <v>142.6348278992985</v>
      </c>
      <c r="AD50" s="39">
        <f t="shared" ca="1" si="45"/>
        <v>142.6348278992985</v>
      </c>
      <c r="AE50" s="39">
        <f t="shared" ca="1" si="45"/>
        <v>142.6348278992985</v>
      </c>
      <c r="AF50" s="39">
        <f t="shared" ca="1" si="45"/>
        <v>142.63482789929847</v>
      </c>
      <c r="AG50" s="39"/>
      <c r="AH50" s="26">
        <f t="shared" si="46"/>
        <v>15.001000000000001</v>
      </c>
      <c r="AI50" s="31">
        <f t="shared" si="47"/>
        <v>0.88033253959321078</v>
      </c>
      <c r="AJ50" s="31">
        <f t="shared" si="47"/>
        <v>0.88033253959321067</v>
      </c>
      <c r="AK50" s="31">
        <f t="shared" si="47"/>
        <v>0.88033253959321078</v>
      </c>
      <c r="AL50" s="31">
        <f t="shared" si="47"/>
        <v>0.88033253959321067</v>
      </c>
      <c r="AM50" s="31">
        <f t="shared" si="47"/>
        <v>0.88033253959321056</v>
      </c>
      <c r="AN50" s="31">
        <f t="shared" si="47"/>
        <v>0.88033253959321067</v>
      </c>
      <c r="AO50" s="31">
        <f t="shared" si="47"/>
        <v>0.88033253959321067</v>
      </c>
      <c r="AP50" s="31">
        <f t="shared" si="47"/>
        <v>0.88033253959321067</v>
      </c>
      <c r="AQ50" s="31">
        <f t="shared" si="47"/>
        <v>0.88033253959321067</v>
      </c>
      <c r="AR50" s="31">
        <f t="shared" si="47"/>
        <v>0.88033253959321078</v>
      </c>
      <c r="AS50" s="31">
        <f t="shared" si="47"/>
        <v>0.88033253959321078</v>
      </c>
      <c r="AT50" s="31">
        <f t="shared" si="47"/>
        <v>0.88033253959321078</v>
      </c>
      <c r="AU50" s="31">
        <f t="shared" si="47"/>
        <v>0.88033253959321067</v>
      </c>
    </row>
    <row r="51" spans="1:47">
      <c r="A51" s="26"/>
      <c r="B51" s="10" t="s">
        <v>69</v>
      </c>
      <c r="C51" s="220">
        <f t="shared" ref="C51:O51" ca="1" si="48">MAX(C38:C44)</f>
        <v>45.226680219283807</v>
      </c>
      <c r="D51" s="220">
        <f t="shared" ca="1" si="48"/>
        <v>42.699078914943556</v>
      </c>
      <c r="E51" s="220">
        <f t="shared" ca="1" si="48"/>
        <v>35.576745103959361</v>
      </c>
      <c r="F51" s="220">
        <f t="shared" ca="1" si="48"/>
        <v>25.227874278926915</v>
      </c>
      <c r="G51" s="220">
        <f t="shared" ca="1" si="48"/>
        <v>13.88455510562515</v>
      </c>
      <c r="H51" s="220">
        <f t="shared" ca="1" si="48"/>
        <v>22.913724006669124</v>
      </c>
      <c r="I51" s="220">
        <f t="shared" ca="1" si="48"/>
        <v>45.226680219283807</v>
      </c>
      <c r="J51" s="220">
        <f t="shared" ca="1" si="48"/>
        <v>78.359150860663064</v>
      </c>
      <c r="K51" s="220">
        <f t="shared" ca="1" si="48"/>
        <v>112.83832530413474</v>
      </c>
      <c r="L51" s="220">
        <f t="shared" ca="1" si="48"/>
        <v>135.53205992285672</v>
      </c>
      <c r="M51" s="220">
        <f t="shared" ca="1" si="48"/>
        <v>115.42460870506066</v>
      </c>
      <c r="N51" s="220">
        <f t="shared" ca="1" si="48"/>
        <v>111.4661637237211</v>
      </c>
      <c r="O51" s="220">
        <f t="shared" ca="1" si="48"/>
        <v>108.00319082248681</v>
      </c>
      <c r="P51" s="221">
        <f ca="1">MAX(P38:P50)</f>
        <v>135.53205992285677</v>
      </c>
      <c r="Q51" s="222" t="s">
        <v>175</v>
      </c>
      <c r="R51" s="223"/>
      <c r="S51" s="26">
        <f t="shared" si="44"/>
        <v>22.501000000000001</v>
      </c>
      <c r="T51" s="39">
        <f t="shared" ca="1" si="45"/>
        <v>142.63482789929847</v>
      </c>
      <c r="U51" s="39">
        <f t="shared" ca="1" si="45"/>
        <v>142.6348278992985</v>
      </c>
      <c r="V51" s="39">
        <f t="shared" ca="1" si="45"/>
        <v>142.6348278992985</v>
      </c>
      <c r="W51" s="39">
        <f t="shared" ca="1" si="45"/>
        <v>142.6348278992985</v>
      </c>
      <c r="X51" s="39">
        <f t="shared" ca="1" si="45"/>
        <v>142.63482789929847</v>
      </c>
      <c r="Y51" s="39">
        <f t="shared" ca="1" si="45"/>
        <v>142.6348278992985</v>
      </c>
      <c r="Z51" s="39">
        <f t="shared" ca="1" si="45"/>
        <v>142.6348278992985</v>
      </c>
      <c r="AA51" s="39">
        <f t="shared" ca="1" si="45"/>
        <v>142.6348278992985</v>
      </c>
      <c r="AB51" s="39">
        <f t="shared" ca="1" si="45"/>
        <v>142.6348278992985</v>
      </c>
      <c r="AC51" s="39">
        <f t="shared" ca="1" si="45"/>
        <v>142.63482789929847</v>
      </c>
      <c r="AD51" s="39">
        <f t="shared" ca="1" si="45"/>
        <v>142.6348278992985</v>
      </c>
      <c r="AE51" s="39">
        <f t="shared" ca="1" si="45"/>
        <v>142.6348278992985</v>
      </c>
      <c r="AF51" s="39">
        <f t="shared" ca="1" si="45"/>
        <v>142.63482789929847</v>
      </c>
      <c r="AG51" s="39"/>
      <c r="AH51" s="26">
        <f t="shared" si="46"/>
        <v>22.501000000000001</v>
      </c>
      <c r="AI51" s="31">
        <f t="shared" si="47"/>
        <v>0.88033253959321078</v>
      </c>
      <c r="AJ51" s="31">
        <f t="shared" si="47"/>
        <v>0.88033253959321078</v>
      </c>
      <c r="AK51" s="31">
        <f t="shared" si="47"/>
        <v>0.88033253959321089</v>
      </c>
      <c r="AL51" s="31">
        <f t="shared" si="47"/>
        <v>0.88033253959321078</v>
      </c>
      <c r="AM51" s="31">
        <f t="shared" si="47"/>
        <v>0.88033253959321067</v>
      </c>
      <c r="AN51" s="31">
        <f t="shared" si="47"/>
        <v>0.88033253959321067</v>
      </c>
      <c r="AO51" s="31">
        <f t="shared" si="47"/>
        <v>0.88033253959321078</v>
      </c>
      <c r="AP51" s="31">
        <f t="shared" si="47"/>
        <v>0.88033253959321089</v>
      </c>
      <c r="AQ51" s="31">
        <f t="shared" si="47"/>
        <v>0.88033253959321067</v>
      </c>
      <c r="AR51" s="31">
        <f t="shared" si="47"/>
        <v>0.88033253959321067</v>
      </c>
      <c r="AS51" s="31">
        <f t="shared" si="47"/>
        <v>0.88033253959321067</v>
      </c>
      <c r="AT51" s="31">
        <f t="shared" si="47"/>
        <v>0.88033253959321089</v>
      </c>
      <c r="AU51" s="31">
        <f t="shared" si="47"/>
        <v>0.88033253959321078</v>
      </c>
    </row>
    <row r="52" spans="1:47">
      <c r="A52" s="26"/>
      <c r="B52" s="31"/>
      <c r="C52" s="31"/>
      <c r="D52" s="31"/>
      <c r="E52" s="31"/>
      <c r="F52" s="31"/>
      <c r="G52" s="31"/>
      <c r="H52" s="31"/>
      <c r="I52" s="31"/>
      <c r="J52" s="215" t="s">
        <v>70</v>
      </c>
      <c r="K52" s="218" t="s">
        <v>72</v>
      </c>
      <c r="L52" s="217" t="s">
        <v>71</v>
      </c>
      <c r="M52" s="31"/>
      <c r="N52" s="31"/>
      <c r="S52" s="26">
        <f t="shared" si="44"/>
        <v>30.001000000000001</v>
      </c>
      <c r="T52" s="39">
        <f t="shared" ca="1" si="45"/>
        <v>142.63482789929847</v>
      </c>
      <c r="U52" s="39">
        <f t="shared" ca="1" si="45"/>
        <v>142.6348278992985</v>
      </c>
      <c r="V52" s="39">
        <f t="shared" ca="1" si="45"/>
        <v>142.63482789929847</v>
      </c>
      <c r="W52" s="39">
        <f t="shared" ca="1" si="45"/>
        <v>142.6348278992985</v>
      </c>
      <c r="X52" s="39">
        <f t="shared" ca="1" si="45"/>
        <v>142.63482789929844</v>
      </c>
      <c r="Y52" s="39">
        <f t="shared" ca="1" si="45"/>
        <v>142.63482789929847</v>
      </c>
      <c r="Z52" s="39">
        <f t="shared" ca="1" si="45"/>
        <v>142.63482789929847</v>
      </c>
      <c r="AA52" s="39">
        <f t="shared" ca="1" si="45"/>
        <v>142.6348278992985</v>
      </c>
      <c r="AB52" s="39">
        <f t="shared" ca="1" si="45"/>
        <v>142.6348278992985</v>
      </c>
      <c r="AC52" s="39">
        <f t="shared" ca="1" si="45"/>
        <v>142.63482789929847</v>
      </c>
      <c r="AD52" s="39">
        <f t="shared" ca="1" si="45"/>
        <v>142.63482789929847</v>
      </c>
      <c r="AE52" s="39">
        <f t="shared" ca="1" si="45"/>
        <v>142.63482789929847</v>
      </c>
      <c r="AF52" s="39">
        <f t="shared" ca="1" si="45"/>
        <v>142.63482789929847</v>
      </c>
      <c r="AG52" s="39"/>
      <c r="AH52" s="26">
        <f t="shared" si="46"/>
        <v>30.001000000000001</v>
      </c>
      <c r="AI52" s="31">
        <f t="shared" si="47"/>
        <v>0.88033253959321067</v>
      </c>
      <c r="AJ52" s="31">
        <f t="shared" si="47"/>
        <v>0.88033253959321078</v>
      </c>
      <c r="AK52" s="31">
        <f t="shared" si="47"/>
        <v>0.88033253959321067</v>
      </c>
      <c r="AL52" s="31">
        <f t="shared" si="47"/>
        <v>0.88033253959321089</v>
      </c>
      <c r="AM52" s="31">
        <f t="shared" si="47"/>
        <v>0.88033253959321067</v>
      </c>
      <c r="AN52" s="31">
        <f t="shared" si="47"/>
        <v>0.88033253959321067</v>
      </c>
      <c r="AO52" s="31">
        <f t="shared" si="47"/>
        <v>0.88033253959321067</v>
      </c>
      <c r="AP52" s="31">
        <f t="shared" si="47"/>
        <v>0.88033253959321067</v>
      </c>
      <c r="AQ52" s="31">
        <f t="shared" si="47"/>
        <v>0.88033253959321067</v>
      </c>
      <c r="AR52" s="31">
        <f t="shared" si="47"/>
        <v>0.88033253959321067</v>
      </c>
      <c r="AS52" s="31">
        <f t="shared" si="47"/>
        <v>0.88033253959321067</v>
      </c>
      <c r="AT52" s="31">
        <f t="shared" si="47"/>
        <v>0.88033253959321067</v>
      </c>
      <c r="AU52" s="31">
        <f t="shared" si="47"/>
        <v>0.88033253959321067</v>
      </c>
    </row>
    <row r="53" spans="1:47">
      <c r="A53" s="26"/>
      <c r="B53" s="67" t="s">
        <v>32</v>
      </c>
      <c r="C53" s="393">
        <f t="shared" ref="C53:O53" si="49">C37</f>
        <v>1E-3</v>
      </c>
      <c r="D53" s="393">
        <f t="shared" si="49"/>
        <v>7.5010000000000003</v>
      </c>
      <c r="E53" s="393">
        <f t="shared" si="49"/>
        <v>15.001000000000001</v>
      </c>
      <c r="F53" s="393">
        <f t="shared" si="49"/>
        <v>22.501000000000001</v>
      </c>
      <c r="G53" s="393">
        <f t="shared" si="49"/>
        <v>30.001000000000001</v>
      </c>
      <c r="H53" s="393">
        <f t="shared" si="49"/>
        <v>37.501000000000005</v>
      </c>
      <c r="I53" s="393">
        <f t="shared" si="49"/>
        <v>45.001000000000005</v>
      </c>
      <c r="J53" s="394">
        <f t="shared" si="49"/>
        <v>52.501000000000005</v>
      </c>
      <c r="K53" s="393">
        <f t="shared" si="49"/>
        <v>60.001000000000005</v>
      </c>
      <c r="L53" s="393">
        <f t="shared" si="49"/>
        <v>67.501000000000005</v>
      </c>
      <c r="M53" s="393">
        <f t="shared" si="49"/>
        <v>75.001000000000005</v>
      </c>
      <c r="N53" s="393">
        <f t="shared" si="49"/>
        <v>82.501000000000005</v>
      </c>
      <c r="O53" s="393">
        <f t="shared" si="49"/>
        <v>90.001000000000005</v>
      </c>
      <c r="P53" s="1" t="s">
        <v>69</v>
      </c>
      <c r="R53" s="271">
        <f ca="1">INDEX(C54:O66,$R$19,$R$20)</f>
        <v>229.9046180394827</v>
      </c>
      <c r="S53" s="26">
        <f t="shared" si="44"/>
        <v>37.501000000000005</v>
      </c>
      <c r="T53" s="39">
        <f t="shared" ca="1" si="45"/>
        <v>142.63482789929847</v>
      </c>
      <c r="U53" s="39">
        <f t="shared" ca="1" si="45"/>
        <v>142.63482789929847</v>
      </c>
      <c r="V53" s="39">
        <f t="shared" ca="1" si="45"/>
        <v>142.6348278992985</v>
      </c>
      <c r="W53" s="39">
        <f t="shared" ca="1" si="45"/>
        <v>142.6348278992985</v>
      </c>
      <c r="X53" s="39">
        <f t="shared" ca="1" si="45"/>
        <v>142.63482789929844</v>
      </c>
      <c r="Y53" s="39">
        <f t="shared" ca="1" si="45"/>
        <v>142.63482789929847</v>
      </c>
      <c r="Z53" s="39">
        <f t="shared" ca="1" si="45"/>
        <v>142.63482789929847</v>
      </c>
      <c r="AA53" s="39">
        <f t="shared" ca="1" si="45"/>
        <v>142.6348278992985</v>
      </c>
      <c r="AB53" s="39">
        <f t="shared" ca="1" si="45"/>
        <v>142.63482789929847</v>
      </c>
      <c r="AC53" s="39">
        <f t="shared" ca="1" si="45"/>
        <v>142.63482789929847</v>
      </c>
      <c r="AD53" s="39">
        <f t="shared" ca="1" si="45"/>
        <v>142.63482789929847</v>
      </c>
      <c r="AE53" s="39">
        <f t="shared" ca="1" si="45"/>
        <v>142.6348278992985</v>
      </c>
      <c r="AF53" s="39">
        <f t="shared" ca="1" si="45"/>
        <v>142.63482789929844</v>
      </c>
      <c r="AG53" s="39"/>
      <c r="AH53" s="26">
        <f t="shared" si="46"/>
        <v>37.501000000000005</v>
      </c>
      <c r="AI53" s="31">
        <f t="shared" si="47"/>
        <v>0.88033253959321067</v>
      </c>
      <c r="AJ53" s="31">
        <f t="shared" si="47"/>
        <v>0.88033253959321078</v>
      </c>
      <c r="AK53" s="31">
        <f t="shared" si="47"/>
        <v>0.88033253959321089</v>
      </c>
      <c r="AL53" s="31">
        <f t="shared" si="47"/>
        <v>0.88033253959321067</v>
      </c>
      <c r="AM53" s="31">
        <f t="shared" si="47"/>
        <v>0.88033253959321067</v>
      </c>
      <c r="AN53" s="31">
        <f t="shared" si="47"/>
        <v>0.88033253959321067</v>
      </c>
      <c r="AO53" s="31">
        <f t="shared" si="47"/>
        <v>0.88033253959321067</v>
      </c>
      <c r="AP53" s="31">
        <f t="shared" si="47"/>
        <v>0.88033253959321067</v>
      </c>
      <c r="AQ53" s="31">
        <f t="shared" si="47"/>
        <v>0.88033253959321067</v>
      </c>
      <c r="AR53" s="31">
        <f t="shared" si="47"/>
        <v>0.88033253959321067</v>
      </c>
      <c r="AS53" s="31">
        <f t="shared" si="47"/>
        <v>0.88033253959321067</v>
      </c>
      <c r="AT53" s="31">
        <f t="shared" si="47"/>
        <v>0.88033253959321067</v>
      </c>
      <c r="AU53" s="31">
        <f t="shared" si="47"/>
        <v>0.88033253959321056</v>
      </c>
    </row>
    <row r="54" spans="1:47">
      <c r="A54" s="26"/>
      <c r="B54" s="80">
        <f t="shared" ref="B54:B66" si="50">B38</f>
        <v>1E-3</v>
      </c>
      <c r="C54" s="396">
        <v>0</v>
      </c>
      <c r="D54" s="388">
        <f t="shared" ref="D54:O66" ca="1" si="51">DV411*1000</f>
        <v>15.437196100146897</v>
      </c>
      <c r="E54" s="388">
        <f t="shared" ca="1" si="51"/>
        <v>22.163402136135417</v>
      </c>
      <c r="F54" s="388">
        <f t="shared" ca="1" si="51"/>
        <v>47.798045344510129</v>
      </c>
      <c r="G54" s="388">
        <f t="shared" ca="1" si="51"/>
        <v>91.279871452291474</v>
      </c>
      <c r="H54" s="388">
        <f t="shared" ca="1" si="51"/>
        <v>160.53449304003573</v>
      </c>
      <c r="I54" s="388">
        <f t="shared" ca="1" si="51"/>
        <v>272.10735725608396</v>
      </c>
      <c r="J54" s="388">
        <f t="shared" ca="1" si="51"/>
        <v>272.0919761444153</v>
      </c>
      <c r="K54" s="388">
        <f t="shared" ca="1" si="51"/>
        <v>272.09834296772488</v>
      </c>
      <c r="L54" s="388">
        <f t="shared" ca="1" si="51"/>
        <v>272.10868950769776</v>
      </c>
      <c r="M54" s="388">
        <f t="shared" ca="1" si="51"/>
        <v>272.11751396718586</v>
      </c>
      <c r="N54" s="388">
        <f t="shared" ca="1" si="51"/>
        <v>272.12311738035413</v>
      </c>
      <c r="O54" s="388">
        <f t="shared" ca="1" si="51"/>
        <v>272.12501707801113</v>
      </c>
      <c r="P54" s="85">
        <f ca="1">MAX(C54:O54)</f>
        <v>272.12501707801113</v>
      </c>
      <c r="Q54" s="215" t="s">
        <v>70</v>
      </c>
      <c r="S54" s="26">
        <f t="shared" si="44"/>
        <v>45.001000000000005</v>
      </c>
      <c r="T54" s="39">
        <f t="shared" ca="1" si="45"/>
        <v>142.63482789929847</v>
      </c>
      <c r="U54" s="39">
        <f t="shared" ca="1" si="45"/>
        <v>142.6348278992985</v>
      </c>
      <c r="V54" s="39">
        <f t="shared" ca="1" si="45"/>
        <v>142.63482789929847</v>
      </c>
      <c r="W54" s="39">
        <f t="shared" ca="1" si="45"/>
        <v>142.6348278992985</v>
      </c>
      <c r="X54" s="39">
        <f t="shared" ca="1" si="45"/>
        <v>142.63482789929844</v>
      </c>
      <c r="Y54" s="39">
        <f t="shared" ca="1" si="45"/>
        <v>142.63482789929847</v>
      </c>
      <c r="Z54" s="39">
        <f t="shared" ca="1" si="45"/>
        <v>142.63482789929847</v>
      </c>
      <c r="AA54" s="39">
        <f t="shared" ca="1" si="45"/>
        <v>142.63482789929847</v>
      </c>
      <c r="AB54" s="39">
        <f t="shared" ca="1" si="45"/>
        <v>142.63482789929847</v>
      </c>
      <c r="AC54" s="39">
        <f t="shared" ca="1" si="45"/>
        <v>142.6348278992985</v>
      </c>
      <c r="AD54" s="39">
        <f t="shared" ca="1" si="45"/>
        <v>142.63482789929847</v>
      </c>
      <c r="AE54" s="39">
        <f t="shared" ca="1" si="45"/>
        <v>142.63482789929847</v>
      </c>
      <c r="AF54" s="39">
        <f t="shared" ca="1" si="45"/>
        <v>142.63482789929847</v>
      </c>
      <c r="AG54" s="39"/>
      <c r="AH54" s="26">
        <f t="shared" si="46"/>
        <v>45.001000000000005</v>
      </c>
      <c r="AI54" s="31">
        <f t="shared" si="47"/>
        <v>0.88033253959321078</v>
      </c>
      <c r="AJ54" s="31">
        <f t="shared" si="47"/>
        <v>0.88033253959321078</v>
      </c>
      <c r="AK54" s="31">
        <f t="shared" si="47"/>
        <v>0.88033253959321067</v>
      </c>
      <c r="AL54" s="31">
        <f t="shared" si="47"/>
        <v>0.88033253959321078</v>
      </c>
      <c r="AM54" s="31">
        <f t="shared" si="47"/>
        <v>0.88033253959321056</v>
      </c>
      <c r="AN54" s="31">
        <f t="shared" si="47"/>
        <v>0.88033253959321067</v>
      </c>
      <c r="AO54" s="31">
        <f t="shared" si="47"/>
        <v>0.88033253959321067</v>
      </c>
      <c r="AP54" s="31">
        <f t="shared" si="47"/>
        <v>0.88033253959321067</v>
      </c>
      <c r="AQ54" s="31">
        <f t="shared" si="47"/>
        <v>0.88033253959321067</v>
      </c>
      <c r="AR54" s="31">
        <f t="shared" si="47"/>
        <v>0.88033253959321067</v>
      </c>
      <c r="AS54" s="31">
        <f t="shared" si="47"/>
        <v>0.88033253959321067</v>
      </c>
      <c r="AT54" s="31">
        <f t="shared" si="47"/>
        <v>0.88033253959321067</v>
      </c>
      <c r="AU54" s="31">
        <f t="shared" si="47"/>
        <v>0.88033253959321067</v>
      </c>
    </row>
    <row r="55" spans="1:47">
      <c r="A55" s="26"/>
      <c r="B55" s="80">
        <f t="shared" si="50"/>
        <v>7.5010000000000003</v>
      </c>
      <c r="C55" s="388">
        <f t="shared" ref="C55:C66" ca="1" si="52">DU412*1000</f>
        <v>15.437196100146904</v>
      </c>
      <c r="D55" s="388">
        <f t="shared" ca="1" si="51"/>
        <v>5.3006784393011825</v>
      </c>
      <c r="E55" s="388">
        <f t="shared" ca="1" si="51"/>
        <v>10.651730710826689</v>
      </c>
      <c r="F55" s="388">
        <f t="shared" ca="1" si="51"/>
        <v>33.171235875328797</v>
      </c>
      <c r="G55" s="388">
        <f t="shared" ca="1" si="51"/>
        <v>72.894408978147681</v>
      </c>
      <c r="H55" s="388">
        <f t="shared" ca="1" si="51"/>
        <v>136.43336118453126</v>
      </c>
      <c r="I55" s="388">
        <f t="shared" ca="1" si="51"/>
        <v>238.19379010976951</v>
      </c>
      <c r="J55" s="388">
        <f t="shared" ca="1" si="51"/>
        <v>257.45882261284146</v>
      </c>
      <c r="K55" s="388">
        <f t="shared" ca="1" si="51"/>
        <v>259.81389177108309</v>
      </c>
      <c r="L55" s="388">
        <f t="shared" ca="1" si="51"/>
        <v>261.31275763030823</v>
      </c>
      <c r="M55" s="388">
        <f t="shared" ca="1" si="51"/>
        <v>262.24013731349805</v>
      </c>
      <c r="N55" s="388">
        <f t="shared" ca="1" si="51"/>
        <v>262.74726731469161</v>
      </c>
      <c r="O55" s="388">
        <f t="shared" ca="1" si="51"/>
        <v>262.90878576134429</v>
      </c>
      <c r="P55" s="85">
        <f t="shared" ref="P55:P66" ca="1" si="53">MAX(C55:O55)</f>
        <v>262.90878576134429</v>
      </c>
      <c r="S55" s="26">
        <f t="shared" si="44"/>
        <v>52.501000000000005</v>
      </c>
      <c r="T55" s="39">
        <f t="shared" ca="1" si="45"/>
        <v>142.63482789929844</v>
      </c>
      <c r="U55" s="39">
        <f t="shared" ca="1" si="45"/>
        <v>142.63482789929847</v>
      </c>
      <c r="V55" s="39">
        <f t="shared" ca="1" si="45"/>
        <v>142.6348278992985</v>
      </c>
      <c r="W55" s="39">
        <f t="shared" ca="1" si="45"/>
        <v>142.6348278992985</v>
      </c>
      <c r="X55" s="39">
        <f t="shared" ca="1" si="45"/>
        <v>142.63482789929847</v>
      </c>
      <c r="Y55" s="39">
        <f t="shared" ca="1" si="45"/>
        <v>142.63482789929847</v>
      </c>
      <c r="Z55" s="39">
        <f t="shared" ca="1" si="45"/>
        <v>142.63482789929844</v>
      </c>
      <c r="AA55" s="39">
        <f t="shared" ca="1" si="45"/>
        <v>142.63482789929847</v>
      </c>
      <c r="AB55" s="39">
        <f t="shared" ca="1" si="45"/>
        <v>142.63482789929847</v>
      </c>
      <c r="AC55" s="39">
        <f t="shared" ca="1" si="45"/>
        <v>142.63482789929847</v>
      </c>
      <c r="AD55" s="39">
        <f t="shared" ca="1" si="45"/>
        <v>142.6348278992985</v>
      </c>
      <c r="AE55" s="39">
        <f t="shared" ca="1" si="45"/>
        <v>142.63482789929847</v>
      </c>
      <c r="AF55" s="39">
        <f t="shared" ca="1" si="45"/>
        <v>142.63482789929844</v>
      </c>
      <c r="AG55" s="39"/>
      <c r="AH55" s="26">
        <f t="shared" si="46"/>
        <v>52.501000000000005</v>
      </c>
      <c r="AI55" s="31">
        <f t="shared" si="47"/>
        <v>0.88033253959321067</v>
      </c>
      <c r="AJ55" s="31">
        <f t="shared" si="47"/>
        <v>0.88033253959321078</v>
      </c>
      <c r="AK55" s="31">
        <f t="shared" si="47"/>
        <v>0.88033253959321089</v>
      </c>
      <c r="AL55" s="31">
        <f t="shared" si="47"/>
        <v>0.88033253959321089</v>
      </c>
      <c r="AM55" s="31">
        <f t="shared" si="47"/>
        <v>0.88033253959321067</v>
      </c>
      <c r="AN55" s="31">
        <f t="shared" si="47"/>
        <v>0.88033253959321067</v>
      </c>
      <c r="AO55" s="31">
        <f t="shared" si="47"/>
        <v>0.88033253959321067</v>
      </c>
      <c r="AP55" s="31">
        <f t="shared" si="47"/>
        <v>0.88033253959321067</v>
      </c>
      <c r="AQ55" s="31">
        <f t="shared" si="47"/>
        <v>0.88033253959321067</v>
      </c>
      <c r="AR55" s="31">
        <f t="shared" si="47"/>
        <v>0.88033253959321067</v>
      </c>
      <c r="AS55" s="31">
        <f t="shared" si="47"/>
        <v>0.88033253959321089</v>
      </c>
      <c r="AT55" s="31">
        <f t="shared" si="47"/>
        <v>0.88033253959321067</v>
      </c>
      <c r="AU55" s="31">
        <f t="shared" si="47"/>
        <v>0.88033253959321056</v>
      </c>
    </row>
    <row r="56" spans="1:47">
      <c r="A56" s="26"/>
      <c r="B56" s="80">
        <f t="shared" si="50"/>
        <v>15.001000000000001</v>
      </c>
      <c r="C56" s="388">
        <f t="shared" ca="1" si="52"/>
        <v>22.163402136135417</v>
      </c>
      <c r="D56" s="388">
        <f t="shared" ca="1" si="51"/>
        <v>10.651730710826682</v>
      </c>
      <c r="E56" s="388">
        <f t="shared" ca="1" si="51"/>
        <v>1.3112386182443567</v>
      </c>
      <c r="F56" s="388">
        <f t="shared" ca="1" si="51"/>
        <v>10.012331571234235</v>
      </c>
      <c r="G56" s="388">
        <f t="shared" ca="1" si="51"/>
        <v>37.072473306607215</v>
      </c>
      <c r="H56" s="388">
        <f t="shared" ca="1" si="51"/>
        <v>85.315823499010321</v>
      </c>
      <c r="I56" s="388">
        <f t="shared" ca="1" si="51"/>
        <v>163.7416845507999</v>
      </c>
      <c r="J56" s="388">
        <f t="shared" ca="1" si="51"/>
        <v>215.16077757503118</v>
      </c>
      <c r="K56" s="388">
        <f t="shared" ca="1" si="51"/>
        <v>224.15638865865043</v>
      </c>
      <c r="L56" s="388">
        <f t="shared" ca="1" si="51"/>
        <v>229.9046180394827</v>
      </c>
      <c r="M56" s="388">
        <f t="shared" ca="1" si="51"/>
        <v>233.46815538340408</v>
      </c>
      <c r="N56" s="388">
        <f t="shared" ca="1" si="51"/>
        <v>235.41871245433953</v>
      </c>
      <c r="O56" s="388">
        <f t="shared" ca="1" si="51"/>
        <v>236.04020069609061</v>
      </c>
      <c r="P56" s="85">
        <f t="shared" ca="1" si="53"/>
        <v>236.04020069609061</v>
      </c>
      <c r="S56" s="26">
        <f t="shared" si="44"/>
        <v>60.001000000000005</v>
      </c>
      <c r="T56" s="39">
        <f t="shared" ca="1" si="45"/>
        <v>142.6348278992985</v>
      </c>
      <c r="U56" s="39">
        <f t="shared" ca="1" si="45"/>
        <v>142.6348278992985</v>
      </c>
      <c r="V56" s="39">
        <f t="shared" ca="1" si="45"/>
        <v>142.6348278992985</v>
      </c>
      <c r="W56" s="39">
        <f t="shared" ca="1" si="45"/>
        <v>142.6348278992985</v>
      </c>
      <c r="X56" s="39">
        <f t="shared" ca="1" si="45"/>
        <v>142.6348278992985</v>
      </c>
      <c r="Y56" s="39">
        <f t="shared" ca="1" si="45"/>
        <v>142.63482789929847</v>
      </c>
      <c r="Z56" s="39">
        <f t="shared" ca="1" si="45"/>
        <v>142.63482789929847</v>
      </c>
      <c r="AA56" s="39">
        <f t="shared" ca="1" si="45"/>
        <v>142.63482789929847</v>
      </c>
      <c r="AB56" s="39">
        <f t="shared" ca="1" si="45"/>
        <v>142.63482789929847</v>
      </c>
      <c r="AC56" s="39">
        <f t="shared" ca="1" si="45"/>
        <v>142.63482789929847</v>
      </c>
      <c r="AD56" s="39">
        <f t="shared" ca="1" si="45"/>
        <v>142.6348278992985</v>
      </c>
      <c r="AE56" s="39">
        <f t="shared" ca="1" si="45"/>
        <v>142.63482789929847</v>
      </c>
      <c r="AF56" s="39">
        <f t="shared" ca="1" si="45"/>
        <v>142.63482789929847</v>
      </c>
      <c r="AG56" s="39"/>
      <c r="AH56" s="26">
        <f t="shared" si="46"/>
        <v>60.001000000000005</v>
      </c>
      <c r="AI56" s="31">
        <f t="shared" si="47"/>
        <v>0.88033253959321078</v>
      </c>
      <c r="AJ56" s="31">
        <f t="shared" si="47"/>
        <v>0.88033253959321078</v>
      </c>
      <c r="AK56" s="31">
        <f t="shared" si="47"/>
        <v>0.88033253959321067</v>
      </c>
      <c r="AL56" s="31">
        <f t="shared" si="47"/>
        <v>0.88033253959321089</v>
      </c>
      <c r="AM56" s="31">
        <f t="shared" si="47"/>
        <v>0.88033253959321067</v>
      </c>
      <c r="AN56" s="31">
        <f t="shared" si="47"/>
        <v>0.88033253959321067</v>
      </c>
      <c r="AO56" s="31">
        <f t="shared" si="47"/>
        <v>0.88033253959321067</v>
      </c>
      <c r="AP56" s="31">
        <f t="shared" si="47"/>
        <v>0.88033253959321067</v>
      </c>
      <c r="AQ56" s="31">
        <f t="shared" si="47"/>
        <v>0.88033253959321067</v>
      </c>
      <c r="AR56" s="31">
        <f t="shared" si="47"/>
        <v>0.88033253959321067</v>
      </c>
      <c r="AS56" s="31">
        <f t="shared" si="47"/>
        <v>0.88033253959321067</v>
      </c>
      <c r="AT56" s="31">
        <f t="shared" si="47"/>
        <v>0.88033253959321067</v>
      </c>
      <c r="AU56" s="31">
        <f t="shared" si="47"/>
        <v>0.88033253959321067</v>
      </c>
    </row>
    <row r="57" spans="1:47">
      <c r="B57" s="80">
        <f t="shared" si="50"/>
        <v>22.501000000000001</v>
      </c>
      <c r="C57" s="388">
        <f t="shared" ca="1" si="52"/>
        <v>47.798045344510136</v>
      </c>
      <c r="D57" s="388">
        <f t="shared" ca="1" si="51"/>
        <v>33.171235875328797</v>
      </c>
      <c r="E57" s="388">
        <f t="shared" ca="1" si="51"/>
        <v>10.012331571234244</v>
      </c>
      <c r="F57" s="388">
        <f t="shared" ca="1" si="51"/>
        <v>0.71464789682584284</v>
      </c>
      <c r="G57" s="388">
        <f t="shared" ca="1" si="51"/>
        <v>9.9891907593684959</v>
      </c>
      <c r="H57" s="388">
        <f t="shared" ca="1" si="51"/>
        <v>38.816227423401379</v>
      </c>
      <c r="I57" s="388">
        <f t="shared" ca="1" si="51"/>
        <v>91.427204033355153</v>
      </c>
      <c r="J57" s="388">
        <f t="shared" ca="1" si="51"/>
        <v>152.68683933345349</v>
      </c>
      <c r="K57" s="388">
        <f t="shared" ca="1" si="51"/>
        <v>170.33513308701001</v>
      </c>
      <c r="L57" s="388">
        <f t="shared" ca="1" si="51"/>
        <v>181.93161490486088</v>
      </c>
      <c r="M57" s="388">
        <f t="shared" ca="1" si="51"/>
        <v>189.23156489472771</v>
      </c>
      <c r="N57" s="388">
        <f t="shared" ca="1" si="51"/>
        <v>193.26031810801885</v>
      </c>
      <c r="O57" s="388">
        <f t="shared" ca="1" si="51"/>
        <v>194.54862795144396</v>
      </c>
      <c r="P57" s="85">
        <f t="shared" ca="1" si="53"/>
        <v>194.54862795144396</v>
      </c>
      <c r="Q57" s="217" t="s">
        <v>71</v>
      </c>
      <c r="S57" s="26">
        <f t="shared" si="44"/>
        <v>67.501000000000005</v>
      </c>
      <c r="T57" s="39">
        <f t="shared" ca="1" si="45"/>
        <v>142.63482789929847</v>
      </c>
      <c r="U57" s="39">
        <f t="shared" ca="1" si="45"/>
        <v>142.63482789929847</v>
      </c>
      <c r="V57" s="39">
        <f t="shared" ca="1" si="45"/>
        <v>142.6348278992985</v>
      </c>
      <c r="W57" s="39">
        <f t="shared" ca="1" si="45"/>
        <v>142.6348278992985</v>
      </c>
      <c r="X57" s="39">
        <f t="shared" ca="1" si="45"/>
        <v>142.63482789929844</v>
      </c>
      <c r="Y57" s="39">
        <f t="shared" ca="1" si="45"/>
        <v>142.63482789929847</v>
      </c>
      <c r="Z57" s="39">
        <f t="shared" ca="1" si="45"/>
        <v>142.6348278992985</v>
      </c>
      <c r="AA57" s="39">
        <f t="shared" ca="1" si="45"/>
        <v>142.63482789929847</v>
      </c>
      <c r="AB57" s="39">
        <f t="shared" ca="1" si="45"/>
        <v>142.6348278992985</v>
      </c>
      <c r="AC57" s="39">
        <f t="shared" ca="1" si="45"/>
        <v>142.63482789929847</v>
      </c>
      <c r="AD57" s="39">
        <f t="shared" ca="1" si="45"/>
        <v>142.6348278992985</v>
      </c>
      <c r="AE57" s="39">
        <f t="shared" ca="1" si="45"/>
        <v>142.6348278992985</v>
      </c>
      <c r="AF57" s="39">
        <f t="shared" ca="1" si="45"/>
        <v>142.63482789929844</v>
      </c>
      <c r="AG57" s="39"/>
      <c r="AH57" s="26">
        <f t="shared" si="46"/>
        <v>67.501000000000005</v>
      </c>
      <c r="AI57" s="31">
        <f t="shared" si="47"/>
        <v>0.88033253959321056</v>
      </c>
      <c r="AJ57" s="31">
        <f t="shared" si="47"/>
        <v>0.88033253959321089</v>
      </c>
      <c r="AK57" s="31">
        <f t="shared" si="47"/>
        <v>0.88033253959321067</v>
      </c>
      <c r="AL57" s="31">
        <f t="shared" si="47"/>
        <v>0.88033253959321067</v>
      </c>
      <c r="AM57" s="31">
        <f t="shared" si="47"/>
        <v>0.88033253959321045</v>
      </c>
      <c r="AN57" s="31">
        <f t="shared" si="47"/>
        <v>0.88033253959321067</v>
      </c>
      <c r="AO57" s="31">
        <f t="shared" si="47"/>
        <v>0.88033253959321078</v>
      </c>
      <c r="AP57" s="31">
        <f t="shared" si="47"/>
        <v>0.88033253959321067</v>
      </c>
      <c r="AQ57" s="31">
        <f t="shared" si="47"/>
        <v>0.88033253959321067</v>
      </c>
      <c r="AR57" s="31">
        <f t="shared" si="47"/>
        <v>0.88033253959321067</v>
      </c>
      <c r="AS57" s="31">
        <f t="shared" si="47"/>
        <v>0.88033253959321089</v>
      </c>
      <c r="AT57" s="31">
        <f t="shared" si="47"/>
        <v>0.88033253959321089</v>
      </c>
      <c r="AU57" s="31">
        <f t="shared" si="47"/>
        <v>0.88033253959321056</v>
      </c>
    </row>
    <row r="58" spans="1:47">
      <c r="B58" s="80">
        <f t="shared" si="50"/>
        <v>30.001000000000001</v>
      </c>
      <c r="C58" s="388">
        <f t="shared" ca="1" si="52"/>
        <v>91.279871452291474</v>
      </c>
      <c r="D58" s="388">
        <f t="shared" ca="1" si="51"/>
        <v>72.894408978147638</v>
      </c>
      <c r="E58" s="388">
        <f t="shared" ca="1" si="51"/>
        <v>37.072473306607215</v>
      </c>
      <c r="F58" s="388">
        <f t="shared" ca="1" si="51"/>
        <v>9.9891907593684088</v>
      </c>
      <c r="G58" s="388">
        <f t="shared" ca="1" si="51"/>
        <v>0.71222671052438713</v>
      </c>
      <c r="H58" s="388">
        <f t="shared" ca="1" si="51"/>
        <v>10.219059129381757</v>
      </c>
      <c r="I58" s="388">
        <f t="shared" ca="1" si="51"/>
        <v>39.848587107465065</v>
      </c>
      <c r="J58" s="388">
        <f t="shared" ca="1" si="51"/>
        <v>86.499382424580375</v>
      </c>
      <c r="K58" s="388">
        <f t="shared" ca="1" si="51"/>
        <v>109.7918640872731</v>
      </c>
      <c r="L58" s="388">
        <f t="shared" ca="1" si="51"/>
        <v>126.15967678668041</v>
      </c>
      <c r="M58" s="388">
        <f t="shared" ca="1" si="51"/>
        <v>136.8518435898832</v>
      </c>
      <c r="N58" s="388">
        <f t="shared" ca="1" si="51"/>
        <v>142.87191579754435</v>
      </c>
      <c r="O58" s="388">
        <f t="shared" ca="1" si="51"/>
        <v>144.81410112735779</v>
      </c>
      <c r="P58" s="85">
        <f t="shared" ca="1" si="53"/>
        <v>144.81410112735779</v>
      </c>
      <c r="Q58" s="218" t="s">
        <v>72</v>
      </c>
      <c r="S58" s="26">
        <f t="shared" si="44"/>
        <v>75.001000000000005</v>
      </c>
      <c r="T58" s="39">
        <f t="shared" ca="1" si="45"/>
        <v>142.63482789929847</v>
      </c>
      <c r="U58" s="39">
        <f t="shared" ca="1" si="45"/>
        <v>142.63482789929847</v>
      </c>
      <c r="V58" s="39">
        <f t="shared" ca="1" si="45"/>
        <v>142.63482789929847</v>
      </c>
      <c r="W58" s="39">
        <f t="shared" ca="1" si="45"/>
        <v>142.6348278992985</v>
      </c>
      <c r="X58" s="39">
        <f t="shared" ca="1" si="45"/>
        <v>142.63482789929847</v>
      </c>
      <c r="Y58" s="39">
        <f t="shared" ca="1" si="45"/>
        <v>142.63482789929847</v>
      </c>
      <c r="Z58" s="39">
        <f t="shared" ca="1" si="45"/>
        <v>142.63482789929847</v>
      </c>
      <c r="AA58" s="39">
        <f t="shared" ca="1" si="45"/>
        <v>142.6348278992985</v>
      </c>
      <c r="AB58" s="39">
        <f t="shared" ca="1" si="45"/>
        <v>142.6348278992985</v>
      </c>
      <c r="AC58" s="39">
        <f t="shared" ca="1" si="45"/>
        <v>142.6348278992985</v>
      </c>
      <c r="AD58" s="39">
        <f t="shared" ca="1" si="45"/>
        <v>142.6348278992985</v>
      </c>
      <c r="AE58" s="39">
        <f t="shared" ca="1" si="45"/>
        <v>142.63482789929847</v>
      </c>
      <c r="AF58" s="39">
        <f t="shared" ca="1" si="45"/>
        <v>142.6348278992985</v>
      </c>
      <c r="AG58" s="39"/>
      <c r="AH58" s="26">
        <f t="shared" si="46"/>
        <v>75.001000000000005</v>
      </c>
      <c r="AI58" s="31">
        <f t="shared" si="47"/>
        <v>0.88033253959321067</v>
      </c>
      <c r="AJ58" s="31">
        <f t="shared" si="47"/>
        <v>0.88033253959321078</v>
      </c>
      <c r="AK58" s="31">
        <f t="shared" si="47"/>
        <v>0.88033253959321078</v>
      </c>
      <c r="AL58" s="31">
        <f t="shared" si="47"/>
        <v>0.88033253959321067</v>
      </c>
      <c r="AM58" s="31">
        <f t="shared" si="47"/>
        <v>0.88033253959321067</v>
      </c>
      <c r="AN58" s="31">
        <f t="shared" si="47"/>
        <v>0.88033253959321067</v>
      </c>
      <c r="AO58" s="31">
        <f t="shared" si="47"/>
        <v>0.88033253959321067</v>
      </c>
      <c r="AP58" s="31">
        <f t="shared" si="47"/>
        <v>0.88033253959321089</v>
      </c>
      <c r="AQ58" s="31">
        <f t="shared" si="47"/>
        <v>0.88033253959321067</v>
      </c>
      <c r="AR58" s="31">
        <f t="shared" si="47"/>
        <v>0.88033253959321078</v>
      </c>
      <c r="AS58" s="31">
        <f t="shared" si="47"/>
        <v>0.88033253959321078</v>
      </c>
      <c r="AT58" s="31">
        <f t="shared" si="47"/>
        <v>0.88033253959321067</v>
      </c>
      <c r="AU58" s="31">
        <f t="shared" si="47"/>
        <v>0.88033253959321078</v>
      </c>
    </row>
    <row r="59" spans="1:47">
      <c r="B59" s="80">
        <f t="shared" si="50"/>
        <v>37.501000000000005</v>
      </c>
      <c r="C59" s="388">
        <f t="shared" ca="1" si="52"/>
        <v>160.53449304003573</v>
      </c>
      <c r="D59" s="388">
        <f t="shared" ca="1" si="51"/>
        <v>136.43336118453126</v>
      </c>
      <c r="E59" s="388">
        <f t="shared" ca="1" si="51"/>
        <v>85.315823499010335</v>
      </c>
      <c r="F59" s="388">
        <f t="shared" ca="1" si="51"/>
        <v>38.816227423401379</v>
      </c>
      <c r="G59" s="388">
        <f t="shared" ca="1" si="51"/>
        <v>10.219059129381797</v>
      </c>
      <c r="H59" s="388">
        <f t="shared" ca="1" si="51"/>
        <v>1.0051436663254725</v>
      </c>
      <c r="I59" s="388">
        <f t="shared" ca="1" si="51"/>
        <v>10.686843853664866</v>
      </c>
      <c r="J59" s="388">
        <f t="shared" ca="1" si="51"/>
        <v>35.564060840759282</v>
      </c>
      <c r="K59" s="388">
        <f t="shared" ca="1" si="51"/>
        <v>57.23176697498922</v>
      </c>
      <c r="L59" s="388">
        <f t="shared" ca="1" si="51"/>
        <v>74.462032924192997</v>
      </c>
      <c r="M59" s="388">
        <f t="shared" ca="1" si="51"/>
        <v>86.498088994382428</v>
      </c>
      <c r="N59" s="388">
        <f t="shared" ca="1" si="51"/>
        <v>93.523481451862793</v>
      </c>
      <c r="O59" s="388">
        <f t="shared" ca="1" si="51"/>
        <v>95.826350907919249</v>
      </c>
      <c r="P59" s="85">
        <f t="shared" ca="1" si="53"/>
        <v>160.53449304003573</v>
      </c>
      <c r="S59" s="26">
        <f t="shared" si="44"/>
        <v>82.501000000000005</v>
      </c>
      <c r="T59" s="39">
        <f t="shared" ca="1" si="45"/>
        <v>142.6348278992985</v>
      </c>
      <c r="U59" s="39">
        <f t="shared" ca="1" si="45"/>
        <v>142.63482789929847</v>
      </c>
      <c r="V59" s="39">
        <f t="shared" ca="1" si="45"/>
        <v>142.6348278992985</v>
      </c>
      <c r="W59" s="39">
        <f t="shared" ca="1" si="45"/>
        <v>142.6348278992985</v>
      </c>
      <c r="X59" s="39">
        <f t="shared" ca="1" si="45"/>
        <v>142.63482789929847</v>
      </c>
      <c r="Y59" s="39">
        <f t="shared" ca="1" si="45"/>
        <v>142.63482789929847</v>
      </c>
      <c r="Z59" s="39">
        <f t="shared" ca="1" si="45"/>
        <v>142.6348278992985</v>
      </c>
      <c r="AA59" s="39">
        <f t="shared" ca="1" si="45"/>
        <v>142.63482789929847</v>
      </c>
      <c r="AB59" s="39">
        <f t="shared" ca="1" si="45"/>
        <v>142.63482789929847</v>
      </c>
      <c r="AC59" s="39">
        <f t="shared" ca="1" si="45"/>
        <v>142.6348278992985</v>
      </c>
      <c r="AD59" s="39">
        <f t="shared" ca="1" si="45"/>
        <v>142.6348278992985</v>
      </c>
      <c r="AE59" s="39">
        <f t="shared" ca="1" si="45"/>
        <v>142.6348278992985</v>
      </c>
      <c r="AF59" s="39">
        <f t="shared" ca="1" si="45"/>
        <v>142.6348278992985</v>
      </c>
      <c r="AG59" s="39"/>
      <c r="AH59" s="26">
        <f t="shared" si="46"/>
        <v>82.501000000000005</v>
      </c>
      <c r="AI59" s="31">
        <f t="shared" si="47"/>
        <v>0.88033253959321067</v>
      </c>
      <c r="AJ59" s="31">
        <f t="shared" si="47"/>
        <v>0.88033253959321078</v>
      </c>
      <c r="AK59" s="31">
        <f t="shared" si="47"/>
        <v>0.88033253959321078</v>
      </c>
      <c r="AL59" s="31">
        <f t="shared" si="47"/>
        <v>0.88033253959321089</v>
      </c>
      <c r="AM59" s="31">
        <f t="shared" si="47"/>
        <v>0.88033253959321067</v>
      </c>
      <c r="AN59" s="31">
        <f t="shared" si="47"/>
        <v>0.88033253959321067</v>
      </c>
      <c r="AO59" s="31">
        <f t="shared" si="47"/>
        <v>0.88033253959321078</v>
      </c>
      <c r="AP59" s="31">
        <f t="shared" si="47"/>
        <v>0.88033253959321067</v>
      </c>
      <c r="AQ59" s="31">
        <f t="shared" si="47"/>
        <v>0.88033253959321067</v>
      </c>
      <c r="AR59" s="31">
        <f t="shared" si="47"/>
        <v>0.88033253959321089</v>
      </c>
      <c r="AS59" s="31">
        <f t="shared" si="47"/>
        <v>0.88033253959321078</v>
      </c>
      <c r="AT59" s="31">
        <f t="shared" si="47"/>
        <v>0.88033253959321078</v>
      </c>
      <c r="AU59" s="31">
        <f t="shared" si="47"/>
        <v>0.88033253959321067</v>
      </c>
    </row>
    <row r="60" spans="1:47">
      <c r="B60" s="80">
        <f t="shared" si="50"/>
        <v>45.001000000000005</v>
      </c>
      <c r="C60" s="388">
        <f t="shared" ca="1" si="52"/>
        <v>272.10735725608396</v>
      </c>
      <c r="D60" s="388">
        <f t="shared" ca="1" si="51"/>
        <v>238.19379010976951</v>
      </c>
      <c r="E60" s="388">
        <f t="shared" ca="1" si="51"/>
        <v>163.7416845507999</v>
      </c>
      <c r="F60" s="388">
        <f t="shared" ca="1" si="51"/>
        <v>91.427204033355153</v>
      </c>
      <c r="G60" s="388">
        <f t="shared" ca="1" si="51"/>
        <v>39.848587107465129</v>
      </c>
      <c r="H60" s="388">
        <f t="shared" ca="1" si="51"/>
        <v>10.686843853664833</v>
      </c>
      <c r="I60" s="388">
        <f t="shared" ca="1" si="51"/>
        <v>1.6071807685820094</v>
      </c>
      <c r="J60" s="388">
        <f t="shared" ca="1" si="51"/>
        <v>8.6047098650760496</v>
      </c>
      <c r="K60" s="388">
        <f t="shared" ca="1" si="51"/>
        <v>22.399784494646532</v>
      </c>
      <c r="L60" s="388">
        <f t="shared" ca="1" si="51"/>
        <v>36.149534958397297</v>
      </c>
      <c r="M60" s="388">
        <f t="shared" ca="1" si="51"/>
        <v>46.865002808069953</v>
      </c>
      <c r="N60" s="388">
        <f t="shared" ca="1" si="51"/>
        <v>53.48308077933752</v>
      </c>
      <c r="O60" s="388">
        <f t="shared" ca="1" si="51"/>
        <v>55.706370012370726</v>
      </c>
      <c r="P60" s="85">
        <f t="shared" ca="1" si="53"/>
        <v>272.10735725608396</v>
      </c>
      <c r="S60" s="26">
        <f t="shared" si="44"/>
        <v>90.001000000000005</v>
      </c>
      <c r="T60" s="39">
        <f t="shared" ca="1" si="45"/>
        <v>142.63482789929847</v>
      </c>
      <c r="U60" s="39">
        <f t="shared" ca="1" si="45"/>
        <v>142.63482789929847</v>
      </c>
      <c r="V60" s="39">
        <f t="shared" ca="1" si="45"/>
        <v>142.63482789929847</v>
      </c>
      <c r="W60" s="39">
        <f t="shared" ca="1" si="45"/>
        <v>142.63482789929847</v>
      </c>
      <c r="X60" s="39">
        <f t="shared" ca="1" si="45"/>
        <v>142.63482789929847</v>
      </c>
      <c r="Y60" s="39">
        <f t="shared" ca="1" si="45"/>
        <v>142.63482789929844</v>
      </c>
      <c r="Z60" s="39">
        <f t="shared" ca="1" si="45"/>
        <v>142.63482789929844</v>
      </c>
      <c r="AA60" s="39">
        <f t="shared" ca="1" si="45"/>
        <v>142.63482789929844</v>
      </c>
      <c r="AB60" s="39">
        <f t="shared" ca="1" si="45"/>
        <v>142.63482789929844</v>
      </c>
      <c r="AC60" s="39">
        <f t="shared" ca="1" si="45"/>
        <v>142.63482789929844</v>
      </c>
      <c r="AD60" s="39">
        <f t="shared" ca="1" si="45"/>
        <v>142.63482789929847</v>
      </c>
      <c r="AE60" s="39">
        <f t="shared" ca="1" si="45"/>
        <v>142.6348278992985</v>
      </c>
      <c r="AF60" s="39">
        <f t="shared" ca="1" si="45"/>
        <v>142.63482789929844</v>
      </c>
      <c r="AG60" s="39"/>
      <c r="AH60" s="26">
        <f t="shared" si="46"/>
        <v>90.001000000000005</v>
      </c>
      <c r="AI60" s="31">
        <f t="shared" si="47"/>
        <v>0.88033253959321067</v>
      </c>
      <c r="AJ60" s="31">
        <f t="shared" si="47"/>
        <v>0.88033253959321078</v>
      </c>
      <c r="AK60" s="31">
        <f t="shared" si="47"/>
        <v>0.88033253959321067</v>
      </c>
      <c r="AL60" s="31">
        <f t="shared" si="47"/>
        <v>0.88033253959321078</v>
      </c>
      <c r="AM60" s="31">
        <f t="shared" si="47"/>
        <v>0.88033253959321067</v>
      </c>
      <c r="AN60" s="31">
        <f t="shared" si="47"/>
        <v>0.88033253959321056</v>
      </c>
      <c r="AO60" s="31">
        <f t="shared" si="47"/>
        <v>0.88033253959321045</v>
      </c>
      <c r="AP60" s="31">
        <f t="shared" si="47"/>
        <v>0.88033253959321056</v>
      </c>
      <c r="AQ60" s="31">
        <f t="shared" si="47"/>
        <v>0.88033253959321056</v>
      </c>
      <c r="AR60" s="31">
        <f t="shared" si="47"/>
        <v>0.88033253959321056</v>
      </c>
      <c r="AS60" s="31">
        <f t="shared" si="47"/>
        <v>0.88033253959321067</v>
      </c>
      <c r="AT60" s="31">
        <f t="shared" si="47"/>
        <v>0.88033253959321067</v>
      </c>
      <c r="AU60" s="31">
        <f t="shared" si="47"/>
        <v>0.88033253959321067</v>
      </c>
    </row>
    <row r="61" spans="1:47">
      <c r="B61" s="80">
        <f t="shared" si="50"/>
        <v>52.501000000000005</v>
      </c>
      <c r="C61" s="388">
        <f t="shared" ca="1" si="52"/>
        <v>272.0919761444153</v>
      </c>
      <c r="D61" s="388">
        <f t="shared" ca="1" si="51"/>
        <v>257.45882261284152</v>
      </c>
      <c r="E61" s="388">
        <f t="shared" ca="1" si="51"/>
        <v>215.1607775750312</v>
      </c>
      <c r="F61" s="388">
        <f t="shared" ca="1" si="51"/>
        <v>152.68683933345352</v>
      </c>
      <c r="G61" s="388">
        <f t="shared" ca="1" si="51"/>
        <v>86.499382424580403</v>
      </c>
      <c r="H61" s="388">
        <f t="shared" ca="1" si="51"/>
        <v>35.564060840759232</v>
      </c>
      <c r="I61" s="388">
        <f t="shared" ca="1" si="51"/>
        <v>8.6047098650760496</v>
      </c>
      <c r="J61" s="388">
        <f t="shared" ca="1" si="51"/>
        <v>1.5917890199020075</v>
      </c>
      <c r="K61" s="388">
        <f t="shared" ca="1" si="51"/>
        <v>5.6973205590596159</v>
      </c>
      <c r="L61" s="388">
        <f t="shared" ca="1" si="51"/>
        <v>13.682069919264078</v>
      </c>
      <c r="M61" s="388">
        <f t="shared" ca="1" si="51"/>
        <v>21.288133617920419</v>
      </c>
      <c r="N61" s="388">
        <f t="shared" ca="1" si="51"/>
        <v>26.426430208743092</v>
      </c>
      <c r="O61" s="388">
        <f t="shared" ca="1" si="51"/>
        <v>28.217464511991473</v>
      </c>
      <c r="P61" s="85">
        <f t="shared" ca="1" si="53"/>
        <v>272.0919761444153</v>
      </c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47">
      <c r="B62" s="80">
        <f t="shared" si="50"/>
        <v>60.001000000000005</v>
      </c>
      <c r="C62" s="388">
        <f t="shared" ca="1" si="52"/>
        <v>272.09834296772499</v>
      </c>
      <c r="D62" s="388">
        <f t="shared" ca="1" si="51"/>
        <v>259.81389177108309</v>
      </c>
      <c r="E62" s="388">
        <f t="shared" ca="1" si="51"/>
        <v>224.15638865865043</v>
      </c>
      <c r="F62" s="388">
        <f t="shared" ca="1" si="51"/>
        <v>170.33513308701004</v>
      </c>
      <c r="G62" s="388">
        <f t="shared" ca="1" si="51"/>
        <v>109.7918640872731</v>
      </c>
      <c r="H62" s="388">
        <f t="shared" ca="1" si="51"/>
        <v>57.231766974989185</v>
      </c>
      <c r="I62" s="388">
        <f t="shared" ca="1" si="51"/>
        <v>22.399784494646514</v>
      </c>
      <c r="J62" s="388">
        <f t="shared" ca="1" si="51"/>
        <v>5.6973205590596221</v>
      </c>
      <c r="K62" s="388">
        <f t="shared" ca="1" si="51"/>
        <v>1.5981578003816275</v>
      </c>
      <c r="L62" s="388">
        <f t="shared" ca="1" si="51"/>
        <v>3.8501312930921223</v>
      </c>
      <c r="M62" s="388">
        <f t="shared" ca="1" si="51"/>
        <v>7.9306501272248324</v>
      </c>
      <c r="N62" s="388">
        <f t="shared" ca="1" si="51"/>
        <v>11.214808078895675</v>
      </c>
      <c r="O62" s="388">
        <f t="shared" ca="1" si="51"/>
        <v>12.432842859505394</v>
      </c>
      <c r="P62" s="85">
        <f t="shared" ca="1" si="53"/>
        <v>272.09834296772499</v>
      </c>
      <c r="S62" s="24" t="s">
        <v>176</v>
      </c>
      <c r="T62" s="26">
        <f>T47</f>
        <v>1E-3</v>
      </c>
      <c r="U62" s="26">
        <f t="shared" ref="U62:AF62" si="54">U47</f>
        <v>7.5010000000000003</v>
      </c>
      <c r="V62" s="26">
        <f t="shared" si="54"/>
        <v>15.001000000000001</v>
      </c>
      <c r="W62" s="26">
        <f t="shared" si="54"/>
        <v>22.501000000000001</v>
      </c>
      <c r="X62" s="26">
        <f t="shared" si="54"/>
        <v>30.001000000000001</v>
      </c>
      <c r="Y62" s="26">
        <f t="shared" si="54"/>
        <v>37.501000000000005</v>
      </c>
      <c r="Z62" s="26">
        <f t="shared" si="54"/>
        <v>45.001000000000005</v>
      </c>
      <c r="AA62" s="26">
        <f t="shared" si="54"/>
        <v>52.501000000000005</v>
      </c>
      <c r="AB62" s="26">
        <f t="shared" si="54"/>
        <v>60.001000000000005</v>
      </c>
      <c r="AC62" s="26">
        <f t="shared" si="54"/>
        <v>67.501000000000005</v>
      </c>
      <c r="AD62" s="26">
        <f t="shared" si="54"/>
        <v>75.001000000000005</v>
      </c>
      <c r="AE62" s="26">
        <f t="shared" si="54"/>
        <v>82.501000000000005</v>
      </c>
      <c r="AF62" s="26">
        <f t="shared" si="54"/>
        <v>90.001000000000005</v>
      </c>
      <c r="AG62" s="271">
        <f ca="1">INDEX(T63:AF75,$R$19,$R$20)</f>
        <v>13.341558178220904</v>
      </c>
      <c r="AH62" s="24" t="s">
        <v>176</v>
      </c>
      <c r="AI62" s="26">
        <f>AI47</f>
        <v>1E-3</v>
      </c>
      <c r="AJ62" s="26">
        <f t="shared" ref="AJ62:AU62" si="55">AJ47</f>
        <v>7.5010000000000003</v>
      </c>
      <c r="AK62" s="26">
        <f t="shared" si="55"/>
        <v>15.001000000000001</v>
      </c>
      <c r="AL62" s="26">
        <f t="shared" si="55"/>
        <v>22.501000000000001</v>
      </c>
      <c r="AM62" s="26">
        <f t="shared" si="55"/>
        <v>30.001000000000001</v>
      </c>
      <c r="AN62" s="26">
        <f t="shared" si="55"/>
        <v>37.501000000000005</v>
      </c>
      <c r="AO62" s="26">
        <f t="shared" si="55"/>
        <v>45.001000000000005</v>
      </c>
      <c r="AP62" s="26">
        <f t="shared" si="55"/>
        <v>52.501000000000005</v>
      </c>
      <c r="AQ62" s="26">
        <f t="shared" si="55"/>
        <v>60.001000000000005</v>
      </c>
      <c r="AR62" s="26">
        <f t="shared" si="55"/>
        <v>67.501000000000005</v>
      </c>
      <c r="AS62" s="26">
        <f t="shared" si="55"/>
        <v>75.001000000000005</v>
      </c>
      <c r="AT62" s="26">
        <f t="shared" si="55"/>
        <v>82.501000000000005</v>
      </c>
      <c r="AU62" s="26">
        <f t="shared" si="55"/>
        <v>90.001000000000005</v>
      </c>
    </row>
    <row r="63" spans="1:47">
      <c r="B63" s="80">
        <f t="shared" si="50"/>
        <v>67.501000000000005</v>
      </c>
      <c r="C63" s="388">
        <f t="shared" ca="1" si="52"/>
        <v>272.10868950769776</v>
      </c>
      <c r="D63" s="388">
        <f t="shared" ca="1" si="51"/>
        <v>261.31275763030823</v>
      </c>
      <c r="E63" s="388">
        <f t="shared" ca="1" si="51"/>
        <v>229.9046180394827</v>
      </c>
      <c r="F63" s="388">
        <f t="shared" ca="1" si="51"/>
        <v>181.93161490486088</v>
      </c>
      <c r="G63" s="388">
        <f t="shared" ca="1" si="51"/>
        <v>126.15967678668044</v>
      </c>
      <c r="H63" s="388">
        <f t="shared" ca="1" si="51"/>
        <v>74.462032924192997</v>
      </c>
      <c r="I63" s="388">
        <f t="shared" ca="1" si="51"/>
        <v>36.149534958397297</v>
      </c>
      <c r="J63" s="388">
        <f t="shared" ca="1" si="51"/>
        <v>13.682069919264078</v>
      </c>
      <c r="K63" s="388">
        <f t="shared" ca="1" si="51"/>
        <v>3.8501312930921303</v>
      </c>
      <c r="L63" s="388">
        <f t="shared" ca="1" si="51"/>
        <v>1.608506350352112</v>
      </c>
      <c r="M63" s="388">
        <f t="shared" ca="1" si="51"/>
        <v>2.6811276956557681</v>
      </c>
      <c r="N63" s="388">
        <f t="shared" ca="1" si="51"/>
        <v>4.2891282445419767</v>
      </c>
      <c r="O63" s="388">
        <f t="shared" ca="1" si="51"/>
        <v>4.9734470984660488</v>
      </c>
      <c r="P63" s="85">
        <f t="shared" ca="1" si="53"/>
        <v>272.10868950769776</v>
      </c>
      <c r="S63" s="26">
        <f>S48</f>
        <v>1E-3</v>
      </c>
      <c r="T63" s="388">
        <f ca="1">$B$2*AI63</f>
        <v>1.4615099959259588E-2</v>
      </c>
      <c r="U63" s="388">
        <f t="shared" ref="U63:AF75" ca="1" si="56">$B$2*AJ63</f>
        <v>1.2049296450911753</v>
      </c>
      <c r="V63" s="388">
        <f t="shared" ca="1" si="56"/>
        <v>4.4569294593798059</v>
      </c>
      <c r="W63" s="388">
        <f t="shared" ca="1" si="56"/>
        <v>8.899243818800354</v>
      </c>
      <c r="X63" s="388">
        <f t="shared" ca="1" si="56"/>
        <v>13.341558178220902</v>
      </c>
      <c r="Y63" s="388">
        <f t="shared" ca="1" si="56"/>
        <v>16.593557992509535</v>
      </c>
      <c r="Z63" s="389">
        <f t="shared" ca="1" si="56"/>
        <v>17.783872537641447</v>
      </c>
      <c r="AA63" s="390">
        <f t="shared" ca="1" si="56"/>
        <v>16.593557992509535</v>
      </c>
      <c r="AB63" s="388">
        <f t="shared" ca="1" si="56"/>
        <v>13.341558178220906</v>
      </c>
      <c r="AC63" s="388">
        <f t="shared" ca="1" si="56"/>
        <v>8.8992438188003558</v>
      </c>
      <c r="AD63" s="388">
        <f t="shared" ca="1" si="56"/>
        <v>4.4569294593798059</v>
      </c>
      <c r="AE63" s="388">
        <f t="shared" ca="1" si="56"/>
        <v>1.2049296450911777</v>
      </c>
      <c r="AF63" s="388">
        <f t="shared" ca="1" si="56"/>
        <v>1.4615099959259588E-2</v>
      </c>
      <c r="AH63" s="26">
        <f>AH48</f>
        <v>1E-3</v>
      </c>
      <c r="AI63" s="31">
        <f ca="1">AI18-($AB$1-$Z$1)</f>
        <v>9.0203411418053126E-5</v>
      </c>
      <c r="AJ63" s="31">
        <f t="shared" ref="AJ63:AU63" ca="1" si="57">AJ18-($AB$1-$Z$1)</f>
        <v>7.4367445182683704E-3</v>
      </c>
      <c r="AK63" s="31">
        <f t="shared" ca="1" si="57"/>
        <v>2.7507868082076732E-2</v>
      </c>
      <c r="AL63" s="31">
        <f t="shared" ca="1" si="57"/>
        <v>5.4925532752735422E-2</v>
      </c>
      <c r="AM63" s="31">
        <f t="shared" ca="1" si="57"/>
        <v>8.2343197423394104E-2</v>
      </c>
      <c r="AN63" s="31">
        <f t="shared" ca="1" si="57"/>
        <v>0.10241432098720248</v>
      </c>
      <c r="AO63" s="31">
        <f t="shared" ca="1" si="57"/>
        <v>0.10976086209405278</v>
      </c>
      <c r="AP63" s="31">
        <f t="shared" ca="1" si="57"/>
        <v>0.10241432098720248</v>
      </c>
      <c r="AQ63" s="31">
        <f t="shared" ca="1" si="57"/>
        <v>8.2343197423394132E-2</v>
      </c>
      <c r="AR63" s="31">
        <f t="shared" ca="1" si="57"/>
        <v>5.4925532752735429E-2</v>
      </c>
      <c r="AS63" s="31">
        <f t="shared" ca="1" si="57"/>
        <v>2.7507868082076732E-2</v>
      </c>
      <c r="AT63" s="31">
        <f t="shared" ca="1" si="57"/>
        <v>7.4367445182683851E-3</v>
      </c>
      <c r="AU63" s="31">
        <f t="shared" ca="1" si="57"/>
        <v>9.0203411418053126E-5</v>
      </c>
    </row>
    <row r="64" spans="1:47">
      <c r="B64" s="80">
        <f t="shared" si="50"/>
        <v>75.001000000000005</v>
      </c>
      <c r="C64" s="388">
        <f t="shared" ca="1" si="52"/>
        <v>272.1175139671858</v>
      </c>
      <c r="D64" s="388">
        <f t="shared" ca="1" si="51"/>
        <v>262.24013731349805</v>
      </c>
      <c r="E64" s="388">
        <f t="shared" ca="1" si="51"/>
        <v>233.46815538340408</v>
      </c>
      <c r="F64" s="388">
        <f t="shared" ca="1" si="51"/>
        <v>189.23156489472771</v>
      </c>
      <c r="G64" s="388">
        <f t="shared" ca="1" si="51"/>
        <v>136.8518435898832</v>
      </c>
      <c r="H64" s="388">
        <f t="shared" ca="1" si="51"/>
        <v>86.498088994382442</v>
      </c>
      <c r="I64" s="388">
        <f t="shared" ca="1" si="51"/>
        <v>46.865002808069953</v>
      </c>
      <c r="J64" s="388">
        <f t="shared" ca="1" si="51"/>
        <v>21.288133617920423</v>
      </c>
      <c r="K64" s="388">
        <f t="shared" ca="1" si="51"/>
        <v>7.9306501272248324</v>
      </c>
      <c r="L64" s="388">
        <f t="shared" ca="1" si="51"/>
        <v>2.6811276956557659</v>
      </c>
      <c r="M64" s="388">
        <f t="shared" ca="1" si="51"/>
        <v>1.6173319161732216</v>
      </c>
      <c r="N64" s="388">
        <f t="shared" ca="1" si="51"/>
        <v>1.987659742413858</v>
      </c>
      <c r="O64" s="388">
        <f t="shared" ca="1" si="51"/>
        <v>2.2701444605185568</v>
      </c>
      <c r="P64" s="85">
        <f t="shared" ca="1" si="53"/>
        <v>272.1175139671858</v>
      </c>
      <c r="S64" s="26">
        <f t="shared" ref="S64:S75" si="58">S49</f>
        <v>7.5010000000000003</v>
      </c>
      <c r="T64" s="388">
        <f t="shared" ref="T64:T75" ca="1" si="59">$B$2*AI64</f>
        <v>1.2049296450911753</v>
      </c>
      <c r="U64" s="388">
        <f t="shared" ca="1" si="56"/>
        <v>2.3952441902230914</v>
      </c>
      <c r="V64" s="388">
        <f t="shared" ca="1" si="56"/>
        <v>5.6472440045117231</v>
      </c>
      <c r="W64" s="388">
        <f t="shared" ca="1" si="56"/>
        <v>10.089558363932269</v>
      </c>
      <c r="X64" s="388">
        <f t="shared" ca="1" si="56"/>
        <v>14.531872723352812</v>
      </c>
      <c r="Y64" s="388">
        <f t="shared" ca="1" si="56"/>
        <v>17.783872537641447</v>
      </c>
      <c r="Z64" s="388">
        <f t="shared" ca="1" si="56"/>
        <v>18.974187082773366</v>
      </c>
      <c r="AA64" s="388">
        <f t="shared" ca="1" si="56"/>
        <v>17.783872537641447</v>
      </c>
      <c r="AB64" s="388">
        <f t="shared" ca="1" si="56"/>
        <v>14.531872723352818</v>
      </c>
      <c r="AC64" s="388">
        <f t="shared" ca="1" si="56"/>
        <v>10.089558363932273</v>
      </c>
      <c r="AD64" s="388">
        <f t="shared" ca="1" si="56"/>
        <v>5.6472440045117231</v>
      </c>
      <c r="AE64" s="388">
        <f t="shared" ca="1" si="56"/>
        <v>2.3952441902230936</v>
      </c>
      <c r="AF64" s="388">
        <f t="shared" ca="1" si="56"/>
        <v>1.2049296450911753</v>
      </c>
      <c r="AH64" s="26">
        <f t="shared" ref="AH64:AH75" si="60">AH49</f>
        <v>7.5010000000000003</v>
      </c>
      <c r="AI64" s="31">
        <f t="shared" ref="AI64:AU75" ca="1" si="61">AI19-($AB$1-$Z$1)</f>
        <v>7.4367445182683704E-3</v>
      </c>
      <c r="AJ64" s="31">
        <f t="shared" ca="1" si="61"/>
        <v>1.4783285625118691E-2</v>
      </c>
      <c r="AK64" s="31">
        <f t="shared" ca="1" si="61"/>
        <v>3.4854409188927057E-2</v>
      </c>
      <c r="AL64" s="31">
        <f t="shared" ca="1" si="61"/>
        <v>6.227207385958574E-2</v>
      </c>
      <c r="AM64" s="31">
        <f t="shared" ca="1" si="61"/>
        <v>8.9689738530244395E-2</v>
      </c>
      <c r="AN64" s="31">
        <f t="shared" ca="1" si="61"/>
        <v>0.10976086209405277</v>
      </c>
      <c r="AO64" s="31">
        <f t="shared" ca="1" si="61"/>
        <v>0.11710740320090311</v>
      </c>
      <c r="AP64" s="31">
        <f t="shared" ca="1" si="61"/>
        <v>0.10976086209405277</v>
      </c>
      <c r="AQ64" s="31">
        <f t="shared" ca="1" si="61"/>
        <v>8.9689738530244423E-2</v>
      </c>
      <c r="AR64" s="31">
        <f t="shared" ca="1" si="61"/>
        <v>6.2272073859585754E-2</v>
      </c>
      <c r="AS64" s="31">
        <f t="shared" ca="1" si="61"/>
        <v>3.4854409188927057E-2</v>
      </c>
      <c r="AT64" s="31">
        <f t="shared" ca="1" si="61"/>
        <v>1.4783285625118705E-2</v>
      </c>
      <c r="AU64" s="31">
        <f t="shared" ca="1" si="61"/>
        <v>7.4367445182683704E-3</v>
      </c>
    </row>
    <row r="65" spans="1:47">
      <c r="B65" s="80">
        <f t="shared" si="50"/>
        <v>82.501000000000005</v>
      </c>
      <c r="C65" s="388">
        <f t="shared" ca="1" si="52"/>
        <v>272.12311738035424</v>
      </c>
      <c r="D65" s="388">
        <f t="shared" ca="1" si="51"/>
        <v>262.74726731469161</v>
      </c>
      <c r="E65" s="388">
        <f t="shared" ca="1" si="51"/>
        <v>235.41871245433953</v>
      </c>
      <c r="F65" s="388">
        <f t="shared" ca="1" si="51"/>
        <v>193.26031810801885</v>
      </c>
      <c r="G65" s="388">
        <f t="shared" ca="1" si="51"/>
        <v>142.87191579754435</v>
      </c>
      <c r="H65" s="388">
        <f t="shared" ca="1" si="51"/>
        <v>93.523481451862793</v>
      </c>
      <c r="I65" s="388">
        <f t="shared" ca="1" si="51"/>
        <v>53.48308077933752</v>
      </c>
      <c r="J65" s="388">
        <f t="shared" ca="1" si="51"/>
        <v>26.426430208743092</v>
      </c>
      <c r="K65" s="388">
        <f t="shared" ca="1" si="51"/>
        <v>11.214808078895675</v>
      </c>
      <c r="L65" s="388">
        <f t="shared" ca="1" si="51"/>
        <v>4.2891282445419767</v>
      </c>
      <c r="M65" s="388">
        <f t="shared" ca="1" si="51"/>
        <v>1.9876597424138585</v>
      </c>
      <c r="N65" s="388">
        <f t="shared" ca="1" si="51"/>
        <v>1.6229358298789609</v>
      </c>
      <c r="O65" s="388">
        <f t="shared" ca="1" si="51"/>
        <v>1.663827587807176</v>
      </c>
      <c r="P65" s="85">
        <f t="shared" ca="1" si="53"/>
        <v>272.12311738035424</v>
      </c>
      <c r="S65" s="26">
        <f t="shared" si="58"/>
        <v>15.001000000000001</v>
      </c>
      <c r="T65" s="388">
        <f t="shared" ca="1" si="59"/>
        <v>4.4569294593798059</v>
      </c>
      <c r="U65" s="388">
        <f t="shared" ca="1" si="56"/>
        <v>5.6472440045117231</v>
      </c>
      <c r="V65" s="388">
        <f t="shared" ca="1" si="56"/>
        <v>8.8992438188003522</v>
      </c>
      <c r="W65" s="388">
        <f t="shared" ca="1" si="56"/>
        <v>13.341558178220902</v>
      </c>
      <c r="X65" s="388">
        <f t="shared" ca="1" si="56"/>
        <v>17.783872537641447</v>
      </c>
      <c r="Y65" s="388">
        <f t="shared" ca="1" si="56"/>
        <v>21.035872351930081</v>
      </c>
      <c r="Z65" s="388">
        <f t="shared" ca="1" si="56"/>
        <v>22.226186897061993</v>
      </c>
      <c r="AA65" s="388">
        <f t="shared" ca="1" si="56"/>
        <v>21.035872351930081</v>
      </c>
      <c r="AB65" s="388">
        <f t="shared" ca="1" si="56"/>
        <v>17.78387253764145</v>
      </c>
      <c r="AC65" s="391">
        <f t="shared" ca="1" si="56"/>
        <v>13.341558178220904</v>
      </c>
      <c r="AD65" s="388">
        <f t="shared" ca="1" si="56"/>
        <v>8.8992438188003522</v>
      </c>
      <c r="AE65" s="388">
        <f t="shared" ca="1" si="56"/>
        <v>5.647244004511724</v>
      </c>
      <c r="AF65" s="388">
        <f t="shared" ca="1" si="56"/>
        <v>4.4569294593798059</v>
      </c>
      <c r="AH65" s="26">
        <f t="shared" si="60"/>
        <v>15.001000000000001</v>
      </c>
      <c r="AI65" s="31">
        <f t="shared" ca="1" si="61"/>
        <v>2.7507868082076732E-2</v>
      </c>
      <c r="AJ65" s="31">
        <f t="shared" ca="1" si="61"/>
        <v>3.4854409188927057E-2</v>
      </c>
      <c r="AK65" s="31">
        <f t="shared" ca="1" si="61"/>
        <v>5.4925532752735408E-2</v>
      </c>
      <c r="AL65" s="31">
        <f t="shared" ca="1" si="61"/>
        <v>8.2343197423394104E-2</v>
      </c>
      <c r="AM65" s="31">
        <f t="shared" ca="1" si="61"/>
        <v>0.10976086209405277</v>
      </c>
      <c r="AN65" s="31">
        <f t="shared" ca="1" si="61"/>
        <v>0.12983198565786117</v>
      </c>
      <c r="AO65" s="31">
        <f t="shared" ca="1" si="61"/>
        <v>0.13717852676471146</v>
      </c>
      <c r="AP65" s="31">
        <f t="shared" ca="1" si="61"/>
        <v>0.12983198565786117</v>
      </c>
      <c r="AQ65" s="31">
        <f t="shared" ca="1" si="61"/>
        <v>0.10976086209405279</v>
      </c>
      <c r="AR65" s="31">
        <f t="shared" ca="1" si="61"/>
        <v>8.2343197423394118E-2</v>
      </c>
      <c r="AS65" s="31">
        <f t="shared" ca="1" si="61"/>
        <v>5.4925532752735408E-2</v>
      </c>
      <c r="AT65" s="31">
        <f t="shared" ca="1" si="61"/>
        <v>3.4854409188927064E-2</v>
      </c>
      <c r="AU65" s="31">
        <f t="shared" ca="1" si="61"/>
        <v>2.7507868082076732E-2</v>
      </c>
    </row>
    <row r="66" spans="1:47">
      <c r="B66" s="80">
        <f t="shared" si="50"/>
        <v>90.001000000000005</v>
      </c>
      <c r="C66" s="388">
        <f t="shared" ca="1" si="52"/>
        <v>272.12501707801113</v>
      </c>
      <c r="D66" s="388">
        <f t="shared" ca="1" si="51"/>
        <v>262.90878576134429</v>
      </c>
      <c r="E66" s="388">
        <f t="shared" ca="1" si="51"/>
        <v>236.04020069609061</v>
      </c>
      <c r="F66" s="388">
        <f t="shared" ca="1" si="51"/>
        <v>194.54862795144396</v>
      </c>
      <c r="G66" s="388">
        <f t="shared" ca="1" si="51"/>
        <v>144.81410112735779</v>
      </c>
      <c r="H66" s="388">
        <f t="shared" ca="1" si="51"/>
        <v>95.826350907919249</v>
      </c>
      <c r="I66" s="388">
        <f t="shared" ca="1" si="51"/>
        <v>55.706370012370726</v>
      </c>
      <c r="J66" s="388">
        <f t="shared" ca="1" si="51"/>
        <v>28.217464511991473</v>
      </c>
      <c r="K66" s="388">
        <f t="shared" ca="1" si="51"/>
        <v>12.432842859505394</v>
      </c>
      <c r="L66" s="388">
        <f t="shared" ca="1" si="51"/>
        <v>4.9734470984660488</v>
      </c>
      <c r="M66" s="388">
        <f t="shared" ca="1" si="51"/>
        <v>2.2701444605185568</v>
      </c>
      <c r="N66" s="388">
        <f t="shared" ca="1" si="51"/>
        <v>1.663827587807176</v>
      </c>
      <c r="O66" s="396">
        <v>0</v>
      </c>
      <c r="P66" s="85">
        <f t="shared" ca="1" si="53"/>
        <v>272.12501707801113</v>
      </c>
      <c r="S66" s="26">
        <f t="shared" si="58"/>
        <v>22.501000000000001</v>
      </c>
      <c r="T66" s="388">
        <f t="shared" ca="1" si="59"/>
        <v>8.899243818800354</v>
      </c>
      <c r="U66" s="388">
        <f t="shared" ca="1" si="56"/>
        <v>10.089558363932269</v>
      </c>
      <c r="V66" s="388">
        <f t="shared" ca="1" si="56"/>
        <v>13.341558178220902</v>
      </c>
      <c r="W66" s="388">
        <f t="shared" ca="1" si="56"/>
        <v>17.783872537641447</v>
      </c>
      <c r="X66" s="388">
        <f t="shared" ca="1" si="56"/>
        <v>22.226186897061993</v>
      </c>
      <c r="Y66" s="388">
        <f t="shared" ca="1" si="56"/>
        <v>25.478186711350634</v>
      </c>
      <c r="Z66" s="388">
        <f t="shared" ca="1" si="56"/>
        <v>26.66850125648255</v>
      </c>
      <c r="AA66" s="388">
        <f t="shared" ca="1" si="56"/>
        <v>25.478186711350634</v>
      </c>
      <c r="AB66" s="392">
        <f t="shared" ca="1" si="56"/>
        <v>22.226186897062004</v>
      </c>
      <c r="AC66" s="390">
        <f t="shared" ca="1" si="56"/>
        <v>17.783872537641447</v>
      </c>
      <c r="AD66" s="388">
        <f t="shared" ca="1" si="56"/>
        <v>13.341558178220902</v>
      </c>
      <c r="AE66" s="388">
        <f t="shared" ca="1" si="56"/>
        <v>10.089558363932273</v>
      </c>
      <c r="AF66" s="388">
        <f t="shared" ca="1" si="56"/>
        <v>8.899243818800354</v>
      </c>
      <c r="AH66" s="26">
        <f t="shared" si="60"/>
        <v>22.501000000000001</v>
      </c>
      <c r="AI66" s="31">
        <f t="shared" ca="1" si="61"/>
        <v>5.4925532752735422E-2</v>
      </c>
      <c r="AJ66" s="31">
        <f t="shared" ca="1" si="61"/>
        <v>6.227207385958574E-2</v>
      </c>
      <c r="AK66" s="31">
        <f t="shared" ca="1" si="61"/>
        <v>8.2343197423394104E-2</v>
      </c>
      <c r="AL66" s="31">
        <f t="shared" ca="1" si="61"/>
        <v>0.10976086209405278</v>
      </c>
      <c r="AM66" s="31">
        <f t="shared" ca="1" si="61"/>
        <v>0.13717852676471146</v>
      </c>
      <c r="AN66" s="31">
        <f t="shared" ca="1" si="61"/>
        <v>0.15724965032851987</v>
      </c>
      <c r="AO66" s="31">
        <f t="shared" ca="1" si="61"/>
        <v>0.16459619143537019</v>
      </c>
      <c r="AP66" s="31">
        <f t="shared" ca="1" si="61"/>
        <v>0.15724965032851987</v>
      </c>
      <c r="AQ66" s="31">
        <f t="shared" ca="1" si="61"/>
        <v>0.13717852676471151</v>
      </c>
      <c r="AR66" s="31">
        <f t="shared" ca="1" si="61"/>
        <v>0.10976086209405278</v>
      </c>
      <c r="AS66" s="31">
        <f t="shared" ca="1" si="61"/>
        <v>8.2343197423394104E-2</v>
      </c>
      <c r="AT66" s="31">
        <f t="shared" ca="1" si="61"/>
        <v>6.2272073859585754E-2</v>
      </c>
      <c r="AU66" s="31">
        <f t="shared" ca="1" si="61"/>
        <v>5.4925532752735422E-2</v>
      </c>
    </row>
    <row r="67" spans="1:47">
      <c r="B67" s="10" t="s">
        <v>69</v>
      </c>
      <c r="C67" s="220">
        <f t="shared" ref="C67:O67" ca="1" si="62">MAX(C54:C60)</f>
        <v>272.10735725608396</v>
      </c>
      <c r="D67" s="220">
        <f t="shared" ca="1" si="62"/>
        <v>238.19379010976951</v>
      </c>
      <c r="E67" s="220">
        <f t="shared" ca="1" si="62"/>
        <v>163.7416845507999</v>
      </c>
      <c r="F67" s="220">
        <f t="shared" ca="1" si="62"/>
        <v>91.427204033355153</v>
      </c>
      <c r="G67" s="220">
        <f t="shared" ca="1" si="62"/>
        <v>91.279871452291474</v>
      </c>
      <c r="H67" s="220">
        <f t="shared" ca="1" si="62"/>
        <v>160.53449304003573</v>
      </c>
      <c r="I67" s="220">
        <f t="shared" ca="1" si="62"/>
        <v>272.10735725608396</v>
      </c>
      <c r="J67" s="220">
        <f t="shared" ca="1" si="62"/>
        <v>272.0919761444153</v>
      </c>
      <c r="K67" s="220">
        <f t="shared" ca="1" si="62"/>
        <v>272.09834296772488</v>
      </c>
      <c r="L67" s="220">
        <f t="shared" ca="1" si="62"/>
        <v>272.10868950769776</v>
      </c>
      <c r="M67" s="220">
        <f t="shared" ca="1" si="62"/>
        <v>272.11751396718586</v>
      </c>
      <c r="N67" s="220">
        <f t="shared" ca="1" si="62"/>
        <v>272.12311738035413</v>
      </c>
      <c r="O67" s="220">
        <f t="shared" ca="1" si="62"/>
        <v>272.12501707801113</v>
      </c>
      <c r="P67" s="221">
        <f ca="1">MAX(P54:P66)</f>
        <v>272.12501707801113</v>
      </c>
      <c r="Q67" s="222" t="s">
        <v>80</v>
      </c>
      <c r="R67" s="222"/>
      <c r="S67" s="26">
        <f t="shared" si="58"/>
        <v>30.001000000000001</v>
      </c>
      <c r="T67" s="388">
        <f t="shared" ca="1" si="59"/>
        <v>13.341558178220902</v>
      </c>
      <c r="U67" s="388">
        <f t="shared" ca="1" si="56"/>
        <v>14.531872723352816</v>
      </c>
      <c r="V67" s="388">
        <f t="shared" ca="1" si="56"/>
        <v>17.783872537641447</v>
      </c>
      <c r="W67" s="388">
        <f t="shared" ca="1" si="56"/>
        <v>22.226186897062004</v>
      </c>
      <c r="X67" s="388">
        <f t="shared" ca="1" si="56"/>
        <v>26.668501256482543</v>
      </c>
      <c r="Y67" s="388">
        <f t="shared" ca="1" si="56"/>
        <v>29.920501070771181</v>
      </c>
      <c r="Z67" s="388">
        <f t="shared" ca="1" si="56"/>
        <v>31.110815615903096</v>
      </c>
      <c r="AA67" s="389">
        <f t="shared" ca="1" si="56"/>
        <v>29.920501070771181</v>
      </c>
      <c r="AB67" s="390">
        <f t="shared" ca="1" si="56"/>
        <v>26.66850125648255</v>
      </c>
      <c r="AC67" s="388">
        <f t="shared" ca="1" si="56"/>
        <v>22.226186897062004</v>
      </c>
      <c r="AD67" s="388">
        <f t="shared" ca="1" si="56"/>
        <v>17.783872537641447</v>
      </c>
      <c r="AE67" s="388">
        <f t="shared" ca="1" si="56"/>
        <v>14.531872723352818</v>
      </c>
      <c r="AF67" s="388">
        <f t="shared" ca="1" si="56"/>
        <v>13.341558178220902</v>
      </c>
      <c r="AH67" s="26">
        <f t="shared" si="60"/>
        <v>30.001000000000001</v>
      </c>
      <c r="AI67" s="31">
        <f t="shared" ca="1" si="61"/>
        <v>8.2343197423394104E-2</v>
      </c>
      <c r="AJ67" s="31">
        <f t="shared" ca="1" si="61"/>
        <v>8.9689738530244409E-2</v>
      </c>
      <c r="AK67" s="31">
        <f t="shared" ca="1" si="61"/>
        <v>0.10976086209405277</v>
      </c>
      <c r="AL67" s="31">
        <f t="shared" ca="1" si="61"/>
        <v>0.13717852676471151</v>
      </c>
      <c r="AM67" s="31">
        <f t="shared" ca="1" si="61"/>
        <v>0.16459619143537016</v>
      </c>
      <c r="AN67" s="31">
        <f t="shared" ca="1" si="61"/>
        <v>0.18466731499917854</v>
      </c>
      <c r="AO67" s="31">
        <f t="shared" ca="1" si="61"/>
        <v>0.19201385610602886</v>
      </c>
      <c r="AP67" s="31">
        <f t="shared" ca="1" si="61"/>
        <v>0.18466731499917854</v>
      </c>
      <c r="AQ67" s="31">
        <f t="shared" ca="1" si="61"/>
        <v>0.16459619143537019</v>
      </c>
      <c r="AR67" s="31">
        <f t="shared" ca="1" si="61"/>
        <v>0.13717852676471151</v>
      </c>
      <c r="AS67" s="31">
        <f t="shared" ca="1" si="61"/>
        <v>0.10976086209405277</v>
      </c>
      <c r="AT67" s="31">
        <f t="shared" ca="1" si="61"/>
        <v>8.9689738530244423E-2</v>
      </c>
      <c r="AU67" s="31">
        <f t="shared" ca="1" si="61"/>
        <v>8.2343197423394104E-2</v>
      </c>
    </row>
    <row r="68" spans="1:47">
      <c r="A68" s="68"/>
      <c r="B68" s="65"/>
      <c r="C68" s="65"/>
      <c r="D68" s="65"/>
      <c r="E68" s="65"/>
      <c r="F68" s="65"/>
      <c r="G68" s="65"/>
      <c r="H68" s="65"/>
      <c r="I68" s="65"/>
      <c r="J68" s="215" t="s">
        <v>70</v>
      </c>
      <c r="K68" s="218" t="s">
        <v>72</v>
      </c>
      <c r="L68" s="217" t="s">
        <v>71</v>
      </c>
      <c r="M68" s="65"/>
      <c r="N68" s="65"/>
      <c r="O68" s="64"/>
      <c r="P68" s="64"/>
      <c r="S68" s="26">
        <f t="shared" si="58"/>
        <v>37.501000000000005</v>
      </c>
      <c r="T68" s="388">
        <f t="shared" ca="1" si="59"/>
        <v>16.593557992509535</v>
      </c>
      <c r="U68" s="388">
        <f t="shared" ca="1" si="56"/>
        <v>17.783872537641447</v>
      </c>
      <c r="V68" s="388">
        <f t="shared" ca="1" si="56"/>
        <v>21.035872351930081</v>
      </c>
      <c r="W68" s="388">
        <f t="shared" ca="1" si="56"/>
        <v>25.478186711350634</v>
      </c>
      <c r="X68" s="388">
        <f t="shared" ca="1" si="56"/>
        <v>29.920501070771174</v>
      </c>
      <c r="Y68" s="388">
        <f t="shared" ca="1" si="56"/>
        <v>33.172500885059812</v>
      </c>
      <c r="Z68" s="388">
        <f t="shared" ca="1" si="56"/>
        <v>34.362815430191723</v>
      </c>
      <c r="AA68" s="388">
        <f t="shared" ca="1" si="56"/>
        <v>33.172500885059812</v>
      </c>
      <c r="AB68" s="388">
        <f t="shared" ca="1" si="56"/>
        <v>29.920501070771181</v>
      </c>
      <c r="AC68" s="388">
        <f t="shared" ca="1" si="56"/>
        <v>25.478186711350634</v>
      </c>
      <c r="AD68" s="388">
        <f t="shared" ca="1" si="56"/>
        <v>21.035872351930081</v>
      </c>
      <c r="AE68" s="388">
        <f t="shared" ca="1" si="56"/>
        <v>17.78387253764145</v>
      </c>
      <c r="AF68" s="388">
        <f t="shared" ca="1" si="56"/>
        <v>16.593557992509535</v>
      </c>
      <c r="AH68" s="26">
        <f t="shared" si="60"/>
        <v>37.501000000000005</v>
      </c>
      <c r="AI68" s="31">
        <f t="shared" ca="1" si="61"/>
        <v>0.10241432098720248</v>
      </c>
      <c r="AJ68" s="31">
        <f t="shared" ca="1" si="61"/>
        <v>0.10976086209405278</v>
      </c>
      <c r="AK68" s="31">
        <f t="shared" ca="1" si="61"/>
        <v>0.12983198565786117</v>
      </c>
      <c r="AL68" s="31">
        <f t="shared" ca="1" si="61"/>
        <v>0.15724965032851987</v>
      </c>
      <c r="AM68" s="31">
        <f t="shared" ca="1" si="61"/>
        <v>0.18466731499917852</v>
      </c>
      <c r="AN68" s="31">
        <f t="shared" ca="1" si="61"/>
        <v>0.2047384385629869</v>
      </c>
      <c r="AO68" s="31">
        <f t="shared" ca="1" si="61"/>
        <v>0.21208497966983722</v>
      </c>
      <c r="AP68" s="31">
        <f t="shared" ca="1" si="61"/>
        <v>0.2047384385629869</v>
      </c>
      <c r="AQ68" s="31">
        <f t="shared" ca="1" si="61"/>
        <v>0.18466731499917854</v>
      </c>
      <c r="AR68" s="31">
        <f t="shared" ca="1" si="61"/>
        <v>0.15724965032851987</v>
      </c>
      <c r="AS68" s="31">
        <f t="shared" ca="1" si="61"/>
        <v>0.12983198565786117</v>
      </c>
      <c r="AT68" s="31">
        <f t="shared" ca="1" si="61"/>
        <v>0.10976086209405279</v>
      </c>
      <c r="AU68" s="31">
        <f t="shared" ca="1" si="61"/>
        <v>0.10241432098720248</v>
      </c>
    </row>
    <row r="69" spans="1:47">
      <c r="A69" s="8"/>
      <c r="B69" s="67" t="s">
        <v>33</v>
      </c>
      <c r="C69" s="393">
        <f t="shared" ref="C69:O69" si="63">C53</f>
        <v>1E-3</v>
      </c>
      <c r="D69" s="393">
        <f t="shared" si="63"/>
        <v>7.5010000000000003</v>
      </c>
      <c r="E69" s="393">
        <f t="shared" si="63"/>
        <v>15.001000000000001</v>
      </c>
      <c r="F69" s="393">
        <f t="shared" si="63"/>
        <v>22.501000000000001</v>
      </c>
      <c r="G69" s="393">
        <f t="shared" si="63"/>
        <v>30.001000000000001</v>
      </c>
      <c r="H69" s="393">
        <f t="shared" si="63"/>
        <v>37.501000000000005</v>
      </c>
      <c r="I69" s="393">
        <f t="shared" si="63"/>
        <v>45.001000000000005</v>
      </c>
      <c r="J69" s="394">
        <f t="shared" si="63"/>
        <v>52.501000000000005</v>
      </c>
      <c r="K69" s="393">
        <f t="shared" si="63"/>
        <v>60.001000000000005</v>
      </c>
      <c r="L69" s="393">
        <f t="shared" si="63"/>
        <v>67.501000000000005</v>
      </c>
      <c r="M69" s="393">
        <f t="shared" si="63"/>
        <v>75.001000000000005</v>
      </c>
      <c r="N69" s="393">
        <f t="shared" si="63"/>
        <v>82.501000000000005</v>
      </c>
      <c r="O69" s="393">
        <f t="shared" si="63"/>
        <v>90.001000000000005</v>
      </c>
      <c r="P69" s="1" t="s">
        <v>69</v>
      </c>
      <c r="R69" s="271">
        <f ca="1">INDEX(C70:O82,$R$19,$R$20)</f>
        <v>229.9046180394827</v>
      </c>
      <c r="S69" s="26">
        <f t="shared" si="58"/>
        <v>45.001000000000005</v>
      </c>
      <c r="T69" s="388">
        <f t="shared" ca="1" si="59"/>
        <v>17.783872537641447</v>
      </c>
      <c r="U69" s="388">
        <f t="shared" ca="1" si="56"/>
        <v>18.974187082773366</v>
      </c>
      <c r="V69" s="388">
        <f t="shared" ca="1" si="56"/>
        <v>22.226186897061993</v>
      </c>
      <c r="W69" s="388">
        <f t="shared" ca="1" si="56"/>
        <v>26.66850125648255</v>
      </c>
      <c r="X69" s="388">
        <f t="shared" ca="1" si="56"/>
        <v>31.110815615903089</v>
      </c>
      <c r="Y69" s="388">
        <f t="shared" ca="1" si="56"/>
        <v>34.362815430191723</v>
      </c>
      <c r="Z69" s="388">
        <f t="shared" ca="1" si="56"/>
        <v>35.553129975323642</v>
      </c>
      <c r="AA69" s="388">
        <f t="shared" ca="1" si="56"/>
        <v>34.362815430191723</v>
      </c>
      <c r="AB69" s="388">
        <f t="shared" ca="1" si="56"/>
        <v>31.110815615903096</v>
      </c>
      <c r="AC69" s="388">
        <f t="shared" ca="1" si="56"/>
        <v>26.66850125648255</v>
      </c>
      <c r="AD69" s="388">
        <f t="shared" ca="1" si="56"/>
        <v>22.226186897061993</v>
      </c>
      <c r="AE69" s="388">
        <f t="shared" ca="1" si="56"/>
        <v>18.974187082773369</v>
      </c>
      <c r="AF69" s="388">
        <f t="shared" ca="1" si="56"/>
        <v>17.783872537641447</v>
      </c>
      <c r="AH69" s="26">
        <f t="shared" si="60"/>
        <v>45.001000000000005</v>
      </c>
      <c r="AI69" s="31">
        <f t="shared" ca="1" si="61"/>
        <v>0.10976086209405278</v>
      </c>
      <c r="AJ69" s="31">
        <f t="shared" ca="1" si="61"/>
        <v>0.11710740320090311</v>
      </c>
      <c r="AK69" s="31">
        <f t="shared" ca="1" si="61"/>
        <v>0.13717852676471146</v>
      </c>
      <c r="AL69" s="31">
        <f t="shared" ca="1" si="61"/>
        <v>0.16459619143537019</v>
      </c>
      <c r="AM69" s="31">
        <f t="shared" ca="1" si="61"/>
        <v>0.19201385610602884</v>
      </c>
      <c r="AN69" s="31">
        <f t="shared" ca="1" si="61"/>
        <v>0.21208497966983719</v>
      </c>
      <c r="AO69" s="31">
        <f t="shared" ca="1" si="61"/>
        <v>0.21943152077668754</v>
      </c>
      <c r="AP69" s="31">
        <f t="shared" ca="1" si="61"/>
        <v>0.21208497966983719</v>
      </c>
      <c r="AQ69" s="31">
        <f t="shared" ca="1" si="61"/>
        <v>0.19201385610602886</v>
      </c>
      <c r="AR69" s="31">
        <f t="shared" ca="1" si="61"/>
        <v>0.16459619143537019</v>
      </c>
      <c r="AS69" s="31">
        <f t="shared" ca="1" si="61"/>
        <v>0.13717852676471146</v>
      </c>
      <c r="AT69" s="31">
        <f t="shared" ca="1" si="61"/>
        <v>0.11710740320090313</v>
      </c>
      <c r="AU69" s="31">
        <f t="shared" ca="1" si="61"/>
        <v>0.10976086209405278</v>
      </c>
    </row>
    <row r="70" spans="1:47">
      <c r="A70" s="8"/>
      <c r="B70" s="80">
        <f t="shared" ref="B70:B82" si="64">B54</f>
        <v>1E-3</v>
      </c>
      <c r="C70" s="396">
        <v>0</v>
      </c>
      <c r="D70" s="388">
        <f t="shared" ref="D70:O82" ca="1" si="65">EK411*1000</f>
        <v>15.437196100146897</v>
      </c>
      <c r="E70" s="388">
        <f t="shared" ca="1" si="65"/>
        <v>22.163402136135417</v>
      </c>
      <c r="F70" s="388">
        <f t="shared" ca="1" si="65"/>
        <v>47.798045344510129</v>
      </c>
      <c r="G70" s="388">
        <f t="shared" ca="1" si="65"/>
        <v>91.279871452291474</v>
      </c>
      <c r="H70" s="388">
        <f t="shared" ca="1" si="65"/>
        <v>160.53449304003573</v>
      </c>
      <c r="I70" s="388">
        <f t="shared" ca="1" si="65"/>
        <v>272.10735725608396</v>
      </c>
      <c r="J70" s="388">
        <f t="shared" ca="1" si="65"/>
        <v>272.0919761444153</v>
      </c>
      <c r="K70" s="388">
        <f t="shared" ca="1" si="65"/>
        <v>272.09834296772488</v>
      </c>
      <c r="L70" s="388">
        <f t="shared" ca="1" si="65"/>
        <v>272.10868950769776</v>
      </c>
      <c r="M70" s="388">
        <f t="shared" ca="1" si="65"/>
        <v>272.11751396718586</v>
      </c>
      <c r="N70" s="388">
        <f t="shared" ca="1" si="65"/>
        <v>272.12311738035413</v>
      </c>
      <c r="O70" s="388">
        <f t="shared" ca="1" si="65"/>
        <v>272.12501707801113</v>
      </c>
      <c r="P70" s="85">
        <f ca="1">MAX(C70:O70)</f>
        <v>272.12501707801113</v>
      </c>
      <c r="Q70" s="215" t="s">
        <v>70</v>
      </c>
      <c r="S70" s="26">
        <f t="shared" si="58"/>
        <v>52.501000000000005</v>
      </c>
      <c r="T70" s="388">
        <f t="shared" ca="1" si="59"/>
        <v>16.593557992509535</v>
      </c>
      <c r="U70" s="388">
        <f t="shared" ca="1" si="56"/>
        <v>17.783872537641447</v>
      </c>
      <c r="V70" s="388">
        <f t="shared" ca="1" si="56"/>
        <v>21.035872351930081</v>
      </c>
      <c r="W70" s="388">
        <f t="shared" ca="1" si="56"/>
        <v>25.478186711350634</v>
      </c>
      <c r="X70" s="388">
        <f t="shared" ca="1" si="56"/>
        <v>29.920501070771174</v>
      </c>
      <c r="Y70" s="388">
        <f t="shared" ca="1" si="56"/>
        <v>33.172500885059812</v>
      </c>
      <c r="Z70" s="388">
        <f t="shared" ca="1" si="56"/>
        <v>34.362815430191723</v>
      </c>
      <c r="AA70" s="388">
        <f t="shared" ca="1" si="56"/>
        <v>33.172500885059812</v>
      </c>
      <c r="AB70" s="388">
        <f t="shared" ca="1" si="56"/>
        <v>29.920501070771181</v>
      </c>
      <c r="AC70" s="388">
        <f t="shared" ca="1" si="56"/>
        <v>25.478186711350634</v>
      </c>
      <c r="AD70" s="388">
        <f t="shared" ca="1" si="56"/>
        <v>21.035872351930081</v>
      </c>
      <c r="AE70" s="388">
        <f t="shared" ca="1" si="56"/>
        <v>17.78387253764145</v>
      </c>
      <c r="AF70" s="388">
        <f t="shared" ca="1" si="56"/>
        <v>16.593557992509535</v>
      </c>
      <c r="AH70" s="26">
        <f t="shared" si="60"/>
        <v>52.501000000000005</v>
      </c>
      <c r="AI70" s="31">
        <f t="shared" ca="1" si="61"/>
        <v>0.10241432098720248</v>
      </c>
      <c r="AJ70" s="31">
        <f t="shared" ca="1" si="61"/>
        <v>0.10976086209405278</v>
      </c>
      <c r="AK70" s="31">
        <f t="shared" ca="1" si="61"/>
        <v>0.12983198565786117</v>
      </c>
      <c r="AL70" s="31">
        <f t="shared" ca="1" si="61"/>
        <v>0.15724965032851987</v>
      </c>
      <c r="AM70" s="31">
        <f t="shared" ca="1" si="61"/>
        <v>0.18466731499917852</v>
      </c>
      <c r="AN70" s="31">
        <f t="shared" ca="1" si="61"/>
        <v>0.2047384385629869</v>
      </c>
      <c r="AO70" s="31">
        <f t="shared" ca="1" si="61"/>
        <v>0.21208497966983722</v>
      </c>
      <c r="AP70" s="31">
        <f t="shared" ca="1" si="61"/>
        <v>0.2047384385629869</v>
      </c>
      <c r="AQ70" s="31">
        <f t="shared" ca="1" si="61"/>
        <v>0.18466731499917854</v>
      </c>
      <c r="AR70" s="31">
        <f t="shared" ca="1" si="61"/>
        <v>0.15724965032851987</v>
      </c>
      <c r="AS70" s="31">
        <f t="shared" ca="1" si="61"/>
        <v>0.12983198565786117</v>
      </c>
      <c r="AT70" s="31">
        <f t="shared" ca="1" si="61"/>
        <v>0.10976086209405279</v>
      </c>
      <c r="AU70" s="31">
        <f t="shared" ca="1" si="61"/>
        <v>0.10241432098720248</v>
      </c>
    </row>
    <row r="71" spans="1:47">
      <c r="A71" s="8"/>
      <c r="B71" s="80">
        <f t="shared" si="64"/>
        <v>7.5010000000000003</v>
      </c>
      <c r="C71" s="388">
        <f t="shared" ref="C71:C82" ca="1" si="66">EJ412*1000</f>
        <v>15.437196100146904</v>
      </c>
      <c r="D71" s="388">
        <f t="shared" ca="1" si="65"/>
        <v>5.3006784393011825</v>
      </c>
      <c r="E71" s="388">
        <f t="shared" ca="1" si="65"/>
        <v>10.651730710826689</v>
      </c>
      <c r="F71" s="388">
        <f t="shared" ca="1" si="65"/>
        <v>33.171235875328797</v>
      </c>
      <c r="G71" s="388">
        <f t="shared" ca="1" si="65"/>
        <v>72.894408978147681</v>
      </c>
      <c r="H71" s="388">
        <f t="shared" ca="1" si="65"/>
        <v>136.43336118453126</v>
      </c>
      <c r="I71" s="388">
        <f t="shared" ca="1" si="65"/>
        <v>238.19379010976951</v>
      </c>
      <c r="J71" s="388">
        <f t="shared" ca="1" si="65"/>
        <v>257.45882261284146</v>
      </c>
      <c r="K71" s="388">
        <f t="shared" ca="1" si="65"/>
        <v>259.81389177108309</v>
      </c>
      <c r="L71" s="388">
        <f t="shared" ca="1" si="65"/>
        <v>261.31275763030823</v>
      </c>
      <c r="M71" s="388">
        <f t="shared" ca="1" si="65"/>
        <v>262.24013731349805</v>
      </c>
      <c r="N71" s="388">
        <f t="shared" ca="1" si="65"/>
        <v>262.74726731469161</v>
      </c>
      <c r="O71" s="388">
        <f t="shared" ca="1" si="65"/>
        <v>262.90878576134429</v>
      </c>
      <c r="P71" s="85">
        <f t="shared" ref="P71:P82" ca="1" si="67">MAX(C71:O71)</f>
        <v>262.90878576134429</v>
      </c>
      <c r="S71" s="26">
        <f t="shared" si="58"/>
        <v>60.001000000000005</v>
      </c>
      <c r="T71" s="388">
        <f t="shared" ca="1" si="59"/>
        <v>13.341558178220906</v>
      </c>
      <c r="U71" s="388">
        <f t="shared" ca="1" si="56"/>
        <v>14.531872723352819</v>
      </c>
      <c r="V71" s="388">
        <f t="shared" ca="1" si="56"/>
        <v>17.78387253764145</v>
      </c>
      <c r="W71" s="388">
        <f t="shared" ca="1" si="56"/>
        <v>22.226186897062004</v>
      </c>
      <c r="X71" s="388">
        <f t="shared" ca="1" si="56"/>
        <v>26.66850125648255</v>
      </c>
      <c r="Y71" s="388">
        <f t="shared" ca="1" si="56"/>
        <v>29.920501070771181</v>
      </c>
      <c r="Z71" s="388">
        <f t="shared" ca="1" si="56"/>
        <v>31.110815615903096</v>
      </c>
      <c r="AA71" s="388">
        <f t="shared" ca="1" si="56"/>
        <v>29.920501070771181</v>
      </c>
      <c r="AB71" s="388">
        <f t="shared" ca="1" si="56"/>
        <v>26.668501256482553</v>
      </c>
      <c r="AC71" s="388">
        <f t="shared" ca="1" si="56"/>
        <v>22.226186897062004</v>
      </c>
      <c r="AD71" s="388">
        <f t="shared" ca="1" si="56"/>
        <v>17.78387253764145</v>
      </c>
      <c r="AE71" s="388">
        <f t="shared" ca="1" si="56"/>
        <v>14.531872723352821</v>
      </c>
      <c r="AF71" s="388">
        <f t="shared" ca="1" si="56"/>
        <v>13.341558178220906</v>
      </c>
      <c r="AH71" s="26">
        <f t="shared" si="60"/>
        <v>60.001000000000005</v>
      </c>
      <c r="AI71" s="31">
        <f t="shared" ca="1" si="61"/>
        <v>8.2343197423394132E-2</v>
      </c>
      <c r="AJ71" s="31">
        <f t="shared" ca="1" si="61"/>
        <v>8.9689738530244437E-2</v>
      </c>
      <c r="AK71" s="31">
        <f t="shared" ca="1" si="61"/>
        <v>0.10976086209405279</v>
      </c>
      <c r="AL71" s="31">
        <f t="shared" ca="1" si="61"/>
        <v>0.13717852676471151</v>
      </c>
      <c r="AM71" s="31">
        <f t="shared" ca="1" si="61"/>
        <v>0.16459619143537019</v>
      </c>
      <c r="AN71" s="31">
        <f t="shared" ca="1" si="61"/>
        <v>0.18466731499917854</v>
      </c>
      <c r="AO71" s="31">
        <f t="shared" ca="1" si="61"/>
        <v>0.19201385610602886</v>
      </c>
      <c r="AP71" s="31">
        <f t="shared" ca="1" si="61"/>
        <v>0.18466731499917854</v>
      </c>
      <c r="AQ71" s="31">
        <f t="shared" ca="1" si="61"/>
        <v>0.16459619143537021</v>
      </c>
      <c r="AR71" s="31">
        <f t="shared" ca="1" si="61"/>
        <v>0.13717852676471151</v>
      </c>
      <c r="AS71" s="31">
        <f t="shared" ca="1" si="61"/>
        <v>0.10976086209405279</v>
      </c>
      <c r="AT71" s="31">
        <f t="shared" ca="1" si="61"/>
        <v>8.9689738530244451E-2</v>
      </c>
      <c r="AU71" s="31">
        <f t="shared" ca="1" si="61"/>
        <v>8.2343197423394132E-2</v>
      </c>
    </row>
    <row r="72" spans="1:47">
      <c r="A72" s="8"/>
      <c r="B72" s="80">
        <f t="shared" si="64"/>
        <v>15.001000000000001</v>
      </c>
      <c r="C72" s="388">
        <f t="shared" ca="1" si="66"/>
        <v>22.163402136135417</v>
      </c>
      <c r="D72" s="388">
        <f t="shared" ca="1" si="65"/>
        <v>10.651730710826682</v>
      </c>
      <c r="E72" s="388">
        <f t="shared" ca="1" si="65"/>
        <v>1.3112386182443567</v>
      </c>
      <c r="F72" s="388">
        <f t="shared" ca="1" si="65"/>
        <v>10.012331571234235</v>
      </c>
      <c r="G72" s="388">
        <f t="shared" ca="1" si="65"/>
        <v>37.072473306607215</v>
      </c>
      <c r="H72" s="388">
        <f t="shared" ca="1" si="65"/>
        <v>85.315823499010321</v>
      </c>
      <c r="I72" s="388">
        <f t="shared" ca="1" si="65"/>
        <v>163.7416845507999</v>
      </c>
      <c r="J72" s="388">
        <f t="shared" ca="1" si="65"/>
        <v>215.16077757503118</v>
      </c>
      <c r="K72" s="388">
        <f t="shared" ca="1" si="65"/>
        <v>224.15638865865043</v>
      </c>
      <c r="L72" s="388">
        <f t="shared" ca="1" si="65"/>
        <v>229.9046180394827</v>
      </c>
      <c r="M72" s="388">
        <f t="shared" ca="1" si="65"/>
        <v>233.46815538340408</v>
      </c>
      <c r="N72" s="388">
        <f t="shared" ca="1" si="65"/>
        <v>235.41871245433953</v>
      </c>
      <c r="O72" s="388">
        <f t="shared" ca="1" si="65"/>
        <v>236.04020069609061</v>
      </c>
      <c r="P72" s="85">
        <f t="shared" ca="1" si="67"/>
        <v>236.04020069609061</v>
      </c>
      <c r="S72" s="26">
        <f t="shared" si="58"/>
        <v>67.501000000000005</v>
      </c>
      <c r="T72" s="388">
        <f t="shared" ca="1" si="59"/>
        <v>8.8992438188003558</v>
      </c>
      <c r="U72" s="388">
        <f t="shared" ca="1" si="56"/>
        <v>10.089558363932273</v>
      </c>
      <c r="V72" s="388">
        <f t="shared" ca="1" si="56"/>
        <v>13.341558178220902</v>
      </c>
      <c r="W72" s="388">
        <f t="shared" ca="1" si="56"/>
        <v>17.78387253764145</v>
      </c>
      <c r="X72" s="388">
        <f t="shared" ca="1" si="56"/>
        <v>22.226186897061993</v>
      </c>
      <c r="Y72" s="388">
        <f t="shared" ca="1" si="56"/>
        <v>25.478186711350634</v>
      </c>
      <c r="Z72" s="388">
        <f t="shared" ca="1" si="56"/>
        <v>26.66850125648255</v>
      </c>
      <c r="AA72" s="388">
        <f t="shared" ca="1" si="56"/>
        <v>25.478186711350634</v>
      </c>
      <c r="AB72" s="388">
        <f t="shared" ca="1" si="56"/>
        <v>22.226186897062004</v>
      </c>
      <c r="AC72" s="388">
        <f t="shared" ca="1" si="56"/>
        <v>17.78387253764145</v>
      </c>
      <c r="AD72" s="388">
        <f t="shared" ca="1" si="56"/>
        <v>13.341558178220902</v>
      </c>
      <c r="AE72" s="388">
        <f t="shared" ca="1" si="56"/>
        <v>10.089558363932275</v>
      </c>
      <c r="AF72" s="388">
        <f t="shared" ca="1" si="56"/>
        <v>8.8992438188003558</v>
      </c>
      <c r="AH72" s="26">
        <f t="shared" si="60"/>
        <v>67.501000000000005</v>
      </c>
      <c r="AI72" s="31">
        <f t="shared" ca="1" si="61"/>
        <v>5.4925532752735429E-2</v>
      </c>
      <c r="AJ72" s="31">
        <f t="shared" ca="1" si="61"/>
        <v>6.2272073859585754E-2</v>
      </c>
      <c r="AK72" s="31">
        <f t="shared" ca="1" si="61"/>
        <v>8.2343197423394104E-2</v>
      </c>
      <c r="AL72" s="31">
        <f t="shared" ca="1" si="61"/>
        <v>0.10976086209405279</v>
      </c>
      <c r="AM72" s="31">
        <f t="shared" ca="1" si="61"/>
        <v>0.13717852676471146</v>
      </c>
      <c r="AN72" s="31">
        <f t="shared" ca="1" si="61"/>
        <v>0.15724965032851987</v>
      </c>
      <c r="AO72" s="31">
        <f t="shared" ca="1" si="61"/>
        <v>0.16459619143537019</v>
      </c>
      <c r="AP72" s="31">
        <f t="shared" ca="1" si="61"/>
        <v>0.15724965032851987</v>
      </c>
      <c r="AQ72" s="31">
        <f t="shared" ca="1" si="61"/>
        <v>0.13717852676471151</v>
      </c>
      <c r="AR72" s="31">
        <f t="shared" ca="1" si="61"/>
        <v>0.10976086209405279</v>
      </c>
      <c r="AS72" s="31">
        <f t="shared" ca="1" si="61"/>
        <v>8.2343197423394104E-2</v>
      </c>
      <c r="AT72" s="31">
        <f t="shared" ca="1" si="61"/>
        <v>6.2272073859585768E-2</v>
      </c>
      <c r="AU72" s="31">
        <f t="shared" ca="1" si="61"/>
        <v>5.4925532752735429E-2</v>
      </c>
    </row>
    <row r="73" spans="1:47">
      <c r="A73" s="8"/>
      <c r="B73" s="80">
        <f t="shared" si="64"/>
        <v>22.501000000000001</v>
      </c>
      <c r="C73" s="388">
        <f t="shared" ca="1" si="66"/>
        <v>47.798045344510136</v>
      </c>
      <c r="D73" s="388">
        <f t="shared" ca="1" si="65"/>
        <v>33.171235875328797</v>
      </c>
      <c r="E73" s="388">
        <f t="shared" ca="1" si="65"/>
        <v>10.012331571234244</v>
      </c>
      <c r="F73" s="388">
        <f t="shared" ca="1" si="65"/>
        <v>0.71464789682584284</v>
      </c>
      <c r="G73" s="388">
        <f t="shared" ca="1" si="65"/>
        <v>9.9891907593684959</v>
      </c>
      <c r="H73" s="388">
        <f t="shared" ca="1" si="65"/>
        <v>38.816227423401379</v>
      </c>
      <c r="I73" s="388">
        <f t="shared" ca="1" si="65"/>
        <v>91.427204033355153</v>
      </c>
      <c r="J73" s="388">
        <f t="shared" ca="1" si="65"/>
        <v>152.68683933345349</v>
      </c>
      <c r="K73" s="388">
        <f t="shared" ca="1" si="65"/>
        <v>170.33513308701001</v>
      </c>
      <c r="L73" s="388">
        <f t="shared" ca="1" si="65"/>
        <v>181.93161490486088</v>
      </c>
      <c r="M73" s="388">
        <f t="shared" ca="1" si="65"/>
        <v>189.23156489472771</v>
      </c>
      <c r="N73" s="388">
        <f t="shared" ca="1" si="65"/>
        <v>193.26031810801885</v>
      </c>
      <c r="O73" s="388">
        <f t="shared" ca="1" si="65"/>
        <v>194.54862795144396</v>
      </c>
      <c r="P73" s="85">
        <f t="shared" ca="1" si="67"/>
        <v>194.54862795144396</v>
      </c>
      <c r="Q73" s="217" t="s">
        <v>71</v>
      </c>
      <c r="S73" s="26">
        <f t="shared" si="58"/>
        <v>75.001000000000005</v>
      </c>
      <c r="T73" s="388">
        <f t="shared" ca="1" si="59"/>
        <v>4.4569294593798059</v>
      </c>
      <c r="U73" s="388">
        <f t="shared" ca="1" si="56"/>
        <v>5.6472440045117231</v>
      </c>
      <c r="V73" s="388">
        <f t="shared" ca="1" si="56"/>
        <v>8.8992438188003522</v>
      </c>
      <c r="W73" s="388">
        <f t="shared" ca="1" si="56"/>
        <v>13.341558178220902</v>
      </c>
      <c r="X73" s="388">
        <f t="shared" ca="1" si="56"/>
        <v>17.783872537641447</v>
      </c>
      <c r="Y73" s="388">
        <f t="shared" ca="1" si="56"/>
        <v>21.035872351930081</v>
      </c>
      <c r="Z73" s="388">
        <f t="shared" ca="1" si="56"/>
        <v>22.226186897061993</v>
      </c>
      <c r="AA73" s="388">
        <f t="shared" ca="1" si="56"/>
        <v>21.035872351930081</v>
      </c>
      <c r="AB73" s="388">
        <f t="shared" ca="1" si="56"/>
        <v>17.78387253764145</v>
      </c>
      <c r="AC73" s="388">
        <f t="shared" ca="1" si="56"/>
        <v>13.341558178220904</v>
      </c>
      <c r="AD73" s="388">
        <f t="shared" ca="1" si="56"/>
        <v>8.8992438188003522</v>
      </c>
      <c r="AE73" s="388">
        <f t="shared" ca="1" si="56"/>
        <v>5.647244004511724</v>
      </c>
      <c r="AF73" s="388">
        <f t="shared" ca="1" si="56"/>
        <v>4.4569294593798059</v>
      </c>
      <c r="AH73" s="26">
        <f t="shared" si="60"/>
        <v>75.001000000000005</v>
      </c>
      <c r="AI73" s="31">
        <f t="shared" ca="1" si="61"/>
        <v>2.7507868082076732E-2</v>
      </c>
      <c r="AJ73" s="31">
        <f t="shared" ca="1" si="61"/>
        <v>3.4854409188927057E-2</v>
      </c>
      <c r="AK73" s="31">
        <f t="shared" ca="1" si="61"/>
        <v>5.4925532752735408E-2</v>
      </c>
      <c r="AL73" s="31">
        <f t="shared" ca="1" si="61"/>
        <v>8.2343197423394104E-2</v>
      </c>
      <c r="AM73" s="31">
        <f t="shared" ca="1" si="61"/>
        <v>0.10976086209405277</v>
      </c>
      <c r="AN73" s="31">
        <f t="shared" ca="1" si="61"/>
        <v>0.12983198565786117</v>
      </c>
      <c r="AO73" s="31">
        <f t="shared" ca="1" si="61"/>
        <v>0.13717852676471146</v>
      </c>
      <c r="AP73" s="31">
        <f t="shared" ca="1" si="61"/>
        <v>0.12983198565786117</v>
      </c>
      <c r="AQ73" s="31">
        <f t="shared" ca="1" si="61"/>
        <v>0.10976086209405279</v>
      </c>
      <c r="AR73" s="31">
        <f t="shared" ca="1" si="61"/>
        <v>8.2343197423394118E-2</v>
      </c>
      <c r="AS73" s="31">
        <f t="shared" ca="1" si="61"/>
        <v>5.4925532752735408E-2</v>
      </c>
      <c r="AT73" s="31">
        <f t="shared" ca="1" si="61"/>
        <v>3.4854409188927064E-2</v>
      </c>
      <c r="AU73" s="31">
        <f t="shared" ca="1" si="61"/>
        <v>2.7507868082076732E-2</v>
      </c>
    </row>
    <row r="74" spans="1:47">
      <c r="A74" s="8"/>
      <c r="B74" s="80">
        <f t="shared" si="64"/>
        <v>30.001000000000001</v>
      </c>
      <c r="C74" s="388">
        <f t="shared" ca="1" si="66"/>
        <v>91.279871452291474</v>
      </c>
      <c r="D74" s="388">
        <f t="shared" ca="1" si="65"/>
        <v>72.894408978147638</v>
      </c>
      <c r="E74" s="388">
        <f t="shared" ca="1" si="65"/>
        <v>37.072473306607215</v>
      </c>
      <c r="F74" s="388">
        <f t="shared" ca="1" si="65"/>
        <v>9.9891907593684088</v>
      </c>
      <c r="G74" s="388">
        <f t="shared" ca="1" si="65"/>
        <v>0.71222671052438713</v>
      </c>
      <c r="H74" s="388">
        <f t="shared" ca="1" si="65"/>
        <v>10.219059129381757</v>
      </c>
      <c r="I74" s="388">
        <f t="shared" ca="1" si="65"/>
        <v>39.848587107465065</v>
      </c>
      <c r="J74" s="388">
        <f t="shared" ca="1" si="65"/>
        <v>86.499382424580375</v>
      </c>
      <c r="K74" s="388">
        <f t="shared" ca="1" si="65"/>
        <v>109.7918640872731</v>
      </c>
      <c r="L74" s="388">
        <f t="shared" ca="1" si="65"/>
        <v>126.15967678668041</v>
      </c>
      <c r="M74" s="388">
        <f t="shared" ca="1" si="65"/>
        <v>136.8518435898832</v>
      </c>
      <c r="N74" s="388">
        <f t="shared" ca="1" si="65"/>
        <v>142.87191579754435</v>
      </c>
      <c r="O74" s="388">
        <f t="shared" ca="1" si="65"/>
        <v>144.81410112735779</v>
      </c>
      <c r="P74" s="85">
        <f t="shared" ca="1" si="67"/>
        <v>144.81410112735779</v>
      </c>
      <c r="Q74" s="218" t="s">
        <v>72</v>
      </c>
      <c r="S74" s="26">
        <f t="shared" si="58"/>
        <v>82.501000000000005</v>
      </c>
      <c r="T74" s="388">
        <f t="shared" ca="1" si="59"/>
        <v>1.2049296450911777</v>
      </c>
      <c r="U74" s="388">
        <f t="shared" ca="1" si="56"/>
        <v>2.3952441902230936</v>
      </c>
      <c r="V74" s="388">
        <f t="shared" ca="1" si="56"/>
        <v>5.647244004511724</v>
      </c>
      <c r="W74" s="388">
        <f t="shared" ca="1" si="56"/>
        <v>10.089558363932273</v>
      </c>
      <c r="X74" s="388">
        <f t="shared" ca="1" si="56"/>
        <v>14.531872723352818</v>
      </c>
      <c r="Y74" s="388">
        <f t="shared" ca="1" si="56"/>
        <v>17.78387253764145</v>
      </c>
      <c r="Z74" s="388">
        <f t="shared" ca="1" si="56"/>
        <v>18.974187082773369</v>
      </c>
      <c r="AA74" s="388">
        <f t="shared" ca="1" si="56"/>
        <v>17.78387253764145</v>
      </c>
      <c r="AB74" s="388">
        <f t="shared" ca="1" si="56"/>
        <v>14.531872723352821</v>
      </c>
      <c r="AC74" s="388">
        <f t="shared" ca="1" si="56"/>
        <v>10.089558363932275</v>
      </c>
      <c r="AD74" s="388">
        <f t="shared" ca="1" si="56"/>
        <v>5.647244004511724</v>
      </c>
      <c r="AE74" s="388">
        <f t="shared" ca="1" si="56"/>
        <v>2.3952441902230959</v>
      </c>
      <c r="AF74" s="388">
        <f t="shared" ca="1" si="56"/>
        <v>1.2049296450911777</v>
      </c>
      <c r="AH74" s="26">
        <f t="shared" si="60"/>
        <v>82.501000000000005</v>
      </c>
      <c r="AI74" s="31">
        <f t="shared" ca="1" si="61"/>
        <v>7.4367445182683851E-3</v>
      </c>
      <c r="AJ74" s="31">
        <f t="shared" ca="1" si="61"/>
        <v>1.4783285625118705E-2</v>
      </c>
      <c r="AK74" s="31">
        <f t="shared" ca="1" si="61"/>
        <v>3.4854409188927064E-2</v>
      </c>
      <c r="AL74" s="31">
        <f t="shared" ca="1" si="61"/>
        <v>6.2272073859585754E-2</v>
      </c>
      <c r="AM74" s="31">
        <f t="shared" ca="1" si="61"/>
        <v>8.9689738530244423E-2</v>
      </c>
      <c r="AN74" s="31">
        <f t="shared" ca="1" si="61"/>
        <v>0.10976086209405279</v>
      </c>
      <c r="AO74" s="31">
        <f t="shared" ca="1" si="61"/>
        <v>0.11710740320090313</v>
      </c>
      <c r="AP74" s="31">
        <f t="shared" ca="1" si="61"/>
        <v>0.10976086209405279</v>
      </c>
      <c r="AQ74" s="31">
        <f t="shared" ca="1" si="61"/>
        <v>8.9689738530244451E-2</v>
      </c>
      <c r="AR74" s="31">
        <f t="shared" ca="1" si="61"/>
        <v>6.2272073859585768E-2</v>
      </c>
      <c r="AS74" s="31">
        <f t="shared" ca="1" si="61"/>
        <v>3.4854409188927064E-2</v>
      </c>
      <c r="AT74" s="31">
        <f t="shared" ca="1" si="61"/>
        <v>1.4783285625118719E-2</v>
      </c>
      <c r="AU74" s="31">
        <f t="shared" ca="1" si="61"/>
        <v>7.4367445182683851E-3</v>
      </c>
    </row>
    <row r="75" spans="1:47">
      <c r="A75" s="8"/>
      <c r="B75" s="80">
        <f t="shared" si="64"/>
        <v>37.501000000000005</v>
      </c>
      <c r="C75" s="388">
        <f t="shared" ca="1" si="66"/>
        <v>160.53449304003573</v>
      </c>
      <c r="D75" s="388">
        <f t="shared" ca="1" si="65"/>
        <v>136.43336118453126</v>
      </c>
      <c r="E75" s="388">
        <f t="shared" ca="1" si="65"/>
        <v>85.315823499010335</v>
      </c>
      <c r="F75" s="388">
        <f t="shared" ca="1" si="65"/>
        <v>38.816227423401379</v>
      </c>
      <c r="G75" s="388">
        <f t="shared" ca="1" si="65"/>
        <v>10.219059129381797</v>
      </c>
      <c r="H75" s="388">
        <f t="shared" ca="1" si="65"/>
        <v>1.0051436663254725</v>
      </c>
      <c r="I75" s="388">
        <f t="shared" ca="1" si="65"/>
        <v>10.686843853664866</v>
      </c>
      <c r="J75" s="388">
        <f t="shared" ca="1" si="65"/>
        <v>35.564060840759282</v>
      </c>
      <c r="K75" s="388">
        <f t="shared" ca="1" si="65"/>
        <v>57.23176697498922</v>
      </c>
      <c r="L75" s="388">
        <f t="shared" ca="1" si="65"/>
        <v>74.462032924192997</v>
      </c>
      <c r="M75" s="388">
        <f t="shared" ca="1" si="65"/>
        <v>86.498088994382428</v>
      </c>
      <c r="N75" s="388">
        <f t="shared" ca="1" si="65"/>
        <v>93.523481451862793</v>
      </c>
      <c r="O75" s="388">
        <f t="shared" ca="1" si="65"/>
        <v>95.826350907919249</v>
      </c>
      <c r="P75" s="85">
        <f t="shared" ca="1" si="67"/>
        <v>160.53449304003573</v>
      </c>
      <c r="S75" s="26">
        <f t="shared" si="58"/>
        <v>90.001000000000005</v>
      </c>
      <c r="T75" s="388">
        <f t="shared" ca="1" si="59"/>
        <v>1.4615099959259588E-2</v>
      </c>
      <c r="U75" s="388">
        <f t="shared" ca="1" si="56"/>
        <v>1.2049296450911753</v>
      </c>
      <c r="V75" s="388">
        <f t="shared" ca="1" si="56"/>
        <v>4.4569294593798059</v>
      </c>
      <c r="W75" s="388">
        <f t="shared" ca="1" si="56"/>
        <v>8.899243818800354</v>
      </c>
      <c r="X75" s="388">
        <f t="shared" ca="1" si="56"/>
        <v>13.341558178220902</v>
      </c>
      <c r="Y75" s="388">
        <f t="shared" ca="1" si="56"/>
        <v>16.593557992509535</v>
      </c>
      <c r="Z75" s="388">
        <f t="shared" ca="1" si="56"/>
        <v>17.783872537641447</v>
      </c>
      <c r="AA75" s="388">
        <f t="shared" ca="1" si="56"/>
        <v>16.593557992509535</v>
      </c>
      <c r="AB75" s="388">
        <f t="shared" ca="1" si="56"/>
        <v>13.341558178220906</v>
      </c>
      <c r="AC75" s="388">
        <f t="shared" ca="1" si="56"/>
        <v>8.8992438188003558</v>
      </c>
      <c r="AD75" s="388">
        <f t="shared" ca="1" si="56"/>
        <v>4.4569294593798059</v>
      </c>
      <c r="AE75" s="388">
        <f t="shared" ca="1" si="56"/>
        <v>1.2049296450911777</v>
      </c>
      <c r="AF75" s="388">
        <f t="shared" ca="1" si="56"/>
        <v>1.4615099959259588E-2</v>
      </c>
      <c r="AH75" s="26">
        <f t="shared" si="60"/>
        <v>90.001000000000005</v>
      </c>
      <c r="AI75" s="31">
        <f t="shared" ca="1" si="61"/>
        <v>9.0203411418053126E-5</v>
      </c>
      <c r="AJ75" s="31">
        <f t="shared" ca="1" si="61"/>
        <v>7.4367445182683704E-3</v>
      </c>
      <c r="AK75" s="31">
        <f t="shared" ca="1" si="61"/>
        <v>2.7507868082076732E-2</v>
      </c>
      <c r="AL75" s="31">
        <f t="shared" ca="1" si="61"/>
        <v>5.4925532752735422E-2</v>
      </c>
      <c r="AM75" s="31">
        <f t="shared" ca="1" si="61"/>
        <v>8.2343197423394104E-2</v>
      </c>
      <c r="AN75" s="31">
        <f t="shared" ca="1" si="61"/>
        <v>0.10241432098720248</v>
      </c>
      <c r="AO75" s="31">
        <f t="shared" ca="1" si="61"/>
        <v>0.10976086209405278</v>
      </c>
      <c r="AP75" s="31">
        <f t="shared" ca="1" si="61"/>
        <v>0.10241432098720248</v>
      </c>
      <c r="AQ75" s="31">
        <f t="shared" ca="1" si="61"/>
        <v>8.2343197423394132E-2</v>
      </c>
      <c r="AR75" s="31">
        <f t="shared" ca="1" si="61"/>
        <v>5.4925532752735429E-2</v>
      </c>
      <c r="AS75" s="31">
        <f t="shared" ca="1" si="61"/>
        <v>2.7507868082076732E-2</v>
      </c>
      <c r="AT75" s="31">
        <f t="shared" ca="1" si="61"/>
        <v>7.4367445182683851E-3</v>
      </c>
      <c r="AU75" s="31">
        <f t="shared" ca="1" si="61"/>
        <v>9.0203411418053126E-5</v>
      </c>
    </row>
    <row r="76" spans="1:47">
      <c r="A76" s="8"/>
      <c r="B76" s="80">
        <f t="shared" si="64"/>
        <v>45.001000000000005</v>
      </c>
      <c r="C76" s="388">
        <f t="shared" ca="1" si="66"/>
        <v>272.10735725608396</v>
      </c>
      <c r="D76" s="388">
        <f t="shared" ca="1" si="65"/>
        <v>238.19379010976951</v>
      </c>
      <c r="E76" s="388">
        <f t="shared" ca="1" si="65"/>
        <v>163.7416845507999</v>
      </c>
      <c r="F76" s="388">
        <f t="shared" ca="1" si="65"/>
        <v>91.427204033355153</v>
      </c>
      <c r="G76" s="388">
        <f t="shared" ca="1" si="65"/>
        <v>39.848587107465129</v>
      </c>
      <c r="H76" s="388">
        <f t="shared" ca="1" si="65"/>
        <v>10.686843853664833</v>
      </c>
      <c r="I76" s="388">
        <f t="shared" ca="1" si="65"/>
        <v>1.6071807685820094</v>
      </c>
      <c r="J76" s="388">
        <f t="shared" ca="1" si="65"/>
        <v>8.6047098650760496</v>
      </c>
      <c r="K76" s="388">
        <f t="shared" ca="1" si="65"/>
        <v>22.399784494646532</v>
      </c>
      <c r="L76" s="388">
        <f t="shared" ca="1" si="65"/>
        <v>36.149534958397297</v>
      </c>
      <c r="M76" s="388">
        <f t="shared" ca="1" si="65"/>
        <v>46.865002808069953</v>
      </c>
      <c r="N76" s="388">
        <f t="shared" ca="1" si="65"/>
        <v>53.48308077933752</v>
      </c>
      <c r="O76" s="388">
        <f t="shared" ca="1" si="65"/>
        <v>55.706370012370726</v>
      </c>
      <c r="P76" s="85">
        <f t="shared" ca="1" si="67"/>
        <v>272.10735725608396</v>
      </c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</row>
    <row r="77" spans="1:47">
      <c r="A77" s="8"/>
      <c r="B77" s="80">
        <f t="shared" si="64"/>
        <v>52.501000000000005</v>
      </c>
      <c r="C77" s="388">
        <f t="shared" ca="1" si="66"/>
        <v>272.0919761444153</v>
      </c>
      <c r="D77" s="388">
        <f t="shared" ca="1" si="65"/>
        <v>257.45882261284152</v>
      </c>
      <c r="E77" s="388">
        <f t="shared" ca="1" si="65"/>
        <v>215.1607775750312</v>
      </c>
      <c r="F77" s="388">
        <f t="shared" ca="1" si="65"/>
        <v>152.68683933345352</v>
      </c>
      <c r="G77" s="388">
        <f t="shared" ca="1" si="65"/>
        <v>86.499382424580403</v>
      </c>
      <c r="H77" s="388">
        <f t="shared" ca="1" si="65"/>
        <v>35.564060840759232</v>
      </c>
      <c r="I77" s="388">
        <f t="shared" ca="1" si="65"/>
        <v>8.6047098650760496</v>
      </c>
      <c r="J77" s="388">
        <f t="shared" ca="1" si="65"/>
        <v>1.5917890199020075</v>
      </c>
      <c r="K77" s="388">
        <f t="shared" ca="1" si="65"/>
        <v>5.6973205590596159</v>
      </c>
      <c r="L77" s="388">
        <f t="shared" ca="1" si="65"/>
        <v>13.682069919264078</v>
      </c>
      <c r="M77" s="388">
        <f t="shared" ca="1" si="65"/>
        <v>21.288133617920419</v>
      </c>
      <c r="N77" s="388">
        <f t="shared" ca="1" si="65"/>
        <v>26.426430208743092</v>
      </c>
      <c r="O77" s="388">
        <f t="shared" ca="1" si="65"/>
        <v>28.217464511991473</v>
      </c>
      <c r="P77" s="85">
        <f t="shared" ca="1" si="67"/>
        <v>272.0919761444153</v>
      </c>
      <c r="S77" s="24" t="s">
        <v>177</v>
      </c>
      <c r="T77" s="26">
        <f>T62</f>
        <v>1E-3</v>
      </c>
      <c r="U77" s="26">
        <f t="shared" ref="U77:AF77" si="68">U62</f>
        <v>7.5010000000000003</v>
      </c>
      <c r="V77" s="26">
        <f t="shared" si="68"/>
        <v>15.001000000000001</v>
      </c>
      <c r="W77" s="26">
        <f t="shared" si="68"/>
        <v>22.501000000000001</v>
      </c>
      <c r="X77" s="26">
        <f t="shared" si="68"/>
        <v>30.001000000000001</v>
      </c>
      <c r="Y77" s="26">
        <f t="shared" si="68"/>
        <v>37.501000000000005</v>
      </c>
      <c r="Z77" s="26">
        <f t="shared" si="68"/>
        <v>45.001000000000005</v>
      </c>
      <c r="AA77" s="26">
        <f t="shared" si="68"/>
        <v>52.501000000000005</v>
      </c>
      <c r="AB77" s="26">
        <f t="shared" si="68"/>
        <v>60.001000000000005</v>
      </c>
      <c r="AC77" s="26">
        <f t="shared" si="68"/>
        <v>67.501000000000005</v>
      </c>
      <c r="AD77" s="26">
        <f t="shared" si="68"/>
        <v>75.001000000000005</v>
      </c>
      <c r="AE77" s="26">
        <f t="shared" si="68"/>
        <v>82.501000000000005</v>
      </c>
      <c r="AF77" s="26">
        <f t="shared" si="68"/>
        <v>90.001000000000005</v>
      </c>
      <c r="AH77" s="24" t="s">
        <v>177</v>
      </c>
      <c r="AI77" s="26">
        <f>AI62</f>
        <v>1E-3</v>
      </c>
      <c r="AJ77" s="26">
        <f t="shared" ref="AJ77:AU77" si="69">AJ62</f>
        <v>7.5010000000000003</v>
      </c>
      <c r="AK77" s="26">
        <f t="shared" si="69"/>
        <v>15.001000000000001</v>
      </c>
      <c r="AL77" s="26">
        <f t="shared" si="69"/>
        <v>22.501000000000001</v>
      </c>
      <c r="AM77" s="26">
        <f t="shared" si="69"/>
        <v>30.001000000000001</v>
      </c>
      <c r="AN77" s="26">
        <f t="shared" si="69"/>
        <v>37.501000000000005</v>
      </c>
      <c r="AO77" s="26">
        <f t="shared" si="69"/>
        <v>45.001000000000005</v>
      </c>
      <c r="AP77" s="26">
        <f t="shared" si="69"/>
        <v>52.501000000000005</v>
      </c>
      <c r="AQ77" s="26">
        <f t="shared" si="69"/>
        <v>60.001000000000005</v>
      </c>
      <c r="AR77" s="26">
        <f t="shared" si="69"/>
        <v>67.501000000000005</v>
      </c>
      <c r="AS77" s="26">
        <f t="shared" si="69"/>
        <v>75.001000000000005</v>
      </c>
      <c r="AT77" s="26">
        <f t="shared" si="69"/>
        <v>82.501000000000005</v>
      </c>
      <c r="AU77" s="26">
        <f t="shared" si="69"/>
        <v>90.001000000000005</v>
      </c>
    </row>
    <row r="78" spans="1:47">
      <c r="A78" s="8"/>
      <c r="B78" s="80">
        <f t="shared" si="64"/>
        <v>60.001000000000005</v>
      </c>
      <c r="C78" s="388">
        <f t="shared" ca="1" si="66"/>
        <v>272.09834296772499</v>
      </c>
      <c r="D78" s="388">
        <f t="shared" ca="1" si="65"/>
        <v>259.81389177108309</v>
      </c>
      <c r="E78" s="388">
        <f t="shared" ca="1" si="65"/>
        <v>224.15638865865043</v>
      </c>
      <c r="F78" s="388">
        <f t="shared" ca="1" si="65"/>
        <v>170.33513308701004</v>
      </c>
      <c r="G78" s="388">
        <f t="shared" ca="1" si="65"/>
        <v>109.7918640872731</v>
      </c>
      <c r="H78" s="388">
        <f t="shared" ca="1" si="65"/>
        <v>57.231766974989185</v>
      </c>
      <c r="I78" s="388">
        <f t="shared" ca="1" si="65"/>
        <v>22.399784494646514</v>
      </c>
      <c r="J78" s="388">
        <f t="shared" ca="1" si="65"/>
        <v>5.6973205590596221</v>
      </c>
      <c r="K78" s="388">
        <f t="shared" ca="1" si="65"/>
        <v>1.5981578003816275</v>
      </c>
      <c r="L78" s="388">
        <f t="shared" ca="1" si="65"/>
        <v>3.8501312930921223</v>
      </c>
      <c r="M78" s="388">
        <f t="shared" ca="1" si="65"/>
        <v>7.9306501272248324</v>
      </c>
      <c r="N78" s="388">
        <f t="shared" ca="1" si="65"/>
        <v>11.214808078895675</v>
      </c>
      <c r="O78" s="388">
        <f t="shared" ca="1" si="65"/>
        <v>12.432842859505394</v>
      </c>
      <c r="P78" s="85">
        <f t="shared" ca="1" si="67"/>
        <v>272.09834296772499</v>
      </c>
      <c r="S78" s="26">
        <f>S63</f>
        <v>1E-3</v>
      </c>
      <c r="T78" s="398">
        <f t="shared" ref="T78:AF90" ca="1" si="70">T63/T33</f>
        <v>0.59429168255743303</v>
      </c>
      <c r="U78" s="398">
        <f t="shared" ca="1" si="70"/>
        <v>26.643910468497957</v>
      </c>
      <c r="V78" s="398">
        <f t="shared" ca="1" si="70"/>
        <v>12.973678716976941</v>
      </c>
      <c r="W78" s="31">
        <f t="shared" ca="1" si="70"/>
        <v>5.7453256673888511</v>
      </c>
      <c r="X78" s="31">
        <f t="shared" ca="1" si="70"/>
        <v>2.9867554193062738</v>
      </c>
      <c r="Y78" s="31">
        <f t="shared" ca="1" si="70"/>
        <v>1.6956217629927022</v>
      </c>
      <c r="Z78" s="31">
        <f t="shared" ca="1" si="70"/>
        <v>0.99943927989759884</v>
      </c>
      <c r="AA78" s="31">
        <f t="shared" ca="1" si="70"/>
        <v>0.58879550676410597</v>
      </c>
      <c r="AB78" s="31">
        <f t="shared" ca="1" si="70"/>
        <v>0.33349375184459573</v>
      </c>
      <c r="AC78" s="31">
        <f t="shared" ca="1" si="70"/>
        <v>0.17177353342613594</v>
      </c>
      <c r="AD78" s="31">
        <f t="shared" ca="1" si="70"/>
        <v>7.2004360111753332E-2</v>
      </c>
      <c r="AE78" s="31">
        <f t="shared" ca="1" si="70"/>
        <v>1.7538912568428686E-2</v>
      </c>
      <c r="AF78" s="31">
        <f t="shared" ca="1" si="70"/>
        <v>2.0555227156466172E-4</v>
      </c>
      <c r="AH78" s="26">
        <f>AH63</f>
        <v>1E-3</v>
      </c>
      <c r="AI78" s="197">
        <f t="shared" ref="AI78:AU90" ca="1" si="71">AI63/AI33</f>
        <v>0.59429168255743292</v>
      </c>
      <c r="AJ78" s="197">
        <f t="shared" ca="1" si="71"/>
        <v>26.64391046849796</v>
      </c>
      <c r="AK78" s="197">
        <f t="shared" ca="1" si="71"/>
        <v>12.973678716976941</v>
      </c>
      <c r="AL78" s="197">
        <f t="shared" ca="1" si="71"/>
        <v>5.745325667388852</v>
      </c>
      <c r="AM78" s="197">
        <f t="shared" ca="1" si="71"/>
        <v>2.9867554193062733</v>
      </c>
      <c r="AN78" s="197">
        <f t="shared" ca="1" si="71"/>
        <v>1.6956217629927022</v>
      </c>
      <c r="AO78" s="197">
        <f t="shared" ca="1" si="71"/>
        <v>0.99943927989759906</v>
      </c>
      <c r="AP78" s="197">
        <f t="shared" ca="1" si="71"/>
        <v>0.58879550676410586</v>
      </c>
      <c r="AQ78" s="197">
        <f t="shared" ca="1" si="71"/>
        <v>0.33349375184459579</v>
      </c>
      <c r="AR78" s="197">
        <f t="shared" ca="1" si="71"/>
        <v>0.17177353342613594</v>
      </c>
      <c r="AS78" s="197">
        <f t="shared" ca="1" si="71"/>
        <v>7.2004360111753332E-2</v>
      </c>
      <c r="AT78" s="197">
        <f t="shared" ca="1" si="71"/>
        <v>1.7538912568428686E-2</v>
      </c>
      <c r="AU78" s="197">
        <f t="shared" ca="1" si="71"/>
        <v>2.0555227156466172E-4</v>
      </c>
    </row>
    <row r="79" spans="1:47">
      <c r="A79" s="8"/>
      <c r="B79" s="80">
        <f t="shared" si="64"/>
        <v>67.501000000000005</v>
      </c>
      <c r="C79" s="388">
        <f t="shared" ca="1" si="66"/>
        <v>272.10868950769776</v>
      </c>
      <c r="D79" s="388">
        <f t="shared" ca="1" si="65"/>
        <v>261.31275763030823</v>
      </c>
      <c r="E79" s="388">
        <f t="shared" ca="1" si="65"/>
        <v>229.9046180394827</v>
      </c>
      <c r="F79" s="388">
        <f t="shared" ca="1" si="65"/>
        <v>181.93161490486088</v>
      </c>
      <c r="G79" s="388">
        <f t="shared" ca="1" si="65"/>
        <v>126.15967678668044</v>
      </c>
      <c r="H79" s="388">
        <f t="shared" ca="1" si="65"/>
        <v>74.462032924192997</v>
      </c>
      <c r="I79" s="388">
        <f t="shared" ca="1" si="65"/>
        <v>36.149534958397297</v>
      </c>
      <c r="J79" s="388">
        <f t="shared" ca="1" si="65"/>
        <v>13.682069919264078</v>
      </c>
      <c r="K79" s="388">
        <f t="shared" ca="1" si="65"/>
        <v>3.8501312930921303</v>
      </c>
      <c r="L79" s="388">
        <f t="shared" ca="1" si="65"/>
        <v>1.608506350352112</v>
      </c>
      <c r="M79" s="388">
        <f t="shared" ca="1" si="65"/>
        <v>2.6811276956557681</v>
      </c>
      <c r="N79" s="388">
        <f t="shared" ca="1" si="65"/>
        <v>4.2891282445419767</v>
      </c>
      <c r="O79" s="388">
        <f t="shared" ca="1" si="65"/>
        <v>4.9734470984660488</v>
      </c>
      <c r="P79" s="85">
        <f t="shared" ca="1" si="67"/>
        <v>272.10868950769776</v>
      </c>
      <c r="S79" s="26">
        <f t="shared" ref="S79:S90" si="72">S64</f>
        <v>7.5010000000000003</v>
      </c>
      <c r="T79" s="398">
        <f t="shared" ca="1" si="70"/>
        <v>26.643910468497957</v>
      </c>
      <c r="U79" s="398">
        <f t="shared" ca="1" si="70"/>
        <v>36.371796294362284</v>
      </c>
      <c r="V79" s="398">
        <f t="shared" ca="1" si="70"/>
        <v>15.50728030465941</v>
      </c>
      <c r="W79" s="31">
        <f t="shared" ca="1" si="70"/>
        <v>6.4281704920762026</v>
      </c>
      <c r="X79" s="31">
        <f t="shared" ca="1" si="70"/>
        <v>3.2382730417644301</v>
      </c>
      <c r="Y79" s="31">
        <f t="shared" ca="1" si="70"/>
        <v>1.8134316477413432</v>
      </c>
      <c r="Z79" s="31">
        <f t="shared" ca="1" si="70"/>
        <v>1.065099072979822</v>
      </c>
      <c r="AA79" s="31">
        <f t="shared" ca="1" si="70"/>
        <v>0.63057027546371691</v>
      </c>
      <c r="AB79" s="31">
        <f t="shared" ca="1" si="70"/>
        <v>0.36306035063058456</v>
      </c>
      <c r="AC79" s="31">
        <f t="shared" ca="1" si="70"/>
        <v>0.19467150672184011</v>
      </c>
      <c r="AD79" s="31">
        <f t="shared" ca="1" si="70"/>
        <v>9.1204204352064694E-2</v>
      </c>
      <c r="AE79" s="31">
        <f t="shared" ca="1" si="70"/>
        <v>3.4854621290180479E-2</v>
      </c>
      <c r="AF79" s="31">
        <f t="shared" ca="1" si="70"/>
        <v>1.6941668617160652E-2</v>
      </c>
      <c r="AH79" s="26">
        <f t="shared" ref="AH79:AH90" si="73">AH64</f>
        <v>7.5010000000000003</v>
      </c>
      <c r="AI79" s="197">
        <f t="shared" ca="1" si="71"/>
        <v>26.64391046849796</v>
      </c>
      <c r="AJ79" s="197">
        <f t="shared" ca="1" si="71"/>
        <v>36.371796294362284</v>
      </c>
      <c r="AK79" s="197">
        <f t="shared" ca="1" si="71"/>
        <v>15.50728030465941</v>
      </c>
      <c r="AL79" s="197">
        <f t="shared" ca="1" si="71"/>
        <v>6.4281704920762026</v>
      </c>
      <c r="AM79" s="197">
        <f t="shared" ca="1" si="71"/>
        <v>3.2382730417644301</v>
      </c>
      <c r="AN79" s="197">
        <f t="shared" ca="1" si="71"/>
        <v>1.8134316477413432</v>
      </c>
      <c r="AO79" s="197">
        <f t="shared" ca="1" si="71"/>
        <v>1.065099072979822</v>
      </c>
      <c r="AP79" s="197">
        <f t="shared" ca="1" si="71"/>
        <v>0.6305702754637168</v>
      </c>
      <c r="AQ79" s="197">
        <f t="shared" ca="1" si="71"/>
        <v>0.36306035063058456</v>
      </c>
      <c r="AR79" s="197">
        <f t="shared" ca="1" si="71"/>
        <v>0.19467150672184008</v>
      </c>
      <c r="AS79" s="197">
        <f t="shared" ca="1" si="71"/>
        <v>9.1204204352064694E-2</v>
      </c>
      <c r="AT79" s="197">
        <f t="shared" ca="1" si="71"/>
        <v>3.4854621290180486E-2</v>
      </c>
      <c r="AU79" s="197">
        <f t="shared" ca="1" si="71"/>
        <v>1.6941668617160652E-2</v>
      </c>
    </row>
    <row r="80" spans="1:47">
      <c r="A80" s="8"/>
      <c r="B80" s="80">
        <f t="shared" si="64"/>
        <v>75.001000000000005</v>
      </c>
      <c r="C80" s="388">
        <f t="shared" ca="1" si="66"/>
        <v>272.1175139671858</v>
      </c>
      <c r="D80" s="388">
        <f t="shared" ca="1" si="65"/>
        <v>262.24013731349805</v>
      </c>
      <c r="E80" s="388">
        <f t="shared" ca="1" si="65"/>
        <v>233.46815538340408</v>
      </c>
      <c r="F80" s="388">
        <f t="shared" ca="1" si="65"/>
        <v>189.23156489472771</v>
      </c>
      <c r="G80" s="388">
        <f t="shared" ca="1" si="65"/>
        <v>136.8518435898832</v>
      </c>
      <c r="H80" s="388">
        <f t="shared" ca="1" si="65"/>
        <v>86.498088994382442</v>
      </c>
      <c r="I80" s="388">
        <f t="shared" ca="1" si="65"/>
        <v>46.865002808069953</v>
      </c>
      <c r="J80" s="388">
        <f t="shared" ca="1" si="65"/>
        <v>21.288133617920423</v>
      </c>
      <c r="K80" s="388">
        <f t="shared" ca="1" si="65"/>
        <v>7.9306501272248324</v>
      </c>
      <c r="L80" s="388">
        <f t="shared" ca="1" si="65"/>
        <v>2.6811276956557659</v>
      </c>
      <c r="M80" s="388">
        <f t="shared" ca="1" si="65"/>
        <v>1.6173319161732216</v>
      </c>
      <c r="N80" s="388">
        <f t="shared" ca="1" si="65"/>
        <v>1.987659742413858</v>
      </c>
      <c r="O80" s="388">
        <f t="shared" ca="1" si="65"/>
        <v>2.2701444605185568</v>
      </c>
      <c r="P80" s="85">
        <f t="shared" ca="1" si="67"/>
        <v>272.1175139671858</v>
      </c>
      <c r="S80" s="26">
        <f t="shared" si="72"/>
        <v>15.001000000000001</v>
      </c>
      <c r="T80" s="398">
        <f t="shared" ca="1" si="70"/>
        <v>12.973678716976941</v>
      </c>
      <c r="U80" s="398">
        <f t="shared" ca="1" si="70"/>
        <v>15.50728030465941</v>
      </c>
      <c r="V80" s="398">
        <f t="shared" ca="1" si="70"/>
        <v>13.433224128710687</v>
      </c>
      <c r="W80" s="31">
        <f t="shared" ca="1" si="70"/>
        <v>7.1425533623922606</v>
      </c>
      <c r="X80" s="31">
        <f t="shared" ca="1" si="70"/>
        <v>3.7159271859595817</v>
      </c>
      <c r="Y80" s="31">
        <f t="shared" ca="1" si="70"/>
        <v>2.0817159388153441</v>
      </c>
      <c r="Z80" s="31">
        <f t="shared" ca="1" si="70"/>
        <v>1.2270987695615474</v>
      </c>
      <c r="AA80" s="31">
        <f t="shared" ca="1" si="70"/>
        <v>0.73807093105388755</v>
      </c>
      <c r="AB80" s="31">
        <f t="shared" ca="1" si="70"/>
        <v>0.44102051714938229</v>
      </c>
      <c r="AC80" s="31">
        <f t="shared" ca="1" si="70"/>
        <v>0.25594359284529972</v>
      </c>
      <c r="AD80" s="31">
        <f t="shared" ca="1" si="70"/>
        <v>0.14303558108493777</v>
      </c>
      <c r="AE80" s="31">
        <f t="shared" ca="1" si="70"/>
        <v>8.1821222705937766E-2</v>
      </c>
      <c r="AF80" s="31">
        <f t="shared" ca="1" si="70"/>
        <v>6.2404006386797418E-2</v>
      </c>
      <c r="AH80" s="26">
        <f t="shared" si="73"/>
        <v>15.001000000000001</v>
      </c>
      <c r="AI80" s="197">
        <f t="shared" ca="1" si="71"/>
        <v>12.973678716976941</v>
      </c>
      <c r="AJ80" s="197">
        <f t="shared" ca="1" si="71"/>
        <v>15.50728030465941</v>
      </c>
      <c r="AK80" s="197">
        <f t="shared" ca="1" si="71"/>
        <v>13.433224128710689</v>
      </c>
      <c r="AL80" s="197">
        <f t="shared" ca="1" si="71"/>
        <v>7.1425533623922606</v>
      </c>
      <c r="AM80" s="197">
        <f t="shared" ca="1" si="71"/>
        <v>3.7159271859595813</v>
      </c>
      <c r="AN80" s="197">
        <f t="shared" ca="1" si="71"/>
        <v>2.0817159388153441</v>
      </c>
      <c r="AO80" s="197">
        <f t="shared" ca="1" si="71"/>
        <v>1.2270987695615474</v>
      </c>
      <c r="AP80" s="197">
        <f t="shared" ca="1" si="71"/>
        <v>0.73807093105388755</v>
      </c>
      <c r="AQ80" s="197">
        <f t="shared" ca="1" si="71"/>
        <v>0.44102051714938229</v>
      </c>
      <c r="AR80" s="197">
        <f t="shared" ca="1" si="71"/>
        <v>0.25594359284529972</v>
      </c>
      <c r="AS80" s="197">
        <f t="shared" ca="1" si="71"/>
        <v>0.14303558108493777</v>
      </c>
      <c r="AT80" s="197">
        <f t="shared" ca="1" si="71"/>
        <v>8.1821222705937779E-2</v>
      </c>
      <c r="AU80" s="197">
        <f t="shared" ca="1" si="71"/>
        <v>6.2404006386797418E-2</v>
      </c>
    </row>
    <row r="81" spans="1:47">
      <c r="A81" s="8"/>
      <c r="B81" s="80">
        <f t="shared" si="64"/>
        <v>82.501000000000005</v>
      </c>
      <c r="C81" s="388">
        <f t="shared" ca="1" si="66"/>
        <v>272.12311738035424</v>
      </c>
      <c r="D81" s="388">
        <f t="shared" ca="1" si="65"/>
        <v>262.74726731469161</v>
      </c>
      <c r="E81" s="388">
        <f t="shared" ca="1" si="65"/>
        <v>235.41871245433953</v>
      </c>
      <c r="F81" s="388">
        <f t="shared" ca="1" si="65"/>
        <v>193.26031810801885</v>
      </c>
      <c r="G81" s="388">
        <f t="shared" ca="1" si="65"/>
        <v>142.87191579754435</v>
      </c>
      <c r="H81" s="388">
        <f t="shared" ca="1" si="65"/>
        <v>93.523481451862793</v>
      </c>
      <c r="I81" s="388">
        <f t="shared" ca="1" si="65"/>
        <v>53.48308077933752</v>
      </c>
      <c r="J81" s="388">
        <f t="shared" ca="1" si="65"/>
        <v>26.426430208743092</v>
      </c>
      <c r="K81" s="388">
        <f t="shared" ca="1" si="65"/>
        <v>11.214808078895675</v>
      </c>
      <c r="L81" s="388">
        <f t="shared" ca="1" si="65"/>
        <v>4.2891282445419767</v>
      </c>
      <c r="M81" s="388">
        <f t="shared" ca="1" si="65"/>
        <v>1.9876597424138585</v>
      </c>
      <c r="N81" s="388">
        <f t="shared" ca="1" si="65"/>
        <v>1.6229358298789609</v>
      </c>
      <c r="O81" s="388">
        <f t="shared" ca="1" si="65"/>
        <v>1.663827587807176</v>
      </c>
      <c r="P81" s="85">
        <f t="shared" ca="1" si="67"/>
        <v>272.12311738035424</v>
      </c>
      <c r="S81" s="26">
        <f t="shared" si="72"/>
        <v>22.501000000000001</v>
      </c>
      <c r="T81" s="31">
        <f t="shared" ca="1" si="70"/>
        <v>5.7453256673888511</v>
      </c>
      <c r="U81" s="31">
        <f t="shared" ca="1" si="70"/>
        <v>6.4281704920762026</v>
      </c>
      <c r="V81" s="31">
        <f t="shared" ca="1" si="70"/>
        <v>7.1425533623922606</v>
      </c>
      <c r="W81" s="31">
        <f t="shared" ca="1" si="70"/>
        <v>5.7865439098108613</v>
      </c>
      <c r="X81" s="31">
        <f t="shared" ca="1" si="70"/>
        <v>3.7097633486975794</v>
      </c>
      <c r="Y81" s="31">
        <f t="shared" ca="1" si="70"/>
        <v>2.2526173838133023</v>
      </c>
      <c r="Z81" s="31">
        <f t="shared" ca="1" si="70"/>
        <v>1.3804850240971507</v>
      </c>
      <c r="AA81" s="31">
        <f t="shared" ca="1" si="70"/>
        <v>0.85766167258323234</v>
      </c>
      <c r="AB81" s="31">
        <f t="shared" ca="1" si="70"/>
        <v>0.53518668512255774</v>
      </c>
      <c r="AC81" s="31">
        <f t="shared" ca="1" si="70"/>
        <v>0.33345366570971263</v>
      </c>
      <c r="AD81" s="31">
        <f t="shared" ca="1" si="70"/>
        <v>0.21036031227973012</v>
      </c>
      <c r="AE81" s="31">
        <f t="shared" ca="1" si="70"/>
        <v>0.14367530222438865</v>
      </c>
      <c r="AF81" s="31">
        <f t="shared" ca="1" si="70"/>
        <v>0.12253526063404736</v>
      </c>
      <c r="AH81" s="26">
        <f t="shared" si="73"/>
        <v>22.501000000000001</v>
      </c>
      <c r="AI81" s="197">
        <f t="shared" ca="1" si="71"/>
        <v>5.745325667388852</v>
      </c>
      <c r="AJ81" s="197">
        <f t="shared" ca="1" si="71"/>
        <v>6.4281704920762026</v>
      </c>
      <c r="AK81" s="197">
        <f t="shared" ca="1" si="71"/>
        <v>7.1425533623922606</v>
      </c>
      <c r="AL81" s="197">
        <f t="shared" ca="1" si="71"/>
        <v>5.7865439098108613</v>
      </c>
      <c r="AM81" s="197">
        <f t="shared" ca="1" si="71"/>
        <v>3.7097633486975798</v>
      </c>
      <c r="AN81" s="197">
        <f t="shared" ca="1" si="71"/>
        <v>2.2526173838133023</v>
      </c>
      <c r="AO81" s="197">
        <f t="shared" ca="1" si="71"/>
        <v>1.3804850240971507</v>
      </c>
      <c r="AP81" s="197">
        <f t="shared" ca="1" si="71"/>
        <v>0.85766167258323223</v>
      </c>
      <c r="AQ81" s="197">
        <f t="shared" ca="1" si="71"/>
        <v>0.53518668512255774</v>
      </c>
      <c r="AR81" s="197">
        <f t="shared" ca="1" si="71"/>
        <v>0.33345366570971263</v>
      </c>
      <c r="AS81" s="197">
        <f t="shared" ca="1" si="71"/>
        <v>0.21036031227973009</v>
      </c>
      <c r="AT81" s="197">
        <f t="shared" ca="1" si="71"/>
        <v>0.14367530222438865</v>
      </c>
      <c r="AU81" s="197">
        <f t="shared" ca="1" si="71"/>
        <v>0.12253526063404738</v>
      </c>
    </row>
    <row r="82" spans="1:47">
      <c r="A82" s="8"/>
      <c r="B82" s="80">
        <f t="shared" si="64"/>
        <v>90.001000000000005</v>
      </c>
      <c r="C82" s="388">
        <f t="shared" ca="1" si="66"/>
        <v>272.12501707801113</v>
      </c>
      <c r="D82" s="388">
        <f t="shared" ca="1" si="65"/>
        <v>262.90878576134429</v>
      </c>
      <c r="E82" s="388">
        <f t="shared" ca="1" si="65"/>
        <v>236.04020069609061</v>
      </c>
      <c r="F82" s="388">
        <f t="shared" ca="1" si="65"/>
        <v>194.54862795144396</v>
      </c>
      <c r="G82" s="388">
        <f t="shared" ca="1" si="65"/>
        <v>144.81410112735779</v>
      </c>
      <c r="H82" s="388">
        <f t="shared" ca="1" si="65"/>
        <v>95.826350907919249</v>
      </c>
      <c r="I82" s="388">
        <f t="shared" ca="1" si="65"/>
        <v>55.706370012370726</v>
      </c>
      <c r="J82" s="388">
        <f t="shared" ca="1" si="65"/>
        <v>28.217464511991473</v>
      </c>
      <c r="K82" s="388">
        <f t="shared" ca="1" si="65"/>
        <v>12.432842859505394</v>
      </c>
      <c r="L82" s="388">
        <f t="shared" ca="1" si="65"/>
        <v>4.9734470984660488</v>
      </c>
      <c r="M82" s="388">
        <f t="shared" ca="1" si="65"/>
        <v>2.2701444605185568</v>
      </c>
      <c r="N82" s="388">
        <f t="shared" ca="1" si="65"/>
        <v>1.663827587807176</v>
      </c>
      <c r="O82" s="396">
        <v>0</v>
      </c>
      <c r="P82" s="85">
        <f t="shared" ca="1" si="67"/>
        <v>272.12501707801113</v>
      </c>
      <c r="S82" s="26">
        <f t="shared" si="72"/>
        <v>30.001000000000001</v>
      </c>
      <c r="T82" s="31">
        <f t="shared" ca="1" si="70"/>
        <v>2.9867554193062738</v>
      </c>
      <c r="U82" s="31">
        <f t="shared" ca="1" si="70"/>
        <v>3.238273041764431</v>
      </c>
      <c r="V82" s="31">
        <f t="shared" ca="1" si="70"/>
        <v>3.7159271859595817</v>
      </c>
      <c r="W82" s="31">
        <f t="shared" ca="1" si="70"/>
        <v>3.7097633486975812</v>
      </c>
      <c r="X82" s="31">
        <f t="shared" ca="1" si="70"/>
        <v>2.9933594298878683</v>
      </c>
      <c r="Y82" s="31">
        <f t="shared" ca="1" si="70"/>
        <v>2.1028667232708464</v>
      </c>
      <c r="Z82" s="31">
        <f t="shared" ca="1" si="70"/>
        <v>1.3991089129930399</v>
      </c>
      <c r="AA82" s="31">
        <f t="shared" ca="1" si="70"/>
        <v>0.91711688165862704</v>
      </c>
      <c r="AB82" s="31">
        <f t="shared" ca="1" si="70"/>
        <v>0.59999684164742939</v>
      </c>
      <c r="AC82" s="31">
        <f t="shared" ca="1" si="70"/>
        <v>0.39512997877720085</v>
      </c>
      <c r="AD82" s="31">
        <f t="shared" ca="1" si="70"/>
        <v>0.26807016806618755</v>
      </c>
      <c r="AE82" s="31">
        <f t="shared" ca="1" si="70"/>
        <v>0.19867843805735053</v>
      </c>
      <c r="AF82" s="31">
        <f t="shared" ca="1" si="70"/>
        <v>0.17660660514016788</v>
      </c>
      <c r="AH82" s="26">
        <f t="shared" si="73"/>
        <v>30.001000000000001</v>
      </c>
      <c r="AI82" s="197">
        <f t="shared" ca="1" si="71"/>
        <v>2.9867554193062733</v>
      </c>
      <c r="AJ82" s="197">
        <f t="shared" ca="1" si="71"/>
        <v>3.2382730417644305</v>
      </c>
      <c r="AK82" s="197">
        <f t="shared" ca="1" si="71"/>
        <v>3.7159271859595813</v>
      </c>
      <c r="AL82" s="197">
        <f t="shared" ca="1" si="71"/>
        <v>3.7097633486975812</v>
      </c>
      <c r="AM82" s="197">
        <f t="shared" ca="1" si="71"/>
        <v>2.9933594298878687</v>
      </c>
      <c r="AN82" s="197">
        <f t="shared" ca="1" si="71"/>
        <v>2.1028667232708464</v>
      </c>
      <c r="AO82" s="197">
        <f t="shared" ca="1" si="71"/>
        <v>1.3991089129930399</v>
      </c>
      <c r="AP82" s="197">
        <f t="shared" ca="1" si="71"/>
        <v>0.91711688165862693</v>
      </c>
      <c r="AQ82" s="197">
        <f t="shared" ca="1" si="71"/>
        <v>0.59999684164742939</v>
      </c>
      <c r="AR82" s="197">
        <f t="shared" ca="1" si="71"/>
        <v>0.3951299787772008</v>
      </c>
      <c r="AS82" s="197">
        <f t="shared" ca="1" si="71"/>
        <v>0.2680701680661875</v>
      </c>
      <c r="AT82" s="197">
        <f t="shared" ca="1" si="71"/>
        <v>0.19867843805735055</v>
      </c>
      <c r="AU82" s="197">
        <f t="shared" ca="1" si="71"/>
        <v>0.17660660514016788</v>
      </c>
    </row>
    <row r="83" spans="1:47">
      <c r="A83" s="8"/>
      <c r="B83" s="10" t="s">
        <v>69</v>
      </c>
      <c r="C83" s="220">
        <f t="shared" ref="C83:O83" ca="1" si="74">MAX(C70:C76)</f>
        <v>272.10735725608396</v>
      </c>
      <c r="D83" s="220">
        <f t="shared" ca="1" si="74"/>
        <v>238.19379010976951</v>
      </c>
      <c r="E83" s="220">
        <f t="shared" ca="1" si="74"/>
        <v>163.7416845507999</v>
      </c>
      <c r="F83" s="220">
        <f t="shared" ca="1" si="74"/>
        <v>91.427204033355153</v>
      </c>
      <c r="G83" s="220">
        <f t="shared" ca="1" si="74"/>
        <v>91.279871452291474</v>
      </c>
      <c r="H83" s="220">
        <f t="shared" ca="1" si="74"/>
        <v>160.53449304003573</v>
      </c>
      <c r="I83" s="220">
        <f t="shared" ca="1" si="74"/>
        <v>272.10735725608396</v>
      </c>
      <c r="J83" s="220">
        <f t="shared" ca="1" si="74"/>
        <v>272.0919761444153</v>
      </c>
      <c r="K83" s="220">
        <f t="shared" ca="1" si="74"/>
        <v>272.09834296772488</v>
      </c>
      <c r="L83" s="220">
        <f t="shared" ca="1" si="74"/>
        <v>272.10868950769776</v>
      </c>
      <c r="M83" s="220">
        <f t="shared" ca="1" si="74"/>
        <v>272.11751396718586</v>
      </c>
      <c r="N83" s="220">
        <f t="shared" ca="1" si="74"/>
        <v>272.12311738035413</v>
      </c>
      <c r="O83" s="220">
        <f t="shared" ca="1" si="74"/>
        <v>272.12501707801113</v>
      </c>
      <c r="P83" s="221">
        <f ca="1">MAX(P70:P82)</f>
        <v>272.12501707801113</v>
      </c>
      <c r="Q83" s="222" t="s">
        <v>86</v>
      </c>
      <c r="R83" s="222"/>
      <c r="S83" s="26">
        <f t="shared" si="72"/>
        <v>37.501000000000005</v>
      </c>
      <c r="T83" s="31">
        <f t="shared" ca="1" si="70"/>
        <v>1.6956217629927022</v>
      </c>
      <c r="U83" s="31">
        <f t="shared" ca="1" si="70"/>
        <v>1.8134316477413432</v>
      </c>
      <c r="V83" s="31">
        <f t="shared" ca="1" si="70"/>
        <v>2.0817159388153441</v>
      </c>
      <c r="W83" s="31">
        <f t="shared" ca="1" si="70"/>
        <v>2.2526173838133023</v>
      </c>
      <c r="X83" s="31">
        <f t="shared" ca="1" si="70"/>
        <v>2.102866723270846</v>
      </c>
      <c r="Y83" s="31">
        <f t="shared" ca="1" si="70"/>
        <v>1.6970073223670743</v>
      </c>
      <c r="Z83" s="31">
        <f t="shared" ca="1" si="70"/>
        <v>1.247045719049567</v>
      </c>
      <c r="AA83" s="31">
        <f t="shared" ca="1" si="70"/>
        <v>0.8742549891455228</v>
      </c>
      <c r="AB83" s="31">
        <f t="shared" ca="1" si="70"/>
        <v>0.60121228144863126</v>
      </c>
      <c r="AC83" s="31">
        <f t="shared" ca="1" si="70"/>
        <v>0.41381160946611134</v>
      </c>
      <c r="AD83" s="31">
        <f t="shared" ca="1" si="70"/>
        <v>0.29355283941367877</v>
      </c>
      <c r="AE83" s="31">
        <f t="shared" ca="1" si="70"/>
        <v>0.22665618452891223</v>
      </c>
      <c r="AF83" s="31">
        <f t="shared" ca="1" si="70"/>
        <v>0.20520543721444279</v>
      </c>
      <c r="AH83" s="26">
        <f t="shared" si="73"/>
        <v>37.501000000000005</v>
      </c>
      <c r="AI83" s="197">
        <f t="shared" ca="1" si="71"/>
        <v>1.6956217629927022</v>
      </c>
      <c r="AJ83" s="197">
        <f t="shared" ca="1" si="71"/>
        <v>1.8134316477413435</v>
      </c>
      <c r="AK83" s="197">
        <f t="shared" ca="1" si="71"/>
        <v>2.0817159388153441</v>
      </c>
      <c r="AL83" s="197">
        <f t="shared" ca="1" si="71"/>
        <v>2.2526173838133023</v>
      </c>
      <c r="AM83" s="197">
        <f t="shared" ca="1" si="71"/>
        <v>2.102866723270846</v>
      </c>
      <c r="AN83" s="197">
        <f t="shared" ca="1" si="71"/>
        <v>1.6970073223670741</v>
      </c>
      <c r="AO83" s="197">
        <f t="shared" ca="1" si="71"/>
        <v>1.2470457190495672</v>
      </c>
      <c r="AP83" s="197">
        <f t="shared" ca="1" si="71"/>
        <v>0.8742549891455228</v>
      </c>
      <c r="AQ83" s="197">
        <f t="shared" ca="1" si="71"/>
        <v>0.60121228144863126</v>
      </c>
      <c r="AR83" s="197">
        <f t="shared" ca="1" si="71"/>
        <v>0.41381160946611134</v>
      </c>
      <c r="AS83" s="197">
        <f t="shared" ca="1" si="71"/>
        <v>0.29355283941367877</v>
      </c>
      <c r="AT83" s="197">
        <f t="shared" ca="1" si="71"/>
        <v>0.22665618452891223</v>
      </c>
      <c r="AU83" s="197">
        <f t="shared" ca="1" si="71"/>
        <v>0.20520543721444279</v>
      </c>
    </row>
    <row r="84" spans="1:47">
      <c r="A84" s="8"/>
      <c r="B84" s="65"/>
      <c r="C84" s="65"/>
      <c r="D84" s="65"/>
      <c r="E84" s="65"/>
      <c r="F84" s="65"/>
      <c r="G84" s="65"/>
      <c r="H84" s="65"/>
      <c r="I84" s="65"/>
      <c r="J84" s="215" t="s">
        <v>70</v>
      </c>
      <c r="K84" s="218" t="s">
        <v>72</v>
      </c>
      <c r="L84" s="217" t="s">
        <v>71</v>
      </c>
      <c r="M84" s="65"/>
      <c r="N84" s="65"/>
      <c r="O84" s="64"/>
      <c r="P84" s="64"/>
      <c r="S84" s="26">
        <f t="shared" si="72"/>
        <v>45.001000000000005</v>
      </c>
      <c r="T84" s="31">
        <f t="shared" ca="1" si="70"/>
        <v>0.99943927989759884</v>
      </c>
      <c r="U84" s="31">
        <f t="shared" ca="1" si="70"/>
        <v>1.065099072979822</v>
      </c>
      <c r="V84" s="31">
        <f t="shared" ca="1" si="70"/>
        <v>1.2270987695615474</v>
      </c>
      <c r="W84" s="31">
        <f t="shared" ca="1" si="70"/>
        <v>1.3804850240971507</v>
      </c>
      <c r="X84" s="31">
        <f t="shared" ca="1" si="70"/>
        <v>1.3991089129930396</v>
      </c>
      <c r="Y84" s="31">
        <f t="shared" ca="1" si="70"/>
        <v>1.2470457190495672</v>
      </c>
      <c r="Z84" s="31">
        <f t="shared" ca="1" si="70"/>
        <v>0.99971944607524732</v>
      </c>
      <c r="AA84" s="31">
        <f t="shared" ca="1" si="70"/>
        <v>0.74780672177818364</v>
      </c>
      <c r="AB84" s="31">
        <f t="shared" ca="1" si="70"/>
        <v>0.5384853032167074</v>
      </c>
      <c r="AC84" s="31">
        <f t="shared" ca="1" si="70"/>
        <v>0.38329334759472861</v>
      </c>
      <c r="AD84" s="31">
        <f t="shared" ca="1" si="70"/>
        <v>0.27898755086835447</v>
      </c>
      <c r="AE84" s="31">
        <f t="shared" ca="1" si="70"/>
        <v>0.21943183252352827</v>
      </c>
      <c r="AF84" s="31">
        <f t="shared" ca="1" si="70"/>
        <v>0.20010910892450212</v>
      </c>
      <c r="AH84" s="26">
        <f t="shared" si="73"/>
        <v>45.001000000000005</v>
      </c>
      <c r="AI84" s="197">
        <f t="shared" ca="1" si="71"/>
        <v>0.99943927989759906</v>
      </c>
      <c r="AJ84" s="197">
        <f t="shared" ca="1" si="71"/>
        <v>1.065099072979822</v>
      </c>
      <c r="AK84" s="197">
        <f t="shared" ca="1" si="71"/>
        <v>1.2270987695615474</v>
      </c>
      <c r="AL84" s="197">
        <f t="shared" ca="1" si="71"/>
        <v>1.3804850240971507</v>
      </c>
      <c r="AM84" s="197">
        <f t="shared" ca="1" si="71"/>
        <v>1.3991089129930396</v>
      </c>
      <c r="AN84" s="197">
        <f t="shared" ca="1" si="71"/>
        <v>1.2470457190495672</v>
      </c>
      <c r="AO84" s="197">
        <f t="shared" ca="1" si="71"/>
        <v>0.99971944607524721</v>
      </c>
      <c r="AP84" s="197">
        <f t="shared" ca="1" si="71"/>
        <v>0.74780672177818353</v>
      </c>
      <c r="AQ84" s="197">
        <f t="shared" ca="1" si="71"/>
        <v>0.5384853032167074</v>
      </c>
      <c r="AR84" s="197">
        <f t="shared" ca="1" si="71"/>
        <v>0.38329334759472861</v>
      </c>
      <c r="AS84" s="197">
        <f t="shared" ca="1" si="71"/>
        <v>0.27898755086835447</v>
      </c>
      <c r="AT84" s="197">
        <f t="shared" ca="1" si="71"/>
        <v>0.21943183252352824</v>
      </c>
      <c r="AU84" s="197">
        <f t="shared" ca="1" si="71"/>
        <v>0.20010910892450215</v>
      </c>
    </row>
    <row r="85" spans="1:47">
      <c r="A85" s="8"/>
      <c r="B85" s="67" t="s">
        <v>178</v>
      </c>
      <c r="C85" s="393">
        <f t="shared" ref="C85:O85" si="75">C69</f>
        <v>1E-3</v>
      </c>
      <c r="D85" s="393">
        <f t="shared" si="75"/>
        <v>7.5010000000000003</v>
      </c>
      <c r="E85" s="393">
        <f t="shared" si="75"/>
        <v>15.001000000000001</v>
      </c>
      <c r="F85" s="393">
        <f t="shared" si="75"/>
        <v>22.501000000000001</v>
      </c>
      <c r="G85" s="393">
        <f t="shared" si="75"/>
        <v>30.001000000000001</v>
      </c>
      <c r="H85" s="393">
        <f t="shared" si="75"/>
        <v>37.501000000000005</v>
      </c>
      <c r="I85" s="393">
        <f t="shared" si="75"/>
        <v>45.001000000000005</v>
      </c>
      <c r="J85" s="394">
        <f t="shared" si="75"/>
        <v>52.501000000000005</v>
      </c>
      <c r="K85" s="393">
        <f t="shared" si="75"/>
        <v>60.001000000000005</v>
      </c>
      <c r="L85" s="393">
        <f t="shared" si="75"/>
        <v>67.501000000000005</v>
      </c>
      <c r="M85" s="393">
        <f t="shared" si="75"/>
        <v>75.001000000000005</v>
      </c>
      <c r="N85" s="393">
        <f t="shared" si="75"/>
        <v>82.501000000000005</v>
      </c>
      <c r="O85" s="393">
        <f t="shared" si="75"/>
        <v>90.001000000000005</v>
      </c>
      <c r="P85" s="1" t="s">
        <v>69</v>
      </c>
      <c r="S85" s="26">
        <f t="shared" si="72"/>
        <v>52.501000000000005</v>
      </c>
      <c r="T85" s="31">
        <f t="shared" ca="1" si="70"/>
        <v>0.58879550676410597</v>
      </c>
      <c r="U85" s="31">
        <f t="shared" ca="1" si="70"/>
        <v>0.63057027546371691</v>
      </c>
      <c r="V85" s="31">
        <f t="shared" ca="1" si="70"/>
        <v>0.73807093105388755</v>
      </c>
      <c r="W85" s="31">
        <f t="shared" ca="1" si="70"/>
        <v>0.85766167258323234</v>
      </c>
      <c r="X85" s="31">
        <f t="shared" ca="1" si="70"/>
        <v>0.91711688165862681</v>
      </c>
      <c r="Y85" s="31">
        <f t="shared" ca="1" si="70"/>
        <v>0.87425498914552302</v>
      </c>
      <c r="Z85" s="31">
        <f t="shared" ca="1" si="70"/>
        <v>0.74780672177818364</v>
      </c>
      <c r="AA85" s="31">
        <f t="shared" ca="1" si="70"/>
        <v>0.58879310767015236</v>
      </c>
      <c r="AB85" s="31">
        <f t="shared" ca="1" si="70"/>
        <v>0.43895492151591808</v>
      </c>
      <c r="AC85" s="31">
        <f t="shared" ca="1" si="70"/>
        <v>0.31861425854986508</v>
      </c>
      <c r="AD85" s="31">
        <f t="shared" ca="1" si="70"/>
        <v>0.2335874382131912</v>
      </c>
      <c r="AE85" s="31">
        <f t="shared" ca="1" si="70"/>
        <v>0.18360771918160662</v>
      </c>
      <c r="AF85" s="31">
        <f t="shared" ca="1" si="70"/>
        <v>0.16717393979610889</v>
      </c>
      <c r="AH85" s="26">
        <f t="shared" si="73"/>
        <v>52.501000000000005</v>
      </c>
      <c r="AI85" s="197">
        <f t="shared" ca="1" si="71"/>
        <v>0.58879550676410586</v>
      </c>
      <c r="AJ85" s="197">
        <f t="shared" ca="1" si="71"/>
        <v>0.63057027546371691</v>
      </c>
      <c r="AK85" s="197">
        <f t="shared" ca="1" si="71"/>
        <v>0.73807093105388755</v>
      </c>
      <c r="AL85" s="197">
        <f t="shared" ca="1" si="71"/>
        <v>0.85766167258323223</v>
      </c>
      <c r="AM85" s="197">
        <f t="shared" ca="1" si="71"/>
        <v>0.91711688165862681</v>
      </c>
      <c r="AN85" s="197">
        <f t="shared" ca="1" si="71"/>
        <v>0.8742549891455228</v>
      </c>
      <c r="AO85" s="197">
        <f t="shared" ca="1" si="71"/>
        <v>0.74780672177818364</v>
      </c>
      <c r="AP85" s="197">
        <f t="shared" ca="1" si="71"/>
        <v>0.58879310767015225</v>
      </c>
      <c r="AQ85" s="197">
        <f t="shared" ca="1" si="71"/>
        <v>0.43895492151591803</v>
      </c>
      <c r="AR85" s="197">
        <f t="shared" ca="1" si="71"/>
        <v>0.31861425854986508</v>
      </c>
      <c r="AS85" s="197">
        <f t="shared" ca="1" si="71"/>
        <v>0.23358743821319122</v>
      </c>
      <c r="AT85" s="197">
        <f t="shared" ca="1" si="71"/>
        <v>0.18360771918160659</v>
      </c>
      <c r="AU85" s="197">
        <f t="shared" ca="1" si="71"/>
        <v>0.16717393979610889</v>
      </c>
    </row>
    <row r="86" spans="1:47">
      <c r="A86" s="8"/>
      <c r="B86" s="80">
        <f t="shared" ref="B86:B98" si="76">B70</f>
        <v>1E-3</v>
      </c>
      <c r="C86" s="396">
        <v>0</v>
      </c>
      <c r="D86" s="399">
        <f t="shared" ref="D86:O98" ca="1" si="77">U153</f>
        <v>7.5947459318228383E-2</v>
      </c>
      <c r="E86" s="399">
        <f t="shared" ca="1" si="77"/>
        <v>9.9301529049597589E-2</v>
      </c>
      <c r="F86" s="399">
        <f t="shared" ca="1" si="77"/>
        <v>0.26638282958027543</v>
      </c>
      <c r="G86" s="399">
        <f t="shared" ca="1" si="77"/>
        <v>0.63892620583348758</v>
      </c>
      <c r="H86" s="399">
        <f t="shared" ca="1" si="77"/>
        <v>1.2347603863936487</v>
      </c>
      <c r="I86" s="399">
        <f t="shared" ca="1" si="77"/>
        <v>1.8420421959922695</v>
      </c>
      <c r="J86" s="399">
        <f t="shared" ca="1" si="77"/>
        <v>2.7339907734208095</v>
      </c>
      <c r="K86" s="399">
        <f t="shared" ca="1" si="77"/>
        <v>3.3133885346935883</v>
      </c>
      <c r="L86" s="399">
        <f t="shared" ca="1" si="77"/>
        <v>3.5765082800229027</v>
      </c>
      <c r="M86" s="399">
        <f t="shared" ca="1" si="77"/>
        <v>3.6631645215497834</v>
      </c>
      <c r="N86" s="399">
        <f t="shared" ca="1" si="77"/>
        <v>3.6811001330674773</v>
      </c>
      <c r="O86" s="399">
        <f t="shared" ca="1" si="77"/>
        <v>3.6822580391609954</v>
      </c>
      <c r="P86" s="133">
        <f ca="1">MAX(C86:O86)</f>
        <v>3.6822580391609954</v>
      </c>
      <c r="Q86" s="215" t="s">
        <v>70</v>
      </c>
      <c r="S86" s="26">
        <f t="shared" si="72"/>
        <v>60.001000000000005</v>
      </c>
      <c r="T86" s="31">
        <f t="shared" ca="1" si="70"/>
        <v>0.33349375184459573</v>
      </c>
      <c r="U86" s="31">
        <f t="shared" ca="1" si="70"/>
        <v>0.36306035063058462</v>
      </c>
      <c r="V86" s="31">
        <f t="shared" ca="1" si="70"/>
        <v>0.44102051714938229</v>
      </c>
      <c r="W86" s="31">
        <f t="shared" ca="1" si="70"/>
        <v>0.53518668512255774</v>
      </c>
      <c r="X86" s="31">
        <f t="shared" ca="1" si="70"/>
        <v>0.59999684164742939</v>
      </c>
      <c r="Y86" s="31">
        <f t="shared" ca="1" si="70"/>
        <v>0.60121228144863126</v>
      </c>
      <c r="Z86" s="31">
        <f t="shared" ca="1" si="70"/>
        <v>0.5384853032167074</v>
      </c>
      <c r="AA86" s="31">
        <f t="shared" ca="1" si="70"/>
        <v>0.43895492151591808</v>
      </c>
      <c r="AB86" s="31">
        <f t="shared" ca="1" si="70"/>
        <v>0.33341356724999871</v>
      </c>
      <c r="AC86" s="31">
        <f t="shared" ca="1" si="70"/>
        <v>0.24214478208161558</v>
      </c>
      <c r="AD86" s="31">
        <f t="shared" ca="1" si="70"/>
        <v>0.17455897362693037</v>
      </c>
      <c r="AE86" s="31">
        <f t="shared" ca="1" si="70"/>
        <v>0.13371101787511988</v>
      </c>
      <c r="AF86" s="31">
        <f t="shared" ca="1" si="70"/>
        <v>0.12010500311696726</v>
      </c>
      <c r="AH86" s="26">
        <f t="shared" si="73"/>
        <v>60.001000000000005</v>
      </c>
      <c r="AI86" s="197">
        <f t="shared" ca="1" si="71"/>
        <v>0.33349375184459579</v>
      </c>
      <c r="AJ86" s="197">
        <f t="shared" ca="1" si="71"/>
        <v>0.36306035063058462</v>
      </c>
      <c r="AK86" s="197">
        <f t="shared" ca="1" si="71"/>
        <v>0.44102051714938229</v>
      </c>
      <c r="AL86" s="197">
        <f t="shared" ca="1" si="71"/>
        <v>0.53518668512255774</v>
      </c>
      <c r="AM86" s="197">
        <f t="shared" ca="1" si="71"/>
        <v>0.59999684164742939</v>
      </c>
      <c r="AN86" s="197">
        <f t="shared" ca="1" si="71"/>
        <v>0.60121228144863126</v>
      </c>
      <c r="AO86" s="197">
        <f t="shared" ca="1" si="71"/>
        <v>0.5384853032167074</v>
      </c>
      <c r="AP86" s="197">
        <f t="shared" ca="1" si="71"/>
        <v>0.43895492151591803</v>
      </c>
      <c r="AQ86" s="197">
        <f t="shared" ca="1" si="71"/>
        <v>0.33341356724999871</v>
      </c>
      <c r="AR86" s="197">
        <f t="shared" ca="1" si="71"/>
        <v>0.24214478208161558</v>
      </c>
      <c r="AS86" s="197">
        <f t="shared" ca="1" si="71"/>
        <v>0.17455897362693037</v>
      </c>
      <c r="AT86" s="197">
        <f t="shared" ca="1" si="71"/>
        <v>0.13371101787511988</v>
      </c>
      <c r="AU86" s="197">
        <f t="shared" ca="1" si="71"/>
        <v>0.12010500311696726</v>
      </c>
    </row>
    <row r="87" spans="1:47">
      <c r="A87" s="8"/>
      <c r="B87" s="80">
        <f t="shared" si="76"/>
        <v>7.5010000000000003</v>
      </c>
      <c r="C87" s="399">
        <f t="shared" ref="C87:C98" ca="1" si="78">T154</f>
        <v>7.5947459318228383E-2</v>
      </c>
      <c r="D87" s="399">
        <f t="shared" ca="1" si="77"/>
        <v>1.1887620119880409E-2</v>
      </c>
      <c r="E87" s="399">
        <f t="shared" ca="1" si="77"/>
        <v>2.6238598998976299E-2</v>
      </c>
      <c r="F87" s="399">
        <f t="shared" ca="1" si="77"/>
        <v>0.14923276879774827</v>
      </c>
      <c r="G87" s="399">
        <f t="shared" ca="1" si="77"/>
        <v>0.47970344466855358</v>
      </c>
      <c r="H87" s="399">
        <f t="shared" ca="1" si="77"/>
        <v>1.0752671591361849</v>
      </c>
      <c r="I87" s="399">
        <f t="shared" ca="1" si="77"/>
        <v>1.7534811867891917</v>
      </c>
      <c r="J87" s="399">
        <f t="shared" ca="1" si="77"/>
        <v>2.4926700210060626</v>
      </c>
      <c r="K87" s="399">
        <f t="shared" ca="1" si="77"/>
        <v>3.1062294160276651</v>
      </c>
      <c r="L87" s="399">
        <f t="shared" ca="1" si="77"/>
        <v>3.466576012769115</v>
      </c>
      <c r="M87" s="399">
        <f t="shared" ca="1" si="77"/>
        <v>3.6463323851192522</v>
      </c>
      <c r="N87" s="399">
        <f t="shared" ca="1" si="77"/>
        <v>3.6725860304397799</v>
      </c>
      <c r="O87" s="399">
        <f t="shared" ca="1" si="77"/>
        <v>3.6711006047759875</v>
      </c>
      <c r="P87" s="133">
        <f t="shared" ref="P87:P98" ca="1" si="79">MAX(C87:O87)</f>
        <v>3.6725860304397799</v>
      </c>
      <c r="S87" s="26">
        <f t="shared" si="72"/>
        <v>67.501000000000005</v>
      </c>
      <c r="T87" s="31">
        <f t="shared" ca="1" si="70"/>
        <v>0.17177353342613594</v>
      </c>
      <c r="U87" s="31">
        <f t="shared" ca="1" si="70"/>
        <v>0.19467150672184011</v>
      </c>
      <c r="V87" s="31">
        <f t="shared" ca="1" si="70"/>
        <v>0.25594359284529966</v>
      </c>
      <c r="W87" s="31">
        <f t="shared" ca="1" si="70"/>
        <v>0.33345366570971269</v>
      </c>
      <c r="X87" s="31">
        <f t="shared" ca="1" si="70"/>
        <v>0.39512997877720063</v>
      </c>
      <c r="Y87" s="31">
        <f t="shared" ca="1" si="70"/>
        <v>0.4138116094661114</v>
      </c>
      <c r="Z87" s="31">
        <f t="shared" ca="1" si="70"/>
        <v>0.38329334759472861</v>
      </c>
      <c r="AA87" s="31">
        <f t="shared" ca="1" si="70"/>
        <v>0.31861425854986508</v>
      </c>
      <c r="AB87" s="31">
        <f t="shared" ca="1" si="70"/>
        <v>0.24214478208161552</v>
      </c>
      <c r="AC87" s="31">
        <f t="shared" ca="1" si="70"/>
        <v>0.17167322815796962</v>
      </c>
      <c r="AD87" s="31">
        <f t="shared" ca="1" si="70"/>
        <v>0.11735913750819212</v>
      </c>
      <c r="AE87" s="31">
        <f t="shared" ca="1" si="70"/>
        <v>8.3742051721898081E-2</v>
      </c>
      <c r="AF87" s="31">
        <f t="shared" ca="1" si="70"/>
        <v>7.241926526193361E-2</v>
      </c>
      <c r="AH87" s="26">
        <f t="shared" si="73"/>
        <v>67.501000000000005</v>
      </c>
      <c r="AI87" s="197">
        <f t="shared" ca="1" si="71"/>
        <v>0.17177353342613594</v>
      </c>
      <c r="AJ87" s="197">
        <f t="shared" ca="1" si="71"/>
        <v>0.19467150672184008</v>
      </c>
      <c r="AK87" s="197">
        <f t="shared" ca="1" si="71"/>
        <v>0.25594359284529966</v>
      </c>
      <c r="AL87" s="197">
        <f t="shared" ca="1" si="71"/>
        <v>0.33345366570971263</v>
      </c>
      <c r="AM87" s="197">
        <f t="shared" ca="1" si="71"/>
        <v>0.39512997877720063</v>
      </c>
      <c r="AN87" s="197">
        <f t="shared" ca="1" si="71"/>
        <v>0.4138116094661114</v>
      </c>
      <c r="AO87" s="197">
        <f t="shared" ca="1" si="71"/>
        <v>0.38329334759472855</v>
      </c>
      <c r="AP87" s="197">
        <f t="shared" ca="1" si="71"/>
        <v>0.31861425854986508</v>
      </c>
      <c r="AQ87" s="197">
        <f t="shared" ca="1" si="71"/>
        <v>0.24214478208161552</v>
      </c>
      <c r="AR87" s="197">
        <f t="shared" ca="1" si="71"/>
        <v>0.17167322815796965</v>
      </c>
      <c r="AS87" s="197">
        <f t="shared" ca="1" si="71"/>
        <v>0.11735913750819212</v>
      </c>
      <c r="AT87" s="197">
        <f t="shared" ca="1" si="71"/>
        <v>8.3742051721898067E-2</v>
      </c>
      <c r="AU87" s="197">
        <f t="shared" ca="1" si="71"/>
        <v>7.241926526193361E-2</v>
      </c>
    </row>
    <row r="88" spans="1:47">
      <c r="A88" s="64"/>
      <c r="B88" s="80">
        <f t="shared" si="76"/>
        <v>15.001000000000001</v>
      </c>
      <c r="C88" s="399">
        <f t="shared" ca="1" si="78"/>
        <v>9.9301529049597589E-2</v>
      </c>
      <c r="D88" s="399">
        <f t="shared" ca="1" si="77"/>
        <v>2.6238598998976268E-2</v>
      </c>
      <c r="E88" s="399">
        <f t="shared" ca="1" si="77"/>
        <v>1.4840633383067597E-3</v>
      </c>
      <c r="F88" s="399">
        <f t="shared" ca="1" si="77"/>
        <v>2.5034849610306234E-2</v>
      </c>
      <c r="G88" s="399">
        <f t="shared" ca="1" si="77"/>
        <v>0.18352014822583773</v>
      </c>
      <c r="H88" s="399">
        <f t="shared" ca="1" si="77"/>
        <v>0.62805114640172777</v>
      </c>
      <c r="I88" s="399">
        <f t="shared" ca="1" si="77"/>
        <v>1.3495220812818447</v>
      </c>
      <c r="J88" s="399">
        <f t="shared" ca="1" si="77"/>
        <v>1.9887048941014152</v>
      </c>
      <c r="K88" s="399">
        <f t="shared" ca="1" si="77"/>
        <v>3.0103291919829425</v>
      </c>
      <c r="L88" s="399">
        <f t="shared" ca="1" si="77"/>
        <v>3.5718466055775888</v>
      </c>
      <c r="M88" s="399">
        <f t="shared" ca="1" si="77"/>
        <v>3.672560106809077</v>
      </c>
      <c r="N88" s="399">
        <f t="shared" ca="1" si="77"/>
        <v>3.6516584784047046</v>
      </c>
      <c r="O88" s="399">
        <f t="shared" ca="1" si="77"/>
        <v>3.6360748550372692</v>
      </c>
      <c r="P88" s="133">
        <f t="shared" ca="1" si="79"/>
        <v>3.672560106809077</v>
      </c>
      <c r="S88" s="26">
        <f t="shared" si="72"/>
        <v>75.001000000000005</v>
      </c>
      <c r="T88" s="31">
        <f t="shared" ca="1" si="70"/>
        <v>7.2004360111753332E-2</v>
      </c>
      <c r="U88" s="31">
        <f t="shared" ca="1" si="70"/>
        <v>9.1204204352064694E-2</v>
      </c>
      <c r="V88" s="31">
        <f t="shared" ca="1" si="70"/>
        <v>0.1430355810849378</v>
      </c>
      <c r="W88" s="31">
        <f t="shared" ca="1" si="70"/>
        <v>0.21036031227973012</v>
      </c>
      <c r="X88" s="31">
        <f t="shared" ca="1" si="70"/>
        <v>0.26807016806618755</v>
      </c>
      <c r="Y88" s="31">
        <f t="shared" ca="1" si="70"/>
        <v>0.29355283941367882</v>
      </c>
      <c r="Z88" s="31">
        <f t="shared" ca="1" si="70"/>
        <v>0.27898755086835447</v>
      </c>
      <c r="AA88" s="31">
        <f t="shared" ca="1" si="70"/>
        <v>0.2335874382131912</v>
      </c>
      <c r="AB88" s="31">
        <f t="shared" ca="1" si="70"/>
        <v>0.17455897362693037</v>
      </c>
      <c r="AC88" s="31">
        <f t="shared" ca="1" si="70"/>
        <v>0.11735913750819214</v>
      </c>
      <c r="AD88" s="31">
        <f t="shared" ca="1" si="70"/>
        <v>7.1900585541447876E-2</v>
      </c>
      <c r="AE88" s="31">
        <f t="shared" ca="1" si="70"/>
        <v>4.3249435701181345E-2</v>
      </c>
      <c r="AF88" s="31">
        <f t="shared" ca="1" si="70"/>
        <v>3.351702799093894E-2</v>
      </c>
      <c r="AH88" s="26">
        <f t="shared" si="73"/>
        <v>75.001000000000005</v>
      </c>
      <c r="AI88" s="197">
        <f t="shared" ca="1" si="71"/>
        <v>7.2004360111753332E-2</v>
      </c>
      <c r="AJ88" s="197">
        <f t="shared" ca="1" si="71"/>
        <v>9.1204204352064694E-2</v>
      </c>
      <c r="AK88" s="197">
        <f t="shared" ca="1" si="71"/>
        <v>0.1430355810849378</v>
      </c>
      <c r="AL88" s="197">
        <f t="shared" ca="1" si="71"/>
        <v>0.21036031227973009</v>
      </c>
      <c r="AM88" s="197">
        <f t="shared" ca="1" si="71"/>
        <v>0.2680701680661875</v>
      </c>
      <c r="AN88" s="197">
        <f t="shared" ca="1" si="71"/>
        <v>0.29355283941367882</v>
      </c>
      <c r="AO88" s="197">
        <f t="shared" ca="1" si="71"/>
        <v>0.27898755086835447</v>
      </c>
      <c r="AP88" s="197">
        <f t="shared" ca="1" si="71"/>
        <v>0.23358743821319122</v>
      </c>
      <c r="AQ88" s="197">
        <f t="shared" ca="1" si="71"/>
        <v>0.17455897362693037</v>
      </c>
      <c r="AR88" s="197">
        <f t="shared" ca="1" si="71"/>
        <v>0.11735913750819214</v>
      </c>
      <c r="AS88" s="197">
        <f t="shared" ca="1" si="71"/>
        <v>7.1900585541447876E-2</v>
      </c>
      <c r="AT88" s="197">
        <f t="shared" ca="1" si="71"/>
        <v>4.3249435701181352E-2</v>
      </c>
      <c r="AU88" s="197">
        <f t="shared" ca="1" si="71"/>
        <v>3.351702799093894E-2</v>
      </c>
    </row>
    <row r="89" spans="1:47">
      <c r="A89" s="64"/>
      <c r="B89" s="80">
        <f t="shared" si="76"/>
        <v>22.501000000000001</v>
      </c>
      <c r="C89" s="399">
        <f t="shared" ca="1" si="78"/>
        <v>0.26638282958027554</v>
      </c>
      <c r="D89" s="399">
        <f t="shared" ca="1" si="77"/>
        <v>0.14923276879774827</v>
      </c>
      <c r="E89" s="399">
        <f t="shared" ca="1" si="77"/>
        <v>2.5034849610306251E-2</v>
      </c>
      <c r="F89" s="399">
        <f t="shared" ca="1" si="77"/>
        <v>2.2702110144109037E-3</v>
      </c>
      <c r="G89" s="399">
        <f t="shared" ca="1" si="77"/>
        <v>5.0574414960630011E-2</v>
      </c>
      <c r="H89" s="399">
        <f t="shared" ca="1" si="77"/>
        <v>0.2969873063984248</v>
      </c>
      <c r="I89" s="399">
        <f t="shared" ca="1" si="77"/>
        <v>0.93386416896427515</v>
      </c>
      <c r="J89" s="399">
        <f t="shared" ca="1" si="77"/>
        <v>1.9819745783662703</v>
      </c>
      <c r="K89" s="399">
        <f t="shared" ca="1" si="77"/>
        <v>3.3015069049313435</v>
      </c>
      <c r="L89" s="399">
        <f t="shared" ca="1" si="77"/>
        <v>3.6724763458586454</v>
      </c>
      <c r="M89" s="399">
        <f t="shared" ca="1" si="77"/>
        <v>3.5850419889356568</v>
      </c>
      <c r="N89" s="399">
        <f t="shared" ca="1" si="77"/>
        <v>3.4833229720806611</v>
      </c>
      <c r="O89" s="399">
        <f t="shared" ca="1" si="77"/>
        <v>3.4469896075944617</v>
      </c>
      <c r="P89" s="133">
        <f t="shared" ca="1" si="79"/>
        <v>3.6724763458586454</v>
      </c>
      <c r="Q89" s="217" t="s">
        <v>71</v>
      </c>
      <c r="S89" s="26">
        <f t="shared" si="72"/>
        <v>82.501000000000005</v>
      </c>
      <c r="T89" s="31">
        <f t="shared" ca="1" si="70"/>
        <v>1.7538912568428686E-2</v>
      </c>
      <c r="U89" s="31">
        <f t="shared" ca="1" si="70"/>
        <v>3.4854621290180479E-2</v>
      </c>
      <c r="V89" s="31">
        <f t="shared" ca="1" si="70"/>
        <v>8.1821222705937766E-2</v>
      </c>
      <c r="W89" s="31">
        <f t="shared" ca="1" si="70"/>
        <v>0.14367530222438865</v>
      </c>
      <c r="X89" s="31">
        <f t="shared" ca="1" si="70"/>
        <v>0.19867843805735053</v>
      </c>
      <c r="Y89" s="31">
        <f t="shared" ca="1" si="70"/>
        <v>0.22665618452891229</v>
      </c>
      <c r="Z89" s="31">
        <f t="shared" ca="1" si="70"/>
        <v>0.21943183252352819</v>
      </c>
      <c r="AA89" s="31">
        <f t="shared" ca="1" si="70"/>
        <v>0.18360771918160662</v>
      </c>
      <c r="AB89" s="31">
        <f t="shared" ca="1" si="70"/>
        <v>0.13371101787511985</v>
      </c>
      <c r="AC89" s="31">
        <f t="shared" ca="1" si="70"/>
        <v>8.3742051721898081E-2</v>
      </c>
      <c r="AD89" s="31">
        <f t="shared" ca="1" si="70"/>
        <v>4.3249435701181338E-2</v>
      </c>
      <c r="AE89" s="31">
        <f t="shared" ca="1" si="70"/>
        <v>1.7435664830977967E-2</v>
      </c>
      <c r="AF89" s="31">
        <f t="shared" ca="1" si="70"/>
        <v>8.6203471730593225E-3</v>
      </c>
      <c r="AH89" s="26">
        <f t="shared" si="73"/>
        <v>82.501000000000005</v>
      </c>
      <c r="AI89" s="197">
        <f t="shared" ca="1" si="71"/>
        <v>1.7538912568428686E-2</v>
      </c>
      <c r="AJ89" s="197">
        <f t="shared" ca="1" si="71"/>
        <v>3.4854621290180486E-2</v>
      </c>
      <c r="AK89" s="197">
        <f t="shared" ca="1" si="71"/>
        <v>8.1821222705937779E-2</v>
      </c>
      <c r="AL89" s="197">
        <f t="shared" ca="1" si="71"/>
        <v>0.14367530222438865</v>
      </c>
      <c r="AM89" s="197">
        <f t="shared" ca="1" si="71"/>
        <v>0.19867843805735055</v>
      </c>
      <c r="AN89" s="197">
        <f t="shared" ca="1" si="71"/>
        <v>0.22665618452891226</v>
      </c>
      <c r="AO89" s="197">
        <f t="shared" ca="1" si="71"/>
        <v>0.21943183252352819</v>
      </c>
      <c r="AP89" s="197">
        <f t="shared" ca="1" si="71"/>
        <v>0.18360771918160659</v>
      </c>
      <c r="AQ89" s="197">
        <f t="shared" ca="1" si="71"/>
        <v>0.13371101787511985</v>
      </c>
      <c r="AR89" s="197">
        <f t="shared" ca="1" si="71"/>
        <v>8.3742051721898067E-2</v>
      </c>
      <c r="AS89" s="197">
        <f t="shared" ca="1" si="71"/>
        <v>4.3249435701181345E-2</v>
      </c>
      <c r="AT89" s="197">
        <f t="shared" ca="1" si="71"/>
        <v>1.743566483097797E-2</v>
      </c>
      <c r="AU89" s="197">
        <f t="shared" ca="1" si="71"/>
        <v>8.6203471730593225E-3</v>
      </c>
    </row>
    <row r="90" spans="1:47">
      <c r="B90" s="80">
        <f t="shared" si="76"/>
        <v>30.001000000000001</v>
      </c>
      <c r="C90" s="399">
        <f t="shared" ca="1" si="78"/>
        <v>0.63892620583348758</v>
      </c>
      <c r="D90" s="399">
        <f t="shared" ca="1" si="77"/>
        <v>0.47970344466855336</v>
      </c>
      <c r="E90" s="399">
        <f t="shared" ca="1" si="77"/>
        <v>0.18352014822583776</v>
      </c>
      <c r="F90" s="399">
        <f t="shared" ca="1" si="77"/>
        <v>5.0574414960629574E-2</v>
      </c>
      <c r="G90" s="399">
        <f t="shared" ca="1" si="77"/>
        <v>5.7426000568722487E-3</v>
      </c>
      <c r="H90" s="399">
        <f t="shared" ca="1" si="77"/>
        <v>0.13075609411969219</v>
      </c>
      <c r="I90" s="399">
        <f t="shared" ca="1" si="77"/>
        <v>0.78399550985781896</v>
      </c>
      <c r="J90" s="399">
        <f t="shared" ca="1" si="77"/>
        <v>2.2527110614310826</v>
      </c>
      <c r="K90" s="399">
        <f t="shared" ca="1" si="77"/>
        <v>3.6720753356357023</v>
      </c>
      <c r="L90" s="399">
        <f t="shared" ca="1" si="77"/>
        <v>3.3374048163506895</v>
      </c>
      <c r="M90" s="399">
        <f t="shared" ca="1" si="77"/>
        <v>3.0455442379435214</v>
      </c>
      <c r="N90" s="399">
        <f t="shared" ca="1" si="77"/>
        <v>2.9104095565774015</v>
      </c>
      <c r="O90" s="399">
        <f t="shared" ca="1" si="77"/>
        <v>2.8716739202482167</v>
      </c>
      <c r="P90" s="133">
        <f t="shared" ca="1" si="79"/>
        <v>3.6720753356357023</v>
      </c>
      <c r="Q90" s="218" t="s">
        <v>72</v>
      </c>
      <c r="S90" s="26">
        <f t="shared" si="72"/>
        <v>90.001000000000005</v>
      </c>
      <c r="T90" s="31">
        <f t="shared" ca="1" si="70"/>
        <v>2.0555227156466172E-4</v>
      </c>
      <c r="U90" s="31">
        <f t="shared" ca="1" si="70"/>
        <v>1.6941668617160652E-2</v>
      </c>
      <c r="V90" s="31">
        <f t="shared" ca="1" si="70"/>
        <v>6.2404006386797418E-2</v>
      </c>
      <c r="W90" s="31">
        <f t="shared" ca="1" si="70"/>
        <v>0.12253526063404736</v>
      </c>
      <c r="X90" s="31">
        <f t="shared" ca="1" si="70"/>
        <v>0.17660660514016788</v>
      </c>
      <c r="Y90" s="31">
        <f t="shared" ca="1" si="70"/>
        <v>0.20520543721444279</v>
      </c>
      <c r="Z90" s="31">
        <f t="shared" ca="1" si="70"/>
        <v>0.20010910892450223</v>
      </c>
      <c r="AA90" s="31">
        <f t="shared" ca="1" si="70"/>
        <v>0.16717393979610889</v>
      </c>
      <c r="AB90" s="31">
        <f t="shared" ca="1" si="70"/>
        <v>0.12010500311696727</v>
      </c>
      <c r="AC90" s="31">
        <f t="shared" ca="1" si="70"/>
        <v>7.241926526193361E-2</v>
      </c>
      <c r="AD90" s="31">
        <f t="shared" ca="1" si="70"/>
        <v>3.3517027990938947E-2</v>
      </c>
      <c r="AE90" s="31">
        <f t="shared" ca="1" si="70"/>
        <v>8.6203471730593225E-3</v>
      </c>
      <c r="AF90" s="227">
        <f t="shared" ca="1" si="70"/>
        <v>1.0279391284611007E-4</v>
      </c>
      <c r="AH90" s="26">
        <f t="shared" si="73"/>
        <v>90.001000000000005</v>
      </c>
      <c r="AI90" s="197">
        <f t="shared" ca="1" si="71"/>
        <v>2.0555227156466172E-4</v>
      </c>
      <c r="AJ90" s="197">
        <f t="shared" ca="1" si="71"/>
        <v>1.6941668617160652E-2</v>
      </c>
      <c r="AK90" s="197">
        <f t="shared" ca="1" si="71"/>
        <v>6.2404006386797418E-2</v>
      </c>
      <c r="AL90" s="197">
        <f t="shared" ca="1" si="71"/>
        <v>0.12253526063404738</v>
      </c>
      <c r="AM90" s="197">
        <f t="shared" ca="1" si="71"/>
        <v>0.17660660514016788</v>
      </c>
      <c r="AN90" s="197">
        <f t="shared" ca="1" si="71"/>
        <v>0.20520543721444279</v>
      </c>
      <c r="AO90" s="197">
        <f t="shared" ca="1" si="71"/>
        <v>0.20010910892450223</v>
      </c>
      <c r="AP90" s="197">
        <f t="shared" ca="1" si="71"/>
        <v>0.16717393979610889</v>
      </c>
      <c r="AQ90" s="197">
        <f t="shared" ca="1" si="71"/>
        <v>0.12010500311696728</v>
      </c>
      <c r="AR90" s="197">
        <f t="shared" ca="1" si="71"/>
        <v>7.241926526193361E-2</v>
      </c>
      <c r="AS90" s="197">
        <f t="shared" ca="1" si="71"/>
        <v>3.3517027990938947E-2</v>
      </c>
      <c r="AT90" s="197">
        <f t="shared" ca="1" si="71"/>
        <v>8.6203471730593225E-3</v>
      </c>
      <c r="AU90" s="197">
        <f t="shared" ca="1" si="71"/>
        <v>1.0279391284611007E-4</v>
      </c>
    </row>
    <row r="91" spans="1:47">
      <c r="B91" s="80">
        <f t="shared" si="76"/>
        <v>37.501000000000005</v>
      </c>
      <c r="C91" s="399">
        <f t="shared" ca="1" si="78"/>
        <v>1.2347603863936487</v>
      </c>
      <c r="D91" s="399">
        <f t="shared" ca="1" si="77"/>
        <v>1.0752671591361849</v>
      </c>
      <c r="E91" s="399">
        <f t="shared" ca="1" si="77"/>
        <v>0.6280511464017281</v>
      </c>
      <c r="F91" s="399">
        <f t="shared" ca="1" si="77"/>
        <v>0.2969873063984248</v>
      </c>
      <c r="G91" s="399">
        <f t="shared" ca="1" si="77"/>
        <v>0.13075609411969266</v>
      </c>
      <c r="H91" s="399">
        <f t="shared" ca="1" si="77"/>
        <v>2.2681966077685259E-2</v>
      </c>
      <c r="I91" s="399">
        <f t="shared" ca="1" si="77"/>
        <v>0.50704102850457355</v>
      </c>
      <c r="J91" s="399">
        <f t="shared" ca="1" si="77"/>
        <v>3.6662305562821014</v>
      </c>
      <c r="K91" s="399">
        <f t="shared" ca="1" si="77"/>
        <v>2.3366099696155302</v>
      </c>
      <c r="L91" s="399">
        <f t="shared" ca="1" si="77"/>
        <v>2.0328031618674927</v>
      </c>
      <c r="M91" s="399">
        <f t="shared" ca="1" si="77"/>
        <v>1.9352096254475732</v>
      </c>
      <c r="N91" s="399">
        <f t="shared" ca="1" si="77"/>
        <v>1.8688169072705791</v>
      </c>
      <c r="O91" s="399">
        <f t="shared" ca="1" si="77"/>
        <v>1.8707252241563255</v>
      </c>
      <c r="P91" s="133">
        <f t="shared" ca="1" si="79"/>
        <v>3.6662305562821014</v>
      </c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47">
      <c r="B92" s="80">
        <f t="shared" si="76"/>
        <v>45.001000000000005</v>
      </c>
      <c r="C92" s="399">
        <f t="shared" ca="1" si="78"/>
        <v>1.8420421959922695</v>
      </c>
      <c r="D92" s="399">
        <f t="shared" ca="1" si="77"/>
        <v>1.7534811867891917</v>
      </c>
      <c r="E92" s="399">
        <f t="shared" ca="1" si="77"/>
        <v>1.3495220812818447</v>
      </c>
      <c r="F92" s="399">
        <f t="shared" ca="1" si="77"/>
        <v>0.93386416896427515</v>
      </c>
      <c r="G92" s="399">
        <f t="shared" ca="1" si="77"/>
        <v>0.78399550985782041</v>
      </c>
      <c r="H92" s="399">
        <f t="shared" ca="1" si="77"/>
        <v>0.50704102850457222</v>
      </c>
      <c r="I92" s="399">
        <f t="shared" ca="1" si="77"/>
        <v>2.1218766141687326</v>
      </c>
      <c r="J92" s="399">
        <f t="shared" ca="1" si="77"/>
        <v>0.56848093865133453</v>
      </c>
      <c r="K92" s="399">
        <f t="shared" ca="1" si="77"/>
        <v>0.83134590553798193</v>
      </c>
      <c r="L92" s="399">
        <f t="shared" ca="1" si="77"/>
        <v>0.97024135866638639</v>
      </c>
      <c r="M92" s="399">
        <f t="shared" ca="1" si="77"/>
        <v>1.0253576506599253</v>
      </c>
      <c r="N92" s="399">
        <f t="shared" ca="1" si="77"/>
        <v>1.0402842209621692</v>
      </c>
      <c r="O92" s="399">
        <f t="shared" ca="1" si="77"/>
        <v>1.0511027427686779</v>
      </c>
      <c r="P92" s="133">
        <f t="shared" ca="1" si="79"/>
        <v>2.1218766141687326</v>
      </c>
      <c r="S92" s="24" t="s">
        <v>94</v>
      </c>
      <c r="T92" s="26">
        <f>T77</f>
        <v>1E-3</v>
      </c>
      <c r="U92" s="26">
        <f t="shared" ref="U92:AF92" si="80">U77</f>
        <v>7.5010000000000003</v>
      </c>
      <c r="V92" s="26">
        <f t="shared" si="80"/>
        <v>15.001000000000001</v>
      </c>
      <c r="W92" s="26">
        <f t="shared" si="80"/>
        <v>22.501000000000001</v>
      </c>
      <c r="X92" s="26">
        <f t="shared" si="80"/>
        <v>30.001000000000001</v>
      </c>
      <c r="Y92" s="26">
        <f t="shared" si="80"/>
        <v>37.501000000000005</v>
      </c>
      <c r="Z92" s="26">
        <f t="shared" si="80"/>
        <v>45.001000000000005</v>
      </c>
      <c r="AA92" s="26">
        <f t="shared" si="80"/>
        <v>52.501000000000005</v>
      </c>
      <c r="AB92" s="26">
        <f t="shared" si="80"/>
        <v>60.001000000000005</v>
      </c>
      <c r="AC92" s="26">
        <f t="shared" si="80"/>
        <v>67.501000000000005</v>
      </c>
      <c r="AD92" s="26">
        <f t="shared" si="80"/>
        <v>75.001000000000005</v>
      </c>
      <c r="AE92" s="26">
        <f t="shared" si="80"/>
        <v>82.501000000000005</v>
      </c>
      <c r="AF92" s="26">
        <f t="shared" si="80"/>
        <v>90.001000000000005</v>
      </c>
    </row>
    <row r="93" spans="1:47">
      <c r="B93" s="80">
        <f t="shared" si="76"/>
        <v>52.501000000000005</v>
      </c>
      <c r="C93" s="399">
        <f t="shared" ca="1" si="78"/>
        <v>2.7339907734208095</v>
      </c>
      <c r="D93" s="399">
        <f t="shared" ca="1" si="77"/>
        <v>2.4926700210060644</v>
      </c>
      <c r="E93" s="399">
        <f t="shared" ca="1" si="77"/>
        <v>1.9887048941014152</v>
      </c>
      <c r="F93" s="399">
        <f t="shared" ca="1" si="77"/>
        <v>1.9819745783662714</v>
      </c>
      <c r="G93" s="399">
        <f t="shared" ca="1" si="77"/>
        <v>2.2527110614310835</v>
      </c>
      <c r="H93" s="399">
        <f t="shared" ca="1" si="77"/>
        <v>3.6662305562821036</v>
      </c>
      <c r="I93" s="399">
        <f t="shared" ca="1" si="77"/>
        <v>0.56848093865133464</v>
      </c>
      <c r="J93" s="399">
        <f t="shared" ca="1" si="77"/>
        <v>6.2357884841983457E-2</v>
      </c>
      <c r="K93" s="399">
        <f t="shared" ca="1" si="77"/>
        <v>0.16833604667528412</v>
      </c>
      <c r="L93" s="399">
        <f t="shared" ca="1" si="77"/>
        <v>0.33148544835763977</v>
      </c>
      <c r="M93" s="399">
        <f t="shared" ca="1" si="77"/>
        <v>0.44860181396520932</v>
      </c>
      <c r="N93" s="399">
        <f t="shared" ca="1" si="77"/>
        <v>0.51296759489827692</v>
      </c>
      <c r="O93" s="399">
        <f t="shared" ca="1" si="77"/>
        <v>0.5331033494810381</v>
      </c>
      <c r="P93" s="133">
        <f t="shared" ca="1" si="79"/>
        <v>3.6662305562821036</v>
      </c>
      <c r="S93" s="26">
        <f>S78</f>
        <v>1E-3</v>
      </c>
      <c r="T93" s="31">
        <f ca="1">(T3/T33)^0.5</f>
        <v>76.142962014813435</v>
      </c>
      <c r="U93" s="31">
        <f t="shared" ref="U93:AF99" ca="1" si="81">(U3/U33)^0.5</f>
        <v>55.675069917833106</v>
      </c>
      <c r="V93" s="31">
        <f t="shared" ca="1" si="81"/>
        <v>19.704021194253297</v>
      </c>
      <c r="W93" s="31">
        <f t="shared" ca="1" si="81"/>
        <v>8.9215455252545528</v>
      </c>
      <c r="X93" s="31">
        <f t="shared" ca="1" si="81"/>
        <v>4.9957925005154804</v>
      </c>
      <c r="Y93" s="31">
        <f t="shared" ca="1" si="81"/>
        <v>3.1912339407880692</v>
      </c>
      <c r="Z93" s="31">
        <f t="shared" ca="1" si="81"/>
        <v>2.2398847337915737</v>
      </c>
      <c r="AA93" s="31">
        <f t="shared" ca="1" si="81"/>
        <v>1.6981091365451058</v>
      </c>
      <c r="AB93" s="31">
        <f t="shared" ca="1" si="81"/>
        <v>1.3778243472600438</v>
      </c>
      <c r="AC93" s="31">
        <f t="shared" ca="1" si="81"/>
        <v>1.1872639378696268</v>
      </c>
      <c r="AD93" s="31">
        <f t="shared" ca="1" si="81"/>
        <v>1.0771918132663847</v>
      </c>
      <c r="AE93" s="31">
        <f t="shared" ca="1" si="81"/>
        <v>1.0203477832060455</v>
      </c>
      <c r="AF93" s="31">
        <f t="shared" ca="1" si="81"/>
        <v>1.0028254323718895</v>
      </c>
    </row>
    <row r="94" spans="1:47">
      <c r="B94" s="80">
        <f t="shared" si="76"/>
        <v>60.001000000000005</v>
      </c>
      <c r="C94" s="399">
        <f t="shared" ca="1" si="78"/>
        <v>3.3133885346935896</v>
      </c>
      <c r="D94" s="399">
        <f t="shared" ca="1" si="77"/>
        <v>3.1062294160276638</v>
      </c>
      <c r="E94" s="399">
        <f t="shared" ca="1" si="77"/>
        <v>3.0103291919829425</v>
      </c>
      <c r="F94" s="399">
        <f t="shared" ca="1" si="77"/>
        <v>3.3015069049313435</v>
      </c>
      <c r="G94" s="399">
        <f t="shared" ca="1" si="77"/>
        <v>3.6720753356357023</v>
      </c>
      <c r="H94" s="399">
        <f t="shared" ca="1" si="77"/>
        <v>2.336609969615528</v>
      </c>
      <c r="I94" s="399">
        <f t="shared" ca="1" si="77"/>
        <v>0.83134590553798138</v>
      </c>
      <c r="J94" s="399">
        <f t="shared" ca="1" si="77"/>
        <v>0.16833604667528432</v>
      </c>
      <c r="K94" s="399">
        <f t="shared" ca="1" si="77"/>
        <v>3.905341443569596E-2</v>
      </c>
      <c r="L94" s="399">
        <f t="shared" ca="1" si="77"/>
        <v>8.1180529404872678E-2</v>
      </c>
      <c r="M94" s="399">
        <f t="shared" ca="1" si="77"/>
        <v>0.15034236086159786</v>
      </c>
      <c r="N94" s="399">
        <f t="shared" ca="1" si="77"/>
        <v>0.19990177853414937</v>
      </c>
      <c r="O94" s="399">
        <f t="shared" ca="1" si="77"/>
        <v>0.2173373996619726</v>
      </c>
      <c r="P94" s="133">
        <f t="shared" ca="1" si="79"/>
        <v>3.6720753356357023</v>
      </c>
      <c r="S94" s="26">
        <f t="shared" ref="S94:S105" si="82">S79</f>
        <v>7.5010000000000003</v>
      </c>
      <c r="T94" s="31">
        <f t="shared" ref="T94:AD99" ca="1" si="83">(U4/T34)^0.5</f>
        <v>55.196156921381309</v>
      </c>
      <c r="U94" s="31">
        <f t="shared" ca="1" si="83"/>
        <v>44.596792559198413</v>
      </c>
      <c r="V94" s="31">
        <f t="shared" ca="1" si="83"/>
        <v>18.219555312281614</v>
      </c>
      <c r="W94" s="31">
        <f t="shared" ca="1" si="83"/>
        <v>8.3365668270514348</v>
      </c>
      <c r="X94" s="31">
        <f t="shared" ca="1" si="83"/>
        <v>4.6554730085258447</v>
      </c>
      <c r="Y94" s="31">
        <f t="shared" ca="1" si="83"/>
        <v>2.9763038698836031</v>
      </c>
      <c r="Z94" s="31">
        <f t="shared" ca="1" si="83"/>
        <v>2.1040375361849613</v>
      </c>
      <c r="AA94" s="31">
        <f t="shared" ca="1" si="83"/>
        <v>1.61484276790382</v>
      </c>
      <c r="AB94" s="31">
        <f t="shared" ca="1" si="83"/>
        <v>1.3283552424992211</v>
      </c>
      <c r="AC94" s="31">
        <f t="shared" ca="1" si="83"/>
        <v>1.1573443914713544</v>
      </c>
      <c r="AD94" s="31">
        <f t="shared" ca="1" si="83"/>
        <v>1.0565779194404989</v>
      </c>
      <c r="AE94" s="31">
        <f t="shared" ca="1" si="81"/>
        <v>1.0029231682063846</v>
      </c>
      <c r="AF94" s="31">
        <f t="shared" ca="1" si="81"/>
        <v>0.9857001059323478</v>
      </c>
    </row>
    <row r="95" spans="1:47">
      <c r="B95" s="80">
        <f t="shared" si="76"/>
        <v>67.501000000000005</v>
      </c>
      <c r="C95" s="399">
        <f t="shared" ca="1" si="78"/>
        <v>3.5765082800229027</v>
      </c>
      <c r="D95" s="399">
        <f t="shared" ca="1" si="77"/>
        <v>3.466576012769115</v>
      </c>
      <c r="E95" s="399">
        <f t="shared" ca="1" si="77"/>
        <v>3.5718466055775888</v>
      </c>
      <c r="F95" s="399">
        <f t="shared" ca="1" si="77"/>
        <v>3.6724763458586476</v>
      </c>
      <c r="G95" s="399">
        <f t="shared" ca="1" si="77"/>
        <v>3.3374048163506891</v>
      </c>
      <c r="H95" s="399">
        <f t="shared" ca="1" si="77"/>
        <v>2.0328031618674927</v>
      </c>
      <c r="I95" s="399">
        <f t="shared" ca="1" si="77"/>
        <v>0.97024135866638639</v>
      </c>
      <c r="J95" s="399">
        <f t="shared" ca="1" si="77"/>
        <v>0.33148544835763977</v>
      </c>
      <c r="K95" s="399">
        <f t="shared" ca="1" si="77"/>
        <v>8.1180529404872859E-2</v>
      </c>
      <c r="L95" s="399">
        <f t="shared" ca="1" si="77"/>
        <v>3.0008994875068262E-2</v>
      </c>
      <c r="M95" s="399">
        <f t="shared" ca="1" si="77"/>
        <v>4.5677058030718067E-2</v>
      </c>
      <c r="N95" s="399">
        <f t="shared" ca="1" si="77"/>
        <v>6.9426713876863555E-2</v>
      </c>
      <c r="O95" s="399">
        <f t="shared" ca="1" si="77"/>
        <v>7.9303138190632769E-2</v>
      </c>
      <c r="P95" s="133">
        <f t="shared" ca="1" si="79"/>
        <v>3.6724763458586476</v>
      </c>
      <c r="S95" s="26">
        <f t="shared" si="82"/>
        <v>15.001000000000001</v>
      </c>
      <c r="T95" s="31">
        <f t="shared" ca="1" si="83"/>
        <v>19.52584496991998</v>
      </c>
      <c r="U95" s="31">
        <f t="shared" ca="1" si="83"/>
        <v>18.465651422964552</v>
      </c>
      <c r="V95" s="31">
        <f t="shared" ca="1" si="83"/>
        <v>13.122772308164114</v>
      </c>
      <c r="W95" s="31">
        <f t="shared" ca="1" si="83"/>
        <v>7.3998249349866079</v>
      </c>
      <c r="X95" s="31">
        <f t="shared" ca="1" si="83"/>
        <v>4.3475438040364667</v>
      </c>
      <c r="Y95" s="31">
        <f t="shared" ca="1" si="83"/>
        <v>2.8149096735630001</v>
      </c>
      <c r="Z95" s="31">
        <f t="shared" ca="1" si="83"/>
        <v>1.9946202571752996</v>
      </c>
      <c r="AA95" s="31">
        <f t="shared" ca="1" si="83"/>
        <v>1.5302793899575795</v>
      </c>
      <c r="AB95" s="31">
        <f t="shared" ca="1" si="83"/>
        <v>1.2580874735218199</v>
      </c>
      <c r="AC95" s="31">
        <f t="shared" ca="1" si="83"/>
        <v>1.0960317127419603</v>
      </c>
      <c r="AD95" s="31">
        <f t="shared" ca="1" si="83"/>
        <v>1.0008357601216538</v>
      </c>
      <c r="AE95" s="31">
        <f t="shared" ca="1" si="81"/>
        <v>0.95023720598080219</v>
      </c>
      <c r="AF95" s="31">
        <f t="shared" ca="1" si="81"/>
        <v>0.93397184375422093</v>
      </c>
    </row>
    <row r="96" spans="1:47">
      <c r="B96" s="80">
        <f t="shared" si="76"/>
        <v>75.001000000000005</v>
      </c>
      <c r="C96" s="399">
        <f t="shared" ca="1" si="78"/>
        <v>3.6631645215497821</v>
      </c>
      <c r="D96" s="399">
        <f t="shared" ca="1" si="77"/>
        <v>3.6463323851192522</v>
      </c>
      <c r="E96" s="399">
        <f t="shared" ca="1" si="77"/>
        <v>3.672560106809077</v>
      </c>
      <c r="F96" s="399">
        <f t="shared" ca="1" si="77"/>
        <v>3.5850419889356568</v>
      </c>
      <c r="G96" s="399">
        <f t="shared" ca="1" si="77"/>
        <v>3.0455442379435214</v>
      </c>
      <c r="H96" s="399">
        <f t="shared" ca="1" si="77"/>
        <v>1.9352096254475735</v>
      </c>
      <c r="I96" s="399">
        <f t="shared" ca="1" si="77"/>
        <v>1.0253576506599253</v>
      </c>
      <c r="J96" s="399">
        <f t="shared" ca="1" si="77"/>
        <v>0.44860181396520948</v>
      </c>
      <c r="K96" s="399">
        <f t="shared" ca="1" si="77"/>
        <v>0.15034236086159786</v>
      </c>
      <c r="L96" s="399">
        <f t="shared" ca="1" si="77"/>
        <v>4.5677058030718004E-2</v>
      </c>
      <c r="M96" s="399">
        <f t="shared" ca="1" si="77"/>
        <v>2.536550822123675E-2</v>
      </c>
      <c r="N96" s="399">
        <f t="shared" ca="1" si="77"/>
        <v>2.9809160412951039E-2</v>
      </c>
      <c r="O96" s="399">
        <f t="shared" ca="1" si="77"/>
        <v>3.3693009971752431E-2</v>
      </c>
      <c r="P96" s="133">
        <f t="shared" ca="1" si="79"/>
        <v>3.672560106809077</v>
      </c>
      <c r="S96" s="26">
        <f t="shared" si="82"/>
        <v>22.501000000000001</v>
      </c>
      <c r="T96" s="31">
        <f t="shared" ca="1" si="83"/>
        <v>8.8342361361341268</v>
      </c>
      <c r="U96" s="31">
        <f t="shared" ca="1" si="83"/>
        <v>8.525495526692433</v>
      </c>
      <c r="V96" s="31">
        <f t="shared" ca="1" si="83"/>
        <v>7.4615168883912197</v>
      </c>
      <c r="W96" s="31">
        <f t="shared" ca="1" si="83"/>
        <v>5.476980049709181</v>
      </c>
      <c r="X96" s="31">
        <f t="shared" ca="1" si="83"/>
        <v>3.6625379227014387</v>
      </c>
      <c r="Y96" s="31">
        <f t="shared" ca="1" si="83"/>
        <v>2.4873977066808641</v>
      </c>
      <c r="Z96" s="31">
        <f t="shared" ca="1" si="83"/>
        <v>1.7910755097199595</v>
      </c>
      <c r="AA96" s="31">
        <f t="shared" ca="1" si="83"/>
        <v>1.3809690295511852</v>
      </c>
      <c r="AB96" s="31">
        <f t="shared" ca="1" si="83"/>
        <v>1.1374901805324704</v>
      </c>
      <c r="AC96" s="31">
        <f t="shared" ca="1" si="83"/>
        <v>0.99244257895667631</v>
      </c>
      <c r="AD96" s="31">
        <f t="shared" ca="1" si="83"/>
        <v>0.9074918755271133</v>
      </c>
      <c r="AE96" s="31">
        <f t="shared" ca="1" si="81"/>
        <v>0.86242055827186603</v>
      </c>
      <c r="AF96" s="31">
        <f t="shared" ca="1" si="81"/>
        <v>0.84787595059476817</v>
      </c>
    </row>
    <row r="97" spans="1:32">
      <c r="B97" s="80">
        <f t="shared" si="76"/>
        <v>82.501000000000005</v>
      </c>
      <c r="C97" s="399">
        <f t="shared" ca="1" si="78"/>
        <v>3.6811001330674786</v>
      </c>
      <c r="D97" s="399">
        <f t="shared" ca="1" si="77"/>
        <v>3.6725860304397799</v>
      </c>
      <c r="E97" s="399">
        <f t="shared" ca="1" si="77"/>
        <v>3.6516584784047046</v>
      </c>
      <c r="F97" s="399">
        <f t="shared" ca="1" si="77"/>
        <v>3.4833229720806611</v>
      </c>
      <c r="G97" s="399">
        <f t="shared" ca="1" si="77"/>
        <v>2.9104095565774015</v>
      </c>
      <c r="H97" s="399">
        <f t="shared" ca="1" si="77"/>
        <v>1.86881690727058</v>
      </c>
      <c r="I97" s="399">
        <f t="shared" ca="1" si="77"/>
        <v>1.040284220962169</v>
      </c>
      <c r="J97" s="399">
        <f t="shared" ca="1" si="77"/>
        <v>0.51296759489827692</v>
      </c>
      <c r="K97" s="399">
        <f t="shared" ca="1" si="77"/>
        <v>0.19990177853414937</v>
      </c>
      <c r="L97" s="399">
        <f t="shared" ca="1" si="77"/>
        <v>6.9426713876863555E-2</v>
      </c>
      <c r="M97" s="399">
        <f t="shared" ca="1" si="77"/>
        <v>2.9809160412951039E-2</v>
      </c>
      <c r="N97" s="399">
        <f t="shared" ca="1" si="77"/>
        <v>2.3580404876750623E-2</v>
      </c>
      <c r="O97" s="399">
        <f t="shared" ca="1" si="77"/>
        <v>2.4500885468778131E-2</v>
      </c>
      <c r="P97" s="133">
        <f t="shared" ca="1" si="79"/>
        <v>3.6811001330674786</v>
      </c>
      <c r="S97" s="26">
        <f t="shared" si="82"/>
        <v>30.001000000000001</v>
      </c>
      <c r="T97" s="31">
        <f t="shared" ca="1" si="83"/>
        <v>4.9416976913645305</v>
      </c>
      <c r="U97" s="31">
        <f t="shared" ca="1" si="83"/>
        <v>4.7741264208652519</v>
      </c>
      <c r="V97" s="31">
        <f t="shared" ca="1" si="83"/>
        <v>4.3889954452912256</v>
      </c>
      <c r="W97" s="31">
        <f t="shared" ca="1" si="83"/>
        <v>3.663007991250943</v>
      </c>
      <c r="X97" s="31">
        <f t="shared" ca="1" si="83"/>
        <v>2.7741670506280252</v>
      </c>
      <c r="Y97" s="31">
        <f t="shared" ca="1" si="83"/>
        <v>2.0220748391675278</v>
      </c>
      <c r="Z97" s="31">
        <f t="shared" ca="1" si="83"/>
        <v>1.5020662725197054</v>
      </c>
      <c r="AA97" s="31">
        <f t="shared" ca="1" si="83"/>
        <v>1.1724911379848821</v>
      </c>
      <c r="AB97" s="31">
        <f t="shared" ca="1" si="83"/>
        <v>0.97128945017545099</v>
      </c>
      <c r="AC97" s="31">
        <f t="shared" ca="1" si="83"/>
        <v>0.85089744680345147</v>
      </c>
      <c r="AD97" s="31">
        <f t="shared" ca="1" si="83"/>
        <v>0.78064644040569953</v>
      </c>
      <c r="AE97" s="31">
        <f t="shared" ca="1" si="81"/>
        <v>0.74346047482495115</v>
      </c>
      <c r="AF97" s="31">
        <f t="shared" ca="1" si="81"/>
        <v>0.7313624560555686</v>
      </c>
    </row>
    <row r="98" spans="1:32">
      <c r="B98" s="80">
        <f t="shared" si="76"/>
        <v>90.001000000000005</v>
      </c>
      <c r="C98" s="399">
        <f t="shared" ca="1" si="78"/>
        <v>3.6822580391609954</v>
      </c>
      <c r="D98" s="399">
        <f t="shared" ca="1" si="77"/>
        <v>3.6711006047759875</v>
      </c>
      <c r="E98" s="399">
        <f t="shared" ca="1" si="77"/>
        <v>3.6360748550372692</v>
      </c>
      <c r="F98" s="399">
        <f t="shared" ca="1" si="77"/>
        <v>3.4469896075944617</v>
      </c>
      <c r="G98" s="399">
        <f t="shared" ca="1" si="77"/>
        <v>2.8716739202482167</v>
      </c>
      <c r="H98" s="399">
        <f t="shared" ca="1" si="77"/>
        <v>1.8707252241563255</v>
      </c>
      <c r="I98" s="399">
        <f t="shared" ca="1" si="77"/>
        <v>1.0511027427686783</v>
      </c>
      <c r="J98" s="399">
        <f t="shared" ca="1" si="77"/>
        <v>0.5331033494810381</v>
      </c>
      <c r="K98" s="399">
        <f t="shared" ca="1" si="77"/>
        <v>0.2173373996619726</v>
      </c>
      <c r="L98" s="399">
        <f t="shared" ca="1" si="77"/>
        <v>7.9303138190632769E-2</v>
      </c>
      <c r="M98" s="399">
        <f t="shared" ca="1" si="77"/>
        <v>3.3693009971752431E-2</v>
      </c>
      <c r="N98" s="399">
        <f t="shared" ca="1" si="77"/>
        <v>2.4500885468778131E-2</v>
      </c>
      <c r="O98" s="266" t="s">
        <v>210</v>
      </c>
      <c r="P98" s="133">
        <f t="shared" ca="1" si="79"/>
        <v>3.6822580391609954</v>
      </c>
      <c r="S98" s="26">
        <f t="shared" si="82"/>
        <v>37.501000000000005</v>
      </c>
      <c r="T98" s="31">
        <f t="shared" ca="1" si="83"/>
        <v>3.1525545191192541</v>
      </c>
      <c r="U98" s="31">
        <f t="shared" ca="1" si="83"/>
        <v>3.0371130936735811</v>
      </c>
      <c r="V98" s="31">
        <f t="shared" ca="1" si="83"/>
        <v>2.8201485056471549</v>
      </c>
      <c r="W98" s="31">
        <f t="shared" ca="1" si="83"/>
        <v>2.4621354292792947</v>
      </c>
      <c r="X98" s="31">
        <f t="shared" ca="1" si="83"/>
        <v>1.9969833622986259</v>
      </c>
      <c r="Y98" s="31">
        <f t="shared" ca="1" si="83"/>
        <v>1.5399106204384041</v>
      </c>
      <c r="Z98" s="31">
        <f t="shared" ca="1" si="83"/>
        <v>1.1796613758140004</v>
      </c>
      <c r="AA98" s="31">
        <f t="shared" ca="1" si="83"/>
        <v>0.93296146086842846</v>
      </c>
      <c r="AB98" s="31">
        <f t="shared" ca="1" si="83"/>
        <v>0.77781641593524331</v>
      </c>
      <c r="AC98" s="31">
        <f t="shared" ca="1" si="83"/>
        <v>0.68516053600470406</v>
      </c>
      <c r="AD98" s="31">
        <f t="shared" ca="1" si="83"/>
        <v>0.63180829268694549</v>
      </c>
      <c r="AE98" s="31">
        <f t="shared" ca="1" si="81"/>
        <v>0.60379993352746641</v>
      </c>
      <c r="AF98" s="31">
        <f t="shared" ca="1" si="81"/>
        <v>0.59455282314788294</v>
      </c>
    </row>
    <row r="99" spans="1:32">
      <c r="B99" s="10" t="s">
        <v>69</v>
      </c>
      <c r="C99" s="229">
        <f t="shared" ref="C99:O99" ca="1" si="84">MAX(C86:C92)</f>
        <v>1.8420421959922695</v>
      </c>
      <c r="D99" s="229">
        <f t="shared" ca="1" si="84"/>
        <v>1.7534811867891917</v>
      </c>
      <c r="E99" s="229">
        <f t="shared" ca="1" si="84"/>
        <v>1.3495220812818447</v>
      </c>
      <c r="F99" s="229">
        <f t="shared" ca="1" si="84"/>
        <v>0.93386416896427515</v>
      </c>
      <c r="G99" s="229">
        <f t="shared" ca="1" si="84"/>
        <v>0.78399550985782041</v>
      </c>
      <c r="H99" s="229">
        <f t="shared" ca="1" si="84"/>
        <v>1.2347603863936487</v>
      </c>
      <c r="I99" s="229">
        <f t="shared" ca="1" si="84"/>
        <v>2.1218766141687326</v>
      </c>
      <c r="J99" s="229">
        <f t="shared" ca="1" si="84"/>
        <v>3.6662305562821014</v>
      </c>
      <c r="K99" s="229">
        <f t="shared" ca="1" si="84"/>
        <v>3.6720753356357023</v>
      </c>
      <c r="L99" s="229">
        <f t="shared" ca="1" si="84"/>
        <v>3.6724763458586454</v>
      </c>
      <c r="M99" s="229">
        <f t="shared" ca="1" si="84"/>
        <v>3.672560106809077</v>
      </c>
      <c r="N99" s="229">
        <f t="shared" ca="1" si="84"/>
        <v>3.6811001330674773</v>
      </c>
      <c r="O99" s="229">
        <f t="shared" ca="1" si="84"/>
        <v>3.6822580391609954</v>
      </c>
      <c r="P99" s="230">
        <f ca="1">MAX(P86:P98)</f>
        <v>3.6822580391609954</v>
      </c>
      <c r="Q99" s="222" t="s">
        <v>86</v>
      </c>
      <c r="S99" s="26">
        <f t="shared" si="82"/>
        <v>45.001000000000005</v>
      </c>
      <c r="T99" s="31">
        <f t="shared" ca="1" si="83"/>
        <v>2.2095553269832067</v>
      </c>
      <c r="U99" s="31">
        <f t="shared" ca="1" si="83"/>
        <v>2.1200563645141317</v>
      </c>
      <c r="V99" s="31">
        <f t="shared" ca="1" si="83"/>
        <v>1.9655905306094799</v>
      </c>
      <c r="W99" s="31">
        <f t="shared" ca="1" si="83"/>
        <v>1.7353709663155026</v>
      </c>
      <c r="X99" s="31">
        <f t="shared" ca="1" si="83"/>
        <v>1.4438192453967398</v>
      </c>
      <c r="Y99" s="31">
        <f t="shared" ca="1" si="83"/>
        <v>1.1424563910304708</v>
      </c>
      <c r="Z99" s="31">
        <f t="shared" ca="1" si="83"/>
        <v>0.88664773308191247</v>
      </c>
      <c r="AA99" s="31">
        <f t="shared" ca="1" si="83"/>
        <v>0.70189848413983547</v>
      </c>
      <c r="AB99" s="31">
        <f t="shared" ca="1" si="83"/>
        <v>0.5842394780793253</v>
      </c>
      <c r="AC99" s="31">
        <f t="shared" ca="1" si="83"/>
        <v>0.51585770090370886</v>
      </c>
      <c r="AD99" s="31">
        <f t="shared" ca="1" si="83"/>
        <v>0.47818547858929689</v>
      </c>
      <c r="AE99" s="31">
        <f t="shared" ca="1" si="81"/>
        <v>0.45899153707883494</v>
      </c>
      <c r="AF99" s="31">
        <f t="shared" ca="1" si="81"/>
        <v>0.45249173308453633</v>
      </c>
    </row>
    <row r="100" spans="1:32">
      <c r="S100" s="26">
        <f t="shared" si="82"/>
        <v>52.501000000000005</v>
      </c>
      <c r="T100" s="31">
        <f t="shared" ref="T100:AF105" ca="1" si="85">(T10/T40)^0.5</f>
        <v>1.6981091365451058</v>
      </c>
      <c r="U100" s="31">
        <f t="shared" ca="1" si="85"/>
        <v>1.6722209036659017</v>
      </c>
      <c r="V100" s="31">
        <f t="shared" ca="1" si="85"/>
        <v>1.5900900980869082</v>
      </c>
      <c r="W100" s="31">
        <f t="shared" ca="1" si="85"/>
        <v>1.4443455039455066</v>
      </c>
      <c r="X100" s="31">
        <f t="shared" ca="1" si="85"/>
        <v>1.2400721215862947</v>
      </c>
      <c r="Y100" s="31">
        <f t="shared" ca="1" si="85"/>
        <v>1.0052879906173222</v>
      </c>
      <c r="Z100" s="31">
        <f t="shared" ca="1" si="85"/>
        <v>0.78001197634919051</v>
      </c>
      <c r="AA100" s="31">
        <f t="shared" ca="1" si="85"/>
        <v>0.59506404421987813</v>
      </c>
      <c r="AB100" s="31">
        <f t="shared" ca="1" si="85"/>
        <v>0.46329688772909261</v>
      </c>
      <c r="AC100" s="31">
        <f t="shared" ca="1" si="85"/>
        <v>0.38271840632627263</v>
      </c>
      <c r="AD100" s="31">
        <f t="shared" ca="1" si="85"/>
        <v>0.34158002306211621</v>
      </c>
      <c r="AE100" s="31">
        <f t="shared" ca="1" si="85"/>
        <v>0.3246580066775554</v>
      </c>
      <c r="AF100" s="31">
        <f t="shared" ca="1" si="85"/>
        <v>0.32038272014416325</v>
      </c>
    </row>
    <row r="101" spans="1:32">
      <c r="S101" s="26">
        <f t="shared" si="82"/>
        <v>60.001000000000005</v>
      </c>
      <c r="T101" s="31">
        <f t="shared" ca="1" si="85"/>
        <v>1.377824347260044</v>
      </c>
      <c r="U101" s="31">
        <f t="shared" ca="1" si="85"/>
        <v>1.3555179803267683</v>
      </c>
      <c r="V101" s="31">
        <f t="shared" ca="1" si="85"/>
        <v>1.2865248244501863</v>
      </c>
      <c r="W101" s="31">
        <f t="shared" ca="1" si="85"/>
        <v>1.16796644157742</v>
      </c>
      <c r="X101" s="31">
        <f t="shared" ca="1" si="85"/>
        <v>1.0045159420885583</v>
      </c>
      <c r="Y101" s="31">
        <f t="shared" ca="1" si="85"/>
        <v>0.81463533221744244</v>
      </c>
      <c r="Z101" s="31">
        <f t="shared" ca="1" si="85"/>
        <v>0.62597245162325232</v>
      </c>
      <c r="AA101" s="31">
        <f t="shared" ca="1" si="85"/>
        <v>0.46329688772909267</v>
      </c>
      <c r="AB101" s="31">
        <f t="shared" ca="1" si="85"/>
        <v>0.34119596715311507</v>
      </c>
      <c r="AC101" s="31">
        <f t="shared" ca="1" si="85"/>
        <v>0.26392378678440953</v>
      </c>
      <c r="AD101" s="31">
        <f t="shared" ca="1" si="85"/>
        <v>0.22566616039343537</v>
      </c>
      <c r="AE101" s="31">
        <f t="shared" ca="1" si="85"/>
        <v>0.21211549613200958</v>
      </c>
      <c r="AF101" s="31">
        <f t="shared" ca="1" si="85"/>
        <v>0.20936725475996057</v>
      </c>
    </row>
    <row r="102" spans="1:32">
      <c r="S102" s="26">
        <f t="shared" si="82"/>
        <v>67.501000000000005</v>
      </c>
      <c r="T102" s="31">
        <f t="shared" ca="1" si="85"/>
        <v>1.1872639378696268</v>
      </c>
      <c r="U102" s="31">
        <f t="shared" ca="1" si="85"/>
        <v>1.1673490443915819</v>
      </c>
      <c r="V102" s="31">
        <f t="shared" ca="1" si="85"/>
        <v>1.1065306893706539</v>
      </c>
      <c r="W102" s="31">
        <f t="shared" ca="1" si="85"/>
        <v>1.0037650425366089</v>
      </c>
      <c r="X102" s="31">
        <f t="shared" ca="1" si="85"/>
        <v>0.86339793135288567</v>
      </c>
      <c r="Y102" s="31">
        <f t="shared" ca="1" si="85"/>
        <v>0.69930187291294332</v>
      </c>
      <c r="Z102" s="31">
        <f t="shared" ca="1" si="85"/>
        <v>0.53238524057643444</v>
      </c>
      <c r="AA102" s="31">
        <f t="shared" ca="1" si="85"/>
        <v>0.38271840632627263</v>
      </c>
      <c r="AB102" s="31">
        <f t="shared" ca="1" si="85"/>
        <v>0.26392378678440948</v>
      </c>
      <c r="AC102" s="31">
        <f t="shared" ca="1" si="85"/>
        <v>0.18317123811818328</v>
      </c>
      <c r="AD102" s="31">
        <f t="shared" ca="1" si="85"/>
        <v>0.14131624868741818</v>
      </c>
      <c r="AE102" s="31">
        <f t="shared" ca="1" si="85"/>
        <v>0.12793293074230674</v>
      </c>
      <c r="AF102" s="31">
        <f t="shared" ca="1" si="85"/>
        <v>0.12601240728892846</v>
      </c>
    </row>
    <row r="103" spans="1:32">
      <c r="S103" s="26">
        <f t="shared" si="82"/>
        <v>75.001000000000005</v>
      </c>
      <c r="T103" s="31">
        <f t="shared" ca="1" si="85"/>
        <v>1.0771918132663847</v>
      </c>
      <c r="U103" s="31">
        <f t="shared" ca="1" si="85"/>
        <v>1.0588553802469483</v>
      </c>
      <c r="V103" s="31">
        <f t="shared" ca="1" si="85"/>
        <v>1.0032282567310928</v>
      </c>
      <c r="W103" s="31">
        <f t="shared" ca="1" si="85"/>
        <v>0.91007971699868884</v>
      </c>
      <c r="X103" s="31">
        <f t="shared" ca="1" si="85"/>
        <v>0.78352126120268861</v>
      </c>
      <c r="Y103" s="31">
        <f t="shared" ca="1" si="85"/>
        <v>0.63509419397295053</v>
      </c>
      <c r="Z103" s="31">
        <f t="shared" ca="1" si="85"/>
        <v>0.48208488301225488</v>
      </c>
      <c r="AA103" s="31">
        <f t="shared" ca="1" si="85"/>
        <v>0.34158002306211621</v>
      </c>
      <c r="AB103" s="31">
        <f t="shared" ca="1" si="85"/>
        <v>0.22566616039343537</v>
      </c>
      <c r="AC103" s="31">
        <f t="shared" ca="1" si="85"/>
        <v>0.14131624868741818</v>
      </c>
      <c r="AD103" s="31">
        <f t="shared" ca="1" si="85"/>
        <v>9.2753538628127852E-2</v>
      </c>
      <c r="AE103" s="31">
        <f t="shared" ca="1" si="85"/>
        <v>7.6618534853642728E-2</v>
      </c>
      <c r="AF103" s="31">
        <f t="shared" ca="1" si="85"/>
        <v>7.4894880480932027E-2</v>
      </c>
    </row>
    <row r="104" spans="1:32">
      <c r="J104" s="1" t="s">
        <v>179</v>
      </c>
      <c r="N104" s="1"/>
      <c r="S104" s="26">
        <f t="shared" si="82"/>
        <v>82.501000000000005</v>
      </c>
      <c r="T104" s="31">
        <f t="shared" ca="1" si="85"/>
        <v>1.0203477832060457</v>
      </c>
      <c r="U104" s="31">
        <f t="shared" ca="1" si="85"/>
        <v>1.0029231682063846</v>
      </c>
      <c r="V104" s="31">
        <f t="shared" ca="1" si="85"/>
        <v>0.95023720598080219</v>
      </c>
      <c r="W104" s="31">
        <f t="shared" ca="1" si="85"/>
        <v>0.86242055827186603</v>
      </c>
      <c r="X104" s="31">
        <f t="shared" ca="1" si="85"/>
        <v>0.74346047482495115</v>
      </c>
      <c r="Y104" s="31">
        <f t="shared" ca="1" si="85"/>
        <v>0.60379993352746641</v>
      </c>
      <c r="Z104" s="31">
        <f t="shared" ca="1" si="85"/>
        <v>0.45899153707883489</v>
      </c>
      <c r="AA104" s="31">
        <f t="shared" ca="1" si="85"/>
        <v>0.3246580066775554</v>
      </c>
      <c r="AB104" s="31">
        <f t="shared" ca="1" si="85"/>
        <v>0.21211549613200958</v>
      </c>
      <c r="AC104" s="31">
        <f t="shared" ca="1" si="85"/>
        <v>0.12793293074230674</v>
      </c>
      <c r="AD104" s="31">
        <f t="shared" ca="1" si="85"/>
        <v>7.6618534853642714E-2</v>
      </c>
      <c r="AE104" s="31">
        <f t="shared" ca="1" si="85"/>
        <v>5.8379938434507166E-2</v>
      </c>
      <c r="AF104" s="31">
        <f t="shared" ca="1" si="85"/>
        <v>5.6586818193992729E-2</v>
      </c>
    </row>
    <row r="105" spans="1:32">
      <c r="A105" s="231" t="s">
        <v>0</v>
      </c>
      <c r="B105" s="232" t="s">
        <v>1</v>
      </c>
      <c r="C105" s="232" t="s">
        <v>2</v>
      </c>
      <c r="D105" s="232" t="s">
        <v>3</v>
      </c>
      <c r="E105" s="232" t="s">
        <v>180</v>
      </c>
      <c r="F105" s="232" t="s">
        <v>181</v>
      </c>
      <c r="G105" s="232" t="s">
        <v>66</v>
      </c>
      <c r="H105" s="232" t="s">
        <v>182</v>
      </c>
      <c r="I105" s="232" t="s">
        <v>183</v>
      </c>
      <c r="J105" s="233" t="s">
        <v>184</v>
      </c>
      <c r="K105" s="128"/>
      <c r="L105" s="234"/>
      <c r="M105" s="234"/>
      <c r="N105" s="235"/>
      <c r="O105" s="236"/>
      <c r="S105" s="26">
        <f t="shared" si="82"/>
        <v>90.001000000000005</v>
      </c>
      <c r="T105" s="31">
        <f t="shared" ca="1" si="85"/>
        <v>1.0028254323718895</v>
      </c>
      <c r="U105" s="31">
        <f t="shared" ca="1" si="85"/>
        <v>0.9857001059323478</v>
      </c>
      <c r="V105" s="31">
        <f t="shared" ca="1" si="85"/>
        <v>0.93397184375422093</v>
      </c>
      <c r="W105" s="31">
        <f t="shared" ca="1" si="85"/>
        <v>0.84787595059476817</v>
      </c>
      <c r="X105" s="31">
        <f t="shared" ca="1" si="85"/>
        <v>0.7313624560555686</v>
      </c>
      <c r="Y105" s="31">
        <f t="shared" ca="1" si="85"/>
        <v>0.59455282314788294</v>
      </c>
      <c r="Z105" s="31">
        <f t="shared" ca="1" si="85"/>
        <v>0.45249173308453644</v>
      </c>
      <c r="AA105" s="31">
        <f t="shared" ca="1" si="85"/>
        <v>0.32038272014416325</v>
      </c>
      <c r="AB105" s="31">
        <f t="shared" ca="1" si="85"/>
        <v>0.20936725475996057</v>
      </c>
      <c r="AC105" s="31">
        <f t="shared" ca="1" si="85"/>
        <v>0.12601240728892846</v>
      </c>
      <c r="AD105" s="31">
        <f t="shared" ca="1" si="85"/>
        <v>7.4894880480932041E-2</v>
      </c>
      <c r="AE105" s="31">
        <f t="shared" ca="1" si="85"/>
        <v>5.6586818193992729E-2</v>
      </c>
      <c r="AF105" s="31">
        <f t="shared" ca="1" si="85"/>
        <v>5.4798559262993693E-2</v>
      </c>
    </row>
    <row r="106" spans="1:32">
      <c r="A106" s="237">
        <v>1</v>
      </c>
      <c r="B106" s="118">
        <v>1</v>
      </c>
      <c r="C106" s="118">
        <v>0</v>
      </c>
      <c r="D106" s="118">
        <v>0.5</v>
      </c>
      <c r="E106" s="23">
        <f>(B106+C106)/2</f>
        <v>0.5</v>
      </c>
      <c r="F106" s="23">
        <f>(B106-C106)/2</f>
        <v>0.5</v>
      </c>
      <c r="G106" s="23">
        <f>(F106^2+D106^2)^0.5</f>
        <v>0.70710678118654757</v>
      </c>
      <c r="H106" s="23">
        <f>E106+G106</f>
        <v>1.2071067811865475</v>
      </c>
      <c r="I106" s="23">
        <f>E106-G106</f>
        <v>-0.20710678118654757</v>
      </c>
      <c r="J106" s="179">
        <f t="shared" ref="J106:J112" si="86">1/(H106^2-H106*I106+I106^2)^0.5</f>
        <v>0.7559289460184544</v>
      </c>
      <c r="K106" s="23"/>
      <c r="L106" s="238"/>
      <c r="M106" s="238"/>
      <c r="N106" s="239"/>
      <c r="O106" s="23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</row>
    <row r="107" spans="1:32">
      <c r="A107" s="237">
        <v>2</v>
      </c>
      <c r="B107" s="118">
        <v>1</v>
      </c>
      <c r="C107" s="118">
        <v>0.5</v>
      </c>
      <c r="D107" s="118">
        <v>0.5</v>
      </c>
      <c r="E107" s="23">
        <f t="shared" ref="E107:E112" si="87">(B107+C107)/2</f>
        <v>0.75</v>
      </c>
      <c r="F107" s="23">
        <f t="shared" ref="F107:F112" si="88">(B107-C107)/2</f>
        <v>0.25</v>
      </c>
      <c r="G107" s="23">
        <f t="shared" ref="G107:G112" si="89">(F107^2+D107^2)^0.5</f>
        <v>0.55901699437494745</v>
      </c>
      <c r="H107" s="23">
        <f t="shared" ref="H107:H112" si="90">E107+G107</f>
        <v>1.3090169943749475</v>
      </c>
      <c r="I107" s="23">
        <f t="shared" ref="I107:I112" si="91">E107-G107</f>
        <v>0.19098300562505255</v>
      </c>
      <c r="J107" s="179">
        <f t="shared" si="86"/>
        <v>0.81649658092772615</v>
      </c>
      <c r="K107" s="23"/>
      <c r="L107" s="238"/>
      <c r="M107" s="238"/>
      <c r="N107" s="239"/>
      <c r="O107" s="239"/>
      <c r="S107" s="24" t="s">
        <v>95</v>
      </c>
      <c r="T107" s="26">
        <f>T92</f>
        <v>1E-3</v>
      </c>
      <c r="U107" s="26">
        <f t="shared" ref="U107:AF107" si="92">U92</f>
        <v>7.5010000000000003</v>
      </c>
      <c r="V107" s="26">
        <f t="shared" si="92"/>
        <v>15.001000000000001</v>
      </c>
      <c r="W107" s="26">
        <f t="shared" si="92"/>
        <v>22.501000000000001</v>
      </c>
      <c r="X107" s="26">
        <f t="shared" si="92"/>
        <v>30.001000000000001</v>
      </c>
      <c r="Y107" s="26">
        <f t="shared" si="92"/>
        <v>37.501000000000005</v>
      </c>
      <c r="Z107" s="26">
        <f t="shared" si="92"/>
        <v>45.001000000000005</v>
      </c>
      <c r="AA107" s="26">
        <f t="shared" si="92"/>
        <v>52.501000000000005</v>
      </c>
      <c r="AB107" s="26">
        <f t="shared" si="92"/>
        <v>60.001000000000005</v>
      </c>
      <c r="AC107" s="26">
        <f t="shared" si="92"/>
        <v>67.501000000000005</v>
      </c>
      <c r="AD107" s="26">
        <f t="shared" si="92"/>
        <v>75.001000000000005</v>
      </c>
      <c r="AE107" s="26">
        <f t="shared" si="92"/>
        <v>82.501000000000005</v>
      </c>
      <c r="AF107" s="26">
        <f t="shared" si="92"/>
        <v>90.001000000000005</v>
      </c>
    </row>
    <row r="108" spans="1:32">
      <c r="A108" s="237">
        <v>3</v>
      </c>
      <c r="B108" s="118">
        <v>1</v>
      </c>
      <c r="C108" s="118">
        <v>-1</v>
      </c>
      <c r="D108" s="118">
        <v>0.5</v>
      </c>
      <c r="E108" s="23">
        <f t="shared" si="87"/>
        <v>0</v>
      </c>
      <c r="F108" s="23">
        <f t="shared" si="88"/>
        <v>1</v>
      </c>
      <c r="G108" s="23">
        <f t="shared" si="89"/>
        <v>1.1180339887498949</v>
      </c>
      <c r="H108" s="23">
        <f t="shared" si="90"/>
        <v>1.1180339887498949</v>
      </c>
      <c r="I108" s="23">
        <f t="shared" si="91"/>
        <v>-1.1180339887498949</v>
      </c>
      <c r="J108" s="179">
        <f t="shared" si="86"/>
        <v>0.5163977794943222</v>
      </c>
      <c r="K108" s="23"/>
      <c r="L108" s="238"/>
      <c r="M108" s="238"/>
      <c r="N108" s="239"/>
      <c r="O108" s="239"/>
      <c r="S108" s="26">
        <f>S93</f>
        <v>1E-3</v>
      </c>
      <c r="T108" s="31">
        <f ca="1">(2*(T93-T78)+(1-T63^2/T33/T3)*T3/T18)^0.5</f>
        <v>99.530073441850206</v>
      </c>
      <c r="U108" s="31">
        <f t="shared" ref="U108:AF114" ca="1" si="93">(2*(U93-U78)+(1-U63^2/U33/U3)*U3/U18)^0.5</f>
        <v>12.15553123761728</v>
      </c>
      <c r="V108" s="31">
        <f t="shared" ca="1" si="93"/>
        <v>5.514785854396985</v>
      </c>
      <c r="W108" s="31">
        <f t="shared" ca="1" si="93"/>
        <v>3.8027367056840156</v>
      </c>
      <c r="X108" s="31">
        <f t="shared" ca="1" si="93"/>
        <v>3.0639067315246926</v>
      </c>
      <c r="Y108" s="31">
        <f t="shared" ca="1" si="93"/>
        <v>2.7021553862923442</v>
      </c>
      <c r="Z108" s="31">
        <f t="shared" ca="1" si="93"/>
        <v>2.5497745011070676</v>
      </c>
      <c r="AA108" s="31">
        <f t="shared" ca="1" si="93"/>
        <v>2.5548472621219793</v>
      </c>
      <c r="AB108" s="31">
        <f t="shared" ca="1" si="93"/>
        <v>2.7290342076803111</v>
      </c>
      <c r="AC108" s="31">
        <f t="shared" ca="1" si="93"/>
        <v>3.1725913069048115</v>
      </c>
      <c r="AD108" s="31">
        <f t="shared" ca="1" si="93"/>
        <v>4.2489126373395303</v>
      </c>
      <c r="AE108" s="31">
        <f t="shared" ca="1" si="93"/>
        <v>7.8325005264388317</v>
      </c>
      <c r="AF108" s="31">
        <f t="shared" ca="1" si="93"/>
        <v>69.960543107890743</v>
      </c>
    </row>
    <row r="109" spans="1:32">
      <c r="A109" s="237">
        <v>4</v>
      </c>
      <c r="B109" s="118">
        <v>0.5</v>
      </c>
      <c r="C109" s="118">
        <v>1</v>
      </c>
      <c r="D109" s="118">
        <v>0.5</v>
      </c>
      <c r="E109" s="23">
        <f t="shared" si="87"/>
        <v>0.75</v>
      </c>
      <c r="F109" s="23">
        <f t="shared" si="88"/>
        <v>-0.25</v>
      </c>
      <c r="G109" s="23">
        <f t="shared" si="89"/>
        <v>0.55901699437494745</v>
      </c>
      <c r="H109" s="23">
        <f t="shared" si="90"/>
        <v>1.3090169943749475</v>
      </c>
      <c r="I109" s="23">
        <f t="shared" si="91"/>
        <v>0.19098300562505255</v>
      </c>
      <c r="J109" s="179">
        <f t="shared" si="86"/>
        <v>0.81649658092772615</v>
      </c>
      <c r="K109" s="23"/>
      <c r="L109" s="238"/>
      <c r="M109" s="238"/>
      <c r="N109" s="239"/>
      <c r="O109" s="239"/>
      <c r="S109" s="26">
        <f t="shared" ref="S109:S120" si="94">S94</f>
        <v>7.5010000000000003</v>
      </c>
      <c r="T109" s="31">
        <f t="shared" ref="T109:AD114" ca="1" si="95">(2*(T94-T79)+(1-T64^2/T34/U4)*U4/T19)^0.5</f>
        <v>12.033546874097667</v>
      </c>
      <c r="U109" s="31">
        <f t="shared" ca="1" si="95"/>
        <v>5.895757642807629</v>
      </c>
      <c r="V109" s="31">
        <f t="shared" ca="1" si="95"/>
        <v>3.3650387767059939</v>
      </c>
      <c r="W109" s="31">
        <f t="shared" ca="1" si="95"/>
        <v>2.8635904672713717</v>
      </c>
      <c r="X109" s="31">
        <f t="shared" ca="1" si="95"/>
        <v>2.5077926953071756</v>
      </c>
      <c r="Y109" s="31">
        <f t="shared" ca="1" si="95"/>
        <v>2.3231845786494767</v>
      </c>
      <c r="Z109" s="31">
        <f t="shared" ca="1" si="95"/>
        <v>2.2735818116931532</v>
      </c>
      <c r="AA109" s="31">
        <f t="shared" ca="1" si="95"/>
        <v>2.3395437295698573</v>
      </c>
      <c r="AB109" s="31">
        <f t="shared" ca="1" si="95"/>
        <v>2.5352867929089724</v>
      </c>
      <c r="AC109" s="31">
        <f t="shared" ca="1" si="95"/>
        <v>2.9344878856565035</v>
      </c>
      <c r="AD109" s="31">
        <f t="shared" ca="1" si="95"/>
        <v>3.7522972203051306</v>
      </c>
      <c r="AE109" s="31">
        <f t="shared" ca="1" si="93"/>
        <v>5.5461574626307222</v>
      </c>
      <c r="AF109" s="31">
        <f t="shared" ca="1" si="93"/>
        <v>7.6987385603694802</v>
      </c>
    </row>
    <row r="110" spans="1:32">
      <c r="A110" s="237">
        <v>5</v>
      </c>
      <c r="B110" s="118">
        <v>0</v>
      </c>
      <c r="C110" s="118">
        <v>1</v>
      </c>
      <c r="D110" s="118">
        <v>0.5</v>
      </c>
      <c r="E110" s="23">
        <f t="shared" si="87"/>
        <v>0.5</v>
      </c>
      <c r="F110" s="23">
        <f t="shared" si="88"/>
        <v>-0.5</v>
      </c>
      <c r="G110" s="23">
        <f t="shared" si="89"/>
        <v>0.70710678118654757</v>
      </c>
      <c r="H110" s="23">
        <f t="shared" si="90"/>
        <v>1.2071067811865475</v>
      </c>
      <c r="I110" s="23">
        <f t="shared" si="91"/>
        <v>-0.20710678118654757</v>
      </c>
      <c r="J110" s="179">
        <f t="shared" si="86"/>
        <v>0.7559289460184544</v>
      </c>
      <c r="K110" s="23"/>
      <c r="L110" s="238"/>
      <c r="M110" s="238"/>
      <c r="N110" s="239"/>
      <c r="O110" s="239"/>
      <c r="S110" s="26">
        <f t="shared" si="94"/>
        <v>15.001000000000001</v>
      </c>
      <c r="T110" s="31">
        <f t="shared" ca="1" si="95"/>
        <v>5.4330231481792337</v>
      </c>
      <c r="U110" s="31">
        <f t="shared" ca="1" si="95"/>
        <v>3.5210597760277897</v>
      </c>
      <c r="V110" s="31" t="e">
        <f t="shared" ca="1" si="95"/>
        <v>#NUM!</v>
      </c>
      <c r="W110" s="31">
        <f t="shared" ca="1" si="95"/>
        <v>1.0189961222580766</v>
      </c>
      <c r="X110" s="31">
        <f t="shared" ca="1" si="95"/>
        <v>1.6229065989785536</v>
      </c>
      <c r="Y110" s="31">
        <f t="shared" ca="1" si="95"/>
        <v>1.786339969120404</v>
      </c>
      <c r="Z110" s="31">
        <f t="shared" ca="1" si="95"/>
        <v>1.8841848719724295</v>
      </c>
      <c r="AA110" s="31">
        <f t="shared" ca="1" si="95"/>
        <v>2.0047819861206801</v>
      </c>
      <c r="AB110" s="31">
        <f t="shared" ca="1" si="95"/>
        <v>2.1867843963216598</v>
      </c>
      <c r="AC110" s="31">
        <f t="shared" ca="1" si="95"/>
        <v>2.4734163360422823</v>
      </c>
      <c r="AD110" s="31">
        <f t="shared" ca="1" si="95"/>
        <v>2.9283994160290776</v>
      </c>
      <c r="AE110" s="31">
        <f t="shared" ca="1" si="93"/>
        <v>3.5623960029011128</v>
      </c>
      <c r="AF110" s="31">
        <f t="shared" ca="1" si="93"/>
        <v>3.9571524388150312</v>
      </c>
    </row>
    <row r="111" spans="1:32">
      <c r="A111" s="237">
        <v>6</v>
      </c>
      <c r="B111" s="118">
        <v>-1</v>
      </c>
      <c r="C111" s="118">
        <v>0</v>
      </c>
      <c r="D111" s="118">
        <v>0.5</v>
      </c>
      <c r="E111" s="23">
        <f t="shared" si="87"/>
        <v>-0.5</v>
      </c>
      <c r="F111" s="23">
        <f t="shared" si="88"/>
        <v>-0.5</v>
      </c>
      <c r="G111" s="23">
        <f t="shared" si="89"/>
        <v>0.70710678118654757</v>
      </c>
      <c r="H111" s="23">
        <f t="shared" si="90"/>
        <v>0.20710678118654757</v>
      </c>
      <c r="I111" s="23">
        <f t="shared" si="91"/>
        <v>-1.2071067811865475</v>
      </c>
      <c r="J111" s="179">
        <f t="shared" si="86"/>
        <v>0.7559289460184544</v>
      </c>
      <c r="K111" s="23"/>
      <c r="L111" s="238"/>
      <c r="M111" s="238"/>
      <c r="N111" s="239"/>
      <c r="O111" s="239"/>
      <c r="S111" s="26">
        <f t="shared" si="94"/>
        <v>22.501000000000001</v>
      </c>
      <c r="T111" s="31">
        <f t="shared" ca="1" si="95"/>
        <v>3.743842978291867</v>
      </c>
      <c r="U111" s="31">
        <f t="shared" ca="1" si="95"/>
        <v>3.0122410736187391</v>
      </c>
      <c r="V111" s="31">
        <f t="shared" ca="1" si="95"/>
        <v>1.1358248069603025</v>
      </c>
      <c r="W111" s="31" t="e">
        <f t="shared" ca="1" si="95"/>
        <v>#NUM!</v>
      </c>
      <c r="X111" s="31" t="e">
        <f t="shared" ca="1" si="95"/>
        <v>#NUM!</v>
      </c>
      <c r="Y111" s="31">
        <f t="shared" ca="1" si="95"/>
        <v>0.9816269167138153</v>
      </c>
      <c r="Z111" s="31">
        <f t="shared" ca="1" si="95"/>
        <v>1.3283379602266099</v>
      </c>
      <c r="AA111" s="31">
        <f t="shared" ca="1" si="95"/>
        <v>1.5532316362533602</v>
      </c>
      <c r="AB111" s="31">
        <f t="shared" ca="1" si="95"/>
        <v>1.7570006508649161</v>
      </c>
      <c r="AC111" s="31">
        <f t="shared" ca="1" si="95"/>
        <v>1.9845111940463849</v>
      </c>
      <c r="AD111" s="31">
        <f t="shared" ca="1" si="95"/>
        <v>2.2580548996915604</v>
      </c>
      <c r="AE111" s="31">
        <f t="shared" ca="1" si="93"/>
        <v>2.5437279680509519</v>
      </c>
      <c r="AF111" s="31">
        <f t="shared" ca="1" si="93"/>
        <v>2.6823453932123758</v>
      </c>
    </row>
    <row r="112" spans="1:32">
      <c r="A112" s="237">
        <v>7</v>
      </c>
      <c r="B112" s="118">
        <v>-1</v>
      </c>
      <c r="C112" s="118">
        <v>1</v>
      </c>
      <c r="D112" s="118">
        <v>0.5</v>
      </c>
      <c r="E112" s="23">
        <f t="shared" si="87"/>
        <v>0</v>
      </c>
      <c r="F112" s="23">
        <f t="shared" si="88"/>
        <v>-1</v>
      </c>
      <c r="G112" s="23">
        <f t="shared" si="89"/>
        <v>1.1180339887498949</v>
      </c>
      <c r="H112" s="23">
        <f t="shared" si="90"/>
        <v>1.1180339887498949</v>
      </c>
      <c r="I112" s="23">
        <f t="shared" si="91"/>
        <v>-1.1180339887498949</v>
      </c>
      <c r="J112" s="179">
        <f t="shared" si="86"/>
        <v>0.5163977794943222</v>
      </c>
      <c r="K112" s="23"/>
      <c r="L112" s="238"/>
      <c r="M112" s="238"/>
      <c r="N112" s="239"/>
      <c r="O112" s="239"/>
      <c r="S112" s="26">
        <f t="shared" si="94"/>
        <v>30.001000000000001</v>
      </c>
      <c r="T112" s="31">
        <f t="shared" ca="1" si="95"/>
        <v>3.0165131129856344</v>
      </c>
      <c r="U112" s="31">
        <f t="shared" ca="1" si="95"/>
        <v>2.6214195663196231</v>
      </c>
      <c r="V112" s="31">
        <f t="shared" ca="1" si="95"/>
        <v>1.6775536712969288</v>
      </c>
      <c r="W112" s="31" t="e">
        <f t="shared" ca="1" si="95"/>
        <v>#NUM!</v>
      </c>
      <c r="X112" s="31" t="e">
        <f t="shared" ca="1" si="95"/>
        <v>#NUM!</v>
      </c>
      <c r="Y112" s="31" t="e">
        <f t="shared" ca="1" si="95"/>
        <v>#NUM!</v>
      </c>
      <c r="Z112" s="31">
        <f t="shared" ca="1" si="95"/>
        <v>0.64761550677820767</v>
      </c>
      <c r="AA112" s="31">
        <f t="shared" ca="1" si="95"/>
        <v>1.0452783548994311</v>
      </c>
      <c r="AB112" s="31">
        <f t="shared" ca="1" si="95"/>
        <v>1.3095553872041761</v>
      </c>
      <c r="AC112" s="31">
        <f t="shared" ca="1" si="95"/>
        <v>1.5325731264131925</v>
      </c>
      <c r="AD112" s="31">
        <f t="shared" ca="1" si="95"/>
        <v>1.7408046555661236</v>
      </c>
      <c r="AE112" s="31">
        <f t="shared" ca="1" si="93"/>
        <v>1.9164906169654647</v>
      </c>
      <c r="AF112" s="31">
        <f t="shared" ca="1" si="93"/>
        <v>1.9903818517376133</v>
      </c>
    </row>
    <row r="113" spans="1:32">
      <c r="A113" s="1"/>
      <c r="S113" s="26">
        <f t="shared" si="94"/>
        <v>37.501000000000005</v>
      </c>
      <c r="T113" s="31">
        <f t="shared" ca="1" si="95"/>
        <v>2.6607469832411237</v>
      </c>
      <c r="U113" s="31">
        <f t="shared" ca="1" si="95"/>
        <v>2.3917464378435018</v>
      </c>
      <c r="V113" s="31">
        <f t="shared" ca="1" si="95"/>
        <v>1.7932287356308749</v>
      </c>
      <c r="W113" s="31">
        <f t="shared" ca="1" si="95"/>
        <v>0.92604516673719517</v>
      </c>
      <c r="X113" s="31" t="e">
        <f t="shared" ca="1" si="95"/>
        <v>#NUM!</v>
      </c>
      <c r="Y113" s="31" t="e">
        <f t="shared" ca="1" si="95"/>
        <v>#NUM!</v>
      </c>
      <c r="Z113" s="31" t="e">
        <f t="shared" ca="1" si="95"/>
        <v>#NUM!</v>
      </c>
      <c r="AA113" s="31">
        <f t="shared" ca="1" si="95"/>
        <v>0.48863897020375541</v>
      </c>
      <c r="AB113" s="31">
        <f t="shared" ca="1" si="95"/>
        <v>0.87080044949122526</v>
      </c>
      <c r="AC113" s="31">
        <f t="shared" ca="1" si="95"/>
        <v>1.1239784228530703</v>
      </c>
      <c r="AD113" s="31">
        <f t="shared" ca="1" si="95"/>
        <v>1.3201466786950085</v>
      </c>
      <c r="AE113" s="31">
        <f t="shared" ca="1" si="93"/>
        <v>1.4615478064690504</v>
      </c>
      <c r="AF113" s="31">
        <f t="shared" ca="1" si="93"/>
        <v>1.5152951588691663</v>
      </c>
    </row>
    <row r="114" spans="1:32">
      <c r="A114" s="240"/>
      <c r="B114" s="128"/>
      <c r="C114" s="128"/>
      <c r="D114" s="128"/>
      <c r="E114" s="128"/>
      <c r="F114" s="128"/>
      <c r="G114" s="128"/>
      <c r="H114" s="128"/>
      <c r="I114" s="128"/>
      <c r="J114" s="128"/>
      <c r="K114" s="64"/>
      <c r="L114" s="64"/>
      <c r="M114" s="64"/>
      <c r="N114" s="64"/>
      <c r="O114" s="64"/>
      <c r="S114" s="26">
        <f t="shared" si="94"/>
        <v>45.001000000000005</v>
      </c>
      <c r="T114" s="31">
        <f t="shared" ca="1" si="95"/>
        <v>2.511108640462453</v>
      </c>
      <c r="U114" s="31">
        <f t="shared" ca="1" si="95"/>
        <v>2.2945023960313566</v>
      </c>
      <c r="V114" s="31">
        <f t="shared" ca="1" si="95"/>
        <v>1.843476515191655</v>
      </c>
      <c r="W114" s="31">
        <f t="shared" ca="1" si="95"/>
        <v>1.2291360767828456</v>
      </c>
      <c r="X114" s="31">
        <f t="shared" ca="1" si="95"/>
        <v>0.42458227239797069</v>
      </c>
      <c r="Y114" s="31" t="e">
        <f t="shared" ca="1" si="95"/>
        <v>#NUM!</v>
      </c>
      <c r="Z114" s="31" t="e">
        <f t="shared" ca="1" si="95"/>
        <v>#NUM!</v>
      </c>
      <c r="AA114" s="31" t="e">
        <f t="shared" ca="1" si="95"/>
        <v>#NUM!</v>
      </c>
      <c r="AB114" s="31">
        <f t="shared" ca="1" si="95"/>
        <v>0.43232436133402219</v>
      </c>
      <c r="AC114" s="31">
        <f t="shared" ca="1" si="95"/>
        <v>0.75901621014235821</v>
      </c>
      <c r="AD114" s="31">
        <f t="shared" ca="1" si="95"/>
        <v>0.96903024420767225</v>
      </c>
      <c r="AE114" s="31">
        <f t="shared" ca="1" si="93"/>
        <v>1.1044331888164796</v>
      </c>
      <c r="AF114" s="31">
        <f t="shared" ca="1" si="93"/>
        <v>1.1523201762167037</v>
      </c>
    </row>
    <row r="115" spans="1:32">
      <c r="A115" s="241"/>
      <c r="B115" s="242"/>
      <c r="C115" s="242"/>
      <c r="D115" s="242"/>
      <c r="E115" s="70"/>
      <c r="F115" s="70"/>
      <c r="G115" s="70"/>
      <c r="H115" s="70"/>
      <c r="I115" s="70"/>
      <c r="J115" s="70"/>
      <c r="K115" s="64"/>
      <c r="L115" s="239"/>
      <c r="M115" s="239"/>
      <c r="N115" s="239"/>
      <c r="O115" s="238"/>
      <c r="S115" s="26">
        <f t="shared" si="94"/>
        <v>52.501000000000005</v>
      </c>
      <c r="T115" s="31">
        <f t="shared" ref="T115:AF120" ca="1" si="96">(2*(T100-T85)+(1-T70^2/T40/T10)*T10/T25)^0.5</f>
        <v>2.5548472621219793</v>
      </c>
      <c r="U115" s="31">
        <f t="shared" ca="1" si="96"/>
        <v>2.4263809122931064</v>
      </c>
      <c r="V115" s="31">
        <f t="shared" ca="1" si="96"/>
        <v>2.0956230930004756</v>
      </c>
      <c r="W115" s="31">
        <f t="shared" ca="1" si="96"/>
        <v>1.6577263493850003</v>
      </c>
      <c r="X115" s="31">
        <f t="shared" ca="1" si="96"/>
        <v>1.185557681839946</v>
      </c>
      <c r="Y115" s="31">
        <f t="shared" ca="1" si="96"/>
        <v>0.73740842261468376</v>
      </c>
      <c r="Z115" s="31">
        <f t="shared" ca="1" si="96"/>
        <v>0.3608434270342607</v>
      </c>
      <c r="AA115" s="31">
        <f t="shared" ca="1" si="96"/>
        <v>0.15858920127581291</v>
      </c>
      <c r="AB115" s="31">
        <f t="shared" ca="1" si="96"/>
        <v>0.31419378275123211</v>
      </c>
      <c r="AC115" s="31">
        <f t="shared" ca="1" si="96"/>
        <v>0.51895484985076223</v>
      </c>
      <c r="AD115" s="31">
        <f t="shared" ca="1" si="96"/>
        <v>0.69418850093917539</v>
      </c>
      <c r="AE115" s="31">
        <f t="shared" ca="1" si="96"/>
        <v>0.82009643380654473</v>
      </c>
      <c r="AF115" s="31">
        <f t="shared" ca="1" si="96"/>
        <v>0.86789708240290675</v>
      </c>
    </row>
    <row r="116" spans="1:32">
      <c r="A116" s="241"/>
      <c r="B116" s="242"/>
      <c r="C116" s="242"/>
      <c r="D116" s="242"/>
      <c r="E116" s="70"/>
      <c r="F116" s="70"/>
      <c r="G116" s="70"/>
      <c r="H116" s="70"/>
      <c r="I116" s="70"/>
      <c r="J116" s="70"/>
      <c r="K116" s="64"/>
      <c r="L116" s="239"/>
      <c r="M116" s="239"/>
      <c r="N116" s="239"/>
      <c r="O116" s="238"/>
      <c r="S116" s="26">
        <f t="shared" si="94"/>
        <v>60.001000000000005</v>
      </c>
      <c r="T116" s="31">
        <f ca="1">(2*(T101-T86)+(1-T71^2/T41/T11)*T11/T26)^0.5</f>
        <v>2.7290342076803111</v>
      </c>
      <c r="U116" s="31">
        <f t="shared" ca="1" si="96"/>
        <v>2.5851114802225079</v>
      </c>
      <c r="V116" s="31">
        <f t="shared" ca="1" si="96"/>
        <v>2.236734071503645</v>
      </c>
      <c r="W116" s="31">
        <f t="shared" ca="1" si="96"/>
        <v>1.8108805246689716</v>
      </c>
      <c r="X116" s="31">
        <f t="shared" ca="1" si="96"/>
        <v>1.3750650924291714</v>
      </c>
      <c r="Y116" s="31">
        <f t="shared" ca="1" si="96"/>
        <v>0.9640823571875986</v>
      </c>
      <c r="Z116" s="31">
        <f t="shared" ca="1" si="96"/>
        <v>0.60345881370561294</v>
      </c>
      <c r="AA116" s="31">
        <f t="shared" ca="1" si="96"/>
        <v>0.31419378275123239</v>
      </c>
      <c r="AB116" s="31">
        <f t="shared" ca="1" si="96"/>
        <v>0.17694986050545822</v>
      </c>
      <c r="AC116" s="31">
        <f t="shared" ca="1" si="96"/>
        <v>0.29845413003546034</v>
      </c>
      <c r="AD116" s="31">
        <f t="shared" ca="1" si="96"/>
        <v>0.46839284123110564</v>
      </c>
      <c r="AE116" s="31">
        <f t="shared" ca="1" si="96"/>
        <v>0.59966002986223677</v>
      </c>
      <c r="AF116" s="31">
        <f t="shared" ca="1" si="96"/>
        <v>0.65068338732263042</v>
      </c>
    </row>
    <row r="117" spans="1:32">
      <c r="A117" s="241"/>
      <c r="B117" s="242"/>
      <c r="C117" s="242"/>
      <c r="D117" s="242"/>
      <c r="E117" s="70"/>
      <c r="F117" s="70"/>
      <c r="G117" s="70"/>
      <c r="H117" s="70"/>
      <c r="I117" s="70"/>
      <c r="J117" s="70"/>
      <c r="K117" s="64"/>
      <c r="L117" s="239"/>
      <c r="M117" s="239"/>
      <c r="N117" s="239"/>
      <c r="O117" s="238"/>
      <c r="S117" s="26">
        <f t="shared" si="94"/>
        <v>67.501000000000005</v>
      </c>
      <c r="T117" s="31">
        <f ca="1">(2*(T102-T87)+(1-T72^2/T42/T12)*T12/T27)^0.5</f>
        <v>3.1725913069048115</v>
      </c>
      <c r="U117" s="31">
        <f t="shared" ca="1" si="96"/>
        <v>2.9581582504297201</v>
      </c>
      <c r="V117" s="31">
        <f t="shared" ca="1" si="96"/>
        <v>2.4958238922705283</v>
      </c>
      <c r="W117" s="31">
        <f t="shared" ca="1" si="96"/>
        <v>2.0071649413556094</v>
      </c>
      <c r="X117" s="31">
        <f t="shared" ca="1" si="96"/>
        <v>1.5582090576343763</v>
      </c>
      <c r="Y117" s="31">
        <f t="shared" ca="1" si="96"/>
        <v>1.1571179343069977</v>
      </c>
      <c r="Z117" s="31">
        <f t="shared" ca="1" si="96"/>
        <v>0.80892566545817779</v>
      </c>
      <c r="AA117" s="31">
        <f t="shared" ca="1" si="96"/>
        <v>0.51895484985076223</v>
      </c>
      <c r="AB117" s="31">
        <f t="shared" ca="1" si="96"/>
        <v>0.29845413003546045</v>
      </c>
      <c r="AC117" s="31">
        <f t="shared" ca="1" si="96"/>
        <v>0.21624553672172128</v>
      </c>
      <c r="AD117" s="31">
        <f t="shared" ca="1" si="96"/>
        <v>0.31736245895086873</v>
      </c>
      <c r="AE117" s="31">
        <f t="shared" ca="1" si="96"/>
        <v>0.44730654768090183</v>
      </c>
      <c r="AF117" s="31">
        <f t="shared" ca="1" si="96"/>
        <v>0.50401748855122719</v>
      </c>
    </row>
    <row r="118" spans="1:32">
      <c r="A118" s="241"/>
      <c r="B118" s="242"/>
      <c r="C118" s="242"/>
      <c r="D118" s="242"/>
      <c r="E118" s="70"/>
      <c r="F118" s="70"/>
      <c r="G118" s="70"/>
      <c r="H118" s="70"/>
      <c r="I118" s="70"/>
      <c r="J118" s="70"/>
      <c r="K118" s="64"/>
      <c r="L118" s="239"/>
      <c r="M118" s="239"/>
      <c r="N118" s="239"/>
      <c r="O118" s="238"/>
      <c r="S118" s="26">
        <f t="shared" si="94"/>
        <v>75.001000000000005</v>
      </c>
      <c r="T118" s="31">
        <f ca="1">(2*(T103-T88)+(1-T73^2/T43/T13)*T13/T28)^0.5</f>
        <v>4.2489126373395303</v>
      </c>
      <c r="U118" s="31">
        <f t="shared" ca="1" si="96"/>
        <v>3.7599353518936582</v>
      </c>
      <c r="V118" s="31">
        <f t="shared" ca="1" si="96"/>
        <v>2.9349325848136738</v>
      </c>
      <c r="W118" s="31">
        <f t="shared" ca="1" si="96"/>
        <v>2.2641438299882819</v>
      </c>
      <c r="X118" s="31">
        <f t="shared" ca="1" si="96"/>
        <v>1.7472620973282</v>
      </c>
      <c r="Y118" s="31">
        <f t="shared" ca="1" si="96"/>
        <v>1.3279835106989781</v>
      </c>
      <c r="Z118" s="31">
        <f t="shared" ca="1" si="96"/>
        <v>0.97991841809933822</v>
      </c>
      <c r="AA118" s="31">
        <f t="shared" ca="1" si="96"/>
        <v>0.6941885009391755</v>
      </c>
      <c r="AB118" s="31">
        <f t="shared" ca="1" si="96"/>
        <v>0.46839284123110564</v>
      </c>
      <c r="AC118" s="31">
        <f t="shared" ca="1" si="96"/>
        <v>0.31736245895086856</v>
      </c>
      <c r="AD118" s="31">
        <f t="shared" ca="1" si="96"/>
        <v>0.2990981209188508</v>
      </c>
      <c r="AE118" s="31">
        <f t="shared" ca="1" si="96"/>
        <v>0.39902671937476875</v>
      </c>
      <c r="AF118" s="31">
        <f t="shared" ca="1" si="96"/>
        <v>0.46539628697002949</v>
      </c>
    </row>
    <row r="119" spans="1:32">
      <c r="A119" s="241"/>
      <c r="B119" s="242"/>
      <c r="C119" s="242"/>
      <c r="D119" s="242"/>
      <c r="E119" s="70"/>
      <c r="F119" s="70"/>
      <c r="G119" s="70"/>
      <c r="H119" s="70"/>
      <c r="I119" s="70"/>
      <c r="J119" s="70"/>
      <c r="K119" s="64"/>
      <c r="L119" s="239"/>
      <c r="M119" s="239"/>
      <c r="N119" s="239"/>
      <c r="O119" s="238"/>
      <c r="S119" s="26">
        <f t="shared" si="94"/>
        <v>82.501000000000005</v>
      </c>
      <c r="T119" s="31">
        <f ca="1">(2*(T104-T89)+(1-T74^2/T44/T14)*T14/T29)^0.5</f>
        <v>7.8325005264388325</v>
      </c>
      <c r="U119" s="31">
        <f t="shared" ca="1" si="96"/>
        <v>5.5461574626307222</v>
      </c>
      <c r="V119" s="31">
        <f t="shared" ca="1" si="96"/>
        <v>3.5623960029011128</v>
      </c>
      <c r="W119" s="31">
        <f t="shared" ca="1" si="96"/>
        <v>2.5437279680509519</v>
      </c>
      <c r="X119" s="31">
        <f t="shared" ca="1" si="96"/>
        <v>1.9164906169654647</v>
      </c>
      <c r="Y119" s="31">
        <f t="shared" ca="1" si="96"/>
        <v>1.4615478064690504</v>
      </c>
      <c r="Z119" s="31">
        <f t="shared" ca="1" si="96"/>
        <v>1.1044331888164796</v>
      </c>
      <c r="AA119" s="31">
        <f t="shared" ca="1" si="96"/>
        <v>0.82009643380654473</v>
      </c>
      <c r="AB119" s="31">
        <f t="shared" ca="1" si="96"/>
        <v>0.59966002986223688</v>
      </c>
      <c r="AC119" s="31">
        <f t="shared" ca="1" si="96"/>
        <v>0.44730654768090183</v>
      </c>
      <c r="AD119" s="31">
        <f t="shared" ca="1" si="96"/>
        <v>0.39902671937476875</v>
      </c>
      <c r="AE119" s="31">
        <f t="shared" ca="1" si="96"/>
        <v>0.50983013971802382</v>
      </c>
      <c r="AF119" s="31">
        <f t="shared" ca="1" si="96"/>
        <v>0.67732358530928305</v>
      </c>
    </row>
    <row r="120" spans="1:32">
      <c r="A120" s="241"/>
      <c r="B120" s="242"/>
      <c r="C120" s="242"/>
      <c r="D120" s="242"/>
      <c r="E120" s="70"/>
      <c r="F120" s="70"/>
      <c r="G120" s="70"/>
      <c r="H120" s="70"/>
      <c r="I120" s="70"/>
      <c r="J120" s="70"/>
      <c r="K120" s="64"/>
      <c r="L120" s="239"/>
      <c r="M120" s="239"/>
      <c r="N120" s="239"/>
      <c r="O120" s="238"/>
      <c r="S120" s="26">
        <f t="shared" si="94"/>
        <v>90.001000000000005</v>
      </c>
      <c r="T120" s="31">
        <f ca="1">(2*(T105-T90)+(1-T75^2/T45/T15)*T15/T30)^0.5</f>
        <v>69.960543107890743</v>
      </c>
      <c r="U120" s="31">
        <f t="shared" ca="1" si="96"/>
        <v>7.6987385603694802</v>
      </c>
      <c r="V120" s="31">
        <f t="shared" ca="1" si="96"/>
        <v>3.9571524388150312</v>
      </c>
      <c r="W120" s="31">
        <f t="shared" ca="1" si="96"/>
        <v>2.6823453932123758</v>
      </c>
      <c r="X120" s="31">
        <f t="shared" ca="1" si="96"/>
        <v>1.9903818517376133</v>
      </c>
      <c r="Y120" s="31">
        <f t="shared" ca="1" si="96"/>
        <v>1.5152951588691663</v>
      </c>
      <c r="Z120" s="31">
        <f t="shared" ca="1" si="96"/>
        <v>1.1523201762167037</v>
      </c>
      <c r="AA120" s="31">
        <f t="shared" ca="1" si="96"/>
        <v>0.86789708240290675</v>
      </c>
      <c r="AB120" s="31">
        <f t="shared" ca="1" si="96"/>
        <v>0.65068338732263042</v>
      </c>
      <c r="AC120" s="31">
        <f t="shared" ca="1" si="96"/>
        <v>0.50401748855122719</v>
      </c>
      <c r="AD120" s="31">
        <f t="shared" ca="1" si="96"/>
        <v>0.46539628697002955</v>
      </c>
      <c r="AE120" s="31">
        <f t="shared" ca="1" si="96"/>
        <v>0.67732358530928305</v>
      </c>
      <c r="AF120" s="31">
        <f t="shared" ca="1" si="96"/>
        <v>5.4149731176492359</v>
      </c>
    </row>
    <row r="121" spans="1:32">
      <c r="A121" s="241"/>
      <c r="B121" s="242"/>
      <c r="C121" s="242"/>
      <c r="D121" s="242"/>
      <c r="E121" s="70"/>
      <c r="F121" s="70"/>
      <c r="G121" s="70"/>
      <c r="H121" s="70"/>
      <c r="I121" s="70"/>
      <c r="J121" s="70"/>
      <c r="K121" s="64"/>
      <c r="L121" s="239"/>
      <c r="M121" s="239"/>
      <c r="N121" s="239"/>
      <c r="O121" s="238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</row>
    <row r="122" spans="1:32">
      <c r="A122" s="68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S122" s="24" t="s">
        <v>96</v>
      </c>
      <c r="T122" s="26">
        <f>T107</f>
        <v>1E-3</v>
      </c>
      <c r="U122" s="26">
        <f t="shared" ref="U122:AF122" si="97">U107</f>
        <v>7.5010000000000003</v>
      </c>
      <c r="V122" s="26">
        <f t="shared" si="97"/>
        <v>15.001000000000001</v>
      </c>
      <c r="W122" s="26">
        <f t="shared" si="97"/>
        <v>22.501000000000001</v>
      </c>
      <c r="X122" s="26">
        <f t="shared" si="97"/>
        <v>30.001000000000001</v>
      </c>
      <c r="Y122" s="26">
        <f t="shared" si="97"/>
        <v>37.501000000000005</v>
      </c>
      <c r="Z122" s="26">
        <f t="shared" si="97"/>
        <v>45.001000000000005</v>
      </c>
      <c r="AA122" s="26">
        <f t="shared" si="97"/>
        <v>52.501000000000005</v>
      </c>
      <c r="AB122" s="26">
        <f t="shared" si="97"/>
        <v>60.001000000000005</v>
      </c>
      <c r="AC122" s="26">
        <f t="shared" si="97"/>
        <v>67.501000000000005</v>
      </c>
      <c r="AD122" s="26">
        <f t="shared" si="97"/>
        <v>75.001000000000005</v>
      </c>
      <c r="AE122" s="26">
        <f t="shared" si="97"/>
        <v>82.501000000000005</v>
      </c>
      <c r="AF122" s="26">
        <f t="shared" si="97"/>
        <v>90.001000000000005</v>
      </c>
    </row>
    <row r="123" spans="1:32">
      <c r="A123" s="240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S123" s="26">
        <f>S108</f>
        <v>1E-3</v>
      </c>
      <c r="T123" s="31">
        <f ca="1">MAX(T108+1,T93*T33/T3*0)</f>
        <v>100.53007344185021</v>
      </c>
      <c r="U123" s="31">
        <f t="shared" ref="U123:AF129" ca="1" si="98">MAX(U108+1,U93*U33/U3*0)</f>
        <v>13.15553123761728</v>
      </c>
      <c r="V123" s="31">
        <f t="shared" ca="1" si="98"/>
        <v>6.514785854396985</v>
      </c>
      <c r="W123" s="31">
        <f t="shared" ca="1" si="98"/>
        <v>4.8027367056840156</v>
      </c>
      <c r="X123" s="31">
        <f t="shared" ca="1" si="98"/>
        <v>4.0639067315246926</v>
      </c>
      <c r="Y123" s="31">
        <f t="shared" ca="1" si="98"/>
        <v>3.7021553862923442</v>
      </c>
      <c r="Z123" s="31">
        <f t="shared" ca="1" si="98"/>
        <v>3.5497745011070676</v>
      </c>
      <c r="AA123" s="31">
        <f t="shared" ca="1" si="98"/>
        <v>3.5548472621219793</v>
      </c>
      <c r="AB123" s="31">
        <f t="shared" ca="1" si="98"/>
        <v>3.7290342076803111</v>
      </c>
      <c r="AC123" s="31">
        <f t="shared" ca="1" si="98"/>
        <v>4.1725913069048115</v>
      </c>
      <c r="AD123" s="31">
        <f t="shared" ca="1" si="98"/>
        <v>5.2489126373395303</v>
      </c>
      <c r="AE123" s="31">
        <f t="shared" ca="1" si="98"/>
        <v>8.8325005264388317</v>
      </c>
      <c r="AF123" s="31">
        <f t="shared" ca="1" si="98"/>
        <v>70.960543107890743</v>
      </c>
    </row>
    <row r="124" spans="1:32">
      <c r="A124" s="243"/>
      <c r="B124" s="244"/>
      <c r="C124" s="244"/>
      <c r="D124" s="244"/>
      <c r="E124" s="75"/>
      <c r="F124" s="75"/>
      <c r="G124" s="75"/>
      <c r="H124" s="75"/>
      <c r="I124" s="75"/>
      <c r="J124" s="70"/>
      <c r="K124" s="245"/>
      <c r="S124" s="26">
        <f t="shared" ref="S124:S135" si="99">S109</f>
        <v>7.5010000000000003</v>
      </c>
      <c r="T124" s="31">
        <f t="shared" ref="T124:AD129" ca="1" si="100">MAX(T109+1,T94*T34/U4*0)</f>
        <v>13.033546874097667</v>
      </c>
      <c r="U124" s="31">
        <f t="shared" ca="1" si="100"/>
        <v>6.895757642807629</v>
      </c>
      <c r="V124" s="31">
        <f t="shared" ca="1" si="100"/>
        <v>4.3650387767059939</v>
      </c>
      <c r="W124" s="31">
        <f t="shared" ca="1" si="100"/>
        <v>3.8635904672713717</v>
      </c>
      <c r="X124" s="31">
        <f t="shared" ca="1" si="100"/>
        <v>3.5077926953071756</v>
      </c>
      <c r="Y124" s="31">
        <f t="shared" ca="1" si="100"/>
        <v>3.3231845786494767</v>
      </c>
      <c r="Z124" s="31">
        <f t="shared" ca="1" si="100"/>
        <v>3.2735818116931532</v>
      </c>
      <c r="AA124" s="31">
        <f t="shared" ca="1" si="100"/>
        <v>3.3395437295698573</v>
      </c>
      <c r="AB124" s="31">
        <f t="shared" ca="1" si="100"/>
        <v>3.5352867929089724</v>
      </c>
      <c r="AC124" s="31">
        <f t="shared" ca="1" si="100"/>
        <v>3.9344878856565035</v>
      </c>
      <c r="AD124" s="31">
        <f t="shared" ca="1" si="100"/>
        <v>4.752297220305131</v>
      </c>
      <c r="AE124" s="31">
        <f t="shared" ca="1" si="98"/>
        <v>6.5461574626307222</v>
      </c>
      <c r="AF124" s="31">
        <f t="shared" ca="1" si="98"/>
        <v>8.6987385603694811</v>
      </c>
    </row>
    <row r="125" spans="1:32">
      <c r="A125" s="243"/>
      <c r="B125" s="244"/>
      <c r="C125" s="244"/>
      <c r="D125" s="244"/>
      <c r="E125" s="75"/>
      <c r="F125" s="75"/>
      <c r="G125" s="75"/>
      <c r="H125" s="75"/>
      <c r="I125" s="75"/>
      <c r="J125" s="70"/>
      <c r="K125" s="245"/>
      <c r="S125" s="26">
        <f t="shared" si="99"/>
        <v>15.001000000000001</v>
      </c>
      <c r="T125" s="31">
        <f t="shared" ca="1" si="100"/>
        <v>6.4330231481792337</v>
      </c>
      <c r="U125" s="31">
        <f t="shared" ca="1" si="100"/>
        <v>4.5210597760277897</v>
      </c>
      <c r="V125" s="31" t="e">
        <f t="shared" ca="1" si="100"/>
        <v>#NUM!</v>
      </c>
      <c r="W125" s="31">
        <f t="shared" ca="1" si="100"/>
        <v>2.0189961222580766</v>
      </c>
      <c r="X125" s="31">
        <f t="shared" ca="1" si="100"/>
        <v>2.6229065989785534</v>
      </c>
      <c r="Y125" s="31">
        <f t="shared" ca="1" si="100"/>
        <v>2.7863399691204043</v>
      </c>
      <c r="Z125" s="31">
        <f t="shared" ca="1" si="100"/>
        <v>2.8841848719724297</v>
      </c>
      <c r="AA125" s="31">
        <f t="shared" ca="1" si="100"/>
        <v>3.0047819861206801</v>
      </c>
      <c r="AB125" s="31">
        <f t="shared" ca="1" si="100"/>
        <v>3.1867843963216598</v>
      </c>
      <c r="AC125" s="31">
        <f t="shared" ca="1" si="100"/>
        <v>3.4734163360422823</v>
      </c>
      <c r="AD125" s="31">
        <f t="shared" ca="1" si="100"/>
        <v>3.9283994160290776</v>
      </c>
      <c r="AE125" s="31">
        <f t="shared" ca="1" si="98"/>
        <v>4.5623960029011128</v>
      </c>
      <c r="AF125" s="31">
        <f t="shared" ca="1" si="98"/>
        <v>4.9571524388150312</v>
      </c>
    </row>
    <row r="126" spans="1:32">
      <c r="A126" s="243"/>
      <c r="B126" s="244"/>
      <c r="C126" s="244"/>
      <c r="D126" s="244"/>
      <c r="E126" s="75"/>
      <c r="F126" s="75"/>
      <c r="G126" s="75"/>
      <c r="H126" s="75"/>
      <c r="I126" s="75"/>
      <c r="J126" s="70"/>
      <c r="K126" s="245"/>
      <c r="S126" s="26">
        <f t="shared" si="99"/>
        <v>22.501000000000001</v>
      </c>
      <c r="T126" s="31">
        <f t="shared" ca="1" si="100"/>
        <v>4.743842978291867</v>
      </c>
      <c r="U126" s="31">
        <f t="shared" ca="1" si="100"/>
        <v>4.0122410736187391</v>
      </c>
      <c r="V126" s="31">
        <f t="shared" ca="1" si="100"/>
        <v>2.1358248069603025</v>
      </c>
      <c r="W126" s="31" t="e">
        <f t="shared" ca="1" si="100"/>
        <v>#NUM!</v>
      </c>
      <c r="X126" s="31" t="e">
        <f t="shared" ca="1" si="100"/>
        <v>#NUM!</v>
      </c>
      <c r="Y126" s="31">
        <f t="shared" ca="1" si="100"/>
        <v>1.9816269167138154</v>
      </c>
      <c r="Z126" s="31">
        <f t="shared" ca="1" si="100"/>
        <v>2.3283379602266097</v>
      </c>
      <c r="AA126" s="31">
        <f t="shared" ca="1" si="100"/>
        <v>2.5532316362533605</v>
      </c>
      <c r="AB126" s="31">
        <f t="shared" ca="1" si="100"/>
        <v>2.7570006508649163</v>
      </c>
      <c r="AC126" s="31">
        <f t="shared" ca="1" si="100"/>
        <v>2.9845111940463847</v>
      </c>
      <c r="AD126" s="31">
        <f t="shared" ca="1" si="100"/>
        <v>3.2580548996915604</v>
      </c>
      <c r="AE126" s="31">
        <f t="shared" ca="1" si="98"/>
        <v>3.5437279680509519</v>
      </c>
      <c r="AF126" s="31">
        <f t="shared" ca="1" si="98"/>
        <v>3.6823453932123758</v>
      </c>
    </row>
    <row r="127" spans="1:32">
      <c r="A127" s="243"/>
      <c r="B127" s="244"/>
      <c r="C127" s="244"/>
      <c r="D127" s="244"/>
      <c r="E127" s="75"/>
      <c r="F127" s="75"/>
      <c r="G127" s="75"/>
      <c r="H127" s="75"/>
      <c r="I127" s="75"/>
      <c r="J127" s="70"/>
      <c r="K127" s="245"/>
      <c r="S127" s="26">
        <f t="shared" si="99"/>
        <v>30.001000000000001</v>
      </c>
      <c r="T127" s="31">
        <f t="shared" ca="1" si="100"/>
        <v>4.0165131129856348</v>
      </c>
      <c r="U127" s="31">
        <f t="shared" ca="1" si="100"/>
        <v>3.6214195663196231</v>
      </c>
      <c r="V127" s="31">
        <f t="shared" ca="1" si="100"/>
        <v>2.6775536712969288</v>
      </c>
      <c r="W127" s="31" t="e">
        <f t="shared" ca="1" si="100"/>
        <v>#NUM!</v>
      </c>
      <c r="X127" s="31" t="e">
        <f t="shared" ca="1" si="100"/>
        <v>#NUM!</v>
      </c>
      <c r="Y127" s="31" t="e">
        <f t="shared" ca="1" si="100"/>
        <v>#NUM!</v>
      </c>
      <c r="Z127" s="31">
        <f t="shared" ca="1" si="100"/>
        <v>1.6476155067782077</v>
      </c>
      <c r="AA127" s="31">
        <f t="shared" ca="1" si="100"/>
        <v>2.0452783548994313</v>
      </c>
      <c r="AB127" s="31">
        <f t="shared" ca="1" si="100"/>
        <v>2.3095553872041759</v>
      </c>
      <c r="AC127" s="31">
        <f t="shared" ca="1" si="100"/>
        <v>2.5325731264131925</v>
      </c>
      <c r="AD127" s="31">
        <f t="shared" ca="1" si="100"/>
        <v>2.7408046555661238</v>
      </c>
      <c r="AE127" s="31">
        <f t="shared" ca="1" si="98"/>
        <v>2.916490616965465</v>
      </c>
      <c r="AF127" s="31">
        <f t="shared" ca="1" si="98"/>
        <v>2.9903818517376131</v>
      </c>
    </row>
    <row r="128" spans="1:32">
      <c r="A128" s="243"/>
      <c r="B128" s="244"/>
      <c r="C128" s="244"/>
      <c r="D128" s="244"/>
      <c r="E128" s="75"/>
      <c r="F128" s="75"/>
      <c r="G128" s="75"/>
      <c r="H128" s="75"/>
      <c r="I128" s="75"/>
      <c r="J128" s="70"/>
      <c r="K128" s="245"/>
      <c r="M128" s="61"/>
      <c r="N128" s="59"/>
      <c r="O128" s="59"/>
      <c r="P128" s="59"/>
      <c r="S128" s="26">
        <f t="shared" si="99"/>
        <v>37.501000000000005</v>
      </c>
      <c r="T128" s="31">
        <f t="shared" ca="1" si="100"/>
        <v>3.6607469832411237</v>
      </c>
      <c r="U128" s="31">
        <f t="shared" ca="1" si="100"/>
        <v>3.3917464378435018</v>
      </c>
      <c r="V128" s="31">
        <f t="shared" ca="1" si="100"/>
        <v>2.7932287356308749</v>
      </c>
      <c r="W128" s="31">
        <f t="shared" ca="1" si="100"/>
        <v>1.9260451667371952</v>
      </c>
      <c r="X128" s="31" t="e">
        <f t="shared" ca="1" si="100"/>
        <v>#NUM!</v>
      </c>
      <c r="Y128" s="31" t="e">
        <f t="shared" ca="1" si="100"/>
        <v>#NUM!</v>
      </c>
      <c r="Z128" s="31" t="e">
        <f t="shared" ca="1" si="100"/>
        <v>#NUM!</v>
      </c>
      <c r="AA128" s="31">
        <f t="shared" ca="1" si="100"/>
        <v>1.4886389702037555</v>
      </c>
      <c r="AB128" s="31">
        <f t="shared" ca="1" si="100"/>
        <v>1.8708004494912251</v>
      </c>
      <c r="AC128" s="31">
        <f t="shared" ca="1" si="100"/>
        <v>2.12397842285307</v>
      </c>
      <c r="AD128" s="31">
        <f t="shared" ca="1" si="100"/>
        <v>2.3201466786950085</v>
      </c>
      <c r="AE128" s="31">
        <f t="shared" ca="1" si="98"/>
        <v>2.4615478064690501</v>
      </c>
      <c r="AF128" s="31">
        <f t="shared" ca="1" si="98"/>
        <v>2.5152951588691663</v>
      </c>
    </row>
    <row r="129" spans="1:32">
      <c r="A129" s="243"/>
      <c r="B129" s="244"/>
      <c r="C129" s="244"/>
      <c r="D129" s="244"/>
      <c r="E129" s="75"/>
      <c r="F129" s="75"/>
      <c r="G129" s="75"/>
      <c r="H129" s="75"/>
      <c r="I129" s="75"/>
      <c r="J129" s="70"/>
      <c r="K129" s="245"/>
      <c r="S129" s="26">
        <f t="shared" si="99"/>
        <v>45.001000000000005</v>
      </c>
      <c r="T129" s="31">
        <f t="shared" ca="1" si="100"/>
        <v>3.511108640462453</v>
      </c>
      <c r="U129" s="31">
        <f t="shared" ca="1" si="100"/>
        <v>3.2945023960313566</v>
      </c>
      <c r="V129" s="31">
        <f t="shared" ca="1" si="100"/>
        <v>2.843476515191655</v>
      </c>
      <c r="W129" s="31">
        <f t="shared" ca="1" si="100"/>
        <v>2.2291360767828454</v>
      </c>
      <c r="X129" s="31">
        <f t="shared" ca="1" si="100"/>
        <v>1.4245822723979706</v>
      </c>
      <c r="Y129" s="31" t="e">
        <f t="shared" ca="1" si="100"/>
        <v>#NUM!</v>
      </c>
      <c r="Z129" s="31" t="e">
        <f t="shared" ca="1" si="100"/>
        <v>#NUM!</v>
      </c>
      <c r="AA129" s="31" t="e">
        <f t="shared" ca="1" si="100"/>
        <v>#NUM!</v>
      </c>
      <c r="AB129" s="31">
        <f t="shared" ca="1" si="100"/>
        <v>1.4323243613340222</v>
      </c>
      <c r="AC129" s="31">
        <f t="shared" ca="1" si="100"/>
        <v>1.7590162101423581</v>
      </c>
      <c r="AD129" s="31">
        <f t="shared" ca="1" si="100"/>
        <v>1.9690302442076724</v>
      </c>
      <c r="AE129" s="31">
        <f t="shared" ca="1" si="98"/>
        <v>2.1044331888164796</v>
      </c>
      <c r="AF129" s="31">
        <f t="shared" ca="1" si="98"/>
        <v>2.1523201762167039</v>
      </c>
    </row>
    <row r="130" spans="1:32">
      <c r="A130" s="243"/>
      <c r="B130" s="244"/>
      <c r="C130" s="244"/>
      <c r="D130" s="244"/>
      <c r="E130" s="75"/>
      <c r="F130" s="75"/>
      <c r="G130" s="75"/>
      <c r="H130" s="75"/>
      <c r="I130" s="75"/>
      <c r="J130" s="70"/>
      <c r="K130" s="245"/>
      <c r="S130" s="26">
        <f t="shared" si="99"/>
        <v>52.501000000000005</v>
      </c>
      <c r="T130" s="31">
        <f t="shared" ref="T130:AF135" ca="1" si="101">MAX(T115+1,T100*T40/T10*0)</f>
        <v>3.5548472621219793</v>
      </c>
      <c r="U130" s="31">
        <f t="shared" ca="1" si="101"/>
        <v>3.4263809122931064</v>
      </c>
      <c r="V130" s="31">
        <f t="shared" ca="1" si="101"/>
        <v>3.0956230930004756</v>
      </c>
      <c r="W130" s="31">
        <f t="shared" ca="1" si="101"/>
        <v>2.6577263493850003</v>
      </c>
      <c r="X130" s="31">
        <f t="shared" ca="1" si="101"/>
        <v>2.185557681839946</v>
      </c>
      <c r="Y130" s="31">
        <f t="shared" ca="1" si="101"/>
        <v>1.7374084226146838</v>
      </c>
      <c r="Z130" s="31">
        <f t="shared" ca="1" si="101"/>
        <v>1.3608434270342606</v>
      </c>
      <c r="AA130" s="31">
        <f t="shared" ca="1" si="101"/>
        <v>1.158589201275813</v>
      </c>
      <c r="AB130" s="31">
        <f t="shared" ca="1" si="101"/>
        <v>1.3141937827512322</v>
      </c>
      <c r="AC130" s="31">
        <f t="shared" ca="1" si="101"/>
        <v>1.5189548498507621</v>
      </c>
      <c r="AD130" s="31">
        <f t="shared" ca="1" si="101"/>
        <v>1.6941885009391755</v>
      </c>
      <c r="AE130" s="31">
        <f t="shared" ca="1" si="101"/>
        <v>1.8200964338065448</v>
      </c>
      <c r="AF130" s="31">
        <f t="shared" ca="1" si="101"/>
        <v>1.8678970824029069</v>
      </c>
    </row>
    <row r="131" spans="1:3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N131" s="107"/>
      <c r="O131" s="107"/>
      <c r="P131" s="107"/>
      <c r="S131" s="26">
        <f t="shared" si="99"/>
        <v>60.001000000000005</v>
      </c>
      <c r="T131" s="31">
        <f t="shared" ca="1" si="101"/>
        <v>3.7290342076803111</v>
      </c>
      <c r="U131" s="31">
        <f t="shared" ca="1" si="101"/>
        <v>3.5851114802225079</v>
      </c>
      <c r="V131" s="31">
        <f t="shared" ca="1" si="101"/>
        <v>3.236734071503645</v>
      </c>
      <c r="W131" s="31">
        <f t="shared" ca="1" si="101"/>
        <v>2.8108805246689714</v>
      </c>
      <c r="X131" s="31">
        <f t="shared" ca="1" si="101"/>
        <v>2.3750650924291712</v>
      </c>
      <c r="Y131" s="31">
        <f t="shared" ca="1" si="101"/>
        <v>1.9640823571875985</v>
      </c>
      <c r="Z131" s="31">
        <f t="shared" ca="1" si="101"/>
        <v>1.6034588137056129</v>
      </c>
      <c r="AA131" s="31">
        <f t="shared" ca="1" si="101"/>
        <v>1.3141937827512324</v>
      </c>
      <c r="AB131" s="31">
        <f t="shared" ca="1" si="101"/>
        <v>1.1769498605054582</v>
      </c>
      <c r="AC131" s="31">
        <f t="shared" ca="1" si="101"/>
        <v>1.2984541300354604</v>
      </c>
      <c r="AD131" s="31">
        <f t="shared" ca="1" si="101"/>
        <v>1.4683928412311056</v>
      </c>
      <c r="AE131" s="31">
        <f t="shared" ca="1" si="101"/>
        <v>1.5996600298622368</v>
      </c>
      <c r="AF131" s="31">
        <f t="shared" ca="1" si="101"/>
        <v>1.6506833873226303</v>
      </c>
    </row>
    <row r="132" spans="1:32">
      <c r="N132" s="62"/>
      <c r="O132" s="108"/>
      <c r="P132" s="108"/>
      <c r="S132" s="26">
        <f t="shared" si="99"/>
        <v>67.501000000000005</v>
      </c>
      <c r="T132" s="31">
        <f t="shared" ca="1" si="101"/>
        <v>4.1725913069048115</v>
      </c>
      <c r="U132" s="31">
        <f t="shared" ca="1" si="101"/>
        <v>3.9581582504297201</v>
      </c>
      <c r="V132" s="31">
        <f t="shared" ca="1" si="101"/>
        <v>3.4958238922705283</v>
      </c>
      <c r="W132" s="31">
        <f t="shared" ca="1" si="101"/>
        <v>3.0071649413556094</v>
      </c>
      <c r="X132" s="31">
        <f t="shared" ca="1" si="101"/>
        <v>2.5582090576343761</v>
      </c>
      <c r="Y132" s="31">
        <f t="shared" ca="1" si="101"/>
        <v>2.1571179343069975</v>
      </c>
      <c r="Z132" s="31">
        <f t="shared" ca="1" si="101"/>
        <v>1.8089256654581778</v>
      </c>
      <c r="AA132" s="31">
        <f t="shared" ca="1" si="101"/>
        <v>1.5189548498507621</v>
      </c>
      <c r="AB132" s="31">
        <f t="shared" ca="1" si="101"/>
        <v>1.2984541300354604</v>
      </c>
      <c r="AC132" s="31">
        <f t="shared" ca="1" si="101"/>
        <v>1.2162455367217213</v>
      </c>
      <c r="AD132" s="31">
        <f t="shared" ca="1" si="101"/>
        <v>1.3173624589508688</v>
      </c>
      <c r="AE132" s="31">
        <f t="shared" ca="1" si="101"/>
        <v>1.4473065476809017</v>
      </c>
      <c r="AF132" s="31">
        <f t="shared" ca="1" si="101"/>
        <v>1.5040174885512272</v>
      </c>
    </row>
    <row r="133" spans="1:32">
      <c r="I133" s="179"/>
      <c r="S133" s="26">
        <f t="shared" si="99"/>
        <v>75.001000000000005</v>
      </c>
      <c r="T133" s="31">
        <f t="shared" ca="1" si="101"/>
        <v>5.2489126373395303</v>
      </c>
      <c r="U133" s="31">
        <f t="shared" ca="1" si="101"/>
        <v>4.7599353518936578</v>
      </c>
      <c r="V133" s="31">
        <f t="shared" ca="1" si="101"/>
        <v>3.9349325848136738</v>
      </c>
      <c r="W133" s="31">
        <f t="shared" ca="1" si="101"/>
        <v>3.2641438299882819</v>
      </c>
      <c r="X133" s="31">
        <f t="shared" ca="1" si="101"/>
        <v>2.7472620973281998</v>
      </c>
      <c r="Y133" s="31">
        <f t="shared" ca="1" si="101"/>
        <v>2.3279835106989779</v>
      </c>
      <c r="Z133" s="31">
        <f t="shared" ca="1" si="101"/>
        <v>1.9799184180993383</v>
      </c>
      <c r="AA133" s="31">
        <f t="shared" ca="1" si="101"/>
        <v>1.6941885009391755</v>
      </c>
      <c r="AB133" s="31">
        <f t="shared" ca="1" si="101"/>
        <v>1.4683928412311056</v>
      </c>
      <c r="AC133" s="31">
        <f t="shared" ca="1" si="101"/>
        <v>1.3173624589508686</v>
      </c>
      <c r="AD133" s="31">
        <f t="shared" ca="1" si="101"/>
        <v>1.2990981209188508</v>
      </c>
      <c r="AE133" s="31">
        <f t="shared" ca="1" si="101"/>
        <v>1.3990267193747687</v>
      </c>
      <c r="AF133" s="31">
        <f t="shared" ca="1" si="101"/>
        <v>1.4653962869700294</v>
      </c>
    </row>
    <row r="134" spans="1:32">
      <c r="I134" s="179"/>
      <c r="S134" s="26">
        <f t="shared" si="99"/>
        <v>82.501000000000005</v>
      </c>
      <c r="T134" s="31">
        <f t="shared" ca="1" si="101"/>
        <v>8.8325005264388317</v>
      </c>
      <c r="U134" s="31">
        <f t="shared" ca="1" si="101"/>
        <v>6.5461574626307222</v>
      </c>
      <c r="V134" s="31">
        <f t="shared" ca="1" si="101"/>
        <v>4.5623960029011128</v>
      </c>
      <c r="W134" s="31">
        <f t="shared" ca="1" si="101"/>
        <v>3.5437279680509519</v>
      </c>
      <c r="X134" s="31">
        <f t="shared" ca="1" si="101"/>
        <v>2.916490616965465</v>
      </c>
      <c r="Y134" s="31">
        <f t="shared" ca="1" si="101"/>
        <v>2.4615478064690501</v>
      </c>
      <c r="Z134" s="31">
        <f t="shared" ca="1" si="101"/>
        <v>2.1044331888164796</v>
      </c>
      <c r="AA134" s="31">
        <f t="shared" ca="1" si="101"/>
        <v>1.8200964338065448</v>
      </c>
      <c r="AB134" s="31">
        <f t="shared" ca="1" si="101"/>
        <v>1.5996600298622368</v>
      </c>
      <c r="AC134" s="31">
        <f t="shared" ca="1" si="101"/>
        <v>1.4473065476809017</v>
      </c>
      <c r="AD134" s="31">
        <f t="shared" ca="1" si="101"/>
        <v>1.3990267193747687</v>
      </c>
      <c r="AE134" s="31">
        <f t="shared" ca="1" si="101"/>
        <v>1.5098301397180238</v>
      </c>
      <c r="AF134" s="31">
        <f t="shared" ca="1" si="101"/>
        <v>1.6773235853092832</v>
      </c>
    </row>
    <row r="135" spans="1:32">
      <c r="I135" s="179"/>
      <c r="S135" s="26">
        <f t="shared" si="99"/>
        <v>90.001000000000005</v>
      </c>
      <c r="T135" s="31">
        <f t="shared" ca="1" si="101"/>
        <v>70.960543107890743</v>
      </c>
      <c r="U135" s="31">
        <f t="shared" ca="1" si="101"/>
        <v>8.6987385603694811</v>
      </c>
      <c r="V135" s="31">
        <f t="shared" ca="1" si="101"/>
        <v>4.9571524388150312</v>
      </c>
      <c r="W135" s="31">
        <f t="shared" ca="1" si="101"/>
        <v>3.6823453932123758</v>
      </c>
      <c r="X135" s="31">
        <f t="shared" ca="1" si="101"/>
        <v>2.9903818517376131</v>
      </c>
      <c r="Y135" s="31">
        <f t="shared" ca="1" si="101"/>
        <v>2.5152951588691663</v>
      </c>
      <c r="Z135" s="31">
        <f t="shared" ca="1" si="101"/>
        <v>2.1523201762167039</v>
      </c>
      <c r="AA135" s="31">
        <f t="shared" ca="1" si="101"/>
        <v>1.8678970824029069</v>
      </c>
      <c r="AB135" s="31">
        <f t="shared" ca="1" si="101"/>
        <v>1.6506833873226303</v>
      </c>
      <c r="AC135" s="31">
        <f t="shared" ca="1" si="101"/>
        <v>1.5040174885512272</v>
      </c>
      <c r="AD135" s="31">
        <f t="shared" ca="1" si="101"/>
        <v>1.4653962869700297</v>
      </c>
      <c r="AE135" s="31">
        <f t="shared" ca="1" si="101"/>
        <v>1.6773235853092832</v>
      </c>
      <c r="AF135" s="31">
        <f t="shared" ca="1" si="101"/>
        <v>6.4149731176492359</v>
      </c>
    </row>
    <row r="136" spans="1:32">
      <c r="I136" s="17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</row>
    <row r="137" spans="1:32">
      <c r="B137" s="62"/>
      <c r="C137" s="62"/>
      <c r="D137" s="62"/>
      <c r="E137" s="62"/>
      <c r="F137" s="62"/>
      <c r="G137" s="62"/>
      <c r="H137" s="62"/>
      <c r="I137" s="179"/>
      <c r="L137" s="95"/>
      <c r="M137" s="95"/>
      <c r="N137" s="95"/>
      <c r="O137" s="95"/>
      <c r="P137" s="95"/>
      <c r="S137" s="67" t="s">
        <v>97</v>
      </c>
      <c r="T137" s="26">
        <f>T122</f>
        <v>1E-3</v>
      </c>
      <c r="U137" s="26">
        <f t="shared" ref="U137:AF137" si="102">U122</f>
        <v>7.5010000000000003</v>
      </c>
      <c r="V137" s="26">
        <f t="shared" si="102"/>
        <v>15.001000000000001</v>
      </c>
      <c r="W137" s="26">
        <f t="shared" si="102"/>
        <v>22.501000000000001</v>
      </c>
      <c r="X137" s="26">
        <f t="shared" si="102"/>
        <v>30.001000000000001</v>
      </c>
      <c r="Y137" s="26">
        <f t="shared" si="102"/>
        <v>37.501000000000005</v>
      </c>
      <c r="Z137" s="26">
        <f t="shared" si="102"/>
        <v>45.001000000000005</v>
      </c>
      <c r="AA137" s="26">
        <f t="shared" si="102"/>
        <v>52.501000000000005</v>
      </c>
      <c r="AB137" s="26">
        <f t="shared" si="102"/>
        <v>60.001000000000005</v>
      </c>
      <c r="AC137" s="26">
        <f t="shared" si="102"/>
        <v>67.501000000000005</v>
      </c>
      <c r="AD137" s="26">
        <f t="shared" si="102"/>
        <v>75.001000000000005</v>
      </c>
      <c r="AE137" s="26">
        <f t="shared" si="102"/>
        <v>82.501000000000005</v>
      </c>
      <c r="AF137" s="26">
        <f t="shared" si="102"/>
        <v>90.001000000000005</v>
      </c>
    </row>
    <row r="138" spans="1:32">
      <c r="I138" s="179"/>
      <c r="N138" s="246"/>
      <c r="O138" s="107"/>
      <c r="P138" s="107"/>
      <c r="Q138" s="1"/>
      <c r="S138" s="26">
        <f>S123</f>
        <v>1E-3</v>
      </c>
      <c r="T138" s="388">
        <f ca="1">CQ333/T123*1000</f>
        <v>4.1730903777263458E-3</v>
      </c>
      <c r="U138" s="388">
        <f t="shared" ref="U138:AF150" ca="1" si="103">CR333/U123*1000</f>
        <v>2.01233343560253</v>
      </c>
      <c r="V138" s="388">
        <f t="shared" ca="1" si="103"/>
        <v>8.2155919659191206</v>
      </c>
      <c r="W138" s="388">
        <f t="shared" ca="1" si="103"/>
        <v>23.46441819052291</v>
      </c>
      <c r="X138" s="388">
        <f t="shared" ca="1" si="103"/>
        <v>48.644948354430049</v>
      </c>
      <c r="Y138" s="388">
        <f t="shared" ca="1" si="103"/>
        <v>78.758918916014466</v>
      </c>
      <c r="Z138" s="388">
        <f t="shared" ca="1" si="103"/>
        <v>101.95960903407722</v>
      </c>
      <c r="AA138" s="388">
        <f t="shared" ca="1" si="103"/>
        <v>106.5849893125399</v>
      </c>
      <c r="AB138" s="388">
        <f t="shared" ca="1" si="103"/>
        <v>89.743209252424819</v>
      </c>
      <c r="AC138" s="388">
        <f t="shared" ca="1" si="103"/>
        <v>57.653231904518549</v>
      </c>
      <c r="AD138" s="388">
        <f t="shared" ca="1" si="103"/>
        <v>24.00145986559323</v>
      </c>
      <c r="AE138" s="388">
        <f t="shared" ca="1" si="103"/>
        <v>3.9114442801414429</v>
      </c>
      <c r="AF138" s="388">
        <f t="shared" ca="1" si="103"/>
        <v>5.9120324836011455E-3</v>
      </c>
    </row>
    <row r="139" spans="1:32">
      <c r="I139" s="179"/>
      <c r="N139" s="62"/>
      <c r="O139" s="109"/>
      <c r="P139" s="109"/>
      <c r="Q139" s="109"/>
      <c r="S139" s="26">
        <f t="shared" ref="S139:S150" si="104">S124</f>
        <v>7.5010000000000003</v>
      </c>
      <c r="T139" s="388">
        <f t="shared" ref="T139:T150" ca="1" si="105">CQ334/T124*1000</f>
        <v>2.0311673889156574</v>
      </c>
      <c r="U139" s="388">
        <f t="shared" ca="1" si="103"/>
        <v>2.007110914517805</v>
      </c>
      <c r="V139" s="388">
        <f t="shared" ca="1" si="103"/>
        <v>6.396750489015151</v>
      </c>
      <c r="W139" s="388">
        <f t="shared" ca="1" si="103"/>
        <v>21.657998355035421</v>
      </c>
      <c r="X139" s="388">
        <f t="shared" ca="1" si="103"/>
        <v>48.3699807122224</v>
      </c>
      <c r="Y139" s="388">
        <f t="shared" ca="1" si="103"/>
        <v>81.330081092591868</v>
      </c>
      <c r="Z139" s="388">
        <f t="shared" ca="1" si="103"/>
        <v>107.76982661915099</v>
      </c>
      <c r="AA139" s="388">
        <f t="shared" ca="1" si="103"/>
        <v>114.80944745887088</v>
      </c>
      <c r="AB139" s="388">
        <f t="shared" ca="1" si="103"/>
        <v>99.357189877494179</v>
      </c>
      <c r="AC139" s="388">
        <f t="shared" ca="1" si="103"/>
        <v>67.783904920626895</v>
      </c>
      <c r="AD139" s="388">
        <f t="shared" ca="1" si="103"/>
        <v>33.222139518714656</v>
      </c>
      <c r="AE139" s="388">
        <f t="shared" ca="1" si="103"/>
        <v>10.452782351616303</v>
      </c>
      <c r="AF139" s="388">
        <f t="shared" ca="1" si="103"/>
        <v>3.97127022954585</v>
      </c>
    </row>
    <row r="140" spans="1:32">
      <c r="N140" s="62"/>
      <c r="O140" s="109"/>
      <c r="P140" s="109"/>
      <c r="Q140" s="109"/>
      <c r="S140" s="26">
        <f t="shared" si="104"/>
        <v>15.001000000000001</v>
      </c>
      <c r="T140" s="388">
        <f t="shared" ca="1" si="105"/>
        <v>8.3200108397272281</v>
      </c>
      <c r="U140" s="388">
        <f t="shared" ca="1" si="103"/>
        <v>6.1759997241170099</v>
      </c>
      <c r="V140" s="388" t="e">
        <f t="shared" ca="1" si="103"/>
        <v>#NUM!</v>
      </c>
      <c r="W140" s="388">
        <f t="shared" ca="1" si="103"/>
        <v>13.065333059542724</v>
      </c>
      <c r="X140" s="388">
        <f t="shared" ca="1" si="103"/>
        <v>35.775895167033241</v>
      </c>
      <c r="Y140" s="388">
        <f t="shared" ca="1" si="103"/>
        <v>69.6904451349547</v>
      </c>
      <c r="Z140" s="388">
        <f t="shared" ca="1" si="103"/>
        <v>103.67132420680869</v>
      </c>
      <c r="AA140" s="388">
        <f t="shared" ca="1" si="103"/>
        <v>122.05189512776076</v>
      </c>
      <c r="AB140" s="388">
        <f t="shared" ca="1" si="103"/>
        <v>117.10328360192639</v>
      </c>
      <c r="AC140" s="388">
        <f t="shared" ca="1" si="103"/>
        <v>92.663183747972838</v>
      </c>
      <c r="AD140" s="388">
        <f t="shared" ca="1" si="103"/>
        <v>60.070809055625134</v>
      </c>
      <c r="AE140" s="388">
        <f t="shared" ca="1" si="103"/>
        <v>34.39448870521673</v>
      </c>
      <c r="AF140" s="388">
        <f t="shared" ca="1" si="103"/>
        <v>25.289004223863714</v>
      </c>
    </row>
    <row r="141" spans="1:32">
      <c r="N141" s="62"/>
      <c r="O141" s="109"/>
      <c r="P141" s="109"/>
      <c r="Q141" s="109"/>
      <c r="S141" s="26">
        <f t="shared" si="104"/>
        <v>22.501000000000001</v>
      </c>
      <c r="T141" s="388">
        <f t="shared" ca="1" si="105"/>
        <v>23.75572358462043</v>
      </c>
      <c r="U141" s="388">
        <f t="shared" ca="1" si="103"/>
        <v>20.855585307396044</v>
      </c>
      <c r="V141" s="388">
        <f t="shared" ca="1" si="103"/>
        <v>12.350665043903724</v>
      </c>
      <c r="W141" s="388" t="e">
        <f t="shared" ca="1" si="103"/>
        <v>#NUM!</v>
      </c>
      <c r="X141" s="388" t="e">
        <f t="shared" ca="1" si="103"/>
        <v>#NUM!</v>
      </c>
      <c r="Y141" s="388">
        <f t="shared" ca="1" si="103"/>
        <v>47.347419212708779</v>
      </c>
      <c r="Z141" s="388">
        <f t="shared" ca="1" si="103"/>
        <v>82.113725629001195</v>
      </c>
      <c r="AA141" s="388">
        <f t="shared" ca="1" si="103"/>
        <v>111.50034598466556</v>
      </c>
      <c r="AB141" s="388">
        <f t="shared" ca="1" si="103"/>
        <v>123.02916665281759</v>
      </c>
      <c r="AC141" s="388">
        <f t="shared" ca="1" si="103"/>
        <v>114.53252108889411</v>
      </c>
      <c r="AD141" s="388">
        <f t="shared" ca="1" si="103"/>
        <v>92.884628215755356</v>
      </c>
      <c r="AE141" s="388">
        <f t="shared" ca="1" si="103"/>
        <v>71.071268280251772</v>
      </c>
      <c r="AF141" s="388">
        <f t="shared" ca="1" si="103"/>
        <v>62.145030745740435</v>
      </c>
    </row>
    <row r="142" spans="1:32" ht="16.5" thickBot="1">
      <c r="N142" s="62"/>
      <c r="O142" s="109"/>
      <c r="P142" s="109"/>
      <c r="Q142" s="109"/>
      <c r="S142" s="26">
        <f t="shared" si="104"/>
        <v>30.001000000000001</v>
      </c>
      <c r="T142" s="388">
        <f t="shared" ca="1" si="105"/>
        <v>49.218943773169833</v>
      </c>
      <c r="U142" s="388">
        <f t="shared" ca="1" si="103"/>
        <v>46.852308026522536</v>
      </c>
      <c r="V142" s="388">
        <f t="shared" ca="1" si="103"/>
        <v>35.045733171998236</v>
      </c>
      <c r="W142" s="388" t="e">
        <f t="shared" ca="1" si="103"/>
        <v>#NUM!</v>
      </c>
      <c r="X142" s="388" t="e">
        <f t="shared" ca="1" si="103"/>
        <v>#NUM!</v>
      </c>
      <c r="Y142" s="388" t="e">
        <f t="shared" ca="1" si="103"/>
        <v>#NUM!</v>
      </c>
      <c r="Z142" s="388">
        <f t="shared" ca="1" si="103"/>
        <v>52.22626547126989</v>
      </c>
      <c r="AA142" s="388">
        <f t="shared" ca="1" si="103"/>
        <v>81.535217476077676</v>
      </c>
      <c r="AB142" s="388">
        <f t="shared" ca="1" si="103"/>
        <v>103.29007920413332</v>
      </c>
      <c r="AC142" s="388">
        <f t="shared" ca="1" si="103"/>
        <v>110.92353891373908</v>
      </c>
      <c r="AD142" s="388">
        <f t="shared" ca="1" si="103"/>
        <v>105.83028295028952</v>
      </c>
      <c r="AE142" s="388">
        <f t="shared" ca="1" si="103"/>
        <v>95.434418747184765</v>
      </c>
      <c r="AF142" s="388">
        <f t="shared" ca="1" si="103"/>
        <v>90.237576940481645</v>
      </c>
    </row>
    <row r="143" spans="1:32" ht="16.5" thickBot="1">
      <c r="N143" s="62" t="s">
        <v>185</v>
      </c>
      <c r="O143" s="247" t="s">
        <v>186</v>
      </c>
      <c r="P143" s="248" t="s">
        <v>187</v>
      </c>
      <c r="Q143" s="249" t="s">
        <v>188</v>
      </c>
      <c r="S143" s="26">
        <f t="shared" si="104"/>
        <v>37.501000000000005</v>
      </c>
      <c r="T143" s="388">
        <f t="shared" ca="1" si="105"/>
        <v>79.649797491693917</v>
      </c>
      <c r="U143" s="388">
        <f t="shared" ca="1" si="103"/>
        <v>79.686048535826131</v>
      </c>
      <c r="V143" s="388">
        <f t="shared" ca="1" si="103"/>
        <v>69.518571919409766</v>
      </c>
      <c r="W143" s="388">
        <f t="shared" ca="1" si="103"/>
        <v>48.713769525862205</v>
      </c>
      <c r="X143" s="388" t="e">
        <f t="shared" ca="1" si="103"/>
        <v>#NUM!</v>
      </c>
      <c r="Y143" s="388" t="e">
        <f t="shared" ca="1" si="103"/>
        <v>#NUM!</v>
      </c>
      <c r="Z143" s="388" t="e">
        <f t="shared" ca="1" si="103"/>
        <v>#NUM!</v>
      </c>
      <c r="AA143" s="388">
        <f t="shared" ca="1" si="103"/>
        <v>47.828231729144441</v>
      </c>
      <c r="AB143" s="388">
        <f t="shared" ca="1" si="103"/>
        <v>69.119039814101058</v>
      </c>
      <c r="AC143" s="388">
        <f t="shared" ca="1" si="103"/>
        <v>83.786949839593817</v>
      </c>
      <c r="AD143" s="388">
        <f t="shared" ca="1" si="103"/>
        <v>89.564805070505017</v>
      </c>
      <c r="AE143" s="388">
        <f t="shared" ca="1" si="103"/>
        <v>89.202450047769787</v>
      </c>
      <c r="AF143" s="388">
        <f t="shared" ca="1" si="103"/>
        <v>88.094764104444238</v>
      </c>
    </row>
    <row r="144" spans="1:32">
      <c r="K144" s="110" t="s">
        <v>189</v>
      </c>
      <c r="L144" s="111"/>
      <c r="M144" s="111"/>
      <c r="N144" s="113">
        <v>6</v>
      </c>
      <c r="O144" s="250">
        <v>1</v>
      </c>
      <c r="P144" s="250">
        <v>0</v>
      </c>
      <c r="Q144" s="251">
        <v>0</v>
      </c>
      <c r="S144" s="26">
        <f t="shared" si="104"/>
        <v>45.001000000000005</v>
      </c>
      <c r="T144" s="388">
        <f t="shared" ca="1" si="105"/>
        <v>103.08243274532866</v>
      </c>
      <c r="U144" s="388">
        <f t="shared" ca="1" si="103"/>
        <v>107.08547205634494</v>
      </c>
      <c r="V144" s="388">
        <f t="shared" ca="1" si="103"/>
        <v>105.15552470264491</v>
      </c>
      <c r="W144" s="388">
        <f t="shared" ca="1" si="103"/>
        <v>85.767982685725045</v>
      </c>
      <c r="X144" s="388">
        <f t="shared" ca="1" si="103"/>
        <v>60.402832829539179</v>
      </c>
      <c r="Y144" s="388" t="e">
        <f t="shared" ca="1" si="103"/>
        <v>#NUM!</v>
      </c>
      <c r="Z144" s="388" t="e">
        <f t="shared" ca="1" si="103"/>
        <v>#NUM!</v>
      </c>
      <c r="AA144" s="388" t="e">
        <f t="shared" ca="1" si="103"/>
        <v>#NUM!</v>
      </c>
      <c r="AB144" s="388">
        <f t="shared" ca="1" si="103"/>
        <v>36.654741122133885</v>
      </c>
      <c r="AC144" s="388">
        <f t="shared" ca="1" si="103"/>
        <v>50.822310843701445</v>
      </c>
      <c r="AD144" s="388">
        <f t="shared" ca="1" si="103"/>
        <v>60.07489779281579</v>
      </c>
      <c r="AE144" s="388">
        <f t="shared" ca="1" si="103"/>
        <v>64.132418576361971</v>
      </c>
      <c r="AF144" s="388">
        <f t="shared" ca="1" si="103"/>
        <v>65.079384732773818</v>
      </c>
    </row>
    <row r="145" spans="1:33" ht="16.5" thickBot="1">
      <c r="K145" s="120" t="s">
        <v>190</v>
      </c>
      <c r="L145" s="121"/>
      <c r="M145" s="121"/>
      <c r="N145" s="252">
        <v>7</v>
      </c>
      <c r="O145" s="123">
        <v>-1</v>
      </c>
      <c r="P145" s="123">
        <v>0</v>
      </c>
      <c r="Q145" s="124">
        <v>0</v>
      </c>
      <c r="S145" s="26">
        <f t="shared" si="104"/>
        <v>52.501000000000005</v>
      </c>
      <c r="T145" s="388">
        <f t="shared" ca="1" si="105"/>
        <v>106.5849893125399</v>
      </c>
      <c r="U145" s="388">
        <f t="shared" ca="1" si="103"/>
        <v>111.8997508365333</v>
      </c>
      <c r="V145" s="388">
        <f t="shared" ca="1" si="103"/>
        <v>118.47028040365171</v>
      </c>
      <c r="W145" s="388">
        <f t="shared" ca="1" si="103"/>
        <v>107.11644970036895</v>
      </c>
      <c r="X145" s="388">
        <f t="shared" ca="1" si="103"/>
        <v>76.301905390777961</v>
      </c>
      <c r="Y145" s="388">
        <f t="shared" ca="1" si="103"/>
        <v>40.979984154094488</v>
      </c>
      <c r="Z145" s="388">
        <f t="shared" ca="1" si="103"/>
        <v>13.501078526804548</v>
      </c>
      <c r="AA145" s="388">
        <f t="shared" ca="1" si="103"/>
        <v>3.1571105003993774</v>
      </c>
      <c r="AB145" s="388">
        <f t="shared" ca="1" si="103"/>
        <v>10.584267002894263</v>
      </c>
      <c r="AC145" s="388">
        <f t="shared" ca="1" si="103"/>
        <v>22.860744427606726</v>
      </c>
      <c r="AD145" s="388">
        <f t="shared" ca="1" si="103"/>
        <v>32.493455589385675</v>
      </c>
      <c r="AE145" s="388">
        <f t="shared" ca="1" si="103"/>
        <v>37.735169369265954</v>
      </c>
      <c r="AF145" s="388">
        <f t="shared" ca="1" si="103"/>
        <v>39.259013841178117</v>
      </c>
    </row>
    <row r="146" spans="1:33">
      <c r="A146" s="95"/>
      <c r="S146" s="26">
        <f t="shared" si="104"/>
        <v>60.001000000000005</v>
      </c>
      <c r="T146" s="388">
        <f t="shared" ca="1" si="105"/>
        <v>89.743209252424847</v>
      </c>
      <c r="U146" s="388">
        <f t="shared" ca="1" si="103"/>
        <v>97.97635668853836</v>
      </c>
      <c r="V146" s="388">
        <f t="shared" ca="1" si="103"/>
        <v>115.29613143883786</v>
      </c>
      <c r="W146" s="388">
        <f t="shared" ca="1" si="103"/>
        <v>120.67090349815983</v>
      </c>
      <c r="X146" s="388">
        <f t="shared" ca="1" si="103"/>
        <v>100.44110354325636</v>
      </c>
      <c r="Y146" s="388">
        <f t="shared" ca="1" si="103"/>
        <v>65.836307871417489</v>
      </c>
      <c r="Z146" s="388">
        <f t="shared" ca="1" si="103"/>
        <v>32.742642479411579</v>
      </c>
      <c r="AA146" s="388">
        <f t="shared" ca="1" si="103"/>
        <v>10.584267002894276</v>
      </c>
      <c r="AB146" s="388">
        <f t="shared" ca="1" si="103"/>
        <v>3.4350666871293911</v>
      </c>
      <c r="AC146" s="388">
        <f t="shared" ca="1" si="103"/>
        <v>7.6840752114700832</v>
      </c>
      <c r="AD146" s="388">
        <f t="shared" ca="1" si="103"/>
        <v>14.176076208317324</v>
      </c>
      <c r="AE146" s="388">
        <f t="shared" ca="1" si="103"/>
        <v>18.483792517928229</v>
      </c>
      <c r="AF146" s="388">
        <f t="shared" ca="1" si="103"/>
        <v>19.868585071769235</v>
      </c>
    </row>
    <row r="147" spans="1:33">
      <c r="S147" s="26">
        <f t="shared" si="104"/>
        <v>67.501000000000005</v>
      </c>
      <c r="T147" s="388">
        <f t="shared" ca="1" si="105"/>
        <v>57.653231904518549</v>
      </c>
      <c r="U147" s="388">
        <f t="shared" ca="1" si="103"/>
        <v>67.378547263426086</v>
      </c>
      <c r="V147" s="388">
        <f t="shared" ca="1" si="103"/>
        <v>92.069230630165066</v>
      </c>
      <c r="W147" s="388">
        <f t="shared" ca="1" si="103"/>
        <v>113.66971813593518</v>
      </c>
      <c r="X147" s="388">
        <f t="shared" ca="1" si="103"/>
        <v>109.81196900278253</v>
      </c>
      <c r="Y147" s="388">
        <f t="shared" ca="1" si="103"/>
        <v>82.499742246657618</v>
      </c>
      <c r="Z147" s="388">
        <f t="shared" ca="1" si="103"/>
        <v>49.420089679761055</v>
      </c>
      <c r="AA147" s="388">
        <f t="shared" ca="1" si="103"/>
        <v>22.860744427606726</v>
      </c>
      <c r="AB147" s="388">
        <f t="shared" ca="1" si="103"/>
        <v>7.684075211470101</v>
      </c>
      <c r="AC147" s="388">
        <f t="shared" ca="1" si="103"/>
        <v>3.4757469871211777</v>
      </c>
      <c r="AD147" s="388">
        <f t="shared" ca="1" si="103"/>
        <v>5.3893440345372632</v>
      </c>
      <c r="AE147" s="388">
        <f t="shared" ca="1" si="103"/>
        <v>7.86907530748549</v>
      </c>
      <c r="AF147" s="388">
        <f t="shared" ca="1" si="103"/>
        <v>8.7832651609295826</v>
      </c>
    </row>
    <row r="148" spans="1:33">
      <c r="S148" s="26">
        <f t="shared" si="104"/>
        <v>75.001000000000005</v>
      </c>
      <c r="T148" s="388">
        <f t="shared" ca="1" si="105"/>
        <v>24.00145986559323</v>
      </c>
      <c r="U148" s="388">
        <f t="shared" ca="1" si="103"/>
        <v>33.168828905326727</v>
      </c>
      <c r="V148" s="388">
        <f t="shared" ca="1" si="103"/>
        <v>59.971073488082695</v>
      </c>
      <c r="W148" s="388">
        <f t="shared" ca="1" si="103"/>
        <v>92.711361332829838</v>
      </c>
      <c r="X148" s="388">
        <f t="shared" ca="1" si="103"/>
        <v>105.58152878537743</v>
      </c>
      <c r="Y148" s="388">
        <f t="shared" ca="1" si="103"/>
        <v>89.263297638180006</v>
      </c>
      <c r="Z148" s="388">
        <f t="shared" ca="1" si="103"/>
        <v>59.744527648413495</v>
      </c>
      <c r="AA148" s="388">
        <f t="shared" ca="1" si="103"/>
        <v>32.49345558938569</v>
      </c>
      <c r="AB148" s="388">
        <f t="shared" ca="1" si="103"/>
        <v>14.176076208317324</v>
      </c>
      <c r="AC148" s="388">
        <f t="shared" ca="1" si="103"/>
        <v>5.3893440345372596</v>
      </c>
      <c r="AD148" s="388">
        <f t="shared" ca="1" si="103"/>
        <v>3.3108893750985873</v>
      </c>
      <c r="AE148" s="388">
        <f t="shared" ca="1" si="103"/>
        <v>3.7830959686860992</v>
      </c>
      <c r="AF148" s="388">
        <f t="shared" ca="1" si="103"/>
        <v>4.1241857198647391</v>
      </c>
    </row>
    <row r="149" spans="1:33">
      <c r="S149" s="26">
        <f t="shared" si="104"/>
        <v>82.501000000000005</v>
      </c>
      <c r="T149" s="388">
        <f t="shared" ca="1" si="105"/>
        <v>3.9114442801414429</v>
      </c>
      <c r="U149" s="388">
        <f t="shared" ca="1" si="103"/>
        <v>10.452782351616303</v>
      </c>
      <c r="V149" s="388">
        <f t="shared" ca="1" si="103"/>
        <v>34.39448870521673</v>
      </c>
      <c r="W149" s="388">
        <f t="shared" ca="1" si="103"/>
        <v>71.071268280251772</v>
      </c>
      <c r="X149" s="388">
        <f t="shared" ca="1" si="103"/>
        <v>95.434418747184765</v>
      </c>
      <c r="Y149" s="388">
        <f t="shared" ca="1" si="103"/>
        <v>89.202450047769787</v>
      </c>
      <c r="Z149" s="388">
        <f t="shared" ca="1" si="103"/>
        <v>64.132418576361985</v>
      </c>
      <c r="AA149" s="388">
        <f t="shared" ca="1" si="103"/>
        <v>37.735169369265954</v>
      </c>
      <c r="AB149" s="388">
        <f t="shared" ca="1" si="103"/>
        <v>18.483792517928229</v>
      </c>
      <c r="AC149" s="388">
        <f t="shared" ca="1" si="103"/>
        <v>7.86907530748549</v>
      </c>
      <c r="AD149" s="388">
        <f t="shared" ca="1" si="103"/>
        <v>3.7830959686861001</v>
      </c>
      <c r="AE149" s="388">
        <f t="shared" ca="1" si="103"/>
        <v>2.8603393853255681</v>
      </c>
      <c r="AF149" s="388">
        <f t="shared" ca="1" si="103"/>
        <v>2.6236144473974026</v>
      </c>
    </row>
    <row r="150" spans="1:33">
      <c r="S150" s="26">
        <f t="shared" si="104"/>
        <v>90.001000000000005</v>
      </c>
      <c r="T150" s="388">
        <f t="shared" ca="1" si="105"/>
        <v>5.9120324836011455E-3</v>
      </c>
      <c r="U150" s="388">
        <f t="shared" ca="1" si="103"/>
        <v>3.97127022954585</v>
      </c>
      <c r="V150" s="388">
        <f t="shared" ca="1" si="103"/>
        <v>25.289004223863714</v>
      </c>
      <c r="W150" s="388">
        <f t="shared" ca="1" si="103"/>
        <v>62.145030745740435</v>
      </c>
      <c r="X150" s="388">
        <f t="shared" ca="1" si="103"/>
        <v>90.237576940481645</v>
      </c>
      <c r="Y150" s="388">
        <f t="shared" ca="1" si="103"/>
        <v>88.094764104444238</v>
      </c>
      <c r="Z150" s="388">
        <f t="shared" ca="1" si="103"/>
        <v>65.079384732773832</v>
      </c>
      <c r="AA150" s="388">
        <f t="shared" ca="1" si="103"/>
        <v>39.259013841178117</v>
      </c>
      <c r="AB150" s="388">
        <f t="shared" ca="1" si="103"/>
        <v>19.868585071769235</v>
      </c>
      <c r="AC150" s="388">
        <f t="shared" ca="1" si="103"/>
        <v>8.7832651609295826</v>
      </c>
      <c r="AD150" s="388">
        <f t="shared" ca="1" si="103"/>
        <v>4.1241857198647383</v>
      </c>
      <c r="AE150" s="388">
        <f t="shared" ca="1" si="103"/>
        <v>2.6236144473974026</v>
      </c>
      <c r="AF150" s="388">
        <f t="shared" ca="1" si="103"/>
        <v>6.5092776273796754E-2</v>
      </c>
    </row>
    <row r="151" spans="1:33">
      <c r="Q151" s="95" t="s">
        <v>191</v>
      </c>
      <c r="T151" s="400"/>
      <c r="U151" s="400"/>
      <c r="V151" s="400"/>
      <c r="W151" s="400"/>
      <c r="X151" s="400"/>
      <c r="Y151" s="400"/>
      <c r="Z151" s="400"/>
      <c r="AA151" s="19"/>
      <c r="AB151" s="19"/>
      <c r="AC151" s="19"/>
      <c r="AD151" s="19"/>
      <c r="AE151" s="19"/>
      <c r="AF151" s="19"/>
    </row>
    <row r="152" spans="1:33">
      <c r="S152" s="67" t="s">
        <v>192</v>
      </c>
      <c r="T152" s="393">
        <f>T2</f>
        <v>1E-3</v>
      </c>
      <c r="U152" s="393">
        <f t="shared" ref="U152:AF152" si="106">U2</f>
        <v>7.5010000000000003</v>
      </c>
      <c r="V152" s="393">
        <f t="shared" si="106"/>
        <v>15.001000000000001</v>
      </c>
      <c r="W152" s="393">
        <f t="shared" si="106"/>
        <v>22.501000000000001</v>
      </c>
      <c r="X152" s="393">
        <f t="shared" si="106"/>
        <v>30.001000000000001</v>
      </c>
      <c r="Y152" s="393">
        <f t="shared" si="106"/>
        <v>37.501000000000005</v>
      </c>
      <c r="Z152" s="393">
        <f t="shared" si="106"/>
        <v>45.001000000000005</v>
      </c>
      <c r="AA152" s="393">
        <f t="shared" si="106"/>
        <v>52.501000000000005</v>
      </c>
      <c r="AB152" s="393">
        <f t="shared" si="106"/>
        <v>60.001000000000005</v>
      </c>
      <c r="AC152" s="393">
        <f t="shared" si="106"/>
        <v>67.501000000000005</v>
      </c>
      <c r="AD152" s="393">
        <f t="shared" si="106"/>
        <v>75.001000000000005</v>
      </c>
      <c r="AE152" s="393">
        <f t="shared" si="106"/>
        <v>82.501000000000005</v>
      </c>
      <c r="AF152" s="393">
        <f t="shared" si="106"/>
        <v>90.001000000000005</v>
      </c>
      <c r="AG152" s="1" t="s">
        <v>69</v>
      </c>
    </row>
    <row r="153" spans="1:33">
      <c r="S153" s="26">
        <f>S3</f>
        <v>1E-3</v>
      </c>
      <c r="T153" s="399">
        <f ca="1">MAX(T168,AI168,AX168,BM168,CB168,CQ168,DF168)</f>
        <v>5.4257886990366897</v>
      </c>
      <c r="U153" s="399">
        <f t="shared" ref="U153:AF165" ca="1" si="107">MAX(U168,AJ168,AY168,BN168,CC168,CR168,DG168)</f>
        <v>7.5947459318228383E-2</v>
      </c>
      <c r="V153" s="399">
        <f t="shared" ca="1" si="107"/>
        <v>9.9301529049597589E-2</v>
      </c>
      <c r="W153" s="399">
        <f t="shared" ca="1" si="107"/>
        <v>0.26638282958027543</v>
      </c>
      <c r="X153" s="399">
        <f t="shared" ca="1" si="107"/>
        <v>0.63892620583348758</v>
      </c>
      <c r="Y153" s="399">
        <f t="shared" ca="1" si="107"/>
        <v>1.2347603863936487</v>
      </c>
      <c r="Z153" s="401">
        <f t="shared" ca="1" si="107"/>
        <v>1.8420421959922695</v>
      </c>
      <c r="AA153" s="402">
        <f t="shared" ca="1" si="107"/>
        <v>2.7339907734208095</v>
      </c>
      <c r="AB153" s="399">
        <f t="shared" ca="1" si="107"/>
        <v>3.3133885346935883</v>
      </c>
      <c r="AC153" s="399">
        <f t="shared" ca="1" si="107"/>
        <v>3.5765082800229027</v>
      </c>
      <c r="AD153" s="399">
        <f t="shared" ca="1" si="107"/>
        <v>3.6631645215497834</v>
      </c>
      <c r="AE153" s="399">
        <f t="shared" ca="1" si="107"/>
        <v>3.6811001330674773</v>
      </c>
      <c r="AF153" s="399">
        <f t="shared" ca="1" si="107"/>
        <v>3.6822580391609954</v>
      </c>
      <c r="AG153" s="21">
        <f ca="1">MAX(T153:AF153)</f>
        <v>5.4257886990366897</v>
      </c>
    </row>
    <row r="154" spans="1:33">
      <c r="S154" s="26">
        <f t="shared" ref="S154:S165" si="108">S4</f>
        <v>7.5010000000000003</v>
      </c>
      <c r="T154" s="399">
        <f t="shared" ref="T154:T165" ca="1" si="109">MAX(T169,AI169,AX169,BM169,CB169,CQ169,DF169)</f>
        <v>7.5947459318228383E-2</v>
      </c>
      <c r="U154" s="399">
        <f t="shared" ca="1" si="107"/>
        <v>1.1887620119880409E-2</v>
      </c>
      <c r="V154" s="399">
        <f t="shared" ca="1" si="107"/>
        <v>2.6238598998976299E-2</v>
      </c>
      <c r="W154" s="399">
        <f t="shared" ca="1" si="107"/>
        <v>0.14923276879774827</v>
      </c>
      <c r="X154" s="399">
        <f t="shared" ca="1" si="107"/>
        <v>0.47970344466855358</v>
      </c>
      <c r="Y154" s="399">
        <f t="shared" ca="1" si="107"/>
        <v>1.0752671591361849</v>
      </c>
      <c r="Z154" s="399">
        <f t="shared" ca="1" si="107"/>
        <v>1.7534811867891917</v>
      </c>
      <c r="AA154" s="399">
        <f t="shared" ca="1" si="107"/>
        <v>2.4926700210060626</v>
      </c>
      <c r="AB154" s="399">
        <f t="shared" ca="1" si="107"/>
        <v>3.1062294160276651</v>
      </c>
      <c r="AC154" s="399">
        <f t="shared" ca="1" si="107"/>
        <v>3.466576012769115</v>
      </c>
      <c r="AD154" s="399">
        <f t="shared" ca="1" si="107"/>
        <v>3.6463323851192522</v>
      </c>
      <c r="AE154" s="399">
        <f t="shared" ca="1" si="107"/>
        <v>3.6725860304397799</v>
      </c>
      <c r="AF154" s="399">
        <f t="shared" ca="1" si="107"/>
        <v>3.6711006047759875</v>
      </c>
      <c r="AG154" s="21">
        <f t="shared" ref="AG154:AG165" ca="1" si="110">MAX(T154:AF154)</f>
        <v>3.6725860304397799</v>
      </c>
    </row>
    <row r="155" spans="1:33">
      <c r="S155" s="26">
        <f t="shared" si="108"/>
        <v>15.001000000000001</v>
      </c>
      <c r="T155" s="399">
        <f t="shared" ca="1" si="109"/>
        <v>9.9301529049597589E-2</v>
      </c>
      <c r="U155" s="399">
        <f t="shared" ca="1" si="107"/>
        <v>2.6238598998976268E-2</v>
      </c>
      <c r="V155" s="399">
        <f t="shared" ca="1" si="107"/>
        <v>1.4840633383067597E-3</v>
      </c>
      <c r="W155" s="399">
        <f t="shared" ca="1" si="107"/>
        <v>2.5034849610306234E-2</v>
      </c>
      <c r="X155" s="399">
        <f t="shared" ca="1" si="107"/>
        <v>0.18352014822583773</v>
      </c>
      <c r="Y155" s="399">
        <f t="shared" ca="1" si="107"/>
        <v>0.62805114640172777</v>
      </c>
      <c r="Z155" s="399">
        <f t="shared" ca="1" si="107"/>
        <v>1.3495220812818447</v>
      </c>
      <c r="AA155" s="399">
        <f t="shared" ca="1" si="107"/>
        <v>1.9887048941014152</v>
      </c>
      <c r="AB155" s="399">
        <f t="shared" ca="1" si="107"/>
        <v>3.0103291919829425</v>
      </c>
      <c r="AC155" s="403">
        <f t="shared" ca="1" si="107"/>
        <v>3.5718466055775888</v>
      </c>
      <c r="AD155" s="399">
        <f t="shared" ca="1" si="107"/>
        <v>3.672560106809077</v>
      </c>
      <c r="AE155" s="399">
        <f t="shared" ca="1" si="107"/>
        <v>3.6516584784047046</v>
      </c>
      <c r="AF155" s="399">
        <f t="shared" ca="1" si="107"/>
        <v>3.6360748550372692</v>
      </c>
      <c r="AG155" s="21">
        <f t="shared" ca="1" si="110"/>
        <v>3.672560106809077</v>
      </c>
    </row>
    <row r="156" spans="1:33">
      <c r="S156" s="26">
        <f t="shared" si="108"/>
        <v>22.501000000000001</v>
      </c>
      <c r="T156" s="399">
        <f t="shared" ca="1" si="109"/>
        <v>0.26638282958027554</v>
      </c>
      <c r="U156" s="399">
        <f t="shared" ca="1" si="107"/>
        <v>0.14923276879774827</v>
      </c>
      <c r="V156" s="399">
        <f t="shared" ca="1" si="107"/>
        <v>2.5034849610306251E-2</v>
      </c>
      <c r="W156" s="399">
        <f t="shared" ca="1" si="107"/>
        <v>2.2702110144109037E-3</v>
      </c>
      <c r="X156" s="399">
        <f t="shared" ca="1" si="107"/>
        <v>5.0574414960630011E-2</v>
      </c>
      <c r="Y156" s="399">
        <f t="shared" ca="1" si="107"/>
        <v>0.2969873063984248</v>
      </c>
      <c r="Z156" s="399">
        <f t="shared" ca="1" si="107"/>
        <v>0.93386416896427515</v>
      </c>
      <c r="AA156" s="399">
        <f t="shared" ca="1" si="107"/>
        <v>1.9819745783662703</v>
      </c>
      <c r="AB156" s="404">
        <f t="shared" ca="1" si="107"/>
        <v>3.3015069049313435</v>
      </c>
      <c r="AC156" s="402">
        <f t="shared" ca="1" si="107"/>
        <v>3.6724763458586454</v>
      </c>
      <c r="AD156" s="399">
        <f t="shared" ca="1" si="107"/>
        <v>3.5850419889356568</v>
      </c>
      <c r="AE156" s="399">
        <f t="shared" ca="1" si="107"/>
        <v>3.4833229720806611</v>
      </c>
      <c r="AF156" s="399">
        <f t="shared" ca="1" si="107"/>
        <v>3.4469896075944617</v>
      </c>
      <c r="AG156" s="21">
        <f t="shared" ca="1" si="110"/>
        <v>3.6724763458586454</v>
      </c>
    </row>
    <row r="157" spans="1:33">
      <c r="S157" s="26">
        <f t="shared" si="108"/>
        <v>30.001000000000001</v>
      </c>
      <c r="T157" s="399">
        <f t="shared" ca="1" si="109"/>
        <v>0.63892620583348758</v>
      </c>
      <c r="U157" s="399">
        <f t="shared" ca="1" si="107"/>
        <v>0.47970344466855336</v>
      </c>
      <c r="V157" s="399">
        <f t="shared" ca="1" si="107"/>
        <v>0.18352014822583776</v>
      </c>
      <c r="W157" s="399">
        <f t="shared" ca="1" si="107"/>
        <v>5.0574414960629574E-2</v>
      </c>
      <c r="X157" s="399">
        <f t="shared" ca="1" si="107"/>
        <v>5.7426000568722487E-3</v>
      </c>
      <c r="Y157" s="399">
        <f t="shared" ca="1" si="107"/>
        <v>0.13075609411969219</v>
      </c>
      <c r="Z157" s="399">
        <f t="shared" ca="1" si="107"/>
        <v>0.78399550985781896</v>
      </c>
      <c r="AA157" s="401">
        <f t="shared" ca="1" si="107"/>
        <v>2.2527110614310826</v>
      </c>
      <c r="AB157" s="402">
        <f t="shared" ca="1" si="107"/>
        <v>3.6720753356357023</v>
      </c>
      <c r="AC157" s="399">
        <f t="shared" ca="1" si="107"/>
        <v>3.3374048163506895</v>
      </c>
      <c r="AD157" s="399">
        <f t="shared" ca="1" si="107"/>
        <v>3.0455442379435214</v>
      </c>
      <c r="AE157" s="399">
        <f t="shared" ca="1" si="107"/>
        <v>2.9104095565774015</v>
      </c>
      <c r="AF157" s="399">
        <f t="shared" ca="1" si="107"/>
        <v>2.8716739202482167</v>
      </c>
      <c r="AG157" s="21">
        <f t="shared" ca="1" si="110"/>
        <v>3.6720753356357023</v>
      </c>
    </row>
    <row r="158" spans="1:33"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S158" s="26">
        <f t="shared" si="108"/>
        <v>37.501000000000005</v>
      </c>
      <c r="T158" s="399">
        <f t="shared" ca="1" si="109"/>
        <v>1.2347603863936487</v>
      </c>
      <c r="U158" s="399">
        <f t="shared" ca="1" si="107"/>
        <v>1.0752671591361849</v>
      </c>
      <c r="V158" s="399">
        <f t="shared" ca="1" si="107"/>
        <v>0.6280511464017281</v>
      </c>
      <c r="W158" s="399">
        <f t="shared" ca="1" si="107"/>
        <v>0.2969873063984248</v>
      </c>
      <c r="X158" s="399">
        <f t="shared" ca="1" si="107"/>
        <v>0.13075609411969266</v>
      </c>
      <c r="Y158" s="399">
        <f t="shared" ca="1" si="107"/>
        <v>2.2681966077685259E-2</v>
      </c>
      <c r="Z158" s="399">
        <f t="shared" ca="1" si="107"/>
        <v>0.50704102850457355</v>
      </c>
      <c r="AA158" s="399">
        <f t="shared" ca="1" si="107"/>
        <v>3.6662305562821014</v>
      </c>
      <c r="AB158" s="399">
        <f t="shared" ca="1" si="107"/>
        <v>2.3366099696155302</v>
      </c>
      <c r="AC158" s="399">
        <f t="shared" ca="1" si="107"/>
        <v>2.0328031618674927</v>
      </c>
      <c r="AD158" s="399">
        <f t="shared" ca="1" si="107"/>
        <v>1.9352096254475732</v>
      </c>
      <c r="AE158" s="399">
        <f t="shared" ca="1" si="107"/>
        <v>1.8688169072705791</v>
      </c>
      <c r="AF158" s="399">
        <f t="shared" ca="1" si="107"/>
        <v>1.8707252241563255</v>
      </c>
      <c r="AG158" s="21">
        <f t="shared" ca="1" si="110"/>
        <v>3.6662305562821014</v>
      </c>
    </row>
    <row r="159" spans="1:33">
      <c r="S159" s="26">
        <f t="shared" si="108"/>
        <v>45.001000000000005</v>
      </c>
      <c r="T159" s="399">
        <f t="shared" ca="1" si="109"/>
        <v>1.8420421959922695</v>
      </c>
      <c r="U159" s="399">
        <f t="shared" ca="1" si="107"/>
        <v>1.7534811867891917</v>
      </c>
      <c r="V159" s="399">
        <f t="shared" ca="1" si="107"/>
        <v>1.3495220812818447</v>
      </c>
      <c r="W159" s="399">
        <f t="shared" ca="1" si="107"/>
        <v>0.93386416896427515</v>
      </c>
      <c r="X159" s="399">
        <f t="shared" ca="1" si="107"/>
        <v>0.78399550985782041</v>
      </c>
      <c r="Y159" s="399">
        <f t="shared" ca="1" si="107"/>
        <v>0.50704102850457222</v>
      </c>
      <c r="Z159" s="399">
        <f t="shared" ca="1" si="107"/>
        <v>2.1218766141687326</v>
      </c>
      <c r="AA159" s="399">
        <f t="shared" ca="1" si="107"/>
        <v>0.56848093865133453</v>
      </c>
      <c r="AB159" s="399">
        <f t="shared" ca="1" si="107"/>
        <v>0.83134590553798193</v>
      </c>
      <c r="AC159" s="399">
        <f t="shared" ca="1" si="107"/>
        <v>0.97024135866638639</v>
      </c>
      <c r="AD159" s="399">
        <f t="shared" ca="1" si="107"/>
        <v>1.0253576506599253</v>
      </c>
      <c r="AE159" s="399">
        <f t="shared" ca="1" si="107"/>
        <v>1.0402842209621692</v>
      </c>
      <c r="AF159" s="399">
        <f t="shared" ca="1" si="107"/>
        <v>1.0511027427686779</v>
      </c>
      <c r="AG159" s="21">
        <f t="shared" ca="1" si="110"/>
        <v>2.1218766141687326</v>
      </c>
    </row>
    <row r="160" spans="1:33">
      <c r="S160" s="26">
        <f t="shared" si="108"/>
        <v>52.501000000000005</v>
      </c>
      <c r="T160" s="399">
        <f t="shared" ca="1" si="109"/>
        <v>2.7339907734208095</v>
      </c>
      <c r="U160" s="399">
        <f t="shared" ca="1" si="107"/>
        <v>2.4926700210060644</v>
      </c>
      <c r="V160" s="399">
        <f t="shared" ca="1" si="107"/>
        <v>1.9887048941014152</v>
      </c>
      <c r="W160" s="399">
        <f t="shared" ca="1" si="107"/>
        <v>1.9819745783662714</v>
      </c>
      <c r="X160" s="399">
        <f t="shared" ca="1" si="107"/>
        <v>2.2527110614310835</v>
      </c>
      <c r="Y160" s="399">
        <f t="shared" ca="1" si="107"/>
        <v>3.6662305562821036</v>
      </c>
      <c r="Z160" s="399">
        <f t="shared" ca="1" si="107"/>
        <v>0.56848093865133464</v>
      </c>
      <c r="AA160" s="399">
        <f t="shared" ca="1" si="107"/>
        <v>6.2357884841983457E-2</v>
      </c>
      <c r="AB160" s="399">
        <f t="shared" ca="1" si="107"/>
        <v>0.16833604667528412</v>
      </c>
      <c r="AC160" s="399">
        <f t="shared" ca="1" si="107"/>
        <v>0.33148544835763977</v>
      </c>
      <c r="AD160" s="399">
        <f t="shared" ca="1" si="107"/>
        <v>0.44860181396520932</v>
      </c>
      <c r="AE160" s="399">
        <f t="shared" ca="1" si="107"/>
        <v>0.51296759489827692</v>
      </c>
      <c r="AF160" s="399">
        <f t="shared" ca="1" si="107"/>
        <v>0.5331033494810381</v>
      </c>
      <c r="AG160" s="21">
        <f t="shared" ca="1" si="110"/>
        <v>3.6662305562821036</v>
      </c>
    </row>
    <row r="161" spans="1:185">
      <c r="S161" s="26">
        <f t="shared" si="108"/>
        <v>60.001000000000005</v>
      </c>
      <c r="T161" s="399">
        <f t="shared" ca="1" si="109"/>
        <v>3.3133885346935896</v>
      </c>
      <c r="U161" s="399">
        <f t="shared" ca="1" si="107"/>
        <v>3.1062294160276638</v>
      </c>
      <c r="V161" s="399">
        <f t="shared" ca="1" si="107"/>
        <v>3.0103291919829425</v>
      </c>
      <c r="W161" s="399">
        <f t="shared" ca="1" si="107"/>
        <v>3.3015069049313435</v>
      </c>
      <c r="X161" s="399">
        <f t="shared" ca="1" si="107"/>
        <v>3.6720753356357023</v>
      </c>
      <c r="Y161" s="399">
        <f t="shared" ca="1" si="107"/>
        <v>2.336609969615528</v>
      </c>
      <c r="Z161" s="399">
        <f t="shared" ca="1" si="107"/>
        <v>0.83134590553798138</v>
      </c>
      <c r="AA161" s="399">
        <f t="shared" ca="1" si="107"/>
        <v>0.16833604667528432</v>
      </c>
      <c r="AB161" s="399">
        <f t="shared" ca="1" si="107"/>
        <v>3.905341443569596E-2</v>
      </c>
      <c r="AC161" s="399">
        <f t="shared" ca="1" si="107"/>
        <v>8.1180529404872678E-2</v>
      </c>
      <c r="AD161" s="399">
        <f t="shared" ca="1" si="107"/>
        <v>0.15034236086159786</v>
      </c>
      <c r="AE161" s="399">
        <f t="shared" ca="1" si="107"/>
        <v>0.19990177853414937</v>
      </c>
      <c r="AF161" s="399">
        <f t="shared" ca="1" si="107"/>
        <v>0.2173373996619726</v>
      </c>
      <c r="AG161" s="21">
        <f t="shared" ca="1" si="110"/>
        <v>3.6720753356357023</v>
      </c>
    </row>
    <row r="162" spans="1:185">
      <c r="S162" s="26">
        <f t="shared" si="108"/>
        <v>67.501000000000005</v>
      </c>
      <c r="T162" s="399">
        <f t="shared" ca="1" si="109"/>
        <v>3.5765082800229027</v>
      </c>
      <c r="U162" s="399">
        <f t="shared" ca="1" si="107"/>
        <v>3.466576012769115</v>
      </c>
      <c r="V162" s="399">
        <f t="shared" ca="1" si="107"/>
        <v>3.5718466055775888</v>
      </c>
      <c r="W162" s="399">
        <f t="shared" ca="1" si="107"/>
        <v>3.6724763458586476</v>
      </c>
      <c r="X162" s="399">
        <f t="shared" ca="1" si="107"/>
        <v>3.3374048163506891</v>
      </c>
      <c r="Y162" s="399">
        <f t="shared" ca="1" si="107"/>
        <v>2.0328031618674927</v>
      </c>
      <c r="Z162" s="399">
        <f t="shared" ca="1" si="107"/>
        <v>0.97024135866638639</v>
      </c>
      <c r="AA162" s="399">
        <f t="shared" ca="1" si="107"/>
        <v>0.33148544835763977</v>
      </c>
      <c r="AB162" s="399">
        <f t="shared" ca="1" si="107"/>
        <v>8.1180529404872859E-2</v>
      </c>
      <c r="AC162" s="399">
        <f t="shared" ca="1" si="107"/>
        <v>3.0008994875068262E-2</v>
      </c>
      <c r="AD162" s="399">
        <f t="shared" ca="1" si="107"/>
        <v>4.5677058030718067E-2</v>
      </c>
      <c r="AE162" s="399">
        <f t="shared" ca="1" si="107"/>
        <v>6.9426713876863555E-2</v>
      </c>
      <c r="AF162" s="399">
        <f t="shared" ca="1" si="107"/>
        <v>7.9303138190632769E-2</v>
      </c>
      <c r="AG162" s="21">
        <f t="shared" ca="1" si="110"/>
        <v>3.6724763458586476</v>
      </c>
    </row>
    <row r="163" spans="1:185">
      <c r="S163" s="26">
        <f t="shared" si="108"/>
        <v>75.001000000000005</v>
      </c>
      <c r="T163" s="399">
        <f t="shared" ca="1" si="109"/>
        <v>3.6631645215497821</v>
      </c>
      <c r="U163" s="399">
        <f t="shared" ca="1" si="107"/>
        <v>3.6463323851192522</v>
      </c>
      <c r="V163" s="399">
        <f t="shared" ca="1" si="107"/>
        <v>3.672560106809077</v>
      </c>
      <c r="W163" s="399">
        <f t="shared" ca="1" si="107"/>
        <v>3.5850419889356568</v>
      </c>
      <c r="X163" s="399">
        <f t="shared" ca="1" si="107"/>
        <v>3.0455442379435214</v>
      </c>
      <c r="Y163" s="399">
        <f t="shared" ca="1" si="107"/>
        <v>1.9352096254475735</v>
      </c>
      <c r="Z163" s="399">
        <f t="shared" ca="1" si="107"/>
        <v>1.0253576506599253</v>
      </c>
      <c r="AA163" s="399">
        <f t="shared" ca="1" si="107"/>
        <v>0.44860181396520948</v>
      </c>
      <c r="AB163" s="399">
        <f t="shared" ca="1" si="107"/>
        <v>0.15034236086159786</v>
      </c>
      <c r="AC163" s="399">
        <f t="shared" ca="1" si="107"/>
        <v>4.5677058030718004E-2</v>
      </c>
      <c r="AD163" s="399">
        <f t="shared" ca="1" si="107"/>
        <v>2.536550822123675E-2</v>
      </c>
      <c r="AE163" s="399">
        <f t="shared" ca="1" si="107"/>
        <v>2.9809160412951039E-2</v>
      </c>
      <c r="AF163" s="399">
        <f t="shared" ca="1" si="107"/>
        <v>3.3693009971752431E-2</v>
      </c>
      <c r="AG163" s="21">
        <f t="shared" ca="1" si="110"/>
        <v>3.672560106809077</v>
      </c>
    </row>
    <row r="164" spans="1:185">
      <c r="S164" s="26">
        <f t="shared" si="108"/>
        <v>82.501000000000005</v>
      </c>
      <c r="T164" s="399">
        <f t="shared" ca="1" si="109"/>
        <v>3.6811001330674786</v>
      </c>
      <c r="U164" s="399">
        <f t="shared" ca="1" si="107"/>
        <v>3.6725860304397799</v>
      </c>
      <c r="V164" s="399">
        <f t="shared" ca="1" si="107"/>
        <v>3.6516584784047046</v>
      </c>
      <c r="W164" s="399">
        <f t="shared" ca="1" si="107"/>
        <v>3.4833229720806611</v>
      </c>
      <c r="X164" s="399">
        <f t="shared" ca="1" si="107"/>
        <v>2.9104095565774015</v>
      </c>
      <c r="Y164" s="399">
        <f t="shared" ca="1" si="107"/>
        <v>1.86881690727058</v>
      </c>
      <c r="Z164" s="399">
        <f t="shared" ca="1" si="107"/>
        <v>1.040284220962169</v>
      </c>
      <c r="AA164" s="399">
        <f t="shared" ca="1" si="107"/>
        <v>0.51296759489827692</v>
      </c>
      <c r="AB164" s="399">
        <f t="shared" ca="1" si="107"/>
        <v>0.19990177853414937</v>
      </c>
      <c r="AC164" s="399">
        <f t="shared" ca="1" si="107"/>
        <v>6.9426713876863555E-2</v>
      </c>
      <c r="AD164" s="399">
        <f t="shared" ca="1" si="107"/>
        <v>2.9809160412951039E-2</v>
      </c>
      <c r="AE164" s="399">
        <f t="shared" ca="1" si="107"/>
        <v>2.3580404876750623E-2</v>
      </c>
      <c r="AF164" s="399">
        <f t="shared" ca="1" si="107"/>
        <v>2.4500885468778131E-2</v>
      </c>
      <c r="AG164" s="21">
        <f t="shared" ca="1" si="110"/>
        <v>3.6811001330674786</v>
      </c>
    </row>
    <row r="165" spans="1:185">
      <c r="S165" s="26">
        <f t="shared" si="108"/>
        <v>90.001000000000005</v>
      </c>
      <c r="T165" s="399">
        <f t="shared" ca="1" si="109"/>
        <v>3.6822580391609954</v>
      </c>
      <c r="U165" s="399">
        <f t="shared" ca="1" si="107"/>
        <v>3.6711006047759875</v>
      </c>
      <c r="V165" s="399">
        <f t="shared" ca="1" si="107"/>
        <v>3.6360748550372692</v>
      </c>
      <c r="W165" s="399">
        <f t="shared" ca="1" si="107"/>
        <v>3.4469896075944617</v>
      </c>
      <c r="X165" s="399">
        <f t="shared" ca="1" si="107"/>
        <v>2.8716739202482167</v>
      </c>
      <c r="Y165" s="399">
        <f t="shared" ca="1" si="107"/>
        <v>1.8707252241563255</v>
      </c>
      <c r="Z165" s="399">
        <f t="shared" ca="1" si="107"/>
        <v>1.0511027427686783</v>
      </c>
      <c r="AA165" s="399">
        <f t="shared" ca="1" si="107"/>
        <v>0.5331033494810381</v>
      </c>
      <c r="AB165" s="399">
        <f t="shared" ca="1" si="107"/>
        <v>0.2173373996619726</v>
      </c>
      <c r="AC165" s="399">
        <f t="shared" ca="1" si="107"/>
        <v>7.9303138190632769E-2</v>
      </c>
      <c r="AD165" s="399">
        <f t="shared" ca="1" si="107"/>
        <v>3.3693009971752431E-2</v>
      </c>
      <c r="AE165" s="399">
        <f t="shared" ca="1" si="107"/>
        <v>2.4500885468778131E-2</v>
      </c>
      <c r="AF165" s="399">
        <f t="shared" ca="1" si="107"/>
        <v>2.2052305604748652E-2</v>
      </c>
      <c r="AG165" s="133">
        <f t="shared" ca="1" si="110"/>
        <v>3.6822580391609954</v>
      </c>
    </row>
    <row r="166" spans="1:185">
      <c r="Q166" s="95"/>
      <c r="S166" s="95" t="s">
        <v>193</v>
      </c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3">
        <f ca="1">MAX(AG153:AG165)</f>
        <v>5.4257886990366897</v>
      </c>
      <c r="AH166" s="95" t="s">
        <v>194</v>
      </c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 t="s">
        <v>195</v>
      </c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 t="s">
        <v>196</v>
      </c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 t="s">
        <v>197</v>
      </c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 t="s">
        <v>198</v>
      </c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 t="s">
        <v>199</v>
      </c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</row>
    <row r="167" spans="1:185">
      <c r="A167" s="95"/>
      <c r="S167" s="126" t="s">
        <v>200</v>
      </c>
      <c r="T167" s="80">
        <f>T152</f>
        <v>1E-3</v>
      </c>
      <c r="U167" s="80">
        <f t="shared" ref="U167:AF167" si="111">U152</f>
        <v>7.5010000000000003</v>
      </c>
      <c r="V167" s="80">
        <f t="shared" si="111"/>
        <v>15.001000000000001</v>
      </c>
      <c r="W167" s="80">
        <f t="shared" si="111"/>
        <v>22.501000000000001</v>
      </c>
      <c r="X167" s="80">
        <f t="shared" si="111"/>
        <v>30.001000000000001</v>
      </c>
      <c r="Y167" s="80">
        <f t="shared" si="111"/>
        <v>37.501000000000005</v>
      </c>
      <c r="Z167" s="80">
        <f t="shared" si="111"/>
        <v>45.001000000000005</v>
      </c>
      <c r="AA167" s="80">
        <f t="shared" si="111"/>
        <v>52.501000000000005</v>
      </c>
      <c r="AB167" s="80">
        <f t="shared" si="111"/>
        <v>60.001000000000005</v>
      </c>
      <c r="AC167" s="80">
        <f t="shared" si="111"/>
        <v>67.501000000000005</v>
      </c>
      <c r="AD167" s="80">
        <f t="shared" si="111"/>
        <v>75.001000000000005</v>
      </c>
      <c r="AE167" s="80">
        <f t="shared" si="111"/>
        <v>82.501000000000005</v>
      </c>
      <c r="AF167" s="80">
        <f t="shared" si="111"/>
        <v>90.001000000000005</v>
      </c>
      <c r="AH167" s="126" t="s">
        <v>200</v>
      </c>
      <c r="AI167" s="80">
        <f>T167</f>
        <v>1E-3</v>
      </c>
      <c r="AJ167" s="80">
        <f t="shared" ref="AJ167:AU167" si="112">U167</f>
        <v>7.5010000000000003</v>
      </c>
      <c r="AK167" s="80">
        <f t="shared" si="112"/>
        <v>15.001000000000001</v>
      </c>
      <c r="AL167" s="80">
        <f t="shared" si="112"/>
        <v>22.501000000000001</v>
      </c>
      <c r="AM167" s="80">
        <f t="shared" si="112"/>
        <v>30.001000000000001</v>
      </c>
      <c r="AN167" s="80">
        <f t="shared" si="112"/>
        <v>37.501000000000005</v>
      </c>
      <c r="AO167" s="80">
        <f t="shared" si="112"/>
        <v>45.001000000000005</v>
      </c>
      <c r="AP167" s="80">
        <f t="shared" si="112"/>
        <v>52.501000000000005</v>
      </c>
      <c r="AQ167" s="80">
        <f t="shared" si="112"/>
        <v>60.001000000000005</v>
      </c>
      <c r="AR167" s="80">
        <f t="shared" si="112"/>
        <v>67.501000000000005</v>
      </c>
      <c r="AS167" s="80">
        <f t="shared" si="112"/>
        <v>75.001000000000005</v>
      </c>
      <c r="AT167" s="80">
        <f t="shared" si="112"/>
        <v>82.501000000000005</v>
      </c>
      <c r="AU167" s="80">
        <f t="shared" si="112"/>
        <v>90.001000000000005</v>
      </c>
      <c r="AW167" s="126" t="s">
        <v>200</v>
      </c>
      <c r="AX167" s="80">
        <f>AI167</f>
        <v>1E-3</v>
      </c>
      <c r="AY167" s="80">
        <f t="shared" ref="AY167:BJ167" si="113">AJ167</f>
        <v>7.5010000000000003</v>
      </c>
      <c r="AZ167" s="80">
        <f t="shared" si="113"/>
        <v>15.001000000000001</v>
      </c>
      <c r="BA167" s="80">
        <f t="shared" si="113"/>
        <v>22.501000000000001</v>
      </c>
      <c r="BB167" s="80">
        <f t="shared" si="113"/>
        <v>30.001000000000001</v>
      </c>
      <c r="BC167" s="80">
        <f t="shared" si="113"/>
        <v>37.501000000000005</v>
      </c>
      <c r="BD167" s="80">
        <f t="shared" si="113"/>
        <v>45.001000000000005</v>
      </c>
      <c r="BE167" s="80">
        <f t="shared" si="113"/>
        <v>52.501000000000005</v>
      </c>
      <c r="BF167" s="80">
        <f t="shared" si="113"/>
        <v>60.001000000000005</v>
      </c>
      <c r="BG167" s="80">
        <f t="shared" si="113"/>
        <v>67.501000000000005</v>
      </c>
      <c r="BH167" s="80">
        <f t="shared" si="113"/>
        <v>75.001000000000005</v>
      </c>
      <c r="BI167" s="80">
        <f t="shared" si="113"/>
        <v>82.501000000000005</v>
      </c>
      <c r="BJ167" s="80">
        <f t="shared" si="113"/>
        <v>90.001000000000005</v>
      </c>
      <c r="BL167" s="126" t="s">
        <v>200</v>
      </c>
      <c r="BM167" s="80">
        <f>AX167</f>
        <v>1E-3</v>
      </c>
      <c r="BN167" s="80">
        <f t="shared" ref="BN167:BY167" si="114">AY167</f>
        <v>7.5010000000000003</v>
      </c>
      <c r="BO167" s="80">
        <f t="shared" si="114"/>
        <v>15.001000000000001</v>
      </c>
      <c r="BP167" s="80">
        <f t="shared" si="114"/>
        <v>22.501000000000001</v>
      </c>
      <c r="BQ167" s="80">
        <f t="shared" si="114"/>
        <v>30.001000000000001</v>
      </c>
      <c r="BR167" s="80">
        <f t="shared" si="114"/>
        <v>37.501000000000005</v>
      </c>
      <c r="BS167" s="80">
        <f t="shared" si="114"/>
        <v>45.001000000000005</v>
      </c>
      <c r="BT167" s="80">
        <f t="shared" si="114"/>
        <v>52.501000000000005</v>
      </c>
      <c r="BU167" s="80">
        <f t="shared" si="114"/>
        <v>60.001000000000005</v>
      </c>
      <c r="BV167" s="80">
        <f t="shared" si="114"/>
        <v>67.501000000000005</v>
      </c>
      <c r="BW167" s="80">
        <f t="shared" si="114"/>
        <v>75.001000000000005</v>
      </c>
      <c r="BX167" s="80">
        <f t="shared" si="114"/>
        <v>82.501000000000005</v>
      </c>
      <c r="BY167" s="80">
        <f t="shared" si="114"/>
        <v>90.001000000000005</v>
      </c>
      <c r="CA167" s="126" t="s">
        <v>200</v>
      </c>
      <c r="CB167" s="80">
        <f>BM167</f>
        <v>1E-3</v>
      </c>
      <c r="CC167" s="80">
        <f t="shared" ref="CC167:CN167" si="115">BN167</f>
        <v>7.5010000000000003</v>
      </c>
      <c r="CD167" s="80">
        <f t="shared" si="115"/>
        <v>15.001000000000001</v>
      </c>
      <c r="CE167" s="80">
        <f t="shared" si="115"/>
        <v>22.501000000000001</v>
      </c>
      <c r="CF167" s="80">
        <f t="shared" si="115"/>
        <v>30.001000000000001</v>
      </c>
      <c r="CG167" s="80">
        <f t="shared" si="115"/>
        <v>37.501000000000005</v>
      </c>
      <c r="CH167" s="80">
        <f t="shared" si="115"/>
        <v>45.001000000000005</v>
      </c>
      <c r="CI167" s="80">
        <f t="shared" si="115"/>
        <v>52.501000000000005</v>
      </c>
      <c r="CJ167" s="80">
        <f t="shared" si="115"/>
        <v>60.001000000000005</v>
      </c>
      <c r="CK167" s="80">
        <f t="shared" si="115"/>
        <v>67.501000000000005</v>
      </c>
      <c r="CL167" s="80">
        <f t="shared" si="115"/>
        <v>75.001000000000005</v>
      </c>
      <c r="CM167" s="80">
        <f t="shared" si="115"/>
        <v>82.501000000000005</v>
      </c>
      <c r="CN167" s="80">
        <f t="shared" si="115"/>
        <v>90.001000000000005</v>
      </c>
      <c r="CP167" s="126" t="s">
        <v>200</v>
      </c>
      <c r="CQ167" s="80">
        <f>CB167</f>
        <v>1E-3</v>
      </c>
      <c r="CR167" s="80">
        <f t="shared" ref="CR167:DC167" si="116">CC167</f>
        <v>7.5010000000000003</v>
      </c>
      <c r="CS167" s="80">
        <f t="shared" si="116"/>
        <v>15.001000000000001</v>
      </c>
      <c r="CT167" s="80">
        <f t="shared" si="116"/>
        <v>22.501000000000001</v>
      </c>
      <c r="CU167" s="80">
        <f t="shared" si="116"/>
        <v>30.001000000000001</v>
      </c>
      <c r="CV167" s="80">
        <f t="shared" si="116"/>
        <v>37.501000000000005</v>
      </c>
      <c r="CW167" s="80">
        <f t="shared" si="116"/>
        <v>45.001000000000005</v>
      </c>
      <c r="CX167" s="80">
        <f t="shared" si="116"/>
        <v>52.501000000000005</v>
      </c>
      <c r="CY167" s="80">
        <f t="shared" si="116"/>
        <v>60.001000000000005</v>
      </c>
      <c r="CZ167" s="80">
        <f t="shared" si="116"/>
        <v>67.501000000000005</v>
      </c>
      <c r="DA167" s="80">
        <f t="shared" si="116"/>
        <v>75.001000000000005</v>
      </c>
      <c r="DB167" s="80">
        <f t="shared" si="116"/>
        <v>82.501000000000005</v>
      </c>
      <c r="DC167" s="80">
        <f t="shared" si="116"/>
        <v>90.001000000000005</v>
      </c>
      <c r="DE167" s="126" t="s">
        <v>200</v>
      </c>
      <c r="DF167" s="80">
        <f>CQ167</f>
        <v>1E-3</v>
      </c>
      <c r="DG167" s="80">
        <f t="shared" ref="DG167:DR167" si="117">CR167</f>
        <v>7.5010000000000003</v>
      </c>
      <c r="DH167" s="80">
        <f t="shared" si="117"/>
        <v>15.001000000000001</v>
      </c>
      <c r="DI167" s="80">
        <f t="shared" si="117"/>
        <v>22.501000000000001</v>
      </c>
      <c r="DJ167" s="80">
        <f t="shared" si="117"/>
        <v>30.001000000000001</v>
      </c>
      <c r="DK167" s="80">
        <f t="shared" si="117"/>
        <v>37.501000000000005</v>
      </c>
      <c r="DL167" s="80">
        <f t="shared" si="117"/>
        <v>45.001000000000005</v>
      </c>
      <c r="DM167" s="80">
        <f t="shared" si="117"/>
        <v>52.501000000000005</v>
      </c>
      <c r="DN167" s="80">
        <f t="shared" si="117"/>
        <v>60.001000000000005</v>
      </c>
      <c r="DO167" s="80">
        <f t="shared" si="117"/>
        <v>67.501000000000005</v>
      </c>
      <c r="DP167" s="80">
        <f t="shared" si="117"/>
        <v>75.001000000000005</v>
      </c>
      <c r="DQ167" s="80">
        <f t="shared" si="117"/>
        <v>82.501000000000005</v>
      </c>
      <c r="DR167" s="80">
        <f t="shared" si="117"/>
        <v>90.001000000000005</v>
      </c>
    </row>
    <row r="168" spans="1:185">
      <c r="S168" s="80">
        <f>S153</f>
        <v>1E-3</v>
      </c>
      <c r="T168" s="253">
        <f ca="1">(ABS(T213*$G$5)+ABS($H$5*T228)+ABS($I$5*T243))*T333^2/2</f>
        <v>5.4257886582848789</v>
      </c>
      <c r="U168" s="253">
        <f t="shared" ref="U168:AF168" ca="1" si="118">(ABS(U213*$G$5)+ABS($H$5*U228)+ABS($I$5*U243))*U333^2/2</f>
        <v>7.828974593325275E-3</v>
      </c>
      <c r="V168" s="253">
        <f t="shared" ca="1" si="118"/>
        <v>2.2979811536610731E-2</v>
      </c>
      <c r="W168" s="253">
        <f t="shared" ca="1" si="118"/>
        <v>0.10926464753897105</v>
      </c>
      <c r="X168" s="253">
        <f t="shared" ca="1" si="118"/>
        <v>0.37185856070737289</v>
      </c>
      <c r="Y168" s="253">
        <f t="shared" ca="1" si="118"/>
        <v>0.95050953972614383</v>
      </c>
      <c r="Z168" s="253">
        <f t="shared" ca="1" si="118"/>
        <v>1.8420421959922695</v>
      </c>
      <c r="AA168" s="253">
        <f t="shared" ca="1" si="118"/>
        <v>2.7339907734208095</v>
      </c>
      <c r="AB168" s="253">
        <f t="shared" ca="1" si="118"/>
        <v>3.3133885346935883</v>
      </c>
      <c r="AC168" s="253">
        <f t="shared" ca="1" si="118"/>
        <v>3.5765082800229027</v>
      </c>
      <c r="AD168" s="253">
        <f t="shared" ca="1" si="118"/>
        <v>3.6631645215497834</v>
      </c>
      <c r="AE168" s="253">
        <f t="shared" ca="1" si="118"/>
        <v>3.6811001330674773</v>
      </c>
      <c r="AF168" s="253">
        <f t="shared" ca="1" si="118"/>
        <v>3.6822580391609954</v>
      </c>
      <c r="AH168" s="80">
        <f>S168</f>
        <v>1E-3</v>
      </c>
      <c r="AI168" s="254">
        <f ca="1">(ABS(AI213*$G$6)+ABS($H$6*AI228)+ABS($I$6*AI243))*AI333^2/2</f>
        <v>5.4257886990366897</v>
      </c>
      <c r="AJ168" s="254">
        <f t="shared" ref="AJ168:AU168" ca="1" si="119">(ABS(AJ213*$G$6)+ABS($H$6*AJ228)+ABS($I$6*AJ243))*AJ333^2/2</f>
        <v>7.828974593325275E-3</v>
      </c>
      <c r="AK168" s="254">
        <f t="shared" ca="1" si="119"/>
        <v>2.2979811536610731E-2</v>
      </c>
      <c r="AL168" s="254">
        <f t="shared" ca="1" si="119"/>
        <v>0.10926464753897105</v>
      </c>
      <c r="AM168" s="254">
        <f t="shared" ca="1" si="119"/>
        <v>0.37185856070737289</v>
      </c>
      <c r="AN168" s="254">
        <f t="shared" ca="1" si="119"/>
        <v>0.95050953972614383</v>
      </c>
      <c r="AO168" s="254">
        <f t="shared" ca="1" si="119"/>
        <v>1.8420421959922695</v>
      </c>
      <c r="AP168" s="254">
        <f t="shared" ca="1" si="119"/>
        <v>2.7339907734208095</v>
      </c>
      <c r="AQ168" s="254">
        <f t="shared" ca="1" si="119"/>
        <v>3.3133885346935883</v>
      </c>
      <c r="AR168" s="254">
        <f t="shared" ca="1" si="119"/>
        <v>3.5765082800229027</v>
      </c>
      <c r="AS168" s="254">
        <f t="shared" ca="1" si="119"/>
        <v>3.6631645215497834</v>
      </c>
      <c r="AT168" s="254">
        <f t="shared" ca="1" si="119"/>
        <v>3.6811001330674773</v>
      </c>
      <c r="AU168" s="254">
        <f t="shared" ca="1" si="119"/>
        <v>3.6822580391609954</v>
      </c>
      <c r="AW168" s="80">
        <f>AH168</f>
        <v>1E-3</v>
      </c>
      <c r="AX168" s="254">
        <f ca="1">(ABS(AX213*$G$7)+ABS($H$7*AX228)+ABS($I$7*AX243))*AX333^2/2</f>
        <v>1.266585926054582E-3</v>
      </c>
      <c r="AY168" s="254">
        <f t="shared" ref="AY168:BJ168" ca="1" si="120">(ABS(AY213*$G$7)+ABS($H$7*AY228)+ABS($I$7*AY243))*AY333^2/2</f>
        <v>1.8260747909946203E-3</v>
      </c>
      <c r="AZ168" s="254">
        <f t="shared" ca="1" si="120"/>
        <v>1.0687949332220162E-2</v>
      </c>
      <c r="BA168" s="254">
        <f t="shared" ca="1" si="120"/>
        <v>5.3331669809596957E-2</v>
      </c>
      <c r="BB168" s="254">
        <f t="shared" ca="1" si="120"/>
        <v>0.18160434359903965</v>
      </c>
      <c r="BC168" s="254">
        <f t="shared" ca="1" si="120"/>
        <v>0.46635868649131274</v>
      </c>
      <c r="BD168" s="254">
        <f t="shared" ca="1" si="120"/>
        <v>0.91659010247419692</v>
      </c>
      <c r="BE168" s="254">
        <f t="shared" ca="1" si="120"/>
        <v>1.833070194628865</v>
      </c>
      <c r="BF168" s="254">
        <f t="shared" ca="1" si="120"/>
        <v>2.8397412546138199</v>
      </c>
      <c r="BG168" s="254">
        <f t="shared" ca="1" si="120"/>
        <v>3.429535586668202</v>
      </c>
      <c r="BH168" s="254">
        <f t="shared" ca="1" si="120"/>
        <v>3.6293779585353265</v>
      </c>
      <c r="BI168" s="254">
        <f t="shared" ca="1" si="120"/>
        <v>3.6696195801815357</v>
      </c>
      <c r="BJ168" s="254">
        <f t="shared" ca="1" si="120"/>
        <v>3.6725924590568524</v>
      </c>
      <c r="BL168" s="80">
        <f>AW168</f>
        <v>1E-3</v>
      </c>
      <c r="BM168" s="254">
        <f ca="1">(ABS(BM213*$G$8)+ABS($H$8*BM228)+ABS($I$8*BM243))*BM333^2/2</f>
        <v>1.2665857469511801E-3</v>
      </c>
      <c r="BN168" s="254">
        <f t="shared" ref="BN168:BY168" ca="1" si="121">(ABS(BN213*$G$8)+ABS($H$8*BN228)+ABS($I$8*BN243))*BN333^2/2</f>
        <v>1.7958201189303749E-3</v>
      </c>
      <c r="BO168" s="254">
        <f t="shared" ca="1" si="121"/>
        <v>1.0023100079774345E-2</v>
      </c>
      <c r="BP168" s="254">
        <f t="shared" ca="1" si="121"/>
        <v>4.6693314832211251E-2</v>
      </c>
      <c r="BQ168" s="254">
        <f t="shared" ca="1" si="121"/>
        <v>0.14783920155920416</v>
      </c>
      <c r="BR168" s="254">
        <f t="shared" ca="1" si="121"/>
        <v>0.36178460965203757</v>
      </c>
      <c r="BS168" s="254">
        <f t="shared" ca="1" si="121"/>
        <v>0.73426964796115912</v>
      </c>
      <c r="BT168" s="254">
        <f t="shared" ca="1" si="121"/>
        <v>1.2779271944685004</v>
      </c>
      <c r="BU168" s="254">
        <f t="shared" ca="1" si="121"/>
        <v>1.9420494700789743</v>
      </c>
      <c r="BV168" s="254">
        <f t="shared" ca="1" si="121"/>
        <v>2.6168676470958192</v>
      </c>
      <c r="BW168" s="254">
        <f t="shared" ca="1" si="121"/>
        <v>3.1804310794269295</v>
      </c>
      <c r="BX168" s="254">
        <f t="shared" ca="1" si="121"/>
        <v>3.5457197685605824</v>
      </c>
      <c r="BY168" s="254">
        <f t="shared" ca="1" si="121"/>
        <v>3.6710872319730163</v>
      </c>
      <c r="CA168" s="80">
        <f>BL168</f>
        <v>1E-3</v>
      </c>
      <c r="CB168" s="254">
        <f ca="1">(ABS(CB213*$G$9)+ABS($H$9*CB228)+ABS($I$9*CB243))*CB333^2/2</f>
        <v>1.5058920663591989E-3</v>
      </c>
      <c r="CC168" s="254">
        <f t="shared" ref="CC168:CN168" ca="1" si="122">(ABS(CC213*$G$9)+ABS($H$9*CC228)+ABS($I$9*CC243))*CC333^2/2</f>
        <v>7.5947459318228383E-2</v>
      </c>
      <c r="CD168" s="254">
        <f t="shared" ca="1" si="122"/>
        <v>9.9301529049597589E-2</v>
      </c>
      <c r="CE168" s="254">
        <f t="shared" ca="1" si="122"/>
        <v>0.26638282958027543</v>
      </c>
      <c r="CF168" s="254">
        <f t="shared" ca="1" si="122"/>
        <v>0.63892620583348758</v>
      </c>
      <c r="CG168" s="254">
        <f t="shared" ca="1" si="122"/>
        <v>1.2347603863936487</v>
      </c>
      <c r="CH168" s="254">
        <f t="shared" ca="1" si="122"/>
        <v>1.8368137003967497</v>
      </c>
      <c r="CI168" s="254">
        <f t="shared" ca="1" si="122"/>
        <v>2.0854285485208344</v>
      </c>
      <c r="CJ168" s="254">
        <f t="shared" ca="1" si="122"/>
        <v>1.8325095022184197</v>
      </c>
      <c r="CK168" s="254">
        <f t="shared" ca="1" si="122"/>
        <v>1.217552581935391</v>
      </c>
      <c r="CL168" s="254">
        <f t="shared" ca="1" si="122"/>
        <v>0.55611681764368803</v>
      </c>
      <c r="CM168" s="254">
        <f t="shared" ca="1" si="122"/>
        <v>0.13216587927992957</v>
      </c>
      <c r="CN168" s="254">
        <f t="shared" ca="1" si="122"/>
        <v>1.5065051972868316E-3</v>
      </c>
      <c r="CP168" s="80">
        <f>CA168</f>
        <v>1E-3</v>
      </c>
      <c r="CQ168" s="254">
        <f ca="1">(ABS(CQ213*$G$10)+ABS($H$10*CQ228)+ABS($I$10*CQ243))*CQ333^2/2</f>
        <v>1.5058920663591989E-3</v>
      </c>
      <c r="CR168" s="254">
        <f t="shared" ref="CR168:DC168" ca="1" si="123">(ABS(CR213*$G$10)+ABS($H$10*CR228)+ABS($I$10*CR243))*CR333^2/2</f>
        <v>7.5947459318228383E-2</v>
      </c>
      <c r="CS168" s="254">
        <f t="shared" ca="1" si="123"/>
        <v>9.9301529049597589E-2</v>
      </c>
      <c r="CT168" s="254">
        <f t="shared" ca="1" si="123"/>
        <v>0.26638282958027543</v>
      </c>
      <c r="CU168" s="254">
        <f t="shared" ca="1" si="123"/>
        <v>0.63892620583348758</v>
      </c>
      <c r="CV168" s="254">
        <f t="shared" ca="1" si="123"/>
        <v>1.2347603863936487</v>
      </c>
      <c r="CW168" s="254">
        <f t="shared" ca="1" si="123"/>
        <v>1.8368137003967497</v>
      </c>
      <c r="CX168" s="254">
        <f t="shared" ca="1" si="123"/>
        <v>2.0854285485208344</v>
      </c>
      <c r="CY168" s="254">
        <f t="shared" ca="1" si="123"/>
        <v>1.8325095022184197</v>
      </c>
      <c r="CZ168" s="254">
        <f t="shared" ca="1" si="123"/>
        <v>1.217552581935391</v>
      </c>
      <c r="DA168" s="254">
        <f t="shared" ca="1" si="123"/>
        <v>0.55611681764368803</v>
      </c>
      <c r="DB168" s="254">
        <f t="shared" ca="1" si="123"/>
        <v>0.13216587927992957</v>
      </c>
      <c r="DC168" s="254">
        <f t="shared" ca="1" si="123"/>
        <v>1.5065051972868316E-3</v>
      </c>
      <c r="DE168" s="80">
        <f>CP168</f>
        <v>1E-3</v>
      </c>
      <c r="DF168" s="254">
        <f ca="1">(ABS(DF213*$G$11)+ABS($H$11*DF228)+ABS($I$11*DF243))*DF333^2/2</f>
        <v>1.3289846179417998E-3</v>
      </c>
      <c r="DG168" s="254">
        <f t="shared" ref="DG168:DR168" ca="1" si="124">(ABS(DG213*$G$11)+ABS($H$11*DG228)+ABS($I$11*DG243))*DG333^2/2</f>
        <v>1.8390932460104854E-3</v>
      </c>
      <c r="DH168" s="254">
        <f t="shared" ca="1" si="124"/>
        <v>1.080216565510414E-2</v>
      </c>
      <c r="DI168" s="254">
        <f t="shared" ca="1" si="124"/>
        <v>5.4625219821489691E-2</v>
      </c>
      <c r="DJ168" s="254">
        <f t="shared" ca="1" si="124"/>
        <v>0.19036993554660089</v>
      </c>
      <c r="DK168" s="254">
        <f t="shared" ca="1" si="124"/>
        <v>0.50491270896283058</v>
      </c>
      <c r="DL168" s="254">
        <f t="shared" ca="1" si="124"/>
        <v>1.0183891015516957</v>
      </c>
      <c r="DM168" s="254">
        <f t="shared" ca="1" si="124"/>
        <v>1.795961307662961</v>
      </c>
      <c r="DN168" s="254">
        <f t="shared" ca="1" si="124"/>
        <v>2.02817654911432</v>
      </c>
      <c r="DO168" s="254">
        <f t="shared" ca="1" si="124"/>
        <v>1.4584366117708505</v>
      </c>
      <c r="DP168" s="254">
        <f t="shared" ca="1" si="124"/>
        <v>0.64857486851937807</v>
      </c>
      <c r="DQ168" s="254">
        <f t="shared" ca="1" si="124"/>
        <v>0.14024045980841116</v>
      </c>
      <c r="DR168" s="254">
        <f t="shared" ca="1" si="124"/>
        <v>1.5077418325564339E-3</v>
      </c>
    </row>
    <row r="169" spans="1:185">
      <c r="S169" s="80">
        <f t="shared" ref="S169:S180" si="125">S154</f>
        <v>7.5010000000000003</v>
      </c>
      <c r="T169" s="253">
        <f t="shared" ref="T169:AF180" ca="1" si="126">(ABS(T214*$G$5)+ABS($H$5*T229)+ABS($I$5*T244))*T334^2/2</f>
        <v>7.8289745933252802E-3</v>
      </c>
      <c r="U169" s="253">
        <f t="shared" ca="1" si="126"/>
        <v>1.9705357260164694E-3</v>
      </c>
      <c r="V169" s="253">
        <f t="shared" ca="1" si="126"/>
        <v>9.2561007583848182E-3</v>
      </c>
      <c r="W169" s="253">
        <f t="shared" ca="1" si="126"/>
        <v>6.8176551374405495E-2</v>
      </c>
      <c r="X169" s="253">
        <f t="shared" ca="1" si="126"/>
        <v>0.27807954922151434</v>
      </c>
      <c r="Y169" s="253">
        <f t="shared" ca="1" si="126"/>
        <v>0.78065410047074035</v>
      </c>
      <c r="Z169" s="253">
        <f t="shared" ca="1" si="126"/>
        <v>1.6083592652745904</v>
      </c>
      <c r="AA169" s="253">
        <f t="shared" ca="1" si="126"/>
        <v>2.4926700210060626</v>
      </c>
      <c r="AB169" s="253">
        <f t="shared" ca="1" si="126"/>
        <v>3.1062294160276651</v>
      </c>
      <c r="AC169" s="253">
        <f t="shared" ca="1" si="126"/>
        <v>3.4068430487967105</v>
      </c>
      <c r="AD169" s="253">
        <f t="shared" ca="1" si="126"/>
        <v>3.5192273366619387</v>
      </c>
      <c r="AE169" s="253">
        <f t="shared" ca="1" si="126"/>
        <v>3.5510492515136787</v>
      </c>
      <c r="AF169" s="253">
        <f t="shared" ca="1" si="126"/>
        <v>3.5565280154440528</v>
      </c>
      <c r="AH169" s="80">
        <f t="shared" ref="AH169:AH180" si="127">S169</f>
        <v>7.5010000000000003</v>
      </c>
      <c r="AI169" s="254">
        <f t="shared" ref="AI169:AU180" ca="1" si="128">(ABS(AI214*$G$6)+ABS($H$6*AI229)+ABS($I$6*AI244))*AI334^2/2</f>
        <v>7.8289745933252802E-3</v>
      </c>
      <c r="AJ169" s="254">
        <f t="shared" ca="1" si="128"/>
        <v>1.9705357260164694E-3</v>
      </c>
      <c r="AK169" s="254">
        <f t="shared" ca="1" si="128"/>
        <v>9.2561007583848182E-3</v>
      </c>
      <c r="AL169" s="254">
        <f t="shared" ca="1" si="128"/>
        <v>6.8176551374405495E-2</v>
      </c>
      <c r="AM169" s="254">
        <f t="shared" ca="1" si="128"/>
        <v>0.27807954922151434</v>
      </c>
      <c r="AN169" s="254">
        <f t="shared" ca="1" si="128"/>
        <v>0.78065410047074035</v>
      </c>
      <c r="AO169" s="254">
        <f t="shared" ca="1" si="128"/>
        <v>1.6083592652745904</v>
      </c>
      <c r="AP169" s="254">
        <f t="shared" ca="1" si="128"/>
        <v>2.4926700210060626</v>
      </c>
      <c r="AQ169" s="254">
        <f t="shared" ca="1" si="128"/>
        <v>3.1062294160276651</v>
      </c>
      <c r="AR169" s="254">
        <f t="shared" ca="1" si="128"/>
        <v>3.4068430487967105</v>
      </c>
      <c r="AS169" s="254">
        <f t="shared" ca="1" si="128"/>
        <v>3.5192273366619387</v>
      </c>
      <c r="AT169" s="254">
        <f t="shared" ca="1" si="128"/>
        <v>3.5510492515136787</v>
      </c>
      <c r="AU169" s="254">
        <f t="shared" ca="1" si="128"/>
        <v>3.5565280154440528</v>
      </c>
      <c r="AW169" s="80">
        <f t="shared" ref="AW169:AW180" si="129">AH169</f>
        <v>7.5010000000000003</v>
      </c>
      <c r="AX169" s="254">
        <f t="shared" ref="AX169:BJ180" ca="1" si="130">(ABS(AX214*$G$7)+ABS($H$7*AX229)+ABS($I$7*AX244))*AX334^2/2</f>
        <v>1.8260747909946207E-3</v>
      </c>
      <c r="AY169" s="254">
        <f t="shared" ca="1" si="130"/>
        <v>1.2904537189314224E-3</v>
      </c>
      <c r="AZ169" s="254">
        <f t="shared" ca="1" si="130"/>
        <v>6.7563465127695819E-3</v>
      </c>
      <c r="BA169" s="254">
        <f t="shared" ca="1" si="130"/>
        <v>4.3758971219664017E-2</v>
      </c>
      <c r="BB169" s="254">
        <f t="shared" ca="1" si="130"/>
        <v>0.16583059531506042</v>
      </c>
      <c r="BC169" s="254">
        <f t="shared" ca="1" si="130"/>
        <v>0.45002841067676613</v>
      </c>
      <c r="BD169" s="254">
        <f t="shared" ca="1" si="130"/>
        <v>0.91582454807873259</v>
      </c>
      <c r="BE169" s="254">
        <f t="shared" ca="1" si="130"/>
        <v>1.8297376917644192</v>
      </c>
      <c r="BF169" s="254">
        <f t="shared" ca="1" si="130"/>
        <v>2.8776093207432067</v>
      </c>
      <c r="BG169" s="254">
        <f t="shared" ca="1" si="130"/>
        <v>3.466576012769115</v>
      </c>
      <c r="BH169" s="254">
        <f t="shared" ca="1" si="130"/>
        <v>3.6463323851192522</v>
      </c>
      <c r="BI169" s="254">
        <f t="shared" ca="1" si="130"/>
        <v>3.6725860304397799</v>
      </c>
      <c r="BJ169" s="254">
        <f t="shared" ca="1" si="130"/>
        <v>3.6711006047759875</v>
      </c>
      <c r="BL169" s="80">
        <f t="shared" ref="BL169:BL180" si="131">AW169</f>
        <v>7.5010000000000003</v>
      </c>
      <c r="BM169" s="254">
        <f t="shared" ref="BM169:BY180" ca="1" si="132">(ABS(BM214*$G$8)+ABS($H$8*BM229)+ABS($I$8*BM244))*BM334^2/2</f>
        <v>1.7958201189303752E-3</v>
      </c>
      <c r="BN169" s="254">
        <f t="shared" ca="1" si="132"/>
        <v>1.2467675552546651E-3</v>
      </c>
      <c r="BO169" s="254">
        <f t="shared" ca="1" si="132"/>
        <v>6.2078015121401079E-3</v>
      </c>
      <c r="BP169" s="254">
        <f t="shared" ca="1" si="132"/>
        <v>3.735906164100769E-2</v>
      </c>
      <c r="BQ169" s="254">
        <f t="shared" ca="1" si="132"/>
        <v>0.13070154784061183</v>
      </c>
      <c r="BR169" s="254">
        <f t="shared" ca="1" si="132"/>
        <v>0.33458122312122612</v>
      </c>
      <c r="BS169" s="254">
        <f t="shared" ca="1" si="132"/>
        <v>0.69468103876448117</v>
      </c>
      <c r="BT169" s="254">
        <f t="shared" ca="1" si="132"/>
        <v>1.2233557521415526</v>
      </c>
      <c r="BU169" s="254">
        <f t="shared" ca="1" si="132"/>
        <v>1.8698661592649406</v>
      </c>
      <c r="BV169" s="254">
        <f t="shared" ca="1" si="132"/>
        <v>2.5258162781256246</v>
      </c>
      <c r="BW169" s="254">
        <f t="shared" ca="1" si="132"/>
        <v>3.0723521032475274</v>
      </c>
      <c r="BX169" s="254">
        <f t="shared" ca="1" si="132"/>
        <v>3.4258974636494219</v>
      </c>
      <c r="BY169" s="254">
        <f t="shared" ca="1" si="132"/>
        <v>3.5471024530187658</v>
      </c>
      <c r="CA169" s="80">
        <f t="shared" ref="CA169:CA180" si="133">BL169</f>
        <v>7.5010000000000003</v>
      </c>
      <c r="CB169" s="254">
        <f t="shared" ref="CB169:CN180" ca="1" si="134">(ABS(CB214*$G$9)+ABS($H$9*CB229)+ABS($I$9*CB244))*CB334^2/2</f>
        <v>7.5947459318228383E-2</v>
      </c>
      <c r="CC169" s="254">
        <f t="shared" ca="1" si="134"/>
        <v>1.1887620119880409E-2</v>
      </c>
      <c r="CD169" s="254">
        <f t="shared" ca="1" si="134"/>
        <v>2.6238598998976299E-2</v>
      </c>
      <c r="CE169" s="254">
        <f t="shared" ca="1" si="134"/>
        <v>0.14923276879774827</v>
      </c>
      <c r="CF169" s="254">
        <f t="shared" ca="1" si="134"/>
        <v>0.47970344466855358</v>
      </c>
      <c r="CG169" s="254">
        <f t="shared" ca="1" si="134"/>
        <v>1.0752671591361849</v>
      </c>
      <c r="CH169" s="254">
        <f t="shared" ca="1" si="134"/>
        <v>1.7534811867891917</v>
      </c>
      <c r="CI169" s="254">
        <f t="shared" ca="1" si="134"/>
        <v>2.1197693152886901</v>
      </c>
      <c r="CJ169" s="254">
        <f t="shared" ca="1" si="134"/>
        <v>1.9649321641388837</v>
      </c>
      <c r="CK169" s="254">
        <f t="shared" ca="1" si="134"/>
        <v>1.3991231313178674</v>
      </c>
      <c r="CL169" s="254">
        <f t="shared" ca="1" si="134"/>
        <v>0.73261382249093288</v>
      </c>
      <c r="CM169" s="254">
        <f t="shared" ca="1" si="134"/>
        <v>0.27824968862413096</v>
      </c>
      <c r="CN169" s="254">
        <f t="shared" ca="1" si="134"/>
        <v>0.13243698105675272</v>
      </c>
      <c r="CP169" s="80">
        <f t="shared" ref="CP169:CP180" si="135">CA169</f>
        <v>7.5010000000000003</v>
      </c>
      <c r="CQ169" s="254">
        <f t="shared" ref="CQ169:DC180" ca="1" si="136">(ABS(CQ214*$G$10)+ABS($H$10*CQ229)+ABS($I$10*CQ244))*CQ334^2/2</f>
        <v>7.5947459318228383E-2</v>
      </c>
      <c r="CR169" s="254">
        <f t="shared" ca="1" si="136"/>
        <v>1.1887620119880409E-2</v>
      </c>
      <c r="CS169" s="254">
        <f t="shared" ca="1" si="136"/>
        <v>2.6238598998976299E-2</v>
      </c>
      <c r="CT169" s="254">
        <f t="shared" ca="1" si="136"/>
        <v>0.14923276879774827</v>
      </c>
      <c r="CU169" s="254">
        <f t="shared" ca="1" si="136"/>
        <v>0.47970344466855358</v>
      </c>
      <c r="CV169" s="254">
        <f t="shared" ca="1" si="136"/>
        <v>1.0752671591361849</v>
      </c>
      <c r="CW169" s="254">
        <f t="shared" ca="1" si="136"/>
        <v>1.7534811867891917</v>
      </c>
      <c r="CX169" s="254">
        <f t="shared" ca="1" si="136"/>
        <v>2.1197693152886901</v>
      </c>
      <c r="CY169" s="254">
        <f t="shared" ca="1" si="136"/>
        <v>1.9649321641388837</v>
      </c>
      <c r="CZ169" s="254">
        <f t="shared" ca="1" si="136"/>
        <v>1.3991231313178674</v>
      </c>
      <c r="DA169" s="254">
        <f t="shared" ca="1" si="136"/>
        <v>0.73261382249093288</v>
      </c>
      <c r="DB169" s="254">
        <f t="shared" ca="1" si="136"/>
        <v>0.27824968862413096</v>
      </c>
      <c r="DC169" s="254">
        <f t="shared" ca="1" si="136"/>
        <v>0.13243698105675272</v>
      </c>
      <c r="DE169" s="80">
        <f t="shared" ref="DE169:DE180" si="137">CP169</f>
        <v>7.5010000000000003</v>
      </c>
      <c r="DF169" s="254">
        <f t="shared" ref="DF169:DR180" ca="1" si="138">(ABS(DF214*$G$11)+ABS($H$11*DF229)+ABS($I$11*DF244))*DF334^2/2</f>
        <v>1.8390932460104858E-3</v>
      </c>
      <c r="DG169" s="254">
        <f t="shared" ca="1" si="138"/>
        <v>1.2936994935415851E-3</v>
      </c>
      <c r="DH169" s="254">
        <f t="shared" ca="1" si="138"/>
        <v>6.7921190159958801E-3</v>
      </c>
      <c r="DI169" s="254">
        <f t="shared" ca="1" si="138"/>
        <v>4.4523883761210921E-2</v>
      </c>
      <c r="DJ169" s="254">
        <f t="shared" ca="1" si="138"/>
        <v>0.17254718701443064</v>
      </c>
      <c r="DK169" s="254">
        <f t="shared" ca="1" si="138"/>
        <v>0.48396207194131213</v>
      </c>
      <c r="DL169" s="254">
        <f t="shared" ca="1" si="138"/>
        <v>1.0155025156117479</v>
      </c>
      <c r="DM169" s="254">
        <f t="shared" ca="1" si="138"/>
        <v>1.8302565574224114</v>
      </c>
      <c r="DN169" s="254">
        <f t="shared" ca="1" si="138"/>
        <v>2.1639637631995914</v>
      </c>
      <c r="DO169" s="254">
        <f t="shared" ca="1" si="138"/>
        <v>1.6654251146011501</v>
      </c>
      <c r="DP169" s="254">
        <f t="shared" ca="1" si="138"/>
        <v>0.86373674783966503</v>
      </c>
      <c r="DQ169" s="254">
        <f t="shared" ca="1" si="138"/>
        <v>0.30743277644839806</v>
      </c>
      <c r="DR169" s="254">
        <f t="shared" ca="1" si="138"/>
        <v>0.14023753093743624</v>
      </c>
    </row>
    <row r="170" spans="1:185">
      <c r="S170" s="80">
        <f t="shared" si="125"/>
        <v>15.001000000000001</v>
      </c>
      <c r="T170" s="253">
        <f t="shared" ca="1" si="126"/>
        <v>2.2979811536610731E-2</v>
      </c>
      <c r="U170" s="253">
        <f t="shared" ca="1" si="126"/>
        <v>9.2561007583848044E-3</v>
      </c>
      <c r="V170" s="253">
        <f t="shared" ca="1" si="126"/>
        <v>1.3135517052103377E-3</v>
      </c>
      <c r="W170" s="253">
        <f t="shared" ca="1" si="126"/>
        <v>1.8603598616380411E-2</v>
      </c>
      <c r="X170" s="253">
        <f t="shared" ca="1" si="126"/>
        <v>0.12588232350347103</v>
      </c>
      <c r="Y170" s="253">
        <f t="shared" ca="1" si="126"/>
        <v>0.45058960069481452</v>
      </c>
      <c r="Z170" s="253">
        <f t="shared" ca="1" si="126"/>
        <v>1.0850333733026836</v>
      </c>
      <c r="AA170" s="253">
        <f t="shared" ca="1" si="126"/>
        <v>1.8847382087536588</v>
      </c>
      <c r="AB170" s="253">
        <f t="shared" ca="1" si="126"/>
        <v>2.5392827569787011</v>
      </c>
      <c r="AC170" s="253">
        <f t="shared" ca="1" si="126"/>
        <v>2.9196924426786066</v>
      </c>
      <c r="AD170" s="253">
        <f t="shared" ca="1" si="126"/>
        <v>3.0958348456087861</v>
      </c>
      <c r="AE170" s="253">
        <f t="shared" ca="1" si="126"/>
        <v>3.1643824021561917</v>
      </c>
      <c r="AF170" s="253">
        <f t="shared" ca="1" si="126"/>
        <v>3.1815867711675101</v>
      </c>
      <c r="AH170" s="80">
        <f t="shared" si="127"/>
        <v>15.001000000000001</v>
      </c>
      <c r="AI170" s="254">
        <f t="shared" ca="1" si="128"/>
        <v>2.2979811536610731E-2</v>
      </c>
      <c r="AJ170" s="254">
        <f t="shared" ca="1" si="128"/>
        <v>9.2561007583848044E-3</v>
      </c>
      <c r="AK170" s="254">
        <f t="shared" ca="1" si="128"/>
        <v>1.3135517052103377E-3</v>
      </c>
      <c r="AL170" s="254">
        <f t="shared" ca="1" si="128"/>
        <v>1.8603598616380411E-2</v>
      </c>
      <c r="AM170" s="254">
        <f t="shared" ca="1" si="128"/>
        <v>0.12588232350347103</v>
      </c>
      <c r="AN170" s="254">
        <f t="shared" ca="1" si="128"/>
        <v>0.45058960069481452</v>
      </c>
      <c r="AO170" s="254">
        <f t="shared" ca="1" si="128"/>
        <v>1.0850333733026836</v>
      </c>
      <c r="AP170" s="254">
        <f t="shared" ca="1" si="128"/>
        <v>1.8847382087536588</v>
      </c>
      <c r="AQ170" s="254">
        <f t="shared" ca="1" si="128"/>
        <v>2.5392827569787011</v>
      </c>
      <c r="AR170" s="254">
        <f t="shared" ca="1" si="128"/>
        <v>2.9196924426786066</v>
      </c>
      <c r="AS170" s="254">
        <f t="shared" ca="1" si="128"/>
        <v>3.0958348456087861</v>
      </c>
      <c r="AT170" s="254">
        <f t="shared" ca="1" si="128"/>
        <v>3.1643824021561917</v>
      </c>
      <c r="AU170" s="254">
        <f t="shared" ca="1" si="128"/>
        <v>3.1815867711675101</v>
      </c>
      <c r="AW170" s="80">
        <f t="shared" si="129"/>
        <v>15.001000000000001</v>
      </c>
      <c r="AX170" s="254">
        <f t="shared" ca="1" si="130"/>
        <v>1.0687949332220162E-2</v>
      </c>
      <c r="AY170" s="254">
        <f t="shared" ca="1" si="130"/>
        <v>6.7563465127695793E-3</v>
      </c>
      <c r="AZ170" s="254">
        <f t="shared" ca="1" si="130"/>
        <v>1.4601871446720644E-3</v>
      </c>
      <c r="BA170" s="254">
        <f t="shared" ca="1" si="130"/>
        <v>1.9729748961120862E-2</v>
      </c>
      <c r="BB170" s="254">
        <f t="shared" ca="1" si="130"/>
        <v>0.1190047954807964</v>
      </c>
      <c r="BC170" s="254">
        <f t="shared" ca="1" si="130"/>
        <v>0.39509906632007413</v>
      </c>
      <c r="BD170" s="254">
        <f t="shared" ca="1" si="130"/>
        <v>0.90731901994288078</v>
      </c>
      <c r="BE170" s="254">
        <f t="shared" ca="1" si="130"/>
        <v>1.8250761430317546</v>
      </c>
      <c r="BF170" s="254">
        <f t="shared" ca="1" si="130"/>
        <v>3.0103291919829425</v>
      </c>
      <c r="BG170" s="254">
        <f t="shared" ca="1" si="130"/>
        <v>3.5718466055775888</v>
      </c>
      <c r="BH170" s="254">
        <f t="shared" ca="1" si="130"/>
        <v>3.672560106809077</v>
      </c>
      <c r="BI170" s="254">
        <f t="shared" ca="1" si="130"/>
        <v>3.6516584784047046</v>
      </c>
      <c r="BJ170" s="254">
        <f t="shared" ca="1" si="130"/>
        <v>3.6360748550372692</v>
      </c>
      <c r="BL170" s="80">
        <f t="shared" si="131"/>
        <v>15.001000000000001</v>
      </c>
      <c r="BM170" s="254">
        <f t="shared" ca="1" si="132"/>
        <v>1.0023100079774345E-2</v>
      </c>
      <c r="BN170" s="254">
        <f t="shared" ca="1" si="132"/>
        <v>6.2078015121401035E-3</v>
      </c>
      <c r="BO170" s="254">
        <f t="shared" ca="1" si="132"/>
        <v>1.2652873686922622E-3</v>
      </c>
      <c r="BP170" s="254">
        <f t="shared" ca="1" si="132"/>
        <v>1.5655166331126895E-2</v>
      </c>
      <c r="BQ170" s="254">
        <f t="shared" ca="1" si="132"/>
        <v>8.5257830102582727E-2</v>
      </c>
      <c r="BR170" s="254">
        <f t="shared" ca="1" si="132"/>
        <v>0.25848523222035741</v>
      </c>
      <c r="BS170" s="254">
        <f t="shared" ca="1" si="132"/>
        <v>0.58091039303847158</v>
      </c>
      <c r="BT170" s="254">
        <f t="shared" ca="1" si="132"/>
        <v>1.064261723094041</v>
      </c>
      <c r="BU170" s="254">
        <f t="shared" ca="1" si="132"/>
        <v>1.6581359166817191</v>
      </c>
      <c r="BV170" s="254">
        <f t="shared" ca="1" si="132"/>
        <v>2.258649660665581</v>
      </c>
      <c r="BW170" s="254">
        <f t="shared" ca="1" si="132"/>
        <v>2.7560265590933191</v>
      </c>
      <c r="BX170" s="254">
        <f t="shared" ca="1" si="132"/>
        <v>3.0761325087456761</v>
      </c>
      <c r="BY170" s="254">
        <f t="shared" ca="1" si="132"/>
        <v>3.1855724872611924</v>
      </c>
      <c r="CA170" s="80">
        <f t="shared" si="133"/>
        <v>15.001000000000001</v>
      </c>
      <c r="CB170" s="254">
        <f t="shared" ca="1" si="134"/>
        <v>9.9301529049597589E-2</v>
      </c>
      <c r="CC170" s="254">
        <f t="shared" ca="1" si="134"/>
        <v>2.6238598998976268E-2</v>
      </c>
      <c r="CD170" s="254">
        <f t="shared" ca="1" si="134"/>
        <v>1.4840633383067597E-3</v>
      </c>
      <c r="CE170" s="254">
        <f t="shared" ca="1" si="134"/>
        <v>2.5034849610306234E-2</v>
      </c>
      <c r="CF170" s="254">
        <f t="shared" ca="1" si="134"/>
        <v>0.18352014822583773</v>
      </c>
      <c r="CG170" s="254">
        <f t="shared" ca="1" si="134"/>
        <v>0.62805114640172777</v>
      </c>
      <c r="CH170" s="254">
        <f t="shared" ca="1" si="134"/>
        <v>1.3495220812818447</v>
      </c>
      <c r="CI170" s="254">
        <f t="shared" ca="1" si="134"/>
        <v>1.9887048941014152</v>
      </c>
      <c r="CJ170" s="254">
        <f t="shared" ca="1" si="134"/>
        <v>2.1611013914761181</v>
      </c>
      <c r="CK170" s="254">
        <f t="shared" ca="1" si="134"/>
        <v>1.8279909037397737</v>
      </c>
      <c r="CL170" s="254">
        <f t="shared" ca="1" si="134"/>
        <v>1.2360729442120595</v>
      </c>
      <c r="CM170" s="254">
        <f t="shared" ca="1" si="134"/>
        <v>0.74408669535021554</v>
      </c>
      <c r="CN170" s="254">
        <f t="shared" ca="1" si="134"/>
        <v>0.56745241906977606</v>
      </c>
      <c r="CP170" s="80">
        <f t="shared" si="135"/>
        <v>15.001000000000001</v>
      </c>
      <c r="CQ170" s="254">
        <f t="shared" ca="1" si="136"/>
        <v>9.9301529049597589E-2</v>
      </c>
      <c r="CR170" s="254">
        <f t="shared" ca="1" si="136"/>
        <v>2.6238598998976268E-2</v>
      </c>
      <c r="CS170" s="254">
        <f t="shared" ca="1" si="136"/>
        <v>1.4840633383067597E-3</v>
      </c>
      <c r="CT170" s="254">
        <f t="shared" ca="1" si="136"/>
        <v>2.5034849610306234E-2</v>
      </c>
      <c r="CU170" s="254">
        <f t="shared" ca="1" si="136"/>
        <v>0.18352014822583773</v>
      </c>
      <c r="CV170" s="254">
        <f t="shared" ca="1" si="136"/>
        <v>0.62805114640172777</v>
      </c>
      <c r="CW170" s="254">
        <f t="shared" ca="1" si="136"/>
        <v>1.3495220812818447</v>
      </c>
      <c r="CX170" s="254">
        <f t="shared" ca="1" si="136"/>
        <v>1.9887048941014152</v>
      </c>
      <c r="CY170" s="254">
        <f t="shared" ca="1" si="136"/>
        <v>2.1611013914761181</v>
      </c>
      <c r="CZ170" s="254">
        <f t="shared" ca="1" si="136"/>
        <v>1.8279909037397737</v>
      </c>
      <c r="DA170" s="254">
        <f t="shared" ca="1" si="136"/>
        <v>1.2360729442120595</v>
      </c>
      <c r="DB170" s="254">
        <f t="shared" ca="1" si="136"/>
        <v>0.74408669535021554</v>
      </c>
      <c r="DC170" s="254">
        <f t="shared" ca="1" si="136"/>
        <v>0.56745241906977606</v>
      </c>
      <c r="DE170" s="80">
        <f t="shared" si="137"/>
        <v>15.001000000000001</v>
      </c>
      <c r="DF170" s="254">
        <f t="shared" ca="1" si="138"/>
        <v>1.080216565510414E-2</v>
      </c>
      <c r="DG170" s="254">
        <f t="shared" ca="1" si="138"/>
        <v>6.7921190159958757E-3</v>
      </c>
      <c r="DH170" s="254">
        <f t="shared" ca="1" si="138"/>
        <v>1.4612038429343882E-3</v>
      </c>
      <c r="DI170" s="254">
        <f t="shared" ca="1" si="138"/>
        <v>1.9843717920946507E-2</v>
      </c>
      <c r="DJ170" s="254">
        <f t="shared" ca="1" si="138"/>
        <v>0.12177973939270759</v>
      </c>
      <c r="DK170" s="254">
        <f t="shared" ca="1" si="138"/>
        <v>0.41734794399455882</v>
      </c>
      <c r="DL170" s="254">
        <f t="shared" ca="1" si="138"/>
        <v>0.99628311610194742</v>
      </c>
      <c r="DM170" s="254">
        <f t="shared" ca="1" si="138"/>
        <v>1.8988999481077036</v>
      </c>
      <c r="DN170" s="254">
        <f t="shared" ca="1" si="138"/>
        <v>2.498517034088175</v>
      </c>
      <c r="DO170" s="254">
        <f t="shared" ca="1" si="138"/>
        <v>2.1826289098464486</v>
      </c>
      <c r="DP170" s="254">
        <f t="shared" ca="1" si="138"/>
        <v>1.4662596636668599</v>
      </c>
      <c r="DQ170" s="254">
        <f t="shared" ca="1" si="138"/>
        <v>0.86368122667179636</v>
      </c>
      <c r="DR170" s="254">
        <f t="shared" ca="1" si="138"/>
        <v>0.6484920708591061</v>
      </c>
    </row>
    <row r="171" spans="1:185">
      <c r="S171" s="80">
        <f t="shared" si="125"/>
        <v>22.501000000000001</v>
      </c>
      <c r="T171" s="253">
        <f t="shared" ca="1" si="126"/>
        <v>0.10926464753897107</v>
      </c>
      <c r="U171" s="253">
        <f t="shared" ca="1" si="126"/>
        <v>6.8176551374405495E-2</v>
      </c>
      <c r="V171" s="253">
        <f t="shared" ca="1" si="126"/>
        <v>1.8603598616380418E-2</v>
      </c>
      <c r="W171" s="253">
        <f t="shared" ca="1" si="126"/>
        <v>1.6227004844578867E-3</v>
      </c>
      <c r="X171" s="253">
        <f t="shared" ca="1" si="126"/>
        <v>3.3967763783819986E-2</v>
      </c>
      <c r="Y171" s="253">
        <f t="shared" ca="1" si="126"/>
        <v>0.19478313557969823</v>
      </c>
      <c r="Z171" s="253">
        <f t="shared" ca="1" si="126"/>
        <v>0.5877549814590215</v>
      </c>
      <c r="AA171" s="253">
        <f t="shared" ca="1" si="126"/>
        <v>1.1904244805065498</v>
      </c>
      <c r="AB171" s="253">
        <f t="shared" ca="1" si="126"/>
        <v>1.7917012735149143</v>
      </c>
      <c r="AC171" s="253">
        <f t="shared" ca="1" si="126"/>
        <v>2.2154660113119107</v>
      </c>
      <c r="AD171" s="253">
        <f t="shared" ca="1" si="126"/>
        <v>2.4520778674060955</v>
      </c>
      <c r="AE171" s="253">
        <f t="shared" ca="1" si="126"/>
        <v>2.562210285032624</v>
      </c>
      <c r="AF171" s="253">
        <f t="shared" ca="1" si="126"/>
        <v>2.5935912183317673</v>
      </c>
      <c r="AH171" s="80">
        <f t="shared" si="127"/>
        <v>22.501000000000001</v>
      </c>
      <c r="AI171" s="254">
        <f t="shared" ca="1" si="128"/>
        <v>0.10926464753897107</v>
      </c>
      <c r="AJ171" s="254">
        <f t="shared" ca="1" si="128"/>
        <v>6.8176551374405495E-2</v>
      </c>
      <c r="AK171" s="254">
        <f t="shared" ca="1" si="128"/>
        <v>1.8603598616380418E-2</v>
      </c>
      <c r="AL171" s="254">
        <f t="shared" ca="1" si="128"/>
        <v>1.6227004844578867E-3</v>
      </c>
      <c r="AM171" s="254">
        <f t="shared" ca="1" si="128"/>
        <v>3.3967763783819986E-2</v>
      </c>
      <c r="AN171" s="254">
        <f t="shared" ca="1" si="128"/>
        <v>0.19478313557969823</v>
      </c>
      <c r="AO171" s="254">
        <f t="shared" ca="1" si="128"/>
        <v>0.5877549814590215</v>
      </c>
      <c r="AP171" s="254">
        <f t="shared" ca="1" si="128"/>
        <v>1.1904244805065498</v>
      </c>
      <c r="AQ171" s="254">
        <f t="shared" ca="1" si="128"/>
        <v>1.7917012735149143</v>
      </c>
      <c r="AR171" s="254">
        <f t="shared" ca="1" si="128"/>
        <v>2.2154660113119107</v>
      </c>
      <c r="AS171" s="254">
        <f t="shared" ca="1" si="128"/>
        <v>2.4520778674060955</v>
      </c>
      <c r="AT171" s="254">
        <f t="shared" ca="1" si="128"/>
        <v>2.562210285032624</v>
      </c>
      <c r="AU171" s="254">
        <f t="shared" ca="1" si="128"/>
        <v>2.5935912183317673</v>
      </c>
      <c r="AW171" s="80">
        <f t="shared" si="129"/>
        <v>22.501000000000001</v>
      </c>
      <c r="AX171" s="254">
        <f t="shared" ca="1" si="130"/>
        <v>5.3331669809596957E-2</v>
      </c>
      <c r="AY171" s="254">
        <f t="shared" ca="1" si="130"/>
        <v>4.3758971219664017E-2</v>
      </c>
      <c r="AZ171" s="254">
        <f t="shared" ca="1" si="130"/>
        <v>1.9729748961120872E-2</v>
      </c>
      <c r="BA171" s="254">
        <f t="shared" ca="1" si="130"/>
        <v>2.2691567718994949E-3</v>
      </c>
      <c r="BB171" s="254">
        <f t="shared" ca="1" si="130"/>
        <v>5.020070677115461E-2</v>
      </c>
      <c r="BC171" s="254">
        <f t="shared" ca="1" si="130"/>
        <v>0.28757087293982392</v>
      </c>
      <c r="BD171" s="254">
        <f t="shared" ca="1" si="130"/>
        <v>0.8660977061987799</v>
      </c>
      <c r="BE171" s="254">
        <f t="shared" ca="1" si="130"/>
        <v>1.8518359781774514</v>
      </c>
      <c r="BF171" s="254">
        <f t="shared" ca="1" si="130"/>
        <v>3.3015069049313435</v>
      </c>
      <c r="BG171" s="254">
        <f t="shared" ca="1" si="130"/>
        <v>3.6724763458586454</v>
      </c>
      <c r="BH171" s="254">
        <f t="shared" ca="1" si="130"/>
        <v>3.5850419889356568</v>
      </c>
      <c r="BI171" s="254">
        <f t="shared" ca="1" si="130"/>
        <v>3.4833229720806611</v>
      </c>
      <c r="BJ171" s="254">
        <f t="shared" ca="1" si="130"/>
        <v>3.4469896075944617</v>
      </c>
      <c r="BL171" s="80">
        <f t="shared" si="131"/>
        <v>22.501000000000001</v>
      </c>
      <c r="BM171" s="254">
        <f t="shared" ca="1" si="132"/>
        <v>4.6693314832211251E-2</v>
      </c>
      <c r="BN171" s="254">
        <f t="shared" ca="1" si="132"/>
        <v>3.735906164100769E-2</v>
      </c>
      <c r="BO171" s="254">
        <f t="shared" ca="1" si="132"/>
        <v>1.5655166331126905E-2</v>
      </c>
      <c r="BP171" s="254">
        <f t="shared" ca="1" si="132"/>
        <v>1.6069347224450918E-3</v>
      </c>
      <c r="BQ171" s="254">
        <f t="shared" ca="1" si="132"/>
        <v>3.0856074283920197E-2</v>
      </c>
      <c r="BR171" s="254">
        <f t="shared" ca="1" si="132"/>
        <v>0.15201052936041132</v>
      </c>
      <c r="BS171" s="254">
        <f t="shared" ca="1" si="132"/>
        <v>0.41079598970962056</v>
      </c>
      <c r="BT171" s="254">
        <f t="shared" ca="1" si="132"/>
        <v>0.81871187239642418</v>
      </c>
      <c r="BU171" s="254">
        <f t="shared" ca="1" si="132"/>
        <v>1.3272699420697358</v>
      </c>
      <c r="BV171" s="254">
        <f t="shared" ca="1" si="132"/>
        <v>1.8409658862136218</v>
      </c>
      <c r="BW171" s="254">
        <f t="shared" ca="1" si="132"/>
        <v>2.2639188608226628</v>
      </c>
      <c r="BX171" s="254">
        <f t="shared" ca="1" si="132"/>
        <v>2.5346953797098632</v>
      </c>
      <c r="BY171" s="254">
        <f t="shared" ca="1" si="132"/>
        <v>2.6270176215336325</v>
      </c>
      <c r="CA171" s="80">
        <f t="shared" si="133"/>
        <v>22.501000000000001</v>
      </c>
      <c r="CB171" s="254">
        <f t="shared" ca="1" si="134"/>
        <v>0.26638282958027554</v>
      </c>
      <c r="CC171" s="254">
        <f t="shared" ca="1" si="134"/>
        <v>0.14923276879774827</v>
      </c>
      <c r="CD171" s="254">
        <f t="shared" ca="1" si="134"/>
        <v>2.5034849610306251E-2</v>
      </c>
      <c r="CE171" s="254">
        <f t="shared" ca="1" si="134"/>
        <v>1.6474652551144733E-3</v>
      </c>
      <c r="CF171" s="254">
        <f t="shared" ca="1" si="134"/>
        <v>3.7626932601411547E-2</v>
      </c>
      <c r="CG171" s="254">
        <f t="shared" ca="1" si="134"/>
        <v>0.23476673298622244</v>
      </c>
      <c r="CH171" s="254">
        <f t="shared" ca="1" si="134"/>
        <v>0.72242338251645133</v>
      </c>
      <c r="CI171" s="254">
        <f t="shared" ca="1" si="134"/>
        <v>1.4076679219843915</v>
      </c>
      <c r="CJ171" s="254">
        <f t="shared" ca="1" si="134"/>
        <v>1.9323145141346076</v>
      </c>
      <c r="CK171" s="254">
        <f t="shared" ca="1" si="134"/>
        <v>2.0433661956307865</v>
      </c>
      <c r="CL171" s="254">
        <f t="shared" ca="1" si="134"/>
        <v>1.7789551116592983</v>
      </c>
      <c r="CM171" s="254">
        <f t="shared" ca="1" si="134"/>
        <v>1.4104232904694682</v>
      </c>
      <c r="CN171" s="254">
        <f t="shared" ca="1" si="134"/>
        <v>1.2477639674179837</v>
      </c>
      <c r="CP171" s="80">
        <f t="shared" si="135"/>
        <v>22.501000000000001</v>
      </c>
      <c r="CQ171" s="254">
        <f t="shared" ca="1" si="136"/>
        <v>0.26638282958027554</v>
      </c>
      <c r="CR171" s="254">
        <f t="shared" ca="1" si="136"/>
        <v>0.14923276879774827</v>
      </c>
      <c r="CS171" s="254">
        <f t="shared" ca="1" si="136"/>
        <v>2.5034849610306251E-2</v>
      </c>
      <c r="CT171" s="254">
        <f t="shared" ca="1" si="136"/>
        <v>1.6474652551144733E-3</v>
      </c>
      <c r="CU171" s="254">
        <f t="shared" ca="1" si="136"/>
        <v>3.7626932601411547E-2</v>
      </c>
      <c r="CV171" s="254">
        <f t="shared" ca="1" si="136"/>
        <v>0.23476673298622244</v>
      </c>
      <c r="CW171" s="254">
        <f t="shared" ca="1" si="136"/>
        <v>0.72242338251645133</v>
      </c>
      <c r="CX171" s="254">
        <f t="shared" ca="1" si="136"/>
        <v>1.4076679219843915</v>
      </c>
      <c r="CY171" s="254">
        <f t="shared" ca="1" si="136"/>
        <v>1.9323145141346076</v>
      </c>
      <c r="CZ171" s="254">
        <f t="shared" ca="1" si="136"/>
        <v>2.0433661956307865</v>
      </c>
      <c r="DA171" s="254">
        <f t="shared" ca="1" si="136"/>
        <v>1.7789551116592983</v>
      </c>
      <c r="DB171" s="254">
        <f t="shared" ca="1" si="136"/>
        <v>1.4104232904694682</v>
      </c>
      <c r="DC171" s="254">
        <f t="shared" ca="1" si="136"/>
        <v>1.2477639674179837</v>
      </c>
      <c r="DE171" s="80">
        <f t="shared" si="137"/>
        <v>22.501000000000001</v>
      </c>
      <c r="DF171" s="254">
        <f t="shared" ca="1" si="138"/>
        <v>5.4625219821489691E-2</v>
      </c>
      <c r="DG171" s="254">
        <f t="shared" ca="1" si="138"/>
        <v>4.4523883761210921E-2</v>
      </c>
      <c r="DH171" s="254">
        <f t="shared" ca="1" si="138"/>
        <v>1.9843717920946517E-2</v>
      </c>
      <c r="DI171" s="254">
        <f t="shared" ca="1" si="138"/>
        <v>2.2702110144109037E-3</v>
      </c>
      <c r="DJ171" s="254">
        <f t="shared" ca="1" si="138"/>
        <v>5.0574414960630011E-2</v>
      </c>
      <c r="DK171" s="254">
        <f t="shared" ca="1" si="138"/>
        <v>0.2969873063984248</v>
      </c>
      <c r="DL171" s="254">
        <f t="shared" ca="1" si="138"/>
        <v>0.93386416896427515</v>
      </c>
      <c r="DM171" s="254">
        <f t="shared" ca="1" si="138"/>
        <v>1.9819745783662703</v>
      </c>
      <c r="DN171" s="254">
        <f t="shared" ca="1" si="138"/>
        <v>2.9376076825499733</v>
      </c>
      <c r="DO171" s="254">
        <f t="shared" ca="1" si="138"/>
        <v>2.7497370582005822</v>
      </c>
      <c r="DP171" s="254">
        <f t="shared" ca="1" si="138"/>
        <v>2.1848477288329269</v>
      </c>
      <c r="DQ171" s="254">
        <f t="shared" ca="1" si="138"/>
        <v>1.6665240297873607</v>
      </c>
      <c r="DR171" s="254">
        <f t="shared" ca="1" si="138"/>
        <v>1.4590674870485343</v>
      </c>
    </row>
    <row r="172" spans="1:185">
      <c r="S172" s="80">
        <f t="shared" si="125"/>
        <v>30.001000000000001</v>
      </c>
      <c r="T172" s="253">
        <f t="shared" ca="1" si="126"/>
        <v>0.37185856070737289</v>
      </c>
      <c r="U172" s="253">
        <f t="shared" ca="1" si="126"/>
        <v>0.27807954922151418</v>
      </c>
      <c r="V172" s="253">
        <f t="shared" ca="1" si="126"/>
        <v>0.12588232350347109</v>
      </c>
      <c r="W172" s="253">
        <f t="shared" ca="1" si="126"/>
        <v>3.3967763783819667E-2</v>
      </c>
      <c r="X172" s="253">
        <f t="shared" ca="1" si="126"/>
        <v>2.8963750956878709E-3</v>
      </c>
      <c r="Y172" s="253">
        <f t="shared" ca="1" si="126"/>
        <v>5.3629658837712278E-2</v>
      </c>
      <c r="Z172" s="253">
        <f t="shared" ca="1" si="126"/>
        <v>0.25508482372391084</v>
      </c>
      <c r="AA172" s="253">
        <f t="shared" ca="1" si="126"/>
        <v>0.6357415563539246</v>
      </c>
      <c r="AB172" s="253">
        <f t="shared" ca="1" si="126"/>
        <v>1.0923912900248198</v>
      </c>
      <c r="AC172" s="253">
        <f t="shared" ca="1" si="126"/>
        <v>1.4765920606863285</v>
      </c>
      <c r="AD172" s="253">
        <f t="shared" ca="1" si="126"/>
        <v>1.7276577073105661</v>
      </c>
      <c r="AE172" s="253">
        <f t="shared" ca="1" si="126"/>
        <v>1.8598562236581595</v>
      </c>
      <c r="AF172" s="253">
        <f t="shared" ca="1" si="126"/>
        <v>1.9002816439756258</v>
      </c>
      <c r="AH172" s="80">
        <f t="shared" si="127"/>
        <v>30.001000000000001</v>
      </c>
      <c r="AI172" s="254">
        <f t="shared" ca="1" si="128"/>
        <v>0.37185856070737289</v>
      </c>
      <c r="AJ172" s="254">
        <f t="shared" ca="1" si="128"/>
        <v>0.27807954922151418</v>
      </c>
      <c r="AK172" s="254">
        <f t="shared" ca="1" si="128"/>
        <v>0.12588232350347109</v>
      </c>
      <c r="AL172" s="254">
        <f t="shared" ca="1" si="128"/>
        <v>3.3967763783819667E-2</v>
      </c>
      <c r="AM172" s="254">
        <f t="shared" ca="1" si="128"/>
        <v>2.8963750956878709E-3</v>
      </c>
      <c r="AN172" s="254">
        <f t="shared" ca="1" si="128"/>
        <v>5.3629658837712278E-2</v>
      </c>
      <c r="AO172" s="254">
        <f t="shared" ca="1" si="128"/>
        <v>0.25508482372391084</v>
      </c>
      <c r="AP172" s="254">
        <f t="shared" ca="1" si="128"/>
        <v>0.6357415563539246</v>
      </c>
      <c r="AQ172" s="254">
        <f t="shared" ca="1" si="128"/>
        <v>1.0923912900248198</v>
      </c>
      <c r="AR172" s="254">
        <f t="shared" ca="1" si="128"/>
        <v>1.4765920606863285</v>
      </c>
      <c r="AS172" s="254">
        <f t="shared" ca="1" si="128"/>
        <v>1.7276577073105661</v>
      </c>
      <c r="AT172" s="254">
        <f t="shared" ca="1" si="128"/>
        <v>1.8598562236581595</v>
      </c>
      <c r="AU172" s="254">
        <f t="shared" ca="1" si="128"/>
        <v>1.9002816439756258</v>
      </c>
      <c r="AW172" s="80">
        <f t="shared" si="129"/>
        <v>30.001000000000001</v>
      </c>
      <c r="AX172" s="254">
        <f t="shared" ca="1" si="130"/>
        <v>0.18160434359903965</v>
      </c>
      <c r="AY172" s="254">
        <f t="shared" ca="1" si="130"/>
        <v>0.16583059531506025</v>
      </c>
      <c r="AZ172" s="254">
        <f t="shared" ca="1" si="130"/>
        <v>0.11900479548079643</v>
      </c>
      <c r="BA172" s="254">
        <f t="shared" ca="1" si="130"/>
        <v>5.0200706771154215E-2</v>
      </c>
      <c r="BB172" s="254">
        <f t="shared" ca="1" si="130"/>
        <v>5.7388515766362913E-3</v>
      </c>
      <c r="BC172" s="254">
        <f t="shared" ca="1" si="130"/>
        <v>0.12922732490665059</v>
      </c>
      <c r="BD172" s="254">
        <f t="shared" ca="1" si="130"/>
        <v>0.74311498775708973</v>
      </c>
      <c r="BE172" s="254">
        <f t="shared" ca="1" si="130"/>
        <v>2.1002159115369303</v>
      </c>
      <c r="BF172" s="254">
        <f t="shared" ca="1" si="130"/>
        <v>3.6720753356357023</v>
      </c>
      <c r="BG172" s="254">
        <f t="shared" ca="1" si="130"/>
        <v>3.3374048163506895</v>
      </c>
      <c r="BH172" s="254">
        <f t="shared" ca="1" si="130"/>
        <v>3.0455442379435214</v>
      </c>
      <c r="BI172" s="254">
        <f t="shared" ca="1" si="130"/>
        <v>2.9104095565774015</v>
      </c>
      <c r="BJ172" s="254">
        <f t="shared" ca="1" si="130"/>
        <v>2.8716739202482167</v>
      </c>
      <c r="BL172" s="80">
        <f t="shared" si="131"/>
        <v>30.001000000000001</v>
      </c>
      <c r="BM172" s="254">
        <f t="shared" ca="1" si="132"/>
        <v>0.14783920155920416</v>
      </c>
      <c r="BN172" s="254">
        <f t="shared" ca="1" si="132"/>
        <v>0.13070154784061183</v>
      </c>
      <c r="BO172" s="254">
        <f t="shared" ca="1" si="132"/>
        <v>8.5257830102582768E-2</v>
      </c>
      <c r="BP172" s="254">
        <f t="shared" ca="1" si="132"/>
        <v>3.085607428391994E-2</v>
      </c>
      <c r="BQ172" s="254">
        <f t="shared" ca="1" si="132"/>
        <v>2.8804625651144247E-3</v>
      </c>
      <c r="BR172" s="254">
        <f t="shared" ca="1" si="132"/>
        <v>5.0661426052381171E-2</v>
      </c>
      <c r="BS172" s="254">
        <f t="shared" ca="1" si="132"/>
        <v>0.22117694911128485</v>
      </c>
      <c r="BT172" s="254">
        <f t="shared" ca="1" si="132"/>
        <v>0.52745524431067958</v>
      </c>
      <c r="BU172" s="254">
        <f t="shared" ca="1" si="132"/>
        <v>0.9259052133339235</v>
      </c>
      <c r="BV172" s="254">
        <f t="shared" ca="1" si="132"/>
        <v>1.3330342696990061</v>
      </c>
      <c r="BW172" s="254">
        <f t="shared" ca="1" si="132"/>
        <v>1.6687642328856638</v>
      </c>
      <c r="BX172" s="254">
        <f t="shared" ca="1" si="132"/>
        <v>1.8836606033616012</v>
      </c>
      <c r="BY172" s="254">
        <f t="shared" ca="1" si="132"/>
        <v>1.9569313279701017</v>
      </c>
      <c r="CA172" s="80">
        <f t="shared" si="133"/>
        <v>30.001000000000001</v>
      </c>
      <c r="CB172" s="254">
        <f t="shared" ca="1" si="134"/>
        <v>0.63892620583348758</v>
      </c>
      <c r="CC172" s="254">
        <f t="shared" ca="1" si="134"/>
        <v>0.47970344466855336</v>
      </c>
      <c r="CD172" s="254">
        <f t="shared" ca="1" si="134"/>
        <v>0.18352014822583776</v>
      </c>
      <c r="CE172" s="254">
        <f t="shared" ca="1" si="134"/>
        <v>3.7626932601411166E-2</v>
      </c>
      <c r="CF172" s="254">
        <f t="shared" ca="1" si="134"/>
        <v>2.9115691762341689E-3</v>
      </c>
      <c r="CG172" s="254">
        <f t="shared" ca="1" si="134"/>
        <v>5.611381889117064E-2</v>
      </c>
      <c r="CH172" s="254">
        <f t="shared" ca="1" si="134"/>
        <v>0.28246655631897838</v>
      </c>
      <c r="CI172" s="254">
        <f t="shared" ca="1" si="134"/>
        <v>0.72795478897264143</v>
      </c>
      <c r="CJ172" s="254">
        <f t="shared" ca="1" si="134"/>
        <v>1.253045337315388</v>
      </c>
      <c r="CK172" s="254">
        <f t="shared" ca="1" si="134"/>
        <v>1.6341372817961966</v>
      </c>
      <c r="CL172" s="254">
        <f t="shared" ca="1" si="134"/>
        <v>1.7612302078431996</v>
      </c>
      <c r="CM172" s="254">
        <f t="shared" ca="1" si="134"/>
        <v>1.6981696952265093</v>
      </c>
      <c r="CN172" s="254">
        <f t="shared" ca="1" si="134"/>
        <v>1.6390410070885932</v>
      </c>
      <c r="CP172" s="80">
        <f t="shared" si="135"/>
        <v>30.001000000000001</v>
      </c>
      <c r="CQ172" s="254">
        <f t="shared" ca="1" si="136"/>
        <v>0.63892620583348758</v>
      </c>
      <c r="CR172" s="254">
        <f t="shared" ca="1" si="136"/>
        <v>0.47970344466855336</v>
      </c>
      <c r="CS172" s="254">
        <f t="shared" ca="1" si="136"/>
        <v>0.18352014822583776</v>
      </c>
      <c r="CT172" s="254">
        <f t="shared" ca="1" si="136"/>
        <v>3.7626932601411166E-2</v>
      </c>
      <c r="CU172" s="254">
        <f t="shared" ca="1" si="136"/>
        <v>2.9115691762341689E-3</v>
      </c>
      <c r="CV172" s="254">
        <f t="shared" ca="1" si="136"/>
        <v>5.611381889117064E-2</v>
      </c>
      <c r="CW172" s="254">
        <f t="shared" ca="1" si="136"/>
        <v>0.28246655631897838</v>
      </c>
      <c r="CX172" s="254">
        <f t="shared" ca="1" si="136"/>
        <v>0.72795478897264143</v>
      </c>
      <c r="CY172" s="254">
        <f t="shared" ca="1" si="136"/>
        <v>1.253045337315388</v>
      </c>
      <c r="CZ172" s="254">
        <f t="shared" ca="1" si="136"/>
        <v>1.6341372817961966</v>
      </c>
      <c r="DA172" s="254">
        <f t="shared" ca="1" si="136"/>
        <v>1.7612302078431996</v>
      </c>
      <c r="DB172" s="254">
        <f t="shared" ca="1" si="136"/>
        <v>1.6981696952265093</v>
      </c>
      <c r="DC172" s="254">
        <f t="shared" ca="1" si="136"/>
        <v>1.6390410070885932</v>
      </c>
      <c r="DE172" s="80">
        <f t="shared" si="137"/>
        <v>30.001000000000001</v>
      </c>
      <c r="DF172" s="254">
        <f t="shared" ca="1" si="138"/>
        <v>0.19036993554660089</v>
      </c>
      <c r="DG172" s="254">
        <f t="shared" ca="1" si="138"/>
        <v>0.17254718701443056</v>
      </c>
      <c r="DH172" s="254">
        <f t="shared" ca="1" si="138"/>
        <v>0.12177973939270766</v>
      </c>
      <c r="DI172" s="254">
        <f t="shared" ca="1" si="138"/>
        <v>5.0574414960629574E-2</v>
      </c>
      <c r="DJ172" s="254">
        <f t="shared" ca="1" si="138"/>
        <v>5.7426000568722487E-3</v>
      </c>
      <c r="DK172" s="254">
        <f t="shared" ca="1" si="138"/>
        <v>0.13075609411969219</v>
      </c>
      <c r="DL172" s="254">
        <f t="shared" ca="1" si="138"/>
        <v>0.78399550985781896</v>
      </c>
      <c r="DM172" s="254">
        <f t="shared" ca="1" si="138"/>
        <v>2.2527110614310826</v>
      </c>
      <c r="DN172" s="254">
        <f t="shared" ca="1" si="138"/>
        <v>3.3862682987730293</v>
      </c>
      <c r="DO172" s="254">
        <f t="shared" ca="1" si="138"/>
        <v>2.9572169231260252</v>
      </c>
      <c r="DP172" s="254">
        <f t="shared" ca="1" si="138"/>
        <v>2.5136561435180771</v>
      </c>
      <c r="DQ172" s="254">
        <f t="shared" ca="1" si="138"/>
        <v>2.1740962036711977</v>
      </c>
      <c r="DR172" s="254">
        <f t="shared" ca="1" si="138"/>
        <v>2.0364488786768633</v>
      </c>
    </row>
    <row r="173" spans="1:185">
      <c r="S173" s="80">
        <f t="shared" si="125"/>
        <v>37.501000000000005</v>
      </c>
      <c r="T173" s="253">
        <f t="shared" ca="1" si="126"/>
        <v>0.95050953972614383</v>
      </c>
      <c r="U173" s="253">
        <f t="shared" ca="1" si="126"/>
        <v>0.78065410047074035</v>
      </c>
      <c r="V173" s="253">
        <f t="shared" ca="1" si="126"/>
        <v>0.45058960069481441</v>
      </c>
      <c r="W173" s="253">
        <f t="shared" ca="1" si="126"/>
        <v>0.19478313557969823</v>
      </c>
      <c r="X173" s="253">
        <f t="shared" ca="1" si="126"/>
        <v>5.3629658837712493E-2</v>
      </c>
      <c r="Y173" s="253">
        <f t="shared" ca="1" si="126"/>
        <v>5.9490072292437985E-3</v>
      </c>
      <c r="Z173" s="253">
        <f t="shared" ca="1" si="126"/>
        <v>7.0577422237316681E-2</v>
      </c>
      <c r="AA173" s="253">
        <f t="shared" ca="1" si="126"/>
        <v>0.27275914204279156</v>
      </c>
      <c r="AB173" s="253">
        <f t="shared" ca="1" si="126"/>
        <v>0.56882574750591397</v>
      </c>
      <c r="AC173" s="253">
        <f t="shared" ca="1" si="126"/>
        <v>0.86026993085807579</v>
      </c>
      <c r="AD173" s="253">
        <f t="shared" ca="1" si="126"/>
        <v>1.0775890510144182</v>
      </c>
      <c r="AE173" s="253">
        <f t="shared" ca="1" si="126"/>
        <v>1.2036760040997174</v>
      </c>
      <c r="AF173" s="253">
        <f t="shared" ca="1" si="126"/>
        <v>1.2442781038581765</v>
      </c>
      <c r="AH173" s="80">
        <f t="shared" si="127"/>
        <v>37.501000000000005</v>
      </c>
      <c r="AI173" s="254">
        <f t="shared" ca="1" si="128"/>
        <v>0.95050953972614383</v>
      </c>
      <c r="AJ173" s="254">
        <f t="shared" ca="1" si="128"/>
        <v>0.78065410047074035</v>
      </c>
      <c r="AK173" s="254">
        <f t="shared" ca="1" si="128"/>
        <v>0.45058960069481441</v>
      </c>
      <c r="AL173" s="254">
        <f t="shared" ca="1" si="128"/>
        <v>0.19478313557969823</v>
      </c>
      <c r="AM173" s="254">
        <f t="shared" ca="1" si="128"/>
        <v>5.3629658837712493E-2</v>
      </c>
      <c r="AN173" s="254">
        <f t="shared" ca="1" si="128"/>
        <v>5.9490072292437985E-3</v>
      </c>
      <c r="AO173" s="254">
        <f t="shared" ca="1" si="128"/>
        <v>7.0577422237316681E-2</v>
      </c>
      <c r="AP173" s="254">
        <f t="shared" ca="1" si="128"/>
        <v>0.27275914204279156</v>
      </c>
      <c r="AQ173" s="254">
        <f t="shared" ca="1" si="128"/>
        <v>0.56882574750591397</v>
      </c>
      <c r="AR173" s="254">
        <f t="shared" ca="1" si="128"/>
        <v>0.86026993085807579</v>
      </c>
      <c r="AS173" s="254">
        <f t="shared" ca="1" si="128"/>
        <v>1.0775890510144182</v>
      </c>
      <c r="AT173" s="254">
        <f t="shared" ca="1" si="128"/>
        <v>1.2036760040997174</v>
      </c>
      <c r="AU173" s="254">
        <f t="shared" ca="1" si="128"/>
        <v>1.2442781038581765</v>
      </c>
      <c r="AW173" s="80">
        <f t="shared" si="129"/>
        <v>37.501000000000005</v>
      </c>
      <c r="AX173" s="254">
        <f t="shared" ca="1" si="130"/>
        <v>0.46635868649131274</v>
      </c>
      <c r="AY173" s="254">
        <f t="shared" ca="1" si="130"/>
        <v>0.45002841067676613</v>
      </c>
      <c r="AZ173" s="254">
        <f t="shared" ca="1" si="130"/>
        <v>0.39509906632007413</v>
      </c>
      <c r="BA173" s="254">
        <f t="shared" ca="1" si="130"/>
        <v>0.28757087293982392</v>
      </c>
      <c r="BB173" s="254">
        <f t="shared" ca="1" si="130"/>
        <v>0.12922732490665109</v>
      </c>
      <c r="BC173" s="254">
        <f t="shared" ca="1" si="130"/>
        <v>2.2642038452053873E-2</v>
      </c>
      <c r="BD173" s="254">
        <f t="shared" ca="1" si="130"/>
        <v>0.49132142839880766</v>
      </c>
      <c r="BE173" s="254">
        <f t="shared" ca="1" si="130"/>
        <v>3.6662305562821014</v>
      </c>
      <c r="BF173" s="254">
        <f t="shared" ca="1" si="130"/>
        <v>2.1922146678053531</v>
      </c>
      <c r="BG173" s="254">
        <f t="shared" ca="1" si="130"/>
        <v>1.90800283852704</v>
      </c>
      <c r="BH173" s="254">
        <f t="shared" ca="1" si="130"/>
        <v>1.8691543672193782</v>
      </c>
      <c r="BI173" s="254">
        <f t="shared" ca="1" si="130"/>
        <v>1.8688169072705791</v>
      </c>
      <c r="BJ173" s="254">
        <f t="shared" ca="1" si="130"/>
        <v>1.8707252241563255</v>
      </c>
      <c r="BL173" s="80">
        <f t="shared" si="131"/>
        <v>37.501000000000005</v>
      </c>
      <c r="BM173" s="254">
        <f t="shared" ca="1" si="132"/>
        <v>0.36178460965203757</v>
      </c>
      <c r="BN173" s="254">
        <f t="shared" ca="1" si="132"/>
        <v>0.33458122312122612</v>
      </c>
      <c r="BO173" s="254">
        <f t="shared" ca="1" si="132"/>
        <v>0.25848523222035741</v>
      </c>
      <c r="BP173" s="254">
        <f t="shared" ca="1" si="132"/>
        <v>0.15201052936041132</v>
      </c>
      <c r="BQ173" s="254">
        <f t="shared" ca="1" si="132"/>
        <v>5.0661426052381338E-2</v>
      </c>
      <c r="BR173" s="254">
        <f t="shared" ca="1" si="132"/>
        <v>5.923595632502855E-3</v>
      </c>
      <c r="BS173" s="254">
        <f t="shared" ca="1" si="132"/>
        <v>6.8487226871541559E-2</v>
      </c>
      <c r="BT173" s="254">
        <f t="shared" ca="1" si="132"/>
        <v>0.25603430877782052</v>
      </c>
      <c r="BU173" s="254">
        <f t="shared" ca="1" si="132"/>
        <v>0.53307358028351082</v>
      </c>
      <c r="BV173" s="254">
        <f t="shared" ca="1" si="132"/>
        <v>0.82950755350364569</v>
      </c>
      <c r="BW173" s="254">
        <f t="shared" ca="1" si="132"/>
        <v>1.0791008520750713</v>
      </c>
      <c r="BX173" s="254">
        <f t="shared" ca="1" si="132"/>
        <v>1.240702200550315</v>
      </c>
      <c r="BY173" s="254">
        <f t="shared" ca="1" si="132"/>
        <v>1.2961151376742599</v>
      </c>
      <c r="CA173" s="80">
        <f t="shared" si="133"/>
        <v>37.501000000000005</v>
      </c>
      <c r="CB173" s="254">
        <f t="shared" ca="1" si="134"/>
        <v>1.2347603863936487</v>
      </c>
      <c r="CC173" s="254">
        <f t="shared" ca="1" si="134"/>
        <v>1.0752671591361849</v>
      </c>
      <c r="CD173" s="254">
        <f t="shared" ca="1" si="134"/>
        <v>0.6280511464017281</v>
      </c>
      <c r="CE173" s="254">
        <f t="shared" ca="1" si="134"/>
        <v>0.23476673298622244</v>
      </c>
      <c r="CF173" s="254">
        <f t="shared" ca="1" si="134"/>
        <v>5.6113818891170876E-2</v>
      </c>
      <c r="CG173" s="254">
        <f t="shared" ca="1" si="134"/>
        <v>5.9690667445625673E-3</v>
      </c>
      <c r="CH173" s="254">
        <f t="shared" ca="1" si="134"/>
        <v>7.233875700766132E-2</v>
      </c>
      <c r="CI173" s="254">
        <f t="shared" ca="1" si="134"/>
        <v>0.29033617115360566</v>
      </c>
      <c r="CJ173" s="254">
        <f t="shared" ca="1" si="134"/>
        <v>0.62578577498770382</v>
      </c>
      <c r="CK173" s="254">
        <f t="shared" ca="1" si="134"/>
        <v>0.96471114025922511</v>
      </c>
      <c r="CL173" s="254">
        <f t="shared" ca="1" si="134"/>
        <v>1.2065637554698063</v>
      </c>
      <c r="CM173" s="254">
        <f t="shared" ca="1" si="134"/>
        <v>1.3198607077014284</v>
      </c>
      <c r="CN173" s="254">
        <f t="shared" ca="1" si="134"/>
        <v>1.3448624758458498</v>
      </c>
      <c r="CP173" s="80">
        <f t="shared" si="135"/>
        <v>37.501000000000005</v>
      </c>
      <c r="CQ173" s="254">
        <f t="shared" ca="1" si="136"/>
        <v>1.2347603863936487</v>
      </c>
      <c r="CR173" s="254">
        <f t="shared" ca="1" si="136"/>
        <v>1.0752671591361849</v>
      </c>
      <c r="CS173" s="254">
        <f t="shared" ca="1" si="136"/>
        <v>0.6280511464017281</v>
      </c>
      <c r="CT173" s="254">
        <f t="shared" ca="1" si="136"/>
        <v>0.23476673298622244</v>
      </c>
      <c r="CU173" s="254">
        <f t="shared" ca="1" si="136"/>
        <v>5.6113818891170876E-2</v>
      </c>
      <c r="CV173" s="254">
        <f t="shared" ca="1" si="136"/>
        <v>5.9690667445625673E-3</v>
      </c>
      <c r="CW173" s="254">
        <f t="shared" ca="1" si="136"/>
        <v>7.233875700766132E-2</v>
      </c>
      <c r="CX173" s="254">
        <f t="shared" ca="1" si="136"/>
        <v>0.29033617115360566</v>
      </c>
      <c r="CY173" s="254">
        <f t="shared" ca="1" si="136"/>
        <v>0.62578577498770382</v>
      </c>
      <c r="CZ173" s="254">
        <f t="shared" ca="1" si="136"/>
        <v>0.96471114025922511</v>
      </c>
      <c r="DA173" s="254">
        <f t="shared" ca="1" si="136"/>
        <v>1.2065637554698063</v>
      </c>
      <c r="DB173" s="254">
        <f t="shared" ca="1" si="136"/>
        <v>1.3198607077014284</v>
      </c>
      <c r="DC173" s="254">
        <f t="shared" ca="1" si="136"/>
        <v>1.3448624758458498</v>
      </c>
      <c r="DE173" s="80">
        <f t="shared" si="137"/>
        <v>37.501000000000005</v>
      </c>
      <c r="DF173" s="254">
        <f t="shared" ca="1" si="138"/>
        <v>0.50491270896283058</v>
      </c>
      <c r="DG173" s="254">
        <f t="shared" ca="1" si="138"/>
        <v>0.48396207194131213</v>
      </c>
      <c r="DH173" s="254">
        <f t="shared" ca="1" si="138"/>
        <v>0.41734794399455882</v>
      </c>
      <c r="DI173" s="254">
        <f t="shared" ca="1" si="138"/>
        <v>0.2969873063984248</v>
      </c>
      <c r="DJ173" s="254">
        <f t="shared" ca="1" si="138"/>
        <v>0.13075609411969266</v>
      </c>
      <c r="DK173" s="254">
        <f t="shared" ca="1" si="138"/>
        <v>2.2681966077685259E-2</v>
      </c>
      <c r="DL173" s="254">
        <f t="shared" ca="1" si="138"/>
        <v>0.50704102850457355</v>
      </c>
      <c r="DM173" s="254">
        <f t="shared" ca="1" si="138"/>
        <v>3.6103580799816064</v>
      </c>
      <c r="DN173" s="254">
        <f t="shared" ca="1" si="138"/>
        <v>2.3366099696155302</v>
      </c>
      <c r="DO173" s="254">
        <f t="shared" ca="1" si="138"/>
        <v>2.0328031618674927</v>
      </c>
      <c r="DP173" s="254">
        <f t="shared" ca="1" si="138"/>
        <v>1.9352096254475732</v>
      </c>
      <c r="DQ173" s="254">
        <f t="shared" ca="1" si="138"/>
        <v>1.8584481482846631</v>
      </c>
      <c r="DR173" s="254">
        <f t="shared" ca="1" si="138"/>
        <v>1.8212992243152857</v>
      </c>
    </row>
    <row r="174" spans="1:185">
      <c r="S174" s="80">
        <f t="shared" si="125"/>
        <v>45.001000000000005</v>
      </c>
      <c r="T174" s="253">
        <f t="shared" ca="1" si="126"/>
        <v>1.8420421959922695</v>
      </c>
      <c r="U174" s="253">
        <f t="shared" ca="1" si="126"/>
        <v>1.6083592652745904</v>
      </c>
      <c r="V174" s="253">
        <f t="shared" ca="1" si="126"/>
        <v>1.0850333733026836</v>
      </c>
      <c r="W174" s="253">
        <f t="shared" ca="1" si="126"/>
        <v>0.5877549814590215</v>
      </c>
      <c r="X174" s="253">
        <f t="shared" ca="1" si="126"/>
        <v>0.25508482372391128</v>
      </c>
      <c r="Y174" s="253">
        <f t="shared" ca="1" si="126"/>
        <v>7.0577422237316459E-2</v>
      </c>
      <c r="Z174" s="253">
        <f t="shared" ca="1" si="126"/>
        <v>1.0876830042028215E-2</v>
      </c>
      <c r="AA174" s="253">
        <f t="shared" ca="1" si="126"/>
        <v>7.4675136472902429E-2</v>
      </c>
      <c r="AB174" s="253">
        <f t="shared" ca="1" si="126"/>
        <v>0.23496934296332894</v>
      </c>
      <c r="AC174" s="253">
        <f t="shared" ca="1" si="126"/>
        <v>0.42649869644408434</v>
      </c>
      <c r="AD174" s="253">
        <f t="shared" ca="1" si="126"/>
        <v>0.58835915379619164</v>
      </c>
      <c r="AE174" s="253">
        <f t="shared" ca="1" si="126"/>
        <v>0.69046013514289306</v>
      </c>
      <c r="AF174" s="253">
        <f t="shared" ca="1" si="126"/>
        <v>0.72476808078677701</v>
      </c>
      <c r="AH174" s="80">
        <f t="shared" si="127"/>
        <v>45.001000000000005</v>
      </c>
      <c r="AI174" s="254">
        <f t="shared" ca="1" si="128"/>
        <v>1.8420421959922695</v>
      </c>
      <c r="AJ174" s="254">
        <f t="shared" ca="1" si="128"/>
        <v>1.6083592652745904</v>
      </c>
      <c r="AK174" s="254">
        <f t="shared" ca="1" si="128"/>
        <v>1.0850333733026836</v>
      </c>
      <c r="AL174" s="254">
        <f t="shared" ca="1" si="128"/>
        <v>0.5877549814590215</v>
      </c>
      <c r="AM174" s="254">
        <f t="shared" ca="1" si="128"/>
        <v>0.25508482372391128</v>
      </c>
      <c r="AN174" s="254">
        <f t="shared" ca="1" si="128"/>
        <v>7.0577422237316459E-2</v>
      </c>
      <c r="AO174" s="254">
        <f t="shared" ca="1" si="128"/>
        <v>1.0876830042028215E-2</v>
      </c>
      <c r="AP174" s="254">
        <f t="shared" ca="1" si="128"/>
        <v>7.4675136472902429E-2</v>
      </c>
      <c r="AQ174" s="254">
        <f t="shared" ca="1" si="128"/>
        <v>0.23496934296332894</v>
      </c>
      <c r="AR174" s="254">
        <f t="shared" ca="1" si="128"/>
        <v>0.42649869644408434</v>
      </c>
      <c r="AS174" s="254">
        <f t="shared" ca="1" si="128"/>
        <v>0.58835915379619164</v>
      </c>
      <c r="AT174" s="254">
        <f t="shared" ca="1" si="128"/>
        <v>0.69046013514289306</v>
      </c>
      <c r="AU174" s="254">
        <f t="shared" ca="1" si="128"/>
        <v>0.72476808078677701</v>
      </c>
      <c r="AW174" s="80">
        <f t="shared" si="129"/>
        <v>45.001000000000005</v>
      </c>
      <c r="AX174" s="254">
        <f t="shared" ca="1" si="130"/>
        <v>0.91659010247419692</v>
      </c>
      <c r="AY174" s="254">
        <f t="shared" ca="1" si="130"/>
        <v>0.91582454807873259</v>
      </c>
      <c r="AZ174" s="254">
        <f t="shared" ca="1" si="130"/>
        <v>0.90731901994288078</v>
      </c>
      <c r="BA174" s="254">
        <f t="shared" ca="1" si="130"/>
        <v>0.8660977061987799</v>
      </c>
      <c r="BB174" s="254">
        <f t="shared" ca="1" si="130"/>
        <v>0.74311498775709062</v>
      </c>
      <c r="BC174" s="254">
        <f t="shared" ca="1" si="130"/>
        <v>0.49132142839880655</v>
      </c>
      <c r="BD174" s="254">
        <f t="shared" ca="1" si="130"/>
        <v>1.9199684699197923</v>
      </c>
      <c r="BE174" s="254">
        <f t="shared" ca="1" si="130"/>
        <v>0.54911896094018331</v>
      </c>
      <c r="BF174" s="254">
        <f t="shared" ca="1" si="130"/>
        <v>0.78607345771211767</v>
      </c>
      <c r="BG174" s="254">
        <f t="shared" ca="1" si="130"/>
        <v>0.89806390631263822</v>
      </c>
      <c r="BH174" s="254">
        <f t="shared" ca="1" si="130"/>
        <v>0.93246300477497612</v>
      </c>
      <c r="BI174" s="254">
        <f t="shared" ca="1" si="130"/>
        <v>0.93743824149771615</v>
      </c>
      <c r="BJ174" s="254">
        <f t="shared" ca="1" si="130"/>
        <v>0.94780076353034848</v>
      </c>
      <c r="BL174" s="80">
        <f t="shared" si="131"/>
        <v>45.001000000000005</v>
      </c>
      <c r="BM174" s="254">
        <f t="shared" ca="1" si="132"/>
        <v>0.73426964796115912</v>
      </c>
      <c r="BN174" s="254">
        <f t="shared" ca="1" si="132"/>
        <v>0.69468103876448117</v>
      </c>
      <c r="BO174" s="254">
        <f t="shared" ca="1" si="132"/>
        <v>0.58091039303847158</v>
      </c>
      <c r="BP174" s="254">
        <f t="shared" ca="1" si="132"/>
        <v>0.41079598970962056</v>
      </c>
      <c r="BQ174" s="254">
        <f t="shared" ca="1" si="132"/>
        <v>0.22117694911128533</v>
      </c>
      <c r="BR174" s="254">
        <f t="shared" ca="1" si="132"/>
        <v>6.8487226871541351E-2</v>
      </c>
      <c r="BS174" s="254">
        <f t="shared" ca="1" si="132"/>
        <v>1.0844540454225511E-2</v>
      </c>
      <c r="BT174" s="254">
        <f t="shared" ca="1" si="132"/>
        <v>7.3846284952542127E-2</v>
      </c>
      <c r="BU174" s="254">
        <f t="shared" ca="1" si="132"/>
        <v>0.23149760543842049</v>
      </c>
      <c r="BV174" s="254">
        <f t="shared" ca="1" si="132"/>
        <v>0.42526355602619609</v>
      </c>
      <c r="BW174" s="254">
        <f t="shared" ca="1" si="132"/>
        <v>0.59840670182444566</v>
      </c>
      <c r="BX174" s="254">
        <f t="shared" ca="1" si="132"/>
        <v>0.71398125931875478</v>
      </c>
      <c r="BY174" s="254">
        <f t="shared" ca="1" si="132"/>
        <v>0.75416410939143153</v>
      </c>
      <c r="CA174" s="80">
        <f t="shared" si="133"/>
        <v>45.001000000000005</v>
      </c>
      <c r="CB174" s="254">
        <f t="shared" ca="1" si="134"/>
        <v>1.8368137003967497</v>
      </c>
      <c r="CC174" s="254">
        <f t="shared" ca="1" si="134"/>
        <v>1.7534811867891917</v>
      </c>
      <c r="CD174" s="254">
        <f t="shared" ca="1" si="134"/>
        <v>1.3495220812818447</v>
      </c>
      <c r="CE174" s="254">
        <f t="shared" ca="1" si="134"/>
        <v>0.72242338251645133</v>
      </c>
      <c r="CF174" s="254">
        <f t="shared" ca="1" si="134"/>
        <v>0.28246655631897877</v>
      </c>
      <c r="CG174" s="254">
        <f t="shared" ca="1" si="134"/>
        <v>7.233875700766107E-2</v>
      </c>
      <c r="CH174" s="254">
        <f t="shared" ca="1" si="134"/>
        <v>1.0909032956087505E-2</v>
      </c>
      <c r="CI174" s="254">
        <f t="shared" ca="1" si="134"/>
        <v>7.5877160219798956E-2</v>
      </c>
      <c r="CJ174" s="254">
        <f t="shared" ca="1" si="134"/>
        <v>0.24523215721827896</v>
      </c>
      <c r="CK174" s="254">
        <f t="shared" ca="1" si="134"/>
        <v>0.45814147469438943</v>
      </c>
      <c r="CL174" s="254">
        <f t="shared" ca="1" si="134"/>
        <v>0.6468266122548274</v>
      </c>
      <c r="CM174" s="254">
        <f t="shared" ca="1" si="134"/>
        <v>0.76806081582127739</v>
      </c>
      <c r="CN174" s="254">
        <f t="shared" ca="1" si="134"/>
        <v>0.80810582500918848</v>
      </c>
      <c r="CP174" s="80">
        <f t="shared" si="135"/>
        <v>45.001000000000005</v>
      </c>
      <c r="CQ174" s="254">
        <f t="shared" ca="1" si="136"/>
        <v>1.8368137003967497</v>
      </c>
      <c r="CR174" s="254">
        <f t="shared" ca="1" si="136"/>
        <v>1.7534811867891917</v>
      </c>
      <c r="CS174" s="254">
        <f t="shared" ca="1" si="136"/>
        <v>1.3495220812818447</v>
      </c>
      <c r="CT174" s="254">
        <f t="shared" ca="1" si="136"/>
        <v>0.72242338251645133</v>
      </c>
      <c r="CU174" s="254">
        <f t="shared" ca="1" si="136"/>
        <v>0.28246655631897877</v>
      </c>
      <c r="CV174" s="254">
        <f t="shared" ca="1" si="136"/>
        <v>7.233875700766107E-2</v>
      </c>
      <c r="CW174" s="254">
        <f t="shared" ca="1" si="136"/>
        <v>1.0909032956087505E-2</v>
      </c>
      <c r="CX174" s="254">
        <f t="shared" ca="1" si="136"/>
        <v>7.5877160219798956E-2</v>
      </c>
      <c r="CY174" s="254">
        <f t="shared" ca="1" si="136"/>
        <v>0.24523215721827896</v>
      </c>
      <c r="CZ174" s="254">
        <f t="shared" ca="1" si="136"/>
        <v>0.45814147469438943</v>
      </c>
      <c r="DA174" s="254">
        <f t="shared" ca="1" si="136"/>
        <v>0.6468266122548274</v>
      </c>
      <c r="DB174" s="254">
        <f t="shared" ca="1" si="136"/>
        <v>0.76806081582127739</v>
      </c>
      <c r="DC174" s="254">
        <f t="shared" ca="1" si="136"/>
        <v>0.80810582500918848</v>
      </c>
      <c r="DE174" s="80">
        <f t="shared" si="137"/>
        <v>45.001000000000005</v>
      </c>
      <c r="DF174" s="254">
        <f t="shared" ca="1" si="138"/>
        <v>1.0183891015516957</v>
      </c>
      <c r="DG174" s="254">
        <f t="shared" ca="1" si="138"/>
        <v>1.0155025156117479</v>
      </c>
      <c r="DH174" s="254">
        <f t="shared" ca="1" si="138"/>
        <v>0.99628311610194742</v>
      </c>
      <c r="DI174" s="254">
        <f t="shared" ca="1" si="138"/>
        <v>0.93386416896427515</v>
      </c>
      <c r="DJ174" s="254">
        <f t="shared" ca="1" si="138"/>
        <v>0.78399550985782041</v>
      </c>
      <c r="DK174" s="254">
        <f t="shared" ca="1" si="138"/>
        <v>0.50704102850457222</v>
      </c>
      <c r="DL174" s="254">
        <f t="shared" ca="1" si="138"/>
        <v>2.1218766141687326</v>
      </c>
      <c r="DM174" s="254">
        <f t="shared" ca="1" si="138"/>
        <v>0.56848093865133453</v>
      </c>
      <c r="DN174" s="254">
        <f t="shared" ca="1" si="138"/>
        <v>0.83134590553798193</v>
      </c>
      <c r="DO174" s="254">
        <f t="shared" ca="1" si="138"/>
        <v>0.97024135866638639</v>
      </c>
      <c r="DP174" s="254">
        <f t="shared" ca="1" si="138"/>
        <v>1.0253576506599253</v>
      </c>
      <c r="DQ174" s="254">
        <f t="shared" ca="1" si="138"/>
        <v>1.0402842209621692</v>
      </c>
      <c r="DR174" s="254">
        <f t="shared" ca="1" si="138"/>
        <v>1.0511027427686779</v>
      </c>
    </row>
    <row r="175" spans="1:185">
      <c r="S175" s="80">
        <f t="shared" si="125"/>
        <v>52.501000000000005</v>
      </c>
      <c r="T175" s="253">
        <f t="shared" ca="1" si="126"/>
        <v>2.7339907734208095</v>
      </c>
      <c r="U175" s="253">
        <f t="shared" ca="1" si="126"/>
        <v>2.4926700210060644</v>
      </c>
      <c r="V175" s="253">
        <f t="shared" ca="1" si="126"/>
        <v>1.8847382087536604</v>
      </c>
      <c r="W175" s="253">
        <f t="shared" ca="1" si="126"/>
        <v>1.1904244805065505</v>
      </c>
      <c r="X175" s="253">
        <f t="shared" ca="1" si="126"/>
        <v>0.63574155635392493</v>
      </c>
      <c r="Y175" s="253">
        <f t="shared" ca="1" si="126"/>
        <v>0.27275914204279111</v>
      </c>
      <c r="Z175" s="253">
        <f t="shared" ca="1" si="126"/>
        <v>7.4675136472902429E-2</v>
      </c>
      <c r="AA175" s="253">
        <f t="shared" ca="1" si="126"/>
        <v>1.5994391621108356E-2</v>
      </c>
      <c r="AB175" s="253">
        <f t="shared" ca="1" si="126"/>
        <v>6.46386040674259E-2</v>
      </c>
      <c r="AC175" s="253">
        <f t="shared" ca="1" si="126"/>
        <v>0.16807655576160754</v>
      </c>
      <c r="AD175" s="253">
        <f t="shared" ca="1" si="126"/>
        <v>0.27315602748832213</v>
      </c>
      <c r="AE175" s="253">
        <f t="shared" ca="1" si="126"/>
        <v>0.34592726824816622</v>
      </c>
      <c r="AF175" s="253">
        <f t="shared" ca="1" si="126"/>
        <v>0.37144368470333844</v>
      </c>
      <c r="AH175" s="80">
        <f t="shared" si="127"/>
        <v>52.501000000000005</v>
      </c>
      <c r="AI175" s="254">
        <f t="shared" ca="1" si="128"/>
        <v>2.7339907734208095</v>
      </c>
      <c r="AJ175" s="254">
        <f t="shared" ca="1" si="128"/>
        <v>2.4926700210060644</v>
      </c>
      <c r="AK175" s="254">
        <f t="shared" ca="1" si="128"/>
        <v>1.8847382087536604</v>
      </c>
      <c r="AL175" s="254">
        <f t="shared" ca="1" si="128"/>
        <v>1.1904244805065505</v>
      </c>
      <c r="AM175" s="254">
        <f t="shared" ca="1" si="128"/>
        <v>0.63574155635392493</v>
      </c>
      <c r="AN175" s="254">
        <f t="shared" ca="1" si="128"/>
        <v>0.27275914204279111</v>
      </c>
      <c r="AO175" s="254">
        <f t="shared" ca="1" si="128"/>
        <v>7.4675136472902429E-2</v>
      </c>
      <c r="AP175" s="254">
        <f t="shared" ca="1" si="128"/>
        <v>1.5994391621108356E-2</v>
      </c>
      <c r="AQ175" s="254">
        <f t="shared" ca="1" si="128"/>
        <v>6.46386040674259E-2</v>
      </c>
      <c r="AR175" s="254">
        <f t="shared" ca="1" si="128"/>
        <v>0.16807655576160754</v>
      </c>
      <c r="AS175" s="254">
        <f t="shared" ca="1" si="128"/>
        <v>0.27315602748832213</v>
      </c>
      <c r="AT175" s="254">
        <f t="shared" ca="1" si="128"/>
        <v>0.34592726824816622</v>
      </c>
      <c r="AU175" s="254">
        <f t="shared" ca="1" si="128"/>
        <v>0.37144368470333844</v>
      </c>
      <c r="AW175" s="80">
        <f t="shared" si="129"/>
        <v>52.501000000000005</v>
      </c>
      <c r="AX175" s="254">
        <f t="shared" ca="1" si="130"/>
        <v>1.833070194628865</v>
      </c>
      <c r="AY175" s="254">
        <f t="shared" ca="1" si="130"/>
        <v>1.8297376917644195</v>
      </c>
      <c r="AZ175" s="254">
        <f t="shared" ca="1" si="130"/>
        <v>1.8250761430317544</v>
      </c>
      <c r="BA175" s="254">
        <f t="shared" ca="1" si="130"/>
        <v>1.8518359781774509</v>
      </c>
      <c r="BB175" s="254">
        <f t="shared" ca="1" si="130"/>
        <v>2.1002159115369308</v>
      </c>
      <c r="BC175" s="254">
        <f t="shared" ca="1" si="130"/>
        <v>3.6662305562821036</v>
      </c>
      <c r="BD175" s="254">
        <f t="shared" ca="1" si="130"/>
        <v>0.54911896094018309</v>
      </c>
      <c r="BE175" s="254">
        <f t="shared" ca="1" si="130"/>
        <v>6.2060540060852015E-2</v>
      </c>
      <c r="BF175" s="254">
        <f t="shared" ca="1" si="130"/>
        <v>0.165838994874519</v>
      </c>
      <c r="BG175" s="254">
        <f t="shared" ca="1" si="130"/>
        <v>0.31993289957828397</v>
      </c>
      <c r="BH175" s="254">
        <f t="shared" ca="1" si="130"/>
        <v>0.42333852666926453</v>
      </c>
      <c r="BI175" s="254">
        <f t="shared" ca="1" si="130"/>
        <v>0.47560558724342666</v>
      </c>
      <c r="BJ175" s="254">
        <f t="shared" ca="1" si="130"/>
        <v>0.4910434554521711</v>
      </c>
      <c r="BL175" s="80">
        <f t="shared" si="131"/>
        <v>52.501000000000005</v>
      </c>
      <c r="BM175" s="254">
        <f t="shared" ca="1" si="132"/>
        <v>1.2779271944685004</v>
      </c>
      <c r="BN175" s="254">
        <f t="shared" ca="1" si="132"/>
        <v>1.2233557521415526</v>
      </c>
      <c r="BO175" s="254">
        <f t="shared" ca="1" si="132"/>
        <v>1.064261723094041</v>
      </c>
      <c r="BP175" s="254">
        <f t="shared" ca="1" si="132"/>
        <v>0.81871187239642429</v>
      </c>
      <c r="BQ175" s="254">
        <f t="shared" ca="1" si="132"/>
        <v>0.52745524431068014</v>
      </c>
      <c r="BR175" s="254">
        <f t="shared" ca="1" si="132"/>
        <v>0.25603430877782019</v>
      </c>
      <c r="BS175" s="254">
        <f t="shared" ca="1" si="132"/>
        <v>7.3846284952542154E-2</v>
      </c>
      <c r="BT175" s="254">
        <f t="shared" ca="1" si="132"/>
        <v>1.5975895541639144E-2</v>
      </c>
      <c r="BU175" s="254">
        <f t="shared" ca="1" si="132"/>
        <v>6.4586000500202953E-2</v>
      </c>
      <c r="BV175" s="254">
        <f t="shared" ca="1" si="132"/>
        <v>0.16891256709657732</v>
      </c>
      <c r="BW175" s="254">
        <f t="shared" ca="1" si="132"/>
        <v>0.27744974532684419</v>
      </c>
      <c r="BX175" s="254">
        <f t="shared" ca="1" si="132"/>
        <v>0.35473791617524625</v>
      </c>
      <c r="BY175" s="254">
        <f t="shared" ca="1" si="132"/>
        <v>0.38232882913849903</v>
      </c>
      <c r="CA175" s="80">
        <f t="shared" si="133"/>
        <v>52.501000000000005</v>
      </c>
      <c r="CB175" s="254">
        <f t="shared" ca="1" si="134"/>
        <v>2.0854285485208344</v>
      </c>
      <c r="CC175" s="254">
        <f t="shared" ca="1" si="134"/>
        <v>2.1197693152886905</v>
      </c>
      <c r="CD175" s="254">
        <f t="shared" ca="1" si="134"/>
        <v>1.9887048941014152</v>
      </c>
      <c r="CE175" s="254">
        <f t="shared" ca="1" si="134"/>
        <v>1.4076679219843924</v>
      </c>
      <c r="CF175" s="254">
        <f t="shared" ca="1" si="134"/>
        <v>0.72795478897264154</v>
      </c>
      <c r="CG175" s="254">
        <f t="shared" ca="1" si="134"/>
        <v>0.2903361711536051</v>
      </c>
      <c r="CH175" s="254">
        <f t="shared" ca="1" si="134"/>
        <v>7.5877160219798956E-2</v>
      </c>
      <c r="CI175" s="254">
        <f t="shared" ca="1" si="134"/>
        <v>1.6044571826901628E-2</v>
      </c>
      <c r="CJ175" s="254">
        <f t="shared" ca="1" si="134"/>
        <v>6.5429966029865533E-2</v>
      </c>
      <c r="CK175" s="254">
        <f t="shared" ca="1" si="134"/>
        <v>0.17361342466737759</v>
      </c>
      <c r="CL175" s="254">
        <f t="shared" ca="1" si="134"/>
        <v>0.28889360443835238</v>
      </c>
      <c r="CM175" s="254">
        <f t="shared" ca="1" si="134"/>
        <v>0.37282154513830268</v>
      </c>
      <c r="CN175" s="254">
        <f t="shared" ca="1" si="134"/>
        <v>0.40314872922832123</v>
      </c>
      <c r="CP175" s="80">
        <f t="shared" si="135"/>
        <v>52.501000000000005</v>
      </c>
      <c r="CQ175" s="254">
        <f t="shared" ca="1" si="136"/>
        <v>2.0854285485208344</v>
      </c>
      <c r="CR175" s="254">
        <f t="shared" ca="1" si="136"/>
        <v>2.1197693152886905</v>
      </c>
      <c r="CS175" s="254">
        <f t="shared" ca="1" si="136"/>
        <v>1.9887048941014152</v>
      </c>
      <c r="CT175" s="254">
        <f t="shared" ca="1" si="136"/>
        <v>1.4076679219843924</v>
      </c>
      <c r="CU175" s="254">
        <f t="shared" ca="1" si="136"/>
        <v>0.72795478897264154</v>
      </c>
      <c r="CV175" s="254">
        <f t="shared" ca="1" si="136"/>
        <v>0.2903361711536051</v>
      </c>
      <c r="CW175" s="254">
        <f t="shared" ca="1" si="136"/>
        <v>7.5877160219798956E-2</v>
      </c>
      <c r="CX175" s="254">
        <f t="shared" ca="1" si="136"/>
        <v>1.6044571826901628E-2</v>
      </c>
      <c r="CY175" s="254">
        <f t="shared" ca="1" si="136"/>
        <v>6.5429966029865533E-2</v>
      </c>
      <c r="CZ175" s="254">
        <f t="shared" ca="1" si="136"/>
        <v>0.17361342466737759</v>
      </c>
      <c r="DA175" s="254">
        <f t="shared" ca="1" si="136"/>
        <v>0.28889360443835238</v>
      </c>
      <c r="DB175" s="254">
        <f t="shared" ca="1" si="136"/>
        <v>0.37282154513830268</v>
      </c>
      <c r="DC175" s="254">
        <f t="shared" ca="1" si="136"/>
        <v>0.40314872922832123</v>
      </c>
      <c r="DE175" s="80">
        <f t="shared" si="137"/>
        <v>52.501000000000005</v>
      </c>
      <c r="DF175" s="254">
        <f t="shared" ca="1" si="138"/>
        <v>1.795961307662961</v>
      </c>
      <c r="DG175" s="254">
        <f t="shared" ca="1" si="138"/>
        <v>1.8302565574224114</v>
      </c>
      <c r="DH175" s="254">
        <f t="shared" ca="1" si="138"/>
        <v>1.8988999481077025</v>
      </c>
      <c r="DI175" s="254">
        <f t="shared" ca="1" si="138"/>
        <v>1.9819745783662714</v>
      </c>
      <c r="DJ175" s="254">
        <f t="shared" ca="1" si="138"/>
        <v>2.2527110614310835</v>
      </c>
      <c r="DK175" s="254">
        <f t="shared" ca="1" si="138"/>
        <v>3.6103580799816082</v>
      </c>
      <c r="DL175" s="254">
        <f t="shared" ca="1" si="138"/>
        <v>0.56848093865133464</v>
      </c>
      <c r="DM175" s="254">
        <f t="shared" ca="1" si="138"/>
        <v>6.2357884841983457E-2</v>
      </c>
      <c r="DN175" s="254">
        <f t="shared" ca="1" si="138"/>
        <v>0.16833604667528412</v>
      </c>
      <c r="DO175" s="254">
        <f t="shared" ca="1" si="138"/>
        <v>0.33148544835763977</v>
      </c>
      <c r="DP175" s="254">
        <f t="shared" ca="1" si="138"/>
        <v>0.44860181396520932</v>
      </c>
      <c r="DQ175" s="254">
        <f t="shared" ca="1" si="138"/>
        <v>0.51296759489827692</v>
      </c>
      <c r="DR175" s="254">
        <f t="shared" ca="1" si="138"/>
        <v>0.5331033494810381</v>
      </c>
    </row>
    <row r="176" spans="1:185">
      <c r="S176" s="80">
        <f t="shared" si="125"/>
        <v>60.001000000000005</v>
      </c>
      <c r="T176" s="253">
        <f t="shared" ca="1" si="126"/>
        <v>3.3133885346935896</v>
      </c>
      <c r="U176" s="253">
        <f t="shared" ca="1" si="126"/>
        <v>3.1062294160276638</v>
      </c>
      <c r="V176" s="253">
        <f t="shared" ca="1" si="126"/>
        <v>2.5392827569787011</v>
      </c>
      <c r="W176" s="253">
        <f t="shared" ca="1" si="126"/>
        <v>1.7917012735149143</v>
      </c>
      <c r="X176" s="253">
        <f t="shared" ca="1" si="126"/>
        <v>1.0923912900248198</v>
      </c>
      <c r="Y176" s="253">
        <f t="shared" ca="1" si="126"/>
        <v>0.56882574750591375</v>
      </c>
      <c r="Z176" s="253">
        <f t="shared" ca="1" si="126"/>
        <v>0.23496934296332872</v>
      </c>
      <c r="AA176" s="253">
        <f t="shared" ca="1" si="126"/>
        <v>6.463860406742597E-2</v>
      </c>
      <c r="AB176" s="253">
        <f t="shared" ca="1" si="126"/>
        <v>1.9461980238817709E-2</v>
      </c>
      <c r="AC176" s="253">
        <f t="shared" ca="1" si="126"/>
        <v>4.9212500298141927E-2</v>
      </c>
      <c r="AD176" s="253">
        <f t="shared" ca="1" si="126"/>
        <v>0.10414030710056892</v>
      </c>
      <c r="AE176" s="253">
        <f t="shared" ca="1" si="126"/>
        <v>0.14908763124337623</v>
      </c>
      <c r="AF176" s="253">
        <f t="shared" ca="1" si="126"/>
        <v>0.16584263074661026</v>
      </c>
      <c r="AH176" s="80">
        <f t="shared" si="127"/>
        <v>60.001000000000005</v>
      </c>
      <c r="AI176" s="254">
        <f t="shared" ca="1" si="128"/>
        <v>3.3133885346935896</v>
      </c>
      <c r="AJ176" s="254">
        <f t="shared" ca="1" si="128"/>
        <v>3.1062294160276638</v>
      </c>
      <c r="AK176" s="254">
        <f t="shared" ca="1" si="128"/>
        <v>2.5392827569787011</v>
      </c>
      <c r="AL176" s="254">
        <f t="shared" ca="1" si="128"/>
        <v>1.7917012735149143</v>
      </c>
      <c r="AM176" s="254">
        <f t="shared" ca="1" si="128"/>
        <v>1.0923912900248198</v>
      </c>
      <c r="AN176" s="254">
        <f t="shared" ca="1" si="128"/>
        <v>0.56882574750591375</v>
      </c>
      <c r="AO176" s="254">
        <f t="shared" ca="1" si="128"/>
        <v>0.23496934296332872</v>
      </c>
      <c r="AP176" s="254">
        <f t="shared" ca="1" si="128"/>
        <v>6.463860406742597E-2</v>
      </c>
      <c r="AQ176" s="254">
        <f t="shared" ca="1" si="128"/>
        <v>1.9461980238817709E-2</v>
      </c>
      <c r="AR176" s="254">
        <f t="shared" ca="1" si="128"/>
        <v>4.9212500298141927E-2</v>
      </c>
      <c r="AS176" s="254">
        <f t="shared" ca="1" si="128"/>
        <v>0.10414030710056892</v>
      </c>
      <c r="AT176" s="254">
        <f t="shared" ca="1" si="128"/>
        <v>0.14908763124337623</v>
      </c>
      <c r="AU176" s="254">
        <f t="shared" ca="1" si="128"/>
        <v>0.16584263074661026</v>
      </c>
      <c r="AW176" s="80">
        <f t="shared" si="129"/>
        <v>60.001000000000005</v>
      </c>
      <c r="AX176" s="254">
        <f t="shared" ca="1" si="130"/>
        <v>2.8397412546138181</v>
      </c>
      <c r="AY176" s="254">
        <f t="shared" ca="1" si="130"/>
        <v>2.8776093207432067</v>
      </c>
      <c r="AZ176" s="254">
        <f t="shared" ca="1" si="130"/>
        <v>3.0103291919829425</v>
      </c>
      <c r="BA176" s="254">
        <f t="shared" ca="1" si="130"/>
        <v>3.3015069049313435</v>
      </c>
      <c r="BB176" s="254">
        <f t="shared" ca="1" si="130"/>
        <v>3.6720753356357023</v>
      </c>
      <c r="BC176" s="254">
        <f t="shared" ca="1" si="130"/>
        <v>2.19221466780535</v>
      </c>
      <c r="BD176" s="254">
        <f t="shared" ca="1" si="130"/>
        <v>0.78607345771211734</v>
      </c>
      <c r="BE176" s="254">
        <f t="shared" ca="1" si="130"/>
        <v>0.1658389948745192</v>
      </c>
      <c r="BF176" s="254">
        <f t="shared" ca="1" si="130"/>
        <v>3.8882644726395042E-2</v>
      </c>
      <c r="BG176" s="254">
        <f t="shared" ca="1" si="130"/>
        <v>8.0233974283402537E-2</v>
      </c>
      <c r="BH176" s="254">
        <f t="shared" ca="1" si="130"/>
        <v>0.14620011426745055</v>
      </c>
      <c r="BI176" s="254">
        <f t="shared" ca="1" si="130"/>
        <v>0.19111174425871422</v>
      </c>
      <c r="BJ176" s="254">
        <f t="shared" ca="1" si="130"/>
        <v>0.20622275679881452</v>
      </c>
      <c r="BL176" s="80">
        <f t="shared" si="131"/>
        <v>60.001000000000005</v>
      </c>
      <c r="BM176" s="254">
        <f t="shared" ca="1" si="132"/>
        <v>1.942049470078975</v>
      </c>
      <c r="BN176" s="254">
        <f t="shared" ca="1" si="132"/>
        <v>1.8698661592649406</v>
      </c>
      <c r="BO176" s="254">
        <f t="shared" ca="1" si="132"/>
        <v>1.6581359166817191</v>
      </c>
      <c r="BP176" s="254">
        <f t="shared" ca="1" si="132"/>
        <v>1.3272699420697358</v>
      </c>
      <c r="BQ176" s="254">
        <f t="shared" ca="1" si="132"/>
        <v>0.9259052133339235</v>
      </c>
      <c r="BR176" s="254">
        <f t="shared" ca="1" si="132"/>
        <v>0.53307358028351082</v>
      </c>
      <c r="BS176" s="254">
        <f t="shared" ca="1" si="132"/>
        <v>0.23149760543842035</v>
      </c>
      <c r="BT176" s="254">
        <f t="shared" ca="1" si="132"/>
        <v>6.458600050020305E-2</v>
      </c>
      <c r="BU176" s="254">
        <f t="shared" ca="1" si="132"/>
        <v>1.947316403878473E-2</v>
      </c>
      <c r="BV176" s="254">
        <f t="shared" ca="1" si="132"/>
        <v>4.9360012904511148E-2</v>
      </c>
      <c r="BW176" s="254">
        <f t="shared" ca="1" si="132"/>
        <v>0.10503373190872531</v>
      </c>
      <c r="BX176" s="254">
        <f t="shared" ca="1" si="132"/>
        <v>0.15119773411829532</v>
      </c>
      <c r="BY176" s="254">
        <f t="shared" ca="1" si="132"/>
        <v>0.16856750409812538</v>
      </c>
      <c r="CA176" s="80">
        <f t="shared" si="133"/>
        <v>60.001000000000005</v>
      </c>
      <c r="CB176" s="254">
        <f t="shared" ca="1" si="134"/>
        <v>1.8325095022184206</v>
      </c>
      <c r="CC176" s="254">
        <f t="shared" ca="1" si="134"/>
        <v>1.9649321641388837</v>
      </c>
      <c r="CD176" s="254">
        <f t="shared" ca="1" si="134"/>
        <v>2.1611013914761181</v>
      </c>
      <c r="CE176" s="254">
        <f t="shared" ca="1" si="134"/>
        <v>1.9323145141346076</v>
      </c>
      <c r="CF176" s="254">
        <f t="shared" ca="1" si="134"/>
        <v>1.253045337315388</v>
      </c>
      <c r="CG176" s="254">
        <f t="shared" ca="1" si="134"/>
        <v>0.62578577498770371</v>
      </c>
      <c r="CH176" s="254">
        <f t="shared" ca="1" si="134"/>
        <v>0.24523215721827885</v>
      </c>
      <c r="CI176" s="254">
        <f t="shared" ca="1" si="134"/>
        <v>6.542996602986563E-2</v>
      </c>
      <c r="CJ176" s="254">
        <f t="shared" ca="1" si="134"/>
        <v>1.9538049552502396E-2</v>
      </c>
      <c r="CK176" s="254">
        <f t="shared" ca="1" si="134"/>
        <v>4.9760327059023966E-2</v>
      </c>
      <c r="CL176" s="254">
        <f t="shared" ca="1" si="134"/>
        <v>0.10701279460493075</v>
      </c>
      <c r="CM176" s="254">
        <f t="shared" ca="1" si="134"/>
        <v>0.1558586857871134</v>
      </c>
      <c r="CN176" s="254">
        <f t="shared" ca="1" si="134"/>
        <v>0.17470411205428196</v>
      </c>
      <c r="CP176" s="80">
        <f t="shared" si="135"/>
        <v>60.001000000000005</v>
      </c>
      <c r="CQ176" s="254">
        <f t="shared" ca="1" si="136"/>
        <v>1.8325095022184206</v>
      </c>
      <c r="CR176" s="254">
        <f t="shared" ca="1" si="136"/>
        <v>1.9649321641388837</v>
      </c>
      <c r="CS176" s="254">
        <f t="shared" ca="1" si="136"/>
        <v>2.1611013914761181</v>
      </c>
      <c r="CT176" s="254">
        <f t="shared" ca="1" si="136"/>
        <v>1.9323145141346076</v>
      </c>
      <c r="CU176" s="254">
        <f t="shared" ca="1" si="136"/>
        <v>1.253045337315388</v>
      </c>
      <c r="CV176" s="254">
        <f t="shared" ca="1" si="136"/>
        <v>0.62578577498770371</v>
      </c>
      <c r="CW176" s="254">
        <f t="shared" ca="1" si="136"/>
        <v>0.24523215721827885</v>
      </c>
      <c r="CX176" s="254">
        <f t="shared" ca="1" si="136"/>
        <v>6.542996602986563E-2</v>
      </c>
      <c r="CY176" s="254">
        <f t="shared" ca="1" si="136"/>
        <v>1.9538049552502396E-2</v>
      </c>
      <c r="CZ176" s="254">
        <f t="shared" ca="1" si="136"/>
        <v>4.9760327059023966E-2</v>
      </c>
      <c r="DA176" s="254">
        <f t="shared" ca="1" si="136"/>
        <v>0.10701279460493075</v>
      </c>
      <c r="DB176" s="254">
        <f t="shared" ca="1" si="136"/>
        <v>0.1558586857871134</v>
      </c>
      <c r="DC176" s="254">
        <f t="shared" ca="1" si="136"/>
        <v>0.17470411205428196</v>
      </c>
      <c r="DE176" s="80">
        <f t="shared" si="137"/>
        <v>60.001000000000005</v>
      </c>
      <c r="DF176" s="254">
        <f t="shared" ca="1" si="138"/>
        <v>2.02817654911432</v>
      </c>
      <c r="DG176" s="254">
        <f t="shared" ca="1" si="138"/>
        <v>2.1639637631995914</v>
      </c>
      <c r="DH176" s="254">
        <f t="shared" ca="1" si="138"/>
        <v>2.498517034088175</v>
      </c>
      <c r="DI176" s="254">
        <f t="shared" ca="1" si="138"/>
        <v>2.9376076825499733</v>
      </c>
      <c r="DJ176" s="254">
        <f t="shared" ca="1" si="138"/>
        <v>3.3862682987730293</v>
      </c>
      <c r="DK176" s="254">
        <f t="shared" ca="1" si="138"/>
        <v>2.336609969615528</v>
      </c>
      <c r="DL176" s="254">
        <f t="shared" ca="1" si="138"/>
        <v>0.83134590553798138</v>
      </c>
      <c r="DM176" s="254">
        <f t="shared" ca="1" si="138"/>
        <v>0.16833604667528432</v>
      </c>
      <c r="DN176" s="254">
        <f t="shared" ca="1" si="138"/>
        <v>3.905341443569596E-2</v>
      </c>
      <c r="DO176" s="254">
        <f t="shared" ca="1" si="138"/>
        <v>8.1180529404872678E-2</v>
      </c>
      <c r="DP176" s="254">
        <f t="shared" ca="1" si="138"/>
        <v>0.15034236086159786</v>
      </c>
      <c r="DQ176" s="254">
        <f t="shared" ca="1" si="138"/>
        <v>0.19990177853414937</v>
      </c>
      <c r="DR176" s="254">
        <f t="shared" ca="1" si="138"/>
        <v>0.2173373996619726</v>
      </c>
    </row>
    <row r="177" spans="19:122">
      <c r="S177" s="80">
        <f t="shared" si="125"/>
        <v>67.501000000000005</v>
      </c>
      <c r="T177" s="253">
        <f t="shared" ca="1" si="126"/>
        <v>3.5765082800229027</v>
      </c>
      <c r="U177" s="253">
        <f t="shared" ca="1" si="126"/>
        <v>3.4068430487967105</v>
      </c>
      <c r="V177" s="253">
        <f t="shared" ca="1" si="126"/>
        <v>2.9196924426786066</v>
      </c>
      <c r="W177" s="253">
        <f t="shared" ca="1" si="126"/>
        <v>2.2154660113119107</v>
      </c>
      <c r="X177" s="253">
        <f t="shared" ca="1" si="126"/>
        <v>1.476592060686329</v>
      </c>
      <c r="Y177" s="253">
        <f t="shared" ca="1" si="126"/>
        <v>0.86026993085807613</v>
      </c>
      <c r="Z177" s="253">
        <f t="shared" ca="1" si="126"/>
        <v>0.42649869644408434</v>
      </c>
      <c r="AA177" s="253">
        <f t="shared" ca="1" si="126"/>
        <v>0.16807655576160754</v>
      </c>
      <c r="AB177" s="253">
        <f t="shared" ca="1" si="126"/>
        <v>4.9212500298142045E-2</v>
      </c>
      <c r="AC177" s="253">
        <f t="shared" ca="1" si="126"/>
        <v>2.114239276883971E-2</v>
      </c>
      <c r="AD177" s="253">
        <f t="shared" ca="1" si="126"/>
        <v>3.5786767758257731E-2</v>
      </c>
      <c r="AE177" s="253">
        <f t="shared" ca="1" si="126"/>
        <v>5.7634142857463738E-2</v>
      </c>
      <c r="AF177" s="253">
        <f t="shared" ca="1" si="126"/>
        <v>6.694706524658034E-2</v>
      </c>
      <c r="AH177" s="80">
        <f t="shared" si="127"/>
        <v>67.501000000000005</v>
      </c>
      <c r="AI177" s="254">
        <f t="shared" ca="1" si="128"/>
        <v>3.5765082800229027</v>
      </c>
      <c r="AJ177" s="254">
        <f t="shared" ca="1" si="128"/>
        <v>3.4068430487967105</v>
      </c>
      <c r="AK177" s="254">
        <f t="shared" ca="1" si="128"/>
        <v>2.9196924426786066</v>
      </c>
      <c r="AL177" s="254">
        <f t="shared" ca="1" si="128"/>
        <v>2.2154660113119107</v>
      </c>
      <c r="AM177" s="254">
        <f t="shared" ca="1" si="128"/>
        <v>1.476592060686329</v>
      </c>
      <c r="AN177" s="254">
        <f t="shared" ca="1" si="128"/>
        <v>0.86026993085807613</v>
      </c>
      <c r="AO177" s="254">
        <f t="shared" ca="1" si="128"/>
        <v>0.42649869644408434</v>
      </c>
      <c r="AP177" s="254">
        <f t="shared" ca="1" si="128"/>
        <v>0.16807655576160754</v>
      </c>
      <c r="AQ177" s="254">
        <f t="shared" ca="1" si="128"/>
        <v>4.9212500298142045E-2</v>
      </c>
      <c r="AR177" s="254">
        <f t="shared" ca="1" si="128"/>
        <v>2.114239276883971E-2</v>
      </c>
      <c r="AS177" s="254">
        <f t="shared" ca="1" si="128"/>
        <v>3.5786767758257731E-2</v>
      </c>
      <c r="AT177" s="254">
        <f t="shared" ca="1" si="128"/>
        <v>5.7634142857463738E-2</v>
      </c>
      <c r="AU177" s="254">
        <f t="shared" ca="1" si="128"/>
        <v>6.694706524658034E-2</v>
      </c>
      <c r="AW177" s="80">
        <f t="shared" si="129"/>
        <v>67.501000000000005</v>
      </c>
      <c r="AX177" s="254">
        <f t="shared" ca="1" si="130"/>
        <v>3.429535586668202</v>
      </c>
      <c r="AY177" s="254">
        <f t="shared" ca="1" si="130"/>
        <v>3.466576012769115</v>
      </c>
      <c r="AZ177" s="254">
        <f t="shared" ca="1" si="130"/>
        <v>3.5718466055775888</v>
      </c>
      <c r="BA177" s="254">
        <f t="shared" ca="1" si="130"/>
        <v>3.6724763458586476</v>
      </c>
      <c r="BB177" s="254">
        <f t="shared" ca="1" si="130"/>
        <v>3.3374048163506891</v>
      </c>
      <c r="BC177" s="254">
        <f t="shared" ca="1" si="130"/>
        <v>1.9080028385270413</v>
      </c>
      <c r="BD177" s="254">
        <f t="shared" ca="1" si="130"/>
        <v>0.89806390631263822</v>
      </c>
      <c r="BE177" s="254">
        <f t="shared" ca="1" si="130"/>
        <v>0.31993289957828397</v>
      </c>
      <c r="BF177" s="254">
        <f t="shared" ca="1" si="130"/>
        <v>8.0233974283402704E-2</v>
      </c>
      <c r="BG177" s="254">
        <f t="shared" ca="1" si="130"/>
        <v>2.9828619018345923E-2</v>
      </c>
      <c r="BH177" s="254">
        <f t="shared" ca="1" si="130"/>
        <v>4.508987893729708E-2</v>
      </c>
      <c r="BI177" s="254">
        <f t="shared" ca="1" si="130"/>
        <v>6.7634845612773692E-2</v>
      </c>
      <c r="BJ177" s="254">
        <f t="shared" ca="1" si="130"/>
        <v>7.6689811274118544E-2</v>
      </c>
      <c r="BL177" s="80">
        <f t="shared" si="131"/>
        <v>67.501000000000005</v>
      </c>
      <c r="BM177" s="254">
        <f t="shared" ca="1" si="132"/>
        <v>2.6168676470958192</v>
      </c>
      <c r="BN177" s="254">
        <f t="shared" ca="1" si="132"/>
        <v>2.5258162781256246</v>
      </c>
      <c r="BO177" s="254">
        <f t="shared" ca="1" si="132"/>
        <v>2.258649660665581</v>
      </c>
      <c r="BP177" s="254">
        <f t="shared" ca="1" si="132"/>
        <v>1.8409658862136213</v>
      </c>
      <c r="BQ177" s="254">
        <f t="shared" ca="1" si="132"/>
        <v>1.3330342696990061</v>
      </c>
      <c r="BR177" s="254">
        <f t="shared" ca="1" si="132"/>
        <v>0.82950755350364558</v>
      </c>
      <c r="BS177" s="254">
        <f t="shared" ca="1" si="132"/>
        <v>0.42526355602619609</v>
      </c>
      <c r="BT177" s="254">
        <f t="shared" ca="1" si="132"/>
        <v>0.16891256709657732</v>
      </c>
      <c r="BU177" s="254">
        <f t="shared" ca="1" si="132"/>
        <v>4.9360012904511259E-2</v>
      </c>
      <c r="BV177" s="254">
        <f t="shared" ca="1" si="132"/>
        <v>2.1180379967536255E-2</v>
      </c>
      <c r="BW177" s="254">
        <f t="shared" ca="1" si="132"/>
        <v>3.591719039352425E-2</v>
      </c>
      <c r="BX177" s="254">
        <f t="shared" ca="1" si="132"/>
        <v>5.8005600761463869E-2</v>
      </c>
      <c r="BY177" s="254">
        <f t="shared" ca="1" si="132"/>
        <v>6.7463120742239813E-2</v>
      </c>
      <c r="CA177" s="80">
        <f t="shared" si="133"/>
        <v>67.501000000000005</v>
      </c>
      <c r="CB177" s="254">
        <f t="shared" ca="1" si="134"/>
        <v>1.217552581935391</v>
      </c>
      <c r="CC177" s="254">
        <f t="shared" ca="1" si="134"/>
        <v>1.3991231313178674</v>
      </c>
      <c r="CD177" s="254">
        <f t="shared" ca="1" si="134"/>
        <v>1.8279909037397737</v>
      </c>
      <c r="CE177" s="254">
        <f t="shared" ca="1" si="134"/>
        <v>2.0433661956307869</v>
      </c>
      <c r="CF177" s="254">
        <f t="shared" ca="1" si="134"/>
        <v>1.6341372817961966</v>
      </c>
      <c r="CG177" s="254">
        <f t="shared" ca="1" si="134"/>
        <v>0.96471114025922533</v>
      </c>
      <c r="CH177" s="254">
        <f t="shared" ca="1" si="134"/>
        <v>0.45814147469438943</v>
      </c>
      <c r="CI177" s="254">
        <f t="shared" ca="1" si="134"/>
        <v>0.17361342466737759</v>
      </c>
      <c r="CJ177" s="254">
        <f t="shared" ca="1" si="134"/>
        <v>4.9760327059024105E-2</v>
      </c>
      <c r="CK177" s="254">
        <f t="shared" ca="1" si="134"/>
        <v>2.1266552380137704E-2</v>
      </c>
      <c r="CL177" s="254">
        <f t="shared" ca="1" si="134"/>
        <v>3.624673333880786E-2</v>
      </c>
      <c r="CM177" s="254">
        <f t="shared" ca="1" si="134"/>
        <v>5.9151982389597554E-2</v>
      </c>
      <c r="CN177" s="254">
        <f t="shared" ca="1" si="134"/>
        <v>6.9219206763765057E-2</v>
      </c>
      <c r="CP177" s="80">
        <f t="shared" si="135"/>
        <v>67.501000000000005</v>
      </c>
      <c r="CQ177" s="254">
        <f t="shared" ca="1" si="136"/>
        <v>1.217552581935391</v>
      </c>
      <c r="CR177" s="254">
        <f t="shared" ca="1" si="136"/>
        <v>1.3991231313178674</v>
      </c>
      <c r="CS177" s="254">
        <f t="shared" ca="1" si="136"/>
        <v>1.8279909037397737</v>
      </c>
      <c r="CT177" s="254">
        <f t="shared" ca="1" si="136"/>
        <v>2.0433661956307869</v>
      </c>
      <c r="CU177" s="254">
        <f t="shared" ca="1" si="136"/>
        <v>1.6341372817961966</v>
      </c>
      <c r="CV177" s="254">
        <f t="shared" ca="1" si="136"/>
        <v>0.96471114025922533</v>
      </c>
      <c r="CW177" s="254">
        <f t="shared" ca="1" si="136"/>
        <v>0.45814147469438943</v>
      </c>
      <c r="CX177" s="254">
        <f t="shared" ca="1" si="136"/>
        <v>0.17361342466737759</v>
      </c>
      <c r="CY177" s="254">
        <f t="shared" ca="1" si="136"/>
        <v>4.9760327059024105E-2</v>
      </c>
      <c r="CZ177" s="254">
        <f t="shared" ca="1" si="136"/>
        <v>2.1266552380137704E-2</v>
      </c>
      <c r="DA177" s="254">
        <f t="shared" ca="1" si="136"/>
        <v>3.624673333880786E-2</v>
      </c>
      <c r="DB177" s="254">
        <f t="shared" ca="1" si="136"/>
        <v>5.9151982389597554E-2</v>
      </c>
      <c r="DC177" s="254">
        <f t="shared" ca="1" si="136"/>
        <v>6.9219206763765057E-2</v>
      </c>
      <c r="DE177" s="80">
        <f t="shared" si="137"/>
        <v>67.501000000000005</v>
      </c>
      <c r="DF177" s="254">
        <f t="shared" ca="1" si="138"/>
        <v>1.4584366117708505</v>
      </c>
      <c r="DG177" s="254">
        <f t="shared" ca="1" si="138"/>
        <v>1.6654251146011501</v>
      </c>
      <c r="DH177" s="254">
        <f t="shared" ca="1" si="138"/>
        <v>2.1826289098464486</v>
      </c>
      <c r="DI177" s="254">
        <f t="shared" ca="1" si="138"/>
        <v>2.7497370582005813</v>
      </c>
      <c r="DJ177" s="254">
        <f t="shared" ca="1" si="138"/>
        <v>2.9572169231260248</v>
      </c>
      <c r="DK177" s="254">
        <f t="shared" ca="1" si="138"/>
        <v>2.0328031618674927</v>
      </c>
      <c r="DL177" s="254">
        <f t="shared" ca="1" si="138"/>
        <v>0.97024135866638639</v>
      </c>
      <c r="DM177" s="254">
        <f t="shared" ca="1" si="138"/>
        <v>0.33148544835763977</v>
      </c>
      <c r="DN177" s="254">
        <f t="shared" ca="1" si="138"/>
        <v>8.1180529404872859E-2</v>
      </c>
      <c r="DO177" s="254">
        <f t="shared" ca="1" si="138"/>
        <v>3.0008994875068262E-2</v>
      </c>
      <c r="DP177" s="254">
        <f t="shared" ca="1" si="138"/>
        <v>4.5677058030718067E-2</v>
      </c>
      <c r="DQ177" s="254">
        <f t="shared" ca="1" si="138"/>
        <v>6.9426713876863555E-2</v>
      </c>
      <c r="DR177" s="254">
        <f t="shared" ca="1" si="138"/>
        <v>7.9303138190632769E-2</v>
      </c>
    </row>
    <row r="178" spans="19:122">
      <c r="S178" s="80">
        <f t="shared" si="125"/>
        <v>75.001000000000005</v>
      </c>
      <c r="T178" s="253">
        <f t="shared" ca="1" si="126"/>
        <v>3.6631645215497821</v>
      </c>
      <c r="U178" s="253">
        <f t="shared" ca="1" si="126"/>
        <v>3.5192273366619387</v>
      </c>
      <c r="V178" s="253">
        <f t="shared" ca="1" si="126"/>
        <v>3.0958348456087861</v>
      </c>
      <c r="W178" s="253">
        <f t="shared" ca="1" si="126"/>
        <v>2.4520778674060955</v>
      </c>
      <c r="X178" s="253">
        <f t="shared" ca="1" si="126"/>
        <v>1.7276577073105661</v>
      </c>
      <c r="Y178" s="253">
        <f t="shared" ca="1" si="126"/>
        <v>1.0775890510144184</v>
      </c>
      <c r="Z178" s="253">
        <f t="shared" ca="1" si="126"/>
        <v>0.58835915379619164</v>
      </c>
      <c r="AA178" s="253">
        <f t="shared" ca="1" si="126"/>
        <v>0.27315602748832224</v>
      </c>
      <c r="AB178" s="253">
        <f t="shared" ca="1" si="126"/>
        <v>0.10414030710056892</v>
      </c>
      <c r="AC178" s="253">
        <f t="shared" ca="1" si="126"/>
        <v>3.5786767758257704E-2</v>
      </c>
      <c r="AD178" s="253">
        <f t="shared" ca="1" si="126"/>
        <v>2.1772361612539207E-2</v>
      </c>
      <c r="AE178" s="253">
        <f t="shared" ca="1" si="126"/>
        <v>2.6845791618467379E-2</v>
      </c>
      <c r="AF178" s="253">
        <f t="shared" ca="1" si="126"/>
        <v>3.0683977363156659E-2</v>
      </c>
      <c r="AH178" s="80">
        <f t="shared" si="127"/>
        <v>75.001000000000005</v>
      </c>
      <c r="AI178" s="254">
        <f t="shared" ca="1" si="128"/>
        <v>3.6631645215497821</v>
      </c>
      <c r="AJ178" s="254">
        <f t="shared" ca="1" si="128"/>
        <v>3.5192273366619387</v>
      </c>
      <c r="AK178" s="254">
        <f t="shared" ca="1" si="128"/>
        <v>3.0958348456087861</v>
      </c>
      <c r="AL178" s="254">
        <f t="shared" ca="1" si="128"/>
        <v>2.4520778674060955</v>
      </c>
      <c r="AM178" s="254">
        <f t="shared" ca="1" si="128"/>
        <v>1.7276577073105661</v>
      </c>
      <c r="AN178" s="254">
        <f t="shared" ca="1" si="128"/>
        <v>1.0775890510144184</v>
      </c>
      <c r="AO178" s="254">
        <f t="shared" ca="1" si="128"/>
        <v>0.58835915379619164</v>
      </c>
      <c r="AP178" s="254">
        <f t="shared" ca="1" si="128"/>
        <v>0.27315602748832224</v>
      </c>
      <c r="AQ178" s="254">
        <f t="shared" ca="1" si="128"/>
        <v>0.10414030710056892</v>
      </c>
      <c r="AR178" s="254">
        <f t="shared" ca="1" si="128"/>
        <v>3.5786767758257704E-2</v>
      </c>
      <c r="AS178" s="254">
        <f t="shared" ca="1" si="128"/>
        <v>2.1772361612539207E-2</v>
      </c>
      <c r="AT178" s="254">
        <f t="shared" ca="1" si="128"/>
        <v>2.6845791618467379E-2</v>
      </c>
      <c r="AU178" s="254">
        <f t="shared" ca="1" si="128"/>
        <v>3.0683977363156659E-2</v>
      </c>
      <c r="AW178" s="80">
        <f t="shared" si="129"/>
        <v>75.001000000000005</v>
      </c>
      <c r="AX178" s="254">
        <f t="shared" ca="1" si="130"/>
        <v>3.6293779585353252</v>
      </c>
      <c r="AY178" s="254">
        <f t="shared" ca="1" si="130"/>
        <v>3.6463323851192522</v>
      </c>
      <c r="AZ178" s="254">
        <f t="shared" ca="1" si="130"/>
        <v>3.672560106809077</v>
      </c>
      <c r="BA178" s="254">
        <f t="shared" ca="1" si="130"/>
        <v>3.5850419889356568</v>
      </c>
      <c r="BB178" s="254">
        <f t="shared" ca="1" si="130"/>
        <v>3.0455442379435214</v>
      </c>
      <c r="BC178" s="254">
        <f t="shared" ca="1" si="130"/>
        <v>1.8691543672193791</v>
      </c>
      <c r="BD178" s="254">
        <f t="shared" ca="1" si="130"/>
        <v>0.93246300477497612</v>
      </c>
      <c r="BE178" s="254">
        <f t="shared" ca="1" si="130"/>
        <v>0.42333852666926464</v>
      </c>
      <c r="BF178" s="254">
        <f t="shared" ca="1" si="130"/>
        <v>0.14620011426745055</v>
      </c>
      <c r="BG178" s="254">
        <f t="shared" ca="1" si="130"/>
        <v>4.5089878937297045E-2</v>
      </c>
      <c r="BH178" s="254">
        <f t="shared" ca="1" si="130"/>
        <v>2.5071946062212223E-2</v>
      </c>
      <c r="BI178" s="254">
        <f t="shared" ca="1" si="130"/>
        <v>2.916560392687741E-2</v>
      </c>
      <c r="BJ178" s="254">
        <f t="shared" ca="1" si="130"/>
        <v>3.2674275258577329E-2</v>
      </c>
      <c r="BL178" s="80">
        <f t="shared" si="131"/>
        <v>75.001000000000005</v>
      </c>
      <c r="BM178" s="254">
        <f t="shared" ca="1" si="132"/>
        <v>3.1804310794269295</v>
      </c>
      <c r="BN178" s="254">
        <f t="shared" ca="1" si="132"/>
        <v>3.0723521032475274</v>
      </c>
      <c r="BO178" s="254">
        <f t="shared" ca="1" si="132"/>
        <v>2.7560265590933191</v>
      </c>
      <c r="BP178" s="254">
        <f t="shared" ca="1" si="132"/>
        <v>2.2639188608226628</v>
      </c>
      <c r="BQ178" s="254">
        <f t="shared" ca="1" si="132"/>
        <v>1.6687642328856638</v>
      </c>
      <c r="BR178" s="254">
        <f t="shared" ca="1" si="132"/>
        <v>1.0791008520750718</v>
      </c>
      <c r="BS178" s="254">
        <f t="shared" ca="1" si="132"/>
        <v>0.59840670182444566</v>
      </c>
      <c r="BT178" s="254">
        <f t="shared" ca="1" si="132"/>
        <v>0.27744974532684424</v>
      </c>
      <c r="BU178" s="254">
        <f t="shared" ca="1" si="132"/>
        <v>0.10503373190872531</v>
      </c>
      <c r="BV178" s="254">
        <f t="shared" ca="1" si="132"/>
        <v>3.5917190393524229E-2</v>
      </c>
      <c r="BW178" s="254">
        <f t="shared" ca="1" si="132"/>
        <v>2.1827199739220683E-2</v>
      </c>
      <c r="BX178" s="254">
        <f t="shared" ca="1" si="132"/>
        <v>2.6935141713942359E-2</v>
      </c>
      <c r="BY178" s="254">
        <f t="shared" ca="1" si="132"/>
        <v>3.0803306405239962E-2</v>
      </c>
      <c r="CA178" s="80">
        <f t="shared" si="133"/>
        <v>75.001000000000005</v>
      </c>
      <c r="CB178" s="254">
        <f t="shared" ca="1" si="134"/>
        <v>0.55611681764368803</v>
      </c>
      <c r="CC178" s="254">
        <f t="shared" ca="1" si="134"/>
        <v>0.73261382249093288</v>
      </c>
      <c r="CD178" s="254">
        <f t="shared" ca="1" si="134"/>
        <v>1.2360729442120595</v>
      </c>
      <c r="CE178" s="254">
        <f t="shared" ca="1" si="134"/>
        <v>1.7789551116592983</v>
      </c>
      <c r="CF178" s="254">
        <f t="shared" ca="1" si="134"/>
        <v>1.7612302078431996</v>
      </c>
      <c r="CG178" s="254">
        <f t="shared" ca="1" si="134"/>
        <v>1.2065637554698063</v>
      </c>
      <c r="CH178" s="254">
        <f t="shared" ca="1" si="134"/>
        <v>0.6468266122548274</v>
      </c>
      <c r="CI178" s="254">
        <f t="shared" ca="1" si="134"/>
        <v>0.28889360443835255</v>
      </c>
      <c r="CJ178" s="254">
        <f t="shared" ca="1" si="134"/>
        <v>0.10701279460493075</v>
      </c>
      <c r="CK178" s="254">
        <f t="shared" ca="1" si="134"/>
        <v>3.6246733338807818E-2</v>
      </c>
      <c r="CL178" s="254">
        <f t="shared" ca="1" si="134"/>
        <v>2.2026043455991601E-2</v>
      </c>
      <c r="CM178" s="254">
        <f t="shared" ca="1" si="134"/>
        <v>2.7437213884979116E-2</v>
      </c>
      <c r="CN178" s="254">
        <f t="shared" ca="1" si="134"/>
        <v>3.1639883280937371E-2</v>
      </c>
      <c r="CP178" s="80">
        <f t="shared" si="135"/>
        <v>75.001000000000005</v>
      </c>
      <c r="CQ178" s="254">
        <f t="shared" ca="1" si="136"/>
        <v>0.55611681764368803</v>
      </c>
      <c r="CR178" s="254">
        <f t="shared" ca="1" si="136"/>
        <v>0.73261382249093288</v>
      </c>
      <c r="CS178" s="254">
        <f t="shared" ca="1" si="136"/>
        <v>1.2360729442120595</v>
      </c>
      <c r="CT178" s="254">
        <f t="shared" ca="1" si="136"/>
        <v>1.7789551116592983</v>
      </c>
      <c r="CU178" s="254">
        <f t="shared" ca="1" si="136"/>
        <v>1.7612302078431996</v>
      </c>
      <c r="CV178" s="254">
        <f t="shared" ca="1" si="136"/>
        <v>1.2065637554698063</v>
      </c>
      <c r="CW178" s="254">
        <f t="shared" ca="1" si="136"/>
        <v>0.6468266122548274</v>
      </c>
      <c r="CX178" s="254">
        <f t="shared" ca="1" si="136"/>
        <v>0.28889360443835255</v>
      </c>
      <c r="CY178" s="254">
        <f t="shared" ca="1" si="136"/>
        <v>0.10701279460493075</v>
      </c>
      <c r="CZ178" s="254">
        <f t="shared" ca="1" si="136"/>
        <v>3.6246733338807818E-2</v>
      </c>
      <c r="DA178" s="254">
        <f t="shared" ca="1" si="136"/>
        <v>2.2026043455991601E-2</v>
      </c>
      <c r="DB178" s="254">
        <f t="shared" ca="1" si="136"/>
        <v>2.7437213884979116E-2</v>
      </c>
      <c r="DC178" s="254">
        <f t="shared" ca="1" si="136"/>
        <v>3.1639883280937371E-2</v>
      </c>
      <c r="DE178" s="80">
        <f t="shared" si="137"/>
        <v>75.001000000000005</v>
      </c>
      <c r="DF178" s="254">
        <f t="shared" ca="1" si="138"/>
        <v>0.64857486851937807</v>
      </c>
      <c r="DG178" s="254">
        <f t="shared" ca="1" si="138"/>
        <v>0.86373674783966503</v>
      </c>
      <c r="DH178" s="254">
        <f t="shared" ca="1" si="138"/>
        <v>1.4662596636668599</v>
      </c>
      <c r="DI178" s="254">
        <f t="shared" ca="1" si="138"/>
        <v>2.1848477288329269</v>
      </c>
      <c r="DJ178" s="254">
        <f t="shared" ca="1" si="138"/>
        <v>2.5136561435180771</v>
      </c>
      <c r="DK178" s="254">
        <f t="shared" ca="1" si="138"/>
        <v>1.9352096254475735</v>
      </c>
      <c r="DL178" s="254">
        <f t="shared" ca="1" si="138"/>
        <v>1.0253576506599253</v>
      </c>
      <c r="DM178" s="254">
        <f t="shared" ca="1" si="138"/>
        <v>0.44860181396520948</v>
      </c>
      <c r="DN178" s="254">
        <f t="shared" ca="1" si="138"/>
        <v>0.15034236086159786</v>
      </c>
      <c r="DO178" s="254">
        <f t="shared" ca="1" si="138"/>
        <v>4.5677058030718004E-2</v>
      </c>
      <c r="DP178" s="254">
        <f t="shared" ca="1" si="138"/>
        <v>2.536550822123675E-2</v>
      </c>
      <c r="DQ178" s="254">
        <f t="shared" ca="1" si="138"/>
        <v>2.9809160412951039E-2</v>
      </c>
      <c r="DR178" s="254">
        <f t="shared" ca="1" si="138"/>
        <v>3.3693009971752431E-2</v>
      </c>
    </row>
    <row r="179" spans="19:122">
      <c r="S179" s="80">
        <f t="shared" si="125"/>
        <v>82.501000000000005</v>
      </c>
      <c r="T179" s="253">
        <f t="shared" ca="1" si="126"/>
        <v>3.6811001330674786</v>
      </c>
      <c r="U179" s="253">
        <f t="shared" ca="1" si="126"/>
        <v>3.5510492515136787</v>
      </c>
      <c r="V179" s="253">
        <f t="shared" ca="1" si="126"/>
        <v>3.1643824021561917</v>
      </c>
      <c r="W179" s="253">
        <f t="shared" ca="1" si="126"/>
        <v>2.562210285032624</v>
      </c>
      <c r="X179" s="253">
        <f t="shared" ca="1" si="126"/>
        <v>1.8598562236581595</v>
      </c>
      <c r="Y179" s="253">
        <f t="shared" ca="1" si="126"/>
        <v>1.2036760040997176</v>
      </c>
      <c r="Z179" s="253">
        <f t="shared" ca="1" si="126"/>
        <v>0.69046013514289306</v>
      </c>
      <c r="AA179" s="253">
        <f t="shared" ca="1" si="126"/>
        <v>0.34592726824816622</v>
      </c>
      <c r="AB179" s="253">
        <f t="shared" ca="1" si="126"/>
        <v>0.14908763124337623</v>
      </c>
      <c r="AC179" s="253">
        <f t="shared" ca="1" si="126"/>
        <v>5.7634142857463738E-2</v>
      </c>
      <c r="AD179" s="253">
        <f t="shared" ca="1" si="126"/>
        <v>2.6845791618467389E-2</v>
      </c>
      <c r="AE179" s="253">
        <f t="shared" ca="1" si="126"/>
        <v>2.1954073300921022E-2</v>
      </c>
      <c r="AF179" s="253">
        <f t="shared" ca="1" si="126"/>
        <v>2.251240108780431E-2</v>
      </c>
      <c r="AH179" s="80">
        <f t="shared" si="127"/>
        <v>82.501000000000005</v>
      </c>
      <c r="AI179" s="254">
        <f t="shared" ca="1" si="128"/>
        <v>3.6811001330674786</v>
      </c>
      <c r="AJ179" s="254">
        <f t="shared" ca="1" si="128"/>
        <v>3.5510492515136787</v>
      </c>
      <c r="AK179" s="254">
        <f t="shared" ca="1" si="128"/>
        <v>3.1643824021561917</v>
      </c>
      <c r="AL179" s="254">
        <f t="shared" ca="1" si="128"/>
        <v>2.562210285032624</v>
      </c>
      <c r="AM179" s="254">
        <f t="shared" ca="1" si="128"/>
        <v>1.8598562236581595</v>
      </c>
      <c r="AN179" s="254">
        <f t="shared" ca="1" si="128"/>
        <v>1.2036760040997176</v>
      </c>
      <c r="AO179" s="254">
        <f t="shared" ca="1" si="128"/>
        <v>0.69046013514289306</v>
      </c>
      <c r="AP179" s="254">
        <f t="shared" ca="1" si="128"/>
        <v>0.34592726824816622</v>
      </c>
      <c r="AQ179" s="254">
        <f t="shared" ca="1" si="128"/>
        <v>0.14908763124337623</v>
      </c>
      <c r="AR179" s="254">
        <f t="shared" ca="1" si="128"/>
        <v>5.7634142857463738E-2</v>
      </c>
      <c r="AS179" s="254">
        <f t="shared" ca="1" si="128"/>
        <v>2.6845791618467389E-2</v>
      </c>
      <c r="AT179" s="254">
        <f t="shared" ca="1" si="128"/>
        <v>2.1954073300921022E-2</v>
      </c>
      <c r="AU179" s="254">
        <f t="shared" ca="1" si="128"/>
        <v>2.251240108780431E-2</v>
      </c>
      <c r="AW179" s="80">
        <f t="shared" si="129"/>
        <v>82.501000000000005</v>
      </c>
      <c r="AX179" s="254">
        <f t="shared" ca="1" si="130"/>
        <v>3.6696195801815357</v>
      </c>
      <c r="AY179" s="254">
        <f t="shared" ca="1" si="130"/>
        <v>3.6725860304397799</v>
      </c>
      <c r="AZ179" s="254">
        <f t="shared" ca="1" si="130"/>
        <v>3.6516584784047046</v>
      </c>
      <c r="BA179" s="254">
        <f t="shared" ca="1" si="130"/>
        <v>3.4833229720806611</v>
      </c>
      <c r="BB179" s="254">
        <f t="shared" ca="1" si="130"/>
        <v>2.9104095565774015</v>
      </c>
      <c r="BC179" s="254">
        <f t="shared" ca="1" si="130"/>
        <v>1.86881690727058</v>
      </c>
      <c r="BD179" s="254">
        <f t="shared" ca="1" si="130"/>
        <v>0.93743824149771582</v>
      </c>
      <c r="BE179" s="254">
        <f t="shared" ca="1" si="130"/>
        <v>0.47560558724342666</v>
      </c>
      <c r="BF179" s="254">
        <f t="shared" ca="1" si="130"/>
        <v>0.19111174425871422</v>
      </c>
      <c r="BG179" s="254">
        <f t="shared" ca="1" si="130"/>
        <v>6.7634845612773692E-2</v>
      </c>
      <c r="BH179" s="254">
        <f t="shared" ca="1" si="130"/>
        <v>2.916560392687741E-2</v>
      </c>
      <c r="BI179" s="254">
        <f t="shared" ca="1" si="130"/>
        <v>2.266490585535165E-2</v>
      </c>
      <c r="BJ179" s="254">
        <f t="shared" ca="1" si="130"/>
        <v>2.2833276861339225E-2</v>
      </c>
      <c r="BL179" s="80">
        <f t="shared" si="131"/>
        <v>82.501000000000005</v>
      </c>
      <c r="BM179" s="254">
        <f t="shared" ca="1" si="132"/>
        <v>3.5457197685605824</v>
      </c>
      <c r="BN179" s="254">
        <f t="shared" ca="1" si="132"/>
        <v>3.4258974636494219</v>
      </c>
      <c r="BO179" s="254">
        <f t="shared" ca="1" si="132"/>
        <v>3.0761325087456761</v>
      </c>
      <c r="BP179" s="254">
        <f t="shared" ca="1" si="132"/>
        <v>2.5346953797098632</v>
      </c>
      <c r="BQ179" s="254">
        <f t="shared" ca="1" si="132"/>
        <v>1.8836606033616012</v>
      </c>
      <c r="BR179" s="254">
        <f t="shared" ca="1" si="132"/>
        <v>1.240702200550315</v>
      </c>
      <c r="BS179" s="254">
        <f t="shared" ca="1" si="132"/>
        <v>0.71398125931875478</v>
      </c>
      <c r="BT179" s="254">
        <f t="shared" ca="1" si="132"/>
        <v>0.35473791617524625</v>
      </c>
      <c r="BU179" s="254">
        <f t="shared" ca="1" si="132"/>
        <v>0.15119773411829532</v>
      </c>
      <c r="BV179" s="254">
        <f t="shared" ca="1" si="132"/>
        <v>5.8005600761463869E-2</v>
      </c>
      <c r="BW179" s="254">
        <f t="shared" ca="1" si="132"/>
        <v>2.6935141713942359E-2</v>
      </c>
      <c r="BX179" s="254">
        <f t="shared" ca="1" si="132"/>
        <v>2.2017361039364379E-2</v>
      </c>
      <c r="BY179" s="254">
        <f t="shared" ca="1" si="132"/>
        <v>2.2580191708551519E-2</v>
      </c>
      <c r="CA179" s="80">
        <f t="shared" si="133"/>
        <v>82.501000000000005</v>
      </c>
      <c r="CB179" s="254">
        <f t="shared" ca="1" si="134"/>
        <v>0.13216587927992957</v>
      </c>
      <c r="CC179" s="254">
        <f t="shared" ca="1" si="134"/>
        <v>0.27824968862413096</v>
      </c>
      <c r="CD179" s="254">
        <f t="shared" ca="1" si="134"/>
        <v>0.74408669535021554</v>
      </c>
      <c r="CE179" s="254">
        <f t="shared" ca="1" si="134"/>
        <v>1.4104232904694682</v>
      </c>
      <c r="CF179" s="254">
        <f t="shared" ca="1" si="134"/>
        <v>1.6981696952265093</v>
      </c>
      <c r="CG179" s="254">
        <f t="shared" ca="1" si="134"/>
        <v>1.3198607077014282</v>
      </c>
      <c r="CH179" s="254">
        <f t="shared" ca="1" si="134"/>
        <v>0.76806081582127772</v>
      </c>
      <c r="CI179" s="254">
        <f t="shared" ca="1" si="134"/>
        <v>0.37282154513830268</v>
      </c>
      <c r="CJ179" s="254">
        <f t="shared" ca="1" si="134"/>
        <v>0.1558586857871134</v>
      </c>
      <c r="CK179" s="254">
        <f t="shared" ca="1" si="134"/>
        <v>5.9151982389597554E-2</v>
      </c>
      <c r="CL179" s="254">
        <f t="shared" ca="1" si="134"/>
        <v>2.7437213884979127E-2</v>
      </c>
      <c r="CM179" s="254">
        <f t="shared" ca="1" si="134"/>
        <v>2.2840767146542706E-2</v>
      </c>
      <c r="CN179" s="254">
        <f t="shared" ca="1" si="134"/>
        <v>2.415696915250324E-2</v>
      </c>
      <c r="CP179" s="80">
        <f t="shared" si="135"/>
        <v>82.501000000000005</v>
      </c>
      <c r="CQ179" s="254">
        <f t="shared" ca="1" si="136"/>
        <v>0.13216587927992957</v>
      </c>
      <c r="CR179" s="254">
        <f t="shared" ca="1" si="136"/>
        <v>0.27824968862413096</v>
      </c>
      <c r="CS179" s="254">
        <f t="shared" ca="1" si="136"/>
        <v>0.74408669535021554</v>
      </c>
      <c r="CT179" s="254">
        <f t="shared" ca="1" si="136"/>
        <v>1.4104232904694682</v>
      </c>
      <c r="CU179" s="254">
        <f t="shared" ca="1" si="136"/>
        <v>1.6981696952265093</v>
      </c>
      <c r="CV179" s="254">
        <f t="shared" ca="1" si="136"/>
        <v>1.3198607077014282</v>
      </c>
      <c r="CW179" s="254">
        <f t="shared" ca="1" si="136"/>
        <v>0.76806081582127772</v>
      </c>
      <c r="CX179" s="254">
        <f t="shared" ca="1" si="136"/>
        <v>0.37282154513830268</v>
      </c>
      <c r="CY179" s="254">
        <f t="shared" ca="1" si="136"/>
        <v>0.1558586857871134</v>
      </c>
      <c r="CZ179" s="254">
        <f t="shared" ca="1" si="136"/>
        <v>5.9151982389597554E-2</v>
      </c>
      <c r="DA179" s="254">
        <f t="shared" ca="1" si="136"/>
        <v>2.7437213884979127E-2</v>
      </c>
      <c r="DB179" s="254">
        <f t="shared" ca="1" si="136"/>
        <v>2.2840767146542706E-2</v>
      </c>
      <c r="DC179" s="254">
        <f t="shared" ca="1" si="136"/>
        <v>2.415696915250324E-2</v>
      </c>
      <c r="DE179" s="80">
        <f t="shared" si="137"/>
        <v>82.501000000000005</v>
      </c>
      <c r="DF179" s="254">
        <f t="shared" ca="1" si="138"/>
        <v>0.14024045980841116</v>
      </c>
      <c r="DG179" s="254">
        <f t="shared" ca="1" si="138"/>
        <v>0.30743277644839806</v>
      </c>
      <c r="DH179" s="254">
        <f t="shared" ca="1" si="138"/>
        <v>0.86368122667179636</v>
      </c>
      <c r="DI179" s="254">
        <f t="shared" ca="1" si="138"/>
        <v>1.6665240297873607</v>
      </c>
      <c r="DJ179" s="254">
        <f t="shared" ca="1" si="138"/>
        <v>2.1740962036711977</v>
      </c>
      <c r="DK179" s="254">
        <f t="shared" ca="1" si="138"/>
        <v>1.8584481482846638</v>
      </c>
      <c r="DL179" s="254">
        <f t="shared" ca="1" si="138"/>
        <v>1.040284220962169</v>
      </c>
      <c r="DM179" s="254">
        <f t="shared" ca="1" si="138"/>
        <v>0.51296759489827692</v>
      </c>
      <c r="DN179" s="254">
        <f t="shared" ca="1" si="138"/>
        <v>0.19990177853414937</v>
      </c>
      <c r="DO179" s="254">
        <f t="shared" ca="1" si="138"/>
        <v>6.9426713876863555E-2</v>
      </c>
      <c r="DP179" s="254">
        <f t="shared" ca="1" si="138"/>
        <v>2.9809160412951039E-2</v>
      </c>
      <c r="DQ179" s="254">
        <f t="shared" ca="1" si="138"/>
        <v>2.3580404876750623E-2</v>
      </c>
      <c r="DR179" s="254">
        <f t="shared" ca="1" si="138"/>
        <v>2.4500885468778131E-2</v>
      </c>
    </row>
    <row r="180" spans="19:122">
      <c r="S180" s="80">
        <f t="shared" si="125"/>
        <v>90.001000000000005</v>
      </c>
      <c r="T180" s="253">
        <f t="shared" ca="1" si="126"/>
        <v>3.6822580391609954</v>
      </c>
      <c r="U180" s="253">
        <f t="shared" ca="1" si="126"/>
        <v>3.5565280154440528</v>
      </c>
      <c r="V180" s="253">
        <f t="shared" ca="1" si="126"/>
        <v>3.1815867711675101</v>
      </c>
      <c r="W180" s="253">
        <f t="shared" ca="1" si="126"/>
        <v>2.5935912183317673</v>
      </c>
      <c r="X180" s="253">
        <f t="shared" ca="1" si="126"/>
        <v>1.9002816439756258</v>
      </c>
      <c r="Y180" s="253">
        <f t="shared" ca="1" si="126"/>
        <v>1.2442781038581765</v>
      </c>
      <c r="Z180" s="253">
        <f t="shared" ca="1" si="126"/>
        <v>0.72476808078677701</v>
      </c>
      <c r="AA180" s="253">
        <f t="shared" ca="1" si="126"/>
        <v>0.37144368470333844</v>
      </c>
      <c r="AB180" s="253">
        <f t="shared" ca="1" si="126"/>
        <v>0.16584263074661026</v>
      </c>
      <c r="AC180" s="253">
        <f t="shared" ca="1" si="126"/>
        <v>6.694706524658034E-2</v>
      </c>
      <c r="AD180" s="253">
        <f t="shared" ca="1" si="126"/>
        <v>3.0683977363156659E-2</v>
      </c>
      <c r="AE180" s="253">
        <f t="shared" ca="1" si="126"/>
        <v>2.251240108780431E-2</v>
      </c>
      <c r="AF180" s="255">
        <f t="shared" ca="1" si="126"/>
        <v>2.198645480632053E-2</v>
      </c>
      <c r="AH180" s="80">
        <f t="shared" si="127"/>
        <v>90.001000000000005</v>
      </c>
      <c r="AI180" s="254">
        <f t="shared" ca="1" si="128"/>
        <v>3.6822580391609954</v>
      </c>
      <c r="AJ180" s="254">
        <f t="shared" ca="1" si="128"/>
        <v>3.5565280154440528</v>
      </c>
      <c r="AK180" s="254">
        <f t="shared" ca="1" si="128"/>
        <v>3.1815867711675101</v>
      </c>
      <c r="AL180" s="254">
        <f t="shared" ca="1" si="128"/>
        <v>2.5935912183317673</v>
      </c>
      <c r="AM180" s="254">
        <f t="shared" ca="1" si="128"/>
        <v>1.9002816439756258</v>
      </c>
      <c r="AN180" s="254">
        <f t="shared" ca="1" si="128"/>
        <v>1.2442781038581765</v>
      </c>
      <c r="AO180" s="254">
        <f t="shared" ca="1" si="128"/>
        <v>0.72476808078677701</v>
      </c>
      <c r="AP180" s="254">
        <f t="shared" ca="1" si="128"/>
        <v>0.37144368470333844</v>
      </c>
      <c r="AQ180" s="254">
        <f t="shared" ca="1" si="128"/>
        <v>0.16584263074661026</v>
      </c>
      <c r="AR180" s="254">
        <f t="shared" ca="1" si="128"/>
        <v>6.694706524658034E-2</v>
      </c>
      <c r="AS180" s="254">
        <f t="shared" ca="1" si="128"/>
        <v>3.0683977363156659E-2</v>
      </c>
      <c r="AT180" s="254">
        <f t="shared" ca="1" si="128"/>
        <v>2.251240108780431E-2</v>
      </c>
      <c r="AU180" s="254">
        <f t="shared" ca="1" si="128"/>
        <v>2.198645480632053E-2</v>
      </c>
      <c r="AW180" s="80">
        <f t="shared" si="129"/>
        <v>90.001000000000005</v>
      </c>
      <c r="AX180" s="254">
        <f t="shared" ca="1" si="130"/>
        <v>3.6725924590568524</v>
      </c>
      <c r="AY180" s="254">
        <f t="shared" ca="1" si="130"/>
        <v>3.6711006047759875</v>
      </c>
      <c r="AZ180" s="254">
        <f t="shared" ca="1" si="130"/>
        <v>3.6360748550372692</v>
      </c>
      <c r="BA180" s="254">
        <f t="shared" ca="1" si="130"/>
        <v>3.4469896075944617</v>
      </c>
      <c r="BB180" s="254">
        <f t="shared" ca="1" si="130"/>
        <v>2.8716739202482167</v>
      </c>
      <c r="BC180" s="254">
        <f t="shared" ca="1" si="130"/>
        <v>1.8707252241563255</v>
      </c>
      <c r="BD180" s="254">
        <f t="shared" ca="1" si="130"/>
        <v>0.94780076353034926</v>
      </c>
      <c r="BE180" s="254">
        <f t="shared" ca="1" si="130"/>
        <v>0.4910434554521711</v>
      </c>
      <c r="BF180" s="254">
        <f t="shared" ca="1" si="130"/>
        <v>0.20622275679881452</v>
      </c>
      <c r="BG180" s="254">
        <f t="shared" ca="1" si="130"/>
        <v>7.6689811274118544E-2</v>
      </c>
      <c r="BH180" s="254">
        <f t="shared" ca="1" si="130"/>
        <v>3.2674275258577329E-2</v>
      </c>
      <c r="BI180" s="254">
        <f t="shared" ca="1" si="130"/>
        <v>2.2833276861339225E-2</v>
      </c>
      <c r="BJ180" s="254">
        <f t="shared" ca="1" si="130"/>
        <v>2.2052305604748652E-2</v>
      </c>
      <c r="BL180" s="80">
        <f t="shared" si="131"/>
        <v>90.001000000000005</v>
      </c>
      <c r="BM180" s="254">
        <f t="shared" ca="1" si="132"/>
        <v>3.6710872319730163</v>
      </c>
      <c r="BN180" s="254">
        <f t="shared" ca="1" si="132"/>
        <v>3.5471024530187658</v>
      </c>
      <c r="BO180" s="254">
        <f t="shared" ca="1" si="132"/>
        <v>3.1855724872611924</v>
      </c>
      <c r="BP180" s="254">
        <f t="shared" ca="1" si="132"/>
        <v>2.6270176215336325</v>
      </c>
      <c r="BQ180" s="254">
        <f t="shared" ca="1" si="132"/>
        <v>1.9569313279701017</v>
      </c>
      <c r="BR180" s="254">
        <f t="shared" ca="1" si="132"/>
        <v>1.2961151376742599</v>
      </c>
      <c r="BS180" s="254">
        <f t="shared" ca="1" si="132"/>
        <v>0.7541641093914313</v>
      </c>
      <c r="BT180" s="254">
        <f t="shared" ca="1" si="132"/>
        <v>0.38232882913849903</v>
      </c>
      <c r="BU180" s="254">
        <f t="shared" ca="1" si="132"/>
        <v>0.16856750409812538</v>
      </c>
      <c r="BV180" s="254">
        <f t="shared" ca="1" si="132"/>
        <v>6.7463120742239813E-2</v>
      </c>
      <c r="BW180" s="254">
        <f t="shared" ca="1" si="132"/>
        <v>3.0803306405239962E-2</v>
      </c>
      <c r="BX180" s="254">
        <f t="shared" ca="1" si="132"/>
        <v>2.2580191708551519E-2</v>
      </c>
      <c r="BY180" s="254">
        <f t="shared" ca="1" si="132"/>
        <v>2.2052251312038983E-2</v>
      </c>
      <c r="CA180" s="80">
        <f t="shared" si="133"/>
        <v>90.001000000000005</v>
      </c>
      <c r="CB180" s="254">
        <f t="shared" ca="1" si="134"/>
        <v>1.5065051972868316E-3</v>
      </c>
      <c r="CC180" s="254">
        <f t="shared" ca="1" si="134"/>
        <v>0.13243698105675272</v>
      </c>
      <c r="CD180" s="254">
        <f t="shared" ca="1" si="134"/>
        <v>0.56745241906977606</v>
      </c>
      <c r="CE180" s="254">
        <f t="shared" ca="1" si="134"/>
        <v>1.2477639674179837</v>
      </c>
      <c r="CF180" s="254">
        <f t="shared" ca="1" si="134"/>
        <v>1.6390410070885932</v>
      </c>
      <c r="CG180" s="254">
        <f t="shared" ca="1" si="134"/>
        <v>1.3448624758458498</v>
      </c>
      <c r="CH180" s="254">
        <f t="shared" ca="1" si="134"/>
        <v>0.80810582500918882</v>
      </c>
      <c r="CI180" s="254">
        <f t="shared" ca="1" si="134"/>
        <v>0.40314872922832123</v>
      </c>
      <c r="CJ180" s="254">
        <f t="shared" ca="1" si="134"/>
        <v>0.17470411205428196</v>
      </c>
      <c r="CK180" s="254">
        <f t="shared" ca="1" si="134"/>
        <v>6.9219206763765057E-2</v>
      </c>
      <c r="CL180" s="254">
        <f t="shared" ca="1" si="134"/>
        <v>3.1639883280937371E-2</v>
      </c>
      <c r="CM180" s="254">
        <f t="shared" ca="1" si="134"/>
        <v>2.415696915250324E-2</v>
      </c>
      <c r="CN180" s="254">
        <f t="shared" ca="1" si="134"/>
        <v>1.6954940140020051E-3</v>
      </c>
      <c r="CP180" s="80">
        <f t="shared" si="135"/>
        <v>90.001000000000005</v>
      </c>
      <c r="CQ180" s="254">
        <f t="shared" ca="1" si="136"/>
        <v>1.5065051972868316E-3</v>
      </c>
      <c r="CR180" s="254">
        <f t="shared" ca="1" si="136"/>
        <v>0.13243698105675272</v>
      </c>
      <c r="CS180" s="254">
        <f t="shared" ca="1" si="136"/>
        <v>0.56745241906977606</v>
      </c>
      <c r="CT180" s="254">
        <f t="shared" ca="1" si="136"/>
        <v>1.2477639674179837</v>
      </c>
      <c r="CU180" s="254">
        <f t="shared" ca="1" si="136"/>
        <v>1.6390410070885932</v>
      </c>
      <c r="CV180" s="254">
        <f t="shared" ca="1" si="136"/>
        <v>1.3448624758458498</v>
      </c>
      <c r="CW180" s="254">
        <f t="shared" ca="1" si="136"/>
        <v>0.80810582500918882</v>
      </c>
      <c r="CX180" s="254">
        <f t="shared" ca="1" si="136"/>
        <v>0.40314872922832123</v>
      </c>
      <c r="CY180" s="254">
        <f t="shared" ca="1" si="136"/>
        <v>0.17470411205428196</v>
      </c>
      <c r="CZ180" s="254">
        <f t="shared" ca="1" si="136"/>
        <v>6.9219206763765057E-2</v>
      </c>
      <c r="DA180" s="254">
        <f t="shared" ca="1" si="136"/>
        <v>3.1639883280937371E-2</v>
      </c>
      <c r="DB180" s="254">
        <f t="shared" ca="1" si="136"/>
        <v>2.415696915250324E-2</v>
      </c>
      <c r="DC180" s="254">
        <f t="shared" ca="1" si="136"/>
        <v>1.6954940140020051E-3</v>
      </c>
      <c r="DE180" s="80">
        <f t="shared" si="137"/>
        <v>90.001000000000005</v>
      </c>
      <c r="DF180" s="254">
        <f t="shared" ca="1" si="138"/>
        <v>1.5077418325564339E-3</v>
      </c>
      <c r="DG180" s="254">
        <f t="shared" ca="1" si="138"/>
        <v>0.14023753093743624</v>
      </c>
      <c r="DH180" s="254">
        <f t="shared" ca="1" si="138"/>
        <v>0.6484920708591061</v>
      </c>
      <c r="DI180" s="254">
        <f t="shared" ca="1" si="138"/>
        <v>1.4590674870485343</v>
      </c>
      <c r="DJ180" s="254">
        <f t="shared" ca="1" si="138"/>
        <v>2.0364488786768633</v>
      </c>
      <c r="DK180" s="254">
        <f t="shared" ca="1" si="138"/>
        <v>1.8212992243152857</v>
      </c>
      <c r="DL180" s="254">
        <f t="shared" ca="1" si="138"/>
        <v>1.0511027427686783</v>
      </c>
      <c r="DM180" s="254">
        <f t="shared" ca="1" si="138"/>
        <v>0.5331033494810381</v>
      </c>
      <c r="DN180" s="254">
        <f t="shared" ca="1" si="138"/>
        <v>0.2173373996619726</v>
      </c>
      <c r="DO180" s="254">
        <f t="shared" ca="1" si="138"/>
        <v>7.9303138190632769E-2</v>
      </c>
      <c r="DP180" s="254">
        <f t="shared" ca="1" si="138"/>
        <v>3.3693009971752431E-2</v>
      </c>
      <c r="DQ180" s="254">
        <f t="shared" ca="1" si="138"/>
        <v>2.4500885468778131E-2</v>
      </c>
      <c r="DR180" s="254">
        <f t="shared" ca="1" si="138"/>
        <v>1.6960683253631678E-3</v>
      </c>
    </row>
    <row r="181" spans="19:122">
      <c r="T181" s="400"/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</row>
    <row r="182" spans="19:122">
      <c r="S182" s="24" t="s">
        <v>100</v>
      </c>
      <c r="T182" s="393">
        <f>T2</f>
        <v>1E-3</v>
      </c>
      <c r="U182" s="393">
        <f t="shared" ref="U182:AF182" si="139">U167</f>
        <v>7.5010000000000003</v>
      </c>
      <c r="V182" s="393">
        <f t="shared" si="139"/>
        <v>15.001000000000001</v>
      </c>
      <c r="W182" s="393">
        <f t="shared" si="139"/>
        <v>22.501000000000001</v>
      </c>
      <c r="X182" s="393">
        <f t="shared" si="139"/>
        <v>30.001000000000001</v>
      </c>
      <c r="Y182" s="393">
        <f t="shared" si="139"/>
        <v>37.501000000000005</v>
      </c>
      <c r="Z182" s="393">
        <f t="shared" si="139"/>
        <v>45.001000000000005</v>
      </c>
      <c r="AA182" s="393">
        <f t="shared" si="139"/>
        <v>52.501000000000005</v>
      </c>
      <c r="AB182" s="393">
        <f t="shared" si="139"/>
        <v>60.001000000000005</v>
      </c>
      <c r="AC182" s="393">
        <f t="shared" si="139"/>
        <v>67.501000000000005</v>
      </c>
      <c r="AD182" s="393">
        <f t="shared" si="139"/>
        <v>75.001000000000005</v>
      </c>
      <c r="AE182" s="393">
        <f t="shared" si="139"/>
        <v>82.501000000000005</v>
      </c>
      <c r="AF182" s="393">
        <f t="shared" si="139"/>
        <v>90.001000000000005</v>
      </c>
    </row>
    <row r="183" spans="19:122">
      <c r="S183" s="26">
        <f>S3</f>
        <v>1E-3</v>
      </c>
      <c r="T183" s="399">
        <f ca="1">T3*(1-T63^2/T3/T33)</f>
        <v>142.57231959773318</v>
      </c>
      <c r="U183" s="399">
        <f t="shared" ref="U183:AF183" ca="1" si="140">U3*(1-U63^2/U3/U33)</f>
        <v>108.07570757100683</v>
      </c>
      <c r="V183" s="399">
        <f t="shared" ca="1" si="140"/>
        <v>75.554661819907224</v>
      </c>
      <c r="W183" s="399">
        <f t="shared" ca="1" si="140"/>
        <v>72.158332565037142</v>
      </c>
      <c r="X183" s="399">
        <f t="shared" ca="1" si="140"/>
        <v>71.636833523343682</v>
      </c>
      <c r="Y183" s="399">
        <f t="shared" ca="1" si="140"/>
        <v>71.525193888986948</v>
      </c>
      <c r="Z183" s="401">
        <f t="shared" ca="1" si="140"/>
        <v>71.499332154221122</v>
      </c>
      <c r="AA183" s="402">
        <f t="shared" ca="1" si="140"/>
        <v>71.495290590541302</v>
      </c>
      <c r="AB183" s="399">
        <f t="shared" ca="1" si="140"/>
        <v>71.496963546462709</v>
      </c>
      <c r="AC183" s="399">
        <f t="shared" ca="1" si="140"/>
        <v>71.499682218628081</v>
      </c>
      <c r="AD183" s="399">
        <f t="shared" ca="1" si="140"/>
        <v>71.502000946671245</v>
      </c>
      <c r="AE183" s="399">
        <f t="shared" ca="1" si="140"/>
        <v>71.503473307813394</v>
      </c>
      <c r="AF183" s="399">
        <f t="shared" ca="1" si="140"/>
        <v>71.503972475182977</v>
      </c>
    </row>
    <row r="184" spans="19:122">
      <c r="S184" s="26">
        <f t="shared" ref="S184:S195" si="141">S169</f>
        <v>7.5010000000000003</v>
      </c>
      <c r="T184" s="399">
        <f t="shared" ref="T184:AF195" ca="1" si="142">T4*(1-T64^2/T4/T34)</f>
        <v>108.07570757100686</v>
      </c>
      <c r="U184" s="399">
        <f t="shared" ca="1" si="142"/>
        <v>50.659151319182513</v>
      </c>
      <c r="V184" s="399">
        <f t="shared" ca="1" si="142"/>
        <v>43.402776888936359</v>
      </c>
      <c r="W184" s="399">
        <f t="shared" ca="1" si="142"/>
        <v>56.028725070008775</v>
      </c>
      <c r="X184" s="399">
        <f t="shared" ca="1" si="142"/>
        <v>62.025372953326062</v>
      </c>
      <c r="Y184" s="399">
        <f t="shared" ca="1" si="142"/>
        <v>65.010494592986859</v>
      </c>
      <c r="Z184" s="399">
        <f t="shared" ca="1" si="142"/>
        <v>66.662583770200953</v>
      </c>
      <c r="AA184" s="399">
        <f t="shared" ca="1" si="142"/>
        <v>67.650261498464729</v>
      </c>
      <c r="AB184" s="399">
        <f t="shared" ca="1" si="142"/>
        <v>68.269082958087424</v>
      </c>
      <c r="AC184" s="399">
        <f t="shared" ca="1" si="142"/>
        <v>68.662927170915879</v>
      </c>
      <c r="AD184" s="399">
        <f t="shared" ca="1" si="142"/>
        <v>68.906606829820021</v>
      </c>
      <c r="AE184" s="399">
        <f t="shared" ca="1" si="142"/>
        <v>69.039861059938417</v>
      </c>
      <c r="AF184" s="399">
        <f t="shared" ca="1" si="142"/>
        <v>69.082301886172246</v>
      </c>
    </row>
    <row r="185" spans="19:122">
      <c r="S185" s="26">
        <f t="shared" si="141"/>
        <v>15.001000000000001</v>
      </c>
      <c r="T185" s="399">
        <f t="shared" ca="1" si="142"/>
        <v>75.554661819907224</v>
      </c>
      <c r="U185" s="399">
        <f t="shared" ca="1" si="142"/>
        <v>43.402776888936323</v>
      </c>
      <c r="V185" s="399">
        <f t="shared" ca="1" si="142"/>
        <v>4.6283233561939943</v>
      </c>
      <c r="W185" s="399">
        <f t="shared" ca="1" si="142"/>
        <v>18.791022732190541</v>
      </c>
      <c r="X185" s="399">
        <f t="shared" ca="1" si="142"/>
        <v>36.197656739924831</v>
      </c>
      <c r="Y185" s="399">
        <f t="shared" ca="1" si="142"/>
        <v>46.667308644721551</v>
      </c>
      <c r="Z185" s="399">
        <f t="shared" ca="1" si="142"/>
        <v>52.795933783654206</v>
      </c>
      <c r="AA185" s="399">
        <f t="shared" ca="1" si="142"/>
        <v>56.535964545492568</v>
      </c>
      <c r="AB185" s="399">
        <f t="shared" ca="1" si="142"/>
        <v>58.899664635352998</v>
      </c>
      <c r="AC185" s="403">
        <f t="shared" ca="1" si="142"/>
        <v>60.410077899967469</v>
      </c>
      <c r="AD185" s="399">
        <f t="shared" ca="1" si="142"/>
        <v>61.346438249670229</v>
      </c>
      <c r="AE185" s="399">
        <f t="shared" ca="1" si="142"/>
        <v>61.858969514193639</v>
      </c>
      <c r="AF185" s="399">
        <f t="shared" ca="1" si="142"/>
        <v>62.02227268495313</v>
      </c>
    </row>
    <row r="186" spans="19:122">
      <c r="S186" s="26">
        <f t="shared" si="141"/>
        <v>22.501000000000001</v>
      </c>
      <c r="T186" s="399">
        <f t="shared" ca="1" si="142"/>
        <v>72.158332565037156</v>
      </c>
      <c r="U186" s="399">
        <f t="shared" ca="1" si="142"/>
        <v>56.028725070008775</v>
      </c>
      <c r="V186" s="399">
        <f t="shared" ca="1" si="142"/>
        <v>18.791022732190555</v>
      </c>
      <c r="W186" s="399">
        <f t="shared" ca="1" si="142"/>
        <v>1.086608439464358</v>
      </c>
      <c r="X186" s="399">
        <f t="shared" ca="1" si="142"/>
        <v>9.7372924495756372</v>
      </c>
      <c r="Y186" s="399">
        <f t="shared" ca="1" si="142"/>
        <v>22.975366920001786</v>
      </c>
      <c r="Z186" s="399">
        <f t="shared" ca="1" si="142"/>
        <v>33.164147584805633</v>
      </c>
      <c r="AA186" s="399">
        <f t="shared" ca="1" si="142"/>
        <v>40.120220015979342</v>
      </c>
      <c r="AB186" s="404">
        <f t="shared" ca="1" si="142"/>
        <v>44.757511817881159</v>
      </c>
      <c r="AC186" s="402">
        <f t="shared" ca="1" si="142"/>
        <v>47.804620553476973</v>
      </c>
      <c r="AD186" s="399">
        <f t="shared" ca="1" si="142"/>
        <v>49.72276622325203</v>
      </c>
      <c r="AE186" s="399">
        <f t="shared" ca="1" si="142"/>
        <v>50.78136738372487</v>
      </c>
      <c r="AF186" s="399">
        <f t="shared" ca="1" si="142"/>
        <v>51.11988558603101</v>
      </c>
    </row>
    <row r="187" spans="19:122">
      <c r="S187" s="26">
        <f t="shared" si="141"/>
        <v>30.001000000000001</v>
      </c>
      <c r="T187" s="399">
        <f t="shared" ca="1" si="142"/>
        <v>71.636833523343682</v>
      </c>
      <c r="U187" s="399">
        <f t="shared" ca="1" si="142"/>
        <v>62.025372953326034</v>
      </c>
      <c r="V187" s="399">
        <f t="shared" ca="1" si="142"/>
        <v>36.197656739924845</v>
      </c>
      <c r="W187" s="399">
        <f t="shared" ca="1" si="142"/>
        <v>9.7372924495755555</v>
      </c>
      <c r="X187" s="399">
        <f t="shared" ca="1" si="142"/>
        <v>0.56019448112259895</v>
      </c>
      <c r="Y187" s="399">
        <f t="shared" ca="1" si="142"/>
        <v>5.6465653853093567</v>
      </c>
      <c r="Z187" s="399">
        <f t="shared" ca="1" si="142"/>
        <v>14.649612982395263</v>
      </c>
      <c r="AA187" s="401">
        <f t="shared" ca="1" si="142"/>
        <v>22.728705822127441</v>
      </c>
      <c r="AB187" s="402">
        <f t="shared" ca="1" si="142"/>
        <v>28.849072797466683</v>
      </c>
      <c r="AC187" s="399">
        <f t="shared" ca="1" si="142"/>
        <v>33.149903501326072</v>
      </c>
      <c r="AD187" s="399">
        <f t="shared" ca="1" si="142"/>
        <v>35.95939308448007</v>
      </c>
      <c r="AE187" s="399">
        <f t="shared" ca="1" si="142"/>
        <v>37.541236172841977</v>
      </c>
      <c r="AF187" s="399">
        <f t="shared" ca="1" si="142"/>
        <v>38.0515676662705</v>
      </c>
    </row>
    <row r="188" spans="19:122">
      <c r="S188" s="26">
        <f t="shared" si="141"/>
        <v>37.501000000000005</v>
      </c>
      <c r="T188" s="399">
        <f t="shared" ca="1" si="142"/>
        <v>71.525193888986948</v>
      </c>
      <c r="U188" s="399">
        <f t="shared" ca="1" si="142"/>
        <v>65.010494592986859</v>
      </c>
      <c r="V188" s="399">
        <f t="shared" ca="1" si="142"/>
        <v>46.667308644721558</v>
      </c>
      <c r="W188" s="399">
        <f t="shared" ca="1" si="142"/>
        <v>22.975366920001786</v>
      </c>
      <c r="X188" s="399">
        <f t="shared" ca="1" si="142"/>
        <v>5.6465653853093789</v>
      </c>
      <c r="Y188" s="399">
        <f t="shared" ca="1" si="142"/>
        <v>0.44820175988174399</v>
      </c>
      <c r="Z188" s="399">
        <f t="shared" ca="1" si="142"/>
        <v>3.5018177568100546</v>
      </c>
      <c r="AA188" s="399">
        <f t="shared" ca="1" si="142"/>
        <v>9.3448652930516154</v>
      </c>
      <c r="AB188" s="399">
        <f t="shared" ca="1" si="142"/>
        <v>15.038303844414864</v>
      </c>
      <c r="AC188" s="399">
        <f t="shared" ca="1" si="142"/>
        <v>19.565754041390903</v>
      </c>
      <c r="AD188" s="399">
        <f t="shared" ca="1" si="142"/>
        <v>22.7283659584932</v>
      </c>
      <c r="AE188" s="399">
        <f t="shared" ca="1" si="142"/>
        <v>24.57436848446833</v>
      </c>
      <c r="AF188" s="399">
        <f t="shared" ca="1" si="142"/>
        <v>25.179473873042721</v>
      </c>
    </row>
    <row r="189" spans="19:122">
      <c r="S189" s="26">
        <f t="shared" si="141"/>
        <v>45.001000000000005</v>
      </c>
      <c r="T189" s="399">
        <f t="shared" ca="1" si="142"/>
        <v>71.499332154221122</v>
      </c>
      <c r="U189" s="399">
        <f t="shared" ca="1" si="142"/>
        <v>66.662583770200953</v>
      </c>
      <c r="V189" s="399">
        <f t="shared" ca="1" si="142"/>
        <v>52.795933783654206</v>
      </c>
      <c r="W189" s="399">
        <f t="shared" ca="1" si="142"/>
        <v>33.164147584805633</v>
      </c>
      <c r="X189" s="399">
        <f t="shared" ca="1" si="142"/>
        <v>14.649612982395283</v>
      </c>
      <c r="Y189" s="399">
        <f t="shared" ca="1" si="142"/>
        <v>3.5018177568100444</v>
      </c>
      <c r="Z189" s="399">
        <f t="shared" ca="1" si="142"/>
        <v>0.42230519881377515</v>
      </c>
      <c r="AA189" s="399">
        <f t="shared" ca="1" si="142"/>
        <v>2.260986306793511</v>
      </c>
      <c r="AB189" s="399">
        <f t="shared" ca="1" si="142"/>
        <v>5.88580054547531</v>
      </c>
      <c r="AC189" s="399">
        <f t="shared" ca="1" si="142"/>
        <v>9.4987053392261274</v>
      </c>
      <c r="AD189" s="399">
        <f t="shared" ca="1" si="142"/>
        <v>12.314317539856887</v>
      </c>
      <c r="AE189" s="399">
        <f t="shared" ca="1" si="142"/>
        <v>14.053293508245973</v>
      </c>
      <c r="AF189" s="399">
        <f t="shared" ca="1" si="142"/>
        <v>14.637488279569052</v>
      </c>
    </row>
    <row r="190" spans="19:122">
      <c r="S190" s="26">
        <f t="shared" si="141"/>
        <v>52.501000000000005</v>
      </c>
      <c r="T190" s="399">
        <f t="shared" ca="1" si="142"/>
        <v>71.495290590541302</v>
      </c>
      <c r="U190" s="399">
        <f t="shared" ca="1" si="142"/>
        <v>67.650261498464744</v>
      </c>
      <c r="V190" s="399">
        <f t="shared" ca="1" si="142"/>
        <v>56.535964545492583</v>
      </c>
      <c r="W190" s="399">
        <f t="shared" ca="1" si="142"/>
        <v>40.120220015979356</v>
      </c>
      <c r="X190" s="399">
        <f t="shared" ca="1" si="142"/>
        <v>22.728705822127452</v>
      </c>
      <c r="Y190" s="399">
        <f t="shared" ca="1" si="142"/>
        <v>9.3448652930516047</v>
      </c>
      <c r="Z190" s="399">
        <f t="shared" ca="1" si="142"/>
        <v>2.260986306793511</v>
      </c>
      <c r="AA190" s="399">
        <f t="shared" ca="1" si="142"/>
        <v>0.41826084013710008</v>
      </c>
      <c r="AB190" s="399">
        <f t="shared" ca="1" si="142"/>
        <v>1.4970363872150256</v>
      </c>
      <c r="AC190" s="399">
        <f t="shared" ca="1" si="142"/>
        <v>3.5951209536539173</v>
      </c>
      <c r="AD190" s="399">
        <f t="shared" ca="1" si="142"/>
        <v>5.5937015148718512</v>
      </c>
      <c r="AE190" s="399">
        <f t="shared" ca="1" si="142"/>
        <v>6.9438479363388073</v>
      </c>
      <c r="AF190" s="399">
        <f t="shared" ca="1" si="142"/>
        <v>7.4144627621887498</v>
      </c>
    </row>
    <row r="191" spans="19:122">
      <c r="S191" s="26">
        <f t="shared" si="141"/>
        <v>60.001000000000005</v>
      </c>
      <c r="T191" s="399">
        <f t="shared" ca="1" si="142"/>
        <v>71.496963546462723</v>
      </c>
      <c r="U191" s="399">
        <f t="shared" ca="1" si="142"/>
        <v>68.269082958087424</v>
      </c>
      <c r="V191" s="399">
        <f t="shared" ca="1" si="142"/>
        <v>58.899664635352998</v>
      </c>
      <c r="W191" s="399">
        <f t="shared" ca="1" si="142"/>
        <v>44.757511817881166</v>
      </c>
      <c r="X191" s="399">
        <f t="shared" ca="1" si="142"/>
        <v>28.849072797466683</v>
      </c>
      <c r="Y191" s="399">
        <f t="shared" ca="1" si="142"/>
        <v>15.038303844414857</v>
      </c>
      <c r="Z191" s="399">
        <f t="shared" ca="1" si="142"/>
        <v>5.8858005454753064</v>
      </c>
      <c r="AA191" s="399">
        <f t="shared" ca="1" si="142"/>
        <v>1.4970363872150274</v>
      </c>
      <c r="AB191" s="399">
        <f t="shared" ca="1" si="142"/>
        <v>0.41993431032740131</v>
      </c>
      <c r="AC191" s="399">
        <f t="shared" ca="1" si="142"/>
        <v>1.0116662002015735</v>
      </c>
      <c r="AD191" s="399">
        <f t="shared" ca="1" si="142"/>
        <v>2.0838693718660419</v>
      </c>
      <c r="AE191" s="399">
        <f t="shared" ca="1" si="142"/>
        <v>2.9468195787303579</v>
      </c>
      <c r="AF191" s="399">
        <f t="shared" ca="1" si="142"/>
        <v>3.2668722014613474</v>
      </c>
    </row>
    <row r="192" spans="19:122">
      <c r="S192" s="26">
        <f t="shared" si="141"/>
        <v>67.501000000000005</v>
      </c>
      <c r="T192" s="399">
        <f t="shared" ca="1" si="142"/>
        <v>71.499682218628081</v>
      </c>
      <c r="U192" s="399">
        <f t="shared" ca="1" si="142"/>
        <v>68.662927170915879</v>
      </c>
      <c r="V192" s="399">
        <f t="shared" ca="1" si="142"/>
        <v>60.410077899967469</v>
      </c>
      <c r="W192" s="399">
        <f t="shared" ca="1" si="142"/>
        <v>47.804620553476973</v>
      </c>
      <c r="X192" s="399">
        <f t="shared" ca="1" si="142"/>
        <v>33.149903501326079</v>
      </c>
      <c r="Y192" s="399">
        <f t="shared" ca="1" si="142"/>
        <v>19.565754041390907</v>
      </c>
      <c r="Z192" s="399">
        <f t="shared" ca="1" si="142"/>
        <v>9.4987053392261274</v>
      </c>
      <c r="AA192" s="399">
        <f t="shared" ca="1" si="142"/>
        <v>3.5951209536539173</v>
      </c>
      <c r="AB192" s="399">
        <f t="shared" ca="1" si="142"/>
        <v>1.0116662002015755</v>
      </c>
      <c r="AC192" s="399">
        <f t="shared" ca="1" si="142"/>
        <v>0.42265351064273077</v>
      </c>
      <c r="AD192" s="399">
        <f t="shared" ca="1" si="142"/>
        <v>0.70449708377110432</v>
      </c>
      <c r="AE192" s="399">
        <f t="shared" ca="1" si="142"/>
        <v>1.1270176892716171</v>
      </c>
      <c r="AF192" s="399">
        <f t="shared" ca="1" si="142"/>
        <v>1.3068303247310324</v>
      </c>
    </row>
    <row r="193" spans="2:32">
      <c r="S193" s="26">
        <f t="shared" si="141"/>
        <v>75.001000000000005</v>
      </c>
      <c r="T193" s="399">
        <f t="shared" ca="1" si="142"/>
        <v>71.502000946671231</v>
      </c>
      <c r="U193" s="399">
        <f t="shared" ca="1" si="142"/>
        <v>68.906606829820021</v>
      </c>
      <c r="V193" s="399">
        <f t="shared" ca="1" si="142"/>
        <v>61.346438249670229</v>
      </c>
      <c r="W193" s="399">
        <f t="shared" ca="1" si="142"/>
        <v>49.72276622325203</v>
      </c>
      <c r="X193" s="399">
        <f t="shared" ca="1" si="142"/>
        <v>35.95939308448007</v>
      </c>
      <c r="Y193" s="399">
        <f t="shared" ca="1" si="142"/>
        <v>22.728365958493203</v>
      </c>
      <c r="Z193" s="399">
        <f t="shared" ca="1" si="142"/>
        <v>12.314317539856887</v>
      </c>
      <c r="AA193" s="399">
        <f t="shared" ca="1" si="142"/>
        <v>5.593701514871853</v>
      </c>
      <c r="AB193" s="399">
        <f t="shared" ca="1" si="142"/>
        <v>2.0838693718660419</v>
      </c>
      <c r="AC193" s="399">
        <f t="shared" ca="1" si="142"/>
        <v>0.70449708377110376</v>
      </c>
      <c r="AD193" s="399">
        <f t="shared" ca="1" si="142"/>
        <v>0.42497252938759539</v>
      </c>
      <c r="AE193" s="399">
        <f t="shared" ca="1" si="142"/>
        <v>0.52228041742610576</v>
      </c>
      <c r="AF193" s="399">
        <f t="shared" ca="1" si="142"/>
        <v>0.59650652028465967</v>
      </c>
    </row>
    <row r="194" spans="2:32">
      <c r="S194" s="26">
        <f t="shared" si="141"/>
        <v>82.501000000000005</v>
      </c>
      <c r="T194" s="399">
        <f t="shared" ca="1" si="142"/>
        <v>71.503473307813408</v>
      </c>
      <c r="U194" s="399">
        <f t="shared" ca="1" si="142"/>
        <v>69.039861059938417</v>
      </c>
      <c r="V194" s="399">
        <f t="shared" ca="1" si="142"/>
        <v>61.858969514193639</v>
      </c>
      <c r="W194" s="399">
        <f t="shared" ca="1" si="142"/>
        <v>50.78136738372487</v>
      </c>
      <c r="X194" s="399">
        <f t="shared" ca="1" si="142"/>
        <v>37.541236172841977</v>
      </c>
      <c r="Y194" s="399">
        <f t="shared" ca="1" si="142"/>
        <v>24.574368484468334</v>
      </c>
      <c r="Z194" s="399">
        <f t="shared" ca="1" si="142"/>
        <v>14.053293508245973</v>
      </c>
      <c r="AA194" s="399">
        <f t="shared" ca="1" si="142"/>
        <v>6.9438479363388073</v>
      </c>
      <c r="AB194" s="399">
        <f t="shared" ca="1" si="142"/>
        <v>2.9468195787303579</v>
      </c>
      <c r="AC194" s="399">
        <f t="shared" ca="1" si="142"/>
        <v>1.1270176892716171</v>
      </c>
      <c r="AD194" s="399">
        <f t="shared" ca="1" si="142"/>
        <v>0.52228041742610587</v>
      </c>
      <c r="AE194" s="399">
        <f t="shared" ca="1" si="142"/>
        <v>0.42644502205170653</v>
      </c>
      <c r="AF194" s="399">
        <f t="shared" ca="1" si="142"/>
        <v>0.43718980092120219</v>
      </c>
    </row>
    <row r="195" spans="2:32">
      <c r="S195" s="26">
        <f t="shared" si="141"/>
        <v>90.001000000000005</v>
      </c>
      <c r="T195" s="399">
        <f t="shared" ca="1" si="142"/>
        <v>71.503972475182977</v>
      </c>
      <c r="U195" s="399">
        <f t="shared" ca="1" si="142"/>
        <v>69.082301886172246</v>
      </c>
      <c r="V195" s="399">
        <f t="shared" ca="1" si="142"/>
        <v>62.02227268495313</v>
      </c>
      <c r="W195" s="399">
        <f t="shared" ca="1" si="142"/>
        <v>51.11988558603101</v>
      </c>
      <c r="X195" s="399">
        <f t="shared" ca="1" si="142"/>
        <v>38.0515676662705</v>
      </c>
      <c r="Y195" s="399">
        <f t="shared" ca="1" si="142"/>
        <v>25.179473873042721</v>
      </c>
      <c r="Z195" s="399">
        <f t="shared" ca="1" si="142"/>
        <v>14.63748827956905</v>
      </c>
      <c r="AA195" s="399">
        <f t="shared" ca="1" si="142"/>
        <v>7.4144627621887498</v>
      </c>
      <c r="AB195" s="399">
        <f t="shared" ca="1" si="142"/>
        <v>3.2668722014613474</v>
      </c>
      <c r="AC195" s="399">
        <f t="shared" ca="1" si="142"/>
        <v>1.3068303247310324</v>
      </c>
      <c r="AD195" s="399">
        <f t="shared" ca="1" si="142"/>
        <v>0.59650652028465967</v>
      </c>
      <c r="AE195" s="399">
        <f t="shared" ca="1" si="142"/>
        <v>0.43718980092120219</v>
      </c>
      <c r="AF195" s="399">
        <f t="shared" ca="1" si="142"/>
        <v>0.42694422627790335</v>
      </c>
    </row>
    <row r="196" spans="2:32">
      <c r="T196" s="400"/>
      <c r="U196" s="400"/>
      <c r="V196" s="400"/>
      <c r="W196" s="400"/>
      <c r="X196" s="400"/>
      <c r="Y196" s="400"/>
      <c r="Z196" s="400"/>
      <c r="AA196" s="400"/>
      <c r="AB196" s="400"/>
      <c r="AC196" s="400"/>
      <c r="AD196" s="400"/>
      <c r="AE196" s="400"/>
      <c r="AF196" s="400"/>
    </row>
    <row r="197" spans="2:32">
      <c r="S197" s="24" t="s">
        <v>109</v>
      </c>
      <c r="T197" s="393">
        <f>T182</f>
        <v>1E-3</v>
      </c>
      <c r="U197" s="393">
        <f t="shared" ref="U197:AF197" si="143">U182</f>
        <v>7.5010000000000003</v>
      </c>
      <c r="V197" s="393">
        <f t="shared" si="143"/>
        <v>15.001000000000001</v>
      </c>
      <c r="W197" s="393">
        <f t="shared" si="143"/>
        <v>22.501000000000001</v>
      </c>
      <c r="X197" s="393">
        <f t="shared" si="143"/>
        <v>30.001000000000001</v>
      </c>
      <c r="Y197" s="393">
        <f t="shared" si="143"/>
        <v>37.501000000000005</v>
      </c>
      <c r="Z197" s="393">
        <f t="shared" si="143"/>
        <v>45.001000000000005</v>
      </c>
      <c r="AA197" s="393">
        <f t="shared" si="143"/>
        <v>52.501000000000005</v>
      </c>
      <c r="AB197" s="393">
        <f t="shared" si="143"/>
        <v>60.001000000000005</v>
      </c>
      <c r="AC197" s="393">
        <f t="shared" si="143"/>
        <v>67.501000000000005</v>
      </c>
      <c r="AD197" s="393">
        <f t="shared" si="143"/>
        <v>75.001000000000005</v>
      </c>
      <c r="AE197" s="393">
        <f t="shared" si="143"/>
        <v>82.501000000000005</v>
      </c>
      <c r="AF197" s="393">
        <f t="shared" si="143"/>
        <v>90.001000000000005</v>
      </c>
    </row>
    <row r="198" spans="2:32">
      <c r="S198" s="26">
        <f>S183</f>
        <v>1E-3</v>
      </c>
      <c r="T198" s="399">
        <f ca="1">T183*T33/T3</f>
        <v>2.4590971197404943E-2</v>
      </c>
      <c r="U198" s="399">
        <f t="shared" ref="U198:AF198" ca="1" si="144">U183*U33/U3</f>
        <v>3.4866354808784784E-2</v>
      </c>
      <c r="V198" s="399">
        <f t="shared" ca="1" si="144"/>
        <v>0.19460389753466675</v>
      </c>
      <c r="W198" s="399">
        <f t="shared" ca="1" si="144"/>
        <v>0.90658034059320758</v>
      </c>
      <c r="X198" s="399">
        <f t="shared" ca="1" si="144"/>
        <v>2.8703020261276562</v>
      </c>
      <c r="Y198" s="399">
        <f t="shared" ca="1" si="144"/>
        <v>7.0233087234522991</v>
      </c>
      <c r="Z198" s="401">
        <f t="shared" ca="1" si="144"/>
        <v>14.251174100350454</v>
      </c>
      <c r="AA198" s="402">
        <f t="shared" ca="1" si="144"/>
        <v>24.7939795309108</v>
      </c>
      <c r="AB198" s="399">
        <f t="shared" ca="1" si="144"/>
        <v>37.661697277248031</v>
      </c>
      <c r="AC198" s="399">
        <f t="shared" ca="1" si="144"/>
        <v>50.723540331892494</v>
      </c>
      <c r="AD198" s="399">
        <f t="shared" ca="1" si="144"/>
        <v>61.621477516218739</v>
      </c>
      <c r="AE198" s="399">
        <f t="shared" ca="1" si="144"/>
        <v>68.680063460700495</v>
      </c>
      <c r="AF198" s="399">
        <f t="shared" ca="1" si="144"/>
        <v>71.101619232767447</v>
      </c>
    </row>
    <row r="199" spans="2:32">
      <c r="S199" s="26">
        <f t="shared" ref="S199:S210" si="145">S184</f>
        <v>7.5010000000000003</v>
      </c>
      <c r="T199" s="399">
        <f t="shared" ref="T199:AF210" ca="1" si="146">T184*T34/T4</f>
        <v>3.4866354808784791E-2</v>
      </c>
      <c r="U199" s="399">
        <f t="shared" ca="1" si="146"/>
        <v>2.4213721892095488E-2</v>
      </c>
      <c r="V199" s="399">
        <f t="shared" ca="1" si="146"/>
        <v>0.12067745340755762</v>
      </c>
      <c r="W199" s="399">
        <f t="shared" ca="1" si="146"/>
        <v>0.72747663391594775</v>
      </c>
      <c r="X199" s="399">
        <f t="shared" ca="1" si="146"/>
        <v>2.5516333137638258</v>
      </c>
      <c r="Y199" s="399">
        <f t="shared" ca="1" si="146"/>
        <v>6.5550026147300384</v>
      </c>
      <c r="Z199" s="399">
        <f t="shared" ca="1" si="146"/>
        <v>13.670223961415648</v>
      </c>
      <c r="AA199" s="399">
        <f t="shared" ca="1" si="146"/>
        <v>24.192579873895191</v>
      </c>
      <c r="AB199" s="399">
        <f t="shared" ca="1" si="146"/>
        <v>37.154678164034387</v>
      </c>
      <c r="AC199" s="399">
        <f t="shared" ca="1" si="146"/>
        <v>50.387272422762166</v>
      </c>
      <c r="AD199" s="399">
        <f t="shared" ca="1" si="146"/>
        <v>61.459294282497822</v>
      </c>
      <c r="AE199" s="399">
        <f t="shared" ca="1" si="146"/>
        <v>68.637993752124558</v>
      </c>
      <c r="AF199" s="399">
        <f t="shared" ca="1" si="146"/>
        <v>71.10124309711783</v>
      </c>
    </row>
    <row r="200" spans="2:32">
      <c r="S200" s="26">
        <f t="shared" si="145"/>
        <v>15.001000000000001</v>
      </c>
      <c r="T200" s="399">
        <f t="shared" ca="1" si="146"/>
        <v>0.19460389753466675</v>
      </c>
      <c r="U200" s="399">
        <f t="shared" ca="1" si="146"/>
        <v>0.12067745340755755</v>
      </c>
      <c r="V200" s="399">
        <f t="shared" ca="1" si="146"/>
        <v>2.4692573537076098E-2</v>
      </c>
      <c r="W200" s="399">
        <f t="shared" ca="1" si="146"/>
        <v>0.30766595863562096</v>
      </c>
      <c r="X200" s="399">
        <f t="shared" ca="1" si="146"/>
        <v>1.6937279239658252</v>
      </c>
      <c r="Y200" s="399">
        <f t="shared" ca="1" si="146"/>
        <v>5.2132042443646815</v>
      </c>
      <c r="Z200" s="399">
        <f t="shared" ca="1" si="146"/>
        <v>11.943123697561523</v>
      </c>
      <c r="AA200" s="399">
        <f t="shared" ca="1" si="146"/>
        <v>22.360491205565982</v>
      </c>
      <c r="AB200" s="399">
        <f t="shared" ca="1" si="146"/>
        <v>35.585779275863871</v>
      </c>
      <c r="AC200" s="403">
        <f t="shared" ca="1" si="146"/>
        <v>49.338105441993136</v>
      </c>
      <c r="AD200" s="399">
        <f t="shared" ca="1" si="146"/>
        <v>60.952263914511036</v>
      </c>
      <c r="AE200" s="399">
        <f t="shared" ca="1" si="146"/>
        <v>68.507578820376196</v>
      </c>
      <c r="AF200" s="399">
        <f t="shared" ca="1" si="146"/>
        <v>71.10172026697397</v>
      </c>
    </row>
    <row r="201" spans="2:32">
      <c r="S201" s="26">
        <f t="shared" si="145"/>
        <v>22.501000000000001</v>
      </c>
      <c r="T201" s="399">
        <f t="shared" ca="1" si="146"/>
        <v>0.90658034059320769</v>
      </c>
      <c r="U201" s="399">
        <f t="shared" ca="1" si="146"/>
        <v>0.72747663391594775</v>
      </c>
      <c r="V201" s="399">
        <f t="shared" ca="1" si="146"/>
        <v>0.30766595863562118</v>
      </c>
      <c r="W201" s="399">
        <f t="shared" ca="1" si="146"/>
        <v>3.2112405887618642E-2</v>
      </c>
      <c r="X201" s="399">
        <f t="shared" ca="1" si="146"/>
        <v>0.63280159856847096</v>
      </c>
      <c r="Y201" s="399">
        <f t="shared" ca="1" si="146"/>
        <v>3.2334081183957042</v>
      </c>
      <c r="Z201" s="399">
        <f t="shared" ca="1" si="146"/>
        <v>9.1551234575701379</v>
      </c>
      <c r="AA201" s="399">
        <f t="shared" ca="1" si="146"/>
        <v>19.231852445969071</v>
      </c>
      <c r="AB201" s="404">
        <f t="shared" ca="1" si="146"/>
        <v>32.809922587472947</v>
      </c>
      <c r="AC201" s="402">
        <f t="shared" ca="1" si="146"/>
        <v>47.446670505700901</v>
      </c>
      <c r="AD201" s="399">
        <f t="shared" ca="1" si="146"/>
        <v>60.033879760957511</v>
      </c>
      <c r="AE201" s="399">
        <f t="shared" ca="1" si="146"/>
        <v>68.275704430834779</v>
      </c>
      <c r="AF201" s="399">
        <f t="shared" ca="1" si="146"/>
        <v>71.109109364214973</v>
      </c>
    </row>
    <row r="202" spans="2:32">
      <c r="S202" s="26">
        <f t="shared" si="145"/>
        <v>30.001000000000001</v>
      </c>
      <c r="T202" s="399">
        <f t="shared" ca="1" si="146"/>
        <v>2.8703020261276562</v>
      </c>
      <c r="U202" s="399">
        <f t="shared" ca="1" si="146"/>
        <v>2.551633313763825</v>
      </c>
      <c r="V202" s="399">
        <f t="shared" ca="1" si="146"/>
        <v>1.6937279239658258</v>
      </c>
      <c r="W202" s="399">
        <f t="shared" ca="1" si="146"/>
        <v>0.63280159856846563</v>
      </c>
      <c r="X202" s="399">
        <f t="shared" ca="1" si="146"/>
        <v>6.2084627422976768E-2</v>
      </c>
      <c r="Y202" s="399">
        <f t="shared" ca="1" si="146"/>
        <v>1.1717541908883387</v>
      </c>
      <c r="Z202" s="399">
        <f t="shared" ca="1" si="146"/>
        <v>5.5993093368868863</v>
      </c>
      <c r="AA202" s="401">
        <f t="shared" ca="1" si="146"/>
        <v>14.780217308082117</v>
      </c>
      <c r="AB202" s="402">
        <f t="shared" ca="1" si="146"/>
        <v>28.590265766228196</v>
      </c>
      <c r="AC202" s="399">
        <f t="shared" ca="1" si="146"/>
        <v>44.469296700255676</v>
      </c>
      <c r="AD202" s="399">
        <f t="shared" ca="1" si="146"/>
        <v>58.574795590237969</v>
      </c>
      <c r="AE202" s="399">
        <f t="shared" ca="1" si="146"/>
        <v>67.919237195507463</v>
      </c>
      <c r="AF202" s="399">
        <f t="shared" ca="1" si="146"/>
        <v>71.138913665319507</v>
      </c>
    </row>
    <row r="203" spans="2:32"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S203" s="26">
        <f t="shared" si="145"/>
        <v>37.501000000000005</v>
      </c>
      <c r="T203" s="399">
        <f t="shared" ca="1" si="146"/>
        <v>7.0233087234522991</v>
      </c>
      <c r="U203" s="399">
        <f t="shared" ca="1" si="146"/>
        <v>6.5550026147300384</v>
      </c>
      <c r="V203" s="399">
        <f t="shared" ca="1" si="146"/>
        <v>5.2132042443646815</v>
      </c>
      <c r="W203" s="399">
        <f t="shared" ca="1" si="146"/>
        <v>3.2334081183957042</v>
      </c>
      <c r="X203" s="399">
        <f t="shared" ca="1" si="146"/>
        <v>1.1717541908883433</v>
      </c>
      <c r="Y203" s="399">
        <f t="shared" ca="1" si="146"/>
        <v>0.15440524495701505</v>
      </c>
      <c r="Z203" s="399">
        <f t="shared" ca="1" si="146"/>
        <v>2.0816819553750654</v>
      </c>
      <c r="AA203" s="399">
        <f t="shared" ca="1" si="146"/>
        <v>9.2468126092305205</v>
      </c>
      <c r="AB203" s="399">
        <f t="shared" ca="1" si="146"/>
        <v>22.660650402846631</v>
      </c>
      <c r="AC203" s="399">
        <f t="shared" ca="1" si="146"/>
        <v>40.009876144737277</v>
      </c>
      <c r="AD203" s="399">
        <f t="shared" ca="1" si="146"/>
        <v>56.34974157075478</v>
      </c>
      <c r="AE203" s="399">
        <f t="shared" ca="1" si="146"/>
        <v>67.405641205316741</v>
      </c>
      <c r="AF203" s="399">
        <f t="shared" ca="1" si="146"/>
        <v>71.230461802343626</v>
      </c>
    </row>
    <row r="204" spans="2:32">
      <c r="S204" s="26">
        <f t="shared" si="145"/>
        <v>45.001000000000005</v>
      </c>
      <c r="T204" s="399">
        <f t="shared" ca="1" si="146"/>
        <v>14.251174100350454</v>
      </c>
      <c r="U204" s="399">
        <f t="shared" ca="1" si="146"/>
        <v>13.670223961415648</v>
      </c>
      <c r="V204" s="399">
        <f t="shared" ca="1" si="146"/>
        <v>11.943123697561523</v>
      </c>
      <c r="W204" s="399">
        <f t="shared" ca="1" si="146"/>
        <v>9.1551234575701379</v>
      </c>
      <c r="X204" s="399">
        <f t="shared" ca="1" si="146"/>
        <v>5.5993093368868943</v>
      </c>
      <c r="Y204" s="399">
        <f t="shared" ca="1" si="146"/>
        <v>2.0816819553750592</v>
      </c>
      <c r="Z204" s="399">
        <f t="shared" ca="1" si="146"/>
        <v>0.41758078071048865</v>
      </c>
      <c r="AA204" s="399">
        <f t="shared" ca="1" si="146"/>
        <v>3.7161684363845686</v>
      </c>
      <c r="AB204" s="399">
        <f t="shared" ca="1" si="146"/>
        <v>15.020870409066523</v>
      </c>
      <c r="AC204" s="399">
        <f t="shared" ca="1" si="146"/>
        <v>33.512930177045462</v>
      </c>
      <c r="AD204" s="399">
        <f t="shared" ca="1" si="146"/>
        <v>52.98626676096687</v>
      </c>
      <c r="AE204" s="399">
        <f t="shared" ca="1" si="146"/>
        <v>66.706593116753467</v>
      </c>
      <c r="AF204" s="399">
        <f t="shared" ca="1" si="146"/>
        <v>71.489994230979079</v>
      </c>
    </row>
    <row r="205" spans="2:32">
      <c r="S205" s="26">
        <f t="shared" si="145"/>
        <v>52.501000000000005</v>
      </c>
      <c r="T205" s="399">
        <f t="shared" ca="1" si="146"/>
        <v>24.7939795309108</v>
      </c>
      <c r="U205" s="399">
        <f t="shared" ca="1" si="146"/>
        <v>24.192579873895195</v>
      </c>
      <c r="V205" s="399">
        <f t="shared" ca="1" si="146"/>
        <v>22.360491205565982</v>
      </c>
      <c r="W205" s="399">
        <f t="shared" ca="1" si="146"/>
        <v>19.231852445969075</v>
      </c>
      <c r="X205" s="399">
        <f t="shared" ca="1" si="146"/>
        <v>14.780217308082124</v>
      </c>
      <c r="Y205" s="399">
        <f t="shared" ca="1" si="146"/>
        <v>9.2468126092305081</v>
      </c>
      <c r="Z205" s="399">
        <f t="shared" ca="1" si="146"/>
        <v>3.7161684363845691</v>
      </c>
      <c r="AA205" s="399">
        <f t="shared" ca="1" si="146"/>
        <v>1.1811900676520839</v>
      </c>
      <c r="AB205" s="399">
        <f t="shared" ca="1" si="146"/>
        <v>6.9745082281186841</v>
      </c>
      <c r="AC205" s="399">
        <f t="shared" ca="1" si="146"/>
        <v>24.544534914578406</v>
      </c>
      <c r="AD205" s="399">
        <f t="shared" ca="1" si="146"/>
        <v>47.94180280872807</v>
      </c>
      <c r="AE205" s="399">
        <f t="shared" ca="1" si="146"/>
        <v>65.879146788541519</v>
      </c>
      <c r="AF205" s="399">
        <f t="shared" ca="1" si="146"/>
        <v>72.233975851964672</v>
      </c>
    </row>
    <row r="206" spans="2:32">
      <c r="S206" s="26">
        <f t="shared" si="145"/>
        <v>60.001000000000005</v>
      </c>
      <c r="T206" s="399">
        <f t="shared" ca="1" si="146"/>
        <v>37.661697277248031</v>
      </c>
      <c r="U206" s="399">
        <f t="shared" ca="1" si="146"/>
        <v>37.154678164034387</v>
      </c>
      <c r="V206" s="399">
        <f t="shared" ca="1" si="146"/>
        <v>35.585779275863871</v>
      </c>
      <c r="W206" s="399">
        <f t="shared" ca="1" si="146"/>
        <v>32.809922587472947</v>
      </c>
      <c r="X206" s="399">
        <f t="shared" ca="1" si="146"/>
        <v>28.590265766228196</v>
      </c>
      <c r="Y206" s="399">
        <f t="shared" ca="1" si="146"/>
        <v>22.660650402846628</v>
      </c>
      <c r="Z206" s="399">
        <f t="shared" ca="1" si="146"/>
        <v>15.020870409066518</v>
      </c>
      <c r="AA206" s="399">
        <f t="shared" ca="1" si="146"/>
        <v>6.9745082281186921</v>
      </c>
      <c r="AB206" s="399">
        <f t="shared" ca="1" si="146"/>
        <v>3.607227898268401</v>
      </c>
      <c r="AC206" s="399">
        <f t="shared" ca="1" si="146"/>
        <v>14.523797087750879</v>
      </c>
      <c r="AD206" s="399">
        <f t="shared" ca="1" si="146"/>
        <v>40.920187241747691</v>
      </c>
      <c r="AE206" s="399">
        <f t="shared" ca="1" si="146"/>
        <v>65.495091377421431</v>
      </c>
      <c r="AF206" s="399">
        <f t="shared" ca="1" si="146"/>
        <v>74.527169665700853</v>
      </c>
    </row>
    <row r="207" spans="2:32">
      <c r="S207" s="26">
        <f t="shared" si="145"/>
        <v>67.501000000000005</v>
      </c>
      <c r="T207" s="399">
        <f t="shared" ca="1" si="146"/>
        <v>50.723540331892494</v>
      </c>
      <c r="U207" s="399">
        <f t="shared" ca="1" si="146"/>
        <v>50.387272422762166</v>
      </c>
      <c r="V207" s="399">
        <f t="shared" ca="1" si="146"/>
        <v>49.338105441993136</v>
      </c>
      <c r="W207" s="399">
        <f t="shared" ca="1" si="146"/>
        <v>47.446670505700901</v>
      </c>
      <c r="X207" s="399">
        <f t="shared" ca="1" si="146"/>
        <v>44.469296700255683</v>
      </c>
      <c r="Y207" s="399">
        <f t="shared" ca="1" si="146"/>
        <v>40.009876144737269</v>
      </c>
      <c r="Z207" s="399">
        <f t="shared" ca="1" si="146"/>
        <v>33.512930177045462</v>
      </c>
      <c r="AA207" s="399">
        <f t="shared" ca="1" si="146"/>
        <v>24.544534914578406</v>
      </c>
      <c r="AB207" s="399">
        <f t="shared" ca="1" si="146"/>
        <v>14.523797087750911</v>
      </c>
      <c r="AC207" s="399">
        <f t="shared" ca="1" si="146"/>
        <v>12.597080907397379</v>
      </c>
      <c r="AD207" s="399">
        <f t="shared" ca="1" si="146"/>
        <v>35.277272435285759</v>
      </c>
      <c r="AE207" s="399">
        <f t="shared" ca="1" si="146"/>
        <v>68.859844021483141</v>
      </c>
      <c r="AF207" s="399">
        <f t="shared" ca="1" si="146"/>
        <v>82.298626489476106</v>
      </c>
    </row>
    <row r="208" spans="2:32">
      <c r="S208" s="26">
        <f t="shared" si="145"/>
        <v>75.001000000000005</v>
      </c>
      <c r="T208" s="399">
        <f t="shared" ca="1" si="146"/>
        <v>61.621477516218739</v>
      </c>
      <c r="U208" s="399">
        <f t="shared" ca="1" si="146"/>
        <v>61.459294282497822</v>
      </c>
      <c r="V208" s="399">
        <f t="shared" ca="1" si="146"/>
        <v>60.952263914511029</v>
      </c>
      <c r="W208" s="399">
        <f t="shared" ca="1" si="146"/>
        <v>60.033879760957511</v>
      </c>
      <c r="X208" s="399">
        <f t="shared" ca="1" si="146"/>
        <v>58.574795590237969</v>
      </c>
      <c r="Y208" s="399">
        <f t="shared" ca="1" si="146"/>
        <v>56.349741570754773</v>
      </c>
      <c r="Z208" s="399">
        <f t="shared" ca="1" si="146"/>
        <v>52.98626676096687</v>
      </c>
      <c r="AA208" s="399">
        <f t="shared" ca="1" si="146"/>
        <v>47.941802808728077</v>
      </c>
      <c r="AB208" s="399">
        <f t="shared" ca="1" si="146"/>
        <v>40.920187241747691</v>
      </c>
      <c r="AC208" s="399">
        <f t="shared" ca="1" si="146"/>
        <v>35.277272435285724</v>
      </c>
      <c r="AD208" s="399">
        <f t="shared" ca="1" si="146"/>
        <v>49.396921424668754</v>
      </c>
      <c r="AE208" s="399">
        <f t="shared" ca="1" si="146"/>
        <v>88.968456634103291</v>
      </c>
      <c r="AF208" s="399">
        <f t="shared" ca="1" si="146"/>
        <v>106.34349542065449</v>
      </c>
    </row>
    <row r="209" spans="1:185">
      <c r="M209" s="61"/>
      <c r="N209" s="59"/>
      <c r="O209" s="59"/>
      <c r="P209" s="59"/>
      <c r="S209" s="26">
        <f t="shared" si="145"/>
        <v>82.501000000000005</v>
      </c>
      <c r="T209" s="399">
        <f t="shared" ca="1" si="146"/>
        <v>68.680063460700495</v>
      </c>
      <c r="U209" s="399">
        <f t="shared" ca="1" si="146"/>
        <v>68.637993752124558</v>
      </c>
      <c r="V209" s="399">
        <f t="shared" ca="1" si="146"/>
        <v>68.507578820376196</v>
      </c>
      <c r="W209" s="399">
        <f t="shared" ca="1" si="146"/>
        <v>68.275704430834779</v>
      </c>
      <c r="X209" s="399">
        <f t="shared" ca="1" si="146"/>
        <v>67.919237195507463</v>
      </c>
      <c r="Y209" s="399">
        <f t="shared" ca="1" si="146"/>
        <v>67.405641205316726</v>
      </c>
      <c r="Z209" s="399">
        <f t="shared" ca="1" si="146"/>
        <v>66.706593116753496</v>
      </c>
      <c r="AA209" s="399">
        <f t="shared" ca="1" si="146"/>
        <v>65.879146788541519</v>
      </c>
      <c r="AB209" s="399">
        <f t="shared" ca="1" si="146"/>
        <v>65.495091377421431</v>
      </c>
      <c r="AC209" s="399">
        <f t="shared" ca="1" si="146"/>
        <v>68.859844021483141</v>
      </c>
      <c r="AD209" s="399">
        <f t="shared" ca="1" si="146"/>
        <v>88.968456634103333</v>
      </c>
      <c r="AE209" s="399">
        <f t="shared" ca="1" si="146"/>
        <v>125.12260679811615</v>
      </c>
      <c r="AF209" s="399">
        <f t="shared" ca="1" si="146"/>
        <v>136.53357824794733</v>
      </c>
    </row>
    <row r="210" spans="1:185">
      <c r="S210" s="26">
        <f t="shared" si="145"/>
        <v>90.001000000000005</v>
      </c>
      <c r="T210" s="399">
        <f t="shared" ca="1" si="146"/>
        <v>71.101619232767447</v>
      </c>
      <c r="U210" s="399">
        <f t="shared" ca="1" si="146"/>
        <v>71.10124309711783</v>
      </c>
      <c r="V210" s="399">
        <f t="shared" ca="1" si="146"/>
        <v>71.10172026697397</v>
      </c>
      <c r="W210" s="399">
        <f t="shared" ca="1" si="146"/>
        <v>71.109109364214973</v>
      </c>
      <c r="X210" s="399">
        <f t="shared" ca="1" si="146"/>
        <v>71.138913665319507</v>
      </c>
      <c r="Y210" s="399">
        <f t="shared" ca="1" si="146"/>
        <v>71.230461802343626</v>
      </c>
      <c r="Z210" s="399">
        <f t="shared" ca="1" si="146"/>
        <v>71.489994230979036</v>
      </c>
      <c r="AA210" s="399">
        <f t="shared" ca="1" si="146"/>
        <v>72.233975851964672</v>
      </c>
      <c r="AB210" s="399">
        <f t="shared" ca="1" si="146"/>
        <v>74.527169665700839</v>
      </c>
      <c r="AC210" s="399">
        <f t="shared" ca="1" si="146"/>
        <v>82.298626489476106</v>
      </c>
      <c r="AD210" s="399">
        <f t="shared" ca="1" si="146"/>
        <v>106.34349542065448</v>
      </c>
      <c r="AE210" s="399">
        <f t="shared" ca="1" si="146"/>
        <v>136.53357824794733</v>
      </c>
      <c r="AF210" s="399">
        <f t="shared" ca="1" si="146"/>
        <v>142.17815167029312</v>
      </c>
    </row>
    <row r="211" spans="1:185">
      <c r="Q211" s="95"/>
      <c r="S211" s="95" t="s">
        <v>110</v>
      </c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95"/>
      <c r="AH211" s="95" t="s">
        <v>111</v>
      </c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 t="s">
        <v>203</v>
      </c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 t="s">
        <v>112</v>
      </c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 t="s">
        <v>113</v>
      </c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 t="s">
        <v>114</v>
      </c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 t="s">
        <v>115</v>
      </c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 t="s">
        <v>116</v>
      </c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 t="s">
        <v>117</v>
      </c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</row>
    <row r="212" spans="1:185">
      <c r="A212" s="95"/>
      <c r="Q212" s="107"/>
      <c r="S212" s="67" t="s">
        <v>118</v>
      </c>
      <c r="T212" s="393">
        <f>T197</f>
        <v>1E-3</v>
      </c>
      <c r="U212" s="393">
        <f t="shared" ref="U212:AF212" si="147">U197</f>
        <v>7.5010000000000003</v>
      </c>
      <c r="V212" s="393">
        <f t="shared" si="147"/>
        <v>15.001000000000001</v>
      </c>
      <c r="W212" s="393">
        <f t="shared" si="147"/>
        <v>22.501000000000001</v>
      </c>
      <c r="X212" s="393">
        <f t="shared" si="147"/>
        <v>30.001000000000001</v>
      </c>
      <c r="Y212" s="393">
        <f t="shared" si="147"/>
        <v>37.501000000000005</v>
      </c>
      <c r="Z212" s="393">
        <f t="shared" si="147"/>
        <v>45.001000000000005</v>
      </c>
      <c r="AA212" s="26">
        <f t="shared" si="147"/>
        <v>52.501000000000005</v>
      </c>
      <c r="AB212" s="26">
        <f t="shared" si="147"/>
        <v>60.001000000000005</v>
      </c>
      <c r="AC212" s="26">
        <f t="shared" si="147"/>
        <v>67.501000000000005</v>
      </c>
      <c r="AD212" s="26">
        <f t="shared" si="147"/>
        <v>75.001000000000005</v>
      </c>
      <c r="AE212" s="26">
        <f t="shared" si="147"/>
        <v>82.501000000000005</v>
      </c>
      <c r="AF212" s="26">
        <f t="shared" si="147"/>
        <v>90.001000000000005</v>
      </c>
      <c r="AH212" s="126" t="s">
        <v>118</v>
      </c>
      <c r="AI212" s="80">
        <f>T212</f>
        <v>1E-3</v>
      </c>
      <c r="AJ212" s="80">
        <f t="shared" ref="AJ212:AU212" si="148">U212</f>
        <v>7.5010000000000003</v>
      </c>
      <c r="AK212" s="80">
        <f t="shared" si="148"/>
        <v>15.001000000000001</v>
      </c>
      <c r="AL212" s="80">
        <f t="shared" si="148"/>
        <v>22.501000000000001</v>
      </c>
      <c r="AM212" s="80">
        <f t="shared" si="148"/>
        <v>30.001000000000001</v>
      </c>
      <c r="AN212" s="80">
        <f t="shared" si="148"/>
        <v>37.501000000000005</v>
      </c>
      <c r="AO212" s="80">
        <f t="shared" si="148"/>
        <v>45.001000000000005</v>
      </c>
      <c r="AP212" s="80">
        <f t="shared" si="148"/>
        <v>52.501000000000005</v>
      </c>
      <c r="AQ212" s="80">
        <f t="shared" si="148"/>
        <v>60.001000000000005</v>
      </c>
      <c r="AR212" s="80">
        <f t="shared" si="148"/>
        <v>67.501000000000005</v>
      </c>
      <c r="AS212" s="80">
        <f t="shared" si="148"/>
        <v>75.001000000000005</v>
      </c>
      <c r="AT212" s="80">
        <f t="shared" si="148"/>
        <v>82.501000000000005</v>
      </c>
      <c r="AU212" s="80">
        <f t="shared" si="148"/>
        <v>90.001000000000005</v>
      </c>
      <c r="AW212" s="126" t="s">
        <v>118</v>
      </c>
      <c r="AX212" s="80">
        <f>T212</f>
        <v>1E-3</v>
      </c>
      <c r="AY212" s="80">
        <f t="shared" ref="AY212:BJ212" si="149">U212</f>
        <v>7.5010000000000003</v>
      </c>
      <c r="AZ212" s="80">
        <f t="shared" si="149"/>
        <v>15.001000000000001</v>
      </c>
      <c r="BA212" s="80">
        <f t="shared" si="149"/>
        <v>22.501000000000001</v>
      </c>
      <c r="BB212" s="80">
        <f t="shared" si="149"/>
        <v>30.001000000000001</v>
      </c>
      <c r="BC212" s="80">
        <f t="shared" si="149"/>
        <v>37.501000000000005</v>
      </c>
      <c r="BD212" s="80">
        <f t="shared" si="149"/>
        <v>45.001000000000005</v>
      </c>
      <c r="BE212" s="80">
        <f t="shared" si="149"/>
        <v>52.501000000000005</v>
      </c>
      <c r="BF212" s="80">
        <f t="shared" si="149"/>
        <v>60.001000000000005</v>
      </c>
      <c r="BG212" s="80">
        <f t="shared" si="149"/>
        <v>67.501000000000005</v>
      </c>
      <c r="BH212" s="80">
        <f t="shared" si="149"/>
        <v>75.001000000000005</v>
      </c>
      <c r="BI212" s="80">
        <f t="shared" si="149"/>
        <v>82.501000000000005</v>
      </c>
      <c r="BJ212" s="80">
        <f t="shared" si="149"/>
        <v>90.001000000000005</v>
      </c>
      <c r="BK212" s="62"/>
      <c r="BL212" s="126" t="s">
        <v>118</v>
      </c>
      <c r="BM212" s="80">
        <f t="shared" ref="BM212:BY212" si="150">AX212</f>
        <v>1E-3</v>
      </c>
      <c r="BN212" s="80">
        <f t="shared" si="150"/>
        <v>7.5010000000000003</v>
      </c>
      <c r="BO212" s="80">
        <f t="shared" si="150"/>
        <v>15.001000000000001</v>
      </c>
      <c r="BP212" s="80">
        <f t="shared" si="150"/>
        <v>22.501000000000001</v>
      </c>
      <c r="BQ212" s="80">
        <f t="shared" si="150"/>
        <v>30.001000000000001</v>
      </c>
      <c r="BR212" s="80">
        <f t="shared" si="150"/>
        <v>37.501000000000005</v>
      </c>
      <c r="BS212" s="80">
        <f t="shared" si="150"/>
        <v>45.001000000000005</v>
      </c>
      <c r="BT212" s="80">
        <f t="shared" si="150"/>
        <v>52.501000000000005</v>
      </c>
      <c r="BU212" s="80">
        <f t="shared" si="150"/>
        <v>60.001000000000005</v>
      </c>
      <c r="BV212" s="80">
        <f t="shared" si="150"/>
        <v>67.501000000000005</v>
      </c>
      <c r="BW212" s="80">
        <f t="shared" si="150"/>
        <v>75.001000000000005</v>
      </c>
      <c r="BX212" s="80">
        <f t="shared" si="150"/>
        <v>82.501000000000005</v>
      </c>
      <c r="BY212" s="80">
        <f t="shared" si="150"/>
        <v>90.001000000000005</v>
      </c>
      <c r="BZ212" s="62"/>
      <c r="CA212" s="126" t="s">
        <v>118</v>
      </c>
      <c r="CB212" s="80">
        <f t="shared" ref="CB212:CN212" si="151">AX212</f>
        <v>1E-3</v>
      </c>
      <c r="CC212" s="80">
        <f t="shared" si="151"/>
        <v>7.5010000000000003</v>
      </c>
      <c r="CD212" s="80">
        <f t="shared" si="151"/>
        <v>15.001000000000001</v>
      </c>
      <c r="CE212" s="80">
        <f t="shared" si="151"/>
        <v>22.501000000000001</v>
      </c>
      <c r="CF212" s="80">
        <f t="shared" si="151"/>
        <v>30.001000000000001</v>
      </c>
      <c r="CG212" s="80">
        <f t="shared" si="151"/>
        <v>37.501000000000005</v>
      </c>
      <c r="CH212" s="80">
        <f t="shared" si="151"/>
        <v>45.001000000000005</v>
      </c>
      <c r="CI212" s="80">
        <f t="shared" si="151"/>
        <v>52.501000000000005</v>
      </c>
      <c r="CJ212" s="80">
        <f t="shared" si="151"/>
        <v>60.001000000000005</v>
      </c>
      <c r="CK212" s="80">
        <f t="shared" si="151"/>
        <v>67.501000000000005</v>
      </c>
      <c r="CL212" s="80">
        <f t="shared" si="151"/>
        <v>75.001000000000005</v>
      </c>
      <c r="CM212" s="80">
        <f t="shared" si="151"/>
        <v>82.501000000000005</v>
      </c>
      <c r="CN212" s="80">
        <f t="shared" si="151"/>
        <v>90.001000000000005</v>
      </c>
      <c r="CP212" s="126" t="s">
        <v>118</v>
      </c>
      <c r="CQ212" s="80">
        <f t="shared" ref="CQ212:DC212" si="152">BM212</f>
        <v>1E-3</v>
      </c>
      <c r="CR212" s="80">
        <f t="shared" si="152"/>
        <v>7.5010000000000003</v>
      </c>
      <c r="CS212" s="80">
        <f t="shared" si="152"/>
        <v>15.001000000000001</v>
      </c>
      <c r="CT212" s="80">
        <f t="shared" si="152"/>
        <v>22.501000000000001</v>
      </c>
      <c r="CU212" s="80">
        <f t="shared" si="152"/>
        <v>30.001000000000001</v>
      </c>
      <c r="CV212" s="80">
        <f t="shared" si="152"/>
        <v>37.501000000000005</v>
      </c>
      <c r="CW212" s="80">
        <f t="shared" si="152"/>
        <v>45.001000000000005</v>
      </c>
      <c r="CX212" s="80">
        <f t="shared" si="152"/>
        <v>52.501000000000005</v>
      </c>
      <c r="CY212" s="80">
        <f t="shared" si="152"/>
        <v>60.001000000000005</v>
      </c>
      <c r="CZ212" s="80">
        <f t="shared" si="152"/>
        <v>67.501000000000005</v>
      </c>
      <c r="DA212" s="80">
        <f t="shared" si="152"/>
        <v>75.001000000000005</v>
      </c>
      <c r="DB212" s="80">
        <f t="shared" si="152"/>
        <v>82.501000000000005</v>
      </c>
      <c r="DC212" s="80">
        <f t="shared" si="152"/>
        <v>90.001000000000005</v>
      </c>
      <c r="DE212" s="126" t="s">
        <v>118</v>
      </c>
      <c r="DF212" s="80">
        <f t="shared" ref="DF212:DR212" si="153">CB212</f>
        <v>1E-3</v>
      </c>
      <c r="DG212" s="80">
        <f t="shared" si="153"/>
        <v>7.5010000000000003</v>
      </c>
      <c r="DH212" s="80">
        <f t="shared" si="153"/>
        <v>15.001000000000001</v>
      </c>
      <c r="DI212" s="80">
        <f t="shared" si="153"/>
        <v>22.501000000000001</v>
      </c>
      <c r="DJ212" s="80">
        <f t="shared" si="153"/>
        <v>30.001000000000001</v>
      </c>
      <c r="DK212" s="80">
        <f t="shared" si="153"/>
        <v>37.501000000000005</v>
      </c>
      <c r="DL212" s="80">
        <f t="shared" si="153"/>
        <v>45.001000000000005</v>
      </c>
      <c r="DM212" s="80">
        <f t="shared" si="153"/>
        <v>52.501000000000005</v>
      </c>
      <c r="DN212" s="80">
        <f t="shared" si="153"/>
        <v>60.001000000000005</v>
      </c>
      <c r="DO212" s="80">
        <f t="shared" si="153"/>
        <v>67.501000000000005</v>
      </c>
      <c r="DP212" s="80">
        <f t="shared" si="153"/>
        <v>75.001000000000005</v>
      </c>
      <c r="DQ212" s="80">
        <f t="shared" si="153"/>
        <v>82.501000000000005</v>
      </c>
      <c r="DR212" s="80">
        <f t="shared" si="153"/>
        <v>90.001000000000005</v>
      </c>
      <c r="DT212" s="126" t="s">
        <v>118</v>
      </c>
      <c r="DU212" s="80">
        <f t="shared" ref="DU212:EG212" si="154">CQ212</f>
        <v>1E-3</v>
      </c>
      <c r="DV212" s="80">
        <f t="shared" si="154"/>
        <v>7.5010000000000003</v>
      </c>
      <c r="DW212" s="80">
        <f t="shared" si="154"/>
        <v>15.001000000000001</v>
      </c>
      <c r="DX212" s="80">
        <f t="shared" si="154"/>
        <v>22.501000000000001</v>
      </c>
      <c r="DY212" s="80">
        <f t="shared" si="154"/>
        <v>30.001000000000001</v>
      </c>
      <c r="DZ212" s="80">
        <f t="shared" si="154"/>
        <v>37.501000000000005</v>
      </c>
      <c r="EA212" s="80">
        <f t="shared" si="154"/>
        <v>45.001000000000005</v>
      </c>
      <c r="EB212" s="80">
        <f t="shared" si="154"/>
        <v>52.501000000000005</v>
      </c>
      <c r="EC212" s="80">
        <f t="shared" si="154"/>
        <v>60.001000000000005</v>
      </c>
      <c r="ED212" s="80">
        <f t="shared" si="154"/>
        <v>67.501000000000005</v>
      </c>
      <c r="EE212" s="80">
        <f t="shared" si="154"/>
        <v>75.001000000000005</v>
      </c>
      <c r="EF212" s="80">
        <f t="shared" si="154"/>
        <v>82.501000000000005</v>
      </c>
      <c r="EG212" s="80">
        <f t="shared" si="154"/>
        <v>90.001000000000005</v>
      </c>
      <c r="EI212" s="126" t="s">
        <v>118</v>
      </c>
      <c r="EJ212" s="80">
        <f t="shared" ref="EJ212:EV212" si="155">DF212</f>
        <v>1E-3</v>
      </c>
      <c r="EK212" s="80">
        <f t="shared" si="155"/>
        <v>7.5010000000000003</v>
      </c>
      <c r="EL212" s="80">
        <f t="shared" si="155"/>
        <v>15.001000000000001</v>
      </c>
      <c r="EM212" s="80">
        <f t="shared" si="155"/>
        <v>22.501000000000001</v>
      </c>
      <c r="EN212" s="80">
        <f t="shared" si="155"/>
        <v>30.001000000000001</v>
      </c>
      <c r="EO212" s="80">
        <f t="shared" si="155"/>
        <v>37.501000000000005</v>
      </c>
      <c r="EP212" s="80">
        <f t="shared" si="155"/>
        <v>45.001000000000005</v>
      </c>
      <c r="EQ212" s="80">
        <f t="shared" si="155"/>
        <v>52.501000000000005</v>
      </c>
      <c r="ER212" s="80">
        <f t="shared" si="155"/>
        <v>60.001000000000005</v>
      </c>
      <c r="ES212" s="80">
        <f t="shared" si="155"/>
        <v>67.501000000000005</v>
      </c>
      <c r="ET212" s="80">
        <f t="shared" si="155"/>
        <v>75.001000000000005</v>
      </c>
      <c r="EU212" s="80">
        <f t="shared" si="155"/>
        <v>82.501000000000005</v>
      </c>
      <c r="EV212" s="80">
        <f t="shared" si="155"/>
        <v>90.001000000000005</v>
      </c>
    </row>
    <row r="213" spans="1:185">
      <c r="Q213" s="108"/>
      <c r="S213" s="26">
        <f>S198</f>
        <v>1E-3</v>
      </c>
      <c r="T213" s="399">
        <f t="shared" ref="T213:AF225" ca="1" si="156">($G$5/T183-$H$5*T78/T183)*1000</f>
        <v>7.0139842209307748</v>
      </c>
      <c r="U213" s="399">
        <f t="shared" ca="1" si="156"/>
        <v>9.2527731020681951</v>
      </c>
      <c r="V213" s="399">
        <f t="shared" ca="1" si="156"/>
        <v>13.235450677862989</v>
      </c>
      <c r="W213" s="399">
        <f t="shared" ca="1" si="156"/>
        <v>13.858413359242864</v>
      </c>
      <c r="X213" s="399">
        <f t="shared" ca="1" si="156"/>
        <v>13.959299299209512</v>
      </c>
      <c r="Y213" s="399">
        <f t="shared" ca="1" si="156"/>
        <v>13.981087580861134</v>
      </c>
      <c r="Z213" s="399">
        <f t="shared" ca="1" si="156"/>
        <v>13.986144623603492</v>
      </c>
      <c r="AA213" s="399">
        <f t="shared" ca="1" si="156"/>
        <v>13.986935247624523</v>
      </c>
      <c r="AB213" s="399">
        <f t="shared" ca="1" si="156"/>
        <v>13.986607967625707</v>
      </c>
      <c r="AC213" s="399">
        <f t="shared" ca="1" si="156"/>
        <v>13.986076147055465</v>
      </c>
      <c r="AD213" s="399">
        <f t="shared" ca="1" si="156"/>
        <v>13.985622594615721</v>
      </c>
      <c r="AE213" s="399">
        <f t="shared" ca="1" si="156"/>
        <v>13.985334610182177</v>
      </c>
      <c r="AF213" s="399">
        <f t="shared" ca="1" si="156"/>
        <v>13.985236978925499</v>
      </c>
      <c r="AH213" s="80">
        <f>S213</f>
        <v>1E-3</v>
      </c>
      <c r="AI213" s="136">
        <f t="shared" ref="AI213:AU225" ca="1" si="157">($G$6/T183-$H$6*T78/T183)*1000</f>
        <v>-7.0139842209307748</v>
      </c>
      <c r="AJ213" s="136">
        <f t="shared" ca="1" si="157"/>
        <v>-9.2527731020681951</v>
      </c>
      <c r="AK213" s="136">
        <f t="shared" ca="1" si="157"/>
        <v>-13.235450677862989</v>
      </c>
      <c r="AL213" s="136">
        <f t="shared" ca="1" si="157"/>
        <v>-13.858413359242864</v>
      </c>
      <c r="AM213" s="136">
        <f t="shared" ca="1" si="157"/>
        <v>-13.959299299209512</v>
      </c>
      <c r="AN213" s="136">
        <f t="shared" ca="1" si="157"/>
        <v>-13.981087580861134</v>
      </c>
      <c r="AO213" s="136">
        <f t="shared" ca="1" si="157"/>
        <v>-13.986144623603492</v>
      </c>
      <c r="AP213" s="136">
        <f t="shared" ca="1" si="157"/>
        <v>-13.986935247624523</v>
      </c>
      <c r="AQ213" s="136">
        <f t="shared" ca="1" si="157"/>
        <v>-13.986607967625707</v>
      </c>
      <c r="AR213" s="136">
        <f t="shared" ca="1" si="157"/>
        <v>-13.986076147055465</v>
      </c>
      <c r="AS213" s="136">
        <f t="shared" ca="1" si="157"/>
        <v>-13.985622594615721</v>
      </c>
      <c r="AT213" s="136">
        <f t="shared" ca="1" si="157"/>
        <v>-13.985334610182177</v>
      </c>
      <c r="AU213" s="136">
        <f t="shared" ca="1" si="157"/>
        <v>-13.985236978925499</v>
      </c>
      <c r="AW213" s="80">
        <f>S213</f>
        <v>1E-3</v>
      </c>
      <c r="AX213" s="136">
        <f t="shared" ref="AX213:BJ225" ca="1" si="158">($G$7/T183-$H$7*T78/T183)*1000</f>
        <v>2.8456317368425386</v>
      </c>
      <c r="AY213" s="136">
        <f t="shared" ca="1" si="158"/>
        <v>-237.2772850147629</v>
      </c>
      <c r="AZ213" s="136">
        <f t="shared" ca="1" si="158"/>
        <v>-158.47703409112609</v>
      </c>
      <c r="BA213" s="136">
        <f t="shared" ca="1" si="158"/>
        <v>-65.762684622899712</v>
      </c>
      <c r="BB213" s="136">
        <f t="shared" ca="1" si="158"/>
        <v>-27.733713532422765</v>
      </c>
      <c r="BC213" s="136">
        <f t="shared" ca="1" si="158"/>
        <v>-9.7255487915539938</v>
      </c>
      <c r="BD213" s="136">
        <f t="shared" ca="1" si="158"/>
        <v>7.8423124455443555E-3</v>
      </c>
      <c r="BE213" s="136">
        <f t="shared" ca="1" si="158"/>
        <v>5.7514906204227056</v>
      </c>
      <c r="BF213" s="136">
        <f t="shared" ca="1" si="158"/>
        <v>9.3221616009226942</v>
      </c>
      <c r="BG213" s="136">
        <f t="shared" ca="1" si="158"/>
        <v>11.583638428508749</v>
      </c>
      <c r="BH213" s="136">
        <f t="shared" ca="1" si="158"/>
        <v>12.978596788925937</v>
      </c>
      <c r="BI213" s="136">
        <f t="shared" ca="1" si="158"/>
        <v>13.740047049213972</v>
      </c>
      <c r="BJ213" s="136">
        <f t="shared" ca="1" si="158"/>
        <v>13.98236228169611</v>
      </c>
      <c r="BK213" s="62"/>
      <c r="BL213" s="80">
        <f>AW213</f>
        <v>1E-3</v>
      </c>
      <c r="BM213" s="136">
        <f t="shared" ref="BM213:BY225" ca="1" si="159">($G$8/T183-$H$8*T78/T183)*1000</f>
        <v>-11.18233670501901</v>
      </c>
      <c r="BN213" s="136">
        <f t="shared" ca="1" si="159"/>
        <v>-255.78283121889928</v>
      </c>
      <c r="BO213" s="136">
        <f t="shared" ca="1" si="159"/>
        <v>-184.94793544685209</v>
      </c>
      <c r="BP213" s="136">
        <f t="shared" ca="1" si="159"/>
        <v>-93.479511341385418</v>
      </c>
      <c r="BQ213" s="136">
        <f t="shared" ca="1" si="159"/>
        <v>-55.652312130841793</v>
      </c>
      <c r="BR213" s="136">
        <f t="shared" ca="1" si="159"/>
        <v>-37.687723953276254</v>
      </c>
      <c r="BS213" s="136">
        <f t="shared" ca="1" si="159"/>
        <v>-27.96444693476144</v>
      </c>
      <c r="BT213" s="136">
        <f t="shared" ca="1" si="159"/>
        <v>-22.222379874826338</v>
      </c>
      <c r="BU213" s="136">
        <f t="shared" ca="1" si="159"/>
        <v>-18.651054334328716</v>
      </c>
      <c r="BV213" s="136">
        <f t="shared" ca="1" si="159"/>
        <v>-16.388513865602182</v>
      </c>
      <c r="BW213" s="136">
        <f t="shared" ca="1" si="159"/>
        <v>-14.992648400305505</v>
      </c>
      <c r="BX213" s="136">
        <f t="shared" ca="1" si="159"/>
        <v>-14.23062217115038</v>
      </c>
      <c r="BY213" s="136">
        <f t="shared" ca="1" si="159"/>
        <v>-13.988111676154888</v>
      </c>
      <c r="BZ213" s="62"/>
      <c r="CA213" s="80">
        <f>AW213</f>
        <v>1E-3</v>
      </c>
      <c r="CB213" s="136">
        <f t="shared" ref="CB213:CN225" ca="1" si="160">($G$9/T183-$H$9*T78/T183)*1000</f>
        <v>7.0139842209307748</v>
      </c>
      <c r="CC213" s="136">
        <f t="shared" ca="1" si="160"/>
        <v>9.2527731020681951</v>
      </c>
      <c r="CD213" s="136">
        <f t="shared" ca="1" si="160"/>
        <v>13.235450677862989</v>
      </c>
      <c r="CE213" s="136">
        <f t="shared" ca="1" si="160"/>
        <v>13.858413359242864</v>
      </c>
      <c r="CF213" s="136">
        <f t="shared" ca="1" si="160"/>
        <v>13.959299299209512</v>
      </c>
      <c r="CG213" s="136">
        <f t="shared" ca="1" si="160"/>
        <v>13.981087580861134</v>
      </c>
      <c r="CH213" s="136">
        <f t="shared" ca="1" si="160"/>
        <v>13.986144623603492</v>
      </c>
      <c r="CI213" s="136">
        <f t="shared" ca="1" si="160"/>
        <v>13.986935247624523</v>
      </c>
      <c r="CJ213" s="136">
        <f t="shared" ca="1" si="160"/>
        <v>13.986607967625707</v>
      </c>
      <c r="CK213" s="136">
        <f t="shared" ca="1" si="160"/>
        <v>13.986076147055465</v>
      </c>
      <c r="CL213" s="136">
        <f t="shared" ca="1" si="160"/>
        <v>13.985622594615721</v>
      </c>
      <c r="CM213" s="136">
        <f t="shared" ca="1" si="160"/>
        <v>13.985334610182177</v>
      </c>
      <c r="CN213" s="136">
        <f t="shared" ca="1" si="160"/>
        <v>13.985236978925499</v>
      </c>
      <c r="CP213" s="80">
        <f>BL213</f>
        <v>1E-3</v>
      </c>
      <c r="CQ213" s="136">
        <f ca="1">($G$10/T183-$H$10*T78/T183)*1000</f>
        <v>-7.0139842209307748</v>
      </c>
      <c r="CR213" s="136">
        <f t="shared" ref="CR213:DC225" ca="1" si="161">($G$10/U183-$H$10*U78/U183)*1000</f>
        <v>-9.2527731020681951</v>
      </c>
      <c r="CS213" s="136">
        <f t="shared" ca="1" si="161"/>
        <v>-13.235450677862989</v>
      </c>
      <c r="CT213" s="136">
        <f t="shared" ca="1" si="161"/>
        <v>-13.858413359242864</v>
      </c>
      <c r="CU213" s="136">
        <f t="shared" ca="1" si="161"/>
        <v>-13.959299299209512</v>
      </c>
      <c r="CV213" s="136">
        <f t="shared" ca="1" si="161"/>
        <v>-13.981087580861134</v>
      </c>
      <c r="CW213" s="136">
        <f t="shared" ca="1" si="161"/>
        <v>-13.986144623603492</v>
      </c>
      <c r="CX213" s="136">
        <f t="shared" ca="1" si="161"/>
        <v>-13.986935247624523</v>
      </c>
      <c r="CY213" s="136">
        <f t="shared" ca="1" si="161"/>
        <v>-13.986607967625707</v>
      </c>
      <c r="CZ213" s="136">
        <f t="shared" ca="1" si="161"/>
        <v>-13.986076147055465</v>
      </c>
      <c r="DA213" s="136">
        <f t="shared" ca="1" si="161"/>
        <v>-13.985622594615721</v>
      </c>
      <c r="DB213" s="136">
        <f t="shared" ca="1" si="161"/>
        <v>-13.985334610182177</v>
      </c>
      <c r="DC213" s="136">
        <f t="shared" ca="1" si="161"/>
        <v>-13.985236978925499</v>
      </c>
      <c r="DE213" s="80">
        <f>CA213</f>
        <v>1E-3</v>
      </c>
      <c r="DF213" s="136">
        <f ca="1">($G$11/T183-$H$11*T78/T183)*1000</f>
        <v>2.8456317368425386</v>
      </c>
      <c r="DG213" s="136">
        <f t="shared" ref="DG213:DR225" ca="1" si="162">($G$11/U183-$H$11*U78/U183)*1000</f>
        <v>-237.2772850147629</v>
      </c>
      <c r="DH213" s="136">
        <f t="shared" ca="1" si="162"/>
        <v>-158.47703409112609</v>
      </c>
      <c r="DI213" s="136">
        <f t="shared" ca="1" si="162"/>
        <v>-65.762684622899712</v>
      </c>
      <c r="DJ213" s="136">
        <f t="shared" ca="1" si="162"/>
        <v>-27.733713532422765</v>
      </c>
      <c r="DK213" s="136">
        <f t="shared" ca="1" si="162"/>
        <v>-9.7255487915539938</v>
      </c>
      <c r="DL213" s="136">
        <f t="shared" ca="1" si="162"/>
        <v>7.8423124455443555E-3</v>
      </c>
      <c r="DM213" s="136">
        <f t="shared" ca="1" si="162"/>
        <v>5.7514906204227056</v>
      </c>
      <c r="DN213" s="136">
        <f t="shared" ca="1" si="162"/>
        <v>9.3221616009226942</v>
      </c>
      <c r="DO213" s="136">
        <f t="shared" ca="1" si="162"/>
        <v>11.583638428508749</v>
      </c>
      <c r="DP213" s="136">
        <f t="shared" ca="1" si="162"/>
        <v>12.978596788925937</v>
      </c>
      <c r="DQ213" s="136">
        <f t="shared" ca="1" si="162"/>
        <v>13.740047049213972</v>
      </c>
      <c r="DR213" s="136">
        <f t="shared" ca="1" si="162"/>
        <v>13.98236228169611</v>
      </c>
      <c r="DT213" s="80">
        <f>CP213</f>
        <v>1E-3</v>
      </c>
      <c r="DU213" s="136">
        <f t="shared" ref="DU213:EG225" ca="1" si="163">($O$144/T183-$P$144*T78/T183)*1000</f>
        <v>7.0139842209307748</v>
      </c>
      <c r="DV213" s="136">
        <f t="shared" ca="1" si="163"/>
        <v>9.2527731020681951</v>
      </c>
      <c r="DW213" s="136">
        <f t="shared" ca="1" si="163"/>
        <v>13.235450677862989</v>
      </c>
      <c r="DX213" s="136">
        <f t="shared" ca="1" si="163"/>
        <v>13.858413359242864</v>
      </c>
      <c r="DY213" s="136">
        <f t="shared" ca="1" si="163"/>
        <v>13.959299299209512</v>
      </c>
      <c r="DZ213" s="136">
        <f t="shared" ca="1" si="163"/>
        <v>13.981087580861134</v>
      </c>
      <c r="EA213" s="136">
        <f t="shared" ca="1" si="163"/>
        <v>13.986144623603492</v>
      </c>
      <c r="EB213" s="136">
        <f t="shared" ca="1" si="163"/>
        <v>13.986935247624523</v>
      </c>
      <c r="EC213" s="136">
        <f t="shared" ca="1" si="163"/>
        <v>13.986607967625707</v>
      </c>
      <c r="ED213" s="136">
        <f t="shared" ca="1" si="163"/>
        <v>13.986076147055465</v>
      </c>
      <c r="EE213" s="136">
        <f t="shared" ca="1" si="163"/>
        <v>13.985622594615721</v>
      </c>
      <c r="EF213" s="136">
        <f t="shared" ca="1" si="163"/>
        <v>13.985334610182177</v>
      </c>
      <c r="EG213" s="136">
        <f t="shared" ca="1" si="163"/>
        <v>13.985236978925499</v>
      </c>
      <c r="EI213" s="80">
        <f>DE213</f>
        <v>1E-3</v>
      </c>
      <c r="EJ213" s="136">
        <f t="shared" ref="EJ213:EV225" ca="1" si="164">($O$145/T183-$P$145*T78/T183)*1000</f>
        <v>-7.0139842209307748</v>
      </c>
      <c r="EK213" s="136">
        <f t="shared" ca="1" si="164"/>
        <v>-9.2527731020681951</v>
      </c>
      <c r="EL213" s="136">
        <f t="shared" ca="1" si="164"/>
        <v>-13.235450677862989</v>
      </c>
      <c r="EM213" s="136">
        <f t="shared" ca="1" si="164"/>
        <v>-13.858413359242864</v>
      </c>
      <c r="EN213" s="136">
        <f t="shared" ca="1" si="164"/>
        <v>-13.959299299209512</v>
      </c>
      <c r="EO213" s="136">
        <f t="shared" ca="1" si="164"/>
        <v>-13.981087580861134</v>
      </c>
      <c r="EP213" s="136">
        <f t="shared" ca="1" si="164"/>
        <v>-13.986144623603492</v>
      </c>
      <c r="EQ213" s="136">
        <f t="shared" ca="1" si="164"/>
        <v>-13.986935247624523</v>
      </c>
      <c r="ER213" s="136">
        <f t="shared" ca="1" si="164"/>
        <v>-13.986607967625707</v>
      </c>
      <c r="ES213" s="136">
        <f t="shared" ca="1" si="164"/>
        <v>-13.986076147055465</v>
      </c>
      <c r="ET213" s="136">
        <f t="shared" ca="1" si="164"/>
        <v>-13.985622594615721</v>
      </c>
      <c r="EU213" s="136">
        <f t="shared" ca="1" si="164"/>
        <v>-13.985334610182177</v>
      </c>
      <c r="EV213" s="136">
        <f t="shared" ca="1" si="164"/>
        <v>-13.985236978925499</v>
      </c>
    </row>
    <row r="214" spans="1:185">
      <c r="Q214" s="108"/>
      <c r="S214" s="26">
        <f t="shared" ref="S214:S225" si="165">S199</f>
        <v>7.5010000000000003</v>
      </c>
      <c r="T214" s="399">
        <f t="shared" ca="1" si="156"/>
        <v>9.2527731020681934</v>
      </c>
      <c r="U214" s="399">
        <f t="shared" ca="1" si="156"/>
        <v>19.739770090095089</v>
      </c>
      <c r="V214" s="399">
        <f t="shared" ca="1" si="156"/>
        <v>23.040000471834009</v>
      </c>
      <c r="W214" s="399">
        <f t="shared" ca="1" si="156"/>
        <v>17.847987773244604</v>
      </c>
      <c r="X214" s="399">
        <f t="shared" ca="1" si="156"/>
        <v>16.122434293986387</v>
      </c>
      <c r="Y214" s="399">
        <f t="shared" ca="1" si="156"/>
        <v>15.382131858259651</v>
      </c>
      <c r="Z214" s="399">
        <f t="shared" ca="1" si="156"/>
        <v>15.000918707969628</v>
      </c>
      <c r="AA214" s="399">
        <f t="shared" ca="1" si="156"/>
        <v>14.781908862579847</v>
      </c>
      <c r="AB214" s="399">
        <f t="shared" ca="1" si="156"/>
        <v>14.647919038460383</v>
      </c>
      <c r="AC214" s="399">
        <f t="shared" ca="1" si="156"/>
        <v>14.563899926823659</v>
      </c>
      <c r="AD214" s="399">
        <f t="shared" ca="1" si="156"/>
        <v>14.512396503135314</v>
      </c>
      <c r="AE214" s="399">
        <f t="shared" ca="1" si="156"/>
        <v>14.484386043764324</v>
      </c>
      <c r="AF214" s="399">
        <f t="shared" ca="1" si="156"/>
        <v>14.475487537281433</v>
      </c>
      <c r="AH214" s="80">
        <f t="shared" ref="AH214:AH225" si="166">S214</f>
        <v>7.5010000000000003</v>
      </c>
      <c r="AI214" s="136">
        <f t="shared" ca="1" si="157"/>
        <v>-9.2527731020681934</v>
      </c>
      <c r="AJ214" s="136">
        <f t="shared" ca="1" si="157"/>
        <v>-19.739770090095089</v>
      </c>
      <c r="AK214" s="136">
        <f t="shared" ca="1" si="157"/>
        <v>-23.040000471834009</v>
      </c>
      <c r="AL214" s="136">
        <f t="shared" ca="1" si="157"/>
        <v>-17.847987773244604</v>
      </c>
      <c r="AM214" s="136">
        <f t="shared" ca="1" si="157"/>
        <v>-16.122434293986387</v>
      </c>
      <c r="AN214" s="136">
        <f t="shared" ca="1" si="157"/>
        <v>-15.382131858259651</v>
      </c>
      <c r="AO214" s="136">
        <f t="shared" ca="1" si="157"/>
        <v>-15.000918707969628</v>
      </c>
      <c r="AP214" s="136">
        <f t="shared" ca="1" si="157"/>
        <v>-14.781908862579847</v>
      </c>
      <c r="AQ214" s="136">
        <f t="shared" ca="1" si="157"/>
        <v>-14.647919038460383</v>
      </c>
      <c r="AR214" s="136">
        <f t="shared" ca="1" si="157"/>
        <v>-14.563899926823659</v>
      </c>
      <c r="AS214" s="136">
        <f t="shared" ca="1" si="157"/>
        <v>-14.512396503135314</v>
      </c>
      <c r="AT214" s="136">
        <f t="shared" ca="1" si="157"/>
        <v>-14.484386043764324</v>
      </c>
      <c r="AU214" s="136">
        <f t="shared" ca="1" si="157"/>
        <v>-14.475487537281433</v>
      </c>
      <c r="AW214" s="80">
        <f t="shared" ref="AW214:AW225" si="167">S214</f>
        <v>7.5010000000000003</v>
      </c>
      <c r="AX214" s="136">
        <f t="shared" ca="1" si="158"/>
        <v>-237.27728501476287</v>
      </c>
      <c r="AY214" s="136">
        <f t="shared" ca="1" si="158"/>
        <v>-698.23112652438874</v>
      </c>
      <c r="AZ214" s="136">
        <f t="shared" ca="1" si="158"/>
        <v>-334.24774506438104</v>
      </c>
      <c r="BA214" s="136">
        <f t="shared" ca="1" si="158"/>
        <v>-96.881920573663209</v>
      </c>
      <c r="BB214" s="136">
        <f t="shared" ca="1" si="158"/>
        <v>-36.086410047848076</v>
      </c>
      <c r="BC214" s="136">
        <f t="shared" ca="1" si="158"/>
        <v>-12.51231286323876</v>
      </c>
      <c r="BD214" s="136">
        <f t="shared" ca="1" si="158"/>
        <v>-0.97654590173449318</v>
      </c>
      <c r="BE214" s="136">
        <f t="shared" ca="1" si="158"/>
        <v>5.4608765192233157</v>
      </c>
      <c r="BF214" s="136">
        <f t="shared" ca="1" si="158"/>
        <v>9.3298404163485422</v>
      </c>
      <c r="BG214" s="136">
        <f t="shared" ca="1" si="158"/>
        <v>11.7287235843228</v>
      </c>
      <c r="BH214" s="136">
        <f t="shared" ca="1" si="158"/>
        <v>13.188804926825171</v>
      </c>
      <c r="BI214" s="136">
        <f t="shared" ca="1" si="158"/>
        <v>13.979538253588144</v>
      </c>
      <c r="BJ214" s="136">
        <f t="shared" ca="1" si="158"/>
        <v>14.230248624352972</v>
      </c>
      <c r="BK214" s="62"/>
      <c r="BL214" s="80">
        <f t="shared" ref="BL214:BL225" si="168">AW214</f>
        <v>7.5010000000000003</v>
      </c>
      <c r="BM214" s="136">
        <f t="shared" ca="1" si="159"/>
        <v>-255.78283121889922</v>
      </c>
      <c r="BN214" s="136">
        <f t="shared" ca="1" si="159"/>
        <v>-737.71066670457901</v>
      </c>
      <c r="BO214" s="136">
        <f t="shared" ca="1" si="159"/>
        <v>-380.32774600804908</v>
      </c>
      <c r="BP214" s="136">
        <f t="shared" ca="1" si="159"/>
        <v>-132.57789612015242</v>
      </c>
      <c r="BQ214" s="136">
        <f t="shared" ca="1" si="159"/>
        <v>-68.331278635820865</v>
      </c>
      <c r="BR214" s="136">
        <f t="shared" ca="1" si="159"/>
        <v>-43.276576579758057</v>
      </c>
      <c r="BS214" s="136">
        <f t="shared" ca="1" si="159"/>
        <v>-30.978383317673746</v>
      </c>
      <c r="BT214" s="136">
        <f t="shared" ca="1" si="159"/>
        <v>-24.102941205936382</v>
      </c>
      <c r="BU214" s="136">
        <f t="shared" ca="1" si="159"/>
        <v>-19.965997660572224</v>
      </c>
      <c r="BV214" s="136">
        <f t="shared" ca="1" si="159"/>
        <v>-17.399076269324517</v>
      </c>
      <c r="BW214" s="136">
        <f t="shared" ca="1" si="159"/>
        <v>-15.835988079445455</v>
      </c>
      <c r="BX214" s="136">
        <f t="shared" ca="1" si="159"/>
        <v>-14.989233833940505</v>
      </c>
      <c r="BY214" s="136">
        <f t="shared" ca="1" si="159"/>
        <v>-14.720726450209893</v>
      </c>
      <c r="BZ214" s="62"/>
      <c r="CA214" s="80">
        <f t="shared" ref="CA214:CA225" si="169">AW214</f>
        <v>7.5010000000000003</v>
      </c>
      <c r="CB214" s="136">
        <f t="shared" ca="1" si="160"/>
        <v>9.2527731020681934</v>
      </c>
      <c r="CC214" s="136">
        <f t="shared" ca="1" si="160"/>
        <v>19.739770090095089</v>
      </c>
      <c r="CD214" s="136">
        <f t="shared" ca="1" si="160"/>
        <v>23.040000471834009</v>
      </c>
      <c r="CE214" s="136">
        <f t="shared" ca="1" si="160"/>
        <v>17.847987773244604</v>
      </c>
      <c r="CF214" s="136">
        <f t="shared" ca="1" si="160"/>
        <v>16.122434293986387</v>
      </c>
      <c r="CG214" s="136">
        <f t="shared" ca="1" si="160"/>
        <v>15.382131858259651</v>
      </c>
      <c r="CH214" s="136">
        <f t="shared" ca="1" si="160"/>
        <v>15.000918707969628</v>
      </c>
      <c r="CI214" s="136">
        <f t="shared" ca="1" si="160"/>
        <v>14.781908862579847</v>
      </c>
      <c r="CJ214" s="136">
        <f t="shared" ca="1" si="160"/>
        <v>14.647919038460383</v>
      </c>
      <c r="CK214" s="136">
        <f t="shared" ca="1" si="160"/>
        <v>14.563899926823659</v>
      </c>
      <c r="CL214" s="136">
        <f t="shared" ca="1" si="160"/>
        <v>14.512396503135314</v>
      </c>
      <c r="CM214" s="136">
        <f t="shared" ca="1" si="160"/>
        <v>14.484386043764324</v>
      </c>
      <c r="CN214" s="136">
        <f t="shared" ca="1" si="160"/>
        <v>14.475487537281433</v>
      </c>
      <c r="CP214" s="80">
        <f t="shared" ref="CP214:CP225" si="170">BL214</f>
        <v>7.5010000000000003</v>
      </c>
      <c r="CQ214" s="136">
        <f t="shared" ref="CQ214:CQ225" ca="1" si="171">($G$10/T184-$H$10*T79/T184)*1000</f>
        <v>-9.2527731020681934</v>
      </c>
      <c r="CR214" s="136">
        <f t="shared" ca="1" si="161"/>
        <v>-19.739770090095089</v>
      </c>
      <c r="CS214" s="136">
        <f t="shared" ca="1" si="161"/>
        <v>-23.040000471834009</v>
      </c>
      <c r="CT214" s="136">
        <f t="shared" ca="1" si="161"/>
        <v>-17.847987773244604</v>
      </c>
      <c r="CU214" s="136">
        <f t="shared" ca="1" si="161"/>
        <v>-16.122434293986387</v>
      </c>
      <c r="CV214" s="136">
        <f t="shared" ca="1" si="161"/>
        <v>-15.382131858259651</v>
      </c>
      <c r="CW214" s="136">
        <f t="shared" ca="1" si="161"/>
        <v>-15.000918707969628</v>
      </c>
      <c r="CX214" s="136">
        <f t="shared" ca="1" si="161"/>
        <v>-14.781908862579847</v>
      </c>
      <c r="CY214" s="136">
        <f t="shared" ca="1" si="161"/>
        <v>-14.647919038460383</v>
      </c>
      <c r="CZ214" s="136">
        <f t="shared" ca="1" si="161"/>
        <v>-14.563899926823659</v>
      </c>
      <c r="DA214" s="136">
        <f t="shared" ca="1" si="161"/>
        <v>-14.512396503135314</v>
      </c>
      <c r="DB214" s="136">
        <f t="shared" ca="1" si="161"/>
        <v>-14.484386043764324</v>
      </c>
      <c r="DC214" s="136">
        <f t="shared" ca="1" si="161"/>
        <v>-14.475487537281433</v>
      </c>
      <c r="DE214" s="80">
        <f t="shared" ref="DE214:DE225" si="172">CA214</f>
        <v>7.5010000000000003</v>
      </c>
      <c r="DF214" s="136">
        <f t="shared" ref="DF214:DF225" ca="1" si="173">($G$11/T184-$H$11*T79/T184)*1000</f>
        <v>-237.27728501476287</v>
      </c>
      <c r="DG214" s="136">
        <f t="shared" ca="1" si="162"/>
        <v>-698.23112652438874</v>
      </c>
      <c r="DH214" s="136">
        <f t="shared" ca="1" si="162"/>
        <v>-334.24774506438104</v>
      </c>
      <c r="DI214" s="136">
        <f t="shared" ca="1" si="162"/>
        <v>-96.881920573663209</v>
      </c>
      <c r="DJ214" s="136">
        <f t="shared" ca="1" si="162"/>
        <v>-36.086410047848076</v>
      </c>
      <c r="DK214" s="136">
        <f t="shared" ca="1" si="162"/>
        <v>-12.51231286323876</v>
      </c>
      <c r="DL214" s="136">
        <f t="shared" ca="1" si="162"/>
        <v>-0.97654590173449318</v>
      </c>
      <c r="DM214" s="136">
        <f t="shared" ca="1" si="162"/>
        <v>5.4608765192233157</v>
      </c>
      <c r="DN214" s="136">
        <f t="shared" ca="1" si="162"/>
        <v>9.3298404163485422</v>
      </c>
      <c r="DO214" s="136">
        <f t="shared" ca="1" si="162"/>
        <v>11.7287235843228</v>
      </c>
      <c r="DP214" s="136">
        <f t="shared" ca="1" si="162"/>
        <v>13.188804926825171</v>
      </c>
      <c r="DQ214" s="136">
        <f t="shared" ca="1" si="162"/>
        <v>13.979538253588144</v>
      </c>
      <c r="DR214" s="136">
        <f t="shared" ca="1" si="162"/>
        <v>14.230248624352972</v>
      </c>
      <c r="DT214" s="80">
        <f t="shared" ref="DT214:DT225" si="174">CP214</f>
        <v>7.5010000000000003</v>
      </c>
      <c r="DU214" s="136">
        <f t="shared" ca="1" si="163"/>
        <v>9.2527731020681934</v>
      </c>
      <c r="DV214" s="136">
        <f t="shared" ca="1" si="163"/>
        <v>19.739770090095089</v>
      </c>
      <c r="DW214" s="136">
        <f t="shared" ca="1" si="163"/>
        <v>23.040000471834009</v>
      </c>
      <c r="DX214" s="136">
        <f t="shared" ca="1" si="163"/>
        <v>17.847987773244604</v>
      </c>
      <c r="DY214" s="136">
        <f t="shared" ca="1" si="163"/>
        <v>16.122434293986387</v>
      </c>
      <c r="DZ214" s="136">
        <f t="shared" ca="1" si="163"/>
        <v>15.382131858259651</v>
      </c>
      <c r="EA214" s="136">
        <f t="shared" ca="1" si="163"/>
        <v>15.000918707969628</v>
      </c>
      <c r="EB214" s="136">
        <f t="shared" ca="1" si="163"/>
        <v>14.781908862579847</v>
      </c>
      <c r="EC214" s="136">
        <f t="shared" ca="1" si="163"/>
        <v>14.647919038460383</v>
      </c>
      <c r="ED214" s="136">
        <f t="shared" ca="1" si="163"/>
        <v>14.563899926823659</v>
      </c>
      <c r="EE214" s="136">
        <f t="shared" ca="1" si="163"/>
        <v>14.512396503135314</v>
      </c>
      <c r="EF214" s="136">
        <f t="shared" ca="1" si="163"/>
        <v>14.484386043764324</v>
      </c>
      <c r="EG214" s="136">
        <f t="shared" ca="1" si="163"/>
        <v>14.475487537281433</v>
      </c>
      <c r="EI214" s="80">
        <f t="shared" ref="EI214:EI225" si="175">DE214</f>
        <v>7.5010000000000003</v>
      </c>
      <c r="EJ214" s="136">
        <f t="shared" ca="1" si="164"/>
        <v>-9.2527731020681934</v>
      </c>
      <c r="EK214" s="136">
        <f t="shared" ca="1" si="164"/>
        <v>-19.739770090095089</v>
      </c>
      <c r="EL214" s="136">
        <f t="shared" ca="1" si="164"/>
        <v>-23.040000471834009</v>
      </c>
      <c r="EM214" s="136">
        <f t="shared" ca="1" si="164"/>
        <v>-17.847987773244604</v>
      </c>
      <c r="EN214" s="136">
        <f t="shared" ca="1" si="164"/>
        <v>-16.122434293986387</v>
      </c>
      <c r="EO214" s="136">
        <f t="shared" ca="1" si="164"/>
        <v>-15.382131858259651</v>
      </c>
      <c r="EP214" s="136">
        <f t="shared" ca="1" si="164"/>
        <v>-15.000918707969628</v>
      </c>
      <c r="EQ214" s="136">
        <f t="shared" ca="1" si="164"/>
        <v>-14.781908862579847</v>
      </c>
      <c r="ER214" s="136">
        <f t="shared" ca="1" si="164"/>
        <v>-14.647919038460383</v>
      </c>
      <c r="ES214" s="136">
        <f t="shared" ca="1" si="164"/>
        <v>-14.563899926823659</v>
      </c>
      <c r="ET214" s="136">
        <f t="shared" ca="1" si="164"/>
        <v>-14.512396503135314</v>
      </c>
      <c r="EU214" s="136">
        <f t="shared" ca="1" si="164"/>
        <v>-14.484386043764324</v>
      </c>
      <c r="EV214" s="136">
        <f t="shared" ca="1" si="164"/>
        <v>-14.475487537281433</v>
      </c>
    </row>
    <row r="215" spans="1:185">
      <c r="C215" t="s">
        <v>101</v>
      </c>
      <c r="J215" t="s">
        <v>13</v>
      </c>
      <c r="L215" t="s">
        <v>102</v>
      </c>
      <c r="Q215" s="108"/>
      <c r="S215" s="26">
        <f t="shared" si="165"/>
        <v>15.001000000000001</v>
      </c>
      <c r="T215" s="399">
        <f t="shared" ca="1" si="156"/>
        <v>13.235450677862989</v>
      </c>
      <c r="U215" s="399">
        <f t="shared" ca="1" si="156"/>
        <v>23.040000471834027</v>
      </c>
      <c r="V215" s="399">
        <f t="shared" ca="1" si="156"/>
        <v>216.06096269434582</v>
      </c>
      <c r="W215" s="399">
        <f t="shared" ca="1" si="156"/>
        <v>53.216901190104949</v>
      </c>
      <c r="X215" s="399">
        <f t="shared" ca="1" si="156"/>
        <v>27.626097655570966</v>
      </c>
      <c r="Y215" s="399">
        <f t="shared" ca="1" si="156"/>
        <v>21.428276646785118</v>
      </c>
      <c r="Z215" s="399">
        <f t="shared" ca="1" si="156"/>
        <v>18.940852606145274</v>
      </c>
      <c r="AA215" s="399">
        <f t="shared" ca="1" si="156"/>
        <v>17.687856005274906</v>
      </c>
      <c r="AB215" s="399">
        <f t="shared" ca="1" si="156"/>
        <v>16.978025362130431</v>
      </c>
      <c r="AC215" s="399">
        <f t="shared" ca="1" si="156"/>
        <v>16.553529390508178</v>
      </c>
      <c r="AD215" s="399">
        <f t="shared" ca="1" si="156"/>
        <v>16.300864867331974</v>
      </c>
      <c r="AE215" s="399">
        <f t="shared" ca="1" si="156"/>
        <v>16.16580437491039</v>
      </c>
      <c r="AF215" s="399">
        <f t="shared" ca="1" si="156"/>
        <v>16.123240195978894</v>
      </c>
      <c r="AH215" s="80">
        <f t="shared" si="166"/>
        <v>15.001000000000001</v>
      </c>
      <c r="AI215" s="136">
        <f t="shared" ca="1" si="157"/>
        <v>-13.235450677862989</v>
      </c>
      <c r="AJ215" s="136">
        <f t="shared" ca="1" si="157"/>
        <v>-23.040000471834027</v>
      </c>
      <c r="AK215" s="136">
        <f t="shared" ca="1" si="157"/>
        <v>-216.06096269434582</v>
      </c>
      <c r="AL215" s="136">
        <f t="shared" ca="1" si="157"/>
        <v>-53.216901190104949</v>
      </c>
      <c r="AM215" s="136">
        <f t="shared" ca="1" si="157"/>
        <v>-27.626097655570966</v>
      </c>
      <c r="AN215" s="136">
        <f t="shared" ca="1" si="157"/>
        <v>-21.428276646785118</v>
      </c>
      <c r="AO215" s="136">
        <f t="shared" ca="1" si="157"/>
        <v>-18.940852606145274</v>
      </c>
      <c r="AP215" s="136">
        <f t="shared" ca="1" si="157"/>
        <v>-17.687856005274906</v>
      </c>
      <c r="AQ215" s="136">
        <f t="shared" ca="1" si="157"/>
        <v>-16.978025362130431</v>
      </c>
      <c r="AR215" s="136">
        <f t="shared" ca="1" si="157"/>
        <v>-16.553529390508178</v>
      </c>
      <c r="AS215" s="136">
        <f t="shared" ca="1" si="157"/>
        <v>-16.300864867331974</v>
      </c>
      <c r="AT215" s="136">
        <f t="shared" ca="1" si="157"/>
        <v>-16.16580437491039</v>
      </c>
      <c r="AU215" s="136">
        <f t="shared" ca="1" si="157"/>
        <v>-16.123240195978894</v>
      </c>
      <c r="AW215" s="80">
        <f t="shared" si="167"/>
        <v>15.001000000000001</v>
      </c>
      <c r="AX215" s="136">
        <f t="shared" ca="1" si="158"/>
        <v>-158.47703409112609</v>
      </c>
      <c r="AY215" s="136">
        <f t="shared" ca="1" si="158"/>
        <v>-334.24774506438138</v>
      </c>
      <c r="AZ215" s="136">
        <f t="shared" ca="1" si="158"/>
        <v>-2686.3343746437999</v>
      </c>
      <c r="BA215" s="136">
        <f t="shared" ca="1" si="158"/>
        <v>-326.88765534137588</v>
      </c>
      <c r="BB215" s="136">
        <f t="shared" ca="1" si="158"/>
        <v>-75.030469664739442</v>
      </c>
      <c r="BC215" s="136">
        <f t="shared" ca="1" si="158"/>
        <v>-23.179308390172075</v>
      </c>
      <c r="BD215" s="136">
        <f t="shared" ca="1" si="158"/>
        <v>-4.3014443213022187</v>
      </c>
      <c r="BE215" s="136">
        <f t="shared" ca="1" si="158"/>
        <v>4.6329636551145601</v>
      </c>
      <c r="BF215" s="136">
        <f t="shared" ca="1" si="158"/>
        <v>9.4903678367483408</v>
      </c>
      <c r="BG215" s="136">
        <f t="shared" ca="1" si="158"/>
        <v>12.316759604031253</v>
      </c>
      <c r="BH215" s="136">
        <f t="shared" ca="1" si="158"/>
        <v>13.969261188846099</v>
      </c>
      <c r="BI215" s="136">
        <f t="shared" ca="1" si="158"/>
        <v>14.843098494930224</v>
      </c>
      <c r="BJ215" s="136">
        <f t="shared" ca="1" si="158"/>
        <v>15.117085411813157</v>
      </c>
      <c r="BK215" s="62"/>
      <c r="BL215" s="80">
        <f t="shared" si="168"/>
        <v>15.001000000000001</v>
      </c>
      <c r="BM215" s="136">
        <f t="shared" ca="1" si="159"/>
        <v>-184.94793544685209</v>
      </c>
      <c r="BN215" s="136">
        <f t="shared" ca="1" si="159"/>
        <v>-380.32774600804942</v>
      </c>
      <c r="BO215" s="136">
        <f t="shared" ca="1" si="159"/>
        <v>-3118.4563000324915</v>
      </c>
      <c r="BP215" s="136">
        <f t="shared" ca="1" si="159"/>
        <v>-433.32145772158583</v>
      </c>
      <c r="BQ215" s="136">
        <f t="shared" ca="1" si="159"/>
        <v>-130.2826649758814</v>
      </c>
      <c r="BR215" s="136">
        <f t="shared" ca="1" si="159"/>
        <v>-66.035861683742311</v>
      </c>
      <c r="BS215" s="136">
        <f t="shared" ca="1" si="159"/>
        <v>-42.183149533592768</v>
      </c>
      <c r="BT215" s="136">
        <f t="shared" ca="1" si="159"/>
        <v>-30.742748355435253</v>
      </c>
      <c r="BU215" s="136">
        <f t="shared" ca="1" si="159"/>
        <v>-24.465682887512521</v>
      </c>
      <c r="BV215" s="136">
        <f t="shared" ca="1" si="159"/>
        <v>-20.790299176985105</v>
      </c>
      <c r="BW215" s="136">
        <f t="shared" ca="1" si="159"/>
        <v>-18.632468545817851</v>
      </c>
      <c r="BX215" s="136">
        <f t="shared" ca="1" si="159"/>
        <v>-17.488510254890556</v>
      </c>
      <c r="BY215" s="136">
        <f t="shared" ca="1" si="159"/>
        <v>-17.129394980144628</v>
      </c>
      <c r="BZ215" s="62"/>
      <c r="CA215" s="80">
        <f t="shared" si="169"/>
        <v>15.001000000000001</v>
      </c>
      <c r="CB215" s="136">
        <f t="shared" ca="1" si="160"/>
        <v>13.235450677862989</v>
      </c>
      <c r="CC215" s="136">
        <f t="shared" ca="1" si="160"/>
        <v>23.040000471834027</v>
      </c>
      <c r="CD215" s="136">
        <f t="shared" ca="1" si="160"/>
        <v>216.06096269434582</v>
      </c>
      <c r="CE215" s="136">
        <f t="shared" ca="1" si="160"/>
        <v>53.216901190104949</v>
      </c>
      <c r="CF215" s="136">
        <f t="shared" ca="1" si="160"/>
        <v>27.626097655570966</v>
      </c>
      <c r="CG215" s="136">
        <f t="shared" ca="1" si="160"/>
        <v>21.428276646785118</v>
      </c>
      <c r="CH215" s="136">
        <f t="shared" ca="1" si="160"/>
        <v>18.940852606145274</v>
      </c>
      <c r="CI215" s="136">
        <f t="shared" ca="1" si="160"/>
        <v>17.687856005274906</v>
      </c>
      <c r="CJ215" s="136">
        <f t="shared" ca="1" si="160"/>
        <v>16.978025362130431</v>
      </c>
      <c r="CK215" s="136">
        <f t="shared" ca="1" si="160"/>
        <v>16.553529390508178</v>
      </c>
      <c r="CL215" s="136">
        <f t="shared" ca="1" si="160"/>
        <v>16.300864867331974</v>
      </c>
      <c r="CM215" s="136">
        <f t="shared" ca="1" si="160"/>
        <v>16.16580437491039</v>
      </c>
      <c r="CN215" s="136">
        <f t="shared" ca="1" si="160"/>
        <v>16.123240195978894</v>
      </c>
      <c r="CP215" s="80">
        <f t="shared" si="170"/>
        <v>15.001000000000001</v>
      </c>
      <c r="CQ215" s="136">
        <f t="shared" ca="1" si="171"/>
        <v>-13.235450677862989</v>
      </c>
      <c r="CR215" s="136">
        <f t="shared" ca="1" si="161"/>
        <v>-23.040000471834027</v>
      </c>
      <c r="CS215" s="136">
        <f t="shared" ca="1" si="161"/>
        <v>-216.06096269434582</v>
      </c>
      <c r="CT215" s="136">
        <f t="shared" ca="1" si="161"/>
        <v>-53.216901190104949</v>
      </c>
      <c r="CU215" s="136">
        <f t="shared" ca="1" si="161"/>
        <v>-27.626097655570966</v>
      </c>
      <c r="CV215" s="136">
        <f t="shared" ca="1" si="161"/>
        <v>-21.428276646785118</v>
      </c>
      <c r="CW215" s="136">
        <f t="shared" ca="1" si="161"/>
        <v>-18.940852606145274</v>
      </c>
      <c r="CX215" s="136">
        <f t="shared" ca="1" si="161"/>
        <v>-17.687856005274906</v>
      </c>
      <c r="CY215" s="136">
        <f t="shared" ca="1" si="161"/>
        <v>-16.978025362130431</v>
      </c>
      <c r="CZ215" s="136">
        <f t="shared" ca="1" si="161"/>
        <v>-16.553529390508178</v>
      </c>
      <c r="DA215" s="136">
        <f t="shared" ca="1" si="161"/>
        <v>-16.300864867331974</v>
      </c>
      <c r="DB215" s="136">
        <f t="shared" ca="1" si="161"/>
        <v>-16.16580437491039</v>
      </c>
      <c r="DC215" s="136">
        <f t="shared" ca="1" si="161"/>
        <v>-16.123240195978894</v>
      </c>
      <c r="DE215" s="80">
        <f t="shared" si="172"/>
        <v>15.001000000000001</v>
      </c>
      <c r="DF215" s="136">
        <f t="shared" ca="1" si="173"/>
        <v>-158.47703409112609</v>
      </c>
      <c r="DG215" s="136">
        <f t="shared" ca="1" si="162"/>
        <v>-334.24774506438138</v>
      </c>
      <c r="DH215" s="136">
        <f t="shared" ca="1" si="162"/>
        <v>-2686.3343746437999</v>
      </c>
      <c r="DI215" s="136">
        <f t="shared" ca="1" si="162"/>
        <v>-326.88765534137588</v>
      </c>
      <c r="DJ215" s="136">
        <f t="shared" ca="1" si="162"/>
        <v>-75.030469664739442</v>
      </c>
      <c r="DK215" s="136">
        <f t="shared" ca="1" si="162"/>
        <v>-23.179308390172075</v>
      </c>
      <c r="DL215" s="136">
        <f t="shared" ca="1" si="162"/>
        <v>-4.3014443213022187</v>
      </c>
      <c r="DM215" s="136">
        <f t="shared" ca="1" si="162"/>
        <v>4.6329636551145601</v>
      </c>
      <c r="DN215" s="136">
        <f t="shared" ca="1" si="162"/>
        <v>9.4903678367483408</v>
      </c>
      <c r="DO215" s="136">
        <f t="shared" ca="1" si="162"/>
        <v>12.316759604031253</v>
      </c>
      <c r="DP215" s="136">
        <f t="shared" ca="1" si="162"/>
        <v>13.969261188846099</v>
      </c>
      <c r="DQ215" s="136">
        <f t="shared" ca="1" si="162"/>
        <v>14.843098494930224</v>
      </c>
      <c r="DR215" s="136">
        <f t="shared" ca="1" si="162"/>
        <v>15.117085411813157</v>
      </c>
      <c r="DT215" s="80">
        <f t="shared" si="174"/>
        <v>15.001000000000001</v>
      </c>
      <c r="DU215" s="136">
        <f t="shared" ca="1" si="163"/>
        <v>13.235450677862989</v>
      </c>
      <c r="DV215" s="136">
        <f t="shared" ca="1" si="163"/>
        <v>23.040000471834027</v>
      </c>
      <c r="DW215" s="136">
        <f t="shared" ca="1" si="163"/>
        <v>216.06096269434582</v>
      </c>
      <c r="DX215" s="136">
        <f t="shared" ca="1" si="163"/>
        <v>53.216901190104949</v>
      </c>
      <c r="DY215" s="136">
        <f t="shared" ca="1" si="163"/>
        <v>27.626097655570966</v>
      </c>
      <c r="DZ215" s="136">
        <f t="shared" ca="1" si="163"/>
        <v>21.428276646785118</v>
      </c>
      <c r="EA215" s="136">
        <f t="shared" ca="1" si="163"/>
        <v>18.940852606145274</v>
      </c>
      <c r="EB215" s="136">
        <f t="shared" ca="1" si="163"/>
        <v>17.687856005274906</v>
      </c>
      <c r="EC215" s="136">
        <f t="shared" ca="1" si="163"/>
        <v>16.978025362130431</v>
      </c>
      <c r="ED215" s="136">
        <f t="shared" ca="1" si="163"/>
        <v>16.553529390508178</v>
      </c>
      <c r="EE215" s="136">
        <f t="shared" ca="1" si="163"/>
        <v>16.300864867331974</v>
      </c>
      <c r="EF215" s="136">
        <f t="shared" ca="1" si="163"/>
        <v>16.16580437491039</v>
      </c>
      <c r="EG215" s="136">
        <f t="shared" ca="1" si="163"/>
        <v>16.123240195978894</v>
      </c>
      <c r="EI215" s="80">
        <f t="shared" si="175"/>
        <v>15.001000000000001</v>
      </c>
      <c r="EJ215" s="136">
        <f t="shared" ca="1" si="164"/>
        <v>-13.235450677862989</v>
      </c>
      <c r="EK215" s="136">
        <f t="shared" ca="1" si="164"/>
        <v>-23.040000471834027</v>
      </c>
      <c r="EL215" s="136">
        <f t="shared" ca="1" si="164"/>
        <v>-216.06096269434582</v>
      </c>
      <c r="EM215" s="136">
        <f t="shared" ca="1" si="164"/>
        <v>-53.216901190104949</v>
      </c>
      <c r="EN215" s="136">
        <f t="shared" ca="1" si="164"/>
        <v>-27.626097655570966</v>
      </c>
      <c r="EO215" s="136">
        <f t="shared" ca="1" si="164"/>
        <v>-21.428276646785118</v>
      </c>
      <c r="EP215" s="136">
        <f t="shared" ca="1" si="164"/>
        <v>-18.940852606145274</v>
      </c>
      <c r="EQ215" s="136">
        <f t="shared" ca="1" si="164"/>
        <v>-17.687856005274906</v>
      </c>
      <c r="ER215" s="136">
        <f t="shared" ca="1" si="164"/>
        <v>-16.978025362130431</v>
      </c>
      <c r="ES215" s="136">
        <f t="shared" ca="1" si="164"/>
        <v>-16.553529390508178</v>
      </c>
      <c r="ET215" s="136">
        <f t="shared" ca="1" si="164"/>
        <v>-16.300864867331974</v>
      </c>
      <c r="EU215" s="136">
        <f t="shared" ca="1" si="164"/>
        <v>-16.16580437491039</v>
      </c>
      <c r="EV215" s="136">
        <f t="shared" ca="1" si="164"/>
        <v>-16.123240195978894</v>
      </c>
    </row>
    <row r="216" spans="1:185">
      <c r="B216" s="1" t="s">
        <v>1</v>
      </c>
      <c r="C216" s="1" t="s">
        <v>2</v>
      </c>
      <c r="D216" s="1" t="s">
        <v>3</v>
      </c>
      <c r="E216" s="1" t="s">
        <v>66</v>
      </c>
      <c r="F216" s="1" t="s">
        <v>103</v>
      </c>
      <c r="G216" s="1" t="s">
        <v>104</v>
      </c>
      <c r="K216" s="1" t="s">
        <v>1</v>
      </c>
      <c r="L216" s="1" t="s">
        <v>2</v>
      </c>
      <c r="M216" s="1" t="s">
        <v>3</v>
      </c>
      <c r="N216" s="1" t="s">
        <v>66</v>
      </c>
      <c r="O216" s="1" t="s">
        <v>103</v>
      </c>
      <c r="P216" s="1" t="s">
        <v>104</v>
      </c>
      <c r="Q216" s="108"/>
      <c r="S216" s="26">
        <f t="shared" si="165"/>
        <v>22.501000000000001</v>
      </c>
      <c r="T216" s="399">
        <f t="shared" ca="1" si="156"/>
        <v>13.85841335924286</v>
      </c>
      <c r="U216" s="399">
        <f t="shared" ca="1" si="156"/>
        <v>17.847987773244604</v>
      </c>
      <c r="V216" s="399">
        <f t="shared" ca="1" si="156"/>
        <v>53.216901190104906</v>
      </c>
      <c r="W216" s="399">
        <f t="shared" ca="1" si="156"/>
        <v>920.29471121441725</v>
      </c>
      <c r="X216" s="399">
        <f t="shared" ca="1" si="156"/>
        <v>102.69795276032623</v>
      </c>
      <c r="Y216" s="399">
        <f t="shared" ca="1" si="156"/>
        <v>43.524876163323633</v>
      </c>
      <c r="Z216" s="399">
        <f t="shared" ca="1" si="156"/>
        <v>30.153043959379687</v>
      </c>
      <c r="AA216" s="399">
        <f t="shared" ca="1" si="156"/>
        <v>24.925087639143392</v>
      </c>
      <c r="AB216" s="399">
        <f t="shared" ca="1" si="156"/>
        <v>22.342618241805123</v>
      </c>
      <c r="AC216" s="399">
        <f t="shared" ca="1" si="156"/>
        <v>20.918480021849415</v>
      </c>
      <c r="AD216" s="399">
        <f t="shared" ca="1" si="156"/>
        <v>20.111511807490039</v>
      </c>
      <c r="AE216" s="399">
        <f t="shared" ca="1" si="156"/>
        <v>19.69226217253248</v>
      </c>
      <c r="AF216" s="399">
        <f t="shared" ca="1" si="156"/>
        <v>19.561859118739097</v>
      </c>
      <c r="AH216" s="80">
        <f t="shared" si="166"/>
        <v>22.501000000000001</v>
      </c>
      <c r="AI216" s="136">
        <f t="shared" ca="1" si="157"/>
        <v>-13.85841335924286</v>
      </c>
      <c r="AJ216" s="136">
        <f t="shared" ca="1" si="157"/>
        <v>-17.847987773244604</v>
      </c>
      <c r="AK216" s="136">
        <f t="shared" ca="1" si="157"/>
        <v>-53.216901190104906</v>
      </c>
      <c r="AL216" s="136">
        <f t="shared" ca="1" si="157"/>
        <v>-920.29471121441725</v>
      </c>
      <c r="AM216" s="136">
        <f t="shared" ca="1" si="157"/>
        <v>-102.69795276032623</v>
      </c>
      <c r="AN216" s="136">
        <f t="shared" ca="1" si="157"/>
        <v>-43.524876163323633</v>
      </c>
      <c r="AO216" s="136">
        <f t="shared" ca="1" si="157"/>
        <v>-30.153043959379687</v>
      </c>
      <c r="AP216" s="136">
        <f t="shared" ca="1" si="157"/>
        <v>-24.925087639143392</v>
      </c>
      <c r="AQ216" s="136">
        <f t="shared" ca="1" si="157"/>
        <v>-22.342618241805123</v>
      </c>
      <c r="AR216" s="136">
        <f t="shared" ca="1" si="157"/>
        <v>-20.918480021849415</v>
      </c>
      <c r="AS216" s="136">
        <f t="shared" ca="1" si="157"/>
        <v>-20.111511807490039</v>
      </c>
      <c r="AT216" s="136">
        <f t="shared" ca="1" si="157"/>
        <v>-19.69226217253248</v>
      </c>
      <c r="AU216" s="136">
        <f t="shared" ca="1" si="157"/>
        <v>-19.561859118739097</v>
      </c>
      <c r="AW216" s="80">
        <f t="shared" si="167"/>
        <v>22.501000000000001</v>
      </c>
      <c r="AX216" s="136">
        <f t="shared" ca="1" si="158"/>
        <v>-65.762684622899698</v>
      </c>
      <c r="AY216" s="136">
        <f t="shared" ca="1" si="158"/>
        <v>-96.881920573663209</v>
      </c>
      <c r="AZ216" s="136">
        <f t="shared" ca="1" si="158"/>
        <v>-326.88765534137559</v>
      </c>
      <c r="BA216" s="136">
        <f t="shared" ca="1" si="158"/>
        <v>-4405.0310451945143</v>
      </c>
      <c r="BB216" s="136">
        <f t="shared" ca="1" si="158"/>
        <v>-278.28714837620737</v>
      </c>
      <c r="BC216" s="136">
        <f t="shared" ca="1" si="158"/>
        <v>-54.520016510500419</v>
      </c>
      <c r="BD216" s="136">
        <f t="shared" ca="1" si="158"/>
        <v>-11.472781657487028</v>
      </c>
      <c r="BE216" s="136">
        <f t="shared" ca="1" si="158"/>
        <v>3.5477952852720209</v>
      </c>
      <c r="BF216" s="136">
        <f t="shared" ca="1" si="158"/>
        <v>10.38514644801465</v>
      </c>
      <c r="BG216" s="136">
        <f t="shared" ca="1" si="158"/>
        <v>13.943136177488338</v>
      </c>
      <c r="BH216" s="136">
        <f t="shared" ca="1" si="158"/>
        <v>15.880847903248954</v>
      </c>
      <c r="BI216" s="136">
        <f t="shared" ca="1" si="158"/>
        <v>16.862970453411979</v>
      </c>
      <c r="BJ216" s="136">
        <f t="shared" ca="1" si="158"/>
        <v>17.164841613137884</v>
      </c>
      <c r="BK216" s="62"/>
      <c r="BL216" s="80">
        <f t="shared" si="168"/>
        <v>22.501000000000001</v>
      </c>
      <c r="BM216" s="136">
        <f t="shared" ca="1" si="159"/>
        <v>-93.479511341385404</v>
      </c>
      <c r="BN216" s="136">
        <f t="shared" ca="1" si="159"/>
        <v>-132.57789612015242</v>
      </c>
      <c r="BO216" s="136">
        <f t="shared" ca="1" si="159"/>
        <v>-433.32145772158543</v>
      </c>
      <c r="BP216" s="136">
        <f t="shared" ca="1" si="159"/>
        <v>-6245.6204676233483</v>
      </c>
      <c r="BQ216" s="136">
        <f t="shared" ca="1" si="159"/>
        <v>-483.68305389685986</v>
      </c>
      <c r="BR216" s="136">
        <f t="shared" ca="1" si="159"/>
        <v>-141.56976883714768</v>
      </c>
      <c r="BS216" s="136">
        <f t="shared" ca="1" si="159"/>
        <v>-71.778869576246407</v>
      </c>
      <c r="BT216" s="136">
        <f t="shared" ca="1" si="159"/>
        <v>-46.302379993014767</v>
      </c>
      <c r="BU216" s="136">
        <f t="shared" ca="1" si="159"/>
        <v>-34.300090035595595</v>
      </c>
      <c r="BV216" s="136">
        <f t="shared" ca="1" si="159"/>
        <v>-27.893823866210489</v>
      </c>
      <c r="BW216" s="136">
        <f t="shared" ca="1" si="159"/>
        <v>-24.342175711731123</v>
      </c>
      <c r="BX216" s="136">
        <f t="shared" ca="1" si="159"/>
        <v>-22.521553891652982</v>
      </c>
      <c r="BY216" s="136">
        <f t="shared" ca="1" si="159"/>
        <v>-21.958876624340306</v>
      </c>
      <c r="BZ216" s="62"/>
      <c r="CA216" s="80">
        <f t="shared" si="169"/>
        <v>22.501000000000001</v>
      </c>
      <c r="CB216" s="136">
        <f t="shared" ca="1" si="160"/>
        <v>13.85841335924286</v>
      </c>
      <c r="CC216" s="136">
        <f t="shared" ca="1" si="160"/>
        <v>17.847987773244604</v>
      </c>
      <c r="CD216" s="136">
        <f t="shared" ca="1" si="160"/>
        <v>53.216901190104906</v>
      </c>
      <c r="CE216" s="136">
        <f t="shared" ca="1" si="160"/>
        <v>920.29471121441725</v>
      </c>
      <c r="CF216" s="136">
        <f t="shared" ca="1" si="160"/>
        <v>102.69795276032623</v>
      </c>
      <c r="CG216" s="136">
        <f t="shared" ca="1" si="160"/>
        <v>43.524876163323633</v>
      </c>
      <c r="CH216" s="136">
        <f t="shared" ca="1" si="160"/>
        <v>30.153043959379687</v>
      </c>
      <c r="CI216" s="136">
        <f t="shared" ca="1" si="160"/>
        <v>24.925087639143392</v>
      </c>
      <c r="CJ216" s="136">
        <f t="shared" ca="1" si="160"/>
        <v>22.342618241805123</v>
      </c>
      <c r="CK216" s="136">
        <f t="shared" ca="1" si="160"/>
        <v>20.918480021849415</v>
      </c>
      <c r="CL216" s="136">
        <f t="shared" ca="1" si="160"/>
        <v>20.111511807490039</v>
      </c>
      <c r="CM216" s="136">
        <f t="shared" ca="1" si="160"/>
        <v>19.69226217253248</v>
      </c>
      <c r="CN216" s="136">
        <f t="shared" ca="1" si="160"/>
        <v>19.561859118739097</v>
      </c>
      <c r="CP216" s="80">
        <f t="shared" si="170"/>
        <v>22.501000000000001</v>
      </c>
      <c r="CQ216" s="136">
        <f t="shared" ca="1" si="171"/>
        <v>-13.85841335924286</v>
      </c>
      <c r="CR216" s="136">
        <f t="shared" ca="1" si="161"/>
        <v>-17.847987773244604</v>
      </c>
      <c r="CS216" s="136">
        <f t="shared" ca="1" si="161"/>
        <v>-53.216901190104906</v>
      </c>
      <c r="CT216" s="136">
        <f t="shared" ca="1" si="161"/>
        <v>-920.29471121441725</v>
      </c>
      <c r="CU216" s="136">
        <f t="shared" ca="1" si="161"/>
        <v>-102.69795276032623</v>
      </c>
      <c r="CV216" s="136">
        <f t="shared" ca="1" si="161"/>
        <v>-43.524876163323633</v>
      </c>
      <c r="CW216" s="136">
        <f t="shared" ca="1" si="161"/>
        <v>-30.153043959379687</v>
      </c>
      <c r="CX216" s="136">
        <f t="shared" ca="1" si="161"/>
        <v>-24.925087639143392</v>
      </c>
      <c r="CY216" s="136">
        <f t="shared" ca="1" si="161"/>
        <v>-22.342618241805123</v>
      </c>
      <c r="CZ216" s="136">
        <f t="shared" ca="1" si="161"/>
        <v>-20.918480021849415</v>
      </c>
      <c r="DA216" s="136">
        <f t="shared" ca="1" si="161"/>
        <v>-20.111511807490039</v>
      </c>
      <c r="DB216" s="136">
        <f t="shared" ca="1" si="161"/>
        <v>-19.69226217253248</v>
      </c>
      <c r="DC216" s="136">
        <f t="shared" ca="1" si="161"/>
        <v>-19.561859118739097</v>
      </c>
      <c r="DE216" s="80">
        <f t="shared" si="172"/>
        <v>22.501000000000001</v>
      </c>
      <c r="DF216" s="136">
        <f t="shared" ca="1" si="173"/>
        <v>-65.762684622899698</v>
      </c>
      <c r="DG216" s="136">
        <f t="shared" ca="1" si="162"/>
        <v>-96.881920573663209</v>
      </c>
      <c r="DH216" s="136">
        <f t="shared" ca="1" si="162"/>
        <v>-326.88765534137559</v>
      </c>
      <c r="DI216" s="136">
        <f t="shared" ca="1" si="162"/>
        <v>-4405.0310451945143</v>
      </c>
      <c r="DJ216" s="136">
        <f t="shared" ca="1" si="162"/>
        <v>-278.28714837620737</v>
      </c>
      <c r="DK216" s="136">
        <f t="shared" ca="1" si="162"/>
        <v>-54.520016510500419</v>
      </c>
      <c r="DL216" s="136">
        <f t="shared" ca="1" si="162"/>
        <v>-11.472781657487028</v>
      </c>
      <c r="DM216" s="136">
        <f t="shared" ca="1" si="162"/>
        <v>3.5477952852720209</v>
      </c>
      <c r="DN216" s="136">
        <f t="shared" ca="1" si="162"/>
        <v>10.38514644801465</v>
      </c>
      <c r="DO216" s="136">
        <f t="shared" ca="1" si="162"/>
        <v>13.943136177488338</v>
      </c>
      <c r="DP216" s="136">
        <f t="shared" ca="1" si="162"/>
        <v>15.880847903248954</v>
      </c>
      <c r="DQ216" s="136">
        <f t="shared" ca="1" si="162"/>
        <v>16.862970453411979</v>
      </c>
      <c r="DR216" s="136">
        <f t="shared" ca="1" si="162"/>
        <v>17.164841613137884</v>
      </c>
      <c r="DT216" s="80">
        <f t="shared" si="174"/>
        <v>22.501000000000001</v>
      </c>
      <c r="DU216" s="136">
        <f t="shared" ca="1" si="163"/>
        <v>13.85841335924286</v>
      </c>
      <c r="DV216" s="136">
        <f t="shared" ca="1" si="163"/>
        <v>17.847987773244604</v>
      </c>
      <c r="DW216" s="136">
        <f t="shared" ca="1" si="163"/>
        <v>53.216901190104906</v>
      </c>
      <c r="DX216" s="136">
        <f t="shared" ca="1" si="163"/>
        <v>920.29471121441725</v>
      </c>
      <c r="DY216" s="136">
        <f t="shared" ca="1" si="163"/>
        <v>102.69795276032623</v>
      </c>
      <c r="DZ216" s="136">
        <f t="shared" ca="1" si="163"/>
        <v>43.524876163323633</v>
      </c>
      <c r="EA216" s="136">
        <f t="shared" ca="1" si="163"/>
        <v>30.153043959379687</v>
      </c>
      <c r="EB216" s="136">
        <f t="shared" ca="1" si="163"/>
        <v>24.925087639143392</v>
      </c>
      <c r="EC216" s="136">
        <f t="shared" ca="1" si="163"/>
        <v>22.342618241805123</v>
      </c>
      <c r="ED216" s="136">
        <f t="shared" ca="1" si="163"/>
        <v>20.918480021849415</v>
      </c>
      <c r="EE216" s="136">
        <f t="shared" ca="1" si="163"/>
        <v>20.111511807490039</v>
      </c>
      <c r="EF216" s="136">
        <f t="shared" ca="1" si="163"/>
        <v>19.69226217253248</v>
      </c>
      <c r="EG216" s="136">
        <f t="shared" ca="1" si="163"/>
        <v>19.561859118739097</v>
      </c>
      <c r="EI216" s="80">
        <f t="shared" si="175"/>
        <v>22.501000000000001</v>
      </c>
      <c r="EJ216" s="136">
        <f t="shared" ca="1" si="164"/>
        <v>-13.85841335924286</v>
      </c>
      <c r="EK216" s="136">
        <f t="shared" ca="1" si="164"/>
        <v>-17.847987773244604</v>
      </c>
      <c r="EL216" s="136">
        <f t="shared" ca="1" si="164"/>
        <v>-53.216901190104906</v>
      </c>
      <c r="EM216" s="136">
        <f t="shared" ca="1" si="164"/>
        <v>-920.29471121441725</v>
      </c>
      <c r="EN216" s="136">
        <f t="shared" ca="1" si="164"/>
        <v>-102.69795276032623</v>
      </c>
      <c r="EO216" s="136">
        <f t="shared" ca="1" si="164"/>
        <v>-43.524876163323633</v>
      </c>
      <c r="EP216" s="136">
        <f t="shared" ca="1" si="164"/>
        <v>-30.153043959379687</v>
      </c>
      <c r="EQ216" s="136">
        <f t="shared" ca="1" si="164"/>
        <v>-24.925087639143392</v>
      </c>
      <c r="ER216" s="136">
        <f t="shared" ca="1" si="164"/>
        <v>-22.342618241805123</v>
      </c>
      <c r="ES216" s="136">
        <f t="shared" ca="1" si="164"/>
        <v>-20.918480021849415</v>
      </c>
      <c r="ET216" s="136">
        <f t="shared" ca="1" si="164"/>
        <v>-20.111511807490039</v>
      </c>
      <c r="EU216" s="136">
        <f t="shared" ca="1" si="164"/>
        <v>-19.69226217253248</v>
      </c>
      <c r="EV216" s="136">
        <f t="shared" ca="1" si="164"/>
        <v>-19.561859118739097</v>
      </c>
    </row>
    <row r="217" spans="1:185">
      <c r="B217" s="21">
        <v>2</v>
      </c>
      <c r="C217" s="21">
        <v>0</v>
      </c>
      <c r="D217" s="21">
        <v>0.2</v>
      </c>
      <c r="E217" s="23">
        <v>0.23100000000000001</v>
      </c>
      <c r="F217" s="21">
        <v>0</v>
      </c>
      <c r="G217" s="21">
        <v>52.5</v>
      </c>
      <c r="J217" t="s">
        <v>105</v>
      </c>
      <c r="K217" s="21">
        <v>2</v>
      </c>
      <c r="L217" s="21">
        <v>0</v>
      </c>
      <c r="M217" s="21">
        <v>0.2</v>
      </c>
      <c r="N217" s="23">
        <v>0.52</v>
      </c>
      <c r="O217" s="21">
        <v>0</v>
      </c>
      <c r="P217" s="21">
        <v>67.5</v>
      </c>
      <c r="Q217" s="108"/>
      <c r="S217" s="26">
        <f t="shared" si="165"/>
        <v>30.001000000000001</v>
      </c>
      <c r="T217" s="399">
        <f t="shared" ca="1" si="156"/>
        <v>13.959299299209512</v>
      </c>
      <c r="U217" s="399">
        <f t="shared" ca="1" si="156"/>
        <v>16.122434293986394</v>
      </c>
      <c r="V217" s="399">
        <f t="shared" ca="1" si="156"/>
        <v>27.626097655570959</v>
      </c>
      <c r="W217" s="399">
        <f t="shared" ca="1" si="156"/>
        <v>102.69795276032708</v>
      </c>
      <c r="X217" s="399">
        <f t="shared" ca="1" si="156"/>
        <v>1785.09434437136</v>
      </c>
      <c r="Y217" s="399">
        <f t="shared" ca="1" si="156"/>
        <v>177.09880817137005</v>
      </c>
      <c r="Z217" s="399">
        <f t="shared" ca="1" si="156"/>
        <v>68.261188961218309</v>
      </c>
      <c r="AA217" s="399">
        <f t="shared" ca="1" si="156"/>
        <v>43.997225703297808</v>
      </c>
      <c r="AB217" s="399">
        <f t="shared" ca="1" si="156"/>
        <v>34.663159090777185</v>
      </c>
      <c r="AC217" s="399">
        <f t="shared" ca="1" si="156"/>
        <v>30.166000331192446</v>
      </c>
      <c r="AD217" s="399">
        <f t="shared" ca="1" si="156"/>
        <v>27.809145656343016</v>
      </c>
      <c r="AE217" s="399">
        <f t="shared" ca="1" si="156"/>
        <v>26.637375375598804</v>
      </c>
      <c r="AF217" s="399">
        <f t="shared" ca="1" si="156"/>
        <v>26.280126190081138</v>
      </c>
      <c r="AH217" s="80">
        <f t="shared" si="166"/>
        <v>30.001000000000001</v>
      </c>
      <c r="AI217" s="136">
        <f t="shared" ca="1" si="157"/>
        <v>-13.959299299209512</v>
      </c>
      <c r="AJ217" s="136">
        <f t="shared" ca="1" si="157"/>
        <v>-16.122434293986394</v>
      </c>
      <c r="AK217" s="136">
        <f t="shared" ca="1" si="157"/>
        <v>-27.626097655570959</v>
      </c>
      <c r="AL217" s="136">
        <f t="shared" ca="1" si="157"/>
        <v>-102.69795276032708</v>
      </c>
      <c r="AM217" s="136">
        <f t="shared" ca="1" si="157"/>
        <v>-1785.09434437136</v>
      </c>
      <c r="AN217" s="136">
        <f t="shared" ca="1" si="157"/>
        <v>-177.09880817137005</v>
      </c>
      <c r="AO217" s="136">
        <f t="shared" ca="1" si="157"/>
        <v>-68.261188961218309</v>
      </c>
      <c r="AP217" s="136">
        <f t="shared" ca="1" si="157"/>
        <v>-43.997225703297808</v>
      </c>
      <c r="AQ217" s="136">
        <f t="shared" ca="1" si="157"/>
        <v>-34.663159090777185</v>
      </c>
      <c r="AR217" s="136">
        <f t="shared" ca="1" si="157"/>
        <v>-30.166000331192446</v>
      </c>
      <c r="AS217" s="136">
        <f t="shared" ca="1" si="157"/>
        <v>-27.809145656343016</v>
      </c>
      <c r="AT217" s="136">
        <f t="shared" ca="1" si="157"/>
        <v>-26.637375375598804</v>
      </c>
      <c r="AU217" s="136">
        <f t="shared" ca="1" si="157"/>
        <v>-26.280126190081138</v>
      </c>
      <c r="AW217" s="80">
        <f t="shared" si="167"/>
        <v>30.001000000000001</v>
      </c>
      <c r="AX217" s="136">
        <f t="shared" ca="1" si="158"/>
        <v>-27.733713532422765</v>
      </c>
      <c r="AY217" s="136">
        <f t="shared" ca="1" si="158"/>
        <v>-36.086410047848112</v>
      </c>
      <c r="AZ217" s="136">
        <f t="shared" ca="1" si="158"/>
        <v>-75.030469664739414</v>
      </c>
      <c r="BA217" s="136">
        <f t="shared" ca="1" si="158"/>
        <v>-278.28714837620993</v>
      </c>
      <c r="BB217" s="136">
        <f t="shared" ca="1" si="158"/>
        <v>-3558.3346445921525</v>
      </c>
      <c r="BC217" s="136">
        <f t="shared" ca="1" si="158"/>
        <v>-195.31638226313112</v>
      </c>
      <c r="BD217" s="136">
        <f t="shared" ca="1" si="158"/>
        <v>-27.243648925924333</v>
      </c>
      <c r="BE217" s="136">
        <f t="shared" ca="1" si="158"/>
        <v>3.6466272646585307</v>
      </c>
      <c r="BF217" s="136">
        <f t="shared" ca="1" si="158"/>
        <v>13.865373114788492</v>
      </c>
      <c r="BG217" s="136">
        <f t="shared" ca="1" si="158"/>
        <v>18.246509260535341</v>
      </c>
      <c r="BH217" s="136">
        <f t="shared" ca="1" si="158"/>
        <v>20.354343306470053</v>
      </c>
      <c r="BI217" s="136">
        <f t="shared" ca="1" si="158"/>
        <v>21.345103242027502</v>
      </c>
      <c r="BJ217" s="136">
        <f t="shared" ca="1" si="158"/>
        <v>21.638882320995695</v>
      </c>
      <c r="BK217" s="62"/>
      <c r="BL217" s="80">
        <f t="shared" si="168"/>
        <v>30.001000000000001</v>
      </c>
      <c r="BM217" s="136">
        <f t="shared" ca="1" si="159"/>
        <v>-55.652312130841793</v>
      </c>
      <c r="BN217" s="136">
        <f t="shared" ca="1" si="159"/>
        <v>-68.331278635820908</v>
      </c>
      <c r="BO217" s="136">
        <f t="shared" ca="1" si="159"/>
        <v>-130.28266497588135</v>
      </c>
      <c r="BP217" s="136">
        <f t="shared" ca="1" si="159"/>
        <v>-483.68305389686407</v>
      </c>
      <c r="BQ217" s="136">
        <f t="shared" ca="1" si="159"/>
        <v>-7128.5233333348724</v>
      </c>
      <c r="BR217" s="136">
        <f t="shared" ca="1" si="159"/>
        <v>-549.51399860587128</v>
      </c>
      <c r="BS217" s="136">
        <f t="shared" ca="1" si="159"/>
        <v>-163.76602684836095</v>
      </c>
      <c r="BT217" s="136">
        <f t="shared" ca="1" si="159"/>
        <v>-84.347824141937082</v>
      </c>
      <c r="BU217" s="136">
        <f t="shared" ca="1" si="159"/>
        <v>-55.460945066765873</v>
      </c>
      <c r="BV217" s="136">
        <f t="shared" ca="1" si="159"/>
        <v>-42.085491401849559</v>
      </c>
      <c r="BW217" s="136">
        <f t="shared" ca="1" si="159"/>
        <v>-35.263948006215976</v>
      </c>
      <c r="BX217" s="136">
        <f t="shared" ca="1" si="159"/>
        <v>-31.929647509170106</v>
      </c>
      <c r="BY217" s="136">
        <f t="shared" ca="1" si="159"/>
        <v>-30.921370059166584</v>
      </c>
      <c r="BZ217" s="62"/>
      <c r="CA217" s="80">
        <f t="shared" si="169"/>
        <v>30.001000000000001</v>
      </c>
      <c r="CB217" s="136">
        <f t="shared" ca="1" si="160"/>
        <v>13.959299299209512</v>
      </c>
      <c r="CC217" s="136">
        <f t="shared" ca="1" si="160"/>
        <v>16.122434293986394</v>
      </c>
      <c r="CD217" s="136">
        <f t="shared" ca="1" si="160"/>
        <v>27.626097655570959</v>
      </c>
      <c r="CE217" s="136">
        <f t="shared" ca="1" si="160"/>
        <v>102.69795276032708</v>
      </c>
      <c r="CF217" s="136">
        <f t="shared" ca="1" si="160"/>
        <v>1785.09434437136</v>
      </c>
      <c r="CG217" s="136">
        <f t="shared" ca="1" si="160"/>
        <v>177.09880817137005</v>
      </c>
      <c r="CH217" s="136">
        <f t="shared" ca="1" si="160"/>
        <v>68.261188961218309</v>
      </c>
      <c r="CI217" s="136">
        <f t="shared" ca="1" si="160"/>
        <v>43.997225703297808</v>
      </c>
      <c r="CJ217" s="136">
        <f t="shared" ca="1" si="160"/>
        <v>34.663159090777185</v>
      </c>
      <c r="CK217" s="136">
        <f t="shared" ca="1" si="160"/>
        <v>30.166000331192446</v>
      </c>
      <c r="CL217" s="136">
        <f t="shared" ca="1" si="160"/>
        <v>27.809145656343016</v>
      </c>
      <c r="CM217" s="136">
        <f t="shared" ca="1" si="160"/>
        <v>26.637375375598804</v>
      </c>
      <c r="CN217" s="136">
        <f t="shared" ca="1" si="160"/>
        <v>26.280126190081138</v>
      </c>
      <c r="CP217" s="80">
        <f t="shared" si="170"/>
        <v>30.001000000000001</v>
      </c>
      <c r="CQ217" s="136">
        <f t="shared" ca="1" si="171"/>
        <v>-13.959299299209512</v>
      </c>
      <c r="CR217" s="136">
        <f t="shared" ca="1" si="161"/>
        <v>-16.122434293986394</v>
      </c>
      <c r="CS217" s="136">
        <f t="shared" ca="1" si="161"/>
        <v>-27.626097655570959</v>
      </c>
      <c r="CT217" s="136">
        <f t="shared" ca="1" si="161"/>
        <v>-102.69795276032708</v>
      </c>
      <c r="CU217" s="136">
        <f t="shared" ca="1" si="161"/>
        <v>-1785.09434437136</v>
      </c>
      <c r="CV217" s="136">
        <f t="shared" ca="1" si="161"/>
        <v>-177.09880817137005</v>
      </c>
      <c r="CW217" s="136">
        <f t="shared" ca="1" si="161"/>
        <v>-68.261188961218309</v>
      </c>
      <c r="CX217" s="136">
        <f t="shared" ca="1" si="161"/>
        <v>-43.997225703297808</v>
      </c>
      <c r="CY217" s="136">
        <f t="shared" ca="1" si="161"/>
        <v>-34.663159090777185</v>
      </c>
      <c r="CZ217" s="136">
        <f t="shared" ca="1" si="161"/>
        <v>-30.166000331192446</v>
      </c>
      <c r="DA217" s="136">
        <f t="shared" ca="1" si="161"/>
        <v>-27.809145656343016</v>
      </c>
      <c r="DB217" s="136">
        <f t="shared" ca="1" si="161"/>
        <v>-26.637375375598804</v>
      </c>
      <c r="DC217" s="136">
        <f t="shared" ca="1" si="161"/>
        <v>-26.280126190081138</v>
      </c>
      <c r="DE217" s="80">
        <f t="shared" si="172"/>
        <v>30.001000000000001</v>
      </c>
      <c r="DF217" s="136">
        <f t="shared" ca="1" si="173"/>
        <v>-27.733713532422765</v>
      </c>
      <c r="DG217" s="136">
        <f t="shared" ca="1" si="162"/>
        <v>-36.086410047848112</v>
      </c>
      <c r="DH217" s="136">
        <f t="shared" ca="1" si="162"/>
        <v>-75.030469664739414</v>
      </c>
      <c r="DI217" s="136">
        <f t="shared" ca="1" si="162"/>
        <v>-278.28714837620993</v>
      </c>
      <c r="DJ217" s="136">
        <f t="shared" ca="1" si="162"/>
        <v>-3558.3346445921525</v>
      </c>
      <c r="DK217" s="136">
        <f t="shared" ca="1" si="162"/>
        <v>-195.31638226313112</v>
      </c>
      <c r="DL217" s="136">
        <f t="shared" ca="1" si="162"/>
        <v>-27.243648925924333</v>
      </c>
      <c r="DM217" s="136">
        <f t="shared" ca="1" si="162"/>
        <v>3.6466272646585307</v>
      </c>
      <c r="DN217" s="136">
        <f t="shared" ca="1" si="162"/>
        <v>13.865373114788492</v>
      </c>
      <c r="DO217" s="136">
        <f t="shared" ca="1" si="162"/>
        <v>18.246509260535341</v>
      </c>
      <c r="DP217" s="136">
        <f t="shared" ca="1" si="162"/>
        <v>20.354343306470053</v>
      </c>
      <c r="DQ217" s="136">
        <f t="shared" ca="1" si="162"/>
        <v>21.345103242027502</v>
      </c>
      <c r="DR217" s="136">
        <f t="shared" ca="1" si="162"/>
        <v>21.638882320995695</v>
      </c>
      <c r="DT217" s="80">
        <f t="shared" si="174"/>
        <v>30.001000000000001</v>
      </c>
      <c r="DU217" s="136">
        <f t="shared" ca="1" si="163"/>
        <v>13.959299299209512</v>
      </c>
      <c r="DV217" s="136">
        <f t="shared" ca="1" si="163"/>
        <v>16.122434293986394</v>
      </c>
      <c r="DW217" s="136">
        <f t="shared" ca="1" si="163"/>
        <v>27.626097655570959</v>
      </c>
      <c r="DX217" s="136">
        <f t="shared" ca="1" si="163"/>
        <v>102.69795276032708</v>
      </c>
      <c r="DY217" s="136">
        <f t="shared" ca="1" si="163"/>
        <v>1785.09434437136</v>
      </c>
      <c r="DZ217" s="136">
        <f t="shared" ca="1" si="163"/>
        <v>177.09880817137005</v>
      </c>
      <c r="EA217" s="136">
        <f t="shared" ca="1" si="163"/>
        <v>68.261188961218309</v>
      </c>
      <c r="EB217" s="136">
        <f t="shared" ca="1" si="163"/>
        <v>43.997225703297808</v>
      </c>
      <c r="EC217" s="136">
        <f t="shared" ca="1" si="163"/>
        <v>34.663159090777185</v>
      </c>
      <c r="ED217" s="136">
        <f t="shared" ca="1" si="163"/>
        <v>30.166000331192446</v>
      </c>
      <c r="EE217" s="136">
        <f t="shared" ca="1" si="163"/>
        <v>27.809145656343016</v>
      </c>
      <c r="EF217" s="136">
        <f t="shared" ca="1" si="163"/>
        <v>26.637375375598804</v>
      </c>
      <c r="EG217" s="136">
        <f t="shared" ca="1" si="163"/>
        <v>26.280126190081138</v>
      </c>
      <c r="EI217" s="80">
        <f t="shared" si="175"/>
        <v>30.001000000000001</v>
      </c>
      <c r="EJ217" s="136">
        <f t="shared" ca="1" si="164"/>
        <v>-13.959299299209512</v>
      </c>
      <c r="EK217" s="136">
        <f t="shared" ca="1" si="164"/>
        <v>-16.122434293986394</v>
      </c>
      <c r="EL217" s="136">
        <f t="shared" ca="1" si="164"/>
        <v>-27.626097655570959</v>
      </c>
      <c r="EM217" s="136">
        <f t="shared" ca="1" si="164"/>
        <v>-102.69795276032708</v>
      </c>
      <c r="EN217" s="136">
        <f t="shared" ca="1" si="164"/>
        <v>-1785.09434437136</v>
      </c>
      <c r="EO217" s="136">
        <f t="shared" ca="1" si="164"/>
        <v>-177.09880817137005</v>
      </c>
      <c r="EP217" s="136">
        <f t="shared" ca="1" si="164"/>
        <v>-68.261188961218309</v>
      </c>
      <c r="EQ217" s="136">
        <f t="shared" ca="1" si="164"/>
        <v>-43.997225703297808</v>
      </c>
      <c r="ER217" s="136">
        <f t="shared" ca="1" si="164"/>
        <v>-34.663159090777185</v>
      </c>
      <c r="ES217" s="136">
        <f t="shared" ca="1" si="164"/>
        <v>-30.166000331192446</v>
      </c>
      <c r="ET217" s="136">
        <f t="shared" ca="1" si="164"/>
        <v>-27.809145656343016</v>
      </c>
      <c r="EU217" s="136">
        <f t="shared" ca="1" si="164"/>
        <v>-26.637375375598804</v>
      </c>
      <c r="EV217" s="136">
        <f t="shared" ca="1" si="164"/>
        <v>-26.280126190081138</v>
      </c>
    </row>
    <row r="218" spans="1:185">
      <c r="B218" s="21">
        <v>1</v>
      </c>
      <c r="C218" s="21">
        <v>0.5</v>
      </c>
      <c r="D218" s="21">
        <v>1</v>
      </c>
      <c r="E218" s="23">
        <v>0.182</v>
      </c>
      <c r="F218" s="21">
        <v>15</v>
      </c>
      <c r="G218" s="21">
        <v>60</v>
      </c>
      <c r="K218" s="21">
        <v>1</v>
      </c>
      <c r="L218" s="21">
        <v>0.5</v>
      </c>
      <c r="M218" s="21">
        <v>1</v>
      </c>
      <c r="N218" s="23">
        <v>0.37</v>
      </c>
      <c r="O218" s="21">
        <v>0</v>
      </c>
      <c r="P218" s="21">
        <v>45</v>
      </c>
      <c r="S218" s="26">
        <f t="shared" si="165"/>
        <v>37.501000000000005</v>
      </c>
      <c r="T218" s="399">
        <f t="shared" ca="1" si="156"/>
        <v>13.981087580861134</v>
      </c>
      <c r="U218" s="399">
        <f t="shared" ca="1" si="156"/>
        <v>15.382131858259651</v>
      </c>
      <c r="V218" s="399">
        <f t="shared" ca="1" si="156"/>
        <v>21.428276646785115</v>
      </c>
      <c r="W218" s="399">
        <f t="shared" ca="1" si="156"/>
        <v>43.524876163323633</v>
      </c>
      <c r="X218" s="399">
        <f t="shared" ca="1" si="156"/>
        <v>177.09880817136937</v>
      </c>
      <c r="Y218" s="399">
        <f t="shared" ca="1" si="156"/>
        <v>2231.138048774832</v>
      </c>
      <c r="Z218" s="399">
        <f t="shared" ca="1" si="156"/>
        <v>285.56597443007428</v>
      </c>
      <c r="AA218" s="399">
        <f t="shared" ca="1" si="156"/>
        <v>107.01063831744595</v>
      </c>
      <c r="AB218" s="399">
        <f t="shared" ca="1" si="156"/>
        <v>66.496860972216226</v>
      </c>
      <c r="AC218" s="399">
        <f t="shared" ca="1" si="156"/>
        <v>51.109709234028138</v>
      </c>
      <c r="AD218" s="399">
        <f t="shared" ca="1" si="156"/>
        <v>43.997883606160308</v>
      </c>
      <c r="AE218" s="399">
        <f t="shared" ca="1" si="156"/>
        <v>40.692805621109947</v>
      </c>
      <c r="AF218" s="399">
        <f t="shared" ca="1" si="156"/>
        <v>39.714888604984132</v>
      </c>
      <c r="AH218" s="80">
        <f t="shared" si="166"/>
        <v>37.501000000000005</v>
      </c>
      <c r="AI218" s="136">
        <f t="shared" ca="1" si="157"/>
        <v>-13.981087580861134</v>
      </c>
      <c r="AJ218" s="136">
        <f t="shared" ca="1" si="157"/>
        <v>-15.382131858259651</v>
      </c>
      <c r="AK218" s="136">
        <f t="shared" ca="1" si="157"/>
        <v>-21.428276646785115</v>
      </c>
      <c r="AL218" s="136">
        <f t="shared" ca="1" si="157"/>
        <v>-43.524876163323633</v>
      </c>
      <c r="AM218" s="136">
        <f t="shared" ca="1" si="157"/>
        <v>-177.09880817136937</v>
      </c>
      <c r="AN218" s="136">
        <f t="shared" ca="1" si="157"/>
        <v>-2231.138048774832</v>
      </c>
      <c r="AO218" s="136">
        <f t="shared" ca="1" si="157"/>
        <v>-285.56597443007428</v>
      </c>
      <c r="AP218" s="136">
        <f t="shared" ca="1" si="157"/>
        <v>-107.01063831744595</v>
      </c>
      <c r="AQ218" s="136">
        <f t="shared" ca="1" si="157"/>
        <v>-66.496860972216226</v>
      </c>
      <c r="AR218" s="136">
        <f t="shared" ca="1" si="157"/>
        <v>-51.109709234028138</v>
      </c>
      <c r="AS218" s="136">
        <f t="shared" ca="1" si="157"/>
        <v>-43.997883606160308</v>
      </c>
      <c r="AT218" s="136">
        <f t="shared" ca="1" si="157"/>
        <v>-40.692805621109947</v>
      </c>
      <c r="AU218" s="136">
        <f t="shared" ca="1" si="157"/>
        <v>-39.714888604984132</v>
      </c>
      <c r="AW218" s="80">
        <f t="shared" si="167"/>
        <v>37.501000000000005</v>
      </c>
      <c r="AX218" s="136">
        <f t="shared" ca="1" si="158"/>
        <v>-9.7255487915539938</v>
      </c>
      <c r="AY218" s="136">
        <f t="shared" ca="1" si="158"/>
        <v>-12.51231286323876</v>
      </c>
      <c r="AZ218" s="136">
        <f t="shared" ca="1" si="158"/>
        <v>-23.179308390172071</v>
      </c>
      <c r="BA218" s="136">
        <f t="shared" ca="1" si="158"/>
        <v>-54.520016510500419</v>
      </c>
      <c r="BB218" s="136">
        <f t="shared" ca="1" si="158"/>
        <v>-195.31638226313024</v>
      </c>
      <c r="BC218" s="136">
        <f t="shared" ca="1" si="158"/>
        <v>-1555.1195572078448</v>
      </c>
      <c r="BD218" s="136">
        <f t="shared" ca="1" si="158"/>
        <v>-70.547851489167925</v>
      </c>
      <c r="BE218" s="136">
        <f t="shared" ca="1" si="158"/>
        <v>13.456053876771776</v>
      </c>
      <c r="BF218" s="136">
        <f t="shared" ca="1" si="158"/>
        <v>26.518131477937661</v>
      </c>
      <c r="BG218" s="136">
        <f t="shared" ca="1" si="158"/>
        <v>29.959918196549982</v>
      </c>
      <c r="BH218" s="136">
        <f t="shared" ca="1" si="158"/>
        <v>31.082179945379405</v>
      </c>
      <c r="BI218" s="136">
        <f t="shared" ca="1" si="158"/>
        <v>31.469529561252493</v>
      </c>
      <c r="BJ218" s="136">
        <f t="shared" ca="1" si="158"/>
        <v>31.56517752487547</v>
      </c>
      <c r="BK218" s="62"/>
      <c r="BL218" s="80">
        <f t="shared" si="168"/>
        <v>37.501000000000005</v>
      </c>
      <c r="BM218" s="136">
        <f t="shared" ca="1" si="159"/>
        <v>-37.687723953276254</v>
      </c>
      <c r="BN218" s="136">
        <f t="shared" ca="1" si="159"/>
        <v>-43.276576579758057</v>
      </c>
      <c r="BO218" s="136">
        <f t="shared" ca="1" si="159"/>
        <v>-66.035861683742297</v>
      </c>
      <c r="BP218" s="136">
        <f t="shared" ca="1" si="159"/>
        <v>-141.56976883714768</v>
      </c>
      <c r="BQ218" s="136">
        <f t="shared" ca="1" si="159"/>
        <v>-549.51399860586901</v>
      </c>
      <c r="BR218" s="136">
        <f t="shared" ca="1" si="159"/>
        <v>-6017.3956547575081</v>
      </c>
      <c r="BS218" s="136">
        <f t="shared" ca="1" si="159"/>
        <v>-641.67980034931645</v>
      </c>
      <c r="BT218" s="136">
        <f t="shared" ca="1" si="159"/>
        <v>-200.56522275812011</v>
      </c>
      <c r="BU218" s="136">
        <f t="shared" ca="1" si="159"/>
        <v>-106.47559046649479</v>
      </c>
      <c r="BV218" s="136">
        <f t="shared" ca="1" si="159"/>
        <v>-72.259500271506298</v>
      </c>
      <c r="BW218" s="136">
        <f t="shared" ca="1" si="159"/>
        <v>-56.913587266941221</v>
      </c>
      <c r="BX218" s="136">
        <f t="shared" ca="1" si="159"/>
        <v>-49.916081680967402</v>
      </c>
      <c r="BY218" s="136">
        <f t="shared" ca="1" si="159"/>
        <v>-47.864599685092792</v>
      </c>
      <c r="BZ218" s="62"/>
      <c r="CA218" s="80">
        <f t="shared" si="169"/>
        <v>37.501000000000005</v>
      </c>
      <c r="CB218" s="136">
        <f t="shared" ca="1" si="160"/>
        <v>13.981087580861134</v>
      </c>
      <c r="CC218" s="136">
        <f t="shared" ca="1" si="160"/>
        <v>15.382131858259651</v>
      </c>
      <c r="CD218" s="136">
        <f t="shared" ca="1" si="160"/>
        <v>21.428276646785115</v>
      </c>
      <c r="CE218" s="136">
        <f t="shared" ca="1" si="160"/>
        <v>43.524876163323633</v>
      </c>
      <c r="CF218" s="136">
        <f t="shared" ca="1" si="160"/>
        <v>177.09880817136937</v>
      </c>
      <c r="CG218" s="136">
        <f t="shared" ca="1" si="160"/>
        <v>2231.138048774832</v>
      </c>
      <c r="CH218" s="136">
        <f t="shared" ca="1" si="160"/>
        <v>285.56597443007428</v>
      </c>
      <c r="CI218" s="136">
        <f t="shared" ca="1" si="160"/>
        <v>107.01063831744595</v>
      </c>
      <c r="CJ218" s="136">
        <f t="shared" ca="1" si="160"/>
        <v>66.496860972216226</v>
      </c>
      <c r="CK218" s="136">
        <f t="shared" ca="1" si="160"/>
        <v>51.109709234028138</v>
      </c>
      <c r="CL218" s="136">
        <f t="shared" ca="1" si="160"/>
        <v>43.997883606160308</v>
      </c>
      <c r="CM218" s="136">
        <f t="shared" ca="1" si="160"/>
        <v>40.692805621109947</v>
      </c>
      <c r="CN218" s="136">
        <f t="shared" ca="1" si="160"/>
        <v>39.714888604984132</v>
      </c>
      <c r="CP218" s="80">
        <f t="shared" si="170"/>
        <v>37.501000000000005</v>
      </c>
      <c r="CQ218" s="136">
        <f t="shared" ca="1" si="171"/>
        <v>-13.981087580861134</v>
      </c>
      <c r="CR218" s="136">
        <f t="shared" ca="1" si="161"/>
        <v>-15.382131858259651</v>
      </c>
      <c r="CS218" s="136">
        <f t="shared" ca="1" si="161"/>
        <v>-21.428276646785115</v>
      </c>
      <c r="CT218" s="136">
        <f t="shared" ca="1" si="161"/>
        <v>-43.524876163323633</v>
      </c>
      <c r="CU218" s="136">
        <f t="shared" ca="1" si="161"/>
        <v>-177.09880817136937</v>
      </c>
      <c r="CV218" s="136">
        <f t="shared" ca="1" si="161"/>
        <v>-2231.138048774832</v>
      </c>
      <c r="CW218" s="136">
        <f t="shared" ca="1" si="161"/>
        <v>-285.56597443007428</v>
      </c>
      <c r="CX218" s="136">
        <f t="shared" ca="1" si="161"/>
        <v>-107.01063831744595</v>
      </c>
      <c r="CY218" s="136">
        <f t="shared" ca="1" si="161"/>
        <v>-66.496860972216226</v>
      </c>
      <c r="CZ218" s="136">
        <f t="shared" ca="1" si="161"/>
        <v>-51.109709234028138</v>
      </c>
      <c r="DA218" s="136">
        <f t="shared" ca="1" si="161"/>
        <v>-43.997883606160308</v>
      </c>
      <c r="DB218" s="136">
        <f t="shared" ca="1" si="161"/>
        <v>-40.692805621109947</v>
      </c>
      <c r="DC218" s="136">
        <f t="shared" ca="1" si="161"/>
        <v>-39.714888604984132</v>
      </c>
      <c r="DE218" s="80">
        <f t="shared" si="172"/>
        <v>37.501000000000005</v>
      </c>
      <c r="DF218" s="136">
        <f t="shared" ca="1" si="173"/>
        <v>-9.7255487915539938</v>
      </c>
      <c r="DG218" s="136">
        <f t="shared" ca="1" si="162"/>
        <v>-12.51231286323876</v>
      </c>
      <c r="DH218" s="136">
        <f t="shared" ca="1" si="162"/>
        <v>-23.179308390172071</v>
      </c>
      <c r="DI218" s="136">
        <f t="shared" ca="1" si="162"/>
        <v>-54.520016510500419</v>
      </c>
      <c r="DJ218" s="136">
        <f t="shared" ca="1" si="162"/>
        <v>-195.31638226313024</v>
      </c>
      <c r="DK218" s="136">
        <f t="shared" ca="1" si="162"/>
        <v>-1555.1195572078448</v>
      </c>
      <c r="DL218" s="136">
        <f t="shared" ca="1" si="162"/>
        <v>-70.547851489167925</v>
      </c>
      <c r="DM218" s="136">
        <f t="shared" ca="1" si="162"/>
        <v>13.456053876771776</v>
      </c>
      <c r="DN218" s="136">
        <f t="shared" ca="1" si="162"/>
        <v>26.518131477937661</v>
      </c>
      <c r="DO218" s="136">
        <f t="shared" ca="1" si="162"/>
        <v>29.959918196549982</v>
      </c>
      <c r="DP218" s="136">
        <f t="shared" ca="1" si="162"/>
        <v>31.082179945379405</v>
      </c>
      <c r="DQ218" s="136">
        <f t="shared" ca="1" si="162"/>
        <v>31.469529561252493</v>
      </c>
      <c r="DR218" s="136">
        <f t="shared" ca="1" si="162"/>
        <v>31.56517752487547</v>
      </c>
      <c r="DT218" s="80">
        <f t="shared" si="174"/>
        <v>37.501000000000005</v>
      </c>
      <c r="DU218" s="136">
        <f t="shared" ca="1" si="163"/>
        <v>13.981087580861134</v>
      </c>
      <c r="DV218" s="136">
        <f t="shared" ca="1" si="163"/>
        <v>15.382131858259651</v>
      </c>
      <c r="DW218" s="136">
        <f t="shared" ca="1" si="163"/>
        <v>21.428276646785115</v>
      </c>
      <c r="DX218" s="136">
        <f t="shared" ca="1" si="163"/>
        <v>43.524876163323633</v>
      </c>
      <c r="DY218" s="136">
        <f t="shared" ca="1" si="163"/>
        <v>177.09880817136937</v>
      </c>
      <c r="DZ218" s="136">
        <f t="shared" ca="1" si="163"/>
        <v>2231.138048774832</v>
      </c>
      <c r="EA218" s="136">
        <f t="shared" ca="1" si="163"/>
        <v>285.56597443007428</v>
      </c>
      <c r="EB218" s="136">
        <f t="shared" ca="1" si="163"/>
        <v>107.01063831744595</v>
      </c>
      <c r="EC218" s="136">
        <f t="shared" ca="1" si="163"/>
        <v>66.496860972216226</v>
      </c>
      <c r="ED218" s="136">
        <f t="shared" ca="1" si="163"/>
        <v>51.109709234028138</v>
      </c>
      <c r="EE218" s="136">
        <f t="shared" ca="1" si="163"/>
        <v>43.997883606160308</v>
      </c>
      <c r="EF218" s="136">
        <f t="shared" ca="1" si="163"/>
        <v>40.692805621109947</v>
      </c>
      <c r="EG218" s="136">
        <f t="shared" ca="1" si="163"/>
        <v>39.714888604984132</v>
      </c>
      <c r="EI218" s="80">
        <f t="shared" si="175"/>
        <v>37.501000000000005</v>
      </c>
      <c r="EJ218" s="136">
        <f t="shared" ca="1" si="164"/>
        <v>-13.981087580861134</v>
      </c>
      <c r="EK218" s="136">
        <f t="shared" ca="1" si="164"/>
        <v>-15.382131858259651</v>
      </c>
      <c r="EL218" s="136">
        <f t="shared" ca="1" si="164"/>
        <v>-21.428276646785115</v>
      </c>
      <c r="EM218" s="136">
        <f t="shared" ca="1" si="164"/>
        <v>-43.524876163323633</v>
      </c>
      <c r="EN218" s="136">
        <f t="shared" ca="1" si="164"/>
        <v>-177.09880817136937</v>
      </c>
      <c r="EO218" s="136">
        <f t="shared" ca="1" si="164"/>
        <v>-2231.138048774832</v>
      </c>
      <c r="EP218" s="136">
        <f t="shared" ca="1" si="164"/>
        <v>-285.56597443007428</v>
      </c>
      <c r="EQ218" s="136">
        <f t="shared" ca="1" si="164"/>
        <v>-107.01063831744595</v>
      </c>
      <c r="ER218" s="136">
        <f t="shared" ca="1" si="164"/>
        <v>-66.496860972216226</v>
      </c>
      <c r="ES218" s="136">
        <f t="shared" ca="1" si="164"/>
        <v>-51.109709234028138</v>
      </c>
      <c r="ET218" s="136">
        <f t="shared" ca="1" si="164"/>
        <v>-43.997883606160308</v>
      </c>
      <c r="EU218" s="136">
        <f t="shared" ca="1" si="164"/>
        <v>-40.692805621109947</v>
      </c>
      <c r="EV218" s="136">
        <f t="shared" ca="1" si="164"/>
        <v>-39.714888604984132</v>
      </c>
    </row>
    <row r="219" spans="1:185">
      <c r="B219" s="21">
        <v>1</v>
      </c>
      <c r="C219" s="21">
        <v>2</v>
      </c>
      <c r="D219" s="21">
        <v>0</v>
      </c>
      <c r="E219" s="23">
        <v>0.16200000000000001</v>
      </c>
      <c r="F219" s="133">
        <v>22.5</v>
      </c>
      <c r="G219" s="133">
        <v>67.5</v>
      </c>
      <c r="K219" s="21">
        <v>1</v>
      </c>
      <c r="L219" s="21">
        <v>2</v>
      </c>
      <c r="M219" s="21">
        <v>0</v>
      </c>
      <c r="N219" s="23">
        <v>0.36</v>
      </c>
      <c r="O219" s="133">
        <v>15</v>
      </c>
      <c r="P219" s="133">
        <v>60</v>
      </c>
      <c r="S219" s="26">
        <f t="shared" si="165"/>
        <v>45.001000000000005</v>
      </c>
      <c r="T219" s="399">
        <f t="shared" ca="1" si="156"/>
        <v>13.986144623603492</v>
      </c>
      <c r="U219" s="399">
        <f t="shared" ca="1" si="156"/>
        <v>15.000918707969628</v>
      </c>
      <c r="V219" s="399">
        <f t="shared" ca="1" si="156"/>
        <v>18.940852606145274</v>
      </c>
      <c r="W219" s="399">
        <f t="shared" ca="1" si="156"/>
        <v>30.153043959379687</v>
      </c>
      <c r="X219" s="399">
        <f t="shared" ca="1" si="156"/>
        <v>68.26118896121821</v>
      </c>
      <c r="Y219" s="399">
        <f t="shared" ca="1" si="156"/>
        <v>285.56597443007507</v>
      </c>
      <c r="Z219" s="399">
        <f t="shared" ca="1" si="156"/>
        <v>2367.9556936758722</v>
      </c>
      <c r="AA219" s="399">
        <f t="shared" ca="1" si="156"/>
        <v>442.28485462089401</v>
      </c>
      <c r="AB219" s="399">
        <f t="shared" ca="1" si="156"/>
        <v>169.90042259735537</v>
      </c>
      <c r="AC219" s="399">
        <f t="shared" ca="1" si="156"/>
        <v>105.27750512171076</v>
      </c>
      <c r="AD219" s="399">
        <f t="shared" ca="1" si="156"/>
        <v>81.206286646691566</v>
      </c>
      <c r="AE219" s="399">
        <f t="shared" ca="1" si="156"/>
        <v>71.157696906652916</v>
      </c>
      <c r="AF219" s="399">
        <f t="shared" ca="1" si="156"/>
        <v>68.317731901845221</v>
      </c>
      <c r="AH219" s="80">
        <f t="shared" si="166"/>
        <v>45.001000000000005</v>
      </c>
      <c r="AI219" s="136">
        <f t="shared" ca="1" si="157"/>
        <v>-13.986144623603492</v>
      </c>
      <c r="AJ219" s="136">
        <f t="shared" ca="1" si="157"/>
        <v>-15.000918707969628</v>
      </c>
      <c r="AK219" s="136">
        <f t="shared" ca="1" si="157"/>
        <v>-18.940852606145274</v>
      </c>
      <c r="AL219" s="136">
        <f t="shared" ca="1" si="157"/>
        <v>-30.153043959379687</v>
      </c>
      <c r="AM219" s="136">
        <f t="shared" ca="1" si="157"/>
        <v>-68.26118896121821</v>
      </c>
      <c r="AN219" s="136">
        <f t="shared" ca="1" si="157"/>
        <v>-285.56597443007507</v>
      </c>
      <c r="AO219" s="136">
        <f t="shared" ca="1" si="157"/>
        <v>-2367.9556936758722</v>
      </c>
      <c r="AP219" s="136">
        <f t="shared" ca="1" si="157"/>
        <v>-442.28485462089401</v>
      </c>
      <c r="AQ219" s="136">
        <f t="shared" ca="1" si="157"/>
        <v>-169.90042259735537</v>
      </c>
      <c r="AR219" s="136">
        <f t="shared" ca="1" si="157"/>
        <v>-105.27750512171076</v>
      </c>
      <c r="AS219" s="136">
        <f t="shared" ca="1" si="157"/>
        <v>-81.206286646691566</v>
      </c>
      <c r="AT219" s="136">
        <f t="shared" ca="1" si="157"/>
        <v>-71.157696906652916</v>
      </c>
      <c r="AU219" s="136">
        <f t="shared" ca="1" si="157"/>
        <v>-68.317731901845221</v>
      </c>
      <c r="AW219" s="80">
        <f t="shared" si="167"/>
        <v>45.001000000000005</v>
      </c>
      <c r="AX219" s="136">
        <f t="shared" ca="1" si="158"/>
        <v>7.8423124455443555E-3</v>
      </c>
      <c r="AY219" s="136">
        <f t="shared" ca="1" si="158"/>
        <v>-0.97654590173449318</v>
      </c>
      <c r="AZ219" s="136">
        <f t="shared" ca="1" si="158"/>
        <v>-4.3014443213022187</v>
      </c>
      <c r="BA219" s="136">
        <f t="shared" ca="1" si="158"/>
        <v>-11.472781657487028</v>
      </c>
      <c r="BB219" s="136">
        <f t="shared" ca="1" si="158"/>
        <v>-27.243648925924276</v>
      </c>
      <c r="BC219" s="136">
        <f t="shared" ca="1" si="158"/>
        <v>-70.547851489168195</v>
      </c>
      <c r="BD219" s="136">
        <f t="shared" ca="1" si="158"/>
        <v>0.66433926350129013</v>
      </c>
      <c r="BE219" s="136">
        <f t="shared" ca="1" si="158"/>
        <v>111.54126739470277</v>
      </c>
      <c r="BF219" s="136">
        <f t="shared" ca="1" si="158"/>
        <v>78.411542018371748</v>
      </c>
      <c r="BG219" s="136">
        <f t="shared" ca="1" si="158"/>
        <v>64.925337757189055</v>
      </c>
      <c r="BH219" s="136">
        <f t="shared" ca="1" si="158"/>
        <v>58.550743620017528</v>
      </c>
      <c r="BI219" s="136">
        <f t="shared" ca="1" si="158"/>
        <v>55.543433076272265</v>
      </c>
      <c r="BJ219" s="136">
        <f t="shared" ca="1" si="158"/>
        <v>54.646731447223942</v>
      </c>
      <c r="BK219" s="62"/>
      <c r="BL219" s="80">
        <f t="shared" si="168"/>
        <v>45.001000000000005</v>
      </c>
      <c r="BM219" s="136">
        <f t="shared" ca="1" si="159"/>
        <v>-27.96444693476144</v>
      </c>
      <c r="BN219" s="136">
        <f t="shared" ca="1" si="159"/>
        <v>-30.978383317673746</v>
      </c>
      <c r="BO219" s="136">
        <f t="shared" ca="1" si="159"/>
        <v>-42.183149533592768</v>
      </c>
      <c r="BP219" s="136">
        <f t="shared" ca="1" si="159"/>
        <v>-71.778869576246407</v>
      </c>
      <c r="BQ219" s="136">
        <f t="shared" ca="1" si="159"/>
        <v>-163.76602684836072</v>
      </c>
      <c r="BR219" s="136">
        <f t="shared" ca="1" si="159"/>
        <v>-641.67980034931838</v>
      </c>
      <c r="BS219" s="136">
        <f t="shared" ca="1" si="159"/>
        <v>-4735.247048088243</v>
      </c>
      <c r="BT219" s="136">
        <f t="shared" ca="1" si="159"/>
        <v>-773.02844184708522</v>
      </c>
      <c r="BU219" s="136">
        <f t="shared" ca="1" si="159"/>
        <v>-261.38930317633901</v>
      </c>
      <c r="BV219" s="136">
        <f t="shared" ca="1" si="159"/>
        <v>-145.62967248623247</v>
      </c>
      <c r="BW219" s="136">
        <f t="shared" ca="1" si="159"/>
        <v>-103.86182967336561</v>
      </c>
      <c r="BX219" s="136">
        <f t="shared" ca="1" si="159"/>
        <v>-86.771960737033552</v>
      </c>
      <c r="BY219" s="136">
        <f t="shared" ca="1" si="159"/>
        <v>-81.988732356466485</v>
      </c>
      <c r="BZ219" s="62"/>
      <c r="CA219" s="80">
        <f t="shared" si="169"/>
        <v>45.001000000000005</v>
      </c>
      <c r="CB219" s="136">
        <f t="shared" ca="1" si="160"/>
        <v>13.986144623603492</v>
      </c>
      <c r="CC219" s="136">
        <f t="shared" ca="1" si="160"/>
        <v>15.000918707969628</v>
      </c>
      <c r="CD219" s="136">
        <f t="shared" ca="1" si="160"/>
        <v>18.940852606145274</v>
      </c>
      <c r="CE219" s="136">
        <f t="shared" ca="1" si="160"/>
        <v>30.153043959379687</v>
      </c>
      <c r="CF219" s="136">
        <f t="shared" ca="1" si="160"/>
        <v>68.26118896121821</v>
      </c>
      <c r="CG219" s="136">
        <f t="shared" ca="1" si="160"/>
        <v>285.56597443007507</v>
      </c>
      <c r="CH219" s="136">
        <f t="shared" ca="1" si="160"/>
        <v>2367.9556936758722</v>
      </c>
      <c r="CI219" s="136">
        <f t="shared" ca="1" si="160"/>
        <v>442.28485462089401</v>
      </c>
      <c r="CJ219" s="136">
        <f t="shared" ca="1" si="160"/>
        <v>169.90042259735537</v>
      </c>
      <c r="CK219" s="136">
        <f t="shared" ca="1" si="160"/>
        <v>105.27750512171076</v>
      </c>
      <c r="CL219" s="136">
        <f t="shared" ca="1" si="160"/>
        <v>81.206286646691566</v>
      </c>
      <c r="CM219" s="136">
        <f t="shared" ca="1" si="160"/>
        <v>71.157696906652916</v>
      </c>
      <c r="CN219" s="136">
        <f t="shared" ca="1" si="160"/>
        <v>68.317731901845221</v>
      </c>
      <c r="CP219" s="80">
        <f t="shared" si="170"/>
        <v>45.001000000000005</v>
      </c>
      <c r="CQ219" s="136">
        <f t="shared" ca="1" si="171"/>
        <v>-13.986144623603492</v>
      </c>
      <c r="CR219" s="136">
        <f t="shared" ca="1" si="161"/>
        <v>-15.000918707969628</v>
      </c>
      <c r="CS219" s="136">
        <f t="shared" ca="1" si="161"/>
        <v>-18.940852606145274</v>
      </c>
      <c r="CT219" s="136">
        <f t="shared" ca="1" si="161"/>
        <v>-30.153043959379687</v>
      </c>
      <c r="CU219" s="136">
        <f t="shared" ca="1" si="161"/>
        <v>-68.26118896121821</v>
      </c>
      <c r="CV219" s="136">
        <f t="shared" ca="1" si="161"/>
        <v>-285.56597443007507</v>
      </c>
      <c r="CW219" s="136">
        <f t="shared" ca="1" si="161"/>
        <v>-2367.9556936758722</v>
      </c>
      <c r="CX219" s="136">
        <f t="shared" ca="1" si="161"/>
        <v>-442.28485462089401</v>
      </c>
      <c r="CY219" s="136">
        <f t="shared" ca="1" si="161"/>
        <v>-169.90042259735537</v>
      </c>
      <c r="CZ219" s="136">
        <f t="shared" ca="1" si="161"/>
        <v>-105.27750512171076</v>
      </c>
      <c r="DA219" s="136">
        <f t="shared" ca="1" si="161"/>
        <v>-81.206286646691566</v>
      </c>
      <c r="DB219" s="136">
        <f t="shared" ca="1" si="161"/>
        <v>-71.157696906652916</v>
      </c>
      <c r="DC219" s="136">
        <f t="shared" ca="1" si="161"/>
        <v>-68.317731901845221</v>
      </c>
      <c r="DE219" s="80">
        <f t="shared" si="172"/>
        <v>45.001000000000005</v>
      </c>
      <c r="DF219" s="136">
        <f t="shared" ca="1" si="173"/>
        <v>7.8423124455443555E-3</v>
      </c>
      <c r="DG219" s="136">
        <f t="shared" ca="1" si="162"/>
        <v>-0.97654590173449318</v>
      </c>
      <c r="DH219" s="136">
        <f t="shared" ca="1" si="162"/>
        <v>-4.3014443213022187</v>
      </c>
      <c r="DI219" s="136">
        <f t="shared" ca="1" si="162"/>
        <v>-11.472781657487028</v>
      </c>
      <c r="DJ219" s="136">
        <f t="shared" ca="1" si="162"/>
        <v>-27.243648925924276</v>
      </c>
      <c r="DK219" s="136">
        <f t="shared" ca="1" si="162"/>
        <v>-70.547851489168195</v>
      </c>
      <c r="DL219" s="136">
        <f t="shared" ca="1" si="162"/>
        <v>0.66433926350129013</v>
      </c>
      <c r="DM219" s="136">
        <f t="shared" ca="1" si="162"/>
        <v>111.54126739470277</v>
      </c>
      <c r="DN219" s="136">
        <f t="shared" ca="1" si="162"/>
        <v>78.411542018371748</v>
      </c>
      <c r="DO219" s="136">
        <f t="shared" ca="1" si="162"/>
        <v>64.925337757189055</v>
      </c>
      <c r="DP219" s="136">
        <f t="shared" ca="1" si="162"/>
        <v>58.550743620017528</v>
      </c>
      <c r="DQ219" s="136">
        <f t="shared" ca="1" si="162"/>
        <v>55.543433076272265</v>
      </c>
      <c r="DR219" s="136">
        <f t="shared" ca="1" si="162"/>
        <v>54.646731447223942</v>
      </c>
      <c r="DT219" s="80">
        <f t="shared" si="174"/>
        <v>45.001000000000005</v>
      </c>
      <c r="DU219" s="136">
        <f t="shared" ca="1" si="163"/>
        <v>13.986144623603492</v>
      </c>
      <c r="DV219" s="136">
        <f t="shared" ca="1" si="163"/>
        <v>15.000918707969628</v>
      </c>
      <c r="DW219" s="136">
        <f t="shared" ca="1" si="163"/>
        <v>18.940852606145274</v>
      </c>
      <c r="DX219" s="136">
        <f t="shared" ca="1" si="163"/>
        <v>30.153043959379687</v>
      </c>
      <c r="DY219" s="136">
        <f t="shared" ca="1" si="163"/>
        <v>68.26118896121821</v>
      </c>
      <c r="DZ219" s="136">
        <f t="shared" ca="1" si="163"/>
        <v>285.56597443007507</v>
      </c>
      <c r="EA219" s="136">
        <f t="shared" ca="1" si="163"/>
        <v>2367.9556936758722</v>
      </c>
      <c r="EB219" s="136">
        <f t="shared" ca="1" si="163"/>
        <v>442.28485462089401</v>
      </c>
      <c r="EC219" s="136">
        <f t="shared" ca="1" si="163"/>
        <v>169.90042259735537</v>
      </c>
      <c r="ED219" s="136">
        <f t="shared" ca="1" si="163"/>
        <v>105.27750512171076</v>
      </c>
      <c r="EE219" s="136">
        <f t="shared" ca="1" si="163"/>
        <v>81.206286646691566</v>
      </c>
      <c r="EF219" s="136">
        <f t="shared" ca="1" si="163"/>
        <v>71.157696906652916</v>
      </c>
      <c r="EG219" s="136">
        <f t="shared" ca="1" si="163"/>
        <v>68.317731901845221</v>
      </c>
      <c r="EI219" s="80">
        <f t="shared" si="175"/>
        <v>45.001000000000005</v>
      </c>
      <c r="EJ219" s="136">
        <f t="shared" ca="1" si="164"/>
        <v>-13.986144623603492</v>
      </c>
      <c r="EK219" s="136">
        <f t="shared" ca="1" si="164"/>
        <v>-15.000918707969628</v>
      </c>
      <c r="EL219" s="136">
        <f t="shared" ca="1" si="164"/>
        <v>-18.940852606145274</v>
      </c>
      <c r="EM219" s="136">
        <f t="shared" ca="1" si="164"/>
        <v>-30.153043959379687</v>
      </c>
      <c r="EN219" s="136">
        <f t="shared" ca="1" si="164"/>
        <v>-68.26118896121821</v>
      </c>
      <c r="EO219" s="136">
        <f t="shared" ca="1" si="164"/>
        <v>-285.56597443007507</v>
      </c>
      <c r="EP219" s="136">
        <f t="shared" ca="1" si="164"/>
        <v>-2367.9556936758722</v>
      </c>
      <c r="EQ219" s="136">
        <f t="shared" ca="1" si="164"/>
        <v>-442.28485462089401</v>
      </c>
      <c r="ER219" s="136">
        <f t="shared" ca="1" si="164"/>
        <v>-169.90042259735537</v>
      </c>
      <c r="ES219" s="136">
        <f t="shared" ca="1" si="164"/>
        <v>-105.27750512171076</v>
      </c>
      <c r="ET219" s="136">
        <f t="shared" ca="1" si="164"/>
        <v>-81.206286646691566</v>
      </c>
      <c r="EU219" s="136">
        <f t="shared" ca="1" si="164"/>
        <v>-71.157696906652916</v>
      </c>
      <c r="EV219" s="136">
        <f t="shared" ca="1" si="164"/>
        <v>-68.317731901845221</v>
      </c>
    </row>
    <row r="220" spans="1:185">
      <c r="B220" s="21"/>
      <c r="C220" s="21"/>
      <c r="D220" s="21"/>
      <c r="E220" s="134"/>
      <c r="F220" s="26"/>
      <c r="G220" s="26"/>
      <c r="K220" s="21"/>
      <c r="L220" s="21"/>
      <c r="M220" s="21"/>
      <c r="N220" s="134"/>
      <c r="O220" s="26"/>
      <c r="P220" s="26"/>
      <c r="S220" s="26">
        <f t="shared" si="165"/>
        <v>52.501000000000005</v>
      </c>
      <c r="T220" s="399">
        <f t="shared" ca="1" si="156"/>
        <v>13.986935247624523</v>
      </c>
      <c r="U220" s="399">
        <f t="shared" ca="1" si="156"/>
        <v>14.781908862579844</v>
      </c>
      <c r="V220" s="399">
        <f t="shared" ca="1" si="156"/>
        <v>17.687856005274902</v>
      </c>
      <c r="W220" s="399">
        <f t="shared" ca="1" si="156"/>
        <v>24.925087639143381</v>
      </c>
      <c r="X220" s="399">
        <f t="shared" ca="1" si="156"/>
        <v>43.997225703297786</v>
      </c>
      <c r="Y220" s="399">
        <f t="shared" ca="1" si="156"/>
        <v>107.01063831744608</v>
      </c>
      <c r="Z220" s="399">
        <f t="shared" ca="1" si="156"/>
        <v>442.28485462089401</v>
      </c>
      <c r="AA220" s="399">
        <f t="shared" ca="1" si="156"/>
        <v>2390.8525590686754</v>
      </c>
      <c r="AB220" s="399">
        <f t="shared" ca="1" si="156"/>
        <v>667.98643542681361</v>
      </c>
      <c r="AC220" s="399">
        <f t="shared" ca="1" si="156"/>
        <v>278.15475832145387</v>
      </c>
      <c r="AD220" s="399">
        <f t="shared" ca="1" si="156"/>
        <v>178.77249927285573</v>
      </c>
      <c r="AE220" s="399">
        <f t="shared" ca="1" si="156"/>
        <v>144.01237025464832</v>
      </c>
      <c r="AF220" s="399">
        <f t="shared" ca="1" si="156"/>
        <v>134.87153851519244</v>
      </c>
      <c r="AH220" s="80">
        <f t="shared" si="166"/>
        <v>52.501000000000005</v>
      </c>
      <c r="AI220" s="136">
        <f t="shared" ca="1" si="157"/>
        <v>-13.986935247624523</v>
      </c>
      <c r="AJ220" s="136">
        <f t="shared" ca="1" si="157"/>
        <v>-14.781908862579844</v>
      </c>
      <c r="AK220" s="136">
        <f t="shared" ca="1" si="157"/>
        <v>-17.687856005274902</v>
      </c>
      <c r="AL220" s="136">
        <f t="shared" ca="1" si="157"/>
        <v>-24.925087639143381</v>
      </c>
      <c r="AM220" s="136">
        <f t="shared" ca="1" si="157"/>
        <v>-43.997225703297786</v>
      </c>
      <c r="AN220" s="136">
        <f t="shared" ca="1" si="157"/>
        <v>-107.01063831744608</v>
      </c>
      <c r="AO220" s="136">
        <f t="shared" ca="1" si="157"/>
        <v>-442.28485462089401</v>
      </c>
      <c r="AP220" s="136">
        <f t="shared" ca="1" si="157"/>
        <v>-2390.8525590686754</v>
      </c>
      <c r="AQ220" s="136">
        <f t="shared" ca="1" si="157"/>
        <v>-667.98643542681361</v>
      </c>
      <c r="AR220" s="136">
        <f t="shared" ca="1" si="157"/>
        <v>-278.15475832145387</v>
      </c>
      <c r="AS220" s="136">
        <f t="shared" ca="1" si="157"/>
        <v>-178.77249927285573</v>
      </c>
      <c r="AT220" s="136">
        <f t="shared" ca="1" si="157"/>
        <v>-144.01237025464832</v>
      </c>
      <c r="AU220" s="136">
        <f t="shared" ca="1" si="157"/>
        <v>-134.87153851519244</v>
      </c>
      <c r="AW220" s="80">
        <f t="shared" si="167"/>
        <v>52.501000000000005</v>
      </c>
      <c r="AX220" s="136">
        <f t="shared" ca="1" si="158"/>
        <v>5.7514906204227056</v>
      </c>
      <c r="AY220" s="136">
        <f t="shared" ca="1" si="158"/>
        <v>5.460876519223314</v>
      </c>
      <c r="AZ220" s="136">
        <f t="shared" ca="1" si="158"/>
        <v>4.6329636551145601</v>
      </c>
      <c r="BA220" s="136">
        <f t="shared" ca="1" si="158"/>
        <v>3.5477952852720174</v>
      </c>
      <c r="BB220" s="136">
        <f t="shared" ca="1" si="158"/>
        <v>3.6466272646585378</v>
      </c>
      <c r="BC220" s="136">
        <f t="shared" ca="1" si="158"/>
        <v>13.456053876771762</v>
      </c>
      <c r="BD220" s="136">
        <f t="shared" ca="1" si="158"/>
        <v>111.54126739470277</v>
      </c>
      <c r="BE220" s="136">
        <f t="shared" ca="1" si="158"/>
        <v>983.13505083349355</v>
      </c>
      <c r="BF220" s="136">
        <f t="shared" ca="1" si="158"/>
        <v>374.77050209033877</v>
      </c>
      <c r="BG220" s="136">
        <f t="shared" ca="1" si="158"/>
        <v>189.53068623674693</v>
      </c>
      <c r="BH220" s="136">
        <f t="shared" ca="1" si="158"/>
        <v>137.01348914473979</v>
      </c>
      <c r="BI220" s="136">
        <f t="shared" ca="1" si="158"/>
        <v>117.5705874182553</v>
      </c>
      <c r="BJ220" s="136">
        <f t="shared" ca="1" si="158"/>
        <v>112.32453205524506</v>
      </c>
      <c r="BK220" s="62"/>
      <c r="BL220" s="80">
        <f t="shared" si="168"/>
        <v>52.501000000000005</v>
      </c>
      <c r="BM220" s="136">
        <f t="shared" ca="1" si="159"/>
        <v>-22.222379874826338</v>
      </c>
      <c r="BN220" s="136">
        <f t="shared" ca="1" si="159"/>
        <v>-24.102941205936375</v>
      </c>
      <c r="BO220" s="136">
        <f t="shared" ca="1" si="159"/>
        <v>-30.742748355435246</v>
      </c>
      <c r="BP220" s="136">
        <f t="shared" ca="1" si="159"/>
        <v>-46.302379993014746</v>
      </c>
      <c r="BQ220" s="136">
        <f t="shared" ca="1" si="159"/>
        <v>-84.347824141937039</v>
      </c>
      <c r="BR220" s="136">
        <f t="shared" ca="1" si="159"/>
        <v>-200.5652227581204</v>
      </c>
      <c r="BS220" s="136">
        <f t="shared" ca="1" si="159"/>
        <v>-773.02844184708522</v>
      </c>
      <c r="BT220" s="136">
        <f t="shared" ca="1" si="159"/>
        <v>-3798.5700673038573</v>
      </c>
      <c r="BU220" s="136">
        <f t="shared" ca="1" si="159"/>
        <v>-961.2023687632884</v>
      </c>
      <c r="BV220" s="136">
        <f t="shared" ca="1" si="159"/>
        <v>-366.77883040616075</v>
      </c>
      <c r="BW220" s="136">
        <f t="shared" ca="1" si="159"/>
        <v>-220.53150940097169</v>
      </c>
      <c r="BX220" s="136">
        <f t="shared" ca="1" si="159"/>
        <v>-170.45415309104138</v>
      </c>
      <c r="BY220" s="136">
        <f t="shared" ca="1" si="159"/>
        <v>-157.41854497513981</v>
      </c>
      <c r="BZ220" s="62"/>
      <c r="CA220" s="80">
        <f t="shared" si="169"/>
        <v>52.501000000000005</v>
      </c>
      <c r="CB220" s="136">
        <f t="shared" ca="1" si="160"/>
        <v>13.986935247624523</v>
      </c>
      <c r="CC220" s="136">
        <f t="shared" ca="1" si="160"/>
        <v>14.781908862579844</v>
      </c>
      <c r="CD220" s="136">
        <f t="shared" ca="1" si="160"/>
        <v>17.687856005274902</v>
      </c>
      <c r="CE220" s="136">
        <f t="shared" ca="1" si="160"/>
        <v>24.925087639143381</v>
      </c>
      <c r="CF220" s="136">
        <f t="shared" ca="1" si="160"/>
        <v>43.997225703297786</v>
      </c>
      <c r="CG220" s="136">
        <f t="shared" ca="1" si="160"/>
        <v>107.01063831744608</v>
      </c>
      <c r="CH220" s="136">
        <f t="shared" ca="1" si="160"/>
        <v>442.28485462089401</v>
      </c>
      <c r="CI220" s="136">
        <f t="shared" ca="1" si="160"/>
        <v>2390.8525590686754</v>
      </c>
      <c r="CJ220" s="136">
        <f t="shared" ca="1" si="160"/>
        <v>667.98643542681361</v>
      </c>
      <c r="CK220" s="136">
        <f t="shared" ca="1" si="160"/>
        <v>278.15475832145387</v>
      </c>
      <c r="CL220" s="136">
        <f t="shared" ca="1" si="160"/>
        <v>178.77249927285573</v>
      </c>
      <c r="CM220" s="136">
        <f t="shared" ca="1" si="160"/>
        <v>144.01237025464832</v>
      </c>
      <c r="CN220" s="136">
        <f t="shared" ca="1" si="160"/>
        <v>134.87153851519244</v>
      </c>
      <c r="CP220" s="80">
        <f t="shared" si="170"/>
        <v>52.501000000000005</v>
      </c>
      <c r="CQ220" s="136">
        <f t="shared" ca="1" si="171"/>
        <v>-13.986935247624523</v>
      </c>
      <c r="CR220" s="136">
        <f t="shared" ca="1" si="161"/>
        <v>-14.781908862579844</v>
      </c>
      <c r="CS220" s="136">
        <f t="shared" ca="1" si="161"/>
        <v>-17.687856005274902</v>
      </c>
      <c r="CT220" s="136">
        <f t="shared" ca="1" si="161"/>
        <v>-24.925087639143381</v>
      </c>
      <c r="CU220" s="136">
        <f t="shared" ca="1" si="161"/>
        <v>-43.997225703297786</v>
      </c>
      <c r="CV220" s="136">
        <f t="shared" ca="1" si="161"/>
        <v>-107.01063831744608</v>
      </c>
      <c r="CW220" s="136">
        <f t="shared" ca="1" si="161"/>
        <v>-442.28485462089401</v>
      </c>
      <c r="CX220" s="136">
        <f t="shared" ca="1" si="161"/>
        <v>-2390.8525590686754</v>
      </c>
      <c r="CY220" s="136">
        <f t="shared" ca="1" si="161"/>
        <v>-667.98643542681361</v>
      </c>
      <c r="CZ220" s="136">
        <f t="shared" ca="1" si="161"/>
        <v>-278.15475832145387</v>
      </c>
      <c r="DA220" s="136">
        <f t="shared" ca="1" si="161"/>
        <v>-178.77249927285573</v>
      </c>
      <c r="DB220" s="136">
        <f t="shared" ca="1" si="161"/>
        <v>-144.01237025464832</v>
      </c>
      <c r="DC220" s="136">
        <f t="shared" ca="1" si="161"/>
        <v>-134.87153851519244</v>
      </c>
      <c r="DE220" s="80">
        <f t="shared" si="172"/>
        <v>52.501000000000005</v>
      </c>
      <c r="DF220" s="136">
        <f t="shared" ca="1" si="173"/>
        <v>5.7514906204227056</v>
      </c>
      <c r="DG220" s="136">
        <f t="shared" ca="1" si="162"/>
        <v>5.460876519223314</v>
      </c>
      <c r="DH220" s="136">
        <f t="shared" ca="1" si="162"/>
        <v>4.6329636551145601</v>
      </c>
      <c r="DI220" s="136">
        <f t="shared" ca="1" si="162"/>
        <v>3.5477952852720174</v>
      </c>
      <c r="DJ220" s="136">
        <f t="shared" ca="1" si="162"/>
        <v>3.6466272646585378</v>
      </c>
      <c r="DK220" s="136">
        <f t="shared" ca="1" si="162"/>
        <v>13.456053876771762</v>
      </c>
      <c r="DL220" s="136">
        <f t="shared" ca="1" si="162"/>
        <v>111.54126739470277</v>
      </c>
      <c r="DM220" s="136">
        <f t="shared" ca="1" si="162"/>
        <v>983.13505083349355</v>
      </c>
      <c r="DN220" s="136">
        <f t="shared" ca="1" si="162"/>
        <v>374.77050209033877</v>
      </c>
      <c r="DO220" s="136">
        <f t="shared" ca="1" si="162"/>
        <v>189.53068623674693</v>
      </c>
      <c r="DP220" s="136">
        <f t="shared" ca="1" si="162"/>
        <v>137.01348914473979</v>
      </c>
      <c r="DQ220" s="136">
        <f t="shared" ca="1" si="162"/>
        <v>117.5705874182553</v>
      </c>
      <c r="DR220" s="136">
        <f t="shared" ca="1" si="162"/>
        <v>112.32453205524506</v>
      </c>
      <c r="DT220" s="80">
        <f t="shared" si="174"/>
        <v>52.501000000000005</v>
      </c>
      <c r="DU220" s="136">
        <f t="shared" ca="1" si="163"/>
        <v>13.986935247624523</v>
      </c>
      <c r="DV220" s="136">
        <f t="shared" ca="1" si="163"/>
        <v>14.781908862579844</v>
      </c>
      <c r="DW220" s="136">
        <f t="shared" ca="1" si="163"/>
        <v>17.687856005274902</v>
      </c>
      <c r="DX220" s="136">
        <f t="shared" ca="1" si="163"/>
        <v>24.925087639143381</v>
      </c>
      <c r="DY220" s="136">
        <f t="shared" ca="1" si="163"/>
        <v>43.997225703297786</v>
      </c>
      <c r="DZ220" s="136">
        <f t="shared" ca="1" si="163"/>
        <v>107.01063831744608</v>
      </c>
      <c r="EA220" s="136">
        <f t="shared" ca="1" si="163"/>
        <v>442.28485462089401</v>
      </c>
      <c r="EB220" s="136">
        <f t="shared" ca="1" si="163"/>
        <v>2390.8525590686754</v>
      </c>
      <c r="EC220" s="136">
        <f t="shared" ca="1" si="163"/>
        <v>667.98643542681361</v>
      </c>
      <c r="ED220" s="136">
        <f t="shared" ca="1" si="163"/>
        <v>278.15475832145387</v>
      </c>
      <c r="EE220" s="136">
        <f t="shared" ca="1" si="163"/>
        <v>178.77249927285573</v>
      </c>
      <c r="EF220" s="136">
        <f t="shared" ca="1" si="163"/>
        <v>144.01237025464832</v>
      </c>
      <c r="EG220" s="136">
        <f t="shared" ca="1" si="163"/>
        <v>134.87153851519244</v>
      </c>
      <c r="EI220" s="80">
        <f t="shared" si="175"/>
        <v>52.501000000000005</v>
      </c>
      <c r="EJ220" s="136">
        <f t="shared" ca="1" si="164"/>
        <v>-13.986935247624523</v>
      </c>
      <c r="EK220" s="136">
        <f t="shared" ca="1" si="164"/>
        <v>-14.781908862579844</v>
      </c>
      <c r="EL220" s="136">
        <f t="shared" ca="1" si="164"/>
        <v>-17.687856005274902</v>
      </c>
      <c r="EM220" s="136">
        <f t="shared" ca="1" si="164"/>
        <v>-24.925087639143381</v>
      </c>
      <c r="EN220" s="136">
        <f t="shared" ca="1" si="164"/>
        <v>-43.997225703297786</v>
      </c>
      <c r="EO220" s="136">
        <f t="shared" ca="1" si="164"/>
        <v>-107.01063831744608</v>
      </c>
      <c r="EP220" s="136">
        <f t="shared" ca="1" si="164"/>
        <v>-442.28485462089401</v>
      </c>
      <c r="EQ220" s="136">
        <f t="shared" ca="1" si="164"/>
        <v>-2390.8525590686754</v>
      </c>
      <c r="ER220" s="136">
        <f t="shared" ca="1" si="164"/>
        <v>-667.98643542681361</v>
      </c>
      <c r="ES220" s="136">
        <f t="shared" ca="1" si="164"/>
        <v>-278.15475832145387</v>
      </c>
      <c r="ET220" s="136">
        <f t="shared" ca="1" si="164"/>
        <v>-178.77249927285573</v>
      </c>
      <c r="EU220" s="136">
        <f t="shared" ca="1" si="164"/>
        <v>-144.01237025464832</v>
      </c>
      <c r="EV220" s="136">
        <f t="shared" ca="1" si="164"/>
        <v>-134.87153851519244</v>
      </c>
    </row>
    <row r="221" spans="1:185">
      <c r="B221" s="21">
        <v>1</v>
      </c>
      <c r="C221" s="21">
        <v>2</v>
      </c>
      <c r="D221" s="21">
        <v>0</v>
      </c>
      <c r="E221" s="23">
        <v>0.30299999999999999</v>
      </c>
      <c r="F221" s="21">
        <v>37.5</v>
      </c>
      <c r="G221" s="21">
        <v>90</v>
      </c>
      <c r="J221" t="s">
        <v>106</v>
      </c>
      <c r="K221" s="21">
        <v>1</v>
      </c>
      <c r="L221" s="21">
        <v>2</v>
      </c>
      <c r="M221" s="21">
        <v>0</v>
      </c>
      <c r="N221" s="23">
        <v>0.62</v>
      </c>
      <c r="O221" s="21">
        <v>45</v>
      </c>
      <c r="P221" s="21">
        <v>67.5</v>
      </c>
      <c r="S221" s="26">
        <f t="shared" si="165"/>
        <v>60.001000000000005</v>
      </c>
      <c r="T221" s="399">
        <f t="shared" ca="1" si="156"/>
        <v>13.986607967625703</v>
      </c>
      <c r="U221" s="399">
        <f t="shared" ca="1" si="156"/>
        <v>14.647919038460383</v>
      </c>
      <c r="V221" s="399">
        <f t="shared" ca="1" si="156"/>
        <v>16.978025362130431</v>
      </c>
      <c r="W221" s="399">
        <f t="shared" ca="1" si="156"/>
        <v>22.34261824180512</v>
      </c>
      <c r="X221" s="399">
        <f t="shared" ca="1" si="156"/>
        <v>34.663159090777185</v>
      </c>
      <c r="Y221" s="399">
        <f t="shared" ca="1" si="156"/>
        <v>66.496860972216254</v>
      </c>
      <c r="Z221" s="399">
        <f t="shared" ca="1" si="156"/>
        <v>169.90042259735549</v>
      </c>
      <c r="AA221" s="399">
        <f t="shared" ca="1" si="156"/>
        <v>667.98643542681282</v>
      </c>
      <c r="AB221" s="399">
        <f t="shared" ca="1" si="156"/>
        <v>2381.324829639072</v>
      </c>
      <c r="AC221" s="399">
        <f t="shared" ca="1" si="156"/>
        <v>988.46833056273999</v>
      </c>
      <c r="AD221" s="399">
        <f t="shared" ca="1" si="156"/>
        <v>479.87652849109747</v>
      </c>
      <c r="AE221" s="399">
        <f t="shared" ca="1" si="156"/>
        <v>339.34890592482475</v>
      </c>
      <c r="AF221" s="399">
        <f t="shared" ca="1" si="156"/>
        <v>306.10318932974388</v>
      </c>
      <c r="AH221" s="80">
        <f t="shared" si="166"/>
        <v>60.001000000000005</v>
      </c>
      <c r="AI221" s="136">
        <f t="shared" ca="1" si="157"/>
        <v>-13.986607967625703</v>
      </c>
      <c r="AJ221" s="136">
        <f t="shared" ca="1" si="157"/>
        <v>-14.647919038460383</v>
      </c>
      <c r="AK221" s="136">
        <f t="shared" ca="1" si="157"/>
        <v>-16.978025362130431</v>
      </c>
      <c r="AL221" s="136">
        <f t="shared" ca="1" si="157"/>
        <v>-22.34261824180512</v>
      </c>
      <c r="AM221" s="136">
        <f t="shared" ca="1" si="157"/>
        <v>-34.663159090777185</v>
      </c>
      <c r="AN221" s="136">
        <f t="shared" ca="1" si="157"/>
        <v>-66.496860972216254</v>
      </c>
      <c r="AO221" s="136">
        <f t="shared" ca="1" si="157"/>
        <v>-169.90042259735549</v>
      </c>
      <c r="AP221" s="136">
        <f t="shared" ca="1" si="157"/>
        <v>-667.98643542681282</v>
      </c>
      <c r="AQ221" s="136">
        <f t="shared" ca="1" si="157"/>
        <v>-2381.324829639072</v>
      </c>
      <c r="AR221" s="136">
        <f t="shared" ca="1" si="157"/>
        <v>-988.46833056273999</v>
      </c>
      <c r="AS221" s="136">
        <f t="shared" ca="1" si="157"/>
        <v>-479.87652849109747</v>
      </c>
      <c r="AT221" s="136">
        <f t="shared" ca="1" si="157"/>
        <v>-339.34890592482475</v>
      </c>
      <c r="AU221" s="136">
        <f t="shared" ca="1" si="157"/>
        <v>-306.10318932974388</v>
      </c>
      <c r="AW221" s="80">
        <f t="shared" si="167"/>
        <v>60.001000000000005</v>
      </c>
      <c r="AX221" s="136">
        <f t="shared" ca="1" si="158"/>
        <v>9.3221616009226924</v>
      </c>
      <c r="AY221" s="136">
        <f t="shared" ca="1" si="158"/>
        <v>9.3298404163485422</v>
      </c>
      <c r="AZ221" s="136">
        <f t="shared" ca="1" si="158"/>
        <v>9.4903678367483408</v>
      </c>
      <c r="BA221" s="136">
        <f t="shared" ca="1" si="158"/>
        <v>10.385146448014648</v>
      </c>
      <c r="BB221" s="136">
        <f t="shared" ca="1" si="158"/>
        <v>13.865373114788492</v>
      </c>
      <c r="BC221" s="136">
        <f t="shared" ca="1" si="158"/>
        <v>26.518131477937676</v>
      </c>
      <c r="BD221" s="136">
        <f t="shared" ca="1" si="158"/>
        <v>78.411542018371804</v>
      </c>
      <c r="BE221" s="136">
        <f t="shared" ca="1" si="158"/>
        <v>374.77050209033831</v>
      </c>
      <c r="BF221" s="136">
        <f t="shared" ca="1" si="158"/>
        <v>1587.3588234081135</v>
      </c>
      <c r="BG221" s="136">
        <f t="shared" ca="1" si="158"/>
        <v>749.1158820640469</v>
      </c>
      <c r="BH221" s="136">
        <f t="shared" ca="1" si="158"/>
        <v>396.10977421003707</v>
      </c>
      <c r="BI221" s="136">
        <f t="shared" ca="1" si="158"/>
        <v>293.97421829880818</v>
      </c>
      <c r="BJ221" s="136">
        <f t="shared" ca="1" si="158"/>
        <v>269.3386648211814</v>
      </c>
      <c r="BK221" s="62"/>
      <c r="BL221" s="80">
        <f t="shared" si="168"/>
        <v>60.001000000000005</v>
      </c>
      <c r="BM221" s="136">
        <f t="shared" ca="1" si="159"/>
        <v>-18.651054334328713</v>
      </c>
      <c r="BN221" s="136">
        <f t="shared" ca="1" si="159"/>
        <v>-19.965997660572224</v>
      </c>
      <c r="BO221" s="136">
        <f t="shared" ca="1" si="159"/>
        <v>-24.465682887512521</v>
      </c>
      <c r="BP221" s="136">
        <f t="shared" ca="1" si="159"/>
        <v>-34.300090035595588</v>
      </c>
      <c r="BQ221" s="136">
        <f t="shared" ca="1" si="159"/>
        <v>-55.460945066765873</v>
      </c>
      <c r="BR221" s="136">
        <f t="shared" ca="1" si="159"/>
        <v>-106.47559046649484</v>
      </c>
      <c r="BS221" s="136">
        <f t="shared" ca="1" si="159"/>
        <v>-261.38930317633918</v>
      </c>
      <c r="BT221" s="136">
        <f t="shared" ca="1" si="159"/>
        <v>-961.20236876328738</v>
      </c>
      <c r="BU221" s="136">
        <f t="shared" ca="1" si="159"/>
        <v>-3175.2908358700306</v>
      </c>
      <c r="BV221" s="136">
        <f t="shared" ca="1" si="159"/>
        <v>-1227.8207790614331</v>
      </c>
      <c r="BW221" s="136">
        <f t="shared" ca="1" si="159"/>
        <v>-563.64328277215782</v>
      </c>
      <c r="BX221" s="136">
        <f t="shared" ca="1" si="159"/>
        <v>-384.72359355084137</v>
      </c>
      <c r="BY221" s="136">
        <f t="shared" ca="1" si="159"/>
        <v>-342.86771383830637</v>
      </c>
      <c r="BZ221" s="62"/>
      <c r="CA221" s="80">
        <f t="shared" si="169"/>
        <v>60.001000000000005</v>
      </c>
      <c r="CB221" s="136">
        <f t="shared" ca="1" si="160"/>
        <v>13.986607967625703</v>
      </c>
      <c r="CC221" s="136">
        <f t="shared" ca="1" si="160"/>
        <v>14.647919038460383</v>
      </c>
      <c r="CD221" s="136">
        <f t="shared" ca="1" si="160"/>
        <v>16.978025362130431</v>
      </c>
      <c r="CE221" s="136">
        <f t="shared" ca="1" si="160"/>
        <v>22.34261824180512</v>
      </c>
      <c r="CF221" s="136">
        <f t="shared" ca="1" si="160"/>
        <v>34.663159090777185</v>
      </c>
      <c r="CG221" s="136">
        <f t="shared" ca="1" si="160"/>
        <v>66.496860972216254</v>
      </c>
      <c r="CH221" s="136">
        <f t="shared" ca="1" si="160"/>
        <v>169.90042259735549</v>
      </c>
      <c r="CI221" s="136">
        <f t="shared" ca="1" si="160"/>
        <v>667.98643542681282</v>
      </c>
      <c r="CJ221" s="136">
        <f t="shared" ca="1" si="160"/>
        <v>2381.324829639072</v>
      </c>
      <c r="CK221" s="136">
        <f t="shared" ca="1" si="160"/>
        <v>988.46833056273999</v>
      </c>
      <c r="CL221" s="136">
        <f t="shared" ca="1" si="160"/>
        <v>479.87652849109747</v>
      </c>
      <c r="CM221" s="136">
        <f t="shared" ca="1" si="160"/>
        <v>339.34890592482475</v>
      </c>
      <c r="CN221" s="136">
        <f t="shared" ca="1" si="160"/>
        <v>306.10318932974388</v>
      </c>
      <c r="CP221" s="80">
        <f t="shared" si="170"/>
        <v>60.001000000000005</v>
      </c>
      <c r="CQ221" s="136">
        <f t="shared" ca="1" si="171"/>
        <v>-13.986607967625703</v>
      </c>
      <c r="CR221" s="136">
        <f t="shared" ca="1" si="161"/>
        <v>-14.647919038460383</v>
      </c>
      <c r="CS221" s="136">
        <f t="shared" ca="1" si="161"/>
        <v>-16.978025362130431</v>
      </c>
      <c r="CT221" s="136">
        <f t="shared" ca="1" si="161"/>
        <v>-22.34261824180512</v>
      </c>
      <c r="CU221" s="136">
        <f t="shared" ca="1" si="161"/>
        <v>-34.663159090777185</v>
      </c>
      <c r="CV221" s="136">
        <f t="shared" ca="1" si="161"/>
        <v>-66.496860972216254</v>
      </c>
      <c r="CW221" s="136">
        <f t="shared" ca="1" si="161"/>
        <v>-169.90042259735549</v>
      </c>
      <c r="CX221" s="136">
        <f t="shared" ca="1" si="161"/>
        <v>-667.98643542681282</v>
      </c>
      <c r="CY221" s="136">
        <f t="shared" ca="1" si="161"/>
        <v>-2381.324829639072</v>
      </c>
      <c r="CZ221" s="136">
        <f t="shared" ca="1" si="161"/>
        <v>-988.46833056273999</v>
      </c>
      <c r="DA221" s="136">
        <f t="shared" ca="1" si="161"/>
        <v>-479.87652849109747</v>
      </c>
      <c r="DB221" s="136">
        <f t="shared" ca="1" si="161"/>
        <v>-339.34890592482475</v>
      </c>
      <c r="DC221" s="136">
        <f t="shared" ca="1" si="161"/>
        <v>-306.10318932974388</v>
      </c>
      <c r="DE221" s="80">
        <f t="shared" si="172"/>
        <v>60.001000000000005</v>
      </c>
      <c r="DF221" s="136">
        <f t="shared" ca="1" si="173"/>
        <v>9.3221616009226924</v>
      </c>
      <c r="DG221" s="136">
        <f t="shared" ca="1" si="162"/>
        <v>9.3298404163485422</v>
      </c>
      <c r="DH221" s="136">
        <f t="shared" ca="1" si="162"/>
        <v>9.4903678367483408</v>
      </c>
      <c r="DI221" s="136">
        <f t="shared" ca="1" si="162"/>
        <v>10.385146448014648</v>
      </c>
      <c r="DJ221" s="136">
        <f t="shared" ca="1" si="162"/>
        <v>13.865373114788492</v>
      </c>
      <c r="DK221" s="136">
        <f t="shared" ca="1" si="162"/>
        <v>26.518131477937676</v>
      </c>
      <c r="DL221" s="136">
        <f t="shared" ca="1" si="162"/>
        <v>78.411542018371804</v>
      </c>
      <c r="DM221" s="136">
        <f t="shared" ca="1" si="162"/>
        <v>374.77050209033831</v>
      </c>
      <c r="DN221" s="136">
        <f t="shared" ca="1" si="162"/>
        <v>1587.3588234081135</v>
      </c>
      <c r="DO221" s="136">
        <f t="shared" ca="1" si="162"/>
        <v>749.1158820640469</v>
      </c>
      <c r="DP221" s="136">
        <f t="shared" ca="1" si="162"/>
        <v>396.10977421003707</v>
      </c>
      <c r="DQ221" s="136">
        <f t="shared" ca="1" si="162"/>
        <v>293.97421829880818</v>
      </c>
      <c r="DR221" s="136">
        <f t="shared" ca="1" si="162"/>
        <v>269.3386648211814</v>
      </c>
      <c r="DT221" s="80">
        <f t="shared" si="174"/>
        <v>60.001000000000005</v>
      </c>
      <c r="DU221" s="136">
        <f t="shared" ca="1" si="163"/>
        <v>13.986607967625703</v>
      </c>
      <c r="DV221" s="136">
        <f t="shared" ca="1" si="163"/>
        <v>14.647919038460383</v>
      </c>
      <c r="DW221" s="136">
        <f t="shared" ca="1" si="163"/>
        <v>16.978025362130431</v>
      </c>
      <c r="DX221" s="136">
        <f t="shared" ca="1" si="163"/>
        <v>22.34261824180512</v>
      </c>
      <c r="DY221" s="136">
        <f t="shared" ca="1" si="163"/>
        <v>34.663159090777185</v>
      </c>
      <c r="DZ221" s="136">
        <f t="shared" ca="1" si="163"/>
        <v>66.496860972216254</v>
      </c>
      <c r="EA221" s="136">
        <f t="shared" ca="1" si="163"/>
        <v>169.90042259735549</v>
      </c>
      <c r="EB221" s="136">
        <f t="shared" ca="1" si="163"/>
        <v>667.98643542681282</v>
      </c>
      <c r="EC221" s="136">
        <f t="shared" ca="1" si="163"/>
        <v>2381.324829639072</v>
      </c>
      <c r="ED221" s="136">
        <f t="shared" ca="1" si="163"/>
        <v>988.46833056273999</v>
      </c>
      <c r="EE221" s="136">
        <f t="shared" ca="1" si="163"/>
        <v>479.87652849109747</v>
      </c>
      <c r="EF221" s="136">
        <f t="shared" ca="1" si="163"/>
        <v>339.34890592482475</v>
      </c>
      <c r="EG221" s="136">
        <f t="shared" ca="1" si="163"/>
        <v>306.10318932974388</v>
      </c>
      <c r="EI221" s="80">
        <f t="shared" si="175"/>
        <v>60.001000000000005</v>
      </c>
      <c r="EJ221" s="136">
        <f t="shared" ca="1" si="164"/>
        <v>-13.986607967625703</v>
      </c>
      <c r="EK221" s="136">
        <f t="shared" ca="1" si="164"/>
        <v>-14.647919038460383</v>
      </c>
      <c r="EL221" s="136">
        <f t="shared" ca="1" si="164"/>
        <v>-16.978025362130431</v>
      </c>
      <c r="EM221" s="136">
        <f t="shared" ca="1" si="164"/>
        <v>-22.34261824180512</v>
      </c>
      <c r="EN221" s="136">
        <f t="shared" ca="1" si="164"/>
        <v>-34.663159090777185</v>
      </c>
      <c r="EO221" s="136">
        <f t="shared" ca="1" si="164"/>
        <v>-66.496860972216254</v>
      </c>
      <c r="EP221" s="136">
        <f t="shared" ca="1" si="164"/>
        <v>-169.90042259735549</v>
      </c>
      <c r="EQ221" s="136">
        <f t="shared" ca="1" si="164"/>
        <v>-667.98643542681282</v>
      </c>
      <c r="ER221" s="136">
        <f t="shared" ca="1" si="164"/>
        <v>-2381.324829639072</v>
      </c>
      <c r="ES221" s="136">
        <f t="shared" ca="1" si="164"/>
        <v>-988.46833056273999</v>
      </c>
      <c r="ET221" s="136">
        <f t="shared" ca="1" si="164"/>
        <v>-479.87652849109747</v>
      </c>
      <c r="EU221" s="136">
        <f t="shared" ca="1" si="164"/>
        <v>-339.34890592482475</v>
      </c>
      <c r="EV221" s="136">
        <f t="shared" ca="1" si="164"/>
        <v>-306.10318932974388</v>
      </c>
    </row>
    <row r="222" spans="1:185">
      <c r="B222" s="21">
        <v>1</v>
      </c>
      <c r="C222" s="21">
        <v>0.5</v>
      </c>
      <c r="D222" s="21">
        <v>1</v>
      </c>
      <c r="E222" s="23">
        <v>0.184</v>
      </c>
      <c r="F222" s="21">
        <v>30</v>
      </c>
      <c r="G222" s="21">
        <v>67.5</v>
      </c>
      <c r="K222" s="21">
        <v>1</v>
      </c>
      <c r="L222" s="21">
        <v>0.5</v>
      </c>
      <c r="M222" s="21">
        <v>1</v>
      </c>
      <c r="N222" s="23">
        <v>0.41</v>
      </c>
      <c r="O222" s="21">
        <v>30</v>
      </c>
      <c r="P222" s="21">
        <v>60</v>
      </c>
      <c r="S222" s="26">
        <f t="shared" si="165"/>
        <v>67.501000000000005</v>
      </c>
      <c r="T222" s="399">
        <f t="shared" ca="1" si="156"/>
        <v>13.986076147055465</v>
      </c>
      <c r="U222" s="399">
        <f t="shared" ca="1" si="156"/>
        <v>14.563899926823659</v>
      </c>
      <c r="V222" s="399">
        <f t="shared" ca="1" si="156"/>
        <v>16.553529390508178</v>
      </c>
      <c r="W222" s="399">
        <f t="shared" ca="1" si="156"/>
        <v>20.918480021849415</v>
      </c>
      <c r="X222" s="399">
        <f t="shared" ca="1" si="156"/>
        <v>30.166000331192443</v>
      </c>
      <c r="Y222" s="399">
        <f t="shared" ca="1" si="156"/>
        <v>51.109709234028124</v>
      </c>
      <c r="Z222" s="399">
        <f t="shared" ca="1" si="156"/>
        <v>105.27750512171076</v>
      </c>
      <c r="AA222" s="399">
        <f t="shared" ca="1" si="156"/>
        <v>278.15475832145387</v>
      </c>
      <c r="AB222" s="399">
        <f t="shared" ca="1" si="156"/>
        <v>988.46833056273795</v>
      </c>
      <c r="AC222" s="399">
        <f t="shared" ca="1" si="156"/>
        <v>2366.0042441840751</v>
      </c>
      <c r="AD222" s="399">
        <f t="shared" ca="1" si="156"/>
        <v>1419.4522916221274</v>
      </c>
      <c r="AE222" s="399">
        <f t="shared" ca="1" si="156"/>
        <v>887.29751939057178</v>
      </c>
      <c r="AF222" s="399">
        <f t="shared" ca="1" si="156"/>
        <v>765.21028099483135</v>
      </c>
      <c r="AH222" s="80">
        <f t="shared" si="166"/>
        <v>67.501000000000005</v>
      </c>
      <c r="AI222" s="136">
        <f t="shared" ca="1" si="157"/>
        <v>-13.986076147055465</v>
      </c>
      <c r="AJ222" s="136">
        <f t="shared" ca="1" si="157"/>
        <v>-14.563899926823659</v>
      </c>
      <c r="AK222" s="136">
        <f t="shared" ca="1" si="157"/>
        <v>-16.553529390508178</v>
      </c>
      <c r="AL222" s="136">
        <f t="shared" ca="1" si="157"/>
        <v>-20.918480021849415</v>
      </c>
      <c r="AM222" s="136">
        <f t="shared" ca="1" si="157"/>
        <v>-30.166000331192443</v>
      </c>
      <c r="AN222" s="136">
        <f t="shared" ca="1" si="157"/>
        <v>-51.109709234028124</v>
      </c>
      <c r="AO222" s="136">
        <f t="shared" ca="1" si="157"/>
        <v>-105.27750512171076</v>
      </c>
      <c r="AP222" s="136">
        <f t="shared" ca="1" si="157"/>
        <v>-278.15475832145387</v>
      </c>
      <c r="AQ222" s="136">
        <f t="shared" ca="1" si="157"/>
        <v>-988.46833056273795</v>
      </c>
      <c r="AR222" s="136">
        <f t="shared" ca="1" si="157"/>
        <v>-2366.0042441840751</v>
      </c>
      <c r="AS222" s="136">
        <f t="shared" ca="1" si="157"/>
        <v>-1419.4522916221274</v>
      </c>
      <c r="AT222" s="136">
        <f t="shared" ca="1" si="157"/>
        <v>-887.29751939057178</v>
      </c>
      <c r="AU222" s="136">
        <f t="shared" ca="1" si="157"/>
        <v>-765.21028099483135</v>
      </c>
      <c r="AW222" s="80">
        <f t="shared" si="167"/>
        <v>67.501000000000005</v>
      </c>
      <c r="AX222" s="136">
        <f t="shared" ca="1" si="158"/>
        <v>11.583638428508749</v>
      </c>
      <c r="AY222" s="136">
        <f t="shared" ca="1" si="158"/>
        <v>11.7287235843228</v>
      </c>
      <c r="AZ222" s="136">
        <f t="shared" ca="1" si="158"/>
        <v>12.316759604031253</v>
      </c>
      <c r="BA222" s="136">
        <f t="shared" ca="1" si="158"/>
        <v>13.943136177488334</v>
      </c>
      <c r="BB222" s="136">
        <f t="shared" ca="1" si="158"/>
        <v>18.246509260535344</v>
      </c>
      <c r="BC222" s="136">
        <f t="shared" ca="1" si="158"/>
        <v>29.959918196549971</v>
      </c>
      <c r="BD222" s="136">
        <f t="shared" ca="1" si="158"/>
        <v>64.925337757189055</v>
      </c>
      <c r="BE222" s="136">
        <f t="shared" ca="1" si="158"/>
        <v>189.53068623674693</v>
      </c>
      <c r="BF222" s="136">
        <f t="shared" ca="1" si="158"/>
        <v>749.11588206404542</v>
      </c>
      <c r="BG222" s="136">
        <f t="shared" ca="1" si="158"/>
        <v>1959.8246577495377</v>
      </c>
      <c r="BH222" s="136">
        <f t="shared" ca="1" si="158"/>
        <v>1252.8665949433278</v>
      </c>
      <c r="BI222" s="136">
        <f t="shared" ca="1" si="158"/>
        <v>812.99340462905468</v>
      </c>
      <c r="BJ222" s="136">
        <f t="shared" ca="1" si="158"/>
        <v>709.79431467430788</v>
      </c>
      <c r="BK222" s="62"/>
      <c r="BL222" s="80">
        <f t="shared" si="168"/>
        <v>67.501000000000005</v>
      </c>
      <c r="BM222" s="136">
        <f t="shared" ca="1" si="159"/>
        <v>-16.388513865602182</v>
      </c>
      <c r="BN222" s="136">
        <f t="shared" ca="1" si="159"/>
        <v>-17.399076269324517</v>
      </c>
      <c r="BO222" s="136">
        <f t="shared" ca="1" si="159"/>
        <v>-20.790299176985105</v>
      </c>
      <c r="BP222" s="136">
        <f t="shared" ca="1" si="159"/>
        <v>-27.893823866210493</v>
      </c>
      <c r="BQ222" s="136">
        <f t="shared" ca="1" si="159"/>
        <v>-42.085491401849545</v>
      </c>
      <c r="BR222" s="136">
        <f t="shared" ca="1" si="159"/>
        <v>-72.259500271506283</v>
      </c>
      <c r="BS222" s="136">
        <f t="shared" ca="1" si="159"/>
        <v>-145.62967248623247</v>
      </c>
      <c r="BT222" s="136">
        <f t="shared" ca="1" si="159"/>
        <v>-366.77883040616075</v>
      </c>
      <c r="BU222" s="136">
        <f t="shared" ca="1" si="159"/>
        <v>-1227.8207790614304</v>
      </c>
      <c r="BV222" s="136">
        <f t="shared" ca="1" si="159"/>
        <v>-2772.1838306186123</v>
      </c>
      <c r="BW222" s="136">
        <f t="shared" ca="1" si="159"/>
        <v>-1586.0379883009273</v>
      </c>
      <c r="BX222" s="136">
        <f t="shared" ca="1" si="159"/>
        <v>-961.60163415208888</v>
      </c>
      <c r="BY222" s="136">
        <f t="shared" ca="1" si="159"/>
        <v>-820.62624731535482</v>
      </c>
      <c r="BZ222" s="62"/>
      <c r="CA222" s="80">
        <f t="shared" si="169"/>
        <v>67.501000000000005</v>
      </c>
      <c r="CB222" s="136">
        <f t="shared" ca="1" si="160"/>
        <v>13.986076147055465</v>
      </c>
      <c r="CC222" s="136">
        <f t="shared" ca="1" si="160"/>
        <v>14.563899926823659</v>
      </c>
      <c r="CD222" s="136">
        <f t="shared" ca="1" si="160"/>
        <v>16.553529390508178</v>
      </c>
      <c r="CE222" s="136">
        <f t="shared" ca="1" si="160"/>
        <v>20.918480021849415</v>
      </c>
      <c r="CF222" s="136">
        <f t="shared" ca="1" si="160"/>
        <v>30.166000331192443</v>
      </c>
      <c r="CG222" s="136">
        <f t="shared" ca="1" si="160"/>
        <v>51.109709234028124</v>
      </c>
      <c r="CH222" s="136">
        <f t="shared" ca="1" si="160"/>
        <v>105.27750512171076</v>
      </c>
      <c r="CI222" s="136">
        <f t="shared" ca="1" si="160"/>
        <v>278.15475832145387</v>
      </c>
      <c r="CJ222" s="136">
        <f t="shared" ca="1" si="160"/>
        <v>988.46833056273795</v>
      </c>
      <c r="CK222" s="136">
        <f t="shared" ca="1" si="160"/>
        <v>2366.0042441840751</v>
      </c>
      <c r="CL222" s="136">
        <f t="shared" ca="1" si="160"/>
        <v>1419.4522916221274</v>
      </c>
      <c r="CM222" s="136">
        <f t="shared" ca="1" si="160"/>
        <v>887.29751939057178</v>
      </c>
      <c r="CN222" s="136">
        <f t="shared" ca="1" si="160"/>
        <v>765.21028099483135</v>
      </c>
      <c r="CP222" s="80">
        <f t="shared" si="170"/>
        <v>67.501000000000005</v>
      </c>
      <c r="CQ222" s="136">
        <f t="shared" ca="1" si="171"/>
        <v>-13.986076147055465</v>
      </c>
      <c r="CR222" s="136">
        <f t="shared" ca="1" si="161"/>
        <v>-14.563899926823659</v>
      </c>
      <c r="CS222" s="136">
        <f t="shared" ca="1" si="161"/>
        <v>-16.553529390508178</v>
      </c>
      <c r="CT222" s="136">
        <f t="shared" ca="1" si="161"/>
        <v>-20.918480021849415</v>
      </c>
      <c r="CU222" s="136">
        <f t="shared" ca="1" si="161"/>
        <v>-30.166000331192443</v>
      </c>
      <c r="CV222" s="136">
        <f t="shared" ca="1" si="161"/>
        <v>-51.109709234028124</v>
      </c>
      <c r="CW222" s="136">
        <f t="shared" ca="1" si="161"/>
        <v>-105.27750512171076</v>
      </c>
      <c r="CX222" s="136">
        <f t="shared" ca="1" si="161"/>
        <v>-278.15475832145387</v>
      </c>
      <c r="CY222" s="136">
        <f t="shared" ca="1" si="161"/>
        <v>-988.46833056273795</v>
      </c>
      <c r="CZ222" s="136">
        <f t="shared" ca="1" si="161"/>
        <v>-2366.0042441840751</v>
      </c>
      <c r="DA222" s="136">
        <f t="shared" ca="1" si="161"/>
        <v>-1419.4522916221274</v>
      </c>
      <c r="DB222" s="136">
        <f t="shared" ca="1" si="161"/>
        <v>-887.29751939057178</v>
      </c>
      <c r="DC222" s="136">
        <f t="shared" ca="1" si="161"/>
        <v>-765.21028099483135</v>
      </c>
      <c r="DE222" s="80">
        <f t="shared" si="172"/>
        <v>67.501000000000005</v>
      </c>
      <c r="DF222" s="136">
        <f t="shared" ca="1" si="173"/>
        <v>11.583638428508749</v>
      </c>
      <c r="DG222" s="136">
        <f t="shared" ca="1" si="162"/>
        <v>11.7287235843228</v>
      </c>
      <c r="DH222" s="136">
        <f t="shared" ca="1" si="162"/>
        <v>12.316759604031253</v>
      </c>
      <c r="DI222" s="136">
        <f t="shared" ca="1" si="162"/>
        <v>13.943136177488334</v>
      </c>
      <c r="DJ222" s="136">
        <f t="shared" ca="1" si="162"/>
        <v>18.246509260535344</v>
      </c>
      <c r="DK222" s="136">
        <f t="shared" ca="1" si="162"/>
        <v>29.959918196549971</v>
      </c>
      <c r="DL222" s="136">
        <f t="shared" ca="1" si="162"/>
        <v>64.925337757189055</v>
      </c>
      <c r="DM222" s="136">
        <f t="shared" ca="1" si="162"/>
        <v>189.53068623674693</v>
      </c>
      <c r="DN222" s="136">
        <f t="shared" ca="1" si="162"/>
        <v>749.11588206404542</v>
      </c>
      <c r="DO222" s="136">
        <f t="shared" ca="1" si="162"/>
        <v>1959.8246577495377</v>
      </c>
      <c r="DP222" s="136">
        <f t="shared" ca="1" si="162"/>
        <v>1252.8665949433278</v>
      </c>
      <c r="DQ222" s="136">
        <f t="shared" ca="1" si="162"/>
        <v>812.99340462905468</v>
      </c>
      <c r="DR222" s="136">
        <f t="shared" ca="1" si="162"/>
        <v>709.79431467430788</v>
      </c>
      <c r="DT222" s="80">
        <f t="shared" si="174"/>
        <v>67.501000000000005</v>
      </c>
      <c r="DU222" s="136">
        <f t="shared" ca="1" si="163"/>
        <v>13.986076147055465</v>
      </c>
      <c r="DV222" s="136">
        <f t="shared" ca="1" si="163"/>
        <v>14.563899926823659</v>
      </c>
      <c r="DW222" s="136">
        <f t="shared" ca="1" si="163"/>
        <v>16.553529390508178</v>
      </c>
      <c r="DX222" s="136">
        <f t="shared" ca="1" si="163"/>
        <v>20.918480021849415</v>
      </c>
      <c r="DY222" s="136">
        <f t="shared" ca="1" si="163"/>
        <v>30.166000331192443</v>
      </c>
      <c r="DZ222" s="136">
        <f t="shared" ca="1" si="163"/>
        <v>51.109709234028124</v>
      </c>
      <c r="EA222" s="136">
        <f t="shared" ca="1" si="163"/>
        <v>105.27750512171076</v>
      </c>
      <c r="EB222" s="136">
        <f t="shared" ca="1" si="163"/>
        <v>278.15475832145387</v>
      </c>
      <c r="EC222" s="136">
        <f t="shared" ca="1" si="163"/>
        <v>988.46833056273795</v>
      </c>
      <c r="ED222" s="136">
        <f t="shared" ca="1" si="163"/>
        <v>2366.0042441840751</v>
      </c>
      <c r="EE222" s="136">
        <f t="shared" ca="1" si="163"/>
        <v>1419.4522916221274</v>
      </c>
      <c r="EF222" s="136">
        <f t="shared" ca="1" si="163"/>
        <v>887.29751939057178</v>
      </c>
      <c r="EG222" s="136">
        <f t="shared" ca="1" si="163"/>
        <v>765.21028099483135</v>
      </c>
      <c r="EI222" s="80">
        <f t="shared" si="175"/>
        <v>67.501000000000005</v>
      </c>
      <c r="EJ222" s="136">
        <f t="shared" ca="1" si="164"/>
        <v>-13.986076147055465</v>
      </c>
      <c r="EK222" s="136">
        <f t="shared" ca="1" si="164"/>
        <v>-14.563899926823659</v>
      </c>
      <c r="EL222" s="136">
        <f t="shared" ca="1" si="164"/>
        <v>-16.553529390508178</v>
      </c>
      <c r="EM222" s="136">
        <f t="shared" ca="1" si="164"/>
        <v>-20.918480021849415</v>
      </c>
      <c r="EN222" s="136">
        <f t="shared" ca="1" si="164"/>
        <v>-30.166000331192443</v>
      </c>
      <c r="EO222" s="136">
        <f t="shared" ca="1" si="164"/>
        <v>-51.109709234028124</v>
      </c>
      <c r="EP222" s="136">
        <f t="shared" ca="1" si="164"/>
        <v>-105.27750512171076</v>
      </c>
      <c r="EQ222" s="136">
        <f t="shared" ca="1" si="164"/>
        <v>-278.15475832145387</v>
      </c>
      <c r="ER222" s="136">
        <f t="shared" ca="1" si="164"/>
        <v>-988.46833056273795</v>
      </c>
      <c r="ES222" s="136">
        <f t="shared" ca="1" si="164"/>
        <v>-2366.0042441840751</v>
      </c>
      <c r="ET222" s="136">
        <f t="shared" ca="1" si="164"/>
        <v>-1419.4522916221274</v>
      </c>
      <c r="EU222" s="136">
        <f t="shared" ca="1" si="164"/>
        <v>-887.29751939057178</v>
      </c>
      <c r="EV222" s="136">
        <f t="shared" ca="1" si="164"/>
        <v>-765.21028099483135</v>
      </c>
    </row>
    <row r="223" spans="1:185">
      <c r="B223" s="21">
        <v>2</v>
      </c>
      <c r="C223" s="21">
        <v>0</v>
      </c>
      <c r="D223" s="21">
        <v>0.2</v>
      </c>
      <c r="E223" s="23">
        <v>0.16200000000000001</v>
      </c>
      <c r="F223" s="133">
        <v>22.5</v>
      </c>
      <c r="G223" s="133">
        <v>67.5</v>
      </c>
      <c r="H223" s="1" t="s">
        <v>107</v>
      </c>
      <c r="K223" s="21">
        <v>2</v>
      </c>
      <c r="L223" s="21">
        <v>0</v>
      </c>
      <c r="M223" s="21">
        <v>0.2</v>
      </c>
      <c r="N223" s="23">
        <v>0.36</v>
      </c>
      <c r="O223" s="133">
        <v>15</v>
      </c>
      <c r="P223" s="133">
        <v>60</v>
      </c>
      <c r="S223" s="26">
        <f t="shared" si="165"/>
        <v>75.001000000000005</v>
      </c>
      <c r="T223" s="399">
        <f t="shared" ca="1" si="156"/>
        <v>13.985622594615723</v>
      </c>
      <c r="U223" s="399">
        <f t="shared" ca="1" si="156"/>
        <v>14.512396503135314</v>
      </c>
      <c r="V223" s="399">
        <f t="shared" ca="1" si="156"/>
        <v>16.300864867331974</v>
      </c>
      <c r="W223" s="399">
        <f t="shared" ca="1" si="156"/>
        <v>20.111511807490039</v>
      </c>
      <c r="X223" s="399">
        <f t="shared" ca="1" si="156"/>
        <v>27.809145656343016</v>
      </c>
      <c r="Y223" s="399">
        <f t="shared" ca="1" si="156"/>
        <v>43.9978836061603</v>
      </c>
      <c r="Z223" s="399">
        <f t="shared" ca="1" si="156"/>
        <v>81.206286646691566</v>
      </c>
      <c r="AA223" s="399">
        <f t="shared" ca="1" si="156"/>
        <v>178.7724992728557</v>
      </c>
      <c r="AB223" s="399">
        <f t="shared" ca="1" si="156"/>
        <v>479.87652849109747</v>
      </c>
      <c r="AC223" s="399">
        <f t="shared" ca="1" si="156"/>
        <v>1419.4522916221285</v>
      </c>
      <c r="AD223" s="399">
        <f t="shared" ca="1" si="156"/>
        <v>2353.0932727370523</v>
      </c>
      <c r="AE223" s="399">
        <f t="shared" ca="1" si="156"/>
        <v>1914.6802496026644</v>
      </c>
      <c r="AF223" s="399">
        <f t="shared" ca="1" si="156"/>
        <v>1676.4276097481527</v>
      </c>
      <c r="AH223" s="80">
        <f t="shared" si="166"/>
        <v>75.001000000000005</v>
      </c>
      <c r="AI223" s="136">
        <f t="shared" ca="1" si="157"/>
        <v>-13.985622594615723</v>
      </c>
      <c r="AJ223" s="136">
        <f t="shared" ca="1" si="157"/>
        <v>-14.512396503135314</v>
      </c>
      <c r="AK223" s="136">
        <f t="shared" ca="1" si="157"/>
        <v>-16.300864867331974</v>
      </c>
      <c r="AL223" s="136">
        <f t="shared" ca="1" si="157"/>
        <v>-20.111511807490039</v>
      </c>
      <c r="AM223" s="136">
        <f t="shared" ca="1" si="157"/>
        <v>-27.809145656343016</v>
      </c>
      <c r="AN223" s="136">
        <f t="shared" ca="1" si="157"/>
        <v>-43.9978836061603</v>
      </c>
      <c r="AO223" s="136">
        <f t="shared" ca="1" si="157"/>
        <v>-81.206286646691566</v>
      </c>
      <c r="AP223" s="136">
        <f t="shared" ca="1" si="157"/>
        <v>-178.7724992728557</v>
      </c>
      <c r="AQ223" s="136">
        <f t="shared" ca="1" si="157"/>
        <v>-479.87652849109747</v>
      </c>
      <c r="AR223" s="136">
        <f t="shared" ca="1" si="157"/>
        <v>-1419.4522916221285</v>
      </c>
      <c r="AS223" s="136">
        <f t="shared" ca="1" si="157"/>
        <v>-2353.0932727370523</v>
      </c>
      <c r="AT223" s="136">
        <f t="shared" ca="1" si="157"/>
        <v>-1914.6802496026644</v>
      </c>
      <c r="AU223" s="136">
        <f t="shared" ca="1" si="157"/>
        <v>-1676.4276097481527</v>
      </c>
      <c r="AW223" s="80">
        <f t="shared" si="167"/>
        <v>75.001000000000005</v>
      </c>
      <c r="AX223" s="136">
        <f t="shared" ca="1" si="158"/>
        <v>12.978596788925939</v>
      </c>
      <c r="AY223" s="136">
        <f t="shared" ca="1" si="158"/>
        <v>13.188804926825171</v>
      </c>
      <c r="AZ223" s="136">
        <f t="shared" ca="1" si="158"/>
        <v>13.969261188846099</v>
      </c>
      <c r="BA223" s="136">
        <f t="shared" ca="1" si="158"/>
        <v>15.880847903248954</v>
      </c>
      <c r="BB223" s="136">
        <f t="shared" ca="1" si="158"/>
        <v>20.354343306470053</v>
      </c>
      <c r="BC223" s="136">
        <f t="shared" ca="1" si="158"/>
        <v>31.082179945379394</v>
      </c>
      <c r="BD223" s="136">
        <f t="shared" ca="1" si="158"/>
        <v>58.550743620017528</v>
      </c>
      <c r="BE223" s="136">
        <f t="shared" ca="1" si="158"/>
        <v>137.01348914473974</v>
      </c>
      <c r="BF223" s="136">
        <f t="shared" ca="1" si="158"/>
        <v>396.10977421003707</v>
      </c>
      <c r="BG223" s="136">
        <f t="shared" ca="1" si="158"/>
        <v>1252.8665949433289</v>
      </c>
      <c r="BH223" s="136">
        <f t="shared" ca="1" si="158"/>
        <v>2183.9044885936164</v>
      </c>
      <c r="BI223" s="136">
        <f t="shared" ca="1" si="158"/>
        <v>1831.8714092591522</v>
      </c>
      <c r="BJ223" s="136">
        <f t="shared" ca="1" si="158"/>
        <v>1620.2387386274411</v>
      </c>
      <c r="BK223" s="62"/>
      <c r="BL223" s="80">
        <f t="shared" si="168"/>
        <v>75.001000000000005</v>
      </c>
      <c r="BM223" s="136">
        <f t="shared" ca="1" si="159"/>
        <v>-14.992648400305507</v>
      </c>
      <c r="BN223" s="136">
        <f t="shared" ca="1" si="159"/>
        <v>-15.835988079445455</v>
      </c>
      <c r="BO223" s="136">
        <f t="shared" ca="1" si="159"/>
        <v>-18.632468545817851</v>
      </c>
      <c r="BP223" s="136">
        <f t="shared" ca="1" si="159"/>
        <v>-24.342175711731123</v>
      </c>
      <c r="BQ223" s="136">
        <f t="shared" ca="1" si="159"/>
        <v>-35.263948006215976</v>
      </c>
      <c r="BR223" s="136">
        <f t="shared" ca="1" si="159"/>
        <v>-56.913587266941214</v>
      </c>
      <c r="BS223" s="136">
        <f t="shared" ca="1" si="159"/>
        <v>-103.86182967336561</v>
      </c>
      <c r="BT223" s="136">
        <f t="shared" ca="1" si="159"/>
        <v>-220.53150940097163</v>
      </c>
      <c r="BU223" s="136">
        <f t="shared" ca="1" si="159"/>
        <v>-563.64328277215782</v>
      </c>
      <c r="BV223" s="136">
        <f t="shared" ca="1" si="159"/>
        <v>-1586.0379883009284</v>
      </c>
      <c r="BW223" s="136">
        <f t="shared" ca="1" si="159"/>
        <v>-2522.2820568804887</v>
      </c>
      <c r="BX223" s="136">
        <f t="shared" ca="1" si="159"/>
        <v>-1997.4890899461768</v>
      </c>
      <c r="BY223" s="136">
        <f t="shared" ca="1" si="159"/>
        <v>-1732.6164808688645</v>
      </c>
      <c r="BZ223" s="62"/>
      <c r="CA223" s="80">
        <f t="shared" si="169"/>
        <v>75.001000000000005</v>
      </c>
      <c r="CB223" s="136">
        <f t="shared" ca="1" si="160"/>
        <v>13.985622594615723</v>
      </c>
      <c r="CC223" s="136">
        <f t="shared" ca="1" si="160"/>
        <v>14.512396503135314</v>
      </c>
      <c r="CD223" s="136">
        <f t="shared" ca="1" si="160"/>
        <v>16.300864867331974</v>
      </c>
      <c r="CE223" s="136">
        <f t="shared" ca="1" si="160"/>
        <v>20.111511807490039</v>
      </c>
      <c r="CF223" s="136">
        <f t="shared" ca="1" si="160"/>
        <v>27.809145656343016</v>
      </c>
      <c r="CG223" s="136">
        <f t="shared" ca="1" si="160"/>
        <v>43.9978836061603</v>
      </c>
      <c r="CH223" s="136">
        <f t="shared" ca="1" si="160"/>
        <v>81.206286646691566</v>
      </c>
      <c r="CI223" s="136">
        <f t="shared" ca="1" si="160"/>
        <v>178.7724992728557</v>
      </c>
      <c r="CJ223" s="136">
        <f t="shared" ca="1" si="160"/>
        <v>479.87652849109747</v>
      </c>
      <c r="CK223" s="136">
        <f t="shared" ca="1" si="160"/>
        <v>1419.4522916221285</v>
      </c>
      <c r="CL223" s="136">
        <f t="shared" ca="1" si="160"/>
        <v>2353.0932727370523</v>
      </c>
      <c r="CM223" s="136">
        <f t="shared" ca="1" si="160"/>
        <v>1914.6802496026644</v>
      </c>
      <c r="CN223" s="136">
        <f t="shared" ca="1" si="160"/>
        <v>1676.4276097481527</v>
      </c>
      <c r="CP223" s="80">
        <f t="shared" si="170"/>
        <v>75.001000000000005</v>
      </c>
      <c r="CQ223" s="136">
        <f t="shared" ca="1" si="171"/>
        <v>-13.985622594615723</v>
      </c>
      <c r="CR223" s="136">
        <f t="shared" ca="1" si="161"/>
        <v>-14.512396503135314</v>
      </c>
      <c r="CS223" s="136">
        <f t="shared" ca="1" si="161"/>
        <v>-16.300864867331974</v>
      </c>
      <c r="CT223" s="136">
        <f t="shared" ca="1" si="161"/>
        <v>-20.111511807490039</v>
      </c>
      <c r="CU223" s="136">
        <f t="shared" ca="1" si="161"/>
        <v>-27.809145656343016</v>
      </c>
      <c r="CV223" s="136">
        <f t="shared" ca="1" si="161"/>
        <v>-43.9978836061603</v>
      </c>
      <c r="CW223" s="136">
        <f t="shared" ca="1" si="161"/>
        <v>-81.206286646691566</v>
      </c>
      <c r="CX223" s="136">
        <f t="shared" ca="1" si="161"/>
        <v>-178.7724992728557</v>
      </c>
      <c r="CY223" s="136">
        <f t="shared" ca="1" si="161"/>
        <v>-479.87652849109747</v>
      </c>
      <c r="CZ223" s="136">
        <f t="shared" ca="1" si="161"/>
        <v>-1419.4522916221285</v>
      </c>
      <c r="DA223" s="136">
        <f t="shared" ca="1" si="161"/>
        <v>-2353.0932727370523</v>
      </c>
      <c r="DB223" s="136">
        <f t="shared" ca="1" si="161"/>
        <v>-1914.6802496026644</v>
      </c>
      <c r="DC223" s="136">
        <f t="shared" ca="1" si="161"/>
        <v>-1676.4276097481527</v>
      </c>
      <c r="DE223" s="80">
        <f t="shared" si="172"/>
        <v>75.001000000000005</v>
      </c>
      <c r="DF223" s="136">
        <f t="shared" ca="1" si="173"/>
        <v>12.978596788925939</v>
      </c>
      <c r="DG223" s="136">
        <f t="shared" ca="1" si="162"/>
        <v>13.188804926825171</v>
      </c>
      <c r="DH223" s="136">
        <f t="shared" ca="1" si="162"/>
        <v>13.969261188846099</v>
      </c>
      <c r="DI223" s="136">
        <f t="shared" ca="1" si="162"/>
        <v>15.880847903248954</v>
      </c>
      <c r="DJ223" s="136">
        <f t="shared" ca="1" si="162"/>
        <v>20.354343306470053</v>
      </c>
      <c r="DK223" s="136">
        <f t="shared" ca="1" si="162"/>
        <v>31.082179945379394</v>
      </c>
      <c r="DL223" s="136">
        <f t="shared" ca="1" si="162"/>
        <v>58.550743620017528</v>
      </c>
      <c r="DM223" s="136">
        <f t="shared" ca="1" si="162"/>
        <v>137.01348914473974</v>
      </c>
      <c r="DN223" s="136">
        <f t="shared" ca="1" si="162"/>
        <v>396.10977421003707</v>
      </c>
      <c r="DO223" s="136">
        <f t="shared" ca="1" si="162"/>
        <v>1252.8665949433289</v>
      </c>
      <c r="DP223" s="136">
        <f t="shared" ca="1" si="162"/>
        <v>2183.9044885936164</v>
      </c>
      <c r="DQ223" s="136">
        <f t="shared" ca="1" si="162"/>
        <v>1831.8714092591522</v>
      </c>
      <c r="DR223" s="136">
        <f t="shared" ca="1" si="162"/>
        <v>1620.2387386274411</v>
      </c>
      <c r="DT223" s="80">
        <f t="shared" si="174"/>
        <v>75.001000000000005</v>
      </c>
      <c r="DU223" s="136">
        <f t="shared" ca="1" si="163"/>
        <v>13.985622594615723</v>
      </c>
      <c r="DV223" s="136">
        <f t="shared" ca="1" si="163"/>
        <v>14.512396503135314</v>
      </c>
      <c r="DW223" s="136">
        <f t="shared" ca="1" si="163"/>
        <v>16.300864867331974</v>
      </c>
      <c r="DX223" s="136">
        <f t="shared" ca="1" si="163"/>
        <v>20.111511807490039</v>
      </c>
      <c r="DY223" s="136">
        <f t="shared" ca="1" si="163"/>
        <v>27.809145656343016</v>
      </c>
      <c r="DZ223" s="136">
        <f t="shared" ca="1" si="163"/>
        <v>43.9978836061603</v>
      </c>
      <c r="EA223" s="136">
        <f t="shared" ca="1" si="163"/>
        <v>81.206286646691566</v>
      </c>
      <c r="EB223" s="136">
        <f t="shared" ca="1" si="163"/>
        <v>178.7724992728557</v>
      </c>
      <c r="EC223" s="136">
        <f t="shared" ca="1" si="163"/>
        <v>479.87652849109747</v>
      </c>
      <c r="ED223" s="136">
        <f t="shared" ca="1" si="163"/>
        <v>1419.4522916221285</v>
      </c>
      <c r="EE223" s="136">
        <f t="shared" ca="1" si="163"/>
        <v>2353.0932727370523</v>
      </c>
      <c r="EF223" s="136">
        <f t="shared" ca="1" si="163"/>
        <v>1914.6802496026644</v>
      </c>
      <c r="EG223" s="136">
        <f t="shared" ca="1" si="163"/>
        <v>1676.4276097481527</v>
      </c>
      <c r="EI223" s="80">
        <f t="shared" si="175"/>
        <v>75.001000000000005</v>
      </c>
      <c r="EJ223" s="136">
        <f t="shared" ca="1" si="164"/>
        <v>-13.985622594615723</v>
      </c>
      <c r="EK223" s="136">
        <f t="shared" ca="1" si="164"/>
        <v>-14.512396503135314</v>
      </c>
      <c r="EL223" s="136">
        <f t="shared" ca="1" si="164"/>
        <v>-16.300864867331974</v>
      </c>
      <c r="EM223" s="136">
        <f t="shared" ca="1" si="164"/>
        <v>-20.111511807490039</v>
      </c>
      <c r="EN223" s="136">
        <f t="shared" ca="1" si="164"/>
        <v>-27.809145656343016</v>
      </c>
      <c r="EO223" s="136">
        <f t="shared" ca="1" si="164"/>
        <v>-43.9978836061603</v>
      </c>
      <c r="EP223" s="136">
        <f t="shared" ca="1" si="164"/>
        <v>-81.206286646691566</v>
      </c>
      <c r="EQ223" s="136">
        <f t="shared" ca="1" si="164"/>
        <v>-178.7724992728557</v>
      </c>
      <c r="ER223" s="136">
        <f t="shared" ca="1" si="164"/>
        <v>-479.87652849109747</v>
      </c>
      <c r="ES223" s="136">
        <f t="shared" ca="1" si="164"/>
        <v>-1419.4522916221285</v>
      </c>
      <c r="ET223" s="136">
        <f t="shared" ca="1" si="164"/>
        <v>-2353.0932727370523</v>
      </c>
      <c r="EU223" s="136">
        <f t="shared" ca="1" si="164"/>
        <v>-1914.6802496026644</v>
      </c>
      <c r="EV223" s="136">
        <f t="shared" ca="1" si="164"/>
        <v>-1676.4276097481527</v>
      </c>
    </row>
    <row r="224" spans="1:185">
      <c r="A224" t="s">
        <v>13</v>
      </c>
      <c r="B224" s="21"/>
      <c r="C224" s="21"/>
      <c r="D224" s="21"/>
      <c r="E224" s="23"/>
      <c r="F224" s="21"/>
      <c r="G224" s="21"/>
      <c r="H224" s="1"/>
      <c r="K224" s="21"/>
      <c r="L224" s="21"/>
      <c r="M224" s="21"/>
      <c r="N224" s="23"/>
      <c r="O224" s="21"/>
      <c r="P224" s="21"/>
      <c r="S224" s="26">
        <f t="shared" si="165"/>
        <v>82.501000000000005</v>
      </c>
      <c r="T224" s="399">
        <f t="shared" ca="1" si="156"/>
        <v>13.985334610182173</v>
      </c>
      <c r="U224" s="399">
        <f t="shared" ca="1" si="156"/>
        <v>14.484386043764324</v>
      </c>
      <c r="V224" s="399">
        <f t="shared" ca="1" si="156"/>
        <v>16.16580437491039</v>
      </c>
      <c r="W224" s="399">
        <f t="shared" ca="1" si="156"/>
        <v>19.69226217253248</v>
      </c>
      <c r="X224" s="399">
        <f t="shared" ca="1" si="156"/>
        <v>26.637375375598804</v>
      </c>
      <c r="Y224" s="399">
        <f t="shared" ca="1" si="156"/>
        <v>40.69280562110994</v>
      </c>
      <c r="Z224" s="399">
        <f t="shared" ca="1" si="156"/>
        <v>71.157696906652916</v>
      </c>
      <c r="AA224" s="399">
        <f t="shared" ca="1" si="156"/>
        <v>144.01237025464832</v>
      </c>
      <c r="AB224" s="399">
        <f t="shared" ca="1" si="156"/>
        <v>339.34890592482475</v>
      </c>
      <c r="AC224" s="399">
        <f t="shared" ca="1" si="156"/>
        <v>887.29751939057178</v>
      </c>
      <c r="AD224" s="399">
        <f t="shared" ca="1" si="156"/>
        <v>1914.6802496026639</v>
      </c>
      <c r="AE224" s="399">
        <f t="shared" ca="1" si="156"/>
        <v>2344.9681630443556</v>
      </c>
      <c r="AF224" s="399">
        <f t="shared" ca="1" si="156"/>
        <v>2287.3360675223921</v>
      </c>
      <c r="AH224" s="80">
        <f t="shared" si="166"/>
        <v>82.501000000000005</v>
      </c>
      <c r="AI224" s="136">
        <f t="shared" ca="1" si="157"/>
        <v>-13.985334610182173</v>
      </c>
      <c r="AJ224" s="136">
        <f t="shared" ca="1" si="157"/>
        <v>-14.484386043764324</v>
      </c>
      <c r="AK224" s="136">
        <f t="shared" ca="1" si="157"/>
        <v>-16.16580437491039</v>
      </c>
      <c r="AL224" s="136">
        <f t="shared" ca="1" si="157"/>
        <v>-19.69226217253248</v>
      </c>
      <c r="AM224" s="136">
        <f t="shared" ca="1" si="157"/>
        <v>-26.637375375598804</v>
      </c>
      <c r="AN224" s="136">
        <f t="shared" ca="1" si="157"/>
        <v>-40.69280562110994</v>
      </c>
      <c r="AO224" s="136">
        <f t="shared" ca="1" si="157"/>
        <v>-71.157696906652916</v>
      </c>
      <c r="AP224" s="136">
        <f t="shared" ca="1" si="157"/>
        <v>-144.01237025464832</v>
      </c>
      <c r="AQ224" s="136">
        <f t="shared" ca="1" si="157"/>
        <v>-339.34890592482475</v>
      </c>
      <c r="AR224" s="136">
        <f t="shared" ca="1" si="157"/>
        <v>-887.29751939057178</v>
      </c>
      <c r="AS224" s="136">
        <f t="shared" ca="1" si="157"/>
        <v>-1914.6802496026639</v>
      </c>
      <c r="AT224" s="136">
        <f t="shared" ca="1" si="157"/>
        <v>-2344.9681630443556</v>
      </c>
      <c r="AU224" s="136">
        <f t="shared" ca="1" si="157"/>
        <v>-2287.3360675223921</v>
      </c>
      <c r="AW224" s="80">
        <f t="shared" si="167"/>
        <v>82.501000000000005</v>
      </c>
      <c r="AX224" s="136">
        <f t="shared" ca="1" si="158"/>
        <v>13.740047049213969</v>
      </c>
      <c r="AY224" s="136">
        <f t="shared" ca="1" si="158"/>
        <v>13.979538253588144</v>
      </c>
      <c r="AZ224" s="136">
        <f t="shared" ca="1" si="158"/>
        <v>14.843098494930224</v>
      </c>
      <c r="BA224" s="136">
        <f t="shared" ca="1" si="158"/>
        <v>16.862970453411979</v>
      </c>
      <c r="BB224" s="136">
        <f t="shared" ca="1" si="158"/>
        <v>21.345103242027502</v>
      </c>
      <c r="BC224" s="136">
        <f t="shared" ca="1" si="158"/>
        <v>31.469529561252486</v>
      </c>
      <c r="BD224" s="136">
        <f t="shared" ca="1" si="158"/>
        <v>55.543433076272272</v>
      </c>
      <c r="BE224" s="136">
        <f t="shared" ca="1" si="158"/>
        <v>117.5705874182553</v>
      </c>
      <c r="BF224" s="136">
        <f t="shared" ca="1" si="158"/>
        <v>293.97421829880818</v>
      </c>
      <c r="BG224" s="136">
        <f t="shared" ca="1" si="158"/>
        <v>812.99340462905468</v>
      </c>
      <c r="BH224" s="136">
        <f t="shared" ca="1" si="158"/>
        <v>1831.8714092591517</v>
      </c>
      <c r="BI224" s="136">
        <f t="shared" ca="1" si="158"/>
        <v>2304.0820841142004</v>
      </c>
      <c r="BJ224" s="136">
        <f t="shared" ca="1" si="158"/>
        <v>2267.6184365188888</v>
      </c>
      <c r="BK224" s="62"/>
      <c r="BL224" s="80">
        <f t="shared" si="168"/>
        <v>82.501000000000005</v>
      </c>
      <c r="BM224" s="136">
        <f t="shared" ca="1" si="159"/>
        <v>-14.230622171150378</v>
      </c>
      <c r="BN224" s="136">
        <f t="shared" ca="1" si="159"/>
        <v>-14.989233833940505</v>
      </c>
      <c r="BO224" s="136">
        <f t="shared" ca="1" si="159"/>
        <v>-17.488510254890556</v>
      </c>
      <c r="BP224" s="136">
        <f t="shared" ca="1" si="159"/>
        <v>-22.521553891652982</v>
      </c>
      <c r="BQ224" s="136">
        <f t="shared" ca="1" si="159"/>
        <v>-31.929647509170106</v>
      </c>
      <c r="BR224" s="136">
        <f t="shared" ca="1" si="159"/>
        <v>-49.916081680967395</v>
      </c>
      <c r="BS224" s="136">
        <f t="shared" ca="1" si="159"/>
        <v>-86.771960737033552</v>
      </c>
      <c r="BT224" s="136">
        <f t="shared" ca="1" si="159"/>
        <v>-170.45415309104138</v>
      </c>
      <c r="BU224" s="136">
        <f t="shared" ca="1" si="159"/>
        <v>-384.72359355084137</v>
      </c>
      <c r="BV224" s="136">
        <f t="shared" ca="1" si="159"/>
        <v>-961.60163415208888</v>
      </c>
      <c r="BW224" s="136">
        <f t="shared" ca="1" si="159"/>
        <v>-1997.4890899461764</v>
      </c>
      <c r="BX224" s="136">
        <f t="shared" ca="1" si="159"/>
        <v>-2385.8542419745108</v>
      </c>
      <c r="BY224" s="136">
        <f t="shared" ca="1" si="159"/>
        <v>-2307.053698525895</v>
      </c>
      <c r="BZ224" s="62"/>
      <c r="CA224" s="80">
        <f t="shared" si="169"/>
        <v>82.501000000000005</v>
      </c>
      <c r="CB224" s="136">
        <f t="shared" ca="1" si="160"/>
        <v>13.985334610182173</v>
      </c>
      <c r="CC224" s="136">
        <f t="shared" ca="1" si="160"/>
        <v>14.484386043764324</v>
      </c>
      <c r="CD224" s="136">
        <f t="shared" ca="1" si="160"/>
        <v>16.16580437491039</v>
      </c>
      <c r="CE224" s="136">
        <f t="shared" ca="1" si="160"/>
        <v>19.69226217253248</v>
      </c>
      <c r="CF224" s="136">
        <f t="shared" ca="1" si="160"/>
        <v>26.637375375598804</v>
      </c>
      <c r="CG224" s="136">
        <f t="shared" ca="1" si="160"/>
        <v>40.69280562110994</v>
      </c>
      <c r="CH224" s="136">
        <f t="shared" ca="1" si="160"/>
        <v>71.157696906652916</v>
      </c>
      <c r="CI224" s="136">
        <f t="shared" ca="1" si="160"/>
        <v>144.01237025464832</v>
      </c>
      <c r="CJ224" s="136">
        <f t="shared" ca="1" si="160"/>
        <v>339.34890592482475</v>
      </c>
      <c r="CK224" s="136">
        <f t="shared" ca="1" si="160"/>
        <v>887.29751939057178</v>
      </c>
      <c r="CL224" s="136">
        <f t="shared" ca="1" si="160"/>
        <v>1914.6802496026639</v>
      </c>
      <c r="CM224" s="136">
        <f t="shared" ca="1" si="160"/>
        <v>2344.9681630443556</v>
      </c>
      <c r="CN224" s="136">
        <f t="shared" ca="1" si="160"/>
        <v>2287.3360675223921</v>
      </c>
      <c r="CP224" s="80">
        <f t="shared" si="170"/>
        <v>82.501000000000005</v>
      </c>
      <c r="CQ224" s="136">
        <f t="shared" ca="1" si="171"/>
        <v>-13.985334610182173</v>
      </c>
      <c r="CR224" s="136">
        <f t="shared" ca="1" si="161"/>
        <v>-14.484386043764324</v>
      </c>
      <c r="CS224" s="136">
        <f t="shared" ca="1" si="161"/>
        <v>-16.16580437491039</v>
      </c>
      <c r="CT224" s="136">
        <f t="shared" ca="1" si="161"/>
        <v>-19.69226217253248</v>
      </c>
      <c r="CU224" s="136">
        <f t="shared" ca="1" si="161"/>
        <v>-26.637375375598804</v>
      </c>
      <c r="CV224" s="136">
        <f t="shared" ca="1" si="161"/>
        <v>-40.69280562110994</v>
      </c>
      <c r="CW224" s="136">
        <f t="shared" ca="1" si="161"/>
        <v>-71.157696906652916</v>
      </c>
      <c r="CX224" s="136">
        <f t="shared" ca="1" si="161"/>
        <v>-144.01237025464832</v>
      </c>
      <c r="CY224" s="136">
        <f t="shared" ca="1" si="161"/>
        <v>-339.34890592482475</v>
      </c>
      <c r="CZ224" s="136">
        <f t="shared" ca="1" si="161"/>
        <v>-887.29751939057178</v>
      </c>
      <c r="DA224" s="136">
        <f t="shared" ca="1" si="161"/>
        <v>-1914.6802496026639</v>
      </c>
      <c r="DB224" s="136">
        <f t="shared" ca="1" si="161"/>
        <v>-2344.9681630443556</v>
      </c>
      <c r="DC224" s="136">
        <f t="shared" ca="1" si="161"/>
        <v>-2287.3360675223921</v>
      </c>
      <c r="DE224" s="80">
        <f t="shared" si="172"/>
        <v>82.501000000000005</v>
      </c>
      <c r="DF224" s="136">
        <f t="shared" ca="1" si="173"/>
        <v>13.740047049213969</v>
      </c>
      <c r="DG224" s="136">
        <f t="shared" ca="1" si="162"/>
        <v>13.979538253588144</v>
      </c>
      <c r="DH224" s="136">
        <f t="shared" ca="1" si="162"/>
        <v>14.843098494930224</v>
      </c>
      <c r="DI224" s="136">
        <f t="shared" ca="1" si="162"/>
        <v>16.862970453411979</v>
      </c>
      <c r="DJ224" s="136">
        <f t="shared" ca="1" si="162"/>
        <v>21.345103242027502</v>
      </c>
      <c r="DK224" s="136">
        <f t="shared" ca="1" si="162"/>
        <v>31.469529561252486</v>
      </c>
      <c r="DL224" s="136">
        <f t="shared" ca="1" si="162"/>
        <v>55.543433076272272</v>
      </c>
      <c r="DM224" s="136">
        <f t="shared" ca="1" si="162"/>
        <v>117.5705874182553</v>
      </c>
      <c r="DN224" s="136">
        <f t="shared" ca="1" si="162"/>
        <v>293.97421829880818</v>
      </c>
      <c r="DO224" s="136">
        <f t="shared" ca="1" si="162"/>
        <v>812.99340462905468</v>
      </c>
      <c r="DP224" s="136">
        <f t="shared" ca="1" si="162"/>
        <v>1831.8714092591517</v>
      </c>
      <c r="DQ224" s="136">
        <f t="shared" ca="1" si="162"/>
        <v>2304.0820841142004</v>
      </c>
      <c r="DR224" s="136">
        <f t="shared" ca="1" si="162"/>
        <v>2267.6184365188888</v>
      </c>
      <c r="DT224" s="80">
        <f t="shared" si="174"/>
        <v>82.501000000000005</v>
      </c>
      <c r="DU224" s="136">
        <f t="shared" ca="1" si="163"/>
        <v>13.985334610182173</v>
      </c>
      <c r="DV224" s="136">
        <f t="shared" ca="1" si="163"/>
        <v>14.484386043764324</v>
      </c>
      <c r="DW224" s="136">
        <f t="shared" ca="1" si="163"/>
        <v>16.16580437491039</v>
      </c>
      <c r="DX224" s="136">
        <f t="shared" ca="1" si="163"/>
        <v>19.69226217253248</v>
      </c>
      <c r="DY224" s="136">
        <f t="shared" ca="1" si="163"/>
        <v>26.637375375598804</v>
      </c>
      <c r="DZ224" s="136">
        <f t="shared" ca="1" si="163"/>
        <v>40.69280562110994</v>
      </c>
      <c r="EA224" s="136">
        <f t="shared" ca="1" si="163"/>
        <v>71.157696906652916</v>
      </c>
      <c r="EB224" s="136">
        <f t="shared" ca="1" si="163"/>
        <v>144.01237025464832</v>
      </c>
      <c r="EC224" s="136">
        <f t="shared" ca="1" si="163"/>
        <v>339.34890592482475</v>
      </c>
      <c r="ED224" s="136">
        <f t="shared" ca="1" si="163"/>
        <v>887.29751939057178</v>
      </c>
      <c r="EE224" s="136">
        <f t="shared" ca="1" si="163"/>
        <v>1914.6802496026639</v>
      </c>
      <c r="EF224" s="136">
        <f t="shared" ca="1" si="163"/>
        <v>2344.9681630443556</v>
      </c>
      <c r="EG224" s="136">
        <f t="shared" ca="1" si="163"/>
        <v>2287.3360675223921</v>
      </c>
      <c r="EI224" s="80">
        <f t="shared" si="175"/>
        <v>82.501000000000005</v>
      </c>
      <c r="EJ224" s="136">
        <f t="shared" ca="1" si="164"/>
        <v>-13.985334610182173</v>
      </c>
      <c r="EK224" s="136">
        <f t="shared" ca="1" si="164"/>
        <v>-14.484386043764324</v>
      </c>
      <c r="EL224" s="136">
        <f t="shared" ca="1" si="164"/>
        <v>-16.16580437491039</v>
      </c>
      <c r="EM224" s="136">
        <f t="shared" ca="1" si="164"/>
        <v>-19.69226217253248</v>
      </c>
      <c r="EN224" s="136">
        <f t="shared" ca="1" si="164"/>
        <v>-26.637375375598804</v>
      </c>
      <c r="EO224" s="136">
        <f t="shared" ca="1" si="164"/>
        <v>-40.69280562110994</v>
      </c>
      <c r="EP224" s="136">
        <f t="shared" ca="1" si="164"/>
        <v>-71.157696906652916</v>
      </c>
      <c r="EQ224" s="136">
        <f t="shared" ca="1" si="164"/>
        <v>-144.01237025464832</v>
      </c>
      <c r="ER224" s="136">
        <f t="shared" ca="1" si="164"/>
        <v>-339.34890592482475</v>
      </c>
      <c r="ES224" s="136">
        <f t="shared" ca="1" si="164"/>
        <v>-887.29751939057178</v>
      </c>
      <c r="ET224" s="136">
        <f t="shared" ca="1" si="164"/>
        <v>-1914.6802496026639</v>
      </c>
      <c r="EU224" s="136">
        <f t="shared" ca="1" si="164"/>
        <v>-2344.9681630443556</v>
      </c>
      <c r="EV224" s="136">
        <f t="shared" ca="1" si="164"/>
        <v>-2287.3360675223921</v>
      </c>
    </row>
    <row r="225" spans="1:152">
      <c r="B225" s="21">
        <v>1</v>
      </c>
      <c r="C225" s="21">
        <v>0.5</v>
      </c>
      <c r="D225" s="21">
        <v>1</v>
      </c>
      <c r="E225" s="23">
        <v>0.248</v>
      </c>
      <c r="F225" s="21">
        <v>37.5</v>
      </c>
      <c r="G225" s="21">
        <v>37.5</v>
      </c>
      <c r="H225" s="1"/>
      <c r="J225" t="s">
        <v>108</v>
      </c>
      <c r="K225" s="21">
        <v>1</v>
      </c>
      <c r="L225" s="21">
        <v>0.5</v>
      </c>
      <c r="M225" s="21">
        <v>1</v>
      </c>
      <c r="N225" s="23">
        <v>0.57999999999999996</v>
      </c>
      <c r="O225" s="21">
        <v>30</v>
      </c>
      <c r="P225" s="21">
        <v>37.5</v>
      </c>
      <c r="S225" s="26">
        <f t="shared" si="165"/>
        <v>90.001000000000005</v>
      </c>
      <c r="T225" s="399">
        <f t="shared" ca="1" si="156"/>
        <v>13.985236978925499</v>
      </c>
      <c r="U225" s="399">
        <f t="shared" ca="1" si="156"/>
        <v>14.475487537281433</v>
      </c>
      <c r="V225" s="399">
        <f t="shared" ca="1" si="156"/>
        <v>16.123240195978894</v>
      </c>
      <c r="W225" s="399">
        <f t="shared" ca="1" si="156"/>
        <v>19.561859118739097</v>
      </c>
      <c r="X225" s="399">
        <f t="shared" ca="1" si="156"/>
        <v>26.280126190081138</v>
      </c>
      <c r="Y225" s="399">
        <f t="shared" ca="1" si="156"/>
        <v>39.714888604984132</v>
      </c>
      <c r="Z225" s="399">
        <f t="shared" ca="1" si="156"/>
        <v>68.317731901845221</v>
      </c>
      <c r="AA225" s="399">
        <f t="shared" ca="1" si="156"/>
        <v>134.87153851519244</v>
      </c>
      <c r="AB225" s="399">
        <f t="shared" ca="1" si="156"/>
        <v>306.10318932974388</v>
      </c>
      <c r="AC225" s="399">
        <f t="shared" ca="1" si="156"/>
        <v>765.21028099483135</v>
      </c>
      <c r="AD225" s="399">
        <f t="shared" ca="1" si="156"/>
        <v>1676.4276097481527</v>
      </c>
      <c r="AE225" s="399">
        <f t="shared" ca="1" si="156"/>
        <v>2287.3360675223921</v>
      </c>
      <c r="AF225" s="399">
        <f t="shared" ca="1" si="156"/>
        <v>2342.2263107244539</v>
      </c>
      <c r="AH225" s="80">
        <f t="shared" si="166"/>
        <v>90.001000000000005</v>
      </c>
      <c r="AI225" s="136">
        <f t="shared" ca="1" si="157"/>
        <v>-13.985236978925499</v>
      </c>
      <c r="AJ225" s="136">
        <f t="shared" ca="1" si="157"/>
        <v>-14.475487537281433</v>
      </c>
      <c r="AK225" s="136">
        <f t="shared" ca="1" si="157"/>
        <v>-16.123240195978894</v>
      </c>
      <c r="AL225" s="136">
        <f t="shared" ca="1" si="157"/>
        <v>-19.561859118739097</v>
      </c>
      <c r="AM225" s="136">
        <f t="shared" ca="1" si="157"/>
        <v>-26.280126190081138</v>
      </c>
      <c r="AN225" s="136">
        <f t="shared" ca="1" si="157"/>
        <v>-39.714888604984132</v>
      </c>
      <c r="AO225" s="136">
        <f t="shared" ca="1" si="157"/>
        <v>-68.317731901845221</v>
      </c>
      <c r="AP225" s="136">
        <f t="shared" ca="1" si="157"/>
        <v>-134.87153851519244</v>
      </c>
      <c r="AQ225" s="136">
        <f t="shared" ca="1" si="157"/>
        <v>-306.10318932974388</v>
      </c>
      <c r="AR225" s="136">
        <f t="shared" ca="1" si="157"/>
        <v>-765.21028099483135</v>
      </c>
      <c r="AS225" s="136">
        <f t="shared" ca="1" si="157"/>
        <v>-1676.4276097481527</v>
      </c>
      <c r="AT225" s="136">
        <f t="shared" ca="1" si="157"/>
        <v>-2287.3360675223921</v>
      </c>
      <c r="AU225" s="136">
        <f t="shared" ca="1" si="157"/>
        <v>-2342.2263107244539</v>
      </c>
      <c r="AW225" s="80">
        <f t="shared" si="167"/>
        <v>90.001000000000005</v>
      </c>
      <c r="AX225" s="136">
        <f t="shared" ca="1" si="158"/>
        <v>13.98236228169611</v>
      </c>
      <c r="AY225" s="136">
        <f t="shared" ca="1" si="158"/>
        <v>14.230248624352972</v>
      </c>
      <c r="AZ225" s="136">
        <f t="shared" ca="1" si="158"/>
        <v>15.117085411813157</v>
      </c>
      <c r="BA225" s="136">
        <f t="shared" ca="1" si="158"/>
        <v>17.164841613137884</v>
      </c>
      <c r="BB225" s="136">
        <f t="shared" ca="1" si="158"/>
        <v>21.638882320995695</v>
      </c>
      <c r="BC225" s="136">
        <f t="shared" ca="1" si="158"/>
        <v>31.56517752487547</v>
      </c>
      <c r="BD225" s="136">
        <f t="shared" ca="1" si="158"/>
        <v>54.646731447223928</v>
      </c>
      <c r="BE225" s="136">
        <f t="shared" ca="1" si="158"/>
        <v>112.32453205524506</v>
      </c>
      <c r="BF225" s="136">
        <f t="shared" ca="1" si="158"/>
        <v>269.3386648211814</v>
      </c>
      <c r="BG225" s="136">
        <f t="shared" ca="1" si="158"/>
        <v>709.79431467430788</v>
      </c>
      <c r="BH225" s="136">
        <f t="shared" ca="1" si="158"/>
        <v>1620.2387386274411</v>
      </c>
      <c r="BI225" s="136">
        <f t="shared" ca="1" si="158"/>
        <v>2267.6184365188888</v>
      </c>
      <c r="BJ225" s="136">
        <f t="shared" ca="1" si="158"/>
        <v>2341.9855441172035</v>
      </c>
      <c r="BK225" s="62"/>
      <c r="BL225" s="80">
        <f t="shared" si="168"/>
        <v>90.001000000000005</v>
      </c>
      <c r="BM225" s="136">
        <f t="shared" ca="1" si="159"/>
        <v>-13.988111676154888</v>
      </c>
      <c r="BN225" s="136">
        <f t="shared" ca="1" si="159"/>
        <v>-14.720726450209893</v>
      </c>
      <c r="BO225" s="136">
        <f t="shared" ca="1" si="159"/>
        <v>-17.129394980144628</v>
      </c>
      <c r="BP225" s="136">
        <f t="shared" ca="1" si="159"/>
        <v>-21.958876624340306</v>
      </c>
      <c r="BQ225" s="136">
        <f t="shared" ca="1" si="159"/>
        <v>-30.921370059166584</v>
      </c>
      <c r="BR225" s="136">
        <f t="shared" ca="1" si="159"/>
        <v>-47.864599685092792</v>
      </c>
      <c r="BS225" s="136">
        <f t="shared" ca="1" si="159"/>
        <v>-81.9887323564665</v>
      </c>
      <c r="BT225" s="136">
        <f t="shared" ca="1" si="159"/>
        <v>-157.41854497513981</v>
      </c>
      <c r="BU225" s="136">
        <f t="shared" ca="1" si="159"/>
        <v>-342.86771383830637</v>
      </c>
      <c r="BV225" s="136">
        <f t="shared" ca="1" si="159"/>
        <v>-820.62624731535482</v>
      </c>
      <c r="BW225" s="136">
        <f t="shared" ca="1" si="159"/>
        <v>-1732.6164808688645</v>
      </c>
      <c r="BX225" s="136">
        <f t="shared" ca="1" si="159"/>
        <v>-2307.053698525895</v>
      </c>
      <c r="BY225" s="136">
        <f t="shared" ca="1" si="159"/>
        <v>-2342.4670773317043</v>
      </c>
      <c r="BZ225" s="62"/>
      <c r="CA225" s="80">
        <f t="shared" si="169"/>
        <v>90.001000000000005</v>
      </c>
      <c r="CB225" s="136">
        <f t="shared" ca="1" si="160"/>
        <v>13.985236978925499</v>
      </c>
      <c r="CC225" s="136">
        <f t="shared" ca="1" si="160"/>
        <v>14.475487537281433</v>
      </c>
      <c r="CD225" s="136">
        <f t="shared" ca="1" si="160"/>
        <v>16.123240195978894</v>
      </c>
      <c r="CE225" s="136">
        <f t="shared" ca="1" si="160"/>
        <v>19.561859118739097</v>
      </c>
      <c r="CF225" s="136">
        <f t="shared" ca="1" si="160"/>
        <v>26.280126190081138</v>
      </c>
      <c r="CG225" s="136">
        <f t="shared" ca="1" si="160"/>
        <v>39.714888604984132</v>
      </c>
      <c r="CH225" s="136">
        <f t="shared" ca="1" si="160"/>
        <v>68.317731901845221</v>
      </c>
      <c r="CI225" s="136">
        <f t="shared" ca="1" si="160"/>
        <v>134.87153851519244</v>
      </c>
      <c r="CJ225" s="136">
        <f t="shared" ca="1" si="160"/>
        <v>306.10318932974388</v>
      </c>
      <c r="CK225" s="136">
        <f t="shared" ca="1" si="160"/>
        <v>765.21028099483135</v>
      </c>
      <c r="CL225" s="136">
        <f t="shared" ca="1" si="160"/>
        <v>1676.4276097481527</v>
      </c>
      <c r="CM225" s="136">
        <f t="shared" ca="1" si="160"/>
        <v>2287.3360675223921</v>
      </c>
      <c r="CN225" s="136">
        <f t="shared" ca="1" si="160"/>
        <v>2342.2263107244539</v>
      </c>
      <c r="CP225" s="80">
        <f t="shared" si="170"/>
        <v>90.001000000000005</v>
      </c>
      <c r="CQ225" s="136">
        <f t="shared" ca="1" si="171"/>
        <v>-13.985236978925499</v>
      </c>
      <c r="CR225" s="136">
        <f t="shared" ca="1" si="161"/>
        <v>-14.475487537281433</v>
      </c>
      <c r="CS225" s="136">
        <f t="shared" ca="1" si="161"/>
        <v>-16.123240195978894</v>
      </c>
      <c r="CT225" s="136">
        <f t="shared" ca="1" si="161"/>
        <v>-19.561859118739097</v>
      </c>
      <c r="CU225" s="136">
        <f t="shared" ca="1" si="161"/>
        <v>-26.280126190081138</v>
      </c>
      <c r="CV225" s="136">
        <f t="shared" ca="1" si="161"/>
        <v>-39.714888604984132</v>
      </c>
      <c r="CW225" s="136">
        <f t="shared" ca="1" si="161"/>
        <v>-68.317731901845221</v>
      </c>
      <c r="CX225" s="136">
        <f t="shared" ca="1" si="161"/>
        <v>-134.87153851519244</v>
      </c>
      <c r="CY225" s="136">
        <f t="shared" ca="1" si="161"/>
        <v>-306.10318932974388</v>
      </c>
      <c r="CZ225" s="136">
        <f t="shared" ca="1" si="161"/>
        <v>-765.21028099483135</v>
      </c>
      <c r="DA225" s="136">
        <f t="shared" ca="1" si="161"/>
        <v>-1676.4276097481527</v>
      </c>
      <c r="DB225" s="136">
        <f t="shared" ca="1" si="161"/>
        <v>-2287.3360675223921</v>
      </c>
      <c r="DC225" s="136">
        <f t="shared" ca="1" si="161"/>
        <v>-2342.2263107244539</v>
      </c>
      <c r="DE225" s="80">
        <f t="shared" si="172"/>
        <v>90.001000000000005</v>
      </c>
      <c r="DF225" s="136">
        <f t="shared" ca="1" si="173"/>
        <v>13.98236228169611</v>
      </c>
      <c r="DG225" s="136">
        <f t="shared" ca="1" si="162"/>
        <v>14.230248624352972</v>
      </c>
      <c r="DH225" s="136">
        <f t="shared" ca="1" si="162"/>
        <v>15.117085411813157</v>
      </c>
      <c r="DI225" s="136">
        <f t="shared" ca="1" si="162"/>
        <v>17.164841613137884</v>
      </c>
      <c r="DJ225" s="136">
        <f t="shared" ca="1" si="162"/>
        <v>21.638882320995695</v>
      </c>
      <c r="DK225" s="136">
        <f t="shared" ca="1" si="162"/>
        <v>31.56517752487547</v>
      </c>
      <c r="DL225" s="136">
        <f t="shared" ca="1" si="162"/>
        <v>54.646731447223928</v>
      </c>
      <c r="DM225" s="136">
        <f t="shared" ca="1" si="162"/>
        <v>112.32453205524506</v>
      </c>
      <c r="DN225" s="136">
        <f t="shared" ca="1" si="162"/>
        <v>269.3386648211814</v>
      </c>
      <c r="DO225" s="136">
        <f t="shared" ca="1" si="162"/>
        <v>709.79431467430788</v>
      </c>
      <c r="DP225" s="136">
        <f t="shared" ca="1" si="162"/>
        <v>1620.2387386274411</v>
      </c>
      <c r="DQ225" s="136">
        <f t="shared" ca="1" si="162"/>
        <v>2267.6184365188888</v>
      </c>
      <c r="DR225" s="136">
        <f t="shared" ca="1" si="162"/>
        <v>2341.9855441172035</v>
      </c>
      <c r="DT225" s="80">
        <f t="shared" si="174"/>
        <v>90.001000000000005</v>
      </c>
      <c r="DU225" s="136">
        <f t="shared" ca="1" si="163"/>
        <v>13.985236978925499</v>
      </c>
      <c r="DV225" s="136">
        <f t="shared" ca="1" si="163"/>
        <v>14.475487537281433</v>
      </c>
      <c r="DW225" s="136">
        <f t="shared" ca="1" si="163"/>
        <v>16.123240195978894</v>
      </c>
      <c r="DX225" s="136">
        <f t="shared" ca="1" si="163"/>
        <v>19.561859118739097</v>
      </c>
      <c r="DY225" s="136">
        <f t="shared" ca="1" si="163"/>
        <v>26.280126190081138</v>
      </c>
      <c r="DZ225" s="136">
        <f t="shared" ca="1" si="163"/>
        <v>39.714888604984132</v>
      </c>
      <c r="EA225" s="136">
        <f t="shared" ca="1" si="163"/>
        <v>68.317731901845221</v>
      </c>
      <c r="EB225" s="136">
        <f t="shared" ca="1" si="163"/>
        <v>134.87153851519244</v>
      </c>
      <c r="EC225" s="136">
        <f t="shared" ca="1" si="163"/>
        <v>306.10318932974388</v>
      </c>
      <c r="ED225" s="136">
        <f t="shared" ca="1" si="163"/>
        <v>765.21028099483135</v>
      </c>
      <c r="EE225" s="136">
        <f t="shared" ca="1" si="163"/>
        <v>1676.4276097481527</v>
      </c>
      <c r="EF225" s="136">
        <f t="shared" ca="1" si="163"/>
        <v>2287.3360675223921</v>
      </c>
      <c r="EG225" s="136">
        <f t="shared" ca="1" si="163"/>
        <v>2342.2263107244539</v>
      </c>
      <c r="EI225" s="80">
        <f t="shared" si="175"/>
        <v>90.001000000000005</v>
      </c>
      <c r="EJ225" s="136">
        <f t="shared" ca="1" si="164"/>
        <v>-13.985236978925499</v>
      </c>
      <c r="EK225" s="136">
        <f t="shared" ca="1" si="164"/>
        <v>-14.475487537281433</v>
      </c>
      <c r="EL225" s="136">
        <f t="shared" ca="1" si="164"/>
        <v>-16.123240195978894</v>
      </c>
      <c r="EM225" s="136">
        <f t="shared" ca="1" si="164"/>
        <v>-19.561859118739097</v>
      </c>
      <c r="EN225" s="136">
        <f t="shared" ca="1" si="164"/>
        <v>-26.280126190081138</v>
      </c>
      <c r="EO225" s="136">
        <f t="shared" ca="1" si="164"/>
        <v>-39.714888604984132</v>
      </c>
      <c r="EP225" s="136">
        <f t="shared" ca="1" si="164"/>
        <v>-68.317731901845221</v>
      </c>
      <c r="EQ225" s="136">
        <f t="shared" ca="1" si="164"/>
        <v>-134.87153851519244</v>
      </c>
      <c r="ER225" s="136">
        <f t="shared" ca="1" si="164"/>
        <v>-306.10318932974388</v>
      </c>
      <c r="ES225" s="136">
        <f t="shared" ca="1" si="164"/>
        <v>-765.21028099483135</v>
      </c>
      <c r="ET225" s="136">
        <f t="shared" ca="1" si="164"/>
        <v>-1676.4276097481527</v>
      </c>
      <c r="EU225" s="136">
        <f t="shared" ca="1" si="164"/>
        <v>-2287.3360675223921</v>
      </c>
      <c r="EV225" s="136">
        <f t="shared" ca="1" si="164"/>
        <v>-2342.2263107244539</v>
      </c>
    </row>
    <row r="226" spans="1:152">
      <c r="A226" t="s">
        <v>105</v>
      </c>
      <c r="B226" s="21">
        <v>1</v>
      </c>
      <c r="C226" s="21">
        <v>2</v>
      </c>
      <c r="D226" s="21">
        <v>0</v>
      </c>
      <c r="E226" s="23">
        <v>0.184</v>
      </c>
      <c r="F226" s="21">
        <v>30</v>
      </c>
      <c r="G226" s="21">
        <v>67.5</v>
      </c>
      <c r="H226" s="1"/>
      <c r="K226" s="21">
        <v>1</v>
      </c>
      <c r="L226" s="21">
        <v>2</v>
      </c>
      <c r="M226" s="21">
        <v>0</v>
      </c>
      <c r="N226" s="23">
        <v>0.41</v>
      </c>
      <c r="O226" s="21">
        <v>30</v>
      </c>
      <c r="P226" s="21">
        <v>60</v>
      </c>
      <c r="T226" s="194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H226" s="62"/>
      <c r="AI226" s="136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W226" s="62"/>
      <c r="AX226" s="136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62"/>
      <c r="BL226" s="62"/>
      <c r="BM226" s="136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62"/>
      <c r="CA226" s="62"/>
      <c r="CB226" s="136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P226" s="62"/>
      <c r="CQ226" s="136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E226" s="62"/>
      <c r="DF226" s="136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T226" s="62"/>
      <c r="DU226" s="136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I226" s="62"/>
      <c r="EJ226" s="136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</row>
    <row r="227" spans="1:152">
      <c r="B227" s="21">
        <v>2</v>
      </c>
      <c r="C227" s="21">
        <v>0</v>
      </c>
      <c r="D227" s="21">
        <v>0.2</v>
      </c>
      <c r="E227" s="23">
        <v>0.16200000000000001</v>
      </c>
      <c r="F227" s="133">
        <v>22.5</v>
      </c>
      <c r="G227" s="133">
        <v>67.5</v>
      </c>
      <c r="H227" s="1" t="s">
        <v>107</v>
      </c>
      <c r="K227" s="21">
        <v>2</v>
      </c>
      <c r="L227" s="21">
        <v>0</v>
      </c>
      <c r="M227" s="21">
        <v>0.2</v>
      </c>
      <c r="N227" s="23">
        <v>0.36</v>
      </c>
      <c r="O227" s="133">
        <v>15</v>
      </c>
      <c r="P227" s="133">
        <v>60</v>
      </c>
      <c r="S227" s="67" t="s">
        <v>119</v>
      </c>
      <c r="T227" s="393">
        <f>T212</f>
        <v>1E-3</v>
      </c>
      <c r="U227" s="393">
        <f t="shared" ref="U227:AF227" si="176">U212</f>
        <v>7.5010000000000003</v>
      </c>
      <c r="V227" s="393">
        <f t="shared" si="176"/>
        <v>15.001000000000001</v>
      </c>
      <c r="W227" s="393">
        <f t="shared" si="176"/>
        <v>22.501000000000001</v>
      </c>
      <c r="X227" s="393">
        <f t="shared" si="176"/>
        <v>30.001000000000001</v>
      </c>
      <c r="Y227" s="393">
        <f t="shared" si="176"/>
        <v>37.501000000000005</v>
      </c>
      <c r="Z227" s="393">
        <f t="shared" si="176"/>
        <v>45.001000000000005</v>
      </c>
      <c r="AA227" s="26">
        <f t="shared" si="176"/>
        <v>52.501000000000005</v>
      </c>
      <c r="AB227" s="26">
        <f t="shared" si="176"/>
        <v>60.001000000000005</v>
      </c>
      <c r="AC227" s="26">
        <f t="shared" si="176"/>
        <v>67.501000000000005</v>
      </c>
      <c r="AD227" s="26">
        <f t="shared" si="176"/>
        <v>75.001000000000005</v>
      </c>
      <c r="AE227" s="26">
        <f t="shared" si="176"/>
        <v>82.501000000000005</v>
      </c>
      <c r="AF227" s="26">
        <f t="shared" si="176"/>
        <v>90.001000000000005</v>
      </c>
      <c r="AH227" s="126" t="s">
        <v>119</v>
      </c>
      <c r="AI227" s="80">
        <f>AI212</f>
        <v>1E-3</v>
      </c>
      <c r="AJ227" s="80">
        <f t="shared" ref="AJ227:AU227" si="177">AJ212</f>
        <v>7.5010000000000003</v>
      </c>
      <c r="AK227" s="80">
        <f t="shared" si="177"/>
        <v>15.001000000000001</v>
      </c>
      <c r="AL227" s="80">
        <f t="shared" si="177"/>
        <v>22.501000000000001</v>
      </c>
      <c r="AM227" s="80">
        <f t="shared" si="177"/>
        <v>30.001000000000001</v>
      </c>
      <c r="AN227" s="80">
        <f t="shared" si="177"/>
        <v>37.501000000000005</v>
      </c>
      <c r="AO227" s="80">
        <f t="shared" si="177"/>
        <v>45.001000000000005</v>
      </c>
      <c r="AP227" s="80">
        <f t="shared" si="177"/>
        <v>52.501000000000005</v>
      </c>
      <c r="AQ227" s="80">
        <f t="shared" si="177"/>
        <v>60.001000000000005</v>
      </c>
      <c r="AR227" s="80">
        <f t="shared" si="177"/>
        <v>67.501000000000005</v>
      </c>
      <c r="AS227" s="80">
        <f t="shared" si="177"/>
        <v>75.001000000000005</v>
      </c>
      <c r="AT227" s="80">
        <f t="shared" si="177"/>
        <v>82.501000000000005</v>
      </c>
      <c r="AU227" s="80">
        <f t="shared" si="177"/>
        <v>90.001000000000005</v>
      </c>
      <c r="AW227" s="126" t="s">
        <v>119</v>
      </c>
      <c r="AX227" s="80">
        <f>AX212</f>
        <v>1E-3</v>
      </c>
      <c r="AY227" s="80">
        <f t="shared" ref="AY227:BJ227" si="178">AY212</f>
        <v>7.5010000000000003</v>
      </c>
      <c r="AZ227" s="80">
        <f t="shared" si="178"/>
        <v>15.001000000000001</v>
      </c>
      <c r="BA227" s="80">
        <f t="shared" si="178"/>
        <v>22.501000000000001</v>
      </c>
      <c r="BB227" s="80">
        <f t="shared" si="178"/>
        <v>30.001000000000001</v>
      </c>
      <c r="BC227" s="80">
        <f t="shared" si="178"/>
        <v>37.501000000000005</v>
      </c>
      <c r="BD227" s="80">
        <f t="shared" si="178"/>
        <v>45.001000000000005</v>
      </c>
      <c r="BE227" s="80">
        <f t="shared" si="178"/>
        <v>52.501000000000005</v>
      </c>
      <c r="BF227" s="80">
        <f t="shared" si="178"/>
        <v>60.001000000000005</v>
      </c>
      <c r="BG227" s="80">
        <f t="shared" si="178"/>
        <v>67.501000000000005</v>
      </c>
      <c r="BH227" s="80">
        <f t="shared" si="178"/>
        <v>75.001000000000005</v>
      </c>
      <c r="BI227" s="80">
        <f t="shared" si="178"/>
        <v>82.501000000000005</v>
      </c>
      <c r="BJ227" s="80">
        <f t="shared" si="178"/>
        <v>90.001000000000005</v>
      </c>
      <c r="BK227" s="62"/>
      <c r="BL227" s="126" t="s">
        <v>119</v>
      </c>
      <c r="BM227" s="80">
        <f>BM212</f>
        <v>1E-3</v>
      </c>
      <c r="BN227" s="80">
        <f t="shared" ref="BN227:BY227" si="179">BN212</f>
        <v>7.5010000000000003</v>
      </c>
      <c r="BO227" s="80">
        <f t="shared" si="179"/>
        <v>15.001000000000001</v>
      </c>
      <c r="BP227" s="80">
        <f t="shared" si="179"/>
        <v>22.501000000000001</v>
      </c>
      <c r="BQ227" s="80">
        <f t="shared" si="179"/>
        <v>30.001000000000001</v>
      </c>
      <c r="BR227" s="80">
        <f t="shared" si="179"/>
        <v>37.501000000000005</v>
      </c>
      <c r="BS227" s="80">
        <f t="shared" si="179"/>
        <v>45.001000000000005</v>
      </c>
      <c r="BT227" s="80">
        <f t="shared" si="179"/>
        <v>52.501000000000005</v>
      </c>
      <c r="BU227" s="80">
        <f t="shared" si="179"/>
        <v>60.001000000000005</v>
      </c>
      <c r="BV227" s="80">
        <f t="shared" si="179"/>
        <v>67.501000000000005</v>
      </c>
      <c r="BW227" s="80">
        <f t="shared" si="179"/>
        <v>75.001000000000005</v>
      </c>
      <c r="BX227" s="80">
        <f t="shared" si="179"/>
        <v>82.501000000000005</v>
      </c>
      <c r="BY227" s="80">
        <f t="shared" si="179"/>
        <v>90.001000000000005</v>
      </c>
      <c r="BZ227" s="62"/>
      <c r="CA227" s="126" t="s">
        <v>119</v>
      </c>
      <c r="CB227" s="80">
        <f>CB212</f>
        <v>1E-3</v>
      </c>
      <c r="CC227" s="80">
        <f t="shared" ref="CC227:CN227" si="180">CC212</f>
        <v>7.5010000000000003</v>
      </c>
      <c r="CD227" s="80">
        <f t="shared" si="180"/>
        <v>15.001000000000001</v>
      </c>
      <c r="CE227" s="80">
        <f t="shared" si="180"/>
        <v>22.501000000000001</v>
      </c>
      <c r="CF227" s="80">
        <f t="shared" si="180"/>
        <v>30.001000000000001</v>
      </c>
      <c r="CG227" s="80">
        <f t="shared" si="180"/>
        <v>37.501000000000005</v>
      </c>
      <c r="CH227" s="80">
        <f t="shared" si="180"/>
        <v>45.001000000000005</v>
      </c>
      <c r="CI227" s="80">
        <f t="shared" si="180"/>
        <v>52.501000000000005</v>
      </c>
      <c r="CJ227" s="80">
        <f t="shared" si="180"/>
        <v>60.001000000000005</v>
      </c>
      <c r="CK227" s="80">
        <f t="shared" si="180"/>
        <v>67.501000000000005</v>
      </c>
      <c r="CL227" s="80">
        <f t="shared" si="180"/>
        <v>75.001000000000005</v>
      </c>
      <c r="CM227" s="80">
        <f t="shared" si="180"/>
        <v>82.501000000000005</v>
      </c>
      <c r="CN227" s="80">
        <f t="shared" si="180"/>
        <v>90.001000000000005</v>
      </c>
      <c r="CP227" s="126" t="s">
        <v>119</v>
      </c>
      <c r="CQ227" s="80">
        <f>CQ212</f>
        <v>1E-3</v>
      </c>
      <c r="CR227" s="80">
        <f t="shared" ref="CR227:DC227" si="181">CR212</f>
        <v>7.5010000000000003</v>
      </c>
      <c r="CS227" s="80">
        <f t="shared" si="181"/>
        <v>15.001000000000001</v>
      </c>
      <c r="CT227" s="80">
        <f t="shared" si="181"/>
        <v>22.501000000000001</v>
      </c>
      <c r="CU227" s="80">
        <f t="shared" si="181"/>
        <v>30.001000000000001</v>
      </c>
      <c r="CV227" s="80">
        <f t="shared" si="181"/>
        <v>37.501000000000005</v>
      </c>
      <c r="CW227" s="80">
        <f t="shared" si="181"/>
        <v>45.001000000000005</v>
      </c>
      <c r="CX227" s="80">
        <f t="shared" si="181"/>
        <v>52.501000000000005</v>
      </c>
      <c r="CY227" s="80">
        <f t="shared" si="181"/>
        <v>60.001000000000005</v>
      </c>
      <c r="CZ227" s="80">
        <f t="shared" si="181"/>
        <v>67.501000000000005</v>
      </c>
      <c r="DA227" s="80">
        <f t="shared" si="181"/>
        <v>75.001000000000005</v>
      </c>
      <c r="DB227" s="80">
        <f t="shared" si="181"/>
        <v>82.501000000000005</v>
      </c>
      <c r="DC227" s="80">
        <f t="shared" si="181"/>
        <v>90.001000000000005</v>
      </c>
      <c r="DE227" s="126" t="s">
        <v>119</v>
      </c>
      <c r="DF227" s="80">
        <f>DF212</f>
        <v>1E-3</v>
      </c>
      <c r="DG227" s="80">
        <f t="shared" ref="DG227:DR227" si="182">DG212</f>
        <v>7.5010000000000003</v>
      </c>
      <c r="DH227" s="80">
        <f t="shared" si="182"/>
        <v>15.001000000000001</v>
      </c>
      <c r="DI227" s="80">
        <f t="shared" si="182"/>
        <v>22.501000000000001</v>
      </c>
      <c r="DJ227" s="80">
        <f t="shared" si="182"/>
        <v>30.001000000000001</v>
      </c>
      <c r="DK227" s="80">
        <f t="shared" si="182"/>
        <v>37.501000000000005</v>
      </c>
      <c r="DL227" s="80">
        <f t="shared" si="182"/>
        <v>45.001000000000005</v>
      </c>
      <c r="DM227" s="80">
        <f t="shared" si="182"/>
        <v>52.501000000000005</v>
      </c>
      <c r="DN227" s="80">
        <f t="shared" si="182"/>
        <v>60.001000000000005</v>
      </c>
      <c r="DO227" s="80">
        <f t="shared" si="182"/>
        <v>67.501000000000005</v>
      </c>
      <c r="DP227" s="80">
        <f t="shared" si="182"/>
        <v>75.001000000000005</v>
      </c>
      <c r="DQ227" s="80">
        <f t="shared" si="182"/>
        <v>82.501000000000005</v>
      </c>
      <c r="DR227" s="80">
        <f t="shared" si="182"/>
        <v>90.001000000000005</v>
      </c>
      <c r="DT227" s="126" t="s">
        <v>119</v>
      </c>
      <c r="DU227" s="80">
        <f>DU212</f>
        <v>1E-3</v>
      </c>
      <c r="DV227" s="80">
        <f t="shared" ref="DV227:EG227" si="183">DV212</f>
        <v>7.5010000000000003</v>
      </c>
      <c r="DW227" s="80">
        <f t="shared" si="183"/>
        <v>15.001000000000001</v>
      </c>
      <c r="DX227" s="80">
        <f t="shared" si="183"/>
        <v>22.501000000000001</v>
      </c>
      <c r="DY227" s="80">
        <f t="shared" si="183"/>
        <v>30.001000000000001</v>
      </c>
      <c r="DZ227" s="80">
        <f t="shared" si="183"/>
        <v>37.501000000000005</v>
      </c>
      <c r="EA227" s="80">
        <f t="shared" si="183"/>
        <v>45.001000000000005</v>
      </c>
      <c r="EB227" s="80">
        <f t="shared" si="183"/>
        <v>52.501000000000005</v>
      </c>
      <c r="EC227" s="80">
        <f t="shared" si="183"/>
        <v>60.001000000000005</v>
      </c>
      <c r="ED227" s="80">
        <f t="shared" si="183"/>
        <v>67.501000000000005</v>
      </c>
      <c r="EE227" s="80">
        <f t="shared" si="183"/>
        <v>75.001000000000005</v>
      </c>
      <c r="EF227" s="80">
        <f t="shared" si="183"/>
        <v>82.501000000000005</v>
      </c>
      <c r="EG227" s="80">
        <f t="shared" si="183"/>
        <v>90.001000000000005</v>
      </c>
      <c r="EI227" s="126" t="s">
        <v>119</v>
      </c>
      <c r="EJ227" s="80">
        <f>EJ212</f>
        <v>1E-3</v>
      </c>
      <c r="EK227" s="80">
        <f t="shared" ref="EK227:EV227" si="184">EK212</f>
        <v>7.5010000000000003</v>
      </c>
      <c r="EL227" s="80">
        <f t="shared" si="184"/>
        <v>15.001000000000001</v>
      </c>
      <c r="EM227" s="80">
        <f t="shared" si="184"/>
        <v>22.501000000000001</v>
      </c>
      <c r="EN227" s="80">
        <f t="shared" si="184"/>
        <v>30.001000000000001</v>
      </c>
      <c r="EO227" s="80">
        <f t="shared" si="184"/>
        <v>37.501000000000005</v>
      </c>
      <c r="EP227" s="80">
        <f t="shared" si="184"/>
        <v>45.001000000000005</v>
      </c>
      <c r="EQ227" s="80">
        <f t="shared" si="184"/>
        <v>52.501000000000005</v>
      </c>
      <c r="ER227" s="80">
        <f t="shared" si="184"/>
        <v>60.001000000000005</v>
      </c>
      <c r="ES227" s="80">
        <f t="shared" si="184"/>
        <v>67.501000000000005</v>
      </c>
      <c r="ET227" s="80">
        <f t="shared" si="184"/>
        <v>75.001000000000005</v>
      </c>
      <c r="EU227" s="80">
        <f t="shared" si="184"/>
        <v>82.501000000000005</v>
      </c>
      <c r="EV227" s="80">
        <f t="shared" si="184"/>
        <v>90.001000000000005</v>
      </c>
    </row>
    <row r="228" spans="1:152">
      <c r="S228" s="26">
        <f>S213</f>
        <v>1E-3</v>
      </c>
      <c r="T228" s="399">
        <f t="shared" ref="T228:AF240" ca="1" si="185">($H$5/T198-$G$5*T78/T183)*1000</f>
        <v>-4.1683524840882358</v>
      </c>
      <c r="U228" s="399">
        <f t="shared" ca="1" si="185"/>
        <v>-246.5300581168311</v>
      </c>
      <c r="V228" s="399">
        <f t="shared" ca="1" si="185"/>
        <v>-171.7124847689891</v>
      </c>
      <c r="W228" s="399">
        <f t="shared" ca="1" si="185"/>
        <v>-79.621097982142558</v>
      </c>
      <c r="X228" s="399">
        <f t="shared" ca="1" si="185"/>
        <v>-41.693012831632281</v>
      </c>
      <c r="Y228" s="399">
        <f t="shared" ca="1" si="185"/>
        <v>-23.706636372415126</v>
      </c>
      <c r="Z228" s="399">
        <f t="shared" ca="1" si="185"/>
        <v>-13.978302311157949</v>
      </c>
      <c r="AA228" s="399">
        <f t="shared" ca="1" si="185"/>
        <v>-8.2354446272018169</v>
      </c>
      <c r="AB228" s="399">
        <f t="shared" ca="1" si="185"/>
        <v>-4.6644463667030127</v>
      </c>
      <c r="AC228" s="399">
        <f t="shared" ca="1" si="185"/>
        <v>-2.4024377185467145</v>
      </c>
      <c r="AD228" s="399">
        <f t="shared" ca="1" si="185"/>
        <v>-1.0070258056897843</v>
      </c>
      <c r="AE228" s="399">
        <f t="shared" ca="1" si="185"/>
        <v>-0.24528756096820484</v>
      </c>
      <c r="AF228" s="399">
        <f t="shared" ca="1" si="185"/>
        <v>-2.8746972293882431E-3</v>
      </c>
      <c r="AH228" s="80">
        <f>AH213</f>
        <v>1E-3</v>
      </c>
      <c r="AI228" s="104">
        <f t="shared" ref="AI228:AU240" ca="1" si="186">($H$6/T198-$G$6*T78/T183)*1000</f>
        <v>4.1683524840882358</v>
      </c>
      <c r="AJ228" s="104">
        <f t="shared" ca="1" si="186"/>
        <v>246.5300581168311</v>
      </c>
      <c r="AK228" s="104">
        <f t="shared" ca="1" si="186"/>
        <v>171.7124847689891</v>
      </c>
      <c r="AL228" s="104">
        <f t="shared" ca="1" si="186"/>
        <v>79.621097982142558</v>
      </c>
      <c r="AM228" s="104">
        <f t="shared" ca="1" si="186"/>
        <v>41.693012831632281</v>
      </c>
      <c r="AN228" s="104">
        <f t="shared" ca="1" si="186"/>
        <v>23.706636372415126</v>
      </c>
      <c r="AO228" s="104">
        <f t="shared" ca="1" si="186"/>
        <v>13.978302311157949</v>
      </c>
      <c r="AP228" s="104">
        <f t="shared" ca="1" si="186"/>
        <v>8.2354446272018169</v>
      </c>
      <c r="AQ228" s="104">
        <f t="shared" ca="1" si="186"/>
        <v>4.6644463667030127</v>
      </c>
      <c r="AR228" s="104">
        <f t="shared" ca="1" si="186"/>
        <v>2.4024377185467145</v>
      </c>
      <c r="AS228" s="104">
        <f t="shared" ca="1" si="186"/>
        <v>1.0070258056897843</v>
      </c>
      <c r="AT228" s="104">
        <f t="shared" ca="1" si="186"/>
        <v>0.24528756096820484</v>
      </c>
      <c r="AU228" s="104">
        <f t="shared" ca="1" si="186"/>
        <v>2.8746972293882431E-3</v>
      </c>
      <c r="AW228" s="80">
        <f>AW213</f>
        <v>1E-3</v>
      </c>
      <c r="AX228" s="136">
        <f t="shared" ref="AX228:BJ240" ca="1" si="187">($H$7/T198-$G$7*T78/T183)*1000</f>
        <v>40661.163324433532</v>
      </c>
      <c r="AY228" s="136">
        <f t="shared" ca="1" si="187"/>
        <v>28434.414809341582</v>
      </c>
      <c r="AZ228" s="136">
        <f t="shared" ca="1" si="187"/>
        <v>4966.9307421574404</v>
      </c>
      <c r="BA228" s="136">
        <f t="shared" ca="1" si="187"/>
        <v>1023.425102364166</v>
      </c>
      <c r="BB228" s="136">
        <f t="shared" ca="1" si="187"/>
        <v>306.70237932474879</v>
      </c>
      <c r="BC228" s="136">
        <f t="shared" ca="1" si="187"/>
        <v>118.67639694929983</v>
      </c>
      <c r="BD228" s="136">
        <f t="shared" ca="1" si="187"/>
        <v>56.191354796280585</v>
      </c>
      <c r="BE228" s="136">
        <f t="shared" ca="1" si="187"/>
        <v>32.096927138826878</v>
      </c>
      <c r="BF228" s="136">
        <f t="shared" ca="1" si="187"/>
        <v>21.887729246585511</v>
      </c>
      <c r="BG228" s="136">
        <f t="shared" ca="1" si="187"/>
        <v>17.312274493117435</v>
      </c>
      <c r="BH228" s="136">
        <f t="shared" ca="1" si="187"/>
        <v>15.221082320033112</v>
      </c>
      <c r="BI228" s="136">
        <f t="shared" ca="1" si="187"/>
        <v>14.314978542632751</v>
      </c>
      <c r="BJ228" s="136">
        <f t="shared" ca="1" si="187"/>
        <v>14.061502609372742</v>
      </c>
      <c r="BK228" s="62"/>
      <c r="BL228" s="80">
        <f>BL213</f>
        <v>1E-3</v>
      </c>
      <c r="BM228" s="136">
        <f t="shared" ref="BM228:BY240" ca="1" si="188">($H$8/T198-$G$8*T78/T183)*1000</f>
        <v>40669.500029401701</v>
      </c>
      <c r="BN228" s="136">
        <f t="shared" ca="1" si="188"/>
        <v>28927.474925575247</v>
      </c>
      <c r="BO228" s="136">
        <f t="shared" ca="1" si="188"/>
        <v>5310.355711695418</v>
      </c>
      <c r="BP228" s="136">
        <f t="shared" ca="1" si="188"/>
        <v>1182.6672983284511</v>
      </c>
      <c r="BQ228" s="136">
        <f t="shared" ca="1" si="188"/>
        <v>390.08840498801339</v>
      </c>
      <c r="BR228" s="136">
        <f t="shared" ca="1" si="188"/>
        <v>166.08966969413009</v>
      </c>
      <c r="BS228" s="136">
        <f t="shared" ca="1" si="188"/>
        <v>84.147959418596471</v>
      </c>
      <c r="BT228" s="136">
        <f t="shared" ca="1" si="188"/>
        <v>48.567816393230501</v>
      </c>
      <c r="BU228" s="136">
        <f t="shared" ca="1" si="188"/>
        <v>31.21662197999154</v>
      </c>
      <c r="BV228" s="136">
        <f t="shared" ca="1" si="188"/>
        <v>22.117149930210864</v>
      </c>
      <c r="BW228" s="136">
        <f t="shared" ca="1" si="188"/>
        <v>17.23513393141268</v>
      </c>
      <c r="BX228" s="136">
        <f t="shared" ca="1" si="188"/>
        <v>14.80555366456916</v>
      </c>
      <c r="BY228" s="136">
        <f t="shared" ca="1" si="188"/>
        <v>14.06725200383152</v>
      </c>
      <c r="BZ228" s="62"/>
      <c r="CA228" s="80">
        <f>CA213</f>
        <v>1E-3</v>
      </c>
      <c r="CB228" s="136">
        <f t="shared" ref="CB228:CN240" ca="1" si="189">($H$9/T198-$G$9*T78/T183)*1000</f>
        <v>-4.1683524840882358</v>
      </c>
      <c r="CC228" s="136">
        <f t="shared" ca="1" si="189"/>
        <v>-246.5300581168311</v>
      </c>
      <c r="CD228" s="136">
        <f t="shared" ca="1" si="189"/>
        <v>-171.7124847689891</v>
      </c>
      <c r="CE228" s="136">
        <f t="shared" ca="1" si="189"/>
        <v>-79.621097982142558</v>
      </c>
      <c r="CF228" s="136">
        <f t="shared" ca="1" si="189"/>
        <v>-41.693012831632281</v>
      </c>
      <c r="CG228" s="136">
        <f t="shared" ca="1" si="189"/>
        <v>-23.706636372415126</v>
      </c>
      <c r="CH228" s="136">
        <f t="shared" ca="1" si="189"/>
        <v>-13.978302311157949</v>
      </c>
      <c r="CI228" s="136">
        <f t="shared" ca="1" si="189"/>
        <v>-8.2354446272018169</v>
      </c>
      <c r="CJ228" s="136">
        <f t="shared" ca="1" si="189"/>
        <v>-4.6644463667030127</v>
      </c>
      <c r="CK228" s="136">
        <f t="shared" ca="1" si="189"/>
        <v>-2.4024377185467145</v>
      </c>
      <c r="CL228" s="136">
        <f t="shared" ca="1" si="189"/>
        <v>-1.0070258056897843</v>
      </c>
      <c r="CM228" s="136">
        <f t="shared" ca="1" si="189"/>
        <v>-0.24528756096820484</v>
      </c>
      <c r="CN228" s="136">
        <f t="shared" ca="1" si="189"/>
        <v>-2.8746972293882431E-3</v>
      </c>
      <c r="CP228" s="80">
        <f>CP213</f>
        <v>1E-3</v>
      </c>
      <c r="CQ228" s="136">
        <f ca="1">($H$10/T198-$G$10*T78/T183)*1000</f>
        <v>4.1683524840882358</v>
      </c>
      <c r="CR228" s="136">
        <f t="shared" ref="CR228:DC240" ca="1" si="190">($H$10/U198-$G$10*U78/U183)*1000</f>
        <v>246.5300581168311</v>
      </c>
      <c r="CS228" s="136">
        <f t="shared" ca="1" si="190"/>
        <v>171.7124847689891</v>
      </c>
      <c r="CT228" s="136">
        <f t="shared" ca="1" si="190"/>
        <v>79.621097982142558</v>
      </c>
      <c r="CU228" s="136">
        <f t="shared" ca="1" si="190"/>
        <v>41.693012831632281</v>
      </c>
      <c r="CV228" s="136">
        <f t="shared" ca="1" si="190"/>
        <v>23.706636372415126</v>
      </c>
      <c r="CW228" s="136">
        <f t="shared" ca="1" si="190"/>
        <v>13.978302311157949</v>
      </c>
      <c r="CX228" s="136">
        <f t="shared" ca="1" si="190"/>
        <v>8.2354446272018169</v>
      </c>
      <c r="CY228" s="136">
        <f t="shared" ca="1" si="190"/>
        <v>4.6644463667030127</v>
      </c>
      <c r="CZ228" s="136">
        <f t="shared" ca="1" si="190"/>
        <v>2.4024377185467145</v>
      </c>
      <c r="DA228" s="136">
        <f t="shared" ca="1" si="190"/>
        <v>1.0070258056897843</v>
      </c>
      <c r="DB228" s="136">
        <f t="shared" ca="1" si="190"/>
        <v>0.24528756096820484</v>
      </c>
      <c r="DC228" s="136">
        <f t="shared" ca="1" si="190"/>
        <v>2.8746972293882431E-3</v>
      </c>
      <c r="DE228" s="80">
        <f>DE213</f>
        <v>1E-3</v>
      </c>
      <c r="DF228" s="104">
        <f ca="1">($H$11/T198-$G$11*T78/T183)*1000</f>
        <v>40661.163324433532</v>
      </c>
      <c r="DG228" s="104">
        <f t="shared" ref="DG228:DR240" ca="1" si="191">($H$11/U198-$G$11*U78/U183)*1000</f>
        <v>28434.414809341582</v>
      </c>
      <c r="DH228" s="104">
        <f t="shared" ca="1" si="191"/>
        <v>4966.9307421574404</v>
      </c>
      <c r="DI228" s="104">
        <f t="shared" ca="1" si="191"/>
        <v>1023.425102364166</v>
      </c>
      <c r="DJ228" s="104">
        <f t="shared" ca="1" si="191"/>
        <v>306.70237932474879</v>
      </c>
      <c r="DK228" s="104">
        <f t="shared" ca="1" si="191"/>
        <v>118.67639694929983</v>
      </c>
      <c r="DL228" s="104">
        <f t="shared" ca="1" si="191"/>
        <v>56.191354796280585</v>
      </c>
      <c r="DM228" s="104">
        <f t="shared" ca="1" si="191"/>
        <v>32.096927138826878</v>
      </c>
      <c r="DN228" s="104">
        <f t="shared" ca="1" si="191"/>
        <v>21.887729246585511</v>
      </c>
      <c r="DO228" s="104">
        <f t="shared" ca="1" si="191"/>
        <v>17.312274493117435</v>
      </c>
      <c r="DP228" s="104">
        <f t="shared" ca="1" si="191"/>
        <v>15.221082320033112</v>
      </c>
      <c r="DQ228" s="104">
        <f t="shared" ca="1" si="191"/>
        <v>14.314978542632751</v>
      </c>
      <c r="DR228" s="104">
        <f t="shared" ca="1" si="191"/>
        <v>14.061502609372742</v>
      </c>
      <c r="DT228" s="80">
        <f>DT213</f>
        <v>1E-3</v>
      </c>
      <c r="DU228" s="136">
        <f t="shared" ref="DU228:EG240" ca="1" si="192">($P$144/T198-$O$144*T78/T183)*1000</f>
        <v>-4.1683524840882358</v>
      </c>
      <c r="DV228" s="136">
        <f t="shared" ca="1" si="192"/>
        <v>-246.5300581168311</v>
      </c>
      <c r="DW228" s="136">
        <f t="shared" ca="1" si="192"/>
        <v>-171.7124847689891</v>
      </c>
      <c r="DX228" s="136">
        <f t="shared" ca="1" si="192"/>
        <v>-79.621097982142558</v>
      </c>
      <c r="DY228" s="136">
        <f t="shared" ca="1" si="192"/>
        <v>-41.693012831632281</v>
      </c>
      <c r="DZ228" s="136">
        <f t="shared" ca="1" si="192"/>
        <v>-23.706636372415126</v>
      </c>
      <c r="EA228" s="136">
        <f t="shared" ca="1" si="192"/>
        <v>-13.978302311157949</v>
      </c>
      <c r="EB228" s="136">
        <f t="shared" ca="1" si="192"/>
        <v>-8.2354446272018169</v>
      </c>
      <c r="EC228" s="136">
        <f t="shared" ca="1" si="192"/>
        <v>-4.6644463667030127</v>
      </c>
      <c r="ED228" s="136">
        <f t="shared" ca="1" si="192"/>
        <v>-2.4024377185467145</v>
      </c>
      <c r="EE228" s="136">
        <f t="shared" ca="1" si="192"/>
        <v>-1.0070258056897843</v>
      </c>
      <c r="EF228" s="136">
        <f t="shared" ca="1" si="192"/>
        <v>-0.24528756096820484</v>
      </c>
      <c r="EG228" s="136">
        <f t="shared" ca="1" si="192"/>
        <v>-2.8746972293882431E-3</v>
      </c>
      <c r="EI228" s="80">
        <f>EI213</f>
        <v>1E-3</v>
      </c>
      <c r="EJ228" s="136">
        <f t="shared" ref="EJ228:EV240" ca="1" si="193">($P$145/T198-$O$145*T78/T183)*1000</f>
        <v>4.1683524840882358</v>
      </c>
      <c r="EK228" s="136">
        <f t="shared" ca="1" si="193"/>
        <v>246.5300581168311</v>
      </c>
      <c r="EL228" s="136">
        <f t="shared" ca="1" si="193"/>
        <v>171.7124847689891</v>
      </c>
      <c r="EM228" s="136">
        <f t="shared" ca="1" si="193"/>
        <v>79.621097982142558</v>
      </c>
      <c r="EN228" s="136">
        <f t="shared" ca="1" si="193"/>
        <v>41.693012831632281</v>
      </c>
      <c r="EO228" s="136">
        <f t="shared" ca="1" si="193"/>
        <v>23.706636372415126</v>
      </c>
      <c r="EP228" s="136">
        <f t="shared" ca="1" si="193"/>
        <v>13.978302311157949</v>
      </c>
      <c r="EQ228" s="136">
        <f t="shared" ca="1" si="193"/>
        <v>8.2354446272018169</v>
      </c>
      <c r="ER228" s="136">
        <f t="shared" ca="1" si="193"/>
        <v>4.6644463667030127</v>
      </c>
      <c r="ES228" s="136">
        <f t="shared" ca="1" si="193"/>
        <v>2.4024377185467145</v>
      </c>
      <c r="ET228" s="136">
        <f t="shared" ca="1" si="193"/>
        <v>1.0070258056897843</v>
      </c>
      <c r="EU228" s="136">
        <f t="shared" ca="1" si="193"/>
        <v>0.24528756096820484</v>
      </c>
      <c r="EV228" s="136">
        <f t="shared" ca="1" si="193"/>
        <v>2.8746972293882431E-3</v>
      </c>
    </row>
    <row r="229" spans="1:152">
      <c r="B229" s="1" t="s">
        <v>1</v>
      </c>
      <c r="C229" s="1" t="s">
        <v>2</v>
      </c>
      <c r="D229" s="1" t="s">
        <v>3</v>
      </c>
      <c r="E229" s="1" t="s">
        <v>66</v>
      </c>
      <c r="F229" s="1" t="s">
        <v>103</v>
      </c>
      <c r="G229" s="1" t="s">
        <v>104</v>
      </c>
      <c r="S229" s="26">
        <f t="shared" ref="S229:S240" si="194">S214</f>
        <v>7.5010000000000003</v>
      </c>
      <c r="T229" s="399">
        <f t="shared" ca="1" si="185"/>
        <v>-246.53005811683104</v>
      </c>
      <c r="U229" s="399">
        <f t="shared" ca="1" si="185"/>
        <v>-717.97089661448388</v>
      </c>
      <c r="V229" s="399">
        <f t="shared" ca="1" si="185"/>
        <v>-357.28774553621508</v>
      </c>
      <c r="W229" s="399">
        <f t="shared" ca="1" si="185"/>
        <v>-114.72990834690782</v>
      </c>
      <c r="X229" s="399">
        <f t="shared" ca="1" si="185"/>
        <v>-52.208844341834471</v>
      </c>
      <c r="Y229" s="399">
        <f t="shared" ca="1" si="185"/>
        <v>-27.894444721498409</v>
      </c>
      <c r="Z229" s="399">
        <f t="shared" ca="1" si="185"/>
        <v>-15.977464609704121</v>
      </c>
      <c r="AA229" s="399">
        <f t="shared" ca="1" si="185"/>
        <v>-9.3210323433565332</v>
      </c>
      <c r="AB229" s="399">
        <f t="shared" ca="1" si="185"/>
        <v>-5.3180786221118419</v>
      </c>
      <c r="AC229" s="399">
        <f t="shared" ca="1" si="185"/>
        <v>-2.8351763425008589</v>
      </c>
      <c r="AD229" s="399">
        <f t="shared" ca="1" si="185"/>
        <v>-1.3235915763101422</v>
      </c>
      <c r="AE229" s="399">
        <f t="shared" ca="1" si="185"/>
        <v>-0.50484779017618098</v>
      </c>
      <c r="AF229" s="399">
        <f t="shared" ca="1" si="185"/>
        <v>-0.24523891292846101</v>
      </c>
      <c r="AH229" s="80">
        <f t="shared" ref="AH229:AH240" si="195">AH214</f>
        <v>7.5010000000000003</v>
      </c>
      <c r="AI229" s="104">
        <f t="shared" ca="1" si="186"/>
        <v>246.53005811683104</v>
      </c>
      <c r="AJ229" s="104">
        <f t="shared" ca="1" si="186"/>
        <v>717.97089661448388</v>
      </c>
      <c r="AK229" s="104">
        <f t="shared" ca="1" si="186"/>
        <v>357.28774553621508</v>
      </c>
      <c r="AL229" s="104">
        <f t="shared" ca="1" si="186"/>
        <v>114.72990834690782</v>
      </c>
      <c r="AM229" s="104">
        <f t="shared" ca="1" si="186"/>
        <v>52.208844341834471</v>
      </c>
      <c r="AN229" s="104">
        <f t="shared" ca="1" si="186"/>
        <v>27.894444721498409</v>
      </c>
      <c r="AO229" s="104">
        <f t="shared" ca="1" si="186"/>
        <v>15.977464609704121</v>
      </c>
      <c r="AP229" s="104">
        <f t="shared" ca="1" si="186"/>
        <v>9.3210323433565332</v>
      </c>
      <c r="AQ229" s="104">
        <f t="shared" ca="1" si="186"/>
        <v>5.3180786221118419</v>
      </c>
      <c r="AR229" s="104">
        <f t="shared" ca="1" si="186"/>
        <v>2.8351763425008589</v>
      </c>
      <c r="AS229" s="104">
        <f t="shared" ca="1" si="186"/>
        <v>1.3235915763101422</v>
      </c>
      <c r="AT229" s="104">
        <f t="shared" ca="1" si="186"/>
        <v>0.50484779017618098</v>
      </c>
      <c r="AU229" s="104">
        <f t="shared" ca="1" si="186"/>
        <v>0.24523891292846101</v>
      </c>
      <c r="AW229" s="80">
        <f t="shared" ref="AW229:AW240" si="196">AW214</f>
        <v>7.5010000000000003</v>
      </c>
      <c r="AX229" s="136">
        <f t="shared" ca="1" si="187"/>
        <v>28434.414809341579</v>
      </c>
      <c r="AY229" s="136">
        <f t="shared" ca="1" si="187"/>
        <v>40580.925838729934</v>
      </c>
      <c r="AZ229" s="136">
        <f t="shared" ca="1" si="187"/>
        <v>7929.2643133869433</v>
      </c>
      <c r="BA229" s="136">
        <f t="shared" ca="1" si="187"/>
        <v>1259.8846887118061</v>
      </c>
      <c r="BB229" s="136">
        <f t="shared" ca="1" si="187"/>
        <v>339.69699675448459</v>
      </c>
      <c r="BC229" s="136">
        <f t="shared" ca="1" si="187"/>
        <v>124.66079572232009</v>
      </c>
      <c r="BD229" s="136">
        <f t="shared" ca="1" si="187"/>
        <v>57.174226454210469</v>
      </c>
      <c r="BE229" s="136">
        <f t="shared" ca="1" si="187"/>
        <v>32.013955707216859</v>
      </c>
      <c r="BF229" s="136">
        <f t="shared" ca="1" si="187"/>
        <v>21.596432535409015</v>
      </c>
      <c r="BG229" s="136">
        <f t="shared" ca="1" si="187"/>
        <v>17.011105305962726</v>
      </c>
      <c r="BH229" s="136">
        <f t="shared" ca="1" si="187"/>
        <v>14.947340455605115</v>
      </c>
      <c r="BI229" s="136">
        <f t="shared" ca="1" si="187"/>
        <v>14.064342614941786</v>
      </c>
      <c r="BJ229" s="136">
        <f t="shared" ca="1" si="187"/>
        <v>13.819212796222264</v>
      </c>
      <c r="BK229" s="62"/>
      <c r="BL229" s="80">
        <f t="shared" ref="BL229:BL240" si="197">BL214</f>
        <v>7.5010000000000003</v>
      </c>
      <c r="BM229" s="136">
        <f t="shared" ca="1" si="188"/>
        <v>28927.474925575243</v>
      </c>
      <c r="BN229" s="136">
        <f t="shared" ca="1" si="188"/>
        <v>42016.867631958892</v>
      </c>
      <c r="BO229" s="136">
        <f t="shared" ca="1" si="188"/>
        <v>8643.8398044593741</v>
      </c>
      <c r="BP229" s="136">
        <f t="shared" ca="1" si="188"/>
        <v>1489.3445054056215</v>
      </c>
      <c r="BQ229" s="136">
        <f t="shared" ca="1" si="188"/>
        <v>444.11468543815357</v>
      </c>
      <c r="BR229" s="136">
        <f t="shared" ca="1" si="188"/>
        <v>180.44968516531691</v>
      </c>
      <c r="BS229" s="136">
        <f t="shared" ca="1" si="188"/>
        <v>89.129155673618698</v>
      </c>
      <c r="BT229" s="136">
        <f t="shared" ca="1" si="188"/>
        <v>50.656020393929921</v>
      </c>
      <c r="BU229" s="136">
        <f t="shared" ca="1" si="188"/>
        <v>32.232589779632697</v>
      </c>
      <c r="BV229" s="136">
        <f t="shared" ca="1" si="188"/>
        <v>22.681457990964443</v>
      </c>
      <c r="BW229" s="136">
        <f t="shared" ca="1" si="188"/>
        <v>17.594523608225398</v>
      </c>
      <c r="BX229" s="136">
        <f t="shared" ca="1" si="188"/>
        <v>15.074038195294147</v>
      </c>
      <c r="BY229" s="136">
        <f t="shared" ca="1" si="188"/>
        <v>14.309690622079184</v>
      </c>
      <c r="BZ229" s="62"/>
      <c r="CA229" s="80">
        <f t="shared" ref="CA229:CA240" si="198">CA214</f>
        <v>7.5010000000000003</v>
      </c>
      <c r="CB229" s="136">
        <f t="shared" ca="1" si="189"/>
        <v>-246.53005811683104</v>
      </c>
      <c r="CC229" s="136">
        <f t="shared" ca="1" si="189"/>
        <v>-717.97089661448388</v>
      </c>
      <c r="CD229" s="136">
        <f t="shared" ca="1" si="189"/>
        <v>-357.28774553621508</v>
      </c>
      <c r="CE229" s="136">
        <f t="shared" ca="1" si="189"/>
        <v>-114.72990834690782</v>
      </c>
      <c r="CF229" s="136">
        <f t="shared" ca="1" si="189"/>
        <v>-52.208844341834471</v>
      </c>
      <c r="CG229" s="136">
        <f t="shared" ca="1" si="189"/>
        <v>-27.894444721498409</v>
      </c>
      <c r="CH229" s="136">
        <f t="shared" ca="1" si="189"/>
        <v>-15.977464609704121</v>
      </c>
      <c r="CI229" s="136">
        <f t="shared" ca="1" si="189"/>
        <v>-9.3210323433565332</v>
      </c>
      <c r="CJ229" s="136">
        <f t="shared" ca="1" si="189"/>
        <v>-5.3180786221118419</v>
      </c>
      <c r="CK229" s="136">
        <f t="shared" ca="1" si="189"/>
        <v>-2.8351763425008589</v>
      </c>
      <c r="CL229" s="136">
        <f t="shared" ca="1" si="189"/>
        <v>-1.3235915763101422</v>
      </c>
      <c r="CM229" s="136">
        <f t="shared" ca="1" si="189"/>
        <v>-0.50484779017618098</v>
      </c>
      <c r="CN229" s="136">
        <f t="shared" ca="1" si="189"/>
        <v>-0.24523891292846101</v>
      </c>
      <c r="CP229" s="80">
        <f t="shared" ref="CP229:CP240" si="199">CP214</f>
        <v>7.5010000000000003</v>
      </c>
      <c r="CQ229" s="136">
        <f t="shared" ref="CQ229:CQ240" ca="1" si="200">($H$10/T199-$G$10*T79/T184)*1000</f>
        <v>246.53005811683104</v>
      </c>
      <c r="CR229" s="136">
        <f t="shared" ca="1" si="190"/>
        <v>717.97089661448388</v>
      </c>
      <c r="CS229" s="136">
        <f t="shared" ca="1" si="190"/>
        <v>357.28774553621508</v>
      </c>
      <c r="CT229" s="136">
        <f t="shared" ca="1" si="190"/>
        <v>114.72990834690782</v>
      </c>
      <c r="CU229" s="136">
        <f t="shared" ca="1" si="190"/>
        <v>52.208844341834471</v>
      </c>
      <c r="CV229" s="136">
        <f t="shared" ca="1" si="190"/>
        <v>27.894444721498409</v>
      </c>
      <c r="CW229" s="136">
        <f t="shared" ca="1" si="190"/>
        <v>15.977464609704121</v>
      </c>
      <c r="CX229" s="136">
        <f t="shared" ca="1" si="190"/>
        <v>9.3210323433565332</v>
      </c>
      <c r="CY229" s="136">
        <f t="shared" ca="1" si="190"/>
        <v>5.3180786221118419</v>
      </c>
      <c r="CZ229" s="136">
        <f t="shared" ca="1" si="190"/>
        <v>2.8351763425008589</v>
      </c>
      <c r="DA229" s="136">
        <f t="shared" ca="1" si="190"/>
        <v>1.3235915763101422</v>
      </c>
      <c r="DB229" s="136">
        <f t="shared" ca="1" si="190"/>
        <v>0.50484779017618098</v>
      </c>
      <c r="DC229" s="136">
        <f t="shared" ca="1" si="190"/>
        <v>0.24523891292846101</v>
      </c>
      <c r="DE229" s="80">
        <f t="shared" ref="DE229:DE240" si="201">DE214</f>
        <v>7.5010000000000003</v>
      </c>
      <c r="DF229" s="104">
        <f t="shared" ref="DF229:DF240" ca="1" si="202">($H$11/T199-$G$11*T79/T184)*1000</f>
        <v>28434.414809341579</v>
      </c>
      <c r="DG229" s="104">
        <f t="shared" ca="1" si="191"/>
        <v>40580.925838729934</v>
      </c>
      <c r="DH229" s="104">
        <f t="shared" ca="1" si="191"/>
        <v>7929.2643133869433</v>
      </c>
      <c r="DI229" s="104">
        <f t="shared" ca="1" si="191"/>
        <v>1259.8846887118061</v>
      </c>
      <c r="DJ229" s="104">
        <f t="shared" ca="1" si="191"/>
        <v>339.69699675448459</v>
      </c>
      <c r="DK229" s="104">
        <f t="shared" ca="1" si="191"/>
        <v>124.66079572232009</v>
      </c>
      <c r="DL229" s="104">
        <f t="shared" ca="1" si="191"/>
        <v>57.174226454210469</v>
      </c>
      <c r="DM229" s="104">
        <f t="shared" ca="1" si="191"/>
        <v>32.013955707216859</v>
      </c>
      <c r="DN229" s="104">
        <f t="shared" ca="1" si="191"/>
        <v>21.596432535409015</v>
      </c>
      <c r="DO229" s="104">
        <f t="shared" ca="1" si="191"/>
        <v>17.011105305962726</v>
      </c>
      <c r="DP229" s="104">
        <f t="shared" ca="1" si="191"/>
        <v>14.947340455605115</v>
      </c>
      <c r="DQ229" s="104">
        <f t="shared" ca="1" si="191"/>
        <v>14.064342614941786</v>
      </c>
      <c r="DR229" s="104">
        <f t="shared" ca="1" si="191"/>
        <v>13.819212796222264</v>
      </c>
      <c r="DT229" s="80">
        <f t="shared" ref="DT229:DT240" si="203">DT214</f>
        <v>7.5010000000000003</v>
      </c>
      <c r="DU229" s="136">
        <f t="shared" ca="1" si="192"/>
        <v>-246.53005811683104</v>
      </c>
      <c r="DV229" s="136">
        <f t="shared" ca="1" si="192"/>
        <v>-717.97089661448388</v>
      </c>
      <c r="DW229" s="136">
        <f t="shared" ca="1" si="192"/>
        <v>-357.28774553621508</v>
      </c>
      <c r="DX229" s="136">
        <f t="shared" ca="1" si="192"/>
        <v>-114.72990834690782</v>
      </c>
      <c r="DY229" s="136">
        <f t="shared" ca="1" si="192"/>
        <v>-52.208844341834471</v>
      </c>
      <c r="DZ229" s="136">
        <f t="shared" ca="1" si="192"/>
        <v>-27.894444721498409</v>
      </c>
      <c r="EA229" s="136">
        <f t="shared" ca="1" si="192"/>
        <v>-15.977464609704121</v>
      </c>
      <c r="EB229" s="136">
        <f t="shared" ca="1" si="192"/>
        <v>-9.3210323433565332</v>
      </c>
      <c r="EC229" s="136">
        <f t="shared" ca="1" si="192"/>
        <v>-5.3180786221118419</v>
      </c>
      <c r="ED229" s="136">
        <f t="shared" ca="1" si="192"/>
        <v>-2.8351763425008589</v>
      </c>
      <c r="EE229" s="136">
        <f t="shared" ca="1" si="192"/>
        <v>-1.3235915763101422</v>
      </c>
      <c r="EF229" s="136">
        <f t="shared" ca="1" si="192"/>
        <v>-0.50484779017618098</v>
      </c>
      <c r="EG229" s="136">
        <f t="shared" ca="1" si="192"/>
        <v>-0.24523891292846101</v>
      </c>
      <c r="EI229" s="80">
        <f t="shared" ref="EI229:EI240" si="204">EI214</f>
        <v>7.5010000000000003</v>
      </c>
      <c r="EJ229" s="136">
        <f t="shared" ca="1" si="193"/>
        <v>246.53005811683104</v>
      </c>
      <c r="EK229" s="136">
        <f t="shared" ca="1" si="193"/>
        <v>717.97089661448388</v>
      </c>
      <c r="EL229" s="136">
        <f t="shared" ca="1" si="193"/>
        <v>357.28774553621508</v>
      </c>
      <c r="EM229" s="136">
        <f t="shared" ca="1" si="193"/>
        <v>114.72990834690782</v>
      </c>
      <c r="EN229" s="136">
        <f t="shared" ca="1" si="193"/>
        <v>52.208844341834471</v>
      </c>
      <c r="EO229" s="136">
        <f t="shared" ca="1" si="193"/>
        <v>27.894444721498409</v>
      </c>
      <c r="EP229" s="136">
        <f t="shared" ca="1" si="193"/>
        <v>15.977464609704121</v>
      </c>
      <c r="EQ229" s="136">
        <f t="shared" ca="1" si="193"/>
        <v>9.3210323433565332</v>
      </c>
      <c r="ER229" s="136">
        <f t="shared" ca="1" si="193"/>
        <v>5.3180786221118419</v>
      </c>
      <c r="ES229" s="136">
        <f t="shared" ca="1" si="193"/>
        <v>2.8351763425008589</v>
      </c>
      <c r="ET229" s="136">
        <f t="shared" ca="1" si="193"/>
        <v>1.3235915763101422</v>
      </c>
      <c r="EU229" s="136">
        <f t="shared" ca="1" si="193"/>
        <v>0.50484779017618098</v>
      </c>
      <c r="EV229" s="136">
        <f t="shared" ca="1" si="193"/>
        <v>0.24523891292846101</v>
      </c>
    </row>
    <row r="230" spans="1:152">
      <c r="A230" t="s">
        <v>106</v>
      </c>
      <c r="B230" s="21">
        <v>2</v>
      </c>
      <c r="C230" s="21">
        <v>0</v>
      </c>
      <c r="D230" s="21">
        <v>0.2</v>
      </c>
      <c r="E230">
        <v>0.51100000000000001</v>
      </c>
      <c r="F230" s="21">
        <v>7.5</v>
      </c>
      <c r="G230" s="21">
        <v>7.5</v>
      </c>
      <c r="S230" s="26">
        <f t="shared" si="194"/>
        <v>15.001000000000001</v>
      </c>
      <c r="T230" s="399">
        <f t="shared" ca="1" si="185"/>
        <v>-171.7124847689891</v>
      </c>
      <c r="U230" s="399">
        <f t="shared" ca="1" si="185"/>
        <v>-357.28774553621537</v>
      </c>
      <c r="V230" s="399">
        <f t="shared" ca="1" si="185"/>
        <v>-2902.3953373381455</v>
      </c>
      <c r="W230" s="399">
        <f t="shared" ca="1" si="185"/>
        <v>-380.10455653148085</v>
      </c>
      <c r="X230" s="399">
        <f t="shared" ca="1" si="185"/>
        <v>-102.65656732031042</v>
      </c>
      <c r="Y230" s="399">
        <f t="shared" ca="1" si="185"/>
        <v>-44.60758503695719</v>
      </c>
      <c r="Z230" s="399">
        <f t="shared" ca="1" si="185"/>
        <v>-23.242296927447494</v>
      </c>
      <c r="AA230" s="399">
        <f t="shared" ca="1" si="185"/>
        <v>-13.054892350160348</v>
      </c>
      <c r="AB230" s="399">
        <f t="shared" ca="1" si="185"/>
        <v>-7.4876575253820912</v>
      </c>
      <c r="AC230" s="399">
        <f t="shared" ca="1" si="185"/>
        <v>-4.2367697864769278</v>
      </c>
      <c r="AD230" s="399">
        <f t="shared" ca="1" si="185"/>
        <v>-2.3316036784858762</v>
      </c>
      <c r="AE230" s="399">
        <f t="shared" ca="1" si="185"/>
        <v>-1.3227058799801661</v>
      </c>
      <c r="AF230" s="399">
        <f t="shared" ca="1" si="185"/>
        <v>-1.0061547841657357</v>
      </c>
      <c r="AH230" s="80">
        <f t="shared" si="195"/>
        <v>15.001000000000001</v>
      </c>
      <c r="AI230" s="104">
        <f t="shared" ca="1" si="186"/>
        <v>171.7124847689891</v>
      </c>
      <c r="AJ230" s="104">
        <f t="shared" ca="1" si="186"/>
        <v>357.28774553621537</v>
      </c>
      <c r="AK230" s="104">
        <f t="shared" ca="1" si="186"/>
        <v>2902.3953373381455</v>
      </c>
      <c r="AL230" s="104">
        <f t="shared" ca="1" si="186"/>
        <v>380.10455653148085</v>
      </c>
      <c r="AM230" s="104">
        <f t="shared" ca="1" si="186"/>
        <v>102.65656732031042</v>
      </c>
      <c r="AN230" s="104">
        <f t="shared" ca="1" si="186"/>
        <v>44.60758503695719</v>
      </c>
      <c r="AO230" s="104">
        <f t="shared" ca="1" si="186"/>
        <v>23.242296927447494</v>
      </c>
      <c r="AP230" s="104">
        <f t="shared" ca="1" si="186"/>
        <v>13.054892350160348</v>
      </c>
      <c r="AQ230" s="104">
        <f t="shared" ca="1" si="186"/>
        <v>7.4876575253820912</v>
      </c>
      <c r="AR230" s="104">
        <f t="shared" ca="1" si="186"/>
        <v>4.2367697864769278</v>
      </c>
      <c r="AS230" s="104">
        <f t="shared" ca="1" si="186"/>
        <v>2.3316036784858762</v>
      </c>
      <c r="AT230" s="104">
        <f t="shared" ca="1" si="186"/>
        <v>1.3227058799801661</v>
      </c>
      <c r="AU230" s="104">
        <f t="shared" ca="1" si="186"/>
        <v>1.0061547841657357</v>
      </c>
      <c r="AW230" s="80">
        <f t="shared" si="196"/>
        <v>15.001000000000001</v>
      </c>
      <c r="AX230" s="136">
        <f t="shared" ca="1" si="187"/>
        <v>4966.9307421574404</v>
      </c>
      <c r="AY230" s="136">
        <f t="shared" ca="1" si="187"/>
        <v>7929.2643133869469</v>
      </c>
      <c r="AZ230" s="136">
        <f t="shared" ca="1" si="187"/>
        <v>37595.611016616487</v>
      </c>
      <c r="BA230" s="136">
        <f t="shared" ca="1" si="187"/>
        <v>2870.173779214897</v>
      </c>
      <c r="BB230" s="136">
        <f t="shared" ca="1" si="187"/>
        <v>487.75703208385062</v>
      </c>
      <c r="BC230" s="136">
        <f t="shared" ca="1" si="187"/>
        <v>147.21302147025384</v>
      </c>
      <c r="BD230" s="136">
        <f t="shared" ca="1" si="187"/>
        <v>60.487891700187191</v>
      </c>
      <c r="BE230" s="136">
        <f t="shared" ca="1" si="187"/>
        <v>31.666844341879745</v>
      </c>
      <c r="BF230" s="136">
        <f t="shared" ca="1" si="187"/>
        <v>20.613455344675305</v>
      </c>
      <c r="BG230" s="136">
        <f t="shared" ca="1" si="187"/>
        <v>16.031539891033919</v>
      </c>
      <c r="BH230" s="136">
        <f t="shared" ca="1" si="187"/>
        <v>14.074677824077442</v>
      </c>
      <c r="BI230" s="136">
        <f t="shared" ca="1" si="187"/>
        <v>13.274219266388753</v>
      </c>
      <c r="BJ230" s="136">
        <f t="shared" ca="1" si="187"/>
        <v>13.0582025372209</v>
      </c>
      <c r="BK230" s="62"/>
      <c r="BL230" s="80">
        <f t="shared" si="197"/>
        <v>15.001000000000001</v>
      </c>
      <c r="BM230" s="136">
        <f t="shared" ca="1" si="188"/>
        <v>5310.355711695418</v>
      </c>
      <c r="BN230" s="136">
        <f t="shared" ca="1" si="188"/>
        <v>8643.8398044593778</v>
      </c>
      <c r="BO230" s="136">
        <f t="shared" ca="1" si="188"/>
        <v>43400.401691292784</v>
      </c>
      <c r="BP230" s="136">
        <f t="shared" ca="1" si="188"/>
        <v>3630.3828922778584</v>
      </c>
      <c r="BQ230" s="136">
        <f t="shared" ca="1" si="188"/>
        <v>693.07016672447139</v>
      </c>
      <c r="BR230" s="136">
        <f t="shared" ca="1" si="188"/>
        <v>236.42819154416821</v>
      </c>
      <c r="BS230" s="136">
        <f t="shared" ca="1" si="188"/>
        <v>106.97248555508217</v>
      </c>
      <c r="BT230" s="136">
        <f t="shared" ca="1" si="188"/>
        <v>57.776629042200447</v>
      </c>
      <c r="BU230" s="136">
        <f t="shared" ca="1" si="188"/>
        <v>35.588770395439482</v>
      </c>
      <c r="BV230" s="136">
        <f t="shared" ca="1" si="188"/>
        <v>24.505079463987769</v>
      </c>
      <c r="BW230" s="136">
        <f t="shared" ca="1" si="188"/>
        <v>18.737885181049197</v>
      </c>
      <c r="BX230" s="136">
        <f t="shared" ca="1" si="188"/>
        <v>15.919631026349085</v>
      </c>
      <c r="BY230" s="136">
        <f t="shared" ca="1" si="188"/>
        <v>15.070512105552373</v>
      </c>
      <c r="BZ230" s="62"/>
      <c r="CA230" s="80">
        <f t="shared" si="198"/>
        <v>15.001000000000001</v>
      </c>
      <c r="CB230" s="136">
        <f t="shared" ca="1" si="189"/>
        <v>-171.7124847689891</v>
      </c>
      <c r="CC230" s="136">
        <f t="shared" ca="1" si="189"/>
        <v>-357.28774553621537</v>
      </c>
      <c r="CD230" s="136">
        <f t="shared" ca="1" si="189"/>
        <v>-2902.3953373381455</v>
      </c>
      <c r="CE230" s="136">
        <f t="shared" ca="1" si="189"/>
        <v>-380.10455653148085</v>
      </c>
      <c r="CF230" s="136">
        <f t="shared" ca="1" si="189"/>
        <v>-102.65656732031042</v>
      </c>
      <c r="CG230" s="136">
        <f t="shared" ca="1" si="189"/>
        <v>-44.60758503695719</v>
      </c>
      <c r="CH230" s="136">
        <f t="shared" ca="1" si="189"/>
        <v>-23.242296927447494</v>
      </c>
      <c r="CI230" s="136">
        <f t="shared" ca="1" si="189"/>
        <v>-13.054892350160348</v>
      </c>
      <c r="CJ230" s="136">
        <f t="shared" ca="1" si="189"/>
        <v>-7.4876575253820912</v>
      </c>
      <c r="CK230" s="136">
        <f t="shared" ca="1" si="189"/>
        <v>-4.2367697864769278</v>
      </c>
      <c r="CL230" s="136">
        <f t="shared" ca="1" si="189"/>
        <v>-2.3316036784858762</v>
      </c>
      <c r="CM230" s="136">
        <f t="shared" ca="1" si="189"/>
        <v>-1.3227058799801661</v>
      </c>
      <c r="CN230" s="136">
        <f t="shared" ca="1" si="189"/>
        <v>-1.0061547841657357</v>
      </c>
      <c r="CP230" s="80">
        <f t="shared" si="199"/>
        <v>15.001000000000001</v>
      </c>
      <c r="CQ230" s="136">
        <f t="shared" ca="1" si="200"/>
        <v>171.7124847689891</v>
      </c>
      <c r="CR230" s="136">
        <f t="shared" ca="1" si="190"/>
        <v>357.28774553621537</v>
      </c>
      <c r="CS230" s="136">
        <f t="shared" ca="1" si="190"/>
        <v>2902.3953373381455</v>
      </c>
      <c r="CT230" s="136">
        <f t="shared" ca="1" si="190"/>
        <v>380.10455653148085</v>
      </c>
      <c r="CU230" s="136">
        <f t="shared" ca="1" si="190"/>
        <v>102.65656732031042</v>
      </c>
      <c r="CV230" s="136">
        <f t="shared" ca="1" si="190"/>
        <v>44.60758503695719</v>
      </c>
      <c r="CW230" s="136">
        <f t="shared" ca="1" si="190"/>
        <v>23.242296927447494</v>
      </c>
      <c r="CX230" s="136">
        <f t="shared" ca="1" si="190"/>
        <v>13.054892350160348</v>
      </c>
      <c r="CY230" s="136">
        <f t="shared" ca="1" si="190"/>
        <v>7.4876575253820912</v>
      </c>
      <c r="CZ230" s="136">
        <f t="shared" ca="1" si="190"/>
        <v>4.2367697864769278</v>
      </c>
      <c r="DA230" s="136">
        <f t="shared" ca="1" si="190"/>
        <v>2.3316036784858762</v>
      </c>
      <c r="DB230" s="136">
        <f t="shared" ca="1" si="190"/>
        <v>1.3227058799801661</v>
      </c>
      <c r="DC230" s="136">
        <f t="shared" ca="1" si="190"/>
        <v>1.0061547841657357</v>
      </c>
      <c r="DE230" s="80">
        <f t="shared" si="201"/>
        <v>15.001000000000001</v>
      </c>
      <c r="DF230" s="104">
        <f t="shared" ca="1" si="202"/>
        <v>4966.9307421574404</v>
      </c>
      <c r="DG230" s="104">
        <f t="shared" ca="1" si="191"/>
        <v>7929.2643133869469</v>
      </c>
      <c r="DH230" s="104">
        <f t="shared" ca="1" si="191"/>
        <v>37595.611016616487</v>
      </c>
      <c r="DI230" s="104">
        <f t="shared" ca="1" si="191"/>
        <v>2870.173779214897</v>
      </c>
      <c r="DJ230" s="104">
        <f t="shared" ca="1" si="191"/>
        <v>487.75703208385062</v>
      </c>
      <c r="DK230" s="104">
        <f t="shared" ca="1" si="191"/>
        <v>147.21302147025384</v>
      </c>
      <c r="DL230" s="104">
        <f t="shared" ca="1" si="191"/>
        <v>60.487891700187191</v>
      </c>
      <c r="DM230" s="104">
        <f t="shared" ca="1" si="191"/>
        <v>31.666844341879745</v>
      </c>
      <c r="DN230" s="104">
        <f t="shared" ca="1" si="191"/>
        <v>20.613455344675305</v>
      </c>
      <c r="DO230" s="104">
        <f t="shared" ca="1" si="191"/>
        <v>16.031539891033919</v>
      </c>
      <c r="DP230" s="104">
        <f t="shared" ca="1" si="191"/>
        <v>14.074677824077442</v>
      </c>
      <c r="DQ230" s="104">
        <f t="shared" ca="1" si="191"/>
        <v>13.274219266388753</v>
      </c>
      <c r="DR230" s="104">
        <f t="shared" ca="1" si="191"/>
        <v>13.0582025372209</v>
      </c>
      <c r="DT230" s="80">
        <f t="shared" si="203"/>
        <v>15.001000000000001</v>
      </c>
      <c r="DU230" s="136">
        <f t="shared" ca="1" si="192"/>
        <v>-171.7124847689891</v>
      </c>
      <c r="DV230" s="136">
        <f t="shared" ca="1" si="192"/>
        <v>-357.28774553621537</v>
      </c>
      <c r="DW230" s="136">
        <f t="shared" ca="1" si="192"/>
        <v>-2902.3953373381455</v>
      </c>
      <c r="DX230" s="136">
        <f t="shared" ca="1" si="192"/>
        <v>-380.10455653148085</v>
      </c>
      <c r="DY230" s="136">
        <f t="shared" ca="1" si="192"/>
        <v>-102.65656732031042</v>
      </c>
      <c r="DZ230" s="136">
        <f t="shared" ca="1" si="192"/>
        <v>-44.60758503695719</v>
      </c>
      <c r="EA230" s="136">
        <f t="shared" ca="1" si="192"/>
        <v>-23.242296927447494</v>
      </c>
      <c r="EB230" s="136">
        <f t="shared" ca="1" si="192"/>
        <v>-13.054892350160348</v>
      </c>
      <c r="EC230" s="136">
        <f t="shared" ca="1" si="192"/>
        <v>-7.4876575253820912</v>
      </c>
      <c r="ED230" s="136">
        <f t="shared" ca="1" si="192"/>
        <v>-4.2367697864769278</v>
      </c>
      <c r="EE230" s="136">
        <f t="shared" ca="1" si="192"/>
        <v>-2.3316036784858762</v>
      </c>
      <c r="EF230" s="136">
        <f t="shared" ca="1" si="192"/>
        <v>-1.3227058799801661</v>
      </c>
      <c r="EG230" s="136">
        <f t="shared" ca="1" si="192"/>
        <v>-1.0061547841657357</v>
      </c>
      <c r="EI230" s="80">
        <f t="shared" si="204"/>
        <v>15.001000000000001</v>
      </c>
      <c r="EJ230" s="136">
        <f t="shared" ca="1" si="193"/>
        <v>171.7124847689891</v>
      </c>
      <c r="EK230" s="136">
        <f t="shared" ca="1" si="193"/>
        <v>357.28774553621537</v>
      </c>
      <c r="EL230" s="136">
        <f t="shared" ca="1" si="193"/>
        <v>2902.3953373381455</v>
      </c>
      <c r="EM230" s="136">
        <f t="shared" ca="1" si="193"/>
        <v>380.10455653148085</v>
      </c>
      <c r="EN230" s="136">
        <f t="shared" ca="1" si="193"/>
        <v>102.65656732031042</v>
      </c>
      <c r="EO230" s="136">
        <f t="shared" ca="1" si="193"/>
        <v>44.60758503695719</v>
      </c>
      <c r="EP230" s="136">
        <f t="shared" ca="1" si="193"/>
        <v>23.242296927447494</v>
      </c>
      <c r="EQ230" s="136">
        <f t="shared" ca="1" si="193"/>
        <v>13.054892350160348</v>
      </c>
      <c r="ER230" s="136">
        <f t="shared" ca="1" si="193"/>
        <v>7.4876575253820912</v>
      </c>
      <c r="ES230" s="136">
        <f t="shared" ca="1" si="193"/>
        <v>4.2367697864769278</v>
      </c>
      <c r="ET230" s="136">
        <f t="shared" ca="1" si="193"/>
        <v>2.3316036784858762</v>
      </c>
      <c r="EU230" s="136">
        <f t="shared" ca="1" si="193"/>
        <v>1.3227058799801661</v>
      </c>
      <c r="EV230" s="136">
        <f t="shared" ca="1" si="193"/>
        <v>1.0061547841657357</v>
      </c>
    </row>
    <row r="231" spans="1:152">
      <c r="B231" s="21">
        <v>1</v>
      </c>
      <c r="C231" s="21">
        <v>0.5</v>
      </c>
      <c r="D231" s="21">
        <v>1</v>
      </c>
      <c r="E231">
        <v>0.36299999999999999</v>
      </c>
      <c r="F231" s="21">
        <v>15</v>
      </c>
      <c r="G231" s="21">
        <v>52.5</v>
      </c>
      <c r="K231" s="205" t="s">
        <v>0</v>
      </c>
      <c r="L231" s="2" t="s">
        <v>1</v>
      </c>
      <c r="M231" s="3" t="s">
        <v>2</v>
      </c>
      <c r="N231" s="4" t="s">
        <v>3</v>
      </c>
      <c r="S231" s="26">
        <f t="shared" si="194"/>
        <v>22.501000000000001</v>
      </c>
      <c r="T231" s="399">
        <f t="shared" ca="1" si="185"/>
        <v>-79.621097982142544</v>
      </c>
      <c r="U231" s="399">
        <f t="shared" ca="1" si="185"/>
        <v>-114.72990834690782</v>
      </c>
      <c r="V231" s="399">
        <f t="shared" ca="1" si="185"/>
        <v>-380.10455653148051</v>
      </c>
      <c r="W231" s="399">
        <f t="shared" ca="1" si="185"/>
        <v>-5325.3257564089317</v>
      </c>
      <c r="X231" s="399">
        <f t="shared" ca="1" si="185"/>
        <v>-380.98510113653361</v>
      </c>
      <c r="Y231" s="399">
        <f t="shared" ca="1" si="185"/>
        <v>-98.044892673824052</v>
      </c>
      <c r="Z231" s="399">
        <f t="shared" ca="1" si="185"/>
        <v>-41.625825616866713</v>
      </c>
      <c r="AA231" s="399">
        <f t="shared" ca="1" si="185"/>
        <v>-21.377292353871372</v>
      </c>
      <c r="AB231" s="399">
        <f t="shared" ca="1" si="185"/>
        <v>-11.957471793790473</v>
      </c>
      <c r="AC231" s="399">
        <f t="shared" ca="1" si="185"/>
        <v>-6.9753438443610767</v>
      </c>
      <c r="AD231" s="399">
        <f t="shared" ca="1" si="185"/>
        <v>-4.2306639042410836</v>
      </c>
      <c r="AE231" s="399">
        <f t="shared" ca="1" si="185"/>
        <v>-2.8292917191205005</v>
      </c>
      <c r="AF231" s="399">
        <f t="shared" ca="1" si="185"/>
        <v>-2.3970175056012111</v>
      </c>
      <c r="AH231" s="80">
        <f t="shared" si="195"/>
        <v>22.501000000000001</v>
      </c>
      <c r="AI231" s="104">
        <f t="shared" ca="1" si="186"/>
        <v>79.621097982142544</v>
      </c>
      <c r="AJ231" s="104">
        <f t="shared" ca="1" si="186"/>
        <v>114.72990834690782</v>
      </c>
      <c r="AK231" s="104">
        <f t="shared" ca="1" si="186"/>
        <v>380.10455653148051</v>
      </c>
      <c r="AL231" s="104">
        <f t="shared" ca="1" si="186"/>
        <v>5325.3257564089317</v>
      </c>
      <c r="AM231" s="104">
        <f t="shared" ca="1" si="186"/>
        <v>380.98510113653361</v>
      </c>
      <c r="AN231" s="104">
        <f t="shared" ca="1" si="186"/>
        <v>98.044892673824052</v>
      </c>
      <c r="AO231" s="104">
        <f t="shared" ca="1" si="186"/>
        <v>41.625825616866713</v>
      </c>
      <c r="AP231" s="104">
        <f t="shared" ca="1" si="186"/>
        <v>21.377292353871372</v>
      </c>
      <c r="AQ231" s="104">
        <f t="shared" ca="1" si="186"/>
        <v>11.957471793790473</v>
      </c>
      <c r="AR231" s="104">
        <f t="shared" ca="1" si="186"/>
        <v>6.9753438443610767</v>
      </c>
      <c r="AS231" s="104">
        <f t="shared" ca="1" si="186"/>
        <v>4.2306639042410836</v>
      </c>
      <c r="AT231" s="104">
        <f t="shared" ca="1" si="186"/>
        <v>2.8292917191205005</v>
      </c>
      <c r="AU231" s="104">
        <f t="shared" ca="1" si="186"/>
        <v>2.3970175056012111</v>
      </c>
      <c r="AW231" s="80">
        <f t="shared" si="196"/>
        <v>22.501000000000001</v>
      </c>
      <c r="AX231" s="136">
        <f t="shared" ca="1" si="187"/>
        <v>1023.425102364166</v>
      </c>
      <c r="AY231" s="136">
        <f t="shared" ca="1" si="187"/>
        <v>1259.8846887118061</v>
      </c>
      <c r="AZ231" s="136">
        <f t="shared" ca="1" si="187"/>
        <v>2870.1737792148947</v>
      </c>
      <c r="BA231" s="136">
        <f t="shared" ca="1" si="187"/>
        <v>25815.28711139127</v>
      </c>
      <c r="BB231" s="136">
        <f t="shared" ca="1" si="187"/>
        <v>1199.2890357528299</v>
      </c>
      <c r="BC231" s="136">
        <f t="shared" ca="1" si="187"/>
        <v>211.22630458418323</v>
      </c>
      <c r="BD231" s="136">
        <f t="shared" ca="1" si="187"/>
        <v>67.602630409373489</v>
      </c>
      <c r="BE231" s="136">
        <f t="shared" ca="1" si="187"/>
        <v>30.619778797202091</v>
      </c>
      <c r="BF231" s="136">
        <f t="shared" ca="1" si="187"/>
        <v>18.521112766534177</v>
      </c>
      <c r="BG231" s="136">
        <f t="shared" ca="1" si="187"/>
        <v>14.100950642516482</v>
      </c>
      <c r="BH231" s="136">
        <f t="shared" ca="1" si="187"/>
        <v>12.426597028781954</v>
      </c>
      <c r="BI231" s="136">
        <f t="shared" ca="1" si="187"/>
        <v>11.817206743784826</v>
      </c>
      <c r="BJ231" s="136">
        <f t="shared" ca="1" si="187"/>
        <v>11.665878358810234</v>
      </c>
      <c r="BK231" s="62"/>
      <c r="BL231" s="80">
        <f t="shared" si="197"/>
        <v>22.501000000000001</v>
      </c>
      <c r="BM231" s="136">
        <f t="shared" ca="1" si="188"/>
        <v>1182.6672983284511</v>
      </c>
      <c r="BN231" s="136">
        <f t="shared" ca="1" si="188"/>
        <v>1489.3445054056215</v>
      </c>
      <c r="BO231" s="136">
        <f t="shared" ca="1" si="188"/>
        <v>3630.3828922778562</v>
      </c>
      <c r="BP231" s="136">
        <f t="shared" ca="1" si="188"/>
        <v>36465.938624209128</v>
      </c>
      <c r="BQ231" s="136">
        <f t="shared" ca="1" si="188"/>
        <v>1961.2592380258973</v>
      </c>
      <c r="BR231" s="136">
        <f t="shared" ca="1" si="188"/>
        <v>407.3160899318313</v>
      </c>
      <c r="BS231" s="136">
        <f t="shared" ca="1" si="188"/>
        <v>150.85428164310693</v>
      </c>
      <c r="BT231" s="136">
        <f t="shared" ca="1" si="188"/>
        <v>73.374363504944839</v>
      </c>
      <c r="BU231" s="136">
        <f t="shared" ca="1" si="188"/>
        <v>42.436056354115124</v>
      </c>
      <c r="BV231" s="136">
        <f t="shared" ca="1" si="188"/>
        <v>28.051638331238635</v>
      </c>
      <c r="BW231" s="136">
        <f t="shared" ca="1" si="188"/>
        <v>20.887924837264123</v>
      </c>
      <c r="BX231" s="136">
        <f t="shared" ca="1" si="188"/>
        <v>17.475790182025825</v>
      </c>
      <c r="BY231" s="136">
        <f t="shared" ca="1" si="188"/>
        <v>16.459913370012657</v>
      </c>
      <c r="BZ231" s="62"/>
      <c r="CA231" s="80">
        <f t="shared" si="198"/>
        <v>22.501000000000001</v>
      </c>
      <c r="CB231" s="136">
        <f t="shared" ca="1" si="189"/>
        <v>-79.621097982142544</v>
      </c>
      <c r="CC231" s="136">
        <f t="shared" ca="1" si="189"/>
        <v>-114.72990834690782</v>
      </c>
      <c r="CD231" s="136">
        <f t="shared" ca="1" si="189"/>
        <v>-380.10455653148051</v>
      </c>
      <c r="CE231" s="136">
        <f t="shared" ca="1" si="189"/>
        <v>-5325.3257564089317</v>
      </c>
      <c r="CF231" s="136">
        <f t="shared" ca="1" si="189"/>
        <v>-380.98510113653361</v>
      </c>
      <c r="CG231" s="136">
        <f t="shared" ca="1" si="189"/>
        <v>-98.044892673824052</v>
      </c>
      <c r="CH231" s="136">
        <f t="shared" ca="1" si="189"/>
        <v>-41.625825616866713</v>
      </c>
      <c r="CI231" s="136">
        <f t="shared" ca="1" si="189"/>
        <v>-21.377292353871372</v>
      </c>
      <c r="CJ231" s="136">
        <f t="shared" ca="1" si="189"/>
        <v>-11.957471793790473</v>
      </c>
      <c r="CK231" s="136">
        <f t="shared" ca="1" si="189"/>
        <v>-6.9753438443610767</v>
      </c>
      <c r="CL231" s="136">
        <f t="shared" ca="1" si="189"/>
        <v>-4.2306639042410836</v>
      </c>
      <c r="CM231" s="136">
        <f t="shared" ca="1" si="189"/>
        <v>-2.8292917191205005</v>
      </c>
      <c r="CN231" s="136">
        <f t="shared" ca="1" si="189"/>
        <v>-2.3970175056012111</v>
      </c>
      <c r="CP231" s="80">
        <f t="shared" si="199"/>
        <v>22.501000000000001</v>
      </c>
      <c r="CQ231" s="136">
        <f t="shared" ca="1" si="200"/>
        <v>79.621097982142544</v>
      </c>
      <c r="CR231" s="136">
        <f t="shared" ca="1" si="190"/>
        <v>114.72990834690782</v>
      </c>
      <c r="CS231" s="136">
        <f t="shared" ca="1" si="190"/>
        <v>380.10455653148051</v>
      </c>
      <c r="CT231" s="136">
        <f t="shared" ca="1" si="190"/>
        <v>5325.3257564089317</v>
      </c>
      <c r="CU231" s="136">
        <f t="shared" ca="1" si="190"/>
        <v>380.98510113653361</v>
      </c>
      <c r="CV231" s="136">
        <f t="shared" ca="1" si="190"/>
        <v>98.044892673824052</v>
      </c>
      <c r="CW231" s="136">
        <f t="shared" ca="1" si="190"/>
        <v>41.625825616866713</v>
      </c>
      <c r="CX231" s="136">
        <f t="shared" ca="1" si="190"/>
        <v>21.377292353871372</v>
      </c>
      <c r="CY231" s="136">
        <f t="shared" ca="1" si="190"/>
        <v>11.957471793790473</v>
      </c>
      <c r="CZ231" s="136">
        <f t="shared" ca="1" si="190"/>
        <v>6.9753438443610767</v>
      </c>
      <c r="DA231" s="136">
        <f t="shared" ca="1" si="190"/>
        <v>4.2306639042410836</v>
      </c>
      <c r="DB231" s="136">
        <f t="shared" ca="1" si="190"/>
        <v>2.8292917191205005</v>
      </c>
      <c r="DC231" s="136">
        <f t="shared" ca="1" si="190"/>
        <v>2.3970175056012111</v>
      </c>
      <c r="DE231" s="80">
        <f t="shared" si="201"/>
        <v>22.501000000000001</v>
      </c>
      <c r="DF231" s="104">
        <f t="shared" ca="1" si="202"/>
        <v>1023.425102364166</v>
      </c>
      <c r="DG231" s="104">
        <f t="shared" ca="1" si="191"/>
        <v>1259.8846887118061</v>
      </c>
      <c r="DH231" s="104">
        <f t="shared" ca="1" si="191"/>
        <v>2870.1737792148947</v>
      </c>
      <c r="DI231" s="104">
        <f t="shared" ca="1" si="191"/>
        <v>25815.28711139127</v>
      </c>
      <c r="DJ231" s="104">
        <f t="shared" ca="1" si="191"/>
        <v>1199.2890357528299</v>
      </c>
      <c r="DK231" s="104">
        <f t="shared" ca="1" si="191"/>
        <v>211.22630458418323</v>
      </c>
      <c r="DL231" s="104">
        <f t="shared" ca="1" si="191"/>
        <v>67.602630409373489</v>
      </c>
      <c r="DM231" s="104">
        <f t="shared" ca="1" si="191"/>
        <v>30.619778797202091</v>
      </c>
      <c r="DN231" s="104">
        <f t="shared" ca="1" si="191"/>
        <v>18.521112766534177</v>
      </c>
      <c r="DO231" s="104">
        <f t="shared" ca="1" si="191"/>
        <v>14.100950642516482</v>
      </c>
      <c r="DP231" s="104">
        <f t="shared" ca="1" si="191"/>
        <v>12.426597028781954</v>
      </c>
      <c r="DQ231" s="104">
        <f t="shared" ca="1" si="191"/>
        <v>11.817206743784826</v>
      </c>
      <c r="DR231" s="104">
        <f t="shared" ca="1" si="191"/>
        <v>11.665878358810234</v>
      </c>
      <c r="DT231" s="80">
        <f t="shared" si="203"/>
        <v>22.501000000000001</v>
      </c>
      <c r="DU231" s="136">
        <f t="shared" ca="1" si="192"/>
        <v>-79.621097982142544</v>
      </c>
      <c r="DV231" s="136">
        <f t="shared" ca="1" si="192"/>
        <v>-114.72990834690782</v>
      </c>
      <c r="DW231" s="136">
        <f t="shared" ca="1" si="192"/>
        <v>-380.10455653148051</v>
      </c>
      <c r="DX231" s="136">
        <f t="shared" ca="1" si="192"/>
        <v>-5325.3257564089317</v>
      </c>
      <c r="DY231" s="136">
        <f t="shared" ca="1" si="192"/>
        <v>-380.98510113653361</v>
      </c>
      <c r="DZ231" s="136">
        <f t="shared" ca="1" si="192"/>
        <v>-98.044892673824052</v>
      </c>
      <c r="EA231" s="136">
        <f t="shared" ca="1" si="192"/>
        <v>-41.625825616866713</v>
      </c>
      <c r="EB231" s="136">
        <f t="shared" ca="1" si="192"/>
        <v>-21.377292353871372</v>
      </c>
      <c r="EC231" s="136">
        <f t="shared" ca="1" si="192"/>
        <v>-11.957471793790473</v>
      </c>
      <c r="ED231" s="136">
        <f t="shared" ca="1" si="192"/>
        <v>-6.9753438443610767</v>
      </c>
      <c r="EE231" s="136">
        <f t="shared" ca="1" si="192"/>
        <v>-4.2306639042410836</v>
      </c>
      <c r="EF231" s="136">
        <f t="shared" ca="1" si="192"/>
        <v>-2.8292917191205005</v>
      </c>
      <c r="EG231" s="136">
        <f t="shared" ca="1" si="192"/>
        <v>-2.3970175056012111</v>
      </c>
      <c r="EI231" s="80">
        <f t="shared" si="204"/>
        <v>22.501000000000001</v>
      </c>
      <c r="EJ231" s="136">
        <f t="shared" ca="1" si="193"/>
        <v>79.621097982142544</v>
      </c>
      <c r="EK231" s="136">
        <f t="shared" ca="1" si="193"/>
        <v>114.72990834690782</v>
      </c>
      <c r="EL231" s="136">
        <f t="shared" ca="1" si="193"/>
        <v>380.10455653148051</v>
      </c>
      <c r="EM231" s="136">
        <f t="shared" ca="1" si="193"/>
        <v>5325.3257564089317</v>
      </c>
      <c r="EN231" s="136">
        <f t="shared" ca="1" si="193"/>
        <v>380.98510113653361</v>
      </c>
      <c r="EO231" s="136">
        <f t="shared" ca="1" si="193"/>
        <v>98.044892673824052</v>
      </c>
      <c r="EP231" s="136">
        <f t="shared" ca="1" si="193"/>
        <v>41.625825616866713</v>
      </c>
      <c r="EQ231" s="136">
        <f t="shared" ca="1" si="193"/>
        <v>21.377292353871372</v>
      </c>
      <c r="ER231" s="136">
        <f t="shared" ca="1" si="193"/>
        <v>11.957471793790473</v>
      </c>
      <c r="ES231" s="136">
        <f t="shared" ca="1" si="193"/>
        <v>6.9753438443610767</v>
      </c>
      <c r="ET231" s="136">
        <f t="shared" ca="1" si="193"/>
        <v>4.2306639042410836</v>
      </c>
      <c r="EU231" s="136">
        <f t="shared" ca="1" si="193"/>
        <v>2.8292917191205005</v>
      </c>
      <c r="EV231" s="136">
        <f t="shared" ca="1" si="193"/>
        <v>2.3970175056012111</v>
      </c>
    </row>
    <row r="232" spans="1:152">
      <c r="B232" s="21">
        <v>1</v>
      </c>
      <c r="C232" s="21">
        <v>2</v>
      </c>
      <c r="D232" s="21">
        <v>0</v>
      </c>
      <c r="E232">
        <v>0.30299999999999999</v>
      </c>
      <c r="F232" s="133">
        <v>22.5</v>
      </c>
      <c r="G232" s="133">
        <v>67.5</v>
      </c>
      <c r="K232" s="5">
        <v>1</v>
      </c>
      <c r="L232" s="6">
        <f>G5</f>
        <v>1</v>
      </c>
      <c r="M232" s="6">
        <f t="shared" ref="M232:N238" si="205">H5</f>
        <v>0</v>
      </c>
      <c r="N232" s="6">
        <f t="shared" si="205"/>
        <v>0</v>
      </c>
      <c r="S232" s="26">
        <f t="shared" si="194"/>
        <v>30.001000000000001</v>
      </c>
      <c r="T232" s="399">
        <f t="shared" ca="1" si="185"/>
        <v>-41.693012831632281</v>
      </c>
      <c r="U232" s="399">
        <f t="shared" ca="1" si="185"/>
        <v>-52.208844341834507</v>
      </c>
      <c r="V232" s="399">
        <f t="shared" ca="1" si="185"/>
        <v>-102.65656732031037</v>
      </c>
      <c r="W232" s="399">
        <f t="shared" ca="1" si="185"/>
        <v>-380.98510113653697</v>
      </c>
      <c r="X232" s="399">
        <f t="shared" ca="1" si="185"/>
        <v>-5343.428988963512</v>
      </c>
      <c r="Y232" s="399">
        <f t="shared" ca="1" si="185"/>
        <v>-372.41519043450114</v>
      </c>
      <c r="Z232" s="399">
        <f t="shared" ca="1" si="185"/>
        <v>-95.504837887142642</v>
      </c>
      <c r="AA232" s="399">
        <f t="shared" ca="1" si="185"/>
        <v>-40.350598438639281</v>
      </c>
      <c r="AB232" s="399">
        <f t="shared" ca="1" si="185"/>
        <v>-20.797785975988692</v>
      </c>
      <c r="AC232" s="399">
        <f t="shared" ca="1" si="185"/>
        <v>-11.919491070657106</v>
      </c>
      <c r="AD232" s="399">
        <f t="shared" ca="1" si="185"/>
        <v>-7.4548023498729625</v>
      </c>
      <c r="AE232" s="399">
        <f t="shared" ca="1" si="185"/>
        <v>-5.2922721335713012</v>
      </c>
      <c r="AF232" s="399">
        <f t="shared" ca="1" si="185"/>
        <v>-4.6412438690854438</v>
      </c>
      <c r="AH232" s="80">
        <f t="shared" si="195"/>
        <v>30.001000000000001</v>
      </c>
      <c r="AI232" s="104">
        <f t="shared" ca="1" si="186"/>
        <v>41.693012831632281</v>
      </c>
      <c r="AJ232" s="104">
        <f t="shared" ca="1" si="186"/>
        <v>52.208844341834507</v>
      </c>
      <c r="AK232" s="104">
        <f t="shared" ca="1" si="186"/>
        <v>102.65656732031037</v>
      </c>
      <c r="AL232" s="104">
        <f t="shared" ca="1" si="186"/>
        <v>380.98510113653697</v>
      </c>
      <c r="AM232" s="104">
        <f t="shared" ca="1" si="186"/>
        <v>5343.428988963512</v>
      </c>
      <c r="AN232" s="104">
        <f t="shared" ca="1" si="186"/>
        <v>372.41519043450114</v>
      </c>
      <c r="AO232" s="104">
        <f t="shared" ca="1" si="186"/>
        <v>95.504837887142642</v>
      </c>
      <c r="AP232" s="104">
        <f t="shared" ca="1" si="186"/>
        <v>40.350598438639281</v>
      </c>
      <c r="AQ232" s="104">
        <f t="shared" ca="1" si="186"/>
        <v>20.797785975988692</v>
      </c>
      <c r="AR232" s="104">
        <f t="shared" ca="1" si="186"/>
        <v>11.919491070657106</v>
      </c>
      <c r="AS232" s="104">
        <f t="shared" ca="1" si="186"/>
        <v>7.4548023498729625</v>
      </c>
      <c r="AT232" s="104">
        <f t="shared" ca="1" si="186"/>
        <v>5.2922721335713012</v>
      </c>
      <c r="AU232" s="104">
        <f t="shared" ca="1" si="186"/>
        <v>4.6412438690854438</v>
      </c>
      <c r="AW232" s="80">
        <f t="shared" si="196"/>
        <v>30.001000000000001</v>
      </c>
      <c r="AX232" s="136">
        <f t="shared" ca="1" si="187"/>
        <v>306.70237932474879</v>
      </c>
      <c r="AY232" s="136">
        <f t="shared" ca="1" si="187"/>
        <v>339.6969967544847</v>
      </c>
      <c r="AZ232" s="136">
        <f t="shared" ca="1" si="187"/>
        <v>487.75703208385045</v>
      </c>
      <c r="BA232" s="136">
        <f t="shared" ca="1" si="187"/>
        <v>1199.2890357528399</v>
      </c>
      <c r="BB232" s="136">
        <f t="shared" ca="1" si="187"/>
        <v>10763.617819694826</v>
      </c>
      <c r="BC232" s="136">
        <f t="shared" ca="1" si="187"/>
        <v>481.0061224791508</v>
      </c>
      <c r="BD232" s="136">
        <f t="shared" ca="1" si="187"/>
        <v>83.088617097071861</v>
      </c>
      <c r="BE232" s="136">
        <f t="shared" ca="1" si="187"/>
        <v>27.307405442885528</v>
      </c>
      <c r="BF232" s="136">
        <f t="shared" ca="1" si="187"/>
        <v>14.179153664118967</v>
      </c>
      <c r="BG232" s="136">
        <f t="shared" ca="1" si="187"/>
        <v>10.567934506151049</v>
      </c>
      <c r="BH232" s="136">
        <f t="shared" ca="1" si="187"/>
        <v>9.617386975302578</v>
      </c>
      <c r="BI232" s="136">
        <f t="shared" ca="1" si="187"/>
        <v>9.4310969926376913</v>
      </c>
      <c r="BJ232" s="136">
        <f t="shared" ca="1" si="187"/>
        <v>9.4157602159727709</v>
      </c>
      <c r="BK232" s="62"/>
      <c r="BL232" s="80">
        <f t="shared" si="197"/>
        <v>30.001000000000001</v>
      </c>
      <c r="BM232" s="136">
        <f t="shared" ca="1" si="188"/>
        <v>390.08840498801339</v>
      </c>
      <c r="BN232" s="136">
        <f t="shared" ca="1" si="188"/>
        <v>444.11468543815369</v>
      </c>
      <c r="BO232" s="136">
        <f t="shared" ca="1" si="188"/>
        <v>693.07016672447116</v>
      </c>
      <c r="BP232" s="136">
        <f t="shared" ca="1" si="188"/>
        <v>1961.2592380259139</v>
      </c>
      <c r="BQ232" s="136">
        <f t="shared" ca="1" si="188"/>
        <v>21450.475797621853</v>
      </c>
      <c r="BR232" s="136">
        <f t="shared" ca="1" si="188"/>
        <v>1225.836503348153</v>
      </c>
      <c r="BS232" s="136">
        <f t="shared" ca="1" si="188"/>
        <v>274.0982928713571</v>
      </c>
      <c r="BT232" s="136">
        <f t="shared" ca="1" si="188"/>
        <v>108.00860232016409</v>
      </c>
      <c r="BU232" s="136">
        <f t="shared" ca="1" si="188"/>
        <v>55.774725616096354</v>
      </c>
      <c r="BV232" s="136">
        <f t="shared" ca="1" si="188"/>
        <v>34.406916647465259</v>
      </c>
      <c r="BW232" s="136">
        <f t="shared" ca="1" si="188"/>
        <v>24.5269916750485</v>
      </c>
      <c r="BX232" s="136">
        <f t="shared" ca="1" si="188"/>
        <v>20.015641259780296</v>
      </c>
      <c r="BY232" s="136">
        <f t="shared" ca="1" si="188"/>
        <v>18.69824795414366</v>
      </c>
      <c r="BZ232" s="62"/>
      <c r="CA232" s="80">
        <f t="shared" si="198"/>
        <v>30.001000000000001</v>
      </c>
      <c r="CB232" s="136">
        <f t="shared" ca="1" si="189"/>
        <v>-41.693012831632281</v>
      </c>
      <c r="CC232" s="136">
        <f t="shared" ca="1" si="189"/>
        <v>-52.208844341834507</v>
      </c>
      <c r="CD232" s="136">
        <f t="shared" ca="1" si="189"/>
        <v>-102.65656732031037</v>
      </c>
      <c r="CE232" s="136">
        <f t="shared" ca="1" si="189"/>
        <v>-380.98510113653697</v>
      </c>
      <c r="CF232" s="136">
        <f t="shared" ca="1" si="189"/>
        <v>-5343.428988963512</v>
      </c>
      <c r="CG232" s="136">
        <f t="shared" ca="1" si="189"/>
        <v>-372.41519043450114</v>
      </c>
      <c r="CH232" s="136">
        <f t="shared" ca="1" si="189"/>
        <v>-95.504837887142642</v>
      </c>
      <c r="CI232" s="136">
        <f t="shared" ca="1" si="189"/>
        <v>-40.350598438639281</v>
      </c>
      <c r="CJ232" s="136">
        <f t="shared" ca="1" si="189"/>
        <v>-20.797785975988692</v>
      </c>
      <c r="CK232" s="136">
        <f t="shared" ca="1" si="189"/>
        <v>-11.919491070657106</v>
      </c>
      <c r="CL232" s="136">
        <f t="shared" ca="1" si="189"/>
        <v>-7.4548023498729625</v>
      </c>
      <c r="CM232" s="136">
        <f t="shared" ca="1" si="189"/>
        <v>-5.2922721335713012</v>
      </c>
      <c r="CN232" s="136">
        <f t="shared" ca="1" si="189"/>
        <v>-4.6412438690854438</v>
      </c>
      <c r="CP232" s="80">
        <f t="shared" si="199"/>
        <v>30.001000000000001</v>
      </c>
      <c r="CQ232" s="136">
        <f t="shared" ca="1" si="200"/>
        <v>41.693012831632281</v>
      </c>
      <c r="CR232" s="136">
        <f t="shared" ca="1" si="190"/>
        <v>52.208844341834507</v>
      </c>
      <c r="CS232" s="136">
        <f t="shared" ca="1" si="190"/>
        <v>102.65656732031037</v>
      </c>
      <c r="CT232" s="136">
        <f t="shared" ca="1" si="190"/>
        <v>380.98510113653697</v>
      </c>
      <c r="CU232" s="136">
        <f t="shared" ca="1" si="190"/>
        <v>5343.428988963512</v>
      </c>
      <c r="CV232" s="136">
        <f t="shared" ca="1" si="190"/>
        <v>372.41519043450114</v>
      </c>
      <c r="CW232" s="136">
        <f t="shared" ca="1" si="190"/>
        <v>95.504837887142642</v>
      </c>
      <c r="CX232" s="136">
        <f t="shared" ca="1" si="190"/>
        <v>40.350598438639281</v>
      </c>
      <c r="CY232" s="136">
        <f t="shared" ca="1" si="190"/>
        <v>20.797785975988692</v>
      </c>
      <c r="CZ232" s="136">
        <f t="shared" ca="1" si="190"/>
        <v>11.919491070657106</v>
      </c>
      <c r="DA232" s="136">
        <f t="shared" ca="1" si="190"/>
        <v>7.4548023498729625</v>
      </c>
      <c r="DB232" s="136">
        <f t="shared" ca="1" si="190"/>
        <v>5.2922721335713012</v>
      </c>
      <c r="DC232" s="136">
        <f t="shared" ca="1" si="190"/>
        <v>4.6412438690854438</v>
      </c>
      <c r="DE232" s="80">
        <f t="shared" si="201"/>
        <v>30.001000000000001</v>
      </c>
      <c r="DF232" s="104">
        <f t="shared" ca="1" si="202"/>
        <v>306.70237932474879</v>
      </c>
      <c r="DG232" s="104">
        <f t="shared" ca="1" si="191"/>
        <v>339.6969967544847</v>
      </c>
      <c r="DH232" s="104">
        <f t="shared" ca="1" si="191"/>
        <v>487.75703208385045</v>
      </c>
      <c r="DI232" s="104">
        <f t="shared" ca="1" si="191"/>
        <v>1199.2890357528399</v>
      </c>
      <c r="DJ232" s="104">
        <f t="shared" ca="1" si="191"/>
        <v>10763.617819694826</v>
      </c>
      <c r="DK232" s="104">
        <f t="shared" ca="1" si="191"/>
        <v>481.0061224791508</v>
      </c>
      <c r="DL232" s="104">
        <f t="shared" ca="1" si="191"/>
        <v>83.088617097071861</v>
      </c>
      <c r="DM232" s="104">
        <f t="shared" ca="1" si="191"/>
        <v>27.307405442885528</v>
      </c>
      <c r="DN232" s="104">
        <f t="shared" ca="1" si="191"/>
        <v>14.179153664118967</v>
      </c>
      <c r="DO232" s="104">
        <f t="shared" ca="1" si="191"/>
        <v>10.567934506151049</v>
      </c>
      <c r="DP232" s="104">
        <f t="shared" ca="1" si="191"/>
        <v>9.617386975302578</v>
      </c>
      <c r="DQ232" s="104">
        <f t="shared" ca="1" si="191"/>
        <v>9.4310969926376913</v>
      </c>
      <c r="DR232" s="104">
        <f t="shared" ca="1" si="191"/>
        <v>9.4157602159727709</v>
      </c>
      <c r="DT232" s="80">
        <f t="shared" si="203"/>
        <v>30.001000000000001</v>
      </c>
      <c r="DU232" s="136">
        <f t="shared" ca="1" si="192"/>
        <v>-41.693012831632281</v>
      </c>
      <c r="DV232" s="136">
        <f t="shared" ca="1" si="192"/>
        <v>-52.208844341834507</v>
      </c>
      <c r="DW232" s="136">
        <f t="shared" ca="1" si="192"/>
        <v>-102.65656732031037</v>
      </c>
      <c r="DX232" s="136">
        <f t="shared" ca="1" si="192"/>
        <v>-380.98510113653697</v>
      </c>
      <c r="DY232" s="136">
        <f t="shared" ca="1" si="192"/>
        <v>-5343.428988963512</v>
      </c>
      <c r="DZ232" s="136">
        <f t="shared" ca="1" si="192"/>
        <v>-372.41519043450114</v>
      </c>
      <c r="EA232" s="136">
        <f t="shared" ca="1" si="192"/>
        <v>-95.504837887142642</v>
      </c>
      <c r="EB232" s="136">
        <f t="shared" ca="1" si="192"/>
        <v>-40.350598438639281</v>
      </c>
      <c r="EC232" s="136">
        <f t="shared" ca="1" si="192"/>
        <v>-20.797785975988692</v>
      </c>
      <c r="ED232" s="136">
        <f t="shared" ca="1" si="192"/>
        <v>-11.919491070657106</v>
      </c>
      <c r="EE232" s="136">
        <f t="shared" ca="1" si="192"/>
        <v>-7.4548023498729625</v>
      </c>
      <c r="EF232" s="136">
        <f t="shared" ca="1" si="192"/>
        <v>-5.2922721335713012</v>
      </c>
      <c r="EG232" s="136">
        <f t="shared" ca="1" si="192"/>
        <v>-4.6412438690854438</v>
      </c>
      <c r="EI232" s="80">
        <f t="shared" si="204"/>
        <v>30.001000000000001</v>
      </c>
      <c r="EJ232" s="136">
        <f t="shared" ca="1" si="193"/>
        <v>41.693012831632281</v>
      </c>
      <c r="EK232" s="136">
        <f t="shared" ca="1" si="193"/>
        <v>52.208844341834507</v>
      </c>
      <c r="EL232" s="136">
        <f t="shared" ca="1" si="193"/>
        <v>102.65656732031037</v>
      </c>
      <c r="EM232" s="136">
        <f t="shared" ca="1" si="193"/>
        <v>380.98510113653697</v>
      </c>
      <c r="EN232" s="136">
        <f t="shared" ca="1" si="193"/>
        <v>5343.428988963512</v>
      </c>
      <c r="EO232" s="136">
        <f t="shared" ca="1" si="193"/>
        <v>372.41519043450114</v>
      </c>
      <c r="EP232" s="136">
        <f t="shared" ca="1" si="193"/>
        <v>95.504837887142642</v>
      </c>
      <c r="EQ232" s="136">
        <f t="shared" ca="1" si="193"/>
        <v>40.350598438639281</v>
      </c>
      <c r="ER232" s="136">
        <f t="shared" ca="1" si="193"/>
        <v>20.797785975988692</v>
      </c>
      <c r="ES232" s="136">
        <f t="shared" ca="1" si="193"/>
        <v>11.919491070657106</v>
      </c>
      <c r="ET232" s="136">
        <f t="shared" ca="1" si="193"/>
        <v>7.4548023498729625</v>
      </c>
      <c r="EU232" s="136">
        <f t="shared" ca="1" si="193"/>
        <v>5.2922721335713012</v>
      </c>
      <c r="EV232" s="136">
        <f t="shared" ca="1" si="193"/>
        <v>4.6412438690854438</v>
      </c>
    </row>
    <row r="233" spans="1:152">
      <c r="B233" s="95"/>
      <c r="C233" s="95"/>
      <c r="D233" s="95"/>
      <c r="E233" s="95"/>
      <c r="F233" s="95"/>
      <c r="G233" s="95"/>
      <c r="H233" s="95"/>
      <c r="I233" s="95"/>
      <c r="J233" s="95"/>
      <c r="K233" s="5">
        <v>2</v>
      </c>
      <c r="L233" s="6">
        <f t="shared" ref="L233:L238" si="206">G6</f>
        <v>-1</v>
      </c>
      <c r="M233" s="6">
        <f t="shared" si="205"/>
        <v>0</v>
      </c>
      <c r="N233" s="6">
        <f t="shared" si="205"/>
        <v>0</v>
      </c>
      <c r="O233" s="95"/>
      <c r="P233" s="95"/>
      <c r="S233" s="26">
        <f t="shared" si="194"/>
        <v>37.501000000000005</v>
      </c>
      <c r="T233" s="399">
        <f t="shared" ca="1" si="185"/>
        <v>-23.706636372415126</v>
      </c>
      <c r="U233" s="399">
        <f t="shared" ca="1" si="185"/>
        <v>-27.894444721498409</v>
      </c>
      <c r="V233" s="399">
        <f t="shared" ca="1" si="185"/>
        <v>-44.607585036957182</v>
      </c>
      <c r="W233" s="399">
        <f t="shared" ca="1" si="185"/>
        <v>-98.044892673824052</v>
      </c>
      <c r="X233" s="399">
        <f t="shared" ca="1" si="185"/>
        <v>-372.41519043449961</v>
      </c>
      <c r="Y233" s="399">
        <f t="shared" ca="1" si="185"/>
        <v>-3786.2576059826765</v>
      </c>
      <c r="Z233" s="399">
        <f t="shared" ca="1" si="185"/>
        <v>-356.11382591924217</v>
      </c>
      <c r="AA233" s="399">
        <f t="shared" ca="1" si="185"/>
        <v>-93.554584440674176</v>
      </c>
      <c r="AB233" s="399">
        <f t="shared" ca="1" si="185"/>
        <v>-39.978729494278568</v>
      </c>
      <c r="AC233" s="399">
        <f t="shared" ca="1" si="185"/>
        <v>-21.149791037478156</v>
      </c>
      <c r="AD233" s="399">
        <f t="shared" ca="1" si="185"/>
        <v>-12.915703660780906</v>
      </c>
      <c r="AE233" s="399">
        <f t="shared" ca="1" si="185"/>
        <v>-9.2232760598574526</v>
      </c>
      <c r="AF233" s="399">
        <f t="shared" ca="1" si="185"/>
        <v>-8.1497110801086592</v>
      </c>
      <c r="AH233" s="80">
        <f t="shared" si="195"/>
        <v>37.501000000000005</v>
      </c>
      <c r="AI233" s="104">
        <f t="shared" ca="1" si="186"/>
        <v>23.706636372415126</v>
      </c>
      <c r="AJ233" s="104">
        <f t="shared" ca="1" si="186"/>
        <v>27.894444721498409</v>
      </c>
      <c r="AK233" s="104">
        <f t="shared" ca="1" si="186"/>
        <v>44.607585036957182</v>
      </c>
      <c r="AL233" s="104">
        <f t="shared" ca="1" si="186"/>
        <v>98.044892673824052</v>
      </c>
      <c r="AM233" s="104">
        <f t="shared" ca="1" si="186"/>
        <v>372.41519043449961</v>
      </c>
      <c r="AN233" s="104">
        <f t="shared" ca="1" si="186"/>
        <v>3786.2576059826765</v>
      </c>
      <c r="AO233" s="104">
        <f t="shared" ca="1" si="186"/>
        <v>356.11382591924217</v>
      </c>
      <c r="AP233" s="104">
        <f t="shared" ca="1" si="186"/>
        <v>93.554584440674176</v>
      </c>
      <c r="AQ233" s="104">
        <f t="shared" ca="1" si="186"/>
        <v>39.978729494278568</v>
      </c>
      <c r="AR233" s="104">
        <f t="shared" ca="1" si="186"/>
        <v>21.149791037478156</v>
      </c>
      <c r="AS233" s="104">
        <f t="shared" ca="1" si="186"/>
        <v>12.915703660780906</v>
      </c>
      <c r="AT233" s="104">
        <f t="shared" ca="1" si="186"/>
        <v>9.2232760598574526</v>
      </c>
      <c r="AU233" s="104">
        <f t="shared" ca="1" si="186"/>
        <v>8.1497110801086592</v>
      </c>
      <c r="AW233" s="80">
        <f t="shared" si="196"/>
        <v>37.501000000000005</v>
      </c>
      <c r="AX233" s="136">
        <f t="shared" ca="1" si="187"/>
        <v>118.67639694929983</v>
      </c>
      <c r="AY233" s="136">
        <f t="shared" ca="1" si="187"/>
        <v>124.66079572232009</v>
      </c>
      <c r="AZ233" s="136">
        <f t="shared" ca="1" si="187"/>
        <v>147.21302147025384</v>
      </c>
      <c r="BA233" s="136">
        <f t="shared" ca="1" si="187"/>
        <v>211.22630458418323</v>
      </c>
      <c r="BB233" s="136">
        <f t="shared" ca="1" si="187"/>
        <v>481.00612247914904</v>
      </c>
      <c r="BC233" s="136">
        <f t="shared" ca="1" si="187"/>
        <v>2690.2063268221355</v>
      </c>
      <c r="BD233" s="136">
        <f t="shared" ca="1" si="187"/>
        <v>124.26695339141186</v>
      </c>
      <c r="BE233" s="136">
        <f t="shared" ca="1" si="187"/>
        <v>14.590788701392313</v>
      </c>
      <c r="BF233" s="136">
        <f t="shared" ca="1" si="187"/>
        <v>4.1506305294910923</v>
      </c>
      <c r="BG233" s="136">
        <f t="shared" ca="1" si="187"/>
        <v>3.8440378957197674</v>
      </c>
      <c r="BH233" s="136">
        <f t="shared" ca="1" si="187"/>
        <v>4.8306066527165177</v>
      </c>
      <c r="BI233" s="136">
        <f t="shared" ca="1" si="187"/>
        <v>5.6122774949854195</v>
      </c>
      <c r="BJ233" s="136">
        <f t="shared" ca="1" si="187"/>
        <v>5.8892264010898412</v>
      </c>
      <c r="BK233" s="62"/>
      <c r="BL233" s="80">
        <f t="shared" si="197"/>
        <v>37.501000000000005</v>
      </c>
      <c r="BM233" s="136">
        <f t="shared" ca="1" si="188"/>
        <v>166.08966969413009</v>
      </c>
      <c r="BN233" s="136">
        <f t="shared" ca="1" si="188"/>
        <v>180.44968516531691</v>
      </c>
      <c r="BO233" s="136">
        <f t="shared" ca="1" si="188"/>
        <v>236.42819154416821</v>
      </c>
      <c r="BP233" s="136">
        <f t="shared" ca="1" si="188"/>
        <v>407.3160899318313</v>
      </c>
      <c r="BQ233" s="136">
        <f t="shared" ca="1" si="188"/>
        <v>1225.8365033481482</v>
      </c>
      <c r="BR233" s="136">
        <f t="shared" ca="1" si="188"/>
        <v>10262.721538787488</v>
      </c>
      <c r="BS233" s="136">
        <f t="shared" ca="1" si="188"/>
        <v>836.49460522989625</v>
      </c>
      <c r="BT233" s="136">
        <f t="shared" ca="1" si="188"/>
        <v>201.69995758274067</v>
      </c>
      <c r="BU233" s="136">
        <f t="shared" ca="1" si="188"/>
        <v>84.108089518048232</v>
      </c>
      <c r="BV233" s="136">
        <f t="shared" ca="1" si="188"/>
        <v>46.143619970676077</v>
      </c>
      <c r="BW233" s="136">
        <f t="shared" ca="1" si="188"/>
        <v>30.662013974278331</v>
      </c>
      <c r="BX233" s="136">
        <f t="shared" ca="1" si="188"/>
        <v>24.058829614700326</v>
      </c>
      <c r="BY233" s="136">
        <f t="shared" ca="1" si="188"/>
        <v>22.188648561307158</v>
      </c>
      <c r="BZ233" s="62"/>
      <c r="CA233" s="80">
        <f t="shared" si="198"/>
        <v>37.501000000000005</v>
      </c>
      <c r="CB233" s="136">
        <f t="shared" ca="1" si="189"/>
        <v>-23.706636372415126</v>
      </c>
      <c r="CC233" s="136">
        <f t="shared" ca="1" si="189"/>
        <v>-27.894444721498409</v>
      </c>
      <c r="CD233" s="136">
        <f t="shared" ca="1" si="189"/>
        <v>-44.607585036957182</v>
      </c>
      <c r="CE233" s="136">
        <f t="shared" ca="1" si="189"/>
        <v>-98.044892673824052</v>
      </c>
      <c r="CF233" s="136">
        <f t="shared" ca="1" si="189"/>
        <v>-372.41519043449961</v>
      </c>
      <c r="CG233" s="136">
        <f t="shared" ca="1" si="189"/>
        <v>-3786.2576059826765</v>
      </c>
      <c r="CH233" s="136">
        <f t="shared" ca="1" si="189"/>
        <v>-356.11382591924217</v>
      </c>
      <c r="CI233" s="136">
        <f t="shared" ca="1" si="189"/>
        <v>-93.554584440674176</v>
      </c>
      <c r="CJ233" s="136">
        <f t="shared" ca="1" si="189"/>
        <v>-39.978729494278568</v>
      </c>
      <c r="CK233" s="136">
        <f t="shared" ca="1" si="189"/>
        <v>-21.149791037478156</v>
      </c>
      <c r="CL233" s="136">
        <f t="shared" ca="1" si="189"/>
        <v>-12.915703660780906</v>
      </c>
      <c r="CM233" s="136">
        <f t="shared" ca="1" si="189"/>
        <v>-9.2232760598574526</v>
      </c>
      <c r="CN233" s="136">
        <f t="shared" ca="1" si="189"/>
        <v>-8.1497110801086592</v>
      </c>
      <c r="CP233" s="80">
        <f t="shared" si="199"/>
        <v>37.501000000000005</v>
      </c>
      <c r="CQ233" s="136">
        <f t="shared" ca="1" si="200"/>
        <v>23.706636372415126</v>
      </c>
      <c r="CR233" s="136">
        <f t="shared" ca="1" si="190"/>
        <v>27.894444721498409</v>
      </c>
      <c r="CS233" s="136">
        <f t="shared" ca="1" si="190"/>
        <v>44.607585036957182</v>
      </c>
      <c r="CT233" s="136">
        <f t="shared" ca="1" si="190"/>
        <v>98.044892673824052</v>
      </c>
      <c r="CU233" s="136">
        <f t="shared" ca="1" si="190"/>
        <v>372.41519043449961</v>
      </c>
      <c r="CV233" s="136">
        <f t="shared" ca="1" si="190"/>
        <v>3786.2576059826765</v>
      </c>
      <c r="CW233" s="136">
        <f t="shared" ca="1" si="190"/>
        <v>356.11382591924217</v>
      </c>
      <c r="CX233" s="136">
        <f t="shared" ca="1" si="190"/>
        <v>93.554584440674176</v>
      </c>
      <c r="CY233" s="136">
        <f t="shared" ca="1" si="190"/>
        <v>39.978729494278568</v>
      </c>
      <c r="CZ233" s="136">
        <f t="shared" ca="1" si="190"/>
        <v>21.149791037478156</v>
      </c>
      <c r="DA233" s="136">
        <f t="shared" ca="1" si="190"/>
        <v>12.915703660780906</v>
      </c>
      <c r="DB233" s="136">
        <f t="shared" ca="1" si="190"/>
        <v>9.2232760598574526</v>
      </c>
      <c r="DC233" s="136">
        <f t="shared" ca="1" si="190"/>
        <v>8.1497110801086592</v>
      </c>
      <c r="DE233" s="80">
        <f t="shared" si="201"/>
        <v>37.501000000000005</v>
      </c>
      <c r="DF233" s="104">
        <f t="shared" ca="1" si="202"/>
        <v>118.67639694929983</v>
      </c>
      <c r="DG233" s="104">
        <f t="shared" ca="1" si="191"/>
        <v>124.66079572232009</v>
      </c>
      <c r="DH233" s="104">
        <f t="shared" ca="1" si="191"/>
        <v>147.21302147025384</v>
      </c>
      <c r="DI233" s="104">
        <f t="shared" ca="1" si="191"/>
        <v>211.22630458418323</v>
      </c>
      <c r="DJ233" s="104">
        <f t="shared" ca="1" si="191"/>
        <v>481.00612247914904</v>
      </c>
      <c r="DK233" s="104">
        <f t="shared" ca="1" si="191"/>
        <v>2690.2063268221355</v>
      </c>
      <c r="DL233" s="104">
        <f t="shared" ca="1" si="191"/>
        <v>124.26695339141186</v>
      </c>
      <c r="DM233" s="104">
        <f t="shared" ca="1" si="191"/>
        <v>14.590788701392313</v>
      </c>
      <c r="DN233" s="104">
        <f t="shared" ca="1" si="191"/>
        <v>4.1506305294910923</v>
      </c>
      <c r="DO233" s="104">
        <f t="shared" ca="1" si="191"/>
        <v>3.8440378957197674</v>
      </c>
      <c r="DP233" s="104">
        <f t="shared" ca="1" si="191"/>
        <v>4.8306066527165177</v>
      </c>
      <c r="DQ233" s="104">
        <f t="shared" ca="1" si="191"/>
        <v>5.6122774949854195</v>
      </c>
      <c r="DR233" s="104">
        <f t="shared" ca="1" si="191"/>
        <v>5.8892264010898412</v>
      </c>
      <c r="DT233" s="80">
        <f t="shared" si="203"/>
        <v>37.501000000000005</v>
      </c>
      <c r="DU233" s="136">
        <f t="shared" ca="1" si="192"/>
        <v>-23.706636372415126</v>
      </c>
      <c r="DV233" s="136">
        <f t="shared" ca="1" si="192"/>
        <v>-27.894444721498409</v>
      </c>
      <c r="DW233" s="136">
        <f t="shared" ca="1" si="192"/>
        <v>-44.607585036957182</v>
      </c>
      <c r="DX233" s="136">
        <f t="shared" ca="1" si="192"/>
        <v>-98.044892673824052</v>
      </c>
      <c r="DY233" s="136">
        <f t="shared" ca="1" si="192"/>
        <v>-372.41519043449961</v>
      </c>
      <c r="DZ233" s="136">
        <f t="shared" ca="1" si="192"/>
        <v>-3786.2576059826765</v>
      </c>
      <c r="EA233" s="136">
        <f t="shared" ca="1" si="192"/>
        <v>-356.11382591924217</v>
      </c>
      <c r="EB233" s="136">
        <f t="shared" ca="1" si="192"/>
        <v>-93.554584440674176</v>
      </c>
      <c r="EC233" s="136">
        <f t="shared" ca="1" si="192"/>
        <v>-39.978729494278568</v>
      </c>
      <c r="ED233" s="136">
        <f t="shared" ca="1" si="192"/>
        <v>-21.149791037478156</v>
      </c>
      <c r="EE233" s="136">
        <f t="shared" ca="1" si="192"/>
        <v>-12.915703660780906</v>
      </c>
      <c r="EF233" s="136">
        <f t="shared" ca="1" si="192"/>
        <v>-9.2232760598574526</v>
      </c>
      <c r="EG233" s="136">
        <f t="shared" ca="1" si="192"/>
        <v>-8.1497110801086592</v>
      </c>
      <c r="EI233" s="80">
        <f t="shared" si="204"/>
        <v>37.501000000000005</v>
      </c>
      <c r="EJ233" s="136">
        <f t="shared" ca="1" si="193"/>
        <v>23.706636372415126</v>
      </c>
      <c r="EK233" s="136">
        <f t="shared" ca="1" si="193"/>
        <v>27.894444721498409</v>
      </c>
      <c r="EL233" s="136">
        <f t="shared" ca="1" si="193"/>
        <v>44.607585036957182</v>
      </c>
      <c r="EM233" s="136">
        <f t="shared" ca="1" si="193"/>
        <v>98.044892673824052</v>
      </c>
      <c r="EN233" s="136">
        <f t="shared" ca="1" si="193"/>
        <v>372.41519043449961</v>
      </c>
      <c r="EO233" s="136">
        <f t="shared" ca="1" si="193"/>
        <v>3786.2576059826765</v>
      </c>
      <c r="EP233" s="136">
        <f t="shared" ca="1" si="193"/>
        <v>356.11382591924217</v>
      </c>
      <c r="EQ233" s="136">
        <f t="shared" ca="1" si="193"/>
        <v>93.554584440674176</v>
      </c>
      <c r="ER233" s="136">
        <f t="shared" ca="1" si="193"/>
        <v>39.978729494278568</v>
      </c>
      <c r="ES233" s="136">
        <f t="shared" ca="1" si="193"/>
        <v>21.149791037478156</v>
      </c>
      <c r="ET233" s="136">
        <f t="shared" ca="1" si="193"/>
        <v>12.915703660780906</v>
      </c>
      <c r="EU233" s="136">
        <f t="shared" ca="1" si="193"/>
        <v>9.2232760598574526</v>
      </c>
      <c r="EV233" s="136">
        <f t="shared" ca="1" si="193"/>
        <v>8.1497110801086592</v>
      </c>
    </row>
    <row r="234" spans="1:152">
      <c r="A234" t="s">
        <v>108</v>
      </c>
      <c r="B234" s="21">
        <v>1</v>
      </c>
      <c r="C234" s="21">
        <v>2</v>
      </c>
      <c r="D234" s="21">
        <v>0</v>
      </c>
      <c r="E234">
        <v>0.58399999999999996</v>
      </c>
      <c r="F234" s="21">
        <v>37.5</v>
      </c>
      <c r="G234" s="21">
        <v>90</v>
      </c>
      <c r="K234" s="5">
        <v>3</v>
      </c>
      <c r="L234" s="6">
        <f t="shared" si="206"/>
        <v>1</v>
      </c>
      <c r="M234" s="6">
        <f t="shared" si="205"/>
        <v>1</v>
      </c>
      <c r="N234" s="6">
        <f t="shared" si="205"/>
        <v>0</v>
      </c>
      <c r="S234" s="26">
        <f t="shared" si="194"/>
        <v>45.001000000000005</v>
      </c>
      <c r="T234" s="399">
        <f t="shared" ca="1" si="185"/>
        <v>-13.978302311157949</v>
      </c>
      <c r="U234" s="399">
        <f t="shared" ca="1" si="185"/>
        <v>-15.977464609704121</v>
      </c>
      <c r="V234" s="399">
        <f t="shared" ca="1" si="185"/>
        <v>-23.242296927447494</v>
      </c>
      <c r="W234" s="399">
        <f t="shared" ca="1" si="185"/>
        <v>-41.625825616866713</v>
      </c>
      <c r="X234" s="399">
        <f t="shared" ca="1" si="185"/>
        <v>-95.5048378871425</v>
      </c>
      <c r="Y234" s="399">
        <f t="shared" ca="1" si="185"/>
        <v>-356.11382591924331</v>
      </c>
      <c r="Z234" s="399">
        <f t="shared" ca="1" si="185"/>
        <v>-2367.2913544123708</v>
      </c>
      <c r="AA234" s="399">
        <f t="shared" ca="1" si="185"/>
        <v>-330.74358722619127</v>
      </c>
      <c r="AB234" s="399">
        <f t="shared" ca="1" si="185"/>
        <v>-91.48888057898364</v>
      </c>
      <c r="AC234" s="399">
        <f t="shared" ca="1" si="185"/>
        <v>-40.352167364521705</v>
      </c>
      <c r="AD234" s="399">
        <f t="shared" ca="1" si="185"/>
        <v>-22.655543026674035</v>
      </c>
      <c r="AE234" s="399">
        <f t="shared" ca="1" si="185"/>
        <v>-15.614263830380647</v>
      </c>
      <c r="AF234" s="399">
        <f t="shared" ca="1" si="185"/>
        <v>-13.671000454621277</v>
      </c>
      <c r="AH234" s="80">
        <f t="shared" si="195"/>
        <v>45.001000000000005</v>
      </c>
      <c r="AI234" s="104">
        <f t="shared" ca="1" si="186"/>
        <v>13.978302311157949</v>
      </c>
      <c r="AJ234" s="104">
        <f t="shared" ca="1" si="186"/>
        <v>15.977464609704121</v>
      </c>
      <c r="AK234" s="104">
        <f t="shared" ca="1" si="186"/>
        <v>23.242296927447494</v>
      </c>
      <c r="AL234" s="104">
        <f t="shared" ca="1" si="186"/>
        <v>41.625825616866713</v>
      </c>
      <c r="AM234" s="104">
        <f t="shared" ca="1" si="186"/>
        <v>95.5048378871425</v>
      </c>
      <c r="AN234" s="104">
        <f t="shared" ca="1" si="186"/>
        <v>356.11382591924331</v>
      </c>
      <c r="AO234" s="104">
        <f t="shared" ca="1" si="186"/>
        <v>2367.2913544123708</v>
      </c>
      <c r="AP234" s="104">
        <f t="shared" ca="1" si="186"/>
        <v>330.74358722619127</v>
      </c>
      <c r="AQ234" s="104">
        <f t="shared" ca="1" si="186"/>
        <v>91.48888057898364</v>
      </c>
      <c r="AR234" s="104">
        <f t="shared" ca="1" si="186"/>
        <v>40.352167364521705</v>
      </c>
      <c r="AS234" s="104">
        <f t="shared" ca="1" si="186"/>
        <v>22.655543026674035</v>
      </c>
      <c r="AT234" s="104">
        <f t="shared" ca="1" si="186"/>
        <v>15.614263830380647</v>
      </c>
      <c r="AU234" s="104">
        <f t="shared" ca="1" si="186"/>
        <v>13.671000454621277</v>
      </c>
      <c r="AW234" s="80">
        <f t="shared" si="196"/>
        <v>45.001000000000005</v>
      </c>
      <c r="AX234" s="136">
        <f t="shared" ca="1" si="187"/>
        <v>56.191354796280585</v>
      </c>
      <c r="AY234" s="136">
        <f t="shared" ca="1" si="187"/>
        <v>57.174226454210469</v>
      </c>
      <c r="AZ234" s="136">
        <f t="shared" ca="1" si="187"/>
        <v>60.487891700187191</v>
      </c>
      <c r="BA234" s="136">
        <f t="shared" ca="1" si="187"/>
        <v>67.602630409373489</v>
      </c>
      <c r="BB234" s="136">
        <f t="shared" ca="1" si="187"/>
        <v>83.088617097071733</v>
      </c>
      <c r="BC234" s="136">
        <f t="shared" ca="1" si="187"/>
        <v>124.26695339141214</v>
      </c>
      <c r="BD234" s="136">
        <f t="shared" ca="1" si="187"/>
        <v>27.45487480478781</v>
      </c>
      <c r="BE234" s="136">
        <f t="shared" ca="1" si="187"/>
        <v>-61.649218357138494</v>
      </c>
      <c r="BF234" s="136">
        <f t="shared" ca="1" si="187"/>
        <v>-24.914842406308576</v>
      </c>
      <c r="BG234" s="136">
        <f t="shared" ca="1" si="187"/>
        <v>-10.512938305257121</v>
      </c>
      <c r="BH234" s="136">
        <f t="shared" ca="1" si="187"/>
        <v>-3.782728217674034</v>
      </c>
      <c r="BI234" s="136">
        <f t="shared" ca="1" si="187"/>
        <v>-0.62324190471062946</v>
      </c>
      <c r="BJ234" s="136">
        <f t="shared" ca="1" si="187"/>
        <v>0.31697101966743529</v>
      </c>
      <c r="BK234" s="62"/>
      <c r="BL234" s="80">
        <f t="shared" si="197"/>
        <v>45.001000000000005</v>
      </c>
      <c r="BM234" s="136">
        <f t="shared" ca="1" si="188"/>
        <v>84.147959418596471</v>
      </c>
      <c r="BN234" s="136">
        <f t="shared" ca="1" si="188"/>
        <v>89.129155673618698</v>
      </c>
      <c r="BO234" s="136">
        <f t="shared" ca="1" si="188"/>
        <v>106.97248555508217</v>
      </c>
      <c r="BP234" s="136">
        <f t="shared" ca="1" si="188"/>
        <v>150.85428164310693</v>
      </c>
      <c r="BQ234" s="136">
        <f t="shared" ca="1" si="188"/>
        <v>274.0982928713567</v>
      </c>
      <c r="BR234" s="136">
        <f t="shared" ca="1" si="188"/>
        <v>836.49460522989875</v>
      </c>
      <c r="BS234" s="136">
        <f t="shared" ca="1" si="188"/>
        <v>4762.0375836295298</v>
      </c>
      <c r="BT234" s="136">
        <f t="shared" ca="1" si="188"/>
        <v>599.83795609524407</v>
      </c>
      <c r="BU234" s="136">
        <f t="shared" ca="1" si="188"/>
        <v>158.06291875165869</v>
      </c>
      <c r="BV234" s="136">
        <f t="shared" ca="1" si="188"/>
        <v>70.191396423786287</v>
      </c>
      <c r="BW234" s="136">
        <f t="shared" ca="1" si="188"/>
        <v>41.528357835674029</v>
      </c>
      <c r="BX234" s="136">
        <f t="shared" ca="1" si="188"/>
        <v>30.605285756050666</v>
      </c>
      <c r="BY234" s="136">
        <f t="shared" ca="1" si="188"/>
        <v>27.658971928909988</v>
      </c>
      <c r="BZ234" s="62"/>
      <c r="CA234" s="80">
        <f t="shared" si="198"/>
        <v>45.001000000000005</v>
      </c>
      <c r="CB234" s="136">
        <f t="shared" ca="1" si="189"/>
        <v>-13.978302311157949</v>
      </c>
      <c r="CC234" s="136">
        <f t="shared" ca="1" si="189"/>
        <v>-15.977464609704121</v>
      </c>
      <c r="CD234" s="136">
        <f t="shared" ca="1" si="189"/>
        <v>-23.242296927447494</v>
      </c>
      <c r="CE234" s="136">
        <f t="shared" ca="1" si="189"/>
        <v>-41.625825616866713</v>
      </c>
      <c r="CF234" s="136">
        <f t="shared" ca="1" si="189"/>
        <v>-95.5048378871425</v>
      </c>
      <c r="CG234" s="136">
        <f t="shared" ca="1" si="189"/>
        <v>-356.11382591924331</v>
      </c>
      <c r="CH234" s="136">
        <f t="shared" ca="1" si="189"/>
        <v>-2367.2913544123708</v>
      </c>
      <c r="CI234" s="136">
        <f t="shared" ca="1" si="189"/>
        <v>-330.74358722619127</v>
      </c>
      <c r="CJ234" s="136">
        <f t="shared" ca="1" si="189"/>
        <v>-91.48888057898364</v>
      </c>
      <c r="CK234" s="136">
        <f t="shared" ca="1" si="189"/>
        <v>-40.352167364521705</v>
      </c>
      <c r="CL234" s="136">
        <f t="shared" ca="1" si="189"/>
        <v>-22.655543026674035</v>
      </c>
      <c r="CM234" s="136">
        <f t="shared" ca="1" si="189"/>
        <v>-15.614263830380647</v>
      </c>
      <c r="CN234" s="136">
        <f t="shared" ca="1" si="189"/>
        <v>-13.671000454621277</v>
      </c>
      <c r="CP234" s="80">
        <f t="shared" si="199"/>
        <v>45.001000000000005</v>
      </c>
      <c r="CQ234" s="136">
        <f t="shared" ca="1" si="200"/>
        <v>13.978302311157949</v>
      </c>
      <c r="CR234" s="136">
        <f t="shared" ca="1" si="190"/>
        <v>15.977464609704121</v>
      </c>
      <c r="CS234" s="136">
        <f t="shared" ca="1" si="190"/>
        <v>23.242296927447494</v>
      </c>
      <c r="CT234" s="136">
        <f t="shared" ca="1" si="190"/>
        <v>41.625825616866713</v>
      </c>
      <c r="CU234" s="136">
        <f t="shared" ca="1" si="190"/>
        <v>95.5048378871425</v>
      </c>
      <c r="CV234" s="136">
        <f t="shared" ca="1" si="190"/>
        <v>356.11382591924331</v>
      </c>
      <c r="CW234" s="136">
        <f t="shared" ca="1" si="190"/>
        <v>2367.2913544123708</v>
      </c>
      <c r="CX234" s="136">
        <f t="shared" ca="1" si="190"/>
        <v>330.74358722619127</v>
      </c>
      <c r="CY234" s="136">
        <f t="shared" ca="1" si="190"/>
        <v>91.48888057898364</v>
      </c>
      <c r="CZ234" s="136">
        <f t="shared" ca="1" si="190"/>
        <v>40.352167364521705</v>
      </c>
      <c r="DA234" s="136">
        <f t="shared" ca="1" si="190"/>
        <v>22.655543026674035</v>
      </c>
      <c r="DB234" s="136">
        <f t="shared" ca="1" si="190"/>
        <v>15.614263830380647</v>
      </c>
      <c r="DC234" s="136">
        <f t="shared" ca="1" si="190"/>
        <v>13.671000454621277</v>
      </c>
      <c r="DE234" s="80">
        <f t="shared" si="201"/>
        <v>45.001000000000005</v>
      </c>
      <c r="DF234" s="104">
        <f t="shared" ca="1" si="202"/>
        <v>56.191354796280585</v>
      </c>
      <c r="DG234" s="104">
        <f t="shared" ca="1" si="191"/>
        <v>57.174226454210469</v>
      </c>
      <c r="DH234" s="104">
        <f t="shared" ca="1" si="191"/>
        <v>60.487891700187191</v>
      </c>
      <c r="DI234" s="104">
        <f t="shared" ca="1" si="191"/>
        <v>67.602630409373489</v>
      </c>
      <c r="DJ234" s="104">
        <f t="shared" ca="1" si="191"/>
        <v>83.088617097071733</v>
      </c>
      <c r="DK234" s="104">
        <f t="shared" ca="1" si="191"/>
        <v>124.26695339141214</v>
      </c>
      <c r="DL234" s="104">
        <f t="shared" ca="1" si="191"/>
        <v>27.45487480478781</v>
      </c>
      <c r="DM234" s="104">
        <f t="shared" ca="1" si="191"/>
        <v>-61.649218357138494</v>
      </c>
      <c r="DN234" s="104">
        <f t="shared" ca="1" si="191"/>
        <v>-24.914842406308576</v>
      </c>
      <c r="DO234" s="104">
        <f t="shared" ca="1" si="191"/>
        <v>-10.512938305257121</v>
      </c>
      <c r="DP234" s="104">
        <f t="shared" ca="1" si="191"/>
        <v>-3.782728217674034</v>
      </c>
      <c r="DQ234" s="104">
        <f t="shared" ca="1" si="191"/>
        <v>-0.62324190471062946</v>
      </c>
      <c r="DR234" s="104">
        <f t="shared" ca="1" si="191"/>
        <v>0.31697101966743529</v>
      </c>
      <c r="DT234" s="80">
        <f t="shared" si="203"/>
        <v>45.001000000000005</v>
      </c>
      <c r="DU234" s="136">
        <f t="shared" ca="1" si="192"/>
        <v>-13.978302311157949</v>
      </c>
      <c r="DV234" s="136">
        <f t="shared" ca="1" si="192"/>
        <v>-15.977464609704121</v>
      </c>
      <c r="DW234" s="136">
        <f t="shared" ca="1" si="192"/>
        <v>-23.242296927447494</v>
      </c>
      <c r="DX234" s="136">
        <f t="shared" ca="1" si="192"/>
        <v>-41.625825616866713</v>
      </c>
      <c r="DY234" s="136">
        <f t="shared" ca="1" si="192"/>
        <v>-95.5048378871425</v>
      </c>
      <c r="DZ234" s="136">
        <f t="shared" ca="1" si="192"/>
        <v>-356.11382591924331</v>
      </c>
      <c r="EA234" s="136">
        <f t="shared" ca="1" si="192"/>
        <v>-2367.2913544123708</v>
      </c>
      <c r="EB234" s="136">
        <f t="shared" ca="1" si="192"/>
        <v>-330.74358722619127</v>
      </c>
      <c r="EC234" s="136">
        <f t="shared" ca="1" si="192"/>
        <v>-91.48888057898364</v>
      </c>
      <c r="ED234" s="136">
        <f t="shared" ca="1" si="192"/>
        <v>-40.352167364521705</v>
      </c>
      <c r="EE234" s="136">
        <f t="shared" ca="1" si="192"/>
        <v>-22.655543026674035</v>
      </c>
      <c r="EF234" s="136">
        <f t="shared" ca="1" si="192"/>
        <v>-15.614263830380647</v>
      </c>
      <c r="EG234" s="136">
        <f t="shared" ca="1" si="192"/>
        <v>-13.671000454621277</v>
      </c>
      <c r="EI234" s="80">
        <f t="shared" si="204"/>
        <v>45.001000000000005</v>
      </c>
      <c r="EJ234" s="136">
        <f t="shared" ca="1" si="193"/>
        <v>13.978302311157949</v>
      </c>
      <c r="EK234" s="136">
        <f t="shared" ca="1" si="193"/>
        <v>15.977464609704121</v>
      </c>
      <c r="EL234" s="136">
        <f t="shared" ca="1" si="193"/>
        <v>23.242296927447494</v>
      </c>
      <c r="EM234" s="136">
        <f t="shared" ca="1" si="193"/>
        <v>41.625825616866713</v>
      </c>
      <c r="EN234" s="136">
        <f t="shared" ca="1" si="193"/>
        <v>95.5048378871425</v>
      </c>
      <c r="EO234" s="136">
        <f t="shared" ca="1" si="193"/>
        <v>356.11382591924331</v>
      </c>
      <c r="EP234" s="136">
        <f t="shared" ca="1" si="193"/>
        <v>2367.2913544123708</v>
      </c>
      <c r="EQ234" s="136">
        <f t="shared" ca="1" si="193"/>
        <v>330.74358722619127</v>
      </c>
      <c r="ER234" s="136">
        <f t="shared" ca="1" si="193"/>
        <v>91.48888057898364</v>
      </c>
      <c r="ES234" s="136">
        <f t="shared" ca="1" si="193"/>
        <v>40.352167364521705</v>
      </c>
      <c r="ET234" s="136">
        <f t="shared" ca="1" si="193"/>
        <v>22.655543026674035</v>
      </c>
      <c r="EU234" s="136">
        <f t="shared" ca="1" si="193"/>
        <v>15.614263830380647</v>
      </c>
      <c r="EV234" s="136">
        <f t="shared" ca="1" si="193"/>
        <v>13.671000454621277</v>
      </c>
    </row>
    <row r="235" spans="1:152">
      <c r="B235" s="21">
        <v>1</v>
      </c>
      <c r="C235" s="21">
        <v>0.5</v>
      </c>
      <c r="D235" s="21">
        <v>1</v>
      </c>
      <c r="E235">
        <v>0.34399999999999997</v>
      </c>
      <c r="F235" s="21">
        <v>30</v>
      </c>
      <c r="G235" s="21">
        <v>67.5</v>
      </c>
      <c r="K235" s="5">
        <v>4</v>
      </c>
      <c r="L235" s="6">
        <f t="shared" si="206"/>
        <v>-1</v>
      </c>
      <c r="M235" s="6">
        <f t="shared" si="205"/>
        <v>1</v>
      </c>
      <c r="N235" s="6">
        <f t="shared" si="205"/>
        <v>0</v>
      </c>
      <c r="R235" s="95"/>
      <c r="S235" s="26">
        <f t="shared" si="194"/>
        <v>52.501000000000005</v>
      </c>
      <c r="T235" s="399">
        <f t="shared" ca="1" si="185"/>
        <v>-8.2354446272018169</v>
      </c>
      <c r="U235" s="399">
        <f t="shared" ca="1" si="185"/>
        <v>-9.3210323433565314</v>
      </c>
      <c r="V235" s="399">
        <f t="shared" ca="1" si="185"/>
        <v>-13.054892350160344</v>
      </c>
      <c r="W235" s="399">
        <f t="shared" ca="1" si="185"/>
        <v>-21.377292353871365</v>
      </c>
      <c r="X235" s="399">
        <f t="shared" ca="1" si="185"/>
        <v>-40.350598438639253</v>
      </c>
      <c r="Y235" s="399">
        <f t="shared" ca="1" si="185"/>
        <v>-93.554584440674319</v>
      </c>
      <c r="Z235" s="399">
        <f t="shared" ca="1" si="185"/>
        <v>-330.74358722619127</v>
      </c>
      <c r="AA235" s="399">
        <f t="shared" ca="1" si="185"/>
        <v>-1407.7175082351821</v>
      </c>
      <c r="AB235" s="399">
        <f t="shared" ca="1" si="185"/>
        <v>-293.21593333647485</v>
      </c>
      <c r="AC235" s="399">
        <f t="shared" ca="1" si="185"/>
        <v>-88.624072084706938</v>
      </c>
      <c r="AD235" s="399">
        <f t="shared" ca="1" si="185"/>
        <v>-41.759010128115953</v>
      </c>
      <c r="AE235" s="399">
        <f t="shared" ca="1" si="185"/>
        <v>-26.441782836393028</v>
      </c>
      <c r="AF235" s="399">
        <f t="shared" ca="1" si="185"/>
        <v>-22.547006459947358</v>
      </c>
      <c r="AH235" s="80">
        <f t="shared" si="195"/>
        <v>52.501000000000005</v>
      </c>
      <c r="AI235" s="104">
        <f t="shared" ca="1" si="186"/>
        <v>8.2354446272018169</v>
      </c>
      <c r="AJ235" s="104">
        <f t="shared" ca="1" si="186"/>
        <v>9.3210323433565314</v>
      </c>
      <c r="AK235" s="104">
        <f t="shared" ca="1" si="186"/>
        <v>13.054892350160344</v>
      </c>
      <c r="AL235" s="104">
        <f t="shared" ca="1" si="186"/>
        <v>21.377292353871365</v>
      </c>
      <c r="AM235" s="104">
        <f t="shared" ca="1" si="186"/>
        <v>40.350598438639253</v>
      </c>
      <c r="AN235" s="104">
        <f t="shared" ca="1" si="186"/>
        <v>93.554584440674319</v>
      </c>
      <c r="AO235" s="104">
        <f t="shared" ca="1" si="186"/>
        <v>330.74358722619127</v>
      </c>
      <c r="AP235" s="104">
        <f t="shared" ca="1" si="186"/>
        <v>1407.7175082351821</v>
      </c>
      <c r="AQ235" s="104">
        <f t="shared" ca="1" si="186"/>
        <v>293.21593333647485</v>
      </c>
      <c r="AR235" s="104">
        <f t="shared" ca="1" si="186"/>
        <v>88.624072084706938</v>
      </c>
      <c r="AS235" s="104">
        <f t="shared" ca="1" si="186"/>
        <v>41.759010128115953</v>
      </c>
      <c r="AT235" s="104">
        <f t="shared" ca="1" si="186"/>
        <v>26.441782836393028</v>
      </c>
      <c r="AU235" s="104">
        <f t="shared" ca="1" si="186"/>
        <v>22.547006459947358</v>
      </c>
      <c r="AW235" s="80">
        <f t="shared" si="196"/>
        <v>52.501000000000005</v>
      </c>
      <c r="AX235" s="136">
        <f t="shared" ca="1" si="187"/>
        <v>32.096927138826878</v>
      </c>
      <c r="AY235" s="136">
        <f t="shared" ca="1" si="187"/>
        <v>32.013955707216851</v>
      </c>
      <c r="AZ235" s="136">
        <f t="shared" ca="1" si="187"/>
        <v>31.666844341879752</v>
      </c>
      <c r="BA235" s="136">
        <f t="shared" ca="1" si="187"/>
        <v>30.619778797202088</v>
      </c>
      <c r="BB235" s="136">
        <f t="shared" ca="1" si="187"/>
        <v>27.307405442885528</v>
      </c>
      <c r="BC235" s="136">
        <f t="shared" ca="1" si="187"/>
        <v>14.590788701392313</v>
      </c>
      <c r="BD235" s="136">
        <f t="shared" ca="1" si="187"/>
        <v>-61.649218357138544</v>
      </c>
      <c r="BE235" s="136">
        <f t="shared" ca="1" si="187"/>
        <v>-561.11370806290768</v>
      </c>
      <c r="BF235" s="136">
        <f t="shared" ca="1" si="187"/>
        <v>-149.83664876292409</v>
      </c>
      <c r="BG235" s="136">
        <f t="shared" ca="1" si="187"/>
        <v>-47.881804876129983</v>
      </c>
      <c r="BH235" s="136">
        <f t="shared" ca="1" si="187"/>
        <v>-20.900386934706454</v>
      </c>
      <c r="BI235" s="136">
        <f t="shared" ca="1" si="187"/>
        <v>-11.262472709475418</v>
      </c>
      <c r="BJ235" s="136">
        <f t="shared" ca="1" si="187"/>
        <v>-8.7031056057373348</v>
      </c>
      <c r="BK235" s="62"/>
      <c r="BL235" s="80">
        <f t="shared" si="197"/>
        <v>52.501000000000005</v>
      </c>
      <c r="BM235" s="136">
        <f t="shared" ca="1" si="188"/>
        <v>48.567816393230501</v>
      </c>
      <c r="BN235" s="136">
        <f t="shared" ca="1" si="188"/>
        <v>50.656020393929914</v>
      </c>
      <c r="BO235" s="136">
        <f t="shared" ca="1" si="188"/>
        <v>57.77662904220044</v>
      </c>
      <c r="BP235" s="136">
        <f t="shared" ca="1" si="188"/>
        <v>73.374363504944824</v>
      </c>
      <c r="BQ235" s="136">
        <f t="shared" ca="1" si="188"/>
        <v>108.00860232016403</v>
      </c>
      <c r="BR235" s="136">
        <f t="shared" ca="1" si="188"/>
        <v>201.69995758274095</v>
      </c>
      <c r="BS235" s="136">
        <f t="shared" ca="1" si="188"/>
        <v>599.83795609524395</v>
      </c>
      <c r="BT235" s="136">
        <f t="shared" ca="1" si="188"/>
        <v>2254.3213084074564</v>
      </c>
      <c r="BU235" s="136">
        <f t="shared" ca="1" si="188"/>
        <v>436.59521791002561</v>
      </c>
      <c r="BV235" s="136">
        <f t="shared" ca="1" si="188"/>
        <v>129.36633929328389</v>
      </c>
      <c r="BW235" s="136">
        <f t="shared" ca="1" si="188"/>
        <v>62.617633321525453</v>
      </c>
      <c r="BX235" s="136">
        <f t="shared" ca="1" si="188"/>
        <v>41.621092963310637</v>
      </c>
      <c r="BY235" s="136">
        <f t="shared" ca="1" si="188"/>
        <v>36.390907314157381</v>
      </c>
      <c r="BZ235" s="62"/>
      <c r="CA235" s="80">
        <f t="shared" si="198"/>
        <v>52.501000000000005</v>
      </c>
      <c r="CB235" s="136">
        <f t="shared" ca="1" si="189"/>
        <v>-8.2354446272018169</v>
      </c>
      <c r="CC235" s="136">
        <f t="shared" ca="1" si="189"/>
        <v>-9.3210323433565314</v>
      </c>
      <c r="CD235" s="136">
        <f t="shared" ca="1" si="189"/>
        <v>-13.054892350160344</v>
      </c>
      <c r="CE235" s="136">
        <f t="shared" ca="1" si="189"/>
        <v>-21.377292353871365</v>
      </c>
      <c r="CF235" s="136">
        <f t="shared" ca="1" si="189"/>
        <v>-40.350598438639253</v>
      </c>
      <c r="CG235" s="136">
        <f t="shared" ca="1" si="189"/>
        <v>-93.554584440674319</v>
      </c>
      <c r="CH235" s="136">
        <f t="shared" ca="1" si="189"/>
        <v>-330.74358722619127</v>
      </c>
      <c r="CI235" s="136">
        <f t="shared" ca="1" si="189"/>
        <v>-1407.7175082351821</v>
      </c>
      <c r="CJ235" s="136">
        <f t="shared" ca="1" si="189"/>
        <v>-293.21593333647485</v>
      </c>
      <c r="CK235" s="136">
        <f t="shared" ca="1" si="189"/>
        <v>-88.624072084706938</v>
      </c>
      <c r="CL235" s="136">
        <f t="shared" ca="1" si="189"/>
        <v>-41.759010128115953</v>
      </c>
      <c r="CM235" s="136">
        <f t="shared" ca="1" si="189"/>
        <v>-26.441782836393028</v>
      </c>
      <c r="CN235" s="136">
        <f t="shared" ca="1" si="189"/>
        <v>-22.547006459947358</v>
      </c>
      <c r="CP235" s="80">
        <f t="shared" si="199"/>
        <v>52.501000000000005</v>
      </c>
      <c r="CQ235" s="136">
        <f t="shared" ca="1" si="200"/>
        <v>8.2354446272018169</v>
      </c>
      <c r="CR235" s="136">
        <f t="shared" ca="1" si="190"/>
        <v>9.3210323433565314</v>
      </c>
      <c r="CS235" s="136">
        <f t="shared" ca="1" si="190"/>
        <v>13.054892350160344</v>
      </c>
      <c r="CT235" s="136">
        <f t="shared" ca="1" si="190"/>
        <v>21.377292353871365</v>
      </c>
      <c r="CU235" s="136">
        <f t="shared" ca="1" si="190"/>
        <v>40.350598438639253</v>
      </c>
      <c r="CV235" s="136">
        <f t="shared" ca="1" si="190"/>
        <v>93.554584440674319</v>
      </c>
      <c r="CW235" s="136">
        <f t="shared" ca="1" si="190"/>
        <v>330.74358722619127</v>
      </c>
      <c r="CX235" s="136">
        <f t="shared" ca="1" si="190"/>
        <v>1407.7175082351821</v>
      </c>
      <c r="CY235" s="136">
        <f t="shared" ca="1" si="190"/>
        <v>293.21593333647485</v>
      </c>
      <c r="CZ235" s="136">
        <f t="shared" ca="1" si="190"/>
        <v>88.624072084706938</v>
      </c>
      <c r="DA235" s="136">
        <f t="shared" ca="1" si="190"/>
        <v>41.759010128115953</v>
      </c>
      <c r="DB235" s="136">
        <f t="shared" ca="1" si="190"/>
        <v>26.441782836393028</v>
      </c>
      <c r="DC235" s="136">
        <f t="shared" ca="1" si="190"/>
        <v>22.547006459947358</v>
      </c>
      <c r="DE235" s="80">
        <f t="shared" si="201"/>
        <v>52.501000000000005</v>
      </c>
      <c r="DF235" s="104">
        <f t="shared" ca="1" si="202"/>
        <v>32.096927138826878</v>
      </c>
      <c r="DG235" s="104">
        <f t="shared" ca="1" si="191"/>
        <v>32.013955707216851</v>
      </c>
      <c r="DH235" s="104">
        <f t="shared" ca="1" si="191"/>
        <v>31.666844341879752</v>
      </c>
      <c r="DI235" s="104">
        <f t="shared" ca="1" si="191"/>
        <v>30.619778797202088</v>
      </c>
      <c r="DJ235" s="104">
        <f t="shared" ca="1" si="191"/>
        <v>27.307405442885528</v>
      </c>
      <c r="DK235" s="104">
        <f t="shared" ca="1" si="191"/>
        <v>14.590788701392313</v>
      </c>
      <c r="DL235" s="104">
        <f t="shared" ca="1" si="191"/>
        <v>-61.649218357138544</v>
      </c>
      <c r="DM235" s="104">
        <f t="shared" ca="1" si="191"/>
        <v>-561.11370806290768</v>
      </c>
      <c r="DN235" s="104">
        <f t="shared" ca="1" si="191"/>
        <v>-149.83664876292409</v>
      </c>
      <c r="DO235" s="104">
        <f t="shared" ca="1" si="191"/>
        <v>-47.881804876129983</v>
      </c>
      <c r="DP235" s="104">
        <f t="shared" ca="1" si="191"/>
        <v>-20.900386934706454</v>
      </c>
      <c r="DQ235" s="104">
        <f t="shared" ca="1" si="191"/>
        <v>-11.262472709475418</v>
      </c>
      <c r="DR235" s="104">
        <f t="shared" ca="1" si="191"/>
        <v>-8.7031056057373348</v>
      </c>
      <c r="DT235" s="80">
        <f t="shared" si="203"/>
        <v>52.501000000000005</v>
      </c>
      <c r="DU235" s="136">
        <f t="shared" ca="1" si="192"/>
        <v>-8.2354446272018169</v>
      </c>
      <c r="DV235" s="136">
        <f t="shared" ca="1" si="192"/>
        <v>-9.3210323433565314</v>
      </c>
      <c r="DW235" s="136">
        <f t="shared" ca="1" si="192"/>
        <v>-13.054892350160344</v>
      </c>
      <c r="DX235" s="136">
        <f t="shared" ca="1" si="192"/>
        <v>-21.377292353871365</v>
      </c>
      <c r="DY235" s="136">
        <f t="shared" ca="1" si="192"/>
        <v>-40.350598438639253</v>
      </c>
      <c r="DZ235" s="136">
        <f t="shared" ca="1" si="192"/>
        <v>-93.554584440674319</v>
      </c>
      <c r="EA235" s="136">
        <f t="shared" ca="1" si="192"/>
        <v>-330.74358722619127</v>
      </c>
      <c r="EB235" s="136">
        <f t="shared" ca="1" si="192"/>
        <v>-1407.7175082351821</v>
      </c>
      <c r="EC235" s="136">
        <f t="shared" ca="1" si="192"/>
        <v>-293.21593333647485</v>
      </c>
      <c r="ED235" s="136">
        <f t="shared" ca="1" si="192"/>
        <v>-88.624072084706938</v>
      </c>
      <c r="EE235" s="136">
        <f t="shared" ca="1" si="192"/>
        <v>-41.759010128115953</v>
      </c>
      <c r="EF235" s="136">
        <f t="shared" ca="1" si="192"/>
        <v>-26.441782836393028</v>
      </c>
      <c r="EG235" s="136">
        <f t="shared" ca="1" si="192"/>
        <v>-22.547006459947358</v>
      </c>
      <c r="EI235" s="80">
        <f t="shared" si="204"/>
        <v>52.501000000000005</v>
      </c>
      <c r="EJ235" s="136">
        <f t="shared" ca="1" si="193"/>
        <v>8.2354446272018169</v>
      </c>
      <c r="EK235" s="136">
        <f t="shared" ca="1" si="193"/>
        <v>9.3210323433565314</v>
      </c>
      <c r="EL235" s="136">
        <f t="shared" ca="1" si="193"/>
        <v>13.054892350160344</v>
      </c>
      <c r="EM235" s="136">
        <f t="shared" ca="1" si="193"/>
        <v>21.377292353871365</v>
      </c>
      <c r="EN235" s="136">
        <f t="shared" ca="1" si="193"/>
        <v>40.350598438639253</v>
      </c>
      <c r="EO235" s="136">
        <f t="shared" ca="1" si="193"/>
        <v>93.554584440674319</v>
      </c>
      <c r="EP235" s="136">
        <f t="shared" ca="1" si="193"/>
        <v>330.74358722619127</v>
      </c>
      <c r="EQ235" s="136">
        <f t="shared" ca="1" si="193"/>
        <v>1407.7175082351821</v>
      </c>
      <c r="ER235" s="136">
        <f t="shared" ca="1" si="193"/>
        <v>293.21593333647485</v>
      </c>
      <c r="ES235" s="136">
        <f t="shared" ca="1" si="193"/>
        <v>88.624072084706938</v>
      </c>
      <c r="ET235" s="136">
        <f t="shared" ca="1" si="193"/>
        <v>41.759010128115953</v>
      </c>
      <c r="EU235" s="136">
        <f t="shared" ca="1" si="193"/>
        <v>26.441782836393028</v>
      </c>
      <c r="EV235" s="136">
        <f t="shared" ca="1" si="193"/>
        <v>22.547006459947358</v>
      </c>
    </row>
    <row r="236" spans="1:152">
      <c r="B236" s="21">
        <v>2</v>
      </c>
      <c r="C236" s="21">
        <v>0</v>
      </c>
      <c r="D236" s="21">
        <v>0.2</v>
      </c>
      <c r="E236" s="23">
        <v>0.30299999999999999</v>
      </c>
      <c r="F236" s="133">
        <v>22.5</v>
      </c>
      <c r="G236" s="133">
        <v>67.5</v>
      </c>
      <c r="H236" s="1" t="s">
        <v>107</v>
      </c>
      <c r="K236" s="5">
        <v>5</v>
      </c>
      <c r="L236" s="6">
        <f t="shared" si="206"/>
        <v>1</v>
      </c>
      <c r="M236" s="6">
        <f t="shared" si="205"/>
        <v>0</v>
      </c>
      <c r="N236" s="6">
        <f t="shared" si="205"/>
        <v>0.5</v>
      </c>
      <c r="S236" s="26">
        <f t="shared" si="194"/>
        <v>60.001000000000005</v>
      </c>
      <c r="T236" s="399">
        <f t="shared" ca="1" si="185"/>
        <v>-4.6644463667030118</v>
      </c>
      <c r="U236" s="399">
        <f t="shared" ca="1" si="185"/>
        <v>-5.3180786221118428</v>
      </c>
      <c r="V236" s="399">
        <f t="shared" ca="1" si="185"/>
        <v>-7.4876575253820912</v>
      </c>
      <c r="W236" s="399">
        <f t="shared" ca="1" si="185"/>
        <v>-11.957471793790472</v>
      </c>
      <c r="X236" s="399">
        <f t="shared" ca="1" si="185"/>
        <v>-20.797785975988692</v>
      </c>
      <c r="Y236" s="399">
        <f t="shared" ca="1" si="185"/>
        <v>-39.978729494278582</v>
      </c>
      <c r="Z236" s="399">
        <f t="shared" ca="1" si="185"/>
        <v>-91.488880578983682</v>
      </c>
      <c r="AA236" s="399">
        <f t="shared" ca="1" si="185"/>
        <v>-293.21593333647451</v>
      </c>
      <c r="AB236" s="399">
        <f t="shared" ca="1" si="185"/>
        <v>-793.96600623095833</v>
      </c>
      <c r="AC236" s="399">
        <f t="shared" ca="1" si="185"/>
        <v>-239.35244849869304</v>
      </c>
      <c r="AD236" s="399">
        <f t="shared" ca="1" si="185"/>
        <v>-83.766754281060386</v>
      </c>
      <c r="AE236" s="399">
        <f t="shared" ca="1" si="185"/>
        <v>-45.374687626016616</v>
      </c>
      <c r="AF236" s="399">
        <f t="shared" ca="1" si="185"/>
        <v>-36.764524508562502</v>
      </c>
      <c r="AH236" s="80">
        <f t="shared" si="195"/>
        <v>60.001000000000005</v>
      </c>
      <c r="AI236" s="104">
        <f t="shared" ca="1" si="186"/>
        <v>4.6644463667030118</v>
      </c>
      <c r="AJ236" s="104">
        <f t="shared" ca="1" si="186"/>
        <v>5.3180786221118428</v>
      </c>
      <c r="AK236" s="104">
        <f t="shared" ca="1" si="186"/>
        <v>7.4876575253820912</v>
      </c>
      <c r="AL236" s="104">
        <f t="shared" ca="1" si="186"/>
        <v>11.957471793790472</v>
      </c>
      <c r="AM236" s="104">
        <f t="shared" ca="1" si="186"/>
        <v>20.797785975988692</v>
      </c>
      <c r="AN236" s="104">
        <f t="shared" ca="1" si="186"/>
        <v>39.978729494278582</v>
      </c>
      <c r="AO236" s="104">
        <f t="shared" ca="1" si="186"/>
        <v>91.488880578983682</v>
      </c>
      <c r="AP236" s="104">
        <f t="shared" ca="1" si="186"/>
        <v>293.21593333647451</v>
      </c>
      <c r="AQ236" s="104">
        <f t="shared" ca="1" si="186"/>
        <v>793.96600623095833</v>
      </c>
      <c r="AR236" s="104">
        <f t="shared" ca="1" si="186"/>
        <v>239.35244849869304</v>
      </c>
      <c r="AS236" s="104">
        <f t="shared" ca="1" si="186"/>
        <v>83.766754281060386</v>
      </c>
      <c r="AT236" s="104">
        <f t="shared" ca="1" si="186"/>
        <v>45.374687626016616</v>
      </c>
      <c r="AU236" s="104">
        <f t="shared" ca="1" si="186"/>
        <v>36.764524508562502</v>
      </c>
      <c r="AW236" s="80">
        <f t="shared" si="196"/>
        <v>60.001000000000005</v>
      </c>
      <c r="AX236" s="136">
        <f t="shared" ca="1" si="187"/>
        <v>21.887729246585515</v>
      </c>
      <c r="AY236" s="136">
        <f t="shared" ca="1" si="187"/>
        <v>21.596432535409015</v>
      </c>
      <c r="AZ236" s="136">
        <f t="shared" ca="1" si="187"/>
        <v>20.613455344675305</v>
      </c>
      <c r="BA236" s="136">
        <f t="shared" ca="1" si="187"/>
        <v>18.521112766534181</v>
      </c>
      <c r="BB236" s="136">
        <f t="shared" ca="1" si="187"/>
        <v>14.179153664118967</v>
      </c>
      <c r="BC236" s="136">
        <f t="shared" ca="1" si="187"/>
        <v>4.1506305294910852</v>
      </c>
      <c r="BD236" s="136">
        <f t="shared" ca="1" si="187"/>
        <v>-24.914842406308605</v>
      </c>
      <c r="BE236" s="136">
        <f t="shared" ca="1" si="187"/>
        <v>-149.83664876292391</v>
      </c>
      <c r="BF236" s="136">
        <f t="shared" ca="1" si="187"/>
        <v>-516.74481915818274</v>
      </c>
      <c r="BG236" s="136">
        <f t="shared" ca="1" si="187"/>
        <v>-170.49993052710948</v>
      </c>
      <c r="BH236" s="136">
        <f t="shared" ca="1" si="187"/>
        <v>-59.328938439890976</v>
      </c>
      <c r="BI236" s="136">
        <f t="shared" ca="1" si="187"/>
        <v>-30.106367833355989</v>
      </c>
      <c r="BJ236" s="136">
        <f t="shared" ca="1" si="187"/>
        <v>-23.346599146770277</v>
      </c>
      <c r="BK236" s="62"/>
      <c r="BL236" s="80">
        <f t="shared" si="197"/>
        <v>60.001000000000005</v>
      </c>
      <c r="BM236" s="136">
        <f t="shared" ca="1" si="188"/>
        <v>31.216621979991537</v>
      </c>
      <c r="BN236" s="136">
        <f t="shared" ca="1" si="188"/>
        <v>32.232589779632697</v>
      </c>
      <c r="BO236" s="136">
        <f t="shared" ca="1" si="188"/>
        <v>35.588770395439482</v>
      </c>
      <c r="BP236" s="136">
        <f t="shared" ca="1" si="188"/>
        <v>42.436056354115124</v>
      </c>
      <c r="BQ236" s="136">
        <f t="shared" ca="1" si="188"/>
        <v>55.774725616096354</v>
      </c>
      <c r="BR236" s="136">
        <f t="shared" ca="1" si="188"/>
        <v>84.108089518048246</v>
      </c>
      <c r="BS236" s="136">
        <f t="shared" ca="1" si="188"/>
        <v>158.0629187516588</v>
      </c>
      <c r="BT236" s="136">
        <f t="shared" ca="1" si="188"/>
        <v>436.5952179100251</v>
      </c>
      <c r="BU236" s="136">
        <f t="shared" ca="1" si="188"/>
        <v>1071.1871933037339</v>
      </c>
      <c r="BV236" s="136">
        <f t="shared" ca="1" si="188"/>
        <v>308.20496647027659</v>
      </c>
      <c r="BW236" s="136">
        <f t="shared" ca="1" si="188"/>
        <v>108.20457012222978</v>
      </c>
      <c r="BX236" s="136">
        <f t="shared" ca="1" si="188"/>
        <v>60.643007418677243</v>
      </c>
      <c r="BY236" s="136">
        <f t="shared" ca="1" si="188"/>
        <v>50.182449870354738</v>
      </c>
      <c r="BZ236" s="62"/>
      <c r="CA236" s="80">
        <f t="shared" si="198"/>
        <v>60.001000000000005</v>
      </c>
      <c r="CB236" s="136">
        <f t="shared" ca="1" si="189"/>
        <v>-4.6644463667030118</v>
      </c>
      <c r="CC236" s="136">
        <f t="shared" ca="1" si="189"/>
        <v>-5.3180786221118428</v>
      </c>
      <c r="CD236" s="136">
        <f t="shared" ca="1" si="189"/>
        <v>-7.4876575253820912</v>
      </c>
      <c r="CE236" s="136">
        <f t="shared" ca="1" si="189"/>
        <v>-11.957471793790472</v>
      </c>
      <c r="CF236" s="136">
        <f t="shared" ca="1" si="189"/>
        <v>-20.797785975988692</v>
      </c>
      <c r="CG236" s="136">
        <f t="shared" ca="1" si="189"/>
        <v>-39.978729494278582</v>
      </c>
      <c r="CH236" s="136">
        <f t="shared" ca="1" si="189"/>
        <v>-91.488880578983682</v>
      </c>
      <c r="CI236" s="136">
        <f t="shared" ca="1" si="189"/>
        <v>-293.21593333647451</v>
      </c>
      <c r="CJ236" s="136">
        <f t="shared" ca="1" si="189"/>
        <v>-793.96600623095833</v>
      </c>
      <c r="CK236" s="136">
        <f t="shared" ca="1" si="189"/>
        <v>-239.35244849869304</v>
      </c>
      <c r="CL236" s="136">
        <f t="shared" ca="1" si="189"/>
        <v>-83.766754281060386</v>
      </c>
      <c r="CM236" s="136">
        <f t="shared" ca="1" si="189"/>
        <v>-45.374687626016616</v>
      </c>
      <c r="CN236" s="136">
        <f t="shared" ca="1" si="189"/>
        <v>-36.764524508562502</v>
      </c>
      <c r="CP236" s="80">
        <f t="shared" si="199"/>
        <v>60.001000000000005</v>
      </c>
      <c r="CQ236" s="136">
        <f t="shared" ca="1" si="200"/>
        <v>4.6644463667030118</v>
      </c>
      <c r="CR236" s="136">
        <f t="shared" ca="1" si="190"/>
        <v>5.3180786221118428</v>
      </c>
      <c r="CS236" s="136">
        <f t="shared" ca="1" si="190"/>
        <v>7.4876575253820912</v>
      </c>
      <c r="CT236" s="136">
        <f t="shared" ca="1" si="190"/>
        <v>11.957471793790472</v>
      </c>
      <c r="CU236" s="136">
        <f t="shared" ca="1" si="190"/>
        <v>20.797785975988692</v>
      </c>
      <c r="CV236" s="136">
        <f t="shared" ca="1" si="190"/>
        <v>39.978729494278582</v>
      </c>
      <c r="CW236" s="136">
        <f t="shared" ca="1" si="190"/>
        <v>91.488880578983682</v>
      </c>
      <c r="CX236" s="136">
        <f t="shared" ca="1" si="190"/>
        <v>293.21593333647451</v>
      </c>
      <c r="CY236" s="136">
        <f t="shared" ca="1" si="190"/>
        <v>793.96600623095833</v>
      </c>
      <c r="CZ236" s="136">
        <f t="shared" ca="1" si="190"/>
        <v>239.35244849869304</v>
      </c>
      <c r="DA236" s="136">
        <f t="shared" ca="1" si="190"/>
        <v>83.766754281060386</v>
      </c>
      <c r="DB236" s="136">
        <f t="shared" ca="1" si="190"/>
        <v>45.374687626016616</v>
      </c>
      <c r="DC236" s="136">
        <f t="shared" ca="1" si="190"/>
        <v>36.764524508562502</v>
      </c>
      <c r="DE236" s="80">
        <f t="shared" si="201"/>
        <v>60.001000000000005</v>
      </c>
      <c r="DF236" s="104">
        <f t="shared" ca="1" si="202"/>
        <v>21.887729246585515</v>
      </c>
      <c r="DG236" s="104">
        <f t="shared" ca="1" si="191"/>
        <v>21.596432535409015</v>
      </c>
      <c r="DH236" s="104">
        <f t="shared" ca="1" si="191"/>
        <v>20.613455344675305</v>
      </c>
      <c r="DI236" s="104">
        <f t="shared" ca="1" si="191"/>
        <v>18.521112766534181</v>
      </c>
      <c r="DJ236" s="104">
        <f t="shared" ca="1" si="191"/>
        <v>14.179153664118967</v>
      </c>
      <c r="DK236" s="104">
        <f t="shared" ca="1" si="191"/>
        <v>4.1506305294910852</v>
      </c>
      <c r="DL236" s="104">
        <f t="shared" ca="1" si="191"/>
        <v>-24.914842406308605</v>
      </c>
      <c r="DM236" s="104">
        <f t="shared" ca="1" si="191"/>
        <v>-149.83664876292391</v>
      </c>
      <c r="DN236" s="104">
        <f t="shared" ca="1" si="191"/>
        <v>-516.74481915818274</v>
      </c>
      <c r="DO236" s="104">
        <f t="shared" ca="1" si="191"/>
        <v>-170.49993052710948</v>
      </c>
      <c r="DP236" s="104">
        <f t="shared" ca="1" si="191"/>
        <v>-59.328938439890976</v>
      </c>
      <c r="DQ236" s="104">
        <f t="shared" ca="1" si="191"/>
        <v>-30.106367833355989</v>
      </c>
      <c r="DR236" s="104">
        <f t="shared" ca="1" si="191"/>
        <v>-23.346599146770277</v>
      </c>
      <c r="DT236" s="80">
        <f t="shared" si="203"/>
        <v>60.001000000000005</v>
      </c>
      <c r="DU236" s="136">
        <f t="shared" ca="1" si="192"/>
        <v>-4.6644463667030118</v>
      </c>
      <c r="DV236" s="136">
        <f t="shared" ca="1" si="192"/>
        <v>-5.3180786221118428</v>
      </c>
      <c r="DW236" s="136">
        <f t="shared" ca="1" si="192"/>
        <v>-7.4876575253820912</v>
      </c>
      <c r="DX236" s="136">
        <f t="shared" ca="1" si="192"/>
        <v>-11.957471793790472</v>
      </c>
      <c r="DY236" s="136">
        <f t="shared" ca="1" si="192"/>
        <v>-20.797785975988692</v>
      </c>
      <c r="DZ236" s="136">
        <f t="shared" ca="1" si="192"/>
        <v>-39.978729494278582</v>
      </c>
      <c r="EA236" s="136">
        <f t="shared" ca="1" si="192"/>
        <v>-91.488880578983682</v>
      </c>
      <c r="EB236" s="136">
        <f t="shared" ca="1" si="192"/>
        <v>-293.21593333647451</v>
      </c>
      <c r="EC236" s="136">
        <f t="shared" ca="1" si="192"/>
        <v>-793.96600623095833</v>
      </c>
      <c r="ED236" s="136">
        <f t="shared" ca="1" si="192"/>
        <v>-239.35244849869304</v>
      </c>
      <c r="EE236" s="136">
        <f t="shared" ca="1" si="192"/>
        <v>-83.766754281060386</v>
      </c>
      <c r="EF236" s="136">
        <f t="shared" ca="1" si="192"/>
        <v>-45.374687626016616</v>
      </c>
      <c r="EG236" s="136">
        <f t="shared" ca="1" si="192"/>
        <v>-36.764524508562502</v>
      </c>
      <c r="EI236" s="80">
        <f t="shared" si="204"/>
        <v>60.001000000000005</v>
      </c>
      <c r="EJ236" s="136">
        <f t="shared" ca="1" si="193"/>
        <v>4.6644463667030118</v>
      </c>
      <c r="EK236" s="136">
        <f t="shared" ca="1" si="193"/>
        <v>5.3180786221118428</v>
      </c>
      <c r="EL236" s="136">
        <f t="shared" ca="1" si="193"/>
        <v>7.4876575253820912</v>
      </c>
      <c r="EM236" s="136">
        <f t="shared" ca="1" si="193"/>
        <v>11.957471793790472</v>
      </c>
      <c r="EN236" s="136">
        <f t="shared" ca="1" si="193"/>
        <v>20.797785975988692</v>
      </c>
      <c r="EO236" s="136">
        <f t="shared" ca="1" si="193"/>
        <v>39.978729494278582</v>
      </c>
      <c r="EP236" s="136">
        <f t="shared" ca="1" si="193"/>
        <v>91.488880578983682</v>
      </c>
      <c r="EQ236" s="136">
        <f t="shared" ca="1" si="193"/>
        <v>293.21593333647451</v>
      </c>
      <c r="ER236" s="136">
        <f t="shared" ca="1" si="193"/>
        <v>793.96600623095833</v>
      </c>
      <c r="ES236" s="136">
        <f t="shared" ca="1" si="193"/>
        <v>239.35244849869304</v>
      </c>
      <c r="ET236" s="136">
        <f t="shared" ca="1" si="193"/>
        <v>83.766754281060386</v>
      </c>
      <c r="EU236" s="136">
        <f t="shared" ca="1" si="193"/>
        <v>45.374687626016616</v>
      </c>
      <c r="EV236" s="136">
        <f t="shared" ca="1" si="193"/>
        <v>36.764524508562502</v>
      </c>
    </row>
    <row r="237" spans="1:152">
      <c r="B237" s="21"/>
      <c r="C237" s="21"/>
      <c r="D237" s="21"/>
      <c r="F237" s="21"/>
      <c r="G237" s="21"/>
      <c r="H237" s="1"/>
      <c r="K237" s="5">
        <v>6</v>
      </c>
      <c r="L237" s="6">
        <f t="shared" si="206"/>
        <v>-1</v>
      </c>
      <c r="M237" s="6">
        <f t="shared" si="205"/>
        <v>0</v>
      </c>
      <c r="N237" s="6">
        <f t="shared" si="205"/>
        <v>0.5</v>
      </c>
      <c r="S237" s="26">
        <f t="shared" si="194"/>
        <v>67.501000000000005</v>
      </c>
      <c r="T237" s="399">
        <f t="shared" ca="1" si="185"/>
        <v>-2.4024377185467145</v>
      </c>
      <c r="U237" s="399">
        <f t="shared" ca="1" si="185"/>
        <v>-2.8351763425008589</v>
      </c>
      <c r="V237" s="399">
        <f t="shared" ca="1" si="185"/>
        <v>-4.2367697864769269</v>
      </c>
      <c r="W237" s="399">
        <f t="shared" ca="1" si="185"/>
        <v>-6.9753438443610785</v>
      </c>
      <c r="X237" s="399">
        <f t="shared" ca="1" si="185"/>
        <v>-11.919491070657097</v>
      </c>
      <c r="Y237" s="399">
        <f t="shared" ca="1" si="185"/>
        <v>-21.149791037478153</v>
      </c>
      <c r="Z237" s="399">
        <f t="shared" ca="1" si="185"/>
        <v>-40.352167364521705</v>
      </c>
      <c r="AA237" s="399">
        <f t="shared" ca="1" si="185"/>
        <v>-88.624072084706938</v>
      </c>
      <c r="AB237" s="399">
        <f t="shared" ca="1" si="185"/>
        <v>-239.3524484986925</v>
      </c>
      <c r="AC237" s="399">
        <f t="shared" ca="1" si="185"/>
        <v>-406.1795864345371</v>
      </c>
      <c r="AD237" s="399">
        <f t="shared" ca="1" si="185"/>
        <v>-166.58569667879968</v>
      </c>
      <c r="AE237" s="399">
        <f t="shared" ca="1" si="185"/>
        <v>-74.304114761517127</v>
      </c>
      <c r="AF237" s="399">
        <f t="shared" ca="1" si="185"/>
        <v>-55.415966320523445</v>
      </c>
      <c r="AH237" s="80">
        <f t="shared" si="195"/>
        <v>67.501000000000005</v>
      </c>
      <c r="AI237" s="104">
        <f t="shared" ca="1" si="186"/>
        <v>2.4024377185467145</v>
      </c>
      <c r="AJ237" s="104">
        <f t="shared" ca="1" si="186"/>
        <v>2.8351763425008589</v>
      </c>
      <c r="AK237" s="104">
        <f t="shared" ca="1" si="186"/>
        <v>4.2367697864769269</v>
      </c>
      <c r="AL237" s="104">
        <f t="shared" ca="1" si="186"/>
        <v>6.9753438443610785</v>
      </c>
      <c r="AM237" s="104">
        <f t="shared" ca="1" si="186"/>
        <v>11.919491070657097</v>
      </c>
      <c r="AN237" s="104">
        <f t="shared" ca="1" si="186"/>
        <v>21.149791037478153</v>
      </c>
      <c r="AO237" s="104">
        <f t="shared" ca="1" si="186"/>
        <v>40.352167364521705</v>
      </c>
      <c r="AP237" s="104">
        <f t="shared" ca="1" si="186"/>
        <v>88.624072084706938</v>
      </c>
      <c r="AQ237" s="104">
        <f t="shared" ca="1" si="186"/>
        <v>239.3524484986925</v>
      </c>
      <c r="AR237" s="104">
        <f t="shared" ca="1" si="186"/>
        <v>406.1795864345371</v>
      </c>
      <c r="AS237" s="104">
        <f t="shared" ca="1" si="186"/>
        <v>166.58569667879968</v>
      </c>
      <c r="AT237" s="104">
        <f t="shared" ca="1" si="186"/>
        <v>74.304114761517127</v>
      </c>
      <c r="AU237" s="104">
        <f t="shared" ca="1" si="186"/>
        <v>55.415966320523445</v>
      </c>
      <c r="AW237" s="80">
        <f t="shared" si="196"/>
        <v>67.501000000000005</v>
      </c>
      <c r="AX237" s="136">
        <f t="shared" ca="1" si="187"/>
        <v>17.312274493117435</v>
      </c>
      <c r="AY237" s="136">
        <f t="shared" ca="1" si="187"/>
        <v>17.011105305962726</v>
      </c>
      <c r="AZ237" s="136">
        <f t="shared" ca="1" si="187"/>
        <v>16.031539891033919</v>
      </c>
      <c r="BA237" s="136">
        <f t="shared" ca="1" si="187"/>
        <v>14.100950642516478</v>
      </c>
      <c r="BB237" s="136">
        <f t="shared" ca="1" si="187"/>
        <v>10.567934506151055</v>
      </c>
      <c r="BC237" s="136">
        <f t="shared" ca="1" si="187"/>
        <v>3.8440378957197776</v>
      </c>
      <c r="BD237" s="136">
        <f t="shared" ca="1" si="187"/>
        <v>-10.512938305257121</v>
      </c>
      <c r="BE237" s="136">
        <f t="shared" ca="1" si="187"/>
        <v>-47.881804876129983</v>
      </c>
      <c r="BF237" s="136">
        <f t="shared" ca="1" si="187"/>
        <v>-170.49993052710909</v>
      </c>
      <c r="BG237" s="136">
        <f t="shared" ca="1" si="187"/>
        <v>-326.79611598204752</v>
      </c>
      <c r="BH237" s="136">
        <f t="shared" ca="1" si="187"/>
        <v>-138.23883392645834</v>
      </c>
      <c r="BI237" s="136">
        <f t="shared" ca="1" si="187"/>
        <v>-59.781862871315106</v>
      </c>
      <c r="BJ237" s="136">
        <f t="shared" ca="1" si="187"/>
        <v>-43.265095247020476</v>
      </c>
      <c r="BK237" s="62"/>
      <c r="BL237" s="80">
        <f t="shared" si="197"/>
        <v>67.501000000000005</v>
      </c>
      <c r="BM237" s="136">
        <f t="shared" ca="1" si="188"/>
        <v>22.117149930210864</v>
      </c>
      <c r="BN237" s="136">
        <f t="shared" ca="1" si="188"/>
        <v>22.681457990964443</v>
      </c>
      <c r="BO237" s="136">
        <f t="shared" ca="1" si="188"/>
        <v>24.505079463987769</v>
      </c>
      <c r="BP237" s="136">
        <f t="shared" ca="1" si="188"/>
        <v>28.051638331238639</v>
      </c>
      <c r="BQ237" s="136">
        <f t="shared" ca="1" si="188"/>
        <v>34.406916647465252</v>
      </c>
      <c r="BR237" s="136">
        <f t="shared" ca="1" si="188"/>
        <v>46.143619970676085</v>
      </c>
      <c r="BS237" s="136">
        <f t="shared" ca="1" si="188"/>
        <v>70.191396423786287</v>
      </c>
      <c r="BT237" s="136">
        <f t="shared" ca="1" si="188"/>
        <v>129.36633929328389</v>
      </c>
      <c r="BU237" s="136">
        <f t="shared" ca="1" si="188"/>
        <v>308.20496647027591</v>
      </c>
      <c r="BV237" s="136">
        <f t="shared" ca="1" si="188"/>
        <v>485.56305688702668</v>
      </c>
      <c r="BW237" s="136">
        <f t="shared" ca="1" si="188"/>
        <v>194.93255943114104</v>
      </c>
      <c r="BX237" s="136">
        <f t="shared" ca="1" si="188"/>
        <v>88.826366651719155</v>
      </c>
      <c r="BY237" s="136">
        <f t="shared" ca="1" si="188"/>
        <v>67.566837394026408</v>
      </c>
      <c r="BZ237" s="62"/>
      <c r="CA237" s="80">
        <f t="shared" si="198"/>
        <v>67.501000000000005</v>
      </c>
      <c r="CB237" s="136">
        <f t="shared" ca="1" si="189"/>
        <v>-2.4024377185467145</v>
      </c>
      <c r="CC237" s="136">
        <f t="shared" ca="1" si="189"/>
        <v>-2.8351763425008589</v>
      </c>
      <c r="CD237" s="136">
        <f t="shared" ca="1" si="189"/>
        <v>-4.2367697864769269</v>
      </c>
      <c r="CE237" s="136">
        <f t="shared" ca="1" si="189"/>
        <v>-6.9753438443610785</v>
      </c>
      <c r="CF237" s="136">
        <f t="shared" ca="1" si="189"/>
        <v>-11.919491070657097</v>
      </c>
      <c r="CG237" s="136">
        <f t="shared" ca="1" si="189"/>
        <v>-21.149791037478153</v>
      </c>
      <c r="CH237" s="136">
        <f t="shared" ca="1" si="189"/>
        <v>-40.352167364521705</v>
      </c>
      <c r="CI237" s="136">
        <f t="shared" ca="1" si="189"/>
        <v>-88.624072084706938</v>
      </c>
      <c r="CJ237" s="136">
        <f t="shared" ca="1" si="189"/>
        <v>-239.3524484986925</v>
      </c>
      <c r="CK237" s="136">
        <f t="shared" ca="1" si="189"/>
        <v>-406.1795864345371</v>
      </c>
      <c r="CL237" s="136">
        <f t="shared" ca="1" si="189"/>
        <v>-166.58569667879968</v>
      </c>
      <c r="CM237" s="136">
        <f t="shared" ca="1" si="189"/>
        <v>-74.304114761517127</v>
      </c>
      <c r="CN237" s="136">
        <f t="shared" ca="1" si="189"/>
        <v>-55.415966320523445</v>
      </c>
      <c r="CP237" s="80">
        <f t="shared" si="199"/>
        <v>67.501000000000005</v>
      </c>
      <c r="CQ237" s="136">
        <f t="shared" ca="1" si="200"/>
        <v>2.4024377185467145</v>
      </c>
      <c r="CR237" s="136">
        <f t="shared" ca="1" si="190"/>
        <v>2.8351763425008589</v>
      </c>
      <c r="CS237" s="136">
        <f t="shared" ca="1" si="190"/>
        <v>4.2367697864769269</v>
      </c>
      <c r="CT237" s="136">
        <f t="shared" ca="1" si="190"/>
        <v>6.9753438443610785</v>
      </c>
      <c r="CU237" s="136">
        <f t="shared" ca="1" si="190"/>
        <v>11.919491070657097</v>
      </c>
      <c r="CV237" s="136">
        <f t="shared" ca="1" si="190"/>
        <v>21.149791037478153</v>
      </c>
      <c r="CW237" s="136">
        <f t="shared" ca="1" si="190"/>
        <v>40.352167364521705</v>
      </c>
      <c r="CX237" s="136">
        <f t="shared" ca="1" si="190"/>
        <v>88.624072084706938</v>
      </c>
      <c r="CY237" s="136">
        <f t="shared" ca="1" si="190"/>
        <v>239.3524484986925</v>
      </c>
      <c r="CZ237" s="136">
        <f t="shared" ca="1" si="190"/>
        <v>406.1795864345371</v>
      </c>
      <c r="DA237" s="136">
        <f t="shared" ca="1" si="190"/>
        <v>166.58569667879968</v>
      </c>
      <c r="DB237" s="136">
        <f t="shared" ca="1" si="190"/>
        <v>74.304114761517127</v>
      </c>
      <c r="DC237" s="136">
        <f t="shared" ca="1" si="190"/>
        <v>55.415966320523445</v>
      </c>
      <c r="DE237" s="80">
        <f t="shared" si="201"/>
        <v>67.501000000000005</v>
      </c>
      <c r="DF237" s="104">
        <f t="shared" ca="1" si="202"/>
        <v>17.312274493117435</v>
      </c>
      <c r="DG237" s="104">
        <f t="shared" ca="1" si="191"/>
        <v>17.011105305962726</v>
      </c>
      <c r="DH237" s="104">
        <f t="shared" ca="1" si="191"/>
        <v>16.031539891033919</v>
      </c>
      <c r="DI237" s="104">
        <f t="shared" ca="1" si="191"/>
        <v>14.100950642516478</v>
      </c>
      <c r="DJ237" s="104">
        <f t="shared" ca="1" si="191"/>
        <v>10.567934506151055</v>
      </c>
      <c r="DK237" s="104">
        <f t="shared" ca="1" si="191"/>
        <v>3.8440378957197776</v>
      </c>
      <c r="DL237" s="104">
        <f t="shared" ca="1" si="191"/>
        <v>-10.512938305257121</v>
      </c>
      <c r="DM237" s="104">
        <f t="shared" ca="1" si="191"/>
        <v>-47.881804876129983</v>
      </c>
      <c r="DN237" s="104">
        <f t="shared" ca="1" si="191"/>
        <v>-170.49993052710909</v>
      </c>
      <c r="DO237" s="104">
        <f t="shared" ca="1" si="191"/>
        <v>-326.79611598204752</v>
      </c>
      <c r="DP237" s="104">
        <f t="shared" ca="1" si="191"/>
        <v>-138.23883392645834</v>
      </c>
      <c r="DQ237" s="104">
        <f t="shared" ca="1" si="191"/>
        <v>-59.781862871315106</v>
      </c>
      <c r="DR237" s="104">
        <f t="shared" ca="1" si="191"/>
        <v>-43.265095247020476</v>
      </c>
      <c r="DT237" s="80">
        <f t="shared" si="203"/>
        <v>67.501000000000005</v>
      </c>
      <c r="DU237" s="136">
        <f t="shared" ca="1" si="192"/>
        <v>-2.4024377185467145</v>
      </c>
      <c r="DV237" s="136">
        <f t="shared" ca="1" si="192"/>
        <v>-2.8351763425008589</v>
      </c>
      <c r="DW237" s="136">
        <f t="shared" ca="1" si="192"/>
        <v>-4.2367697864769269</v>
      </c>
      <c r="DX237" s="136">
        <f t="shared" ca="1" si="192"/>
        <v>-6.9753438443610785</v>
      </c>
      <c r="DY237" s="136">
        <f t="shared" ca="1" si="192"/>
        <v>-11.919491070657097</v>
      </c>
      <c r="DZ237" s="136">
        <f t="shared" ca="1" si="192"/>
        <v>-21.149791037478153</v>
      </c>
      <c r="EA237" s="136">
        <f t="shared" ca="1" si="192"/>
        <v>-40.352167364521705</v>
      </c>
      <c r="EB237" s="136">
        <f t="shared" ca="1" si="192"/>
        <v>-88.624072084706938</v>
      </c>
      <c r="EC237" s="136">
        <f t="shared" ca="1" si="192"/>
        <v>-239.3524484986925</v>
      </c>
      <c r="ED237" s="136">
        <f t="shared" ca="1" si="192"/>
        <v>-406.1795864345371</v>
      </c>
      <c r="EE237" s="136">
        <f t="shared" ca="1" si="192"/>
        <v>-166.58569667879968</v>
      </c>
      <c r="EF237" s="136">
        <f t="shared" ca="1" si="192"/>
        <v>-74.304114761517127</v>
      </c>
      <c r="EG237" s="136">
        <f t="shared" ca="1" si="192"/>
        <v>-55.415966320523445</v>
      </c>
      <c r="EI237" s="80">
        <f t="shared" si="204"/>
        <v>67.501000000000005</v>
      </c>
      <c r="EJ237" s="136">
        <f t="shared" ca="1" si="193"/>
        <v>2.4024377185467145</v>
      </c>
      <c r="EK237" s="136">
        <f t="shared" ca="1" si="193"/>
        <v>2.8351763425008589</v>
      </c>
      <c r="EL237" s="136">
        <f t="shared" ca="1" si="193"/>
        <v>4.2367697864769269</v>
      </c>
      <c r="EM237" s="136">
        <f t="shared" ca="1" si="193"/>
        <v>6.9753438443610785</v>
      </c>
      <c r="EN237" s="136">
        <f t="shared" ca="1" si="193"/>
        <v>11.919491070657097</v>
      </c>
      <c r="EO237" s="136">
        <f t="shared" ca="1" si="193"/>
        <v>21.149791037478153</v>
      </c>
      <c r="EP237" s="136">
        <f t="shared" ca="1" si="193"/>
        <v>40.352167364521705</v>
      </c>
      <c r="EQ237" s="136">
        <f t="shared" ca="1" si="193"/>
        <v>88.624072084706938</v>
      </c>
      <c r="ER237" s="136">
        <f t="shared" ca="1" si="193"/>
        <v>239.3524484986925</v>
      </c>
      <c r="ES237" s="136">
        <f t="shared" ca="1" si="193"/>
        <v>406.1795864345371</v>
      </c>
      <c r="ET237" s="136">
        <f t="shared" ca="1" si="193"/>
        <v>166.58569667879968</v>
      </c>
      <c r="EU237" s="136">
        <f t="shared" ca="1" si="193"/>
        <v>74.304114761517127</v>
      </c>
      <c r="EV237" s="136">
        <f t="shared" ca="1" si="193"/>
        <v>55.415966320523445</v>
      </c>
    </row>
    <row r="238" spans="1:152">
      <c r="A238" t="s">
        <v>120</v>
      </c>
      <c r="B238" s="21">
        <v>1</v>
      </c>
      <c r="C238" s="21">
        <v>0.5</v>
      </c>
      <c r="D238" s="21">
        <v>1</v>
      </c>
      <c r="E238">
        <v>0.46300000000000002</v>
      </c>
      <c r="F238" s="21">
        <v>37.5</v>
      </c>
      <c r="G238" s="21">
        <v>37.5</v>
      </c>
      <c r="H238" s="1"/>
      <c r="K238" s="5">
        <v>7</v>
      </c>
      <c r="L238" s="6">
        <f t="shared" si="206"/>
        <v>1</v>
      </c>
      <c r="M238" s="6">
        <f t="shared" si="205"/>
        <v>1</v>
      </c>
      <c r="N238" s="6">
        <f t="shared" si="205"/>
        <v>0.5</v>
      </c>
      <c r="S238" s="26">
        <f t="shared" si="194"/>
        <v>75.001000000000005</v>
      </c>
      <c r="T238" s="399">
        <f t="shared" ca="1" si="185"/>
        <v>-1.0070258056897845</v>
      </c>
      <c r="U238" s="399">
        <f t="shared" ca="1" si="185"/>
        <v>-1.3235915763101422</v>
      </c>
      <c r="V238" s="399">
        <f t="shared" ca="1" si="185"/>
        <v>-2.3316036784858767</v>
      </c>
      <c r="W238" s="399">
        <f t="shared" ca="1" si="185"/>
        <v>-4.2306639042410836</v>
      </c>
      <c r="X238" s="399">
        <f t="shared" ca="1" si="185"/>
        <v>-7.4548023498729625</v>
      </c>
      <c r="Y238" s="399">
        <f t="shared" ca="1" si="185"/>
        <v>-12.915703660780908</v>
      </c>
      <c r="Z238" s="399">
        <f t="shared" ca="1" si="185"/>
        <v>-22.655543026674035</v>
      </c>
      <c r="AA238" s="399">
        <f t="shared" ca="1" si="185"/>
        <v>-41.759010128115939</v>
      </c>
      <c r="AB238" s="399">
        <f t="shared" ca="1" si="185"/>
        <v>-83.766754281060386</v>
      </c>
      <c r="AC238" s="399">
        <f t="shared" ca="1" si="185"/>
        <v>-166.58569667879985</v>
      </c>
      <c r="AD238" s="399">
        <f t="shared" ca="1" si="185"/>
        <v>-169.18878414343595</v>
      </c>
      <c r="AE238" s="399">
        <f t="shared" ca="1" si="185"/>
        <v>-82.808840343512287</v>
      </c>
      <c r="AF238" s="399">
        <f t="shared" ca="1" si="185"/>
        <v>-56.188871120711696</v>
      </c>
      <c r="AH238" s="80">
        <f t="shared" si="195"/>
        <v>75.001000000000005</v>
      </c>
      <c r="AI238" s="104">
        <f t="shared" ca="1" si="186"/>
        <v>1.0070258056897845</v>
      </c>
      <c r="AJ238" s="104">
        <f t="shared" ca="1" si="186"/>
        <v>1.3235915763101422</v>
      </c>
      <c r="AK238" s="104">
        <f t="shared" ca="1" si="186"/>
        <v>2.3316036784858767</v>
      </c>
      <c r="AL238" s="104">
        <f t="shared" ca="1" si="186"/>
        <v>4.2306639042410836</v>
      </c>
      <c r="AM238" s="104">
        <f t="shared" ca="1" si="186"/>
        <v>7.4548023498729625</v>
      </c>
      <c r="AN238" s="104">
        <f t="shared" ca="1" si="186"/>
        <v>12.915703660780908</v>
      </c>
      <c r="AO238" s="104">
        <f t="shared" ca="1" si="186"/>
        <v>22.655543026674035</v>
      </c>
      <c r="AP238" s="104">
        <f t="shared" ca="1" si="186"/>
        <v>41.759010128115939</v>
      </c>
      <c r="AQ238" s="104">
        <f t="shared" ca="1" si="186"/>
        <v>83.766754281060386</v>
      </c>
      <c r="AR238" s="104">
        <f t="shared" ca="1" si="186"/>
        <v>166.58569667879985</v>
      </c>
      <c r="AS238" s="104">
        <f t="shared" ca="1" si="186"/>
        <v>169.18878414343595</v>
      </c>
      <c r="AT238" s="104">
        <f t="shared" ca="1" si="186"/>
        <v>82.808840343512287</v>
      </c>
      <c r="AU238" s="104">
        <f t="shared" ca="1" si="186"/>
        <v>56.188871120711696</v>
      </c>
      <c r="AW238" s="80">
        <f t="shared" si="196"/>
        <v>75.001000000000005</v>
      </c>
      <c r="AX238" s="136">
        <f t="shared" ca="1" si="187"/>
        <v>15.221082320033112</v>
      </c>
      <c r="AY238" s="136">
        <f t="shared" ca="1" si="187"/>
        <v>14.947340455605115</v>
      </c>
      <c r="AZ238" s="136">
        <f t="shared" ca="1" si="187"/>
        <v>14.074677824077442</v>
      </c>
      <c r="BA238" s="136">
        <f t="shared" ca="1" si="187"/>
        <v>12.426597028781954</v>
      </c>
      <c r="BB238" s="136">
        <f t="shared" ca="1" si="187"/>
        <v>9.617386975302578</v>
      </c>
      <c r="BC238" s="136">
        <f t="shared" ca="1" si="187"/>
        <v>4.8306066527165159</v>
      </c>
      <c r="BD238" s="136">
        <f t="shared" ca="1" si="187"/>
        <v>-3.782728217674034</v>
      </c>
      <c r="BE238" s="136">
        <f t="shared" ca="1" si="187"/>
        <v>-20.900386934706443</v>
      </c>
      <c r="BF238" s="136">
        <f t="shared" ca="1" si="187"/>
        <v>-59.328938439890976</v>
      </c>
      <c r="BG238" s="136">
        <f t="shared" ca="1" si="187"/>
        <v>-138.23883392645848</v>
      </c>
      <c r="BH238" s="136">
        <f t="shared" ca="1" si="187"/>
        <v>-148.9446075599819</v>
      </c>
      <c r="BI238" s="136">
        <f t="shared" ca="1" si="187"/>
        <v>-71.568901630034802</v>
      </c>
      <c r="BJ238" s="136">
        <f t="shared" ca="1" si="187"/>
        <v>-46.785381080776681</v>
      </c>
      <c r="BK238" s="62"/>
      <c r="BL238" s="80">
        <f t="shared" si="197"/>
        <v>75.001000000000005</v>
      </c>
      <c r="BM238" s="136">
        <f t="shared" ca="1" si="188"/>
        <v>17.23513393141268</v>
      </c>
      <c r="BN238" s="136">
        <f t="shared" ca="1" si="188"/>
        <v>17.594523608225398</v>
      </c>
      <c r="BO238" s="136">
        <f t="shared" ca="1" si="188"/>
        <v>18.737885181049197</v>
      </c>
      <c r="BP238" s="136">
        <f t="shared" ca="1" si="188"/>
        <v>20.887924837264123</v>
      </c>
      <c r="BQ238" s="136">
        <f t="shared" ca="1" si="188"/>
        <v>24.5269916750485</v>
      </c>
      <c r="BR238" s="136">
        <f t="shared" ca="1" si="188"/>
        <v>30.662013974278334</v>
      </c>
      <c r="BS238" s="136">
        <f t="shared" ca="1" si="188"/>
        <v>41.528357835674029</v>
      </c>
      <c r="BT238" s="136">
        <f t="shared" ca="1" si="188"/>
        <v>62.617633321525439</v>
      </c>
      <c r="BU238" s="136">
        <f t="shared" ca="1" si="188"/>
        <v>108.20457012222978</v>
      </c>
      <c r="BV238" s="136">
        <f t="shared" ca="1" si="188"/>
        <v>194.93255943114124</v>
      </c>
      <c r="BW238" s="136">
        <f t="shared" ca="1" si="188"/>
        <v>189.43296072689003</v>
      </c>
      <c r="BX238" s="136">
        <f t="shared" ca="1" si="188"/>
        <v>94.048779056989758</v>
      </c>
      <c r="BY238" s="136">
        <f t="shared" ca="1" si="188"/>
        <v>65.592361160646718</v>
      </c>
      <c r="BZ238" s="62"/>
      <c r="CA238" s="80">
        <f t="shared" si="198"/>
        <v>75.001000000000005</v>
      </c>
      <c r="CB238" s="136">
        <f t="shared" ca="1" si="189"/>
        <v>-1.0070258056897845</v>
      </c>
      <c r="CC238" s="136">
        <f t="shared" ca="1" si="189"/>
        <v>-1.3235915763101422</v>
      </c>
      <c r="CD238" s="136">
        <f t="shared" ca="1" si="189"/>
        <v>-2.3316036784858767</v>
      </c>
      <c r="CE238" s="136">
        <f t="shared" ca="1" si="189"/>
        <v>-4.2306639042410836</v>
      </c>
      <c r="CF238" s="136">
        <f t="shared" ca="1" si="189"/>
        <v>-7.4548023498729625</v>
      </c>
      <c r="CG238" s="136">
        <f t="shared" ca="1" si="189"/>
        <v>-12.915703660780908</v>
      </c>
      <c r="CH238" s="136">
        <f t="shared" ca="1" si="189"/>
        <v>-22.655543026674035</v>
      </c>
      <c r="CI238" s="136">
        <f t="shared" ca="1" si="189"/>
        <v>-41.759010128115939</v>
      </c>
      <c r="CJ238" s="136">
        <f t="shared" ca="1" si="189"/>
        <v>-83.766754281060386</v>
      </c>
      <c r="CK238" s="136">
        <f t="shared" ca="1" si="189"/>
        <v>-166.58569667879985</v>
      </c>
      <c r="CL238" s="136">
        <f t="shared" ca="1" si="189"/>
        <v>-169.18878414343595</v>
      </c>
      <c r="CM238" s="136">
        <f t="shared" ca="1" si="189"/>
        <v>-82.808840343512287</v>
      </c>
      <c r="CN238" s="136">
        <f t="shared" ca="1" si="189"/>
        <v>-56.188871120711696</v>
      </c>
      <c r="CP238" s="80">
        <f t="shared" si="199"/>
        <v>75.001000000000005</v>
      </c>
      <c r="CQ238" s="136">
        <f t="shared" ca="1" si="200"/>
        <v>1.0070258056897845</v>
      </c>
      <c r="CR238" s="136">
        <f t="shared" ca="1" si="190"/>
        <v>1.3235915763101422</v>
      </c>
      <c r="CS238" s="136">
        <f t="shared" ca="1" si="190"/>
        <v>2.3316036784858767</v>
      </c>
      <c r="CT238" s="136">
        <f t="shared" ca="1" si="190"/>
        <v>4.2306639042410836</v>
      </c>
      <c r="CU238" s="136">
        <f t="shared" ca="1" si="190"/>
        <v>7.4548023498729625</v>
      </c>
      <c r="CV238" s="136">
        <f t="shared" ca="1" si="190"/>
        <v>12.915703660780908</v>
      </c>
      <c r="CW238" s="136">
        <f t="shared" ca="1" si="190"/>
        <v>22.655543026674035</v>
      </c>
      <c r="CX238" s="136">
        <f t="shared" ca="1" si="190"/>
        <v>41.759010128115939</v>
      </c>
      <c r="CY238" s="136">
        <f t="shared" ca="1" si="190"/>
        <v>83.766754281060386</v>
      </c>
      <c r="CZ238" s="136">
        <f t="shared" ca="1" si="190"/>
        <v>166.58569667879985</v>
      </c>
      <c r="DA238" s="136">
        <f t="shared" ca="1" si="190"/>
        <v>169.18878414343595</v>
      </c>
      <c r="DB238" s="136">
        <f t="shared" ca="1" si="190"/>
        <v>82.808840343512287</v>
      </c>
      <c r="DC238" s="136">
        <f t="shared" ca="1" si="190"/>
        <v>56.188871120711696</v>
      </c>
      <c r="DE238" s="80">
        <f t="shared" si="201"/>
        <v>75.001000000000005</v>
      </c>
      <c r="DF238" s="104">
        <f t="shared" ca="1" si="202"/>
        <v>15.221082320033112</v>
      </c>
      <c r="DG238" s="104">
        <f t="shared" ca="1" si="191"/>
        <v>14.947340455605115</v>
      </c>
      <c r="DH238" s="104">
        <f t="shared" ca="1" si="191"/>
        <v>14.074677824077442</v>
      </c>
      <c r="DI238" s="104">
        <f t="shared" ca="1" si="191"/>
        <v>12.426597028781954</v>
      </c>
      <c r="DJ238" s="104">
        <f t="shared" ca="1" si="191"/>
        <v>9.617386975302578</v>
      </c>
      <c r="DK238" s="104">
        <f t="shared" ca="1" si="191"/>
        <v>4.8306066527165159</v>
      </c>
      <c r="DL238" s="104">
        <f t="shared" ca="1" si="191"/>
        <v>-3.782728217674034</v>
      </c>
      <c r="DM238" s="104">
        <f t="shared" ca="1" si="191"/>
        <v>-20.900386934706443</v>
      </c>
      <c r="DN238" s="104">
        <f t="shared" ca="1" si="191"/>
        <v>-59.328938439890976</v>
      </c>
      <c r="DO238" s="104">
        <f t="shared" ca="1" si="191"/>
        <v>-138.23883392645848</v>
      </c>
      <c r="DP238" s="104">
        <f t="shared" ca="1" si="191"/>
        <v>-148.9446075599819</v>
      </c>
      <c r="DQ238" s="104">
        <f t="shared" ca="1" si="191"/>
        <v>-71.568901630034802</v>
      </c>
      <c r="DR238" s="104">
        <f t="shared" ca="1" si="191"/>
        <v>-46.785381080776681</v>
      </c>
      <c r="DT238" s="80">
        <f t="shared" si="203"/>
        <v>75.001000000000005</v>
      </c>
      <c r="DU238" s="136">
        <f t="shared" ca="1" si="192"/>
        <v>-1.0070258056897845</v>
      </c>
      <c r="DV238" s="136">
        <f t="shared" ca="1" si="192"/>
        <v>-1.3235915763101422</v>
      </c>
      <c r="DW238" s="136">
        <f t="shared" ca="1" si="192"/>
        <v>-2.3316036784858767</v>
      </c>
      <c r="DX238" s="136">
        <f t="shared" ca="1" si="192"/>
        <v>-4.2306639042410836</v>
      </c>
      <c r="DY238" s="136">
        <f t="shared" ca="1" si="192"/>
        <v>-7.4548023498729625</v>
      </c>
      <c r="DZ238" s="136">
        <f t="shared" ca="1" si="192"/>
        <v>-12.915703660780908</v>
      </c>
      <c r="EA238" s="136">
        <f t="shared" ca="1" si="192"/>
        <v>-22.655543026674035</v>
      </c>
      <c r="EB238" s="136">
        <f t="shared" ca="1" si="192"/>
        <v>-41.759010128115939</v>
      </c>
      <c r="EC238" s="136">
        <f t="shared" ca="1" si="192"/>
        <v>-83.766754281060386</v>
      </c>
      <c r="ED238" s="136">
        <f t="shared" ca="1" si="192"/>
        <v>-166.58569667879985</v>
      </c>
      <c r="EE238" s="136">
        <f t="shared" ca="1" si="192"/>
        <v>-169.18878414343595</v>
      </c>
      <c r="EF238" s="136">
        <f t="shared" ca="1" si="192"/>
        <v>-82.808840343512287</v>
      </c>
      <c r="EG238" s="136">
        <f t="shared" ca="1" si="192"/>
        <v>-56.188871120711696</v>
      </c>
      <c r="EI238" s="80">
        <f t="shared" si="204"/>
        <v>75.001000000000005</v>
      </c>
      <c r="EJ238" s="136">
        <f t="shared" ca="1" si="193"/>
        <v>1.0070258056897845</v>
      </c>
      <c r="EK238" s="136">
        <f t="shared" ca="1" si="193"/>
        <v>1.3235915763101422</v>
      </c>
      <c r="EL238" s="136">
        <f t="shared" ca="1" si="193"/>
        <v>2.3316036784858767</v>
      </c>
      <c r="EM238" s="136">
        <f t="shared" ca="1" si="193"/>
        <v>4.2306639042410836</v>
      </c>
      <c r="EN238" s="136">
        <f t="shared" ca="1" si="193"/>
        <v>7.4548023498729625</v>
      </c>
      <c r="EO238" s="136">
        <f t="shared" ca="1" si="193"/>
        <v>12.915703660780908</v>
      </c>
      <c r="EP238" s="136">
        <f t="shared" ca="1" si="193"/>
        <v>22.655543026674035</v>
      </c>
      <c r="EQ238" s="136">
        <f t="shared" ca="1" si="193"/>
        <v>41.759010128115939</v>
      </c>
      <c r="ER238" s="136">
        <f t="shared" ca="1" si="193"/>
        <v>83.766754281060386</v>
      </c>
      <c r="ES238" s="136">
        <f t="shared" ca="1" si="193"/>
        <v>166.58569667879985</v>
      </c>
      <c r="ET238" s="136">
        <f t="shared" ca="1" si="193"/>
        <v>169.18878414343595</v>
      </c>
      <c r="EU238" s="136">
        <f t="shared" ca="1" si="193"/>
        <v>82.808840343512287</v>
      </c>
      <c r="EV238" s="136">
        <f t="shared" ca="1" si="193"/>
        <v>56.188871120711696</v>
      </c>
    </row>
    <row r="239" spans="1:152">
      <c r="A239" t="s">
        <v>105</v>
      </c>
      <c r="B239" s="21">
        <v>1</v>
      </c>
      <c r="C239" s="21">
        <v>2</v>
      </c>
      <c r="D239" s="21">
        <v>0</v>
      </c>
      <c r="E239">
        <v>0.34399999999999997</v>
      </c>
      <c r="F239" s="21">
        <v>30</v>
      </c>
      <c r="G239" s="21">
        <v>67.5</v>
      </c>
      <c r="H239" s="1"/>
      <c r="S239" s="26">
        <f t="shared" si="194"/>
        <v>82.501000000000005</v>
      </c>
      <c r="T239" s="399">
        <f t="shared" ca="1" si="185"/>
        <v>-0.24528756096820478</v>
      </c>
      <c r="U239" s="399">
        <f t="shared" ca="1" si="185"/>
        <v>-0.50484779017618098</v>
      </c>
      <c r="V239" s="399">
        <f t="shared" ca="1" si="185"/>
        <v>-1.3227058799801661</v>
      </c>
      <c r="W239" s="399">
        <f t="shared" ca="1" si="185"/>
        <v>-2.8292917191205005</v>
      </c>
      <c r="X239" s="399">
        <f t="shared" ca="1" si="185"/>
        <v>-5.2922721335713012</v>
      </c>
      <c r="Y239" s="399">
        <f t="shared" ca="1" si="185"/>
        <v>-9.2232760598574544</v>
      </c>
      <c r="Z239" s="399">
        <f t="shared" ca="1" si="185"/>
        <v>-15.614263830380642</v>
      </c>
      <c r="AA239" s="399">
        <f t="shared" ca="1" si="185"/>
        <v>-26.441782836393028</v>
      </c>
      <c r="AB239" s="399">
        <f t="shared" ca="1" si="185"/>
        <v>-45.374687626016609</v>
      </c>
      <c r="AC239" s="399">
        <f t="shared" ca="1" si="185"/>
        <v>-74.304114761517127</v>
      </c>
      <c r="AD239" s="399">
        <f t="shared" ca="1" si="185"/>
        <v>-82.808840343512259</v>
      </c>
      <c r="AE239" s="399">
        <f t="shared" ca="1" si="185"/>
        <v>-40.886078930155477</v>
      </c>
      <c r="AF239" s="399">
        <f t="shared" ca="1" si="185"/>
        <v>-19.717631003503282</v>
      </c>
      <c r="AH239" s="80">
        <f t="shared" si="195"/>
        <v>82.501000000000005</v>
      </c>
      <c r="AI239" s="104">
        <f t="shared" ca="1" si="186"/>
        <v>0.24528756096820478</v>
      </c>
      <c r="AJ239" s="104">
        <f t="shared" ca="1" si="186"/>
        <v>0.50484779017618098</v>
      </c>
      <c r="AK239" s="104">
        <f t="shared" ca="1" si="186"/>
        <v>1.3227058799801661</v>
      </c>
      <c r="AL239" s="104">
        <f t="shared" ca="1" si="186"/>
        <v>2.8292917191205005</v>
      </c>
      <c r="AM239" s="104">
        <f t="shared" ca="1" si="186"/>
        <v>5.2922721335713012</v>
      </c>
      <c r="AN239" s="104">
        <f t="shared" ca="1" si="186"/>
        <v>9.2232760598574544</v>
      </c>
      <c r="AO239" s="104">
        <f t="shared" ca="1" si="186"/>
        <v>15.614263830380642</v>
      </c>
      <c r="AP239" s="104">
        <f t="shared" ca="1" si="186"/>
        <v>26.441782836393028</v>
      </c>
      <c r="AQ239" s="104">
        <f t="shared" ca="1" si="186"/>
        <v>45.374687626016609</v>
      </c>
      <c r="AR239" s="104">
        <f t="shared" ca="1" si="186"/>
        <v>74.304114761517127</v>
      </c>
      <c r="AS239" s="104">
        <f t="shared" ca="1" si="186"/>
        <v>82.808840343512259</v>
      </c>
      <c r="AT239" s="104">
        <f t="shared" ca="1" si="186"/>
        <v>40.886078930155477</v>
      </c>
      <c r="AU239" s="104">
        <f t="shared" ca="1" si="186"/>
        <v>19.717631003503282</v>
      </c>
      <c r="AW239" s="80">
        <f t="shared" si="196"/>
        <v>82.501000000000005</v>
      </c>
      <c r="AX239" s="136">
        <f t="shared" ca="1" si="187"/>
        <v>14.314978542632751</v>
      </c>
      <c r="AY239" s="136">
        <f t="shared" ca="1" si="187"/>
        <v>14.064342614941786</v>
      </c>
      <c r="AZ239" s="136">
        <f t="shared" ca="1" si="187"/>
        <v>13.274219266388753</v>
      </c>
      <c r="BA239" s="136">
        <f t="shared" ca="1" si="187"/>
        <v>11.817206743784826</v>
      </c>
      <c r="BB239" s="136">
        <f t="shared" ca="1" si="187"/>
        <v>9.4310969926376913</v>
      </c>
      <c r="BC239" s="136">
        <f t="shared" ca="1" si="187"/>
        <v>5.6122774949854213</v>
      </c>
      <c r="BD239" s="136">
        <f t="shared" ca="1" si="187"/>
        <v>-0.62324190471062946</v>
      </c>
      <c r="BE239" s="136">
        <f t="shared" ca="1" si="187"/>
        <v>-11.262472709475418</v>
      </c>
      <c r="BF239" s="136">
        <f t="shared" ca="1" si="187"/>
        <v>-30.106367833355982</v>
      </c>
      <c r="BG239" s="136">
        <f t="shared" ca="1" si="187"/>
        <v>-59.781862871315106</v>
      </c>
      <c r="BH239" s="136">
        <f t="shared" ca="1" si="187"/>
        <v>-71.568901630034773</v>
      </c>
      <c r="BI239" s="136">
        <f t="shared" ca="1" si="187"/>
        <v>-32.893918076174167</v>
      </c>
      <c r="BJ239" s="136">
        <f t="shared" ca="1" si="187"/>
        <v>-12.393425391723424</v>
      </c>
      <c r="BK239" s="62"/>
      <c r="BL239" s="80">
        <f t="shared" si="197"/>
        <v>82.501000000000005</v>
      </c>
      <c r="BM239" s="136">
        <f t="shared" ca="1" si="188"/>
        <v>14.80555366456916</v>
      </c>
      <c r="BN239" s="136">
        <f t="shared" ca="1" si="188"/>
        <v>15.074038195294147</v>
      </c>
      <c r="BO239" s="136">
        <f t="shared" ca="1" si="188"/>
        <v>15.919631026349085</v>
      </c>
      <c r="BP239" s="136">
        <f t="shared" ca="1" si="188"/>
        <v>17.475790182025825</v>
      </c>
      <c r="BQ239" s="136">
        <f t="shared" ca="1" si="188"/>
        <v>20.015641259780296</v>
      </c>
      <c r="BR239" s="136">
        <f t="shared" ca="1" si="188"/>
        <v>24.058829614700329</v>
      </c>
      <c r="BS239" s="136">
        <f t="shared" ca="1" si="188"/>
        <v>30.605285756050655</v>
      </c>
      <c r="BT239" s="136">
        <f t="shared" ca="1" si="188"/>
        <v>41.621092963310637</v>
      </c>
      <c r="BU239" s="136">
        <f t="shared" ca="1" si="188"/>
        <v>60.643007418677236</v>
      </c>
      <c r="BV239" s="136">
        <f t="shared" ca="1" si="188"/>
        <v>88.826366651719155</v>
      </c>
      <c r="BW239" s="136">
        <f t="shared" ca="1" si="188"/>
        <v>94.04877905698973</v>
      </c>
      <c r="BX239" s="136">
        <f t="shared" ca="1" si="188"/>
        <v>48.878239784136795</v>
      </c>
      <c r="BY239" s="136">
        <f t="shared" ca="1" si="188"/>
        <v>27.041836615283138</v>
      </c>
      <c r="BZ239" s="62"/>
      <c r="CA239" s="80">
        <f t="shared" si="198"/>
        <v>82.501000000000005</v>
      </c>
      <c r="CB239" s="136">
        <f t="shared" ca="1" si="189"/>
        <v>-0.24528756096820478</v>
      </c>
      <c r="CC239" s="136">
        <f t="shared" ca="1" si="189"/>
        <v>-0.50484779017618098</v>
      </c>
      <c r="CD239" s="136">
        <f t="shared" ca="1" si="189"/>
        <v>-1.3227058799801661</v>
      </c>
      <c r="CE239" s="136">
        <f t="shared" ca="1" si="189"/>
        <v>-2.8292917191205005</v>
      </c>
      <c r="CF239" s="136">
        <f t="shared" ca="1" si="189"/>
        <v>-5.2922721335713012</v>
      </c>
      <c r="CG239" s="136">
        <f t="shared" ca="1" si="189"/>
        <v>-9.2232760598574544</v>
      </c>
      <c r="CH239" s="136">
        <f t="shared" ca="1" si="189"/>
        <v>-15.614263830380642</v>
      </c>
      <c r="CI239" s="136">
        <f t="shared" ca="1" si="189"/>
        <v>-26.441782836393028</v>
      </c>
      <c r="CJ239" s="136">
        <f t="shared" ca="1" si="189"/>
        <v>-45.374687626016609</v>
      </c>
      <c r="CK239" s="136">
        <f t="shared" ca="1" si="189"/>
        <v>-74.304114761517127</v>
      </c>
      <c r="CL239" s="136">
        <f t="shared" ca="1" si="189"/>
        <v>-82.808840343512259</v>
      </c>
      <c r="CM239" s="136">
        <f t="shared" ca="1" si="189"/>
        <v>-40.886078930155477</v>
      </c>
      <c r="CN239" s="136">
        <f t="shared" ca="1" si="189"/>
        <v>-19.717631003503282</v>
      </c>
      <c r="CP239" s="80">
        <f t="shared" si="199"/>
        <v>82.501000000000005</v>
      </c>
      <c r="CQ239" s="136">
        <f t="shared" ca="1" si="200"/>
        <v>0.24528756096820478</v>
      </c>
      <c r="CR239" s="136">
        <f t="shared" ca="1" si="190"/>
        <v>0.50484779017618098</v>
      </c>
      <c r="CS239" s="136">
        <f t="shared" ca="1" si="190"/>
        <v>1.3227058799801661</v>
      </c>
      <c r="CT239" s="136">
        <f t="shared" ca="1" si="190"/>
        <v>2.8292917191205005</v>
      </c>
      <c r="CU239" s="136">
        <f t="shared" ca="1" si="190"/>
        <v>5.2922721335713012</v>
      </c>
      <c r="CV239" s="136">
        <f t="shared" ca="1" si="190"/>
        <v>9.2232760598574544</v>
      </c>
      <c r="CW239" s="136">
        <f t="shared" ca="1" si="190"/>
        <v>15.614263830380642</v>
      </c>
      <c r="CX239" s="136">
        <f t="shared" ca="1" si="190"/>
        <v>26.441782836393028</v>
      </c>
      <c r="CY239" s="136">
        <f t="shared" ca="1" si="190"/>
        <v>45.374687626016609</v>
      </c>
      <c r="CZ239" s="136">
        <f t="shared" ca="1" si="190"/>
        <v>74.304114761517127</v>
      </c>
      <c r="DA239" s="136">
        <f t="shared" ca="1" si="190"/>
        <v>82.808840343512259</v>
      </c>
      <c r="DB239" s="136">
        <f t="shared" ca="1" si="190"/>
        <v>40.886078930155477</v>
      </c>
      <c r="DC239" s="136">
        <f t="shared" ca="1" si="190"/>
        <v>19.717631003503282</v>
      </c>
      <c r="DE239" s="80">
        <f t="shared" si="201"/>
        <v>82.501000000000005</v>
      </c>
      <c r="DF239" s="104">
        <f t="shared" ca="1" si="202"/>
        <v>14.314978542632751</v>
      </c>
      <c r="DG239" s="104">
        <f t="shared" ca="1" si="191"/>
        <v>14.064342614941786</v>
      </c>
      <c r="DH239" s="104">
        <f t="shared" ca="1" si="191"/>
        <v>13.274219266388753</v>
      </c>
      <c r="DI239" s="104">
        <f t="shared" ca="1" si="191"/>
        <v>11.817206743784826</v>
      </c>
      <c r="DJ239" s="104">
        <f t="shared" ca="1" si="191"/>
        <v>9.4310969926376913</v>
      </c>
      <c r="DK239" s="104">
        <f t="shared" ca="1" si="191"/>
        <v>5.6122774949854213</v>
      </c>
      <c r="DL239" s="104">
        <f t="shared" ca="1" si="191"/>
        <v>-0.62324190471062946</v>
      </c>
      <c r="DM239" s="104">
        <f t="shared" ca="1" si="191"/>
        <v>-11.262472709475418</v>
      </c>
      <c r="DN239" s="104">
        <f t="shared" ca="1" si="191"/>
        <v>-30.106367833355982</v>
      </c>
      <c r="DO239" s="104">
        <f t="shared" ca="1" si="191"/>
        <v>-59.781862871315106</v>
      </c>
      <c r="DP239" s="104">
        <f t="shared" ca="1" si="191"/>
        <v>-71.568901630034773</v>
      </c>
      <c r="DQ239" s="104">
        <f t="shared" ca="1" si="191"/>
        <v>-32.893918076174167</v>
      </c>
      <c r="DR239" s="104">
        <f t="shared" ca="1" si="191"/>
        <v>-12.393425391723424</v>
      </c>
      <c r="DT239" s="80">
        <f t="shared" si="203"/>
        <v>82.501000000000005</v>
      </c>
      <c r="DU239" s="136">
        <f t="shared" ca="1" si="192"/>
        <v>-0.24528756096820478</v>
      </c>
      <c r="DV239" s="136">
        <f t="shared" ca="1" si="192"/>
        <v>-0.50484779017618098</v>
      </c>
      <c r="DW239" s="136">
        <f t="shared" ca="1" si="192"/>
        <v>-1.3227058799801661</v>
      </c>
      <c r="DX239" s="136">
        <f t="shared" ca="1" si="192"/>
        <v>-2.8292917191205005</v>
      </c>
      <c r="DY239" s="136">
        <f t="shared" ca="1" si="192"/>
        <v>-5.2922721335713012</v>
      </c>
      <c r="DZ239" s="136">
        <f t="shared" ca="1" si="192"/>
        <v>-9.2232760598574544</v>
      </c>
      <c r="EA239" s="136">
        <f t="shared" ca="1" si="192"/>
        <v>-15.614263830380642</v>
      </c>
      <c r="EB239" s="136">
        <f t="shared" ca="1" si="192"/>
        <v>-26.441782836393028</v>
      </c>
      <c r="EC239" s="136">
        <f t="shared" ca="1" si="192"/>
        <v>-45.374687626016609</v>
      </c>
      <c r="ED239" s="136">
        <f t="shared" ca="1" si="192"/>
        <v>-74.304114761517127</v>
      </c>
      <c r="EE239" s="136">
        <f t="shared" ca="1" si="192"/>
        <v>-82.808840343512259</v>
      </c>
      <c r="EF239" s="136">
        <f t="shared" ca="1" si="192"/>
        <v>-40.886078930155477</v>
      </c>
      <c r="EG239" s="136">
        <f t="shared" ca="1" si="192"/>
        <v>-19.717631003503282</v>
      </c>
      <c r="EI239" s="80">
        <f t="shared" si="204"/>
        <v>82.501000000000005</v>
      </c>
      <c r="EJ239" s="136">
        <f t="shared" ca="1" si="193"/>
        <v>0.24528756096820478</v>
      </c>
      <c r="EK239" s="136">
        <f t="shared" ca="1" si="193"/>
        <v>0.50484779017618098</v>
      </c>
      <c r="EL239" s="136">
        <f t="shared" ca="1" si="193"/>
        <v>1.3227058799801661</v>
      </c>
      <c r="EM239" s="136">
        <f t="shared" ca="1" si="193"/>
        <v>2.8292917191205005</v>
      </c>
      <c r="EN239" s="136">
        <f t="shared" ca="1" si="193"/>
        <v>5.2922721335713012</v>
      </c>
      <c r="EO239" s="136">
        <f t="shared" ca="1" si="193"/>
        <v>9.2232760598574544</v>
      </c>
      <c r="EP239" s="136">
        <f t="shared" ca="1" si="193"/>
        <v>15.614263830380642</v>
      </c>
      <c r="EQ239" s="136">
        <f t="shared" ca="1" si="193"/>
        <v>26.441782836393028</v>
      </c>
      <c r="ER239" s="136">
        <f t="shared" ca="1" si="193"/>
        <v>45.374687626016609</v>
      </c>
      <c r="ES239" s="136">
        <f t="shared" ca="1" si="193"/>
        <v>74.304114761517127</v>
      </c>
      <c r="ET239" s="136">
        <f t="shared" ca="1" si="193"/>
        <v>82.808840343512259</v>
      </c>
      <c r="EU239" s="136">
        <f t="shared" ca="1" si="193"/>
        <v>40.886078930155477</v>
      </c>
      <c r="EV239" s="136">
        <f t="shared" ca="1" si="193"/>
        <v>19.717631003503282</v>
      </c>
    </row>
    <row r="240" spans="1:152">
      <c r="B240" s="21">
        <v>2</v>
      </c>
      <c r="C240" s="21">
        <v>0</v>
      </c>
      <c r="D240" s="21">
        <v>0.2</v>
      </c>
      <c r="E240" s="23">
        <v>0.30299999999999999</v>
      </c>
      <c r="F240" s="133">
        <v>22.5</v>
      </c>
      <c r="G240" s="133">
        <v>67.5</v>
      </c>
      <c r="H240" s="1" t="s">
        <v>107</v>
      </c>
      <c r="S240" s="26">
        <f t="shared" si="194"/>
        <v>90.001000000000005</v>
      </c>
      <c r="T240" s="399">
        <f t="shared" ca="1" si="185"/>
        <v>-2.8746972293882431E-3</v>
      </c>
      <c r="U240" s="399">
        <f t="shared" ca="1" si="185"/>
        <v>-0.24523891292846101</v>
      </c>
      <c r="V240" s="399">
        <f t="shared" ca="1" si="185"/>
        <v>-1.0061547841657357</v>
      </c>
      <c r="W240" s="399">
        <f t="shared" ca="1" si="185"/>
        <v>-2.3970175056012111</v>
      </c>
      <c r="X240" s="399">
        <f t="shared" ca="1" si="185"/>
        <v>-4.6412438690854438</v>
      </c>
      <c r="Y240" s="399">
        <f t="shared" ca="1" si="185"/>
        <v>-8.1497110801086592</v>
      </c>
      <c r="Z240" s="399">
        <f t="shared" ca="1" si="185"/>
        <v>-13.671000454621286</v>
      </c>
      <c r="AA240" s="399">
        <f t="shared" ca="1" si="185"/>
        <v>-22.547006459947358</v>
      </c>
      <c r="AB240" s="399">
        <f t="shared" ca="1" si="185"/>
        <v>-36.764524508562509</v>
      </c>
      <c r="AC240" s="399">
        <f t="shared" ca="1" si="185"/>
        <v>-55.415966320523445</v>
      </c>
      <c r="AD240" s="399">
        <f t="shared" ca="1" si="185"/>
        <v>-56.188871120711703</v>
      </c>
      <c r="AE240" s="399">
        <f t="shared" ca="1" si="185"/>
        <v>-19.717631003503282</v>
      </c>
      <c r="AF240" s="399">
        <f t="shared" ca="1" si="185"/>
        <v>-0.24076660725047541</v>
      </c>
      <c r="AH240" s="80">
        <f t="shared" si="195"/>
        <v>90.001000000000005</v>
      </c>
      <c r="AI240" s="104">
        <f t="shared" ca="1" si="186"/>
        <v>2.8746972293882431E-3</v>
      </c>
      <c r="AJ240" s="104">
        <f t="shared" ca="1" si="186"/>
        <v>0.24523891292846101</v>
      </c>
      <c r="AK240" s="104">
        <f t="shared" ca="1" si="186"/>
        <v>1.0061547841657357</v>
      </c>
      <c r="AL240" s="104">
        <f t="shared" ca="1" si="186"/>
        <v>2.3970175056012111</v>
      </c>
      <c r="AM240" s="104">
        <f t="shared" ca="1" si="186"/>
        <v>4.6412438690854438</v>
      </c>
      <c r="AN240" s="104">
        <f t="shared" ca="1" si="186"/>
        <v>8.1497110801086592</v>
      </c>
      <c r="AO240" s="104">
        <f t="shared" ca="1" si="186"/>
        <v>13.671000454621286</v>
      </c>
      <c r="AP240" s="104">
        <f t="shared" ca="1" si="186"/>
        <v>22.547006459947358</v>
      </c>
      <c r="AQ240" s="104">
        <f t="shared" ca="1" si="186"/>
        <v>36.764524508562509</v>
      </c>
      <c r="AR240" s="104">
        <f t="shared" ca="1" si="186"/>
        <v>55.415966320523445</v>
      </c>
      <c r="AS240" s="104">
        <f t="shared" ca="1" si="186"/>
        <v>56.188871120711703</v>
      </c>
      <c r="AT240" s="104">
        <f t="shared" ca="1" si="186"/>
        <v>19.717631003503282</v>
      </c>
      <c r="AU240" s="104">
        <f t="shared" ca="1" si="186"/>
        <v>0.24076660725047541</v>
      </c>
      <c r="AW240" s="80">
        <f t="shared" si="196"/>
        <v>90.001000000000005</v>
      </c>
      <c r="AX240" s="136">
        <f t="shared" ca="1" si="187"/>
        <v>14.061502609372742</v>
      </c>
      <c r="AY240" s="136">
        <f t="shared" ca="1" si="187"/>
        <v>13.819212796222264</v>
      </c>
      <c r="AZ240" s="136">
        <f t="shared" ca="1" si="187"/>
        <v>13.0582025372209</v>
      </c>
      <c r="BA240" s="136">
        <f t="shared" ca="1" si="187"/>
        <v>11.665878358810234</v>
      </c>
      <c r="BB240" s="136">
        <f t="shared" ca="1" si="187"/>
        <v>9.4157602159727709</v>
      </c>
      <c r="BC240" s="136">
        <f t="shared" ca="1" si="187"/>
        <v>5.8892264010898412</v>
      </c>
      <c r="BD240" s="136">
        <f t="shared" ca="1" si="187"/>
        <v>0.31697101966743529</v>
      </c>
      <c r="BE240" s="136">
        <f t="shared" ca="1" si="187"/>
        <v>-8.7031056057373348</v>
      </c>
      <c r="BF240" s="136">
        <f t="shared" ca="1" si="187"/>
        <v>-23.346599146770281</v>
      </c>
      <c r="BG240" s="136">
        <f t="shared" ca="1" si="187"/>
        <v>-43.265095247020476</v>
      </c>
      <c r="BH240" s="136">
        <f t="shared" ca="1" si="187"/>
        <v>-46.785381080776688</v>
      </c>
      <c r="BI240" s="136">
        <f t="shared" ca="1" si="187"/>
        <v>-12.393425391723424</v>
      </c>
      <c r="BJ240" s="136">
        <f t="shared" ca="1" si="187"/>
        <v>6.7926628490486189</v>
      </c>
      <c r="BK240" s="62"/>
      <c r="BL240" s="80">
        <f t="shared" si="197"/>
        <v>90.001000000000005</v>
      </c>
      <c r="BM240" s="136">
        <f t="shared" ca="1" si="188"/>
        <v>14.06725200383152</v>
      </c>
      <c r="BN240" s="136">
        <f t="shared" ca="1" si="188"/>
        <v>14.309690622079184</v>
      </c>
      <c r="BO240" s="136">
        <f t="shared" ca="1" si="188"/>
        <v>15.070512105552373</v>
      </c>
      <c r="BP240" s="136">
        <f t="shared" ca="1" si="188"/>
        <v>16.459913370012657</v>
      </c>
      <c r="BQ240" s="136">
        <f t="shared" ca="1" si="188"/>
        <v>18.69824795414366</v>
      </c>
      <c r="BR240" s="136">
        <f t="shared" ca="1" si="188"/>
        <v>22.188648561307158</v>
      </c>
      <c r="BS240" s="136">
        <f t="shared" ca="1" si="188"/>
        <v>27.65897192891001</v>
      </c>
      <c r="BT240" s="136">
        <f t="shared" ca="1" si="188"/>
        <v>36.390907314157381</v>
      </c>
      <c r="BU240" s="136">
        <f t="shared" ca="1" si="188"/>
        <v>50.182449870354745</v>
      </c>
      <c r="BV240" s="136">
        <f t="shared" ca="1" si="188"/>
        <v>67.566837394026408</v>
      </c>
      <c r="BW240" s="136">
        <f t="shared" ca="1" si="188"/>
        <v>65.592361160646732</v>
      </c>
      <c r="BX240" s="136">
        <f t="shared" ca="1" si="188"/>
        <v>27.041836615283138</v>
      </c>
      <c r="BY240" s="136">
        <f t="shared" ca="1" si="188"/>
        <v>7.2741960635495699</v>
      </c>
      <c r="BZ240" s="62"/>
      <c r="CA240" s="80">
        <f t="shared" si="198"/>
        <v>90.001000000000005</v>
      </c>
      <c r="CB240" s="136">
        <f t="shared" ca="1" si="189"/>
        <v>-2.8746972293882431E-3</v>
      </c>
      <c r="CC240" s="136">
        <f t="shared" ca="1" si="189"/>
        <v>-0.24523891292846101</v>
      </c>
      <c r="CD240" s="136">
        <f t="shared" ca="1" si="189"/>
        <v>-1.0061547841657357</v>
      </c>
      <c r="CE240" s="136">
        <f t="shared" ca="1" si="189"/>
        <v>-2.3970175056012111</v>
      </c>
      <c r="CF240" s="136">
        <f t="shared" ca="1" si="189"/>
        <v>-4.6412438690854438</v>
      </c>
      <c r="CG240" s="136">
        <f t="shared" ca="1" si="189"/>
        <v>-8.1497110801086592</v>
      </c>
      <c r="CH240" s="136">
        <f t="shared" ca="1" si="189"/>
        <v>-13.671000454621286</v>
      </c>
      <c r="CI240" s="136">
        <f t="shared" ca="1" si="189"/>
        <v>-22.547006459947358</v>
      </c>
      <c r="CJ240" s="136">
        <f t="shared" ca="1" si="189"/>
        <v>-36.764524508562509</v>
      </c>
      <c r="CK240" s="136">
        <f t="shared" ca="1" si="189"/>
        <v>-55.415966320523445</v>
      </c>
      <c r="CL240" s="136">
        <f t="shared" ca="1" si="189"/>
        <v>-56.188871120711703</v>
      </c>
      <c r="CM240" s="136">
        <f t="shared" ca="1" si="189"/>
        <v>-19.717631003503282</v>
      </c>
      <c r="CN240" s="136">
        <f t="shared" ca="1" si="189"/>
        <v>-0.24076660725047541</v>
      </c>
      <c r="CP240" s="80">
        <f t="shared" si="199"/>
        <v>90.001000000000005</v>
      </c>
      <c r="CQ240" s="136">
        <f t="shared" ca="1" si="200"/>
        <v>2.8746972293882431E-3</v>
      </c>
      <c r="CR240" s="136">
        <f t="shared" ca="1" si="190"/>
        <v>0.24523891292846101</v>
      </c>
      <c r="CS240" s="136">
        <f t="shared" ca="1" si="190"/>
        <v>1.0061547841657357</v>
      </c>
      <c r="CT240" s="136">
        <f t="shared" ca="1" si="190"/>
        <v>2.3970175056012111</v>
      </c>
      <c r="CU240" s="136">
        <f t="shared" ca="1" si="190"/>
        <v>4.6412438690854438</v>
      </c>
      <c r="CV240" s="136">
        <f t="shared" ca="1" si="190"/>
        <v>8.1497110801086592</v>
      </c>
      <c r="CW240" s="136">
        <f t="shared" ca="1" si="190"/>
        <v>13.671000454621286</v>
      </c>
      <c r="CX240" s="136">
        <f t="shared" ca="1" si="190"/>
        <v>22.547006459947358</v>
      </c>
      <c r="CY240" s="136">
        <f t="shared" ca="1" si="190"/>
        <v>36.764524508562509</v>
      </c>
      <c r="CZ240" s="136">
        <f t="shared" ca="1" si="190"/>
        <v>55.415966320523445</v>
      </c>
      <c r="DA240" s="136">
        <f t="shared" ca="1" si="190"/>
        <v>56.188871120711703</v>
      </c>
      <c r="DB240" s="136">
        <f t="shared" ca="1" si="190"/>
        <v>19.717631003503282</v>
      </c>
      <c r="DC240" s="136">
        <f t="shared" ca="1" si="190"/>
        <v>0.24076660725047541</v>
      </c>
      <c r="DE240" s="80">
        <f t="shared" si="201"/>
        <v>90.001000000000005</v>
      </c>
      <c r="DF240" s="104">
        <f t="shared" ca="1" si="202"/>
        <v>14.061502609372742</v>
      </c>
      <c r="DG240" s="104">
        <f t="shared" ca="1" si="191"/>
        <v>13.819212796222264</v>
      </c>
      <c r="DH240" s="104">
        <f t="shared" ca="1" si="191"/>
        <v>13.0582025372209</v>
      </c>
      <c r="DI240" s="104">
        <f t="shared" ca="1" si="191"/>
        <v>11.665878358810234</v>
      </c>
      <c r="DJ240" s="104">
        <f t="shared" ca="1" si="191"/>
        <v>9.4157602159727709</v>
      </c>
      <c r="DK240" s="104">
        <f t="shared" ca="1" si="191"/>
        <v>5.8892264010898412</v>
      </c>
      <c r="DL240" s="104">
        <f t="shared" ca="1" si="191"/>
        <v>0.31697101966743529</v>
      </c>
      <c r="DM240" s="104">
        <f t="shared" ca="1" si="191"/>
        <v>-8.7031056057373348</v>
      </c>
      <c r="DN240" s="104">
        <f t="shared" ca="1" si="191"/>
        <v>-23.346599146770281</v>
      </c>
      <c r="DO240" s="104">
        <f t="shared" ca="1" si="191"/>
        <v>-43.265095247020476</v>
      </c>
      <c r="DP240" s="104">
        <f t="shared" ca="1" si="191"/>
        <v>-46.785381080776688</v>
      </c>
      <c r="DQ240" s="104">
        <f t="shared" ca="1" si="191"/>
        <v>-12.393425391723424</v>
      </c>
      <c r="DR240" s="104">
        <f t="shared" ca="1" si="191"/>
        <v>6.7926628490486189</v>
      </c>
      <c r="DT240" s="80">
        <f t="shared" si="203"/>
        <v>90.001000000000005</v>
      </c>
      <c r="DU240" s="136">
        <f t="shared" ca="1" si="192"/>
        <v>-2.8746972293882431E-3</v>
      </c>
      <c r="DV240" s="136">
        <f t="shared" ca="1" si="192"/>
        <v>-0.24523891292846101</v>
      </c>
      <c r="DW240" s="136">
        <f t="shared" ca="1" si="192"/>
        <v>-1.0061547841657357</v>
      </c>
      <c r="DX240" s="136">
        <f t="shared" ca="1" si="192"/>
        <v>-2.3970175056012111</v>
      </c>
      <c r="DY240" s="136">
        <f t="shared" ca="1" si="192"/>
        <v>-4.6412438690854438</v>
      </c>
      <c r="DZ240" s="136">
        <f t="shared" ca="1" si="192"/>
        <v>-8.1497110801086592</v>
      </c>
      <c r="EA240" s="136">
        <f t="shared" ca="1" si="192"/>
        <v>-13.671000454621286</v>
      </c>
      <c r="EB240" s="136">
        <f t="shared" ca="1" si="192"/>
        <v>-22.547006459947358</v>
      </c>
      <c r="EC240" s="136">
        <f t="shared" ca="1" si="192"/>
        <v>-36.764524508562509</v>
      </c>
      <c r="ED240" s="136">
        <f t="shared" ca="1" si="192"/>
        <v>-55.415966320523445</v>
      </c>
      <c r="EE240" s="136">
        <f t="shared" ca="1" si="192"/>
        <v>-56.188871120711703</v>
      </c>
      <c r="EF240" s="136">
        <f t="shared" ca="1" si="192"/>
        <v>-19.717631003503282</v>
      </c>
      <c r="EG240" s="136">
        <f t="shared" ca="1" si="192"/>
        <v>-0.24076660725047541</v>
      </c>
      <c r="EI240" s="80">
        <f t="shared" si="204"/>
        <v>90.001000000000005</v>
      </c>
      <c r="EJ240" s="136">
        <f t="shared" ca="1" si="193"/>
        <v>2.8746972293882431E-3</v>
      </c>
      <c r="EK240" s="136">
        <f t="shared" ca="1" si="193"/>
        <v>0.24523891292846101</v>
      </c>
      <c r="EL240" s="136">
        <f t="shared" ca="1" si="193"/>
        <v>1.0061547841657357</v>
      </c>
      <c r="EM240" s="136">
        <f t="shared" ca="1" si="193"/>
        <v>2.3970175056012111</v>
      </c>
      <c r="EN240" s="136">
        <f t="shared" ca="1" si="193"/>
        <v>4.6412438690854438</v>
      </c>
      <c r="EO240" s="136">
        <f t="shared" ca="1" si="193"/>
        <v>8.1497110801086592</v>
      </c>
      <c r="EP240" s="136">
        <f t="shared" ca="1" si="193"/>
        <v>13.671000454621286</v>
      </c>
      <c r="EQ240" s="136">
        <f t="shared" ca="1" si="193"/>
        <v>22.547006459947358</v>
      </c>
      <c r="ER240" s="136">
        <f t="shared" ca="1" si="193"/>
        <v>36.764524508562509</v>
      </c>
      <c r="ES240" s="136">
        <f t="shared" ca="1" si="193"/>
        <v>55.415966320523445</v>
      </c>
      <c r="ET240" s="136">
        <f t="shared" ca="1" si="193"/>
        <v>56.188871120711703</v>
      </c>
      <c r="EU240" s="136">
        <f t="shared" ca="1" si="193"/>
        <v>19.717631003503282</v>
      </c>
      <c r="EV240" s="136">
        <f t="shared" ca="1" si="193"/>
        <v>0.24076660725047541</v>
      </c>
    </row>
    <row r="241" spans="1:185">
      <c r="T241" s="400"/>
      <c r="U241" s="400"/>
      <c r="V241" s="400"/>
      <c r="W241" s="400"/>
      <c r="X241" s="400"/>
      <c r="Y241" s="400"/>
      <c r="Z241" s="400"/>
      <c r="AA241" s="400"/>
      <c r="AB241" s="400"/>
      <c r="AC241" s="400"/>
      <c r="AD241" s="400"/>
      <c r="AE241" s="400"/>
      <c r="AF241" s="400"/>
      <c r="AH241" s="62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W241" s="62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62"/>
      <c r="BL241" s="62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62"/>
      <c r="CA241" s="62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P241" s="62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E241" s="62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T241" s="62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I241" s="62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</row>
    <row r="242" spans="1:185">
      <c r="A242" s="95"/>
      <c r="S242" s="67" t="s">
        <v>121</v>
      </c>
      <c r="T242" s="393">
        <f>T227</f>
        <v>1E-3</v>
      </c>
      <c r="U242" s="393">
        <f t="shared" ref="U242:AF242" si="207">U227</f>
        <v>7.5010000000000003</v>
      </c>
      <c r="V242" s="393">
        <f t="shared" si="207"/>
        <v>15.001000000000001</v>
      </c>
      <c r="W242" s="393">
        <f t="shared" si="207"/>
        <v>22.501000000000001</v>
      </c>
      <c r="X242" s="393">
        <f t="shared" si="207"/>
        <v>30.001000000000001</v>
      </c>
      <c r="Y242" s="393">
        <f t="shared" si="207"/>
        <v>37.501000000000005</v>
      </c>
      <c r="Z242" s="393">
        <f t="shared" si="207"/>
        <v>45.001000000000005</v>
      </c>
      <c r="AA242" s="393">
        <f t="shared" si="207"/>
        <v>52.501000000000005</v>
      </c>
      <c r="AB242" s="393">
        <f t="shared" si="207"/>
        <v>60.001000000000005</v>
      </c>
      <c r="AC242" s="393">
        <f t="shared" si="207"/>
        <v>67.501000000000005</v>
      </c>
      <c r="AD242" s="393">
        <f t="shared" si="207"/>
        <v>75.001000000000005</v>
      </c>
      <c r="AE242" s="393">
        <f t="shared" si="207"/>
        <v>82.501000000000005</v>
      </c>
      <c r="AF242" s="393">
        <f t="shared" si="207"/>
        <v>90.001000000000005</v>
      </c>
      <c r="AH242" s="126" t="s">
        <v>121</v>
      </c>
      <c r="AI242" s="80">
        <f>AI227</f>
        <v>1E-3</v>
      </c>
      <c r="AJ242" s="80">
        <f t="shared" ref="AJ242:AU242" si="208">AJ227</f>
        <v>7.5010000000000003</v>
      </c>
      <c r="AK242" s="80">
        <f t="shared" si="208"/>
        <v>15.001000000000001</v>
      </c>
      <c r="AL242" s="80">
        <f t="shared" si="208"/>
        <v>22.501000000000001</v>
      </c>
      <c r="AM242" s="80">
        <f t="shared" si="208"/>
        <v>30.001000000000001</v>
      </c>
      <c r="AN242" s="80">
        <f t="shared" si="208"/>
        <v>37.501000000000005</v>
      </c>
      <c r="AO242" s="80">
        <f t="shared" si="208"/>
        <v>45.001000000000005</v>
      </c>
      <c r="AP242" s="80">
        <f t="shared" si="208"/>
        <v>52.501000000000005</v>
      </c>
      <c r="AQ242" s="80">
        <f t="shared" si="208"/>
        <v>60.001000000000005</v>
      </c>
      <c r="AR242" s="80">
        <f t="shared" si="208"/>
        <v>67.501000000000005</v>
      </c>
      <c r="AS242" s="80">
        <f t="shared" si="208"/>
        <v>75.001000000000005</v>
      </c>
      <c r="AT242" s="80">
        <f t="shared" si="208"/>
        <v>82.501000000000005</v>
      </c>
      <c r="AU242" s="80">
        <f t="shared" si="208"/>
        <v>90.001000000000005</v>
      </c>
      <c r="AW242" s="126" t="s">
        <v>121</v>
      </c>
      <c r="AX242" s="80">
        <f>AX227</f>
        <v>1E-3</v>
      </c>
      <c r="AY242" s="80">
        <f t="shared" ref="AY242:BJ242" si="209">AY227</f>
        <v>7.5010000000000003</v>
      </c>
      <c r="AZ242" s="80">
        <f t="shared" si="209"/>
        <v>15.001000000000001</v>
      </c>
      <c r="BA242" s="80">
        <f t="shared" si="209"/>
        <v>22.501000000000001</v>
      </c>
      <c r="BB242" s="80">
        <f t="shared" si="209"/>
        <v>30.001000000000001</v>
      </c>
      <c r="BC242" s="80">
        <f t="shared" si="209"/>
        <v>37.501000000000005</v>
      </c>
      <c r="BD242" s="80">
        <f t="shared" si="209"/>
        <v>45.001000000000005</v>
      </c>
      <c r="BE242" s="80">
        <f t="shared" si="209"/>
        <v>52.501000000000005</v>
      </c>
      <c r="BF242" s="80">
        <f t="shared" si="209"/>
        <v>60.001000000000005</v>
      </c>
      <c r="BG242" s="80">
        <f t="shared" si="209"/>
        <v>67.501000000000005</v>
      </c>
      <c r="BH242" s="80">
        <f t="shared" si="209"/>
        <v>75.001000000000005</v>
      </c>
      <c r="BI242" s="80">
        <f t="shared" si="209"/>
        <v>82.501000000000005</v>
      </c>
      <c r="BJ242" s="80">
        <f t="shared" si="209"/>
        <v>90.001000000000005</v>
      </c>
      <c r="BK242" s="62"/>
      <c r="BL242" s="126" t="s">
        <v>121</v>
      </c>
      <c r="BM242" s="80">
        <f>BM227</f>
        <v>1E-3</v>
      </c>
      <c r="BN242" s="80">
        <f t="shared" ref="BN242:BY242" si="210">BN227</f>
        <v>7.5010000000000003</v>
      </c>
      <c r="BO242" s="80">
        <f t="shared" si="210"/>
        <v>15.001000000000001</v>
      </c>
      <c r="BP242" s="80">
        <f t="shared" si="210"/>
        <v>22.501000000000001</v>
      </c>
      <c r="BQ242" s="80">
        <f t="shared" si="210"/>
        <v>30.001000000000001</v>
      </c>
      <c r="BR242" s="80">
        <f t="shared" si="210"/>
        <v>37.501000000000005</v>
      </c>
      <c r="BS242" s="80">
        <f t="shared" si="210"/>
        <v>45.001000000000005</v>
      </c>
      <c r="BT242" s="80">
        <f t="shared" si="210"/>
        <v>52.501000000000005</v>
      </c>
      <c r="BU242" s="80">
        <f t="shared" si="210"/>
        <v>60.001000000000005</v>
      </c>
      <c r="BV242" s="80">
        <f t="shared" si="210"/>
        <v>67.501000000000005</v>
      </c>
      <c r="BW242" s="80">
        <f t="shared" si="210"/>
        <v>75.001000000000005</v>
      </c>
      <c r="BX242" s="80">
        <f t="shared" si="210"/>
        <v>82.501000000000005</v>
      </c>
      <c r="BY242" s="80">
        <f t="shared" si="210"/>
        <v>90.001000000000005</v>
      </c>
      <c r="BZ242" s="62"/>
      <c r="CA242" s="126" t="s">
        <v>121</v>
      </c>
      <c r="CB242" s="80">
        <f>CB227</f>
        <v>1E-3</v>
      </c>
      <c r="CC242" s="80">
        <f t="shared" ref="CC242:CN242" si="211">CC227</f>
        <v>7.5010000000000003</v>
      </c>
      <c r="CD242" s="80">
        <f t="shared" si="211"/>
        <v>15.001000000000001</v>
      </c>
      <c r="CE242" s="80">
        <f t="shared" si="211"/>
        <v>22.501000000000001</v>
      </c>
      <c r="CF242" s="80">
        <f t="shared" si="211"/>
        <v>30.001000000000001</v>
      </c>
      <c r="CG242" s="80">
        <f t="shared" si="211"/>
        <v>37.501000000000005</v>
      </c>
      <c r="CH242" s="80">
        <f t="shared" si="211"/>
        <v>45.001000000000005</v>
      </c>
      <c r="CI242" s="80">
        <f t="shared" si="211"/>
        <v>52.501000000000005</v>
      </c>
      <c r="CJ242" s="80">
        <f t="shared" si="211"/>
        <v>60.001000000000005</v>
      </c>
      <c r="CK242" s="80">
        <f t="shared" si="211"/>
        <v>67.501000000000005</v>
      </c>
      <c r="CL242" s="80">
        <f t="shared" si="211"/>
        <v>75.001000000000005</v>
      </c>
      <c r="CM242" s="80">
        <f t="shared" si="211"/>
        <v>82.501000000000005</v>
      </c>
      <c r="CN242" s="80">
        <f t="shared" si="211"/>
        <v>90.001000000000005</v>
      </c>
      <c r="CP242" s="126" t="s">
        <v>121</v>
      </c>
      <c r="CQ242" s="80">
        <f>CQ227</f>
        <v>1E-3</v>
      </c>
      <c r="CR242" s="80">
        <f t="shared" ref="CR242:DC242" si="212">CR227</f>
        <v>7.5010000000000003</v>
      </c>
      <c r="CS242" s="80">
        <f t="shared" si="212"/>
        <v>15.001000000000001</v>
      </c>
      <c r="CT242" s="80">
        <f t="shared" si="212"/>
        <v>22.501000000000001</v>
      </c>
      <c r="CU242" s="80">
        <f t="shared" si="212"/>
        <v>30.001000000000001</v>
      </c>
      <c r="CV242" s="80">
        <f t="shared" si="212"/>
        <v>37.501000000000005</v>
      </c>
      <c r="CW242" s="80">
        <f t="shared" si="212"/>
        <v>45.001000000000005</v>
      </c>
      <c r="CX242" s="80">
        <f t="shared" si="212"/>
        <v>52.501000000000005</v>
      </c>
      <c r="CY242" s="80">
        <f t="shared" si="212"/>
        <v>60.001000000000005</v>
      </c>
      <c r="CZ242" s="80">
        <f t="shared" si="212"/>
        <v>67.501000000000005</v>
      </c>
      <c r="DA242" s="80">
        <f t="shared" si="212"/>
        <v>75.001000000000005</v>
      </c>
      <c r="DB242" s="80">
        <f t="shared" si="212"/>
        <v>82.501000000000005</v>
      </c>
      <c r="DC242" s="80">
        <f t="shared" si="212"/>
        <v>90.001000000000005</v>
      </c>
      <c r="DE242" s="126" t="s">
        <v>121</v>
      </c>
      <c r="DF242" s="80">
        <f>DF227</f>
        <v>1E-3</v>
      </c>
      <c r="DG242" s="80">
        <f t="shared" ref="DG242:DR242" si="213">DG227</f>
        <v>7.5010000000000003</v>
      </c>
      <c r="DH242" s="80">
        <f t="shared" si="213"/>
        <v>15.001000000000001</v>
      </c>
      <c r="DI242" s="80">
        <f t="shared" si="213"/>
        <v>22.501000000000001</v>
      </c>
      <c r="DJ242" s="80">
        <f t="shared" si="213"/>
        <v>30.001000000000001</v>
      </c>
      <c r="DK242" s="80">
        <f t="shared" si="213"/>
        <v>37.501000000000005</v>
      </c>
      <c r="DL242" s="80">
        <f t="shared" si="213"/>
        <v>45.001000000000005</v>
      </c>
      <c r="DM242" s="80">
        <f t="shared" si="213"/>
        <v>52.501000000000005</v>
      </c>
      <c r="DN242" s="80">
        <f t="shared" si="213"/>
        <v>60.001000000000005</v>
      </c>
      <c r="DO242" s="80">
        <f t="shared" si="213"/>
        <v>67.501000000000005</v>
      </c>
      <c r="DP242" s="80">
        <f t="shared" si="213"/>
        <v>75.001000000000005</v>
      </c>
      <c r="DQ242" s="80">
        <f t="shared" si="213"/>
        <v>82.501000000000005</v>
      </c>
      <c r="DR242" s="80">
        <f t="shared" si="213"/>
        <v>90.001000000000005</v>
      </c>
      <c r="DT242" s="126" t="s">
        <v>121</v>
      </c>
      <c r="DU242" s="80">
        <f>DU227</f>
        <v>1E-3</v>
      </c>
      <c r="DV242" s="80">
        <f t="shared" ref="DV242:EG242" si="214">DV227</f>
        <v>7.5010000000000003</v>
      </c>
      <c r="DW242" s="80">
        <f t="shared" si="214"/>
        <v>15.001000000000001</v>
      </c>
      <c r="DX242" s="80">
        <f t="shared" si="214"/>
        <v>22.501000000000001</v>
      </c>
      <c r="DY242" s="80">
        <f t="shared" si="214"/>
        <v>30.001000000000001</v>
      </c>
      <c r="DZ242" s="80">
        <f t="shared" si="214"/>
        <v>37.501000000000005</v>
      </c>
      <c r="EA242" s="80">
        <f t="shared" si="214"/>
        <v>45.001000000000005</v>
      </c>
      <c r="EB242" s="80">
        <f t="shared" si="214"/>
        <v>52.501000000000005</v>
      </c>
      <c r="EC242" s="80">
        <f t="shared" si="214"/>
        <v>60.001000000000005</v>
      </c>
      <c r="ED242" s="80">
        <f t="shared" si="214"/>
        <v>67.501000000000005</v>
      </c>
      <c r="EE242" s="80">
        <f t="shared" si="214"/>
        <v>75.001000000000005</v>
      </c>
      <c r="EF242" s="80">
        <f t="shared" si="214"/>
        <v>82.501000000000005</v>
      </c>
      <c r="EG242" s="80">
        <f t="shared" si="214"/>
        <v>90.001000000000005</v>
      </c>
      <c r="EI242" s="126" t="s">
        <v>121</v>
      </c>
      <c r="EJ242" s="80">
        <f>EJ227</f>
        <v>1E-3</v>
      </c>
      <c r="EK242" s="80">
        <f t="shared" ref="EK242:EV242" si="215">EK227</f>
        <v>7.5010000000000003</v>
      </c>
      <c r="EL242" s="80">
        <f t="shared" si="215"/>
        <v>15.001000000000001</v>
      </c>
      <c r="EM242" s="80">
        <f t="shared" si="215"/>
        <v>22.501000000000001</v>
      </c>
      <c r="EN242" s="80">
        <f t="shared" si="215"/>
        <v>30.001000000000001</v>
      </c>
      <c r="EO242" s="80">
        <f t="shared" si="215"/>
        <v>37.501000000000005</v>
      </c>
      <c r="EP242" s="80">
        <f t="shared" si="215"/>
        <v>45.001000000000005</v>
      </c>
      <c r="EQ242" s="80">
        <f t="shared" si="215"/>
        <v>52.501000000000005</v>
      </c>
      <c r="ER242" s="80">
        <f t="shared" si="215"/>
        <v>60.001000000000005</v>
      </c>
      <c r="ES242" s="80">
        <f t="shared" si="215"/>
        <v>67.501000000000005</v>
      </c>
      <c r="ET242" s="80">
        <f t="shared" si="215"/>
        <v>75.001000000000005</v>
      </c>
      <c r="EU242" s="80">
        <f t="shared" si="215"/>
        <v>82.501000000000005</v>
      </c>
      <c r="EV242" s="80">
        <f t="shared" si="215"/>
        <v>90.001000000000005</v>
      </c>
    </row>
    <row r="243" spans="1:185">
      <c r="A243" t="s">
        <v>106</v>
      </c>
      <c r="S243" s="26">
        <f>S228</f>
        <v>1E-3</v>
      </c>
      <c r="T243" s="399">
        <v>1E-3</v>
      </c>
      <c r="U243" s="399">
        <f t="shared" ref="U243:AF243" ca="1" si="216">$I$5/U18*1000</f>
        <v>0</v>
      </c>
      <c r="V243" s="399">
        <f t="shared" ca="1" si="216"/>
        <v>0</v>
      </c>
      <c r="W243" s="399">
        <f t="shared" ca="1" si="216"/>
        <v>0</v>
      </c>
      <c r="X243" s="399">
        <f t="shared" ca="1" si="216"/>
        <v>0</v>
      </c>
      <c r="Y243" s="399">
        <f t="shared" ca="1" si="216"/>
        <v>0</v>
      </c>
      <c r="Z243" s="399">
        <f t="shared" ca="1" si="216"/>
        <v>0</v>
      </c>
      <c r="AA243" s="399">
        <f t="shared" ca="1" si="216"/>
        <v>0</v>
      </c>
      <c r="AB243" s="399">
        <f t="shared" ca="1" si="216"/>
        <v>0</v>
      </c>
      <c r="AC243" s="399">
        <f t="shared" ca="1" si="216"/>
        <v>0</v>
      </c>
      <c r="AD243" s="399">
        <f t="shared" ca="1" si="216"/>
        <v>0</v>
      </c>
      <c r="AE243" s="399">
        <f t="shared" ca="1" si="216"/>
        <v>0</v>
      </c>
      <c r="AF243" s="399">
        <f t="shared" ca="1" si="216"/>
        <v>0</v>
      </c>
      <c r="AH243" s="80">
        <f>AH228</f>
        <v>1E-3</v>
      </c>
      <c r="AI243" s="136">
        <f t="shared" ref="AI243:AU255" ca="1" si="217">$I$6/T18*1000</f>
        <v>0</v>
      </c>
      <c r="AJ243" s="136">
        <f t="shared" ca="1" si="217"/>
        <v>0</v>
      </c>
      <c r="AK243" s="136">
        <f t="shared" ca="1" si="217"/>
        <v>0</v>
      </c>
      <c r="AL243" s="136">
        <f t="shared" ca="1" si="217"/>
        <v>0</v>
      </c>
      <c r="AM243" s="136">
        <f t="shared" ca="1" si="217"/>
        <v>0</v>
      </c>
      <c r="AN243" s="136">
        <f t="shared" ca="1" si="217"/>
        <v>0</v>
      </c>
      <c r="AO243" s="136">
        <f t="shared" ca="1" si="217"/>
        <v>0</v>
      </c>
      <c r="AP243" s="136">
        <f t="shared" ca="1" si="217"/>
        <v>0</v>
      </c>
      <c r="AQ243" s="136">
        <f t="shared" ca="1" si="217"/>
        <v>0</v>
      </c>
      <c r="AR243" s="136">
        <f t="shared" ca="1" si="217"/>
        <v>0</v>
      </c>
      <c r="AS243" s="136">
        <f t="shared" ca="1" si="217"/>
        <v>0</v>
      </c>
      <c r="AT243" s="136">
        <f t="shared" ca="1" si="217"/>
        <v>0</v>
      </c>
      <c r="AU243" s="136">
        <f t="shared" ca="1" si="217"/>
        <v>0</v>
      </c>
      <c r="AW243" s="80">
        <f>AW228</f>
        <v>1E-3</v>
      </c>
      <c r="AX243" s="136">
        <f t="shared" ref="AX243:BJ255" ca="1" si="218">$I$7/T18*1000</f>
        <v>0</v>
      </c>
      <c r="AY243" s="136">
        <f t="shared" ca="1" si="218"/>
        <v>0</v>
      </c>
      <c r="AZ243" s="136">
        <f t="shared" ca="1" si="218"/>
        <v>0</v>
      </c>
      <c r="BA243" s="136">
        <f t="shared" ca="1" si="218"/>
        <v>0</v>
      </c>
      <c r="BB243" s="136">
        <f t="shared" ca="1" si="218"/>
        <v>0</v>
      </c>
      <c r="BC243" s="136">
        <f t="shared" ca="1" si="218"/>
        <v>0</v>
      </c>
      <c r="BD243" s="136">
        <f t="shared" ca="1" si="218"/>
        <v>0</v>
      </c>
      <c r="BE243" s="136">
        <f t="shared" ca="1" si="218"/>
        <v>0</v>
      </c>
      <c r="BF243" s="136">
        <f t="shared" ca="1" si="218"/>
        <v>0</v>
      </c>
      <c r="BG243" s="136">
        <f t="shared" ca="1" si="218"/>
        <v>0</v>
      </c>
      <c r="BH243" s="136">
        <f t="shared" ca="1" si="218"/>
        <v>0</v>
      </c>
      <c r="BI243" s="136">
        <f t="shared" ca="1" si="218"/>
        <v>0</v>
      </c>
      <c r="BJ243" s="136">
        <f t="shared" ca="1" si="218"/>
        <v>0</v>
      </c>
      <c r="BK243" s="62"/>
      <c r="BL243" s="80">
        <f>BL228</f>
        <v>1E-3</v>
      </c>
      <c r="BM243" s="104">
        <f t="shared" ref="BM243:BY255" ca="1" si="219">$I$8/T18*1000</f>
        <v>0</v>
      </c>
      <c r="BN243" s="104">
        <f t="shared" ca="1" si="219"/>
        <v>0</v>
      </c>
      <c r="BO243" s="104">
        <f t="shared" ca="1" si="219"/>
        <v>0</v>
      </c>
      <c r="BP243" s="104">
        <f t="shared" ca="1" si="219"/>
        <v>0</v>
      </c>
      <c r="BQ243" s="104">
        <f t="shared" ca="1" si="219"/>
        <v>0</v>
      </c>
      <c r="BR243" s="104">
        <f t="shared" ca="1" si="219"/>
        <v>0</v>
      </c>
      <c r="BS243" s="104">
        <f t="shared" ca="1" si="219"/>
        <v>0</v>
      </c>
      <c r="BT243" s="104">
        <f t="shared" ca="1" si="219"/>
        <v>0</v>
      </c>
      <c r="BU243" s="104">
        <f t="shared" ca="1" si="219"/>
        <v>0</v>
      </c>
      <c r="BV243" s="104">
        <f t="shared" ca="1" si="219"/>
        <v>0</v>
      </c>
      <c r="BW243" s="104">
        <f t="shared" ca="1" si="219"/>
        <v>0</v>
      </c>
      <c r="BX243" s="104">
        <f t="shared" ca="1" si="219"/>
        <v>0</v>
      </c>
      <c r="BY243" s="104">
        <f t="shared" ca="1" si="219"/>
        <v>0</v>
      </c>
      <c r="BZ243" s="62"/>
      <c r="CA243" s="80">
        <f>CA228</f>
        <v>1E-3</v>
      </c>
      <c r="CB243" s="136">
        <f t="shared" ref="CB243:CN255" ca="1" si="220">$I$9/T18*1000</f>
        <v>34211.192629114965</v>
      </c>
      <c r="CC243" s="136">
        <f t="shared" ca="1" si="220"/>
        <v>414.96198723052061</v>
      </c>
      <c r="CD243" s="136">
        <f t="shared" ca="1" si="220"/>
        <v>112.18485833284343</v>
      </c>
      <c r="CE243" s="136">
        <f t="shared" ca="1" si="220"/>
        <v>56.184548955014648</v>
      </c>
      <c r="CF243" s="136">
        <f t="shared" ca="1" si="220"/>
        <v>37.476881884472284</v>
      </c>
      <c r="CG243" s="136">
        <f t="shared" ca="1" si="220"/>
        <v>30.132175403593614</v>
      </c>
      <c r="CH243" s="136">
        <f t="shared" ca="1" si="220"/>
        <v>28.115361203905231</v>
      </c>
      <c r="CI243" s="136">
        <f t="shared" ca="1" si="220"/>
        <v>30.132175403593614</v>
      </c>
      <c r="CJ243" s="136">
        <f t="shared" ca="1" si="220"/>
        <v>37.476881884472277</v>
      </c>
      <c r="CK243" s="136">
        <f t="shared" ca="1" si="220"/>
        <v>56.184548955014641</v>
      </c>
      <c r="CL243" s="136">
        <f t="shared" ca="1" si="220"/>
        <v>112.18485833284343</v>
      </c>
      <c r="CM243" s="136">
        <f t="shared" ca="1" si="220"/>
        <v>414.96198723051975</v>
      </c>
      <c r="CN243" s="136">
        <f t="shared" ca="1" si="220"/>
        <v>34211.192629114965</v>
      </c>
      <c r="CP243" s="80">
        <f>CP228</f>
        <v>1E-3</v>
      </c>
      <c r="CQ243" s="136">
        <f ca="1">$I$10/T18*1000</f>
        <v>34211.192629114965</v>
      </c>
      <c r="CR243" s="136">
        <f t="shared" ref="CR243:DC255" ca="1" si="221">$I$10/U18*1000</f>
        <v>414.96198723052061</v>
      </c>
      <c r="CS243" s="136">
        <f t="shared" ca="1" si="221"/>
        <v>112.18485833284343</v>
      </c>
      <c r="CT243" s="136">
        <f t="shared" ca="1" si="221"/>
        <v>56.184548955014648</v>
      </c>
      <c r="CU243" s="136">
        <f t="shared" ca="1" si="221"/>
        <v>37.476881884472284</v>
      </c>
      <c r="CV243" s="136">
        <f t="shared" ca="1" si="221"/>
        <v>30.132175403593614</v>
      </c>
      <c r="CW243" s="136">
        <f t="shared" ca="1" si="221"/>
        <v>28.115361203905231</v>
      </c>
      <c r="CX243" s="136">
        <f t="shared" ca="1" si="221"/>
        <v>30.132175403593614</v>
      </c>
      <c r="CY243" s="136">
        <f t="shared" ca="1" si="221"/>
        <v>37.476881884472277</v>
      </c>
      <c r="CZ243" s="136">
        <f t="shared" ca="1" si="221"/>
        <v>56.184548955014641</v>
      </c>
      <c r="DA243" s="136">
        <f t="shared" ca="1" si="221"/>
        <v>112.18485833284343</v>
      </c>
      <c r="DB243" s="136">
        <f t="shared" ca="1" si="221"/>
        <v>414.96198723051975</v>
      </c>
      <c r="DC243" s="136">
        <f t="shared" ca="1" si="221"/>
        <v>34211.192629114965</v>
      </c>
      <c r="DE243" s="80">
        <f>DE228</f>
        <v>1E-3</v>
      </c>
      <c r="DF243" s="136">
        <f ca="1">$I$11/T18*1000</f>
        <v>34211.192629114965</v>
      </c>
      <c r="DG243" s="136">
        <f t="shared" ref="DG243:DR255" ca="1" si="222">$I$11/U18*1000</f>
        <v>414.96198723052061</v>
      </c>
      <c r="DH243" s="136">
        <f t="shared" ca="1" si="222"/>
        <v>112.18485833284343</v>
      </c>
      <c r="DI243" s="136">
        <f t="shared" ca="1" si="222"/>
        <v>56.184548955014648</v>
      </c>
      <c r="DJ243" s="136">
        <f t="shared" ca="1" si="222"/>
        <v>37.476881884472284</v>
      </c>
      <c r="DK243" s="136">
        <f t="shared" ca="1" si="222"/>
        <v>30.132175403593614</v>
      </c>
      <c r="DL243" s="136">
        <f t="shared" ca="1" si="222"/>
        <v>28.115361203905231</v>
      </c>
      <c r="DM243" s="136">
        <f t="shared" ca="1" si="222"/>
        <v>30.132175403593614</v>
      </c>
      <c r="DN243" s="136">
        <f t="shared" ca="1" si="222"/>
        <v>37.476881884472277</v>
      </c>
      <c r="DO243" s="136">
        <f t="shared" ca="1" si="222"/>
        <v>56.184548955014641</v>
      </c>
      <c r="DP243" s="136">
        <f t="shared" ca="1" si="222"/>
        <v>112.18485833284343</v>
      </c>
      <c r="DQ243" s="136">
        <f t="shared" ca="1" si="222"/>
        <v>414.96198723051975</v>
      </c>
      <c r="DR243" s="136">
        <f t="shared" ca="1" si="222"/>
        <v>34211.192629114965</v>
      </c>
      <c r="DT243" s="80">
        <f>DT228</f>
        <v>1E-3</v>
      </c>
      <c r="DU243" s="136">
        <f ca="1">$Q$144/T18*1000</f>
        <v>0</v>
      </c>
      <c r="DV243" s="136">
        <f t="shared" ref="DV243:EG255" ca="1" si="223">$Q$144/U18*1000</f>
        <v>0</v>
      </c>
      <c r="DW243" s="136">
        <f t="shared" ca="1" si="223"/>
        <v>0</v>
      </c>
      <c r="DX243" s="136">
        <f t="shared" ca="1" si="223"/>
        <v>0</v>
      </c>
      <c r="DY243" s="136">
        <f t="shared" ca="1" si="223"/>
        <v>0</v>
      </c>
      <c r="DZ243" s="136">
        <f t="shared" ca="1" si="223"/>
        <v>0</v>
      </c>
      <c r="EA243" s="136">
        <f t="shared" ca="1" si="223"/>
        <v>0</v>
      </c>
      <c r="EB243" s="136">
        <f t="shared" ca="1" si="223"/>
        <v>0</v>
      </c>
      <c r="EC243" s="136">
        <f t="shared" ca="1" si="223"/>
        <v>0</v>
      </c>
      <c r="ED243" s="136">
        <f t="shared" ca="1" si="223"/>
        <v>0</v>
      </c>
      <c r="EE243" s="136">
        <f t="shared" ca="1" si="223"/>
        <v>0</v>
      </c>
      <c r="EF243" s="136">
        <f t="shared" ca="1" si="223"/>
        <v>0</v>
      </c>
      <c r="EG243" s="136">
        <f t="shared" ca="1" si="223"/>
        <v>0</v>
      </c>
      <c r="EI243" s="80">
        <f>EI228</f>
        <v>1E-3</v>
      </c>
      <c r="EJ243" s="136">
        <f ca="1">$Q$145/T18*1000</f>
        <v>0</v>
      </c>
      <c r="EK243" s="136">
        <f t="shared" ref="EK243:EV255" ca="1" si="224">$Q$145/U18*1000</f>
        <v>0</v>
      </c>
      <c r="EL243" s="136">
        <f t="shared" ca="1" si="224"/>
        <v>0</v>
      </c>
      <c r="EM243" s="136">
        <f t="shared" ca="1" si="224"/>
        <v>0</v>
      </c>
      <c r="EN243" s="136">
        <f t="shared" ca="1" si="224"/>
        <v>0</v>
      </c>
      <c r="EO243" s="136">
        <f t="shared" ca="1" si="224"/>
        <v>0</v>
      </c>
      <c r="EP243" s="136">
        <f t="shared" ca="1" si="224"/>
        <v>0</v>
      </c>
      <c r="EQ243" s="136">
        <f t="shared" ca="1" si="224"/>
        <v>0</v>
      </c>
      <c r="ER243" s="136">
        <f t="shared" ca="1" si="224"/>
        <v>0</v>
      </c>
      <c r="ES243" s="136">
        <f t="shared" ca="1" si="224"/>
        <v>0</v>
      </c>
      <c r="ET243" s="136">
        <f t="shared" ca="1" si="224"/>
        <v>0</v>
      </c>
      <c r="EU243" s="136">
        <f t="shared" ca="1" si="224"/>
        <v>0</v>
      </c>
      <c r="EV243" s="136">
        <f t="shared" ca="1" si="224"/>
        <v>0</v>
      </c>
    </row>
    <row r="244" spans="1:185">
      <c r="S244" s="26">
        <f t="shared" ref="S244:S255" si="225">S229</f>
        <v>7.5010000000000003</v>
      </c>
      <c r="T244" s="399">
        <f t="shared" ref="T244:AF255" ca="1" si="226">$I$5/T19*1000</f>
        <v>0</v>
      </c>
      <c r="U244" s="399">
        <f t="shared" ca="1" si="226"/>
        <v>0</v>
      </c>
      <c r="V244" s="399">
        <f t="shared" ca="1" si="226"/>
        <v>0</v>
      </c>
      <c r="W244" s="399">
        <f t="shared" ca="1" si="226"/>
        <v>0</v>
      </c>
      <c r="X244" s="399">
        <f t="shared" ca="1" si="226"/>
        <v>0</v>
      </c>
      <c r="Y244" s="399">
        <f t="shared" ca="1" si="226"/>
        <v>0</v>
      </c>
      <c r="Z244" s="399">
        <f t="shared" ca="1" si="226"/>
        <v>0</v>
      </c>
      <c r="AA244" s="399">
        <f t="shared" ca="1" si="226"/>
        <v>0</v>
      </c>
      <c r="AB244" s="399">
        <f t="shared" ca="1" si="226"/>
        <v>0</v>
      </c>
      <c r="AC244" s="399">
        <f t="shared" ca="1" si="226"/>
        <v>0</v>
      </c>
      <c r="AD244" s="399">
        <f t="shared" ca="1" si="226"/>
        <v>0</v>
      </c>
      <c r="AE244" s="399">
        <f t="shared" ca="1" si="226"/>
        <v>0</v>
      </c>
      <c r="AF244" s="399">
        <f t="shared" ca="1" si="226"/>
        <v>0</v>
      </c>
      <c r="AH244" s="80">
        <f t="shared" ref="AH244:AH255" si="227">AH229</f>
        <v>7.5010000000000003</v>
      </c>
      <c r="AI244" s="136">
        <f t="shared" ca="1" si="217"/>
        <v>0</v>
      </c>
      <c r="AJ244" s="136">
        <f t="shared" ca="1" si="217"/>
        <v>0</v>
      </c>
      <c r="AK244" s="136">
        <f t="shared" ca="1" si="217"/>
        <v>0</v>
      </c>
      <c r="AL244" s="136">
        <f t="shared" ca="1" si="217"/>
        <v>0</v>
      </c>
      <c r="AM244" s="136">
        <f t="shared" ca="1" si="217"/>
        <v>0</v>
      </c>
      <c r="AN244" s="136">
        <f t="shared" ca="1" si="217"/>
        <v>0</v>
      </c>
      <c r="AO244" s="136">
        <f t="shared" ca="1" si="217"/>
        <v>0</v>
      </c>
      <c r="AP244" s="136">
        <f t="shared" ca="1" si="217"/>
        <v>0</v>
      </c>
      <c r="AQ244" s="136">
        <f t="shared" ca="1" si="217"/>
        <v>0</v>
      </c>
      <c r="AR244" s="136">
        <f t="shared" ca="1" si="217"/>
        <v>0</v>
      </c>
      <c r="AS244" s="136">
        <f t="shared" ca="1" si="217"/>
        <v>0</v>
      </c>
      <c r="AT244" s="136">
        <f t="shared" ca="1" si="217"/>
        <v>0</v>
      </c>
      <c r="AU244" s="136">
        <f t="shared" ca="1" si="217"/>
        <v>0</v>
      </c>
      <c r="AW244" s="80">
        <f t="shared" ref="AW244:AW255" si="228">AW229</f>
        <v>7.5010000000000003</v>
      </c>
      <c r="AX244" s="136">
        <f t="shared" ca="1" si="218"/>
        <v>0</v>
      </c>
      <c r="AY244" s="136">
        <f t="shared" ca="1" si="218"/>
        <v>0</v>
      </c>
      <c r="AZ244" s="136">
        <f t="shared" ca="1" si="218"/>
        <v>0</v>
      </c>
      <c r="BA244" s="136">
        <f t="shared" ca="1" si="218"/>
        <v>0</v>
      </c>
      <c r="BB244" s="136">
        <f t="shared" ca="1" si="218"/>
        <v>0</v>
      </c>
      <c r="BC244" s="136">
        <f t="shared" ca="1" si="218"/>
        <v>0</v>
      </c>
      <c r="BD244" s="136">
        <f t="shared" ca="1" si="218"/>
        <v>0</v>
      </c>
      <c r="BE244" s="136">
        <f t="shared" ca="1" si="218"/>
        <v>0</v>
      </c>
      <c r="BF244" s="136">
        <f t="shared" ca="1" si="218"/>
        <v>0</v>
      </c>
      <c r="BG244" s="136">
        <f t="shared" ca="1" si="218"/>
        <v>0</v>
      </c>
      <c r="BH244" s="136">
        <f t="shared" ca="1" si="218"/>
        <v>0</v>
      </c>
      <c r="BI244" s="136">
        <f t="shared" ca="1" si="218"/>
        <v>0</v>
      </c>
      <c r="BJ244" s="136">
        <f t="shared" ca="1" si="218"/>
        <v>0</v>
      </c>
      <c r="BK244" s="62"/>
      <c r="BL244" s="80">
        <f t="shared" ref="BL244:BL255" si="229">BL229</f>
        <v>7.5010000000000003</v>
      </c>
      <c r="BM244" s="104">
        <f t="shared" ca="1" si="219"/>
        <v>0</v>
      </c>
      <c r="BN244" s="104">
        <f t="shared" ca="1" si="219"/>
        <v>0</v>
      </c>
      <c r="BO244" s="104">
        <f t="shared" ca="1" si="219"/>
        <v>0</v>
      </c>
      <c r="BP244" s="104">
        <f t="shared" ca="1" si="219"/>
        <v>0</v>
      </c>
      <c r="BQ244" s="104">
        <f t="shared" ca="1" si="219"/>
        <v>0</v>
      </c>
      <c r="BR244" s="104">
        <f t="shared" ca="1" si="219"/>
        <v>0</v>
      </c>
      <c r="BS244" s="104">
        <f t="shared" ca="1" si="219"/>
        <v>0</v>
      </c>
      <c r="BT244" s="104">
        <f t="shared" ca="1" si="219"/>
        <v>0</v>
      </c>
      <c r="BU244" s="104">
        <f t="shared" ca="1" si="219"/>
        <v>0</v>
      </c>
      <c r="BV244" s="104">
        <f t="shared" ca="1" si="219"/>
        <v>0</v>
      </c>
      <c r="BW244" s="104">
        <f t="shared" ca="1" si="219"/>
        <v>0</v>
      </c>
      <c r="BX244" s="104">
        <f t="shared" ca="1" si="219"/>
        <v>0</v>
      </c>
      <c r="BY244" s="104">
        <f t="shared" ca="1" si="219"/>
        <v>0</v>
      </c>
      <c r="BZ244" s="62"/>
      <c r="CA244" s="80">
        <f t="shared" ref="CA244:CA255" si="230">CA229</f>
        <v>7.5010000000000003</v>
      </c>
      <c r="CB244" s="136">
        <f t="shared" ca="1" si="220"/>
        <v>414.96198723052061</v>
      </c>
      <c r="CC244" s="136">
        <f t="shared" ca="1" si="220"/>
        <v>208.74698372754651</v>
      </c>
      <c r="CD244" s="136">
        <f t="shared" ca="1" si="220"/>
        <v>88.538763262316564</v>
      </c>
      <c r="CE244" s="136">
        <f t="shared" ca="1" si="220"/>
        <v>49.556182933375858</v>
      </c>
      <c r="CF244" s="136">
        <f t="shared" ca="1" si="220"/>
        <v>34.407127664729458</v>
      </c>
      <c r="CG244" s="136">
        <f t="shared" ca="1" si="220"/>
        <v>28.115361203905231</v>
      </c>
      <c r="CH244" s="136">
        <f t="shared" ca="1" si="220"/>
        <v>26.35159007438844</v>
      </c>
      <c r="CI244" s="136">
        <f t="shared" ca="1" si="220"/>
        <v>28.115361203905231</v>
      </c>
      <c r="CJ244" s="136">
        <f t="shared" ca="1" si="220"/>
        <v>34.407127664729451</v>
      </c>
      <c r="CK244" s="136">
        <f t="shared" ca="1" si="220"/>
        <v>49.556182933375844</v>
      </c>
      <c r="CL244" s="136">
        <f t="shared" ca="1" si="220"/>
        <v>88.538763262316564</v>
      </c>
      <c r="CM244" s="136">
        <f t="shared" ca="1" si="220"/>
        <v>208.74698372754634</v>
      </c>
      <c r="CN244" s="136">
        <f t="shared" ca="1" si="220"/>
        <v>414.96198723052061</v>
      </c>
      <c r="CP244" s="80">
        <f t="shared" ref="CP244:CP255" si="231">CP229</f>
        <v>7.5010000000000003</v>
      </c>
      <c r="CQ244" s="136">
        <f t="shared" ref="CQ244:CQ255" ca="1" si="232">$I$10/T19*1000</f>
        <v>414.96198723052061</v>
      </c>
      <c r="CR244" s="136">
        <f t="shared" ca="1" si="221"/>
        <v>208.74698372754651</v>
      </c>
      <c r="CS244" s="136">
        <f t="shared" ca="1" si="221"/>
        <v>88.538763262316564</v>
      </c>
      <c r="CT244" s="136">
        <f t="shared" ca="1" si="221"/>
        <v>49.556182933375858</v>
      </c>
      <c r="CU244" s="136">
        <f t="shared" ca="1" si="221"/>
        <v>34.407127664729458</v>
      </c>
      <c r="CV244" s="136">
        <f t="shared" ca="1" si="221"/>
        <v>28.115361203905231</v>
      </c>
      <c r="CW244" s="136">
        <f t="shared" ca="1" si="221"/>
        <v>26.35159007438844</v>
      </c>
      <c r="CX244" s="136">
        <f t="shared" ca="1" si="221"/>
        <v>28.115361203905231</v>
      </c>
      <c r="CY244" s="136">
        <f t="shared" ca="1" si="221"/>
        <v>34.407127664729451</v>
      </c>
      <c r="CZ244" s="136">
        <f t="shared" ca="1" si="221"/>
        <v>49.556182933375844</v>
      </c>
      <c r="DA244" s="136">
        <f t="shared" ca="1" si="221"/>
        <v>88.538763262316564</v>
      </c>
      <c r="DB244" s="136">
        <f t="shared" ca="1" si="221"/>
        <v>208.74698372754634</v>
      </c>
      <c r="DC244" s="136">
        <f t="shared" ca="1" si="221"/>
        <v>414.96198723052061</v>
      </c>
      <c r="DE244" s="80">
        <f t="shared" ref="DE244:DE255" si="233">DE229</f>
        <v>7.5010000000000003</v>
      </c>
      <c r="DF244" s="136">
        <f t="shared" ref="DF244:DF255" ca="1" si="234">$I$11/T19*1000</f>
        <v>414.96198723052061</v>
      </c>
      <c r="DG244" s="136">
        <f t="shared" ca="1" si="222"/>
        <v>208.74698372754651</v>
      </c>
      <c r="DH244" s="136">
        <f t="shared" ca="1" si="222"/>
        <v>88.538763262316564</v>
      </c>
      <c r="DI244" s="136">
        <f t="shared" ca="1" si="222"/>
        <v>49.556182933375858</v>
      </c>
      <c r="DJ244" s="136">
        <f t="shared" ca="1" si="222"/>
        <v>34.407127664729458</v>
      </c>
      <c r="DK244" s="136">
        <f t="shared" ca="1" si="222"/>
        <v>28.115361203905231</v>
      </c>
      <c r="DL244" s="136">
        <f t="shared" ca="1" si="222"/>
        <v>26.35159007438844</v>
      </c>
      <c r="DM244" s="136">
        <f t="shared" ca="1" si="222"/>
        <v>28.115361203905231</v>
      </c>
      <c r="DN244" s="136">
        <f t="shared" ca="1" si="222"/>
        <v>34.407127664729451</v>
      </c>
      <c r="DO244" s="136">
        <f t="shared" ca="1" si="222"/>
        <v>49.556182933375844</v>
      </c>
      <c r="DP244" s="136">
        <f t="shared" ca="1" si="222"/>
        <v>88.538763262316564</v>
      </c>
      <c r="DQ244" s="136">
        <f t="shared" ca="1" si="222"/>
        <v>208.74698372754634</v>
      </c>
      <c r="DR244" s="136">
        <f t="shared" ca="1" si="222"/>
        <v>414.96198723052061</v>
      </c>
      <c r="DT244" s="80">
        <f t="shared" ref="DT244:DT255" si="235">DT229</f>
        <v>7.5010000000000003</v>
      </c>
      <c r="DU244" s="136">
        <f t="shared" ref="DU244:DU255" ca="1" si="236">$Q$144/T19*1000</f>
        <v>0</v>
      </c>
      <c r="DV244" s="136">
        <f t="shared" ca="1" si="223"/>
        <v>0</v>
      </c>
      <c r="DW244" s="136">
        <f t="shared" ca="1" si="223"/>
        <v>0</v>
      </c>
      <c r="DX244" s="136">
        <f t="shared" ca="1" si="223"/>
        <v>0</v>
      </c>
      <c r="DY244" s="136">
        <f t="shared" ca="1" si="223"/>
        <v>0</v>
      </c>
      <c r="DZ244" s="136">
        <f t="shared" ca="1" si="223"/>
        <v>0</v>
      </c>
      <c r="EA244" s="136">
        <f t="shared" ca="1" si="223"/>
        <v>0</v>
      </c>
      <c r="EB244" s="136">
        <f t="shared" ca="1" si="223"/>
        <v>0</v>
      </c>
      <c r="EC244" s="136">
        <f t="shared" ca="1" si="223"/>
        <v>0</v>
      </c>
      <c r="ED244" s="136">
        <f t="shared" ca="1" si="223"/>
        <v>0</v>
      </c>
      <c r="EE244" s="136">
        <f t="shared" ca="1" si="223"/>
        <v>0</v>
      </c>
      <c r="EF244" s="136">
        <f t="shared" ca="1" si="223"/>
        <v>0</v>
      </c>
      <c r="EG244" s="136">
        <f t="shared" ca="1" si="223"/>
        <v>0</v>
      </c>
      <c r="EI244" s="80">
        <f t="shared" ref="EI244:EI255" si="237">EI229</f>
        <v>7.5010000000000003</v>
      </c>
      <c r="EJ244" s="136">
        <f t="shared" ref="EJ244:EJ255" ca="1" si="238">$Q$145/T19*1000</f>
        <v>0</v>
      </c>
      <c r="EK244" s="136">
        <f t="shared" ca="1" si="224"/>
        <v>0</v>
      </c>
      <c r="EL244" s="136">
        <f t="shared" ca="1" si="224"/>
        <v>0</v>
      </c>
      <c r="EM244" s="136">
        <f t="shared" ca="1" si="224"/>
        <v>0</v>
      </c>
      <c r="EN244" s="136">
        <f t="shared" ca="1" si="224"/>
        <v>0</v>
      </c>
      <c r="EO244" s="136">
        <f t="shared" ca="1" si="224"/>
        <v>0</v>
      </c>
      <c r="EP244" s="136">
        <f t="shared" ca="1" si="224"/>
        <v>0</v>
      </c>
      <c r="EQ244" s="136">
        <f t="shared" ca="1" si="224"/>
        <v>0</v>
      </c>
      <c r="ER244" s="136">
        <f t="shared" ca="1" si="224"/>
        <v>0</v>
      </c>
      <c r="ES244" s="136">
        <f t="shared" ca="1" si="224"/>
        <v>0</v>
      </c>
      <c r="ET244" s="136">
        <f t="shared" ca="1" si="224"/>
        <v>0</v>
      </c>
      <c r="EU244" s="136">
        <f t="shared" ca="1" si="224"/>
        <v>0</v>
      </c>
      <c r="EV244" s="136">
        <f t="shared" ca="1" si="224"/>
        <v>0</v>
      </c>
    </row>
    <row r="245" spans="1:185">
      <c r="S245" s="26">
        <f t="shared" si="225"/>
        <v>15.001000000000001</v>
      </c>
      <c r="T245" s="399">
        <f t="shared" ca="1" si="226"/>
        <v>0</v>
      </c>
      <c r="U245" s="399">
        <f t="shared" ca="1" si="226"/>
        <v>0</v>
      </c>
      <c r="V245" s="399">
        <f t="shared" ca="1" si="226"/>
        <v>0</v>
      </c>
      <c r="W245" s="399">
        <f t="shared" ca="1" si="226"/>
        <v>0</v>
      </c>
      <c r="X245" s="399">
        <f t="shared" ca="1" si="226"/>
        <v>0</v>
      </c>
      <c r="Y245" s="399">
        <f t="shared" ca="1" si="226"/>
        <v>0</v>
      </c>
      <c r="Z245" s="399">
        <f t="shared" ca="1" si="226"/>
        <v>0</v>
      </c>
      <c r="AA245" s="399">
        <f t="shared" ca="1" si="226"/>
        <v>0</v>
      </c>
      <c r="AB245" s="399">
        <f t="shared" ca="1" si="226"/>
        <v>0</v>
      </c>
      <c r="AC245" s="399">
        <f t="shared" ca="1" si="226"/>
        <v>0</v>
      </c>
      <c r="AD245" s="399">
        <f t="shared" ca="1" si="226"/>
        <v>0</v>
      </c>
      <c r="AE245" s="399">
        <f t="shared" ca="1" si="226"/>
        <v>0</v>
      </c>
      <c r="AF245" s="399">
        <f t="shared" ca="1" si="226"/>
        <v>0</v>
      </c>
      <c r="AH245" s="80">
        <f t="shared" si="227"/>
        <v>15.001000000000001</v>
      </c>
      <c r="AI245" s="136">
        <f t="shared" ca="1" si="217"/>
        <v>0</v>
      </c>
      <c r="AJ245" s="136">
        <f t="shared" ca="1" si="217"/>
        <v>0</v>
      </c>
      <c r="AK245" s="136">
        <f t="shared" ca="1" si="217"/>
        <v>0</v>
      </c>
      <c r="AL245" s="136">
        <f t="shared" ca="1" si="217"/>
        <v>0</v>
      </c>
      <c r="AM245" s="136">
        <f t="shared" ca="1" si="217"/>
        <v>0</v>
      </c>
      <c r="AN245" s="136">
        <f t="shared" ca="1" si="217"/>
        <v>0</v>
      </c>
      <c r="AO245" s="136">
        <f t="shared" ca="1" si="217"/>
        <v>0</v>
      </c>
      <c r="AP245" s="136">
        <f t="shared" ca="1" si="217"/>
        <v>0</v>
      </c>
      <c r="AQ245" s="136">
        <f t="shared" ca="1" si="217"/>
        <v>0</v>
      </c>
      <c r="AR245" s="136">
        <f t="shared" ca="1" si="217"/>
        <v>0</v>
      </c>
      <c r="AS245" s="136">
        <f t="shared" ca="1" si="217"/>
        <v>0</v>
      </c>
      <c r="AT245" s="136">
        <f t="shared" ca="1" si="217"/>
        <v>0</v>
      </c>
      <c r="AU245" s="136">
        <f t="shared" ca="1" si="217"/>
        <v>0</v>
      </c>
      <c r="AW245" s="80">
        <f t="shared" si="228"/>
        <v>15.001000000000001</v>
      </c>
      <c r="AX245" s="136">
        <f t="shared" ca="1" si="218"/>
        <v>0</v>
      </c>
      <c r="AY245" s="136">
        <f t="shared" ca="1" si="218"/>
        <v>0</v>
      </c>
      <c r="AZ245" s="136">
        <f t="shared" ca="1" si="218"/>
        <v>0</v>
      </c>
      <c r="BA245" s="136">
        <f t="shared" ca="1" si="218"/>
        <v>0</v>
      </c>
      <c r="BB245" s="136">
        <f t="shared" ca="1" si="218"/>
        <v>0</v>
      </c>
      <c r="BC245" s="136">
        <f t="shared" ca="1" si="218"/>
        <v>0</v>
      </c>
      <c r="BD245" s="136">
        <f t="shared" ca="1" si="218"/>
        <v>0</v>
      </c>
      <c r="BE245" s="136">
        <f t="shared" ca="1" si="218"/>
        <v>0</v>
      </c>
      <c r="BF245" s="136">
        <f t="shared" ca="1" si="218"/>
        <v>0</v>
      </c>
      <c r="BG245" s="136">
        <f t="shared" ca="1" si="218"/>
        <v>0</v>
      </c>
      <c r="BH245" s="136">
        <f t="shared" ca="1" si="218"/>
        <v>0</v>
      </c>
      <c r="BI245" s="136">
        <f t="shared" ca="1" si="218"/>
        <v>0</v>
      </c>
      <c r="BJ245" s="136">
        <f t="shared" ca="1" si="218"/>
        <v>0</v>
      </c>
      <c r="BK245" s="62"/>
      <c r="BL245" s="80">
        <f t="shared" si="229"/>
        <v>15.001000000000001</v>
      </c>
      <c r="BM245" s="104">
        <f t="shared" ca="1" si="219"/>
        <v>0</v>
      </c>
      <c r="BN245" s="104">
        <f t="shared" ca="1" si="219"/>
        <v>0</v>
      </c>
      <c r="BO245" s="104">
        <f t="shared" ca="1" si="219"/>
        <v>0</v>
      </c>
      <c r="BP245" s="104">
        <f t="shared" ca="1" si="219"/>
        <v>0</v>
      </c>
      <c r="BQ245" s="104">
        <f t="shared" ca="1" si="219"/>
        <v>0</v>
      </c>
      <c r="BR245" s="104">
        <f t="shared" ca="1" si="219"/>
        <v>0</v>
      </c>
      <c r="BS245" s="104">
        <f t="shared" ca="1" si="219"/>
        <v>0</v>
      </c>
      <c r="BT245" s="104">
        <f t="shared" ca="1" si="219"/>
        <v>0</v>
      </c>
      <c r="BU245" s="104">
        <f t="shared" ca="1" si="219"/>
        <v>0</v>
      </c>
      <c r="BV245" s="104">
        <f t="shared" ca="1" si="219"/>
        <v>0</v>
      </c>
      <c r="BW245" s="104">
        <f t="shared" ca="1" si="219"/>
        <v>0</v>
      </c>
      <c r="BX245" s="104">
        <f t="shared" ca="1" si="219"/>
        <v>0</v>
      </c>
      <c r="BY245" s="104">
        <f t="shared" ca="1" si="219"/>
        <v>0</v>
      </c>
      <c r="BZ245" s="62"/>
      <c r="CA245" s="80">
        <f t="shared" si="230"/>
        <v>15.001000000000001</v>
      </c>
      <c r="CB245" s="136">
        <f t="shared" ca="1" si="220"/>
        <v>112.18485833284343</v>
      </c>
      <c r="CC245" s="136">
        <f t="shared" ca="1" si="220"/>
        <v>88.538763262316564</v>
      </c>
      <c r="CD245" s="136">
        <f t="shared" ca="1" si="220"/>
        <v>56.184548955014655</v>
      </c>
      <c r="CE245" s="136">
        <f t="shared" ca="1" si="220"/>
        <v>37.476881884472284</v>
      </c>
      <c r="CF245" s="136">
        <f t="shared" ca="1" si="220"/>
        <v>28.115361203905231</v>
      </c>
      <c r="CG245" s="136">
        <f t="shared" ca="1" si="220"/>
        <v>23.768921565742627</v>
      </c>
      <c r="CH245" s="136">
        <f t="shared" ca="1" si="220"/>
        <v>22.495986482777816</v>
      </c>
      <c r="CI245" s="136">
        <f t="shared" ca="1" si="220"/>
        <v>23.768921565742627</v>
      </c>
      <c r="CJ245" s="136">
        <f t="shared" ca="1" si="220"/>
        <v>28.115361203905223</v>
      </c>
      <c r="CK245" s="136">
        <f t="shared" ca="1" si="220"/>
        <v>37.476881884472284</v>
      </c>
      <c r="CL245" s="136">
        <f t="shared" ca="1" si="220"/>
        <v>56.184548955014655</v>
      </c>
      <c r="CM245" s="136">
        <f t="shared" ca="1" si="220"/>
        <v>88.53876326231655</v>
      </c>
      <c r="CN245" s="136">
        <f t="shared" ca="1" si="220"/>
        <v>112.18485833284343</v>
      </c>
      <c r="CP245" s="80">
        <f t="shared" si="231"/>
        <v>15.001000000000001</v>
      </c>
      <c r="CQ245" s="136">
        <f t="shared" ca="1" si="232"/>
        <v>112.18485833284343</v>
      </c>
      <c r="CR245" s="136">
        <f t="shared" ca="1" si="221"/>
        <v>88.538763262316564</v>
      </c>
      <c r="CS245" s="136">
        <f t="shared" ca="1" si="221"/>
        <v>56.184548955014655</v>
      </c>
      <c r="CT245" s="136">
        <f t="shared" ca="1" si="221"/>
        <v>37.476881884472284</v>
      </c>
      <c r="CU245" s="136">
        <f t="shared" ca="1" si="221"/>
        <v>28.115361203905231</v>
      </c>
      <c r="CV245" s="136">
        <f t="shared" ca="1" si="221"/>
        <v>23.768921565742627</v>
      </c>
      <c r="CW245" s="136">
        <f t="shared" ca="1" si="221"/>
        <v>22.495986482777816</v>
      </c>
      <c r="CX245" s="136">
        <f t="shared" ca="1" si="221"/>
        <v>23.768921565742627</v>
      </c>
      <c r="CY245" s="136">
        <f t="shared" ca="1" si="221"/>
        <v>28.115361203905223</v>
      </c>
      <c r="CZ245" s="136">
        <f t="shared" ca="1" si="221"/>
        <v>37.476881884472284</v>
      </c>
      <c r="DA245" s="136">
        <f t="shared" ca="1" si="221"/>
        <v>56.184548955014655</v>
      </c>
      <c r="DB245" s="136">
        <f t="shared" ca="1" si="221"/>
        <v>88.53876326231655</v>
      </c>
      <c r="DC245" s="136">
        <f t="shared" ca="1" si="221"/>
        <v>112.18485833284343</v>
      </c>
      <c r="DE245" s="80">
        <f t="shared" si="233"/>
        <v>15.001000000000001</v>
      </c>
      <c r="DF245" s="136">
        <f t="shared" ca="1" si="234"/>
        <v>112.18485833284343</v>
      </c>
      <c r="DG245" s="136">
        <f t="shared" ca="1" si="222"/>
        <v>88.538763262316564</v>
      </c>
      <c r="DH245" s="136">
        <f t="shared" ca="1" si="222"/>
        <v>56.184548955014655</v>
      </c>
      <c r="DI245" s="136">
        <f t="shared" ca="1" si="222"/>
        <v>37.476881884472284</v>
      </c>
      <c r="DJ245" s="136">
        <f t="shared" ca="1" si="222"/>
        <v>28.115361203905231</v>
      </c>
      <c r="DK245" s="136">
        <f t="shared" ca="1" si="222"/>
        <v>23.768921565742627</v>
      </c>
      <c r="DL245" s="136">
        <f t="shared" ca="1" si="222"/>
        <v>22.495986482777816</v>
      </c>
      <c r="DM245" s="136">
        <f t="shared" ca="1" si="222"/>
        <v>23.768921565742627</v>
      </c>
      <c r="DN245" s="136">
        <f t="shared" ca="1" si="222"/>
        <v>28.115361203905223</v>
      </c>
      <c r="DO245" s="136">
        <f t="shared" ca="1" si="222"/>
        <v>37.476881884472284</v>
      </c>
      <c r="DP245" s="136">
        <f t="shared" ca="1" si="222"/>
        <v>56.184548955014655</v>
      </c>
      <c r="DQ245" s="136">
        <f t="shared" ca="1" si="222"/>
        <v>88.53876326231655</v>
      </c>
      <c r="DR245" s="136">
        <f t="shared" ca="1" si="222"/>
        <v>112.18485833284343</v>
      </c>
      <c r="DT245" s="80">
        <f t="shared" si="235"/>
        <v>15.001000000000001</v>
      </c>
      <c r="DU245" s="136">
        <f t="shared" ca="1" si="236"/>
        <v>0</v>
      </c>
      <c r="DV245" s="136">
        <f t="shared" ca="1" si="223"/>
        <v>0</v>
      </c>
      <c r="DW245" s="136">
        <f t="shared" ca="1" si="223"/>
        <v>0</v>
      </c>
      <c r="DX245" s="136">
        <f t="shared" ca="1" si="223"/>
        <v>0</v>
      </c>
      <c r="DY245" s="136">
        <f t="shared" ca="1" si="223"/>
        <v>0</v>
      </c>
      <c r="DZ245" s="136">
        <f t="shared" ca="1" si="223"/>
        <v>0</v>
      </c>
      <c r="EA245" s="136">
        <f t="shared" ca="1" si="223"/>
        <v>0</v>
      </c>
      <c r="EB245" s="136">
        <f t="shared" ca="1" si="223"/>
        <v>0</v>
      </c>
      <c r="EC245" s="136">
        <f t="shared" ca="1" si="223"/>
        <v>0</v>
      </c>
      <c r="ED245" s="136">
        <f t="shared" ca="1" si="223"/>
        <v>0</v>
      </c>
      <c r="EE245" s="136">
        <f t="shared" ca="1" si="223"/>
        <v>0</v>
      </c>
      <c r="EF245" s="136">
        <f t="shared" ca="1" si="223"/>
        <v>0</v>
      </c>
      <c r="EG245" s="136">
        <f t="shared" ca="1" si="223"/>
        <v>0</v>
      </c>
      <c r="EI245" s="80">
        <f t="shared" si="237"/>
        <v>15.001000000000001</v>
      </c>
      <c r="EJ245" s="136">
        <f t="shared" ca="1" si="238"/>
        <v>0</v>
      </c>
      <c r="EK245" s="136">
        <f t="shared" ca="1" si="224"/>
        <v>0</v>
      </c>
      <c r="EL245" s="136">
        <f t="shared" ca="1" si="224"/>
        <v>0</v>
      </c>
      <c r="EM245" s="136">
        <f t="shared" ca="1" si="224"/>
        <v>0</v>
      </c>
      <c r="EN245" s="136">
        <f t="shared" ca="1" si="224"/>
        <v>0</v>
      </c>
      <c r="EO245" s="136">
        <f t="shared" ca="1" si="224"/>
        <v>0</v>
      </c>
      <c r="EP245" s="136">
        <f t="shared" ca="1" si="224"/>
        <v>0</v>
      </c>
      <c r="EQ245" s="136">
        <f t="shared" ca="1" si="224"/>
        <v>0</v>
      </c>
      <c r="ER245" s="136">
        <f t="shared" ca="1" si="224"/>
        <v>0</v>
      </c>
      <c r="ES245" s="136">
        <f t="shared" ca="1" si="224"/>
        <v>0</v>
      </c>
      <c r="ET245" s="136">
        <f t="shared" ca="1" si="224"/>
        <v>0</v>
      </c>
      <c r="EU245" s="136">
        <f t="shared" ca="1" si="224"/>
        <v>0</v>
      </c>
      <c r="EV245" s="136">
        <f t="shared" ca="1" si="224"/>
        <v>0</v>
      </c>
    </row>
    <row r="246" spans="1:185">
      <c r="S246" s="26">
        <f t="shared" si="225"/>
        <v>22.501000000000001</v>
      </c>
      <c r="T246" s="399">
        <f t="shared" ca="1" si="226"/>
        <v>0</v>
      </c>
      <c r="U246" s="399">
        <f t="shared" ca="1" si="226"/>
        <v>0</v>
      </c>
      <c r="V246" s="399">
        <f t="shared" ca="1" si="226"/>
        <v>0</v>
      </c>
      <c r="W246" s="399">
        <f t="shared" ca="1" si="226"/>
        <v>0</v>
      </c>
      <c r="X246" s="399">
        <f t="shared" ca="1" si="226"/>
        <v>0</v>
      </c>
      <c r="Y246" s="399">
        <f t="shared" ca="1" si="226"/>
        <v>0</v>
      </c>
      <c r="Z246" s="399">
        <f t="shared" ca="1" si="226"/>
        <v>0</v>
      </c>
      <c r="AA246" s="399">
        <f t="shared" ca="1" si="226"/>
        <v>0</v>
      </c>
      <c r="AB246" s="399">
        <f t="shared" ca="1" si="226"/>
        <v>0</v>
      </c>
      <c r="AC246" s="399">
        <f t="shared" ca="1" si="226"/>
        <v>0</v>
      </c>
      <c r="AD246" s="399">
        <f t="shared" ca="1" si="226"/>
        <v>0</v>
      </c>
      <c r="AE246" s="399">
        <f t="shared" ca="1" si="226"/>
        <v>0</v>
      </c>
      <c r="AF246" s="399">
        <f t="shared" ca="1" si="226"/>
        <v>0</v>
      </c>
      <c r="AH246" s="80">
        <f t="shared" si="227"/>
        <v>22.501000000000001</v>
      </c>
      <c r="AI246" s="136">
        <f t="shared" ca="1" si="217"/>
        <v>0</v>
      </c>
      <c r="AJ246" s="136">
        <f t="shared" ca="1" si="217"/>
        <v>0</v>
      </c>
      <c r="AK246" s="136">
        <f t="shared" ca="1" si="217"/>
        <v>0</v>
      </c>
      <c r="AL246" s="136">
        <f t="shared" ca="1" si="217"/>
        <v>0</v>
      </c>
      <c r="AM246" s="136">
        <f t="shared" ca="1" si="217"/>
        <v>0</v>
      </c>
      <c r="AN246" s="136">
        <f t="shared" ca="1" si="217"/>
        <v>0</v>
      </c>
      <c r="AO246" s="136">
        <f t="shared" ca="1" si="217"/>
        <v>0</v>
      </c>
      <c r="AP246" s="136">
        <f t="shared" ca="1" si="217"/>
        <v>0</v>
      </c>
      <c r="AQ246" s="136">
        <f t="shared" ca="1" si="217"/>
        <v>0</v>
      </c>
      <c r="AR246" s="136">
        <f t="shared" ca="1" si="217"/>
        <v>0</v>
      </c>
      <c r="AS246" s="136">
        <f t="shared" ca="1" si="217"/>
        <v>0</v>
      </c>
      <c r="AT246" s="136">
        <f t="shared" ca="1" si="217"/>
        <v>0</v>
      </c>
      <c r="AU246" s="136">
        <f t="shared" ca="1" si="217"/>
        <v>0</v>
      </c>
      <c r="AW246" s="80">
        <f t="shared" si="228"/>
        <v>22.501000000000001</v>
      </c>
      <c r="AX246" s="136">
        <f t="shared" ca="1" si="218"/>
        <v>0</v>
      </c>
      <c r="AY246" s="136">
        <f t="shared" ca="1" si="218"/>
        <v>0</v>
      </c>
      <c r="AZ246" s="136">
        <f t="shared" ca="1" si="218"/>
        <v>0</v>
      </c>
      <c r="BA246" s="136">
        <f t="shared" ca="1" si="218"/>
        <v>0</v>
      </c>
      <c r="BB246" s="136">
        <f t="shared" ca="1" si="218"/>
        <v>0</v>
      </c>
      <c r="BC246" s="136">
        <f t="shared" ca="1" si="218"/>
        <v>0</v>
      </c>
      <c r="BD246" s="136">
        <f t="shared" ca="1" si="218"/>
        <v>0</v>
      </c>
      <c r="BE246" s="136">
        <f t="shared" ca="1" si="218"/>
        <v>0</v>
      </c>
      <c r="BF246" s="136">
        <f t="shared" ca="1" si="218"/>
        <v>0</v>
      </c>
      <c r="BG246" s="136">
        <f t="shared" ca="1" si="218"/>
        <v>0</v>
      </c>
      <c r="BH246" s="136">
        <f t="shared" ca="1" si="218"/>
        <v>0</v>
      </c>
      <c r="BI246" s="136">
        <f t="shared" ca="1" si="218"/>
        <v>0</v>
      </c>
      <c r="BJ246" s="136">
        <f t="shared" ca="1" si="218"/>
        <v>0</v>
      </c>
      <c r="BK246" s="62"/>
      <c r="BL246" s="80">
        <f t="shared" si="229"/>
        <v>22.501000000000001</v>
      </c>
      <c r="BM246" s="104">
        <f t="shared" ca="1" si="219"/>
        <v>0</v>
      </c>
      <c r="BN246" s="104">
        <f t="shared" ca="1" si="219"/>
        <v>0</v>
      </c>
      <c r="BO246" s="104">
        <f t="shared" ca="1" si="219"/>
        <v>0</v>
      </c>
      <c r="BP246" s="104">
        <f t="shared" ca="1" si="219"/>
        <v>0</v>
      </c>
      <c r="BQ246" s="104">
        <f t="shared" ca="1" si="219"/>
        <v>0</v>
      </c>
      <c r="BR246" s="104">
        <f t="shared" ca="1" si="219"/>
        <v>0</v>
      </c>
      <c r="BS246" s="104">
        <f t="shared" ca="1" si="219"/>
        <v>0</v>
      </c>
      <c r="BT246" s="104">
        <f t="shared" ca="1" si="219"/>
        <v>0</v>
      </c>
      <c r="BU246" s="104">
        <f t="shared" ca="1" si="219"/>
        <v>0</v>
      </c>
      <c r="BV246" s="104">
        <f t="shared" ca="1" si="219"/>
        <v>0</v>
      </c>
      <c r="BW246" s="104">
        <f t="shared" ca="1" si="219"/>
        <v>0</v>
      </c>
      <c r="BX246" s="104">
        <f t="shared" ca="1" si="219"/>
        <v>0</v>
      </c>
      <c r="BY246" s="104">
        <f t="shared" ca="1" si="219"/>
        <v>0</v>
      </c>
      <c r="BZ246" s="62"/>
      <c r="CA246" s="80">
        <f t="shared" si="230"/>
        <v>22.501000000000001</v>
      </c>
      <c r="CB246" s="136">
        <f t="shared" ca="1" si="220"/>
        <v>56.184548955014648</v>
      </c>
      <c r="CC246" s="136">
        <f t="shared" ca="1" si="220"/>
        <v>49.556182933375858</v>
      </c>
      <c r="CD246" s="136">
        <f t="shared" ca="1" si="220"/>
        <v>37.476881884472284</v>
      </c>
      <c r="CE246" s="136">
        <f t="shared" ca="1" si="220"/>
        <v>28.115361203905231</v>
      </c>
      <c r="CF246" s="136">
        <f t="shared" ca="1" si="220"/>
        <v>22.495986482777816</v>
      </c>
      <c r="CG246" s="136">
        <f t="shared" ca="1" si="220"/>
        <v>19.62463049920456</v>
      </c>
      <c r="CH246" s="136">
        <f t="shared" ca="1" si="220"/>
        <v>18.748710142774165</v>
      </c>
      <c r="CI246" s="136">
        <f t="shared" ca="1" si="220"/>
        <v>19.62463049920456</v>
      </c>
      <c r="CJ246" s="136">
        <f t="shared" ca="1" si="220"/>
        <v>22.495986482777806</v>
      </c>
      <c r="CK246" s="136">
        <f t="shared" ca="1" si="220"/>
        <v>28.115361203905231</v>
      </c>
      <c r="CL246" s="136">
        <f t="shared" ca="1" si="220"/>
        <v>37.476881884472284</v>
      </c>
      <c r="CM246" s="136">
        <f t="shared" ca="1" si="220"/>
        <v>49.556182933375844</v>
      </c>
      <c r="CN246" s="136">
        <f t="shared" ca="1" si="220"/>
        <v>56.184548955014648</v>
      </c>
      <c r="CP246" s="80">
        <f t="shared" si="231"/>
        <v>22.501000000000001</v>
      </c>
      <c r="CQ246" s="136">
        <f t="shared" ca="1" si="232"/>
        <v>56.184548955014648</v>
      </c>
      <c r="CR246" s="136">
        <f t="shared" ca="1" si="221"/>
        <v>49.556182933375858</v>
      </c>
      <c r="CS246" s="136">
        <f t="shared" ca="1" si="221"/>
        <v>37.476881884472284</v>
      </c>
      <c r="CT246" s="136">
        <f t="shared" ca="1" si="221"/>
        <v>28.115361203905231</v>
      </c>
      <c r="CU246" s="136">
        <f t="shared" ca="1" si="221"/>
        <v>22.495986482777816</v>
      </c>
      <c r="CV246" s="136">
        <f t="shared" ca="1" si="221"/>
        <v>19.62463049920456</v>
      </c>
      <c r="CW246" s="136">
        <f t="shared" ca="1" si="221"/>
        <v>18.748710142774165</v>
      </c>
      <c r="CX246" s="136">
        <f t="shared" ca="1" si="221"/>
        <v>19.62463049920456</v>
      </c>
      <c r="CY246" s="136">
        <f t="shared" ca="1" si="221"/>
        <v>22.495986482777806</v>
      </c>
      <c r="CZ246" s="136">
        <f t="shared" ca="1" si="221"/>
        <v>28.115361203905231</v>
      </c>
      <c r="DA246" s="136">
        <f t="shared" ca="1" si="221"/>
        <v>37.476881884472284</v>
      </c>
      <c r="DB246" s="136">
        <f t="shared" ca="1" si="221"/>
        <v>49.556182933375844</v>
      </c>
      <c r="DC246" s="136">
        <f t="shared" ca="1" si="221"/>
        <v>56.184548955014648</v>
      </c>
      <c r="DE246" s="80">
        <f t="shared" si="233"/>
        <v>22.501000000000001</v>
      </c>
      <c r="DF246" s="136">
        <f t="shared" ca="1" si="234"/>
        <v>56.184548955014648</v>
      </c>
      <c r="DG246" s="136">
        <f t="shared" ca="1" si="222"/>
        <v>49.556182933375858</v>
      </c>
      <c r="DH246" s="136">
        <f t="shared" ca="1" si="222"/>
        <v>37.476881884472284</v>
      </c>
      <c r="DI246" s="136">
        <f t="shared" ca="1" si="222"/>
        <v>28.115361203905231</v>
      </c>
      <c r="DJ246" s="136">
        <f t="shared" ca="1" si="222"/>
        <v>22.495986482777816</v>
      </c>
      <c r="DK246" s="136">
        <f t="shared" ca="1" si="222"/>
        <v>19.62463049920456</v>
      </c>
      <c r="DL246" s="136">
        <f t="shared" ca="1" si="222"/>
        <v>18.748710142774165</v>
      </c>
      <c r="DM246" s="136">
        <f t="shared" ca="1" si="222"/>
        <v>19.62463049920456</v>
      </c>
      <c r="DN246" s="136">
        <f t="shared" ca="1" si="222"/>
        <v>22.495986482777806</v>
      </c>
      <c r="DO246" s="136">
        <f t="shared" ca="1" si="222"/>
        <v>28.115361203905231</v>
      </c>
      <c r="DP246" s="136">
        <f t="shared" ca="1" si="222"/>
        <v>37.476881884472284</v>
      </c>
      <c r="DQ246" s="136">
        <f t="shared" ca="1" si="222"/>
        <v>49.556182933375844</v>
      </c>
      <c r="DR246" s="136">
        <f t="shared" ca="1" si="222"/>
        <v>56.184548955014648</v>
      </c>
      <c r="DT246" s="80">
        <f t="shared" si="235"/>
        <v>22.501000000000001</v>
      </c>
      <c r="DU246" s="136">
        <f t="shared" ca="1" si="236"/>
        <v>0</v>
      </c>
      <c r="DV246" s="136">
        <f t="shared" ca="1" si="223"/>
        <v>0</v>
      </c>
      <c r="DW246" s="136">
        <f t="shared" ca="1" si="223"/>
        <v>0</v>
      </c>
      <c r="DX246" s="136">
        <f t="shared" ca="1" si="223"/>
        <v>0</v>
      </c>
      <c r="DY246" s="136">
        <f t="shared" ca="1" si="223"/>
        <v>0</v>
      </c>
      <c r="DZ246" s="136">
        <f t="shared" ca="1" si="223"/>
        <v>0</v>
      </c>
      <c r="EA246" s="136">
        <f t="shared" ca="1" si="223"/>
        <v>0</v>
      </c>
      <c r="EB246" s="136">
        <f t="shared" ca="1" si="223"/>
        <v>0</v>
      </c>
      <c r="EC246" s="136">
        <f t="shared" ca="1" si="223"/>
        <v>0</v>
      </c>
      <c r="ED246" s="136">
        <f t="shared" ca="1" si="223"/>
        <v>0</v>
      </c>
      <c r="EE246" s="136">
        <f t="shared" ca="1" si="223"/>
        <v>0</v>
      </c>
      <c r="EF246" s="136">
        <f t="shared" ca="1" si="223"/>
        <v>0</v>
      </c>
      <c r="EG246" s="136">
        <f t="shared" ca="1" si="223"/>
        <v>0</v>
      </c>
      <c r="EI246" s="80">
        <f t="shared" si="237"/>
        <v>22.501000000000001</v>
      </c>
      <c r="EJ246" s="136">
        <f t="shared" ca="1" si="238"/>
        <v>0</v>
      </c>
      <c r="EK246" s="136">
        <f t="shared" ca="1" si="224"/>
        <v>0</v>
      </c>
      <c r="EL246" s="136">
        <f t="shared" ca="1" si="224"/>
        <v>0</v>
      </c>
      <c r="EM246" s="136">
        <f t="shared" ca="1" si="224"/>
        <v>0</v>
      </c>
      <c r="EN246" s="136">
        <f t="shared" ca="1" si="224"/>
        <v>0</v>
      </c>
      <c r="EO246" s="136">
        <f t="shared" ca="1" si="224"/>
        <v>0</v>
      </c>
      <c r="EP246" s="136">
        <f t="shared" ca="1" si="224"/>
        <v>0</v>
      </c>
      <c r="EQ246" s="136">
        <f t="shared" ca="1" si="224"/>
        <v>0</v>
      </c>
      <c r="ER246" s="136">
        <f t="shared" ca="1" si="224"/>
        <v>0</v>
      </c>
      <c r="ES246" s="136">
        <f t="shared" ca="1" si="224"/>
        <v>0</v>
      </c>
      <c r="ET246" s="136">
        <f t="shared" ca="1" si="224"/>
        <v>0</v>
      </c>
      <c r="EU246" s="136">
        <f t="shared" ca="1" si="224"/>
        <v>0</v>
      </c>
      <c r="EV246" s="136">
        <f t="shared" ca="1" si="224"/>
        <v>0</v>
      </c>
    </row>
    <row r="247" spans="1:185">
      <c r="A247" t="s">
        <v>108</v>
      </c>
      <c r="N247" s="101"/>
      <c r="O247" s="59"/>
      <c r="S247" s="26">
        <f t="shared" si="225"/>
        <v>30.001000000000001</v>
      </c>
      <c r="T247" s="399">
        <f t="shared" ca="1" si="226"/>
        <v>0</v>
      </c>
      <c r="U247" s="399">
        <f t="shared" ca="1" si="226"/>
        <v>0</v>
      </c>
      <c r="V247" s="399">
        <f t="shared" ca="1" si="226"/>
        <v>0</v>
      </c>
      <c r="W247" s="399">
        <f t="shared" ca="1" si="226"/>
        <v>0</v>
      </c>
      <c r="X247" s="399">
        <f t="shared" ca="1" si="226"/>
        <v>0</v>
      </c>
      <c r="Y247" s="399">
        <f t="shared" ca="1" si="226"/>
        <v>0</v>
      </c>
      <c r="Z247" s="399">
        <f t="shared" ca="1" si="226"/>
        <v>0</v>
      </c>
      <c r="AA247" s="399">
        <f t="shared" ca="1" si="226"/>
        <v>0</v>
      </c>
      <c r="AB247" s="399">
        <f t="shared" ca="1" si="226"/>
        <v>0</v>
      </c>
      <c r="AC247" s="399">
        <f t="shared" ca="1" si="226"/>
        <v>0</v>
      </c>
      <c r="AD247" s="399">
        <f t="shared" ca="1" si="226"/>
        <v>0</v>
      </c>
      <c r="AE247" s="399">
        <f t="shared" ca="1" si="226"/>
        <v>0</v>
      </c>
      <c r="AF247" s="399">
        <f t="shared" ca="1" si="226"/>
        <v>0</v>
      </c>
      <c r="AH247" s="80">
        <f t="shared" si="227"/>
        <v>30.001000000000001</v>
      </c>
      <c r="AI247" s="136">
        <f t="shared" ca="1" si="217"/>
        <v>0</v>
      </c>
      <c r="AJ247" s="136">
        <f t="shared" ca="1" si="217"/>
        <v>0</v>
      </c>
      <c r="AK247" s="136">
        <f t="shared" ca="1" si="217"/>
        <v>0</v>
      </c>
      <c r="AL247" s="136">
        <f t="shared" ca="1" si="217"/>
        <v>0</v>
      </c>
      <c r="AM247" s="136">
        <f t="shared" ca="1" si="217"/>
        <v>0</v>
      </c>
      <c r="AN247" s="136">
        <f t="shared" ca="1" si="217"/>
        <v>0</v>
      </c>
      <c r="AO247" s="136">
        <f t="shared" ca="1" si="217"/>
        <v>0</v>
      </c>
      <c r="AP247" s="136">
        <f t="shared" ca="1" si="217"/>
        <v>0</v>
      </c>
      <c r="AQ247" s="136">
        <f t="shared" ca="1" si="217"/>
        <v>0</v>
      </c>
      <c r="AR247" s="136">
        <f t="shared" ca="1" si="217"/>
        <v>0</v>
      </c>
      <c r="AS247" s="136">
        <f t="shared" ca="1" si="217"/>
        <v>0</v>
      </c>
      <c r="AT247" s="136">
        <f t="shared" ca="1" si="217"/>
        <v>0</v>
      </c>
      <c r="AU247" s="136">
        <f t="shared" ca="1" si="217"/>
        <v>0</v>
      </c>
      <c r="AW247" s="80">
        <f t="shared" si="228"/>
        <v>30.001000000000001</v>
      </c>
      <c r="AX247" s="136">
        <f t="shared" ca="1" si="218"/>
        <v>0</v>
      </c>
      <c r="AY247" s="136">
        <f t="shared" ca="1" si="218"/>
        <v>0</v>
      </c>
      <c r="AZ247" s="136">
        <f t="shared" ca="1" si="218"/>
        <v>0</v>
      </c>
      <c r="BA247" s="136">
        <f t="shared" ca="1" si="218"/>
        <v>0</v>
      </c>
      <c r="BB247" s="136">
        <f t="shared" ca="1" si="218"/>
        <v>0</v>
      </c>
      <c r="BC247" s="136">
        <f t="shared" ca="1" si="218"/>
        <v>0</v>
      </c>
      <c r="BD247" s="136">
        <f t="shared" ca="1" si="218"/>
        <v>0</v>
      </c>
      <c r="BE247" s="136">
        <f t="shared" ca="1" si="218"/>
        <v>0</v>
      </c>
      <c r="BF247" s="136">
        <f t="shared" ca="1" si="218"/>
        <v>0</v>
      </c>
      <c r="BG247" s="136">
        <f t="shared" ca="1" si="218"/>
        <v>0</v>
      </c>
      <c r="BH247" s="136">
        <f t="shared" ca="1" si="218"/>
        <v>0</v>
      </c>
      <c r="BI247" s="136">
        <f t="shared" ca="1" si="218"/>
        <v>0</v>
      </c>
      <c r="BJ247" s="136">
        <f t="shared" ca="1" si="218"/>
        <v>0</v>
      </c>
      <c r="BK247" s="62"/>
      <c r="BL247" s="80">
        <f t="shared" si="229"/>
        <v>30.001000000000001</v>
      </c>
      <c r="BM247" s="104">
        <f t="shared" ca="1" si="219"/>
        <v>0</v>
      </c>
      <c r="BN247" s="104">
        <f t="shared" ca="1" si="219"/>
        <v>0</v>
      </c>
      <c r="BO247" s="104">
        <f t="shared" ca="1" si="219"/>
        <v>0</v>
      </c>
      <c r="BP247" s="104">
        <f t="shared" ca="1" si="219"/>
        <v>0</v>
      </c>
      <c r="BQ247" s="104">
        <f t="shared" ca="1" si="219"/>
        <v>0</v>
      </c>
      <c r="BR247" s="104">
        <f t="shared" ca="1" si="219"/>
        <v>0</v>
      </c>
      <c r="BS247" s="104">
        <f t="shared" ca="1" si="219"/>
        <v>0</v>
      </c>
      <c r="BT247" s="104">
        <f t="shared" ca="1" si="219"/>
        <v>0</v>
      </c>
      <c r="BU247" s="104">
        <f t="shared" ca="1" si="219"/>
        <v>0</v>
      </c>
      <c r="BV247" s="104">
        <f t="shared" ca="1" si="219"/>
        <v>0</v>
      </c>
      <c r="BW247" s="104">
        <f t="shared" ca="1" si="219"/>
        <v>0</v>
      </c>
      <c r="BX247" s="104">
        <f t="shared" ca="1" si="219"/>
        <v>0</v>
      </c>
      <c r="BY247" s="104">
        <f t="shared" ca="1" si="219"/>
        <v>0</v>
      </c>
      <c r="BZ247" s="62"/>
      <c r="CA247" s="80">
        <f t="shared" si="230"/>
        <v>30.001000000000001</v>
      </c>
      <c r="CB247" s="136">
        <f t="shared" ca="1" si="220"/>
        <v>37.476881884472284</v>
      </c>
      <c r="CC247" s="136">
        <f t="shared" ca="1" si="220"/>
        <v>34.407127664729458</v>
      </c>
      <c r="CD247" s="136">
        <f t="shared" ca="1" si="220"/>
        <v>28.115361203905231</v>
      </c>
      <c r="CE247" s="136">
        <f t="shared" ca="1" si="220"/>
        <v>22.495986482777806</v>
      </c>
      <c r="CF247" s="136">
        <f t="shared" ca="1" si="220"/>
        <v>18.748710142774172</v>
      </c>
      <c r="CG247" s="136">
        <f t="shared" ca="1" si="220"/>
        <v>16.710950087946266</v>
      </c>
      <c r="CH247" s="136">
        <f t="shared" ca="1" si="220"/>
        <v>16.071581220275437</v>
      </c>
      <c r="CI247" s="136">
        <f t="shared" ca="1" si="220"/>
        <v>16.710950087946266</v>
      </c>
      <c r="CJ247" s="136">
        <f t="shared" ca="1" si="220"/>
        <v>18.748710142774165</v>
      </c>
      <c r="CK247" s="136">
        <f t="shared" ca="1" si="220"/>
        <v>22.495986482777806</v>
      </c>
      <c r="CL247" s="136">
        <f t="shared" ca="1" si="220"/>
        <v>28.115361203905231</v>
      </c>
      <c r="CM247" s="136">
        <f t="shared" ca="1" si="220"/>
        <v>34.407127664729451</v>
      </c>
      <c r="CN247" s="136">
        <f t="shared" ca="1" si="220"/>
        <v>37.476881884472284</v>
      </c>
      <c r="CP247" s="80">
        <f t="shared" si="231"/>
        <v>30.001000000000001</v>
      </c>
      <c r="CQ247" s="136">
        <f t="shared" ca="1" si="232"/>
        <v>37.476881884472284</v>
      </c>
      <c r="CR247" s="136">
        <f t="shared" ca="1" si="221"/>
        <v>34.407127664729458</v>
      </c>
      <c r="CS247" s="136">
        <f t="shared" ca="1" si="221"/>
        <v>28.115361203905231</v>
      </c>
      <c r="CT247" s="136">
        <f t="shared" ca="1" si="221"/>
        <v>22.495986482777806</v>
      </c>
      <c r="CU247" s="136">
        <f t="shared" ca="1" si="221"/>
        <v>18.748710142774172</v>
      </c>
      <c r="CV247" s="136">
        <f t="shared" ca="1" si="221"/>
        <v>16.710950087946266</v>
      </c>
      <c r="CW247" s="136">
        <f t="shared" ca="1" si="221"/>
        <v>16.071581220275437</v>
      </c>
      <c r="CX247" s="136">
        <f t="shared" ca="1" si="221"/>
        <v>16.710950087946266</v>
      </c>
      <c r="CY247" s="136">
        <f t="shared" ca="1" si="221"/>
        <v>18.748710142774165</v>
      </c>
      <c r="CZ247" s="136">
        <f t="shared" ca="1" si="221"/>
        <v>22.495986482777806</v>
      </c>
      <c r="DA247" s="136">
        <f t="shared" ca="1" si="221"/>
        <v>28.115361203905231</v>
      </c>
      <c r="DB247" s="136">
        <f t="shared" ca="1" si="221"/>
        <v>34.407127664729451</v>
      </c>
      <c r="DC247" s="136">
        <f t="shared" ca="1" si="221"/>
        <v>37.476881884472284</v>
      </c>
      <c r="DE247" s="80">
        <f t="shared" si="233"/>
        <v>30.001000000000001</v>
      </c>
      <c r="DF247" s="136">
        <f t="shared" ca="1" si="234"/>
        <v>37.476881884472284</v>
      </c>
      <c r="DG247" s="136">
        <f t="shared" ca="1" si="222"/>
        <v>34.407127664729458</v>
      </c>
      <c r="DH247" s="136">
        <f t="shared" ca="1" si="222"/>
        <v>28.115361203905231</v>
      </c>
      <c r="DI247" s="136">
        <f t="shared" ca="1" si="222"/>
        <v>22.495986482777806</v>
      </c>
      <c r="DJ247" s="136">
        <f t="shared" ca="1" si="222"/>
        <v>18.748710142774172</v>
      </c>
      <c r="DK247" s="136">
        <f t="shared" ca="1" si="222"/>
        <v>16.710950087946266</v>
      </c>
      <c r="DL247" s="136">
        <f t="shared" ca="1" si="222"/>
        <v>16.071581220275437</v>
      </c>
      <c r="DM247" s="136">
        <f t="shared" ca="1" si="222"/>
        <v>16.710950087946266</v>
      </c>
      <c r="DN247" s="136">
        <f t="shared" ca="1" si="222"/>
        <v>18.748710142774165</v>
      </c>
      <c r="DO247" s="136">
        <f t="shared" ca="1" si="222"/>
        <v>22.495986482777806</v>
      </c>
      <c r="DP247" s="136">
        <f t="shared" ca="1" si="222"/>
        <v>28.115361203905231</v>
      </c>
      <c r="DQ247" s="136">
        <f t="shared" ca="1" si="222"/>
        <v>34.407127664729451</v>
      </c>
      <c r="DR247" s="136">
        <f t="shared" ca="1" si="222"/>
        <v>37.476881884472284</v>
      </c>
      <c r="DT247" s="80">
        <f t="shared" si="235"/>
        <v>30.001000000000001</v>
      </c>
      <c r="DU247" s="136">
        <f t="shared" ca="1" si="236"/>
        <v>0</v>
      </c>
      <c r="DV247" s="136">
        <f t="shared" ca="1" si="223"/>
        <v>0</v>
      </c>
      <c r="DW247" s="136">
        <f t="shared" ca="1" si="223"/>
        <v>0</v>
      </c>
      <c r="DX247" s="136">
        <f t="shared" ca="1" si="223"/>
        <v>0</v>
      </c>
      <c r="DY247" s="136">
        <f t="shared" ca="1" si="223"/>
        <v>0</v>
      </c>
      <c r="DZ247" s="136">
        <f t="shared" ca="1" si="223"/>
        <v>0</v>
      </c>
      <c r="EA247" s="136">
        <f t="shared" ca="1" si="223"/>
        <v>0</v>
      </c>
      <c r="EB247" s="136">
        <f t="shared" ca="1" si="223"/>
        <v>0</v>
      </c>
      <c r="EC247" s="136">
        <f t="shared" ca="1" si="223"/>
        <v>0</v>
      </c>
      <c r="ED247" s="136">
        <f t="shared" ca="1" si="223"/>
        <v>0</v>
      </c>
      <c r="EE247" s="136">
        <f t="shared" ca="1" si="223"/>
        <v>0</v>
      </c>
      <c r="EF247" s="136">
        <f t="shared" ca="1" si="223"/>
        <v>0</v>
      </c>
      <c r="EG247" s="136">
        <f t="shared" ca="1" si="223"/>
        <v>0</v>
      </c>
      <c r="EI247" s="80">
        <f t="shared" si="237"/>
        <v>30.001000000000001</v>
      </c>
      <c r="EJ247" s="136">
        <f t="shared" ca="1" si="238"/>
        <v>0</v>
      </c>
      <c r="EK247" s="136">
        <f t="shared" ca="1" si="224"/>
        <v>0</v>
      </c>
      <c r="EL247" s="136">
        <f t="shared" ca="1" si="224"/>
        <v>0</v>
      </c>
      <c r="EM247" s="136">
        <f t="shared" ca="1" si="224"/>
        <v>0</v>
      </c>
      <c r="EN247" s="136">
        <f t="shared" ca="1" si="224"/>
        <v>0</v>
      </c>
      <c r="EO247" s="136">
        <f t="shared" ca="1" si="224"/>
        <v>0</v>
      </c>
      <c r="EP247" s="136">
        <f t="shared" ca="1" si="224"/>
        <v>0</v>
      </c>
      <c r="EQ247" s="136">
        <f t="shared" ca="1" si="224"/>
        <v>0</v>
      </c>
      <c r="ER247" s="136">
        <f t="shared" ca="1" si="224"/>
        <v>0</v>
      </c>
      <c r="ES247" s="136">
        <f t="shared" ca="1" si="224"/>
        <v>0</v>
      </c>
      <c r="ET247" s="136">
        <f t="shared" ca="1" si="224"/>
        <v>0</v>
      </c>
      <c r="EU247" s="136">
        <f t="shared" ca="1" si="224"/>
        <v>0</v>
      </c>
      <c r="EV247" s="136">
        <f t="shared" ca="1" si="224"/>
        <v>0</v>
      </c>
    </row>
    <row r="248" spans="1:185">
      <c r="S248" s="26">
        <f t="shared" si="225"/>
        <v>37.501000000000005</v>
      </c>
      <c r="T248" s="399">
        <f t="shared" ca="1" si="226"/>
        <v>0</v>
      </c>
      <c r="U248" s="399">
        <f t="shared" ca="1" si="226"/>
        <v>0</v>
      </c>
      <c r="V248" s="399">
        <f t="shared" ca="1" si="226"/>
        <v>0</v>
      </c>
      <c r="W248" s="399">
        <f t="shared" ca="1" si="226"/>
        <v>0</v>
      </c>
      <c r="X248" s="399">
        <f t="shared" ca="1" si="226"/>
        <v>0</v>
      </c>
      <c r="Y248" s="399">
        <f t="shared" ca="1" si="226"/>
        <v>0</v>
      </c>
      <c r="Z248" s="399">
        <f t="shared" ca="1" si="226"/>
        <v>0</v>
      </c>
      <c r="AA248" s="399">
        <f t="shared" ca="1" si="226"/>
        <v>0</v>
      </c>
      <c r="AB248" s="399">
        <f t="shared" ca="1" si="226"/>
        <v>0</v>
      </c>
      <c r="AC248" s="399">
        <f t="shared" ca="1" si="226"/>
        <v>0</v>
      </c>
      <c r="AD248" s="399">
        <f t="shared" ca="1" si="226"/>
        <v>0</v>
      </c>
      <c r="AE248" s="399">
        <f t="shared" ca="1" si="226"/>
        <v>0</v>
      </c>
      <c r="AF248" s="399">
        <f t="shared" ca="1" si="226"/>
        <v>0</v>
      </c>
      <c r="AH248" s="80">
        <f t="shared" si="227"/>
        <v>37.501000000000005</v>
      </c>
      <c r="AI248" s="136">
        <f t="shared" ca="1" si="217"/>
        <v>0</v>
      </c>
      <c r="AJ248" s="136">
        <f t="shared" ca="1" si="217"/>
        <v>0</v>
      </c>
      <c r="AK248" s="136">
        <f t="shared" ca="1" si="217"/>
        <v>0</v>
      </c>
      <c r="AL248" s="136">
        <f t="shared" ca="1" si="217"/>
        <v>0</v>
      </c>
      <c r="AM248" s="136">
        <f t="shared" ca="1" si="217"/>
        <v>0</v>
      </c>
      <c r="AN248" s="136">
        <f t="shared" ca="1" si="217"/>
        <v>0</v>
      </c>
      <c r="AO248" s="136">
        <f t="shared" ca="1" si="217"/>
        <v>0</v>
      </c>
      <c r="AP248" s="136">
        <f t="shared" ca="1" si="217"/>
        <v>0</v>
      </c>
      <c r="AQ248" s="136">
        <f t="shared" ca="1" si="217"/>
        <v>0</v>
      </c>
      <c r="AR248" s="136">
        <f t="shared" ca="1" si="217"/>
        <v>0</v>
      </c>
      <c r="AS248" s="136">
        <f t="shared" ca="1" si="217"/>
        <v>0</v>
      </c>
      <c r="AT248" s="136">
        <f t="shared" ca="1" si="217"/>
        <v>0</v>
      </c>
      <c r="AU248" s="136">
        <f t="shared" ca="1" si="217"/>
        <v>0</v>
      </c>
      <c r="AW248" s="80">
        <f t="shared" si="228"/>
        <v>37.501000000000005</v>
      </c>
      <c r="AX248" s="136">
        <f t="shared" ca="1" si="218"/>
        <v>0</v>
      </c>
      <c r="AY248" s="136">
        <f t="shared" ca="1" si="218"/>
        <v>0</v>
      </c>
      <c r="AZ248" s="136">
        <f t="shared" ca="1" si="218"/>
        <v>0</v>
      </c>
      <c r="BA248" s="136">
        <f t="shared" ca="1" si="218"/>
        <v>0</v>
      </c>
      <c r="BB248" s="136">
        <f t="shared" ca="1" si="218"/>
        <v>0</v>
      </c>
      <c r="BC248" s="136">
        <f t="shared" ca="1" si="218"/>
        <v>0</v>
      </c>
      <c r="BD248" s="136">
        <f t="shared" ca="1" si="218"/>
        <v>0</v>
      </c>
      <c r="BE248" s="136">
        <f t="shared" ca="1" si="218"/>
        <v>0</v>
      </c>
      <c r="BF248" s="136">
        <f t="shared" ca="1" si="218"/>
        <v>0</v>
      </c>
      <c r="BG248" s="136">
        <f t="shared" ca="1" si="218"/>
        <v>0</v>
      </c>
      <c r="BH248" s="136">
        <f t="shared" ca="1" si="218"/>
        <v>0</v>
      </c>
      <c r="BI248" s="136">
        <f t="shared" ca="1" si="218"/>
        <v>0</v>
      </c>
      <c r="BJ248" s="136">
        <f t="shared" ca="1" si="218"/>
        <v>0</v>
      </c>
      <c r="BK248" s="62"/>
      <c r="BL248" s="80">
        <f t="shared" si="229"/>
        <v>37.501000000000005</v>
      </c>
      <c r="BM248" s="104">
        <f t="shared" ca="1" si="219"/>
        <v>0</v>
      </c>
      <c r="BN248" s="104">
        <f t="shared" ca="1" si="219"/>
        <v>0</v>
      </c>
      <c r="BO248" s="104">
        <f t="shared" ca="1" si="219"/>
        <v>0</v>
      </c>
      <c r="BP248" s="104">
        <f t="shared" ca="1" si="219"/>
        <v>0</v>
      </c>
      <c r="BQ248" s="104">
        <f t="shared" ca="1" si="219"/>
        <v>0</v>
      </c>
      <c r="BR248" s="104">
        <f t="shared" ca="1" si="219"/>
        <v>0</v>
      </c>
      <c r="BS248" s="104">
        <f t="shared" ca="1" si="219"/>
        <v>0</v>
      </c>
      <c r="BT248" s="104">
        <f t="shared" ca="1" si="219"/>
        <v>0</v>
      </c>
      <c r="BU248" s="104">
        <f t="shared" ca="1" si="219"/>
        <v>0</v>
      </c>
      <c r="BV248" s="104">
        <f t="shared" ca="1" si="219"/>
        <v>0</v>
      </c>
      <c r="BW248" s="104">
        <f t="shared" ca="1" si="219"/>
        <v>0</v>
      </c>
      <c r="BX248" s="104">
        <f t="shared" ca="1" si="219"/>
        <v>0</v>
      </c>
      <c r="BY248" s="104">
        <f t="shared" ca="1" si="219"/>
        <v>0</v>
      </c>
      <c r="BZ248" s="62"/>
      <c r="CA248" s="80">
        <f t="shared" si="230"/>
        <v>37.501000000000005</v>
      </c>
      <c r="CB248" s="136">
        <f t="shared" ca="1" si="220"/>
        <v>30.132175403593614</v>
      </c>
      <c r="CC248" s="136">
        <f t="shared" ca="1" si="220"/>
        <v>28.115361203905231</v>
      </c>
      <c r="CD248" s="136">
        <f t="shared" ca="1" si="220"/>
        <v>23.768921565742627</v>
      </c>
      <c r="CE248" s="136">
        <f t="shared" ca="1" si="220"/>
        <v>19.62463049920456</v>
      </c>
      <c r="CF248" s="136">
        <f t="shared" ca="1" si="220"/>
        <v>16.710950087946269</v>
      </c>
      <c r="CG248" s="136">
        <f t="shared" ca="1" si="220"/>
        <v>15.07272550033119</v>
      </c>
      <c r="CH248" s="136">
        <f t="shared" ca="1" si="220"/>
        <v>14.550612158533784</v>
      </c>
      <c r="CI248" s="136">
        <f t="shared" ca="1" si="220"/>
        <v>15.07272550033119</v>
      </c>
      <c r="CJ248" s="136">
        <f t="shared" ca="1" si="220"/>
        <v>16.710950087946266</v>
      </c>
      <c r="CK248" s="136">
        <f t="shared" ca="1" si="220"/>
        <v>19.62463049920456</v>
      </c>
      <c r="CL248" s="136">
        <f t="shared" ca="1" si="220"/>
        <v>23.768921565742627</v>
      </c>
      <c r="CM248" s="136">
        <f t="shared" ca="1" si="220"/>
        <v>28.115361203905223</v>
      </c>
      <c r="CN248" s="136">
        <f t="shared" ca="1" si="220"/>
        <v>30.132175403593614</v>
      </c>
      <c r="CP248" s="80">
        <f t="shared" si="231"/>
        <v>37.501000000000005</v>
      </c>
      <c r="CQ248" s="136">
        <f t="shared" ca="1" si="232"/>
        <v>30.132175403593614</v>
      </c>
      <c r="CR248" s="136">
        <f t="shared" ca="1" si="221"/>
        <v>28.115361203905231</v>
      </c>
      <c r="CS248" s="136">
        <f t="shared" ca="1" si="221"/>
        <v>23.768921565742627</v>
      </c>
      <c r="CT248" s="136">
        <f t="shared" ca="1" si="221"/>
        <v>19.62463049920456</v>
      </c>
      <c r="CU248" s="136">
        <f t="shared" ca="1" si="221"/>
        <v>16.710950087946269</v>
      </c>
      <c r="CV248" s="136">
        <f t="shared" ca="1" si="221"/>
        <v>15.07272550033119</v>
      </c>
      <c r="CW248" s="136">
        <f t="shared" ca="1" si="221"/>
        <v>14.550612158533784</v>
      </c>
      <c r="CX248" s="136">
        <f t="shared" ca="1" si="221"/>
        <v>15.07272550033119</v>
      </c>
      <c r="CY248" s="136">
        <f t="shared" ca="1" si="221"/>
        <v>16.710950087946266</v>
      </c>
      <c r="CZ248" s="136">
        <f t="shared" ca="1" si="221"/>
        <v>19.62463049920456</v>
      </c>
      <c r="DA248" s="136">
        <f t="shared" ca="1" si="221"/>
        <v>23.768921565742627</v>
      </c>
      <c r="DB248" s="136">
        <f t="shared" ca="1" si="221"/>
        <v>28.115361203905223</v>
      </c>
      <c r="DC248" s="136">
        <f t="shared" ca="1" si="221"/>
        <v>30.132175403593614</v>
      </c>
      <c r="DE248" s="80">
        <f t="shared" si="233"/>
        <v>37.501000000000005</v>
      </c>
      <c r="DF248" s="136">
        <f t="shared" ca="1" si="234"/>
        <v>30.132175403593614</v>
      </c>
      <c r="DG248" s="136">
        <f t="shared" ca="1" si="222"/>
        <v>28.115361203905231</v>
      </c>
      <c r="DH248" s="136">
        <f t="shared" ca="1" si="222"/>
        <v>23.768921565742627</v>
      </c>
      <c r="DI248" s="136">
        <f t="shared" ca="1" si="222"/>
        <v>19.62463049920456</v>
      </c>
      <c r="DJ248" s="136">
        <f t="shared" ca="1" si="222"/>
        <v>16.710950087946269</v>
      </c>
      <c r="DK248" s="136">
        <f t="shared" ca="1" si="222"/>
        <v>15.07272550033119</v>
      </c>
      <c r="DL248" s="136">
        <f t="shared" ca="1" si="222"/>
        <v>14.550612158533784</v>
      </c>
      <c r="DM248" s="136">
        <f t="shared" ca="1" si="222"/>
        <v>15.07272550033119</v>
      </c>
      <c r="DN248" s="136">
        <f t="shared" ca="1" si="222"/>
        <v>16.710950087946266</v>
      </c>
      <c r="DO248" s="136">
        <f t="shared" ca="1" si="222"/>
        <v>19.62463049920456</v>
      </c>
      <c r="DP248" s="136">
        <f t="shared" ca="1" si="222"/>
        <v>23.768921565742627</v>
      </c>
      <c r="DQ248" s="136">
        <f t="shared" ca="1" si="222"/>
        <v>28.115361203905223</v>
      </c>
      <c r="DR248" s="136">
        <f t="shared" ca="1" si="222"/>
        <v>30.132175403593614</v>
      </c>
      <c r="DT248" s="80">
        <f t="shared" si="235"/>
        <v>37.501000000000005</v>
      </c>
      <c r="DU248" s="136">
        <f t="shared" ca="1" si="236"/>
        <v>0</v>
      </c>
      <c r="DV248" s="136">
        <f t="shared" ca="1" si="223"/>
        <v>0</v>
      </c>
      <c r="DW248" s="136">
        <f t="shared" ca="1" si="223"/>
        <v>0</v>
      </c>
      <c r="DX248" s="136">
        <f t="shared" ca="1" si="223"/>
        <v>0</v>
      </c>
      <c r="DY248" s="136">
        <f t="shared" ca="1" si="223"/>
        <v>0</v>
      </c>
      <c r="DZ248" s="136">
        <f t="shared" ca="1" si="223"/>
        <v>0</v>
      </c>
      <c r="EA248" s="136">
        <f t="shared" ca="1" si="223"/>
        <v>0</v>
      </c>
      <c r="EB248" s="136">
        <f t="shared" ca="1" si="223"/>
        <v>0</v>
      </c>
      <c r="EC248" s="136">
        <f t="shared" ca="1" si="223"/>
        <v>0</v>
      </c>
      <c r="ED248" s="136">
        <f t="shared" ca="1" si="223"/>
        <v>0</v>
      </c>
      <c r="EE248" s="136">
        <f t="shared" ca="1" si="223"/>
        <v>0</v>
      </c>
      <c r="EF248" s="136">
        <f t="shared" ca="1" si="223"/>
        <v>0</v>
      </c>
      <c r="EG248" s="136">
        <f t="shared" ca="1" si="223"/>
        <v>0</v>
      </c>
      <c r="EI248" s="80">
        <f t="shared" si="237"/>
        <v>37.501000000000005</v>
      </c>
      <c r="EJ248" s="136">
        <f t="shared" ca="1" si="238"/>
        <v>0</v>
      </c>
      <c r="EK248" s="136">
        <f t="shared" ca="1" si="224"/>
        <v>0</v>
      </c>
      <c r="EL248" s="136">
        <f t="shared" ca="1" si="224"/>
        <v>0</v>
      </c>
      <c r="EM248" s="136">
        <f t="shared" ca="1" si="224"/>
        <v>0</v>
      </c>
      <c r="EN248" s="136">
        <f t="shared" ca="1" si="224"/>
        <v>0</v>
      </c>
      <c r="EO248" s="136">
        <f t="shared" ca="1" si="224"/>
        <v>0</v>
      </c>
      <c r="EP248" s="136">
        <f t="shared" ca="1" si="224"/>
        <v>0</v>
      </c>
      <c r="EQ248" s="136">
        <f t="shared" ca="1" si="224"/>
        <v>0</v>
      </c>
      <c r="ER248" s="136">
        <f t="shared" ca="1" si="224"/>
        <v>0</v>
      </c>
      <c r="ES248" s="136">
        <f t="shared" ca="1" si="224"/>
        <v>0</v>
      </c>
      <c r="ET248" s="136">
        <f t="shared" ca="1" si="224"/>
        <v>0</v>
      </c>
      <c r="EU248" s="136">
        <f t="shared" ca="1" si="224"/>
        <v>0</v>
      </c>
      <c r="EV248" s="136">
        <f t="shared" ca="1" si="224"/>
        <v>0</v>
      </c>
    </row>
    <row r="249" spans="1:185">
      <c r="S249" s="26">
        <f t="shared" si="225"/>
        <v>45.001000000000005</v>
      </c>
      <c r="T249" s="399">
        <f t="shared" ca="1" si="226"/>
        <v>0</v>
      </c>
      <c r="U249" s="399">
        <f t="shared" ca="1" si="226"/>
        <v>0</v>
      </c>
      <c r="V249" s="399">
        <f t="shared" ca="1" si="226"/>
        <v>0</v>
      </c>
      <c r="W249" s="399">
        <f t="shared" ca="1" si="226"/>
        <v>0</v>
      </c>
      <c r="X249" s="399">
        <f t="shared" ca="1" si="226"/>
        <v>0</v>
      </c>
      <c r="Y249" s="399">
        <f t="shared" ca="1" si="226"/>
        <v>0</v>
      </c>
      <c r="Z249" s="399">
        <f t="shared" ca="1" si="226"/>
        <v>0</v>
      </c>
      <c r="AA249" s="399">
        <f t="shared" ca="1" si="226"/>
        <v>0</v>
      </c>
      <c r="AB249" s="399">
        <f t="shared" ca="1" si="226"/>
        <v>0</v>
      </c>
      <c r="AC249" s="399">
        <f t="shared" ca="1" si="226"/>
        <v>0</v>
      </c>
      <c r="AD249" s="399">
        <f t="shared" ca="1" si="226"/>
        <v>0</v>
      </c>
      <c r="AE249" s="399">
        <f t="shared" ca="1" si="226"/>
        <v>0</v>
      </c>
      <c r="AF249" s="399">
        <f t="shared" ca="1" si="226"/>
        <v>0</v>
      </c>
      <c r="AH249" s="80">
        <f t="shared" si="227"/>
        <v>45.001000000000005</v>
      </c>
      <c r="AI249" s="136">
        <f t="shared" ca="1" si="217"/>
        <v>0</v>
      </c>
      <c r="AJ249" s="136">
        <f t="shared" ca="1" si="217"/>
        <v>0</v>
      </c>
      <c r="AK249" s="136">
        <f t="shared" ca="1" si="217"/>
        <v>0</v>
      </c>
      <c r="AL249" s="136">
        <f t="shared" ca="1" si="217"/>
        <v>0</v>
      </c>
      <c r="AM249" s="136">
        <f t="shared" ca="1" si="217"/>
        <v>0</v>
      </c>
      <c r="AN249" s="136">
        <f t="shared" ca="1" si="217"/>
        <v>0</v>
      </c>
      <c r="AO249" s="136">
        <f t="shared" ca="1" si="217"/>
        <v>0</v>
      </c>
      <c r="AP249" s="136">
        <f t="shared" ca="1" si="217"/>
        <v>0</v>
      </c>
      <c r="AQ249" s="136">
        <f t="shared" ca="1" si="217"/>
        <v>0</v>
      </c>
      <c r="AR249" s="136">
        <f t="shared" ca="1" si="217"/>
        <v>0</v>
      </c>
      <c r="AS249" s="136">
        <f t="shared" ca="1" si="217"/>
        <v>0</v>
      </c>
      <c r="AT249" s="136">
        <f t="shared" ca="1" si="217"/>
        <v>0</v>
      </c>
      <c r="AU249" s="136">
        <f t="shared" ca="1" si="217"/>
        <v>0</v>
      </c>
      <c r="AW249" s="80">
        <f t="shared" si="228"/>
        <v>45.001000000000005</v>
      </c>
      <c r="AX249" s="136">
        <f t="shared" ca="1" si="218"/>
        <v>0</v>
      </c>
      <c r="AY249" s="136">
        <f t="shared" ca="1" si="218"/>
        <v>0</v>
      </c>
      <c r="AZ249" s="136">
        <f t="shared" ca="1" si="218"/>
        <v>0</v>
      </c>
      <c r="BA249" s="136">
        <f t="shared" ca="1" si="218"/>
        <v>0</v>
      </c>
      <c r="BB249" s="136">
        <f t="shared" ca="1" si="218"/>
        <v>0</v>
      </c>
      <c r="BC249" s="136">
        <f t="shared" ca="1" si="218"/>
        <v>0</v>
      </c>
      <c r="BD249" s="136">
        <f t="shared" ca="1" si="218"/>
        <v>0</v>
      </c>
      <c r="BE249" s="136">
        <f t="shared" ca="1" si="218"/>
        <v>0</v>
      </c>
      <c r="BF249" s="136">
        <f t="shared" ca="1" si="218"/>
        <v>0</v>
      </c>
      <c r="BG249" s="136">
        <f t="shared" ca="1" si="218"/>
        <v>0</v>
      </c>
      <c r="BH249" s="136">
        <f t="shared" ca="1" si="218"/>
        <v>0</v>
      </c>
      <c r="BI249" s="136">
        <f t="shared" ca="1" si="218"/>
        <v>0</v>
      </c>
      <c r="BJ249" s="136">
        <f t="shared" ca="1" si="218"/>
        <v>0</v>
      </c>
      <c r="BK249" s="62"/>
      <c r="BL249" s="80">
        <f t="shared" si="229"/>
        <v>45.001000000000005</v>
      </c>
      <c r="BM249" s="104">
        <f t="shared" ca="1" si="219"/>
        <v>0</v>
      </c>
      <c r="BN249" s="104">
        <f t="shared" ca="1" si="219"/>
        <v>0</v>
      </c>
      <c r="BO249" s="104">
        <f t="shared" ca="1" si="219"/>
        <v>0</v>
      </c>
      <c r="BP249" s="104">
        <f t="shared" ca="1" si="219"/>
        <v>0</v>
      </c>
      <c r="BQ249" s="104">
        <f t="shared" ca="1" si="219"/>
        <v>0</v>
      </c>
      <c r="BR249" s="104">
        <f t="shared" ca="1" si="219"/>
        <v>0</v>
      </c>
      <c r="BS249" s="104">
        <f t="shared" ca="1" si="219"/>
        <v>0</v>
      </c>
      <c r="BT249" s="104">
        <f t="shared" ca="1" si="219"/>
        <v>0</v>
      </c>
      <c r="BU249" s="104">
        <f t="shared" ca="1" si="219"/>
        <v>0</v>
      </c>
      <c r="BV249" s="104">
        <f t="shared" ca="1" si="219"/>
        <v>0</v>
      </c>
      <c r="BW249" s="104">
        <f t="shared" ca="1" si="219"/>
        <v>0</v>
      </c>
      <c r="BX249" s="104">
        <f t="shared" ca="1" si="219"/>
        <v>0</v>
      </c>
      <c r="BY249" s="104">
        <f t="shared" ca="1" si="219"/>
        <v>0</v>
      </c>
      <c r="BZ249" s="62"/>
      <c r="CA249" s="80">
        <f t="shared" si="230"/>
        <v>45.001000000000005</v>
      </c>
      <c r="CB249" s="136">
        <f t="shared" ca="1" si="220"/>
        <v>28.115361203905231</v>
      </c>
      <c r="CC249" s="136">
        <f t="shared" ca="1" si="220"/>
        <v>26.35159007438844</v>
      </c>
      <c r="CD249" s="136">
        <f t="shared" ca="1" si="220"/>
        <v>22.495986482777816</v>
      </c>
      <c r="CE249" s="136">
        <f t="shared" ca="1" si="220"/>
        <v>18.748710142774165</v>
      </c>
      <c r="CF249" s="136">
        <f t="shared" ca="1" si="220"/>
        <v>16.071581220275441</v>
      </c>
      <c r="CG249" s="136">
        <f t="shared" ca="1" si="220"/>
        <v>14.550612158533784</v>
      </c>
      <c r="CH249" s="136">
        <f t="shared" ca="1" si="220"/>
        <v>14.063459401381396</v>
      </c>
      <c r="CI249" s="136">
        <f t="shared" ca="1" si="220"/>
        <v>14.550612158533784</v>
      </c>
      <c r="CJ249" s="136">
        <f t="shared" ca="1" si="220"/>
        <v>16.071581220275437</v>
      </c>
      <c r="CK249" s="136">
        <f t="shared" ca="1" si="220"/>
        <v>18.748710142774165</v>
      </c>
      <c r="CL249" s="136">
        <f t="shared" ca="1" si="220"/>
        <v>22.495986482777816</v>
      </c>
      <c r="CM249" s="136">
        <f t="shared" ca="1" si="220"/>
        <v>26.351590074388437</v>
      </c>
      <c r="CN249" s="136">
        <f t="shared" ca="1" si="220"/>
        <v>28.115361203905231</v>
      </c>
      <c r="CP249" s="80">
        <f t="shared" si="231"/>
        <v>45.001000000000005</v>
      </c>
      <c r="CQ249" s="136">
        <f t="shared" ca="1" si="232"/>
        <v>28.115361203905231</v>
      </c>
      <c r="CR249" s="136">
        <f t="shared" ca="1" si="221"/>
        <v>26.35159007438844</v>
      </c>
      <c r="CS249" s="136">
        <f t="shared" ca="1" si="221"/>
        <v>22.495986482777816</v>
      </c>
      <c r="CT249" s="136">
        <f t="shared" ca="1" si="221"/>
        <v>18.748710142774165</v>
      </c>
      <c r="CU249" s="136">
        <f t="shared" ca="1" si="221"/>
        <v>16.071581220275441</v>
      </c>
      <c r="CV249" s="136">
        <f t="shared" ca="1" si="221"/>
        <v>14.550612158533784</v>
      </c>
      <c r="CW249" s="136">
        <f t="shared" ca="1" si="221"/>
        <v>14.063459401381396</v>
      </c>
      <c r="CX249" s="136">
        <f t="shared" ca="1" si="221"/>
        <v>14.550612158533784</v>
      </c>
      <c r="CY249" s="136">
        <f t="shared" ca="1" si="221"/>
        <v>16.071581220275437</v>
      </c>
      <c r="CZ249" s="136">
        <f t="shared" ca="1" si="221"/>
        <v>18.748710142774165</v>
      </c>
      <c r="DA249" s="136">
        <f t="shared" ca="1" si="221"/>
        <v>22.495986482777816</v>
      </c>
      <c r="DB249" s="136">
        <f t="shared" ca="1" si="221"/>
        <v>26.351590074388437</v>
      </c>
      <c r="DC249" s="136">
        <f t="shared" ca="1" si="221"/>
        <v>28.115361203905231</v>
      </c>
      <c r="DE249" s="80">
        <f t="shared" si="233"/>
        <v>45.001000000000005</v>
      </c>
      <c r="DF249" s="136">
        <f t="shared" ca="1" si="234"/>
        <v>28.115361203905231</v>
      </c>
      <c r="DG249" s="136">
        <f t="shared" ca="1" si="222"/>
        <v>26.35159007438844</v>
      </c>
      <c r="DH249" s="136">
        <f t="shared" ca="1" si="222"/>
        <v>22.495986482777816</v>
      </c>
      <c r="DI249" s="136">
        <f t="shared" ca="1" si="222"/>
        <v>18.748710142774165</v>
      </c>
      <c r="DJ249" s="136">
        <f t="shared" ca="1" si="222"/>
        <v>16.071581220275441</v>
      </c>
      <c r="DK249" s="136">
        <f t="shared" ca="1" si="222"/>
        <v>14.550612158533784</v>
      </c>
      <c r="DL249" s="136">
        <f t="shared" ca="1" si="222"/>
        <v>14.063459401381396</v>
      </c>
      <c r="DM249" s="136">
        <f t="shared" ca="1" si="222"/>
        <v>14.550612158533784</v>
      </c>
      <c r="DN249" s="136">
        <f t="shared" ca="1" si="222"/>
        <v>16.071581220275437</v>
      </c>
      <c r="DO249" s="136">
        <f t="shared" ca="1" si="222"/>
        <v>18.748710142774165</v>
      </c>
      <c r="DP249" s="136">
        <f t="shared" ca="1" si="222"/>
        <v>22.495986482777816</v>
      </c>
      <c r="DQ249" s="136">
        <f t="shared" ca="1" si="222"/>
        <v>26.351590074388437</v>
      </c>
      <c r="DR249" s="136">
        <f t="shared" ca="1" si="222"/>
        <v>28.115361203905231</v>
      </c>
      <c r="DT249" s="80">
        <f t="shared" si="235"/>
        <v>45.001000000000005</v>
      </c>
      <c r="DU249" s="136">
        <f t="shared" ca="1" si="236"/>
        <v>0</v>
      </c>
      <c r="DV249" s="136">
        <f t="shared" ca="1" si="223"/>
        <v>0</v>
      </c>
      <c r="DW249" s="136">
        <f t="shared" ca="1" si="223"/>
        <v>0</v>
      </c>
      <c r="DX249" s="136">
        <f t="shared" ca="1" si="223"/>
        <v>0</v>
      </c>
      <c r="DY249" s="136">
        <f t="shared" ca="1" si="223"/>
        <v>0</v>
      </c>
      <c r="DZ249" s="136">
        <f t="shared" ca="1" si="223"/>
        <v>0</v>
      </c>
      <c r="EA249" s="136">
        <f t="shared" ca="1" si="223"/>
        <v>0</v>
      </c>
      <c r="EB249" s="136">
        <f t="shared" ca="1" si="223"/>
        <v>0</v>
      </c>
      <c r="EC249" s="136">
        <f t="shared" ca="1" si="223"/>
        <v>0</v>
      </c>
      <c r="ED249" s="136">
        <f t="shared" ca="1" si="223"/>
        <v>0</v>
      </c>
      <c r="EE249" s="136">
        <f t="shared" ca="1" si="223"/>
        <v>0</v>
      </c>
      <c r="EF249" s="136">
        <f t="shared" ca="1" si="223"/>
        <v>0</v>
      </c>
      <c r="EG249" s="136">
        <f t="shared" ca="1" si="223"/>
        <v>0</v>
      </c>
      <c r="EI249" s="80">
        <f t="shared" si="237"/>
        <v>45.001000000000005</v>
      </c>
      <c r="EJ249" s="136">
        <f t="shared" ca="1" si="238"/>
        <v>0</v>
      </c>
      <c r="EK249" s="136">
        <f t="shared" ca="1" si="224"/>
        <v>0</v>
      </c>
      <c r="EL249" s="136">
        <f t="shared" ca="1" si="224"/>
        <v>0</v>
      </c>
      <c r="EM249" s="136">
        <f t="shared" ca="1" si="224"/>
        <v>0</v>
      </c>
      <c r="EN249" s="136">
        <f t="shared" ca="1" si="224"/>
        <v>0</v>
      </c>
      <c r="EO249" s="136">
        <f t="shared" ca="1" si="224"/>
        <v>0</v>
      </c>
      <c r="EP249" s="136">
        <f t="shared" ca="1" si="224"/>
        <v>0</v>
      </c>
      <c r="EQ249" s="136">
        <f t="shared" ca="1" si="224"/>
        <v>0</v>
      </c>
      <c r="ER249" s="136">
        <f t="shared" ca="1" si="224"/>
        <v>0</v>
      </c>
      <c r="ES249" s="136">
        <f t="shared" ca="1" si="224"/>
        <v>0</v>
      </c>
      <c r="ET249" s="136">
        <f t="shared" ca="1" si="224"/>
        <v>0</v>
      </c>
      <c r="EU249" s="136">
        <f t="shared" ca="1" si="224"/>
        <v>0</v>
      </c>
      <c r="EV249" s="136">
        <f t="shared" ca="1" si="224"/>
        <v>0</v>
      </c>
    </row>
    <row r="250" spans="1:185">
      <c r="S250" s="26">
        <f t="shared" si="225"/>
        <v>52.501000000000005</v>
      </c>
      <c r="T250" s="399">
        <f t="shared" ca="1" si="226"/>
        <v>0</v>
      </c>
      <c r="U250" s="399">
        <f t="shared" ca="1" si="226"/>
        <v>0</v>
      </c>
      <c r="V250" s="399">
        <f t="shared" ca="1" si="226"/>
        <v>0</v>
      </c>
      <c r="W250" s="399">
        <f t="shared" ca="1" si="226"/>
        <v>0</v>
      </c>
      <c r="X250" s="399">
        <f t="shared" ca="1" si="226"/>
        <v>0</v>
      </c>
      <c r="Y250" s="399">
        <f t="shared" ca="1" si="226"/>
        <v>0</v>
      </c>
      <c r="Z250" s="399">
        <f t="shared" ca="1" si="226"/>
        <v>0</v>
      </c>
      <c r="AA250" s="399">
        <f t="shared" ca="1" si="226"/>
        <v>0</v>
      </c>
      <c r="AB250" s="399">
        <f t="shared" ca="1" si="226"/>
        <v>0</v>
      </c>
      <c r="AC250" s="399">
        <f t="shared" ca="1" si="226"/>
        <v>0</v>
      </c>
      <c r="AD250" s="399">
        <f t="shared" ca="1" si="226"/>
        <v>0</v>
      </c>
      <c r="AE250" s="399">
        <f t="shared" ca="1" si="226"/>
        <v>0</v>
      </c>
      <c r="AF250" s="399">
        <f t="shared" ca="1" si="226"/>
        <v>0</v>
      </c>
      <c r="AH250" s="80">
        <f t="shared" si="227"/>
        <v>52.501000000000005</v>
      </c>
      <c r="AI250" s="136">
        <f t="shared" ca="1" si="217"/>
        <v>0</v>
      </c>
      <c r="AJ250" s="136">
        <f t="shared" ca="1" si="217"/>
        <v>0</v>
      </c>
      <c r="AK250" s="136">
        <f t="shared" ca="1" si="217"/>
        <v>0</v>
      </c>
      <c r="AL250" s="136">
        <f t="shared" ca="1" si="217"/>
        <v>0</v>
      </c>
      <c r="AM250" s="136">
        <f t="shared" ca="1" si="217"/>
        <v>0</v>
      </c>
      <c r="AN250" s="136">
        <f t="shared" ca="1" si="217"/>
        <v>0</v>
      </c>
      <c r="AO250" s="136">
        <f t="shared" ca="1" si="217"/>
        <v>0</v>
      </c>
      <c r="AP250" s="136">
        <f t="shared" ca="1" si="217"/>
        <v>0</v>
      </c>
      <c r="AQ250" s="136">
        <f t="shared" ca="1" si="217"/>
        <v>0</v>
      </c>
      <c r="AR250" s="136">
        <f t="shared" ca="1" si="217"/>
        <v>0</v>
      </c>
      <c r="AS250" s="136">
        <f t="shared" ca="1" si="217"/>
        <v>0</v>
      </c>
      <c r="AT250" s="136">
        <f t="shared" ca="1" si="217"/>
        <v>0</v>
      </c>
      <c r="AU250" s="136">
        <f t="shared" ca="1" si="217"/>
        <v>0</v>
      </c>
      <c r="AW250" s="80">
        <f t="shared" si="228"/>
        <v>52.501000000000005</v>
      </c>
      <c r="AX250" s="136">
        <f t="shared" ca="1" si="218"/>
        <v>0</v>
      </c>
      <c r="AY250" s="136">
        <f t="shared" ca="1" si="218"/>
        <v>0</v>
      </c>
      <c r="AZ250" s="136">
        <f t="shared" ca="1" si="218"/>
        <v>0</v>
      </c>
      <c r="BA250" s="136">
        <f t="shared" ca="1" si="218"/>
        <v>0</v>
      </c>
      <c r="BB250" s="136">
        <f t="shared" ca="1" si="218"/>
        <v>0</v>
      </c>
      <c r="BC250" s="136">
        <f t="shared" ca="1" si="218"/>
        <v>0</v>
      </c>
      <c r="BD250" s="136">
        <f t="shared" ca="1" si="218"/>
        <v>0</v>
      </c>
      <c r="BE250" s="136">
        <f t="shared" ca="1" si="218"/>
        <v>0</v>
      </c>
      <c r="BF250" s="136">
        <f t="shared" ca="1" si="218"/>
        <v>0</v>
      </c>
      <c r="BG250" s="136">
        <f t="shared" ca="1" si="218"/>
        <v>0</v>
      </c>
      <c r="BH250" s="136">
        <f t="shared" ca="1" si="218"/>
        <v>0</v>
      </c>
      <c r="BI250" s="136">
        <f t="shared" ca="1" si="218"/>
        <v>0</v>
      </c>
      <c r="BJ250" s="136">
        <f t="shared" ca="1" si="218"/>
        <v>0</v>
      </c>
      <c r="BK250" s="62"/>
      <c r="BL250" s="80">
        <f t="shared" si="229"/>
        <v>52.501000000000005</v>
      </c>
      <c r="BM250" s="104">
        <f t="shared" ca="1" si="219"/>
        <v>0</v>
      </c>
      <c r="BN250" s="104">
        <f t="shared" ca="1" si="219"/>
        <v>0</v>
      </c>
      <c r="BO250" s="104">
        <f t="shared" ca="1" si="219"/>
        <v>0</v>
      </c>
      <c r="BP250" s="104">
        <f t="shared" ca="1" si="219"/>
        <v>0</v>
      </c>
      <c r="BQ250" s="104">
        <f t="shared" ca="1" si="219"/>
        <v>0</v>
      </c>
      <c r="BR250" s="104">
        <f t="shared" ca="1" si="219"/>
        <v>0</v>
      </c>
      <c r="BS250" s="104">
        <f t="shared" ca="1" si="219"/>
        <v>0</v>
      </c>
      <c r="BT250" s="104">
        <f t="shared" ca="1" si="219"/>
        <v>0</v>
      </c>
      <c r="BU250" s="104">
        <f t="shared" ca="1" si="219"/>
        <v>0</v>
      </c>
      <c r="BV250" s="104">
        <f t="shared" ca="1" si="219"/>
        <v>0</v>
      </c>
      <c r="BW250" s="104">
        <f t="shared" ca="1" si="219"/>
        <v>0</v>
      </c>
      <c r="BX250" s="104">
        <f t="shared" ca="1" si="219"/>
        <v>0</v>
      </c>
      <c r="BY250" s="104">
        <f t="shared" ca="1" si="219"/>
        <v>0</v>
      </c>
      <c r="BZ250" s="62"/>
      <c r="CA250" s="80">
        <f t="shared" si="230"/>
        <v>52.501000000000005</v>
      </c>
      <c r="CB250" s="136">
        <f t="shared" ca="1" si="220"/>
        <v>30.132175403593614</v>
      </c>
      <c r="CC250" s="136">
        <f t="shared" ca="1" si="220"/>
        <v>28.115361203905231</v>
      </c>
      <c r="CD250" s="136">
        <f t="shared" ca="1" si="220"/>
        <v>23.768921565742627</v>
      </c>
      <c r="CE250" s="136">
        <f t="shared" ca="1" si="220"/>
        <v>19.62463049920456</v>
      </c>
      <c r="CF250" s="136">
        <f t="shared" ca="1" si="220"/>
        <v>16.710950087946269</v>
      </c>
      <c r="CG250" s="136">
        <f t="shared" ca="1" si="220"/>
        <v>15.07272550033119</v>
      </c>
      <c r="CH250" s="136">
        <f t="shared" ca="1" si="220"/>
        <v>14.550612158533784</v>
      </c>
      <c r="CI250" s="136">
        <f t="shared" ca="1" si="220"/>
        <v>15.07272550033119</v>
      </c>
      <c r="CJ250" s="136">
        <f t="shared" ca="1" si="220"/>
        <v>16.710950087946266</v>
      </c>
      <c r="CK250" s="136">
        <f t="shared" ca="1" si="220"/>
        <v>19.62463049920456</v>
      </c>
      <c r="CL250" s="136">
        <f t="shared" ca="1" si="220"/>
        <v>23.768921565742627</v>
      </c>
      <c r="CM250" s="136">
        <f t="shared" ca="1" si="220"/>
        <v>28.115361203905223</v>
      </c>
      <c r="CN250" s="136">
        <f t="shared" ca="1" si="220"/>
        <v>30.132175403593614</v>
      </c>
      <c r="CP250" s="80">
        <f t="shared" si="231"/>
        <v>52.501000000000005</v>
      </c>
      <c r="CQ250" s="136">
        <f t="shared" ca="1" si="232"/>
        <v>30.132175403593614</v>
      </c>
      <c r="CR250" s="136">
        <f t="shared" ca="1" si="221"/>
        <v>28.115361203905231</v>
      </c>
      <c r="CS250" s="136">
        <f t="shared" ca="1" si="221"/>
        <v>23.768921565742627</v>
      </c>
      <c r="CT250" s="136">
        <f t="shared" ca="1" si="221"/>
        <v>19.62463049920456</v>
      </c>
      <c r="CU250" s="136">
        <f t="shared" ca="1" si="221"/>
        <v>16.710950087946269</v>
      </c>
      <c r="CV250" s="136">
        <f t="shared" ca="1" si="221"/>
        <v>15.07272550033119</v>
      </c>
      <c r="CW250" s="136">
        <f t="shared" ca="1" si="221"/>
        <v>14.550612158533784</v>
      </c>
      <c r="CX250" s="136">
        <f t="shared" ca="1" si="221"/>
        <v>15.07272550033119</v>
      </c>
      <c r="CY250" s="136">
        <f t="shared" ca="1" si="221"/>
        <v>16.710950087946266</v>
      </c>
      <c r="CZ250" s="136">
        <f t="shared" ca="1" si="221"/>
        <v>19.62463049920456</v>
      </c>
      <c r="DA250" s="136">
        <f t="shared" ca="1" si="221"/>
        <v>23.768921565742627</v>
      </c>
      <c r="DB250" s="136">
        <f t="shared" ca="1" si="221"/>
        <v>28.115361203905223</v>
      </c>
      <c r="DC250" s="136">
        <f t="shared" ca="1" si="221"/>
        <v>30.132175403593614</v>
      </c>
      <c r="DE250" s="80">
        <f t="shared" si="233"/>
        <v>52.501000000000005</v>
      </c>
      <c r="DF250" s="136">
        <f t="shared" ca="1" si="234"/>
        <v>30.132175403593614</v>
      </c>
      <c r="DG250" s="136">
        <f t="shared" ca="1" si="222"/>
        <v>28.115361203905231</v>
      </c>
      <c r="DH250" s="136">
        <f t="shared" ca="1" si="222"/>
        <v>23.768921565742627</v>
      </c>
      <c r="DI250" s="136">
        <f t="shared" ca="1" si="222"/>
        <v>19.62463049920456</v>
      </c>
      <c r="DJ250" s="136">
        <f t="shared" ca="1" si="222"/>
        <v>16.710950087946269</v>
      </c>
      <c r="DK250" s="136">
        <f t="shared" ca="1" si="222"/>
        <v>15.07272550033119</v>
      </c>
      <c r="DL250" s="136">
        <f t="shared" ca="1" si="222"/>
        <v>14.550612158533784</v>
      </c>
      <c r="DM250" s="136">
        <f t="shared" ca="1" si="222"/>
        <v>15.07272550033119</v>
      </c>
      <c r="DN250" s="136">
        <f t="shared" ca="1" si="222"/>
        <v>16.710950087946266</v>
      </c>
      <c r="DO250" s="136">
        <f t="shared" ca="1" si="222"/>
        <v>19.62463049920456</v>
      </c>
      <c r="DP250" s="136">
        <f t="shared" ca="1" si="222"/>
        <v>23.768921565742627</v>
      </c>
      <c r="DQ250" s="136">
        <f t="shared" ca="1" si="222"/>
        <v>28.115361203905223</v>
      </c>
      <c r="DR250" s="136">
        <f t="shared" ca="1" si="222"/>
        <v>30.132175403593614</v>
      </c>
      <c r="DT250" s="80">
        <f t="shared" si="235"/>
        <v>52.501000000000005</v>
      </c>
      <c r="DU250" s="136">
        <f t="shared" ca="1" si="236"/>
        <v>0</v>
      </c>
      <c r="DV250" s="136">
        <f t="shared" ca="1" si="223"/>
        <v>0</v>
      </c>
      <c r="DW250" s="136">
        <f t="shared" ca="1" si="223"/>
        <v>0</v>
      </c>
      <c r="DX250" s="136">
        <f t="shared" ca="1" si="223"/>
        <v>0</v>
      </c>
      <c r="DY250" s="136">
        <f t="shared" ca="1" si="223"/>
        <v>0</v>
      </c>
      <c r="DZ250" s="136">
        <f t="shared" ca="1" si="223"/>
        <v>0</v>
      </c>
      <c r="EA250" s="136">
        <f t="shared" ca="1" si="223"/>
        <v>0</v>
      </c>
      <c r="EB250" s="136">
        <f t="shared" ca="1" si="223"/>
        <v>0</v>
      </c>
      <c r="EC250" s="136">
        <f t="shared" ca="1" si="223"/>
        <v>0</v>
      </c>
      <c r="ED250" s="136">
        <f t="shared" ca="1" si="223"/>
        <v>0</v>
      </c>
      <c r="EE250" s="136">
        <f t="shared" ca="1" si="223"/>
        <v>0</v>
      </c>
      <c r="EF250" s="136">
        <f t="shared" ca="1" si="223"/>
        <v>0</v>
      </c>
      <c r="EG250" s="136">
        <f t="shared" ca="1" si="223"/>
        <v>0</v>
      </c>
      <c r="EI250" s="80">
        <f t="shared" si="237"/>
        <v>52.501000000000005</v>
      </c>
      <c r="EJ250" s="136">
        <f t="shared" ca="1" si="238"/>
        <v>0</v>
      </c>
      <c r="EK250" s="136">
        <f t="shared" ca="1" si="224"/>
        <v>0</v>
      </c>
      <c r="EL250" s="136">
        <f t="shared" ca="1" si="224"/>
        <v>0</v>
      </c>
      <c r="EM250" s="136">
        <f t="shared" ca="1" si="224"/>
        <v>0</v>
      </c>
      <c r="EN250" s="136">
        <f t="shared" ca="1" si="224"/>
        <v>0</v>
      </c>
      <c r="EO250" s="136">
        <f t="shared" ca="1" si="224"/>
        <v>0</v>
      </c>
      <c r="EP250" s="136">
        <f t="shared" ca="1" si="224"/>
        <v>0</v>
      </c>
      <c r="EQ250" s="136">
        <f t="shared" ca="1" si="224"/>
        <v>0</v>
      </c>
      <c r="ER250" s="136">
        <f t="shared" ca="1" si="224"/>
        <v>0</v>
      </c>
      <c r="ES250" s="136">
        <f t="shared" ca="1" si="224"/>
        <v>0</v>
      </c>
      <c r="ET250" s="136">
        <f t="shared" ca="1" si="224"/>
        <v>0</v>
      </c>
      <c r="EU250" s="136">
        <f t="shared" ca="1" si="224"/>
        <v>0</v>
      </c>
      <c r="EV250" s="136">
        <f t="shared" ca="1" si="224"/>
        <v>0</v>
      </c>
    </row>
    <row r="251" spans="1:185">
      <c r="S251" s="26">
        <f t="shared" si="225"/>
        <v>60.001000000000005</v>
      </c>
      <c r="T251" s="399">
        <f t="shared" ca="1" si="226"/>
        <v>0</v>
      </c>
      <c r="U251" s="399">
        <f t="shared" ca="1" si="226"/>
        <v>0</v>
      </c>
      <c r="V251" s="399">
        <f t="shared" ca="1" si="226"/>
        <v>0</v>
      </c>
      <c r="W251" s="399">
        <f t="shared" ca="1" si="226"/>
        <v>0</v>
      </c>
      <c r="X251" s="399">
        <f t="shared" ca="1" si="226"/>
        <v>0</v>
      </c>
      <c r="Y251" s="399">
        <f t="shared" ca="1" si="226"/>
        <v>0</v>
      </c>
      <c r="Z251" s="399">
        <f t="shared" ca="1" si="226"/>
        <v>0</v>
      </c>
      <c r="AA251" s="399">
        <f t="shared" ca="1" si="226"/>
        <v>0</v>
      </c>
      <c r="AB251" s="399">
        <f t="shared" ca="1" si="226"/>
        <v>0</v>
      </c>
      <c r="AC251" s="399">
        <f t="shared" ca="1" si="226"/>
        <v>0</v>
      </c>
      <c r="AD251" s="399">
        <f t="shared" ca="1" si="226"/>
        <v>0</v>
      </c>
      <c r="AE251" s="399">
        <f t="shared" ca="1" si="226"/>
        <v>0</v>
      </c>
      <c r="AF251" s="399">
        <f t="shared" ca="1" si="226"/>
        <v>0</v>
      </c>
      <c r="AH251" s="80">
        <f t="shared" si="227"/>
        <v>60.001000000000005</v>
      </c>
      <c r="AI251" s="136">
        <f t="shared" ca="1" si="217"/>
        <v>0</v>
      </c>
      <c r="AJ251" s="136">
        <f t="shared" ca="1" si="217"/>
        <v>0</v>
      </c>
      <c r="AK251" s="136">
        <f t="shared" ca="1" si="217"/>
        <v>0</v>
      </c>
      <c r="AL251" s="136">
        <f t="shared" ca="1" si="217"/>
        <v>0</v>
      </c>
      <c r="AM251" s="136">
        <f t="shared" ca="1" si="217"/>
        <v>0</v>
      </c>
      <c r="AN251" s="136">
        <f t="shared" ca="1" si="217"/>
        <v>0</v>
      </c>
      <c r="AO251" s="136">
        <f t="shared" ca="1" si="217"/>
        <v>0</v>
      </c>
      <c r="AP251" s="136">
        <f t="shared" ca="1" si="217"/>
        <v>0</v>
      </c>
      <c r="AQ251" s="136">
        <f t="shared" ca="1" si="217"/>
        <v>0</v>
      </c>
      <c r="AR251" s="136">
        <f t="shared" ca="1" si="217"/>
        <v>0</v>
      </c>
      <c r="AS251" s="136">
        <f t="shared" ca="1" si="217"/>
        <v>0</v>
      </c>
      <c r="AT251" s="136">
        <f t="shared" ca="1" si="217"/>
        <v>0</v>
      </c>
      <c r="AU251" s="136">
        <f t="shared" ca="1" si="217"/>
        <v>0</v>
      </c>
      <c r="AW251" s="80">
        <f t="shared" si="228"/>
        <v>60.001000000000005</v>
      </c>
      <c r="AX251" s="136">
        <f t="shared" ca="1" si="218"/>
        <v>0</v>
      </c>
      <c r="AY251" s="136">
        <f t="shared" ca="1" si="218"/>
        <v>0</v>
      </c>
      <c r="AZ251" s="136">
        <f t="shared" ca="1" si="218"/>
        <v>0</v>
      </c>
      <c r="BA251" s="136">
        <f t="shared" ca="1" si="218"/>
        <v>0</v>
      </c>
      <c r="BB251" s="136">
        <f t="shared" ca="1" si="218"/>
        <v>0</v>
      </c>
      <c r="BC251" s="136">
        <f t="shared" ca="1" si="218"/>
        <v>0</v>
      </c>
      <c r="BD251" s="136">
        <f t="shared" ca="1" si="218"/>
        <v>0</v>
      </c>
      <c r="BE251" s="136">
        <f t="shared" ca="1" si="218"/>
        <v>0</v>
      </c>
      <c r="BF251" s="136">
        <f t="shared" ca="1" si="218"/>
        <v>0</v>
      </c>
      <c r="BG251" s="136">
        <f t="shared" ca="1" si="218"/>
        <v>0</v>
      </c>
      <c r="BH251" s="136">
        <f t="shared" ca="1" si="218"/>
        <v>0</v>
      </c>
      <c r="BI251" s="136">
        <f t="shared" ca="1" si="218"/>
        <v>0</v>
      </c>
      <c r="BJ251" s="136">
        <f t="shared" ca="1" si="218"/>
        <v>0</v>
      </c>
      <c r="BK251" s="62"/>
      <c r="BL251" s="80">
        <f t="shared" si="229"/>
        <v>60.001000000000005</v>
      </c>
      <c r="BM251" s="104">
        <f t="shared" ca="1" si="219"/>
        <v>0</v>
      </c>
      <c r="BN251" s="104">
        <f t="shared" ca="1" si="219"/>
        <v>0</v>
      </c>
      <c r="BO251" s="104">
        <f t="shared" ca="1" si="219"/>
        <v>0</v>
      </c>
      <c r="BP251" s="104">
        <f t="shared" ca="1" si="219"/>
        <v>0</v>
      </c>
      <c r="BQ251" s="104">
        <f t="shared" ca="1" si="219"/>
        <v>0</v>
      </c>
      <c r="BR251" s="104">
        <f t="shared" ca="1" si="219"/>
        <v>0</v>
      </c>
      <c r="BS251" s="104">
        <f t="shared" ca="1" si="219"/>
        <v>0</v>
      </c>
      <c r="BT251" s="104">
        <f t="shared" ca="1" si="219"/>
        <v>0</v>
      </c>
      <c r="BU251" s="104">
        <f t="shared" ca="1" si="219"/>
        <v>0</v>
      </c>
      <c r="BV251" s="104">
        <f t="shared" ca="1" si="219"/>
        <v>0</v>
      </c>
      <c r="BW251" s="104">
        <f t="shared" ca="1" si="219"/>
        <v>0</v>
      </c>
      <c r="BX251" s="104">
        <f t="shared" ca="1" si="219"/>
        <v>0</v>
      </c>
      <c r="BY251" s="104">
        <f t="shared" ca="1" si="219"/>
        <v>0</v>
      </c>
      <c r="BZ251" s="62"/>
      <c r="CA251" s="80">
        <f t="shared" si="230"/>
        <v>60.001000000000005</v>
      </c>
      <c r="CB251" s="136">
        <f t="shared" ca="1" si="220"/>
        <v>37.476881884472277</v>
      </c>
      <c r="CC251" s="136">
        <f t="shared" ca="1" si="220"/>
        <v>34.407127664729451</v>
      </c>
      <c r="CD251" s="136">
        <f t="shared" ca="1" si="220"/>
        <v>28.115361203905223</v>
      </c>
      <c r="CE251" s="136">
        <f t="shared" ca="1" si="220"/>
        <v>22.495986482777806</v>
      </c>
      <c r="CF251" s="136">
        <f t="shared" ca="1" si="220"/>
        <v>18.748710142774165</v>
      </c>
      <c r="CG251" s="136">
        <f t="shared" ca="1" si="220"/>
        <v>16.710950087946266</v>
      </c>
      <c r="CH251" s="136">
        <f t="shared" ca="1" si="220"/>
        <v>16.071581220275437</v>
      </c>
      <c r="CI251" s="136">
        <f t="shared" ca="1" si="220"/>
        <v>16.710950087946266</v>
      </c>
      <c r="CJ251" s="136">
        <f t="shared" ca="1" si="220"/>
        <v>18.748710142774165</v>
      </c>
      <c r="CK251" s="136">
        <f t="shared" ca="1" si="220"/>
        <v>22.495986482777806</v>
      </c>
      <c r="CL251" s="136">
        <f t="shared" ca="1" si="220"/>
        <v>28.115361203905223</v>
      </c>
      <c r="CM251" s="136">
        <f t="shared" ca="1" si="220"/>
        <v>34.407127664729444</v>
      </c>
      <c r="CN251" s="136">
        <f t="shared" ca="1" si="220"/>
        <v>37.476881884472277</v>
      </c>
      <c r="CP251" s="80">
        <f t="shared" si="231"/>
        <v>60.001000000000005</v>
      </c>
      <c r="CQ251" s="136">
        <f t="shared" ca="1" si="232"/>
        <v>37.476881884472277</v>
      </c>
      <c r="CR251" s="136">
        <f t="shared" ca="1" si="221"/>
        <v>34.407127664729451</v>
      </c>
      <c r="CS251" s="136">
        <f t="shared" ca="1" si="221"/>
        <v>28.115361203905223</v>
      </c>
      <c r="CT251" s="136">
        <f t="shared" ca="1" si="221"/>
        <v>22.495986482777806</v>
      </c>
      <c r="CU251" s="136">
        <f t="shared" ca="1" si="221"/>
        <v>18.748710142774165</v>
      </c>
      <c r="CV251" s="136">
        <f t="shared" ca="1" si="221"/>
        <v>16.710950087946266</v>
      </c>
      <c r="CW251" s="136">
        <f t="shared" ca="1" si="221"/>
        <v>16.071581220275437</v>
      </c>
      <c r="CX251" s="136">
        <f t="shared" ca="1" si="221"/>
        <v>16.710950087946266</v>
      </c>
      <c r="CY251" s="136">
        <f t="shared" ca="1" si="221"/>
        <v>18.748710142774165</v>
      </c>
      <c r="CZ251" s="136">
        <f t="shared" ca="1" si="221"/>
        <v>22.495986482777806</v>
      </c>
      <c r="DA251" s="136">
        <f t="shared" ca="1" si="221"/>
        <v>28.115361203905223</v>
      </c>
      <c r="DB251" s="136">
        <f t="shared" ca="1" si="221"/>
        <v>34.407127664729444</v>
      </c>
      <c r="DC251" s="136">
        <f t="shared" ca="1" si="221"/>
        <v>37.476881884472277</v>
      </c>
      <c r="DE251" s="80">
        <f t="shared" si="233"/>
        <v>60.001000000000005</v>
      </c>
      <c r="DF251" s="136">
        <f t="shared" ca="1" si="234"/>
        <v>37.476881884472277</v>
      </c>
      <c r="DG251" s="136">
        <f t="shared" ca="1" si="222"/>
        <v>34.407127664729451</v>
      </c>
      <c r="DH251" s="136">
        <f t="shared" ca="1" si="222"/>
        <v>28.115361203905223</v>
      </c>
      <c r="DI251" s="136">
        <f t="shared" ca="1" si="222"/>
        <v>22.495986482777806</v>
      </c>
      <c r="DJ251" s="136">
        <f t="shared" ca="1" si="222"/>
        <v>18.748710142774165</v>
      </c>
      <c r="DK251" s="136">
        <f t="shared" ca="1" si="222"/>
        <v>16.710950087946266</v>
      </c>
      <c r="DL251" s="136">
        <f t="shared" ca="1" si="222"/>
        <v>16.071581220275437</v>
      </c>
      <c r="DM251" s="136">
        <f t="shared" ca="1" si="222"/>
        <v>16.710950087946266</v>
      </c>
      <c r="DN251" s="136">
        <f t="shared" ca="1" si="222"/>
        <v>18.748710142774165</v>
      </c>
      <c r="DO251" s="136">
        <f t="shared" ca="1" si="222"/>
        <v>22.495986482777806</v>
      </c>
      <c r="DP251" s="136">
        <f t="shared" ca="1" si="222"/>
        <v>28.115361203905223</v>
      </c>
      <c r="DQ251" s="136">
        <f t="shared" ca="1" si="222"/>
        <v>34.407127664729444</v>
      </c>
      <c r="DR251" s="136">
        <f t="shared" ca="1" si="222"/>
        <v>37.476881884472277</v>
      </c>
      <c r="DT251" s="80">
        <f t="shared" si="235"/>
        <v>60.001000000000005</v>
      </c>
      <c r="DU251" s="136">
        <f t="shared" ca="1" si="236"/>
        <v>0</v>
      </c>
      <c r="DV251" s="136">
        <f t="shared" ca="1" si="223"/>
        <v>0</v>
      </c>
      <c r="DW251" s="136">
        <f t="shared" ca="1" si="223"/>
        <v>0</v>
      </c>
      <c r="DX251" s="136">
        <f t="shared" ca="1" si="223"/>
        <v>0</v>
      </c>
      <c r="DY251" s="136">
        <f t="shared" ca="1" si="223"/>
        <v>0</v>
      </c>
      <c r="DZ251" s="136">
        <f t="shared" ca="1" si="223"/>
        <v>0</v>
      </c>
      <c r="EA251" s="136">
        <f t="shared" ca="1" si="223"/>
        <v>0</v>
      </c>
      <c r="EB251" s="136">
        <f t="shared" ca="1" si="223"/>
        <v>0</v>
      </c>
      <c r="EC251" s="136">
        <f t="shared" ca="1" si="223"/>
        <v>0</v>
      </c>
      <c r="ED251" s="136">
        <f t="shared" ca="1" si="223"/>
        <v>0</v>
      </c>
      <c r="EE251" s="136">
        <f t="shared" ca="1" si="223"/>
        <v>0</v>
      </c>
      <c r="EF251" s="136">
        <f t="shared" ca="1" si="223"/>
        <v>0</v>
      </c>
      <c r="EG251" s="136">
        <f t="shared" ca="1" si="223"/>
        <v>0</v>
      </c>
      <c r="EI251" s="80">
        <f t="shared" si="237"/>
        <v>60.001000000000005</v>
      </c>
      <c r="EJ251" s="136">
        <f t="shared" ca="1" si="238"/>
        <v>0</v>
      </c>
      <c r="EK251" s="136">
        <f t="shared" ca="1" si="224"/>
        <v>0</v>
      </c>
      <c r="EL251" s="136">
        <f t="shared" ca="1" si="224"/>
        <v>0</v>
      </c>
      <c r="EM251" s="136">
        <f t="shared" ca="1" si="224"/>
        <v>0</v>
      </c>
      <c r="EN251" s="136">
        <f t="shared" ca="1" si="224"/>
        <v>0</v>
      </c>
      <c r="EO251" s="136">
        <f t="shared" ca="1" si="224"/>
        <v>0</v>
      </c>
      <c r="EP251" s="136">
        <f t="shared" ca="1" si="224"/>
        <v>0</v>
      </c>
      <c r="EQ251" s="136">
        <f t="shared" ca="1" si="224"/>
        <v>0</v>
      </c>
      <c r="ER251" s="136">
        <f t="shared" ca="1" si="224"/>
        <v>0</v>
      </c>
      <c r="ES251" s="136">
        <f t="shared" ca="1" si="224"/>
        <v>0</v>
      </c>
      <c r="ET251" s="136">
        <f t="shared" ca="1" si="224"/>
        <v>0</v>
      </c>
      <c r="EU251" s="136">
        <f t="shared" ca="1" si="224"/>
        <v>0</v>
      </c>
      <c r="EV251" s="136">
        <f t="shared" ca="1" si="224"/>
        <v>0</v>
      </c>
    </row>
    <row r="252" spans="1:185">
      <c r="S252" s="26">
        <f t="shared" si="225"/>
        <v>67.501000000000005</v>
      </c>
      <c r="T252" s="399">
        <f t="shared" ca="1" si="226"/>
        <v>0</v>
      </c>
      <c r="U252" s="399">
        <f t="shared" ca="1" si="226"/>
        <v>0</v>
      </c>
      <c r="V252" s="399">
        <f t="shared" ca="1" si="226"/>
        <v>0</v>
      </c>
      <c r="W252" s="399">
        <f t="shared" ca="1" si="226"/>
        <v>0</v>
      </c>
      <c r="X252" s="399">
        <f t="shared" ca="1" si="226"/>
        <v>0</v>
      </c>
      <c r="Y252" s="399">
        <f t="shared" ca="1" si="226"/>
        <v>0</v>
      </c>
      <c r="Z252" s="399">
        <f t="shared" ca="1" si="226"/>
        <v>0</v>
      </c>
      <c r="AA252" s="399">
        <f t="shared" ca="1" si="226"/>
        <v>0</v>
      </c>
      <c r="AB252" s="399">
        <f t="shared" ca="1" si="226"/>
        <v>0</v>
      </c>
      <c r="AC252" s="399">
        <f t="shared" ca="1" si="226"/>
        <v>0</v>
      </c>
      <c r="AD252" s="399">
        <f t="shared" ca="1" si="226"/>
        <v>0</v>
      </c>
      <c r="AE252" s="399">
        <f t="shared" ca="1" si="226"/>
        <v>0</v>
      </c>
      <c r="AF252" s="399">
        <f t="shared" ca="1" si="226"/>
        <v>0</v>
      </c>
      <c r="AH252" s="80">
        <f t="shared" si="227"/>
        <v>67.501000000000005</v>
      </c>
      <c r="AI252" s="136">
        <f t="shared" ca="1" si="217"/>
        <v>0</v>
      </c>
      <c r="AJ252" s="136">
        <f t="shared" ca="1" si="217"/>
        <v>0</v>
      </c>
      <c r="AK252" s="136">
        <f t="shared" ca="1" si="217"/>
        <v>0</v>
      </c>
      <c r="AL252" s="136">
        <f t="shared" ca="1" si="217"/>
        <v>0</v>
      </c>
      <c r="AM252" s="136">
        <f t="shared" ca="1" si="217"/>
        <v>0</v>
      </c>
      <c r="AN252" s="136">
        <f t="shared" ca="1" si="217"/>
        <v>0</v>
      </c>
      <c r="AO252" s="136">
        <f t="shared" ca="1" si="217"/>
        <v>0</v>
      </c>
      <c r="AP252" s="136">
        <f t="shared" ca="1" si="217"/>
        <v>0</v>
      </c>
      <c r="AQ252" s="136">
        <f t="shared" ca="1" si="217"/>
        <v>0</v>
      </c>
      <c r="AR252" s="136">
        <f t="shared" ca="1" si="217"/>
        <v>0</v>
      </c>
      <c r="AS252" s="136">
        <f t="shared" ca="1" si="217"/>
        <v>0</v>
      </c>
      <c r="AT252" s="136">
        <f t="shared" ca="1" si="217"/>
        <v>0</v>
      </c>
      <c r="AU252" s="136">
        <f t="shared" ca="1" si="217"/>
        <v>0</v>
      </c>
      <c r="AW252" s="80">
        <f t="shared" si="228"/>
        <v>67.501000000000005</v>
      </c>
      <c r="AX252" s="136">
        <f t="shared" ca="1" si="218"/>
        <v>0</v>
      </c>
      <c r="AY252" s="136">
        <f t="shared" ca="1" si="218"/>
        <v>0</v>
      </c>
      <c r="AZ252" s="136">
        <f t="shared" ca="1" si="218"/>
        <v>0</v>
      </c>
      <c r="BA252" s="136">
        <f t="shared" ca="1" si="218"/>
        <v>0</v>
      </c>
      <c r="BB252" s="136">
        <f t="shared" ca="1" si="218"/>
        <v>0</v>
      </c>
      <c r="BC252" s="136">
        <f t="shared" ca="1" si="218"/>
        <v>0</v>
      </c>
      <c r="BD252" s="136">
        <f t="shared" ca="1" si="218"/>
        <v>0</v>
      </c>
      <c r="BE252" s="136">
        <f t="shared" ca="1" si="218"/>
        <v>0</v>
      </c>
      <c r="BF252" s="136">
        <f t="shared" ca="1" si="218"/>
        <v>0</v>
      </c>
      <c r="BG252" s="136">
        <f t="shared" ca="1" si="218"/>
        <v>0</v>
      </c>
      <c r="BH252" s="136">
        <f t="shared" ca="1" si="218"/>
        <v>0</v>
      </c>
      <c r="BI252" s="136">
        <f t="shared" ca="1" si="218"/>
        <v>0</v>
      </c>
      <c r="BJ252" s="136">
        <f t="shared" ca="1" si="218"/>
        <v>0</v>
      </c>
      <c r="BK252" s="62"/>
      <c r="BL252" s="80">
        <f t="shared" si="229"/>
        <v>67.501000000000005</v>
      </c>
      <c r="BM252" s="104">
        <f t="shared" ca="1" si="219"/>
        <v>0</v>
      </c>
      <c r="BN252" s="104">
        <f t="shared" ca="1" si="219"/>
        <v>0</v>
      </c>
      <c r="BO252" s="104">
        <f t="shared" ca="1" si="219"/>
        <v>0</v>
      </c>
      <c r="BP252" s="104">
        <f t="shared" ca="1" si="219"/>
        <v>0</v>
      </c>
      <c r="BQ252" s="104">
        <f t="shared" ca="1" si="219"/>
        <v>0</v>
      </c>
      <c r="BR252" s="104">
        <f t="shared" ca="1" si="219"/>
        <v>0</v>
      </c>
      <c r="BS252" s="104">
        <f t="shared" ca="1" si="219"/>
        <v>0</v>
      </c>
      <c r="BT252" s="104">
        <f t="shared" ca="1" si="219"/>
        <v>0</v>
      </c>
      <c r="BU252" s="104">
        <f t="shared" ca="1" si="219"/>
        <v>0</v>
      </c>
      <c r="BV252" s="104">
        <f t="shared" ca="1" si="219"/>
        <v>0</v>
      </c>
      <c r="BW252" s="104">
        <f t="shared" ca="1" si="219"/>
        <v>0</v>
      </c>
      <c r="BX252" s="104">
        <f t="shared" ca="1" si="219"/>
        <v>0</v>
      </c>
      <c r="BY252" s="104">
        <f t="shared" ca="1" si="219"/>
        <v>0</v>
      </c>
      <c r="BZ252" s="62"/>
      <c r="CA252" s="80">
        <f t="shared" si="230"/>
        <v>67.501000000000005</v>
      </c>
      <c r="CB252" s="136">
        <f t="shared" ca="1" si="220"/>
        <v>56.184548955014641</v>
      </c>
      <c r="CC252" s="136">
        <f t="shared" ca="1" si="220"/>
        <v>49.556182933375844</v>
      </c>
      <c r="CD252" s="136">
        <f t="shared" ca="1" si="220"/>
        <v>37.476881884472284</v>
      </c>
      <c r="CE252" s="136">
        <f t="shared" ca="1" si="220"/>
        <v>28.115361203905223</v>
      </c>
      <c r="CF252" s="136">
        <f t="shared" ca="1" si="220"/>
        <v>22.495986482777816</v>
      </c>
      <c r="CG252" s="136">
        <f t="shared" ca="1" si="220"/>
        <v>19.62463049920456</v>
      </c>
      <c r="CH252" s="136">
        <f t="shared" ca="1" si="220"/>
        <v>18.748710142774165</v>
      </c>
      <c r="CI252" s="136">
        <f t="shared" ca="1" si="220"/>
        <v>19.62463049920456</v>
      </c>
      <c r="CJ252" s="136">
        <f t="shared" ca="1" si="220"/>
        <v>22.495986482777806</v>
      </c>
      <c r="CK252" s="136">
        <f t="shared" ca="1" si="220"/>
        <v>28.115361203905223</v>
      </c>
      <c r="CL252" s="136">
        <f t="shared" ca="1" si="220"/>
        <v>37.476881884472284</v>
      </c>
      <c r="CM252" s="136">
        <f t="shared" ca="1" si="220"/>
        <v>49.55618293337583</v>
      </c>
      <c r="CN252" s="136">
        <f t="shared" ca="1" si="220"/>
        <v>56.184548955014641</v>
      </c>
      <c r="CP252" s="80">
        <f t="shared" si="231"/>
        <v>67.501000000000005</v>
      </c>
      <c r="CQ252" s="136">
        <f t="shared" ca="1" si="232"/>
        <v>56.184548955014641</v>
      </c>
      <c r="CR252" s="136">
        <f t="shared" ca="1" si="221"/>
        <v>49.556182933375844</v>
      </c>
      <c r="CS252" s="136">
        <f t="shared" ca="1" si="221"/>
        <v>37.476881884472284</v>
      </c>
      <c r="CT252" s="136">
        <f t="shared" ca="1" si="221"/>
        <v>28.115361203905223</v>
      </c>
      <c r="CU252" s="136">
        <f t="shared" ca="1" si="221"/>
        <v>22.495986482777816</v>
      </c>
      <c r="CV252" s="136">
        <f t="shared" ca="1" si="221"/>
        <v>19.62463049920456</v>
      </c>
      <c r="CW252" s="136">
        <f t="shared" ca="1" si="221"/>
        <v>18.748710142774165</v>
      </c>
      <c r="CX252" s="136">
        <f t="shared" ca="1" si="221"/>
        <v>19.62463049920456</v>
      </c>
      <c r="CY252" s="136">
        <f t="shared" ca="1" si="221"/>
        <v>22.495986482777806</v>
      </c>
      <c r="CZ252" s="136">
        <f t="shared" ca="1" si="221"/>
        <v>28.115361203905223</v>
      </c>
      <c r="DA252" s="136">
        <f t="shared" ca="1" si="221"/>
        <v>37.476881884472284</v>
      </c>
      <c r="DB252" s="136">
        <f t="shared" ca="1" si="221"/>
        <v>49.55618293337583</v>
      </c>
      <c r="DC252" s="136">
        <f t="shared" ca="1" si="221"/>
        <v>56.184548955014641</v>
      </c>
      <c r="DE252" s="80">
        <f t="shared" si="233"/>
        <v>67.501000000000005</v>
      </c>
      <c r="DF252" s="136">
        <f t="shared" ca="1" si="234"/>
        <v>56.184548955014641</v>
      </c>
      <c r="DG252" s="136">
        <f t="shared" ca="1" si="222"/>
        <v>49.556182933375844</v>
      </c>
      <c r="DH252" s="136">
        <f t="shared" ca="1" si="222"/>
        <v>37.476881884472284</v>
      </c>
      <c r="DI252" s="136">
        <f t="shared" ca="1" si="222"/>
        <v>28.115361203905223</v>
      </c>
      <c r="DJ252" s="136">
        <f t="shared" ca="1" si="222"/>
        <v>22.495986482777816</v>
      </c>
      <c r="DK252" s="136">
        <f t="shared" ca="1" si="222"/>
        <v>19.62463049920456</v>
      </c>
      <c r="DL252" s="136">
        <f t="shared" ca="1" si="222"/>
        <v>18.748710142774165</v>
      </c>
      <c r="DM252" s="136">
        <f t="shared" ca="1" si="222"/>
        <v>19.62463049920456</v>
      </c>
      <c r="DN252" s="136">
        <f t="shared" ca="1" si="222"/>
        <v>22.495986482777806</v>
      </c>
      <c r="DO252" s="136">
        <f t="shared" ca="1" si="222"/>
        <v>28.115361203905223</v>
      </c>
      <c r="DP252" s="136">
        <f t="shared" ca="1" si="222"/>
        <v>37.476881884472284</v>
      </c>
      <c r="DQ252" s="136">
        <f t="shared" ca="1" si="222"/>
        <v>49.55618293337583</v>
      </c>
      <c r="DR252" s="136">
        <f t="shared" ca="1" si="222"/>
        <v>56.184548955014641</v>
      </c>
      <c r="DT252" s="80">
        <f t="shared" si="235"/>
        <v>67.501000000000005</v>
      </c>
      <c r="DU252" s="136">
        <f t="shared" ca="1" si="236"/>
        <v>0</v>
      </c>
      <c r="DV252" s="136">
        <f t="shared" ca="1" si="223"/>
        <v>0</v>
      </c>
      <c r="DW252" s="136">
        <f t="shared" ca="1" si="223"/>
        <v>0</v>
      </c>
      <c r="DX252" s="136">
        <f t="shared" ca="1" si="223"/>
        <v>0</v>
      </c>
      <c r="DY252" s="136">
        <f t="shared" ca="1" si="223"/>
        <v>0</v>
      </c>
      <c r="DZ252" s="136">
        <f t="shared" ca="1" si="223"/>
        <v>0</v>
      </c>
      <c r="EA252" s="136">
        <f t="shared" ca="1" si="223"/>
        <v>0</v>
      </c>
      <c r="EB252" s="136">
        <f t="shared" ca="1" si="223"/>
        <v>0</v>
      </c>
      <c r="EC252" s="136">
        <f t="shared" ca="1" si="223"/>
        <v>0</v>
      </c>
      <c r="ED252" s="136">
        <f t="shared" ca="1" si="223"/>
        <v>0</v>
      </c>
      <c r="EE252" s="136">
        <f t="shared" ca="1" si="223"/>
        <v>0</v>
      </c>
      <c r="EF252" s="136">
        <f t="shared" ca="1" si="223"/>
        <v>0</v>
      </c>
      <c r="EG252" s="136">
        <f t="shared" ca="1" si="223"/>
        <v>0</v>
      </c>
      <c r="EI252" s="80">
        <f t="shared" si="237"/>
        <v>67.501000000000005</v>
      </c>
      <c r="EJ252" s="136">
        <f t="shared" ca="1" si="238"/>
        <v>0</v>
      </c>
      <c r="EK252" s="136">
        <f t="shared" ca="1" si="224"/>
        <v>0</v>
      </c>
      <c r="EL252" s="136">
        <f t="shared" ca="1" si="224"/>
        <v>0</v>
      </c>
      <c r="EM252" s="136">
        <f t="shared" ca="1" si="224"/>
        <v>0</v>
      </c>
      <c r="EN252" s="136">
        <f t="shared" ca="1" si="224"/>
        <v>0</v>
      </c>
      <c r="EO252" s="136">
        <f t="shared" ca="1" si="224"/>
        <v>0</v>
      </c>
      <c r="EP252" s="136">
        <f t="shared" ca="1" si="224"/>
        <v>0</v>
      </c>
      <c r="EQ252" s="136">
        <f t="shared" ca="1" si="224"/>
        <v>0</v>
      </c>
      <c r="ER252" s="136">
        <f t="shared" ca="1" si="224"/>
        <v>0</v>
      </c>
      <c r="ES252" s="136">
        <f t="shared" ca="1" si="224"/>
        <v>0</v>
      </c>
      <c r="ET252" s="136">
        <f t="shared" ca="1" si="224"/>
        <v>0</v>
      </c>
      <c r="EU252" s="136">
        <f t="shared" ca="1" si="224"/>
        <v>0</v>
      </c>
      <c r="EV252" s="136">
        <f t="shared" ca="1" si="224"/>
        <v>0</v>
      </c>
    </row>
    <row r="253" spans="1:185">
      <c r="S253" s="26">
        <f t="shared" si="225"/>
        <v>75.001000000000005</v>
      </c>
      <c r="T253" s="399">
        <f t="shared" ca="1" si="226"/>
        <v>0</v>
      </c>
      <c r="U253" s="399">
        <f t="shared" ca="1" si="226"/>
        <v>0</v>
      </c>
      <c r="V253" s="399">
        <f t="shared" ca="1" si="226"/>
        <v>0</v>
      </c>
      <c r="W253" s="399">
        <f t="shared" ca="1" si="226"/>
        <v>0</v>
      </c>
      <c r="X253" s="399">
        <f t="shared" ca="1" si="226"/>
        <v>0</v>
      </c>
      <c r="Y253" s="399">
        <f t="shared" ca="1" si="226"/>
        <v>0</v>
      </c>
      <c r="Z253" s="399">
        <f t="shared" ca="1" si="226"/>
        <v>0</v>
      </c>
      <c r="AA253" s="399">
        <f t="shared" ca="1" si="226"/>
        <v>0</v>
      </c>
      <c r="AB253" s="399">
        <f t="shared" ca="1" si="226"/>
        <v>0</v>
      </c>
      <c r="AC253" s="399">
        <f t="shared" ca="1" si="226"/>
        <v>0</v>
      </c>
      <c r="AD253" s="399">
        <f t="shared" ca="1" si="226"/>
        <v>0</v>
      </c>
      <c r="AE253" s="399">
        <f t="shared" ca="1" si="226"/>
        <v>0</v>
      </c>
      <c r="AF253" s="399">
        <f t="shared" ca="1" si="226"/>
        <v>0</v>
      </c>
      <c r="AH253" s="80">
        <f t="shared" si="227"/>
        <v>75.001000000000005</v>
      </c>
      <c r="AI253" s="136">
        <f t="shared" ca="1" si="217"/>
        <v>0</v>
      </c>
      <c r="AJ253" s="136">
        <f t="shared" ca="1" si="217"/>
        <v>0</v>
      </c>
      <c r="AK253" s="136">
        <f t="shared" ca="1" si="217"/>
        <v>0</v>
      </c>
      <c r="AL253" s="136">
        <f t="shared" ca="1" si="217"/>
        <v>0</v>
      </c>
      <c r="AM253" s="136">
        <f t="shared" ca="1" si="217"/>
        <v>0</v>
      </c>
      <c r="AN253" s="136">
        <f t="shared" ca="1" si="217"/>
        <v>0</v>
      </c>
      <c r="AO253" s="136">
        <f t="shared" ca="1" si="217"/>
        <v>0</v>
      </c>
      <c r="AP253" s="136">
        <f t="shared" ca="1" si="217"/>
        <v>0</v>
      </c>
      <c r="AQ253" s="136">
        <f t="shared" ca="1" si="217"/>
        <v>0</v>
      </c>
      <c r="AR253" s="136">
        <f t="shared" ca="1" si="217"/>
        <v>0</v>
      </c>
      <c r="AS253" s="136">
        <f t="shared" ca="1" si="217"/>
        <v>0</v>
      </c>
      <c r="AT253" s="136">
        <f t="shared" ca="1" si="217"/>
        <v>0</v>
      </c>
      <c r="AU253" s="136">
        <f t="shared" ca="1" si="217"/>
        <v>0</v>
      </c>
      <c r="AW253" s="80">
        <f t="shared" si="228"/>
        <v>75.001000000000005</v>
      </c>
      <c r="AX253" s="136">
        <f t="shared" ca="1" si="218"/>
        <v>0</v>
      </c>
      <c r="AY253" s="136">
        <f t="shared" ca="1" si="218"/>
        <v>0</v>
      </c>
      <c r="AZ253" s="136">
        <f t="shared" ca="1" si="218"/>
        <v>0</v>
      </c>
      <c r="BA253" s="136">
        <f t="shared" ca="1" si="218"/>
        <v>0</v>
      </c>
      <c r="BB253" s="136">
        <f t="shared" ca="1" si="218"/>
        <v>0</v>
      </c>
      <c r="BC253" s="136">
        <f t="shared" ca="1" si="218"/>
        <v>0</v>
      </c>
      <c r="BD253" s="136">
        <f t="shared" ca="1" si="218"/>
        <v>0</v>
      </c>
      <c r="BE253" s="136">
        <f t="shared" ca="1" si="218"/>
        <v>0</v>
      </c>
      <c r="BF253" s="136">
        <f t="shared" ca="1" si="218"/>
        <v>0</v>
      </c>
      <c r="BG253" s="136">
        <f t="shared" ca="1" si="218"/>
        <v>0</v>
      </c>
      <c r="BH253" s="136">
        <f t="shared" ca="1" si="218"/>
        <v>0</v>
      </c>
      <c r="BI253" s="136">
        <f t="shared" ca="1" si="218"/>
        <v>0</v>
      </c>
      <c r="BJ253" s="136">
        <f t="shared" ca="1" si="218"/>
        <v>0</v>
      </c>
      <c r="BK253" s="62"/>
      <c r="BL253" s="80">
        <f t="shared" si="229"/>
        <v>75.001000000000005</v>
      </c>
      <c r="BM253" s="104">
        <f t="shared" ca="1" si="219"/>
        <v>0</v>
      </c>
      <c r="BN253" s="104">
        <f t="shared" ca="1" si="219"/>
        <v>0</v>
      </c>
      <c r="BO253" s="104">
        <f t="shared" ca="1" si="219"/>
        <v>0</v>
      </c>
      <c r="BP253" s="104">
        <f t="shared" ca="1" si="219"/>
        <v>0</v>
      </c>
      <c r="BQ253" s="104">
        <f t="shared" ca="1" si="219"/>
        <v>0</v>
      </c>
      <c r="BR253" s="104">
        <f t="shared" ca="1" si="219"/>
        <v>0</v>
      </c>
      <c r="BS253" s="104">
        <f t="shared" ca="1" si="219"/>
        <v>0</v>
      </c>
      <c r="BT253" s="104">
        <f t="shared" ca="1" si="219"/>
        <v>0</v>
      </c>
      <c r="BU253" s="104">
        <f t="shared" ca="1" si="219"/>
        <v>0</v>
      </c>
      <c r="BV253" s="104">
        <f t="shared" ca="1" si="219"/>
        <v>0</v>
      </c>
      <c r="BW253" s="104">
        <f t="shared" ca="1" si="219"/>
        <v>0</v>
      </c>
      <c r="BX253" s="104">
        <f t="shared" ca="1" si="219"/>
        <v>0</v>
      </c>
      <c r="BY253" s="104">
        <f t="shared" ca="1" si="219"/>
        <v>0</v>
      </c>
      <c r="BZ253" s="62"/>
      <c r="CA253" s="80">
        <f t="shared" si="230"/>
        <v>75.001000000000005</v>
      </c>
      <c r="CB253" s="136">
        <f t="shared" ca="1" si="220"/>
        <v>112.18485833284343</v>
      </c>
      <c r="CC253" s="136">
        <f t="shared" ca="1" si="220"/>
        <v>88.538763262316564</v>
      </c>
      <c r="CD253" s="136">
        <f t="shared" ca="1" si="220"/>
        <v>56.184548955014655</v>
      </c>
      <c r="CE253" s="136">
        <f t="shared" ca="1" si="220"/>
        <v>37.476881884472284</v>
      </c>
      <c r="CF253" s="136">
        <f t="shared" ca="1" si="220"/>
        <v>28.115361203905231</v>
      </c>
      <c r="CG253" s="136">
        <f t="shared" ca="1" si="220"/>
        <v>23.768921565742627</v>
      </c>
      <c r="CH253" s="136">
        <f t="shared" ca="1" si="220"/>
        <v>22.495986482777816</v>
      </c>
      <c r="CI253" s="136">
        <f t="shared" ca="1" si="220"/>
        <v>23.768921565742627</v>
      </c>
      <c r="CJ253" s="136">
        <f t="shared" ca="1" si="220"/>
        <v>28.115361203905223</v>
      </c>
      <c r="CK253" s="136">
        <f t="shared" ca="1" si="220"/>
        <v>37.476881884472284</v>
      </c>
      <c r="CL253" s="136">
        <f t="shared" ca="1" si="220"/>
        <v>56.184548955014655</v>
      </c>
      <c r="CM253" s="136">
        <f t="shared" ca="1" si="220"/>
        <v>88.53876326231655</v>
      </c>
      <c r="CN253" s="136">
        <f t="shared" ca="1" si="220"/>
        <v>112.18485833284343</v>
      </c>
      <c r="CP253" s="80">
        <f t="shared" si="231"/>
        <v>75.001000000000005</v>
      </c>
      <c r="CQ253" s="136">
        <f t="shared" ca="1" si="232"/>
        <v>112.18485833284343</v>
      </c>
      <c r="CR253" s="136">
        <f t="shared" ca="1" si="221"/>
        <v>88.538763262316564</v>
      </c>
      <c r="CS253" s="136">
        <f t="shared" ca="1" si="221"/>
        <v>56.184548955014655</v>
      </c>
      <c r="CT253" s="136">
        <f t="shared" ca="1" si="221"/>
        <v>37.476881884472284</v>
      </c>
      <c r="CU253" s="136">
        <f t="shared" ca="1" si="221"/>
        <v>28.115361203905231</v>
      </c>
      <c r="CV253" s="136">
        <f t="shared" ca="1" si="221"/>
        <v>23.768921565742627</v>
      </c>
      <c r="CW253" s="136">
        <f t="shared" ca="1" si="221"/>
        <v>22.495986482777816</v>
      </c>
      <c r="CX253" s="136">
        <f t="shared" ca="1" si="221"/>
        <v>23.768921565742627</v>
      </c>
      <c r="CY253" s="136">
        <f t="shared" ca="1" si="221"/>
        <v>28.115361203905223</v>
      </c>
      <c r="CZ253" s="136">
        <f t="shared" ca="1" si="221"/>
        <v>37.476881884472284</v>
      </c>
      <c r="DA253" s="136">
        <f t="shared" ca="1" si="221"/>
        <v>56.184548955014655</v>
      </c>
      <c r="DB253" s="136">
        <f t="shared" ca="1" si="221"/>
        <v>88.53876326231655</v>
      </c>
      <c r="DC253" s="136">
        <f t="shared" ca="1" si="221"/>
        <v>112.18485833284343</v>
      </c>
      <c r="DE253" s="80">
        <f t="shared" si="233"/>
        <v>75.001000000000005</v>
      </c>
      <c r="DF253" s="136">
        <f t="shared" ca="1" si="234"/>
        <v>112.18485833284343</v>
      </c>
      <c r="DG253" s="136">
        <f t="shared" ca="1" si="222"/>
        <v>88.538763262316564</v>
      </c>
      <c r="DH253" s="136">
        <f t="shared" ca="1" si="222"/>
        <v>56.184548955014655</v>
      </c>
      <c r="DI253" s="136">
        <f t="shared" ca="1" si="222"/>
        <v>37.476881884472284</v>
      </c>
      <c r="DJ253" s="136">
        <f t="shared" ca="1" si="222"/>
        <v>28.115361203905231</v>
      </c>
      <c r="DK253" s="136">
        <f t="shared" ca="1" si="222"/>
        <v>23.768921565742627</v>
      </c>
      <c r="DL253" s="136">
        <f t="shared" ca="1" si="222"/>
        <v>22.495986482777816</v>
      </c>
      <c r="DM253" s="136">
        <f t="shared" ca="1" si="222"/>
        <v>23.768921565742627</v>
      </c>
      <c r="DN253" s="136">
        <f t="shared" ca="1" si="222"/>
        <v>28.115361203905223</v>
      </c>
      <c r="DO253" s="136">
        <f t="shared" ca="1" si="222"/>
        <v>37.476881884472284</v>
      </c>
      <c r="DP253" s="136">
        <f t="shared" ca="1" si="222"/>
        <v>56.184548955014655</v>
      </c>
      <c r="DQ253" s="136">
        <f t="shared" ca="1" si="222"/>
        <v>88.53876326231655</v>
      </c>
      <c r="DR253" s="136">
        <f t="shared" ca="1" si="222"/>
        <v>112.18485833284343</v>
      </c>
      <c r="DT253" s="80">
        <f t="shared" si="235"/>
        <v>75.001000000000005</v>
      </c>
      <c r="DU253" s="136">
        <f t="shared" ca="1" si="236"/>
        <v>0</v>
      </c>
      <c r="DV253" s="136">
        <f t="shared" ca="1" si="223"/>
        <v>0</v>
      </c>
      <c r="DW253" s="136">
        <f t="shared" ca="1" si="223"/>
        <v>0</v>
      </c>
      <c r="DX253" s="136">
        <f t="shared" ca="1" si="223"/>
        <v>0</v>
      </c>
      <c r="DY253" s="136">
        <f t="shared" ca="1" si="223"/>
        <v>0</v>
      </c>
      <c r="DZ253" s="136">
        <f t="shared" ca="1" si="223"/>
        <v>0</v>
      </c>
      <c r="EA253" s="136">
        <f t="shared" ca="1" si="223"/>
        <v>0</v>
      </c>
      <c r="EB253" s="136">
        <f t="shared" ca="1" si="223"/>
        <v>0</v>
      </c>
      <c r="EC253" s="136">
        <f t="shared" ca="1" si="223"/>
        <v>0</v>
      </c>
      <c r="ED253" s="136">
        <f t="shared" ca="1" si="223"/>
        <v>0</v>
      </c>
      <c r="EE253" s="136">
        <f t="shared" ca="1" si="223"/>
        <v>0</v>
      </c>
      <c r="EF253" s="136">
        <f t="shared" ca="1" si="223"/>
        <v>0</v>
      </c>
      <c r="EG253" s="136">
        <f t="shared" ca="1" si="223"/>
        <v>0</v>
      </c>
      <c r="EI253" s="80">
        <f t="shared" si="237"/>
        <v>75.001000000000005</v>
      </c>
      <c r="EJ253" s="136">
        <f t="shared" ca="1" si="238"/>
        <v>0</v>
      </c>
      <c r="EK253" s="136">
        <f t="shared" ca="1" si="224"/>
        <v>0</v>
      </c>
      <c r="EL253" s="136">
        <f t="shared" ca="1" si="224"/>
        <v>0</v>
      </c>
      <c r="EM253" s="136">
        <f t="shared" ca="1" si="224"/>
        <v>0</v>
      </c>
      <c r="EN253" s="136">
        <f t="shared" ca="1" si="224"/>
        <v>0</v>
      </c>
      <c r="EO253" s="136">
        <f t="shared" ca="1" si="224"/>
        <v>0</v>
      </c>
      <c r="EP253" s="136">
        <f t="shared" ca="1" si="224"/>
        <v>0</v>
      </c>
      <c r="EQ253" s="136">
        <f t="shared" ca="1" si="224"/>
        <v>0</v>
      </c>
      <c r="ER253" s="136">
        <f t="shared" ca="1" si="224"/>
        <v>0</v>
      </c>
      <c r="ES253" s="136">
        <f t="shared" ca="1" si="224"/>
        <v>0</v>
      </c>
      <c r="ET253" s="136">
        <f t="shared" ca="1" si="224"/>
        <v>0</v>
      </c>
      <c r="EU253" s="136">
        <f t="shared" ca="1" si="224"/>
        <v>0</v>
      </c>
      <c r="EV253" s="136">
        <f t="shared" ca="1" si="224"/>
        <v>0</v>
      </c>
    </row>
    <row r="254" spans="1:185">
      <c r="S254" s="26">
        <f t="shared" si="225"/>
        <v>82.501000000000005</v>
      </c>
      <c r="T254" s="399">
        <f t="shared" ca="1" si="226"/>
        <v>0</v>
      </c>
      <c r="U254" s="399">
        <f t="shared" ca="1" si="226"/>
        <v>0</v>
      </c>
      <c r="V254" s="399">
        <f t="shared" ca="1" si="226"/>
        <v>0</v>
      </c>
      <c r="W254" s="399">
        <f t="shared" ca="1" si="226"/>
        <v>0</v>
      </c>
      <c r="X254" s="399">
        <f t="shared" ca="1" si="226"/>
        <v>0</v>
      </c>
      <c r="Y254" s="399">
        <f t="shared" ca="1" si="226"/>
        <v>0</v>
      </c>
      <c r="Z254" s="399">
        <f t="shared" ca="1" si="226"/>
        <v>0</v>
      </c>
      <c r="AA254" s="399">
        <f t="shared" ca="1" si="226"/>
        <v>0</v>
      </c>
      <c r="AB254" s="399">
        <f t="shared" ca="1" si="226"/>
        <v>0</v>
      </c>
      <c r="AC254" s="399">
        <f t="shared" ca="1" si="226"/>
        <v>0</v>
      </c>
      <c r="AD254" s="399">
        <f t="shared" ca="1" si="226"/>
        <v>0</v>
      </c>
      <c r="AE254" s="399">
        <f t="shared" ca="1" si="226"/>
        <v>0</v>
      </c>
      <c r="AF254" s="399">
        <f t="shared" ca="1" si="226"/>
        <v>0</v>
      </c>
      <c r="AH254" s="80">
        <f t="shared" si="227"/>
        <v>82.501000000000005</v>
      </c>
      <c r="AI254" s="136">
        <f t="shared" ca="1" si="217"/>
        <v>0</v>
      </c>
      <c r="AJ254" s="136">
        <f t="shared" ca="1" si="217"/>
        <v>0</v>
      </c>
      <c r="AK254" s="136">
        <f t="shared" ca="1" si="217"/>
        <v>0</v>
      </c>
      <c r="AL254" s="136">
        <f t="shared" ca="1" si="217"/>
        <v>0</v>
      </c>
      <c r="AM254" s="136">
        <f t="shared" ca="1" si="217"/>
        <v>0</v>
      </c>
      <c r="AN254" s="136">
        <f t="shared" ca="1" si="217"/>
        <v>0</v>
      </c>
      <c r="AO254" s="136">
        <f t="shared" ca="1" si="217"/>
        <v>0</v>
      </c>
      <c r="AP254" s="136">
        <f t="shared" ca="1" si="217"/>
        <v>0</v>
      </c>
      <c r="AQ254" s="136">
        <f t="shared" ca="1" si="217"/>
        <v>0</v>
      </c>
      <c r="AR254" s="136">
        <f t="shared" ca="1" si="217"/>
        <v>0</v>
      </c>
      <c r="AS254" s="136">
        <f t="shared" ca="1" si="217"/>
        <v>0</v>
      </c>
      <c r="AT254" s="136">
        <f t="shared" ca="1" si="217"/>
        <v>0</v>
      </c>
      <c r="AU254" s="136">
        <f t="shared" ca="1" si="217"/>
        <v>0</v>
      </c>
      <c r="AW254" s="80">
        <f t="shared" si="228"/>
        <v>82.501000000000005</v>
      </c>
      <c r="AX254" s="136">
        <f t="shared" ca="1" si="218"/>
        <v>0</v>
      </c>
      <c r="AY254" s="136">
        <f t="shared" ca="1" si="218"/>
        <v>0</v>
      </c>
      <c r="AZ254" s="136">
        <f t="shared" ca="1" si="218"/>
        <v>0</v>
      </c>
      <c r="BA254" s="136">
        <f t="shared" ca="1" si="218"/>
        <v>0</v>
      </c>
      <c r="BB254" s="136">
        <f t="shared" ca="1" si="218"/>
        <v>0</v>
      </c>
      <c r="BC254" s="136">
        <f t="shared" ca="1" si="218"/>
        <v>0</v>
      </c>
      <c r="BD254" s="136">
        <f t="shared" ca="1" si="218"/>
        <v>0</v>
      </c>
      <c r="BE254" s="136">
        <f t="shared" ca="1" si="218"/>
        <v>0</v>
      </c>
      <c r="BF254" s="136">
        <f t="shared" ca="1" si="218"/>
        <v>0</v>
      </c>
      <c r="BG254" s="136">
        <f t="shared" ca="1" si="218"/>
        <v>0</v>
      </c>
      <c r="BH254" s="136">
        <f t="shared" ca="1" si="218"/>
        <v>0</v>
      </c>
      <c r="BI254" s="136">
        <f t="shared" ca="1" si="218"/>
        <v>0</v>
      </c>
      <c r="BJ254" s="136">
        <f t="shared" ca="1" si="218"/>
        <v>0</v>
      </c>
      <c r="BK254" s="62"/>
      <c r="BL254" s="80">
        <f t="shared" si="229"/>
        <v>82.501000000000005</v>
      </c>
      <c r="BM254" s="104">
        <f t="shared" ca="1" si="219"/>
        <v>0</v>
      </c>
      <c r="BN254" s="104">
        <f t="shared" ca="1" si="219"/>
        <v>0</v>
      </c>
      <c r="BO254" s="104">
        <f t="shared" ca="1" si="219"/>
        <v>0</v>
      </c>
      <c r="BP254" s="104">
        <f t="shared" ca="1" si="219"/>
        <v>0</v>
      </c>
      <c r="BQ254" s="104">
        <f t="shared" ca="1" si="219"/>
        <v>0</v>
      </c>
      <c r="BR254" s="104">
        <f t="shared" ca="1" si="219"/>
        <v>0</v>
      </c>
      <c r="BS254" s="104">
        <f t="shared" ca="1" si="219"/>
        <v>0</v>
      </c>
      <c r="BT254" s="104">
        <f t="shared" ca="1" si="219"/>
        <v>0</v>
      </c>
      <c r="BU254" s="104">
        <f t="shared" ca="1" si="219"/>
        <v>0</v>
      </c>
      <c r="BV254" s="104">
        <f t="shared" ca="1" si="219"/>
        <v>0</v>
      </c>
      <c r="BW254" s="104">
        <f t="shared" ca="1" si="219"/>
        <v>0</v>
      </c>
      <c r="BX254" s="104">
        <f t="shared" ca="1" si="219"/>
        <v>0</v>
      </c>
      <c r="BY254" s="104">
        <f t="shared" ca="1" si="219"/>
        <v>0</v>
      </c>
      <c r="BZ254" s="62"/>
      <c r="CA254" s="80">
        <f t="shared" si="230"/>
        <v>82.501000000000005</v>
      </c>
      <c r="CB254" s="136">
        <f t="shared" ca="1" si="220"/>
        <v>414.96198723051975</v>
      </c>
      <c r="CC254" s="136">
        <f t="shared" ca="1" si="220"/>
        <v>208.74698372754634</v>
      </c>
      <c r="CD254" s="136">
        <f t="shared" ca="1" si="220"/>
        <v>88.53876326231655</v>
      </c>
      <c r="CE254" s="136">
        <f t="shared" ca="1" si="220"/>
        <v>49.556182933375844</v>
      </c>
      <c r="CF254" s="136">
        <f t="shared" ca="1" si="220"/>
        <v>34.407127664729451</v>
      </c>
      <c r="CG254" s="136">
        <f t="shared" ca="1" si="220"/>
        <v>28.115361203905223</v>
      </c>
      <c r="CH254" s="136">
        <f t="shared" ca="1" si="220"/>
        <v>26.351590074388437</v>
      </c>
      <c r="CI254" s="136">
        <f t="shared" ca="1" si="220"/>
        <v>28.115361203905223</v>
      </c>
      <c r="CJ254" s="136">
        <f t="shared" ca="1" si="220"/>
        <v>34.407127664729444</v>
      </c>
      <c r="CK254" s="136">
        <f t="shared" ca="1" si="220"/>
        <v>49.55618293337583</v>
      </c>
      <c r="CL254" s="136">
        <f t="shared" ca="1" si="220"/>
        <v>88.53876326231655</v>
      </c>
      <c r="CM254" s="136">
        <f t="shared" ca="1" si="220"/>
        <v>208.74698372754614</v>
      </c>
      <c r="CN254" s="136">
        <f t="shared" ca="1" si="220"/>
        <v>414.96198723051975</v>
      </c>
      <c r="CP254" s="80">
        <f t="shared" si="231"/>
        <v>82.501000000000005</v>
      </c>
      <c r="CQ254" s="136">
        <f t="shared" ca="1" si="232"/>
        <v>414.96198723051975</v>
      </c>
      <c r="CR254" s="136">
        <f t="shared" ca="1" si="221"/>
        <v>208.74698372754634</v>
      </c>
      <c r="CS254" s="136">
        <f t="shared" ca="1" si="221"/>
        <v>88.53876326231655</v>
      </c>
      <c r="CT254" s="136">
        <f t="shared" ca="1" si="221"/>
        <v>49.556182933375844</v>
      </c>
      <c r="CU254" s="136">
        <f t="shared" ca="1" si="221"/>
        <v>34.407127664729451</v>
      </c>
      <c r="CV254" s="136">
        <f t="shared" ca="1" si="221"/>
        <v>28.115361203905223</v>
      </c>
      <c r="CW254" s="136">
        <f t="shared" ca="1" si="221"/>
        <v>26.351590074388437</v>
      </c>
      <c r="CX254" s="136">
        <f t="shared" ca="1" si="221"/>
        <v>28.115361203905223</v>
      </c>
      <c r="CY254" s="136">
        <f t="shared" ca="1" si="221"/>
        <v>34.407127664729444</v>
      </c>
      <c r="CZ254" s="136">
        <f t="shared" ca="1" si="221"/>
        <v>49.55618293337583</v>
      </c>
      <c r="DA254" s="136">
        <f t="shared" ca="1" si="221"/>
        <v>88.53876326231655</v>
      </c>
      <c r="DB254" s="136">
        <f t="shared" ca="1" si="221"/>
        <v>208.74698372754614</v>
      </c>
      <c r="DC254" s="136">
        <f t="shared" ca="1" si="221"/>
        <v>414.96198723051975</v>
      </c>
      <c r="DE254" s="80">
        <f t="shared" si="233"/>
        <v>82.501000000000005</v>
      </c>
      <c r="DF254" s="136">
        <f t="shared" ca="1" si="234"/>
        <v>414.96198723051975</v>
      </c>
      <c r="DG254" s="136">
        <f t="shared" ca="1" si="222"/>
        <v>208.74698372754634</v>
      </c>
      <c r="DH254" s="136">
        <f t="shared" ca="1" si="222"/>
        <v>88.53876326231655</v>
      </c>
      <c r="DI254" s="136">
        <f t="shared" ca="1" si="222"/>
        <v>49.556182933375844</v>
      </c>
      <c r="DJ254" s="136">
        <f t="shared" ca="1" si="222"/>
        <v>34.407127664729451</v>
      </c>
      <c r="DK254" s="136">
        <f t="shared" ca="1" si="222"/>
        <v>28.115361203905223</v>
      </c>
      <c r="DL254" s="136">
        <f t="shared" ca="1" si="222"/>
        <v>26.351590074388437</v>
      </c>
      <c r="DM254" s="136">
        <f t="shared" ca="1" si="222"/>
        <v>28.115361203905223</v>
      </c>
      <c r="DN254" s="136">
        <f t="shared" ca="1" si="222"/>
        <v>34.407127664729444</v>
      </c>
      <c r="DO254" s="136">
        <f t="shared" ca="1" si="222"/>
        <v>49.55618293337583</v>
      </c>
      <c r="DP254" s="136">
        <f t="shared" ca="1" si="222"/>
        <v>88.53876326231655</v>
      </c>
      <c r="DQ254" s="136">
        <f t="shared" ca="1" si="222"/>
        <v>208.74698372754614</v>
      </c>
      <c r="DR254" s="136">
        <f t="shared" ca="1" si="222"/>
        <v>414.96198723051975</v>
      </c>
      <c r="DT254" s="80">
        <f t="shared" si="235"/>
        <v>82.501000000000005</v>
      </c>
      <c r="DU254" s="136">
        <f t="shared" ca="1" si="236"/>
        <v>0</v>
      </c>
      <c r="DV254" s="136">
        <f t="shared" ca="1" si="223"/>
        <v>0</v>
      </c>
      <c r="DW254" s="136">
        <f t="shared" ca="1" si="223"/>
        <v>0</v>
      </c>
      <c r="DX254" s="136">
        <f t="shared" ca="1" si="223"/>
        <v>0</v>
      </c>
      <c r="DY254" s="136">
        <f t="shared" ca="1" si="223"/>
        <v>0</v>
      </c>
      <c r="DZ254" s="136">
        <f t="shared" ca="1" si="223"/>
        <v>0</v>
      </c>
      <c r="EA254" s="136">
        <f t="shared" ca="1" si="223"/>
        <v>0</v>
      </c>
      <c r="EB254" s="136">
        <f t="shared" ca="1" si="223"/>
        <v>0</v>
      </c>
      <c r="EC254" s="136">
        <f t="shared" ca="1" si="223"/>
        <v>0</v>
      </c>
      <c r="ED254" s="136">
        <f t="shared" ca="1" si="223"/>
        <v>0</v>
      </c>
      <c r="EE254" s="136">
        <f t="shared" ca="1" si="223"/>
        <v>0</v>
      </c>
      <c r="EF254" s="136">
        <f t="shared" ca="1" si="223"/>
        <v>0</v>
      </c>
      <c r="EG254" s="136">
        <f t="shared" ca="1" si="223"/>
        <v>0</v>
      </c>
      <c r="EI254" s="80">
        <f t="shared" si="237"/>
        <v>82.501000000000005</v>
      </c>
      <c r="EJ254" s="136">
        <f t="shared" ca="1" si="238"/>
        <v>0</v>
      </c>
      <c r="EK254" s="136">
        <f t="shared" ca="1" si="224"/>
        <v>0</v>
      </c>
      <c r="EL254" s="136">
        <f t="shared" ca="1" si="224"/>
        <v>0</v>
      </c>
      <c r="EM254" s="136">
        <f t="shared" ca="1" si="224"/>
        <v>0</v>
      </c>
      <c r="EN254" s="136">
        <f t="shared" ca="1" si="224"/>
        <v>0</v>
      </c>
      <c r="EO254" s="136">
        <f t="shared" ca="1" si="224"/>
        <v>0</v>
      </c>
      <c r="EP254" s="136">
        <f t="shared" ca="1" si="224"/>
        <v>0</v>
      </c>
      <c r="EQ254" s="136">
        <f t="shared" ca="1" si="224"/>
        <v>0</v>
      </c>
      <c r="ER254" s="136">
        <f t="shared" ca="1" si="224"/>
        <v>0</v>
      </c>
      <c r="ES254" s="136">
        <f t="shared" ca="1" si="224"/>
        <v>0</v>
      </c>
      <c r="ET254" s="136">
        <f t="shared" ca="1" si="224"/>
        <v>0</v>
      </c>
      <c r="EU254" s="136">
        <f t="shared" ca="1" si="224"/>
        <v>0</v>
      </c>
      <c r="EV254" s="136">
        <f t="shared" ca="1" si="224"/>
        <v>0</v>
      </c>
    </row>
    <row r="255" spans="1:185">
      <c r="S255" s="26">
        <f t="shared" si="225"/>
        <v>90.001000000000005</v>
      </c>
      <c r="T255" s="399">
        <f t="shared" ca="1" si="226"/>
        <v>0</v>
      </c>
      <c r="U255" s="399">
        <f t="shared" ca="1" si="226"/>
        <v>0</v>
      </c>
      <c r="V255" s="399">
        <f t="shared" ca="1" si="226"/>
        <v>0</v>
      </c>
      <c r="W255" s="399">
        <f t="shared" ca="1" si="226"/>
        <v>0</v>
      </c>
      <c r="X255" s="399">
        <f t="shared" ca="1" si="226"/>
        <v>0</v>
      </c>
      <c r="Y255" s="399">
        <f t="shared" ca="1" si="226"/>
        <v>0</v>
      </c>
      <c r="Z255" s="399">
        <f t="shared" ca="1" si="226"/>
        <v>0</v>
      </c>
      <c r="AA255" s="399">
        <f t="shared" ca="1" si="226"/>
        <v>0</v>
      </c>
      <c r="AB255" s="399">
        <f t="shared" ca="1" si="226"/>
        <v>0</v>
      </c>
      <c r="AC255" s="399">
        <f t="shared" ca="1" si="226"/>
        <v>0</v>
      </c>
      <c r="AD255" s="399">
        <f t="shared" ca="1" si="226"/>
        <v>0</v>
      </c>
      <c r="AE255" s="399">
        <f t="shared" ca="1" si="226"/>
        <v>0</v>
      </c>
      <c r="AF255" s="399">
        <f t="shared" ca="1" si="226"/>
        <v>0</v>
      </c>
      <c r="AH255" s="80">
        <f t="shared" si="227"/>
        <v>90.001000000000005</v>
      </c>
      <c r="AI255" s="136">
        <f t="shared" ca="1" si="217"/>
        <v>0</v>
      </c>
      <c r="AJ255" s="136">
        <f t="shared" ca="1" si="217"/>
        <v>0</v>
      </c>
      <c r="AK255" s="136">
        <f t="shared" ca="1" si="217"/>
        <v>0</v>
      </c>
      <c r="AL255" s="136">
        <f t="shared" ca="1" si="217"/>
        <v>0</v>
      </c>
      <c r="AM255" s="136">
        <f t="shared" ca="1" si="217"/>
        <v>0</v>
      </c>
      <c r="AN255" s="136">
        <f t="shared" ca="1" si="217"/>
        <v>0</v>
      </c>
      <c r="AO255" s="136">
        <f t="shared" ca="1" si="217"/>
        <v>0</v>
      </c>
      <c r="AP255" s="136">
        <f t="shared" ca="1" si="217"/>
        <v>0</v>
      </c>
      <c r="AQ255" s="136">
        <f t="shared" ca="1" si="217"/>
        <v>0</v>
      </c>
      <c r="AR255" s="136">
        <f t="shared" ca="1" si="217"/>
        <v>0</v>
      </c>
      <c r="AS255" s="136">
        <f t="shared" ca="1" si="217"/>
        <v>0</v>
      </c>
      <c r="AT255" s="136">
        <f t="shared" ca="1" si="217"/>
        <v>0</v>
      </c>
      <c r="AU255" s="136">
        <f t="shared" ca="1" si="217"/>
        <v>0</v>
      </c>
      <c r="AW255" s="80">
        <f t="shared" si="228"/>
        <v>90.001000000000005</v>
      </c>
      <c r="AX255" s="136">
        <f t="shared" ca="1" si="218"/>
        <v>0</v>
      </c>
      <c r="AY255" s="136">
        <f t="shared" ca="1" si="218"/>
        <v>0</v>
      </c>
      <c r="AZ255" s="136">
        <f t="shared" ca="1" si="218"/>
        <v>0</v>
      </c>
      <c r="BA255" s="136">
        <f t="shared" ca="1" si="218"/>
        <v>0</v>
      </c>
      <c r="BB255" s="136">
        <f t="shared" ca="1" si="218"/>
        <v>0</v>
      </c>
      <c r="BC255" s="136">
        <f t="shared" ca="1" si="218"/>
        <v>0</v>
      </c>
      <c r="BD255" s="136">
        <f t="shared" ca="1" si="218"/>
        <v>0</v>
      </c>
      <c r="BE255" s="136">
        <f t="shared" ca="1" si="218"/>
        <v>0</v>
      </c>
      <c r="BF255" s="136">
        <f t="shared" ca="1" si="218"/>
        <v>0</v>
      </c>
      <c r="BG255" s="136">
        <f t="shared" ca="1" si="218"/>
        <v>0</v>
      </c>
      <c r="BH255" s="136">
        <f t="shared" ca="1" si="218"/>
        <v>0</v>
      </c>
      <c r="BI255" s="136">
        <f t="shared" ca="1" si="218"/>
        <v>0</v>
      </c>
      <c r="BJ255" s="136">
        <f t="shared" ca="1" si="218"/>
        <v>0</v>
      </c>
      <c r="BK255" s="62"/>
      <c r="BL255" s="80">
        <f t="shared" si="229"/>
        <v>90.001000000000005</v>
      </c>
      <c r="BM255" s="104">
        <f t="shared" ca="1" si="219"/>
        <v>0</v>
      </c>
      <c r="BN255" s="104">
        <f t="shared" ca="1" si="219"/>
        <v>0</v>
      </c>
      <c r="BO255" s="104">
        <f t="shared" ca="1" si="219"/>
        <v>0</v>
      </c>
      <c r="BP255" s="104">
        <f t="shared" ca="1" si="219"/>
        <v>0</v>
      </c>
      <c r="BQ255" s="104">
        <f t="shared" ca="1" si="219"/>
        <v>0</v>
      </c>
      <c r="BR255" s="104">
        <f t="shared" ca="1" si="219"/>
        <v>0</v>
      </c>
      <c r="BS255" s="104">
        <f t="shared" ca="1" si="219"/>
        <v>0</v>
      </c>
      <c r="BT255" s="104">
        <f t="shared" ca="1" si="219"/>
        <v>0</v>
      </c>
      <c r="BU255" s="104">
        <f t="shared" ca="1" si="219"/>
        <v>0</v>
      </c>
      <c r="BV255" s="104">
        <f t="shared" ca="1" si="219"/>
        <v>0</v>
      </c>
      <c r="BW255" s="104">
        <f t="shared" ca="1" si="219"/>
        <v>0</v>
      </c>
      <c r="BX255" s="104">
        <f t="shared" ca="1" si="219"/>
        <v>0</v>
      </c>
      <c r="BY255" s="104">
        <f t="shared" ca="1" si="219"/>
        <v>0</v>
      </c>
      <c r="BZ255" s="62"/>
      <c r="CA255" s="80">
        <f t="shared" si="230"/>
        <v>90.001000000000005</v>
      </c>
      <c r="CB255" s="136">
        <f t="shared" ca="1" si="220"/>
        <v>34211.192629114965</v>
      </c>
      <c r="CC255" s="136">
        <f t="shared" ca="1" si="220"/>
        <v>414.96198723052061</v>
      </c>
      <c r="CD255" s="136">
        <f t="shared" ca="1" si="220"/>
        <v>112.18485833284343</v>
      </c>
      <c r="CE255" s="136">
        <f t="shared" ca="1" si="220"/>
        <v>56.184548955014648</v>
      </c>
      <c r="CF255" s="136">
        <f t="shared" ca="1" si="220"/>
        <v>37.476881884472284</v>
      </c>
      <c r="CG255" s="136">
        <f t="shared" ca="1" si="220"/>
        <v>30.132175403593614</v>
      </c>
      <c r="CH255" s="136">
        <f t="shared" ca="1" si="220"/>
        <v>28.115361203905231</v>
      </c>
      <c r="CI255" s="136">
        <f t="shared" ca="1" si="220"/>
        <v>30.132175403593614</v>
      </c>
      <c r="CJ255" s="136">
        <f t="shared" ca="1" si="220"/>
        <v>37.476881884472277</v>
      </c>
      <c r="CK255" s="136">
        <f t="shared" ca="1" si="220"/>
        <v>56.184548955014641</v>
      </c>
      <c r="CL255" s="136">
        <f t="shared" ca="1" si="220"/>
        <v>112.18485833284343</v>
      </c>
      <c r="CM255" s="136">
        <f t="shared" ca="1" si="220"/>
        <v>414.96198723051975</v>
      </c>
      <c r="CN255" s="136">
        <f t="shared" ca="1" si="220"/>
        <v>34211.192629114965</v>
      </c>
      <c r="CP255" s="80">
        <f t="shared" si="231"/>
        <v>90.001000000000005</v>
      </c>
      <c r="CQ255" s="136">
        <f t="shared" ca="1" si="232"/>
        <v>34211.192629114965</v>
      </c>
      <c r="CR255" s="136">
        <f t="shared" ca="1" si="221"/>
        <v>414.96198723052061</v>
      </c>
      <c r="CS255" s="136">
        <f t="shared" ca="1" si="221"/>
        <v>112.18485833284343</v>
      </c>
      <c r="CT255" s="136">
        <f t="shared" ca="1" si="221"/>
        <v>56.184548955014648</v>
      </c>
      <c r="CU255" s="136">
        <f t="shared" ca="1" si="221"/>
        <v>37.476881884472284</v>
      </c>
      <c r="CV255" s="136">
        <f t="shared" ca="1" si="221"/>
        <v>30.132175403593614</v>
      </c>
      <c r="CW255" s="136">
        <f t="shared" ca="1" si="221"/>
        <v>28.115361203905231</v>
      </c>
      <c r="CX255" s="136">
        <f t="shared" ca="1" si="221"/>
        <v>30.132175403593614</v>
      </c>
      <c r="CY255" s="136">
        <f t="shared" ca="1" si="221"/>
        <v>37.476881884472277</v>
      </c>
      <c r="CZ255" s="136">
        <f t="shared" ca="1" si="221"/>
        <v>56.184548955014641</v>
      </c>
      <c r="DA255" s="136">
        <f t="shared" ca="1" si="221"/>
        <v>112.18485833284343</v>
      </c>
      <c r="DB255" s="136">
        <f t="shared" ca="1" si="221"/>
        <v>414.96198723051975</v>
      </c>
      <c r="DC255" s="136">
        <f t="shared" ca="1" si="221"/>
        <v>34211.192629114965</v>
      </c>
      <c r="DE255" s="80">
        <f t="shared" si="233"/>
        <v>90.001000000000005</v>
      </c>
      <c r="DF255" s="136">
        <f t="shared" ca="1" si="234"/>
        <v>34211.192629114965</v>
      </c>
      <c r="DG255" s="136">
        <f t="shared" ca="1" si="222"/>
        <v>414.96198723052061</v>
      </c>
      <c r="DH255" s="136">
        <f t="shared" ca="1" si="222"/>
        <v>112.18485833284343</v>
      </c>
      <c r="DI255" s="136">
        <f t="shared" ca="1" si="222"/>
        <v>56.184548955014648</v>
      </c>
      <c r="DJ255" s="136">
        <f t="shared" ca="1" si="222"/>
        <v>37.476881884472284</v>
      </c>
      <c r="DK255" s="136">
        <f t="shared" ca="1" si="222"/>
        <v>30.132175403593614</v>
      </c>
      <c r="DL255" s="136">
        <f t="shared" ca="1" si="222"/>
        <v>28.115361203905231</v>
      </c>
      <c r="DM255" s="136">
        <f t="shared" ca="1" si="222"/>
        <v>30.132175403593614</v>
      </c>
      <c r="DN255" s="136">
        <f t="shared" ca="1" si="222"/>
        <v>37.476881884472277</v>
      </c>
      <c r="DO255" s="136">
        <f t="shared" ca="1" si="222"/>
        <v>56.184548955014641</v>
      </c>
      <c r="DP255" s="136">
        <f t="shared" ca="1" si="222"/>
        <v>112.18485833284343</v>
      </c>
      <c r="DQ255" s="136">
        <f t="shared" ca="1" si="222"/>
        <v>414.96198723051975</v>
      </c>
      <c r="DR255" s="136">
        <f t="shared" ca="1" si="222"/>
        <v>34211.192629114965</v>
      </c>
      <c r="DT255" s="80">
        <f t="shared" si="235"/>
        <v>90.001000000000005</v>
      </c>
      <c r="DU255" s="136">
        <f t="shared" ca="1" si="236"/>
        <v>0</v>
      </c>
      <c r="DV255" s="136">
        <f t="shared" ca="1" si="223"/>
        <v>0</v>
      </c>
      <c r="DW255" s="136">
        <f t="shared" ca="1" si="223"/>
        <v>0</v>
      </c>
      <c r="DX255" s="136">
        <f t="shared" ca="1" si="223"/>
        <v>0</v>
      </c>
      <c r="DY255" s="136">
        <f t="shared" ca="1" si="223"/>
        <v>0</v>
      </c>
      <c r="DZ255" s="136">
        <f t="shared" ca="1" si="223"/>
        <v>0</v>
      </c>
      <c r="EA255" s="136">
        <f t="shared" ca="1" si="223"/>
        <v>0</v>
      </c>
      <c r="EB255" s="136">
        <f t="shared" ca="1" si="223"/>
        <v>0</v>
      </c>
      <c r="EC255" s="136">
        <f t="shared" ca="1" si="223"/>
        <v>0</v>
      </c>
      <c r="ED255" s="136">
        <f t="shared" ca="1" si="223"/>
        <v>0</v>
      </c>
      <c r="EE255" s="136">
        <f t="shared" ca="1" si="223"/>
        <v>0</v>
      </c>
      <c r="EF255" s="136">
        <f t="shared" ca="1" si="223"/>
        <v>0</v>
      </c>
      <c r="EG255" s="136">
        <f t="shared" ca="1" si="223"/>
        <v>0</v>
      </c>
      <c r="EI255" s="80">
        <f t="shared" si="237"/>
        <v>90.001000000000005</v>
      </c>
      <c r="EJ255" s="136">
        <f t="shared" ca="1" si="238"/>
        <v>0</v>
      </c>
      <c r="EK255" s="136">
        <f t="shared" ca="1" si="224"/>
        <v>0</v>
      </c>
      <c r="EL255" s="136">
        <f t="shared" ca="1" si="224"/>
        <v>0</v>
      </c>
      <c r="EM255" s="136">
        <f t="shared" ca="1" si="224"/>
        <v>0</v>
      </c>
      <c r="EN255" s="136">
        <f t="shared" ca="1" si="224"/>
        <v>0</v>
      </c>
      <c r="EO255" s="136">
        <f t="shared" ca="1" si="224"/>
        <v>0</v>
      </c>
      <c r="EP255" s="136">
        <f t="shared" ca="1" si="224"/>
        <v>0</v>
      </c>
      <c r="EQ255" s="136">
        <f t="shared" ca="1" si="224"/>
        <v>0</v>
      </c>
      <c r="ER255" s="136">
        <f t="shared" ca="1" si="224"/>
        <v>0</v>
      </c>
      <c r="ES255" s="136">
        <f t="shared" ca="1" si="224"/>
        <v>0</v>
      </c>
      <c r="ET255" s="136">
        <f t="shared" ca="1" si="224"/>
        <v>0</v>
      </c>
      <c r="EU255" s="136">
        <f t="shared" ca="1" si="224"/>
        <v>0</v>
      </c>
      <c r="EV255" s="136">
        <f t="shared" ca="1" si="224"/>
        <v>0</v>
      </c>
    </row>
    <row r="256" spans="1:185">
      <c r="Q256" s="95"/>
      <c r="S256" s="95" t="s">
        <v>110</v>
      </c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95"/>
      <c r="AH256" s="95" t="s">
        <v>111</v>
      </c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 t="s">
        <v>203</v>
      </c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 t="s">
        <v>112</v>
      </c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 t="s">
        <v>113</v>
      </c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 t="s">
        <v>114</v>
      </c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 t="s">
        <v>115</v>
      </c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 t="s">
        <v>116</v>
      </c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 t="s">
        <v>117</v>
      </c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</row>
    <row r="257" spans="2:152">
      <c r="S257" s="24" t="s">
        <v>122</v>
      </c>
      <c r="T257" s="393">
        <f>T242</f>
        <v>1E-3</v>
      </c>
      <c r="U257" s="393">
        <f t="shared" ref="U257:AF257" si="239">U242</f>
        <v>7.5010000000000003</v>
      </c>
      <c r="V257" s="393">
        <f t="shared" si="239"/>
        <v>15.001000000000001</v>
      </c>
      <c r="W257" s="393">
        <f t="shared" si="239"/>
        <v>22.501000000000001</v>
      </c>
      <c r="X257" s="393">
        <f t="shared" si="239"/>
        <v>30.001000000000001</v>
      </c>
      <c r="Y257" s="393">
        <f t="shared" si="239"/>
        <v>37.501000000000005</v>
      </c>
      <c r="Z257" s="393">
        <f t="shared" si="239"/>
        <v>45.001000000000005</v>
      </c>
      <c r="AA257" s="393">
        <f t="shared" si="239"/>
        <v>52.501000000000005</v>
      </c>
      <c r="AB257" s="393">
        <f t="shared" si="239"/>
        <v>60.001000000000005</v>
      </c>
      <c r="AC257" s="393">
        <f t="shared" si="239"/>
        <v>67.501000000000005</v>
      </c>
      <c r="AD257" s="393">
        <f t="shared" si="239"/>
        <v>75.001000000000005</v>
      </c>
      <c r="AE257" s="393">
        <f t="shared" si="239"/>
        <v>82.501000000000005</v>
      </c>
      <c r="AF257" s="393">
        <f t="shared" si="239"/>
        <v>90.001000000000005</v>
      </c>
      <c r="AH257" s="9" t="s">
        <v>122</v>
      </c>
      <c r="AI257" s="80">
        <f>AI242</f>
        <v>1E-3</v>
      </c>
      <c r="AJ257" s="80">
        <f t="shared" ref="AJ257:AU257" si="240">AJ242</f>
        <v>7.5010000000000003</v>
      </c>
      <c r="AK257" s="80">
        <f t="shared" si="240"/>
        <v>15.001000000000001</v>
      </c>
      <c r="AL257" s="80">
        <f t="shared" si="240"/>
        <v>22.501000000000001</v>
      </c>
      <c r="AM257" s="80">
        <f t="shared" si="240"/>
        <v>30.001000000000001</v>
      </c>
      <c r="AN257" s="80">
        <f t="shared" si="240"/>
        <v>37.501000000000005</v>
      </c>
      <c r="AO257" s="80">
        <f t="shared" si="240"/>
        <v>45.001000000000005</v>
      </c>
      <c r="AP257" s="80">
        <f t="shared" si="240"/>
        <v>52.501000000000005</v>
      </c>
      <c r="AQ257" s="80">
        <f t="shared" si="240"/>
        <v>60.001000000000005</v>
      </c>
      <c r="AR257" s="80">
        <f t="shared" si="240"/>
        <v>67.501000000000005</v>
      </c>
      <c r="AS257" s="80">
        <f t="shared" si="240"/>
        <v>75.001000000000005</v>
      </c>
      <c r="AT257" s="80">
        <f t="shared" si="240"/>
        <v>82.501000000000005</v>
      </c>
      <c r="AU257" s="80">
        <f t="shared" si="240"/>
        <v>90.001000000000005</v>
      </c>
      <c r="AW257" s="9" t="s">
        <v>122</v>
      </c>
      <c r="AX257" s="80">
        <f>AX242</f>
        <v>1E-3</v>
      </c>
      <c r="AY257" s="80">
        <f t="shared" ref="AY257:BJ257" si="241">AY242</f>
        <v>7.5010000000000003</v>
      </c>
      <c r="AZ257" s="80">
        <f t="shared" si="241"/>
        <v>15.001000000000001</v>
      </c>
      <c r="BA257" s="80">
        <f t="shared" si="241"/>
        <v>22.501000000000001</v>
      </c>
      <c r="BB257" s="80">
        <f t="shared" si="241"/>
        <v>30.001000000000001</v>
      </c>
      <c r="BC257" s="80">
        <f t="shared" si="241"/>
        <v>37.501000000000005</v>
      </c>
      <c r="BD257" s="80">
        <f t="shared" si="241"/>
        <v>45.001000000000005</v>
      </c>
      <c r="BE257" s="80">
        <f t="shared" si="241"/>
        <v>52.501000000000005</v>
      </c>
      <c r="BF257" s="80">
        <f t="shared" si="241"/>
        <v>60.001000000000005</v>
      </c>
      <c r="BG257" s="80">
        <f t="shared" si="241"/>
        <v>67.501000000000005</v>
      </c>
      <c r="BH257" s="80">
        <f t="shared" si="241"/>
        <v>75.001000000000005</v>
      </c>
      <c r="BI257" s="80">
        <f t="shared" si="241"/>
        <v>82.501000000000005</v>
      </c>
      <c r="BJ257" s="80">
        <f t="shared" si="241"/>
        <v>90.001000000000005</v>
      </c>
      <c r="BK257" s="62"/>
      <c r="BL257" s="9" t="s">
        <v>122</v>
      </c>
      <c r="BM257" s="80">
        <f>BM242</f>
        <v>1E-3</v>
      </c>
      <c r="BN257" s="80">
        <f t="shared" ref="BN257:BY257" si="242">BN242</f>
        <v>7.5010000000000003</v>
      </c>
      <c r="BO257" s="80">
        <f t="shared" si="242"/>
        <v>15.001000000000001</v>
      </c>
      <c r="BP257" s="80">
        <f t="shared" si="242"/>
        <v>22.501000000000001</v>
      </c>
      <c r="BQ257" s="80">
        <f t="shared" si="242"/>
        <v>30.001000000000001</v>
      </c>
      <c r="BR257" s="80">
        <f t="shared" si="242"/>
        <v>37.501000000000005</v>
      </c>
      <c r="BS257" s="80">
        <f t="shared" si="242"/>
        <v>45.001000000000005</v>
      </c>
      <c r="BT257" s="80">
        <f t="shared" si="242"/>
        <v>52.501000000000005</v>
      </c>
      <c r="BU257" s="80">
        <f t="shared" si="242"/>
        <v>60.001000000000005</v>
      </c>
      <c r="BV257" s="80">
        <f t="shared" si="242"/>
        <v>67.501000000000005</v>
      </c>
      <c r="BW257" s="80">
        <f t="shared" si="242"/>
        <v>75.001000000000005</v>
      </c>
      <c r="BX257" s="80">
        <f t="shared" si="242"/>
        <v>82.501000000000005</v>
      </c>
      <c r="BY257" s="80">
        <f t="shared" si="242"/>
        <v>90.001000000000005</v>
      </c>
      <c r="BZ257" s="62"/>
      <c r="CA257" s="9" t="s">
        <v>122</v>
      </c>
      <c r="CB257" s="80">
        <f>CB242</f>
        <v>1E-3</v>
      </c>
      <c r="CC257" s="80">
        <f t="shared" ref="CC257:CN257" si="243">CC242</f>
        <v>7.5010000000000003</v>
      </c>
      <c r="CD257" s="80">
        <f t="shared" si="243"/>
        <v>15.001000000000001</v>
      </c>
      <c r="CE257" s="80">
        <f t="shared" si="243"/>
        <v>22.501000000000001</v>
      </c>
      <c r="CF257" s="80">
        <f t="shared" si="243"/>
        <v>30.001000000000001</v>
      </c>
      <c r="CG257" s="80">
        <f t="shared" si="243"/>
        <v>37.501000000000005</v>
      </c>
      <c r="CH257" s="80">
        <f t="shared" si="243"/>
        <v>45.001000000000005</v>
      </c>
      <c r="CI257" s="80">
        <f t="shared" si="243"/>
        <v>52.501000000000005</v>
      </c>
      <c r="CJ257" s="80">
        <f t="shared" si="243"/>
        <v>60.001000000000005</v>
      </c>
      <c r="CK257" s="80">
        <f t="shared" si="243"/>
        <v>67.501000000000005</v>
      </c>
      <c r="CL257" s="80">
        <f t="shared" si="243"/>
        <v>75.001000000000005</v>
      </c>
      <c r="CM257" s="80">
        <f t="shared" si="243"/>
        <v>82.501000000000005</v>
      </c>
      <c r="CN257" s="80">
        <f t="shared" si="243"/>
        <v>90.001000000000005</v>
      </c>
      <c r="CP257" s="9" t="s">
        <v>122</v>
      </c>
      <c r="CQ257" s="80">
        <f>CQ242</f>
        <v>1E-3</v>
      </c>
      <c r="CR257" s="80">
        <f t="shared" ref="CR257:DC257" si="244">CR242</f>
        <v>7.5010000000000003</v>
      </c>
      <c r="CS257" s="80">
        <f t="shared" si="244"/>
        <v>15.001000000000001</v>
      </c>
      <c r="CT257" s="80">
        <f t="shared" si="244"/>
        <v>22.501000000000001</v>
      </c>
      <c r="CU257" s="80">
        <f t="shared" si="244"/>
        <v>30.001000000000001</v>
      </c>
      <c r="CV257" s="80">
        <f t="shared" si="244"/>
        <v>37.501000000000005</v>
      </c>
      <c r="CW257" s="80">
        <f t="shared" si="244"/>
        <v>45.001000000000005</v>
      </c>
      <c r="CX257" s="80">
        <f t="shared" si="244"/>
        <v>52.501000000000005</v>
      </c>
      <c r="CY257" s="80">
        <f t="shared" si="244"/>
        <v>60.001000000000005</v>
      </c>
      <c r="CZ257" s="80">
        <f t="shared" si="244"/>
        <v>67.501000000000005</v>
      </c>
      <c r="DA257" s="80">
        <f t="shared" si="244"/>
        <v>75.001000000000005</v>
      </c>
      <c r="DB257" s="80">
        <f t="shared" si="244"/>
        <v>82.501000000000005</v>
      </c>
      <c r="DC257" s="80">
        <f t="shared" si="244"/>
        <v>90.001000000000005</v>
      </c>
      <c r="DE257" s="9" t="s">
        <v>122</v>
      </c>
      <c r="DF257" s="80">
        <f>DF242</f>
        <v>1E-3</v>
      </c>
      <c r="DG257" s="80">
        <f t="shared" ref="DG257:DR257" si="245">DG242</f>
        <v>7.5010000000000003</v>
      </c>
      <c r="DH257" s="80">
        <f t="shared" si="245"/>
        <v>15.001000000000001</v>
      </c>
      <c r="DI257" s="80">
        <f t="shared" si="245"/>
        <v>22.501000000000001</v>
      </c>
      <c r="DJ257" s="80">
        <f t="shared" si="245"/>
        <v>30.001000000000001</v>
      </c>
      <c r="DK257" s="80">
        <f t="shared" si="245"/>
        <v>37.501000000000005</v>
      </c>
      <c r="DL257" s="80">
        <f t="shared" si="245"/>
        <v>45.001000000000005</v>
      </c>
      <c r="DM257" s="80">
        <f t="shared" si="245"/>
        <v>52.501000000000005</v>
      </c>
      <c r="DN257" s="80">
        <f t="shared" si="245"/>
        <v>60.001000000000005</v>
      </c>
      <c r="DO257" s="80">
        <f t="shared" si="245"/>
        <v>67.501000000000005</v>
      </c>
      <c r="DP257" s="80">
        <f t="shared" si="245"/>
        <v>75.001000000000005</v>
      </c>
      <c r="DQ257" s="80">
        <f t="shared" si="245"/>
        <v>82.501000000000005</v>
      </c>
      <c r="DR257" s="80">
        <f t="shared" si="245"/>
        <v>90.001000000000005</v>
      </c>
      <c r="DT257" s="9" t="s">
        <v>122</v>
      </c>
      <c r="DU257" s="80">
        <f>DU242</f>
        <v>1E-3</v>
      </c>
      <c r="DV257" s="80">
        <f t="shared" ref="DV257:EG257" si="246">DV242</f>
        <v>7.5010000000000003</v>
      </c>
      <c r="DW257" s="80">
        <f t="shared" si="246"/>
        <v>15.001000000000001</v>
      </c>
      <c r="DX257" s="80">
        <f t="shared" si="246"/>
        <v>22.501000000000001</v>
      </c>
      <c r="DY257" s="80">
        <f t="shared" si="246"/>
        <v>30.001000000000001</v>
      </c>
      <c r="DZ257" s="80">
        <f t="shared" si="246"/>
        <v>37.501000000000005</v>
      </c>
      <c r="EA257" s="80">
        <f t="shared" si="246"/>
        <v>45.001000000000005</v>
      </c>
      <c r="EB257" s="80">
        <f t="shared" si="246"/>
        <v>52.501000000000005</v>
      </c>
      <c r="EC257" s="80">
        <f t="shared" si="246"/>
        <v>60.001000000000005</v>
      </c>
      <c r="ED257" s="80">
        <f t="shared" si="246"/>
        <v>67.501000000000005</v>
      </c>
      <c r="EE257" s="80">
        <f t="shared" si="246"/>
        <v>75.001000000000005</v>
      </c>
      <c r="EF257" s="80">
        <f t="shared" si="246"/>
        <v>82.501000000000005</v>
      </c>
      <c r="EG257" s="80">
        <f t="shared" si="246"/>
        <v>90.001000000000005</v>
      </c>
      <c r="EI257" s="9" t="s">
        <v>122</v>
      </c>
      <c r="EJ257" s="80">
        <f>EJ242</f>
        <v>1E-3</v>
      </c>
      <c r="EK257" s="80">
        <f t="shared" ref="EK257:EV257" si="247">EK242</f>
        <v>7.5010000000000003</v>
      </c>
      <c r="EL257" s="80">
        <f t="shared" si="247"/>
        <v>15.001000000000001</v>
      </c>
      <c r="EM257" s="80">
        <f t="shared" si="247"/>
        <v>22.501000000000001</v>
      </c>
      <c r="EN257" s="80">
        <f t="shared" si="247"/>
        <v>30.001000000000001</v>
      </c>
      <c r="EO257" s="80">
        <f t="shared" si="247"/>
        <v>37.501000000000005</v>
      </c>
      <c r="EP257" s="80">
        <f t="shared" si="247"/>
        <v>45.001000000000005</v>
      </c>
      <c r="EQ257" s="80">
        <f t="shared" si="247"/>
        <v>52.501000000000005</v>
      </c>
      <c r="ER257" s="80">
        <f t="shared" si="247"/>
        <v>60.001000000000005</v>
      </c>
      <c r="ES257" s="80">
        <f t="shared" si="247"/>
        <v>67.501000000000005</v>
      </c>
      <c r="ET257" s="80">
        <f t="shared" si="247"/>
        <v>75.001000000000005</v>
      </c>
      <c r="EU257" s="80">
        <f t="shared" si="247"/>
        <v>82.501000000000005</v>
      </c>
      <c r="EV257" s="80">
        <f t="shared" si="247"/>
        <v>90.001000000000005</v>
      </c>
    </row>
    <row r="258" spans="2:152">
      <c r="S258" s="26">
        <f>S243</f>
        <v>1E-3</v>
      </c>
      <c r="T258" s="399">
        <f ca="1">(T213+T228)/2</f>
        <v>1.4228158684212695</v>
      </c>
      <c r="U258" s="399">
        <f t="shared" ref="U258:AF258" ca="1" si="248">(U213+U228)/2</f>
        <v>-118.63864250738145</v>
      </c>
      <c r="V258" s="399">
        <f t="shared" ca="1" si="248"/>
        <v>-79.238517045563057</v>
      </c>
      <c r="W258" s="399">
        <f t="shared" ca="1" si="248"/>
        <v>-32.881342311449849</v>
      </c>
      <c r="X258" s="399">
        <f t="shared" ca="1" si="248"/>
        <v>-13.866856766211384</v>
      </c>
      <c r="Y258" s="399">
        <f t="shared" ca="1" si="248"/>
        <v>-4.862774395776996</v>
      </c>
      <c r="Z258" s="399">
        <f t="shared" ca="1" si="248"/>
        <v>3.9211562227716712E-3</v>
      </c>
      <c r="AA258" s="399">
        <f t="shared" ca="1" si="248"/>
        <v>2.8757453102113528</v>
      </c>
      <c r="AB258" s="399">
        <f t="shared" ca="1" si="248"/>
        <v>4.6610808004613471</v>
      </c>
      <c r="AC258" s="399">
        <f t="shared" ca="1" si="248"/>
        <v>5.7918192142543754</v>
      </c>
      <c r="AD258" s="399">
        <f t="shared" ca="1" si="248"/>
        <v>6.4892983944629687</v>
      </c>
      <c r="AE258" s="399">
        <f t="shared" ca="1" si="248"/>
        <v>6.8700235246069861</v>
      </c>
      <c r="AF258" s="399">
        <f t="shared" ca="1" si="248"/>
        <v>6.991181140848056</v>
      </c>
      <c r="AH258" s="80">
        <f>AH243</f>
        <v>1E-3</v>
      </c>
      <c r="AI258" s="104">
        <f ca="1">(AI213+AI228)/2</f>
        <v>-1.4228158684212695</v>
      </c>
      <c r="AJ258" s="104">
        <f t="shared" ref="AJ258:AU258" ca="1" si="249">(AJ213+AJ228)/2</f>
        <v>118.63864250738145</v>
      </c>
      <c r="AK258" s="104">
        <f t="shared" ca="1" si="249"/>
        <v>79.238517045563057</v>
      </c>
      <c r="AL258" s="104">
        <f t="shared" ca="1" si="249"/>
        <v>32.881342311449849</v>
      </c>
      <c r="AM258" s="104">
        <f t="shared" ca="1" si="249"/>
        <v>13.866856766211384</v>
      </c>
      <c r="AN258" s="104">
        <f t="shared" ca="1" si="249"/>
        <v>4.862774395776996</v>
      </c>
      <c r="AO258" s="104">
        <f t="shared" ca="1" si="249"/>
        <v>-3.9211562227716712E-3</v>
      </c>
      <c r="AP258" s="104">
        <f t="shared" ca="1" si="249"/>
        <v>-2.8757453102113528</v>
      </c>
      <c r="AQ258" s="104">
        <f t="shared" ca="1" si="249"/>
        <v>-4.6610808004613471</v>
      </c>
      <c r="AR258" s="104">
        <f t="shared" ca="1" si="249"/>
        <v>-5.7918192142543754</v>
      </c>
      <c r="AS258" s="104">
        <f t="shared" ca="1" si="249"/>
        <v>-6.4892983944629687</v>
      </c>
      <c r="AT258" s="104">
        <f t="shared" ca="1" si="249"/>
        <v>-6.8700235246069861</v>
      </c>
      <c r="AU258" s="104">
        <f t="shared" ca="1" si="249"/>
        <v>-6.991181140848056</v>
      </c>
      <c r="AW258" s="80">
        <f>AW243</f>
        <v>1E-3</v>
      </c>
      <c r="AX258" s="136">
        <f ca="1">(AX213+AX228)/2</f>
        <v>20332.004478085186</v>
      </c>
      <c r="AY258" s="136">
        <f t="shared" ref="AY258:BJ258" ca="1" si="250">(AY213+AY228)/2</f>
        <v>14098.56876216341</v>
      </c>
      <c r="AZ258" s="136">
        <f t="shared" ca="1" si="250"/>
        <v>2404.226854033157</v>
      </c>
      <c r="BA258" s="136">
        <f t="shared" ca="1" si="250"/>
        <v>478.83120887063319</v>
      </c>
      <c r="BB258" s="136">
        <f t="shared" ca="1" si="250"/>
        <v>139.48433289616301</v>
      </c>
      <c r="BC258" s="136">
        <f t="shared" ca="1" si="250"/>
        <v>54.475424078872919</v>
      </c>
      <c r="BD258" s="136">
        <f t="shared" ca="1" si="250"/>
        <v>28.099598554363066</v>
      </c>
      <c r="BE258" s="136">
        <f t="shared" ca="1" si="250"/>
        <v>18.924208879624793</v>
      </c>
      <c r="BF258" s="136">
        <f t="shared" ca="1" si="250"/>
        <v>15.604945423754103</v>
      </c>
      <c r="BG258" s="136">
        <f t="shared" ca="1" si="250"/>
        <v>14.447956460813092</v>
      </c>
      <c r="BH258" s="136">
        <f t="shared" ca="1" si="250"/>
        <v>14.099839554479525</v>
      </c>
      <c r="BI258" s="136">
        <f t="shared" ca="1" si="250"/>
        <v>14.027512795923361</v>
      </c>
      <c r="BJ258" s="136">
        <f t="shared" ca="1" si="250"/>
        <v>14.021932445534425</v>
      </c>
      <c r="BK258" s="62"/>
      <c r="BL258" s="80">
        <f>BL243</f>
        <v>1E-3</v>
      </c>
      <c r="BM258" s="136">
        <f ca="1">(BM213+BM228)/2</f>
        <v>20329.158846348342</v>
      </c>
      <c r="BN258" s="136">
        <f t="shared" ref="BN258:BY258" ca="1" si="251">(BN213+BN228)/2</f>
        <v>14335.846047178175</v>
      </c>
      <c r="BO258" s="136">
        <f t="shared" ca="1" si="251"/>
        <v>2562.7038881242829</v>
      </c>
      <c r="BP258" s="136">
        <f t="shared" ca="1" si="251"/>
        <v>544.59389349353285</v>
      </c>
      <c r="BQ258" s="136">
        <f t="shared" ca="1" si="251"/>
        <v>167.21804642858581</v>
      </c>
      <c r="BR258" s="136">
        <f t="shared" ca="1" si="251"/>
        <v>64.200972870426924</v>
      </c>
      <c r="BS258" s="136">
        <f t="shared" ca="1" si="251"/>
        <v>28.091756241917516</v>
      </c>
      <c r="BT258" s="136">
        <f t="shared" ca="1" si="251"/>
        <v>13.172718259202082</v>
      </c>
      <c r="BU258" s="136">
        <f t="shared" ca="1" si="251"/>
        <v>6.2827838228314121</v>
      </c>
      <c r="BV258" s="136">
        <f t="shared" ca="1" si="251"/>
        <v>2.8643180323043413</v>
      </c>
      <c r="BW258" s="136">
        <f t="shared" ca="1" si="251"/>
        <v>1.1212427655535873</v>
      </c>
      <c r="BX258" s="136">
        <f t="shared" ca="1" si="251"/>
        <v>0.2874657467093904</v>
      </c>
      <c r="BY258" s="136">
        <f t="shared" ca="1" si="251"/>
        <v>3.9570163838315686E-2</v>
      </c>
      <c r="BZ258" s="62"/>
      <c r="CA258" s="80">
        <f>CA243</f>
        <v>1E-3</v>
      </c>
      <c r="CB258" s="104">
        <f ca="1">(CB213+CB228)/2</f>
        <v>1.4228158684212695</v>
      </c>
      <c r="CC258" s="104">
        <f t="shared" ref="CC258:CN258" ca="1" si="252">(CC213+CC228)/2</f>
        <v>-118.63864250738145</v>
      </c>
      <c r="CD258" s="104">
        <f t="shared" ca="1" si="252"/>
        <v>-79.238517045563057</v>
      </c>
      <c r="CE258" s="104">
        <f t="shared" ca="1" si="252"/>
        <v>-32.881342311449849</v>
      </c>
      <c r="CF258" s="104">
        <f t="shared" ca="1" si="252"/>
        <v>-13.866856766211384</v>
      </c>
      <c r="CG258" s="104">
        <f t="shared" ca="1" si="252"/>
        <v>-4.862774395776996</v>
      </c>
      <c r="CH258" s="104">
        <f t="shared" ca="1" si="252"/>
        <v>3.9211562227716712E-3</v>
      </c>
      <c r="CI258" s="104">
        <f t="shared" ca="1" si="252"/>
        <v>2.8757453102113528</v>
      </c>
      <c r="CJ258" s="104">
        <f t="shared" ca="1" si="252"/>
        <v>4.6610808004613471</v>
      </c>
      <c r="CK258" s="104">
        <f t="shared" ca="1" si="252"/>
        <v>5.7918192142543754</v>
      </c>
      <c r="CL258" s="104">
        <f t="shared" ca="1" si="252"/>
        <v>6.4892983944629687</v>
      </c>
      <c r="CM258" s="104">
        <f t="shared" ca="1" si="252"/>
        <v>6.8700235246069861</v>
      </c>
      <c r="CN258" s="104">
        <f t="shared" ca="1" si="252"/>
        <v>6.991181140848056</v>
      </c>
      <c r="CP258" s="80">
        <f>CP243</f>
        <v>1E-3</v>
      </c>
      <c r="CQ258" s="136">
        <f ca="1">(CQ213+CQ228)/2</f>
        <v>-1.4228158684212695</v>
      </c>
      <c r="CR258" s="136">
        <f t="shared" ref="CR258:DC258" ca="1" si="253">(CR213+CR228)/2</f>
        <v>118.63864250738145</v>
      </c>
      <c r="CS258" s="136">
        <f t="shared" ca="1" si="253"/>
        <v>79.238517045563057</v>
      </c>
      <c r="CT258" s="136">
        <f t="shared" ca="1" si="253"/>
        <v>32.881342311449849</v>
      </c>
      <c r="CU258" s="136">
        <f t="shared" ca="1" si="253"/>
        <v>13.866856766211384</v>
      </c>
      <c r="CV258" s="136">
        <f t="shared" ca="1" si="253"/>
        <v>4.862774395776996</v>
      </c>
      <c r="CW258" s="136">
        <f t="shared" ca="1" si="253"/>
        <v>-3.9211562227716712E-3</v>
      </c>
      <c r="CX258" s="136">
        <f t="shared" ca="1" si="253"/>
        <v>-2.8757453102113528</v>
      </c>
      <c r="CY258" s="136">
        <f t="shared" ca="1" si="253"/>
        <v>-4.6610808004613471</v>
      </c>
      <c r="CZ258" s="136">
        <f t="shared" ca="1" si="253"/>
        <v>-5.7918192142543754</v>
      </c>
      <c r="DA258" s="136">
        <f t="shared" ca="1" si="253"/>
        <v>-6.4892983944629687</v>
      </c>
      <c r="DB258" s="136">
        <f t="shared" ca="1" si="253"/>
        <v>-6.8700235246069861</v>
      </c>
      <c r="DC258" s="136">
        <f t="shared" ca="1" si="253"/>
        <v>-6.991181140848056</v>
      </c>
      <c r="DE258" s="80">
        <f>DE243</f>
        <v>1E-3</v>
      </c>
      <c r="DF258" s="104">
        <f ca="1">(DF213+DF228)/2</f>
        <v>20332.004478085186</v>
      </c>
      <c r="DG258" s="104">
        <f t="shared" ref="DG258:DR258" ca="1" si="254">(DG213+DG228)/2</f>
        <v>14098.56876216341</v>
      </c>
      <c r="DH258" s="104">
        <f t="shared" ca="1" si="254"/>
        <v>2404.226854033157</v>
      </c>
      <c r="DI258" s="104">
        <f t="shared" ca="1" si="254"/>
        <v>478.83120887063319</v>
      </c>
      <c r="DJ258" s="104">
        <f t="shared" ca="1" si="254"/>
        <v>139.48433289616301</v>
      </c>
      <c r="DK258" s="104">
        <f t="shared" ca="1" si="254"/>
        <v>54.475424078872919</v>
      </c>
      <c r="DL258" s="104">
        <f t="shared" ca="1" si="254"/>
        <v>28.099598554363066</v>
      </c>
      <c r="DM258" s="104">
        <f t="shared" ca="1" si="254"/>
        <v>18.924208879624793</v>
      </c>
      <c r="DN258" s="104">
        <f t="shared" ca="1" si="254"/>
        <v>15.604945423754103</v>
      </c>
      <c r="DO258" s="104">
        <f t="shared" ca="1" si="254"/>
        <v>14.447956460813092</v>
      </c>
      <c r="DP258" s="104">
        <f t="shared" ca="1" si="254"/>
        <v>14.099839554479525</v>
      </c>
      <c r="DQ258" s="104">
        <f t="shared" ca="1" si="254"/>
        <v>14.027512795923361</v>
      </c>
      <c r="DR258" s="104">
        <f t="shared" ca="1" si="254"/>
        <v>14.021932445534425</v>
      </c>
      <c r="DT258" s="80">
        <f>DT243</f>
        <v>1E-3</v>
      </c>
      <c r="DU258" s="136">
        <f ca="1">(DU213+DU228)/2</f>
        <v>1.4228158684212695</v>
      </c>
      <c r="DV258" s="136">
        <f t="shared" ref="DV258:EG258" ca="1" si="255">(DV213+DV228)/2</f>
        <v>-118.63864250738145</v>
      </c>
      <c r="DW258" s="136">
        <f t="shared" ca="1" si="255"/>
        <v>-79.238517045563057</v>
      </c>
      <c r="DX258" s="136">
        <f t="shared" ca="1" si="255"/>
        <v>-32.881342311449849</v>
      </c>
      <c r="DY258" s="136">
        <f t="shared" ca="1" si="255"/>
        <v>-13.866856766211384</v>
      </c>
      <c r="DZ258" s="136">
        <f t="shared" ca="1" si="255"/>
        <v>-4.862774395776996</v>
      </c>
      <c r="EA258" s="136">
        <f t="shared" ca="1" si="255"/>
        <v>3.9211562227716712E-3</v>
      </c>
      <c r="EB258" s="136">
        <f t="shared" ca="1" si="255"/>
        <v>2.8757453102113528</v>
      </c>
      <c r="EC258" s="136">
        <f t="shared" ca="1" si="255"/>
        <v>4.6610808004613471</v>
      </c>
      <c r="ED258" s="136">
        <f t="shared" ca="1" si="255"/>
        <v>5.7918192142543754</v>
      </c>
      <c r="EE258" s="136">
        <f t="shared" ca="1" si="255"/>
        <v>6.4892983944629687</v>
      </c>
      <c r="EF258" s="136">
        <f t="shared" ca="1" si="255"/>
        <v>6.8700235246069861</v>
      </c>
      <c r="EG258" s="136">
        <f t="shared" ca="1" si="255"/>
        <v>6.991181140848056</v>
      </c>
      <c r="EI258" s="80">
        <f>EI243</f>
        <v>1E-3</v>
      </c>
      <c r="EJ258" s="136">
        <f ca="1">(EJ213+EJ228)/2</f>
        <v>-1.4228158684212695</v>
      </c>
      <c r="EK258" s="136">
        <f t="shared" ref="EK258:EV258" ca="1" si="256">(EK213+EK228)/2</f>
        <v>118.63864250738145</v>
      </c>
      <c r="EL258" s="136">
        <f t="shared" ca="1" si="256"/>
        <v>79.238517045563057</v>
      </c>
      <c r="EM258" s="136">
        <f t="shared" ca="1" si="256"/>
        <v>32.881342311449849</v>
      </c>
      <c r="EN258" s="136">
        <f t="shared" ca="1" si="256"/>
        <v>13.866856766211384</v>
      </c>
      <c r="EO258" s="136">
        <f t="shared" ca="1" si="256"/>
        <v>4.862774395776996</v>
      </c>
      <c r="EP258" s="136">
        <f t="shared" ca="1" si="256"/>
        <v>-3.9211562227716712E-3</v>
      </c>
      <c r="EQ258" s="136">
        <f t="shared" ca="1" si="256"/>
        <v>-2.8757453102113528</v>
      </c>
      <c r="ER258" s="136">
        <f t="shared" ca="1" si="256"/>
        <v>-4.6610808004613471</v>
      </c>
      <c r="ES258" s="136">
        <f t="shared" ca="1" si="256"/>
        <v>-5.7918192142543754</v>
      </c>
      <c r="ET258" s="136">
        <f t="shared" ca="1" si="256"/>
        <v>-6.4892983944629687</v>
      </c>
      <c r="EU258" s="136">
        <f t="shared" ca="1" si="256"/>
        <v>-6.8700235246069861</v>
      </c>
      <c r="EV258" s="136">
        <f t="shared" ca="1" si="256"/>
        <v>-6.991181140848056</v>
      </c>
    </row>
    <row r="259" spans="2:152">
      <c r="S259" s="26">
        <f t="shared" ref="S259:S270" si="257">S244</f>
        <v>7.5010000000000003</v>
      </c>
      <c r="T259" s="399">
        <f t="shared" ref="T259:AF270" ca="1" si="258">(T214+T229)/2</f>
        <v>-118.63864250738142</v>
      </c>
      <c r="U259" s="399">
        <f t="shared" ca="1" si="258"/>
        <v>-349.11556326219437</v>
      </c>
      <c r="V259" s="399">
        <f t="shared" ca="1" si="258"/>
        <v>-167.12387253219055</v>
      </c>
      <c r="W259" s="399">
        <f t="shared" ca="1" si="258"/>
        <v>-48.440960286831611</v>
      </c>
      <c r="X259" s="399">
        <f t="shared" ca="1" si="258"/>
        <v>-18.043205023924042</v>
      </c>
      <c r="Y259" s="399">
        <f t="shared" ca="1" si="258"/>
        <v>-6.2561564316193792</v>
      </c>
      <c r="Z259" s="399">
        <f t="shared" ca="1" si="258"/>
        <v>-0.48827295086724654</v>
      </c>
      <c r="AA259" s="399">
        <f t="shared" ca="1" si="258"/>
        <v>2.730438259611657</v>
      </c>
      <c r="AB259" s="399">
        <f t="shared" ca="1" si="258"/>
        <v>4.6649202081742711</v>
      </c>
      <c r="AC259" s="399">
        <f t="shared" ca="1" si="258"/>
        <v>5.8643617921614002</v>
      </c>
      <c r="AD259" s="399">
        <f t="shared" ca="1" si="258"/>
        <v>6.5944024634125853</v>
      </c>
      <c r="AE259" s="399">
        <f t="shared" ca="1" si="258"/>
        <v>6.989769126794072</v>
      </c>
      <c r="AF259" s="399">
        <f t="shared" ca="1" si="258"/>
        <v>7.1151243121764862</v>
      </c>
      <c r="AH259" s="80">
        <f t="shared" ref="AH259:AH270" si="259">AH244</f>
        <v>7.5010000000000003</v>
      </c>
      <c r="AI259" s="104">
        <f t="shared" ref="AI259:AU270" ca="1" si="260">(AI214+AI229)/2</f>
        <v>118.63864250738142</v>
      </c>
      <c r="AJ259" s="104">
        <f t="shared" ca="1" si="260"/>
        <v>349.11556326219437</v>
      </c>
      <c r="AK259" s="104">
        <f t="shared" ca="1" si="260"/>
        <v>167.12387253219055</v>
      </c>
      <c r="AL259" s="104">
        <f t="shared" ca="1" si="260"/>
        <v>48.440960286831611</v>
      </c>
      <c r="AM259" s="104">
        <f t="shared" ca="1" si="260"/>
        <v>18.043205023924042</v>
      </c>
      <c r="AN259" s="104">
        <f t="shared" ca="1" si="260"/>
        <v>6.2561564316193792</v>
      </c>
      <c r="AO259" s="104">
        <f t="shared" ca="1" si="260"/>
        <v>0.48827295086724654</v>
      </c>
      <c r="AP259" s="104">
        <f t="shared" ca="1" si="260"/>
        <v>-2.730438259611657</v>
      </c>
      <c r="AQ259" s="104">
        <f t="shared" ca="1" si="260"/>
        <v>-4.6649202081742711</v>
      </c>
      <c r="AR259" s="104">
        <f t="shared" ca="1" si="260"/>
        <v>-5.8643617921614002</v>
      </c>
      <c r="AS259" s="104">
        <f t="shared" ca="1" si="260"/>
        <v>-6.5944024634125853</v>
      </c>
      <c r="AT259" s="104">
        <f t="shared" ca="1" si="260"/>
        <v>-6.989769126794072</v>
      </c>
      <c r="AU259" s="104">
        <f t="shared" ca="1" si="260"/>
        <v>-7.1151243121764862</v>
      </c>
      <c r="AW259" s="80">
        <f t="shared" ref="AW259:AW270" si="261">AW244</f>
        <v>7.5010000000000003</v>
      </c>
      <c r="AX259" s="136">
        <f t="shared" ref="AX259:BJ270" ca="1" si="262">(AX214+AX229)/2</f>
        <v>14098.568762163408</v>
      </c>
      <c r="AY259" s="136">
        <f t="shared" ca="1" si="262"/>
        <v>19941.347356102771</v>
      </c>
      <c r="AZ259" s="136">
        <f t="shared" ca="1" si="262"/>
        <v>3797.5082841612812</v>
      </c>
      <c r="BA259" s="136">
        <f t="shared" ca="1" si="262"/>
        <v>581.50138406907149</v>
      </c>
      <c r="BB259" s="136">
        <f t="shared" ca="1" si="262"/>
        <v>151.80529335331826</v>
      </c>
      <c r="BC259" s="136">
        <f t="shared" ca="1" si="262"/>
        <v>56.074241429540663</v>
      </c>
      <c r="BD259" s="136">
        <f t="shared" ca="1" si="262"/>
        <v>28.098840276237986</v>
      </c>
      <c r="BE259" s="136">
        <f t="shared" ca="1" si="262"/>
        <v>18.737416113220085</v>
      </c>
      <c r="BF259" s="136">
        <f t="shared" ca="1" si="262"/>
        <v>15.463136475878779</v>
      </c>
      <c r="BG259" s="136">
        <f t="shared" ca="1" si="262"/>
        <v>14.369914445142763</v>
      </c>
      <c r="BH259" s="136">
        <f t="shared" ca="1" si="262"/>
        <v>14.068072691215143</v>
      </c>
      <c r="BI259" s="136">
        <f t="shared" ca="1" si="262"/>
        <v>14.021940434264966</v>
      </c>
      <c r="BJ259" s="136">
        <f t="shared" ca="1" si="262"/>
        <v>14.024730710287617</v>
      </c>
      <c r="BK259" s="62"/>
      <c r="BL259" s="80">
        <f t="shared" ref="BL259:BL270" si="263">BL244</f>
        <v>7.5010000000000003</v>
      </c>
      <c r="BM259" s="136">
        <f t="shared" ref="BM259:BY270" ca="1" si="264">(BM214+BM229)/2</f>
        <v>14335.846047178173</v>
      </c>
      <c r="BN259" s="136">
        <f t="shared" ca="1" si="264"/>
        <v>20639.578482627156</v>
      </c>
      <c r="BO259" s="136">
        <f t="shared" ca="1" si="264"/>
        <v>4131.7560292256621</v>
      </c>
      <c r="BP259" s="136">
        <f t="shared" ca="1" si="264"/>
        <v>678.38330464273452</v>
      </c>
      <c r="BQ259" s="136">
        <f t="shared" ca="1" si="264"/>
        <v>187.89170340116635</v>
      </c>
      <c r="BR259" s="136">
        <f t="shared" ca="1" si="264"/>
        <v>68.586554292779425</v>
      </c>
      <c r="BS259" s="136">
        <f t="shared" ca="1" si="264"/>
        <v>29.075386177972476</v>
      </c>
      <c r="BT259" s="136">
        <f t="shared" ca="1" si="264"/>
        <v>13.27653959399677</v>
      </c>
      <c r="BU259" s="136">
        <f t="shared" ca="1" si="264"/>
        <v>6.1332960595302364</v>
      </c>
      <c r="BV259" s="136">
        <f t="shared" ca="1" si="264"/>
        <v>2.6411908608199628</v>
      </c>
      <c r="BW259" s="136">
        <f t="shared" ca="1" si="264"/>
        <v>0.87926776438997134</v>
      </c>
      <c r="BX259" s="136">
        <f t="shared" ca="1" si="264"/>
        <v>4.2402180676821111E-2</v>
      </c>
      <c r="BY259" s="136">
        <f t="shared" ca="1" si="264"/>
        <v>-0.20551791406535447</v>
      </c>
      <c r="BZ259" s="62"/>
      <c r="CA259" s="80">
        <f t="shared" ref="CA259:CA270" si="265">CA244</f>
        <v>7.5010000000000003</v>
      </c>
      <c r="CB259" s="104">
        <f t="shared" ref="CB259:CN270" ca="1" si="266">(CB214+CB229)/2</f>
        <v>-118.63864250738142</v>
      </c>
      <c r="CC259" s="104">
        <f t="shared" ca="1" si="266"/>
        <v>-349.11556326219437</v>
      </c>
      <c r="CD259" s="104">
        <f t="shared" ca="1" si="266"/>
        <v>-167.12387253219055</v>
      </c>
      <c r="CE259" s="104">
        <f t="shared" ca="1" si="266"/>
        <v>-48.440960286831611</v>
      </c>
      <c r="CF259" s="104">
        <f t="shared" ca="1" si="266"/>
        <v>-18.043205023924042</v>
      </c>
      <c r="CG259" s="104">
        <f t="shared" ca="1" si="266"/>
        <v>-6.2561564316193792</v>
      </c>
      <c r="CH259" s="104">
        <f t="shared" ca="1" si="266"/>
        <v>-0.48827295086724654</v>
      </c>
      <c r="CI259" s="104">
        <f t="shared" ca="1" si="266"/>
        <v>2.730438259611657</v>
      </c>
      <c r="CJ259" s="104">
        <f t="shared" ca="1" si="266"/>
        <v>4.6649202081742711</v>
      </c>
      <c r="CK259" s="104">
        <f t="shared" ca="1" si="266"/>
        <v>5.8643617921614002</v>
      </c>
      <c r="CL259" s="104">
        <f t="shared" ca="1" si="266"/>
        <v>6.5944024634125853</v>
      </c>
      <c r="CM259" s="104">
        <f t="shared" ca="1" si="266"/>
        <v>6.989769126794072</v>
      </c>
      <c r="CN259" s="104">
        <f t="shared" ca="1" si="266"/>
        <v>7.1151243121764862</v>
      </c>
      <c r="CP259" s="80">
        <f t="shared" ref="CP259:CP270" si="267">CP244</f>
        <v>7.5010000000000003</v>
      </c>
      <c r="CQ259" s="136">
        <f t="shared" ref="CQ259:DC270" ca="1" si="268">(CQ214+CQ229)/2</f>
        <v>118.63864250738142</v>
      </c>
      <c r="CR259" s="136">
        <f t="shared" ca="1" si="268"/>
        <v>349.11556326219437</v>
      </c>
      <c r="CS259" s="136">
        <f t="shared" ca="1" si="268"/>
        <v>167.12387253219055</v>
      </c>
      <c r="CT259" s="136">
        <f t="shared" ca="1" si="268"/>
        <v>48.440960286831611</v>
      </c>
      <c r="CU259" s="136">
        <f t="shared" ca="1" si="268"/>
        <v>18.043205023924042</v>
      </c>
      <c r="CV259" s="136">
        <f t="shared" ca="1" si="268"/>
        <v>6.2561564316193792</v>
      </c>
      <c r="CW259" s="136">
        <f t="shared" ca="1" si="268"/>
        <v>0.48827295086724654</v>
      </c>
      <c r="CX259" s="136">
        <f t="shared" ca="1" si="268"/>
        <v>-2.730438259611657</v>
      </c>
      <c r="CY259" s="136">
        <f t="shared" ca="1" si="268"/>
        <v>-4.6649202081742711</v>
      </c>
      <c r="CZ259" s="136">
        <f t="shared" ca="1" si="268"/>
        <v>-5.8643617921614002</v>
      </c>
      <c r="DA259" s="136">
        <f t="shared" ca="1" si="268"/>
        <v>-6.5944024634125853</v>
      </c>
      <c r="DB259" s="136">
        <f t="shared" ca="1" si="268"/>
        <v>-6.989769126794072</v>
      </c>
      <c r="DC259" s="136">
        <f t="shared" ca="1" si="268"/>
        <v>-7.1151243121764862</v>
      </c>
      <c r="DE259" s="80">
        <f t="shared" ref="DE259:DE270" si="269">DE244</f>
        <v>7.5010000000000003</v>
      </c>
      <c r="DF259" s="104">
        <f t="shared" ref="DF259:DR270" ca="1" si="270">(DF214+DF229)/2</f>
        <v>14098.568762163408</v>
      </c>
      <c r="DG259" s="104">
        <f t="shared" ca="1" si="270"/>
        <v>19941.347356102771</v>
      </c>
      <c r="DH259" s="104">
        <f t="shared" ca="1" si="270"/>
        <v>3797.5082841612812</v>
      </c>
      <c r="DI259" s="104">
        <f t="shared" ca="1" si="270"/>
        <v>581.50138406907149</v>
      </c>
      <c r="DJ259" s="104">
        <f t="shared" ca="1" si="270"/>
        <v>151.80529335331826</v>
      </c>
      <c r="DK259" s="104">
        <f t="shared" ca="1" si="270"/>
        <v>56.074241429540663</v>
      </c>
      <c r="DL259" s="104">
        <f t="shared" ca="1" si="270"/>
        <v>28.098840276237986</v>
      </c>
      <c r="DM259" s="104">
        <f t="shared" ca="1" si="270"/>
        <v>18.737416113220085</v>
      </c>
      <c r="DN259" s="104">
        <f t="shared" ca="1" si="270"/>
        <v>15.463136475878779</v>
      </c>
      <c r="DO259" s="104">
        <f t="shared" ca="1" si="270"/>
        <v>14.369914445142763</v>
      </c>
      <c r="DP259" s="104">
        <f t="shared" ca="1" si="270"/>
        <v>14.068072691215143</v>
      </c>
      <c r="DQ259" s="104">
        <f t="shared" ca="1" si="270"/>
        <v>14.021940434264966</v>
      </c>
      <c r="DR259" s="104">
        <f t="shared" ca="1" si="270"/>
        <v>14.024730710287617</v>
      </c>
      <c r="DT259" s="80">
        <f t="shared" ref="DT259:DT270" si="271">DT244</f>
        <v>7.5010000000000003</v>
      </c>
      <c r="DU259" s="136">
        <f t="shared" ref="DU259:EG270" ca="1" si="272">(DU214+DU229)/2</f>
        <v>-118.63864250738142</v>
      </c>
      <c r="DV259" s="136">
        <f t="shared" ca="1" si="272"/>
        <v>-349.11556326219437</v>
      </c>
      <c r="DW259" s="136">
        <f t="shared" ca="1" si="272"/>
        <v>-167.12387253219055</v>
      </c>
      <c r="DX259" s="136">
        <f t="shared" ca="1" si="272"/>
        <v>-48.440960286831611</v>
      </c>
      <c r="DY259" s="136">
        <f t="shared" ca="1" si="272"/>
        <v>-18.043205023924042</v>
      </c>
      <c r="DZ259" s="136">
        <f t="shared" ca="1" si="272"/>
        <v>-6.2561564316193792</v>
      </c>
      <c r="EA259" s="136">
        <f t="shared" ca="1" si="272"/>
        <v>-0.48827295086724654</v>
      </c>
      <c r="EB259" s="136">
        <f t="shared" ca="1" si="272"/>
        <v>2.730438259611657</v>
      </c>
      <c r="EC259" s="136">
        <f t="shared" ca="1" si="272"/>
        <v>4.6649202081742711</v>
      </c>
      <c r="ED259" s="136">
        <f t="shared" ca="1" si="272"/>
        <v>5.8643617921614002</v>
      </c>
      <c r="EE259" s="136">
        <f t="shared" ca="1" si="272"/>
        <v>6.5944024634125853</v>
      </c>
      <c r="EF259" s="136">
        <f t="shared" ca="1" si="272"/>
        <v>6.989769126794072</v>
      </c>
      <c r="EG259" s="136">
        <f t="shared" ca="1" si="272"/>
        <v>7.1151243121764862</v>
      </c>
      <c r="EI259" s="80">
        <f t="shared" ref="EI259:EI270" si="273">EI244</f>
        <v>7.5010000000000003</v>
      </c>
      <c r="EJ259" s="136">
        <f t="shared" ref="EJ259:EV270" ca="1" si="274">(EJ214+EJ229)/2</f>
        <v>118.63864250738142</v>
      </c>
      <c r="EK259" s="136">
        <f t="shared" ca="1" si="274"/>
        <v>349.11556326219437</v>
      </c>
      <c r="EL259" s="136">
        <f t="shared" ca="1" si="274"/>
        <v>167.12387253219055</v>
      </c>
      <c r="EM259" s="136">
        <f t="shared" ca="1" si="274"/>
        <v>48.440960286831611</v>
      </c>
      <c r="EN259" s="136">
        <f t="shared" ca="1" si="274"/>
        <v>18.043205023924042</v>
      </c>
      <c r="EO259" s="136">
        <f t="shared" ca="1" si="274"/>
        <v>6.2561564316193792</v>
      </c>
      <c r="EP259" s="136">
        <f t="shared" ca="1" si="274"/>
        <v>0.48827295086724654</v>
      </c>
      <c r="EQ259" s="136">
        <f t="shared" ca="1" si="274"/>
        <v>-2.730438259611657</v>
      </c>
      <c r="ER259" s="136">
        <f t="shared" ca="1" si="274"/>
        <v>-4.6649202081742711</v>
      </c>
      <c r="ES259" s="136">
        <f t="shared" ca="1" si="274"/>
        <v>-5.8643617921614002</v>
      </c>
      <c r="ET259" s="136">
        <f t="shared" ca="1" si="274"/>
        <v>-6.5944024634125853</v>
      </c>
      <c r="EU259" s="136">
        <f t="shared" ca="1" si="274"/>
        <v>-6.989769126794072</v>
      </c>
      <c r="EV259" s="136">
        <f t="shared" ca="1" si="274"/>
        <v>-7.1151243121764862</v>
      </c>
    </row>
    <row r="260" spans="2:152">
      <c r="S260" s="26">
        <f t="shared" si="257"/>
        <v>15.001000000000001</v>
      </c>
      <c r="T260" s="399">
        <f t="shared" ca="1" si="258"/>
        <v>-79.238517045563057</v>
      </c>
      <c r="U260" s="399">
        <f t="shared" ca="1" si="258"/>
        <v>-167.12387253219066</v>
      </c>
      <c r="V260" s="399">
        <f t="shared" ca="1" si="258"/>
        <v>-1343.1671873218997</v>
      </c>
      <c r="W260" s="399">
        <f t="shared" ca="1" si="258"/>
        <v>-163.44382767068794</v>
      </c>
      <c r="X260" s="399">
        <f t="shared" ca="1" si="258"/>
        <v>-37.515234832369728</v>
      </c>
      <c r="Y260" s="399">
        <f t="shared" ca="1" si="258"/>
        <v>-11.589654195086036</v>
      </c>
      <c r="Z260" s="399">
        <f t="shared" ca="1" si="258"/>
        <v>-2.1507221606511102</v>
      </c>
      <c r="AA260" s="399">
        <f t="shared" ca="1" si="258"/>
        <v>2.3164818275572792</v>
      </c>
      <c r="AB260" s="399">
        <f t="shared" ca="1" si="258"/>
        <v>4.7451839183741704</v>
      </c>
      <c r="AC260" s="399">
        <f t="shared" ca="1" si="258"/>
        <v>6.1583798020156255</v>
      </c>
      <c r="AD260" s="399">
        <f t="shared" ca="1" si="258"/>
        <v>6.9846305944230487</v>
      </c>
      <c r="AE260" s="399">
        <f t="shared" ca="1" si="258"/>
        <v>7.4215492474651121</v>
      </c>
      <c r="AF260" s="399">
        <f t="shared" ca="1" si="258"/>
        <v>7.5585427059065795</v>
      </c>
      <c r="AH260" s="80">
        <f t="shared" si="259"/>
        <v>15.001000000000001</v>
      </c>
      <c r="AI260" s="104">
        <f t="shared" ca="1" si="260"/>
        <v>79.238517045563057</v>
      </c>
      <c r="AJ260" s="104">
        <f t="shared" ca="1" si="260"/>
        <v>167.12387253219066</v>
      </c>
      <c r="AK260" s="104">
        <f t="shared" ca="1" si="260"/>
        <v>1343.1671873218997</v>
      </c>
      <c r="AL260" s="104">
        <f t="shared" ca="1" si="260"/>
        <v>163.44382767068794</v>
      </c>
      <c r="AM260" s="104">
        <f t="shared" ca="1" si="260"/>
        <v>37.515234832369728</v>
      </c>
      <c r="AN260" s="104">
        <f t="shared" ca="1" si="260"/>
        <v>11.589654195086036</v>
      </c>
      <c r="AO260" s="104">
        <f t="shared" ca="1" si="260"/>
        <v>2.1507221606511102</v>
      </c>
      <c r="AP260" s="104">
        <f t="shared" ca="1" si="260"/>
        <v>-2.3164818275572792</v>
      </c>
      <c r="AQ260" s="104">
        <f t="shared" ca="1" si="260"/>
        <v>-4.7451839183741704</v>
      </c>
      <c r="AR260" s="104">
        <f t="shared" ca="1" si="260"/>
        <v>-6.1583798020156255</v>
      </c>
      <c r="AS260" s="104">
        <f t="shared" ca="1" si="260"/>
        <v>-6.9846305944230487</v>
      </c>
      <c r="AT260" s="104">
        <f t="shared" ca="1" si="260"/>
        <v>-7.4215492474651121</v>
      </c>
      <c r="AU260" s="104">
        <f t="shared" ca="1" si="260"/>
        <v>-7.5585427059065795</v>
      </c>
      <c r="AW260" s="80">
        <f t="shared" si="261"/>
        <v>15.001000000000001</v>
      </c>
      <c r="AX260" s="136">
        <f t="shared" ca="1" si="262"/>
        <v>2404.226854033157</v>
      </c>
      <c r="AY260" s="136">
        <f t="shared" ca="1" si="262"/>
        <v>3797.508284161283</v>
      </c>
      <c r="AZ260" s="136">
        <f t="shared" ca="1" si="262"/>
        <v>17454.638320986345</v>
      </c>
      <c r="BA260" s="136">
        <f t="shared" ca="1" si="262"/>
        <v>1271.6430619367607</v>
      </c>
      <c r="BB260" s="136">
        <f t="shared" ca="1" si="262"/>
        <v>206.36328120955559</v>
      </c>
      <c r="BC260" s="136">
        <f t="shared" ca="1" si="262"/>
        <v>62.016856540040877</v>
      </c>
      <c r="BD260" s="136">
        <f t="shared" ca="1" si="262"/>
        <v>28.093223689442485</v>
      </c>
      <c r="BE260" s="136">
        <f t="shared" ca="1" si="262"/>
        <v>18.149903998497152</v>
      </c>
      <c r="BF260" s="136">
        <f t="shared" ca="1" si="262"/>
        <v>15.051911590711823</v>
      </c>
      <c r="BG260" s="136">
        <f t="shared" ca="1" si="262"/>
        <v>14.174149747532585</v>
      </c>
      <c r="BH260" s="136">
        <f t="shared" ca="1" si="262"/>
        <v>14.021969506461771</v>
      </c>
      <c r="BI260" s="136">
        <f t="shared" ca="1" si="262"/>
        <v>14.05865888065949</v>
      </c>
      <c r="BJ260" s="136">
        <f t="shared" ca="1" si="262"/>
        <v>14.087643974517029</v>
      </c>
      <c r="BK260" s="62"/>
      <c r="BL260" s="80">
        <f t="shared" si="263"/>
        <v>15.001000000000001</v>
      </c>
      <c r="BM260" s="136">
        <f t="shared" ca="1" si="264"/>
        <v>2562.7038881242829</v>
      </c>
      <c r="BN260" s="136">
        <f t="shared" ca="1" si="264"/>
        <v>4131.756029225664</v>
      </c>
      <c r="BO260" s="136">
        <f t="shared" ca="1" si="264"/>
        <v>20140.972695630146</v>
      </c>
      <c r="BP260" s="136">
        <f t="shared" ca="1" si="264"/>
        <v>1598.5307172781363</v>
      </c>
      <c r="BQ260" s="136">
        <f t="shared" ca="1" si="264"/>
        <v>281.39375087429499</v>
      </c>
      <c r="BR260" s="136">
        <f t="shared" ca="1" si="264"/>
        <v>85.196164930212944</v>
      </c>
      <c r="BS260" s="136">
        <f t="shared" ca="1" si="264"/>
        <v>32.394668010744702</v>
      </c>
      <c r="BT260" s="136">
        <f t="shared" ca="1" si="264"/>
        <v>13.516940343382597</v>
      </c>
      <c r="BU260" s="136">
        <f t="shared" ca="1" si="264"/>
        <v>5.5615437539634804</v>
      </c>
      <c r="BV260" s="136">
        <f t="shared" ca="1" si="264"/>
        <v>1.8573901435013322</v>
      </c>
      <c r="BW260" s="136">
        <f t="shared" ca="1" si="264"/>
        <v>5.2708317615673295E-2</v>
      </c>
      <c r="BX260" s="136">
        <f t="shared" ca="1" si="264"/>
        <v>-0.7844396142707355</v>
      </c>
      <c r="BY260" s="136">
        <f t="shared" ca="1" si="264"/>
        <v>-1.0294414372961276</v>
      </c>
      <c r="BZ260" s="62"/>
      <c r="CA260" s="80">
        <f t="shared" si="265"/>
        <v>15.001000000000001</v>
      </c>
      <c r="CB260" s="104">
        <f t="shared" ca="1" si="266"/>
        <v>-79.238517045563057</v>
      </c>
      <c r="CC260" s="104">
        <f t="shared" ca="1" si="266"/>
        <v>-167.12387253219066</v>
      </c>
      <c r="CD260" s="104">
        <f t="shared" ca="1" si="266"/>
        <v>-1343.1671873218997</v>
      </c>
      <c r="CE260" s="104">
        <f t="shared" ca="1" si="266"/>
        <v>-163.44382767068794</v>
      </c>
      <c r="CF260" s="104">
        <f t="shared" ca="1" si="266"/>
        <v>-37.515234832369728</v>
      </c>
      <c r="CG260" s="104">
        <f t="shared" ca="1" si="266"/>
        <v>-11.589654195086036</v>
      </c>
      <c r="CH260" s="104">
        <f t="shared" ca="1" si="266"/>
        <v>-2.1507221606511102</v>
      </c>
      <c r="CI260" s="104">
        <f t="shared" ca="1" si="266"/>
        <v>2.3164818275572792</v>
      </c>
      <c r="CJ260" s="104">
        <f t="shared" ca="1" si="266"/>
        <v>4.7451839183741704</v>
      </c>
      <c r="CK260" s="104">
        <f t="shared" ca="1" si="266"/>
        <v>6.1583798020156255</v>
      </c>
      <c r="CL260" s="104">
        <f t="shared" ca="1" si="266"/>
        <v>6.9846305944230487</v>
      </c>
      <c r="CM260" s="104">
        <f t="shared" ca="1" si="266"/>
        <v>7.4215492474651121</v>
      </c>
      <c r="CN260" s="104">
        <f t="shared" ca="1" si="266"/>
        <v>7.5585427059065795</v>
      </c>
      <c r="CP260" s="80">
        <f t="shared" si="267"/>
        <v>15.001000000000001</v>
      </c>
      <c r="CQ260" s="136">
        <f t="shared" ca="1" si="268"/>
        <v>79.238517045563057</v>
      </c>
      <c r="CR260" s="136">
        <f t="shared" ca="1" si="268"/>
        <v>167.12387253219066</v>
      </c>
      <c r="CS260" s="136">
        <f t="shared" ca="1" si="268"/>
        <v>1343.1671873218997</v>
      </c>
      <c r="CT260" s="136">
        <f t="shared" ca="1" si="268"/>
        <v>163.44382767068794</v>
      </c>
      <c r="CU260" s="136">
        <f t="shared" ca="1" si="268"/>
        <v>37.515234832369728</v>
      </c>
      <c r="CV260" s="136">
        <f t="shared" ca="1" si="268"/>
        <v>11.589654195086036</v>
      </c>
      <c r="CW260" s="136">
        <f t="shared" ca="1" si="268"/>
        <v>2.1507221606511102</v>
      </c>
      <c r="CX260" s="136">
        <f t="shared" ca="1" si="268"/>
        <v>-2.3164818275572792</v>
      </c>
      <c r="CY260" s="136">
        <f t="shared" ca="1" si="268"/>
        <v>-4.7451839183741704</v>
      </c>
      <c r="CZ260" s="136">
        <f t="shared" ca="1" si="268"/>
        <v>-6.1583798020156255</v>
      </c>
      <c r="DA260" s="136">
        <f t="shared" ca="1" si="268"/>
        <v>-6.9846305944230487</v>
      </c>
      <c r="DB260" s="136">
        <f t="shared" ca="1" si="268"/>
        <v>-7.4215492474651121</v>
      </c>
      <c r="DC260" s="136">
        <f t="shared" ca="1" si="268"/>
        <v>-7.5585427059065795</v>
      </c>
      <c r="DE260" s="80">
        <f t="shared" si="269"/>
        <v>15.001000000000001</v>
      </c>
      <c r="DF260" s="104">
        <f t="shared" ca="1" si="270"/>
        <v>2404.226854033157</v>
      </c>
      <c r="DG260" s="104">
        <f t="shared" ca="1" si="270"/>
        <v>3797.508284161283</v>
      </c>
      <c r="DH260" s="104">
        <f t="shared" ca="1" si="270"/>
        <v>17454.638320986345</v>
      </c>
      <c r="DI260" s="104">
        <f t="shared" ca="1" si="270"/>
        <v>1271.6430619367607</v>
      </c>
      <c r="DJ260" s="104">
        <f t="shared" ca="1" si="270"/>
        <v>206.36328120955559</v>
      </c>
      <c r="DK260" s="104">
        <f t="shared" ca="1" si="270"/>
        <v>62.016856540040877</v>
      </c>
      <c r="DL260" s="104">
        <f t="shared" ca="1" si="270"/>
        <v>28.093223689442485</v>
      </c>
      <c r="DM260" s="104">
        <f t="shared" ca="1" si="270"/>
        <v>18.149903998497152</v>
      </c>
      <c r="DN260" s="104">
        <f t="shared" ca="1" si="270"/>
        <v>15.051911590711823</v>
      </c>
      <c r="DO260" s="104">
        <f t="shared" ca="1" si="270"/>
        <v>14.174149747532585</v>
      </c>
      <c r="DP260" s="104">
        <f t="shared" ca="1" si="270"/>
        <v>14.021969506461771</v>
      </c>
      <c r="DQ260" s="104">
        <f t="shared" ca="1" si="270"/>
        <v>14.05865888065949</v>
      </c>
      <c r="DR260" s="104">
        <f t="shared" ca="1" si="270"/>
        <v>14.087643974517029</v>
      </c>
      <c r="DT260" s="80">
        <f t="shared" si="271"/>
        <v>15.001000000000001</v>
      </c>
      <c r="DU260" s="136">
        <f t="shared" ca="1" si="272"/>
        <v>-79.238517045563057</v>
      </c>
      <c r="DV260" s="136">
        <f t="shared" ca="1" si="272"/>
        <v>-167.12387253219066</v>
      </c>
      <c r="DW260" s="136">
        <f t="shared" ca="1" si="272"/>
        <v>-1343.1671873218997</v>
      </c>
      <c r="DX260" s="136">
        <f t="shared" ca="1" si="272"/>
        <v>-163.44382767068794</v>
      </c>
      <c r="DY260" s="136">
        <f t="shared" ca="1" si="272"/>
        <v>-37.515234832369728</v>
      </c>
      <c r="DZ260" s="136">
        <f t="shared" ca="1" si="272"/>
        <v>-11.589654195086036</v>
      </c>
      <c r="EA260" s="136">
        <f t="shared" ca="1" si="272"/>
        <v>-2.1507221606511102</v>
      </c>
      <c r="EB260" s="136">
        <f t="shared" ca="1" si="272"/>
        <v>2.3164818275572792</v>
      </c>
      <c r="EC260" s="136">
        <f t="shared" ca="1" si="272"/>
        <v>4.7451839183741704</v>
      </c>
      <c r="ED260" s="136">
        <f t="shared" ca="1" si="272"/>
        <v>6.1583798020156255</v>
      </c>
      <c r="EE260" s="136">
        <f t="shared" ca="1" si="272"/>
        <v>6.9846305944230487</v>
      </c>
      <c r="EF260" s="136">
        <f t="shared" ca="1" si="272"/>
        <v>7.4215492474651121</v>
      </c>
      <c r="EG260" s="136">
        <f t="shared" ca="1" si="272"/>
        <v>7.5585427059065795</v>
      </c>
      <c r="EI260" s="80">
        <f t="shared" si="273"/>
        <v>15.001000000000001</v>
      </c>
      <c r="EJ260" s="136">
        <f t="shared" ca="1" si="274"/>
        <v>79.238517045563057</v>
      </c>
      <c r="EK260" s="136">
        <f t="shared" ca="1" si="274"/>
        <v>167.12387253219066</v>
      </c>
      <c r="EL260" s="136">
        <f t="shared" ca="1" si="274"/>
        <v>1343.1671873218997</v>
      </c>
      <c r="EM260" s="136">
        <f t="shared" ca="1" si="274"/>
        <v>163.44382767068794</v>
      </c>
      <c r="EN260" s="136">
        <f t="shared" ca="1" si="274"/>
        <v>37.515234832369728</v>
      </c>
      <c r="EO260" s="136">
        <f t="shared" ca="1" si="274"/>
        <v>11.589654195086036</v>
      </c>
      <c r="EP260" s="136">
        <f t="shared" ca="1" si="274"/>
        <v>2.1507221606511102</v>
      </c>
      <c r="EQ260" s="136">
        <f t="shared" ca="1" si="274"/>
        <v>-2.3164818275572792</v>
      </c>
      <c r="ER260" s="136">
        <f t="shared" ca="1" si="274"/>
        <v>-4.7451839183741704</v>
      </c>
      <c r="ES260" s="136">
        <f t="shared" ca="1" si="274"/>
        <v>-6.1583798020156255</v>
      </c>
      <c r="ET260" s="136">
        <f t="shared" ca="1" si="274"/>
        <v>-6.9846305944230487</v>
      </c>
      <c r="EU260" s="136">
        <f t="shared" ca="1" si="274"/>
        <v>-7.4215492474651121</v>
      </c>
      <c r="EV260" s="136">
        <f t="shared" ca="1" si="274"/>
        <v>-7.5585427059065795</v>
      </c>
    </row>
    <row r="261" spans="2:152">
      <c r="S261" s="26">
        <f t="shared" si="257"/>
        <v>22.501000000000001</v>
      </c>
      <c r="T261" s="399">
        <f t="shared" ca="1" si="258"/>
        <v>-32.881342311449842</v>
      </c>
      <c r="U261" s="399">
        <f t="shared" ca="1" si="258"/>
        <v>-48.440960286831611</v>
      </c>
      <c r="V261" s="399">
        <f t="shared" ca="1" si="258"/>
        <v>-163.4438276706878</v>
      </c>
      <c r="W261" s="399">
        <f t="shared" ca="1" si="258"/>
        <v>-2202.5155225972571</v>
      </c>
      <c r="X261" s="399">
        <f t="shared" ca="1" si="258"/>
        <v>-139.14357418810368</v>
      </c>
      <c r="Y261" s="399">
        <f t="shared" ca="1" si="258"/>
        <v>-27.260008255250209</v>
      </c>
      <c r="Z261" s="399">
        <f t="shared" ca="1" si="258"/>
        <v>-5.736390828743513</v>
      </c>
      <c r="AA261" s="399">
        <f t="shared" ca="1" si="258"/>
        <v>1.77389764263601</v>
      </c>
      <c r="AB261" s="399">
        <f t="shared" ca="1" si="258"/>
        <v>5.192573224007325</v>
      </c>
      <c r="AC261" s="399">
        <f t="shared" ca="1" si="258"/>
        <v>6.9715680887441689</v>
      </c>
      <c r="AD261" s="399">
        <f t="shared" ca="1" si="258"/>
        <v>7.9404239516244779</v>
      </c>
      <c r="AE261" s="399">
        <f t="shared" ca="1" si="258"/>
        <v>8.4314852267059894</v>
      </c>
      <c r="AF261" s="399">
        <f t="shared" ca="1" si="258"/>
        <v>8.5824208065689422</v>
      </c>
      <c r="AH261" s="80">
        <f t="shared" si="259"/>
        <v>22.501000000000001</v>
      </c>
      <c r="AI261" s="104">
        <f t="shared" ca="1" si="260"/>
        <v>32.881342311449842</v>
      </c>
      <c r="AJ261" s="104">
        <f t="shared" ca="1" si="260"/>
        <v>48.440960286831611</v>
      </c>
      <c r="AK261" s="104">
        <f t="shared" ca="1" si="260"/>
        <v>163.4438276706878</v>
      </c>
      <c r="AL261" s="104">
        <f t="shared" ca="1" si="260"/>
        <v>2202.5155225972571</v>
      </c>
      <c r="AM261" s="104">
        <f t="shared" ca="1" si="260"/>
        <v>139.14357418810368</v>
      </c>
      <c r="AN261" s="104">
        <f t="shared" ca="1" si="260"/>
        <v>27.260008255250209</v>
      </c>
      <c r="AO261" s="104">
        <f t="shared" ca="1" si="260"/>
        <v>5.736390828743513</v>
      </c>
      <c r="AP261" s="104">
        <f t="shared" ca="1" si="260"/>
        <v>-1.77389764263601</v>
      </c>
      <c r="AQ261" s="104">
        <f t="shared" ca="1" si="260"/>
        <v>-5.192573224007325</v>
      </c>
      <c r="AR261" s="104">
        <f t="shared" ca="1" si="260"/>
        <v>-6.9715680887441689</v>
      </c>
      <c r="AS261" s="104">
        <f t="shared" ca="1" si="260"/>
        <v>-7.9404239516244779</v>
      </c>
      <c r="AT261" s="104">
        <f t="shared" ca="1" si="260"/>
        <v>-8.4314852267059894</v>
      </c>
      <c r="AU261" s="104">
        <f t="shared" ca="1" si="260"/>
        <v>-8.5824208065689422</v>
      </c>
      <c r="AW261" s="80">
        <f t="shared" si="261"/>
        <v>22.501000000000001</v>
      </c>
      <c r="AX261" s="136">
        <f t="shared" ca="1" si="262"/>
        <v>478.83120887063319</v>
      </c>
      <c r="AY261" s="136">
        <f t="shared" ca="1" si="262"/>
        <v>581.50138406907149</v>
      </c>
      <c r="AZ261" s="136">
        <f t="shared" ca="1" si="262"/>
        <v>1271.6430619367595</v>
      </c>
      <c r="BA261" s="136">
        <f t="shared" ca="1" si="262"/>
        <v>10705.128033098377</v>
      </c>
      <c r="BB261" s="136">
        <f t="shared" ca="1" si="262"/>
        <v>460.50094368831128</v>
      </c>
      <c r="BC261" s="136">
        <f t="shared" ca="1" si="262"/>
        <v>78.3531440368414</v>
      </c>
      <c r="BD261" s="136">
        <f t="shared" ca="1" si="262"/>
        <v>28.064924375943232</v>
      </c>
      <c r="BE261" s="136">
        <f t="shared" ca="1" si="262"/>
        <v>17.083787041237056</v>
      </c>
      <c r="BF261" s="136">
        <f t="shared" ca="1" si="262"/>
        <v>14.453129607274413</v>
      </c>
      <c r="BG261" s="136">
        <f t="shared" ca="1" si="262"/>
        <v>14.022043410002411</v>
      </c>
      <c r="BH261" s="136">
        <f t="shared" ca="1" si="262"/>
        <v>14.153722466015454</v>
      </c>
      <c r="BI261" s="136">
        <f t="shared" ca="1" si="262"/>
        <v>14.340088598598403</v>
      </c>
      <c r="BJ261" s="136">
        <f t="shared" ca="1" si="262"/>
        <v>14.41535998597406</v>
      </c>
      <c r="BK261" s="62"/>
      <c r="BL261" s="80">
        <f t="shared" si="263"/>
        <v>22.501000000000001</v>
      </c>
      <c r="BM261" s="136">
        <f t="shared" ca="1" si="264"/>
        <v>544.59389349353285</v>
      </c>
      <c r="BN261" s="136">
        <f t="shared" ca="1" si="264"/>
        <v>678.38330464273452</v>
      </c>
      <c r="BO261" s="136">
        <f t="shared" ca="1" si="264"/>
        <v>1598.5307172781354</v>
      </c>
      <c r="BP261" s="136">
        <f t="shared" ca="1" si="264"/>
        <v>15110.159078292891</v>
      </c>
      <c r="BQ261" s="136">
        <f t="shared" ca="1" si="264"/>
        <v>738.78809206451865</v>
      </c>
      <c r="BR261" s="136">
        <f t="shared" ca="1" si="264"/>
        <v>132.8731605473418</v>
      </c>
      <c r="BS261" s="136">
        <f t="shared" ca="1" si="264"/>
        <v>39.537706033430261</v>
      </c>
      <c r="BT261" s="136">
        <f t="shared" ca="1" si="264"/>
        <v>13.535991755965036</v>
      </c>
      <c r="BU261" s="136">
        <f t="shared" ca="1" si="264"/>
        <v>4.0679831592597644</v>
      </c>
      <c r="BV261" s="136">
        <f t="shared" ca="1" si="264"/>
        <v>7.8907232514072945E-2</v>
      </c>
      <c r="BW261" s="136">
        <f t="shared" ca="1" si="264"/>
        <v>-1.7271254372335001</v>
      </c>
      <c r="BX261" s="136">
        <f t="shared" ca="1" si="264"/>
        <v>-2.5228818548135781</v>
      </c>
      <c r="BY261" s="136">
        <f t="shared" ca="1" si="264"/>
        <v>-2.7494816271638243</v>
      </c>
      <c r="BZ261" s="62"/>
      <c r="CA261" s="80">
        <f t="shared" si="265"/>
        <v>22.501000000000001</v>
      </c>
      <c r="CB261" s="104">
        <f t="shared" ca="1" si="266"/>
        <v>-32.881342311449842</v>
      </c>
      <c r="CC261" s="104">
        <f t="shared" ca="1" si="266"/>
        <v>-48.440960286831611</v>
      </c>
      <c r="CD261" s="104">
        <f t="shared" ca="1" si="266"/>
        <v>-163.4438276706878</v>
      </c>
      <c r="CE261" s="104">
        <f t="shared" ca="1" si="266"/>
        <v>-2202.5155225972571</v>
      </c>
      <c r="CF261" s="104">
        <f t="shared" ca="1" si="266"/>
        <v>-139.14357418810368</v>
      </c>
      <c r="CG261" s="104">
        <f t="shared" ca="1" si="266"/>
        <v>-27.260008255250209</v>
      </c>
      <c r="CH261" s="104">
        <f t="shared" ca="1" si="266"/>
        <v>-5.736390828743513</v>
      </c>
      <c r="CI261" s="104">
        <f t="shared" ca="1" si="266"/>
        <v>1.77389764263601</v>
      </c>
      <c r="CJ261" s="104">
        <f t="shared" ca="1" si="266"/>
        <v>5.192573224007325</v>
      </c>
      <c r="CK261" s="104">
        <f t="shared" ca="1" si="266"/>
        <v>6.9715680887441689</v>
      </c>
      <c r="CL261" s="104">
        <f t="shared" ca="1" si="266"/>
        <v>7.9404239516244779</v>
      </c>
      <c r="CM261" s="104">
        <f t="shared" ca="1" si="266"/>
        <v>8.4314852267059894</v>
      </c>
      <c r="CN261" s="104">
        <f t="shared" ca="1" si="266"/>
        <v>8.5824208065689422</v>
      </c>
      <c r="CP261" s="80">
        <f t="shared" si="267"/>
        <v>22.501000000000001</v>
      </c>
      <c r="CQ261" s="136">
        <f t="shared" ca="1" si="268"/>
        <v>32.881342311449842</v>
      </c>
      <c r="CR261" s="136">
        <f t="shared" ca="1" si="268"/>
        <v>48.440960286831611</v>
      </c>
      <c r="CS261" s="136">
        <f t="shared" ca="1" si="268"/>
        <v>163.4438276706878</v>
      </c>
      <c r="CT261" s="136">
        <f t="shared" ca="1" si="268"/>
        <v>2202.5155225972571</v>
      </c>
      <c r="CU261" s="136">
        <f t="shared" ca="1" si="268"/>
        <v>139.14357418810368</v>
      </c>
      <c r="CV261" s="136">
        <f t="shared" ca="1" si="268"/>
        <v>27.260008255250209</v>
      </c>
      <c r="CW261" s="136">
        <f t="shared" ca="1" si="268"/>
        <v>5.736390828743513</v>
      </c>
      <c r="CX261" s="136">
        <f t="shared" ca="1" si="268"/>
        <v>-1.77389764263601</v>
      </c>
      <c r="CY261" s="136">
        <f t="shared" ca="1" si="268"/>
        <v>-5.192573224007325</v>
      </c>
      <c r="CZ261" s="136">
        <f t="shared" ca="1" si="268"/>
        <v>-6.9715680887441689</v>
      </c>
      <c r="DA261" s="136">
        <f t="shared" ca="1" si="268"/>
        <v>-7.9404239516244779</v>
      </c>
      <c r="DB261" s="136">
        <f t="shared" ca="1" si="268"/>
        <v>-8.4314852267059894</v>
      </c>
      <c r="DC261" s="136">
        <f t="shared" ca="1" si="268"/>
        <v>-8.5824208065689422</v>
      </c>
      <c r="DE261" s="80">
        <f t="shared" si="269"/>
        <v>22.501000000000001</v>
      </c>
      <c r="DF261" s="104">
        <f t="shared" ca="1" si="270"/>
        <v>478.83120887063319</v>
      </c>
      <c r="DG261" s="104">
        <f t="shared" ca="1" si="270"/>
        <v>581.50138406907149</v>
      </c>
      <c r="DH261" s="104">
        <f t="shared" ca="1" si="270"/>
        <v>1271.6430619367595</v>
      </c>
      <c r="DI261" s="104">
        <f t="shared" ca="1" si="270"/>
        <v>10705.128033098377</v>
      </c>
      <c r="DJ261" s="104">
        <f t="shared" ca="1" si="270"/>
        <v>460.50094368831128</v>
      </c>
      <c r="DK261" s="104">
        <f t="shared" ca="1" si="270"/>
        <v>78.3531440368414</v>
      </c>
      <c r="DL261" s="104">
        <f t="shared" ca="1" si="270"/>
        <v>28.064924375943232</v>
      </c>
      <c r="DM261" s="104">
        <f t="shared" ca="1" si="270"/>
        <v>17.083787041237056</v>
      </c>
      <c r="DN261" s="104">
        <f t="shared" ca="1" si="270"/>
        <v>14.453129607274413</v>
      </c>
      <c r="DO261" s="104">
        <f t="shared" ca="1" si="270"/>
        <v>14.022043410002411</v>
      </c>
      <c r="DP261" s="104">
        <f t="shared" ca="1" si="270"/>
        <v>14.153722466015454</v>
      </c>
      <c r="DQ261" s="104">
        <f t="shared" ca="1" si="270"/>
        <v>14.340088598598403</v>
      </c>
      <c r="DR261" s="104">
        <f t="shared" ca="1" si="270"/>
        <v>14.41535998597406</v>
      </c>
      <c r="DT261" s="80">
        <f t="shared" si="271"/>
        <v>22.501000000000001</v>
      </c>
      <c r="DU261" s="136">
        <f t="shared" ca="1" si="272"/>
        <v>-32.881342311449842</v>
      </c>
      <c r="DV261" s="136">
        <f t="shared" ca="1" si="272"/>
        <v>-48.440960286831611</v>
      </c>
      <c r="DW261" s="136">
        <f t="shared" ca="1" si="272"/>
        <v>-163.4438276706878</v>
      </c>
      <c r="DX261" s="136">
        <f t="shared" ca="1" si="272"/>
        <v>-2202.5155225972571</v>
      </c>
      <c r="DY261" s="136">
        <f t="shared" ca="1" si="272"/>
        <v>-139.14357418810368</v>
      </c>
      <c r="DZ261" s="136">
        <f t="shared" ca="1" si="272"/>
        <v>-27.260008255250209</v>
      </c>
      <c r="EA261" s="136">
        <f t="shared" ca="1" si="272"/>
        <v>-5.736390828743513</v>
      </c>
      <c r="EB261" s="136">
        <f t="shared" ca="1" si="272"/>
        <v>1.77389764263601</v>
      </c>
      <c r="EC261" s="136">
        <f t="shared" ca="1" si="272"/>
        <v>5.192573224007325</v>
      </c>
      <c r="ED261" s="136">
        <f t="shared" ca="1" si="272"/>
        <v>6.9715680887441689</v>
      </c>
      <c r="EE261" s="136">
        <f t="shared" ca="1" si="272"/>
        <v>7.9404239516244779</v>
      </c>
      <c r="EF261" s="136">
        <f t="shared" ca="1" si="272"/>
        <v>8.4314852267059894</v>
      </c>
      <c r="EG261" s="136">
        <f t="shared" ca="1" si="272"/>
        <v>8.5824208065689422</v>
      </c>
      <c r="EI261" s="80">
        <f t="shared" si="273"/>
        <v>22.501000000000001</v>
      </c>
      <c r="EJ261" s="136">
        <f t="shared" ca="1" si="274"/>
        <v>32.881342311449842</v>
      </c>
      <c r="EK261" s="136">
        <f t="shared" ca="1" si="274"/>
        <v>48.440960286831611</v>
      </c>
      <c r="EL261" s="136">
        <f t="shared" ca="1" si="274"/>
        <v>163.4438276706878</v>
      </c>
      <c r="EM261" s="136">
        <f t="shared" ca="1" si="274"/>
        <v>2202.5155225972571</v>
      </c>
      <c r="EN261" s="136">
        <f t="shared" ca="1" si="274"/>
        <v>139.14357418810368</v>
      </c>
      <c r="EO261" s="136">
        <f t="shared" ca="1" si="274"/>
        <v>27.260008255250209</v>
      </c>
      <c r="EP261" s="136">
        <f t="shared" ca="1" si="274"/>
        <v>5.736390828743513</v>
      </c>
      <c r="EQ261" s="136">
        <f t="shared" ca="1" si="274"/>
        <v>-1.77389764263601</v>
      </c>
      <c r="ER261" s="136">
        <f t="shared" ca="1" si="274"/>
        <v>-5.192573224007325</v>
      </c>
      <c r="ES261" s="136">
        <f t="shared" ca="1" si="274"/>
        <v>-6.9715680887441689</v>
      </c>
      <c r="ET261" s="136">
        <f t="shared" ca="1" si="274"/>
        <v>-7.9404239516244779</v>
      </c>
      <c r="EU261" s="136">
        <f t="shared" ca="1" si="274"/>
        <v>-8.4314852267059894</v>
      </c>
      <c r="EV261" s="136">
        <f t="shared" ca="1" si="274"/>
        <v>-8.5824208065689422</v>
      </c>
    </row>
    <row r="262" spans="2:152">
      <c r="S262" s="26">
        <f t="shared" si="257"/>
        <v>30.001000000000001</v>
      </c>
      <c r="T262" s="399">
        <f t="shared" ca="1" si="258"/>
        <v>-13.866856766211384</v>
      </c>
      <c r="U262" s="399">
        <f t="shared" ca="1" si="258"/>
        <v>-18.043205023924056</v>
      </c>
      <c r="V262" s="399">
        <f t="shared" ca="1" si="258"/>
        <v>-37.515234832369707</v>
      </c>
      <c r="W262" s="399">
        <f t="shared" ca="1" si="258"/>
        <v>-139.14357418810494</v>
      </c>
      <c r="X262" s="399">
        <f t="shared" ca="1" si="258"/>
        <v>-1779.167322296076</v>
      </c>
      <c r="Y262" s="399">
        <f t="shared" ca="1" si="258"/>
        <v>-97.658191131565545</v>
      </c>
      <c r="Z262" s="399">
        <f t="shared" ca="1" si="258"/>
        <v>-13.621824462962167</v>
      </c>
      <c r="AA262" s="399">
        <f t="shared" ca="1" si="258"/>
        <v>1.8233136323292634</v>
      </c>
      <c r="AB262" s="399">
        <f t="shared" ca="1" si="258"/>
        <v>6.9326865573942467</v>
      </c>
      <c r="AC262" s="399">
        <f t="shared" ca="1" si="258"/>
        <v>9.1232546302676703</v>
      </c>
      <c r="AD262" s="399">
        <f t="shared" ca="1" si="258"/>
        <v>10.177171653235026</v>
      </c>
      <c r="AE262" s="399">
        <f t="shared" ca="1" si="258"/>
        <v>10.672551621013751</v>
      </c>
      <c r="AF262" s="399">
        <f t="shared" ca="1" si="258"/>
        <v>10.819441160497847</v>
      </c>
      <c r="AH262" s="80">
        <f t="shared" si="259"/>
        <v>30.001000000000001</v>
      </c>
      <c r="AI262" s="104">
        <f t="shared" ca="1" si="260"/>
        <v>13.866856766211384</v>
      </c>
      <c r="AJ262" s="104">
        <f t="shared" ca="1" si="260"/>
        <v>18.043205023924056</v>
      </c>
      <c r="AK262" s="104">
        <f t="shared" ca="1" si="260"/>
        <v>37.515234832369707</v>
      </c>
      <c r="AL262" s="104">
        <f t="shared" ca="1" si="260"/>
        <v>139.14357418810494</v>
      </c>
      <c r="AM262" s="104">
        <f t="shared" ca="1" si="260"/>
        <v>1779.167322296076</v>
      </c>
      <c r="AN262" s="104">
        <f t="shared" ca="1" si="260"/>
        <v>97.658191131565545</v>
      </c>
      <c r="AO262" s="104">
        <f t="shared" ca="1" si="260"/>
        <v>13.621824462962167</v>
      </c>
      <c r="AP262" s="104">
        <f t="shared" ca="1" si="260"/>
        <v>-1.8233136323292634</v>
      </c>
      <c r="AQ262" s="104">
        <f t="shared" ca="1" si="260"/>
        <v>-6.9326865573942467</v>
      </c>
      <c r="AR262" s="104">
        <f t="shared" ca="1" si="260"/>
        <v>-9.1232546302676703</v>
      </c>
      <c r="AS262" s="104">
        <f t="shared" ca="1" si="260"/>
        <v>-10.177171653235026</v>
      </c>
      <c r="AT262" s="104">
        <f t="shared" ca="1" si="260"/>
        <v>-10.672551621013751</v>
      </c>
      <c r="AU262" s="104">
        <f t="shared" ca="1" si="260"/>
        <v>-10.819441160497847</v>
      </c>
      <c r="AW262" s="80">
        <f t="shared" si="261"/>
        <v>30.001000000000001</v>
      </c>
      <c r="AX262" s="136">
        <f t="shared" ca="1" si="262"/>
        <v>139.48433289616301</v>
      </c>
      <c r="AY262" s="136">
        <f t="shared" ca="1" si="262"/>
        <v>151.80529335331829</v>
      </c>
      <c r="AZ262" s="136">
        <f t="shared" ca="1" si="262"/>
        <v>206.36328120955551</v>
      </c>
      <c r="BA262" s="136">
        <f t="shared" ca="1" si="262"/>
        <v>460.50094368831503</v>
      </c>
      <c r="BB262" s="136">
        <f t="shared" ca="1" si="262"/>
        <v>3602.6415875513367</v>
      </c>
      <c r="BC262" s="136">
        <f t="shared" ca="1" si="262"/>
        <v>142.84487010800984</v>
      </c>
      <c r="BD262" s="136">
        <f t="shared" ca="1" si="262"/>
        <v>27.922484085573764</v>
      </c>
      <c r="BE262" s="136">
        <f t="shared" ca="1" si="262"/>
        <v>15.477016353772029</v>
      </c>
      <c r="BF262" s="136">
        <f t="shared" ca="1" si="262"/>
        <v>14.02226338945373</v>
      </c>
      <c r="BG262" s="136">
        <f t="shared" ca="1" si="262"/>
        <v>14.407221883343194</v>
      </c>
      <c r="BH262" s="136">
        <f t="shared" ca="1" si="262"/>
        <v>14.985865140886315</v>
      </c>
      <c r="BI262" s="136">
        <f t="shared" ca="1" si="262"/>
        <v>15.388100117332597</v>
      </c>
      <c r="BJ262" s="136">
        <f t="shared" ca="1" si="262"/>
        <v>15.527321268484233</v>
      </c>
      <c r="BK262" s="62"/>
      <c r="BL262" s="80">
        <f t="shared" si="263"/>
        <v>30.001000000000001</v>
      </c>
      <c r="BM262" s="136">
        <f t="shared" ca="1" si="264"/>
        <v>167.21804642858581</v>
      </c>
      <c r="BN262" s="136">
        <f t="shared" ca="1" si="264"/>
        <v>187.89170340116638</v>
      </c>
      <c r="BO262" s="136">
        <f t="shared" ca="1" si="264"/>
        <v>281.39375087429494</v>
      </c>
      <c r="BP262" s="136">
        <f t="shared" ca="1" si="264"/>
        <v>738.7880920645249</v>
      </c>
      <c r="BQ262" s="136">
        <f t="shared" ca="1" si="264"/>
        <v>7160.9762321434901</v>
      </c>
      <c r="BR262" s="136">
        <f t="shared" ca="1" si="264"/>
        <v>338.16125237114085</v>
      </c>
      <c r="BS262" s="136">
        <f t="shared" ca="1" si="264"/>
        <v>55.166133011498076</v>
      </c>
      <c r="BT262" s="136">
        <f t="shared" ca="1" si="264"/>
        <v>11.830389089113503</v>
      </c>
      <c r="BU262" s="136">
        <f t="shared" ca="1" si="264"/>
        <v>0.15689027466524053</v>
      </c>
      <c r="BV262" s="136">
        <f t="shared" ca="1" si="264"/>
        <v>-3.8392873771921501</v>
      </c>
      <c r="BW262" s="136">
        <f t="shared" ca="1" si="264"/>
        <v>-5.3684781655837384</v>
      </c>
      <c r="BX262" s="136">
        <f t="shared" ca="1" si="264"/>
        <v>-5.9570031246949053</v>
      </c>
      <c r="BY262" s="136">
        <f t="shared" ca="1" si="264"/>
        <v>-6.1115610525114619</v>
      </c>
      <c r="BZ262" s="62"/>
      <c r="CA262" s="80">
        <f t="shared" si="265"/>
        <v>30.001000000000001</v>
      </c>
      <c r="CB262" s="104">
        <f t="shared" ca="1" si="266"/>
        <v>-13.866856766211384</v>
      </c>
      <c r="CC262" s="104">
        <f t="shared" ca="1" si="266"/>
        <v>-18.043205023924056</v>
      </c>
      <c r="CD262" s="104">
        <f t="shared" ca="1" si="266"/>
        <v>-37.515234832369707</v>
      </c>
      <c r="CE262" s="104">
        <f t="shared" ca="1" si="266"/>
        <v>-139.14357418810494</v>
      </c>
      <c r="CF262" s="104">
        <f t="shared" ca="1" si="266"/>
        <v>-1779.167322296076</v>
      </c>
      <c r="CG262" s="104">
        <f t="shared" ca="1" si="266"/>
        <v>-97.658191131565545</v>
      </c>
      <c r="CH262" s="104">
        <f t="shared" ca="1" si="266"/>
        <v>-13.621824462962167</v>
      </c>
      <c r="CI262" s="104">
        <f t="shared" ca="1" si="266"/>
        <v>1.8233136323292634</v>
      </c>
      <c r="CJ262" s="104">
        <f t="shared" ca="1" si="266"/>
        <v>6.9326865573942467</v>
      </c>
      <c r="CK262" s="104">
        <f t="shared" ca="1" si="266"/>
        <v>9.1232546302676703</v>
      </c>
      <c r="CL262" s="104">
        <f t="shared" ca="1" si="266"/>
        <v>10.177171653235026</v>
      </c>
      <c r="CM262" s="104">
        <f t="shared" ca="1" si="266"/>
        <v>10.672551621013751</v>
      </c>
      <c r="CN262" s="104">
        <f t="shared" ca="1" si="266"/>
        <v>10.819441160497847</v>
      </c>
      <c r="CP262" s="80">
        <f t="shared" si="267"/>
        <v>30.001000000000001</v>
      </c>
      <c r="CQ262" s="136">
        <f t="shared" ca="1" si="268"/>
        <v>13.866856766211384</v>
      </c>
      <c r="CR262" s="136">
        <f t="shared" ca="1" si="268"/>
        <v>18.043205023924056</v>
      </c>
      <c r="CS262" s="136">
        <f t="shared" ca="1" si="268"/>
        <v>37.515234832369707</v>
      </c>
      <c r="CT262" s="136">
        <f t="shared" ca="1" si="268"/>
        <v>139.14357418810494</v>
      </c>
      <c r="CU262" s="136">
        <f t="shared" ca="1" si="268"/>
        <v>1779.167322296076</v>
      </c>
      <c r="CV262" s="136">
        <f t="shared" ca="1" si="268"/>
        <v>97.658191131565545</v>
      </c>
      <c r="CW262" s="136">
        <f t="shared" ca="1" si="268"/>
        <v>13.621824462962167</v>
      </c>
      <c r="CX262" s="136">
        <f t="shared" ca="1" si="268"/>
        <v>-1.8233136323292634</v>
      </c>
      <c r="CY262" s="136">
        <f t="shared" ca="1" si="268"/>
        <v>-6.9326865573942467</v>
      </c>
      <c r="CZ262" s="136">
        <f t="shared" ca="1" si="268"/>
        <v>-9.1232546302676703</v>
      </c>
      <c r="DA262" s="136">
        <f t="shared" ca="1" si="268"/>
        <v>-10.177171653235026</v>
      </c>
      <c r="DB262" s="136">
        <f t="shared" ca="1" si="268"/>
        <v>-10.672551621013751</v>
      </c>
      <c r="DC262" s="136">
        <f t="shared" ca="1" si="268"/>
        <v>-10.819441160497847</v>
      </c>
      <c r="DE262" s="80">
        <f t="shared" si="269"/>
        <v>30.001000000000001</v>
      </c>
      <c r="DF262" s="104">
        <f t="shared" ca="1" si="270"/>
        <v>139.48433289616301</v>
      </c>
      <c r="DG262" s="104">
        <f t="shared" ca="1" si="270"/>
        <v>151.80529335331829</v>
      </c>
      <c r="DH262" s="104">
        <f t="shared" ca="1" si="270"/>
        <v>206.36328120955551</v>
      </c>
      <c r="DI262" s="104">
        <f t="shared" ca="1" si="270"/>
        <v>460.50094368831503</v>
      </c>
      <c r="DJ262" s="104">
        <f t="shared" ca="1" si="270"/>
        <v>3602.6415875513367</v>
      </c>
      <c r="DK262" s="104">
        <f t="shared" ca="1" si="270"/>
        <v>142.84487010800984</v>
      </c>
      <c r="DL262" s="104">
        <f t="shared" ca="1" si="270"/>
        <v>27.922484085573764</v>
      </c>
      <c r="DM262" s="104">
        <f t="shared" ca="1" si="270"/>
        <v>15.477016353772029</v>
      </c>
      <c r="DN262" s="104">
        <f t="shared" ca="1" si="270"/>
        <v>14.02226338945373</v>
      </c>
      <c r="DO262" s="104">
        <f t="shared" ca="1" si="270"/>
        <v>14.407221883343194</v>
      </c>
      <c r="DP262" s="104">
        <f t="shared" ca="1" si="270"/>
        <v>14.985865140886315</v>
      </c>
      <c r="DQ262" s="104">
        <f t="shared" ca="1" si="270"/>
        <v>15.388100117332597</v>
      </c>
      <c r="DR262" s="104">
        <f t="shared" ca="1" si="270"/>
        <v>15.527321268484233</v>
      </c>
      <c r="DT262" s="80">
        <f t="shared" si="271"/>
        <v>30.001000000000001</v>
      </c>
      <c r="DU262" s="136">
        <f t="shared" ca="1" si="272"/>
        <v>-13.866856766211384</v>
      </c>
      <c r="DV262" s="136">
        <f t="shared" ca="1" si="272"/>
        <v>-18.043205023924056</v>
      </c>
      <c r="DW262" s="136">
        <f t="shared" ca="1" si="272"/>
        <v>-37.515234832369707</v>
      </c>
      <c r="DX262" s="136">
        <f t="shared" ca="1" si="272"/>
        <v>-139.14357418810494</v>
      </c>
      <c r="DY262" s="136">
        <f t="shared" ca="1" si="272"/>
        <v>-1779.167322296076</v>
      </c>
      <c r="DZ262" s="136">
        <f t="shared" ca="1" si="272"/>
        <v>-97.658191131565545</v>
      </c>
      <c r="EA262" s="136">
        <f t="shared" ca="1" si="272"/>
        <v>-13.621824462962167</v>
      </c>
      <c r="EB262" s="136">
        <f t="shared" ca="1" si="272"/>
        <v>1.8233136323292634</v>
      </c>
      <c r="EC262" s="136">
        <f t="shared" ca="1" si="272"/>
        <v>6.9326865573942467</v>
      </c>
      <c r="ED262" s="136">
        <f t="shared" ca="1" si="272"/>
        <v>9.1232546302676703</v>
      </c>
      <c r="EE262" s="136">
        <f t="shared" ca="1" si="272"/>
        <v>10.177171653235026</v>
      </c>
      <c r="EF262" s="136">
        <f t="shared" ca="1" si="272"/>
        <v>10.672551621013751</v>
      </c>
      <c r="EG262" s="136">
        <f t="shared" ca="1" si="272"/>
        <v>10.819441160497847</v>
      </c>
      <c r="EI262" s="80">
        <f t="shared" si="273"/>
        <v>30.001000000000001</v>
      </c>
      <c r="EJ262" s="136">
        <f t="shared" ca="1" si="274"/>
        <v>13.866856766211384</v>
      </c>
      <c r="EK262" s="136">
        <f t="shared" ca="1" si="274"/>
        <v>18.043205023924056</v>
      </c>
      <c r="EL262" s="136">
        <f t="shared" ca="1" si="274"/>
        <v>37.515234832369707</v>
      </c>
      <c r="EM262" s="136">
        <f t="shared" ca="1" si="274"/>
        <v>139.14357418810494</v>
      </c>
      <c r="EN262" s="136">
        <f t="shared" ca="1" si="274"/>
        <v>1779.167322296076</v>
      </c>
      <c r="EO262" s="136">
        <f t="shared" ca="1" si="274"/>
        <v>97.658191131565545</v>
      </c>
      <c r="EP262" s="136">
        <f t="shared" ca="1" si="274"/>
        <v>13.621824462962167</v>
      </c>
      <c r="EQ262" s="136">
        <f t="shared" ca="1" si="274"/>
        <v>-1.8233136323292634</v>
      </c>
      <c r="ER262" s="136">
        <f t="shared" ca="1" si="274"/>
        <v>-6.9326865573942467</v>
      </c>
      <c r="ES262" s="136">
        <f t="shared" ca="1" si="274"/>
        <v>-9.1232546302676703</v>
      </c>
      <c r="ET262" s="136">
        <f t="shared" ca="1" si="274"/>
        <v>-10.177171653235026</v>
      </c>
      <c r="EU262" s="136">
        <f t="shared" ca="1" si="274"/>
        <v>-10.672551621013751</v>
      </c>
      <c r="EV262" s="136">
        <f t="shared" ca="1" si="274"/>
        <v>-10.819441160497847</v>
      </c>
    </row>
    <row r="263" spans="2:152">
      <c r="S263" s="26">
        <f t="shared" si="257"/>
        <v>37.501000000000005</v>
      </c>
      <c r="T263" s="399">
        <f t="shared" ca="1" si="258"/>
        <v>-4.862774395776996</v>
      </c>
      <c r="U263" s="399">
        <f t="shared" ca="1" si="258"/>
        <v>-6.2561564316193792</v>
      </c>
      <c r="V263" s="399">
        <f t="shared" ca="1" si="258"/>
        <v>-11.589654195086034</v>
      </c>
      <c r="W263" s="399">
        <f t="shared" ca="1" si="258"/>
        <v>-27.260008255250209</v>
      </c>
      <c r="X263" s="399">
        <f t="shared" ca="1" si="258"/>
        <v>-97.658191131565118</v>
      </c>
      <c r="Y263" s="399">
        <f t="shared" ca="1" si="258"/>
        <v>-777.55977860392227</v>
      </c>
      <c r="Z263" s="399">
        <f t="shared" ca="1" si="258"/>
        <v>-35.273925744583948</v>
      </c>
      <c r="AA263" s="399">
        <f t="shared" ca="1" si="258"/>
        <v>6.7280269383858879</v>
      </c>
      <c r="AB263" s="399">
        <f t="shared" ca="1" si="258"/>
        <v>13.259065738968829</v>
      </c>
      <c r="AC263" s="399">
        <f t="shared" ca="1" si="258"/>
        <v>14.979959098274991</v>
      </c>
      <c r="AD263" s="399">
        <f t="shared" ca="1" si="258"/>
        <v>15.541089972689701</v>
      </c>
      <c r="AE263" s="399">
        <f t="shared" ca="1" si="258"/>
        <v>15.734764780626247</v>
      </c>
      <c r="AF263" s="399">
        <f t="shared" ca="1" si="258"/>
        <v>15.782588762437737</v>
      </c>
      <c r="AH263" s="80">
        <f t="shared" si="259"/>
        <v>37.501000000000005</v>
      </c>
      <c r="AI263" s="104">
        <f t="shared" ca="1" si="260"/>
        <v>4.862774395776996</v>
      </c>
      <c r="AJ263" s="104">
        <f t="shared" ca="1" si="260"/>
        <v>6.2561564316193792</v>
      </c>
      <c r="AK263" s="104">
        <f t="shared" ca="1" si="260"/>
        <v>11.589654195086034</v>
      </c>
      <c r="AL263" s="104">
        <f t="shared" ca="1" si="260"/>
        <v>27.260008255250209</v>
      </c>
      <c r="AM263" s="104">
        <f t="shared" ca="1" si="260"/>
        <v>97.658191131565118</v>
      </c>
      <c r="AN263" s="104">
        <f t="shared" ca="1" si="260"/>
        <v>777.55977860392227</v>
      </c>
      <c r="AO263" s="104">
        <f t="shared" ca="1" si="260"/>
        <v>35.273925744583948</v>
      </c>
      <c r="AP263" s="104">
        <f t="shared" ca="1" si="260"/>
        <v>-6.7280269383858879</v>
      </c>
      <c r="AQ263" s="104">
        <f t="shared" ca="1" si="260"/>
        <v>-13.259065738968829</v>
      </c>
      <c r="AR263" s="104">
        <f t="shared" ca="1" si="260"/>
        <v>-14.979959098274991</v>
      </c>
      <c r="AS263" s="104">
        <f t="shared" ca="1" si="260"/>
        <v>-15.541089972689701</v>
      </c>
      <c r="AT263" s="104">
        <f t="shared" ca="1" si="260"/>
        <v>-15.734764780626247</v>
      </c>
      <c r="AU263" s="104">
        <f t="shared" ca="1" si="260"/>
        <v>-15.782588762437737</v>
      </c>
      <c r="AW263" s="80">
        <f t="shared" si="261"/>
        <v>37.501000000000005</v>
      </c>
      <c r="AX263" s="136">
        <f t="shared" ca="1" si="262"/>
        <v>54.475424078872919</v>
      </c>
      <c r="AY263" s="136">
        <f t="shared" ca="1" si="262"/>
        <v>56.074241429540663</v>
      </c>
      <c r="AZ263" s="136">
        <f t="shared" ca="1" si="262"/>
        <v>62.016856540040884</v>
      </c>
      <c r="BA263" s="136">
        <f t="shared" ca="1" si="262"/>
        <v>78.3531440368414</v>
      </c>
      <c r="BB263" s="136">
        <f t="shared" ca="1" si="262"/>
        <v>142.84487010800939</v>
      </c>
      <c r="BC263" s="136">
        <f t="shared" ca="1" si="262"/>
        <v>567.54338480714534</v>
      </c>
      <c r="BD263" s="136">
        <f t="shared" ca="1" si="262"/>
        <v>26.859550951121967</v>
      </c>
      <c r="BE263" s="136">
        <f t="shared" ca="1" si="262"/>
        <v>14.023421289082044</v>
      </c>
      <c r="BF263" s="136">
        <f t="shared" ca="1" si="262"/>
        <v>15.334381003714377</v>
      </c>
      <c r="BG263" s="136">
        <f t="shared" ca="1" si="262"/>
        <v>16.901978046134875</v>
      </c>
      <c r="BH263" s="136">
        <f t="shared" ca="1" si="262"/>
        <v>17.95639329904796</v>
      </c>
      <c r="BI263" s="136">
        <f t="shared" ca="1" si="262"/>
        <v>18.540903528118957</v>
      </c>
      <c r="BJ263" s="136">
        <f t="shared" ca="1" si="262"/>
        <v>18.727201962982654</v>
      </c>
      <c r="BK263" s="62"/>
      <c r="BL263" s="80">
        <f t="shared" si="263"/>
        <v>37.501000000000005</v>
      </c>
      <c r="BM263" s="136">
        <f t="shared" ca="1" si="264"/>
        <v>64.200972870426924</v>
      </c>
      <c r="BN263" s="136">
        <f t="shared" ca="1" si="264"/>
        <v>68.586554292779425</v>
      </c>
      <c r="BO263" s="136">
        <f t="shared" ca="1" si="264"/>
        <v>85.196164930212959</v>
      </c>
      <c r="BP263" s="136">
        <f t="shared" ca="1" si="264"/>
        <v>132.8731605473418</v>
      </c>
      <c r="BQ263" s="136">
        <f t="shared" ca="1" si="264"/>
        <v>338.1612523711396</v>
      </c>
      <c r="BR263" s="136">
        <f t="shared" ca="1" si="264"/>
        <v>2122.6629420149898</v>
      </c>
      <c r="BS263" s="136">
        <f t="shared" ca="1" si="264"/>
        <v>97.4074024402899</v>
      </c>
      <c r="BT263" s="136">
        <f t="shared" ca="1" si="264"/>
        <v>0.56736741231027565</v>
      </c>
      <c r="BU263" s="136">
        <f t="shared" ca="1" si="264"/>
        <v>-11.183750474223281</v>
      </c>
      <c r="BV263" s="136">
        <f t="shared" ca="1" si="264"/>
        <v>-13.05794015041511</v>
      </c>
      <c r="BW263" s="136">
        <f t="shared" ca="1" si="264"/>
        <v>-13.125786646331445</v>
      </c>
      <c r="BX263" s="136">
        <f t="shared" ca="1" si="264"/>
        <v>-12.928626033133538</v>
      </c>
      <c r="BY263" s="136">
        <f t="shared" ca="1" si="264"/>
        <v>-12.837975561892817</v>
      </c>
      <c r="BZ263" s="62"/>
      <c r="CA263" s="80">
        <f t="shared" si="265"/>
        <v>37.501000000000005</v>
      </c>
      <c r="CB263" s="104">
        <f t="shared" ca="1" si="266"/>
        <v>-4.862774395776996</v>
      </c>
      <c r="CC263" s="104">
        <f t="shared" ca="1" si="266"/>
        <v>-6.2561564316193792</v>
      </c>
      <c r="CD263" s="104">
        <f t="shared" ca="1" si="266"/>
        <v>-11.589654195086034</v>
      </c>
      <c r="CE263" s="104">
        <f t="shared" ca="1" si="266"/>
        <v>-27.260008255250209</v>
      </c>
      <c r="CF263" s="104">
        <f t="shared" ca="1" si="266"/>
        <v>-97.658191131565118</v>
      </c>
      <c r="CG263" s="104">
        <f t="shared" ca="1" si="266"/>
        <v>-777.55977860392227</v>
      </c>
      <c r="CH263" s="104">
        <f t="shared" ca="1" si="266"/>
        <v>-35.273925744583948</v>
      </c>
      <c r="CI263" s="104">
        <f t="shared" ca="1" si="266"/>
        <v>6.7280269383858879</v>
      </c>
      <c r="CJ263" s="104">
        <f t="shared" ca="1" si="266"/>
        <v>13.259065738968829</v>
      </c>
      <c r="CK263" s="104">
        <f t="shared" ca="1" si="266"/>
        <v>14.979959098274991</v>
      </c>
      <c r="CL263" s="104">
        <f t="shared" ca="1" si="266"/>
        <v>15.541089972689701</v>
      </c>
      <c r="CM263" s="104">
        <f t="shared" ca="1" si="266"/>
        <v>15.734764780626247</v>
      </c>
      <c r="CN263" s="104">
        <f t="shared" ca="1" si="266"/>
        <v>15.782588762437737</v>
      </c>
      <c r="CP263" s="80">
        <f t="shared" si="267"/>
        <v>37.501000000000005</v>
      </c>
      <c r="CQ263" s="136">
        <f t="shared" ca="1" si="268"/>
        <v>4.862774395776996</v>
      </c>
      <c r="CR263" s="136">
        <f t="shared" ca="1" si="268"/>
        <v>6.2561564316193792</v>
      </c>
      <c r="CS263" s="136">
        <f t="shared" ca="1" si="268"/>
        <v>11.589654195086034</v>
      </c>
      <c r="CT263" s="136">
        <f t="shared" ca="1" si="268"/>
        <v>27.260008255250209</v>
      </c>
      <c r="CU263" s="136">
        <f t="shared" ca="1" si="268"/>
        <v>97.658191131565118</v>
      </c>
      <c r="CV263" s="136">
        <f t="shared" ca="1" si="268"/>
        <v>777.55977860392227</v>
      </c>
      <c r="CW263" s="136">
        <f t="shared" ca="1" si="268"/>
        <v>35.273925744583948</v>
      </c>
      <c r="CX263" s="136">
        <f t="shared" ca="1" si="268"/>
        <v>-6.7280269383858879</v>
      </c>
      <c r="CY263" s="136">
        <f t="shared" ca="1" si="268"/>
        <v>-13.259065738968829</v>
      </c>
      <c r="CZ263" s="136">
        <f t="shared" ca="1" si="268"/>
        <v>-14.979959098274991</v>
      </c>
      <c r="DA263" s="136">
        <f t="shared" ca="1" si="268"/>
        <v>-15.541089972689701</v>
      </c>
      <c r="DB263" s="136">
        <f t="shared" ca="1" si="268"/>
        <v>-15.734764780626247</v>
      </c>
      <c r="DC263" s="136">
        <f t="shared" ca="1" si="268"/>
        <v>-15.782588762437737</v>
      </c>
      <c r="DE263" s="80">
        <f t="shared" si="269"/>
        <v>37.501000000000005</v>
      </c>
      <c r="DF263" s="104">
        <f t="shared" ca="1" si="270"/>
        <v>54.475424078872919</v>
      </c>
      <c r="DG263" s="104">
        <f t="shared" ca="1" si="270"/>
        <v>56.074241429540663</v>
      </c>
      <c r="DH263" s="104">
        <f t="shared" ca="1" si="270"/>
        <v>62.016856540040884</v>
      </c>
      <c r="DI263" s="104">
        <f t="shared" ca="1" si="270"/>
        <v>78.3531440368414</v>
      </c>
      <c r="DJ263" s="104">
        <f t="shared" ca="1" si="270"/>
        <v>142.84487010800939</v>
      </c>
      <c r="DK263" s="104">
        <f t="shared" ca="1" si="270"/>
        <v>567.54338480714534</v>
      </c>
      <c r="DL263" s="104">
        <f t="shared" ca="1" si="270"/>
        <v>26.859550951121967</v>
      </c>
      <c r="DM263" s="104">
        <f t="shared" ca="1" si="270"/>
        <v>14.023421289082044</v>
      </c>
      <c r="DN263" s="104">
        <f t="shared" ca="1" si="270"/>
        <v>15.334381003714377</v>
      </c>
      <c r="DO263" s="104">
        <f t="shared" ca="1" si="270"/>
        <v>16.901978046134875</v>
      </c>
      <c r="DP263" s="104">
        <f t="shared" ca="1" si="270"/>
        <v>17.95639329904796</v>
      </c>
      <c r="DQ263" s="104">
        <f t="shared" ca="1" si="270"/>
        <v>18.540903528118957</v>
      </c>
      <c r="DR263" s="104">
        <f t="shared" ca="1" si="270"/>
        <v>18.727201962982654</v>
      </c>
      <c r="DT263" s="80">
        <f t="shared" si="271"/>
        <v>37.501000000000005</v>
      </c>
      <c r="DU263" s="136">
        <f t="shared" ca="1" si="272"/>
        <v>-4.862774395776996</v>
      </c>
      <c r="DV263" s="136">
        <f t="shared" ca="1" si="272"/>
        <v>-6.2561564316193792</v>
      </c>
      <c r="DW263" s="136">
        <f t="shared" ca="1" si="272"/>
        <v>-11.589654195086034</v>
      </c>
      <c r="DX263" s="136">
        <f t="shared" ca="1" si="272"/>
        <v>-27.260008255250209</v>
      </c>
      <c r="DY263" s="136">
        <f t="shared" ca="1" si="272"/>
        <v>-97.658191131565118</v>
      </c>
      <c r="DZ263" s="136">
        <f t="shared" ca="1" si="272"/>
        <v>-777.55977860392227</v>
      </c>
      <c r="EA263" s="136">
        <f t="shared" ca="1" si="272"/>
        <v>-35.273925744583948</v>
      </c>
      <c r="EB263" s="136">
        <f t="shared" ca="1" si="272"/>
        <v>6.7280269383858879</v>
      </c>
      <c r="EC263" s="136">
        <f t="shared" ca="1" si="272"/>
        <v>13.259065738968829</v>
      </c>
      <c r="ED263" s="136">
        <f t="shared" ca="1" si="272"/>
        <v>14.979959098274991</v>
      </c>
      <c r="EE263" s="136">
        <f t="shared" ca="1" si="272"/>
        <v>15.541089972689701</v>
      </c>
      <c r="EF263" s="136">
        <f t="shared" ca="1" si="272"/>
        <v>15.734764780626247</v>
      </c>
      <c r="EG263" s="136">
        <f t="shared" ca="1" si="272"/>
        <v>15.782588762437737</v>
      </c>
      <c r="EI263" s="80">
        <f t="shared" si="273"/>
        <v>37.501000000000005</v>
      </c>
      <c r="EJ263" s="136">
        <f t="shared" ca="1" si="274"/>
        <v>4.862774395776996</v>
      </c>
      <c r="EK263" s="136">
        <f t="shared" ca="1" si="274"/>
        <v>6.2561564316193792</v>
      </c>
      <c r="EL263" s="136">
        <f t="shared" ca="1" si="274"/>
        <v>11.589654195086034</v>
      </c>
      <c r="EM263" s="136">
        <f t="shared" ca="1" si="274"/>
        <v>27.260008255250209</v>
      </c>
      <c r="EN263" s="136">
        <f t="shared" ca="1" si="274"/>
        <v>97.658191131565118</v>
      </c>
      <c r="EO263" s="136">
        <f t="shared" ca="1" si="274"/>
        <v>777.55977860392227</v>
      </c>
      <c r="EP263" s="136">
        <f t="shared" ca="1" si="274"/>
        <v>35.273925744583948</v>
      </c>
      <c r="EQ263" s="136">
        <f t="shared" ca="1" si="274"/>
        <v>-6.7280269383858879</v>
      </c>
      <c r="ER263" s="136">
        <f t="shared" ca="1" si="274"/>
        <v>-13.259065738968829</v>
      </c>
      <c r="ES263" s="136">
        <f t="shared" ca="1" si="274"/>
        <v>-14.979959098274991</v>
      </c>
      <c r="ET263" s="136">
        <f t="shared" ca="1" si="274"/>
        <v>-15.541089972689701</v>
      </c>
      <c r="EU263" s="136">
        <f t="shared" ca="1" si="274"/>
        <v>-15.734764780626247</v>
      </c>
      <c r="EV263" s="136">
        <f t="shared" ca="1" si="274"/>
        <v>-15.782588762437737</v>
      </c>
    </row>
    <row r="264" spans="2:152">
      <c r="S264" s="26">
        <f t="shared" si="257"/>
        <v>45.001000000000005</v>
      </c>
      <c r="T264" s="399">
        <f t="shared" ca="1" si="258"/>
        <v>3.9211562227716712E-3</v>
      </c>
      <c r="U264" s="399">
        <f t="shared" ca="1" si="258"/>
        <v>-0.48827295086724654</v>
      </c>
      <c r="V264" s="399">
        <f t="shared" ca="1" si="258"/>
        <v>-2.1507221606511102</v>
      </c>
      <c r="W264" s="399">
        <f t="shared" ca="1" si="258"/>
        <v>-5.736390828743513</v>
      </c>
      <c r="X264" s="399">
        <f t="shared" ca="1" si="258"/>
        <v>-13.621824462962145</v>
      </c>
      <c r="Y264" s="399">
        <f t="shared" ca="1" si="258"/>
        <v>-35.273925744584119</v>
      </c>
      <c r="Z264" s="399">
        <f t="shared" ca="1" si="258"/>
        <v>0.33216963175073033</v>
      </c>
      <c r="AA264" s="399">
        <f t="shared" ca="1" si="258"/>
        <v>55.770633697351371</v>
      </c>
      <c r="AB264" s="399">
        <f t="shared" ca="1" si="258"/>
        <v>39.205771009185867</v>
      </c>
      <c r="AC264" s="399">
        <f t="shared" ca="1" si="258"/>
        <v>32.462668878594528</v>
      </c>
      <c r="AD264" s="399">
        <f t="shared" ca="1" si="258"/>
        <v>29.275371810008764</v>
      </c>
      <c r="AE264" s="399">
        <f t="shared" ca="1" si="258"/>
        <v>27.771716538136133</v>
      </c>
      <c r="AF264" s="399">
        <f t="shared" ca="1" si="258"/>
        <v>27.323365723611971</v>
      </c>
      <c r="AH264" s="80">
        <f t="shared" si="259"/>
        <v>45.001000000000005</v>
      </c>
      <c r="AI264" s="104">
        <f t="shared" ca="1" si="260"/>
        <v>-3.9211562227716712E-3</v>
      </c>
      <c r="AJ264" s="104">
        <f t="shared" ca="1" si="260"/>
        <v>0.48827295086724654</v>
      </c>
      <c r="AK264" s="104">
        <f t="shared" ca="1" si="260"/>
        <v>2.1507221606511102</v>
      </c>
      <c r="AL264" s="104">
        <f t="shared" ca="1" si="260"/>
        <v>5.736390828743513</v>
      </c>
      <c r="AM264" s="104">
        <f t="shared" ca="1" si="260"/>
        <v>13.621824462962145</v>
      </c>
      <c r="AN264" s="104">
        <f t="shared" ca="1" si="260"/>
        <v>35.273925744584119</v>
      </c>
      <c r="AO264" s="104">
        <f t="shared" ca="1" si="260"/>
        <v>-0.33216963175073033</v>
      </c>
      <c r="AP264" s="104">
        <f t="shared" ca="1" si="260"/>
        <v>-55.770633697351371</v>
      </c>
      <c r="AQ264" s="104">
        <f t="shared" ca="1" si="260"/>
        <v>-39.205771009185867</v>
      </c>
      <c r="AR264" s="104">
        <f t="shared" ca="1" si="260"/>
        <v>-32.462668878594528</v>
      </c>
      <c r="AS264" s="104">
        <f t="shared" ca="1" si="260"/>
        <v>-29.275371810008764</v>
      </c>
      <c r="AT264" s="104">
        <f t="shared" ca="1" si="260"/>
        <v>-27.771716538136133</v>
      </c>
      <c r="AU264" s="104">
        <f t="shared" ca="1" si="260"/>
        <v>-27.323365723611971</v>
      </c>
      <c r="AW264" s="80">
        <f t="shared" si="261"/>
        <v>45.001000000000005</v>
      </c>
      <c r="AX264" s="136">
        <f t="shared" ca="1" si="262"/>
        <v>28.099598554363066</v>
      </c>
      <c r="AY264" s="136">
        <f t="shared" ca="1" si="262"/>
        <v>28.098840276237986</v>
      </c>
      <c r="AZ264" s="136">
        <f t="shared" ca="1" si="262"/>
        <v>28.093223689442485</v>
      </c>
      <c r="BA264" s="136">
        <f t="shared" ca="1" si="262"/>
        <v>28.064924375943232</v>
      </c>
      <c r="BB264" s="136">
        <f t="shared" ca="1" si="262"/>
        <v>27.922484085573728</v>
      </c>
      <c r="BC264" s="136">
        <f t="shared" ca="1" si="262"/>
        <v>26.859550951121975</v>
      </c>
      <c r="BD264" s="136">
        <f t="shared" ca="1" si="262"/>
        <v>14.05960703414455</v>
      </c>
      <c r="BE264" s="136">
        <f t="shared" ca="1" si="262"/>
        <v>24.946024518782139</v>
      </c>
      <c r="BF264" s="136">
        <f t="shared" ca="1" si="262"/>
        <v>26.748349806031584</v>
      </c>
      <c r="BG264" s="136">
        <f t="shared" ca="1" si="262"/>
        <v>27.206199725965966</v>
      </c>
      <c r="BH264" s="136">
        <f t="shared" ca="1" si="262"/>
        <v>27.384007701171747</v>
      </c>
      <c r="BI264" s="136">
        <f t="shared" ca="1" si="262"/>
        <v>27.460095585780817</v>
      </c>
      <c r="BJ264" s="136">
        <f t="shared" ca="1" si="262"/>
        <v>27.481851233445688</v>
      </c>
      <c r="BK264" s="62"/>
      <c r="BL264" s="80">
        <f t="shared" si="263"/>
        <v>45.001000000000005</v>
      </c>
      <c r="BM264" s="136">
        <f t="shared" ca="1" si="264"/>
        <v>28.091756241917516</v>
      </c>
      <c r="BN264" s="136">
        <f t="shared" ca="1" si="264"/>
        <v>29.075386177972476</v>
      </c>
      <c r="BO264" s="136">
        <f t="shared" ca="1" si="264"/>
        <v>32.394668010744702</v>
      </c>
      <c r="BP264" s="136">
        <f t="shared" ca="1" si="264"/>
        <v>39.537706033430261</v>
      </c>
      <c r="BQ264" s="136">
        <f t="shared" ca="1" si="264"/>
        <v>55.16613301149799</v>
      </c>
      <c r="BR264" s="136">
        <f t="shared" ca="1" si="264"/>
        <v>97.407402440290184</v>
      </c>
      <c r="BS264" s="136">
        <f t="shared" ca="1" si="264"/>
        <v>13.395267770643386</v>
      </c>
      <c r="BT264" s="136">
        <f t="shared" ca="1" si="264"/>
        <v>-86.595242875920576</v>
      </c>
      <c r="BU264" s="136">
        <f t="shared" ca="1" si="264"/>
        <v>-51.663192212340164</v>
      </c>
      <c r="BV264" s="136">
        <f t="shared" ca="1" si="264"/>
        <v>-37.719138031223089</v>
      </c>
      <c r="BW264" s="136">
        <f t="shared" ca="1" si="264"/>
        <v>-31.166735918845788</v>
      </c>
      <c r="BX264" s="136">
        <f t="shared" ca="1" si="264"/>
        <v>-28.083337490491445</v>
      </c>
      <c r="BY264" s="136">
        <f t="shared" ca="1" si="264"/>
        <v>-27.164880213778247</v>
      </c>
      <c r="BZ264" s="62"/>
      <c r="CA264" s="80">
        <f t="shared" si="265"/>
        <v>45.001000000000005</v>
      </c>
      <c r="CB264" s="104">
        <f t="shared" ca="1" si="266"/>
        <v>3.9211562227716712E-3</v>
      </c>
      <c r="CC264" s="104">
        <f t="shared" ca="1" si="266"/>
        <v>-0.48827295086724654</v>
      </c>
      <c r="CD264" s="104">
        <f t="shared" ca="1" si="266"/>
        <v>-2.1507221606511102</v>
      </c>
      <c r="CE264" s="104">
        <f t="shared" ca="1" si="266"/>
        <v>-5.736390828743513</v>
      </c>
      <c r="CF264" s="104">
        <f t="shared" ca="1" si="266"/>
        <v>-13.621824462962145</v>
      </c>
      <c r="CG264" s="104">
        <f t="shared" ca="1" si="266"/>
        <v>-35.273925744584119</v>
      </c>
      <c r="CH264" s="104">
        <f t="shared" ca="1" si="266"/>
        <v>0.33216963175073033</v>
      </c>
      <c r="CI264" s="104">
        <f t="shared" ca="1" si="266"/>
        <v>55.770633697351371</v>
      </c>
      <c r="CJ264" s="104">
        <f t="shared" ca="1" si="266"/>
        <v>39.205771009185867</v>
      </c>
      <c r="CK264" s="104">
        <f t="shared" ca="1" si="266"/>
        <v>32.462668878594528</v>
      </c>
      <c r="CL264" s="104">
        <f t="shared" ca="1" si="266"/>
        <v>29.275371810008764</v>
      </c>
      <c r="CM264" s="104">
        <f t="shared" ca="1" si="266"/>
        <v>27.771716538136133</v>
      </c>
      <c r="CN264" s="104">
        <f t="shared" ca="1" si="266"/>
        <v>27.323365723611971</v>
      </c>
      <c r="CP264" s="80">
        <f t="shared" si="267"/>
        <v>45.001000000000005</v>
      </c>
      <c r="CQ264" s="136">
        <f t="shared" ca="1" si="268"/>
        <v>-3.9211562227716712E-3</v>
      </c>
      <c r="CR264" s="136">
        <f t="shared" ca="1" si="268"/>
        <v>0.48827295086724654</v>
      </c>
      <c r="CS264" s="136">
        <f t="shared" ca="1" si="268"/>
        <v>2.1507221606511102</v>
      </c>
      <c r="CT264" s="136">
        <f t="shared" ca="1" si="268"/>
        <v>5.736390828743513</v>
      </c>
      <c r="CU264" s="136">
        <f t="shared" ca="1" si="268"/>
        <v>13.621824462962145</v>
      </c>
      <c r="CV264" s="136">
        <f t="shared" ca="1" si="268"/>
        <v>35.273925744584119</v>
      </c>
      <c r="CW264" s="136">
        <f t="shared" ca="1" si="268"/>
        <v>-0.33216963175073033</v>
      </c>
      <c r="CX264" s="136">
        <f t="shared" ca="1" si="268"/>
        <v>-55.770633697351371</v>
      </c>
      <c r="CY264" s="136">
        <f t="shared" ca="1" si="268"/>
        <v>-39.205771009185867</v>
      </c>
      <c r="CZ264" s="136">
        <f t="shared" ca="1" si="268"/>
        <v>-32.462668878594528</v>
      </c>
      <c r="DA264" s="136">
        <f t="shared" ca="1" si="268"/>
        <v>-29.275371810008764</v>
      </c>
      <c r="DB264" s="136">
        <f t="shared" ca="1" si="268"/>
        <v>-27.771716538136133</v>
      </c>
      <c r="DC264" s="136">
        <f t="shared" ca="1" si="268"/>
        <v>-27.323365723611971</v>
      </c>
      <c r="DE264" s="80">
        <f t="shared" si="269"/>
        <v>45.001000000000005</v>
      </c>
      <c r="DF264" s="104">
        <f t="shared" ca="1" si="270"/>
        <v>28.099598554363066</v>
      </c>
      <c r="DG264" s="104">
        <f t="shared" ca="1" si="270"/>
        <v>28.098840276237986</v>
      </c>
      <c r="DH264" s="104">
        <f t="shared" ca="1" si="270"/>
        <v>28.093223689442485</v>
      </c>
      <c r="DI264" s="104">
        <f t="shared" ca="1" si="270"/>
        <v>28.064924375943232</v>
      </c>
      <c r="DJ264" s="104">
        <f t="shared" ca="1" si="270"/>
        <v>27.922484085573728</v>
      </c>
      <c r="DK264" s="104">
        <f t="shared" ca="1" si="270"/>
        <v>26.859550951121975</v>
      </c>
      <c r="DL264" s="104">
        <f t="shared" ca="1" si="270"/>
        <v>14.05960703414455</v>
      </c>
      <c r="DM264" s="104">
        <f t="shared" ca="1" si="270"/>
        <v>24.946024518782139</v>
      </c>
      <c r="DN264" s="104">
        <f t="shared" ca="1" si="270"/>
        <v>26.748349806031584</v>
      </c>
      <c r="DO264" s="104">
        <f t="shared" ca="1" si="270"/>
        <v>27.206199725965966</v>
      </c>
      <c r="DP264" s="104">
        <f t="shared" ca="1" si="270"/>
        <v>27.384007701171747</v>
      </c>
      <c r="DQ264" s="104">
        <f t="shared" ca="1" si="270"/>
        <v>27.460095585780817</v>
      </c>
      <c r="DR264" s="104">
        <f t="shared" ca="1" si="270"/>
        <v>27.481851233445688</v>
      </c>
      <c r="DT264" s="80">
        <f t="shared" si="271"/>
        <v>45.001000000000005</v>
      </c>
      <c r="DU264" s="136">
        <f t="shared" ca="1" si="272"/>
        <v>3.9211562227716712E-3</v>
      </c>
      <c r="DV264" s="136">
        <f t="shared" ca="1" si="272"/>
        <v>-0.48827295086724654</v>
      </c>
      <c r="DW264" s="136">
        <f t="shared" ca="1" si="272"/>
        <v>-2.1507221606511102</v>
      </c>
      <c r="DX264" s="136">
        <f t="shared" ca="1" si="272"/>
        <v>-5.736390828743513</v>
      </c>
      <c r="DY264" s="136">
        <f t="shared" ca="1" si="272"/>
        <v>-13.621824462962145</v>
      </c>
      <c r="DZ264" s="136">
        <f t="shared" ca="1" si="272"/>
        <v>-35.273925744584119</v>
      </c>
      <c r="EA264" s="136">
        <f t="shared" ca="1" si="272"/>
        <v>0.33216963175073033</v>
      </c>
      <c r="EB264" s="136">
        <f t="shared" ca="1" si="272"/>
        <v>55.770633697351371</v>
      </c>
      <c r="EC264" s="136">
        <f t="shared" ca="1" si="272"/>
        <v>39.205771009185867</v>
      </c>
      <c r="ED264" s="136">
        <f t="shared" ca="1" si="272"/>
        <v>32.462668878594528</v>
      </c>
      <c r="EE264" s="136">
        <f t="shared" ca="1" si="272"/>
        <v>29.275371810008764</v>
      </c>
      <c r="EF264" s="136">
        <f t="shared" ca="1" si="272"/>
        <v>27.771716538136133</v>
      </c>
      <c r="EG264" s="136">
        <f t="shared" ca="1" si="272"/>
        <v>27.323365723611971</v>
      </c>
      <c r="EI264" s="80">
        <f t="shared" si="273"/>
        <v>45.001000000000005</v>
      </c>
      <c r="EJ264" s="136">
        <f t="shared" ca="1" si="274"/>
        <v>-3.9211562227716712E-3</v>
      </c>
      <c r="EK264" s="136">
        <f t="shared" ca="1" si="274"/>
        <v>0.48827295086724654</v>
      </c>
      <c r="EL264" s="136">
        <f t="shared" ca="1" si="274"/>
        <v>2.1507221606511102</v>
      </c>
      <c r="EM264" s="136">
        <f t="shared" ca="1" si="274"/>
        <v>5.736390828743513</v>
      </c>
      <c r="EN264" s="136">
        <f t="shared" ca="1" si="274"/>
        <v>13.621824462962145</v>
      </c>
      <c r="EO264" s="136">
        <f t="shared" ca="1" si="274"/>
        <v>35.273925744584119</v>
      </c>
      <c r="EP264" s="136">
        <f t="shared" ca="1" si="274"/>
        <v>-0.33216963175073033</v>
      </c>
      <c r="EQ264" s="136">
        <f t="shared" ca="1" si="274"/>
        <v>-55.770633697351371</v>
      </c>
      <c r="ER264" s="136">
        <f t="shared" ca="1" si="274"/>
        <v>-39.205771009185867</v>
      </c>
      <c r="ES264" s="136">
        <f t="shared" ca="1" si="274"/>
        <v>-32.462668878594528</v>
      </c>
      <c r="ET264" s="136">
        <f t="shared" ca="1" si="274"/>
        <v>-29.275371810008764</v>
      </c>
      <c r="EU264" s="136">
        <f t="shared" ca="1" si="274"/>
        <v>-27.771716538136133</v>
      </c>
      <c r="EV264" s="136">
        <f t="shared" ca="1" si="274"/>
        <v>-27.323365723611971</v>
      </c>
    </row>
    <row r="265" spans="2:152"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S265" s="26">
        <f t="shared" si="257"/>
        <v>52.501000000000005</v>
      </c>
      <c r="T265" s="399">
        <f t="shared" ca="1" si="258"/>
        <v>2.8757453102113528</v>
      </c>
      <c r="U265" s="399">
        <f t="shared" ca="1" si="258"/>
        <v>2.7304382596116561</v>
      </c>
      <c r="V265" s="399">
        <f t="shared" ca="1" si="258"/>
        <v>2.3164818275572792</v>
      </c>
      <c r="W265" s="399">
        <f t="shared" ca="1" si="258"/>
        <v>1.7738976426360082</v>
      </c>
      <c r="X265" s="399">
        <f t="shared" ca="1" si="258"/>
        <v>1.8233136323292669</v>
      </c>
      <c r="Y265" s="399">
        <f t="shared" ca="1" si="258"/>
        <v>6.7280269383858808</v>
      </c>
      <c r="Z265" s="399">
        <f t="shared" ca="1" si="258"/>
        <v>55.770633697351371</v>
      </c>
      <c r="AA265" s="399">
        <f t="shared" ca="1" si="258"/>
        <v>491.56752541674666</v>
      </c>
      <c r="AB265" s="399">
        <f t="shared" ca="1" si="258"/>
        <v>187.38525104516938</v>
      </c>
      <c r="AC265" s="399">
        <f t="shared" ca="1" si="258"/>
        <v>94.765343118373465</v>
      </c>
      <c r="AD265" s="399">
        <f t="shared" ca="1" si="258"/>
        <v>68.506744572369882</v>
      </c>
      <c r="AE265" s="399">
        <f t="shared" ca="1" si="258"/>
        <v>58.785293709127643</v>
      </c>
      <c r="AF265" s="399">
        <f t="shared" ca="1" si="258"/>
        <v>56.162266027622543</v>
      </c>
      <c r="AH265" s="80">
        <f t="shared" si="259"/>
        <v>52.501000000000005</v>
      </c>
      <c r="AI265" s="104">
        <f t="shared" ca="1" si="260"/>
        <v>-2.8757453102113528</v>
      </c>
      <c r="AJ265" s="104">
        <f t="shared" ca="1" si="260"/>
        <v>-2.7304382596116561</v>
      </c>
      <c r="AK265" s="104">
        <f t="shared" ca="1" si="260"/>
        <v>-2.3164818275572792</v>
      </c>
      <c r="AL265" s="104">
        <f t="shared" ca="1" si="260"/>
        <v>-1.7738976426360082</v>
      </c>
      <c r="AM265" s="104">
        <f t="shared" ca="1" si="260"/>
        <v>-1.8233136323292669</v>
      </c>
      <c r="AN265" s="104">
        <f t="shared" ca="1" si="260"/>
        <v>-6.7280269383858808</v>
      </c>
      <c r="AO265" s="104">
        <f t="shared" ca="1" si="260"/>
        <v>-55.770633697351371</v>
      </c>
      <c r="AP265" s="104">
        <f t="shared" ca="1" si="260"/>
        <v>-491.56752541674666</v>
      </c>
      <c r="AQ265" s="104">
        <f t="shared" ca="1" si="260"/>
        <v>-187.38525104516938</v>
      </c>
      <c r="AR265" s="104">
        <f t="shared" ca="1" si="260"/>
        <v>-94.765343118373465</v>
      </c>
      <c r="AS265" s="104">
        <f t="shared" ca="1" si="260"/>
        <v>-68.506744572369882</v>
      </c>
      <c r="AT265" s="104">
        <f t="shared" ca="1" si="260"/>
        <v>-58.785293709127643</v>
      </c>
      <c r="AU265" s="104">
        <f t="shared" ca="1" si="260"/>
        <v>-56.162266027622543</v>
      </c>
      <c r="AW265" s="80">
        <f t="shared" si="261"/>
        <v>52.501000000000005</v>
      </c>
      <c r="AX265" s="136">
        <f t="shared" ca="1" si="262"/>
        <v>18.924208879624793</v>
      </c>
      <c r="AY265" s="136">
        <f t="shared" ca="1" si="262"/>
        <v>18.737416113220082</v>
      </c>
      <c r="AZ265" s="136">
        <f t="shared" ca="1" si="262"/>
        <v>18.149903998497155</v>
      </c>
      <c r="BA265" s="136">
        <f t="shared" ca="1" si="262"/>
        <v>17.083787041237052</v>
      </c>
      <c r="BB265" s="136">
        <f t="shared" ca="1" si="262"/>
        <v>15.477016353772033</v>
      </c>
      <c r="BC265" s="136">
        <f t="shared" ca="1" si="262"/>
        <v>14.023421289082037</v>
      </c>
      <c r="BD265" s="136">
        <f t="shared" ca="1" si="262"/>
        <v>24.946024518782114</v>
      </c>
      <c r="BE265" s="136">
        <f t="shared" ca="1" si="262"/>
        <v>211.01067138529294</v>
      </c>
      <c r="BF265" s="136">
        <f t="shared" ca="1" si="262"/>
        <v>112.46692666370734</v>
      </c>
      <c r="BG265" s="136">
        <f t="shared" ca="1" si="262"/>
        <v>70.82444068030847</v>
      </c>
      <c r="BH265" s="136">
        <f t="shared" ca="1" si="262"/>
        <v>58.056551105016666</v>
      </c>
      <c r="BI265" s="136">
        <f t="shared" ca="1" si="262"/>
        <v>53.154057354389941</v>
      </c>
      <c r="BJ265" s="136">
        <f t="shared" ca="1" si="262"/>
        <v>51.810713224753862</v>
      </c>
      <c r="BK265" s="62"/>
      <c r="BL265" s="80">
        <f t="shared" si="263"/>
        <v>52.501000000000005</v>
      </c>
      <c r="BM265" s="136">
        <f t="shared" ca="1" si="264"/>
        <v>13.172718259202082</v>
      </c>
      <c r="BN265" s="136">
        <f t="shared" ca="1" si="264"/>
        <v>13.27653959399677</v>
      </c>
      <c r="BO265" s="136">
        <f t="shared" ca="1" si="264"/>
        <v>13.516940343382597</v>
      </c>
      <c r="BP265" s="136">
        <f t="shared" ca="1" si="264"/>
        <v>13.535991755965039</v>
      </c>
      <c r="BQ265" s="136">
        <f t="shared" ca="1" si="264"/>
        <v>11.830389089113496</v>
      </c>
      <c r="BR265" s="136">
        <f t="shared" ca="1" si="264"/>
        <v>0.56736741231027565</v>
      </c>
      <c r="BS265" s="136">
        <f t="shared" ca="1" si="264"/>
        <v>-86.595242875920633</v>
      </c>
      <c r="BT265" s="136">
        <f t="shared" ca="1" si="264"/>
        <v>-772.12437944820044</v>
      </c>
      <c r="BU265" s="136">
        <f t="shared" ca="1" si="264"/>
        <v>-262.30357542663137</v>
      </c>
      <c r="BV265" s="136">
        <f t="shared" ca="1" si="264"/>
        <v>-118.70624555643843</v>
      </c>
      <c r="BW265" s="136">
        <f t="shared" ca="1" si="264"/>
        <v>-78.956938039723113</v>
      </c>
      <c r="BX265" s="136">
        <f t="shared" ca="1" si="264"/>
        <v>-64.416530063865366</v>
      </c>
      <c r="BY265" s="136">
        <f t="shared" ca="1" si="264"/>
        <v>-60.513818830491218</v>
      </c>
      <c r="BZ265" s="62"/>
      <c r="CA265" s="80">
        <f t="shared" si="265"/>
        <v>52.501000000000005</v>
      </c>
      <c r="CB265" s="104">
        <f t="shared" ca="1" si="266"/>
        <v>2.8757453102113528</v>
      </c>
      <c r="CC265" s="104">
        <f t="shared" ca="1" si="266"/>
        <v>2.7304382596116561</v>
      </c>
      <c r="CD265" s="104">
        <f t="shared" ca="1" si="266"/>
        <v>2.3164818275572792</v>
      </c>
      <c r="CE265" s="104">
        <f t="shared" ca="1" si="266"/>
        <v>1.7738976426360082</v>
      </c>
      <c r="CF265" s="104">
        <f t="shared" ca="1" si="266"/>
        <v>1.8233136323292669</v>
      </c>
      <c r="CG265" s="104">
        <f t="shared" ca="1" si="266"/>
        <v>6.7280269383858808</v>
      </c>
      <c r="CH265" s="104">
        <f t="shared" ca="1" si="266"/>
        <v>55.770633697351371</v>
      </c>
      <c r="CI265" s="104">
        <f t="shared" ca="1" si="266"/>
        <v>491.56752541674666</v>
      </c>
      <c r="CJ265" s="104">
        <f t="shared" ca="1" si="266"/>
        <v>187.38525104516938</v>
      </c>
      <c r="CK265" s="104">
        <f t="shared" ca="1" si="266"/>
        <v>94.765343118373465</v>
      </c>
      <c r="CL265" s="104">
        <f t="shared" ca="1" si="266"/>
        <v>68.506744572369882</v>
      </c>
      <c r="CM265" s="104">
        <f t="shared" ca="1" si="266"/>
        <v>58.785293709127643</v>
      </c>
      <c r="CN265" s="104">
        <f t="shared" ca="1" si="266"/>
        <v>56.162266027622543</v>
      </c>
      <c r="CP265" s="80">
        <f t="shared" si="267"/>
        <v>52.501000000000005</v>
      </c>
      <c r="CQ265" s="136">
        <f t="shared" ca="1" si="268"/>
        <v>-2.8757453102113528</v>
      </c>
      <c r="CR265" s="136">
        <f t="shared" ca="1" si="268"/>
        <v>-2.7304382596116561</v>
      </c>
      <c r="CS265" s="136">
        <f t="shared" ca="1" si="268"/>
        <v>-2.3164818275572792</v>
      </c>
      <c r="CT265" s="136">
        <f t="shared" ca="1" si="268"/>
        <v>-1.7738976426360082</v>
      </c>
      <c r="CU265" s="136">
        <f t="shared" ca="1" si="268"/>
        <v>-1.8233136323292669</v>
      </c>
      <c r="CV265" s="136">
        <f t="shared" ca="1" si="268"/>
        <v>-6.7280269383858808</v>
      </c>
      <c r="CW265" s="136">
        <f t="shared" ca="1" si="268"/>
        <v>-55.770633697351371</v>
      </c>
      <c r="CX265" s="136">
        <f t="shared" ca="1" si="268"/>
        <v>-491.56752541674666</v>
      </c>
      <c r="CY265" s="136">
        <f t="shared" ca="1" si="268"/>
        <v>-187.38525104516938</v>
      </c>
      <c r="CZ265" s="136">
        <f t="shared" ca="1" si="268"/>
        <v>-94.765343118373465</v>
      </c>
      <c r="DA265" s="136">
        <f t="shared" ca="1" si="268"/>
        <v>-68.506744572369882</v>
      </c>
      <c r="DB265" s="136">
        <f t="shared" ca="1" si="268"/>
        <v>-58.785293709127643</v>
      </c>
      <c r="DC265" s="136">
        <f t="shared" ca="1" si="268"/>
        <v>-56.162266027622543</v>
      </c>
      <c r="DE265" s="80">
        <f t="shared" si="269"/>
        <v>52.501000000000005</v>
      </c>
      <c r="DF265" s="104">
        <f t="shared" ca="1" si="270"/>
        <v>18.924208879624793</v>
      </c>
      <c r="DG265" s="104">
        <f t="shared" ca="1" si="270"/>
        <v>18.737416113220082</v>
      </c>
      <c r="DH265" s="104">
        <f t="shared" ca="1" si="270"/>
        <v>18.149903998497155</v>
      </c>
      <c r="DI265" s="104">
        <f t="shared" ca="1" si="270"/>
        <v>17.083787041237052</v>
      </c>
      <c r="DJ265" s="104">
        <f t="shared" ca="1" si="270"/>
        <v>15.477016353772033</v>
      </c>
      <c r="DK265" s="104">
        <f t="shared" ca="1" si="270"/>
        <v>14.023421289082037</v>
      </c>
      <c r="DL265" s="104">
        <f t="shared" ca="1" si="270"/>
        <v>24.946024518782114</v>
      </c>
      <c r="DM265" s="104">
        <f t="shared" ca="1" si="270"/>
        <v>211.01067138529294</v>
      </c>
      <c r="DN265" s="104">
        <f t="shared" ca="1" si="270"/>
        <v>112.46692666370734</v>
      </c>
      <c r="DO265" s="104">
        <f t="shared" ca="1" si="270"/>
        <v>70.82444068030847</v>
      </c>
      <c r="DP265" s="104">
        <f t="shared" ca="1" si="270"/>
        <v>58.056551105016666</v>
      </c>
      <c r="DQ265" s="104">
        <f t="shared" ca="1" si="270"/>
        <v>53.154057354389941</v>
      </c>
      <c r="DR265" s="104">
        <f t="shared" ca="1" si="270"/>
        <v>51.810713224753862</v>
      </c>
      <c r="DT265" s="80">
        <f t="shared" si="271"/>
        <v>52.501000000000005</v>
      </c>
      <c r="DU265" s="136">
        <f t="shared" ca="1" si="272"/>
        <v>2.8757453102113528</v>
      </c>
      <c r="DV265" s="136">
        <f t="shared" ca="1" si="272"/>
        <v>2.7304382596116561</v>
      </c>
      <c r="DW265" s="136">
        <f t="shared" ca="1" si="272"/>
        <v>2.3164818275572792</v>
      </c>
      <c r="DX265" s="136">
        <f t="shared" ca="1" si="272"/>
        <v>1.7738976426360082</v>
      </c>
      <c r="DY265" s="136">
        <f t="shared" ca="1" si="272"/>
        <v>1.8233136323292669</v>
      </c>
      <c r="DZ265" s="136">
        <f t="shared" ca="1" si="272"/>
        <v>6.7280269383858808</v>
      </c>
      <c r="EA265" s="136">
        <f t="shared" ca="1" si="272"/>
        <v>55.770633697351371</v>
      </c>
      <c r="EB265" s="136">
        <f t="shared" ca="1" si="272"/>
        <v>491.56752541674666</v>
      </c>
      <c r="EC265" s="136">
        <f t="shared" ca="1" si="272"/>
        <v>187.38525104516938</v>
      </c>
      <c r="ED265" s="136">
        <f t="shared" ca="1" si="272"/>
        <v>94.765343118373465</v>
      </c>
      <c r="EE265" s="136">
        <f t="shared" ca="1" si="272"/>
        <v>68.506744572369882</v>
      </c>
      <c r="EF265" s="136">
        <f t="shared" ca="1" si="272"/>
        <v>58.785293709127643</v>
      </c>
      <c r="EG265" s="136">
        <f t="shared" ca="1" si="272"/>
        <v>56.162266027622543</v>
      </c>
      <c r="EI265" s="80">
        <f t="shared" si="273"/>
        <v>52.501000000000005</v>
      </c>
      <c r="EJ265" s="136">
        <f t="shared" ca="1" si="274"/>
        <v>-2.8757453102113528</v>
      </c>
      <c r="EK265" s="136">
        <f t="shared" ca="1" si="274"/>
        <v>-2.7304382596116561</v>
      </c>
      <c r="EL265" s="136">
        <f t="shared" ca="1" si="274"/>
        <v>-2.3164818275572792</v>
      </c>
      <c r="EM265" s="136">
        <f t="shared" ca="1" si="274"/>
        <v>-1.7738976426360082</v>
      </c>
      <c r="EN265" s="136">
        <f t="shared" ca="1" si="274"/>
        <v>-1.8233136323292669</v>
      </c>
      <c r="EO265" s="136">
        <f t="shared" ca="1" si="274"/>
        <v>-6.7280269383858808</v>
      </c>
      <c r="EP265" s="136">
        <f t="shared" ca="1" si="274"/>
        <v>-55.770633697351371</v>
      </c>
      <c r="EQ265" s="136">
        <f t="shared" ca="1" si="274"/>
        <v>-491.56752541674666</v>
      </c>
      <c r="ER265" s="136">
        <f t="shared" ca="1" si="274"/>
        <v>-187.38525104516938</v>
      </c>
      <c r="ES265" s="136">
        <f t="shared" ca="1" si="274"/>
        <v>-94.765343118373465</v>
      </c>
      <c r="ET265" s="136">
        <f t="shared" ca="1" si="274"/>
        <v>-68.506744572369882</v>
      </c>
      <c r="EU265" s="136">
        <f t="shared" ca="1" si="274"/>
        <v>-58.785293709127643</v>
      </c>
      <c r="EV265" s="136">
        <f t="shared" ca="1" si="274"/>
        <v>-56.162266027622543</v>
      </c>
    </row>
    <row r="266" spans="2:152">
      <c r="S266" s="26">
        <f t="shared" si="257"/>
        <v>60.001000000000005</v>
      </c>
      <c r="T266" s="399">
        <f t="shared" ca="1" si="258"/>
        <v>4.6610808004613453</v>
      </c>
      <c r="U266" s="399">
        <f t="shared" ca="1" si="258"/>
        <v>4.6649202081742702</v>
      </c>
      <c r="V266" s="399">
        <f t="shared" ca="1" si="258"/>
        <v>4.7451839183741704</v>
      </c>
      <c r="W266" s="399">
        <f t="shared" ca="1" si="258"/>
        <v>5.1925732240073241</v>
      </c>
      <c r="X266" s="399">
        <f t="shared" ca="1" si="258"/>
        <v>6.9326865573942467</v>
      </c>
      <c r="Y266" s="399">
        <f t="shared" ca="1" si="258"/>
        <v>13.259065738968836</v>
      </c>
      <c r="Z266" s="399">
        <f t="shared" ca="1" si="258"/>
        <v>39.205771009185902</v>
      </c>
      <c r="AA266" s="399">
        <f t="shared" ca="1" si="258"/>
        <v>187.38525104516916</v>
      </c>
      <c r="AB266" s="399">
        <f t="shared" ca="1" si="258"/>
        <v>793.67941170405686</v>
      </c>
      <c r="AC266" s="399">
        <f t="shared" ca="1" si="258"/>
        <v>374.55794103202345</v>
      </c>
      <c r="AD266" s="399">
        <f t="shared" ca="1" si="258"/>
        <v>198.05488710501854</v>
      </c>
      <c r="AE266" s="399">
        <f t="shared" ca="1" si="258"/>
        <v>146.98710914940406</v>
      </c>
      <c r="AF266" s="399">
        <f t="shared" ca="1" si="258"/>
        <v>134.6693324105907</v>
      </c>
      <c r="AH266" s="80">
        <f t="shared" si="259"/>
        <v>60.001000000000005</v>
      </c>
      <c r="AI266" s="104">
        <f t="shared" ca="1" si="260"/>
        <v>-4.6610808004613453</v>
      </c>
      <c r="AJ266" s="104">
        <f t="shared" ca="1" si="260"/>
        <v>-4.6649202081742702</v>
      </c>
      <c r="AK266" s="104">
        <f t="shared" ca="1" si="260"/>
        <v>-4.7451839183741704</v>
      </c>
      <c r="AL266" s="104">
        <f t="shared" ca="1" si="260"/>
        <v>-5.1925732240073241</v>
      </c>
      <c r="AM266" s="104">
        <f t="shared" ca="1" si="260"/>
        <v>-6.9326865573942467</v>
      </c>
      <c r="AN266" s="104">
        <f t="shared" ca="1" si="260"/>
        <v>-13.259065738968836</v>
      </c>
      <c r="AO266" s="104">
        <f t="shared" ca="1" si="260"/>
        <v>-39.205771009185902</v>
      </c>
      <c r="AP266" s="104">
        <f t="shared" ca="1" si="260"/>
        <v>-187.38525104516916</v>
      </c>
      <c r="AQ266" s="104">
        <f t="shared" ca="1" si="260"/>
        <v>-793.67941170405686</v>
      </c>
      <c r="AR266" s="104">
        <f t="shared" ca="1" si="260"/>
        <v>-374.55794103202345</v>
      </c>
      <c r="AS266" s="104">
        <f t="shared" ca="1" si="260"/>
        <v>-198.05488710501854</v>
      </c>
      <c r="AT266" s="104">
        <f t="shared" ca="1" si="260"/>
        <v>-146.98710914940406</v>
      </c>
      <c r="AU266" s="104">
        <f t="shared" ca="1" si="260"/>
        <v>-134.6693324105907</v>
      </c>
      <c r="AW266" s="80">
        <f t="shared" si="261"/>
        <v>60.001000000000005</v>
      </c>
      <c r="AX266" s="136">
        <f t="shared" ca="1" si="262"/>
        <v>15.604945423754103</v>
      </c>
      <c r="AY266" s="136">
        <f t="shared" ca="1" si="262"/>
        <v>15.463136475878779</v>
      </c>
      <c r="AZ266" s="136">
        <f t="shared" ca="1" si="262"/>
        <v>15.051911590711823</v>
      </c>
      <c r="BA266" s="136">
        <f t="shared" ca="1" si="262"/>
        <v>14.453129607274414</v>
      </c>
      <c r="BB266" s="136">
        <f t="shared" ca="1" si="262"/>
        <v>14.02226338945373</v>
      </c>
      <c r="BC266" s="136">
        <f t="shared" ca="1" si="262"/>
        <v>15.33438100371438</v>
      </c>
      <c r="BD266" s="136">
        <f t="shared" ca="1" si="262"/>
        <v>26.748349806031598</v>
      </c>
      <c r="BE266" s="136">
        <f t="shared" ca="1" si="262"/>
        <v>112.4669266637072</v>
      </c>
      <c r="BF266" s="136">
        <f t="shared" ca="1" si="262"/>
        <v>535.30700212496538</v>
      </c>
      <c r="BG266" s="136">
        <f t="shared" ca="1" si="262"/>
        <v>289.30797576846874</v>
      </c>
      <c r="BH266" s="136">
        <f t="shared" ca="1" si="262"/>
        <v>168.39041788507305</v>
      </c>
      <c r="BI266" s="136">
        <f t="shared" ca="1" si="262"/>
        <v>131.9339252327261</v>
      </c>
      <c r="BJ266" s="136">
        <f t="shared" ca="1" si="262"/>
        <v>122.99603283720556</v>
      </c>
      <c r="BK266" s="62"/>
      <c r="BL266" s="80">
        <f t="shared" si="263"/>
        <v>60.001000000000005</v>
      </c>
      <c r="BM266" s="136">
        <f t="shared" ca="1" si="264"/>
        <v>6.2827838228314121</v>
      </c>
      <c r="BN266" s="136">
        <f t="shared" ca="1" si="264"/>
        <v>6.1332960595302364</v>
      </c>
      <c r="BO266" s="136">
        <f t="shared" ca="1" si="264"/>
        <v>5.5615437539634804</v>
      </c>
      <c r="BP266" s="136">
        <f t="shared" ca="1" si="264"/>
        <v>4.0679831592597679</v>
      </c>
      <c r="BQ266" s="136">
        <f t="shared" ca="1" si="264"/>
        <v>0.15689027466524053</v>
      </c>
      <c r="BR266" s="136">
        <f t="shared" ca="1" si="264"/>
        <v>-11.183750474223295</v>
      </c>
      <c r="BS266" s="136">
        <f t="shared" ca="1" si="264"/>
        <v>-51.663192212340192</v>
      </c>
      <c r="BT266" s="136">
        <f t="shared" ca="1" si="264"/>
        <v>-262.30357542663114</v>
      </c>
      <c r="BU266" s="136">
        <f t="shared" ca="1" si="264"/>
        <v>-1052.0518212831485</v>
      </c>
      <c r="BV266" s="136">
        <f t="shared" ca="1" si="264"/>
        <v>-459.80790629557828</v>
      </c>
      <c r="BW266" s="136">
        <f t="shared" ca="1" si="264"/>
        <v>-227.71935632496402</v>
      </c>
      <c r="BX266" s="136">
        <f t="shared" ca="1" si="264"/>
        <v>-162.04029306608206</v>
      </c>
      <c r="BY266" s="136">
        <f t="shared" ca="1" si="264"/>
        <v>-146.34263198397582</v>
      </c>
      <c r="BZ266" s="62"/>
      <c r="CA266" s="80">
        <f t="shared" si="265"/>
        <v>60.001000000000005</v>
      </c>
      <c r="CB266" s="104">
        <f t="shared" ca="1" si="266"/>
        <v>4.6610808004613453</v>
      </c>
      <c r="CC266" s="104">
        <f t="shared" ca="1" si="266"/>
        <v>4.6649202081742702</v>
      </c>
      <c r="CD266" s="104">
        <f t="shared" ca="1" si="266"/>
        <v>4.7451839183741704</v>
      </c>
      <c r="CE266" s="104">
        <f t="shared" ca="1" si="266"/>
        <v>5.1925732240073241</v>
      </c>
      <c r="CF266" s="104">
        <f t="shared" ca="1" si="266"/>
        <v>6.9326865573942467</v>
      </c>
      <c r="CG266" s="104">
        <f t="shared" ca="1" si="266"/>
        <v>13.259065738968836</v>
      </c>
      <c r="CH266" s="104">
        <f t="shared" ca="1" si="266"/>
        <v>39.205771009185902</v>
      </c>
      <c r="CI266" s="104">
        <f t="shared" ca="1" si="266"/>
        <v>187.38525104516916</v>
      </c>
      <c r="CJ266" s="104">
        <f t="shared" ca="1" si="266"/>
        <v>793.67941170405686</v>
      </c>
      <c r="CK266" s="104">
        <f t="shared" ca="1" si="266"/>
        <v>374.55794103202345</v>
      </c>
      <c r="CL266" s="104">
        <f t="shared" ca="1" si="266"/>
        <v>198.05488710501854</v>
      </c>
      <c r="CM266" s="104">
        <f t="shared" ca="1" si="266"/>
        <v>146.98710914940406</v>
      </c>
      <c r="CN266" s="104">
        <f t="shared" ca="1" si="266"/>
        <v>134.6693324105907</v>
      </c>
      <c r="CP266" s="80">
        <f t="shared" si="267"/>
        <v>60.001000000000005</v>
      </c>
      <c r="CQ266" s="136">
        <f t="shared" ca="1" si="268"/>
        <v>-4.6610808004613453</v>
      </c>
      <c r="CR266" s="136">
        <f t="shared" ca="1" si="268"/>
        <v>-4.6649202081742702</v>
      </c>
      <c r="CS266" s="136">
        <f t="shared" ca="1" si="268"/>
        <v>-4.7451839183741704</v>
      </c>
      <c r="CT266" s="136">
        <f t="shared" ca="1" si="268"/>
        <v>-5.1925732240073241</v>
      </c>
      <c r="CU266" s="136">
        <f t="shared" ca="1" si="268"/>
        <v>-6.9326865573942467</v>
      </c>
      <c r="CV266" s="136">
        <f t="shared" ca="1" si="268"/>
        <v>-13.259065738968836</v>
      </c>
      <c r="CW266" s="136">
        <f t="shared" ca="1" si="268"/>
        <v>-39.205771009185902</v>
      </c>
      <c r="CX266" s="136">
        <f t="shared" ca="1" si="268"/>
        <v>-187.38525104516916</v>
      </c>
      <c r="CY266" s="136">
        <f t="shared" ca="1" si="268"/>
        <v>-793.67941170405686</v>
      </c>
      <c r="CZ266" s="136">
        <f t="shared" ca="1" si="268"/>
        <v>-374.55794103202345</v>
      </c>
      <c r="DA266" s="136">
        <f t="shared" ca="1" si="268"/>
        <v>-198.05488710501854</v>
      </c>
      <c r="DB266" s="136">
        <f t="shared" ca="1" si="268"/>
        <v>-146.98710914940406</v>
      </c>
      <c r="DC266" s="136">
        <f t="shared" ca="1" si="268"/>
        <v>-134.6693324105907</v>
      </c>
      <c r="DE266" s="80">
        <f t="shared" si="269"/>
        <v>60.001000000000005</v>
      </c>
      <c r="DF266" s="104">
        <f t="shared" ca="1" si="270"/>
        <v>15.604945423754103</v>
      </c>
      <c r="DG266" s="104">
        <f t="shared" ca="1" si="270"/>
        <v>15.463136475878779</v>
      </c>
      <c r="DH266" s="104">
        <f t="shared" ca="1" si="270"/>
        <v>15.051911590711823</v>
      </c>
      <c r="DI266" s="104">
        <f t="shared" ca="1" si="270"/>
        <v>14.453129607274414</v>
      </c>
      <c r="DJ266" s="104">
        <f t="shared" ca="1" si="270"/>
        <v>14.02226338945373</v>
      </c>
      <c r="DK266" s="104">
        <f t="shared" ca="1" si="270"/>
        <v>15.33438100371438</v>
      </c>
      <c r="DL266" s="104">
        <f t="shared" ca="1" si="270"/>
        <v>26.748349806031598</v>
      </c>
      <c r="DM266" s="104">
        <f t="shared" ca="1" si="270"/>
        <v>112.4669266637072</v>
      </c>
      <c r="DN266" s="104">
        <f t="shared" ca="1" si="270"/>
        <v>535.30700212496538</v>
      </c>
      <c r="DO266" s="104">
        <f t="shared" ca="1" si="270"/>
        <v>289.30797576846874</v>
      </c>
      <c r="DP266" s="104">
        <f t="shared" ca="1" si="270"/>
        <v>168.39041788507305</v>
      </c>
      <c r="DQ266" s="104">
        <f t="shared" ca="1" si="270"/>
        <v>131.9339252327261</v>
      </c>
      <c r="DR266" s="104">
        <f t="shared" ca="1" si="270"/>
        <v>122.99603283720556</v>
      </c>
      <c r="DT266" s="80">
        <f t="shared" si="271"/>
        <v>60.001000000000005</v>
      </c>
      <c r="DU266" s="136">
        <f t="shared" ca="1" si="272"/>
        <v>4.6610808004613453</v>
      </c>
      <c r="DV266" s="136">
        <f t="shared" ca="1" si="272"/>
        <v>4.6649202081742702</v>
      </c>
      <c r="DW266" s="136">
        <f t="shared" ca="1" si="272"/>
        <v>4.7451839183741704</v>
      </c>
      <c r="DX266" s="136">
        <f t="shared" ca="1" si="272"/>
        <v>5.1925732240073241</v>
      </c>
      <c r="DY266" s="136">
        <f t="shared" ca="1" si="272"/>
        <v>6.9326865573942467</v>
      </c>
      <c r="DZ266" s="136">
        <f t="shared" ca="1" si="272"/>
        <v>13.259065738968836</v>
      </c>
      <c r="EA266" s="136">
        <f t="shared" ca="1" si="272"/>
        <v>39.205771009185902</v>
      </c>
      <c r="EB266" s="136">
        <f t="shared" ca="1" si="272"/>
        <v>187.38525104516916</v>
      </c>
      <c r="EC266" s="136">
        <f t="shared" ca="1" si="272"/>
        <v>793.67941170405686</v>
      </c>
      <c r="ED266" s="136">
        <f t="shared" ca="1" si="272"/>
        <v>374.55794103202345</v>
      </c>
      <c r="EE266" s="136">
        <f t="shared" ca="1" si="272"/>
        <v>198.05488710501854</v>
      </c>
      <c r="EF266" s="136">
        <f t="shared" ca="1" si="272"/>
        <v>146.98710914940406</v>
      </c>
      <c r="EG266" s="136">
        <f t="shared" ca="1" si="272"/>
        <v>134.6693324105907</v>
      </c>
      <c r="EI266" s="80">
        <f t="shared" si="273"/>
        <v>60.001000000000005</v>
      </c>
      <c r="EJ266" s="136">
        <f t="shared" ca="1" si="274"/>
        <v>-4.6610808004613453</v>
      </c>
      <c r="EK266" s="136">
        <f t="shared" ca="1" si="274"/>
        <v>-4.6649202081742702</v>
      </c>
      <c r="EL266" s="136">
        <f t="shared" ca="1" si="274"/>
        <v>-4.7451839183741704</v>
      </c>
      <c r="EM266" s="136">
        <f t="shared" ca="1" si="274"/>
        <v>-5.1925732240073241</v>
      </c>
      <c r="EN266" s="136">
        <f t="shared" ca="1" si="274"/>
        <v>-6.9326865573942467</v>
      </c>
      <c r="EO266" s="136">
        <f t="shared" ca="1" si="274"/>
        <v>-13.259065738968836</v>
      </c>
      <c r="EP266" s="136">
        <f t="shared" ca="1" si="274"/>
        <v>-39.205771009185902</v>
      </c>
      <c r="EQ266" s="136">
        <f t="shared" ca="1" si="274"/>
        <v>-187.38525104516916</v>
      </c>
      <c r="ER266" s="136">
        <f t="shared" ca="1" si="274"/>
        <v>-793.67941170405686</v>
      </c>
      <c r="ES266" s="136">
        <f t="shared" ca="1" si="274"/>
        <v>-374.55794103202345</v>
      </c>
      <c r="ET266" s="136">
        <f t="shared" ca="1" si="274"/>
        <v>-198.05488710501854</v>
      </c>
      <c r="EU266" s="136">
        <f t="shared" ca="1" si="274"/>
        <v>-146.98710914940406</v>
      </c>
      <c r="EV266" s="136">
        <f t="shared" ca="1" si="274"/>
        <v>-134.6693324105907</v>
      </c>
    </row>
    <row r="267" spans="2:152">
      <c r="S267" s="26">
        <f t="shared" si="257"/>
        <v>67.501000000000005</v>
      </c>
      <c r="T267" s="399">
        <f t="shared" ca="1" si="258"/>
        <v>5.7918192142543754</v>
      </c>
      <c r="U267" s="399">
        <f t="shared" ca="1" si="258"/>
        <v>5.8643617921614002</v>
      </c>
      <c r="V267" s="399">
        <f t="shared" ca="1" si="258"/>
        <v>6.1583798020156255</v>
      </c>
      <c r="W267" s="399">
        <f t="shared" ca="1" si="258"/>
        <v>6.9715680887441689</v>
      </c>
      <c r="X267" s="399">
        <f t="shared" ca="1" si="258"/>
        <v>9.1232546302676738</v>
      </c>
      <c r="Y267" s="399">
        <f t="shared" ca="1" si="258"/>
        <v>14.979959098274986</v>
      </c>
      <c r="Z267" s="399">
        <f t="shared" ca="1" si="258"/>
        <v>32.462668878594528</v>
      </c>
      <c r="AA267" s="399">
        <f t="shared" ca="1" si="258"/>
        <v>94.765343118373465</v>
      </c>
      <c r="AB267" s="399">
        <f t="shared" ca="1" si="258"/>
        <v>374.55794103202271</v>
      </c>
      <c r="AC267" s="399">
        <f t="shared" ca="1" si="258"/>
        <v>979.91232887476895</v>
      </c>
      <c r="AD267" s="399">
        <f t="shared" ca="1" si="258"/>
        <v>626.43329747166388</v>
      </c>
      <c r="AE267" s="399">
        <f t="shared" ca="1" si="258"/>
        <v>406.49670231452734</v>
      </c>
      <c r="AF267" s="399">
        <f t="shared" ca="1" si="258"/>
        <v>354.89715733715394</v>
      </c>
      <c r="AH267" s="80">
        <f t="shared" si="259"/>
        <v>67.501000000000005</v>
      </c>
      <c r="AI267" s="104">
        <f t="shared" ca="1" si="260"/>
        <v>-5.7918192142543754</v>
      </c>
      <c r="AJ267" s="104">
        <f t="shared" ca="1" si="260"/>
        <v>-5.8643617921614002</v>
      </c>
      <c r="AK267" s="104">
        <f t="shared" ca="1" si="260"/>
        <v>-6.1583798020156255</v>
      </c>
      <c r="AL267" s="104">
        <f t="shared" ca="1" si="260"/>
        <v>-6.9715680887441689</v>
      </c>
      <c r="AM267" s="104">
        <f t="shared" ca="1" si="260"/>
        <v>-9.1232546302676738</v>
      </c>
      <c r="AN267" s="104">
        <f t="shared" ca="1" si="260"/>
        <v>-14.979959098274986</v>
      </c>
      <c r="AO267" s="104">
        <f t="shared" ca="1" si="260"/>
        <v>-32.462668878594528</v>
      </c>
      <c r="AP267" s="104">
        <f t="shared" ca="1" si="260"/>
        <v>-94.765343118373465</v>
      </c>
      <c r="AQ267" s="104">
        <f t="shared" ca="1" si="260"/>
        <v>-374.55794103202271</v>
      </c>
      <c r="AR267" s="104">
        <f t="shared" ca="1" si="260"/>
        <v>-979.91232887476895</v>
      </c>
      <c r="AS267" s="104">
        <f t="shared" ca="1" si="260"/>
        <v>-626.43329747166388</v>
      </c>
      <c r="AT267" s="104">
        <f t="shared" ca="1" si="260"/>
        <v>-406.49670231452734</v>
      </c>
      <c r="AU267" s="104">
        <f t="shared" ca="1" si="260"/>
        <v>-354.89715733715394</v>
      </c>
      <c r="AW267" s="80">
        <f t="shared" si="261"/>
        <v>67.501000000000005</v>
      </c>
      <c r="AX267" s="136">
        <f t="shared" ca="1" si="262"/>
        <v>14.447956460813092</v>
      </c>
      <c r="AY267" s="136">
        <f t="shared" ca="1" si="262"/>
        <v>14.369914445142763</v>
      </c>
      <c r="AZ267" s="136">
        <f t="shared" ca="1" si="262"/>
        <v>14.174149747532585</v>
      </c>
      <c r="BA267" s="136">
        <f t="shared" ca="1" si="262"/>
        <v>14.022043410002407</v>
      </c>
      <c r="BB267" s="136">
        <f t="shared" ca="1" si="262"/>
        <v>14.407221883343199</v>
      </c>
      <c r="BC267" s="136">
        <f t="shared" ca="1" si="262"/>
        <v>16.901978046134875</v>
      </c>
      <c r="BD267" s="136">
        <f t="shared" ca="1" si="262"/>
        <v>27.206199725965966</v>
      </c>
      <c r="BE267" s="136">
        <f t="shared" ca="1" si="262"/>
        <v>70.82444068030847</v>
      </c>
      <c r="BF267" s="136">
        <f t="shared" ca="1" si="262"/>
        <v>289.30797576846817</v>
      </c>
      <c r="BG267" s="136">
        <f t="shared" ca="1" si="262"/>
        <v>816.5142708837451</v>
      </c>
      <c r="BH267" s="136">
        <f t="shared" ca="1" si="262"/>
        <v>557.31388050843475</v>
      </c>
      <c r="BI267" s="136">
        <f t="shared" ca="1" si="262"/>
        <v>376.60577087886981</v>
      </c>
      <c r="BJ267" s="136">
        <f t="shared" ca="1" si="262"/>
        <v>333.26460971364372</v>
      </c>
      <c r="BK267" s="62"/>
      <c r="BL267" s="80">
        <f t="shared" si="263"/>
        <v>67.501000000000005</v>
      </c>
      <c r="BM267" s="136">
        <f t="shared" ca="1" si="264"/>
        <v>2.8643180323043413</v>
      </c>
      <c r="BN267" s="136">
        <f t="shared" ca="1" si="264"/>
        <v>2.6411908608199628</v>
      </c>
      <c r="BO267" s="136">
        <f t="shared" ca="1" si="264"/>
        <v>1.8573901435013322</v>
      </c>
      <c r="BP267" s="136">
        <f t="shared" ca="1" si="264"/>
        <v>7.8907232514072945E-2</v>
      </c>
      <c r="BQ267" s="136">
        <f t="shared" ca="1" si="264"/>
        <v>-3.8392873771921465</v>
      </c>
      <c r="BR267" s="136">
        <f t="shared" ca="1" si="264"/>
        <v>-13.057940150415099</v>
      </c>
      <c r="BS267" s="136">
        <f t="shared" ca="1" si="264"/>
        <v>-37.719138031223089</v>
      </c>
      <c r="BT267" s="136">
        <f t="shared" ca="1" si="264"/>
        <v>-118.70624555643843</v>
      </c>
      <c r="BU267" s="136">
        <f t="shared" ca="1" si="264"/>
        <v>-459.80790629557725</v>
      </c>
      <c r="BV267" s="136">
        <f t="shared" ca="1" si="264"/>
        <v>-1143.3103868657929</v>
      </c>
      <c r="BW267" s="136">
        <f t="shared" ca="1" si="264"/>
        <v>-695.55271443489312</v>
      </c>
      <c r="BX267" s="136">
        <f t="shared" ca="1" si="264"/>
        <v>-436.38763375018488</v>
      </c>
      <c r="BY267" s="136">
        <f t="shared" ca="1" si="264"/>
        <v>-376.52970496066422</v>
      </c>
      <c r="BZ267" s="62"/>
      <c r="CA267" s="80">
        <f t="shared" si="265"/>
        <v>67.501000000000005</v>
      </c>
      <c r="CB267" s="104">
        <f t="shared" ca="1" si="266"/>
        <v>5.7918192142543754</v>
      </c>
      <c r="CC267" s="104">
        <f t="shared" ca="1" si="266"/>
        <v>5.8643617921614002</v>
      </c>
      <c r="CD267" s="104">
        <f t="shared" ca="1" si="266"/>
        <v>6.1583798020156255</v>
      </c>
      <c r="CE267" s="104">
        <f t="shared" ca="1" si="266"/>
        <v>6.9715680887441689</v>
      </c>
      <c r="CF267" s="104">
        <f t="shared" ca="1" si="266"/>
        <v>9.1232546302676738</v>
      </c>
      <c r="CG267" s="104">
        <f t="shared" ca="1" si="266"/>
        <v>14.979959098274986</v>
      </c>
      <c r="CH267" s="104">
        <f t="shared" ca="1" si="266"/>
        <v>32.462668878594528</v>
      </c>
      <c r="CI267" s="104">
        <f t="shared" ca="1" si="266"/>
        <v>94.765343118373465</v>
      </c>
      <c r="CJ267" s="104">
        <f t="shared" ca="1" si="266"/>
        <v>374.55794103202271</v>
      </c>
      <c r="CK267" s="104">
        <f t="shared" ca="1" si="266"/>
        <v>979.91232887476895</v>
      </c>
      <c r="CL267" s="104">
        <f t="shared" ca="1" si="266"/>
        <v>626.43329747166388</v>
      </c>
      <c r="CM267" s="104">
        <f t="shared" ca="1" si="266"/>
        <v>406.49670231452734</v>
      </c>
      <c r="CN267" s="104">
        <f t="shared" ca="1" si="266"/>
        <v>354.89715733715394</v>
      </c>
      <c r="CP267" s="80">
        <f t="shared" si="267"/>
        <v>67.501000000000005</v>
      </c>
      <c r="CQ267" s="136">
        <f t="shared" ca="1" si="268"/>
        <v>-5.7918192142543754</v>
      </c>
      <c r="CR267" s="136">
        <f t="shared" ca="1" si="268"/>
        <v>-5.8643617921614002</v>
      </c>
      <c r="CS267" s="136">
        <f t="shared" ca="1" si="268"/>
        <v>-6.1583798020156255</v>
      </c>
      <c r="CT267" s="136">
        <f t="shared" ca="1" si="268"/>
        <v>-6.9715680887441689</v>
      </c>
      <c r="CU267" s="136">
        <f t="shared" ca="1" si="268"/>
        <v>-9.1232546302676738</v>
      </c>
      <c r="CV267" s="136">
        <f t="shared" ca="1" si="268"/>
        <v>-14.979959098274986</v>
      </c>
      <c r="CW267" s="136">
        <f t="shared" ca="1" si="268"/>
        <v>-32.462668878594528</v>
      </c>
      <c r="CX267" s="136">
        <f t="shared" ca="1" si="268"/>
        <v>-94.765343118373465</v>
      </c>
      <c r="CY267" s="136">
        <f t="shared" ca="1" si="268"/>
        <v>-374.55794103202271</v>
      </c>
      <c r="CZ267" s="136">
        <f t="shared" ca="1" si="268"/>
        <v>-979.91232887476895</v>
      </c>
      <c r="DA267" s="136">
        <f t="shared" ca="1" si="268"/>
        <v>-626.43329747166388</v>
      </c>
      <c r="DB267" s="136">
        <f t="shared" ca="1" si="268"/>
        <v>-406.49670231452734</v>
      </c>
      <c r="DC267" s="136">
        <f t="shared" ca="1" si="268"/>
        <v>-354.89715733715394</v>
      </c>
      <c r="DE267" s="80">
        <f t="shared" si="269"/>
        <v>67.501000000000005</v>
      </c>
      <c r="DF267" s="104">
        <f t="shared" ca="1" si="270"/>
        <v>14.447956460813092</v>
      </c>
      <c r="DG267" s="104">
        <f t="shared" ca="1" si="270"/>
        <v>14.369914445142763</v>
      </c>
      <c r="DH267" s="104">
        <f t="shared" ca="1" si="270"/>
        <v>14.174149747532585</v>
      </c>
      <c r="DI267" s="104">
        <f t="shared" ca="1" si="270"/>
        <v>14.022043410002407</v>
      </c>
      <c r="DJ267" s="104">
        <f t="shared" ca="1" si="270"/>
        <v>14.407221883343199</v>
      </c>
      <c r="DK267" s="104">
        <f t="shared" ca="1" si="270"/>
        <v>16.901978046134875</v>
      </c>
      <c r="DL267" s="104">
        <f t="shared" ca="1" si="270"/>
        <v>27.206199725965966</v>
      </c>
      <c r="DM267" s="104">
        <f t="shared" ca="1" si="270"/>
        <v>70.82444068030847</v>
      </c>
      <c r="DN267" s="104">
        <f t="shared" ca="1" si="270"/>
        <v>289.30797576846817</v>
      </c>
      <c r="DO267" s="104">
        <f t="shared" ca="1" si="270"/>
        <v>816.5142708837451</v>
      </c>
      <c r="DP267" s="104">
        <f t="shared" ca="1" si="270"/>
        <v>557.31388050843475</v>
      </c>
      <c r="DQ267" s="104">
        <f t="shared" ca="1" si="270"/>
        <v>376.60577087886981</v>
      </c>
      <c r="DR267" s="104">
        <f t="shared" ca="1" si="270"/>
        <v>333.26460971364372</v>
      </c>
      <c r="DT267" s="80">
        <f t="shared" si="271"/>
        <v>67.501000000000005</v>
      </c>
      <c r="DU267" s="136">
        <f t="shared" ca="1" si="272"/>
        <v>5.7918192142543754</v>
      </c>
      <c r="DV267" s="136">
        <f t="shared" ca="1" si="272"/>
        <v>5.8643617921614002</v>
      </c>
      <c r="DW267" s="136">
        <f t="shared" ca="1" si="272"/>
        <v>6.1583798020156255</v>
      </c>
      <c r="DX267" s="136">
        <f t="shared" ca="1" si="272"/>
        <v>6.9715680887441689</v>
      </c>
      <c r="DY267" s="136">
        <f t="shared" ca="1" si="272"/>
        <v>9.1232546302676738</v>
      </c>
      <c r="DZ267" s="136">
        <f t="shared" ca="1" si="272"/>
        <v>14.979959098274986</v>
      </c>
      <c r="EA267" s="136">
        <f t="shared" ca="1" si="272"/>
        <v>32.462668878594528</v>
      </c>
      <c r="EB267" s="136">
        <f t="shared" ca="1" si="272"/>
        <v>94.765343118373465</v>
      </c>
      <c r="EC267" s="136">
        <f t="shared" ca="1" si="272"/>
        <v>374.55794103202271</v>
      </c>
      <c r="ED267" s="136">
        <f t="shared" ca="1" si="272"/>
        <v>979.91232887476895</v>
      </c>
      <c r="EE267" s="136">
        <f t="shared" ca="1" si="272"/>
        <v>626.43329747166388</v>
      </c>
      <c r="EF267" s="136">
        <f t="shared" ca="1" si="272"/>
        <v>406.49670231452734</v>
      </c>
      <c r="EG267" s="136">
        <f t="shared" ca="1" si="272"/>
        <v>354.89715733715394</v>
      </c>
      <c r="EI267" s="80">
        <f t="shared" si="273"/>
        <v>67.501000000000005</v>
      </c>
      <c r="EJ267" s="136">
        <f t="shared" ca="1" si="274"/>
        <v>-5.7918192142543754</v>
      </c>
      <c r="EK267" s="136">
        <f t="shared" ca="1" si="274"/>
        <v>-5.8643617921614002</v>
      </c>
      <c r="EL267" s="136">
        <f t="shared" ca="1" si="274"/>
        <v>-6.1583798020156255</v>
      </c>
      <c r="EM267" s="136">
        <f t="shared" ca="1" si="274"/>
        <v>-6.9715680887441689</v>
      </c>
      <c r="EN267" s="136">
        <f t="shared" ca="1" si="274"/>
        <v>-9.1232546302676738</v>
      </c>
      <c r="EO267" s="136">
        <f t="shared" ca="1" si="274"/>
        <v>-14.979959098274986</v>
      </c>
      <c r="EP267" s="136">
        <f t="shared" ca="1" si="274"/>
        <v>-32.462668878594528</v>
      </c>
      <c r="EQ267" s="136">
        <f t="shared" ca="1" si="274"/>
        <v>-94.765343118373465</v>
      </c>
      <c r="ER267" s="136">
        <f t="shared" ca="1" si="274"/>
        <v>-374.55794103202271</v>
      </c>
      <c r="ES267" s="136">
        <f t="shared" ca="1" si="274"/>
        <v>-979.91232887476895</v>
      </c>
      <c r="ET267" s="136">
        <f t="shared" ca="1" si="274"/>
        <v>-626.43329747166388</v>
      </c>
      <c r="EU267" s="136">
        <f t="shared" ca="1" si="274"/>
        <v>-406.49670231452734</v>
      </c>
      <c r="EV267" s="136">
        <f t="shared" ca="1" si="274"/>
        <v>-354.89715733715394</v>
      </c>
    </row>
    <row r="268" spans="2:152">
      <c r="S268" s="26">
        <f t="shared" si="257"/>
        <v>75.001000000000005</v>
      </c>
      <c r="T268" s="399">
        <f t="shared" ca="1" si="258"/>
        <v>6.4892983944629696</v>
      </c>
      <c r="U268" s="399">
        <f t="shared" ca="1" si="258"/>
        <v>6.5944024634125853</v>
      </c>
      <c r="V268" s="399">
        <f t="shared" ca="1" si="258"/>
        <v>6.9846305944230487</v>
      </c>
      <c r="W268" s="399">
        <f t="shared" ca="1" si="258"/>
        <v>7.9404239516244779</v>
      </c>
      <c r="X268" s="399">
        <f t="shared" ca="1" si="258"/>
        <v>10.177171653235026</v>
      </c>
      <c r="Y268" s="399">
        <f t="shared" ca="1" si="258"/>
        <v>15.541089972689697</v>
      </c>
      <c r="Z268" s="399">
        <f t="shared" ca="1" si="258"/>
        <v>29.275371810008764</v>
      </c>
      <c r="AA268" s="399">
        <f t="shared" ca="1" si="258"/>
        <v>68.506744572369882</v>
      </c>
      <c r="AB268" s="399">
        <f t="shared" ca="1" si="258"/>
        <v>198.05488710501854</v>
      </c>
      <c r="AC268" s="399">
        <f t="shared" ca="1" si="258"/>
        <v>626.43329747166433</v>
      </c>
      <c r="AD268" s="399">
        <f t="shared" ca="1" si="258"/>
        <v>1091.9522442968082</v>
      </c>
      <c r="AE268" s="399">
        <f t="shared" ca="1" si="258"/>
        <v>915.93570462957609</v>
      </c>
      <c r="AF268" s="399">
        <f t="shared" ca="1" si="258"/>
        <v>810.11936931372054</v>
      </c>
      <c r="AH268" s="80">
        <f t="shared" si="259"/>
        <v>75.001000000000005</v>
      </c>
      <c r="AI268" s="104">
        <f t="shared" ca="1" si="260"/>
        <v>-6.4892983944629696</v>
      </c>
      <c r="AJ268" s="104">
        <f t="shared" ca="1" si="260"/>
        <v>-6.5944024634125853</v>
      </c>
      <c r="AK268" s="104">
        <f t="shared" ca="1" si="260"/>
        <v>-6.9846305944230487</v>
      </c>
      <c r="AL268" s="104">
        <f t="shared" ca="1" si="260"/>
        <v>-7.9404239516244779</v>
      </c>
      <c r="AM268" s="104">
        <f t="shared" ca="1" si="260"/>
        <v>-10.177171653235026</v>
      </c>
      <c r="AN268" s="104">
        <f t="shared" ca="1" si="260"/>
        <v>-15.541089972689697</v>
      </c>
      <c r="AO268" s="104">
        <f t="shared" ca="1" si="260"/>
        <v>-29.275371810008764</v>
      </c>
      <c r="AP268" s="104">
        <f t="shared" ca="1" si="260"/>
        <v>-68.506744572369882</v>
      </c>
      <c r="AQ268" s="104">
        <f t="shared" ca="1" si="260"/>
        <v>-198.05488710501854</v>
      </c>
      <c r="AR268" s="104">
        <f t="shared" ca="1" si="260"/>
        <v>-626.43329747166433</v>
      </c>
      <c r="AS268" s="104">
        <f t="shared" ca="1" si="260"/>
        <v>-1091.9522442968082</v>
      </c>
      <c r="AT268" s="104">
        <f t="shared" ca="1" si="260"/>
        <v>-915.93570462957609</v>
      </c>
      <c r="AU268" s="104">
        <f t="shared" ca="1" si="260"/>
        <v>-810.11936931372054</v>
      </c>
      <c r="AW268" s="80">
        <f t="shared" si="261"/>
        <v>75.001000000000005</v>
      </c>
      <c r="AX268" s="136">
        <f t="shared" ca="1" si="262"/>
        <v>14.099839554479527</v>
      </c>
      <c r="AY268" s="136">
        <f t="shared" ca="1" si="262"/>
        <v>14.068072691215143</v>
      </c>
      <c r="AZ268" s="136">
        <f t="shared" ca="1" si="262"/>
        <v>14.021969506461771</v>
      </c>
      <c r="BA268" s="136">
        <f t="shared" ca="1" si="262"/>
        <v>14.153722466015454</v>
      </c>
      <c r="BB268" s="136">
        <f t="shared" ca="1" si="262"/>
        <v>14.985865140886315</v>
      </c>
      <c r="BC268" s="136">
        <f t="shared" ca="1" si="262"/>
        <v>17.956393299047956</v>
      </c>
      <c r="BD268" s="136">
        <f t="shared" ca="1" si="262"/>
        <v>27.384007701171747</v>
      </c>
      <c r="BE268" s="136">
        <f t="shared" ca="1" si="262"/>
        <v>58.056551105016645</v>
      </c>
      <c r="BF268" s="136">
        <f t="shared" ca="1" si="262"/>
        <v>168.39041788507305</v>
      </c>
      <c r="BG268" s="136">
        <f t="shared" ca="1" si="262"/>
        <v>557.3138805084352</v>
      </c>
      <c r="BH268" s="136">
        <f t="shared" ca="1" si="262"/>
        <v>1017.4799405168172</v>
      </c>
      <c r="BI268" s="136">
        <f t="shared" ca="1" si="262"/>
        <v>880.15125381455869</v>
      </c>
      <c r="BJ268" s="136">
        <f t="shared" ca="1" si="262"/>
        <v>786.7266787733322</v>
      </c>
      <c r="BK268" s="62"/>
      <c r="BL268" s="80">
        <f t="shared" si="263"/>
        <v>75.001000000000005</v>
      </c>
      <c r="BM268" s="136">
        <f t="shared" ca="1" si="264"/>
        <v>1.1212427655535864</v>
      </c>
      <c r="BN268" s="136">
        <f t="shared" ca="1" si="264"/>
        <v>0.87926776438997134</v>
      </c>
      <c r="BO268" s="136">
        <f t="shared" ca="1" si="264"/>
        <v>5.2708317615673295E-2</v>
      </c>
      <c r="BP268" s="136">
        <f t="shared" ca="1" si="264"/>
        <v>-1.7271254372335001</v>
      </c>
      <c r="BQ268" s="136">
        <f t="shared" ca="1" si="264"/>
        <v>-5.3684781655837384</v>
      </c>
      <c r="BR268" s="136">
        <f t="shared" ca="1" si="264"/>
        <v>-13.12578664633144</v>
      </c>
      <c r="BS268" s="136">
        <f t="shared" ca="1" si="264"/>
        <v>-31.166735918845788</v>
      </c>
      <c r="BT268" s="136">
        <f t="shared" ca="1" si="264"/>
        <v>-78.956938039723099</v>
      </c>
      <c r="BU268" s="136">
        <f t="shared" ca="1" si="264"/>
        <v>-227.71935632496402</v>
      </c>
      <c r="BV268" s="136">
        <f t="shared" ca="1" si="264"/>
        <v>-695.55271443489357</v>
      </c>
      <c r="BW268" s="136">
        <f t="shared" ca="1" si="264"/>
        <v>-1166.4245480767993</v>
      </c>
      <c r="BX268" s="136">
        <f t="shared" ca="1" si="264"/>
        <v>-951.7201554445935</v>
      </c>
      <c r="BY268" s="136">
        <f t="shared" ca="1" si="264"/>
        <v>-833.51205985410888</v>
      </c>
      <c r="BZ268" s="62"/>
      <c r="CA268" s="80">
        <f t="shared" si="265"/>
        <v>75.001000000000005</v>
      </c>
      <c r="CB268" s="104">
        <f t="shared" ca="1" si="266"/>
        <v>6.4892983944629696</v>
      </c>
      <c r="CC268" s="104">
        <f t="shared" ca="1" si="266"/>
        <v>6.5944024634125853</v>
      </c>
      <c r="CD268" s="104">
        <f t="shared" ca="1" si="266"/>
        <v>6.9846305944230487</v>
      </c>
      <c r="CE268" s="104">
        <f t="shared" ca="1" si="266"/>
        <v>7.9404239516244779</v>
      </c>
      <c r="CF268" s="104">
        <f t="shared" ca="1" si="266"/>
        <v>10.177171653235026</v>
      </c>
      <c r="CG268" s="104">
        <f t="shared" ca="1" si="266"/>
        <v>15.541089972689697</v>
      </c>
      <c r="CH268" s="104">
        <f t="shared" ca="1" si="266"/>
        <v>29.275371810008764</v>
      </c>
      <c r="CI268" s="104">
        <f t="shared" ca="1" si="266"/>
        <v>68.506744572369882</v>
      </c>
      <c r="CJ268" s="104">
        <f t="shared" ca="1" si="266"/>
        <v>198.05488710501854</v>
      </c>
      <c r="CK268" s="104">
        <f t="shared" ca="1" si="266"/>
        <v>626.43329747166433</v>
      </c>
      <c r="CL268" s="104">
        <f t="shared" ca="1" si="266"/>
        <v>1091.9522442968082</v>
      </c>
      <c r="CM268" s="104">
        <f t="shared" ca="1" si="266"/>
        <v>915.93570462957609</v>
      </c>
      <c r="CN268" s="104">
        <f t="shared" ca="1" si="266"/>
        <v>810.11936931372054</v>
      </c>
      <c r="CP268" s="80">
        <f t="shared" si="267"/>
        <v>75.001000000000005</v>
      </c>
      <c r="CQ268" s="136">
        <f t="shared" ca="1" si="268"/>
        <v>-6.4892983944629696</v>
      </c>
      <c r="CR268" s="136">
        <f t="shared" ca="1" si="268"/>
        <v>-6.5944024634125853</v>
      </c>
      <c r="CS268" s="136">
        <f t="shared" ca="1" si="268"/>
        <v>-6.9846305944230487</v>
      </c>
      <c r="CT268" s="136">
        <f t="shared" ca="1" si="268"/>
        <v>-7.9404239516244779</v>
      </c>
      <c r="CU268" s="136">
        <f t="shared" ca="1" si="268"/>
        <v>-10.177171653235026</v>
      </c>
      <c r="CV268" s="136">
        <f t="shared" ca="1" si="268"/>
        <v>-15.541089972689697</v>
      </c>
      <c r="CW268" s="136">
        <f t="shared" ca="1" si="268"/>
        <v>-29.275371810008764</v>
      </c>
      <c r="CX268" s="136">
        <f t="shared" ca="1" si="268"/>
        <v>-68.506744572369882</v>
      </c>
      <c r="CY268" s="136">
        <f t="shared" ca="1" si="268"/>
        <v>-198.05488710501854</v>
      </c>
      <c r="CZ268" s="136">
        <f t="shared" ca="1" si="268"/>
        <v>-626.43329747166433</v>
      </c>
      <c r="DA268" s="136">
        <f t="shared" ca="1" si="268"/>
        <v>-1091.9522442968082</v>
      </c>
      <c r="DB268" s="136">
        <f t="shared" ca="1" si="268"/>
        <v>-915.93570462957609</v>
      </c>
      <c r="DC268" s="136">
        <f t="shared" ca="1" si="268"/>
        <v>-810.11936931372054</v>
      </c>
      <c r="DE268" s="80">
        <f t="shared" si="269"/>
        <v>75.001000000000005</v>
      </c>
      <c r="DF268" s="104">
        <f t="shared" ca="1" si="270"/>
        <v>14.099839554479527</v>
      </c>
      <c r="DG268" s="104">
        <f t="shared" ca="1" si="270"/>
        <v>14.068072691215143</v>
      </c>
      <c r="DH268" s="104">
        <f t="shared" ca="1" si="270"/>
        <v>14.021969506461771</v>
      </c>
      <c r="DI268" s="104">
        <f t="shared" ca="1" si="270"/>
        <v>14.153722466015454</v>
      </c>
      <c r="DJ268" s="104">
        <f t="shared" ca="1" si="270"/>
        <v>14.985865140886315</v>
      </c>
      <c r="DK268" s="104">
        <f t="shared" ca="1" si="270"/>
        <v>17.956393299047956</v>
      </c>
      <c r="DL268" s="104">
        <f t="shared" ca="1" si="270"/>
        <v>27.384007701171747</v>
      </c>
      <c r="DM268" s="104">
        <f t="shared" ca="1" si="270"/>
        <v>58.056551105016645</v>
      </c>
      <c r="DN268" s="104">
        <f t="shared" ca="1" si="270"/>
        <v>168.39041788507305</v>
      </c>
      <c r="DO268" s="104">
        <f t="shared" ca="1" si="270"/>
        <v>557.3138805084352</v>
      </c>
      <c r="DP268" s="104">
        <f t="shared" ca="1" si="270"/>
        <v>1017.4799405168172</v>
      </c>
      <c r="DQ268" s="104">
        <f t="shared" ca="1" si="270"/>
        <v>880.15125381455869</v>
      </c>
      <c r="DR268" s="104">
        <f t="shared" ca="1" si="270"/>
        <v>786.7266787733322</v>
      </c>
      <c r="DT268" s="80">
        <f t="shared" si="271"/>
        <v>75.001000000000005</v>
      </c>
      <c r="DU268" s="136">
        <f t="shared" ca="1" si="272"/>
        <v>6.4892983944629696</v>
      </c>
      <c r="DV268" s="136">
        <f t="shared" ca="1" si="272"/>
        <v>6.5944024634125853</v>
      </c>
      <c r="DW268" s="136">
        <f t="shared" ca="1" si="272"/>
        <v>6.9846305944230487</v>
      </c>
      <c r="DX268" s="136">
        <f t="shared" ca="1" si="272"/>
        <v>7.9404239516244779</v>
      </c>
      <c r="DY268" s="136">
        <f t="shared" ca="1" si="272"/>
        <v>10.177171653235026</v>
      </c>
      <c r="DZ268" s="136">
        <f t="shared" ca="1" si="272"/>
        <v>15.541089972689697</v>
      </c>
      <c r="EA268" s="136">
        <f t="shared" ca="1" si="272"/>
        <v>29.275371810008764</v>
      </c>
      <c r="EB268" s="136">
        <f t="shared" ca="1" si="272"/>
        <v>68.506744572369882</v>
      </c>
      <c r="EC268" s="136">
        <f t="shared" ca="1" si="272"/>
        <v>198.05488710501854</v>
      </c>
      <c r="ED268" s="136">
        <f t="shared" ca="1" si="272"/>
        <v>626.43329747166433</v>
      </c>
      <c r="EE268" s="136">
        <f t="shared" ca="1" si="272"/>
        <v>1091.9522442968082</v>
      </c>
      <c r="EF268" s="136">
        <f t="shared" ca="1" si="272"/>
        <v>915.93570462957609</v>
      </c>
      <c r="EG268" s="136">
        <f t="shared" ca="1" si="272"/>
        <v>810.11936931372054</v>
      </c>
      <c r="EI268" s="80">
        <f t="shared" si="273"/>
        <v>75.001000000000005</v>
      </c>
      <c r="EJ268" s="136">
        <f t="shared" ca="1" si="274"/>
        <v>-6.4892983944629696</v>
      </c>
      <c r="EK268" s="136">
        <f t="shared" ca="1" si="274"/>
        <v>-6.5944024634125853</v>
      </c>
      <c r="EL268" s="136">
        <f t="shared" ca="1" si="274"/>
        <v>-6.9846305944230487</v>
      </c>
      <c r="EM268" s="136">
        <f t="shared" ca="1" si="274"/>
        <v>-7.9404239516244779</v>
      </c>
      <c r="EN268" s="136">
        <f t="shared" ca="1" si="274"/>
        <v>-10.177171653235026</v>
      </c>
      <c r="EO268" s="136">
        <f t="shared" ca="1" si="274"/>
        <v>-15.541089972689697</v>
      </c>
      <c r="EP268" s="136">
        <f t="shared" ca="1" si="274"/>
        <v>-29.275371810008764</v>
      </c>
      <c r="EQ268" s="136">
        <f t="shared" ca="1" si="274"/>
        <v>-68.506744572369882</v>
      </c>
      <c r="ER268" s="136">
        <f t="shared" ca="1" si="274"/>
        <v>-198.05488710501854</v>
      </c>
      <c r="ES268" s="136">
        <f t="shared" ca="1" si="274"/>
        <v>-626.43329747166433</v>
      </c>
      <c r="ET268" s="136">
        <f t="shared" ca="1" si="274"/>
        <v>-1091.9522442968082</v>
      </c>
      <c r="EU268" s="136">
        <f t="shared" ca="1" si="274"/>
        <v>-915.93570462957609</v>
      </c>
      <c r="EV268" s="136">
        <f t="shared" ca="1" si="274"/>
        <v>-810.11936931372054</v>
      </c>
    </row>
    <row r="269" spans="2:152">
      <c r="S269" s="26">
        <f t="shared" si="257"/>
        <v>82.501000000000005</v>
      </c>
      <c r="T269" s="399">
        <f t="shared" ca="1" si="258"/>
        <v>6.8700235246069843</v>
      </c>
      <c r="U269" s="399">
        <f t="shared" ca="1" si="258"/>
        <v>6.989769126794072</v>
      </c>
      <c r="V269" s="399">
        <f t="shared" ca="1" si="258"/>
        <v>7.4215492474651121</v>
      </c>
      <c r="W269" s="399">
        <f t="shared" ca="1" si="258"/>
        <v>8.4314852267059894</v>
      </c>
      <c r="X269" s="399">
        <f t="shared" ca="1" si="258"/>
        <v>10.672551621013751</v>
      </c>
      <c r="Y269" s="399">
        <f t="shared" ca="1" si="258"/>
        <v>15.734764780626243</v>
      </c>
      <c r="Z269" s="399">
        <f t="shared" ca="1" si="258"/>
        <v>27.771716538136136</v>
      </c>
      <c r="AA269" s="399">
        <f t="shared" ca="1" si="258"/>
        <v>58.785293709127643</v>
      </c>
      <c r="AB269" s="399">
        <f t="shared" ca="1" si="258"/>
        <v>146.98710914940406</v>
      </c>
      <c r="AC269" s="399">
        <f t="shared" ca="1" si="258"/>
        <v>406.49670231452734</v>
      </c>
      <c r="AD269" s="399">
        <f t="shared" ca="1" si="258"/>
        <v>915.93570462957587</v>
      </c>
      <c r="AE269" s="399">
        <f t="shared" ca="1" si="258"/>
        <v>1152.0410420571</v>
      </c>
      <c r="AF269" s="399">
        <f t="shared" ca="1" si="258"/>
        <v>1133.8092182594444</v>
      </c>
      <c r="AH269" s="80">
        <f t="shared" si="259"/>
        <v>82.501000000000005</v>
      </c>
      <c r="AI269" s="104">
        <f t="shared" ca="1" si="260"/>
        <v>-6.8700235246069843</v>
      </c>
      <c r="AJ269" s="104">
        <f t="shared" ca="1" si="260"/>
        <v>-6.989769126794072</v>
      </c>
      <c r="AK269" s="104">
        <f t="shared" ca="1" si="260"/>
        <v>-7.4215492474651121</v>
      </c>
      <c r="AL269" s="104">
        <f t="shared" ca="1" si="260"/>
        <v>-8.4314852267059894</v>
      </c>
      <c r="AM269" s="104">
        <f t="shared" ca="1" si="260"/>
        <v>-10.672551621013751</v>
      </c>
      <c r="AN269" s="104">
        <f t="shared" ca="1" si="260"/>
        <v>-15.734764780626243</v>
      </c>
      <c r="AO269" s="104">
        <f t="shared" ca="1" si="260"/>
        <v>-27.771716538136136</v>
      </c>
      <c r="AP269" s="104">
        <f t="shared" ca="1" si="260"/>
        <v>-58.785293709127643</v>
      </c>
      <c r="AQ269" s="104">
        <f t="shared" ca="1" si="260"/>
        <v>-146.98710914940406</v>
      </c>
      <c r="AR269" s="104">
        <f t="shared" ca="1" si="260"/>
        <v>-406.49670231452734</v>
      </c>
      <c r="AS269" s="104">
        <f t="shared" ca="1" si="260"/>
        <v>-915.93570462957587</v>
      </c>
      <c r="AT269" s="104">
        <f t="shared" ca="1" si="260"/>
        <v>-1152.0410420571</v>
      </c>
      <c r="AU269" s="104">
        <f t="shared" ca="1" si="260"/>
        <v>-1133.8092182594444</v>
      </c>
      <c r="AW269" s="80">
        <f t="shared" si="261"/>
        <v>82.501000000000005</v>
      </c>
      <c r="AX269" s="136">
        <f t="shared" ca="1" si="262"/>
        <v>14.027512795923361</v>
      </c>
      <c r="AY269" s="136">
        <f t="shared" ca="1" si="262"/>
        <v>14.021940434264966</v>
      </c>
      <c r="AZ269" s="136">
        <f t="shared" ca="1" si="262"/>
        <v>14.05865888065949</v>
      </c>
      <c r="BA269" s="136">
        <f t="shared" ca="1" si="262"/>
        <v>14.340088598598403</v>
      </c>
      <c r="BB269" s="136">
        <f t="shared" ca="1" si="262"/>
        <v>15.388100117332597</v>
      </c>
      <c r="BC269" s="136">
        <f t="shared" ca="1" si="262"/>
        <v>18.540903528118953</v>
      </c>
      <c r="BD269" s="136">
        <f t="shared" ca="1" si="262"/>
        <v>27.46009558578082</v>
      </c>
      <c r="BE269" s="136">
        <f t="shared" ca="1" si="262"/>
        <v>53.154057354389941</v>
      </c>
      <c r="BF269" s="136">
        <f t="shared" ca="1" si="262"/>
        <v>131.9339252327261</v>
      </c>
      <c r="BG269" s="136">
        <f t="shared" ca="1" si="262"/>
        <v>376.60577087886981</v>
      </c>
      <c r="BH269" s="136">
        <f t="shared" ca="1" si="262"/>
        <v>880.15125381455846</v>
      </c>
      <c r="BI269" s="136">
        <f t="shared" ca="1" si="262"/>
        <v>1135.5940830190132</v>
      </c>
      <c r="BJ269" s="136">
        <f t="shared" ca="1" si="262"/>
        <v>1127.6125055635828</v>
      </c>
      <c r="BK269" s="62"/>
      <c r="BL269" s="80">
        <f t="shared" si="263"/>
        <v>82.501000000000005</v>
      </c>
      <c r="BM269" s="136">
        <f t="shared" ca="1" si="264"/>
        <v>0.28746574670939129</v>
      </c>
      <c r="BN269" s="136">
        <f t="shared" ca="1" si="264"/>
        <v>4.2402180676821111E-2</v>
      </c>
      <c r="BO269" s="136">
        <f t="shared" ca="1" si="264"/>
        <v>-0.7844396142707355</v>
      </c>
      <c r="BP269" s="136">
        <f t="shared" ca="1" si="264"/>
        <v>-2.5228818548135781</v>
      </c>
      <c r="BQ269" s="136">
        <f t="shared" ca="1" si="264"/>
        <v>-5.9570031246949053</v>
      </c>
      <c r="BR269" s="136">
        <f t="shared" ca="1" si="264"/>
        <v>-12.928626033133533</v>
      </c>
      <c r="BS269" s="136">
        <f t="shared" ca="1" si="264"/>
        <v>-28.083337490491449</v>
      </c>
      <c r="BT269" s="136">
        <f t="shared" ca="1" si="264"/>
        <v>-64.416530063865366</v>
      </c>
      <c r="BU269" s="136">
        <f t="shared" ca="1" si="264"/>
        <v>-162.04029306608206</v>
      </c>
      <c r="BV269" s="136">
        <f t="shared" ca="1" si="264"/>
        <v>-436.38763375018488</v>
      </c>
      <c r="BW269" s="136">
        <f t="shared" ca="1" si="264"/>
        <v>-951.72015544459327</v>
      </c>
      <c r="BX269" s="136">
        <f t="shared" ca="1" si="264"/>
        <v>-1168.488001095187</v>
      </c>
      <c r="BY269" s="136">
        <f t="shared" ca="1" si="264"/>
        <v>-1140.005930955306</v>
      </c>
      <c r="BZ269" s="62"/>
      <c r="CA269" s="80">
        <f t="shared" si="265"/>
        <v>82.501000000000005</v>
      </c>
      <c r="CB269" s="104">
        <f t="shared" ca="1" si="266"/>
        <v>6.8700235246069843</v>
      </c>
      <c r="CC269" s="104">
        <f t="shared" ca="1" si="266"/>
        <v>6.989769126794072</v>
      </c>
      <c r="CD269" s="104">
        <f t="shared" ca="1" si="266"/>
        <v>7.4215492474651121</v>
      </c>
      <c r="CE269" s="104">
        <f t="shared" ca="1" si="266"/>
        <v>8.4314852267059894</v>
      </c>
      <c r="CF269" s="104">
        <f t="shared" ca="1" si="266"/>
        <v>10.672551621013751</v>
      </c>
      <c r="CG269" s="104">
        <f t="shared" ca="1" si="266"/>
        <v>15.734764780626243</v>
      </c>
      <c r="CH269" s="104">
        <f t="shared" ca="1" si="266"/>
        <v>27.771716538136136</v>
      </c>
      <c r="CI269" s="104">
        <f t="shared" ca="1" si="266"/>
        <v>58.785293709127643</v>
      </c>
      <c r="CJ269" s="104">
        <f t="shared" ca="1" si="266"/>
        <v>146.98710914940406</v>
      </c>
      <c r="CK269" s="104">
        <f t="shared" ca="1" si="266"/>
        <v>406.49670231452734</v>
      </c>
      <c r="CL269" s="104">
        <f t="shared" ca="1" si="266"/>
        <v>915.93570462957587</v>
      </c>
      <c r="CM269" s="104">
        <f t="shared" ca="1" si="266"/>
        <v>1152.0410420571</v>
      </c>
      <c r="CN269" s="104">
        <f t="shared" ca="1" si="266"/>
        <v>1133.8092182594444</v>
      </c>
      <c r="CP269" s="80">
        <f t="shared" si="267"/>
        <v>82.501000000000005</v>
      </c>
      <c r="CQ269" s="136">
        <f t="shared" ca="1" si="268"/>
        <v>-6.8700235246069843</v>
      </c>
      <c r="CR269" s="136">
        <f t="shared" ca="1" si="268"/>
        <v>-6.989769126794072</v>
      </c>
      <c r="CS269" s="136">
        <f t="shared" ca="1" si="268"/>
        <v>-7.4215492474651121</v>
      </c>
      <c r="CT269" s="136">
        <f t="shared" ca="1" si="268"/>
        <v>-8.4314852267059894</v>
      </c>
      <c r="CU269" s="136">
        <f t="shared" ca="1" si="268"/>
        <v>-10.672551621013751</v>
      </c>
      <c r="CV269" s="136">
        <f t="shared" ca="1" si="268"/>
        <v>-15.734764780626243</v>
      </c>
      <c r="CW269" s="136">
        <f t="shared" ca="1" si="268"/>
        <v>-27.771716538136136</v>
      </c>
      <c r="CX269" s="136">
        <f t="shared" ca="1" si="268"/>
        <v>-58.785293709127643</v>
      </c>
      <c r="CY269" s="136">
        <f t="shared" ca="1" si="268"/>
        <v>-146.98710914940406</v>
      </c>
      <c r="CZ269" s="136">
        <f t="shared" ca="1" si="268"/>
        <v>-406.49670231452734</v>
      </c>
      <c r="DA269" s="136">
        <f t="shared" ca="1" si="268"/>
        <v>-915.93570462957587</v>
      </c>
      <c r="DB269" s="136">
        <f t="shared" ca="1" si="268"/>
        <v>-1152.0410420571</v>
      </c>
      <c r="DC269" s="136">
        <f t="shared" ca="1" si="268"/>
        <v>-1133.8092182594444</v>
      </c>
      <c r="DE269" s="80">
        <f t="shared" si="269"/>
        <v>82.501000000000005</v>
      </c>
      <c r="DF269" s="104">
        <f t="shared" ca="1" si="270"/>
        <v>14.027512795923361</v>
      </c>
      <c r="DG269" s="104">
        <f t="shared" ca="1" si="270"/>
        <v>14.021940434264966</v>
      </c>
      <c r="DH269" s="104">
        <f t="shared" ca="1" si="270"/>
        <v>14.05865888065949</v>
      </c>
      <c r="DI269" s="104">
        <f t="shared" ca="1" si="270"/>
        <v>14.340088598598403</v>
      </c>
      <c r="DJ269" s="104">
        <f t="shared" ca="1" si="270"/>
        <v>15.388100117332597</v>
      </c>
      <c r="DK269" s="104">
        <f t="shared" ca="1" si="270"/>
        <v>18.540903528118953</v>
      </c>
      <c r="DL269" s="104">
        <f t="shared" ca="1" si="270"/>
        <v>27.46009558578082</v>
      </c>
      <c r="DM269" s="104">
        <f t="shared" ca="1" si="270"/>
        <v>53.154057354389941</v>
      </c>
      <c r="DN269" s="104">
        <f t="shared" ca="1" si="270"/>
        <v>131.9339252327261</v>
      </c>
      <c r="DO269" s="104">
        <f t="shared" ca="1" si="270"/>
        <v>376.60577087886981</v>
      </c>
      <c r="DP269" s="104">
        <f t="shared" ca="1" si="270"/>
        <v>880.15125381455846</v>
      </c>
      <c r="DQ269" s="104">
        <f t="shared" ca="1" si="270"/>
        <v>1135.5940830190132</v>
      </c>
      <c r="DR269" s="104">
        <f t="shared" ca="1" si="270"/>
        <v>1127.6125055635828</v>
      </c>
      <c r="DT269" s="80">
        <f t="shared" si="271"/>
        <v>82.501000000000005</v>
      </c>
      <c r="DU269" s="136">
        <f t="shared" ca="1" si="272"/>
        <v>6.8700235246069843</v>
      </c>
      <c r="DV269" s="136">
        <f t="shared" ca="1" si="272"/>
        <v>6.989769126794072</v>
      </c>
      <c r="DW269" s="136">
        <f t="shared" ca="1" si="272"/>
        <v>7.4215492474651121</v>
      </c>
      <c r="DX269" s="136">
        <f t="shared" ca="1" si="272"/>
        <v>8.4314852267059894</v>
      </c>
      <c r="DY269" s="136">
        <f t="shared" ca="1" si="272"/>
        <v>10.672551621013751</v>
      </c>
      <c r="DZ269" s="136">
        <f t="shared" ca="1" si="272"/>
        <v>15.734764780626243</v>
      </c>
      <c r="EA269" s="136">
        <f t="shared" ca="1" si="272"/>
        <v>27.771716538136136</v>
      </c>
      <c r="EB269" s="136">
        <f t="shared" ca="1" si="272"/>
        <v>58.785293709127643</v>
      </c>
      <c r="EC269" s="136">
        <f t="shared" ca="1" si="272"/>
        <v>146.98710914940406</v>
      </c>
      <c r="ED269" s="136">
        <f t="shared" ca="1" si="272"/>
        <v>406.49670231452734</v>
      </c>
      <c r="EE269" s="136">
        <f t="shared" ca="1" si="272"/>
        <v>915.93570462957587</v>
      </c>
      <c r="EF269" s="136">
        <f t="shared" ca="1" si="272"/>
        <v>1152.0410420571</v>
      </c>
      <c r="EG269" s="136">
        <f t="shared" ca="1" si="272"/>
        <v>1133.8092182594444</v>
      </c>
      <c r="EI269" s="80">
        <f t="shared" si="273"/>
        <v>82.501000000000005</v>
      </c>
      <c r="EJ269" s="136">
        <f t="shared" ca="1" si="274"/>
        <v>-6.8700235246069843</v>
      </c>
      <c r="EK269" s="136">
        <f t="shared" ca="1" si="274"/>
        <v>-6.989769126794072</v>
      </c>
      <c r="EL269" s="136">
        <f t="shared" ca="1" si="274"/>
        <v>-7.4215492474651121</v>
      </c>
      <c r="EM269" s="136">
        <f t="shared" ca="1" si="274"/>
        <v>-8.4314852267059894</v>
      </c>
      <c r="EN269" s="136">
        <f t="shared" ca="1" si="274"/>
        <v>-10.672551621013751</v>
      </c>
      <c r="EO269" s="136">
        <f t="shared" ca="1" si="274"/>
        <v>-15.734764780626243</v>
      </c>
      <c r="EP269" s="136">
        <f t="shared" ca="1" si="274"/>
        <v>-27.771716538136136</v>
      </c>
      <c r="EQ269" s="136">
        <f t="shared" ca="1" si="274"/>
        <v>-58.785293709127643</v>
      </c>
      <c r="ER269" s="136">
        <f t="shared" ca="1" si="274"/>
        <v>-146.98710914940406</v>
      </c>
      <c r="ES269" s="136">
        <f t="shared" ca="1" si="274"/>
        <v>-406.49670231452734</v>
      </c>
      <c r="ET269" s="136">
        <f t="shared" ca="1" si="274"/>
        <v>-915.93570462957587</v>
      </c>
      <c r="EU269" s="136">
        <f t="shared" ca="1" si="274"/>
        <v>-1152.0410420571</v>
      </c>
      <c r="EV269" s="136">
        <f t="shared" ca="1" si="274"/>
        <v>-1133.8092182594444</v>
      </c>
    </row>
    <row r="270" spans="2:152">
      <c r="S270" s="26">
        <f t="shared" si="257"/>
        <v>90.001000000000005</v>
      </c>
      <c r="T270" s="399">
        <f t="shared" ca="1" si="258"/>
        <v>6.991181140848056</v>
      </c>
      <c r="U270" s="399">
        <f t="shared" ca="1" si="258"/>
        <v>7.1151243121764862</v>
      </c>
      <c r="V270" s="399">
        <f t="shared" ca="1" si="258"/>
        <v>7.5585427059065795</v>
      </c>
      <c r="W270" s="399">
        <f t="shared" ca="1" si="258"/>
        <v>8.5824208065689422</v>
      </c>
      <c r="X270" s="399">
        <f t="shared" ca="1" si="258"/>
        <v>10.819441160497847</v>
      </c>
      <c r="Y270" s="399">
        <f t="shared" ca="1" si="258"/>
        <v>15.782588762437737</v>
      </c>
      <c r="Z270" s="399">
        <f t="shared" ca="1" si="258"/>
        <v>27.323365723611968</v>
      </c>
      <c r="AA270" s="399">
        <f t="shared" ca="1" si="258"/>
        <v>56.162266027622543</v>
      </c>
      <c r="AB270" s="399">
        <f t="shared" ca="1" si="258"/>
        <v>134.6693324105907</v>
      </c>
      <c r="AC270" s="399">
        <f t="shared" ca="1" si="258"/>
        <v>354.89715733715394</v>
      </c>
      <c r="AD270" s="399">
        <f t="shared" ca="1" si="258"/>
        <v>810.11936931372054</v>
      </c>
      <c r="AE270" s="399">
        <f t="shared" ca="1" si="258"/>
        <v>1133.8092182594444</v>
      </c>
      <c r="AF270" s="399">
        <f t="shared" ca="1" si="258"/>
        <v>1170.9927720586018</v>
      </c>
      <c r="AH270" s="80">
        <f t="shared" si="259"/>
        <v>90.001000000000005</v>
      </c>
      <c r="AI270" s="104">
        <f t="shared" ca="1" si="260"/>
        <v>-6.991181140848056</v>
      </c>
      <c r="AJ270" s="104">
        <f t="shared" ca="1" si="260"/>
        <v>-7.1151243121764862</v>
      </c>
      <c r="AK270" s="104">
        <f t="shared" ca="1" si="260"/>
        <v>-7.5585427059065795</v>
      </c>
      <c r="AL270" s="104">
        <f t="shared" ca="1" si="260"/>
        <v>-8.5824208065689422</v>
      </c>
      <c r="AM270" s="104">
        <f t="shared" ca="1" si="260"/>
        <v>-10.819441160497847</v>
      </c>
      <c r="AN270" s="104">
        <f t="shared" ca="1" si="260"/>
        <v>-15.782588762437737</v>
      </c>
      <c r="AO270" s="104">
        <f t="shared" ca="1" si="260"/>
        <v>-27.323365723611968</v>
      </c>
      <c r="AP270" s="104">
        <f t="shared" ca="1" si="260"/>
        <v>-56.162266027622543</v>
      </c>
      <c r="AQ270" s="104">
        <f t="shared" ca="1" si="260"/>
        <v>-134.6693324105907</v>
      </c>
      <c r="AR270" s="104">
        <f t="shared" ca="1" si="260"/>
        <v>-354.89715733715394</v>
      </c>
      <c r="AS270" s="104">
        <f t="shared" ca="1" si="260"/>
        <v>-810.11936931372054</v>
      </c>
      <c r="AT270" s="104">
        <f t="shared" ca="1" si="260"/>
        <v>-1133.8092182594444</v>
      </c>
      <c r="AU270" s="104">
        <f t="shared" ca="1" si="260"/>
        <v>-1170.9927720586018</v>
      </c>
      <c r="AW270" s="80">
        <f t="shared" si="261"/>
        <v>90.001000000000005</v>
      </c>
      <c r="AX270" s="136">
        <f t="shared" ca="1" si="262"/>
        <v>14.021932445534425</v>
      </c>
      <c r="AY270" s="136">
        <f t="shared" ca="1" si="262"/>
        <v>14.024730710287617</v>
      </c>
      <c r="AZ270" s="136">
        <f t="shared" ca="1" si="262"/>
        <v>14.087643974517029</v>
      </c>
      <c r="BA270" s="136">
        <f t="shared" ca="1" si="262"/>
        <v>14.41535998597406</v>
      </c>
      <c r="BB270" s="136">
        <f t="shared" ca="1" si="262"/>
        <v>15.527321268484233</v>
      </c>
      <c r="BC270" s="136">
        <f t="shared" ca="1" si="262"/>
        <v>18.727201962982654</v>
      </c>
      <c r="BD270" s="136">
        <f t="shared" ca="1" si="262"/>
        <v>27.481851233445681</v>
      </c>
      <c r="BE270" s="136">
        <f t="shared" ca="1" si="262"/>
        <v>51.810713224753862</v>
      </c>
      <c r="BF270" s="136">
        <f t="shared" ca="1" si="262"/>
        <v>122.99603283720556</v>
      </c>
      <c r="BG270" s="136">
        <f t="shared" ca="1" si="262"/>
        <v>333.26460971364372</v>
      </c>
      <c r="BH270" s="136">
        <f t="shared" ca="1" si="262"/>
        <v>786.7266787733322</v>
      </c>
      <c r="BI270" s="136">
        <f t="shared" ca="1" si="262"/>
        <v>1127.6125055635828</v>
      </c>
      <c r="BJ270" s="136">
        <f t="shared" ca="1" si="262"/>
        <v>1174.3891034831261</v>
      </c>
      <c r="BK270" s="62"/>
      <c r="BL270" s="80">
        <f t="shared" si="263"/>
        <v>90.001000000000005</v>
      </c>
      <c r="BM270" s="136">
        <f t="shared" ca="1" si="264"/>
        <v>3.9570163838315686E-2</v>
      </c>
      <c r="BN270" s="136">
        <f t="shared" ca="1" si="264"/>
        <v>-0.20551791406535447</v>
      </c>
      <c r="BO270" s="136">
        <f t="shared" ca="1" si="264"/>
        <v>-1.0294414372961276</v>
      </c>
      <c r="BP270" s="136">
        <f t="shared" ca="1" si="264"/>
        <v>-2.7494816271638243</v>
      </c>
      <c r="BQ270" s="136">
        <f t="shared" ca="1" si="264"/>
        <v>-6.1115610525114619</v>
      </c>
      <c r="BR270" s="136">
        <f t="shared" ca="1" si="264"/>
        <v>-12.837975561892817</v>
      </c>
      <c r="BS270" s="136">
        <f t="shared" ca="1" si="264"/>
        <v>-27.164880213778247</v>
      </c>
      <c r="BT270" s="136">
        <f t="shared" ca="1" si="264"/>
        <v>-60.513818830491218</v>
      </c>
      <c r="BU270" s="136">
        <f t="shared" ca="1" si="264"/>
        <v>-146.34263198397582</v>
      </c>
      <c r="BV270" s="136">
        <f t="shared" ca="1" si="264"/>
        <v>-376.52970496066422</v>
      </c>
      <c r="BW270" s="136">
        <f t="shared" ca="1" si="264"/>
        <v>-833.51205985410888</v>
      </c>
      <c r="BX270" s="136">
        <f t="shared" ca="1" si="264"/>
        <v>-1140.005930955306</v>
      </c>
      <c r="BY270" s="136">
        <f t="shared" ca="1" si="264"/>
        <v>-1167.5964406340775</v>
      </c>
      <c r="BZ270" s="62"/>
      <c r="CA270" s="80">
        <f t="shared" si="265"/>
        <v>90.001000000000005</v>
      </c>
      <c r="CB270" s="104">
        <f t="shared" ca="1" si="266"/>
        <v>6.991181140848056</v>
      </c>
      <c r="CC270" s="104">
        <f t="shared" ca="1" si="266"/>
        <v>7.1151243121764862</v>
      </c>
      <c r="CD270" s="104">
        <f t="shared" ca="1" si="266"/>
        <v>7.5585427059065795</v>
      </c>
      <c r="CE270" s="104">
        <f t="shared" ca="1" si="266"/>
        <v>8.5824208065689422</v>
      </c>
      <c r="CF270" s="104">
        <f t="shared" ca="1" si="266"/>
        <v>10.819441160497847</v>
      </c>
      <c r="CG270" s="104">
        <f t="shared" ca="1" si="266"/>
        <v>15.782588762437737</v>
      </c>
      <c r="CH270" s="104">
        <f t="shared" ca="1" si="266"/>
        <v>27.323365723611968</v>
      </c>
      <c r="CI270" s="104">
        <f t="shared" ca="1" si="266"/>
        <v>56.162266027622543</v>
      </c>
      <c r="CJ270" s="104">
        <f t="shared" ca="1" si="266"/>
        <v>134.6693324105907</v>
      </c>
      <c r="CK270" s="104">
        <f t="shared" ca="1" si="266"/>
        <v>354.89715733715394</v>
      </c>
      <c r="CL270" s="104">
        <f t="shared" ca="1" si="266"/>
        <v>810.11936931372054</v>
      </c>
      <c r="CM270" s="104">
        <f t="shared" ca="1" si="266"/>
        <v>1133.8092182594444</v>
      </c>
      <c r="CN270" s="104">
        <f t="shared" ca="1" si="266"/>
        <v>1170.9927720586018</v>
      </c>
      <c r="CP270" s="80">
        <f t="shared" si="267"/>
        <v>90.001000000000005</v>
      </c>
      <c r="CQ270" s="136">
        <f t="shared" ca="1" si="268"/>
        <v>-6.991181140848056</v>
      </c>
      <c r="CR270" s="136">
        <f t="shared" ca="1" si="268"/>
        <v>-7.1151243121764862</v>
      </c>
      <c r="CS270" s="136">
        <f t="shared" ca="1" si="268"/>
        <v>-7.5585427059065795</v>
      </c>
      <c r="CT270" s="136">
        <f t="shared" ca="1" si="268"/>
        <v>-8.5824208065689422</v>
      </c>
      <c r="CU270" s="136">
        <f t="shared" ca="1" si="268"/>
        <v>-10.819441160497847</v>
      </c>
      <c r="CV270" s="136">
        <f t="shared" ca="1" si="268"/>
        <v>-15.782588762437737</v>
      </c>
      <c r="CW270" s="136">
        <f t="shared" ca="1" si="268"/>
        <v>-27.323365723611968</v>
      </c>
      <c r="CX270" s="136">
        <f t="shared" ca="1" si="268"/>
        <v>-56.162266027622543</v>
      </c>
      <c r="CY270" s="136">
        <f t="shared" ca="1" si="268"/>
        <v>-134.6693324105907</v>
      </c>
      <c r="CZ270" s="136">
        <f t="shared" ca="1" si="268"/>
        <v>-354.89715733715394</v>
      </c>
      <c r="DA270" s="136">
        <f t="shared" ca="1" si="268"/>
        <v>-810.11936931372054</v>
      </c>
      <c r="DB270" s="136">
        <f t="shared" ca="1" si="268"/>
        <v>-1133.8092182594444</v>
      </c>
      <c r="DC270" s="136">
        <f t="shared" ca="1" si="268"/>
        <v>-1170.9927720586018</v>
      </c>
      <c r="DE270" s="80">
        <f t="shared" si="269"/>
        <v>90.001000000000005</v>
      </c>
      <c r="DF270" s="104">
        <f t="shared" ca="1" si="270"/>
        <v>14.021932445534425</v>
      </c>
      <c r="DG270" s="104">
        <f t="shared" ca="1" si="270"/>
        <v>14.024730710287617</v>
      </c>
      <c r="DH270" s="104">
        <f t="shared" ca="1" si="270"/>
        <v>14.087643974517029</v>
      </c>
      <c r="DI270" s="104">
        <f t="shared" ca="1" si="270"/>
        <v>14.41535998597406</v>
      </c>
      <c r="DJ270" s="104">
        <f t="shared" ca="1" si="270"/>
        <v>15.527321268484233</v>
      </c>
      <c r="DK270" s="104">
        <f t="shared" ca="1" si="270"/>
        <v>18.727201962982654</v>
      </c>
      <c r="DL270" s="104">
        <f t="shared" ca="1" si="270"/>
        <v>27.481851233445681</v>
      </c>
      <c r="DM270" s="104">
        <f t="shared" ca="1" si="270"/>
        <v>51.810713224753862</v>
      </c>
      <c r="DN270" s="104">
        <f t="shared" ca="1" si="270"/>
        <v>122.99603283720556</v>
      </c>
      <c r="DO270" s="104">
        <f t="shared" ca="1" si="270"/>
        <v>333.26460971364372</v>
      </c>
      <c r="DP270" s="104">
        <f t="shared" ca="1" si="270"/>
        <v>786.7266787733322</v>
      </c>
      <c r="DQ270" s="104">
        <f t="shared" ca="1" si="270"/>
        <v>1127.6125055635828</v>
      </c>
      <c r="DR270" s="104">
        <f t="shared" ca="1" si="270"/>
        <v>1174.3891034831261</v>
      </c>
      <c r="DT270" s="80">
        <f t="shared" si="271"/>
        <v>90.001000000000005</v>
      </c>
      <c r="DU270" s="136">
        <f t="shared" ca="1" si="272"/>
        <v>6.991181140848056</v>
      </c>
      <c r="DV270" s="136">
        <f t="shared" ca="1" si="272"/>
        <v>7.1151243121764862</v>
      </c>
      <c r="DW270" s="136">
        <f t="shared" ca="1" si="272"/>
        <v>7.5585427059065795</v>
      </c>
      <c r="DX270" s="136">
        <f t="shared" ca="1" si="272"/>
        <v>8.5824208065689422</v>
      </c>
      <c r="DY270" s="136">
        <f t="shared" ca="1" si="272"/>
        <v>10.819441160497847</v>
      </c>
      <c r="DZ270" s="136">
        <f t="shared" ca="1" si="272"/>
        <v>15.782588762437737</v>
      </c>
      <c r="EA270" s="136">
        <f t="shared" ca="1" si="272"/>
        <v>27.323365723611968</v>
      </c>
      <c r="EB270" s="136">
        <f t="shared" ca="1" si="272"/>
        <v>56.162266027622543</v>
      </c>
      <c r="EC270" s="136">
        <f t="shared" ca="1" si="272"/>
        <v>134.6693324105907</v>
      </c>
      <c r="ED270" s="136">
        <f t="shared" ca="1" si="272"/>
        <v>354.89715733715394</v>
      </c>
      <c r="EE270" s="136">
        <f t="shared" ca="1" si="272"/>
        <v>810.11936931372054</v>
      </c>
      <c r="EF270" s="136">
        <f t="shared" ca="1" si="272"/>
        <v>1133.8092182594444</v>
      </c>
      <c r="EG270" s="136">
        <f t="shared" ca="1" si="272"/>
        <v>1170.9927720586018</v>
      </c>
      <c r="EI270" s="80">
        <f t="shared" si="273"/>
        <v>90.001000000000005</v>
      </c>
      <c r="EJ270" s="136">
        <f t="shared" ca="1" si="274"/>
        <v>-6.991181140848056</v>
      </c>
      <c r="EK270" s="136">
        <f t="shared" ca="1" si="274"/>
        <v>-7.1151243121764862</v>
      </c>
      <c r="EL270" s="136">
        <f t="shared" ca="1" si="274"/>
        <v>-7.5585427059065795</v>
      </c>
      <c r="EM270" s="136">
        <f t="shared" ca="1" si="274"/>
        <v>-8.5824208065689422</v>
      </c>
      <c r="EN270" s="136">
        <f t="shared" ca="1" si="274"/>
        <v>-10.819441160497847</v>
      </c>
      <c r="EO270" s="136">
        <f t="shared" ca="1" si="274"/>
        <v>-15.782588762437737</v>
      </c>
      <c r="EP270" s="136">
        <f t="shared" ca="1" si="274"/>
        <v>-27.323365723611968</v>
      </c>
      <c r="EQ270" s="136">
        <f t="shared" ca="1" si="274"/>
        <v>-56.162266027622543</v>
      </c>
      <c r="ER270" s="136">
        <f t="shared" ca="1" si="274"/>
        <v>-134.6693324105907</v>
      </c>
      <c r="ES270" s="136">
        <f t="shared" ca="1" si="274"/>
        <v>-354.89715733715394</v>
      </c>
      <c r="ET270" s="136">
        <f t="shared" ca="1" si="274"/>
        <v>-810.11936931372054</v>
      </c>
      <c r="EU270" s="136">
        <f t="shared" ca="1" si="274"/>
        <v>-1133.8092182594444</v>
      </c>
      <c r="EV270" s="136">
        <f t="shared" ca="1" si="274"/>
        <v>-1170.9927720586018</v>
      </c>
    </row>
    <row r="271" spans="2:152">
      <c r="T271" s="400"/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H271" s="62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W271" s="62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62"/>
      <c r="BL271" s="62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62"/>
      <c r="CA271" s="62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P271" s="62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E271" s="62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T271" s="62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I271" s="62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</row>
    <row r="272" spans="2:152">
      <c r="S272" s="24" t="s">
        <v>124</v>
      </c>
      <c r="T272" s="393">
        <f t="shared" ref="T272:AF272" si="275">T257</f>
        <v>1E-3</v>
      </c>
      <c r="U272" s="393">
        <f t="shared" si="275"/>
        <v>7.5010000000000003</v>
      </c>
      <c r="V272" s="393">
        <f t="shared" si="275"/>
        <v>15.001000000000001</v>
      </c>
      <c r="W272" s="393">
        <f t="shared" si="275"/>
        <v>22.501000000000001</v>
      </c>
      <c r="X272" s="393">
        <f t="shared" si="275"/>
        <v>30.001000000000001</v>
      </c>
      <c r="Y272" s="393">
        <f t="shared" si="275"/>
        <v>37.501000000000005</v>
      </c>
      <c r="Z272" s="393">
        <f t="shared" si="275"/>
        <v>45.001000000000005</v>
      </c>
      <c r="AA272" s="393">
        <f t="shared" si="275"/>
        <v>52.501000000000005</v>
      </c>
      <c r="AB272" s="393">
        <f t="shared" si="275"/>
        <v>60.001000000000005</v>
      </c>
      <c r="AC272" s="393">
        <f t="shared" si="275"/>
        <v>67.501000000000005</v>
      </c>
      <c r="AD272" s="393">
        <f t="shared" si="275"/>
        <v>75.001000000000005</v>
      </c>
      <c r="AE272" s="393">
        <f t="shared" si="275"/>
        <v>82.501000000000005</v>
      </c>
      <c r="AF272" s="393">
        <f t="shared" si="275"/>
        <v>90.001000000000005</v>
      </c>
      <c r="AH272" s="9" t="s">
        <v>124</v>
      </c>
      <c r="AI272" s="80">
        <f t="shared" ref="AI272:AU272" si="276">AI257</f>
        <v>1E-3</v>
      </c>
      <c r="AJ272" s="80">
        <f t="shared" si="276"/>
        <v>7.5010000000000003</v>
      </c>
      <c r="AK272" s="80">
        <f t="shared" si="276"/>
        <v>15.001000000000001</v>
      </c>
      <c r="AL272" s="80">
        <f t="shared" si="276"/>
        <v>22.501000000000001</v>
      </c>
      <c r="AM272" s="80">
        <f t="shared" si="276"/>
        <v>30.001000000000001</v>
      </c>
      <c r="AN272" s="80">
        <f t="shared" si="276"/>
        <v>37.501000000000005</v>
      </c>
      <c r="AO272" s="80">
        <f t="shared" si="276"/>
        <v>45.001000000000005</v>
      </c>
      <c r="AP272" s="80">
        <f t="shared" si="276"/>
        <v>52.501000000000005</v>
      </c>
      <c r="AQ272" s="80">
        <f t="shared" si="276"/>
        <v>60.001000000000005</v>
      </c>
      <c r="AR272" s="80">
        <f t="shared" si="276"/>
        <v>67.501000000000005</v>
      </c>
      <c r="AS272" s="80">
        <f t="shared" si="276"/>
        <v>75.001000000000005</v>
      </c>
      <c r="AT272" s="80">
        <f t="shared" si="276"/>
        <v>82.501000000000005</v>
      </c>
      <c r="AU272" s="80">
        <f t="shared" si="276"/>
        <v>90.001000000000005</v>
      </c>
      <c r="AW272" s="9" t="s">
        <v>124</v>
      </c>
      <c r="AX272" s="80">
        <f t="shared" ref="AX272:BJ272" si="277">AX257</f>
        <v>1E-3</v>
      </c>
      <c r="AY272" s="80">
        <f t="shared" si="277"/>
        <v>7.5010000000000003</v>
      </c>
      <c r="AZ272" s="80">
        <f t="shared" si="277"/>
        <v>15.001000000000001</v>
      </c>
      <c r="BA272" s="80">
        <f t="shared" si="277"/>
        <v>22.501000000000001</v>
      </c>
      <c r="BB272" s="80">
        <f t="shared" si="277"/>
        <v>30.001000000000001</v>
      </c>
      <c r="BC272" s="80">
        <f t="shared" si="277"/>
        <v>37.501000000000005</v>
      </c>
      <c r="BD272" s="80">
        <f t="shared" si="277"/>
        <v>45.001000000000005</v>
      </c>
      <c r="BE272" s="80">
        <f t="shared" si="277"/>
        <v>52.501000000000005</v>
      </c>
      <c r="BF272" s="80">
        <f t="shared" si="277"/>
        <v>60.001000000000005</v>
      </c>
      <c r="BG272" s="80">
        <f t="shared" si="277"/>
        <v>67.501000000000005</v>
      </c>
      <c r="BH272" s="80">
        <f t="shared" si="277"/>
        <v>75.001000000000005</v>
      </c>
      <c r="BI272" s="80">
        <f t="shared" si="277"/>
        <v>82.501000000000005</v>
      </c>
      <c r="BJ272" s="80">
        <f t="shared" si="277"/>
        <v>90.001000000000005</v>
      </c>
      <c r="BK272" s="62"/>
      <c r="BL272" s="9" t="s">
        <v>124</v>
      </c>
      <c r="BM272" s="80">
        <f t="shared" ref="BM272:BY272" si="278">BM257</f>
        <v>1E-3</v>
      </c>
      <c r="BN272" s="80">
        <f t="shared" si="278"/>
        <v>7.5010000000000003</v>
      </c>
      <c r="BO272" s="80">
        <f t="shared" si="278"/>
        <v>15.001000000000001</v>
      </c>
      <c r="BP272" s="80">
        <f t="shared" si="278"/>
        <v>22.501000000000001</v>
      </c>
      <c r="BQ272" s="80">
        <f t="shared" si="278"/>
        <v>30.001000000000001</v>
      </c>
      <c r="BR272" s="80">
        <f t="shared" si="278"/>
        <v>37.501000000000005</v>
      </c>
      <c r="BS272" s="80">
        <f t="shared" si="278"/>
        <v>45.001000000000005</v>
      </c>
      <c r="BT272" s="80">
        <f t="shared" si="278"/>
        <v>52.501000000000005</v>
      </c>
      <c r="BU272" s="80">
        <f t="shared" si="278"/>
        <v>60.001000000000005</v>
      </c>
      <c r="BV272" s="80">
        <f t="shared" si="278"/>
        <v>67.501000000000005</v>
      </c>
      <c r="BW272" s="80">
        <f t="shared" si="278"/>
        <v>75.001000000000005</v>
      </c>
      <c r="BX272" s="80">
        <f t="shared" si="278"/>
        <v>82.501000000000005</v>
      </c>
      <c r="BY272" s="80">
        <f t="shared" si="278"/>
        <v>90.001000000000005</v>
      </c>
      <c r="BZ272" s="62"/>
      <c r="CA272" s="9" t="s">
        <v>124</v>
      </c>
      <c r="CB272" s="80">
        <f t="shared" ref="CB272:CN272" si="279">CB257</f>
        <v>1E-3</v>
      </c>
      <c r="CC272" s="80">
        <f t="shared" si="279"/>
        <v>7.5010000000000003</v>
      </c>
      <c r="CD272" s="80">
        <f t="shared" si="279"/>
        <v>15.001000000000001</v>
      </c>
      <c r="CE272" s="80">
        <f t="shared" si="279"/>
        <v>22.501000000000001</v>
      </c>
      <c r="CF272" s="80">
        <f t="shared" si="279"/>
        <v>30.001000000000001</v>
      </c>
      <c r="CG272" s="80">
        <f t="shared" si="279"/>
        <v>37.501000000000005</v>
      </c>
      <c r="CH272" s="80">
        <f t="shared" si="279"/>
        <v>45.001000000000005</v>
      </c>
      <c r="CI272" s="80">
        <f t="shared" si="279"/>
        <v>52.501000000000005</v>
      </c>
      <c r="CJ272" s="80">
        <f t="shared" si="279"/>
        <v>60.001000000000005</v>
      </c>
      <c r="CK272" s="80">
        <f t="shared" si="279"/>
        <v>67.501000000000005</v>
      </c>
      <c r="CL272" s="80">
        <f t="shared" si="279"/>
        <v>75.001000000000005</v>
      </c>
      <c r="CM272" s="80">
        <f t="shared" si="279"/>
        <v>82.501000000000005</v>
      </c>
      <c r="CN272" s="80">
        <f t="shared" si="279"/>
        <v>90.001000000000005</v>
      </c>
      <c r="CP272" s="9" t="s">
        <v>124</v>
      </c>
      <c r="CQ272" s="80">
        <f t="shared" ref="CQ272:DC272" si="280">CQ257</f>
        <v>1E-3</v>
      </c>
      <c r="CR272" s="80">
        <f t="shared" si="280"/>
        <v>7.5010000000000003</v>
      </c>
      <c r="CS272" s="80">
        <f t="shared" si="280"/>
        <v>15.001000000000001</v>
      </c>
      <c r="CT272" s="80">
        <f t="shared" si="280"/>
        <v>22.501000000000001</v>
      </c>
      <c r="CU272" s="80">
        <f t="shared" si="280"/>
        <v>30.001000000000001</v>
      </c>
      <c r="CV272" s="80">
        <f t="shared" si="280"/>
        <v>37.501000000000005</v>
      </c>
      <c r="CW272" s="80">
        <f t="shared" si="280"/>
        <v>45.001000000000005</v>
      </c>
      <c r="CX272" s="80">
        <f t="shared" si="280"/>
        <v>52.501000000000005</v>
      </c>
      <c r="CY272" s="80">
        <f t="shared" si="280"/>
        <v>60.001000000000005</v>
      </c>
      <c r="CZ272" s="80">
        <f t="shared" si="280"/>
        <v>67.501000000000005</v>
      </c>
      <c r="DA272" s="80">
        <f t="shared" si="280"/>
        <v>75.001000000000005</v>
      </c>
      <c r="DB272" s="80">
        <f t="shared" si="280"/>
        <v>82.501000000000005</v>
      </c>
      <c r="DC272" s="80">
        <f t="shared" si="280"/>
        <v>90.001000000000005</v>
      </c>
      <c r="DE272" s="9" t="s">
        <v>124</v>
      </c>
      <c r="DF272" s="80">
        <f t="shared" ref="DF272:DR272" si="281">DF257</f>
        <v>1E-3</v>
      </c>
      <c r="DG272" s="80">
        <f t="shared" si="281"/>
        <v>7.5010000000000003</v>
      </c>
      <c r="DH272" s="80">
        <f t="shared" si="281"/>
        <v>15.001000000000001</v>
      </c>
      <c r="DI272" s="80">
        <f t="shared" si="281"/>
        <v>22.501000000000001</v>
      </c>
      <c r="DJ272" s="80">
        <f t="shared" si="281"/>
        <v>30.001000000000001</v>
      </c>
      <c r="DK272" s="80">
        <f t="shared" si="281"/>
        <v>37.501000000000005</v>
      </c>
      <c r="DL272" s="80">
        <f t="shared" si="281"/>
        <v>45.001000000000005</v>
      </c>
      <c r="DM272" s="80">
        <f t="shared" si="281"/>
        <v>52.501000000000005</v>
      </c>
      <c r="DN272" s="80">
        <f t="shared" si="281"/>
        <v>60.001000000000005</v>
      </c>
      <c r="DO272" s="80">
        <f t="shared" si="281"/>
        <v>67.501000000000005</v>
      </c>
      <c r="DP272" s="80">
        <f t="shared" si="281"/>
        <v>75.001000000000005</v>
      </c>
      <c r="DQ272" s="80">
        <f t="shared" si="281"/>
        <v>82.501000000000005</v>
      </c>
      <c r="DR272" s="80">
        <f t="shared" si="281"/>
        <v>90.001000000000005</v>
      </c>
      <c r="DT272" s="9" t="s">
        <v>124</v>
      </c>
      <c r="DU272" s="80">
        <f t="shared" ref="DU272:EG272" si="282">DU257</f>
        <v>1E-3</v>
      </c>
      <c r="DV272" s="80">
        <f t="shared" si="282"/>
        <v>7.5010000000000003</v>
      </c>
      <c r="DW272" s="80">
        <f t="shared" si="282"/>
        <v>15.001000000000001</v>
      </c>
      <c r="DX272" s="80">
        <f t="shared" si="282"/>
        <v>22.501000000000001</v>
      </c>
      <c r="DY272" s="80">
        <f t="shared" si="282"/>
        <v>30.001000000000001</v>
      </c>
      <c r="DZ272" s="80">
        <f t="shared" si="282"/>
        <v>37.501000000000005</v>
      </c>
      <c r="EA272" s="80">
        <f t="shared" si="282"/>
        <v>45.001000000000005</v>
      </c>
      <c r="EB272" s="80">
        <f t="shared" si="282"/>
        <v>52.501000000000005</v>
      </c>
      <c r="EC272" s="80">
        <f t="shared" si="282"/>
        <v>60.001000000000005</v>
      </c>
      <c r="ED272" s="80">
        <f t="shared" si="282"/>
        <v>67.501000000000005</v>
      </c>
      <c r="EE272" s="80">
        <f t="shared" si="282"/>
        <v>75.001000000000005</v>
      </c>
      <c r="EF272" s="80">
        <f t="shared" si="282"/>
        <v>82.501000000000005</v>
      </c>
      <c r="EG272" s="80">
        <f t="shared" si="282"/>
        <v>90.001000000000005</v>
      </c>
      <c r="EI272" s="9" t="s">
        <v>124</v>
      </c>
      <c r="EJ272" s="80">
        <f t="shared" ref="EJ272:EV272" si="283">EJ257</f>
        <v>1E-3</v>
      </c>
      <c r="EK272" s="80">
        <f t="shared" si="283"/>
        <v>7.5010000000000003</v>
      </c>
      <c r="EL272" s="80">
        <f t="shared" si="283"/>
        <v>15.001000000000001</v>
      </c>
      <c r="EM272" s="80">
        <f t="shared" si="283"/>
        <v>22.501000000000001</v>
      </c>
      <c r="EN272" s="80">
        <f t="shared" si="283"/>
        <v>30.001000000000001</v>
      </c>
      <c r="EO272" s="80">
        <f t="shared" si="283"/>
        <v>37.501000000000005</v>
      </c>
      <c r="EP272" s="80">
        <f t="shared" si="283"/>
        <v>45.001000000000005</v>
      </c>
      <c r="EQ272" s="80">
        <f t="shared" si="283"/>
        <v>52.501000000000005</v>
      </c>
      <c r="ER272" s="80">
        <f t="shared" si="283"/>
        <v>60.001000000000005</v>
      </c>
      <c r="ES272" s="80">
        <f t="shared" si="283"/>
        <v>67.501000000000005</v>
      </c>
      <c r="ET272" s="80">
        <f t="shared" si="283"/>
        <v>75.001000000000005</v>
      </c>
      <c r="EU272" s="80">
        <f t="shared" si="283"/>
        <v>82.501000000000005</v>
      </c>
      <c r="EV272" s="80">
        <f t="shared" si="283"/>
        <v>90.001000000000005</v>
      </c>
    </row>
    <row r="273" spans="1:152">
      <c r="S273" s="26">
        <f t="shared" ref="S273:S285" si="284">S258</f>
        <v>1E-3</v>
      </c>
      <c r="T273" s="399">
        <f t="shared" ref="T273:AF285" ca="1" si="285">(T213-T228)/2</f>
        <v>5.5911683525095057</v>
      </c>
      <c r="U273" s="399">
        <f t="shared" ca="1" si="285"/>
        <v>127.89141560944965</v>
      </c>
      <c r="V273" s="399">
        <f t="shared" ca="1" si="285"/>
        <v>92.473967723426043</v>
      </c>
      <c r="W273" s="399">
        <f t="shared" ca="1" si="285"/>
        <v>46.739755670692709</v>
      </c>
      <c r="X273" s="399">
        <f t="shared" ca="1" si="285"/>
        <v>27.826156065420896</v>
      </c>
      <c r="Y273" s="399">
        <f t="shared" ca="1" si="285"/>
        <v>18.843861976638131</v>
      </c>
      <c r="Z273" s="399">
        <f t="shared" ca="1" si="285"/>
        <v>13.98222346738072</v>
      </c>
      <c r="AA273" s="399">
        <f t="shared" ca="1" si="285"/>
        <v>11.111189937413169</v>
      </c>
      <c r="AB273" s="399">
        <f t="shared" ca="1" si="285"/>
        <v>9.3255271671643598</v>
      </c>
      <c r="AC273" s="399">
        <f t="shared" ca="1" si="285"/>
        <v>8.194256932801089</v>
      </c>
      <c r="AD273" s="399">
        <f t="shared" ca="1" si="285"/>
        <v>7.4963242001527526</v>
      </c>
      <c r="AE273" s="399">
        <f t="shared" ca="1" si="285"/>
        <v>7.1153110855751907</v>
      </c>
      <c r="AF273" s="399">
        <f t="shared" ca="1" si="285"/>
        <v>6.9940558380774434</v>
      </c>
      <c r="AH273" s="80">
        <f t="shared" ref="AH273:AH285" si="286">AH258</f>
        <v>1E-3</v>
      </c>
      <c r="AI273" s="104">
        <f t="shared" ref="AI273:AU285" ca="1" si="287">(AI213-AI228)/2</f>
        <v>-5.5911683525095057</v>
      </c>
      <c r="AJ273" s="104">
        <f t="shared" ca="1" si="287"/>
        <v>-127.89141560944965</v>
      </c>
      <c r="AK273" s="104">
        <f t="shared" ca="1" si="287"/>
        <v>-92.473967723426043</v>
      </c>
      <c r="AL273" s="104">
        <f t="shared" ca="1" si="287"/>
        <v>-46.739755670692709</v>
      </c>
      <c r="AM273" s="104">
        <f t="shared" ca="1" si="287"/>
        <v>-27.826156065420896</v>
      </c>
      <c r="AN273" s="104">
        <f t="shared" ca="1" si="287"/>
        <v>-18.843861976638131</v>
      </c>
      <c r="AO273" s="104">
        <f t="shared" ca="1" si="287"/>
        <v>-13.98222346738072</v>
      </c>
      <c r="AP273" s="104">
        <f t="shared" ca="1" si="287"/>
        <v>-11.111189937413169</v>
      </c>
      <c r="AQ273" s="104">
        <f t="shared" ca="1" si="287"/>
        <v>-9.3255271671643598</v>
      </c>
      <c r="AR273" s="104">
        <f t="shared" ca="1" si="287"/>
        <v>-8.194256932801089</v>
      </c>
      <c r="AS273" s="104">
        <f t="shared" ca="1" si="287"/>
        <v>-7.4963242001527526</v>
      </c>
      <c r="AT273" s="104">
        <f t="shared" ca="1" si="287"/>
        <v>-7.1153110855751907</v>
      </c>
      <c r="AU273" s="104">
        <f t="shared" ca="1" si="287"/>
        <v>-6.9940558380774434</v>
      </c>
      <c r="AW273" s="80">
        <f t="shared" ref="AW273:AW285" si="288">AW258</f>
        <v>1E-3</v>
      </c>
      <c r="AX273" s="136">
        <f t="shared" ref="AX273:BJ285" ca="1" si="289">(AX213-AX228)/2</f>
        <v>-20329.158846348346</v>
      </c>
      <c r="AY273" s="136">
        <f t="shared" ca="1" si="289"/>
        <v>-14335.846047178173</v>
      </c>
      <c r="AZ273" s="136">
        <f t="shared" ca="1" si="289"/>
        <v>-2562.7038881242834</v>
      </c>
      <c r="BA273" s="136">
        <f t="shared" ca="1" si="289"/>
        <v>-544.59389349353285</v>
      </c>
      <c r="BB273" s="136">
        <f t="shared" ca="1" si="289"/>
        <v>-167.21804642858578</v>
      </c>
      <c r="BC273" s="136">
        <f t="shared" ca="1" si="289"/>
        <v>-64.200972870426909</v>
      </c>
      <c r="BD273" s="136">
        <f t="shared" ca="1" si="289"/>
        <v>-28.091756241917519</v>
      </c>
      <c r="BE273" s="136">
        <f t="shared" ca="1" si="289"/>
        <v>-13.172718259202085</v>
      </c>
      <c r="BF273" s="136">
        <f t="shared" ca="1" si="289"/>
        <v>-6.2827838228314086</v>
      </c>
      <c r="BG273" s="136">
        <f t="shared" ca="1" si="289"/>
        <v>-2.8643180323043431</v>
      </c>
      <c r="BH273" s="136">
        <f t="shared" ca="1" si="289"/>
        <v>-1.1212427655535873</v>
      </c>
      <c r="BI273" s="136">
        <f t="shared" ca="1" si="289"/>
        <v>-0.28746574670938951</v>
      </c>
      <c r="BJ273" s="136">
        <f t="shared" ca="1" si="289"/>
        <v>-3.9570163838315686E-2</v>
      </c>
      <c r="BK273" s="62"/>
      <c r="BL273" s="80">
        <f t="shared" ref="BL273:BL285" si="290">BL258</f>
        <v>1E-3</v>
      </c>
      <c r="BM273" s="136">
        <f t="shared" ref="BM273:BY285" ca="1" si="291">(BM213-BM228)/2</f>
        <v>-20340.341183053359</v>
      </c>
      <c r="BN273" s="136">
        <f t="shared" ca="1" si="291"/>
        <v>-14591.628878397072</v>
      </c>
      <c r="BO273" s="136">
        <f t="shared" ca="1" si="291"/>
        <v>-2747.6518235711351</v>
      </c>
      <c r="BP273" s="136">
        <f t="shared" ca="1" si="291"/>
        <v>-638.07340483491828</v>
      </c>
      <c r="BQ273" s="136">
        <f t="shared" ca="1" si="291"/>
        <v>-222.87035855942759</v>
      </c>
      <c r="BR273" s="136">
        <f t="shared" ca="1" si="291"/>
        <v>-101.88869682370317</v>
      </c>
      <c r="BS273" s="136">
        <f t="shared" ca="1" si="291"/>
        <v>-56.056203176678956</v>
      </c>
      <c r="BT273" s="136">
        <f t="shared" ca="1" si="291"/>
        <v>-35.395098134028416</v>
      </c>
      <c r="BU273" s="136">
        <f t="shared" ca="1" si="291"/>
        <v>-24.933838157160128</v>
      </c>
      <c r="BV273" s="136">
        <f t="shared" ca="1" si="291"/>
        <v>-19.252831897906525</v>
      </c>
      <c r="BW273" s="136">
        <f t="shared" ca="1" si="291"/>
        <v>-16.113891165859094</v>
      </c>
      <c r="BX273" s="136">
        <f t="shared" ca="1" si="291"/>
        <v>-14.51808791785977</v>
      </c>
      <c r="BY273" s="136">
        <f t="shared" ca="1" si="291"/>
        <v>-14.027681839993203</v>
      </c>
      <c r="BZ273" s="62"/>
      <c r="CA273" s="80">
        <f t="shared" ref="CA273:CA285" si="292">CA258</f>
        <v>1E-3</v>
      </c>
      <c r="CB273" s="104">
        <f t="shared" ref="CB273:CN285" ca="1" si="293">(CB213-CB228)/2</f>
        <v>5.5911683525095057</v>
      </c>
      <c r="CC273" s="104">
        <f t="shared" ca="1" si="293"/>
        <v>127.89141560944965</v>
      </c>
      <c r="CD273" s="104">
        <f t="shared" ca="1" si="293"/>
        <v>92.473967723426043</v>
      </c>
      <c r="CE273" s="104">
        <f t="shared" ca="1" si="293"/>
        <v>46.739755670692709</v>
      </c>
      <c r="CF273" s="104">
        <f t="shared" ca="1" si="293"/>
        <v>27.826156065420896</v>
      </c>
      <c r="CG273" s="104">
        <f t="shared" ca="1" si="293"/>
        <v>18.843861976638131</v>
      </c>
      <c r="CH273" s="104">
        <f t="shared" ca="1" si="293"/>
        <v>13.98222346738072</v>
      </c>
      <c r="CI273" s="104">
        <f t="shared" ca="1" si="293"/>
        <v>11.111189937413169</v>
      </c>
      <c r="CJ273" s="104">
        <f t="shared" ca="1" si="293"/>
        <v>9.3255271671643598</v>
      </c>
      <c r="CK273" s="104">
        <f t="shared" ca="1" si="293"/>
        <v>8.194256932801089</v>
      </c>
      <c r="CL273" s="104">
        <f t="shared" ca="1" si="293"/>
        <v>7.4963242001527526</v>
      </c>
      <c r="CM273" s="104">
        <f t="shared" ca="1" si="293"/>
        <v>7.1153110855751907</v>
      </c>
      <c r="CN273" s="104">
        <f t="shared" ca="1" si="293"/>
        <v>6.9940558380774434</v>
      </c>
      <c r="CP273" s="80">
        <f t="shared" ref="CP273:CP285" si="294">CP258</f>
        <v>1E-3</v>
      </c>
      <c r="CQ273" s="136">
        <f t="shared" ref="CQ273:DC285" ca="1" si="295">(CQ213-CQ228)/2</f>
        <v>-5.5911683525095057</v>
      </c>
      <c r="CR273" s="136">
        <f t="shared" ca="1" si="295"/>
        <v>-127.89141560944965</v>
      </c>
      <c r="CS273" s="136">
        <f t="shared" ca="1" si="295"/>
        <v>-92.473967723426043</v>
      </c>
      <c r="CT273" s="136">
        <f t="shared" ca="1" si="295"/>
        <v>-46.739755670692709</v>
      </c>
      <c r="CU273" s="136">
        <f t="shared" ca="1" si="295"/>
        <v>-27.826156065420896</v>
      </c>
      <c r="CV273" s="136">
        <f t="shared" ca="1" si="295"/>
        <v>-18.843861976638131</v>
      </c>
      <c r="CW273" s="136">
        <f t="shared" ca="1" si="295"/>
        <v>-13.98222346738072</v>
      </c>
      <c r="CX273" s="136">
        <f t="shared" ca="1" si="295"/>
        <v>-11.111189937413169</v>
      </c>
      <c r="CY273" s="136">
        <f t="shared" ca="1" si="295"/>
        <v>-9.3255271671643598</v>
      </c>
      <c r="CZ273" s="136">
        <f t="shared" ca="1" si="295"/>
        <v>-8.194256932801089</v>
      </c>
      <c r="DA273" s="136">
        <f t="shared" ca="1" si="295"/>
        <v>-7.4963242001527526</v>
      </c>
      <c r="DB273" s="136">
        <f t="shared" ca="1" si="295"/>
        <v>-7.1153110855751907</v>
      </c>
      <c r="DC273" s="136">
        <f t="shared" ca="1" si="295"/>
        <v>-6.9940558380774434</v>
      </c>
      <c r="DE273" s="80">
        <f t="shared" ref="DE273:DE285" si="296">DE258</f>
        <v>1E-3</v>
      </c>
      <c r="DF273" s="104">
        <f t="shared" ref="DF273:DR285" ca="1" si="297">(DF213-DF228)/2</f>
        <v>-20329.158846348346</v>
      </c>
      <c r="DG273" s="104">
        <f t="shared" ca="1" si="297"/>
        <v>-14335.846047178173</v>
      </c>
      <c r="DH273" s="104">
        <f t="shared" ca="1" si="297"/>
        <v>-2562.7038881242834</v>
      </c>
      <c r="DI273" s="104">
        <f t="shared" ca="1" si="297"/>
        <v>-544.59389349353285</v>
      </c>
      <c r="DJ273" s="104">
        <f t="shared" ca="1" si="297"/>
        <v>-167.21804642858578</v>
      </c>
      <c r="DK273" s="104">
        <f t="shared" ca="1" si="297"/>
        <v>-64.200972870426909</v>
      </c>
      <c r="DL273" s="104">
        <f t="shared" ca="1" si="297"/>
        <v>-28.091756241917519</v>
      </c>
      <c r="DM273" s="104">
        <f t="shared" ca="1" si="297"/>
        <v>-13.172718259202085</v>
      </c>
      <c r="DN273" s="104">
        <f t="shared" ca="1" si="297"/>
        <v>-6.2827838228314086</v>
      </c>
      <c r="DO273" s="104">
        <f t="shared" ca="1" si="297"/>
        <v>-2.8643180323043431</v>
      </c>
      <c r="DP273" s="104">
        <f t="shared" ca="1" si="297"/>
        <v>-1.1212427655535873</v>
      </c>
      <c r="DQ273" s="104">
        <f t="shared" ca="1" si="297"/>
        <v>-0.28746574670938951</v>
      </c>
      <c r="DR273" s="104">
        <f t="shared" ca="1" si="297"/>
        <v>-3.9570163838315686E-2</v>
      </c>
      <c r="DT273" s="80">
        <f t="shared" ref="DT273:DT285" si="298">DT258</f>
        <v>1E-3</v>
      </c>
      <c r="DU273" s="136">
        <f t="shared" ref="DU273:EG285" ca="1" si="299">(DU213-DU228)/2</f>
        <v>5.5911683525095057</v>
      </c>
      <c r="DV273" s="136">
        <f t="shared" ca="1" si="299"/>
        <v>127.89141560944965</v>
      </c>
      <c r="DW273" s="136">
        <f t="shared" ca="1" si="299"/>
        <v>92.473967723426043</v>
      </c>
      <c r="DX273" s="136">
        <f t="shared" ca="1" si="299"/>
        <v>46.739755670692709</v>
      </c>
      <c r="DY273" s="136">
        <f t="shared" ca="1" si="299"/>
        <v>27.826156065420896</v>
      </c>
      <c r="DZ273" s="136">
        <f t="shared" ca="1" si="299"/>
        <v>18.843861976638131</v>
      </c>
      <c r="EA273" s="136">
        <f t="shared" ca="1" si="299"/>
        <v>13.98222346738072</v>
      </c>
      <c r="EB273" s="136">
        <f t="shared" ca="1" si="299"/>
        <v>11.111189937413169</v>
      </c>
      <c r="EC273" s="136">
        <f t="shared" ca="1" si="299"/>
        <v>9.3255271671643598</v>
      </c>
      <c r="ED273" s="136">
        <f t="shared" ca="1" si="299"/>
        <v>8.194256932801089</v>
      </c>
      <c r="EE273" s="136">
        <f t="shared" ca="1" si="299"/>
        <v>7.4963242001527526</v>
      </c>
      <c r="EF273" s="136">
        <f t="shared" ca="1" si="299"/>
        <v>7.1153110855751907</v>
      </c>
      <c r="EG273" s="136">
        <f t="shared" ca="1" si="299"/>
        <v>6.9940558380774434</v>
      </c>
      <c r="EI273" s="80">
        <f t="shared" ref="EI273:EI285" si="300">EI258</f>
        <v>1E-3</v>
      </c>
      <c r="EJ273" s="136">
        <f t="shared" ref="EJ273:EV285" ca="1" si="301">(EJ213-EJ228)/2</f>
        <v>-5.5911683525095057</v>
      </c>
      <c r="EK273" s="136">
        <f t="shared" ca="1" si="301"/>
        <v>-127.89141560944965</v>
      </c>
      <c r="EL273" s="136">
        <f t="shared" ca="1" si="301"/>
        <v>-92.473967723426043</v>
      </c>
      <c r="EM273" s="136">
        <f t="shared" ca="1" si="301"/>
        <v>-46.739755670692709</v>
      </c>
      <c r="EN273" s="136">
        <f t="shared" ca="1" si="301"/>
        <v>-27.826156065420896</v>
      </c>
      <c r="EO273" s="136">
        <f t="shared" ca="1" si="301"/>
        <v>-18.843861976638131</v>
      </c>
      <c r="EP273" s="136">
        <f t="shared" ca="1" si="301"/>
        <v>-13.98222346738072</v>
      </c>
      <c r="EQ273" s="136">
        <f t="shared" ca="1" si="301"/>
        <v>-11.111189937413169</v>
      </c>
      <c r="ER273" s="136">
        <f t="shared" ca="1" si="301"/>
        <v>-9.3255271671643598</v>
      </c>
      <c r="ES273" s="136">
        <f t="shared" ca="1" si="301"/>
        <v>-8.194256932801089</v>
      </c>
      <c r="ET273" s="136">
        <f t="shared" ca="1" si="301"/>
        <v>-7.4963242001527526</v>
      </c>
      <c r="EU273" s="136">
        <f t="shared" ca="1" si="301"/>
        <v>-7.1153110855751907</v>
      </c>
      <c r="EV273" s="136">
        <f t="shared" ca="1" si="301"/>
        <v>-6.9940558380774434</v>
      </c>
    </row>
    <row r="274" spans="1:152">
      <c r="A274" s="95"/>
      <c r="S274" s="26">
        <f t="shared" si="284"/>
        <v>7.5010000000000003</v>
      </c>
      <c r="T274" s="399">
        <f t="shared" ca="1" si="285"/>
        <v>127.89141560944962</v>
      </c>
      <c r="U274" s="399">
        <f t="shared" ca="1" si="285"/>
        <v>368.85533335228951</v>
      </c>
      <c r="V274" s="399">
        <f t="shared" ca="1" si="285"/>
        <v>190.16387300402454</v>
      </c>
      <c r="W274" s="399">
        <f t="shared" ca="1" si="285"/>
        <v>66.288948060076208</v>
      </c>
      <c r="X274" s="399">
        <f t="shared" ca="1" si="285"/>
        <v>34.165639317910433</v>
      </c>
      <c r="Y274" s="399">
        <f t="shared" ca="1" si="285"/>
        <v>21.638288289879029</v>
      </c>
      <c r="Z274" s="399">
        <f t="shared" ca="1" si="285"/>
        <v>15.489191658836875</v>
      </c>
      <c r="AA274" s="399">
        <f t="shared" ca="1" si="285"/>
        <v>12.051470602968191</v>
      </c>
      <c r="AB274" s="399">
        <f t="shared" ca="1" si="285"/>
        <v>9.9829988302861121</v>
      </c>
      <c r="AC274" s="399">
        <f t="shared" ca="1" si="285"/>
        <v>8.6995381346622587</v>
      </c>
      <c r="AD274" s="399">
        <f t="shared" ca="1" si="285"/>
        <v>7.9179940397227284</v>
      </c>
      <c r="AE274" s="399">
        <f t="shared" ca="1" si="285"/>
        <v>7.4946169169702523</v>
      </c>
      <c r="AF274" s="399">
        <f t="shared" ca="1" si="285"/>
        <v>7.3603632251049467</v>
      </c>
      <c r="AH274" s="80">
        <f t="shared" si="286"/>
        <v>7.5010000000000003</v>
      </c>
      <c r="AI274" s="104">
        <f t="shared" ca="1" si="287"/>
        <v>-127.89141560944962</v>
      </c>
      <c r="AJ274" s="104">
        <f t="shared" ca="1" si="287"/>
        <v>-368.85533335228951</v>
      </c>
      <c r="AK274" s="104">
        <f t="shared" ca="1" si="287"/>
        <v>-190.16387300402454</v>
      </c>
      <c r="AL274" s="104">
        <f t="shared" ca="1" si="287"/>
        <v>-66.288948060076208</v>
      </c>
      <c r="AM274" s="104">
        <f t="shared" ca="1" si="287"/>
        <v>-34.165639317910433</v>
      </c>
      <c r="AN274" s="104">
        <f t="shared" ca="1" si="287"/>
        <v>-21.638288289879029</v>
      </c>
      <c r="AO274" s="104">
        <f t="shared" ca="1" si="287"/>
        <v>-15.489191658836875</v>
      </c>
      <c r="AP274" s="104">
        <f t="shared" ca="1" si="287"/>
        <v>-12.051470602968191</v>
      </c>
      <c r="AQ274" s="104">
        <f t="shared" ca="1" si="287"/>
        <v>-9.9829988302861121</v>
      </c>
      <c r="AR274" s="104">
        <f t="shared" ca="1" si="287"/>
        <v>-8.6995381346622587</v>
      </c>
      <c r="AS274" s="104">
        <f t="shared" ca="1" si="287"/>
        <v>-7.9179940397227284</v>
      </c>
      <c r="AT274" s="104">
        <f t="shared" ca="1" si="287"/>
        <v>-7.4946169169702523</v>
      </c>
      <c r="AU274" s="104">
        <f t="shared" ca="1" si="287"/>
        <v>-7.3603632251049467</v>
      </c>
      <c r="AW274" s="80">
        <f t="shared" si="288"/>
        <v>7.5010000000000003</v>
      </c>
      <c r="AX274" s="136">
        <f t="shared" ca="1" si="289"/>
        <v>-14335.846047178171</v>
      </c>
      <c r="AY274" s="136">
        <f t="shared" ca="1" si="289"/>
        <v>-20639.578482627163</v>
      </c>
      <c r="AZ274" s="136">
        <f t="shared" ca="1" si="289"/>
        <v>-4131.7560292256621</v>
      </c>
      <c r="BA274" s="136">
        <f t="shared" ca="1" si="289"/>
        <v>-678.38330464273463</v>
      </c>
      <c r="BB274" s="136">
        <f t="shared" ca="1" si="289"/>
        <v>-187.89170340116632</v>
      </c>
      <c r="BC274" s="136">
        <f t="shared" ca="1" si="289"/>
        <v>-68.586554292779425</v>
      </c>
      <c r="BD274" s="136">
        <f t="shared" ca="1" si="289"/>
        <v>-29.075386177972483</v>
      </c>
      <c r="BE274" s="136">
        <f t="shared" ca="1" si="289"/>
        <v>-13.276539593996771</v>
      </c>
      <c r="BF274" s="136">
        <f t="shared" ca="1" si="289"/>
        <v>-6.1332960595302364</v>
      </c>
      <c r="BG274" s="136">
        <f t="shared" ca="1" si="289"/>
        <v>-2.6411908608199628</v>
      </c>
      <c r="BH274" s="136">
        <f t="shared" ca="1" si="289"/>
        <v>-0.87926776438997223</v>
      </c>
      <c r="BI274" s="136">
        <f t="shared" ca="1" si="289"/>
        <v>-4.2402180676821111E-2</v>
      </c>
      <c r="BJ274" s="136">
        <f t="shared" ca="1" si="289"/>
        <v>0.20551791406535447</v>
      </c>
      <c r="BK274" s="62"/>
      <c r="BL274" s="80">
        <f t="shared" si="290"/>
        <v>7.5010000000000003</v>
      </c>
      <c r="BM274" s="136">
        <f t="shared" ca="1" si="291"/>
        <v>-14591.62887839707</v>
      </c>
      <c r="BN274" s="136">
        <f t="shared" ca="1" si="291"/>
        <v>-21377.289149331737</v>
      </c>
      <c r="BO274" s="136">
        <f t="shared" ca="1" si="291"/>
        <v>-4512.083775233712</v>
      </c>
      <c r="BP274" s="136">
        <f t="shared" ca="1" si="291"/>
        <v>-810.96120076288696</v>
      </c>
      <c r="BQ274" s="136">
        <f t="shared" ca="1" si="291"/>
        <v>-256.22298203698722</v>
      </c>
      <c r="BR274" s="136">
        <f t="shared" ca="1" si="291"/>
        <v>-111.86313087253748</v>
      </c>
      <c r="BS274" s="136">
        <f t="shared" ca="1" si="291"/>
        <v>-60.053769495646222</v>
      </c>
      <c r="BT274" s="136">
        <f t="shared" ca="1" si="291"/>
        <v>-37.379480799933148</v>
      </c>
      <c r="BU274" s="136">
        <f t="shared" ca="1" si="291"/>
        <v>-26.099293720102459</v>
      </c>
      <c r="BV274" s="136">
        <f t="shared" ca="1" si="291"/>
        <v>-20.040267130144478</v>
      </c>
      <c r="BW274" s="136">
        <f t="shared" ca="1" si="291"/>
        <v>-16.715255843835426</v>
      </c>
      <c r="BX274" s="136">
        <f t="shared" ca="1" si="291"/>
        <v>-15.031636014617327</v>
      </c>
      <c r="BY274" s="136">
        <f t="shared" ca="1" si="291"/>
        <v>-14.515208536144538</v>
      </c>
      <c r="BZ274" s="62"/>
      <c r="CA274" s="80">
        <f t="shared" si="292"/>
        <v>7.5010000000000003</v>
      </c>
      <c r="CB274" s="104">
        <f t="shared" ca="1" si="293"/>
        <v>127.89141560944962</v>
      </c>
      <c r="CC274" s="104">
        <f t="shared" ca="1" si="293"/>
        <v>368.85533335228951</v>
      </c>
      <c r="CD274" s="104">
        <f t="shared" ca="1" si="293"/>
        <v>190.16387300402454</v>
      </c>
      <c r="CE274" s="104">
        <f t="shared" ca="1" si="293"/>
        <v>66.288948060076208</v>
      </c>
      <c r="CF274" s="104">
        <f t="shared" ca="1" si="293"/>
        <v>34.165639317910433</v>
      </c>
      <c r="CG274" s="104">
        <f t="shared" ca="1" si="293"/>
        <v>21.638288289879029</v>
      </c>
      <c r="CH274" s="104">
        <f t="shared" ca="1" si="293"/>
        <v>15.489191658836875</v>
      </c>
      <c r="CI274" s="104">
        <f t="shared" ca="1" si="293"/>
        <v>12.051470602968191</v>
      </c>
      <c r="CJ274" s="104">
        <f t="shared" ca="1" si="293"/>
        <v>9.9829988302861121</v>
      </c>
      <c r="CK274" s="104">
        <f t="shared" ca="1" si="293"/>
        <v>8.6995381346622587</v>
      </c>
      <c r="CL274" s="104">
        <f t="shared" ca="1" si="293"/>
        <v>7.9179940397227284</v>
      </c>
      <c r="CM274" s="104">
        <f t="shared" ca="1" si="293"/>
        <v>7.4946169169702523</v>
      </c>
      <c r="CN274" s="104">
        <f t="shared" ca="1" si="293"/>
        <v>7.3603632251049467</v>
      </c>
      <c r="CP274" s="80">
        <f t="shared" si="294"/>
        <v>7.5010000000000003</v>
      </c>
      <c r="CQ274" s="136">
        <f t="shared" ca="1" si="295"/>
        <v>-127.89141560944962</v>
      </c>
      <c r="CR274" s="136">
        <f t="shared" ca="1" si="295"/>
        <v>-368.85533335228951</v>
      </c>
      <c r="CS274" s="136">
        <f t="shared" ca="1" si="295"/>
        <v>-190.16387300402454</v>
      </c>
      <c r="CT274" s="136">
        <f t="shared" ca="1" si="295"/>
        <v>-66.288948060076208</v>
      </c>
      <c r="CU274" s="136">
        <f t="shared" ca="1" si="295"/>
        <v>-34.165639317910433</v>
      </c>
      <c r="CV274" s="136">
        <f t="shared" ca="1" si="295"/>
        <v>-21.638288289879029</v>
      </c>
      <c r="CW274" s="136">
        <f t="shared" ca="1" si="295"/>
        <v>-15.489191658836875</v>
      </c>
      <c r="CX274" s="136">
        <f t="shared" ca="1" si="295"/>
        <v>-12.051470602968191</v>
      </c>
      <c r="CY274" s="136">
        <f t="shared" ca="1" si="295"/>
        <v>-9.9829988302861121</v>
      </c>
      <c r="CZ274" s="136">
        <f t="shared" ca="1" si="295"/>
        <v>-8.6995381346622587</v>
      </c>
      <c r="DA274" s="136">
        <f t="shared" ca="1" si="295"/>
        <v>-7.9179940397227284</v>
      </c>
      <c r="DB274" s="136">
        <f t="shared" ca="1" si="295"/>
        <v>-7.4946169169702523</v>
      </c>
      <c r="DC274" s="136">
        <f t="shared" ca="1" si="295"/>
        <v>-7.3603632251049467</v>
      </c>
      <c r="DE274" s="80">
        <f t="shared" si="296"/>
        <v>7.5010000000000003</v>
      </c>
      <c r="DF274" s="104">
        <f t="shared" ca="1" si="297"/>
        <v>-14335.846047178171</v>
      </c>
      <c r="DG274" s="104">
        <f t="shared" ca="1" si="297"/>
        <v>-20639.578482627163</v>
      </c>
      <c r="DH274" s="104">
        <f t="shared" ca="1" si="297"/>
        <v>-4131.7560292256621</v>
      </c>
      <c r="DI274" s="104">
        <f t="shared" ca="1" si="297"/>
        <v>-678.38330464273463</v>
      </c>
      <c r="DJ274" s="104">
        <f t="shared" ca="1" si="297"/>
        <v>-187.89170340116632</v>
      </c>
      <c r="DK274" s="104">
        <f t="shared" ca="1" si="297"/>
        <v>-68.586554292779425</v>
      </c>
      <c r="DL274" s="104">
        <f t="shared" ca="1" si="297"/>
        <v>-29.075386177972483</v>
      </c>
      <c r="DM274" s="104">
        <f t="shared" ca="1" si="297"/>
        <v>-13.276539593996771</v>
      </c>
      <c r="DN274" s="104">
        <f t="shared" ca="1" si="297"/>
        <v>-6.1332960595302364</v>
      </c>
      <c r="DO274" s="104">
        <f t="shared" ca="1" si="297"/>
        <v>-2.6411908608199628</v>
      </c>
      <c r="DP274" s="104">
        <f t="shared" ca="1" si="297"/>
        <v>-0.87926776438997223</v>
      </c>
      <c r="DQ274" s="104">
        <f t="shared" ca="1" si="297"/>
        <v>-4.2402180676821111E-2</v>
      </c>
      <c r="DR274" s="104">
        <f t="shared" ca="1" si="297"/>
        <v>0.20551791406535447</v>
      </c>
      <c r="DT274" s="80">
        <f t="shared" si="298"/>
        <v>7.5010000000000003</v>
      </c>
      <c r="DU274" s="136">
        <f t="shared" ca="1" si="299"/>
        <v>127.89141560944962</v>
      </c>
      <c r="DV274" s="136">
        <f t="shared" ca="1" si="299"/>
        <v>368.85533335228951</v>
      </c>
      <c r="DW274" s="136">
        <f t="shared" ca="1" si="299"/>
        <v>190.16387300402454</v>
      </c>
      <c r="DX274" s="136">
        <f t="shared" ca="1" si="299"/>
        <v>66.288948060076208</v>
      </c>
      <c r="DY274" s="136">
        <f t="shared" ca="1" si="299"/>
        <v>34.165639317910433</v>
      </c>
      <c r="DZ274" s="136">
        <f t="shared" ca="1" si="299"/>
        <v>21.638288289879029</v>
      </c>
      <c r="EA274" s="136">
        <f t="shared" ca="1" si="299"/>
        <v>15.489191658836875</v>
      </c>
      <c r="EB274" s="136">
        <f t="shared" ca="1" si="299"/>
        <v>12.051470602968191</v>
      </c>
      <c r="EC274" s="136">
        <f t="shared" ca="1" si="299"/>
        <v>9.9829988302861121</v>
      </c>
      <c r="ED274" s="136">
        <f t="shared" ca="1" si="299"/>
        <v>8.6995381346622587</v>
      </c>
      <c r="EE274" s="136">
        <f t="shared" ca="1" si="299"/>
        <v>7.9179940397227284</v>
      </c>
      <c r="EF274" s="136">
        <f t="shared" ca="1" si="299"/>
        <v>7.4946169169702523</v>
      </c>
      <c r="EG274" s="136">
        <f t="shared" ca="1" si="299"/>
        <v>7.3603632251049467</v>
      </c>
      <c r="EI274" s="80">
        <f t="shared" si="300"/>
        <v>7.5010000000000003</v>
      </c>
      <c r="EJ274" s="136">
        <f t="shared" ca="1" si="301"/>
        <v>-127.89141560944962</v>
      </c>
      <c r="EK274" s="136">
        <f t="shared" ca="1" si="301"/>
        <v>-368.85533335228951</v>
      </c>
      <c r="EL274" s="136">
        <f t="shared" ca="1" si="301"/>
        <v>-190.16387300402454</v>
      </c>
      <c r="EM274" s="136">
        <f t="shared" ca="1" si="301"/>
        <v>-66.288948060076208</v>
      </c>
      <c r="EN274" s="136">
        <f t="shared" ca="1" si="301"/>
        <v>-34.165639317910433</v>
      </c>
      <c r="EO274" s="136">
        <f t="shared" ca="1" si="301"/>
        <v>-21.638288289879029</v>
      </c>
      <c r="EP274" s="136">
        <f t="shared" ca="1" si="301"/>
        <v>-15.489191658836875</v>
      </c>
      <c r="EQ274" s="136">
        <f t="shared" ca="1" si="301"/>
        <v>-12.051470602968191</v>
      </c>
      <c r="ER274" s="136">
        <f t="shared" ca="1" si="301"/>
        <v>-9.9829988302861121</v>
      </c>
      <c r="ES274" s="136">
        <f t="shared" ca="1" si="301"/>
        <v>-8.6995381346622587</v>
      </c>
      <c r="ET274" s="136">
        <f t="shared" ca="1" si="301"/>
        <v>-7.9179940397227284</v>
      </c>
      <c r="EU274" s="136">
        <f t="shared" ca="1" si="301"/>
        <v>-7.4946169169702523</v>
      </c>
      <c r="EV274" s="136">
        <f t="shared" ca="1" si="301"/>
        <v>-7.3603632251049467</v>
      </c>
    </row>
    <row r="275" spans="1:152">
      <c r="S275" s="26">
        <f t="shared" si="284"/>
        <v>15.001000000000001</v>
      </c>
      <c r="T275" s="399">
        <f t="shared" ca="1" si="285"/>
        <v>92.473967723426043</v>
      </c>
      <c r="U275" s="399">
        <f t="shared" ca="1" si="285"/>
        <v>190.16387300402471</v>
      </c>
      <c r="V275" s="399">
        <f t="shared" ca="1" si="285"/>
        <v>1559.2281500162458</v>
      </c>
      <c r="W275" s="399">
        <f t="shared" ca="1" si="285"/>
        <v>216.66072886079291</v>
      </c>
      <c r="X275" s="399">
        <f t="shared" ca="1" si="285"/>
        <v>65.141332487940687</v>
      </c>
      <c r="Y275" s="399">
        <f t="shared" ca="1" si="285"/>
        <v>33.017930841871156</v>
      </c>
      <c r="Z275" s="399">
        <f t="shared" ca="1" si="285"/>
        <v>21.091574766796384</v>
      </c>
      <c r="AA275" s="399">
        <f t="shared" ca="1" si="285"/>
        <v>15.371374177717627</v>
      </c>
      <c r="AB275" s="399">
        <f t="shared" ca="1" si="285"/>
        <v>12.232841443756261</v>
      </c>
      <c r="AC275" s="399">
        <f t="shared" ca="1" si="285"/>
        <v>10.395149588492552</v>
      </c>
      <c r="AD275" s="399">
        <f t="shared" ca="1" si="285"/>
        <v>9.3162342729089254</v>
      </c>
      <c r="AE275" s="399">
        <f t="shared" ca="1" si="285"/>
        <v>8.7442551274452782</v>
      </c>
      <c r="AF275" s="399">
        <f t="shared" ca="1" si="285"/>
        <v>8.5646974900723158</v>
      </c>
      <c r="AH275" s="80">
        <f t="shared" si="286"/>
        <v>15.001000000000001</v>
      </c>
      <c r="AI275" s="104">
        <f t="shared" ca="1" si="287"/>
        <v>-92.473967723426043</v>
      </c>
      <c r="AJ275" s="104">
        <f t="shared" ca="1" si="287"/>
        <v>-190.16387300402471</v>
      </c>
      <c r="AK275" s="104">
        <f t="shared" ca="1" si="287"/>
        <v>-1559.2281500162458</v>
      </c>
      <c r="AL275" s="104">
        <f t="shared" ca="1" si="287"/>
        <v>-216.66072886079291</v>
      </c>
      <c r="AM275" s="104">
        <f t="shared" ca="1" si="287"/>
        <v>-65.141332487940687</v>
      </c>
      <c r="AN275" s="104">
        <f t="shared" ca="1" si="287"/>
        <v>-33.017930841871156</v>
      </c>
      <c r="AO275" s="104">
        <f t="shared" ca="1" si="287"/>
        <v>-21.091574766796384</v>
      </c>
      <c r="AP275" s="104">
        <f t="shared" ca="1" si="287"/>
        <v>-15.371374177717627</v>
      </c>
      <c r="AQ275" s="104">
        <f t="shared" ca="1" si="287"/>
        <v>-12.232841443756261</v>
      </c>
      <c r="AR275" s="104">
        <f t="shared" ca="1" si="287"/>
        <v>-10.395149588492552</v>
      </c>
      <c r="AS275" s="104">
        <f t="shared" ca="1" si="287"/>
        <v>-9.3162342729089254</v>
      </c>
      <c r="AT275" s="104">
        <f t="shared" ca="1" si="287"/>
        <v>-8.7442551274452782</v>
      </c>
      <c r="AU275" s="104">
        <f t="shared" ca="1" si="287"/>
        <v>-8.5646974900723158</v>
      </c>
      <c r="AW275" s="80">
        <f t="shared" si="288"/>
        <v>15.001000000000001</v>
      </c>
      <c r="AX275" s="136">
        <f t="shared" ca="1" si="289"/>
        <v>-2562.7038881242834</v>
      </c>
      <c r="AY275" s="136">
        <f t="shared" ca="1" si="289"/>
        <v>-4131.756029225664</v>
      </c>
      <c r="AZ275" s="136">
        <f t="shared" ca="1" si="289"/>
        <v>-20140.972695630142</v>
      </c>
      <c r="BA275" s="136">
        <f t="shared" ca="1" si="289"/>
        <v>-1598.5307172781363</v>
      </c>
      <c r="BB275" s="136">
        <f t="shared" ca="1" si="289"/>
        <v>-281.39375087429505</v>
      </c>
      <c r="BC275" s="136">
        <f t="shared" ca="1" si="289"/>
        <v>-85.196164930212959</v>
      </c>
      <c r="BD275" s="136">
        <f t="shared" ca="1" si="289"/>
        <v>-32.394668010744702</v>
      </c>
      <c r="BE275" s="136">
        <f t="shared" ca="1" si="289"/>
        <v>-13.516940343382593</v>
      </c>
      <c r="BF275" s="136">
        <f t="shared" ca="1" si="289"/>
        <v>-5.5615437539634822</v>
      </c>
      <c r="BG275" s="136">
        <f t="shared" ca="1" si="289"/>
        <v>-1.8573901435013331</v>
      </c>
      <c r="BH275" s="136">
        <f t="shared" ca="1" si="289"/>
        <v>-5.2708317615671518E-2</v>
      </c>
      <c r="BI275" s="136">
        <f t="shared" ca="1" si="289"/>
        <v>0.7844396142707355</v>
      </c>
      <c r="BJ275" s="136">
        <f t="shared" ca="1" si="289"/>
        <v>1.0294414372961285</v>
      </c>
      <c r="BK275" s="62"/>
      <c r="BL275" s="80">
        <f t="shared" si="290"/>
        <v>15.001000000000001</v>
      </c>
      <c r="BM275" s="136">
        <f t="shared" ca="1" si="291"/>
        <v>-2747.6518235711351</v>
      </c>
      <c r="BN275" s="136">
        <f t="shared" ca="1" si="291"/>
        <v>-4512.0837752337138</v>
      </c>
      <c r="BO275" s="136">
        <f t="shared" ca="1" si="291"/>
        <v>-23259.428995662638</v>
      </c>
      <c r="BP275" s="136">
        <f t="shared" ca="1" si="291"/>
        <v>-2031.8521749997221</v>
      </c>
      <c r="BQ275" s="136">
        <f t="shared" ca="1" si="291"/>
        <v>-411.6764158501764</v>
      </c>
      <c r="BR275" s="136">
        <f t="shared" ca="1" si="291"/>
        <v>-151.23202661395527</v>
      </c>
      <c r="BS275" s="136">
        <f t="shared" ca="1" si="291"/>
        <v>-74.577817544337478</v>
      </c>
      <c r="BT275" s="136">
        <f t="shared" ca="1" si="291"/>
        <v>-44.259688698817854</v>
      </c>
      <c r="BU275" s="136">
        <f t="shared" ca="1" si="291"/>
        <v>-30.027226641476002</v>
      </c>
      <c r="BV275" s="136">
        <f t="shared" ca="1" si="291"/>
        <v>-22.647689320486435</v>
      </c>
      <c r="BW275" s="136">
        <f t="shared" ca="1" si="291"/>
        <v>-18.685176863433526</v>
      </c>
      <c r="BX275" s="136">
        <f t="shared" ca="1" si="291"/>
        <v>-16.704070640619822</v>
      </c>
      <c r="BY275" s="136">
        <f t="shared" ca="1" si="291"/>
        <v>-16.0999535428485</v>
      </c>
      <c r="BZ275" s="62"/>
      <c r="CA275" s="80">
        <f t="shared" si="292"/>
        <v>15.001000000000001</v>
      </c>
      <c r="CB275" s="104">
        <f t="shared" ca="1" si="293"/>
        <v>92.473967723426043</v>
      </c>
      <c r="CC275" s="104">
        <f t="shared" ca="1" si="293"/>
        <v>190.16387300402471</v>
      </c>
      <c r="CD275" s="104">
        <f t="shared" ca="1" si="293"/>
        <v>1559.2281500162458</v>
      </c>
      <c r="CE275" s="104">
        <f t="shared" ca="1" si="293"/>
        <v>216.66072886079291</v>
      </c>
      <c r="CF275" s="104">
        <f t="shared" ca="1" si="293"/>
        <v>65.141332487940687</v>
      </c>
      <c r="CG275" s="104">
        <f t="shared" ca="1" si="293"/>
        <v>33.017930841871156</v>
      </c>
      <c r="CH275" s="104">
        <f t="shared" ca="1" si="293"/>
        <v>21.091574766796384</v>
      </c>
      <c r="CI275" s="104">
        <f t="shared" ca="1" si="293"/>
        <v>15.371374177717627</v>
      </c>
      <c r="CJ275" s="104">
        <f t="shared" ca="1" si="293"/>
        <v>12.232841443756261</v>
      </c>
      <c r="CK275" s="104">
        <f t="shared" ca="1" si="293"/>
        <v>10.395149588492552</v>
      </c>
      <c r="CL275" s="104">
        <f t="shared" ca="1" si="293"/>
        <v>9.3162342729089254</v>
      </c>
      <c r="CM275" s="104">
        <f t="shared" ca="1" si="293"/>
        <v>8.7442551274452782</v>
      </c>
      <c r="CN275" s="104">
        <f t="shared" ca="1" si="293"/>
        <v>8.5646974900723158</v>
      </c>
      <c r="CP275" s="80">
        <f t="shared" si="294"/>
        <v>15.001000000000001</v>
      </c>
      <c r="CQ275" s="136">
        <f t="shared" ca="1" si="295"/>
        <v>-92.473967723426043</v>
      </c>
      <c r="CR275" s="136">
        <f t="shared" ca="1" si="295"/>
        <v>-190.16387300402471</v>
      </c>
      <c r="CS275" s="136">
        <f t="shared" ca="1" si="295"/>
        <v>-1559.2281500162458</v>
      </c>
      <c r="CT275" s="136">
        <f t="shared" ca="1" si="295"/>
        <v>-216.66072886079291</v>
      </c>
      <c r="CU275" s="136">
        <f t="shared" ca="1" si="295"/>
        <v>-65.141332487940687</v>
      </c>
      <c r="CV275" s="136">
        <f t="shared" ca="1" si="295"/>
        <v>-33.017930841871156</v>
      </c>
      <c r="CW275" s="136">
        <f t="shared" ca="1" si="295"/>
        <v>-21.091574766796384</v>
      </c>
      <c r="CX275" s="136">
        <f t="shared" ca="1" si="295"/>
        <v>-15.371374177717627</v>
      </c>
      <c r="CY275" s="136">
        <f t="shared" ca="1" si="295"/>
        <v>-12.232841443756261</v>
      </c>
      <c r="CZ275" s="136">
        <f t="shared" ca="1" si="295"/>
        <v>-10.395149588492552</v>
      </c>
      <c r="DA275" s="136">
        <f t="shared" ca="1" si="295"/>
        <v>-9.3162342729089254</v>
      </c>
      <c r="DB275" s="136">
        <f t="shared" ca="1" si="295"/>
        <v>-8.7442551274452782</v>
      </c>
      <c r="DC275" s="136">
        <f t="shared" ca="1" si="295"/>
        <v>-8.5646974900723158</v>
      </c>
      <c r="DE275" s="80">
        <f t="shared" si="296"/>
        <v>15.001000000000001</v>
      </c>
      <c r="DF275" s="104">
        <f t="shared" ca="1" si="297"/>
        <v>-2562.7038881242834</v>
      </c>
      <c r="DG275" s="104">
        <f t="shared" ca="1" si="297"/>
        <v>-4131.756029225664</v>
      </c>
      <c r="DH275" s="104">
        <f t="shared" ca="1" si="297"/>
        <v>-20140.972695630142</v>
      </c>
      <c r="DI275" s="104">
        <f t="shared" ca="1" si="297"/>
        <v>-1598.5307172781363</v>
      </c>
      <c r="DJ275" s="104">
        <f t="shared" ca="1" si="297"/>
        <v>-281.39375087429505</v>
      </c>
      <c r="DK275" s="104">
        <f t="shared" ca="1" si="297"/>
        <v>-85.196164930212959</v>
      </c>
      <c r="DL275" s="104">
        <f t="shared" ca="1" si="297"/>
        <v>-32.394668010744702</v>
      </c>
      <c r="DM275" s="104">
        <f t="shared" ca="1" si="297"/>
        <v>-13.516940343382593</v>
      </c>
      <c r="DN275" s="104">
        <f t="shared" ca="1" si="297"/>
        <v>-5.5615437539634822</v>
      </c>
      <c r="DO275" s="104">
        <f t="shared" ca="1" si="297"/>
        <v>-1.8573901435013331</v>
      </c>
      <c r="DP275" s="104">
        <f t="shared" ca="1" si="297"/>
        <v>-5.2708317615671518E-2</v>
      </c>
      <c r="DQ275" s="104">
        <f t="shared" ca="1" si="297"/>
        <v>0.7844396142707355</v>
      </c>
      <c r="DR275" s="104">
        <f t="shared" ca="1" si="297"/>
        <v>1.0294414372961285</v>
      </c>
      <c r="DT275" s="80">
        <f t="shared" si="298"/>
        <v>15.001000000000001</v>
      </c>
      <c r="DU275" s="136">
        <f t="shared" ca="1" si="299"/>
        <v>92.473967723426043</v>
      </c>
      <c r="DV275" s="136">
        <f t="shared" ca="1" si="299"/>
        <v>190.16387300402471</v>
      </c>
      <c r="DW275" s="136">
        <f t="shared" ca="1" si="299"/>
        <v>1559.2281500162458</v>
      </c>
      <c r="DX275" s="136">
        <f t="shared" ca="1" si="299"/>
        <v>216.66072886079291</v>
      </c>
      <c r="DY275" s="136">
        <f t="shared" ca="1" si="299"/>
        <v>65.141332487940687</v>
      </c>
      <c r="DZ275" s="136">
        <f t="shared" ca="1" si="299"/>
        <v>33.017930841871156</v>
      </c>
      <c r="EA275" s="136">
        <f t="shared" ca="1" si="299"/>
        <v>21.091574766796384</v>
      </c>
      <c r="EB275" s="136">
        <f t="shared" ca="1" si="299"/>
        <v>15.371374177717627</v>
      </c>
      <c r="EC275" s="136">
        <f t="shared" ca="1" si="299"/>
        <v>12.232841443756261</v>
      </c>
      <c r="ED275" s="136">
        <f t="shared" ca="1" si="299"/>
        <v>10.395149588492552</v>
      </c>
      <c r="EE275" s="136">
        <f t="shared" ca="1" si="299"/>
        <v>9.3162342729089254</v>
      </c>
      <c r="EF275" s="136">
        <f t="shared" ca="1" si="299"/>
        <v>8.7442551274452782</v>
      </c>
      <c r="EG275" s="136">
        <f t="shared" ca="1" si="299"/>
        <v>8.5646974900723158</v>
      </c>
      <c r="EI275" s="80">
        <f t="shared" si="300"/>
        <v>15.001000000000001</v>
      </c>
      <c r="EJ275" s="136">
        <f t="shared" ca="1" si="301"/>
        <v>-92.473967723426043</v>
      </c>
      <c r="EK275" s="136">
        <f t="shared" ca="1" si="301"/>
        <v>-190.16387300402471</v>
      </c>
      <c r="EL275" s="136">
        <f t="shared" ca="1" si="301"/>
        <v>-1559.2281500162458</v>
      </c>
      <c r="EM275" s="136">
        <f t="shared" ca="1" si="301"/>
        <v>-216.66072886079291</v>
      </c>
      <c r="EN275" s="136">
        <f t="shared" ca="1" si="301"/>
        <v>-65.141332487940687</v>
      </c>
      <c r="EO275" s="136">
        <f t="shared" ca="1" si="301"/>
        <v>-33.017930841871156</v>
      </c>
      <c r="EP275" s="136">
        <f t="shared" ca="1" si="301"/>
        <v>-21.091574766796384</v>
      </c>
      <c r="EQ275" s="136">
        <f t="shared" ca="1" si="301"/>
        <v>-15.371374177717627</v>
      </c>
      <c r="ER275" s="136">
        <f t="shared" ca="1" si="301"/>
        <v>-12.232841443756261</v>
      </c>
      <c r="ES275" s="136">
        <f t="shared" ca="1" si="301"/>
        <v>-10.395149588492552</v>
      </c>
      <c r="ET275" s="136">
        <f t="shared" ca="1" si="301"/>
        <v>-9.3162342729089254</v>
      </c>
      <c r="EU275" s="136">
        <f t="shared" ca="1" si="301"/>
        <v>-8.7442551274452782</v>
      </c>
      <c r="EV275" s="136">
        <f t="shared" ca="1" si="301"/>
        <v>-8.5646974900723158</v>
      </c>
    </row>
    <row r="276" spans="1:152">
      <c r="S276" s="26">
        <f t="shared" si="284"/>
        <v>22.501000000000001</v>
      </c>
      <c r="T276" s="399">
        <f t="shared" ca="1" si="285"/>
        <v>46.739755670692702</v>
      </c>
      <c r="U276" s="399">
        <f t="shared" ca="1" si="285"/>
        <v>66.288948060076208</v>
      </c>
      <c r="V276" s="399">
        <f t="shared" ca="1" si="285"/>
        <v>216.66072886079272</v>
      </c>
      <c r="W276" s="399">
        <f t="shared" ca="1" si="285"/>
        <v>3122.8102338116746</v>
      </c>
      <c r="X276" s="399">
        <f t="shared" ca="1" si="285"/>
        <v>241.84152694842993</v>
      </c>
      <c r="Y276" s="399">
        <f t="shared" ca="1" si="285"/>
        <v>70.784884418573839</v>
      </c>
      <c r="Z276" s="399">
        <f t="shared" ca="1" si="285"/>
        <v>35.889434788123197</v>
      </c>
      <c r="AA276" s="399">
        <f t="shared" ca="1" si="285"/>
        <v>23.151189996507384</v>
      </c>
      <c r="AB276" s="399">
        <f t="shared" ca="1" si="285"/>
        <v>17.150045017797797</v>
      </c>
      <c r="AC276" s="399">
        <f t="shared" ca="1" si="285"/>
        <v>13.946911933105246</v>
      </c>
      <c r="AD276" s="399">
        <f t="shared" ca="1" si="285"/>
        <v>12.171087855865562</v>
      </c>
      <c r="AE276" s="399">
        <f t="shared" ca="1" si="285"/>
        <v>11.260776945826491</v>
      </c>
      <c r="AF276" s="399">
        <f t="shared" ca="1" si="285"/>
        <v>10.979438312170155</v>
      </c>
      <c r="AH276" s="80">
        <f t="shared" si="286"/>
        <v>22.501000000000001</v>
      </c>
      <c r="AI276" s="104">
        <f t="shared" ca="1" si="287"/>
        <v>-46.739755670692702</v>
      </c>
      <c r="AJ276" s="104">
        <f t="shared" ca="1" si="287"/>
        <v>-66.288948060076208</v>
      </c>
      <c r="AK276" s="104">
        <f t="shared" ca="1" si="287"/>
        <v>-216.66072886079272</v>
      </c>
      <c r="AL276" s="104">
        <f t="shared" ca="1" si="287"/>
        <v>-3122.8102338116746</v>
      </c>
      <c r="AM276" s="104">
        <f t="shared" ca="1" si="287"/>
        <v>-241.84152694842993</v>
      </c>
      <c r="AN276" s="104">
        <f t="shared" ca="1" si="287"/>
        <v>-70.784884418573839</v>
      </c>
      <c r="AO276" s="104">
        <f t="shared" ca="1" si="287"/>
        <v>-35.889434788123197</v>
      </c>
      <c r="AP276" s="104">
        <f t="shared" ca="1" si="287"/>
        <v>-23.151189996507384</v>
      </c>
      <c r="AQ276" s="104">
        <f t="shared" ca="1" si="287"/>
        <v>-17.150045017797797</v>
      </c>
      <c r="AR276" s="104">
        <f t="shared" ca="1" si="287"/>
        <v>-13.946911933105246</v>
      </c>
      <c r="AS276" s="104">
        <f t="shared" ca="1" si="287"/>
        <v>-12.171087855865562</v>
      </c>
      <c r="AT276" s="104">
        <f t="shared" ca="1" si="287"/>
        <v>-11.260776945826491</v>
      </c>
      <c r="AU276" s="104">
        <f t="shared" ca="1" si="287"/>
        <v>-10.979438312170155</v>
      </c>
      <c r="AW276" s="80">
        <f t="shared" si="288"/>
        <v>22.501000000000001</v>
      </c>
      <c r="AX276" s="136">
        <f t="shared" ca="1" si="289"/>
        <v>-544.59389349353285</v>
      </c>
      <c r="AY276" s="136">
        <f t="shared" ca="1" si="289"/>
        <v>-678.38330464273463</v>
      </c>
      <c r="AZ276" s="136">
        <f t="shared" ca="1" si="289"/>
        <v>-1598.5307172781352</v>
      </c>
      <c r="BA276" s="136">
        <f t="shared" ca="1" si="289"/>
        <v>-15110.159078292892</v>
      </c>
      <c r="BB276" s="136">
        <f t="shared" ca="1" si="289"/>
        <v>-738.78809206451865</v>
      </c>
      <c r="BC276" s="136">
        <f t="shared" ca="1" si="289"/>
        <v>-132.87316054734183</v>
      </c>
      <c r="BD276" s="136">
        <f t="shared" ca="1" si="289"/>
        <v>-39.537706033430261</v>
      </c>
      <c r="BE276" s="136">
        <f t="shared" ca="1" si="289"/>
        <v>-13.535991755965036</v>
      </c>
      <c r="BF276" s="136">
        <f t="shared" ca="1" si="289"/>
        <v>-4.0679831592597635</v>
      </c>
      <c r="BG276" s="136">
        <f t="shared" ca="1" si="289"/>
        <v>-7.8907232514072057E-2</v>
      </c>
      <c r="BH276" s="136">
        <f t="shared" ca="1" si="289"/>
        <v>1.7271254372335001</v>
      </c>
      <c r="BI276" s="136">
        <f t="shared" ca="1" si="289"/>
        <v>2.5228818548135763</v>
      </c>
      <c r="BJ276" s="136">
        <f t="shared" ca="1" si="289"/>
        <v>2.7494816271638252</v>
      </c>
      <c r="BK276" s="62"/>
      <c r="BL276" s="80">
        <f t="shared" si="290"/>
        <v>22.501000000000001</v>
      </c>
      <c r="BM276" s="136">
        <f t="shared" ca="1" si="291"/>
        <v>-638.07340483491828</v>
      </c>
      <c r="BN276" s="136">
        <f t="shared" ca="1" si="291"/>
        <v>-810.96120076288696</v>
      </c>
      <c r="BO276" s="136">
        <f t="shared" ca="1" si="291"/>
        <v>-2031.8521749997208</v>
      </c>
      <c r="BP276" s="136">
        <f t="shared" ca="1" si="291"/>
        <v>-21355.779545916237</v>
      </c>
      <c r="BQ276" s="136">
        <f t="shared" ca="1" si="291"/>
        <v>-1222.4711459613786</v>
      </c>
      <c r="BR276" s="136">
        <f t="shared" ca="1" si="291"/>
        <v>-274.4429293844895</v>
      </c>
      <c r="BS276" s="136">
        <f t="shared" ca="1" si="291"/>
        <v>-111.31657560967668</v>
      </c>
      <c r="BT276" s="136">
        <f t="shared" ca="1" si="291"/>
        <v>-59.838371748979803</v>
      </c>
      <c r="BU276" s="136">
        <f t="shared" ca="1" si="291"/>
        <v>-38.368073194855356</v>
      </c>
      <c r="BV276" s="136">
        <f t="shared" ca="1" si="291"/>
        <v>-27.972731098724562</v>
      </c>
      <c r="BW276" s="136">
        <f t="shared" ca="1" si="291"/>
        <v>-22.615050274497623</v>
      </c>
      <c r="BX276" s="136">
        <f t="shared" ca="1" si="291"/>
        <v>-19.998672036839402</v>
      </c>
      <c r="BY276" s="136">
        <f t="shared" ca="1" si="291"/>
        <v>-19.209394997176481</v>
      </c>
      <c r="BZ276" s="62"/>
      <c r="CA276" s="80">
        <f t="shared" si="292"/>
        <v>22.501000000000001</v>
      </c>
      <c r="CB276" s="104">
        <f t="shared" ca="1" si="293"/>
        <v>46.739755670692702</v>
      </c>
      <c r="CC276" s="104">
        <f t="shared" ca="1" si="293"/>
        <v>66.288948060076208</v>
      </c>
      <c r="CD276" s="104">
        <f t="shared" ca="1" si="293"/>
        <v>216.66072886079272</v>
      </c>
      <c r="CE276" s="104">
        <f t="shared" ca="1" si="293"/>
        <v>3122.8102338116746</v>
      </c>
      <c r="CF276" s="104">
        <f t="shared" ca="1" si="293"/>
        <v>241.84152694842993</v>
      </c>
      <c r="CG276" s="104">
        <f t="shared" ca="1" si="293"/>
        <v>70.784884418573839</v>
      </c>
      <c r="CH276" s="104">
        <f t="shared" ca="1" si="293"/>
        <v>35.889434788123197</v>
      </c>
      <c r="CI276" s="104">
        <f t="shared" ca="1" si="293"/>
        <v>23.151189996507384</v>
      </c>
      <c r="CJ276" s="104">
        <f t="shared" ca="1" si="293"/>
        <v>17.150045017797797</v>
      </c>
      <c r="CK276" s="104">
        <f t="shared" ca="1" si="293"/>
        <v>13.946911933105246</v>
      </c>
      <c r="CL276" s="104">
        <f t="shared" ca="1" si="293"/>
        <v>12.171087855865562</v>
      </c>
      <c r="CM276" s="104">
        <f t="shared" ca="1" si="293"/>
        <v>11.260776945826491</v>
      </c>
      <c r="CN276" s="104">
        <f t="shared" ca="1" si="293"/>
        <v>10.979438312170155</v>
      </c>
      <c r="CP276" s="80">
        <f t="shared" si="294"/>
        <v>22.501000000000001</v>
      </c>
      <c r="CQ276" s="136">
        <f t="shared" ca="1" si="295"/>
        <v>-46.739755670692702</v>
      </c>
      <c r="CR276" s="136">
        <f t="shared" ca="1" si="295"/>
        <v>-66.288948060076208</v>
      </c>
      <c r="CS276" s="136">
        <f t="shared" ca="1" si="295"/>
        <v>-216.66072886079272</v>
      </c>
      <c r="CT276" s="136">
        <f t="shared" ca="1" si="295"/>
        <v>-3122.8102338116746</v>
      </c>
      <c r="CU276" s="136">
        <f t="shared" ca="1" si="295"/>
        <v>-241.84152694842993</v>
      </c>
      <c r="CV276" s="136">
        <f t="shared" ca="1" si="295"/>
        <v>-70.784884418573839</v>
      </c>
      <c r="CW276" s="136">
        <f t="shared" ca="1" si="295"/>
        <v>-35.889434788123197</v>
      </c>
      <c r="CX276" s="136">
        <f t="shared" ca="1" si="295"/>
        <v>-23.151189996507384</v>
      </c>
      <c r="CY276" s="136">
        <f t="shared" ca="1" si="295"/>
        <v>-17.150045017797797</v>
      </c>
      <c r="CZ276" s="136">
        <f t="shared" ca="1" si="295"/>
        <v>-13.946911933105246</v>
      </c>
      <c r="DA276" s="136">
        <f t="shared" ca="1" si="295"/>
        <v>-12.171087855865562</v>
      </c>
      <c r="DB276" s="136">
        <f t="shared" ca="1" si="295"/>
        <v>-11.260776945826491</v>
      </c>
      <c r="DC276" s="136">
        <f t="shared" ca="1" si="295"/>
        <v>-10.979438312170155</v>
      </c>
      <c r="DE276" s="80">
        <f t="shared" si="296"/>
        <v>22.501000000000001</v>
      </c>
      <c r="DF276" s="104">
        <f t="shared" ca="1" si="297"/>
        <v>-544.59389349353285</v>
      </c>
      <c r="DG276" s="104">
        <f t="shared" ca="1" si="297"/>
        <v>-678.38330464273463</v>
      </c>
      <c r="DH276" s="104">
        <f t="shared" ca="1" si="297"/>
        <v>-1598.5307172781352</v>
      </c>
      <c r="DI276" s="104">
        <f t="shared" ca="1" si="297"/>
        <v>-15110.159078292892</v>
      </c>
      <c r="DJ276" s="104">
        <f t="shared" ca="1" si="297"/>
        <v>-738.78809206451865</v>
      </c>
      <c r="DK276" s="104">
        <f t="shared" ca="1" si="297"/>
        <v>-132.87316054734183</v>
      </c>
      <c r="DL276" s="104">
        <f t="shared" ca="1" si="297"/>
        <v>-39.537706033430261</v>
      </c>
      <c r="DM276" s="104">
        <f t="shared" ca="1" si="297"/>
        <v>-13.535991755965036</v>
      </c>
      <c r="DN276" s="104">
        <f t="shared" ca="1" si="297"/>
        <v>-4.0679831592597635</v>
      </c>
      <c r="DO276" s="104">
        <f t="shared" ca="1" si="297"/>
        <v>-7.8907232514072057E-2</v>
      </c>
      <c r="DP276" s="104">
        <f t="shared" ca="1" si="297"/>
        <v>1.7271254372335001</v>
      </c>
      <c r="DQ276" s="104">
        <f t="shared" ca="1" si="297"/>
        <v>2.5228818548135763</v>
      </c>
      <c r="DR276" s="104">
        <f t="shared" ca="1" si="297"/>
        <v>2.7494816271638252</v>
      </c>
      <c r="DT276" s="80">
        <f t="shared" si="298"/>
        <v>22.501000000000001</v>
      </c>
      <c r="DU276" s="136">
        <f t="shared" ca="1" si="299"/>
        <v>46.739755670692702</v>
      </c>
      <c r="DV276" s="136">
        <f t="shared" ca="1" si="299"/>
        <v>66.288948060076208</v>
      </c>
      <c r="DW276" s="136">
        <f t="shared" ca="1" si="299"/>
        <v>216.66072886079272</v>
      </c>
      <c r="DX276" s="136">
        <f t="shared" ca="1" si="299"/>
        <v>3122.8102338116746</v>
      </c>
      <c r="DY276" s="136">
        <f t="shared" ca="1" si="299"/>
        <v>241.84152694842993</v>
      </c>
      <c r="DZ276" s="136">
        <f t="shared" ca="1" si="299"/>
        <v>70.784884418573839</v>
      </c>
      <c r="EA276" s="136">
        <f t="shared" ca="1" si="299"/>
        <v>35.889434788123197</v>
      </c>
      <c r="EB276" s="136">
        <f t="shared" ca="1" si="299"/>
        <v>23.151189996507384</v>
      </c>
      <c r="EC276" s="136">
        <f t="shared" ca="1" si="299"/>
        <v>17.150045017797797</v>
      </c>
      <c r="ED276" s="136">
        <f t="shared" ca="1" si="299"/>
        <v>13.946911933105246</v>
      </c>
      <c r="EE276" s="136">
        <f t="shared" ca="1" si="299"/>
        <v>12.171087855865562</v>
      </c>
      <c r="EF276" s="136">
        <f t="shared" ca="1" si="299"/>
        <v>11.260776945826491</v>
      </c>
      <c r="EG276" s="136">
        <f t="shared" ca="1" si="299"/>
        <v>10.979438312170155</v>
      </c>
      <c r="EI276" s="80">
        <f t="shared" si="300"/>
        <v>22.501000000000001</v>
      </c>
      <c r="EJ276" s="136">
        <f t="shared" ca="1" si="301"/>
        <v>-46.739755670692702</v>
      </c>
      <c r="EK276" s="136">
        <f t="shared" ca="1" si="301"/>
        <v>-66.288948060076208</v>
      </c>
      <c r="EL276" s="136">
        <f t="shared" ca="1" si="301"/>
        <v>-216.66072886079272</v>
      </c>
      <c r="EM276" s="136">
        <f t="shared" ca="1" si="301"/>
        <v>-3122.8102338116746</v>
      </c>
      <c r="EN276" s="136">
        <f t="shared" ca="1" si="301"/>
        <v>-241.84152694842993</v>
      </c>
      <c r="EO276" s="136">
        <f t="shared" ca="1" si="301"/>
        <v>-70.784884418573839</v>
      </c>
      <c r="EP276" s="136">
        <f t="shared" ca="1" si="301"/>
        <v>-35.889434788123197</v>
      </c>
      <c r="EQ276" s="136">
        <f t="shared" ca="1" si="301"/>
        <v>-23.151189996507384</v>
      </c>
      <c r="ER276" s="136">
        <f t="shared" ca="1" si="301"/>
        <v>-17.150045017797797</v>
      </c>
      <c r="ES276" s="136">
        <f t="shared" ca="1" si="301"/>
        <v>-13.946911933105246</v>
      </c>
      <c r="ET276" s="136">
        <f t="shared" ca="1" si="301"/>
        <v>-12.171087855865562</v>
      </c>
      <c r="EU276" s="136">
        <f t="shared" ca="1" si="301"/>
        <v>-11.260776945826491</v>
      </c>
      <c r="EV276" s="136">
        <f t="shared" ca="1" si="301"/>
        <v>-10.979438312170155</v>
      </c>
    </row>
    <row r="277" spans="1:152">
      <c r="S277" s="26">
        <f t="shared" si="284"/>
        <v>30.001000000000001</v>
      </c>
      <c r="T277" s="399">
        <f t="shared" ca="1" si="285"/>
        <v>27.826156065420896</v>
      </c>
      <c r="U277" s="399">
        <f t="shared" ca="1" si="285"/>
        <v>34.165639317910447</v>
      </c>
      <c r="V277" s="399">
        <f t="shared" ca="1" si="285"/>
        <v>65.141332487940673</v>
      </c>
      <c r="W277" s="399">
        <f t="shared" ca="1" si="285"/>
        <v>241.84152694843203</v>
      </c>
      <c r="X277" s="399">
        <f t="shared" ca="1" si="285"/>
        <v>3564.2616666674357</v>
      </c>
      <c r="Y277" s="399">
        <f t="shared" ca="1" si="285"/>
        <v>274.75699930293558</v>
      </c>
      <c r="Z277" s="399">
        <f t="shared" ca="1" si="285"/>
        <v>81.883013424180476</v>
      </c>
      <c r="AA277" s="399">
        <f t="shared" ca="1" si="285"/>
        <v>42.173912070968541</v>
      </c>
      <c r="AB277" s="399">
        <f t="shared" ca="1" si="285"/>
        <v>27.730472533382937</v>
      </c>
      <c r="AC277" s="399">
        <f t="shared" ca="1" si="285"/>
        <v>21.042745700924776</v>
      </c>
      <c r="AD277" s="399">
        <f t="shared" ca="1" si="285"/>
        <v>17.631974003107988</v>
      </c>
      <c r="AE277" s="399">
        <f t="shared" ca="1" si="285"/>
        <v>15.964823754585053</v>
      </c>
      <c r="AF277" s="399">
        <f t="shared" ca="1" si="285"/>
        <v>15.46068502958329</v>
      </c>
      <c r="AH277" s="80">
        <f t="shared" si="286"/>
        <v>30.001000000000001</v>
      </c>
      <c r="AI277" s="104">
        <f t="shared" ca="1" si="287"/>
        <v>-27.826156065420896</v>
      </c>
      <c r="AJ277" s="104">
        <f t="shared" ca="1" si="287"/>
        <v>-34.165639317910447</v>
      </c>
      <c r="AK277" s="104">
        <f t="shared" ca="1" si="287"/>
        <v>-65.141332487940673</v>
      </c>
      <c r="AL277" s="104">
        <f t="shared" ca="1" si="287"/>
        <v>-241.84152694843203</v>
      </c>
      <c r="AM277" s="104">
        <f t="shared" ca="1" si="287"/>
        <v>-3564.2616666674357</v>
      </c>
      <c r="AN277" s="104">
        <f t="shared" ca="1" si="287"/>
        <v>-274.75699930293558</v>
      </c>
      <c r="AO277" s="104">
        <f t="shared" ca="1" si="287"/>
        <v>-81.883013424180476</v>
      </c>
      <c r="AP277" s="104">
        <f t="shared" ca="1" si="287"/>
        <v>-42.173912070968541</v>
      </c>
      <c r="AQ277" s="104">
        <f t="shared" ca="1" si="287"/>
        <v>-27.730472533382937</v>
      </c>
      <c r="AR277" s="104">
        <f t="shared" ca="1" si="287"/>
        <v>-21.042745700924776</v>
      </c>
      <c r="AS277" s="104">
        <f t="shared" ca="1" si="287"/>
        <v>-17.631974003107988</v>
      </c>
      <c r="AT277" s="104">
        <f t="shared" ca="1" si="287"/>
        <v>-15.964823754585053</v>
      </c>
      <c r="AU277" s="104">
        <f t="shared" ca="1" si="287"/>
        <v>-15.46068502958329</v>
      </c>
      <c r="AW277" s="80">
        <f t="shared" si="288"/>
        <v>30.001000000000001</v>
      </c>
      <c r="AX277" s="136">
        <f t="shared" ca="1" si="289"/>
        <v>-167.21804642858578</v>
      </c>
      <c r="AY277" s="136">
        <f t="shared" ca="1" si="289"/>
        <v>-187.89170340116641</v>
      </c>
      <c r="AZ277" s="136">
        <f t="shared" ca="1" si="289"/>
        <v>-281.39375087429494</v>
      </c>
      <c r="BA277" s="136">
        <f t="shared" ca="1" si="289"/>
        <v>-738.7880920645249</v>
      </c>
      <c r="BB277" s="136">
        <f t="shared" ca="1" si="289"/>
        <v>-7160.9762321434891</v>
      </c>
      <c r="BC277" s="136">
        <f t="shared" ca="1" si="289"/>
        <v>-338.16125237114096</v>
      </c>
      <c r="BD277" s="136">
        <f t="shared" ca="1" si="289"/>
        <v>-55.166133011498097</v>
      </c>
      <c r="BE277" s="136">
        <f t="shared" ca="1" si="289"/>
        <v>-11.830389089113499</v>
      </c>
      <c r="BF277" s="136">
        <f t="shared" ca="1" si="289"/>
        <v>-0.15689027466523786</v>
      </c>
      <c r="BG277" s="136">
        <f t="shared" ca="1" si="289"/>
        <v>3.8392873771921456</v>
      </c>
      <c r="BH277" s="136">
        <f t="shared" ca="1" si="289"/>
        <v>5.3684781655837375</v>
      </c>
      <c r="BI277" s="136">
        <f t="shared" ca="1" si="289"/>
        <v>5.9570031246949053</v>
      </c>
      <c r="BJ277" s="136">
        <f t="shared" ca="1" si="289"/>
        <v>6.1115610525114619</v>
      </c>
      <c r="BK277" s="62"/>
      <c r="BL277" s="80">
        <f t="shared" si="290"/>
        <v>30.001000000000001</v>
      </c>
      <c r="BM277" s="136">
        <f t="shared" ca="1" si="291"/>
        <v>-222.87035855942759</v>
      </c>
      <c r="BN277" s="136">
        <f t="shared" ca="1" si="291"/>
        <v>-256.22298203698728</v>
      </c>
      <c r="BO277" s="136">
        <f t="shared" ca="1" si="291"/>
        <v>-411.67641585017623</v>
      </c>
      <c r="BP277" s="136">
        <f t="shared" ca="1" si="291"/>
        <v>-1222.4711459613891</v>
      </c>
      <c r="BQ277" s="136">
        <f t="shared" ca="1" si="291"/>
        <v>-14289.499565478363</v>
      </c>
      <c r="BR277" s="136">
        <f t="shared" ca="1" si="291"/>
        <v>-887.67525097701218</v>
      </c>
      <c r="BS277" s="136">
        <f t="shared" ca="1" si="291"/>
        <v>-218.93215985985904</v>
      </c>
      <c r="BT277" s="136">
        <f t="shared" ca="1" si="291"/>
        <v>-96.178213231050592</v>
      </c>
      <c r="BU277" s="136">
        <f t="shared" ca="1" si="291"/>
        <v>-55.617835341431118</v>
      </c>
      <c r="BV277" s="136">
        <f t="shared" ca="1" si="291"/>
        <v>-38.246204024657409</v>
      </c>
      <c r="BW277" s="136">
        <f t="shared" ca="1" si="291"/>
        <v>-29.895469840632238</v>
      </c>
      <c r="BX277" s="136">
        <f t="shared" ca="1" si="291"/>
        <v>-25.972644384475203</v>
      </c>
      <c r="BY277" s="136">
        <f t="shared" ca="1" si="291"/>
        <v>-24.809809006655122</v>
      </c>
      <c r="BZ277" s="62"/>
      <c r="CA277" s="80">
        <f t="shared" si="292"/>
        <v>30.001000000000001</v>
      </c>
      <c r="CB277" s="104">
        <f t="shared" ca="1" si="293"/>
        <v>27.826156065420896</v>
      </c>
      <c r="CC277" s="104">
        <f t="shared" ca="1" si="293"/>
        <v>34.165639317910447</v>
      </c>
      <c r="CD277" s="104">
        <f t="shared" ca="1" si="293"/>
        <v>65.141332487940673</v>
      </c>
      <c r="CE277" s="104">
        <f t="shared" ca="1" si="293"/>
        <v>241.84152694843203</v>
      </c>
      <c r="CF277" s="104">
        <f t="shared" ca="1" si="293"/>
        <v>3564.2616666674357</v>
      </c>
      <c r="CG277" s="104">
        <f t="shared" ca="1" si="293"/>
        <v>274.75699930293558</v>
      </c>
      <c r="CH277" s="104">
        <f t="shared" ca="1" si="293"/>
        <v>81.883013424180476</v>
      </c>
      <c r="CI277" s="104">
        <f t="shared" ca="1" si="293"/>
        <v>42.173912070968541</v>
      </c>
      <c r="CJ277" s="104">
        <f t="shared" ca="1" si="293"/>
        <v>27.730472533382937</v>
      </c>
      <c r="CK277" s="104">
        <f t="shared" ca="1" si="293"/>
        <v>21.042745700924776</v>
      </c>
      <c r="CL277" s="104">
        <f t="shared" ca="1" si="293"/>
        <v>17.631974003107988</v>
      </c>
      <c r="CM277" s="104">
        <f t="shared" ca="1" si="293"/>
        <v>15.964823754585053</v>
      </c>
      <c r="CN277" s="104">
        <f t="shared" ca="1" si="293"/>
        <v>15.46068502958329</v>
      </c>
      <c r="CP277" s="80">
        <f t="shared" si="294"/>
        <v>30.001000000000001</v>
      </c>
      <c r="CQ277" s="136">
        <f t="shared" ca="1" si="295"/>
        <v>-27.826156065420896</v>
      </c>
      <c r="CR277" s="136">
        <f t="shared" ca="1" si="295"/>
        <v>-34.165639317910447</v>
      </c>
      <c r="CS277" s="136">
        <f t="shared" ca="1" si="295"/>
        <v>-65.141332487940673</v>
      </c>
      <c r="CT277" s="136">
        <f t="shared" ca="1" si="295"/>
        <v>-241.84152694843203</v>
      </c>
      <c r="CU277" s="136">
        <f t="shared" ca="1" si="295"/>
        <v>-3564.2616666674357</v>
      </c>
      <c r="CV277" s="136">
        <f t="shared" ca="1" si="295"/>
        <v>-274.75699930293558</v>
      </c>
      <c r="CW277" s="136">
        <f t="shared" ca="1" si="295"/>
        <v>-81.883013424180476</v>
      </c>
      <c r="CX277" s="136">
        <f t="shared" ca="1" si="295"/>
        <v>-42.173912070968541</v>
      </c>
      <c r="CY277" s="136">
        <f t="shared" ca="1" si="295"/>
        <v>-27.730472533382937</v>
      </c>
      <c r="CZ277" s="136">
        <f t="shared" ca="1" si="295"/>
        <v>-21.042745700924776</v>
      </c>
      <c r="DA277" s="136">
        <f t="shared" ca="1" si="295"/>
        <v>-17.631974003107988</v>
      </c>
      <c r="DB277" s="136">
        <f t="shared" ca="1" si="295"/>
        <v>-15.964823754585053</v>
      </c>
      <c r="DC277" s="136">
        <f t="shared" ca="1" si="295"/>
        <v>-15.46068502958329</v>
      </c>
      <c r="DE277" s="80">
        <f t="shared" si="296"/>
        <v>30.001000000000001</v>
      </c>
      <c r="DF277" s="104">
        <f t="shared" ca="1" si="297"/>
        <v>-167.21804642858578</v>
      </c>
      <c r="DG277" s="104">
        <f t="shared" ca="1" si="297"/>
        <v>-187.89170340116641</v>
      </c>
      <c r="DH277" s="104">
        <f t="shared" ca="1" si="297"/>
        <v>-281.39375087429494</v>
      </c>
      <c r="DI277" s="104">
        <f t="shared" ca="1" si="297"/>
        <v>-738.7880920645249</v>
      </c>
      <c r="DJ277" s="104">
        <f t="shared" ca="1" si="297"/>
        <v>-7160.9762321434891</v>
      </c>
      <c r="DK277" s="104">
        <f t="shared" ca="1" si="297"/>
        <v>-338.16125237114096</v>
      </c>
      <c r="DL277" s="104">
        <f t="shared" ca="1" si="297"/>
        <v>-55.166133011498097</v>
      </c>
      <c r="DM277" s="104">
        <f t="shared" ca="1" si="297"/>
        <v>-11.830389089113499</v>
      </c>
      <c r="DN277" s="104">
        <f t="shared" ca="1" si="297"/>
        <v>-0.15689027466523786</v>
      </c>
      <c r="DO277" s="104">
        <f t="shared" ca="1" si="297"/>
        <v>3.8392873771921456</v>
      </c>
      <c r="DP277" s="104">
        <f t="shared" ca="1" si="297"/>
        <v>5.3684781655837375</v>
      </c>
      <c r="DQ277" s="104">
        <f t="shared" ca="1" si="297"/>
        <v>5.9570031246949053</v>
      </c>
      <c r="DR277" s="104">
        <f t="shared" ca="1" si="297"/>
        <v>6.1115610525114619</v>
      </c>
      <c r="DT277" s="80">
        <f t="shared" si="298"/>
        <v>30.001000000000001</v>
      </c>
      <c r="DU277" s="136">
        <f t="shared" ca="1" si="299"/>
        <v>27.826156065420896</v>
      </c>
      <c r="DV277" s="136">
        <f t="shared" ca="1" si="299"/>
        <v>34.165639317910447</v>
      </c>
      <c r="DW277" s="136">
        <f t="shared" ca="1" si="299"/>
        <v>65.141332487940673</v>
      </c>
      <c r="DX277" s="136">
        <f t="shared" ca="1" si="299"/>
        <v>241.84152694843203</v>
      </c>
      <c r="DY277" s="136">
        <f t="shared" ca="1" si="299"/>
        <v>3564.2616666674357</v>
      </c>
      <c r="DZ277" s="136">
        <f t="shared" ca="1" si="299"/>
        <v>274.75699930293558</v>
      </c>
      <c r="EA277" s="136">
        <f t="shared" ca="1" si="299"/>
        <v>81.883013424180476</v>
      </c>
      <c r="EB277" s="136">
        <f t="shared" ca="1" si="299"/>
        <v>42.173912070968541</v>
      </c>
      <c r="EC277" s="136">
        <f t="shared" ca="1" si="299"/>
        <v>27.730472533382937</v>
      </c>
      <c r="ED277" s="136">
        <f t="shared" ca="1" si="299"/>
        <v>21.042745700924776</v>
      </c>
      <c r="EE277" s="136">
        <f t="shared" ca="1" si="299"/>
        <v>17.631974003107988</v>
      </c>
      <c r="EF277" s="136">
        <f t="shared" ca="1" si="299"/>
        <v>15.964823754585053</v>
      </c>
      <c r="EG277" s="136">
        <f t="shared" ca="1" si="299"/>
        <v>15.46068502958329</v>
      </c>
      <c r="EI277" s="80">
        <f t="shared" si="300"/>
        <v>30.001000000000001</v>
      </c>
      <c r="EJ277" s="136">
        <f t="shared" ca="1" si="301"/>
        <v>-27.826156065420896</v>
      </c>
      <c r="EK277" s="136">
        <f t="shared" ca="1" si="301"/>
        <v>-34.165639317910447</v>
      </c>
      <c r="EL277" s="136">
        <f t="shared" ca="1" si="301"/>
        <v>-65.141332487940673</v>
      </c>
      <c r="EM277" s="136">
        <f t="shared" ca="1" si="301"/>
        <v>-241.84152694843203</v>
      </c>
      <c r="EN277" s="136">
        <f t="shared" ca="1" si="301"/>
        <v>-3564.2616666674357</v>
      </c>
      <c r="EO277" s="136">
        <f t="shared" ca="1" si="301"/>
        <v>-274.75699930293558</v>
      </c>
      <c r="EP277" s="136">
        <f t="shared" ca="1" si="301"/>
        <v>-81.883013424180476</v>
      </c>
      <c r="EQ277" s="136">
        <f t="shared" ca="1" si="301"/>
        <v>-42.173912070968541</v>
      </c>
      <c r="ER277" s="136">
        <f t="shared" ca="1" si="301"/>
        <v>-27.730472533382937</v>
      </c>
      <c r="ES277" s="136">
        <f t="shared" ca="1" si="301"/>
        <v>-21.042745700924776</v>
      </c>
      <c r="ET277" s="136">
        <f t="shared" ca="1" si="301"/>
        <v>-17.631974003107988</v>
      </c>
      <c r="EU277" s="136">
        <f t="shared" ca="1" si="301"/>
        <v>-15.964823754585053</v>
      </c>
      <c r="EV277" s="136">
        <f t="shared" ca="1" si="301"/>
        <v>-15.46068502958329</v>
      </c>
    </row>
    <row r="278" spans="1:152">
      <c r="S278" s="26">
        <f t="shared" si="284"/>
        <v>37.501000000000005</v>
      </c>
      <c r="T278" s="399">
        <f t="shared" ca="1" si="285"/>
        <v>18.843861976638131</v>
      </c>
      <c r="U278" s="399">
        <f t="shared" ca="1" si="285"/>
        <v>21.638288289879029</v>
      </c>
      <c r="V278" s="399">
        <f t="shared" ca="1" si="285"/>
        <v>33.017930841871149</v>
      </c>
      <c r="W278" s="399">
        <f t="shared" ca="1" si="285"/>
        <v>70.784884418573839</v>
      </c>
      <c r="X278" s="399">
        <f t="shared" ca="1" si="285"/>
        <v>274.7569993029345</v>
      </c>
      <c r="Y278" s="399">
        <f t="shared" ca="1" si="285"/>
        <v>3008.6978273787545</v>
      </c>
      <c r="Z278" s="399">
        <f t="shared" ca="1" si="285"/>
        <v>320.83990017465823</v>
      </c>
      <c r="AA278" s="399">
        <f t="shared" ca="1" si="285"/>
        <v>100.28261137906006</v>
      </c>
      <c r="AB278" s="399">
        <f t="shared" ca="1" si="285"/>
        <v>53.237795233247397</v>
      </c>
      <c r="AC278" s="399">
        <f t="shared" ca="1" si="285"/>
        <v>36.129750135753149</v>
      </c>
      <c r="AD278" s="399">
        <f t="shared" ca="1" si="285"/>
        <v>28.456793633470607</v>
      </c>
      <c r="AE278" s="399">
        <f t="shared" ca="1" si="285"/>
        <v>24.958040840483701</v>
      </c>
      <c r="AF278" s="399">
        <f t="shared" ca="1" si="285"/>
        <v>23.932299842546396</v>
      </c>
      <c r="AH278" s="80">
        <f t="shared" si="286"/>
        <v>37.501000000000005</v>
      </c>
      <c r="AI278" s="104">
        <f t="shared" ca="1" si="287"/>
        <v>-18.843861976638131</v>
      </c>
      <c r="AJ278" s="104">
        <f t="shared" ca="1" si="287"/>
        <v>-21.638288289879029</v>
      </c>
      <c r="AK278" s="104">
        <f t="shared" ca="1" si="287"/>
        <v>-33.017930841871149</v>
      </c>
      <c r="AL278" s="104">
        <f t="shared" ca="1" si="287"/>
        <v>-70.784884418573839</v>
      </c>
      <c r="AM278" s="104">
        <f t="shared" ca="1" si="287"/>
        <v>-274.7569993029345</v>
      </c>
      <c r="AN278" s="104">
        <f t="shared" ca="1" si="287"/>
        <v>-3008.6978273787545</v>
      </c>
      <c r="AO278" s="104">
        <f t="shared" ca="1" si="287"/>
        <v>-320.83990017465823</v>
      </c>
      <c r="AP278" s="104">
        <f t="shared" ca="1" si="287"/>
        <v>-100.28261137906006</v>
      </c>
      <c r="AQ278" s="104">
        <f t="shared" ca="1" si="287"/>
        <v>-53.237795233247397</v>
      </c>
      <c r="AR278" s="104">
        <f t="shared" ca="1" si="287"/>
        <v>-36.129750135753149</v>
      </c>
      <c r="AS278" s="104">
        <f t="shared" ca="1" si="287"/>
        <v>-28.456793633470607</v>
      </c>
      <c r="AT278" s="104">
        <f t="shared" ca="1" si="287"/>
        <v>-24.958040840483701</v>
      </c>
      <c r="AU278" s="104">
        <f t="shared" ca="1" si="287"/>
        <v>-23.932299842546396</v>
      </c>
      <c r="AW278" s="80">
        <f t="shared" si="288"/>
        <v>37.501000000000005</v>
      </c>
      <c r="AX278" s="136">
        <f t="shared" ca="1" si="289"/>
        <v>-64.200972870426909</v>
      </c>
      <c r="AY278" s="136">
        <f t="shared" ca="1" si="289"/>
        <v>-68.586554292779425</v>
      </c>
      <c r="AZ278" s="136">
        <f t="shared" ca="1" si="289"/>
        <v>-85.196164930212959</v>
      </c>
      <c r="BA278" s="136">
        <f t="shared" ca="1" si="289"/>
        <v>-132.87316054734183</v>
      </c>
      <c r="BB278" s="136">
        <f t="shared" ca="1" si="289"/>
        <v>-338.16125237113965</v>
      </c>
      <c r="BC278" s="136">
        <f t="shared" ca="1" si="289"/>
        <v>-2122.6629420149902</v>
      </c>
      <c r="BD278" s="136">
        <f t="shared" ca="1" si="289"/>
        <v>-97.4074024402899</v>
      </c>
      <c r="BE278" s="136">
        <f t="shared" ca="1" si="289"/>
        <v>-0.56736741231026855</v>
      </c>
      <c r="BF278" s="136">
        <f t="shared" ca="1" si="289"/>
        <v>11.183750474223284</v>
      </c>
      <c r="BG278" s="136">
        <f t="shared" ca="1" si="289"/>
        <v>13.057940150415106</v>
      </c>
      <c r="BH278" s="136">
        <f t="shared" ca="1" si="289"/>
        <v>13.125786646331443</v>
      </c>
      <c r="BI278" s="136">
        <f t="shared" ca="1" si="289"/>
        <v>12.928626033133536</v>
      </c>
      <c r="BJ278" s="136">
        <f t="shared" ca="1" si="289"/>
        <v>12.837975561892815</v>
      </c>
      <c r="BK278" s="62"/>
      <c r="BL278" s="80">
        <f t="shared" si="290"/>
        <v>37.501000000000005</v>
      </c>
      <c r="BM278" s="136">
        <f t="shared" ca="1" si="291"/>
        <v>-101.88869682370317</v>
      </c>
      <c r="BN278" s="136">
        <f t="shared" ca="1" si="291"/>
        <v>-111.86313087253748</v>
      </c>
      <c r="BO278" s="136">
        <f t="shared" ca="1" si="291"/>
        <v>-151.23202661395527</v>
      </c>
      <c r="BP278" s="136">
        <f t="shared" ca="1" si="291"/>
        <v>-274.4429293844895</v>
      </c>
      <c r="BQ278" s="136">
        <f t="shared" ca="1" si="291"/>
        <v>-887.67525097700855</v>
      </c>
      <c r="BR278" s="136">
        <f t="shared" ca="1" si="291"/>
        <v>-8140.0585967724983</v>
      </c>
      <c r="BS278" s="136">
        <f t="shared" ca="1" si="291"/>
        <v>-739.08720278960641</v>
      </c>
      <c r="BT278" s="136">
        <f t="shared" ca="1" si="291"/>
        <v>-201.13259017043038</v>
      </c>
      <c r="BU278" s="136">
        <f t="shared" ca="1" si="291"/>
        <v>-95.29183999227152</v>
      </c>
      <c r="BV278" s="136">
        <f t="shared" ca="1" si="291"/>
        <v>-59.201560121091191</v>
      </c>
      <c r="BW278" s="136">
        <f t="shared" ca="1" si="291"/>
        <v>-43.787800620609772</v>
      </c>
      <c r="BX278" s="136">
        <f t="shared" ca="1" si="291"/>
        <v>-36.987455647833862</v>
      </c>
      <c r="BY278" s="136">
        <f t="shared" ca="1" si="291"/>
        <v>-35.026624123199973</v>
      </c>
      <c r="BZ278" s="62"/>
      <c r="CA278" s="80">
        <f t="shared" si="292"/>
        <v>37.501000000000005</v>
      </c>
      <c r="CB278" s="104">
        <f t="shared" ca="1" si="293"/>
        <v>18.843861976638131</v>
      </c>
      <c r="CC278" s="104">
        <f t="shared" ca="1" si="293"/>
        <v>21.638288289879029</v>
      </c>
      <c r="CD278" s="104">
        <f t="shared" ca="1" si="293"/>
        <v>33.017930841871149</v>
      </c>
      <c r="CE278" s="104">
        <f t="shared" ca="1" si="293"/>
        <v>70.784884418573839</v>
      </c>
      <c r="CF278" s="104">
        <f t="shared" ca="1" si="293"/>
        <v>274.7569993029345</v>
      </c>
      <c r="CG278" s="104">
        <f t="shared" ca="1" si="293"/>
        <v>3008.6978273787545</v>
      </c>
      <c r="CH278" s="104">
        <f t="shared" ca="1" si="293"/>
        <v>320.83990017465823</v>
      </c>
      <c r="CI278" s="104">
        <f t="shared" ca="1" si="293"/>
        <v>100.28261137906006</v>
      </c>
      <c r="CJ278" s="104">
        <f t="shared" ca="1" si="293"/>
        <v>53.237795233247397</v>
      </c>
      <c r="CK278" s="104">
        <f t="shared" ca="1" si="293"/>
        <v>36.129750135753149</v>
      </c>
      <c r="CL278" s="104">
        <f t="shared" ca="1" si="293"/>
        <v>28.456793633470607</v>
      </c>
      <c r="CM278" s="104">
        <f t="shared" ca="1" si="293"/>
        <v>24.958040840483701</v>
      </c>
      <c r="CN278" s="104">
        <f t="shared" ca="1" si="293"/>
        <v>23.932299842546396</v>
      </c>
      <c r="CP278" s="80">
        <f t="shared" si="294"/>
        <v>37.501000000000005</v>
      </c>
      <c r="CQ278" s="136">
        <f t="shared" ca="1" si="295"/>
        <v>-18.843861976638131</v>
      </c>
      <c r="CR278" s="136">
        <f t="shared" ca="1" si="295"/>
        <v>-21.638288289879029</v>
      </c>
      <c r="CS278" s="136">
        <f t="shared" ca="1" si="295"/>
        <v>-33.017930841871149</v>
      </c>
      <c r="CT278" s="136">
        <f t="shared" ca="1" si="295"/>
        <v>-70.784884418573839</v>
      </c>
      <c r="CU278" s="136">
        <f t="shared" ca="1" si="295"/>
        <v>-274.7569993029345</v>
      </c>
      <c r="CV278" s="136">
        <f t="shared" ca="1" si="295"/>
        <v>-3008.6978273787545</v>
      </c>
      <c r="CW278" s="136">
        <f t="shared" ca="1" si="295"/>
        <v>-320.83990017465823</v>
      </c>
      <c r="CX278" s="136">
        <f t="shared" ca="1" si="295"/>
        <v>-100.28261137906006</v>
      </c>
      <c r="CY278" s="136">
        <f t="shared" ca="1" si="295"/>
        <v>-53.237795233247397</v>
      </c>
      <c r="CZ278" s="136">
        <f t="shared" ca="1" si="295"/>
        <v>-36.129750135753149</v>
      </c>
      <c r="DA278" s="136">
        <f t="shared" ca="1" si="295"/>
        <v>-28.456793633470607</v>
      </c>
      <c r="DB278" s="136">
        <f t="shared" ca="1" si="295"/>
        <v>-24.958040840483701</v>
      </c>
      <c r="DC278" s="136">
        <f t="shared" ca="1" si="295"/>
        <v>-23.932299842546396</v>
      </c>
      <c r="DE278" s="80">
        <f t="shared" si="296"/>
        <v>37.501000000000005</v>
      </c>
      <c r="DF278" s="104">
        <f t="shared" ca="1" si="297"/>
        <v>-64.200972870426909</v>
      </c>
      <c r="DG278" s="104">
        <f t="shared" ca="1" si="297"/>
        <v>-68.586554292779425</v>
      </c>
      <c r="DH278" s="104">
        <f t="shared" ca="1" si="297"/>
        <v>-85.196164930212959</v>
      </c>
      <c r="DI278" s="104">
        <f t="shared" ca="1" si="297"/>
        <v>-132.87316054734183</v>
      </c>
      <c r="DJ278" s="104">
        <f t="shared" ca="1" si="297"/>
        <v>-338.16125237113965</v>
      </c>
      <c r="DK278" s="104">
        <f t="shared" ca="1" si="297"/>
        <v>-2122.6629420149902</v>
      </c>
      <c r="DL278" s="104">
        <f t="shared" ca="1" si="297"/>
        <v>-97.4074024402899</v>
      </c>
      <c r="DM278" s="104">
        <f t="shared" ca="1" si="297"/>
        <v>-0.56736741231026855</v>
      </c>
      <c r="DN278" s="104">
        <f t="shared" ca="1" si="297"/>
        <v>11.183750474223284</v>
      </c>
      <c r="DO278" s="104">
        <f t="shared" ca="1" si="297"/>
        <v>13.057940150415106</v>
      </c>
      <c r="DP278" s="104">
        <f t="shared" ca="1" si="297"/>
        <v>13.125786646331443</v>
      </c>
      <c r="DQ278" s="104">
        <f t="shared" ca="1" si="297"/>
        <v>12.928626033133536</v>
      </c>
      <c r="DR278" s="104">
        <f t="shared" ca="1" si="297"/>
        <v>12.837975561892815</v>
      </c>
      <c r="DT278" s="80">
        <f t="shared" si="298"/>
        <v>37.501000000000005</v>
      </c>
      <c r="DU278" s="136">
        <f t="shared" ca="1" si="299"/>
        <v>18.843861976638131</v>
      </c>
      <c r="DV278" s="136">
        <f t="shared" ca="1" si="299"/>
        <v>21.638288289879029</v>
      </c>
      <c r="DW278" s="136">
        <f t="shared" ca="1" si="299"/>
        <v>33.017930841871149</v>
      </c>
      <c r="DX278" s="136">
        <f t="shared" ca="1" si="299"/>
        <v>70.784884418573839</v>
      </c>
      <c r="DY278" s="136">
        <f t="shared" ca="1" si="299"/>
        <v>274.7569993029345</v>
      </c>
      <c r="DZ278" s="136">
        <f t="shared" ca="1" si="299"/>
        <v>3008.6978273787545</v>
      </c>
      <c r="EA278" s="136">
        <f t="shared" ca="1" si="299"/>
        <v>320.83990017465823</v>
      </c>
      <c r="EB278" s="136">
        <f t="shared" ca="1" si="299"/>
        <v>100.28261137906006</v>
      </c>
      <c r="EC278" s="136">
        <f t="shared" ca="1" si="299"/>
        <v>53.237795233247397</v>
      </c>
      <c r="ED278" s="136">
        <f t="shared" ca="1" si="299"/>
        <v>36.129750135753149</v>
      </c>
      <c r="EE278" s="136">
        <f t="shared" ca="1" si="299"/>
        <v>28.456793633470607</v>
      </c>
      <c r="EF278" s="136">
        <f t="shared" ca="1" si="299"/>
        <v>24.958040840483701</v>
      </c>
      <c r="EG278" s="136">
        <f t="shared" ca="1" si="299"/>
        <v>23.932299842546396</v>
      </c>
      <c r="EI278" s="80">
        <f t="shared" si="300"/>
        <v>37.501000000000005</v>
      </c>
      <c r="EJ278" s="136">
        <f t="shared" ca="1" si="301"/>
        <v>-18.843861976638131</v>
      </c>
      <c r="EK278" s="136">
        <f t="shared" ca="1" si="301"/>
        <v>-21.638288289879029</v>
      </c>
      <c r="EL278" s="136">
        <f t="shared" ca="1" si="301"/>
        <v>-33.017930841871149</v>
      </c>
      <c r="EM278" s="136">
        <f t="shared" ca="1" si="301"/>
        <v>-70.784884418573839</v>
      </c>
      <c r="EN278" s="136">
        <f t="shared" ca="1" si="301"/>
        <v>-274.7569993029345</v>
      </c>
      <c r="EO278" s="136">
        <f t="shared" ca="1" si="301"/>
        <v>-3008.6978273787545</v>
      </c>
      <c r="EP278" s="136">
        <f t="shared" ca="1" si="301"/>
        <v>-320.83990017465823</v>
      </c>
      <c r="EQ278" s="136">
        <f t="shared" ca="1" si="301"/>
        <v>-100.28261137906006</v>
      </c>
      <c r="ER278" s="136">
        <f t="shared" ca="1" si="301"/>
        <v>-53.237795233247397</v>
      </c>
      <c r="ES278" s="136">
        <f t="shared" ca="1" si="301"/>
        <v>-36.129750135753149</v>
      </c>
      <c r="ET278" s="136">
        <f t="shared" ca="1" si="301"/>
        <v>-28.456793633470607</v>
      </c>
      <c r="EU278" s="136">
        <f t="shared" ca="1" si="301"/>
        <v>-24.958040840483701</v>
      </c>
      <c r="EV278" s="136">
        <f t="shared" ca="1" si="301"/>
        <v>-23.932299842546396</v>
      </c>
    </row>
    <row r="279" spans="1:152">
      <c r="S279" s="26">
        <f t="shared" si="284"/>
        <v>45.001000000000005</v>
      </c>
      <c r="T279" s="399">
        <f t="shared" ca="1" si="285"/>
        <v>13.98222346738072</v>
      </c>
      <c r="U279" s="399">
        <f t="shared" ca="1" si="285"/>
        <v>15.489191658836875</v>
      </c>
      <c r="V279" s="399">
        <f t="shared" ca="1" si="285"/>
        <v>21.091574766796384</v>
      </c>
      <c r="W279" s="399">
        <f t="shared" ca="1" si="285"/>
        <v>35.889434788123197</v>
      </c>
      <c r="X279" s="399">
        <f t="shared" ca="1" si="285"/>
        <v>81.883013424180348</v>
      </c>
      <c r="Y279" s="399">
        <f t="shared" ca="1" si="285"/>
        <v>320.83990017465919</v>
      </c>
      <c r="Z279" s="399">
        <f t="shared" ca="1" si="285"/>
        <v>2367.6235240441215</v>
      </c>
      <c r="AA279" s="399">
        <f t="shared" ca="1" si="285"/>
        <v>386.51422092354267</v>
      </c>
      <c r="AB279" s="399">
        <f t="shared" ca="1" si="285"/>
        <v>130.69465158816951</v>
      </c>
      <c r="AC279" s="399">
        <f t="shared" ca="1" si="285"/>
        <v>72.814836243116233</v>
      </c>
      <c r="AD279" s="399">
        <f t="shared" ca="1" si="285"/>
        <v>51.930914836682803</v>
      </c>
      <c r="AE279" s="399">
        <f t="shared" ca="1" si="285"/>
        <v>43.385980368516783</v>
      </c>
      <c r="AF279" s="399">
        <f t="shared" ca="1" si="285"/>
        <v>40.99436617823325</v>
      </c>
      <c r="AH279" s="80">
        <f t="shared" si="286"/>
        <v>45.001000000000005</v>
      </c>
      <c r="AI279" s="104">
        <f t="shared" ca="1" si="287"/>
        <v>-13.98222346738072</v>
      </c>
      <c r="AJ279" s="104">
        <f t="shared" ca="1" si="287"/>
        <v>-15.489191658836875</v>
      </c>
      <c r="AK279" s="104">
        <f t="shared" ca="1" si="287"/>
        <v>-21.091574766796384</v>
      </c>
      <c r="AL279" s="104">
        <f t="shared" ca="1" si="287"/>
        <v>-35.889434788123197</v>
      </c>
      <c r="AM279" s="104">
        <f t="shared" ca="1" si="287"/>
        <v>-81.883013424180348</v>
      </c>
      <c r="AN279" s="104">
        <f t="shared" ca="1" si="287"/>
        <v>-320.83990017465919</v>
      </c>
      <c r="AO279" s="104">
        <f t="shared" ca="1" si="287"/>
        <v>-2367.6235240441215</v>
      </c>
      <c r="AP279" s="104">
        <f t="shared" ca="1" si="287"/>
        <v>-386.51422092354267</v>
      </c>
      <c r="AQ279" s="104">
        <f t="shared" ca="1" si="287"/>
        <v>-130.69465158816951</v>
      </c>
      <c r="AR279" s="104">
        <f t="shared" ca="1" si="287"/>
        <v>-72.814836243116233</v>
      </c>
      <c r="AS279" s="104">
        <f t="shared" ca="1" si="287"/>
        <v>-51.930914836682803</v>
      </c>
      <c r="AT279" s="104">
        <f t="shared" ca="1" si="287"/>
        <v>-43.385980368516783</v>
      </c>
      <c r="AU279" s="104">
        <f t="shared" ca="1" si="287"/>
        <v>-40.99436617823325</v>
      </c>
      <c r="AW279" s="80">
        <f t="shared" si="288"/>
        <v>45.001000000000005</v>
      </c>
      <c r="AX279" s="136">
        <f t="shared" ca="1" si="289"/>
        <v>-28.091756241917519</v>
      </c>
      <c r="AY279" s="136">
        <f t="shared" ca="1" si="289"/>
        <v>-29.075386177972483</v>
      </c>
      <c r="AZ279" s="136">
        <f t="shared" ca="1" si="289"/>
        <v>-32.394668010744702</v>
      </c>
      <c r="BA279" s="136">
        <f t="shared" ca="1" si="289"/>
        <v>-39.537706033430261</v>
      </c>
      <c r="BB279" s="136">
        <f t="shared" ca="1" si="289"/>
        <v>-55.166133011498005</v>
      </c>
      <c r="BC279" s="136">
        <f t="shared" ca="1" si="289"/>
        <v>-97.40740244029017</v>
      </c>
      <c r="BD279" s="136">
        <f t="shared" ca="1" si="289"/>
        <v>-13.39526777064326</v>
      </c>
      <c r="BE279" s="136">
        <f t="shared" ca="1" si="289"/>
        <v>86.595242875920633</v>
      </c>
      <c r="BF279" s="136">
        <f t="shared" ca="1" si="289"/>
        <v>51.663192212340164</v>
      </c>
      <c r="BG279" s="136">
        <f t="shared" ca="1" si="289"/>
        <v>37.719138031223089</v>
      </c>
      <c r="BH279" s="136">
        <f t="shared" ca="1" si="289"/>
        <v>31.166735918845781</v>
      </c>
      <c r="BI279" s="136">
        <f t="shared" ca="1" si="289"/>
        <v>28.083337490491449</v>
      </c>
      <c r="BJ279" s="136">
        <f t="shared" ca="1" si="289"/>
        <v>27.164880213778254</v>
      </c>
      <c r="BK279" s="62"/>
      <c r="BL279" s="80">
        <f t="shared" si="290"/>
        <v>45.001000000000005</v>
      </c>
      <c r="BM279" s="136">
        <f t="shared" ca="1" si="291"/>
        <v>-56.056203176678956</v>
      </c>
      <c r="BN279" s="136">
        <f t="shared" ca="1" si="291"/>
        <v>-60.053769495646222</v>
      </c>
      <c r="BO279" s="136">
        <f t="shared" ca="1" si="291"/>
        <v>-74.577817544337478</v>
      </c>
      <c r="BP279" s="136">
        <f t="shared" ca="1" si="291"/>
        <v>-111.31657560967668</v>
      </c>
      <c r="BQ279" s="136">
        <f t="shared" ca="1" si="291"/>
        <v>-218.9321598598587</v>
      </c>
      <c r="BR279" s="136">
        <f t="shared" ca="1" si="291"/>
        <v>-739.08720278960857</v>
      </c>
      <c r="BS279" s="136">
        <f t="shared" ca="1" si="291"/>
        <v>-4748.6423158588859</v>
      </c>
      <c r="BT279" s="136">
        <f t="shared" ca="1" si="291"/>
        <v>-686.43319897116464</v>
      </c>
      <c r="BU279" s="136">
        <f t="shared" ca="1" si="291"/>
        <v>-209.72611096399885</v>
      </c>
      <c r="BV279" s="136">
        <f t="shared" ca="1" si="291"/>
        <v>-107.91053445500938</v>
      </c>
      <c r="BW279" s="136">
        <f t="shared" ca="1" si="291"/>
        <v>-72.695093754519817</v>
      </c>
      <c r="BX279" s="136">
        <f t="shared" ca="1" si="291"/>
        <v>-58.688623246542107</v>
      </c>
      <c r="BY279" s="136">
        <f t="shared" ca="1" si="291"/>
        <v>-54.823852142688239</v>
      </c>
      <c r="BZ279" s="62"/>
      <c r="CA279" s="80">
        <f t="shared" si="292"/>
        <v>45.001000000000005</v>
      </c>
      <c r="CB279" s="104">
        <f t="shared" ca="1" si="293"/>
        <v>13.98222346738072</v>
      </c>
      <c r="CC279" s="104">
        <f t="shared" ca="1" si="293"/>
        <v>15.489191658836875</v>
      </c>
      <c r="CD279" s="104">
        <f t="shared" ca="1" si="293"/>
        <v>21.091574766796384</v>
      </c>
      <c r="CE279" s="104">
        <f t="shared" ca="1" si="293"/>
        <v>35.889434788123197</v>
      </c>
      <c r="CF279" s="104">
        <f t="shared" ca="1" si="293"/>
        <v>81.883013424180348</v>
      </c>
      <c r="CG279" s="104">
        <f t="shared" ca="1" si="293"/>
        <v>320.83990017465919</v>
      </c>
      <c r="CH279" s="104">
        <f t="shared" ca="1" si="293"/>
        <v>2367.6235240441215</v>
      </c>
      <c r="CI279" s="104">
        <f t="shared" ca="1" si="293"/>
        <v>386.51422092354267</v>
      </c>
      <c r="CJ279" s="104">
        <f t="shared" ca="1" si="293"/>
        <v>130.69465158816951</v>
      </c>
      <c r="CK279" s="104">
        <f t="shared" ca="1" si="293"/>
        <v>72.814836243116233</v>
      </c>
      <c r="CL279" s="104">
        <f t="shared" ca="1" si="293"/>
        <v>51.930914836682803</v>
      </c>
      <c r="CM279" s="104">
        <f t="shared" ca="1" si="293"/>
        <v>43.385980368516783</v>
      </c>
      <c r="CN279" s="104">
        <f t="shared" ca="1" si="293"/>
        <v>40.99436617823325</v>
      </c>
      <c r="CP279" s="80">
        <f t="shared" si="294"/>
        <v>45.001000000000005</v>
      </c>
      <c r="CQ279" s="136">
        <f t="shared" ca="1" si="295"/>
        <v>-13.98222346738072</v>
      </c>
      <c r="CR279" s="136">
        <f t="shared" ca="1" si="295"/>
        <v>-15.489191658836875</v>
      </c>
      <c r="CS279" s="136">
        <f t="shared" ca="1" si="295"/>
        <v>-21.091574766796384</v>
      </c>
      <c r="CT279" s="136">
        <f t="shared" ca="1" si="295"/>
        <v>-35.889434788123197</v>
      </c>
      <c r="CU279" s="136">
        <f t="shared" ca="1" si="295"/>
        <v>-81.883013424180348</v>
      </c>
      <c r="CV279" s="136">
        <f t="shared" ca="1" si="295"/>
        <v>-320.83990017465919</v>
      </c>
      <c r="CW279" s="136">
        <f t="shared" ca="1" si="295"/>
        <v>-2367.6235240441215</v>
      </c>
      <c r="CX279" s="136">
        <f t="shared" ca="1" si="295"/>
        <v>-386.51422092354267</v>
      </c>
      <c r="CY279" s="136">
        <f t="shared" ca="1" si="295"/>
        <v>-130.69465158816951</v>
      </c>
      <c r="CZ279" s="136">
        <f t="shared" ca="1" si="295"/>
        <v>-72.814836243116233</v>
      </c>
      <c r="DA279" s="136">
        <f t="shared" ca="1" si="295"/>
        <v>-51.930914836682803</v>
      </c>
      <c r="DB279" s="136">
        <f t="shared" ca="1" si="295"/>
        <v>-43.385980368516783</v>
      </c>
      <c r="DC279" s="136">
        <f t="shared" ca="1" si="295"/>
        <v>-40.99436617823325</v>
      </c>
      <c r="DE279" s="80">
        <f t="shared" si="296"/>
        <v>45.001000000000005</v>
      </c>
      <c r="DF279" s="104">
        <f t="shared" ca="1" si="297"/>
        <v>-28.091756241917519</v>
      </c>
      <c r="DG279" s="104">
        <f t="shared" ca="1" si="297"/>
        <v>-29.075386177972483</v>
      </c>
      <c r="DH279" s="104">
        <f t="shared" ca="1" si="297"/>
        <v>-32.394668010744702</v>
      </c>
      <c r="DI279" s="104">
        <f t="shared" ca="1" si="297"/>
        <v>-39.537706033430261</v>
      </c>
      <c r="DJ279" s="104">
        <f t="shared" ca="1" si="297"/>
        <v>-55.166133011498005</v>
      </c>
      <c r="DK279" s="104">
        <f t="shared" ca="1" si="297"/>
        <v>-97.40740244029017</v>
      </c>
      <c r="DL279" s="104">
        <f t="shared" ca="1" si="297"/>
        <v>-13.39526777064326</v>
      </c>
      <c r="DM279" s="104">
        <f t="shared" ca="1" si="297"/>
        <v>86.595242875920633</v>
      </c>
      <c r="DN279" s="104">
        <f t="shared" ca="1" si="297"/>
        <v>51.663192212340164</v>
      </c>
      <c r="DO279" s="104">
        <f t="shared" ca="1" si="297"/>
        <v>37.719138031223089</v>
      </c>
      <c r="DP279" s="104">
        <f t="shared" ca="1" si="297"/>
        <v>31.166735918845781</v>
      </c>
      <c r="DQ279" s="104">
        <f t="shared" ca="1" si="297"/>
        <v>28.083337490491449</v>
      </c>
      <c r="DR279" s="104">
        <f t="shared" ca="1" si="297"/>
        <v>27.164880213778254</v>
      </c>
      <c r="DT279" s="80">
        <f t="shared" si="298"/>
        <v>45.001000000000005</v>
      </c>
      <c r="DU279" s="136">
        <f t="shared" ca="1" si="299"/>
        <v>13.98222346738072</v>
      </c>
      <c r="DV279" s="136">
        <f t="shared" ca="1" si="299"/>
        <v>15.489191658836875</v>
      </c>
      <c r="DW279" s="136">
        <f t="shared" ca="1" si="299"/>
        <v>21.091574766796384</v>
      </c>
      <c r="DX279" s="136">
        <f t="shared" ca="1" si="299"/>
        <v>35.889434788123197</v>
      </c>
      <c r="DY279" s="136">
        <f t="shared" ca="1" si="299"/>
        <v>81.883013424180348</v>
      </c>
      <c r="DZ279" s="136">
        <f t="shared" ca="1" si="299"/>
        <v>320.83990017465919</v>
      </c>
      <c r="EA279" s="136">
        <f t="shared" ca="1" si="299"/>
        <v>2367.6235240441215</v>
      </c>
      <c r="EB279" s="136">
        <f t="shared" ca="1" si="299"/>
        <v>386.51422092354267</v>
      </c>
      <c r="EC279" s="136">
        <f t="shared" ca="1" si="299"/>
        <v>130.69465158816951</v>
      </c>
      <c r="ED279" s="136">
        <f t="shared" ca="1" si="299"/>
        <v>72.814836243116233</v>
      </c>
      <c r="EE279" s="136">
        <f t="shared" ca="1" si="299"/>
        <v>51.930914836682803</v>
      </c>
      <c r="EF279" s="136">
        <f t="shared" ca="1" si="299"/>
        <v>43.385980368516783</v>
      </c>
      <c r="EG279" s="136">
        <f t="shared" ca="1" si="299"/>
        <v>40.99436617823325</v>
      </c>
      <c r="EI279" s="80">
        <f t="shared" si="300"/>
        <v>45.001000000000005</v>
      </c>
      <c r="EJ279" s="136">
        <f t="shared" ca="1" si="301"/>
        <v>-13.98222346738072</v>
      </c>
      <c r="EK279" s="136">
        <f t="shared" ca="1" si="301"/>
        <v>-15.489191658836875</v>
      </c>
      <c r="EL279" s="136">
        <f t="shared" ca="1" si="301"/>
        <v>-21.091574766796384</v>
      </c>
      <c r="EM279" s="136">
        <f t="shared" ca="1" si="301"/>
        <v>-35.889434788123197</v>
      </c>
      <c r="EN279" s="136">
        <f t="shared" ca="1" si="301"/>
        <v>-81.883013424180348</v>
      </c>
      <c r="EO279" s="136">
        <f t="shared" ca="1" si="301"/>
        <v>-320.83990017465919</v>
      </c>
      <c r="EP279" s="136">
        <f t="shared" ca="1" si="301"/>
        <v>-2367.6235240441215</v>
      </c>
      <c r="EQ279" s="136">
        <f t="shared" ca="1" si="301"/>
        <v>-386.51422092354267</v>
      </c>
      <c r="ER279" s="136">
        <f t="shared" ca="1" si="301"/>
        <v>-130.69465158816951</v>
      </c>
      <c r="ES279" s="136">
        <f t="shared" ca="1" si="301"/>
        <v>-72.814836243116233</v>
      </c>
      <c r="ET279" s="136">
        <f t="shared" ca="1" si="301"/>
        <v>-51.930914836682803</v>
      </c>
      <c r="EU279" s="136">
        <f t="shared" ca="1" si="301"/>
        <v>-43.385980368516783</v>
      </c>
      <c r="EV279" s="136">
        <f t="shared" ca="1" si="301"/>
        <v>-40.99436617823325</v>
      </c>
    </row>
    <row r="280" spans="1:152">
      <c r="R280" s="95"/>
      <c r="S280" s="26">
        <f t="shared" si="284"/>
        <v>52.501000000000005</v>
      </c>
      <c r="T280" s="399">
        <f t="shared" ca="1" si="285"/>
        <v>11.111189937413169</v>
      </c>
      <c r="U280" s="399">
        <f t="shared" ca="1" si="285"/>
        <v>12.051470602968188</v>
      </c>
      <c r="V280" s="399">
        <f t="shared" ca="1" si="285"/>
        <v>15.371374177717623</v>
      </c>
      <c r="W280" s="399">
        <f t="shared" ca="1" si="285"/>
        <v>23.151189996507373</v>
      </c>
      <c r="X280" s="399">
        <f t="shared" ca="1" si="285"/>
        <v>42.17391207096852</v>
      </c>
      <c r="Y280" s="399">
        <f t="shared" ca="1" si="285"/>
        <v>100.2826113790602</v>
      </c>
      <c r="Z280" s="399">
        <f t="shared" ca="1" si="285"/>
        <v>386.51422092354267</v>
      </c>
      <c r="AA280" s="399">
        <f t="shared" ca="1" si="285"/>
        <v>1899.2850336519286</v>
      </c>
      <c r="AB280" s="399">
        <f t="shared" ca="1" si="285"/>
        <v>480.6011843816442</v>
      </c>
      <c r="AC280" s="399">
        <f t="shared" ca="1" si="285"/>
        <v>183.3894152030804</v>
      </c>
      <c r="AD280" s="399">
        <f t="shared" ca="1" si="285"/>
        <v>110.26575470048584</v>
      </c>
      <c r="AE280" s="399">
        <f t="shared" ca="1" si="285"/>
        <v>85.227076545520674</v>
      </c>
      <c r="AF280" s="399">
        <f t="shared" ca="1" si="285"/>
        <v>78.709272487569905</v>
      </c>
      <c r="AH280" s="80">
        <f t="shared" si="286"/>
        <v>52.501000000000005</v>
      </c>
      <c r="AI280" s="104">
        <f t="shared" ca="1" si="287"/>
        <v>-11.111189937413169</v>
      </c>
      <c r="AJ280" s="104">
        <f t="shared" ca="1" si="287"/>
        <v>-12.051470602968188</v>
      </c>
      <c r="AK280" s="104">
        <f t="shared" ca="1" si="287"/>
        <v>-15.371374177717623</v>
      </c>
      <c r="AL280" s="104">
        <f t="shared" ca="1" si="287"/>
        <v>-23.151189996507373</v>
      </c>
      <c r="AM280" s="104">
        <f t="shared" ca="1" si="287"/>
        <v>-42.17391207096852</v>
      </c>
      <c r="AN280" s="104">
        <f t="shared" ca="1" si="287"/>
        <v>-100.2826113790602</v>
      </c>
      <c r="AO280" s="104">
        <f t="shared" ca="1" si="287"/>
        <v>-386.51422092354267</v>
      </c>
      <c r="AP280" s="104">
        <f t="shared" ca="1" si="287"/>
        <v>-1899.2850336519286</v>
      </c>
      <c r="AQ280" s="104">
        <f t="shared" ca="1" si="287"/>
        <v>-480.6011843816442</v>
      </c>
      <c r="AR280" s="104">
        <f t="shared" ca="1" si="287"/>
        <v>-183.3894152030804</v>
      </c>
      <c r="AS280" s="104">
        <f t="shared" ca="1" si="287"/>
        <v>-110.26575470048584</v>
      </c>
      <c r="AT280" s="104">
        <f t="shared" ca="1" si="287"/>
        <v>-85.227076545520674</v>
      </c>
      <c r="AU280" s="104">
        <f t="shared" ca="1" si="287"/>
        <v>-78.709272487569905</v>
      </c>
      <c r="AW280" s="80">
        <f t="shared" si="288"/>
        <v>52.501000000000005</v>
      </c>
      <c r="AX280" s="136">
        <f t="shared" ca="1" si="289"/>
        <v>-13.172718259202085</v>
      </c>
      <c r="AY280" s="136">
        <f t="shared" ca="1" si="289"/>
        <v>-13.27653959399677</v>
      </c>
      <c r="AZ280" s="136">
        <f t="shared" ca="1" si="289"/>
        <v>-13.516940343382597</v>
      </c>
      <c r="BA280" s="136">
        <f t="shared" ca="1" si="289"/>
        <v>-13.535991755965036</v>
      </c>
      <c r="BB280" s="136">
        <f t="shared" ca="1" si="289"/>
        <v>-11.830389089113496</v>
      </c>
      <c r="BC280" s="136">
        <f t="shared" ca="1" si="289"/>
        <v>-0.56736741231027565</v>
      </c>
      <c r="BD280" s="136">
        <f t="shared" ca="1" si="289"/>
        <v>86.595242875920661</v>
      </c>
      <c r="BE280" s="136">
        <f t="shared" ca="1" si="289"/>
        <v>772.12437944820067</v>
      </c>
      <c r="BF280" s="136">
        <f t="shared" ca="1" si="289"/>
        <v>262.30357542663143</v>
      </c>
      <c r="BG280" s="136">
        <f t="shared" ca="1" si="289"/>
        <v>118.70624555643846</v>
      </c>
      <c r="BH280" s="136">
        <f t="shared" ca="1" si="289"/>
        <v>78.956938039723127</v>
      </c>
      <c r="BI280" s="136">
        <f t="shared" ca="1" si="289"/>
        <v>64.416530063865366</v>
      </c>
      <c r="BJ280" s="136">
        <f t="shared" ca="1" si="289"/>
        <v>60.513818830491196</v>
      </c>
      <c r="BK280" s="62"/>
      <c r="BL280" s="80">
        <f t="shared" si="290"/>
        <v>52.501000000000005</v>
      </c>
      <c r="BM280" s="136">
        <f t="shared" ca="1" si="291"/>
        <v>-35.395098134028416</v>
      </c>
      <c r="BN280" s="136">
        <f t="shared" ca="1" si="291"/>
        <v>-37.379480799933148</v>
      </c>
      <c r="BO280" s="136">
        <f t="shared" ca="1" si="291"/>
        <v>-44.25968869881784</v>
      </c>
      <c r="BP280" s="136">
        <f t="shared" ca="1" si="291"/>
        <v>-59.838371748979782</v>
      </c>
      <c r="BQ280" s="136">
        <f t="shared" ca="1" si="291"/>
        <v>-96.178213231050535</v>
      </c>
      <c r="BR280" s="136">
        <f t="shared" ca="1" si="291"/>
        <v>-201.13259017043066</v>
      </c>
      <c r="BS280" s="136">
        <f t="shared" ca="1" si="291"/>
        <v>-686.43319897116453</v>
      </c>
      <c r="BT280" s="136">
        <f t="shared" ca="1" si="291"/>
        <v>-3026.4456878556566</v>
      </c>
      <c r="BU280" s="136">
        <f t="shared" ca="1" si="291"/>
        <v>-698.89879333665704</v>
      </c>
      <c r="BV280" s="136">
        <f t="shared" ca="1" si="291"/>
        <v>-248.07258484972232</v>
      </c>
      <c r="BW280" s="136">
        <f t="shared" ca="1" si="291"/>
        <v>-141.57457136124856</v>
      </c>
      <c r="BX280" s="136">
        <f t="shared" ca="1" si="291"/>
        <v>-106.03762302717601</v>
      </c>
      <c r="BY280" s="136">
        <f t="shared" ca="1" si="291"/>
        <v>-96.904726144648592</v>
      </c>
      <c r="BZ280" s="62"/>
      <c r="CA280" s="80">
        <f t="shared" si="292"/>
        <v>52.501000000000005</v>
      </c>
      <c r="CB280" s="104">
        <f t="shared" ca="1" si="293"/>
        <v>11.111189937413169</v>
      </c>
      <c r="CC280" s="104">
        <f t="shared" ca="1" si="293"/>
        <v>12.051470602968188</v>
      </c>
      <c r="CD280" s="104">
        <f t="shared" ca="1" si="293"/>
        <v>15.371374177717623</v>
      </c>
      <c r="CE280" s="104">
        <f t="shared" ca="1" si="293"/>
        <v>23.151189996507373</v>
      </c>
      <c r="CF280" s="104">
        <f t="shared" ca="1" si="293"/>
        <v>42.17391207096852</v>
      </c>
      <c r="CG280" s="104">
        <f t="shared" ca="1" si="293"/>
        <v>100.2826113790602</v>
      </c>
      <c r="CH280" s="104">
        <f t="shared" ca="1" si="293"/>
        <v>386.51422092354267</v>
      </c>
      <c r="CI280" s="104">
        <f t="shared" ca="1" si="293"/>
        <v>1899.2850336519286</v>
      </c>
      <c r="CJ280" s="104">
        <f t="shared" ca="1" si="293"/>
        <v>480.6011843816442</v>
      </c>
      <c r="CK280" s="104">
        <f t="shared" ca="1" si="293"/>
        <v>183.3894152030804</v>
      </c>
      <c r="CL280" s="104">
        <f t="shared" ca="1" si="293"/>
        <v>110.26575470048584</v>
      </c>
      <c r="CM280" s="104">
        <f t="shared" ca="1" si="293"/>
        <v>85.227076545520674</v>
      </c>
      <c r="CN280" s="104">
        <f t="shared" ca="1" si="293"/>
        <v>78.709272487569905</v>
      </c>
      <c r="CP280" s="80">
        <f t="shared" si="294"/>
        <v>52.501000000000005</v>
      </c>
      <c r="CQ280" s="136">
        <f t="shared" ca="1" si="295"/>
        <v>-11.111189937413169</v>
      </c>
      <c r="CR280" s="136">
        <f t="shared" ca="1" si="295"/>
        <v>-12.051470602968188</v>
      </c>
      <c r="CS280" s="136">
        <f t="shared" ca="1" si="295"/>
        <v>-15.371374177717623</v>
      </c>
      <c r="CT280" s="136">
        <f t="shared" ca="1" si="295"/>
        <v>-23.151189996507373</v>
      </c>
      <c r="CU280" s="136">
        <f t="shared" ca="1" si="295"/>
        <v>-42.17391207096852</v>
      </c>
      <c r="CV280" s="136">
        <f t="shared" ca="1" si="295"/>
        <v>-100.2826113790602</v>
      </c>
      <c r="CW280" s="136">
        <f t="shared" ca="1" si="295"/>
        <v>-386.51422092354267</v>
      </c>
      <c r="CX280" s="136">
        <f t="shared" ca="1" si="295"/>
        <v>-1899.2850336519286</v>
      </c>
      <c r="CY280" s="136">
        <f t="shared" ca="1" si="295"/>
        <v>-480.6011843816442</v>
      </c>
      <c r="CZ280" s="136">
        <f t="shared" ca="1" si="295"/>
        <v>-183.3894152030804</v>
      </c>
      <c r="DA280" s="136">
        <f t="shared" ca="1" si="295"/>
        <v>-110.26575470048584</v>
      </c>
      <c r="DB280" s="136">
        <f t="shared" ca="1" si="295"/>
        <v>-85.227076545520674</v>
      </c>
      <c r="DC280" s="136">
        <f t="shared" ca="1" si="295"/>
        <v>-78.709272487569905</v>
      </c>
      <c r="DE280" s="80">
        <f t="shared" si="296"/>
        <v>52.501000000000005</v>
      </c>
      <c r="DF280" s="104">
        <f t="shared" ca="1" si="297"/>
        <v>-13.172718259202085</v>
      </c>
      <c r="DG280" s="104">
        <f t="shared" ca="1" si="297"/>
        <v>-13.27653959399677</v>
      </c>
      <c r="DH280" s="104">
        <f t="shared" ca="1" si="297"/>
        <v>-13.516940343382597</v>
      </c>
      <c r="DI280" s="104">
        <f t="shared" ca="1" si="297"/>
        <v>-13.535991755965036</v>
      </c>
      <c r="DJ280" s="104">
        <f t="shared" ca="1" si="297"/>
        <v>-11.830389089113496</v>
      </c>
      <c r="DK280" s="104">
        <f t="shared" ca="1" si="297"/>
        <v>-0.56736741231027565</v>
      </c>
      <c r="DL280" s="104">
        <f t="shared" ca="1" si="297"/>
        <v>86.595242875920661</v>
      </c>
      <c r="DM280" s="104">
        <f t="shared" ca="1" si="297"/>
        <v>772.12437944820067</v>
      </c>
      <c r="DN280" s="104">
        <f t="shared" ca="1" si="297"/>
        <v>262.30357542663143</v>
      </c>
      <c r="DO280" s="104">
        <f t="shared" ca="1" si="297"/>
        <v>118.70624555643846</v>
      </c>
      <c r="DP280" s="104">
        <f t="shared" ca="1" si="297"/>
        <v>78.956938039723127</v>
      </c>
      <c r="DQ280" s="104">
        <f t="shared" ca="1" si="297"/>
        <v>64.416530063865366</v>
      </c>
      <c r="DR280" s="104">
        <f t="shared" ca="1" si="297"/>
        <v>60.513818830491196</v>
      </c>
      <c r="DT280" s="80">
        <f t="shared" si="298"/>
        <v>52.501000000000005</v>
      </c>
      <c r="DU280" s="136">
        <f t="shared" ca="1" si="299"/>
        <v>11.111189937413169</v>
      </c>
      <c r="DV280" s="136">
        <f t="shared" ca="1" si="299"/>
        <v>12.051470602968188</v>
      </c>
      <c r="DW280" s="136">
        <f t="shared" ca="1" si="299"/>
        <v>15.371374177717623</v>
      </c>
      <c r="DX280" s="136">
        <f t="shared" ca="1" si="299"/>
        <v>23.151189996507373</v>
      </c>
      <c r="DY280" s="136">
        <f t="shared" ca="1" si="299"/>
        <v>42.17391207096852</v>
      </c>
      <c r="DZ280" s="136">
        <f t="shared" ca="1" si="299"/>
        <v>100.2826113790602</v>
      </c>
      <c r="EA280" s="136">
        <f t="shared" ca="1" si="299"/>
        <v>386.51422092354267</v>
      </c>
      <c r="EB280" s="136">
        <f t="shared" ca="1" si="299"/>
        <v>1899.2850336519286</v>
      </c>
      <c r="EC280" s="136">
        <f t="shared" ca="1" si="299"/>
        <v>480.6011843816442</v>
      </c>
      <c r="ED280" s="136">
        <f t="shared" ca="1" si="299"/>
        <v>183.3894152030804</v>
      </c>
      <c r="EE280" s="136">
        <f t="shared" ca="1" si="299"/>
        <v>110.26575470048584</v>
      </c>
      <c r="EF280" s="136">
        <f t="shared" ca="1" si="299"/>
        <v>85.227076545520674</v>
      </c>
      <c r="EG280" s="136">
        <f t="shared" ca="1" si="299"/>
        <v>78.709272487569905</v>
      </c>
      <c r="EI280" s="80">
        <f t="shared" si="300"/>
        <v>52.501000000000005</v>
      </c>
      <c r="EJ280" s="136">
        <f t="shared" ca="1" si="301"/>
        <v>-11.111189937413169</v>
      </c>
      <c r="EK280" s="136">
        <f t="shared" ca="1" si="301"/>
        <v>-12.051470602968188</v>
      </c>
      <c r="EL280" s="136">
        <f t="shared" ca="1" si="301"/>
        <v>-15.371374177717623</v>
      </c>
      <c r="EM280" s="136">
        <f t="shared" ca="1" si="301"/>
        <v>-23.151189996507373</v>
      </c>
      <c r="EN280" s="136">
        <f t="shared" ca="1" si="301"/>
        <v>-42.17391207096852</v>
      </c>
      <c r="EO280" s="136">
        <f t="shared" ca="1" si="301"/>
        <v>-100.2826113790602</v>
      </c>
      <c r="EP280" s="136">
        <f t="shared" ca="1" si="301"/>
        <v>-386.51422092354267</v>
      </c>
      <c r="EQ280" s="136">
        <f t="shared" ca="1" si="301"/>
        <v>-1899.2850336519286</v>
      </c>
      <c r="ER280" s="136">
        <f t="shared" ca="1" si="301"/>
        <v>-480.6011843816442</v>
      </c>
      <c r="ES280" s="136">
        <f t="shared" ca="1" si="301"/>
        <v>-183.3894152030804</v>
      </c>
      <c r="ET280" s="136">
        <f t="shared" ca="1" si="301"/>
        <v>-110.26575470048584</v>
      </c>
      <c r="EU280" s="136">
        <f t="shared" ca="1" si="301"/>
        <v>-85.227076545520674</v>
      </c>
      <c r="EV280" s="136">
        <f t="shared" ca="1" si="301"/>
        <v>-78.709272487569905</v>
      </c>
    </row>
    <row r="281" spans="1:152">
      <c r="S281" s="26">
        <f t="shared" si="284"/>
        <v>60.001000000000005</v>
      </c>
      <c r="T281" s="399">
        <f t="shared" ca="1" si="285"/>
        <v>9.325527167164358</v>
      </c>
      <c r="U281" s="399">
        <f t="shared" ca="1" si="285"/>
        <v>9.9829988302861139</v>
      </c>
      <c r="V281" s="399">
        <f t="shared" ca="1" si="285"/>
        <v>12.232841443756261</v>
      </c>
      <c r="W281" s="399">
        <f t="shared" ca="1" si="285"/>
        <v>17.150045017797794</v>
      </c>
      <c r="X281" s="399">
        <f t="shared" ca="1" si="285"/>
        <v>27.730472533382937</v>
      </c>
      <c r="Y281" s="399">
        <f t="shared" ca="1" si="285"/>
        <v>53.237795233247418</v>
      </c>
      <c r="Z281" s="399">
        <f t="shared" ca="1" si="285"/>
        <v>130.69465158816959</v>
      </c>
      <c r="AA281" s="399">
        <f t="shared" ca="1" si="285"/>
        <v>480.60118438164363</v>
      </c>
      <c r="AB281" s="399">
        <f t="shared" ca="1" si="285"/>
        <v>1587.6454179350153</v>
      </c>
      <c r="AC281" s="399">
        <f t="shared" ca="1" si="285"/>
        <v>613.91038953071654</v>
      </c>
      <c r="AD281" s="399">
        <f t="shared" ca="1" si="285"/>
        <v>281.82164138607891</v>
      </c>
      <c r="AE281" s="399">
        <f t="shared" ca="1" si="285"/>
        <v>192.36179677542069</v>
      </c>
      <c r="AF281" s="399">
        <f t="shared" ca="1" si="285"/>
        <v>171.43385691915319</v>
      </c>
      <c r="AH281" s="80">
        <f t="shared" si="286"/>
        <v>60.001000000000005</v>
      </c>
      <c r="AI281" s="104">
        <f t="shared" ca="1" si="287"/>
        <v>-9.325527167164358</v>
      </c>
      <c r="AJ281" s="104">
        <f t="shared" ca="1" si="287"/>
        <v>-9.9829988302861139</v>
      </c>
      <c r="AK281" s="104">
        <f t="shared" ca="1" si="287"/>
        <v>-12.232841443756261</v>
      </c>
      <c r="AL281" s="104">
        <f t="shared" ca="1" si="287"/>
        <v>-17.150045017797794</v>
      </c>
      <c r="AM281" s="104">
        <f t="shared" ca="1" si="287"/>
        <v>-27.730472533382937</v>
      </c>
      <c r="AN281" s="104">
        <f t="shared" ca="1" si="287"/>
        <v>-53.237795233247418</v>
      </c>
      <c r="AO281" s="104">
        <f t="shared" ca="1" si="287"/>
        <v>-130.69465158816959</v>
      </c>
      <c r="AP281" s="104">
        <f t="shared" ca="1" si="287"/>
        <v>-480.60118438164363</v>
      </c>
      <c r="AQ281" s="104">
        <f t="shared" ca="1" si="287"/>
        <v>-1587.6454179350153</v>
      </c>
      <c r="AR281" s="104">
        <f t="shared" ca="1" si="287"/>
        <v>-613.91038953071654</v>
      </c>
      <c r="AS281" s="104">
        <f t="shared" ca="1" si="287"/>
        <v>-281.82164138607891</v>
      </c>
      <c r="AT281" s="104">
        <f t="shared" ca="1" si="287"/>
        <v>-192.36179677542069</v>
      </c>
      <c r="AU281" s="104">
        <f t="shared" ca="1" si="287"/>
        <v>-171.43385691915319</v>
      </c>
      <c r="AW281" s="80">
        <f t="shared" si="288"/>
        <v>60.001000000000005</v>
      </c>
      <c r="AX281" s="136">
        <f t="shared" ca="1" si="289"/>
        <v>-6.2827838228314112</v>
      </c>
      <c r="AY281" s="136">
        <f t="shared" ca="1" si="289"/>
        <v>-6.1332960595302364</v>
      </c>
      <c r="AZ281" s="136">
        <f t="shared" ca="1" si="289"/>
        <v>-5.5615437539634822</v>
      </c>
      <c r="BA281" s="136">
        <f t="shared" ca="1" si="289"/>
        <v>-4.0679831592597662</v>
      </c>
      <c r="BB281" s="136">
        <f t="shared" ca="1" si="289"/>
        <v>-0.15689027466523786</v>
      </c>
      <c r="BC281" s="136">
        <f t="shared" ca="1" si="289"/>
        <v>11.183750474223295</v>
      </c>
      <c r="BD281" s="136">
        <f t="shared" ca="1" si="289"/>
        <v>51.663192212340206</v>
      </c>
      <c r="BE281" s="136">
        <f t="shared" ca="1" si="289"/>
        <v>262.30357542663114</v>
      </c>
      <c r="BF281" s="136">
        <f t="shared" ca="1" si="289"/>
        <v>1052.051821283148</v>
      </c>
      <c r="BG281" s="136">
        <f t="shared" ca="1" si="289"/>
        <v>459.80790629557816</v>
      </c>
      <c r="BH281" s="136">
        <f t="shared" ca="1" si="289"/>
        <v>227.71935632496402</v>
      </c>
      <c r="BI281" s="136">
        <f t="shared" ca="1" si="289"/>
        <v>162.04029306608209</v>
      </c>
      <c r="BJ281" s="136">
        <f t="shared" ca="1" si="289"/>
        <v>146.34263198397585</v>
      </c>
      <c r="BK281" s="62"/>
      <c r="BL281" s="80">
        <f t="shared" si="290"/>
        <v>60.001000000000005</v>
      </c>
      <c r="BM281" s="136">
        <f t="shared" ca="1" si="291"/>
        <v>-24.933838157160125</v>
      </c>
      <c r="BN281" s="136">
        <f t="shared" ca="1" si="291"/>
        <v>-26.099293720102459</v>
      </c>
      <c r="BO281" s="136">
        <f t="shared" ca="1" si="291"/>
        <v>-30.027226641476002</v>
      </c>
      <c r="BP281" s="136">
        <f t="shared" ca="1" si="291"/>
        <v>-38.368073194855356</v>
      </c>
      <c r="BQ281" s="136">
        <f t="shared" ca="1" si="291"/>
        <v>-55.617835341431118</v>
      </c>
      <c r="BR281" s="136">
        <f t="shared" ca="1" si="291"/>
        <v>-95.291839992271548</v>
      </c>
      <c r="BS281" s="136">
        <f t="shared" ca="1" si="291"/>
        <v>-209.72611096399899</v>
      </c>
      <c r="BT281" s="136">
        <f t="shared" ca="1" si="291"/>
        <v>-698.89879333665624</v>
      </c>
      <c r="BU281" s="136">
        <f t="shared" ca="1" si="291"/>
        <v>-2123.2390145868821</v>
      </c>
      <c r="BV281" s="136">
        <f t="shared" ca="1" si="291"/>
        <v>-768.01287276585481</v>
      </c>
      <c r="BW281" s="136">
        <f t="shared" ca="1" si="291"/>
        <v>-335.92392644719382</v>
      </c>
      <c r="BX281" s="136">
        <f t="shared" ca="1" si="291"/>
        <v>-222.68330048475931</v>
      </c>
      <c r="BY281" s="136">
        <f t="shared" ca="1" si="291"/>
        <v>-196.52508185433055</v>
      </c>
      <c r="BZ281" s="62"/>
      <c r="CA281" s="80">
        <f t="shared" si="292"/>
        <v>60.001000000000005</v>
      </c>
      <c r="CB281" s="104">
        <f t="shared" ca="1" si="293"/>
        <v>9.325527167164358</v>
      </c>
      <c r="CC281" s="104">
        <f t="shared" ca="1" si="293"/>
        <v>9.9829988302861139</v>
      </c>
      <c r="CD281" s="104">
        <f t="shared" ca="1" si="293"/>
        <v>12.232841443756261</v>
      </c>
      <c r="CE281" s="104">
        <f t="shared" ca="1" si="293"/>
        <v>17.150045017797794</v>
      </c>
      <c r="CF281" s="104">
        <f t="shared" ca="1" si="293"/>
        <v>27.730472533382937</v>
      </c>
      <c r="CG281" s="104">
        <f t="shared" ca="1" si="293"/>
        <v>53.237795233247418</v>
      </c>
      <c r="CH281" s="104">
        <f t="shared" ca="1" si="293"/>
        <v>130.69465158816959</v>
      </c>
      <c r="CI281" s="104">
        <f t="shared" ca="1" si="293"/>
        <v>480.60118438164363</v>
      </c>
      <c r="CJ281" s="104">
        <f t="shared" ca="1" si="293"/>
        <v>1587.6454179350153</v>
      </c>
      <c r="CK281" s="104">
        <f t="shared" ca="1" si="293"/>
        <v>613.91038953071654</v>
      </c>
      <c r="CL281" s="104">
        <f t="shared" ca="1" si="293"/>
        <v>281.82164138607891</v>
      </c>
      <c r="CM281" s="104">
        <f t="shared" ca="1" si="293"/>
        <v>192.36179677542069</v>
      </c>
      <c r="CN281" s="104">
        <f t="shared" ca="1" si="293"/>
        <v>171.43385691915319</v>
      </c>
      <c r="CP281" s="80">
        <f t="shared" si="294"/>
        <v>60.001000000000005</v>
      </c>
      <c r="CQ281" s="136">
        <f t="shared" ca="1" si="295"/>
        <v>-9.325527167164358</v>
      </c>
      <c r="CR281" s="136">
        <f t="shared" ca="1" si="295"/>
        <v>-9.9829988302861139</v>
      </c>
      <c r="CS281" s="136">
        <f t="shared" ca="1" si="295"/>
        <v>-12.232841443756261</v>
      </c>
      <c r="CT281" s="136">
        <f t="shared" ca="1" si="295"/>
        <v>-17.150045017797794</v>
      </c>
      <c r="CU281" s="136">
        <f t="shared" ca="1" si="295"/>
        <v>-27.730472533382937</v>
      </c>
      <c r="CV281" s="136">
        <f t="shared" ca="1" si="295"/>
        <v>-53.237795233247418</v>
      </c>
      <c r="CW281" s="136">
        <f t="shared" ca="1" si="295"/>
        <v>-130.69465158816959</v>
      </c>
      <c r="CX281" s="136">
        <f t="shared" ca="1" si="295"/>
        <v>-480.60118438164363</v>
      </c>
      <c r="CY281" s="136">
        <f t="shared" ca="1" si="295"/>
        <v>-1587.6454179350153</v>
      </c>
      <c r="CZ281" s="136">
        <f t="shared" ca="1" si="295"/>
        <v>-613.91038953071654</v>
      </c>
      <c r="DA281" s="136">
        <f t="shared" ca="1" si="295"/>
        <v>-281.82164138607891</v>
      </c>
      <c r="DB281" s="136">
        <f t="shared" ca="1" si="295"/>
        <v>-192.36179677542069</v>
      </c>
      <c r="DC281" s="136">
        <f t="shared" ca="1" si="295"/>
        <v>-171.43385691915319</v>
      </c>
      <c r="DE281" s="80">
        <f t="shared" si="296"/>
        <v>60.001000000000005</v>
      </c>
      <c r="DF281" s="104">
        <f t="shared" ca="1" si="297"/>
        <v>-6.2827838228314112</v>
      </c>
      <c r="DG281" s="104">
        <f t="shared" ca="1" si="297"/>
        <v>-6.1332960595302364</v>
      </c>
      <c r="DH281" s="104">
        <f t="shared" ca="1" si="297"/>
        <v>-5.5615437539634822</v>
      </c>
      <c r="DI281" s="104">
        <f t="shared" ca="1" si="297"/>
        <v>-4.0679831592597662</v>
      </c>
      <c r="DJ281" s="104">
        <f t="shared" ca="1" si="297"/>
        <v>-0.15689027466523786</v>
      </c>
      <c r="DK281" s="104">
        <f t="shared" ca="1" si="297"/>
        <v>11.183750474223295</v>
      </c>
      <c r="DL281" s="104">
        <f t="shared" ca="1" si="297"/>
        <v>51.663192212340206</v>
      </c>
      <c r="DM281" s="104">
        <f t="shared" ca="1" si="297"/>
        <v>262.30357542663114</v>
      </c>
      <c r="DN281" s="104">
        <f t="shared" ca="1" si="297"/>
        <v>1052.051821283148</v>
      </c>
      <c r="DO281" s="104">
        <f t="shared" ca="1" si="297"/>
        <v>459.80790629557816</v>
      </c>
      <c r="DP281" s="104">
        <f t="shared" ca="1" si="297"/>
        <v>227.71935632496402</v>
      </c>
      <c r="DQ281" s="104">
        <f t="shared" ca="1" si="297"/>
        <v>162.04029306608209</v>
      </c>
      <c r="DR281" s="104">
        <f t="shared" ca="1" si="297"/>
        <v>146.34263198397585</v>
      </c>
      <c r="DT281" s="80">
        <f t="shared" si="298"/>
        <v>60.001000000000005</v>
      </c>
      <c r="DU281" s="136">
        <f t="shared" ca="1" si="299"/>
        <v>9.325527167164358</v>
      </c>
      <c r="DV281" s="136">
        <f t="shared" ca="1" si="299"/>
        <v>9.9829988302861139</v>
      </c>
      <c r="DW281" s="136">
        <f t="shared" ca="1" si="299"/>
        <v>12.232841443756261</v>
      </c>
      <c r="DX281" s="136">
        <f t="shared" ca="1" si="299"/>
        <v>17.150045017797794</v>
      </c>
      <c r="DY281" s="136">
        <f t="shared" ca="1" si="299"/>
        <v>27.730472533382937</v>
      </c>
      <c r="DZ281" s="136">
        <f t="shared" ca="1" si="299"/>
        <v>53.237795233247418</v>
      </c>
      <c r="EA281" s="136">
        <f t="shared" ca="1" si="299"/>
        <v>130.69465158816959</v>
      </c>
      <c r="EB281" s="136">
        <f t="shared" ca="1" si="299"/>
        <v>480.60118438164363</v>
      </c>
      <c r="EC281" s="136">
        <f t="shared" ca="1" si="299"/>
        <v>1587.6454179350153</v>
      </c>
      <c r="ED281" s="136">
        <f t="shared" ca="1" si="299"/>
        <v>613.91038953071654</v>
      </c>
      <c r="EE281" s="136">
        <f t="shared" ca="1" si="299"/>
        <v>281.82164138607891</v>
      </c>
      <c r="EF281" s="136">
        <f t="shared" ca="1" si="299"/>
        <v>192.36179677542069</v>
      </c>
      <c r="EG281" s="136">
        <f t="shared" ca="1" si="299"/>
        <v>171.43385691915319</v>
      </c>
      <c r="EI281" s="80">
        <f t="shared" si="300"/>
        <v>60.001000000000005</v>
      </c>
      <c r="EJ281" s="136">
        <f t="shared" ca="1" si="301"/>
        <v>-9.325527167164358</v>
      </c>
      <c r="EK281" s="136">
        <f t="shared" ca="1" si="301"/>
        <v>-9.9829988302861139</v>
      </c>
      <c r="EL281" s="136">
        <f t="shared" ca="1" si="301"/>
        <v>-12.232841443756261</v>
      </c>
      <c r="EM281" s="136">
        <f t="shared" ca="1" si="301"/>
        <v>-17.150045017797794</v>
      </c>
      <c r="EN281" s="136">
        <f t="shared" ca="1" si="301"/>
        <v>-27.730472533382937</v>
      </c>
      <c r="EO281" s="136">
        <f t="shared" ca="1" si="301"/>
        <v>-53.237795233247418</v>
      </c>
      <c r="EP281" s="136">
        <f t="shared" ca="1" si="301"/>
        <v>-130.69465158816959</v>
      </c>
      <c r="EQ281" s="136">
        <f t="shared" ca="1" si="301"/>
        <v>-480.60118438164363</v>
      </c>
      <c r="ER281" s="136">
        <f t="shared" ca="1" si="301"/>
        <v>-1587.6454179350153</v>
      </c>
      <c r="ES281" s="136">
        <f t="shared" ca="1" si="301"/>
        <v>-613.91038953071654</v>
      </c>
      <c r="ET281" s="136">
        <f t="shared" ca="1" si="301"/>
        <v>-281.82164138607891</v>
      </c>
      <c r="EU281" s="136">
        <f t="shared" ca="1" si="301"/>
        <v>-192.36179677542069</v>
      </c>
      <c r="EV281" s="136">
        <f t="shared" ca="1" si="301"/>
        <v>-171.43385691915319</v>
      </c>
    </row>
    <row r="282" spans="1:152">
      <c r="O282" s="21"/>
      <c r="P282" s="21"/>
      <c r="S282" s="26">
        <f t="shared" si="284"/>
        <v>67.501000000000005</v>
      </c>
      <c r="T282" s="399">
        <f t="shared" ca="1" si="285"/>
        <v>8.194256932801089</v>
      </c>
      <c r="U282" s="399">
        <f t="shared" ca="1" si="285"/>
        <v>8.6995381346622587</v>
      </c>
      <c r="V282" s="399">
        <f t="shared" ca="1" si="285"/>
        <v>10.395149588492552</v>
      </c>
      <c r="W282" s="399">
        <f t="shared" ca="1" si="285"/>
        <v>13.946911933105246</v>
      </c>
      <c r="X282" s="399">
        <f t="shared" ca="1" si="285"/>
        <v>21.042745700924769</v>
      </c>
      <c r="Y282" s="399">
        <f t="shared" ca="1" si="285"/>
        <v>36.129750135753142</v>
      </c>
      <c r="Z282" s="399">
        <f t="shared" ca="1" si="285"/>
        <v>72.814836243116233</v>
      </c>
      <c r="AA282" s="399">
        <f t="shared" ca="1" si="285"/>
        <v>183.3894152030804</v>
      </c>
      <c r="AB282" s="399">
        <f t="shared" ca="1" si="285"/>
        <v>613.91038953071518</v>
      </c>
      <c r="AC282" s="399">
        <f t="shared" ca="1" si="285"/>
        <v>1386.0919153093062</v>
      </c>
      <c r="AD282" s="399">
        <f t="shared" ca="1" si="285"/>
        <v>793.01899415046353</v>
      </c>
      <c r="AE282" s="399">
        <f t="shared" ca="1" si="285"/>
        <v>480.80081707604444</v>
      </c>
      <c r="AF282" s="399">
        <f t="shared" ca="1" si="285"/>
        <v>410.31312365767741</v>
      </c>
      <c r="AH282" s="80">
        <f t="shared" si="286"/>
        <v>67.501000000000005</v>
      </c>
      <c r="AI282" s="104">
        <f t="shared" ca="1" si="287"/>
        <v>-8.194256932801089</v>
      </c>
      <c r="AJ282" s="104">
        <f t="shared" ca="1" si="287"/>
        <v>-8.6995381346622587</v>
      </c>
      <c r="AK282" s="104">
        <f t="shared" ca="1" si="287"/>
        <v>-10.395149588492552</v>
      </c>
      <c r="AL282" s="104">
        <f t="shared" ca="1" si="287"/>
        <v>-13.946911933105246</v>
      </c>
      <c r="AM282" s="104">
        <f t="shared" ca="1" si="287"/>
        <v>-21.042745700924769</v>
      </c>
      <c r="AN282" s="104">
        <f t="shared" ca="1" si="287"/>
        <v>-36.129750135753142</v>
      </c>
      <c r="AO282" s="104">
        <f t="shared" ca="1" si="287"/>
        <v>-72.814836243116233</v>
      </c>
      <c r="AP282" s="104">
        <f t="shared" ca="1" si="287"/>
        <v>-183.3894152030804</v>
      </c>
      <c r="AQ282" s="104">
        <f t="shared" ca="1" si="287"/>
        <v>-613.91038953071518</v>
      </c>
      <c r="AR282" s="104">
        <f t="shared" ca="1" si="287"/>
        <v>-1386.0919153093062</v>
      </c>
      <c r="AS282" s="104">
        <f t="shared" ca="1" si="287"/>
        <v>-793.01899415046353</v>
      </c>
      <c r="AT282" s="104">
        <f t="shared" ca="1" si="287"/>
        <v>-480.80081707604444</v>
      </c>
      <c r="AU282" s="104">
        <f t="shared" ca="1" si="287"/>
        <v>-410.31312365767741</v>
      </c>
      <c r="AW282" s="80">
        <f t="shared" si="288"/>
        <v>67.501000000000005</v>
      </c>
      <c r="AX282" s="136">
        <f t="shared" ca="1" si="289"/>
        <v>-2.8643180323043431</v>
      </c>
      <c r="AY282" s="136">
        <f t="shared" ca="1" si="289"/>
        <v>-2.6411908608199628</v>
      </c>
      <c r="AZ282" s="136">
        <f t="shared" ca="1" si="289"/>
        <v>-1.8573901435013331</v>
      </c>
      <c r="BA282" s="136">
        <f t="shared" ca="1" si="289"/>
        <v>-7.8907232514072057E-2</v>
      </c>
      <c r="BB282" s="136">
        <f t="shared" ca="1" si="289"/>
        <v>3.8392873771921447</v>
      </c>
      <c r="BC282" s="136">
        <f t="shared" ca="1" si="289"/>
        <v>13.057940150415096</v>
      </c>
      <c r="BD282" s="136">
        <f t="shared" ca="1" si="289"/>
        <v>37.719138031223089</v>
      </c>
      <c r="BE282" s="136">
        <f t="shared" ca="1" si="289"/>
        <v>118.70624555643846</v>
      </c>
      <c r="BF282" s="136">
        <f t="shared" ca="1" si="289"/>
        <v>459.80790629557725</v>
      </c>
      <c r="BG282" s="136">
        <f t="shared" ca="1" si="289"/>
        <v>1143.3103868657927</v>
      </c>
      <c r="BH282" s="136">
        <f t="shared" ca="1" si="289"/>
        <v>695.55271443489301</v>
      </c>
      <c r="BI282" s="136">
        <f t="shared" ca="1" si="289"/>
        <v>436.38763375018488</v>
      </c>
      <c r="BJ282" s="136">
        <f t="shared" ca="1" si="289"/>
        <v>376.52970496066416</v>
      </c>
      <c r="BK282" s="62"/>
      <c r="BL282" s="80">
        <f t="shared" si="290"/>
        <v>67.501000000000005</v>
      </c>
      <c r="BM282" s="136">
        <f t="shared" ca="1" si="291"/>
        <v>-19.252831897906525</v>
      </c>
      <c r="BN282" s="136">
        <f t="shared" ca="1" si="291"/>
        <v>-20.040267130144478</v>
      </c>
      <c r="BO282" s="136">
        <f t="shared" ca="1" si="291"/>
        <v>-22.647689320486435</v>
      </c>
      <c r="BP282" s="136">
        <f t="shared" ca="1" si="291"/>
        <v>-27.972731098724566</v>
      </c>
      <c r="BQ282" s="136">
        <f t="shared" ca="1" si="291"/>
        <v>-38.246204024657402</v>
      </c>
      <c r="BR282" s="136">
        <f t="shared" ca="1" si="291"/>
        <v>-59.201560121091184</v>
      </c>
      <c r="BS282" s="136">
        <f t="shared" ca="1" si="291"/>
        <v>-107.91053445500938</v>
      </c>
      <c r="BT282" s="136">
        <f t="shared" ca="1" si="291"/>
        <v>-248.07258484972232</v>
      </c>
      <c r="BU282" s="136">
        <f t="shared" ca="1" si="291"/>
        <v>-768.0128727658531</v>
      </c>
      <c r="BV282" s="136">
        <f t="shared" ca="1" si="291"/>
        <v>-1628.8734437528194</v>
      </c>
      <c r="BW282" s="136">
        <f t="shared" ca="1" si="291"/>
        <v>-890.48527386603416</v>
      </c>
      <c r="BX282" s="136">
        <f t="shared" ca="1" si="291"/>
        <v>-525.21400040190406</v>
      </c>
      <c r="BY282" s="136">
        <f t="shared" ca="1" si="291"/>
        <v>-444.0965423546906</v>
      </c>
      <c r="BZ282" s="62"/>
      <c r="CA282" s="80">
        <f t="shared" si="292"/>
        <v>67.501000000000005</v>
      </c>
      <c r="CB282" s="104">
        <f t="shared" ca="1" si="293"/>
        <v>8.194256932801089</v>
      </c>
      <c r="CC282" s="104">
        <f t="shared" ca="1" si="293"/>
        <v>8.6995381346622587</v>
      </c>
      <c r="CD282" s="104">
        <f t="shared" ca="1" si="293"/>
        <v>10.395149588492552</v>
      </c>
      <c r="CE282" s="104">
        <f t="shared" ca="1" si="293"/>
        <v>13.946911933105246</v>
      </c>
      <c r="CF282" s="104">
        <f t="shared" ca="1" si="293"/>
        <v>21.042745700924769</v>
      </c>
      <c r="CG282" s="104">
        <f t="shared" ca="1" si="293"/>
        <v>36.129750135753142</v>
      </c>
      <c r="CH282" s="104">
        <f t="shared" ca="1" si="293"/>
        <v>72.814836243116233</v>
      </c>
      <c r="CI282" s="104">
        <f t="shared" ca="1" si="293"/>
        <v>183.3894152030804</v>
      </c>
      <c r="CJ282" s="104">
        <f t="shared" ca="1" si="293"/>
        <v>613.91038953071518</v>
      </c>
      <c r="CK282" s="104">
        <f t="shared" ca="1" si="293"/>
        <v>1386.0919153093062</v>
      </c>
      <c r="CL282" s="104">
        <f t="shared" ca="1" si="293"/>
        <v>793.01899415046353</v>
      </c>
      <c r="CM282" s="104">
        <f t="shared" ca="1" si="293"/>
        <v>480.80081707604444</v>
      </c>
      <c r="CN282" s="104">
        <f t="shared" ca="1" si="293"/>
        <v>410.31312365767741</v>
      </c>
      <c r="CP282" s="80">
        <f t="shared" si="294"/>
        <v>67.501000000000005</v>
      </c>
      <c r="CQ282" s="136">
        <f t="shared" ca="1" si="295"/>
        <v>-8.194256932801089</v>
      </c>
      <c r="CR282" s="136">
        <f t="shared" ca="1" si="295"/>
        <v>-8.6995381346622587</v>
      </c>
      <c r="CS282" s="136">
        <f t="shared" ca="1" si="295"/>
        <v>-10.395149588492552</v>
      </c>
      <c r="CT282" s="136">
        <f t="shared" ca="1" si="295"/>
        <v>-13.946911933105246</v>
      </c>
      <c r="CU282" s="136">
        <f t="shared" ca="1" si="295"/>
        <v>-21.042745700924769</v>
      </c>
      <c r="CV282" s="136">
        <f t="shared" ca="1" si="295"/>
        <v>-36.129750135753142</v>
      </c>
      <c r="CW282" s="136">
        <f t="shared" ca="1" si="295"/>
        <v>-72.814836243116233</v>
      </c>
      <c r="CX282" s="136">
        <f t="shared" ca="1" si="295"/>
        <v>-183.3894152030804</v>
      </c>
      <c r="CY282" s="136">
        <f t="shared" ca="1" si="295"/>
        <v>-613.91038953071518</v>
      </c>
      <c r="CZ282" s="136">
        <f t="shared" ca="1" si="295"/>
        <v>-1386.0919153093062</v>
      </c>
      <c r="DA282" s="136">
        <f t="shared" ca="1" si="295"/>
        <v>-793.01899415046353</v>
      </c>
      <c r="DB282" s="136">
        <f t="shared" ca="1" si="295"/>
        <v>-480.80081707604444</v>
      </c>
      <c r="DC282" s="136">
        <f t="shared" ca="1" si="295"/>
        <v>-410.31312365767741</v>
      </c>
      <c r="DE282" s="80">
        <f t="shared" si="296"/>
        <v>67.501000000000005</v>
      </c>
      <c r="DF282" s="104">
        <f t="shared" ca="1" si="297"/>
        <v>-2.8643180323043431</v>
      </c>
      <c r="DG282" s="104">
        <f t="shared" ca="1" si="297"/>
        <v>-2.6411908608199628</v>
      </c>
      <c r="DH282" s="104">
        <f t="shared" ca="1" si="297"/>
        <v>-1.8573901435013331</v>
      </c>
      <c r="DI282" s="104">
        <f t="shared" ca="1" si="297"/>
        <v>-7.8907232514072057E-2</v>
      </c>
      <c r="DJ282" s="104">
        <f t="shared" ca="1" si="297"/>
        <v>3.8392873771921447</v>
      </c>
      <c r="DK282" s="104">
        <f t="shared" ca="1" si="297"/>
        <v>13.057940150415096</v>
      </c>
      <c r="DL282" s="104">
        <f t="shared" ca="1" si="297"/>
        <v>37.719138031223089</v>
      </c>
      <c r="DM282" s="104">
        <f t="shared" ca="1" si="297"/>
        <v>118.70624555643846</v>
      </c>
      <c r="DN282" s="104">
        <f t="shared" ca="1" si="297"/>
        <v>459.80790629557725</v>
      </c>
      <c r="DO282" s="104">
        <f t="shared" ca="1" si="297"/>
        <v>1143.3103868657927</v>
      </c>
      <c r="DP282" s="104">
        <f t="shared" ca="1" si="297"/>
        <v>695.55271443489301</v>
      </c>
      <c r="DQ282" s="104">
        <f t="shared" ca="1" si="297"/>
        <v>436.38763375018488</v>
      </c>
      <c r="DR282" s="104">
        <f t="shared" ca="1" si="297"/>
        <v>376.52970496066416</v>
      </c>
      <c r="DT282" s="80">
        <f t="shared" si="298"/>
        <v>67.501000000000005</v>
      </c>
      <c r="DU282" s="136">
        <f t="shared" ca="1" si="299"/>
        <v>8.194256932801089</v>
      </c>
      <c r="DV282" s="136">
        <f t="shared" ca="1" si="299"/>
        <v>8.6995381346622587</v>
      </c>
      <c r="DW282" s="136">
        <f t="shared" ca="1" si="299"/>
        <v>10.395149588492552</v>
      </c>
      <c r="DX282" s="136">
        <f t="shared" ca="1" si="299"/>
        <v>13.946911933105246</v>
      </c>
      <c r="DY282" s="136">
        <f t="shared" ca="1" si="299"/>
        <v>21.042745700924769</v>
      </c>
      <c r="DZ282" s="136">
        <f t="shared" ca="1" si="299"/>
        <v>36.129750135753142</v>
      </c>
      <c r="EA282" s="136">
        <f t="shared" ca="1" si="299"/>
        <v>72.814836243116233</v>
      </c>
      <c r="EB282" s="136">
        <f t="shared" ca="1" si="299"/>
        <v>183.3894152030804</v>
      </c>
      <c r="EC282" s="136">
        <f t="shared" ca="1" si="299"/>
        <v>613.91038953071518</v>
      </c>
      <c r="ED282" s="136">
        <f t="shared" ca="1" si="299"/>
        <v>1386.0919153093062</v>
      </c>
      <c r="EE282" s="136">
        <f t="shared" ca="1" si="299"/>
        <v>793.01899415046353</v>
      </c>
      <c r="EF282" s="136">
        <f t="shared" ca="1" si="299"/>
        <v>480.80081707604444</v>
      </c>
      <c r="EG282" s="136">
        <f t="shared" ca="1" si="299"/>
        <v>410.31312365767741</v>
      </c>
      <c r="EI282" s="80">
        <f t="shared" si="300"/>
        <v>67.501000000000005</v>
      </c>
      <c r="EJ282" s="136">
        <f t="shared" ca="1" si="301"/>
        <v>-8.194256932801089</v>
      </c>
      <c r="EK282" s="136">
        <f t="shared" ca="1" si="301"/>
        <v>-8.6995381346622587</v>
      </c>
      <c r="EL282" s="136">
        <f t="shared" ca="1" si="301"/>
        <v>-10.395149588492552</v>
      </c>
      <c r="EM282" s="136">
        <f t="shared" ca="1" si="301"/>
        <v>-13.946911933105246</v>
      </c>
      <c r="EN282" s="136">
        <f t="shared" ca="1" si="301"/>
        <v>-21.042745700924769</v>
      </c>
      <c r="EO282" s="136">
        <f t="shared" ca="1" si="301"/>
        <v>-36.129750135753142</v>
      </c>
      <c r="EP282" s="136">
        <f t="shared" ca="1" si="301"/>
        <v>-72.814836243116233</v>
      </c>
      <c r="EQ282" s="136">
        <f t="shared" ca="1" si="301"/>
        <v>-183.3894152030804</v>
      </c>
      <c r="ER282" s="136">
        <f t="shared" ca="1" si="301"/>
        <v>-613.91038953071518</v>
      </c>
      <c r="ES282" s="136">
        <f t="shared" ca="1" si="301"/>
        <v>-1386.0919153093062</v>
      </c>
      <c r="ET282" s="136">
        <f t="shared" ca="1" si="301"/>
        <v>-793.01899415046353</v>
      </c>
      <c r="EU282" s="136">
        <f t="shared" ca="1" si="301"/>
        <v>-480.80081707604444</v>
      </c>
      <c r="EV282" s="136">
        <f t="shared" ca="1" si="301"/>
        <v>-410.31312365767741</v>
      </c>
    </row>
    <row r="283" spans="1:152">
      <c r="S283" s="26">
        <f t="shared" si="284"/>
        <v>75.001000000000005</v>
      </c>
      <c r="T283" s="399">
        <f t="shared" ca="1" si="285"/>
        <v>7.4963242001527535</v>
      </c>
      <c r="U283" s="399">
        <f t="shared" ca="1" si="285"/>
        <v>7.9179940397227284</v>
      </c>
      <c r="V283" s="399">
        <f t="shared" ca="1" si="285"/>
        <v>9.3162342729089254</v>
      </c>
      <c r="W283" s="399">
        <f t="shared" ca="1" si="285"/>
        <v>12.171087855865562</v>
      </c>
      <c r="X283" s="399">
        <f t="shared" ca="1" si="285"/>
        <v>17.631974003107988</v>
      </c>
      <c r="Y283" s="399">
        <f t="shared" ca="1" si="285"/>
        <v>28.456793633470603</v>
      </c>
      <c r="Z283" s="399">
        <f t="shared" ca="1" si="285"/>
        <v>51.930914836682803</v>
      </c>
      <c r="AA283" s="399">
        <f t="shared" ca="1" si="285"/>
        <v>110.26575470048581</v>
      </c>
      <c r="AB283" s="399">
        <f t="shared" ca="1" si="285"/>
        <v>281.82164138607891</v>
      </c>
      <c r="AC283" s="399">
        <f t="shared" ca="1" si="285"/>
        <v>793.01899415046421</v>
      </c>
      <c r="AD283" s="399">
        <f t="shared" ca="1" si="285"/>
        <v>1261.1410284402441</v>
      </c>
      <c r="AE283" s="399">
        <f t="shared" ca="1" si="285"/>
        <v>998.7445449730883</v>
      </c>
      <c r="AF283" s="399">
        <f t="shared" ca="1" si="285"/>
        <v>866.30824043443215</v>
      </c>
      <c r="AH283" s="80">
        <f t="shared" si="286"/>
        <v>75.001000000000005</v>
      </c>
      <c r="AI283" s="104">
        <f t="shared" ca="1" si="287"/>
        <v>-7.4963242001527535</v>
      </c>
      <c r="AJ283" s="104">
        <f t="shared" ca="1" si="287"/>
        <v>-7.9179940397227284</v>
      </c>
      <c r="AK283" s="104">
        <f t="shared" ca="1" si="287"/>
        <v>-9.3162342729089254</v>
      </c>
      <c r="AL283" s="104">
        <f t="shared" ca="1" si="287"/>
        <v>-12.171087855865562</v>
      </c>
      <c r="AM283" s="104">
        <f t="shared" ca="1" si="287"/>
        <v>-17.631974003107988</v>
      </c>
      <c r="AN283" s="104">
        <f t="shared" ca="1" si="287"/>
        <v>-28.456793633470603</v>
      </c>
      <c r="AO283" s="104">
        <f t="shared" ca="1" si="287"/>
        <v>-51.930914836682803</v>
      </c>
      <c r="AP283" s="104">
        <f t="shared" ca="1" si="287"/>
        <v>-110.26575470048581</v>
      </c>
      <c r="AQ283" s="104">
        <f t="shared" ca="1" si="287"/>
        <v>-281.82164138607891</v>
      </c>
      <c r="AR283" s="104">
        <f t="shared" ca="1" si="287"/>
        <v>-793.01899415046421</v>
      </c>
      <c r="AS283" s="104">
        <f t="shared" ca="1" si="287"/>
        <v>-1261.1410284402441</v>
      </c>
      <c r="AT283" s="104">
        <f t="shared" ca="1" si="287"/>
        <v>-998.7445449730883</v>
      </c>
      <c r="AU283" s="104">
        <f t="shared" ca="1" si="287"/>
        <v>-866.30824043443215</v>
      </c>
      <c r="AW283" s="80">
        <f t="shared" si="288"/>
        <v>75.001000000000005</v>
      </c>
      <c r="AX283" s="136">
        <f t="shared" ca="1" si="289"/>
        <v>-1.1212427655535864</v>
      </c>
      <c r="AY283" s="136">
        <f t="shared" ca="1" si="289"/>
        <v>-0.87926776438997223</v>
      </c>
      <c r="AZ283" s="136">
        <f t="shared" ca="1" si="289"/>
        <v>-5.2708317615671518E-2</v>
      </c>
      <c r="BA283" s="136">
        <f t="shared" ca="1" si="289"/>
        <v>1.7271254372335001</v>
      </c>
      <c r="BB283" s="136">
        <f t="shared" ca="1" si="289"/>
        <v>5.3684781655837375</v>
      </c>
      <c r="BC283" s="136">
        <f t="shared" ca="1" si="289"/>
        <v>13.12578664633144</v>
      </c>
      <c r="BD283" s="136">
        <f t="shared" ca="1" si="289"/>
        <v>31.166735918845781</v>
      </c>
      <c r="BE283" s="136">
        <f t="shared" ca="1" si="289"/>
        <v>78.956938039723084</v>
      </c>
      <c r="BF283" s="136">
        <f t="shared" ca="1" si="289"/>
        <v>227.71935632496402</v>
      </c>
      <c r="BG283" s="136">
        <f t="shared" ca="1" si="289"/>
        <v>695.55271443489369</v>
      </c>
      <c r="BH283" s="136">
        <f t="shared" ca="1" si="289"/>
        <v>1166.4245480767991</v>
      </c>
      <c r="BI283" s="136">
        <f t="shared" ca="1" si="289"/>
        <v>951.7201554445935</v>
      </c>
      <c r="BJ283" s="136">
        <f t="shared" ca="1" si="289"/>
        <v>833.51205985410888</v>
      </c>
      <c r="BK283" s="62"/>
      <c r="BL283" s="80">
        <f t="shared" si="290"/>
        <v>75.001000000000005</v>
      </c>
      <c r="BM283" s="136">
        <f t="shared" ca="1" si="291"/>
        <v>-16.113891165859094</v>
      </c>
      <c r="BN283" s="136">
        <f t="shared" ca="1" si="291"/>
        <v>-16.715255843835426</v>
      </c>
      <c r="BO283" s="136">
        <f t="shared" ca="1" si="291"/>
        <v>-18.685176863433526</v>
      </c>
      <c r="BP283" s="136">
        <f t="shared" ca="1" si="291"/>
        <v>-22.615050274497623</v>
      </c>
      <c r="BQ283" s="136">
        <f t="shared" ca="1" si="291"/>
        <v>-29.895469840632238</v>
      </c>
      <c r="BR283" s="136">
        <f t="shared" ca="1" si="291"/>
        <v>-43.787800620609772</v>
      </c>
      <c r="BS283" s="136">
        <f t="shared" ca="1" si="291"/>
        <v>-72.695093754519817</v>
      </c>
      <c r="BT283" s="136">
        <f t="shared" ca="1" si="291"/>
        <v>-141.57457136124853</v>
      </c>
      <c r="BU283" s="136">
        <f t="shared" ca="1" si="291"/>
        <v>-335.92392644719382</v>
      </c>
      <c r="BV283" s="136">
        <f t="shared" ca="1" si="291"/>
        <v>-890.48527386603485</v>
      </c>
      <c r="BW283" s="136">
        <f t="shared" ca="1" si="291"/>
        <v>-1355.8575088036894</v>
      </c>
      <c r="BX283" s="136">
        <f t="shared" ca="1" si="291"/>
        <v>-1045.7689345015833</v>
      </c>
      <c r="BY283" s="136">
        <f t="shared" ca="1" si="291"/>
        <v>-899.10442101475564</v>
      </c>
      <c r="BZ283" s="62"/>
      <c r="CA283" s="80">
        <f t="shared" si="292"/>
        <v>75.001000000000005</v>
      </c>
      <c r="CB283" s="104">
        <f t="shared" ca="1" si="293"/>
        <v>7.4963242001527535</v>
      </c>
      <c r="CC283" s="104">
        <f t="shared" ca="1" si="293"/>
        <v>7.9179940397227284</v>
      </c>
      <c r="CD283" s="104">
        <f t="shared" ca="1" si="293"/>
        <v>9.3162342729089254</v>
      </c>
      <c r="CE283" s="104">
        <f t="shared" ca="1" si="293"/>
        <v>12.171087855865562</v>
      </c>
      <c r="CF283" s="104">
        <f t="shared" ca="1" si="293"/>
        <v>17.631974003107988</v>
      </c>
      <c r="CG283" s="104">
        <f t="shared" ca="1" si="293"/>
        <v>28.456793633470603</v>
      </c>
      <c r="CH283" s="104">
        <f t="shared" ca="1" si="293"/>
        <v>51.930914836682803</v>
      </c>
      <c r="CI283" s="104">
        <f t="shared" ca="1" si="293"/>
        <v>110.26575470048581</v>
      </c>
      <c r="CJ283" s="104">
        <f t="shared" ca="1" si="293"/>
        <v>281.82164138607891</v>
      </c>
      <c r="CK283" s="104">
        <f t="shared" ca="1" si="293"/>
        <v>793.01899415046421</v>
      </c>
      <c r="CL283" s="104">
        <f t="shared" ca="1" si="293"/>
        <v>1261.1410284402441</v>
      </c>
      <c r="CM283" s="104">
        <f t="shared" ca="1" si="293"/>
        <v>998.7445449730883</v>
      </c>
      <c r="CN283" s="104">
        <f t="shared" ca="1" si="293"/>
        <v>866.30824043443215</v>
      </c>
      <c r="CP283" s="80">
        <f t="shared" si="294"/>
        <v>75.001000000000005</v>
      </c>
      <c r="CQ283" s="136">
        <f t="shared" ca="1" si="295"/>
        <v>-7.4963242001527535</v>
      </c>
      <c r="CR283" s="136">
        <f t="shared" ca="1" si="295"/>
        <v>-7.9179940397227284</v>
      </c>
      <c r="CS283" s="136">
        <f t="shared" ca="1" si="295"/>
        <v>-9.3162342729089254</v>
      </c>
      <c r="CT283" s="136">
        <f t="shared" ca="1" si="295"/>
        <v>-12.171087855865562</v>
      </c>
      <c r="CU283" s="136">
        <f t="shared" ca="1" si="295"/>
        <v>-17.631974003107988</v>
      </c>
      <c r="CV283" s="136">
        <f t="shared" ca="1" si="295"/>
        <v>-28.456793633470603</v>
      </c>
      <c r="CW283" s="136">
        <f t="shared" ca="1" si="295"/>
        <v>-51.930914836682803</v>
      </c>
      <c r="CX283" s="136">
        <f t="shared" ca="1" si="295"/>
        <v>-110.26575470048581</v>
      </c>
      <c r="CY283" s="136">
        <f t="shared" ca="1" si="295"/>
        <v>-281.82164138607891</v>
      </c>
      <c r="CZ283" s="136">
        <f t="shared" ca="1" si="295"/>
        <v>-793.01899415046421</v>
      </c>
      <c r="DA283" s="136">
        <f t="shared" ca="1" si="295"/>
        <v>-1261.1410284402441</v>
      </c>
      <c r="DB283" s="136">
        <f t="shared" ca="1" si="295"/>
        <v>-998.7445449730883</v>
      </c>
      <c r="DC283" s="136">
        <f t="shared" ca="1" si="295"/>
        <v>-866.30824043443215</v>
      </c>
      <c r="DE283" s="80">
        <f t="shared" si="296"/>
        <v>75.001000000000005</v>
      </c>
      <c r="DF283" s="104">
        <f t="shared" ca="1" si="297"/>
        <v>-1.1212427655535864</v>
      </c>
      <c r="DG283" s="104">
        <f t="shared" ca="1" si="297"/>
        <v>-0.87926776438997223</v>
      </c>
      <c r="DH283" s="104">
        <f t="shared" ca="1" si="297"/>
        <v>-5.2708317615671518E-2</v>
      </c>
      <c r="DI283" s="104">
        <f t="shared" ca="1" si="297"/>
        <v>1.7271254372335001</v>
      </c>
      <c r="DJ283" s="104">
        <f t="shared" ca="1" si="297"/>
        <v>5.3684781655837375</v>
      </c>
      <c r="DK283" s="104">
        <f t="shared" ca="1" si="297"/>
        <v>13.12578664633144</v>
      </c>
      <c r="DL283" s="104">
        <f t="shared" ca="1" si="297"/>
        <v>31.166735918845781</v>
      </c>
      <c r="DM283" s="104">
        <f t="shared" ca="1" si="297"/>
        <v>78.956938039723084</v>
      </c>
      <c r="DN283" s="104">
        <f t="shared" ca="1" si="297"/>
        <v>227.71935632496402</v>
      </c>
      <c r="DO283" s="104">
        <f t="shared" ca="1" si="297"/>
        <v>695.55271443489369</v>
      </c>
      <c r="DP283" s="104">
        <f t="shared" ca="1" si="297"/>
        <v>1166.4245480767991</v>
      </c>
      <c r="DQ283" s="104">
        <f t="shared" ca="1" si="297"/>
        <v>951.7201554445935</v>
      </c>
      <c r="DR283" s="104">
        <f t="shared" ca="1" si="297"/>
        <v>833.51205985410888</v>
      </c>
      <c r="DT283" s="80">
        <f t="shared" si="298"/>
        <v>75.001000000000005</v>
      </c>
      <c r="DU283" s="136">
        <f t="shared" ca="1" si="299"/>
        <v>7.4963242001527535</v>
      </c>
      <c r="DV283" s="136">
        <f t="shared" ca="1" si="299"/>
        <v>7.9179940397227284</v>
      </c>
      <c r="DW283" s="136">
        <f t="shared" ca="1" si="299"/>
        <v>9.3162342729089254</v>
      </c>
      <c r="DX283" s="136">
        <f t="shared" ca="1" si="299"/>
        <v>12.171087855865562</v>
      </c>
      <c r="DY283" s="136">
        <f t="shared" ca="1" si="299"/>
        <v>17.631974003107988</v>
      </c>
      <c r="DZ283" s="136">
        <f t="shared" ca="1" si="299"/>
        <v>28.456793633470603</v>
      </c>
      <c r="EA283" s="136">
        <f t="shared" ca="1" si="299"/>
        <v>51.930914836682803</v>
      </c>
      <c r="EB283" s="136">
        <f t="shared" ca="1" si="299"/>
        <v>110.26575470048581</v>
      </c>
      <c r="EC283" s="136">
        <f t="shared" ca="1" si="299"/>
        <v>281.82164138607891</v>
      </c>
      <c r="ED283" s="136">
        <f t="shared" ca="1" si="299"/>
        <v>793.01899415046421</v>
      </c>
      <c r="EE283" s="136">
        <f t="shared" ca="1" si="299"/>
        <v>1261.1410284402441</v>
      </c>
      <c r="EF283" s="136">
        <f t="shared" ca="1" si="299"/>
        <v>998.7445449730883</v>
      </c>
      <c r="EG283" s="136">
        <f t="shared" ca="1" si="299"/>
        <v>866.30824043443215</v>
      </c>
      <c r="EI283" s="80">
        <f t="shared" si="300"/>
        <v>75.001000000000005</v>
      </c>
      <c r="EJ283" s="136">
        <f t="shared" ca="1" si="301"/>
        <v>-7.4963242001527535</v>
      </c>
      <c r="EK283" s="136">
        <f t="shared" ca="1" si="301"/>
        <v>-7.9179940397227284</v>
      </c>
      <c r="EL283" s="136">
        <f t="shared" ca="1" si="301"/>
        <v>-9.3162342729089254</v>
      </c>
      <c r="EM283" s="136">
        <f t="shared" ca="1" si="301"/>
        <v>-12.171087855865562</v>
      </c>
      <c r="EN283" s="136">
        <f t="shared" ca="1" si="301"/>
        <v>-17.631974003107988</v>
      </c>
      <c r="EO283" s="136">
        <f t="shared" ca="1" si="301"/>
        <v>-28.456793633470603</v>
      </c>
      <c r="EP283" s="136">
        <f t="shared" ca="1" si="301"/>
        <v>-51.930914836682803</v>
      </c>
      <c r="EQ283" s="136">
        <f t="shared" ca="1" si="301"/>
        <v>-110.26575470048581</v>
      </c>
      <c r="ER283" s="136">
        <f t="shared" ca="1" si="301"/>
        <v>-281.82164138607891</v>
      </c>
      <c r="ES283" s="136">
        <f t="shared" ca="1" si="301"/>
        <v>-793.01899415046421</v>
      </c>
      <c r="ET283" s="136">
        <f t="shared" ca="1" si="301"/>
        <v>-1261.1410284402441</v>
      </c>
      <c r="EU283" s="136">
        <f t="shared" ca="1" si="301"/>
        <v>-998.7445449730883</v>
      </c>
      <c r="EV283" s="136">
        <f t="shared" ca="1" si="301"/>
        <v>-866.30824043443215</v>
      </c>
    </row>
    <row r="284" spans="1:152">
      <c r="S284" s="26">
        <f t="shared" si="284"/>
        <v>82.501000000000005</v>
      </c>
      <c r="T284" s="399">
        <f t="shared" ca="1" si="285"/>
        <v>7.1153110855751889</v>
      </c>
      <c r="U284" s="399">
        <f t="shared" ca="1" si="285"/>
        <v>7.4946169169702523</v>
      </c>
      <c r="V284" s="399">
        <f t="shared" ca="1" si="285"/>
        <v>8.7442551274452782</v>
      </c>
      <c r="W284" s="399">
        <f t="shared" ca="1" si="285"/>
        <v>11.260776945826491</v>
      </c>
      <c r="X284" s="399">
        <f t="shared" ca="1" si="285"/>
        <v>15.964823754585053</v>
      </c>
      <c r="Y284" s="399">
        <f t="shared" ca="1" si="285"/>
        <v>24.958040840483697</v>
      </c>
      <c r="Z284" s="399">
        <f t="shared" ca="1" si="285"/>
        <v>43.385980368516776</v>
      </c>
      <c r="AA284" s="399">
        <f t="shared" ca="1" si="285"/>
        <v>85.227076545520674</v>
      </c>
      <c r="AB284" s="399">
        <f t="shared" ca="1" si="285"/>
        <v>192.36179677542069</v>
      </c>
      <c r="AC284" s="399">
        <f t="shared" ca="1" si="285"/>
        <v>480.80081707604444</v>
      </c>
      <c r="AD284" s="399">
        <f t="shared" ca="1" si="285"/>
        <v>998.74454497308807</v>
      </c>
      <c r="AE284" s="399">
        <f t="shared" ca="1" si="285"/>
        <v>1192.9271209872556</v>
      </c>
      <c r="AF284" s="399">
        <f t="shared" ca="1" si="285"/>
        <v>1153.5268492629477</v>
      </c>
      <c r="AH284" s="80">
        <f t="shared" si="286"/>
        <v>82.501000000000005</v>
      </c>
      <c r="AI284" s="104">
        <f t="shared" ca="1" si="287"/>
        <v>-7.1153110855751889</v>
      </c>
      <c r="AJ284" s="104">
        <f t="shared" ca="1" si="287"/>
        <v>-7.4946169169702523</v>
      </c>
      <c r="AK284" s="104">
        <f t="shared" ca="1" si="287"/>
        <v>-8.7442551274452782</v>
      </c>
      <c r="AL284" s="104">
        <f t="shared" ca="1" si="287"/>
        <v>-11.260776945826491</v>
      </c>
      <c r="AM284" s="104">
        <f t="shared" ca="1" si="287"/>
        <v>-15.964823754585053</v>
      </c>
      <c r="AN284" s="104">
        <f t="shared" ca="1" si="287"/>
        <v>-24.958040840483697</v>
      </c>
      <c r="AO284" s="104">
        <f t="shared" ca="1" si="287"/>
        <v>-43.385980368516776</v>
      </c>
      <c r="AP284" s="104">
        <f t="shared" ca="1" si="287"/>
        <v>-85.227076545520674</v>
      </c>
      <c r="AQ284" s="104">
        <f t="shared" ca="1" si="287"/>
        <v>-192.36179677542069</v>
      </c>
      <c r="AR284" s="104">
        <f t="shared" ca="1" si="287"/>
        <v>-480.80081707604444</v>
      </c>
      <c r="AS284" s="104">
        <f t="shared" ca="1" si="287"/>
        <v>-998.74454497308807</v>
      </c>
      <c r="AT284" s="104">
        <f t="shared" ca="1" si="287"/>
        <v>-1192.9271209872556</v>
      </c>
      <c r="AU284" s="104">
        <f t="shared" ca="1" si="287"/>
        <v>-1153.5268492629477</v>
      </c>
      <c r="AW284" s="80">
        <f t="shared" si="288"/>
        <v>82.501000000000005</v>
      </c>
      <c r="AX284" s="136">
        <f t="shared" ca="1" si="289"/>
        <v>-0.28746574670939129</v>
      </c>
      <c r="AY284" s="136">
        <f t="shared" ca="1" si="289"/>
        <v>-4.2402180676821111E-2</v>
      </c>
      <c r="AZ284" s="136">
        <f t="shared" ca="1" si="289"/>
        <v>0.7844396142707355</v>
      </c>
      <c r="BA284" s="136">
        <f t="shared" ca="1" si="289"/>
        <v>2.5228818548135763</v>
      </c>
      <c r="BB284" s="136">
        <f t="shared" ca="1" si="289"/>
        <v>5.9570031246949053</v>
      </c>
      <c r="BC284" s="136">
        <f t="shared" ca="1" si="289"/>
        <v>12.928626033133533</v>
      </c>
      <c r="BD284" s="136">
        <f t="shared" ca="1" si="289"/>
        <v>28.083337490491452</v>
      </c>
      <c r="BE284" s="136">
        <f t="shared" ca="1" si="289"/>
        <v>64.416530063865366</v>
      </c>
      <c r="BF284" s="136">
        <f t="shared" ca="1" si="289"/>
        <v>162.04029306608209</v>
      </c>
      <c r="BG284" s="136">
        <f t="shared" ca="1" si="289"/>
        <v>436.38763375018488</v>
      </c>
      <c r="BH284" s="136">
        <f t="shared" ca="1" si="289"/>
        <v>951.72015544459327</v>
      </c>
      <c r="BI284" s="136">
        <f t="shared" ca="1" si="289"/>
        <v>1168.4880010951872</v>
      </c>
      <c r="BJ284" s="136">
        <f t="shared" ca="1" si="289"/>
        <v>1140.005930955306</v>
      </c>
      <c r="BK284" s="62"/>
      <c r="BL284" s="80">
        <f t="shared" si="290"/>
        <v>82.501000000000005</v>
      </c>
      <c r="BM284" s="136">
        <f t="shared" ca="1" si="291"/>
        <v>-14.51808791785977</v>
      </c>
      <c r="BN284" s="136">
        <f t="shared" ca="1" si="291"/>
        <v>-15.031636014617327</v>
      </c>
      <c r="BO284" s="136">
        <f t="shared" ca="1" si="291"/>
        <v>-16.704070640619822</v>
      </c>
      <c r="BP284" s="136">
        <f t="shared" ca="1" si="291"/>
        <v>-19.998672036839402</v>
      </c>
      <c r="BQ284" s="136">
        <f t="shared" ca="1" si="291"/>
        <v>-25.972644384475203</v>
      </c>
      <c r="BR284" s="136">
        <f t="shared" ca="1" si="291"/>
        <v>-36.987455647833862</v>
      </c>
      <c r="BS284" s="136">
        <f t="shared" ca="1" si="291"/>
        <v>-58.688623246542107</v>
      </c>
      <c r="BT284" s="136">
        <f t="shared" ca="1" si="291"/>
        <v>-106.03762302717601</v>
      </c>
      <c r="BU284" s="136">
        <f t="shared" ca="1" si="291"/>
        <v>-222.68330048475931</v>
      </c>
      <c r="BV284" s="136">
        <f t="shared" ca="1" si="291"/>
        <v>-525.21400040190406</v>
      </c>
      <c r="BW284" s="136">
        <f t="shared" ca="1" si="291"/>
        <v>-1045.7689345015831</v>
      </c>
      <c r="BX284" s="136">
        <f t="shared" ca="1" si="291"/>
        <v>-1217.3662408793239</v>
      </c>
      <c r="BY284" s="136">
        <f t="shared" ca="1" si="291"/>
        <v>-1167.047767570589</v>
      </c>
      <c r="BZ284" s="62"/>
      <c r="CA284" s="80">
        <f t="shared" si="292"/>
        <v>82.501000000000005</v>
      </c>
      <c r="CB284" s="104">
        <f t="shared" ca="1" si="293"/>
        <v>7.1153110855751889</v>
      </c>
      <c r="CC284" s="104">
        <f t="shared" ca="1" si="293"/>
        <v>7.4946169169702523</v>
      </c>
      <c r="CD284" s="104">
        <f t="shared" ca="1" si="293"/>
        <v>8.7442551274452782</v>
      </c>
      <c r="CE284" s="104">
        <f t="shared" ca="1" si="293"/>
        <v>11.260776945826491</v>
      </c>
      <c r="CF284" s="104">
        <f t="shared" ca="1" si="293"/>
        <v>15.964823754585053</v>
      </c>
      <c r="CG284" s="104">
        <f t="shared" ca="1" si="293"/>
        <v>24.958040840483697</v>
      </c>
      <c r="CH284" s="104">
        <f t="shared" ca="1" si="293"/>
        <v>43.385980368516776</v>
      </c>
      <c r="CI284" s="104">
        <f t="shared" ca="1" si="293"/>
        <v>85.227076545520674</v>
      </c>
      <c r="CJ284" s="104">
        <f t="shared" ca="1" si="293"/>
        <v>192.36179677542069</v>
      </c>
      <c r="CK284" s="104">
        <f t="shared" ca="1" si="293"/>
        <v>480.80081707604444</v>
      </c>
      <c r="CL284" s="104">
        <f t="shared" ca="1" si="293"/>
        <v>998.74454497308807</v>
      </c>
      <c r="CM284" s="104">
        <f t="shared" ca="1" si="293"/>
        <v>1192.9271209872556</v>
      </c>
      <c r="CN284" s="104">
        <f t="shared" ca="1" si="293"/>
        <v>1153.5268492629477</v>
      </c>
      <c r="CP284" s="80">
        <f t="shared" si="294"/>
        <v>82.501000000000005</v>
      </c>
      <c r="CQ284" s="136">
        <f t="shared" ca="1" si="295"/>
        <v>-7.1153110855751889</v>
      </c>
      <c r="CR284" s="136">
        <f t="shared" ca="1" si="295"/>
        <v>-7.4946169169702523</v>
      </c>
      <c r="CS284" s="136">
        <f t="shared" ca="1" si="295"/>
        <v>-8.7442551274452782</v>
      </c>
      <c r="CT284" s="136">
        <f t="shared" ca="1" si="295"/>
        <v>-11.260776945826491</v>
      </c>
      <c r="CU284" s="136">
        <f t="shared" ca="1" si="295"/>
        <v>-15.964823754585053</v>
      </c>
      <c r="CV284" s="136">
        <f t="shared" ca="1" si="295"/>
        <v>-24.958040840483697</v>
      </c>
      <c r="CW284" s="136">
        <f t="shared" ca="1" si="295"/>
        <v>-43.385980368516776</v>
      </c>
      <c r="CX284" s="136">
        <f t="shared" ca="1" si="295"/>
        <v>-85.227076545520674</v>
      </c>
      <c r="CY284" s="136">
        <f t="shared" ca="1" si="295"/>
        <v>-192.36179677542069</v>
      </c>
      <c r="CZ284" s="136">
        <f t="shared" ca="1" si="295"/>
        <v>-480.80081707604444</v>
      </c>
      <c r="DA284" s="136">
        <f t="shared" ca="1" si="295"/>
        <v>-998.74454497308807</v>
      </c>
      <c r="DB284" s="136">
        <f t="shared" ca="1" si="295"/>
        <v>-1192.9271209872556</v>
      </c>
      <c r="DC284" s="136">
        <f t="shared" ca="1" si="295"/>
        <v>-1153.5268492629477</v>
      </c>
      <c r="DE284" s="80">
        <f t="shared" si="296"/>
        <v>82.501000000000005</v>
      </c>
      <c r="DF284" s="104">
        <f t="shared" ca="1" si="297"/>
        <v>-0.28746574670939129</v>
      </c>
      <c r="DG284" s="104">
        <f t="shared" ca="1" si="297"/>
        <v>-4.2402180676821111E-2</v>
      </c>
      <c r="DH284" s="104">
        <f t="shared" ca="1" si="297"/>
        <v>0.7844396142707355</v>
      </c>
      <c r="DI284" s="104">
        <f t="shared" ca="1" si="297"/>
        <v>2.5228818548135763</v>
      </c>
      <c r="DJ284" s="104">
        <f t="shared" ca="1" si="297"/>
        <v>5.9570031246949053</v>
      </c>
      <c r="DK284" s="104">
        <f t="shared" ca="1" si="297"/>
        <v>12.928626033133533</v>
      </c>
      <c r="DL284" s="104">
        <f t="shared" ca="1" si="297"/>
        <v>28.083337490491452</v>
      </c>
      <c r="DM284" s="104">
        <f t="shared" ca="1" si="297"/>
        <v>64.416530063865366</v>
      </c>
      <c r="DN284" s="104">
        <f t="shared" ca="1" si="297"/>
        <v>162.04029306608209</v>
      </c>
      <c r="DO284" s="104">
        <f t="shared" ca="1" si="297"/>
        <v>436.38763375018488</v>
      </c>
      <c r="DP284" s="104">
        <f t="shared" ca="1" si="297"/>
        <v>951.72015544459327</v>
      </c>
      <c r="DQ284" s="104">
        <f t="shared" ca="1" si="297"/>
        <v>1168.4880010951872</v>
      </c>
      <c r="DR284" s="104">
        <f t="shared" ca="1" si="297"/>
        <v>1140.005930955306</v>
      </c>
      <c r="DT284" s="80">
        <f t="shared" si="298"/>
        <v>82.501000000000005</v>
      </c>
      <c r="DU284" s="136">
        <f t="shared" ca="1" si="299"/>
        <v>7.1153110855751889</v>
      </c>
      <c r="DV284" s="136">
        <f t="shared" ca="1" si="299"/>
        <v>7.4946169169702523</v>
      </c>
      <c r="DW284" s="136">
        <f t="shared" ca="1" si="299"/>
        <v>8.7442551274452782</v>
      </c>
      <c r="DX284" s="136">
        <f t="shared" ca="1" si="299"/>
        <v>11.260776945826491</v>
      </c>
      <c r="DY284" s="136">
        <f t="shared" ca="1" si="299"/>
        <v>15.964823754585053</v>
      </c>
      <c r="DZ284" s="136">
        <f t="shared" ca="1" si="299"/>
        <v>24.958040840483697</v>
      </c>
      <c r="EA284" s="136">
        <f t="shared" ca="1" si="299"/>
        <v>43.385980368516776</v>
      </c>
      <c r="EB284" s="136">
        <f t="shared" ca="1" si="299"/>
        <v>85.227076545520674</v>
      </c>
      <c r="EC284" s="136">
        <f t="shared" ca="1" si="299"/>
        <v>192.36179677542069</v>
      </c>
      <c r="ED284" s="136">
        <f t="shared" ca="1" si="299"/>
        <v>480.80081707604444</v>
      </c>
      <c r="EE284" s="136">
        <f t="shared" ca="1" si="299"/>
        <v>998.74454497308807</v>
      </c>
      <c r="EF284" s="136">
        <f t="shared" ca="1" si="299"/>
        <v>1192.9271209872556</v>
      </c>
      <c r="EG284" s="136">
        <f t="shared" ca="1" si="299"/>
        <v>1153.5268492629477</v>
      </c>
      <c r="EI284" s="80">
        <f t="shared" si="300"/>
        <v>82.501000000000005</v>
      </c>
      <c r="EJ284" s="136">
        <f t="shared" ca="1" si="301"/>
        <v>-7.1153110855751889</v>
      </c>
      <c r="EK284" s="136">
        <f t="shared" ca="1" si="301"/>
        <v>-7.4946169169702523</v>
      </c>
      <c r="EL284" s="136">
        <f t="shared" ca="1" si="301"/>
        <v>-8.7442551274452782</v>
      </c>
      <c r="EM284" s="136">
        <f t="shared" ca="1" si="301"/>
        <v>-11.260776945826491</v>
      </c>
      <c r="EN284" s="136">
        <f t="shared" ca="1" si="301"/>
        <v>-15.964823754585053</v>
      </c>
      <c r="EO284" s="136">
        <f t="shared" ca="1" si="301"/>
        <v>-24.958040840483697</v>
      </c>
      <c r="EP284" s="136">
        <f t="shared" ca="1" si="301"/>
        <v>-43.385980368516776</v>
      </c>
      <c r="EQ284" s="136">
        <f t="shared" ca="1" si="301"/>
        <v>-85.227076545520674</v>
      </c>
      <c r="ER284" s="136">
        <f t="shared" ca="1" si="301"/>
        <v>-192.36179677542069</v>
      </c>
      <c r="ES284" s="136">
        <f t="shared" ca="1" si="301"/>
        <v>-480.80081707604444</v>
      </c>
      <c r="ET284" s="136">
        <f t="shared" ca="1" si="301"/>
        <v>-998.74454497308807</v>
      </c>
      <c r="EU284" s="136">
        <f t="shared" ca="1" si="301"/>
        <v>-1192.9271209872556</v>
      </c>
      <c r="EV284" s="136">
        <f t="shared" ca="1" si="301"/>
        <v>-1153.5268492629477</v>
      </c>
    </row>
    <row r="285" spans="1:152">
      <c r="S285" s="26">
        <f t="shared" si="284"/>
        <v>90.001000000000005</v>
      </c>
      <c r="T285" s="399">
        <f t="shared" ca="1" si="285"/>
        <v>6.9940558380774434</v>
      </c>
      <c r="U285" s="399">
        <f t="shared" ca="1" si="285"/>
        <v>7.3603632251049467</v>
      </c>
      <c r="V285" s="399">
        <f t="shared" ca="1" si="285"/>
        <v>8.5646974900723158</v>
      </c>
      <c r="W285" s="399">
        <f t="shared" ca="1" si="285"/>
        <v>10.979438312170155</v>
      </c>
      <c r="X285" s="399">
        <f t="shared" ca="1" si="285"/>
        <v>15.46068502958329</v>
      </c>
      <c r="Y285" s="399">
        <f t="shared" ca="1" si="285"/>
        <v>23.932299842546396</v>
      </c>
      <c r="Z285" s="399">
        <f t="shared" ca="1" si="285"/>
        <v>40.99436617823325</v>
      </c>
      <c r="AA285" s="399">
        <f t="shared" ca="1" si="285"/>
        <v>78.709272487569905</v>
      </c>
      <c r="AB285" s="399">
        <f t="shared" ca="1" si="285"/>
        <v>171.43385691915319</v>
      </c>
      <c r="AC285" s="399">
        <f t="shared" ca="1" si="285"/>
        <v>410.31312365767741</v>
      </c>
      <c r="AD285" s="399">
        <f t="shared" ca="1" si="285"/>
        <v>866.30824043443215</v>
      </c>
      <c r="AE285" s="399">
        <f t="shared" ca="1" si="285"/>
        <v>1153.5268492629477</v>
      </c>
      <c r="AF285" s="399">
        <f t="shared" ca="1" si="285"/>
        <v>1171.2335386658522</v>
      </c>
      <c r="AH285" s="80">
        <f t="shared" si="286"/>
        <v>90.001000000000005</v>
      </c>
      <c r="AI285" s="104">
        <f t="shared" ca="1" si="287"/>
        <v>-6.9940558380774434</v>
      </c>
      <c r="AJ285" s="104">
        <f t="shared" ca="1" si="287"/>
        <v>-7.3603632251049467</v>
      </c>
      <c r="AK285" s="104">
        <f t="shared" ca="1" si="287"/>
        <v>-8.5646974900723158</v>
      </c>
      <c r="AL285" s="104">
        <f t="shared" ca="1" si="287"/>
        <v>-10.979438312170155</v>
      </c>
      <c r="AM285" s="104">
        <f t="shared" ca="1" si="287"/>
        <v>-15.46068502958329</v>
      </c>
      <c r="AN285" s="104">
        <f t="shared" ca="1" si="287"/>
        <v>-23.932299842546396</v>
      </c>
      <c r="AO285" s="104">
        <f t="shared" ca="1" si="287"/>
        <v>-40.99436617823325</v>
      </c>
      <c r="AP285" s="104">
        <f t="shared" ca="1" si="287"/>
        <v>-78.709272487569905</v>
      </c>
      <c r="AQ285" s="104">
        <f t="shared" ca="1" si="287"/>
        <v>-171.43385691915319</v>
      </c>
      <c r="AR285" s="104">
        <f t="shared" ca="1" si="287"/>
        <v>-410.31312365767741</v>
      </c>
      <c r="AS285" s="104">
        <f t="shared" ca="1" si="287"/>
        <v>-866.30824043443215</v>
      </c>
      <c r="AT285" s="104">
        <f t="shared" ca="1" si="287"/>
        <v>-1153.5268492629477</v>
      </c>
      <c r="AU285" s="104">
        <f t="shared" ca="1" si="287"/>
        <v>-1171.2335386658522</v>
      </c>
      <c r="AW285" s="80">
        <f t="shared" si="288"/>
        <v>90.001000000000005</v>
      </c>
      <c r="AX285" s="136">
        <f t="shared" ca="1" si="289"/>
        <v>-3.9570163838315686E-2</v>
      </c>
      <c r="AY285" s="136">
        <f t="shared" ca="1" si="289"/>
        <v>0.20551791406535447</v>
      </c>
      <c r="AZ285" s="136">
        <f t="shared" ca="1" si="289"/>
        <v>1.0294414372961285</v>
      </c>
      <c r="BA285" s="136">
        <f t="shared" ca="1" si="289"/>
        <v>2.7494816271638252</v>
      </c>
      <c r="BB285" s="136">
        <f t="shared" ca="1" si="289"/>
        <v>6.1115610525114619</v>
      </c>
      <c r="BC285" s="136">
        <f t="shared" ca="1" si="289"/>
        <v>12.837975561892815</v>
      </c>
      <c r="BD285" s="136">
        <f t="shared" ca="1" si="289"/>
        <v>27.164880213778247</v>
      </c>
      <c r="BE285" s="136">
        <f t="shared" ca="1" si="289"/>
        <v>60.513818830491196</v>
      </c>
      <c r="BF285" s="136">
        <f t="shared" ca="1" si="289"/>
        <v>146.34263198397585</v>
      </c>
      <c r="BG285" s="136">
        <f t="shared" ca="1" si="289"/>
        <v>376.52970496066416</v>
      </c>
      <c r="BH285" s="136">
        <f t="shared" ca="1" si="289"/>
        <v>833.51205985410888</v>
      </c>
      <c r="BI285" s="136">
        <f t="shared" ca="1" si="289"/>
        <v>1140.005930955306</v>
      </c>
      <c r="BJ285" s="136">
        <f t="shared" ca="1" si="289"/>
        <v>1167.5964406340775</v>
      </c>
      <c r="BK285" s="62"/>
      <c r="BL285" s="80">
        <f t="shared" si="290"/>
        <v>90.001000000000005</v>
      </c>
      <c r="BM285" s="136">
        <f t="shared" ca="1" si="291"/>
        <v>-14.027681839993203</v>
      </c>
      <c r="BN285" s="136">
        <f t="shared" ca="1" si="291"/>
        <v>-14.515208536144538</v>
      </c>
      <c r="BO285" s="136">
        <f t="shared" ca="1" si="291"/>
        <v>-16.0999535428485</v>
      </c>
      <c r="BP285" s="136">
        <f t="shared" ca="1" si="291"/>
        <v>-19.209394997176481</v>
      </c>
      <c r="BQ285" s="136">
        <f t="shared" ca="1" si="291"/>
        <v>-24.809809006655122</v>
      </c>
      <c r="BR285" s="136">
        <f t="shared" ca="1" si="291"/>
        <v>-35.026624123199973</v>
      </c>
      <c r="BS285" s="136">
        <f t="shared" ca="1" si="291"/>
        <v>-54.823852142688253</v>
      </c>
      <c r="BT285" s="136">
        <f t="shared" ca="1" si="291"/>
        <v>-96.904726144648592</v>
      </c>
      <c r="BU285" s="136">
        <f t="shared" ca="1" si="291"/>
        <v>-196.52508185433055</v>
      </c>
      <c r="BV285" s="136">
        <f t="shared" ca="1" si="291"/>
        <v>-444.0965423546906</v>
      </c>
      <c r="BW285" s="136">
        <f t="shared" ca="1" si="291"/>
        <v>-899.10442101475564</v>
      </c>
      <c r="BX285" s="136">
        <f t="shared" ca="1" si="291"/>
        <v>-1167.047767570589</v>
      </c>
      <c r="BY285" s="136">
        <f t="shared" ca="1" si="291"/>
        <v>-1174.8706366976269</v>
      </c>
      <c r="BZ285" s="62"/>
      <c r="CA285" s="80">
        <f t="shared" si="292"/>
        <v>90.001000000000005</v>
      </c>
      <c r="CB285" s="104">
        <f t="shared" ca="1" si="293"/>
        <v>6.9940558380774434</v>
      </c>
      <c r="CC285" s="104">
        <f t="shared" ca="1" si="293"/>
        <v>7.3603632251049467</v>
      </c>
      <c r="CD285" s="104">
        <f t="shared" ca="1" si="293"/>
        <v>8.5646974900723158</v>
      </c>
      <c r="CE285" s="104">
        <f t="shared" ca="1" si="293"/>
        <v>10.979438312170155</v>
      </c>
      <c r="CF285" s="104">
        <f t="shared" ca="1" si="293"/>
        <v>15.46068502958329</v>
      </c>
      <c r="CG285" s="104">
        <f t="shared" ca="1" si="293"/>
        <v>23.932299842546396</v>
      </c>
      <c r="CH285" s="104">
        <f t="shared" ca="1" si="293"/>
        <v>40.99436617823325</v>
      </c>
      <c r="CI285" s="104">
        <f t="shared" ca="1" si="293"/>
        <v>78.709272487569905</v>
      </c>
      <c r="CJ285" s="104">
        <f t="shared" ca="1" si="293"/>
        <v>171.43385691915319</v>
      </c>
      <c r="CK285" s="104">
        <f t="shared" ca="1" si="293"/>
        <v>410.31312365767741</v>
      </c>
      <c r="CL285" s="104">
        <f t="shared" ca="1" si="293"/>
        <v>866.30824043443215</v>
      </c>
      <c r="CM285" s="104">
        <f t="shared" ca="1" si="293"/>
        <v>1153.5268492629477</v>
      </c>
      <c r="CN285" s="104">
        <f t="shared" ca="1" si="293"/>
        <v>1171.2335386658522</v>
      </c>
      <c r="CP285" s="80">
        <f t="shared" si="294"/>
        <v>90.001000000000005</v>
      </c>
      <c r="CQ285" s="136">
        <f t="shared" ca="1" si="295"/>
        <v>-6.9940558380774434</v>
      </c>
      <c r="CR285" s="136">
        <f t="shared" ca="1" si="295"/>
        <v>-7.3603632251049467</v>
      </c>
      <c r="CS285" s="136">
        <f t="shared" ca="1" si="295"/>
        <v>-8.5646974900723158</v>
      </c>
      <c r="CT285" s="136">
        <f t="shared" ca="1" si="295"/>
        <v>-10.979438312170155</v>
      </c>
      <c r="CU285" s="136">
        <f t="shared" ca="1" si="295"/>
        <v>-15.46068502958329</v>
      </c>
      <c r="CV285" s="136">
        <f t="shared" ca="1" si="295"/>
        <v>-23.932299842546396</v>
      </c>
      <c r="CW285" s="136">
        <f t="shared" ca="1" si="295"/>
        <v>-40.99436617823325</v>
      </c>
      <c r="CX285" s="136">
        <f t="shared" ca="1" si="295"/>
        <v>-78.709272487569905</v>
      </c>
      <c r="CY285" s="136">
        <f t="shared" ca="1" si="295"/>
        <v>-171.43385691915319</v>
      </c>
      <c r="CZ285" s="136">
        <f t="shared" ca="1" si="295"/>
        <v>-410.31312365767741</v>
      </c>
      <c r="DA285" s="136">
        <f t="shared" ca="1" si="295"/>
        <v>-866.30824043443215</v>
      </c>
      <c r="DB285" s="136">
        <f t="shared" ca="1" si="295"/>
        <v>-1153.5268492629477</v>
      </c>
      <c r="DC285" s="136">
        <f t="shared" ca="1" si="295"/>
        <v>-1171.2335386658522</v>
      </c>
      <c r="DE285" s="80">
        <f t="shared" si="296"/>
        <v>90.001000000000005</v>
      </c>
      <c r="DF285" s="104">
        <f t="shared" ca="1" si="297"/>
        <v>-3.9570163838315686E-2</v>
      </c>
      <c r="DG285" s="104">
        <f t="shared" ca="1" si="297"/>
        <v>0.20551791406535447</v>
      </c>
      <c r="DH285" s="104">
        <f t="shared" ca="1" si="297"/>
        <v>1.0294414372961285</v>
      </c>
      <c r="DI285" s="104">
        <f t="shared" ca="1" si="297"/>
        <v>2.7494816271638252</v>
      </c>
      <c r="DJ285" s="104">
        <f t="shared" ca="1" si="297"/>
        <v>6.1115610525114619</v>
      </c>
      <c r="DK285" s="104">
        <f t="shared" ca="1" si="297"/>
        <v>12.837975561892815</v>
      </c>
      <c r="DL285" s="104">
        <f t="shared" ca="1" si="297"/>
        <v>27.164880213778247</v>
      </c>
      <c r="DM285" s="104">
        <f t="shared" ca="1" si="297"/>
        <v>60.513818830491196</v>
      </c>
      <c r="DN285" s="104">
        <f t="shared" ca="1" si="297"/>
        <v>146.34263198397585</v>
      </c>
      <c r="DO285" s="104">
        <f t="shared" ca="1" si="297"/>
        <v>376.52970496066416</v>
      </c>
      <c r="DP285" s="104">
        <f t="shared" ca="1" si="297"/>
        <v>833.51205985410888</v>
      </c>
      <c r="DQ285" s="104">
        <f t="shared" ca="1" si="297"/>
        <v>1140.005930955306</v>
      </c>
      <c r="DR285" s="104">
        <f t="shared" ca="1" si="297"/>
        <v>1167.5964406340775</v>
      </c>
      <c r="DT285" s="80">
        <f t="shared" si="298"/>
        <v>90.001000000000005</v>
      </c>
      <c r="DU285" s="136">
        <f t="shared" ca="1" si="299"/>
        <v>6.9940558380774434</v>
      </c>
      <c r="DV285" s="136">
        <f t="shared" ca="1" si="299"/>
        <v>7.3603632251049467</v>
      </c>
      <c r="DW285" s="136">
        <f t="shared" ca="1" si="299"/>
        <v>8.5646974900723158</v>
      </c>
      <c r="DX285" s="136">
        <f t="shared" ca="1" si="299"/>
        <v>10.979438312170155</v>
      </c>
      <c r="DY285" s="136">
        <f t="shared" ca="1" si="299"/>
        <v>15.46068502958329</v>
      </c>
      <c r="DZ285" s="136">
        <f t="shared" ca="1" si="299"/>
        <v>23.932299842546396</v>
      </c>
      <c r="EA285" s="136">
        <f t="shared" ca="1" si="299"/>
        <v>40.99436617823325</v>
      </c>
      <c r="EB285" s="136">
        <f t="shared" ca="1" si="299"/>
        <v>78.709272487569905</v>
      </c>
      <c r="EC285" s="136">
        <f t="shared" ca="1" si="299"/>
        <v>171.43385691915319</v>
      </c>
      <c r="ED285" s="136">
        <f t="shared" ca="1" si="299"/>
        <v>410.31312365767741</v>
      </c>
      <c r="EE285" s="136">
        <f t="shared" ca="1" si="299"/>
        <v>866.30824043443215</v>
      </c>
      <c r="EF285" s="136">
        <f t="shared" ca="1" si="299"/>
        <v>1153.5268492629477</v>
      </c>
      <c r="EG285" s="136">
        <f t="shared" ca="1" si="299"/>
        <v>1171.2335386658522</v>
      </c>
      <c r="EI285" s="80">
        <f t="shared" si="300"/>
        <v>90.001000000000005</v>
      </c>
      <c r="EJ285" s="136">
        <f t="shared" ca="1" si="301"/>
        <v>-6.9940558380774434</v>
      </c>
      <c r="EK285" s="136">
        <f t="shared" ca="1" si="301"/>
        <v>-7.3603632251049467</v>
      </c>
      <c r="EL285" s="136">
        <f t="shared" ca="1" si="301"/>
        <v>-8.5646974900723158</v>
      </c>
      <c r="EM285" s="136">
        <f t="shared" ca="1" si="301"/>
        <v>-10.979438312170155</v>
      </c>
      <c r="EN285" s="136">
        <f t="shared" ca="1" si="301"/>
        <v>-15.46068502958329</v>
      </c>
      <c r="EO285" s="136">
        <f t="shared" ca="1" si="301"/>
        <v>-23.932299842546396</v>
      </c>
      <c r="EP285" s="136">
        <f t="shared" ca="1" si="301"/>
        <v>-40.99436617823325</v>
      </c>
      <c r="EQ285" s="136">
        <f t="shared" ca="1" si="301"/>
        <v>-78.709272487569905</v>
      </c>
      <c r="ER285" s="136">
        <f t="shared" ca="1" si="301"/>
        <v>-171.43385691915319</v>
      </c>
      <c r="ES285" s="136">
        <f t="shared" ca="1" si="301"/>
        <v>-410.31312365767741</v>
      </c>
      <c r="ET285" s="136">
        <f t="shared" ca="1" si="301"/>
        <v>-866.30824043443215</v>
      </c>
      <c r="EU285" s="136">
        <f t="shared" ca="1" si="301"/>
        <v>-1153.5268492629477</v>
      </c>
      <c r="EV285" s="136">
        <f t="shared" ca="1" si="301"/>
        <v>-1171.2335386658522</v>
      </c>
    </row>
    <row r="286" spans="1:152">
      <c r="T286" s="400"/>
      <c r="U286" s="400"/>
      <c r="V286" s="400"/>
      <c r="W286" s="400"/>
      <c r="X286" s="400"/>
      <c r="Y286" s="400"/>
      <c r="Z286" s="400"/>
      <c r="AA286" s="400"/>
      <c r="AB286" s="400"/>
      <c r="AC286" s="400"/>
      <c r="AD286" s="400"/>
      <c r="AE286" s="400"/>
      <c r="AF286" s="400"/>
      <c r="AH286" s="62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W286" s="62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62"/>
      <c r="BL286" s="62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62"/>
      <c r="CA286" s="62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P286" s="62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E286" s="62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T286" s="62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I286" s="62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</row>
    <row r="287" spans="1:152">
      <c r="S287" s="67" t="s">
        <v>126</v>
      </c>
      <c r="T287" s="393">
        <f t="shared" ref="T287:AF287" si="302">T272</f>
        <v>1E-3</v>
      </c>
      <c r="U287" s="393">
        <f t="shared" si="302"/>
        <v>7.5010000000000003</v>
      </c>
      <c r="V287" s="393">
        <f t="shared" si="302"/>
        <v>15.001000000000001</v>
      </c>
      <c r="W287" s="393">
        <f t="shared" si="302"/>
        <v>22.501000000000001</v>
      </c>
      <c r="X287" s="393">
        <f t="shared" si="302"/>
        <v>30.001000000000001</v>
      </c>
      <c r="Y287" s="393">
        <f t="shared" si="302"/>
        <v>37.501000000000005</v>
      </c>
      <c r="Z287" s="393">
        <f t="shared" si="302"/>
        <v>45.001000000000005</v>
      </c>
      <c r="AA287" s="393">
        <f t="shared" si="302"/>
        <v>52.501000000000005</v>
      </c>
      <c r="AB287" s="393">
        <f t="shared" si="302"/>
        <v>60.001000000000005</v>
      </c>
      <c r="AC287" s="393">
        <f t="shared" si="302"/>
        <v>67.501000000000005</v>
      </c>
      <c r="AD287" s="393">
        <f t="shared" si="302"/>
        <v>75.001000000000005</v>
      </c>
      <c r="AE287" s="393">
        <f t="shared" si="302"/>
        <v>82.501000000000005</v>
      </c>
      <c r="AF287" s="393">
        <f t="shared" si="302"/>
        <v>90.001000000000005</v>
      </c>
      <c r="AH287" s="126" t="s">
        <v>126</v>
      </c>
      <c r="AI287" s="80">
        <f t="shared" ref="AI287:AU287" si="303">AI272</f>
        <v>1E-3</v>
      </c>
      <c r="AJ287" s="80">
        <f t="shared" si="303"/>
        <v>7.5010000000000003</v>
      </c>
      <c r="AK287" s="80">
        <f t="shared" si="303"/>
        <v>15.001000000000001</v>
      </c>
      <c r="AL287" s="80">
        <f t="shared" si="303"/>
        <v>22.501000000000001</v>
      </c>
      <c r="AM287" s="80">
        <f t="shared" si="303"/>
        <v>30.001000000000001</v>
      </c>
      <c r="AN287" s="80">
        <f t="shared" si="303"/>
        <v>37.501000000000005</v>
      </c>
      <c r="AO287" s="80">
        <f t="shared" si="303"/>
        <v>45.001000000000005</v>
      </c>
      <c r="AP287" s="80">
        <f t="shared" si="303"/>
        <v>52.501000000000005</v>
      </c>
      <c r="AQ287" s="80">
        <f t="shared" si="303"/>
        <v>60.001000000000005</v>
      </c>
      <c r="AR287" s="80">
        <f t="shared" si="303"/>
        <v>67.501000000000005</v>
      </c>
      <c r="AS287" s="80">
        <f t="shared" si="303"/>
        <v>75.001000000000005</v>
      </c>
      <c r="AT287" s="80">
        <f t="shared" si="303"/>
        <v>82.501000000000005</v>
      </c>
      <c r="AU287" s="80">
        <f t="shared" si="303"/>
        <v>90.001000000000005</v>
      </c>
      <c r="AW287" s="126" t="s">
        <v>126</v>
      </c>
      <c r="AX287" s="80">
        <f t="shared" ref="AX287:BJ287" si="304">AX272</f>
        <v>1E-3</v>
      </c>
      <c r="AY287" s="80">
        <f t="shared" si="304"/>
        <v>7.5010000000000003</v>
      </c>
      <c r="AZ287" s="80">
        <f t="shared" si="304"/>
        <v>15.001000000000001</v>
      </c>
      <c r="BA287" s="80">
        <f t="shared" si="304"/>
        <v>22.501000000000001</v>
      </c>
      <c r="BB287" s="80">
        <f t="shared" si="304"/>
        <v>30.001000000000001</v>
      </c>
      <c r="BC287" s="80">
        <f t="shared" si="304"/>
        <v>37.501000000000005</v>
      </c>
      <c r="BD287" s="80">
        <f t="shared" si="304"/>
        <v>45.001000000000005</v>
      </c>
      <c r="BE287" s="80">
        <f t="shared" si="304"/>
        <v>52.501000000000005</v>
      </c>
      <c r="BF287" s="80">
        <f t="shared" si="304"/>
        <v>60.001000000000005</v>
      </c>
      <c r="BG287" s="80">
        <f t="shared" si="304"/>
        <v>67.501000000000005</v>
      </c>
      <c r="BH287" s="80">
        <f t="shared" si="304"/>
        <v>75.001000000000005</v>
      </c>
      <c r="BI287" s="80">
        <f t="shared" si="304"/>
        <v>82.501000000000005</v>
      </c>
      <c r="BJ287" s="80">
        <f t="shared" si="304"/>
        <v>90.001000000000005</v>
      </c>
      <c r="BK287" s="62"/>
      <c r="BL287" s="126" t="s">
        <v>126</v>
      </c>
      <c r="BM287" s="80">
        <f t="shared" ref="BM287:BY287" si="305">BM272</f>
        <v>1E-3</v>
      </c>
      <c r="BN287" s="80">
        <f t="shared" si="305"/>
        <v>7.5010000000000003</v>
      </c>
      <c r="BO287" s="80">
        <f t="shared" si="305"/>
        <v>15.001000000000001</v>
      </c>
      <c r="BP287" s="80">
        <f t="shared" si="305"/>
        <v>22.501000000000001</v>
      </c>
      <c r="BQ287" s="80">
        <f t="shared" si="305"/>
        <v>30.001000000000001</v>
      </c>
      <c r="BR287" s="80">
        <f t="shared" si="305"/>
        <v>37.501000000000005</v>
      </c>
      <c r="BS287" s="80">
        <f t="shared" si="305"/>
        <v>45.001000000000005</v>
      </c>
      <c r="BT287" s="80">
        <f t="shared" si="305"/>
        <v>52.501000000000005</v>
      </c>
      <c r="BU287" s="80">
        <f t="shared" si="305"/>
        <v>60.001000000000005</v>
      </c>
      <c r="BV287" s="80">
        <f t="shared" si="305"/>
        <v>67.501000000000005</v>
      </c>
      <c r="BW287" s="80">
        <f t="shared" si="305"/>
        <v>75.001000000000005</v>
      </c>
      <c r="BX287" s="80">
        <f t="shared" si="305"/>
        <v>82.501000000000005</v>
      </c>
      <c r="BY287" s="80">
        <f t="shared" si="305"/>
        <v>90.001000000000005</v>
      </c>
      <c r="BZ287" s="62"/>
      <c r="CA287" s="126" t="s">
        <v>126</v>
      </c>
      <c r="CB287" s="80">
        <f t="shared" ref="CB287:CN287" si="306">CB272</f>
        <v>1E-3</v>
      </c>
      <c r="CC287" s="80">
        <f t="shared" si="306"/>
        <v>7.5010000000000003</v>
      </c>
      <c r="CD287" s="80">
        <f t="shared" si="306"/>
        <v>15.001000000000001</v>
      </c>
      <c r="CE287" s="80">
        <f t="shared" si="306"/>
        <v>22.501000000000001</v>
      </c>
      <c r="CF287" s="80">
        <f t="shared" si="306"/>
        <v>30.001000000000001</v>
      </c>
      <c r="CG287" s="80">
        <f t="shared" si="306"/>
        <v>37.501000000000005</v>
      </c>
      <c r="CH287" s="80">
        <f t="shared" si="306"/>
        <v>45.001000000000005</v>
      </c>
      <c r="CI287" s="80">
        <f t="shared" si="306"/>
        <v>52.501000000000005</v>
      </c>
      <c r="CJ287" s="80">
        <f t="shared" si="306"/>
        <v>60.001000000000005</v>
      </c>
      <c r="CK287" s="80">
        <f t="shared" si="306"/>
        <v>67.501000000000005</v>
      </c>
      <c r="CL287" s="80">
        <f t="shared" si="306"/>
        <v>75.001000000000005</v>
      </c>
      <c r="CM287" s="80">
        <f t="shared" si="306"/>
        <v>82.501000000000005</v>
      </c>
      <c r="CN287" s="80">
        <f t="shared" si="306"/>
        <v>90.001000000000005</v>
      </c>
      <c r="CP287" s="126" t="s">
        <v>126</v>
      </c>
      <c r="CQ287" s="80">
        <f t="shared" ref="CQ287:DC287" si="307">CQ272</f>
        <v>1E-3</v>
      </c>
      <c r="CR287" s="80">
        <f t="shared" si="307"/>
        <v>7.5010000000000003</v>
      </c>
      <c r="CS287" s="80">
        <f t="shared" si="307"/>
        <v>15.001000000000001</v>
      </c>
      <c r="CT287" s="80">
        <f t="shared" si="307"/>
        <v>22.501000000000001</v>
      </c>
      <c r="CU287" s="80">
        <f t="shared" si="307"/>
        <v>30.001000000000001</v>
      </c>
      <c r="CV287" s="80">
        <f t="shared" si="307"/>
        <v>37.501000000000005</v>
      </c>
      <c r="CW287" s="80">
        <f t="shared" si="307"/>
        <v>45.001000000000005</v>
      </c>
      <c r="CX287" s="80">
        <f t="shared" si="307"/>
        <v>52.501000000000005</v>
      </c>
      <c r="CY287" s="80">
        <f t="shared" si="307"/>
        <v>60.001000000000005</v>
      </c>
      <c r="CZ287" s="80">
        <f t="shared" si="307"/>
        <v>67.501000000000005</v>
      </c>
      <c r="DA287" s="80">
        <f t="shared" si="307"/>
        <v>75.001000000000005</v>
      </c>
      <c r="DB287" s="80">
        <f t="shared" si="307"/>
        <v>82.501000000000005</v>
      </c>
      <c r="DC287" s="80">
        <f t="shared" si="307"/>
        <v>90.001000000000005</v>
      </c>
      <c r="DE287" s="126" t="s">
        <v>126</v>
      </c>
      <c r="DF287" s="80">
        <f t="shared" ref="DF287:DR287" si="308">DF272</f>
        <v>1E-3</v>
      </c>
      <c r="DG287" s="80">
        <f t="shared" si="308"/>
        <v>7.5010000000000003</v>
      </c>
      <c r="DH287" s="80">
        <f t="shared" si="308"/>
        <v>15.001000000000001</v>
      </c>
      <c r="DI287" s="80">
        <f t="shared" si="308"/>
        <v>22.501000000000001</v>
      </c>
      <c r="DJ287" s="80">
        <f t="shared" si="308"/>
        <v>30.001000000000001</v>
      </c>
      <c r="DK287" s="80">
        <f t="shared" si="308"/>
        <v>37.501000000000005</v>
      </c>
      <c r="DL287" s="80">
        <f t="shared" si="308"/>
        <v>45.001000000000005</v>
      </c>
      <c r="DM287" s="80">
        <f t="shared" si="308"/>
        <v>52.501000000000005</v>
      </c>
      <c r="DN287" s="80">
        <f t="shared" si="308"/>
        <v>60.001000000000005</v>
      </c>
      <c r="DO287" s="80">
        <f t="shared" si="308"/>
        <v>67.501000000000005</v>
      </c>
      <c r="DP287" s="80">
        <f t="shared" si="308"/>
        <v>75.001000000000005</v>
      </c>
      <c r="DQ287" s="80">
        <f t="shared" si="308"/>
        <v>82.501000000000005</v>
      </c>
      <c r="DR287" s="80">
        <f t="shared" si="308"/>
        <v>90.001000000000005</v>
      </c>
      <c r="DT287" s="126" t="s">
        <v>126</v>
      </c>
      <c r="DU287" s="80">
        <f t="shared" ref="DU287:EG287" si="309">DU272</f>
        <v>1E-3</v>
      </c>
      <c r="DV287" s="80">
        <f t="shared" si="309"/>
        <v>7.5010000000000003</v>
      </c>
      <c r="DW287" s="80">
        <f t="shared" si="309"/>
        <v>15.001000000000001</v>
      </c>
      <c r="DX287" s="80">
        <f t="shared" si="309"/>
        <v>22.501000000000001</v>
      </c>
      <c r="DY287" s="80">
        <f t="shared" si="309"/>
        <v>30.001000000000001</v>
      </c>
      <c r="DZ287" s="80">
        <f t="shared" si="309"/>
        <v>37.501000000000005</v>
      </c>
      <c r="EA287" s="80">
        <f t="shared" si="309"/>
        <v>45.001000000000005</v>
      </c>
      <c r="EB287" s="80">
        <f t="shared" si="309"/>
        <v>52.501000000000005</v>
      </c>
      <c r="EC287" s="80">
        <f t="shared" si="309"/>
        <v>60.001000000000005</v>
      </c>
      <c r="ED287" s="80">
        <f t="shared" si="309"/>
        <v>67.501000000000005</v>
      </c>
      <c r="EE287" s="80">
        <f t="shared" si="309"/>
        <v>75.001000000000005</v>
      </c>
      <c r="EF287" s="80">
        <f t="shared" si="309"/>
        <v>82.501000000000005</v>
      </c>
      <c r="EG287" s="80">
        <f t="shared" si="309"/>
        <v>90.001000000000005</v>
      </c>
      <c r="EI287" s="126" t="s">
        <v>126</v>
      </c>
      <c r="EJ287" s="80">
        <f t="shared" ref="EJ287:EV287" si="310">EJ272</f>
        <v>1E-3</v>
      </c>
      <c r="EK287" s="80">
        <f t="shared" si="310"/>
        <v>7.5010000000000003</v>
      </c>
      <c r="EL287" s="80">
        <f t="shared" si="310"/>
        <v>15.001000000000001</v>
      </c>
      <c r="EM287" s="80">
        <f t="shared" si="310"/>
        <v>22.501000000000001</v>
      </c>
      <c r="EN287" s="80">
        <f t="shared" si="310"/>
        <v>30.001000000000001</v>
      </c>
      <c r="EO287" s="80">
        <f t="shared" si="310"/>
        <v>37.501000000000005</v>
      </c>
      <c r="EP287" s="80">
        <f t="shared" si="310"/>
        <v>45.001000000000005</v>
      </c>
      <c r="EQ287" s="80">
        <f t="shared" si="310"/>
        <v>52.501000000000005</v>
      </c>
      <c r="ER287" s="80">
        <f t="shared" si="310"/>
        <v>60.001000000000005</v>
      </c>
      <c r="ES287" s="80">
        <f t="shared" si="310"/>
        <v>67.501000000000005</v>
      </c>
      <c r="ET287" s="80">
        <f t="shared" si="310"/>
        <v>75.001000000000005</v>
      </c>
      <c r="EU287" s="80">
        <f t="shared" si="310"/>
        <v>82.501000000000005</v>
      </c>
      <c r="EV287" s="80">
        <f t="shared" si="310"/>
        <v>90.001000000000005</v>
      </c>
    </row>
    <row r="288" spans="1:152">
      <c r="S288" s="26">
        <f t="shared" ref="S288:S300" si="311">S273</f>
        <v>1E-3</v>
      </c>
      <c r="T288" s="399">
        <f ca="1">(T273^2+(T243/2)^2)^0.5</f>
        <v>5.591168374866192</v>
      </c>
      <c r="U288" s="399">
        <f t="shared" ref="U288:AF288" ca="1" si="312">(U273^2+(U243/2)^2)^0.5</f>
        <v>127.89141560944965</v>
      </c>
      <c r="V288" s="399">
        <f t="shared" ca="1" si="312"/>
        <v>92.473967723426043</v>
      </c>
      <c r="W288" s="399">
        <f t="shared" ca="1" si="312"/>
        <v>46.739755670692709</v>
      </c>
      <c r="X288" s="399">
        <f t="shared" ca="1" si="312"/>
        <v>27.826156065420896</v>
      </c>
      <c r="Y288" s="399">
        <f t="shared" ca="1" si="312"/>
        <v>18.843861976638131</v>
      </c>
      <c r="Z288" s="399">
        <f t="shared" ca="1" si="312"/>
        <v>13.98222346738072</v>
      </c>
      <c r="AA288" s="399">
        <f t="shared" ca="1" si="312"/>
        <v>11.111189937413169</v>
      </c>
      <c r="AB288" s="399">
        <f t="shared" ca="1" si="312"/>
        <v>9.3255271671643598</v>
      </c>
      <c r="AC288" s="399">
        <f t="shared" ca="1" si="312"/>
        <v>8.194256932801089</v>
      </c>
      <c r="AD288" s="399">
        <f t="shared" ca="1" si="312"/>
        <v>7.4963242001527526</v>
      </c>
      <c r="AE288" s="399">
        <f t="shared" ca="1" si="312"/>
        <v>7.1153110855751907</v>
      </c>
      <c r="AF288" s="399">
        <f t="shared" ca="1" si="312"/>
        <v>6.9940558380774434</v>
      </c>
      <c r="AH288" s="80">
        <f t="shared" ref="AH288:AH300" si="313">AH273</f>
        <v>1E-3</v>
      </c>
      <c r="AI288" s="104">
        <f ca="1">(AI273^2+(AI243/2)^2)^0.5</f>
        <v>5.5911683525095057</v>
      </c>
      <c r="AJ288" s="104">
        <f t="shared" ref="AJ288:AU288" ca="1" si="314">(AJ273^2+(AJ243/2)^2)^0.5</f>
        <v>127.89141560944965</v>
      </c>
      <c r="AK288" s="104">
        <f t="shared" ca="1" si="314"/>
        <v>92.473967723426043</v>
      </c>
      <c r="AL288" s="104">
        <f t="shared" ca="1" si="314"/>
        <v>46.739755670692709</v>
      </c>
      <c r="AM288" s="104">
        <f t="shared" ca="1" si="314"/>
        <v>27.826156065420896</v>
      </c>
      <c r="AN288" s="104">
        <f t="shared" ca="1" si="314"/>
        <v>18.843861976638131</v>
      </c>
      <c r="AO288" s="104">
        <f t="shared" ca="1" si="314"/>
        <v>13.98222346738072</v>
      </c>
      <c r="AP288" s="104">
        <f t="shared" ca="1" si="314"/>
        <v>11.111189937413169</v>
      </c>
      <c r="AQ288" s="104">
        <f t="shared" ca="1" si="314"/>
        <v>9.3255271671643598</v>
      </c>
      <c r="AR288" s="104">
        <f t="shared" ca="1" si="314"/>
        <v>8.194256932801089</v>
      </c>
      <c r="AS288" s="104">
        <f t="shared" ca="1" si="314"/>
        <v>7.4963242001527526</v>
      </c>
      <c r="AT288" s="104">
        <f t="shared" ca="1" si="314"/>
        <v>7.1153110855751907</v>
      </c>
      <c r="AU288" s="104">
        <f t="shared" ca="1" si="314"/>
        <v>6.9940558380774434</v>
      </c>
      <c r="AW288" s="80">
        <f t="shared" ref="AW288:AW300" si="315">AW273</f>
        <v>1E-3</v>
      </c>
      <c r="AX288" s="136">
        <f ca="1">(AX273^2+(AX243/2)^2)^0.5</f>
        <v>20329.158846348346</v>
      </c>
      <c r="AY288" s="136">
        <f t="shared" ref="AY288:BJ288" ca="1" si="316">(AY273^2+(AY243/2)^2)^0.5</f>
        <v>14335.846047178173</v>
      </c>
      <c r="AZ288" s="136">
        <f t="shared" ca="1" si="316"/>
        <v>2562.7038881242834</v>
      </c>
      <c r="BA288" s="136">
        <f t="shared" ca="1" si="316"/>
        <v>544.59389349353285</v>
      </c>
      <c r="BB288" s="136">
        <f t="shared" ca="1" si="316"/>
        <v>167.21804642858578</v>
      </c>
      <c r="BC288" s="136">
        <f t="shared" ca="1" si="316"/>
        <v>64.200972870426909</v>
      </c>
      <c r="BD288" s="136">
        <f t="shared" ca="1" si="316"/>
        <v>28.091756241917519</v>
      </c>
      <c r="BE288" s="136">
        <f t="shared" ca="1" si="316"/>
        <v>13.172718259202085</v>
      </c>
      <c r="BF288" s="136">
        <f t="shared" ca="1" si="316"/>
        <v>6.2827838228314086</v>
      </c>
      <c r="BG288" s="136">
        <f t="shared" ca="1" si="316"/>
        <v>2.8643180323043431</v>
      </c>
      <c r="BH288" s="136">
        <f t="shared" ca="1" si="316"/>
        <v>1.1212427655535873</v>
      </c>
      <c r="BI288" s="136">
        <f t="shared" ca="1" si="316"/>
        <v>0.28746574670938951</v>
      </c>
      <c r="BJ288" s="136">
        <f t="shared" ca="1" si="316"/>
        <v>3.9570163838315686E-2</v>
      </c>
      <c r="BK288" s="62"/>
      <c r="BL288" s="80">
        <f t="shared" ref="BL288:BL300" si="317">BL273</f>
        <v>1E-3</v>
      </c>
      <c r="BM288" s="104">
        <f ca="1">(BM273^2+(BM243/2)^2)^0.5</f>
        <v>20340.341183053359</v>
      </c>
      <c r="BN288" s="104">
        <f t="shared" ref="BN288:BY288" ca="1" si="318">(BN273^2+(BN243/2)^2)^0.5</f>
        <v>14591.628878397072</v>
      </c>
      <c r="BO288" s="104">
        <f t="shared" ca="1" si="318"/>
        <v>2747.6518235711351</v>
      </c>
      <c r="BP288" s="104">
        <f t="shared" ca="1" si="318"/>
        <v>638.07340483491828</v>
      </c>
      <c r="BQ288" s="104">
        <f t="shared" ca="1" si="318"/>
        <v>222.87035855942759</v>
      </c>
      <c r="BR288" s="104">
        <f t="shared" ca="1" si="318"/>
        <v>101.88869682370317</v>
      </c>
      <c r="BS288" s="104">
        <f t="shared" ca="1" si="318"/>
        <v>56.056203176678956</v>
      </c>
      <c r="BT288" s="104">
        <f t="shared" ca="1" si="318"/>
        <v>35.395098134028416</v>
      </c>
      <c r="BU288" s="104">
        <f t="shared" ca="1" si="318"/>
        <v>24.933838157160128</v>
      </c>
      <c r="BV288" s="104">
        <f t="shared" ca="1" si="318"/>
        <v>19.252831897906525</v>
      </c>
      <c r="BW288" s="104">
        <f t="shared" ca="1" si="318"/>
        <v>16.113891165859094</v>
      </c>
      <c r="BX288" s="104">
        <f t="shared" ca="1" si="318"/>
        <v>14.51808791785977</v>
      </c>
      <c r="BY288" s="104">
        <f t="shared" ca="1" si="318"/>
        <v>14.027681839993203</v>
      </c>
      <c r="BZ288" s="62"/>
      <c r="CA288" s="80">
        <f t="shared" ref="CA288:CA300" si="319">CA273</f>
        <v>1E-3</v>
      </c>
      <c r="CB288" s="104">
        <f ca="1">(CB273^2+(CB243/2)^2)^0.5</f>
        <v>17105.597228327519</v>
      </c>
      <c r="CC288" s="104">
        <f t="shared" ref="CC288:CN288" ca="1" si="320">(CC273^2+(CC243/2)^2)^0.5</f>
        <v>243.73054157853232</v>
      </c>
      <c r="CD288" s="104">
        <f t="shared" ca="1" si="320"/>
        <v>108.15634662978997</v>
      </c>
      <c r="CE288" s="104">
        <f t="shared" ca="1" si="320"/>
        <v>54.532381622992226</v>
      </c>
      <c r="CF288" s="104">
        <f t="shared" ca="1" si="320"/>
        <v>33.547341628254713</v>
      </c>
      <c r="CG288" s="104">
        <f t="shared" ca="1" si="320"/>
        <v>24.126295464343904</v>
      </c>
      <c r="CH288" s="104">
        <f t="shared" ca="1" si="320"/>
        <v>19.827278103619946</v>
      </c>
      <c r="CI288" s="104">
        <f t="shared" ca="1" si="320"/>
        <v>18.720190716536642</v>
      </c>
      <c r="CJ288" s="104">
        <f t="shared" ca="1" si="320"/>
        <v>20.930710114355705</v>
      </c>
      <c r="CK288" s="104">
        <f t="shared" ca="1" si="320"/>
        <v>29.26297544680595</v>
      </c>
      <c r="CL288" s="104">
        <f t="shared" ca="1" si="320"/>
        <v>56.591125508367774</v>
      </c>
      <c r="CM288" s="104">
        <f t="shared" ca="1" si="320"/>
        <v>207.60296328188579</v>
      </c>
      <c r="CN288" s="104">
        <f t="shared" ca="1" si="320"/>
        <v>17105.597744405764</v>
      </c>
      <c r="CP288" s="80">
        <f t="shared" ref="CP288:CP300" si="321">CP273</f>
        <v>1E-3</v>
      </c>
      <c r="CQ288" s="136">
        <f ca="1">(CQ273^2+(CQ243/2)^2)^0.5</f>
        <v>17105.597228327519</v>
      </c>
      <c r="CR288" s="136">
        <f t="shared" ref="CR288:DC288" ca="1" si="322">(CR273^2+(CR243/2)^2)^0.5</f>
        <v>243.73054157853232</v>
      </c>
      <c r="CS288" s="136">
        <f t="shared" ca="1" si="322"/>
        <v>108.15634662978997</v>
      </c>
      <c r="CT288" s="136">
        <f t="shared" ca="1" si="322"/>
        <v>54.532381622992226</v>
      </c>
      <c r="CU288" s="136">
        <f t="shared" ca="1" si="322"/>
        <v>33.547341628254713</v>
      </c>
      <c r="CV288" s="136">
        <f t="shared" ca="1" si="322"/>
        <v>24.126295464343904</v>
      </c>
      <c r="CW288" s="136">
        <f t="shared" ca="1" si="322"/>
        <v>19.827278103619946</v>
      </c>
      <c r="CX288" s="136">
        <f t="shared" ca="1" si="322"/>
        <v>18.720190716536642</v>
      </c>
      <c r="CY288" s="136">
        <f t="shared" ca="1" si="322"/>
        <v>20.930710114355705</v>
      </c>
      <c r="CZ288" s="136">
        <f t="shared" ca="1" si="322"/>
        <v>29.26297544680595</v>
      </c>
      <c r="DA288" s="136">
        <f t="shared" ca="1" si="322"/>
        <v>56.591125508367774</v>
      </c>
      <c r="DB288" s="136">
        <f t="shared" ca="1" si="322"/>
        <v>207.60296328188579</v>
      </c>
      <c r="DC288" s="136">
        <f t="shared" ca="1" si="322"/>
        <v>17105.597744405764</v>
      </c>
      <c r="DE288" s="80">
        <f t="shared" ref="DE288:DE300" si="323">DE273</f>
        <v>1E-3</v>
      </c>
      <c r="DF288" s="104">
        <f ca="1">(DF273^2+(DF243/2)^2)^0.5</f>
        <v>26568.32935426437</v>
      </c>
      <c r="DG288" s="104">
        <f t="shared" ref="DG288:DR288" ca="1" si="324">(DG273^2+(DG243/2)^2)^0.5</f>
        <v>14337.347392426034</v>
      </c>
      <c r="DH288" s="104">
        <f t="shared" ca="1" si="324"/>
        <v>2563.3176897952212</v>
      </c>
      <c r="DI288" s="104">
        <f t="shared" ca="1" si="324"/>
        <v>545.3179666174268</v>
      </c>
      <c r="DJ288" s="104">
        <f t="shared" ca="1" si="324"/>
        <v>168.26468500650498</v>
      </c>
      <c r="DK288" s="104">
        <f t="shared" ca="1" si="324"/>
        <v>65.945067413321553</v>
      </c>
      <c r="DL288" s="104">
        <f t="shared" ca="1" si="324"/>
        <v>31.412818285881748</v>
      </c>
      <c r="DM288" s="104">
        <f t="shared" ca="1" si="324"/>
        <v>20.012683602519402</v>
      </c>
      <c r="DN288" s="104">
        <f t="shared" ca="1" si="324"/>
        <v>19.763667208038687</v>
      </c>
      <c r="DO288" s="104">
        <f t="shared" ca="1" si="324"/>
        <v>28.237921366662118</v>
      </c>
      <c r="DP288" s="104">
        <f t="shared" ca="1" si="324"/>
        <v>56.103634419967342</v>
      </c>
      <c r="DQ288" s="104">
        <f t="shared" ca="1" si="324"/>
        <v>207.48119275763537</v>
      </c>
      <c r="DR288" s="104">
        <f t="shared" ca="1" si="324"/>
        <v>17105.596314603252</v>
      </c>
      <c r="DT288" s="80">
        <f t="shared" ref="DT288:DT300" si="325">DT273</f>
        <v>1E-3</v>
      </c>
      <c r="DU288" s="136">
        <f ca="1">(DU273^2+(DU243/2)^2)^0.5</f>
        <v>5.5911683525095057</v>
      </c>
      <c r="DV288" s="136">
        <f t="shared" ref="DV288:EG288" ca="1" si="326">(DV273^2+(DV243/2)^2)^0.5</f>
        <v>127.89141560944965</v>
      </c>
      <c r="DW288" s="136">
        <f t="shared" ca="1" si="326"/>
        <v>92.473967723426043</v>
      </c>
      <c r="DX288" s="136">
        <f t="shared" ca="1" si="326"/>
        <v>46.739755670692709</v>
      </c>
      <c r="DY288" s="136">
        <f t="shared" ca="1" si="326"/>
        <v>27.826156065420896</v>
      </c>
      <c r="DZ288" s="136">
        <f t="shared" ca="1" si="326"/>
        <v>18.843861976638131</v>
      </c>
      <c r="EA288" s="136">
        <f t="shared" ca="1" si="326"/>
        <v>13.98222346738072</v>
      </c>
      <c r="EB288" s="136">
        <f t="shared" ca="1" si="326"/>
        <v>11.111189937413169</v>
      </c>
      <c r="EC288" s="136">
        <f t="shared" ca="1" si="326"/>
        <v>9.3255271671643598</v>
      </c>
      <c r="ED288" s="136">
        <f t="shared" ca="1" si="326"/>
        <v>8.194256932801089</v>
      </c>
      <c r="EE288" s="136">
        <f t="shared" ca="1" si="326"/>
        <v>7.4963242001527526</v>
      </c>
      <c r="EF288" s="136">
        <f t="shared" ca="1" si="326"/>
        <v>7.1153110855751907</v>
      </c>
      <c r="EG288" s="136">
        <f t="shared" ca="1" si="326"/>
        <v>6.9940558380774434</v>
      </c>
      <c r="EI288" s="80">
        <f t="shared" ref="EI288:EI300" si="327">EI273</f>
        <v>1E-3</v>
      </c>
      <c r="EJ288" s="136">
        <f ca="1">(EJ273^2+(EJ243/2)^2)^0.5</f>
        <v>5.5911683525095057</v>
      </c>
      <c r="EK288" s="136">
        <f t="shared" ref="EK288:EV288" ca="1" si="328">(EK273^2+(EK243/2)^2)^0.5</f>
        <v>127.89141560944965</v>
      </c>
      <c r="EL288" s="136">
        <f t="shared" ca="1" si="328"/>
        <v>92.473967723426043</v>
      </c>
      <c r="EM288" s="136">
        <f t="shared" ca="1" si="328"/>
        <v>46.739755670692709</v>
      </c>
      <c r="EN288" s="136">
        <f t="shared" ca="1" si="328"/>
        <v>27.826156065420896</v>
      </c>
      <c r="EO288" s="136">
        <f t="shared" ca="1" si="328"/>
        <v>18.843861976638131</v>
      </c>
      <c r="EP288" s="136">
        <f t="shared" ca="1" si="328"/>
        <v>13.98222346738072</v>
      </c>
      <c r="EQ288" s="136">
        <f t="shared" ca="1" si="328"/>
        <v>11.111189937413169</v>
      </c>
      <c r="ER288" s="136">
        <f t="shared" ca="1" si="328"/>
        <v>9.3255271671643598</v>
      </c>
      <c r="ES288" s="136">
        <f t="shared" ca="1" si="328"/>
        <v>8.194256932801089</v>
      </c>
      <c r="ET288" s="136">
        <f t="shared" ca="1" si="328"/>
        <v>7.4963242001527526</v>
      </c>
      <c r="EU288" s="136">
        <f t="shared" ca="1" si="328"/>
        <v>7.1153110855751907</v>
      </c>
      <c r="EV288" s="136">
        <f t="shared" ca="1" si="328"/>
        <v>6.9940558380774434</v>
      </c>
    </row>
    <row r="289" spans="17:185">
      <c r="S289" s="26">
        <f t="shared" si="311"/>
        <v>7.5010000000000003</v>
      </c>
      <c r="T289" s="399">
        <f t="shared" ref="T289:AF300" ca="1" si="329">(T274^2+(T244/2)^2)^0.5</f>
        <v>127.89141560944962</v>
      </c>
      <c r="U289" s="399">
        <f t="shared" ca="1" si="329"/>
        <v>368.85533335228951</v>
      </c>
      <c r="V289" s="399">
        <f t="shared" ca="1" si="329"/>
        <v>190.16387300402454</v>
      </c>
      <c r="W289" s="399">
        <f t="shared" ca="1" si="329"/>
        <v>66.288948060076208</v>
      </c>
      <c r="X289" s="399">
        <f t="shared" ca="1" si="329"/>
        <v>34.165639317910433</v>
      </c>
      <c r="Y289" s="399">
        <f t="shared" ca="1" si="329"/>
        <v>21.638288289879029</v>
      </c>
      <c r="Z289" s="399">
        <f t="shared" ca="1" si="329"/>
        <v>15.489191658836875</v>
      </c>
      <c r="AA289" s="399">
        <f t="shared" ca="1" si="329"/>
        <v>12.051470602968191</v>
      </c>
      <c r="AB289" s="399">
        <f t="shared" ca="1" si="329"/>
        <v>9.9829988302861121</v>
      </c>
      <c r="AC289" s="399">
        <f t="shared" ca="1" si="329"/>
        <v>8.6995381346622587</v>
      </c>
      <c r="AD289" s="399">
        <f t="shared" ca="1" si="329"/>
        <v>7.9179940397227284</v>
      </c>
      <c r="AE289" s="399">
        <f t="shared" ca="1" si="329"/>
        <v>7.4946169169702523</v>
      </c>
      <c r="AF289" s="399">
        <f t="shared" ca="1" si="329"/>
        <v>7.3603632251049467</v>
      </c>
      <c r="AH289" s="80">
        <f t="shared" si="313"/>
        <v>7.5010000000000003</v>
      </c>
      <c r="AI289" s="104">
        <f t="shared" ref="AI289:AU300" ca="1" si="330">(AI274^2+(AI244/2)^2)^0.5</f>
        <v>127.89141560944962</v>
      </c>
      <c r="AJ289" s="104">
        <f t="shared" ca="1" si="330"/>
        <v>368.85533335228951</v>
      </c>
      <c r="AK289" s="104">
        <f t="shared" ca="1" si="330"/>
        <v>190.16387300402454</v>
      </c>
      <c r="AL289" s="104">
        <f t="shared" ca="1" si="330"/>
        <v>66.288948060076208</v>
      </c>
      <c r="AM289" s="104">
        <f t="shared" ca="1" si="330"/>
        <v>34.165639317910433</v>
      </c>
      <c r="AN289" s="104">
        <f t="shared" ca="1" si="330"/>
        <v>21.638288289879029</v>
      </c>
      <c r="AO289" s="104">
        <f t="shared" ca="1" si="330"/>
        <v>15.489191658836875</v>
      </c>
      <c r="AP289" s="104">
        <f t="shared" ca="1" si="330"/>
        <v>12.051470602968191</v>
      </c>
      <c r="AQ289" s="104">
        <f t="shared" ca="1" si="330"/>
        <v>9.9829988302861121</v>
      </c>
      <c r="AR289" s="104">
        <f t="shared" ca="1" si="330"/>
        <v>8.6995381346622587</v>
      </c>
      <c r="AS289" s="104">
        <f t="shared" ca="1" si="330"/>
        <v>7.9179940397227284</v>
      </c>
      <c r="AT289" s="104">
        <f t="shared" ca="1" si="330"/>
        <v>7.4946169169702523</v>
      </c>
      <c r="AU289" s="104">
        <f t="shared" ca="1" si="330"/>
        <v>7.3603632251049467</v>
      </c>
      <c r="AW289" s="80">
        <f t="shared" si="315"/>
        <v>7.5010000000000003</v>
      </c>
      <c r="AX289" s="136">
        <f t="shared" ref="AX289:BJ300" ca="1" si="331">(AX274^2+(AX244/2)^2)^0.5</f>
        <v>14335.846047178171</v>
      </c>
      <c r="AY289" s="136">
        <f t="shared" ca="1" si="331"/>
        <v>20639.578482627163</v>
      </c>
      <c r="AZ289" s="136">
        <f t="shared" ca="1" si="331"/>
        <v>4131.7560292256621</v>
      </c>
      <c r="BA289" s="136">
        <f t="shared" ca="1" si="331"/>
        <v>678.38330464273463</v>
      </c>
      <c r="BB289" s="136">
        <f t="shared" ca="1" si="331"/>
        <v>187.89170340116632</v>
      </c>
      <c r="BC289" s="136">
        <f t="shared" ca="1" si="331"/>
        <v>68.586554292779425</v>
      </c>
      <c r="BD289" s="136">
        <f t="shared" ca="1" si="331"/>
        <v>29.075386177972483</v>
      </c>
      <c r="BE289" s="136">
        <f t="shared" ca="1" si="331"/>
        <v>13.276539593996771</v>
      </c>
      <c r="BF289" s="136">
        <f t="shared" ca="1" si="331"/>
        <v>6.1332960595302364</v>
      </c>
      <c r="BG289" s="136">
        <f t="shared" ca="1" si="331"/>
        <v>2.6411908608199628</v>
      </c>
      <c r="BH289" s="136">
        <f t="shared" ca="1" si="331"/>
        <v>0.87926776438997223</v>
      </c>
      <c r="BI289" s="136">
        <f t="shared" ca="1" si="331"/>
        <v>4.2402180676821111E-2</v>
      </c>
      <c r="BJ289" s="136">
        <f t="shared" ca="1" si="331"/>
        <v>0.20551791406535447</v>
      </c>
      <c r="BK289" s="62"/>
      <c r="BL289" s="80">
        <f t="shared" si="317"/>
        <v>7.5010000000000003</v>
      </c>
      <c r="BM289" s="104">
        <f t="shared" ref="BM289:BY300" ca="1" si="332">(BM274^2+(BM244/2)^2)^0.5</f>
        <v>14591.62887839707</v>
      </c>
      <c r="BN289" s="104">
        <f t="shared" ca="1" si="332"/>
        <v>21377.289149331737</v>
      </c>
      <c r="BO289" s="104">
        <f t="shared" ca="1" si="332"/>
        <v>4512.083775233712</v>
      </c>
      <c r="BP289" s="104">
        <f t="shared" ca="1" si="332"/>
        <v>810.96120076288696</v>
      </c>
      <c r="BQ289" s="104">
        <f t="shared" ca="1" si="332"/>
        <v>256.22298203698722</v>
      </c>
      <c r="BR289" s="104">
        <f t="shared" ca="1" si="332"/>
        <v>111.86313087253748</v>
      </c>
      <c r="BS289" s="104">
        <f t="shared" ca="1" si="332"/>
        <v>60.053769495646222</v>
      </c>
      <c r="BT289" s="104">
        <f t="shared" ca="1" si="332"/>
        <v>37.379480799933148</v>
      </c>
      <c r="BU289" s="104">
        <f t="shared" ca="1" si="332"/>
        <v>26.099293720102459</v>
      </c>
      <c r="BV289" s="104">
        <f t="shared" ca="1" si="332"/>
        <v>20.040267130144478</v>
      </c>
      <c r="BW289" s="104">
        <f t="shared" ca="1" si="332"/>
        <v>16.715255843835426</v>
      </c>
      <c r="BX289" s="104">
        <f t="shared" ca="1" si="332"/>
        <v>15.031636014617327</v>
      </c>
      <c r="BY289" s="104">
        <f t="shared" ca="1" si="332"/>
        <v>14.515208536144538</v>
      </c>
      <c r="BZ289" s="62"/>
      <c r="CA289" s="80">
        <f t="shared" si="319"/>
        <v>7.5010000000000003</v>
      </c>
      <c r="CB289" s="104">
        <f t="shared" ref="CB289:CN300" ca="1" si="333">(CB274^2+(CB244/2)^2)^0.5</f>
        <v>243.73054157853232</v>
      </c>
      <c r="CC289" s="104">
        <f t="shared" ca="1" si="333"/>
        <v>383.33807891503</v>
      </c>
      <c r="CD289" s="104">
        <f t="shared" ca="1" si="333"/>
        <v>195.24875606747386</v>
      </c>
      <c r="CE289" s="104">
        <f t="shared" ca="1" si="333"/>
        <v>70.768484875988648</v>
      </c>
      <c r="CF289" s="104">
        <f t="shared" ca="1" si="333"/>
        <v>38.252496892827729</v>
      </c>
      <c r="CG289" s="104">
        <f t="shared" ca="1" si="333"/>
        <v>25.803757556263598</v>
      </c>
      <c r="CH289" s="104">
        <f t="shared" ca="1" si="333"/>
        <v>20.335108386884336</v>
      </c>
      <c r="CI289" s="104">
        <f t="shared" ca="1" si="333"/>
        <v>18.516379980998483</v>
      </c>
      <c r="CJ289" s="104">
        <f t="shared" ca="1" si="333"/>
        <v>19.89027084229226</v>
      </c>
      <c r="CK289" s="104">
        <f t="shared" ca="1" si="333"/>
        <v>26.260917358081681</v>
      </c>
      <c r="CL289" s="104">
        <f t="shared" ca="1" si="333"/>
        <v>44.971911006963211</v>
      </c>
      <c r="CM289" s="104">
        <f t="shared" ca="1" si="333"/>
        <v>104.64222420499891</v>
      </c>
      <c r="CN289" s="104">
        <f t="shared" ca="1" si="333"/>
        <v>207.61150656546272</v>
      </c>
      <c r="CP289" s="80">
        <f t="shared" si="321"/>
        <v>7.5010000000000003</v>
      </c>
      <c r="CQ289" s="136">
        <f t="shared" ref="CQ289:DC300" ca="1" si="334">(CQ274^2+(CQ244/2)^2)^0.5</f>
        <v>243.73054157853232</v>
      </c>
      <c r="CR289" s="136">
        <f t="shared" ca="1" si="334"/>
        <v>383.33807891503</v>
      </c>
      <c r="CS289" s="136">
        <f t="shared" ca="1" si="334"/>
        <v>195.24875606747386</v>
      </c>
      <c r="CT289" s="136">
        <f t="shared" ca="1" si="334"/>
        <v>70.768484875988648</v>
      </c>
      <c r="CU289" s="136">
        <f t="shared" ca="1" si="334"/>
        <v>38.252496892827729</v>
      </c>
      <c r="CV289" s="136">
        <f t="shared" ca="1" si="334"/>
        <v>25.803757556263598</v>
      </c>
      <c r="CW289" s="136">
        <f t="shared" ca="1" si="334"/>
        <v>20.335108386884336</v>
      </c>
      <c r="CX289" s="136">
        <f t="shared" ca="1" si="334"/>
        <v>18.516379980998483</v>
      </c>
      <c r="CY289" s="136">
        <f t="shared" ca="1" si="334"/>
        <v>19.89027084229226</v>
      </c>
      <c r="CZ289" s="136">
        <f t="shared" ca="1" si="334"/>
        <v>26.260917358081681</v>
      </c>
      <c r="DA289" s="136">
        <f t="shared" ca="1" si="334"/>
        <v>44.971911006963211</v>
      </c>
      <c r="DB289" s="136">
        <f t="shared" ca="1" si="334"/>
        <v>104.64222420499891</v>
      </c>
      <c r="DC289" s="136">
        <f t="shared" ca="1" si="334"/>
        <v>207.61150656546272</v>
      </c>
      <c r="DE289" s="80">
        <f t="shared" si="323"/>
        <v>7.5010000000000003</v>
      </c>
      <c r="DF289" s="104">
        <f t="shared" ref="DF289:DR300" ca="1" si="335">(DF274^2+(DF244/2)^2)^0.5</f>
        <v>14337.347392426032</v>
      </c>
      <c r="DG289" s="104">
        <f t="shared" ca="1" si="335"/>
        <v>20639.842387148456</v>
      </c>
      <c r="DH289" s="104">
        <f t="shared" ca="1" si="335"/>
        <v>4131.9931828589233</v>
      </c>
      <c r="DI289" s="104">
        <f t="shared" ca="1" si="335"/>
        <v>678.83566629540678</v>
      </c>
      <c r="DJ289" s="104">
        <f t="shared" ca="1" si="335"/>
        <v>188.67764789589174</v>
      </c>
      <c r="DK289" s="104">
        <f t="shared" ca="1" si="335"/>
        <v>70.012383287979105</v>
      </c>
      <c r="DL289" s="104">
        <f t="shared" ca="1" si="335"/>
        <v>31.921460747597141</v>
      </c>
      <c r="DM289" s="104">
        <f t="shared" ca="1" si="335"/>
        <v>19.336103213871166</v>
      </c>
      <c r="DN289" s="104">
        <f t="shared" ca="1" si="335"/>
        <v>18.264170637838905</v>
      </c>
      <c r="DO289" s="104">
        <f t="shared" ca="1" si="335"/>
        <v>24.918461146203065</v>
      </c>
      <c r="DP289" s="104">
        <f t="shared" ca="1" si="335"/>
        <v>44.278112672138924</v>
      </c>
      <c r="DQ289" s="104">
        <f t="shared" ca="1" si="335"/>
        <v>104.3735004768071</v>
      </c>
      <c r="DR289" s="104">
        <f t="shared" ca="1" si="335"/>
        <v>207.48109540193943</v>
      </c>
      <c r="DT289" s="80">
        <f t="shared" si="325"/>
        <v>7.5010000000000003</v>
      </c>
      <c r="DU289" s="136">
        <f t="shared" ref="DU289:EG300" ca="1" si="336">(DU274^2+(DU244/2)^2)^0.5</f>
        <v>127.89141560944962</v>
      </c>
      <c r="DV289" s="136">
        <f t="shared" ca="1" si="336"/>
        <v>368.85533335228951</v>
      </c>
      <c r="DW289" s="136">
        <f t="shared" ca="1" si="336"/>
        <v>190.16387300402454</v>
      </c>
      <c r="DX289" s="136">
        <f t="shared" ca="1" si="336"/>
        <v>66.288948060076208</v>
      </c>
      <c r="DY289" s="136">
        <f t="shared" ca="1" si="336"/>
        <v>34.165639317910433</v>
      </c>
      <c r="DZ289" s="136">
        <f t="shared" ca="1" si="336"/>
        <v>21.638288289879029</v>
      </c>
      <c r="EA289" s="136">
        <f t="shared" ca="1" si="336"/>
        <v>15.489191658836875</v>
      </c>
      <c r="EB289" s="136">
        <f t="shared" ca="1" si="336"/>
        <v>12.051470602968191</v>
      </c>
      <c r="EC289" s="136">
        <f t="shared" ca="1" si="336"/>
        <v>9.9829988302861121</v>
      </c>
      <c r="ED289" s="136">
        <f t="shared" ca="1" si="336"/>
        <v>8.6995381346622587</v>
      </c>
      <c r="EE289" s="136">
        <f t="shared" ca="1" si="336"/>
        <v>7.9179940397227284</v>
      </c>
      <c r="EF289" s="136">
        <f t="shared" ca="1" si="336"/>
        <v>7.4946169169702523</v>
      </c>
      <c r="EG289" s="136">
        <f t="shared" ca="1" si="336"/>
        <v>7.3603632251049467</v>
      </c>
      <c r="EI289" s="80">
        <f t="shared" si="327"/>
        <v>7.5010000000000003</v>
      </c>
      <c r="EJ289" s="136">
        <f t="shared" ref="EJ289:EV300" ca="1" si="337">(EJ274^2+(EJ244/2)^2)^0.5</f>
        <v>127.89141560944962</v>
      </c>
      <c r="EK289" s="136">
        <f t="shared" ca="1" si="337"/>
        <v>368.85533335228951</v>
      </c>
      <c r="EL289" s="136">
        <f t="shared" ca="1" si="337"/>
        <v>190.16387300402454</v>
      </c>
      <c r="EM289" s="136">
        <f t="shared" ca="1" si="337"/>
        <v>66.288948060076208</v>
      </c>
      <c r="EN289" s="136">
        <f t="shared" ca="1" si="337"/>
        <v>34.165639317910433</v>
      </c>
      <c r="EO289" s="136">
        <f t="shared" ca="1" si="337"/>
        <v>21.638288289879029</v>
      </c>
      <c r="EP289" s="136">
        <f t="shared" ca="1" si="337"/>
        <v>15.489191658836875</v>
      </c>
      <c r="EQ289" s="136">
        <f t="shared" ca="1" si="337"/>
        <v>12.051470602968191</v>
      </c>
      <c r="ER289" s="136">
        <f t="shared" ca="1" si="337"/>
        <v>9.9829988302861121</v>
      </c>
      <c r="ES289" s="136">
        <f t="shared" ca="1" si="337"/>
        <v>8.6995381346622587</v>
      </c>
      <c r="ET289" s="136">
        <f t="shared" ca="1" si="337"/>
        <v>7.9179940397227284</v>
      </c>
      <c r="EU289" s="136">
        <f t="shared" ca="1" si="337"/>
        <v>7.4946169169702523</v>
      </c>
      <c r="EV289" s="136">
        <f t="shared" ca="1" si="337"/>
        <v>7.3603632251049467</v>
      </c>
    </row>
    <row r="290" spans="17:185">
      <c r="S290" s="26">
        <f t="shared" si="311"/>
        <v>15.001000000000001</v>
      </c>
      <c r="T290" s="399">
        <f t="shared" ca="1" si="329"/>
        <v>92.473967723426043</v>
      </c>
      <c r="U290" s="399">
        <f t="shared" ca="1" si="329"/>
        <v>190.16387300402471</v>
      </c>
      <c r="V290" s="399">
        <f t="shared" ca="1" si="329"/>
        <v>1559.2281500162458</v>
      </c>
      <c r="W290" s="399">
        <f t="shared" ca="1" si="329"/>
        <v>216.66072886079291</v>
      </c>
      <c r="X290" s="399">
        <f t="shared" ca="1" si="329"/>
        <v>65.141332487940687</v>
      </c>
      <c r="Y290" s="399">
        <f t="shared" ca="1" si="329"/>
        <v>33.017930841871156</v>
      </c>
      <c r="Z290" s="399">
        <f t="shared" ca="1" si="329"/>
        <v>21.091574766796384</v>
      </c>
      <c r="AA290" s="399">
        <f t="shared" ca="1" si="329"/>
        <v>15.371374177717627</v>
      </c>
      <c r="AB290" s="399">
        <f t="shared" ca="1" si="329"/>
        <v>12.232841443756261</v>
      </c>
      <c r="AC290" s="399">
        <f t="shared" ca="1" si="329"/>
        <v>10.395149588492552</v>
      </c>
      <c r="AD290" s="399">
        <f t="shared" ca="1" si="329"/>
        <v>9.3162342729089254</v>
      </c>
      <c r="AE290" s="399">
        <f t="shared" ca="1" si="329"/>
        <v>8.7442551274452782</v>
      </c>
      <c r="AF290" s="399">
        <f t="shared" ca="1" si="329"/>
        <v>8.5646974900723158</v>
      </c>
      <c r="AH290" s="80">
        <f t="shared" si="313"/>
        <v>15.001000000000001</v>
      </c>
      <c r="AI290" s="104">
        <f t="shared" ca="1" si="330"/>
        <v>92.473967723426043</v>
      </c>
      <c r="AJ290" s="104">
        <f t="shared" ca="1" si="330"/>
        <v>190.16387300402471</v>
      </c>
      <c r="AK290" s="104">
        <f t="shared" ca="1" si="330"/>
        <v>1559.2281500162458</v>
      </c>
      <c r="AL290" s="104">
        <f t="shared" ca="1" si="330"/>
        <v>216.66072886079291</v>
      </c>
      <c r="AM290" s="104">
        <f t="shared" ca="1" si="330"/>
        <v>65.141332487940687</v>
      </c>
      <c r="AN290" s="104">
        <f t="shared" ca="1" si="330"/>
        <v>33.017930841871156</v>
      </c>
      <c r="AO290" s="104">
        <f t="shared" ca="1" si="330"/>
        <v>21.091574766796384</v>
      </c>
      <c r="AP290" s="104">
        <f t="shared" ca="1" si="330"/>
        <v>15.371374177717627</v>
      </c>
      <c r="AQ290" s="104">
        <f t="shared" ca="1" si="330"/>
        <v>12.232841443756261</v>
      </c>
      <c r="AR290" s="104">
        <f t="shared" ca="1" si="330"/>
        <v>10.395149588492552</v>
      </c>
      <c r="AS290" s="104">
        <f t="shared" ca="1" si="330"/>
        <v>9.3162342729089254</v>
      </c>
      <c r="AT290" s="104">
        <f t="shared" ca="1" si="330"/>
        <v>8.7442551274452782</v>
      </c>
      <c r="AU290" s="104">
        <f t="shared" ca="1" si="330"/>
        <v>8.5646974900723158</v>
      </c>
      <c r="AW290" s="80">
        <f t="shared" si="315"/>
        <v>15.001000000000001</v>
      </c>
      <c r="AX290" s="136">
        <f t="shared" ca="1" si="331"/>
        <v>2562.7038881242834</v>
      </c>
      <c r="AY290" s="136">
        <f t="shared" ca="1" si="331"/>
        <v>4131.756029225664</v>
      </c>
      <c r="AZ290" s="136">
        <f t="shared" ca="1" si="331"/>
        <v>20140.972695630142</v>
      </c>
      <c r="BA290" s="136">
        <f t="shared" ca="1" si="331"/>
        <v>1598.5307172781363</v>
      </c>
      <c r="BB290" s="136">
        <f t="shared" ca="1" si="331"/>
        <v>281.39375087429505</v>
      </c>
      <c r="BC290" s="136">
        <f t="shared" ca="1" si="331"/>
        <v>85.196164930212959</v>
      </c>
      <c r="BD290" s="136">
        <f t="shared" ca="1" si="331"/>
        <v>32.394668010744702</v>
      </c>
      <c r="BE290" s="136">
        <f t="shared" ca="1" si="331"/>
        <v>13.516940343382593</v>
      </c>
      <c r="BF290" s="136">
        <f t="shared" ca="1" si="331"/>
        <v>5.5615437539634822</v>
      </c>
      <c r="BG290" s="136">
        <f t="shared" ca="1" si="331"/>
        <v>1.8573901435013331</v>
      </c>
      <c r="BH290" s="136">
        <f t="shared" ca="1" si="331"/>
        <v>5.2708317615671518E-2</v>
      </c>
      <c r="BI290" s="136">
        <f t="shared" ca="1" si="331"/>
        <v>0.7844396142707355</v>
      </c>
      <c r="BJ290" s="136">
        <f t="shared" ca="1" si="331"/>
        <v>1.0294414372961285</v>
      </c>
      <c r="BK290" s="62"/>
      <c r="BL290" s="80">
        <f t="shared" si="317"/>
        <v>15.001000000000001</v>
      </c>
      <c r="BM290" s="104">
        <f t="shared" ca="1" si="332"/>
        <v>2747.6518235711351</v>
      </c>
      <c r="BN290" s="104">
        <f t="shared" ca="1" si="332"/>
        <v>4512.0837752337138</v>
      </c>
      <c r="BO290" s="104">
        <f t="shared" ca="1" si="332"/>
        <v>23259.428995662638</v>
      </c>
      <c r="BP290" s="104">
        <f t="shared" ca="1" si="332"/>
        <v>2031.8521749997221</v>
      </c>
      <c r="BQ290" s="104">
        <f t="shared" ca="1" si="332"/>
        <v>411.6764158501764</v>
      </c>
      <c r="BR290" s="104">
        <f t="shared" ca="1" si="332"/>
        <v>151.23202661395527</v>
      </c>
      <c r="BS290" s="104">
        <f t="shared" ca="1" si="332"/>
        <v>74.577817544337478</v>
      </c>
      <c r="BT290" s="104">
        <f t="shared" ca="1" si="332"/>
        <v>44.259688698817854</v>
      </c>
      <c r="BU290" s="104">
        <f t="shared" ca="1" si="332"/>
        <v>30.027226641476002</v>
      </c>
      <c r="BV290" s="104">
        <f t="shared" ca="1" si="332"/>
        <v>22.647689320486435</v>
      </c>
      <c r="BW290" s="104">
        <f t="shared" ca="1" si="332"/>
        <v>18.685176863433526</v>
      </c>
      <c r="BX290" s="104">
        <f t="shared" ca="1" si="332"/>
        <v>16.704070640619822</v>
      </c>
      <c r="BY290" s="104">
        <f t="shared" ca="1" si="332"/>
        <v>16.0999535428485</v>
      </c>
      <c r="BZ290" s="62"/>
      <c r="CA290" s="80">
        <f t="shared" si="319"/>
        <v>15.001000000000001</v>
      </c>
      <c r="CB290" s="104">
        <f t="shared" ca="1" si="333"/>
        <v>108.15634662978997</v>
      </c>
      <c r="CC290" s="104">
        <f t="shared" ca="1" si="333"/>
        <v>195.24875606747403</v>
      </c>
      <c r="CD290" s="104">
        <f t="shared" ca="1" si="333"/>
        <v>1559.4811956828476</v>
      </c>
      <c r="CE290" s="104">
        <f t="shared" ca="1" si="333"/>
        <v>217.46953947492437</v>
      </c>
      <c r="CF290" s="104">
        <f t="shared" ca="1" si="333"/>
        <v>66.640915226390405</v>
      </c>
      <c r="CG290" s="104">
        <f t="shared" ca="1" si="333"/>
        <v>35.091653782319703</v>
      </c>
      <c r="CH290" s="104">
        <f t="shared" ca="1" si="333"/>
        <v>23.903386331264709</v>
      </c>
      <c r="CI290" s="104">
        <f t="shared" ca="1" si="333"/>
        <v>19.429862382709004</v>
      </c>
      <c r="CJ290" s="104">
        <f t="shared" ca="1" si="333"/>
        <v>18.634934764967529</v>
      </c>
      <c r="CK290" s="104">
        <f t="shared" ca="1" si="333"/>
        <v>21.428679471978867</v>
      </c>
      <c r="CL290" s="104">
        <f t="shared" ca="1" si="333"/>
        <v>29.596758375662233</v>
      </c>
      <c r="CM290" s="104">
        <f t="shared" ca="1" si="333"/>
        <v>45.124717702596065</v>
      </c>
      <c r="CN290" s="104">
        <f t="shared" ca="1" si="333"/>
        <v>56.742529489673693</v>
      </c>
      <c r="CP290" s="80">
        <f t="shared" si="321"/>
        <v>15.001000000000001</v>
      </c>
      <c r="CQ290" s="136">
        <f t="shared" ca="1" si="334"/>
        <v>108.15634662978997</v>
      </c>
      <c r="CR290" s="136">
        <f t="shared" ca="1" si="334"/>
        <v>195.24875606747403</v>
      </c>
      <c r="CS290" s="136">
        <f t="shared" ca="1" si="334"/>
        <v>1559.4811956828476</v>
      </c>
      <c r="CT290" s="136">
        <f t="shared" ca="1" si="334"/>
        <v>217.46953947492437</v>
      </c>
      <c r="CU290" s="136">
        <f t="shared" ca="1" si="334"/>
        <v>66.640915226390405</v>
      </c>
      <c r="CV290" s="136">
        <f t="shared" ca="1" si="334"/>
        <v>35.091653782319703</v>
      </c>
      <c r="CW290" s="136">
        <f t="shared" ca="1" si="334"/>
        <v>23.903386331264709</v>
      </c>
      <c r="CX290" s="136">
        <f t="shared" ca="1" si="334"/>
        <v>19.429862382709004</v>
      </c>
      <c r="CY290" s="136">
        <f t="shared" ca="1" si="334"/>
        <v>18.634934764967529</v>
      </c>
      <c r="CZ290" s="136">
        <f t="shared" ca="1" si="334"/>
        <v>21.428679471978867</v>
      </c>
      <c r="DA290" s="136">
        <f t="shared" ca="1" si="334"/>
        <v>29.596758375662233</v>
      </c>
      <c r="DB290" s="136">
        <f t="shared" ca="1" si="334"/>
        <v>45.124717702596065</v>
      </c>
      <c r="DC290" s="136">
        <f t="shared" ca="1" si="334"/>
        <v>56.742529489673693</v>
      </c>
      <c r="DE290" s="80">
        <f t="shared" si="323"/>
        <v>15.001000000000001</v>
      </c>
      <c r="DF290" s="104">
        <f t="shared" ca="1" si="335"/>
        <v>2563.3176897952212</v>
      </c>
      <c r="DG290" s="104">
        <f t="shared" ca="1" si="335"/>
        <v>4131.9931828589251</v>
      </c>
      <c r="DH290" s="104">
        <f t="shared" ca="1" si="335"/>
        <v>20140.99228692579</v>
      </c>
      <c r="DI290" s="104">
        <f t="shared" ca="1" si="335"/>
        <v>1598.6405422266441</v>
      </c>
      <c r="DJ290" s="104">
        <f t="shared" ca="1" si="335"/>
        <v>281.74467415553988</v>
      </c>
      <c r="DK290" s="104">
        <f t="shared" ca="1" si="335"/>
        <v>86.021084199838214</v>
      </c>
      <c r="DL290" s="104">
        <f t="shared" ca="1" si="335"/>
        <v>34.291862992329492</v>
      </c>
      <c r="DM290" s="104">
        <f t="shared" ca="1" si="335"/>
        <v>17.998557840731856</v>
      </c>
      <c r="DN290" s="104">
        <f t="shared" ca="1" si="335"/>
        <v>15.117842201642567</v>
      </c>
      <c r="DO290" s="104">
        <f t="shared" ca="1" si="335"/>
        <v>18.830269968612974</v>
      </c>
      <c r="DP290" s="104">
        <f t="shared" ca="1" si="335"/>
        <v>28.092323924630293</v>
      </c>
      <c r="DQ290" s="104">
        <f t="shared" ca="1" si="335"/>
        <v>44.276331098156398</v>
      </c>
      <c r="DR290" s="104">
        <f t="shared" ca="1" si="335"/>
        <v>56.101874830194937</v>
      </c>
      <c r="DT290" s="80">
        <f t="shared" si="325"/>
        <v>15.001000000000001</v>
      </c>
      <c r="DU290" s="136">
        <f t="shared" ca="1" si="336"/>
        <v>92.473967723426043</v>
      </c>
      <c r="DV290" s="136">
        <f t="shared" ca="1" si="336"/>
        <v>190.16387300402471</v>
      </c>
      <c r="DW290" s="136">
        <f t="shared" ca="1" si="336"/>
        <v>1559.2281500162458</v>
      </c>
      <c r="DX290" s="136">
        <f t="shared" ca="1" si="336"/>
        <v>216.66072886079291</v>
      </c>
      <c r="DY290" s="136">
        <f t="shared" ca="1" si="336"/>
        <v>65.141332487940687</v>
      </c>
      <c r="DZ290" s="136">
        <f t="shared" ca="1" si="336"/>
        <v>33.017930841871156</v>
      </c>
      <c r="EA290" s="136">
        <f t="shared" ca="1" si="336"/>
        <v>21.091574766796384</v>
      </c>
      <c r="EB290" s="136">
        <f t="shared" ca="1" si="336"/>
        <v>15.371374177717627</v>
      </c>
      <c r="EC290" s="136">
        <f t="shared" ca="1" si="336"/>
        <v>12.232841443756261</v>
      </c>
      <c r="ED290" s="136">
        <f t="shared" ca="1" si="336"/>
        <v>10.395149588492552</v>
      </c>
      <c r="EE290" s="136">
        <f t="shared" ca="1" si="336"/>
        <v>9.3162342729089254</v>
      </c>
      <c r="EF290" s="136">
        <f t="shared" ca="1" si="336"/>
        <v>8.7442551274452782</v>
      </c>
      <c r="EG290" s="136">
        <f t="shared" ca="1" si="336"/>
        <v>8.5646974900723158</v>
      </c>
      <c r="EI290" s="80">
        <f t="shared" si="327"/>
        <v>15.001000000000001</v>
      </c>
      <c r="EJ290" s="136">
        <f t="shared" ca="1" si="337"/>
        <v>92.473967723426043</v>
      </c>
      <c r="EK290" s="136">
        <f t="shared" ca="1" si="337"/>
        <v>190.16387300402471</v>
      </c>
      <c r="EL290" s="136">
        <f t="shared" ca="1" si="337"/>
        <v>1559.2281500162458</v>
      </c>
      <c r="EM290" s="136">
        <f t="shared" ca="1" si="337"/>
        <v>216.66072886079291</v>
      </c>
      <c r="EN290" s="136">
        <f t="shared" ca="1" si="337"/>
        <v>65.141332487940687</v>
      </c>
      <c r="EO290" s="136">
        <f t="shared" ca="1" si="337"/>
        <v>33.017930841871156</v>
      </c>
      <c r="EP290" s="136">
        <f t="shared" ca="1" si="337"/>
        <v>21.091574766796384</v>
      </c>
      <c r="EQ290" s="136">
        <f t="shared" ca="1" si="337"/>
        <v>15.371374177717627</v>
      </c>
      <c r="ER290" s="136">
        <f t="shared" ca="1" si="337"/>
        <v>12.232841443756261</v>
      </c>
      <c r="ES290" s="136">
        <f t="shared" ca="1" si="337"/>
        <v>10.395149588492552</v>
      </c>
      <c r="ET290" s="136">
        <f t="shared" ca="1" si="337"/>
        <v>9.3162342729089254</v>
      </c>
      <c r="EU290" s="136">
        <f t="shared" ca="1" si="337"/>
        <v>8.7442551274452782</v>
      </c>
      <c r="EV290" s="136">
        <f t="shared" ca="1" si="337"/>
        <v>8.5646974900723158</v>
      </c>
    </row>
    <row r="291" spans="17:185">
      <c r="S291" s="26">
        <f t="shared" si="311"/>
        <v>22.501000000000001</v>
      </c>
      <c r="T291" s="399">
        <f t="shared" ca="1" si="329"/>
        <v>46.739755670692702</v>
      </c>
      <c r="U291" s="399">
        <f t="shared" ca="1" si="329"/>
        <v>66.288948060076208</v>
      </c>
      <c r="V291" s="399">
        <f t="shared" ca="1" si="329"/>
        <v>216.66072886079272</v>
      </c>
      <c r="W291" s="399">
        <f t="shared" ca="1" si="329"/>
        <v>3122.8102338116746</v>
      </c>
      <c r="X291" s="399">
        <f t="shared" ca="1" si="329"/>
        <v>241.84152694842993</v>
      </c>
      <c r="Y291" s="399">
        <f t="shared" ca="1" si="329"/>
        <v>70.784884418573839</v>
      </c>
      <c r="Z291" s="399">
        <f t="shared" ca="1" si="329"/>
        <v>35.889434788123197</v>
      </c>
      <c r="AA291" s="399">
        <f t="shared" ca="1" si="329"/>
        <v>23.151189996507384</v>
      </c>
      <c r="AB291" s="399">
        <f t="shared" ca="1" si="329"/>
        <v>17.150045017797797</v>
      </c>
      <c r="AC291" s="399">
        <f t="shared" ca="1" si="329"/>
        <v>13.946911933105246</v>
      </c>
      <c r="AD291" s="399">
        <f t="shared" ca="1" si="329"/>
        <v>12.171087855865562</v>
      </c>
      <c r="AE291" s="399">
        <f t="shared" ca="1" si="329"/>
        <v>11.260776945826491</v>
      </c>
      <c r="AF291" s="399">
        <f t="shared" ca="1" si="329"/>
        <v>10.979438312170155</v>
      </c>
      <c r="AH291" s="80">
        <f t="shared" si="313"/>
        <v>22.501000000000001</v>
      </c>
      <c r="AI291" s="104">
        <f t="shared" ca="1" si="330"/>
        <v>46.739755670692702</v>
      </c>
      <c r="AJ291" s="104">
        <f t="shared" ca="1" si="330"/>
        <v>66.288948060076208</v>
      </c>
      <c r="AK291" s="104">
        <f t="shared" ca="1" si="330"/>
        <v>216.66072886079272</v>
      </c>
      <c r="AL291" s="104">
        <f t="shared" ca="1" si="330"/>
        <v>3122.8102338116746</v>
      </c>
      <c r="AM291" s="104">
        <f t="shared" ca="1" si="330"/>
        <v>241.84152694842993</v>
      </c>
      <c r="AN291" s="104">
        <f t="shared" ca="1" si="330"/>
        <v>70.784884418573839</v>
      </c>
      <c r="AO291" s="104">
        <f t="shared" ca="1" si="330"/>
        <v>35.889434788123197</v>
      </c>
      <c r="AP291" s="104">
        <f t="shared" ca="1" si="330"/>
        <v>23.151189996507384</v>
      </c>
      <c r="AQ291" s="104">
        <f t="shared" ca="1" si="330"/>
        <v>17.150045017797797</v>
      </c>
      <c r="AR291" s="104">
        <f t="shared" ca="1" si="330"/>
        <v>13.946911933105246</v>
      </c>
      <c r="AS291" s="104">
        <f t="shared" ca="1" si="330"/>
        <v>12.171087855865562</v>
      </c>
      <c r="AT291" s="104">
        <f t="shared" ca="1" si="330"/>
        <v>11.260776945826491</v>
      </c>
      <c r="AU291" s="104">
        <f t="shared" ca="1" si="330"/>
        <v>10.979438312170155</v>
      </c>
      <c r="AW291" s="80">
        <f t="shared" si="315"/>
        <v>22.501000000000001</v>
      </c>
      <c r="AX291" s="136">
        <f t="shared" ca="1" si="331"/>
        <v>544.59389349353285</v>
      </c>
      <c r="AY291" s="136">
        <f t="shared" ca="1" si="331"/>
        <v>678.38330464273463</v>
      </c>
      <c r="AZ291" s="136">
        <f t="shared" ca="1" si="331"/>
        <v>1598.5307172781352</v>
      </c>
      <c r="BA291" s="136">
        <f t="shared" ca="1" si="331"/>
        <v>15110.159078292892</v>
      </c>
      <c r="BB291" s="136">
        <f t="shared" ca="1" si="331"/>
        <v>738.78809206451865</v>
      </c>
      <c r="BC291" s="136">
        <f t="shared" ca="1" si="331"/>
        <v>132.87316054734183</v>
      </c>
      <c r="BD291" s="136">
        <f t="shared" ca="1" si="331"/>
        <v>39.537706033430261</v>
      </c>
      <c r="BE291" s="136">
        <f t="shared" ca="1" si="331"/>
        <v>13.535991755965036</v>
      </c>
      <c r="BF291" s="136">
        <f t="shared" ca="1" si="331"/>
        <v>4.0679831592597635</v>
      </c>
      <c r="BG291" s="136">
        <f t="shared" ca="1" si="331"/>
        <v>7.8907232514072057E-2</v>
      </c>
      <c r="BH291" s="136">
        <f t="shared" ca="1" si="331"/>
        <v>1.7271254372335001</v>
      </c>
      <c r="BI291" s="136">
        <f t="shared" ca="1" si="331"/>
        <v>2.5228818548135763</v>
      </c>
      <c r="BJ291" s="136">
        <f t="shared" ca="1" si="331"/>
        <v>2.7494816271638252</v>
      </c>
      <c r="BK291" s="62"/>
      <c r="BL291" s="80">
        <f t="shared" si="317"/>
        <v>22.501000000000001</v>
      </c>
      <c r="BM291" s="104">
        <f t="shared" ca="1" si="332"/>
        <v>638.07340483491828</v>
      </c>
      <c r="BN291" s="104">
        <f t="shared" ca="1" si="332"/>
        <v>810.96120076288696</v>
      </c>
      <c r="BO291" s="104">
        <f t="shared" ca="1" si="332"/>
        <v>2031.8521749997208</v>
      </c>
      <c r="BP291" s="104">
        <f t="shared" ca="1" si="332"/>
        <v>21355.779545916237</v>
      </c>
      <c r="BQ291" s="104">
        <f t="shared" ca="1" si="332"/>
        <v>1222.4711459613786</v>
      </c>
      <c r="BR291" s="104">
        <f t="shared" ca="1" si="332"/>
        <v>274.4429293844895</v>
      </c>
      <c r="BS291" s="104">
        <f t="shared" ca="1" si="332"/>
        <v>111.31657560967668</v>
      </c>
      <c r="BT291" s="104">
        <f t="shared" ca="1" si="332"/>
        <v>59.838371748979803</v>
      </c>
      <c r="BU291" s="104">
        <f t="shared" ca="1" si="332"/>
        <v>38.368073194855356</v>
      </c>
      <c r="BV291" s="104">
        <f t="shared" ca="1" si="332"/>
        <v>27.972731098724562</v>
      </c>
      <c r="BW291" s="104">
        <f t="shared" ca="1" si="332"/>
        <v>22.615050274497623</v>
      </c>
      <c r="BX291" s="104">
        <f t="shared" ca="1" si="332"/>
        <v>19.998672036839402</v>
      </c>
      <c r="BY291" s="104">
        <f t="shared" ca="1" si="332"/>
        <v>19.209394997176481</v>
      </c>
      <c r="BZ291" s="62"/>
      <c r="CA291" s="80">
        <f t="shared" si="319"/>
        <v>22.501000000000001</v>
      </c>
      <c r="CB291" s="104">
        <f t="shared" ca="1" si="333"/>
        <v>54.532381622992226</v>
      </c>
      <c r="CC291" s="104">
        <f t="shared" ca="1" si="333"/>
        <v>70.768484875988648</v>
      </c>
      <c r="CD291" s="104">
        <f t="shared" ca="1" si="333"/>
        <v>217.4695394749242</v>
      </c>
      <c r="CE291" s="104">
        <f t="shared" ca="1" si="333"/>
        <v>3122.8418747645283</v>
      </c>
      <c r="CF291" s="104">
        <f t="shared" ca="1" si="333"/>
        <v>242.1029564228956</v>
      </c>
      <c r="CG291" s="104">
        <f t="shared" ca="1" si="333"/>
        <v>71.461747758562666</v>
      </c>
      <c r="CH291" s="104">
        <f t="shared" ca="1" si="333"/>
        <v>37.093531274541498</v>
      </c>
      <c r="CI291" s="104">
        <f t="shared" ca="1" si="333"/>
        <v>25.144763447126738</v>
      </c>
      <c r="CJ291" s="104">
        <f t="shared" ca="1" si="333"/>
        <v>20.509544023961663</v>
      </c>
      <c r="CK291" s="104">
        <f t="shared" ca="1" si="333"/>
        <v>19.802392188225856</v>
      </c>
      <c r="CL291" s="104">
        <f t="shared" ca="1" si="333"/>
        <v>22.34422852865746</v>
      </c>
      <c r="CM291" s="104">
        <f t="shared" ca="1" si="333"/>
        <v>27.216886562485616</v>
      </c>
      <c r="CN291" s="104">
        <f t="shared" ca="1" si="333"/>
        <v>30.161630442838451</v>
      </c>
      <c r="CP291" s="80">
        <f t="shared" si="321"/>
        <v>22.501000000000001</v>
      </c>
      <c r="CQ291" s="136">
        <f t="shared" ca="1" si="334"/>
        <v>54.532381622992226</v>
      </c>
      <c r="CR291" s="136">
        <f t="shared" ca="1" si="334"/>
        <v>70.768484875988648</v>
      </c>
      <c r="CS291" s="136">
        <f t="shared" ca="1" si="334"/>
        <v>217.4695394749242</v>
      </c>
      <c r="CT291" s="136">
        <f t="shared" ca="1" si="334"/>
        <v>3122.8418747645283</v>
      </c>
      <c r="CU291" s="136">
        <f t="shared" ca="1" si="334"/>
        <v>242.1029564228956</v>
      </c>
      <c r="CV291" s="136">
        <f t="shared" ca="1" si="334"/>
        <v>71.461747758562666</v>
      </c>
      <c r="CW291" s="136">
        <f t="shared" ca="1" si="334"/>
        <v>37.093531274541498</v>
      </c>
      <c r="CX291" s="136">
        <f t="shared" ca="1" si="334"/>
        <v>25.144763447126738</v>
      </c>
      <c r="CY291" s="136">
        <f t="shared" ca="1" si="334"/>
        <v>20.509544023961663</v>
      </c>
      <c r="CZ291" s="136">
        <f t="shared" ca="1" si="334"/>
        <v>19.802392188225856</v>
      </c>
      <c r="DA291" s="136">
        <f t="shared" ca="1" si="334"/>
        <v>22.34422852865746</v>
      </c>
      <c r="DB291" s="136">
        <f t="shared" ca="1" si="334"/>
        <v>27.216886562485616</v>
      </c>
      <c r="DC291" s="136">
        <f t="shared" ca="1" si="334"/>
        <v>30.161630442838451</v>
      </c>
      <c r="DE291" s="80">
        <f t="shared" si="323"/>
        <v>22.501000000000001</v>
      </c>
      <c r="DF291" s="104">
        <f t="shared" ca="1" si="335"/>
        <v>545.3179666174268</v>
      </c>
      <c r="DG291" s="104">
        <f t="shared" ca="1" si="335"/>
        <v>678.83566629540678</v>
      </c>
      <c r="DH291" s="104">
        <f t="shared" ca="1" si="335"/>
        <v>1598.640542226643</v>
      </c>
      <c r="DI291" s="104">
        <f t="shared" ca="1" si="335"/>
        <v>15110.165617547051</v>
      </c>
      <c r="DJ291" s="104">
        <f t="shared" ca="1" si="335"/>
        <v>738.87371202952534</v>
      </c>
      <c r="DK291" s="104">
        <f t="shared" ca="1" si="335"/>
        <v>133.23497410363862</v>
      </c>
      <c r="DL291" s="104">
        <f t="shared" ca="1" si="335"/>
        <v>40.633837271298759</v>
      </c>
      <c r="DM291" s="104">
        <f t="shared" ca="1" si="335"/>
        <v>16.718391171854151</v>
      </c>
      <c r="DN291" s="104">
        <f t="shared" ca="1" si="335"/>
        <v>11.961013290785672</v>
      </c>
      <c r="DO291" s="104">
        <f t="shared" ca="1" si="335"/>
        <v>14.057902057485601</v>
      </c>
      <c r="DP291" s="104">
        <f t="shared" ca="1" si="335"/>
        <v>18.817867339887663</v>
      </c>
      <c r="DQ291" s="104">
        <f t="shared" ca="1" si="335"/>
        <v>24.906199019218096</v>
      </c>
      <c r="DR291" s="104">
        <f t="shared" ca="1" si="335"/>
        <v>28.226504114709652</v>
      </c>
      <c r="DT291" s="80">
        <f t="shared" si="325"/>
        <v>22.501000000000001</v>
      </c>
      <c r="DU291" s="136">
        <f t="shared" ca="1" si="336"/>
        <v>46.739755670692702</v>
      </c>
      <c r="DV291" s="136">
        <f t="shared" ca="1" si="336"/>
        <v>66.288948060076208</v>
      </c>
      <c r="DW291" s="136">
        <f t="shared" ca="1" si="336"/>
        <v>216.66072886079272</v>
      </c>
      <c r="DX291" s="136">
        <f t="shared" ca="1" si="336"/>
        <v>3122.8102338116746</v>
      </c>
      <c r="DY291" s="136">
        <f t="shared" ca="1" si="336"/>
        <v>241.84152694842993</v>
      </c>
      <c r="DZ291" s="136">
        <f t="shared" ca="1" si="336"/>
        <v>70.784884418573839</v>
      </c>
      <c r="EA291" s="136">
        <f t="shared" ca="1" si="336"/>
        <v>35.889434788123197</v>
      </c>
      <c r="EB291" s="136">
        <f t="shared" ca="1" si="336"/>
        <v>23.151189996507384</v>
      </c>
      <c r="EC291" s="136">
        <f t="shared" ca="1" si="336"/>
        <v>17.150045017797797</v>
      </c>
      <c r="ED291" s="136">
        <f t="shared" ca="1" si="336"/>
        <v>13.946911933105246</v>
      </c>
      <c r="EE291" s="136">
        <f t="shared" ca="1" si="336"/>
        <v>12.171087855865562</v>
      </c>
      <c r="EF291" s="136">
        <f t="shared" ca="1" si="336"/>
        <v>11.260776945826491</v>
      </c>
      <c r="EG291" s="136">
        <f t="shared" ca="1" si="336"/>
        <v>10.979438312170155</v>
      </c>
      <c r="EI291" s="80">
        <f t="shared" si="327"/>
        <v>22.501000000000001</v>
      </c>
      <c r="EJ291" s="136">
        <f t="shared" ca="1" si="337"/>
        <v>46.739755670692702</v>
      </c>
      <c r="EK291" s="136">
        <f t="shared" ca="1" si="337"/>
        <v>66.288948060076208</v>
      </c>
      <c r="EL291" s="136">
        <f t="shared" ca="1" si="337"/>
        <v>216.66072886079272</v>
      </c>
      <c r="EM291" s="136">
        <f t="shared" ca="1" si="337"/>
        <v>3122.8102338116746</v>
      </c>
      <c r="EN291" s="136">
        <f t="shared" ca="1" si="337"/>
        <v>241.84152694842993</v>
      </c>
      <c r="EO291" s="136">
        <f t="shared" ca="1" si="337"/>
        <v>70.784884418573839</v>
      </c>
      <c r="EP291" s="136">
        <f t="shared" ca="1" si="337"/>
        <v>35.889434788123197</v>
      </c>
      <c r="EQ291" s="136">
        <f t="shared" ca="1" si="337"/>
        <v>23.151189996507384</v>
      </c>
      <c r="ER291" s="136">
        <f t="shared" ca="1" si="337"/>
        <v>17.150045017797797</v>
      </c>
      <c r="ES291" s="136">
        <f t="shared" ca="1" si="337"/>
        <v>13.946911933105246</v>
      </c>
      <c r="ET291" s="136">
        <f t="shared" ca="1" si="337"/>
        <v>12.171087855865562</v>
      </c>
      <c r="EU291" s="136">
        <f t="shared" ca="1" si="337"/>
        <v>11.260776945826491</v>
      </c>
      <c r="EV291" s="136">
        <f t="shared" ca="1" si="337"/>
        <v>10.979438312170155</v>
      </c>
    </row>
    <row r="292" spans="17:185">
      <c r="S292" s="26">
        <f t="shared" si="311"/>
        <v>30.001000000000001</v>
      </c>
      <c r="T292" s="399">
        <f t="shared" ca="1" si="329"/>
        <v>27.826156065420896</v>
      </c>
      <c r="U292" s="399">
        <f t="shared" ca="1" si="329"/>
        <v>34.165639317910447</v>
      </c>
      <c r="V292" s="399">
        <f t="shared" ca="1" si="329"/>
        <v>65.141332487940673</v>
      </c>
      <c r="W292" s="399">
        <f t="shared" ca="1" si="329"/>
        <v>241.84152694843203</v>
      </c>
      <c r="X292" s="399">
        <f t="shared" ca="1" si="329"/>
        <v>3564.2616666674357</v>
      </c>
      <c r="Y292" s="399">
        <f t="shared" ca="1" si="329"/>
        <v>274.75699930293558</v>
      </c>
      <c r="Z292" s="399">
        <f t="shared" ca="1" si="329"/>
        <v>81.883013424180476</v>
      </c>
      <c r="AA292" s="399">
        <f t="shared" ca="1" si="329"/>
        <v>42.173912070968541</v>
      </c>
      <c r="AB292" s="399">
        <f t="shared" ca="1" si="329"/>
        <v>27.730472533382937</v>
      </c>
      <c r="AC292" s="399">
        <f t="shared" ca="1" si="329"/>
        <v>21.042745700924776</v>
      </c>
      <c r="AD292" s="399">
        <f t="shared" ca="1" si="329"/>
        <v>17.631974003107988</v>
      </c>
      <c r="AE292" s="399">
        <f t="shared" ca="1" si="329"/>
        <v>15.964823754585053</v>
      </c>
      <c r="AF292" s="399">
        <f t="shared" ca="1" si="329"/>
        <v>15.46068502958329</v>
      </c>
      <c r="AH292" s="80">
        <f t="shared" si="313"/>
        <v>30.001000000000001</v>
      </c>
      <c r="AI292" s="104">
        <f t="shared" ca="1" si="330"/>
        <v>27.826156065420896</v>
      </c>
      <c r="AJ292" s="104">
        <f t="shared" ca="1" si="330"/>
        <v>34.165639317910447</v>
      </c>
      <c r="AK292" s="104">
        <f t="shared" ca="1" si="330"/>
        <v>65.141332487940673</v>
      </c>
      <c r="AL292" s="104">
        <f t="shared" ca="1" si="330"/>
        <v>241.84152694843203</v>
      </c>
      <c r="AM292" s="104">
        <f t="shared" ca="1" si="330"/>
        <v>3564.2616666674357</v>
      </c>
      <c r="AN292" s="104">
        <f t="shared" ca="1" si="330"/>
        <v>274.75699930293558</v>
      </c>
      <c r="AO292" s="104">
        <f t="shared" ca="1" si="330"/>
        <v>81.883013424180476</v>
      </c>
      <c r="AP292" s="104">
        <f t="shared" ca="1" si="330"/>
        <v>42.173912070968541</v>
      </c>
      <c r="AQ292" s="104">
        <f t="shared" ca="1" si="330"/>
        <v>27.730472533382937</v>
      </c>
      <c r="AR292" s="104">
        <f t="shared" ca="1" si="330"/>
        <v>21.042745700924776</v>
      </c>
      <c r="AS292" s="104">
        <f t="shared" ca="1" si="330"/>
        <v>17.631974003107988</v>
      </c>
      <c r="AT292" s="104">
        <f t="shared" ca="1" si="330"/>
        <v>15.964823754585053</v>
      </c>
      <c r="AU292" s="104">
        <f t="shared" ca="1" si="330"/>
        <v>15.46068502958329</v>
      </c>
      <c r="AW292" s="80">
        <f t="shared" si="315"/>
        <v>30.001000000000001</v>
      </c>
      <c r="AX292" s="136">
        <f t="shared" ca="1" si="331"/>
        <v>167.21804642858578</v>
      </c>
      <c r="AY292" s="136">
        <f t="shared" ca="1" si="331"/>
        <v>187.89170340116641</v>
      </c>
      <c r="AZ292" s="136">
        <f t="shared" ca="1" si="331"/>
        <v>281.39375087429494</v>
      </c>
      <c r="BA292" s="136">
        <f t="shared" ca="1" si="331"/>
        <v>738.7880920645249</v>
      </c>
      <c r="BB292" s="136">
        <f t="shared" ca="1" si="331"/>
        <v>7160.9762321434891</v>
      </c>
      <c r="BC292" s="136">
        <f t="shared" ca="1" si="331"/>
        <v>338.16125237114096</v>
      </c>
      <c r="BD292" s="136">
        <f t="shared" ca="1" si="331"/>
        <v>55.166133011498097</v>
      </c>
      <c r="BE292" s="136">
        <f t="shared" ca="1" si="331"/>
        <v>11.830389089113499</v>
      </c>
      <c r="BF292" s="136">
        <f t="shared" ca="1" si="331"/>
        <v>0.15689027466523786</v>
      </c>
      <c r="BG292" s="136">
        <f t="shared" ca="1" si="331"/>
        <v>3.8392873771921456</v>
      </c>
      <c r="BH292" s="136">
        <f t="shared" ca="1" si="331"/>
        <v>5.3684781655837375</v>
      </c>
      <c r="BI292" s="136">
        <f t="shared" ca="1" si="331"/>
        <v>5.9570031246949053</v>
      </c>
      <c r="BJ292" s="136">
        <f t="shared" ca="1" si="331"/>
        <v>6.1115610525114619</v>
      </c>
      <c r="BK292" s="62"/>
      <c r="BL292" s="80">
        <f t="shared" si="317"/>
        <v>30.001000000000001</v>
      </c>
      <c r="BM292" s="104">
        <f t="shared" ca="1" si="332"/>
        <v>222.87035855942759</v>
      </c>
      <c r="BN292" s="104">
        <f t="shared" ca="1" si="332"/>
        <v>256.22298203698728</v>
      </c>
      <c r="BO292" s="104">
        <f t="shared" ca="1" si="332"/>
        <v>411.67641585017623</v>
      </c>
      <c r="BP292" s="104">
        <f t="shared" ca="1" si="332"/>
        <v>1222.4711459613891</v>
      </c>
      <c r="BQ292" s="104">
        <f t="shared" ca="1" si="332"/>
        <v>14289.499565478363</v>
      </c>
      <c r="BR292" s="104">
        <f t="shared" ca="1" si="332"/>
        <v>887.67525097701218</v>
      </c>
      <c r="BS292" s="104">
        <f t="shared" ca="1" si="332"/>
        <v>218.93215985985904</v>
      </c>
      <c r="BT292" s="104">
        <f t="shared" ca="1" si="332"/>
        <v>96.178213231050592</v>
      </c>
      <c r="BU292" s="104">
        <f t="shared" ca="1" si="332"/>
        <v>55.617835341431118</v>
      </c>
      <c r="BV292" s="104">
        <f t="shared" ca="1" si="332"/>
        <v>38.246204024657409</v>
      </c>
      <c r="BW292" s="104">
        <f t="shared" ca="1" si="332"/>
        <v>29.895469840632238</v>
      </c>
      <c r="BX292" s="104">
        <f t="shared" ca="1" si="332"/>
        <v>25.972644384475203</v>
      </c>
      <c r="BY292" s="104">
        <f t="shared" ca="1" si="332"/>
        <v>24.809809006655122</v>
      </c>
      <c r="BZ292" s="62"/>
      <c r="CA292" s="80">
        <f t="shared" si="319"/>
        <v>30.001000000000001</v>
      </c>
      <c r="CB292" s="104">
        <f t="shared" ca="1" si="333"/>
        <v>33.547341628254713</v>
      </c>
      <c r="CC292" s="104">
        <f t="shared" ca="1" si="333"/>
        <v>38.252496892827743</v>
      </c>
      <c r="CD292" s="104">
        <f t="shared" ca="1" si="333"/>
        <v>66.640915226390391</v>
      </c>
      <c r="CE292" s="104">
        <f t="shared" ca="1" si="333"/>
        <v>242.10295642289771</v>
      </c>
      <c r="CF292" s="104">
        <f t="shared" ca="1" si="333"/>
        <v>3564.2739943792103</v>
      </c>
      <c r="CG292" s="104">
        <f t="shared" ca="1" si="333"/>
        <v>274.88401668551739</v>
      </c>
      <c r="CH292" s="104">
        <f t="shared" ca="1" si="333"/>
        <v>82.276374605074196</v>
      </c>
      <c r="CI292" s="104">
        <f t="shared" ca="1" si="333"/>
        <v>42.993637001075449</v>
      </c>
      <c r="CJ292" s="104">
        <f t="shared" ca="1" si="333"/>
        <v>29.272130771932986</v>
      </c>
      <c r="CK292" s="104">
        <f t="shared" ca="1" si="333"/>
        <v>23.860312206509757</v>
      </c>
      <c r="CL292" s="104">
        <f t="shared" ca="1" si="333"/>
        <v>22.550053018846558</v>
      </c>
      <c r="CM292" s="104">
        <f t="shared" ca="1" si="333"/>
        <v>23.469942608562359</v>
      </c>
      <c r="CN292" s="104">
        <f t="shared" ca="1" si="333"/>
        <v>24.293249073140721</v>
      </c>
      <c r="CP292" s="80">
        <f t="shared" si="321"/>
        <v>30.001000000000001</v>
      </c>
      <c r="CQ292" s="136">
        <f t="shared" ca="1" si="334"/>
        <v>33.547341628254713</v>
      </c>
      <c r="CR292" s="136">
        <f t="shared" ca="1" si="334"/>
        <v>38.252496892827743</v>
      </c>
      <c r="CS292" s="136">
        <f t="shared" ca="1" si="334"/>
        <v>66.640915226390391</v>
      </c>
      <c r="CT292" s="136">
        <f t="shared" ca="1" si="334"/>
        <v>242.10295642289771</v>
      </c>
      <c r="CU292" s="136">
        <f t="shared" ca="1" si="334"/>
        <v>3564.2739943792103</v>
      </c>
      <c r="CV292" s="136">
        <f t="shared" ca="1" si="334"/>
        <v>274.88401668551739</v>
      </c>
      <c r="CW292" s="136">
        <f t="shared" ca="1" si="334"/>
        <v>82.276374605074196</v>
      </c>
      <c r="CX292" s="136">
        <f t="shared" ca="1" si="334"/>
        <v>42.993637001075449</v>
      </c>
      <c r="CY292" s="136">
        <f t="shared" ca="1" si="334"/>
        <v>29.272130771932986</v>
      </c>
      <c r="CZ292" s="136">
        <f t="shared" ca="1" si="334"/>
        <v>23.860312206509757</v>
      </c>
      <c r="DA292" s="136">
        <f t="shared" ca="1" si="334"/>
        <v>22.550053018846558</v>
      </c>
      <c r="DB292" s="136">
        <f t="shared" ca="1" si="334"/>
        <v>23.469942608562359</v>
      </c>
      <c r="DC292" s="136">
        <f t="shared" ca="1" si="334"/>
        <v>24.293249073140721</v>
      </c>
      <c r="DE292" s="80">
        <f t="shared" si="323"/>
        <v>30.001000000000001</v>
      </c>
      <c r="DF292" s="104">
        <f t="shared" ca="1" si="335"/>
        <v>168.26468500650498</v>
      </c>
      <c r="DG292" s="104">
        <f t="shared" ca="1" si="335"/>
        <v>188.67764789589182</v>
      </c>
      <c r="DH292" s="104">
        <f t="shared" ca="1" si="335"/>
        <v>281.74467415553977</v>
      </c>
      <c r="DI292" s="104">
        <f t="shared" ca="1" si="335"/>
        <v>738.87371202953159</v>
      </c>
      <c r="DJ292" s="104">
        <f t="shared" ca="1" si="335"/>
        <v>7160.9823680733198</v>
      </c>
      <c r="DK292" s="104">
        <f t="shared" ca="1" si="335"/>
        <v>338.26446246750328</v>
      </c>
      <c r="DL292" s="104">
        <f t="shared" ca="1" si="335"/>
        <v>55.748328783670978</v>
      </c>
      <c r="DM292" s="104">
        <f t="shared" ca="1" si="335"/>
        <v>14.483510251671504</v>
      </c>
      <c r="DN292" s="104">
        <f t="shared" ca="1" si="335"/>
        <v>9.3756678462243563</v>
      </c>
      <c r="DO292" s="104">
        <f t="shared" ca="1" si="335"/>
        <v>11.885178985736706</v>
      </c>
      <c r="DP292" s="104">
        <f t="shared" ca="1" si="335"/>
        <v>15.047888281113208</v>
      </c>
      <c r="DQ292" s="104">
        <f t="shared" ca="1" si="335"/>
        <v>18.205726977022163</v>
      </c>
      <c r="DR292" s="104">
        <f t="shared" ca="1" si="335"/>
        <v>19.709904805560242</v>
      </c>
      <c r="DT292" s="80">
        <f t="shared" si="325"/>
        <v>30.001000000000001</v>
      </c>
      <c r="DU292" s="136">
        <f t="shared" ca="1" si="336"/>
        <v>27.826156065420896</v>
      </c>
      <c r="DV292" s="136">
        <f t="shared" ca="1" si="336"/>
        <v>34.165639317910447</v>
      </c>
      <c r="DW292" s="136">
        <f t="shared" ca="1" si="336"/>
        <v>65.141332487940673</v>
      </c>
      <c r="DX292" s="136">
        <f t="shared" ca="1" si="336"/>
        <v>241.84152694843203</v>
      </c>
      <c r="DY292" s="136">
        <f t="shared" ca="1" si="336"/>
        <v>3564.2616666674357</v>
      </c>
      <c r="DZ292" s="136">
        <f t="shared" ca="1" si="336"/>
        <v>274.75699930293558</v>
      </c>
      <c r="EA292" s="136">
        <f t="shared" ca="1" si="336"/>
        <v>81.883013424180476</v>
      </c>
      <c r="EB292" s="136">
        <f t="shared" ca="1" si="336"/>
        <v>42.173912070968541</v>
      </c>
      <c r="EC292" s="136">
        <f t="shared" ca="1" si="336"/>
        <v>27.730472533382937</v>
      </c>
      <c r="ED292" s="136">
        <f t="shared" ca="1" si="336"/>
        <v>21.042745700924776</v>
      </c>
      <c r="EE292" s="136">
        <f t="shared" ca="1" si="336"/>
        <v>17.631974003107988</v>
      </c>
      <c r="EF292" s="136">
        <f t="shared" ca="1" si="336"/>
        <v>15.964823754585053</v>
      </c>
      <c r="EG292" s="136">
        <f t="shared" ca="1" si="336"/>
        <v>15.46068502958329</v>
      </c>
      <c r="EI292" s="80">
        <f t="shared" si="327"/>
        <v>30.001000000000001</v>
      </c>
      <c r="EJ292" s="136">
        <f t="shared" ca="1" si="337"/>
        <v>27.826156065420896</v>
      </c>
      <c r="EK292" s="136">
        <f t="shared" ca="1" si="337"/>
        <v>34.165639317910447</v>
      </c>
      <c r="EL292" s="136">
        <f t="shared" ca="1" si="337"/>
        <v>65.141332487940673</v>
      </c>
      <c r="EM292" s="136">
        <f t="shared" ca="1" si="337"/>
        <v>241.84152694843203</v>
      </c>
      <c r="EN292" s="136">
        <f t="shared" ca="1" si="337"/>
        <v>3564.2616666674357</v>
      </c>
      <c r="EO292" s="136">
        <f t="shared" ca="1" si="337"/>
        <v>274.75699930293558</v>
      </c>
      <c r="EP292" s="136">
        <f t="shared" ca="1" si="337"/>
        <v>81.883013424180476</v>
      </c>
      <c r="EQ292" s="136">
        <f t="shared" ca="1" si="337"/>
        <v>42.173912070968541</v>
      </c>
      <c r="ER292" s="136">
        <f t="shared" ca="1" si="337"/>
        <v>27.730472533382937</v>
      </c>
      <c r="ES292" s="136">
        <f t="shared" ca="1" si="337"/>
        <v>21.042745700924776</v>
      </c>
      <c r="ET292" s="136">
        <f t="shared" ca="1" si="337"/>
        <v>17.631974003107988</v>
      </c>
      <c r="EU292" s="136">
        <f t="shared" ca="1" si="337"/>
        <v>15.964823754585053</v>
      </c>
      <c r="EV292" s="136">
        <f t="shared" ca="1" si="337"/>
        <v>15.46068502958329</v>
      </c>
    </row>
    <row r="293" spans="17:185">
      <c r="S293" s="26">
        <f t="shared" si="311"/>
        <v>37.501000000000005</v>
      </c>
      <c r="T293" s="399">
        <f t="shared" ca="1" si="329"/>
        <v>18.843861976638131</v>
      </c>
      <c r="U293" s="399">
        <f t="shared" ca="1" si="329"/>
        <v>21.638288289879029</v>
      </c>
      <c r="V293" s="399">
        <f t="shared" ca="1" si="329"/>
        <v>33.017930841871149</v>
      </c>
      <c r="W293" s="399">
        <f t="shared" ca="1" si="329"/>
        <v>70.784884418573839</v>
      </c>
      <c r="X293" s="399">
        <f t="shared" ca="1" si="329"/>
        <v>274.7569993029345</v>
      </c>
      <c r="Y293" s="399">
        <f t="shared" ca="1" si="329"/>
        <v>3008.6978273787545</v>
      </c>
      <c r="Z293" s="399">
        <f t="shared" ca="1" si="329"/>
        <v>320.83990017465823</v>
      </c>
      <c r="AA293" s="399">
        <f t="shared" ca="1" si="329"/>
        <v>100.28261137906006</v>
      </c>
      <c r="AB293" s="399">
        <f t="shared" ca="1" si="329"/>
        <v>53.237795233247397</v>
      </c>
      <c r="AC293" s="399">
        <f t="shared" ca="1" si="329"/>
        <v>36.129750135753149</v>
      </c>
      <c r="AD293" s="399">
        <f t="shared" ca="1" si="329"/>
        <v>28.456793633470607</v>
      </c>
      <c r="AE293" s="399">
        <f t="shared" ca="1" si="329"/>
        <v>24.958040840483701</v>
      </c>
      <c r="AF293" s="399">
        <f t="shared" ca="1" si="329"/>
        <v>23.932299842546396</v>
      </c>
      <c r="AH293" s="80">
        <f t="shared" si="313"/>
        <v>37.501000000000005</v>
      </c>
      <c r="AI293" s="104">
        <f t="shared" ca="1" si="330"/>
        <v>18.843861976638131</v>
      </c>
      <c r="AJ293" s="104">
        <f t="shared" ca="1" si="330"/>
        <v>21.638288289879029</v>
      </c>
      <c r="AK293" s="104">
        <f t="shared" ca="1" si="330"/>
        <v>33.017930841871149</v>
      </c>
      <c r="AL293" s="104">
        <f t="shared" ca="1" si="330"/>
        <v>70.784884418573839</v>
      </c>
      <c r="AM293" s="104">
        <f t="shared" ca="1" si="330"/>
        <v>274.7569993029345</v>
      </c>
      <c r="AN293" s="104">
        <f t="shared" ca="1" si="330"/>
        <v>3008.6978273787545</v>
      </c>
      <c r="AO293" s="104">
        <f t="shared" ca="1" si="330"/>
        <v>320.83990017465823</v>
      </c>
      <c r="AP293" s="104">
        <f t="shared" ca="1" si="330"/>
        <v>100.28261137906006</v>
      </c>
      <c r="AQ293" s="104">
        <f t="shared" ca="1" si="330"/>
        <v>53.237795233247397</v>
      </c>
      <c r="AR293" s="104">
        <f t="shared" ca="1" si="330"/>
        <v>36.129750135753149</v>
      </c>
      <c r="AS293" s="104">
        <f t="shared" ca="1" si="330"/>
        <v>28.456793633470607</v>
      </c>
      <c r="AT293" s="104">
        <f t="shared" ca="1" si="330"/>
        <v>24.958040840483701</v>
      </c>
      <c r="AU293" s="104">
        <f t="shared" ca="1" si="330"/>
        <v>23.932299842546396</v>
      </c>
      <c r="AW293" s="80">
        <f t="shared" si="315"/>
        <v>37.501000000000005</v>
      </c>
      <c r="AX293" s="136">
        <f t="shared" ca="1" si="331"/>
        <v>64.200972870426909</v>
      </c>
      <c r="AY293" s="136">
        <f t="shared" ca="1" si="331"/>
        <v>68.586554292779425</v>
      </c>
      <c r="AZ293" s="136">
        <f t="shared" ca="1" si="331"/>
        <v>85.196164930212959</v>
      </c>
      <c r="BA293" s="136">
        <f t="shared" ca="1" si="331"/>
        <v>132.87316054734183</v>
      </c>
      <c r="BB293" s="136">
        <f t="shared" ca="1" si="331"/>
        <v>338.16125237113965</v>
      </c>
      <c r="BC293" s="136">
        <f t="shared" ca="1" si="331"/>
        <v>2122.6629420149902</v>
      </c>
      <c r="BD293" s="136">
        <f t="shared" ca="1" si="331"/>
        <v>97.4074024402899</v>
      </c>
      <c r="BE293" s="136">
        <f t="shared" ca="1" si="331"/>
        <v>0.56736741231026855</v>
      </c>
      <c r="BF293" s="136">
        <f t="shared" ca="1" si="331"/>
        <v>11.183750474223284</v>
      </c>
      <c r="BG293" s="136">
        <f t="shared" ca="1" si="331"/>
        <v>13.057940150415106</v>
      </c>
      <c r="BH293" s="136">
        <f t="shared" ca="1" si="331"/>
        <v>13.125786646331443</v>
      </c>
      <c r="BI293" s="136">
        <f t="shared" ca="1" si="331"/>
        <v>12.928626033133536</v>
      </c>
      <c r="BJ293" s="136">
        <f t="shared" ca="1" si="331"/>
        <v>12.837975561892815</v>
      </c>
      <c r="BK293" s="62"/>
      <c r="BL293" s="80">
        <f t="shared" si="317"/>
        <v>37.501000000000005</v>
      </c>
      <c r="BM293" s="104">
        <f t="shared" ca="1" si="332"/>
        <v>101.88869682370317</v>
      </c>
      <c r="BN293" s="104">
        <f t="shared" ca="1" si="332"/>
        <v>111.86313087253748</v>
      </c>
      <c r="BO293" s="104">
        <f t="shared" ca="1" si="332"/>
        <v>151.23202661395527</v>
      </c>
      <c r="BP293" s="104">
        <f t="shared" ca="1" si="332"/>
        <v>274.4429293844895</v>
      </c>
      <c r="BQ293" s="104">
        <f t="shared" ca="1" si="332"/>
        <v>887.67525097700855</v>
      </c>
      <c r="BR293" s="104">
        <f t="shared" ca="1" si="332"/>
        <v>8140.0585967724983</v>
      </c>
      <c r="BS293" s="104">
        <f t="shared" ca="1" si="332"/>
        <v>739.08720278960641</v>
      </c>
      <c r="BT293" s="104">
        <f t="shared" ca="1" si="332"/>
        <v>201.13259017043038</v>
      </c>
      <c r="BU293" s="104">
        <f t="shared" ca="1" si="332"/>
        <v>95.29183999227152</v>
      </c>
      <c r="BV293" s="104">
        <f t="shared" ca="1" si="332"/>
        <v>59.201560121091191</v>
      </c>
      <c r="BW293" s="104">
        <f t="shared" ca="1" si="332"/>
        <v>43.787800620609772</v>
      </c>
      <c r="BX293" s="104">
        <f t="shared" ca="1" si="332"/>
        <v>36.987455647833862</v>
      </c>
      <c r="BY293" s="104">
        <f t="shared" ca="1" si="332"/>
        <v>35.026624123199973</v>
      </c>
      <c r="BZ293" s="62"/>
      <c r="CA293" s="80">
        <f t="shared" si="319"/>
        <v>37.501000000000005</v>
      </c>
      <c r="CB293" s="104">
        <f t="shared" ca="1" si="333"/>
        <v>24.126295464343904</v>
      </c>
      <c r="CC293" s="104">
        <f t="shared" ca="1" si="333"/>
        <v>25.803757556263598</v>
      </c>
      <c r="CD293" s="104">
        <f t="shared" ca="1" si="333"/>
        <v>35.091653782319696</v>
      </c>
      <c r="CE293" s="104">
        <f t="shared" ca="1" si="333"/>
        <v>71.461747758562666</v>
      </c>
      <c r="CF293" s="104">
        <f t="shared" ca="1" si="333"/>
        <v>274.88401668551631</v>
      </c>
      <c r="CG293" s="104">
        <f t="shared" ca="1" si="333"/>
        <v>3008.7072661256261</v>
      </c>
      <c r="CH293" s="104">
        <f t="shared" ca="1" si="333"/>
        <v>320.92237631961979</v>
      </c>
      <c r="CI293" s="104">
        <f t="shared" ca="1" si="333"/>
        <v>100.56539617833596</v>
      </c>
      <c r="CJ293" s="104">
        <f t="shared" ca="1" si="333"/>
        <v>53.889486957175954</v>
      </c>
      <c r="CK293" s="104">
        <f t="shared" ca="1" si="333"/>
        <v>37.438487889196757</v>
      </c>
      <c r="CL293" s="104">
        <f t="shared" ca="1" si="333"/>
        <v>30.838766382550705</v>
      </c>
      <c r="CM293" s="104">
        <f t="shared" ca="1" si="333"/>
        <v>28.644758447258148</v>
      </c>
      <c r="CN293" s="104">
        <f t="shared" ca="1" si="333"/>
        <v>28.279709588179635</v>
      </c>
      <c r="CP293" s="80">
        <f t="shared" si="321"/>
        <v>37.501000000000005</v>
      </c>
      <c r="CQ293" s="136">
        <f t="shared" ca="1" si="334"/>
        <v>24.126295464343904</v>
      </c>
      <c r="CR293" s="136">
        <f t="shared" ca="1" si="334"/>
        <v>25.803757556263598</v>
      </c>
      <c r="CS293" s="136">
        <f t="shared" ca="1" si="334"/>
        <v>35.091653782319696</v>
      </c>
      <c r="CT293" s="136">
        <f t="shared" ca="1" si="334"/>
        <v>71.461747758562666</v>
      </c>
      <c r="CU293" s="136">
        <f t="shared" ca="1" si="334"/>
        <v>274.88401668551631</v>
      </c>
      <c r="CV293" s="136">
        <f t="shared" ca="1" si="334"/>
        <v>3008.7072661256261</v>
      </c>
      <c r="CW293" s="136">
        <f t="shared" ca="1" si="334"/>
        <v>320.92237631961979</v>
      </c>
      <c r="CX293" s="136">
        <f t="shared" ca="1" si="334"/>
        <v>100.56539617833596</v>
      </c>
      <c r="CY293" s="136">
        <f t="shared" ca="1" si="334"/>
        <v>53.889486957175954</v>
      </c>
      <c r="CZ293" s="136">
        <f t="shared" ca="1" si="334"/>
        <v>37.438487889196757</v>
      </c>
      <c r="DA293" s="136">
        <f t="shared" ca="1" si="334"/>
        <v>30.838766382550705</v>
      </c>
      <c r="DB293" s="136">
        <f t="shared" ca="1" si="334"/>
        <v>28.644758447258148</v>
      </c>
      <c r="DC293" s="136">
        <f t="shared" ca="1" si="334"/>
        <v>28.279709588179635</v>
      </c>
      <c r="DE293" s="80">
        <f t="shared" si="323"/>
        <v>37.501000000000005</v>
      </c>
      <c r="DF293" s="104">
        <f t="shared" ca="1" si="335"/>
        <v>65.945067413321553</v>
      </c>
      <c r="DG293" s="104">
        <f t="shared" ca="1" si="335"/>
        <v>70.012383287979105</v>
      </c>
      <c r="DH293" s="104">
        <f t="shared" ca="1" si="335"/>
        <v>86.021084199838214</v>
      </c>
      <c r="DI293" s="104">
        <f t="shared" ca="1" si="335"/>
        <v>133.23497410363862</v>
      </c>
      <c r="DJ293" s="104">
        <f t="shared" ca="1" si="335"/>
        <v>338.26446246750197</v>
      </c>
      <c r="DK293" s="104">
        <f t="shared" ca="1" si="335"/>
        <v>2122.6763206309238</v>
      </c>
      <c r="DL293" s="104">
        <f t="shared" ca="1" si="335"/>
        <v>97.678718914160697</v>
      </c>
      <c r="DM293" s="104">
        <f t="shared" ca="1" si="335"/>
        <v>7.5576894142743907</v>
      </c>
      <c r="DN293" s="104">
        <f t="shared" ca="1" si="335"/>
        <v>13.960309376233299</v>
      </c>
      <c r="DO293" s="104">
        <f t="shared" ca="1" si="335"/>
        <v>16.333748238827496</v>
      </c>
      <c r="DP293" s="104">
        <f t="shared" ca="1" si="335"/>
        <v>17.706684703371749</v>
      </c>
      <c r="DQ293" s="104">
        <f t="shared" ca="1" si="335"/>
        <v>19.098894078221729</v>
      </c>
      <c r="DR293" s="104">
        <f t="shared" ca="1" si="335"/>
        <v>19.793954005351992</v>
      </c>
      <c r="DT293" s="80">
        <f t="shared" si="325"/>
        <v>37.501000000000005</v>
      </c>
      <c r="DU293" s="136">
        <f t="shared" ca="1" si="336"/>
        <v>18.843861976638131</v>
      </c>
      <c r="DV293" s="136">
        <f t="shared" ca="1" si="336"/>
        <v>21.638288289879029</v>
      </c>
      <c r="DW293" s="136">
        <f t="shared" ca="1" si="336"/>
        <v>33.017930841871149</v>
      </c>
      <c r="DX293" s="136">
        <f t="shared" ca="1" si="336"/>
        <v>70.784884418573839</v>
      </c>
      <c r="DY293" s="136">
        <f t="shared" ca="1" si="336"/>
        <v>274.7569993029345</v>
      </c>
      <c r="DZ293" s="136">
        <f t="shared" ca="1" si="336"/>
        <v>3008.6978273787545</v>
      </c>
      <c r="EA293" s="136">
        <f t="shared" ca="1" si="336"/>
        <v>320.83990017465823</v>
      </c>
      <c r="EB293" s="136">
        <f t="shared" ca="1" si="336"/>
        <v>100.28261137906006</v>
      </c>
      <c r="EC293" s="136">
        <f t="shared" ca="1" si="336"/>
        <v>53.237795233247397</v>
      </c>
      <c r="ED293" s="136">
        <f t="shared" ca="1" si="336"/>
        <v>36.129750135753149</v>
      </c>
      <c r="EE293" s="136">
        <f t="shared" ca="1" si="336"/>
        <v>28.456793633470607</v>
      </c>
      <c r="EF293" s="136">
        <f t="shared" ca="1" si="336"/>
        <v>24.958040840483701</v>
      </c>
      <c r="EG293" s="136">
        <f t="shared" ca="1" si="336"/>
        <v>23.932299842546396</v>
      </c>
      <c r="EI293" s="80">
        <f t="shared" si="327"/>
        <v>37.501000000000005</v>
      </c>
      <c r="EJ293" s="136">
        <f t="shared" ca="1" si="337"/>
        <v>18.843861976638131</v>
      </c>
      <c r="EK293" s="136">
        <f t="shared" ca="1" si="337"/>
        <v>21.638288289879029</v>
      </c>
      <c r="EL293" s="136">
        <f t="shared" ca="1" si="337"/>
        <v>33.017930841871149</v>
      </c>
      <c r="EM293" s="136">
        <f t="shared" ca="1" si="337"/>
        <v>70.784884418573839</v>
      </c>
      <c r="EN293" s="136">
        <f t="shared" ca="1" si="337"/>
        <v>274.7569993029345</v>
      </c>
      <c r="EO293" s="136">
        <f t="shared" ca="1" si="337"/>
        <v>3008.6978273787545</v>
      </c>
      <c r="EP293" s="136">
        <f t="shared" ca="1" si="337"/>
        <v>320.83990017465823</v>
      </c>
      <c r="EQ293" s="136">
        <f t="shared" ca="1" si="337"/>
        <v>100.28261137906006</v>
      </c>
      <c r="ER293" s="136">
        <f t="shared" ca="1" si="337"/>
        <v>53.237795233247397</v>
      </c>
      <c r="ES293" s="136">
        <f t="shared" ca="1" si="337"/>
        <v>36.129750135753149</v>
      </c>
      <c r="ET293" s="136">
        <f t="shared" ca="1" si="337"/>
        <v>28.456793633470607</v>
      </c>
      <c r="EU293" s="136">
        <f t="shared" ca="1" si="337"/>
        <v>24.958040840483701</v>
      </c>
      <c r="EV293" s="136">
        <f t="shared" ca="1" si="337"/>
        <v>23.932299842546396</v>
      </c>
    </row>
    <row r="294" spans="17:185">
      <c r="S294" s="26">
        <f t="shared" si="311"/>
        <v>45.001000000000005</v>
      </c>
      <c r="T294" s="399">
        <f t="shared" ca="1" si="329"/>
        <v>13.98222346738072</v>
      </c>
      <c r="U294" s="399">
        <f t="shared" ca="1" si="329"/>
        <v>15.489191658836875</v>
      </c>
      <c r="V294" s="399">
        <f t="shared" ca="1" si="329"/>
        <v>21.091574766796384</v>
      </c>
      <c r="W294" s="399">
        <f t="shared" ca="1" si="329"/>
        <v>35.889434788123197</v>
      </c>
      <c r="X294" s="399">
        <f t="shared" ca="1" si="329"/>
        <v>81.883013424180348</v>
      </c>
      <c r="Y294" s="399">
        <f t="shared" ca="1" si="329"/>
        <v>320.83990017465919</v>
      </c>
      <c r="Z294" s="399">
        <f t="shared" ca="1" si="329"/>
        <v>2367.6235240441215</v>
      </c>
      <c r="AA294" s="399">
        <f t="shared" ca="1" si="329"/>
        <v>386.51422092354267</v>
      </c>
      <c r="AB294" s="399">
        <f t="shared" ca="1" si="329"/>
        <v>130.69465158816951</v>
      </c>
      <c r="AC294" s="399">
        <f t="shared" ca="1" si="329"/>
        <v>72.814836243116233</v>
      </c>
      <c r="AD294" s="399">
        <f t="shared" ca="1" si="329"/>
        <v>51.930914836682803</v>
      </c>
      <c r="AE294" s="399">
        <f t="shared" ca="1" si="329"/>
        <v>43.385980368516783</v>
      </c>
      <c r="AF294" s="399">
        <f t="shared" ca="1" si="329"/>
        <v>40.99436617823325</v>
      </c>
      <c r="AH294" s="80">
        <f t="shared" si="313"/>
        <v>45.001000000000005</v>
      </c>
      <c r="AI294" s="104">
        <f t="shared" ca="1" si="330"/>
        <v>13.98222346738072</v>
      </c>
      <c r="AJ294" s="104">
        <f t="shared" ca="1" si="330"/>
        <v>15.489191658836875</v>
      </c>
      <c r="AK294" s="104">
        <f t="shared" ca="1" si="330"/>
        <v>21.091574766796384</v>
      </c>
      <c r="AL294" s="104">
        <f t="shared" ca="1" si="330"/>
        <v>35.889434788123197</v>
      </c>
      <c r="AM294" s="104">
        <f t="shared" ca="1" si="330"/>
        <v>81.883013424180348</v>
      </c>
      <c r="AN294" s="104">
        <f t="shared" ca="1" si="330"/>
        <v>320.83990017465919</v>
      </c>
      <c r="AO294" s="104">
        <f t="shared" ca="1" si="330"/>
        <v>2367.6235240441215</v>
      </c>
      <c r="AP294" s="104">
        <f t="shared" ca="1" si="330"/>
        <v>386.51422092354267</v>
      </c>
      <c r="AQ294" s="104">
        <f t="shared" ca="1" si="330"/>
        <v>130.69465158816951</v>
      </c>
      <c r="AR294" s="104">
        <f t="shared" ca="1" si="330"/>
        <v>72.814836243116233</v>
      </c>
      <c r="AS294" s="104">
        <f t="shared" ca="1" si="330"/>
        <v>51.930914836682803</v>
      </c>
      <c r="AT294" s="104">
        <f t="shared" ca="1" si="330"/>
        <v>43.385980368516783</v>
      </c>
      <c r="AU294" s="104">
        <f t="shared" ca="1" si="330"/>
        <v>40.99436617823325</v>
      </c>
      <c r="AW294" s="80">
        <f t="shared" si="315"/>
        <v>45.001000000000005</v>
      </c>
      <c r="AX294" s="136">
        <f t="shared" ca="1" si="331"/>
        <v>28.091756241917519</v>
      </c>
      <c r="AY294" s="136">
        <f t="shared" ca="1" si="331"/>
        <v>29.075386177972483</v>
      </c>
      <c r="AZ294" s="136">
        <f t="shared" ca="1" si="331"/>
        <v>32.394668010744702</v>
      </c>
      <c r="BA294" s="136">
        <f t="shared" ca="1" si="331"/>
        <v>39.537706033430261</v>
      </c>
      <c r="BB294" s="136">
        <f t="shared" ca="1" si="331"/>
        <v>55.166133011498005</v>
      </c>
      <c r="BC294" s="136">
        <f t="shared" ca="1" si="331"/>
        <v>97.40740244029017</v>
      </c>
      <c r="BD294" s="136">
        <f t="shared" ca="1" si="331"/>
        <v>13.39526777064326</v>
      </c>
      <c r="BE294" s="136">
        <f t="shared" ca="1" si="331"/>
        <v>86.595242875920633</v>
      </c>
      <c r="BF294" s="136">
        <f t="shared" ca="1" si="331"/>
        <v>51.663192212340164</v>
      </c>
      <c r="BG294" s="136">
        <f t="shared" ca="1" si="331"/>
        <v>37.719138031223089</v>
      </c>
      <c r="BH294" s="136">
        <f t="shared" ca="1" si="331"/>
        <v>31.166735918845781</v>
      </c>
      <c r="BI294" s="136">
        <f t="shared" ca="1" si="331"/>
        <v>28.083337490491449</v>
      </c>
      <c r="BJ294" s="136">
        <f t="shared" ca="1" si="331"/>
        <v>27.164880213778254</v>
      </c>
      <c r="BK294" s="62"/>
      <c r="BL294" s="80">
        <f t="shared" si="317"/>
        <v>45.001000000000005</v>
      </c>
      <c r="BM294" s="104">
        <f t="shared" ca="1" si="332"/>
        <v>56.056203176678956</v>
      </c>
      <c r="BN294" s="104">
        <f t="shared" ca="1" si="332"/>
        <v>60.053769495646222</v>
      </c>
      <c r="BO294" s="104">
        <f t="shared" ca="1" si="332"/>
        <v>74.577817544337478</v>
      </c>
      <c r="BP294" s="104">
        <f t="shared" ca="1" si="332"/>
        <v>111.31657560967668</v>
      </c>
      <c r="BQ294" s="104">
        <f t="shared" ca="1" si="332"/>
        <v>218.9321598598587</v>
      </c>
      <c r="BR294" s="104">
        <f t="shared" ca="1" si="332"/>
        <v>739.08720278960857</v>
      </c>
      <c r="BS294" s="104">
        <f t="shared" ca="1" si="332"/>
        <v>4748.6423158588859</v>
      </c>
      <c r="BT294" s="104">
        <f t="shared" ca="1" si="332"/>
        <v>686.43319897116464</v>
      </c>
      <c r="BU294" s="104">
        <f t="shared" ca="1" si="332"/>
        <v>209.72611096399885</v>
      </c>
      <c r="BV294" s="104">
        <f t="shared" ca="1" si="332"/>
        <v>107.91053445500938</v>
      </c>
      <c r="BW294" s="104">
        <f t="shared" ca="1" si="332"/>
        <v>72.695093754519817</v>
      </c>
      <c r="BX294" s="104">
        <f t="shared" ca="1" si="332"/>
        <v>58.688623246542107</v>
      </c>
      <c r="BY294" s="104">
        <f t="shared" ca="1" si="332"/>
        <v>54.823852142688239</v>
      </c>
      <c r="BZ294" s="62"/>
      <c r="CA294" s="80">
        <f t="shared" si="319"/>
        <v>45.001000000000005</v>
      </c>
      <c r="CB294" s="104">
        <f t="shared" ca="1" si="333"/>
        <v>19.827278103619946</v>
      </c>
      <c r="CC294" s="104">
        <f t="shared" ca="1" si="333"/>
        <v>20.335108386884336</v>
      </c>
      <c r="CD294" s="104">
        <f t="shared" ca="1" si="333"/>
        <v>23.903386331264709</v>
      </c>
      <c r="CE294" s="104">
        <f t="shared" ca="1" si="333"/>
        <v>37.093531274541498</v>
      </c>
      <c r="CF294" s="104">
        <f t="shared" ca="1" si="333"/>
        <v>82.276374605074068</v>
      </c>
      <c r="CG294" s="104">
        <f t="shared" ca="1" si="333"/>
        <v>320.92237631962075</v>
      </c>
      <c r="CH294" s="104">
        <f t="shared" ca="1" si="333"/>
        <v>2367.6339659731375</v>
      </c>
      <c r="CI294" s="104">
        <f t="shared" ca="1" si="333"/>
        <v>386.58268592201614</v>
      </c>
      <c r="CJ294" s="104">
        <f t="shared" ca="1" si="333"/>
        <v>130.94145976153999</v>
      </c>
      <c r="CK294" s="104">
        <f t="shared" ca="1" si="333"/>
        <v>73.415794691035487</v>
      </c>
      <c r="CL294" s="104">
        <f t="shared" ca="1" si="333"/>
        <v>53.13508509199108</v>
      </c>
      <c r="CM294" s="104">
        <f t="shared" ca="1" si="333"/>
        <v>45.342528242252612</v>
      </c>
      <c r="CN294" s="104">
        <f t="shared" ca="1" si="333"/>
        <v>43.337702318669237</v>
      </c>
      <c r="CP294" s="80">
        <f t="shared" si="321"/>
        <v>45.001000000000005</v>
      </c>
      <c r="CQ294" s="136">
        <f t="shared" ca="1" si="334"/>
        <v>19.827278103619946</v>
      </c>
      <c r="CR294" s="136">
        <f t="shared" ca="1" si="334"/>
        <v>20.335108386884336</v>
      </c>
      <c r="CS294" s="136">
        <f t="shared" ca="1" si="334"/>
        <v>23.903386331264709</v>
      </c>
      <c r="CT294" s="136">
        <f t="shared" ca="1" si="334"/>
        <v>37.093531274541498</v>
      </c>
      <c r="CU294" s="136">
        <f t="shared" ca="1" si="334"/>
        <v>82.276374605074068</v>
      </c>
      <c r="CV294" s="136">
        <f t="shared" ca="1" si="334"/>
        <v>320.92237631962075</v>
      </c>
      <c r="CW294" s="136">
        <f t="shared" ca="1" si="334"/>
        <v>2367.6339659731375</v>
      </c>
      <c r="CX294" s="136">
        <f t="shared" ca="1" si="334"/>
        <v>386.58268592201614</v>
      </c>
      <c r="CY294" s="136">
        <f t="shared" ca="1" si="334"/>
        <v>130.94145976153999</v>
      </c>
      <c r="CZ294" s="136">
        <f t="shared" ca="1" si="334"/>
        <v>73.415794691035487</v>
      </c>
      <c r="DA294" s="136">
        <f t="shared" ca="1" si="334"/>
        <v>53.13508509199108</v>
      </c>
      <c r="DB294" s="136">
        <f t="shared" ca="1" si="334"/>
        <v>45.342528242252612</v>
      </c>
      <c r="DC294" s="136">
        <f t="shared" ca="1" si="334"/>
        <v>43.337702318669237</v>
      </c>
      <c r="DE294" s="80">
        <f t="shared" si="323"/>
        <v>45.001000000000005</v>
      </c>
      <c r="DF294" s="104">
        <f t="shared" ca="1" si="335"/>
        <v>31.412818285881748</v>
      </c>
      <c r="DG294" s="104">
        <f t="shared" ca="1" si="335"/>
        <v>31.921460747597141</v>
      </c>
      <c r="DH294" s="104">
        <f t="shared" ca="1" si="335"/>
        <v>34.291862992329492</v>
      </c>
      <c r="DI294" s="104">
        <f t="shared" ca="1" si="335"/>
        <v>40.633837271298759</v>
      </c>
      <c r="DJ294" s="104">
        <f t="shared" ca="1" si="335"/>
        <v>55.748328783670885</v>
      </c>
      <c r="DK294" s="104">
        <f t="shared" ca="1" si="335"/>
        <v>97.678718914160967</v>
      </c>
      <c r="DL294" s="104">
        <f t="shared" ca="1" si="335"/>
        <v>15.12872834149684</v>
      </c>
      <c r="DM294" s="104">
        <f t="shared" ca="1" si="335"/>
        <v>86.900323171359389</v>
      </c>
      <c r="DN294" s="104">
        <f t="shared" ca="1" si="335"/>
        <v>52.284408386240564</v>
      </c>
      <c r="DO294" s="104">
        <f t="shared" ca="1" si="335"/>
        <v>38.866591139729515</v>
      </c>
      <c r="DP294" s="104">
        <f t="shared" ca="1" si="335"/>
        <v>33.134314234542451</v>
      </c>
      <c r="DQ294" s="104">
        <f t="shared" ca="1" si="335"/>
        <v>31.020564460805581</v>
      </c>
      <c r="DR294" s="104">
        <f t="shared" ca="1" si="335"/>
        <v>30.586747145380404</v>
      </c>
      <c r="DT294" s="80">
        <f t="shared" si="325"/>
        <v>45.001000000000005</v>
      </c>
      <c r="DU294" s="136">
        <f t="shared" ca="1" si="336"/>
        <v>13.98222346738072</v>
      </c>
      <c r="DV294" s="136">
        <f t="shared" ca="1" si="336"/>
        <v>15.489191658836875</v>
      </c>
      <c r="DW294" s="136">
        <f t="shared" ca="1" si="336"/>
        <v>21.091574766796384</v>
      </c>
      <c r="DX294" s="136">
        <f t="shared" ca="1" si="336"/>
        <v>35.889434788123197</v>
      </c>
      <c r="DY294" s="136">
        <f t="shared" ca="1" si="336"/>
        <v>81.883013424180348</v>
      </c>
      <c r="DZ294" s="136">
        <f t="shared" ca="1" si="336"/>
        <v>320.83990017465919</v>
      </c>
      <c r="EA294" s="136">
        <f t="shared" ca="1" si="336"/>
        <v>2367.6235240441215</v>
      </c>
      <c r="EB294" s="136">
        <f t="shared" ca="1" si="336"/>
        <v>386.51422092354267</v>
      </c>
      <c r="EC294" s="136">
        <f t="shared" ca="1" si="336"/>
        <v>130.69465158816951</v>
      </c>
      <c r="ED294" s="136">
        <f t="shared" ca="1" si="336"/>
        <v>72.814836243116233</v>
      </c>
      <c r="EE294" s="136">
        <f t="shared" ca="1" si="336"/>
        <v>51.930914836682803</v>
      </c>
      <c r="EF294" s="136">
        <f t="shared" ca="1" si="336"/>
        <v>43.385980368516783</v>
      </c>
      <c r="EG294" s="136">
        <f t="shared" ca="1" si="336"/>
        <v>40.99436617823325</v>
      </c>
      <c r="EI294" s="80">
        <f t="shared" si="327"/>
        <v>45.001000000000005</v>
      </c>
      <c r="EJ294" s="136">
        <f t="shared" ca="1" si="337"/>
        <v>13.98222346738072</v>
      </c>
      <c r="EK294" s="136">
        <f t="shared" ca="1" si="337"/>
        <v>15.489191658836875</v>
      </c>
      <c r="EL294" s="136">
        <f t="shared" ca="1" si="337"/>
        <v>21.091574766796384</v>
      </c>
      <c r="EM294" s="136">
        <f t="shared" ca="1" si="337"/>
        <v>35.889434788123197</v>
      </c>
      <c r="EN294" s="136">
        <f t="shared" ca="1" si="337"/>
        <v>81.883013424180348</v>
      </c>
      <c r="EO294" s="136">
        <f t="shared" ca="1" si="337"/>
        <v>320.83990017465919</v>
      </c>
      <c r="EP294" s="136">
        <f t="shared" ca="1" si="337"/>
        <v>2367.6235240441215</v>
      </c>
      <c r="EQ294" s="136">
        <f t="shared" ca="1" si="337"/>
        <v>386.51422092354267</v>
      </c>
      <c r="ER294" s="136">
        <f t="shared" ca="1" si="337"/>
        <v>130.69465158816951</v>
      </c>
      <c r="ES294" s="136">
        <f t="shared" ca="1" si="337"/>
        <v>72.814836243116233</v>
      </c>
      <c r="ET294" s="136">
        <f t="shared" ca="1" si="337"/>
        <v>51.930914836682803</v>
      </c>
      <c r="EU294" s="136">
        <f t="shared" ca="1" si="337"/>
        <v>43.385980368516783</v>
      </c>
      <c r="EV294" s="136">
        <f t="shared" ca="1" si="337"/>
        <v>40.99436617823325</v>
      </c>
    </row>
    <row r="295" spans="17:185">
      <c r="S295" s="26">
        <f t="shared" si="311"/>
        <v>52.501000000000005</v>
      </c>
      <c r="T295" s="399">
        <f t="shared" ca="1" si="329"/>
        <v>11.111189937413169</v>
      </c>
      <c r="U295" s="399">
        <f t="shared" ca="1" si="329"/>
        <v>12.051470602968188</v>
      </c>
      <c r="V295" s="399">
        <f t="shared" ca="1" si="329"/>
        <v>15.371374177717623</v>
      </c>
      <c r="W295" s="399">
        <f t="shared" ca="1" si="329"/>
        <v>23.151189996507373</v>
      </c>
      <c r="X295" s="399">
        <f t="shared" ca="1" si="329"/>
        <v>42.17391207096852</v>
      </c>
      <c r="Y295" s="399">
        <f t="shared" ca="1" si="329"/>
        <v>100.2826113790602</v>
      </c>
      <c r="Z295" s="399">
        <f t="shared" ca="1" si="329"/>
        <v>386.51422092354267</v>
      </c>
      <c r="AA295" s="399">
        <f t="shared" ca="1" si="329"/>
        <v>1899.2850336519286</v>
      </c>
      <c r="AB295" s="399">
        <f t="shared" ca="1" si="329"/>
        <v>480.6011843816442</v>
      </c>
      <c r="AC295" s="399">
        <f t="shared" ca="1" si="329"/>
        <v>183.3894152030804</v>
      </c>
      <c r="AD295" s="399">
        <f t="shared" ca="1" si="329"/>
        <v>110.26575470048584</v>
      </c>
      <c r="AE295" s="399">
        <f t="shared" ca="1" si="329"/>
        <v>85.227076545520674</v>
      </c>
      <c r="AF295" s="399">
        <f t="shared" ca="1" si="329"/>
        <v>78.709272487569905</v>
      </c>
      <c r="AH295" s="80">
        <f t="shared" si="313"/>
        <v>52.501000000000005</v>
      </c>
      <c r="AI295" s="104">
        <f t="shared" ca="1" si="330"/>
        <v>11.111189937413169</v>
      </c>
      <c r="AJ295" s="104">
        <f t="shared" ca="1" si="330"/>
        <v>12.051470602968188</v>
      </c>
      <c r="AK295" s="104">
        <f t="shared" ca="1" si="330"/>
        <v>15.371374177717623</v>
      </c>
      <c r="AL295" s="104">
        <f t="shared" ca="1" si="330"/>
        <v>23.151189996507373</v>
      </c>
      <c r="AM295" s="104">
        <f t="shared" ca="1" si="330"/>
        <v>42.17391207096852</v>
      </c>
      <c r="AN295" s="104">
        <f t="shared" ca="1" si="330"/>
        <v>100.2826113790602</v>
      </c>
      <c r="AO295" s="104">
        <f t="shared" ca="1" si="330"/>
        <v>386.51422092354267</v>
      </c>
      <c r="AP295" s="104">
        <f t="shared" ca="1" si="330"/>
        <v>1899.2850336519286</v>
      </c>
      <c r="AQ295" s="104">
        <f t="shared" ca="1" si="330"/>
        <v>480.6011843816442</v>
      </c>
      <c r="AR295" s="104">
        <f t="shared" ca="1" si="330"/>
        <v>183.3894152030804</v>
      </c>
      <c r="AS295" s="104">
        <f t="shared" ca="1" si="330"/>
        <v>110.26575470048584</v>
      </c>
      <c r="AT295" s="104">
        <f t="shared" ca="1" si="330"/>
        <v>85.227076545520674</v>
      </c>
      <c r="AU295" s="104">
        <f t="shared" ca="1" si="330"/>
        <v>78.709272487569905</v>
      </c>
      <c r="AW295" s="80">
        <f t="shared" si="315"/>
        <v>52.501000000000005</v>
      </c>
      <c r="AX295" s="136">
        <f t="shared" ca="1" si="331"/>
        <v>13.172718259202085</v>
      </c>
      <c r="AY295" s="136">
        <f t="shared" ca="1" si="331"/>
        <v>13.27653959399677</v>
      </c>
      <c r="AZ295" s="136">
        <f t="shared" ca="1" si="331"/>
        <v>13.516940343382597</v>
      </c>
      <c r="BA295" s="136">
        <f t="shared" ca="1" si="331"/>
        <v>13.535991755965036</v>
      </c>
      <c r="BB295" s="136">
        <f t="shared" ca="1" si="331"/>
        <v>11.830389089113496</v>
      </c>
      <c r="BC295" s="136">
        <f t="shared" ca="1" si="331"/>
        <v>0.56736741231027565</v>
      </c>
      <c r="BD295" s="136">
        <f t="shared" ca="1" si="331"/>
        <v>86.595242875920661</v>
      </c>
      <c r="BE295" s="136">
        <f t="shared" ca="1" si="331"/>
        <v>772.12437944820067</v>
      </c>
      <c r="BF295" s="136">
        <f t="shared" ca="1" si="331"/>
        <v>262.30357542663143</v>
      </c>
      <c r="BG295" s="136">
        <f t="shared" ca="1" si="331"/>
        <v>118.70624555643846</v>
      </c>
      <c r="BH295" s="136">
        <f t="shared" ca="1" si="331"/>
        <v>78.956938039723127</v>
      </c>
      <c r="BI295" s="136">
        <f t="shared" ca="1" si="331"/>
        <v>64.416530063865366</v>
      </c>
      <c r="BJ295" s="136">
        <f t="shared" ca="1" si="331"/>
        <v>60.513818830491196</v>
      </c>
      <c r="BK295" s="62"/>
      <c r="BL295" s="80">
        <f t="shared" si="317"/>
        <v>52.501000000000005</v>
      </c>
      <c r="BM295" s="104">
        <f t="shared" ca="1" si="332"/>
        <v>35.395098134028416</v>
      </c>
      <c r="BN295" s="104">
        <f t="shared" ca="1" si="332"/>
        <v>37.379480799933148</v>
      </c>
      <c r="BO295" s="104">
        <f t="shared" ca="1" si="332"/>
        <v>44.25968869881784</v>
      </c>
      <c r="BP295" s="104">
        <f t="shared" ca="1" si="332"/>
        <v>59.838371748979782</v>
      </c>
      <c r="BQ295" s="104">
        <f t="shared" ca="1" si="332"/>
        <v>96.178213231050535</v>
      </c>
      <c r="BR295" s="104">
        <f t="shared" ca="1" si="332"/>
        <v>201.13259017043066</v>
      </c>
      <c r="BS295" s="104">
        <f t="shared" ca="1" si="332"/>
        <v>686.43319897116453</v>
      </c>
      <c r="BT295" s="104">
        <f t="shared" ca="1" si="332"/>
        <v>3026.4456878556566</v>
      </c>
      <c r="BU295" s="104">
        <f t="shared" ca="1" si="332"/>
        <v>698.89879333665704</v>
      </c>
      <c r="BV295" s="104">
        <f t="shared" ca="1" si="332"/>
        <v>248.07258484972232</v>
      </c>
      <c r="BW295" s="104">
        <f t="shared" ca="1" si="332"/>
        <v>141.57457136124856</v>
      </c>
      <c r="BX295" s="104">
        <f t="shared" ca="1" si="332"/>
        <v>106.03762302717601</v>
      </c>
      <c r="BY295" s="104">
        <f t="shared" ca="1" si="332"/>
        <v>96.904726144648592</v>
      </c>
      <c r="BZ295" s="62"/>
      <c r="CA295" s="80">
        <f t="shared" si="319"/>
        <v>52.501000000000005</v>
      </c>
      <c r="CB295" s="104">
        <f t="shared" ca="1" si="333"/>
        <v>18.720190716536642</v>
      </c>
      <c r="CC295" s="104">
        <f t="shared" ca="1" si="333"/>
        <v>18.516379980998479</v>
      </c>
      <c r="CD295" s="104">
        <f t="shared" ca="1" si="333"/>
        <v>19.429862382709004</v>
      </c>
      <c r="CE295" s="104">
        <f t="shared" ca="1" si="333"/>
        <v>25.144763447126731</v>
      </c>
      <c r="CF295" s="104">
        <f t="shared" ca="1" si="333"/>
        <v>42.993637001075427</v>
      </c>
      <c r="CG295" s="104">
        <f t="shared" ca="1" si="333"/>
        <v>100.5653961783361</v>
      </c>
      <c r="CH295" s="104">
        <f t="shared" ca="1" si="333"/>
        <v>386.58268592201614</v>
      </c>
      <c r="CI295" s="104">
        <f t="shared" ca="1" si="333"/>
        <v>1899.2999857362474</v>
      </c>
      <c r="CJ295" s="104">
        <f t="shared" ca="1" si="333"/>
        <v>480.67381080338635</v>
      </c>
      <c r="CK295" s="104">
        <f t="shared" ca="1" si="333"/>
        <v>183.65173328636297</v>
      </c>
      <c r="CL295" s="104">
        <f t="shared" ca="1" si="333"/>
        <v>110.9043600034161</v>
      </c>
      <c r="CM295" s="104">
        <f t="shared" ca="1" si="333"/>
        <v>86.378660329982864</v>
      </c>
      <c r="CN295" s="104">
        <f t="shared" ca="1" si="333"/>
        <v>80.138234159237385</v>
      </c>
      <c r="CP295" s="80">
        <f t="shared" si="321"/>
        <v>52.501000000000005</v>
      </c>
      <c r="CQ295" s="136">
        <f t="shared" ca="1" si="334"/>
        <v>18.720190716536642</v>
      </c>
      <c r="CR295" s="136">
        <f t="shared" ca="1" si="334"/>
        <v>18.516379980998479</v>
      </c>
      <c r="CS295" s="136">
        <f t="shared" ca="1" si="334"/>
        <v>19.429862382709004</v>
      </c>
      <c r="CT295" s="136">
        <f t="shared" ca="1" si="334"/>
        <v>25.144763447126731</v>
      </c>
      <c r="CU295" s="136">
        <f t="shared" ca="1" si="334"/>
        <v>42.993637001075427</v>
      </c>
      <c r="CV295" s="136">
        <f t="shared" ca="1" si="334"/>
        <v>100.5653961783361</v>
      </c>
      <c r="CW295" s="136">
        <f t="shared" ca="1" si="334"/>
        <v>386.58268592201614</v>
      </c>
      <c r="CX295" s="136">
        <f t="shared" ca="1" si="334"/>
        <v>1899.2999857362474</v>
      </c>
      <c r="CY295" s="136">
        <f t="shared" ca="1" si="334"/>
        <v>480.67381080338635</v>
      </c>
      <c r="CZ295" s="136">
        <f t="shared" ca="1" si="334"/>
        <v>183.65173328636297</v>
      </c>
      <c r="DA295" s="136">
        <f t="shared" ca="1" si="334"/>
        <v>110.9043600034161</v>
      </c>
      <c r="DB295" s="136">
        <f t="shared" ca="1" si="334"/>
        <v>86.378660329982864</v>
      </c>
      <c r="DC295" s="136">
        <f t="shared" ca="1" si="334"/>
        <v>80.138234159237385</v>
      </c>
      <c r="DE295" s="80">
        <f t="shared" si="323"/>
        <v>52.501000000000005</v>
      </c>
      <c r="DF295" s="104">
        <f t="shared" ca="1" si="335"/>
        <v>20.012683602519402</v>
      </c>
      <c r="DG295" s="104">
        <f t="shared" ca="1" si="335"/>
        <v>19.336103213871166</v>
      </c>
      <c r="DH295" s="104">
        <f t="shared" ca="1" si="335"/>
        <v>17.998557840731859</v>
      </c>
      <c r="DI295" s="104">
        <f t="shared" ca="1" si="335"/>
        <v>16.718391171854151</v>
      </c>
      <c r="DJ295" s="104">
        <f t="shared" ca="1" si="335"/>
        <v>14.483510251671502</v>
      </c>
      <c r="DK295" s="104">
        <f t="shared" ca="1" si="335"/>
        <v>7.5576894142743907</v>
      </c>
      <c r="DL295" s="104">
        <f t="shared" ca="1" si="335"/>
        <v>86.900323171359418</v>
      </c>
      <c r="DM295" s="104">
        <f t="shared" ca="1" si="335"/>
        <v>772.16115811517682</v>
      </c>
      <c r="DN295" s="104">
        <f t="shared" ca="1" si="335"/>
        <v>262.43662024345036</v>
      </c>
      <c r="DO295" s="104">
        <f t="shared" ca="1" si="335"/>
        <v>119.11110050983092</v>
      </c>
      <c r="DP295" s="104">
        <f t="shared" ca="1" si="335"/>
        <v>79.846342888752787</v>
      </c>
      <c r="DQ295" s="104">
        <f t="shared" ca="1" si="335"/>
        <v>65.932599898497756</v>
      </c>
      <c r="DR295" s="104">
        <f t="shared" ca="1" si="335"/>
        <v>62.361119843118146</v>
      </c>
      <c r="DT295" s="80">
        <f t="shared" si="325"/>
        <v>52.501000000000005</v>
      </c>
      <c r="DU295" s="136">
        <f t="shared" ca="1" si="336"/>
        <v>11.111189937413169</v>
      </c>
      <c r="DV295" s="136">
        <f t="shared" ca="1" si="336"/>
        <v>12.051470602968188</v>
      </c>
      <c r="DW295" s="136">
        <f t="shared" ca="1" si="336"/>
        <v>15.371374177717623</v>
      </c>
      <c r="DX295" s="136">
        <f t="shared" ca="1" si="336"/>
        <v>23.151189996507373</v>
      </c>
      <c r="DY295" s="136">
        <f t="shared" ca="1" si="336"/>
        <v>42.17391207096852</v>
      </c>
      <c r="DZ295" s="136">
        <f t="shared" ca="1" si="336"/>
        <v>100.2826113790602</v>
      </c>
      <c r="EA295" s="136">
        <f t="shared" ca="1" si="336"/>
        <v>386.51422092354267</v>
      </c>
      <c r="EB295" s="136">
        <f t="shared" ca="1" si="336"/>
        <v>1899.2850336519286</v>
      </c>
      <c r="EC295" s="136">
        <f t="shared" ca="1" si="336"/>
        <v>480.6011843816442</v>
      </c>
      <c r="ED295" s="136">
        <f t="shared" ca="1" si="336"/>
        <v>183.3894152030804</v>
      </c>
      <c r="EE295" s="136">
        <f t="shared" ca="1" si="336"/>
        <v>110.26575470048584</v>
      </c>
      <c r="EF295" s="136">
        <f t="shared" ca="1" si="336"/>
        <v>85.227076545520674</v>
      </c>
      <c r="EG295" s="136">
        <f t="shared" ca="1" si="336"/>
        <v>78.709272487569905</v>
      </c>
      <c r="EI295" s="80">
        <f t="shared" si="327"/>
        <v>52.501000000000005</v>
      </c>
      <c r="EJ295" s="136">
        <f t="shared" ca="1" si="337"/>
        <v>11.111189937413169</v>
      </c>
      <c r="EK295" s="136">
        <f t="shared" ca="1" si="337"/>
        <v>12.051470602968188</v>
      </c>
      <c r="EL295" s="136">
        <f t="shared" ca="1" si="337"/>
        <v>15.371374177717623</v>
      </c>
      <c r="EM295" s="136">
        <f t="shared" ca="1" si="337"/>
        <v>23.151189996507373</v>
      </c>
      <c r="EN295" s="136">
        <f t="shared" ca="1" si="337"/>
        <v>42.17391207096852</v>
      </c>
      <c r="EO295" s="136">
        <f t="shared" ca="1" si="337"/>
        <v>100.2826113790602</v>
      </c>
      <c r="EP295" s="136">
        <f t="shared" ca="1" si="337"/>
        <v>386.51422092354267</v>
      </c>
      <c r="EQ295" s="136">
        <f t="shared" ca="1" si="337"/>
        <v>1899.2850336519286</v>
      </c>
      <c r="ER295" s="136">
        <f t="shared" ca="1" si="337"/>
        <v>480.6011843816442</v>
      </c>
      <c r="ES295" s="136">
        <f t="shared" ca="1" si="337"/>
        <v>183.3894152030804</v>
      </c>
      <c r="ET295" s="136">
        <f t="shared" ca="1" si="337"/>
        <v>110.26575470048584</v>
      </c>
      <c r="EU295" s="136">
        <f t="shared" ca="1" si="337"/>
        <v>85.227076545520674</v>
      </c>
      <c r="EV295" s="136">
        <f t="shared" ca="1" si="337"/>
        <v>78.709272487569905</v>
      </c>
    </row>
    <row r="296" spans="17:185">
      <c r="S296" s="26">
        <f t="shared" si="311"/>
        <v>60.001000000000005</v>
      </c>
      <c r="T296" s="399">
        <f t="shared" ca="1" si="329"/>
        <v>9.325527167164358</v>
      </c>
      <c r="U296" s="399">
        <f t="shared" ca="1" si="329"/>
        <v>9.9829988302861139</v>
      </c>
      <c r="V296" s="399">
        <f t="shared" ca="1" si="329"/>
        <v>12.232841443756261</v>
      </c>
      <c r="W296" s="399">
        <f t="shared" ca="1" si="329"/>
        <v>17.150045017797794</v>
      </c>
      <c r="X296" s="399">
        <f t="shared" ca="1" si="329"/>
        <v>27.730472533382937</v>
      </c>
      <c r="Y296" s="399">
        <f t="shared" ca="1" si="329"/>
        <v>53.237795233247418</v>
      </c>
      <c r="Z296" s="399">
        <f t="shared" ca="1" si="329"/>
        <v>130.69465158816959</v>
      </c>
      <c r="AA296" s="399">
        <f t="shared" ca="1" si="329"/>
        <v>480.60118438164363</v>
      </c>
      <c r="AB296" s="399">
        <f t="shared" ca="1" si="329"/>
        <v>1587.6454179350153</v>
      </c>
      <c r="AC296" s="399">
        <f t="shared" ca="1" si="329"/>
        <v>613.91038953071654</v>
      </c>
      <c r="AD296" s="399">
        <f t="shared" ca="1" si="329"/>
        <v>281.82164138607891</v>
      </c>
      <c r="AE296" s="399">
        <f t="shared" ca="1" si="329"/>
        <v>192.36179677542069</v>
      </c>
      <c r="AF296" s="399">
        <f t="shared" ca="1" si="329"/>
        <v>171.43385691915319</v>
      </c>
      <c r="AH296" s="80">
        <f t="shared" si="313"/>
        <v>60.001000000000005</v>
      </c>
      <c r="AI296" s="104">
        <f t="shared" ca="1" si="330"/>
        <v>9.325527167164358</v>
      </c>
      <c r="AJ296" s="104">
        <f t="shared" ca="1" si="330"/>
        <v>9.9829988302861139</v>
      </c>
      <c r="AK296" s="104">
        <f t="shared" ca="1" si="330"/>
        <v>12.232841443756261</v>
      </c>
      <c r="AL296" s="104">
        <f t="shared" ca="1" si="330"/>
        <v>17.150045017797794</v>
      </c>
      <c r="AM296" s="104">
        <f t="shared" ca="1" si="330"/>
        <v>27.730472533382937</v>
      </c>
      <c r="AN296" s="104">
        <f t="shared" ca="1" si="330"/>
        <v>53.237795233247418</v>
      </c>
      <c r="AO296" s="104">
        <f t="shared" ca="1" si="330"/>
        <v>130.69465158816959</v>
      </c>
      <c r="AP296" s="104">
        <f t="shared" ca="1" si="330"/>
        <v>480.60118438164363</v>
      </c>
      <c r="AQ296" s="104">
        <f t="shared" ca="1" si="330"/>
        <v>1587.6454179350153</v>
      </c>
      <c r="AR296" s="104">
        <f t="shared" ca="1" si="330"/>
        <v>613.91038953071654</v>
      </c>
      <c r="AS296" s="104">
        <f t="shared" ca="1" si="330"/>
        <v>281.82164138607891</v>
      </c>
      <c r="AT296" s="104">
        <f t="shared" ca="1" si="330"/>
        <v>192.36179677542069</v>
      </c>
      <c r="AU296" s="104">
        <f t="shared" ca="1" si="330"/>
        <v>171.43385691915319</v>
      </c>
      <c r="AW296" s="80">
        <f t="shared" si="315"/>
        <v>60.001000000000005</v>
      </c>
      <c r="AX296" s="136">
        <f t="shared" ca="1" si="331"/>
        <v>6.2827838228314112</v>
      </c>
      <c r="AY296" s="136">
        <f t="shared" ca="1" si="331"/>
        <v>6.1332960595302364</v>
      </c>
      <c r="AZ296" s="136">
        <f t="shared" ca="1" si="331"/>
        <v>5.5615437539634822</v>
      </c>
      <c r="BA296" s="136">
        <f t="shared" ca="1" si="331"/>
        <v>4.0679831592597662</v>
      </c>
      <c r="BB296" s="136">
        <f t="shared" ca="1" si="331"/>
        <v>0.15689027466523786</v>
      </c>
      <c r="BC296" s="136">
        <f t="shared" ca="1" si="331"/>
        <v>11.183750474223295</v>
      </c>
      <c r="BD296" s="136">
        <f t="shared" ca="1" si="331"/>
        <v>51.663192212340206</v>
      </c>
      <c r="BE296" s="136">
        <f t="shared" ca="1" si="331"/>
        <v>262.30357542663114</v>
      </c>
      <c r="BF296" s="136">
        <f t="shared" ca="1" si="331"/>
        <v>1052.051821283148</v>
      </c>
      <c r="BG296" s="136">
        <f t="shared" ca="1" si="331"/>
        <v>459.80790629557816</v>
      </c>
      <c r="BH296" s="136">
        <f t="shared" ca="1" si="331"/>
        <v>227.71935632496402</v>
      </c>
      <c r="BI296" s="136">
        <f t="shared" ca="1" si="331"/>
        <v>162.04029306608209</v>
      </c>
      <c r="BJ296" s="136">
        <f t="shared" ca="1" si="331"/>
        <v>146.34263198397585</v>
      </c>
      <c r="BK296" s="62"/>
      <c r="BL296" s="80">
        <f t="shared" si="317"/>
        <v>60.001000000000005</v>
      </c>
      <c r="BM296" s="104">
        <f t="shared" ca="1" si="332"/>
        <v>24.933838157160125</v>
      </c>
      <c r="BN296" s="104">
        <f t="shared" ca="1" si="332"/>
        <v>26.099293720102459</v>
      </c>
      <c r="BO296" s="104">
        <f t="shared" ca="1" si="332"/>
        <v>30.027226641476002</v>
      </c>
      <c r="BP296" s="104">
        <f t="shared" ca="1" si="332"/>
        <v>38.368073194855356</v>
      </c>
      <c r="BQ296" s="104">
        <f t="shared" ca="1" si="332"/>
        <v>55.617835341431118</v>
      </c>
      <c r="BR296" s="104">
        <f t="shared" ca="1" si="332"/>
        <v>95.291839992271548</v>
      </c>
      <c r="BS296" s="104">
        <f t="shared" ca="1" si="332"/>
        <v>209.72611096399899</v>
      </c>
      <c r="BT296" s="104">
        <f t="shared" ca="1" si="332"/>
        <v>698.89879333665624</v>
      </c>
      <c r="BU296" s="104">
        <f t="shared" ca="1" si="332"/>
        <v>2123.2390145868821</v>
      </c>
      <c r="BV296" s="104">
        <f t="shared" ca="1" si="332"/>
        <v>768.01287276585481</v>
      </c>
      <c r="BW296" s="104">
        <f t="shared" ca="1" si="332"/>
        <v>335.92392644719382</v>
      </c>
      <c r="BX296" s="104">
        <f t="shared" ca="1" si="332"/>
        <v>222.68330048475931</v>
      </c>
      <c r="BY296" s="104">
        <f t="shared" ca="1" si="332"/>
        <v>196.52508185433055</v>
      </c>
      <c r="BZ296" s="62"/>
      <c r="CA296" s="80">
        <f t="shared" si="319"/>
        <v>60.001000000000005</v>
      </c>
      <c r="CB296" s="104">
        <f t="shared" ca="1" si="333"/>
        <v>20.930710114355701</v>
      </c>
      <c r="CC296" s="104">
        <f t="shared" ca="1" si="333"/>
        <v>19.89027084229226</v>
      </c>
      <c r="CD296" s="104">
        <f t="shared" ca="1" si="333"/>
        <v>18.634934764967529</v>
      </c>
      <c r="CE296" s="104">
        <f t="shared" ca="1" si="333"/>
        <v>20.509544023961659</v>
      </c>
      <c r="CF296" s="104">
        <f t="shared" ca="1" si="333"/>
        <v>29.272130771932986</v>
      </c>
      <c r="CG296" s="104">
        <f t="shared" ca="1" si="333"/>
        <v>53.889486957175976</v>
      </c>
      <c r="CH296" s="104">
        <f t="shared" ca="1" si="333"/>
        <v>130.94145976154007</v>
      </c>
      <c r="CI296" s="104">
        <f t="shared" ca="1" si="333"/>
        <v>480.67381080338578</v>
      </c>
      <c r="CJ296" s="104">
        <f t="shared" ca="1" si="333"/>
        <v>1587.6730934367608</v>
      </c>
      <c r="CK296" s="104">
        <f t="shared" ca="1" si="333"/>
        <v>614.01342308268352</v>
      </c>
      <c r="CL296" s="104">
        <f t="shared" ca="1" si="333"/>
        <v>282.1720325217405</v>
      </c>
      <c r="CM296" s="104">
        <f t="shared" ca="1" si="333"/>
        <v>193.12955099415132</v>
      </c>
      <c r="CN296" s="104">
        <f t="shared" ca="1" si="333"/>
        <v>172.45491140330668</v>
      </c>
      <c r="CP296" s="80">
        <f t="shared" si="321"/>
        <v>60.001000000000005</v>
      </c>
      <c r="CQ296" s="136">
        <f t="shared" ca="1" si="334"/>
        <v>20.930710114355701</v>
      </c>
      <c r="CR296" s="136">
        <f t="shared" ca="1" si="334"/>
        <v>19.89027084229226</v>
      </c>
      <c r="CS296" s="136">
        <f t="shared" ca="1" si="334"/>
        <v>18.634934764967529</v>
      </c>
      <c r="CT296" s="136">
        <f t="shared" ca="1" si="334"/>
        <v>20.509544023961659</v>
      </c>
      <c r="CU296" s="136">
        <f t="shared" ca="1" si="334"/>
        <v>29.272130771932986</v>
      </c>
      <c r="CV296" s="136">
        <f t="shared" ca="1" si="334"/>
        <v>53.889486957175976</v>
      </c>
      <c r="CW296" s="136">
        <f t="shared" ca="1" si="334"/>
        <v>130.94145976154007</v>
      </c>
      <c r="CX296" s="136">
        <f t="shared" ca="1" si="334"/>
        <v>480.67381080338578</v>
      </c>
      <c r="CY296" s="136">
        <f t="shared" ca="1" si="334"/>
        <v>1587.6730934367608</v>
      </c>
      <c r="CZ296" s="136">
        <f t="shared" ca="1" si="334"/>
        <v>614.01342308268352</v>
      </c>
      <c r="DA296" s="136">
        <f t="shared" ca="1" si="334"/>
        <v>282.1720325217405</v>
      </c>
      <c r="DB296" s="136">
        <f t="shared" ca="1" si="334"/>
        <v>193.12955099415132</v>
      </c>
      <c r="DC296" s="136">
        <f t="shared" ca="1" si="334"/>
        <v>172.45491140330668</v>
      </c>
      <c r="DE296" s="80">
        <f t="shared" si="323"/>
        <v>60.001000000000005</v>
      </c>
      <c r="DF296" s="104">
        <f t="shared" ca="1" si="335"/>
        <v>19.763667208038687</v>
      </c>
      <c r="DG296" s="104">
        <f t="shared" ca="1" si="335"/>
        <v>18.264170637838905</v>
      </c>
      <c r="DH296" s="104">
        <f t="shared" ca="1" si="335"/>
        <v>15.117842201642567</v>
      </c>
      <c r="DI296" s="104">
        <f t="shared" ca="1" si="335"/>
        <v>11.961013290785672</v>
      </c>
      <c r="DJ296" s="104">
        <f t="shared" ca="1" si="335"/>
        <v>9.3756678462243563</v>
      </c>
      <c r="DK296" s="104">
        <f t="shared" ca="1" si="335"/>
        <v>13.960309376233308</v>
      </c>
      <c r="DL296" s="104">
        <f t="shared" ca="1" si="335"/>
        <v>52.284408386240614</v>
      </c>
      <c r="DM296" s="104">
        <f t="shared" ca="1" si="335"/>
        <v>262.43662024345008</v>
      </c>
      <c r="DN296" s="104">
        <f t="shared" ca="1" si="335"/>
        <v>1052.0935857604081</v>
      </c>
      <c r="DO296" s="104">
        <f t="shared" ca="1" si="335"/>
        <v>459.94546203205607</v>
      </c>
      <c r="DP296" s="104">
        <f t="shared" ca="1" si="335"/>
        <v>228.15285145919708</v>
      </c>
      <c r="DQ296" s="104">
        <f t="shared" ca="1" si="335"/>
        <v>162.95097172301863</v>
      </c>
      <c r="DR296" s="104">
        <f t="shared" ca="1" si="335"/>
        <v>147.53743628294163</v>
      </c>
      <c r="DT296" s="80">
        <f t="shared" si="325"/>
        <v>60.001000000000005</v>
      </c>
      <c r="DU296" s="136">
        <f t="shared" ca="1" si="336"/>
        <v>9.325527167164358</v>
      </c>
      <c r="DV296" s="136">
        <f t="shared" ca="1" si="336"/>
        <v>9.9829988302861139</v>
      </c>
      <c r="DW296" s="136">
        <f t="shared" ca="1" si="336"/>
        <v>12.232841443756261</v>
      </c>
      <c r="DX296" s="136">
        <f t="shared" ca="1" si="336"/>
        <v>17.150045017797794</v>
      </c>
      <c r="DY296" s="136">
        <f t="shared" ca="1" si="336"/>
        <v>27.730472533382937</v>
      </c>
      <c r="DZ296" s="136">
        <f t="shared" ca="1" si="336"/>
        <v>53.237795233247418</v>
      </c>
      <c r="EA296" s="136">
        <f t="shared" ca="1" si="336"/>
        <v>130.69465158816959</v>
      </c>
      <c r="EB296" s="136">
        <f t="shared" ca="1" si="336"/>
        <v>480.60118438164363</v>
      </c>
      <c r="EC296" s="136">
        <f t="shared" ca="1" si="336"/>
        <v>1587.6454179350153</v>
      </c>
      <c r="ED296" s="136">
        <f t="shared" ca="1" si="336"/>
        <v>613.91038953071654</v>
      </c>
      <c r="EE296" s="136">
        <f t="shared" ca="1" si="336"/>
        <v>281.82164138607891</v>
      </c>
      <c r="EF296" s="136">
        <f t="shared" ca="1" si="336"/>
        <v>192.36179677542069</v>
      </c>
      <c r="EG296" s="136">
        <f t="shared" ca="1" si="336"/>
        <v>171.43385691915319</v>
      </c>
      <c r="EI296" s="80">
        <f t="shared" si="327"/>
        <v>60.001000000000005</v>
      </c>
      <c r="EJ296" s="136">
        <f t="shared" ca="1" si="337"/>
        <v>9.325527167164358</v>
      </c>
      <c r="EK296" s="136">
        <f t="shared" ca="1" si="337"/>
        <v>9.9829988302861139</v>
      </c>
      <c r="EL296" s="136">
        <f t="shared" ca="1" si="337"/>
        <v>12.232841443756261</v>
      </c>
      <c r="EM296" s="136">
        <f t="shared" ca="1" si="337"/>
        <v>17.150045017797794</v>
      </c>
      <c r="EN296" s="136">
        <f t="shared" ca="1" si="337"/>
        <v>27.730472533382937</v>
      </c>
      <c r="EO296" s="136">
        <f t="shared" ca="1" si="337"/>
        <v>53.237795233247418</v>
      </c>
      <c r="EP296" s="136">
        <f t="shared" ca="1" si="337"/>
        <v>130.69465158816959</v>
      </c>
      <c r="EQ296" s="136">
        <f t="shared" ca="1" si="337"/>
        <v>480.60118438164363</v>
      </c>
      <c r="ER296" s="136">
        <f t="shared" ca="1" si="337"/>
        <v>1587.6454179350153</v>
      </c>
      <c r="ES296" s="136">
        <f t="shared" ca="1" si="337"/>
        <v>613.91038953071654</v>
      </c>
      <c r="ET296" s="136">
        <f t="shared" ca="1" si="337"/>
        <v>281.82164138607891</v>
      </c>
      <c r="EU296" s="136">
        <f t="shared" ca="1" si="337"/>
        <v>192.36179677542069</v>
      </c>
      <c r="EV296" s="136">
        <f t="shared" ca="1" si="337"/>
        <v>171.43385691915319</v>
      </c>
    </row>
    <row r="297" spans="17:185">
      <c r="S297" s="26">
        <f t="shared" si="311"/>
        <v>67.501000000000005</v>
      </c>
      <c r="T297" s="399">
        <f t="shared" ca="1" si="329"/>
        <v>8.194256932801089</v>
      </c>
      <c r="U297" s="399">
        <f t="shared" ca="1" si="329"/>
        <v>8.6995381346622587</v>
      </c>
      <c r="V297" s="399">
        <f t="shared" ca="1" si="329"/>
        <v>10.395149588492552</v>
      </c>
      <c r="W297" s="399">
        <f t="shared" ca="1" si="329"/>
        <v>13.946911933105246</v>
      </c>
      <c r="X297" s="399">
        <f t="shared" ca="1" si="329"/>
        <v>21.042745700924769</v>
      </c>
      <c r="Y297" s="399">
        <f t="shared" ca="1" si="329"/>
        <v>36.129750135753142</v>
      </c>
      <c r="Z297" s="399">
        <f t="shared" ca="1" si="329"/>
        <v>72.814836243116233</v>
      </c>
      <c r="AA297" s="399">
        <f t="shared" ca="1" si="329"/>
        <v>183.3894152030804</v>
      </c>
      <c r="AB297" s="399">
        <f t="shared" ca="1" si="329"/>
        <v>613.91038953071518</v>
      </c>
      <c r="AC297" s="399">
        <f t="shared" ca="1" si="329"/>
        <v>1386.0919153093062</v>
      </c>
      <c r="AD297" s="399">
        <f t="shared" ca="1" si="329"/>
        <v>793.01899415046353</v>
      </c>
      <c r="AE297" s="399">
        <f t="shared" ca="1" si="329"/>
        <v>480.80081707604444</v>
      </c>
      <c r="AF297" s="399">
        <f t="shared" ca="1" si="329"/>
        <v>410.31312365767741</v>
      </c>
      <c r="AH297" s="80">
        <f t="shared" si="313"/>
        <v>67.501000000000005</v>
      </c>
      <c r="AI297" s="104">
        <f t="shared" ca="1" si="330"/>
        <v>8.194256932801089</v>
      </c>
      <c r="AJ297" s="104">
        <f t="shared" ca="1" si="330"/>
        <v>8.6995381346622587</v>
      </c>
      <c r="AK297" s="104">
        <f t="shared" ca="1" si="330"/>
        <v>10.395149588492552</v>
      </c>
      <c r="AL297" s="104">
        <f t="shared" ca="1" si="330"/>
        <v>13.946911933105246</v>
      </c>
      <c r="AM297" s="104">
        <f t="shared" ca="1" si="330"/>
        <v>21.042745700924769</v>
      </c>
      <c r="AN297" s="104">
        <f t="shared" ca="1" si="330"/>
        <v>36.129750135753142</v>
      </c>
      <c r="AO297" s="104">
        <f t="shared" ca="1" si="330"/>
        <v>72.814836243116233</v>
      </c>
      <c r="AP297" s="104">
        <f t="shared" ca="1" si="330"/>
        <v>183.3894152030804</v>
      </c>
      <c r="AQ297" s="104">
        <f t="shared" ca="1" si="330"/>
        <v>613.91038953071518</v>
      </c>
      <c r="AR297" s="104">
        <f t="shared" ca="1" si="330"/>
        <v>1386.0919153093062</v>
      </c>
      <c r="AS297" s="104">
        <f t="shared" ca="1" si="330"/>
        <v>793.01899415046353</v>
      </c>
      <c r="AT297" s="104">
        <f t="shared" ca="1" si="330"/>
        <v>480.80081707604444</v>
      </c>
      <c r="AU297" s="104">
        <f t="shared" ca="1" si="330"/>
        <v>410.31312365767741</v>
      </c>
      <c r="AW297" s="80">
        <f t="shared" si="315"/>
        <v>67.501000000000005</v>
      </c>
      <c r="AX297" s="136">
        <f t="shared" ca="1" si="331"/>
        <v>2.8643180323043431</v>
      </c>
      <c r="AY297" s="136">
        <f t="shared" ca="1" si="331"/>
        <v>2.6411908608199628</v>
      </c>
      <c r="AZ297" s="136">
        <f t="shared" ca="1" si="331"/>
        <v>1.8573901435013331</v>
      </c>
      <c r="BA297" s="136">
        <f t="shared" ca="1" si="331"/>
        <v>7.8907232514072057E-2</v>
      </c>
      <c r="BB297" s="136">
        <f t="shared" ca="1" si="331"/>
        <v>3.8392873771921447</v>
      </c>
      <c r="BC297" s="136">
        <f t="shared" ca="1" si="331"/>
        <v>13.057940150415096</v>
      </c>
      <c r="BD297" s="136">
        <f t="shared" ca="1" si="331"/>
        <v>37.719138031223089</v>
      </c>
      <c r="BE297" s="136">
        <f t="shared" ca="1" si="331"/>
        <v>118.70624555643846</v>
      </c>
      <c r="BF297" s="136">
        <f t="shared" ca="1" si="331"/>
        <v>459.80790629557725</v>
      </c>
      <c r="BG297" s="136">
        <f t="shared" ca="1" si="331"/>
        <v>1143.3103868657927</v>
      </c>
      <c r="BH297" s="136">
        <f t="shared" ca="1" si="331"/>
        <v>695.55271443489301</v>
      </c>
      <c r="BI297" s="136">
        <f t="shared" ca="1" si="331"/>
        <v>436.38763375018488</v>
      </c>
      <c r="BJ297" s="136">
        <f t="shared" ca="1" si="331"/>
        <v>376.52970496066416</v>
      </c>
      <c r="BK297" s="62"/>
      <c r="BL297" s="80">
        <f t="shared" si="317"/>
        <v>67.501000000000005</v>
      </c>
      <c r="BM297" s="104">
        <f t="shared" ca="1" si="332"/>
        <v>19.252831897906525</v>
      </c>
      <c r="BN297" s="104">
        <f t="shared" ca="1" si="332"/>
        <v>20.040267130144478</v>
      </c>
      <c r="BO297" s="104">
        <f t="shared" ca="1" si="332"/>
        <v>22.647689320486435</v>
      </c>
      <c r="BP297" s="104">
        <f t="shared" ca="1" si="332"/>
        <v>27.972731098724566</v>
      </c>
      <c r="BQ297" s="104">
        <f t="shared" ca="1" si="332"/>
        <v>38.246204024657402</v>
      </c>
      <c r="BR297" s="104">
        <f t="shared" ca="1" si="332"/>
        <v>59.201560121091184</v>
      </c>
      <c r="BS297" s="104">
        <f t="shared" ca="1" si="332"/>
        <v>107.91053445500938</v>
      </c>
      <c r="BT297" s="104">
        <f t="shared" ca="1" si="332"/>
        <v>248.07258484972232</v>
      </c>
      <c r="BU297" s="104">
        <f t="shared" ca="1" si="332"/>
        <v>768.0128727658531</v>
      </c>
      <c r="BV297" s="104">
        <f t="shared" ca="1" si="332"/>
        <v>1628.8734437528194</v>
      </c>
      <c r="BW297" s="104">
        <f t="shared" ca="1" si="332"/>
        <v>890.48527386603416</v>
      </c>
      <c r="BX297" s="104">
        <f t="shared" ca="1" si="332"/>
        <v>525.21400040190406</v>
      </c>
      <c r="BY297" s="104">
        <f t="shared" ca="1" si="332"/>
        <v>444.0965423546906</v>
      </c>
      <c r="BZ297" s="62"/>
      <c r="CA297" s="80">
        <f t="shared" si="319"/>
        <v>67.501000000000005</v>
      </c>
      <c r="CB297" s="104">
        <f t="shared" ca="1" si="333"/>
        <v>29.26297544680595</v>
      </c>
      <c r="CC297" s="104">
        <f t="shared" ca="1" si="333"/>
        <v>26.260917358081681</v>
      </c>
      <c r="CD297" s="104">
        <f t="shared" ca="1" si="333"/>
        <v>21.428679471978867</v>
      </c>
      <c r="CE297" s="104">
        <f t="shared" ca="1" si="333"/>
        <v>19.802392188225852</v>
      </c>
      <c r="CF297" s="104">
        <f t="shared" ca="1" si="333"/>
        <v>23.860312206509754</v>
      </c>
      <c r="CG297" s="104">
        <f t="shared" ca="1" si="333"/>
        <v>37.43848788919675</v>
      </c>
      <c r="CH297" s="104">
        <f t="shared" ca="1" si="333"/>
        <v>73.415794691035487</v>
      </c>
      <c r="CI297" s="104">
        <f t="shared" ca="1" si="333"/>
        <v>183.65173328636297</v>
      </c>
      <c r="CJ297" s="104">
        <f t="shared" ca="1" si="333"/>
        <v>614.01342308268204</v>
      </c>
      <c r="CK297" s="104">
        <f t="shared" ca="1" si="333"/>
        <v>1386.1631996520928</v>
      </c>
      <c r="CL297" s="104">
        <f t="shared" ca="1" si="333"/>
        <v>793.24035087251991</v>
      </c>
      <c r="CM297" s="104">
        <f t="shared" ca="1" si="333"/>
        <v>481.43886373840189</v>
      </c>
      <c r="CN297" s="104">
        <f t="shared" ca="1" si="333"/>
        <v>411.27367449308019</v>
      </c>
      <c r="CP297" s="80">
        <f t="shared" si="321"/>
        <v>67.501000000000005</v>
      </c>
      <c r="CQ297" s="136">
        <f t="shared" ca="1" si="334"/>
        <v>29.26297544680595</v>
      </c>
      <c r="CR297" s="136">
        <f t="shared" ca="1" si="334"/>
        <v>26.260917358081681</v>
      </c>
      <c r="CS297" s="136">
        <f t="shared" ca="1" si="334"/>
        <v>21.428679471978867</v>
      </c>
      <c r="CT297" s="136">
        <f t="shared" ca="1" si="334"/>
        <v>19.802392188225852</v>
      </c>
      <c r="CU297" s="136">
        <f t="shared" ca="1" si="334"/>
        <v>23.860312206509754</v>
      </c>
      <c r="CV297" s="136">
        <f t="shared" ca="1" si="334"/>
        <v>37.43848788919675</v>
      </c>
      <c r="CW297" s="136">
        <f t="shared" ca="1" si="334"/>
        <v>73.415794691035487</v>
      </c>
      <c r="CX297" s="136">
        <f t="shared" ca="1" si="334"/>
        <v>183.65173328636297</v>
      </c>
      <c r="CY297" s="136">
        <f t="shared" ca="1" si="334"/>
        <v>614.01342308268204</v>
      </c>
      <c r="CZ297" s="136">
        <f t="shared" ca="1" si="334"/>
        <v>1386.1631996520928</v>
      </c>
      <c r="DA297" s="136">
        <f t="shared" ca="1" si="334"/>
        <v>793.24035087251991</v>
      </c>
      <c r="DB297" s="136">
        <f t="shared" ca="1" si="334"/>
        <v>481.43886373840189</v>
      </c>
      <c r="DC297" s="136">
        <f t="shared" ca="1" si="334"/>
        <v>411.27367449308019</v>
      </c>
      <c r="DE297" s="80">
        <f t="shared" si="323"/>
        <v>67.501000000000005</v>
      </c>
      <c r="DF297" s="104">
        <f t="shared" ca="1" si="335"/>
        <v>28.237921366662118</v>
      </c>
      <c r="DG297" s="104">
        <f t="shared" ca="1" si="335"/>
        <v>24.918461146203065</v>
      </c>
      <c r="DH297" s="104">
        <f t="shared" ca="1" si="335"/>
        <v>18.830269968612974</v>
      </c>
      <c r="DI297" s="104">
        <f t="shared" ca="1" si="335"/>
        <v>14.057902057485597</v>
      </c>
      <c r="DJ297" s="104">
        <f t="shared" ca="1" si="335"/>
        <v>11.88517898573671</v>
      </c>
      <c r="DK297" s="104">
        <f t="shared" ca="1" si="335"/>
        <v>16.333748238827489</v>
      </c>
      <c r="DL297" s="104">
        <f t="shared" ca="1" si="335"/>
        <v>38.866591139729515</v>
      </c>
      <c r="DM297" s="104">
        <f t="shared" ca="1" si="335"/>
        <v>119.11110050983092</v>
      </c>
      <c r="DN297" s="104">
        <f t="shared" ca="1" si="335"/>
        <v>459.9454620320551</v>
      </c>
      <c r="DO297" s="104">
        <f t="shared" ca="1" si="335"/>
        <v>1143.3968073679036</v>
      </c>
      <c r="DP297" s="104">
        <f t="shared" ca="1" si="335"/>
        <v>695.80507883076962</v>
      </c>
      <c r="DQ297" s="104">
        <f t="shared" ca="1" si="335"/>
        <v>437.09051774983294</v>
      </c>
      <c r="DR297" s="104">
        <f t="shared" ca="1" si="335"/>
        <v>377.57621032459713</v>
      </c>
      <c r="DT297" s="80">
        <f t="shared" si="325"/>
        <v>67.501000000000005</v>
      </c>
      <c r="DU297" s="136">
        <f t="shared" ca="1" si="336"/>
        <v>8.194256932801089</v>
      </c>
      <c r="DV297" s="136">
        <f t="shared" ca="1" si="336"/>
        <v>8.6995381346622587</v>
      </c>
      <c r="DW297" s="136">
        <f t="shared" ca="1" si="336"/>
        <v>10.395149588492552</v>
      </c>
      <c r="DX297" s="136">
        <f t="shared" ca="1" si="336"/>
        <v>13.946911933105246</v>
      </c>
      <c r="DY297" s="136">
        <f t="shared" ca="1" si="336"/>
        <v>21.042745700924769</v>
      </c>
      <c r="DZ297" s="136">
        <f t="shared" ca="1" si="336"/>
        <v>36.129750135753142</v>
      </c>
      <c r="EA297" s="136">
        <f t="shared" ca="1" si="336"/>
        <v>72.814836243116233</v>
      </c>
      <c r="EB297" s="136">
        <f t="shared" ca="1" si="336"/>
        <v>183.3894152030804</v>
      </c>
      <c r="EC297" s="136">
        <f t="shared" ca="1" si="336"/>
        <v>613.91038953071518</v>
      </c>
      <c r="ED297" s="136">
        <f t="shared" ca="1" si="336"/>
        <v>1386.0919153093062</v>
      </c>
      <c r="EE297" s="136">
        <f t="shared" ca="1" si="336"/>
        <v>793.01899415046353</v>
      </c>
      <c r="EF297" s="136">
        <f t="shared" ca="1" si="336"/>
        <v>480.80081707604444</v>
      </c>
      <c r="EG297" s="136">
        <f t="shared" ca="1" si="336"/>
        <v>410.31312365767741</v>
      </c>
      <c r="EI297" s="80">
        <f t="shared" si="327"/>
        <v>67.501000000000005</v>
      </c>
      <c r="EJ297" s="136">
        <f t="shared" ca="1" si="337"/>
        <v>8.194256932801089</v>
      </c>
      <c r="EK297" s="136">
        <f t="shared" ca="1" si="337"/>
        <v>8.6995381346622587</v>
      </c>
      <c r="EL297" s="136">
        <f t="shared" ca="1" si="337"/>
        <v>10.395149588492552</v>
      </c>
      <c r="EM297" s="136">
        <f t="shared" ca="1" si="337"/>
        <v>13.946911933105246</v>
      </c>
      <c r="EN297" s="136">
        <f t="shared" ca="1" si="337"/>
        <v>21.042745700924769</v>
      </c>
      <c r="EO297" s="136">
        <f t="shared" ca="1" si="337"/>
        <v>36.129750135753142</v>
      </c>
      <c r="EP297" s="136">
        <f t="shared" ca="1" si="337"/>
        <v>72.814836243116233</v>
      </c>
      <c r="EQ297" s="136">
        <f t="shared" ca="1" si="337"/>
        <v>183.3894152030804</v>
      </c>
      <c r="ER297" s="136">
        <f t="shared" ca="1" si="337"/>
        <v>613.91038953071518</v>
      </c>
      <c r="ES297" s="136">
        <f t="shared" ca="1" si="337"/>
        <v>1386.0919153093062</v>
      </c>
      <c r="ET297" s="136">
        <f t="shared" ca="1" si="337"/>
        <v>793.01899415046353</v>
      </c>
      <c r="EU297" s="136">
        <f t="shared" ca="1" si="337"/>
        <v>480.80081707604444</v>
      </c>
      <c r="EV297" s="136">
        <f t="shared" ca="1" si="337"/>
        <v>410.31312365767741</v>
      </c>
    </row>
    <row r="298" spans="17:185">
      <c r="S298" s="26">
        <f t="shared" si="311"/>
        <v>75.001000000000005</v>
      </c>
      <c r="T298" s="399">
        <f t="shared" ca="1" si="329"/>
        <v>7.4963242001527535</v>
      </c>
      <c r="U298" s="399">
        <f t="shared" ca="1" si="329"/>
        <v>7.9179940397227284</v>
      </c>
      <c r="V298" s="399">
        <f t="shared" ca="1" si="329"/>
        <v>9.3162342729089254</v>
      </c>
      <c r="W298" s="399">
        <f t="shared" ca="1" si="329"/>
        <v>12.171087855865562</v>
      </c>
      <c r="X298" s="399">
        <f t="shared" ca="1" si="329"/>
        <v>17.631974003107988</v>
      </c>
      <c r="Y298" s="399">
        <f t="shared" ca="1" si="329"/>
        <v>28.456793633470603</v>
      </c>
      <c r="Z298" s="399">
        <f t="shared" ca="1" si="329"/>
        <v>51.930914836682803</v>
      </c>
      <c r="AA298" s="399">
        <f t="shared" ca="1" si="329"/>
        <v>110.26575470048581</v>
      </c>
      <c r="AB298" s="399">
        <f t="shared" ca="1" si="329"/>
        <v>281.82164138607891</v>
      </c>
      <c r="AC298" s="399">
        <f t="shared" ca="1" si="329"/>
        <v>793.01899415046421</v>
      </c>
      <c r="AD298" s="399">
        <f t="shared" ca="1" si="329"/>
        <v>1261.1410284402441</v>
      </c>
      <c r="AE298" s="399">
        <f t="shared" ca="1" si="329"/>
        <v>998.7445449730883</v>
      </c>
      <c r="AF298" s="399">
        <f t="shared" ca="1" si="329"/>
        <v>866.30824043443215</v>
      </c>
      <c r="AH298" s="80">
        <f t="shared" si="313"/>
        <v>75.001000000000005</v>
      </c>
      <c r="AI298" s="104">
        <f t="shared" ca="1" si="330"/>
        <v>7.4963242001527535</v>
      </c>
      <c r="AJ298" s="104">
        <f t="shared" ca="1" si="330"/>
        <v>7.9179940397227284</v>
      </c>
      <c r="AK298" s="104">
        <f t="shared" ca="1" si="330"/>
        <v>9.3162342729089254</v>
      </c>
      <c r="AL298" s="104">
        <f t="shared" ca="1" si="330"/>
        <v>12.171087855865562</v>
      </c>
      <c r="AM298" s="104">
        <f t="shared" ca="1" si="330"/>
        <v>17.631974003107988</v>
      </c>
      <c r="AN298" s="104">
        <f t="shared" ca="1" si="330"/>
        <v>28.456793633470603</v>
      </c>
      <c r="AO298" s="104">
        <f t="shared" ca="1" si="330"/>
        <v>51.930914836682803</v>
      </c>
      <c r="AP298" s="104">
        <f t="shared" ca="1" si="330"/>
        <v>110.26575470048581</v>
      </c>
      <c r="AQ298" s="104">
        <f t="shared" ca="1" si="330"/>
        <v>281.82164138607891</v>
      </c>
      <c r="AR298" s="104">
        <f t="shared" ca="1" si="330"/>
        <v>793.01899415046421</v>
      </c>
      <c r="AS298" s="104">
        <f t="shared" ca="1" si="330"/>
        <v>1261.1410284402441</v>
      </c>
      <c r="AT298" s="104">
        <f t="shared" ca="1" si="330"/>
        <v>998.7445449730883</v>
      </c>
      <c r="AU298" s="104">
        <f t="shared" ca="1" si="330"/>
        <v>866.30824043443215</v>
      </c>
      <c r="AW298" s="80">
        <f t="shared" si="315"/>
        <v>75.001000000000005</v>
      </c>
      <c r="AX298" s="136">
        <f t="shared" ca="1" si="331"/>
        <v>1.1212427655535864</v>
      </c>
      <c r="AY298" s="136">
        <f t="shared" ca="1" si="331"/>
        <v>0.87926776438997223</v>
      </c>
      <c r="AZ298" s="136">
        <f t="shared" ca="1" si="331"/>
        <v>5.2708317615671518E-2</v>
      </c>
      <c r="BA298" s="136">
        <f t="shared" ca="1" si="331"/>
        <v>1.7271254372335001</v>
      </c>
      <c r="BB298" s="136">
        <f t="shared" ca="1" si="331"/>
        <v>5.3684781655837375</v>
      </c>
      <c r="BC298" s="136">
        <f t="shared" ca="1" si="331"/>
        <v>13.12578664633144</v>
      </c>
      <c r="BD298" s="136">
        <f t="shared" ca="1" si="331"/>
        <v>31.166735918845781</v>
      </c>
      <c r="BE298" s="136">
        <f t="shared" ca="1" si="331"/>
        <v>78.956938039723084</v>
      </c>
      <c r="BF298" s="136">
        <f t="shared" ca="1" si="331"/>
        <v>227.71935632496402</v>
      </c>
      <c r="BG298" s="136">
        <f t="shared" ca="1" si="331"/>
        <v>695.55271443489369</v>
      </c>
      <c r="BH298" s="136">
        <f t="shared" ca="1" si="331"/>
        <v>1166.4245480767991</v>
      </c>
      <c r="BI298" s="136">
        <f t="shared" ca="1" si="331"/>
        <v>951.7201554445935</v>
      </c>
      <c r="BJ298" s="136">
        <f t="shared" ca="1" si="331"/>
        <v>833.51205985410888</v>
      </c>
      <c r="BK298" s="62"/>
      <c r="BL298" s="80">
        <f t="shared" si="317"/>
        <v>75.001000000000005</v>
      </c>
      <c r="BM298" s="104">
        <f t="shared" ca="1" si="332"/>
        <v>16.113891165859094</v>
      </c>
      <c r="BN298" s="104">
        <f t="shared" ca="1" si="332"/>
        <v>16.715255843835426</v>
      </c>
      <c r="BO298" s="104">
        <f t="shared" ca="1" si="332"/>
        <v>18.685176863433526</v>
      </c>
      <c r="BP298" s="104">
        <f t="shared" ca="1" si="332"/>
        <v>22.615050274497623</v>
      </c>
      <c r="BQ298" s="104">
        <f t="shared" ca="1" si="332"/>
        <v>29.895469840632238</v>
      </c>
      <c r="BR298" s="104">
        <f t="shared" ca="1" si="332"/>
        <v>43.787800620609772</v>
      </c>
      <c r="BS298" s="104">
        <f t="shared" ca="1" si="332"/>
        <v>72.695093754519817</v>
      </c>
      <c r="BT298" s="104">
        <f t="shared" ca="1" si="332"/>
        <v>141.57457136124853</v>
      </c>
      <c r="BU298" s="104">
        <f t="shared" ca="1" si="332"/>
        <v>335.92392644719382</v>
      </c>
      <c r="BV298" s="104">
        <f t="shared" ca="1" si="332"/>
        <v>890.48527386603485</v>
      </c>
      <c r="BW298" s="104">
        <f t="shared" ca="1" si="332"/>
        <v>1355.8575088036894</v>
      </c>
      <c r="BX298" s="104">
        <f t="shared" ca="1" si="332"/>
        <v>1045.7689345015833</v>
      </c>
      <c r="BY298" s="104">
        <f t="shared" ca="1" si="332"/>
        <v>899.10442101475564</v>
      </c>
      <c r="BZ298" s="62"/>
      <c r="CA298" s="80">
        <f t="shared" si="319"/>
        <v>75.001000000000005</v>
      </c>
      <c r="CB298" s="104">
        <f t="shared" ca="1" si="333"/>
        <v>56.591125508367774</v>
      </c>
      <c r="CC298" s="104">
        <f t="shared" ca="1" si="333"/>
        <v>44.971911006963211</v>
      </c>
      <c r="CD298" s="104">
        <f t="shared" ca="1" si="333"/>
        <v>29.596758375662233</v>
      </c>
      <c r="CE298" s="104">
        <f t="shared" ca="1" si="333"/>
        <v>22.34422852865746</v>
      </c>
      <c r="CF298" s="104">
        <f t="shared" ca="1" si="333"/>
        <v>22.550053018846558</v>
      </c>
      <c r="CG298" s="104">
        <f t="shared" ca="1" si="333"/>
        <v>30.838766382550702</v>
      </c>
      <c r="CH298" s="104">
        <f t="shared" ca="1" si="333"/>
        <v>53.13508509199108</v>
      </c>
      <c r="CI298" s="104">
        <f t="shared" ca="1" si="333"/>
        <v>110.90436000341607</v>
      </c>
      <c r="CJ298" s="104">
        <f t="shared" ca="1" si="333"/>
        <v>282.1720325217405</v>
      </c>
      <c r="CK298" s="104">
        <f t="shared" ca="1" si="333"/>
        <v>793.24035087252071</v>
      </c>
      <c r="CL298" s="104">
        <f t="shared" ca="1" si="333"/>
        <v>1261.4538713328507</v>
      </c>
      <c r="CM298" s="104">
        <f t="shared" ca="1" si="333"/>
        <v>999.72518436993789</v>
      </c>
      <c r="CN298" s="104">
        <f t="shared" ca="1" si="333"/>
        <v>868.12230017111756</v>
      </c>
      <c r="CP298" s="80">
        <f t="shared" si="321"/>
        <v>75.001000000000005</v>
      </c>
      <c r="CQ298" s="136">
        <f t="shared" ca="1" si="334"/>
        <v>56.591125508367774</v>
      </c>
      <c r="CR298" s="136">
        <f t="shared" ca="1" si="334"/>
        <v>44.971911006963211</v>
      </c>
      <c r="CS298" s="136">
        <f t="shared" ca="1" si="334"/>
        <v>29.596758375662233</v>
      </c>
      <c r="CT298" s="136">
        <f t="shared" ca="1" si="334"/>
        <v>22.34422852865746</v>
      </c>
      <c r="CU298" s="136">
        <f t="shared" ca="1" si="334"/>
        <v>22.550053018846558</v>
      </c>
      <c r="CV298" s="136">
        <f t="shared" ca="1" si="334"/>
        <v>30.838766382550702</v>
      </c>
      <c r="CW298" s="136">
        <f t="shared" ca="1" si="334"/>
        <v>53.13508509199108</v>
      </c>
      <c r="CX298" s="136">
        <f t="shared" ca="1" si="334"/>
        <v>110.90436000341607</v>
      </c>
      <c r="CY298" s="136">
        <f t="shared" ca="1" si="334"/>
        <v>282.1720325217405</v>
      </c>
      <c r="CZ298" s="136">
        <f t="shared" ca="1" si="334"/>
        <v>793.24035087252071</v>
      </c>
      <c r="DA298" s="136">
        <f t="shared" ca="1" si="334"/>
        <v>1261.4538713328507</v>
      </c>
      <c r="DB298" s="136">
        <f t="shared" ca="1" si="334"/>
        <v>999.72518436993789</v>
      </c>
      <c r="DC298" s="136">
        <f t="shared" ca="1" si="334"/>
        <v>868.12230017111756</v>
      </c>
      <c r="DE298" s="80">
        <f t="shared" si="323"/>
        <v>75.001000000000005</v>
      </c>
      <c r="DF298" s="104">
        <f t="shared" ca="1" si="335"/>
        <v>56.103634419967342</v>
      </c>
      <c r="DG298" s="104">
        <f t="shared" ca="1" si="335"/>
        <v>44.278112672138924</v>
      </c>
      <c r="DH298" s="104">
        <f t="shared" ca="1" si="335"/>
        <v>28.092323924630293</v>
      </c>
      <c r="DI298" s="104">
        <f t="shared" ca="1" si="335"/>
        <v>18.817867339887663</v>
      </c>
      <c r="DJ298" s="104">
        <f t="shared" ca="1" si="335"/>
        <v>15.047888281113208</v>
      </c>
      <c r="DK298" s="104">
        <f t="shared" ca="1" si="335"/>
        <v>17.706684703371746</v>
      </c>
      <c r="DL298" s="104">
        <f t="shared" ca="1" si="335"/>
        <v>33.134314234542451</v>
      </c>
      <c r="DM298" s="104">
        <f t="shared" ca="1" si="335"/>
        <v>79.846342888752744</v>
      </c>
      <c r="DN298" s="104">
        <f t="shared" ca="1" si="335"/>
        <v>228.15285145919708</v>
      </c>
      <c r="DO298" s="104">
        <f t="shared" ca="1" si="335"/>
        <v>695.8050788307703</v>
      </c>
      <c r="DP298" s="104">
        <f t="shared" ca="1" si="335"/>
        <v>1166.7627874771654</v>
      </c>
      <c r="DQ298" s="104">
        <f t="shared" ca="1" si="335"/>
        <v>952.74919702379509</v>
      </c>
      <c r="DR298" s="104">
        <f t="shared" ca="1" si="335"/>
        <v>835.3973393134728</v>
      </c>
      <c r="DT298" s="80">
        <f t="shared" si="325"/>
        <v>75.001000000000005</v>
      </c>
      <c r="DU298" s="136">
        <f t="shared" ca="1" si="336"/>
        <v>7.4963242001527535</v>
      </c>
      <c r="DV298" s="136">
        <f t="shared" ca="1" si="336"/>
        <v>7.9179940397227284</v>
      </c>
      <c r="DW298" s="136">
        <f t="shared" ca="1" si="336"/>
        <v>9.3162342729089254</v>
      </c>
      <c r="DX298" s="136">
        <f t="shared" ca="1" si="336"/>
        <v>12.171087855865562</v>
      </c>
      <c r="DY298" s="136">
        <f t="shared" ca="1" si="336"/>
        <v>17.631974003107988</v>
      </c>
      <c r="DZ298" s="136">
        <f t="shared" ca="1" si="336"/>
        <v>28.456793633470603</v>
      </c>
      <c r="EA298" s="136">
        <f t="shared" ca="1" si="336"/>
        <v>51.930914836682803</v>
      </c>
      <c r="EB298" s="136">
        <f t="shared" ca="1" si="336"/>
        <v>110.26575470048581</v>
      </c>
      <c r="EC298" s="136">
        <f t="shared" ca="1" si="336"/>
        <v>281.82164138607891</v>
      </c>
      <c r="ED298" s="136">
        <f t="shared" ca="1" si="336"/>
        <v>793.01899415046421</v>
      </c>
      <c r="EE298" s="136">
        <f t="shared" ca="1" si="336"/>
        <v>1261.1410284402441</v>
      </c>
      <c r="EF298" s="136">
        <f t="shared" ca="1" si="336"/>
        <v>998.7445449730883</v>
      </c>
      <c r="EG298" s="136">
        <f t="shared" ca="1" si="336"/>
        <v>866.30824043443215</v>
      </c>
      <c r="EI298" s="80">
        <f t="shared" si="327"/>
        <v>75.001000000000005</v>
      </c>
      <c r="EJ298" s="136">
        <f t="shared" ca="1" si="337"/>
        <v>7.4963242001527535</v>
      </c>
      <c r="EK298" s="136">
        <f t="shared" ca="1" si="337"/>
        <v>7.9179940397227284</v>
      </c>
      <c r="EL298" s="136">
        <f t="shared" ca="1" si="337"/>
        <v>9.3162342729089254</v>
      </c>
      <c r="EM298" s="136">
        <f t="shared" ca="1" si="337"/>
        <v>12.171087855865562</v>
      </c>
      <c r="EN298" s="136">
        <f t="shared" ca="1" si="337"/>
        <v>17.631974003107988</v>
      </c>
      <c r="EO298" s="136">
        <f t="shared" ca="1" si="337"/>
        <v>28.456793633470603</v>
      </c>
      <c r="EP298" s="136">
        <f t="shared" ca="1" si="337"/>
        <v>51.930914836682803</v>
      </c>
      <c r="EQ298" s="136">
        <f t="shared" ca="1" si="337"/>
        <v>110.26575470048581</v>
      </c>
      <c r="ER298" s="136">
        <f t="shared" ca="1" si="337"/>
        <v>281.82164138607891</v>
      </c>
      <c r="ES298" s="136">
        <f t="shared" ca="1" si="337"/>
        <v>793.01899415046421</v>
      </c>
      <c r="ET298" s="136">
        <f t="shared" ca="1" si="337"/>
        <v>1261.1410284402441</v>
      </c>
      <c r="EU298" s="136">
        <f t="shared" ca="1" si="337"/>
        <v>998.7445449730883</v>
      </c>
      <c r="EV298" s="136">
        <f t="shared" ca="1" si="337"/>
        <v>866.30824043443215</v>
      </c>
    </row>
    <row r="299" spans="17:185">
      <c r="S299" s="26">
        <f t="shared" si="311"/>
        <v>82.501000000000005</v>
      </c>
      <c r="T299" s="399">
        <f t="shared" ca="1" si="329"/>
        <v>7.1153110855751889</v>
      </c>
      <c r="U299" s="399">
        <f t="shared" ca="1" si="329"/>
        <v>7.4946169169702523</v>
      </c>
      <c r="V299" s="399">
        <f t="shared" ca="1" si="329"/>
        <v>8.7442551274452782</v>
      </c>
      <c r="W299" s="399">
        <f t="shared" ca="1" si="329"/>
        <v>11.260776945826491</v>
      </c>
      <c r="X299" s="399">
        <f t="shared" ca="1" si="329"/>
        <v>15.964823754585053</v>
      </c>
      <c r="Y299" s="399">
        <f t="shared" ca="1" si="329"/>
        <v>24.958040840483697</v>
      </c>
      <c r="Z299" s="399">
        <f t="shared" ca="1" si="329"/>
        <v>43.385980368516776</v>
      </c>
      <c r="AA299" s="399">
        <f t="shared" ca="1" si="329"/>
        <v>85.227076545520674</v>
      </c>
      <c r="AB299" s="399">
        <f t="shared" ca="1" si="329"/>
        <v>192.36179677542069</v>
      </c>
      <c r="AC299" s="399">
        <f t="shared" ca="1" si="329"/>
        <v>480.80081707604444</v>
      </c>
      <c r="AD299" s="399">
        <f t="shared" ca="1" si="329"/>
        <v>998.74454497308807</v>
      </c>
      <c r="AE299" s="399">
        <f t="shared" ca="1" si="329"/>
        <v>1192.9271209872556</v>
      </c>
      <c r="AF299" s="399">
        <f t="shared" ca="1" si="329"/>
        <v>1153.5268492629477</v>
      </c>
      <c r="AH299" s="80">
        <f t="shared" si="313"/>
        <v>82.501000000000005</v>
      </c>
      <c r="AI299" s="104">
        <f t="shared" ca="1" si="330"/>
        <v>7.1153110855751889</v>
      </c>
      <c r="AJ299" s="104">
        <f t="shared" ca="1" si="330"/>
        <v>7.4946169169702523</v>
      </c>
      <c r="AK299" s="104">
        <f t="shared" ca="1" si="330"/>
        <v>8.7442551274452782</v>
      </c>
      <c r="AL299" s="104">
        <f t="shared" ca="1" si="330"/>
        <v>11.260776945826491</v>
      </c>
      <c r="AM299" s="104">
        <f t="shared" ca="1" si="330"/>
        <v>15.964823754585053</v>
      </c>
      <c r="AN299" s="104">
        <f t="shared" ca="1" si="330"/>
        <v>24.958040840483697</v>
      </c>
      <c r="AO299" s="104">
        <f t="shared" ca="1" si="330"/>
        <v>43.385980368516776</v>
      </c>
      <c r="AP299" s="104">
        <f t="shared" ca="1" si="330"/>
        <v>85.227076545520674</v>
      </c>
      <c r="AQ299" s="104">
        <f t="shared" ca="1" si="330"/>
        <v>192.36179677542069</v>
      </c>
      <c r="AR299" s="104">
        <f t="shared" ca="1" si="330"/>
        <v>480.80081707604444</v>
      </c>
      <c r="AS299" s="104">
        <f t="shared" ca="1" si="330"/>
        <v>998.74454497308807</v>
      </c>
      <c r="AT299" s="104">
        <f t="shared" ca="1" si="330"/>
        <v>1192.9271209872556</v>
      </c>
      <c r="AU299" s="104">
        <f t="shared" ca="1" si="330"/>
        <v>1153.5268492629477</v>
      </c>
      <c r="AW299" s="80">
        <f t="shared" si="315"/>
        <v>82.501000000000005</v>
      </c>
      <c r="AX299" s="136">
        <f t="shared" ca="1" si="331"/>
        <v>0.28746574670939129</v>
      </c>
      <c r="AY299" s="136">
        <f t="shared" ca="1" si="331"/>
        <v>4.2402180676821111E-2</v>
      </c>
      <c r="AZ299" s="136">
        <f t="shared" ca="1" si="331"/>
        <v>0.7844396142707355</v>
      </c>
      <c r="BA299" s="136">
        <f t="shared" ca="1" si="331"/>
        <v>2.5228818548135763</v>
      </c>
      <c r="BB299" s="136">
        <f t="shared" ca="1" si="331"/>
        <v>5.9570031246949053</v>
      </c>
      <c r="BC299" s="136">
        <f t="shared" ca="1" si="331"/>
        <v>12.928626033133533</v>
      </c>
      <c r="BD299" s="136">
        <f t="shared" ca="1" si="331"/>
        <v>28.083337490491452</v>
      </c>
      <c r="BE299" s="136">
        <f t="shared" ca="1" si="331"/>
        <v>64.416530063865366</v>
      </c>
      <c r="BF299" s="136">
        <f t="shared" ca="1" si="331"/>
        <v>162.04029306608209</v>
      </c>
      <c r="BG299" s="136">
        <f t="shared" ca="1" si="331"/>
        <v>436.38763375018488</v>
      </c>
      <c r="BH299" s="136">
        <f t="shared" ca="1" si="331"/>
        <v>951.72015544459327</v>
      </c>
      <c r="BI299" s="136">
        <f t="shared" ca="1" si="331"/>
        <v>1168.4880010951872</v>
      </c>
      <c r="BJ299" s="136">
        <f t="shared" ca="1" si="331"/>
        <v>1140.005930955306</v>
      </c>
      <c r="BK299" s="62"/>
      <c r="BL299" s="80">
        <f t="shared" si="317"/>
        <v>82.501000000000005</v>
      </c>
      <c r="BM299" s="104">
        <f t="shared" ca="1" si="332"/>
        <v>14.51808791785977</v>
      </c>
      <c r="BN299" s="104">
        <f t="shared" ca="1" si="332"/>
        <v>15.031636014617327</v>
      </c>
      <c r="BO299" s="104">
        <f t="shared" ca="1" si="332"/>
        <v>16.704070640619822</v>
      </c>
      <c r="BP299" s="104">
        <f t="shared" ca="1" si="332"/>
        <v>19.998672036839402</v>
      </c>
      <c r="BQ299" s="104">
        <f t="shared" ca="1" si="332"/>
        <v>25.972644384475203</v>
      </c>
      <c r="BR299" s="104">
        <f t="shared" ca="1" si="332"/>
        <v>36.987455647833862</v>
      </c>
      <c r="BS299" s="104">
        <f t="shared" ca="1" si="332"/>
        <v>58.688623246542107</v>
      </c>
      <c r="BT299" s="104">
        <f t="shared" ca="1" si="332"/>
        <v>106.03762302717601</v>
      </c>
      <c r="BU299" s="104">
        <f t="shared" ca="1" si="332"/>
        <v>222.68330048475931</v>
      </c>
      <c r="BV299" s="104">
        <f t="shared" ca="1" si="332"/>
        <v>525.21400040190406</v>
      </c>
      <c r="BW299" s="104">
        <f t="shared" ca="1" si="332"/>
        <v>1045.7689345015831</v>
      </c>
      <c r="BX299" s="104">
        <f t="shared" ca="1" si="332"/>
        <v>1217.3662408793239</v>
      </c>
      <c r="BY299" s="104">
        <f t="shared" ca="1" si="332"/>
        <v>1167.047767570589</v>
      </c>
      <c r="BZ299" s="62"/>
      <c r="CA299" s="80">
        <f t="shared" si="319"/>
        <v>82.501000000000005</v>
      </c>
      <c r="CB299" s="104">
        <f t="shared" ca="1" si="333"/>
        <v>207.60296328188579</v>
      </c>
      <c r="CC299" s="104">
        <f t="shared" ca="1" si="333"/>
        <v>104.64222420499891</v>
      </c>
      <c r="CD299" s="104">
        <f t="shared" ca="1" si="333"/>
        <v>45.124717702596065</v>
      </c>
      <c r="CE299" s="104">
        <f t="shared" ca="1" si="333"/>
        <v>27.216886562485616</v>
      </c>
      <c r="CF299" s="104">
        <f t="shared" ca="1" si="333"/>
        <v>23.469942608562359</v>
      </c>
      <c r="CG299" s="104">
        <f t="shared" ca="1" si="333"/>
        <v>28.644758447258145</v>
      </c>
      <c r="CH299" s="104">
        <f t="shared" ca="1" si="333"/>
        <v>45.342528242252598</v>
      </c>
      <c r="CI299" s="104">
        <f t="shared" ca="1" si="333"/>
        <v>86.378660329982864</v>
      </c>
      <c r="CJ299" s="104">
        <f t="shared" ca="1" si="333"/>
        <v>193.12955099415132</v>
      </c>
      <c r="CK299" s="104">
        <f t="shared" ca="1" si="333"/>
        <v>481.43886373840189</v>
      </c>
      <c r="CL299" s="104">
        <f t="shared" ca="1" si="333"/>
        <v>999.72518436993766</v>
      </c>
      <c r="CM299" s="104">
        <f t="shared" ca="1" si="333"/>
        <v>1197.484422358295</v>
      </c>
      <c r="CN299" s="104">
        <f t="shared" ca="1" si="333"/>
        <v>1172.0377786923418</v>
      </c>
      <c r="CP299" s="80">
        <f t="shared" si="321"/>
        <v>82.501000000000005</v>
      </c>
      <c r="CQ299" s="136">
        <f t="shared" ca="1" si="334"/>
        <v>207.60296328188579</v>
      </c>
      <c r="CR299" s="136">
        <f t="shared" ca="1" si="334"/>
        <v>104.64222420499891</v>
      </c>
      <c r="CS299" s="136">
        <f t="shared" ca="1" si="334"/>
        <v>45.124717702596065</v>
      </c>
      <c r="CT299" s="136">
        <f t="shared" ca="1" si="334"/>
        <v>27.216886562485616</v>
      </c>
      <c r="CU299" s="136">
        <f t="shared" ca="1" si="334"/>
        <v>23.469942608562359</v>
      </c>
      <c r="CV299" s="136">
        <f t="shared" ca="1" si="334"/>
        <v>28.644758447258145</v>
      </c>
      <c r="CW299" s="136">
        <f t="shared" ca="1" si="334"/>
        <v>45.342528242252598</v>
      </c>
      <c r="CX299" s="136">
        <f t="shared" ca="1" si="334"/>
        <v>86.378660329982864</v>
      </c>
      <c r="CY299" s="136">
        <f t="shared" ca="1" si="334"/>
        <v>193.12955099415132</v>
      </c>
      <c r="CZ299" s="136">
        <f t="shared" ca="1" si="334"/>
        <v>481.43886373840189</v>
      </c>
      <c r="DA299" s="136">
        <f t="shared" ca="1" si="334"/>
        <v>999.72518436993766</v>
      </c>
      <c r="DB299" s="136">
        <f t="shared" ca="1" si="334"/>
        <v>1197.484422358295</v>
      </c>
      <c r="DC299" s="136">
        <f t="shared" ca="1" si="334"/>
        <v>1172.0377786923418</v>
      </c>
      <c r="DE299" s="80">
        <f t="shared" si="323"/>
        <v>82.501000000000005</v>
      </c>
      <c r="DF299" s="104">
        <f t="shared" ca="1" si="335"/>
        <v>207.48119275763537</v>
      </c>
      <c r="DG299" s="104">
        <f t="shared" ca="1" si="335"/>
        <v>104.3735004768071</v>
      </c>
      <c r="DH299" s="104">
        <f t="shared" ca="1" si="335"/>
        <v>44.276331098156398</v>
      </c>
      <c r="DI299" s="104">
        <f t="shared" ca="1" si="335"/>
        <v>24.906199019218096</v>
      </c>
      <c r="DJ299" s="104">
        <f t="shared" ca="1" si="335"/>
        <v>18.205726977022163</v>
      </c>
      <c r="DK299" s="104">
        <f t="shared" ca="1" si="335"/>
        <v>19.098894078221726</v>
      </c>
      <c r="DL299" s="104">
        <f t="shared" ca="1" si="335"/>
        <v>31.020564460805584</v>
      </c>
      <c r="DM299" s="104">
        <f t="shared" ca="1" si="335"/>
        <v>65.932599898497756</v>
      </c>
      <c r="DN299" s="104">
        <f t="shared" ca="1" si="335"/>
        <v>162.95097172301863</v>
      </c>
      <c r="DO299" s="104">
        <f t="shared" ca="1" si="335"/>
        <v>437.09051774983294</v>
      </c>
      <c r="DP299" s="104">
        <f t="shared" ca="1" si="335"/>
        <v>952.74919702379486</v>
      </c>
      <c r="DQ299" s="104">
        <f t="shared" ca="1" si="335"/>
        <v>1173.1402450292392</v>
      </c>
      <c r="DR299" s="104">
        <f t="shared" ca="1" si="335"/>
        <v>1158.7328791938414</v>
      </c>
      <c r="DT299" s="80">
        <f t="shared" si="325"/>
        <v>82.501000000000005</v>
      </c>
      <c r="DU299" s="136">
        <f t="shared" ca="1" si="336"/>
        <v>7.1153110855751889</v>
      </c>
      <c r="DV299" s="136">
        <f t="shared" ca="1" si="336"/>
        <v>7.4946169169702523</v>
      </c>
      <c r="DW299" s="136">
        <f t="shared" ca="1" si="336"/>
        <v>8.7442551274452782</v>
      </c>
      <c r="DX299" s="136">
        <f t="shared" ca="1" si="336"/>
        <v>11.260776945826491</v>
      </c>
      <c r="DY299" s="136">
        <f t="shared" ca="1" si="336"/>
        <v>15.964823754585053</v>
      </c>
      <c r="DZ299" s="136">
        <f t="shared" ca="1" si="336"/>
        <v>24.958040840483697</v>
      </c>
      <c r="EA299" s="136">
        <f t="shared" ca="1" si="336"/>
        <v>43.385980368516776</v>
      </c>
      <c r="EB299" s="136">
        <f t="shared" ca="1" si="336"/>
        <v>85.227076545520674</v>
      </c>
      <c r="EC299" s="136">
        <f t="shared" ca="1" si="336"/>
        <v>192.36179677542069</v>
      </c>
      <c r="ED299" s="136">
        <f t="shared" ca="1" si="336"/>
        <v>480.80081707604444</v>
      </c>
      <c r="EE299" s="136">
        <f t="shared" ca="1" si="336"/>
        <v>998.74454497308807</v>
      </c>
      <c r="EF299" s="136">
        <f t="shared" ca="1" si="336"/>
        <v>1192.9271209872556</v>
      </c>
      <c r="EG299" s="136">
        <f t="shared" ca="1" si="336"/>
        <v>1153.5268492629477</v>
      </c>
      <c r="EI299" s="80">
        <f t="shared" si="327"/>
        <v>82.501000000000005</v>
      </c>
      <c r="EJ299" s="136">
        <f t="shared" ca="1" si="337"/>
        <v>7.1153110855751889</v>
      </c>
      <c r="EK299" s="136">
        <f t="shared" ca="1" si="337"/>
        <v>7.4946169169702523</v>
      </c>
      <c r="EL299" s="136">
        <f t="shared" ca="1" si="337"/>
        <v>8.7442551274452782</v>
      </c>
      <c r="EM299" s="136">
        <f t="shared" ca="1" si="337"/>
        <v>11.260776945826491</v>
      </c>
      <c r="EN299" s="136">
        <f t="shared" ca="1" si="337"/>
        <v>15.964823754585053</v>
      </c>
      <c r="EO299" s="136">
        <f t="shared" ca="1" si="337"/>
        <v>24.958040840483697</v>
      </c>
      <c r="EP299" s="136">
        <f t="shared" ca="1" si="337"/>
        <v>43.385980368516776</v>
      </c>
      <c r="EQ299" s="136">
        <f t="shared" ca="1" si="337"/>
        <v>85.227076545520674</v>
      </c>
      <c r="ER299" s="136">
        <f t="shared" ca="1" si="337"/>
        <v>192.36179677542069</v>
      </c>
      <c r="ES299" s="136">
        <f t="shared" ca="1" si="337"/>
        <v>480.80081707604444</v>
      </c>
      <c r="ET299" s="136">
        <f t="shared" ca="1" si="337"/>
        <v>998.74454497308807</v>
      </c>
      <c r="EU299" s="136">
        <f t="shared" ca="1" si="337"/>
        <v>1192.9271209872556</v>
      </c>
      <c r="EV299" s="136">
        <f t="shared" ca="1" si="337"/>
        <v>1153.5268492629477</v>
      </c>
    </row>
    <row r="300" spans="17:185">
      <c r="S300" s="26">
        <f t="shared" si="311"/>
        <v>90.001000000000005</v>
      </c>
      <c r="T300" s="399">
        <f t="shared" ca="1" si="329"/>
        <v>6.9940558380774434</v>
      </c>
      <c r="U300" s="399">
        <f t="shared" ca="1" si="329"/>
        <v>7.3603632251049467</v>
      </c>
      <c r="V300" s="399">
        <f t="shared" ca="1" si="329"/>
        <v>8.5646974900723158</v>
      </c>
      <c r="W300" s="399">
        <f t="shared" ca="1" si="329"/>
        <v>10.979438312170155</v>
      </c>
      <c r="X300" s="399">
        <f t="shared" ca="1" si="329"/>
        <v>15.46068502958329</v>
      </c>
      <c r="Y300" s="399">
        <f t="shared" ca="1" si="329"/>
        <v>23.932299842546396</v>
      </c>
      <c r="Z300" s="399">
        <f t="shared" ca="1" si="329"/>
        <v>40.99436617823325</v>
      </c>
      <c r="AA300" s="399">
        <f t="shared" ca="1" si="329"/>
        <v>78.709272487569905</v>
      </c>
      <c r="AB300" s="399">
        <f t="shared" ca="1" si="329"/>
        <v>171.43385691915319</v>
      </c>
      <c r="AC300" s="399">
        <f t="shared" ca="1" si="329"/>
        <v>410.31312365767741</v>
      </c>
      <c r="AD300" s="399">
        <f t="shared" ca="1" si="329"/>
        <v>866.30824043443215</v>
      </c>
      <c r="AE300" s="399">
        <f t="shared" ca="1" si="329"/>
        <v>1153.5268492629477</v>
      </c>
      <c r="AF300" s="399">
        <f t="shared" ca="1" si="329"/>
        <v>1171.2335386658522</v>
      </c>
      <c r="AH300" s="80">
        <f t="shared" si="313"/>
        <v>90.001000000000005</v>
      </c>
      <c r="AI300" s="104">
        <f t="shared" ca="1" si="330"/>
        <v>6.9940558380774434</v>
      </c>
      <c r="AJ300" s="104">
        <f t="shared" ca="1" si="330"/>
        <v>7.3603632251049467</v>
      </c>
      <c r="AK300" s="104">
        <f t="shared" ca="1" si="330"/>
        <v>8.5646974900723158</v>
      </c>
      <c r="AL300" s="104">
        <f t="shared" ca="1" si="330"/>
        <v>10.979438312170155</v>
      </c>
      <c r="AM300" s="104">
        <f t="shared" ca="1" si="330"/>
        <v>15.46068502958329</v>
      </c>
      <c r="AN300" s="104">
        <f t="shared" ca="1" si="330"/>
        <v>23.932299842546396</v>
      </c>
      <c r="AO300" s="104">
        <f t="shared" ca="1" si="330"/>
        <v>40.99436617823325</v>
      </c>
      <c r="AP300" s="104">
        <f t="shared" ca="1" si="330"/>
        <v>78.709272487569905</v>
      </c>
      <c r="AQ300" s="104">
        <f t="shared" ca="1" si="330"/>
        <v>171.43385691915319</v>
      </c>
      <c r="AR300" s="104">
        <f t="shared" ca="1" si="330"/>
        <v>410.31312365767741</v>
      </c>
      <c r="AS300" s="104">
        <f t="shared" ca="1" si="330"/>
        <v>866.30824043443215</v>
      </c>
      <c r="AT300" s="104">
        <f t="shared" ca="1" si="330"/>
        <v>1153.5268492629477</v>
      </c>
      <c r="AU300" s="104">
        <f t="shared" ca="1" si="330"/>
        <v>1171.2335386658522</v>
      </c>
      <c r="AW300" s="80">
        <f t="shared" si="315"/>
        <v>90.001000000000005</v>
      </c>
      <c r="AX300" s="136">
        <f t="shared" ca="1" si="331"/>
        <v>3.9570163838315686E-2</v>
      </c>
      <c r="AY300" s="136">
        <f t="shared" ca="1" si="331"/>
        <v>0.20551791406535447</v>
      </c>
      <c r="AZ300" s="136">
        <f t="shared" ca="1" si="331"/>
        <v>1.0294414372961285</v>
      </c>
      <c r="BA300" s="136">
        <f t="shared" ca="1" si="331"/>
        <v>2.7494816271638252</v>
      </c>
      <c r="BB300" s="136">
        <f t="shared" ca="1" si="331"/>
        <v>6.1115610525114619</v>
      </c>
      <c r="BC300" s="136">
        <f t="shared" ca="1" si="331"/>
        <v>12.837975561892815</v>
      </c>
      <c r="BD300" s="136">
        <f t="shared" ca="1" si="331"/>
        <v>27.164880213778247</v>
      </c>
      <c r="BE300" s="136">
        <f t="shared" ca="1" si="331"/>
        <v>60.513818830491196</v>
      </c>
      <c r="BF300" s="136">
        <f t="shared" ca="1" si="331"/>
        <v>146.34263198397585</v>
      </c>
      <c r="BG300" s="136">
        <f t="shared" ca="1" si="331"/>
        <v>376.52970496066416</v>
      </c>
      <c r="BH300" s="136">
        <f t="shared" ca="1" si="331"/>
        <v>833.51205985410888</v>
      </c>
      <c r="BI300" s="136">
        <f t="shared" ca="1" si="331"/>
        <v>1140.005930955306</v>
      </c>
      <c r="BJ300" s="136">
        <f t="shared" ca="1" si="331"/>
        <v>1167.5964406340775</v>
      </c>
      <c r="BK300" s="62"/>
      <c r="BL300" s="80">
        <f t="shared" si="317"/>
        <v>90.001000000000005</v>
      </c>
      <c r="BM300" s="104">
        <f t="shared" ca="1" si="332"/>
        <v>14.027681839993203</v>
      </c>
      <c r="BN300" s="104">
        <f t="shared" ca="1" si="332"/>
        <v>14.515208536144538</v>
      </c>
      <c r="BO300" s="104">
        <f t="shared" ca="1" si="332"/>
        <v>16.0999535428485</v>
      </c>
      <c r="BP300" s="104">
        <f t="shared" ca="1" si="332"/>
        <v>19.209394997176481</v>
      </c>
      <c r="BQ300" s="104">
        <f t="shared" ca="1" si="332"/>
        <v>24.809809006655122</v>
      </c>
      <c r="BR300" s="104">
        <f t="shared" ca="1" si="332"/>
        <v>35.026624123199973</v>
      </c>
      <c r="BS300" s="104">
        <f t="shared" ca="1" si="332"/>
        <v>54.823852142688253</v>
      </c>
      <c r="BT300" s="104">
        <f t="shared" ca="1" si="332"/>
        <v>96.904726144648592</v>
      </c>
      <c r="BU300" s="104">
        <f t="shared" ca="1" si="332"/>
        <v>196.52508185433055</v>
      </c>
      <c r="BV300" s="104">
        <f t="shared" ca="1" si="332"/>
        <v>444.0965423546906</v>
      </c>
      <c r="BW300" s="104">
        <f t="shared" ca="1" si="332"/>
        <v>899.10442101475564</v>
      </c>
      <c r="BX300" s="104">
        <f t="shared" ca="1" si="332"/>
        <v>1167.047767570589</v>
      </c>
      <c r="BY300" s="104">
        <f t="shared" ca="1" si="332"/>
        <v>1174.8706366976269</v>
      </c>
      <c r="BZ300" s="62"/>
      <c r="CA300" s="80">
        <f t="shared" si="319"/>
        <v>90.001000000000005</v>
      </c>
      <c r="CB300" s="104">
        <f t="shared" ca="1" si="333"/>
        <v>17105.597744405764</v>
      </c>
      <c r="CC300" s="104">
        <f t="shared" ca="1" si="333"/>
        <v>207.61150656546272</v>
      </c>
      <c r="CD300" s="104">
        <f t="shared" ca="1" si="333"/>
        <v>56.742529489673693</v>
      </c>
      <c r="CE300" s="104">
        <f t="shared" ca="1" si="333"/>
        <v>30.161630442838451</v>
      </c>
      <c r="CF300" s="104">
        <f t="shared" ca="1" si="333"/>
        <v>24.293249073140721</v>
      </c>
      <c r="CG300" s="104">
        <f t="shared" ca="1" si="333"/>
        <v>28.279709588179635</v>
      </c>
      <c r="CH300" s="104">
        <f t="shared" ca="1" si="333"/>
        <v>43.337702318669237</v>
      </c>
      <c r="CI300" s="104">
        <f t="shared" ca="1" si="333"/>
        <v>80.138234159237385</v>
      </c>
      <c r="CJ300" s="104">
        <f t="shared" ca="1" si="333"/>
        <v>172.45491140330668</v>
      </c>
      <c r="CK300" s="104">
        <f t="shared" ca="1" si="333"/>
        <v>411.27367449308019</v>
      </c>
      <c r="CL300" s="104">
        <f t="shared" ca="1" si="333"/>
        <v>868.12230017111756</v>
      </c>
      <c r="CM300" s="104">
        <f t="shared" ca="1" si="333"/>
        <v>1172.0377786923418</v>
      </c>
      <c r="CN300" s="104">
        <f t="shared" ca="1" si="333"/>
        <v>17145.647065033685</v>
      </c>
      <c r="CP300" s="80">
        <f t="shared" si="321"/>
        <v>90.001000000000005</v>
      </c>
      <c r="CQ300" s="136">
        <f t="shared" ca="1" si="334"/>
        <v>17105.597744405764</v>
      </c>
      <c r="CR300" s="136">
        <f t="shared" ca="1" si="334"/>
        <v>207.61150656546272</v>
      </c>
      <c r="CS300" s="136">
        <f t="shared" ca="1" si="334"/>
        <v>56.742529489673693</v>
      </c>
      <c r="CT300" s="136">
        <f t="shared" ca="1" si="334"/>
        <v>30.161630442838451</v>
      </c>
      <c r="CU300" s="136">
        <f t="shared" ca="1" si="334"/>
        <v>24.293249073140721</v>
      </c>
      <c r="CV300" s="136">
        <f t="shared" ca="1" si="334"/>
        <v>28.279709588179635</v>
      </c>
      <c r="CW300" s="136">
        <f t="shared" ca="1" si="334"/>
        <v>43.337702318669237</v>
      </c>
      <c r="CX300" s="136">
        <f t="shared" ca="1" si="334"/>
        <v>80.138234159237385</v>
      </c>
      <c r="CY300" s="136">
        <f t="shared" ca="1" si="334"/>
        <v>172.45491140330668</v>
      </c>
      <c r="CZ300" s="136">
        <f t="shared" ca="1" si="334"/>
        <v>411.27367449308019</v>
      </c>
      <c r="DA300" s="136">
        <f t="shared" ca="1" si="334"/>
        <v>868.12230017111756</v>
      </c>
      <c r="DB300" s="136">
        <f t="shared" ca="1" si="334"/>
        <v>1172.0377786923418</v>
      </c>
      <c r="DC300" s="136">
        <f t="shared" ca="1" si="334"/>
        <v>17145.647065033685</v>
      </c>
      <c r="DE300" s="80">
        <f t="shared" si="323"/>
        <v>90.001000000000005</v>
      </c>
      <c r="DF300" s="104">
        <f t="shared" ca="1" si="335"/>
        <v>17105.596314603252</v>
      </c>
      <c r="DG300" s="104">
        <f t="shared" ca="1" si="335"/>
        <v>207.48109540193943</v>
      </c>
      <c r="DH300" s="104">
        <f t="shared" ca="1" si="335"/>
        <v>56.101874830194937</v>
      </c>
      <c r="DI300" s="104">
        <f t="shared" ca="1" si="335"/>
        <v>28.226504114709652</v>
      </c>
      <c r="DJ300" s="104">
        <f t="shared" ca="1" si="335"/>
        <v>19.709904805560242</v>
      </c>
      <c r="DK300" s="104">
        <f t="shared" ca="1" si="335"/>
        <v>19.793954005351992</v>
      </c>
      <c r="DL300" s="104">
        <f t="shared" ca="1" si="335"/>
        <v>30.586747145380393</v>
      </c>
      <c r="DM300" s="104">
        <f t="shared" ca="1" si="335"/>
        <v>62.361119843118146</v>
      </c>
      <c r="DN300" s="104">
        <f t="shared" ca="1" si="335"/>
        <v>147.53743628294163</v>
      </c>
      <c r="DO300" s="104">
        <f t="shared" ca="1" si="335"/>
        <v>377.57621032459713</v>
      </c>
      <c r="DP300" s="104">
        <f t="shared" ca="1" si="335"/>
        <v>835.3973393134728</v>
      </c>
      <c r="DQ300" s="104">
        <f t="shared" ca="1" si="335"/>
        <v>1158.7328791938414</v>
      </c>
      <c r="DR300" s="104">
        <f t="shared" ca="1" si="335"/>
        <v>17145.398995788459</v>
      </c>
      <c r="DT300" s="80">
        <f t="shared" si="325"/>
        <v>90.001000000000005</v>
      </c>
      <c r="DU300" s="136">
        <f t="shared" ca="1" si="336"/>
        <v>6.9940558380774434</v>
      </c>
      <c r="DV300" s="136">
        <f t="shared" ca="1" si="336"/>
        <v>7.3603632251049467</v>
      </c>
      <c r="DW300" s="136">
        <f t="shared" ca="1" si="336"/>
        <v>8.5646974900723158</v>
      </c>
      <c r="DX300" s="136">
        <f t="shared" ca="1" si="336"/>
        <v>10.979438312170155</v>
      </c>
      <c r="DY300" s="136">
        <f t="shared" ca="1" si="336"/>
        <v>15.46068502958329</v>
      </c>
      <c r="DZ300" s="136">
        <f t="shared" ca="1" si="336"/>
        <v>23.932299842546396</v>
      </c>
      <c r="EA300" s="136">
        <f t="shared" ca="1" si="336"/>
        <v>40.99436617823325</v>
      </c>
      <c r="EB300" s="136">
        <f t="shared" ca="1" si="336"/>
        <v>78.709272487569905</v>
      </c>
      <c r="EC300" s="136">
        <f t="shared" ca="1" si="336"/>
        <v>171.43385691915319</v>
      </c>
      <c r="ED300" s="136">
        <f t="shared" ca="1" si="336"/>
        <v>410.31312365767741</v>
      </c>
      <c r="EE300" s="136">
        <f t="shared" ca="1" si="336"/>
        <v>866.30824043443215</v>
      </c>
      <c r="EF300" s="136">
        <f t="shared" ca="1" si="336"/>
        <v>1153.5268492629477</v>
      </c>
      <c r="EG300" s="136">
        <f t="shared" ca="1" si="336"/>
        <v>1171.2335386658522</v>
      </c>
      <c r="EI300" s="80">
        <f t="shared" si="327"/>
        <v>90.001000000000005</v>
      </c>
      <c r="EJ300" s="136">
        <f t="shared" ca="1" si="337"/>
        <v>6.9940558380774434</v>
      </c>
      <c r="EK300" s="136">
        <f t="shared" ca="1" si="337"/>
        <v>7.3603632251049467</v>
      </c>
      <c r="EL300" s="136">
        <f t="shared" ca="1" si="337"/>
        <v>8.5646974900723158</v>
      </c>
      <c r="EM300" s="136">
        <f t="shared" ca="1" si="337"/>
        <v>10.979438312170155</v>
      </c>
      <c r="EN300" s="136">
        <f t="shared" ca="1" si="337"/>
        <v>15.46068502958329</v>
      </c>
      <c r="EO300" s="136">
        <f t="shared" ca="1" si="337"/>
        <v>23.932299842546396</v>
      </c>
      <c r="EP300" s="136">
        <f t="shared" ca="1" si="337"/>
        <v>40.99436617823325</v>
      </c>
      <c r="EQ300" s="136">
        <f t="shared" ca="1" si="337"/>
        <v>78.709272487569905</v>
      </c>
      <c r="ER300" s="136">
        <f t="shared" ca="1" si="337"/>
        <v>171.43385691915319</v>
      </c>
      <c r="ES300" s="136">
        <f t="shared" ca="1" si="337"/>
        <v>410.31312365767741</v>
      </c>
      <c r="ET300" s="136">
        <f t="shared" ca="1" si="337"/>
        <v>866.30824043443215</v>
      </c>
      <c r="EU300" s="136">
        <f t="shared" ca="1" si="337"/>
        <v>1153.5268492629477</v>
      </c>
      <c r="EV300" s="136">
        <f t="shared" ca="1" si="337"/>
        <v>1171.2335386658522</v>
      </c>
    </row>
    <row r="301" spans="17:185">
      <c r="Q301" s="95"/>
      <c r="S301" s="95" t="s">
        <v>110</v>
      </c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95"/>
      <c r="AH301" s="95" t="s">
        <v>111</v>
      </c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 t="s">
        <v>203</v>
      </c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 t="s">
        <v>112</v>
      </c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 t="s">
        <v>113</v>
      </c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  <c r="CM301" s="95"/>
      <c r="CN301" s="95"/>
      <c r="CO301" s="95"/>
      <c r="CP301" s="95" t="s">
        <v>114</v>
      </c>
      <c r="CQ301" s="95"/>
      <c r="CR301" s="95"/>
      <c r="CS301" s="95"/>
      <c r="CT301" s="95"/>
      <c r="CU301" s="95"/>
      <c r="CV301" s="95"/>
      <c r="CW301" s="95"/>
      <c r="CX301" s="95"/>
      <c r="CY301" s="95"/>
      <c r="CZ301" s="95"/>
      <c r="DA301" s="95"/>
      <c r="DB301" s="95"/>
      <c r="DC301" s="95"/>
      <c r="DD301" s="95"/>
      <c r="DE301" s="95" t="s">
        <v>115</v>
      </c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95"/>
      <c r="DT301" s="95" t="s">
        <v>116</v>
      </c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 t="s">
        <v>117</v>
      </c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  <c r="EZ301" s="95"/>
      <c r="FA301" s="95"/>
      <c r="FB301" s="95"/>
      <c r="FC301" s="95"/>
      <c r="FD301" s="95"/>
      <c r="FE301" s="95"/>
      <c r="FF301" s="95"/>
      <c r="FG301" s="95"/>
      <c r="FH301" s="95"/>
      <c r="FI301" s="95"/>
      <c r="FJ301" s="95"/>
      <c r="FK301" s="95"/>
      <c r="FL301" s="95"/>
      <c r="FM301" s="95"/>
      <c r="FN301" s="95"/>
      <c r="FO301" s="95"/>
      <c r="FP301" s="95"/>
      <c r="FQ301" s="95"/>
      <c r="FR301" s="95"/>
      <c r="FS301" s="95"/>
      <c r="FT301" s="95"/>
      <c r="FU301" s="95"/>
      <c r="FV301" s="95"/>
      <c r="FW301" s="95"/>
      <c r="FX301" s="95"/>
      <c r="FY301" s="95"/>
      <c r="FZ301" s="95"/>
      <c r="GA301" s="95"/>
      <c r="GB301" s="95"/>
      <c r="GC301" s="95"/>
    </row>
    <row r="302" spans="17:185">
      <c r="Q302" t="s">
        <v>123</v>
      </c>
      <c r="S302" s="67" t="s">
        <v>127</v>
      </c>
      <c r="T302" s="393">
        <f t="shared" ref="T302:AF302" si="338">T287</f>
        <v>1E-3</v>
      </c>
      <c r="U302" s="393">
        <f t="shared" si="338"/>
        <v>7.5010000000000003</v>
      </c>
      <c r="V302" s="393">
        <f t="shared" si="338"/>
        <v>15.001000000000001</v>
      </c>
      <c r="W302" s="393">
        <f t="shared" si="338"/>
        <v>22.501000000000001</v>
      </c>
      <c r="X302" s="393">
        <f t="shared" si="338"/>
        <v>30.001000000000001</v>
      </c>
      <c r="Y302" s="393">
        <f t="shared" si="338"/>
        <v>37.501000000000005</v>
      </c>
      <c r="Z302" s="393">
        <f t="shared" si="338"/>
        <v>45.001000000000005</v>
      </c>
      <c r="AA302" s="393">
        <f t="shared" si="338"/>
        <v>52.501000000000005</v>
      </c>
      <c r="AB302" s="393">
        <f t="shared" si="338"/>
        <v>60.001000000000005</v>
      </c>
      <c r="AC302" s="393">
        <f t="shared" si="338"/>
        <v>67.501000000000005</v>
      </c>
      <c r="AD302" s="393">
        <f t="shared" si="338"/>
        <v>75.001000000000005</v>
      </c>
      <c r="AE302" s="393">
        <f t="shared" si="338"/>
        <v>82.501000000000005</v>
      </c>
      <c r="AF302" s="393">
        <f t="shared" si="338"/>
        <v>90.001000000000005</v>
      </c>
      <c r="AH302" s="141" t="s">
        <v>127</v>
      </c>
      <c r="AI302" s="80">
        <f t="shared" ref="AI302:AU302" si="339">AI287</f>
        <v>1E-3</v>
      </c>
      <c r="AJ302" s="80">
        <f t="shared" si="339"/>
        <v>7.5010000000000003</v>
      </c>
      <c r="AK302" s="80">
        <f t="shared" si="339"/>
        <v>15.001000000000001</v>
      </c>
      <c r="AL302" s="80">
        <f t="shared" si="339"/>
        <v>22.501000000000001</v>
      </c>
      <c r="AM302" s="80">
        <f t="shared" si="339"/>
        <v>30.001000000000001</v>
      </c>
      <c r="AN302" s="80">
        <f t="shared" si="339"/>
        <v>37.501000000000005</v>
      </c>
      <c r="AO302" s="80">
        <f t="shared" si="339"/>
        <v>45.001000000000005</v>
      </c>
      <c r="AP302" s="80">
        <f t="shared" si="339"/>
        <v>52.501000000000005</v>
      </c>
      <c r="AQ302" s="80">
        <f t="shared" si="339"/>
        <v>60.001000000000005</v>
      </c>
      <c r="AR302" s="80">
        <f t="shared" si="339"/>
        <v>67.501000000000005</v>
      </c>
      <c r="AS302" s="80">
        <f t="shared" si="339"/>
        <v>75.001000000000005</v>
      </c>
      <c r="AT302" s="80">
        <f t="shared" si="339"/>
        <v>82.501000000000005</v>
      </c>
      <c r="AU302" s="80">
        <f t="shared" si="339"/>
        <v>90.001000000000005</v>
      </c>
      <c r="AW302" s="141" t="s">
        <v>127</v>
      </c>
      <c r="AX302" s="80">
        <f t="shared" ref="AX302:BJ302" si="340">AX287</f>
        <v>1E-3</v>
      </c>
      <c r="AY302" s="80">
        <f t="shared" si="340"/>
        <v>7.5010000000000003</v>
      </c>
      <c r="AZ302" s="80">
        <f t="shared" si="340"/>
        <v>15.001000000000001</v>
      </c>
      <c r="BA302" s="80">
        <f t="shared" si="340"/>
        <v>22.501000000000001</v>
      </c>
      <c r="BB302" s="80">
        <f t="shared" si="340"/>
        <v>30.001000000000001</v>
      </c>
      <c r="BC302" s="80">
        <f t="shared" si="340"/>
        <v>37.501000000000005</v>
      </c>
      <c r="BD302" s="80">
        <f t="shared" si="340"/>
        <v>45.001000000000005</v>
      </c>
      <c r="BE302" s="80">
        <f t="shared" si="340"/>
        <v>52.501000000000005</v>
      </c>
      <c r="BF302" s="80">
        <f t="shared" si="340"/>
        <v>60.001000000000005</v>
      </c>
      <c r="BG302" s="80">
        <f t="shared" si="340"/>
        <v>67.501000000000005</v>
      </c>
      <c r="BH302" s="80">
        <f t="shared" si="340"/>
        <v>75.001000000000005</v>
      </c>
      <c r="BI302" s="80">
        <f t="shared" si="340"/>
        <v>82.501000000000005</v>
      </c>
      <c r="BJ302" s="80">
        <f t="shared" si="340"/>
        <v>90.001000000000005</v>
      </c>
      <c r="BK302" s="62"/>
      <c r="BL302" s="141" t="s">
        <v>127</v>
      </c>
      <c r="BM302" s="80">
        <f t="shared" ref="BM302:BY302" si="341">BM287</f>
        <v>1E-3</v>
      </c>
      <c r="BN302" s="80">
        <f t="shared" si="341"/>
        <v>7.5010000000000003</v>
      </c>
      <c r="BO302" s="80">
        <f t="shared" si="341"/>
        <v>15.001000000000001</v>
      </c>
      <c r="BP302" s="80">
        <f t="shared" si="341"/>
        <v>22.501000000000001</v>
      </c>
      <c r="BQ302" s="80">
        <f t="shared" si="341"/>
        <v>30.001000000000001</v>
      </c>
      <c r="BR302" s="80">
        <f t="shared" si="341"/>
        <v>37.501000000000005</v>
      </c>
      <c r="BS302" s="80">
        <f t="shared" si="341"/>
        <v>45.001000000000005</v>
      </c>
      <c r="BT302" s="80">
        <f t="shared" si="341"/>
        <v>52.501000000000005</v>
      </c>
      <c r="BU302" s="80">
        <f t="shared" si="341"/>
        <v>60.001000000000005</v>
      </c>
      <c r="BV302" s="80">
        <f t="shared" si="341"/>
        <v>67.501000000000005</v>
      </c>
      <c r="BW302" s="80">
        <f t="shared" si="341"/>
        <v>75.001000000000005</v>
      </c>
      <c r="BX302" s="80">
        <f t="shared" si="341"/>
        <v>82.501000000000005</v>
      </c>
      <c r="BY302" s="80">
        <f t="shared" si="341"/>
        <v>90.001000000000005</v>
      </c>
      <c r="BZ302" s="62"/>
      <c r="CA302" s="126" t="s">
        <v>127</v>
      </c>
      <c r="CB302" s="80">
        <f t="shared" ref="CB302:CN302" si="342">CB287</f>
        <v>1E-3</v>
      </c>
      <c r="CC302" s="80">
        <f t="shared" si="342"/>
        <v>7.5010000000000003</v>
      </c>
      <c r="CD302" s="80">
        <f t="shared" si="342"/>
        <v>15.001000000000001</v>
      </c>
      <c r="CE302" s="80">
        <f t="shared" si="342"/>
        <v>22.501000000000001</v>
      </c>
      <c r="CF302" s="80">
        <f t="shared" si="342"/>
        <v>30.001000000000001</v>
      </c>
      <c r="CG302" s="80">
        <f t="shared" si="342"/>
        <v>37.501000000000005</v>
      </c>
      <c r="CH302" s="80">
        <f t="shared" si="342"/>
        <v>45.001000000000005</v>
      </c>
      <c r="CI302" s="80">
        <f t="shared" si="342"/>
        <v>52.501000000000005</v>
      </c>
      <c r="CJ302" s="80">
        <f t="shared" si="342"/>
        <v>60.001000000000005</v>
      </c>
      <c r="CK302" s="80">
        <f t="shared" si="342"/>
        <v>67.501000000000005</v>
      </c>
      <c r="CL302" s="80">
        <f t="shared" si="342"/>
        <v>75.001000000000005</v>
      </c>
      <c r="CM302" s="80">
        <f t="shared" si="342"/>
        <v>82.501000000000005</v>
      </c>
      <c r="CN302" s="80">
        <f t="shared" si="342"/>
        <v>90.001000000000005</v>
      </c>
      <c r="CP302" s="126" t="s">
        <v>127</v>
      </c>
      <c r="CQ302" s="80">
        <f t="shared" ref="CQ302:DC302" si="343">CQ287</f>
        <v>1E-3</v>
      </c>
      <c r="CR302" s="80">
        <f t="shared" si="343"/>
        <v>7.5010000000000003</v>
      </c>
      <c r="CS302" s="80">
        <f t="shared" si="343"/>
        <v>15.001000000000001</v>
      </c>
      <c r="CT302" s="80">
        <f t="shared" si="343"/>
        <v>22.501000000000001</v>
      </c>
      <c r="CU302" s="80">
        <f t="shared" si="343"/>
        <v>30.001000000000001</v>
      </c>
      <c r="CV302" s="80">
        <f t="shared" si="343"/>
        <v>37.501000000000005</v>
      </c>
      <c r="CW302" s="80">
        <f t="shared" si="343"/>
        <v>45.001000000000005</v>
      </c>
      <c r="CX302" s="80">
        <f t="shared" si="343"/>
        <v>52.501000000000005</v>
      </c>
      <c r="CY302" s="80">
        <f t="shared" si="343"/>
        <v>60.001000000000005</v>
      </c>
      <c r="CZ302" s="80">
        <f t="shared" si="343"/>
        <v>67.501000000000005</v>
      </c>
      <c r="DA302" s="80">
        <f t="shared" si="343"/>
        <v>75.001000000000005</v>
      </c>
      <c r="DB302" s="80">
        <f t="shared" si="343"/>
        <v>82.501000000000005</v>
      </c>
      <c r="DC302" s="80">
        <f t="shared" si="343"/>
        <v>90.001000000000005</v>
      </c>
      <c r="DE302" s="141" t="s">
        <v>127</v>
      </c>
      <c r="DF302" s="83">
        <f t="shared" ref="DF302:DR302" si="344">DF287</f>
        <v>1E-3</v>
      </c>
      <c r="DG302" s="83">
        <f t="shared" si="344"/>
        <v>7.5010000000000003</v>
      </c>
      <c r="DH302" s="83">
        <f t="shared" si="344"/>
        <v>15.001000000000001</v>
      </c>
      <c r="DI302" s="83">
        <f t="shared" si="344"/>
        <v>22.501000000000001</v>
      </c>
      <c r="DJ302" s="83">
        <f t="shared" si="344"/>
        <v>30.001000000000001</v>
      </c>
      <c r="DK302" s="83">
        <f t="shared" si="344"/>
        <v>37.501000000000005</v>
      </c>
      <c r="DL302" s="83">
        <f t="shared" si="344"/>
        <v>45.001000000000005</v>
      </c>
      <c r="DM302" s="83">
        <f t="shared" si="344"/>
        <v>52.501000000000005</v>
      </c>
      <c r="DN302" s="83">
        <f t="shared" si="344"/>
        <v>60.001000000000005</v>
      </c>
      <c r="DO302" s="83">
        <f t="shared" si="344"/>
        <v>67.501000000000005</v>
      </c>
      <c r="DP302" s="83">
        <f t="shared" si="344"/>
        <v>75.001000000000005</v>
      </c>
      <c r="DQ302" s="83">
        <f t="shared" si="344"/>
        <v>82.501000000000005</v>
      </c>
      <c r="DR302" s="83">
        <f t="shared" si="344"/>
        <v>90.001000000000005</v>
      </c>
      <c r="DT302" s="126" t="s">
        <v>127</v>
      </c>
      <c r="DU302" s="80">
        <f t="shared" ref="DU302:EG302" si="345">DU287</f>
        <v>1E-3</v>
      </c>
      <c r="DV302" s="80">
        <f t="shared" si="345"/>
        <v>7.5010000000000003</v>
      </c>
      <c r="DW302" s="80">
        <f t="shared" si="345"/>
        <v>15.001000000000001</v>
      </c>
      <c r="DX302" s="80">
        <f t="shared" si="345"/>
        <v>22.501000000000001</v>
      </c>
      <c r="DY302" s="80">
        <f t="shared" si="345"/>
        <v>30.001000000000001</v>
      </c>
      <c r="DZ302" s="80">
        <f t="shared" si="345"/>
        <v>37.501000000000005</v>
      </c>
      <c r="EA302" s="80">
        <f t="shared" si="345"/>
        <v>45.001000000000005</v>
      </c>
      <c r="EB302" s="80">
        <f t="shared" si="345"/>
        <v>52.501000000000005</v>
      </c>
      <c r="EC302" s="80">
        <f t="shared" si="345"/>
        <v>60.001000000000005</v>
      </c>
      <c r="ED302" s="80">
        <f t="shared" si="345"/>
        <v>67.501000000000005</v>
      </c>
      <c r="EE302" s="80">
        <f t="shared" si="345"/>
        <v>75.001000000000005</v>
      </c>
      <c r="EF302" s="80">
        <f t="shared" si="345"/>
        <v>82.501000000000005</v>
      </c>
      <c r="EG302" s="80">
        <f t="shared" si="345"/>
        <v>90.001000000000005</v>
      </c>
      <c r="EI302" s="141" t="s">
        <v>127</v>
      </c>
      <c r="EJ302" s="80">
        <f t="shared" ref="EJ302:EV302" si="346">EJ287</f>
        <v>1E-3</v>
      </c>
      <c r="EK302" s="80">
        <f t="shared" si="346"/>
        <v>7.5010000000000003</v>
      </c>
      <c r="EL302" s="80">
        <f t="shared" si="346"/>
        <v>15.001000000000001</v>
      </c>
      <c r="EM302" s="80">
        <f t="shared" si="346"/>
        <v>22.501000000000001</v>
      </c>
      <c r="EN302" s="80">
        <f t="shared" si="346"/>
        <v>30.001000000000001</v>
      </c>
      <c r="EO302" s="80">
        <f t="shared" si="346"/>
        <v>37.501000000000005</v>
      </c>
      <c r="EP302" s="80">
        <f t="shared" si="346"/>
        <v>45.001000000000005</v>
      </c>
      <c r="EQ302" s="80">
        <f t="shared" si="346"/>
        <v>52.501000000000005</v>
      </c>
      <c r="ER302" s="80">
        <f t="shared" si="346"/>
        <v>60.001000000000005</v>
      </c>
      <c r="ES302" s="80">
        <f t="shared" si="346"/>
        <v>67.501000000000005</v>
      </c>
      <c r="ET302" s="80">
        <f t="shared" si="346"/>
        <v>75.001000000000005</v>
      </c>
      <c r="EU302" s="80">
        <f t="shared" si="346"/>
        <v>82.501000000000005</v>
      </c>
      <c r="EV302" s="80">
        <f t="shared" si="346"/>
        <v>90.001000000000005</v>
      </c>
    </row>
    <row r="303" spans="17:185">
      <c r="S303" s="26">
        <f t="shared" ref="S303:S315" si="347">S288</f>
        <v>1E-3</v>
      </c>
      <c r="T303" s="399">
        <f ca="1">T258+T288</f>
        <v>7.013984243287462</v>
      </c>
      <c r="U303" s="399">
        <f t="shared" ref="U303:AF303" ca="1" si="348">U258+U288</f>
        <v>9.252773102068204</v>
      </c>
      <c r="V303" s="399">
        <f t="shared" ca="1" si="348"/>
        <v>13.235450677862985</v>
      </c>
      <c r="W303" s="399">
        <f t="shared" ca="1" si="348"/>
        <v>13.85841335924286</v>
      </c>
      <c r="X303" s="399">
        <f t="shared" ca="1" si="348"/>
        <v>13.959299299209512</v>
      </c>
      <c r="Y303" s="399">
        <f t="shared" ca="1" si="348"/>
        <v>13.981087580861136</v>
      </c>
      <c r="Z303" s="399">
        <f t="shared" ca="1" si="348"/>
        <v>13.986144623603492</v>
      </c>
      <c r="AA303" s="399">
        <f t="shared" ca="1" si="348"/>
        <v>13.986935247624523</v>
      </c>
      <c r="AB303" s="399">
        <f t="shared" ca="1" si="348"/>
        <v>13.986607967625707</v>
      </c>
      <c r="AC303" s="399">
        <f t="shared" ca="1" si="348"/>
        <v>13.986076147055464</v>
      </c>
      <c r="AD303" s="399">
        <f t="shared" ca="1" si="348"/>
        <v>13.985622594615721</v>
      </c>
      <c r="AE303" s="399">
        <f t="shared" ca="1" si="348"/>
        <v>13.985334610182177</v>
      </c>
      <c r="AF303" s="399">
        <f t="shared" ca="1" si="348"/>
        <v>13.985236978925499</v>
      </c>
      <c r="AH303" s="80">
        <f t="shared" ref="AH303:AH315" si="349">AH288</f>
        <v>1E-3</v>
      </c>
      <c r="AI303" s="104">
        <f ca="1">AI258+AI288</f>
        <v>4.1683524840882367</v>
      </c>
      <c r="AJ303" s="104">
        <f t="shared" ref="AJ303:AU303" ca="1" si="350">AJ258+AJ288</f>
        <v>246.5300581168311</v>
      </c>
      <c r="AK303" s="104">
        <f t="shared" ca="1" si="350"/>
        <v>171.7124847689891</v>
      </c>
      <c r="AL303" s="104">
        <f t="shared" ca="1" si="350"/>
        <v>79.621097982142558</v>
      </c>
      <c r="AM303" s="104">
        <f t="shared" ca="1" si="350"/>
        <v>41.693012831632281</v>
      </c>
      <c r="AN303" s="104">
        <f t="shared" ca="1" si="350"/>
        <v>23.706636372415126</v>
      </c>
      <c r="AO303" s="104">
        <f t="shared" ca="1" si="350"/>
        <v>13.978302311157949</v>
      </c>
      <c r="AP303" s="104">
        <f t="shared" ca="1" si="350"/>
        <v>8.2354446272018151</v>
      </c>
      <c r="AQ303" s="104">
        <f t="shared" ca="1" si="350"/>
        <v>4.6644463667030127</v>
      </c>
      <c r="AR303" s="104">
        <f t="shared" ca="1" si="350"/>
        <v>2.4024377185467136</v>
      </c>
      <c r="AS303" s="104">
        <f t="shared" ca="1" si="350"/>
        <v>1.0070258056897838</v>
      </c>
      <c r="AT303" s="104">
        <f t="shared" ca="1" si="350"/>
        <v>0.24528756096820459</v>
      </c>
      <c r="AU303" s="104">
        <f t="shared" ca="1" si="350"/>
        <v>2.8746972293873796E-3</v>
      </c>
      <c r="AW303" s="80">
        <f t="shared" ref="AW303:AW315" si="351">AW288</f>
        <v>1E-3</v>
      </c>
      <c r="AX303" s="136">
        <f ca="1">AX258+AX288</f>
        <v>40661.163324433532</v>
      </c>
      <c r="AY303" s="136">
        <f t="shared" ref="AY303:BJ303" ca="1" si="352">AY258+AY288</f>
        <v>28434.414809341582</v>
      </c>
      <c r="AZ303" s="136">
        <f t="shared" ca="1" si="352"/>
        <v>4966.9307421574404</v>
      </c>
      <c r="BA303" s="136">
        <f t="shared" ca="1" si="352"/>
        <v>1023.425102364166</v>
      </c>
      <c r="BB303" s="136">
        <f t="shared" ca="1" si="352"/>
        <v>306.70237932474879</v>
      </c>
      <c r="BC303" s="136">
        <f t="shared" ca="1" si="352"/>
        <v>118.67639694929983</v>
      </c>
      <c r="BD303" s="136">
        <f t="shared" ca="1" si="352"/>
        <v>56.191354796280585</v>
      </c>
      <c r="BE303" s="136">
        <f t="shared" ca="1" si="352"/>
        <v>32.096927138826878</v>
      </c>
      <c r="BF303" s="136">
        <f t="shared" ca="1" si="352"/>
        <v>21.887729246585511</v>
      </c>
      <c r="BG303" s="136">
        <f t="shared" ca="1" si="352"/>
        <v>17.312274493117435</v>
      </c>
      <c r="BH303" s="136">
        <f t="shared" ca="1" si="352"/>
        <v>15.221082320033112</v>
      </c>
      <c r="BI303" s="136">
        <f t="shared" ca="1" si="352"/>
        <v>14.314978542632751</v>
      </c>
      <c r="BJ303" s="136">
        <f t="shared" ca="1" si="352"/>
        <v>14.061502609372742</v>
      </c>
      <c r="BK303" s="62"/>
      <c r="BL303" s="80">
        <f t="shared" ref="BL303:BL315" si="353">BL288</f>
        <v>1E-3</v>
      </c>
      <c r="BM303" s="104">
        <f ca="1">BM258+BM288</f>
        <v>40669.500029401701</v>
      </c>
      <c r="BN303" s="104">
        <f t="shared" ref="BN303:BY303" ca="1" si="354">BN258+BN288</f>
        <v>28927.474925575247</v>
      </c>
      <c r="BO303" s="104">
        <f t="shared" ca="1" si="354"/>
        <v>5310.355711695418</v>
      </c>
      <c r="BP303" s="104">
        <f t="shared" ca="1" si="354"/>
        <v>1182.6672983284511</v>
      </c>
      <c r="BQ303" s="104">
        <f t="shared" ca="1" si="354"/>
        <v>390.08840498801339</v>
      </c>
      <c r="BR303" s="104">
        <f t="shared" ca="1" si="354"/>
        <v>166.08966969413009</v>
      </c>
      <c r="BS303" s="104">
        <f t="shared" ca="1" si="354"/>
        <v>84.147959418596471</v>
      </c>
      <c r="BT303" s="104">
        <f t="shared" ca="1" si="354"/>
        <v>48.567816393230501</v>
      </c>
      <c r="BU303" s="104">
        <f t="shared" ca="1" si="354"/>
        <v>31.21662197999154</v>
      </c>
      <c r="BV303" s="104">
        <f t="shared" ca="1" si="354"/>
        <v>22.117149930210864</v>
      </c>
      <c r="BW303" s="104">
        <f t="shared" ca="1" si="354"/>
        <v>17.235133931412683</v>
      </c>
      <c r="BX303" s="104">
        <f t="shared" ca="1" si="354"/>
        <v>14.80555366456916</v>
      </c>
      <c r="BY303" s="104">
        <f t="shared" ca="1" si="354"/>
        <v>14.06725200383152</v>
      </c>
      <c r="BZ303" s="62"/>
      <c r="CA303" s="80">
        <f t="shared" ref="CA303:CA315" si="355">CA288</f>
        <v>1E-3</v>
      </c>
      <c r="CB303" s="136">
        <f ca="1">CB258+CB288</f>
        <v>17107.020044195939</v>
      </c>
      <c r="CC303" s="136">
        <f t="shared" ref="CC303:CN303" ca="1" si="356">CC258+CC288</f>
        <v>125.09189907115088</v>
      </c>
      <c r="CD303" s="136">
        <f t="shared" ca="1" si="356"/>
        <v>28.917829584226908</v>
      </c>
      <c r="CE303" s="136">
        <f t="shared" ca="1" si="356"/>
        <v>21.651039311542377</v>
      </c>
      <c r="CF303" s="136">
        <f t="shared" ca="1" si="356"/>
        <v>19.680484862043329</v>
      </c>
      <c r="CG303" s="136">
        <f t="shared" ca="1" si="356"/>
        <v>19.263521068566909</v>
      </c>
      <c r="CH303" s="136">
        <f t="shared" ca="1" si="356"/>
        <v>19.83119925984272</v>
      </c>
      <c r="CI303" s="136">
        <f t="shared" ca="1" si="356"/>
        <v>21.595936026747996</v>
      </c>
      <c r="CJ303" s="136">
        <f t="shared" ca="1" si="356"/>
        <v>25.591790914817054</v>
      </c>
      <c r="CK303" s="136">
        <f t="shared" ca="1" si="356"/>
        <v>35.054794661060328</v>
      </c>
      <c r="CL303" s="136">
        <f t="shared" ca="1" si="356"/>
        <v>63.080423902830745</v>
      </c>
      <c r="CM303" s="136">
        <f t="shared" ca="1" si="356"/>
        <v>214.47298680649277</v>
      </c>
      <c r="CN303" s="136">
        <f t="shared" ca="1" si="356"/>
        <v>17112.588925546614</v>
      </c>
      <c r="CP303" s="80">
        <f t="shared" ref="CP303:CP315" si="357">CP288</f>
        <v>1E-3</v>
      </c>
      <c r="CQ303" s="104">
        <f ca="1">CQ258+CQ288</f>
        <v>17104.174412459099</v>
      </c>
      <c r="CR303" s="104">
        <f t="shared" ref="CR303:DC303" ca="1" si="358">CR258+CR288</f>
        <v>362.36918408591379</v>
      </c>
      <c r="CS303" s="104">
        <f t="shared" ca="1" si="358"/>
        <v>187.39486367535301</v>
      </c>
      <c r="CT303" s="104">
        <f t="shared" ca="1" si="358"/>
        <v>87.413723934442075</v>
      </c>
      <c r="CU303" s="104">
        <f t="shared" ca="1" si="358"/>
        <v>47.414198394466098</v>
      </c>
      <c r="CV303" s="104">
        <f t="shared" ca="1" si="358"/>
        <v>28.9890698601209</v>
      </c>
      <c r="CW303" s="104">
        <f t="shared" ca="1" si="358"/>
        <v>19.823356947397173</v>
      </c>
      <c r="CX303" s="104">
        <f t="shared" ca="1" si="358"/>
        <v>15.844445406325288</v>
      </c>
      <c r="CY303" s="104">
        <f t="shared" ca="1" si="358"/>
        <v>16.269629313894356</v>
      </c>
      <c r="CZ303" s="104">
        <f t="shared" ca="1" si="358"/>
        <v>23.471156232551575</v>
      </c>
      <c r="DA303" s="104">
        <f t="shared" ca="1" si="358"/>
        <v>50.101827113904804</v>
      </c>
      <c r="DB303" s="104">
        <f t="shared" ca="1" si="358"/>
        <v>200.73293975727881</v>
      </c>
      <c r="DC303" s="104">
        <f t="shared" ca="1" si="358"/>
        <v>17098.606563264915</v>
      </c>
      <c r="DE303" s="80">
        <f t="shared" ref="DE303:DE315" si="359">DE288</f>
        <v>1E-3</v>
      </c>
      <c r="DF303" s="104">
        <f ca="1">DF258+DF288</f>
        <v>46900.333832349555</v>
      </c>
      <c r="DG303" s="104">
        <f t="shared" ref="DG303:DR303" ca="1" si="360">DG258+DG288</f>
        <v>28435.916154589446</v>
      </c>
      <c r="DH303" s="104">
        <f t="shared" ca="1" si="360"/>
        <v>4967.5445438283787</v>
      </c>
      <c r="DI303" s="104">
        <f t="shared" ca="1" si="360"/>
        <v>1024.1491754880599</v>
      </c>
      <c r="DJ303" s="104">
        <f t="shared" ca="1" si="360"/>
        <v>307.74901790266802</v>
      </c>
      <c r="DK303" s="104">
        <f t="shared" ca="1" si="360"/>
        <v>120.42049149219447</v>
      </c>
      <c r="DL303" s="104">
        <f t="shared" ca="1" si="360"/>
        <v>59.512416840244811</v>
      </c>
      <c r="DM303" s="104">
        <f t="shared" ca="1" si="360"/>
        <v>38.936892482144195</v>
      </c>
      <c r="DN303" s="104">
        <f t="shared" ca="1" si="360"/>
        <v>35.368612631792786</v>
      </c>
      <c r="DO303" s="104">
        <f t="shared" ca="1" si="360"/>
        <v>42.68587782747521</v>
      </c>
      <c r="DP303" s="104">
        <f t="shared" ca="1" si="360"/>
        <v>70.203473974446865</v>
      </c>
      <c r="DQ303" s="104">
        <f t="shared" ca="1" si="360"/>
        <v>221.50870555355874</v>
      </c>
      <c r="DR303" s="104">
        <f t="shared" ca="1" si="360"/>
        <v>17119.618247048787</v>
      </c>
      <c r="DT303" s="80">
        <f t="shared" ref="DT303:DT315" si="361">DT288</f>
        <v>1E-3</v>
      </c>
      <c r="DU303" s="136">
        <f ca="1">DU258+DU288</f>
        <v>7.0139842209307748</v>
      </c>
      <c r="DV303" s="136">
        <f t="shared" ref="DV303:EG303" ca="1" si="362">DV258+DV288</f>
        <v>9.252773102068204</v>
      </c>
      <c r="DW303" s="136">
        <f t="shared" ca="1" si="362"/>
        <v>13.235450677862985</v>
      </c>
      <c r="DX303" s="136">
        <f t="shared" ca="1" si="362"/>
        <v>13.85841335924286</v>
      </c>
      <c r="DY303" s="136">
        <f t="shared" ca="1" si="362"/>
        <v>13.959299299209512</v>
      </c>
      <c r="DZ303" s="136">
        <f t="shared" ca="1" si="362"/>
        <v>13.981087580861136</v>
      </c>
      <c r="EA303" s="136">
        <f t="shared" ca="1" si="362"/>
        <v>13.986144623603492</v>
      </c>
      <c r="EB303" s="136">
        <f t="shared" ca="1" si="362"/>
        <v>13.986935247624523</v>
      </c>
      <c r="EC303" s="136">
        <f t="shared" ca="1" si="362"/>
        <v>13.986607967625707</v>
      </c>
      <c r="ED303" s="136">
        <f t="shared" ca="1" si="362"/>
        <v>13.986076147055464</v>
      </c>
      <c r="EE303" s="136">
        <f t="shared" ca="1" si="362"/>
        <v>13.985622594615721</v>
      </c>
      <c r="EF303" s="136">
        <f t="shared" ca="1" si="362"/>
        <v>13.985334610182177</v>
      </c>
      <c r="EG303" s="136">
        <f t="shared" ca="1" si="362"/>
        <v>13.985236978925499</v>
      </c>
      <c r="EI303" s="80">
        <f t="shared" ref="EI303:EI315" si="363">EI288</f>
        <v>1E-3</v>
      </c>
      <c r="EJ303" s="136">
        <f ca="1">EJ258+EJ288</f>
        <v>4.1683524840882367</v>
      </c>
      <c r="EK303" s="136">
        <f t="shared" ref="EK303:EV303" ca="1" si="364">EK258+EK288</f>
        <v>246.5300581168311</v>
      </c>
      <c r="EL303" s="136">
        <f t="shared" ca="1" si="364"/>
        <v>171.7124847689891</v>
      </c>
      <c r="EM303" s="136">
        <f t="shared" ca="1" si="364"/>
        <v>79.621097982142558</v>
      </c>
      <c r="EN303" s="136">
        <f t="shared" ca="1" si="364"/>
        <v>41.693012831632281</v>
      </c>
      <c r="EO303" s="136">
        <f t="shared" ca="1" si="364"/>
        <v>23.706636372415126</v>
      </c>
      <c r="EP303" s="136">
        <f t="shared" ca="1" si="364"/>
        <v>13.978302311157949</v>
      </c>
      <c r="EQ303" s="136">
        <f t="shared" ca="1" si="364"/>
        <v>8.2354446272018151</v>
      </c>
      <c r="ER303" s="136">
        <f t="shared" ca="1" si="364"/>
        <v>4.6644463667030127</v>
      </c>
      <c r="ES303" s="136">
        <f t="shared" ca="1" si="364"/>
        <v>2.4024377185467136</v>
      </c>
      <c r="ET303" s="136">
        <f t="shared" ca="1" si="364"/>
        <v>1.0070258056897838</v>
      </c>
      <c r="EU303" s="136">
        <f t="shared" ca="1" si="364"/>
        <v>0.24528756096820459</v>
      </c>
      <c r="EV303" s="136">
        <f t="shared" ca="1" si="364"/>
        <v>2.8746972293873796E-3</v>
      </c>
    </row>
    <row r="304" spans="17:185">
      <c r="S304" s="26">
        <f t="shared" si="347"/>
        <v>7.5010000000000003</v>
      </c>
      <c r="T304" s="399">
        <f t="shared" ref="T304:AF315" ca="1" si="365">T259+T289</f>
        <v>9.252773102068204</v>
      </c>
      <c r="U304" s="399">
        <f t="shared" ca="1" si="365"/>
        <v>19.739770090095135</v>
      </c>
      <c r="V304" s="399">
        <f t="shared" ca="1" si="365"/>
        <v>23.040000471833991</v>
      </c>
      <c r="W304" s="399">
        <f t="shared" ca="1" si="365"/>
        <v>17.847987773244597</v>
      </c>
      <c r="X304" s="399">
        <f t="shared" ca="1" si="365"/>
        <v>16.122434293986391</v>
      </c>
      <c r="Y304" s="399">
        <f t="shared" ca="1" si="365"/>
        <v>15.382131858259649</v>
      </c>
      <c r="Z304" s="399">
        <f t="shared" ca="1" si="365"/>
        <v>15.000918707969628</v>
      </c>
      <c r="AA304" s="399">
        <f t="shared" ca="1" si="365"/>
        <v>14.781908862579847</v>
      </c>
      <c r="AB304" s="399">
        <f t="shared" ca="1" si="365"/>
        <v>14.647919038460383</v>
      </c>
      <c r="AC304" s="399">
        <f t="shared" ca="1" si="365"/>
        <v>14.563899926823659</v>
      </c>
      <c r="AD304" s="399">
        <f t="shared" ca="1" si="365"/>
        <v>14.512396503135314</v>
      </c>
      <c r="AE304" s="399">
        <f t="shared" ca="1" si="365"/>
        <v>14.484386043764324</v>
      </c>
      <c r="AF304" s="399">
        <f t="shared" ca="1" si="365"/>
        <v>14.475487537281433</v>
      </c>
      <c r="AH304" s="80">
        <f t="shared" si="349"/>
        <v>7.5010000000000003</v>
      </c>
      <c r="AI304" s="104">
        <f t="shared" ref="AI304:AU315" ca="1" si="366">AI259+AI289</f>
        <v>246.53005811683104</v>
      </c>
      <c r="AJ304" s="104">
        <f t="shared" ca="1" si="366"/>
        <v>717.97089661448388</v>
      </c>
      <c r="AK304" s="104">
        <f t="shared" ca="1" si="366"/>
        <v>357.28774553621508</v>
      </c>
      <c r="AL304" s="104">
        <f t="shared" ca="1" si="366"/>
        <v>114.72990834690782</v>
      </c>
      <c r="AM304" s="104">
        <f t="shared" ca="1" si="366"/>
        <v>52.208844341834478</v>
      </c>
      <c r="AN304" s="104">
        <f t="shared" ca="1" si="366"/>
        <v>27.894444721498409</v>
      </c>
      <c r="AO304" s="104">
        <f t="shared" ca="1" si="366"/>
        <v>15.977464609704121</v>
      </c>
      <c r="AP304" s="104">
        <f t="shared" ca="1" si="366"/>
        <v>9.321032343356535</v>
      </c>
      <c r="AQ304" s="104">
        <f t="shared" ca="1" si="366"/>
        <v>5.318078622111841</v>
      </c>
      <c r="AR304" s="104">
        <f t="shared" ca="1" si="366"/>
        <v>2.8351763425008585</v>
      </c>
      <c r="AS304" s="104">
        <f t="shared" ca="1" si="366"/>
        <v>1.3235915763101431</v>
      </c>
      <c r="AT304" s="104">
        <f t="shared" ca="1" si="366"/>
        <v>0.50484779017618031</v>
      </c>
      <c r="AU304" s="104">
        <f t="shared" ca="1" si="366"/>
        <v>0.24523891292846045</v>
      </c>
      <c r="AW304" s="80">
        <f t="shared" si="351"/>
        <v>7.5010000000000003</v>
      </c>
      <c r="AX304" s="136">
        <f t="shared" ref="AX304:BJ315" ca="1" si="367">AX259+AX289</f>
        <v>28434.414809341579</v>
      </c>
      <c r="AY304" s="136">
        <f t="shared" ca="1" si="367"/>
        <v>40580.925838729934</v>
      </c>
      <c r="AZ304" s="136">
        <f t="shared" ca="1" si="367"/>
        <v>7929.2643133869433</v>
      </c>
      <c r="BA304" s="136">
        <f t="shared" ca="1" si="367"/>
        <v>1259.8846887118061</v>
      </c>
      <c r="BB304" s="136">
        <f t="shared" ca="1" si="367"/>
        <v>339.69699675448459</v>
      </c>
      <c r="BC304" s="136">
        <f t="shared" ca="1" si="367"/>
        <v>124.66079572232009</v>
      </c>
      <c r="BD304" s="136">
        <f t="shared" ca="1" si="367"/>
        <v>57.174226454210469</v>
      </c>
      <c r="BE304" s="136">
        <f t="shared" ca="1" si="367"/>
        <v>32.013955707216859</v>
      </c>
      <c r="BF304" s="136">
        <f t="shared" ca="1" si="367"/>
        <v>21.596432535409015</v>
      </c>
      <c r="BG304" s="136">
        <f t="shared" ca="1" si="367"/>
        <v>17.011105305962726</v>
      </c>
      <c r="BH304" s="136">
        <f t="shared" ca="1" si="367"/>
        <v>14.947340455605115</v>
      </c>
      <c r="BI304" s="136">
        <f t="shared" ca="1" si="367"/>
        <v>14.064342614941786</v>
      </c>
      <c r="BJ304" s="136">
        <f t="shared" ca="1" si="367"/>
        <v>14.230248624352971</v>
      </c>
      <c r="BK304" s="62"/>
      <c r="BL304" s="80">
        <f t="shared" si="353"/>
        <v>7.5010000000000003</v>
      </c>
      <c r="BM304" s="104">
        <f t="shared" ref="BM304:BY315" ca="1" si="368">BM259+BM289</f>
        <v>28927.474925575243</v>
      </c>
      <c r="BN304" s="104">
        <f t="shared" ca="1" si="368"/>
        <v>42016.867631958892</v>
      </c>
      <c r="BO304" s="104">
        <f t="shared" ca="1" si="368"/>
        <v>8643.8398044593741</v>
      </c>
      <c r="BP304" s="104">
        <f t="shared" ca="1" si="368"/>
        <v>1489.3445054056215</v>
      </c>
      <c r="BQ304" s="104">
        <f t="shared" ca="1" si="368"/>
        <v>444.11468543815357</v>
      </c>
      <c r="BR304" s="104">
        <f t="shared" ca="1" si="368"/>
        <v>180.44968516531691</v>
      </c>
      <c r="BS304" s="104">
        <f t="shared" ca="1" si="368"/>
        <v>89.129155673618698</v>
      </c>
      <c r="BT304" s="104">
        <f t="shared" ca="1" si="368"/>
        <v>50.656020393929921</v>
      </c>
      <c r="BU304" s="104">
        <f t="shared" ca="1" si="368"/>
        <v>32.232589779632697</v>
      </c>
      <c r="BV304" s="104">
        <f t="shared" ca="1" si="368"/>
        <v>22.681457990964439</v>
      </c>
      <c r="BW304" s="104">
        <f t="shared" ca="1" si="368"/>
        <v>17.594523608225398</v>
      </c>
      <c r="BX304" s="104">
        <f t="shared" ca="1" si="368"/>
        <v>15.074038195294147</v>
      </c>
      <c r="BY304" s="104">
        <f t="shared" ca="1" si="368"/>
        <v>14.309690622079184</v>
      </c>
      <c r="BZ304" s="62"/>
      <c r="CA304" s="80">
        <f t="shared" si="355"/>
        <v>7.5010000000000003</v>
      </c>
      <c r="CB304" s="136">
        <f t="shared" ref="CB304:CN315" ca="1" si="369">CB259+CB289</f>
        <v>125.09189907115091</v>
      </c>
      <c r="CC304" s="136">
        <f t="shared" ca="1" si="369"/>
        <v>34.222515652835625</v>
      </c>
      <c r="CD304" s="136">
        <f t="shared" ca="1" si="369"/>
        <v>28.124883535283317</v>
      </c>
      <c r="CE304" s="136">
        <f t="shared" ca="1" si="369"/>
        <v>22.327524589157036</v>
      </c>
      <c r="CF304" s="136">
        <f t="shared" ca="1" si="369"/>
        <v>20.209291868903687</v>
      </c>
      <c r="CG304" s="136">
        <f t="shared" ca="1" si="369"/>
        <v>19.547601124644217</v>
      </c>
      <c r="CH304" s="136">
        <f t="shared" ca="1" si="369"/>
        <v>19.846835436017088</v>
      </c>
      <c r="CI304" s="136">
        <f t="shared" ca="1" si="369"/>
        <v>21.246818240610139</v>
      </c>
      <c r="CJ304" s="136">
        <f t="shared" ca="1" si="369"/>
        <v>24.555191050466533</v>
      </c>
      <c r="CK304" s="136">
        <f t="shared" ca="1" si="369"/>
        <v>32.125279150243081</v>
      </c>
      <c r="CL304" s="136">
        <f t="shared" ca="1" si="369"/>
        <v>51.566313470375796</v>
      </c>
      <c r="CM304" s="136">
        <f t="shared" ca="1" si="369"/>
        <v>111.63199333179298</v>
      </c>
      <c r="CN304" s="136">
        <f t="shared" ca="1" si="369"/>
        <v>214.7266308776392</v>
      </c>
      <c r="CP304" s="80">
        <f t="shared" si="357"/>
        <v>7.5010000000000003</v>
      </c>
      <c r="CQ304" s="104">
        <f t="shared" ref="CQ304:DC315" ca="1" si="370">CQ259+CQ289</f>
        <v>362.36918408591373</v>
      </c>
      <c r="CR304" s="104">
        <f t="shared" ca="1" si="370"/>
        <v>732.45364217722431</v>
      </c>
      <c r="CS304" s="104">
        <f t="shared" ca="1" si="370"/>
        <v>362.37262859966438</v>
      </c>
      <c r="CT304" s="104">
        <f t="shared" ca="1" si="370"/>
        <v>119.20944516282026</v>
      </c>
      <c r="CU304" s="104">
        <f t="shared" ca="1" si="370"/>
        <v>56.295701916751767</v>
      </c>
      <c r="CV304" s="104">
        <f t="shared" ca="1" si="370"/>
        <v>32.059913987882979</v>
      </c>
      <c r="CW304" s="104">
        <f t="shared" ca="1" si="370"/>
        <v>20.823381337751584</v>
      </c>
      <c r="CX304" s="104">
        <f t="shared" ca="1" si="370"/>
        <v>15.785941721386827</v>
      </c>
      <c r="CY304" s="104">
        <f t="shared" ca="1" si="370"/>
        <v>15.225350634117989</v>
      </c>
      <c r="CZ304" s="104">
        <f t="shared" ca="1" si="370"/>
        <v>20.396555565920281</v>
      </c>
      <c r="DA304" s="104">
        <f t="shared" ca="1" si="370"/>
        <v>38.377508543550626</v>
      </c>
      <c r="DB304" s="104">
        <f t="shared" ca="1" si="370"/>
        <v>97.652455078204838</v>
      </c>
      <c r="DC304" s="104">
        <f t="shared" ca="1" si="370"/>
        <v>200.49638225328624</v>
      </c>
      <c r="DE304" s="80">
        <f t="shared" si="359"/>
        <v>7.5010000000000003</v>
      </c>
      <c r="DF304" s="104">
        <f t="shared" ref="DF304:DR315" ca="1" si="371">DF259+DF289</f>
        <v>28435.916154589439</v>
      </c>
      <c r="DG304" s="104">
        <f t="shared" ca="1" si="371"/>
        <v>40581.189743251227</v>
      </c>
      <c r="DH304" s="104">
        <f t="shared" ca="1" si="371"/>
        <v>7929.5014670202045</v>
      </c>
      <c r="DI304" s="104">
        <f t="shared" ca="1" si="371"/>
        <v>1260.3370503644783</v>
      </c>
      <c r="DJ304" s="104">
        <f t="shared" ca="1" si="371"/>
        <v>340.48294124921</v>
      </c>
      <c r="DK304" s="104">
        <f t="shared" ca="1" si="371"/>
        <v>126.08662471751977</v>
      </c>
      <c r="DL304" s="104">
        <f t="shared" ca="1" si="371"/>
        <v>60.020301023835131</v>
      </c>
      <c r="DM304" s="104">
        <f t="shared" ca="1" si="371"/>
        <v>38.073519327091248</v>
      </c>
      <c r="DN304" s="104">
        <f t="shared" ca="1" si="371"/>
        <v>33.727307113717686</v>
      </c>
      <c r="DO304" s="104">
        <f t="shared" ca="1" si="371"/>
        <v>39.288375591345826</v>
      </c>
      <c r="DP304" s="104">
        <f t="shared" ca="1" si="371"/>
        <v>58.346185363354067</v>
      </c>
      <c r="DQ304" s="104">
        <f t="shared" ca="1" si="371"/>
        <v>118.39544091107206</v>
      </c>
      <c r="DR304" s="104">
        <f t="shared" ca="1" si="371"/>
        <v>221.50582611222706</v>
      </c>
      <c r="DT304" s="80">
        <f t="shared" si="361"/>
        <v>7.5010000000000003</v>
      </c>
      <c r="DU304" s="136">
        <f t="shared" ref="DU304:EG315" ca="1" si="372">DU259+DU289</f>
        <v>9.252773102068204</v>
      </c>
      <c r="DV304" s="136">
        <f t="shared" ca="1" si="372"/>
        <v>19.739770090095135</v>
      </c>
      <c r="DW304" s="136">
        <f t="shared" ca="1" si="372"/>
        <v>23.040000471833991</v>
      </c>
      <c r="DX304" s="136">
        <f t="shared" ca="1" si="372"/>
        <v>17.847987773244597</v>
      </c>
      <c r="DY304" s="136">
        <f t="shared" ca="1" si="372"/>
        <v>16.122434293986391</v>
      </c>
      <c r="DZ304" s="136">
        <f t="shared" ca="1" si="372"/>
        <v>15.382131858259649</v>
      </c>
      <c r="EA304" s="136">
        <f t="shared" ca="1" si="372"/>
        <v>15.000918707969628</v>
      </c>
      <c r="EB304" s="136">
        <f t="shared" ca="1" si="372"/>
        <v>14.781908862579847</v>
      </c>
      <c r="EC304" s="136">
        <f t="shared" ca="1" si="372"/>
        <v>14.647919038460383</v>
      </c>
      <c r="ED304" s="136">
        <f t="shared" ca="1" si="372"/>
        <v>14.563899926823659</v>
      </c>
      <c r="EE304" s="136">
        <f t="shared" ca="1" si="372"/>
        <v>14.512396503135314</v>
      </c>
      <c r="EF304" s="136">
        <f t="shared" ca="1" si="372"/>
        <v>14.484386043764324</v>
      </c>
      <c r="EG304" s="136">
        <f t="shared" ca="1" si="372"/>
        <v>14.475487537281433</v>
      </c>
      <c r="EI304" s="80">
        <f t="shared" si="363"/>
        <v>7.5010000000000003</v>
      </c>
      <c r="EJ304" s="136">
        <f t="shared" ref="EJ304:EV315" ca="1" si="373">EJ259+EJ289</f>
        <v>246.53005811683104</v>
      </c>
      <c r="EK304" s="136">
        <f t="shared" ca="1" si="373"/>
        <v>717.97089661448388</v>
      </c>
      <c r="EL304" s="136">
        <f t="shared" ca="1" si="373"/>
        <v>357.28774553621508</v>
      </c>
      <c r="EM304" s="136">
        <f t="shared" ca="1" si="373"/>
        <v>114.72990834690782</v>
      </c>
      <c r="EN304" s="136">
        <f t="shared" ca="1" si="373"/>
        <v>52.208844341834478</v>
      </c>
      <c r="EO304" s="136">
        <f t="shared" ca="1" si="373"/>
        <v>27.894444721498409</v>
      </c>
      <c r="EP304" s="136">
        <f t="shared" ca="1" si="373"/>
        <v>15.977464609704121</v>
      </c>
      <c r="EQ304" s="136">
        <f t="shared" ca="1" si="373"/>
        <v>9.321032343356535</v>
      </c>
      <c r="ER304" s="136">
        <f t="shared" ca="1" si="373"/>
        <v>5.318078622111841</v>
      </c>
      <c r="ES304" s="136">
        <f t="shared" ca="1" si="373"/>
        <v>2.8351763425008585</v>
      </c>
      <c r="ET304" s="136">
        <f t="shared" ca="1" si="373"/>
        <v>1.3235915763101431</v>
      </c>
      <c r="EU304" s="136">
        <f t="shared" ca="1" si="373"/>
        <v>0.50484779017618031</v>
      </c>
      <c r="EV304" s="136">
        <f t="shared" ca="1" si="373"/>
        <v>0.24523891292846045</v>
      </c>
    </row>
    <row r="305" spans="1:152">
      <c r="S305" s="26">
        <f t="shared" si="347"/>
        <v>15.001000000000001</v>
      </c>
      <c r="T305" s="399">
        <f t="shared" ca="1" si="365"/>
        <v>13.235450677862985</v>
      </c>
      <c r="U305" s="399">
        <f t="shared" ca="1" si="365"/>
        <v>23.040000471834048</v>
      </c>
      <c r="V305" s="399">
        <f t="shared" ca="1" si="365"/>
        <v>216.06096269434602</v>
      </c>
      <c r="W305" s="399">
        <f t="shared" ca="1" si="365"/>
        <v>53.216901190104977</v>
      </c>
      <c r="X305" s="399">
        <f t="shared" ca="1" si="365"/>
        <v>27.626097655570959</v>
      </c>
      <c r="Y305" s="399">
        <f t="shared" ca="1" si="365"/>
        <v>21.428276646785122</v>
      </c>
      <c r="Z305" s="399">
        <f t="shared" ca="1" si="365"/>
        <v>18.940852606145274</v>
      </c>
      <c r="AA305" s="399">
        <f t="shared" ca="1" si="365"/>
        <v>17.687856005274906</v>
      </c>
      <c r="AB305" s="399">
        <f t="shared" ca="1" si="365"/>
        <v>16.978025362130431</v>
      </c>
      <c r="AC305" s="399">
        <f t="shared" ca="1" si="365"/>
        <v>16.553529390508178</v>
      </c>
      <c r="AD305" s="399">
        <f t="shared" ca="1" si="365"/>
        <v>16.300864867331974</v>
      </c>
      <c r="AE305" s="399">
        <f t="shared" ca="1" si="365"/>
        <v>16.16580437491039</v>
      </c>
      <c r="AF305" s="399">
        <f t="shared" ca="1" si="365"/>
        <v>16.123240195978894</v>
      </c>
      <c r="AH305" s="80">
        <f t="shared" si="349"/>
        <v>15.001000000000001</v>
      </c>
      <c r="AI305" s="104">
        <f t="shared" ca="1" si="366"/>
        <v>171.7124847689891</v>
      </c>
      <c r="AJ305" s="104">
        <f t="shared" ca="1" si="366"/>
        <v>357.28774553621537</v>
      </c>
      <c r="AK305" s="104">
        <f t="shared" ca="1" si="366"/>
        <v>2902.3953373381455</v>
      </c>
      <c r="AL305" s="104">
        <f t="shared" ca="1" si="366"/>
        <v>380.10455653148085</v>
      </c>
      <c r="AM305" s="104">
        <f t="shared" ca="1" si="366"/>
        <v>102.65656732031042</v>
      </c>
      <c r="AN305" s="104">
        <f t="shared" ca="1" si="366"/>
        <v>44.60758503695719</v>
      </c>
      <c r="AO305" s="104">
        <f t="shared" ca="1" si="366"/>
        <v>23.242296927447494</v>
      </c>
      <c r="AP305" s="104">
        <f t="shared" ca="1" si="366"/>
        <v>13.054892350160348</v>
      </c>
      <c r="AQ305" s="104">
        <f t="shared" ca="1" si="366"/>
        <v>7.4876575253820903</v>
      </c>
      <c r="AR305" s="104">
        <f t="shared" ca="1" si="366"/>
        <v>4.2367697864769269</v>
      </c>
      <c r="AS305" s="104">
        <f t="shared" ca="1" si="366"/>
        <v>2.3316036784858767</v>
      </c>
      <c r="AT305" s="104">
        <f t="shared" ca="1" si="366"/>
        <v>1.3227058799801661</v>
      </c>
      <c r="AU305" s="104">
        <f t="shared" ca="1" si="366"/>
        <v>1.0061547841657363</v>
      </c>
      <c r="AW305" s="80">
        <f t="shared" si="351"/>
        <v>15.001000000000001</v>
      </c>
      <c r="AX305" s="136">
        <f t="shared" ca="1" si="367"/>
        <v>4966.9307421574404</v>
      </c>
      <c r="AY305" s="136">
        <f t="shared" ca="1" si="367"/>
        <v>7929.2643133869469</v>
      </c>
      <c r="AZ305" s="136">
        <f t="shared" ca="1" si="367"/>
        <v>37595.611016616487</v>
      </c>
      <c r="BA305" s="136">
        <f t="shared" ca="1" si="367"/>
        <v>2870.173779214897</v>
      </c>
      <c r="BB305" s="136">
        <f t="shared" ca="1" si="367"/>
        <v>487.75703208385062</v>
      </c>
      <c r="BC305" s="136">
        <f t="shared" ca="1" si="367"/>
        <v>147.21302147025384</v>
      </c>
      <c r="BD305" s="136">
        <f t="shared" ca="1" si="367"/>
        <v>60.487891700187191</v>
      </c>
      <c r="BE305" s="136">
        <f t="shared" ca="1" si="367"/>
        <v>31.666844341879745</v>
      </c>
      <c r="BF305" s="136">
        <f t="shared" ca="1" si="367"/>
        <v>20.613455344675305</v>
      </c>
      <c r="BG305" s="136">
        <f t="shared" ca="1" si="367"/>
        <v>16.031539891033919</v>
      </c>
      <c r="BH305" s="136">
        <f t="shared" ca="1" si="367"/>
        <v>14.074677824077442</v>
      </c>
      <c r="BI305" s="136">
        <f t="shared" ca="1" si="367"/>
        <v>14.843098494930224</v>
      </c>
      <c r="BJ305" s="136">
        <f t="shared" ca="1" si="367"/>
        <v>15.117085411813157</v>
      </c>
      <c r="BK305" s="62"/>
      <c r="BL305" s="80">
        <f t="shared" si="353"/>
        <v>15.001000000000001</v>
      </c>
      <c r="BM305" s="104">
        <f t="shared" ca="1" si="368"/>
        <v>5310.355711695418</v>
      </c>
      <c r="BN305" s="104">
        <f t="shared" ca="1" si="368"/>
        <v>8643.8398044593778</v>
      </c>
      <c r="BO305" s="104">
        <f t="shared" ca="1" si="368"/>
        <v>43400.401691292784</v>
      </c>
      <c r="BP305" s="104">
        <f t="shared" ca="1" si="368"/>
        <v>3630.3828922778584</v>
      </c>
      <c r="BQ305" s="104">
        <f t="shared" ca="1" si="368"/>
        <v>693.07016672447139</v>
      </c>
      <c r="BR305" s="104">
        <f t="shared" ca="1" si="368"/>
        <v>236.42819154416821</v>
      </c>
      <c r="BS305" s="104">
        <f t="shared" ca="1" si="368"/>
        <v>106.97248555508219</v>
      </c>
      <c r="BT305" s="104">
        <f t="shared" ca="1" si="368"/>
        <v>57.776629042200454</v>
      </c>
      <c r="BU305" s="104">
        <f t="shared" ca="1" si="368"/>
        <v>35.588770395439482</v>
      </c>
      <c r="BV305" s="104">
        <f t="shared" ca="1" si="368"/>
        <v>24.505079463987769</v>
      </c>
      <c r="BW305" s="104">
        <f t="shared" ca="1" si="368"/>
        <v>18.737885181049201</v>
      </c>
      <c r="BX305" s="104">
        <f t="shared" ca="1" si="368"/>
        <v>15.919631026349087</v>
      </c>
      <c r="BY305" s="104">
        <f t="shared" ca="1" si="368"/>
        <v>15.070512105552371</v>
      </c>
      <c r="BZ305" s="62"/>
      <c r="CA305" s="80">
        <f t="shared" si="355"/>
        <v>15.001000000000001</v>
      </c>
      <c r="CB305" s="136">
        <f t="shared" ca="1" si="369"/>
        <v>28.917829584226908</v>
      </c>
      <c r="CC305" s="136">
        <f t="shared" ca="1" si="369"/>
        <v>28.124883535283374</v>
      </c>
      <c r="CD305" s="136">
        <f t="shared" ca="1" si="369"/>
        <v>216.31400836094781</v>
      </c>
      <c r="CE305" s="136">
        <f t="shared" ca="1" si="369"/>
        <v>54.025711804236437</v>
      </c>
      <c r="CF305" s="136">
        <f t="shared" ca="1" si="369"/>
        <v>29.125680394020677</v>
      </c>
      <c r="CG305" s="136">
        <f t="shared" ca="1" si="369"/>
        <v>23.501999587233669</v>
      </c>
      <c r="CH305" s="136">
        <f t="shared" ca="1" si="369"/>
        <v>21.752664170613599</v>
      </c>
      <c r="CI305" s="136">
        <f t="shared" ca="1" si="369"/>
        <v>21.746344210266283</v>
      </c>
      <c r="CJ305" s="136">
        <f t="shared" ca="1" si="369"/>
        <v>23.380118683341699</v>
      </c>
      <c r="CK305" s="136">
        <f t="shared" ca="1" si="369"/>
        <v>27.587059273994491</v>
      </c>
      <c r="CL305" s="136">
        <f t="shared" ca="1" si="369"/>
        <v>36.581388970085285</v>
      </c>
      <c r="CM305" s="136">
        <f t="shared" ca="1" si="369"/>
        <v>52.546266950061181</v>
      </c>
      <c r="CN305" s="136">
        <f t="shared" ca="1" si="369"/>
        <v>64.301072195580275</v>
      </c>
      <c r="CP305" s="80">
        <f t="shared" si="357"/>
        <v>15.001000000000001</v>
      </c>
      <c r="CQ305" s="104">
        <f t="shared" ca="1" si="370"/>
        <v>187.39486367535301</v>
      </c>
      <c r="CR305" s="104">
        <f t="shared" ca="1" si="370"/>
        <v>362.37262859966472</v>
      </c>
      <c r="CS305" s="104">
        <f t="shared" ca="1" si="370"/>
        <v>2902.6483830047473</v>
      </c>
      <c r="CT305" s="104">
        <f t="shared" ca="1" si="370"/>
        <v>380.91336714561231</v>
      </c>
      <c r="CU305" s="104">
        <f t="shared" ca="1" si="370"/>
        <v>104.15615005876013</v>
      </c>
      <c r="CV305" s="104">
        <f t="shared" ca="1" si="370"/>
        <v>46.681307977405737</v>
      </c>
      <c r="CW305" s="104">
        <f t="shared" ca="1" si="370"/>
        <v>26.054108491915819</v>
      </c>
      <c r="CX305" s="104">
        <f t="shared" ca="1" si="370"/>
        <v>17.113380555151725</v>
      </c>
      <c r="CY305" s="104">
        <f t="shared" ca="1" si="370"/>
        <v>13.889750846593358</v>
      </c>
      <c r="CZ305" s="104">
        <f t="shared" ca="1" si="370"/>
        <v>15.270299669963242</v>
      </c>
      <c r="DA305" s="104">
        <f t="shared" ca="1" si="370"/>
        <v>22.612127781239185</v>
      </c>
      <c r="DB305" s="104">
        <f t="shared" ca="1" si="370"/>
        <v>37.70316845513095</v>
      </c>
      <c r="DC305" s="104">
        <f t="shared" ca="1" si="370"/>
        <v>49.183986783767111</v>
      </c>
      <c r="DE305" s="80">
        <f t="shared" si="359"/>
        <v>15.001000000000001</v>
      </c>
      <c r="DF305" s="104">
        <f t="shared" ca="1" si="371"/>
        <v>4967.5445438283787</v>
      </c>
      <c r="DG305" s="104">
        <f t="shared" ca="1" si="371"/>
        <v>7929.5014670202081</v>
      </c>
      <c r="DH305" s="104">
        <f t="shared" ca="1" si="371"/>
        <v>37595.630607912135</v>
      </c>
      <c r="DI305" s="104">
        <f t="shared" ca="1" si="371"/>
        <v>2870.2836041634046</v>
      </c>
      <c r="DJ305" s="104">
        <f t="shared" ca="1" si="371"/>
        <v>488.10795536509545</v>
      </c>
      <c r="DK305" s="104">
        <f t="shared" ca="1" si="371"/>
        <v>148.0379407398791</v>
      </c>
      <c r="DL305" s="104">
        <f t="shared" ca="1" si="371"/>
        <v>62.38508668177198</v>
      </c>
      <c r="DM305" s="104">
        <f t="shared" ca="1" si="371"/>
        <v>36.148461839229007</v>
      </c>
      <c r="DN305" s="104">
        <f t="shared" ca="1" si="371"/>
        <v>30.169753792354392</v>
      </c>
      <c r="DO305" s="104">
        <f t="shared" ca="1" si="371"/>
        <v>33.004419716145563</v>
      </c>
      <c r="DP305" s="104">
        <f t="shared" ca="1" si="371"/>
        <v>42.114293431092065</v>
      </c>
      <c r="DQ305" s="104">
        <f t="shared" ca="1" si="371"/>
        <v>58.334989978815884</v>
      </c>
      <c r="DR305" s="104">
        <f t="shared" ca="1" si="371"/>
        <v>70.189518804711966</v>
      </c>
      <c r="DT305" s="80">
        <f t="shared" si="361"/>
        <v>15.001000000000001</v>
      </c>
      <c r="DU305" s="136">
        <f t="shared" ca="1" si="372"/>
        <v>13.235450677862985</v>
      </c>
      <c r="DV305" s="136">
        <f t="shared" ca="1" si="372"/>
        <v>23.040000471834048</v>
      </c>
      <c r="DW305" s="136">
        <f t="shared" ca="1" si="372"/>
        <v>216.06096269434602</v>
      </c>
      <c r="DX305" s="136">
        <f t="shared" ca="1" si="372"/>
        <v>53.216901190104977</v>
      </c>
      <c r="DY305" s="136">
        <f t="shared" ca="1" si="372"/>
        <v>27.626097655570959</v>
      </c>
      <c r="DZ305" s="136">
        <f t="shared" ca="1" si="372"/>
        <v>21.428276646785122</v>
      </c>
      <c r="EA305" s="136">
        <f t="shared" ca="1" si="372"/>
        <v>18.940852606145274</v>
      </c>
      <c r="EB305" s="136">
        <f t="shared" ca="1" si="372"/>
        <v>17.687856005274906</v>
      </c>
      <c r="EC305" s="136">
        <f t="shared" ca="1" si="372"/>
        <v>16.978025362130431</v>
      </c>
      <c r="ED305" s="136">
        <f t="shared" ca="1" si="372"/>
        <v>16.553529390508178</v>
      </c>
      <c r="EE305" s="136">
        <f t="shared" ca="1" si="372"/>
        <v>16.300864867331974</v>
      </c>
      <c r="EF305" s="136">
        <f t="shared" ca="1" si="372"/>
        <v>16.16580437491039</v>
      </c>
      <c r="EG305" s="136">
        <f t="shared" ca="1" si="372"/>
        <v>16.123240195978894</v>
      </c>
      <c r="EI305" s="80">
        <f t="shared" si="363"/>
        <v>15.001000000000001</v>
      </c>
      <c r="EJ305" s="136">
        <f t="shared" ca="1" si="373"/>
        <v>171.7124847689891</v>
      </c>
      <c r="EK305" s="136">
        <f t="shared" ca="1" si="373"/>
        <v>357.28774553621537</v>
      </c>
      <c r="EL305" s="136">
        <f t="shared" ca="1" si="373"/>
        <v>2902.3953373381455</v>
      </c>
      <c r="EM305" s="136">
        <f t="shared" ca="1" si="373"/>
        <v>380.10455653148085</v>
      </c>
      <c r="EN305" s="136">
        <f t="shared" ca="1" si="373"/>
        <v>102.65656732031042</v>
      </c>
      <c r="EO305" s="136">
        <f t="shared" ca="1" si="373"/>
        <v>44.60758503695719</v>
      </c>
      <c r="EP305" s="136">
        <f t="shared" ca="1" si="373"/>
        <v>23.242296927447494</v>
      </c>
      <c r="EQ305" s="136">
        <f t="shared" ca="1" si="373"/>
        <v>13.054892350160348</v>
      </c>
      <c r="ER305" s="136">
        <f t="shared" ca="1" si="373"/>
        <v>7.4876575253820903</v>
      </c>
      <c r="ES305" s="136">
        <f t="shared" ca="1" si="373"/>
        <v>4.2367697864769269</v>
      </c>
      <c r="ET305" s="136">
        <f t="shared" ca="1" si="373"/>
        <v>2.3316036784858767</v>
      </c>
      <c r="EU305" s="136">
        <f t="shared" ca="1" si="373"/>
        <v>1.3227058799801661</v>
      </c>
      <c r="EV305" s="136">
        <f t="shared" ca="1" si="373"/>
        <v>1.0061547841657363</v>
      </c>
    </row>
    <row r="306" spans="1:152">
      <c r="S306" s="26">
        <f t="shared" si="347"/>
        <v>22.501000000000001</v>
      </c>
      <c r="T306" s="399">
        <f t="shared" ca="1" si="365"/>
        <v>13.85841335924286</v>
      </c>
      <c r="U306" s="399">
        <f t="shared" ca="1" si="365"/>
        <v>17.847987773244597</v>
      </c>
      <c r="V306" s="399">
        <f t="shared" ca="1" si="365"/>
        <v>53.21690119010492</v>
      </c>
      <c r="W306" s="399">
        <f t="shared" ca="1" si="365"/>
        <v>920.29471121441748</v>
      </c>
      <c r="X306" s="399">
        <f t="shared" ca="1" si="365"/>
        <v>102.69795276032625</v>
      </c>
      <c r="Y306" s="399">
        <f t="shared" ca="1" si="365"/>
        <v>43.524876163323626</v>
      </c>
      <c r="Z306" s="399">
        <f t="shared" ca="1" si="365"/>
        <v>30.153043959379684</v>
      </c>
      <c r="AA306" s="399">
        <f t="shared" ca="1" si="365"/>
        <v>24.925087639143392</v>
      </c>
      <c r="AB306" s="399">
        <f t="shared" ca="1" si="365"/>
        <v>22.342618241805123</v>
      </c>
      <c r="AC306" s="399">
        <f t="shared" ca="1" si="365"/>
        <v>20.918480021849415</v>
      </c>
      <c r="AD306" s="399">
        <f t="shared" ca="1" si="365"/>
        <v>20.111511807490039</v>
      </c>
      <c r="AE306" s="399">
        <f t="shared" ca="1" si="365"/>
        <v>19.69226217253248</v>
      </c>
      <c r="AF306" s="399">
        <f t="shared" ca="1" si="365"/>
        <v>19.561859118739097</v>
      </c>
      <c r="AH306" s="80">
        <f t="shared" si="349"/>
        <v>22.501000000000001</v>
      </c>
      <c r="AI306" s="104">
        <f t="shared" ca="1" si="366"/>
        <v>79.621097982142544</v>
      </c>
      <c r="AJ306" s="104">
        <f t="shared" ca="1" si="366"/>
        <v>114.72990834690782</v>
      </c>
      <c r="AK306" s="104">
        <f t="shared" ca="1" si="366"/>
        <v>380.10455653148051</v>
      </c>
      <c r="AL306" s="104">
        <f t="shared" ca="1" si="366"/>
        <v>5325.3257564089317</v>
      </c>
      <c r="AM306" s="104">
        <f t="shared" ca="1" si="366"/>
        <v>380.98510113653361</v>
      </c>
      <c r="AN306" s="104">
        <f t="shared" ca="1" si="366"/>
        <v>98.044892673824052</v>
      </c>
      <c r="AO306" s="104">
        <f t="shared" ca="1" si="366"/>
        <v>41.625825616866706</v>
      </c>
      <c r="AP306" s="104">
        <f t="shared" ca="1" si="366"/>
        <v>21.377292353871375</v>
      </c>
      <c r="AQ306" s="104">
        <f t="shared" ca="1" si="366"/>
        <v>11.957471793790472</v>
      </c>
      <c r="AR306" s="104">
        <f t="shared" ca="1" si="366"/>
        <v>6.9753438443610776</v>
      </c>
      <c r="AS306" s="104">
        <f t="shared" ca="1" si="366"/>
        <v>4.2306639042410836</v>
      </c>
      <c r="AT306" s="104">
        <f t="shared" ca="1" si="366"/>
        <v>2.8292917191205014</v>
      </c>
      <c r="AU306" s="104">
        <f t="shared" ca="1" si="366"/>
        <v>2.3970175056012124</v>
      </c>
      <c r="AW306" s="80">
        <f t="shared" si="351"/>
        <v>22.501000000000001</v>
      </c>
      <c r="AX306" s="136">
        <f t="shared" ca="1" si="367"/>
        <v>1023.425102364166</v>
      </c>
      <c r="AY306" s="136">
        <f t="shared" ca="1" si="367"/>
        <v>1259.8846887118061</v>
      </c>
      <c r="AZ306" s="136">
        <f t="shared" ca="1" si="367"/>
        <v>2870.1737792148947</v>
      </c>
      <c r="BA306" s="136">
        <f t="shared" ca="1" si="367"/>
        <v>25815.28711139127</v>
      </c>
      <c r="BB306" s="136">
        <f t="shared" ca="1" si="367"/>
        <v>1199.2890357528299</v>
      </c>
      <c r="BC306" s="136">
        <f t="shared" ca="1" si="367"/>
        <v>211.22630458418323</v>
      </c>
      <c r="BD306" s="136">
        <f t="shared" ca="1" si="367"/>
        <v>67.602630409373489</v>
      </c>
      <c r="BE306" s="136">
        <f t="shared" ca="1" si="367"/>
        <v>30.619778797202091</v>
      </c>
      <c r="BF306" s="136">
        <f t="shared" ca="1" si="367"/>
        <v>18.521112766534177</v>
      </c>
      <c r="BG306" s="136">
        <f t="shared" ca="1" si="367"/>
        <v>14.100950642516484</v>
      </c>
      <c r="BH306" s="136">
        <f t="shared" ca="1" si="367"/>
        <v>15.880847903248954</v>
      </c>
      <c r="BI306" s="136">
        <f t="shared" ca="1" si="367"/>
        <v>16.862970453411979</v>
      </c>
      <c r="BJ306" s="136">
        <f t="shared" ca="1" si="367"/>
        <v>17.164841613137884</v>
      </c>
      <c r="BK306" s="62"/>
      <c r="BL306" s="80">
        <f t="shared" si="353"/>
        <v>22.501000000000001</v>
      </c>
      <c r="BM306" s="104">
        <f t="shared" ca="1" si="368"/>
        <v>1182.6672983284511</v>
      </c>
      <c r="BN306" s="104">
        <f t="shared" ca="1" si="368"/>
        <v>1489.3445054056215</v>
      </c>
      <c r="BO306" s="104">
        <f t="shared" ca="1" si="368"/>
        <v>3630.3828922778562</v>
      </c>
      <c r="BP306" s="104">
        <f t="shared" ca="1" si="368"/>
        <v>36465.938624209128</v>
      </c>
      <c r="BQ306" s="104">
        <f t="shared" ca="1" si="368"/>
        <v>1961.2592380258973</v>
      </c>
      <c r="BR306" s="104">
        <f t="shared" ca="1" si="368"/>
        <v>407.3160899318313</v>
      </c>
      <c r="BS306" s="104">
        <f t="shared" ca="1" si="368"/>
        <v>150.85428164310693</v>
      </c>
      <c r="BT306" s="104">
        <f t="shared" ca="1" si="368"/>
        <v>73.374363504944839</v>
      </c>
      <c r="BU306" s="104">
        <f t="shared" ca="1" si="368"/>
        <v>42.436056354115124</v>
      </c>
      <c r="BV306" s="104">
        <f t="shared" ca="1" si="368"/>
        <v>28.051638331238635</v>
      </c>
      <c r="BW306" s="104">
        <f t="shared" ca="1" si="368"/>
        <v>20.887924837264123</v>
      </c>
      <c r="BX306" s="104">
        <f t="shared" ca="1" si="368"/>
        <v>17.475790182025825</v>
      </c>
      <c r="BY306" s="104">
        <f t="shared" ca="1" si="368"/>
        <v>16.459913370012657</v>
      </c>
      <c r="BZ306" s="62"/>
      <c r="CA306" s="80">
        <f t="shared" si="355"/>
        <v>22.501000000000001</v>
      </c>
      <c r="CB306" s="136">
        <f t="shared" ca="1" si="369"/>
        <v>21.651039311542384</v>
      </c>
      <c r="CC306" s="136">
        <f t="shared" ca="1" si="369"/>
        <v>22.327524589157036</v>
      </c>
      <c r="CD306" s="136">
        <f t="shared" ca="1" si="369"/>
        <v>54.025711804236408</v>
      </c>
      <c r="CE306" s="136">
        <f t="shared" ca="1" si="369"/>
        <v>920.32635216727112</v>
      </c>
      <c r="CF306" s="136">
        <f t="shared" ca="1" si="369"/>
        <v>102.95938223479192</v>
      </c>
      <c r="CG306" s="136">
        <f t="shared" ca="1" si="369"/>
        <v>44.201739503312453</v>
      </c>
      <c r="CH306" s="136">
        <f t="shared" ca="1" si="369"/>
        <v>31.357140445797985</v>
      </c>
      <c r="CI306" s="136">
        <f t="shared" ca="1" si="369"/>
        <v>26.91866108976275</v>
      </c>
      <c r="CJ306" s="136">
        <f t="shared" ca="1" si="369"/>
        <v>25.702117247968989</v>
      </c>
      <c r="CK306" s="136">
        <f t="shared" ca="1" si="369"/>
        <v>26.773960276970023</v>
      </c>
      <c r="CL306" s="136">
        <f t="shared" ca="1" si="369"/>
        <v>30.284652480281938</v>
      </c>
      <c r="CM306" s="136">
        <f t="shared" ca="1" si="369"/>
        <v>35.648371789191607</v>
      </c>
      <c r="CN306" s="136">
        <f t="shared" ca="1" si="369"/>
        <v>38.744051249407391</v>
      </c>
      <c r="CP306" s="80">
        <f t="shared" si="357"/>
        <v>22.501000000000001</v>
      </c>
      <c r="CQ306" s="104">
        <f t="shared" ca="1" si="370"/>
        <v>87.413723934442061</v>
      </c>
      <c r="CR306" s="104">
        <f t="shared" ca="1" si="370"/>
        <v>119.20944516282026</v>
      </c>
      <c r="CS306" s="104">
        <f t="shared" ca="1" si="370"/>
        <v>380.91336714561203</v>
      </c>
      <c r="CT306" s="104">
        <f t="shared" ca="1" si="370"/>
        <v>5325.3573973617858</v>
      </c>
      <c r="CU306" s="104">
        <f t="shared" ca="1" si="370"/>
        <v>381.24653061099929</v>
      </c>
      <c r="CV306" s="104">
        <f t="shared" ca="1" si="370"/>
        <v>98.721756013812879</v>
      </c>
      <c r="CW306" s="104">
        <f t="shared" ca="1" si="370"/>
        <v>42.829922103285014</v>
      </c>
      <c r="CX306" s="104">
        <f t="shared" ca="1" si="370"/>
        <v>23.370865804490727</v>
      </c>
      <c r="CY306" s="104">
        <f t="shared" ca="1" si="370"/>
        <v>15.316970799954337</v>
      </c>
      <c r="CZ306" s="104">
        <f t="shared" ca="1" si="370"/>
        <v>12.830824099481687</v>
      </c>
      <c r="DA306" s="104">
        <f t="shared" ca="1" si="370"/>
        <v>14.403804577032982</v>
      </c>
      <c r="DB306" s="104">
        <f t="shared" ca="1" si="370"/>
        <v>18.785401335779625</v>
      </c>
      <c r="DC306" s="104">
        <f t="shared" ca="1" si="370"/>
        <v>21.57920963626951</v>
      </c>
      <c r="DE306" s="80">
        <f t="shared" si="359"/>
        <v>22.501000000000001</v>
      </c>
      <c r="DF306" s="104">
        <f t="shared" ca="1" si="371"/>
        <v>1024.1491754880599</v>
      </c>
      <c r="DG306" s="104">
        <f t="shared" ca="1" si="371"/>
        <v>1260.3370503644783</v>
      </c>
      <c r="DH306" s="104">
        <f t="shared" ca="1" si="371"/>
        <v>2870.2836041634027</v>
      </c>
      <c r="DI306" s="104">
        <f t="shared" ca="1" si="371"/>
        <v>25815.293650645428</v>
      </c>
      <c r="DJ306" s="104">
        <f t="shared" ca="1" si="371"/>
        <v>1199.3746557178365</v>
      </c>
      <c r="DK306" s="104">
        <f t="shared" ca="1" si="371"/>
        <v>211.58811814048002</v>
      </c>
      <c r="DL306" s="104">
        <f t="shared" ca="1" si="371"/>
        <v>68.698761647241994</v>
      </c>
      <c r="DM306" s="104">
        <f t="shared" ca="1" si="371"/>
        <v>33.80217821309121</v>
      </c>
      <c r="DN306" s="104">
        <f t="shared" ca="1" si="371"/>
        <v>26.414142898060085</v>
      </c>
      <c r="DO306" s="104">
        <f t="shared" ca="1" si="371"/>
        <v>28.07994546748801</v>
      </c>
      <c r="DP306" s="104">
        <f t="shared" ca="1" si="371"/>
        <v>32.971589805903115</v>
      </c>
      <c r="DQ306" s="104">
        <f t="shared" ca="1" si="371"/>
        <v>39.246287617816499</v>
      </c>
      <c r="DR306" s="104">
        <f t="shared" ca="1" si="371"/>
        <v>42.641864100683712</v>
      </c>
      <c r="DT306" s="80">
        <f t="shared" si="361"/>
        <v>22.501000000000001</v>
      </c>
      <c r="DU306" s="136">
        <f t="shared" ca="1" si="372"/>
        <v>13.85841335924286</v>
      </c>
      <c r="DV306" s="136">
        <f t="shared" ca="1" si="372"/>
        <v>17.847987773244597</v>
      </c>
      <c r="DW306" s="136">
        <f t="shared" ca="1" si="372"/>
        <v>53.21690119010492</v>
      </c>
      <c r="DX306" s="136">
        <f t="shared" ca="1" si="372"/>
        <v>920.29471121441748</v>
      </c>
      <c r="DY306" s="136">
        <f t="shared" ca="1" si="372"/>
        <v>102.69795276032625</v>
      </c>
      <c r="DZ306" s="136">
        <f t="shared" ca="1" si="372"/>
        <v>43.524876163323626</v>
      </c>
      <c r="EA306" s="136">
        <f t="shared" ca="1" si="372"/>
        <v>30.153043959379684</v>
      </c>
      <c r="EB306" s="136">
        <f t="shared" ca="1" si="372"/>
        <v>24.925087639143392</v>
      </c>
      <c r="EC306" s="136">
        <f t="shared" ca="1" si="372"/>
        <v>22.342618241805123</v>
      </c>
      <c r="ED306" s="136">
        <f t="shared" ca="1" si="372"/>
        <v>20.918480021849415</v>
      </c>
      <c r="EE306" s="136">
        <f t="shared" ca="1" si="372"/>
        <v>20.111511807490039</v>
      </c>
      <c r="EF306" s="136">
        <f t="shared" ca="1" si="372"/>
        <v>19.69226217253248</v>
      </c>
      <c r="EG306" s="136">
        <f t="shared" ca="1" si="372"/>
        <v>19.561859118739097</v>
      </c>
      <c r="EI306" s="80">
        <f t="shared" si="363"/>
        <v>22.501000000000001</v>
      </c>
      <c r="EJ306" s="136">
        <f t="shared" ca="1" si="373"/>
        <v>79.621097982142544</v>
      </c>
      <c r="EK306" s="136">
        <f t="shared" ca="1" si="373"/>
        <v>114.72990834690782</v>
      </c>
      <c r="EL306" s="136">
        <f t="shared" ca="1" si="373"/>
        <v>380.10455653148051</v>
      </c>
      <c r="EM306" s="136">
        <f t="shared" ca="1" si="373"/>
        <v>5325.3257564089317</v>
      </c>
      <c r="EN306" s="136">
        <f t="shared" ca="1" si="373"/>
        <v>380.98510113653361</v>
      </c>
      <c r="EO306" s="136">
        <f t="shared" ca="1" si="373"/>
        <v>98.044892673824052</v>
      </c>
      <c r="EP306" s="136">
        <f t="shared" ca="1" si="373"/>
        <v>41.625825616866706</v>
      </c>
      <c r="EQ306" s="136">
        <f t="shared" ca="1" si="373"/>
        <v>21.377292353871375</v>
      </c>
      <c r="ER306" s="136">
        <f t="shared" ca="1" si="373"/>
        <v>11.957471793790472</v>
      </c>
      <c r="ES306" s="136">
        <f t="shared" ca="1" si="373"/>
        <v>6.9753438443610776</v>
      </c>
      <c r="ET306" s="136">
        <f t="shared" ca="1" si="373"/>
        <v>4.2306639042410836</v>
      </c>
      <c r="EU306" s="136">
        <f t="shared" ca="1" si="373"/>
        <v>2.8292917191205014</v>
      </c>
      <c r="EV306" s="136">
        <f t="shared" ca="1" si="373"/>
        <v>2.3970175056012124</v>
      </c>
    </row>
    <row r="307" spans="1:152">
      <c r="S307" s="26">
        <f t="shared" si="347"/>
        <v>30.001000000000001</v>
      </c>
      <c r="T307" s="399">
        <f t="shared" ca="1" si="365"/>
        <v>13.959299299209512</v>
      </c>
      <c r="U307" s="399">
        <f t="shared" ca="1" si="365"/>
        <v>16.122434293986391</v>
      </c>
      <c r="V307" s="399">
        <f t="shared" ca="1" si="365"/>
        <v>27.626097655570966</v>
      </c>
      <c r="W307" s="399">
        <f t="shared" ca="1" si="365"/>
        <v>102.6979527603271</v>
      </c>
      <c r="X307" s="399">
        <f t="shared" ca="1" si="365"/>
        <v>1785.0943443713597</v>
      </c>
      <c r="Y307" s="399">
        <f t="shared" ca="1" si="365"/>
        <v>177.09880817137002</v>
      </c>
      <c r="Z307" s="399">
        <f t="shared" ca="1" si="365"/>
        <v>68.261188961218309</v>
      </c>
      <c r="AA307" s="399">
        <f t="shared" ca="1" si="365"/>
        <v>43.997225703297801</v>
      </c>
      <c r="AB307" s="399">
        <f t="shared" ca="1" si="365"/>
        <v>34.663159090777185</v>
      </c>
      <c r="AC307" s="399">
        <f t="shared" ca="1" si="365"/>
        <v>30.166000331192446</v>
      </c>
      <c r="AD307" s="399">
        <f t="shared" ca="1" si="365"/>
        <v>27.809145656343013</v>
      </c>
      <c r="AE307" s="399">
        <f t="shared" ca="1" si="365"/>
        <v>26.637375375598804</v>
      </c>
      <c r="AF307" s="399">
        <f t="shared" ca="1" si="365"/>
        <v>26.280126190081138</v>
      </c>
      <c r="AH307" s="80">
        <f t="shared" si="349"/>
        <v>30.001000000000001</v>
      </c>
      <c r="AI307" s="104">
        <f t="shared" ca="1" si="366"/>
        <v>41.693012831632281</v>
      </c>
      <c r="AJ307" s="104">
        <f t="shared" ca="1" si="366"/>
        <v>52.208844341834507</v>
      </c>
      <c r="AK307" s="104">
        <f t="shared" ca="1" si="366"/>
        <v>102.65656732031039</v>
      </c>
      <c r="AL307" s="104">
        <f t="shared" ca="1" si="366"/>
        <v>380.98510113653697</v>
      </c>
      <c r="AM307" s="104">
        <f t="shared" ca="1" si="366"/>
        <v>5343.428988963512</v>
      </c>
      <c r="AN307" s="104">
        <f t="shared" ca="1" si="366"/>
        <v>372.41519043450114</v>
      </c>
      <c r="AO307" s="104">
        <f t="shared" ca="1" si="366"/>
        <v>95.504837887142642</v>
      </c>
      <c r="AP307" s="104">
        <f t="shared" ca="1" si="366"/>
        <v>40.350598438639281</v>
      </c>
      <c r="AQ307" s="104">
        <f t="shared" ca="1" si="366"/>
        <v>20.797785975988688</v>
      </c>
      <c r="AR307" s="104">
        <f t="shared" ca="1" si="366"/>
        <v>11.919491070657106</v>
      </c>
      <c r="AS307" s="104">
        <f t="shared" ca="1" si="366"/>
        <v>7.4548023498729616</v>
      </c>
      <c r="AT307" s="104">
        <f t="shared" ca="1" si="366"/>
        <v>5.2922721335713021</v>
      </c>
      <c r="AU307" s="104">
        <f t="shared" ca="1" si="366"/>
        <v>4.641243869085443</v>
      </c>
      <c r="AW307" s="80">
        <f t="shared" si="351"/>
        <v>30.001000000000001</v>
      </c>
      <c r="AX307" s="136">
        <f t="shared" ca="1" si="367"/>
        <v>306.70237932474879</v>
      </c>
      <c r="AY307" s="136">
        <f t="shared" ca="1" si="367"/>
        <v>339.6969967544847</v>
      </c>
      <c r="AZ307" s="136">
        <f t="shared" ca="1" si="367"/>
        <v>487.75703208385045</v>
      </c>
      <c r="BA307" s="136">
        <f t="shared" ca="1" si="367"/>
        <v>1199.2890357528399</v>
      </c>
      <c r="BB307" s="136">
        <f t="shared" ca="1" si="367"/>
        <v>10763.617819694826</v>
      </c>
      <c r="BC307" s="136">
        <f t="shared" ca="1" si="367"/>
        <v>481.0061224791508</v>
      </c>
      <c r="BD307" s="136">
        <f t="shared" ca="1" si="367"/>
        <v>83.088617097071861</v>
      </c>
      <c r="BE307" s="136">
        <f t="shared" ca="1" si="367"/>
        <v>27.307405442885528</v>
      </c>
      <c r="BF307" s="136">
        <f t="shared" ca="1" si="367"/>
        <v>14.179153664118967</v>
      </c>
      <c r="BG307" s="136">
        <f t="shared" ca="1" si="367"/>
        <v>18.246509260535341</v>
      </c>
      <c r="BH307" s="136">
        <f t="shared" ca="1" si="367"/>
        <v>20.354343306470053</v>
      </c>
      <c r="BI307" s="136">
        <f t="shared" ca="1" si="367"/>
        <v>21.345103242027502</v>
      </c>
      <c r="BJ307" s="136">
        <f t="shared" ca="1" si="367"/>
        <v>21.638882320995695</v>
      </c>
      <c r="BK307" s="62"/>
      <c r="BL307" s="80">
        <f t="shared" si="353"/>
        <v>30.001000000000001</v>
      </c>
      <c r="BM307" s="104">
        <f t="shared" ca="1" si="368"/>
        <v>390.08840498801339</v>
      </c>
      <c r="BN307" s="104">
        <f t="shared" ca="1" si="368"/>
        <v>444.11468543815363</v>
      </c>
      <c r="BO307" s="104">
        <f t="shared" ca="1" si="368"/>
        <v>693.07016672447116</v>
      </c>
      <c r="BP307" s="104">
        <f t="shared" ca="1" si="368"/>
        <v>1961.2592380259139</v>
      </c>
      <c r="BQ307" s="104">
        <f t="shared" ca="1" si="368"/>
        <v>21450.475797621853</v>
      </c>
      <c r="BR307" s="104">
        <f t="shared" ca="1" si="368"/>
        <v>1225.836503348153</v>
      </c>
      <c r="BS307" s="104">
        <f t="shared" ca="1" si="368"/>
        <v>274.0982928713571</v>
      </c>
      <c r="BT307" s="104">
        <f t="shared" ca="1" si="368"/>
        <v>108.0086023201641</v>
      </c>
      <c r="BU307" s="104">
        <f t="shared" ca="1" si="368"/>
        <v>55.774725616096362</v>
      </c>
      <c r="BV307" s="104">
        <f t="shared" ca="1" si="368"/>
        <v>34.406916647465259</v>
      </c>
      <c r="BW307" s="104">
        <f t="shared" ca="1" si="368"/>
        <v>24.5269916750485</v>
      </c>
      <c r="BX307" s="104">
        <f t="shared" ca="1" si="368"/>
        <v>20.015641259780296</v>
      </c>
      <c r="BY307" s="104">
        <f t="shared" ca="1" si="368"/>
        <v>18.69824795414366</v>
      </c>
      <c r="BZ307" s="62"/>
      <c r="CA307" s="80">
        <f t="shared" si="355"/>
        <v>30.001000000000001</v>
      </c>
      <c r="CB307" s="136">
        <f t="shared" ca="1" si="369"/>
        <v>19.680484862043329</v>
      </c>
      <c r="CC307" s="136">
        <f t="shared" ca="1" si="369"/>
        <v>20.209291868903687</v>
      </c>
      <c r="CD307" s="136">
        <f t="shared" ca="1" si="369"/>
        <v>29.125680394020684</v>
      </c>
      <c r="CE307" s="136">
        <f t="shared" ca="1" si="369"/>
        <v>102.95938223479277</v>
      </c>
      <c r="CF307" s="136">
        <f t="shared" ca="1" si="369"/>
        <v>1785.1066720831343</v>
      </c>
      <c r="CG307" s="136">
        <f t="shared" ca="1" si="369"/>
        <v>177.22582555395184</v>
      </c>
      <c r="CH307" s="136">
        <f t="shared" ca="1" si="369"/>
        <v>68.654550142112029</v>
      </c>
      <c r="CI307" s="136">
        <f t="shared" ca="1" si="369"/>
        <v>44.816950633404716</v>
      </c>
      <c r="CJ307" s="136">
        <f t="shared" ca="1" si="369"/>
        <v>36.204817329327234</v>
      </c>
      <c r="CK307" s="136">
        <f t="shared" ca="1" si="369"/>
        <v>32.983566836777428</v>
      </c>
      <c r="CL307" s="136">
        <f t="shared" ca="1" si="369"/>
        <v>32.727224672081583</v>
      </c>
      <c r="CM307" s="136">
        <f t="shared" ca="1" si="369"/>
        <v>34.142494229576108</v>
      </c>
      <c r="CN307" s="136">
        <f t="shared" ca="1" si="369"/>
        <v>35.112690233638567</v>
      </c>
      <c r="CP307" s="80">
        <f t="shared" si="357"/>
        <v>30.001000000000001</v>
      </c>
      <c r="CQ307" s="104">
        <f t="shared" ca="1" si="370"/>
        <v>47.414198394466098</v>
      </c>
      <c r="CR307" s="104">
        <f t="shared" ca="1" si="370"/>
        <v>56.295701916751796</v>
      </c>
      <c r="CS307" s="104">
        <f t="shared" ca="1" si="370"/>
        <v>104.15615005876009</v>
      </c>
      <c r="CT307" s="104">
        <f t="shared" ca="1" si="370"/>
        <v>381.24653061100264</v>
      </c>
      <c r="CU307" s="104">
        <f t="shared" ca="1" si="370"/>
        <v>5343.4413166752865</v>
      </c>
      <c r="CV307" s="104">
        <f t="shared" ca="1" si="370"/>
        <v>372.54220781708295</v>
      </c>
      <c r="CW307" s="104">
        <f t="shared" ca="1" si="370"/>
        <v>95.898199068036362</v>
      </c>
      <c r="CX307" s="104">
        <f t="shared" ca="1" si="370"/>
        <v>41.170323368746182</v>
      </c>
      <c r="CY307" s="104">
        <f t="shared" ca="1" si="370"/>
        <v>22.339444214538737</v>
      </c>
      <c r="CZ307" s="104">
        <f t="shared" ca="1" si="370"/>
        <v>14.737057576242087</v>
      </c>
      <c r="DA307" s="104">
        <f t="shared" ca="1" si="370"/>
        <v>12.372881365611532</v>
      </c>
      <c r="DB307" s="104">
        <f t="shared" ca="1" si="370"/>
        <v>12.797390987548608</v>
      </c>
      <c r="DC307" s="104">
        <f t="shared" ca="1" si="370"/>
        <v>13.473807912642874</v>
      </c>
      <c r="DE307" s="80">
        <f t="shared" si="359"/>
        <v>30.001000000000001</v>
      </c>
      <c r="DF307" s="104">
        <f t="shared" ca="1" si="371"/>
        <v>307.74901790266802</v>
      </c>
      <c r="DG307" s="104">
        <f t="shared" ca="1" si="371"/>
        <v>340.48294124921011</v>
      </c>
      <c r="DH307" s="104">
        <f t="shared" ca="1" si="371"/>
        <v>488.10795536509528</v>
      </c>
      <c r="DI307" s="104">
        <f t="shared" ca="1" si="371"/>
        <v>1199.3746557178465</v>
      </c>
      <c r="DJ307" s="104">
        <f t="shared" ca="1" si="371"/>
        <v>10763.623955624656</v>
      </c>
      <c r="DK307" s="104">
        <f t="shared" ca="1" si="371"/>
        <v>481.10933257551312</v>
      </c>
      <c r="DL307" s="104">
        <f t="shared" ca="1" si="371"/>
        <v>83.670812869244742</v>
      </c>
      <c r="DM307" s="104">
        <f t="shared" ca="1" si="371"/>
        <v>29.960526605443533</v>
      </c>
      <c r="DN307" s="104">
        <f t="shared" ca="1" si="371"/>
        <v>23.397931235678087</v>
      </c>
      <c r="DO307" s="104">
        <f t="shared" ca="1" si="371"/>
        <v>26.292400869079898</v>
      </c>
      <c r="DP307" s="104">
        <f t="shared" ca="1" si="371"/>
        <v>30.033753421999521</v>
      </c>
      <c r="DQ307" s="104">
        <f t="shared" ca="1" si="371"/>
        <v>33.593827094354758</v>
      </c>
      <c r="DR307" s="104">
        <f t="shared" ca="1" si="371"/>
        <v>35.237226074044472</v>
      </c>
      <c r="DT307" s="80">
        <f t="shared" si="361"/>
        <v>30.001000000000001</v>
      </c>
      <c r="DU307" s="136">
        <f t="shared" ca="1" si="372"/>
        <v>13.959299299209512</v>
      </c>
      <c r="DV307" s="136">
        <f t="shared" ca="1" si="372"/>
        <v>16.122434293986391</v>
      </c>
      <c r="DW307" s="136">
        <f t="shared" ca="1" si="372"/>
        <v>27.626097655570966</v>
      </c>
      <c r="DX307" s="136">
        <f t="shared" ca="1" si="372"/>
        <v>102.6979527603271</v>
      </c>
      <c r="DY307" s="136">
        <f t="shared" ca="1" si="372"/>
        <v>1785.0943443713597</v>
      </c>
      <c r="DZ307" s="136">
        <f t="shared" ca="1" si="372"/>
        <v>177.09880817137002</v>
      </c>
      <c r="EA307" s="136">
        <f t="shared" ca="1" si="372"/>
        <v>68.261188961218309</v>
      </c>
      <c r="EB307" s="136">
        <f t="shared" ca="1" si="372"/>
        <v>43.997225703297801</v>
      </c>
      <c r="EC307" s="136">
        <f t="shared" ca="1" si="372"/>
        <v>34.663159090777185</v>
      </c>
      <c r="ED307" s="136">
        <f t="shared" ca="1" si="372"/>
        <v>30.166000331192446</v>
      </c>
      <c r="EE307" s="136">
        <f t="shared" ca="1" si="372"/>
        <v>27.809145656343013</v>
      </c>
      <c r="EF307" s="136">
        <f t="shared" ca="1" si="372"/>
        <v>26.637375375598804</v>
      </c>
      <c r="EG307" s="136">
        <f t="shared" ca="1" si="372"/>
        <v>26.280126190081138</v>
      </c>
      <c r="EI307" s="80">
        <f t="shared" si="363"/>
        <v>30.001000000000001</v>
      </c>
      <c r="EJ307" s="136">
        <f t="shared" ca="1" si="373"/>
        <v>41.693012831632281</v>
      </c>
      <c r="EK307" s="136">
        <f t="shared" ca="1" si="373"/>
        <v>52.208844341834507</v>
      </c>
      <c r="EL307" s="136">
        <f t="shared" ca="1" si="373"/>
        <v>102.65656732031039</v>
      </c>
      <c r="EM307" s="136">
        <f t="shared" ca="1" si="373"/>
        <v>380.98510113653697</v>
      </c>
      <c r="EN307" s="136">
        <f t="shared" ca="1" si="373"/>
        <v>5343.428988963512</v>
      </c>
      <c r="EO307" s="136">
        <f t="shared" ca="1" si="373"/>
        <v>372.41519043450114</v>
      </c>
      <c r="EP307" s="136">
        <f t="shared" ca="1" si="373"/>
        <v>95.504837887142642</v>
      </c>
      <c r="EQ307" s="136">
        <f t="shared" ca="1" si="373"/>
        <v>40.350598438639281</v>
      </c>
      <c r="ER307" s="136">
        <f t="shared" ca="1" si="373"/>
        <v>20.797785975988688</v>
      </c>
      <c r="ES307" s="136">
        <f t="shared" ca="1" si="373"/>
        <v>11.919491070657106</v>
      </c>
      <c r="ET307" s="136">
        <f t="shared" ca="1" si="373"/>
        <v>7.4548023498729616</v>
      </c>
      <c r="EU307" s="136">
        <f t="shared" ca="1" si="373"/>
        <v>5.2922721335713021</v>
      </c>
      <c r="EV307" s="136">
        <f t="shared" ca="1" si="373"/>
        <v>4.641243869085443</v>
      </c>
    </row>
    <row r="308" spans="1:152">
      <c r="S308" s="26">
        <f t="shared" si="347"/>
        <v>37.501000000000005</v>
      </c>
      <c r="T308" s="399">
        <f t="shared" ca="1" si="365"/>
        <v>13.981087580861136</v>
      </c>
      <c r="U308" s="399">
        <f t="shared" ca="1" si="365"/>
        <v>15.382131858259649</v>
      </c>
      <c r="V308" s="399">
        <f t="shared" ca="1" si="365"/>
        <v>21.428276646785115</v>
      </c>
      <c r="W308" s="399">
        <f t="shared" ca="1" si="365"/>
        <v>43.524876163323626</v>
      </c>
      <c r="X308" s="399">
        <f t="shared" ca="1" si="365"/>
        <v>177.0988081713694</v>
      </c>
      <c r="Y308" s="399">
        <f t="shared" ca="1" si="365"/>
        <v>2231.138048774832</v>
      </c>
      <c r="Z308" s="399">
        <f t="shared" ca="1" si="365"/>
        <v>285.56597443007428</v>
      </c>
      <c r="AA308" s="399">
        <f t="shared" ca="1" si="365"/>
        <v>107.01063831744594</v>
      </c>
      <c r="AB308" s="399">
        <f t="shared" ca="1" si="365"/>
        <v>66.496860972216226</v>
      </c>
      <c r="AC308" s="399">
        <f t="shared" ca="1" si="365"/>
        <v>51.109709234028138</v>
      </c>
      <c r="AD308" s="399">
        <f t="shared" ca="1" si="365"/>
        <v>43.997883606160308</v>
      </c>
      <c r="AE308" s="399">
        <f t="shared" ca="1" si="365"/>
        <v>40.692805621109947</v>
      </c>
      <c r="AF308" s="399">
        <f t="shared" ca="1" si="365"/>
        <v>39.714888604984132</v>
      </c>
      <c r="AH308" s="80">
        <f t="shared" si="349"/>
        <v>37.501000000000005</v>
      </c>
      <c r="AI308" s="104">
        <f t="shared" ca="1" si="366"/>
        <v>23.706636372415126</v>
      </c>
      <c r="AJ308" s="104">
        <f t="shared" ca="1" si="366"/>
        <v>27.894444721498409</v>
      </c>
      <c r="AK308" s="104">
        <f t="shared" ca="1" si="366"/>
        <v>44.607585036957182</v>
      </c>
      <c r="AL308" s="104">
        <f t="shared" ca="1" si="366"/>
        <v>98.044892673824052</v>
      </c>
      <c r="AM308" s="104">
        <f t="shared" ca="1" si="366"/>
        <v>372.41519043449961</v>
      </c>
      <c r="AN308" s="104">
        <f t="shared" ca="1" si="366"/>
        <v>3786.257605982677</v>
      </c>
      <c r="AO308" s="104">
        <f t="shared" ca="1" si="366"/>
        <v>356.11382591924217</v>
      </c>
      <c r="AP308" s="104">
        <f t="shared" ca="1" si="366"/>
        <v>93.554584440674176</v>
      </c>
      <c r="AQ308" s="104">
        <f t="shared" ca="1" si="366"/>
        <v>39.978729494278568</v>
      </c>
      <c r="AR308" s="104">
        <f t="shared" ca="1" si="366"/>
        <v>21.14979103747816</v>
      </c>
      <c r="AS308" s="104">
        <f t="shared" ca="1" si="366"/>
        <v>12.915703660780906</v>
      </c>
      <c r="AT308" s="104">
        <f t="shared" ca="1" si="366"/>
        <v>9.2232760598574544</v>
      </c>
      <c r="AU308" s="104">
        <f t="shared" ca="1" si="366"/>
        <v>8.1497110801086592</v>
      </c>
      <c r="AW308" s="80">
        <f t="shared" si="351"/>
        <v>37.501000000000005</v>
      </c>
      <c r="AX308" s="136">
        <f t="shared" ca="1" si="367"/>
        <v>118.67639694929983</v>
      </c>
      <c r="AY308" s="136">
        <f t="shared" ca="1" si="367"/>
        <v>124.66079572232009</v>
      </c>
      <c r="AZ308" s="136">
        <f t="shared" ca="1" si="367"/>
        <v>147.21302147025384</v>
      </c>
      <c r="BA308" s="136">
        <f t="shared" ca="1" si="367"/>
        <v>211.22630458418323</v>
      </c>
      <c r="BB308" s="136">
        <f t="shared" ca="1" si="367"/>
        <v>481.00612247914904</v>
      </c>
      <c r="BC308" s="136">
        <f t="shared" ca="1" si="367"/>
        <v>2690.2063268221355</v>
      </c>
      <c r="BD308" s="136">
        <f t="shared" ca="1" si="367"/>
        <v>124.26695339141187</v>
      </c>
      <c r="BE308" s="136">
        <f t="shared" ca="1" si="367"/>
        <v>14.590788701392313</v>
      </c>
      <c r="BF308" s="136">
        <f t="shared" ca="1" si="367"/>
        <v>26.518131477937661</v>
      </c>
      <c r="BG308" s="136">
        <f t="shared" ca="1" si="367"/>
        <v>29.959918196549982</v>
      </c>
      <c r="BH308" s="136">
        <f t="shared" ca="1" si="367"/>
        <v>31.082179945379401</v>
      </c>
      <c r="BI308" s="136">
        <f t="shared" ca="1" si="367"/>
        <v>31.469529561252493</v>
      </c>
      <c r="BJ308" s="136">
        <f t="shared" ca="1" si="367"/>
        <v>31.56517752487547</v>
      </c>
      <c r="BK308" s="62"/>
      <c r="BL308" s="80">
        <f t="shared" si="353"/>
        <v>37.501000000000005</v>
      </c>
      <c r="BM308" s="104">
        <f t="shared" ca="1" si="368"/>
        <v>166.08966969413009</v>
      </c>
      <c r="BN308" s="104">
        <f t="shared" ca="1" si="368"/>
        <v>180.44968516531691</v>
      </c>
      <c r="BO308" s="104">
        <f t="shared" ca="1" si="368"/>
        <v>236.42819154416821</v>
      </c>
      <c r="BP308" s="104">
        <f t="shared" ca="1" si="368"/>
        <v>407.3160899318313</v>
      </c>
      <c r="BQ308" s="104">
        <f t="shared" ca="1" si="368"/>
        <v>1225.8365033481482</v>
      </c>
      <c r="BR308" s="104">
        <f t="shared" ca="1" si="368"/>
        <v>10262.721538787488</v>
      </c>
      <c r="BS308" s="104">
        <f t="shared" ca="1" si="368"/>
        <v>836.49460522989625</v>
      </c>
      <c r="BT308" s="104">
        <f t="shared" ca="1" si="368"/>
        <v>201.69995758274064</v>
      </c>
      <c r="BU308" s="104">
        <f t="shared" ca="1" si="368"/>
        <v>84.108089518048246</v>
      </c>
      <c r="BV308" s="104">
        <f t="shared" ca="1" si="368"/>
        <v>46.143619970676085</v>
      </c>
      <c r="BW308" s="104">
        <f t="shared" ca="1" si="368"/>
        <v>30.662013974278327</v>
      </c>
      <c r="BX308" s="104">
        <f t="shared" ca="1" si="368"/>
        <v>24.058829614700322</v>
      </c>
      <c r="BY308" s="104">
        <f t="shared" ca="1" si="368"/>
        <v>22.188648561307154</v>
      </c>
      <c r="BZ308" s="62"/>
      <c r="CA308" s="80">
        <f t="shared" si="355"/>
        <v>37.501000000000005</v>
      </c>
      <c r="CB308" s="136">
        <f t="shared" ca="1" si="369"/>
        <v>19.263521068566909</v>
      </c>
      <c r="CC308" s="136">
        <f t="shared" ca="1" si="369"/>
        <v>19.547601124644217</v>
      </c>
      <c r="CD308" s="136">
        <f t="shared" ca="1" si="369"/>
        <v>23.501999587233662</v>
      </c>
      <c r="CE308" s="136">
        <f t="shared" ca="1" si="369"/>
        <v>44.201739503312453</v>
      </c>
      <c r="CF308" s="136">
        <f t="shared" ca="1" si="369"/>
        <v>177.22582555395121</v>
      </c>
      <c r="CG308" s="136">
        <f t="shared" ca="1" si="369"/>
        <v>2231.1474875217036</v>
      </c>
      <c r="CH308" s="136">
        <f t="shared" ca="1" si="369"/>
        <v>285.64845057503584</v>
      </c>
      <c r="CI308" s="136">
        <f t="shared" ca="1" si="369"/>
        <v>107.29342311672184</v>
      </c>
      <c r="CJ308" s="136">
        <f t="shared" ca="1" si="369"/>
        <v>67.148552696144776</v>
      </c>
      <c r="CK308" s="136">
        <f t="shared" ca="1" si="369"/>
        <v>52.418446987471746</v>
      </c>
      <c r="CL308" s="136">
        <f t="shared" ca="1" si="369"/>
        <v>46.379856355240406</v>
      </c>
      <c r="CM308" s="136">
        <f t="shared" ca="1" si="369"/>
        <v>44.379523227884391</v>
      </c>
      <c r="CN308" s="136">
        <f t="shared" ca="1" si="369"/>
        <v>44.062298350617368</v>
      </c>
      <c r="CP308" s="80">
        <f t="shared" si="357"/>
        <v>37.501000000000005</v>
      </c>
      <c r="CQ308" s="104">
        <f t="shared" ca="1" si="370"/>
        <v>28.9890698601209</v>
      </c>
      <c r="CR308" s="104">
        <f t="shared" ca="1" si="370"/>
        <v>32.059913987882979</v>
      </c>
      <c r="CS308" s="104">
        <f t="shared" ca="1" si="370"/>
        <v>46.68130797740573</v>
      </c>
      <c r="CT308" s="104">
        <f t="shared" ca="1" si="370"/>
        <v>98.721756013812879</v>
      </c>
      <c r="CU308" s="104">
        <f t="shared" ca="1" si="370"/>
        <v>372.54220781708142</v>
      </c>
      <c r="CV308" s="104">
        <f t="shared" ca="1" si="370"/>
        <v>3786.2670447295486</v>
      </c>
      <c r="CW308" s="104">
        <f t="shared" ca="1" si="370"/>
        <v>356.19630206420373</v>
      </c>
      <c r="CX308" s="104">
        <f t="shared" ca="1" si="370"/>
        <v>93.837369239950078</v>
      </c>
      <c r="CY308" s="104">
        <f t="shared" ca="1" si="370"/>
        <v>40.630421218207125</v>
      </c>
      <c r="CZ308" s="104">
        <f t="shared" ca="1" si="370"/>
        <v>22.458528790921768</v>
      </c>
      <c r="DA308" s="104">
        <f t="shared" ca="1" si="370"/>
        <v>15.297676409861005</v>
      </c>
      <c r="DB308" s="104">
        <f t="shared" ca="1" si="370"/>
        <v>12.909993666631902</v>
      </c>
      <c r="DC308" s="104">
        <f t="shared" ca="1" si="370"/>
        <v>12.497120825741899</v>
      </c>
      <c r="DE308" s="80">
        <f t="shared" si="359"/>
        <v>37.501000000000005</v>
      </c>
      <c r="DF308" s="104">
        <f t="shared" ca="1" si="371"/>
        <v>120.42049149219447</v>
      </c>
      <c r="DG308" s="104">
        <f t="shared" ca="1" si="371"/>
        <v>126.08662471751977</v>
      </c>
      <c r="DH308" s="104">
        <f t="shared" ca="1" si="371"/>
        <v>148.0379407398791</v>
      </c>
      <c r="DI308" s="104">
        <f t="shared" ca="1" si="371"/>
        <v>211.58811814048002</v>
      </c>
      <c r="DJ308" s="104">
        <f t="shared" ca="1" si="371"/>
        <v>481.10933257551136</v>
      </c>
      <c r="DK308" s="104">
        <f t="shared" ca="1" si="371"/>
        <v>2690.219705438069</v>
      </c>
      <c r="DL308" s="104">
        <f t="shared" ca="1" si="371"/>
        <v>124.53826986528267</v>
      </c>
      <c r="DM308" s="104">
        <f t="shared" ca="1" si="371"/>
        <v>21.581110703356437</v>
      </c>
      <c r="DN308" s="104">
        <f t="shared" ca="1" si="371"/>
        <v>29.294690379947674</v>
      </c>
      <c r="DO308" s="104">
        <f t="shared" ca="1" si="371"/>
        <v>33.235726284962368</v>
      </c>
      <c r="DP308" s="104">
        <f t="shared" ca="1" si="371"/>
        <v>35.663078002419709</v>
      </c>
      <c r="DQ308" s="104">
        <f t="shared" ca="1" si="371"/>
        <v>37.639797606340686</v>
      </c>
      <c r="DR308" s="104">
        <f t="shared" ca="1" si="371"/>
        <v>38.521155968334647</v>
      </c>
      <c r="DT308" s="80">
        <f t="shared" si="361"/>
        <v>37.501000000000005</v>
      </c>
      <c r="DU308" s="136">
        <f t="shared" ca="1" si="372"/>
        <v>13.981087580861136</v>
      </c>
      <c r="DV308" s="136">
        <f t="shared" ca="1" si="372"/>
        <v>15.382131858259649</v>
      </c>
      <c r="DW308" s="136">
        <f t="shared" ca="1" si="372"/>
        <v>21.428276646785115</v>
      </c>
      <c r="DX308" s="136">
        <f t="shared" ca="1" si="372"/>
        <v>43.524876163323626</v>
      </c>
      <c r="DY308" s="136">
        <f t="shared" ca="1" si="372"/>
        <v>177.0988081713694</v>
      </c>
      <c r="DZ308" s="136">
        <f t="shared" ca="1" si="372"/>
        <v>2231.138048774832</v>
      </c>
      <c r="EA308" s="136">
        <f t="shared" ca="1" si="372"/>
        <v>285.56597443007428</v>
      </c>
      <c r="EB308" s="136">
        <f t="shared" ca="1" si="372"/>
        <v>107.01063831744594</v>
      </c>
      <c r="EC308" s="136">
        <f t="shared" ca="1" si="372"/>
        <v>66.496860972216226</v>
      </c>
      <c r="ED308" s="136">
        <f t="shared" ca="1" si="372"/>
        <v>51.109709234028138</v>
      </c>
      <c r="EE308" s="136">
        <f t="shared" ca="1" si="372"/>
        <v>43.997883606160308</v>
      </c>
      <c r="EF308" s="136">
        <f t="shared" ca="1" si="372"/>
        <v>40.692805621109947</v>
      </c>
      <c r="EG308" s="136">
        <f t="shared" ca="1" si="372"/>
        <v>39.714888604984132</v>
      </c>
      <c r="EI308" s="80">
        <f t="shared" si="363"/>
        <v>37.501000000000005</v>
      </c>
      <c r="EJ308" s="136">
        <f t="shared" ca="1" si="373"/>
        <v>23.706636372415126</v>
      </c>
      <c r="EK308" s="136">
        <f t="shared" ca="1" si="373"/>
        <v>27.894444721498409</v>
      </c>
      <c r="EL308" s="136">
        <f t="shared" ca="1" si="373"/>
        <v>44.607585036957182</v>
      </c>
      <c r="EM308" s="136">
        <f t="shared" ca="1" si="373"/>
        <v>98.044892673824052</v>
      </c>
      <c r="EN308" s="136">
        <f t="shared" ca="1" si="373"/>
        <v>372.41519043449961</v>
      </c>
      <c r="EO308" s="136">
        <f t="shared" ca="1" si="373"/>
        <v>3786.257605982677</v>
      </c>
      <c r="EP308" s="136">
        <f t="shared" ca="1" si="373"/>
        <v>356.11382591924217</v>
      </c>
      <c r="EQ308" s="136">
        <f t="shared" ca="1" si="373"/>
        <v>93.554584440674176</v>
      </c>
      <c r="ER308" s="136">
        <f t="shared" ca="1" si="373"/>
        <v>39.978729494278568</v>
      </c>
      <c r="ES308" s="136">
        <f t="shared" ca="1" si="373"/>
        <v>21.14979103747816</v>
      </c>
      <c r="ET308" s="136">
        <f t="shared" ca="1" si="373"/>
        <v>12.915703660780906</v>
      </c>
      <c r="EU308" s="136">
        <f t="shared" ca="1" si="373"/>
        <v>9.2232760598574544</v>
      </c>
      <c r="EV308" s="136">
        <f t="shared" ca="1" si="373"/>
        <v>8.1497110801086592</v>
      </c>
    </row>
    <row r="309" spans="1:152">
      <c r="S309" s="26">
        <f t="shared" si="347"/>
        <v>45.001000000000005</v>
      </c>
      <c r="T309" s="399">
        <f t="shared" ca="1" si="365"/>
        <v>13.986144623603492</v>
      </c>
      <c r="U309" s="399">
        <f t="shared" ca="1" si="365"/>
        <v>15.000918707969628</v>
      </c>
      <c r="V309" s="399">
        <f t="shared" ca="1" si="365"/>
        <v>18.940852606145274</v>
      </c>
      <c r="W309" s="399">
        <f t="shared" ca="1" si="365"/>
        <v>30.153043959379684</v>
      </c>
      <c r="X309" s="399">
        <f t="shared" ca="1" si="365"/>
        <v>68.26118896121821</v>
      </c>
      <c r="Y309" s="399">
        <f t="shared" ca="1" si="365"/>
        <v>285.56597443007507</v>
      </c>
      <c r="Z309" s="399">
        <f t="shared" ca="1" si="365"/>
        <v>2367.9556936758722</v>
      </c>
      <c r="AA309" s="399">
        <f t="shared" ca="1" si="365"/>
        <v>442.28485462089407</v>
      </c>
      <c r="AB309" s="399">
        <f t="shared" ca="1" si="365"/>
        <v>169.90042259735537</v>
      </c>
      <c r="AC309" s="399">
        <f t="shared" ca="1" si="365"/>
        <v>105.27750512171076</v>
      </c>
      <c r="AD309" s="399">
        <f t="shared" ca="1" si="365"/>
        <v>81.206286646691566</v>
      </c>
      <c r="AE309" s="399">
        <f t="shared" ca="1" si="365"/>
        <v>71.157696906652916</v>
      </c>
      <c r="AF309" s="399">
        <f t="shared" ca="1" si="365"/>
        <v>68.317731901845221</v>
      </c>
      <c r="AH309" s="80">
        <f t="shared" si="349"/>
        <v>45.001000000000005</v>
      </c>
      <c r="AI309" s="104">
        <f t="shared" ca="1" si="366"/>
        <v>13.978302311157949</v>
      </c>
      <c r="AJ309" s="104">
        <f t="shared" ca="1" si="366"/>
        <v>15.977464609704121</v>
      </c>
      <c r="AK309" s="104">
        <f t="shared" ca="1" si="366"/>
        <v>23.242296927447494</v>
      </c>
      <c r="AL309" s="104">
        <f t="shared" ca="1" si="366"/>
        <v>41.625825616866706</v>
      </c>
      <c r="AM309" s="104">
        <f t="shared" ca="1" si="366"/>
        <v>95.504837887142486</v>
      </c>
      <c r="AN309" s="104">
        <f t="shared" ca="1" si="366"/>
        <v>356.11382591924331</v>
      </c>
      <c r="AO309" s="104">
        <f t="shared" ca="1" si="366"/>
        <v>2367.2913544123708</v>
      </c>
      <c r="AP309" s="104">
        <f t="shared" ca="1" si="366"/>
        <v>330.74358722619127</v>
      </c>
      <c r="AQ309" s="104">
        <f t="shared" ca="1" si="366"/>
        <v>91.48888057898364</v>
      </c>
      <c r="AR309" s="104">
        <f t="shared" ca="1" si="366"/>
        <v>40.352167364521705</v>
      </c>
      <c r="AS309" s="104">
        <f t="shared" ca="1" si="366"/>
        <v>22.655543026674039</v>
      </c>
      <c r="AT309" s="104">
        <f t="shared" ca="1" si="366"/>
        <v>15.614263830380651</v>
      </c>
      <c r="AU309" s="104">
        <f t="shared" ca="1" si="366"/>
        <v>13.671000454621279</v>
      </c>
      <c r="AW309" s="80">
        <f t="shared" si="351"/>
        <v>45.001000000000005</v>
      </c>
      <c r="AX309" s="136">
        <f t="shared" ca="1" si="367"/>
        <v>56.191354796280585</v>
      </c>
      <c r="AY309" s="136">
        <f t="shared" ca="1" si="367"/>
        <v>57.174226454210469</v>
      </c>
      <c r="AZ309" s="136">
        <f t="shared" ca="1" si="367"/>
        <v>60.487891700187191</v>
      </c>
      <c r="BA309" s="136">
        <f t="shared" ca="1" si="367"/>
        <v>67.602630409373489</v>
      </c>
      <c r="BB309" s="136">
        <f t="shared" ca="1" si="367"/>
        <v>83.088617097071733</v>
      </c>
      <c r="BC309" s="136">
        <f t="shared" ca="1" si="367"/>
        <v>124.26695339141214</v>
      </c>
      <c r="BD309" s="136">
        <f t="shared" ca="1" si="367"/>
        <v>27.45487480478781</v>
      </c>
      <c r="BE309" s="136">
        <f t="shared" ca="1" si="367"/>
        <v>111.54126739470277</v>
      </c>
      <c r="BF309" s="136">
        <f t="shared" ca="1" si="367"/>
        <v>78.411542018371748</v>
      </c>
      <c r="BG309" s="136">
        <f t="shared" ca="1" si="367"/>
        <v>64.925337757189055</v>
      </c>
      <c r="BH309" s="136">
        <f t="shared" ca="1" si="367"/>
        <v>58.550743620017528</v>
      </c>
      <c r="BI309" s="136">
        <f t="shared" ca="1" si="367"/>
        <v>55.543433076272265</v>
      </c>
      <c r="BJ309" s="136">
        <f t="shared" ca="1" si="367"/>
        <v>54.646731447223942</v>
      </c>
      <c r="BK309" s="62"/>
      <c r="BL309" s="80">
        <f t="shared" si="353"/>
        <v>45.001000000000005</v>
      </c>
      <c r="BM309" s="104">
        <f t="shared" ca="1" si="368"/>
        <v>84.147959418596471</v>
      </c>
      <c r="BN309" s="104">
        <f t="shared" ca="1" si="368"/>
        <v>89.129155673618698</v>
      </c>
      <c r="BO309" s="104">
        <f t="shared" ca="1" si="368"/>
        <v>106.97248555508219</v>
      </c>
      <c r="BP309" s="104">
        <f t="shared" ca="1" si="368"/>
        <v>150.85428164310693</v>
      </c>
      <c r="BQ309" s="104">
        <f t="shared" ca="1" si="368"/>
        <v>274.0982928713567</v>
      </c>
      <c r="BR309" s="104">
        <f t="shared" ca="1" si="368"/>
        <v>836.49460522989875</v>
      </c>
      <c r="BS309" s="104">
        <f t="shared" ca="1" si="368"/>
        <v>4762.0375836295298</v>
      </c>
      <c r="BT309" s="104">
        <f t="shared" ca="1" si="368"/>
        <v>599.83795609524407</v>
      </c>
      <c r="BU309" s="104">
        <f t="shared" ca="1" si="368"/>
        <v>158.06291875165869</v>
      </c>
      <c r="BV309" s="104">
        <f t="shared" ca="1" si="368"/>
        <v>70.191396423786301</v>
      </c>
      <c r="BW309" s="104">
        <f t="shared" ca="1" si="368"/>
        <v>41.528357835674029</v>
      </c>
      <c r="BX309" s="104">
        <f t="shared" ca="1" si="368"/>
        <v>30.605285756050662</v>
      </c>
      <c r="BY309" s="104">
        <f t="shared" ca="1" si="368"/>
        <v>27.658971928909992</v>
      </c>
      <c r="BZ309" s="62"/>
      <c r="CA309" s="80">
        <f t="shared" si="355"/>
        <v>45.001000000000005</v>
      </c>
      <c r="CB309" s="136">
        <f t="shared" ca="1" si="369"/>
        <v>19.83119925984272</v>
      </c>
      <c r="CC309" s="136">
        <f t="shared" ca="1" si="369"/>
        <v>19.846835436017088</v>
      </c>
      <c r="CD309" s="136">
        <f t="shared" ca="1" si="369"/>
        <v>21.752664170613599</v>
      </c>
      <c r="CE309" s="136">
        <f t="shared" ca="1" si="369"/>
        <v>31.357140445797985</v>
      </c>
      <c r="CF309" s="136">
        <f t="shared" ca="1" si="369"/>
        <v>68.65455014211193</v>
      </c>
      <c r="CG309" s="136">
        <f t="shared" ca="1" si="369"/>
        <v>285.64845057503663</v>
      </c>
      <c r="CH309" s="136">
        <f t="shared" ca="1" si="369"/>
        <v>2367.9661356048882</v>
      </c>
      <c r="CI309" s="136">
        <f t="shared" ca="1" si="369"/>
        <v>442.35331961936754</v>
      </c>
      <c r="CJ309" s="136">
        <f t="shared" ca="1" si="369"/>
        <v>170.14723077072586</v>
      </c>
      <c r="CK309" s="136">
        <f t="shared" ca="1" si="369"/>
        <v>105.87846356963001</v>
      </c>
      <c r="CL309" s="136">
        <f t="shared" ca="1" si="369"/>
        <v>82.410456901999851</v>
      </c>
      <c r="CM309" s="136">
        <f t="shared" ca="1" si="369"/>
        <v>73.114244780388745</v>
      </c>
      <c r="CN309" s="136">
        <f t="shared" ca="1" si="369"/>
        <v>70.661068042281215</v>
      </c>
      <c r="CP309" s="80">
        <f t="shared" si="357"/>
        <v>45.001000000000005</v>
      </c>
      <c r="CQ309" s="104">
        <f t="shared" ca="1" si="370"/>
        <v>19.823356947397173</v>
      </c>
      <c r="CR309" s="104">
        <f t="shared" ca="1" si="370"/>
        <v>20.823381337751584</v>
      </c>
      <c r="CS309" s="104">
        <f t="shared" ca="1" si="370"/>
        <v>26.054108491915819</v>
      </c>
      <c r="CT309" s="104">
        <f t="shared" ca="1" si="370"/>
        <v>42.829922103285014</v>
      </c>
      <c r="CU309" s="104">
        <f t="shared" ca="1" si="370"/>
        <v>95.898199068036206</v>
      </c>
      <c r="CV309" s="104">
        <f t="shared" ca="1" si="370"/>
        <v>356.19630206420487</v>
      </c>
      <c r="CW309" s="104">
        <f t="shared" ca="1" si="370"/>
        <v>2367.3017963413868</v>
      </c>
      <c r="CX309" s="104">
        <f t="shared" ca="1" si="370"/>
        <v>330.81205222466474</v>
      </c>
      <c r="CY309" s="104">
        <f t="shared" ca="1" si="370"/>
        <v>91.735688752354122</v>
      </c>
      <c r="CZ309" s="104">
        <f t="shared" ca="1" si="370"/>
        <v>40.953125812440959</v>
      </c>
      <c r="DA309" s="104">
        <f t="shared" ca="1" si="370"/>
        <v>23.859713281982316</v>
      </c>
      <c r="DB309" s="104">
        <f t="shared" ca="1" si="370"/>
        <v>17.57081170411648</v>
      </c>
      <c r="DC309" s="104">
        <f t="shared" ca="1" si="370"/>
        <v>16.014336595057266</v>
      </c>
      <c r="DE309" s="80">
        <f t="shared" si="359"/>
        <v>45.001000000000005</v>
      </c>
      <c r="DF309" s="104">
        <f t="shared" ca="1" si="371"/>
        <v>59.512416840244811</v>
      </c>
      <c r="DG309" s="104">
        <f t="shared" ca="1" si="371"/>
        <v>60.020301023835131</v>
      </c>
      <c r="DH309" s="104">
        <f t="shared" ca="1" si="371"/>
        <v>62.38508668177198</v>
      </c>
      <c r="DI309" s="104">
        <f t="shared" ca="1" si="371"/>
        <v>68.698761647241994</v>
      </c>
      <c r="DJ309" s="104">
        <f t="shared" ca="1" si="371"/>
        <v>83.670812869244614</v>
      </c>
      <c r="DK309" s="104">
        <f t="shared" ca="1" si="371"/>
        <v>124.53826986528294</v>
      </c>
      <c r="DL309" s="104">
        <f t="shared" ca="1" si="371"/>
        <v>29.18833537564139</v>
      </c>
      <c r="DM309" s="104">
        <f t="shared" ca="1" si="371"/>
        <v>111.84634769014153</v>
      </c>
      <c r="DN309" s="104">
        <f t="shared" ca="1" si="371"/>
        <v>79.032758192272155</v>
      </c>
      <c r="DO309" s="104">
        <f t="shared" ca="1" si="371"/>
        <v>66.072790865695481</v>
      </c>
      <c r="DP309" s="104">
        <f t="shared" ca="1" si="371"/>
        <v>60.518321935714198</v>
      </c>
      <c r="DQ309" s="104">
        <f t="shared" ca="1" si="371"/>
        <v>58.480660046586394</v>
      </c>
      <c r="DR309" s="104">
        <f t="shared" ca="1" si="371"/>
        <v>58.068598378826096</v>
      </c>
      <c r="DT309" s="80">
        <f t="shared" si="361"/>
        <v>45.001000000000005</v>
      </c>
      <c r="DU309" s="136">
        <f t="shared" ca="1" si="372"/>
        <v>13.986144623603492</v>
      </c>
      <c r="DV309" s="136">
        <f t="shared" ca="1" si="372"/>
        <v>15.000918707969628</v>
      </c>
      <c r="DW309" s="136">
        <f t="shared" ca="1" si="372"/>
        <v>18.940852606145274</v>
      </c>
      <c r="DX309" s="136">
        <f t="shared" ca="1" si="372"/>
        <v>30.153043959379684</v>
      </c>
      <c r="DY309" s="136">
        <f t="shared" ca="1" si="372"/>
        <v>68.26118896121821</v>
      </c>
      <c r="DZ309" s="136">
        <f t="shared" ca="1" si="372"/>
        <v>285.56597443007507</v>
      </c>
      <c r="EA309" s="136">
        <f t="shared" ca="1" si="372"/>
        <v>2367.9556936758722</v>
      </c>
      <c r="EB309" s="136">
        <f t="shared" ca="1" si="372"/>
        <v>442.28485462089407</v>
      </c>
      <c r="EC309" s="136">
        <f t="shared" ca="1" si="372"/>
        <v>169.90042259735537</v>
      </c>
      <c r="ED309" s="136">
        <f t="shared" ca="1" si="372"/>
        <v>105.27750512171076</v>
      </c>
      <c r="EE309" s="136">
        <f t="shared" ca="1" si="372"/>
        <v>81.206286646691566</v>
      </c>
      <c r="EF309" s="136">
        <f t="shared" ca="1" si="372"/>
        <v>71.157696906652916</v>
      </c>
      <c r="EG309" s="136">
        <f t="shared" ca="1" si="372"/>
        <v>68.317731901845221</v>
      </c>
      <c r="EI309" s="80">
        <f t="shared" si="363"/>
        <v>45.001000000000005</v>
      </c>
      <c r="EJ309" s="136">
        <f t="shared" ca="1" si="373"/>
        <v>13.978302311157949</v>
      </c>
      <c r="EK309" s="136">
        <f t="shared" ca="1" si="373"/>
        <v>15.977464609704121</v>
      </c>
      <c r="EL309" s="136">
        <f t="shared" ca="1" si="373"/>
        <v>23.242296927447494</v>
      </c>
      <c r="EM309" s="136">
        <f t="shared" ca="1" si="373"/>
        <v>41.625825616866706</v>
      </c>
      <c r="EN309" s="136">
        <f t="shared" ca="1" si="373"/>
        <v>95.504837887142486</v>
      </c>
      <c r="EO309" s="136">
        <f t="shared" ca="1" si="373"/>
        <v>356.11382591924331</v>
      </c>
      <c r="EP309" s="136">
        <f t="shared" ca="1" si="373"/>
        <v>2367.2913544123708</v>
      </c>
      <c r="EQ309" s="136">
        <f t="shared" ca="1" si="373"/>
        <v>330.74358722619127</v>
      </c>
      <c r="ER309" s="136">
        <f t="shared" ca="1" si="373"/>
        <v>91.48888057898364</v>
      </c>
      <c r="ES309" s="136">
        <f t="shared" ca="1" si="373"/>
        <v>40.352167364521705</v>
      </c>
      <c r="ET309" s="136">
        <f t="shared" ca="1" si="373"/>
        <v>22.655543026674039</v>
      </c>
      <c r="EU309" s="136">
        <f t="shared" ca="1" si="373"/>
        <v>15.614263830380651</v>
      </c>
      <c r="EV309" s="136">
        <f t="shared" ca="1" si="373"/>
        <v>13.671000454621279</v>
      </c>
    </row>
    <row r="310" spans="1:152">
      <c r="S310" s="26">
        <f t="shared" si="347"/>
        <v>52.501000000000005</v>
      </c>
      <c r="T310" s="399">
        <f t="shared" ca="1" si="365"/>
        <v>13.986935247624523</v>
      </c>
      <c r="U310" s="399">
        <f t="shared" ca="1" si="365"/>
        <v>14.781908862579844</v>
      </c>
      <c r="V310" s="399">
        <f t="shared" ca="1" si="365"/>
        <v>17.687856005274902</v>
      </c>
      <c r="W310" s="399">
        <f t="shared" ca="1" si="365"/>
        <v>24.925087639143381</v>
      </c>
      <c r="X310" s="399">
        <f t="shared" ca="1" si="365"/>
        <v>43.997225703297786</v>
      </c>
      <c r="Y310" s="399">
        <f t="shared" ca="1" si="365"/>
        <v>107.01063831744608</v>
      </c>
      <c r="Z310" s="399">
        <f t="shared" ca="1" si="365"/>
        <v>442.28485462089407</v>
      </c>
      <c r="AA310" s="399">
        <f t="shared" ca="1" si="365"/>
        <v>2390.8525590686754</v>
      </c>
      <c r="AB310" s="399">
        <f t="shared" ca="1" si="365"/>
        <v>667.98643542681361</v>
      </c>
      <c r="AC310" s="399">
        <f t="shared" ca="1" si="365"/>
        <v>278.15475832145387</v>
      </c>
      <c r="AD310" s="399">
        <f t="shared" ca="1" si="365"/>
        <v>178.77249927285573</v>
      </c>
      <c r="AE310" s="399">
        <f t="shared" ca="1" si="365"/>
        <v>144.01237025464832</v>
      </c>
      <c r="AF310" s="399">
        <f t="shared" ca="1" si="365"/>
        <v>134.87153851519244</v>
      </c>
      <c r="AH310" s="80">
        <f t="shared" si="349"/>
        <v>52.501000000000005</v>
      </c>
      <c r="AI310" s="104">
        <f t="shared" ca="1" si="366"/>
        <v>8.2354446272018151</v>
      </c>
      <c r="AJ310" s="104">
        <f t="shared" ca="1" si="366"/>
        <v>9.3210323433565314</v>
      </c>
      <c r="AK310" s="104">
        <f t="shared" ca="1" si="366"/>
        <v>13.054892350160344</v>
      </c>
      <c r="AL310" s="104">
        <f t="shared" ca="1" si="366"/>
        <v>21.377292353871365</v>
      </c>
      <c r="AM310" s="104">
        <f t="shared" ca="1" si="366"/>
        <v>40.350598438639253</v>
      </c>
      <c r="AN310" s="104">
        <f t="shared" ca="1" si="366"/>
        <v>93.554584440674319</v>
      </c>
      <c r="AO310" s="104">
        <f t="shared" ca="1" si="366"/>
        <v>330.74358722619127</v>
      </c>
      <c r="AP310" s="104">
        <f t="shared" ca="1" si="366"/>
        <v>1407.7175082351819</v>
      </c>
      <c r="AQ310" s="104">
        <f t="shared" ca="1" si="366"/>
        <v>293.21593333647479</v>
      </c>
      <c r="AR310" s="104">
        <f t="shared" ca="1" si="366"/>
        <v>88.624072084706938</v>
      </c>
      <c r="AS310" s="104">
        <f t="shared" ca="1" si="366"/>
        <v>41.75901012811596</v>
      </c>
      <c r="AT310" s="104">
        <f t="shared" ca="1" si="366"/>
        <v>26.441782836393031</v>
      </c>
      <c r="AU310" s="104">
        <f t="shared" ca="1" si="366"/>
        <v>22.547006459947362</v>
      </c>
      <c r="AW310" s="80">
        <f t="shared" si="351"/>
        <v>52.501000000000005</v>
      </c>
      <c r="AX310" s="136">
        <f t="shared" ca="1" si="367"/>
        <v>32.096927138826878</v>
      </c>
      <c r="AY310" s="136">
        <f t="shared" ca="1" si="367"/>
        <v>32.013955707216851</v>
      </c>
      <c r="AZ310" s="136">
        <f t="shared" ca="1" si="367"/>
        <v>31.666844341879752</v>
      </c>
      <c r="BA310" s="136">
        <f t="shared" ca="1" si="367"/>
        <v>30.619778797202088</v>
      </c>
      <c r="BB310" s="136">
        <f t="shared" ca="1" si="367"/>
        <v>27.307405442885528</v>
      </c>
      <c r="BC310" s="136">
        <f t="shared" ca="1" si="367"/>
        <v>14.590788701392313</v>
      </c>
      <c r="BD310" s="136">
        <f t="shared" ca="1" si="367"/>
        <v>111.54126739470277</v>
      </c>
      <c r="BE310" s="136">
        <f t="shared" ca="1" si="367"/>
        <v>983.13505083349355</v>
      </c>
      <c r="BF310" s="136">
        <f t="shared" ca="1" si="367"/>
        <v>374.77050209033877</v>
      </c>
      <c r="BG310" s="136">
        <f t="shared" ca="1" si="367"/>
        <v>189.53068623674693</v>
      </c>
      <c r="BH310" s="136">
        <f t="shared" ca="1" si="367"/>
        <v>137.01348914473979</v>
      </c>
      <c r="BI310" s="136">
        <f t="shared" ca="1" si="367"/>
        <v>117.57058741825531</v>
      </c>
      <c r="BJ310" s="136">
        <f t="shared" ca="1" si="367"/>
        <v>112.32453205524506</v>
      </c>
      <c r="BK310" s="62"/>
      <c r="BL310" s="80">
        <f t="shared" si="353"/>
        <v>52.501000000000005</v>
      </c>
      <c r="BM310" s="104">
        <f t="shared" ca="1" si="368"/>
        <v>48.567816393230501</v>
      </c>
      <c r="BN310" s="104">
        <f t="shared" ca="1" si="368"/>
        <v>50.656020393929921</v>
      </c>
      <c r="BO310" s="104">
        <f t="shared" ca="1" si="368"/>
        <v>57.77662904220044</v>
      </c>
      <c r="BP310" s="104">
        <f t="shared" ca="1" si="368"/>
        <v>73.374363504944824</v>
      </c>
      <c r="BQ310" s="104">
        <f t="shared" ca="1" si="368"/>
        <v>108.00860232016403</v>
      </c>
      <c r="BR310" s="104">
        <f t="shared" ca="1" si="368"/>
        <v>201.69995758274092</v>
      </c>
      <c r="BS310" s="104">
        <f t="shared" ca="1" si="368"/>
        <v>599.83795609524395</v>
      </c>
      <c r="BT310" s="104">
        <f t="shared" ca="1" si="368"/>
        <v>2254.3213084074559</v>
      </c>
      <c r="BU310" s="104">
        <f t="shared" ca="1" si="368"/>
        <v>436.59521791002567</v>
      </c>
      <c r="BV310" s="104">
        <f t="shared" ca="1" si="368"/>
        <v>129.36633929328389</v>
      </c>
      <c r="BW310" s="104">
        <f t="shared" ca="1" si="368"/>
        <v>62.617633321525446</v>
      </c>
      <c r="BX310" s="104">
        <f t="shared" ca="1" si="368"/>
        <v>41.621092963310645</v>
      </c>
      <c r="BY310" s="104">
        <f t="shared" ca="1" si="368"/>
        <v>36.390907314157374</v>
      </c>
      <c r="BZ310" s="62"/>
      <c r="CA310" s="80">
        <f t="shared" si="355"/>
        <v>52.501000000000005</v>
      </c>
      <c r="CB310" s="136">
        <f t="shared" ca="1" si="369"/>
        <v>21.595936026747996</v>
      </c>
      <c r="CC310" s="136">
        <f t="shared" ca="1" si="369"/>
        <v>21.246818240610136</v>
      </c>
      <c r="CD310" s="136">
        <f t="shared" ca="1" si="369"/>
        <v>21.746344210266283</v>
      </c>
      <c r="CE310" s="136">
        <f t="shared" ca="1" si="369"/>
        <v>26.91866108976274</v>
      </c>
      <c r="CF310" s="136">
        <f t="shared" ca="1" si="369"/>
        <v>44.816950633404694</v>
      </c>
      <c r="CG310" s="136">
        <f t="shared" ca="1" si="369"/>
        <v>107.29342311672198</v>
      </c>
      <c r="CH310" s="136">
        <f t="shared" ca="1" si="369"/>
        <v>442.35331961936754</v>
      </c>
      <c r="CI310" s="136">
        <f t="shared" ca="1" si="369"/>
        <v>2390.8675111529942</v>
      </c>
      <c r="CJ310" s="136">
        <f t="shared" ca="1" si="369"/>
        <v>668.05906184855576</v>
      </c>
      <c r="CK310" s="136">
        <f t="shared" ca="1" si="369"/>
        <v>278.41707640473646</v>
      </c>
      <c r="CL310" s="136">
        <f t="shared" ca="1" si="369"/>
        <v>179.411104575786</v>
      </c>
      <c r="CM310" s="136">
        <f t="shared" ca="1" si="369"/>
        <v>145.16395403911051</v>
      </c>
      <c r="CN310" s="136">
        <f t="shared" ca="1" si="369"/>
        <v>136.30050018685992</v>
      </c>
      <c r="CP310" s="80">
        <f t="shared" si="357"/>
        <v>52.501000000000005</v>
      </c>
      <c r="CQ310" s="104">
        <f t="shared" ca="1" si="370"/>
        <v>15.844445406325288</v>
      </c>
      <c r="CR310" s="104">
        <f t="shared" ca="1" si="370"/>
        <v>15.785941721386823</v>
      </c>
      <c r="CS310" s="104">
        <f t="shared" ca="1" si="370"/>
        <v>17.113380555151725</v>
      </c>
      <c r="CT310" s="104">
        <f t="shared" ca="1" si="370"/>
        <v>23.370865804490723</v>
      </c>
      <c r="CU310" s="104">
        <f t="shared" ca="1" si="370"/>
        <v>41.17032336874616</v>
      </c>
      <c r="CV310" s="104">
        <f t="shared" ca="1" si="370"/>
        <v>93.83736923995022</v>
      </c>
      <c r="CW310" s="104">
        <f t="shared" ca="1" si="370"/>
        <v>330.81205222466474</v>
      </c>
      <c r="CX310" s="104">
        <f t="shared" ca="1" si="370"/>
        <v>1407.7324603195007</v>
      </c>
      <c r="CY310" s="104">
        <f t="shared" ca="1" si="370"/>
        <v>293.28855975821693</v>
      </c>
      <c r="CZ310" s="104">
        <f t="shared" ca="1" si="370"/>
        <v>88.886390167989504</v>
      </c>
      <c r="DA310" s="104">
        <f t="shared" ca="1" si="370"/>
        <v>42.397615431046219</v>
      </c>
      <c r="DB310" s="104">
        <f t="shared" ca="1" si="370"/>
        <v>27.593366620855221</v>
      </c>
      <c r="DC310" s="104">
        <f t="shared" ca="1" si="370"/>
        <v>23.975968131614842</v>
      </c>
      <c r="DE310" s="80">
        <f t="shared" si="359"/>
        <v>52.501000000000005</v>
      </c>
      <c r="DF310" s="104">
        <f t="shared" ca="1" si="371"/>
        <v>38.936892482144195</v>
      </c>
      <c r="DG310" s="104">
        <f t="shared" ca="1" si="371"/>
        <v>38.073519327091248</v>
      </c>
      <c r="DH310" s="104">
        <f t="shared" ca="1" si="371"/>
        <v>36.148461839229014</v>
      </c>
      <c r="DI310" s="104">
        <f t="shared" ca="1" si="371"/>
        <v>33.802178213091203</v>
      </c>
      <c r="DJ310" s="104">
        <f t="shared" ca="1" si="371"/>
        <v>29.960526605443533</v>
      </c>
      <c r="DK310" s="104">
        <f t="shared" ca="1" si="371"/>
        <v>21.58111070335643</v>
      </c>
      <c r="DL310" s="104">
        <f t="shared" ca="1" si="371"/>
        <v>111.84634769014153</v>
      </c>
      <c r="DM310" s="104">
        <f t="shared" ca="1" si="371"/>
        <v>983.17182950046981</v>
      </c>
      <c r="DN310" s="104">
        <f t="shared" ca="1" si="371"/>
        <v>374.9035469071577</v>
      </c>
      <c r="DO310" s="104">
        <f t="shared" ca="1" si="371"/>
        <v>189.93554119013939</v>
      </c>
      <c r="DP310" s="104">
        <f t="shared" ca="1" si="371"/>
        <v>137.90289399376945</v>
      </c>
      <c r="DQ310" s="104">
        <f t="shared" ca="1" si="371"/>
        <v>119.0866572528877</v>
      </c>
      <c r="DR310" s="104">
        <f t="shared" ca="1" si="371"/>
        <v>114.171833067872</v>
      </c>
      <c r="DT310" s="80">
        <f t="shared" si="361"/>
        <v>52.501000000000005</v>
      </c>
      <c r="DU310" s="136">
        <f t="shared" ca="1" si="372"/>
        <v>13.986935247624523</v>
      </c>
      <c r="DV310" s="136">
        <f t="shared" ca="1" si="372"/>
        <v>14.781908862579844</v>
      </c>
      <c r="DW310" s="136">
        <f t="shared" ca="1" si="372"/>
        <v>17.687856005274902</v>
      </c>
      <c r="DX310" s="136">
        <f t="shared" ca="1" si="372"/>
        <v>24.925087639143381</v>
      </c>
      <c r="DY310" s="136">
        <f t="shared" ca="1" si="372"/>
        <v>43.997225703297786</v>
      </c>
      <c r="DZ310" s="136">
        <f t="shared" ca="1" si="372"/>
        <v>107.01063831744608</v>
      </c>
      <c r="EA310" s="136">
        <f t="shared" ca="1" si="372"/>
        <v>442.28485462089407</v>
      </c>
      <c r="EB310" s="136">
        <f t="shared" ca="1" si="372"/>
        <v>2390.8525590686754</v>
      </c>
      <c r="EC310" s="136">
        <f t="shared" ca="1" si="372"/>
        <v>667.98643542681361</v>
      </c>
      <c r="ED310" s="136">
        <f t="shared" ca="1" si="372"/>
        <v>278.15475832145387</v>
      </c>
      <c r="EE310" s="136">
        <f t="shared" ca="1" si="372"/>
        <v>178.77249927285573</v>
      </c>
      <c r="EF310" s="136">
        <f t="shared" ca="1" si="372"/>
        <v>144.01237025464832</v>
      </c>
      <c r="EG310" s="136">
        <f t="shared" ca="1" si="372"/>
        <v>134.87153851519244</v>
      </c>
      <c r="EI310" s="80">
        <f t="shared" si="363"/>
        <v>52.501000000000005</v>
      </c>
      <c r="EJ310" s="136">
        <f t="shared" ca="1" si="373"/>
        <v>8.2354446272018151</v>
      </c>
      <c r="EK310" s="136">
        <f t="shared" ca="1" si="373"/>
        <v>9.3210323433565314</v>
      </c>
      <c r="EL310" s="136">
        <f t="shared" ca="1" si="373"/>
        <v>13.054892350160344</v>
      </c>
      <c r="EM310" s="136">
        <f t="shared" ca="1" si="373"/>
        <v>21.377292353871365</v>
      </c>
      <c r="EN310" s="136">
        <f t="shared" ca="1" si="373"/>
        <v>40.350598438639253</v>
      </c>
      <c r="EO310" s="136">
        <f t="shared" ca="1" si="373"/>
        <v>93.554584440674319</v>
      </c>
      <c r="EP310" s="136">
        <f t="shared" ca="1" si="373"/>
        <v>330.74358722619127</v>
      </c>
      <c r="EQ310" s="136">
        <f t="shared" ca="1" si="373"/>
        <v>1407.7175082351819</v>
      </c>
      <c r="ER310" s="136">
        <f t="shared" ca="1" si="373"/>
        <v>293.21593333647479</v>
      </c>
      <c r="ES310" s="136">
        <f t="shared" ca="1" si="373"/>
        <v>88.624072084706938</v>
      </c>
      <c r="ET310" s="136">
        <f t="shared" ca="1" si="373"/>
        <v>41.75901012811596</v>
      </c>
      <c r="EU310" s="136">
        <f t="shared" ca="1" si="373"/>
        <v>26.441782836393031</v>
      </c>
      <c r="EV310" s="136">
        <f t="shared" ca="1" si="373"/>
        <v>22.547006459947362</v>
      </c>
    </row>
    <row r="311" spans="1:152"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S311" s="26">
        <f t="shared" si="347"/>
        <v>60.001000000000005</v>
      </c>
      <c r="T311" s="399">
        <f t="shared" ca="1" si="365"/>
        <v>13.986607967625703</v>
      </c>
      <c r="U311" s="399">
        <f t="shared" ca="1" si="365"/>
        <v>14.647919038460383</v>
      </c>
      <c r="V311" s="399">
        <f t="shared" ca="1" si="365"/>
        <v>16.978025362130431</v>
      </c>
      <c r="W311" s="399">
        <f t="shared" ca="1" si="365"/>
        <v>22.34261824180512</v>
      </c>
      <c r="X311" s="399">
        <f t="shared" ca="1" si="365"/>
        <v>34.663159090777185</v>
      </c>
      <c r="Y311" s="399">
        <f t="shared" ca="1" si="365"/>
        <v>66.496860972216254</v>
      </c>
      <c r="Z311" s="399">
        <f t="shared" ca="1" si="365"/>
        <v>169.90042259735549</v>
      </c>
      <c r="AA311" s="399">
        <f t="shared" ca="1" si="365"/>
        <v>667.98643542681282</v>
      </c>
      <c r="AB311" s="399">
        <f t="shared" ca="1" si="365"/>
        <v>2381.324829639072</v>
      </c>
      <c r="AC311" s="399">
        <f t="shared" ca="1" si="365"/>
        <v>988.46833056273999</v>
      </c>
      <c r="AD311" s="399">
        <f t="shared" ca="1" si="365"/>
        <v>479.87652849109747</v>
      </c>
      <c r="AE311" s="399">
        <f t="shared" ca="1" si="365"/>
        <v>339.34890592482475</v>
      </c>
      <c r="AF311" s="399">
        <f t="shared" ca="1" si="365"/>
        <v>306.10318932974388</v>
      </c>
      <c r="AH311" s="80">
        <f t="shared" si="349"/>
        <v>60.001000000000005</v>
      </c>
      <c r="AI311" s="104">
        <f t="shared" ca="1" si="366"/>
        <v>4.6644463667030127</v>
      </c>
      <c r="AJ311" s="104">
        <f t="shared" ca="1" si="366"/>
        <v>5.3180786221118437</v>
      </c>
      <c r="AK311" s="104">
        <f t="shared" ca="1" si="366"/>
        <v>7.4876575253820903</v>
      </c>
      <c r="AL311" s="104">
        <f t="shared" ca="1" si="366"/>
        <v>11.95747179379047</v>
      </c>
      <c r="AM311" s="104">
        <f t="shared" ca="1" si="366"/>
        <v>20.797785975988688</v>
      </c>
      <c r="AN311" s="104">
        <f t="shared" ca="1" si="366"/>
        <v>39.978729494278582</v>
      </c>
      <c r="AO311" s="104">
        <f t="shared" ca="1" si="366"/>
        <v>91.488880578983697</v>
      </c>
      <c r="AP311" s="104">
        <f t="shared" ca="1" si="366"/>
        <v>293.21593333647445</v>
      </c>
      <c r="AQ311" s="104">
        <f t="shared" ca="1" si="366"/>
        <v>793.96600623095844</v>
      </c>
      <c r="AR311" s="104">
        <f t="shared" ca="1" si="366"/>
        <v>239.35244849869309</v>
      </c>
      <c r="AS311" s="104">
        <f t="shared" ca="1" si="366"/>
        <v>83.766754281060372</v>
      </c>
      <c r="AT311" s="104">
        <f t="shared" ca="1" si="366"/>
        <v>45.374687626016623</v>
      </c>
      <c r="AU311" s="104">
        <f t="shared" ca="1" si="366"/>
        <v>36.764524508562488</v>
      </c>
      <c r="AW311" s="80">
        <f t="shared" si="351"/>
        <v>60.001000000000005</v>
      </c>
      <c r="AX311" s="136">
        <f t="shared" ca="1" si="367"/>
        <v>21.887729246585515</v>
      </c>
      <c r="AY311" s="136">
        <f t="shared" ca="1" si="367"/>
        <v>21.596432535409015</v>
      </c>
      <c r="AZ311" s="136">
        <f t="shared" ca="1" si="367"/>
        <v>20.613455344675305</v>
      </c>
      <c r="BA311" s="136">
        <f t="shared" ca="1" si="367"/>
        <v>18.521112766534181</v>
      </c>
      <c r="BB311" s="136">
        <f t="shared" ca="1" si="367"/>
        <v>14.179153664118967</v>
      </c>
      <c r="BC311" s="136">
        <f t="shared" ca="1" si="367"/>
        <v>26.518131477937676</v>
      </c>
      <c r="BD311" s="136">
        <f t="shared" ca="1" si="367"/>
        <v>78.411542018371804</v>
      </c>
      <c r="BE311" s="136">
        <f t="shared" ca="1" si="367"/>
        <v>374.77050209033837</v>
      </c>
      <c r="BF311" s="136">
        <f t="shared" ca="1" si="367"/>
        <v>1587.3588234081135</v>
      </c>
      <c r="BG311" s="136">
        <f t="shared" ca="1" si="367"/>
        <v>749.1158820640469</v>
      </c>
      <c r="BH311" s="136">
        <f t="shared" ca="1" si="367"/>
        <v>396.10977421003707</v>
      </c>
      <c r="BI311" s="136">
        <f t="shared" ca="1" si="367"/>
        <v>293.97421829880818</v>
      </c>
      <c r="BJ311" s="136">
        <f t="shared" ca="1" si="367"/>
        <v>269.3386648211814</v>
      </c>
      <c r="BK311" s="62"/>
      <c r="BL311" s="80">
        <f t="shared" si="353"/>
        <v>60.001000000000005</v>
      </c>
      <c r="BM311" s="104">
        <f t="shared" ca="1" si="368"/>
        <v>31.216621979991537</v>
      </c>
      <c r="BN311" s="104">
        <f t="shared" ca="1" si="368"/>
        <v>32.232589779632697</v>
      </c>
      <c r="BO311" s="104">
        <f t="shared" ca="1" si="368"/>
        <v>35.588770395439482</v>
      </c>
      <c r="BP311" s="104">
        <f t="shared" ca="1" si="368"/>
        <v>42.436056354115124</v>
      </c>
      <c r="BQ311" s="104">
        <f t="shared" ca="1" si="368"/>
        <v>55.774725616096362</v>
      </c>
      <c r="BR311" s="104">
        <f t="shared" ca="1" si="368"/>
        <v>84.108089518048246</v>
      </c>
      <c r="BS311" s="104">
        <f t="shared" ca="1" si="368"/>
        <v>158.0629187516588</v>
      </c>
      <c r="BT311" s="104">
        <f t="shared" ca="1" si="368"/>
        <v>436.5952179100251</v>
      </c>
      <c r="BU311" s="104">
        <f t="shared" ca="1" si="368"/>
        <v>1071.1871933037337</v>
      </c>
      <c r="BV311" s="104">
        <f t="shared" ca="1" si="368"/>
        <v>308.20496647027653</v>
      </c>
      <c r="BW311" s="104">
        <f t="shared" ca="1" si="368"/>
        <v>108.2045701222298</v>
      </c>
      <c r="BX311" s="104">
        <f t="shared" ca="1" si="368"/>
        <v>60.643007418677257</v>
      </c>
      <c r="BY311" s="104">
        <f t="shared" ca="1" si="368"/>
        <v>50.182449870354731</v>
      </c>
      <c r="BZ311" s="62"/>
      <c r="CA311" s="80">
        <f t="shared" si="355"/>
        <v>60.001000000000005</v>
      </c>
      <c r="CB311" s="136">
        <f t="shared" ca="1" si="369"/>
        <v>25.591790914817047</v>
      </c>
      <c r="CC311" s="136">
        <f t="shared" ca="1" si="369"/>
        <v>24.555191050466529</v>
      </c>
      <c r="CD311" s="136">
        <f t="shared" ca="1" si="369"/>
        <v>23.380118683341699</v>
      </c>
      <c r="CE311" s="136">
        <f t="shared" ca="1" si="369"/>
        <v>25.702117247968985</v>
      </c>
      <c r="CF311" s="136">
        <f t="shared" ca="1" si="369"/>
        <v>36.204817329327234</v>
      </c>
      <c r="CG311" s="136">
        <f t="shared" ca="1" si="369"/>
        <v>67.148552696144804</v>
      </c>
      <c r="CH311" s="136">
        <f t="shared" ca="1" si="369"/>
        <v>170.14723077072597</v>
      </c>
      <c r="CI311" s="136">
        <f t="shared" ca="1" si="369"/>
        <v>668.05906184855496</v>
      </c>
      <c r="CJ311" s="136">
        <f t="shared" ca="1" si="369"/>
        <v>2381.3525051408178</v>
      </c>
      <c r="CK311" s="136">
        <f t="shared" ca="1" si="369"/>
        <v>988.57136411470697</v>
      </c>
      <c r="CL311" s="136">
        <f t="shared" ca="1" si="369"/>
        <v>480.22691962675901</v>
      </c>
      <c r="CM311" s="136">
        <f t="shared" ca="1" si="369"/>
        <v>340.11666014355535</v>
      </c>
      <c r="CN311" s="136">
        <f t="shared" ca="1" si="369"/>
        <v>307.12424381389735</v>
      </c>
      <c r="CP311" s="80">
        <f t="shared" si="357"/>
        <v>60.001000000000005</v>
      </c>
      <c r="CQ311" s="104">
        <f t="shared" ca="1" si="370"/>
        <v>16.269629313894356</v>
      </c>
      <c r="CR311" s="104">
        <f t="shared" ca="1" si="370"/>
        <v>15.225350634117991</v>
      </c>
      <c r="CS311" s="104">
        <f t="shared" ca="1" si="370"/>
        <v>13.889750846593358</v>
      </c>
      <c r="CT311" s="104">
        <f t="shared" ca="1" si="370"/>
        <v>15.316970799954335</v>
      </c>
      <c r="CU311" s="104">
        <f t="shared" ca="1" si="370"/>
        <v>22.339444214538737</v>
      </c>
      <c r="CV311" s="104">
        <f t="shared" ca="1" si="370"/>
        <v>40.63042121820714</v>
      </c>
      <c r="CW311" s="104">
        <f t="shared" ca="1" si="370"/>
        <v>91.735688752354179</v>
      </c>
      <c r="CX311" s="104">
        <f t="shared" ca="1" si="370"/>
        <v>293.28855975821659</v>
      </c>
      <c r="CY311" s="104">
        <f t="shared" ca="1" si="370"/>
        <v>793.99368173270398</v>
      </c>
      <c r="CZ311" s="104">
        <f t="shared" ca="1" si="370"/>
        <v>239.45548205066007</v>
      </c>
      <c r="DA311" s="104">
        <f t="shared" ca="1" si="370"/>
        <v>84.117145416721968</v>
      </c>
      <c r="DB311" s="104">
        <f t="shared" ca="1" si="370"/>
        <v>46.142441844747253</v>
      </c>
      <c r="DC311" s="104">
        <f t="shared" ca="1" si="370"/>
        <v>37.785578992715983</v>
      </c>
      <c r="DE311" s="80">
        <f t="shared" si="359"/>
        <v>60.001000000000005</v>
      </c>
      <c r="DF311" s="104">
        <f t="shared" ca="1" si="371"/>
        <v>35.368612631792786</v>
      </c>
      <c r="DG311" s="104">
        <f t="shared" ca="1" si="371"/>
        <v>33.727307113717686</v>
      </c>
      <c r="DH311" s="104">
        <f t="shared" ca="1" si="371"/>
        <v>30.169753792354392</v>
      </c>
      <c r="DI311" s="104">
        <f t="shared" ca="1" si="371"/>
        <v>26.414142898060085</v>
      </c>
      <c r="DJ311" s="104">
        <f t="shared" ca="1" si="371"/>
        <v>23.397931235678087</v>
      </c>
      <c r="DK311" s="104">
        <f t="shared" ca="1" si="371"/>
        <v>29.294690379947689</v>
      </c>
      <c r="DL311" s="104">
        <f t="shared" ca="1" si="371"/>
        <v>79.032758192272212</v>
      </c>
      <c r="DM311" s="104">
        <f t="shared" ca="1" si="371"/>
        <v>374.90354690715731</v>
      </c>
      <c r="DN311" s="104">
        <f t="shared" ca="1" si="371"/>
        <v>1587.4005878853736</v>
      </c>
      <c r="DO311" s="104">
        <f t="shared" ca="1" si="371"/>
        <v>749.25343780052481</v>
      </c>
      <c r="DP311" s="104">
        <f t="shared" ca="1" si="371"/>
        <v>396.54326934427013</v>
      </c>
      <c r="DQ311" s="104">
        <f t="shared" ca="1" si="371"/>
        <v>294.88489695574469</v>
      </c>
      <c r="DR311" s="104">
        <f t="shared" ca="1" si="371"/>
        <v>270.53346912014717</v>
      </c>
      <c r="DT311" s="80">
        <f t="shared" si="361"/>
        <v>60.001000000000005</v>
      </c>
      <c r="DU311" s="136">
        <f t="shared" ca="1" si="372"/>
        <v>13.986607967625703</v>
      </c>
      <c r="DV311" s="136">
        <f t="shared" ca="1" si="372"/>
        <v>14.647919038460383</v>
      </c>
      <c r="DW311" s="136">
        <f t="shared" ca="1" si="372"/>
        <v>16.978025362130431</v>
      </c>
      <c r="DX311" s="136">
        <f t="shared" ca="1" si="372"/>
        <v>22.34261824180512</v>
      </c>
      <c r="DY311" s="136">
        <f t="shared" ca="1" si="372"/>
        <v>34.663159090777185</v>
      </c>
      <c r="DZ311" s="136">
        <f t="shared" ca="1" si="372"/>
        <v>66.496860972216254</v>
      </c>
      <c r="EA311" s="136">
        <f t="shared" ca="1" si="372"/>
        <v>169.90042259735549</v>
      </c>
      <c r="EB311" s="136">
        <f t="shared" ca="1" si="372"/>
        <v>667.98643542681282</v>
      </c>
      <c r="EC311" s="136">
        <f t="shared" ca="1" si="372"/>
        <v>2381.324829639072</v>
      </c>
      <c r="ED311" s="136">
        <f t="shared" ca="1" si="372"/>
        <v>988.46833056273999</v>
      </c>
      <c r="EE311" s="136">
        <f t="shared" ca="1" si="372"/>
        <v>479.87652849109747</v>
      </c>
      <c r="EF311" s="136">
        <f t="shared" ca="1" si="372"/>
        <v>339.34890592482475</v>
      </c>
      <c r="EG311" s="136">
        <f t="shared" ca="1" si="372"/>
        <v>306.10318932974388</v>
      </c>
      <c r="EI311" s="80">
        <f t="shared" si="363"/>
        <v>60.001000000000005</v>
      </c>
      <c r="EJ311" s="136">
        <f t="shared" ca="1" si="373"/>
        <v>4.6644463667030127</v>
      </c>
      <c r="EK311" s="136">
        <f t="shared" ca="1" si="373"/>
        <v>5.3180786221118437</v>
      </c>
      <c r="EL311" s="136">
        <f t="shared" ca="1" si="373"/>
        <v>7.4876575253820903</v>
      </c>
      <c r="EM311" s="136">
        <f t="shared" ca="1" si="373"/>
        <v>11.95747179379047</v>
      </c>
      <c r="EN311" s="136">
        <f t="shared" ca="1" si="373"/>
        <v>20.797785975988688</v>
      </c>
      <c r="EO311" s="136">
        <f t="shared" ca="1" si="373"/>
        <v>39.978729494278582</v>
      </c>
      <c r="EP311" s="136">
        <f t="shared" ca="1" si="373"/>
        <v>91.488880578983697</v>
      </c>
      <c r="EQ311" s="136">
        <f t="shared" ca="1" si="373"/>
        <v>293.21593333647445</v>
      </c>
      <c r="ER311" s="136">
        <f t="shared" ca="1" si="373"/>
        <v>793.96600623095844</v>
      </c>
      <c r="ES311" s="136">
        <f t="shared" ca="1" si="373"/>
        <v>239.35244849869309</v>
      </c>
      <c r="ET311" s="136">
        <f t="shared" ca="1" si="373"/>
        <v>83.766754281060372</v>
      </c>
      <c r="EU311" s="136">
        <f t="shared" ca="1" si="373"/>
        <v>45.374687626016623</v>
      </c>
      <c r="EV311" s="136">
        <f t="shared" ca="1" si="373"/>
        <v>36.764524508562488</v>
      </c>
    </row>
    <row r="312" spans="1:152">
      <c r="S312" s="26">
        <f t="shared" si="347"/>
        <v>67.501000000000005</v>
      </c>
      <c r="T312" s="399">
        <f t="shared" ca="1" si="365"/>
        <v>13.986076147055464</v>
      </c>
      <c r="U312" s="399">
        <f t="shared" ca="1" si="365"/>
        <v>14.563899926823659</v>
      </c>
      <c r="V312" s="399">
        <f t="shared" ca="1" si="365"/>
        <v>16.553529390508178</v>
      </c>
      <c r="W312" s="399">
        <f t="shared" ca="1" si="365"/>
        <v>20.918480021849415</v>
      </c>
      <c r="X312" s="399">
        <f t="shared" ca="1" si="365"/>
        <v>30.166000331192443</v>
      </c>
      <c r="Y312" s="399">
        <f t="shared" ca="1" si="365"/>
        <v>51.109709234028131</v>
      </c>
      <c r="Z312" s="399">
        <f t="shared" ca="1" si="365"/>
        <v>105.27750512171076</v>
      </c>
      <c r="AA312" s="399">
        <f t="shared" ca="1" si="365"/>
        <v>278.15475832145387</v>
      </c>
      <c r="AB312" s="399">
        <f t="shared" ca="1" si="365"/>
        <v>988.46833056273795</v>
      </c>
      <c r="AC312" s="399">
        <f t="shared" ca="1" si="365"/>
        <v>2366.0042441840751</v>
      </c>
      <c r="AD312" s="399">
        <f t="shared" ca="1" si="365"/>
        <v>1419.4522916221274</v>
      </c>
      <c r="AE312" s="399">
        <f t="shared" ca="1" si="365"/>
        <v>887.29751939057178</v>
      </c>
      <c r="AF312" s="399">
        <f t="shared" ca="1" si="365"/>
        <v>765.21028099483135</v>
      </c>
      <c r="AH312" s="80">
        <f t="shared" si="349"/>
        <v>67.501000000000005</v>
      </c>
      <c r="AI312" s="104">
        <f t="shared" ca="1" si="366"/>
        <v>2.4024377185467136</v>
      </c>
      <c r="AJ312" s="104">
        <f t="shared" ca="1" si="366"/>
        <v>2.8351763425008585</v>
      </c>
      <c r="AK312" s="104">
        <f t="shared" ca="1" si="366"/>
        <v>4.2367697864769269</v>
      </c>
      <c r="AL312" s="104">
        <f t="shared" ca="1" si="366"/>
        <v>6.9753438443610776</v>
      </c>
      <c r="AM312" s="104">
        <f t="shared" ca="1" si="366"/>
        <v>11.919491070657095</v>
      </c>
      <c r="AN312" s="104">
        <f t="shared" ca="1" si="366"/>
        <v>21.149791037478156</v>
      </c>
      <c r="AO312" s="104">
        <f t="shared" ca="1" si="366"/>
        <v>40.352167364521705</v>
      </c>
      <c r="AP312" s="104">
        <f t="shared" ca="1" si="366"/>
        <v>88.624072084706938</v>
      </c>
      <c r="AQ312" s="104">
        <f t="shared" ca="1" si="366"/>
        <v>239.35244849869247</v>
      </c>
      <c r="AR312" s="104">
        <f t="shared" ca="1" si="366"/>
        <v>406.17958643453721</v>
      </c>
      <c r="AS312" s="104">
        <f t="shared" ca="1" si="366"/>
        <v>166.58569667879965</v>
      </c>
      <c r="AT312" s="104">
        <f t="shared" ca="1" si="366"/>
        <v>74.304114761517098</v>
      </c>
      <c r="AU312" s="104">
        <f t="shared" ca="1" si="366"/>
        <v>55.415966320523466</v>
      </c>
      <c r="AW312" s="80">
        <f t="shared" si="351"/>
        <v>67.501000000000005</v>
      </c>
      <c r="AX312" s="136">
        <f t="shared" ca="1" si="367"/>
        <v>17.312274493117435</v>
      </c>
      <c r="AY312" s="136">
        <f t="shared" ca="1" si="367"/>
        <v>17.011105305962726</v>
      </c>
      <c r="AZ312" s="136">
        <f t="shared" ca="1" si="367"/>
        <v>16.031539891033919</v>
      </c>
      <c r="BA312" s="136">
        <f t="shared" ca="1" si="367"/>
        <v>14.10095064251648</v>
      </c>
      <c r="BB312" s="136">
        <f t="shared" ca="1" si="367"/>
        <v>18.246509260535344</v>
      </c>
      <c r="BC312" s="136">
        <f t="shared" ca="1" si="367"/>
        <v>29.959918196549971</v>
      </c>
      <c r="BD312" s="136">
        <f t="shared" ca="1" si="367"/>
        <v>64.925337757189055</v>
      </c>
      <c r="BE312" s="136">
        <f t="shared" ca="1" si="367"/>
        <v>189.53068623674693</v>
      </c>
      <c r="BF312" s="136">
        <f t="shared" ca="1" si="367"/>
        <v>749.11588206404542</v>
      </c>
      <c r="BG312" s="136">
        <f t="shared" ca="1" si="367"/>
        <v>1959.8246577495379</v>
      </c>
      <c r="BH312" s="136">
        <f t="shared" ca="1" si="367"/>
        <v>1252.8665949433278</v>
      </c>
      <c r="BI312" s="136">
        <f t="shared" ca="1" si="367"/>
        <v>812.99340462905468</v>
      </c>
      <c r="BJ312" s="136">
        <f t="shared" ca="1" si="367"/>
        <v>709.79431467430788</v>
      </c>
      <c r="BK312" s="62"/>
      <c r="BL312" s="80">
        <f t="shared" si="353"/>
        <v>67.501000000000005</v>
      </c>
      <c r="BM312" s="104">
        <f t="shared" ca="1" si="368"/>
        <v>22.117149930210864</v>
      </c>
      <c r="BN312" s="104">
        <f t="shared" ca="1" si="368"/>
        <v>22.681457990964439</v>
      </c>
      <c r="BO312" s="104">
        <f t="shared" ca="1" si="368"/>
        <v>24.505079463987769</v>
      </c>
      <c r="BP312" s="104">
        <f t="shared" ca="1" si="368"/>
        <v>28.051638331238639</v>
      </c>
      <c r="BQ312" s="104">
        <f t="shared" ca="1" si="368"/>
        <v>34.406916647465252</v>
      </c>
      <c r="BR312" s="104">
        <f t="shared" ca="1" si="368"/>
        <v>46.143619970676085</v>
      </c>
      <c r="BS312" s="104">
        <f t="shared" ca="1" si="368"/>
        <v>70.191396423786301</v>
      </c>
      <c r="BT312" s="104">
        <f t="shared" ca="1" si="368"/>
        <v>129.36633929328389</v>
      </c>
      <c r="BU312" s="104">
        <f t="shared" ca="1" si="368"/>
        <v>308.20496647027585</v>
      </c>
      <c r="BV312" s="104">
        <f t="shared" ca="1" si="368"/>
        <v>485.56305688702651</v>
      </c>
      <c r="BW312" s="104">
        <f t="shared" ca="1" si="368"/>
        <v>194.93255943114104</v>
      </c>
      <c r="BX312" s="104">
        <f t="shared" ca="1" si="368"/>
        <v>88.826366651719184</v>
      </c>
      <c r="BY312" s="104">
        <f t="shared" ca="1" si="368"/>
        <v>67.566837394026379</v>
      </c>
      <c r="BZ312" s="62"/>
      <c r="CA312" s="80">
        <f t="shared" si="355"/>
        <v>67.501000000000005</v>
      </c>
      <c r="CB312" s="136">
        <f t="shared" ca="1" si="369"/>
        <v>35.054794661060328</v>
      </c>
      <c r="CC312" s="136">
        <f t="shared" ca="1" si="369"/>
        <v>32.125279150243081</v>
      </c>
      <c r="CD312" s="136">
        <f t="shared" ca="1" si="369"/>
        <v>27.587059273994491</v>
      </c>
      <c r="CE312" s="136">
        <f t="shared" ca="1" si="369"/>
        <v>26.773960276970023</v>
      </c>
      <c r="CF312" s="136">
        <f t="shared" ca="1" si="369"/>
        <v>32.983566836777428</v>
      </c>
      <c r="CG312" s="136">
        <f t="shared" ca="1" si="369"/>
        <v>52.418446987471739</v>
      </c>
      <c r="CH312" s="136">
        <f t="shared" ca="1" si="369"/>
        <v>105.87846356963001</v>
      </c>
      <c r="CI312" s="136">
        <f t="shared" ca="1" si="369"/>
        <v>278.41707640473646</v>
      </c>
      <c r="CJ312" s="136">
        <f t="shared" ca="1" si="369"/>
        <v>988.57136411470469</v>
      </c>
      <c r="CK312" s="136">
        <f t="shared" ca="1" si="369"/>
        <v>2366.0755285268615</v>
      </c>
      <c r="CL312" s="136">
        <f t="shared" ca="1" si="369"/>
        <v>1419.6736483441837</v>
      </c>
      <c r="CM312" s="136">
        <f t="shared" ca="1" si="369"/>
        <v>887.93556605292929</v>
      </c>
      <c r="CN312" s="136">
        <f t="shared" ca="1" si="369"/>
        <v>766.17083183023419</v>
      </c>
      <c r="CP312" s="80">
        <f t="shared" si="357"/>
        <v>67.501000000000005</v>
      </c>
      <c r="CQ312" s="104">
        <f t="shared" ca="1" si="370"/>
        <v>23.471156232551575</v>
      </c>
      <c r="CR312" s="104">
        <f t="shared" ca="1" si="370"/>
        <v>20.396555565920281</v>
      </c>
      <c r="CS312" s="104">
        <f t="shared" ca="1" si="370"/>
        <v>15.270299669963242</v>
      </c>
      <c r="CT312" s="104">
        <f t="shared" ca="1" si="370"/>
        <v>12.830824099481683</v>
      </c>
      <c r="CU312" s="104">
        <f t="shared" ca="1" si="370"/>
        <v>14.73705757624208</v>
      </c>
      <c r="CV312" s="104">
        <f t="shared" ca="1" si="370"/>
        <v>22.458528790921765</v>
      </c>
      <c r="CW312" s="104">
        <f t="shared" ca="1" si="370"/>
        <v>40.953125812440959</v>
      </c>
      <c r="CX312" s="104">
        <f t="shared" ca="1" si="370"/>
        <v>88.886390167989504</v>
      </c>
      <c r="CY312" s="104">
        <f t="shared" ca="1" si="370"/>
        <v>239.45548205065933</v>
      </c>
      <c r="CZ312" s="104">
        <f t="shared" ca="1" si="370"/>
        <v>406.25087077732383</v>
      </c>
      <c r="DA312" s="104">
        <f t="shared" ca="1" si="370"/>
        <v>166.80705340085603</v>
      </c>
      <c r="DB312" s="104">
        <f t="shared" ca="1" si="370"/>
        <v>74.942161423874552</v>
      </c>
      <c r="DC312" s="104">
        <f t="shared" ca="1" si="370"/>
        <v>56.376517155926251</v>
      </c>
      <c r="DE312" s="80">
        <f t="shared" si="359"/>
        <v>67.501000000000005</v>
      </c>
      <c r="DF312" s="104">
        <f t="shared" ca="1" si="371"/>
        <v>42.68587782747521</v>
      </c>
      <c r="DG312" s="104">
        <f t="shared" ca="1" si="371"/>
        <v>39.288375591345826</v>
      </c>
      <c r="DH312" s="104">
        <f t="shared" ca="1" si="371"/>
        <v>33.004419716145563</v>
      </c>
      <c r="DI312" s="104">
        <f t="shared" ca="1" si="371"/>
        <v>28.079945467488002</v>
      </c>
      <c r="DJ312" s="104">
        <f t="shared" ca="1" si="371"/>
        <v>26.292400869079909</v>
      </c>
      <c r="DK312" s="104">
        <f t="shared" ca="1" si="371"/>
        <v>33.235726284962368</v>
      </c>
      <c r="DL312" s="104">
        <f t="shared" ca="1" si="371"/>
        <v>66.072790865695481</v>
      </c>
      <c r="DM312" s="104">
        <f t="shared" ca="1" si="371"/>
        <v>189.93554119013939</v>
      </c>
      <c r="DN312" s="104">
        <f t="shared" ca="1" si="371"/>
        <v>749.25343780052322</v>
      </c>
      <c r="DO312" s="104">
        <f t="shared" ca="1" si="371"/>
        <v>1959.9110782516486</v>
      </c>
      <c r="DP312" s="104">
        <f t="shared" ca="1" si="371"/>
        <v>1253.1189593392044</v>
      </c>
      <c r="DQ312" s="104">
        <f t="shared" ca="1" si="371"/>
        <v>813.69628862870275</v>
      </c>
      <c r="DR312" s="104">
        <f t="shared" ca="1" si="371"/>
        <v>710.84082003824085</v>
      </c>
      <c r="DT312" s="80">
        <f t="shared" si="361"/>
        <v>67.501000000000005</v>
      </c>
      <c r="DU312" s="136">
        <f t="shared" ca="1" si="372"/>
        <v>13.986076147055464</v>
      </c>
      <c r="DV312" s="136">
        <f t="shared" ca="1" si="372"/>
        <v>14.563899926823659</v>
      </c>
      <c r="DW312" s="136">
        <f t="shared" ca="1" si="372"/>
        <v>16.553529390508178</v>
      </c>
      <c r="DX312" s="136">
        <f t="shared" ca="1" si="372"/>
        <v>20.918480021849415</v>
      </c>
      <c r="DY312" s="136">
        <f t="shared" ca="1" si="372"/>
        <v>30.166000331192443</v>
      </c>
      <c r="DZ312" s="136">
        <f t="shared" ca="1" si="372"/>
        <v>51.109709234028131</v>
      </c>
      <c r="EA312" s="136">
        <f t="shared" ca="1" si="372"/>
        <v>105.27750512171076</v>
      </c>
      <c r="EB312" s="136">
        <f t="shared" ca="1" si="372"/>
        <v>278.15475832145387</v>
      </c>
      <c r="EC312" s="136">
        <f t="shared" ca="1" si="372"/>
        <v>988.46833056273795</v>
      </c>
      <c r="ED312" s="136">
        <f t="shared" ca="1" si="372"/>
        <v>2366.0042441840751</v>
      </c>
      <c r="EE312" s="136">
        <f t="shared" ca="1" si="372"/>
        <v>1419.4522916221274</v>
      </c>
      <c r="EF312" s="136">
        <f t="shared" ca="1" si="372"/>
        <v>887.29751939057178</v>
      </c>
      <c r="EG312" s="136">
        <f t="shared" ca="1" si="372"/>
        <v>765.21028099483135</v>
      </c>
      <c r="EI312" s="80">
        <f t="shared" si="363"/>
        <v>67.501000000000005</v>
      </c>
      <c r="EJ312" s="136">
        <f t="shared" ca="1" si="373"/>
        <v>2.4024377185467136</v>
      </c>
      <c r="EK312" s="136">
        <f t="shared" ca="1" si="373"/>
        <v>2.8351763425008585</v>
      </c>
      <c r="EL312" s="136">
        <f t="shared" ca="1" si="373"/>
        <v>4.2367697864769269</v>
      </c>
      <c r="EM312" s="136">
        <f t="shared" ca="1" si="373"/>
        <v>6.9753438443610776</v>
      </c>
      <c r="EN312" s="136">
        <f t="shared" ca="1" si="373"/>
        <v>11.919491070657095</v>
      </c>
      <c r="EO312" s="136">
        <f t="shared" ca="1" si="373"/>
        <v>21.149791037478156</v>
      </c>
      <c r="EP312" s="136">
        <f t="shared" ca="1" si="373"/>
        <v>40.352167364521705</v>
      </c>
      <c r="EQ312" s="136">
        <f t="shared" ca="1" si="373"/>
        <v>88.624072084706938</v>
      </c>
      <c r="ER312" s="136">
        <f t="shared" ca="1" si="373"/>
        <v>239.35244849869247</v>
      </c>
      <c r="ES312" s="136">
        <f t="shared" ca="1" si="373"/>
        <v>406.17958643453721</v>
      </c>
      <c r="ET312" s="136">
        <f t="shared" ca="1" si="373"/>
        <v>166.58569667879965</v>
      </c>
      <c r="EU312" s="136">
        <f t="shared" ca="1" si="373"/>
        <v>74.304114761517098</v>
      </c>
      <c r="EV312" s="136">
        <f t="shared" ca="1" si="373"/>
        <v>55.415966320523466</v>
      </c>
    </row>
    <row r="313" spans="1:152">
      <c r="S313" s="26">
        <f t="shared" si="347"/>
        <v>75.001000000000005</v>
      </c>
      <c r="T313" s="399">
        <f t="shared" ca="1" si="365"/>
        <v>13.985622594615723</v>
      </c>
      <c r="U313" s="399">
        <f t="shared" ca="1" si="365"/>
        <v>14.512396503135314</v>
      </c>
      <c r="V313" s="399">
        <f t="shared" ca="1" si="365"/>
        <v>16.300864867331974</v>
      </c>
      <c r="W313" s="399">
        <f t="shared" ca="1" si="365"/>
        <v>20.111511807490039</v>
      </c>
      <c r="X313" s="399">
        <f t="shared" ca="1" si="365"/>
        <v>27.809145656343013</v>
      </c>
      <c r="Y313" s="399">
        <f t="shared" ca="1" si="365"/>
        <v>43.9978836061603</v>
      </c>
      <c r="Z313" s="399">
        <f t="shared" ca="1" si="365"/>
        <v>81.206286646691566</v>
      </c>
      <c r="AA313" s="399">
        <f t="shared" ca="1" si="365"/>
        <v>178.7724992728557</v>
      </c>
      <c r="AB313" s="399">
        <f t="shared" ca="1" si="365"/>
        <v>479.87652849109747</v>
      </c>
      <c r="AC313" s="399">
        <f t="shared" ca="1" si="365"/>
        <v>1419.4522916221285</v>
      </c>
      <c r="AD313" s="399">
        <f t="shared" ca="1" si="365"/>
        <v>2353.0932727370523</v>
      </c>
      <c r="AE313" s="399">
        <f t="shared" ca="1" si="365"/>
        <v>1914.6802496026644</v>
      </c>
      <c r="AF313" s="399">
        <f t="shared" ca="1" si="365"/>
        <v>1676.4276097481527</v>
      </c>
      <c r="AH313" s="80">
        <f t="shared" si="349"/>
        <v>75.001000000000005</v>
      </c>
      <c r="AI313" s="104">
        <f t="shared" ca="1" si="366"/>
        <v>1.0070258056897838</v>
      </c>
      <c r="AJ313" s="104">
        <f t="shared" ca="1" si="366"/>
        <v>1.3235915763101431</v>
      </c>
      <c r="AK313" s="104">
        <f t="shared" ca="1" si="366"/>
        <v>2.3316036784858767</v>
      </c>
      <c r="AL313" s="104">
        <f t="shared" ca="1" si="366"/>
        <v>4.2306639042410836</v>
      </c>
      <c r="AM313" s="104">
        <f t="shared" ca="1" si="366"/>
        <v>7.4548023498729616</v>
      </c>
      <c r="AN313" s="104">
        <f t="shared" ca="1" si="366"/>
        <v>12.915703660780906</v>
      </c>
      <c r="AO313" s="104">
        <f t="shared" ca="1" si="366"/>
        <v>22.655543026674039</v>
      </c>
      <c r="AP313" s="104">
        <f t="shared" ca="1" si="366"/>
        <v>41.759010128115932</v>
      </c>
      <c r="AQ313" s="104">
        <f t="shared" ca="1" si="366"/>
        <v>83.766754281060372</v>
      </c>
      <c r="AR313" s="104">
        <f t="shared" ca="1" si="366"/>
        <v>166.58569667879988</v>
      </c>
      <c r="AS313" s="104">
        <f t="shared" ca="1" si="366"/>
        <v>169.1887841434359</v>
      </c>
      <c r="AT313" s="104">
        <f t="shared" ca="1" si="366"/>
        <v>82.808840343512202</v>
      </c>
      <c r="AU313" s="104">
        <f t="shared" ca="1" si="366"/>
        <v>56.18887112071161</v>
      </c>
      <c r="AW313" s="80">
        <f t="shared" si="351"/>
        <v>75.001000000000005</v>
      </c>
      <c r="AX313" s="136">
        <f t="shared" ca="1" si="367"/>
        <v>15.221082320033112</v>
      </c>
      <c r="AY313" s="136">
        <f t="shared" ca="1" si="367"/>
        <v>14.947340455605115</v>
      </c>
      <c r="AZ313" s="136">
        <f t="shared" ca="1" si="367"/>
        <v>14.074677824077442</v>
      </c>
      <c r="BA313" s="136">
        <f t="shared" ca="1" si="367"/>
        <v>15.880847903248954</v>
      </c>
      <c r="BB313" s="136">
        <f t="shared" ca="1" si="367"/>
        <v>20.354343306470053</v>
      </c>
      <c r="BC313" s="136">
        <f t="shared" ca="1" si="367"/>
        <v>31.082179945379394</v>
      </c>
      <c r="BD313" s="136">
        <f t="shared" ca="1" si="367"/>
        <v>58.550743620017528</v>
      </c>
      <c r="BE313" s="136">
        <f t="shared" ca="1" si="367"/>
        <v>137.01348914473974</v>
      </c>
      <c r="BF313" s="136">
        <f t="shared" ca="1" si="367"/>
        <v>396.10977421003707</v>
      </c>
      <c r="BG313" s="136">
        <f t="shared" ca="1" si="367"/>
        <v>1252.8665949433289</v>
      </c>
      <c r="BH313" s="136">
        <f t="shared" ca="1" si="367"/>
        <v>2183.9044885936164</v>
      </c>
      <c r="BI313" s="136">
        <f t="shared" ca="1" si="367"/>
        <v>1831.8714092591522</v>
      </c>
      <c r="BJ313" s="136">
        <f t="shared" ca="1" si="367"/>
        <v>1620.2387386274411</v>
      </c>
      <c r="BK313" s="62"/>
      <c r="BL313" s="80">
        <f t="shared" si="353"/>
        <v>75.001000000000005</v>
      </c>
      <c r="BM313" s="104">
        <f t="shared" ca="1" si="368"/>
        <v>17.23513393141268</v>
      </c>
      <c r="BN313" s="104">
        <f t="shared" ca="1" si="368"/>
        <v>17.594523608225398</v>
      </c>
      <c r="BO313" s="104">
        <f t="shared" ca="1" si="368"/>
        <v>18.737885181049201</v>
      </c>
      <c r="BP313" s="104">
        <f t="shared" ca="1" si="368"/>
        <v>20.887924837264123</v>
      </c>
      <c r="BQ313" s="104">
        <f t="shared" ca="1" si="368"/>
        <v>24.5269916750485</v>
      </c>
      <c r="BR313" s="104">
        <f t="shared" ca="1" si="368"/>
        <v>30.662013974278331</v>
      </c>
      <c r="BS313" s="104">
        <f t="shared" ca="1" si="368"/>
        <v>41.528357835674029</v>
      </c>
      <c r="BT313" s="104">
        <f t="shared" ca="1" si="368"/>
        <v>62.617633321525432</v>
      </c>
      <c r="BU313" s="104">
        <f t="shared" ca="1" si="368"/>
        <v>108.2045701222298</v>
      </c>
      <c r="BV313" s="104">
        <f t="shared" ca="1" si="368"/>
        <v>194.93255943114127</v>
      </c>
      <c r="BW313" s="104">
        <f t="shared" ca="1" si="368"/>
        <v>189.43296072689009</v>
      </c>
      <c r="BX313" s="104">
        <f t="shared" ca="1" si="368"/>
        <v>94.048779056989815</v>
      </c>
      <c r="BY313" s="104">
        <f t="shared" ca="1" si="368"/>
        <v>65.59236116064676</v>
      </c>
      <c r="BZ313" s="62"/>
      <c r="CA313" s="80">
        <f t="shared" si="355"/>
        <v>75.001000000000005</v>
      </c>
      <c r="CB313" s="136">
        <f t="shared" ca="1" si="369"/>
        <v>63.080423902830745</v>
      </c>
      <c r="CC313" s="136">
        <f t="shared" ca="1" si="369"/>
        <v>51.566313470375796</v>
      </c>
      <c r="CD313" s="136">
        <f t="shared" ca="1" si="369"/>
        <v>36.581388970085285</v>
      </c>
      <c r="CE313" s="136">
        <f t="shared" ca="1" si="369"/>
        <v>30.284652480281938</v>
      </c>
      <c r="CF313" s="136">
        <f t="shared" ca="1" si="369"/>
        <v>32.727224672081583</v>
      </c>
      <c r="CG313" s="136">
        <f t="shared" ca="1" si="369"/>
        <v>46.379856355240399</v>
      </c>
      <c r="CH313" s="136">
        <f t="shared" ca="1" si="369"/>
        <v>82.410456901999851</v>
      </c>
      <c r="CI313" s="136">
        <f t="shared" ca="1" si="369"/>
        <v>179.41110457578594</v>
      </c>
      <c r="CJ313" s="136">
        <f t="shared" ca="1" si="369"/>
        <v>480.22691962675901</v>
      </c>
      <c r="CK313" s="136">
        <f t="shared" ca="1" si="369"/>
        <v>1419.673648344185</v>
      </c>
      <c r="CL313" s="136">
        <f t="shared" ca="1" si="369"/>
        <v>2353.4061156296589</v>
      </c>
      <c r="CM313" s="136">
        <f t="shared" ca="1" si="369"/>
        <v>1915.6608889995141</v>
      </c>
      <c r="CN313" s="136">
        <f t="shared" ca="1" si="369"/>
        <v>1678.241669484838</v>
      </c>
      <c r="CP313" s="80">
        <f t="shared" si="357"/>
        <v>75.001000000000005</v>
      </c>
      <c r="CQ313" s="104">
        <f t="shared" ca="1" si="370"/>
        <v>50.101827113904804</v>
      </c>
      <c r="CR313" s="104">
        <f t="shared" ca="1" si="370"/>
        <v>38.377508543550626</v>
      </c>
      <c r="CS313" s="104">
        <f t="shared" ca="1" si="370"/>
        <v>22.612127781239185</v>
      </c>
      <c r="CT313" s="104">
        <f t="shared" ca="1" si="370"/>
        <v>14.403804577032982</v>
      </c>
      <c r="CU313" s="104">
        <f t="shared" ca="1" si="370"/>
        <v>12.372881365611532</v>
      </c>
      <c r="CV313" s="104">
        <f t="shared" ca="1" si="370"/>
        <v>15.297676409861005</v>
      </c>
      <c r="CW313" s="104">
        <f t="shared" ca="1" si="370"/>
        <v>23.859713281982316</v>
      </c>
      <c r="CX313" s="104">
        <f t="shared" ca="1" si="370"/>
        <v>42.397615431046191</v>
      </c>
      <c r="CY313" s="104">
        <f t="shared" ca="1" si="370"/>
        <v>84.117145416721968</v>
      </c>
      <c r="CZ313" s="104">
        <f t="shared" ca="1" si="370"/>
        <v>166.80705340085638</v>
      </c>
      <c r="DA313" s="104">
        <f t="shared" ca="1" si="370"/>
        <v>169.50162703604246</v>
      </c>
      <c r="DB313" s="104">
        <f t="shared" ca="1" si="370"/>
        <v>83.789479740361799</v>
      </c>
      <c r="DC313" s="104">
        <f t="shared" ca="1" si="370"/>
        <v>58.002930857397018</v>
      </c>
      <c r="DE313" s="80">
        <f t="shared" si="359"/>
        <v>75.001000000000005</v>
      </c>
      <c r="DF313" s="104">
        <f t="shared" ca="1" si="371"/>
        <v>70.203473974446865</v>
      </c>
      <c r="DG313" s="104">
        <f t="shared" ca="1" si="371"/>
        <v>58.346185363354067</v>
      </c>
      <c r="DH313" s="104">
        <f t="shared" ca="1" si="371"/>
        <v>42.114293431092065</v>
      </c>
      <c r="DI313" s="104">
        <f t="shared" ca="1" si="371"/>
        <v>32.971589805903115</v>
      </c>
      <c r="DJ313" s="104">
        <f t="shared" ca="1" si="371"/>
        <v>30.033753421999521</v>
      </c>
      <c r="DK313" s="104">
        <f t="shared" ca="1" si="371"/>
        <v>35.663078002419702</v>
      </c>
      <c r="DL313" s="104">
        <f t="shared" ca="1" si="371"/>
        <v>60.518321935714198</v>
      </c>
      <c r="DM313" s="104">
        <f t="shared" ca="1" si="371"/>
        <v>137.9028939937694</v>
      </c>
      <c r="DN313" s="104">
        <f t="shared" ca="1" si="371"/>
        <v>396.54326934427013</v>
      </c>
      <c r="DO313" s="104">
        <f t="shared" ca="1" si="371"/>
        <v>1253.1189593392055</v>
      </c>
      <c r="DP313" s="104">
        <f t="shared" ca="1" si="371"/>
        <v>2184.2427279939825</v>
      </c>
      <c r="DQ313" s="104">
        <f t="shared" ca="1" si="371"/>
        <v>1832.9004508383537</v>
      </c>
      <c r="DR313" s="104">
        <f t="shared" ca="1" si="371"/>
        <v>1622.1240180868049</v>
      </c>
      <c r="DT313" s="80">
        <f t="shared" si="361"/>
        <v>75.001000000000005</v>
      </c>
      <c r="DU313" s="136">
        <f t="shared" ca="1" si="372"/>
        <v>13.985622594615723</v>
      </c>
      <c r="DV313" s="136">
        <f t="shared" ca="1" si="372"/>
        <v>14.512396503135314</v>
      </c>
      <c r="DW313" s="136">
        <f t="shared" ca="1" si="372"/>
        <v>16.300864867331974</v>
      </c>
      <c r="DX313" s="136">
        <f t="shared" ca="1" si="372"/>
        <v>20.111511807490039</v>
      </c>
      <c r="DY313" s="136">
        <f t="shared" ca="1" si="372"/>
        <v>27.809145656343013</v>
      </c>
      <c r="DZ313" s="136">
        <f t="shared" ca="1" si="372"/>
        <v>43.9978836061603</v>
      </c>
      <c r="EA313" s="136">
        <f t="shared" ca="1" si="372"/>
        <v>81.206286646691566</v>
      </c>
      <c r="EB313" s="136">
        <f t="shared" ca="1" si="372"/>
        <v>178.7724992728557</v>
      </c>
      <c r="EC313" s="136">
        <f t="shared" ca="1" si="372"/>
        <v>479.87652849109747</v>
      </c>
      <c r="ED313" s="136">
        <f t="shared" ca="1" si="372"/>
        <v>1419.4522916221285</v>
      </c>
      <c r="EE313" s="136">
        <f t="shared" ca="1" si="372"/>
        <v>2353.0932727370523</v>
      </c>
      <c r="EF313" s="136">
        <f t="shared" ca="1" si="372"/>
        <v>1914.6802496026644</v>
      </c>
      <c r="EG313" s="136">
        <f t="shared" ca="1" si="372"/>
        <v>1676.4276097481527</v>
      </c>
      <c r="EI313" s="80">
        <f t="shared" si="363"/>
        <v>75.001000000000005</v>
      </c>
      <c r="EJ313" s="136">
        <f t="shared" ca="1" si="373"/>
        <v>1.0070258056897838</v>
      </c>
      <c r="EK313" s="136">
        <f t="shared" ca="1" si="373"/>
        <v>1.3235915763101431</v>
      </c>
      <c r="EL313" s="136">
        <f t="shared" ca="1" si="373"/>
        <v>2.3316036784858767</v>
      </c>
      <c r="EM313" s="136">
        <f t="shared" ca="1" si="373"/>
        <v>4.2306639042410836</v>
      </c>
      <c r="EN313" s="136">
        <f t="shared" ca="1" si="373"/>
        <v>7.4548023498729616</v>
      </c>
      <c r="EO313" s="136">
        <f t="shared" ca="1" si="373"/>
        <v>12.915703660780906</v>
      </c>
      <c r="EP313" s="136">
        <f t="shared" ca="1" si="373"/>
        <v>22.655543026674039</v>
      </c>
      <c r="EQ313" s="136">
        <f t="shared" ca="1" si="373"/>
        <v>41.759010128115932</v>
      </c>
      <c r="ER313" s="136">
        <f t="shared" ca="1" si="373"/>
        <v>83.766754281060372</v>
      </c>
      <c r="ES313" s="136">
        <f t="shared" ca="1" si="373"/>
        <v>166.58569667879988</v>
      </c>
      <c r="ET313" s="136">
        <f t="shared" ca="1" si="373"/>
        <v>169.1887841434359</v>
      </c>
      <c r="EU313" s="136">
        <f t="shared" ca="1" si="373"/>
        <v>82.808840343512202</v>
      </c>
      <c r="EV313" s="136">
        <f t="shared" ca="1" si="373"/>
        <v>56.18887112071161</v>
      </c>
    </row>
    <row r="314" spans="1:152">
      <c r="S314" s="26">
        <f t="shared" si="347"/>
        <v>82.501000000000005</v>
      </c>
      <c r="T314" s="399">
        <f t="shared" ca="1" si="365"/>
        <v>13.985334610182173</v>
      </c>
      <c r="U314" s="399">
        <f t="shared" ca="1" si="365"/>
        <v>14.484386043764324</v>
      </c>
      <c r="V314" s="399">
        <f t="shared" ca="1" si="365"/>
        <v>16.16580437491039</v>
      </c>
      <c r="W314" s="399">
        <f t="shared" ca="1" si="365"/>
        <v>19.69226217253248</v>
      </c>
      <c r="X314" s="399">
        <f t="shared" ca="1" si="365"/>
        <v>26.637375375598804</v>
      </c>
      <c r="Y314" s="399">
        <f t="shared" ca="1" si="365"/>
        <v>40.69280562110994</v>
      </c>
      <c r="Z314" s="399">
        <f t="shared" ca="1" si="365"/>
        <v>71.157696906652916</v>
      </c>
      <c r="AA314" s="399">
        <f t="shared" ca="1" si="365"/>
        <v>144.01237025464832</v>
      </c>
      <c r="AB314" s="399">
        <f t="shared" ca="1" si="365"/>
        <v>339.34890592482475</v>
      </c>
      <c r="AC314" s="399">
        <f t="shared" ca="1" si="365"/>
        <v>887.29751939057178</v>
      </c>
      <c r="AD314" s="399">
        <f t="shared" ca="1" si="365"/>
        <v>1914.6802496026639</v>
      </c>
      <c r="AE314" s="399">
        <f t="shared" ca="1" si="365"/>
        <v>2344.9681630443556</v>
      </c>
      <c r="AF314" s="399">
        <f t="shared" ca="1" si="365"/>
        <v>2287.3360675223921</v>
      </c>
      <c r="AH314" s="80">
        <f t="shared" si="349"/>
        <v>82.501000000000005</v>
      </c>
      <c r="AI314" s="104">
        <f t="shared" ca="1" si="366"/>
        <v>0.24528756096820459</v>
      </c>
      <c r="AJ314" s="104">
        <f t="shared" ca="1" si="366"/>
        <v>0.50484779017618031</v>
      </c>
      <c r="AK314" s="104">
        <f t="shared" ca="1" si="366"/>
        <v>1.3227058799801661</v>
      </c>
      <c r="AL314" s="104">
        <f t="shared" ca="1" si="366"/>
        <v>2.8292917191205014</v>
      </c>
      <c r="AM314" s="104">
        <f t="shared" ca="1" si="366"/>
        <v>5.2922721335713021</v>
      </c>
      <c r="AN314" s="104">
        <f t="shared" ca="1" si="366"/>
        <v>9.2232760598574544</v>
      </c>
      <c r="AO314" s="104">
        <f t="shared" ca="1" si="366"/>
        <v>15.61426383038064</v>
      </c>
      <c r="AP314" s="104">
        <f t="shared" ca="1" si="366"/>
        <v>26.441782836393031</v>
      </c>
      <c r="AQ314" s="104">
        <f t="shared" ca="1" si="366"/>
        <v>45.374687626016623</v>
      </c>
      <c r="AR314" s="104">
        <f t="shared" ca="1" si="366"/>
        <v>74.304114761517098</v>
      </c>
      <c r="AS314" s="104">
        <f t="shared" ca="1" si="366"/>
        <v>82.808840343512202</v>
      </c>
      <c r="AT314" s="104">
        <f t="shared" ca="1" si="366"/>
        <v>40.886078930155691</v>
      </c>
      <c r="AU314" s="104">
        <f t="shared" ca="1" si="366"/>
        <v>19.717631003503357</v>
      </c>
      <c r="AW314" s="80">
        <f t="shared" si="351"/>
        <v>82.501000000000005</v>
      </c>
      <c r="AX314" s="136">
        <f t="shared" ca="1" si="367"/>
        <v>14.314978542632751</v>
      </c>
      <c r="AY314" s="136">
        <f t="shared" ca="1" si="367"/>
        <v>14.064342614941786</v>
      </c>
      <c r="AZ314" s="136">
        <f t="shared" ca="1" si="367"/>
        <v>14.843098494930224</v>
      </c>
      <c r="BA314" s="136">
        <f t="shared" ca="1" si="367"/>
        <v>16.862970453411979</v>
      </c>
      <c r="BB314" s="136">
        <f t="shared" ca="1" si="367"/>
        <v>21.345103242027502</v>
      </c>
      <c r="BC314" s="136">
        <f t="shared" ca="1" si="367"/>
        <v>31.469529561252486</v>
      </c>
      <c r="BD314" s="136">
        <f t="shared" ca="1" si="367"/>
        <v>55.543433076272272</v>
      </c>
      <c r="BE314" s="136">
        <f t="shared" ca="1" si="367"/>
        <v>117.57058741825531</v>
      </c>
      <c r="BF314" s="136">
        <f t="shared" ca="1" si="367"/>
        <v>293.97421829880818</v>
      </c>
      <c r="BG314" s="136">
        <f t="shared" ca="1" si="367"/>
        <v>812.99340462905468</v>
      </c>
      <c r="BH314" s="136">
        <f t="shared" ca="1" si="367"/>
        <v>1831.8714092591517</v>
      </c>
      <c r="BI314" s="136">
        <f t="shared" ca="1" si="367"/>
        <v>2304.0820841142004</v>
      </c>
      <c r="BJ314" s="136">
        <f t="shared" ca="1" si="367"/>
        <v>2267.6184365188888</v>
      </c>
      <c r="BK314" s="62"/>
      <c r="BL314" s="80">
        <f t="shared" si="353"/>
        <v>82.501000000000005</v>
      </c>
      <c r="BM314" s="104">
        <f t="shared" ca="1" si="368"/>
        <v>14.80555366456916</v>
      </c>
      <c r="BN314" s="104">
        <f t="shared" ca="1" si="368"/>
        <v>15.074038195294147</v>
      </c>
      <c r="BO314" s="104">
        <f t="shared" ca="1" si="368"/>
        <v>15.919631026349087</v>
      </c>
      <c r="BP314" s="104">
        <f t="shared" ca="1" si="368"/>
        <v>17.475790182025825</v>
      </c>
      <c r="BQ314" s="104">
        <f t="shared" ca="1" si="368"/>
        <v>20.015641259780296</v>
      </c>
      <c r="BR314" s="104">
        <f t="shared" ca="1" si="368"/>
        <v>24.058829614700329</v>
      </c>
      <c r="BS314" s="104">
        <f t="shared" ca="1" si="368"/>
        <v>30.605285756050659</v>
      </c>
      <c r="BT314" s="104">
        <f t="shared" ca="1" si="368"/>
        <v>41.621092963310645</v>
      </c>
      <c r="BU314" s="104">
        <f t="shared" ca="1" si="368"/>
        <v>60.643007418677257</v>
      </c>
      <c r="BV314" s="104">
        <f t="shared" ca="1" si="368"/>
        <v>88.826366651719184</v>
      </c>
      <c r="BW314" s="104">
        <f t="shared" ca="1" si="368"/>
        <v>94.048779056989815</v>
      </c>
      <c r="BX314" s="104">
        <f t="shared" ca="1" si="368"/>
        <v>48.878239784136895</v>
      </c>
      <c r="BY314" s="104">
        <f t="shared" ca="1" si="368"/>
        <v>27.041836615283046</v>
      </c>
      <c r="BZ314" s="62"/>
      <c r="CA314" s="80">
        <f t="shared" si="355"/>
        <v>82.501000000000005</v>
      </c>
      <c r="CB314" s="136">
        <f t="shared" ca="1" si="369"/>
        <v>214.47298680649277</v>
      </c>
      <c r="CC314" s="136">
        <f t="shared" ca="1" si="369"/>
        <v>111.63199333179298</v>
      </c>
      <c r="CD314" s="136">
        <f t="shared" ca="1" si="369"/>
        <v>52.546266950061181</v>
      </c>
      <c r="CE314" s="136">
        <f t="shared" ca="1" si="369"/>
        <v>35.648371789191607</v>
      </c>
      <c r="CF314" s="136">
        <f t="shared" ca="1" si="369"/>
        <v>34.142494229576108</v>
      </c>
      <c r="CG314" s="136">
        <f t="shared" ca="1" si="369"/>
        <v>44.379523227884391</v>
      </c>
      <c r="CH314" s="136">
        <f t="shared" ca="1" si="369"/>
        <v>73.114244780388731</v>
      </c>
      <c r="CI314" s="136">
        <f t="shared" ca="1" si="369"/>
        <v>145.16395403911051</v>
      </c>
      <c r="CJ314" s="136">
        <f t="shared" ca="1" si="369"/>
        <v>340.11666014355535</v>
      </c>
      <c r="CK314" s="136">
        <f t="shared" ca="1" si="369"/>
        <v>887.93556605292929</v>
      </c>
      <c r="CL314" s="136">
        <f t="shared" ca="1" si="369"/>
        <v>1915.6608889995136</v>
      </c>
      <c r="CM314" s="136">
        <f t="shared" ca="1" si="369"/>
        <v>2349.5254644153947</v>
      </c>
      <c r="CN314" s="136">
        <f t="shared" ca="1" si="369"/>
        <v>2305.8469969517864</v>
      </c>
      <c r="CP314" s="80">
        <f t="shared" si="357"/>
        <v>82.501000000000005</v>
      </c>
      <c r="CQ314" s="104">
        <f t="shared" ca="1" si="370"/>
        <v>200.73293975727881</v>
      </c>
      <c r="CR314" s="104">
        <f t="shared" ca="1" si="370"/>
        <v>97.652455078204838</v>
      </c>
      <c r="CS314" s="104">
        <f t="shared" ca="1" si="370"/>
        <v>37.70316845513095</v>
      </c>
      <c r="CT314" s="104">
        <f t="shared" ca="1" si="370"/>
        <v>18.785401335779625</v>
      </c>
      <c r="CU314" s="104">
        <f t="shared" ca="1" si="370"/>
        <v>12.797390987548608</v>
      </c>
      <c r="CV314" s="104">
        <f t="shared" ca="1" si="370"/>
        <v>12.909993666631902</v>
      </c>
      <c r="CW314" s="104">
        <f t="shared" ca="1" si="370"/>
        <v>17.570811704116462</v>
      </c>
      <c r="CX314" s="104">
        <f t="shared" ca="1" si="370"/>
        <v>27.593366620855221</v>
      </c>
      <c r="CY314" s="104">
        <f t="shared" ca="1" si="370"/>
        <v>46.142441844747253</v>
      </c>
      <c r="CZ314" s="104">
        <f t="shared" ca="1" si="370"/>
        <v>74.942161423874552</v>
      </c>
      <c r="DA314" s="104">
        <f t="shared" ca="1" si="370"/>
        <v>83.789479740361799</v>
      </c>
      <c r="DB314" s="104">
        <f t="shared" ca="1" si="370"/>
        <v>45.44338030119502</v>
      </c>
      <c r="DC314" s="104">
        <f t="shared" ca="1" si="370"/>
        <v>38.228560432897439</v>
      </c>
      <c r="DE314" s="80">
        <f t="shared" si="359"/>
        <v>82.501000000000005</v>
      </c>
      <c r="DF314" s="104">
        <f t="shared" ca="1" si="371"/>
        <v>221.50870555355874</v>
      </c>
      <c r="DG314" s="104">
        <f t="shared" ca="1" si="371"/>
        <v>118.39544091107206</v>
      </c>
      <c r="DH314" s="104">
        <f t="shared" ca="1" si="371"/>
        <v>58.334989978815884</v>
      </c>
      <c r="DI314" s="104">
        <f t="shared" ca="1" si="371"/>
        <v>39.246287617816499</v>
      </c>
      <c r="DJ314" s="104">
        <f t="shared" ca="1" si="371"/>
        <v>33.593827094354758</v>
      </c>
      <c r="DK314" s="104">
        <f t="shared" ca="1" si="371"/>
        <v>37.639797606340679</v>
      </c>
      <c r="DL314" s="104">
        <f t="shared" ca="1" si="371"/>
        <v>58.480660046586408</v>
      </c>
      <c r="DM314" s="104">
        <f t="shared" ca="1" si="371"/>
        <v>119.0866572528877</v>
      </c>
      <c r="DN314" s="104">
        <f t="shared" ca="1" si="371"/>
        <v>294.88489695574469</v>
      </c>
      <c r="DO314" s="104">
        <f t="shared" ca="1" si="371"/>
        <v>813.69628862870275</v>
      </c>
      <c r="DP314" s="104">
        <f t="shared" ca="1" si="371"/>
        <v>1832.9004508383532</v>
      </c>
      <c r="DQ314" s="104">
        <f t="shared" ca="1" si="371"/>
        <v>2308.7343280482523</v>
      </c>
      <c r="DR314" s="104">
        <f t="shared" ca="1" si="371"/>
        <v>2286.3453847574242</v>
      </c>
      <c r="DT314" s="80">
        <f t="shared" si="361"/>
        <v>82.501000000000005</v>
      </c>
      <c r="DU314" s="136">
        <f t="shared" ca="1" si="372"/>
        <v>13.985334610182173</v>
      </c>
      <c r="DV314" s="136">
        <f t="shared" ca="1" si="372"/>
        <v>14.484386043764324</v>
      </c>
      <c r="DW314" s="136">
        <f t="shared" ca="1" si="372"/>
        <v>16.16580437491039</v>
      </c>
      <c r="DX314" s="136">
        <f t="shared" ca="1" si="372"/>
        <v>19.69226217253248</v>
      </c>
      <c r="DY314" s="136">
        <f t="shared" ca="1" si="372"/>
        <v>26.637375375598804</v>
      </c>
      <c r="DZ314" s="136">
        <f t="shared" ca="1" si="372"/>
        <v>40.69280562110994</v>
      </c>
      <c r="EA314" s="136">
        <f t="shared" ca="1" si="372"/>
        <v>71.157696906652916</v>
      </c>
      <c r="EB314" s="136">
        <f t="shared" ca="1" si="372"/>
        <v>144.01237025464832</v>
      </c>
      <c r="EC314" s="136">
        <f t="shared" ca="1" si="372"/>
        <v>339.34890592482475</v>
      </c>
      <c r="ED314" s="136">
        <f t="shared" ca="1" si="372"/>
        <v>887.29751939057178</v>
      </c>
      <c r="EE314" s="136">
        <f t="shared" ca="1" si="372"/>
        <v>1914.6802496026639</v>
      </c>
      <c r="EF314" s="136">
        <f t="shared" ca="1" si="372"/>
        <v>2344.9681630443556</v>
      </c>
      <c r="EG314" s="136">
        <f t="shared" ca="1" si="372"/>
        <v>2287.3360675223921</v>
      </c>
      <c r="EI314" s="80">
        <f t="shared" si="363"/>
        <v>82.501000000000005</v>
      </c>
      <c r="EJ314" s="136">
        <f t="shared" ca="1" si="373"/>
        <v>0.24528756096820459</v>
      </c>
      <c r="EK314" s="136">
        <f t="shared" ca="1" si="373"/>
        <v>0.50484779017618031</v>
      </c>
      <c r="EL314" s="136">
        <f t="shared" ca="1" si="373"/>
        <v>1.3227058799801661</v>
      </c>
      <c r="EM314" s="136">
        <f t="shared" ca="1" si="373"/>
        <v>2.8292917191205014</v>
      </c>
      <c r="EN314" s="136">
        <f t="shared" ca="1" si="373"/>
        <v>5.2922721335713021</v>
      </c>
      <c r="EO314" s="136">
        <f t="shared" ca="1" si="373"/>
        <v>9.2232760598574544</v>
      </c>
      <c r="EP314" s="136">
        <f t="shared" ca="1" si="373"/>
        <v>15.61426383038064</v>
      </c>
      <c r="EQ314" s="136">
        <f t="shared" ca="1" si="373"/>
        <v>26.441782836393031</v>
      </c>
      <c r="ER314" s="136">
        <f t="shared" ca="1" si="373"/>
        <v>45.374687626016623</v>
      </c>
      <c r="ES314" s="136">
        <f t="shared" ca="1" si="373"/>
        <v>74.304114761517098</v>
      </c>
      <c r="ET314" s="136">
        <f t="shared" ca="1" si="373"/>
        <v>82.808840343512202</v>
      </c>
      <c r="EU314" s="136">
        <f t="shared" ca="1" si="373"/>
        <v>40.886078930155691</v>
      </c>
      <c r="EV314" s="136">
        <f t="shared" ca="1" si="373"/>
        <v>19.717631003503357</v>
      </c>
    </row>
    <row r="315" spans="1:152">
      <c r="S315" s="26">
        <f t="shared" si="347"/>
        <v>90.001000000000005</v>
      </c>
      <c r="T315" s="399">
        <f t="shared" ca="1" si="365"/>
        <v>13.985236978925499</v>
      </c>
      <c r="U315" s="399">
        <f t="shared" ca="1" si="365"/>
        <v>14.475487537281433</v>
      </c>
      <c r="V315" s="399">
        <f t="shared" ca="1" si="365"/>
        <v>16.123240195978894</v>
      </c>
      <c r="W315" s="399">
        <f t="shared" ca="1" si="365"/>
        <v>19.561859118739097</v>
      </c>
      <c r="X315" s="399">
        <f t="shared" ca="1" si="365"/>
        <v>26.280126190081138</v>
      </c>
      <c r="Y315" s="399">
        <f t="shared" ca="1" si="365"/>
        <v>39.714888604984132</v>
      </c>
      <c r="Z315" s="399">
        <f t="shared" ca="1" si="365"/>
        <v>68.317731901845221</v>
      </c>
      <c r="AA315" s="399">
        <f t="shared" ca="1" si="365"/>
        <v>134.87153851519244</v>
      </c>
      <c r="AB315" s="399">
        <f t="shared" ca="1" si="365"/>
        <v>306.10318932974388</v>
      </c>
      <c r="AC315" s="399">
        <f t="shared" ca="1" si="365"/>
        <v>765.21028099483135</v>
      </c>
      <c r="AD315" s="399">
        <f t="shared" ca="1" si="365"/>
        <v>1676.4276097481527</v>
      </c>
      <c r="AE315" s="399">
        <f t="shared" ca="1" si="365"/>
        <v>2287.3360675223921</v>
      </c>
      <c r="AF315" s="399">
        <f t="shared" ca="1" si="365"/>
        <v>2342.2263107244539</v>
      </c>
      <c r="AH315" s="80">
        <f t="shared" si="349"/>
        <v>90.001000000000005</v>
      </c>
      <c r="AI315" s="104">
        <f t="shared" ca="1" si="366"/>
        <v>2.8746972293873796E-3</v>
      </c>
      <c r="AJ315" s="104">
        <f t="shared" ca="1" si="366"/>
        <v>0.24523891292846045</v>
      </c>
      <c r="AK315" s="104">
        <f t="shared" ca="1" si="366"/>
        <v>1.0061547841657363</v>
      </c>
      <c r="AL315" s="104">
        <f t="shared" ca="1" si="366"/>
        <v>2.3970175056012124</v>
      </c>
      <c r="AM315" s="104">
        <f t="shared" ca="1" si="366"/>
        <v>4.641243869085443</v>
      </c>
      <c r="AN315" s="104">
        <f t="shared" ca="1" si="366"/>
        <v>8.1497110801086592</v>
      </c>
      <c r="AO315" s="104">
        <f t="shared" ca="1" si="366"/>
        <v>13.671000454621282</v>
      </c>
      <c r="AP315" s="104">
        <f t="shared" ca="1" si="366"/>
        <v>22.547006459947362</v>
      </c>
      <c r="AQ315" s="104">
        <f t="shared" ca="1" si="366"/>
        <v>36.764524508562488</v>
      </c>
      <c r="AR315" s="104">
        <f t="shared" ca="1" si="366"/>
        <v>55.415966320523466</v>
      </c>
      <c r="AS315" s="104">
        <f t="shared" ca="1" si="366"/>
        <v>56.18887112071161</v>
      </c>
      <c r="AT315" s="104">
        <f t="shared" ca="1" si="366"/>
        <v>19.717631003503357</v>
      </c>
      <c r="AU315" s="104">
        <f t="shared" ca="1" si="366"/>
        <v>0.24076660725040711</v>
      </c>
      <c r="AW315" s="80">
        <f t="shared" si="351"/>
        <v>90.001000000000005</v>
      </c>
      <c r="AX315" s="136">
        <f t="shared" ca="1" si="367"/>
        <v>14.061502609372742</v>
      </c>
      <c r="AY315" s="136">
        <f t="shared" ca="1" si="367"/>
        <v>14.230248624352971</v>
      </c>
      <c r="AZ315" s="136">
        <f t="shared" ca="1" si="367"/>
        <v>15.117085411813157</v>
      </c>
      <c r="BA315" s="136">
        <f t="shared" ca="1" si="367"/>
        <v>17.164841613137884</v>
      </c>
      <c r="BB315" s="136">
        <f t="shared" ca="1" si="367"/>
        <v>21.638882320995695</v>
      </c>
      <c r="BC315" s="136">
        <f t="shared" ca="1" si="367"/>
        <v>31.56517752487547</v>
      </c>
      <c r="BD315" s="136">
        <f t="shared" ca="1" si="367"/>
        <v>54.646731447223928</v>
      </c>
      <c r="BE315" s="136">
        <f t="shared" ca="1" si="367"/>
        <v>112.32453205524506</v>
      </c>
      <c r="BF315" s="136">
        <f t="shared" ca="1" si="367"/>
        <v>269.3386648211814</v>
      </c>
      <c r="BG315" s="136">
        <f t="shared" ca="1" si="367"/>
        <v>709.79431467430788</v>
      </c>
      <c r="BH315" s="136">
        <f t="shared" ca="1" si="367"/>
        <v>1620.2387386274411</v>
      </c>
      <c r="BI315" s="136">
        <f t="shared" ca="1" si="367"/>
        <v>2267.6184365188888</v>
      </c>
      <c r="BJ315" s="136">
        <f t="shared" ca="1" si="367"/>
        <v>2341.9855441172035</v>
      </c>
      <c r="BK315" s="62"/>
      <c r="BL315" s="80">
        <f t="shared" si="353"/>
        <v>90.001000000000005</v>
      </c>
      <c r="BM315" s="104">
        <f t="shared" ca="1" si="368"/>
        <v>14.06725200383152</v>
      </c>
      <c r="BN315" s="104">
        <f t="shared" ca="1" si="368"/>
        <v>14.309690622079184</v>
      </c>
      <c r="BO315" s="104">
        <f t="shared" ca="1" si="368"/>
        <v>15.070512105552371</v>
      </c>
      <c r="BP315" s="104">
        <f t="shared" ca="1" si="368"/>
        <v>16.459913370012657</v>
      </c>
      <c r="BQ315" s="104">
        <f t="shared" ca="1" si="368"/>
        <v>18.69824795414366</v>
      </c>
      <c r="BR315" s="104">
        <f t="shared" ca="1" si="368"/>
        <v>22.188648561307154</v>
      </c>
      <c r="BS315" s="104">
        <f t="shared" ca="1" si="368"/>
        <v>27.658971928910006</v>
      </c>
      <c r="BT315" s="104">
        <f t="shared" ca="1" si="368"/>
        <v>36.390907314157374</v>
      </c>
      <c r="BU315" s="104">
        <f t="shared" ca="1" si="368"/>
        <v>50.182449870354731</v>
      </c>
      <c r="BV315" s="104">
        <f t="shared" ca="1" si="368"/>
        <v>67.566837394026379</v>
      </c>
      <c r="BW315" s="104">
        <f t="shared" ca="1" si="368"/>
        <v>65.59236116064676</v>
      </c>
      <c r="BX315" s="104">
        <f t="shared" ca="1" si="368"/>
        <v>27.041836615283046</v>
      </c>
      <c r="BY315" s="104">
        <f t="shared" ca="1" si="368"/>
        <v>7.2741960635494252</v>
      </c>
      <c r="BZ315" s="62"/>
      <c r="CA315" s="80">
        <f t="shared" si="355"/>
        <v>90.001000000000005</v>
      </c>
      <c r="CB315" s="136">
        <f t="shared" ca="1" si="369"/>
        <v>17112.588925546614</v>
      </c>
      <c r="CC315" s="136">
        <f t="shared" ca="1" si="369"/>
        <v>214.7266308776392</v>
      </c>
      <c r="CD315" s="136">
        <f t="shared" ca="1" si="369"/>
        <v>64.301072195580275</v>
      </c>
      <c r="CE315" s="136">
        <f t="shared" ca="1" si="369"/>
        <v>38.744051249407391</v>
      </c>
      <c r="CF315" s="136">
        <f t="shared" ca="1" si="369"/>
        <v>35.112690233638567</v>
      </c>
      <c r="CG315" s="136">
        <f t="shared" ca="1" si="369"/>
        <v>44.062298350617368</v>
      </c>
      <c r="CH315" s="136">
        <f t="shared" ca="1" si="369"/>
        <v>70.661068042281201</v>
      </c>
      <c r="CI315" s="136">
        <f t="shared" ca="1" si="369"/>
        <v>136.30050018685992</v>
      </c>
      <c r="CJ315" s="136">
        <f t="shared" ca="1" si="369"/>
        <v>307.12424381389735</v>
      </c>
      <c r="CK315" s="136">
        <f t="shared" ca="1" si="369"/>
        <v>766.17083183023419</v>
      </c>
      <c r="CL315" s="136">
        <f t="shared" ca="1" si="369"/>
        <v>1678.241669484838</v>
      </c>
      <c r="CM315" s="136">
        <f t="shared" ca="1" si="369"/>
        <v>2305.8469969517864</v>
      </c>
      <c r="CN315" s="136">
        <f t="shared" ca="1" si="369"/>
        <v>18316.639837092287</v>
      </c>
      <c r="CP315" s="80">
        <f t="shared" si="357"/>
        <v>90.001000000000005</v>
      </c>
      <c r="CQ315" s="104">
        <f t="shared" ca="1" si="370"/>
        <v>17098.606563264915</v>
      </c>
      <c r="CR315" s="104">
        <f t="shared" ca="1" si="370"/>
        <v>200.49638225328624</v>
      </c>
      <c r="CS315" s="104">
        <f t="shared" ca="1" si="370"/>
        <v>49.183986783767111</v>
      </c>
      <c r="CT315" s="104">
        <f t="shared" ca="1" si="370"/>
        <v>21.57920963626951</v>
      </c>
      <c r="CU315" s="104">
        <f t="shared" ca="1" si="370"/>
        <v>13.473807912642874</v>
      </c>
      <c r="CV315" s="104">
        <f t="shared" ca="1" si="370"/>
        <v>12.497120825741899</v>
      </c>
      <c r="CW315" s="104">
        <f t="shared" ca="1" si="370"/>
        <v>16.014336595057269</v>
      </c>
      <c r="CX315" s="104">
        <f t="shared" ca="1" si="370"/>
        <v>23.975968131614842</v>
      </c>
      <c r="CY315" s="104">
        <f t="shared" ca="1" si="370"/>
        <v>37.785578992715983</v>
      </c>
      <c r="CZ315" s="104">
        <f t="shared" ca="1" si="370"/>
        <v>56.376517155926251</v>
      </c>
      <c r="DA315" s="104">
        <f t="shared" ca="1" si="370"/>
        <v>58.002930857397018</v>
      </c>
      <c r="DB315" s="104">
        <f t="shared" ca="1" si="370"/>
        <v>38.228560432897439</v>
      </c>
      <c r="DC315" s="104">
        <f t="shared" ca="1" si="370"/>
        <v>15974.654292975083</v>
      </c>
      <c r="DE315" s="80">
        <f t="shared" si="359"/>
        <v>90.001000000000005</v>
      </c>
      <c r="DF315" s="104">
        <f t="shared" ca="1" si="371"/>
        <v>17119.618247048787</v>
      </c>
      <c r="DG315" s="104">
        <f t="shared" ca="1" si="371"/>
        <v>221.50582611222706</v>
      </c>
      <c r="DH315" s="104">
        <f t="shared" ca="1" si="371"/>
        <v>70.189518804711966</v>
      </c>
      <c r="DI315" s="104">
        <f t="shared" ca="1" si="371"/>
        <v>42.641864100683712</v>
      </c>
      <c r="DJ315" s="104">
        <f t="shared" ca="1" si="371"/>
        <v>35.237226074044472</v>
      </c>
      <c r="DK315" s="104">
        <f t="shared" ca="1" si="371"/>
        <v>38.521155968334647</v>
      </c>
      <c r="DL315" s="104">
        <f t="shared" ca="1" si="371"/>
        <v>58.068598378826074</v>
      </c>
      <c r="DM315" s="104">
        <f t="shared" ca="1" si="371"/>
        <v>114.171833067872</v>
      </c>
      <c r="DN315" s="104">
        <f t="shared" ca="1" si="371"/>
        <v>270.53346912014717</v>
      </c>
      <c r="DO315" s="104">
        <f t="shared" ca="1" si="371"/>
        <v>710.84082003824085</v>
      </c>
      <c r="DP315" s="104">
        <f t="shared" ca="1" si="371"/>
        <v>1622.1240180868049</v>
      </c>
      <c r="DQ315" s="104">
        <f t="shared" ca="1" si="371"/>
        <v>2286.3453847574242</v>
      </c>
      <c r="DR315" s="104">
        <f t="shared" ca="1" si="371"/>
        <v>18319.788099271584</v>
      </c>
      <c r="DT315" s="80">
        <f t="shared" si="361"/>
        <v>90.001000000000005</v>
      </c>
      <c r="DU315" s="136">
        <f t="shared" ca="1" si="372"/>
        <v>13.985236978925499</v>
      </c>
      <c r="DV315" s="136">
        <f t="shared" ca="1" si="372"/>
        <v>14.475487537281433</v>
      </c>
      <c r="DW315" s="136">
        <f t="shared" ca="1" si="372"/>
        <v>16.123240195978894</v>
      </c>
      <c r="DX315" s="136">
        <f t="shared" ca="1" si="372"/>
        <v>19.561859118739097</v>
      </c>
      <c r="DY315" s="136">
        <f t="shared" ca="1" si="372"/>
        <v>26.280126190081138</v>
      </c>
      <c r="DZ315" s="136">
        <f t="shared" ca="1" si="372"/>
        <v>39.714888604984132</v>
      </c>
      <c r="EA315" s="136">
        <f t="shared" ca="1" si="372"/>
        <v>68.317731901845221</v>
      </c>
      <c r="EB315" s="136">
        <f t="shared" ca="1" si="372"/>
        <v>134.87153851519244</v>
      </c>
      <c r="EC315" s="136">
        <f t="shared" ca="1" si="372"/>
        <v>306.10318932974388</v>
      </c>
      <c r="ED315" s="136">
        <f t="shared" ca="1" si="372"/>
        <v>765.21028099483135</v>
      </c>
      <c r="EE315" s="136">
        <f t="shared" ca="1" si="372"/>
        <v>1676.4276097481527</v>
      </c>
      <c r="EF315" s="136">
        <f t="shared" ca="1" si="372"/>
        <v>2287.3360675223921</v>
      </c>
      <c r="EG315" s="136">
        <f t="shared" ca="1" si="372"/>
        <v>2342.2263107244539</v>
      </c>
      <c r="EI315" s="80">
        <f t="shared" si="363"/>
        <v>90.001000000000005</v>
      </c>
      <c r="EJ315" s="136">
        <f t="shared" ca="1" si="373"/>
        <v>2.8746972293873796E-3</v>
      </c>
      <c r="EK315" s="136">
        <f t="shared" ca="1" si="373"/>
        <v>0.24523891292846045</v>
      </c>
      <c r="EL315" s="136">
        <f t="shared" ca="1" si="373"/>
        <v>1.0061547841657363</v>
      </c>
      <c r="EM315" s="136">
        <f t="shared" ca="1" si="373"/>
        <v>2.3970175056012124</v>
      </c>
      <c r="EN315" s="136">
        <f t="shared" ca="1" si="373"/>
        <v>4.641243869085443</v>
      </c>
      <c r="EO315" s="136">
        <f t="shared" ca="1" si="373"/>
        <v>8.1497110801086592</v>
      </c>
      <c r="EP315" s="136">
        <f t="shared" ca="1" si="373"/>
        <v>13.671000454621282</v>
      </c>
      <c r="EQ315" s="136">
        <f t="shared" ca="1" si="373"/>
        <v>22.547006459947362</v>
      </c>
      <c r="ER315" s="136">
        <f t="shared" ca="1" si="373"/>
        <v>36.764524508562488</v>
      </c>
      <c r="ES315" s="136">
        <f t="shared" ca="1" si="373"/>
        <v>55.415966320523466</v>
      </c>
      <c r="ET315" s="136">
        <f t="shared" ca="1" si="373"/>
        <v>56.18887112071161</v>
      </c>
      <c r="EU315" s="136">
        <f t="shared" ca="1" si="373"/>
        <v>19.717631003503357</v>
      </c>
      <c r="EV315" s="136">
        <f t="shared" ca="1" si="373"/>
        <v>0.24076660725040711</v>
      </c>
    </row>
    <row r="316" spans="1:152">
      <c r="T316" s="400"/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H316" s="62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W316" s="62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62"/>
      <c r="BL316" s="62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62"/>
      <c r="CA316" s="62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P316" s="62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E316" s="62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T316" s="62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I316" s="62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</row>
    <row r="317" spans="1:152">
      <c r="Q317" t="s">
        <v>125</v>
      </c>
      <c r="S317" s="166" t="s">
        <v>129</v>
      </c>
      <c r="T317" s="393">
        <f t="shared" ref="T317:AF317" si="374">T302</f>
        <v>1E-3</v>
      </c>
      <c r="U317" s="393">
        <f t="shared" si="374"/>
        <v>7.5010000000000003</v>
      </c>
      <c r="V317" s="393">
        <f t="shared" si="374"/>
        <v>15.001000000000001</v>
      </c>
      <c r="W317" s="393">
        <f t="shared" si="374"/>
        <v>22.501000000000001</v>
      </c>
      <c r="X317" s="393">
        <f t="shared" si="374"/>
        <v>30.001000000000001</v>
      </c>
      <c r="Y317" s="393">
        <f t="shared" si="374"/>
        <v>37.501000000000005</v>
      </c>
      <c r="Z317" s="393">
        <f t="shared" si="374"/>
        <v>45.001000000000005</v>
      </c>
      <c r="AA317" s="393">
        <f t="shared" si="374"/>
        <v>52.501000000000005</v>
      </c>
      <c r="AB317" s="393">
        <f t="shared" si="374"/>
        <v>60.001000000000005</v>
      </c>
      <c r="AC317" s="393">
        <f t="shared" si="374"/>
        <v>67.501000000000005</v>
      </c>
      <c r="AD317" s="393">
        <f t="shared" si="374"/>
        <v>75.001000000000005</v>
      </c>
      <c r="AE317" s="393">
        <f t="shared" si="374"/>
        <v>82.501000000000005</v>
      </c>
      <c r="AF317" s="393">
        <f t="shared" si="374"/>
        <v>90.001000000000005</v>
      </c>
      <c r="AH317" s="141" t="s">
        <v>129</v>
      </c>
      <c r="AI317" s="80">
        <f t="shared" ref="AI317:AU317" si="375">AI302</f>
        <v>1E-3</v>
      </c>
      <c r="AJ317" s="80">
        <f t="shared" si="375"/>
        <v>7.5010000000000003</v>
      </c>
      <c r="AK317" s="80">
        <f t="shared" si="375"/>
        <v>15.001000000000001</v>
      </c>
      <c r="AL317" s="80">
        <f t="shared" si="375"/>
        <v>22.501000000000001</v>
      </c>
      <c r="AM317" s="80">
        <f t="shared" si="375"/>
        <v>30.001000000000001</v>
      </c>
      <c r="AN317" s="80">
        <f t="shared" si="375"/>
        <v>37.501000000000005</v>
      </c>
      <c r="AO317" s="80">
        <f t="shared" si="375"/>
        <v>45.001000000000005</v>
      </c>
      <c r="AP317" s="80">
        <f t="shared" si="375"/>
        <v>52.501000000000005</v>
      </c>
      <c r="AQ317" s="80">
        <f t="shared" si="375"/>
        <v>60.001000000000005</v>
      </c>
      <c r="AR317" s="80">
        <f t="shared" si="375"/>
        <v>67.501000000000005</v>
      </c>
      <c r="AS317" s="80">
        <f t="shared" si="375"/>
        <v>75.001000000000005</v>
      </c>
      <c r="AT317" s="80">
        <f t="shared" si="375"/>
        <v>82.501000000000005</v>
      </c>
      <c r="AU317" s="80">
        <f t="shared" si="375"/>
        <v>90.001000000000005</v>
      </c>
      <c r="AW317" s="141" t="s">
        <v>129</v>
      </c>
      <c r="AX317" s="80">
        <f t="shared" ref="AX317:BJ317" si="376">AX302</f>
        <v>1E-3</v>
      </c>
      <c r="AY317" s="80">
        <f t="shared" si="376"/>
        <v>7.5010000000000003</v>
      </c>
      <c r="AZ317" s="80">
        <f t="shared" si="376"/>
        <v>15.001000000000001</v>
      </c>
      <c r="BA317" s="80">
        <f t="shared" si="376"/>
        <v>22.501000000000001</v>
      </c>
      <c r="BB317" s="80">
        <f t="shared" si="376"/>
        <v>30.001000000000001</v>
      </c>
      <c r="BC317" s="80">
        <f t="shared" si="376"/>
        <v>37.501000000000005</v>
      </c>
      <c r="BD317" s="80">
        <f t="shared" si="376"/>
        <v>45.001000000000005</v>
      </c>
      <c r="BE317" s="80">
        <f t="shared" si="376"/>
        <v>52.501000000000005</v>
      </c>
      <c r="BF317" s="80">
        <f t="shared" si="376"/>
        <v>60.001000000000005</v>
      </c>
      <c r="BG317" s="80">
        <f t="shared" si="376"/>
        <v>67.501000000000005</v>
      </c>
      <c r="BH317" s="80">
        <f t="shared" si="376"/>
        <v>75.001000000000005</v>
      </c>
      <c r="BI317" s="80">
        <f t="shared" si="376"/>
        <v>82.501000000000005</v>
      </c>
      <c r="BJ317" s="80">
        <f t="shared" si="376"/>
        <v>90.001000000000005</v>
      </c>
      <c r="BK317" s="62"/>
      <c r="BL317" s="141" t="s">
        <v>129</v>
      </c>
      <c r="BM317" s="80">
        <f t="shared" ref="BM317:BY317" si="377">BM302</f>
        <v>1E-3</v>
      </c>
      <c r="BN317" s="80">
        <f t="shared" si="377"/>
        <v>7.5010000000000003</v>
      </c>
      <c r="BO317" s="80">
        <f t="shared" si="377"/>
        <v>15.001000000000001</v>
      </c>
      <c r="BP317" s="80">
        <f t="shared" si="377"/>
        <v>22.501000000000001</v>
      </c>
      <c r="BQ317" s="80">
        <f t="shared" si="377"/>
        <v>30.001000000000001</v>
      </c>
      <c r="BR317" s="80">
        <f t="shared" si="377"/>
        <v>37.501000000000005</v>
      </c>
      <c r="BS317" s="80">
        <f t="shared" si="377"/>
        <v>45.001000000000005</v>
      </c>
      <c r="BT317" s="80">
        <f t="shared" si="377"/>
        <v>52.501000000000005</v>
      </c>
      <c r="BU317" s="80">
        <f t="shared" si="377"/>
        <v>60.001000000000005</v>
      </c>
      <c r="BV317" s="80">
        <f t="shared" si="377"/>
        <v>67.501000000000005</v>
      </c>
      <c r="BW317" s="80">
        <f t="shared" si="377"/>
        <v>75.001000000000005</v>
      </c>
      <c r="BX317" s="80">
        <f t="shared" si="377"/>
        <v>82.501000000000005</v>
      </c>
      <c r="BY317" s="80">
        <f t="shared" si="377"/>
        <v>90.001000000000005</v>
      </c>
      <c r="BZ317" s="62"/>
      <c r="CA317" s="126" t="s">
        <v>129</v>
      </c>
      <c r="CB317" s="80">
        <f t="shared" ref="CB317:CN317" si="378">CB302</f>
        <v>1E-3</v>
      </c>
      <c r="CC317" s="80">
        <f t="shared" si="378"/>
        <v>7.5010000000000003</v>
      </c>
      <c r="CD317" s="80">
        <f t="shared" si="378"/>
        <v>15.001000000000001</v>
      </c>
      <c r="CE317" s="80">
        <f t="shared" si="378"/>
        <v>22.501000000000001</v>
      </c>
      <c r="CF317" s="80">
        <f t="shared" si="378"/>
        <v>30.001000000000001</v>
      </c>
      <c r="CG317" s="80">
        <f t="shared" si="378"/>
        <v>37.501000000000005</v>
      </c>
      <c r="CH317" s="80">
        <f t="shared" si="378"/>
        <v>45.001000000000005</v>
      </c>
      <c r="CI317" s="80">
        <f t="shared" si="378"/>
        <v>52.501000000000005</v>
      </c>
      <c r="CJ317" s="80">
        <f t="shared" si="378"/>
        <v>60.001000000000005</v>
      </c>
      <c r="CK317" s="80">
        <f t="shared" si="378"/>
        <v>67.501000000000005</v>
      </c>
      <c r="CL317" s="80">
        <f t="shared" si="378"/>
        <v>75.001000000000005</v>
      </c>
      <c r="CM317" s="80">
        <f t="shared" si="378"/>
        <v>82.501000000000005</v>
      </c>
      <c r="CN317" s="80">
        <f t="shared" si="378"/>
        <v>90.001000000000005</v>
      </c>
      <c r="CP317" s="126" t="s">
        <v>129</v>
      </c>
      <c r="CQ317" s="80">
        <f t="shared" ref="CQ317:DC317" si="379">CQ302</f>
        <v>1E-3</v>
      </c>
      <c r="CR317" s="80">
        <f t="shared" si="379"/>
        <v>7.5010000000000003</v>
      </c>
      <c r="CS317" s="80">
        <f t="shared" si="379"/>
        <v>15.001000000000001</v>
      </c>
      <c r="CT317" s="80">
        <f t="shared" si="379"/>
        <v>22.501000000000001</v>
      </c>
      <c r="CU317" s="80">
        <f t="shared" si="379"/>
        <v>30.001000000000001</v>
      </c>
      <c r="CV317" s="80">
        <f t="shared" si="379"/>
        <v>37.501000000000005</v>
      </c>
      <c r="CW317" s="80">
        <f t="shared" si="379"/>
        <v>45.001000000000005</v>
      </c>
      <c r="CX317" s="80">
        <f t="shared" si="379"/>
        <v>52.501000000000005</v>
      </c>
      <c r="CY317" s="80">
        <f t="shared" si="379"/>
        <v>60.001000000000005</v>
      </c>
      <c r="CZ317" s="80">
        <f t="shared" si="379"/>
        <v>67.501000000000005</v>
      </c>
      <c r="DA317" s="80">
        <f t="shared" si="379"/>
        <v>75.001000000000005</v>
      </c>
      <c r="DB317" s="80">
        <f t="shared" si="379"/>
        <v>82.501000000000005</v>
      </c>
      <c r="DC317" s="80">
        <f t="shared" si="379"/>
        <v>90.001000000000005</v>
      </c>
      <c r="DE317" s="141" t="s">
        <v>129</v>
      </c>
      <c r="DF317" s="80">
        <f t="shared" ref="DF317:DR317" si="380">DF302</f>
        <v>1E-3</v>
      </c>
      <c r="DG317" s="80">
        <f t="shared" si="380"/>
        <v>7.5010000000000003</v>
      </c>
      <c r="DH317" s="80">
        <f t="shared" si="380"/>
        <v>15.001000000000001</v>
      </c>
      <c r="DI317" s="80">
        <f t="shared" si="380"/>
        <v>22.501000000000001</v>
      </c>
      <c r="DJ317" s="80">
        <f t="shared" si="380"/>
        <v>30.001000000000001</v>
      </c>
      <c r="DK317" s="80">
        <f t="shared" si="380"/>
        <v>37.501000000000005</v>
      </c>
      <c r="DL317" s="80">
        <f t="shared" si="380"/>
        <v>45.001000000000005</v>
      </c>
      <c r="DM317" s="80">
        <f t="shared" si="380"/>
        <v>52.501000000000005</v>
      </c>
      <c r="DN317" s="80">
        <f t="shared" si="380"/>
        <v>60.001000000000005</v>
      </c>
      <c r="DO317" s="80">
        <f t="shared" si="380"/>
        <v>67.501000000000005</v>
      </c>
      <c r="DP317" s="80">
        <f t="shared" si="380"/>
        <v>75.001000000000005</v>
      </c>
      <c r="DQ317" s="80">
        <f t="shared" si="380"/>
        <v>82.501000000000005</v>
      </c>
      <c r="DR317" s="80">
        <f t="shared" si="380"/>
        <v>90.001000000000005</v>
      </c>
      <c r="DT317" s="126" t="s">
        <v>129</v>
      </c>
      <c r="DU317" s="80">
        <f t="shared" ref="DU317:EG317" si="381">DU302</f>
        <v>1E-3</v>
      </c>
      <c r="DV317" s="80">
        <f t="shared" si="381"/>
        <v>7.5010000000000003</v>
      </c>
      <c r="DW317" s="80">
        <f t="shared" si="381"/>
        <v>15.001000000000001</v>
      </c>
      <c r="DX317" s="80">
        <f t="shared" si="381"/>
        <v>22.501000000000001</v>
      </c>
      <c r="DY317" s="80">
        <f t="shared" si="381"/>
        <v>30.001000000000001</v>
      </c>
      <c r="DZ317" s="80">
        <f t="shared" si="381"/>
        <v>37.501000000000005</v>
      </c>
      <c r="EA317" s="80">
        <f t="shared" si="381"/>
        <v>45.001000000000005</v>
      </c>
      <c r="EB317" s="80">
        <f t="shared" si="381"/>
        <v>52.501000000000005</v>
      </c>
      <c r="EC317" s="80">
        <f t="shared" si="381"/>
        <v>60.001000000000005</v>
      </c>
      <c r="ED317" s="80">
        <f t="shared" si="381"/>
        <v>67.501000000000005</v>
      </c>
      <c r="EE317" s="80">
        <f t="shared" si="381"/>
        <v>75.001000000000005</v>
      </c>
      <c r="EF317" s="80">
        <f t="shared" si="381"/>
        <v>82.501000000000005</v>
      </c>
      <c r="EG317" s="80">
        <f t="shared" si="381"/>
        <v>90.001000000000005</v>
      </c>
      <c r="EI317" s="141" t="s">
        <v>129</v>
      </c>
      <c r="EJ317" s="80">
        <f t="shared" ref="EJ317:EV317" si="382">EJ302</f>
        <v>1E-3</v>
      </c>
      <c r="EK317" s="80">
        <f t="shared" si="382"/>
        <v>7.5010000000000003</v>
      </c>
      <c r="EL317" s="80">
        <f t="shared" si="382"/>
        <v>15.001000000000001</v>
      </c>
      <c r="EM317" s="80">
        <f t="shared" si="382"/>
        <v>22.501000000000001</v>
      </c>
      <c r="EN317" s="80">
        <f t="shared" si="382"/>
        <v>30.001000000000001</v>
      </c>
      <c r="EO317" s="80">
        <f t="shared" si="382"/>
        <v>37.501000000000005</v>
      </c>
      <c r="EP317" s="80">
        <f t="shared" si="382"/>
        <v>45.001000000000005</v>
      </c>
      <c r="EQ317" s="80">
        <f t="shared" si="382"/>
        <v>52.501000000000005</v>
      </c>
      <c r="ER317" s="80">
        <f t="shared" si="382"/>
        <v>60.001000000000005</v>
      </c>
      <c r="ES317" s="80">
        <f t="shared" si="382"/>
        <v>67.501000000000005</v>
      </c>
      <c r="ET317" s="80">
        <f t="shared" si="382"/>
        <v>75.001000000000005</v>
      </c>
      <c r="EU317" s="80">
        <f t="shared" si="382"/>
        <v>82.501000000000005</v>
      </c>
      <c r="EV317" s="80">
        <f t="shared" si="382"/>
        <v>90.001000000000005</v>
      </c>
    </row>
    <row r="318" spans="1:152">
      <c r="S318" s="26">
        <f t="shared" ref="S318:S330" si="383">S303</f>
        <v>1E-3</v>
      </c>
      <c r="T318" s="399">
        <f ca="1">T258-T288</f>
        <v>-4.1683525064449221</v>
      </c>
      <c r="U318" s="399">
        <f t="shared" ref="U318:AF318" ca="1" si="384">U258-U288</f>
        <v>-246.5300581168311</v>
      </c>
      <c r="V318" s="399">
        <f t="shared" ca="1" si="384"/>
        <v>-171.7124847689891</v>
      </c>
      <c r="W318" s="399">
        <f t="shared" ca="1" si="384"/>
        <v>-79.621097982142558</v>
      </c>
      <c r="X318" s="399">
        <f t="shared" ca="1" si="384"/>
        <v>-41.693012831632281</v>
      </c>
      <c r="Y318" s="399">
        <f t="shared" ca="1" si="384"/>
        <v>-23.706636372415126</v>
      </c>
      <c r="Z318" s="399">
        <f t="shared" ca="1" si="384"/>
        <v>-13.978302311157949</v>
      </c>
      <c r="AA318" s="399">
        <f t="shared" ca="1" si="384"/>
        <v>-8.2354446272018151</v>
      </c>
      <c r="AB318" s="399">
        <f t="shared" ca="1" si="384"/>
        <v>-4.6644463667030127</v>
      </c>
      <c r="AC318" s="399">
        <f t="shared" ca="1" si="384"/>
        <v>-2.4024377185467136</v>
      </c>
      <c r="AD318" s="399">
        <f t="shared" ca="1" si="384"/>
        <v>-1.0070258056897838</v>
      </c>
      <c r="AE318" s="399">
        <f t="shared" ca="1" si="384"/>
        <v>-0.24528756096820459</v>
      </c>
      <c r="AF318" s="399">
        <f t="shared" ca="1" si="384"/>
        <v>-2.8746972293873796E-3</v>
      </c>
      <c r="AH318" s="143">
        <f t="shared" ref="AH318:AH330" si="385">AH303</f>
        <v>1E-3</v>
      </c>
      <c r="AI318" s="136">
        <f ca="1">AI258-AI288</f>
        <v>-7.0139842209307748</v>
      </c>
      <c r="AJ318" s="136">
        <f t="shared" ref="AJ318:AU318" ca="1" si="386">AJ258-AJ288</f>
        <v>-9.252773102068204</v>
      </c>
      <c r="AK318" s="136">
        <f t="shared" ca="1" si="386"/>
        <v>-13.235450677862985</v>
      </c>
      <c r="AL318" s="136">
        <f t="shared" ca="1" si="386"/>
        <v>-13.85841335924286</v>
      </c>
      <c r="AM318" s="136">
        <f t="shared" ca="1" si="386"/>
        <v>-13.959299299209512</v>
      </c>
      <c r="AN318" s="136">
        <f t="shared" ca="1" si="386"/>
        <v>-13.981087580861136</v>
      </c>
      <c r="AO318" s="136">
        <f t="shared" ca="1" si="386"/>
        <v>-13.986144623603492</v>
      </c>
      <c r="AP318" s="136">
        <f t="shared" ca="1" si="386"/>
        <v>-13.986935247624523</v>
      </c>
      <c r="AQ318" s="136">
        <f t="shared" ca="1" si="386"/>
        <v>-13.986607967625707</v>
      </c>
      <c r="AR318" s="136">
        <f t="shared" ca="1" si="386"/>
        <v>-13.986076147055464</v>
      </c>
      <c r="AS318" s="136">
        <f t="shared" ca="1" si="386"/>
        <v>-13.985622594615721</v>
      </c>
      <c r="AT318" s="136">
        <f t="shared" ca="1" si="386"/>
        <v>-13.985334610182177</v>
      </c>
      <c r="AU318" s="136">
        <f t="shared" ca="1" si="386"/>
        <v>-13.985236978925499</v>
      </c>
      <c r="AW318" s="143">
        <f t="shared" ref="AW318:AW330" si="387">AW303</f>
        <v>1E-3</v>
      </c>
      <c r="AX318" s="136">
        <f ca="1">AX258-AX288</f>
        <v>2.845631736840005</v>
      </c>
      <c r="AY318" s="136">
        <f t="shared" ref="AY318:BJ318" ca="1" si="388">AY258-AY288</f>
        <v>-237.27728501476304</v>
      </c>
      <c r="AZ318" s="136">
        <f t="shared" ca="1" si="388"/>
        <v>-158.47703409112637</v>
      </c>
      <c r="BA318" s="136">
        <f t="shared" ca="1" si="388"/>
        <v>-65.762684622899656</v>
      </c>
      <c r="BB318" s="136">
        <f t="shared" ca="1" si="388"/>
        <v>-27.733713532422769</v>
      </c>
      <c r="BC318" s="136">
        <f t="shared" ca="1" si="388"/>
        <v>-9.7255487915539902</v>
      </c>
      <c r="BD318" s="136">
        <f t="shared" ca="1" si="388"/>
        <v>7.8423124455468951E-3</v>
      </c>
      <c r="BE318" s="136">
        <f t="shared" ca="1" si="388"/>
        <v>5.7514906204227074</v>
      </c>
      <c r="BF318" s="136">
        <f t="shared" ca="1" si="388"/>
        <v>9.3221616009226942</v>
      </c>
      <c r="BG318" s="136">
        <f t="shared" ca="1" si="388"/>
        <v>11.583638428508749</v>
      </c>
      <c r="BH318" s="136">
        <f t="shared" ca="1" si="388"/>
        <v>12.978596788925937</v>
      </c>
      <c r="BI318" s="136">
        <f t="shared" ca="1" si="388"/>
        <v>13.74004704921397</v>
      </c>
      <c r="BJ318" s="136">
        <f t="shared" ca="1" si="388"/>
        <v>13.982362281696108</v>
      </c>
      <c r="BK318" s="62"/>
      <c r="BL318" s="80">
        <f t="shared" ref="BL318:BL330" si="389">BL303</f>
        <v>1E-3</v>
      </c>
      <c r="BM318" s="104">
        <f ca="1">BM258-BM288</f>
        <v>-11.182336705016496</v>
      </c>
      <c r="BN318" s="104">
        <f t="shared" ref="BN318:BY318" ca="1" si="390">BN258-BN288</f>
        <v>-255.78283121889763</v>
      </c>
      <c r="BO318" s="104">
        <f t="shared" ca="1" si="390"/>
        <v>-184.94793544685217</v>
      </c>
      <c r="BP318" s="104">
        <f t="shared" ca="1" si="390"/>
        <v>-93.479511341385432</v>
      </c>
      <c r="BQ318" s="104">
        <f t="shared" ca="1" si="390"/>
        <v>-55.652312130841779</v>
      </c>
      <c r="BR318" s="104">
        <f t="shared" ca="1" si="390"/>
        <v>-37.687723953276247</v>
      </c>
      <c r="BS318" s="104">
        <f t="shared" ca="1" si="390"/>
        <v>-27.96444693476144</v>
      </c>
      <c r="BT318" s="104">
        <f t="shared" ca="1" si="390"/>
        <v>-22.222379874826334</v>
      </c>
      <c r="BU318" s="104">
        <f t="shared" ca="1" si="390"/>
        <v>-18.651054334328716</v>
      </c>
      <c r="BV318" s="104">
        <f t="shared" ca="1" si="390"/>
        <v>-16.388513865602185</v>
      </c>
      <c r="BW318" s="104">
        <f t="shared" ca="1" si="390"/>
        <v>-14.992648400305507</v>
      </c>
      <c r="BX318" s="104">
        <f t="shared" ca="1" si="390"/>
        <v>-14.23062217115038</v>
      </c>
      <c r="BY318" s="104">
        <f t="shared" ca="1" si="390"/>
        <v>-13.988111676154887</v>
      </c>
      <c r="BZ318" s="62"/>
      <c r="CA318" s="80">
        <f t="shared" ref="CA318:CA330" si="391">CA303</f>
        <v>1E-3</v>
      </c>
      <c r="CB318" s="104">
        <f ca="1">CB258-CB288</f>
        <v>-17104.174412459099</v>
      </c>
      <c r="CC318" s="104">
        <f t="shared" ref="CC318:CN318" ca="1" si="392">CC258-CC288</f>
        <v>-362.36918408591379</v>
      </c>
      <c r="CD318" s="104">
        <f t="shared" ca="1" si="392"/>
        <v>-187.39486367535301</v>
      </c>
      <c r="CE318" s="104">
        <f t="shared" ca="1" si="392"/>
        <v>-87.413723934442075</v>
      </c>
      <c r="CF318" s="104">
        <f t="shared" ca="1" si="392"/>
        <v>-47.414198394466098</v>
      </c>
      <c r="CG318" s="104">
        <f t="shared" ca="1" si="392"/>
        <v>-28.9890698601209</v>
      </c>
      <c r="CH318" s="104">
        <f t="shared" ca="1" si="392"/>
        <v>-19.823356947397173</v>
      </c>
      <c r="CI318" s="104">
        <f t="shared" ca="1" si="392"/>
        <v>-15.844445406325288</v>
      </c>
      <c r="CJ318" s="104">
        <f t="shared" ca="1" si="392"/>
        <v>-16.269629313894356</v>
      </c>
      <c r="CK318" s="104">
        <f t="shared" ca="1" si="392"/>
        <v>-23.471156232551575</v>
      </c>
      <c r="CL318" s="104">
        <f t="shared" ca="1" si="392"/>
        <v>-50.101827113904804</v>
      </c>
      <c r="CM318" s="104">
        <f t="shared" ca="1" si="392"/>
        <v>-200.73293975727881</v>
      </c>
      <c r="CN318" s="104">
        <f t="shared" ca="1" si="392"/>
        <v>-17098.606563264915</v>
      </c>
      <c r="CP318" s="80">
        <f t="shared" ref="CP318:CP330" si="393">CP303</f>
        <v>1E-3</v>
      </c>
      <c r="CQ318" s="136">
        <f ca="1">CQ258-CQ288</f>
        <v>-17107.020044195939</v>
      </c>
      <c r="CR318" s="136">
        <f t="shared" ref="CR318:DC318" ca="1" si="394">CR258-CR288</f>
        <v>-125.09189907115088</v>
      </c>
      <c r="CS318" s="136">
        <f t="shared" ca="1" si="394"/>
        <v>-28.917829584226908</v>
      </c>
      <c r="CT318" s="136">
        <f t="shared" ca="1" si="394"/>
        <v>-21.651039311542377</v>
      </c>
      <c r="CU318" s="136">
        <f t="shared" ca="1" si="394"/>
        <v>-19.680484862043329</v>
      </c>
      <c r="CV318" s="136">
        <f t="shared" ca="1" si="394"/>
        <v>-19.263521068566909</v>
      </c>
      <c r="CW318" s="136">
        <f t="shared" ca="1" si="394"/>
        <v>-19.83119925984272</v>
      </c>
      <c r="CX318" s="136">
        <f t="shared" ca="1" si="394"/>
        <v>-21.595936026747996</v>
      </c>
      <c r="CY318" s="136">
        <f t="shared" ca="1" si="394"/>
        <v>-25.591790914817054</v>
      </c>
      <c r="CZ318" s="136">
        <f t="shared" ca="1" si="394"/>
        <v>-35.054794661060328</v>
      </c>
      <c r="DA318" s="136">
        <f t="shared" ca="1" si="394"/>
        <v>-63.080423902830745</v>
      </c>
      <c r="DB318" s="136">
        <f t="shared" ca="1" si="394"/>
        <v>-214.47298680649277</v>
      </c>
      <c r="DC318" s="136">
        <f t="shared" ca="1" si="394"/>
        <v>-17112.588925546614</v>
      </c>
      <c r="DE318" s="80">
        <f t="shared" ref="DE318:DE330" si="395">DE303</f>
        <v>1E-3</v>
      </c>
      <c r="DF318" s="136">
        <f ca="1">DF258-DF288</f>
        <v>-6236.3248761791838</v>
      </c>
      <c r="DG318" s="136">
        <f t="shared" ref="DG318:DR318" ca="1" si="396">DG258-DG288</f>
        <v>-238.77863026262457</v>
      </c>
      <c r="DH318" s="136">
        <f t="shared" ca="1" si="396"/>
        <v>-159.09083576206422</v>
      </c>
      <c r="DI318" s="136">
        <f t="shared" ca="1" si="396"/>
        <v>-66.486757746793614</v>
      </c>
      <c r="DJ318" s="136">
        <f t="shared" ca="1" si="396"/>
        <v>-28.780352110341965</v>
      </c>
      <c r="DK318" s="136">
        <f t="shared" ca="1" si="396"/>
        <v>-11.469643334448634</v>
      </c>
      <c r="DL318" s="136">
        <f t="shared" ca="1" si="396"/>
        <v>-3.3132197315186822</v>
      </c>
      <c r="DM318" s="136">
        <f t="shared" ca="1" si="396"/>
        <v>-1.0884747228946097</v>
      </c>
      <c r="DN318" s="136">
        <f t="shared" ca="1" si="396"/>
        <v>-4.1587217842845838</v>
      </c>
      <c r="DO318" s="136">
        <f t="shared" ca="1" si="396"/>
        <v>-13.789964905849025</v>
      </c>
      <c r="DP318" s="136">
        <f t="shared" ca="1" si="396"/>
        <v>-42.003794865487819</v>
      </c>
      <c r="DQ318" s="136">
        <f t="shared" ca="1" si="396"/>
        <v>-193.453679961712</v>
      </c>
      <c r="DR318" s="136">
        <f t="shared" ca="1" si="396"/>
        <v>-17091.574382157716</v>
      </c>
      <c r="DT318" s="80">
        <f t="shared" ref="DT318:DT330" si="397">DT303</f>
        <v>1E-3</v>
      </c>
      <c r="DU318" s="136">
        <f ca="1">DU258-DU288</f>
        <v>-4.1683524840882367</v>
      </c>
      <c r="DV318" s="136">
        <f t="shared" ref="DV318:EG318" ca="1" si="398">DV258-DV288</f>
        <v>-246.5300581168311</v>
      </c>
      <c r="DW318" s="136">
        <f t="shared" ca="1" si="398"/>
        <v>-171.7124847689891</v>
      </c>
      <c r="DX318" s="136">
        <f t="shared" ca="1" si="398"/>
        <v>-79.621097982142558</v>
      </c>
      <c r="DY318" s="136">
        <f t="shared" ca="1" si="398"/>
        <v>-41.693012831632281</v>
      </c>
      <c r="DZ318" s="136">
        <f t="shared" ca="1" si="398"/>
        <v>-23.706636372415126</v>
      </c>
      <c r="EA318" s="136">
        <f t="shared" ca="1" si="398"/>
        <v>-13.978302311157949</v>
      </c>
      <c r="EB318" s="136">
        <f t="shared" ca="1" si="398"/>
        <v>-8.2354446272018151</v>
      </c>
      <c r="EC318" s="136">
        <f t="shared" ca="1" si="398"/>
        <v>-4.6644463667030127</v>
      </c>
      <c r="ED318" s="136">
        <f t="shared" ca="1" si="398"/>
        <v>-2.4024377185467136</v>
      </c>
      <c r="EE318" s="136">
        <f t="shared" ca="1" si="398"/>
        <v>-1.0070258056897838</v>
      </c>
      <c r="EF318" s="136">
        <f t="shared" ca="1" si="398"/>
        <v>-0.24528756096820459</v>
      </c>
      <c r="EG318" s="136">
        <f t="shared" ca="1" si="398"/>
        <v>-2.8746972293873796E-3</v>
      </c>
      <c r="EI318" s="80">
        <f t="shared" ref="EI318:EI330" si="399">EI303</f>
        <v>1E-3</v>
      </c>
      <c r="EJ318" s="136">
        <f ca="1">EJ258-EJ288</f>
        <v>-7.0139842209307748</v>
      </c>
      <c r="EK318" s="136">
        <f t="shared" ref="EK318:EV318" ca="1" si="400">EK258-EK288</f>
        <v>-9.252773102068204</v>
      </c>
      <c r="EL318" s="136">
        <f t="shared" ca="1" si="400"/>
        <v>-13.235450677862985</v>
      </c>
      <c r="EM318" s="136">
        <f t="shared" ca="1" si="400"/>
        <v>-13.85841335924286</v>
      </c>
      <c r="EN318" s="136">
        <f t="shared" ca="1" si="400"/>
        <v>-13.959299299209512</v>
      </c>
      <c r="EO318" s="136">
        <f t="shared" ca="1" si="400"/>
        <v>-13.981087580861136</v>
      </c>
      <c r="EP318" s="136">
        <f t="shared" ca="1" si="400"/>
        <v>-13.986144623603492</v>
      </c>
      <c r="EQ318" s="136">
        <f t="shared" ca="1" si="400"/>
        <v>-13.986935247624523</v>
      </c>
      <c r="ER318" s="136">
        <f t="shared" ca="1" si="400"/>
        <v>-13.986607967625707</v>
      </c>
      <c r="ES318" s="136">
        <f t="shared" ca="1" si="400"/>
        <v>-13.986076147055464</v>
      </c>
      <c r="ET318" s="136">
        <f t="shared" ca="1" si="400"/>
        <v>-13.985622594615721</v>
      </c>
      <c r="EU318" s="136">
        <f t="shared" ca="1" si="400"/>
        <v>-13.985334610182177</v>
      </c>
      <c r="EV318" s="136">
        <f t="shared" ca="1" si="400"/>
        <v>-13.985236978925499</v>
      </c>
    </row>
    <row r="319" spans="1:152">
      <c r="S319" s="26">
        <f t="shared" si="383"/>
        <v>7.5010000000000003</v>
      </c>
      <c r="T319" s="399">
        <f t="shared" ref="T319:AF330" ca="1" si="401">T259-T289</f>
        <v>-246.53005811683104</v>
      </c>
      <c r="U319" s="399">
        <f t="shared" ca="1" si="401"/>
        <v>-717.97089661448388</v>
      </c>
      <c r="V319" s="399">
        <f t="shared" ca="1" si="401"/>
        <v>-357.28774553621508</v>
      </c>
      <c r="W319" s="399">
        <f t="shared" ca="1" si="401"/>
        <v>-114.72990834690782</v>
      </c>
      <c r="X319" s="399">
        <f t="shared" ca="1" si="401"/>
        <v>-52.208844341834478</v>
      </c>
      <c r="Y319" s="399">
        <f t="shared" ca="1" si="401"/>
        <v>-27.894444721498409</v>
      </c>
      <c r="Z319" s="399">
        <f t="shared" ca="1" si="401"/>
        <v>-15.977464609704121</v>
      </c>
      <c r="AA319" s="399">
        <f t="shared" ca="1" si="401"/>
        <v>-9.321032343356535</v>
      </c>
      <c r="AB319" s="399">
        <f t="shared" ca="1" si="401"/>
        <v>-5.318078622111841</v>
      </c>
      <c r="AC319" s="399">
        <f t="shared" ca="1" si="401"/>
        <v>-2.8351763425008585</v>
      </c>
      <c r="AD319" s="399">
        <f t="shared" ca="1" si="401"/>
        <v>-1.3235915763101431</v>
      </c>
      <c r="AE319" s="399">
        <f t="shared" ca="1" si="401"/>
        <v>-0.50484779017618031</v>
      </c>
      <c r="AF319" s="399">
        <f t="shared" ca="1" si="401"/>
        <v>-0.24523891292846045</v>
      </c>
      <c r="AH319" s="80">
        <f t="shared" si="385"/>
        <v>7.5010000000000003</v>
      </c>
      <c r="AI319" s="136">
        <f t="shared" ref="AI319:AU330" ca="1" si="402">AI259-AI289</f>
        <v>-9.252773102068204</v>
      </c>
      <c r="AJ319" s="136">
        <f t="shared" ca="1" si="402"/>
        <v>-19.739770090095135</v>
      </c>
      <c r="AK319" s="136">
        <f t="shared" ca="1" si="402"/>
        <v>-23.040000471833991</v>
      </c>
      <c r="AL319" s="136">
        <f t="shared" ca="1" si="402"/>
        <v>-17.847987773244597</v>
      </c>
      <c r="AM319" s="136">
        <f t="shared" ca="1" si="402"/>
        <v>-16.122434293986391</v>
      </c>
      <c r="AN319" s="136">
        <f t="shared" ca="1" si="402"/>
        <v>-15.382131858259649</v>
      </c>
      <c r="AO319" s="136">
        <f t="shared" ca="1" si="402"/>
        <v>-15.000918707969628</v>
      </c>
      <c r="AP319" s="136">
        <f t="shared" ca="1" si="402"/>
        <v>-14.781908862579847</v>
      </c>
      <c r="AQ319" s="136">
        <f t="shared" ca="1" si="402"/>
        <v>-14.647919038460383</v>
      </c>
      <c r="AR319" s="136">
        <f t="shared" ca="1" si="402"/>
        <v>-14.563899926823659</v>
      </c>
      <c r="AS319" s="136">
        <f t="shared" ca="1" si="402"/>
        <v>-14.512396503135314</v>
      </c>
      <c r="AT319" s="136">
        <f t="shared" ca="1" si="402"/>
        <v>-14.484386043764324</v>
      </c>
      <c r="AU319" s="136">
        <f t="shared" ca="1" si="402"/>
        <v>-14.475487537281433</v>
      </c>
      <c r="AW319" s="80">
        <f t="shared" si="387"/>
        <v>7.5010000000000003</v>
      </c>
      <c r="AX319" s="136">
        <f t="shared" ref="AX319:BJ330" ca="1" si="403">AX259-AX289</f>
        <v>-237.27728501476304</v>
      </c>
      <c r="AY319" s="136">
        <f t="shared" ca="1" si="403"/>
        <v>-698.23112652439158</v>
      </c>
      <c r="AZ319" s="136">
        <f t="shared" ca="1" si="403"/>
        <v>-334.24774506438098</v>
      </c>
      <c r="BA319" s="136">
        <f t="shared" ca="1" si="403"/>
        <v>-96.881920573663137</v>
      </c>
      <c r="BB319" s="136">
        <f t="shared" ca="1" si="403"/>
        <v>-36.086410047848062</v>
      </c>
      <c r="BC319" s="136">
        <f t="shared" ca="1" si="403"/>
        <v>-12.512312863238762</v>
      </c>
      <c r="BD319" s="136">
        <f t="shared" ca="1" si="403"/>
        <v>-0.97654590173449662</v>
      </c>
      <c r="BE319" s="136">
        <f t="shared" ca="1" si="403"/>
        <v>5.460876519223314</v>
      </c>
      <c r="BF319" s="136">
        <f t="shared" ca="1" si="403"/>
        <v>9.3298404163485422</v>
      </c>
      <c r="BG319" s="136">
        <f t="shared" ca="1" si="403"/>
        <v>11.7287235843228</v>
      </c>
      <c r="BH319" s="136">
        <f t="shared" ca="1" si="403"/>
        <v>13.188804926825171</v>
      </c>
      <c r="BI319" s="136">
        <f t="shared" ca="1" si="403"/>
        <v>13.979538253588146</v>
      </c>
      <c r="BJ319" s="136">
        <f t="shared" ca="1" si="403"/>
        <v>13.819212796222264</v>
      </c>
      <c r="BK319" s="62"/>
      <c r="BL319" s="80">
        <f t="shared" si="389"/>
        <v>7.5010000000000003</v>
      </c>
      <c r="BM319" s="104">
        <f t="shared" ref="BM319:BY330" ca="1" si="404">BM259-BM289</f>
        <v>-255.78283121889763</v>
      </c>
      <c r="BN319" s="104">
        <f t="shared" ca="1" si="404"/>
        <v>-737.71066670458094</v>
      </c>
      <c r="BO319" s="104">
        <f t="shared" ca="1" si="404"/>
        <v>-380.32774600804987</v>
      </c>
      <c r="BP319" s="104">
        <f t="shared" ca="1" si="404"/>
        <v>-132.57789612015245</v>
      </c>
      <c r="BQ319" s="104">
        <f t="shared" ca="1" si="404"/>
        <v>-68.331278635820865</v>
      </c>
      <c r="BR319" s="104">
        <f t="shared" ca="1" si="404"/>
        <v>-43.276576579758057</v>
      </c>
      <c r="BS319" s="104">
        <f t="shared" ca="1" si="404"/>
        <v>-30.978383317673746</v>
      </c>
      <c r="BT319" s="104">
        <f t="shared" ca="1" si="404"/>
        <v>-24.102941205936379</v>
      </c>
      <c r="BU319" s="104">
        <f t="shared" ca="1" si="404"/>
        <v>-19.965997660572221</v>
      </c>
      <c r="BV319" s="104">
        <f t="shared" ca="1" si="404"/>
        <v>-17.399076269324517</v>
      </c>
      <c r="BW319" s="104">
        <f t="shared" ca="1" si="404"/>
        <v>-15.835988079445453</v>
      </c>
      <c r="BX319" s="104">
        <f t="shared" ca="1" si="404"/>
        <v>-14.989233833940506</v>
      </c>
      <c r="BY319" s="104">
        <f t="shared" ca="1" si="404"/>
        <v>-14.720726450209892</v>
      </c>
      <c r="BZ319" s="62"/>
      <c r="CA319" s="80">
        <f t="shared" si="391"/>
        <v>7.5010000000000003</v>
      </c>
      <c r="CB319" s="104">
        <f t="shared" ref="CB319:CN330" ca="1" si="405">CB259-CB289</f>
        <v>-362.36918408591373</v>
      </c>
      <c r="CC319" s="104">
        <f t="shared" ca="1" si="405"/>
        <v>-732.45364217722431</v>
      </c>
      <c r="CD319" s="104">
        <f t="shared" ca="1" si="405"/>
        <v>-362.37262859966438</v>
      </c>
      <c r="CE319" s="104">
        <f t="shared" ca="1" si="405"/>
        <v>-119.20944516282026</v>
      </c>
      <c r="CF319" s="104">
        <f t="shared" ca="1" si="405"/>
        <v>-56.295701916751767</v>
      </c>
      <c r="CG319" s="104">
        <f t="shared" ca="1" si="405"/>
        <v>-32.059913987882979</v>
      </c>
      <c r="CH319" s="104">
        <f t="shared" ca="1" si="405"/>
        <v>-20.823381337751584</v>
      </c>
      <c r="CI319" s="104">
        <f t="shared" ca="1" si="405"/>
        <v>-15.785941721386827</v>
      </c>
      <c r="CJ319" s="104">
        <f t="shared" ca="1" si="405"/>
        <v>-15.225350634117989</v>
      </c>
      <c r="CK319" s="104">
        <f t="shared" ca="1" si="405"/>
        <v>-20.396555565920281</v>
      </c>
      <c r="CL319" s="104">
        <f t="shared" ca="1" si="405"/>
        <v>-38.377508543550626</v>
      </c>
      <c r="CM319" s="104">
        <f t="shared" ca="1" si="405"/>
        <v>-97.652455078204838</v>
      </c>
      <c r="CN319" s="104">
        <f t="shared" ca="1" si="405"/>
        <v>-200.49638225328624</v>
      </c>
      <c r="CP319" s="80">
        <f t="shared" si="393"/>
        <v>7.5010000000000003</v>
      </c>
      <c r="CQ319" s="136">
        <f t="shared" ref="CQ319:DC330" ca="1" si="406">CQ259-CQ289</f>
        <v>-125.09189907115091</v>
      </c>
      <c r="CR319" s="136">
        <f t="shared" ca="1" si="406"/>
        <v>-34.222515652835625</v>
      </c>
      <c r="CS319" s="136">
        <f t="shared" ca="1" si="406"/>
        <v>-28.124883535283317</v>
      </c>
      <c r="CT319" s="136">
        <f t="shared" ca="1" si="406"/>
        <v>-22.327524589157036</v>
      </c>
      <c r="CU319" s="136">
        <f t="shared" ca="1" si="406"/>
        <v>-20.209291868903687</v>
      </c>
      <c r="CV319" s="136">
        <f t="shared" ca="1" si="406"/>
        <v>-19.547601124644217</v>
      </c>
      <c r="CW319" s="136">
        <f t="shared" ca="1" si="406"/>
        <v>-19.846835436017088</v>
      </c>
      <c r="CX319" s="136">
        <f t="shared" ca="1" si="406"/>
        <v>-21.246818240610139</v>
      </c>
      <c r="CY319" s="136">
        <f t="shared" ca="1" si="406"/>
        <v>-24.555191050466533</v>
      </c>
      <c r="CZ319" s="136">
        <f t="shared" ca="1" si="406"/>
        <v>-32.125279150243081</v>
      </c>
      <c r="DA319" s="136">
        <f t="shared" ca="1" si="406"/>
        <v>-51.566313470375796</v>
      </c>
      <c r="DB319" s="136">
        <f t="shared" ca="1" si="406"/>
        <v>-111.63199333179298</v>
      </c>
      <c r="DC319" s="136">
        <f t="shared" ca="1" si="406"/>
        <v>-214.7266308776392</v>
      </c>
      <c r="DE319" s="80">
        <f t="shared" si="395"/>
        <v>7.5010000000000003</v>
      </c>
      <c r="DF319" s="136">
        <f t="shared" ref="DF319:DR330" ca="1" si="407">DF259-DF289</f>
        <v>-238.77863026262457</v>
      </c>
      <c r="DG319" s="136">
        <f t="shared" ca="1" si="407"/>
        <v>-698.4950310456843</v>
      </c>
      <c r="DH319" s="136">
        <f t="shared" ca="1" si="407"/>
        <v>-334.48489869764217</v>
      </c>
      <c r="DI319" s="136">
        <f t="shared" ca="1" si="407"/>
        <v>-97.33428222633529</v>
      </c>
      <c r="DJ319" s="136">
        <f t="shared" ca="1" si="407"/>
        <v>-36.872354542573476</v>
      </c>
      <c r="DK319" s="136">
        <f t="shared" ca="1" si="407"/>
        <v>-13.938141858438442</v>
      </c>
      <c r="DL319" s="136">
        <f t="shared" ca="1" si="407"/>
        <v>-3.8226204713591549</v>
      </c>
      <c r="DM319" s="136">
        <f t="shared" ca="1" si="407"/>
        <v>-0.59868710065108033</v>
      </c>
      <c r="DN319" s="136">
        <f t="shared" ca="1" si="407"/>
        <v>-2.8010341619601267</v>
      </c>
      <c r="DO319" s="136">
        <f t="shared" ca="1" si="407"/>
        <v>-10.548546701060301</v>
      </c>
      <c r="DP319" s="136">
        <f t="shared" ca="1" si="407"/>
        <v>-30.210039980923781</v>
      </c>
      <c r="DQ319" s="136">
        <f t="shared" ca="1" si="407"/>
        <v>-90.351560042542133</v>
      </c>
      <c r="DR319" s="136">
        <f t="shared" ca="1" si="407"/>
        <v>-193.4563646916518</v>
      </c>
      <c r="DT319" s="80">
        <f t="shared" si="397"/>
        <v>7.5010000000000003</v>
      </c>
      <c r="DU319" s="136">
        <f t="shared" ref="DU319:EG330" ca="1" si="408">DU259-DU289</f>
        <v>-246.53005811683104</v>
      </c>
      <c r="DV319" s="136">
        <f t="shared" ca="1" si="408"/>
        <v>-717.97089661448388</v>
      </c>
      <c r="DW319" s="136">
        <f t="shared" ca="1" si="408"/>
        <v>-357.28774553621508</v>
      </c>
      <c r="DX319" s="136">
        <f t="shared" ca="1" si="408"/>
        <v>-114.72990834690782</v>
      </c>
      <c r="DY319" s="136">
        <f t="shared" ca="1" si="408"/>
        <v>-52.208844341834478</v>
      </c>
      <c r="DZ319" s="136">
        <f t="shared" ca="1" si="408"/>
        <v>-27.894444721498409</v>
      </c>
      <c r="EA319" s="136">
        <f t="shared" ca="1" si="408"/>
        <v>-15.977464609704121</v>
      </c>
      <c r="EB319" s="136">
        <f t="shared" ca="1" si="408"/>
        <v>-9.321032343356535</v>
      </c>
      <c r="EC319" s="136">
        <f t="shared" ca="1" si="408"/>
        <v>-5.318078622111841</v>
      </c>
      <c r="ED319" s="136">
        <f t="shared" ca="1" si="408"/>
        <v>-2.8351763425008585</v>
      </c>
      <c r="EE319" s="136">
        <f t="shared" ca="1" si="408"/>
        <v>-1.3235915763101431</v>
      </c>
      <c r="EF319" s="136">
        <f t="shared" ca="1" si="408"/>
        <v>-0.50484779017618031</v>
      </c>
      <c r="EG319" s="136">
        <f t="shared" ca="1" si="408"/>
        <v>-0.24523891292846045</v>
      </c>
      <c r="EI319" s="80">
        <f t="shared" si="399"/>
        <v>7.5010000000000003</v>
      </c>
      <c r="EJ319" s="136">
        <f t="shared" ref="EJ319:EV330" ca="1" si="409">EJ259-EJ289</f>
        <v>-9.252773102068204</v>
      </c>
      <c r="EK319" s="136">
        <f t="shared" ca="1" si="409"/>
        <v>-19.739770090095135</v>
      </c>
      <c r="EL319" s="136">
        <f t="shared" ca="1" si="409"/>
        <v>-23.040000471833991</v>
      </c>
      <c r="EM319" s="136">
        <f t="shared" ca="1" si="409"/>
        <v>-17.847987773244597</v>
      </c>
      <c r="EN319" s="136">
        <f t="shared" ca="1" si="409"/>
        <v>-16.122434293986391</v>
      </c>
      <c r="EO319" s="136">
        <f t="shared" ca="1" si="409"/>
        <v>-15.382131858259649</v>
      </c>
      <c r="EP319" s="136">
        <f t="shared" ca="1" si="409"/>
        <v>-15.000918707969628</v>
      </c>
      <c r="EQ319" s="136">
        <f t="shared" ca="1" si="409"/>
        <v>-14.781908862579847</v>
      </c>
      <c r="ER319" s="136">
        <f t="shared" ca="1" si="409"/>
        <v>-14.647919038460383</v>
      </c>
      <c r="ES319" s="136">
        <f t="shared" ca="1" si="409"/>
        <v>-14.563899926823659</v>
      </c>
      <c r="ET319" s="136">
        <f t="shared" ca="1" si="409"/>
        <v>-14.512396503135314</v>
      </c>
      <c r="EU319" s="136">
        <f t="shared" ca="1" si="409"/>
        <v>-14.484386043764324</v>
      </c>
      <c r="EV319" s="136">
        <f t="shared" ca="1" si="409"/>
        <v>-14.475487537281433</v>
      </c>
    </row>
    <row r="320" spans="1:152">
      <c r="A320" s="95"/>
      <c r="S320" s="26">
        <f t="shared" si="383"/>
        <v>15.001000000000001</v>
      </c>
      <c r="T320" s="399">
        <f t="shared" ca="1" si="401"/>
        <v>-171.7124847689891</v>
      </c>
      <c r="U320" s="399">
        <f t="shared" ca="1" si="401"/>
        <v>-357.28774553621537</v>
      </c>
      <c r="V320" s="399">
        <f t="shared" ca="1" si="401"/>
        <v>-2902.3953373381455</v>
      </c>
      <c r="W320" s="399">
        <f t="shared" ca="1" si="401"/>
        <v>-380.10455653148085</v>
      </c>
      <c r="X320" s="399">
        <f t="shared" ca="1" si="401"/>
        <v>-102.65656732031042</v>
      </c>
      <c r="Y320" s="399">
        <f t="shared" ca="1" si="401"/>
        <v>-44.60758503695719</v>
      </c>
      <c r="Z320" s="399">
        <f t="shared" ca="1" si="401"/>
        <v>-23.242296927447494</v>
      </c>
      <c r="AA320" s="399">
        <f t="shared" ca="1" si="401"/>
        <v>-13.054892350160348</v>
      </c>
      <c r="AB320" s="399">
        <f t="shared" ca="1" si="401"/>
        <v>-7.4876575253820903</v>
      </c>
      <c r="AC320" s="399">
        <f t="shared" ca="1" si="401"/>
        <v>-4.2367697864769269</v>
      </c>
      <c r="AD320" s="399">
        <f t="shared" ca="1" si="401"/>
        <v>-2.3316036784858767</v>
      </c>
      <c r="AE320" s="399">
        <f t="shared" ca="1" si="401"/>
        <v>-1.3227058799801661</v>
      </c>
      <c r="AF320" s="399">
        <f t="shared" ca="1" si="401"/>
        <v>-1.0061547841657363</v>
      </c>
      <c r="AH320" s="80">
        <f t="shared" si="385"/>
        <v>15.001000000000001</v>
      </c>
      <c r="AI320" s="136">
        <f t="shared" ca="1" si="402"/>
        <v>-13.235450677862985</v>
      </c>
      <c r="AJ320" s="136">
        <f t="shared" ca="1" si="402"/>
        <v>-23.040000471834048</v>
      </c>
      <c r="AK320" s="136">
        <f t="shared" ca="1" si="402"/>
        <v>-216.06096269434602</v>
      </c>
      <c r="AL320" s="136">
        <f t="shared" ca="1" si="402"/>
        <v>-53.216901190104977</v>
      </c>
      <c r="AM320" s="136">
        <f t="shared" ca="1" si="402"/>
        <v>-27.626097655570959</v>
      </c>
      <c r="AN320" s="136">
        <f t="shared" ca="1" si="402"/>
        <v>-21.428276646785122</v>
      </c>
      <c r="AO320" s="136">
        <f t="shared" ca="1" si="402"/>
        <v>-18.940852606145274</v>
      </c>
      <c r="AP320" s="136">
        <f t="shared" ca="1" si="402"/>
        <v>-17.687856005274906</v>
      </c>
      <c r="AQ320" s="136">
        <f t="shared" ca="1" si="402"/>
        <v>-16.978025362130431</v>
      </c>
      <c r="AR320" s="136">
        <f t="shared" ca="1" si="402"/>
        <v>-16.553529390508178</v>
      </c>
      <c r="AS320" s="136">
        <f t="shared" ca="1" si="402"/>
        <v>-16.300864867331974</v>
      </c>
      <c r="AT320" s="136">
        <f t="shared" ca="1" si="402"/>
        <v>-16.16580437491039</v>
      </c>
      <c r="AU320" s="136">
        <f t="shared" ca="1" si="402"/>
        <v>-16.123240195978894</v>
      </c>
      <c r="AW320" s="80">
        <f t="shared" si="387"/>
        <v>15.001000000000001</v>
      </c>
      <c r="AX320" s="136">
        <f t="shared" ca="1" si="403"/>
        <v>-158.47703409112637</v>
      </c>
      <c r="AY320" s="136">
        <f t="shared" ca="1" si="403"/>
        <v>-334.24774506438098</v>
      </c>
      <c r="AZ320" s="136">
        <f t="shared" ca="1" si="403"/>
        <v>-2686.3343746437968</v>
      </c>
      <c r="BA320" s="136">
        <f t="shared" ca="1" si="403"/>
        <v>-326.88765534137565</v>
      </c>
      <c r="BB320" s="136">
        <f t="shared" ca="1" si="403"/>
        <v>-75.030469664739456</v>
      </c>
      <c r="BC320" s="136">
        <f t="shared" ca="1" si="403"/>
        <v>-23.179308390172082</v>
      </c>
      <c r="BD320" s="136">
        <f t="shared" ca="1" si="403"/>
        <v>-4.3014443213022169</v>
      </c>
      <c r="BE320" s="136">
        <f t="shared" ca="1" si="403"/>
        <v>4.6329636551145583</v>
      </c>
      <c r="BF320" s="136">
        <f t="shared" ca="1" si="403"/>
        <v>9.4903678367483408</v>
      </c>
      <c r="BG320" s="136">
        <f t="shared" ca="1" si="403"/>
        <v>12.316759604031251</v>
      </c>
      <c r="BH320" s="136">
        <f t="shared" ca="1" si="403"/>
        <v>13.969261188846099</v>
      </c>
      <c r="BI320" s="136">
        <f t="shared" ca="1" si="403"/>
        <v>13.274219266388755</v>
      </c>
      <c r="BJ320" s="136">
        <f t="shared" ca="1" si="403"/>
        <v>13.0582025372209</v>
      </c>
      <c r="BK320" s="62"/>
      <c r="BL320" s="80">
        <f t="shared" si="389"/>
        <v>15.001000000000001</v>
      </c>
      <c r="BM320" s="104">
        <f t="shared" ca="1" si="404"/>
        <v>-184.94793544685217</v>
      </c>
      <c r="BN320" s="104">
        <f t="shared" ca="1" si="404"/>
        <v>-380.32774600804987</v>
      </c>
      <c r="BO320" s="104">
        <f t="shared" ca="1" si="404"/>
        <v>-3118.4563000324924</v>
      </c>
      <c r="BP320" s="104">
        <f t="shared" ca="1" si="404"/>
        <v>-433.32145772158583</v>
      </c>
      <c r="BQ320" s="104">
        <f t="shared" ca="1" si="404"/>
        <v>-130.2826649758814</v>
      </c>
      <c r="BR320" s="104">
        <f t="shared" ca="1" si="404"/>
        <v>-66.035861683742326</v>
      </c>
      <c r="BS320" s="104">
        <f t="shared" ca="1" si="404"/>
        <v>-42.183149533592776</v>
      </c>
      <c r="BT320" s="104">
        <f t="shared" ca="1" si="404"/>
        <v>-30.742748355435257</v>
      </c>
      <c r="BU320" s="104">
        <f t="shared" ca="1" si="404"/>
        <v>-24.465682887512521</v>
      </c>
      <c r="BV320" s="104">
        <f t="shared" ca="1" si="404"/>
        <v>-20.790299176985101</v>
      </c>
      <c r="BW320" s="104">
        <f t="shared" ca="1" si="404"/>
        <v>-18.632468545817851</v>
      </c>
      <c r="BX320" s="104">
        <f t="shared" ca="1" si="404"/>
        <v>-17.488510254890556</v>
      </c>
      <c r="BY320" s="104">
        <f t="shared" ca="1" si="404"/>
        <v>-17.129394980144628</v>
      </c>
      <c r="BZ320" s="62"/>
      <c r="CA320" s="80">
        <f t="shared" si="391"/>
        <v>15.001000000000001</v>
      </c>
      <c r="CB320" s="104">
        <f t="shared" ca="1" si="405"/>
        <v>-187.39486367535301</v>
      </c>
      <c r="CC320" s="104">
        <f t="shared" ca="1" si="405"/>
        <v>-362.37262859966472</v>
      </c>
      <c r="CD320" s="104">
        <f t="shared" ca="1" si="405"/>
        <v>-2902.6483830047473</v>
      </c>
      <c r="CE320" s="104">
        <f t="shared" ca="1" si="405"/>
        <v>-380.91336714561231</v>
      </c>
      <c r="CF320" s="104">
        <f t="shared" ca="1" si="405"/>
        <v>-104.15615005876013</v>
      </c>
      <c r="CG320" s="104">
        <f t="shared" ca="1" si="405"/>
        <v>-46.681307977405737</v>
      </c>
      <c r="CH320" s="104">
        <f t="shared" ca="1" si="405"/>
        <v>-26.054108491915819</v>
      </c>
      <c r="CI320" s="104">
        <f t="shared" ca="1" si="405"/>
        <v>-17.113380555151725</v>
      </c>
      <c r="CJ320" s="104">
        <f t="shared" ca="1" si="405"/>
        <v>-13.889750846593358</v>
      </c>
      <c r="CK320" s="104">
        <f t="shared" ca="1" si="405"/>
        <v>-15.270299669963242</v>
      </c>
      <c r="CL320" s="104">
        <f t="shared" ca="1" si="405"/>
        <v>-22.612127781239185</v>
      </c>
      <c r="CM320" s="104">
        <f t="shared" ca="1" si="405"/>
        <v>-37.70316845513095</v>
      </c>
      <c r="CN320" s="104">
        <f t="shared" ca="1" si="405"/>
        <v>-49.183986783767111</v>
      </c>
      <c r="CP320" s="80">
        <f t="shared" si="393"/>
        <v>15.001000000000001</v>
      </c>
      <c r="CQ320" s="136">
        <f t="shared" ca="1" si="406"/>
        <v>-28.917829584226908</v>
      </c>
      <c r="CR320" s="136">
        <f t="shared" ca="1" si="406"/>
        <v>-28.124883535283374</v>
      </c>
      <c r="CS320" s="136">
        <f t="shared" ca="1" si="406"/>
        <v>-216.31400836094781</v>
      </c>
      <c r="CT320" s="136">
        <f t="shared" ca="1" si="406"/>
        <v>-54.025711804236437</v>
      </c>
      <c r="CU320" s="136">
        <f t="shared" ca="1" si="406"/>
        <v>-29.125680394020677</v>
      </c>
      <c r="CV320" s="136">
        <f t="shared" ca="1" si="406"/>
        <v>-23.501999587233669</v>
      </c>
      <c r="CW320" s="136">
        <f t="shared" ca="1" si="406"/>
        <v>-21.752664170613599</v>
      </c>
      <c r="CX320" s="136">
        <f t="shared" ca="1" si="406"/>
        <v>-21.746344210266283</v>
      </c>
      <c r="CY320" s="136">
        <f t="shared" ca="1" si="406"/>
        <v>-23.380118683341699</v>
      </c>
      <c r="CZ320" s="136">
        <f t="shared" ca="1" si="406"/>
        <v>-27.587059273994491</v>
      </c>
      <c r="DA320" s="136">
        <f t="shared" ca="1" si="406"/>
        <v>-36.581388970085285</v>
      </c>
      <c r="DB320" s="136">
        <f t="shared" ca="1" si="406"/>
        <v>-52.546266950061181</v>
      </c>
      <c r="DC320" s="136">
        <f t="shared" ca="1" si="406"/>
        <v>-64.301072195580275</v>
      </c>
      <c r="DE320" s="80">
        <f t="shared" si="395"/>
        <v>15.001000000000001</v>
      </c>
      <c r="DF320" s="136">
        <f t="shared" ca="1" si="407"/>
        <v>-159.09083576206422</v>
      </c>
      <c r="DG320" s="136">
        <f t="shared" ca="1" si="407"/>
        <v>-334.48489869764217</v>
      </c>
      <c r="DH320" s="136">
        <f t="shared" ca="1" si="407"/>
        <v>-2686.3539659394446</v>
      </c>
      <c r="DI320" s="136">
        <f t="shared" ca="1" si="407"/>
        <v>-326.99748028988347</v>
      </c>
      <c r="DJ320" s="136">
        <f t="shared" ca="1" si="407"/>
        <v>-75.381392945984288</v>
      </c>
      <c r="DK320" s="136">
        <f t="shared" ca="1" si="407"/>
        <v>-24.004227659797337</v>
      </c>
      <c r="DL320" s="136">
        <f t="shared" ca="1" si="407"/>
        <v>-6.1986393028870062</v>
      </c>
      <c r="DM320" s="136">
        <f t="shared" ca="1" si="407"/>
        <v>0.15134615776529614</v>
      </c>
      <c r="DN320" s="136">
        <f t="shared" ca="1" si="407"/>
        <v>-6.5930610930744038E-2</v>
      </c>
      <c r="DO320" s="136">
        <f t="shared" ca="1" si="407"/>
        <v>-4.6561202210803891</v>
      </c>
      <c r="DP320" s="136">
        <f t="shared" ca="1" si="407"/>
        <v>-14.070354418168522</v>
      </c>
      <c r="DQ320" s="136">
        <f t="shared" ca="1" si="407"/>
        <v>-30.217672217496908</v>
      </c>
      <c r="DR320" s="136">
        <f t="shared" ca="1" si="407"/>
        <v>-42.014230855677908</v>
      </c>
      <c r="DT320" s="80">
        <f t="shared" si="397"/>
        <v>15.001000000000001</v>
      </c>
      <c r="DU320" s="136">
        <f t="shared" ca="1" si="408"/>
        <v>-171.7124847689891</v>
      </c>
      <c r="DV320" s="136">
        <f t="shared" ca="1" si="408"/>
        <v>-357.28774553621537</v>
      </c>
      <c r="DW320" s="136">
        <f t="shared" ca="1" si="408"/>
        <v>-2902.3953373381455</v>
      </c>
      <c r="DX320" s="136">
        <f t="shared" ca="1" si="408"/>
        <v>-380.10455653148085</v>
      </c>
      <c r="DY320" s="136">
        <f t="shared" ca="1" si="408"/>
        <v>-102.65656732031042</v>
      </c>
      <c r="DZ320" s="136">
        <f t="shared" ca="1" si="408"/>
        <v>-44.60758503695719</v>
      </c>
      <c r="EA320" s="136">
        <f t="shared" ca="1" si="408"/>
        <v>-23.242296927447494</v>
      </c>
      <c r="EB320" s="136">
        <f t="shared" ca="1" si="408"/>
        <v>-13.054892350160348</v>
      </c>
      <c r="EC320" s="136">
        <f t="shared" ca="1" si="408"/>
        <v>-7.4876575253820903</v>
      </c>
      <c r="ED320" s="136">
        <f t="shared" ca="1" si="408"/>
        <v>-4.2367697864769269</v>
      </c>
      <c r="EE320" s="136">
        <f t="shared" ca="1" si="408"/>
        <v>-2.3316036784858767</v>
      </c>
      <c r="EF320" s="136">
        <f t="shared" ca="1" si="408"/>
        <v>-1.3227058799801661</v>
      </c>
      <c r="EG320" s="136">
        <f t="shared" ca="1" si="408"/>
        <v>-1.0061547841657363</v>
      </c>
      <c r="EI320" s="80">
        <f t="shared" si="399"/>
        <v>15.001000000000001</v>
      </c>
      <c r="EJ320" s="136">
        <f t="shared" ca="1" si="409"/>
        <v>-13.235450677862985</v>
      </c>
      <c r="EK320" s="136">
        <f t="shared" ca="1" si="409"/>
        <v>-23.040000471834048</v>
      </c>
      <c r="EL320" s="136">
        <f t="shared" ca="1" si="409"/>
        <v>-216.06096269434602</v>
      </c>
      <c r="EM320" s="136">
        <f t="shared" ca="1" si="409"/>
        <v>-53.216901190104977</v>
      </c>
      <c r="EN320" s="136">
        <f t="shared" ca="1" si="409"/>
        <v>-27.626097655570959</v>
      </c>
      <c r="EO320" s="136">
        <f t="shared" ca="1" si="409"/>
        <v>-21.428276646785122</v>
      </c>
      <c r="EP320" s="136">
        <f t="shared" ca="1" si="409"/>
        <v>-18.940852606145274</v>
      </c>
      <c r="EQ320" s="136">
        <f t="shared" ca="1" si="409"/>
        <v>-17.687856005274906</v>
      </c>
      <c r="ER320" s="136">
        <f t="shared" ca="1" si="409"/>
        <v>-16.978025362130431</v>
      </c>
      <c r="ES320" s="136">
        <f t="shared" ca="1" si="409"/>
        <v>-16.553529390508178</v>
      </c>
      <c r="ET320" s="136">
        <f t="shared" ca="1" si="409"/>
        <v>-16.300864867331974</v>
      </c>
      <c r="EU320" s="136">
        <f t="shared" ca="1" si="409"/>
        <v>-16.16580437491039</v>
      </c>
      <c r="EV320" s="136">
        <f t="shared" ca="1" si="409"/>
        <v>-16.123240195978894</v>
      </c>
    </row>
    <row r="321" spans="17:185">
      <c r="Q321" s="1"/>
      <c r="S321" s="26">
        <f t="shared" si="383"/>
        <v>22.501000000000001</v>
      </c>
      <c r="T321" s="399">
        <f t="shared" ca="1" si="401"/>
        <v>-79.621097982142544</v>
      </c>
      <c r="U321" s="399">
        <f t="shared" ca="1" si="401"/>
        <v>-114.72990834690782</v>
      </c>
      <c r="V321" s="399">
        <f t="shared" ca="1" si="401"/>
        <v>-380.10455653148051</v>
      </c>
      <c r="W321" s="399">
        <f t="shared" ca="1" si="401"/>
        <v>-5325.3257564089317</v>
      </c>
      <c r="X321" s="399">
        <f t="shared" ca="1" si="401"/>
        <v>-380.98510113653361</v>
      </c>
      <c r="Y321" s="399">
        <f t="shared" ca="1" si="401"/>
        <v>-98.044892673824052</v>
      </c>
      <c r="Z321" s="399">
        <f t="shared" ca="1" si="401"/>
        <v>-41.625825616866706</v>
      </c>
      <c r="AA321" s="399">
        <f t="shared" ca="1" si="401"/>
        <v>-21.377292353871375</v>
      </c>
      <c r="AB321" s="399">
        <f t="shared" ca="1" si="401"/>
        <v>-11.957471793790472</v>
      </c>
      <c r="AC321" s="399">
        <f t="shared" ca="1" si="401"/>
        <v>-6.9753438443610776</v>
      </c>
      <c r="AD321" s="399">
        <f t="shared" ca="1" si="401"/>
        <v>-4.2306639042410836</v>
      </c>
      <c r="AE321" s="399">
        <f t="shared" ca="1" si="401"/>
        <v>-2.8292917191205014</v>
      </c>
      <c r="AF321" s="399">
        <f t="shared" ca="1" si="401"/>
        <v>-2.3970175056012124</v>
      </c>
      <c r="AH321" s="80">
        <f t="shared" si="385"/>
        <v>22.501000000000001</v>
      </c>
      <c r="AI321" s="136">
        <f t="shared" ca="1" si="402"/>
        <v>-13.85841335924286</v>
      </c>
      <c r="AJ321" s="136">
        <f t="shared" ca="1" si="402"/>
        <v>-17.847987773244597</v>
      </c>
      <c r="AK321" s="136">
        <f t="shared" ca="1" si="402"/>
        <v>-53.21690119010492</v>
      </c>
      <c r="AL321" s="136">
        <f t="shared" ca="1" si="402"/>
        <v>-920.29471121441748</v>
      </c>
      <c r="AM321" s="136">
        <f t="shared" ca="1" si="402"/>
        <v>-102.69795276032625</v>
      </c>
      <c r="AN321" s="136">
        <f t="shared" ca="1" si="402"/>
        <v>-43.524876163323626</v>
      </c>
      <c r="AO321" s="136">
        <f t="shared" ca="1" si="402"/>
        <v>-30.153043959379684</v>
      </c>
      <c r="AP321" s="136">
        <f t="shared" ca="1" si="402"/>
        <v>-24.925087639143392</v>
      </c>
      <c r="AQ321" s="136">
        <f t="shared" ca="1" si="402"/>
        <v>-22.342618241805123</v>
      </c>
      <c r="AR321" s="136">
        <f t="shared" ca="1" si="402"/>
        <v>-20.918480021849415</v>
      </c>
      <c r="AS321" s="136">
        <f t="shared" ca="1" si="402"/>
        <v>-20.111511807490039</v>
      </c>
      <c r="AT321" s="136">
        <f t="shared" ca="1" si="402"/>
        <v>-19.69226217253248</v>
      </c>
      <c r="AU321" s="136">
        <f t="shared" ca="1" si="402"/>
        <v>-19.561859118739097</v>
      </c>
      <c r="AW321" s="80">
        <f t="shared" si="387"/>
        <v>22.501000000000001</v>
      </c>
      <c r="AX321" s="136">
        <f t="shared" ca="1" si="403"/>
        <v>-65.762684622899656</v>
      </c>
      <c r="AY321" s="136">
        <f t="shared" ca="1" si="403"/>
        <v>-96.881920573663137</v>
      </c>
      <c r="AZ321" s="136">
        <f t="shared" ca="1" si="403"/>
        <v>-326.88765534137565</v>
      </c>
      <c r="BA321" s="136">
        <f t="shared" ca="1" si="403"/>
        <v>-4405.0310451945152</v>
      </c>
      <c r="BB321" s="136">
        <f t="shared" ca="1" si="403"/>
        <v>-278.28714837620737</v>
      </c>
      <c r="BC321" s="136">
        <f t="shared" ca="1" si="403"/>
        <v>-54.520016510500426</v>
      </c>
      <c r="BD321" s="136">
        <f t="shared" ca="1" si="403"/>
        <v>-11.47278165748703</v>
      </c>
      <c r="BE321" s="136">
        <f t="shared" ca="1" si="403"/>
        <v>3.54779528527202</v>
      </c>
      <c r="BF321" s="136">
        <f t="shared" ca="1" si="403"/>
        <v>10.385146448014648</v>
      </c>
      <c r="BG321" s="136">
        <f t="shared" ca="1" si="403"/>
        <v>13.943136177488338</v>
      </c>
      <c r="BH321" s="136">
        <f t="shared" ca="1" si="403"/>
        <v>12.426597028781954</v>
      </c>
      <c r="BI321" s="136">
        <f t="shared" ca="1" si="403"/>
        <v>11.817206743784826</v>
      </c>
      <c r="BJ321" s="136">
        <f t="shared" ca="1" si="403"/>
        <v>11.665878358810236</v>
      </c>
      <c r="BK321" s="62"/>
      <c r="BL321" s="80">
        <f t="shared" si="389"/>
        <v>22.501000000000001</v>
      </c>
      <c r="BM321" s="104">
        <f t="shared" ca="1" si="404"/>
        <v>-93.479511341385432</v>
      </c>
      <c r="BN321" s="104">
        <f t="shared" ca="1" si="404"/>
        <v>-132.57789612015245</v>
      </c>
      <c r="BO321" s="104">
        <f t="shared" ca="1" si="404"/>
        <v>-433.32145772158538</v>
      </c>
      <c r="BP321" s="104">
        <f t="shared" ca="1" si="404"/>
        <v>-6245.6204676233465</v>
      </c>
      <c r="BQ321" s="104">
        <f t="shared" ca="1" si="404"/>
        <v>-483.68305389685997</v>
      </c>
      <c r="BR321" s="104">
        <f t="shared" ca="1" si="404"/>
        <v>-141.56976883714771</v>
      </c>
      <c r="BS321" s="104">
        <f t="shared" ca="1" si="404"/>
        <v>-71.778869576246422</v>
      </c>
      <c r="BT321" s="104">
        <f t="shared" ca="1" si="404"/>
        <v>-46.302379993014767</v>
      </c>
      <c r="BU321" s="104">
        <f t="shared" ca="1" si="404"/>
        <v>-34.300090035595588</v>
      </c>
      <c r="BV321" s="104">
        <f t="shared" ca="1" si="404"/>
        <v>-27.893823866210489</v>
      </c>
      <c r="BW321" s="104">
        <f t="shared" ca="1" si="404"/>
        <v>-24.342175711731123</v>
      </c>
      <c r="BX321" s="104">
        <f t="shared" ca="1" si="404"/>
        <v>-22.521553891652978</v>
      </c>
      <c r="BY321" s="104">
        <f t="shared" ca="1" si="404"/>
        <v>-21.958876624340306</v>
      </c>
      <c r="BZ321" s="62"/>
      <c r="CA321" s="80">
        <f t="shared" si="391"/>
        <v>22.501000000000001</v>
      </c>
      <c r="CB321" s="104">
        <f t="shared" ca="1" si="405"/>
        <v>-87.413723934442061</v>
      </c>
      <c r="CC321" s="104">
        <f t="shared" ca="1" si="405"/>
        <v>-119.20944516282026</v>
      </c>
      <c r="CD321" s="104">
        <f t="shared" ca="1" si="405"/>
        <v>-380.91336714561203</v>
      </c>
      <c r="CE321" s="104">
        <f t="shared" ca="1" si="405"/>
        <v>-5325.3573973617858</v>
      </c>
      <c r="CF321" s="104">
        <f t="shared" ca="1" si="405"/>
        <v>-381.24653061099929</v>
      </c>
      <c r="CG321" s="104">
        <f t="shared" ca="1" si="405"/>
        <v>-98.721756013812879</v>
      </c>
      <c r="CH321" s="104">
        <f t="shared" ca="1" si="405"/>
        <v>-42.829922103285014</v>
      </c>
      <c r="CI321" s="104">
        <f t="shared" ca="1" si="405"/>
        <v>-23.370865804490727</v>
      </c>
      <c r="CJ321" s="104">
        <f t="shared" ca="1" si="405"/>
        <v>-15.316970799954337</v>
      </c>
      <c r="CK321" s="104">
        <f t="shared" ca="1" si="405"/>
        <v>-12.830824099481687</v>
      </c>
      <c r="CL321" s="104">
        <f t="shared" ca="1" si="405"/>
        <v>-14.403804577032982</v>
      </c>
      <c r="CM321" s="104">
        <f t="shared" ca="1" si="405"/>
        <v>-18.785401335779625</v>
      </c>
      <c r="CN321" s="104">
        <f t="shared" ca="1" si="405"/>
        <v>-21.57920963626951</v>
      </c>
      <c r="CP321" s="80">
        <f t="shared" si="393"/>
        <v>22.501000000000001</v>
      </c>
      <c r="CQ321" s="136">
        <f t="shared" ca="1" si="406"/>
        <v>-21.651039311542384</v>
      </c>
      <c r="CR321" s="136">
        <f t="shared" ca="1" si="406"/>
        <v>-22.327524589157036</v>
      </c>
      <c r="CS321" s="136">
        <f t="shared" ca="1" si="406"/>
        <v>-54.025711804236408</v>
      </c>
      <c r="CT321" s="136">
        <f t="shared" ca="1" si="406"/>
        <v>-920.32635216727112</v>
      </c>
      <c r="CU321" s="136">
        <f t="shared" ca="1" si="406"/>
        <v>-102.95938223479192</v>
      </c>
      <c r="CV321" s="136">
        <f t="shared" ca="1" si="406"/>
        <v>-44.201739503312453</v>
      </c>
      <c r="CW321" s="136">
        <f t="shared" ca="1" si="406"/>
        <v>-31.357140445797985</v>
      </c>
      <c r="CX321" s="136">
        <f t="shared" ca="1" si="406"/>
        <v>-26.91866108976275</v>
      </c>
      <c r="CY321" s="136">
        <f t="shared" ca="1" si="406"/>
        <v>-25.702117247968989</v>
      </c>
      <c r="CZ321" s="136">
        <f t="shared" ca="1" si="406"/>
        <v>-26.773960276970023</v>
      </c>
      <c r="DA321" s="136">
        <f t="shared" ca="1" si="406"/>
        <v>-30.284652480281938</v>
      </c>
      <c r="DB321" s="136">
        <f t="shared" ca="1" si="406"/>
        <v>-35.648371789191607</v>
      </c>
      <c r="DC321" s="136">
        <f t="shared" ca="1" si="406"/>
        <v>-38.744051249407391</v>
      </c>
      <c r="DE321" s="80">
        <f t="shared" si="395"/>
        <v>22.501000000000001</v>
      </c>
      <c r="DF321" s="136">
        <f t="shared" ca="1" si="407"/>
        <v>-66.486757746793614</v>
      </c>
      <c r="DG321" s="136">
        <f t="shared" ca="1" si="407"/>
        <v>-97.33428222633529</v>
      </c>
      <c r="DH321" s="136">
        <f t="shared" ca="1" si="407"/>
        <v>-326.99748028988347</v>
      </c>
      <c r="DI321" s="136">
        <f t="shared" ca="1" si="407"/>
        <v>-4405.0375844486734</v>
      </c>
      <c r="DJ321" s="136">
        <f t="shared" ca="1" si="407"/>
        <v>-278.37276834121405</v>
      </c>
      <c r="DK321" s="136">
        <f t="shared" ca="1" si="407"/>
        <v>-54.881830066797221</v>
      </c>
      <c r="DL321" s="136">
        <f t="shared" ca="1" si="407"/>
        <v>-12.568912895355528</v>
      </c>
      <c r="DM321" s="136">
        <f t="shared" ca="1" si="407"/>
        <v>0.36539586938290469</v>
      </c>
      <c r="DN321" s="136">
        <f t="shared" ca="1" si="407"/>
        <v>2.4921163164887403</v>
      </c>
      <c r="DO321" s="136">
        <f t="shared" ca="1" si="407"/>
        <v>-3.5858647483189898E-2</v>
      </c>
      <c r="DP321" s="136">
        <f t="shared" ca="1" si="407"/>
        <v>-4.6641448738722087</v>
      </c>
      <c r="DQ321" s="136">
        <f t="shared" ca="1" si="407"/>
        <v>-10.566110420619694</v>
      </c>
      <c r="DR321" s="136">
        <f t="shared" ca="1" si="407"/>
        <v>-13.811144128735592</v>
      </c>
      <c r="DT321" s="80">
        <f t="shared" si="397"/>
        <v>22.501000000000001</v>
      </c>
      <c r="DU321" s="136">
        <f t="shared" ca="1" si="408"/>
        <v>-79.621097982142544</v>
      </c>
      <c r="DV321" s="136">
        <f t="shared" ca="1" si="408"/>
        <v>-114.72990834690782</v>
      </c>
      <c r="DW321" s="136">
        <f t="shared" ca="1" si="408"/>
        <v>-380.10455653148051</v>
      </c>
      <c r="DX321" s="136">
        <f t="shared" ca="1" si="408"/>
        <v>-5325.3257564089317</v>
      </c>
      <c r="DY321" s="136">
        <f t="shared" ca="1" si="408"/>
        <v>-380.98510113653361</v>
      </c>
      <c r="DZ321" s="136">
        <f t="shared" ca="1" si="408"/>
        <v>-98.044892673824052</v>
      </c>
      <c r="EA321" s="136">
        <f t="shared" ca="1" si="408"/>
        <v>-41.625825616866706</v>
      </c>
      <c r="EB321" s="136">
        <f t="shared" ca="1" si="408"/>
        <v>-21.377292353871375</v>
      </c>
      <c r="EC321" s="136">
        <f t="shared" ca="1" si="408"/>
        <v>-11.957471793790472</v>
      </c>
      <c r="ED321" s="136">
        <f t="shared" ca="1" si="408"/>
        <v>-6.9753438443610776</v>
      </c>
      <c r="EE321" s="136">
        <f t="shared" ca="1" si="408"/>
        <v>-4.2306639042410836</v>
      </c>
      <c r="EF321" s="136">
        <f t="shared" ca="1" si="408"/>
        <v>-2.8292917191205014</v>
      </c>
      <c r="EG321" s="136">
        <f t="shared" ca="1" si="408"/>
        <v>-2.3970175056012124</v>
      </c>
      <c r="EI321" s="80">
        <f t="shared" si="399"/>
        <v>22.501000000000001</v>
      </c>
      <c r="EJ321" s="136">
        <f t="shared" ca="1" si="409"/>
        <v>-13.85841335924286</v>
      </c>
      <c r="EK321" s="136">
        <f t="shared" ca="1" si="409"/>
        <v>-17.847987773244597</v>
      </c>
      <c r="EL321" s="136">
        <f t="shared" ca="1" si="409"/>
        <v>-53.21690119010492</v>
      </c>
      <c r="EM321" s="136">
        <f t="shared" ca="1" si="409"/>
        <v>-920.29471121441748</v>
      </c>
      <c r="EN321" s="136">
        <f t="shared" ca="1" si="409"/>
        <v>-102.69795276032625</v>
      </c>
      <c r="EO321" s="136">
        <f t="shared" ca="1" si="409"/>
        <v>-43.524876163323626</v>
      </c>
      <c r="EP321" s="136">
        <f t="shared" ca="1" si="409"/>
        <v>-30.153043959379684</v>
      </c>
      <c r="EQ321" s="136">
        <f t="shared" ca="1" si="409"/>
        <v>-24.925087639143392</v>
      </c>
      <c r="ER321" s="136">
        <f t="shared" ca="1" si="409"/>
        <v>-22.342618241805123</v>
      </c>
      <c r="ES321" s="136">
        <f t="shared" ca="1" si="409"/>
        <v>-20.918480021849415</v>
      </c>
      <c r="ET321" s="136">
        <f t="shared" ca="1" si="409"/>
        <v>-20.111511807490039</v>
      </c>
      <c r="EU321" s="136">
        <f t="shared" ca="1" si="409"/>
        <v>-19.69226217253248</v>
      </c>
      <c r="EV321" s="136">
        <f t="shared" ca="1" si="409"/>
        <v>-19.561859118739097</v>
      </c>
    </row>
    <row r="322" spans="17:185">
      <c r="Q322" s="1"/>
      <c r="S322" s="26">
        <f t="shared" si="383"/>
        <v>30.001000000000001</v>
      </c>
      <c r="T322" s="399">
        <f t="shared" ca="1" si="401"/>
        <v>-41.693012831632281</v>
      </c>
      <c r="U322" s="399">
        <f t="shared" ca="1" si="401"/>
        <v>-52.208844341834507</v>
      </c>
      <c r="V322" s="399">
        <f t="shared" ca="1" si="401"/>
        <v>-102.65656732031039</v>
      </c>
      <c r="W322" s="399">
        <f t="shared" ca="1" si="401"/>
        <v>-380.98510113653697</v>
      </c>
      <c r="X322" s="399">
        <f t="shared" ca="1" si="401"/>
        <v>-5343.428988963512</v>
      </c>
      <c r="Y322" s="399">
        <f t="shared" ca="1" si="401"/>
        <v>-372.41519043450114</v>
      </c>
      <c r="Z322" s="399">
        <f t="shared" ca="1" si="401"/>
        <v>-95.504837887142642</v>
      </c>
      <c r="AA322" s="399">
        <f t="shared" ca="1" si="401"/>
        <v>-40.350598438639281</v>
      </c>
      <c r="AB322" s="399">
        <f t="shared" ca="1" si="401"/>
        <v>-20.797785975988688</v>
      </c>
      <c r="AC322" s="399">
        <f t="shared" ca="1" si="401"/>
        <v>-11.919491070657106</v>
      </c>
      <c r="AD322" s="399">
        <f t="shared" ca="1" si="401"/>
        <v>-7.4548023498729616</v>
      </c>
      <c r="AE322" s="399">
        <f t="shared" ca="1" si="401"/>
        <v>-5.2922721335713021</v>
      </c>
      <c r="AF322" s="399">
        <f t="shared" ca="1" si="401"/>
        <v>-4.641243869085443</v>
      </c>
      <c r="AH322" s="80">
        <f t="shared" si="385"/>
        <v>30.001000000000001</v>
      </c>
      <c r="AI322" s="136">
        <f t="shared" ca="1" si="402"/>
        <v>-13.959299299209512</v>
      </c>
      <c r="AJ322" s="136">
        <f t="shared" ca="1" si="402"/>
        <v>-16.122434293986391</v>
      </c>
      <c r="AK322" s="136">
        <f t="shared" ca="1" si="402"/>
        <v>-27.626097655570966</v>
      </c>
      <c r="AL322" s="136">
        <f t="shared" ca="1" si="402"/>
        <v>-102.6979527603271</v>
      </c>
      <c r="AM322" s="136">
        <f t="shared" ca="1" si="402"/>
        <v>-1785.0943443713597</v>
      </c>
      <c r="AN322" s="136">
        <f t="shared" ca="1" si="402"/>
        <v>-177.09880817137002</v>
      </c>
      <c r="AO322" s="136">
        <f t="shared" ca="1" si="402"/>
        <v>-68.261188961218309</v>
      </c>
      <c r="AP322" s="136">
        <f t="shared" ca="1" si="402"/>
        <v>-43.997225703297801</v>
      </c>
      <c r="AQ322" s="136">
        <f t="shared" ca="1" si="402"/>
        <v>-34.663159090777185</v>
      </c>
      <c r="AR322" s="136">
        <f t="shared" ca="1" si="402"/>
        <v>-30.166000331192446</v>
      </c>
      <c r="AS322" s="136">
        <f t="shared" ca="1" si="402"/>
        <v>-27.809145656343013</v>
      </c>
      <c r="AT322" s="136">
        <f t="shared" ca="1" si="402"/>
        <v>-26.637375375598804</v>
      </c>
      <c r="AU322" s="136">
        <f t="shared" ca="1" si="402"/>
        <v>-26.280126190081138</v>
      </c>
      <c r="AW322" s="80">
        <f t="shared" si="387"/>
        <v>30.001000000000001</v>
      </c>
      <c r="AX322" s="136">
        <f t="shared" ca="1" si="403"/>
        <v>-27.733713532422769</v>
      </c>
      <c r="AY322" s="136">
        <f t="shared" ca="1" si="403"/>
        <v>-36.086410047848119</v>
      </c>
      <c r="AZ322" s="136">
        <f t="shared" ca="1" si="403"/>
        <v>-75.030469664739428</v>
      </c>
      <c r="BA322" s="136">
        <f t="shared" ca="1" si="403"/>
        <v>-278.28714837620987</v>
      </c>
      <c r="BB322" s="136">
        <f t="shared" ca="1" si="403"/>
        <v>-3558.3346445921525</v>
      </c>
      <c r="BC322" s="136">
        <f t="shared" ca="1" si="403"/>
        <v>-195.31638226313112</v>
      </c>
      <c r="BD322" s="136">
        <f t="shared" ca="1" si="403"/>
        <v>-27.243648925924333</v>
      </c>
      <c r="BE322" s="136">
        <f t="shared" ca="1" si="403"/>
        <v>3.6466272646585303</v>
      </c>
      <c r="BF322" s="136">
        <f t="shared" ca="1" si="403"/>
        <v>13.865373114788493</v>
      </c>
      <c r="BG322" s="136">
        <f t="shared" ca="1" si="403"/>
        <v>10.567934506151047</v>
      </c>
      <c r="BH322" s="136">
        <f t="shared" ca="1" si="403"/>
        <v>9.6173869753025762</v>
      </c>
      <c r="BI322" s="136">
        <f t="shared" ca="1" si="403"/>
        <v>9.4310969926376913</v>
      </c>
      <c r="BJ322" s="136">
        <f t="shared" ca="1" si="403"/>
        <v>9.4157602159727709</v>
      </c>
      <c r="BK322" s="62"/>
      <c r="BL322" s="80">
        <f t="shared" si="389"/>
        <v>30.001000000000001</v>
      </c>
      <c r="BM322" s="104">
        <f t="shared" ca="1" si="404"/>
        <v>-55.652312130841779</v>
      </c>
      <c r="BN322" s="104">
        <f t="shared" ca="1" si="404"/>
        <v>-68.331278635820894</v>
      </c>
      <c r="BO322" s="104">
        <f t="shared" ca="1" si="404"/>
        <v>-130.28266497588129</v>
      </c>
      <c r="BP322" s="104">
        <f t="shared" ca="1" si="404"/>
        <v>-483.68305389686418</v>
      </c>
      <c r="BQ322" s="104">
        <f t="shared" ca="1" si="404"/>
        <v>-7128.5233333348733</v>
      </c>
      <c r="BR322" s="104">
        <f t="shared" ca="1" si="404"/>
        <v>-549.51399860587139</v>
      </c>
      <c r="BS322" s="104">
        <f t="shared" ca="1" si="404"/>
        <v>-163.76602684836098</v>
      </c>
      <c r="BT322" s="104">
        <f t="shared" ca="1" si="404"/>
        <v>-84.347824141937082</v>
      </c>
      <c r="BU322" s="104">
        <f t="shared" ca="1" si="404"/>
        <v>-55.460945066765873</v>
      </c>
      <c r="BV322" s="104">
        <f t="shared" ca="1" si="404"/>
        <v>-42.085491401849559</v>
      </c>
      <c r="BW322" s="104">
        <f t="shared" ca="1" si="404"/>
        <v>-35.263948006215976</v>
      </c>
      <c r="BX322" s="104">
        <f t="shared" ca="1" si="404"/>
        <v>-31.92964750917011</v>
      </c>
      <c r="BY322" s="104">
        <f t="shared" ca="1" si="404"/>
        <v>-30.921370059166584</v>
      </c>
      <c r="BZ322" s="62"/>
      <c r="CA322" s="80">
        <f t="shared" si="391"/>
        <v>30.001000000000001</v>
      </c>
      <c r="CB322" s="104">
        <f t="shared" ca="1" si="405"/>
        <v>-47.414198394466098</v>
      </c>
      <c r="CC322" s="104">
        <f t="shared" ca="1" si="405"/>
        <v>-56.295701916751796</v>
      </c>
      <c r="CD322" s="104">
        <f t="shared" ca="1" si="405"/>
        <v>-104.15615005876009</v>
      </c>
      <c r="CE322" s="104">
        <f t="shared" ca="1" si="405"/>
        <v>-381.24653061100264</v>
      </c>
      <c r="CF322" s="104">
        <f t="shared" ca="1" si="405"/>
        <v>-5343.4413166752865</v>
      </c>
      <c r="CG322" s="104">
        <f t="shared" ca="1" si="405"/>
        <v>-372.54220781708295</v>
      </c>
      <c r="CH322" s="104">
        <f t="shared" ca="1" si="405"/>
        <v>-95.898199068036362</v>
      </c>
      <c r="CI322" s="104">
        <f t="shared" ca="1" si="405"/>
        <v>-41.170323368746182</v>
      </c>
      <c r="CJ322" s="104">
        <f t="shared" ca="1" si="405"/>
        <v>-22.339444214538737</v>
      </c>
      <c r="CK322" s="104">
        <f t="shared" ca="1" si="405"/>
        <v>-14.737057576242087</v>
      </c>
      <c r="CL322" s="104">
        <f t="shared" ca="1" si="405"/>
        <v>-12.372881365611532</v>
      </c>
      <c r="CM322" s="104">
        <f t="shared" ca="1" si="405"/>
        <v>-12.797390987548608</v>
      </c>
      <c r="CN322" s="104">
        <f t="shared" ca="1" si="405"/>
        <v>-13.473807912642874</v>
      </c>
      <c r="CP322" s="80">
        <f t="shared" si="393"/>
        <v>30.001000000000001</v>
      </c>
      <c r="CQ322" s="136">
        <f t="shared" ca="1" si="406"/>
        <v>-19.680484862043329</v>
      </c>
      <c r="CR322" s="136">
        <f t="shared" ca="1" si="406"/>
        <v>-20.209291868903687</v>
      </c>
      <c r="CS322" s="136">
        <f t="shared" ca="1" si="406"/>
        <v>-29.125680394020684</v>
      </c>
      <c r="CT322" s="136">
        <f t="shared" ca="1" si="406"/>
        <v>-102.95938223479277</v>
      </c>
      <c r="CU322" s="136">
        <f t="shared" ca="1" si="406"/>
        <v>-1785.1066720831343</v>
      </c>
      <c r="CV322" s="136">
        <f t="shared" ca="1" si="406"/>
        <v>-177.22582555395184</v>
      </c>
      <c r="CW322" s="136">
        <f t="shared" ca="1" si="406"/>
        <v>-68.654550142112029</v>
      </c>
      <c r="CX322" s="136">
        <f t="shared" ca="1" si="406"/>
        <v>-44.816950633404716</v>
      </c>
      <c r="CY322" s="136">
        <f t="shared" ca="1" si="406"/>
        <v>-36.204817329327234</v>
      </c>
      <c r="CZ322" s="136">
        <f t="shared" ca="1" si="406"/>
        <v>-32.983566836777428</v>
      </c>
      <c r="DA322" s="136">
        <f t="shared" ca="1" si="406"/>
        <v>-32.727224672081583</v>
      </c>
      <c r="DB322" s="136">
        <f t="shared" ca="1" si="406"/>
        <v>-34.142494229576108</v>
      </c>
      <c r="DC322" s="136">
        <f t="shared" ca="1" si="406"/>
        <v>-35.112690233638567</v>
      </c>
      <c r="DE322" s="80">
        <f t="shared" si="395"/>
        <v>30.001000000000001</v>
      </c>
      <c r="DF322" s="136">
        <f t="shared" ca="1" si="407"/>
        <v>-28.780352110341965</v>
      </c>
      <c r="DG322" s="136">
        <f t="shared" ca="1" si="407"/>
        <v>-36.872354542573532</v>
      </c>
      <c r="DH322" s="136">
        <f t="shared" ca="1" si="407"/>
        <v>-75.38139294598426</v>
      </c>
      <c r="DI322" s="136">
        <f t="shared" ca="1" si="407"/>
        <v>-278.37276834121656</v>
      </c>
      <c r="DJ322" s="136">
        <f t="shared" ca="1" si="407"/>
        <v>-3558.3407805219831</v>
      </c>
      <c r="DK322" s="136">
        <f t="shared" ca="1" si="407"/>
        <v>-195.41959235949344</v>
      </c>
      <c r="DL322" s="136">
        <f t="shared" ca="1" si="407"/>
        <v>-27.825844698097214</v>
      </c>
      <c r="DM322" s="136">
        <f t="shared" ca="1" si="407"/>
        <v>0.99350610210052537</v>
      </c>
      <c r="DN322" s="136">
        <f t="shared" ca="1" si="407"/>
        <v>4.646595543229374</v>
      </c>
      <c r="DO322" s="136">
        <f t="shared" ca="1" si="407"/>
        <v>2.5220428976064877</v>
      </c>
      <c r="DP322" s="136">
        <f t="shared" ca="1" si="407"/>
        <v>-6.2023140226893148E-2</v>
      </c>
      <c r="DQ322" s="136">
        <f t="shared" ca="1" si="407"/>
        <v>-2.8176268596895664</v>
      </c>
      <c r="DR322" s="136">
        <f t="shared" ca="1" si="407"/>
        <v>-4.1825835370760096</v>
      </c>
      <c r="DT322" s="80">
        <f t="shared" si="397"/>
        <v>30.001000000000001</v>
      </c>
      <c r="DU322" s="136">
        <f t="shared" ca="1" si="408"/>
        <v>-41.693012831632281</v>
      </c>
      <c r="DV322" s="136">
        <f t="shared" ca="1" si="408"/>
        <v>-52.208844341834507</v>
      </c>
      <c r="DW322" s="136">
        <f t="shared" ca="1" si="408"/>
        <v>-102.65656732031039</v>
      </c>
      <c r="DX322" s="136">
        <f t="shared" ca="1" si="408"/>
        <v>-380.98510113653697</v>
      </c>
      <c r="DY322" s="136">
        <f t="shared" ca="1" si="408"/>
        <v>-5343.428988963512</v>
      </c>
      <c r="DZ322" s="136">
        <f t="shared" ca="1" si="408"/>
        <v>-372.41519043450114</v>
      </c>
      <c r="EA322" s="136">
        <f t="shared" ca="1" si="408"/>
        <v>-95.504837887142642</v>
      </c>
      <c r="EB322" s="136">
        <f t="shared" ca="1" si="408"/>
        <v>-40.350598438639281</v>
      </c>
      <c r="EC322" s="136">
        <f t="shared" ca="1" si="408"/>
        <v>-20.797785975988688</v>
      </c>
      <c r="ED322" s="136">
        <f t="shared" ca="1" si="408"/>
        <v>-11.919491070657106</v>
      </c>
      <c r="EE322" s="136">
        <f t="shared" ca="1" si="408"/>
        <v>-7.4548023498729616</v>
      </c>
      <c r="EF322" s="136">
        <f t="shared" ca="1" si="408"/>
        <v>-5.2922721335713021</v>
      </c>
      <c r="EG322" s="136">
        <f t="shared" ca="1" si="408"/>
        <v>-4.641243869085443</v>
      </c>
      <c r="EI322" s="80">
        <f t="shared" si="399"/>
        <v>30.001000000000001</v>
      </c>
      <c r="EJ322" s="136">
        <f t="shared" ca="1" si="409"/>
        <v>-13.959299299209512</v>
      </c>
      <c r="EK322" s="136">
        <f t="shared" ca="1" si="409"/>
        <v>-16.122434293986391</v>
      </c>
      <c r="EL322" s="136">
        <f t="shared" ca="1" si="409"/>
        <v>-27.626097655570966</v>
      </c>
      <c r="EM322" s="136">
        <f t="shared" ca="1" si="409"/>
        <v>-102.6979527603271</v>
      </c>
      <c r="EN322" s="136">
        <f t="shared" ca="1" si="409"/>
        <v>-1785.0943443713597</v>
      </c>
      <c r="EO322" s="136">
        <f t="shared" ca="1" si="409"/>
        <v>-177.09880817137002</v>
      </c>
      <c r="EP322" s="136">
        <f t="shared" ca="1" si="409"/>
        <v>-68.261188961218309</v>
      </c>
      <c r="EQ322" s="136">
        <f t="shared" ca="1" si="409"/>
        <v>-43.997225703297801</v>
      </c>
      <c r="ER322" s="136">
        <f t="shared" ca="1" si="409"/>
        <v>-34.663159090777185</v>
      </c>
      <c r="ES322" s="136">
        <f t="shared" ca="1" si="409"/>
        <v>-30.166000331192446</v>
      </c>
      <c r="ET322" s="136">
        <f t="shared" ca="1" si="409"/>
        <v>-27.809145656343013</v>
      </c>
      <c r="EU322" s="136">
        <f t="shared" ca="1" si="409"/>
        <v>-26.637375375598804</v>
      </c>
      <c r="EV322" s="136">
        <f t="shared" ca="1" si="409"/>
        <v>-26.280126190081138</v>
      </c>
    </row>
    <row r="323" spans="17:185">
      <c r="Q323" s="1"/>
      <c r="S323" s="26">
        <f t="shared" si="383"/>
        <v>37.501000000000005</v>
      </c>
      <c r="T323" s="399">
        <f t="shared" ca="1" si="401"/>
        <v>-23.706636372415126</v>
      </c>
      <c r="U323" s="399">
        <f t="shared" ca="1" si="401"/>
        <v>-27.894444721498409</v>
      </c>
      <c r="V323" s="399">
        <f t="shared" ca="1" si="401"/>
        <v>-44.607585036957182</v>
      </c>
      <c r="W323" s="399">
        <f t="shared" ca="1" si="401"/>
        <v>-98.044892673824052</v>
      </c>
      <c r="X323" s="399">
        <f t="shared" ca="1" si="401"/>
        <v>-372.41519043449961</v>
      </c>
      <c r="Y323" s="399">
        <f t="shared" ca="1" si="401"/>
        <v>-3786.257605982677</v>
      </c>
      <c r="Z323" s="399">
        <f t="shared" ca="1" si="401"/>
        <v>-356.11382591924217</v>
      </c>
      <c r="AA323" s="399">
        <f t="shared" ca="1" si="401"/>
        <v>-93.554584440674176</v>
      </c>
      <c r="AB323" s="399">
        <f t="shared" ca="1" si="401"/>
        <v>-39.978729494278568</v>
      </c>
      <c r="AC323" s="399">
        <f t="shared" ca="1" si="401"/>
        <v>-21.14979103747816</v>
      </c>
      <c r="AD323" s="399">
        <f t="shared" ca="1" si="401"/>
        <v>-12.915703660780906</v>
      </c>
      <c r="AE323" s="399">
        <f t="shared" ca="1" si="401"/>
        <v>-9.2232760598574544</v>
      </c>
      <c r="AF323" s="399">
        <f t="shared" ca="1" si="401"/>
        <v>-8.1497110801086592</v>
      </c>
      <c r="AH323" s="80">
        <f t="shared" si="385"/>
        <v>37.501000000000005</v>
      </c>
      <c r="AI323" s="136">
        <f t="shared" ca="1" si="402"/>
        <v>-13.981087580861136</v>
      </c>
      <c r="AJ323" s="136">
        <f t="shared" ca="1" si="402"/>
        <v>-15.382131858259649</v>
      </c>
      <c r="AK323" s="136">
        <f t="shared" ca="1" si="402"/>
        <v>-21.428276646785115</v>
      </c>
      <c r="AL323" s="136">
        <f t="shared" ca="1" si="402"/>
        <v>-43.524876163323626</v>
      </c>
      <c r="AM323" s="136">
        <f t="shared" ca="1" si="402"/>
        <v>-177.0988081713694</v>
      </c>
      <c r="AN323" s="136">
        <f t="shared" ca="1" si="402"/>
        <v>-2231.138048774832</v>
      </c>
      <c r="AO323" s="136">
        <f t="shared" ca="1" si="402"/>
        <v>-285.56597443007428</v>
      </c>
      <c r="AP323" s="136">
        <f t="shared" ca="1" si="402"/>
        <v>-107.01063831744594</v>
      </c>
      <c r="AQ323" s="136">
        <f t="shared" ca="1" si="402"/>
        <v>-66.496860972216226</v>
      </c>
      <c r="AR323" s="136">
        <f t="shared" ca="1" si="402"/>
        <v>-51.109709234028138</v>
      </c>
      <c r="AS323" s="136">
        <f t="shared" ca="1" si="402"/>
        <v>-43.997883606160308</v>
      </c>
      <c r="AT323" s="136">
        <f t="shared" ca="1" si="402"/>
        <v>-40.692805621109947</v>
      </c>
      <c r="AU323" s="136">
        <f t="shared" ca="1" si="402"/>
        <v>-39.714888604984132</v>
      </c>
      <c r="AW323" s="80">
        <f t="shared" si="387"/>
        <v>37.501000000000005</v>
      </c>
      <c r="AX323" s="136">
        <f t="shared" ca="1" si="403"/>
        <v>-9.7255487915539902</v>
      </c>
      <c r="AY323" s="136">
        <f t="shared" ca="1" si="403"/>
        <v>-12.512312863238762</v>
      </c>
      <c r="AZ323" s="136">
        <f t="shared" ca="1" si="403"/>
        <v>-23.179308390172075</v>
      </c>
      <c r="BA323" s="136">
        <f t="shared" ca="1" si="403"/>
        <v>-54.520016510500426</v>
      </c>
      <c r="BB323" s="136">
        <f t="shared" ca="1" si="403"/>
        <v>-195.31638226313027</v>
      </c>
      <c r="BC323" s="136">
        <f t="shared" ca="1" si="403"/>
        <v>-1555.119557207845</v>
      </c>
      <c r="BD323" s="136">
        <f t="shared" ca="1" si="403"/>
        <v>-70.547851489167925</v>
      </c>
      <c r="BE323" s="136">
        <f t="shared" ca="1" si="403"/>
        <v>13.456053876771776</v>
      </c>
      <c r="BF323" s="136">
        <f t="shared" ca="1" si="403"/>
        <v>4.1506305294910923</v>
      </c>
      <c r="BG323" s="136">
        <f t="shared" ca="1" si="403"/>
        <v>3.8440378957197687</v>
      </c>
      <c r="BH323" s="136">
        <f t="shared" ca="1" si="403"/>
        <v>4.8306066527165168</v>
      </c>
      <c r="BI323" s="136">
        <f t="shared" ca="1" si="403"/>
        <v>5.6122774949854204</v>
      </c>
      <c r="BJ323" s="136">
        <f t="shared" ca="1" si="403"/>
        <v>5.8892264010898394</v>
      </c>
      <c r="BK323" s="62"/>
      <c r="BL323" s="80">
        <f t="shared" si="389"/>
        <v>37.501000000000005</v>
      </c>
      <c r="BM323" s="104">
        <f t="shared" ca="1" si="404"/>
        <v>-37.687723953276247</v>
      </c>
      <c r="BN323" s="104">
        <f t="shared" ca="1" si="404"/>
        <v>-43.276576579758057</v>
      </c>
      <c r="BO323" s="104">
        <f t="shared" ca="1" si="404"/>
        <v>-66.035861683742311</v>
      </c>
      <c r="BP323" s="104">
        <f t="shared" ca="1" si="404"/>
        <v>-141.56976883714771</v>
      </c>
      <c r="BQ323" s="104">
        <f t="shared" ca="1" si="404"/>
        <v>-549.51399860586889</v>
      </c>
      <c r="BR323" s="104">
        <f t="shared" ca="1" si="404"/>
        <v>-6017.395654757509</v>
      </c>
      <c r="BS323" s="104">
        <f t="shared" ca="1" si="404"/>
        <v>-641.67980034931657</v>
      </c>
      <c r="BT323" s="104">
        <f t="shared" ca="1" si="404"/>
        <v>-200.56522275812011</v>
      </c>
      <c r="BU323" s="104">
        <f t="shared" ca="1" si="404"/>
        <v>-106.47559046649479</v>
      </c>
      <c r="BV323" s="104">
        <f t="shared" ca="1" si="404"/>
        <v>-72.259500271506298</v>
      </c>
      <c r="BW323" s="104">
        <f t="shared" ca="1" si="404"/>
        <v>-56.913587266941221</v>
      </c>
      <c r="BX323" s="104">
        <f t="shared" ca="1" si="404"/>
        <v>-49.916081680967402</v>
      </c>
      <c r="BY323" s="104">
        <f t="shared" ca="1" si="404"/>
        <v>-47.864599685092792</v>
      </c>
      <c r="BZ323" s="62"/>
      <c r="CA323" s="80">
        <f t="shared" si="391"/>
        <v>37.501000000000005</v>
      </c>
      <c r="CB323" s="104">
        <f t="shared" ca="1" si="405"/>
        <v>-28.9890698601209</v>
      </c>
      <c r="CC323" s="104">
        <f t="shared" ca="1" si="405"/>
        <v>-32.059913987882979</v>
      </c>
      <c r="CD323" s="104">
        <f t="shared" ca="1" si="405"/>
        <v>-46.68130797740573</v>
      </c>
      <c r="CE323" s="104">
        <f t="shared" ca="1" si="405"/>
        <v>-98.721756013812879</v>
      </c>
      <c r="CF323" s="104">
        <f t="shared" ca="1" si="405"/>
        <v>-372.54220781708142</v>
      </c>
      <c r="CG323" s="104">
        <f t="shared" ca="1" si="405"/>
        <v>-3786.2670447295486</v>
      </c>
      <c r="CH323" s="104">
        <f t="shared" ca="1" si="405"/>
        <v>-356.19630206420373</v>
      </c>
      <c r="CI323" s="104">
        <f t="shared" ca="1" si="405"/>
        <v>-93.837369239950078</v>
      </c>
      <c r="CJ323" s="104">
        <f t="shared" ca="1" si="405"/>
        <v>-40.630421218207125</v>
      </c>
      <c r="CK323" s="104">
        <f t="shared" ca="1" si="405"/>
        <v>-22.458528790921768</v>
      </c>
      <c r="CL323" s="104">
        <f t="shared" ca="1" si="405"/>
        <v>-15.297676409861005</v>
      </c>
      <c r="CM323" s="104">
        <f t="shared" ca="1" si="405"/>
        <v>-12.909993666631902</v>
      </c>
      <c r="CN323" s="104">
        <f t="shared" ca="1" si="405"/>
        <v>-12.497120825741899</v>
      </c>
      <c r="CP323" s="80">
        <f t="shared" si="393"/>
        <v>37.501000000000005</v>
      </c>
      <c r="CQ323" s="136">
        <f t="shared" ca="1" si="406"/>
        <v>-19.263521068566909</v>
      </c>
      <c r="CR323" s="136">
        <f t="shared" ca="1" si="406"/>
        <v>-19.547601124644217</v>
      </c>
      <c r="CS323" s="136">
        <f t="shared" ca="1" si="406"/>
        <v>-23.501999587233662</v>
      </c>
      <c r="CT323" s="136">
        <f t="shared" ca="1" si="406"/>
        <v>-44.201739503312453</v>
      </c>
      <c r="CU323" s="136">
        <f t="shared" ca="1" si="406"/>
        <v>-177.22582555395121</v>
      </c>
      <c r="CV323" s="136">
        <f t="shared" ca="1" si="406"/>
        <v>-2231.1474875217036</v>
      </c>
      <c r="CW323" s="136">
        <f t="shared" ca="1" si="406"/>
        <v>-285.64845057503584</v>
      </c>
      <c r="CX323" s="136">
        <f t="shared" ca="1" si="406"/>
        <v>-107.29342311672184</v>
      </c>
      <c r="CY323" s="136">
        <f t="shared" ca="1" si="406"/>
        <v>-67.148552696144776</v>
      </c>
      <c r="CZ323" s="136">
        <f t="shared" ca="1" si="406"/>
        <v>-52.418446987471746</v>
      </c>
      <c r="DA323" s="136">
        <f t="shared" ca="1" si="406"/>
        <v>-46.379856355240406</v>
      </c>
      <c r="DB323" s="136">
        <f t="shared" ca="1" si="406"/>
        <v>-44.379523227884391</v>
      </c>
      <c r="DC323" s="136">
        <f t="shared" ca="1" si="406"/>
        <v>-44.062298350617368</v>
      </c>
      <c r="DE323" s="80">
        <f t="shared" si="395"/>
        <v>37.501000000000005</v>
      </c>
      <c r="DF323" s="136">
        <f t="shared" ca="1" si="407"/>
        <v>-11.469643334448634</v>
      </c>
      <c r="DG323" s="136">
        <f t="shared" ca="1" si="407"/>
        <v>-13.938141858438442</v>
      </c>
      <c r="DH323" s="136">
        <f t="shared" ca="1" si="407"/>
        <v>-24.00422765979733</v>
      </c>
      <c r="DI323" s="136">
        <f t="shared" ca="1" si="407"/>
        <v>-54.881830066797221</v>
      </c>
      <c r="DJ323" s="136">
        <f t="shared" ca="1" si="407"/>
        <v>-195.41959235949258</v>
      </c>
      <c r="DK323" s="136">
        <f t="shared" ca="1" si="407"/>
        <v>-1555.1329358237786</v>
      </c>
      <c r="DL323" s="136">
        <f t="shared" ca="1" si="407"/>
        <v>-70.819167963038723</v>
      </c>
      <c r="DM323" s="136">
        <f t="shared" ca="1" si="407"/>
        <v>6.4657318748076538</v>
      </c>
      <c r="DN323" s="136">
        <f t="shared" ca="1" si="407"/>
        <v>1.3740716274810776</v>
      </c>
      <c r="DO323" s="136">
        <f t="shared" ca="1" si="407"/>
        <v>0.56822980730737882</v>
      </c>
      <c r="DP323" s="136">
        <f t="shared" ca="1" si="407"/>
        <v>0.24970859567621062</v>
      </c>
      <c r="DQ323" s="136">
        <f t="shared" ca="1" si="407"/>
        <v>-0.55799055010277243</v>
      </c>
      <c r="DR323" s="136">
        <f t="shared" ca="1" si="407"/>
        <v>-1.0667520423693375</v>
      </c>
      <c r="DT323" s="80">
        <f t="shared" si="397"/>
        <v>37.501000000000005</v>
      </c>
      <c r="DU323" s="136">
        <f t="shared" ca="1" si="408"/>
        <v>-23.706636372415126</v>
      </c>
      <c r="DV323" s="136">
        <f t="shared" ca="1" si="408"/>
        <v>-27.894444721498409</v>
      </c>
      <c r="DW323" s="136">
        <f t="shared" ca="1" si="408"/>
        <v>-44.607585036957182</v>
      </c>
      <c r="DX323" s="136">
        <f t="shared" ca="1" si="408"/>
        <v>-98.044892673824052</v>
      </c>
      <c r="DY323" s="136">
        <f t="shared" ca="1" si="408"/>
        <v>-372.41519043449961</v>
      </c>
      <c r="DZ323" s="136">
        <f t="shared" ca="1" si="408"/>
        <v>-3786.257605982677</v>
      </c>
      <c r="EA323" s="136">
        <f t="shared" ca="1" si="408"/>
        <v>-356.11382591924217</v>
      </c>
      <c r="EB323" s="136">
        <f t="shared" ca="1" si="408"/>
        <v>-93.554584440674176</v>
      </c>
      <c r="EC323" s="136">
        <f t="shared" ca="1" si="408"/>
        <v>-39.978729494278568</v>
      </c>
      <c r="ED323" s="136">
        <f t="shared" ca="1" si="408"/>
        <v>-21.14979103747816</v>
      </c>
      <c r="EE323" s="136">
        <f t="shared" ca="1" si="408"/>
        <v>-12.915703660780906</v>
      </c>
      <c r="EF323" s="136">
        <f t="shared" ca="1" si="408"/>
        <v>-9.2232760598574544</v>
      </c>
      <c r="EG323" s="136">
        <f t="shared" ca="1" si="408"/>
        <v>-8.1497110801086592</v>
      </c>
      <c r="EI323" s="80">
        <f t="shared" si="399"/>
        <v>37.501000000000005</v>
      </c>
      <c r="EJ323" s="136">
        <f t="shared" ca="1" si="409"/>
        <v>-13.981087580861136</v>
      </c>
      <c r="EK323" s="136">
        <f t="shared" ca="1" si="409"/>
        <v>-15.382131858259649</v>
      </c>
      <c r="EL323" s="136">
        <f t="shared" ca="1" si="409"/>
        <v>-21.428276646785115</v>
      </c>
      <c r="EM323" s="136">
        <f t="shared" ca="1" si="409"/>
        <v>-43.524876163323626</v>
      </c>
      <c r="EN323" s="136">
        <f t="shared" ca="1" si="409"/>
        <v>-177.0988081713694</v>
      </c>
      <c r="EO323" s="136">
        <f t="shared" ca="1" si="409"/>
        <v>-2231.138048774832</v>
      </c>
      <c r="EP323" s="136">
        <f t="shared" ca="1" si="409"/>
        <v>-285.56597443007428</v>
      </c>
      <c r="EQ323" s="136">
        <f t="shared" ca="1" si="409"/>
        <v>-107.01063831744594</v>
      </c>
      <c r="ER323" s="136">
        <f t="shared" ca="1" si="409"/>
        <v>-66.496860972216226</v>
      </c>
      <c r="ES323" s="136">
        <f t="shared" ca="1" si="409"/>
        <v>-51.109709234028138</v>
      </c>
      <c r="ET323" s="136">
        <f t="shared" ca="1" si="409"/>
        <v>-43.997883606160308</v>
      </c>
      <c r="EU323" s="136">
        <f t="shared" ca="1" si="409"/>
        <v>-40.692805621109947</v>
      </c>
      <c r="EV323" s="136">
        <f t="shared" ca="1" si="409"/>
        <v>-39.714888604984132</v>
      </c>
    </row>
    <row r="324" spans="17:185">
      <c r="Q324" s="1"/>
      <c r="S324" s="26">
        <f t="shared" si="383"/>
        <v>45.001000000000005</v>
      </c>
      <c r="T324" s="399">
        <f t="shared" ca="1" si="401"/>
        <v>-13.978302311157949</v>
      </c>
      <c r="U324" s="399">
        <f t="shared" ca="1" si="401"/>
        <v>-15.977464609704121</v>
      </c>
      <c r="V324" s="399">
        <f t="shared" ca="1" si="401"/>
        <v>-23.242296927447494</v>
      </c>
      <c r="W324" s="399">
        <f t="shared" ca="1" si="401"/>
        <v>-41.625825616866706</v>
      </c>
      <c r="X324" s="399">
        <f t="shared" ca="1" si="401"/>
        <v>-95.504837887142486</v>
      </c>
      <c r="Y324" s="399">
        <f t="shared" ca="1" si="401"/>
        <v>-356.11382591924331</v>
      </c>
      <c r="Z324" s="399">
        <f t="shared" ca="1" si="401"/>
        <v>-2367.2913544123708</v>
      </c>
      <c r="AA324" s="399">
        <f t="shared" ca="1" si="401"/>
        <v>-330.74358722619127</v>
      </c>
      <c r="AB324" s="399">
        <f t="shared" ca="1" si="401"/>
        <v>-91.48888057898364</v>
      </c>
      <c r="AC324" s="399">
        <f t="shared" ca="1" si="401"/>
        <v>-40.352167364521705</v>
      </c>
      <c r="AD324" s="399">
        <f t="shared" ca="1" si="401"/>
        <v>-22.655543026674039</v>
      </c>
      <c r="AE324" s="399">
        <f t="shared" ca="1" si="401"/>
        <v>-15.614263830380651</v>
      </c>
      <c r="AF324" s="399">
        <f t="shared" ca="1" si="401"/>
        <v>-13.671000454621279</v>
      </c>
      <c r="AH324" s="80">
        <f t="shared" si="385"/>
        <v>45.001000000000005</v>
      </c>
      <c r="AI324" s="136">
        <f t="shared" ca="1" si="402"/>
        <v>-13.986144623603492</v>
      </c>
      <c r="AJ324" s="136">
        <f t="shared" ca="1" si="402"/>
        <v>-15.000918707969628</v>
      </c>
      <c r="AK324" s="136">
        <f t="shared" ca="1" si="402"/>
        <v>-18.940852606145274</v>
      </c>
      <c r="AL324" s="136">
        <f t="shared" ca="1" si="402"/>
        <v>-30.153043959379684</v>
      </c>
      <c r="AM324" s="136">
        <f t="shared" ca="1" si="402"/>
        <v>-68.26118896121821</v>
      </c>
      <c r="AN324" s="136">
        <f t="shared" ca="1" si="402"/>
        <v>-285.56597443007507</v>
      </c>
      <c r="AO324" s="136">
        <f t="shared" ca="1" si="402"/>
        <v>-2367.9556936758722</v>
      </c>
      <c r="AP324" s="136">
        <f t="shared" ca="1" si="402"/>
        <v>-442.28485462089407</v>
      </c>
      <c r="AQ324" s="136">
        <f t="shared" ca="1" si="402"/>
        <v>-169.90042259735537</v>
      </c>
      <c r="AR324" s="136">
        <f t="shared" ca="1" si="402"/>
        <v>-105.27750512171076</v>
      </c>
      <c r="AS324" s="136">
        <f t="shared" ca="1" si="402"/>
        <v>-81.206286646691566</v>
      </c>
      <c r="AT324" s="136">
        <f t="shared" ca="1" si="402"/>
        <v>-71.157696906652916</v>
      </c>
      <c r="AU324" s="136">
        <f t="shared" ca="1" si="402"/>
        <v>-68.317731901845221</v>
      </c>
      <c r="AW324" s="80">
        <f t="shared" si="387"/>
        <v>45.001000000000005</v>
      </c>
      <c r="AX324" s="136">
        <f t="shared" ca="1" si="403"/>
        <v>7.8423124455468951E-3</v>
      </c>
      <c r="AY324" s="136">
        <f t="shared" ca="1" si="403"/>
        <v>-0.97654590173449662</v>
      </c>
      <c r="AZ324" s="136">
        <f t="shared" ca="1" si="403"/>
        <v>-4.3014443213022169</v>
      </c>
      <c r="BA324" s="136">
        <f t="shared" ca="1" si="403"/>
        <v>-11.47278165748703</v>
      </c>
      <c r="BB324" s="136">
        <f t="shared" ca="1" si="403"/>
        <v>-27.243648925924276</v>
      </c>
      <c r="BC324" s="136">
        <f t="shared" ca="1" si="403"/>
        <v>-70.547851489168195</v>
      </c>
      <c r="BD324" s="136">
        <f t="shared" ca="1" si="403"/>
        <v>0.66433926350129013</v>
      </c>
      <c r="BE324" s="136">
        <f t="shared" ca="1" si="403"/>
        <v>-61.649218357138494</v>
      </c>
      <c r="BF324" s="136">
        <f t="shared" ca="1" si="403"/>
        <v>-24.91484240630858</v>
      </c>
      <c r="BG324" s="136">
        <f t="shared" ca="1" si="403"/>
        <v>-10.512938305257123</v>
      </c>
      <c r="BH324" s="136">
        <f t="shared" ca="1" si="403"/>
        <v>-3.782728217674034</v>
      </c>
      <c r="BI324" s="136">
        <f t="shared" ca="1" si="403"/>
        <v>-0.6232419047106319</v>
      </c>
      <c r="BJ324" s="136">
        <f t="shared" ca="1" si="403"/>
        <v>0.31697101966743446</v>
      </c>
      <c r="BK324" s="62"/>
      <c r="BL324" s="80">
        <f t="shared" si="389"/>
        <v>45.001000000000005</v>
      </c>
      <c r="BM324" s="104">
        <f t="shared" ca="1" si="404"/>
        <v>-27.96444693476144</v>
      </c>
      <c r="BN324" s="104">
        <f t="shared" ca="1" si="404"/>
        <v>-30.978383317673746</v>
      </c>
      <c r="BO324" s="104">
        <f t="shared" ca="1" si="404"/>
        <v>-42.183149533592776</v>
      </c>
      <c r="BP324" s="104">
        <f t="shared" ca="1" si="404"/>
        <v>-71.778869576246422</v>
      </c>
      <c r="BQ324" s="104">
        <f t="shared" ca="1" si="404"/>
        <v>-163.7660268483607</v>
      </c>
      <c r="BR324" s="104">
        <f t="shared" ca="1" si="404"/>
        <v>-641.67980034931838</v>
      </c>
      <c r="BS324" s="104">
        <f t="shared" ca="1" si="404"/>
        <v>-4735.2470480882421</v>
      </c>
      <c r="BT324" s="104">
        <f t="shared" ca="1" si="404"/>
        <v>-773.02844184708522</v>
      </c>
      <c r="BU324" s="104">
        <f t="shared" ca="1" si="404"/>
        <v>-261.38930317633901</v>
      </c>
      <c r="BV324" s="104">
        <f t="shared" ca="1" si="404"/>
        <v>-145.62967248623247</v>
      </c>
      <c r="BW324" s="104">
        <f t="shared" ca="1" si="404"/>
        <v>-103.86182967336561</v>
      </c>
      <c r="BX324" s="104">
        <f t="shared" ca="1" si="404"/>
        <v>-86.771960737033552</v>
      </c>
      <c r="BY324" s="104">
        <f t="shared" ca="1" si="404"/>
        <v>-81.988732356466485</v>
      </c>
      <c r="BZ324" s="62"/>
      <c r="CA324" s="80">
        <f t="shared" si="391"/>
        <v>45.001000000000005</v>
      </c>
      <c r="CB324" s="104">
        <f t="shared" ca="1" si="405"/>
        <v>-19.823356947397173</v>
      </c>
      <c r="CC324" s="104">
        <f t="shared" ca="1" si="405"/>
        <v>-20.823381337751584</v>
      </c>
      <c r="CD324" s="104">
        <f t="shared" ca="1" si="405"/>
        <v>-26.054108491915819</v>
      </c>
      <c r="CE324" s="104">
        <f t="shared" ca="1" si="405"/>
        <v>-42.829922103285014</v>
      </c>
      <c r="CF324" s="104">
        <f t="shared" ca="1" si="405"/>
        <v>-95.898199068036206</v>
      </c>
      <c r="CG324" s="104">
        <f t="shared" ca="1" si="405"/>
        <v>-356.19630206420487</v>
      </c>
      <c r="CH324" s="104">
        <f t="shared" ca="1" si="405"/>
        <v>-2367.3017963413868</v>
      </c>
      <c r="CI324" s="104">
        <f t="shared" ca="1" si="405"/>
        <v>-330.81205222466474</v>
      </c>
      <c r="CJ324" s="104">
        <f t="shared" ca="1" si="405"/>
        <v>-91.735688752354122</v>
      </c>
      <c r="CK324" s="104">
        <f t="shared" ca="1" si="405"/>
        <v>-40.953125812440959</v>
      </c>
      <c r="CL324" s="104">
        <f t="shared" ca="1" si="405"/>
        <v>-23.859713281982316</v>
      </c>
      <c r="CM324" s="104">
        <f t="shared" ca="1" si="405"/>
        <v>-17.57081170411648</v>
      </c>
      <c r="CN324" s="104">
        <f t="shared" ca="1" si="405"/>
        <v>-16.014336595057266</v>
      </c>
      <c r="CP324" s="80">
        <f t="shared" si="393"/>
        <v>45.001000000000005</v>
      </c>
      <c r="CQ324" s="136">
        <f t="shared" ca="1" si="406"/>
        <v>-19.83119925984272</v>
      </c>
      <c r="CR324" s="136">
        <f t="shared" ca="1" si="406"/>
        <v>-19.846835436017088</v>
      </c>
      <c r="CS324" s="136">
        <f t="shared" ca="1" si="406"/>
        <v>-21.752664170613599</v>
      </c>
      <c r="CT324" s="136">
        <f t="shared" ca="1" si="406"/>
        <v>-31.357140445797985</v>
      </c>
      <c r="CU324" s="136">
        <f t="shared" ca="1" si="406"/>
        <v>-68.65455014211193</v>
      </c>
      <c r="CV324" s="136">
        <f t="shared" ca="1" si="406"/>
        <v>-285.64845057503663</v>
      </c>
      <c r="CW324" s="136">
        <f t="shared" ca="1" si="406"/>
        <v>-2367.9661356048882</v>
      </c>
      <c r="CX324" s="136">
        <f t="shared" ca="1" si="406"/>
        <v>-442.35331961936754</v>
      </c>
      <c r="CY324" s="136">
        <f t="shared" ca="1" si="406"/>
        <v>-170.14723077072586</v>
      </c>
      <c r="CZ324" s="136">
        <f t="shared" ca="1" si="406"/>
        <v>-105.87846356963001</v>
      </c>
      <c r="DA324" s="136">
        <f t="shared" ca="1" si="406"/>
        <v>-82.410456901999851</v>
      </c>
      <c r="DB324" s="136">
        <f t="shared" ca="1" si="406"/>
        <v>-73.114244780388745</v>
      </c>
      <c r="DC324" s="136">
        <f t="shared" ca="1" si="406"/>
        <v>-70.661068042281215</v>
      </c>
      <c r="DE324" s="80">
        <f t="shared" si="395"/>
        <v>45.001000000000005</v>
      </c>
      <c r="DF324" s="136">
        <f t="shared" ca="1" si="407"/>
        <v>-3.3132197315186822</v>
      </c>
      <c r="DG324" s="136">
        <f t="shared" ca="1" si="407"/>
        <v>-3.8226204713591549</v>
      </c>
      <c r="DH324" s="136">
        <f t="shared" ca="1" si="407"/>
        <v>-6.1986393028870062</v>
      </c>
      <c r="DI324" s="136">
        <f t="shared" ca="1" si="407"/>
        <v>-12.568912895355528</v>
      </c>
      <c r="DJ324" s="136">
        <f t="shared" ca="1" si="407"/>
        <v>-27.825844698097157</v>
      </c>
      <c r="DK324" s="136">
        <f t="shared" ca="1" si="407"/>
        <v>-70.819167963038993</v>
      </c>
      <c r="DL324" s="136">
        <f t="shared" ca="1" si="407"/>
        <v>-1.0691213073522903</v>
      </c>
      <c r="DM324" s="136">
        <f t="shared" ca="1" si="407"/>
        <v>-61.954298652577251</v>
      </c>
      <c r="DN324" s="136">
        <f t="shared" ca="1" si="407"/>
        <v>-25.53605858020898</v>
      </c>
      <c r="DO324" s="136">
        <f t="shared" ca="1" si="407"/>
        <v>-11.660391413763548</v>
      </c>
      <c r="DP324" s="136">
        <f t="shared" ca="1" si="407"/>
        <v>-5.7503065333707042</v>
      </c>
      <c r="DQ324" s="136">
        <f t="shared" ca="1" si="407"/>
        <v>-3.5604688750247639</v>
      </c>
      <c r="DR324" s="136">
        <f t="shared" ca="1" si="407"/>
        <v>-3.1048959119347153</v>
      </c>
      <c r="DT324" s="80">
        <f t="shared" si="397"/>
        <v>45.001000000000005</v>
      </c>
      <c r="DU324" s="136">
        <f t="shared" ca="1" si="408"/>
        <v>-13.978302311157949</v>
      </c>
      <c r="DV324" s="136">
        <f t="shared" ca="1" si="408"/>
        <v>-15.977464609704121</v>
      </c>
      <c r="DW324" s="136">
        <f t="shared" ca="1" si="408"/>
        <v>-23.242296927447494</v>
      </c>
      <c r="DX324" s="136">
        <f t="shared" ca="1" si="408"/>
        <v>-41.625825616866706</v>
      </c>
      <c r="DY324" s="136">
        <f t="shared" ca="1" si="408"/>
        <v>-95.504837887142486</v>
      </c>
      <c r="DZ324" s="136">
        <f t="shared" ca="1" si="408"/>
        <v>-356.11382591924331</v>
      </c>
      <c r="EA324" s="136">
        <f t="shared" ca="1" si="408"/>
        <v>-2367.2913544123708</v>
      </c>
      <c r="EB324" s="136">
        <f t="shared" ca="1" si="408"/>
        <v>-330.74358722619127</v>
      </c>
      <c r="EC324" s="136">
        <f t="shared" ca="1" si="408"/>
        <v>-91.48888057898364</v>
      </c>
      <c r="ED324" s="136">
        <f t="shared" ca="1" si="408"/>
        <v>-40.352167364521705</v>
      </c>
      <c r="EE324" s="136">
        <f t="shared" ca="1" si="408"/>
        <v>-22.655543026674039</v>
      </c>
      <c r="EF324" s="136">
        <f t="shared" ca="1" si="408"/>
        <v>-15.614263830380651</v>
      </c>
      <c r="EG324" s="136">
        <f t="shared" ca="1" si="408"/>
        <v>-13.671000454621279</v>
      </c>
      <c r="EI324" s="80">
        <f t="shared" si="399"/>
        <v>45.001000000000005</v>
      </c>
      <c r="EJ324" s="136">
        <f t="shared" ca="1" si="409"/>
        <v>-13.986144623603492</v>
      </c>
      <c r="EK324" s="136">
        <f t="shared" ca="1" si="409"/>
        <v>-15.000918707969628</v>
      </c>
      <c r="EL324" s="136">
        <f t="shared" ca="1" si="409"/>
        <v>-18.940852606145274</v>
      </c>
      <c r="EM324" s="136">
        <f t="shared" ca="1" si="409"/>
        <v>-30.153043959379684</v>
      </c>
      <c r="EN324" s="136">
        <f t="shared" ca="1" si="409"/>
        <v>-68.26118896121821</v>
      </c>
      <c r="EO324" s="136">
        <f t="shared" ca="1" si="409"/>
        <v>-285.56597443007507</v>
      </c>
      <c r="EP324" s="136">
        <f t="shared" ca="1" si="409"/>
        <v>-2367.9556936758722</v>
      </c>
      <c r="EQ324" s="136">
        <f t="shared" ca="1" si="409"/>
        <v>-442.28485462089407</v>
      </c>
      <c r="ER324" s="136">
        <f t="shared" ca="1" si="409"/>
        <v>-169.90042259735537</v>
      </c>
      <c r="ES324" s="136">
        <f t="shared" ca="1" si="409"/>
        <v>-105.27750512171076</v>
      </c>
      <c r="ET324" s="136">
        <f t="shared" ca="1" si="409"/>
        <v>-81.206286646691566</v>
      </c>
      <c r="EU324" s="136">
        <f t="shared" ca="1" si="409"/>
        <v>-71.157696906652916</v>
      </c>
      <c r="EV324" s="136">
        <f t="shared" ca="1" si="409"/>
        <v>-68.317731901845221</v>
      </c>
    </row>
    <row r="325" spans="17:185">
      <c r="Q325" s="1"/>
      <c r="R325" s="95"/>
      <c r="S325" s="26">
        <f t="shared" si="383"/>
        <v>52.501000000000005</v>
      </c>
      <c r="T325" s="399">
        <f t="shared" ca="1" si="401"/>
        <v>-8.2354446272018151</v>
      </c>
      <c r="U325" s="399">
        <f t="shared" ca="1" si="401"/>
        <v>-9.3210323433565314</v>
      </c>
      <c r="V325" s="399">
        <f t="shared" ca="1" si="401"/>
        <v>-13.054892350160344</v>
      </c>
      <c r="W325" s="399">
        <f t="shared" ca="1" si="401"/>
        <v>-21.377292353871365</v>
      </c>
      <c r="X325" s="399">
        <f t="shared" ca="1" si="401"/>
        <v>-40.350598438639253</v>
      </c>
      <c r="Y325" s="399">
        <f t="shared" ca="1" si="401"/>
        <v>-93.554584440674319</v>
      </c>
      <c r="Z325" s="399">
        <f t="shared" ca="1" si="401"/>
        <v>-330.74358722619127</v>
      </c>
      <c r="AA325" s="399">
        <f t="shared" ca="1" si="401"/>
        <v>-1407.7175082351819</v>
      </c>
      <c r="AB325" s="399">
        <f t="shared" ca="1" si="401"/>
        <v>-293.21593333647479</v>
      </c>
      <c r="AC325" s="399">
        <f t="shared" ca="1" si="401"/>
        <v>-88.624072084706938</v>
      </c>
      <c r="AD325" s="399">
        <f t="shared" ca="1" si="401"/>
        <v>-41.75901012811596</v>
      </c>
      <c r="AE325" s="399">
        <f t="shared" ca="1" si="401"/>
        <v>-26.441782836393031</v>
      </c>
      <c r="AF325" s="399">
        <f t="shared" ca="1" si="401"/>
        <v>-22.547006459947362</v>
      </c>
      <c r="AH325" s="80">
        <f t="shared" si="385"/>
        <v>52.501000000000005</v>
      </c>
      <c r="AI325" s="136">
        <f t="shared" ca="1" si="402"/>
        <v>-13.986935247624523</v>
      </c>
      <c r="AJ325" s="136">
        <f t="shared" ca="1" si="402"/>
        <v>-14.781908862579844</v>
      </c>
      <c r="AK325" s="136">
        <f t="shared" ca="1" si="402"/>
        <v>-17.687856005274902</v>
      </c>
      <c r="AL325" s="136">
        <f t="shared" ca="1" si="402"/>
        <v>-24.925087639143381</v>
      </c>
      <c r="AM325" s="136">
        <f t="shared" ca="1" si="402"/>
        <v>-43.997225703297786</v>
      </c>
      <c r="AN325" s="136">
        <f t="shared" ca="1" si="402"/>
        <v>-107.01063831744608</v>
      </c>
      <c r="AO325" s="136">
        <f t="shared" ca="1" si="402"/>
        <v>-442.28485462089407</v>
      </c>
      <c r="AP325" s="136">
        <f t="shared" ca="1" si="402"/>
        <v>-2390.8525590686754</v>
      </c>
      <c r="AQ325" s="136">
        <f t="shared" ca="1" si="402"/>
        <v>-667.98643542681361</v>
      </c>
      <c r="AR325" s="136">
        <f t="shared" ca="1" si="402"/>
        <v>-278.15475832145387</v>
      </c>
      <c r="AS325" s="136">
        <f t="shared" ca="1" si="402"/>
        <v>-178.77249927285573</v>
      </c>
      <c r="AT325" s="136">
        <f t="shared" ca="1" si="402"/>
        <v>-144.01237025464832</v>
      </c>
      <c r="AU325" s="136">
        <f t="shared" ca="1" si="402"/>
        <v>-134.87153851519244</v>
      </c>
      <c r="AW325" s="80">
        <f t="shared" si="387"/>
        <v>52.501000000000005</v>
      </c>
      <c r="AX325" s="136">
        <f t="shared" ca="1" si="403"/>
        <v>5.7514906204227074</v>
      </c>
      <c r="AY325" s="136">
        <f t="shared" ca="1" si="403"/>
        <v>5.4608765192233122</v>
      </c>
      <c r="AZ325" s="136">
        <f t="shared" ca="1" si="403"/>
        <v>4.6329636551145583</v>
      </c>
      <c r="BA325" s="136">
        <f t="shared" ca="1" si="403"/>
        <v>3.5477952852720165</v>
      </c>
      <c r="BB325" s="136">
        <f t="shared" ca="1" si="403"/>
        <v>3.6466272646585374</v>
      </c>
      <c r="BC325" s="136">
        <f t="shared" ca="1" si="403"/>
        <v>13.456053876771762</v>
      </c>
      <c r="BD325" s="136">
        <f t="shared" ca="1" si="403"/>
        <v>-61.649218357138551</v>
      </c>
      <c r="BE325" s="136">
        <f t="shared" ca="1" si="403"/>
        <v>-561.11370806290779</v>
      </c>
      <c r="BF325" s="136">
        <f t="shared" ca="1" si="403"/>
        <v>-149.83664876292409</v>
      </c>
      <c r="BG325" s="136">
        <f t="shared" ca="1" si="403"/>
        <v>-47.881804876129991</v>
      </c>
      <c r="BH325" s="136">
        <f t="shared" ca="1" si="403"/>
        <v>-20.900386934706461</v>
      </c>
      <c r="BI325" s="136">
        <f t="shared" ca="1" si="403"/>
        <v>-11.262472709475425</v>
      </c>
      <c r="BJ325" s="136">
        <f t="shared" ca="1" si="403"/>
        <v>-8.7031056057373348</v>
      </c>
      <c r="BK325" s="62"/>
      <c r="BL325" s="80">
        <f t="shared" si="389"/>
        <v>52.501000000000005</v>
      </c>
      <c r="BM325" s="104">
        <f t="shared" ca="1" si="404"/>
        <v>-22.222379874826334</v>
      </c>
      <c r="BN325" s="104">
        <f t="shared" ca="1" si="404"/>
        <v>-24.102941205936379</v>
      </c>
      <c r="BO325" s="104">
        <f t="shared" ca="1" si="404"/>
        <v>-30.742748355435243</v>
      </c>
      <c r="BP325" s="104">
        <f t="shared" ca="1" si="404"/>
        <v>-46.302379993014739</v>
      </c>
      <c r="BQ325" s="104">
        <f t="shared" ca="1" si="404"/>
        <v>-84.347824141937039</v>
      </c>
      <c r="BR325" s="104">
        <f t="shared" ca="1" si="404"/>
        <v>-200.5652227581204</v>
      </c>
      <c r="BS325" s="104">
        <f t="shared" ca="1" si="404"/>
        <v>-773.02844184708511</v>
      </c>
      <c r="BT325" s="104">
        <f t="shared" ca="1" si="404"/>
        <v>-3798.5700673038573</v>
      </c>
      <c r="BU325" s="104">
        <f t="shared" ca="1" si="404"/>
        <v>-961.2023687632884</v>
      </c>
      <c r="BV325" s="104">
        <f t="shared" ca="1" si="404"/>
        <v>-366.77883040616075</v>
      </c>
      <c r="BW325" s="104">
        <f t="shared" ca="1" si="404"/>
        <v>-220.53150940097169</v>
      </c>
      <c r="BX325" s="104">
        <f t="shared" ca="1" si="404"/>
        <v>-170.45415309104138</v>
      </c>
      <c r="BY325" s="104">
        <f t="shared" ca="1" si="404"/>
        <v>-157.41854497513981</v>
      </c>
      <c r="BZ325" s="62"/>
      <c r="CA325" s="80">
        <f t="shared" si="391"/>
        <v>52.501000000000005</v>
      </c>
      <c r="CB325" s="104">
        <f t="shared" ca="1" si="405"/>
        <v>-15.844445406325288</v>
      </c>
      <c r="CC325" s="104">
        <f t="shared" ca="1" si="405"/>
        <v>-15.785941721386823</v>
      </c>
      <c r="CD325" s="104">
        <f t="shared" ca="1" si="405"/>
        <v>-17.113380555151725</v>
      </c>
      <c r="CE325" s="104">
        <f t="shared" ca="1" si="405"/>
        <v>-23.370865804490723</v>
      </c>
      <c r="CF325" s="104">
        <f t="shared" ca="1" si="405"/>
        <v>-41.17032336874616</v>
      </c>
      <c r="CG325" s="104">
        <f t="shared" ca="1" si="405"/>
        <v>-93.83736923995022</v>
      </c>
      <c r="CH325" s="104">
        <f t="shared" ca="1" si="405"/>
        <v>-330.81205222466474</v>
      </c>
      <c r="CI325" s="104">
        <f t="shared" ca="1" si="405"/>
        <v>-1407.7324603195007</v>
      </c>
      <c r="CJ325" s="104">
        <f t="shared" ca="1" si="405"/>
        <v>-293.28855975821693</v>
      </c>
      <c r="CK325" s="104">
        <f t="shared" ca="1" si="405"/>
        <v>-88.886390167989504</v>
      </c>
      <c r="CL325" s="104">
        <f t="shared" ca="1" si="405"/>
        <v>-42.397615431046219</v>
      </c>
      <c r="CM325" s="104">
        <f t="shared" ca="1" si="405"/>
        <v>-27.593366620855221</v>
      </c>
      <c r="CN325" s="104">
        <f t="shared" ca="1" si="405"/>
        <v>-23.975968131614842</v>
      </c>
      <c r="CP325" s="80">
        <f t="shared" si="393"/>
        <v>52.501000000000005</v>
      </c>
      <c r="CQ325" s="136">
        <f t="shared" ca="1" si="406"/>
        <v>-21.595936026747996</v>
      </c>
      <c r="CR325" s="136">
        <f t="shared" ca="1" si="406"/>
        <v>-21.246818240610136</v>
      </c>
      <c r="CS325" s="136">
        <f t="shared" ca="1" si="406"/>
        <v>-21.746344210266283</v>
      </c>
      <c r="CT325" s="136">
        <f t="shared" ca="1" si="406"/>
        <v>-26.91866108976274</v>
      </c>
      <c r="CU325" s="136">
        <f t="shared" ca="1" si="406"/>
        <v>-44.816950633404694</v>
      </c>
      <c r="CV325" s="136">
        <f t="shared" ca="1" si="406"/>
        <v>-107.29342311672198</v>
      </c>
      <c r="CW325" s="136">
        <f t="shared" ca="1" si="406"/>
        <v>-442.35331961936754</v>
      </c>
      <c r="CX325" s="136">
        <f t="shared" ca="1" si="406"/>
        <v>-2390.8675111529942</v>
      </c>
      <c r="CY325" s="136">
        <f t="shared" ca="1" si="406"/>
        <v>-668.05906184855576</v>
      </c>
      <c r="CZ325" s="136">
        <f t="shared" ca="1" si="406"/>
        <v>-278.41707640473646</v>
      </c>
      <c r="DA325" s="136">
        <f t="shared" ca="1" si="406"/>
        <v>-179.411104575786</v>
      </c>
      <c r="DB325" s="136">
        <f t="shared" ca="1" si="406"/>
        <v>-145.16395403911051</v>
      </c>
      <c r="DC325" s="136">
        <f t="shared" ca="1" si="406"/>
        <v>-136.30050018685992</v>
      </c>
      <c r="DE325" s="80">
        <f t="shared" si="395"/>
        <v>52.501000000000005</v>
      </c>
      <c r="DF325" s="136">
        <f t="shared" ca="1" si="407"/>
        <v>-1.0884747228946097</v>
      </c>
      <c r="DG325" s="136">
        <f t="shared" ca="1" si="407"/>
        <v>-0.59868710065108388</v>
      </c>
      <c r="DH325" s="136">
        <f t="shared" ca="1" si="407"/>
        <v>0.15134615776529614</v>
      </c>
      <c r="DI325" s="136">
        <f t="shared" ca="1" si="407"/>
        <v>0.36539586938290114</v>
      </c>
      <c r="DJ325" s="136">
        <f t="shared" ca="1" si="407"/>
        <v>0.9935061021005307</v>
      </c>
      <c r="DK325" s="136">
        <f t="shared" ca="1" si="407"/>
        <v>6.4657318748076467</v>
      </c>
      <c r="DL325" s="136">
        <f t="shared" ca="1" si="407"/>
        <v>-61.954298652577307</v>
      </c>
      <c r="DM325" s="136">
        <f t="shared" ca="1" si="407"/>
        <v>-561.15048672988382</v>
      </c>
      <c r="DN325" s="136">
        <f t="shared" ca="1" si="407"/>
        <v>-149.96969357974302</v>
      </c>
      <c r="DO325" s="136">
        <f t="shared" ca="1" si="407"/>
        <v>-48.286659829522449</v>
      </c>
      <c r="DP325" s="136">
        <f t="shared" ca="1" si="407"/>
        <v>-21.789791783736121</v>
      </c>
      <c r="DQ325" s="136">
        <f t="shared" ca="1" si="407"/>
        <v>-12.778542544107815</v>
      </c>
      <c r="DR325" s="136">
        <f t="shared" ca="1" si="407"/>
        <v>-10.550406618364285</v>
      </c>
      <c r="DT325" s="80">
        <f t="shared" si="397"/>
        <v>52.501000000000005</v>
      </c>
      <c r="DU325" s="136">
        <f t="shared" ca="1" si="408"/>
        <v>-8.2354446272018151</v>
      </c>
      <c r="DV325" s="136">
        <f t="shared" ca="1" si="408"/>
        <v>-9.3210323433565314</v>
      </c>
      <c r="DW325" s="136">
        <f t="shared" ca="1" si="408"/>
        <v>-13.054892350160344</v>
      </c>
      <c r="DX325" s="136">
        <f t="shared" ca="1" si="408"/>
        <v>-21.377292353871365</v>
      </c>
      <c r="DY325" s="136">
        <f t="shared" ca="1" si="408"/>
        <v>-40.350598438639253</v>
      </c>
      <c r="DZ325" s="136">
        <f t="shared" ca="1" si="408"/>
        <v>-93.554584440674319</v>
      </c>
      <c r="EA325" s="136">
        <f t="shared" ca="1" si="408"/>
        <v>-330.74358722619127</v>
      </c>
      <c r="EB325" s="136">
        <f t="shared" ca="1" si="408"/>
        <v>-1407.7175082351819</v>
      </c>
      <c r="EC325" s="136">
        <f t="shared" ca="1" si="408"/>
        <v>-293.21593333647479</v>
      </c>
      <c r="ED325" s="136">
        <f t="shared" ca="1" si="408"/>
        <v>-88.624072084706938</v>
      </c>
      <c r="EE325" s="136">
        <f t="shared" ca="1" si="408"/>
        <v>-41.75901012811596</v>
      </c>
      <c r="EF325" s="136">
        <f t="shared" ca="1" si="408"/>
        <v>-26.441782836393031</v>
      </c>
      <c r="EG325" s="136">
        <f t="shared" ca="1" si="408"/>
        <v>-22.547006459947362</v>
      </c>
      <c r="EI325" s="80">
        <f t="shared" si="399"/>
        <v>52.501000000000005</v>
      </c>
      <c r="EJ325" s="136">
        <f t="shared" ca="1" si="409"/>
        <v>-13.986935247624523</v>
      </c>
      <c r="EK325" s="136">
        <f t="shared" ca="1" si="409"/>
        <v>-14.781908862579844</v>
      </c>
      <c r="EL325" s="136">
        <f t="shared" ca="1" si="409"/>
        <v>-17.687856005274902</v>
      </c>
      <c r="EM325" s="136">
        <f t="shared" ca="1" si="409"/>
        <v>-24.925087639143381</v>
      </c>
      <c r="EN325" s="136">
        <f t="shared" ca="1" si="409"/>
        <v>-43.997225703297786</v>
      </c>
      <c r="EO325" s="136">
        <f t="shared" ca="1" si="409"/>
        <v>-107.01063831744608</v>
      </c>
      <c r="EP325" s="136">
        <f t="shared" ca="1" si="409"/>
        <v>-442.28485462089407</v>
      </c>
      <c r="EQ325" s="136">
        <f t="shared" ca="1" si="409"/>
        <v>-2390.8525590686754</v>
      </c>
      <c r="ER325" s="136">
        <f t="shared" ca="1" si="409"/>
        <v>-667.98643542681361</v>
      </c>
      <c r="ES325" s="136">
        <f t="shared" ca="1" si="409"/>
        <v>-278.15475832145387</v>
      </c>
      <c r="ET325" s="136">
        <f t="shared" ca="1" si="409"/>
        <v>-178.77249927285573</v>
      </c>
      <c r="EU325" s="136">
        <f t="shared" ca="1" si="409"/>
        <v>-144.01237025464832</v>
      </c>
      <c r="EV325" s="136">
        <f t="shared" ca="1" si="409"/>
        <v>-134.87153851519244</v>
      </c>
    </row>
    <row r="326" spans="17:185">
      <c r="S326" s="26">
        <f t="shared" si="383"/>
        <v>60.001000000000005</v>
      </c>
      <c r="T326" s="399">
        <f t="shared" ca="1" si="401"/>
        <v>-4.6644463667030127</v>
      </c>
      <c r="U326" s="399">
        <f t="shared" ca="1" si="401"/>
        <v>-5.3180786221118437</v>
      </c>
      <c r="V326" s="399">
        <f t="shared" ca="1" si="401"/>
        <v>-7.4876575253820903</v>
      </c>
      <c r="W326" s="399">
        <f t="shared" ca="1" si="401"/>
        <v>-11.95747179379047</v>
      </c>
      <c r="X326" s="399">
        <f t="shared" ca="1" si="401"/>
        <v>-20.797785975988688</v>
      </c>
      <c r="Y326" s="399">
        <f t="shared" ca="1" si="401"/>
        <v>-39.978729494278582</v>
      </c>
      <c r="Z326" s="399">
        <f t="shared" ca="1" si="401"/>
        <v>-91.488880578983697</v>
      </c>
      <c r="AA326" s="399">
        <f t="shared" ca="1" si="401"/>
        <v>-293.21593333647445</v>
      </c>
      <c r="AB326" s="399">
        <f t="shared" ca="1" si="401"/>
        <v>-793.96600623095844</v>
      </c>
      <c r="AC326" s="399">
        <f t="shared" ca="1" si="401"/>
        <v>-239.35244849869309</v>
      </c>
      <c r="AD326" s="399">
        <f t="shared" ca="1" si="401"/>
        <v>-83.766754281060372</v>
      </c>
      <c r="AE326" s="399">
        <f t="shared" ca="1" si="401"/>
        <v>-45.374687626016623</v>
      </c>
      <c r="AF326" s="399">
        <f t="shared" ca="1" si="401"/>
        <v>-36.764524508562488</v>
      </c>
      <c r="AH326" s="80">
        <f t="shared" si="385"/>
        <v>60.001000000000005</v>
      </c>
      <c r="AI326" s="136">
        <f t="shared" ca="1" si="402"/>
        <v>-13.986607967625703</v>
      </c>
      <c r="AJ326" s="136">
        <f t="shared" ca="1" si="402"/>
        <v>-14.647919038460383</v>
      </c>
      <c r="AK326" s="136">
        <f t="shared" ca="1" si="402"/>
        <v>-16.978025362130431</v>
      </c>
      <c r="AL326" s="136">
        <f t="shared" ca="1" si="402"/>
        <v>-22.34261824180512</v>
      </c>
      <c r="AM326" s="136">
        <f t="shared" ca="1" si="402"/>
        <v>-34.663159090777185</v>
      </c>
      <c r="AN326" s="136">
        <f t="shared" ca="1" si="402"/>
        <v>-66.496860972216254</v>
      </c>
      <c r="AO326" s="136">
        <f t="shared" ca="1" si="402"/>
        <v>-169.90042259735549</v>
      </c>
      <c r="AP326" s="136">
        <f t="shared" ca="1" si="402"/>
        <v>-667.98643542681282</v>
      </c>
      <c r="AQ326" s="136">
        <f t="shared" ca="1" si="402"/>
        <v>-2381.324829639072</v>
      </c>
      <c r="AR326" s="136">
        <f t="shared" ca="1" si="402"/>
        <v>-988.46833056273999</v>
      </c>
      <c r="AS326" s="136">
        <f t="shared" ca="1" si="402"/>
        <v>-479.87652849109747</v>
      </c>
      <c r="AT326" s="136">
        <f t="shared" ca="1" si="402"/>
        <v>-339.34890592482475</v>
      </c>
      <c r="AU326" s="136">
        <f t="shared" ca="1" si="402"/>
        <v>-306.10318932974388</v>
      </c>
      <c r="AW326" s="80">
        <f t="shared" si="387"/>
        <v>60.001000000000005</v>
      </c>
      <c r="AX326" s="136">
        <f t="shared" ca="1" si="403"/>
        <v>9.3221616009226906</v>
      </c>
      <c r="AY326" s="136">
        <f t="shared" ca="1" si="403"/>
        <v>9.3298404163485422</v>
      </c>
      <c r="AZ326" s="136">
        <f t="shared" ca="1" si="403"/>
        <v>9.4903678367483408</v>
      </c>
      <c r="BA326" s="136">
        <f t="shared" ca="1" si="403"/>
        <v>10.385146448014648</v>
      </c>
      <c r="BB326" s="136">
        <f t="shared" ca="1" si="403"/>
        <v>13.865373114788493</v>
      </c>
      <c r="BC326" s="136">
        <f t="shared" ca="1" si="403"/>
        <v>4.1506305294910852</v>
      </c>
      <c r="BD326" s="136">
        <f t="shared" ca="1" si="403"/>
        <v>-24.914842406308608</v>
      </c>
      <c r="BE326" s="136">
        <f t="shared" ca="1" si="403"/>
        <v>-149.83664876292394</v>
      </c>
      <c r="BF326" s="136">
        <f t="shared" ca="1" si="403"/>
        <v>-516.74481915818262</v>
      </c>
      <c r="BG326" s="136">
        <f t="shared" ca="1" si="403"/>
        <v>-170.49993052710943</v>
      </c>
      <c r="BH326" s="136">
        <f t="shared" ca="1" si="403"/>
        <v>-59.328938439890976</v>
      </c>
      <c r="BI326" s="136">
        <f t="shared" ca="1" si="403"/>
        <v>-30.106367833355989</v>
      </c>
      <c r="BJ326" s="136">
        <f t="shared" ca="1" si="403"/>
        <v>-23.346599146770288</v>
      </c>
      <c r="BK326" s="62"/>
      <c r="BL326" s="80">
        <f t="shared" si="389"/>
        <v>60.001000000000005</v>
      </c>
      <c r="BM326" s="104">
        <f t="shared" ca="1" si="404"/>
        <v>-18.651054334328713</v>
      </c>
      <c r="BN326" s="104">
        <f t="shared" ca="1" si="404"/>
        <v>-19.965997660572221</v>
      </c>
      <c r="BO326" s="104">
        <f t="shared" ca="1" si="404"/>
        <v>-24.465682887512521</v>
      </c>
      <c r="BP326" s="104">
        <f t="shared" ca="1" si="404"/>
        <v>-34.300090035595588</v>
      </c>
      <c r="BQ326" s="104">
        <f t="shared" ca="1" si="404"/>
        <v>-55.460945066765873</v>
      </c>
      <c r="BR326" s="104">
        <f t="shared" ca="1" si="404"/>
        <v>-106.47559046649485</v>
      </c>
      <c r="BS326" s="104">
        <f t="shared" ca="1" si="404"/>
        <v>-261.38930317633918</v>
      </c>
      <c r="BT326" s="104">
        <f t="shared" ca="1" si="404"/>
        <v>-961.20236876328738</v>
      </c>
      <c r="BU326" s="104">
        <f t="shared" ca="1" si="404"/>
        <v>-3175.2908358700306</v>
      </c>
      <c r="BV326" s="104">
        <f t="shared" ca="1" si="404"/>
        <v>-1227.8207790614331</v>
      </c>
      <c r="BW326" s="104">
        <f t="shared" ca="1" si="404"/>
        <v>-563.64328277215782</v>
      </c>
      <c r="BX326" s="104">
        <f t="shared" ca="1" si="404"/>
        <v>-384.72359355084137</v>
      </c>
      <c r="BY326" s="104">
        <f t="shared" ca="1" si="404"/>
        <v>-342.86771383830637</v>
      </c>
      <c r="BZ326" s="62"/>
      <c r="CA326" s="80">
        <f t="shared" si="391"/>
        <v>60.001000000000005</v>
      </c>
      <c r="CB326" s="104">
        <f t="shared" ca="1" si="405"/>
        <v>-16.269629313894356</v>
      </c>
      <c r="CC326" s="104">
        <f t="shared" ca="1" si="405"/>
        <v>-15.225350634117991</v>
      </c>
      <c r="CD326" s="104">
        <f t="shared" ca="1" si="405"/>
        <v>-13.889750846593358</v>
      </c>
      <c r="CE326" s="104">
        <f t="shared" ca="1" si="405"/>
        <v>-15.316970799954335</v>
      </c>
      <c r="CF326" s="104">
        <f t="shared" ca="1" si="405"/>
        <v>-22.339444214538737</v>
      </c>
      <c r="CG326" s="104">
        <f t="shared" ca="1" si="405"/>
        <v>-40.63042121820714</v>
      </c>
      <c r="CH326" s="104">
        <f t="shared" ca="1" si="405"/>
        <v>-91.735688752354179</v>
      </c>
      <c r="CI326" s="104">
        <f t="shared" ca="1" si="405"/>
        <v>-293.28855975821659</v>
      </c>
      <c r="CJ326" s="104">
        <f t="shared" ca="1" si="405"/>
        <v>-793.99368173270398</v>
      </c>
      <c r="CK326" s="104">
        <f t="shared" ca="1" si="405"/>
        <v>-239.45548205066007</v>
      </c>
      <c r="CL326" s="104">
        <f t="shared" ca="1" si="405"/>
        <v>-84.117145416721968</v>
      </c>
      <c r="CM326" s="104">
        <f t="shared" ca="1" si="405"/>
        <v>-46.142441844747253</v>
      </c>
      <c r="CN326" s="104">
        <f t="shared" ca="1" si="405"/>
        <v>-37.785578992715983</v>
      </c>
      <c r="CP326" s="80">
        <f t="shared" si="393"/>
        <v>60.001000000000005</v>
      </c>
      <c r="CQ326" s="136">
        <f t="shared" ca="1" si="406"/>
        <v>-25.591790914817047</v>
      </c>
      <c r="CR326" s="136">
        <f t="shared" ca="1" si="406"/>
        <v>-24.555191050466529</v>
      </c>
      <c r="CS326" s="136">
        <f t="shared" ca="1" si="406"/>
        <v>-23.380118683341699</v>
      </c>
      <c r="CT326" s="136">
        <f t="shared" ca="1" si="406"/>
        <v>-25.702117247968985</v>
      </c>
      <c r="CU326" s="136">
        <f t="shared" ca="1" si="406"/>
        <v>-36.204817329327234</v>
      </c>
      <c r="CV326" s="136">
        <f t="shared" ca="1" si="406"/>
        <v>-67.148552696144804</v>
      </c>
      <c r="CW326" s="136">
        <f t="shared" ca="1" si="406"/>
        <v>-170.14723077072597</v>
      </c>
      <c r="CX326" s="136">
        <f t="shared" ca="1" si="406"/>
        <v>-668.05906184855496</v>
      </c>
      <c r="CY326" s="136">
        <f t="shared" ca="1" si="406"/>
        <v>-2381.3525051408178</v>
      </c>
      <c r="CZ326" s="136">
        <f t="shared" ca="1" si="406"/>
        <v>-988.57136411470697</v>
      </c>
      <c r="DA326" s="136">
        <f t="shared" ca="1" si="406"/>
        <v>-480.22691962675901</v>
      </c>
      <c r="DB326" s="136">
        <f t="shared" ca="1" si="406"/>
        <v>-340.11666014355535</v>
      </c>
      <c r="DC326" s="136">
        <f t="shared" ca="1" si="406"/>
        <v>-307.12424381389735</v>
      </c>
      <c r="DE326" s="80">
        <f t="shared" si="395"/>
        <v>60.001000000000005</v>
      </c>
      <c r="DF326" s="136">
        <f t="shared" ca="1" si="407"/>
        <v>-4.1587217842845838</v>
      </c>
      <c r="DG326" s="136">
        <f t="shared" ca="1" si="407"/>
        <v>-2.8010341619601267</v>
      </c>
      <c r="DH326" s="136">
        <f t="shared" ca="1" si="407"/>
        <v>-6.5930610930744038E-2</v>
      </c>
      <c r="DI326" s="136">
        <f t="shared" ca="1" si="407"/>
        <v>2.4921163164887421</v>
      </c>
      <c r="DJ326" s="136">
        <f t="shared" ca="1" si="407"/>
        <v>4.646595543229374</v>
      </c>
      <c r="DK326" s="136">
        <f t="shared" ca="1" si="407"/>
        <v>1.3740716274810723</v>
      </c>
      <c r="DL326" s="136">
        <f t="shared" ca="1" si="407"/>
        <v>-25.536058580209016</v>
      </c>
      <c r="DM326" s="136">
        <f t="shared" ca="1" si="407"/>
        <v>-149.96969357974288</v>
      </c>
      <c r="DN326" s="136">
        <f t="shared" ca="1" si="407"/>
        <v>-516.78658363544275</v>
      </c>
      <c r="DO326" s="136">
        <f t="shared" ca="1" si="407"/>
        <v>-170.63748626358733</v>
      </c>
      <c r="DP326" s="136">
        <f t="shared" ca="1" si="407"/>
        <v>-59.762433574124032</v>
      </c>
      <c r="DQ326" s="136">
        <f t="shared" ca="1" si="407"/>
        <v>-31.017046490292529</v>
      </c>
      <c r="DR326" s="136">
        <f t="shared" ca="1" si="407"/>
        <v>-24.541403445736066</v>
      </c>
      <c r="DT326" s="80">
        <f t="shared" si="397"/>
        <v>60.001000000000005</v>
      </c>
      <c r="DU326" s="136">
        <f t="shared" ca="1" si="408"/>
        <v>-4.6644463667030127</v>
      </c>
      <c r="DV326" s="136">
        <f t="shared" ca="1" si="408"/>
        <v>-5.3180786221118437</v>
      </c>
      <c r="DW326" s="136">
        <f t="shared" ca="1" si="408"/>
        <v>-7.4876575253820903</v>
      </c>
      <c r="DX326" s="136">
        <f t="shared" ca="1" si="408"/>
        <v>-11.95747179379047</v>
      </c>
      <c r="DY326" s="136">
        <f t="shared" ca="1" si="408"/>
        <v>-20.797785975988688</v>
      </c>
      <c r="DZ326" s="136">
        <f t="shared" ca="1" si="408"/>
        <v>-39.978729494278582</v>
      </c>
      <c r="EA326" s="136">
        <f t="shared" ca="1" si="408"/>
        <v>-91.488880578983697</v>
      </c>
      <c r="EB326" s="136">
        <f t="shared" ca="1" si="408"/>
        <v>-293.21593333647445</v>
      </c>
      <c r="EC326" s="136">
        <f t="shared" ca="1" si="408"/>
        <v>-793.96600623095844</v>
      </c>
      <c r="ED326" s="136">
        <f t="shared" ca="1" si="408"/>
        <v>-239.35244849869309</v>
      </c>
      <c r="EE326" s="136">
        <f t="shared" ca="1" si="408"/>
        <v>-83.766754281060372</v>
      </c>
      <c r="EF326" s="136">
        <f t="shared" ca="1" si="408"/>
        <v>-45.374687626016623</v>
      </c>
      <c r="EG326" s="136">
        <f t="shared" ca="1" si="408"/>
        <v>-36.764524508562488</v>
      </c>
      <c r="EI326" s="80">
        <f t="shared" si="399"/>
        <v>60.001000000000005</v>
      </c>
      <c r="EJ326" s="136">
        <f t="shared" ca="1" si="409"/>
        <v>-13.986607967625703</v>
      </c>
      <c r="EK326" s="136">
        <f t="shared" ca="1" si="409"/>
        <v>-14.647919038460383</v>
      </c>
      <c r="EL326" s="136">
        <f t="shared" ca="1" si="409"/>
        <v>-16.978025362130431</v>
      </c>
      <c r="EM326" s="136">
        <f t="shared" ca="1" si="409"/>
        <v>-22.34261824180512</v>
      </c>
      <c r="EN326" s="136">
        <f t="shared" ca="1" si="409"/>
        <v>-34.663159090777185</v>
      </c>
      <c r="EO326" s="136">
        <f t="shared" ca="1" si="409"/>
        <v>-66.496860972216254</v>
      </c>
      <c r="EP326" s="136">
        <f t="shared" ca="1" si="409"/>
        <v>-169.90042259735549</v>
      </c>
      <c r="EQ326" s="136">
        <f t="shared" ca="1" si="409"/>
        <v>-667.98643542681282</v>
      </c>
      <c r="ER326" s="136">
        <f t="shared" ca="1" si="409"/>
        <v>-2381.324829639072</v>
      </c>
      <c r="ES326" s="136">
        <f t="shared" ca="1" si="409"/>
        <v>-988.46833056273999</v>
      </c>
      <c r="ET326" s="136">
        <f t="shared" ca="1" si="409"/>
        <v>-479.87652849109747</v>
      </c>
      <c r="EU326" s="136">
        <f t="shared" ca="1" si="409"/>
        <v>-339.34890592482475</v>
      </c>
      <c r="EV326" s="136">
        <f t="shared" ca="1" si="409"/>
        <v>-306.10318932974388</v>
      </c>
    </row>
    <row r="327" spans="17:185">
      <c r="S327" s="26">
        <f t="shared" si="383"/>
        <v>67.501000000000005</v>
      </c>
      <c r="T327" s="399">
        <f t="shared" ca="1" si="401"/>
        <v>-2.4024377185467136</v>
      </c>
      <c r="U327" s="399">
        <f t="shared" ca="1" si="401"/>
        <v>-2.8351763425008585</v>
      </c>
      <c r="V327" s="399">
        <f t="shared" ca="1" si="401"/>
        <v>-4.2367697864769269</v>
      </c>
      <c r="W327" s="399">
        <f t="shared" ca="1" si="401"/>
        <v>-6.9753438443610776</v>
      </c>
      <c r="X327" s="399">
        <f t="shared" ca="1" si="401"/>
        <v>-11.919491070657095</v>
      </c>
      <c r="Y327" s="399">
        <f t="shared" ca="1" si="401"/>
        <v>-21.149791037478156</v>
      </c>
      <c r="Z327" s="399">
        <f t="shared" ca="1" si="401"/>
        <v>-40.352167364521705</v>
      </c>
      <c r="AA327" s="399">
        <f t="shared" ca="1" si="401"/>
        <v>-88.624072084706938</v>
      </c>
      <c r="AB327" s="399">
        <f t="shared" ca="1" si="401"/>
        <v>-239.35244849869247</v>
      </c>
      <c r="AC327" s="399">
        <f t="shared" ca="1" si="401"/>
        <v>-406.17958643453721</v>
      </c>
      <c r="AD327" s="399">
        <f t="shared" ca="1" si="401"/>
        <v>-166.58569667879965</v>
      </c>
      <c r="AE327" s="399">
        <f t="shared" ca="1" si="401"/>
        <v>-74.304114761517098</v>
      </c>
      <c r="AF327" s="399">
        <f t="shared" ca="1" si="401"/>
        <v>-55.415966320523466</v>
      </c>
      <c r="AH327" s="80">
        <f t="shared" si="385"/>
        <v>67.501000000000005</v>
      </c>
      <c r="AI327" s="136">
        <f t="shared" ca="1" si="402"/>
        <v>-13.986076147055464</v>
      </c>
      <c r="AJ327" s="136">
        <f t="shared" ca="1" si="402"/>
        <v>-14.563899926823659</v>
      </c>
      <c r="AK327" s="136">
        <f t="shared" ca="1" si="402"/>
        <v>-16.553529390508178</v>
      </c>
      <c r="AL327" s="136">
        <f t="shared" ca="1" si="402"/>
        <v>-20.918480021849415</v>
      </c>
      <c r="AM327" s="136">
        <f t="shared" ca="1" si="402"/>
        <v>-30.166000331192443</v>
      </c>
      <c r="AN327" s="136">
        <f t="shared" ca="1" si="402"/>
        <v>-51.109709234028131</v>
      </c>
      <c r="AO327" s="136">
        <f t="shared" ca="1" si="402"/>
        <v>-105.27750512171076</v>
      </c>
      <c r="AP327" s="136">
        <f t="shared" ca="1" si="402"/>
        <v>-278.15475832145387</v>
      </c>
      <c r="AQ327" s="136">
        <f t="shared" ca="1" si="402"/>
        <v>-988.46833056273795</v>
      </c>
      <c r="AR327" s="136">
        <f t="shared" ca="1" si="402"/>
        <v>-2366.0042441840751</v>
      </c>
      <c r="AS327" s="136">
        <f t="shared" ca="1" si="402"/>
        <v>-1419.4522916221274</v>
      </c>
      <c r="AT327" s="136">
        <f t="shared" ca="1" si="402"/>
        <v>-887.29751939057178</v>
      </c>
      <c r="AU327" s="136">
        <f t="shared" ca="1" si="402"/>
        <v>-765.21028099483135</v>
      </c>
      <c r="AW327" s="80">
        <f t="shared" si="387"/>
        <v>67.501000000000005</v>
      </c>
      <c r="AX327" s="136">
        <f t="shared" ca="1" si="403"/>
        <v>11.583638428508749</v>
      </c>
      <c r="AY327" s="136">
        <f t="shared" ca="1" si="403"/>
        <v>11.7287235843228</v>
      </c>
      <c r="AZ327" s="136">
        <f t="shared" ca="1" si="403"/>
        <v>12.316759604031251</v>
      </c>
      <c r="BA327" s="136">
        <f t="shared" ca="1" si="403"/>
        <v>13.943136177488334</v>
      </c>
      <c r="BB327" s="136">
        <f t="shared" ca="1" si="403"/>
        <v>10.567934506151055</v>
      </c>
      <c r="BC327" s="136">
        <f t="shared" ca="1" si="403"/>
        <v>3.8440378957197794</v>
      </c>
      <c r="BD327" s="136">
        <f t="shared" ca="1" si="403"/>
        <v>-10.512938305257123</v>
      </c>
      <c r="BE327" s="136">
        <f t="shared" ca="1" si="403"/>
        <v>-47.881804876129991</v>
      </c>
      <c r="BF327" s="136">
        <f t="shared" ca="1" si="403"/>
        <v>-170.49993052710909</v>
      </c>
      <c r="BG327" s="136">
        <f t="shared" ca="1" si="403"/>
        <v>-326.79611598204758</v>
      </c>
      <c r="BH327" s="136">
        <f t="shared" ca="1" si="403"/>
        <v>-138.23883392645826</v>
      </c>
      <c r="BI327" s="136">
        <f t="shared" ca="1" si="403"/>
        <v>-59.78186287131507</v>
      </c>
      <c r="BJ327" s="136">
        <f t="shared" ca="1" si="403"/>
        <v>-43.26509524702044</v>
      </c>
      <c r="BK327" s="62"/>
      <c r="BL327" s="80">
        <f t="shared" si="389"/>
        <v>67.501000000000005</v>
      </c>
      <c r="BM327" s="104">
        <f t="shared" ca="1" si="404"/>
        <v>-16.388513865602185</v>
      </c>
      <c r="BN327" s="104">
        <f t="shared" ca="1" si="404"/>
        <v>-17.399076269324517</v>
      </c>
      <c r="BO327" s="104">
        <f t="shared" ca="1" si="404"/>
        <v>-20.790299176985101</v>
      </c>
      <c r="BP327" s="104">
        <f t="shared" ca="1" si="404"/>
        <v>-27.893823866210493</v>
      </c>
      <c r="BQ327" s="104">
        <f t="shared" ca="1" si="404"/>
        <v>-42.085491401849552</v>
      </c>
      <c r="BR327" s="104">
        <f t="shared" ca="1" si="404"/>
        <v>-72.259500271506283</v>
      </c>
      <c r="BS327" s="104">
        <f t="shared" ca="1" si="404"/>
        <v>-145.62967248623247</v>
      </c>
      <c r="BT327" s="104">
        <f t="shared" ca="1" si="404"/>
        <v>-366.77883040616075</v>
      </c>
      <c r="BU327" s="104">
        <f t="shared" ca="1" si="404"/>
        <v>-1227.8207790614304</v>
      </c>
      <c r="BV327" s="104">
        <f t="shared" ca="1" si="404"/>
        <v>-2772.1838306186123</v>
      </c>
      <c r="BW327" s="104">
        <f t="shared" ca="1" si="404"/>
        <v>-1586.0379883009273</v>
      </c>
      <c r="BX327" s="104">
        <f t="shared" ca="1" si="404"/>
        <v>-961.60163415208899</v>
      </c>
      <c r="BY327" s="104">
        <f t="shared" ca="1" si="404"/>
        <v>-820.62624731535482</v>
      </c>
      <c r="BZ327" s="62"/>
      <c r="CA327" s="80">
        <f t="shared" si="391"/>
        <v>67.501000000000005</v>
      </c>
      <c r="CB327" s="104">
        <f t="shared" ca="1" si="405"/>
        <v>-23.471156232551575</v>
      </c>
      <c r="CC327" s="104">
        <f t="shared" ca="1" si="405"/>
        <v>-20.396555565920281</v>
      </c>
      <c r="CD327" s="104">
        <f t="shared" ca="1" si="405"/>
        <v>-15.270299669963242</v>
      </c>
      <c r="CE327" s="104">
        <f t="shared" ca="1" si="405"/>
        <v>-12.830824099481683</v>
      </c>
      <c r="CF327" s="104">
        <f t="shared" ca="1" si="405"/>
        <v>-14.73705757624208</v>
      </c>
      <c r="CG327" s="104">
        <f t="shared" ca="1" si="405"/>
        <v>-22.458528790921765</v>
      </c>
      <c r="CH327" s="104">
        <f t="shared" ca="1" si="405"/>
        <v>-40.953125812440959</v>
      </c>
      <c r="CI327" s="104">
        <f t="shared" ca="1" si="405"/>
        <v>-88.886390167989504</v>
      </c>
      <c r="CJ327" s="104">
        <f t="shared" ca="1" si="405"/>
        <v>-239.45548205065933</v>
      </c>
      <c r="CK327" s="104">
        <f t="shared" ca="1" si="405"/>
        <v>-406.25087077732383</v>
      </c>
      <c r="CL327" s="104">
        <f t="shared" ca="1" si="405"/>
        <v>-166.80705340085603</v>
      </c>
      <c r="CM327" s="104">
        <f t="shared" ca="1" si="405"/>
        <v>-74.942161423874552</v>
      </c>
      <c r="CN327" s="104">
        <f t="shared" ca="1" si="405"/>
        <v>-56.376517155926251</v>
      </c>
      <c r="CP327" s="80">
        <f t="shared" si="393"/>
        <v>67.501000000000005</v>
      </c>
      <c r="CQ327" s="136">
        <f t="shared" ca="1" si="406"/>
        <v>-35.054794661060328</v>
      </c>
      <c r="CR327" s="136">
        <f t="shared" ca="1" si="406"/>
        <v>-32.125279150243081</v>
      </c>
      <c r="CS327" s="136">
        <f t="shared" ca="1" si="406"/>
        <v>-27.587059273994491</v>
      </c>
      <c r="CT327" s="136">
        <f t="shared" ca="1" si="406"/>
        <v>-26.773960276970023</v>
      </c>
      <c r="CU327" s="136">
        <f t="shared" ca="1" si="406"/>
        <v>-32.983566836777428</v>
      </c>
      <c r="CV327" s="136">
        <f t="shared" ca="1" si="406"/>
        <v>-52.418446987471739</v>
      </c>
      <c r="CW327" s="136">
        <f t="shared" ca="1" si="406"/>
        <v>-105.87846356963001</v>
      </c>
      <c r="CX327" s="136">
        <f t="shared" ca="1" si="406"/>
        <v>-278.41707640473646</v>
      </c>
      <c r="CY327" s="136">
        <f t="shared" ca="1" si="406"/>
        <v>-988.57136411470469</v>
      </c>
      <c r="CZ327" s="136">
        <f t="shared" ca="1" si="406"/>
        <v>-2366.0755285268615</v>
      </c>
      <c r="DA327" s="136">
        <f t="shared" ca="1" si="406"/>
        <v>-1419.6736483441837</v>
      </c>
      <c r="DB327" s="136">
        <f t="shared" ca="1" si="406"/>
        <v>-887.93556605292929</v>
      </c>
      <c r="DC327" s="136">
        <f t="shared" ca="1" si="406"/>
        <v>-766.17083183023419</v>
      </c>
      <c r="DE327" s="80">
        <f t="shared" si="395"/>
        <v>67.501000000000005</v>
      </c>
      <c r="DF327" s="136">
        <f t="shared" ca="1" si="407"/>
        <v>-13.789964905849025</v>
      </c>
      <c r="DG327" s="136">
        <f t="shared" ca="1" si="407"/>
        <v>-10.548546701060301</v>
      </c>
      <c r="DH327" s="136">
        <f t="shared" ca="1" si="407"/>
        <v>-4.6561202210803891</v>
      </c>
      <c r="DI327" s="136">
        <f t="shared" ca="1" si="407"/>
        <v>-3.5858647483189898E-2</v>
      </c>
      <c r="DJ327" s="136">
        <f t="shared" ca="1" si="407"/>
        <v>2.5220428976064895</v>
      </c>
      <c r="DK327" s="136">
        <f t="shared" ca="1" si="407"/>
        <v>0.56822980730738593</v>
      </c>
      <c r="DL327" s="136">
        <f t="shared" ca="1" si="407"/>
        <v>-11.660391413763548</v>
      </c>
      <c r="DM327" s="136">
        <f t="shared" ca="1" si="407"/>
        <v>-48.286659829522449</v>
      </c>
      <c r="DN327" s="136">
        <f t="shared" ca="1" si="407"/>
        <v>-170.63748626358694</v>
      </c>
      <c r="DO327" s="136">
        <f t="shared" ca="1" si="407"/>
        <v>-326.88253648415855</v>
      </c>
      <c r="DP327" s="136">
        <f t="shared" ca="1" si="407"/>
        <v>-138.49119832233487</v>
      </c>
      <c r="DQ327" s="136">
        <f t="shared" ca="1" si="407"/>
        <v>-60.484746870963136</v>
      </c>
      <c r="DR327" s="136">
        <f t="shared" ca="1" si="407"/>
        <v>-44.311600610953406</v>
      </c>
      <c r="DT327" s="80">
        <f t="shared" si="397"/>
        <v>67.501000000000005</v>
      </c>
      <c r="DU327" s="136">
        <f t="shared" ca="1" si="408"/>
        <v>-2.4024377185467136</v>
      </c>
      <c r="DV327" s="136">
        <f t="shared" ca="1" si="408"/>
        <v>-2.8351763425008585</v>
      </c>
      <c r="DW327" s="136">
        <f t="shared" ca="1" si="408"/>
        <v>-4.2367697864769269</v>
      </c>
      <c r="DX327" s="136">
        <f t="shared" ca="1" si="408"/>
        <v>-6.9753438443610776</v>
      </c>
      <c r="DY327" s="136">
        <f t="shared" ca="1" si="408"/>
        <v>-11.919491070657095</v>
      </c>
      <c r="DZ327" s="136">
        <f t="shared" ca="1" si="408"/>
        <v>-21.149791037478156</v>
      </c>
      <c r="EA327" s="136">
        <f t="shared" ca="1" si="408"/>
        <v>-40.352167364521705</v>
      </c>
      <c r="EB327" s="136">
        <f t="shared" ca="1" si="408"/>
        <v>-88.624072084706938</v>
      </c>
      <c r="EC327" s="136">
        <f t="shared" ca="1" si="408"/>
        <v>-239.35244849869247</v>
      </c>
      <c r="ED327" s="136">
        <f t="shared" ca="1" si="408"/>
        <v>-406.17958643453721</v>
      </c>
      <c r="EE327" s="136">
        <f t="shared" ca="1" si="408"/>
        <v>-166.58569667879965</v>
      </c>
      <c r="EF327" s="136">
        <f t="shared" ca="1" si="408"/>
        <v>-74.304114761517098</v>
      </c>
      <c r="EG327" s="136">
        <f t="shared" ca="1" si="408"/>
        <v>-55.415966320523466</v>
      </c>
      <c r="EI327" s="80">
        <f t="shared" si="399"/>
        <v>67.501000000000005</v>
      </c>
      <c r="EJ327" s="136">
        <f t="shared" ca="1" si="409"/>
        <v>-13.986076147055464</v>
      </c>
      <c r="EK327" s="136">
        <f t="shared" ca="1" si="409"/>
        <v>-14.563899926823659</v>
      </c>
      <c r="EL327" s="136">
        <f t="shared" ca="1" si="409"/>
        <v>-16.553529390508178</v>
      </c>
      <c r="EM327" s="136">
        <f t="shared" ca="1" si="409"/>
        <v>-20.918480021849415</v>
      </c>
      <c r="EN327" s="136">
        <f t="shared" ca="1" si="409"/>
        <v>-30.166000331192443</v>
      </c>
      <c r="EO327" s="136">
        <f t="shared" ca="1" si="409"/>
        <v>-51.109709234028131</v>
      </c>
      <c r="EP327" s="136">
        <f t="shared" ca="1" si="409"/>
        <v>-105.27750512171076</v>
      </c>
      <c r="EQ327" s="136">
        <f t="shared" ca="1" si="409"/>
        <v>-278.15475832145387</v>
      </c>
      <c r="ER327" s="136">
        <f t="shared" ca="1" si="409"/>
        <v>-988.46833056273795</v>
      </c>
      <c r="ES327" s="136">
        <f t="shared" ca="1" si="409"/>
        <v>-2366.0042441840751</v>
      </c>
      <c r="ET327" s="136">
        <f t="shared" ca="1" si="409"/>
        <v>-1419.4522916221274</v>
      </c>
      <c r="EU327" s="136">
        <f t="shared" ca="1" si="409"/>
        <v>-887.29751939057178</v>
      </c>
      <c r="EV327" s="136">
        <f t="shared" ca="1" si="409"/>
        <v>-765.21028099483135</v>
      </c>
    </row>
    <row r="328" spans="17:185">
      <c r="S328" s="26">
        <f t="shared" si="383"/>
        <v>75.001000000000005</v>
      </c>
      <c r="T328" s="399">
        <f t="shared" ca="1" si="401"/>
        <v>-1.0070258056897838</v>
      </c>
      <c r="U328" s="399">
        <f t="shared" ca="1" si="401"/>
        <v>-1.3235915763101431</v>
      </c>
      <c r="V328" s="399">
        <f t="shared" ca="1" si="401"/>
        <v>-2.3316036784858767</v>
      </c>
      <c r="W328" s="399">
        <f t="shared" ca="1" si="401"/>
        <v>-4.2306639042410836</v>
      </c>
      <c r="X328" s="399">
        <f t="shared" ca="1" si="401"/>
        <v>-7.4548023498729616</v>
      </c>
      <c r="Y328" s="399">
        <f t="shared" ca="1" si="401"/>
        <v>-12.915703660780906</v>
      </c>
      <c r="Z328" s="399">
        <f t="shared" ca="1" si="401"/>
        <v>-22.655543026674039</v>
      </c>
      <c r="AA328" s="399">
        <f t="shared" ca="1" si="401"/>
        <v>-41.759010128115932</v>
      </c>
      <c r="AB328" s="399">
        <f t="shared" ca="1" si="401"/>
        <v>-83.766754281060372</v>
      </c>
      <c r="AC328" s="399">
        <f t="shared" ca="1" si="401"/>
        <v>-166.58569667879988</v>
      </c>
      <c r="AD328" s="399">
        <f t="shared" ca="1" si="401"/>
        <v>-169.1887841434359</v>
      </c>
      <c r="AE328" s="399">
        <f t="shared" ca="1" si="401"/>
        <v>-82.808840343512202</v>
      </c>
      <c r="AF328" s="399">
        <f t="shared" ca="1" si="401"/>
        <v>-56.18887112071161</v>
      </c>
      <c r="AH328" s="80">
        <f t="shared" si="385"/>
        <v>75.001000000000005</v>
      </c>
      <c r="AI328" s="136">
        <f t="shared" ca="1" si="402"/>
        <v>-13.985622594615723</v>
      </c>
      <c r="AJ328" s="136">
        <f t="shared" ca="1" si="402"/>
        <v>-14.512396503135314</v>
      </c>
      <c r="AK328" s="136">
        <f t="shared" ca="1" si="402"/>
        <v>-16.300864867331974</v>
      </c>
      <c r="AL328" s="136">
        <f t="shared" ca="1" si="402"/>
        <v>-20.111511807490039</v>
      </c>
      <c r="AM328" s="136">
        <f t="shared" ca="1" si="402"/>
        <v>-27.809145656343013</v>
      </c>
      <c r="AN328" s="136">
        <f t="shared" ca="1" si="402"/>
        <v>-43.9978836061603</v>
      </c>
      <c r="AO328" s="136">
        <f t="shared" ca="1" si="402"/>
        <v>-81.206286646691566</v>
      </c>
      <c r="AP328" s="136">
        <f t="shared" ca="1" si="402"/>
        <v>-178.7724992728557</v>
      </c>
      <c r="AQ328" s="136">
        <f t="shared" ca="1" si="402"/>
        <v>-479.87652849109747</v>
      </c>
      <c r="AR328" s="136">
        <f t="shared" ca="1" si="402"/>
        <v>-1419.4522916221285</v>
      </c>
      <c r="AS328" s="136">
        <f t="shared" ca="1" si="402"/>
        <v>-2353.0932727370523</v>
      </c>
      <c r="AT328" s="136">
        <f t="shared" ca="1" si="402"/>
        <v>-1914.6802496026644</v>
      </c>
      <c r="AU328" s="136">
        <f t="shared" ca="1" si="402"/>
        <v>-1676.4276097481527</v>
      </c>
      <c r="AW328" s="80">
        <f t="shared" si="387"/>
        <v>75.001000000000005</v>
      </c>
      <c r="AX328" s="136">
        <f t="shared" ca="1" si="403"/>
        <v>12.978596788925941</v>
      </c>
      <c r="AY328" s="136">
        <f t="shared" ca="1" si="403"/>
        <v>13.188804926825171</v>
      </c>
      <c r="AZ328" s="136">
        <f t="shared" ca="1" si="403"/>
        <v>13.969261188846099</v>
      </c>
      <c r="BA328" s="136">
        <f t="shared" ca="1" si="403"/>
        <v>12.426597028781954</v>
      </c>
      <c r="BB328" s="136">
        <f t="shared" ca="1" si="403"/>
        <v>9.6173869753025762</v>
      </c>
      <c r="BC328" s="136">
        <f t="shared" ca="1" si="403"/>
        <v>4.8306066527165168</v>
      </c>
      <c r="BD328" s="136">
        <f t="shared" ca="1" si="403"/>
        <v>-3.782728217674034</v>
      </c>
      <c r="BE328" s="136">
        <f t="shared" ca="1" si="403"/>
        <v>-20.900386934706439</v>
      </c>
      <c r="BF328" s="136">
        <f t="shared" ca="1" si="403"/>
        <v>-59.328938439890976</v>
      </c>
      <c r="BG328" s="136">
        <f t="shared" ca="1" si="403"/>
        <v>-138.23883392645848</v>
      </c>
      <c r="BH328" s="136">
        <f t="shared" ca="1" si="403"/>
        <v>-148.94460755998182</v>
      </c>
      <c r="BI328" s="136">
        <f t="shared" ca="1" si="403"/>
        <v>-71.568901630034816</v>
      </c>
      <c r="BJ328" s="136">
        <f t="shared" ca="1" si="403"/>
        <v>-46.785381080776688</v>
      </c>
      <c r="BK328" s="62"/>
      <c r="BL328" s="80">
        <f t="shared" si="389"/>
        <v>75.001000000000005</v>
      </c>
      <c r="BM328" s="104">
        <f t="shared" ca="1" si="404"/>
        <v>-14.992648400305509</v>
      </c>
      <c r="BN328" s="104">
        <f t="shared" ca="1" si="404"/>
        <v>-15.835988079445453</v>
      </c>
      <c r="BO328" s="104">
        <f t="shared" ca="1" si="404"/>
        <v>-18.632468545817851</v>
      </c>
      <c r="BP328" s="104">
        <f t="shared" ca="1" si="404"/>
        <v>-24.342175711731123</v>
      </c>
      <c r="BQ328" s="104">
        <f t="shared" ca="1" si="404"/>
        <v>-35.263948006215976</v>
      </c>
      <c r="BR328" s="104">
        <f t="shared" ca="1" si="404"/>
        <v>-56.913587266941214</v>
      </c>
      <c r="BS328" s="104">
        <f t="shared" ca="1" si="404"/>
        <v>-103.86182967336561</v>
      </c>
      <c r="BT328" s="104">
        <f t="shared" ca="1" si="404"/>
        <v>-220.53150940097163</v>
      </c>
      <c r="BU328" s="104">
        <f t="shared" ca="1" si="404"/>
        <v>-563.64328277215782</v>
      </c>
      <c r="BV328" s="104">
        <f t="shared" ca="1" si="404"/>
        <v>-1586.0379883009284</v>
      </c>
      <c r="BW328" s="104">
        <f t="shared" ca="1" si="404"/>
        <v>-2522.2820568804887</v>
      </c>
      <c r="BX328" s="104">
        <f t="shared" ca="1" si="404"/>
        <v>-1997.4890899461768</v>
      </c>
      <c r="BY328" s="104">
        <f t="shared" ca="1" si="404"/>
        <v>-1732.6164808688645</v>
      </c>
      <c r="BZ328" s="62"/>
      <c r="CA328" s="80">
        <f t="shared" si="391"/>
        <v>75.001000000000005</v>
      </c>
      <c r="CB328" s="104">
        <f t="shared" ca="1" si="405"/>
        <v>-50.101827113904804</v>
      </c>
      <c r="CC328" s="104">
        <f t="shared" ca="1" si="405"/>
        <v>-38.377508543550626</v>
      </c>
      <c r="CD328" s="104">
        <f t="shared" ca="1" si="405"/>
        <v>-22.612127781239185</v>
      </c>
      <c r="CE328" s="104">
        <f t="shared" ca="1" si="405"/>
        <v>-14.403804577032982</v>
      </c>
      <c r="CF328" s="104">
        <f t="shared" ca="1" si="405"/>
        <v>-12.372881365611532</v>
      </c>
      <c r="CG328" s="104">
        <f t="shared" ca="1" si="405"/>
        <v>-15.297676409861005</v>
      </c>
      <c r="CH328" s="104">
        <f t="shared" ca="1" si="405"/>
        <v>-23.859713281982316</v>
      </c>
      <c r="CI328" s="104">
        <f t="shared" ca="1" si="405"/>
        <v>-42.397615431046191</v>
      </c>
      <c r="CJ328" s="104">
        <f t="shared" ca="1" si="405"/>
        <v>-84.117145416721968</v>
      </c>
      <c r="CK328" s="104">
        <f t="shared" ca="1" si="405"/>
        <v>-166.80705340085638</v>
      </c>
      <c r="CL328" s="104">
        <f t="shared" ca="1" si="405"/>
        <v>-169.50162703604246</v>
      </c>
      <c r="CM328" s="104">
        <f t="shared" ca="1" si="405"/>
        <v>-83.789479740361799</v>
      </c>
      <c r="CN328" s="104">
        <f t="shared" ca="1" si="405"/>
        <v>-58.002930857397018</v>
      </c>
      <c r="CP328" s="80">
        <f t="shared" si="393"/>
        <v>75.001000000000005</v>
      </c>
      <c r="CQ328" s="136">
        <f t="shared" ca="1" si="406"/>
        <v>-63.080423902830745</v>
      </c>
      <c r="CR328" s="136">
        <f t="shared" ca="1" si="406"/>
        <v>-51.566313470375796</v>
      </c>
      <c r="CS328" s="136">
        <f t="shared" ca="1" si="406"/>
        <v>-36.581388970085285</v>
      </c>
      <c r="CT328" s="136">
        <f t="shared" ca="1" si="406"/>
        <v>-30.284652480281938</v>
      </c>
      <c r="CU328" s="136">
        <f t="shared" ca="1" si="406"/>
        <v>-32.727224672081583</v>
      </c>
      <c r="CV328" s="136">
        <f t="shared" ca="1" si="406"/>
        <v>-46.379856355240399</v>
      </c>
      <c r="CW328" s="136">
        <f t="shared" ca="1" si="406"/>
        <v>-82.410456901999851</v>
      </c>
      <c r="CX328" s="136">
        <f t="shared" ca="1" si="406"/>
        <v>-179.41110457578594</v>
      </c>
      <c r="CY328" s="136">
        <f t="shared" ca="1" si="406"/>
        <v>-480.22691962675901</v>
      </c>
      <c r="CZ328" s="136">
        <f t="shared" ca="1" si="406"/>
        <v>-1419.673648344185</v>
      </c>
      <c r="DA328" s="136">
        <f t="shared" ca="1" si="406"/>
        <v>-2353.4061156296589</v>
      </c>
      <c r="DB328" s="136">
        <f t="shared" ca="1" si="406"/>
        <v>-1915.6608889995141</v>
      </c>
      <c r="DC328" s="136">
        <f t="shared" ca="1" si="406"/>
        <v>-1678.241669484838</v>
      </c>
      <c r="DE328" s="80">
        <f t="shared" si="395"/>
        <v>75.001000000000005</v>
      </c>
      <c r="DF328" s="136">
        <f t="shared" ca="1" si="407"/>
        <v>-42.003794865487819</v>
      </c>
      <c r="DG328" s="136">
        <f t="shared" ca="1" si="407"/>
        <v>-30.210039980923781</v>
      </c>
      <c r="DH328" s="136">
        <f t="shared" ca="1" si="407"/>
        <v>-14.070354418168522</v>
      </c>
      <c r="DI328" s="136">
        <f t="shared" ca="1" si="407"/>
        <v>-4.6641448738722087</v>
      </c>
      <c r="DJ328" s="136">
        <f t="shared" ca="1" si="407"/>
        <v>-6.2023140226893148E-2</v>
      </c>
      <c r="DK328" s="136">
        <f t="shared" ca="1" si="407"/>
        <v>0.24970859567621062</v>
      </c>
      <c r="DL328" s="136">
        <f t="shared" ca="1" si="407"/>
        <v>-5.7503065333707042</v>
      </c>
      <c r="DM328" s="136">
        <f t="shared" ca="1" si="407"/>
        <v>-21.789791783736099</v>
      </c>
      <c r="DN328" s="136">
        <f t="shared" ca="1" si="407"/>
        <v>-59.762433574124032</v>
      </c>
      <c r="DO328" s="136">
        <f t="shared" ca="1" si="407"/>
        <v>-138.49119832233509</v>
      </c>
      <c r="DP328" s="136">
        <f t="shared" ca="1" si="407"/>
        <v>-149.28284696034814</v>
      </c>
      <c r="DQ328" s="136">
        <f t="shared" ca="1" si="407"/>
        <v>-72.597943209236405</v>
      </c>
      <c r="DR328" s="136">
        <f t="shared" ca="1" si="407"/>
        <v>-48.670660540140602</v>
      </c>
      <c r="DT328" s="80">
        <f t="shared" si="397"/>
        <v>75.001000000000005</v>
      </c>
      <c r="DU328" s="136">
        <f t="shared" ca="1" si="408"/>
        <v>-1.0070258056897838</v>
      </c>
      <c r="DV328" s="136">
        <f t="shared" ca="1" si="408"/>
        <v>-1.3235915763101431</v>
      </c>
      <c r="DW328" s="136">
        <f t="shared" ca="1" si="408"/>
        <v>-2.3316036784858767</v>
      </c>
      <c r="DX328" s="136">
        <f t="shared" ca="1" si="408"/>
        <v>-4.2306639042410836</v>
      </c>
      <c r="DY328" s="136">
        <f t="shared" ca="1" si="408"/>
        <v>-7.4548023498729616</v>
      </c>
      <c r="DZ328" s="136">
        <f t="shared" ca="1" si="408"/>
        <v>-12.915703660780906</v>
      </c>
      <c r="EA328" s="136">
        <f t="shared" ca="1" si="408"/>
        <v>-22.655543026674039</v>
      </c>
      <c r="EB328" s="136">
        <f t="shared" ca="1" si="408"/>
        <v>-41.759010128115932</v>
      </c>
      <c r="EC328" s="136">
        <f t="shared" ca="1" si="408"/>
        <v>-83.766754281060372</v>
      </c>
      <c r="ED328" s="136">
        <f t="shared" ca="1" si="408"/>
        <v>-166.58569667879988</v>
      </c>
      <c r="EE328" s="136">
        <f t="shared" ca="1" si="408"/>
        <v>-169.1887841434359</v>
      </c>
      <c r="EF328" s="136">
        <f t="shared" ca="1" si="408"/>
        <v>-82.808840343512202</v>
      </c>
      <c r="EG328" s="136">
        <f t="shared" ca="1" si="408"/>
        <v>-56.18887112071161</v>
      </c>
      <c r="EI328" s="80">
        <f t="shared" si="399"/>
        <v>75.001000000000005</v>
      </c>
      <c r="EJ328" s="136">
        <f t="shared" ca="1" si="409"/>
        <v>-13.985622594615723</v>
      </c>
      <c r="EK328" s="136">
        <f t="shared" ca="1" si="409"/>
        <v>-14.512396503135314</v>
      </c>
      <c r="EL328" s="136">
        <f t="shared" ca="1" si="409"/>
        <v>-16.300864867331974</v>
      </c>
      <c r="EM328" s="136">
        <f t="shared" ca="1" si="409"/>
        <v>-20.111511807490039</v>
      </c>
      <c r="EN328" s="136">
        <f t="shared" ca="1" si="409"/>
        <v>-27.809145656343013</v>
      </c>
      <c r="EO328" s="136">
        <f t="shared" ca="1" si="409"/>
        <v>-43.9978836061603</v>
      </c>
      <c r="EP328" s="136">
        <f t="shared" ca="1" si="409"/>
        <v>-81.206286646691566</v>
      </c>
      <c r="EQ328" s="136">
        <f t="shared" ca="1" si="409"/>
        <v>-178.7724992728557</v>
      </c>
      <c r="ER328" s="136">
        <f t="shared" ca="1" si="409"/>
        <v>-479.87652849109747</v>
      </c>
      <c r="ES328" s="136">
        <f t="shared" ca="1" si="409"/>
        <v>-1419.4522916221285</v>
      </c>
      <c r="ET328" s="136">
        <f t="shared" ca="1" si="409"/>
        <v>-2353.0932727370523</v>
      </c>
      <c r="EU328" s="136">
        <f t="shared" ca="1" si="409"/>
        <v>-1914.6802496026644</v>
      </c>
      <c r="EV328" s="136">
        <f t="shared" ca="1" si="409"/>
        <v>-1676.4276097481527</v>
      </c>
    </row>
    <row r="329" spans="17:185">
      <c r="S329" s="26">
        <f t="shared" si="383"/>
        <v>82.501000000000005</v>
      </c>
      <c r="T329" s="399">
        <f t="shared" ca="1" si="401"/>
        <v>-0.24528756096820459</v>
      </c>
      <c r="U329" s="399">
        <f t="shared" ca="1" si="401"/>
        <v>-0.50484779017618031</v>
      </c>
      <c r="V329" s="399">
        <f t="shared" ca="1" si="401"/>
        <v>-1.3227058799801661</v>
      </c>
      <c r="W329" s="399">
        <f t="shared" ca="1" si="401"/>
        <v>-2.8292917191205014</v>
      </c>
      <c r="X329" s="399">
        <f t="shared" ca="1" si="401"/>
        <v>-5.2922721335713021</v>
      </c>
      <c r="Y329" s="399">
        <f t="shared" ca="1" si="401"/>
        <v>-9.2232760598574544</v>
      </c>
      <c r="Z329" s="399">
        <f t="shared" ca="1" si="401"/>
        <v>-15.61426383038064</v>
      </c>
      <c r="AA329" s="399">
        <f t="shared" ca="1" si="401"/>
        <v>-26.441782836393031</v>
      </c>
      <c r="AB329" s="399">
        <f t="shared" ca="1" si="401"/>
        <v>-45.374687626016623</v>
      </c>
      <c r="AC329" s="399">
        <f t="shared" ca="1" si="401"/>
        <v>-74.304114761517098</v>
      </c>
      <c r="AD329" s="399">
        <f t="shared" ca="1" si="401"/>
        <v>-82.808840343512202</v>
      </c>
      <c r="AE329" s="399">
        <f t="shared" ca="1" si="401"/>
        <v>-40.886078930155691</v>
      </c>
      <c r="AF329" s="399">
        <f t="shared" ca="1" si="401"/>
        <v>-19.717631003503357</v>
      </c>
      <c r="AH329" s="80">
        <f t="shared" si="385"/>
        <v>82.501000000000005</v>
      </c>
      <c r="AI329" s="136">
        <f t="shared" ca="1" si="402"/>
        <v>-13.985334610182173</v>
      </c>
      <c r="AJ329" s="136">
        <f t="shared" ca="1" si="402"/>
        <v>-14.484386043764324</v>
      </c>
      <c r="AK329" s="136">
        <f t="shared" ca="1" si="402"/>
        <v>-16.16580437491039</v>
      </c>
      <c r="AL329" s="136">
        <f t="shared" ca="1" si="402"/>
        <v>-19.69226217253248</v>
      </c>
      <c r="AM329" s="136">
        <f t="shared" ca="1" si="402"/>
        <v>-26.637375375598804</v>
      </c>
      <c r="AN329" s="136">
        <f t="shared" ca="1" si="402"/>
        <v>-40.69280562110994</v>
      </c>
      <c r="AO329" s="136">
        <f t="shared" ca="1" si="402"/>
        <v>-71.157696906652916</v>
      </c>
      <c r="AP329" s="136">
        <f t="shared" ca="1" si="402"/>
        <v>-144.01237025464832</v>
      </c>
      <c r="AQ329" s="136">
        <f t="shared" ca="1" si="402"/>
        <v>-339.34890592482475</v>
      </c>
      <c r="AR329" s="136">
        <f t="shared" ca="1" si="402"/>
        <v>-887.29751939057178</v>
      </c>
      <c r="AS329" s="136">
        <f t="shared" ca="1" si="402"/>
        <v>-1914.6802496026639</v>
      </c>
      <c r="AT329" s="136">
        <f t="shared" ca="1" si="402"/>
        <v>-2344.9681630443556</v>
      </c>
      <c r="AU329" s="136">
        <f t="shared" ca="1" si="402"/>
        <v>-2287.3360675223921</v>
      </c>
      <c r="AW329" s="80">
        <f t="shared" si="387"/>
        <v>82.501000000000005</v>
      </c>
      <c r="AX329" s="136">
        <f t="shared" ca="1" si="403"/>
        <v>13.74004704921397</v>
      </c>
      <c r="AY329" s="136">
        <f t="shared" ca="1" si="403"/>
        <v>13.979538253588146</v>
      </c>
      <c r="AZ329" s="136">
        <f t="shared" ca="1" si="403"/>
        <v>13.274219266388755</v>
      </c>
      <c r="BA329" s="136">
        <f t="shared" ca="1" si="403"/>
        <v>11.817206743784826</v>
      </c>
      <c r="BB329" s="136">
        <f t="shared" ca="1" si="403"/>
        <v>9.4310969926376913</v>
      </c>
      <c r="BC329" s="136">
        <f t="shared" ca="1" si="403"/>
        <v>5.6122774949854204</v>
      </c>
      <c r="BD329" s="136">
        <f t="shared" ca="1" si="403"/>
        <v>-0.6232419047106319</v>
      </c>
      <c r="BE329" s="136">
        <f t="shared" ca="1" si="403"/>
        <v>-11.262472709475425</v>
      </c>
      <c r="BF329" s="136">
        <f t="shared" ca="1" si="403"/>
        <v>-30.106367833355989</v>
      </c>
      <c r="BG329" s="136">
        <f t="shared" ca="1" si="403"/>
        <v>-59.78186287131507</v>
      </c>
      <c r="BH329" s="136">
        <f t="shared" ca="1" si="403"/>
        <v>-71.568901630034816</v>
      </c>
      <c r="BI329" s="136">
        <f t="shared" ca="1" si="403"/>
        <v>-32.893918076174032</v>
      </c>
      <c r="BJ329" s="136">
        <f t="shared" ca="1" si="403"/>
        <v>-12.393425391723213</v>
      </c>
      <c r="BK329" s="62"/>
      <c r="BL329" s="80">
        <f t="shared" si="389"/>
        <v>82.501000000000005</v>
      </c>
      <c r="BM329" s="104">
        <f t="shared" ca="1" si="404"/>
        <v>-14.23062217115038</v>
      </c>
      <c r="BN329" s="104">
        <f t="shared" ca="1" si="404"/>
        <v>-14.989233833940506</v>
      </c>
      <c r="BO329" s="104">
        <f t="shared" ca="1" si="404"/>
        <v>-17.488510254890556</v>
      </c>
      <c r="BP329" s="104">
        <f t="shared" ca="1" si="404"/>
        <v>-22.521553891652978</v>
      </c>
      <c r="BQ329" s="104">
        <f t="shared" ca="1" si="404"/>
        <v>-31.92964750917011</v>
      </c>
      <c r="BR329" s="104">
        <f t="shared" ca="1" si="404"/>
        <v>-49.916081680967395</v>
      </c>
      <c r="BS329" s="104">
        <f t="shared" ca="1" si="404"/>
        <v>-86.771960737033552</v>
      </c>
      <c r="BT329" s="104">
        <f t="shared" ca="1" si="404"/>
        <v>-170.45415309104138</v>
      </c>
      <c r="BU329" s="104">
        <f t="shared" ca="1" si="404"/>
        <v>-384.72359355084137</v>
      </c>
      <c r="BV329" s="104">
        <f t="shared" ca="1" si="404"/>
        <v>-961.60163415208899</v>
      </c>
      <c r="BW329" s="104">
        <f t="shared" ca="1" si="404"/>
        <v>-1997.4890899461764</v>
      </c>
      <c r="BX329" s="104">
        <f t="shared" ca="1" si="404"/>
        <v>-2385.8542419745108</v>
      </c>
      <c r="BY329" s="104">
        <f t="shared" ca="1" si="404"/>
        <v>-2307.053698525895</v>
      </c>
      <c r="BZ329" s="62"/>
      <c r="CA329" s="80">
        <f t="shared" si="391"/>
        <v>82.501000000000005</v>
      </c>
      <c r="CB329" s="104">
        <f t="shared" ca="1" si="405"/>
        <v>-200.73293975727881</v>
      </c>
      <c r="CC329" s="104">
        <f t="shared" ca="1" si="405"/>
        <v>-97.652455078204838</v>
      </c>
      <c r="CD329" s="104">
        <f t="shared" ca="1" si="405"/>
        <v>-37.70316845513095</v>
      </c>
      <c r="CE329" s="104">
        <f t="shared" ca="1" si="405"/>
        <v>-18.785401335779625</v>
      </c>
      <c r="CF329" s="104">
        <f t="shared" ca="1" si="405"/>
        <v>-12.797390987548608</v>
      </c>
      <c r="CG329" s="104">
        <f t="shared" ca="1" si="405"/>
        <v>-12.909993666631902</v>
      </c>
      <c r="CH329" s="104">
        <f t="shared" ca="1" si="405"/>
        <v>-17.570811704116462</v>
      </c>
      <c r="CI329" s="104">
        <f t="shared" ca="1" si="405"/>
        <v>-27.593366620855221</v>
      </c>
      <c r="CJ329" s="104">
        <f t="shared" ca="1" si="405"/>
        <v>-46.142441844747253</v>
      </c>
      <c r="CK329" s="104">
        <f t="shared" ca="1" si="405"/>
        <v>-74.942161423874552</v>
      </c>
      <c r="CL329" s="104">
        <f t="shared" ca="1" si="405"/>
        <v>-83.789479740361799</v>
      </c>
      <c r="CM329" s="104">
        <f t="shared" ca="1" si="405"/>
        <v>-45.44338030119502</v>
      </c>
      <c r="CN329" s="104">
        <f t="shared" ca="1" si="405"/>
        <v>-38.228560432897439</v>
      </c>
      <c r="CP329" s="80">
        <f t="shared" si="393"/>
        <v>82.501000000000005</v>
      </c>
      <c r="CQ329" s="136">
        <f t="shared" ca="1" si="406"/>
        <v>-214.47298680649277</v>
      </c>
      <c r="CR329" s="136">
        <f t="shared" ca="1" si="406"/>
        <v>-111.63199333179298</v>
      </c>
      <c r="CS329" s="136">
        <f t="shared" ca="1" si="406"/>
        <v>-52.546266950061181</v>
      </c>
      <c r="CT329" s="136">
        <f t="shared" ca="1" si="406"/>
        <v>-35.648371789191607</v>
      </c>
      <c r="CU329" s="136">
        <f t="shared" ca="1" si="406"/>
        <v>-34.142494229576108</v>
      </c>
      <c r="CV329" s="136">
        <f t="shared" ca="1" si="406"/>
        <v>-44.379523227884391</v>
      </c>
      <c r="CW329" s="136">
        <f t="shared" ca="1" si="406"/>
        <v>-73.114244780388731</v>
      </c>
      <c r="CX329" s="136">
        <f t="shared" ca="1" si="406"/>
        <v>-145.16395403911051</v>
      </c>
      <c r="CY329" s="136">
        <f t="shared" ca="1" si="406"/>
        <v>-340.11666014355535</v>
      </c>
      <c r="CZ329" s="136">
        <f t="shared" ca="1" si="406"/>
        <v>-887.93556605292929</v>
      </c>
      <c r="DA329" s="136">
        <f t="shared" ca="1" si="406"/>
        <v>-1915.6608889995136</v>
      </c>
      <c r="DB329" s="136">
        <f t="shared" ca="1" si="406"/>
        <v>-2349.5254644153947</v>
      </c>
      <c r="DC329" s="136">
        <f t="shared" ca="1" si="406"/>
        <v>-2305.8469969517864</v>
      </c>
      <c r="DE329" s="80">
        <f t="shared" si="395"/>
        <v>82.501000000000005</v>
      </c>
      <c r="DF329" s="136">
        <f t="shared" ca="1" si="407"/>
        <v>-193.453679961712</v>
      </c>
      <c r="DG329" s="136">
        <f t="shared" ca="1" si="407"/>
        <v>-90.351560042542133</v>
      </c>
      <c r="DH329" s="136">
        <f t="shared" ca="1" si="407"/>
        <v>-30.217672217496908</v>
      </c>
      <c r="DI329" s="136">
        <f t="shared" ca="1" si="407"/>
        <v>-10.566110420619694</v>
      </c>
      <c r="DJ329" s="136">
        <f t="shared" ca="1" si="407"/>
        <v>-2.8176268596895664</v>
      </c>
      <c r="DK329" s="136">
        <f t="shared" ca="1" si="407"/>
        <v>-0.55799055010277243</v>
      </c>
      <c r="DL329" s="136">
        <f t="shared" ca="1" si="407"/>
        <v>-3.5604688750247639</v>
      </c>
      <c r="DM329" s="136">
        <f t="shared" ca="1" si="407"/>
        <v>-12.778542544107815</v>
      </c>
      <c r="DN329" s="136">
        <f t="shared" ca="1" si="407"/>
        <v>-31.017046490292529</v>
      </c>
      <c r="DO329" s="136">
        <f t="shared" ca="1" si="407"/>
        <v>-60.484746870963136</v>
      </c>
      <c r="DP329" s="136">
        <f t="shared" ca="1" si="407"/>
        <v>-72.597943209236405</v>
      </c>
      <c r="DQ329" s="136">
        <f t="shared" ca="1" si="407"/>
        <v>-37.546162010225999</v>
      </c>
      <c r="DR329" s="136">
        <f t="shared" ca="1" si="407"/>
        <v>-31.120373630258655</v>
      </c>
      <c r="DT329" s="80">
        <f t="shared" si="397"/>
        <v>82.501000000000005</v>
      </c>
      <c r="DU329" s="136">
        <f t="shared" ca="1" si="408"/>
        <v>-0.24528756096820459</v>
      </c>
      <c r="DV329" s="136">
        <f t="shared" ca="1" si="408"/>
        <v>-0.50484779017618031</v>
      </c>
      <c r="DW329" s="136">
        <f t="shared" ca="1" si="408"/>
        <v>-1.3227058799801661</v>
      </c>
      <c r="DX329" s="136">
        <f t="shared" ca="1" si="408"/>
        <v>-2.8292917191205014</v>
      </c>
      <c r="DY329" s="136">
        <f t="shared" ca="1" si="408"/>
        <v>-5.2922721335713021</v>
      </c>
      <c r="DZ329" s="136">
        <f t="shared" ca="1" si="408"/>
        <v>-9.2232760598574544</v>
      </c>
      <c r="EA329" s="136">
        <f t="shared" ca="1" si="408"/>
        <v>-15.61426383038064</v>
      </c>
      <c r="EB329" s="136">
        <f t="shared" ca="1" si="408"/>
        <v>-26.441782836393031</v>
      </c>
      <c r="EC329" s="136">
        <f t="shared" ca="1" si="408"/>
        <v>-45.374687626016623</v>
      </c>
      <c r="ED329" s="136">
        <f t="shared" ca="1" si="408"/>
        <v>-74.304114761517098</v>
      </c>
      <c r="EE329" s="136">
        <f t="shared" ca="1" si="408"/>
        <v>-82.808840343512202</v>
      </c>
      <c r="EF329" s="136">
        <f t="shared" ca="1" si="408"/>
        <v>-40.886078930155691</v>
      </c>
      <c r="EG329" s="136">
        <f t="shared" ca="1" si="408"/>
        <v>-19.717631003503357</v>
      </c>
      <c r="EI329" s="80">
        <f t="shared" si="399"/>
        <v>82.501000000000005</v>
      </c>
      <c r="EJ329" s="136">
        <f t="shared" ca="1" si="409"/>
        <v>-13.985334610182173</v>
      </c>
      <c r="EK329" s="136">
        <f t="shared" ca="1" si="409"/>
        <v>-14.484386043764324</v>
      </c>
      <c r="EL329" s="136">
        <f t="shared" ca="1" si="409"/>
        <v>-16.16580437491039</v>
      </c>
      <c r="EM329" s="136">
        <f t="shared" ca="1" si="409"/>
        <v>-19.69226217253248</v>
      </c>
      <c r="EN329" s="136">
        <f t="shared" ca="1" si="409"/>
        <v>-26.637375375598804</v>
      </c>
      <c r="EO329" s="136">
        <f t="shared" ca="1" si="409"/>
        <v>-40.69280562110994</v>
      </c>
      <c r="EP329" s="136">
        <f t="shared" ca="1" si="409"/>
        <v>-71.157696906652916</v>
      </c>
      <c r="EQ329" s="136">
        <f t="shared" ca="1" si="409"/>
        <v>-144.01237025464832</v>
      </c>
      <c r="ER329" s="136">
        <f t="shared" ca="1" si="409"/>
        <v>-339.34890592482475</v>
      </c>
      <c r="ES329" s="136">
        <f t="shared" ca="1" si="409"/>
        <v>-887.29751939057178</v>
      </c>
      <c r="ET329" s="136">
        <f t="shared" ca="1" si="409"/>
        <v>-1914.6802496026639</v>
      </c>
      <c r="EU329" s="136">
        <f t="shared" ca="1" si="409"/>
        <v>-2344.9681630443556</v>
      </c>
      <c r="EV329" s="136">
        <f t="shared" ca="1" si="409"/>
        <v>-2287.3360675223921</v>
      </c>
    </row>
    <row r="330" spans="17:185">
      <c r="S330" s="26">
        <f t="shared" si="383"/>
        <v>90.001000000000005</v>
      </c>
      <c r="T330" s="399">
        <f t="shared" ca="1" si="401"/>
        <v>-2.8746972293873796E-3</v>
      </c>
      <c r="U330" s="399">
        <f t="shared" ca="1" si="401"/>
        <v>-0.24523891292846045</v>
      </c>
      <c r="V330" s="399">
        <f t="shared" ca="1" si="401"/>
        <v>-1.0061547841657363</v>
      </c>
      <c r="W330" s="399">
        <f t="shared" ca="1" si="401"/>
        <v>-2.3970175056012124</v>
      </c>
      <c r="X330" s="399">
        <f t="shared" ca="1" si="401"/>
        <v>-4.641243869085443</v>
      </c>
      <c r="Y330" s="399">
        <f t="shared" ca="1" si="401"/>
        <v>-8.1497110801086592</v>
      </c>
      <c r="Z330" s="399">
        <f t="shared" ca="1" si="401"/>
        <v>-13.671000454621282</v>
      </c>
      <c r="AA330" s="399">
        <f t="shared" ca="1" si="401"/>
        <v>-22.547006459947362</v>
      </c>
      <c r="AB330" s="399">
        <f t="shared" ca="1" si="401"/>
        <v>-36.764524508562488</v>
      </c>
      <c r="AC330" s="399">
        <f t="shared" ca="1" si="401"/>
        <v>-55.415966320523466</v>
      </c>
      <c r="AD330" s="399">
        <f t="shared" ca="1" si="401"/>
        <v>-56.18887112071161</v>
      </c>
      <c r="AE330" s="399">
        <f t="shared" ca="1" si="401"/>
        <v>-19.717631003503357</v>
      </c>
      <c r="AF330" s="399">
        <f t="shared" ca="1" si="401"/>
        <v>-0.24076660725040711</v>
      </c>
      <c r="AH330" s="80">
        <f t="shared" si="385"/>
        <v>90.001000000000005</v>
      </c>
      <c r="AI330" s="136">
        <f t="shared" ca="1" si="402"/>
        <v>-13.985236978925499</v>
      </c>
      <c r="AJ330" s="136">
        <f t="shared" ca="1" si="402"/>
        <v>-14.475487537281433</v>
      </c>
      <c r="AK330" s="136">
        <f t="shared" ca="1" si="402"/>
        <v>-16.123240195978894</v>
      </c>
      <c r="AL330" s="136">
        <f t="shared" ca="1" si="402"/>
        <v>-19.561859118739097</v>
      </c>
      <c r="AM330" s="136">
        <f t="shared" ca="1" si="402"/>
        <v>-26.280126190081138</v>
      </c>
      <c r="AN330" s="136">
        <f t="shared" ca="1" si="402"/>
        <v>-39.714888604984132</v>
      </c>
      <c r="AO330" s="136">
        <f t="shared" ca="1" si="402"/>
        <v>-68.317731901845221</v>
      </c>
      <c r="AP330" s="136">
        <f t="shared" ca="1" si="402"/>
        <v>-134.87153851519244</v>
      </c>
      <c r="AQ330" s="136">
        <f t="shared" ca="1" si="402"/>
        <v>-306.10318932974388</v>
      </c>
      <c r="AR330" s="136">
        <f t="shared" ca="1" si="402"/>
        <v>-765.21028099483135</v>
      </c>
      <c r="AS330" s="136">
        <f t="shared" ca="1" si="402"/>
        <v>-1676.4276097481527</v>
      </c>
      <c r="AT330" s="136">
        <f t="shared" ca="1" si="402"/>
        <v>-2287.3360675223921</v>
      </c>
      <c r="AU330" s="136">
        <f t="shared" ca="1" si="402"/>
        <v>-2342.2263107244539</v>
      </c>
      <c r="AW330" s="80">
        <f t="shared" si="387"/>
        <v>90.001000000000005</v>
      </c>
      <c r="AX330" s="136">
        <f t="shared" ca="1" si="403"/>
        <v>13.982362281696108</v>
      </c>
      <c r="AY330" s="136">
        <f t="shared" ca="1" si="403"/>
        <v>13.819212796222264</v>
      </c>
      <c r="AZ330" s="136">
        <f t="shared" ca="1" si="403"/>
        <v>13.0582025372209</v>
      </c>
      <c r="BA330" s="136">
        <f t="shared" ca="1" si="403"/>
        <v>11.665878358810236</v>
      </c>
      <c r="BB330" s="136">
        <f t="shared" ca="1" si="403"/>
        <v>9.4157602159727709</v>
      </c>
      <c r="BC330" s="136">
        <f t="shared" ca="1" si="403"/>
        <v>5.8892264010898394</v>
      </c>
      <c r="BD330" s="136">
        <f t="shared" ca="1" si="403"/>
        <v>0.31697101966743446</v>
      </c>
      <c r="BE330" s="136">
        <f t="shared" ca="1" si="403"/>
        <v>-8.7031056057373348</v>
      </c>
      <c r="BF330" s="136">
        <f t="shared" ca="1" si="403"/>
        <v>-23.346599146770288</v>
      </c>
      <c r="BG330" s="136">
        <f t="shared" ca="1" si="403"/>
        <v>-43.26509524702044</v>
      </c>
      <c r="BH330" s="136">
        <f t="shared" ca="1" si="403"/>
        <v>-46.785381080776688</v>
      </c>
      <c r="BI330" s="136">
        <f t="shared" ca="1" si="403"/>
        <v>-12.393425391723213</v>
      </c>
      <c r="BJ330" s="136">
        <f t="shared" ca="1" si="403"/>
        <v>6.792662849048611</v>
      </c>
      <c r="BK330" s="62"/>
      <c r="BL330" s="80">
        <f t="shared" si="389"/>
        <v>90.001000000000005</v>
      </c>
      <c r="BM330" s="104">
        <f t="shared" ca="1" si="404"/>
        <v>-13.988111676154887</v>
      </c>
      <c r="BN330" s="104">
        <f t="shared" ca="1" si="404"/>
        <v>-14.720726450209892</v>
      </c>
      <c r="BO330" s="104">
        <f t="shared" ca="1" si="404"/>
        <v>-17.129394980144628</v>
      </c>
      <c r="BP330" s="104">
        <f t="shared" ca="1" si="404"/>
        <v>-21.958876624340306</v>
      </c>
      <c r="BQ330" s="104">
        <f t="shared" ca="1" si="404"/>
        <v>-30.921370059166584</v>
      </c>
      <c r="BR330" s="104">
        <f t="shared" ca="1" si="404"/>
        <v>-47.864599685092792</v>
      </c>
      <c r="BS330" s="104">
        <f t="shared" ca="1" si="404"/>
        <v>-81.9887323564665</v>
      </c>
      <c r="BT330" s="104">
        <f t="shared" ca="1" si="404"/>
        <v>-157.41854497513981</v>
      </c>
      <c r="BU330" s="104">
        <f t="shared" ca="1" si="404"/>
        <v>-342.86771383830637</v>
      </c>
      <c r="BV330" s="104">
        <f t="shared" ca="1" si="404"/>
        <v>-820.62624731535482</v>
      </c>
      <c r="BW330" s="104">
        <f t="shared" ca="1" si="404"/>
        <v>-1732.6164808688645</v>
      </c>
      <c r="BX330" s="104">
        <f t="shared" ca="1" si="404"/>
        <v>-2307.053698525895</v>
      </c>
      <c r="BY330" s="104">
        <f t="shared" ca="1" si="404"/>
        <v>-2342.4670773317043</v>
      </c>
      <c r="BZ330" s="62"/>
      <c r="CA330" s="80">
        <f t="shared" si="391"/>
        <v>90.001000000000005</v>
      </c>
      <c r="CB330" s="104">
        <f t="shared" ca="1" si="405"/>
        <v>-17098.606563264915</v>
      </c>
      <c r="CC330" s="104">
        <f t="shared" ca="1" si="405"/>
        <v>-200.49638225328624</v>
      </c>
      <c r="CD330" s="104">
        <f t="shared" ca="1" si="405"/>
        <v>-49.183986783767111</v>
      </c>
      <c r="CE330" s="104">
        <f t="shared" ca="1" si="405"/>
        <v>-21.57920963626951</v>
      </c>
      <c r="CF330" s="104">
        <f t="shared" ca="1" si="405"/>
        <v>-13.473807912642874</v>
      </c>
      <c r="CG330" s="104">
        <f t="shared" ca="1" si="405"/>
        <v>-12.497120825741899</v>
      </c>
      <c r="CH330" s="104">
        <f t="shared" ca="1" si="405"/>
        <v>-16.014336595057269</v>
      </c>
      <c r="CI330" s="104">
        <f t="shared" ca="1" si="405"/>
        <v>-23.975968131614842</v>
      </c>
      <c r="CJ330" s="104">
        <f t="shared" ca="1" si="405"/>
        <v>-37.785578992715983</v>
      </c>
      <c r="CK330" s="104">
        <f t="shared" ca="1" si="405"/>
        <v>-56.376517155926251</v>
      </c>
      <c r="CL330" s="104">
        <f t="shared" ca="1" si="405"/>
        <v>-58.002930857397018</v>
      </c>
      <c r="CM330" s="104">
        <f t="shared" ca="1" si="405"/>
        <v>-38.228560432897439</v>
      </c>
      <c r="CN330" s="104">
        <f t="shared" ca="1" si="405"/>
        <v>-15974.654292975083</v>
      </c>
      <c r="CP330" s="80">
        <f t="shared" si="393"/>
        <v>90.001000000000005</v>
      </c>
      <c r="CQ330" s="136">
        <f t="shared" ca="1" si="406"/>
        <v>-17112.588925546614</v>
      </c>
      <c r="CR330" s="136">
        <f t="shared" ca="1" si="406"/>
        <v>-214.7266308776392</v>
      </c>
      <c r="CS330" s="136">
        <f t="shared" ca="1" si="406"/>
        <v>-64.301072195580275</v>
      </c>
      <c r="CT330" s="136">
        <f t="shared" ca="1" si="406"/>
        <v>-38.744051249407391</v>
      </c>
      <c r="CU330" s="136">
        <f t="shared" ca="1" si="406"/>
        <v>-35.112690233638567</v>
      </c>
      <c r="CV330" s="136">
        <f t="shared" ca="1" si="406"/>
        <v>-44.062298350617368</v>
      </c>
      <c r="CW330" s="136">
        <f t="shared" ca="1" si="406"/>
        <v>-70.661068042281201</v>
      </c>
      <c r="CX330" s="136">
        <f t="shared" ca="1" si="406"/>
        <v>-136.30050018685992</v>
      </c>
      <c r="CY330" s="136">
        <f t="shared" ca="1" si="406"/>
        <v>-307.12424381389735</v>
      </c>
      <c r="CZ330" s="136">
        <f t="shared" ca="1" si="406"/>
        <v>-766.17083183023419</v>
      </c>
      <c r="DA330" s="136">
        <f t="shared" ca="1" si="406"/>
        <v>-1678.241669484838</v>
      </c>
      <c r="DB330" s="136">
        <f t="shared" ca="1" si="406"/>
        <v>-2305.8469969517864</v>
      </c>
      <c r="DC330" s="136">
        <f t="shared" ca="1" si="406"/>
        <v>-18316.639837092287</v>
      </c>
      <c r="DE330" s="80">
        <f t="shared" si="395"/>
        <v>90.001000000000005</v>
      </c>
      <c r="DF330" s="136">
        <f t="shared" ca="1" si="407"/>
        <v>-17091.574382157716</v>
      </c>
      <c r="DG330" s="136">
        <f t="shared" ca="1" si="407"/>
        <v>-193.4563646916518</v>
      </c>
      <c r="DH330" s="136">
        <f t="shared" ca="1" si="407"/>
        <v>-42.014230855677908</v>
      </c>
      <c r="DI330" s="136">
        <f t="shared" ca="1" si="407"/>
        <v>-13.811144128735592</v>
      </c>
      <c r="DJ330" s="136">
        <f t="shared" ca="1" si="407"/>
        <v>-4.1825835370760096</v>
      </c>
      <c r="DK330" s="136">
        <f t="shared" ca="1" si="407"/>
        <v>-1.0667520423693375</v>
      </c>
      <c r="DL330" s="136">
        <f t="shared" ca="1" si="407"/>
        <v>-3.1048959119347117</v>
      </c>
      <c r="DM330" s="136">
        <f t="shared" ca="1" si="407"/>
        <v>-10.550406618364285</v>
      </c>
      <c r="DN330" s="136">
        <f t="shared" ca="1" si="407"/>
        <v>-24.541403445736066</v>
      </c>
      <c r="DO330" s="136">
        <f t="shared" ca="1" si="407"/>
        <v>-44.311600610953406</v>
      </c>
      <c r="DP330" s="136">
        <f t="shared" ca="1" si="407"/>
        <v>-48.670660540140602</v>
      </c>
      <c r="DQ330" s="136">
        <f t="shared" ca="1" si="407"/>
        <v>-31.120373630258655</v>
      </c>
      <c r="DR330" s="136">
        <f t="shared" ca="1" si="407"/>
        <v>-15971.009892305332</v>
      </c>
      <c r="DT330" s="80">
        <f t="shared" si="397"/>
        <v>90.001000000000005</v>
      </c>
      <c r="DU330" s="136">
        <f t="shared" ca="1" si="408"/>
        <v>-2.8746972293873796E-3</v>
      </c>
      <c r="DV330" s="136">
        <f t="shared" ca="1" si="408"/>
        <v>-0.24523891292846045</v>
      </c>
      <c r="DW330" s="136">
        <f t="shared" ca="1" si="408"/>
        <v>-1.0061547841657363</v>
      </c>
      <c r="DX330" s="136">
        <f t="shared" ca="1" si="408"/>
        <v>-2.3970175056012124</v>
      </c>
      <c r="DY330" s="136">
        <f t="shared" ca="1" si="408"/>
        <v>-4.641243869085443</v>
      </c>
      <c r="DZ330" s="136">
        <f t="shared" ca="1" si="408"/>
        <v>-8.1497110801086592</v>
      </c>
      <c r="EA330" s="136">
        <f t="shared" ca="1" si="408"/>
        <v>-13.671000454621282</v>
      </c>
      <c r="EB330" s="136">
        <f t="shared" ca="1" si="408"/>
        <v>-22.547006459947362</v>
      </c>
      <c r="EC330" s="136">
        <f t="shared" ca="1" si="408"/>
        <v>-36.764524508562488</v>
      </c>
      <c r="ED330" s="136">
        <f t="shared" ca="1" si="408"/>
        <v>-55.415966320523466</v>
      </c>
      <c r="EE330" s="136">
        <f t="shared" ca="1" si="408"/>
        <v>-56.18887112071161</v>
      </c>
      <c r="EF330" s="136">
        <f t="shared" ca="1" si="408"/>
        <v>-19.717631003503357</v>
      </c>
      <c r="EG330" s="136">
        <f t="shared" ca="1" si="408"/>
        <v>-0.24076660725040711</v>
      </c>
      <c r="EI330" s="80">
        <f t="shared" si="399"/>
        <v>90.001000000000005</v>
      </c>
      <c r="EJ330" s="136">
        <f t="shared" ca="1" si="409"/>
        <v>-13.985236978925499</v>
      </c>
      <c r="EK330" s="136">
        <f t="shared" ca="1" si="409"/>
        <v>-14.475487537281433</v>
      </c>
      <c r="EL330" s="136">
        <f t="shared" ca="1" si="409"/>
        <v>-16.123240195978894</v>
      </c>
      <c r="EM330" s="136">
        <f t="shared" ca="1" si="409"/>
        <v>-19.561859118739097</v>
      </c>
      <c r="EN330" s="136">
        <f t="shared" ca="1" si="409"/>
        <v>-26.280126190081138</v>
      </c>
      <c r="EO330" s="136">
        <f t="shared" ca="1" si="409"/>
        <v>-39.714888604984132</v>
      </c>
      <c r="EP330" s="136">
        <f t="shared" ca="1" si="409"/>
        <v>-68.317731901845221</v>
      </c>
      <c r="EQ330" s="136">
        <f t="shared" ca="1" si="409"/>
        <v>-134.87153851519244</v>
      </c>
      <c r="ER330" s="136">
        <f t="shared" ca="1" si="409"/>
        <v>-306.10318932974388</v>
      </c>
      <c r="ES330" s="136">
        <f t="shared" ca="1" si="409"/>
        <v>-765.21028099483135</v>
      </c>
      <c r="ET330" s="136">
        <f t="shared" ca="1" si="409"/>
        <v>-1676.4276097481527</v>
      </c>
      <c r="EU330" s="136">
        <f t="shared" ca="1" si="409"/>
        <v>-2287.3360675223921</v>
      </c>
      <c r="EV330" s="136">
        <f t="shared" ca="1" si="409"/>
        <v>-2342.2263107244539</v>
      </c>
    </row>
    <row r="331" spans="17:185">
      <c r="Q331" s="95"/>
      <c r="S331" s="95" t="s">
        <v>110</v>
      </c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95"/>
      <c r="AH331" s="95" t="s">
        <v>111</v>
      </c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 t="s">
        <v>203</v>
      </c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 t="s">
        <v>112</v>
      </c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 t="s">
        <v>113</v>
      </c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95" t="s">
        <v>114</v>
      </c>
      <c r="CQ331" s="95"/>
      <c r="CR331" s="95"/>
      <c r="CS331" s="95"/>
      <c r="CT331" s="95"/>
      <c r="CU331" s="95"/>
      <c r="CV331" s="95"/>
      <c r="CW331" s="95"/>
      <c r="CX331" s="95"/>
      <c r="CY331" s="95"/>
      <c r="CZ331" s="95"/>
      <c r="DA331" s="95"/>
      <c r="DB331" s="95"/>
      <c r="DC331" s="95"/>
      <c r="DD331" s="95"/>
      <c r="DE331" s="95" t="s">
        <v>115</v>
      </c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 t="s">
        <v>116</v>
      </c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 t="s">
        <v>117</v>
      </c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95"/>
      <c r="FG331" s="95"/>
      <c r="FH331" s="95"/>
      <c r="FI331" s="95"/>
      <c r="FJ331" s="95"/>
      <c r="FK331" s="95"/>
      <c r="FL331" s="95"/>
      <c r="FM331" s="95"/>
      <c r="FN331" s="95"/>
      <c r="FO331" s="95"/>
      <c r="FP331" s="95"/>
      <c r="FQ331" s="95"/>
      <c r="FR331" s="95"/>
      <c r="FS331" s="95"/>
      <c r="FT331" s="95"/>
      <c r="FU331" s="95"/>
      <c r="FV331" s="95"/>
      <c r="FW331" s="95"/>
      <c r="FX331" s="95"/>
      <c r="FY331" s="95"/>
      <c r="FZ331" s="95"/>
      <c r="GA331" s="95"/>
      <c r="GB331" s="95"/>
      <c r="GC331" s="95"/>
    </row>
    <row r="332" spans="17:185">
      <c r="S332" s="67" t="s">
        <v>130</v>
      </c>
      <c r="T332" s="393">
        <f t="shared" ref="T332:AF332" si="410">T317</f>
        <v>1E-3</v>
      </c>
      <c r="U332" s="393">
        <f t="shared" si="410"/>
        <v>7.5010000000000003</v>
      </c>
      <c r="V332" s="393">
        <f t="shared" si="410"/>
        <v>15.001000000000001</v>
      </c>
      <c r="W332" s="393">
        <f t="shared" si="410"/>
        <v>22.501000000000001</v>
      </c>
      <c r="X332" s="393">
        <f t="shared" si="410"/>
        <v>30.001000000000001</v>
      </c>
      <c r="Y332" s="393">
        <f t="shared" si="410"/>
        <v>37.501000000000005</v>
      </c>
      <c r="Z332" s="393">
        <f t="shared" si="410"/>
        <v>45.001000000000005</v>
      </c>
      <c r="AA332" s="393">
        <f t="shared" si="410"/>
        <v>52.501000000000005</v>
      </c>
      <c r="AB332" s="393">
        <f t="shared" si="410"/>
        <v>60.001000000000005</v>
      </c>
      <c r="AC332" s="393">
        <f t="shared" si="410"/>
        <v>67.501000000000005</v>
      </c>
      <c r="AD332" s="393">
        <f t="shared" si="410"/>
        <v>75.001000000000005</v>
      </c>
      <c r="AE332" s="393">
        <f t="shared" si="410"/>
        <v>82.501000000000005</v>
      </c>
      <c r="AF332" s="393">
        <f t="shared" si="410"/>
        <v>90.001000000000005</v>
      </c>
      <c r="AG332" s="1"/>
      <c r="AH332" s="126" t="s">
        <v>130</v>
      </c>
      <c r="AI332" s="80">
        <f t="shared" ref="AI332:AU332" si="411">AI317</f>
        <v>1E-3</v>
      </c>
      <c r="AJ332" s="80">
        <f t="shared" si="411"/>
        <v>7.5010000000000003</v>
      </c>
      <c r="AK332" s="80">
        <f t="shared" si="411"/>
        <v>15.001000000000001</v>
      </c>
      <c r="AL332" s="80">
        <f t="shared" si="411"/>
        <v>22.501000000000001</v>
      </c>
      <c r="AM332" s="80">
        <f t="shared" si="411"/>
        <v>30.001000000000001</v>
      </c>
      <c r="AN332" s="80">
        <f t="shared" si="411"/>
        <v>37.501000000000005</v>
      </c>
      <c r="AO332" s="80">
        <f t="shared" si="411"/>
        <v>45.001000000000005</v>
      </c>
      <c r="AP332" s="80">
        <f t="shared" si="411"/>
        <v>52.501000000000005</v>
      </c>
      <c r="AQ332" s="80">
        <f t="shared" si="411"/>
        <v>60.001000000000005</v>
      </c>
      <c r="AR332" s="80">
        <f t="shared" si="411"/>
        <v>67.501000000000005</v>
      </c>
      <c r="AS332" s="80">
        <f t="shared" si="411"/>
        <v>75.001000000000005</v>
      </c>
      <c r="AT332" s="80">
        <f t="shared" si="411"/>
        <v>82.501000000000005</v>
      </c>
      <c r="AU332" s="80">
        <f t="shared" si="411"/>
        <v>90.001000000000005</v>
      </c>
      <c r="AW332" s="126" t="s">
        <v>130</v>
      </c>
      <c r="AX332" s="80">
        <f t="shared" ref="AX332:BJ332" si="412">AX317</f>
        <v>1E-3</v>
      </c>
      <c r="AY332" s="80">
        <f t="shared" si="412"/>
        <v>7.5010000000000003</v>
      </c>
      <c r="AZ332" s="80">
        <f t="shared" si="412"/>
        <v>15.001000000000001</v>
      </c>
      <c r="BA332" s="80">
        <f t="shared" si="412"/>
        <v>22.501000000000001</v>
      </c>
      <c r="BB332" s="80">
        <f t="shared" si="412"/>
        <v>30.001000000000001</v>
      </c>
      <c r="BC332" s="80">
        <f t="shared" si="412"/>
        <v>37.501000000000005</v>
      </c>
      <c r="BD332" s="80">
        <f t="shared" si="412"/>
        <v>45.001000000000005</v>
      </c>
      <c r="BE332" s="80">
        <f t="shared" si="412"/>
        <v>52.501000000000005</v>
      </c>
      <c r="BF332" s="80">
        <f t="shared" si="412"/>
        <v>60.001000000000005</v>
      </c>
      <c r="BG332" s="80">
        <f t="shared" si="412"/>
        <v>67.501000000000005</v>
      </c>
      <c r="BH332" s="80">
        <f t="shared" si="412"/>
        <v>75.001000000000005</v>
      </c>
      <c r="BI332" s="80">
        <f t="shared" si="412"/>
        <v>82.501000000000005</v>
      </c>
      <c r="BJ332" s="80">
        <f t="shared" si="412"/>
        <v>90.001000000000005</v>
      </c>
      <c r="BK332" s="62"/>
      <c r="BL332" s="126" t="s">
        <v>130</v>
      </c>
      <c r="BM332" s="80">
        <f t="shared" ref="BM332:BY332" si="413">BM317</f>
        <v>1E-3</v>
      </c>
      <c r="BN332" s="80">
        <f t="shared" si="413"/>
        <v>7.5010000000000003</v>
      </c>
      <c r="BO332" s="80">
        <f t="shared" si="413"/>
        <v>15.001000000000001</v>
      </c>
      <c r="BP332" s="80">
        <f t="shared" si="413"/>
        <v>22.501000000000001</v>
      </c>
      <c r="BQ332" s="80">
        <f t="shared" si="413"/>
        <v>30.001000000000001</v>
      </c>
      <c r="BR332" s="80">
        <f t="shared" si="413"/>
        <v>37.501000000000005</v>
      </c>
      <c r="BS332" s="80">
        <f t="shared" si="413"/>
        <v>45.001000000000005</v>
      </c>
      <c r="BT332" s="80">
        <f t="shared" si="413"/>
        <v>52.501000000000005</v>
      </c>
      <c r="BU332" s="80">
        <f t="shared" si="413"/>
        <v>60.001000000000005</v>
      </c>
      <c r="BV332" s="80">
        <f t="shared" si="413"/>
        <v>67.501000000000005</v>
      </c>
      <c r="BW332" s="80">
        <f t="shared" si="413"/>
        <v>75.001000000000005</v>
      </c>
      <c r="BX332" s="80">
        <f t="shared" si="413"/>
        <v>82.501000000000005</v>
      </c>
      <c r="BY332" s="80">
        <f t="shared" si="413"/>
        <v>90.001000000000005</v>
      </c>
      <c r="BZ332" s="62"/>
      <c r="CA332" s="126" t="s">
        <v>130</v>
      </c>
      <c r="CB332" s="80">
        <f t="shared" ref="CB332:CN332" si="414">CB317</f>
        <v>1E-3</v>
      </c>
      <c r="CC332" s="80">
        <f t="shared" si="414"/>
        <v>7.5010000000000003</v>
      </c>
      <c r="CD332" s="80">
        <f t="shared" si="414"/>
        <v>15.001000000000001</v>
      </c>
      <c r="CE332" s="80">
        <f t="shared" si="414"/>
        <v>22.501000000000001</v>
      </c>
      <c r="CF332" s="80">
        <f t="shared" si="414"/>
        <v>30.001000000000001</v>
      </c>
      <c r="CG332" s="80">
        <f t="shared" si="414"/>
        <v>37.501000000000005</v>
      </c>
      <c r="CH332" s="80">
        <f t="shared" si="414"/>
        <v>45.001000000000005</v>
      </c>
      <c r="CI332" s="80">
        <f t="shared" si="414"/>
        <v>52.501000000000005</v>
      </c>
      <c r="CJ332" s="80">
        <f t="shared" si="414"/>
        <v>60.001000000000005</v>
      </c>
      <c r="CK332" s="80">
        <f t="shared" si="414"/>
        <v>67.501000000000005</v>
      </c>
      <c r="CL332" s="80">
        <f t="shared" si="414"/>
        <v>75.001000000000005</v>
      </c>
      <c r="CM332" s="80">
        <f t="shared" si="414"/>
        <v>82.501000000000005</v>
      </c>
      <c r="CN332" s="80">
        <f t="shared" si="414"/>
        <v>90.001000000000005</v>
      </c>
      <c r="CP332" s="126" t="s">
        <v>130</v>
      </c>
      <c r="CQ332" s="80">
        <f t="shared" ref="CQ332:DC332" si="415">CQ317</f>
        <v>1E-3</v>
      </c>
      <c r="CR332" s="80">
        <f t="shared" si="415"/>
        <v>7.5010000000000003</v>
      </c>
      <c r="CS332" s="80">
        <f t="shared" si="415"/>
        <v>15.001000000000001</v>
      </c>
      <c r="CT332" s="80">
        <f t="shared" si="415"/>
        <v>22.501000000000001</v>
      </c>
      <c r="CU332" s="80">
        <f t="shared" si="415"/>
        <v>30.001000000000001</v>
      </c>
      <c r="CV332" s="80">
        <f t="shared" si="415"/>
        <v>37.501000000000005</v>
      </c>
      <c r="CW332" s="80">
        <f t="shared" si="415"/>
        <v>45.001000000000005</v>
      </c>
      <c r="CX332" s="80">
        <f t="shared" si="415"/>
        <v>52.501000000000005</v>
      </c>
      <c r="CY332" s="80">
        <f t="shared" si="415"/>
        <v>60.001000000000005</v>
      </c>
      <c r="CZ332" s="80">
        <f t="shared" si="415"/>
        <v>67.501000000000005</v>
      </c>
      <c r="DA332" s="80">
        <f t="shared" si="415"/>
        <v>75.001000000000005</v>
      </c>
      <c r="DB332" s="80">
        <f t="shared" si="415"/>
        <v>82.501000000000005</v>
      </c>
      <c r="DC332" s="80">
        <f t="shared" si="415"/>
        <v>90.001000000000005</v>
      </c>
      <c r="DE332" s="126" t="s">
        <v>130</v>
      </c>
      <c r="DF332" s="80">
        <f t="shared" ref="DF332:DR332" si="416">DF317</f>
        <v>1E-3</v>
      </c>
      <c r="DG332" s="80">
        <f t="shared" si="416"/>
        <v>7.5010000000000003</v>
      </c>
      <c r="DH332" s="80">
        <f t="shared" si="416"/>
        <v>15.001000000000001</v>
      </c>
      <c r="DI332" s="80">
        <f t="shared" si="416"/>
        <v>22.501000000000001</v>
      </c>
      <c r="DJ332" s="80">
        <f t="shared" si="416"/>
        <v>30.001000000000001</v>
      </c>
      <c r="DK332" s="80">
        <f t="shared" si="416"/>
        <v>37.501000000000005</v>
      </c>
      <c r="DL332" s="80">
        <f t="shared" si="416"/>
        <v>45.001000000000005</v>
      </c>
      <c r="DM332" s="80">
        <f t="shared" si="416"/>
        <v>52.501000000000005</v>
      </c>
      <c r="DN332" s="80">
        <f t="shared" si="416"/>
        <v>60.001000000000005</v>
      </c>
      <c r="DO332" s="80">
        <f t="shared" si="416"/>
        <v>67.501000000000005</v>
      </c>
      <c r="DP332" s="80">
        <f t="shared" si="416"/>
        <v>75.001000000000005</v>
      </c>
      <c r="DQ332" s="80">
        <f t="shared" si="416"/>
        <v>82.501000000000005</v>
      </c>
      <c r="DR332" s="80">
        <f t="shared" si="416"/>
        <v>90.001000000000005</v>
      </c>
      <c r="DT332" s="126" t="s">
        <v>130</v>
      </c>
      <c r="DU332" s="80">
        <f t="shared" ref="DU332:EG332" si="417">DU317</f>
        <v>1E-3</v>
      </c>
      <c r="DV332" s="80">
        <f t="shared" si="417"/>
        <v>7.5010000000000003</v>
      </c>
      <c r="DW332" s="80">
        <f t="shared" si="417"/>
        <v>15.001000000000001</v>
      </c>
      <c r="DX332" s="80">
        <f t="shared" si="417"/>
        <v>22.501000000000001</v>
      </c>
      <c r="DY332" s="80">
        <f t="shared" si="417"/>
        <v>30.001000000000001</v>
      </c>
      <c r="DZ332" s="80">
        <f t="shared" si="417"/>
        <v>37.501000000000005</v>
      </c>
      <c r="EA332" s="80">
        <f t="shared" si="417"/>
        <v>45.001000000000005</v>
      </c>
      <c r="EB332" s="80">
        <f t="shared" si="417"/>
        <v>52.501000000000005</v>
      </c>
      <c r="EC332" s="80">
        <f t="shared" si="417"/>
        <v>60.001000000000005</v>
      </c>
      <c r="ED332" s="80">
        <f t="shared" si="417"/>
        <v>67.501000000000005</v>
      </c>
      <c r="EE332" s="80">
        <f t="shared" si="417"/>
        <v>75.001000000000005</v>
      </c>
      <c r="EF332" s="80">
        <f t="shared" si="417"/>
        <v>82.501000000000005</v>
      </c>
      <c r="EG332" s="80">
        <f t="shared" si="417"/>
        <v>90.001000000000005</v>
      </c>
      <c r="EI332" s="126" t="s">
        <v>130</v>
      </c>
      <c r="EJ332" s="80">
        <f t="shared" ref="EJ332:EV332" si="418">EJ317</f>
        <v>1E-3</v>
      </c>
      <c r="EK332" s="80">
        <f t="shared" si="418"/>
        <v>7.5010000000000003</v>
      </c>
      <c r="EL332" s="80">
        <f t="shared" si="418"/>
        <v>15.001000000000001</v>
      </c>
      <c r="EM332" s="80">
        <f t="shared" si="418"/>
        <v>22.501000000000001</v>
      </c>
      <c r="EN332" s="80">
        <f t="shared" si="418"/>
        <v>30.001000000000001</v>
      </c>
      <c r="EO332" s="80">
        <f t="shared" si="418"/>
        <v>37.501000000000005</v>
      </c>
      <c r="EP332" s="80">
        <f t="shared" si="418"/>
        <v>45.001000000000005</v>
      </c>
      <c r="EQ332" s="80">
        <f t="shared" si="418"/>
        <v>52.501000000000005</v>
      </c>
      <c r="ER332" s="80">
        <f t="shared" si="418"/>
        <v>60.001000000000005</v>
      </c>
      <c r="ES332" s="80">
        <f t="shared" si="418"/>
        <v>67.501000000000005</v>
      </c>
      <c r="ET332" s="80">
        <f t="shared" si="418"/>
        <v>75.001000000000005</v>
      </c>
      <c r="EU332" s="80">
        <f t="shared" si="418"/>
        <v>82.501000000000005</v>
      </c>
      <c r="EV332" s="80">
        <f t="shared" si="418"/>
        <v>90.001000000000005</v>
      </c>
    </row>
    <row r="333" spans="17:185">
      <c r="S333" s="26">
        <f t="shared" ref="S333:S345" si="419">S318</f>
        <v>1E-3</v>
      </c>
      <c r="T333" s="405">
        <f t="shared" ref="T333:AF345" ca="1" si="420">1/((IF(T303&gt;0,T303/$F$2,-T303/$G$2))^2+(IF(T318&gt;0,T318/$F$2,-T318/$G$2))^2)^0.5</f>
        <v>1.2438386347583417</v>
      </c>
      <c r="U333" s="405">
        <f t="shared" ca="1" si="420"/>
        <v>4.1136892656812682E-2</v>
      </c>
      <c r="V333" s="405">
        <f t="shared" ca="1" si="420"/>
        <v>5.8927614737639369E-2</v>
      </c>
      <c r="W333" s="405">
        <f t="shared" ca="1" si="420"/>
        <v>0.12557352248558323</v>
      </c>
      <c r="X333" s="405">
        <f t="shared" ca="1" si="420"/>
        <v>0.23081927912383862</v>
      </c>
      <c r="Y333" s="405">
        <f t="shared" ca="1" si="420"/>
        <v>0.36874212973904724</v>
      </c>
      <c r="Z333" s="405">
        <f t="shared" ca="1" si="420"/>
        <v>0.51323442365714744</v>
      </c>
      <c r="AA333" s="405">
        <f t="shared" ca="1" si="420"/>
        <v>0.62524789454676222</v>
      </c>
      <c r="AB333" s="405">
        <f t="shared" ca="1" si="420"/>
        <v>0.68832727576386943</v>
      </c>
      <c r="AC333" s="405">
        <f t="shared" ca="1" si="420"/>
        <v>0.71514922285342608</v>
      </c>
      <c r="AD333" s="405">
        <f t="shared" ca="1" si="420"/>
        <v>0.72377288300635456</v>
      </c>
      <c r="AE333" s="405">
        <f t="shared" ca="1" si="420"/>
        <v>0.72555006044817982</v>
      </c>
      <c r="AF333" s="405">
        <f t="shared" ca="1" si="420"/>
        <v>0.72566669687769059</v>
      </c>
      <c r="AG333" s="23"/>
      <c r="AH333" s="80">
        <f t="shared" ref="AH333:AH345" si="421">AH318</f>
        <v>1E-3</v>
      </c>
      <c r="AI333" s="140">
        <f t="shared" ref="AI333:AU345" ca="1" si="422">1/((IF(AI303&gt;0,AI303/$F$2,-AI303/$G$2))^2+(IF(AI318&gt;0,AI318/$F$2,-AI318/$G$2))^2)^0.5</f>
        <v>1.2438386394294301</v>
      </c>
      <c r="AJ333" s="140">
        <f t="shared" ca="1" si="422"/>
        <v>4.1136892656812682E-2</v>
      </c>
      <c r="AK333" s="140">
        <f t="shared" ca="1" si="422"/>
        <v>5.8927614737639369E-2</v>
      </c>
      <c r="AL333" s="140">
        <f t="shared" ca="1" si="422"/>
        <v>0.12557352248558323</v>
      </c>
      <c r="AM333" s="140">
        <f t="shared" ca="1" si="422"/>
        <v>0.23081927912383862</v>
      </c>
      <c r="AN333" s="140">
        <f t="shared" ca="1" si="422"/>
        <v>0.36874212973904724</v>
      </c>
      <c r="AO333" s="140">
        <f t="shared" ca="1" si="422"/>
        <v>0.51323442365714744</v>
      </c>
      <c r="AP333" s="140">
        <f t="shared" ca="1" si="422"/>
        <v>0.62524789454676222</v>
      </c>
      <c r="AQ333" s="140">
        <f t="shared" ca="1" si="422"/>
        <v>0.68832727576386943</v>
      </c>
      <c r="AR333" s="140">
        <f t="shared" ca="1" si="422"/>
        <v>0.71514922285342608</v>
      </c>
      <c r="AS333" s="140">
        <f t="shared" ca="1" si="422"/>
        <v>0.72377288300635456</v>
      </c>
      <c r="AT333" s="140">
        <f t="shared" ca="1" si="422"/>
        <v>0.72555006044817982</v>
      </c>
      <c r="AU333" s="140">
        <f t="shared" ca="1" si="422"/>
        <v>0.72566669687769059</v>
      </c>
      <c r="AW333" s="80">
        <f t="shared" ref="AW333:AW345" si="423">AW318</f>
        <v>1E-3</v>
      </c>
      <c r="AX333" s="140">
        <f t="shared" ref="AX333:BJ345" ca="1" si="424">1/((IF(AX303&gt;0,AX303/$F$2,-AX303/$G$2))^2+(IF(AX318&gt;0,AX318/$F$2,-AX318/$G$2))^2)^0.5</f>
        <v>2.4959002850260029E-4</v>
      </c>
      <c r="AY333" s="140">
        <f t="shared" ca="1" si="424"/>
        <v>3.5690087796640661E-4</v>
      </c>
      <c r="AZ333" s="140">
        <f t="shared" ca="1" si="424"/>
        <v>2.0421986240526362E-3</v>
      </c>
      <c r="BA333" s="140">
        <f t="shared" ca="1" si="424"/>
        <v>9.8959207158555301E-3</v>
      </c>
      <c r="BB333" s="140">
        <f t="shared" ca="1" si="424"/>
        <v>3.2955017241059988E-2</v>
      </c>
      <c r="BC333" s="140">
        <f t="shared" ca="1" si="424"/>
        <v>8.5229360655368208E-2</v>
      </c>
      <c r="BD333" s="140">
        <f t="shared" ca="1" si="424"/>
        <v>0.18060822480436514</v>
      </c>
      <c r="BE333" s="140">
        <f t="shared" ca="1" si="424"/>
        <v>0.31122944727694551</v>
      </c>
      <c r="BF333" s="140">
        <f t="shared" ca="1" si="424"/>
        <v>0.42658763049036824</v>
      </c>
      <c r="BG333" s="140">
        <f t="shared" ca="1" si="424"/>
        <v>0.48720803802597934</v>
      </c>
      <c r="BH333" s="140">
        <f t="shared" ca="1" si="424"/>
        <v>0.50735157548080001</v>
      </c>
      <c r="BI333" s="140">
        <f t="shared" ca="1" si="424"/>
        <v>0.51147002350101822</v>
      </c>
      <c r="BJ333" s="140">
        <f t="shared" ca="1" si="424"/>
        <v>0.51177896757372354</v>
      </c>
      <c r="BK333" s="62"/>
      <c r="BL333" s="80">
        <f t="shared" ref="BL333:BL345" si="425">BL318</f>
        <v>1E-3</v>
      </c>
      <c r="BM333" s="140">
        <f t="shared" ref="BM333:BY345" ca="1" si="426">1/((IF(BM303&gt;0,BM303/$F$2,-BM303/$G$2))^2+(IF(BM318&gt;0,BM318/$F$2,-BM318/$G$2))^2)^0.5</f>
        <v>2.4953885705472899E-4</v>
      </c>
      <c r="BN333" s="140">
        <f t="shared" ca="1" si="426"/>
        <v>3.5081611007937768E-4</v>
      </c>
      <c r="BO333" s="140">
        <f t="shared" ca="1" si="426"/>
        <v>1.9099420212181349E-3</v>
      </c>
      <c r="BP333" s="140">
        <f t="shared" ca="1" si="426"/>
        <v>8.5544488022128509E-3</v>
      </c>
      <c r="BQ333" s="140">
        <f t="shared" ca="1" si="426"/>
        <v>2.5755420704391244E-2</v>
      </c>
      <c r="BR333" s="140">
        <f t="shared" ca="1" si="426"/>
        <v>5.9588443332068378E-2</v>
      </c>
      <c r="BS333" s="140">
        <f t="shared" ca="1" si="426"/>
        <v>0.11445004003111796</v>
      </c>
      <c r="BT333" s="140">
        <f t="shared" ca="1" si="426"/>
        <v>0.19001220408050812</v>
      </c>
      <c r="BU333" s="140">
        <f t="shared" ca="1" si="426"/>
        <v>0.27908440951190794</v>
      </c>
      <c r="BV333" s="140">
        <f t="shared" ca="1" si="426"/>
        <v>0.36867489864770198</v>
      </c>
      <c r="BW333" s="140">
        <f t="shared" ca="1" si="426"/>
        <v>0.44426569690635159</v>
      </c>
      <c r="BX333" s="140">
        <f t="shared" ca="1" si="426"/>
        <v>0.49419402843914312</v>
      </c>
      <c r="BY333" s="140">
        <f t="shared" ca="1" si="426"/>
        <v>0.51156921119518395</v>
      </c>
      <c r="BZ333" s="62"/>
      <c r="CA333" s="80">
        <f t="shared" ref="CA333:CA345" si="427">CA318</f>
        <v>1E-3</v>
      </c>
      <c r="CB333" s="140">
        <f t="shared" ref="CB333:CN345" ca="1" si="428">1/((IF(CB303&gt;0,CB303/$F$2,-CB303/$G$2))^2+(IF(CB318&gt;0,CB318/$F$2,-CB318/$G$2))^2)^0.5</f>
        <v>4.1952108215230797E-4</v>
      </c>
      <c r="CC333" s="140">
        <f t="shared" ca="1" si="428"/>
        <v>2.6473315372570787E-2</v>
      </c>
      <c r="CD333" s="140">
        <f t="shared" ca="1" si="428"/>
        <v>5.3522822325067401E-2</v>
      </c>
      <c r="CE333" s="140">
        <f t="shared" ca="1" si="428"/>
        <v>0.1126934225211441</v>
      </c>
      <c r="CF333" s="140">
        <f t="shared" ca="1" si="428"/>
        <v>0.1976885330722393</v>
      </c>
      <c r="CG333" s="140">
        <f t="shared" ca="1" si="428"/>
        <v>0.29157775588348495</v>
      </c>
      <c r="CH333" s="140">
        <f t="shared" ca="1" si="428"/>
        <v>0.36193362029201315</v>
      </c>
      <c r="CI333" s="140">
        <f t="shared" ca="1" si="428"/>
        <v>0.3788933574409829</v>
      </c>
      <c r="CJ333" s="140">
        <f t="shared" ca="1" si="428"/>
        <v>0.33465549720930438</v>
      </c>
      <c r="CK333" s="140">
        <f t="shared" ca="1" si="428"/>
        <v>0.24056337425976124</v>
      </c>
      <c r="CL333" s="140">
        <f t="shared" ca="1" si="428"/>
        <v>0.12598156600310983</v>
      </c>
      <c r="CM333" s="140">
        <f t="shared" ca="1" si="428"/>
        <v>3.4547833663485454E-2</v>
      </c>
      <c r="CN333" s="140">
        <f t="shared" ca="1" si="428"/>
        <v>4.1952103590782945E-4</v>
      </c>
      <c r="CP333" s="80">
        <f t="shared" ref="CP333:CP345" si="429">CP318</f>
        <v>1E-3</v>
      </c>
      <c r="CQ333" s="140">
        <f t="shared" ref="CQ333:DC345" ca="1" si="430">1/((IF(CQ303&gt;0,CQ303/$F$2,-CQ303/$G$2))^2+(IF(CQ318&gt;0,CQ318/$F$2,-CQ318/$G$2))^2)^0.5</f>
        <v>4.1952108215230797E-4</v>
      </c>
      <c r="CR333" s="140">
        <f t="shared" ca="1" si="430"/>
        <v>2.6473315372570787E-2</v>
      </c>
      <c r="CS333" s="140">
        <f t="shared" ca="1" si="430"/>
        <v>5.3522822325067401E-2</v>
      </c>
      <c r="CT333" s="140">
        <f t="shared" ca="1" si="430"/>
        <v>0.1126934225211441</v>
      </c>
      <c r="CU333" s="140">
        <f t="shared" ca="1" si="430"/>
        <v>0.1976885330722393</v>
      </c>
      <c r="CV333" s="140">
        <f t="shared" ca="1" si="430"/>
        <v>0.29157775588348495</v>
      </c>
      <c r="CW333" s="140">
        <f t="shared" ca="1" si="430"/>
        <v>0.36193362029201315</v>
      </c>
      <c r="CX333" s="140">
        <f t="shared" ca="1" si="430"/>
        <v>0.3788933574409829</v>
      </c>
      <c r="CY333" s="140">
        <f t="shared" ca="1" si="430"/>
        <v>0.33465549720930438</v>
      </c>
      <c r="CZ333" s="140">
        <f t="shared" ca="1" si="430"/>
        <v>0.24056337425976124</v>
      </c>
      <c r="DA333" s="140">
        <f t="shared" ca="1" si="430"/>
        <v>0.12598156600310983</v>
      </c>
      <c r="DB333" s="140">
        <f t="shared" ca="1" si="430"/>
        <v>3.4547833663485454E-2</v>
      </c>
      <c r="DC333" s="140">
        <f t="shared" ca="1" si="430"/>
        <v>4.1952103590782945E-4</v>
      </c>
      <c r="DE333" s="80">
        <f t="shared" ref="DE333:DE345" si="431">DE318</f>
        <v>1E-3</v>
      </c>
      <c r="DF333" s="140">
        <f t="shared" ref="DF333:DR345" ca="1" si="432">1/((IF(DF303&gt;0,DF303/$F$2,-DF303/$G$2))^2+(IF(DF318&gt;0,DF318/$F$2,-DF318/$G$2))^2)^0.5</f>
        <v>2.1449900153649337E-4</v>
      </c>
      <c r="DG333" s="140">
        <f t="shared" ca="1" si="432"/>
        <v>3.5688187809142669E-4</v>
      </c>
      <c r="DH333" s="140">
        <f t="shared" ca="1" si="432"/>
        <v>2.041938485102467E-3</v>
      </c>
      <c r="DI333" s="140">
        <f t="shared" ca="1" si="432"/>
        <v>9.888503517693473E-3</v>
      </c>
      <c r="DJ333" s="140">
        <f t="shared" ca="1" si="432"/>
        <v>3.2833674540765342E-2</v>
      </c>
      <c r="DK333" s="140">
        <f t="shared" ca="1" si="432"/>
        <v>8.3896834784245908E-2</v>
      </c>
      <c r="DL333" s="140">
        <f t="shared" ca="1" si="432"/>
        <v>0.1702658091574524</v>
      </c>
      <c r="DM333" s="140">
        <f t="shared" ca="1" si="432"/>
        <v>0.26054102358891984</v>
      </c>
      <c r="DN333" s="140">
        <f t="shared" ca="1" si="432"/>
        <v>0.28497540681072264</v>
      </c>
      <c r="DO333" s="140">
        <f t="shared" ca="1" si="432"/>
        <v>0.22623841785216939</v>
      </c>
      <c r="DP333" s="140">
        <f t="shared" ca="1" si="432"/>
        <v>0.12405137939748989</v>
      </c>
      <c r="DQ333" s="140">
        <f t="shared" ca="1" si="432"/>
        <v>3.4508254788759157E-2</v>
      </c>
      <c r="DR333" s="140">
        <f t="shared" ca="1" si="432"/>
        <v>4.1952096506369849E-4</v>
      </c>
      <c r="DT333" s="80">
        <f t="shared" ref="DT333:DT345" si="433">DT318</f>
        <v>1E-3</v>
      </c>
      <c r="DU333" s="140">
        <f t="shared" ref="DU333:EG345" ca="1" si="434">1/((IF(DU303&gt;0,DU303/$F$2,-DU303/$G$2))^2+(IF(DU318&gt;0,DU318/$F$2,-DU318/$G$2))^2)^0.5</f>
        <v>1.2438386394294301</v>
      </c>
      <c r="DV333" s="140">
        <f t="shared" ca="1" si="434"/>
        <v>4.1136892656812682E-2</v>
      </c>
      <c r="DW333" s="140">
        <f t="shared" ca="1" si="434"/>
        <v>5.8927614737639369E-2</v>
      </c>
      <c r="DX333" s="140">
        <f t="shared" ca="1" si="434"/>
        <v>0.12557352248558323</v>
      </c>
      <c r="DY333" s="140">
        <f t="shared" ca="1" si="434"/>
        <v>0.23081927912383862</v>
      </c>
      <c r="DZ333" s="140">
        <f t="shared" ca="1" si="434"/>
        <v>0.36874212973904724</v>
      </c>
      <c r="EA333" s="140">
        <f t="shared" ca="1" si="434"/>
        <v>0.51323442365714744</v>
      </c>
      <c r="EB333" s="140">
        <f t="shared" ca="1" si="434"/>
        <v>0.62524789454676222</v>
      </c>
      <c r="EC333" s="140">
        <f t="shared" ca="1" si="434"/>
        <v>0.68832727576386943</v>
      </c>
      <c r="ED333" s="140">
        <f t="shared" ca="1" si="434"/>
        <v>0.71514922285342608</v>
      </c>
      <c r="EE333" s="140">
        <f t="shared" ca="1" si="434"/>
        <v>0.72377288300635456</v>
      </c>
      <c r="EF333" s="140">
        <f t="shared" ca="1" si="434"/>
        <v>0.72555006044817982</v>
      </c>
      <c r="EG333" s="140">
        <f t="shared" ca="1" si="434"/>
        <v>0.72566669687769059</v>
      </c>
      <c r="EI333" s="80">
        <f t="shared" ref="EI333:EI345" si="435">EI318</f>
        <v>1E-3</v>
      </c>
      <c r="EJ333" s="140">
        <f t="shared" ref="EJ333:EV345" ca="1" si="436">1/((IF(EJ303&gt;0,EJ303/$F$2,-EJ303/$G$2))^2+(IF(EJ318&gt;0,EJ318/$F$2,-EJ318/$G$2))^2)^0.5</f>
        <v>1.2438386394294301</v>
      </c>
      <c r="EK333" s="140">
        <f t="shared" ca="1" si="436"/>
        <v>4.1136892656812682E-2</v>
      </c>
      <c r="EL333" s="140">
        <f t="shared" ca="1" si="436"/>
        <v>5.8927614737639369E-2</v>
      </c>
      <c r="EM333" s="140">
        <f t="shared" ca="1" si="436"/>
        <v>0.12557352248558323</v>
      </c>
      <c r="EN333" s="140">
        <f t="shared" ca="1" si="436"/>
        <v>0.23081927912383862</v>
      </c>
      <c r="EO333" s="140">
        <f t="shared" ca="1" si="436"/>
        <v>0.36874212973904724</v>
      </c>
      <c r="EP333" s="140">
        <f t="shared" ca="1" si="436"/>
        <v>0.51323442365714744</v>
      </c>
      <c r="EQ333" s="140">
        <f t="shared" ca="1" si="436"/>
        <v>0.62524789454676222</v>
      </c>
      <c r="ER333" s="140">
        <f t="shared" ca="1" si="436"/>
        <v>0.68832727576386943</v>
      </c>
      <c r="ES333" s="140">
        <f t="shared" ca="1" si="436"/>
        <v>0.71514922285342608</v>
      </c>
      <c r="ET333" s="140">
        <f t="shared" ca="1" si="436"/>
        <v>0.72377288300635456</v>
      </c>
      <c r="EU333" s="140">
        <f t="shared" ca="1" si="436"/>
        <v>0.72555006044817982</v>
      </c>
      <c r="EV333" s="140">
        <f t="shared" ca="1" si="436"/>
        <v>0.72566669687769059</v>
      </c>
    </row>
    <row r="334" spans="17:185">
      <c r="S334" s="26">
        <f t="shared" si="419"/>
        <v>7.5010000000000003</v>
      </c>
      <c r="T334" s="405">
        <f t="shared" ca="1" si="420"/>
        <v>4.1136892656812696E-2</v>
      </c>
      <c r="U334" s="405">
        <f t="shared" ca="1" si="420"/>
        <v>1.4129803078891333E-2</v>
      </c>
      <c r="V334" s="405">
        <f t="shared" ca="1" si="420"/>
        <v>2.8345739576793226E-2</v>
      </c>
      <c r="W334" s="405">
        <f t="shared" ca="1" si="420"/>
        <v>8.7405323100803123E-2</v>
      </c>
      <c r="X334" s="405">
        <f t="shared" ca="1" si="420"/>
        <v>0.18573092231051469</v>
      </c>
      <c r="Y334" s="405">
        <f t="shared" ca="1" si="420"/>
        <v>0.31859287241759221</v>
      </c>
      <c r="Z334" s="405">
        <f t="shared" ca="1" si="420"/>
        <v>0.46307101885984236</v>
      </c>
      <c r="AA334" s="405">
        <f t="shared" ca="1" si="420"/>
        <v>0.58074052510642604</v>
      </c>
      <c r="AB334" s="405">
        <f t="shared" ca="1" si="420"/>
        <v>0.65124409201104327</v>
      </c>
      <c r="AC334" s="405">
        <f t="shared" ca="1" si="420"/>
        <v>0.68399388322158194</v>
      </c>
      <c r="AD334" s="405">
        <f t="shared" ca="1" si="420"/>
        <v>0.69641656274405028</v>
      </c>
      <c r="AE334" s="405">
        <f t="shared" ca="1" si="420"/>
        <v>0.70023417074790439</v>
      </c>
      <c r="AF334" s="405">
        <f t="shared" ca="1" si="420"/>
        <v>0.70098950352988187</v>
      </c>
      <c r="AG334" s="23"/>
      <c r="AH334" s="80">
        <f t="shared" si="421"/>
        <v>7.5010000000000003</v>
      </c>
      <c r="AI334" s="140">
        <f t="shared" ca="1" si="422"/>
        <v>4.1136892656812696E-2</v>
      </c>
      <c r="AJ334" s="140">
        <f t="shared" ca="1" si="422"/>
        <v>1.4129803078891333E-2</v>
      </c>
      <c r="AK334" s="140">
        <f t="shared" ca="1" si="422"/>
        <v>2.8345739576793226E-2</v>
      </c>
      <c r="AL334" s="140">
        <f t="shared" ca="1" si="422"/>
        <v>8.7405323100803123E-2</v>
      </c>
      <c r="AM334" s="140">
        <f t="shared" ca="1" si="422"/>
        <v>0.18573092231051469</v>
      </c>
      <c r="AN334" s="140">
        <f t="shared" ca="1" si="422"/>
        <v>0.31859287241759221</v>
      </c>
      <c r="AO334" s="140">
        <f t="shared" ca="1" si="422"/>
        <v>0.46307101885984236</v>
      </c>
      <c r="AP334" s="140">
        <f t="shared" ca="1" si="422"/>
        <v>0.58074052510642604</v>
      </c>
      <c r="AQ334" s="140">
        <f t="shared" ca="1" si="422"/>
        <v>0.65124409201104327</v>
      </c>
      <c r="AR334" s="140">
        <f t="shared" ca="1" si="422"/>
        <v>0.68399388322158194</v>
      </c>
      <c r="AS334" s="140">
        <f t="shared" ca="1" si="422"/>
        <v>0.69641656274405028</v>
      </c>
      <c r="AT334" s="140">
        <f t="shared" ca="1" si="422"/>
        <v>0.70023417074790439</v>
      </c>
      <c r="AU334" s="140">
        <f t="shared" ca="1" si="422"/>
        <v>0.70098950352988187</v>
      </c>
      <c r="AW334" s="80">
        <f t="shared" si="423"/>
        <v>7.5010000000000003</v>
      </c>
      <c r="AX334" s="140">
        <f t="shared" ca="1" si="424"/>
        <v>3.5690087796640666E-4</v>
      </c>
      <c r="AY334" s="140">
        <f t="shared" ca="1" si="424"/>
        <v>2.5004651442973977E-4</v>
      </c>
      <c r="AZ334" s="140">
        <f t="shared" ca="1" si="424"/>
        <v>1.2787587629309414E-3</v>
      </c>
      <c r="BA334" s="140">
        <f t="shared" ca="1" si="424"/>
        <v>8.0314872817660761E-3</v>
      </c>
      <c r="BB334" s="140">
        <f t="shared" ca="1" si="424"/>
        <v>2.9708349745221439E-2</v>
      </c>
      <c r="BC334" s="140">
        <f t="shared" ca="1" si="424"/>
        <v>8.1002882488448155E-2</v>
      </c>
      <c r="BD334" s="140">
        <f t="shared" ca="1" si="424"/>
        <v>0.17747753752127957</v>
      </c>
      <c r="BE334" s="140">
        <f t="shared" ca="1" si="424"/>
        <v>0.31249247694754356</v>
      </c>
      <c r="BF334" s="140">
        <f t="shared" ca="1" si="424"/>
        <v>0.43138706749017552</v>
      </c>
      <c r="BG334" s="140">
        <f t="shared" ca="1" si="424"/>
        <v>0.49116031876148958</v>
      </c>
      <c r="BH334" s="140">
        <f t="shared" ca="1" si="424"/>
        <v>0.50910905972912357</v>
      </c>
      <c r="BI334" s="140">
        <f t="shared" ca="1" si="424"/>
        <v>0.51177837386882608</v>
      </c>
      <c r="BJ334" s="140">
        <f t="shared" ca="1" si="424"/>
        <v>0.51162396325042359</v>
      </c>
      <c r="BK334" s="62"/>
      <c r="BL334" s="80">
        <f t="shared" si="425"/>
        <v>7.5010000000000003</v>
      </c>
      <c r="BM334" s="140">
        <f t="shared" ca="1" si="426"/>
        <v>3.5081611007937774E-4</v>
      </c>
      <c r="BN334" s="140">
        <f t="shared" ca="1" si="426"/>
        <v>2.4149960806316438E-4</v>
      </c>
      <c r="BO334" s="140">
        <f t="shared" ca="1" si="426"/>
        <v>1.1729522533511225E-3</v>
      </c>
      <c r="BP334" s="140">
        <f t="shared" ca="1" si="426"/>
        <v>6.7873140015989215E-3</v>
      </c>
      <c r="BQ334" s="140">
        <f t="shared" ca="1" si="426"/>
        <v>2.2585584000162296E-2</v>
      </c>
      <c r="BR334" s="140">
        <f t="shared" ca="1" si="426"/>
        <v>5.4689921127376959E-2</v>
      </c>
      <c r="BS334" s="140">
        <f t="shared" ca="1" si="426"/>
        <v>0.10755301421559188</v>
      </c>
      <c r="BT334" s="140">
        <f t="shared" ca="1" si="426"/>
        <v>0.18090882453938606</v>
      </c>
      <c r="BU334" s="140">
        <f t="shared" ca="1" si="426"/>
        <v>0.26766456678927186</v>
      </c>
      <c r="BV334" s="140">
        <f t="shared" ca="1" si="426"/>
        <v>0.35501698040892338</v>
      </c>
      <c r="BW334" s="140">
        <f t="shared" ca="1" si="426"/>
        <v>0.42872516766213303</v>
      </c>
      <c r="BX334" s="140">
        <f t="shared" ca="1" si="426"/>
        <v>0.47740180289118178</v>
      </c>
      <c r="BY334" s="140">
        <f t="shared" ca="1" si="426"/>
        <v>0.4943394004470269</v>
      </c>
      <c r="BZ334" s="62"/>
      <c r="CA334" s="80">
        <f t="shared" si="427"/>
        <v>7.5010000000000003</v>
      </c>
      <c r="CB334" s="140">
        <f t="shared" ca="1" si="428"/>
        <v>2.6473315372570787E-2</v>
      </c>
      <c r="CC334" s="140">
        <f t="shared" ca="1" si="428"/>
        <v>1.3840550428748766E-2</v>
      </c>
      <c r="CD334" s="140">
        <f t="shared" ca="1" si="428"/>
        <v>2.7922063929464162E-2</v>
      </c>
      <c r="CE334" s="140">
        <f t="shared" ca="1" si="428"/>
        <v>8.367763598469391E-2</v>
      </c>
      <c r="CF334" s="140">
        <f t="shared" ca="1" si="428"/>
        <v>0.1696718650144827</v>
      </c>
      <c r="CG334" s="140">
        <f t="shared" ca="1" si="428"/>
        <v>0.27027487126721267</v>
      </c>
      <c r="CH334" s="140">
        <f t="shared" ca="1" si="428"/>
        <v>0.35279334426977732</v>
      </c>
      <c r="CI334" s="140">
        <f t="shared" ca="1" si="428"/>
        <v>0.38341117035665223</v>
      </c>
      <c r="CJ334" s="140">
        <f t="shared" ca="1" si="428"/>
        <v>0.35125616115445418</v>
      </c>
      <c r="CK334" s="140">
        <f t="shared" ca="1" si="428"/>
        <v>0.26669495275269878</v>
      </c>
      <c r="CL334" s="140">
        <f t="shared" ca="1" si="428"/>
        <v>0.15788148128737689</v>
      </c>
      <c r="CM334" s="140">
        <f t="shared" ca="1" si="428"/>
        <v>6.8425559196287775E-2</v>
      </c>
      <c r="CN334" s="140">
        <f t="shared" ca="1" si="428"/>
        <v>3.4545041479397846E-2</v>
      </c>
      <c r="CP334" s="80">
        <f t="shared" si="429"/>
        <v>7.5010000000000003</v>
      </c>
      <c r="CQ334" s="140">
        <f t="shared" ca="1" si="430"/>
        <v>2.6473315372570787E-2</v>
      </c>
      <c r="CR334" s="140">
        <f t="shared" ca="1" si="430"/>
        <v>1.3840550428748766E-2</v>
      </c>
      <c r="CS334" s="140">
        <f t="shared" ca="1" si="430"/>
        <v>2.7922063929464162E-2</v>
      </c>
      <c r="CT334" s="140">
        <f t="shared" ca="1" si="430"/>
        <v>8.367763598469391E-2</v>
      </c>
      <c r="CU334" s="140">
        <f t="shared" ca="1" si="430"/>
        <v>0.1696718650144827</v>
      </c>
      <c r="CV334" s="140">
        <f t="shared" ca="1" si="430"/>
        <v>0.27027487126721267</v>
      </c>
      <c r="CW334" s="140">
        <f t="shared" ca="1" si="430"/>
        <v>0.35279334426977732</v>
      </c>
      <c r="CX334" s="140">
        <f t="shared" ca="1" si="430"/>
        <v>0.38341117035665223</v>
      </c>
      <c r="CY334" s="140">
        <f t="shared" ca="1" si="430"/>
        <v>0.35125616115445418</v>
      </c>
      <c r="CZ334" s="140">
        <f t="shared" ca="1" si="430"/>
        <v>0.26669495275269878</v>
      </c>
      <c r="DA334" s="140">
        <f t="shared" ca="1" si="430"/>
        <v>0.15788148128737689</v>
      </c>
      <c r="DB334" s="140">
        <f t="shared" ca="1" si="430"/>
        <v>6.8425559196287775E-2</v>
      </c>
      <c r="DC334" s="140">
        <f t="shared" ca="1" si="430"/>
        <v>3.4545041479397846E-2</v>
      </c>
      <c r="DE334" s="80">
        <f t="shared" si="431"/>
        <v>7.5010000000000003</v>
      </c>
      <c r="DF334" s="140">
        <f t="shared" ca="1" si="432"/>
        <v>3.5688187809142675E-4</v>
      </c>
      <c r="DG334" s="140">
        <f t="shared" ca="1" si="432"/>
        <v>2.5004486085255861E-4</v>
      </c>
      <c r="DH334" s="140">
        <f t="shared" ca="1" si="432"/>
        <v>1.2787189761825177E-3</v>
      </c>
      <c r="DI334" s="140">
        <f t="shared" ca="1" si="432"/>
        <v>8.0284008323225717E-3</v>
      </c>
      <c r="DJ334" s="140">
        <f t="shared" ca="1" si="432"/>
        <v>2.9633289492241033E-2</v>
      </c>
      <c r="DK334" s="140">
        <f t="shared" ca="1" si="432"/>
        <v>8.0001946218672501E-2</v>
      </c>
      <c r="DL334" s="140">
        <f t="shared" ca="1" si="432"/>
        <v>0.16874458203433479</v>
      </c>
      <c r="DM334" s="140">
        <f t="shared" ca="1" si="432"/>
        <v>0.26652031848441338</v>
      </c>
      <c r="DN334" s="140">
        <f t="shared" ca="1" si="432"/>
        <v>0.29986984513293191</v>
      </c>
      <c r="DO334" s="140">
        <f t="shared" ca="1" si="432"/>
        <v>0.24947552092332514</v>
      </c>
      <c r="DP334" s="140">
        <f t="shared" ca="1" si="432"/>
        <v>0.15446135378538983</v>
      </c>
      <c r="DQ334" s="140">
        <f t="shared" ca="1" si="432"/>
        <v>6.8142427066091207E-2</v>
      </c>
      <c r="DR334" s="140">
        <f t="shared" ca="1" si="432"/>
        <v>3.4508302045532485E-2</v>
      </c>
      <c r="DT334" s="80">
        <f t="shared" si="433"/>
        <v>7.5010000000000003</v>
      </c>
      <c r="DU334" s="140">
        <f t="shared" ca="1" si="434"/>
        <v>4.1136892656812696E-2</v>
      </c>
      <c r="DV334" s="140">
        <f t="shared" ca="1" si="434"/>
        <v>1.4129803078891333E-2</v>
      </c>
      <c r="DW334" s="140">
        <f t="shared" ca="1" si="434"/>
        <v>2.8345739576793226E-2</v>
      </c>
      <c r="DX334" s="140">
        <f t="shared" ca="1" si="434"/>
        <v>8.7405323100803123E-2</v>
      </c>
      <c r="DY334" s="140">
        <f t="shared" ca="1" si="434"/>
        <v>0.18573092231051469</v>
      </c>
      <c r="DZ334" s="140">
        <f t="shared" ca="1" si="434"/>
        <v>0.31859287241759221</v>
      </c>
      <c r="EA334" s="140">
        <f t="shared" ca="1" si="434"/>
        <v>0.46307101885984236</v>
      </c>
      <c r="EB334" s="140">
        <f t="shared" ca="1" si="434"/>
        <v>0.58074052510642604</v>
      </c>
      <c r="EC334" s="140">
        <f t="shared" ca="1" si="434"/>
        <v>0.65124409201104327</v>
      </c>
      <c r="ED334" s="140">
        <f t="shared" ca="1" si="434"/>
        <v>0.68399388322158194</v>
      </c>
      <c r="EE334" s="140">
        <f t="shared" ca="1" si="434"/>
        <v>0.69641656274405028</v>
      </c>
      <c r="EF334" s="140">
        <f t="shared" ca="1" si="434"/>
        <v>0.70023417074790439</v>
      </c>
      <c r="EG334" s="140">
        <f t="shared" ca="1" si="434"/>
        <v>0.70098950352988187</v>
      </c>
      <c r="EI334" s="80">
        <f t="shared" si="435"/>
        <v>7.5010000000000003</v>
      </c>
      <c r="EJ334" s="140">
        <f t="shared" ca="1" si="436"/>
        <v>4.1136892656812696E-2</v>
      </c>
      <c r="EK334" s="140">
        <f t="shared" ca="1" si="436"/>
        <v>1.4129803078891333E-2</v>
      </c>
      <c r="EL334" s="140">
        <f t="shared" ca="1" si="436"/>
        <v>2.8345739576793226E-2</v>
      </c>
      <c r="EM334" s="140">
        <f t="shared" ca="1" si="436"/>
        <v>8.7405323100803123E-2</v>
      </c>
      <c r="EN334" s="140">
        <f t="shared" ca="1" si="436"/>
        <v>0.18573092231051469</v>
      </c>
      <c r="EO334" s="140">
        <f t="shared" ca="1" si="436"/>
        <v>0.31859287241759221</v>
      </c>
      <c r="EP334" s="140">
        <f t="shared" ca="1" si="436"/>
        <v>0.46307101885984236</v>
      </c>
      <c r="EQ334" s="140">
        <f t="shared" ca="1" si="436"/>
        <v>0.58074052510642604</v>
      </c>
      <c r="ER334" s="140">
        <f t="shared" ca="1" si="436"/>
        <v>0.65124409201104327</v>
      </c>
      <c r="ES334" s="140">
        <f t="shared" ca="1" si="436"/>
        <v>0.68399388322158194</v>
      </c>
      <c r="ET334" s="140">
        <f t="shared" ca="1" si="436"/>
        <v>0.69641656274405028</v>
      </c>
      <c r="EU334" s="140">
        <f t="shared" ca="1" si="436"/>
        <v>0.70023417074790439</v>
      </c>
      <c r="EV334" s="140">
        <f t="shared" ca="1" si="436"/>
        <v>0.70098950352988187</v>
      </c>
    </row>
    <row r="335" spans="17:185">
      <c r="S335" s="26">
        <f t="shared" si="419"/>
        <v>15.001000000000001</v>
      </c>
      <c r="T335" s="405">
        <f t="shared" ca="1" si="420"/>
        <v>5.8927614737639369E-2</v>
      </c>
      <c r="U335" s="405">
        <f t="shared" ca="1" si="420"/>
        <v>2.8345739576793195E-2</v>
      </c>
      <c r="V335" s="405">
        <f t="shared" ca="1" si="420"/>
        <v>3.4869878224030133E-3</v>
      </c>
      <c r="W335" s="405">
        <f t="shared" ca="1" si="420"/>
        <v>2.6441658212031743E-2</v>
      </c>
      <c r="X335" s="405">
        <f t="shared" ca="1" si="420"/>
        <v>9.5463554677194126E-2</v>
      </c>
      <c r="Y335" s="405">
        <f t="shared" ca="1" si="420"/>
        <v>0.20507463991301678</v>
      </c>
      <c r="Z335" s="405">
        <f t="shared" ca="1" si="420"/>
        <v>0.33848293939264779</v>
      </c>
      <c r="AA335" s="405">
        <f t="shared" ca="1" si="420"/>
        <v>0.46163945357309322</v>
      </c>
      <c r="AB335" s="405">
        <f t="shared" ca="1" si="420"/>
        <v>0.54692394864437976</v>
      </c>
      <c r="AC335" s="405">
        <f t="shared" ca="1" si="420"/>
        <v>0.59393408372673973</v>
      </c>
      <c r="AD335" s="405">
        <f t="shared" ca="1" si="420"/>
        <v>0.61630908023055575</v>
      </c>
      <c r="AE335" s="405">
        <f t="shared" ca="1" si="420"/>
        <v>0.62569231183742491</v>
      </c>
      <c r="AF335" s="405">
        <f t="shared" ca="1" si="420"/>
        <v>0.62821850067025387</v>
      </c>
      <c r="AG335" s="23"/>
      <c r="AH335" s="80">
        <f t="shared" si="421"/>
        <v>15.001000000000001</v>
      </c>
      <c r="AI335" s="140">
        <f t="shared" ca="1" si="422"/>
        <v>5.8927614737639369E-2</v>
      </c>
      <c r="AJ335" s="140">
        <f t="shared" ca="1" si="422"/>
        <v>2.8345739576793195E-2</v>
      </c>
      <c r="AK335" s="140">
        <f t="shared" ca="1" si="422"/>
        <v>3.4869878224030133E-3</v>
      </c>
      <c r="AL335" s="140">
        <f t="shared" ca="1" si="422"/>
        <v>2.6441658212031743E-2</v>
      </c>
      <c r="AM335" s="140">
        <f t="shared" ca="1" si="422"/>
        <v>9.5463554677194126E-2</v>
      </c>
      <c r="AN335" s="140">
        <f t="shared" ca="1" si="422"/>
        <v>0.20507463991301678</v>
      </c>
      <c r="AO335" s="140">
        <f t="shared" ca="1" si="422"/>
        <v>0.33848293939264779</v>
      </c>
      <c r="AP335" s="140">
        <f t="shared" ca="1" si="422"/>
        <v>0.46163945357309322</v>
      </c>
      <c r="AQ335" s="140">
        <f t="shared" ca="1" si="422"/>
        <v>0.54692394864437976</v>
      </c>
      <c r="AR335" s="140">
        <f t="shared" ca="1" si="422"/>
        <v>0.59393408372673973</v>
      </c>
      <c r="AS335" s="140">
        <f t="shared" ca="1" si="422"/>
        <v>0.61630908023055575</v>
      </c>
      <c r="AT335" s="140">
        <f t="shared" ca="1" si="422"/>
        <v>0.62569231183742491</v>
      </c>
      <c r="AU335" s="140">
        <f t="shared" ca="1" si="422"/>
        <v>0.62821850067025387</v>
      </c>
      <c r="AW335" s="80">
        <f t="shared" si="423"/>
        <v>15.001000000000001</v>
      </c>
      <c r="AX335" s="140">
        <f t="shared" ca="1" si="424"/>
        <v>2.0421986240526362E-3</v>
      </c>
      <c r="AY335" s="140">
        <f t="shared" ca="1" si="424"/>
        <v>1.2787587629309409E-3</v>
      </c>
      <c r="AZ335" s="140">
        <f t="shared" ca="1" si="424"/>
        <v>2.6925516316737732E-4</v>
      </c>
      <c r="BA335" s="140">
        <f t="shared" ca="1" si="424"/>
        <v>3.5131790692433558E-3</v>
      </c>
      <c r="BB335" s="140">
        <f t="shared" ca="1" si="424"/>
        <v>2.0564824467275797E-2</v>
      </c>
      <c r="BC335" s="140">
        <f t="shared" ca="1" si="424"/>
        <v>6.8099351918244469E-2</v>
      </c>
      <c r="BD335" s="140">
        <f t="shared" ca="1" si="424"/>
        <v>0.16735675280681586</v>
      </c>
      <c r="BE335" s="140">
        <f t="shared" ca="1" si="424"/>
        <v>0.31710517382853981</v>
      </c>
      <c r="BF335" s="140">
        <f t="shared" ca="1" si="424"/>
        <v>0.44720964934909041</v>
      </c>
      <c r="BG335" s="140">
        <f t="shared" ca="1" si="424"/>
        <v>0.50199326617405615</v>
      </c>
      <c r="BH335" s="140">
        <f t="shared" ca="1" si="424"/>
        <v>0.51177603708266062</v>
      </c>
      <c r="BI335" s="140">
        <f t="shared" ca="1" si="424"/>
        <v>0.50965129257278452</v>
      </c>
      <c r="BJ335" s="140">
        <f t="shared" ca="1" si="424"/>
        <v>0.50803920051248364</v>
      </c>
      <c r="BK335" s="62"/>
      <c r="BL335" s="80">
        <f t="shared" si="425"/>
        <v>15.001000000000001</v>
      </c>
      <c r="BM335" s="140">
        <f t="shared" ca="1" si="426"/>
        <v>1.9099420212181349E-3</v>
      </c>
      <c r="BN335" s="140">
        <f t="shared" ca="1" si="426"/>
        <v>1.1729522533511219E-3</v>
      </c>
      <c r="BO335" s="140">
        <f t="shared" ca="1" si="426"/>
        <v>2.3323571921554623E-4</v>
      </c>
      <c r="BP335" s="140">
        <f t="shared" ca="1" si="426"/>
        <v>2.7757655984594932E-3</v>
      </c>
      <c r="BQ335" s="140">
        <f t="shared" ca="1" si="426"/>
        <v>1.4390939377477541E-2</v>
      </c>
      <c r="BR335" s="140">
        <f t="shared" ca="1" si="426"/>
        <v>4.1342428310668783E-2</v>
      </c>
      <c r="BS335" s="140">
        <f t="shared" ca="1" si="426"/>
        <v>8.8257117315198308E-2</v>
      </c>
      <c r="BT335" s="140">
        <f t="shared" ca="1" si="426"/>
        <v>0.15506723528954464</v>
      </c>
      <c r="BU335" s="140">
        <f t="shared" ca="1" si="426"/>
        <v>0.23499166170352401</v>
      </c>
      <c r="BV335" s="140">
        <f t="shared" ca="1" si="426"/>
        <v>0.31580026271157374</v>
      </c>
      <c r="BW335" s="140">
        <f t="shared" ca="1" si="426"/>
        <v>0.38405470744169706</v>
      </c>
      <c r="BX335" s="140">
        <f t="shared" ca="1" si="426"/>
        <v>0.42913245455268595</v>
      </c>
      <c r="BY335" s="140">
        <f t="shared" ca="1" si="426"/>
        <v>0.4448170591493984</v>
      </c>
      <c r="BZ335" s="62"/>
      <c r="CA335" s="80">
        <f t="shared" si="427"/>
        <v>15.001000000000001</v>
      </c>
      <c r="CB335" s="140">
        <f t="shared" ca="1" si="428"/>
        <v>5.3522822325067401E-2</v>
      </c>
      <c r="CC335" s="140">
        <f t="shared" ca="1" si="428"/>
        <v>2.7922063929464142E-2</v>
      </c>
      <c r="CD335" s="140">
        <f t="shared" ca="1" si="428"/>
        <v>3.4866629967293138E-3</v>
      </c>
      <c r="CE335" s="140">
        <f t="shared" ca="1" si="428"/>
        <v>2.637885678322701E-2</v>
      </c>
      <c r="CF335" s="140">
        <f t="shared" ca="1" si="428"/>
        <v>9.3836831517976421E-2</v>
      </c>
      <c r="CG335" s="140">
        <f t="shared" ca="1" si="428"/>
        <v>0.19418127274531694</v>
      </c>
      <c r="CH335" s="140">
        <f t="shared" ca="1" si="428"/>
        <v>0.29900726493462676</v>
      </c>
      <c r="CI335" s="140">
        <f t="shared" ca="1" si="428"/>
        <v>0.36673933585178592</v>
      </c>
      <c r="CJ335" s="140">
        <f t="shared" ca="1" si="428"/>
        <v>0.37318291694064909</v>
      </c>
      <c r="CK335" s="140">
        <f t="shared" ca="1" si="428"/>
        <v>0.32185781617989656</v>
      </c>
      <c r="CL335" s="140">
        <f t="shared" ca="1" si="428"/>
        <v>0.235982131214512</v>
      </c>
      <c r="CM335" s="140">
        <f t="shared" ca="1" si="428"/>
        <v>0.1569212777905083</v>
      </c>
      <c r="CN335" s="140">
        <f t="shared" ca="1" si="428"/>
        <v>0.12536144896352963</v>
      </c>
      <c r="CP335" s="80">
        <f t="shared" si="429"/>
        <v>15.001000000000001</v>
      </c>
      <c r="CQ335" s="140">
        <f t="shared" ca="1" si="430"/>
        <v>5.3522822325067401E-2</v>
      </c>
      <c r="CR335" s="140">
        <f t="shared" ca="1" si="430"/>
        <v>2.7922063929464142E-2</v>
      </c>
      <c r="CS335" s="140">
        <f t="shared" ca="1" si="430"/>
        <v>3.4866629967293138E-3</v>
      </c>
      <c r="CT335" s="140">
        <f t="shared" ca="1" si="430"/>
        <v>2.637885678322701E-2</v>
      </c>
      <c r="CU335" s="140">
        <f t="shared" ca="1" si="430"/>
        <v>9.3836831517976421E-2</v>
      </c>
      <c r="CV335" s="140">
        <f t="shared" ca="1" si="430"/>
        <v>0.19418127274531694</v>
      </c>
      <c r="CW335" s="140">
        <f t="shared" ca="1" si="430"/>
        <v>0.29900726493462676</v>
      </c>
      <c r="CX335" s="140">
        <f t="shared" ca="1" si="430"/>
        <v>0.36673933585178592</v>
      </c>
      <c r="CY335" s="140">
        <f t="shared" ca="1" si="430"/>
        <v>0.37318291694064909</v>
      </c>
      <c r="CZ335" s="140">
        <f t="shared" ca="1" si="430"/>
        <v>0.32185781617989656</v>
      </c>
      <c r="DA335" s="140">
        <f t="shared" ca="1" si="430"/>
        <v>0.235982131214512</v>
      </c>
      <c r="DB335" s="140">
        <f t="shared" ca="1" si="430"/>
        <v>0.1569212777905083</v>
      </c>
      <c r="DC335" s="140">
        <f t="shared" ca="1" si="430"/>
        <v>0.12536144896352963</v>
      </c>
      <c r="DE335" s="80">
        <f t="shared" si="431"/>
        <v>15.001000000000001</v>
      </c>
      <c r="DF335" s="140">
        <f t="shared" ca="1" si="432"/>
        <v>2.041938485102467E-3</v>
      </c>
      <c r="DG335" s="140">
        <f t="shared" ca="1" si="432"/>
        <v>1.2787189761825171E-3</v>
      </c>
      <c r="DH335" s="140">
        <f t="shared" ca="1" si="432"/>
        <v>2.6925501359496395E-4</v>
      </c>
      <c r="DI335" s="140">
        <f t="shared" ca="1" si="432"/>
        <v>3.5130312515927109E-3</v>
      </c>
      <c r="DJ335" s="140">
        <f t="shared" ca="1" si="432"/>
        <v>2.054815736579298E-2</v>
      </c>
      <c r="DK335" s="140">
        <f t="shared" ca="1" si="432"/>
        <v>6.7670354304286223E-2</v>
      </c>
      <c r="DL335" s="140">
        <f t="shared" ca="1" si="432"/>
        <v>0.1618799106116954</v>
      </c>
      <c r="DM335" s="140">
        <f t="shared" ca="1" si="432"/>
        <v>0.2807458872090377</v>
      </c>
      <c r="DN335" s="140">
        <f t="shared" ca="1" si="432"/>
        <v>0.33638314634097449</v>
      </c>
      <c r="DO335" s="140">
        <f t="shared" ca="1" si="432"/>
        <v>0.30447780191005275</v>
      </c>
      <c r="DP335" s="140">
        <f t="shared" ca="1" si="432"/>
        <v>0.22855929298997205</v>
      </c>
      <c r="DQ335" s="140">
        <f t="shared" ca="1" si="432"/>
        <v>0.15447647487992128</v>
      </c>
      <c r="DR335" s="140">
        <f t="shared" ca="1" si="432"/>
        <v>0.12406141168329353</v>
      </c>
      <c r="DT335" s="80">
        <f t="shared" si="433"/>
        <v>15.001000000000001</v>
      </c>
      <c r="DU335" s="140">
        <f t="shared" ca="1" si="434"/>
        <v>5.8927614737639369E-2</v>
      </c>
      <c r="DV335" s="140">
        <f t="shared" ca="1" si="434"/>
        <v>2.8345739576793195E-2</v>
      </c>
      <c r="DW335" s="140">
        <f t="shared" ca="1" si="434"/>
        <v>3.4869878224030133E-3</v>
      </c>
      <c r="DX335" s="140">
        <f t="shared" ca="1" si="434"/>
        <v>2.6441658212031743E-2</v>
      </c>
      <c r="DY335" s="140">
        <f t="shared" ca="1" si="434"/>
        <v>9.5463554677194126E-2</v>
      </c>
      <c r="DZ335" s="140">
        <f t="shared" ca="1" si="434"/>
        <v>0.20507463991301678</v>
      </c>
      <c r="EA335" s="140">
        <f t="shared" ca="1" si="434"/>
        <v>0.33848293939264779</v>
      </c>
      <c r="EB335" s="140">
        <f t="shared" ca="1" si="434"/>
        <v>0.46163945357309322</v>
      </c>
      <c r="EC335" s="140">
        <f t="shared" ca="1" si="434"/>
        <v>0.54692394864437976</v>
      </c>
      <c r="ED335" s="140">
        <f t="shared" ca="1" si="434"/>
        <v>0.59393408372673973</v>
      </c>
      <c r="EE335" s="140">
        <f t="shared" ca="1" si="434"/>
        <v>0.61630908023055575</v>
      </c>
      <c r="EF335" s="140">
        <f t="shared" ca="1" si="434"/>
        <v>0.62569231183742491</v>
      </c>
      <c r="EG335" s="140">
        <f t="shared" ca="1" si="434"/>
        <v>0.62821850067025387</v>
      </c>
      <c r="EI335" s="80">
        <f t="shared" si="435"/>
        <v>15.001000000000001</v>
      </c>
      <c r="EJ335" s="140">
        <f t="shared" ca="1" si="436"/>
        <v>5.8927614737639369E-2</v>
      </c>
      <c r="EK335" s="140">
        <f t="shared" ca="1" si="436"/>
        <v>2.8345739576793195E-2</v>
      </c>
      <c r="EL335" s="140">
        <f t="shared" ca="1" si="436"/>
        <v>3.4869878224030133E-3</v>
      </c>
      <c r="EM335" s="140">
        <f t="shared" ca="1" si="436"/>
        <v>2.6441658212031743E-2</v>
      </c>
      <c r="EN335" s="140">
        <f t="shared" ca="1" si="436"/>
        <v>9.5463554677194126E-2</v>
      </c>
      <c r="EO335" s="140">
        <f t="shared" ca="1" si="436"/>
        <v>0.20507463991301678</v>
      </c>
      <c r="EP335" s="140">
        <f t="shared" ca="1" si="436"/>
        <v>0.33848293939264779</v>
      </c>
      <c r="EQ335" s="140">
        <f t="shared" ca="1" si="436"/>
        <v>0.46163945357309322</v>
      </c>
      <c r="ER335" s="140">
        <f t="shared" ca="1" si="436"/>
        <v>0.54692394864437976</v>
      </c>
      <c r="ES335" s="140">
        <f t="shared" ca="1" si="436"/>
        <v>0.59393408372673973</v>
      </c>
      <c r="ET335" s="140">
        <f t="shared" ca="1" si="436"/>
        <v>0.61630908023055575</v>
      </c>
      <c r="EU335" s="140">
        <f t="shared" ca="1" si="436"/>
        <v>0.62569231183742491</v>
      </c>
      <c r="EV335" s="140">
        <f t="shared" ca="1" si="436"/>
        <v>0.62821850067025387</v>
      </c>
    </row>
    <row r="336" spans="17:185">
      <c r="S336" s="26">
        <f t="shared" si="419"/>
        <v>22.501000000000001</v>
      </c>
      <c r="T336" s="405">
        <f t="shared" ca="1" si="420"/>
        <v>0.12557352248558326</v>
      </c>
      <c r="U336" s="405">
        <f t="shared" ca="1" si="420"/>
        <v>8.7405323100803123E-2</v>
      </c>
      <c r="V336" s="405">
        <f t="shared" ca="1" si="420"/>
        <v>2.6441658212031757E-2</v>
      </c>
      <c r="W336" s="405">
        <f t="shared" ca="1" si="420"/>
        <v>1.8778924575890081E-3</v>
      </c>
      <c r="X336" s="405">
        <f t="shared" ca="1" si="420"/>
        <v>2.5719799758985647E-2</v>
      </c>
      <c r="Y336" s="405">
        <f t="shared" ca="1" si="420"/>
        <v>9.4606701768659304E-2</v>
      </c>
      <c r="Z336" s="405">
        <f t="shared" ca="1" si="420"/>
        <v>0.19744565302285938</v>
      </c>
      <c r="AA336" s="405">
        <f t="shared" ca="1" si="420"/>
        <v>0.30906339825456747</v>
      </c>
      <c r="AB336" s="405">
        <f t="shared" ca="1" si="420"/>
        <v>0.40047993938137899</v>
      </c>
      <c r="AC336" s="405">
        <f t="shared" ca="1" si="420"/>
        <v>0.4602380080347363</v>
      </c>
      <c r="AD336" s="405">
        <f t="shared" ca="1" si="420"/>
        <v>0.49380987143280897</v>
      </c>
      <c r="AE336" s="405">
        <f t="shared" ca="1" si="420"/>
        <v>0.51012261623770438</v>
      </c>
      <c r="AF336" s="405">
        <f t="shared" ca="1" si="420"/>
        <v>0.51494482488525839</v>
      </c>
      <c r="AG336" s="23"/>
      <c r="AH336" s="80">
        <f t="shared" si="421"/>
        <v>22.501000000000001</v>
      </c>
      <c r="AI336" s="140">
        <f t="shared" ca="1" si="422"/>
        <v>0.12557352248558326</v>
      </c>
      <c r="AJ336" s="140">
        <f t="shared" ca="1" si="422"/>
        <v>8.7405323100803123E-2</v>
      </c>
      <c r="AK336" s="140">
        <f t="shared" ca="1" si="422"/>
        <v>2.6441658212031757E-2</v>
      </c>
      <c r="AL336" s="140">
        <f t="shared" ca="1" si="422"/>
        <v>1.8778924575890081E-3</v>
      </c>
      <c r="AM336" s="140">
        <f t="shared" ca="1" si="422"/>
        <v>2.5719799758985647E-2</v>
      </c>
      <c r="AN336" s="140">
        <f t="shared" ca="1" si="422"/>
        <v>9.4606701768659304E-2</v>
      </c>
      <c r="AO336" s="140">
        <f t="shared" ca="1" si="422"/>
        <v>0.19744565302285938</v>
      </c>
      <c r="AP336" s="140">
        <f t="shared" ca="1" si="422"/>
        <v>0.30906339825456747</v>
      </c>
      <c r="AQ336" s="140">
        <f t="shared" ca="1" si="422"/>
        <v>0.40047993938137899</v>
      </c>
      <c r="AR336" s="140">
        <f t="shared" ca="1" si="422"/>
        <v>0.4602380080347363</v>
      </c>
      <c r="AS336" s="140">
        <f t="shared" ca="1" si="422"/>
        <v>0.49380987143280897</v>
      </c>
      <c r="AT336" s="140">
        <f t="shared" ca="1" si="422"/>
        <v>0.51012261623770438</v>
      </c>
      <c r="AU336" s="140">
        <f t="shared" ca="1" si="422"/>
        <v>0.51494482488525839</v>
      </c>
      <c r="AW336" s="80">
        <f t="shared" si="423"/>
        <v>22.501000000000001</v>
      </c>
      <c r="AX336" s="140">
        <f t="shared" ca="1" si="424"/>
        <v>9.8959207158555301E-3</v>
      </c>
      <c r="AY336" s="140">
        <f t="shared" ca="1" si="424"/>
        <v>8.0314872817660761E-3</v>
      </c>
      <c r="AZ336" s="140">
        <f t="shared" ca="1" si="424"/>
        <v>3.513179069243358E-3</v>
      </c>
      <c r="BA336" s="140">
        <f t="shared" ca="1" si="424"/>
        <v>3.875232221163697E-4</v>
      </c>
      <c r="BB336" s="140">
        <f t="shared" ca="1" si="424"/>
        <v>8.2431835892003737E-3</v>
      </c>
      <c r="BC336" s="140">
        <f t="shared" ca="1" si="424"/>
        <v>4.6521511343696531E-2</v>
      </c>
      <c r="BD336" s="140">
        <f t="shared" ca="1" si="424"/>
        <v>0.1480054508408343</v>
      </c>
      <c r="BE336" s="140">
        <f t="shared" ca="1" si="424"/>
        <v>0.32923741578054339</v>
      </c>
      <c r="BF336" s="140">
        <f t="shared" ca="1" si="424"/>
        <v>0.47794195572028836</v>
      </c>
      <c r="BG336" s="140">
        <f t="shared" ca="1" si="424"/>
        <v>0.51176885229979852</v>
      </c>
      <c r="BH336" s="140">
        <f t="shared" ca="1" si="424"/>
        <v>0.50328244909816333</v>
      </c>
      <c r="BI336" s="140">
        <f t="shared" ca="1" si="424"/>
        <v>0.49285702892430988</v>
      </c>
      <c r="BJ336" s="140">
        <f t="shared" ca="1" si="424"/>
        <v>0.48899817795042683</v>
      </c>
      <c r="BK336" s="62"/>
      <c r="BL336" s="80">
        <f t="shared" si="425"/>
        <v>22.501000000000001</v>
      </c>
      <c r="BM336" s="140">
        <f t="shared" ca="1" si="426"/>
        <v>8.5544488022128509E-3</v>
      </c>
      <c r="BN336" s="140">
        <f t="shared" ca="1" si="426"/>
        <v>6.7873140015989215E-3</v>
      </c>
      <c r="BO336" s="140">
        <f t="shared" ca="1" si="426"/>
        <v>2.775765598459495E-3</v>
      </c>
      <c r="BP336" s="140">
        <f t="shared" ca="1" si="426"/>
        <v>2.7430985021908939E-4</v>
      </c>
      <c r="BQ336" s="140">
        <f t="shared" ca="1" si="426"/>
        <v>5.0240161532080921E-3</v>
      </c>
      <c r="BR336" s="140">
        <f t="shared" ca="1" si="426"/>
        <v>2.3534816286763311E-2</v>
      </c>
      <c r="BS336" s="140">
        <f t="shared" ca="1" si="426"/>
        <v>6.074816707549361E-2</v>
      </c>
      <c r="BT336" s="140">
        <f t="shared" ca="1" si="426"/>
        <v>0.11697031524848217</v>
      </c>
      <c r="BU336" s="140">
        <f t="shared" ca="1" si="426"/>
        <v>0.18599215854125445</v>
      </c>
      <c r="BV336" s="140">
        <f t="shared" ca="1" si="426"/>
        <v>0.25654020368821018</v>
      </c>
      <c r="BW336" s="140">
        <f t="shared" ca="1" si="426"/>
        <v>0.31639648497840644</v>
      </c>
      <c r="BX336" s="140">
        <f t="shared" ca="1" si="426"/>
        <v>0.35601009044616527</v>
      </c>
      <c r="BY336" s="140">
        <f t="shared" ca="1" si="426"/>
        <v>0.3698065929399954</v>
      </c>
      <c r="BZ336" s="62"/>
      <c r="CA336" s="80">
        <f t="shared" si="427"/>
        <v>22.501000000000001</v>
      </c>
      <c r="CB336" s="140">
        <f t="shared" ca="1" si="428"/>
        <v>0.11269342252114413</v>
      </c>
      <c r="CC336" s="140">
        <f t="shared" ca="1" si="428"/>
        <v>8.367763598469391E-2</v>
      </c>
      <c r="CD336" s="140">
        <f t="shared" ca="1" si="428"/>
        <v>2.6378856783227028E-2</v>
      </c>
      <c r="CE336" s="140">
        <f t="shared" ca="1" si="428"/>
        <v>1.8778797512328162E-3</v>
      </c>
      <c r="CF336" s="140">
        <f t="shared" ca="1" si="428"/>
        <v>2.5698925560005949E-2</v>
      </c>
      <c r="CG336" s="140">
        <f t="shared" ca="1" si="428"/>
        <v>9.3824920348836563E-2</v>
      </c>
      <c r="CH336" s="140">
        <f t="shared" ca="1" si="428"/>
        <v>0.19118850443763613</v>
      </c>
      <c r="CI336" s="140">
        <f t="shared" ca="1" si="428"/>
        <v>0.28468621082124346</v>
      </c>
      <c r="CJ336" s="140">
        <f t="shared" ca="1" si="428"/>
        <v>0.33919149253718633</v>
      </c>
      <c r="CK336" s="140">
        <f t="shared" ca="1" si="428"/>
        <v>0.34182359127215811</v>
      </c>
      <c r="CL336" s="140">
        <f t="shared" ca="1" si="428"/>
        <v>0.3026232180643707</v>
      </c>
      <c r="CM336" s="140">
        <f t="shared" ca="1" si="428"/>
        <v>0.25185724112958069</v>
      </c>
      <c r="CN336" s="140">
        <f t="shared" ca="1" si="428"/>
        <v>0.22883946767761873</v>
      </c>
      <c r="CP336" s="80">
        <f t="shared" si="429"/>
        <v>22.501000000000001</v>
      </c>
      <c r="CQ336" s="140">
        <f t="shared" ca="1" si="430"/>
        <v>0.11269342252114413</v>
      </c>
      <c r="CR336" s="140">
        <f t="shared" ca="1" si="430"/>
        <v>8.367763598469391E-2</v>
      </c>
      <c r="CS336" s="140">
        <f t="shared" ca="1" si="430"/>
        <v>2.6378856783227028E-2</v>
      </c>
      <c r="CT336" s="140">
        <f t="shared" ca="1" si="430"/>
        <v>1.8778797512328162E-3</v>
      </c>
      <c r="CU336" s="140">
        <f t="shared" ca="1" si="430"/>
        <v>2.5698925560005949E-2</v>
      </c>
      <c r="CV336" s="140">
        <f t="shared" ca="1" si="430"/>
        <v>9.3824920348836563E-2</v>
      </c>
      <c r="CW336" s="140">
        <f t="shared" ca="1" si="430"/>
        <v>0.19118850443763613</v>
      </c>
      <c r="CX336" s="140">
        <f t="shared" ca="1" si="430"/>
        <v>0.28468621082124346</v>
      </c>
      <c r="CY336" s="140">
        <f t="shared" ca="1" si="430"/>
        <v>0.33919149253718633</v>
      </c>
      <c r="CZ336" s="140">
        <f t="shared" ca="1" si="430"/>
        <v>0.34182359127215811</v>
      </c>
      <c r="DA336" s="140">
        <f t="shared" ca="1" si="430"/>
        <v>0.3026232180643707</v>
      </c>
      <c r="DB336" s="140">
        <f t="shared" ca="1" si="430"/>
        <v>0.25185724112958069</v>
      </c>
      <c r="DC336" s="140">
        <f t="shared" ca="1" si="430"/>
        <v>0.22883946767761873</v>
      </c>
      <c r="DE336" s="80">
        <f t="shared" si="431"/>
        <v>22.501000000000001</v>
      </c>
      <c r="DF336" s="140">
        <f t="shared" ca="1" si="432"/>
        <v>9.888503517693473E-3</v>
      </c>
      <c r="DG336" s="140">
        <f t="shared" ca="1" si="432"/>
        <v>8.0284008323225717E-3</v>
      </c>
      <c r="DH336" s="140">
        <f t="shared" ca="1" si="432"/>
        <v>3.513031251592713E-3</v>
      </c>
      <c r="DI336" s="140">
        <f t="shared" ca="1" si="432"/>
        <v>3.8752311045414135E-4</v>
      </c>
      <c r="DJ336" s="140">
        <f t="shared" ca="1" si="432"/>
        <v>8.2424956238321724E-3</v>
      </c>
      <c r="DK336" s="140">
        <f t="shared" ca="1" si="432"/>
        <v>4.6427674192129467E-2</v>
      </c>
      <c r="DL336" s="140">
        <f t="shared" ca="1" si="432"/>
        <v>0.14531435117305447</v>
      </c>
      <c r="DM336" s="140">
        <f t="shared" ca="1" si="432"/>
        <v>0.30021816878862223</v>
      </c>
      <c r="DN336" s="140">
        <f t="shared" ca="1" si="432"/>
        <v>0.38251293248135237</v>
      </c>
      <c r="DO336" s="140">
        <f t="shared" ca="1" si="432"/>
        <v>0.36141853176407385</v>
      </c>
      <c r="DP336" s="140">
        <f t="shared" ca="1" si="432"/>
        <v>0.30476476823171211</v>
      </c>
      <c r="DQ336" s="140">
        <f t="shared" ca="1" si="432"/>
        <v>0.24969701078162823</v>
      </c>
      <c r="DR336" s="140">
        <f t="shared" ca="1" si="432"/>
        <v>0.22641688895490705</v>
      </c>
      <c r="DT336" s="80">
        <f t="shared" si="433"/>
        <v>22.501000000000001</v>
      </c>
      <c r="DU336" s="140">
        <f t="shared" ca="1" si="434"/>
        <v>0.12557352248558326</v>
      </c>
      <c r="DV336" s="140">
        <f t="shared" ca="1" si="434"/>
        <v>8.7405323100803123E-2</v>
      </c>
      <c r="DW336" s="140">
        <f t="shared" ca="1" si="434"/>
        <v>2.6441658212031757E-2</v>
      </c>
      <c r="DX336" s="140">
        <f t="shared" ca="1" si="434"/>
        <v>1.8778924575890081E-3</v>
      </c>
      <c r="DY336" s="140">
        <f t="shared" ca="1" si="434"/>
        <v>2.5719799758985647E-2</v>
      </c>
      <c r="DZ336" s="140">
        <f t="shared" ca="1" si="434"/>
        <v>9.4606701768659304E-2</v>
      </c>
      <c r="EA336" s="140">
        <f t="shared" ca="1" si="434"/>
        <v>0.19744565302285938</v>
      </c>
      <c r="EB336" s="140">
        <f t="shared" ca="1" si="434"/>
        <v>0.30906339825456747</v>
      </c>
      <c r="EC336" s="140">
        <f t="shared" ca="1" si="434"/>
        <v>0.40047993938137899</v>
      </c>
      <c r="ED336" s="140">
        <f t="shared" ca="1" si="434"/>
        <v>0.4602380080347363</v>
      </c>
      <c r="EE336" s="140">
        <f t="shared" ca="1" si="434"/>
        <v>0.49380987143280897</v>
      </c>
      <c r="EF336" s="140">
        <f t="shared" ca="1" si="434"/>
        <v>0.51012261623770438</v>
      </c>
      <c r="EG336" s="140">
        <f t="shared" ca="1" si="434"/>
        <v>0.51494482488525839</v>
      </c>
      <c r="EI336" s="80">
        <f t="shared" si="435"/>
        <v>22.501000000000001</v>
      </c>
      <c r="EJ336" s="140">
        <f t="shared" ca="1" si="436"/>
        <v>0.12557352248558326</v>
      </c>
      <c r="EK336" s="140">
        <f t="shared" ca="1" si="436"/>
        <v>8.7405323100803123E-2</v>
      </c>
      <c r="EL336" s="140">
        <f t="shared" ca="1" si="436"/>
        <v>2.6441658212031757E-2</v>
      </c>
      <c r="EM336" s="140">
        <f t="shared" ca="1" si="436"/>
        <v>1.8778924575890081E-3</v>
      </c>
      <c r="EN336" s="140">
        <f t="shared" ca="1" si="436"/>
        <v>2.5719799758985647E-2</v>
      </c>
      <c r="EO336" s="140">
        <f t="shared" ca="1" si="436"/>
        <v>9.4606701768659304E-2</v>
      </c>
      <c r="EP336" s="140">
        <f t="shared" ca="1" si="436"/>
        <v>0.19744565302285938</v>
      </c>
      <c r="EQ336" s="140">
        <f t="shared" ca="1" si="436"/>
        <v>0.30906339825456747</v>
      </c>
      <c r="ER336" s="140">
        <f t="shared" ca="1" si="436"/>
        <v>0.40047993938137899</v>
      </c>
      <c r="ES336" s="140">
        <f t="shared" ca="1" si="436"/>
        <v>0.4602380080347363</v>
      </c>
      <c r="ET336" s="140">
        <f t="shared" ca="1" si="436"/>
        <v>0.49380987143280897</v>
      </c>
      <c r="EU336" s="140">
        <f t="shared" ca="1" si="436"/>
        <v>0.51012261623770438</v>
      </c>
      <c r="EV336" s="140">
        <f t="shared" ca="1" si="436"/>
        <v>0.51494482488525839</v>
      </c>
    </row>
    <row r="337" spans="13:152">
      <c r="S337" s="26">
        <f t="shared" si="419"/>
        <v>30.001000000000001</v>
      </c>
      <c r="T337" s="405">
        <f t="shared" ca="1" si="420"/>
        <v>0.23081927912383862</v>
      </c>
      <c r="U337" s="405">
        <f t="shared" ca="1" si="420"/>
        <v>0.18573092231051461</v>
      </c>
      <c r="V337" s="405">
        <f t="shared" ca="1" si="420"/>
        <v>9.5463554677194154E-2</v>
      </c>
      <c r="W337" s="405">
        <f t="shared" ca="1" si="420"/>
        <v>2.5719799758985421E-2</v>
      </c>
      <c r="X337" s="405">
        <f t="shared" ca="1" si="420"/>
        <v>1.801406863462713E-3</v>
      </c>
      <c r="Y337" s="405">
        <f t="shared" ca="1" si="420"/>
        <v>2.4609891313005679E-2</v>
      </c>
      <c r="Z337" s="405">
        <f t="shared" ca="1" si="420"/>
        <v>8.6451072234389456E-2</v>
      </c>
      <c r="AA337" s="405">
        <f t="shared" ca="1" si="420"/>
        <v>0.1699975459426977</v>
      </c>
      <c r="AB337" s="405">
        <f t="shared" ca="1" si="420"/>
        <v>0.25105567449967969</v>
      </c>
      <c r="AC337" s="405">
        <f t="shared" ca="1" si="420"/>
        <v>0.31288619120241151</v>
      </c>
      <c r="AD337" s="405">
        <f t="shared" ca="1" si="420"/>
        <v>0.35249261726343223</v>
      </c>
      <c r="AE337" s="405">
        <f t="shared" ca="1" si="420"/>
        <v>0.37368784229589536</v>
      </c>
      <c r="AF337" s="405">
        <f t="shared" ca="1" si="420"/>
        <v>0.38028593337306149</v>
      </c>
      <c r="AG337" s="23"/>
      <c r="AH337" s="80">
        <f t="shared" si="421"/>
        <v>30.001000000000001</v>
      </c>
      <c r="AI337" s="140">
        <f t="shared" ca="1" si="422"/>
        <v>0.23081927912383862</v>
      </c>
      <c r="AJ337" s="140">
        <f t="shared" ca="1" si="422"/>
        <v>0.18573092231051461</v>
      </c>
      <c r="AK337" s="140">
        <f t="shared" ca="1" si="422"/>
        <v>9.5463554677194154E-2</v>
      </c>
      <c r="AL337" s="140">
        <f t="shared" ca="1" si="422"/>
        <v>2.5719799758985421E-2</v>
      </c>
      <c r="AM337" s="140">
        <f t="shared" ca="1" si="422"/>
        <v>1.801406863462713E-3</v>
      </c>
      <c r="AN337" s="140">
        <f t="shared" ca="1" si="422"/>
        <v>2.4609891313005679E-2</v>
      </c>
      <c r="AO337" s="140">
        <f t="shared" ca="1" si="422"/>
        <v>8.6451072234389456E-2</v>
      </c>
      <c r="AP337" s="140">
        <f t="shared" ca="1" si="422"/>
        <v>0.1699975459426977</v>
      </c>
      <c r="AQ337" s="140">
        <f t="shared" ca="1" si="422"/>
        <v>0.25105567449967969</v>
      </c>
      <c r="AR337" s="140">
        <f t="shared" ca="1" si="422"/>
        <v>0.31288619120241151</v>
      </c>
      <c r="AS337" s="140">
        <f t="shared" ca="1" si="422"/>
        <v>0.35249261726343223</v>
      </c>
      <c r="AT337" s="140">
        <f t="shared" ca="1" si="422"/>
        <v>0.37368784229589536</v>
      </c>
      <c r="AU337" s="140">
        <f t="shared" ca="1" si="422"/>
        <v>0.38028593337306149</v>
      </c>
      <c r="AW337" s="80">
        <f t="shared" si="423"/>
        <v>30.001000000000001</v>
      </c>
      <c r="AX337" s="140">
        <f t="shared" ca="1" si="424"/>
        <v>3.2955017241059988E-2</v>
      </c>
      <c r="AY337" s="140">
        <f t="shared" ca="1" si="424"/>
        <v>2.9708349745221418E-2</v>
      </c>
      <c r="AZ337" s="140">
        <f t="shared" ca="1" si="424"/>
        <v>2.0564824467275804E-2</v>
      </c>
      <c r="BA337" s="140">
        <f t="shared" ca="1" si="424"/>
        <v>8.243183589200306E-3</v>
      </c>
      <c r="BB337" s="140">
        <f t="shared" ca="1" si="424"/>
        <v>8.952129999991571E-4</v>
      </c>
      <c r="BC337" s="140">
        <f t="shared" ca="1" si="424"/>
        <v>1.9548581781574519E-2</v>
      </c>
      <c r="BD337" s="140">
        <f t="shared" ca="1" si="424"/>
        <v>0.1160624513904091</v>
      </c>
      <c r="BE337" s="140">
        <f t="shared" ca="1" si="424"/>
        <v>0.36837347543355209</v>
      </c>
      <c r="BF337" s="140">
        <f t="shared" ca="1" si="424"/>
        <v>0.51173689656513466</v>
      </c>
      <c r="BG337" s="140">
        <f t="shared" ca="1" si="424"/>
        <v>0.48129829347704467</v>
      </c>
      <c r="BH337" s="140">
        <f t="shared" ca="1" si="424"/>
        <v>0.45080792910123646</v>
      </c>
      <c r="BI337" s="140">
        <f t="shared" ca="1" si="424"/>
        <v>0.43489513785934464</v>
      </c>
      <c r="BJ337" s="140">
        <f t="shared" ca="1" si="424"/>
        <v>0.43005033725603403</v>
      </c>
      <c r="BK337" s="62"/>
      <c r="BL337" s="80">
        <f t="shared" si="425"/>
        <v>30.001000000000001</v>
      </c>
      <c r="BM337" s="140">
        <f t="shared" ca="1" si="426"/>
        <v>2.5755420704391244E-2</v>
      </c>
      <c r="BN337" s="140">
        <f t="shared" ca="1" si="426"/>
        <v>2.2585584000162293E-2</v>
      </c>
      <c r="BO337" s="140">
        <f t="shared" ca="1" si="426"/>
        <v>1.4390939377477548E-2</v>
      </c>
      <c r="BP337" s="140">
        <f t="shared" ca="1" si="426"/>
        <v>5.0240161532080496E-3</v>
      </c>
      <c r="BQ337" s="140">
        <f t="shared" ca="1" si="426"/>
        <v>4.4897546398774916E-4</v>
      </c>
      <c r="BR337" s="140">
        <f t="shared" ca="1" si="426"/>
        <v>7.5546030459456475E-3</v>
      </c>
      <c r="BS337" s="140">
        <f t="shared" ca="1" si="426"/>
        <v>3.1784482934854433E-2</v>
      </c>
      <c r="BT337" s="140">
        <f t="shared" ca="1" si="426"/>
        <v>7.4055011727845801E-2</v>
      </c>
      <c r="BU337" s="140">
        <f t="shared" ca="1" si="426"/>
        <v>0.12902569993472313</v>
      </c>
      <c r="BV337" s="140">
        <f t="shared" ca="1" si="426"/>
        <v>0.18669233540111652</v>
      </c>
      <c r="BW337" s="140">
        <f t="shared" ca="1" si="426"/>
        <v>0.23626250254445202</v>
      </c>
      <c r="BX337" s="140">
        <f t="shared" ca="1" si="426"/>
        <v>0.26930427198600737</v>
      </c>
      <c r="BY337" s="140">
        <f t="shared" ca="1" si="426"/>
        <v>0.28085106974735152</v>
      </c>
      <c r="BZ337" s="62"/>
      <c r="CA337" s="80">
        <f t="shared" si="427"/>
        <v>30.001000000000001</v>
      </c>
      <c r="CB337" s="140">
        <f t="shared" ca="1" si="428"/>
        <v>0.1976885330722393</v>
      </c>
      <c r="CC337" s="140">
        <f t="shared" ca="1" si="428"/>
        <v>0.16967186501448264</v>
      </c>
      <c r="CD337" s="140">
        <f t="shared" ca="1" si="428"/>
        <v>9.3836831517976449E-2</v>
      </c>
      <c r="CE337" s="140">
        <f t="shared" ca="1" si="428"/>
        <v>2.5698925560005723E-2</v>
      </c>
      <c r="CF337" s="140">
        <f t="shared" ca="1" si="428"/>
        <v>1.8014018757391982E-3</v>
      </c>
      <c r="CG337" s="140">
        <f t="shared" ca="1" si="428"/>
        <v>2.4599794368262214E-2</v>
      </c>
      <c r="CH337" s="140">
        <f t="shared" ca="1" si="428"/>
        <v>8.604880485157955E-2</v>
      </c>
      <c r="CI337" s="140">
        <f t="shared" ca="1" si="428"/>
        <v>0.1667622154658395</v>
      </c>
      <c r="CJ337" s="140">
        <f t="shared" ca="1" si="428"/>
        <v>0.23855415887065212</v>
      </c>
      <c r="CK337" s="140">
        <f t="shared" ca="1" si="428"/>
        <v>0.28092197373958361</v>
      </c>
      <c r="CL337" s="140">
        <f t="shared" ca="1" si="428"/>
        <v>0.29006013221003368</v>
      </c>
      <c r="CM337" s="140">
        <f t="shared" ca="1" si="428"/>
        <v>0.27833358681171744</v>
      </c>
      <c r="CN337" s="140">
        <f t="shared" ca="1" si="428"/>
        <v>0.26984481242759284</v>
      </c>
      <c r="CP337" s="80">
        <f t="shared" si="429"/>
        <v>30.001000000000001</v>
      </c>
      <c r="CQ337" s="140">
        <f t="shared" ca="1" si="430"/>
        <v>0.1976885330722393</v>
      </c>
      <c r="CR337" s="140">
        <f t="shared" ca="1" si="430"/>
        <v>0.16967186501448264</v>
      </c>
      <c r="CS337" s="140">
        <f t="shared" ca="1" si="430"/>
        <v>9.3836831517976449E-2</v>
      </c>
      <c r="CT337" s="140">
        <f t="shared" ca="1" si="430"/>
        <v>2.5698925560005723E-2</v>
      </c>
      <c r="CU337" s="140">
        <f t="shared" ca="1" si="430"/>
        <v>1.8014018757391982E-3</v>
      </c>
      <c r="CV337" s="140">
        <f t="shared" ca="1" si="430"/>
        <v>2.4599794368262214E-2</v>
      </c>
      <c r="CW337" s="140">
        <f t="shared" ca="1" si="430"/>
        <v>8.604880485157955E-2</v>
      </c>
      <c r="CX337" s="140">
        <f t="shared" ca="1" si="430"/>
        <v>0.1667622154658395</v>
      </c>
      <c r="CY337" s="140">
        <f t="shared" ca="1" si="430"/>
        <v>0.23855415887065212</v>
      </c>
      <c r="CZ337" s="140">
        <f t="shared" ca="1" si="430"/>
        <v>0.28092197373958361</v>
      </c>
      <c r="DA337" s="140">
        <f t="shared" ca="1" si="430"/>
        <v>0.29006013221003368</v>
      </c>
      <c r="DB337" s="140">
        <f t="shared" ca="1" si="430"/>
        <v>0.27833358681171744</v>
      </c>
      <c r="DC337" s="140">
        <f t="shared" ca="1" si="430"/>
        <v>0.26984481242759284</v>
      </c>
      <c r="DE337" s="80">
        <f t="shared" si="431"/>
        <v>30.001000000000001</v>
      </c>
      <c r="DF337" s="140">
        <f t="shared" ca="1" si="432"/>
        <v>3.2833674540765342E-2</v>
      </c>
      <c r="DG337" s="140">
        <f t="shared" ca="1" si="432"/>
        <v>2.9633289492241019E-2</v>
      </c>
      <c r="DH337" s="140">
        <f t="shared" ca="1" si="432"/>
        <v>2.0548157365792991E-2</v>
      </c>
      <c r="DI337" s="140">
        <f t="shared" ca="1" si="432"/>
        <v>8.242495623832103E-3</v>
      </c>
      <c r="DJ337" s="140">
        <f t="shared" ca="1" si="432"/>
        <v>8.952123878638484E-4</v>
      </c>
      <c r="DK337" s="140">
        <f t="shared" ca="1" si="432"/>
        <v>1.954351997797658E-2</v>
      </c>
      <c r="DL337" s="140">
        <f t="shared" ca="1" si="432"/>
        <v>0.11509448840149199</v>
      </c>
      <c r="DM337" s="140">
        <f t="shared" ca="1" si="432"/>
        <v>0.33854697754148722</v>
      </c>
      <c r="DN337" s="140">
        <f t="shared" ca="1" si="432"/>
        <v>0.42543212144648324</v>
      </c>
      <c r="DO337" s="140">
        <f t="shared" ca="1" si="432"/>
        <v>0.38422702421199023</v>
      </c>
      <c r="DP337" s="140">
        <f t="shared" ca="1" si="432"/>
        <v>0.33790645994252877</v>
      </c>
      <c r="DQ337" s="140">
        <f t="shared" ca="1" si="432"/>
        <v>0.30104077450347683</v>
      </c>
      <c r="DR337" s="140">
        <f t="shared" ca="1" si="432"/>
        <v>0.28600079704167614</v>
      </c>
      <c r="DT337" s="80">
        <f t="shared" si="433"/>
        <v>30.001000000000001</v>
      </c>
      <c r="DU337" s="140">
        <f t="shared" ca="1" si="434"/>
        <v>0.23081927912383862</v>
      </c>
      <c r="DV337" s="140">
        <f t="shared" ca="1" si="434"/>
        <v>0.18573092231051461</v>
      </c>
      <c r="DW337" s="140">
        <f t="shared" ca="1" si="434"/>
        <v>9.5463554677194154E-2</v>
      </c>
      <c r="DX337" s="140">
        <f t="shared" ca="1" si="434"/>
        <v>2.5719799758985421E-2</v>
      </c>
      <c r="DY337" s="140">
        <f t="shared" ca="1" si="434"/>
        <v>1.801406863462713E-3</v>
      </c>
      <c r="DZ337" s="140">
        <f t="shared" ca="1" si="434"/>
        <v>2.4609891313005679E-2</v>
      </c>
      <c r="EA337" s="140">
        <f t="shared" ca="1" si="434"/>
        <v>8.6451072234389456E-2</v>
      </c>
      <c r="EB337" s="140">
        <f t="shared" ca="1" si="434"/>
        <v>0.1699975459426977</v>
      </c>
      <c r="EC337" s="140">
        <f t="shared" ca="1" si="434"/>
        <v>0.25105567449967969</v>
      </c>
      <c r="ED337" s="140">
        <f t="shared" ca="1" si="434"/>
        <v>0.31288619120241151</v>
      </c>
      <c r="EE337" s="140">
        <f t="shared" ca="1" si="434"/>
        <v>0.35249261726343223</v>
      </c>
      <c r="EF337" s="140">
        <f t="shared" ca="1" si="434"/>
        <v>0.37368784229589536</v>
      </c>
      <c r="EG337" s="140">
        <f t="shared" ca="1" si="434"/>
        <v>0.38028593337306149</v>
      </c>
      <c r="EI337" s="80">
        <f t="shared" si="435"/>
        <v>30.001000000000001</v>
      </c>
      <c r="EJ337" s="140">
        <f t="shared" ca="1" si="436"/>
        <v>0.23081927912383862</v>
      </c>
      <c r="EK337" s="140">
        <f t="shared" ca="1" si="436"/>
        <v>0.18573092231051461</v>
      </c>
      <c r="EL337" s="140">
        <f t="shared" ca="1" si="436"/>
        <v>9.5463554677194154E-2</v>
      </c>
      <c r="EM337" s="140">
        <f t="shared" ca="1" si="436"/>
        <v>2.5719799758985421E-2</v>
      </c>
      <c r="EN337" s="140">
        <f t="shared" ca="1" si="436"/>
        <v>1.801406863462713E-3</v>
      </c>
      <c r="EO337" s="140">
        <f t="shared" ca="1" si="436"/>
        <v>2.4609891313005679E-2</v>
      </c>
      <c r="EP337" s="140">
        <f t="shared" ca="1" si="436"/>
        <v>8.6451072234389456E-2</v>
      </c>
      <c r="EQ337" s="140">
        <f t="shared" ca="1" si="436"/>
        <v>0.1699975459426977</v>
      </c>
      <c r="ER337" s="140">
        <f t="shared" ca="1" si="436"/>
        <v>0.25105567449967969</v>
      </c>
      <c r="ES337" s="140">
        <f t="shared" ca="1" si="436"/>
        <v>0.31288619120241151</v>
      </c>
      <c r="ET337" s="140">
        <f t="shared" ca="1" si="436"/>
        <v>0.35249261726343223</v>
      </c>
      <c r="EU337" s="140">
        <f t="shared" ca="1" si="436"/>
        <v>0.37368784229589536</v>
      </c>
      <c r="EV337" s="140">
        <f t="shared" ca="1" si="436"/>
        <v>0.38028593337306149</v>
      </c>
    </row>
    <row r="338" spans="13:152">
      <c r="S338" s="26">
        <f t="shared" si="419"/>
        <v>37.501000000000005</v>
      </c>
      <c r="T338" s="405">
        <f t="shared" ca="1" si="420"/>
        <v>0.36874212973904724</v>
      </c>
      <c r="U338" s="405">
        <f t="shared" ca="1" si="420"/>
        <v>0.31859287241759221</v>
      </c>
      <c r="V338" s="405">
        <f t="shared" ca="1" si="420"/>
        <v>0.20507463991301678</v>
      </c>
      <c r="W338" s="405">
        <f t="shared" ca="1" si="420"/>
        <v>9.4606701768659304E-2</v>
      </c>
      <c r="X338" s="405">
        <f t="shared" ca="1" si="420"/>
        <v>2.4609891313005776E-2</v>
      </c>
      <c r="Y338" s="405">
        <f t="shared" ca="1" si="420"/>
        <v>2.3092663379074697E-3</v>
      </c>
      <c r="Z338" s="405">
        <f t="shared" ca="1" si="420"/>
        <v>2.2232825750251196E-2</v>
      </c>
      <c r="AA338" s="405">
        <f t="shared" ca="1" si="420"/>
        <v>7.1398843685849964E-2</v>
      </c>
      <c r="AB338" s="405">
        <f t="shared" ca="1" si="420"/>
        <v>0.13079888704052756</v>
      </c>
      <c r="AC338" s="405">
        <f t="shared" ca="1" si="420"/>
        <v>0.18347659183870552</v>
      </c>
      <c r="AD338" s="405">
        <f t="shared" ca="1" si="420"/>
        <v>0.221322562357845</v>
      </c>
      <c r="AE338" s="405">
        <f t="shared" ca="1" si="420"/>
        <v>0.24322655143161845</v>
      </c>
      <c r="AF338" s="405">
        <f t="shared" ca="1" si="420"/>
        <v>0.25032086611745369</v>
      </c>
      <c r="AG338" s="23"/>
      <c r="AH338" s="80">
        <f t="shared" si="421"/>
        <v>37.501000000000005</v>
      </c>
      <c r="AI338" s="140">
        <f t="shared" ca="1" si="422"/>
        <v>0.36874212973904724</v>
      </c>
      <c r="AJ338" s="140">
        <f t="shared" ca="1" si="422"/>
        <v>0.31859287241759221</v>
      </c>
      <c r="AK338" s="140">
        <f t="shared" ca="1" si="422"/>
        <v>0.20507463991301678</v>
      </c>
      <c r="AL338" s="140">
        <f t="shared" ca="1" si="422"/>
        <v>9.4606701768659304E-2</v>
      </c>
      <c r="AM338" s="140">
        <f t="shared" ca="1" si="422"/>
        <v>2.4609891313005776E-2</v>
      </c>
      <c r="AN338" s="140">
        <f t="shared" ca="1" si="422"/>
        <v>2.3092663379074697E-3</v>
      </c>
      <c r="AO338" s="140">
        <f t="shared" ca="1" si="422"/>
        <v>2.2232825750251196E-2</v>
      </c>
      <c r="AP338" s="140">
        <f t="shared" ca="1" si="422"/>
        <v>7.1398843685849964E-2</v>
      </c>
      <c r="AQ338" s="140">
        <f t="shared" ca="1" si="422"/>
        <v>0.13079888704052756</v>
      </c>
      <c r="AR338" s="140">
        <f t="shared" ca="1" si="422"/>
        <v>0.18347659183870552</v>
      </c>
      <c r="AS338" s="140">
        <f t="shared" ca="1" si="422"/>
        <v>0.221322562357845</v>
      </c>
      <c r="AT338" s="140">
        <f t="shared" ca="1" si="422"/>
        <v>0.24322655143161845</v>
      </c>
      <c r="AU338" s="140">
        <f t="shared" ca="1" si="422"/>
        <v>0.25032086611745369</v>
      </c>
      <c r="AW338" s="80">
        <f t="shared" si="423"/>
        <v>37.501000000000005</v>
      </c>
      <c r="AX338" s="140">
        <f t="shared" ca="1" si="424"/>
        <v>8.5229360655368208E-2</v>
      </c>
      <c r="AY338" s="140">
        <f t="shared" ca="1" si="424"/>
        <v>8.1002882488448155E-2</v>
      </c>
      <c r="AZ338" s="140">
        <f t="shared" ca="1" si="424"/>
        <v>6.8099351918244469E-2</v>
      </c>
      <c r="BA338" s="140">
        <f t="shared" ca="1" si="424"/>
        <v>4.6521511343696531E-2</v>
      </c>
      <c r="BB338" s="140">
        <f t="shared" ca="1" si="424"/>
        <v>1.9548581781574596E-2</v>
      </c>
      <c r="BC338" s="140">
        <f t="shared" ca="1" si="424"/>
        <v>3.2660079897100639E-3</v>
      </c>
      <c r="BD338" s="140">
        <f t="shared" ca="1" si="424"/>
        <v>7.1021014517735084E-2</v>
      </c>
      <c r="BE338" s="140">
        <f t="shared" ca="1" si="424"/>
        <v>0.51130836254308787</v>
      </c>
      <c r="BF338" s="140">
        <f t="shared" ca="1" si="424"/>
        <v>0.3781015125992806</v>
      </c>
      <c r="BG338" s="140">
        <f t="shared" ca="1" si="424"/>
        <v>0.33598565974716155</v>
      </c>
      <c r="BH338" s="140">
        <f t="shared" ca="1" si="424"/>
        <v>0.32263615273627338</v>
      </c>
      <c r="BI338" s="140">
        <f t="shared" ca="1" si="424"/>
        <v>0.31748113932971522</v>
      </c>
      <c r="BJ338" s="140">
        <f t="shared" ca="1" si="424"/>
        <v>0.31605928551273066</v>
      </c>
      <c r="BK338" s="62"/>
      <c r="BL338" s="80">
        <f t="shared" si="425"/>
        <v>37.501000000000005</v>
      </c>
      <c r="BM338" s="140">
        <f t="shared" ca="1" si="426"/>
        <v>5.9588443332068378E-2</v>
      </c>
      <c r="BN338" s="140">
        <f t="shared" ca="1" si="426"/>
        <v>5.4689921127376959E-2</v>
      </c>
      <c r="BO338" s="140">
        <f t="shared" ca="1" si="426"/>
        <v>4.1342428310668783E-2</v>
      </c>
      <c r="BP338" s="140">
        <f t="shared" ca="1" si="426"/>
        <v>2.3534816286763311E-2</v>
      </c>
      <c r="BQ338" s="140">
        <f t="shared" ca="1" si="426"/>
        <v>7.5546030459456761E-3</v>
      </c>
      <c r="BR338" s="140">
        <f t="shared" ca="1" si="426"/>
        <v>8.530587392816658E-4</v>
      </c>
      <c r="BS338" s="140">
        <f t="shared" ca="1" si="426"/>
        <v>9.6262458560757869E-3</v>
      </c>
      <c r="BT338" s="140">
        <f t="shared" ca="1" si="426"/>
        <v>3.567860448523838E-2</v>
      </c>
      <c r="BU338" s="140">
        <f t="shared" ca="1" si="426"/>
        <v>7.4793821416254402E-2</v>
      </c>
      <c r="BV338" s="140">
        <f t="shared" ca="1" si="426"/>
        <v>0.11837053123346794</v>
      </c>
      <c r="BW338" s="140">
        <f t="shared" ca="1" si="426"/>
        <v>0.15698366055153165</v>
      </c>
      <c r="BX338" s="140">
        <f t="shared" ca="1" si="426"/>
        <v>0.18314984166712578</v>
      </c>
      <c r="BY338" s="140">
        <f t="shared" ca="1" si="426"/>
        <v>0.19236349120997351</v>
      </c>
      <c r="BZ338" s="62"/>
      <c r="CA338" s="80">
        <f t="shared" si="427"/>
        <v>37.501000000000005</v>
      </c>
      <c r="CB338" s="140">
        <f t="shared" ca="1" si="428"/>
        <v>0.29157775588348495</v>
      </c>
      <c r="CC338" s="140">
        <f t="shared" ca="1" si="428"/>
        <v>0.27027487126721267</v>
      </c>
      <c r="CD338" s="140">
        <f t="shared" ca="1" si="428"/>
        <v>0.19418127274531699</v>
      </c>
      <c r="CE338" s="140">
        <f t="shared" ca="1" si="428"/>
        <v>9.3824920348836563E-2</v>
      </c>
      <c r="CF338" s="140">
        <f t="shared" ca="1" si="428"/>
        <v>2.4599794368262311E-2</v>
      </c>
      <c r="CG338" s="140">
        <f t="shared" ca="1" si="428"/>
        <v>2.3092595469707314E-3</v>
      </c>
      <c r="CH338" s="140">
        <f t="shared" ca="1" si="428"/>
        <v>2.2227180190297898E-2</v>
      </c>
      <c r="CI338" s="140">
        <f t="shared" ca="1" si="428"/>
        <v>7.1198969627940159E-2</v>
      </c>
      <c r="CJ338" s="140">
        <f t="shared" ca="1" si="428"/>
        <v>0.12930793075262215</v>
      </c>
      <c r="CK338" s="140">
        <f t="shared" ca="1" si="428"/>
        <v>0.17796167357596976</v>
      </c>
      <c r="CL338" s="140">
        <f t="shared" ca="1" si="428"/>
        <v>0.20780348501229806</v>
      </c>
      <c r="CM338" s="140">
        <f t="shared" ca="1" si="428"/>
        <v>0.21957609524675276</v>
      </c>
      <c r="CN338" s="140">
        <f t="shared" ca="1" si="428"/>
        <v>0.22158433367362981</v>
      </c>
      <c r="CP338" s="80">
        <f t="shared" si="429"/>
        <v>37.501000000000005</v>
      </c>
      <c r="CQ338" s="140">
        <f t="shared" ca="1" si="430"/>
        <v>0.29157775588348495</v>
      </c>
      <c r="CR338" s="140">
        <f t="shared" ca="1" si="430"/>
        <v>0.27027487126721267</v>
      </c>
      <c r="CS338" s="140">
        <f t="shared" ca="1" si="430"/>
        <v>0.19418127274531699</v>
      </c>
      <c r="CT338" s="140">
        <f t="shared" ca="1" si="430"/>
        <v>9.3824920348836563E-2</v>
      </c>
      <c r="CU338" s="140">
        <f t="shared" ca="1" si="430"/>
        <v>2.4599794368262311E-2</v>
      </c>
      <c r="CV338" s="140">
        <f t="shared" ca="1" si="430"/>
        <v>2.3092595469707314E-3</v>
      </c>
      <c r="CW338" s="140">
        <f t="shared" ca="1" si="430"/>
        <v>2.2227180190297898E-2</v>
      </c>
      <c r="CX338" s="140">
        <f t="shared" ca="1" si="430"/>
        <v>7.1198969627940159E-2</v>
      </c>
      <c r="CY338" s="140">
        <f t="shared" ca="1" si="430"/>
        <v>0.12930793075262215</v>
      </c>
      <c r="CZ338" s="140">
        <f t="shared" ca="1" si="430"/>
        <v>0.17796167357596976</v>
      </c>
      <c r="DA338" s="140">
        <f t="shared" ca="1" si="430"/>
        <v>0.20780348501229806</v>
      </c>
      <c r="DB338" s="140">
        <f t="shared" ca="1" si="430"/>
        <v>0.21957609524675276</v>
      </c>
      <c r="DC338" s="140">
        <f t="shared" ca="1" si="430"/>
        <v>0.22158433367362981</v>
      </c>
      <c r="DE338" s="80">
        <f t="shared" si="431"/>
        <v>37.501000000000005</v>
      </c>
      <c r="DF338" s="140">
        <f t="shared" ca="1" si="432"/>
        <v>8.3896834784245908E-2</v>
      </c>
      <c r="DG338" s="140">
        <f t="shared" ca="1" si="432"/>
        <v>8.0001946218672501E-2</v>
      </c>
      <c r="DH338" s="140">
        <f t="shared" ca="1" si="432"/>
        <v>6.7670354304286223E-2</v>
      </c>
      <c r="DI338" s="140">
        <f t="shared" ca="1" si="432"/>
        <v>4.6427674192129467E-2</v>
      </c>
      <c r="DJ338" s="140">
        <f t="shared" ca="1" si="432"/>
        <v>1.9543519977976653E-2</v>
      </c>
      <c r="DK338" s="140">
        <f t="shared" ca="1" si="432"/>
        <v>3.2659887783804968E-3</v>
      </c>
      <c r="DL338" s="140">
        <f t="shared" ca="1" si="432"/>
        <v>7.083762924838588E-2</v>
      </c>
      <c r="DM338" s="140">
        <f t="shared" ca="1" si="432"/>
        <v>0.4504717943752074</v>
      </c>
      <c r="DN338" s="140">
        <f t="shared" ca="1" si="432"/>
        <v>0.34605163059165167</v>
      </c>
      <c r="DO338" s="140">
        <f t="shared" ca="1" si="432"/>
        <v>0.30530814716754262</v>
      </c>
      <c r="DP338" s="140">
        <f t="shared" ca="1" si="432"/>
        <v>0.28456243097167855</v>
      </c>
      <c r="DQ338" s="140">
        <f t="shared" ca="1" si="432"/>
        <v>0.26959512562904664</v>
      </c>
      <c r="DR338" s="140">
        <f t="shared" ca="1" si="432"/>
        <v>0.26335481176821929</v>
      </c>
      <c r="DT338" s="80">
        <f t="shared" si="433"/>
        <v>37.501000000000005</v>
      </c>
      <c r="DU338" s="140">
        <f t="shared" ca="1" si="434"/>
        <v>0.36874212973904724</v>
      </c>
      <c r="DV338" s="140">
        <f t="shared" ca="1" si="434"/>
        <v>0.31859287241759221</v>
      </c>
      <c r="DW338" s="140">
        <f t="shared" ca="1" si="434"/>
        <v>0.20507463991301678</v>
      </c>
      <c r="DX338" s="140">
        <f t="shared" ca="1" si="434"/>
        <v>9.4606701768659304E-2</v>
      </c>
      <c r="DY338" s="140">
        <f t="shared" ca="1" si="434"/>
        <v>2.4609891313005776E-2</v>
      </c>
      <c r="DZ338" s="140">
        <f t="shared" ca="1" si="434"/>
        <v>2.3092663379074697E-3</v>
      </c>
      <c r="EA338" s="140">
        <f t="shared" ca="1" si="434"/>
        <v>2.2232825750251196E-2</v>
      </c>
      <c r="EB338" s="140">
        <f t="shared" ca="1" si="434"/>
        <v>7.1398843685849964E-2</v>
      </c>
      <c r="EC338" s="140">
        <f t="shared" ca="1" si="434"/>
        <v>0.13079888704052756</v>
      </c>
      <c r="ED338" s="140">
        <f t="shared" ca="1" si="434"/>
        <v>0.18347659183870552</v>
      </c>
      <c r="EE338" s="140">
        <f t="shared" ca="1" si="434"/>
        <v>0.221322562357845</v>
      </c>
      <c r="EF338" s="140">
        <f t="shared" ca="1" si="434"/>
        <v>0.24322655143161845</v>
      </c>
      <c r="EG338" s="140">
        <f t="shared" ca="1" si="434"/>
        <v>0.25032086611745369</v>
      </c>
      <c r="EI338" s="80">
        <f t="shared" si="435"/>
        <v>37.501000000000005</v>
      </c>
      <c r="EJ338" s="140">
        <f t="shared" ca="1" si="436"/>
        <v>0.36874212973904724</v>
      </c>
      <c r="EK338" s="140">
        <f t="shared" ca="1" si="436"/>
        <v>0.31859287241759221</v>
      </c>
      <c r="EL338" s="140">
        <f t="shared" ca="1" si="436"/>
        <v>0.20507463991301678</v>
      </c>
      <c r="EM338" s="140">
        <f t="shared" ca="1" si="436"/>
        <v>9.4606701768659304E-2</v>
      </c>
      <c r="EN338" s="140">
        <f t="shared" ca="1" si="436"/>
        <v>2.4609891313005776E-2</v>
      </c>
      <c r="EO338" s="140">
        <f t="shared" ca="1" si="436"/>
        <v>2.3092663379074697E-3</v>
      </c>
      <c r="EP338" s="140">
        <f t="shared" ca="1" si="436"/>
        <v>2.2232825750251196E-2</v>
      </c>
      <c r="EQ338" s="140">
        <f t="shared" ca="1" si="436"/>
        <v>7.1398843685849964E-2</v>
      </c>
      <c r="ER338" s="140">
        <f t="shared" ca="1" si="436"/>
        <v>0.13079888704052756</v>
      </c>
      <c r="ES338" s="140">
        <f t="shared" ca="1" si="436"/>
        <v>0.18347659183870552</v>
      </c>
      <c r="ET338" s="140">
        <f t="shared" ca="1" si="436"/>
        <v>0.221322562357845</v>
      </c>
      <c r="EU338" s="140">
        <f t="shared" ca="1" si="436"/>
        <v>0.24322655143161845</v>
      </c>
      <c r="EV338" s="140">
        <f t="shared" ca="1" si="436"/>
        <v>0.25032086611745369</v>
      </c>
    </row>
    <row r="339" spans="13:152">
      <c r="S339" s="26">
        <f t="shared" si="419"/>
        <v>45.001000000000005</v>
      </c>
      <c r="T339" s="405">
        <f t="shared" ca="1" si="420"/>
        <v>0.51323442365714744</v>
      </c>
      <c r="U339" s="405">
        <f t="shared" ca="1" si="420"/>
        <v>0.46307101885984236</v>
      </c>
      <c r="V339" s="405">
        <f t="shared" ca="1" si="420"/>
        <v>0.33848293939264779</v>
      </c>
      <c r="W339" s="405">
        <f t="shared" ca="1" si="420"/>
        <v>0.19744565302285938</v>
      </c>
      <c r="X339" s="405">
        <f t="shared" ca="1" si="420"/>
        <v>8.6451072234389595E-2</v>
      </c>
      <c r="Y339" s="405">
        <f t="shared" ca="1" si="420"/>
        <v>2.223282575025113E-2</v>
      </c>
      <c r="Z339" s="405">
        <f t="shared" ca="1" si="420"/>
        <v>3.0309542633838497E-3</v>
      </c>
      <c r="AA339" s="405">
        <f t="shared" ca="1" si="420"/>
        <v>1.83760420669506E-2</v>
      </c>
      <c r="AB339" s="405">
        <f t="shared" ca="1" si="420"/>
        <v>5.2592445978173266E-2</v>
      </c>
      <c r="AC339" s="405">
        <f t="shared" ca="1" si="420"/>
        <v>9.0013170648371318E-2</v>
      </c>
      <c r="AD339" s="405">
        <f t="shared" ca="1" si="420"/>
        <v>0.12037642167241722</v>
      </c>
      <c r="AE339" s="405">
        <f t="shared" ca="1" si="420"/>
        <v>0.13930713502837</v>
      </c>
      <c r="AF339" s="405">
        <f t="shared" ca="1" si="420"/>
        <v>0.14566251602881369</v>
      </c>
      <c r="AG339" s="23"/>
      <c r="AH339" s="80">
        <f t="shared" si="421"/>
        <v>45.001000000000005</v>
      </c>
      <c r="AI339" s="140">
        <f t="shared" ca="1" si="422"/>
        <v>0.51323442365714744</v>
      </c>
      <c r="AJ339" s="140">
        <f t="shared" ca="1" si="422"/>
        <v>0.46307101885984236</v>
      </c>
      <c r="AK339" s="140">
        <f t="shared" ca="1" si="422"/>
        <v>0.33848293939264779</v>
      </c>
      <c r="AL339" s="140">
        <f t="shared" ca="1" si="422"/>
        <v>0.19744565302285938</v>
      </c>
      <c r="AM339" s="140">
        <f t="shared" ca="1" si="422"/>
        <v>8.6451072234389595E-2</v>
      </c>
      <c r="AN339" s="140">
        <f t="shared" ca="1" si="422"/>
        <v>2.223282575025113E-2</v>
      </c>
      <c r="AO339" s="140">
        <f t="shared" ca="1" si="422"/>
        <v>3.0309542633838497E-3</v>
      </c>
      <c r="AP339" s="140">
        <f t="shared" ca="1" si="422"/>
        <v>1.83760420669506E-2</v>
      </c>
      <c r="AQ339" s="140">
        <f t="shared" ca="1" si="422"/>
        <v>5.2592445978173266E-2</v>
      </c>
      <c r="AR339" s="140">
        <f t="shared" ca="1" si="422"/>
        <v>9.0013170648371318E-2</v>
      </c>
      <c r="AS339" s="140">
        <f t="shared" ca="1" si="422"/>
        <v>0.12037642167241722</v>
      </c>
      <c r="AT339" s="140">
        <f t="shared" ca="1" si="422"/>
        <v>0.13930713502837</v>
      </c>
      <c r="AU339" s="140">
        <f t="shared" ca="1" si="422"/>
        <v>0.14566251602881369</v>
      </c>
      <c r="AW339" s="80">
        <f t="shared" si="423"/>
        <v>45.001000000000005</v>
      </c>
      <c r="AX339" s="140">
        <f t="shared" ca="1" si="424"/>
        <v>0.18060822480436514</v>
      </c>
      <c r="AY339" s="140">
        <f t="shared" ca="1" si="424"/>
        <v>0.17747753752127957</v>
      </c>
      <c r="AZ339" s="140">
        <f t="shared" ca="1" si="424"/>
        <v>0.16735675280681586</v>
      </c>
      <c r="BA339" s="140">
        <f t="shared" ca="1" si="424"/>
        <v>0.1480054508408343</v>
      </c>
      <c r="BB339" s="140">
        <f t="shared" ca="1" si="424"/>
        <v>0.11606245139040927</v>
      </c>
      <c r="BC339" s="140">
        <f t="shared" ca="1" si="424"/>
        <v>7.1021014517734904E-2</v>
      </c>
      <c r="BD339" s="140">
        <f t="shared" ca="1" si="424"/>
        <v>0.36953915141033772</v>
      </c>
      <c r="BE339" s="140">
        <f t="shared" ca="1" si="424"/>
        <v>7.9631739503028556E-2</v>
      </c>
      <c r="BF339" s="140">
        <f t="shared" ca="1" si="424"/>
        <v>0.12335050945233433</v>
      </c>
      <c r="BG339" s="140">
        <f t="shared" ca="1" si="424"/>
        <v>0.15430242140561856</v>
      </c>
      <c r="BH339" s="140">
        <f t="shared" ca="1" si="424"/>
        <v>0.17296974476727908</v>
      </c>
      <c r="BI339" s="140">
        <f t="shared" ca="1" si="424"/>
        <v>0.18270354473953732</v>
      </c>
      <c r="BJ339" s="140">
        <f t="shared" ca="1" si="424"/>
        <v>0.18571010474309302</v>
      </c>
      <c r="BK339" s="62"/>
      <c r="BL339" s="80">
        <f t="shared" si="425"/>
        <v>45.001000000000005</v>
      </c>
      <c r="BM339" s="140">
        <f t="shared" ca="1" si="426"/>
        <v>0.11445004003111796</v>
      </c>
      <c r="BN339" s="140">
        <f t="shared" ca="1" si="426"/>
        <v>0.10755301421559188</v>
      </c>
      <c r="BO339" s="140">
        <f t="shared" ca="1" si="426"/>
        <v>8.8257117315198308E-2</v>
      </c>
      <c r="BP339" s="140">
        <f t="shared" ca="1" si="426"/>
        <v>6.074816707549361E-2</v>
      </c>
      <c r="BQ339" s="140">
        <f t="shared" ca="1" si="426"/>
        <v>3.1784482934854488E-2</v>
      </c>
      <c r="BR339" s="140">
        <f t="shared" ca="1" si="426"/>
        <v>9.6262458560757574E-3</v>
      </c>
      <c r="BS339" s="140">
        <f t="shared" ca="1" si="426"/>
        <v>1.5111961812361487E-3</v>
      </c>
      <c r="BT339" s="140">
        <f t="shared" ca="1" si="426"/>
        <v>1.0372063955108141E-2</v>
      </c>
      <c r="BU339" s="140">
        <f t="shared" ca="1" si="426"/>
        <v>3.3223623742980941E-2</v>
      </c>
      <c r="BV339" s="140">
        <f t="shared" ca="1" si="426"/>
        <v>6.2776509075626555E-2</v>
      </c>
      <c r="BW339" s="140">
        <f t="shared" ca="1" si="426"/>
        <v>9.0728905925737693E-2</v>
      </c>
      <c r="BX339" s="140">
        <f t="shared" ca="1" si="426"/>
        <v>0.11029769722305373</v>
      </c>
      <c r="BY339" s="140">
        <f t="shared" ca="1" si="426"/>
        <v>0.11728653510626803</v>
      </c>
      <c r="BZ339" s="62"/>
      <c r="CA339" s="80">
        <f t="shared" si="427"/>
        <v>45.001000000000005</v>
      </c>
      <c r="CB339" s="140">
        <f t="shared" ca="1" si="428"/>
        <v>0.36193362029201315</v>
      </c>
      <c r="CC339" s="140">
        <f t="shared" ca="1" si="428"/>
        <v>0.35279334426977732</v>
      </c>
      <c r="CD339" s="140">
        <f t="shared" ca="1" si="428"/>
        <v>0.29900726493462676</v>
      </c>
      <c r="CE339" s="140">
        <f t="shared" ca="1" si="428"/>
        <v>0.19118850443763613</v>
      </c>
      <c r="CF339" s="140">
        <f t="shared" ca="1" si="428"/>
        <v>8.6048804851579661E-2</v>
      </c>
      <c r="CG339" s="140">
        <f t="shared" ca="1" si="428"/>
        <v>2.2227180190297832E-2</v>
      </c>
      <c r="CH339" s="140">
        <f t="shared" ca="1" si="428"/>
        <v>3.0309408960267747E-3</v>
      </c>
      <c r="CI339" s="140">
        <f t="shared" ca="1" si="428"/>
        <v>1.8372853971075367E-2</v>
      </c>
      <c r="CJ339" s="140">
        <f t="shared" ca="1" si="428"/>
        <v>5.2501478667624335E-2</v>
      </c>
      <c r="CK339" s="140">
        <f t="shared" ca="1" si="428"/>
        <v>8.9397268610964586E-2</v>
      </c>
      <c r="CL339" s="140">
        <f t="shared" ca="1" si="428"/>
        <v>0.11828929067173903</v>
      </c>
      <c r="CM339" s="140">
        <f t="shared" ca="1" si="428"/>
        <v>0.13496239013116665</v>
      </c>
      <c r="CN339" s="140">
        <f t="shared" ca="1" si="428"/>
        <v>0.1400716728161184</v>
      </c>
      <c r="CP339" s="80">
        <f t="shared" si="429"/>
        <v>45.001000000000005</v>
      </c>
      <c r="CQ339" s="140">
        <f t="shared" ca="1" si="430"/>
        <v>0.36193362029201315</v>
      </c>
      <c r="CR339" s="140">
        <f t="shared" ca="1" si="430"/>
        <v>0.35279334426977732</v>
      </c>
      <c r="CS339" s="140">
        <f t="shared" ca="1" si="430"/>
        <v>0.29900726493462676</v>
      </c>
      <c r="CT339" s="140">
        <f t="shared" ca="1" si="430"/>
        <v>0.19118850443763613</v>
      </c>
      <c r="CU339" s="140">
        <f t="shared" ca="1" si="430"/>
        <v>8.6048804851579661E-2</v>
      </c>
      <c r="CV339" s="140">
        <f t="shared" ca="1" si="430"/>
        <v>2.2227180190297832E-2</v>
      </c>
      <c r="CW339" s="140">
        <f t="shared" ca="1" si="430"/>
        <v>3.0309408960267747E-3</v>
      </c>
      <c r="CX339" s="140">
        <f t="shared" ca="1" si="430"/>
        <v>1.8372853971075367E-2</v>
      </c>
      <c r="CY339" s="140">
        <f t="shared" ca="1" si="430"/>
        <v>5.2501478667624335E-2</v>
      </c>
      <c r="CZ339" s="140">
        <f t="shared" ca="1" si="430"/>
        <v>8.9397268610964586E-2</v>
      </c>
      <c r="DA339" s="140">
        <f t="shared" ca="1" si="430"/>
        <v>0.11828929067173903</v>
      </c>
      <c r="DB339" s="140">
        <f t="shared" ca="1" si="430"/>
        <v>0.13496239013116665</v>
      </c>
      <c r="DC339" s="140">
        <f t="shared" ca="1" si="430"/>
        <v>0.1400716728161184</v>
      </c>
      <c r="DE339" s="80">
        <f t="shared" si="431"/>
        <v>45.001000000000005</v>
      </c>
      <c r="DF339" s="140">
        <f t="shared" ca="1" si="432"/>
        <v>0.1702658091574524</v>
      </c>
      <c r="DG339" s="140">
        <f t="shared" ca="1" si="432"/>
        <v>0.16874458203433479</v>
      </c>
      <c r="DH339" s="140">
        <f t="shared" ca="1" si="432"/>
        <v>0.1618799106116954</v>
      </c>
      <c r="DI339" s="140">
        <f t="shared" ca="1" si="432"/>
        <v>0.14531435117305447</v>
      </c>
      <c r="DJ339" s="140">
        <f t="shared" ca="1" si="432"/>
        <v>0.11509448840149218</v>
      </c>
      <c r="DK339" s="140">
        <f t="shared" ca="1" si="432"/>
        <v>7.08376292483857E-2</v>
      </c>
      <c r="DL339" s="140">
        <f t="shared" ca="1" si="432"/>
        <v>0.34746140068896941</v>
      </c>
      <c r="DM339" s="140">
        <f t="shared" ca="1" si="432"/>
        <v>7.937349536893494E-2</v>
      </c>
      <c r="DN339" s="140">
        <f t="shared" ca="1" si="432"/>
        <v>0.12219038314722265</v>
      </c>
      <c r="DO339" s="140">
        <f t="shared" ca="1" si="432"/>
        <v>0.15126018293729973</v>
      </c>
      <c r="DP339" s="140">
        <f t="shared" ca="1" si="432"/>
        <v>0.16694309877126051</v>
      </c>
      <c r="DQ339" s="140">
        <f t="shared" ca="1" si="432"/>
        <v>0.17321733385831248</v>
      </c>
      <c r="DR339" s="140">
        <f t="shared" ca="1" si="432"/>
        <v>0.17452022078079765</v>
      </c>
      <c r="DT339" s="80">
        <f t="shared" si="433"/>
        <v>45.001000000000005</v>
      </c>
      <c r="DU339" s="140">
        <f t="shared" ca="1" si="434"/>
        <v>0.51323442365714744</v>
      </c>
      <c r="DV339" s="140">
        <f t="shared" ca="1" si="434"/>
        <v>0.46307101885984236</v>
      </c>
      <c r="DW339" s="140">
        <f t="shared" ca="1" si="434"/>
        <v>0.33848293939264779</v>
      </c>
      <c r="DX339" s="140">
        <f t="shared" ca="1" si="434"/>
        <v>0.19744565302285938</v>
      </c>
      <c r="DY339" s="140">
        <f t="shared" ca="1" si="434"/>
        <v>8.6451072234389595E-2</v>
      </c>
      <c r="DZ339" s="140">
        <f t="shared" ca="1" si="434"/>
        <v>2.223282575025113E-2</v>
      </c>
      <c r="EA339" s="140">
        <f t="shared" ca="1" si="434"/>
        <v>3.0309542633838497E-3</v>
      </c>
      <c r="EB339" s="140">
        <f t="shared" ca="1" si="434"/>
        <v>1.83760420669506E-2</v>
      </c>
      <c r="EC339" s="140">
        <f t="shared" ca="1" si="434"/>
        <v>5.2592445978173266E-2</v>
      </c>
      <c r="ED339" s="140">
        <f t="shared" ca="1" si="434"/>
        <v>9.0013170648371318E-2</v>
      </c>
      <c r="EE339" s="140">
        <f t="shared" ca="1" si="434"/>
        <v>0.12037642167241722</v>
      </c>
      <c r="EF339" s="140">
        <f t="shared" ca="1" si="434"/>
        <v>0.13930713502837</v>
      </c>
      <c r="EG339" s="140">
        <f t="shared" ca="1" si="434"/>
        <v>0.14566251602881369</v>
      </c>
      <c r="EI339" s="80">
        <f t="shared" si="435"/>
        <v>45.001000000000005</v>
      </c>
      <c r="EJ339" s="140">
        <f t="shared" ca="1" si="436"/>
        <v>0.51323442365714744</v>
      </c>
      <c r="EK339" s="140">
        <f t="shared" ca="1" si="436"/>
        <v>0.46307101885984236</v>
      </c>
      <c r="EL339" s="140">
        <f t="shared" ca="1" si="436"/>
        <v>0.33848293939264779</v>
      </c>
      <c r="EM339" s="140">
        <f t="shared" ca="1" si="436"/>
        <v>0.19744565302285938</v>
      </c>
      <c r="EN339" s="140">
        <f t="shared" ca="1" si="436"/>
        <v>8.6451072234389595E-2</v>
      </c>
      <c r="EO339" s="140">
        <f t="shared" ca="1" si="436"/>
        <v>2.223282575025113E-2</v>
      </c>
      <c r="EP339" s="140">
        <f t="shared" ca="1" si="436"/>
        <v>3.0309542633838497E-3</v>
      </c>
      <c r="EQ339" s="140">
        <f t="shared" ca="1" si="436"/>
        <v>1.83760420669506E-2</v>
      </c>
      <c r="ER339" s="140">
        <f t="shared" ca="1" si="436"/>
        <v>5.2592445978173266E-2</v>
      </c>
      <c r="ES339" s="140">
        <f t="shared" ca="1" si="436"/>
        <v>9.0013170648371318E-2</v>
      </c>
      <c r="ET339" s="140">
        <f t="shared" ca="1" si="436"/>
        <v>0.12037642167241722</v>
      </c>
      <c r="EU339" s="140">
        <f t="shared" ca="1" si="436"/>
        <v>0.13930713502837</v>
      </c>
      <c r="EV339" s="140">
        <f t="shared" ca="1" si="436"/>
        <v>0.14566251602881369</v>
      </c>
    </row>
    <row r="340" spans="13:152">
      <c r="S340" s="26">
        <f t="shared" si="419"/>
        <v>52.501000000000005</v>
      </c>
      <c r="T340" s="405">
        <f t="shared" ca="1" si="420"/>
        <v>0.62524789454676222</v>
      </c>
      <c r="U340" s="405">
        <f t="shared" ca="1" si="420"/>
        <v>0.58074052510642626</v>
      </c>
      <c r="V340" s="405">
        <f t="shared" ca="1" si="420"/>
        <v>0.46163945357309344</v>
      </c>
      <c r="W340" s="405">
        <f t="shared" ca="1" si="420"/>
        <v>0.30906339825456763</v>
      </c>
      <c r="X340" s="405">
        <f t="shared" ca="1" si="420"/>
        <v>0.16999754594269778</v>
      </c>
      <c r="Y340" s="405">
        <f t="shared" ca="1" si="420"/>
        <v>7.1398843685849867E-2</v>
      </c>
      <c r="Z340" s="405">
        <f t="shared" ca="1" si="420"/>
        <v>1.83760420669506E-2</v>
      </c>
      <c r="AA340" s="405">
        <f t="shared" ca="1" si="420"/>
        <v>3.6578211210846752E-3</v>
      </c>
      <c r="AB340" s="405">
        <f t="shared" ca="1" si="420"/>
        <v>1.3911602517878501E-2</v>
      </c>
      <c r="AC340" s="405">
        <f t="shared" ca="1" si="420"/>
        <v>3.4763646167700425E-2</v>
      </c>
      <c r="AD340" s="405">
        <f t="shared" ca="1" si="420"/>
        <v>5.5280254788808721E-2</v>
      </c>
      <c r="AE340" s="405">
        <f t="shared" ca="1" si="420"/>
        <v>6.9311851046532438E-2</v>
      </c>
      <c r="AF340" s="405">
        <f t="shared" ca="1" si="420"/>
        <v>7.4216647303459907E-2</v>
      </c>
      <c r="AG340" s="23"/>
      <c r="AH340" s="80">
        <f t="shared" si="421"/>
        <v>52.501000000000005</v>
      </c>
      <c r="AI340" s="140">
        <f t="shared" ca="1" si="422"/>
        <v>0.62524789454676222</v>
      </c>
      <c r="AJ340" s="140">
        <f t="shared" ca="1" si="422"/>
        <v>0.58074052510642626</v>
      </c>
      <c r="AK340" s="140">
        <f t="shared" ca="1" si="422"/>
        <v>0.46163945357309344</v>
      </c>
      <c r="AL340" s="140">
        <f t="shared" ca="1" si="422"/>
        <v>0.30906339825456763</v>
      </c>
      <c r="AM340" s="140">
        <f t="shared" ca="1" si="422"/>
        <v>0.16999754594269778</v>
      </c>
      <c r="AN340" s="140">
        <f t="shared" ca="1" si="422"/>
        <v>7.1398843685849867E-2</v>
      </c>
      <c r="AO340" s="140">
        <f t="shared" ca="1" si="422"/>
        <v>1.83760420669506E-2</v>
      </c>
      <c r="AP340" s="140">
        <f t="shared" ca="1" si="422"/>
        <v>3.6578211210846752E-3</v>
      </c>
      <c r="AQ340" s="140">
        <f t="shared" ca="1" si="422"/>
        <v>1.3911602517878501E-2</v>
      </c>
      <c r="AR340" s="140">
        <f t="shared" ca="1" si="422"/>
        <v>3.4763646167700425E-2</v>
      </c>
      <c r="AS340" s="140">
        <f t="shared" ca="1" si="422"/>
        <v>5.5280254788808721E-2</v>
      </c>
      <c r="AT340" s="140">
        <f t="shared" ca="1" si="422"/>
        <v>6.9311851046532438E-2</v>
      </c>
      <c r="AU340" s="140">
        <f t="shared" ca="1" si="422"/>
        <v>7.4216647303459907E-2</v>
      </c>
      <c r="AW340" s="80">
        <f t="shared" si="423"/>
        <v>52.501000000000005</v>
      </c>
      <c r="AX340" s="140">
        <f t="shared" ca="1" si="424"/>
        <v>0.31122944727694551</v>
      </c>
      <c r="AY340" s="140">
        <f t="shared" ca="1" si="424"/>
        <v>0.31249247694754362</v>
      </c>
      <c r="AZ340" s="140">
        <f t="shared" ca="1" si="424"/>
        <v>0.31710517382853975</v>
      </c>
      <c r="BA340" s="140">
        <f t="shared" ca="1" si="424"/>
        <v>0.32923741578054339</v>
      </c>
      <c r="BB340" s="140">
        <f t="shared" ca="1" si="424"/>
        <v>0.36837347543355209</v>
      </c>
      <c r="BC340" s="140">
        <f t="shared" ca="1" si="424"/>
        <v>0.51130836254308809</v>
      </c>
      <c r="BD340" s="140">
        <f t="shared" ca="1" si="424"/>
        <v>7.9631739503028529E-2</v>
      </c>
      <c r="BE340" s="140">
        <f t="shared" ca="1" si="424"/>
        <v>8.9652858794264274E-3</v>
      </c>
      <c r="BF340" s="140">
        <f t="shared" ca="1" si="424"/>
        <v>2.5144396894230914E-2</v>
      </c>
      <c r="BG340" s="140">
        <f t="shared" ca="1" si="424"/>
        <v>5.1914977051350161E-2</v>
      </c>
      <c r="BH340" s="140">
        <f t="shared" ca="1" si="424"/>
        <v>7.3223207336236024E-2</v>
      </c>
      <c r="BI340" s="140">
        <f t="shared" ca="1" si="424"/>
        <v>8.5926042613914039E-2</v>
      </c>
      <c r="BJ340" s="140">
        <f t="shared" ca="1" si="424"/>
        <v>9.0080893088044248E-2</v>
      </c>
      <c r="BK340" s="62"/>
      <c r="BL340" s="80">
        <f t="shared" si="425"/>
        <v>52.501000000000005</v>
      </c>
      <c r="BM340" s="140">
        <f t="shared" ca="1" si="426"/>
        <v>0.19001220408050812</v>
      </c>
      <c r="BN340" s="140">
        <f t="shared" ca="1" si="426"/>
        <v>0.18090882453938606</v>
      </c>
      <c r="BO340" s="140">
        <f t="shared" ca="1" si="426"/>
        <v>0.15506723528954466</v>
      </c>
      <c r="BP340" s="140">
        <f t="shared" ca="1" si="426"/>
        <v>0.1169703152484822</v>
      </c>
      <c r="BQ340" s="140">
        <f t="shared" ca="1" si="426"/>
        <v>7.4055011727845857E-2</v>
      </c>
      <c r="BR340" s="140">
        <f t="shared" ca="1" si="426"/>
        <v>3.5678604485238331E-2</v>
      </c>
      <c r="BS340" s="140">
        <f t="shared" ca="1" si="426"/>
        <v>1.0372063955108144E-2</v>
      </c>
      <c r="BT340" s="140">
        <f t="shared" ca="1" si="426"/>
        <v>2.2975563083739137E-3</v>
      </c>
      <c r="BU340" s="140">
        <f t="shared" ca="1" si="426"/>
        <v>9.613068798715152E-3</v>
      </c>
      <c r="BV340" s="140">
        <f t="shared" ca="1" si="426"/>
        <v>2.6094056306972934E-2</v>
      </c>
      <c r="BW340" s="140">
        <f t="shared" ca="1" si="426"/>
        <v>4.4268982244578856E-2</v>
      </c>
      <c r="BX340" s="140">
        <f t="shared" ca="1" si="426"/>
        <v>5.7839404553386244E-2</v>
      </c>
      <c r="BY340" s="140">
        <f t="shared" ca="1" si="426"/>
        <v>6.2812494941435523E-2</v>
      </c>
      <c r="BZ340" s="62"/>
      <c r="CA340" s="80">
        <f t="shared" si="427"/>
        <v>52.501000000000005</v>
      </c>
      <c r="CB340" s="140">
        <f t="shared" ca="1" si="428"/>
        <v>0.3788933574409829</v>
      </c>
      <c r="CC340" s="140">
        <f t="shared" ca="1" si="428"/>
        <v>0.38341117035665229</v>
      </c>
      <c r="CD340" s="140">
        <f t="shared" ca="1" si="428"/>
        <v>0.36673933585178592</v>
      </c>
      <c r="CE340" s="140">
        <f t="shared" ca="1" si="428"/>
        <v>0.28468621082124357</v>
      </c>
      <c r="CF340" s="140">
        <f t="shared" ca="1" si="428"/>
        <v>0.16676221546583955</v>
      </c>
      <c r="CG340" s="140">
        <f t="shared" ca="1" si="428"/>
        <v>7.1198969627940048E-2</v>
      </c>
      <c r="CH340" s="140">
        <f t="shared" ca="1" si="428"/>
        <v>1.8372853971075367E-2</v>
      </c>
      <c r="CI340" s="140">
        <f t="shared" ca="1" si="428"/>
        <v>3.6577941329971968E-3</v>
      </c>
      <c r="CJ340" s="140">
        <f t="shared" ca="1" si="428"/>
        <v>1.3909777890182658E-2</v>
      </c>
      <c r="CK340" s="140">
        <f t="shared" ca="1" si="428"/>
        <v>3.4724438619512021E-2</v>
      </c>
      <c r="CL340" s="140">
        <f t="shared" ca="1" si="428"/>
        <v>5.5050038815314992E-2</v>
      </c>
      <c r="CM340" s="140">
        <f t="shared" ca="1" si="428"/>
        <v>6.8681647198086934E-2</v>
      </c>
      <c r="CN340" s="140">
        <f t="shared" ca="1" si="428"/>
        <v>7.3331797411951935E-2</v>
      </c>
      <c r="CP340" s="80">
        <f t="shared" si="429"/>
        <v>52.501000000000005</v>
      </c>
      <c r="CQ340" s="140">
        <f t="shared" ca="1" si="430"/>
        <v>0.3788933574409829</v>
      </c>
      <c r="CR340" s="140">
        <f t="shared" ca="1" si="430"/>
        <v>0.38341117035665229</v>
      </c>
      <c r="CS340" s="140">
        <f t="shared" ca="1" si="430"/>
        <v>0.36673933585178592</v>
      </c>
      <c r="CT340" s="140">
        <f t="shared" ca="1" si="430"/>
        <v>0.28468621082124357</v>
      </c>
      <c r="CU340" s="140">
        <f t="shared" ca="1" si="430"/>
        <v>0.16676221546583955</v>
      </c>
      <c r="CV340" s="140">
        <f t="shared" ca="1" si="430"/>
        <v>7.1198969627940048E-2</v>
      </c>
      <c r="CW340" s="140">
        <f t="shared" ca="1" si="430"/>
        <v>1.8372853971075367E-2</v>
      </c>
      <c r="CX340" s="140">
        <f t="shared" ca="1" si="430"/>
        <v>3.6577941329971968E-3</v>
      </c>
      <c r="CY340" s="140">
        <f t="shared" ca="1" si="430"/>
        <v>1.3909777890182658E-2</v>
      </c>
      <c r="CZ340" s="140">
        <f t="shared" ca="1" si="430"/>
        <v>3.4724438619512021E-2</v>
      </c>
      <c r="DA340" s="140">
        <f t="shared" ca="1" si="430"/>
        <v>5.5050038815314992E-2</v>
      </c>
      <c r="DB340" s="140">
        <f t="shared" ca="1" si="430"/>
        <v>6.8681647198086934E-2</v>
      </c>
      <c r="DC340" s="140">
        <f t="shared" ca="1" si="430"/>
        <v>7.3331797411951935E-2</v>
      </c>
      <c r="DE340" s="80">
        <f t="shared" si="431"/>
        <v>52.501000000000005</v>
      </c>
      <c r="DF340" s="140">
        <f t="shared" ca="1" si="432"/>
        <v>0.26054102358891984</v>
      </c>
      <c r="DG340" s="140">
        <f t="shared" ca="1" si="432"/>
        <v>0.26652031848441338</v>
      </c>
      <c r="DH340" s="140">
        <f t="shared" ca="1" si="432"/>
        <v>0.28074588720903759</v>
      </c>
      <c r="DI340" s="140">
        <f t="shared" ca="1" si="432"/>
        <v>0.30021816878862234</v>
      </c>
      <c r="DJ340" s="140">
        <f t="shared" ca="1" si="432"/>
        <v>0.33854697754148722</v>
      </c>
      <c r="DK340" s="140">
        <f t="shared" ca="1" si="432"/>
        <v>0.45047179437520762</v>
      </c>
      <c r="DL340" s="140">
        <f t="shared" ca="1" si="432"/>
        <v>7.9373495368934927E-2</v>
      </c>
      <c r="DM340" s="140">
        <f t="shared" ca="1" si="432"/>
        <v>8.9648885295517244E-3</v>
      </c>
      <c r="DN340" s="140">
        <f t="shared" ca="1" si="432"/>
        <v>2.5133627957436656E-2</v>
      </c>
      <c r="DO340" s="140">
        <f t="shared" ca="1" si="432"/>
        <v>5.1784669557192672E-2</v>
      </c>
      <c r="DP340" s="140">
        <f t="shared" ca="1" si="432"/>
        <v>7.2690690525481258E-2</v>
      </c>
      <c r="DQ340" s="140">
        <f t="shared" ca="1" si="432"/>
        <v>8.4734041169774746E-2</v>
      </c>
      <c r="DR340" s="140">
        <f t="shared" ca="1" si="432"/>
        <v>8.8511897717212865E-2</v>
      </c>
      <c r="DT340" s="80">
        <f t="shared" si="433"/>
        <v>52.501000000000005</v>
      </c>
      <c r="DU340" s="140">
        <f t="shared" ca="1" si="434"/>
        <v>0.62524789454676222</v>
      </c>
      <c r="DV340" s="140">
        <f t="shared" ca="1" si="434"/>
        <v>0.58074052510642626</v>
      </c>
      <c r="DW340" s="140">
        <f t="shared" ca="1" si="434"/>
        <v>0.46163945357309344</v>
      </c>
      <c r="DX340" s="140">
        <f t="shared" ca="1" si="434"/>
        <v>0.30906339825456763</v>
      </c>
      <c r="DY340" s="140">
        <f t="shared" ca="1" si="434"/>
        <v>0.16999754594269778</v>
      </c>
      <c r="DZ340" s="140">
        <f t="shared" ca="1" si="434"/>
        <v>7.1398843685849867E-2</v>
      </c>
      <c r="EA340" s="140">
        <f t="shared" ca="1" si="434"/>
        <v>1.83760420669506E-2</v>
      </c>
      <c r="EB340" s="140">
        <f t="shared" ca="1" si="434"/>
        <v>3.6578211210846752E-3</v>
      </c>
      <c r="EC340" s="140">
        <f t="shared" ca="1" si="434"/>
        <v>1.3911602517878501E-2</v>
      </c>
      <c r="ED340" s="140">
        <f t="shared" ca="1" si="434"/>
        <v>3.4763646167700425E-2</v>
      </c>
      <c r="EE340" s="140">
        <f t="shared" ca="1" si="434"/>
        <v>5.5280254788808721E-2</v>
      </c>
      <c r="EF340" s="140">
        <f t="shared" ca="1" si="434"/>
        <v>6.9311851046532438E-2</v>
      </c>
      <c r="EG340" s="140">
        <f t="shared" ca="1" si="434"/>
        <v>7.4216647303459907E-2</v>
      </c>
      <c r="EI340" s="80">
        <f t="shared" si="435"/>
        <v>52.501000000000005</v>
      </c>
      <c r="EJ340" s="140">
        <f t="shared" ca="1" si="436"/>
        <v>0.62524789454676222</v>
      </c>
      <c r="EK340" s="140">
        <f t="shared" ca="1" si="436"/>
        <v>0.58074052510642626</v>
      </c>
      <c r="EL340" s="140">
        <f t="shared" ca="1" si="436"/>
        <v>0.46163945357309344</v>
      </c>
      <c r="EM340" s="140">
        <f t="shared" ca="1" si="436"/>
        <v>0.30906339825456763</v>
      </c>
      <c r="EN340" s="140">
        <f t="shared" ca="1" si="436"/>
        <v>0.16999754594269778</v>
      </c>
      <c r="EO340" s="140">
        <f t="shared" ca="1" si="436"/>
        <v>7.1398843685849867E-2</v>
      </c>
      <c r="EP340" s="140">
        <f t="shared" ca="1" si="436"/>
        <v>1.83760420669506E-2</v>
      </c>
      <c r="EQ340" s="140">
        <f t="shared" ca="1" si="436"/>
        <v>3.6578211210846752E-3</v>
      </c>
      <c r="ER340" s="140">
        <f t="shared" ca="1" si="436"/>
        <v>1.3911602517878501E-2</v>
      </c>
      <c r="ES340" s="140">
        <f t="shared" ca="1" si="436"/>
        <v>3.4763646167700425E-2</v>
      </c>
      <c r="ET340" s="140">
        <f t="shared" ca="1" si="436"/>
        <v>5.5280254788808721E-2</v>
      </c>
      <c r="EU340" s="140">
        <f t="shared" ca="1" si="436"/>
        <v>6.9311851046532438E-2</v>
      </c>
      <c r="EV340" s="140">
        <f t="shared" ca="1" si="436"/>
        <v>7.4216647303459907E-2</v>
      </c>
    </row>
    <row r="341" spans="13:152">
      <c r="N341" s="101"/>
      <c r="O341" s="59"/>
      <c r="S341" s="26">
        <f t="shared" si="419"/>
        <v>60.001000000000005</v>
      </c>
      <c r="T341" s="405">
        <f t="shared" ca="1" si="420"/>
        <v>0.68832727576386965</v>
      </c>
      <c r="U341" s="405">
        <f t="shared" ca="1" si="420"/>
        <v>0.65124409201104316</v>
      </c>
      <c r="V341" s="405">
        <f t="shared" ca="1" si="420"/>
        <v>0.54692394864437976</v>
      </c>
      <c r="W341" s="405">
        <f t="shared" ca="1" si="420"/>
        <v>0.40047993938137905</v>
      </c>
      <c r="X341" s="405">
        <f t="shared" ca="1" si="420"/>
        <v>0.25105567449967969</v>
      </c>
      <c r="Y341" s="405">
        <f t="shared" ca="1" si="420"/>
        <v>0.1307988870405275</v>
      </c>
      <c r="Z341" s="405">
        <f t="shared" ca="1" si="420"/>
        <v>5.2592445978173225E-2</v>
      </c>
      <c r="AA341" s="405">
        <f t="shared" ca="1" si="420"/>
        <v>1.3911602517878516E-2</v>
      </c>
      <c r="AB341" s="405">
        <f t="shared" ca="1" si="420"/>
        <v>4.0429576424180916E-3</v>
      </c>
      <c r="AC341" s="405">
        <f t="shared" ca="1" si="420"/>
        <v>9.9786395043653161E-3</v>
      </c>
      <c r="AD341" s="405">
        <f t="shared" ca="1" si="420"/>
        <v>2.0833376891113895E-2</v>
      </c>
      <c r="AE341" s="405">
        <f t="shared" ca="1" si="420"/>
        <v>2.964234642178358E-2</v>
      </c>
      <c r="AF341" s="405">
        <f t="shared" ca="1" si="420"/>
        <v>3.2917675501265883E-2</v>
      </c>
      <c r="AG341" s="23"/>
      <c r="AH341" s="80">
        <f t="shared" si="421"/>
        <v>60.001000000000005</v>
      </c>
      <c r="AI341" s="140">
        <f t="shared" ca="1" si="422"/>
        <v>0.68832727576386965</v>
      </c>
      <c r="AJ341" s="140">
        <f t="shared" ca="1" si="422"/>
        <v>0.65124409201104316</v>
      </c>
      <c r="AK341" s="140">
        <f t="shared" ca="1" si="422"/>
        <v>0.54692394864437976</v>
      </c>
      <c r="AL341" s="140">
        <f t="shared" ca="1" si="422"/>
        <v>0.40047993938137905</v>
      </c>
      <c r="AM341" s="140">
        <f t="shared" ca="1" si="422"/>
        <v>0.25105567449967969</v>
      </c>
      <c r="AN341" s="140">
        <f t="shared" ca="1" si="422"/>
        <v>0.1307988870405275</v>
      </c>
      <c r="AO341" s="140">
        <f t="shared" ca="1" si="422"/>
        <v>5.2592445978173225E-2</v>
      </c>
      <c r="AP341" s="140">
        <f t="shared" ca="1" si="422"/>
        <v>1.3911602517878516E-2</v>
      </c>
      <c r="AQ341" s="140">
        <f t="shared" ca="1" si="422"/>
        <v>4.0429576424180916E-3</v>
      </c>
      <c r="AR341" s="140">
        <f t="shared" ca="1" si="422"/>
        <v>9.9786395043653161E-3</v>
      </c>
      <c r="AS341" s="140">
        <f t="shared" ca="1" si="422"/>
        <v>2.0833376891113895E-2</v>
      </c>
      <c r="AT341" s="140">
        <f t="shared" ca="1" si="422"/>
        <v>2.964234642178358E-2</v>
      </c>
      <c r="AU341" s="140">
        <f t="shared" ca="1" si="422"/>
        <v>3.2917675501265883E-2</v>
      </c>
      <c r="AW341" s="80">
        <f t="shared" si="423"/>
        <v>60.001000000000005</v>
      </c>
      <c r="AX341" s="140">
        <f t="shared" ca="1" si="424"/>
        <v>0.42658763049036813</v>
      </c>
      <c r="AY341" s="140">
        <f t="shared" ca="1" si="424"/>
        <v>0.43138706749017552</v>
      </c>
      <c r="AZ341" s="140">
        <f t="shared" ca="1" si="424"/>
        <v>0.44720964934909041</v>
      </c>
      <c r="BA341" s="140">
        <f t="shared" ca="1" si="424"/>
        <v>0.4779419557202883</v>
      </c>
      <c r="BB341" s="140">
        <f t="shared" ca="1" si="424"/>
        <v>0.51173689656513466</v>
      </c>
      <c r="BC341" s="140">
        <f t="shared" ca="1" si="424"/>
        <v>0.37810151259928032</v>
      </c>
      <c r="BD341" s="140">
        <f t="shared" ca="1" si="424"/>
        <v>0.12335050945233425</v>
      </c>
      <c r="BE341" s="140">
        <f t="shared" ca="1" si="424"/>
        <v>2.5144396894230942E-2</v>
      </c>
      <c r="BF341" s="140">
        <f t="shared" ca="1" si="424"/>
        <v>6.0793805866950854E-3</v>
      </c>
      <c r="BG341" s="140">
        <f t="shared" ca="1" si="424"/>
        <v>1.3209638574866713E-2</v>
      </c>
      <c r="BH341" s="140">
        <f t="shared" ca="1" si="424"/>
        <v>2.5338090457447372E-2</v>
      </c>
      <c r="BI341" s="140">
        <f t="shared" ca="1" si="424"/>
        <v>3.4342521447910217E-2</v>
      </c>
      <c r="BJ341" s="140">
        <f t="shared" ca="1" si="424"/>
        <v>3.7539014178941739E-2</v>
      </c>
      <c r="BK341" s="62"/>
      <c r="BL341" s="80">
        <f t="shared" si="425"/>
        <v>60.001000000000005</v>
      </c>
      <c r="BM341" s="140">
        <f t="shared" ca="1" si="426"/>
        <v>0.27908440951190799</v>
      </c>
      <c r="BN341" s="140">
        <f t="shared" ca="1" si="426"/>
        <v>0.26766456678927186</v>
      </c>
      <c r="BO341" s="140">
        <f t="shared" ca="1" si="426"/>
        <v>0.23499166170352401</v>
      </c>
      <c r="BP341" s="140">
        <f t="shared" ca="1" si="426"/>
        <v>0.18599215854125445</v>
      </c>
      <c r="BQ341" s="140">
        <f t="shared" ca="1" si="426"/>
        <v>0.12902569993472313</v>
      </c>
      <c r="BR341" s="140">
        <f t="shared" ca="1" si="426"/>
        <v>7.4793821416254389E-2</v>
      </c>
      <c r="BS341" s="140">
        <f t="shared" ca="1" si="426"/>
        <v>3.3223623742980921E-2</v>
      </c>
      <c r="BT341" s="140">
        <f t="shared" ca="1" si="426"/>
        <v>9.6130687987151641E-3</v>
      </c>
      <c r="BU341" s="140">
        <f t="shared" ca="1" si="426"/>
        <v>3.0284389156466939E-3</v>
      </c>
      <c r="BV341" s="140">
        <f t="shared" ca="1" si="426"/>
        <v>8.016843074665948E-3</v>
      </c>
      <c r="BW341" s="140">
        <f t="shared" ca="1" si="426"/>
        <v>1.7682510689252126E-2</v>
      </c>
      <c r="BX341" s="140">
        <f t="shared" ca="1" si="426"/>
        <v>2.6057264213370498E-2</v>
      </c>
      <c r="BY341" s="140">
        <f t="shared" ca="1" si="426"/>
        <v>2.928720555206691E-2</v>
      </c>
      <c r="BZ341" s="62"/>
      <c r="CA341" s="80">
        <f t="shared" si="427"/>
        <v>60.001000000000005</v>
      </c>
      <c r="CB341" s="140">
        <f t="shared" ca="1" si="428"/>
        <v>0.33465549720930449</v>
      </c>
      <c r="CC341" s="140">
        <f t="shared" ca="1" si="428"/>
        <v>0.35125616115445418</v>
      </c>
      <c r="CD341" s="140">
        <f t="shared" ca="1" si="428"/>
        <v>0.37318291694064909</v>
      </c>
      <c r="CE341" s="140">
        <f t="shared" ca="1" si="428"/>
        <v>0.33919149253718633</v>
      </c>
      <c r="CF341" s="140">
        <f t="shared" ca="1" si="428"/>
        <v>0.23855415887065212</v>
      </c>
      <c r="CG341" s="140">
        <f t="shared" ca="1" si="428"/>
        <v>0.12930793075262212</v>
      </c>
      <c r="CH341" s="140">
        <f t="shared" ca="1" si="428"/>
        <v>5.2501478667624307E-2</v>
      </c>
      <c r="CI341" s="140">
        <f t="shared" ca="1" si="428"/>
        <v>1.3909777890182677E-2</v>
      </c>
      <c r="CJ341" s="140">
        <f t="shared" ca="1" si="428"/>
        <v>4.0429012582438835E-3</v>
      </c>
      <c r="CK341" s="140">
        <f t="shared" ca="1" si="428"/>
        <v>9.9774191938364325E-3</v>
      </c>
      <c r="CL341" s="140">
        <f t="shared" ca="1" si="428"/>
        <v>2.0816048821039754E-2</v>
      </c>
      <c r="CM341" s="140">
        <f t="shared" ca="1" si="428"/>
        <v>2.9567784091196463E-2</v>
      </c>
      <c r="CN341" s="140">
        <f t="shared" ca="1" si="428"/>
        <v>3.2796743307575885E-2</v>
      </c>
      <c r="CP341" s="80">
        <f t="shared" si="429"/>
        <v>60.001000000000005</v>
      </c>
      <c r="CQ341" s="140">
        <f t="shared" ca="1" si="430"/>
        <v>0.33465549720930449</v>
      </c>
      <c r="CR341" s="140">
        <f t="shared" ca="1" si="430"/>
        <v>0.35125616115445418</v>
      </c>
      <c r="CS341" s="140">
        <f t="shared" ca="1" si="430"/>
        <v>0.37318291694064909</v>
      </c>
      <c r="CT341" s="140">
        <f t="shared" ca="1" si="430"/>
        <v>0.33919149253718633</v>
      </c>
      <c r="CU341" s="140">
        <f t="shared" ca="1" si="430"/>
        <v>0.23855415887065212</v>
      </c>
      <c r="CV341" s="140">
        <f t="shared" ca="1" si="430"/>
        <v>0.12930793075262212</v>
      </c>
      <c r="CW341" s="140">
        <f t="shared" ca="1" si="430"/>
        <v>5.2501478667624307E-2</v>
      </c>
      <c r="CX341" s="140">
        <f t="shared" ca="1" si="430"/>
        <v>1.3909777890182677E-2</v>
      </c>
      <c r="CY341" s="140">
        <f t="shared" ca="1" si="430"/>
        <v>4.0429012582438835E-3</v>
      </c>
      <c r="CZ341" s="140">
        <f t="shared" ca="1" si="430"/>
        <v>9.9774191938364325E-3</v>
      </c>
      <c r="DA341" s="140">
        <f t="shared" ca="1" si="430"/>
        <v>2.0816048821039754E-2</v>
      </c>
      <c r="DB341" s="140">
        <f t="shared" ca="1" si="430"/>
        <v>2.9567784091196463E-2</v>
      </c>
      <c r="DC341" s="140">
        <f t="shared" ca="1" si="430"/>
        <v>3.2796743307575885E-2</v>
      </c>
      <c r="DE341" s="80">
        <f t="shared" si="431"/>
        <v>60.001000000000005</v>
      </c>
      <c r="DF341" s="140">
        <f t="shared" ca="1" si="432"/>
        <v>0.28497540681072264</v>
      </c>
      <c r="DG341" s="140">
        <f t="shared" ca="1" si="432"/>
        <v>0.29986984513293191</v>
      </c>
      <c r="DH341" s="140">
        <f t="shared" ca="1" si="432"/>
        <v>0.33638314634097449</v>
      </c>
      <c r="DI341" s="140">
        <f t="shared" ca="1" si="432"/>
        <v>0.38251293248135237</v>
      </c>
      <c r="DJ341" s="140">
        <f t="shared" ca="1" si="432"/>
        <v>0.42543212144648324</v>
      </c>
      <c r="DK341" s="140">
        <f t="shared" ca="1" si="432"/>
        <v>0.34605163059165145</v>
      </c>
      <c r="DL341" s="140">
        <f t="shared" ca="1" si="432"/>
        <v>0.12219038314722257</v>
      </c>
      <c r="DM341" s="140">
        <f t="shared" ca="1" si="432"/>
        <v>2.5133627957436684E-2</v>
      </c>
      <c r="DN341" s="140">
        <f t="shared" ca="1" si="432"/>
        <v>6.0791888848953464E-3</v>
      </c>
      <c r="DO341" s="140">
        <f t="shared" ca="1" si="432"/>
        <v>1.3206808035308373E-2</v>
      </c>
      <c r="DP341" s="140">
        <f t="shared" ca="1" si="432"/>
        <v>2.5306935056292564E-2</v>
      </c>
      <c r="DQ341" s="140">
        <f t="shared" ca="1" si="432"/>
        <v>3.4226718842011492E-2</v>
      </c>
      <c r="DR341" s="140">
        <f t="shared" ca="1" si="432"/>
        <v>3.7359959573417062E-2</v>
      </c>
      <c r="DT341" s="80">
        <f t="shared" si="433"/>
        <v>60.001000000000005</v>
      </c>
      <c r="DU341" s="140">
        <f t="shared" ca="1" si="434"/>
        <v>0.68832727576386965</v>
      </c>
      <c r="DV341" s="140">
        <f t="shared" ca="1" si="434"/>
        <v>0.65124409201104316</v>
      </c>
      <c r="DW341" s="140">
        <f t="shared" ca="1" si="434"/>
        <v>0.54692394864437976</v>
      </c>
      <c r="DX341" s="140">
        <f t="shared" ca="1" si="434"/>
        <v>0.40047993938137905</v>
      </c>
      <c r="DY341" s="140">
        <f t="shared" ca="1" si="434"/>
        <v>0.25105567449967969</v>
      </c>
      <c r="DZ341" s="140">
        <f t="shared" ca="1" si="434"/>
        <v>0.1307988870405275</v>
      </c>
      <c r="EA341" s="140">
        <f t="shared" ca="1" si="434"/>
        <v>5.2592445978173225E-2</v>
      </c>
      <c r="EB341" s="140">
        <f t="shared" ca="1" si="434"/>
        <v>1.3911602517878516E-2</v>
      </c>
      <c r="EC341" s="140">
        <f t="shared" ca="1" si="434"/>
        <v>4.0429576424180916E-3</v>
      </c>
      <c r="ED341" s="140">
        <f t="shared" ca="1" si="434"/>
        <v>9.9786395043653161E-3</v>
      </c>
      <c r="EE341" s="140">
        <f t="shared" ca="1" si="434"/>
        <v>2.0833376891113895E-2</v>
      </c>
      <c r="EF341" s="140">
        <f t="shared" ca="1" si="434"/>
        <v>2.964234642178358E-2</v>
      </c>
      <c r="EG341" s="140">
        <f t="shared" ca="1" si="434"/>
        <v>3.2917675501265883E-2</v>
      </c>
      <c r="EI341" s="80">
        <f t="shared" si="435"/>
        <v>60.001000000000005</v>
      </c>
      <c r="EJ341" s="140">
        <f t="shared" ca="1" si="436"/>
        <v>0.68832727576386965</v>
      </c>
      <c r="EK341" s="140">
        <f t="shared" ca="1" si="436"/>
        <v>0.65124409201104316</v>
      </c>
      <c r="EL341" s="140">
        <f t="shared" ca="1" si="436"/>
        <v>0.54692394864437976</v>
      </c>
      <c r="EM341" s="140">
        <f t="shared" ca="1" si="436"/>
        <v>0.40047993938137905</v>
      </c>
      <c r="EN341" s="140">
        <f t="shared" ca="1" si="436"/>
        <v>0.25105567449967969</v>
      </c>
      <c r="EO341" s="140">
        <f t="shared" ca="1" si="436"/>
        <v>0.1307988870405275</v>
      </c>
      <c r="EP341" s="140">
        <f t="shared" ca="1" si="436"/>
        <v>5.2592445978173225E-2</v>
      </c>
      <c r="EQ341" s="140">
        <f t="shared" ca="1" si="436"/>
        <v>1.3911602517878516E-2</v>
      </c>
      <c r="ER341" s="140">
        <f t="shared" ca="1" si="436"/>
        <v>4.0429576424180916E-3</v>
      </c>
      <c r="ES341" s="140">
        <f t="shared" ca="1" si="436"/>
        <v>9.9786395043653161E-3</v>
      </c>
      <c r="ET341" s="140">
        <f t="shared" ca="1" si="436"/>
        <v>2.0833376891113895E-2</v>
      </c>
      <c r="EU341" s="140">
        <f t="shared" ca="1" si="436"/>
        <v>2.964234642178358E-2</v>
      </c>
      <c r="EV341" s="140">
        <f t="shared" ca="1" si="436"/>
        <v>3.2917675501265883E-2</v>
      </c>
    </row>
    <row r="342" spans="13:152">
      <c r="S342" s="26">
        <f t="shared" si="419"/>
        <v>67.501000000000005</v>
      </c>
      <c r="T342" s="405">
        <f t="shared" ca="1" si="420"/>
        <v>0.71514922285342608</v>
      </c>
      <c r="U342" s="405">
        <f t="shared" ca="1" si="420"/>
        <v>0.68399388322158194</v>
      </c>
      <c r="V342" s="405">
        <f t="shared" ca="1" si="420"/>
        <v>0.59393408372673973</v>
      </c>
      <c r="W342" s="405">
        <f t="shared" ca="1" si="420"/>
        <v>0.4602380080347363</v>
      </c>
      <c r="X342" s="405">
        <f t="shared" ca="1" si="420"/>
        <v>0.31288619120241157</v>
      </c>
      <c r="Y342" s="405">
        <f t="shared" ca="1" si="420"/>
        <v>0.18347659183870557</v>
      </c>
      <c r="Z342" s="405">
        <f t="shared" ca="1" si="420"/>
        <v>9.0013170648371318E-2</v>
      </c>
      <c r="AA342" s="405">
        <f t="shared" ca="1" si="420"/>
        <v>3.4763646167700425E-2</v>
      </c>
      <c r="AB342" s="405">
        <f t="shared" ca="1" si="420"/>
        <v>9.9786395043653386E-3</v>
      </c>
      <c r="AC342" s="405">
        <f t="shared" ca="1" si="420"/>
        <v>4.2275067184186915E-3</v>
      </c>
      <c r="AD342" s="405">
        <f t="shared" ca="1" si="420"/>
        <v>7.1009398706490057E-3</v>
      </c>
      <c r="AE342" s="405">
        <f t="shared" ca="1" si="420"/>
        <v>1.139778035464529E-2</v>
      </c>
      <c r="AF342" s="405">
        <f t="shared" ca="1" si="420"/>
        <v>1.3227883807773502E-2</v>
      </c>
      <c r="AG342" s="23"/>
      <c r="AH342" s="80">
        <f t="shared" si="421"/>
        <v>67.501000000000005</v>
      </c>
      <c r="AI342" s="140">
        <f t="shared" ca="1" si="422"/>
        <v>0.71514922285342608</v>
      </c>
      <c r="AJ342" s="140">
        <f t="shared" ca="1" si="422"/>
        <v>0.68399388322158194</v>
      </c>
      <c r="AK342" s="140">
        <f t="shared" ca="1" si="422"/>
        <v>0.59393408372673973</v>
      </c>
      <c r="AL342" s="140">
        <f t="shared" ca="1" si="422"/>
        <v>0.4602380080347363</v>
      </c>
      <c r="AM342" s="140">
        <f t="shared" ca="1" si="422"/>
        <v>0.31288619120241157</v>
      </c>
      <c r="AN342" s="140">
        <f t="shared" ca="1" si="422"/>
        <v>0.18347659183870557</v>
      </c>
      <c r="AO342" s="140">
        <f t="shared" ca="1" si="422"/>
        <v>9.0013170648371318E-2</v>
      </c>
      <c r="AP342" s="140">
        <f t="shared" ca="1" si="422"/>
        <v>3.4763646167700425E-2</v>
      </c>
      <c r="AQ342" s="140">
        <f t="shared" ca="1" si="422"/>
        <v>9.9786395043653386E-3</v>
      </c>
      <c r="AR342" s="140">
        <f t="shared" ca="1" si="422"/>
        <v>4.2275067184186915E-3</v>
      </c>
      <c r="AS342" s="140">
        <f t="shared" ca="1" si="422"/>
        <v>7.1009398706490057E-3</v>
      </c>
      <c r="AT342" s="140">
        <f t="shared" ca="1" si="422"/>
        <v>1.139778035464529E-2</v>
      </c>
      <c r="AU342" s="140">
        <f t="shared" ca="1" si="422"/>
        <v>1.3227883807773502E-2</v>
      </c>
      <c r="AW342" s="80">
        <f t="shared" si="423"/>
        <v>67.501000000000005</v>
      </c>
      <c r="AX342" s="140">
        <f t="shared" ca="1" si="424"/>
        <v>0.48720803802597934</v>
      </c>
      <c r="AY342" s="140">
        <f t="shared" ca="1" si="424"/>
        <v>0.49116031876148958</v>
      </c>
      <c r="AZ342" s="140">
        <f t="shared" ca="1" si="424"/>
        <v>0.50199326617405615</v>
      </c>
      <c r="BA342" s="140">
        <f t="shared" ca="1" si="424"/>
        <v>0.51176885229979874</v>
      </c>
      <c r="BB342" s="140">
        <f t="shared" ca="1" si="424"/>
        <v>0.48129829347704456</v>
      </c>
      <c r="BC342" s="140">
        <f t="shared" ca="1" si="424"/>
        <v>0.33598565974716166</v>
      </c>
      <c r="BD342" s="140">
        <f t="shared" ca="1" si="424"/>
        <v>0.15430242140561856</v>
      </c>
      <c r="BE342" s="140">
        <f t="shared" ca="1" si="424"/>
        <v>5.1914977051350161E-2</v>
      </c>
      <c r="BF342" s="140">
        <f t="shared" ca="1" si="424"/>
        <v>1.3209638574866739E-2</v>
      </c>
      <c r="BG342" s="140">
        <f t="shared" ca="1" si="424"/>
        <v>5.1078072367642989E-3</v>
      </c>
      <c r="BH342" s="140">
        <f t="shared" ca="1" si="424"/>
        <v>8.051457590751385E-3</v>
      </c>
      <c r="BI342" s="140">
        <f t="shared" ca="1" si="424"/>
        <v>1.2449417568075601E-2</v>
      </c>
      <c r="BJ342" s="140">
        <f t="shared" ca="1" si="424"/>
        <v>1.4271486548503798E-2</v>
      </c>
      <c r="BK342" s="62"/>
      <c r="BL342" s="80">
        <f t="shared" si="425"/>
        <v>67.501000000000005</v>
      </c>
      <c r="BM342" s="140">
        <f t="shared" ca="1" si="426"/>
        <v>0.36867489864770198</v>
      </c>
      <c r="BN342" s="140">
        <f t="shared" ca="1" si="426"/>
        <v>0.35501698040892338</v>
      </c>
      <c r="BO342" s="140">
        <f t="shared" ca="1" si="426"/>
        <v>0.31580026271157374</v>
      </c>
      <c r="BP342" s="140">
        <f t="shared" ca="1" si="426"/>
        <v>0.25654020368821012</v>
      </c>
      <c r="BQ342" s="140">
        <f t="shared" ca="1" si="426"/>
        <v>0.18669233540111654</v>
      </c>
      <c r="BR342" s="140">
        <f t="shared" ca="1" si="426"/>
        <v>0.11837053123346794</v>
      </c>
      <c r="BS342" s="140">
        <f t="shared" ca="1" si="426"/>
        <v>6.2776509075626555E-2</v>
      </c>
      <c r="BT342" s="140">
        <f t="shared" ca="1" si="426"/>
        <v>2.6094056306972934E-2</v>
      </c>
      <c r="BU342" s="140">
        <f t="shared" ca="1" si="426"/>
        <v>8.0168430746659653E-3</v>
      </c>
      <c r="BV342" s="140">
        <f t="shared" ca="1" si="426"/>
        <v>3.6059790731830452E-3</v>
      </c>
      <c r="BW342" s="140">
        <f t="shared" ca="1" si="426"/>
        <v>6.3509370416001366E-3</v>
      </c>
      <c r="BX342" s="140">
        <f t="shared" ca="1" si="426"/>
        <v>1.0509131282411165E-2</v>
      </c>
      <c r="BY342" s="140">
        <f t="shared" ca="1" si="426"/>
        <v>1.2325215392277867E-2</v>
      </c>
      <c r="BZ342" s="62"/>
      <c r="CA342" s="80">
        <f t="shared" si="427"/>
        <v>67.501000000000005</v>
      </c>
      <c r="CB342" s="140">
        <f t="shared" ca="1" si="428"/>
        <v>0.24056337425976124</v>
      </c>
      <c r="CC342" s="140">
        <f t="shared" ca="1" si="428"/>
        <v>0.26669495275269878</v>
      </c>
      <c r="CD342" s="140">
        <f t="shared" ca="1" si="428"/>
        <v>0.32185781617989656</v>
      </c>
      <c r="CE342" s="140">
        <f t="shared" ca="1" si="428"/>
        <v>0.34182359127215817</v>
      </c>
      <c r="CF342" s="140">
        <f t="shared" ca="1" si="428"/>
        <v>0.28092197373958361</v>
      </c>
      <c r="CG342" s="140">
        <f t="shared" ca="1" si="428"/>
        <v>0.17796167357596979</v>
      </c>
      <c r="CH342" s="140">
        <f t="shared" ca="1" si="428"/>
        <v>8.9397268610964586E-2</v>
      </c>
      <c r="CI342" s="140">
        <f t="shared" ca="1" si="428"/>
        <v>3.4724438619512021E-2</v>
      </c>
      <c r="CJ342" s="140">
        <f t="shared" ca="1" si="428"/>
        <v>9.9774191938364568E-3</v>
      </c>
      <c r="CK342" s="140">
        <f t="shared" ca="1" si="428"/>
        <v>4.2273617598601026E-3</v>
      </c>
      <c r="CL342" s="140">
        <f t="shared" ca="1" si="428"/>
        <v>7.0997195094702056E-3</v>
      </c>
      <c r="CM342" s="140">
        <f t="shared" ca="1" si="428"/>
        <v>1.1388964216717853E-2</v>
      </c>
      <c r="CN342" s="140">
        <f t="shared" ca="1" si="428"/>
        <v>1.32101844086208E-2</v>
      </c>
      <c r="CP342" s="80">
        <f t="shared" si="429"/>
        <v>67.501000000000005</v>
      </c>
      <c r="CQ342" s="140">
        <f t="shared" ca="1" si="430"/>
        <v>0.24056337425976124</v>
      </c>
      <c r="CR342" s="140">
        <f t="shared" ca="1" si="430"/>
        <v>0.26669495275269878</v>
      </c>
      <c r="CS342" s="140">
        <f t="shared" ca="1" si="430"/>
        <v>0.32185781617989656</v>
      </c>
      <c r="CT342" s="140">
        <f t="shared" ca="1" si="430"/>
        <v>0.34182359127215817</v>
      </c>
      <c r="CU342" s="140">
        <f t="shared" ca="1" si="430"/>
        <v>0.28092197373958361</v>
      </c>
      <c r="CV342" s="140">
        <f t="shared" ca="1" si="430"/>
        <v>0.17796167357596979</v>
      </c>
      <c r="CW342" s="140">
        <f t="shared" ca="1" si="430"/>
        <v>8.9397268610964586E-2</v>
      </c>
      <c r="CX342" s="140">
        <f t="shared" ca="1" si="430"/>
        <v>3.4724438619512021E-2</v>
      </c>
      <c r="CY342" s="140">
        <f t="shared" ca="1" si="430"/>
        <v>9.9774191938364568E-3</v>
      </c>
      <c r="CZ342" s="140">
        <f t="shared" ca="1" si="430"/>
        <v>4.2273617598601026E-3</v>
      </c>
      <c r="DA342" s="140">
        <f t="shared" ca="1" si="430"/>
        <v>7.0997195094702056E-3</v>
      </c>
      <c r="DB342" s="140">
        <f t="shared" ca="1" si="430"/>
        <v>1.1388964216717853E-2</v>
      </c>
      <c r="DC342" s="140">
        <f t="shared" ca="1" si="430"/>
        <v>1.32101844086208E-2</v>
      </c>
      <c r="DE342" s="80">
        <f t="shared" si="431"/>
        <v>67.501000000000005</v>
      </c>
      <c r="DF342" s="140">
        <f t="shared" ca="1" si="432"/>
        <v>0.22623841785216939</v>
      </c>
      <c r="DG342" s="140">
        <f t="shared" ca="1" si="432"/>
        <v>0.24947552092332514</v>
      </c>
      <c r="DH342" s="140">
        <f t="shared" ca="1" si="432"/>
        <v>0.30447780191005275</v>
      </c>
      <c r="DI342" s="140">
        <f t="shared" ca="1" si="432"/>
        <v>0.36141853176407385</v>
      </c>
      <c r="DJ342" s="140">
        <f t="shared" ca="1" si="432"/>
        <v>0.38422702421199012</v>
      </c>
      <c r="DK342" s="140">
        <f t="shared" ca="1" si="432"/>
        <v>0.30530814716754262</v>
      </c>
      <c r="DL342" s="140">
        <f t="shared" ca="1" si="432"/>
        <v>0.15126018293729973</v>
      </c>
      <c r="DM342" s="140">
        <f t="shared" ca="1" si="432"/>
        <v>5.1784669557192672E-2</v>
      </c>
      <c r="DN342" s="140">
        <f t="shared" ca="1" si="432"/>
        <v>1.3206808035308401E-2</v>
      </c>
      <c r="DO342" s="140">
        <f t="shared" ca="1" si="432"/>
        <v>5.1075515641755944E-3</v>
      </c>
      <c r="DP342" s="140">
        <f t="shared" ca="1" si="432"/>
        <v>8.0496787689962809E-3</v>
      </c>
      <c r="DQ342" s="140">
        <f t="shared" ca="1" si="432"/>
        <v>1.2437931605632871E-2</v>
      </c>
      <c r="DR342" s="140">
        <f t="shared" ca="1" si="432"/>
        <v>1.4249266132930814E-2</v>
      </c>
      <c r="DT342" s="80">
        <f t="shared" si="433"/>
        <v>67.501000000000005</v>
      </c>
      <c r="DU342" s="140">
        <f t="shared" ca="1" si="434"/>
        <v>0.71514922285342608</v>
      </c>
      <c r="DV342" s="140">
        <f t="shared" ca="1" si="434"/>
        <v>0.68399388322158194</v>
      </c>
      <c r="DW342" s="140">
        <f t="shared" ca="1" si="434"/>
        <v>0.59393408372673973</v>
      </c>
      <c r="DX342" s="140">
        <f t="shared" ca="1" si="434"/>
        <v>0.4602380080347363</v>
      </c>
      <c r="DY342" s="140">
        <f t="shared" ca="1" si="434"/>
        <v>0.31288619120241157</v>
      </c>
      <c r="DZ342" s="140">
        <f t="shared" ca="1" si="434"/>
        <v>0.18347659183870557</v>
      </c>
      <c r="EA342" s="140">
        <f t="shared" ca="1" si="434"/>
        <v>9.0013170648371318E-2</v>
      </c>
      <c r="EB342" s="140">
        <f t="shared" ca="1" si="434"/>
        <v>3.4763646167700425E-2</v>
      </c>
      <c r="EC342" s="140">
        <f t="shared" ca="1" si="434"/>
        <v>9.9786395043653386E-3</v>
      </c>
      <c r="ED342" s="140">
        <f t="shared" ca="1" si="434"/>
        <v>4.2275067184186915E-3</v>
      </c>
      <c r="EE342" s="140">
        <f t="shared" ca="1" si="434"/>
        <v>7.1009398706490057E-3</v>
      </c>
      <c r="EF342" s="140">
        <f t="shared" ca="1" si="434"/>
        <v>1.139778035464529E-2</v>
      </c>
      <c r="EG342" s="140">
        <f t="shared" ca="1" si="434"/>
        <v>1.3227883807773502E-2</v>
      </c>
      <c r="EI342" s="80">
        <f t="shared" si="435"/>
        <v>67.501000000000005</v>
      </c>
      <c r="EJ342" s="140">
        <f t="shared" ca="1" si="436"/>
        <v>0.71514922285342608</v>
      </c>
      <c r="EK342" s="140">
        <f t="shared" ca="1" si="436"/>
        <v>0.68399388322158194</v>
      </c>
      <c r="EL342" s="140">
        <f t="shared" ca="1" si="436"/>
        <v>0.59393408372673973</v>
      </c>
      <c r="EM342" s="140">
        <f t="shared" ca="1" si="436"/>
        <v>0.4602380080347363</v>
      </c>
      <c r="EN342" s="140">
        <f t="shared" ca="1" si="436"/>
        <v>0.31288619120241157</v>
      </c>
      <c r="EO342" s="140">
        <f t="shared" ca="1" si="436"/>
        <v>0.18347659183870557</v>
      </c>
      <c r="EP342" s="140">
        <f t="shared" ca="1" si="436"/>
        <v>9.0013170648371318E-2</v>
      </c>
      <c r="EQ342" s="140">
        <f t="shared" ca="1" si="436"/>
        <v>3.4763646167700425E-2</v>
      </c>
      <c r="ER342" s="140">
        <f t="shared" ca="1" si="436"/>
        <v>9.9786395043653386E-3</v>
      </c>
      <c r="ES342" s="140">
        <f t="shared" ca="1" si="436"/>
        <v>4.2275067184186915E-3</v>
      </c>
      <c r="ET342" s="140">
        <f t="shared" ca="1" si="436"/>
        <v>7.1009398706490057E-3</v>
      </c>
      <c r="EU342" s="140">
        <f t="shared" ca="1" si="436"/>
        <v>1.139778035464529E-2</v>
      </c>
      <c r="EV342" s="140">
        <f t="shared" ca="1" si="436"/>
        <v>1.3227883807773502E-2</v>
      </c>
    </row>
    <row r="343" spans="13:152">
      <c r="S343" s="26">
        <f t="shared" si="419"/>
        <v>75.001000000000005</v>
      </c>
      <c r="T343" s="405">
        <f t="shared" ca="1" si="420"/>
        <v>0.72377288300635445</v>
      </c>
      <c r="U343" s="405">
        <f t="shared" ca="1" si="420"/>
        <v>0.69641656274405028</v>
      </c>
      <c r="V343" s="405">
        <f t="shared" ca="1" si="420"/>
        <v>0.61630908023055575</v>
      </c>
      <c r="W343" s="405">
        <f t="shared" ca="1" si="420"/>
        <v>0.49380987143280897</v>
      </c>
      <c r="X343" s="405">
        <f t="shared" ca="1" si="420"/>
        <v>0.35249261726343223</v>
      </c>
      <c r="Y343" s="405">
        <f t="shared" ca="1" si="420"/>
        <v>0.22132256235784503</v>
      </c>
      <c r="Z343" s="405">
        <f t="shared" ca="1" si="420"/>
        <v>0.12037642167241722</v>
      </c>
      <c r="AA343" s="405">
        <f t="shared" ca="1" si="420"/>
        <v>5.5280254788808735E-2</v>
      </c>
      <c r="AB343" s="405">
        <f t="shared" ca="1" si="420"/>
        <v>2.0833376891113895E-2</v>
      </c>
      <c r="AC343" s="405">
        <f t="shared" ca="1" si="420"/>
        <v>7.1009398706489996E-3</v>
      </c>
      <c r="AD343" s="405">
        <f t="shared" ca="1" si="420"/>
        <v>4.3017800002376162E-3</v>
      </c>
      <c r="AE343" s="405">
        <f t="shared" ca="1" si="420"/>
        <v>5.2954756637392632E-3</v>
      </c>
      <c r="AF343" s="405">
        <f t="shared" ca="1" si="420"/>
        <v>6.0503210766685508E-3</v>
      </c>
      <c r="AG343" s="23"/>
      <c r="AH343" s="80">
        <f t="shared" si="421"/>
        <v>75.001000000000005</v>
      </c>
      <c r="AI343" s="140">
        <f t="shared" ca="1" si="422"/>
        <v>0.72377288300635445</v>
      </c>
      <c r="AJ343" s="140">
        <f t="shared" ca="1" si="422"/>
        <v>0.69641656274405028</v>
      </c>
      <c r="AK343" s="140">
        <f t="shared" ca="1" si="422"/>
        <v>0.61630908023055575</v>
      </c>
      <c r="AL343" s="140">
        <f t="shared" ca="1" si="422"/>
        <v>0.49380987143280897</v>
      </c>
      <c r="AM343" s="140">
        <f t="shared" ca="1" si="422"/>
        <v>0.35249261726343223</v>
      </c>
      <c r="AN343" s="140">
        <f t="shared" ca="1" si="422"/>
        <v>0.22132256235784503</v>
      </c>
      <c r="AO343" s="140">
        <f t="shared" ca="1" si="422"/>
        <v>0.12037642167241722</v>
      </c>
      <c r="AP343" s="140">
        <f t="shared" ca="1" si="422"/>
        <v>5.5280254788808735E-2</v>
      </c>
      <c r="AQ343" s="140">
        <f t="shared" ca="1" si="422"/>
        <v>2.0833376891113895E-2</v>
      </c>
      <c r="AR343" s="140">
        <f t="shared" ca="1" si="422"/>
        <v>7.1009398706489996E-3</v>
      </c>
      <c r="AS343" s="140">
        <f t="shared" ca="1" si="422"/>
        <v>4.3017800002376162E-3</v>
      </c>
      <c r="AT343" s="140">
        <f t="shared" ca="1" si="422"/>
        <v>5.2954756637392632E-3</v>
      </c>
      <c r="AU343" s="140">
        <f t="shared" ca="1" si="422"/>
        <v>6.0503210766685508E-3</v>
      </c>
      <c r="AW343" s="80">
        <f t="shared" si="423"/>
        <v>75.001000000000005</v>
      </c>
      <c r="AX343" s="140">
        <f t="shared" ca="1" si="424"/>
        <v>0.5073515754807999</v>
      </c>
      <c r="AY343" s="140">
        <f t="shared" ca="1" si="424"/>
        <v>0.50910905972912357</v>
      </c>
      <c r="AZ343" s="140">
        <f t="shared" ca="1" si="424"/>
        <v>0.51177603708266062</v>
      </c>
      <c r="BA343" s="140">
        <f t="shared" ca="1" si="424"/>
        <v>0.50328244909816333</v>
      </c>
      <c r="BB343" s="140">
        <f t="shared" ca="1" si="424"/>
        <v>0.45080792910123646</v>
      </c>
      <c r="BC343" s="140">
        <f t="shared" ca="1" si="424"/>
        <v>0.3226361527362735</v>
      </c>
      <c r="BD343" s="140">
        <f t="shared" ca="1" si="424"/>
        <v>0.17296974476727908</v>
      </c>
      <c r="BE343" s="140">
        <f t="shared" ca="1" si="424"/>
        <v>7.3223207336236051E-2</v>
      </c>
      <c r="BF343" s="140">
        <f t="shared" ca="1" si="424"/>
        <v>2.5338090457447372E-2</v>
      </c>
      <c r="BG343" s="140">
        <f t="shared" ca="1" si="424"/>
        <v>8.0514575907513781E-3</v>
      </c>
      <c r="BH343" s="140">
        <f t="shared" ca="1" si="424"/>
        <v>4.6362377292123473E-3</v>
      </c>
      <c r="BI343" s="140">
        <f t="shared" ca="1" si="424"/>
        <v>5.5358058901422815E-3</v>
      </c>
      <c r="BJ343" s="140">
        <f t="shared" ca="1" si="424"/>
        <v>6.2610480640003449E-3</v>
      </c>
      <c r="BK343" s="62"/>
      <c r="BL343" s="80">
        <f t="shared" si="425"/>
        <v>75.001000000000005</v>
      </c>
      <c r="BM343" s="140">
        <f t="shared" ca="1" si="426"/>
        <v>0.44426569690635159</v>
      </c>
      <c r="BN343" s="140">
        <f t="shared" ca="1" si="426"/>
        <v>0.42872516766213303</v>
      </c>
      <c r="BO343" s="140">
        <f t="shared" ca="1" si="426"/>
        <v>0.38405470744169706</v>
      </c>
      <c r="BP343" s="140">
        <f t="shared" ca="1" si="426"/>
        <v>0.31639648497840644</v>
      </c>
      <c r="BQ343" s="140">
        <f t="shared" ca="1" si="426"/>
        <v>0.23626250254445202</v>
      </c>
      <c r="BR343" s="140">
        <f t="shared" ca="1" si="426"/>
        <v>0.15698366055153168</v>
      </c>
      <c r="BS343" s="140">
        <f t="shared" ca="1" si="426"/>
        <v>9.0728905925737693E-2</v>
      </c>
      <c r="BT343" s="140">
        <f t="shared" ca="1" si="426"/>
        <v>4.4268982244578862E-2</v>
      </c>
      <c r="BU343" s="140">
        <f t="shared" ca="1" si="426"/>
        <v>1.7682510689252126E-2</v>
      </c>
      <c r="BV343" s="140">
        <f t="shared" ca="1" si="426"/>
        <v>6.3509370416001323E-3</v>
      </c>
      <c r="BW343" s="140">
        <f t="shared" ca="1" si="426"/>
        <v>4.0122869572036327E-3</v>
      </c>
      <c r="BX343" s="140">
        <f t="shared" ca="1" si="426"/>
        <v>5.0750668135049175E-3</v>
      </c>
      <c r="BY343" s="140">
        <f t="shared" ca="1" si="426"/>
        <v>5.8532031999827113E-3</v>
      </c>
      <c r="BZ343" s="62"/>
      <c r="CA343" s="80">
        <f t="shared" si="427"/>
        <v>75.001000000000005</v>
      </c>
      <c r="CB343" s="140">
        <f t="shared" ca="1" si="428"/>
        <v>0.12598156600310983</v>
      </c>
      <c r="CC343" s="140">
        <f t="shared" ca="1" si="428"/>
        <v>0.15788148128737689</v>
      </c>
      <c r="CD343" s="140">
        <f t="shared" ca="1" si="428"/>
        <v>0.235982131214512</v>
      </c>
      <c r="CE343" s="140">
        <f t="shared" ca="1" si="428"/>
        <v>0.3026232180643707</v>
      </c>
      <c r="CF343" s="140">
        <f t="shared" ca="1" si="428"/>
        <v>0.29006013221003368</v>
      </c>
      <c r="CG343" s="140">
        <f t="shared" ca="1" si="428"/>
        <v>0.20780348501229806</v>
      </c>
      <c r="CH343" s="140">
        <f t="shared" ca="1" si="428"/>
        <v>0.11828929067173903</v>
      </c>
      <c r="CI343" s="140">
        <f t="shared" ca="1" si="428"/>
        <v>5.5050038815315012E-2</v>
      </c>
      <c r="CJ343" s="140">
        <f t="shared" ca="1" si="428"/>
        <v>2.0816048821039754E-2</v>
      </c>
      <c r="CK343" s="140">
        <f t="shared" ca="1" si="428"/>
        <v>7.0997195094701987E-3</v>
      </c>
      <c r="CL343" s="140">
        <f t="shared" ca="1" si="428"/>
        <v>4.3011701657607627E-3</v>
      </c>
      <c r="CM343" s="140">
        <f t="shared" ca="1" si="428"/>
        <v>5.292652342150826E-3</v>
      </c>
      <c r="CN343" s="140">
        <f t="shared" ca="1" si="428"/>
        <v>6.0435664406646057E-3</v>
      </c>
      <c r="CP343" s="80">
        <f t="shared" si="429"/>
        <v>75.001000000000005</v>
      </c>
      <c r="CQ343" s="140">
        <f t="shared" ca="1" si="430"/>
        <v>0.12598156600310983</v>
      </c>
      <c r="CR343" s="140">
        <f t="shared" ca="1" si="430"/>
        <v>0.15788148128737689</v>
      </c>
      <c r="CS343" s="140">
        <f t="shared" ca="1" si="430"/>
        <v>0.235982131214512</v>
      </c>
      <c r="CT343" s="140">
        <f t="shared" ca="1" si="430"/>
        <v>0.3026232180643707</v>
      </c>
      <c r="CU343" s="140">
        <f t="shared" ca="1" si="430"/>
        <v>0.29006013221003368</v>
      </c>
      <c r="CV343" s="140">
        <f t="shared" ca="1" si="430"/>
        <v>0.20780348501229806</v>
      </c>
      <c r="CW343" s="140">
        <f t="shared" ca="1" si="430"/>
        <v>0.11828929067173903</v>
      </c>
      <c r="CX343" s="140">
        <f t="shared" ca="1" si="430"/>
        <v>5.5050038815315012E-2</v>
      </c>
      <c r="CY343" s="140">
        <f t="shared" ca="1" si="430"/>
        <v>2.0816048821039754E-2</v>
      </c>
      <c r="CZ343" s="140">
        <f t="shared" ca="1" si="430"/>
        <v>7.0997195094701987E-3</v>
      </c>
      <c r="DA343" s="140">
        <f t="shared" ca="1" si="430"/>
        <v>4.3011701657607627E-3</v>
      </c>
      <c r="DB343" s="140">
        <f t="shared" ca="1" si="430"/>
        <v>5.292652342150826E-3</v>
      </c>
      <c r="DC343" s="140">
        <f t="shared" ca="1" si="430"/>
        <v>6.0435664406646057E-3</v>
      </c>
      <c r="DE343" s="80">
        <f t="shared" si="431"/>
        <v>75.001000000000005</v>
      </c>
      <c r="DF343" s="140">
        <f t="shared" ca="1" si="432"/>
        <v>0.12405137939748989</v>
      </c>
      <c r="DG343" s="140">
        <f t="shared" ca="1" si="432"/>
        <v>0.15446135378538983</v>
      </c>
      <c r="DH343" s="140">
        <f t="shared" ca="1" si="432"/>
        <v>0.22855929298997205</v>
      </c>
      <c r="DI343" s="140">
        <f t="shared" ca="1" si="432"/>
        <v>0.30476476823171211</v>
      </c>
      <c r="DJ343" s="140">
        <f t="shared" ca="1" si="432"/>
        <v>0.33790645994252877</v>
      </c>
      <c r="DK343" s="140">
        <f t="shared" ca="1" si="432"/>
        <v>0.2845624309716786</v>
      </c>
      <c r="DL343" s="140">
        <f t="shared" ca="1" si="432"/>
        <v>0.16694309877126051</v>
      </c>
      <c r="DM343" s="140">
        <f t="shared" ca="1" si="432"/>
        <v>7.2690690525481286E-2</v>
      </c>
      <c r="DN343" s="140">
        <f t="shared" ca="1" si="432"/>
        <v>2.5306935056292564E-2</v>
      </c>
      <c r="DO343" s="140">
        <f t="shared" ca="1" si="432"/>
        <v>8.0496787689962723E-3</v>
      </c>
      <c r="DP343" s="140">
        <f t="shared" ca="1" si="432"/>
        <v>4.635474333777926E-3</v>
      </c>
      <c r="DQ343" s="140">
        <f t="shared" ca="1" si="432"/>
        <v>5.5325806968649005E-3</v>
      </c>
      <c r="DR343" s="140">
        <f t="shared" ca="1" si="432"/>
        <v>6.2535636762898394E-3</v>
      </c>
      <c r="DT343" s="80">
        <f t="shared" si="433"/>
        <v>75.001000000000005</v>
      </c>
      <c r="DU343" s="140">
        <f t="shared" ca="1" si="434"/>
        <v>0.72377288300635445</v>
      </c>
      <c r="DV343" s="140">
        <f t="shared" ca="1" si="434"/>
        <v>0.69641656274405028</v>
      </c>
      <c r="DW343" s="140">
        <f t="shared" ca="1" si="434"/>
        <v>0.61630908023055575</v>
      </c>
      <c r="DX343" s="140">
        <f t="shared" ca="1" si="434"/>
        <v>0.49380987143280897</v>
      </c>
      <c r="DY343" s="140">
        <f t="shared" ca="1" si="434"/>
        <v>0.35249261726343223</v>
      </c>
      <c r="DZ343" s="140">
        <f t="shared" ca="1" si="434"/>
        <v>0.22132256235784503</v>
      </c>
      <c r="EA343" s="140">
        <f t="shared" ca="1" si="434"/>
        <v>0.12037642167241722</v>
      </c>
      <c r="EB343" s="140">
        <f t="shared" ca="1" si="434"/>
        <v>5.5280254788808735E-2</v>
      </c>
      <c r="EC343" s="140">
        <f t="shared" ca="1" si="434"/>
        <v>2.0833376891113895E-2</v>
      </c>
      <c r="ED343" s="140">
        <f t="shared" ca="1" si="434"/>
        <v>7.1009398706489996E-3</v>
      </c>
      <c r="EE343" s="140">
        <f t="shared" ca="1" si="434"/>
        <v>4.3017800002376162E-3</v>
      </c>
      <c r="EF343" s="140">
        <f t="shared" ca="1" si="434"/>
        <v>5.2954756637392632E-3</v>
      </c>
      <c r="EG343" s="140">
        <f t="shared" ca="1" si="434"/>
        <v>6.0503210766685508E-3</v>
      </c>
      <c r="EI343" s="80">
        <f t="shared" si="435"/>
        <v>75.001000000000005</v>
      </c>
      <c r="EJ343" s="140">
        <f t="shared" ca="1" si="436"/>
        <v>0.72377288300635445</v>
      </c>
      <c r="EK343" s="140">
        <f t="shared" ca="1" si="436"/>
        <v>0.69641656274405028</v>
      </c>
      <c r="EL343" s="140">
        <f t="shared" ca="1" si="436"/>
        <v>0.61630908023055575</v>
      </c>
      <c r="EM343" s="140">
        <f t="shared" ca="1" si="436"/>
        <v>0.49380987143280897</v>
      </c>
      <c r="EN343" s="140">
        <f t="shared" ca="1" si="436"/>
        <v>0.35249261726343223</v>
      </c>
      <c r="EO343" s="140">
        <f t="shared" ca="1" si="436"/>
        <v>0.22132256235784503</v>
      </c>
      <c r="EP343" s="140">
        <f t="shared" ca="1" si="436"/>
        <v>0.12037642167241722</v>
      </c>
      <c r="EQ343" s="140">
        <f t="shared" ca="1" si="436"/>
        <v>5.5280254788808735E-2</v>
      </c>
      <c r="ER343" s="140">
        <f t="shared" ca="1" si="436"/>
        <v>2.0833376891113895E-2</v>
      </c>
      <c r="ES343" s="140">
        <f t="shared" ca="1" si="436"/>
        <v>7.1009398706489996E-3</v>
      </c>
      <c r="ET343" s="140">
        <f t="shared" ca="1" si="436"/>
        <v>4.3017800002376162E-3</v>
      </c>
      <c r="EU343" s="140">
        <f t="shared" ca="1" si="436"/>
        <v>5.2954756637392632E-3</v>
      </c>
      <c r="EV343" s="140">
        <f t="shared" ca="1" si="436"/>
        <v>6.0503210766685508E-3</v>
      </c>
    </row>
    <row r="344" spans="13:152">
      <c r="S344" s="26">
        <f t="shared" si="419"/>
        <v>82.501000000000005</v>
      </c>
      <c r="T344" s="405">
        <f t="shared" ca="1" si="420"/>
        <v>0.72555006044818005</v>
      </c>
      <c r="U344" s="405">
        <f t="shared" ca="1" si="420"/>
        <v>0.70023417074790439</v>
      </c>
      <c r="V344" s="405">
        <f t="shared" ca="1" si="420"/>
        <v>0.62569231183742491</v>
      </c>
      <c r="W344" s="405">
        <f t="shared" ca="1" si="420"/>
        <v>0.51012261623770438</v>
      </c>
      <c r="X344" s="405">
        <f t="shared" ca="1" si="420"/>
        <v>0.37368784229589536</v>
      </c>
      <c r="Y344" s="405">
        <f t="shared" ca="1" si="420"/>
        <v>0.2432265514316185</v>
      </c>
      <c r="Z344" s="405">
        <f t="shared" ca="1" si="420"/>
        <v>0.13930713502837</v>
      </c>
      <c r="AA344" s="405">
        <f t="shared" ca="1" si="420"/>
        <v>6.9311851046532438E-2</v>
      </c>
      <c r="AB344" s="405">
        <f t="shared" ca="1" si="420"/>
        <v>2.964234642178358E-2</v>
      </c>
      <c r="AC344" s="405">
        <f t="shared" ca="1" si="420"/>
        <v>1.139778035464529E-2</v>
      </c>
      <c r="AD344" s="405">
        <f t="shared" ca="1" si="420"/>
        <v>5.2954756637392649E-3</v>
      </c>
      <c r="AE344" s="405">
        <f t="shared" ca="1" si="420"/>
        <v>4.3271711944262263E-3</v>
      </c>
      <c r="AF344" s="405">
        <f t="shared" ca="1" si="420"/>
        <v>4.4367087237805955E-3</v>
      </c>
      <c r="AG344" s="23"/>
      <c r="AH344" s="80">
        <f t="shared" si="421"/>
        <v>82.501000000000005</v>
      </c>
      <c r="AI344" s="140">
        <f t="shared" ca="1" si="422"/>
        <v>0.72555006044818005</v>
      </c>
      <c r="AJ344" s="140">
        <f t="shared" ca="1" si="422"/>
        <v>0.70023417074790439</v>
      </c>
      <c r="AK344" s="140">
        <f t="shared" ca="1" si="422"/>
        <v>0.62569231183742491</v>
      </c>
      <c r="AL344" s="140">
        <f t="shared" ca="1" si="422"/>
        <v>0.51012261623770438</v>
      </c>
      <c r="AM344" s="140">
        <f t="shared" ca="1" si="422"/>
        <v>0.37368784229589536</v>
      </c>
      <c r="AN344" s="140">
        <f t="shared" ca="1" si="422"/>
        <v>0.2432265514316185</v>
      </c>
      <c r="AO344" s="140">
        <f t="shared" ca="1" si="422"/>
        <v>0.13930713502837</v>
      </c>
      <c r="AP344" s="140">
        <f t="shared" ca="1" si="422"/>
        <v>6.9311851046532438E-2</v>
      </c>
      <c r="AQ344" s="140">
        <f t="shared" ca="1" si="422"/>
        <v>2.964234642178358E-2</v>
      </c>
      <c r="AR344" s="140">
        <f t="shared" ca="1" si="422"/>
        <v>1.139778035464529E-2</v>
      </c>
      <c r="AS344" s="140">
        <f t="shared" ca="1" si="422"/>
        <v>5.2954756637392649E-3</v>
      </c>
      <c r="AT344" s="140">
        <f t="shared" ca="1" si="422"/>
        <v>4.3271711944262263E-3</v>
      </c>
      <c r="AU344" s="140">
        <f t="shared" ca="1" si="422"/>
        <v>4.4367087237805955E-3</v>
      </c>
      <c r="AW344" s="80">
        <f t="shared" si="423"/>
        <v>82.501000000000005</v>
      </c>
      <c r="AX344" s="140">
        <f t="shared" ca="1" si="424"/>
        <v>0.51147002350101822</v>
      </c>
      <c r="AY344" s="140">
        <f t="shared" ca="1" si="424"/>
        <v>0.51177837386882608</v>
      </c>
      <c r="AZ344" s="140">
        <f t="shared" ca="1" si="424"/>
        <v>0.50965129257278452</v>
      </c>
      <c r="BA344" s="140">
        <f t="shared" ca="1" si="424"/>
        <v>0.49285702892430988</v>
      </c>
      <c r="BB344" s="140">
        <f t="shared" ca="1" si="424"/>
        <v>0.43489513785934464</v>
      </c>
      <c r="BC344" s="140">
        <f t="shared" ca="1" si="424"/>
        <v>0.31748113932971533</v>
      </c>
      <c r="BD344" s="140">
        <f t="shared" ca="1" si="424"/>
        <v>0.18270354473953729</v>
      </c>
      <c r="BE344" s="140">
        <f t="shared" ca="1" si="424"/>
        <v>8.5926042613914039E-2</v>
      </c>
      <c r="BF344" s="140">
        <f t="shared" ca="1" si="424"/>
        <v>3.4342521447910217E-2</v>
      </c>
      <c r="BG344" s="140">
        <f t="shared" ca="1" si="424"/>
        <v>1.2449417568075601E-2</v>
      </c>
      <c r="BH344" s="140">
        <f t="shared" ca="1" si="424"/>
        <v>5.5358058901422823E-3</v>
      </c>
      <c r="BI344" s="140">
        <f t="shared" ca="1" si="424"/>
        <v>4.4041776755049207E-3</v>
      </c>
      <c r="BJ344" s="140">
        <f t="shared" ca="1" si="424"/>
        <v>4.4753866901168131E-3</v>
      </c>
      <c r="BK344" s="62"/>
      <c r="BL344" s="80">
        <f t="shared" si="425"/>
        <v>82.501000000000005</v>
      </c>
      <c r="BM344" s="140">
        <f t="shared" ca="1" si="426"/>
        <v>0.49419402843914312</v>
      </c>
      <c r="BN344" s="140">
        <f t="shared" ca="1" si="426"/>
        <v>0.47740180289118178</v>
      </c>
      <c r="BO344" s="140">
        <f t="shared" ca="1" si="426"/>
        <v>0.42913245455268595</v>
      </c>
      <c r="BP344" s="140">
        <f t="shared" ca="1" si="426"/>
        <v>0.35601009044616527</v>
      </c>
      <c r="BQ344" s="140">
        <f t="shared" ca="1" si="426"/>
        <v>0.26930427198600737</v>
      </c>
      <c r="BR344" s="140">
        <f t="shared" ca="1" si="426"/>
        <v>0.18314984166712578</v>
      </c>
      <c r="BS344" s="140">
        <f t="shared" ca="1" si="426"/>
        <v>0.11029769722305373</v>
      </c>
      <c r="BT344" s="140">
        <f t="shared" ca="1" si="426"/>
        <v>5.7839404553386244E-2</v>
      </c>
      <c r="BU344" s="140">
        <f t="shared" ca="1" si="426"/>
        <v>2.6057264213370498E-2</v>
      </c>
      <c r="BV344" s="140">
        <f t="shared" ca="1" si="426"/>
        <v>1.0509131282411165E-2</v>
      </c>
      <c r="BW344" s="140">
        <f t="shared" ca="1" si="426"/>
        <v>5.0750668135049184E-3</v>
      </c>
      <c r="BX344" s="140">
        <f t="shared" ca="1" si="426"/>
        <v>4.2527710705260588E-3</v>
      </c>
      <c r="BY344" s="140">
        <f t="shared" ca="1" si="426"/>
        <v>4.3986509086429209E-3</v>
      </c>
      <c r="BZ344" s="62"/>
      <c r="CA344" s="80">
        <f t="shared" si="427"/>
        <v>82.501000000000005</v>
      </c>
      <c r="CB344" s="140">
        <f t="shared" ca="1" si="428"/>
        <v>3.4547833663485454E-2</v>
      </c>
      <c r="CC344" s="140">
        <f t="shared" ca="1" si="428"/>
        <v>6.8425559196287775E-2</v>
      </c>
      <c r="CD344" s="140">
        <f t="shared" ca="1" si="428"/>
        <v>0.1569212777905083</v>
      </c>
      <c r="CE344" s="140">
        <f t="shared" ca="1" si="428"/>
        <v>0.25185724112958069</v>
      </c>
      <c r="CF344" s="140">
        <f t="shared" ca="1" si="428"/>
        <v>0.27833358681171744</v>
      </c>
      <c r="CG344" s="140">
        <f t="shared" ca="1" si="428"/>
        <v>0.21957609524675276</v>
      </c>
      <c r="CH344" s="140">
        <f t="shared" ca="1" si="428"/>
        <v>0.13496239013116668</v>
      </c>
      <c r="CI344" s="140">
        <f t="shared" ca="1" si="428"/>
        <v>6.8681647198086934E-2</v>
      </c>
      <c r="CJ344" s="140">
        <f t="shared" ca="1" si="428"/>
        <v>2.9567784091196463E-2</v>
      </c>
      <c r="CK344" s="140">
        <f t="shared" ca="1" si="428"/>
        <v>1.1388964216717853E-2</v>
      </c>
      <c r="CL344" s="140">
        <f t="shared" ca="1" si="428"/>
        <v>5.2926523421508278E-3</v>
      </c>
      <c r="CM344" s="140">
        <f t="shared" ca="1" si="428"/>
        <v>4.3186266137870688E-3</v>
      </c>
      <c r="CN344" s="140">
        <f t="shared" ca="1" si="428"/>
        <v>4.4006503913778449E-3</v>
      </c>
      <c r="CP344" s="80">
        <f t="shared" si="429"/>
        <v>82.501000000000005</v>
      </c>
      <c r="CQ344" s="140">
        <f t="shared" ca="1" si="430"/>
        <v>3.4547833663485454E-2</v>
      </c>
      <c r="CR344" s="140">
        <f t="shared" ca="1" si="430"/>
        <v>6.8425559196287775E-2</v>
      </c>
      <c r="CS344" s="140">
        <f t="shared" ca="1" si="430"/>
        <v>0.1569212777905083</v>
      </c>
      <c r="CT344" s="140">
        <f t="shared" ca="1" si="430"/>
        <v>0.25185724112958069</v>
      </c>
      <c r="CU344" s="140">
        <f t="shared" ca="1" si="430"/>
        <v>0.27833358681171744</v>
      </c>
      <c r="CV344" s="140">
        <f t="shared" ca="1" si="430"/>
        <v>0.21957609524675276</v>
      </c>
      <c r="CW344" s="140">
        <f t="shared" ca="1" si="430"/>
        <v>0.13496239013116668</v>
      </c>
      <c r="CX344" s="140">
        <f t="shared" ca="1" si="430"/>
        <v>6.8681647198086934E-2</v>
      </c>
      <c r="CY344" s="140">
        <f t="shared" ca="1" si="430"/>
        <v>2.9567784091196463E-2</v>
      </c>
      <c r="CZ344" s="140">
        <f t="shared" ca="1" si="430"/>
        <v>1.1388964216717853E-2</v>
      </c>
      <c r="DA344" s="140">
        <f t="shared" ca="1" si="430"/>
        <v>5.2926523421508278E-3</v>
      </c>
      <c r="DB344" s="140">
        <f t="shared" ca="1" si="430"/>
        <v>4.3186266137870688E-3</v>
      </c>
      <c r="DC344" s="140">
        <f t="shared" ca="1" si="430"/>
        <v>4.4006503913778449E-3</v>
      </c>
      <c r="DE344" s="80">
        <f t="shared" si="431"/>
        <v>82.501000000000005</v>
      </c>
      <c r="DF344" s="140">
        <f t="shared" ca="1" si="432"/>
        <v>3.4508254788759157E-2</v>
      </c>
      <c r="DG344" s="140">
        <f t="shared" ca="1" si="432"/>
        <v>6.8142427066091207E-2</v>
      </c>
      <c r="DH344" s="140">
        <f t="shared" ca="1" si="432"/>
        <v>0.15447647487992128</v>
      </c>
      <c r="DI344" s="140">
        <f t="shared" ca="1" si="432"/>
        <v>0.24969701078162823</v>
      </c>
      <c r="DJ344" s="140">
        <f t="shared" ca="1" si="432"/>
        <v>0.30104077450347683</v>
      </c>
      <c r="DK344" s="140">
        <f t="shared" ca="1" si="432"/>
        <v>0.26959512562904669</v>
      </c>
      <c r="DL344" s="140">
        <f t="shared" ca="1" si="432"/>
        <v>0.17321733385831245</v>
      </c>
      <c r="DM344" s="140">
        <f t="shared" ca="1" si="432"/>
        <v>8.4734041169774746E-2</v>
      </c>
      <c r="DN344" s="140">
        <f t="shared" ca="1" si="432"/>
        <v>3.4226718842011492E-2</v>
      </c>
      <c r="DO344" s="140">
        <f t="shared" ca="1" si="432"/>
        <v>1.2437931605632871E-2</v>
      </c>
      <c r="DP344" s="140">
        <f t="shared" ca="1" si="432"/>
        <v>5.5325806968649013E-3</v>
      </c>
      <c r="DQ344" s="140">
        <f t="shared" ca="1" si="432"/>
        <v>4.3951697070640904E-3</v>
      </c>
      <c r="DR344" s="140">
        <f t="shared" ca="1" si="432"/>
        <v>4.4383849513362286E-3</v>
      </c>
      <c r="DT344" s="80">
        <f t="shared" si="433"/>
        <v>82.501000000000005</v>
      </c>
      <c r="DU344" s="140">
        <f t="shared" ca="1" si="434"/>
        <v>0.72555006044818005</v>
      </c>
      <c r="DV344" s="140">
        <f t="shared" ca="1" si="434"/>
        <v>0.70023417074790439</v>
      </c>
      <c r="DW344" s="140">
        <f t="shared" ca="1" si="434"/>
        <v>0.62569231183742491</v>
      </c>
      <c r="DX344" s="140">
        <f t="shared" ca="1" si="434"/>
        <v>0.51012261623770438</v>
      </c>
      <c r="DY344" s="140">
        <f t="shared" ca="1" si="434"/>
        <v>0.37368784229589536</v>
      </c>
      <c r="DZ344" s="140">
        <f t="shared" ca="1" si="434"/>
        <v>0.2432265514316185</v>
      </c>
      <c r="EA344" s="140">
        <f t="shared" ca="1" si="434"/>
        <v>0.13930713502837</v>
      </c>
      <c r="EB344" s="140">
        <f t="shared" ca="1" si="434"/>
        <v>6.9311851046532438E-2</v>
      </c>
      <c r="EC344" s="140">
        <f t="shared" ca="1" si="434"/>
        <v>2.964234642178358E-2</v>
      </c>
      <c r="ED344" s="140">
        <f t="shared" ca="1" si="434"/>
        <v>1.139778035464529E-2</v>
      </c>
      <c r="EE344" s="140">
        <f t="shared" ca="1" si="434"/>
        <v>5.2954756637392649E-3</v>
      </c>
      <c r="EF344" s="140">
        <f t="shared" ca="1" si="434"/>
        <v>4.3271711944262263E-3</v>
      </c>
      <c r="EG344" s="140">
        <f t="shared" ca="1" si="434"/>
        <v>4.4367087237805955E-3</v>
      </c>
      <c r="EI344" s="80">
        <f t="shared" si="435"/>
        <v>82.501000000000005</v>
      </c>
      <c r="EJ344" s="140">
        <f t="shared" ca="1" si="436"/>
        <v>0.72555006044818005</v>
      </c>
      <c r="EK344" s="140">
        <f t="shared" ca="1" si="436"/>
        <v>0.70023417074790439</v>
      </c>
      <c r="EL344" s="140">
        <f t="shared" ca="1" si="436"/>
        <v>0.62569231183742491</v>
      </c>
      <c r="EM344" s="140">
        <f t="shared" ca="1" si="436"/>
        <v>0.51012261623770438</v>
      </c>
      <c r="EN344" s="140">
        <f t="shared" ca="1" si="436"/>
        <v>0.37368784229589536</v>
      </c>
      <c r="EO344" s="140">
        <f t="shared" ca="1" si="436"/>
        <v>0.2432265514316185</v>
      </c>
      <c r="EP344" s="140">
        <f t="shared" ca="1" si="436"/>
        <v>0.13930713502837</v>
      </c>
      <c r="EQ344" s="140">
        <f t="shared" ca="1" si="436"/>
        <v>6.9311851046532438E-2</v>
      </c>
      <c r="ER344" s="140">
        <f t="shared" ca="1" si="436"/>
        <v>2.964234642178358E-2</v>
      </c>
      <c r="ES344" s="140">
        <f t="shared" ca="1" si="436"/>
        <v>1.139778035464529E-2</v>
      </c>
      <c r="ET344" s="140">
        <f t="shared" ca="1" si="436"/>
        <v>5.2954756637392649E-3</v>
      </c>
      <c r="EU344" s="140">
        <f t="shared" ca="1" si="436"/>
        <v>4.3271711944262263E-3</v>
      </c>
      <c r="EV344" s="140">
        <f t="shared" ca="1" si="436"/>
        <v>4.4367087237805955E-3</v>
      </c>
    </row>
    <row r="345" spans="13:152">
      <c r="S345" s="26">
        <f t="shared" si="419"/>
        <v>90.001000000000005</v>
      </c>
      <c r="T345" s="405">
        <f t="shared" ca="1" si="420"/>
        <v>0.72566669687769059</v>
      </c>
      <c r="U345" s="405">
        <f t="shared" ca="1" si="420"/>
        <v>0.70098950352988187</v>
      </c>
      <c r="V345" s="405">
        <f t="shared" ca="1" si="420"/>
        <v>0.62821850067025387</v>
      </c>
      <c r="W345" s="405">
        <f t="shared" ca="1" si="420"/>
        <v>0.51494482488525839</v>
      </c>
      <c r="X345" s="405">
        <f t="shared" ca="1" si="420"/>
        <v>0.38028593337306149</v>
      </c>
      <c r="Y345" s="405">
        <f t="shared" ca="1" si="420"/>
        <v>0.25032086611745369</v>
      </c>
      <c r="Z345" s="405">
        <f t="shared" ca="1" si="420"/>
        <v>0.14566251602881369</v>
      </c>
      <c r="AA345" s="405">
        <f t="shared" ca="1" si="420"/>
        <v>7.4216647303459907E-2</v>
      </c>
      <c r="AB345" s="405">
        <f t="shared" ca="1" si="420"/>
        <v>3.2917675501265883E-2</v>
      </c>
      <c r="AC345" s="405">
        <f t="shared" ca="1" si="420"/>
        <v>1.3227883807773502E-2</v>
      </c>
      <c r="AD345" s="405">
        <f t="shared" ca="1" si="420"/>
        <v>6.0503210766685508E-3</v>
      </c>
      <c r="AE345" s="405">
        <f t="shared" ca="1" si="420"/>
        <v>4.4367087237805955E-3</v>
      </c>
      <c r="AF345" s="405">
        <f t="shared" ca="1" si="420"/>
        <v>4.3328950912475614E-3</v>
      </c>
      <c r="AG345" s="23"/>
      <c r="AH345" s="80">
        <f t="shared" si="421"/>
        <v>90.001000000000005</v>
      </c>
      <c r="AI345" s="140">
        <f t="shared" ca="1" si="422"/>
        <v>0.72566669687769059</v>
      </c>
      <c r="AJ345" s="140">
        <f t="shared" ca="1" si="422"/>
        <v>0.70098950352988187</v>
      </c>
      <c r="AK345" s="140">
        <f t="shared" ca="1" si="422"/>
        <v>0.62821850067025387</v>
      </c>
      <c r="AL345" s="140">
        <f t="shared" ca="1" si="422"/>
        <v>0.51494482488525839</v>
      </c>
      <c r="AM345" s="140">
        <f t="shared" ca="1" si="422"/>
        <v>0.38028593337306149</v>
      </c>
      <c r="AN345" s="140">
        <f t="shared" ca="1" si="422"/>
        <v>0.25032086611745369</v>
      </c>
      <c r="AO345" s="140">
        <f t="shared" ca="1" si="422"/>
        <v>0.14566251602881369</v>
      </c>
      <c r="AP345" s="140">
        <f t="shared" ca="1" si="422"/>
        <v>7.4216647303459907E-2</v>
      </c>
      <c r="AQ345" s="140">
        <f t="shared" ca="1" si="422"/>
        <v>3.2917675501265883E-2</v>
      </c>
      <c r="AR345" s="140">
        <f t="shared" ca="1" si="422"/>
        <v>1.3227883807773502E-2</v>
      </c>
      <c r="AS345" s="140">
        <f t="shared" ca="1" si="422"/>
        <v>6.0503210766685508E-3</v>
      </c>
      <c r="AT345" s="140">
        <f t="shared" ca="1" si="422"/>
        <v>4.4367087237805955E-3</v>
      </c>
      <c r="AU345" s="140">
        <f t="shared" ca="1" si="422"/>
        <v>4.3328950912475614E-3</v>
      </c>
      <c r="AW345" s="80">
        <f t="shared" si="423"/>
        <v>90.001000000000005</v>
      </c>
      <c r="AX345" s="140">
        <f t="shared" ca="1" si="424"/>
        <v>0.51177896757372354</v>
      </c>
      <c r="AY345" s="140">
        <f t="shared" ca="1" si="424"/>
        <v>0.51162396325042359</v>
      </c>
      <c r="AZ345" s="140">
        <f t="shared" ca="1" si="424"/>
        <v>0.50803920051248364</v>
      </c>
      <c r="BA345" s="140">
        <f t="shared" ca="1" si="424"/>
        <v>0.48899817795042683</v>
      </c>
      <c r="BB345" s="140">
        <f t="shared" ca="1" si="424"/>
        <v>0.43005033725603403</v>
      </c>
      <c r="BC345" s="140">
        <f t="shared" ca="1" si="424"/>
        <v>0.31605928551273066</v>
      </c>
      <c r="BD345" s="140">
        <f t="shared" ca="1" si="424"/>
        <v>0.1857101047430931</v>
      </c>
      <c r="BE345" s="140">
        <f t="shared" ca="1" si="424"/>
        <v>9.0080893088044248E-2</v>
      </c>
      <c r="BF345" s="140">
        <f t="shared" ca="1" si="424"/>
        <v>3.7539014178941739E-2</v>
      </c>
      <c r="BG345" s="140">
        <f t="shared" ca="1" si="424"/>
        <v>1.4271486548503798E-2</v>
      </c>
      <c r="BH345" s="140">
        <f t="shared" ca="1" si="424"/>
        <v>6.2610480640003449E-3</v>
      </c>
      <c r="BI345" s="140">
        <f t="shared" ca="1" si="424"/>
        <v>4.4753866901168131E-3</v>
      </c>
      <c r="BJ345" s="140">
        <f t="shared" ca="1" si="424"/>
        <v>4.3333223287336737E-3</v>
      </c>
      <c r="BK345" s="62"/>
      <c r="BL345" s="80">
        <f t="shared" si="425"/>
        <v>90.001000000000005</v>
      </c>
      <c r="BM345" s="140">
        <f t="shared" ca="1" si="426"/>
        <v>0.51156921119518395</v>
      </c>
      <c r="BN345" s="140">
        <f t="shared" ca="1" si="426"/>
        <v>0.4943394004470269</v>
      </c>
      <c r="BO345" s="140">
        <f t="shared" ca="1" si="426"/>
        <v>0.4448170591493984</v>
      </c>
      <c r="BP345" s="140">
        <f t="shared" ca="1" si="426"/>
        <v>0.3698065929399954</v>
      </c>
      <c r="BQ345" s="140">
        <f t="shared" ca="1" si="426"/>
        <v>0.28085106974735152</v>
      </c>
      <c r="BR345" s="140">
        <f t="shared" ca="1" si="426"/>
        <v>0.19236349120997351</v>
      </c>
      <c r="BS345" s="140">
        <f t="shared" ca="1" si="426"/>
        <v>0.11728653510626801</v>
      </c>
      <c r="BT345" s="140">
        <f t="shared" ca="1" si="426"/>
        <v>6.2812494941435523E-2</v>
      </c>
      <c r="BU345" s="140">
        <f t="shared" ca="1" si="426"/>
        <v>2.928720555206691E-2</v>
      </c>
      <c r="BV345" s="140">
        <f t="shared" ca="1" si="426"/>
        <v>1.2325215392277867E-2</v>
      </c>
      <c r="BW345" s="140">
        <f t="shared" ca="1" si="426"/>
        <v>5.8532031999827113E-3</v>
      </c>
      <c r="BX345" s="140">
        <f t="shared" ca="1" si="426"/>
        <v>4.3986509086429209E-3</v>
      </c>
      <c r="BY345" s="140">
        <f t="shared" ca="1" si="426"/>
        <v>4.3324288753988161E-3</v>
      </c>
      <c r="BZ345" s="62"/>
      <c r="CA345" s="80">
        <f t="shared" si="427"/>
        <v>90.001000000000005</v>
      </c>
      <c r="CB345" s="140">
        <f t="shared" ca="1" si="428"/>
        <v>4.1952103590782945E-4</v>
      </c>
      <c r="CC345" s="140">
        <f t="shared" ca="1" si="428"/>
        <v>3.4545041479397846E-2</v>
      </c>
      <c r="CD345" s="140">
        <f t="shared" ca="1" si="428"/>
        <v>0.12536144896352963</v>
      </c>
      <c r="CE345" s="140">
        <f t="shared" ca="1" si="428"/>
        <v>0.22883946767761873</v>
      </c>
      <c r="CF345" s="140">
        <f t="shared" ca="1" si="428"/>
        <v>0.26984481242759284</v>
      </c>
      <c r="CG345" s="140">
        <f t="shared" ca="1" si="428"/>
        <v>0.22158433367362981</v>
      </c>
      <c r="CH345" s="140">
        <f t="shared" ca="1" si="428"/>
        <v>0.14007167281611843</v>
      </c>
      <c r="CI345" s="140">
        <f t="shared" ca="1" si="428"/>
        <v>7.3331797411951935E-2</v>
      </c>
      <c r="CJ345" s="140">
        <f t="shared" ca="1" si="428"/>
        <v>3.2796743307575885E-2</v>
      </c>
      <c r="CK345" s="140">
        <f t="shared" ca="1" si="428"/>
        <v>1.32101844086208E-2</v>
      </c>
      <c r="CL345" s="140">
        <f t="shared" ca="1" si="428"/>
        <v>6.0435664406646057E-3</v>
      </c>
      <c r="CM345" s="140">
        <f t="shared" ca="1" si="428"/>
        <v>4.4006503913778449E-3</v>
      </c>
      <c r="CN345" s="140">
        <f t="shared" ca="1" si="428"/>
        <v>4.175684099495622E-4</v>
      </c>
      <c r="CP345" s="80">
        <f t="shared" si="429"/>
        <v>90.001000000000005</v>
      </c>
      <c r="CQ345" s="140">
        <f t="shared" ca="1" si="430"/>
        <v>4.1952103590782945E-4</v>
      </c>
      <c r="CR345" s="140">
        <f t="shared" ca="1" si="430"/>
        <v>3.4545041479397846E-2</v>
      </c>
      <c r="CS345" s="140">
        <f t="shared" ca="1" si="430"/>
        <v>0.12536144896352963</v>
      </c>
      <c r="CT345" s="140">
        <f t="shared" ca="1" si="430"/>
        <v>0.22883946767761873</v>
      </c>
      <c r="CU345" s="140">
        <f t="shared" ca="1" si="430"/>
        <v>0.26984481242759284</v>
      </c>
      <c r="CV345" s="140">
        <f t="shared" ca="1" si="430"/>
        <v>0.22158433367362981</v>
      </c>
      <c r="CW345" s="140">
        <f t="shared" ca="1" si="430"/>
        <v>0.14007167281611843</v>
      </c>
      <c r="CX345" s="140">
        <f t="shared" ca="1" si="430"/>
        <v>7.3331797411951935E-2</v>
      </c>
      <c r="CY345" s="140">
        <f t="shared" ca="1" si="430"/>
        <v>3.2796743307575885E-2</v>
      </c>
      <c r="CZ345" s="140">
        <f t="shared" ca="1" si="430"/>
        <v>1.32101844086208E-2</v>
      </c>
      <c r="DA345" s="140">
        <f t="shared" ca="1" si="430"/>
        <v>6.0435664406646057E-3</v>
      </c>
      <c r="DB345" s="140">
        <f t="shared" ca="1" si="430"/>
        <v>4.4006503913778449E-3</v>
      </c>
      <c r="DC345" s="140">
        <f t="shared" ca="1" si="430"/>
        <v>4.175684099495622E-4</v>
      </c>
      <c r="DE345" s="80">
        <f t="shared" si="431"/>
        <v>90.001000000000005</v>
      </c>
      <c r="DF345" s="140">
        <f t="shared" ca="1" si="432"/>
        <v>4.1952096506369849E-4</v>
      </c>
      <c r="DG345" s="140">
        <f t="shared" ca="1" si="432"/>
        <v>3.4508302045532485E-2</v>
      </c>
      <c r="DH345" s="140">
        <f t="shared" ca="1" si="432"/>
        <v>0.12406141168329353</v>
      </c>
      <c r="DI345" s="140">
        <f t="shared" ca="1" si="432"/>
        <v>0.22641688895490705</v>
      </c>
      <c r="DJ345" s="140">
        <f t="shared" ca="1" si="432"/>
        <v>0.28600079704167614</v>
      </c>
      <c r="DK345" s="140">
        <f t="shared" ca="1" si="432"/>
        <v>0.26335481176821929</v>
      </c>
      <c r="DL345" s="140">
        <f t="shared" ca="1" si="432"/>
        <v>0.17452022078079771</v>
      </c>
      <c r="DM345" s="140">
        <f t="shared" ca="1" si="432"/>
        <v>8.8511897717212865E-2</v>
      </c>
      <c r="DN345" s="140">
        <f t="shared" ca="1" si="432"/>
        <v>3.7359959573417062E-2</v>
      </c>
      <c r="DO345" s="140">
        <f t="shared" ca="1" si="432"/>
        <v>1.4249266132930814E-2</v>
      </c>
      <c r="DP345" s="140">
        <f t="shared" ca="1" si="432"/>
        <v>6.2535636762898394E-3</v>
      </c>
      <c r="DQ345" s="140">
        <f t="shared" ca="1" si="432"/>
        <v>4.4383849513362286E-3</v>
      </c>
      <c r="DR345" s="140">
        <f t="shared" ca="1" si="432"/>
        <v>4.1756879229340644E-4</v>
      </c>
      <c r="DT345" s="80">
        <f t="shared" si="433"/>
        <v>90.001000000000005</v>
      </c>
      <c r="DU345" s="140">
        <f t="shared" ca="1" si="434"/>
        <v>0.72566669687769059</v>
      </c>
      <c r="DV345" s="140">
        <f t="shared" ca="1" si="434"/>
        <v>0.70098950352988187</v>
      </c>
      <c r="DW345" s="140">
        <f t="shared" ca="1" si="434"/>
        <v>0.62821850067025387</v>
      </c>
      <c r="DX345" s="140">
        <f t="shared" ca="1" si="434"/>
        <v>0.51494482488525839</v>
      </c>
      <c r="DY345" s="140">
        <f t="shared" ca="1" si="434"/>
        <v>0.38028593337306149</v>
      </c>
      <c r="DZ345" s="140">
        <f t="shared" ca="1" si="434"/>
        <v>0.25032086611745369</v>
      </c>
      <c r="EA345" s="140">
        <f t="shared" ca="1" si="434"/>
        <v>0.14566251602881369</v>
      </c>
      <c r="EB345" s="140">
        <f t="shared" ca="1" si="434"/>
        <v>7.4216647303459907E-2</v>
      </c>
      <c r="EC345" s="140">
        <f t="shared" ca="1" si="434"/>
        <v>3.2917675501265883E-2</v>
      </c>
      <c r="ED345" s="140">
        <f t="shared" ca="1" si="434"/>
        <v>1.3227883807773502E-2</v>
      </c>
      <c r="EE345" s="140">
        <f t="shared" ca="1" si="434"/>
        <v>6.0503210766685508E-3</v>
      </c>
      <c r="EF345" s="140">
        <f t="shared" ca="1" si="434"/>
        <v>4.4367087237805955E-3</v>
      </c>
      <c r="EG345" s="140">
        <f t="shared" ca="1" si="434"/>
        <v>4.3328950912475614E-3</v>
      </c>
      <c r="EI345" s="80">
        <f t="shared" si="435"/>
        <v>90.001000000000005</v>
      </c>
      <c r="EJ345" s="140">
        <f t="shared" ca="1" si="436"/>
        <v>0.72566669687769059</v>
      </c>
      <c r="EK345" s="140">
        <f t="shared" ca="1" si="436"/>
        <v>0.70098950352988187</v>
      </c>
      <c r="EL345" s="140">
        <f t="shared" ca="1" si="436"/>
        <v>0.62821850067025387</v>
      </c>
      <c r="EM345" s="140">
        <f t="shared" ca="1" si="436"/>
        <v>0.51494482488525839</v>
      </c>
      <c r="EN345" s="140">
        <f t="shared" ca="1" si="436"/>
        <v>0.38028593337306149</v>
      </c>
      <c r="EO345" s="140">
        <f t="shared" ca="1" si="436"/>
        <v>0.25032086611745369</v>
      </c>
      <c r="EP345" s="140">
        <f t="shared" ca="1" si="436"/>
        <v>0.14566251602881369</v>
      </c>
      <c r="EQ345" s="140">
        <f t="shared" ca="1" si="436"/>
        <v>7.4216647303459907E-2</v>
      </c>
      <c r="ER345" s="140">
        <f t="shared" ca="1" si="436"/>
        <v>3.2917675501265883E-2</v>
      </c>
      <c r="ES345" s="140">
        <f t="shared" ca="1" si="436"/>
        <v>1.3227883807773502E-2</v>
      </c>
      <c r="ET345" s="140">
        <f t="shared" ca="1" si="436"/>
        <v>6.0503210766685508E-3</v>
      </c>
      <c r="EU345" s="140">
        <f t="shared" ca="1" si="436"/>
        <v>4.4367087237805955E-3</v>
      </c>
      <c r="EV345" s="140">
        <f t="shared" ca="1" si="436"/>
        <v>4.3328950912475614E-3</v>
      </c>
    </row>
    <row r="346" spans="13:152">
      <c r="S346" s="1"/>
      <c r="T346" s="405"/>
      <c r="U346" s="406"/>
      <c r="V346" s="406"/>
      <c r="W346" s="406"/>
      <c r="X346" s="406"/>
      <c r="Y346" s="406"/>
      <c r="Z346" s="406"/>
      <c r="AA346" s="406"/>
      <c r="AB346" s="406"/>
      <c r="AC346" s="406"/>
      <c r="AD346" s="406"/>
      <c r="AE346" s="406"/>
      <c r="AF346" s="406"/>
      <c r="AG346" s="23"/>
    </row>
    <row r="347" spans="13:152" ht="16.5" thickBot="1">
      <c r="Q347" s="95" t="s">
        <v>128</v>
      </c>
      <c r="T347" s="400"/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</row>
    <row r="348" spans="13:152">
      <c r="M348" s="110"/>
      <c r="N348" s="257" t="s">
        <v>204</v>
      </c>
      <c r="O348" s="258"/>
      <c r="P348" s="111"/>
      <c r="Q348" s="152" t="s">
        <v>205</v>
      </c>
      <c r="S348" s="67" t="s">
        <v>130</v>
      </c>
      <c r="T348" s="393">
        <f>T2</f>
        <v>1E-3</v>
      </c>
      <c r="U348" s="393">
        <f t="shared" ref="U348:AF348" si="437">U332</f>
        <v>7.5010000000000003</v>
      </c>
      <c r="V348" s="393">
        <f t="shared" si="437"/>
        <v>15.001000000000001</v>
      </c>
      <c r="W348" s="393">
        <f t="shared" si="437"/>
        <v>22.501000000000001</v>
      </c>
      <c r="X348" s="393">
        <f t="shared" si="437"/>
        <v>30.001000000000001</v>
      </c>
      <c r="Y348" s="393">
        <f t="shared" si="437"/>
        <v>37.501000000000005</v>
      </c>
      <c r="Z348" s="393">
        <f t="shared" si="437"/>
        <v>45.001000000000005</v>
      </c>
      <c r="AA348" s="393">
        <f t="shared" si="437"/>
        <v>52.501000000000005</v>
      </c>
      <c r="AB348" s="393">
        <f t="shared" si="437"/>
        <v>60.001000000000005</v>
      </c>
      <c r="AC348" s="393">
        <f t="shared" si="437"/>
        <v>67.501000000000005</v>
      </c>
      <c r="AD348" s="393">
        <f t="shared" si="437"/>
        <v>75.001000000000005</v>
      </c>
      <c r="AE348" s="393">
        <f t="shared" si="437"/>
        <v>82.501000000000005</v>
      </c>
      <c r="AF348" s="393">
        <f t="shared" si="437"/>
        <v>90.001000000000005</v>
      </c>
      <c r="AG348" s="1" t="s">
        <v>69</v>
      </c>
    </row>
    <row r="349" spans="13:152">
      <c r="M349" s="115"/>
      <c r="N349" s="115" t="s">
        <v>206</v>
      </c>
      <c r="O349" s="259">
        <f ca="1">MAX(Q349:Q359)</f>
        <v>0.30447780191005275</v>
      </c>
      <c r="P349" s="116">
        <f t="shared" ref="P349:P361" ca="1" si="438">MATCH(Q349,T349:AF349,0)</f>
        <v>9</v>
      </c>
      <c r="Q349" s="259">
        <f ca="1">AG349</f>
        <v>0.27908440951190794</v>
      </c>
      <c r="S349" s="80">
        <f>S3</f>
        <v>1E-3</v>
      </c>
      <c r="T349" s="405">
        <f ca="1">MIN(T333,AI333,AX333,BM333,CB333,CQ333,DF333)</f>
        <v>2.1449900153649337E-4</v>
      </c>
      <c r="U349" s="405">
        <f t="shared" ref="U349:AF361" ca="1" si="439">MIN(U333,AJ333,AY333,BN333,CC333,CR333,DG333)</f>
        <v>3.5081611007937768E-4</v>
      </c>
      <c r="V349" s="405">
        <f t="shared" ca="1" si="439"/>
        <v>1.9099420212181349E-3</v>
      </c>
      <c r="W349" s="405">
        <f t="shared" ca="1" si="439"/>
        <v>8.5544488022128509E-3</v>
      </c>
      <c r="X349" s="405">
        <f t="shared" ca="1" si="439"/>
        <v>2.5755420704391244E-2</v>
      </c>
      <c r="Y349" s="405">
        <f t="shared" ca="1" si="439"/>
        <v>5.9588443332068378E-2</v>
      </c>
      <c r="Z349" s="405">
        <f t="shared" ca="1" si="439"/>
        <v>0.11445004003111796</v>
      </c>
      <c r="AA349" s="405">
        <f t="shared" ca="1" si="439"/>
        <v>0.19001220408050812</v>
      </c>
      <c r="AB349" s="405">
        <f t="shared" ca="1" si="439"/>
        <v>0.27908440951190794</v>
      </c>
      <c r="AC349" s="405">
        <f t="shared" ca="1" si="439"/>
        <v>0.22623841785216939</v>
      </c>
      <c r="AD349" s="405">
        <f t="shared" ca="1" si="439"/>
        <v>0.12405137939748989</v>
      </c>
      <c r="AE349" s="405">
        <f t="shared" ca="1" si="439"/>
        <v>3.4508254788759157E-2</v>
      </c>
      <c r="AF349" s="405">
        <f t="shared" ca="1" si="439"/>
        <v>4.1952096506369849E-4</v>
      </c>
      <c r="AG349" s="23">
        <f ca="1">MAX(T349:AF349)</f>
        <v>0.27908440951190794</v>
      </c>
    </row>
    <row r="350" spans="13:152">
      <c r="M350" s="115"/>
      <c r="N350" s="115" t="s">
        <v>135</v>
      </c>
      <c r="O350" s="163">
        <f ca="1">MATCH(O349,Q349:Q361,0)</f>
        <v>3</v>
      </c>
      <c r="P350" s="116">
        <f t="shared" ca="1" si="438"/>
        <v>9</v>
      </c>
      <c r="Q350" s="259">
        <f t="shared" ref="Q350:Q361" ca="1" si="440">AG350</f>
        <v>0.26766456678927186</v>
      </c>
      <c r="S350" s="80">
        <f t="shared" ref="S350:S361" si="441">S334</f>
        <v>7.5010000000000003</v>
      </c>
      <c r="T350" s="405">
        <f t="shared" ref="T350:T361" ca="1" si="442">MIN(T334,AI334,AX334,BM334,CB334,CQ334,DF334)</f>
        <v>3.5081611007937774E-4</v>
      </c>
      <c r="U350" s="405">
        <f t="shared" ca="1" si="439"/>
        <v>2.4149960806316438E-4</v>
      </c>
      <c r="V350" s="405">
        <f t="shared" ca="1" si="439"/>
        <v>1.1729522533511225E-3</v>
      </c>
      <c r="W350" s="405">
        <f t="shared" ca="1" si="439"/>
        <v>6.7873140015989215E-3</v>
      </c>
      <c r="X350" s="405">
        <f t="shared" ca="1" si="439"/>
        <v>2.2585584000162296E-2</v>
      </c>
      <c r="Y350" s="405">
        <f t="shared" ca="1" si="439"/>
        <v>5.4689921127376959E-2</v>
      </c>
      <c r="Z350" s="405">
        <f t="shared" ca="1" si="439"/>
        <v>0.10755301421559188</v>
      </c>
      <c r="AA350" s="405">
        <f t="shared" ca="1" si="439"/>
        <v>0.18090882453938606</v>
      </c>
      <c r="AB350" s="405">
        <f t="shared" ca="1" si="439"/>
        <v>0.26766456678927186</v>
      </c>
      <c r="AC350" s="405">
        <f t="shared" ca="1" si="439"/>
        <v>0.24947552092332514</v>
      </c>
      <c r="AD350" s="405">
        <f t="shared" ca="1" si="439"/>
        <v>0.15446135378538983</v>
      </c>
      <c r="AE350" s="405">
        <f t="shared" ca="1" si="439"/>
        <v>6.8142427066091207E-2</v>
      </c>
      <c r="AF350" s="405">
        <f t="shared" ca="1" si="439"/>
        <v>3.4508302045532485E-2</v>
      </c>
      <c r="AG350" s="23">
        <f t="shared" ref="AG350:AG361" ca="1" si="443">MAX(T350:AF350)</f>
        <v>0.26766456678927186</v>
      </c>
    </row>
    <row r="351" spans="13:152" ht="16.5" thickBot="1">
      <c r="M351" s="115"/>
      <c r="N351" s="120" t="s">
        <v>136</v>
      </c>
      <c r="O351" s="149">
        <f ca="1">INDEX(P349:P359,O350)</f>
        <v>10</v>
      </c>
      <c r="P351" s="116">
        <f t="shared" ca="1" si="438"/>
        <v>10</v>
      </c>
      <c r="Q351" s="259">
        <f t="shared" ca="1" si="440"/>
        <v>0.30447780191005275</v>
      </c>
      <c r="S351" s="80">
        <f t="shared" si="441"/>
        <v>15.001000000000001</v>
      </c>
      <c r="T351" s="405">
        <f t="shared" ca="1" si="442"/>
        <v>1.9099420212181349E-3</v>
      </c>
      <c r="U351" s="405">
        <f t="shared" ca="1" si="439"/>
        <v>1.1729522533511219E-3</v>
      </c>
      <c r="V351" s="405">
        <f t="shared" ca="1" si="439"/>
        <v>2.3323571921554623E-4</v>
      </c>
      <c r="W351" s="405">
        <f t="shared" ca="1" si="439"/>
        <v>2.7757655984594932E-3</v>
      </c>
      <c r="X351" s="405">
        <f t="shared" ca="1" si="439"/>
        <v>1.4390939377477541E-2</v>
      </c>
      <c r="Y351" s="405">
        <f t="shared" ca="1" si="439"/>
        <v>4.1342428310668783E-2</v>
      </c>
      <c r="Z351" s="405">
        <f t="shared" ca="1" si="439"/>
        <v>8.8257117315198308E-2</v>
      </c>
      <c r="AA351" s="405">
        <f t="shared" ca="1" si="439"/>
        <v>0.15506723528954464</v>
      </c>
      <c r="AB351" s="405">
        <f t="shared" ca="1" si="439"/>
        <v>0.23499166170352401</v>
      </c>
      <c r="AC351" s="405">
        <f t="shared" ca="1" si="439"/>
        <v>0.30447780191005275</v>
      </c>
      <c r="AD351" s="405">
        <f t="shared" ca="1" si="439"/>
        <v>0.22855929298997205</v>
      </c>
      <c r="AE351" s="405">
        <f t="shared" ca="1" si="439"/>
        <v>0.15447647487992128</v>
      </c>
      <c r="AF351" s="405">
        <f t="shared" ca="1" si="439"/>
        <v>0.12406141168329353</v>
      </c>
      <c r="AG351" s="155">
        <f t="shared" ca="1" si="443"/>
        <v>0.30447780191005275</v>
      </c>
    </row>
    <row r="352" spans="13:152" ht="16.5" thickBot="1">
      <c r="M352" s="115"/>
      <c r="N352" s="116"/>
      <c r="O352" s="116"/>
      <c r="P352" s="116">
        <f t="shared" ca="1" si="438"/>
        <v>11</v>
      </c>
      <c r="Q352" s="259">
        <f t="shared" ca="1" si="440"/>
        <v>0.3026232180643707</v>
      </c>
      <c r="S352" s="80">
        <f t="shared" si="441"/>
        <v>22.501000000000001</v>
      </c>
      <c r="T352" s="405">
        <f t="shared" ca="1" si="442"/>
        <v>8.5544488022128509E-3</v>
      </c>
      <c r="U352" s="405">
        <f t="shared" ca="1" si="439"/>
        <v>6.7873140015989215E-3</v>
      </c>
      <c r="V352" s="405">
        <f t="shared" ca="1" si="439"/>
        <v>2.775765598459495E-3</v>
      </c>
      <c r="W352" s="405">
        <f t="shared" ca="1" si="439"/>
        <v>2.7430985021908939E-4</v>
      </c>
      <c r="X352" s="405">
        <f t="shared" ca="1" si="439"/>
        <v>5.0240161532080921E-3</v>
      </c>
      <c r="Y352" s="405">
        <f t="shared" ca="1" si="439"/>
        <v>2.3534816286763311E-2</v>
      </c>
      <c r="Z352" s="405">
        <f t="shared" ca="1" si="439"/>
        <v>6.074816707549361E-2</v>
      </c>
      <c r="AA352" s="405">
        <f t="shared" ca="1" si="439"/>
        <v>0.11697031524848217</v>
      </c>
      <c r="AB352" s="405">
        <f t="shared" ca="1" si="439"/>
        <v>0.18599215854125445</v>
      </c>
      <c r="AC352" s="405">
        <f t="shared" ca="1" si="439"/>
        <v>0.25654020368821018</v>
      </c>
      <c r="AD352" s="405">
        <f t="shared" ca="1" si="439"/>
        <v>0.3026232180643707</v>
      </c>
      <c r="AE352" s="405">
        <f t="shared" ca="1" si="439"/>
        <v>0.24969701078162823</v>
      </c>
      <c r="AF352" s="405">
        <f t="shared" ca="1" si="439"/>
        <v>0.22641688895490705</v>
      </c>
      <c r="AG352" s="155">
        <f t="shared" ca="1" si="443"/>
        <v>0.3026232180643707</v>
      </c>
    </row>
    <row r="353" spans="13:185" ht="23.25">
      <c r="M353" s="156" t="s">
        <v>137</v>
      </c>
      <c r="N353" s="157">
        <f ca="1">INDEX(T333:AF345,$O$350,$O$351)</f>
        <v>0.59393408372673973</v>
      </c>
      <c r="O353" s="116"/>
      <c r="P353" s="116">
        <f t="shared" ca="1" si="438"/>
        <v>13</v>
      </c>
      <c r="Q353" s="259">
        <f t="shared" ca="1" si="440"/>
        <v>0.26984481242759284</v>
      </c>
      <c r="S353" s="80">
        <f t="shared" si="441"/>
        <v>30.001000000000001</v>
      </c>
      <c r="T353" s="405">
        <f t="shared" ca="1" si="442"/>
        <v>2.5755420704391244E-2</v>
      </c>
      <c r="U353" s="405">
        <f t="shared" ca="1" si="439"/>
        <v>2.2585584000162293E-2</v>
      </c>
      <c r="V353" s="405">
        <f t="shared" ca="1" si="439"/>
        <v>1.4390939377477548E-2</v>
      </c>
      <c r="W353" s="405">
        <f t="shared" ca="1" si="439"/>
        <v>5.0240161532080496E-3</v>
      </c>
      <c r="X353" s="405">
        <f t="shared" ca="1" si="439"/>
        <v>4.4897546398774916E-4</v>
      </c>
      <c r="Y353" s="405">
        <f t="shared" ca="1" si="439"/>
        <v>7.5546030459456475E-3</v>
      </c>
      <c r="Z353" s="405">
        <f t="shared" ca="1" si="439"/>
        <v>3.1784482934854433E-2</v>
      </c>
      <c r="AA353" s="405">
        <f t="shared" ca="1" si="439"/>
        <v>7.4055011727845801E-2</v>
      </c>
      <c r="AB353" s="405">
        <f t="shared" ca="1" si="439"/>
        <v>0.12902569993472313</v>
      </c>
      <c r="AC353" s="405">
        <f t="shared" ca="1" si="439"/>
        <v>0.18669233540111652</v>
      </c>
      <c r="AD353" s="405">
        <f t="shared" ca="1" si="439"/>
        <v>0.23626250254445202</v>
      </c>
      <c r="AE353" s="405">
        <f t="shared" ca="1" si="439"/>
        <v>0.26930427198600737</v>
      </c>
      <c r="AF353" s="405">
        <f t="shared" ca="1" si="439"/>
        <v>0.26984481242759284</v>
      </c>
      <c r="AG353" s="155">
        <f t="shared" ca="1" si="443"/>
        <v>0.26984481242759284</v>
      </c>
    </row>
    <row r="354" spans="13:185" ht="23.25">
      <c r="M354" s="158" t="s">
        <v>138</v>
      </c>
      <c r="N354" s="159">
        <f ca="1">INDEX(AI333:AU345,$O$350,$O$351)</f>
        <v>0.59393408372673973</v>
      </c>
      <c r="O354" s="116"/>
      <c r="P354" s="116">
        <f t="shared" ca="1" si="438"/>
        <v>13</v>
      </c>
      <c r="Q354" s="259">
        <f t="shared" ca="1" si="440"/>
        <v>0.19236349120997351</v>
      </c>
      <c r="S354" s="80">
        <f t="shared" si="441"/>
        <v>37.501000000000005</v>
      </c>
      <c r="T354" s="405">
        <f t="shared" ca="1" si="442"/>
        <v>5.9588443332068378E-2</v>
      </c>
      <c r="U354" s="405">
        <f t="shared" ca="1" si="439"/>
        <v>5.4689921127376959E-2</v>
      </c>
      <c r="V354" s="405">
        <f t="shared" ca="1" si="439"/>
        <v>4.1342428310668783E-2</v>
      </c>
      <c r="W354" s="405">
        <f t="shared" ca="1" si="439"/>
        <v>2.3534816286763311E-2</v>
      </c>
      <c r="X354" s="405">
        <f t="shared" ca="1" si="439"/>
        <v>7.5546030459456761E-3</v>
      </c>
      <c r="Y354" s="405">
        <f t="shared" ca="1" si="439"/>
        <v>8.530587392816658E-4</v>
      </c>
      <c r="Z354" s="405">
        <f t="shared" ca="1" si="439"/>
        <v>9.6262458560757869E-3</v>
      </c>
      <c r="AA354" s="405">
        <f t="shared" ca="1" si="439"/>
        <v>3.567860448523838E-2</v>
      </c>
      <c r="AB354" s="405">
        <f t="shared" ca="1" si="439"/>
        <v>7.4793821416254402E-2</v>
      </c>
      <c r="AC354" s="405">
        <f t="shared" ca="1" si="439"/>
        <v>0.11837053123346794</v>
      </c>
      <c r="AD354" s="405">
        <f t="shared" ca="1" si="439"/>
        <v>0.15698366055153165</v>
      </c>
      <c r="AE354" s="405">
        <f t="shared" ca="1" si="439"/>
        <v>0.18314984166712578</v>
      </c>
      <c r="AF354" s="405">
        <f t="shared" ca="1" si="439"/>
        <v>0.19236349120997351</v>
      </c>
      <c r="AG354" s="155">
        <f t="shared" ca="1" si="443"/>
        <v>0.19236349120997351</v>
      </c>
    </row>
    <row r="355" spans="13:185" ht="23.25">
      <c r="M355" s="158" t="s">
        <v>139</v>
      </c>
      <c r="N355" s="159">
        <f ca="1">INDEX(AX333:BJ345,$O$350,$O$351)</f>
        <v>0.50199326617405615</v>
      </c>
      <c r="O355" s="116"/>
      <c r="P355" s="116">
        <f t="shared" ca="1" si="438"/>
        <v>13</v>
      </c>
      <c r="Q355" s="259">
        <f t="shared" ca="1" si="440"/>
        <v>0.11728653510626803</v>
      </c>
      <c r="R355" s="95"/>
      <c r="S355" s="80">
        <f t="shared" si="441"/>
        <v>45.001000000000005</v>
      </c>
      <c r="T355" s="405">
        <f t="shared" ca="1" si="442"/>
        <v>0.11445004003111796</v>
      </c>
      <c r="U355" s="405">
        <f t="shared" ca="1" si="439"/>
        <v>0.10755301421559188</v>
      </c>
      <c r="V355" s="405">
        <f t="shared" ca="1" si="439"/>
        <v>8.8257117315198308E-2</v>
      </c>
      <c r="W355" s="405">
        <f t="shared" ca="1" si="439"/>
        <v>6.074816707549361E-2</v>
      </c>
      <c r="X355" s="405">
        <f t="shared" ca="1" si="439"/>
        <v>3.1784482934854488E-2</v>
      </c>
      <c r="Y355" s="405">
        <f t="shared" ca="1" si="439"/>
        <v>9.6262458560757574E-3</v>
      </c>
      <c r="Z355" s="405">
        <f t="shared" ca="1" si="439"/>
        <v>1.5111961812361487E-3</v>
      </c>
      <c r="AA355" s="405">
        <f t="shared" ca="1" si="439"/>
        <v>1.0372063955108141E-2</v>
      </c>
      <c r="AB355" s="405">
        <f t="shared" ca="1" si="439"/>
        <v>3.3223623742980941E-2</v>
      </c>
      <c r="AC355" s="405">
        <f t="shared" ca="1" si="439"/>
        <v>6.2776509075626555E-2</v>
      </c>
      <c r="AD355" s="405">
        <f t="shared" ca="1" si="439"/>
        <v>9.0728905925737693E-2</v>
      </c>
      <c r="AE355" s="405">
        <f t="shared" ca="1" si="439"/>
        <v>0.11029769722305373</v>
      </c>
      <c r="AF355" s="405">
        <f t="shared" ca="1" si="439"/>
        <v>0.11728653510626803</v>
      </c>
      <c r="AG355" s="155">
        <f t="shared" ca="1" si="443"/>
        <v>0.11728653510626803</v>
      </c>
    </row>
    <row r="356" spans="13:185" ht="23.25">
      <c r="M356" s="158" t="s">
        <v>140</v>
      </c>
      <c r="N356" s="159">
        <f ca="1">INDEX(BM333:BY345,$O$350,$O$351)</f>
        <v>0.31580026271157374</v>
      </c>
      <c r="O356" s="116"/>
      <c r="P356" s="116">
        <f t="shared" ca="1" si="438"/>
        <v>1</v>
      </c>
      <c r="Q356" s="259">
        <f t="shared" ca="1" si="440"/>
        <v>0.19001220408050812</v>
      </c>
      <c r="S356" s="80">
        <f t="shared" si="441"/>
        <v>52.501000000000005</v>
      </c>
      <c r="T356" s="405">
        <f t="shared" ca="1" si="442"/>
        <v>0.19001220408050812</v>
      </c>
      <c r="U356" s="405">
        <f t="shared" ca="1" si="439"/>
        <v>0.18090882453938606</v>
      </c>
      <c r="V356" s="405">
        <f t="shared" ca="1" si="439"/>
        <v>0.15506723528954466</v>
      </c>
      <c r="W356" s="405">
        <f t="shared" ca="1" si="439"/>
        <v>0.1169703152484822</v>
      </c>
      <c r="X356" s="405">
        <f t="shared" ca="1" si="439"/>
        <v>7.4055011727845857E-2</v>
      </c>
      <c r="Y356" s="405">
        <f t="shared" ca="1" si="439"/>
        <v>3.5678604485238331E-2</v>
      </c>
      <c r="Z356" s="405">
        <f t="shared" ca="1" si="439"/>
        <v>1.0372063955108144E-2</v>
      </c>
      <c r="AA356" s="405">
        <f t="shared" ca="1" si="439"/>
        <v>2.2975563083739137E-3</v>
      </c>
      <c r="AB356" s="405">
        <f t="shared" ca="1" si="439"/>
        <v>9.613068798715152E-3</v>
      </c>
      <c r="AC356" s="405">
        <f t="shared" ca="1" si="439"/>
        <v>2.6094056306972934E-2</v>
      </c>
      <c r="AD356" s="405">
        <f t="shared" ca="1" si="439"/>
        <v>4.4268982244578856E-2</v>
      </c>
      <c r="AE356" s="405">
        <f t="shared" ca="1" si="439"/>
        <v>5.7839404553386244E-2</v>
      </c>
      <c r="AF356" s="405">
        <f t="shared" ca="1" si="439"/>
        <v>6.2812494941435523E-2</v>
      </c>
      <c r="AG356" s="155">
        <f t="shared" ca="1" si="443"/>
        <v>0.19001220408050812</v>
      </c>
    </row>
    <row r="357" spans="13:185" ht="24" thickBot="1">
      <c r="M357" s="160" t="s">
        <v>141</v>
      </c>
      <c r="N357" s="161">
        <f ca="1">INDEX(CB333:CN345,$O$350,$O$351)</f>
        <v>0.32185781617989656</v>
      </c>
      <c r="O357" s="116"/>
      <c r="P357" s="116">
        <f t="shared" ca="1" si="438"/>
        <v>1</v>
      </c>
      <c r="Q357" s="259">
        <f t="shared" ca="1" si="440"/>
        <v>0.27908440951190799</v>
      </c>
      <c r="S357" s="80">
        <f t="shared" si="441"/>
        <v>60.001000000000005</v>
      </c>
      <c r="T357" s="405">
        <f t="shared" ca="1" si="442"/>
        <v>0.27908440951190799</v>
      </c>
      <c r="U357" s="405">
        <f t="shared" ca="1" si="439"/>
        <v>0.26766456678927186</v>
      </c>
      <c r="V357" s="405">
        <f t="shared" ca="1" si="439"/>
        <v>0.23499166170352401</v>
      </c>
      <c r="W357" s="405">
        <f t="shared" ca="1" si="439"/>
        <v>0.18599215854125445</v>
      </c>
      <c r="X357" s="405">
        <f t="shared" ca="1" si="439"/>
        <v>0.12902569993472313</v>
      </c>
      <c r="Y357" s="405">
        <f t="shared" ca="1" si="439"/>
        <v>7.4793821416254389E-2</v>
      </c>
      <c r="Z357" s="405">
        <f t="shared" ca="1" si="439"/>
        <v>3.3223623742980921E-2</v>
      </c>
      <c r="AA357" s="405">
        <f t="shared" ca="1" si="439"/>
        <v>9.6130687987151641E-3</v>
      </c>
      <c r="AB357" s="405">
        <f t="shared" ca="1" si="439"/>
        <v>3.0284389156466939E-3</v>
      </c>
      <c r="AC357" s="405">
        <f t="shared" ca="1" si="439"/>
        <v>8.016843074665948E-3</v>
      </c>
      <c r="AD357" s="405">
        <f t="shared" ca="1" si="439"/>
        <v>1.7682510689252126E-2</v>
      </c>
      <c r="AE357" s="405">
        <f t="shared" ca="1" si="439"/>
        <v>2.6057264213370498E-2</v>
      </c>
      <c r="AF357" s="405">
        <f t="shared" ca="1" si="439"/>
        <v>2.928720555206691E-2</v>
      </c>
      <c r="AG357" s="155">
        <f t="shared" ca="1" si="443"/>
        <v>0.27908440951190799</v>
      </c>
    </row>
    <row r="358" spans="13:185" ht="24" thickBot="1">
      <c r="M358" s="160" t="s">
        <v>142</v>
      </c>
      <c r="N358" s="161">
        <f ca="1">INDEX(CQ333:DC345,$O$350,$O$351)</f>
        <v>0.32185781617989656</v>
      </c>
      <c r="O358" s="116"/>
      <c r="P358" s="116">
        <f t="shared" ca="1" si="438"/>
        <v>3</v>
      </c>
      <c r="Q358" s="259">
        <f t="shared" ca="1" si="440"/>
        <v>0.30447780191005275</v>
      </c>
      <c r="S358" s="26">
        <f t="shared" si="441"/>
        <v>67.501000000000005</v>
      </c>
      <c r="T358" s="405">
        <f t="shared" ca="1" si="442"/>
        <v>0.22623841785216939</v>
      </c>
      <c r="U358" s="405">
        <f t="shared" ca="1" si="439"/>
        <v>0.24947552092332514</v>
      </c>
      <c r="V358" s="405">
        <f t="shared" ca="1" si="439"/>
        <v>0.30447780191005275</v>
      </c>
      <c r="W358" s="405">
        <f t="shared" ca="1" si="439"/>
        <v>0.25654020368821012</v>
      </c>
      <c r="X358" s="405">
        <f t="shared" ca="1" si="439"/>
        <v>0.18669233540111654</v>
      </c>
      <c r="Y358" s="405">
        <f t="shared" ca="1" si="439"/>
        <v>0.11837053123346794</v>
      </c>
      <c r="Z358" s="405">
        <f t="shared" ca="1" si="439"/>
        <v>6.2776509075626555E-2</v>
      </c>
      <c r="AA358" s="405">
        <f t="shared" ca="1" si="439"/>
        <v>2.6094056306972934E-2</v>
      </c>
      <c r="AB358" s="405">
        <f t="shared" ca="1" si="439"/>
        <v>8.0168430746659653E-3</v>
      </c>
      <c r="AC358" s="405">
        <f t="shared" ca="1" si="439"/>
        <v>3.6059790731830452E-3</v>
      </c>
      <c r="AD358" s="405">
        <f t="shared" ca="1" si="439"/>
        <v>6.3509370416001366E-3</v>
      </c>
      <c r="AE358" s="405">
        <f t="shared" ca="1" si="439"/>
        <v>1.0509131282411165E-2</v>
      </c>
      <c r="AF358" s="405">
        <f t="shared" ca="1" si="439"/>
        <v>1.2325215392277867E-2</v>
      </c>
      <c r="AG358" s="155">
        <f t="shared" ca="1" si="443"/>
        <v>0.30447780191005275</v>
      </c>
    </row>
    <row r="359" spans="13:185" ht="24" thickBot="1">
      <c r="M359" s="160" t="s">
        <v>219</v>
      </c>
      <c r="N359" s="161">
        <f ca="1">INDEX(DF333:DR345,$O$350,$O$351)</f>
        <v>0.30447780191005275</v>
      </c>
      <c r="O359" s="116"/>
      <c r="P359" s="116">
        <f t="shared" ca="1" si="438"/>
        <v>4</v>
      </c>
      <c r="Q359" s="259">
        <f t="shared" ca="1" si="440"/>
        <v>0.3026232180643707</v>
      </c>
      <c r="S359" s="26">
        <f t="shared" si="441"/>
        <v>75.001000000000005</v>
      </c>
      <c r="T359" s="405">
        <f t="shared" ca="1" si="442"/>
        <v>0.12405137939748989</v>
      </c>
      <c r="U359" s="405">
        <f t="shared" ca="1" si="439"/>
        <v>0.15446135378538983</v>
      </c>
      <c r="V359" s="405">
        <f t="shared" ca="1" si="439"/>
        <v>0.22855929298997205</v>
      </c>
      <c r="W359" s="405">
        <f t="shared" ca="1" si="439"/>
        <v>0.3026232180643707</v>
      </c>
      <c r="X359" s="405">
        <f t="shared" ca="1" si="439"/>
        <v>0.23626250254445202</v>
      </c>
      <c r="Y359" s="405">
        <f t="shared" ca="1" si="439"/>
        <v>0.15698366055153168</v>
      </c>
      <c r="Z359" s="405">
        <f t="shared" ca="1" si="439"/>
        <v>9.0728905925737693E-2</v>
      </c>
      <c r="AA359" s="405">
        <f t="shared" ca="1" si="439"/>
        <v>4.4268982244578862E-2</v>
      </c>
      <c r="AB359" s="405">
        <f t="shared" ca="1" si="439"/>
        <v>1.7682510689252126E-2</v>
      </c>
      <c r="AC359" s="405">
        <f t="shared" ca="1" si="439"/>
        <v>6.3509370416001323E-3</v>
      </c>
      <c r="AD359" s="405">
        <f t="shared" ca="1" si="439"/>
        <v>4.0122869572036327E-3</v>
      </c>
      <c r="AE359" s="405">
        <f t="shared" ca="1" si="439"/>
        <v>5.0750668135049175E-3</v>
      </c>
      <c r="AF359" s="405">
        <f t="shared" ca="1" si="439"/>
        <v>5.8532031999827113E-3</v>
      </c>
      <c r="AG359" s="23">
        <f t="shared" ca="1" si="443"/>
        <v>0.3026232180643707</v>
      </c>
    </row>
    <row r="360" spans="13:185">
      <c r="M360" s="115"/>
      <c r="N360" s="116"/>
      <c r="O360" s="116"/>
      <c r="P360" s="116">
        <f t="shared" ca="1" si="438"/>
        <v>5</v>
      </c>
      <c r="Q360" s="259">
        <f t="shared" ca="1" si="440"/>
        <v>0.26930427198600737</v>
      </c>
      <c r="S360" s="26">
        <f t="shared" si="441"/>
        <v>82.501000000000005</v>
      </c>
      <c r="T360" s="405">
        <f t="shared" ca="1" si="442"/>
        <v>3.4508254788759157E-2</v>
      </c>
      <c r="U360" s="405">
        <f t="shared" ca="1" si="439"/>
        <v>6.8142427066091207E-2</v>
      </c>
      <c r="V360" s="405">
        <f t="shared" ca="1" si="439"/>
        <v>0.15447647487992128</v>
      </c>
      <c r="W360" s="405">
        <f t="shared" ca="1" si="439"/>
        <v>0.24969701078162823</v>
      </c>
      <c r="X360" s="405">
        <f t="shared" ca="1" si="439"/>
        <v>0.26930427198600737</v>
      </c>
      <c r="Y360" s="405">
        <f t="shared" ca="1" si="439"/>
        <v>0.18314984166712578</v>
      </c>
      <c r="Z360" s="405">
        <f t="shared" ca="1" si="439"/>
        <v>0.11029769722305373</v>
      </c>
      <c r="AA360" s="405">
        <f t="shared" ca="1" si="439"/>
        <v>5.7839404553386244E-2</v>
      </c>
      <c r="AB360" s="405">
        <f t="shared" ca="1" si="439"/>
        <v>2.6057264213370498E-2</v>
      </c>
      <c r="AC360" s="405">
        <f t="shared" ca="1" si="439"/>
        <v>1.0509131282411165E-2</v>
      </c>
      <c r="AD360" s="405">
        <f t="shared" ca="1" si="439"/>
        <v>5.0750668135049184E-3</v>
      </c>
      <c r="AE360" s="405">
        <f t="shared" ca="1" si="439"/>
        <v>4.2527710705260588E-3</v>
      </c>
      <c r="AF360" s="405">
        <f t="shared" ca="1" si="439"/>
        <v>4.3986509086429209E-3</v>
      </c>
      <c r="AG360" s="23">
        <f t="shared" ca="1" si="443"/>
        <v>0.26930427198600737</v>
      </c>
    </row>
    <row r="361" spans="13:185" ht="16.5" thickBot="1">
      <c r="M361" s="120"/>
      <c r="N361" s="121"/>
      <c r="O361" s="121"/>
      <c r="P361" s="121">
        <f t="shared" ca="1" si="438"/>
        <v>5</v>
      </c>
      <c r="Q361" s="260">
        <f t="shared" ca="1" si="440"/>
        <v>0.26984481242759284</v>
      </c>
      <c r="S361" s="26">
        <f t="shared" si="441"/>
        <v>90.001000000000005</v>
      </c>
      <c r="T361" s="405">
        <f t="shared" ca="1" si="442"/>
        <v>4.1952096506369849E-4</v>
      </c>
      <c r="U361" s="405">
        <f t="shared" ca="1" si="439"/>
        <v>3.4508302045532485E-2</v>
      </c>
      <c r="V361" s="405">
        <f t="shared" ca="1" si="439"/>
        <v>0.12406141168329353</v>
      </c>
      <c r="W361" s="405">
        <f t="shared" ca="1" si="439"/>
        <v>0.22641688895490705</v>
      </c>
      <c r="X361" s="405">
        <f t="shared" ca="1" si="439"/>
        <v>0.26984481242759284</v>
      </c>
      <c r="Y361" s="405">
        <f t="shared" ca="1" si="439"/>
        <v>0.19236349120997351</v>
      </c>
      <c r="Z361" s="405">
        <f t="shared" ca="1" si="439"/>
        <v>0.11728653510626801</v>
      </c>
      <c r="AA361" s="405">
        <f t="shared" ca="1" si="439"/>
        <v>6.2812494941435523E-2</v>
      </c>
      <c r="AB361" s="405">
        <f t="shared" ca="1" si="439"/>
        <v>2.928720555206691E-2</v>
      </c>
      <c r="AC361" s="405">
        <f t="shared" ca="1" si="439"/>
        <v>1.2325215392277867E-2</v>
      </c>
      <c r="AD361" s="405">
        <f t="shared" ca="1" si="439"/>
        <v>5.8532031999827113E-3</v>
      </c>
      <c r="AE361" s="405">
        <f t="shared" ca="1" si="439"/>
        <v>4.3986509086429209E-3</v>
      </c>
      <c r="AF361" s="405">
        <f t="shared" ca="1" si="439"/>
        <v>4.175684099495622E-4</v>
      </c>
      <c r="AG361" s="23">
        <f t="shared" ca="1" si="443"/>
        <v>0.26984481242759284</v>
      </c>
    </row>
    <row r="362" spans="13:185">
      <c r="S362" s="1" t="s">
        <v>69</v>
      </c>
      <c r="T362" s="406">
        <f t="shared" ref="T362:AF362" ca="1" si="444">MAX(T349:T361)</f>
        <v>0.27908440951190799</v>
      </c>
      <c r="U362" s="406">
        <f t="shared" ca="1" si="444"/>
        <v>0.26766456678927186</v>
      </c>
      <c r="V362" s="406">
        <f t="shared" ca="1" si="444"/>
        <v>0.30447780191005275</v>
      </c>
      <c r="W362" s="406">
        <f t="shared" ca="1" si="444"/>
        <v>0.3026232180643707</v>
      </c>
      <c r="X362" s="406">
        <f t="shared" ca="1" si="444"/>
        <v>0.26984481242759284</v>
      </c>
      <c r="Y362" s="406">
        <f t="shared" ca="1" si="444"/>
        <v>0.19236349120997351</v>
      </c>
      <c r="Z362" s="406">
        <f t="shared" ca="1" si="444"/>
        <v>0.11728653510626801</v>
      </c>
      <c r="AA362" s="406">
        <f t="shared" ca="1" si="444"/>
        <v>0.19001220408050812</v>
      </c>
      <c r="AB362" s="406">
        <f t="shared" ca="1" si="444"/>
        <v>0.27908440951190794</v>
      </c>
      <c r="AC362" s="406">
        <f t="shared" ca="1" si="444"/>
        <v>0.30447780191005275</v>
      </c>
      <c r="AD362" s="406">
        <f t="shared" ca="1" si="444"/>
        <v>0.3026232180643707</v>
      </c>
      <c r="AE362" s="406">
        <f t="shared" ca="1" si="444"/>
        <v>0.26930427198600737</v>
      </c>
      <c r="AF362" s="406">
        <f t="shared" ca="1" si="444"/>
        <v>0.26984481242759284</v>
      </c>
      <c r="AG362" s="155">
        <f ca="1">MAX(T362:AF362)</f>
        <v>0.30447780191005275</v>
      </c>
    </row>
    <row r="363" spans="13:185">
      <c r="O363" s="64"/>
      <c r="P363" s="64"/>
      <c r="Q363" s="95" t="s">
        <v>207</v>
      </c>
      <c r="S363" s="95" t="s">
        <v>143</v>
      </c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95"/>
      <c r="AH363" s="95" t="s">
        <v>144</v>
      </c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 t="s">
        <v>145</v>
      </c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 t="s">
        <v>146</v>
      </c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 t="s">
        <v>147</v>
      </c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  <c r="CM363" s="95"/>
      <c r="CN363" s="95"/>
      <c r="CO363" s="95"/>
      <c r="CP363" s="95" t="s">
        <v>148</v>
      </c>
      <c r="CQ363" s="95"/>
      <c r="CR363" s="95"/>
      <c r="CS363" s="95"/>
      <c r="CT363" s="95"/>
      <c r="CU363" s="95"/>
      <c r="CV363" s="95"/>
      <c r="CW363" s="95"/>
      <c r="CX363" s="95"/>
      <c r="CY363" s="95"/>
      <c r="CZ363" s="95"/>
      <c r="DA363" s="95"/>
      <c r="DB363" s="95"/>
      <c r="DC363" s="95"/>
      <c r="DD363" s="95"/>
      <c r="DE363" s="95" t="s">
        <v>149</v>
      </c>
      <c r="DF363" s="95"/>
      <c r="DG363" s="95"/>
      <c r="DH363" s="95"/>
      <c r="DI363" s="95"/>
      <c r="DJ363" s="95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 t="s">
        <v>148</v>
      </c>
      <c r="DU363" s="95"/>
      <c r="DV363" s="95"/>
      <c r="DW363" s="95"/>
      <c r="DX363" s="95"/>
      <c r="DY363" s="95"/>
      <c r="DZ363" s="95"/>
      <c r="EA363" s="95"/>
      <c r="EB363" s="95"/>
      <c r="EC363" s="95"/>
      <c r="ED363" s="95"/>
      <c r="EE363" s="95"/>
      <c r="EF363" s="95"/>
      <c r="EG363" s="95"/>
      <c r="EH363" s="95"/>
      <c r="EI363" s="95" t="s">
        <v>149</v>
      </c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 t="s">
        <v>150</v>
      </c>
      <c r="EY363" s="95"/>
      <c r="EZ363" s="95"/>
      <c r="FA363" s="95"/>
      <c r="FB363" s="95"/>
      <c r="FC363" s="95"/>
      <c r="FD363" s="95"/>
      <c r="FE363" s="95"/>
      <c r="FF363" s="95"/>
      <c r="FG363" s="95"/>
      <c r="FH363" s="95"/>
      <c r="FI363" s="95"/>
      <c r="FJ363" s="95"/>
      <c r="FK363" s="95"/>
      <c r="FL363" s="95"/>
      <c r="FM363" s="95" t="s">
        <v>151</v>
      </c>
      <c r="FN363" s="95"/>
      <c r="FO363" s="95"/>
      <c r="FP363" s="95"/>
      <c r="FQ363" s="95"/>
      <c r="FR363" s="95"/>
      <c r="FS363" s="95"/>
      <c r="FT363" s="95"/>
      <c r="FU363" s="95"/>
      <c r="FV363" s="95"/>
      <c r="FW363" s="95"/>
      <c r="FX363" s="95"/>
      <c r="FY363" s="95"/>
      <c r="FZ363" s="95"/>
      <c r="GA363" s="95"/>
      <c r="GB363" s="95"/>
      <c r="GC363" s="95"/>
    </row>
    <row r="364" spans="13:185">
      <c r="Q364" s="261"/>
      <c r="S364" s="67" t="s">
        <v>152</v>
      </c>
      <c r="T364" s="393">
        <f>T348</f>
        <v>1E-3</v>
      </c>
      <c r="U364" s="393">
        <f t="shared" ref="U364:AF364" si="445">U348</f>
        <v>7.5010000000000003</v>
      </c>
      <c r="V364" s="393">
        <f t="shared" si="445"/>
        <v>15.001000000000001</v>
      </c>
      <c r="W364" s="393">
        <f t="shared" si="445"/>
        <v>22.501000000000001</v>
      </c>
      <c r="X364" s="393">
        <f t="shared" si="445"/>
        <v>30.001000000000001</v>
      </c>
      <c r="Y364" s="393">
        <f t="shared" si="445"/>
        <v>37.501000000000005</v>
      </c>
      <c r="Z364" s="393">
        <f t="shared" si="445"/>
        <v>45.001000000000005</v>
      </c>
      <c r="AA364" s="393">
        <f t="shared" si="445"/>
        <v>52.501000000000005</v>
      </c>
      <c r="AB364" s="393">
        <f t="shared" si="445"/>
        <v>60.001000000000005</v>
      </c>
      <c r="AC364" s="393">
        <f t="shared" si="445"/>
        <v>67.501000000000005</v>
      </c>
      <c r="AD364" s="393">
        <f t="shared" si="445"/>
        <v>75.001000000000005</v>
      </c>
      <c r="AE364" s="393">
        <f t="shared" si="445"/>
        <v>82.501000000000005</v>
      </c>
      <c r="AF364" s="393">
        <f t="shared" si="445"/>
        <v>90.001000000000005</v>
      </c>
      <c r="AG364" s="1"/>
      <c r="AH364" s="126" t="s">
        <v>152</v>
      </c>
      <c r="AI364" s="80">
        <f>T364</f>
        <v>1E-3</v>
      </c>
      <c r="AJ364" s="80">
        <f t="shared" ref="AJ364:AU364" si="446">U364</f>
        <v>7.5010000000000003</v>
      </c>
      <c r="AK364" s="80">
        <f t="shared" si="446"/>
        <v>15.001000000000001</v>
      </c>
      <c r="AL364" s="80">
        <f t="shared" si="446"/>
        <v>22.501000000000001</v>
      </c>
      <c r="AM364" s="80">
        <f t="shared" si="446"/>
        <v>30.001000000000001</v>
      </c>
      <c r="AN364" s="80">
        <f t="shared" si="446"/>
        <v>37.501000000000005</v>
      </c>
      <c r="AO364" s="80">
        <f t="shared" si="446"/>
        <v>45.001000000000005</v>
      </c>
      <c r="AP364" s="80">
        <f t="shared" si="446"/>
        <v>52.501000000000005</v>
      </c>
      <c r="AQ364" s="80">
        <f t="shared" si="446"/>
        <v>60.001000000000005</v>
      </c>
      <c r="AR364" s="80">
        <f t="shared" si="446"/>
        <v>67.501000000000005</v>
      </c>
      <c r="AS364" s="80">
        <f t="shared" si="446"/>
        <v>75.001000000000005</v>
      </c>
      <c r="AT364" s="80">
        <f t="shared" si="446"/>
        <v>82.501000000000005</v>
      </c>
      <c r="AU364" s="80">
        <f t="shared" si="446"/>
        <v>90.001000000000005</v>
      </c>
      <c r="AV364" s="62"/>
      <c r="AW364" s="126" t="s">
        <v>152</v>
      </c>
      <c r="AX364" s="165">
        <f>AI364</f>
        <v>1E-3</v>
      </c>
      <c r="AY364" s="165">
        <f t="shared" ref="AY364:BJ364" si="447">AJ364</f>
        <v>7.5010000000000003</v>
      </c>
      <c r="AZ364" s="165">
        <f t="shared" si="447"/>
        <v>15.001000000000001</v>
      </c>
      <c r="BA364" s="165">
        <f t="shared" si="447"/>
        <v>22.501000000000001</v>
      </c>
      <c r="BB364" s="165">
        <f t="shared" si="447"/>
        <v>30.001000000000001</v>
      </c>
      <c r="BC364" s="165">
        <f t="shared" si="447"/>
        <v>37.501000000000005</v>
      </c>
      <c r="BD364" s="165">
        <f t="shared" si="447"/>
        <v>45.001000000000005</v>
      </c>
      <c r="BE364" s="165">
        <f t="shared" si="447"/>
        <v>52.501000000000005</v>
      </c>
      <c r="BF364" s="165">
        <f t="shared" si="447"/>
        <v>60.001000000000005</v>
      </c>
      <c r="BG364" s="165">
        <f t="shared" si="447"/>
        <v>67.501000000000005</v>
      </c>
      <c r="BH364" s="165">
        <f t="shared" si="447"/>
        <v>75.001000000000005</v>
      </c>
      <c r="BI364" s="165">
        <f t="shared" si="447"/>
        <v>82.501000000000005</v>
      </c>
      <c r="BJ364" s="165">
        <f t="shared" si="447"/>
        <v>90.001000000000005</v>
      </c>
      <c r="BK364" s="62"/>
      <c r="BL364" s="126" t="s">
        <v>152</v>
      </c>
      <c r="BM364" s="165">
        <f>AX364</f>
        <v>1E-3</v>
      </c>
      <c r="BN364" s="165">
        <f t="shared" ref="BN364:BY364" si="448">AY364</f>
        <v>7.5010000000000003</v>
      </c>
      <c r="BO364" s="165">
        <f t="shared" si="448"/>
        <v>15.001000000000001</v>
      </c>
      <c r="BP364" s="165">
        <f t="shared" si="448"/>
        <v>22.501000000000001</v>
      </c>
      <c r="BQ364" s="165">
        <f t="shared" si="448"/>
        <v>30.001000000000001</v>
      </c>
      <c r="BR364" s="165">
        <f t="shared" si="448"/>
        <v>37.501000000000005</v>
      </c>
      <c r="BS364" s="165">
        <f t="shared" si="448"/>
        <v>45.001000000000005</v>
      </c>
      <c r="BT364" s="165">
        <f t="shared" si="448"/>
        <v>52.501000000000005</v>
      </c>
      <c r="BU364" s="165">
        <f t="shared" si="448"/>
        <v>60.001000000000005</v>
      </c>
      <c r="BV364" s="165">
        <f t="shared" si="448"/>
        <v>67.501000000000005</v>
      </c>
      <c r="BW364" s="165">
        <f t="shared" si="448"/>
        <v>75.001000000000005</v>
      </c>
      <c r="BX364" s="165">
        <f t="shared" si="448"/>
        <v>82.501000000000005</v>
      </c>
      <c r="BY364" s="165">
        <f t="shared" si="448"/>
        <v>90.001000000000005</v>
      </c>
      <c r="BZ364" s="62"/>
      <c r="CA364" s="126" t="s">
        <v>152</v>
      </c>
      <c r="CB364" s="165">
        <f>BM364</f>
        <v>1E-3</v>
      </c>
      <c r="CC364" s="165">
        <f t="shared" ref="CC364:CN364" si="449">BN364</f>
        <v>7.5010000000000003</v>
      </c>
      <c r="CD364" s="165">
        <f t="shared" si="449"/>
        <v>15.001000000000001</v>
      </c>
      <c r="CE364" s="165">
        <f t="shared" si="449"/>
        <v>22.501000000000001</v>
      </c>
      <c r="CF364" s="165">
        <f t="shared" si="449"/>
        <v>30.001000000000001</v>
      </c>
      <c r="CG364" s="165">
        <f t="shared" si="449"/>
        <v>37.501000000000005</v>
      </c>
      <c r="CH364" s="165">
        <f t="shared" si="449"/>
        <v>45.001000000000005</v>
      </c>
      <c r="CI364" s="165">
        <f t="shared" si="449"/>
        <v>52.501000000000005</v>
      </c>
      <c r="CJ364" s="165">
        <f t="shared" si="449"/>
        <v>60.001000000000005</v>
      </c>
      <c r="CK364" s="165">
        <f t="shared" si="449"/>
        <v>67.501000000000005</v>
      </c>
      <c r="CL364" s="165">
        <f t="shared" si="449"/>
        <v>75.001000000000005</v>
      </c>
      <c r="CM364" s="165">
        <f t="shared" si="449"/>
        <v>82.501000000000005</v>
      </c>
      <c r="CN364" s="165">
        <f t="shared" si="449"/>
        <v>90.001000000000005</v>
      </c>
      <c r="CP364" s="126" t="s">
        <v>152</v>
      </c>
      <c r="CQ364" s="165">
        <f>CB364</f>
        <v>1E-3</v>
      </c>
      <c r="CR364" s="165">
        <f t="shared" ref="CR364:DC364" si="450">CC364</f>
        <v>7.5010000000000003</v>
      </c>
      <c r="CS364" s="165">
        <f t="shared" si="450"/>
        <v>15.001000000000001</v>
      </c>
      <c r="CT364" s="165">
        <f t="shared" si="450"/>
        <v>22.501000000000001</v>
      </c>
      <c r="CU364" s="165">
        <f t="shared" si="450"/>
        <v>30.001000000000001</v>
      </c>
      <c r="CV364" s="165">
        <f t="shared" si="450"/>
        <v>37.501000000000005</v>
      </c>
      <c r="CW364" s="165">
        <f t="shared" si="450"/>
        <v>45.001000000000005</v>
      </c>
      <c r="CX364" s="165">
        <f t="shared" si="450"/>
        <v>52.501000000000005</v>
      </c>
      <c r="CY364" s="165">
        <f t="shared" si="450"/>
        <v>60.001000000000005</v>
      </c>
      <c r="CZ364" s="165">
        <f t="shared" si="450"/>
        <v>67.501000000000005</v>
      </c>
      <c r="DA364" s="165">
        <f t="shared" si="450"/>
        <v>75.001000000000005</v>
      </c>
      <c r="DB364" s="165">
        <f t="shared" si="450"/>
        <v>82.501000000000005</v>
      </c>
      <c r="DC364" s="165">
        <f t="shared" si="450"/>
        <v>90.001000000000005</v>
      </c>
      <c r="DE364" s="126" t="s">
        <v>152</v>
      </c>
      <c r="DF364" s="165">
        <f>CQ364</f>
        <v>1E-3</v>
      </c>
      <c r="DG364" s="165">
        <f t="shared" ref="DG364:DR364" si="451">CR364</f>
        <v>7.5010000000000003</v>
      </c>
      <c r="DH364" s="165">
        <f t="shared" si="451"/>
        <v>15.001000000000001</v>
      </c>
      <c r="DI364" s="165">
        <f t="shared" si="451"/>
        <v>22.501000000000001</v>
      </c>
      <c r="DJ364" s="165">
        <f t="shared" si="451"/>
        <v>30.001000000000001</v>
      </c>
      <c r="DK364" s="165">
        <f t="shared" si="451"/>
        <v>37.501000000000005</v>
      </c>
      <c r="DL364" s="165">
        <f t="shared" si="451"/>
        <v>45.001000000000005</v>
      </c>
      <c r="DM364" s="165">
        <f t="shared" si="451"/>
        <v>52.501000000000005</v>
      </c>
      <c r="DN364" s="165">
        <f t="shared" si="451"/>
        <v>60.001000000000005</v>
      </c>
      <c r="DO364" s="165">
        <f t="shared" si="451"/>
        <v>67.501000000000005</v>
      </c>
      <c r="DP364" s="165">
        <f t="shared" si="451"/>
        <v>75.001000000000005</v>
      </c>
      <c r="DQ364" s="165">
        <f t="shared" si="451"/>
        <v>82.501000000000005</v>
      </c>
      <c r="DR364" s="165">
        <f t="shared" si="451"/>
        <v>90.001000000000005</v>
      </c>
      <c r="DT364" s="126" t="s">
        <v>152</v>
      </c>
      <c r="DU364" s="165">
        <f>DF364</f>
        <v>1E-3</v>
      </c>
      <c r="DV364" s="165">
        <f t="shared" ref="DV364:EG364" si="452">DG364</f>
        <v>7.5010000000000003</v>
      </c>
      <c r="DW364" s="165">
        <f t="shared" si="452"/>
        <v>15.001000000000001</v>
      </c>
      <c r="DX364" s="165">
        <f t="shared" si="452"/>
        <v>22.501000000000001</v>
      </c>
      <c r="DY364" s="165">
        <f t="shared" si="452"/>
        <v>30.001000000000001</v>
      </c>
      <c r="DZ364" s="165">
        <f t="shared" si="452"/>
        <v>37.501000000000005</v>
      </c>
      <c r="EA364" s="165">
        <f t="shared" si="452"/>
        <v>45.001000000000005</v>
      </c>
      <c r="EB364" s="165">
        <f t="shared" si="452"/>
        <v>52.501000000000005</v>
      </c>
      <c r="EC364" s="165">
        <f t="shared" si="452"/>
        <v>60.001000000000005</v>
      </c>
      <c r="ED364" s="165">
        <f t="shared" si="452"/>
        <v>67.501000000000005</v>
      </c>
      <c r="EE364" s="165">
        <f t="shared" si="452"/>
        <v>75.001000000000005</v>
      </c>
      <c r="EF364" s="165">
        <f t="shared" si="452"/>
        <v>82.501000000000005</v>
      </c>
      <c r="EG364" s="165">
        <f t="shared" si="452"/>
        <v>90.001000000000005</v>
      </c>
      <c r="EI364" s="126" t="s">
        <v>152</v>
      </c>
      <c r="EJ364" s="165">
        <f>DU364</f>
        <v>1E-3</v>
      </c>
      <c r="EK364" s="165">
        <f t="shared" ref="EK364:EV364" si="453">DV364</f>
        <v>7.5010000000000003</v>
      </c>
      <c r="EL364" s="165">
        <f t="shared" si="453"/>
        <v>15.001000000000001</v>
      </c>
      <c r="EM364" s="165">
        <f t="shared" si="453"/>
        <v>22.501000000000001</v>
      </c>
      <c r="EN364" s="165">
        <f t="shared" si="453"/>
        <v>30.001000000000001</v>
      </c>
      <c r="EO364" s="165">
        <f t="shared" si="453"/>
        <v>37.501000000000005</v>
      </c>
      <c r="EP364" s="165">
        <f t="shared" si="453"/>
        <v>45.001000000000005</v>
      </c>
      <c r="EQ364" s="165">
        <f t="shared" si="453"/>
        <v>52.501000000000005</v>
      </c>
      <c r="ER364" s="165">
        <f t="shared" si="453"/>
        <v>60.001000000000005</v>
      </c>
      <c r="ES364" s="165">
        <f t="shared" si="453"/>
        <v>67.501000000000005</v>
      </c>
      <c r="ET364" s="165">
        <f t="shared" si="453"/>
        <v>75.001000000000005</v>
      </c>
      <c r="EU364" s="165">
        <f t="shared" si="453"/>
        <v>82.501000000000005</v>
      </c>
      <c r="EV364" s="165">
        <f t="shared" si="453"/>
        <v>90.001000000000005</v>
      </c>
      <c r="EX364" s="126" t="s">
        <v>152</v>
      </c>
      <c r="EY364" s="165">
        <f t="shared" ref="EY364:FK364" si="454">EJ364</f>
        <v>1E-3</v>
      </c>
      <c r="EZ364" s="165">
        <f t="shared" si="454"/>
        <v>7.5010000000000003</v>
      </c>
      <c r="FA364" s="165">
        <f t="shared" si="454"/>
        <v>15.001000000000001</v>
      </c>
      <c r="FB364" s="165">
        <f t="shared" si="454"/>
        <v>22.501000000000001</v>
      </c>
      <c r="FC364" s="165">
        <f t="shared" si="454"/>
        <v>30.001000000000001</v>
      </c>
      <c r="FD364" s="165">
        <f t="shared" si="454"/>
        <v>37.501000000000005</v>
      </c>
      <c r="FE364" s="165">
        <f t="shared" si="454"/>
        <v>45.001000000000005</v>
      </c>
      <c r="FF364" s="165">
        <f t="shared" si="454"/>
        <v>52.501000000000005</v>
      </c>
      <c r="FG364" s="165">
        <f t="shared" si="454"/>
        <v>60.001000000000005</v>
      </c>
      <c r="FH364" s="165">
        <f t="shared" si="454"/>
        <v>67.501000000000005</v>
      </c>
      <c r="FI364" s="165">
        <f t="shared" si="454"/>
        <v>75.001000000000005</v>
      </c>
      <c r="FJ364" s="165">
        <f t="shared" si="454"/>
        <v>82.501000000000005</v>
      </c>
      <c r="FK364" s="165">
        <f t="shared" si="454"/>
        <v>90.001000000000005</v>
      </c>
      <c r="FM364" s="126" t="s">
        <v>152</v>
      </c>
      <c r="FN364" s="165">
        <f t="shared" ref="FN364:FZ364" si="455">EY364</f>
        <v>1E-3</v>
      </c>
      <c r="FO364" s="165">
        <f t="shared" si="455"/>
        <v>7.5010000000000003</v>
      </c>
      <c r="FP364" s="165">
        <f t="shared" si="455"/>
        <v>15.001000000000001</v>
      </c>
      <c r="FQ364" s="165">
        <f t="shared" si="455"/>
        <v>22.501000000000001</v>
      </c>
      <c r="FR364" s="165">
        <f t="shared" si="455"/>
        <v>30.001000000000001</v>
      </c>
      <c r="FS364" s="165">
        <f t="shared" si="455"/>
        <v>37.501000000000005</v>
      </c>
      <c r="FT364" s="165">
        <f t="shared" si="455"/>
        <v>45.001000000000005</v>
      </c>
      <c r="FU364" s="165">
        <f t="shared" si="455"/>
        <v>52.501000000000005</v>
      </c>
      <c r="FV364" s="165">
        <f t="shared" si="455"/>
        <v>60.001000000000005</v>
      </c>
      <c r="FW364" s="165">
        <f t="shared" si="455"/>
        <v>67.501000000000005</v>
      </c>
      <c r="FX364" s="165">
        <f t="shared" si="455"/>
        <v>75.001000000000005</v>
      </c>
      <c r="FY364" s="165">
        <f t="shared" si="455"/>
        <v>82.501000000000005</v>
      </c>
      <c r="FZ364" s="165">
        <f t="shared" si="455"/>
        <v>90.001000000000005</v>
      </c>
    </row>
    <row r="365" spans="13:185">
      <c r="S365" s="26">
        <f>S349</f>
        <v>1E-3</v>
      </c>
      <c r="T365" s="388">
        <f t="shared" ref="T365:AF377" ca="1" si="456">(1+$Z$1/$T$1)*(T303+T318)</f>
        <v>3.7941756491233871</v>
      </c>
      <c r="U365" s="388">
        <f t="shared" ca="1" si="456"/>
        <v>-316.36971335301723</v>
      </c>
      <c r="V365" s="388">
        <f t="shared" ca="1" si="456"/>
        <v>-211.30271212150151</v>
      </c>
      <c r="W365" s="388">
        <f t="shared" ca="1" si="456"/>
        <v>-87.683579497199602</v>
      </c>
      <c r="X365" s="388">
        <f t="shared" ca="1" si="456"/>
        <v>-36.978284709897032</v>
      </c>
      <c r="Y365" s="388">
        <f t="shared" ca="1" si="456"/>
        <v>-12.967398388738655</v>
      </c>
      <c r="Z365" s="388">
        <f t="shared" ca="1" si="456"/>
        <v>1.045641659405779E-2</v>
      </c>
      <c r="AA365" s="388">
        <f t="shared" ca="1" si="456"/>
        <v>7.6686541605636105</v>
      </c>
      <c r="AB365" s="388">
        <f t="shared" ca="1" si="456"/>
        <v>12.42954880123026</v>
      </c>
      <c r="AC365" s="388">
        <f t="shared" ca="1" si="456"/>
        <v>15.444851238011667</v>
      </c>
      <c r="AD365" s="388">
        <f t="shared" ca="1" si="456"/>
        <v>17.30479571856792</v>
      </c>
      <c r="AE365" s="388">
        <f t="shared" ca="1" si="456"/>
        <v>18.320062732285297</v>
      </c>
      <c r="AF365" s="388">
        <f t="shared" ca="1" si="456"/>
        <v>18.643149708928153</v>
      </c>
      <c r="AG365" s="59"/>
      <c r="AH365" s="80">
        <f>S365</f>
        <v>1E-3</v>
      </c>
      <c r="AI365" s="104">
        <f t="shared" ref="AI365:AU377" ca="1" si="457">(1+$Z$1/$T$1)*(AI303+AI318)</f>
        <v>-3.7941756491233845</v>
      </c>
      <c r="AJ365" s="104">
        <f t="shared" ca="1" si="457"/>
        <v>316.36971335301723</v>
      </c>
      <c r="AK365" s="104">
        <f t="shared" ca="1" si="457"/>
        <v>211.30271212150151</v>
      </c>
      <c r="AL365" s="104">
        <f t="shared" ca="1" si="457"/>
        <v>87.683579497199602</v>
      </c>
      <c r="AM365" s="104">
        <f t="shared" ca="1" si="457"/>
        <v>36.978284709897032</v>
      </c>
      <c r="AN365" s="104">
        <f t="shared" ca="1" si="457"/>
        <v>12.967398388738655</v>
      </c>
      <c r="AO365" s="104">
        <f t="shared" ca="1" si="457"/>
        <v>-1.045641659405779E-2</v>
      </c>
      <c r="AP365" s="104">
        <f t="shared" ca="1" si="457"/>
        <v>-7.6686541605636105</v>
      </c>
      <c r="AQ365" s="104">
        <f t="shared" ca="1" si="457"/>
        <v>-12.42954880123026</v>
      </c>
      <c r="AR365" s="104">
        <f t="shared" ca="1" si="457"/>
        <v>-15.444851238011667</v>
      </c>
      <c r="AS365" s="104">
        <f t="shared" ca="1" si="457"/>
        <v>-17.30479571856792</v>
      </c>
      <c r="AT365" s="104">
        <f t="shared" ca="1" si="457"/>
        <v>-18.320062732285297</v>
      </c>
      <c r="AU365" s="104">
        <f t="shared" ca="1" si="457"/>
        <v>-18.643149708928153</v>
      </c>
      <c r="AV365" s="62"/>
      <c r="AW365" s="80">
        <f>AH365</f>
        <v>1E-3</v>
      </c>
      <c r="AX365" s="104">
        <f t="shared" ref="AX365:BJ377" ca="1" si="458">(1+$Z$1/$T$1)*(AX303+AX318)</f>
        <v>54218.678608227165</v>
      </c>
      <c r="AY365" s="104">
        <f t="shared" ca="1" si="458"/>
        <v>37596.183365769095</v>
      </c>
      <c r="AZ365" s="104">
        <f t="shared" ca="1" si="458"/>
        <v>6411.2716107550859</v>
      </c>
      <c r="BA365" s="104">
        <f t="shared" ca="1" si="458"/>
        <v>1276.883223655022</v>
      </c>
      <c r="BB365" s="104">
        <f t="shared" ca="1" si="458"/>
        <v>371.95822105643475</v>
      </c>
      <c r="BC365" s="104">
        <f t="shared" ca="1" si="458"/>
        <v>145.26779754366115</v>
      </c>
      <c r="BD365" s="104">
        <f t="shared" ca="1" si="458"/>
        <v>74.932262811634857</v>
      </c>
      <c r="BE365" s="104">
        <f t="shared" ca="1" si="458"/>
        <v>50.464557012332783</v>
      </c>
      <c r="BF365" s="104">
        <f t="shared" ca="1" si="458"/>
        <v>41.613187796677614</v>
      </c>
      <c r="BG365" s="104">
        <f t="shared" ca="1" si="458"/>
        <v>38.527883895501581</v>
      </c>
      <c r="BH365" s="104">
        <f t="shared" ca="1" si="458"/>
        <v>37.599572145278735</v>
      </c>
      <c r="BI365" s="104">
        <f t="shared" ca="1" si="458"/>
        <v>37.406700789128969</v>
      </c>
      <c r="BJ365" s="104">
        <f t="shared" ca="1" si="458"/>
        <v>37.391819854758474</v>
      </c>
      <c r="BK365" s="62"/>
      <c r="BL365" s="80">
        <f>AW365</f>
        <v>1E-3</v>
      </c>
      <c r="BM365" s="104">
        <f t="shared" ref="BM365:BY377" ca="1" si="459">(1+$Z$1/$T$1)*(BM303+BM318)</f>
        <v>54211.090256928917</v>
      </c>
      <c r="BN365" s="104">
        <f t="shared" ca="1" si="459"/>
        <v>38228.922792475139</v>
      </c>
      <c r="BO365" s="104">
        <f t="shared" ca="1" si="459"/>
        <v>6833.8770349980887</v>
      </c>
      <c r="BP365" s="104">
        <f t="shared" ca="1" si="459"/>
        <v>1452.250382649421</v>
      </c>
      <c r="BQ365" s="104">
        <f t="shared" ca="1" si="459"/>
        <v>445.91479047622886</v>
      </c>
      <c r="BR365" s="104">
        <f t="shared" ca="1" si="459"/>
        <v>171.20259432113849</v>
      </c>
      <c r="BS365" s="104">
        <f t="shared" ca="1" si="459"/>
        <v>74.911349978446722</v>
      </c>
      <c r="BT365" s="104">
        <f t="shared" ca="1" si="459"/>
        <v>35.127248691205558</v>
      </c>
      <c r="BU365" s="104">
        <f t="shared" ca="1" si="459"/>
        <v>16.754090194217103</v>
      </c>
      <c r="BV365" s="104">
        <f t="shared" ca="1" si="459"/>
        <v>7.63818141947824</v>
      </c>
      <c r="BW365" s="104">
        <f t="shared" ca="1" si="459"/>
        <v>2.9899807081429022</v>
      </c>
      <c r="BX365" s="104">
        <f t="shared" ca="1" si="459"/>
        <v>0.76657532455837452</v>
      </c>
      <c r="BY365" s="104">
        <f t="shared" ca="1" si="459"/>
        <v>0.10552043690217755</v>
      </c>
      <c r="BZ365" s="62"/>
      <c r="CA365" s="80">
        <f>BL365</f>
        <v>1E-3</v>
      </c>
      <c r="CB365" s="104">
        <f t="shared" ref="CB365:CN377" ca="1" si="460">(1+$Z$1/$T$1)*(CB303+CB318)</f>
        <v>3.7941756491200072</v>
      </c>
      <c r="CC365" s="104">
        <f t="shared" ca="1" si="460"/>
        <v>-316.36971335301729</v>
      </c>
      <c r="CD365" s="104">
        <f t="shared" ca="1" si="460"/>
        <v>-211.30271212150146</v>
      </c>
      <c r="CE365" s="104">
        <f t="shared" ca="1" si="460"/>
        <v>-87.683579497199602</v>
      </c>
      <c r="CF365" s="104">
        <f t="shared" ca="1" si="460"/>
        <v>-36.978284709897032</v>
      </c>
      <c r="CG365" s="104">
        <f t="shared" ca="1" si="460"/>
        <v>-12.967398388738655</v>
      </c>
      <c r="CH365" s="104">
        <f t="shared" ca="1" si="460"/>
        <v>1.0456416594062528E-2</v>
      </c>
      <c r="CI365" s="104">
        <f t="shared" ca="1" si="460"/>
        <v>7.6686541605636105</v>
      </c>
      <c r="CJ365" s="104">
        <f t="shared" ca="1" si="460"/>
        <v>12.429548801230265</v>
      </c>
      <c r="CK365" s="104">
        <f t="shared" ca="1" si="460"/>
        <v>15.444851238011672</v>
      </c>
      <c r="CL365" s="104">
        <f t="shared" ca="1" si="460"/>
        <v>17.304795718567924</v>
      </c>
      <c r="CM365" s="104">
        <f t="shared" ca="1" si="460"/>
        <v>18.320062732285276</v>
      </c>
      <c r="CN365" s="104">
        <f t="shared" ca="1" si="460"/>
        <v>18.643149708931258</v>
      </c>
      <c r="CP365" s="80">
        <f>CA365</f>
        <v>1E-3</v>
      </c>
      <c r="CQ365" s="104">
        <f t="shared" ref="CQ365:DC377" ca="1" si="461">(1+$Z$1/$T$1)*(CQ303+CQ318)</f>
        <v>-3.7941756491200072</v>
      </c>
      <c r="CR365" s="104">
        <f t="shared" ca="1" si="461"/>
        <v>316.36971335301729</v>
      </c>
      <c r="CS365" s="104">
        <f t="shared" ca="1" si="461"/>
        <v>211.30271212150146</v>
      </c>
      <c r="CT365" s="104">
        <f t="shared" ca="1" si="461"/>
        <v>87.683579497199602</v>
      </c>
      <c r="CU365" s="104">
        <f t="shared" ca="1" si="461"/>
        <v>36.978284709897032</v>
      </c>
      <c r="CV365" s="104">
        <f t="shared" ca="1" si="461"/>
        <v>12.967398388738655</v>
      </c>
      <c r="CW365" s="104">
        <f t="shared" ca="1" si="461"/>
        <v>-1.0456416594062528E-2</v>
      </c>
      <c r="CX365" s="104">
        <f t="shared" ca="1" si="461"/>
        <v>-7.6686541605636105</v>
      </c>
      <c r="CY365" s="104">
        <f t="shared" ca="1" si="461"/>
        <v>-12.429548801230265</v>
      </c>
      <c r="CZ365" s="104">
        <f t="shared" ca="1" si="461"/>
        <v>-15.444851238011672</v>
      </c>
      <c r="DA365" s="104">
        <f t="shared" ca="1" si="461"/>
        <v>-17.304795718567924</v>
      </c>
      <c r="DB365" s="104">
        <f t="shared" ca="1" si="461"/>
        <v>-18.320062732285276</v>
      </c>
      <c r="DC365" s="104">
        <f t="shared" ca="1" si="461"/>
        <v>-18.643149708931258</v>
      </c>
      <c r="DE365" s="80">
        <f>CP365</f>
        <v>1E-3</v>
      </c>
      <c r="DF365" s="104">
        <f t="shared" ref="DF365:DR377" ca="1" si="462">(1+$Z$1/$T$1)*(DF303+DF318)</f>
        <v>54218.678608227165</v>
      </c>
      <c r="DG365" s="104">
        <f t="shared" ca="1" si="462"/>
        <v>37596.183365769095</v>
      </c>
      <c r="DH365" s="104">
        <f t="shared" ca="1" si="462"/>
        <v>6411.2716107550859</v>
      </c>
      <c r="DI365" s="104">
        <f t="shared" ca="1" si="462"/>
        <v>1276.8832236550218</v>
      </c>
      <c r="DJ365" s="104">
        <f t="shared" ca="1" si="462"/>
        <v>371.95822105643481</v>
      </c>
      <c r="DK365" s="104">
        <f t="shared" ca="1" si="462"/>
        <v>145.26779754366115</v>
      </c>
      <c r="DL365" s="104">
        <f t="shared" ca="1" si="462"/>
        <v>74.932262811634843</v>
      </c>
      <c r="DM365" s="104">
        <f t="shared" ca="1" si="462"/>
        <v>50.464557012332783</v>
      </c>
      <c r="DN365" s="104">
        <f t="shared" ca="1" si="462"/>
        <v>41.613187796677607</v>
      </c>
      <c r="DO365" s="104">
        <f t="shared" ca="1" si="462"/>
        <v>38.527883895501581</v>
      </c>
      <c r="DP365" s="104">
        <f t="shared" ca="1" si="462"/>
        <v>37.599572145278735</v>
      </c>
      <c r="DQ365" s="104">
        <f t="shared" ca="1" si="462"/>
        <v>37.406700789128998</v>
      </c>
      <c r="DR365" s="104">
        <f t="shared" ca="1" si="462"/>
        <v>37.391819854761714</v>
      </c>
      <c r="DT365" s="80">
        <f>DE365</f>
        <v>1E-3</v>
      </c>
      <c r="DU365" s="104">
        <f t="shared" ref="DU365:EG377" ca="1" si="463">(1+$Z$1/$T$1)*(DU303+DU318)</f>
        <v>3.7941756491233845</v>
      </c>
      <c r="DV365" s="104">
        <f t="shared" ca="1" si="463"/>
        <v>-316.36971335301723</v>
      </c>
      <c r="DW365" s="104">
        <f t="shared" ca="1" si="463"/>
        <v>-211.30271212150151</v>
      </c>
      <c r="DX365" s="104">
        <f t="shared" ca="1" si="463"/>
        <v>-87.683579497199602</v>
      </c>
      <c r="DY365" s="104">
        <f t="shared" ca="1" si="463"/>
        <v>-36.978284709897032</v>
      </c>
      <c r="DZ365" s="104">
        <f t="shared" ca="1" si="463"/>
        <v>-12.967398388738655</v>
      </c>
      <c r="EA365" s="104">
        <f t="shared" ca="1" si="463"/>
        <v>1.045641659405779E-2</v>
      </c>
      <c r="EB365" s="104">
        <f t="shared" ca="1" si="463"/>
        <v>7.6686541605636105</v>
      </c>
      <c r="EC365" s="104">
        <f t="shared" ca="1" si="463"/>
        <v>12.42954880123026</v>
      </c>
      <c r="ED365" s="104">
        <f t="shared" ca="1" si="463"/>
        <v>15.444851238011667</v>
      </c>
      <c r="EE365" s="104">
        <f t="shared" ca="1" si="463"/>
        <v>17.30479571856792</v>
      </c>
      <c r="EF365" s="104">
        <f t="shared" ca="1" si="463"/>
        <v>18.320062732285297</v>
      </c>
      <c r="EG365" s="104">
        <f t="shared" ca="1" si="463"/>
        <v>18.643149708928153</v>
      </c>
      <c r="EI365" s="80">
        <f>DT365</f>
        <v>1E-3</v>
      </c>
      <c r="EJ365" s="104">
        <f t="shared" ref="EJ365:EV377" ca="1" si="464">(1+$Z$1/$T$1)*(EJ303+EJ318)</f>
        <v>-3.7941756491233845</v>
      </c>
      <c r="EK365" s="104">
        <f t="shared" ca="1" si="464"/>
        <v>316.36971335301723</v>
      </c>
      <c r="EL365" s="104">
        <f t="shared" ca="1" si="464"/>
        <v>211.30271212150151</v>
      </c>
      <c r="EM365" s="104">
        <f t="shared" ca="1" si="464"/>
        <v>87.683579497199602</v>
      </c>
      <c r="EN365" s="104">
        <f t="shared" ca="1" si="464"/>
        <v>36.978284709897032</v>
      </c>
      <c r="EO365" s="104">
        <f t="shared" ca="1" si="464"/>
        <v>12.967398388738655</v>
      </c>
      <c r="EP365" s="104">
        <f t="shared" ca="1" si="464"/>
        <v>-1.045641659405779E-2</v>
      </c>
      <c r="EQ365" s="104">
        <f t="shared" ca="1" si="464"/>
        <v>-7.6686541605636105</v>
      </c>
      <c r="ER365" s="104">
        <f t="shared" ca="1" si="464"/>
        <v>-12.42954880123026</v>
      </c>
      <c r="ES365" s="104">
        <f t="shared" ca="1" si="464"/>
        <v>-15.444851238011667</v>
      </c>
      <c r="ET365" s="104">
        <f t="shared" ca="1" si="464"/>
        <v>-17.30479571856792</v>
      </c>
      <c r="EU365" s="104">
        <f t="shared" ca="1" si="464"/>
        <v>-18.320062732285297</v>
      </c>
      <c r="EV365" s="104">
        <f t="shared" ca="1" si="464"/>
        <v>-18.643149708928153</v>
      </c>
      <c r="EX365" s="80">
        <f>EI365</f>
        <v>1E-3</v>
      </c>
      <c r="EY365" s="104">
        <f t="shared" ref="EY365:FK377" ca="1" si="465">(1+$Z$1/$T$1)*(EY303+EY318)</f>
        <v>0</v>
      </c>
      <c r="EZ365" s="104">
        <f t="shared" ca="1" si="465"/>
        <v>0</v>
      </c>
      <c r="FA365" s="104">
        <f t="shared" ca="1" si="465"/>
        <v>0</v>
      </c>
      <c r="FB365" s="104">
        <f t="shared" ca="1" si="465"/>
        <v>0</v>
      </c>
      <c r="FC365" s="104">
        <f t="shared" ca="1" si="465"/>
        <v>0</v>
      </c>
      <c r="FD365" s="104">
        <f t="shared" ca="1" si="465"/>
        <v>0</v>
      </c>
      <c r="FE365" s="104">
        <f t="shared" ca="1" si="465"/>
        <v>0</v>
      </c>
      <c r="FF365" s="104">
        <f t="shared" ca="1" si="465"/>
        <v>0</v>
      </c>
      <c r="FG365" s="104">
        <f t="shared" ca="1" si="465"/>
        <v>0</v>
      </c>
      <c r="FH365" s="104">
        <f t="shared" ca="1" si="465"/>
        <v>0</v>
      </c>
      <c r="FI365" s="104">
        <f t="shared" ca="1" si="465"/>
        <v>0</v>
      </c>
      <c r="FJ365" s="104">
        <f t="shared" ca="1" si="465"/>
        <v>0</v>
      </c>
      <c r="FK365" s="104">
        <f t="shared" ca="1" si="465"/>
        <v>0</v>
      </c>
      <c r="FM365" s="80">
        <f>EX365</f>
        <v>1E-3</v>
      </c>
      <c r="FN365" s="104">
        <f t="shared" ref="FN365:FZ377" ca="1" si="466">(1+$Z$1/$T$1)*(FN303+FN318)</f>
        <v>0</v>
      </c>
      <c r="FO365" s="104">
        <f t="shared" ca="1" si="466"/>
        <v>0</v>
      </c>
      <c r="FP365" s="104">
        <f t="shared" ca="1" si="466"/>
        <v>0</v>
      </c>
      <c r="FQ365" s="104">
        <f t="shared" ca="1" si="466"/>
        <v>0</v>
      </c>
      <c r="FR365" s="104">
        <f t="shared" ca="1" si="466"/>
        <v>0</v>
      </c>
      <c r="FS365" s="104">
        <f t="shared" ca="1" si="466"/>
        <v>0</v>
      </c>
      <c r="FT365" s="104">
        <f t="shared" ca="1" si="466"/>
        <v>0</v>
      </c>
      <c r="FU365" s="104">
        <f t="shared" ca="1" si="466"/>
        <v>0</v>
      </c>
      <c r="FV365" s="104">
        <f t="shared" ca="1" si="466"/>
        <v>0</v>
      </c>
      <c r="FW365" s="104">
        <f t="shared" ca="1" si="466"/>
        <v>0</v>
      </c>
      <c r="FX365" s="104">
        <f t="shared" ca="1" si="466"/>
        <v>0</v>
      </c>
      <c r="FY365" s="104">
        <f t="shared" ca="1" si="466"/>
        <v>0</v>
      </c>
      <c r="FZ365" s="104">
        <f t="shared" ca="1" si="466"/>
        <v>0</v>
      </c>
    </row>
    <row r="366" spans="13:185">
      <c r="S366" s="26">
        <f t="shared" ref="S366:S377" si="467">S350</f>
        <v>7.5010000000000003</v>
      </c>
      <c r="T366" s="388">
        <f t="shared" ca="1" si="456"/>
        <v>-316.36971335301718</v>
      </c>
      <c r="U366" s="388">
        <f t="shared" ca="1" si="456"/>
        <v>-930.97483536585173</v>
      </c>
      <c r="V366" s="388">
        <f t="shared" ca="1" si="456"/>
        <v>-445.66366008584151</v>
      </c>
      <c r="W366" s="388">
        <f t="shared" ca="1" si="456"/>
        <v>-129.17589409821764</v>
      </c>
      <c r="X366" s="388">
        <f t="shared" ca="1" si="456"/>
        <v>-48.115213397130795</v>
      </c>
      <c r="Y366" s="388">
        <f t="shared" ca="1" si="456"/>
        <v>-16.683083817651681</v>
      </c>
      <c r="Z366" s="388">
        <f t="shared" ca="1" si="456"/>
        <v>-1.3020612023126577</v>
      </c>
      <c r="AA366" s="388">
        <f t="shared" ca="1" si="456"/>
        <v>7.2811686922977508</v>
      </c>
      <c r="AB366" s="388">
        <f t="shared" ca="1" si="456"/>
        <v>12.439787221798058</v>
      </c>
      <c r="AC366" s="388">
        <f t="shared" ca="1" si="456"/>
        <v>15.638298112430402</v>
      </c>
      <c r="AD366" s="388">
        <f t="shared" ca="1" si="456"/>
        <v>17.585073235766895</v>
      </c>
      <c r="AE366" s="388">
        <f t="shared" ca="1" si="456"/>
        <v>18.639384338117527</v>
      </c>
      <c r="AF366" s="388">
        <f t="shared" ca="1" si="456"/>
        <v>18.973664832470632</v>
      </c>
      <c r="AG366" s="59"/>
      <c r="AH366" s="80">
        <f t="shared" ref="AH366:AH377" si="468">S366</f>
        <v>7.5010000000000003</v>
      </c>
      <c r="AI366" s="104">
        <f t="shared" ca="1" si="457"/>
        <v>316.36971335301718</v>
      </c>
      <c r="AJ366" s="104">
        <f t="shared" ca="1" si="457"/>
        <v>930.97483536585173</v>
      </c>
      <c r="AK366" s="104">
        <f t="shared" ca="1" si="457"/>
        <v>445.66366008584151</v>
      </c>
      <c r="AL366" s="104">
        <f t="shared" ca="1" si="457"/>
        <v>129.17589409821764</v>
      </c>
      <c r="AM366" s="104">
        <f t="shared" ca="1" si="457"/>
        <v>48.115213397130795</v>
      </c>
      <c r="AN366" s="104">
        <f t="shared" ca="1" si="457"/>
        <v>16.683083817651681</v>
      </c>
      <c r="AO366" s="104">
        <f t="shared" ca="1" si="457"/>
        <v>1.3020612023126577</v>
      </c>
      <c r="AP366" s="104">
        <f t="shared" ca="1" si="457"/>
        <v>-7.2811686922977508</v>
      </c>
      <c r="AQ366" s="104">
        <f t="shared" ca="1" si="457"/>
        <v>-12.439787221798058</v>
      </c>
      <c r="AR366" s="104">
        <f t="shared" ca="1" si="457"/>
        <v>-15.638298112430402</v>
      </c>
      <c r="AS366" s="104">
        <f t="shared" ca="1" si="457"/>
        <v>-17.585073235766895</v>
      </c>
      <c r="AT366" s="104">
        <f t="shared" ca="1" si="457"/>
        <v>-18.639384338117527</v>
      </c>
      <c r="AU366" s="104">
        <f t="shared" ca="1" si="457"/>
        <v>-18.973664832470632</v>
      </c>
      <c r="AV366" s="62"/>
      <c r="AW366" s="80">
        <f t="shared" ref="AW366:AW377" si="469">AH366</f>
        <v>7.5010000000000003</v>
      </c>
      <c r="AX366" s="104">
        <f t="shared" ca="1" si="458"/>
        <v>37596.183365769095</v>
      </c>
      <c r="AY366" s="104">
        <f t="shared" ca="1" si="458"/>
        <v>53176.926282940731</v>
      </c>
      <c r="AZ366" s="104">
        <f t="shared" ca="1" si="458"/>
        <v>10126.688757763417</v>
      </c>
      <c r="BA366" s="104">
        <f t="shared" ca="1" si="458"/>
        <v>1550.6703575175241</v>
      </c>
      <c r="BB366" s="104">
        <f t="shared" ca="1" si="458"/>
        <v>404.81411560884874</v>
      </c>
      <c r="BC366" s="104">
        <f t="shared" ca="1" si="458"/>
        <v>149.53131047877511</v>
      </c>
      <c r="BD366" s="104">
        <f t="shared" ca="1" si="458"/>
        <v>74.930240736634644</v>
      </c>
      <c r="BE366" s="104">
        <f t="shared" ca="1" si="458"/>
        <v>49.966442968586897</v>
      </c>
      <c r="BF366" s="104">
        <f t="shared" ca="1" si="458"/>
        <v>41.235030602343414</v>
      </c>
      <c r="BG366" s="104">
        <f t="shared" ca="1" si="458"/>
        <v>38.319771853714037</v>
      </c>
      <c r="BH366" s="104">
        <f t="shared" ca="1" si="458"/>
        <v>37.514860509907052</v>
      </c>
      <c r="BI366" s="104">
        <f t="shared" ca="1" si="458"/>
        <v>37.391841158039917</v>
      </c>
      <c r="BJ366" s="104">
        <f t="shared" ca="1" si="458"/>
        <v>37.399281894100319</v>
      </c>
      <c r="BK366" s="62"/>
      <c r="BL366" s="80">
        <f t="shared" ref="BL366:BL377" si="470">AW366</f>
        <v>7.5010000000000003</v>
      </c>
      <c r="BM366" s="104">
        <f t="shared" ca="1" si="459"/>
        <v>38228.922792475132</v>
      </c>
      <c r="BN366" s="104">
        <f t="shared" ca="1" si="459"/>
        <v>55038.875953672425</v>
      </c>
      <c r="BO366" s="104">
        <f t="shared" ca="1" si="459"/>
        <v>11018.016077935101</v>
      </c>
      <c r="BP366" s="104">
        <f t="shared" ca="1" si="459"/>
        <v>1809.0221457139589</v>
      </c>
      <c r="BQ366" s="104">
        <f t="shared" ca="1" si="459"/>
        <v>501.04454240311031</v>
      </c>
      <c r="BR366" s="104">
        <f t="shared" ca="1" si="459"/>
        <v>182.8974781140785</v>
      </c>
      <c r="BS366" s="104">
        <f t="shared" ca="1" si="459"/>
        <v>77.534363141259945</v>
      </c>
      <c r="BT366" s="104">
        <f t="shared" ca="1" si="459"/>
        <v>35.404105583991395</v>
      </c>
      <c r="BU366" s="104">
        <f t="shared" ca="1" si="459"/>
        <v>16.355456158747305</v>
      </c>
      <c r="BV366" s="104">
        <f t="shared" ca="1" si="459"/>
        <v>7.0431756288532306</v>
      </c>
      <c r="BW366" s="104">
        <f t="shared" ca="1" si="459"/>
        <v>2.3447140383732594</v>
      </c>
      <c r="BX366" s="104">
        <f t="shared" ca="1" si="459"/>
        <v>0.11307248180485394</v>
      </c>
      <c r="BY366" s="104">
        <f t="shared" ca="1" si="459"/>
        <v>-0.54804777084094292</v>
      </c>
      <c r="BZ366" s="62"/>
      <c r="CA366" s="80">
        <f t="shared" ref="CA366:CA377" si="471">BL366</f>
        <v>7.5010000000000003</v>
      </c>
      <c r="CB366" s="104">
        <f t="shared" ca="1" si="460"/>
        <v>-316.36971335301712</v>
      </c>
      <c r="CC366" s="104">
        <f t="shared" ca="1" si="460"/>
        <v>-930.97483536585162</v>
      </c>
      <c r="CD366" s="104">
        <f t="shared" ca="1" si="460"/>
        <v>-445.66366008584151</v>
      </c>
      <c r="CE366" s="104">
        <f t="shared" ca="1" si="460"/>
        <v>-129.17589409821764</v>
      </c>
      <c r="CF366" s="104">
        <f t="shared" ca="1" si="460"/>
        <v>-48.115213397130773</v>
      </c>
      <c r="CG366" s="104">
        <f t="shared" ca="1" si="460"/>
        <v>-16.683083817651685</v>
      </c>
      <c r="CH366" s="104">
        <f t="shared" ca="1" si="460"/>
        <v>-1.3020612023126623</v>
      </c>
      <c r="CI366" s="104">
        <f t="shared" ca="1" si="460"/>
        <v>7.2811686922977508</v>
      </c>
      <c r="CJ366" s="104">
        <f t="shared" ca="1" si="460"/>
        <v>12.43978722179806</v>
      </c>
      <c r="CK366" s="104">
        <f t="shared" ca="1" si="460"/>
        <v>15.638298112430402</v>
      </c>
      <c r="CL366" s="104">
        <f t="shared" ca="1" si="460"/>
        <v>17.585073235766895</v>
      </c>
      <c r="CM366" s="104">
        <f t="shared" ca="1" si="460"/>
        <v>18.63938433811753</v>
      </c>
      <c r="CN366" s="104">
        <f t="shared" ca="1" si="460"/>
        <v>18.973664832470607</v>
      </c>
      <c r="CP366" s="80">
        <f t="shared" ref="CP366:CP377" si="472">CA366</f>
        <v>7.5010000000000003</v>
      </c>
      <c r="CQ366" s="104">
        <f t="shared" ca="1" si="461"/>
        <v>316.36971335301712</v>
      </c>
      <c r="CR366" s="104">
        <f t="shared" ca="1" si="461"/>
        <v>930.97483536585162</v>
      </c>
      <c r="CS366" s="104">
        <f t="shared" ca="1" si="461"/>
        <v>445.66366008584151</v>
      </c>
      <c r="CT366" s="104">
        <f t="shared" ca="1" si="461"/>
        <v>129.17589409821764</v>
      </c>
      <c r="CU366" s="104">
        <f t="shared" ca="1" si="461"/>
        <v>48.115213397130773</v>
      </c>
      <c r="CV366" s="104">
        <f t="shared" ca="1" si="461"/>
        <v>16.683083817651685</v>
      </c>
      <c r="CW366" s="104">
        <f t="shared" ca="1" si="461"/>
        <v>1.3020612023126623</v>
      </c>
      <c r="CX366" s="104">
        <f t="shared" ca="1" si="461"/>
        <v>-7.2811686922977508</v>
      </c>
      <c r="CY366" s="104">
        <f t="shared" ca="1" si="461"/>
        <v>-12.43978722179806</v>
      </c>
      <c r="CZ366" s="104">
        <f t="shared" ca="1" si="461"/>
        <v>-15.638298112430402</v>
      </c>
      <c r="DA366" s="104">
        <f t="shared" ca="1" si="461"/>
        <v>-17.585073235766895</v>
      </c>
      <c r="DB366" s="104">
        <f t="shared" ca="1" si="461"/>
        <v>-18.63938433811753</v>
      </c>
      <c r="DC366" s="104">
        <f t="shared" ca="1" si="461"/>
        <v>-18.973664832470607</v>
      </c>
      <c r="DE366" s="80">
        <f t="shared" ref="DE366:DE377" si="473">CP366</f>
        <v>7.5010000000000003</v>
      </c>
      <c r="DF366" s="104">
        <f t="shared" ca="1" si="462"/>
        <v>37596.183365769088</v>
      </c>
      <c r="DG366" s="104">
        <f t="shared" ca="1" si="462"/>
        <v>53176.926282940731</v>
      </c>
      <c r="DH366" s="104">
        <f t="shared" ca="1" si="462"/>
        <v>10126.688757763417</v>
      </c>
      <c r="DI366" s="104">
        <f t="shared" ca="1" si="462"/>
        <v>1550.6703575175241</v>
      </c>
      <c r="DJ366" s="104">
        <f t="shared" ca="1" si="462"/>
        <v>404.81411560884874</v>
      </c>
      <c r="DK366" s="104">
        <f t="shared" ca="1" si="462"/>
        <v>149.53131047877511</v>
      </c>
      <c r="DL366" s="104">
        <f t="shared" ca="1" si="462"/>
        <v>74.930240736634644</v>
      </c>
      <c r="DM366" s="104">
        <f t="shared" ca="1" si="462"/>
        <v>49.966442968586897</v>
      </c>
      <c r="DN366" s="104">
        <f t="shared" ca="1" si="462"/>
        <v>41.235030602343421</v>
      </c>
      <c r="DO366" s="104">
        <f t="shared" ca="1" si="462"/>
        <v>38.319771853714037</v>
      </c>
      <c r="DP366" s="104">
        <f t="shared" ca="1" si="462"/>
        <v>37.514860509907052</v>
      </c>
      <c r="DQ366" s="104">
        <f t="shared" ca="1" si="462"/>
        <v>37.391841158039902</v>
      </c>
      <c r="DR366" s="104">
        <f t="shared" ca="1" si="462"/>
        <v>37.399281894100348</v>
      </c>
      <c r="DT366" s="80">
        <f t="shared" ref="DT366:DT377" si="474">DE366</f>
        <v>7.5010000000000003</v>
      </c>
      <c r="DU366" s="104">
        <f t="shared" ca="1" si="463"/>
        <v>-316.36971335301718</v>
      </c>
      <c r="DV366" s="104">
        <f t="shared" ca="1" si="463"/>
        <v>-930.97483536585173</v>
      </c>
      <c r="DW366" s="104">
        <f t="shared" ca="1" si="463"/>
        <v>-445.66366008584151</v>
      </c>
      <c r="DX366" s="104">
        <f t="shared" ca="1" si="463"/>
        <v>-129.17589409821764</v>
      </c>
      <c r="DY366" s="104">
        <f t="shared" ca="1" si="463"/>
        <v>-48.115213397130795</v>
      </c>
      <c r="DZ366" s="104">
        <f t="shared" ca="1" si="463"/>
        <v>-16.683083817651681</v>
      </c>
      <c r="EA366" s="104">
        <f t="shared" ca="1" si="463"/>
        <v>-1.3020612023126577</v>
      </c>
      <c r="EB366" s="104">
        <f t="shared" ca="1" si="463"/>
        <v>7.2811686922977508</v>
      </c>
      <c r="EC366" s="104">
        <f t="shared" ca="1" si="463"/>
        <v>12.439787221798058</v>
      </c>
      <c r="ED366" s="104">
        <f t="shared" ca="1" si="463"/>
        <v>15.638298112430402</v>
      </c>
      <c r="EE366" s="104">
        <f t="shared" ca="1" si="463"/>
        <v>17.585073235766895</v>
      </c>
      <c r="EF366" s="104">
        <f t="shared" ca="1" si="463"/>
        <v>18.639384338117527</v>
      </c>
      <c r="EG366" s="104">
        <f t="shared" ca="1" si="463"/>
        <v>18.973664832470632</v>
      </c>
      <c r="EI366" s="80">
        <f t="shared" ref="EI366:EI377" si="475">DT366</f>
        <v>7.5010000000000003</v>
      </c>
      <c r="EJ366" s="104">
        <f t="shared" ca="1" si="464"/>
        <v>316.36971335301718</v>
      </c>
      <c r="EK366" s="104">
        <f t="shared" ca="1" si="464"/>
        <v>930.97483536585173</v>
      </c>
      <c r="EL366" s="104">
        <f t="shared" ca="1" si="464"/>
        <v>445.66366008584151</v>
      </c>
      <c r="EM366" s="104">
        <f t="shared" ca="1" si="464"/>
        <v>129.17589409821764</v>
      </c>
      <c r="EN366" s="104">
        <f t="shared" ca="1" si="464"/>
        <v>48.115213397130795</v>
      </c>
      <c r="EO366" s="104">
        <f t="shared" ca="1" si="464"/>
        <v>16.683083817651681</v>
      </c>
      <c r="EP366" s="104">
        <f t="shared" ca="1" si="464"/>
        <v>1.3020612023126577</v>
      </c>
      <c r="EQ366" s="104">
        <f t="shared" ca="1" si="464"/>
        <v>-7.2811686922977508</v>
      </c>
      <c r="ER366" s="104">
        <f t="shared" ca="1" si="464"/>
        <v>-12.439787221798058</v>
      </c>
      <c r="ES366" s="104">
        <f t="shared" ca="1" si="464"/>
        <v>-15.638298112430402</v>
      </c>
      <c r="ET366" s="104">
        <f t="shared" ca="1" si="464"/>
        <v>-17.585073235766895</v>
      </c>
      <c r="EU366" s="104">
        <f t="shared" ca="1" si="464"/>
        <v>-18.639384338117527</v>
      </c>
      <c r="EV366" s="104">
        <f t="shared" ca="1" si="464"/>
        <v>-18.973664832470632</v>
      </c>
      <c r="EX366" s="80">
        <f t="shared" ref="EX366:EX377" si="476">EI366</f>
        <v>7.5010000000000003</v>
      </c>
      <c r="EY366" s="104">
        <f t="shared" ca="1" si="465"/>
        <v>0</v>
      </c>
      <c r="EZ366" s="104">
        <f t="shared" ca="1" si="465"/>
        <v>0</v>
      </c>
      <c r="FA366" s="104">
        <f t="shared" ca="1" si="465"/>
        <v>0</v>
      </c>
      <c r="FB366" s="104">
        <f t="shared" ca="1" si="465"/>
        <v>0</v>
      </c>
      <c r="FC366" s="104">
        <f t="shared" ca="1" si="465"/>
        <v>0</v>
      </c>
      <c r="FD366" s="104">
        <f t="shared" ca="1" si="465"/>
        <v>0</v>
      </c>
      <c r="FE366" s="104">
        <f t="shared" ca="1" si="465"/>
        <v>0</v>
      </c>
      <c r="FF366" s="104">
        <f t="shared" ca="1" si="465"/>
        <v>0</v>
      </c>
      <c r="FG366" s="104">
        <f t="shared" ca="1" si="465"/>
        <v>0</v>
      </c>
      <c r="FH366" s="104">
        <f t="shared" ca="1" si="465"/>
        <v>0</v>
      </c>
      <c r="FI366" s="104">
        <f t="shared" ca="1" si="465"/>
        <v>0</v>
      </c>
      <c r="FJ366" s="104">
        <f t="shared" ca="1" si="465"/>
        <v>0</v>
      </c>
      <c r="FK366" s="104">
        <f t="shared" ca="1" si="465"/>
        <v>0</v>
      </c>
      <c r="FM366" s="80">
        <f t="shared" ref="FM366:FM377" si="477">EX366</f>
        <v>7.5010000000000003</v>
      </c>
      <c r="FN366" s="104">
        <f t="shared" ca="1" si="466"/>
        <v>0</v>
      </c>
      <c r="FO366" s="104">
        <f t="shared" ca="1" si="466"/>
        <v>0</v>
      </c>
      <c r="FP366" s="104">
        <f t="shared" ca="1" si="466"/>
        <v>0</v>
      </c>
      <c r="FQ366" s="104">
        <f t="shared" ca="1" si="466"/>
        <v>0</v>
      </c>
      <c r="FR366" s="104">
        <f t="shared" ca="1" si="466"/>
        <v>0</v>
      </c>
      <c r="FS366" s="104">
        <f t="shared" ca="1" si="466"/>
        <v>0</v>
      </c>
      <c r="FT366" s="104">
        <f t="shared" ca="1" si="466"/>
        <v>0</v>
      </c>
      <c r="FU366" s="104">
        <f t="shared" ca="1" si="466"/>
        <v>0</v>
      </c>
      <c r="FV366" s="104">
        <f t="shared" ca="1" si="466"/>
        <v>0</v>
      </c>
      <c r="FW366" s="104">
        <f t="shared" ca="1" si="466"/>
        <v>0</v>
      </c>
      <c r="FX366" s="104">
        <f t="shared" ca="1" si="466"/>
        <v>0</v>
      </c>
      <c r="FY366" s="104">
        <f t="shared" ca="1" si="466"/>
        <v>0</v>
      </c>
      <c r="FZ366" s="104">
        <f t="shared" ca="1" si="466"/>
        <v>0</v>
      </c>
    </row>
    <row r="367" spans="13:185">
      <c r="S367" s="26">
        <f t="shared" si="467"/>
        <v>15.001000000000001</v>
      </c>
      <c r="T367" s="388">
        <f t="shared" ca="1" si="456"/>
        <v>-211.30271212150151</v>
      </c>
      <c r="U367" s="388">
        <f t="shared" ca="1" si="456"/>
        <v>-445.6636600858418</v>
      </c>
      <c r="V367" s="388">
        <f t="shared" ca="1" si="456"/>
        <v>-3581.7791661917331</v>
      </c>
      <c r="W367" s="388">
        <f t="shared" ca="1" si="456"/>
        <v>-435.85020712183456</v>
      </c>
      <c r="X367" s="388">
        <f t="shared" ca="1" si="456"/>
        <v>-100.04062621965262</v>
      </c>
      <c r="Y367" s="388">
        <f t="shared" ca="1" si="456"/>
        <v>-30.905744520229426</v>
      </c>
      <c r="Z367" s="388">
        <f t="shared" ca="1" si="456"/>
        <v>-5.7352590950696278</v>
      </c>
      <c r="AA367" s="388">
        <f t="shared" ca="1" si="456"/>
        <v>6.1772848734860784</v>
      </c>
      <c r="AB367" s="388">
        <f t="shared" ca="1" si="456"/>
        <v>12.653823782331122</v>
      </c>
      <c r="AC367" s="388">
        <f t="shared" ca="1" si="456"/>
        <v>16.422346138708338</v>
      </c>
      <c r="AD367" s="388">
        <f t="shared" ca="1" si="456"/>
        <v>18.625681585128131</v>
      </c>
      <c r="AE367" s="388">
        <f t="shared" ca="1" si="456"/>
        <v>19.7907979932403</v>
      </c>
      <c r="AF367" s="388">
        <f t="shared" ca="1" si="456"/>
        <v>20.156113882417547</v>
      </c>
      <c r="AG367" s="59"/>
      <c r="AH367" s="80">
        <f t="shared" si="468"/>
        <v>15.001000000000001</v>
      </c>
      <c r="AI367" s="104">
        <f t="shared" ca="1" si="457"/>
        <v>211.30271212150151</v>
      </c>
      <c r="AJ367" s="104">
        <f t="shared" ca="1" si="457"/>
        <v>445.6636600858418</v>
      </c>
      <c r="AK367" s="104">
        <f t="shared" ca="1" si="457"/>
        <v>3581.7791661917331</v>
      </c>
      <c r="AL367" s="104">
        <f t="shared" ca="1" si="457"/>
        <v>435.85020712183456</v>
      </c>
      <c r="AM367" s="104">
        <f t="shared" ca="1" si="457"/>
        <v>100.04062621965262</v>
      </c>
      <c r="AN367" s="104">
        <f t="shared" ca="1" si="457"/>
        <v>30.905744520229426</v>
      </c>
      <c r="AO367" s="104">
        <f t="shared" ca="1" si="457"/>
        <v>5.7352590950696278</v>
      </c>
      <c r="AP367" s="104">
        <f t="shared" ca="1" si="457"/>
        <v>-6.1772848734860784</v>
      </c>
      <c r="AQ367" s="104">
        <f t="shared" ca="1" si="457"/>
        <v>-12.653823782331122</v>
      </c>
      <c r="AR367" s="104">
        <f t="shared" ca="1" si="457"/>
        <v>-16.422346138708338</v>
      </c>
      <c r="AS367" s="104">
        <f t="shared" ca="1" si="457"/>
        <v>-18.625681585128131</v>
      </c>
      <c r="AT367" s="104">
        <f t="shared" ca="1" si="457"/>
        <v>-19.7907979932403</v>
      </c>
      <c r="AU367" s="104">
        <f t="shared" ca="1" si="457"/>
        <v>-20.156113882417547</v>
      </c>
      <c r="AV367" s="62"/>
      <c r="AW367" s="80">
        <f t="shared" si="469"/>
        <v>15.001000000000001</v>
      </c>
      <c r="AX367" s="104">
        <f t="shared" ca="1" si="458"/>
        <v>6411.2716107550859</v>
      </c>
      <c r="AY367" s="104">
        <f t="shared" ca="1" si="458"/>
        <v>10126.688757763422</v>
      </c>
      <c r="AZ367" s="104">
        <f t="shared" ca="1" si="458"/>
        <v>46545.702189296928</v>
      </c>
      <c r="BA367" s="104">
        <f t="shared" ca="1" si="458"/>
        <v>3391.0481651646955</v>
      </c>
      <c r="BB367" s="104">
        <f t="shared" ca="1" si="458"/>
        <v>550.30208322548162</v>
      </c>
      <c r="BC367" s="104">
        <f t="shared" ca="1" si="458"/>
        <v>165.37828410677568</v>
      </c>
      <c r="BD367" s="104">
        <f t="shared" ca="1" si="458"/>
        <v>74.915263171846647</v>
      </c>
      <c r="BE367" s="104">
        <f t="shared" ca="1" si="458"/>
        <v>48.399743995992409</v>
      </c>
      <c r="BF367" s="104">
        <f t="shared" ca="1" si="458"/>
        <v>40.138430908564864</v>
      </c>
      <c r="BG367" s="104">
        <f t="shared" ca="1" si="458"/>
        <v>37.797732660086901</v>
      </c>
      <c r="BH367" s="104">
        <f t="shared" ca="1" si="458"/>
        <v>37.391918683898062</v>
      </c>
      <c r="BI367" s="104">
        <f t="shared" ca="1" si="458"/>
        <v>37.489757015091975</v>
      </c>
      <c r="BJ367" s="104">
        <f t="shared" ca="1" si="458"/>
        <v>37.567050598712079</v>
      </c>
      <c r="BK367" s="62"/>
      <c r="BL367" s="80">
        <f t="shared" si="470"/>
        <v>15.001000000000001</v>
      </c>
      <c r="BM367" s="104">
        <f t="shared" ca="1" si="459"/>
        <v>6833.8770349980887</v>
      </c>
      <c r="BN367" s="104">
        <f t="shared" ca="1" si="459"/>
        <v>11018.016077935104</v>
      </c>
      <c r="BO367" s="104">
        <f t="shared" ca="1" si="459"/>
        <v>53709.260521680393</v>
      </c>
      <c r="BP367" s="104">
        <f t="shared" ca="1" si="459"/>
        <v>4262.7485794083641</v>
      </c>
      <c r="BQ367" s="104">
        <f t="shared" ca="1" si="459"/>
        <v>750.38333566478673</v>
      </c>
      <c r="BR367" s="104">
        <f t="shared" ca="1" si="459"/>
        <v>227.18977314723455</v>
      </c>
      <c r="BS367" s="104">
        <f t="shared" ca="1" si="459"/>
        <v>86.385781361985906</v>
      </c>
      <c r="BT367" s="104">
        <f t="shared" ca="1" si="459"/>
        <v>36.04517424902027</v>
      </c>
      <c r="BU367" s="104">
        <f t="shared" ca="1" si="459"/>
        <v>14.830783343902617</v>
      </c>
      <c r="BV367" s="104">
        <f t="shared" ca="1" si="459"/>
        <v>4.953040382670225</v>
      </c>
      <c r="BW367" s="104">
        <f t="shared" ca="1" si="459"/>
        <v>0.14055551364180022</v>
      </c>
      <c r="BX367" s="104">
        <f t="shared" ca="1" si="459"/>
        <v>-2.0918389713886261</v>
      </c>
      <c r="BY367" s="104">
        <f t="shared" ca="1" si="459"/>
        <v>-2.7451771661230095</v>
      </c>
      <c r="BZ367" s="62"/>
      <c r="CA367" s="80">
        <f t="shared" si="471"/>
        <v>15.001000000000001</v>
      </c>
      <c r="CB367" s="104">
        <f t="shared" ca="1" si="460"/>
        <v>-211.30271212150146</v>
      </c>
      <c r="CC367" s="104">
        <f t="shared" ca="1" si="460"/>
        <v>-445.6636600858418</v>
      </c>
      <c r="CD367" s="104">
        <f t="shared" ca="1" si="460"/>
        <v>-3581.7791661917331</v>
      </c>
      <c r="CE367" s="104">
        <f t="shared" ca="1" si="460"/>
        <v>-435.85020712183456</v>
      </c>
      <c r="CF367" s="104">
        <f t="shared" ca="1" si="460"/>
        <v>-100.04062621965262</v>
      </c>
      <c r="CG367" s="104">
        <f t="shared" ca="1" si="460"/>
        <v>-30.905744520229426</v>
      </c>
      <c r="CH367" s="104">
        <f t="shared" ca="1" si="460"/>
        <v>-5.7352590950696278</v>
      </c>
      <c r="CI367" s="104">
        <f t="shared" ca="1" si="460"/>
        <v>6.1772848734860784</v>
      </c>
      <c r="CJ367" s="104">
        <f t="shared" ca="1" si="460"/>
        <v>12.653823782331122</v>
      </c>
      <c r="CK367" s="104">
        <f t="shared" ca="1" si="460"/>
        <v>16.422346138708335</v>
      </c>
      <c r="CL367" s="104">
        <f t="shared" ca="1" si="460"/>
        <v>18.625681585128138</v>
      </c>
      <c r="CM367" s="104">
        <f t="shared" ca="1" si="460"/>
        <v>19.790797993240311</v>
      </c>
      <c r="CN367" s="104">
        <f t="shared" ca="1" si="460"/>
        <v>20.156113882417554</v>
      </c>
      <c r="CP367" s="80">
        <f t="shared" si="472"/>
        <v>15.001000000000001</v>
      </c>
      <c r="CQ367" s="104">
        <f t="shared" ca="1" si="461"/>
        <v>211.30271212150146</v>
      </c>
      <c r="CR367" s="104">
        <f t="shared" ca="1" si="461"/>
        <v>445.6636600858418</v>
      </c>
      <c r="CS367" s="104">
        <f t="shared" ca="1" si="461"/>
        <v>3581.7791661917331</v>
      </c>
      <c r="CT367" s="104">
        <f t="shared" ca="1" si="461"/>
        <v>435.85020712183456</v>
      </c>
      <c r="CU367" s="104">
        <f t="shared" ca="1" si="461"/>
        <v>100.04062621965262</v>
      </c>
      <c r="CV367" s="104">
        <f t="shared" ca="1" si="461"/>
        <v>30.905744520229426</v>
      </c>
      <c r="CW367" s="104">
        <f t="shared" ca="1" si="461"/>
        <v>5.7352590950696278</v>
      </c>
      <c r="CX367" s="104">
        <f t="shared" ca="1" si="461"/>
        <v>-6.1772848734860784</v>
      </c>
      <c r="CY367" s="104">
        <f t="shared" ca="1" si="461"/>
        <v>-12.653823782331122</v>
      </c>
      <c r="CZ367" s="104">
        <f t="shared" ca="1" si="461"/>
        <v>-16.422346138708335</v>
      </c>
      <c r="DA367" s="104">
        <f t="shared" ca="1" si="461"/>
        <v>-18.625681585128138</v>
      </c>
      <c r="DB367" s="104">
        <f t="shared" ca="1" si="461"/>
        <v>-19.790797993240311</v>
      </c>
      <c r="DC367" s="104">
        <f t="shared" ca="1" si="461"/>
        <v>-20.156113882417554</v>
      </c>
      <c r="DE367" s="80">
        <f t="shared" si="473"/>
        <v>15.001000000000001</v>
      </c>
      <c r="DF367" s="104">
        <f t="shared" ca="1" si="462"/>
        <v>6411.2716107550859</v>
      </c>
      <c r="DG367" s="104">
        <f t="shared" ca="1" si="462"/>
        <v>10126.688757763422</v>
      </c>
      <c r="DH367" s="104">
        <f t="shared" ca="1" si="462"/>
        <v>46545.702189296928</v>
      </c>
      <c r="DI367" s="104">
        <f t="shared" ca="1" si="462"/>
        <v>3391.0481651646955</v>
      </c>
      <c r="DJ367" s="104">
        <f t="shared" ca="1" si="462"/>
        <v>550.30208322548162</v>
      </c>
      <c r="DK367" s="104">
        <f t="shared" ca="1" si="462"/>
        <v>165.37828410677571</v>
      </c>
      <c r="DL367" s="104">
        <f t="shared" ca="1" si="462"/>
        <v>74.915263171846647</v>
      </c>
      <c r="DM367" s="104">
        <f t="shared" ca="1" si="462"/>
        <v>48.399743995992409</v>
      </c>
      <c r="DN367" s="104">
        <f t="shared" ca="1" si="462"/>
        <v>40.138430908564871</v>
      </c>
      <c r="DO367" s="104">
        <f t="shared" ca="1" si="462"/>
        <v>37.797732660086901</v>
      </c>
      <c r="DP367" s="104">
        <f t="shared" ca="1" si="462"/>
        <v>37.391918683898062</v>
      </c>
      <c r="DQ367" s="104">
        <f t="shared" ca="1" si="462"/>
        <v>37.489757015091975</v>
      </c>
      <c r="DR367" s="104">
        <f t="shared" ca="1" si="462"/>
        <v>37.567050598712079</v>
      </c>
      <c r="DT367" s="80">
        <f t="shared" si="474"/>
        <v>15.001000000000001</v>
      </c>
      <c r="DU367" s="104">
        <f t="shared" ca="1" si="463"/>
        <v>-211.30271212150151</v>
      </c>
      <c r="DV367" s="104">
        <f t="shared" ca="1" si="463"/>
        <v>-445.6636600858418</v>
      </c>
      <c r="DW367" s="104">
        <f t="shared" ca="1" si="463"/>
        <v>-3581.7791661917331</v>
      </c>
      <c r="DX367" s="104">
        <f t="shared" ca="1" si="463"/>
        <v>-435.85020712183456</v>
      </c>
      <c r="DY367" s="104">
        <f t="shared" ca="1" si="463"/>
        <v>-100.04062621965262</v>
      </c>
      <c r="DZ367" s="104">
        <f t="shared" ca="1" si="463"/>
        <v>-30.905744520229426</v>
      </c>
      <c r="EA367" s="104">
        <f t="shared" ca="1" si="463"/>
        <v>-5.7352590950696278</v>
      </c>
      <c r="EB367" s="104">
        <f t="shared" ca="1" si="463"/>
        <v>6.1772848734860784</v>
      </c>
      <c r="EC367" s="104">
        <f t="shared" ca="1" si="463"/>
        <v>12.653823782331122</v>
      </c>
      <c r="ED367" s="104">
        <f t="shared" ca="1" si="463"/>
        <v>16.422346138708338</v>
      </c>
      <c r="EE367" s="104">
        <f t="shared" ca="1" si="463"/>
        <v>18.625681585128131</v>
      </c>
      <c r="EF367" s="104">
        <f t="shared" ca="1" si="463"/>
        <v>19.7907979932403</v>
      </c>
      <c r="EG367" s="104">
        <f t="shared" ca="1" si="463"/>
        <v>20.156113882417547</v>
      </c>
      <c r="EI367" s="80">
        <f t="shared" si="475"/>
        <v>15.001000000000001</v>
      </c>
      <c r="EJ367" s="104">
        <f t="shared" ca="1" si="464"/>
        <v>211.30271212150151</v>
      </c>
      <c r="EK367" s="104">
        <f t="shared" ca="1" si="464"/>
        <v>445.6636600858418</v>
      </c>
      <c r="EL367" s="104">
        <f t="shared" ca="1" si="464"/>
        <v>3581.7791661917331</v>
      </c>
      <c r="EM367" s="104">
        <f t="shared" ca="1" si="464"/>
        <v>435.85020712183456</v>
      </c>
      <c r="EN367" s="104">
        <f t="shared" ca="1" si="464"/>
        <v>100.04062621965262</v>
      </c>
      <c r="EO367" s="104">
        <f t="shared" ca="1" si="464"/>
        <v>30.905744520229426</v>
      </c>
      <c r="EP367" s="104">
        <f t="shared" ca="1" si="464"/>
        <v>5.7352590950696278</v>
      </c>
      <c r="EQ367" s="104">
        <f t="shared" ca="1" si="464"/>
        <v>-6.1772848734860784</v>
      </c>
      <c r="ER367" s="104">
        <f t="shared" ca="1" si="464"/>
        <v>-12.653823782331122</v>
      </c>
      <c r="ES367" s="104">
        <f t="shared" ca="1" si="464"/>
        <v>-16.422346138708338</v>
      </c>
      <c r="ET367" s="104">
        <f t="shared" ca="1" si="464"/>
        <v>-18.625681585128131</v>
      </c>
      <c r="EU367" s="104">
        <f t="shared" ca="1" si="464"/>
        <v>-19.7907979932403</v>
      </c>
      <c r="EV367" s="104">
        <f t="shared" ca="1" si="464"/>
        <v>-20.156113882417547</v>
      </c>
      <c r="EX367" s="80">
        <f t="shared" si="476"/>
        <v>15.001000000000001</v>
      </c>
      <c r="EY367" s="104">
        <f t="shared" ca="1" si="465"/>
        <v>0</v>
      </c>
      <c r="EZ367" s="104">
        <f t="shared" ca="1" si="465"/>
        <v>0</v>
      </c>
      <c r="FA367" s="104">
        <f t="shared" ca="1" si="465"/>
        <v>0</v>
      </c>
      <c r="FB367" s="104">
        <f t="shared" ca="1" si="465"/>
        <v>0</v>
      </c>
      <c r="FC367" s="104">
        <f t="shared" ca="1" si="465"/>
        <v>0</v>
      </c>
      <c r="FD367" s="104">
        <f t="shared" ca="1" si="465"/>
        <v>0</v>
      </c>
      <c r="FE367" s="104">
        <f t="shared" ca="1" si="465"/>
        <v>0</v>
      </c>
      <c r="FF367" s="104">
        <f t="shared" ca="1" si="465"/>
        <v>0</v>
      </c>
      <c r="FG367" s="104">
        <f t="shared" ca="1" si="465"/>
        <v>0</v>
      </c>
      <c r="FH367" s="104">
        <f t="shared" ca="1" si="465"/>
        <v>0</v>
      </c>
      <c r="FI367" s="104">
        <f t="shared" ca="1" si="465"/>
        <v>0</v>
      </c>
      <c r="FJ367" s="104">
        <f t="shared" ca="1" si="465"/>
        <v>0</v>
      </c>
      <c r="FK367" s="104">
        <f t="shared" ca="1" si="465"/>
        <v>0</v>
      </c>
      <c r="FM367" s="80">
        <f t="shared" si="477"/>
        <v>15.001000000000001</v>
      </c>
      <c r="FN367" s="104">
        <f t="shared" ca="1" si="466"/>
        <v>0</v>
      </c>
      <c r="FO367" s="104">
        <f t="shared" ca="1" si="466"/>
        <v>0</v>
      </c>
      <c r="FP367" s="104">
        <f t="shared" ca="1" si="466"/>
        <v>0</v>
      </c>
      <c r="FQ367" s="104">
        <f t="shared" ca="1" si="466"/>
        <v>0</v>
      </c>
      <c r="FR367" s="104">
        <f t="shared" ca="1" si="466"/>
        <v>0</v>
      </c>
      <c r="FS367" s="104">
        <f t="shared" ca="1" si="466"/>
        <v>0</v>
      </c>
      <c r="FT367" s="104">
        <f t="shared" ca="1" si="466"/>
        <v>0</v>
      </c>
      <c r="FU367" s="104">
        <f t="shared" ca="1" si="466"/>
        <v>0</v>
      </c>
      <c r="FV367" s="104">
        <f t="shared" ca="1" si="466"/>
        <v>0</v>
      </c>
      <c r="FW367" s="104">
        <f t="shared" ca="1" si="466"/>
        <v>0</v>
      </c>
      <c r="FX367" s="104">
        <f t="shared" ca="1" si="466"/>
        <v>0</v>
      </c>
      <c r="FY367" s="104">
        <f t="shared" ca="1" si="466"/>
        <v>0</v>
      </c>
      <c r="FZ367" s="104">
        <f t="shared" ca="1" si="466"/>
        <v>0</v>
      </c>
    </row>
    <row r="368" spans="13:185">
      <c r="S368" s="26">
        <f t="shared" si="467"/>
        <v>22.501000000000001</v>
      </c>
      <c r="T368" s="388">
        <f t="shared" ca="1" si="456"/>
        <v>-87.683579497199588</v>
      </c>
      <c r="U368" s="388">
        <f t="shared" ca="1" si="456"/>
        <v>-129.17589409821764</v>
      </c>
      <c r="V368" s="388">
        <f t="shared" ca="1" si="456"/>
        <v>-435.85020712183416</v>
      </c>
      <c r="W368" s="388">
        <f t="shared" ca="1" si="456"/>
        <v>-5873.3747269260193</v>
      </c>
      <c r="X368" s="388">
        <f t="shared" ca="1" si="456"/>
        <v>-371.04953116827653</v>
      </c>
      <c r="Y368" s="388">
        <f t="shared" ca="1" si="456"/>
        <v>-72.693355347333906</v>
      </c>
      <c r="Z368" s="388">
        <f t="shared" ca="1" si="456"/>
        <v>-15.297042209982699</v>
      </c>
      <c r="AA368" s="388">
        <f t="shared" ca="1" si="456"/>
        <v>4.7303937136960226</v>
      </c>
      <c r="AB368" s="388">
        <f t="shared" ca="1" si="456"/>
        <v>13.846861930686204</v>
      </c>
      <c r="AC368" s="388">
        <f t="shared" ca="1" si="456"/>
        <v>18.590848236651119</v>
      </c>
      <c r="AD368" s="388">
        <f t="shared" ca="1" si="456"/>
        <v>21.174463870998611</v>
      </c>
      <c r="AE368" s="388">
        <f t="shared" ca="1" si="456"/>
        <v>22.483960604549306</v>
      </c>
      <c r="AF368" s="388">
        <f t="shared" ca="1" si="456"/>
        <v>22.886455484183848</v>
      </c>
      <c r="AG368" s="59"/>
      <c r="AH368" s="80">
        <f t="shared" si="468"/>
        <v>22.501000000000001</v>
      </c>
      <c r="AI368" s="104">
        <f t="shared" ca="1" si="457"/>
        <v>87.683579497199588</v>
      </c>
      <c r="AJ368" s="104">
        <f t="shared" ca="1" si="457"/>
        <v>129.17589409821764</v>
      </c>
      <c r="AK368" s="104">
        <f t="shared" ca="1" si="457"/>
        <v>435.85020712183416</v>
      </c>
      <c r="AL368" s="104">
        <f t="shared" ca="1" si="457"/>
        <v>5873.3747269260193</v>
      </c>
      <c r="AM368" s="104">
        <f t="shared" ca="1" si="457"/>
        <v>371.04953116827653</v>
      </c>
      <c r="AN368" s="104">
        <f t="shared" ca="1" si="457"/>
        <v>72.693355347333906</v>
      </c>
      <c r="AO368" s="104">
        <f t="shared" ca="1" si="457"/>
        <v>15.297042209982699</v>
      </c>
      <c r="AP368" s="104">
        <f t="shared" ca="1" si="457"/>
        <v>-4.7303937136960226</v>
      </c>
      <c r="AQ368" s="104">
        <f t="shared" ca="1" si="457"/>
        <v>-13.846861930686204</v>
      </c>
      <c r="AR368" s="104">
        <f t="shared" ca="1" si="457"/>
        <v>-18.590848236651119</v>
      </c>
      <c r="AS368" s="104">
        <f t="shared" ca="1" si="457"/>
        <v>-21.174463870998611</v>
      </c>
      <c r="AT368" s="104">
        <f t="shared" ca="1" si="457"/>
        <v>-22.483960604549306</v>
      </c>
      <c r="AU368" s="104">
        <f t="shared" ca="1" si="457"/>
        <v>-22.886455484183848</v>
      </c>
      <c r="AV368" s="62"/>
      <c r="AW368" s="80">
        <f t="shared" si="469"/>
        <v>22.501000000000001</v>
      </c>
      <c r="AX368" s="104">
        <f t="shared" ca="1" si="458"/>
        <v>1276.883223655022</v>
      </c>
      <c r="AY368" s="104">
        <f t="shared" ca="1" si="458"/>
        <v>1550.6703575175241</v>
      </c>
      <c r="AZ368" s="104">
        <f t="shared" ca="1" si="458"/>
        <v>3391.0481651646924</v>
      </c>
      <c r="BA368" s="104">
        <f t="shared" ca="1" si="458"/>
        <v>28547.008088262344</v>
      </c>
      <c r="BB368" s="104">
        <f t="shared" ca="1" si="458"/>
        <v>1228.0025165021636</v>
      </c>
      <c r="BC368" s="104">
        <f t="shared" ca="1" si="458"/>
        <v>208.94171743157708</v>
      </c>
      <c r="BD368" s="104">
        <f t="shared" ca="1" si="458"/>
        <v>74.839798335848613</v>
      </c>
      <c r="BE368" s="104">
        <f t="shared" ca="1" si="458"/>
        <v>45.556765443298822</v>
      </c>
      <c r="BF368" s="104">
        <f t="shared" ca="1" si="458"/>
        <v>38.541678952731772</v>
      </c>
      <c r="BG368" s="104">
        <f t="shared" ca="1" si="458"/>
        <v>37.392115760006433</v>
      </c>
      <c r="BH368" s="104">
        <f t="shared" ca="1" si="458"/>
        <v>37.743259909374551</v>
      </c>
      <c r="BI368" s="104">
        <f t="shared" ca="1" si="458"/>
        <v>38.240236262929081</v>
      </c>
      <c r="BJ368" s="104">
        <f t="shared" ca="1" si="458"/>
        <v>38.440959962597496</v>
      </c>
      <c r="BK368" s="62"/>
      <c r="BL368" s="80">
        <f t="shared" si="470"/>
        <v>22.501000000000001</v>
      </c>
      <c r="BM368" s="104">
        <f t="shared" ca="1" si="459"/>
        <v>1452.250382649421</v>
      </c>
      <c r="BN368" s="104">
        <f t="shared" ca="1" si="459"/>
        <v>1809.0221457139589</v>
      </c>
      <c r="BO368" s="104">
        <f t="shared" ca="1" si="459"/>
        <v>4262.7485794083614</v>
      </c>
      <c r="BP368" s="104">
        <f t="shared" ca="1" si="459"/>
        <v>40293.757542114377</v>
      </c>
      <c r="BQ368" s="104">
        <f t="shared" ca="1" si="459"/>
        <v>1970.1015788387167</v>
      </c>
      <c r="BR368" s="104">
        <f t="shared" ca="1" si="459"/>
        <v>354.32842812624483</v>
      </c>
      <c r="BS368" s="104">
        <f t="shared" ca="1" si="459"/>
        <v>105.43388275581403</v>
      </c>
      <c r="BT368" s="104">
        <f t="shared" ca="1" si="459"/>
        <v>36.095978015906766</v>
      </c>
      <c r="BU368" s="104">
        <f t="shared" ca="1" si="459"/>
        <v>10.847955091359383</v>
      </c>
      <c r="BV368" s="104">
        <f t="shared" ca="1" si="459"/>
        <v>0.21041928670419455</v>
      </c>
      <c r="BW368" s="104">
        <f t="shared" ca="1" si="459"/>
        <v>-4.6056678326226672</v>
      </c>
      <c r="BX368" s="104">
        <f t="shared" ca="1" si="459"/>
        <v>-6.7276849461695374</v>
      </c>
      <c r="BY368" s="104">
        <f t="shared" ca="1" si="459"/>
        <v>-7.3319510057701986</v>
      </c>
      <c r="BZ368" s="62"/>
      <c r="CA368" s="80">
        <f t="shared" si="471"/>
        <v>22.501000000000001</v>
      </c>
      <c r="CB368" s="104">
        <f t="shared" ca="1" si="460"/>
        <v>-87.683579497199588</v>
      </c>
      <c r="CC368" s="104">
        <f t="shared" ca="1" si="460"/>
        <v>-129.17589409821764</v>
      </c>
      <c r="CD368" s="104">
        <f t="shared" ca="1" si="460"/>
        <v>-435.85020712183427</v>
      </c>
      <c r="CE368" s="104">
        <f t="shared" ca="1" si="460"/>
        <v>-5873.3747269260211</v>
      </c>
      <c r="CF368" s="104">
        <f t="shared" ca="1" si="460"/>
        <v>-371.04953116827653</v>
      </c>
      <c r="CG368" s="104">
        <f t="shared" ca="1" si="460"/>
        <v>-72.693355347333906</v>
      </c>
      <c r="CH368" s="104">
        <f t="shared" ca="1" si="460"/>
        <v>-15.297042209982708</v>
      </c>
      <c r="CI368" s="104">
        <f t="shared" ca="1" si="460"/>
        <v>4.7303937136960323</v>
      </c>
      <c r="CJ368" s="104">
        <f t="shared" ca="1" si="460"/>
        <v>13.846861930686204</v>
      </c>
      <c r="CK368" s="104">
        <f t="shared" ca="1" si="460"/>
        <v>18.590848236651116</v>
      </c>
      <c r="CL368" s="104">
        <f t="shared" ca="1" si="460"/>
        <v>21.174463870998611</v>
      </c>
      <c r="CM368" s="104">
        <f t="shared" ca="1" si="460"/>
        <v>22.483960604549313</v>
      </c>
      <c r="CN368" s="104">
        <f t="shared" ca="1" si="460"/>
        <v>22.886455484183845</v>
      </c>
      <c r="CP368" s="80">
        <f t="shared" si="472"/>
        <v>22.501000000000001</v>
      </c>
      <c r="CQ368" s="104">
        <f t="shared" ca="1" si="461"/>
        <v>87.683579497199588</v>
      </c>
      <c r="CR368" s="104">
        <f t="shared" ca="1" si="461"/>
        <v>129.17589409821764</v>
      </c>
      <c r="CS368" s="104">
        <f t="shared" ca="1" si="461"/>
        <v>435.85020712183427</v>
      </c>
      <c r="CT368" s="104">
        <f t="shared" ca="1" si="461"/>
        <v>5873.3747269260211</v>
      </c>
      <c r="CU368" s="104">
        <f t="shared" ca="1" si="461"/>
        <v>371.04953116827653</v>
      </c>
      <c r="CV368" s="104">
        <f t="shared" ca="1" si="461"/>
        <v>72.693355347333906</v>
      </c>
      <c r="CW368" s="104">
        <f t="shared" ca="1" si="461"/>
        <v>15.297042209982708</v>
      </c>
      <c r="CX368" s="104">
        <f t="shared" ca="1" si="461"/>
        <v>-4.7303937136960323</v>
      </c>
      <c r="CY368" s="104">
        <f t="shared" ca="1" si="461"/>
        <v>-13.846861930686204</v>
      </c>
      <c r="CZ368" s="104">
        <f t="shared" ca="1" si="461"/>
        <v>-18.590848236651116</v>
      </c>
      <c r="DA368" s="104">
        <f t="shared" ca="1" si="461"/>
        <v>-21.174463870998611</v>
      </c>
      <c r="DB368" s="104">
        <f t="shared" ca="1" si="461"/>
        <v>-22.483960604549313</v>
      </c>
      <c r="DC368" s="104">
        <f t="shared" ca="1" si="461"/>
        <v>-22.886455484183845</v>
      </c>
      <c r="DE368" s="80">
        <f t="shared" si="473"/>
        <v>22.501000000000001</v>
      </c>
      <c r="DF368" s="104">
        <f t="shared" ca="1" si="462"/>
        <v>1276.8832236550218</v>
      </c>
      <c r="DG368" s="104">
        <f t="shared" ca="1" si="462"/>
        <v>1550.6703575175241</v>
      </c>
      <c r="DH368" s="104">
        <f t="shared" ca="1" si="462"/>
        <v>3391.0481651646928</v>
      </c>
      <c r="DI368" s="104">
        <f t="shared" ca="1" si="462"/>
        <v>28547.008088262344</v>
      </c>
      <c r="DJ368" s="104">
        <f t="shared" ca="1" si="462"/>
        <v>1228.0025165021634</v>
      </c>
      <c r="DK368" s="104">
        <f t="shared" ca="1" si="462"/>
        <v>208.94171743157708</v>
      </c>
      <c r="DL368" s="104">
        <f t="shared" ca="1" si="462"/>
        <v>74.839798335848641</v>
      </c>
      <c r="DM368" s="104">
        <f t="shared" ca="1" si="462"/>
        <v>45.556765443298829</v>
      </c>
      <c r="DN368" s="104">
        <f t="shared" ca="1" si="462"/>
        <v>38.541678952731772</v>
      </c>
      <c r="DO368" s="104">
        <f t="shared" ca="1" si="462"/>
        <v>37.392115760006433</v>
      </c>
      <c r="DP368" s="104">
        <f t="shared" ca="1" si="462"/>
        <v>37.743259909374544</v>
      </c>
      <c r="DQ368" s="104">
        <f t="shared" ca="1" si="462"/>
        <v>38.240236262929081</v>
      </c>
      <c r="DR368" s="104">
        <f t="shared" ca="1" si="462"/>
        <v>38.440959962597496</v>
      </c>
      <c r="DT368" s="80">
        <f t="shared" si="474"/>
        <v>22.501000000000001</v>
      </c>
      <c r="DU368" s="104">
        <f t="shared" ca="1" si="463"/>
        <v>-87.683579497199588</v>
      </c>
      <c r="DV368" s="104">
        <f t="shared" ca="1" si="463"/>
        <v>-129.17589409821764</v>
      </c>
      <c r="DW368" s="104">
        <f t="shared" ca="1" si="463"/>
        <v>-435.85020712183416</v>
      </c>
      <c r="DX368" s="104">
        <f t="shared" ca="1" si="463"/>
        <v>-5873.3747269260193</v>
      </c>
      <c r="DY368" s="104">
        <f t="shared" ca="1" si="463"/>
        <v>-371.04953116827653</v>
      </c>
      <c r="DZ368" s="104">
        <f t="shared" ca="1" si="463"/>
        <v>-72.693355347333906</v>
      </c>
      <c r="EA368" s="104">
        <f t="shared" ca="1" si="463"/>
        <v>-15.297042209982699</v>
      </c>
      <c r="EB368" s="104">
        <f t="shared" ca="1" si="463"/>
        <v>4.7303937136960226</v>
      </c>
      <c r="EC368" s="104">
        <f t="shared" ca="1" si="463"/>
        <v>13.846861930686204</v>
      </c>
      <c r="ED368" s="104">
        <f t="shared" ca="1" si="463"/>
        <v>18.590848236651119</v>
      </c>
      <c r="EE368" s="104">
        <f t="shared" ca="1" si="463"/>
        <v>21.174463870998611</v>
      </c>
      <c r="EF368" s="104">
        <f t="shared" ca="1" si="463"/>
        <v>22.483960604549306</v>
      </c>
      <c r="EG368" s="104">
        <f t="shared" ca="1" si="463"/>
        <v>22.886455484183848</v>
      </c>
      <c r="EI368" s="80">
        <f t="shared" si="475"/>
        <v>22.501000000000001</v>
      </c>
      <c r="EJ368" s="104">
        <f t="shared" ca="1" si="464"/>
        <v>87.683579497199588</v>
      </c>
      <c r="EK368" s="104">
        <f t="shared" ca="1" si="464"/>
        <v>129.17589409821764</v>
      </c>
      <c r="EL368" s="104">
        <f t="shared" ca="1" si="464"/>
        <v>435.85020712183416</v>
      </c>
      <c r="EM368" s="104">
        <f t="shared" ca="1" si="464"/>
        <v>5873.3747269260193</v>
      </c>
      <c r="EN368" s="104">
        <f t="shared" ca="1" si="464"/>
        <v>371.04953116827653</v>
      </c>
      <c r="EO368" s="104">
        <f t="shared" ca="1" si="464"/>
        <v>72.693355347333906</v>
      </c>
      <c r="EP368" s="104">
        <f t="shared" ca="1" si="464"/>
        <v>15.297042209982699</v>
      </c>
      <c r="EQ368" s="104">
        <f t="shared" ca="1" si="464"/>
        <v>-4.7303937136960226</v>
      </c>
      <c r="ER368" s="104">
        <f t="shared" ca="1" si="464"/>
        <v>-13.846861930686204</v>
      </c>
      <c r="ES368" s="104">
        <f t="shared" ca="1" si="464"/>
        <v>-18.590848236651119</v>
      </c>
      <c r="ET368" s="104">
        <f t="shared" ca="1" si="464"/>
        <v>-21.174463870998611</v>
      </c>
      <c r="EU368" s="104">
        <f t="shared" ca="1" si="464"/>
        <v>-22.483960604549306</v>
      </c>
      <c r="EV368" s="104">
        <f t="shared" ca="1" si="464"/>
        <v>-22.886455484183848</v>
      </c>
      <c r="EX368" s="80">
        <f t="shared" si="476"/>
        <v>22.501000000000001</v>
      </c>
      <c r="EY368" s="104">
        <f t="shared" ca="1" si="465"/>
        <v>0</v>
      </c>
      <c r="EZ368" s="104">
        <f t="shared" ca="1" si="465"/>
        <v>0</v>
      </c>
      <c r="FA368" s="104">
        <f t="shared" ca="1" si="465"/>
        <v>0</v>
      </c>
      <c r="FB368" s="104">
        <f t="shared" ca="1" si="465"/>
        <v>0</v>
      </c>
      <c r="FC368" s="104">
        <f t="shared" ca="1" si="465"/>
        <v>0</v>
      </c>
      <c r="FD368" s="104">
        <f t="shared" ca="1" si="465"/>
        <v>0</v>
      </c>
      <c r="FE368" s="104">
        <f t="shared" ca="1" si="465"/>
        <v>0</v>
      </c>
      <c r="FF368" s="104">
        <f t="shared" ca="1" si="465"/>
        <v>0</v>
      </c>
      <c r="FG368" s="104">
        <f t="shared" ca="1" si="465"/>
        <v>0</v>
      </c>
      <c r="FH368" s="104">
        <f t="shared" ca="1" si="465"/>
        <v>0</v>
      </c>
      <c r="FI368" s="104">
        <f t="shared" ca="1" si="465"/>
        <v>0</v>
      </c>
      <c r="FJ368" s="104">
        <f t="shared" ca="1" si="465"/>
        <v>0</v>
      </c>
      <c r="FK368" s="104">
        <f t="shared" ca="1" si="465"/>
        <v>0</v>
      </c>
      <c r="FM368" s="80">
        <f t="shared" si="477"/>
        <v>22.501000000000001</v>
      </c>
      <c r="FN368" s="104">
        <f t="shared" ca="1" si="466"/>
        <v>0</v>
      </c>
      <c r="FO368" s="104">
        <f t="shared" ca="1" si="466"/>
        <v>0</v>
      </c>
      <c r="FP368" s="104">
        <f t="shared" ca="1" si="466"/>
        <v>0</v>
      </c>
      <c r="FQ368" s="104">
        <f t="shared" ca="1" si="466"/>
        <v>0</v>
      </c>
      <c r="FR368" s="104">
        <f t="shared" ca="1" si="466"/>
        <v>0</v>
      </c>
      <c r="FS368" s="104">
        <f t="shared" ca="1" si="466"/>
        <v>0</v>
      </c>
      <c r="FT368" s="104">
        <f t="shared" ca="1" si="466"/>
        <v>0</v>
      </c>
      <c r="FU368" s="104">
        <f t="shared" ca="1" si="466"/>
        <v>0</v>
      </c>
      <c r="FV368" s="104">
        <f t="shared" ca="1" si="466"/>
        <v>0</v>
      </c>
      <c r="FW368" s="104">
        <f t="shared" ca="1" si="466"/>
        <v>0</v>
      </c>
      <c r="FX368" s="104">
        <f t="shared" ca="1" si="466"/>
        <v>0</v>
      </c>
      <c r="FY368" s="104">
        <f t="shared" ca="1" si="466"/>
        <v>0</v>
      </c>
      <c r="FZ368" s="104">
        <f t="shared" ca="1" si="466"/>
        <v>0</v>
      </c>
    </row>
    <row r="369" spans="15:185">
      <c r="S369" s="26">
        <f t="shared" si="467"/>
        <v>30.001000000000001</v>
      </c>
      <c r="T369" s="388">
        <f t="shared" ca="1" si="456"/>
        <v>-36.978284709897032</v>
      </c>
      <c r="U369" s="388">
        <f t="shared" ca="1" si="456"/>
        <v>-48.11521339713083</v>
      </c>
      <c r="V369" s="388">
        <f t="shared" ca="1" si="456"/>
        <v>-100.04062621965258</v>
      </c>
      <c r="W369" s="388">
        <f t="shared" ca="1" si="456"/>
        <v>-371.04953116827988</v>
      </c>
      <c r="X369" s="388">
        <f t="shared" ca="1" si="456"/>
        <v>-4744.4461927895372</v>
      </c>
      <c r="Y369" s="388">
        <f t="shared" ca="1" si="456"/>
        <v>-260.42184301750819</v>
      </c>
      <c r="Z369" s="388">
        <f t="shared" ca="1" si="456"/>
        <v>-36.324865234565785</v>
      </c>
      <c r="AA369" s="388">
        <f t="shared" ca="1" si="456"/>
        <v>4.8621696862113604</v>
      </c>
      <c r="AB369" s="388">
        <f t="shared" ca="1" si="456"/>
        <v>18.487164153051332</v>
      </c>
      <c r="AC369" s="388">
        <f t="shared" ca="1" si="456"/>
        <v>24.328679014047122</v>
      </c>
      <c r="AD369" s="388">
        <f t="shared" ca="1" si="456"/>
        <v>27.139124408626735</v>
      </c>
      <c r="AE369" s="388">
        <f t="shared" ca="1" si="456"/>
        <v>28.460137656036672</v>
      </c>
      <c r="AF369" s="388">
        <f t="shared" ca="1" si="456"/>
        <v>28.851843094660929</v>
      </c>
      <c r="AG369" s="59"/>
      <c r="AH369" s="80">
        <f t="shared" si="468"/>
        <v>30.001000000000001</v>
      </c>
      <c r="AI369" s="104">
        <f t="shared" ca="1" si="457"/>
        <v>36.978284709897032</v>
      </c>
      <c r="AJ369" s="104">
        <f t="shared" ca="1" si="457"/>
        <v>48.11521339713083</v>
      </c>
      <c r="AK369" s="104">
        <f t="shared" ca="1" si="457"/>
        <v>100.04062621965258</v>
      </c>
      <c r="AL369" s="104">
        <f t="shared" ca="1" si="457"/>
        <v>371.04953116827988</v>
      </c>
      <c r="AM369" s="104">
        <f t="shared" ca="1" si="457"/>
        <v>4744.4461927895372</v>
      </c>
      <c r="AN369" s="104">
        <f t="shared" ca="1" si="457"/>
        <v>260.42184301750819</v>
      </c>
      <c r="AO369" s="104">
        <f t="shared" ca="1" si="457"/>
        <v>36.324865234565785</v>
      </c>
      <c r="AP369" s="104">
        <f t="shared" ca="1" si="457"/>
        <v>-4.8621696862113604</v>
      </c>
      <c r="AQ369" s="104">
        <f t="shared" ca="1" si="457"/>
        <v>-18.487164153051332</v>
      </c>
      <c r="AR369" s="104">
        <f t="shared" ca="1" si="457"/>
        <v>-24.328679014047122</v>
      </c>
      <c r="AS369" s="104">
        <f t="shared" ca="1" si="457"/>
        <v>-27.139124408626735</v>
      </c>
      <c r="AT369" s="104">
        <f t="shared" ca="1" si="457"/>
        <v>-28.460137656036672</v>
      </c>
      <c r="AU369" s="104">
        <f t="shared" ca="1" si="457"/>
        <v>-28.851843094660929</v>
      </c>
      <c r="AV369" s="62"/>
      <c r="AW369" s="80">
        <f t="shared" si="469"/>
        <v>30.001000000000001</v>
      </c>
      <c r="AX369" s="104">
        <f t="shared" ca="1" si="458"/>
        <v>371.95822105643475</v>
      </c>
      <c r="AY369" s="104">
        <f t="shared" ca="1" si="458"/>
        <v>404.81411560884879</v>
      </c>
      <c r="AZ369" s="104">
        <f t="shared" ca="1" si="458"/>
        <v>550.3020832254814</v>
      </c>
      <c r="BA369" s="104">
        <f t="shared" ca="1" si="458"/>
        <v>1228.0025165021736</v>
      </c>
      <c r="BB369" s="104">
        <f t="shared" ca="1" si="458"/>
        <v>9607.0442334702329</v>
      </c>
      <c r="BC369" s="104">
        <f t="shared" ca="1" si="458"/>
        <v>380.9196536213596</v>
      </c>
      <c r="BD369" s="104">
        <f t="shared" ca="1" si="458"/>
        <v>74.459957561530047</v>
      </c>
      <c r="BE369" s="104">
        <f t="shared" ca="1" si="458"/>
        <v>41.272043610058752</v>
      </c>
      <c r="BF369" s="104">
        <f t="shared" ca="1" si="458"/>
        <v>37.392702371876616</v>
      </c>
      <c r="BG369" s="104">
        <f t="shared" ca="1" si="458"/>
        <v>38.419258355581853</v>
      </c>
      <c r="BH369" s="104">
        <f t="shared" ca="1" si="458"/>
        <v>39.962307042363513</v>
      </c>
      <c r="BI369" s="104">
        <f t="shared" ca="1" si="458"/>
        <v>41.03493364622026</v>
      </c>
      <c r="BJ369" s="104">
        <f t="shared" ca="1" si="458"/>
        <v>41.40619004929129</v>
      </c>
      <c r="BK369" s="62"/>
      <c r="BL369" s="80">
        <f t="shared" si="470"/>
        <v>30.001000000000001</v>
      </c>
      <c r="BM369" s="104">
        <f t="shared" ca="1" si="459"/>
        <v>445.91479047622886</v>
      </c>
      <c r="BN369" s="104">
        <f t="shared" ca="1" si="459"/>
        <v>501.04454240311031</v>
      </c>
      <c r="BO369" s="104">
        <f t="shared" ca="1" si="459"/>
        <v>750.38333566478661</v>
      </c>
      <c r="BP369" s="104">
        <f t="shared" ca="1" si="459"/>
        <v>1970.1015788387331</v>
      </c>
      <c r="BQ369" s="104">
        <f t="shared" ca="1" si="459"/>
        <v>19095.936619049309</v>
      </c>
      <c r="BR369" s="104">
        <f t="shared" ca="1" si="459"/>
        <v>901.76333965637559</v>
      </c>
      <c r="BS369" s="104">
        <f t="shared" ca="1" si="459"/>
        <v>147.10968803066152</v>
      </c>
      <c r="BT369" s="104">
        <f t="shared" ca="1" si="459"/>
        <v>31.547704237636029</v>
      </c>
      <c r="BU369" s="104">
        <f t="shared" ca="1" si="459"/>
        <v>0.41837406577398428</v>
      </c>
      <c r="BV369" s="104">
        <f t="shared" ca="1" si="459"/>
        <v>-10.238099672512401</v>
      </c>
      <c r="BW369" s="104">
        <f t="shared" ca="1" si="459"/>
        <v>-14.315941774889971</v>
      </c>
      <c r="BX369" s="104">
        <f t="shared" ca="1" si="459"/>
        <v>-15.885341665853087</v>
      </c>
      <c r="BY369" s="104">
        <f t="shared" ca="1" si="459"/>
        <v>-16.297496140030567</v>
      </c>
      <c r="BZ369" s="62"/>
      <c r="CA369" s="80">
        <f t="shared" si="471"/>
        <v>30.001000000000001</v>
      </c>
      <c r="CB369" s="104">
        <f t="shared" ca="1" si="460"/>
        <v>-36.978284709897032</v>
      </c>
      <c r="CC369" s="104">
        <f t="shared" ca="1" si="460"/>
        <v>-48.115213397130809</v>
      </c>
      <c r="CD369" s="104">
        <f t="shared" ca="1" si="460"/>
        <v>-100.04062621965254</v>
      </c>
      <c r="CE369" s="104">
        <f t="shared" ca="1" si="460"/>
        <v>-371.04953116827988</v>
      </c>
      <c r="CF369" s="104">
        <f t="shared" ca="1" si="460"/>
        <v>-4744.4461927895372</v>
      </c>
      <c r="CG369" s="104">
        <f t="shared" ca="1" si="460"/>
        <v>-260.42184301750819</v>
      </c>
      <c r="CH369" s="104">
        <f t="shared" ca="1" si="460"/>
        <v>-36.324865234565785</v>
      </c>
      <c r="CI369" s="104">
        <f t="shared" ca="1" si="460"/>
        <v>4.862169686211379</v>
      </c>
      <c r="CJ369" s="104">
        <f t="shared" ca="1" si="460"/>
        <v>18.487164153051332</v>
      </c>
      <c r="CK369" s="104">
        <f t="shared" ca="1" si="460"/>
        <v>24.328679014047122</v>
      </c>
      <c r="CL369" s="104">
        <f t="shared" ca="1" si="460"/>
        <v>27.139124408626735</v>
      </c>
      <c r="CM369" s="104">
        <f t="shared" ca="1" si="460"/>
        <v>28.460137656036668</v>
      </c>
      <c r="CN369" s="104">
        <f t="shared" ca="1" si="460"/>
        <v>28.851843094660925</v>
      </c>
      <c r="CP369" s="80">
        <f t="shared" si="472"/>
        <v>30.001000000000001</v>
      </c>
      <c r="CQ369" s="104">
        <f t="shared" ca="1" si="461"/>
        <v>36.978284709897032</v>
      </c>
      <c r="CR369" s="104">
        <f t="shared" ca="1" si="461"/>
        <v>48.115213397130809</v>
      </c>
      <c r="CS369" s="104">
        <f t="shared" ca="1" si="461"/>
        <v>100.04062621965254</v>
      </c>
      <c r="CT369" s="104">
        <f t="shared" ca="1" si="461"/>
        <v>371.04953116827988</v>
      </c>
      <c r="CU369" s="104">
        <f t="shared" ca="1" si="461"/>
        <v>4744.4461927895372</v>
      </c>
      <c r="CV369" s="104">
        <f t="shared" ca="1" si="461"/>
        <v>260.42184301750819</v>
      </c>
      <c r="CW369" s="104">
        <f t="shared" ca="1" si="461"/>
        <v>36.324865234565785</v>
      </c>
      <c r="CX369" s="104">
        <f t="shared" ca="1" si="461"/>
        <v>-4.862169686211379</v>
      </c>
      <c r="CY369" s="104">
        <f t="shared" ca="1" si="461"/>
        <v>-18.487164153051332</v>
      </c>
      <c r="CZ369" s="104">
        <f t="shared" ca="1" si="461"/>
        <v>-24.328679014047122</v>
      </c>
      <c r="DA369" s="104">
        <f t="shared" ca="1" si="461"/>
        <v>-27.139124408626735</v>
      </c>
      <c r="DB369" s="104">
        <f t="shared" ca="1" si="461"/>
        <v>-28.460137656036668</v>
      </c>
      <c r="DC369" s="104">
        <f t="shared" ca="1" si="461"/>
        <v>-28.851843094660925</v>
      </c>
      <c r="DE369" s="80">
        <f t="shared" si="473"/>
        <v>30.001000000000001</v>
      </c>
      <c r="DF369" s="104">
        <f t="shared" ca="1" si="462"/>
        <v>371.95822105643481</v>
      </c>
      <c r="DG369" s="104">
        <f t="shared" ca="1" si="462"/>
        <v>404.81411560884879</v>
      </c>
      <c r="DH369" s="104">
        <f t="shared" ca="1" si="462"/>
        <v>550.3020832254814</v>
      </c>
      <c r="DI369" s="104">
        <f t="shared" ca="1" si="462"/>
        <v>1228.0025165021734</v>
      </c>
      <c r="DJ369" s="104">
        <f t="shared" ca="1" si="462"/>
        <v>9607.0442334702329</v>
      </c>
      <c r="DK369" s="104">
        <f t="shared" ca="1" si="462"/>
        <v>380.9196536213596</v>
      </c>
      <c r="DL369" s="104">
        <f t="shared" ca="1" si="462"/>
        <v>74.459957561530047</v>
      </c>
      <c r="DM369" s="104">
        <f t="shared" ca="1" si="462"/>
        <v>41.272043610058752</v>
      </c>
      <c r="DN369" s="104">
        <f t="shared" ca="1" si="462"/>
        <v>37.392702371876616</v>
      </c>
      <c r="DO369" s="104">
        <f t="shared" ca="1" si="462"/>
        <v>38.419258355581853</v>
      </c>
      <c r="DP369" s="104">
        <f t="shared" ca="1" si="462"/>
        <v>39.962307042363513</v>
      </c>
      <c r="DQ369" s="104">
        <f t="shared" ca="1" si="462"/>
        <v>41.03493364622026</v>
      </c>
      <c r="DR369" s="104">
        <f t="shared" ca="1" si="462"/>
        <v>41.40619004929129</v>
      </c>
      <c r="DT369" s="80">
        <f t="shared" si="474"/>
        <v>30.001000000000001</v>
      </c>
      <c r="DU369" s="104">
        <f t="shared" ca="1" si="463"/>
        <v>-36.978284709897032</v>
      </c>
      <c r="DV369" s="104">
        <f t="shared" ca="1" si="463"/>
        <v>-48.11521339713083</v>
      </c>
      <c r="DW369" s="104">
        <f t="shared" ca="1" si="463"/>
        <v>-100.04062621965258</v>
      </c>
      <c r="DX369" s="104">
        <f t="shared" ca="1" si="463"/>
        <v>-371.04953116827988</v>
      </c>
      <c r="DY369" s="104">
        <f t="shared" ca="1" si="463"/>
        <v>-4744.4461927895372</v>
      </c>
      <c r="DZ369" s="104">
        <f t="shared" ca="1" si="463"/>
        <v>-260.42184301750819</v>
      </c>
      <c r="EA369" s="104">
        <f t="shared" ca="1" si="463"/>
        <v>-36.324865234565785</v>
      </c>
      <c r="EB369" s="104">
        <f t="shared" ca="1" si="463"/>
        <v>4.8621696862113604</v>
      </c>
      <c r="EC369" s="104">
        <f t="shared" ca="1" si="463"/>
        <v>18.487164153051332</v>
      </c>
      <c r="ED369" s="104">
        <f t="shared" ca="1" si="463"/>
        <v>24.328679014047122</v>
      </c>
      <c r="EE369" s="104">
        <f t="shared" ca="1" si="463"/>
        <v>27.139124408626735</v>
      </c>
      <c r="EF369" s="104">
        <f t="shared" ca="1" si="463"/>
        <v>28.460137656036672</v>
      </c>
      <c r="EG369" s="104">
        <f t="shared" ca="1" si="463"/>
        <v>28.851843094660929</v>
      </c>
      <c r="EI369" s="80">
        <f t="shared" si="475"/>
        <v>30.001000000000001</v>
      </c>
      <c r="EJ369" s="104">
        <f t="shared" ca="1" si="464"/>
        <v>36.978284709897032</v>
      </c>
      <c r="EK369" s="104">
        <f t="shared" ca="1" si="464"/>
        <v>48.11521339713083</v>
      </c>
      <c r="EL369" s="104">
        <f t="shared" ca="1" si="464"/>
        <v>100.04062621965258</v>
      </c>
      <c r="EM369" s="104">
        <f t="shared" ca="1" si="464"/>
        <v>371.04953116827988</v>
      </c>
      <c r="EN369" s="104">
        <f t="shared" ca="1" si="464"/>
        <v>4744.4461927895372</v>
      </c>
      <c r="EO369" s="104">
        <f t="shared" ca="1" si="464"/>
        <v>260.42184301750819</v>
      </c>
      <c r="EP369" s="104">
        <f t="shared" ca="1" si="464"/>
        <v>36.324865234565785</v>
      </c>
      <c r="EQ369" s="104">
        <f t="shared" ca="1" si="464"/>
        <v>-4.8621696862113604</v>
      </c>
      <c r="ER369" s="104">
        <f t="shared" ca="1" si="464"/>
        <v>-18.487164153051332</v>
      </c>
      <c r="ES369" s="104">
        <f t="shared" ca="1" si="464"/>
        <v>-24.328679014047122</v>
      </c>
      <c r="ET369" s="104">
        <f t="shared" ca="1" si="464"/>
        <v>-27.139124408626735</v>
      </c>
      <c r="EU369" s="104">
        <f t="shared" ca="1" si="464"/>
        <v>-28.460137656036672</v>
      </c>
      <c r="EV369" s="104">
        <f t="shared" ca="1" si="464"/>
        <v>-28.851843094660929</v>
      </c>
      <c r="EX369" s="80">
        <f t="shared" si="476"/>
        <v>30.001000000000001</v>
      </c>
      <c r="EY369" s="104">
        <f t="shared" ca="1" si="465"/>
        <v>0</v>
      </c>
      <c r="EZ369" s="104">
        <f t="shared" ca="1" si="465"/>
        <v>0</v>
      </c>
      <c r="FA369" s="104">
        <f t="shared" ca="1" si="465"/>
        <v>0</v>
      </c>
      <c r="FB369" s="104">
        <f t="shared" ca="1" si="465"/>
        <v>0</v>
      </c>
      <c r="FC369" s="104">
        <f t="shared" ca="1" si="465"/>
        <v>0</v>
      </c>
      <c r="FD369" s="104">
        <f t="shared" ca="1" si="465"/>
        <v>0</v>
      </c>
      <c r="FE369" s="104">
        <f t="shared" ca="1" si="465"/>
        <v>0</v>
      </c>
      <c r="FF369" s="104">
        <f t="shared" ca="1" si="465"/>
        <v>0</v>
      </c>
      <c r="FG369" s="104">
        <f t="shared" ca="1" si="465"/>
        <v>0</v>
      </c>
      <c r="FH369" s="104">
        <f t="shared" ca="1" si="465"/>
        <v>0</v>
      </c>
      <c r="FI369" s="104">
        <f t="shared" ca="1" si="465"/>
        <v>0</v>
      </c>
      <c r="FJ369" s="104">
        <f t="shared" ca="1" si="465"/>
        <v>0</v>
      </c>
      <c r="FK369" s="104">
        <f t="shared" ca="1" si="465"/>
        <v>0</v>
      </c>
      <c r="FM369" s="80">
        <f t="shared" si="477"/>
        <v>30.001000000000001</v>
      </c>
      <c r="FN369" s="104">
        <f t="shared" ca="1" si="466"/>
        <v>0</v>
      </c>
      <c r="FO369" s="104">
        <f t="shared" ca="1" si="466"/>
        <v>0</v>
      </c>
      <c r="FP369" s="104">
        <f t="shared" ca="1" si="466"/>
        <v>0</v>
      </c>
      <c r="FQ369" s="104">
        <f t="shared" ca="1" si="466"/>
        <v>0</v>
      </c>
      <c r="FR369" s="104">
        <f t="shared" ca="1" si="466"/>
        <v>0</v>
      </c>
      <c r="FS369" s="104">
        <f t="shared" ca="1" si="466"/>
        <v>0</v>
      </c>
      <c r="FT369" s="104">
        <f t="shared" ca="1" si="466"/>
        <v>0</v>
      </c>
      <c r="FU369" s="104">
        <f t="shared" ca="1" si="466"/>
        <v>0</v>
      </c>
      <c r="FV369" s="104">
        <f t="shared" ca="1" si="466"/>
        <v>0</v>
      </c>
      <c r="FW369" s="104">
        <f t="shared" ca="1" si="466"/>
        <v>0</v>
      </c>
      <c r="FX369" s="104">
        <f t="shared" ca="1" si="466"/>
        <v>0</v>
      </c>
      <c r="FY369" s="104">
        <f t="shared" ca="1" si="466"/>
        <v>0</v>
      </c>
      <c r="FZ369" s="104">
        <f t="shared" ca="1" si="466"/>
        <v>0</v>
      </c>
    </row>
    <row r="370" spans="15:185">
      <c r="S370" s="26">
        <f t="shared" si="467"/>
        <v>37.501000000000005</v>
      </c>
      <c r="T370" s="388">
        <f t="shared" ca="1" si="456"/>
        <v>-12.967398388738655</v>
      </c>
      <c r="U370" s="388">
        <f t="shared" ca="1" si="456"/>
        <v>-16.683083817651681</v>
      </c>
      <c r="V370" s="388">
        <f t="shared" ca="1" si="456"/>
        <v>-30.905744520229426</v>
      </c>
      <c r="W370" s="388">
        <f t="shared" ca="1" si="456"/>
        <v>-72.693355347333906</v>
      </c>
      <c r="X370" s="388">
        <f t="shared" ca="1" si="456"/>
        <v>-260.421843017507</v>
      </c>
      <c r="Y370" s="388">
        <f t="shared" ca="1" si="456"/>
        <v>-2073.4927429437935</v>
      </c>
      <c r="Z370" s="388">
        <f t="shared" ca="1" si="456"/>
        <v>-94.063801985557205</v>
      </c>
      <c r="AA370" s="388">
        <f t="shared" ca="1" si="456"/>
        <v>17.941405169029018</v>
      </c>
      <c r="AB370" s="388">
        <f t="shared" ca="1" si="456"/>
        <v>35.357508637250213</v>
      </c>
      <c r="AC370" s="388">
        <f t="shared" ca="1" si="456"/>
        <v>39.946557595399973</v>
      </c>
      <c r="AD370" s="388">
        <f t="shared" ca="1" si="456"/>
        <v>41.442906593839204</v>
      </c>
      <c r="AE370" s="388">
        <f t="shared" ca="1" si="456"/>
        <v>41.959372748336662</v>
      </c>
      <c r="AF370" s="388">
        <f t="shared" ca="1" si="456"/>
        <v>42.086903366500636</v>
      </c>
      <c r="AG370" s="59"/>
      <c r="AH370" s="80">
        <f t="shared" si="468"/>
        <v>37.501000000000005</v>
      </c>
      <c r="AI370" s="104">
        <f t="shared" ca="1" si="457"/>
        <v>12.967398388738655</v>
      </c>
      <c r="AJ370" s="104">
        <f t="shared" ca="1" si="457"/>
        <v>16.683083817651681</v>
      </c>
      <c r="AK370" s="104">
        <f t="shared" ca="1" si="457"/>
        <v>30.905744520229426</v>
      </c>
      <c r="AL370" s="104">
        <f t="shared" ca="1" si="457"/>
        <v>72.693355347333906</v>
      </c>
      <c r="AM370" s="104">
        <f t="shared" ca="1" si="457"/>
        <v>260.421843017507</v>
      </c>
      <c r="AN370" s="104">
        <f t="shared" ca="1" si="457"/>
        <v>2073.4927429437935</v>
      </c>
      <c r="AO370" s="104">
        <f t="shared" ca="1" si="457"/>
        <v>94.063801985557205</v>
      </c>
      <c r="AP370" s="104">
        <f t="shared" ca="1" si="457"/>
        <v>-17.941405169029018</v>
      </c>
      <c r="AQ370" s="104">
        <f t="shared" ca="1" si="457"/>
        <v>-35.357508637250213</v>
      </c>
      <c r="AR370" s="104">
        <f t="shared" ca="1" si="457"/>
        <v>-39.946557595399973</v>
      </c>
      <c r="AS370" s="104">
        <f t="shared" ca="1" si="457"/>
        <v>-41.442906593839204</v>
      </c>
      <c r="AT370" s="104">
        <f t="shared" ca="1" si="457"/>
        <v>-41.959372748336662</v>
      </c>
      <c r="AU370" s="104">
        <f t="shared" ca="1" si="457"/>
        <v>-42.086903366500636</v>
      </c>
      <c r="AV370" s="62"/>
      <c r="AW370" s="80">
        <f t="shared" si="469"/>
        <v>37.501000000000005</v>
      </c>
      <c r="AX370" s="104">
        <f t="shared" ca="1" si="458"/>
        <v>145.26779754366115</v>
      </c>
      <c r="AY370" s="104">
        <f t="shared" ca="1" si="458"/>
        <v>149.53131047877511</v>
      </c>
      <c r="AZ370" s="104">
        <f t="shared" ca="1" si="458"/>
        <v>165.37828410677568</v>
      </c>
      <c r="BA370" s="104">
        <f t="shared" ca="1" si="458"/>
        <v>208.94171743157708</v>
      </c>
      <c r="BB370" s="104">
        <f t="shared" ca="1" si="458"/>
        <v>380.91965362135841</v>
      </c>
      <c r="BC370" s="104">
        <f t="shared" ca="1" si="458"/>
        <v>1513.4490261523874</v>
      </c>
      <c r="BD370" s="104">
        <f t="shared" ca="1" si="458"/>
        <v>71.625469202991937</v>
      </c>
      <c r="BE370" s="104">
        <f t="shared" ca="1" si="458"/>
        <v>37.39579010421879</v>
      </c>
      <c r="BF370" s="104">
        <f t="shared" ca="1" si="458"/>
        <v>40.891682676571676</v>
      </c>
      <c r="BG370" s="104">
        <f t="shared" ca="1" si="458"/>
        <v>45.071941456359674</v>
      </c>
      <c r="BH370" s="104">
        <f t="shared" ca="1" si="458"/>
        <v>47.883715464127896</v>
      </c>
      <c r="BI370" s="104">
        <f t="shared" ca="1" si="458"/>
        <v>49.442409408317225</v>
      </c>
      <c r="BJ370" s="104">
        <f t="shared" ca="1" si="458"/>
        <v>49.939205234620417</v>
      </c>
      <c r="BK370" s="62"/>
      <c r="BL370" s="80">
        <f t="shared" si="470"/>
        <v>37.501000000000005</v>
      </c>
      <c r="BM370" s="104">
        <f t="shared" ca="1" si="459"/>
        <v>171.20259432113849</v>
      </c>
      <c r="BN370" s="104">
        <f t="shared" ca="1" si="459"/>
        <v>182.8974781140785</v>
      </c>
      <c r="BO370" s="104">
        <f t="shared" ca="1" si="459"/>
        <v>227.18977314723455</v>
      </c>
      <c r="BP370" s="104">
        <f t="shared" ca="1" si="459"/>
        <v>354.32842812624483</v>
      </c>
      <c r="BQ370" s="104">
        <f t="shared" ca="1" si="459"/>
        <v>901.76333965637252</v>
      </c>
      <c r="BR370" s="104">
        <f t="shared" ca="1" si="459"/>
        <v>5660.4345120399721</v>
      </c>
      <c r="BS370" s="104">
        <f t="shared" ca="1" si="459"/>
        <v>259.75307317410631</v>
      </c>
      <c r="BT370" s="104">
        <f t="shared" ca="1" si="459"/>
        <v>1.5129797661606974</v>
      </c>
      <c r="BU370" s="104">
        <f t="shared" ca="1" si="459"/>
        <v>-29.823334597928735</v>
      </c>
      <c r="BV370" s="104">
        <f t="shared" ca="1" si="459"/>
        <v>-34.821173734440286</v>
      </c>
      <c r="BW370" s="104">
        <f t="shared" ca="1" si="459"/>
        <v>-35.002097723550527</v>
      </c>
      <c r="BX370" s="104">
        <f t="shared" ca="1" si="459"/>
        <v>-34.476336088356113</v>
      </c>
      <c r="BY370" s="104">
        <f t="shared" ca="1" si="459"/>
        <v>-34.234601498380854</v>
      </c>
      <c r="BZ370" s="62"/>
      <c r="CA370" s="80">
        <f t="shared" si="471"/>
        <v>37.501000000000005</v>
      </c>
      <c r="CB370" s="104">
        <f t="shared" ca="1" si="460"/>
        <v>-12.967398388738655</v>
      </c>
      <c r="CC370" s="104">
        <f t="shared" ca="1" si="460"/>
        <v>-16.683083817651685</v>
      </c>
      <c r="CD370" s="104">
        <f t="shared" ca="1" si="460"/>
        <v>-30.905744520229426</v>
      </c>
      <c r="CE370" s="104">
        <f t="shared" ca="1" si="460"/>
        <v>-72.693355347333906</v>
      </c>
      <c r="CF370" s="104">
        <f t="shared" ca="1" si="460"/>
        <v>-260.421843017507</v>
      </c>
      <c r="CG370" s="104">
        <f t="shared" ca="1" si="460"/>
        <v>-2073.4927429437935</v>
      </c>
      <c r="CH370" s="104">
        <f t="shared" ca="1" si="460"/>
        <v>-94.063801985557205</v>
      </c>
      <c r="CI370" s="104">
        <f t="shared" ca="1" si="460"/>
        <v>17.941405169029018</v>
      </c>
      <c r="CJ370" s="104">
        <f t="shared" ca="1" si="460"/>
        <v>35.357508637250206</v>
      </c>
      <c r="CK370" s="104">
        <f t="shared" ca="1" si="460"/>
        <v>39.946557595399973</v>
      </c>
      <c r="CL370" s="104">
        <f t="shared" ca="1" si="460"/>
        <v>41.442906593839204</v>
      </c>
      <c r="CM370" s="104">
        <f t="shared" ca="1" si="460"/>
        <v>41.959372748336655</v>
      </c>
      <c r="CN370" s="104">
        <f t="shared" ca="1" si="460"/>
        <v>42.086903366500628</v>
      </c>
      <c r="CP370" s="80">
        <f t="shared" si="472"/>
        <v>37.501000000000005</v>
      </c>
      <c r="CQ370" s="104">
        <f t="shared" ca="1" si="461"/>
        <v>12.967398388738655</v>
      </c>
      <c r="CR370" s="104">
        <f t="shared" ca="1" si="461"/>
        <v>16.683083817651685</v>
      </c>
      <c r="CS370" s="104">
        <f t="shared" ca="1" si="461"/>
        <v>30.905744520229426</v>
      </c>
      <c r="CT370" s="104">
        <f t="shared" ca="1" si="461"/>
        <v>72.693355347333906</v>
      </c>
      <c r="CU370" s="104">
        <f t="shared" ca="1" si="461"/>
        <v>260.421843017507</v>
      </c>
      <c r="CV370" s="104">
        <f t="shared" ca="1" si="461"/>
        <v>2073.4927429437935</v>
      </c>
      <c r="CW370" s="104">
        <f t="shared" ca="1" si="461"/>
        <v>94.063801985557205</v>
      </c>
      <c r="CX370" s="104">
        <f t="shared" ca="1" si="461"/>
        <v>-17.941405169029018</v>
      </c>
      <c r="CY370" s="104">
        <f t="shared" ca="1" si="461"/>
        <v>-35.357508637250206</v>
      </c>
      <c r="CZ370" s="104">
        <f t="shared" ca="1" si="461"/>
        <v>-39.946557595399973</v>
      </c>
      <c r="DA370" s="104">
        <f t="shared" ca="1" si="461"/>
        <v>-41.442906593839204</v>
      </c>
      <c r="DB370" s="104">
        <f t="shared" ca="1" si="461"/>
        <v>-41.959372748336655</v>
      </c>
      <c r="DC370" s="104">
        <f t="shared" ca="1" si="461"/>
        <v>-42.086903366500628</v>
      </c>
      <c r="DE370" s="80">
        <f t="shared" si="473"/>
        <v>37.501000000000005</v>
      </c>
      <c r="DF370" s="104">
        <f t="shared" ca="1" si="462"/>
        <v>145.26779754366115</v>
      </c>
      <c r="DG370" s="104">
        <f t="shared" ca="1" si="462"/>
        <v>149.53131047877511</v>
      </c>
      <c r="DH370" s="104">
        <f t="shared" ca="1" si="462"/>
        <v>165.37828410677574</v>
      </c>
      <c r="DI370" s="104">
        <f t="shared" ca="1" si="462"/>
        <v>208.94171743157708</v>
      </c>
      <c r="DJ370" s="104">
        <f t="shared" ca="1" si="462"/>
        <v>380.91965362135841</v>
      </c>
      <c r="DK370" s="104">
        <f t="shared" ca="1" si="462"/>
        <v>1513.4490261523874</v>
      </c>
      <c r="DL370" s="104">
        <f t="shared" ca="1" si="462"/>
        <v>71.625469202991937</v>
      </c>
      <c r="DM370" s="104">
        <f t="shared" ca="1" si="462"/>
        <v>37.39579010421879</v>
      </c>
      <c r="DN370" s="104">
        <f t="shared" ca="1" si="462"/>
        <v>40.891682676571676</v>
      </c>
      <c r="DO370" s="104">
        <f t="shared" ca="1" si="462"/>
        <v>45.07194145635966</v>
      </c>
      <c r="DP370" s="104">
        <f t="shared" ca="1" si="462"/>
        <v>47.883715464127896</v>
      </c>
      <c r="DQ370" s="104">
        <f t="shared" ca="1" si="462"/>
        <v>49.442409408317225</v>
      </c>
      <c r="DR370" s="104">
        <f t="shared" ca="1" si="462"/>
        <v>49.939205234620417</v>
      </c>
      <c r="DT370" s="80">
        <f t="shared" si="474"/>
        <v>37.501000000000005</v>
      </c>
      <c r="DU370" s="104">
        <f t="shared" ca="1" si="463"/>
        <v>-12.967398388738655</v>
      </c>
      <c r="DV370" s="104">
        <f t="shared" ca="1" si="463"/>
        <v>-16.683083817651681</v>
      </c>
      <c r="DW370" s="104">
        <f t="shared" ca="1" si="463"/>
        <v>-30.905744520229426</v>
      </c>
      <c r="DX370" s="104">
        <f t="shared" ca="1" si="463"/>
        <v>-72.693355347333906</v>
      </c>
      <c r="DY370" s="104">
        <f t="shared" ca="1" si="463"/>
        <v>-260.421843017507</v>
      </c>
      <c r="DZ370" s="104">
        <f t="shared" ca="1" si="463"/>
        <v>-2073.4927429437935</v>
      </c>
      <c r="EA370" s="104">
        <f t="shared" ca="1" si="463"/>
        <v>-94.063801985557205</v>
      </c>
      <c r="EB370" s="104">
        <f t="shared" ca="1" si="463"/>
        <v>17.941405169029018</v>
      </c>
      <c r="EC370" s="104">
        <f t="shared" ca="1" si="463"/>
        <v>35.357508637250213</v>
      </c>
      <c r="ED370" s="104">
        <f t="shared" ca="1" si="463"/>
        <v>39.946557595399973</v>
      </c>
      <c r="EE370" s="104">
        <f t="shared" ca="1" si="463"/>
        <v>41.442906593839204</v>
      </c>
      <c r="EF370" s="104">
        <f t="shared" ca="1" si="463"/>
        <v>41.959372748336662</v>
      </c>
      <c r="EG370" s="104">
        <f t="shared" ca="1" si="463"/>
        <v>42.086903366500636</v>
      </c>
      <c r="EI370" s="80">
        <f t="shared" si="475"/>
        <v>37.501000000000005</v>
      </c>
      <c r="EJ370" s="104">
        <f t="shared" ca="1" si="464"/>
        <v>12.967398388738655</v>
      </c>
      <c r="EK370" s="104">
        <f t="shared" ca="1" si="464"/>
        <v>16.683083817651681</v>
      </c>
      <c r="EL370" s="104">
        <f t="shared" ca="1" si="464"/>
        <v>30.905744520229426</v>
      </c>
      <c r="EM370" s="104">
        <f t="shared" ca="1" si="464"/>
        <v>72.693355347333906</v>
      </c>
      <c r="EN370" s="104">
        <f t="shared" ca="1" si="464"/>
        <v>260.421843017507</v>
      </c>
      <c r="EO370" s="104">
        <f t="shared" ca="1" si="464"/>
        <v>2073.4927429437935</v>
      </c>
      <c r="EP370" s="104">
        <f t="shared" ca="1" si="464"/>
        <v>94.063801985557205</v>
      </c>
      <c r="EQ370" s="104">
        <f t="shared" ca="1" si="464"/>
        <v>-17.941405169029018</v>
      </c>
      <c r="ER370" s="104">
        <f t="shared" ca="1" si="464"/>
        <v>-35.357508637250213</v>
      </c>
      <c r="ES370" s="104">
        <f t="shared" ca="1" si="464"/>
        <v>-39.946557595399973</v>
      </c>
      <c r="ET370" s="104">
        <f t="shared" ca="1" si="464"/>
        <v>-41.442906593839204</v>
      </c>
      <c r="EU370" s="104">
        <f t="shared" ca="1" si="464"/>
        <v>-41.959372748336662</v>
      </c>
      <c r="EV370" s="104">
        <f t="shared" ca="1" si="464"/>
        <v>-42.086903366500636</v>
      </c>
      <c r="EX370" s="80">
        <f t="shared" si="476"/>
        <v>37.501000000000005</v>
      </c>
      <c r="EY370" s="104">
        <f t="shared" ca="1" si="465"/>
        <v>0</v>
      </c>
      <c r="EZ370" s="104">
        <f t="shared" ca="1" si="465"/>
        <v>0</v>
      </c>
      <c r="FA370" s="104">
        <f t="shared" ca="1" si="465"/>
        <v>0</v>
      </c>
      <c r="FB370" s="104">
        <f t="shared" ca="1" si="465"/>
        <v>0</v>
      </c>
      <c r="FC370" s="104">
        <f t="shared" ca="1" si="465"/>
        <v>0</v>
      </c>
      <c r="FD370" s="104">
        <f t="shared" ca="1" si="465"/>
        <v>0</v>
      </c>
      <c r="FE370" s="104">
        <f t="shared" ca="1" si="465"/>
        <v>0</v>
      </c>
      <c r="FF370" s="104">
        <f t="shared" ca="1" si="465"/>
        <v>0</v>
      </c>
      <c r="FG370" s="104">
        <f t="shared" ca="1" si="465"/>
        <v>0</v>
      </c>
      <c r="FH370" s="104">
        <f t="shared" ca="1" si="465"/>
        <v>0</v>
      </c>
      <c r="FI370" s="104">
        <f t="shared" ca="1" si="465"/>
        <v>0</v>
      </c>
      <c r="FJ370" s="104">
        <f t="shared" ca="1" si="465"/>
        <v>0</v>
      </c>
      <c r="FK370" s="104">
        <f t="shared" ca="1" si="465"/>
        <v>0</v>
      </c>
      <c r="FM370" s="80">
        <f t="shared" si="477"/>
        <v>37.501000000000005</v>
      </c>
      <c r="FN370" s="104">
        <f t="shared" ca="1" si="466"/>
        <v>0</v>
      </c>
      <c r="FO370" s="104">
        <f t="shared" ca="1" si="466"/>
        <v>0</v>
      </c>
      <c r="FP370" s="104">
        <f t="shared" ca="1" si="466"/>
        <v>0</v>
      </c>
      <c r="FQ370" s="104">
        <f t="shared" ca="1" si="466"/>
        <v>0</v>
      </c>
      <c r="FR370" s="104">
        <f t="shared" ca="1" si="466"/>
        <v>0</v>
      </c>
      <c r="FS370" s="104">
        <f t="shared" ca="1" si="466"/>
        <v>0</v>
      </c>
      <c r="FT370" s="104">
        <f t="shared" ca="1" si="466"/>
        <v>0</v>
      </c>
      <c r="FU370" s="104">
        <f t="shared" ca="1" si="466"/>
        <v>0</v>
      </c>
      <c r="FV370" s="104">
        <f t="shared" ca="1" si="466"/>
        <v>0</v>
      </c>
      <c r="FW370" s="104">
        <f t="shared" ca="1" si="466"/>
        <v>0</v>
      </c>
      <c r="FX370" s="104">
        <f t="shared" ca="1" si="466"/>
        <v>0</v>
      </c>
      <c r="FY370" s="104">
        <f t="shared" ca="1" si="466"/>
        <v>0</v>
      </c>
      <c r="FZ370" s="104">
        <f t="shared" ca="1" si="466"/>
        <v>0</v>
      </c>
    </row>
    <row r="371" spans="15:185">
      <c r="S371" s="26">
        <f t="shared" si="467"/>
        <v>45.001000000000005</v>
      </c>
      <c r="T371" s="388">
        <f t="shared" ca="1" si="456"/>
        <v>1.045641659405779E-2</v>
      </c>
      <c r="U371" s="388">
        <f t="shared" ca="1" si="456"/>
        <v>-1.3020612023126577</v>
      </c>
      <c r="V371" s="388">
        <f t="shared" ca="1" si="456"/>
        <v>-5.7352590950696278</v>
      </c>
      <c r="W371" s="388">
        <f t="shared" ca="1" si="456"/>
        <v>-15.297042209982699</v>
      </c>
      <c r="X371" s="388">
        <f t="shared" ca="1" si="456"/>
        <v>-36.324865234565706</v>
      </c>
      <c r="Y371" s="388">
        <f t="shared" ca="1" si="456"/>
        <v>-94.06380198555766</v>
      </c>
      <c r="Z371" s="388">
        <f t="shared" ca="1" si="456"/>
        <v>0.88578568466861429</v>
      </c>
      <c r="AA371" s="388">
        <f t="shared" ca="1" si="456"/>
        <v>148.72168985960374</v>
      </c>
      <c r="AB371" s="388">
        <f t="shared" ca="1" si="456"/>
        <v>104.54872269116233</v>
      </c>
      <c r="AC371" s="388">
        <f t="shared" ca="1" si="456"/>
        <v>86.567117009585417</v>
      </c>
      <c r="AD371" s="388">
        <f t="shared" ca="1" si="456"/>
        <v>78.067658160023385</v>
      </c>
      <c r="AE371" s="388">
        <f t="shared" ca="1" si="456"/>
        <v>74.05791076836303</v>
      </c>
      <c r="AF371" s="388">
        <f t="shared" ca="1" si="456"/>
        <v>72.862308596298604</v>
      </c>
      <c r="AG371" s="59"/>
      <c r="AH371" s="80">
        <f t="shared" si="468"/>
        <v>45.001000000000005</v>
      </c>
      <c r="AI371" s="104">
        <f t="shared" ca="1" si="457"/>
        <v>-1.045641659405779E-2</v>
      </c>
      <c r="AJ371" s="104">
        <f t="shared" ca="1" si="457"/>
        <v>1.3020612023126577</v>
      </c>
      <c r="AK371" s="104">
        <f t="shared" ca="1" si="457"/>
        <v>5.7352590950696278</v>
      </c>
      <c r="AL371" s="104">
        <f t="shared" ca="1" si="457"/>
        <v>15.297042209982699</v>
      </c>
      <c r="AM371" s="104">
        <f t="shared" ca="1" si="457"/>
        <v>36.324865234565706</v>
      </c>
      <c r="AN371" s="104">
        <f t="shared" ca="1" si="457"/>
        <v>94.06380198555766</v>
      </c>
      <c r="AO371" s="104">
        <f t="shared" ca="1" si="457"/>
        <v>-0.88578568466861429</v>
      </c>
      <c r="AP371" s="104">
        <f t="shared" ca="1" si="457"/>
        <v>-148.72168985960374</v>
      </c>
      <c r="AQ371" s="104">
        <f t="shared" ca="1" si="457"/>
        <v>-104.54872269116233</v>
      </c>
      <c r="AR371" s="104">
        <f t="shared" ca="1" si="457"/>
        <v>-86.567117009585417</v>
      </c>
      <c r="AS371" s="104">
        <f t="shared" ca="1" si="457"/>
        <v>-78.067658160023385</v>
      </c>
      <c r="AT371" s="104">
        <f t="shared" ca="1" si="457"/>
        <v>-74.05791076836303</v>
      </c>
      <c r="AU371" s="104">
        <f t="shared" ca="1" si="457"/>
        <v>-72.862308596298604</v>
      </c>
      <c r="AV371" s="62"/>
      <c r="AW371" s="80">
        <f t="shared" si="469"/>
        <v>45.001000000000005</v>
      </c>
      <c r="AX371" s="104">
        <f t="shared" ca="1" si="458"/>
        <v>74.932262811634857</v>
      </c>
      <c r="AY371" s="104">
        <f t="shared" ca="1" si="458"/>
        <v>74.930240736634644</v>
      </c>
      <c r="AZ371" s="104">
        <f t="shared" ca="1" si="458"/>
        <v>74.915263171846647</v>
      </c>
      <c r="BA371" s="104">
        <f t="shared" ca="1" si="458"/>
        <v>74.839798335848613</v>
      </c>
      <c r="BB371" s="104">
        <f t="shared" ca="1" si="458"/>
        <v>74.459957561529947</v>
      </c>
      <c r="BC371" s="104">
        <f t="shared" ca="1" si="458"/>
        <v>71.625469202991937</v>
      </c>
      <c r="BD371" s="104">
        <f t="shared" ca="1" si="458"/>
        <v>37.492285424385472</v>
      </c>
      <c r="BE371" s="104">
        <f t="shared" ca="1" si="458"/>
        <v>66.522732050085708</v>
      </c>
      <c r="BF371" s="104">
        <f t="shared" ca="1" si="458"/>
        <v>71.328932816084233</v>
      </c>
      <c r="BG371" s="104">
        <f t="shared" ca="1" si="458"/>
        <v>72.549865935909253</v>
      </c>
      <c r="BH371" s="104">
        <f t="shared" ca="1" si="458"/>
        <v>73.024020536457996</v>
      </c>
      <c r="BI371" s="104">
        <f t="shared" ca="1" si="458"/>
        <v>73.226921562082183</v>
      </c>
      <c r="BJ371" s="104">
        <f t="shared" ca="1" si="458"/>
        <v>73.28493662252184</v>
      </c>
      <c r="BK371" s="62"/>
      <c r="BL371" s="80">
        <f t="shared" si="470"/>
        <v>45.001000000000005</v>
      </c>
      <c r="BM371" s="104">
        <f t="shared" ca="1" si="459"/>
        <v>74.911349978446722</v>
      </c>
      <c r="BN371" s="104">
        <f t="shared" ca="1" si="459"/>
        <v>77.534363141259945</v>
      </c>
      <c r="BO371" s="104">
        <f t="shared" ca="1" si="459"/>
        <v>86.385781361985906</v>
      </c>
      <c r="BP371" s="104">
        <f t="shared" ca="1" si="459"/>
        <v>105.43388275581403</v>
      </c>
      <c r="BQ371" s="104">
        <f t="shared" ca="1" si="459"/>
        <v>147.10968803066137</v>
      </c>
      <c r="BR371" s="104">
        <f t="shared" ca="1" si="459"/>
        <v>259.75307317410721</v>
      </c>
      <c r="BS371" s="104">
        <f t="shared" ca="1" si="459"/>
        <v>35.720714055050244</v>
      </c>
      <c r="BT371" s="104">
        <f t="shared" ca="1" si="459"/>
        <v>-230.92064766912156</v>
      </c>
      <c r="BU371" s="104">
        <f t="shared" ca="1" si="459"/>
        <v>-137.76851256624045</v>
      </c>
      <c r="BV371" s="104">
        <f t="shared" ca="1" si="459"/>
        <v>-100.58436808326157</v>
      </c>
      <c r="BW371" s="104">
        <f t="shared" ca="1" si="459"/>
        <v>-83.111295783588773</v>
      </c>
      <c r="BX371" s="104">
        <f t="shared" ca="1" si="459"/>
        <v>-74.888899974643863</v>
      </c>
      <c r="BY371" s="104">
        <f t="shared" ca="1" si="459"/>
        <v>-72.439680570075339</v>
      </c>
      <c r="BZ371" s="62"/>
      <c r="CA371" s="80">
        <f t="shared" si="471"/>
        <v>45.001000000000005</v>
      </c>
      <c r="CB371" s="104">
        <f t="shared" ca="1" si="460"/>
        <v>1.0456416594062528E-2</v>
      </c>
      <c r="CC371" s="104">
        <f t="shared" ca="1" si="460"/>
        <v>-1.3020612023126623</v>
      </c>
      <c r="CD371" s="104">
        <f t="shared" ca="1" si="460"/>
        <v>-5.7352590950696278</v>
      </c>
      <c r="CE371" s="104">
        <f t="shared" ca="1" si="460"/>
        <v>-15.297042209982708</v>
      </c>
      <c r="CF371" s="104">
        <f t="shared" ca="1" si="460"/>
        <v>-36.324865234565706</v>
      </c>
      <c r="CG371" s="104">
        <f t="shared" ca="1" si="460"/>
        <v>-94.06380198555766</v>
      </c>
      <c r="CH371" s="104">
        <f t="shared" ca="1" si="460"/>
        <v>0.88578568466861429</v>
      </c>
      <c r="CI371" s="104">
        <f t="shared" ca="1" si="460"/>
        <v>148.72168985960374</v>
      </c>
      <c r="CJ371" s="104">
        <f t="shared" ca="1" si="460"/>
        <v>104.54872269116233</v>
      </c>
      <c r="CK371" s="104">
        <f t="shared" ca="1" si="460"/>
        <v>86.567117009585417</v>
      </c>
      <c r="CL371" s="104">
        <f t="shared" ca="1" si="460"/>
        <v>78.067658160023385</v>
      </c>
      <c r="CM371" s="104">
        <f t="shared" ca="1" si="460"/>
        <v>74.05791076836303</v>
      </c>
      <c r="CN371" s="104">
        <f t="shared" ca="1" si="460"/>
        <v>72.862308596298604</v>
      </c>
      <c r="CP371" s="80">
        <f t="shared" si="472"/>
        <v>45.001000000000005</v>
      </c>
      <c r="CQ371" s="104">
        <f t="shared" ca="1" si="461"/>
        <v>-1.0456416594062528E-2</v>
      </c>
      <c r="CR371" s="104">
        <f t="shared" ca="1" si="461"/>
        <v>1.3020612023126623</v>
      </c>
      <c r="CS371" s="104">
        <f t="shared" ca="1" si="461"/>
        <v>5.7352590950696278</v>
      </c>
      <c r="CT371" s="104">
        <f t="shared" ca="1" si="461"/>
        <v>15.297042209982708</v>
      </c>
      <c r="CU371" s="104">
        <f t="shared" ca="1" si="461"/>
        <v>36.324865234565706</v>
      </c>
      <c r="CV371" s="104">
        <f t="shared" ca="1" si="461"/>
        <v>94.06380198555766</v>
      </c>
      <c r="CW371" s="104">
        <f t="shared" ca="1" si="461"/>
        <v>-0.88578568466861429</v>
      </c>
      <c r="CX371" s="104">
        <f t="shared" ca="1" si="461"/>
        <v>-148.72168985960374</v>
      </c>
      <c r="CY371" s="104">
        <f t="shared" ca="1" si="461"/>
        <v>-104.54872269116233</v>
      </c>
      <c r="CZ371" s="104">
        <f t="shared" ca="1" si="461"/>
        <v>-86.567117009585417</v>
      </c>
      <c r="DA371" s="104">
        <f t="shared" ca="1" si="461"/>
        <v>-78.067658160023385</v>
      </c>
      <c r="DB371" s="104">
        <f t="shared" ca="1" si="461"/>
        <v>-74.05791076836303</v>
      </c>
      <c r="DC371" s="104">
        <f t="shared" ca="1" si="461"/>
        <v>-72.862308596298604</v>
      </c>
      <c r="DE371" s="80">
        <f t="shared" si="473"/>
        <v>45.001000000000005</v>
      </c>
      <c r="DF371" s="104">
        <f t="shared" ca="1" si="462"/>
        <v>74.932262811634843</v>
      </c>
      <c r="DG371" s="104">
        <f t="shared" ca="1" si="462"/>
        <v>74.930240736634644</v>
      </c>
      <c r="DH371" s="104">
        <f t="shared" ca="1" si="462"/>
        <v>74.915263171846647</v>
      </c>
      <c r="DI371" s="104">
        <f t="shared" ca="1" si="462"/>
        <v>74.839798335848641</v>
      </c>
      <c r="DJ371" s="104">
        <f t="shared" ca="1" si="462"/>
        <v>74.459957561529947</v>
      </c>
      <c r="DK371" s="104">
        <f t="shared" ca="1" si="462"/>
        <v>71.625469202991937</v>
      </c>
      <c r="DL371" s="104">
        <f t="shared" ca="1" si="462"/>
        <v>37.492285424385472</v>
      </c>
      <c r="DM371" s="104">
        <f t="shared" ca="1" si="462"/>
        <v>66.522732050085708</v>
      </c>
      <c r="DN371" s="104">
        <f t="shared" ca="1" si="462"/>
        <v>71.328932816084247</v>
      </c>
      <c r="DO371" s="104">
        <f t="shared" ca="1" si="462"/>
        <v>72.549865935909253</v>
      </c>
      <c r="DP371" s="104">
        <f t="shared" ca="1" si="462"/>
        <v>73.024020536457996</v>
      </c>
      <c r="DQ371" s="104">
        <f t="shared" ca="1" si="462"/>
        <v>73.226921562082183</v>
      </c>
      <c r="DR371" s="104">
        <f t="shared" ca="1" si="462"/>
        <v>73.28493662252184</v>
      </c>
      <c r="DT371" s="80">
        <f t="shared" si="474"/>
        <v>45.001000000000005</v>
      </c>
      <c r="DU371" s="104">
        <f t="shared" ca="1" si="463"/>
        <v>1.045641659405779E-2</v>
      </c>
      <c r="DV371" s="104">
        <f t="shared" ca="1" si="463"/>
        <v>-1.3020612023126577</v>
      </c>
      <c r="DW371" s="104">
        <f t="shared" ca="1" si="463"/>
        <v>-5.7352590950696278</v>
      </c>
      <c r="DX371" s="104">
        <f t="shared" ca="1" si="463"/>
        <v>-15.297042209982699</v>
      </c>
      <c r="DY371" s="104">
        <f t="shared" ca="1" si="463"/>
        <v>-36.324865234565706</v>
      </c>
      <c r="DZ371" s="104">
        <f t="shared" ca="1" si="463"/>
        <v>-94.06380198555766</v>
      </c>
      <c r="EA371" s="104">
        <f t="shared" ca="1" si="463"/>
        <v>0.88578568466861429</v>
      </c>
      <c r="EB371" s="104">
        <f t="shared" ca="1" si="463"/>
        <v>148.72168985960374</v>
      </c>
      <c r="EC371" s="104">
        <f t="shared" ca="1" si="463"/>
        <v>104.54872269116233</v>
      </c>
      <c r="ED371" s="104">
        <f t="shared" ca="1" si="463"/>
        <v>86.567117009585417</v>
      </c>
      <c r="EE371" s="104">
        <f t="shared" ca="1" si="463"/>
        <v>78.067658160023385</v>
      </c>
      <c r="EF371" s="104">
        <f t="shared" ca="1" si="463"/>
        <v>74.05791076836303</v>
      </c>
      <c r="EG371" s="104">
        <f t="shared" ca="1" si="463"/>
        <v>72.862308596298604</v>
      </c>
      <c r="EI371" s="80">
        <f t="shared" si="475"/>
        <v>45.001000000000005</v>
      </c>
      <c r="EJ371" s="104">
        <f t="shared" ca="1" si="464"/>
        <v>-1.045641659405779E-2</v>
      </c>
      <c r="EK371" s="104">
        <f t="shared" ca="1" si="464"/>
        <v>1.3020612023126577</v>
      </c>
      <c r="EL371" s="104">
        <f t="shared" ca="1" si="464"/>
        <v>5.7352590950696278</v>
      </c>
      <c r="EM371" s="104">
        <f t="shared" ca="1" si="464"/>
        <v>15.297042209982699</v>
      </c>
      <c r="EN371" s="104">
        <f t="shared" ca="1" si="464"/>
        <v>36.324865234565706</v>
      </c>
      <c r="EO371" s="104">
        <f t="shared" ca="1" si="464"/>
        <v>94.06380198555766</v>
      </c>
      <c r="EP371" s="104">
        <f t="shared" ca="1" si="464"/>
        <v>-0.88578568466861429</v>
      </c>
      <c r="EQ371" s="104">
        <f t="shared" ca="1" si="464"/>
        <v>-148.72168985960374</v>
      </c>
      <c r="ER371" s="104">
        <f t="shared" ca="1" si="464"/>
        <v>-104.54872269116233</v>
      </c>
      <c r="ES371" s="104">
        <f t="shared" ca="1" si="464"/>
        <v>-86.567117009585417</v>
      </c>
      <c r="ET371" s="104">
        <f t="shared" ca="1" si="464"/>
        <v>-78.067658160023385</v>
      </c>
      <c r="EU371" s="104">
        <f t="shared" ca="1" si="464"/>
        <v>-74.05791076836303</v>
      </c>
      <c r="EV371" s="104">
        <f t="shared" ca="1" si="464"/>
        <v>-72.862308596298604</v>
      </c>
      <c r="EX371" s="80">
        <f t="shared" si="476"/>
        <v>45.001000000000005</v>
      </c>
      <c r="EY371" s="104">
        <f t="shared" ca="1" si="465"/>
        <v>0</v>
      </c>
      <c r="EZ371" s="104">
        <f t="shared" ca="1" si="465"/>
        <v>0</v>
      </c>
      <c r="FA371" s="104">
        <f t="shared" ca="1" si="465"/>
        <v>0</v>
      </c>
      <c r="FB371" s="104">
        <f t="shared" ca="1" si="465"/>
        <v>0</v>
      </c>
      <c r="FC371" s="104">
        <f t="shared" ca="1" si="465"/>
        <v>0</v>
      </c>
      <c r="FD371" s="104">
        <f t="shared" ca="1" si="465"/>
        <v>0</v>
      </c>
      <c r="FE371" s="104">
        <f t="shared" ca="1" si="465"/>
        <v>0</v>
      </c>
      <c r="FF371" s="104">
        <f t="shared" ca="1" si="465"/>
        <v>0</v>
      </c>
      <c r="FG371" s="104">
        <f t="shared" ca="1" si="465"/>
        <v>0</v>
      </c>
      <c r="FH371" s="104">
        <f t="shared" ca="1" si="465"/>
        <v>0</v>
      </c>
      <c r="FI371" s="104">
        <f t="shared" ca="1" si="465"/>
        <v>0</v>
      </c>
      <c r="FJ371" s="104">
        <f t="shared" ca="1" si="465"/>
        <v>0</v>
      </c>
      <c r="FK371" s="104">
        <f t="shared" ca="1" si="465"/>
        <v>0</v>
      </c>
      <c r="FM371" s="80">
        <f t="shared" si="477"/>
        <v>45.001000000000005</v>
      </c>
      <c r="FN371" s="104">
        <f t="shared" ca="1" si="466"/>
        <v>0</v>
      </c>
      <c r="FO371" s="104">
        <f t="shared" ca="1" si="466"/>
        <v>0</v>
      </c>
      <c r="FP371" s="104">
        <f t="shared" ca="1" si="466"/>
        <v>0</v>
      </c>
      <c r="FQ371" s="104">
        <f t="shared" ca="1" si="466"/>
        <v>0</v>
      </c>
      <c r="FR371" s="104">
        <f t="shared" ca="1" si="466"/>
        <v>0</v>
      </c>
      <c r="FS371" s="104">
        <f t="shared" ca="1" si="466"/>
        <v>0</v>
      </c>
      <c r="FT371" s="104">
        <f t="shared" ca="1" si="466"/>
        <v>0</v>
      </c>
      <c r="FU371" s="104">
        <f t="shared" ca="1" si="466"/>
        <v>0</v>
      </c>
      <c r="FV371" s="104">
        <f t="shared" ca="1" si="466"/>
        <v>0</v>
      </c>
      <c r="FW371" s="104">
        <f t="shared" ca="1" si="466"/>
        <v>0</v>
      </c>
      <c r="FX371" s="104">
        <f t="shared" ca="1" si="466"/>
        <v>0</v>
      </c>
      <c r="FY371" s="104">
        <f t="shared" ca="1" si="466"/>
        <v>0</v>
      </c>
      <c r="FZ371" s="104">
        <f t="shared" ca="1" si="466"/>
        <v>0</v>
      </c>
    </row>
    <row r="372" spans="15:185">
      <c r="S372" s="26">
        <f t="shared" si="467"/>
        <v>52.501000000000005</v>
      </c>
      <c r="T372" s="388">
        <f t="shared" ca="1" si="456"/>
        <v>7.6686541605636105</v>
      </c>
      <c r="U372" s="388">
        <f t="shared" ca="1" si="456"/>
        <v>7.2811686922977508</v>
      </c>
      <c r="V372" s="388">
        <f t="shared" ca="1" si="456"/>
        <v>6.1772848734860784</v>
      </c>
      <c r="W372" s="388">
        <f t="shared" ca="1" si="456"/>
        <v>4.7303937136960226</v>
      </c>
      <c r="X372" s="388">
        <f t="shared" ca="1" si="456"/>
        <v>4.862169686211379</v>
      </c>
      <c r="Y372" s="388">
        <f t="shared" ca="1" si="456"/>
        <v>17.941405169029018</v>
      </c>
      <c r="Z372" s="388">
        <f t="shared" ca="1" si="456"/>
        <v>148.72168985960374</v>
      </c>
      <c r="AA372" s="388">
        <f t="shared" ca="1" si="456"/>
        <v>1310.8467344446583</v>
      </c>
      <c r="AB372" s="388">
        <f t="shared" ca="1" si="456"/>
        <v>499.69400278711851</v>
      </c>
      <c r="AC372" s="388">
        <f t="shared" ca="1" si="456"/>
        <v>252.70758164899593</v>
      </c>
      <c r="AD372" s="388">
        <f t="shared" ca="1" si="456"/>
        <v>182.68465219298636</v>
      </c>
      <c r="AE372" s="388">
        <f t="shared" ca="1" si="456"/>
        <v>156.7607832243404</v>
      </c>
      <c r="AF372" s="388">
        <f t="shared" ca="1" si="456"/>
        <v>149.76604274032678</v>
      </c>
      <c r="AG372" s="59"/>
      <c r="AH372" s="80">
        <f t="shared" si="468"/>
        <v>52.501000000000005</v>
      </c>
      <c r="AI372" s="104">
        <f t="shared" ca="1" si="457"/>
        <v>-7.6686541605636105</v>
      </c>
      <c r="AJ372" s="104">
        <f t="shared" ca="1" si="457"/>
        <v>-7.2811686922977508</v>
      </c>
      <c r="AK372" s="104">
        <f t="shared" ca="1" si="457"/>
        <v>-6.1772848734860784</v>
      </c>
      <c r="AL372" s="104">
        <f t="shared" ca="1" si="457"/>
        <v>-4.7303937136960226</v>
      </c>
      <c r="AM372" s="104">
        <f t="shared" ca="1" si="457"/>
        <v>-4.862169686211379</v>
      </c>
      <c r="AN372" s="104">
        <f t="shared" ca="1" si="457"/>
        <v>-17.941405169029018</v>
      </c>
      <c r="AO372" s="104">
        <f t="shared" ca="1" si="457"/>
        <v>-148.72168985960374</v>
      </c>
      <c r="AP372" s="104">
        <f t="shared" ca="1" si="457"/>
        <v>-1310.8467344446583</v>
      </c>
      <c r="AQ372" s="104">
        <f t="shared" ca="1" si="457"/>
        <v>-499.69400278711851</v>
      </c>
      <c r="AR372" s="104">
        <f t="shared" ca="1" si="457"/>
        <v>-252.70758164899593</v>
      </c>
      <c r="AS372" s="104">
        <f t="shared" ca="1" si="457"/>
        <v>-182.68465219298636</v>
      </c>
      <c r="AT372" s="104">
        <f t="shared" ca="1" si="457"/>
        <v>-156.7607832243404</v>
      </c>
      <c r="AU372" s="104">
        <f t="shared" ca="1" si="457"/>
        <v>-149.76604274032678</v>
      </c>
      <c r="AV372" s="62"/>
      <c r="AW372" s="80">
        <f t="shared" si="469"/>
        <v>52.501000000000005</v>
      </c>
      <c r="AX372" s="104">
        <f t="shared" ca="1" si="458"/>
        <v>50.464557012332783</v>
      </c>
      <c r="AY372" s="104">
        <f t="shared" ca="1" si="458"/>
        <v>49.96644296858689</v>
      </c>
      <c r="AZ372" s="104">
        <f t="shared" ca="1" si="458"/>
        <v>48.399743995992417</v>
      </c>
      <c r="BA372" s="104">
        <f t="shared" ca="1" si="458"/>
        <v>45.556765443298808</v>
      </c>
      <c r="BB372" s="104">
        <f t="shared" ca="1" si="458"/>
        <v>41.272043610058759</v>
      </c>
      <c r="BC372" s="104">
        <f t="shared" ca="1" si="458"/>
        <v>37.395790104218769</v>
      </c>
      <c r="BD372" s="104">
        <f t="shared" ca="1" si="458"/>
        <v>66.522732050085637</v>
      </c>
      <c r="BE372" s="104">
        <f t="shared" ca="1" si="458"/>
        <v>562.69512369411439</v>
      </c>
      <c r="BF372" s="104">
        <f t="shared" ca="1" si="458"/>
        <v>299.91180443655293</v>
      </c>
      <c r="BG372" s="104">
        <f t="shared" ca="1" si="458"/>
        <v>188.86517514748928</v>
      </c>
      <c r="BH372" s="104">
        <f t="shared" ca="1" si="458"/>
        <v>154.8174696133778</v>
      </c>
      <c r="BI372" s="104">
        <f t="shared" ca="1" si="458"/>
        <v>141.74415294503987</v>
      </c>
      <c r="BJ372" s="104">
        <f t="shared" ca="1" si="458"/>
        <v>138.16190193267698</v>
      </c>
      <c r="BK372" s="62"/>
      <c r="BL372" s="80">
        <f t="shared" si="470"/>
        <v>52.501000000000005</v>
      </c>
      <c r="BM372" s="104">
        <f t="shared" ca="1" si="459"/>
        <v>35.127248691205558</v>
      </c>
      <c r="BN372" s="104">
        <f t="shared" ca="1" si="459"/>
        <v>35.404105583991395</v>
      </c>
      <c r="BO372" s="104">
        <f t="shared" ca="1" si="459"/>
        <v>36.04517424902027</v>
      </c>
      <c r="BP372" s="104">
        <f t="shared" ca="1" si="459"/>
        <v>36.095978015906788</v>
      </c>
      <c r="BQ372" s="104">
        <f t="shared" ca="1" si="459"/>
        <v>31.54770423763599</v>
      </c>
      <c r="BR372" s="104">
        <f t="shared" ca="1" si="459"/>
        <v>1.5129797661606974</v>
      </c>
      <c r="BS372" s="104">
        <f t="shared" ca="1" si="459"/>
        <v>-230.92064766912156</v>
      </c>
      <c r="BT372" s="104">
        <f t="shared" ca="1" si="459"/>
        <v>-2058.9983451952021</v>
      </c>
      <c r="BU372" s="104">
        <f t="shared" ca="1" si="459"/>
        <v>-699.47620113768369</v>
      </c>
      <c r="BV372" s="104">
        <f t="shared" ca="1" si="459"/>
        <v>-316.54998815050254</v>
      </c>
      <c r="BW372" s="104">
        <f t="shared" ca="1" si="459"/>
        <v>-210.55183477259502</v>
      </c>
      <c r="BX372" s="104">
        <f t="shared" ca="1" si="459"/>
        <v>-171.77741350364099</v>
      </c>
      <c r="BY372" s="104">
        <f t="shared" ca="1" si="459"/>
        <v>-161.37018354797661</v>
      </c>
      <c r="BZ372" s="62"/>
      <c r="CA372" s="80">
        <f t="shared" si="471"/>
        <v>52.501000000000005</v>
      </c>
      <c r="CB372" s="104">
        <f t="shared" ca="1" si="460"/>
        <v>7.6686541605636105</v>
      </c>
      <c r="CC372" s="104">
        <f t="shared" ca="1" si="460"/>
        <v>7.2811686922977508</v>
      </c>
      <c r="CD372" s="104">
        <f t="shared" ca="1" si="460"/>
        <v>6.1772848734860784</v>
      </c>
      <c r="CE372" s="104">
        <f t="shared" ca="1" si="460"/>
        <v>4.7303937136960226</v>
      </c>
      <c r="CF372" s="104">
        <f t="shared" ca="1" si="460"/>
        <v>4.862169686211379</v>
      </c>
      <c r="CG372" s="104">
        <f t="shared" ca="1" si="460"/>
        <v>17.941405169029018</v>
      </c>
      <c r="CH372" s="104">
        <f t="shared" ca="1" si="460"/>
        <v>148.72168985960374</v>
      </c>
      <c r="CI372" s="104">
        <f t="shared" ca="1" si="460"/>
        <v>1310.8467344446583</v>
      </c>
      <c r="CJ372" s="104">
        <f t="shared" ca="1" si="460"/>
        <v>499.69400278711851</v>
      </c>
      <c r="CK372" s="104">
        <f t="shared" ca="1" si="460"/>
        <v>252.70758164899598</v>
      </c>
      <c r="CL372" s="104">
        <f t="shared" ca="1" si="460"/>
        <v>182.68465219298636</v>
      </c>
      <c r="CM372" s="104">
        <f t="shared" ca="1" si="460"/>
        <v>156.7607832243404</v>
      </c>
      <c r="CN372" s="104">
        <f t="shared" ca="1" si="460"/>
        <v>149.76604274032678</v>
      </c>
      <c r="CP372" s="80">
        <f t="shared" si="472"/>
        <v>52.501000000000005</v>
      </c>
      <c r="CQ372" s="104">
        <f t="shared" ca="1" si="461"/>
        <v>-7.6686541605636105</v>
      </c>
      <c r="CR372" s="104">
        <f t="shared" ca="1" si="461"/>
        <v>-7.2811686922977508</v>
      </c>
      <c r="CS372" s="104">
        <f t="shared" ca="1" si="461"/>
        <v>-6.1772848734860784</v>
      </c>
      <c r="CT372" s="104">
        <f t="shared" ca="1" si="461"/>
        <v>-4.7303937136960226</v>
      </c>
      <c r="CU372" s="104">
        <f t="shared" ca="1" si="461"/>
        <v>-4.862169686211379</v>
      </c>
      <c r="CV372" s="104">
        <f t="shared" ca="1" si="461"/>
        <v>-17.941405169029018</v>
      </c>
      <c r="CW372" s="104">
        <f t="shared" ca="1" si="461"/>
        <v>-148.72168985960374</v>
      </c>
      <c r="CX372" s="104">
        <f t="shared" ca="1" si="461"/>
        <v>-1310.8467344446583</v>
      </c>
      <c r="CY372" s="104">
        <f t="shared" ca="1" si="461"/>
        <v>-499.69400278711851</v>
      </c>
      <c r="CZ372" s="104">
        <f t="shared" ca="1" si="461"/>
        <v>-252.70758164899598</v>
      </c>
      <c r="DA372" s="104">
        <f t="shared" ca="1" si="461"/>
        <v>-182.68465219298636</v>
      </c>
      <c r="DB372" s="104">
        <f t="shared" ca="1" si="461"/>
        <v>-156.7607832243404</v>
      </c>
      <c r="DC372" s="104">
        <f t="shared" ca="1" si="461"/>
        <v>-149.76604274032678</v>
      </c>
      <c r="DE372" s="80">
        <f t="shared" si="473"/>
        <v>52.501000000000005</v>
      </c>
      <c r="DF372" s="104">
        <f t="shared" ca="1" si="462"/>
        <v>50.464557012332783</v>
      </c>
      <c r="DG372" s="104">
        <f t="shared" ca="1" si="462"/>
        <v>49.96644296858689</v>
      </c>
      <c r="DH372" s="104">
        <f t="shared" ca="1" si="462"/>
        <v>48.399743995992417</v>
      </c>
      <c r="DI372" s="104">
        <f t="shared" ca="1" si="462"/>
        <v>45.556765443298808</v>
      </c>
      <c r="DJ372" s="104">
        <f t="shared" ca="1" si="462"/>
        <v>41.272043610058759</v>
      </c>
      <c r="DK372" s="104">
        <f t="shared" ca="1" si="462"/>
        <v>37.395790104218769</v>
      </c>
      <c r="DL372" s="104">
        <f t="shared" ca="1" si="462"/>
        <v>66.522732050085637</v>
      </c>
      <c r="DM372" s="104">
        <f t="shared" ca="1" si="462"/>
        <v>562.69512369411473</v>
      </c>
      <c r="DN372" s="104">
        <f t="shared" ca="1" si="462"/>
        <v>299.91180443655293</v>
      </c>
      <c r="DO372" s="104">
        <f t="shared" ca="1" si="462"/>
        <v>188.86517514748928</v>
      </c>
      <c r="DP372" s="104">
        <f t="shared" ca="1" si="462"/>
        <v>154.8174696133778</v>
      </c>
      <c r="DQ372" s="104">
        <f t="shared" ca="1" si="462"/>
        <v>141.74415294503987</v>
      </c>
      <c r="DR372" s="104">
        <f t="shared" ca="1" si="462"/>
        <v>138.16190193267695</v>
      </c>
      <c r="DT372" s="80">
        <f t="shared" si="474"/>
        <v>52.501000000000005</v>
      </c>
      <c r="DU372" s="104">
        <f t="shared" ca="1" si="463"/>
        <v>7.6686541605636105</v>
      </c>
      <c r="DV372" s="104">
        <f t="shared" ca="1" si="463"/>
        <v>7.2811686922977508</v>
      </c>
      <c r="DW372" s="104">
        <f t="shared" ca="1" si="463"/>
        <v>6.1772848734860784</v>
      </c>
      <c r="DX372" s="104">
        <f t="shared" ca="1" si="463"/>
        <v>4.7303937136960226</v>
      </c>
      <c r="DY372" s="104">
        <f t="shared" ca="1" si="463"/>
        <v>4.862169686211379</v>
      </c>
      <c r="DZ372" s="104">
        <f t="shared" ca="1" si="463"/>
        <v>17.941405169029018</v>
      </c>
      <c r="EA372" s="104">
        <f t="shared" ca="1" si="463"/>
        <v>148.72168985960374</v>
      </c>
      <c r="EB372" s="104">
        <f t="shared" ca="1" si="463"/>
        <v>1310.8467344446583</v>
      </c>
      <c r="EC372" s="104">
        <f t="shared" ca="1" si="463"/>
        <v>499.69400278711851</v>
      </c>
      <c r="ED372" s="104">
        <f t="shared" ca="1" si="463"/>
        <v>252.70758164899593</v>
      </c>
      <c r="EE372" s="104">
        <f t="shared" ca="1" si="463"/>
        <v>182.68465219298636</v>
      </c>
      <c r="EF372" s="104">
        <f t="shared" ca="1" si="463"/>
        <v>156.7607832243404</v>
      </c>
      <c r="EG372" s="104">
        <f t="shared" ca="1" si="463"/>
        <v>149.76604274032678</v>
      </c>
      <c r="EI372" s="80">
        <f t="shared" si="475"/>
        <v>52.501000000000005</v>
      </c>
      <c r="EJ372" s="104">
        <f t="shared" ca="1" si="464"/>
        <v>-7.6686541605636105</v>
      </c>
      <c r="EK372" s="104">
        <f t="shared" ca="1" si="464"/>
        <v>-7.2811686922977508</v>
      </c>
      <c r="EL372" s="104">
        <f t="shared" ca="1" si="464"/>
        <v>-6.1772848734860784</v>
      </c>
      <c r="EM372" s="104">
        <f t="shared" ca="1" si="464"/>
        <v>-4.7303937136960226</v>
      </c>
      <c r="EN372" s="104">
        <f t="shared" ca="1" si="464"/>
        <v>-4.862169686211379</v>
      </c>
      <c r="EO372" s="104">
        <f t="shared" ca="1" si="464"/>
        <v>-17.941405169029018</v>
      </c>
      <c r="EP372" s="104">
        <f t="shared" ca="1" si="464"/>
        <v>-148.72168985960374</v>
      </c>
      <c r="EQ372" s="104">
        <f t="shared" ca="1" si="464"/>
        <v>-1310.8467344446583</v>
      </c>
      <c r="ER372" s="104">
        <f t="shared" ca="1" si="464"/>
        <v>-499.69400278711851</v>
      </c>
      <c r="ES372" s="104">
        <f t="shared" ca="1" si="464"/>
        <v>-252.70758164899593</v>
      </c>
      <c r="ET372" s="104">
        <f t="shared" ca="1" si="464"/>
        <v>-182.68465219298636</v>
      </c>
      <c r="EU372" s="104">
        <f t="shared" ca="1" si="464"/>
        <v>-156.7607832243404</v>
      </c>
      <c r="EV372" s="104">
        <f t="shared" ca="1" si="464"/>
        <v>-149.76604274032678</v>
      </c>
      <c r="EX372" s="80">
        <f t="shared" si="476"/>
        <v>52.501000000000005</v>
      </c>
      <c r="EY372" s="104">
        <f t="shared" ca="1" si="465"/>
        <v>0</v>
      </c>
      <c r="EZ372" s="104">
        <f t="shared" ca="1" si="465"/>
        <v>0</v>
      </c>
      <c r="FA372" s="104">
        <f t="shared" ca="1" si="465"/>
        <v>0</v>
      </c>
      <c r="FB372" s="104">
        <f t="shared" ca="1" si="465"/>
        <v>0</v>
      </c>
      <c r="FC372" s="104">
        <f t="shared" ca="1" si="465"/>
        <v>0</v>
      </c>
      <c r="FD372" s="104">
        <f t="shared" ca="1" si="465"/>
        <v>0</v>
      </c>
      <c r="FE372" s="104">
        <f t="shared" ca="1" si="465"/>
        <v>0</v>
      </c>
      <c r="FF372" s="104">
        <f t="shared" ca="1" si="465"/>
        <v>0</v>
      </c>
      <c r="FG372" s="104">
        <f t="shared" ca="1" si="465"/>
        <v>0</v>
      </c>
      <c r="FH372" s="104">
        <f t="shared" ca="1" si="465"/>
        <v>0</v>
      </c>
      <c r="FI372" s="104">
        <f t="shared" ca="1" si="465"/>
        <v>0</v>
      </c>
      <c r="FJ372" s="104">
        <f t="shared" ca="1" si="465"/>
        <v>0</v>
      </c>
      <c r="FK372" s="104">
        <f t="shared" ca="1" si="465"/>
        <v>0</v>
      </c>
      <c r="FM372" s="80">
        <f t="shared" si="477"/>
        <v>52.501000000000005</v>
      </c>
      <c r="FN372" s="104">
        <f t="shared" ca="1" si="466"/>
        <v>0</v>
      </c>
      <c r="FO372" s="104">
        <f t="shared" ca="1" si="466"/>
        <v>0</v>
      </c>
      <c r="FP372" s="104">
        <f t="shared" ca="1" si="466"/>
        <v>0</v>
      </c>
      <c r="FQ372" s="104">
        <f t="shared" ca="1" si="466"/>
        <v>0</v>
      </c>
      <c r="FR372" s="104">
        <f t="shared" ca="1" si="466"/>
        <v>0</v>
      </c>
      <c r="FS372" s="104">
        <f t="shared" ca="1" si="466"/>
        <v>0</v>
      </c>
      <c r="FT372" s="104">
        <f t="shared" ca="1" si="466"/>
        <v>0</v>
      </c>
      <c r="FU372" s="104">
        <f t="shared" ca="1" si="466"/>
        <v>0</v>
      </c>
      <c r="FV372" s="104">
        <f t="shared" ca="1" si="466"/>
        <v>0</v>
      </c>
      <c r="FW372" s="104">
        <f t="shared" ca="1" si="466"/>
        <v>0</v>
      </c>
      <c r="FX372" s="104">
        <f t="shared" ca="1" si="466"/>
        <v>0</v>
      </c>
      <c r="FY372" s="104">
        <f t="shared" ca="1" si="466"/>
        <v>0</v>
      </c>
      <c r="FZ372" s="104">
        <f t="shared" ca="1" si="466"/>
        <v>0</v>
      </c>
    </row>
    <row r="373" spans="15:185">
      <c r="S373" s="26">
        <f t="shared" si="467"/>
        <v>60.001000000000005</v>
      </c>
      <c r="T373" s="388">
        <f t="shared" ca="1" si="456"/>
        <v>12.429548801230256</v>
      </c>
      <c r="U373" s="388">
        <f t="shared" ca="1" si="456"/>
        <v>12.439787221798053</v>
      </c>
      <c r="V373" s="388">
        <f t="shared" ca="1" si="456"/>
        <v>12.653823782331122</v>
      </c>
      <c r="W373" s="388">
        <f t="shared" ca="1" si="456"/>
        <v>13.846861930686202</v>
      </c>
      <c r="X373" s="388">
        <f t="shared" ca="1" si="456"/>
        <v>18.487164153051332</v>
      </c>
      <c r="Y373" s="388">
        <f t="shared" ca="1" si="456"/>
        <v>35.357508637250234</v>
      </c>
      <c r="Z373" s="388">
        <f t="shared" ca="1" si="456"/>
        <v>104.5487226911624</v>
      </c>
      <c r="AA373" s="388">
        <f t="shared" ca="1" si="456"/>
        <v>499.69400278711788</v>
      </c>
      <c r="AB373" s="388">
        <f t="shared" ca="1" si="456"/>
        <v>2116.4784312108181</v>
      </c>
      <c r="AC373" s="388">
        <f t="shared" ca="1" si="456"/>
        <v>998.82117608539602</v>
      </c>
      <c r="AD373" s="388">
        <f t="shared" ca="1" si="456"/>
        <v>528.14636561338295</v>
      </c>
      <c r="AE373" s="388">
        <f t="shared" ca="1" si="456"/>
        <v>391.96562439841085</v>
      </c>
      <c r="AF373" s="388">
        <f t="shared" ca="1" si="456"/>
        <v>359.11821976157523</v>
      </c>
      <c r="AG373" s="59"/>
      <c r="AH373" s="80">
        <f t="shared" si="468"/>
        <v>60.001000000000005</v>
      </c>
      <c r="AI373" s="104">
        <f t="shared" ca="1" si="457"/>
        <v>-12.429548801230256</v>
      </c>
      <c r="AJ373" s="104">
        <f t="shared" ca="1" si="457"/>
        <v>-12.439787221798053</v>
      </c>
      <c r="AK373" s="104">
        <f t="shared" ca="1" si="457"/>
        <v>-12.653823782331122</v>
      </c>
      <c r="AL373" s="104">
        <f t="shared" ca="1" si="457"/>
        <v>-13.846861930686202</v>
      </c>
      <c r="AM373" s="104">
        <f t="shared" ca="1" si="457"/>
        <v>-18.487164153051332</v>
      </c>
      <c r="AN373" s="104">
        <f t="shared" ca="1" si="457"/>
        <v>-35.357508637250234</v>
      </c>
      <c r="AO373" s="104">
        <f t="shared" ca="1" si="457"/>
        <v>-104.5487226911624</v>
      </c>
      <c r="AP373" s="104">
        <f t="shared" ca="1" si="457"/>
        <v>-499.69400278711788</v>
      </c>
      <c r="AQ373" s="104">
        <f t="shared" ca="1" si="457"/>
        <v>-2116.4784312108181</v>
      </c>
      <c r="AR373" s="104">
        <f t="shared" ca="1" si="457"/>
        <v>-998.82117608539602</v>
      </c>
      <c r="AS373" s="104">
        <f t="shared" ca="1" si="457"/>
        <v>-528.14636561338295</v>
      </c>
      <c r="AT373" s="104">
        <f t="shared" ca="1" si="457"/>
        <v>-391.96562439841085</v>
      </c>
      <c r="AU373" s="104">
        <f t="shared" ca="1" si="457"/>
        <v>-359.11821976157523</v>
      </c>
      <c r="AV373" s="62"/>
      <c r="AW373" s="80">
        <f t="shared" si="469"/>
        <v>60.001000000000005</v>
      </c>
      <c r="AX373" s="104">
        <f t="shared" ca="1" si="458"/>
        <v>41.613187796677614</v>
      </c>
      <c r="AY373" s="104">
        <f t="shared" ca="1" si="458"/>
        <v>41.235030602343414</v>
      </c>
      <c r="AZ373" s="104">
        <f t="shared" ca="1" si="458"/>
        <v>40.138430908564864</v>
      </c>
      <c r="BA373" s="104">
        <f t="shared" ca="1" si="458"/>
        <v>38.541678952731779</v>
      </c>
      <c r="BB373" s="104">
        <f t="shared" ca="1" si="458"/>
        <v>37.392702371876616</v>
      </c>
      <c r="BC373" s="104">
        <f t="shared" ca="1" si="458"/>
        <v>40.891682676571683</v>
      </c>
      <c r="BD373" s="104">
        <f t="shared" ca="1" si="458"/>
        <v>71.328932816084276</v>
      </c>
      <c r="BE373" s="104">
        <f t="shared" ca="1" si="458"/>
        <v>299.91180443655259</v>
      </c>
      <c r="BF373" s="104">
        <f t="shared" ca="1" si="458"/>
        <v>1427.4853389999082</v>
      </c>
      <c r="BG373" s="104">
        <f t="shared" ca="1" si="458"/>
        <v>771.48793538258337</v>
      </c>
      <c r="BH373" s="104">
        <f t="shared" ca="1" si="458"/>
        <v>449.04111436019485</v>
      </c>
      <c r="BI373" s="104">
        <f t="shared" ca="1" si="458"/>
        <v>351.82380062060298</v>
      </c>
      <c r="BJ373" s="104">
        <f t="shared" ca="1" si="458"/>
        <v>327.98942089921485</v>
      </c>
      <c r="BK373" s="62"/>
      <c r="BL373" s="80">
        <f t="shared" si="470"/>
        <v>60.001000000000005</v>
      </c>
      <c r="BM373" s="104">
        <f t="shared" ca="1" si="459"/>
        <v>16.754090194217103</v>
      </c>
      <c r="BN373" s="104">
        <f t="shared" ca="1" si="459"/>
        <v>16.355456158747305</v>
      </c>
      <c r="BO373" s="104">
        <f t="shared" ca="1" si="459"/>
        <v>14.830783343902617</v>
      </c>
      <c r="BP373" s="104">
        <f t="shared" ca="1" si="459"/>
        <v>10.847955091359383</v>
      </c>
      <c r="BQ373" s="104">
        <f t="shared" ca="1" si="459"/>
        <v>0.41837406577398428</v>
      </c>
      <c r="BR373" s="104">
        <f t="shared" ca="1" si="459"/>
        <v>-29.82333459792881</v>
      </c>
      <c r="BS373" s="104">
        <f t="shared" ca="1" si="459"/>
        <v>-137.76851256624053</v>
      </c>
      <c r="BT373" s="104">
        <f t="shared" ca="1" si="459"/>
        <v>-699.47620113768312</v>
      </c>
      <c r="BU373" s="104">
        <f t="shared" ca="1" si="459"/>
        <v>-2805.4715234217297</v>
      </c>
      <c r="BV373" s="104">
        <f t="shared" ca="1" si="459"/>
        <v>-1226.1544167882089</v>
      </c>
      <c r="BW373" s="104">
        <f t="shared" ca="1" si="459"/>
        <v>-607.25161686657077</v>
      </c>
      <c r="BX373" s="104">
        <f t="shared" ca="1" si="459"/>
        <v>-432.1074481762189</v>
      </c>
      <c r="BY373" s="104">
        <f t="shared" ca="1" si="459"/>
        <v>-390.24701862393556</v>
      </c>
      <c r="BZ373" s="62"/>
      <c r="CA373" s="80">
        <f t="shared" si="471"/>
        <v>60.001000000000005</v>
      </c>
      <c r="CB373" s="104">
        <f t="shared" ca="1" si="460"/>
        <v>12.429548801230256</v>
      </c>
      <c r="CC373" s="104">
        <f t="shared" ca="1" si="460"/>
        <v>12.439787221798053</v>
      </c>
      <c r="CD373" s="104">
        <f t="shared" ca="1" si="460"/>
        <v>12.653823782331122</v>
      </c>
      <c r="CE373" s="104">
        <f t="shared" ca="1" si="460"/>
        <v>13.846861930686202</v>
      </c>
      <c r="CF373" s="104">
        <f t="shared" ca="1" si="460"/>
        <v>18.487164153051332</v>
      </c>
      <c r="CG373" s="104">
        <f t="shared" ca="1" si="460"/>
        <v>35.357508637250227</v>
      </c>
      <c r="CH373" s="104">
        <f t="shared" ca="1" si="460"/>
        <v>104.5487226911624</v>
      </c>
      <c r="CI373" s="104">
        <f t="shared" ca="1" si="460"/>
        <v>499.69400278711788</v>
      </c>
      <c r="CJ373" s="104">
        <f t="shared" ca="1" si="460"/>
        <v>2116.4784312108191</v>
      </c>
      <c r="CK373" s="104">
        <f t="shared" ca="1" si="460"/>
        <v>998.82117608539602</v>
      </c>
      <c r="CL373" s="104">
        <f t="shared" ca="1" si="460"/>
        <v>528.14636561338273</v>
      </c>
      <c r="CM373" s="104">
        <f t="shared" ca="1" si="460"/>
        <v>391.9656243984108</v>
      </c>
      <c r="CN373" s="104">
        <f t="shared" ca="1" si="460"/>
        <v>359.11821976157523</v>
      </c>
      <c r="CP373" s="80">
        <f t="shared" si="472"/>
        <v>60.001000000000005</v>
      </c>
      <c r="CQ373" s="104">
        <f t="shared" ca="1" si="461"/>
        <v>-12.429548801230256</v>
      </c>
      <c r="CR373" s="104">
        <f t="shared" ca="1" si="461"/>
        <v>-12.439787221798053</v>
      </c>
      <c r="CS373" s="104">
        <f t="shared" ca="1" si="461"/>
        <v>-12.653823782331122</v>
      </c>
      <c r="CT373" s="104">
        <f t="shared" ca="1" si="461"/>
        <v>-13.846861930686202</v>
      </c>
      <c r="CU373" s="104">
        <f t="shared" ca="1" si="461"/>
        <v>-18.487164153051332</v>
      </c>
      <c r="CV373" s="104">
        <f t="shared" ca="1" si="461"/>
        <v>-35.357508637250227</v>
      </c>
      <c r="CW373" s="104">
        <f t="shared" ca="1" si="461"/>
        <v>-104.5487226911624</v>
      </c>
      <c r="CX373" s="104">
        <f t="shared" ca="1" si="461"/>
        <v>-499.69400278711788</v>
      </c>
      <c r="CY373" s="104">
        <f t="shared" ca="1" si="461"/>
        <v>-2116.4784312108191</v>
      </c>
      <c r="CZ373" s="104">
        <f t="shared" ca="1" si="461"/>
        <v>-998.82117608539602</v>
      </c>
      <c r="DA373" s="104">
        <f t="shared" ca="1" si="461"/>
        <v>-528.14636561338273</v>
      </c>
      <c r="DB373" s="104">
        <f t="shared" ca="1" si="461"/>
        <v>-391.9656243984108</v>
      </c>
      <c r="DC373" s="104">
        <f t="shared" ca="1" si="461"/>
        <v>-359.11821976157523</v>
      </c>
      <c r="DE373" s="80">
        <f t="shared" si="473"/>
        <v>60.001000000000005</v>
      </c>
      <c r="DF373" s="104">
        <f t="shared" ca="1" si="462"/>
        <v>41.613187796677607</v>
      </c>
      <c r="DG373" s="104">
        <f t="shared" ca="1" si="462"/>
        <v>41.235030602343421</v>
      </c>
      <c r="DH373" s="104">
        <f t="shared" ca="1" si="462"/>
        <v>40.138430908564871</v>
      </c>
      <c r="DI373" s="104">
        <f t="shared" ca="1" si="462"/>
        <v>38.541678952731772</v>
      </c>
      <c r="DJ373" s="104">
        <f t="shared" ca="1" si="462"/>
        <v>37.392702371876616</v>
      </c>
      <c r="DK373" s="104">
        <f t="shared" ca="1" si="462"/>
        <v>40.891682676571683</v>
      </c>
      <c r="DL373" s="104">
        <f t="shared" ca="1" si="462"/>
        <v>71.328932816084276</v>
      </c>
      <c r="DM373" s="104">
        <f t="shared" ca="1" si="462"/>
        <v>299.91180443655259</v>
      </c>
      <c r="DN373" s="104">
        <f t="shared" ca="1" si="462"/>
        <v>1427.4853389999082</v>
      </c>
      <c r="DO373" s="104">
        <f t="shared" ca="1" si="462"/>
        <v>771.48793538258337</v>
      </c>
      <c r="DP373" s="104">
        <f t="shared" ca="1" si="462"/>
        <v>449.04111436019485</v>
      </c>
      <c r="DQ373" s="104">
        <f t="shared" ca="1" si="462"/>
        <v>351.82380062060298</v>
      </c>
      <c r="DR373" s="104">
        <f t="shared" ca="1" si="462"/>
        <v>327.98942089921485</v>
      </c>
      <c r="DT373" s="80">
        <f t="shared" si="474"/>
        <v>60.001000000000005</v>
      </c>
      <c r="DU373" s="104">
        <f t="shared" ca="1" si="463"/>
        <v>12.429548801230256</v>
      </c>
      <c r="DV373" s="104">
        <f t="shared" ca="1" si="463"/>
        <v>12.439787221798053</v>
      </c>
      <c r="DW373" s="104">
        <f t="shared" ca="1" si="463"/>
        <v>12.653823782331122</v>
      </c>
      <c r="DX373" s="104">
        <f t="shared" ca="1" si="463"/>
        <v>13.846861930686202</v>
      </c>
      <c r="DY373" s="104">
        <f t="shared" ca="1" si="463"/>
        <v>18.487164153051332</v>
      </c>
      <c r="DZ373" s="104">
        <f t="shared" ca="1" si="463"/>
        <v>35.357508637250234</v>
      </c>
      <c r="EA373" s="104">
        <f t="shared" ca="1" si="463"/>
        <v>104.5487226911624</v>
      </c>
      <c r="EB373" s="104">
        <f t="shared" ca="1" si="463"/>
        <v>499.69400278711788</v>
      </c>
      <c r="EC373" s="104">
        <f t="shared" ca="1" si="463"/>
        <v>2116.4784312108181</v>
      </c>
      <c r="ED373" s="104">
        <f t="shared" ca="1" si="463"/>
        <v>998.82117608539602</v>
      </c>
      <c r="EE373" s="104">
        <f t="shared" ca="1" si="463"/>
        <v>528.14636561338295</v>
      </c>
      <c r="EF373" s="104">
        <f t="shared" ca="1" si="463"/>
        <v>391.96562439841085</v>
      </c>
      <c r="EG373" s="104">
        <f t="shared" ca="1" si="463"/>
        <v>359.11821976157523</v>
      </c>
      <c r="EI373" s="80">
        <f t="shared" si="475"/>
        <v>60.001000000000005</v>
      </c>
      <c r="EJ373" s="104">
        <f t="shared" ca="1" si="464"/>
        <v>-12.429548801230256</v>
      </c>
      <c r="EK373" s="104">
        <f t="shared" ca="1" si="464"/>
        <v>-12.439787221798053</v>
      </c>
      <c r="EL373" s="104">
        <f t="shared" ca="1" si="464"/>
        <v>-12.653823782331122</v>
      </c>
      <c r="EM373" s="104">
        <f t="shared" ca="1" si="464"/>
        <v>-13.846861930686202</v>
      </c>
      <c r="EN373" s="104">
        <f t="shared" ca="1" si="464"/>
        <v>-18.487164153051332</v>
      </c>
      <c r="EO373" s="104">
        <f t="shared" ca="1" si="464"/>
        <v>-35.357508637250234</v>
      </c>
      <c r="EP373" s="104">
        <f t="shared" ca="1" si="464"/>
        <v>-104.5487226911624</v>
      </c>
      <c r="EQ373" s="104">
        <f t="shared" ca="1" si="464"/>
        <v>-499.69400278711788</v>
      </c>
      <c r="ER373" s="104">
        <f t="shared" ca="1" si="464"/>
        <v>-2116.4784312108181</v>
      </c>
      <c r="ES373" s="104">
        <f t="shared" ca="1" si="464"/>
        <v>-998.82117608539602</v>
      </c>
      <c r="ET373" s="104">
        <f t="shared" ca="1" si="464"/>
        <v>-528.14636561338295</v>
      </c>
      <c r="EU373" s="104">
        <f t="shared" ca="1" si="464"/>
        <v>-391.96562439841085</v>
      </c>
      <c r="EV373" s="104">
        <f t="shared" ca="1" si="464"/>
        <v>-359.11821976157523</v>
      </c>
      <c r="EX373" s="80">
        <f t="shared" si="476"/>
        <v>60.001000000000005</v>
      </c>
      <c r="EY373" s="104">
        <f t="shared" ca="1" si="465"/>
        <v>0</v>
      </c>
      <c r="EZ373" s="104">
        <f t="shared" ca="1" si="465"/>
        <v>0</v>
      </c>
      <c r="FA373" s="104">
        <f t="shared" ca="1" si="465"/>
        <v>0</v>
      </c>
      <c r="FB373" s="104">
        <f t="shared" ca="1" si="465"/>
        <v>0</v>
      </c>
      <c r="FC373" s="104">
        <f t="shared" ca="1" si="465"/>
        <v>0</v>
      </c>
      <c r="FD373" s="104">
        <f t="shared" ca="1" si="465"/>
        <v>0</v>
      </c>
      <c r="FE373" s="104">
        <f t="shared" ca="1" si="465"/>
        <v>0</v>
      </c>
      <c r="FF373" s="104">
        <f t="shared" ca="1" si="465"/>
        <v>0</v>
      </c>
      <c r="FG373" s="104">
        <f t="shared" ca="1" si="465"/>
        <v>0</v>
      </c>
      <c r="FH373" s="104">
        <f t="shared" ca="1" si="465"/>
        <v>0</v>
      </c>
      <c r="FI373" s="104">
        <f t="shared" ca="1" si="465"/>
        <v>0</v>
      </c>
      <c r="FJ373" s="104">
        <f t="shared" ca="1" si="465"/>
        <v>0</v>
      </c>
      <c r="FK373" s="104">
        <f t="shared" ca="1" si="465"/>
        <v>0</v>
      </c>
      <c r="FM373" s="80">
        <f t="shared" si="477"/>
        <v>60.001000000000005</v>
      </c>
      <c r="FN373" s="104">
        <f t="shared" ca="1" si="466"/>
        <v>0</v>
      </c>
      <c r="FO373" s="104">
        <f t="shared" ca="1" si="466"/>
        <v>0</v>
      </c>
      <c r="FP373" s="104">
        <f t="shared" ca="1" si="466"/>
        <v>0</v>
      </c>
      <c r="FQ373" s="104">
        <f t="shared" ca="1" si="466"/>
        <v>0</v>
      </c>
      <c r="FR373" s="104">
        <f t="shared" ca="1" si="466"/>
        <v>0</v>
      </c>
      <c r="FS373" s="104">
        <f t="shared" ca="1" si="466"/>
        <v>0</v>
      </c>
      <c r="FT373" s="104">
        <f t="shared" ca="1" si="466"/>
        <v>0</v>
      </c>
      <c r="FU373" s="104">
        <f t="shared" ca="1" si="466"/>
        <v>0</v>
      </c>
      <c r="FV373" s="104">
        <f t="shared" ca="1" si="466"/>
        <v>0</v>
      </c>
      <c r="FW373" s="104">
        <f t="shared" ca="1" si="466"/>
        <v>0</v>
      </c>
      <c r="FX373" s="104">
        <f t="shared" ca="1" si="466"/>
        <v>0</v>
      </c>
      <c r="FY373" s="104">
        <f t="shared" ca="1" si="466"/>
        <v>0</v>
      </c>
      <c r="FZ373" s="104">
        <f t="shared" ca="1" si="466"/>
        <v>0</v>
      </c>
    </row>
    <row r="374" spans="15:185">
      <c r="S374" s="26">
        <f t="shared" si="467"/>
        <v>67.501000000000005</v>
      </c>
      <c r="T374" s="388">
        <f t="shared" ca="1" si="456"/>
        <v>15.444851238011667</v>
      </c>
      <c r="U374" s="388">
        <f t="shared" ca="1" si="456"/>
        <v>15.638298112430402</v>
      </c>
      <c r="V374" s="388">
        <f t="shared" ca="1" si="456"/>
        <v>16.422346138708338</v>
      </c>
      <c r="W374" s="388">
        <f t="shared" ca="1" si="456"/>
        <v>18.590848236651119</v>
      </c>
      <c r="X374" s="388">
        <f t="shared" ca="1" si="456"/>
        <v>24.328679014047133</v>
      </c>
      <c r="Y374" s="388">
        <f t="shared" ca="1" si="456"/>
        <v>39.946557595399973</v>
      </c>
      <c r="Z374" s="388">
        <f t="shared" ca="1" si="456"/>
        <v>86.567117009585417</v>
      </c>
      <c r="AA374" s="388">
        <f t="shared" ca="1" si="456"/>
        <v>252.70758164899593</v>
      </c>
      <c r="AB374" s="388">
        <f t="shared" ca="1" si="456"/>
        <v>998.8211760853942</v>
      </c>
      <c r="AC374" s="388">
        <f t="shared" ca="1" si="456"/>
        <v>2613.099543666051</v>
      </c>
      <c r="AD374" s="388">
        <f t="shared" ca="1" si="456"/>
        <v>1670.4887932577706</v>
      </c>
      <c r="AE374" s="388">
        <f t="shared" ca="1" si="456"/>
        <v>1083.9912061720731</v>
      </c>
      <c r="AF374" s="388">
        <f t="shared" ca="1" si="456"/>
        <v>946.39241956574392</v>
      </c>
      <c r="AG374" s="59"/>
      <c r="AH374" s="80">
        <f t="shared" si="468"/>
        <v>67.501000000000005</v>
      </c>
      <c r="AI374" s="104">
        <f t="shared" ca="1" si="457"/>
        <v>-15.444851238011667</v>
      </c>
      <c r="AJ374" s="104">
        <f t="shared" ca="1" si="457"/>
        <v>-15.638298112430402</v>
      </c>
      <c r="AK374" s="104">
        <f t="shared" ca="1" si="457"/>
        <v>-16.422346138708338</v>
      </c>
      <c r="AL374" s="104">
        <f t="shared" ca="1" si="457"/>
        <v>-18.590848236651119</v>
      </c>
      <c r="AM374" s="104">
        <f t="shared" ca="1" si="457"/>
        <v>-24.328679014047133</v>
      </c>
      <c r="AN374" s="104">
        <f t="shared" ca="1" si="457"/>
        <v>-39.946557595399973</v>
      </c>
      <c r="AO374" s="104">
        <f t="shared" ca="1" si="457"/>
        <v>-86.567117009585417</v>
      </c>
      <c r="AP374" s="104">
        <f t="shared" ca="1" si="457"/>
        <v>-252.70758164899593</v>
      </c>
      <c r="AQ374" s="104">
        <f t="shared" ca="1" si="457"/>
        <v>-998.8211760853942</v>
      </c>
      <c r="AR374" s="104">
        <f t="shared" ca="1" si="457"/>
        <v>-2613.099543666051</v>
      </c>
      <c r="AS374" s="104">
        <f t="shared" ca="1" si="457"/>
        <v>-1670.4887932577706</v>
      </c>
      <c r="AT374" s="104">
        <f t="shared" ca="1" si="457"/>
        <v>-1083.9912061720731</v>
      </c>
      <c r="AU374" s="104">
        <f t="shared" ca="1" si="457"/>
        <v>-946.39241956574392</v>
      </c>
      <c r="AV374" s="62"/>
      <c r="AW374" s="80">
        <f t="shared" si="469"/>
        <v>67.501000000000005</v>
      </c>
      <c r="AX374" s="104">
        <f t="shared" ca="1" si="458"/>
        <v>38.527883895501581</v>
      </c>
      <c r="AY374" s="104">
        <f t="shared" ca="1" si="458"/>
        <v>38.319771853714037</v>
      </c>
      <c r="AZ374" s="104">
        <f t="shared" ca="1" si="458"/>
        <v>37.797732660086901</v>
      </c>
      <c r="BA374" s="104">
        <f t="shared" ca="1" si="458"/>
        <v>37.392115760006426</v>
      </c>
      <c r="BB374" s="104">
        <f t="shared" ca="1" si="458"/>
        <v>38.419258355581867</v>
      </c>
      <c r="BC374" s="104">
        <f t="shared" ca="1" si="458"/>
        <v>45.071941456359674</v>
      </c>
      <c r="BD374" s="104">
        <f t="shared" ca="1" si="458"/>
        <v>72.549865935909253</v>
      </c>
      <c r="BE374" s="104">
        <f t="shared" ca="1" si="458"/>
        <v>188.86517514748928</v>
      </c>
      <c r="BF374" s="104">
        <f t="shared" ca="1" si="458"/>
        <v>771.4879353825819</v>
      </c>
      <c r="BG374" s="104">
        <f t="shared" ca="1" si="458"/>
        <v>2177.3713890233207</v>
      </c>
      <c r="BH374" s="104">
        <f t="shared" ca="1" si="458"/>
        <v>1486.1703480224928</v>
      </c>
      <c r="BI374" s="104">
        <f t="shared" ca="1" si="458"/>
        <v>1004.2820556769863</v>
      </c>
      <c r="BJ374" s="104">
        <f t="shared" ca="1" si="458"/>
        <v>888.70562590305008</v>
      </c>
      <c r="BK374" s="62"/>
      <c r="BL374" s="80">
        <f t="shared" si="470"/>
        <v>67.501000000000005</v>
      </c>
      <c r="BM374" s="104">
        <f t="shared" ca="1" si="459"/>
        <v>7.63818141947824</v>
      </c>
      <c r="BN374" s="104">
        <f t="shared" ca="1" si="459"/>
        <v>7.0431756288532306</v>
      </c>
      <c r="BO374" s="104">
        <f t="shared" ca="1" si="459"/>
        <v>4.953040382670225</v>
      </c>
      <c r="BP374" s="104">
        <f t="shared" ca="1" si="459"/>
        <v>0.21041928670419455</v>
      </c>
      <c r="BQ374" s="104">
        <f t="shared" ca="1" si="459"/>
        <v>-10.238099672512401</v>
      </c>
      <c r="BR374" s="104">
        <f t="shared" ca="1" si="459"/>
        <v>-34.821173734440272</v>
      </c>
      <c r="BS374" s="104">
        <f t="shared" ca="1" si="459"/>
        <v>-100.58436808326157</v>
      </c>
      <c r="BT374" s="104">
        <f t="shared" ca="1" si="459"/>
        <v>-316.54998815050254</v>
      </c>
      <c r="BU374" s="104">
        <f t="shared" ca="1" si="459"/>
        <v>-1226.1544167882062</v>
      </c>
      <c r="BV374" s="104">
        <f t="shared" ca="1" si="459"/>
        <v>-3048.8276983087812</v>
      </c>
      <c r="BW374" s="104">
        <f t="shared" ca="1" si="459"/>
        <v>-1854.8072384930485</v>
      </c>
      <c r="BX374" s="104">
        <f t="shared" ca="1" si="459"/>
        <v>-1163.7003566671599</v>
      </c>
      <c r="BY374" s="104">
        <f t="shared" ca="1" si="459"/>
        <v>-1004.079213228438</v>
      </c>
      <c r="BZ374" s="62"/>
      <c r="CA374" s="80">
        <f t="shared" si="471"/>
        <v>67.501000000000005</v>
      </c>
      <c r="CB374" s="104">
        <f t="shared" ca="1" si="460"/>
        <v>15.444851238011672</v>
      </c>
      <c r="CC374" s="104">
        <f t="shared" ca="1" si="460"/>
        <v>15.638298112430402</v>
      </c>
      <c r="CD374" s="104">
        <f t="shared" ca="1" si="460"/>
        <v>16.422346138708335</v>
      </c>
      <c r="CE374" s="104">
        <f t="shared" ca="1" si="460"/>
        <v>18.590848236651123</v>
      </c>
      <c r="CF374" s="104">
        <f t="shared" ca="1" si="460"/>
        <v>24.328679014047133</v>
      </c>
      <c r="CG374" s="104">
        <f t="shared" ca="1" si="460"/>
        <v>39.946557595399973</v>
      </c>
      <c r="CH374" s="104">
        <f t="shared" ca="1" si="460"/>
        <v>86.567117009585417</v>
      </c>
      <c r="CI374" s="104">
        <f t="shared" ca="1" si="460"/>
        <v>252.70758164899598</v>
      </c>
      <c r="CJ374" s="104">
        <f t="shared" ca="1" si="460"/>
        <v>998.82117608539386</v>
      </c>
      <c r="CK374" s="104">
        <f t="shared" ca="1" si="460"/>
        <v>2613.0995436660505</v>
      </c>
      <c r="CL374" s="104">
        <f t="shared" ca="1" si="460"/>
        <v>1670.4887932577701</v>
      </c>
      <c r="CM374" s="104">
        <f t="shared" ca="1" si="460"/>
        <v>1083.9912061720731</v>
      </c>
      <c r="CN374" s="104">
        <f t="shared" ca="1" si="460"/>
        <v>946.39241956574415</v>
      </c>
      <c r="CP374" s="80">
        <f t="shared" si="472"/>
        <v>67.501000000000005</v>
      </c>
      <c r="CQ374" s="104">
        <f t="shared" ca="1" si="461"/>
        <v>-15.444851238011672</v>
      </c>
      <c r="CR374" s="104">
        <f t="shared" ca="1" si="461"/>
        <v>-15.638298112430402</v>
      </c>
      <c r="CS374" s="104">
        <f t="shared" ca="1" si="461"/>
        <v>-16.422346138708335</v>
      </c>
      <c r="CT374" s="104">
        <f t="shared" ca="1" si="461"/>
        <v>-18.590848236651123</v>
      </c>
      <c r="CU374" s="104">
        <f t="shared" ca="1" si="461"/>
        <v>-24.328679014047133</v>
      </c>
      <c r="CV374" s="104">
        <f t="shared" ca="1" si="461"/>
        <v>-39.946557595399973</v>
      </c>
      <c r="CW374" s="104">
        <f t="shared" ca="1" si="461"/>
        <v>-86.567117009585417</v>
      </c>
      <c r="CX374" s="104">
        <f t="shared" ca="1" si="461"/>
        <v>-252.70758164899598</v>
      </c>
      <c r="CY374" s="104">
        <f t="shared" ca="1" si="461"/>
        <v>-998.82117608539386</v>
      </c>
      <c r="CZ374" s="104">
        <f t="shared" ca="1" si="461"/>
        <v>-2613.0995436660505</v>
      </c>
      <c r="DA374" s="104">
        <f t="shared" ca="1" si="461"/>
        <v>-1670.4887932577701</v>
      </c>
      <c r="DB374" s="104">
        <f t="shared" ca="1" si="461"/>
        <v>-1083.9912061720731</v>
      </c>
      <c r="DC374" s="104">
        <f t="shared" ca="1" si="461"/>
        <v>-946.39241956574415</v>
      </c>
      <c r="DE374" s="80">
        <f t="shared" si="473"/>
        <v>67.501000000000005</v>
      </c>
      <c r="DF374" s="104">
        <f t="shared" ca="1" si="462"/>
        <v>38.527883895501581</v>
      </c>
      <c r="DG374" s="104">
        <f t="shared" ca="1" si="462"/>
        <v>38.319771853714037</v>
      </c>
      <c r="DH374" s="104">
        <f t="shared" ca="1" si="462"/>
        <v>37.797732660086901</v>
      </c>
      <c r="DI374" s="104">
        <f t="shared" ca="1" si="462"/>
        <v>37.392115760006426</v>
      </c>
      <c r="DJ374" s="104">
        <f t="shared" ca="1" si="462"/>
        <v>38.419258355581867</v>
      </c>
      <c r="DK374" s="104">
        <f t="shared" ca="1" si="462"/>
        <v>45.071941456359681</v>
      </c>
      <c r="DL374" s="104">
        <f t="shared" ca="1" si="462"/>
        <v>72.549865935909253</v>
      </c>
      <c r="DM374" s="104">
        <f t="shared" ca="1" si="462"/>
        <v>188.86517514748928</v>
      </c>
      <c r="DN374" s="104">
        <f t="shared" ca="1" si="462"/>
        <v>771.4879353825819</v>
      </c>
      <c r="DO374" s="104">
        <f t="shared" ca="1" si="462"/>
        <v>2177.3713890233203</v>
      </c>
      <c r="DP374" s="104">
        <f t="shared" ca="1" si="462"/>
        <v>1486.1703480224928</v>
      </c>
      <c r="DQ374" s="104">
        <f t="shared" ca="1" si="462"/>
        <v>1004.2820556769863</v>
      </c>
      <c r="DR374" s="104">
        <f t="shared" ca="1" si="462"/>
        <v>888.70562590305008</v>
      </c>
      <c r="DT374" s="80">
        <f t="shared" si="474"/>
        <v>67.501000000000005</v>
      </c>
      <c r="DU374" s="104">
        <f t="shared" ca="1" si="463"/>
        <v>15.444851238011667</v>
      </c>
      <c r="DV374" s="104">
        <f t="shared" ca="1" si="463"/>
        <v>15.638298112430402</v>
      </c>
      <c r="DW374" s="104">
        <f t="shared" ca="1" si="463"/>
        <v>16.422346138708338</v>
      </c>
      <c r="DX374" s="104">
        <f t="shared" ca="1" si="463"/>
        <v>18.590848236651119</v>
      </c>
      <c r="DY374" s="104">
        <f t="shared" ca="1" si="463"/>
        <v>24.328679014047133</v>
      </c>
      <c r="DZ374" s="104">
        <f t="shared" ca="1" si="463"/>
        <v>39.946557595399973</v>
      </c>
      <c r="EA374" s="104">
        <f t="shared" ca="1" si="463"/>
        <v>86.567117009585417</v>
      </c>
      <c r="EB374" s="104">
        <f t="shared" ca="1" si="463"/>
        <v>252.70758164899593</v>
      </c>
      <c r="EC374" s="104">
        <f t="shared" ca="1" si="463"/>
        <v>998.8211760853942</v>
      </c>
      <c r="ED374" s="104">
        <f t="shared" ca="1" si="463"/>
        <v>2613.099543666051</v>
      </c>
      <c r="EE374" s="104">
        <f t="shared" ca="1" si="463"/>
        <v>1670.4887932577706</v>
      </c>
      <c r="EF374" s="104">
        <f t="shared" ca="1" si="463"/>
        <v>1083.9912061720731</v>
      </c>
      <c r="EG374" s="104">
        <f t="shared" ca="1" si="463"/>
        <v>946.39241956574392</v>
      </c>
      <c r="EI374" s="80">
        <f t="shared" si="475"/>
        <v>67.501000000000005</v>
      </c>
      <c r="EJ374" s="104">
        <f t="shared" ca="1" si="464"/>
        <v>-15.444851238011667</v>
      </c>
      <c r="EK374" s="104">
        <f t="shared" ca="1" si="464"/>
        <v>-15.638298112430402</v>
      </c>
      <c r="EL374" s="104">
        <f t="shared" ca="1" si="464"/>
        <v>-16.422346138708338</v>
      </c>
      <c r="EM374" s="104">
        <f t="shared" ca="1" si="464"/>
        <v>-18.590848236651119</v>
      </c>
      <c r="EN374" s="104">
        <f t="shared" ca="1" si="464"/>
        <v>-24.328679014047133</v>
      </c>
      <c r="EO374" s="104">
        <f t="shared" ca="1" si="464"/>
        <v>-39.946557595399973</v>
      </c>
      <c r="EP374" s="104">
        <f t="shared" ca="1" si="464"/>
        <v>-86.567117009585417</v>
      </c>
      <c r="EQ374" s="104">
        <f t="shared" ca="1" si="464"/>
        <v>-252.70758164899593</v>
      </c>
      <c r="ER374" s="104">
        <f t="shared" ca="1" si="464"/>
        <v>-998.8211760853942</v>
      </c>
      <c r="ES374" s="104">
        <f t="shared" ca="1" si="464"/>
        <v>-2613.099543666051</v>
      </c>
      <c r="ET374" s="104">
        <f t="shared" ca="1" si="464"/>
        <v>-1670.4887932577706</v>
      </c>
      <c r="EU374" s="104">
        <f t="shared" ca="1" si="464"/>
        <v>-1083.9912061720731</v>
      </c>
      <c r="EV374" s="104">
        <f t="shared" ca="1" si="464"/>
        <v>-946.39241956574392</v>
      </c>
      <c r="EX374" s="80">
        <f t="shared" si="476"/>
        <v>67.501000000000005</v>
      </c>
      <c r="EY374" s="104">
        <f t="shared" ca="1" si="465"/>
        <v>0</v>
      </c>
      <c r="EZ374" s="104">
        <f t="shared" ca="1" si="465"/>
        <v>0</v>
      </c>
      <c r="FA374" s="104">
        <f t="shared" ca="1" si="465"/>
        <v>0</v>
      </c>
      <c r="FB374" s="104">
        <f t="shared" ca="1" si="465"/>
        <v>0</v>
      </c>
      <c r="FC374" s="104">
        <f t="shared" ca="1" si="465"/>
        <v>0</v>
      </c>
      <c r="FD374" s="104">
        <f t="shared" ca="1" si="465"/>
        <v>0</v>
      </c>
      <c r="FE374" s="104">
        <f t="shared" ca="1" si="465"/>
        <v>0</v>
      </c>
      <c r="FF374" s="104">
        <f t="shared" ca="1" si="465"/>
        <v>0</v>
      </c>
      <c r="FG374" s="104">
        <f t="shared" ca="1" si="465"/>
        <v>0</v>
      </c>
      <c r="FH374" s="104">
        <f t="shared" ca="1" si="465"/>
        <v>0</v>
      </c>
      <c r="FI374" s="104">
        <f t="shared" ca="1" si="465"/>
        <v>0</v>
      </c>
      <c r="FJ374" s="104">
        <f t="shared" ca="1" si="465"/>
        <v>0</v>
      </c>
      <c r="FK374" s="104">
        <f t="shared" ca="1" si="465"/>
        <v>0</v>
      </c>
      <c r="FM374" s="80">
        <f t="shared" si="477"/>
        <v>67.501000000000005</v>
      </c>
      <c r="FN374" s="104">
        <f t="shared" ca="1" si="466"/>
        <v>0</v>
      </c>
      <c r="FO374" s="104">
        <f t="shared" ca="1" si="466"/>
        <v>0</v>
      </c>
      <c r="FP374" s="104">
        <f t="shared" ca="1" si="466"/>
        <v>0</v>
      </c>
      <c r="FQ374" s="104">
        <f t="shared" ca="1" si="466"/>
        <v>0</v>
      </c>
      <c r="FR374" s="104">
        <f t="shared" ca="1" si="466"/>
        <v>0</v>
      </c>
      <c r="FS374" s="104">
        <f t="shared" ca="1" si="466"/>
        <v>0</v>
      </c>
      <c r="FT374" s="104">
        <f t="shared" ca="1" si="466"/>
        <v>0</v>
      </c>
      <c r="FU374" s="104">
        <f t="shared" ca="1" si="466"/>
        <v>0</v>
      </c>
      <c r="FV374" s="104">
        <f t="shared" ca="1" si="466"/>
        <v>0</v>
      </c>
      <c r="FW374" s="104">
        <f t="shared" ca="1" si="466"/>
        <v>0</v>
      </c>
      <c r="FX374" s="104">
        <f t="shared" ca="1" si="466"/>
        <v>0</v>
      </c>
      <c r="FY374" s="104">
        <f t="shared" ca="1" si="466"/>
        <v>0</v>
      </c>
      <c r="FZ374" s="104">
        <f t="shared" ca="1" si="466"/>
        <v>0</v>
      </c>
    </row>
    <row r="375" spans="15:185">
      <c r="S375" s="26">
        <f t="shared" si="467"/>
        <v>75.001000000000005</v>
      </c>
      <c r="T375" s="388">
        <f t="shared" ca="1" si="456"/>
        <v>17.30479571856792</v>
      </c>
      <c r="U375" s="388">
        <f t="shared" ca="1" si="456"/>
        <v>17.585073235766895</v>
      </c>
      <c r="V375" s="388">
        <f t="shared" ca="1" si="456"/>
        <v>18.625681585128131</v>
      </c>
      <c r="W375" s="388">
        <f t="shared" ca="1" si="456"/>
        <v>21.174463870998611</v>
      </c>
      <c r="X375" s="388">
        <f t="shared" ca="1" si="456"/>
        <v>27.139124408626735</v>
      </c>
      <c r="Y375" s="388">
        <f t="shared" ca="1" si="456"/>
        <v>41.442906593839197</v>
      </c>
      <c r="Z375" s="388">
        <f t="shared" ca="1" si="456"/>
        <v>78.067658160023385</v>
      </c>
      <c r="AA375" s="388">
        <f t="shared" ca="1" si="456"/>
        <v>182.68465219298636</v>
      </c>
      <c r="AB375" s="388">
        <f t="shared" ca="1" si="456"/>
        <v>528.14636561338295</v>
      </c>
      <c r="AC375" s="388">
        <f t="shared" ca="1" si="456"/>
        <v>1670.4887932577717</v>
      </c>
      <c r="AD375" s="388">
        <f t="shared" ca="1" si="456"/>
        <v>2911.8726514581554</v>
      </c>
      <c r="AE375" s="388">
        <f t="shared" ca="1" si="456"/>
        <v>2442.4952123455364</v>
      </c>
      <c r="AF375" s="388">
        <f t="shared" ca="1" si="456"/>
        <v>2160.3183181699219</v>
      </c>
      <c r="AG375" s="59"/>
      <c r="AH375" s="80">
        <f t="shared" si="468"/>
        <v>75.001000000000005</v>
      </c>
      <c r="AI375" s="104">
        <f t="shared" ca="1" si="457"/>
        <v>-17.30479571856792</v>
      </c>
      <c r="AJ375" s="104">
        <f t="shared" ca="1" si="457"/>
        <v>-17.585073235766895</v>
      </c>
      <c r="AK375" s="104">
        <f t="shared" ca="1" si="457"/>
        <v>-18.625681585128131</v>
      </c>
      <c r="AL375" s="104">
        <f t="shared" ca="1" si="457"/>
        <v>-21.174463870998611</v>
      </c>
      <c r="AM375" s="104">
        <f t="shared" ca="1" si="457"/>
        <v>-27.139124408626735</v>
      </c>
      <c r="AN375" s="104">
        <f t="shared" ca="1" si="457"/>
        <v>-41.442906593839197</v>
      </c>
      <c r="AO375" s="104">
        <f t="shared" ca="1" si="457"/>
        <v>-78.067658160023385</v>
      </c>
      <c r="AP375" s="104">
        <f t="shared" ca="1" si="457"/>
        <v>-182.68465219298636</v>
      </c>
      <c r="AQ375" s="104">
        <f t="shared" ca="1" si="457"/>
        <v>-528.14636561338295</v>
      </c>
      <c r="AR375" s="104">
        <f t="shared" ca="1" si="457"/>
        <v>-1670.4887932577717</v>
      </c>
      <c r="AS375" s="104">
        <f t="shared" ca="1" si="457"/>
        <v>-2911.8726514581554</v>
      </c>
      <c r="AT375" s="104">
        <f t="shared" ca="1" si="457"/>
        <v>-2442.4952123455364</v>
      </c>
      <c r="AU375" s="104">
        <f t="shared" ca="1" si="457"/>
        <v>-2160.3183181699219</v>
      </c>
      <c r="AV375" s="62"/>
      <c r="AW375" s="80">
        <f t="shared" si="469"/>
        <v>75.001000000000005</v>
      </c>
      <c r="AX375" s="104">
        <f t="shared" ca="1" si="458"/>
        <v>37.599572145278742</v>
      </c>
      <c r="AY375" s="104">
        <f t="shared" ca="1" si="458"/>
        <v>37.514860509907052</v>
      </c>
      <c r="AZ375" s="104">
        <f t="shared" ca="1" si="458"/>
        <v>37.391918683898062</v>
      </c>
      <c r="BA375" s="104">
        <f t="shared" ca="1" si="458"/>
        <v>37.743259909374551</v>
      </c>
      <c r="BB375" s="104">
        <f t="shared" ca="1" si="458"/>
        <v>39.962307042363513</v>
      </c>
      <c r="BC375" s="104">
        <f t="shared" ca="1" si="458"/>
        <v>47.883715464127889</v>
      </c>
      <c r="BD375" s="104">
        <f t="shared" ca="1" si="458"/>
        <v>73.024020536457996</v>
      </c>
      <c r="BE375" s="104">
        <f t="shared" ca="1" si="458"/>
        <v>154.81746961337777</v>
      </c>
      <c r="BF375" s="104">
        <f t="shared" ca="1" si="458"/>
        <v>449.04111436019485</v>
      </c>
      <c r="BG375" s="104">
        <f t="shared" ca="1" si="458"/>
        <v>1486.170348022494</v>
      </c>
      <c r="BH375" s="104">
        <f t="shared" ca="1" si="458"/>
        <v>2713.2798413781798</v>
      </c>
      <c r="BI375" s="104">
        <f t="shared" ca="1" si="458"/>
        <v>2347.0700101721568</v>
      </c>
      <c r="BJ375" s="104">
        <f t="shared" ca="1" si="458"/>
        <v>2097.9378100622193</v>
      </c>
      <c r="BK375" s="62"/>
      <c r="BL375" s="80">
        <f t="shared" si="470"/>
        <v>75.001000000000005</v>
      </c>
      <c r="BM375" s="104">
        <f t="shared" ca="1" si="459"/>
        <v>2.9899807081428951</v>
      </c>
      <c r="BN375" s="104">
        <f t="shared" ca="1" si="459"/>
        <v>2.3447140383732594</v>
      </c>
      <c r="BO375" s="104">
        <f t="shared" ca="1" si="459"/>
        <v>0.14055551364180022</v>
      </c>
      <c r="BP375" s="104">
        <f t="shared" ca="1" si="459"/>
        <v>-4.6056678326226672</v>
      </c>
      <c r="BQ375" s="104">
        <f t="shared" ca="1" si="459"/>
        <v>-14.315941774889971</v>
      </c>
      <c r="BR375" s="104">
        <f t="shared" ca="1" si="459"/>
        <v>-35.002097723550513</v>
      </c>
      <c r="BS375" s="104">
        <f t="shared" ca="1" si="459"/>
        <v>-83.111295783588773</v>
      </c>
      <c r="BT375" s="104">
        <f t="shared" ca="1" si="459"/>
        <v>-210.55183477259496</v>
      </c>
      <c r="BU375" s="104">
        <f t="shared" ca="1" si="459"/>
        <v>-607.25161686657077</v>
      </c>
      <c r="BV375" s="104">
        <f t="shared" ca="1" si="459"/>
        <v>-1854.8072384930497</v>
      </c>
      <c r="BW375" s="104">
        <f t="shared" ca="1" si="459"/>
        <v>-3110.4654615381319</v>
      </c>
      <c r="BX375" s="104">
        <f t="shared" ca="1" si="459"/>
        <v>-2537.9204145189165</v>
      </c>
      <c r="BY375" s="104">
        <f t="shared" ca="1" si="459"/>
        <v>-2222.698826277624</v>
      </c>
      <c r="BZ375" s="62"/>
      <c r="CA375" s="80">
        <f t="shared" si="471"/>
        <v>75.001000000000005</v>
      </c>
      <c r="CB375" s="104">
        <f t="shared" ca="1" si="460"/>
        <v>17.304795718567924</v>
      </c>
      <c r="CC375" s="104">
        <f t="shared" ca="1" si="460"/>
        <v>17.585073235766895</v>
      </c>
      <c r="CD375" s="104">
        <f t="shared" ca="1" si="460"/>
        <v>18.625681585128138</v>
      </c>
      <c r="CE375" s="104">
        <f t="shared" ca="1" si="460"/>
        <v>21.174463870998611</v>
      </c>
      <c r="CF375" s="104">
        <f t="shared" ca="1" si="460"/>
        <v>27.139124408626735</v>
      </c>
      <c r="CG375" s="104">
        <f t="shared" ca="1" si="460"/>
        <v>41.442906593839197</v>
      </c>
      <c r="CH375" s="104">
        <f t="shared" ca="1" si="460"/>
        <v>78.067658160023385</v>
      </c>
      <c r="CI375" s="104">
        <f t="shared" ca="1" si="460"/>
        <v>182.68465219298636</v>
      </c>
      <c r="CJ375" s="104">
        <f t="shared" ca="1" si="460"/>
        <v>528.14636561338273</v>
      </c>
      <c r="CK375" s="104">
        <f t="shared" ca="1" si="460"/>
        <v>1670.4887932577717</v>
      </c>
      <c r="CL375" s="104">
        <f t="shared" ca="1" si="460"/>
        <v>2911.8726514581554</v>
      </c>
      <c r="CM375" s="104">
        <f t="shared" ca="1" si="460"/>
        <v>2442.4952123455364</v>
      </c>
      <c r="CN375" s="104">
        <f t="shared" ca="1" si="460"/>
        <v>2160.3183181699214</v>
      </c>
      <c r="CP375" s="80">
        <f t="shared" si="472"/>
        <v>75.001000000000005</v>
      </c>
      <c r="CQ375" s="104">
        <f t="shared" ca="1" si="461"/>
        <v>-17.304795718567924</v>
      </c>
      <c r="CR375" s="104">
        <f t="shared" ca="1" si="461"/>
        <v>-17.585073235766895</v>
      </c>
      <c r="CS375" s="104">
        <f t="shared" ca="1" si="461"/>
        <v>-18.625681585128138</v>
      </c>
      <c r="CT375" s="104">
        <f t="shared" ca="1" si="461"/>
        <v>-21.174463870998611</v>
      </c>
      <c r="CU375" s="104">
        <f t="shared" ca="1" si="461"/>
        <v>-27.139124408626735</v>
      </c>
      <c r="CV375" s="104">
        <f t="shared" ca="1" si="461"/>
        <v>-41.442906593839197</v>
      </c>
      <c r="CW375" s="104">
        <f t="shared" ca="1" si="461"/>
        <v>-78.067658160023385</v>
      </c>
      <c r="CX375" s="104">
        <f t="shared" ca="1" si="461"/>
        <v>-182.68465219298636</v>
      </c>
      <c r="CY375" s="104">
        <f t="shared" ca="1" si="461"/>
        <v>-528.14636561338273</v>
      </c>
      <c r="CZ375" s="104">
        <f t="shared" ca="1" si="461"/>
        <v>-1670.4887932577717</v>
      </c>
      <c r="DA375" s="104">
        <f t="shared" ca="1" si="461"/>
        <v>-2911.8726514581554</v>
      </c>
      <c r="DB375" s="104">
        <f t="shared" ca="1" si="461"/>
        <v>-2442.4952123455364</v>
      </c>
      <c r="DC375" s="104">
        <f t="shared" ca="1" si="461"/>
        <v>-2160.3183181699214</v>
      </c>
      <c r="DE375" s="80">
        <f t="shared" si="473"/>
        <v>75.001000000000005</v>
      </c>
      <c r="DF375" s="104">
        <f t="shared" ca="1" si="462"/>
        <v>37.599572145278735</v>
      </c>
      <c r="DG375" s="104">
        <f t="shared" ca="1" si="462"/>
        <v>37.514860509907052</v>
      </c>
      <c r="DH375" s="104">
        <f t="shared" ca="1" si="462"/>
        <v>37.391918683898062</v>
      </c>
      <c r="DI375" s="104">
        <f t="shared" ca="1" si="462"/>
        <v>37.743259909374544</v>
      </c>
      <c r="DJ375" s="104">
        <f t="shared" ca="1" si="462"/>
        <v>39.962307042363513</v>
      </c>
      <c r="DK375" s="104">
        <f t="shared" ca="1" si="462"/>
        <v>47.883715464127889</v>
      </c>
      <c r="DL375" s="104">
        <f t="shared" ca="1" si="462"/>
        <v>73.024020536457996</v>
      </c>
      <c r="DM375" s="104">
        <f t="shared" ca="1" si="462"/>
        <v>154.81746961337777</v>
      </c>
      <c r="DN375" s="104">
        <f t="shared" ca="1" si="462"/>
        <v>449.04111436019485</v>
      </c>
      <c r="DO375" s="104">
        <f t="shared" ca="1" si="462"/>
        <v>1486.170348022494</v>
      </c>
      <c r="DP375" s="104">
        <f t="shared" ca="1" si="462"/>
        <v>2713.2798413781793</v>
      </c>
      <c r="DQ375" s="104">
        <f t="shared" ca="1" si="462"/>
        <v>2347.0700101721568</v>
      </c>
      <c r="DR375" s="104">
        <f t="shared" ca="1" si="462"/>
        <v>2097.9378100622193</v>
      </c>
      <c r="DT375" s="80">
        <f t="shared" si="474"/>
        <v>75.001000000000005</v>
      </c>
      <c r="DU375" s="104">
        <f t="shared" ca="1" si="463"/>
        <v>17.30479571856792</v>
      </c>
      <c r="DV375" s="104">
        <f t="shared" ca="1" si="463"/>
        <v>17.585073235766895</v>
      </c>
      <c r="DW375" s="104">
        <f t="shared" ca="1" si="463"/>
        <v>18.625681585128131</v>
      </c>
      <c r="DX375" s="104">
        <f t="shared" ca="1" si="463"/>
        <v>21.174463870998611</v>
      </c>
      <c r="DY375" s="104">
        <f t="shared" ca="1" si="463"/>
        <v>27.139124408626735</v>
      </c>
      <c r="DZ375" s="104">
        <f t="shared" ca="1" si="463"/>
        <v>41.442906593839197</v>
      </c>
      <c r="EA375" s="104">
        <f t="shared" ca="1" si="463"/>
        <v>78.067658160023385</v>
      </c>
      <c r="EB375" s="104">
        <f t="shared" ca="1" si="463"/>
        <v>182.68465219298636</v>
      </c>
      <c r="EC375" s="104">
        <f t="shared" ca="1" si="463"/>
        <v>528.14636561338295</v>
      </c>
      <c r="ED375" s="104">
        <f t="shared" ca="1" si="463"/>
        <v>1670.4887932577717</v>
      </c>
      <c r="EE375" s="104">
        <f t="shared" ca="1" si="463"/>
        <v>2911.8726514581554</v>
      </c>
      <c r="EF375" s="104">
        <f t="shared" ca="1" si="463"/>
        <v>2442.4952123455364</v>
      </c>
      <c r="EG375" s="104">
        <f t="shared" ca="1" si="463"/>
        <v>2160.3183181699219</v>
      </c>
      <c r="EI375" s="80">
        <f t="shared" si="475"/>
        <v>75.001000000000005</v>
      </c>
      <c r="EJ375" s="104">
        <f t="shared" ca="1" si="464"/>
        <v>-17.30479571856792</v>
      </c>
      <c r="EK375" s="104">
        <f t="shared" ca="1" si="464"/>
        <v>-17.585073235766895</v>
      </c>
      <c r="EL375" s="104">
        <f t="shared" ca="1" si="464"/>
        <v>-18.625681585128131</v>
      </c>
      <c r="EM375" s="104">
        <f t="shared" ca="1" si="464"/>
        <v>-21.174463870998611</v>
      </c>
      <c r="EN375" s="104">
        <f t="shared" ca="1" si="464"/>
        <v>-27.139124408626735</v>
      </c>
      <c r="EO375" s="104">
        <f t="shared" ca="1" si="464"/>
        <v>-41.442906593839197</v>
      </c>
      <c r="EP375" s="104">
        <f t="shared" ca="1" si="464"/>
        <v>-78.067658160023385</v>
      </c>
      <c r="EQ375" s="104">
        <f t="shared" ca="1" si="464"/>
        <v>-182.68465219298636</v>
      </c>
      <c r="ER375" s="104">
        <f t="shared" ca="1" si="464"/>
        <v>-528.14636561338295</v>
      </c>
      <c r="ES375" s="104">
        <f t="shared" ca="1" si="464"/>
        <v>-1670.4887932577717</v>
      </c>
      <c r="ET375" s="104">
        <f t="shared" ca="1" si="464"/>
        <v>-2911.8726514581554</v>
      </c>
      <c r="EU375" s="104">
        <f t="shared" ca="1" si="464"/>
        <v>-2442.4952123455364</v>
      </c>
      <c r="EV375" s="104">
        <f t="shared" ca="1" si="464"/>
        <v>-2160.3183181699219</v>
      </c>
      <c r="EX375" s="80">
        <f t="shared" si="476"/>
        <v>75.001000000000005</v>
      </c>
      <c r="EY375" s="104">
        <f t="shared" ca="1" si="465"/>
        <v>0</v>
      </c>
      <c r="EZ375" s="104">
        <f t="shared" ca="1" si="465"/>
        <v>0</v>
      </c>
      <c r="FA375" s="104">
        <f t="shared" ca="1" si="465"/>
        <v>0</v>
      </c>
      <c r="FB375" s="104">
        <f t="shared" ca="1" si="465"/>
        <v>0</v>
      </c>
      <c r="FC375" s="104">
        <f t="shared" ca="1" si="465"/>
        <v>0</v>
      </c>
      <c r="FD375" s="104">
        <f t="shared" ca="1" si="465"/>
        <v>0</v>
      </c>
      <c r="FE375" s="104">
        <f t="shared" ca="1" si="465"/>
        <v>0</v>
      </c>
      <c r="FF375" s="104">
        <f t="shared" ca="1" si="465"/>
        <v>0</v>
      </c>
      <c r="FG375" s="104">
        <f t="shared" ca="1" si="465"/>
        <v>0</v>
      </c>
      <c r="FH375" s="104">
        <f t="shared" ca="1" si="465"/>
        <v>0</v>
      </c>
      <c r="FI375" s="104">
        <f t="shared" ca="1" si="465"/>
        <v>0</v>
      </c>
      <c r="FJ375" s="104">
        <f t="shared" ca="1" si="465"/>
        <v>0</v>
      </c>
      <c r="FK375" s="104">
        <f t="shared" ca="1" si="465"/>
        <v>0</v>
      </c>
      <c r="FM375" s="80">
        <f t="shared" si="477"/>
        <v>75.001000000000005</v>
      </c>
      <c r="FN375" s="104">
        <f t="shared" ca="1" si="466"/>
        <v>0</v>
      </c>
      <c r="FO375" s="104">
        <f t="shared" ca="1" si="466"/>
        <v>0</v>
      </c>
      <c r="FP375" s="104">
        <f t="shared" ca="1" si="466"/>
        <v>0</v>
      </c>
      <c r="FQ375" s="104">
        <f t="shared" ca="1" si="466"/>
        <v>0</v>
      </c>
      <c r="FR375" s="104">
        <f t="shared" ca="1" si="466"/>
        <v>0</v>
      </c>
      <c r="FS375" s="104">
        <f t="shared" ca="1" si="466"/>
        <v>0</v>
      </c>
      <c r="FT375" s="104">
        <f t="shared" ca="1" si="466"/>
        <v>0</v>
      </c>
      <c r="FU375" s="104">
        <f t="shared" ca="1" si="466"/>
        <v>0</v>
      </c>
      <c r="FV375" s="104">
        <f t="shared" ca="1" si="466"/>
        <v>0</v>
      </c>
      <c r="FW375" s="104">
        <f t="shared" ca="1" si="466"/>
        <v>0</v>
      </c>
      <c r="FX375" s="104">
        <f t="shared" ca="1" si="466"/>
        <v>0</v>
      </c>
      <c r="FY375" s="104">
        <f t="shared" ca="1" si="466"/>
        <v>0</v>
      </c>
      <c r="FZ375" s="104">
        <f t="shared" ca="1" si="466"/>
        <v>0</v>
      </c>
    </row>
    <row r="376" spans="15:185">
      <c r="P376" s="64"/>
      <c r="S376" s="26">
        <f t="shared" si="467"/>
        <v>82.501000000000005</v>
      </c>
      <c r="T376" s="388">
        <f t="shared" ca="1" si="456"/>
        <v>18.320062732285294</v>
      </c>
      <c r="U376" s="388">
        <f t="shared" ca="1" si="456"/>
        <v>18.639384338117527</v>
      </c>
      <c r="V376" s="388">
        <f t="shared" ca="1" si="456"/>
        <v>19.7907979932403</v>
      </c>
      <c r="W376" s="388">
        <f t="shared" ca="1" si="456"/>
        <v>22.483960604549306</v>
      </c>
      <c r="X376" s="388">
        <f t="shared" ca="1" si="456"/>
        <v>28.460137656036672</v>
      </c>
      <c r="Y376" s="388">
        <f t="shared" ca="1" si="456"/>
        <v>41.959372748336655</v>
      </c>
      <c r="Z376" s="388">
        <f t="shared" ca="1" si="456"/>
        <v>74.057910768363044</v>
      </c>
      <c r="AA376" s="388">
        <f t="shared" ca="1" si="456"/>
        <v>156.7607832243404</v>
      </c>
      <c r="AB376" s="388">
        <f t="shared" ca="1" si="456"/>
        <v>391.96562439841085</v>
      </c>
      <c r="AC376" s="388">
        <f t="shared" ca="1" si="456"/>
        <v>1083.9912061720731</v>
      </c>
      <c r="AD376" s="388">
        <f t="shared" ca="1" si="456"/>
        <v>2442.4952123455359</v>
      </c>
      <c r="AE376" s="388">
        <f t="shared" ca="1" si="456"/>
        <v>3072.1094454856002</v>
      </c>
      <c r="AF376" s="388">
        <f t="shared" ca="1" si="456"/>
        <v>3023.491248691852</v>
      </c>
      <c r="AG376" s="59"/>
      <c r="AH376" s="80">
        <f t="shared" si="468"/>
        <v>82.501000000000005</v>
      </c>
      <c r="AI376" s="104">
        <f t="shared" ca="1" si="457"/>
        <v>-18.320062732285294</v>
      </c>
      <c r="AJ376" s="104">
        <f t="shared" ca="1" si="457"/>
        <v>-18.639384338117527</v>
      </c>
      <c r="AK376" s="104">
        <f t="shared" ca="1" si="457"/>
        <v>-19.7907979932403</v>
      </c>
      <c r="AL376" s="104">
        <f t="shared" ca="1" si="457"/>
        <v>-22.483960604549306</v>
      </c>
      <c r="AM376" s="104">
        <f t="shared" ca="1" si="457"/>
        <v>-28.460137656036672</v>
      </c>
      <c r="AN376" s="104">
        <f t="shared" ca="1" si="457"/>
        <v>-41.959372748336655</v>
      </c>
      <c r="AO376" s="104">
        <f t="shared" ca="1" si="457"/>
        <v>-74.057910768363044</v>
      </c>
      <c r="AP376" s="104">
        <f t="shared" ca="1" si="457"/>
        <v>-156.7607832243404</v>
      </c>
      <c r="AQ376" s="104">
        <f t="shared" ca="1" si="457"/>
        <v>-391.96562439841085</v>
      </c>
      <c r="AR376" s="104">
        <f t="shared" ca="1" si="457"/>
        <v>-1083.9912061720731</v>
      </c>
      <c r="AS376" s="104">
        <f t="shared" ca="1" si="457"/>
        <v>-2442.4952123455359</v>
      </c>
      <c r="AT376" s="104">
        <f t="shared" ca="1" si="457"/>
        <v>-3072.1094454856002</v>
      </c>
      <c r="AU376" s="104">
        <f t="shared" ca="1" si="457"/>
        <v>-3023.491248691852</v>
      </c>
      <c r="AV376" s="62"/>
      <c r="AW376" s="80">
        <f t="shared" si="469"/>
        <v>82.501000000000005</v>
      </c>
      <c r="AX376" s="104">
        <f t="shared" ca="1" si="458"/>
        <v>37.406700789128969</v>
      </c>
      <c r="AY376" s="104">
        <f t="shared" ca="1" si="458"/>
        <v>37.391841158039917</v>
      </c>
      <c r="AZ376" s="104">
        <f t="shared" ca="1" si="458"/>
        <v>37.489757015091975</v>
      </c>
      <c r="BA376" s="104">
        <f t="shared" ca="1" si="458"/>
        <v>38.240236262929081</v>
      </c>
      <c r="BB376" s="104">
        <f t="shared" ca="1" si="458"/>
        <v>41.03493364622026</v>
      </c>
      <c r="BC376" s="104">
        <f t="shared" ca="1" si="458"/>
        <v>49.442409408317211</v>
      </c>
      <c r="BD376" s="104">
        <f t="shared" ca="1" si="458"/>
        <v>73.226921562082197</v>
      </c>
      <c r="BE376" s="104">
        <f t="shared" ca="1" si="458"/>
        <v>141.74415294503987</v>
      </c>
      <c r="BF376" s="104">
        <f t="shared" ca="1" si="458"/>
        <v>351.82380062060298</v>
      </c>
      <c r="BG376" s="104">
        <f t="shared" ca="1" si="458"/>
        <v>1004.2820556769863</v>
      </c>
      <c r="BH376" s="104">
        <f t="shared" ca="1" si="458"/>
        <v>2347.0700101721563</v>
      </c>
      <c r="BI376" s="104">
        <f t="shared" ca="1" si="458"/>
        <v>3028.2508880507021</v>
      </c>
      <c r="BJ376" s="104">
        <f t="shared" ca="1" si="458"/>
        <v>3006.9666815028877</v>
      </c>
      <c r="BK376" s="62"/>
      <c r="BL376" s="80">
        <f t="shared" si="470"/>
        <v>82.501000000000005</v>
      </c>
      <c r="BM376" s="104">
        <f t="shared" ca="1" si="459"/>
        <v>0.76657532455837452</v>
      </c>
      <c r="BN376" s="104">
        <f t="shared" ca="1" si="459"/>
        <v>0.11307248180485394</v>
      </c>
      <c r="BO376" s="104">
        <f t="shared" ca="1" si="459"/>
        <v>-2.0918389713886261</v>
      </c>
      <c r="BP376" s="104">
        <f t="shared" ca="1" si="459"/>
        <v>-6.7276849461695374</v>
      </c>
      <c r="BQ376" s="104">
        <f t="shared" ca="1" si="459"/>
        <v>-15.885341665853087</v>
      </c>
      <c r="BR376" s="104">
        <f t="shared" ca="1" si="459"/>
        <v>-34.476336088356092</v>
      </c>
      <c r="BS376" s="104">
        <f t="shared" ca="1" si="459"/>
        <v>-74.888899974643863</v>
      </c>
      <c r="BT376" s="104">
        <f t="shared" ca="1" si="459"/>
        <v>-171.77741350364099</v>
      </c>
      <c r="BU376" s="104">
        <f t="shared" ca="1" si="459"/>
        <v>-432.1074481762189</v>
      </c>
      <c r="BV376" s="104">
        <f t="shared" ca="1" si="459"/>
        <v>-1163.7003566671599</v>
      </c>
      <c r="BW376" s="104">
        <f t="shared" ca="1" si="459"/>
        <v>-2537.9204145189155</v>
      </c>
      <c r="BX376" s="104">
        <f t="shared" ca="1" si="459"/>
        <v>-3115.9680029204987</v>
      </c>
      <c r="BY376" s="104">
        <f t="shared" ca="1" si="459"/>
        <v>-3040.0158158808163</v>
      </c>
      <c r="BZ376" s="62"/>
      <c r="CA376" s="80">
        <f t="shared" si="471"/>
        <v>82.501000000000005</v>
      </c>
      <c r="CB376" s="104">
        <f t="shared" ca="1" si="460"/>
        <v>18.320062732285276</v>
      </c>
      <c r="CC376" s="104">
        <f t="shared" ca="1" si="460"/>
        <v>18.63938433811753</v>
      </c>
      <c r="CD376" s="104">
        <f t="shared" ca="1" si="460"/>
        <v>19.790797993240311</v>
      </c>
      <c r="CE376" s="104">
        <f t="shared" ca="1" si="460"/>
        <v>22.483960604549313</v>
      </c>
      <c r="CF376" s="104">
        <f t="shared" ca="1" si="460"/>
        <v>28.460137656036668</v>
      </c>
      <c r="CG376" s="104">
        <f t="shared" ca="1" si="460"/>
        <v>41.959372748336655</v>
      </c>
      <c r="CH376" s="104">
        <f t="shared" ca="1" si="460"/>
        <v>74.05791076836303</v>
      </c>
      <c r="CI376" s="104">
        <f t="shared" ca="1" si="460"/>
        <v>156.7607832243404</v>
      </c>
      <c r="CJ376" s="104">
        <f t="shared" ca="1" si="460"/>
        <v>391.9656243984108</v>
      </c>
      <c r="CK376" s="104">
        <f t="shared" ca="1" si="460"/>
        <v>1083.9912061720731</v>
      </c>
      <c r="CL376" s="104">
        <f t="shared" ca="1" si="460"/>
        <v>2442.4952123455359</v>
      </c>
      <c r="CM376" s="104">
        <f t="shared" ca="1" si="460"/>
        <v>3072.1094454855997</v>
      </c>
      <c r="CN376" s="104">
        <f t="shared" ca="1" si="460"/>
        <v>3023.4912486918524</v>
      </c>
      <c r="CP376" s="80">
        <f t="shared" si="472"/>
        <v>82.501000000000005</v>
      </c>
      <c r="CQ376" s="104">
        <f t="shared" ca="1" si="461"/>
        <v>-18.320062732285276</v>
      </c>
      <c r="CR376" s="104">
        <f t="shared" ca="1" si="461"/>
        <v>-18.63938433811753</v>
      </c>
      <c r="CS376" s="104">
        <f t="shared" ca="1" si="461"/>
        <v>-19.790797993240311</v>
      </c>
      <c r="CT376" s="104">
        <f t="shared" ca="1" si="461"/>
        <v>-22.483960604549313</v>
      </c>
      <c r="CU376" s="104">
        <f t="shared" ca="1" si="461"/>
        <v>-28.460137656036668</v>
      </c>
      <c r="CV376" s="104">
        <f t="shared" ca="1" si="461"/>
        <v>-41.959372748336655</v>
      </c>
      <c r="CW376" s="104">
        <f t="shared" ca="1" si="461"/>
        <v>-74.05791076836303</v>
      </c>
      <c r="CX376" s="104">
        <f t="shared" ca="1" si="461"/>
        <v>-156.7607832243404</v>
      </c>
      <c r="CY376" s="104">
        <f t="shared" ca="1" si="461"/>
        <v>-391.9656243984108</v>
      </c>
      <c r="CZ376" s="104">
        <f t="shared" ca="1" si="461"/>
        <v>-1083.9912061720731</v>
      </c>
      <c r="DA376" s="104">
        <f t="shared" ca="1" si="461"/>
        <v>-2442.4952123455359</v>
      </c>
      <c r="DB376" s="104">
        <f t="shared" ca="1" si="461"/>
        <v>-3072.1094454855997</v>
      </c>
      <c r="DC376" s="104">
        <f t="shared" ca="1" si="461"/>
        <v>-3023.4912486918524</v>
      </c>
      <c r="DE376" s="80">
        <f t="shared" si="473"/>
        <v>82.501000000000005</v>
      </c>
      <c r="DF376" s="104">
        <f t="shared" ca="1" si="462"/>
        <v>37.406700789128998</v>
      </c>
      <c r="DG376" s="104">
        <f t="shared" ca="1" si="462"/>
        <v>37.391841158039902</v>
      </c>
      <c r="DH376" s="104">
        <f t="shared" ca="1" si="462"/>
        <v>37.489757015091975</v>
      </c>
      <c r="DI376" s="104">
        <f t="shared" ca="1" si="462"/>
        <v>38.240236262929081</v>
      </c>
      <c r="DJ376" s="104">
        <f t="shared" ca="1" si="462"/>
        <v>41.03493364622026</v>
      </c>
      <c r="DK376" s="104">
        <f t="shared" ca="1" si="462"/>
        <v>49.442409408317211</v>
      </c>
      <c r="DL376" s="104">
        <f t="shared" ca="1" si="462"/>
        <v>73.226921562082197</v>
      </c>
      <c r="DM376" s="104">
        <f t="shared" ca="1" si="462"/>
        <v>141.74415294503987</v>
      </c>
      <c r="DN376" s="104">
        <f t="shared" ca="1" si="462"/>
        <v>351.82380062060298</v>
      </c>
      <c r="DO376" s="104">
        <f t="shared" ca="1" si="462"/>
        <v>1004.2820556769863</v>
      </c>
      <c r="DP376" s="104">
        <f t="shared" ca="1" si="462"/>
        <v>2347.0700101721563</v>
      </c>
      <c r="DQ376" s="104">
        <f t="shared" ca="1" si="462"/>
        <v>3028.2508880507021</v>
      </c>
      <c r="DR376" s="104">
        <f t="shared" ca="1" si="462"/>
        <v>3006.9666815028877</v>
      </c>
      <c r="DT376" s="80">
        <f t="shared" si="474"/>
        <v>82.501000000000005</v>
      </c>
      <c r="DU376" s="104">
        <f t="shared" ca="1" si="463"/>
        <v>18.320062732285294</v>
      </c>
      <c r="DV376" s="104">
        <f t="shared" ca="1" si="463"/>
        <v>18.639384338117527</v>
      </c>
      <c r="DW376" s="104">
        <f t="shared" ca="1" si="463"/>
        <v>19.7907979932403</v>
      </c>
      <c r="DX376" s="104">
        <f t="shared" ca="1" si="463"/>
        <v>22.483960604549306</v>
      </c>
      <c r="DY376" s="104">
        <f t="shared" ca="1" si="463"/>
        <v>28.460137656036672</v>
      </c>
      <c r="DZ376" s="104">
        <f t="shared" ca="1" si="463"/>
        <v>41.959372748336655</v>
      </c>
      <c r="EA376" s="104">
        <f t="shared" ca="1" si="463"/>
        <v>74.057910768363044</v>
      </c>
      <c r="EB376" s="104">
        <f t="shared" ca="1" si="463"/>
        <v>156.7607832243404</v>
      </c>
      <c r="EC376" s="104">
        <f t="shared" ca="1" si="463"/>
        <v>391.96562439841085</v>
      </c>
      <c r="ED376" s="104">
        <f t="shared" ca="1" si="463"/>
        <v>1083.9912061720731</v>
      </c>
      <c r="EE376" s="104">
        <f t="shared" ca="1" si="463"/>
        <v>2442.4952123455359</v>
      </c>
      <c r="EF376" s="104">
        <f t="shared" ca="1" si="463"/>
        <v>3072.1094454856002</v>
      </c>
      <c r="EG376" s="104">
        <f t="shared" ca="1" si="463"/>
        <v>3023.491248691852</v>
      </c>
      <c r="EI376" s="80">
        <f t="shared" si="475"/>
        <v>82.501000000000005</v>
      </c>
      <c r="EJ376" s="104">
        <f t="shared" ca="1" si="464"/>
        <v>-18.320062732285294</v>
      </c>
      <c r="EK376" s="104">
        <f t="shared" ca="1" si="464"/>
        <v>-18.639384338117527</v>
      </c>
      <c r="EL376" s="104">
        <f t="shared" ca="1" si="464"/>
        <v>-19.7907979932403</v>
      </c>
      <c r="EM376" s="104">
        <f t="shared" ca="1" si="464"/>
        <v>-22.483960604549306</v>
      </c>
      <c r="EN376" s="104">
        <f t="shared" ca="1" si="464"/>
        <v>-28.460137656036672</v>
      </c>
      <c r="EO376" s="104">
        <f t="shared" ca="1" si="464"/>
        <v>-41.959372748336655</v>
      </c>
      <c r="EP376" s="104">
        <f t="shared" ca="1" si="464"/>
        <v>-74.057910768363044</v>
      </c>
      <c r="EQ376" s="104">
        <f t="shared" ca="1" si="464"/>
        <v>-156.7607832243404</v>
      </c>
      <c r="ER376" s="104">
        <f t="shared" ca="1" si="464"/>
        <v>-391.96562439841085</v>
      </c>
      <c r="ES376" s="104">
        <f t="shared" ca="1" si="464"/>
        <v>-1083.9912061720731</v>
      </c>
      <c r="ET376" s="104">
        <f t="shared" ca="1" si="464"/>
        <v>-2442.4952123455359</v>
      </c>
      <c r="EU376" s="104">
        <f t="shared" ca="1" si="464"/>
        <v>-3072.1094454856002</v>
      </c>
      <c r="EV376" s="104">
        <f t="shared" ca="1" si="464"/>
        <v>-3023.491248691852</v>
      </c>
      <c r="EX376" s="80">
        <f t="shared" si="476"/>
        <v>82.501000000000005</v>
      </c>
      <c r="EY376" s="104">
        <f t="shared" ca="1" si="465"/>
        <v>0</v>
      </c>
      <c r="EZ376" s="104">
        <f t="shared" ca="1" si="465"/>
        <v>0</v>
      </c>
      <c r="FA376" s="104">
        <f t="shared" ca="1" si="465"/>
        <v>0</v>
      </c>
      <c r="FB376" s="104">
        <f t="shared" ca="1" si="465"/>
        <v>0</v>
      </c>
      <c r="FC376" s="104">
        <f t="shared" ca="1" si="465"/>
        <v>0</v>
      </c>
      <c r="FD376" s="104">
        <f t="shared" ca="1" si="465"/>
        <v>0</v>
      </c>
      <c r="FE376" s="104">
        <f t="shared" ca="1" si="465"/>
        <v>0</v>
      </c>
      <c r="FF376" s="104">
        <f t="shared" ca="1" si="465"/>
        <v>0</v>
      </c>
      <c r="FG376" s="104">
        <f t="shared" ca="1" si="465"/>
        <v>0</v>
      </c>
      <c r="FH376" s="104">
        <f t="shared" ca="1" si="465"/>
        <v>0</v>
      </c>
      <c r="FI376" s="104">
        <f t="shared" ca="1" si="465"/>
        <v>0</v>
      </c>
      <c r="FJ376" s="104">
        <f t="shared" ca="1" si="465"/>
        <v>0</v>
      </c>
      <c r="FK376" s="104">
        <f t="shared" ca="1" si="465"/>
        <v>0</v>
      </c>
      <c r="FM376" s="80">
        <f t="shared" si="477"/>
        <v>82.501000000000005</v>
      </c>
      <c r="FN376" s="104">
        <f t="shared" ca="1" si="466"/>
        <v>0</v>
      </c>
      <c r="FO376" s="104">
        <f t="shared" ca="1" si="466"/>
        <v>0</v>
      </c>
      <c r="FP376" s="104">
        <f t="shared" ca="1" si="466"/>
        <v>0</v>
      </c>
      <c r="FQ376" s="104">
        <f t="shared" ca="1" si="466"/>
        <v>0</v>
      </c>
      <c r="FR376" s="104">
        <f t="shared" ca="1" si="466"/>
        <v>0</v>
      </c>
      <c r="FS376" s="104">
        <f t="shared" ca="1" si="466"/>
        <v>0</v>
      </c>
      <c r="FT376" s="104">
        <f t="shared" ca="1" si="466"/>
        <v>0</v>
      </c>
      <c r="FU376" s="104">
        <f t="shared" ca="1" si="466"/>
        <v>0</v>
      </c>
      <c r="FV376" s="104">
        <f t="shared" ca="1" si="466"/>
        <v>0</v>
      </c>
      <c r="FW376" s="104">
        <f t="shared" ca="1" si="466"/>
        <v>0</v>
      </c>
      <c r="FX376" s="104">
        <f t="shared" ca="1" si="466"/>
        <v>0</v>
      </c>
      <c r="FY376" s="104">
        <f t="shared" ca="1" si="466"/>
        <v>0</v>
      </c>
      <c r="FZ376" s="104">
        <f t="shared" ca="1" si="466"/>
        <v>0</v>
      </c>
    </row>
    <row r="377" spans="15:185">
      <c r="O377" s="21"/>
      <c r="P377" s="39"/>
      <c r="S377" s="26">
        <f t="shared" si="467"/>
        <v>90.001000000000005</v>
      </c>
      <c r="T377" s="388">
        <f t="shared" ca="1" si="456"/>
        <v>18.643149708928153</v>
      </c>
      <c r="U377" s="388">
        <f t="shared" ca="1" si="456"/>
        <v>18.973664832470632</v>
      </c>
      <c r="V377" s="388">
        <f t="shared" ca="1" si="456"/>
        <v>20.156113882417547</v>
      </c>
      <c r="W377" s="388">
        <f t="shared" ca="1" si="456"/>
        <v>22.886455484183848</v>
      </c>
      <c r="X377" s="388">
        <f t="shared" ca="1" si="456"/>
        <v>28.851843094660929</v>
      </c>
      <c r="Y377" s="388">
        <f t="shared" ca="1" si="456"/>
        <v>42.086903366500636</v>
      </c>
      <c r="Z377" s="388">
        <f t="shared" ca="1" si="456"/>
        <v>72.862308596298604</v>
      </c>
      <c r="AA377" s="388">
        <f t="shared" ca="1" si="456"/>
        <v>149.76604274032678</v>
      </c>
      <c r="AB377" s="388">
        <f t="shared" ca="1" si="456"/>
        <v>359.11821976157523</v>
      </c>
      <c r="AC377" s="388">
        <f t="shared" ca="1" si="456"/>
        <v>946.39241956574392</v>
      </c>
      <c r="AD377" s="388">
        <f t="shared" ca="1" si="456"/>
        <v>2160.3183181699219</v>
      </c>
      <c r="AE377" s="388">
        <f t="shared" ca="1" si="456"/>
        <v>3023.491248691852</v>
      </c>
      <c r="AF377" s="388">
        <f t="shared" ca="1" si="456"/>
        <v>3122.6473921562715</v>
      </c>
      <c r="AG377" s="59"/>
      <c r="AH377" s="80">
        <f t="shared" si="468"/>
        <v>90.001000000000005</v>
      </c>
      <c r="AI377" s="104">
        <f t="shared" ca="1" si="457"/>
        <v>-18.643149708928153</v>
      </c>
      <c r="AJ377" s="104">
        <f t="shared" ca="1" si="457"/>
        <v>-18.973664832470632</v>
      </c>
      <c r="AK377" s="104">
        <f t="shared" ca="1" si="457"/>
        <v>-20.156113882417547</v>
      </c>
      <c r="AL377" s="104">
        <f t="shared" ca="1" si="457"/>
        <v>-22.886455484183848</v>
      </c>
      <c r="AM377" s="104">
        <f t="shared" ca="1" si="457"/>
        <v>-28.851843094660929</v>
      </c>
      <c r="AN377" s="104">
        <f t="shared" ca="1" si="457"/>
        <v>-42.086903366500636</v>
      </c>
      <c r="AO377" s="104">
        <f t="shared" ca="1" si="457"/>
        <v>-72.862308596298604</v>
      </c>
      <c r="AP377" s="104">
        <f t="shared" ca="1" si="457"/>
        <v>-149.76604274032678</v>
      </c>
      <c r="AQ377" s="104">
        <f t="shared" ca="1" si="457"/>
        <v>-359.11821976157523</v>
      </c>
      <c r="AR377" s="104">
        <f t="shared" ca="1" si="457"/>
        <v>-946.39241956574392</v>
      </c>
      <c r="AS377" s="104">
        <f t="shared" ca="1" si="457"/>
        <v>-2160.3183181699219</v>
      </c>
      <c r="AT377" s="104">
        <f t="shared" ca="1" si="457"/>
        <v>-3023.491248691852</v>
      </c>
      <c r="AU377" s="104">
        <f t="shared" ca="1" si="457"/>
        <v>-3122.6473921562715</v>
      </c>
      <c r="AV377" s="62"/>
      <c r="AW377" s="80">
        <f t="shared" si="469"/>
        <v>90.001000000000005</v>
      </c>
      <c r="AX377" s="104">
        <f t="shared" ca="1" si="458"/>
        <v>37.391819854758474</v>
      </c>
      <c r="AY377" s="104">
        <f t="shared" ca="1" si="458"/>
        <v>37.399281894100319</v>
      </c>
      <c r="AZ377" s="104">
        <f t="shared" ca="1" si="458"/>
        <v>37.567050598712079</v>
      </c>
      <c r="BA377" s="104">
        <f t="shared" ca="1" si="458"/>
        <v>38.440959962597496</v>
      </c>
      <c r="BB377" s="104">
        <f t="shared" ca="1" si="458"/>
        <v>41.40619004929129</v>
      </c>
      <c r="BC377" s="104">
        <f t="shared" ca="1" si="458"/>
        <v>49.939205234620417</v>
      </c>
      <c r="BD377" s="104">
        <f t="shared" ca="1" si="458"/>
        <v>73.284936622521826</v>
      </c>
      <c r="BE377" s="104">
        <f t="shared" ca="1" si="458"/>
        <v>138.16190193267698</v>
      </c>
      <c r="BF377" s="104">
        <f t="shared" ca="1" si="458"/>
        <v>327.98942089921485</v>
      </c>
      <c r="BG377" s="104">
        <f t="shared" ca="1" si="458"/>
        <v>888.70562590305008</v>
      </c>
      <c r="BH377" s="104">
        <f t="shared" ca="1" si="458"/>
        <v>2097.9378100622193</v>
      </c>
      <c r="BI377" s="104">
        <f t="shared" ca="1" si="458"/>
        <v>3006.9666815028877</v>
      </c>
      <c r="BJ377" s="104">
        <f t="shared" ca="1" si="458"/>
        <v>3131.7042759550031</v>
      </c>
      <c r="BK377" s="62"/>
      <c r="BL377" s="80">
        <f t="shared" si="470"/>
        <v>90.001000000000005</v>
      </c>
      <c r="BM377" s="104">
        <f t="shared" ca="1" si="459"/>
        <v>0.10552043690217755</v>
      </c>
      <c r="BN377" s="104">
        <f t="shared" ca="1" si="459"/>
        <v>-0.54804777084094292</v>
      </c>
      <c r="BO377" s="104">
        <f t="shared" ca="1" si="459"/>
        <v>-2.7451771661230095</v>
      </c>
      <c r="BP377" s="104">
        <f t="shared" ca="1" si="459"/>
        <v>-7.3319510057701986</v>
      </c>
      <c r="BQ377" s="104">
        <f t="shared" ca="1" si="459"/>
        <v>-16.297496140030567</v>
      </c>
      <c r="BR377" s="104">
        <f t="shared" ca="1" si="459"/>
        <v>-34.234601498380854</v>
      </c>
      <c r="BS377" s="104">
        <f t="shared" ca="1" si="459"/>
        <v>-72.439680570075339</v>
      </c>
      <c r="BT377" s="104">
        <f t="shared" ca="1" si="459"/>
        <v>-161.37018354797661</v>
      </c>
      <c r="BU377" s="104">
        <f t="shared" ca="1" si="459"/>
        <v>-390.24701862393556</v>
      </c>
      <c r="BV377" s="104">
        <f t="shared" ca="1" si="459"/>
        <v>-1004.079213228438</v>
      </c>
      <c r="BW377" s="104">
        <f t="shared" ca="1" si="459"/>
        <v>-2222.698826277624</v>
      </c>
      <c r="BX377" s="104">
        <f t="shared" ca="1" si="459"/>
        <v>-3040.0158158808163</v>
      </c>
      <c r="BY377" s="104">
        <f t="shared" ca="1" si="459"/>
        <v>-3113.5905083575403</v>
      </c>
      <c r="BZ377" s="62"/>
      <c r="CA377" s="80">
        <f t="shared" si="471"/>
        <v>90.001000000000005</v>
      </c>
      <c r="CB377" s="104">
        <f t="shared" ca="1" si="460"/>
        <v>18.643149708931258</v>
      </c>
      <c r="CC377" s="104">
        <f t="shared" ca="1" si="460"/>
        <v>18.973664832470607</v>
      </c>
      <c r="CD377" s="104">
        <f t="shared" ca="1" si="460"/>
        <v>20.156113882417554</v>
      </c>
      <c r="CE377" s="104">
        <f t="shared" ca="1" si="460"/>
        <v>22.886455484183845</v>
      </c>
      <c r="CF377" s="104">
        <f t="shared" ca="1" si="460"/>
        <v>28.851843094660925</v>
      </c>
      <c r="CG377" s="104">
        <f t="shared" ca="1" si="460"/>
        <v>42.086903366500628</v>
      </c>
      <c r="CH377" s="104">
        <f t="shared" ca="1" si="460"/>
        <v>72.862308596298575</v>
      </c>
      <c r="CI377" s="104">
        <f t="shared" ca="1" si="460"/>
        <v>149.76604274032678</v>
      </c>
      <c r="CJ377" s="104">
        <f t="shared" ca="1" si="460"/>
        <v>359.11821976157523</v>
      </c>
      <c r="CK377" s="104">
        <f t="shared" ca="1" si="460"/>
        <v>946.39241956574415</v>
      </c>
      <c r="CL377" s="104">
        <f t="shared" ca="1" si="460"/>
        <v>2160.3183181699214</v>
      </c>
      <c r="CM377" s="104">
        <f t="shared" ca="1" si="460"/>
        <v>3023.4912486918524</v>
      </c>
      <c r="CN377" s="104">
        <f t="shared" ca="1" si="460"/>
        <v>3122.6473921562724</v>
      </c>
      <c r="CP377" s="80">
        <f t="shared" si="472"/>
        <v>90.001000000000005</v>
      </c>
      <c r="CQ377" s="104">
        <f t="shared" ca="1" si="461"/>
        <v>-18.643149708931258</v>
      </c>
      <c r="CR377" s="104">
        <f t="shared" ca="1" si="461"/>
        <v>-18.973664832470607</v>
      </c>
      <c r="CS377" s="104">
        <f t="shared" ca="1" si="461"/>
        <v>-20.156113882417554</v>
      </c>
      <c r="CT377" s="104">
        <f t="shared" ca="1" si="461"/>
        <v>-22.886455484183845</v>
      </c>
      <c r="CU377" s="104">
        <f t="shared" ca="1" si="461"/>
        <v>-28.851843094660925</v>
      </c>
      <c r="CV377" s="104">
        <f t="shared" ca="1" si="461"/>
        <v>-42.086903366500628</v>
      </c>
      <c r="CW377" s="104">
        <f t="shared" ca="1" si="461"/>
        <v>-72.862308596298575</v>
      </c>
      <c r="CX377" s="104">
        <f t="shared" ca="1" si="461"/>
        <v>-149.76604274032678</v>
      </c>
      <c r="CY377" s="104">
        <f t="shared" ca="1" si="461"/>
        <v>-359.11821976157523</v>
      </c>
      <c r="CZ377" s="104">
        <f t="shared" ca="1" si="461"/>
        <v>-946.39241956574415</v>
      </c>
      <c r="DA377" s="104">
        <f t="shared" ca="1" si="461"/>
        <v>-2160.3183181699214</v>
      </c>
      <c r="DB377" s="104">
        <f t="shared" ca="1" si="461"/>
        <v>-3023.4912486918524</v>
      </c>
      <c r="DC377" s="104">
        <f t="shared" ca="1" si="461"/>
        <v>-3122.6473921562724</v>
      </c>
      <c r="DE377" s="80">
        <f t="shared" si="473"/>
        <v>90.001000000000005</v>
      </c>
      <c r="DF377" s="104">
        <f t="shared" ca="1" si="462"/>
        <v>37.391819854761714</v>
      </c>
      <c r="DG377" s="104">
        <f t="shared" ca="1" si="462"/>
        <v>37.399281894100348</v>
      </c>
      <c r="DH377" s="104">
        <f t="shared" ca="1" si="462"/>
        <v>37.567050598712079</v>
      </c>
      <c r="DI377" s="104">
        <f t="shared" ca="1" si="462"/>
        <v>38.440959962597496</v>
      </c>
      <c r="DJ377" s="104">
        <f t="shared" ca="1" si="462"/>
        <v>41.40619004929129</v>
      </c>
      <c r="DK377" s="104">
        <f t="shared" ca="1" si="462"/>
        <v>49.939205234620417</v>
      </c>
      <c r="DL377" s="104">
        <f t="shared" ca="1" si="462"/>
        <v>73.284936622521826</v>
      </c>
      <c r="DM377" s="104">
        <f t="shared" ca="1" si="462"/>
        <v>138.16190193267695</v>
      </c>
      <c r="DN377" s="104">
        <f t="shared" ca="1" si="462"/>
        <v>327.98942089921485</v>
      </c>
      <c r="DO377" s="104">
        <f t="shared" ca="1" si="462"/>
        <v>888.70562590305008</v>
      </c>
      <c r="DP377" s="104">
        <f t="shared" ca="1" si="462"/>
        <v>2097.9378100622193</v>
      </c>
      <c r="DQ377" s="104">
        <f t="shared" ca="1" si="462"/>
        <v>3006.9666815028877</v>
      </c>
      <c r="DR377" s="104">
        <f t="shared" ca="1" si="462"/>
        <v>3131.7042759550027</v>
      </c>
      <c r="DT377" s="80">
        <f t="shared" si="474"/>
        <v>90.001000000000005</v>
      </c>
      <c r="DU377" s="104">
        <f t="shared" ca="1" si="463"/>
        <v>18.643149708928153</v>
      </c>
      <c r="DV377" s="104">
        <f t="shared" ca="1" si="463"/>
        <v>18.973664832470632</v>
      </c>
      <c r="DW377" s="104">
        <f t="shared" ca="1" si="463"/>
        <v>20.156113882417547</v>
      </c>
      <c r="DX377" s="104">
        <f t="shared" ca="1" si="463"/>
        <v>22.886455484183848</v>
      </c>
      <c r="DY377" s="104">
        <f t="shared" ca="1" si="463"/>
        <v>28.851843094660929</v>
      </c>
      <c r="DZ377" s="104">
        <f t="shared" ca="1" si="463"/>
        <v>42.086903366500636</v>
      </c>
      <c r="EA377" s="104">
        <f t="shared" ca="1" si="463"/>
        <v>72.862308596298604</v>
      </c>
      <c r="EB377" s="104">
        <f t="shared" ca="1" si="463"/>
        <v>149.76604274032678</v>
      </c>
      <c r="EC377" s="104">
        <f t="shared" ca="1" si="463"/>
        <v>359.11821976157523</v>
      </c>
      <c r="ED377" s="104">
        <f t="shared" ca="1" si="463"/>
        <v>946.39241956574392</v>
      </c>
      <c r="EE377" s="104">
        <f t="shared" ca="1" si="463"/>
        <v>2160.3183181699219</v>
      </c>
      <c r="EF377" s="104">
        <f t="shared" ca="1" si="463"/>
        <v>3023.491248691852</v>
      </c>
      <c r="EG377" s="104">
        <f t="shared" ca="1" si="463"/>
        <v>3122.6473921562715</v>
      </c>
      <c r="EI377" s="80">
        <f t="shared" si="475"/>
        <v>90.001000000000005</v>
      </c>
      <c r="EJ377" s="104">
        <f t="shared" ca="1" si="464"/>
        <v>-18.643149708928153</v>
      </c>
      <c r="EK377" s="104">
        <f t="shared" ca="1" si="464"/>
        <v>-18.973664832470632</v>
      </c>
      <c r="EL377" s="104">
        <f t="shared" ca="1" si="464"/>
        <v>-20.156113882417547</v>
      </c>
      <c r="EM377" s="104">
        <f t="shared" ca="1" si="464"/>
        <v>-22.886455484183848</v>
      </c>
      <c r="EN377" s="104">
        <f t="shared" ca="1" si="464"/>
        <v>-28.851843094660929</v>
      </c>
      <c r="EO377" s="104">
        <f t="shared" ca="1" si="464"/>
        <v>-42.086903366500636</v>
      </c>
      <c r="EP377" s="104">
        <f t="shared" ca="1" si="464"/>
        <v>-72.862308596298604</v>
      </c>
      <c r="EQ377" s="104">
        <f t="shared" ca="1" si="464"/>
        <v>-149.76604274032678</v>
      </c>
      <c r="ER377" s="104">
        <f t="shared" ca="1" si="464"/>
        <v>-359.11821976157523</v>
      </c>
      <c r="ES377" s="104">
        <f t="shared" ca="1" si="464"/>
        <v>-946.39241956574392</v>
      </c>
      <c r="ET377" s="104">
        <f t="shared" ca="1" si="464"/>
        <v>-2160.3183181699219</v>
      </c>
      <c r="EU377" s="104">
        <f t="shared" ca="1" si="464"/>
        <v>-3023.491248691852</v>
      </c>
      <c r="EV377" s="104">
        <f t="shared" ca="1" si="464"/>
        <v>-3122.6473921562715</v>
      </c>
      <c r="EX377" s="80">
        <f t="shared" si="476"/>
        <v>90.001000000000005</v>
      </c>
      <c r="EY377" s="104">
        <f t="shared" ca="1" si="465"/>
        <v>0</v>
      </c>
      <c r="EZ377" s="104">
        <f t="shared" ca="1" si="465"/>
        <v>0</v>
      </c>
      <c r="FA377" s="104">
        <f t="shared" ca="1" si="465"/>
        <v>0</v>
      </c>
      <c r="FB377" s="104">
        <f t="shared" ca="1" si="465"/>
        <v>0</v>
      </c>
      <c r="FC377" s="104">
        <f t="shared" ca="1" si="465"/>
        <v>0</v>
      </c>
      <c r="FD377" s="104">
        <f t="shared" ca="1" si="465"/>
        <v>0</v>
      </c>
      <c r="FE377" s="104">
        <f t="shared" ca="1" si="465"/>
        <v>0</v>
      </c>
      <c r="FF377" s="104">
        <f t="shared" ca="1" si="465"/>
        <v>0</v>
      </c>
      <c r="FG377" s="104">
        <f t="shared" ca="1" si="465"/>
        <v>0</v>
      </c>
      <c r="FH377" s="104">
        <f t="shared" ca="1" si="465"/>
        <v>0</v>
      </c>
      <c r="FI377" s="104">
        <f t="shared" ca="1" si="465"/>
        <v>0</v>
      </c>
      <c r="FJ377" s="104">
        <f t="shared" ca="1" si="465"/>
        <v>0</v>
      </c>
      <c r="FK377" s="104">
        <f t="shared" ca="1" si="465"/>
        <v>0</v>
      </c>
      <c r="FM377" s="80">
        <f t="shared" si="477"/>
        <v>90.001000000000005</v>
      </c>
      <c r="FN377" s="104">
        <f t="shared" ca="1" si="466"/>
        <v>0</v>
      </c>
      <c r="FO377" s="104">
        <f t="shared" ca="1" si="466"/>
        <v>0</v>
      </c>
      <c r="FP377" s="104">
        <f t="shared" ca="1" si="466"/>
        <v>0</v>
      </c>
      <c r="FQ377" s="104">
        <f t="shared" ca="1" si="466"/>
        <v>0</v>
      </c>
      <c r="FR377" s="104">
        <f t="shared" ca="1" si="466"/>
        <v>0</v>
      </c>
      <c r="FS377" s="104">
        <f t="shared" ca="1" si="466"/>
        <v>0</v>
      </c>
      <c r="FT377" s="104">
        <f t="shared" ca="1" si="466"/>
        <v>0</v>
      </c>
      <c r="FU377" s="104">
        <f t="shared" ca="1" si="466"/>
        <v>0</v>
      </c>
      <c r="FV377" s="104">
        <f t="shared" ca="1" si="466"/>
        <v>0</v>
      </c>
      <c r="FW377" s="104">
        <f t="shared" ca="1" si="466"/>
        <v>0</v>
      </c>
      <c r="FX377" s="104">
        <f t="shared" ca="1" si="466"/>
        <v>0</v>
      </c>
      <c r="FY377" s="104">
        <f t="shared" ca="1" si="466"/>
        <v>0</v>
      </c>
      <c r="FZ377" s="104">
        <f t="shared" ca="1" si="466"/>
        <v>0</v>
      </c>
    </row>
    <row r="378" spans="15:185">
      <c r="P378" s="64"/>
      <c r="S378" s="1"/>
      <c r="T378" s="406"/>
      <c r="U378" s="406"/>
      <c r="V378" s="406"/>
      <c r="W378" s="406"/>
      <c r="X378" s="406"/>
      <c r="Y378" s="406"/>
      <c r="Z378" s="406"/>
      <c r="AA378" s="406"/>
      <c r="AB378" s="406"/>
      <c r="AC378" s="406"/>
      <c r="AD378" s="406"/>
      <c r="AE378" s="406"/>
      <c r="AF378" s="406"/>
      <c r="AG378" s="59"/>
      <c r="AH378" s="107"/>
      <c r="AI378" s="155"/>
      <c r="AJ378" s="155"/>
      <c r="AK378" s="155"/>
      <c r="AL378" s="155"/>
      <c r="AM378" s="155"/>
      <c r="AN378" s="155"/>
      <c r="AO378" s="155"/>
      <c r="AP378" s="155"/>
      <c r="AQ378" s="155"/>
      <c r="AR378" s="155"/>
      <c r="AS378" s="155"/>
      <c r="AT378" s="155"/>
      <c r="AU378" s="155"/>
      <c r="AV378" s="62"/>
      <c r="AW378" s="107"/>
      <c r="AX378" s="155"/>
      <c r="AY378" s="155"/>
      <c r="AZ378" s="155"/>
      <c r="BA378" s="155"/>
      <c r="BB378" s="155"/>
      <c r="BC378" s="155"/>
      <c r="BD378" s="155"/>
      <c r="BE378" s="155"/>
      <c r="BF378" s="155"/>
      <c r="BG378" s="155"/>
      <c r="BH378" s="155"/>
      <c r="BI378" s="155"/>
      <c r="BJ378" s="155"/>
      <c r="BK378" s="62"/>
      <c r="BL378" s="107"/>
      <c r="BM378" s="155"/>
      <c r="BN378" s="155"/>
      <c r="BO378" s="155"/>
      <c r="BP378" s="155"/>
      <c r="BQ378" s="155"/>
      <c r="BR378" s="155"/>
      <c r="BS378" s="155"/>
      <c r="BT378" s="155"/>
      <c r="BU378" s="155"/>
      <c r="BV378" s="155"/>
      <c r="BW378" s="155"/>
      <c r="BX378" s="155"/>
      <c r="BY378" s="155"/>
      <c r="BZ378" s="62"/>
      <c r="CA378" s="107"/>
      <c r="CB378" s="155"/>
      <c r="CC378" s="155"/>
      <c r="CD378" s="155"/>
      <c r="CE378" s="155"/>
      <c r="CF378" s="155"/>
      <c r="CG378" s="155"/>
      <c r="CH378" s="155"/>
      <c r="CI378" s="155"/>
      <c r="CJ378" s="155"/>
      <c r="CK378" s="155"/>
      <c r="CL378" s="155"/>
      <c r="CM378" s="155"/>
      <c r="CN378" s="155"/>
      <c r="CP378" s="107"/>
      <c r="CQ378" s="155"/>
      <c r="CR378" s="155"/>
      <c r="CS378" s="155"/>
      <c r="CT378" s="155"/>
      <c r="CU378" s="155"/>
      <c r="CV378" s="155"/>
      <c r="CW378" s="155"/>
      <c r="CX378" s="155"/>
      <c r="CY378" s="155"/>
      <c r="CZ378" s="155"/>
      <c r="DA378" s="155"/>
      <c r="DB378" s="155"/>
      <c r="DC378" s="155"/>
      <c r="DE378" s="107"/>
      <c r="DF378" s="155"/>
      <c r="DG378" s="155"/>
      <c r="DH378" s="155"/>
      <c r="DI378" s="155"/>
      <c r="DJ378" s="155"/>
      <c r="DK378" s="155"/>
      <c r="DL378" s="155"/>
      <c r="DM378" s="155"/>
      <c r="DN378" s="155"/>
      <c r="DO378" s="155"/>
      <c r="DP378" s="155"/>
      <c r="DQ378" s="155"/>
      <c r="DR378" s="155"/>
      <c r="DT378" s="107"/>
      <c r="DU378" s="155"/>
      <c r="DV378" s="155"/>
      <c r="DW378" s="155"/>
      <c r="DX378" s="155"/>
      <c r="DY378" s="155"/>
      <c r="DZ378" s="155"/>
      <c r="EA378" s="155"/>
      <c r="EB378" s="155"/>
      <c r="EC378" s="155"/>
      <c r="ED378" s="155"/>
      <c r="EE378" s="155"/>
      <c r="EF378" s="155"/>
      <c r="EG378" s="155"/>
      <c r="EI378" s="107"/>
      <c r="EJ378" s="155"/>
      <c r="EK378" s="155"/>
      <c r="EL378" s="155"/>
      <c r="EM378" s="155"/>
      <c r="EN378" s="155"/>
      <c r="EO378" s="155"/>
      <c r="EP378" s="155"/>
      <c r="EQ378" s="155"/>
      <c r="ER378" s="155"/>
      <c r="ES378" s="155"/>
      <c r="ET378" s="155"/>
      <c r="EU378" s="155"/>
      <c r="EV378" s="155"/>
      <c r="EX378" s="107"/>
      <c r="EY378" s="155"/>
      <c r="EZ378" s="155"/>
      <c r="FA378" s="155"/>
      <c r="FB378" s="155"/>
      <c r="FC378" s="155"/>
      <c r="FD378" s="155"/>
      <c r="FE378" s="155"/>
      <c r="FF378" s="155"/>
      <c r="FG378" s="155"/>
      <c r="FH378" s="155"/>
      <c r="FI378" s="155"/>
      <c r="FJ378" s="155"/>
      <c r="FK378" s="155"/>
      <c r="FM378" s="107"/>
      <c r="FN378" s="155"/>
      <c r="FO378" s="155"/>
      <c r="FP378" s="155"/>
      <c r="FQ378" s="155"/>
      <c r="FR378" s="155"/>
      <c r="FS378" s="155"/>
      <c r="FT378" s="155"/>
      <c r="FU378" s="155"/>
      <c r="FV378" s="155"/>
      <c r="FW378" s="155"/>
      <c r="FX378" s="155"/>
      <c r="FY378" s="155"/>
      <c r="FZ378" s="155"/>
    </row>
    <row r="379" spans="15:185">
      <c r="O379" s="64"/>
      <c r="P379" s="64"/>
      <c r="Q379" s="95" t="s">
        <v>207</v>
      </c>
      <c r="S379" s="95" t="s">
        <v>143</v>
      </c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95"/>
      <c r="AH379" s="95" t="s">
        <v>144</v>
      </c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 t="s">
        <v>145</v>
      </c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 t="s">
        <v>146</v>
      </c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 t="s">
        <v>147</v>
      </c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 t="s">
        <v>148</v>
      </c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 t="s">
        <v>149</v>
      </c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 t="s">
        <v>148</v>
      </c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 t="s">
        <v>149</v>
      </c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 t="s">
        <v>150</v>
      </c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 t="s">
        <v>151</v>
      </c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  <c r="GC379" s="95"/>
    </row>
    <row r="380" spans="15:185">
      <c r="P380" s="64"/>
      <c r="S380" s="166" t="s">
        <v>153</v>
      </c>
      <c r="T380" s="393">
        <f>T364</f>
        <v>1E-3</v>
      </c>
      <c r="U380" s="393">
        <f t="shared" ref="U380:AF380" si="478">U364</f>
        <v>7.5010000000000003</v>
      </c>
      <c r="V380" s="393">
        <f t="shared" si="478"/>
        <v>15.001000000000001</v>
      </c>
      <c r="W380" s="393">
        <f t="shared" si="478"/>
        <v>22.501000000000001</v>
      </c>
      <c r="X380" s="393">
        <f t="shared" si="478"/>
        <v>30.001000000000001</v>
      </c>
      <c r="Y380" s="393">
        <f t="shared" si="478"/>
        <v>37.501000000000005</v>
      </c>
      <c r="Z380" s="393">
        <f t="shared" si="478"/>
        <v>45.001000000000005</v>
      </c>
      <c r="AA380" s="393">
        <f t="shared" si="478"/>
        <v>52.501000000000005</v>
      </c>
      <c r="AB380" s="393">
        <f t="shared" si="478"/>
        <v>60.001000000000005</v>
      </c>
      <c r="AC380" s="393">
        <f t="shared" si="478"/>
        <v>67.501000000000005</v>
      </c>
      <c r="AD380" s="393">
        <f t="shared" si="478"/>
        <v>75.001000000000005</v>
      </c>
      <c r="AE380" s="393">
        <f t="shared" si="478"/>
        <v>82.501000000000005</v>
      </c>
      <c r="AF380" s="393">
        <f t="shared" si="478"/>
        <v>90.001000000000005</v>
      </c>
      <c r="AG380" s="1"/>
      <c r="AH380" s="141" t="s">
        <v>153</v>
      </c>
      <c r="AI380" s="165">
        <f>AI364</f>
        <v>1E-3</v>
      </c>
      <c r="AJ380" s="165">
        <f t="shared" ref="AJ380:AU380" si="479">AJ364</f>
        <v>7.5010000000000003</v>
      </c>
      <c r="AK380" s="165">
        <f t="shared" si="479"/>
        <v>15.001000000000001</v>
      </c>
      <c r="AL380" s="165">
        <f t="shared" si="479"/>
        <v>22.501000000000001</v>
      </c>
      <c r="AM380" s="165">
        <f t="shared" si="479"/>
        <v>30.001000000000001</v>
      </c>
      <c r="AN380" s="165">
        <f t="shared" si="479"/>
        <v>37.501000000000005</v>
      </c>
      <c r="AO380" s="165">
        <f t="shared" si="479"/>
        <v>45.001000000000005</v>
      </c>
      <c r="AP380" s="165">
        <f t="shared" si="479"/>
        <v>52.501000000000005</v>
      </c>
      <c r="AQ380" s="165">
        <f t="shared" si="479"/>
        <v>60.001000000000005</v>
      </c>
      <c r="AR380" s="165">
        <f t="shared" si="479"/>
        <v>67.501000000000005</v>
      </c>
      <c r="AS380" s="165">
        <f t="shared" si="479"/>
        <v>75.001000000000005</v>
      </c>
      <c r="AT380" s="165">
        <f t="shared" si="479"/>
        <v>82.501000000000005</v>
      </c>
      <c r="AU380" s="165">
        <f t="shared" si="479"/>
        <v>90.001000000000005</v>
      </c>
      <c r="AV380" s="62"/>
      <c r="AW380" s="141" t="s">
        <v>153</v>
      </c>
      <c r="AX380" s="80">
        <f>AX364</f>
        <v>1E-3</v>
      </c>
      <c r="AY380" s="80">
        <f t="shared" ref="AY380:BJ380" si="480">AY364</f>
        <v>7.5010000000000003</v>
      </c>
      <c r="AZ380" s="80">
        <f t="shared" si="480"/>
        <v>15.001000000000001</v>
      </c>
      <c r="BA380" s="80">
        <f t="shared" si="480"/>
        <v>22.501000000000001</v>
      </c>
      <c r="BB380" s="80">
        <f t="shared" si="480"/>
        <v>30.001000000000001</v>
      </c>
      <c r="BC380" s="80">
        <f t="shared" si="480"/>
        <v>37.501000000000005</v>
      </c>
      <c r="BD380" s="80">
        <f t="shared" si="480"/>
        <v>45.001000000000005</v>
      </c>
      <c r="BE380" s="80">
        <f t="shared" si="480"/>
        <v>52.501000000000005</v>
      </c>
      <c r="BF380" s="80">
        <f t="shared" si="480"/>
        <v>60.001000000000005</v>
      </c>
      <c r="BG380" s="80">
        <f t="shared" si="480"/>
        <v>67.501000000000005</v>
      </c>
      <c r="BH380" s="80">
        <f t="shared" si="480"/>
        <v>75.001000000000005</v>
      </c>
      <c r="BI380" s="80">
        <f t="shared" si="480"/>
        <v>82.501000000000005</v>
      </c>
      <c r="BJ380" s="80">
        <f t="shared" si="480"/>
        <v>90.001000000000005</v>
      </c>
      <c r="BK380" s="62"/>
      <c r="BL380" s="141" t="s">
        <v>153</v>
      </c>
      <c r="BM380" s="80">
        <f>AX380</f>
        <v>1E-3</v>
      </c>
      <c r="BN380" s="80">
        <f t="shared" ref="BN380:BY380" si="481">AY380</f>
        <v>7.5010000000000003</v>
      </c>
      <c r="BO380" s="80">
        <f t="shared" si="481"/>
        <v>15.001000000000001</v>
      </c>
      <c r="BP380" s="80">
        <f t="shared" si="481"/>
        <v>22.501000000000001</v>
      </c>
      <c r="BQ380" s="80">
        <f t="shared" si="481"/>
        <v>30.001000000000001</v>
      </c>
      <c r="BR380" s="80">
        <f t="shared" si="481"/>
        <v>37.501000000000005</v>
      </c>
      <c r="BS380" s="80">
        <f t="shared" si="481"/>
        <v>45.001000000000005</v>
      </c>
      <c r="BT380" s="80">
        <f t="shared" si="481"/>
        <v>52.501000000000005</v>
      </c>
      <c r="BU380" s="80">
        <f t="shared" si="481"/>
        <v>60.001000000000005</v>
      </c>
      <c r="BV380" s="80">
        <f t="shared" si="481"/>
        <v>67.501000000000005</v>
      </c>
      <c r="BW380" s="80">
        <f t="shared" si="481"/>
        <v>75.001000000000005</v>
      </c>
      <c r="BX380" s="80">
        <f t="shared" si="481"/>
        <v>82.501000000000005</v>
      </c>
      <c r="BY380" s="80">
        <f t="shared" si="481"/>
        <v>90.001000000000005</v>
      </c>
      <c r="BZ380" s="62"/>
      <c r="CA380" s="141" t="s">
        <v>153</v>
      </c>
      <c r="CB380" s="80">
        <f>BM380</f>
        <v>1E-3</v>
      </c>
      <c r="CC380" s="80">
        <f t="shared" ref="CC380:CN380" si="482">BN380</f>
        <v>7.5010000000000003</v>
      </c>
      <c r="CD380" s="80">
        <f t="shared" si="482"/>
        <v>15.001000000000001</v>
      </c>
      <c r="CE380" s="80">
        <f t="shared" si="482"/>
        <v>22.501000000000001</v>
      </c>
      <c r="CF380" s="80">
        <f t="shared" si="482"/>
        <v>30.001000000000001</v>
      </c>
      <c r="CG380" s="80">
        <f t="shared" si="482"/>
        <v>37.501000000000005</v>
      </c>
      <c r="CH380" s="80">
        <f t="shared" si="482"/>
        <v>45.001000000000005</v>
      </c>
      <c r="CI380" s="80">
        <f t="shared" si="482"/>
        <v>52.501000000000005</v>
      </c>
      <c r="CJ380" s="80">
        <f t="shared" si="482"/>
        <v>60.001000000000005</v>
      </c>
      <c r="CK380" s="80">
        <f t="shared" si="482"/>
        <v>67.501000000000005</v>
      </c>
      <c r="CL380" s="80">
        <f t="shared" si="482"/>
        <v>75.001000000000005</v>
      </c>
      <c r="CM380" s="80">
        <f t="shared" si="482"/>
        <v>82.501000000000005</v>
      </c>
      <c r="CN380" s="80">
        <f t="shared" si="482"/>
        <v>90.001000000000005</v>
      </c>
      <c r="CP380" s="141" t="s">
        <v>153</v>
      </c>
      <c r="CQ380" s="80">
        <f t="shared" ref="CQ380:DC380" si="483">CB380</f>
        <v>1E-3</v>
      </c>
      <c r="CR380" s="80">
        <f t="shared" si="483"/>
        <v>7.5010000000000003</v>
      </c>
      <c r="CS380" s="80">
        <f t="shared" si="483"/>
        <v>15.001000000000001</v>
      </c>
      <c r="CT380" s="80">
        <f t="shared" si="483"/>
        <v>22.501000000000001</v>
      </c>
      <c r="CU380" s="80">
        <f t="shared" si="483"/>
        <v>30.001000000000001</v>
      </c>
      <c r="CV380" s="80">
        <f t="shared" si="483"/>
        <v>37.501000000000005</v>
      </c>
      <c r="CW380" s="80">
        <f t="shared" si="483"/>
        <v>45.001000000000005</v>
      </c>
      <c r="CX380" s="80">
        <f t="shared" si="483"/>
        <v>52.501000000000005</v>
      </c>
      <c r="CY380" s="80">
        <f t="shared" si="483"/>
        <v>60.001000000000005</v>
      </c>
      <c r="CZ380" s="80">
        <f t="shared" si="483"/>
        <v>67.501000000000005</v>
      </c>
      <c r="DA380" s="80">
        <f t="shared" si="483"/>
        <v>75.001000000000005</v>
      </c>
      <c r="DB380" s="80">
        <f t="shared" si="483"/>
        <v>82.501000000000005</v>
      </c>
      <c r="DC380" s="80">
        <f t="shared" si="483"/>
        <v>90.001000000000005</v>
      </c>
      <c r="DE380" s="141" t="s">
        <v>153</v>
      </c>
      <c r="DF380" s="80">
        <f t="shared" ref="DF380:DR380" si="484">CQ380</f>
        <v>1E-3</v>
      </c>
      <c r="DG380" s="80">
        <f t="shared" si="484"/>
        <v>7.5010000000000003</v>
      </c>
      <c r="DH380" s="80">
        <f t="shared" si="484"/>
        <v>15.001000000000001</v>
      </c>
      <c r="DI380" s="80">
        <f t="shared" si="484"/>
        <v>22.501000000000001</v>
      </c>
      <c r="DJ380" s="80">
        <f t="shared" si="484"/>
        <v>30.001000000000001</v>
      </c>
      <c r="DK380" s="80">
        <f t="shared" si="484"/>
        <v>37.501000000000005</v>
      </c>
      <c r="DL380" s="80">
        <f t="shared" si="484"/>
        <v>45.001000000000005</v>
      </c>
      <c r="DM380" s="80">
        <f t="shared" si="484"/>
        <v>52.501000000000005</v>
      </c>
      <c r="DN380" s="80">
        <f t="shared" si="484"/>
        <v>60.001000000000005</v>
      </c>
      <c r="DO380" s="80">
        <f t="shared" si="484"/>
        <v>67.501000000000005</v>
      </c>
      <c r="DP380" s="80">
        <f t="shared" si="484"/>
        <v>75.001000000000005</v>
      </c>
      <c r="DQ380" s="80">
        <f t="shared" si="484"/>
        <v>82.501000000000005</v>
      </c>
      <c r="DR380" s="80">
        <f t="shared" si="484"/>
        <v>90.001000000000005</v>
      </c>
      <c r="DT380" s="141" t="s">
        <v>153</v>
      </c>
      <c r="DU380" s="80">
        <f t="shared" ref="DU380:EG380" si="485">DF380</f>
        <v>1E-3</v>
      </c>
      <c r="DV380" s="80">
        <f t="shared" si="485"/>
        <v>7.5010000000000003</v>
      </c>
      <c r="DW380" s="80">
        <f t="shared" si="485"/>
        <v>15.001000000000001</v>
      </c>
      <c r="DX380" s="80">
        <f t="shared" si="485"/>
        <v>22.501000000000001</v>
      </c>
      <c r="DY380" s="80">
        <f t="shared" si="485"/>
        <v>30.001000000000001</v>
      </c>
      <c r="DZ380" s="80">
        <f t="shared" si="485"/>
        <v>37.501000000000005</v>
      </c>
      <c r="EA380" s="80">
        <f t="shared" si="485"/>
        <v>45.001000000000005</v>
      </c>
      <c r="EB380" s="80">
        <f t="shared" si="485"/>
        <v>52.501000000000005</v>
      </c>
      <c r="EC380" s="80">
        <f t="shared" si="485"/>
        <v>60.001000000000005</v>
      </c>
      <c r="ED380" s="80">
        <f t="shared" si="485"/>
        <v>67.501000000000005</v>
      </c>
      <c r="EE380" s="80">
        <f t="shared" si="485"/>
        <v>75.001000000000005</v>
      </c>
      <c r="EF380" s="80">
        <f t="shared" si="485"/>
        <v>82.501000000000005</v>
      </c>
      <c r="EG380" s="80">
        <f t="shared" si="485"/>
        <v>90.001000000000005</v>
      </c>
      <c r="EI380" s="141" t="s">
        <v>153</v>
      </c>
      <c r="EJ380" s="80">
        <f t="shared" ref="EJ380:EV380" si="486">DU380</f>
        <v>1E-3</v>
      </c>
      <c r="EK380" s="80">
        <f t="shared" si="486"/>
        <v>7.5010000000000003</v>
      </c>
      <c r="EL380" s="80">
        <f t="shared" si="486"/>
        <v>15.001000000000001</v>
      </c>
      <c r="EM380" s="80">
        <f t="shared" si="486"/>
        <v>22.501000000000001</v>
      </c>
      <c r="EN380" s="80">
        <f t="shared" si="486"/>
        <v>30.001000000000001</v>
      </c>
      <c r="EO380" s="80">
        <f t="shared" si="486"/>
        <v>37.501000000000005</v>
      </c>
      <c r="EP380" s="80">
        <f t="shared" si="486"/>
        <v>45.001000000000005</v>
      </c>
      <c r="EQ380" s="80">
        <f t="shared" si="486"/>
        <v>52.501000000000005</v>
      </c>
      <c r="ER380" s="80">
        <f t="shared" si="486"/>
        <v>60.001000000000005</v>
      </c>
      <c r="ES380" s="80">
        <f t="shared" si="486"/>
        <v>67.501000000000005</v>
      </c>
      <c r="ET380" s="80">
        <f t="shared" si="486"/>
        <v>75.001000000000005</v>
      </c>
      <c r="EU380" s="80">
        <f t="shared" si="486"/>
        <v>82.501000000000005</v>
      </c>
      <c r="EV380" s="80">
        <f t="shared" si="486"/>
        <v>90.001000000000005</v>
      </c>
      <c r="EX380" s="141" t="s">
        <v>153</v>
      </c>
      <c r="EY380" s="80">
        <f t="shared" ref="EY380:FK380" si="487">EJ380</f>
        <v>1E-3</v>
      </c>
      <c r="EZ380" s="80">
        <f t="shared" si="487"/>
        <v>7.5010000000000003</v>
      </c>
      <c r="FA380" s="80">
        <f t="shared" si="487"/>
        <v>15.001000000000001</v>
      </c>
      <c r="FB380" s="80">
        <f t="shared" si="487"/>
        <v>22.501000000000001</v>
      </c>
      <c r="FC380" s="80">
        <f t="shared" si="487"/>
        <v>30.001000000000001</v>
      </c>
      <c r="FD380" s="80">
        <f t="shared" si="487"/>
        <v>37.501000000000005</v>
      </c>
      <c r="FE380" s="80">
        <f t="shared" si="487"/>
        <v>45.001000000000005</v>
      </c>
      <c r="FF380" s="80">
        <f t="shared" si="487"/>
        <v>52.501000000000005</v>
      </c>
      <c r="FG380" s="80">
        <f t="shared" si="487"/>
        <v>60.001000000000005</v>
      </c>
      <c r="FH380" s="80">
        <f t="shared" si="487"/>
        <v>67.501000000000005</v>
      </c>
      <c r="FI380" s="80">
        <f t="shared" si="487"/>
        <v>75.001000000000005</v>
      </c>
      <c r="FJ380" s="80">
        <f t="shared" si="487"/>
        <v>82.501000000000005</v>
      </c>
      <c r="FK380" s="80">
        <f t="shared" si="487"/>
        <v>90.001000000000005</v>
      </c>
      <c r="FM380" s="141" t="s">
        <v>153</v>
      </c>
      <c r="FN380" s="80">
        <f t="shared" ref="FN380:FZ380" si="488">EY380</f>
        <v>1E-3</v>
      </c>
      <c r="FO380" s="80">
        <f t="shared" si="488"/>
        <v>7.5010000000000003</v>
      </c>
      <c r="FP380" s="80">
        <f t="shared" si="488"/>
        <v>15.001000000000001</v>
      </c>
      <c r="FQ380" s="80">
        <f t="shared" si="488"/>
        <v>22.501000000000001</v>
      </c>
      <c r="FR380" s="80">
        <f t="shared" si="488"/>
        <v>30.001000000000001</v>
      </c>
      <c r="FS380" s="80">
        <f t="shared" si="488"/>
        <v>37.501000000000005</v>
      </c>
      <c r="FT380" s="80">
        <f t="shared" si="488"/>
        <v>45.001000000000005</v>
      </c>
      <c r="FU380" s="80">
        <f t="shared" si="488"/>
        <v>52.501000000000005</v>
      </c>
      <c r="FV380" s="80">
        <f t="shared" si="488"/>
        <v>60.001000000000005</v>
      </c>
      <c r="FW380" s="80">
        <f t="shared" si="488"/>
        <v>67.501000000000005</v>
      </c>
      <c r="FX380" s="80">
        <f t="shared" si="488"/>
        <v>75.001000000000005</v>
      </c>
      <c r="FY380" s="80">
        <f t="shared" si="488"/>
        <v>82.501000000000005</v>
      </c>
      <c r="FZ380" s="80">
        <f t="shared" si="488"/>
        <v>90.001000000000005</v>
      </c>
    </row>
    <row r="381" spans="15:185">
      <c r="P381" s="64"/>
      <c r="S381" s="26">
        <f>S365</f>
        <v>1E-3</v>
      </c>
      <c r="T381" s="388">
        <f t="shared" ref="T381:AF393" ca="1" si="489">(3-$Z$1/$T$1)*T318-(1-3*$Z$1/$T$1)*T303</f>
        <v>-11.115606683853125</v>
      </c>
      <c r="U381" s="388">
        <f t="shared" ca="1" si="489"/>
        <v>-657.4134883115496</v>
      </c>
      <c r="V381" s="388">
        <f t="shared" ca="1" si="489"/>
        <v>-457.8999593839709</v>
      </c>
      <c r="W381" s="388">
        <f t="shared" ca="1" si="489"/>
        <v>-212.32292795238016</v>
      </c>
      <c r="X381" s="388">
        <f t="shared" ca="1" si="489"/>
        <v>-111.18136755101941</v>
      </c>
      <c r="Y381" s="388">
        <f t="shared" ca="1" si="489"/>
        <v>-63.217696993106998</v>
      </c>
      <c r="Z381" s="388">
        <f t="shared" ca="1" si="489"/>
        <v>-37.275472829754527</v>
      </c>
      <c r="AA381" s="388">
        <f t="shared" ca="1" si="489"/>
        <v>-21.961185672538171</v>
      </c>
      <c r="AB381" s="388">
        <f t="shared" ca="1" si="489"/>
        <v>-12.438523644541366</v>
      </c>
      <c r="AC381" s="388">
        <f t="shared" ca="1" si="489"/>
        <v>-6.406500582791236</v>
      </c>
      <c r="AD381" s="388">
        <f t="shared" ca="1" si="489"/>
        <v>-2.6854021485060899</v>
      </c>
      <c r="AE381" s="388">
        <f t="shared" ca="1" si="489"/>
        <v>-0.65410016258187886</v>
      </c>
      <c r="AF381" s="388">
        <f t="shared" ca="1" si="489"/>
        <v>-7.6658592783663453E-3</v>
      </c>
      <c r="AG381" s="167"/>
      <c r="AH381" s="80">
        <f>AH365</f>
        <v>1E-3</v>
      </c>
      <c r="AI381" s="104">
        <f t="shared" ref="AI381:AU393" ca="1" si="490">(3-$Z$1/$T$1)*AI318-(1-3*$Z$1/$T$1)*AI303</f>
        <v>-18.703957922482065</v>
      </c>
      <c r="AJ381" s="104">
        <f t="shared" ca="1" si="490"/>
        <v>-24.67406160551521</v>
      </c>
      <c r="AK381" s="104">
        <f t="shared" ca="1" si="490"/>
        <v>-35.294535140967959</v>
      </c>
      <c r="AL381" s="104">
        <f t="shared" ca="1" si="490"/>
        <v>-36.955768957980958</v>
      </c>
      <c r="AM381" s="104">
        <f t="shared" ca="1" si="490"/>
        <v>-37.224798131225363</v>
      </c>
      <c r="AN381" s="104">
        <f t="shared" ca="1" si="490"/>
        <v>-37.282900215629695</v>
      </c>
      <c r="AO381" s="104">
        <f t="shared" ca="1" si="490"/>
        <v>-37.29638566294264</v>
      </c>
      <c r="AP381" s="104">
        <f t="shared" ca="1" si="490"/>
        <v>-37.298493993665389</v>
      </c>
      <c r="AQ381" s="104">
        <f t="shared" ca="1" si="490"/>
        <v>-37.297621247001885</v>
      </c>
      <c r="AR381" s="104">
        <f t="shared" ca="1" si="490"/>
        <v>-37.296203058814569</v>
      </c>
      <c r="AS381" s="104">
        <f t="shared" ca="1" si="490"/>
        <v>-37.294993585641919</v>
      </c>
      <c r="AT381" s="104">
        <f t="shared" ca="1" si="490"/>
        <v>-37.294225627152471</v>
      </c>
      <c r="AU381" s="104">
        <f t="shared" ca="1" si="490"/>
        <v>-37.29396527713466</v>
      </c>
      <c r="AV381" s="62"/>
      <c r="AW381" s="80">
        <f>AW365</f>
        <v>1E-3</v>
      </c>
      <c r="AX381" s="104">
        <f t="shared" ref="AX381:BJ393" ca="1" si="491">(3-$Z$1/$T$1)*AX318-(1-3*$Z$1/$T$1)*AX303</f>
        <v>7.5883512982400134</v>
      </c>
      <c r="AY381" s="104">
        <f t="shared" ca="1" si="491"/>
        <v>-632.73942670603469</v>
      </c>
      <c r="AZ381" s="104">
        <f t="shared" ca="1" si="491"/>
        <v>-422.60542424300365</v>
      </c>
      <c r="BA381" s="104">
        <f t="shared" ca="1" si="491"/>
        <v>-175.36715899439906</v>
      </c>
      <c r="BB381" s="104">
        <f t="shared" ca="1" si="491"/>
        <v>-73.95656941979405</v>
      </c>
      <c r="BC381" s="104">
        <f t="shared" ca="1" si="491"/>
        <v>-25.934796777477306</v>
      </c>
      <c r="BD381" s="104">
        <f t="shared" ca="1" si="491"/>
        <v>2.0912833188125052E-2</v>
      </c>
      <c r="BE381" s="104">
        <f t="shared" ca="1" si="491"/>
        <v>15.337308321127219</v>
      </c>
      <c r="BF381" s="104">
        <f t="shared" ca="1" si="491"/>
        <v>24.859097602460515</v>
      </c>
      <c r="BG381" s="104">
        <f t="shared" ca="1" si="491"/>
        <v>30.889702476023331</v>
      </c>
      <c r="BH381" s="104">
        <f t="shared" ca="1" si="491"/>
        <v>34.609591437135833</v>
      </c>
      <c r="BI381" s="104">
        <f t="shared" ca="1" si="491"/>
        <v>36.640125464570588</v>
      </c>
      <c r="BJ381" s="104">
        <f t="shared" ca="1" si="491"/>
        <v>37.286299417856284</v>
      </c>
      <c r="BK381" s="62"/>
      <c r="BL381" s="80">
        <f>AW381</f>
        <v>1E-3</v>
      </c>
      <c r="BM381" s="104">
        <f t="shared" ref="BM381:BY393" ca="1" si="492">(3-$Z$1/$T$1)*BM318-(1-3*$Z$1/$T$1)*BM303</f>
        <v>-29.819564546710655</v>
      </c>
      <c r="BN381" s="104">
        <f t="shared" ca="1" si="492"/>
        <v>-682.0875499170603</v>
      </c>
      <c r="BO381" s="104">
        <f t="shared" ca="1" si="492"/>
        <v>-493.1944945249391</v>
      </c>
      <c r="BP381" s="104">
        <f t="shared" ca="1" si="492"/>
        <v>-249.27869691036113</v>
      </c>
      <c r="BQ381" s="104">
        <f t="shared" ca="1" si="492"/>
        <v>-148.40616568224473</v>
      </c>
      <c r="BR381" s="104">
        <f t="shared" ca="1" si="492"/>
        <v>-100.50059720873665</v>
      </c>
      <c r="BS381" s="104">
        <f t="shared" ca="1" si="492"/>
        <v>-74.571858492697174</v>
      </c>
      <c r="BT381" s="104">
        <f t="shared" ca="1" si="492"/>
        <v>-59.259679666203553</v>
      </c>
      <c r="BU381" s="104">
        <f t="shared" ca="1" si="492"/>
        <v>-49.73614489154324</v>
      </c>
      <c r="BV381" s="104">
        <f t="shared" ca="1" si="492"/>
        <v>-43.702703641605822</v>
      </c>
      <c r="BW381" s="104">
        <f t="shared" ca="1" si="492"/>
        <v>-39.980395734148019</v>
      </c>
      <c r="BX381" s="104">
        <f t="shared" ca="1" si="492"/>
        <v>-37.948325789734341</v>
      </c>
      <c r="BY381" s="104">
        <f t="shared" ca="1" si="492"/>
        <v>-37.301631136413029</v>
      </c>
      <c r="BZ381" s="62"/>
      <c r="CA381" s="80">
        <f>BL381</f>
        <v>1E-3</v>
      </c>
      <c r="CB381" s="104">
        <f t="shared" ref="CB381:CN393" ca="1" si="493">(3-$Z$1/$T$1)*CB318-(1-3*$Z$1/$T$1)*CB303</f>
        <v>-45611.131766557592</v>
      </c>
      <c r="CC381" s="104">
        <f t="shared" ca="1" si="493"/>
        <v>-966.31782422910339</v>
      </c>
      <c r="CD381" s="104">
        <f t="shared" ca="1" si="493"/>
        <v>-499.71963646760798</v>
      </c>
      <c r="CE381" s="104">
        <f t="shared" ca="1" si="493"/>
        <v>-233.10326382517886</v>
      </c>
      <c r="CF381" s="104">
        <f t="shared" ca="1" si="493"/>
        <v>-126.43786238524292</v>
      </c>
      <c r="CG381" s="104">
        <f t="shared" ca="1" si="493"/>
        <v>-77.304186293655732</v>
      </c>
      <c r="CH381" s="104">
        <f t="shared" ca="1" si="493"/>
        <v>-52.862285193059122</v>
      </c>
      <c r="CI381" s="104">
        <f t="shared" ca="1" si="493"/>
        <v>-42.251854416867431</v>
      </c>
      <c r="CJ381" s="104">
        <f t="shared" ca="1" si="493"/>
        <v>-43.385678170384949</v>
      </c>
      <c r="CK381" s="104">
        <f t="shared" ca="1" si="493"/>
        <v>-62.589749953470864</v>
      </c>
      <c r="CL381" s="104">
        <f t="shared" ca="1" si="493"/>
        <v>-133.60487230374613</v>
      </c>
      <c r="CM381" s="104">
        <f t="shared" ca="1" si="493"/>
        <v>-535.2878393527435</v>
      </c>
      <c r="CN381" s="104">
        <f t="shared" ca="1" si="493"/>
        <v>-45596.284168706436</v>
      </c>
      <c r="CP381" s="80">
        <f>CA381</f>
        <v>1E-3</v>
      </c>
      <c r="CQ381" s="104">
        <f t="shared" ref="CQ381:DC393" ca="1" si="494">(3-$Z$1/$T$1)*CQ318-(1-3*$Z$1/$T$1)*CQ303</f>
        <v>-45618.720117855832</v>
      </c>
      <c r="CR381" s="104">
        <f t="shared" ca="1" si="494"/>
        <v>-333.57839752306899</v>
      </c>
      <c r="CS381" s="104">
        <f t="shared" ca="1" si="494"/>
        <v>-77.114212224605083</v>
      </c>
      <c r="CT381" s="104">
        <f t="shared" ca="1" si="494"/>
        <v>-57.736104830779666</v>
      </c>
      <c r="CU381" s="104">
        <f t="shared" ca="1" si="494"/>
        <v>-52.481292965448873</v>
      </c>
      <c r="CV381" s="104">
        <f t="shared" ca="1" si="494"/>
        <v>-51.369389516178423</v>
      </c>
      <c r="CW381" s="104">
        <f t="shared" ca="1" si="494"/>
        <v>-52.88319802624725</v>
      </c>
      <c r="CX381" s="104">
        <f t="shared" ca="1" si="494"/>
        <v>-57.589162737994656</v>
      </c>
      <c r="CY381" s="104">
        <f t="shared" ca="1" si="494"/>
        <v>-68.244775772845472</v>
      </c>
      <c r="CZ381" s="104">
        <f t="shared" ca="1" si="494"/>
        <v>-93.479452429494202</v>
      </c>
      <c r="DA381" s="104">
        <f t="shared" ca="1" si="494"/>
        <v>-168.21446374088197</v>
      </c>
      <c r="DB381" s="104">
        <f t="shared" ca="1" si="494"/>
        <v>-571.92796481731398</v>
      </c>
      <c r="DC381" s="104">
        <f t="shared" ca="1" si="494"/>
        <v>-45633.570468124301</v>
      </c>
      <c r="DE381" s="80">
        <f>CP381</f>
        <v>1E-3</v>
      </c>
      <c r="DF381" s="104">
        <f t="shared" ref="DF381:DR393" ca="1" si="495">(3-$Z$1/$T$1)*DF318-(1-3*$Z$1/$T$1)*DF303</f>
        <v>-16630.199669811154</v>
      </c>
      <c r="DG381" s="104">
        <f t="shared" ca="1" si="495"/>
        <v>-636.74301403366553</v>
      </c>
      <c r="DH381" s="104">
        <f t="shared" ca="1" si="495"/>
        <v>-424.24222869883789</v>
      </c>
      <c r="DI381" s="104">
        <f t="shared" ca="1" si="495"/>
        <v>-177.29802065811629</v>
      </c>
      <c r="DJ381" s="104">
        <f t="shared" ca="1" si="495"/>
        <v>-76.747605627578565</v>
      </c>
      <c r="DK381" s="104">
        <f t="shared" ca="1" si="495"/>
        <v>-30.585715558529689</v>
      </c>
      <c r="DL381" s="104">
        <f t="shared" ca="1" si="495"/>
        <v>-8.8352526173831514</v>
      </c>
      <c r="DM381" s="104">
        <f t="shared" ca="1" si="495"/>
        <v>-2.9025992610522922</v>
      </c>
      <c r="DN381" s="104">
        <f t="shared" ca="1" si="495"/>
        <v>-11.089924758092224</v>
      </c>
      <c r="DO381" s="104">
        <f t="shared" ca="1" si="495"/>
        <v>-36.773239748930735</v>
      </c>
      <c r="DP381" s="104">
        <f t="shared" ca="1" si="495"/>
        <v>-112.01011964130085</v>
      </c>
      <c r="DQ381" s="104">
        <f t="shared" ca="1" si="495"/>
        <v>-515.87647989789866</v>
      </c>
      <c r="DR381" s="104">
        <f t="shared" ca="1" si="495"/>
        <v>-45577.531685753907</v>
      </c>
      <c r="DT381" s="80">
        <f>DE381</f>
        <v>1E-3</v>
      </c>
      <c r="DU381" s="104">
        <f t="shared" ref="DU381:EG393" ca="1" si="496">(3-$Z$1/$T$1)*DU318-(1-3*$Z$1/$T$1)*DU303</f>
        <v>-11.115606624235298</v>
      </c>
      <c r="DV381" s="104">
        <f t="shared" ca="1" si="496"/>
        <v>-657.4134883115496</v>
      </c>
      <c r="DW381" s="104">
        <f t="shared" ca="1" si="496"/>
        <v>-457.8999593839709</v>
      </c>
      <c r="DX381" s="104">
        <f t="shared" ca="1" si="496"/>
        <v>-212.32292795238016</v>
      </c>
      <c r="DY381" s="104">
        <f t="shared" ca="1" si="496"/>
        <v>-111.18136755101941</v>
      </c>
      <c r="DZ381" s="104">
        <f t="shared" ca="1" si="496"/>
        <v>-63.217696993106998</v>
      </c>
      <c r="EA381" s="104">
        <f t="shared" ca="1" si="496"/>
        <v>-37.275472829754527</v>
      </c>
      <c r="EB381" s="104">
        <f t="shared" ca="1" si="496"/>
        <v>-21.961185672538171</v>
      </c>
      <c r="EC381" s="104">
        <f t="shared" ca="1" si="496"/>
        <v>-12.438523644541366</v>
      </c>
      <c r="ED381" s="104">
        <f t="shared" ca="1" si="496"/>
        <v>-6.406500582791236</v>
      </c>
      <c r="EE381" s="104">
        <f t="shared" ca="1" si="496"/>
        <v>-2.6854021485060899</v>
      </c>
      <c r="EF381" s="104">
        <f t="shared" ca="1" si="496"/>
        <v>-0.65410016258187886</v>
      </c>
      <c r="EG381" s="104">
        <f t="shared" ca="1" si="496"/>
        <v>-7.6658592783663453E-3</v>
      </c>
      <c r="EI381" s="80">
        <f>DT381</f>
        <v>1E-3</v>
      </c>
      <c r="EJ381" s="104">
        <f t="shared" ref="EJ381:EV393" ca="1" si="497">(3-$Z$1/$T$1)*EJ318-(1-3*$Z$1/$T$1)*EJ303</f>
        <v>-18.703957922482065</v>
      </c>
      <c r="EK381" s="104">
        <f t="shared" ca="1" si="497"/>
        <v>-24.67406160551521</v>
      </c>
      <c r="EL381" s="104">
        <f t="shared" ca="1" si="497"/>
        <v>-35.294535140967959</v>
      </c>
      <c r="EM381" s="104">
        <f t="shared" ca="1" si="497"/>
        <v>-36.955768957980958</v>
      </c>
      <c r="EN381" s="104">
        <f t="shared" ca="1" si="497"/>
        <v>-37.224798131225363</v>
      </c>
      <c r="EO381" s="104">
        <f t="shared" ca="1" si="497"/>
        <v>-37.282900215629695</v>
      </c>
      <c r="EP381" s="104">
        <f t="shared" ca="1" si="497"/>
        <v>-37.29638566294264</v>
      </c>
      <c r="EQ381" s="104">
        <f t="shared" ca="1" si="497"/>
        <v>-37.298493993665389</v>
      </c>
      <c r="ER381" s="104">
        <f t="shared" ca="1" si="497"/>
        <v>-37.297621247001885</v>
      </c>
      <c r="ES381" s="104">
        <f t="shared" ca="1" si="497"/>
        <v>-37.296203058814569</v>
      </c>
      <c r="ET381" s="104">
        <f t="shared" ca="1" si="497"/>
        <v>-37.294993585641919</v>
      </c>
      <c r="EU381" s="104">
        <f t="shared" ca="1" si="497"/>
        <v>-37.294225627152471</v>
      </c>
      <c r="EV381" s="104">
        <f t="shared" ca="1" si="497"/>
        <v>-37.29396527713466</v>
      </c>
      <c r="EX381" s="80">
        <f>EI381</f>
        <v>1E-3</v>
      </c>
      <c r="EY381" s="104">
        <f t="shared" ref="EY381:FK393" ca="1" si="498">(3-$Z$1/$T$1)*EY318-(1-3*$Z$1/$T$1)*EY303</f>
        <v>0</v>
      </c>
      <c r="EZ381" s="104">
        <f t="shared" ca="1" si="498"/>
        <v>0</v>
      </c>
      <c r="FA381" s="104">
        <f t="shared" ca="1" si="498"/>
        <v>0</v>
      </c>
      <c r="FB381" s="104">
        <f t="shared" ca="1" si="498"/>
        <v>0</v>
      </c>
      <c r="FC381" s="104">
        <f t="shared" ca="1" si="498"/>
        <v>0</v>
      </c>
      <c r="FD381" s="104">
        <f t="shared" ca="1" si="498"/>
        <v>0</v>
      </c>
      <c r="FE381" s="104">
        <f t="shared" ca="1" si="498"/>
        <v>0</v>
      </c>
      <c r="FF381" s="104">
        <f t="shared" ca="1" si="498"/>
        <v>0</v>
      </c>
      <c r="FG381" s="104">
        <f t="shared" ca="1" si="498"/>
        <v>0</v>
      </c>
      <c r="FH381" s="104">
        <f t="shared" ca="1" si="498"/>
        <v>0</v>
      </c>
      <c r="FI381" s="104">
        <f t="shared" ca="1" si="498"/>
        <v>0</v>
      </c>
      <c r="FJ381" s="104">
        <f t="shared" ca="1" si="498"/>
        <v>0</v>
      </c>
      <c r="FK381" s="104">
        <f t="shared" ca="1" si="498"/>
        <v>0</v>
      </c>
      <c r="FM381" s="80">
        <f>EX381</f>
        <v>1E-3</v>
      </c>
      <c r="FN381" s="104">
        <f t="shared" ref="FN381:FZ393" ca="1" si="499">(3-$Z$1/$T$1)*FN318-(1-3*$Z$1/$T$1)*FN303</f>
        <v>0</v>
      </c>
      <c r="FO381" s="104">
        <f t="shared" ca="1" si="499"/>
        <v>0</v>
      </c>
      <c r="FP381" s="104">
        <f t="shared" ca="1" si="499"/>
        <v>0</v>
      </c>
      <c r="FQ381" s="104">
        <f t="shared" ca="1" si="499"/>
        <v>0</v>
      </c>
      <c r="FR381" s="104">
        <f t="shared" ca="1" si="499"/>
        <v>0</v>
      </c>
      <c r="FS381" s="104">
        <f t="shared" ca="1" si="499"/>
        <v>0</v>
      </c>
      <c r="FT381" s="104">
        <f t="shared" ca="1" si="499"/>
        <v>0</v>
      </c>
      <c r="FU381" s="104">
        <f t="shared" ca="1" si="499"/>
        <v>0</v>
      </c>
      <c r="FV381" s="104">
        <f t="shared" ca="1" si="499"/>
        <v>0</v>
      </c>
      <c r="FW381" s="104">
        <f t="shared" ca="1" si="499"/>
        <v>0</v>
      </c>
      <c r="FX381" s="104">
        <f t="shared" ca="1" si="499"/>
        <v>0</v>
      </c>
      <c r="FY381" s="104">
        <f t="shared" ca="1" si="499"/>
        <v>0</v>
      </c>
      <c r="FZ381" s="104">
        <f t="shared" ca="1" si="499"/>
        <v>0</v>
      </c>
    </row>
    <row r="382" spans="15:185">
      <c r="P382" s="64"/>
      <c r="S382" s="26">
        <f t="shared" ref="S382:S393" si="500">S366</f>
        <v>7.5010000000000003</v>
      </c>
      <c r="T382" s="388">
        <f t="shared" ca="1" si="489"/>
        <v>-657.41348831154937</v>
      </c>
      <c r="U382" s="388">
        <f t="shared" ca="1" si="489"/>
        <v>-1914.5890576386237</v>
      </c>
      <c r="V382" s="388">
        <f t="shared" ca="1" si="489"/>
        <v>-952.76732142990681</v>
      </c>
      <c r="W382" s="388">
        <f t="shared" ca="1" si="489"/>
        <v>-305.94642225842085</v>
      </c>
      <c r="X382" s="388">
        <f t="shared" ca="1" si="489"/>
        <v>-139.22358491155859</v>
      </c>
      <c r="Y382" s="388">
        <f t="shared" ca="1" si="489"/>
        <v>-74.385185923995749</v>
      </c>
      <c r="Z382" s="388">
        <f t="shared" ca="1" si="489"/>
        <v>-42.606572292544321</v>
      </c>
      <c r="AA382" s="388">
        <f t="shared" ca="1" si="489"/>
        <v>-24.85608624895076</v>
      </c>
      <c r="AB382" s="388">
        <f t="shared" ca="1" si="489"/>
        <v>-14.181542992298242</v>
      </c>
      <c r="AC382" s="388">
        <f t="shared" ca="1" si="489"/>
        <v>-7.560470246668956</v>
      </c>
      <c r="AD382" s="388">
        <f t="shared" ca="1" si="489"/>
        <v>-3.5295775368270483</v>
      </c>
      <c r="AE382" s="388">
        <f t="shared" ca="1" si="489"/>
        <v>-1.3462607738031473</v>
      </c>
      <c r="AF382" s="388">
        <f t="shared" ca="1" si="489"/>
        <v>-0.65397043447589454</v>
      </c>
      <c r="AG382" s="167"/>
      <c r="AH382" s="80">
        <f t="shared" ref="AH382:AH393" si="501">AH366</f>
        <v>7.5010000000000003</v>
      </c>
      <c r="AI382" s="104">
        <f t="shared" ca="1" si="490"/>
        <v>-24.67406160551521</v>
      </c>
      <c r="AJ382" s="104">
        <f t="shared" ca="1" si="490"/>
        <v>-52.639386906920357</v>
      </c>
      <c r="AK382" s="104">
        <f t="shared" ca="1" si="490"/>
        <v>-61.440001258223973</v>
      </c>
      <c r="AL382" s="104">
        <f t="shared" ca="1" si="490"/>
        <v>-47.594634061985587</v>
      </c>
      <c r="AM382" s="104">
        <f t="shared" ca="1" si="490"/>
        <v>-42.993158117297043</v>
      </c>
      <c r="AN382" s="104">
        <f t="shared" ca="1" si="490"/>
        <v>-41.019018288692394</v>
      </c>
      <c r="AO382" s="104">
        <f t="shared" ca="1" si="490"/>
        <v>-40.002449887919006</v>
      </c>
      <c r="AP382" s="104">
        <f t="shared" ca="1" si="490"/>
        <v>-39.418423633546254</v>
      </c>
      <c r="AQ382" s="104">
        <f t="shared" ca="1" si="490"/>
        <v>-39.061117435894353</v>
      </c>
      <c r="AR382" s="104">
        <f t="shared" ca="1" si="490"/>
        <v>-38.837066471529752</v>
      </c>
      <c r="AS382" s="104">
        <f t="shared" ca="1" si="490"/>
        <v>-38.699724008360832</v>
      </c>
      <c r="AT382" s="104">
        <f t="shared" ca="1" si="490"/>
        <v>-38.625029450038198</v>
      </c>
      <c r="AU382" s="104">
        <f t="shared" ca="1" si="490"/>
        <v>-38.601300099417152</v>
      </c>
      <c r="AV382" s="62"/>
      <c r="AW382" s="80">
        <f t="shared" ref="AW382:AW393" si="502">AW366</f>
        <v>7.5010000000000003</v>
      </c>
      <c r="AX382" s="104">
        <f t="shared" ca="1" si="491"/>
        <v>-632.73942670603469</v>
      </c>
      <c r="AY382" s="104">
        <f t="shared" ca="1" si="491"/>
        <v>-1861.9496707317107</v>
      </c>
      <c r="AZ382" s="104">
        <f t="shared" ca="1" si="491"/>
        <v>-891.32732017168257</v>
      </c>
      <c r="BA382" s="104">
        <f t="shared" ca="1" si="491"/>
        <v>-258.351788196435</v>
      </c>
      <c r="BB382" s="104">
        <f t="shared" ca="1" si="491"/>
        <v>-96.23042679426149</v>
      </c>
      <c r="BC382" s="104">
        <f t="shared" ca="1" si="491"/>
        <v>-33.366167635303363</v>
      </c>
      <c r="BD382" s="104">
        <f t="shared" ca="1" si="491"/>
        <v>-2.6041224046253242</v>
      </c>
      <c r="BE382" s="104">
        <f t="shared" ca="1" si="491"/>
        <v>14.562337384595503</v>
      </c>
      <c r="BF382" s="104">
        <f t="shared" ca="1" si="491"/>
        <v>24.879574443596113</v>
      </c>
      <c r="BG382" s="104">
        <f t="shared" ca="1" si="491"/>
        <v>31.2765962248608</v>
      </c>
      <c r="BH382" s="104">
        <f t="shared" ca="1" si="491"/>
        <v>35.170146471533783</v>
      </c>
      <c r="BI382" s="104">
        <f t="shared" ca="1" si="491"/>
        <v>37.278768676235053</v>
      </c>
      <c r="BJ382" s="104">
        <f t="shared" ca="1" si="491"/>
        <v>36.851234123259367</v>
      </c>
      <c r="BK382" s="62"/>
      <c r="BL382" s="80">
        <f t="shared" ref="BL382:BL393" si="503">AW382</f>
        <v>7.5010000000000003</v>
      </c>
      <c r="BM382" s="104">
        <f t="shared" ca="1" si="492"/>
        <v>-682.0875499170603</v>
      </c>
      <c r="BN382" s="104">
        <f t="shared" ca="1" si="492"/>
        <v>-1967.2284445455491</v>
      </c>
      <c r="BO382" s="104">
        <f t="shared" ca="1" si="492"/>
        <v>-1014.207322688133</v>
      </c>
      <c r="BP382" s="104">
        <f t="shared" ca="1" si="492"/>
        <v>-353.54105632040648</v>
      </c>
      <c r="BQ382" s="104">
        <f t="shared" ca="1" si="492"/>
        <v>-182.21674302885563</v>
      </c>
      <c r="BR382" s="104">
        <f t="shared" ca="1" si="492"/>
        <v>-115.40420421268814</v>
      </c>
      <c r="BS382" s="104">
        <f t="shared" ca="1" si="492"/>
        <v>-82.609022180463313</v>
      </c>
      <c r="BT382" s="104">
        <f t="shared" ca="1" si="492"/>
        <v>-64.274509882497</v>
      </c>
      <c r="BU382" s="104">
        <f t="shared" ca="1" si="492"/>
        <v>-53.242660428192586</v>
      </c>
      <c r="BV382" s="104">
        <f t="shared" ca="1" si="492"/>
        <v>-46.397536718198708</v>
      </c>
      <c r="BW382" s="104">
        <f t="shared" ca="1" si="492"/>
        <v>-42.229301545187873</v>
      </c>
      <c r="BX382" s="104">
        <f t="shared" ca="1" si="492"/>
        <v>-39.971290223841351</v>
      </c>
      <c r="BY382" s="104">
        <f t="shared" ca="1" si="492"/>
        <v>-39.255270533893039</v>
      </c>
      <c r="BZ382" s="62"/>
      <c r="CA382" s="80">
        <f t="shared" ref="CA382:CA393" si="504">BL382</f>
        <v>7.5010000000000003</v>
      </c>
      <c r="CB382" s="104">
        <f t="shared" ca="1" si="493"/>
        <v>-966.31782422910328</v>
      </c>
      <c r="CC382" s="104">
        <f t="shared" ca="1" si="493"/>
        <v>-1953.2097124725981</v>
      </c>
      <c r="CD382" s="104">
        <f t="shared" ca="1" si="493"/>
        <v>-966.32700959910494</v>
      </c>
      <c r="CE382" s="104">
        <f t="shared" ca="1" si="493"/>
        <v>-317.89185376752067</v>
      </c>
      <c r="CF382" s="104">
        <f t="shared" ca="1" si="493"/>
        <v>-150.1218717780047</v>
      </c>
      <c r="CG382" s="104">
        <f t="shared" ca="1" si="493"/>
        <v>-85.493103967687944</v>
      </c>
      <c r="CH382" s="104">
        <f t="shared" ca="1" si="493"/>
        <v>-55.529016900670889</v>
      </c>
      <c r="CI382" s="104">
        <f t="shared" ca="1" si="493"/>
        <v>-42.095844590364869</v>
      </c>
      <c r="CJ382" s="104">
        <f t="shared" ca="1" si="493"/>
        <v>-40.600935024314637</v>
      </c>
      <c r="CK382" s="104">
        <f t="shared" ca="1" si="493"/>
        <v>-54.390814842454077</v>
      </c>
      <c r="CL382" s="104">
        <f t="shared" ca="1" si="493"/>
        <v>-102.34002278280167</v>
      </c>
      <c r="CM382" s="104">
        <f t="shared" ca="1" si="493"/>
        <v>-260.40654687521288</v>
      </c>
      <c r="CN382" s="104">
        <f t="shared" ca="1" si="493"/>
        <v>-534.65701934209665</v>
      </c>
      <c r="CP382" s="80">
        <f t="shared" ref="CP382:CP393" si="505">CA382</f>
        <v>7.5010000000000003</v>
      </c>
      <c r="CQ382" s="104">
        <f t="shared" ca="1" si="494"/>
        <v>-333.57839752306904</v>
      </c>
      <c r="CR382" s="104">
        <f t="shared" ca="1" si="494"/>
        <v>-91.260041740894991</v>
      </c>
      <c r="CS382" s="104">
        <f t="shared" ca="1" si="494"/>
        <v>-74.999689427422169</v>
      </c>
      <c r="CT382" s="104">
        <f t="shared" ca="1" si="494"/>
        <v>-59.540065571085428</v>
      </c>
      <c r="CU382" s="104">
        <f t="shared" ca="1" si="494"/>
        <v>-53.891444983743163</v>
      </c>
      <c r="CV382" s="104">
        <f t="shared" ca="1" si="494"/>
        <v>-52.126936332384574</v>
      </c>
      <c r="CW382" s="104">
        <f t="shared" ca="1" si="494"/>
        <v>-52.924894496045567</v>
      </c>
      <c r="CX382" s="104">
        <f t="shared" ca="1" si="494"/>
        <v>-56.658181974960371</v>
      </c>
      <c r="CY382" s="104">
        <f t="shared" ca="1" si="494"/>
        <v>-65.48050946791075</v>
      </c>
      <c r="CZ382" s="104">
        <f t="shared" ca="1" si="494"/>
        <v>-85.667411067314873</v>
      </c>
      <c r="DA382" s="104">
        <f t="shared" ca="1" si="494"/>
        <v>-137.51016925433544</v>
      </c>
      <c r="DB382" s="104">
        <f t="shared" ca="1" si="494"/>
        <v>-297.68531555144796</v>
      </c>
      <c r="DC382" s="104">
        <f t="shared" ca="1" si="494"/>
        <v>-572.60434900703785</v>
      </c>
      <c r="DE382" s="80">
        <f t="shared" ref="DE382:DE393" si="506">CP382</f>
        <v>7.5010000000000003</v>
      </c>
      <c r="DF382" s="104">
        <f t="shared" ca="1" si="495"/>
        <v>-636.74301403366553</v>
      </c>
      <c r="DG382" s="104">
        <f t="shared" ca="1" si="495"/>
        <v>-1862.6534161218246</v>
      </c>
      <c r="DH382" s="104">
        <f t="shared" ca="1" si="495"/>
        <v>-891.95972986037907</v>
      </c>
      <c r="DI382" s="104">
        <f t="shared" ca="1" si="495"/>
        <v>-259.55808593689409</v>
      </c>
      <c r="DJ382" s="104">
        <f t="shared" ca="1" si="495"/>
        <v>-98.326278780195935</v>
      </c>
      <c r="DK382" s="104">
        <f t="shared" ca="1" si="495"/>
        <v>-37.168378289169176</v>
      </c>
      <c r="DL382" s="104">
        <f t="shared" ca="1" si="495"/>
        <v>-10.193654590291079</v>
      </c>
      <c r="DM382" s="104">
        <f t="shared" ca="1" si="495"/>
        <v>-1.5964989350695475</v>
      </c>
      <c r="DN382" s="104">
        <f t="shared" ca="1" si="495"/>
        <v>-7.4694244318936711</v>
      </c>
      <c r="DO382" s="104">
        <f t="shared" ca="1" si="495"/>
        <v>-28.129457869494136</v>
      </c>
      <c r="DP382" s="104">
        <f t="shared" ca="1" si="495"/>
        <v>-80.560106615796741</v>
      </c>
      <c r="DQ382" s="104">
        <f t="shared" ca="1" si="495"/>
        <v>-240.937493446779</v>
      </c>
      <c r="DR382" s="104">
        <f t="shared" ca="1" si="495"/>
        <v>-515.88363917773813</v>
      </c>
      <c r="DT382" s="80">
        <f t="shared" ref="DT382:DT393" si="507">DE382</f>
        <v>7.5010000000000003</v>
      </c>
      <c r="DU382" s="104">
        <f t="shared" ca="1" si="496"/>
        <v>-657.41348831154937</v>
      </c>
      <c r="DV382" s="104">
        <f t="shared" ca="1" si="496"/>
        <v>-1914.5890576386237</v>
      </c>
      <c r="DW382" s="104">
        <f t="shared" ca="1" si="496"/>
        <v>-952.76732142990681</v>
      </c>
      <c r="DX382" s="104">
        <f t="shared" ca="1" si="496"/>
        <v>-305.94642225842085</v>
      </c>
      <c r="DY382" s="104">
        <f t="shared" ca="1" si="496"/>
        <v>-139.22358491155859</v>
      </c>
      <c r="DZ382" s="104">
        <f t="shared" ca="1" si="496"/>
        <v>-74.385185923995749</v>
      </c>
      <c r="EA382" s="104">
        <f t="shared" ca="1" si="496"/>
        <v>-42.606572292544321</v>
      </c>
      <c r="EB382" s="104">
        <f t="shared" ca="1" si="496"/>
        <v>-24.85608624895076</v>
      </c>
      <c r="EC382" s="104">
        <f t="shared" ca="1" si="496"/>
        <v>-14.181542992298242</v>
      </c>
      <c r="ED382" s="104">
        <f t="shared" ca="1" si="496"/>
        <v>-7.560470246668956</v>
      </c>
      <c r="EE382" s="104">
        <f t="shared" ca="1" si="496"/>
        <v>-3.5295775368270483</v>
      </c>
      <c r="EF382" s="104">
        <f t="shared" ca="1" si="496"/>
        <v>-1.3462607738031473</v>
      </c>
      <c r="EG382" s="104">
        <f t="shared" ca="1" si="496"/>
        <v>-0.65397043447589454</v>
      </c>
      <c r="EI382" s="80">
        <f t="shared" ref="EI382:EI393" si="508">DT382</f>
        <v>7.5010000000000003</v>
      </c>
      <c r="EJ382" s="104">
        <f t="shared" ca="1" si="497"/>
        <v>-24.67406160551521</v>
      </c>
      <c r="EK382" s="104">
        <f t="shared" ca="1" si="497"/>
        <v>-52.639386906920357</v>
      </c>
      <c r="EL382" s="104">
        <f t="shared" ca="1" si="497"/>
        <v>-61.440001258223973</v>
      </c>
      <c r="EM382" s="104">
        <f t="shared" ca="1" si="497"/>
        <v>-47.594634061985587</v>
      </c>
      <c r="EN382" s="104">
        <f t="shared" ca="1" si="497"/>
        <v>-42.993158117297043</v>
      </c>
      <c r="EO382" s="104">
        <f t="shared" ca="1" si="497"/>
        <v>-41.019018288692394</v>
      </c>
      <c r="EP382" s="104">
        <f t="shared" ca="1" si="497"/>
        <v>-40.002449887919006</v>
      </c>
      <c r="EQ382" s="104">
        <f t="shared" ca="1" si="497"/>
        <v>-39.418423633546254</v>
      </c>
      <c r="ER382" s="104">
        <f t="shared" ca="1" si="497"/>
        <v>-39.061117435894353</v>
      </c>
      <c r="ES382" s="104">
        <f t="shared" ca="1" si="497"/>
        <v>-38.837066471529752</v>
      </c>
      <c r="ET382" s="104">
        <f t="shared" ca="1" si="497"/>
        <v>-38.699724008360832</v>
      </c>
      <c r="EU382" s="104">
        <f t="shared" ca="1" si="497"/>
        <v>-38.625029450038198</v>
      </c>
      <c r="EV382" s="104">
        <f t="shared" ca="1" si="497"/>
        <v>-38.601300099417152</v>
      </c>
      <c r="EX382" s="80">
        <f t="shared" ref="EX382:EX393" si="509">EI382</f>
        <v>7.5010000000000003</v>
      </c>
      <c r="EY382" s="104">
        <f t="shared" ca="1" si="498"/>
        <v>0</v>
      </c>
      <c r="EZ382" s="104">
        <f t="shared" ca="1" si="498"/>
        <v>0</v>
      </c>
      <c r="FA382" s="104">
        <f t="shared" ca="1" si="498"/>
        <v>0</v>
      </c>
      <c r="FB382" s="104">
        <f t="shared" ca="1" si="498"/>
        <v>0</v>
      </c>
      <c r="FC382" s="104">
        <f t="shared" ca="1" si="498"/>
        <v>0</v>
      </c>
      <c r="FD382" s="104">
        <f t="shared" ca="1" si="498"/>
        <v>0</v>
      </c>
      <c r="FE382" s="104">
        <f t="shared" ca="1" si="498"/>
        <v>0</v>
      </c>
      <c r="FF382" s="104">
        <f t="shared" ca="1" si="498"/>
        <v>0</v>
      </c>
      <c r="FG382" s="104">
        <f t="shared" ca="1" si="498"/>
        <v>0</v>
      </c>
      <c r="FH382" s="104">
        <f t="shared" ca="1" si="498"/>
        <v>0</v>
      </c>
      <c r="FI382" s="104">
        <f t="shared" ca="1" si="498"/>
        <v>0</v>
      </c>
      <c r="FJ382" s="104">
        <f t="shared" ca="1" si="498"/>
        <v>0</v>
      </c>
      <c r="FK382" s="104">
        <f t="shared" ca="1" si="498"/>
        <v>0</v>
      </c>
      <c r="FM382" s="80">
        <f t="shared" ref="FM382:FM393" si="510">EX382</f>
        <v>7.5010000000000003</v>
      </c>
      <c r="FN382" s="104">
        <f t="shared" ca="1" si="499"/>
        <v>0</v>
      </c>
      <c r="FO382" s="104">
        <f t="shared" ca="1" si="499"/>
        <v>0</v>
      </c>
      <c r="FP382" s="104">
        <f t="shared" ca="1" si="499"/>
        <v>0</v>
      </c>
      <c r="FQ382" s="104">
        <f t="shared" ca="1" si="499"/>
        <v>0</v>
      </c>
      <c r="FR382" s="104">
        <f t="shared" ca="1" si="499"/>
        <v>0</v>
      </c>
      <c r="FS382" s="104">
        <f t="shared" ca="1" si="499"/>
        <v>0</v>
      </c>
      <c r="FT382" s="104">
        <f t="shared" ca="1" si="499"/>
        <v>0</v>
      </c>
      <c r="FU382" s="104">
        <f t="shared" ca="1" si="499"/>
        <v>0</v>
      </c>
      <c r="FV382" s="104">
        <f t="shared" ca="1" si="499"/>
        <v>0</v>
      </c>
      <c r="FW382" s="104">
        <f t="shared" ca="1" si="499"/>
        <v>0</v>
      </c>
      <c r="FX382" s="104">
        <f t="shared" ca="1" si="499"/>
        <v>0</v>
      </c>
      <c r="FY382" s="104">
        <f t="shared" ca="1" si="499"/>
        <v>0</v>
      </c>
      <c r="FZ382" s="104">
        <f t="shared" ca="1" si="499"/>
        <v>0</v>
      </c>
    </row>
    <row r="383" spans="15:185">
      <c r="P383" s="64"/>
      <c r="S383" s="26">
        <f t="shared" si="500"/>
        <v>15.001000000000001</v>
      </c>
      <c r="T383" s="388">
        <f t="shared" ca="1" si="489"/>
        <v>-457.8999593839709</v>
      </c>
      <c r="U383" s="388">
        <f t="shared" ca="1" si="489"/>
        <v>-952.76732142990761</v>
      </c>
      <c r="V383" s="388">
        <f t="shared" ca="1" si="489"/>
        <v>-7739.7208995683877</v>
      </c>
      <c r="W383" s="388">
        <f t="shared" ca="1" si="489"/>
        <v>-1013.6121507506156</v>
      </c>
      <c r="X383" s="388">
        <f t="shared" ca="1" si="489"/>
        <v>-273.7508461874944</v>
      </c>
      <c r="Y383" s="388">
        <f t="shared" ca="1" si="489"/>
        <v>-118.9535600985525</v>
      </c>
      <c r="Z383" s="388">
        <f t="shared" ca="1" si="489"/>
        <v>-61.979458473193318</v>
      </c>
      <c r="AA383" s="388">
        <f t="shared" ca="1" si="489"/>
        <v>-34.813046267094258</v>
      </c>
      <c r="AB383" s="388">
        <f t="shared" ca="1" si="489"/>
        <v>-19.96708673435224</v>
      </c>
      <c r="AC383" s="388">
        <f t="shared" ca="1" si="489"/>
        <v>-11.298052763938472</v>
      </c>
      <c r="AD383" s="388">
        <f t="shared" ca="1" si="489"/>
        <v>-6.2176098092956709</v>
      </c>
      <c r="AE383" s="388">
        <f t="shared" ca="1" si="489"/>
        <v>-3.5272156799471093</v>
      </c>
      <c r="AF383" s="388">
        <f t="shared" ca="1" si="489"/>
        <v>-2.6830794244419636</v>
      </c>
      <c r="AG383" s="167"/>
      <c r="AH383" s="80">
        <f t="shared" si="501"/>
        <v>15.001000000000001</v>
      </c>
      <c r="AI383" s="104">
        <f t="shared" ca="1" si="490"/>
        <v>-35.294535140967959</v>
      </c>
      <c r="AJ383" s="104">
        <f t="shared" ca="1" si="490"/>
        <v>-61.440001258224129</v>
      </c>
      <c r="AK383" s="104">
        <f t="shared" ca="1" si="490"/>
        <v>-576.16256718492264</v>
      </c>
      <c r="AL383" s="104">
        <f t="shared" ca="1" si="490"/>
        <v>-141.9117365069466</v>
      </c>
      <c r="AM383" s="104">
        <f t="shared" ca="1" si="490"/>
        <v>-73.669593748189214</v>
      </c>
      <c r="AN383" s="104">
        <f t="shared" ca="1" si="490"/>
        <v>-57.142071058093656</v>
      </c>
      <c r="AO383" s="104">
        <f t="shared" ca="1" si="490"/>
        <v>-50.508940283054059</v>
      </c>
      <c r="AP383" s="104">
        <f t="shared" ca="1" si="490"/>
        <v>-47.167616014066411</v>
      </c>
      <c r="AQ383" s="104">
        <f t="shared" ca="1" si="490"/>
        <v>-45.274734299014483</v>
      </c>
      <c r="AR383" s="104">
        <f t="shared" ca="1" si="490"/>
        <v>-44.142745041355141</v>
      </c>
      <c r="AS383" s="104">
        <f t="shared" ca="1" si="490"/>
        <v>-43.468972979551928</v>
      </c>
      <c r="AT383" s="104">
        <f t="shared" ca="1" si="490"/>
        <v>-43.108811666427705</v>
      </c>
      <c r="AU383" s="104">
        <f t="shared" ca="1" si="490"/>
        <v>-42.99530718927705</v>
      </c>
      <c r="AV383" s="62"/>
      <c r="AW383" s="80">
        <f t="shared" si="502"/>
        <v>15.001000000000001</v>
      </c>
      <c r="AX383" s="104">
        <f t="shared" ca="1" si="491"/>
        <v>-422.60542424300365</v>
      </c>
      <c r="AY383" s="104">
        <f t="shared" ca="1" si="491"/>
        <v>-891.32732017168257</v>
      </c>
      <c r="AZ383" s="104">
        <f t="shared" ca="1" si="491"/>
        <v>-7163.558332383458</v>
      </c>
      <c r="BA383" s="104">
        <f t="shared" ca="1" si="491"/>
        <v>-871.70041424366832</v>
      </c>
      <c r="BB383" s="104">
        <f t="shared" ca="1" si="491"/>
        <v>-200.08125243930522</v>
      </c>
      <c r="BC383" s="104">
        <f t="shared" ca="1" si="491"/>
        <v>-61.811489040458881</v>
      </c>
      <c r="BD383" s="104">
        <f t="shared" ca="1" si="491"/>
        <v>-11.470518190139245</v>
      </c>
      <c r="BE383" s="104">
        <f t="shared" ca="1" si="491"/>
        <v>12.354569746972155</v>
      </c>
      <c r="BF383" s="104">
        <f t="shared" ca="1" si="491"/>
        <v>25.30764756466224</v>
      </c>
      <c r="BG383" s="104">
        <f t="shared" ca="1" si="491"/>
        <v>32.844692277416669</v>
      </c>
      <c r="BH383" s="104">
        <f t="shared" ca="1" si="491"/>
        <v>37.251363170256262</v>
      </c>
      <c r="BI383" s="104">
        <f t="shared" ca="1" si="491"/>
        <v>35.397918043703342</v>
      </c>
      <c r="BJ383" s="104">
        <f t="shared" ca="1" si="491"/>
        <v>34.821873432589065</v>
      </c>
      <c r="BK383" s="62"/>
      <c r="BL383" s="80">
        <f t="shared" si="503"/>
        <v>15.001000000000001</v>
      </c>
      <c r="BM383" s="104">
        <f t="shared" ca="1" si="492"/>
        <v>-493.1944945249391</v>
      </c>
      <c r="BN383" s="104">
        <f t="shared" ca="1" si="492"/>
        <v>-1014.207322688133</v>
      </c>
      <c r="BO383" s="104">
        <f t="shared" ca="1" si="492"/>
        <v>-8315.883466753312</v>
      </c>
      <c r="BP383" s="104">
        <f t="shared" ca="1" si="492"/>
        <v>-1155.5238872575621</v>
      </c>
      <c r="BQ383" s="104">
        <f t="shared" ca="1" si="492"/>
        <v>-347.4204399356837</v>
      </c>
      <c r="BR383" s="104">
        <f t="shared" ca="1" si="492"/>
        <v>-176.09563115664619</v>
      </c>
      <c r="BS383" s="104">
        <f t="shared" ca="1" si="492"/>
        <v>-112.48839875624739</v>
      </c>
      <c r="BT383" s="104">
        <f t="shared" ca="1" si="492"/>
        <v>-81.980662281160676</v>
      </c>
      <c r="BU383" s="104">
        <f t="shared" ca="1" si="492"/>
        <v>-65.241821033366719</v>
      </c>
      <c r="BV383" s="104">
        <f t="shared" ca="1" si="492"/>
        <v>-55.440797805293599</v>
      </c>
      <c r="BW383" s="104">
        <f t="shared" ca="1" si="492"/>
        <v>-49.686582788847602</v>
      </c>
      <c r="BX383" s="104">
        <f t="shared" ca="1" si="492"/>
        <v>-46.636027346374817</v>
      </c>
      <c r="BY383" s="104">
        <f t="shared" ca="1" si="492"/>
        <v>-45.678386613719006</v>
      </c>
      <c r="BZ383" s="62"/>
      <c r="CA383" s="80">
        <f t="shared" si="504"/>
        <v>15.001000000000001</v>
      </c>
      <c r="CB383" s="104">
        <f t="shared" ca="1" si="493"/>
        <v>-499.71963646760798</v>
      </c>
      <c r="CC383" s="104">
        <f t="shared" ca="1" si="493"/>
        <v>-966.32700959910585</v>
      </c>
      <c r="CD383" s="104">
        <f t="shared" ca="1" si="493"/>
        <v>-7740.3956880126589</v>
      </c>
      <c r="CE383" s="104">
        <f t="shared" ca="1" si="493"/>
        <v>-1015.7689790549662</v>
      </c>
      <c r="CF383" s="104">
        <f t="shared" ca="1" si="493"/>
        <v>-277.74973349002698</v>
      </c>
      <c r="CG383" s="104">
        <f t="shared" ca="1" si="493"/>
        <v>-124.48348793974863</v>
      </c>
      <c r="CH383" s="104">
        <f t="shared" ca="1" si="493"/>
        <v>-69.477622645108852</v>
      </c>
      <c r="CI383" s="104">
        <f t="shared" ca="1" si="493"/>
        <v>-45.6356814804046</v>
      </c>
      <c r="CJ383" s="104">
        <f t="shared" ca="1" si="493"/>
        <v>-37.03933559091562</v>
      </c>
      <c r="CK383" s="104">
        <f t="shared" ca="1" si="493"/>
        <v>-40.720799119901976</v>
      </c>
      <c r="CL383" s="104">
        <f t="shared" ca="1" si="493"/>
        <v>-60.299007416637821</v>
      </c>
      <c r="CM383" s="104">
        <f t="shared" ca="1" si="493"/>
        <v>-100.54178254701586</v>
      </c>
      <c r="CN383" s="104">
        <f t="shared" ca="1" si="493"/>
        <v>-131.15729809004563</v>
      </c>
      <c r="CP383" s="80">
        <f t="shared" si="505"/>
        <v>15.001000000000001</v>
      </c>
      <c r="CQ383" s="104">
        <f t="shared" ca="1" si="494"/>
        <v>-77.114212224605083</v>
      </c>
      <c r="CR383" s="104">
        <f t="shared" ca="1" si="494"/>
        <v>-74.999689427422325</v>
      </c>
      <c r="CS383" s="104">
        <f t="shared" ca="1" si="494"/>
        <v>-576.83735562919412</v>
      </c>
      <c r="CT383" s="104">
        <f t="shared" ca="1" si="494"/>
        <v>-144.06856481129716</v>
      </c>
      <c r="CU383" s="104">
        <f t="shared" ca="1" si="494"/>
        <v>-77.668481050721795</v>
      </c>
      <c r="CV383" s="104">
        <f t="shared" ca="1" si="494"/>
        <v>-62.671998899289783</v>
      </c>
      <c r="CW383" s="104">
        <f t="shared" ca="1" si="494"/>
        <v>-58.007104454969593</v>
      </c>
      <c r="CX383" s="104">
        <f t="shared" ca="1" si="494"/>
        <v>-57.990251227376753</v>
      </c>
      <c r="CY383" s="104">
        <f t="shared" ca="1" si="494"/>
        <v>-62.34698315557786</v>
      </c>
      <c r="CZ383" s="104">
        <f t="shared" ca="1" si="494"/>
        <v>-73.565491397318638</v>
      </c>
      <c r="DA383" s="104">
        <f t="shared" ca="1" si="494"/>
        <v>-97.55037058689409</v>
      </c>
      <c r="DB383" s="104">
        <f t="shared" ca="1" si="494"/>
        <v>-140.12337853349646</v>
      </c>
      <c r="DC383" s="104">
        <f t="shared" ca="1" si="494"/>
        <v>-171.46952585488071</v>
      </c>
      <c r="DE383" s="80">
        <f t="shared" si="506"/>
        <v>15.001000000000001</v>
      </c>
      <c r="DF383" s="104">
        <f t="shared" ca="1" si="495"/>
        <v>-424.24222869883789</v>
      </c>
      <c r="DG383" s="104">
        <f t="shared" ca="1" si="495"/>
        <v>-891.95972986037907</v>
      </c>
      <c r="DH383" s="104">
        <f t="shared" ca="1" si="495"/>
        <v>-7163.6105758385183</v>
      </c>
      <c r="DI383" s="104">
        <f t="shared" ca="1" si="495"/>
        <v>-871.99328077302255</v>
      </c>
      <c r="DJ383" s="104">
        <f t="shared" ca="1" si="495"/>
        <v>-201.01704785595808</v>
      </c>
      <c r="DK383" s="104">
        <f t="shared" ca="1" si="495"/>
        <v>-64.011273759459556</v>
      </c>
      <c r="DL383" s="104">
        <f t="shared" ca="1" si="495"/>
        <v>-16.529704807698682</v>
      </c>
      <c r="DM383" s="104">
        <f t="shared" ca="1" si="495"/>
        <v>0.40358975404078967</v>
      </c>
      <c r="DN383" s="104">
        <f t="shared" ca="1" si="495"/>
        <v>-0.17581496248198408</v>
      </c>
      <c r="DO383" s="104">
        <f t="shared" ca="1" si="495"/>
        <v>-12.416320589547704</v>
      </c>
      <c r="DP383" s="104">
        <f t="shared" ca="1" si="495"/>
        <v>-37.520945115116056</v>
      </c>
      <c r="DQ383" s="104">
        <f t="shared" ca="1" si="495"/>
        <v>-80.580459246658421</v>
      </c>
      <c r="DR383" s="104">
        <f t="shared" ca="1" si="495"/>
        <v>-112.03794894847442</v>
      </c>
      <c r="DT383" s="80">
        <f t="shared" si="507"/>
        <v>15.001000000000001</v>
      </c>
      <c r="DU383" s="104">
        <f t="shared" ca="1" si="496"/>
        <v>-457.8999593839709</v>
      </c>
      <c r="DV383" s="104">
        <f t="shared" ca="1" si="496"/>
        <v>-952.76732142990761</v>
      </c>
      <c r="DW383" s="104">
        <f t="shared" ca="1" si="496"/>
        <v>-7739.7208995683877</v>
      </c>
      <c r="DX383" s="104">
        <f t="shared" ca="1" si="496"/>
        <v>-1013.6121507506156</v>
      </c>
      <c r="DY383" s="104">
        <f t="shared" ca="1" si="496"/>
        <v>-273.7508461874944</v>
      </c>
      <c r="DZ383" s="104">
        <f t="shared" ca="1" si="496"/>
        <v>-118.9535600985525</v>
      </c>
      <c r="EA383" s="104">
        <f t="shared" ca="1" si="496"/>
        <v>-61.979458473193318</v>
      </c>
      <c r="EB383" s="104">
        <f t="shared" ca="1" si="496"/>
        <v>-34.813046267094258</v>
      </c>
      <c r="EC383" s="104">
        <f t="shared" ca="1" si="496"/>
        <v>-19.96708673435224</v>
      </c>
      <c r="ED383" s="104">
        <f t="shared" ca="1" si="496"/>
        <v>-11.298052763938472</v>
      </c>
      <c r="EE383" s="104">
        <f t="shared" ca="1" si="496"/>
        <v>-6.2176098092956709</v>
      </c>
      <c r="EF383" s="104">
        <f t="shared" ca="1" si="496"/>
        <v>-3.5272156799471093</v>
      </c>
      <c r="EG383" s="104">
        <f t="shared" ca="1" si="496"/>
        <v>-2.6830794244419636</v>
      </c>
      <c r="EI383" s="80">
        <f t="shared" si="508"/>
        <v>15.001000000000001</v>
      </c>
      <c r="EJ383" s="104">
        <f t="shared" ca="1" si="497"/>
        <v>-35.294535140967959</v>
      </c>
      <c r="EK383" s="104">
        <f t="shared" ca="1" si="497"/>
        <v>-61.440001258224129</v>
      </c>
      <c r="EL383" s="104">
        <f t="shared" ca="1" si="497"/>
        <v>-576.16256718492264</v>
      </c>
      <c r="EM383" s="104">
        <f t="shared" ca="1" si="497"/>
        <v>-141.9117365069466</v>
      </c>
      <c r="EN383" s="104">
        <f t="shared" ca="1" si="497"/>
        <v>-73.669593748189214</v>
      </c>
      <c r="EO383" s="104">
        <f t="shared" ca="1" si="497"/>
        <v>-57.142071058093656</v>
      </c>
      <c r="EP383" s="104">
        <f t="shared" ca="1" si="497"/>
        <v>-50.508940283054059</v>
      </c>
      <c r="EQ383" s="104">
        <f t="shared" ca="1" si="497"/>
        <v>-47.167616014066411</v>
      </c>
      <c r="ER383" s="104">
        <f t="shared" ca="1" si="497"/>
        <v>-45.274734299014483</v>
      </c>
      <c r="ES383" s="104">
        <f t="shared" ca="1" si="497"/>
        <v>-44.142745041355141</v>
      </c>
      <c r="ET383" s="104">
        <f t="shared" ca="1" si="497"/>
        <v>-43.468972979551928</v>
      </c>
      <c r="EU383" s="104">
        <f t="shared" ca="1" si="497"/>
        <v>-43.108811666427705</v>
      </c>
      <c r="EV383" s="104">
        <f t="shared" ca="1" si="497"/>
        <v>-42.99530718927705</v>
      </c>
      <c r="EX383" s="80">
        <f t="shared" si="509"/>
        <v>15.001000000000001</v>
      </c>
      <c r="EY383" s="104">
        <f t="shared" ca="1" si="498"/>
        <v>0</v>
      </c>
      <c r="EZ383" s="104">
        <f t="shared" ca="1" si="498"/>
        <v>0</v>
      </c>
      <c r="FA383" s="104">
        <f t="shared" ca="1" si="498"/>
        <v>0</v>
      </c>
      <c r="FB383" s="104">
        <f t="shared" ca="1" si="498"/>
        <v>0</v>
      </c>
      <c r="FC383" s="104">
        <f t="shared" ca="1" si="498"/>
        <v>0</v>
      </c>
      <c r="FD383" s="104">
        <f t="shared" ca="1" si="498"/>
        <v>0</v>
      </c>
      <c r="FE383" s="104">
        <f t="shared" ca="1" si="498"/>
        <v>0</v>
      </c>
      <c r="FF383" s="104">
        <f t="shared" ca="1" si="498"/>
        <v>0</v>
      </c>
      <c r="FG383" s="104">
        <f t="shared" ca="1" si="498"/>
        <v>0</v>
      </c>
      <c r="FH383" s="104">
        <f t="shared" ca="1" si="498"/>
        <v>0</v>
      </c>
      <c r="FI383" s="104">
        <f t="shared" ca="1" si="498"/>
        <v>0</v>
      </c>
      <c r="FJ383" s="104">
        <f t="shared" ca="1" si="498"/>
        <v>0</v>
      </c>
      <c r="FK383" s="104">
        <f t="shared" ca="1" si="498"/>
        <v>0</v>
      </c>
      <c r="FM383" s="80">
        <f t="shared" si="510"/>
        <v>15.001000000000001</v>
      </c>
      <c r="FN383" s="104">
        <f t="shared" ca="1" si="499"/>
        <v>0</v>
      </c>
      <c r="FO383" s="104">
        <f t="shared" ca="1" si="499"/>
        <v>0</v>
      </c>
      <c r="FP383" s="104">
        <f t="shared" ca="1" si="499"/>
        <v>0</v>
      </c>
      <c r="FQ383" s="104">
        <f t="shared" ca="1" si="499"/>
        <v>0</v>
      </c>
      <c r="FR383" s="104">
        <f t="shared" ca="1" si="499"/>
        <v>0</v>
      </c>
      <c r="FS383" s="104">
        <f t="shared" ca="1" si="499"/>
        <v>0</v>
      </c>
      <c r="FT383" s="104">
        <f t="shared" ca="1" si="499"/>
        <v>0</v>
      </c>
      <c r="FU383" s="104">
        <f t="shared" ca="1" si="499"/>
        <v>0</v>
      </c>
      <c r="FV383" s="104">
        <f t="shared" ca="1" si="499"/>
        <v>0</v>
      </c>
      <c r="FW383" s="104">
        <f t="shared" ca="1" si="499"/>
        <v>0</v>
      </c>
      <c r="FX383" s="104">
        <f t="shared" ca="1" si="499"/>
        <v>0</v>
      </c>
      <c r="FY383" s="104">
        <f t="shared" ca="1" si="499"/>
        <v>0</v>
      </c>
      <c r="FZ383" s="104">
        <f t="shared" ca="1" si="499"/>
        <v>0</v>
      </c>
    </row>
    <row r="384" spans="15:185">
      <c r="P384" s="64"/>
      <c r="S384" s="26">
        <f t="shared" si="500"/>
        <v>22.501000000000001</v>
      </c>
      <c r="T384" s="388">
        <f t="shared" ca="1" si="489"/>
        <v>-212.3229279523801</v>
      </c>
      <c r="U384" s="388">
        <f t="shared" ca="1" si="489"/>
        <v>-305.94642225842085</v>
      </c>
      <c r="V384" s="388">
        <f t="shared" ca="1" si="489"/>
        <v>-1013.6121507506147</v>
      </c>
      <c r="W384" s="388">
        <f t="shared" ca="1" si="489"/>
        <v>-14200.868683757151</v>
      </c>
      <c r="X384" s="388">
        <f t="shared" ca="1" si="489"/>
        <v>-1015.960269697423</v>
      </c>
      <c r="Y384" s="388">
        <f t="shared" ca="1" si="489"/>
        <v>-261.45304713019743</v>
      </c>
      <c r="Z384" s="388">
        <f t="shared" ca="1" si="489"/>
        <v>-111.00220164497787</v>
      </c>
      <c r="AA384" s="388">
        <f t="shared" ca="1" si="489"/>
        <v>-57.006112943657001</v>
      </c>
      <c r="AB384" s="388">
        <f t="shared" ca="1" si="489"/>
        <v>-31.886591450107922</v>
      </c>
      <c r="AC384" s="388">
        <f t="shared" ca="1" si="489"/>
        <v>-18.600916918296207</v>
      </c>
      <c r="AD384" s="388">
        <f t="shared" ca="1" si="489"/>
        <v>-11.281770411309555</v>
      </c>
      <c r="AE384" s="388">
        <f t="shared" ca="1" si="489"/>
        <v>-7.5447779176546703</v>
      </c>
      <c r="AF384" s="388">
        <f t="shared" ca="1" si="489"/>
        <v>-6.3920466816032331</v>
      </c>
      <c r="AG384" s="167"/>
      <c r="AH384" s="80">
        <f t="shared" si="501"/>
        <v>22.501000000000001</v>
      </c>
      <c r="AI384" s="104">
        <f t="shared" ca="1" si="490"/>
        <v>-36.955768957980958</v>
      </c>
      <c r="AJ384" s="104">
        <f t="shared" ca="1" si="490"/>
        <v>-47.594634061985587</v>
      </c>
      <c r="AK384" s="104">
        <f t="shared" ca="1" si="490"/>
        <v>-141.91173650694645</v>
      </c>
      <c r="AL384" s="104">
        <f t="shared" ca="1" si="490"/>
        <v>-2454.1192299051131</v>
      </c>
      <c r="AM384" s="104">
        <f t="shared" ca="1" si="490"/>
        <v>-273.86120736086997</v>
      </c>
      <c r="AN384" s="104">
        <f t="shared" ca="1" si="490"/>
        <v>-116.06633643552966</v>
      </c>
      <c r="AO384" s="104">
        <f t="shared" ca="1" si="490"/>
        <v>-80.408117225012489</v>
      </c>
      <c r="AP384" s="104">
        <f t="shared" ca="1" si="490"/>
        <v>-66.466900371049036</v>
      </c>
      <c r="AQ384" s="104">
        <f t="shared" ca="1" si="490"/>
        <v>-59.580315311480327</v>
      </c>
      <c r="AR384" s="104">
        <f t="shared" ca="1" si="490"/>
        <v>-55.782613391598439</v>
      </c>
      <c r="AS384" s="104">
        <f t="shared" ca="1" si="490"/>
        <v>-53.630698153306767</v>
      </c>
      <c r="AT384" s="104">
        <f t="shared" ca="1" si="490"/>
        <v>-52.512699126753276</v>
      </c>
      <c r="AU384" s="104">
        <f t="shared" ca="1" si="490"/>
        <v>-52.164957649970923</v>
      </c>
      <c r="AV384" s="62"/>
      <c r="AW384" s="80">
        <f t="shared" si="502"/>
        <v>22.501000000000001</v>
      </c>
      <c r="AX384" s="104">
        <f t="shared" ca="1" si="491"/>
        <v>-175.36715899439906</v>
      </c>
      <c r="AY384" s="104">
        <f t="shared" ca="1" si="491"/>
        <v>-258.351788196435</v>
      </c>
      <c r="AZ384" s="104">
        <f t="shared" ca="1" si="491"/>
        <v>-871.70041424366832</v>
      </c>
      <c r="BA384" s="104">
        <f t="shared" ca="1" si="491"/>
        <v>-11746.74945385204</v>
      </c>
      <c r="BB384" s="104">
        <f t="shared" ca="1" si="491"/>
        <v>-742.09906233655295</v>
      </c>
      <c r="BC384" s="104">
        <f t="shared" ca="1" si="491"/>
        <v>-145.38671069466778</v>
      </c>
      <c r="BD384" s="104">
        <f t="shared" ca="1" si="491"/>
        <v>-30.594084419965412</v>
      </c>
      <c r="BE384" s="104">
        <f t="shared" ca="1" si="491"/>
        <v>9.4607874273920523</v>
      </c>
      <c r="BF384" s="104">
        <f t="shared" ca="1" si="491"/>
        <v>27.693723861372394</v>
      </c>
      <c r="BG384" s="104">
        <f t="shared" ca="1" si="491"/>
        <v>37.181696473302232</v>
      </c>
      <c r="BH384" s="104">
        <f t="shared" ca="1" si="491"/>
        <v>33.137592076751872</v>
      </c>
      <c r="BI384" s="104">
        <f t="shared" ca="1" si="491"/>
        <v>31.512551316759534</v>
      </c>
      <c r="BJ384" s="104">
        <f t="shared" ca="1" si="491"/>
        <v>31.109008956827296</v>
      </c>
      <c r="BK384" s="62"/>
      <c r="BL384" s="80">
        <f t="shared" si="503"/>
        <v>22.501000000000001</v>
      </c>
      <c r="BM384" s="104">
        <f t="shared" ca="1" si="492"/>
        <v>-249.27869691036113</v>
      </c>
      <c r="BN384" s="104">
        <f t="shared" ca="1" si="492"/>
        <v>-353.54105632040648</v>
      </c>
      <c r="BO384" s="104">
        <f t="shared" ca="1" si="492"/>
        <v>-1155.523887257561</v>
      </c>
      <c r="BP384" s="104">
        <f t="shared" ca="1" si="492"/>
        <v>-16654.987913662255</v>
      </c>
      <c r="BQ384" s="104">
        <f t="shared" ca="1" si="492"/>
        <v>-1289.8214770582931</v>
      </c>
      <c r="BR384" s="104">
        <f t="shared" ca="1" si="492"/>
        <v>-377.5193835657272</v>
      </c>
      <c r="BS384" s="104">
        <f t="shared" ca="1" si="492"/>
        <v>-191.41031886999045</v>
      </c>
      <c r="BT384" s="104">
        <f t="shared" ca="1" si="492"/>
        <v>-123.47301331470604</v>
      </c>
      <c r="BU384" s="104">
        <f t="shared" ca="1" si="492"/>
        <v>-91.466906761588234</v>
      </c>
      <c r="BV384" s="104">
        <f t="shared" ca="1" si="492"/>
        <v>-74.383530309894638</v>
      </c>
      <c r="BW384" s="104">
        <f t="shared" ca="1" si="492"/>
        <v>-64.912468564616319</v>
      </c>
      <c r="BX384" s="104">
        <f t="shared" ca="1" si="492"/>
        <v>-60.057477044407939</v>
      </c>
      <c r="BY384" s="104">
        <f t="shared" ca="1" si="492"/>
        <v>-58.557004331574149</v>
      </c>
      <c r="BZ384" s="62"/>
      <c r="CA384" s="80">
        <f t="shared" si="504"/>
        <v>22.501000000000001</v>
      </c>
      <c r="CB384" s="104">
        <f t="shared" ca="1" si="493"/>
        <v>-233.10326382517883</v>
      </c>
      <c r="CC384" s="104">
        <f t="shared" ca="1" si="493"/>
        <v>-317.89185376752067</v>
      </c>
      <c r="CD384" s="104">
        <f t="shared" ca="1" si="493"/>
        <v>-1015.7689790549654</v>
      </c>
      <c r="CE384" s="104">
        <f t="shared" ca="1" si="493"/>
        <v>-14200.953059631429</v>
      </c>
      <c r="CF384" s="104">
        <f t="shared" ca="1" si="493"/>
        <v>-1016.6574149626647</v>
      </c>
      <c r="CG384" s="104">
        <f t="shared" ca="1" si="493"/>
        <v>-263.25801603683431</v>
      </c>
      <c r="CH384" s="104">
        <f t="shared" ca="1" si="493"/>
        <v>-114.21312560876004</v>
      </c>
      <c r="CI384" s="104">
        <f t="shared" ca="1" si="493"/>
        <v>-62.322308811975269</v>
      </c>
      <c r="CJ384" s="104">
        <f t="shared" ca="1" si="493"/>
        <v>-40.845255466544899</v>
      </c>
      <c r="CK384" s="104">
        <f t="shared" ca="1" si="493"/>
        <v>-34.215530931951164</v>
      </c>
      <c r="CL384" s="104">
        <f t="shared" ca="1" si="493"/>
        <v>-38.41014553875462</v>
      </c>
      <c r="CM384" s="104">
        <f t="shared" ca="1" si="493"/>
        <v>-50.094403562078995</v>
      </c>
      <c r="CN384" s="104">
        <f t="shared" ca="1" si="493"/>
        <v>-57.544559030052028</v>
      </c>
      <c r="CP384" s="80">
        <f t="shared" si="505"/>
        <v>22.501000000000001</v>
      </c>
      <c r="CQ384" s="104">
        <f t="shared" ca="1" si="494"/>
        <v>-57.736104830779688</v>
      </c>
      <c r="CR384" s="104">
        <f t="shared" ca="1" si="494"/>
        <v>-59.540065571085428</v>
      </c>
      <c r="CS384" s="104">
        <f t="shared" ca="1" si="494"/>
        <v>-144.06856481129708</v>
      </c>
      <c r="CT384" s="104">
        <f t="shared" ca="1" si="494"/>
        <v>-2454.2036057793894</v>
      </c>
      <c r="CU384" s="104">
        <f t="shared" ca="1" si="494"/>
        <v>-274.55835262611174</v>
      </c>
      <c r="CV384" s="104">
        <f t="shared" ca="1" si="494"/>
        <v>-117.87130534216654</v>
      </c>
      <c r="CW384" s="104">
        <f t="shared" ca="1" si="494"/>
        <v>-83.619041188794625</v>
      </c>
      <c r="CX384" s="104">
        <f t="shared" ca="1" si="494"/>
        <v>-71.783096239367325</v>
      </c>
      <c r="CY384" s="104">
        <f t="shared" ca="1" si="494"/>
        <v>-68.538979327917303</v>
      </c>
      <c r="CZ384" s="104">
        <f t="shared" ca="1" si="494"/>
        <v>-71.397227405253389</v>
      </c>
      <c r="DA384" s="104">
        <f t="shared" ca="1" si="494"/>
        <v>-80.759073280751835</v>
      </c>
      <c r="DB384" s="104">
        <f t="shared" ca="1" si="494"/>
        <v>-95.062324771177614</v>
      </c>
      <c r="DC384" s="104">
        <f t="shared" ca="1" si="494"/>
        <v>-103.31746999841971</v>
      </c>
      <c r="DE384" s="80">
        <f t="shared" si="506"/>
        <v>22.501000000000001</v>
      </c>
      <c r="DF384" s="104">
        <f t="shared" ca="1" si="495"/>
        <v>-177.29802065811629</v>
      </c>
      <c r="DG384" s="104">
        <f t="shared" ca="1" si="495"/>
        <v>-259.55808593689409</v>
      </c>
      <c r="DH384" s="104">
        <f t="shared" ca="1" si="495"/>
        <v>-871.99328077302255</v>
      </c>
      <c r="DI384" s="104">
        <f t="shared" ca="1" si="495"/>
        <v>-11746.766891863128</v>
      </c>
      <c r="DJ384" s="104">
        <f t="shared" ca="1" si="495"/>
        <v>-742.32738224323748</v>
      </c>
      <c r="DK384" s="104">
        <f t="shared" ca="1" si="495"/>
        <v>-146.35154684479258</v>
      </c>
      <c r="DL384" s="104">
        <f t="shared" ca="1" si="495"/>
        <v>-33.517101054281405</v>
      </c>
      <c r="DM384" s="104">
        <f t="shared" ca="1" si="495"/>
        <v>0.97438898502107918</v>
      </c>
      <c r="DN384" s="104">
        <f t="shared" ca="1" si="495"/>
        <v>6.6456435106366403</v>
      </c>
      <c r="DO384" s="104">
        <f t="shared" ca="1" si="495"/>
        <v>-9.5623059955173062E-2</v>
      </c>
      <c r="DP384" s="104">
        <f t="shared" ca="1" si="495"/>
        <v>-12.437719663659223</v>
      </c>
      <c r="DQ384" s="104">
        <f t="shared" ca="1" si="495"/>
        <v>-28.17629445498585</v>
      </c>
      <c r="DR384" s="104">
        <f t="shared" ca="1" si="495"/>
        <v>-36.829717676628242</v>
      </c>
      <c r="DT384" s="80">
        <f t="shared" si="507"/>
        <v>22.501000000000001</v>
      </c>
      <c r="DU384" s="104">
        <f t="shared" ca="1" si="496"/>
        <v>-212.3229279523801</v>
      </c>
      <c r="DV384" s="104">
        <f t="shared" ca="1" si="496"/>
        <v>-305.94642225842085</v>
      </c>
      <c r="DW384" s="104">
        <f t="shared" ca="1" si="496"/>
        <v>-1013.6121507506147</v>
      </c>
      <c r="DX384" s="104">
        <f t="shared" ca="1" si="496"/>
        <v>-14200.868683757151</v>
      </c>
      <c r="DY384" s="104">
        <f t="shared" ca="1" si="496"/>
        <v>-1015.960269697423</v>
      </c>
      <c r="DZ384" s="104">
        <f t="shared" ca="1" si="496"/>
        <v>-261.45304713019743</v>
      </c>
      <c r="EA384" s="104">
        <f t="shared" ca="1" si="496"/>
        <v>-111.00220164497787</v>
      </c>
      <c r="EB384" s="104">
        <f t="shared" ca="1" si="496"/>
        <v>-57.006112943657001</v>
      </c>
      <c r="EC384" s="104">
        <f t="shared" ca="1" si="496"/>
        <v>-31.886591450107922</v>
      </c>
      <c r="ED384" s="104">
        <f t="shared" ca="1" si="496"/>
        <v>-18.600916918296207</v>
      </c>
      <c r="EE384" s="104">
        <f t="shared" ca="1" si="496"/>
        <v>-11.281770411309555</v>
      </c>
      <c r="EF384" s="104">
        <f t="shared" ca="1" si="496"/>
        <v>-7.5447779176546703</v>
      </c>
      <c r="EG384" s="104">
        <f t="shared" ca="1" si="496"/>
        <v>-6.3920466816032331</v>
      </c>
      <c r="EI384" s="80">
        <f t="shared" si="508"/>
        <v>22.501000000000001</v>
      </c>
      <c r="EJ384" s="104">
        <f t="shared" ca="1" si="497"/>
        <v>-36.955768957980958</v>
      </c>
      <c r="EK384" s="104">
        <f t="shared" ca="1" si="497"/>
        <v>-47.594634061985587</v>
      </c>
      <c r="EL384" s="104">
        <f t="shared" ca="1" si="497"/>
        <v>-141.91173650694645</v>
      </c>
      <c r="EM384" s="104">
        <f t="shared" ca="1" si="497"/>
        <v>-2454.1192299051131</v>
      </c>
      <c r="EN384" s="104">
        <f t="shared" ca="1" si="497"/>
        <v>-273.86120736086997</v>
      </c>
      <c r="EO384" s="104">
        <f t="shared" ca="1" si="497"/>
        <v>-116.06633643552966</v>
      </c>
      <c r="EP384" s="104">
        <f t="shared" ca="1" si="497"/>
        <v>-80.408117225012489</v>
      </c>
      <c r="EQ384" s="104">
        <f t="shared" ca="1" si="497"/>
        <v>-66.466900371049036</v>
      </c>
      <c r="ER384" s="104">
        <f t="shared" ca="1" si="497"/>
        <v>-59.580315311480327</v>
      </c>
      <c r="ES384" s="104">
        <f t="shared" ca="1" si="497"/>
        <v>-55.782613391598439</v>
      </c>
      <c r="ET384" s="104">
        <f t="shared" ca="1" si="497"/>
        <v>-53.630698153306767</v>
      </c>
      <c r="EU384" s="104">
        <f t="shared" ca="1" si="497"/>
        <v>-52.512699126753276</v>
      </c>
      <c r="EV384" s="104">
        <f t="shared" ca="1" si="497"/>
        <v>-52.164957649970923</v>
      </c>
      <c r="EX384" s="80">
        <f t="shared" si="509"/>
        <v>22.501000000000001</v>
      </c>
      <c r="EY384" s="104">
        <f t="shared" ca="1" si="498"/>
        <v>0</v>
      </c>
      <c r="EZ384" s="104">
        <f t="shared" ca="1" si="498"/>
        <v>0</v>
      </c>
      <c r="FA384" s="104">
        <f t="shared" ca="1" si="498"/>
        <v>0</v>
      </c>
      <c r="FB384" s="104">
        <f t="shared" ca="1" si="498"/>
        <v>0</v>
      </c>
      <c r="FC384" s="104">
        <f t="shared" ca="1" si="498"/>
        <v>0</v>
      </c>
      <c r="FD384" s="104">
        <f t="shared" ca="1" si="498"/>
        <v>0</v>
      </c>
      <c r="FE384" s="104">
        <f t="shared" ca="1" si="498"/>
        <v>0</v>
      </c>
      <c r="FF384" s="104">
        <f t="shared" ca="1" si="498"/>
        <v>0</v>
      </c>
      <c r="FG384" s="104">
        <f t="shared" ca="1" si="498"/>
        <v>0</v>
      </c>
      <c r="FH384" s="104">
        <f t="shared" ca="1" si="498"/>
        <v>0</v>
      </c>
      <c r="FI384" s="104">
        <f t="shared" ca="1" si="498"/>
        <v>0</v>
      </c>
      <c r="FJ384" s="104">
        <f t="shared" ca="1" si="498"/>
        <v>0</v>
      </c>
      <c r="FK384" s="104">
        <f t="shared" ca="1" si="498"/>
        <v>0</v>
      </c>
      <c r="FM384" s="80">
        <f t="shared" si="510"/>
        <v>22.501000000000001</v>
      </c>
      <c r="FN384" s="104">
        <f t="shared" ca="1" si="499"/>
        <v>0</v>
      </c>
      <c r="FO384" s="104">
        <f t="shared" ca="1" si="499"/>
        <v>0</v>
      </c>
      <c r="FP384" s="104">
        <f t="shared" ca="1" si="499"/>
        <v>0</v>
      </c>
      <c r="FQ384" s="104">
        <f t="shared" ca="1" si="499"/>
        <v>0</v>
      </c>
      <c r="FR384" s="104">
        <f t="shared" ca="1" si="499"/>
        <v>0</v>
      </c>
      <c r="FS384" s="104">
        <f t="shared" ca="1" si="499"/>
        <v>0</v>
      </c>
      <c r="FT384" s="104">
        <f t="shared" ca="1" si="499"/>
        <v>0</v>
      </c>
      <c r="FU384" s="104">
        <f t="shared" ca="1" si="499"/>
        <v>0</v>
      </c>
      <c r="FV384" s="104">
        <f t="shared" ca="1" si="499"/>
        <v>0</v>
      </c>
      <c r="FW384" s="104">
        <f t="shared" ca="1" si="499"/>
        <v>0</v>
      </c>
      <c r="FX384" s="104">
        <f t="shared" ca="1" si="499"/>
        <v>0</v>
      </c>
      <c r="FY384" s="104">
        <f t="shared" ca="1" si="499"/>
        <v>0</v>
      </c>
      <c r="FZ384" s="104">
        <f t="shared" ca="1" si="499"/>
        <v>0</v>
      </c>
    </row>
    <row r="385" spans="15:185">
      <c r="P385" s="64"/>
      <c r="S385" s="26">
        <f t="shared" si="500"/>
        <v>30.001000000000001</v>
      </c>
      <c r="T385" s="388">
        <f t="shared" ca="1" si="489"/>
        <v>-111.18136755101941</v>
      </c>
      <c r="U385" s="388">
        <f t="shared" ca="1" si="489"/>
        <v>-139.22358491155867</v>
      </c>
      <c r="V385" s="388">
        <f t="shared" ca="1" si="489"/>
        <v>-273.75084618749435</v>
      </c>
      <c r="W385" s="388">
        <f t="shared" ca="1" si="489"/>
        <v>-1015.9602696974318</v>
      </c>
      <c r="X385" s="388">
        <f t="shared" ca="1" si="489"/>
        <v>-14249.143970569365</v>
      </c>
      <c r="Y385" s="388">
        <f t="shared" ca="1" si="489"/>
        <v>-993.10717449200297</v>
      </c>
      <c r="Z385" s="388">
        <f t="shared" ca="1" si="489"/>
        <v>-254.67956769904703</v>
      </c>
      <c r="AA385" s="388">
        <f t="shared" ca="1" si="489"/>
        <v>-107.60159583637142</v>
      </c>
      <c r="AB385" s="388">
        <f t="shared" ca="1" si="489"/>
        <v>-55.4607626026365</v>
      </c>
      <c r="AC385" s="388">
        <f t="shared" ca="1" si="489"/>
        <v>-31.785309521752282</v>
      </c>
      <c r="AD385" s="388">
        <f t="shared" ca="1" si="489"/>
        <v>-19.879472932994563</v>
      </c>
      <c r="AE385" s="388">
        <f t="shared" ca="1" si="489"/>
        <v>-14.112725689523472</v>
      </c>
      <c r="AF385" s="388">
        <f t="shared" ca="1" si="489"/>
        <v>-12.376650317561181</v>
      </c>
      <c r="AG385" s="167"/>
      <c r="AH385" s="80">
        <f t="shared" si="501"/>
        <v>30.001000000000001</v>
      </c>
      <c r="AI385" s="104">
        <f t="shared" ca="1" si="490"/>
        <v>-37.224798131225363</v>
      </c>
      <c r="AJ385" s="104">
        <f t="shared" ca="1" si="490"/>
        <v>-42.993158117297043</v>
      </c>
      <c r="AK385" s="104">
        <f t="shared" ca="1" si="490"/>
        <v>-73.669593748189243</v>
      </c>
      <c r="AL385" s="104">
        <f t="shared" ca="1" si="490"/>
        <v>-273.86120736087224</v>
      </c>
      <c r="AM385" s="104">
        <f t="shared" ca="1" si="490"/>
        <v>-4760.251584990292</v>
      </c>
      <c r="AN385" s="104">
        <f t="shared" ca="1" si="490"/>
        <v>-472.26348845698669</v>
      </c>
      <c r="AO385" s="104">
        <f t="shared" ca="1" si="490"/>
        <v>-182.02983722991547</v>
      </c>
      <c r="AP385" s="104">
        <f t="shared" ca="1" si="490"/>
        <v>-117.32593520879414</v>
      </c>
      <c r="AQ385" s="104">
        <f t="shared" ca="1" si="490"/>
        <v>-92.435090908739156</v>
      </c>
      <c r="AR385" s="104">
        <f t="shared" ca="1" si="490"/>
        <v>-80.442667549846519</v>
      </c>
      <c r="AS385" s="104">
        <f t="shared" ca="1" si="490"/>
        <v>-74.157721750248029</v>
      </c>
      <c r="AT385" s="104">
        <f t="shared" ca="1" si="490"/>
        <v>-71.033001001596801</v>
      </c>
      <c r="AU385" s="104">
        <f t="shared" ca="1" si="490"/>
        <v>-70.080336506883029</v>
      </c>
      <c r="AV385" s="62"/>
      <c r="AW385" s="80">
        <f t="shared" si="502"/>
        <v>30.001000000000001</v>
      </c>
      <c r="AX385" s="104">
        <f t="shared" ca="1" si="491"/>
        <v>-73.95656941979405</v>
      </c>
      <c r="AY385" s="104">
        <f t="shared" ca="1" si="491"/>
        <v>-96.230426794261646</v>
      </c>
      <c r="AZ385" s="104">
        <f t="shared" ca="1" si="491"/>
        <v>-200.08125243930513</v>
      </c>
      <c r="BA385" s="104">
        <f t="shared" ca="1" si="491"/>
        <v>-742.09906233655965</v>
      </c>
      <c r="BB385" s="104">
        <f t="shared" ca="1" si="491"/>
        <v>-9488.8923855790727</v>
      </c>
      <c r="BC385" s="104">
        <f t="shared" ca="1" si="491"/>
        <v>-520.84368603501628</v>
      </c>
      <c r="BD385" s="104">
        <f t="shared" ca="1" si="491"/>
        <v>-72.649730469131555</v>
      </c>
      <c r="BE385" s="104">
        <f t="shared" ca="1" si="491"/>
        <v>9.7243393724227474</v>
      </c>
      <c r="BF385" s="104">
        <f t="shared" ca="1" si="491"/>
        <v>36.974328306102649</v>
      </c>
      <c r="BG385" s="104">
        <f t="shared" ca="1" si="491"/>
        <v>28.181158683069459</v>
      </c>
      <c r="BH385" s="104">
        <f t="shared" ca="1" si="491"/>
        <v>25.646365267473534</v>
      </c>
      <c r="BI385" s="104">
        <f t="shared" ca="1" si="491"/>
        <v>25.149591980367177</v>
      </c>
      <c r="BJ385" s="104">
        <f t="shared" ca="1" si="491"/>
        <v>25.108693909260722</v>
      </c>
      <c r="BK385" s="62"/>
      <c r="BL385" s="80">
        <f t="shared" si="503"/>
        <v>30.001000000000001</v>
      </c>
      <c r="BM385" s="104">
        <f t="shared" ca="1" si="492"/>
        <v>-148.40616568224473</v>
      </c>
      <c r="BN385" s="104">
        <f t="shared" ca="1" si="492"/>
        <v>-182.21674302885572</v>
      </c>
      <c r="BO385" s="104">
        <f t="shared" ca="1" si="492"/>
        <v>-347.42043993568342</v>
      </c>
      <c r="BP385" s="104">
        <f t="shared" ca="1" si="492"/>
        <v>-1289.8214770583045</v>
      </c>
      <c r="BQ385" s="104">
        <f t="shared" ca="1" si="492"/>
        <v>-19009.395555559662</v>
      </c>
      <c r="BR385" s="104">
        <f t="shared" ca="1" si="492"/>
        <v>-1465.3706629489902</v>
      </c>
      <c r="BS385" s="104">
        <f t="shared" ca="1" si="492"/>
        <v>-436.70940492896261</v>
      </c>
      <c r="BT385" s="104">
        <f t="shared" ca="1" si="492"/>
        <v>-224.92753104516555</v>
      </c>
      <c r="BU385" s="104">
        <f t="shared" ca="1" si="492"/>
        <v>-147.89585351137566</v>
      </c>
      <c r="BV385" s="104">
        <f t="shared" ca="1" si="492"/>
        <v>-112.22797707159881</v>
      </c>
      <c r="BW385" s="104">
        <f t="shared" ca="1" si="492"/>
        <v>-94.037194683242603</v>
      </c>
      <c r="BX385" s="104">
        <f t="shared" ca="1" si="492"/>
        <v>-85.145726691120288</v>
      </c>
      <c r="BY385" s="104">
        <f t="shared" ca="1" si="492"/>
        <v>-82.456986824444215</v>
      </c>
      <c r="BZ385" s="62"/>
      <c r="CA385" s="80">
        <f t="shared" si="504"/>
        <v>30.001000000000001</v>
      </c>
      <c r="CB385" s="104">
        <f t="shared" ca="1" si="493"/>
        <v>-126.43786238524292</v>
      </c>
      <c r="CC385" s="104">
        <f t="shared" ca="1" si="493"/>
        <v>-150.12187177800479</v>
      </c>
      <c r="CD385" s="104">
        <f t="shared" ca="1" si="493"/>
        <v>-277.74973349002687</v>
      </c>
      <c r="CE385" s="104">
        <f t="shared" ca="1" si="493"/>
        <v>-1016.6574149626737</v>
      </c>
      <c r="CF385" s="104">
        <f t="shared" ca="1" si="493"/>
        <v>-14249.176844467431</v>
      </c>
      <c r="CG385" s="104">
        <f t="shared" ca="1" si="493"/>
        <v>-993.44588751222113</v>
      </c>
      <c r="CH385" s="104">
        <f t="shared" ca="1" si="493"/>
        <v>-255.72853084809697</v>
      </c>
      <c r="CI385" s="104">
        <f t="shared" ca="1" si="493"/>
        <v>-109.78752898332314</v>
      </c>
      <c r="CJ385" s="104">
        <f t="shared" ca="1" si="493"/>
        <v>-59.571851238769966</v>
      </c>
      <c r="CK385" s="104">
        <f t="shared" ca="1" si="493"/>
        <v>-39.298820203312232</v>
      </c>
      <c r="CL385" s="104">
        <f t="shared" ca="1" si="493"/>
        <v>-32.994350308297413</v>
      </c>
      <c r="CM385" s="104">
        <f t="shared" ca="1" si="493"/>
        <v>-34.126375966796289</v>
      </c>
      <c r="CN385" s="104">
        <f t="shared" ca="1" si="493"/>
        <v>-35.930154433714328</v>
      </c>
      <c r="CP385" s="80">
        <f t="shared" si="505"/>
        <v>30.001000000000001</v>
      </c>
      <c r="CQ385" s="104">
        <f t="shared" ca="1" si="494"/>
        <v>-52.481292965448873</v>
      </c>
      <c r="CR385" s="104">
        <f t="shared" ca="1" si="494"/>
        <v>-53.891444983743163</v>
      </c>
      <c r="CS385" s="104">
        <f t="shared" ca="1" si="494"/>
        <v>-77.668481050721823</v>
      </c>
      <c r="CT385" s="104">
        <f t="shared" ca="1" si="494"/>
        <v>-274.55835262611402</v>
      </c>
      <c r="CU385" s="104">
        <f t="shared" ca="1" si="494"/>
        <v>-4760.2844588883581</v>
      </c>
      <c r="CV385" s="104">
        <f t="shared" ca="1" si="494"/>
        <v>-472.60220147720486</v>
      </c>
      <c r="CW385" s="104">
        <f t="shared" ca="1" si="494"/>
        <v>-183.07880037896541</v>
      </c>
      <c r="CX385" s="104">
        <f t="shared" ca="1" si="494"/>
        <v>-119.5118683557459</v>
      </c>
      <c r="CY385" s="104">
        <f t="shared" ca="1" si="494"/>
        <v>-96.546179544872615</v>
      </c>
      <c r="CZ385" s="104">
        <f t="shared" ca="1" si="494"/>
        <v>-87.956178231406469</v>
      </c>
      <c r="DA385" s="104">
        <f t="shared" ca="1" si="494"/>
        <v>-87.272599125550883</v>
      </c>
      <c r="DB385" s="104">
        <f t="shared" ca="1" si="494"/>
        <v>-91.046651278869618</v>
      </c>
      <c r="DC385" s="104">
        <f t="shared" ca="1" si="494"/>
        <v>-93.633840623036178</v>
      </c>
      <c r="DE385" s="80">
        <f t="shared" si="506"/>
        <v>30.001000000000001</v>
      </c>
      <c r="DF385" s="104">
        <f t="shared" ca="1" si="495"/>
        <v>-76.747605627578565</v>
      </c>
      <c r="DG385" s="104">
        <f t="shared" ca="1" si="495"/>
        <v>-98.326278780196077</v>
      </c>
      <c r="DH385" s="104">
        <f t="shared" ca="1" si="495"/>
        <v>-201.01704785595803</v>
      </c>
      <c r="DI385" s="104">
        <f t="shared" ca="1" si="495"/>
        <v>-742.32738224324407</v>
      </c>
      <c r="DJ385" s="104">
        <f t="shared" ca="1" si="495"/>
        <v>-9488.9087480586204</v>
      </c>
      <c r="DK385" s="104">
        <f t="shared" ca="1" si="495"/>
        <v>-521.11891295864916</v>
      </c>
      <c r="DL385" s="104">
        <f t="shared" ca="1" si="495"/>
        <v>-74.202252528259237</v>
      </c>
      <c r="DM385" s="104">
        <f t="shared" ca="1" si="495"/>
        <v>2.649349605601401</v>
      </c>
      <c r="DN385" s="104">
        <f t="shared" ca="1" si="495"/>
        <v>12.390921448611664</v>
      </c>
      <c r="DO385" s="104">
        <f t="shared" ca="1" si="495"/>
        <v>6.7254477269506339</v>
      </c>
      <c r="DP385" s="104">
        <f t="shared" ca="1" si="495"/>
        <v>-0.16539504060504839</v>
      </c>
      <c r="DQ385" s="104">
        <f t="shared" ca="1" si="495"/>
        <v>-7.5136716258388434</v>
      </c>
      <c r="DR385" s="104">
        <f t="shared" ca="1" si="495"/>
        <v>-11.153556098869359</v>
      </c>
      <c r="DT385" s="80">
        <f t="shared" si="507"/>
        <v>30.001000000000001</v>
      </c>
      <c r="DU385" s="104">
        <f t="shared" ca="1" si="496"/>
        <v>-111.18136755101941</v>
      </c>
      <c r="DV385" s="104">
        <f t="shared" ca="1" si="496"/>
        <v>-139.22358491155867</v>
      </c>
      <c r="DW385" s="104">
        <f t="shared" ca="1" si="496"/>
        <v>-273.75084618749435</v>
      </c>
      <c r="DX385" s="104">
        <f t="shared" ca="1" si="496"/>
        <v>-1015.9602696974318</v>
      </c>
      <c r="DY385" s="104">
        <f t="shared" ca="1" si="496"/>
        <v>-14249.143970569365</v>
      </c>
      <c r="DZ385" s="104">
        <f t="shared" ca="1" si="496"/>
        <v>-993.10717449200297</v>
      </c>
      <c r="EA385" s="104">
        <f t="shared" ca="1" si="496"/>
        <v>-254.67956769904703</v>
      </c>
      <c r="EB385" s="104">
        <f t="shared" ca="1" si="496"/>
        <v>-107.60159583637142</v>
      </c>
      <c r="EC385" s="104">
        <f t="shared" ca="1" si="496"/>
        <v>-55.4607626026365</v>
      </c>
      <c r="ED385" s="104">
        <f t="shared" ca="1" si="496"/>
        <v>-31.785309521752282</v>
      </c>
      <c r="EE385" s="104">
        <f t="shared" ca="1" si="496"/>
        <v>-19.879472932994563</v>
      </c>
      <c r="EF385" s="104">
        <f t="shared" ca="1" si="496"/>
        <v>-14.112725689523472</v>
      </c>
      <c r="EG385" s="104">
        <f t="shared" ca="1" si="496"/>
        <v>-12.376650317561181</v>
      </c>
      <c r="EI385" s="80">
        <f t="shared" si="508"/>
        <v>30.001000000000001</v>
      </c>
      <c r="EJ385" s="104">
        <f t="shared" ca="1" si="497"/>
        <v>-37.224798131225363</v>
      </c>
      <c r="EK385" s="104">
        <f t="shared" ca="1" si="497"/>
        <v>-42.993158117297043</v>
      </c>
      <c r="EL385" s="104">
        <f t="shared" ca="1" si="497"/>
        <v>-73.669593748189243</v>
      </c>
      <c r="EM385" s="104">
        <f t="shared" ca="1" si="497"/>
        <v>-273.86120736087224</v>
      </c>
      <c r="EN385" s="104">
        <f t="shared" ca="1" si="497"/>
        <v>-4760.251584990292</v>
      </c>
      <c r="EO385" s="104">
        <f t="shared" ca="1" si="497"/>
        <v>-472.26348845698669</v>
      </c>
      <c r="EP385" s="104">
        <f t="shared" ca="1" si="497"/>
        <v>-182.02983722991547</v>
      </c>
      <c r="EQ385" s="104">
        <f t="shared" ca="1" si="497"/>
        <v>-117.32593520879414</v>
      </c>
      <c r="ER385" s="104">
        <f t="shared" ca="1" si="497"/>
        <v>-92.435090908739156</v>
      </c>
      <c r="ES385" s="104">
        <f t="shared" ca="1" si="497"/>
        <v>-80.442667549846519</v>
      </c>
      <c r="ET385" s="104">
        <f t="shared" ca="1" si="497"/>
        <v>-74.157721750248029</v>
      </c>
      <c r="EU385" s="104">
        <f t="shared" ca="1" si="497"/>
        <v>-71.033001001596801</v>
      </c>
      <c r="EV385" s="104">
        <f t="shared" ca="1" si="497"/>
        <v>-70.080336506883029</v>
      </c>
      <c r="EX385" s="80">
        <f t="shared" si="509"/>
        <v>30.001000000000001</v>
      </c>
      <c r="EY385" s="104">
        <f t="shared" ca="1" si="498"/>
        <v>0</v>
      </c>
      <c r="EZ385" s="104">
        <f t="shared" ca="1" si="498"/>
        <v>0</v>
      </c>
      <c r="FA385" s="104">
        <f t="shared" ca="1" si="498"/>
        <v>0</v>
      </c>
      <c r="FB385" s="104">
        <f t="shared" ca="1" si="498"/>
        <v>0</v>
      </c>
      <c r="FC385" s="104">
        <f t="shared" ca="1" si="498"/>
        <v>0</v>
      </c>
      <c r="FD385" s="104">
        <f t="shared" ca="1" si="498"/>
        <v>0</v>
      </c>
      <c r="FE385" s="104">
        <f t="shared" ca="1" si="498"/>
        <v>0</v>
      </c>
      <c r="FF385" s="104">
        <f t="shared" ca="1" si="498"/>
        <v>0</v>
      </c>
      <c r="FG385" s="104">
        <f t="shared" ca="1" si="498"/>
        <v>0</v>
      </c>
      <c r="FH385" s="104">
        <f t="shared" ca="1" si="498"/>
        <v>0</v>
      </c>
      <c r="FI385" s="104">
        <f t="shared" ca="1" si="498"/>
        <v>0</v>
      </c>
      <c r="FJ385" s="104">
        <f t="shared" ca="1" si="498"/>
        <v>0</v>
      </c>
      <c r="FK385" s="104">
        <f t="shared" ca="1" si="498"/>
        <v>0</v>
      </c>
      <c r="FM385" s="80">
        <f t="shared" si="510"/>
        <v>30.001000000000001</v>
      </c>
      <c r="FN385" s="104">
        <f t="shared" ca="1" si="499"/>
        <v>0</v>
      </c>
      <c r="FO385" s="104">
        <f t="shared" ca="1" si="499"/>
        <v>0</v>
      </c>
      <c r="FP385" s="104">
        <f t="shared" ca="1" si="499"/>
        <v>0</v>
      </c>
      <c r="FQ385" s="104">
        <f t="shared" ca="1" si="499"/>
        <v>0</v>
      </c>
      <c r="FR385" s="104">
        <f t="shared" ca="1" si="499"/>
        <v>0</v>
      </c>
      <c r="FS385" s="104">
        <f t="shared" ca="1" si="499"/>
        <v>0</v>
      </c>
      <c r="FT385" s="104">
        <f t="shared" ca="1" si="499"/>
        <v>0</v>
      </c>
      <c r="FU385" s="104">
        <f t="shared" ca="1" si="499"/>
        <v>0</v>
      </c>
      <c r="FV385" s="104">
        <f t="shared" ca="1" si="499"/>
        <v>0</v>
      </c>
      <c r="FW385" s="104">
        <f t="shared" ca="1" si="499"/>
        <v>0</v>
      </c>
      <c r="FX385" s="104">
        <f t="shared" ca="1" si="499"/>
        <v>0</v>
      </c>
      <c r="FY385" s="104">
        <f t="shared" ca="1" si="499"/>
        <v>0</v>
      </c>
      <c r="FZ385" s="104">
        <f t="shared" ca="1" si="499"/>
        <v>0</v>
      </c>
    </row>
    <row r="386" spans="15:185">
      <c r="P386" s="64"/>
      <c r="S386" s="26">
        <f t="shared" si="500"/>
        <v>37.501000000000005</v>
      </c>
      <c r="T386" s="388">
        <f t="shared" ca="1" si="489"/>
        <v>-63.217696993106998</v>
      </c>
      <c r="U386" s="388">
        <f t="shared" ca="1" si="489"/>
        <v>-74.385185923995749</v>
      </c>
      <c r="V386" s="388">
        <f t="shared" ca="1" si="489"/>
        <v>-118.95356009855249</v>
      </c>
      <c r="W386" s="388">
        <f t="shared" ca="1" si="489"/>
        <v>-261.45304713019743</v>
      </c>
      <c r="X386" s="388">
        <f t="shared" ca="1" si="489"/>
        <v>-993.10717449199888</v>
      </c>
      <c r="Y386" s="388">
        <f t="shared" ca="1" si="489"/>
        <v>-10096.686949287137</v>
      </c>
      <c r="Z386" s="388">
        <f t="shared" ca="1" si="489"/>
        <v>-949.63686911797913</v>
      </c>
      <c r="AA386" s="388">
        <f t="shared" ca="1" si="489"/>
        <v>-249.4788918417978</v>
      </c>
      <c r="AB386" s="388">
        <f t="shared" ca="1" si="489"/>
        <v>-106.60994531807617</v>
      </c>
      <c r="AC386" s="388">
        <f t="shared" ca="1" si="489"/>
        <v>-56.399442766608423</v>
      </c>
      <c r="AD386" s="388">
        <f t="shared" ca="1" si="489"/>
        <v>-34.441876428749083</v>
      </c>
      <c r="AE386" s="388">
        <f t="shared" ca="1" si="489"/>
        <v>-24.595402826286545</v>
      </c>
      <c r="AF386" s="388">
        <f t="shared" ca="1" si="489"/>
        <v>-21.732562880289755</v>
      </c>
      <c r="AG386" s="167"/>
      <c r="AH386" s="80">
        <f t="shared" si="501"/>
        <v>37.501000000000005</v>
      </c>
      <c r="AI386" s="104">
        <f t="shared" ca="1" si="490"/>
        <v>-37.282900215629695</v>
      </c>
      <c r="AJ386" s="104">
        <f t="shared" ca="1" si="490"/>
        <v>-41.019018288692394</v>
      </c>
      <c r="AK386" s="104">
        <f t="shared" ca="1" si="490"/>
        <v>-57.142071058093634</v>
      </c>
      <c r="AL386" s="104">
        <f t="shared" ca="1" si="490"/>
        <v>-116.06633643552966</v>
      </c>
      <c r="AM386" s="104">
        <f t="shared" ca="1" si="490"/>
        <v>-472.26348845698504</v>
      </c>
      <c r="AN386" s="104">
        <f t="shared" ca="1" si="490"/>
        <v>-5949.7014633995514</v>
      </c>
      <c r="AO386" s="104">
        <f t="shared" ca="1" si="490"/>
        <v>-761.50926514686466</v>
      </c>
      <c r="AP386" s="104">
        <f t="shared" ca="1" si="490"/>
        <v>-285.3617021798558</v>
      </c>
      <c r="AQ386" s="104">
        <f t="shared" ca="1" si="490"/>
        <v>-177.32496259257658</v>
      </c>
      <c r="AR386" s="104">
        <f t="shared" ca="1" si="490"/>
        <v>-136.29255795740835</v>
      </c>
      <c r="AS386" s="104">
        <f t="shared" ca="1" si="490"/>
        <v>-117.32768961642748</v>
      </c>
      <c r="AT386" s="104">
        <f t="shared" ca="1" si="490"/>
        <v>-108.51414832295985</v>
      </c>
      <c r="AU386" s="104">
        <f t="shared" ca="1" si="490"/>
        <v>-105.90636961329102</v>
      </c>
      <c r="AV386" s="62"/>
      <c r="AW386" s="80">
        <f t="shared" si="502"/>
        <v>37.501000000000005</v>
      </c>
      <c r="AX386" s="104">
        <f t="shared" ca="1" si="491"/>
        <v>-25.934796777477306</v>
      </c>
      <c r="AY386" s="104">
        <f t="shared" ca="1" si="491"/>
        <v>-33.366167635303363</v>
      </c>
      <c r="AZ386" s="104">
        <f t="shared" ca="1" si="491"/>
        <v>-61.811489040458866</v>
      </c>
      <c r="BA386" s="104">
        <f t="shared" ca="1" si="491"/>
        <v>-145.38671069466778</v>
      </c>
      <c r="BB386" s="104">
        <f t="shared" ca="1" si="491"/>
        <v>-520.843686035014</v>
      </c>
      <c r="BC386" s="104">
        <f t="shared" ca="1" si="491"/>
        <v>-4146.985485887586</v>
      </c>
      <c r="BD386" s="104">
        <f t="shared" ca="1" si="491"/>
        <v>-188.12760397111447</v>
      </c>
      <c r="BE386" s="104">
        <f t="shared" ca="1" si="491"/>
        <v>35.882810338058064</v>
      </c>
      <c r="BF386" s="104">
        <f t="shared" ca="1" si="491"/>
        <v>11.068348078642913</v>
      </c>
      <c r="BG386" s="104">
        <f t="shared" ca="1" si="491"/>
        <v>10.250767721919383</v>
      </c>
      <c r="BH386" s="104">
        <f t="shared" ca="1" si="491"/>
        <v>12.881617740577378</v>
      </c>
      <c r="BI386" s="104">
        <f t="shared" ca="1" si="491"/>
        <v>14.96607331996112</v>
      </c>
      <c r="BJ386" s="104">
        <f t="shared" ca="1" si="491"/>
        <v>15.704603736239571</v>
      </c>
      <c r="BK386" s="62"/>
      <c r="BL386" s="80">
        <f t="shared" si="503"/>
        <v>37.501000000000005</v>
      </c>
      <c r="BM386" s="104">
        <f t="shared" ca="1" si="492"/>
        <v>-100.50059720873665</v>
      </c>
      <c r="BN386" s="104">
        <f t="shared" ca="1" si="492"/>
        <v>-115.40420421268814</v>
      </c>
      <c r="BO386" s="104">
        <f t="shared" ca="1" si="492"/>
        <v>-176.09563115664616</v>
      </c>
      <c r="BP386" s="104">
        <f t="shared" ca="1" si="492"/>
        <v>-377.5193835657272</v>
      </c>
      <c r="BQ386" s="104">
        <f t="shared" ca="1" si="492"/>
        <v>-1465.3706629489836</v>
      </c>
      <c r="BR386" s="104">
        <f t="shared" ca="1" si="492"/>
        <v>-16046.388412686691</v>
      </c>
      <c r="BS386" s="104">
        <f t="shared" ca="1" si="492"/>
        <v>-1711.146134264844</v>
      </c>
      <c r="BT386" s="104">
        <f t="shared" ca="1" si="492"/>
        <v>-534.8405940216536</v>
      </c>
      <c r="BU386" s="104">
        <f t="shared" ca="1" si="492"/>
        <v>-283.93490791065278</v>
      </c>
      <c r="BV386" s="104">
        <f t="shared" ca="1" si="492"/>
        <v>-192.69200072401679</v>
      </c>
      <c r="BW386" s="104">
        <f t="shared" ca="1" si="492"/>
        <v>-151.76956604517659</v>
      </c>
      <c r="BX386" s="104">
        <f t="shared" ca="1" si="492"/>
        <v>-133.10955114924639</v>
      </c>
      <c r="BY386" s="104">
        <f t="shared" ca="1" si="492"/>
        <v>-127.63893249358077</v>
      </c>
      <c r="BZ386" s="62"/>
      <c r="CA386" s="80">
        <f t="shared" si="504"/>
        <v>37.501000000000005</v>
      </c>
      <c r="CB386" s="104">
        <f t="shared" ca="1" si="493"/>
        <v>-77.304186293655732</v>
      </c>
      <c r="CC386" s="104">
        <f t="shared" ca="1" si="493"/>
        <v>-85.493103967687944</v>
      </c>
      <c r="CD386" s="104">
        <f t="shared" ca="1" si="493"/>
        <v>-124.48348793974861</v>
      </c>
      <c r="CE386" s="104">
        <f t="shared" ca="1" si="493"/>
        <v>-263.25801603683431</v>
      </c>
      <c r="CF386" s="104">
        <f t="shared" ca="1" si="493"/>
        <v>-993.44588751221704</v>
      </c>
      <c r="CG386" s="104">
        <f t="shared" ca="1" si="493"/>
        <v>-10096.712119278796</v>
      </c>
      <c r="CH386" s="104">
        <f t="shared" ca="1" si="493"/>
        <v>-949.85680550454322</v>
      </c>
      <c r="CI386" s="104">
        <f t="shared" ca="1" si="493"/>
        <v>-250.23298463986686</v>
      </c>
      <c r="CJ386" s="104">
        <f t="shared" ca="1" si="493"/>
        <v>-108.347789915219</v>
      </c>
      <c r="CK386" s="104">
        <f t="shared" ca="1" si="493"/>
        <v>-59.889410109124711</v>
      </c>
      <c r="CL386" s="104">
        <f t="shared" ca="1" si="493"/>
        <v>-40.793803759629341</v>
      </c>
      <c r="CM386" s="104">
        <f t="shared" ca="1" si="493"/>
        <v>-34.426649777685071</v>
      </c>
      <c r="CN386" s="104">
        <f t="shared" ca="1" si="493"/>
        <v>-33.325655535311725</v>
      </c>
      <c r="CP386" s="80">
        <f t="shared" si="505"/>
        <v>37.501000000000005</v>
      </c>
      <c r="CQ386" s="104">
        <f t="shared" ca="1" si="494"/>
        <v>-51.369389516178423</v>
      </c>
      <c r="CR386" s="104">
        <f t="shared" ca="1" si="494"/>
        <v>-52.126936332384574</v>
      </c>
      <c r="CS386" s="104">
        <f t="shared" ca="1" si="494"/>
        <v>-62.671998899289761</v>
      </c>
      <c r="CT386" s="104">
        <f t="shared" ca="1" si="494"/>
        <v>-117.87130534216654</v>
      </c>
      <c r="CU386" s="104">
        <f t="shared" ca="1" si="494"/>
        <v>-472.60220147720321</v>
      </c>
      <c r="CV386" s="104">
        <f t="shared" ca="1" si="494"/>
        <v>-5949.7266333912094</v>
      </c>
      <c r="CW386" s="104">
        <f t="shared" ca="1" si="494"/>
        <v>-761.72920153342886</v>
      </c>
      <c r="CX386" s="104">
        <f t="shared" ca="1" si="494"/>
        <v>-286.11579497792491</v>
      </c>
      <c r="CY386" s="104">
        <f t="shared" ca="1" si="494"/>
        <v>-179.06280718971939</v>
      </c>
      <c r="CZ386" s="104">
        <f t="shared" ca="1" si="494"/>
        <v>-139.78252529992466</v>
      </c>
      <c r="DA386" s="104">
        <f t="shared" ca="1" si="494"/>
        <v>-123.67961694730775</v>
      </c>
      <c r="DB386" s="104">
        <f t="shared" ca="1" si="494"/>
        <v>-118.34539527435837</v>
      </c>
      <c r="DC386" s="104">
        <f t="shared" ca="1" si="494"/>
        <v>-117.49946226831298</v>
      </c>
      <c r="DE386" s="80">
        <f t="shared" si="506"/>
        <v>37.501000000000005</v>
      </c>
      <c r="DF386" s="104">
        <f t="shared" ca="1" si="495"/>
        <v>-30.585715558529689</v>
      </c>
      <c r="DG386" s="104">
        <f t="shared" ca="1" si="495"/>
        <v>-37.168378289169176</v>
      </c>
      <c r="DH386" s="104">
        <f t="shared" ca="1" si="495"/>
        <v>-64.011273759459542</v>
      </c>
      <c r="DI386" s="104">
        <f t="shared" ca="1" si="495"/>
        <v>-146.35154684479258</v>
      </c>
      <c r="DJ386" s="104">
        <f t="shared" ca="1" si="495"/>
        <v>-521.11891295864689</v>
      </c>
      <c r="DK386" s="104">
        <f t="shared" ca="1" si="495"/>
        <v>-4147.0211621967428</v>
      </c>
      <c r="DL386" s="104">
        <f t="shared" ca="1" si="495"/>
        <v>-188.85111456810324</v>
      </c>
      <c r="DM386" s="104">
        <f t="shared" ca="1" si="495"/>
        <v>17.241951666153742</v>
      </c>
      <c r="DN386" s="104">
        <f t="shared" ca="1" si="495"/>
        <v>3.6641910066162069</v>
      </c>
      <c r="DO386" s="104">
        <f t="shared" ca="1" si="495"/>
        <v>1.5152794861530101</v>
      </c>
      <c r="DP386" s="104">
        <f t="shared" ca="1" si="495"/>
        <v>0.66588958846989499</v>
      </c>
      <c r="DQ386" s="104">
        <f t="shared" ca="1" si="495"/>
        <v>-1.4879748002740598</v>
      </c>
      <c r="DR386" s="104">
        <f t="shared" ca="1" si="495"/>
        <v>-2.8446721129848997</v>
      </c>
      <c r="DT386" s="80">
        <f t="shared" si="507"/>
        <v>37.501000000000005</v>
      </c>
      <c r="DU386" s="104">
        <f t="shared" ca="1" si="496"/>
        <v>-63.217696993106998</v>
      </c>
      <c r="DV386" s="104">
        <f t="shared" ca="1" si="496"/>
        <v>-74.385185923995749</v>
      </c>
      <c r="DW386" s="104">
        <f t="shared" ca="1" si="496"/>
        <v>-118.95356009855249</v>
      </c>
      <c r="DX386" s="104">
        <f t="shared" ca="1" si="496"/>
        <v>-261.45304713019743</v>
      </c>
      <c r="DY386" s="104">
        <f t="shared" ca="1" si="496"/>
        <v>-993.10717449199888</v>
      </c>
      <c r="DZ386" s="104">
        <f t="shared" ca="1" si="496"/>
        <v>-10096.686949287137</v>
      </c>
      <c r="EA386" s="104">
        <f t="shared" ca="1" si="496"/>
        <v>-949.63686911797913</v>
      </c>
      <c r="EB386" s="104">
        <f t="shared" ca="1" si="496"/>
        <v>-249.4788918417978</v>
      </c>
      <c r="EC386" s="104">
        <f t="shared" ca="1" si="496"/>
        <v>-106.60994531807617</v>
      </c>
      <c r="ED386" s="104">
        <f t="shared" ca="1" si="496"/>
        <v>-56.399442766608423</v>
      </c>
      <c r="EE386" s="104">
        <f t="shared" ca="1" si="496"/>
        <v>-34.441876428749083</v>
      </c>
      <c r="EF386" s="104">
        <f t="shared" ca="1" si="496"/>
        <v>-24.595402826286545</v>
      </c>
      <c r="EG386" s="104">
        <f t="shared" ca="1" si="496"/>
        <v>-21.732562880289755</v>
      </c>
      <c r="EI386" s="80">
        <f t="shared" si="508"/>
        <v>37.501000000000005</v>
      </c>
      <c r="EJ386" s="104">
        <f t="shared" ca="1" si="497"/>
        <v>-37.282900215629695</v>
      </c>
      <c r="EK386" s="104">
        <f t="shared" ca="1" si="497"/>
        <v>-41.019018288692394</v>
      </c>
      <c r="EL386" s="104">
        <f t="shared" ca="1" si="497"/>
        <v>-57.142071058093634</v>
      </c>
      <c r="EM386" s="104">
        <f t="shared" ca="1" si="497"/>
        <v>-116.06633643552966</v>
      </c>
      <c r="EN386" s="104">
        <f t="shared" ca="1" si="497"/>
        <v>-472.26348845698504</v>
      </c>
      <c r="EO386" s="104">
        <f t="shared" ca="1" si="497"/>
        <v>-5949.7014633995514</v>
      </c>
      <c r="EP386" s="104">
        <f t="shared" ca="1" si="497"/>
        <v>-761.50926514686466</v>
      </c>
      <c r="EQ386" s="104">
        <f t="shared" ca="1" si="497"/>
        <v>-285.3617021798558</v>
      </c>
      <c r="ER386" s="104">
        <f t="shared" ca="1" si="497"/>
        <v>-177.32496259257658</v>
      </c>
      <c r="ES386" s="104">
        <f t="shared" ca="1" si="497"/>
        <v>-136.29255795740835</v>
      </c>
      <c r="ET386" s="104">
        <f t="shared" ca="1" si="497"/>
        <v>-117.32768961642748</v>
      </c>
      <c r="EU386" s="104">
        <f t="shared" ca="1" si="497"/>
        <v>-108.51414832295985</v>
      </c>
      <c r="EV386" s="104">
        <f t="shared" ca="1" si="497"/>
        <v>-105.90636961329102</v>
      </c>
      <c r="EX386" s="80">
        <f t="shared" si="509"/>
        <v>37.501000000000005</v>
      </c>
      <c r="EY386" s="104">
        <f t="shared" ca="1" si="498"/>
        <v>0</v>
      </c>
      <c r="EZ386" s="104">
        <f t="shared" ca="1" si="498"/>
        <v>0</v>
      </c>
      <c r="FA386" s="104">
        <f t="shared" ca="1" si="498"/>
        <v>0</v>
      </c>
      <c r="FB386" s="104">
        <f t="shared" ca="1" si="498"/>
        <v>0</v>
      </c>
      <c r="FC386" s="104">
        <f t="shared" ca="1" si="498"/>
        <v>0</v>
      </c>
      <c r="FD386" s="104">
        <f t="shared" ca="1" si="498"/>
        <v>0</v>
      </c>
      <c r="FE386" s="104">
        <f t="shared" ca="1" si="498"/>
        <v>0</v>
      </c>
      <c r="FF386" s="104">
        <f t="shared" ca="1" si="498"/>
        <v>0</v>
      </c>
      <c r="FG386" s="104">
        <f t="shared" ca="1" si="498"/>
        <v>0</v>
      </c>
      <c r="FH386" s="104">
        <f t="shared" ca="1" si="498"/>
        <v>0</v>
      </c>
      <c r="FI386" s="104">
        <f t="shared" ca="1" si="498"/>
        <v>0</v>
      </c>
      <c r="FJ386" s="104">
        <f t="shared" ca="1" si="498"/>
        <v>0</v>
      </c>
      <c r="FK386" s="104">
        <f t="shared" ca="1" si="498"/>
        <v>0</v>
      </c>
      <c r="FM386" s="80">
        <f t="shared" si="510"/>
        <v>37.501000000000005</v>
      </c>
      <c r="FN386" s="104">
        <f t="shared" ca="1" si="499"/>
        <v>0</v>
      </c>
      <c r="FO386" s="104">
        <f t="shared" ca="1" si="499"/>
        <v>0</v>
      </c>
      <c r="FP386" s="104">
        <f t="shared" ca="1" si="499"/>
        <v>0</v>
      </c>
      <c r="FQ386" s="104">
        <f t="shared" ca="1" si="499"/>
        <v>0</v>
      </c>
      <c r="FR386" s="104">
        <f t="shared" ca="1" si="499"/>
        <v>0</v>
      </c>
      <c r="FS386" s="104">
        <f t="shared" ca="1" si="499"/>
        <v>0</v>
      </c>
      <c r="FT386" s="104">
        <f t="shared" ca="1" si="499"/>
        <v>0</v>
      </c>
      <c r="FU386" s="104">
        <f t="shared" ca="1" si="499"/>
        <v>0</v>
      </c>
      <c r="FV386" s="104">
        <f t="shared" ca="1" si="499"/>
        <v>0</v>
      </c>
      <c r="FW386" s="104">
        <f t="shared" ca="1" si="499"/>
        <v>0</v>
      </c>
      <c r="FX386" s="104">
        <f t="shared" ca="1" si="499"/>
        <v>0</v>
      </c>
      <c r="FY386" s="104">
        <f t="shared" ca="1" si="499"/>
        <v>0</v>
      </c>
      <c r="FZ386" s="104">
        <f t="shared" ca="1" si="499"/>
        <v>0</v>
      </c>
    </row>
    <row r="387" spans="15:185">
      <c r="P387" s="64"/>
      <c r="R387" s="95"/>
      <c r="S387" s="26">
        <f t="shared" si="500"/>
        <v>45.001000000000005</v>
      </c>
      <c r="T387" s="388">
        <f t="shared" ca="1" si="489"/>
        <v>-37.275472829754527</v>
      </c>
      <c r="U387" s="388">
        <f t="shared" ca="1" si="489"/>
        <v>-42.606572292544321</v>
      </c>
      <c r="V387" s="388">
        <f t="shared" ca="1" si="489"/>
        <v>-61.979458473193318</v>
      </c>
      <c r="W387" s="388">
        <f t="shared" ca="1" si="489"/>
        <v>-111.00220164497787</v>
      </c>
      <c r="X387" s="388">
        <f t="shared" ca="1" si="489"/>
        <v>-254.67956769904663</v>
      </c>
      <c r="Y387" s="388">
        <f t="shared" ca="1" si="489"/>
        <v>-949.63686911798209</v>
      </c>
      <c r="Z387" s="388">
        <f t="shared" ca="1" si="489"/>
        <v>-6312.7769450996548</v>
      </c>
      <c r="AA387" s="388">
        <f t="shared" ca="1" si="489"/>
        <v>-881.9828992698433</v>
      </c>
      <c r="AB387" s="388">
        <f t="shared" ca="1" si="489"/>
        <v>-243.97034821062303</v>
      </c>
      <c r="AC387" s="388">
        <f t="shared" ca="1" si="489"/>
        <v>-107.60577963872454</v>
      </c>
      <c r="AD387" s="388">
        <f t="shared" ca="1" si="489"/>
        <v>-60.414781404464101</v>
      </c>
      <c r="AE387" s="388">
        <f t="shared" ca="1" si="489"/>
        <v>-41.638036881015069</v>
      </c>
      <c r="AF387" s="388">
        <f t="shared" ca="1" si="489"/>
        <v>-36.456001212323407</v>
      </c>
      <c r="AG387" s="167"/>
      <c r="AH387" s="80">
        <f t="shared" si="501"/>
        <v>45.001000000000005</v>
      </c>
      <c r="AI387" s="104">
        <f t="shared" ca="1" si="490"/>
        <v>-37.29638566294264</v>
      </c>
      <c r="AJ387" s="104">
        <f t="shared" ca="1" si="490"/>
        <v>-40.002449887919006</v>
      </c>
      <c r="AK387" s="104">
        <f t="shared" ca="1" si="490"/>
        <v>-50.508940283054059</v>
      </c>
      <c r="AL387" s="104">
        <f t="shared" ca="1" si="490"/>
        <v>-80.408117225012489</v>
      </c>
      <c r="AM387" s="104">
        <f t="shared" ca="1" si="490"/>
        <v>-182.02983722991522</v>
      </c>
      <c r="AN387" s="104">
        <f t="shared" ca="1" si="490"/>
        <v>-761.50926514686682</v>
      </c>
      <c r="AO387" s="104">
        <f t="shared" ca="1" si="490"/>
        <v>-6314.5485164689926</v>
      </c>
      <c r="AP387" s="104">
        <f t="shared" ca="1" si="490"/>
        <v>-1179.4262789890508</v>
      </c>
      <c r="AQ387" s="104">
        <f t="shared" ca="1" si="490"/>
        <v>-453.06779359294762</v>
      </c>
      <c r="AR387" s="104">
        <f t="shared" ca="1" si="490"/>
        <v>-280.74001365789536</v>
      </c>
      <c r="AS387" s="104">
        <f t="shared" ca="1" si="490"/>
        <v>-216.55009772451083</v>
      </c>
      <c r="AT387" s="104">
        <f t="shared" ca="1" si="490"/>
        <v>-189.7538584177411</v>
      </c>
      <c r="AU387" s="104">
        <f t="shared" ca="1" si="490"/>
        <v>-182.18061840492058</v>
      </c>
      <c r="AV387" s="62"/>
      <c r="AW387" s="80">
        <f t="shared" si="502"/>
        <v>45.001000000000005</v>
      </c>
      <c r="AX387" s="104">
        <f t="shared" ca="1" si="491"/>
        <v>2.0912833188125052E-2</v>
      </c>
      <c r="AY387" s="104">
        <f t="shared" ca="1" si="491"/>
        <v>-2.6041224046253242</v>
      </c>
      <c r="AZ387" s="104">
        <f t="shared" ca="1" si="491"/>
        <v>-11.470518190139245</v>
      </c>
      <c r="BA387" s="104">
        <f t="shared" ca="1" si="491"/>
        <v>-30.594084419965412</v>
      </c>
      <c r="BB387" s="104">
        <f t="shared" ca="1" si="491"/>
        <v>-72.649730469131399</v>
      </c>
      <c r="BC387" s="104">
        <f t="shared" ca="1" si="491"/>
        <v>-188.12760397111518</v>
      </c>
      <c r="BD387" s="104">
        <f t="shared" ca="1" si="491"/>
        <v>1.7715713693367736</v>
      </c>
      <c r="BE387" s="104">
        <f t="shared" ca="1" si="491"/>
        <v>-164.39791561903598</v>
      </c>
      <c r="BF387" s="104">
        <f t="shared" ca="1" si="491"/>
        <v>-66.439579750156213</v>
      </c>
      <c r="BG387" s="104">
        <f t="shared" ca="1" si="491"/>
        <v>-28.034502147352327</v>
      </c>
      <c r="BH387" s="104">
        <f t="shared" ca="1" si="491"/>
        <v>-10.087275247130757</v>
      </c>
      <c r="BI387" s="104">
        <f t="shared" ca="1" si="491"/>
        <v>-1.661978412561685</v>
      </c>
      <c r="BJ387" s="104">
        <f t="shared" ca="1" si="491"/>
        <v>0.84525605244649182</v>
      </c>
      <c r="BK387" s="62"/>
      <c r="BL387" s="80">
        <f t="shared" si="503"/>
        <v>45.001000000000005</v>
      </c>
      <c r="BM387" s="104">
        <f t="shared" ca="1" si="492"/>
        <v>-74.571858492697174</v>
      </c>
      <c r="BN387" s="104">
        <f t="shared" ca="1" si="492"/>
        <v>-82.609022180463313</v>
      </c>
      <c r="BO387" s="104">
        <f t="shared" ca="1" si="492"/>
        <v>-112.48839875624739</v>
      </c>
      <c r="BP387" s="104">
        <f t="shared" ca="1" si="492"/>
        <v>-191.41031886999045</v>
      </c>
      <c r="BQ387" s="104">
        <f t="shared" ca="1" si="492"/>
        <v>-436.70940492896182</v>
      </c>
      <c r="BR387" s="104">
        <f t="shared" ca="1" si="492"/>
        <v>-1711.146134264849</v>
      </c>
      <c r="BS387" s="104">
        <f t="shared" ca="1" si="492"/>
        <v>-12627.325461568646</v>
      </c>
      <c r="BT387" s="104">
        <f t="shared" ca="1" si="492"/>
        <v>-2061.4091782588939</v>
      </c>
      <c r="BU387" s="104">
        <f t="shared" ca="1" si="492"/>
        <v>-697.03814180357062</v>
      </c>
      <c r="BV387" s="104">
        <f t="shared" ca="1" si="492"/>
        <v>-388.34579329661989</v>
      </c>
      <c r="BW387" s="104">
        <f t="shared" ca="1" si="492"/>
        <v>-276.96487912897493</v>
      </c>
      <c r="BX387" s="104">
        <f t="shared" ca="1" si="492"/>
        <v>-231.39189529875614</v>
      </c>
      <c r="BY387" s="104">
        <f t="shared" ca="1" si="492"/>
        <v>-218.63661961724395</v>
      </c>
      <c r="BZ387" s="62"/>
      <c r="CA387" s="80">
        <f t="shared" si="504"/>
        <v>45.001000000000005</v>
      </c>
      <c r="CB387" s="104">
        <f t="shared" ca="1" si="493"/>
        <v>-52.862285193059122</v>
      </c>
      <c r="CC387" s="104">
        <f t="shared" ca="1" si="493"/>
        <v>-55.529016900670889</v>
      </c>
      <c r="CD387" s="104">
        <f t="shared" ca="1" si="493"/>
        <v>-69.477622645108852</v>
      </c>
      <c r="CE387" s="104">
        <f t="shared" ca="1" si="493"/>
        <v>-114.21312560876004</v>
      </c>
      <c r="CF387" s="104">
        <f t="shared" ca="1" si="493"/>
        <v>-255.72853084809654</v>
      </c>
      <c r="CG387" s="104">
        <f t="shared" ca="1" si="493"/>
        <v>-949.85680550454629</v>
      </c>
      <c r="CH387" s="104">
        <f t="shared" ca="1" si="493"/>
        <v>-6312.8047902436974</v>
      </c>
      <c r="CI387" s="104">
        <f t="shared" ca="1" si="493"/>
        <v>-882.1654725991059</v>
      </c>
      <c r="CJ387" s="104">
        <f t="shared" ca="1" si="493"/>
        <v>-244.62850333961097</v>
      </c>
      <c r="CK387" s="104">
        <f t="shared" ca="1" si="493"/>
        <v>-109.20833549984255</v>
      </c>
      <c r="CL387" s="104">
        <f t="shared" ca="1" si="493"/>
        <v>-63.625902085286171</v>
      </c>
      <c r="CM387" s="104">
        <f t="shared" ca="1" si="493"/>
        <v>-46.855497877643941</v>
      </c>
      <c r="CN387" s="104">
        <f t="shared" ca="1" si="493"/>
        <v>-42.704897586819371</v>
      </c>
      <c r="CP387" s="80">
        <f t="shared" si="505"/>
        <v>45.001000000000005</v>
      </c>
      <c r="CQ387" s="104">
        <f t="shared" ca="1" si="494"/>
        <v>-52.88319802624725</v>
      </c>
      <c r="CR387" s="104">
        <f t="shared" ca="1" si="494"/>
        <v>-52.924894496045567</v>
      </c>
      <c r="CS387" s="104">
        <f t="shared" ca="1" si="494"/>
        <v>-58.007104454969593</v>
      </c>
      <c r="CT387" s="104">
        <f t="shared" ca="1" si="494"/>
        <v>-83.619041188794625</v>
      </c>
      <c r="CU387" s="104">
        <f t="shared" ca="1" si="494"/>
        <v>-183.07880037896513</v>
      </c>
      <c r="CV387" s="104">
        <f t="shared" ca="1" si="494"/>
        <v>-761.72920153343102</v>
      </c>
      <c r="CW387" s="104">
        <f t="shared" ca="1" si="494"/>
        <v>-6314.5763616130353</v>
      </c>
      <c r="CX387" s="104">
        <f t="shared" ca="1" si="494"/>
        <v>-1179.6088523183134</v>
      </c>
      <c r="CY387" s="104">
        <f t="shared" ca="1" si="494"/>
        <v>-453.72594872193559</v>
      </c>
      <c r="CZ387" s="104">
        <f t="shared" ca="1" si="494"/>
        <v>-282.34256951901335</v>
      </c>
      <c r="DA387" s="104">
        <f t="shared" ca="1" si="494"/>
        <v>-219.76121840533293</v>
      </c>
      <c r="DB387" s="104">
        <f t="shared" ca="1" si="494"/>
        <v>-194.97131941436999</v>
      </c>
      <c r="DC387" s="104">
        <f t="shared" ca="1" si="494"/>
        <v>-188.42951477941656</v>
      </c>
      <c r="DE387" s="80">
        <f t="shared" si="506"/>
        <v>45.001000000000005</v>
      </c>
      <c r="DF387" s="104">
        <f t="shared" ca="1" si="495"/>
        <v>-8.8352526173831514</v>
      </c>
      <c r="DG387" s="104">
        <f t="shared" ca="1" si="495"/>
        <v>-10.193654590291079</v>
      </c>
      <c r="DH387" s="104">
        <f t="shared" ca="1" si="495"/>
        <v>-16.529704807698682</v>
      </c>
      <c r="DI387" s="104">
        <f t="shared" ca="1" si="495"/>
        <v>-33.517101054281405</v>
      </c>
      <c r="DJ387" s="104">
        <f t="shared" ca="1" si="495"/>
        <v>-74.202252528259081</v>
      </c>
      <c r="DK387" s="104">
        <f t="shared" ca="1" si="495"/>
        <v>-188.85111456810398</v>
      </c>
      <c r="DL387" s="104">
        <f t="shared" ca="1" si="495"/>
        <v>-2.8509901529394406</v>
      </c>
      <c r="DM387" s="104">
        <f t="shared" ca="1" si="495"/>
        <v>-165.21146307353933</v>
      </c>
      <c r="DN387" s="104">
        <f t="shared" ca="1" si="495"/>
        <v>-68.096156213890609</v>
      </c>
      <c r="DO387" s="104">
        <f t="shared" ca="1" si="495"/>
        <v>-31.09437710336946</v>
      </c>
      <c r="DP387" s="104">
        <f t="shared" ca="1" si="495"/>
        <v>-15.334150755655211</v>
      </c>
      <c r="DQ387" s="104">
        <f t="shared" ca="1" si="495"/>
        <v>-9.4945836667327033</v>
      </c>
      <c r="DR387" s="104">
        <f t="shared" ca="1" si="495"/>
        <v>-8.2797224318259062</v>
      </c>
      <c r="DT387" s="80">
        <f t="shared" si="507"/>
        <v>45.001000000000005</v>
      </c>
      <c r="DU387" s="104">
        <f t="shared" ca="1" si="496"/>
        <v>-37.275472829754527</v>
      </c>
      <c r="DV387" s="104">
        <f t="shared" ca="1" si="496"/>
        <v>-42.606572292544321</v>
      </c>
      <c r="DW387" s="104">
        <f t="shared" ca="1" si="496"/>
        <v>-61.979458473193318</v>
      </c>
      <c r="DX387" s="104">
        <f t="shared" ca="1" si="496"/>
        <v>-111.00220164497787</v>
      </c>
      <c r="DY387" s="104">
        <f t="shared" ca="1" si="496"/>
        <v>-254.67956769904663</v>
      </c>
      <c r="DZ387" s="104">
        <f t="shared" ca="1" si="496"/>
        <v>-949.63686911798209</v>
      </c>
      <c r="EA387" s="104">
        <f t="shared" ca="1" si="496"/>
        <v>-6312.7769450996548</v>
      </c>
      <c r="EB387" s="104">
        <f t="shared" ca="1" si="496"/>
        <v>-881.9828992698433</v>
      </c>
      <c r="EC387" s="104">
        <f t="shared" ca="1" si="496"/>
        <v>-243.97034821062303</v>
      </c>
      <c r="ED387" s="104">
        <f t="shared" ca="1" si="496"/>
        <v>-107.60577963872454</v>
      </c>
      <c r="EE387" s="104">
        <f t="shared" ca="1" si="496"/>
        <v>-60.414781404464101</v>
      </c>
      <c r="EF387" s="104">
        <f t="shared" ca="1" si="496"/>
        <v>-41.638036881015069</v>
      </c>
      <c r="EG387" s="104">
        <f t="shared" ca="1" si="496"/>
        <v>-36.456001212323407</v>
      </c>
      <c r="EI387" s="80">
        <f t="shared" si="508"/>
        <v>45.001000000000005</v>
      </c>
      <c r="EJ387" s="104">
        <f t="shared" ca="1" si="497"/>
        <v>-37.29638566294264</v>
      </c>
      <c r="EK387" s="104">
        <f t="shared" ca="1" si="497"/>
        <v>-40.002449887919006</v>
      </c>
      <c r="EL387" s="104">
        <f t="shared" ca="1" si="497"/>
        <v>-50.508940283054059</v>
      </c>
      <c r="EM387" s="104">
        <f t="shared" ca="1" si="497"/>
        <v>-80.408117225012489</v>
      </c>
      <c r="EN387" s="104">
        <f t="shared" ca="1" si="497"/>
        <v>-182.02983722991522</v>
      </c>
      <c r="EO387" s="104">
        <f t="shared" ca="1" si="497"/>
        <v>-761.50926514686682</v>
      </c>
      <c r="EP387" s="104">
        <f t="shared" ca="1" si="497"/>
        <v>-6314.5485164689926</v>
      </c>
      <c r="EQ387" s="104">
        <f t="shared" ca="1" si="497"/>
        <v>-1179.4262789890508</v>
      </c>
      <c r="ER387" s="104">
        <f t="shared" ca="1" si="497"/>
        <v>-453.06779359294762</v>
      </c>
      <c r="ES387" s="104">
        <f t="shared" ca="1" si="497"/>
        <v>-280.74001365789536</v>
      </c>
      <c r="ET387" s="104">
        <f t="shared" ca="1" si="497"/>
        <v>-216.55009772451083</v>
      </c>
      <c r="EU387" s="104">
        <f t="shared" ca="1" si="497"/>
        <v>-189.7538584177411</v>
      </c>
      <c r="EV387" s="104">
        <f t="shared" ca="1" si="497"/>
        <v>-182.18061840492058</v>
      </c>
      <c r="EX387" s="80">
        <f t="shared" si="509"/>
        <v>45.001000000000005</v>
      </c>
      <c r="EY387" s="104">
        <f t="shared" ca="1" si="498"/>
        <v>0</v>
      </c>
      <c r="EZ387" s="104">
        <f t="shared" ca="1" si="498"/>
        <v>0</v>
      </c>
      <c r="FA387" s="104">
        <f t="shared" ca="1" si="498"/>
        <v>0</v>
      </c>
      <c r="FB387" s="104">
        <f t="shared" ca="1" si="498"/>
        <v>0</v>
      </c>
      <c r="FC387" s="104">
        <f t="shared" ca="1" si="498"/>
        <v>0</v>
      </c>
      <c r="FD387" s="104">
        <f t="shared" ca="1" si="498"/>
        <v>0</v>
      </c>
      <c r="FE387" s="104">
        <f t="shared" ca="1" si="498"/>
        <v>0</v>
      </c>
      <c r="FF387" s="104">
        <f t="shared" ca="1" si="498"/>
        <v>0</v>
      </c>
      <c r="FG387" s="104">
        <f t="shared" ca="1" si="498"/>
        <v>0</v>
      </c>
      <c r="FH387" s="104">
        <f t="shared" ca="1" si="498"/>
        <v>0</v>
      </c>
      <c r="FI387" s="104">
        <f t="shared" ca="1" si="498"/>
        <v>0</v>
      </c>
      <c r="FJ387" s="104">
        <f t="shared" ca="1" si="498"/>
        <v>0</v>
      </c>
      <c r="FK387" s="104">
        <f t="shared" ca="1" si="498"/>
        <v>0</v>
      </c>
      <c r="FM387" s="80">
        <f t="shared" si="510"/>
        <v>45.001000000000005</v>
      </c>
      <c r="FN387" s="104">
        <f t="shared" ca="1" si="499"/>
        <v>0</v>
      </c>
      <c r="FO387" s="104">
        <f t="shared" ca="1" si="499"/>
        <v>0</v>
      </c>
      <c r="FP387" s="104">
        <f t="shared" ca="1" si="499"/>
        <v>0</v>
      </c>
      <c r="FQ387" s="104">
        <f t="shared" ca="1" si="499"/>
        <v>0</v>
      </c>
      <c r="FR387" s="104">
        <f t="shared" ca="1" si="499"/>
        <v>0</v>
      </c>
      <c r="FS387" s="104">
        <f t="shared" ca="1" si="499"/>
        <v>0</v>
      </c>
      <c r="FT387" s="104">
        <f t="shared" ca="1" si="499"/>
        <v>0</v>
      </c>
      <c r="FU387" s="104">
        <f t="shared" ca="1" si="499"/>
        <v>0</v>
      </c>
      <c r="FV387" s="104">
        <f t="shared" ca="1" si="499"/>
        <v>0</v>
      </c>
      <c r="FW387" s="104">
        <f t="shared" ca="1" si="499"/>
        <v>0</v>
      </c>
      <c r="FX387" s="104">
        <f t="shared" ca="1" si="499"/>
        <v>0</v>
      </c>
      <c r="FY387" s="104">
        <f t="shared" ca="1" si="499"/>
        <v>0</v>
      </c>
      <c r="FZ387" s="104">
        <f t="shared" ca="1" si="499"/>
        <v>0</v>
      </c>
    </row>
    <row r="388" spans="15:185">
      <c r="P388" s="64"/>
      <c r="R388" s="23"/>
      <c r="S388" s="26">
        <f t="shared" si="500"/>
        <v>52.501000000000005</v>
      </c>
      <c r="T388" s="388">
        <f t="shared" ca="1" si="489"/>
        <v>-21.961185672538171</v>
      </c>
      <c r="U388" s="388">
        <f t="shared" ca="1" si="489"/>
        <v>-24.856086248950749</v>
      </c>
      <c r="V388" s="388">
        <f t="shared" ca="1" si="489"/>
        <v>-34.813046267094251</v>
      </c>
      <c r="W388" s="388">
        <f t="shared" ca="1" si="489"/>
        <v>-57.006112943656973</v>
      </c>
      <c r="X388" s="388">
        <f t="shared" ca="1" si="489"/>
        <v>-107.60159583637133</v>
      </c>
      <c r="Y388" s="388">
        <f t="shared" ca="1" si="489"/>
        <v>-249.47889184179817</v>
      </c>
      <c r="Z388" s="388">
        <f t="shared" ca="1" si="489"/>
        <v>-881.9828992698433</v>
      </c>
      <c r="AA388" s="388">
        <f t="shared" ca="1" si="489"/>
        <v>-3753.9133552938183</v>
      </c>
      <c r="AB388" s="388">
        <f t="shared" ca="1" si="489"/>
        <v>-781.9091555639327</v>
      </c>
      <c r="AC388" s="388">
        <f t="shared" ca="1" si="489"/>
        <v>-236.33085889255182</v>
      </c>
      <c r="AD388" s="388">
        <f t="shared" ca="1" si="489"/>
        <v>-111.35736034164256</v>
      </c>
      <c r="AE388" s="388">
        <f t="shared" ca="1" si="489"/>
        <v>-70.511420897048083</v>
      </c>
      <c r="AF388" s="388">
        <f t="shared" ca="1" si="489"/>
        <v>-60.125350559859626</v>
      </c>
      <c r="AG388" s="167"/>
      <c r="AH388" s="80">
        <f t="shared" si="501"/>
        <v>52.501000000000005</v>
      </c>
      <c r="AI388" s="104">
        <f t="shared" ca="1" si="490"/>
        <v>-37.298493993665389</v>
      </c>
      <c r="AJ388" s="104">
        <f t="shared" ca="1" si="490"/>
        <v>-39.418423633546247</v>
      </c>
      <c r="AK388" s="104">
        <f t="shared" ca="1" si="490"/>
        <v>-47.167616014066404</v>
      </c>
      <c r="AL388" s="104">
        <f t="shared" ca="1" si="490"/>
        <v>-66.466900371049007</v>
      </c>
      <c r="AM388" s="104">
        <f t="shared" ca="1" si="490"/>
        <v>-117.32593520879409</v>
      </c>
      <c r="AN388" s="104">
        <f t="shared" ca="1" si="490"/>
        <v>-285.3617021798562</v>
      </c>
      <c r="AO388" s="104">
        <f t="shared" ca="1" si="490"/>
        <v>-1179.4262789890508</v>
      </c>
      <c r="AP388" s="104">
        <f t="shared" ca="1" si="490"/>
        <v>-6375.6068241831344</v>
      </c>
      <c r="AQ388" s="104">
        <f t="shared" ca="1" si="490"/>
        <v>-1781.2971611381695</v>
      </c>
      <c r="AR388" s="104">
        <f t="shared" ca="1" si="490"/>
        <v>-741.74602219054361</v>
      </c>
      <c r="AS388" s="104">
        <f t="shared" ca="1" si="490"/>
        <v>-476.72666472761523</v>
      </c>
      <c r="AT388" s="104">
        <f t="shared" ca="1" si="490"/>
        <v>-384.03298734572883</v>
      </c>
      <c r="AU388" s="104">
        <f t="shared" ca="1" si="490"/>
        <v>-359.65743604051318</v>
      </c>
      <c r="AV388" s="62"/>
      <c r="AW388" s="80">
        <f t="shared" si="502"/>
        <v>52.501000000000005</v>
      </c>
      <c r="AX388" s="104">
        <f t="shared" ca="1" si="491"/>
        <v>15.337308321127219</v>
      </c>
      <c r="AY388" s="104">
        <f t="shared" ca="1" si="491"/>
        <v>14.562337384595498</v>
      </c>
      <c r="AZ388" s="104">
        <f t="shared" ca="1" si="491"/>
        <v>12.354569746972155</v>
      </c>
      <c r="BA388" s="104">
        <f t="shared" ca="1" si="491"/>
        <v>9.4607874273920434</v>
      </c>
      <c r="BB388" s="104">
        <f t="shared" ca="1" si="491"/>
        <v>9.7243393724227651</v>
      </c>
      <c r="BC388" s="104">
        <f t="shared" ca="1" si="491"/>
        <v>35.882810338058029</v>
      </c>
      <c r="BD388" s="104">
        <f t="shared" ca="1" si="491"/>
        <v>-164.39791561903613</v>
      </c>
      <c r="BE388" s="104">
        <f t="shared" ca="1" si="491"/>
        <v>-1496.3032215010874</v>
      </c>
      <c r="BF388" s="104">
        <f t="shared" ca="1" si="491"/>
        <v>-399.56439670113087</v>
      </c>
      <c r="BG388" s="104">
        <f t="shared" ca="1" si="491"/>
        <v>-127.6848130030133</v>
      </c>
      <c r="BH388" s="104">
        <f t="shared" ca="1" si="491"/>
        <v>-55.734365159217226</v>
      </c>
      <c r="BI388" s="104">
        <f t="shared" ca="1" si="491"/>
        <v>-30.033260558601132</v>
      </c>
      <c r="BJ388" s="104">
        <f t="shared" ca="1" si="491"/>
        <v>-23.208281615299558</v>
      </c>
      <c r="BK388" s="62"/>
      <c r="BL388" s="80">
        <f t="shared" si="503"/>
        <v>52.501000000000005</v>
      </c>
      <c r="BM388" s="104">
        <f t="shared" ca="1" si="492"/>
        <v>-59.259679666203553</v>
      </c>
      <c r="BN388" s="104">
        <f t="shared" ca="1" si="492"/>
        <v>-64.274509882497</v>
      </c>
      <c r="BO388" s="104">
        <f t="shared" ca="1" si="492"/>
        <v>-81.980662281160647</v>
      </c>
      <c r="BP388" s="104">
        <f t="shared" ca="1" si="492"/>
        <v>-123.47301331470597</v>
      </c>
      <c r="BQ388" s="104">
        <f t="shared" ca="1" si="492"/>
        <v>-224.92753104516544</v>
      </c>
      <c r="BR388" s="104">
        <f t="shared" ca="1" si="492"/>
        <v>-534.8405940216544</v>
      </c>
      <c r="BS388" s="104">
        <f t="shared" ca="1" si="492"/>
        <v>-2061.4091782588935</v>
      </c>
      <c r="BT388" s="104">
        <f t="shared" ca="1" si="492"/>
        <v>-10129.520179476953</v>
      </c>
      <c r="BU388" s="104">
        <f t="shared" ca="1" si="492"/>
        <v>-2563.2063167021024</v>
      </c>
      <c r="BV388" s="104">
        <f t="shared" ca="1" si="492"/>
        <v>-978.07688108309526</v>
      </c>
      <c r="BW388" s="104">
        <f t="shared" ca="1" si="492"/>
        <v>-588.08402506925779</v>
      </c>
      <c r="BX388" s="104">
        <f t="shared" ca="1" si="492"/>
        <v>-454.54440824277697</v>
      </c>
      <c r="BY388" s="104">
        <f t="shared" ca="1" si="492"/>
        <v>-419.78278660037279</v>
      </c>
      <c r="BZ388" s="62"/>
      <c r="CA388" s="80">
        <f t="shared" si="504"/>
        <v>52.501000000000005</v>
      </c>
      <c r="CB388" s="104">
        <f t="shared" ca="1" si="493"/>
        <v>-42.251854416867431</v>
      </c>
      <c r="CC388" s="104">
        <f t="shared" ca="1" si="493"/>
        <v>-42.095844590364862</v>
      </c>
      <c r="CD388" s="104">
        <f t="shared" ca="1" si="493"/>
        <v>-45.6356814804046</v>
      </c>
      <c r="CE388" s="104">
        <f t="shared" ca="1" si="493"/>
        <v>-62.322308811975262</v>
      </c>
      <c r="CF388" s="104">
        <f t="shared" ca="1" si="493"/>
        <v>-109.78752898332309</v>
      </c>
      <c r="CG388" s="104">
        <f t="shared" ca="1" si="493"/>
        <v>-250.23298463986725</v>
      </c>
      <c r="CH388" s="104">
        <f t="shared" ca="1" si="493"/>
        <v>-882.1654725991059</v>
      </c>
      <c r="CI388" s="104">
        <f t="shared" ca="1" si="493"/>
        <v>-3753.9532275186684</v>
      </c>
      <c r="CJ388" s="104">
        <f t="shared" ca="1" si="493"/>
        <v>-782.10282602191182</v>
      </c>
      <c r="CK388" s="104">
        <f t="shared" ca="1" si="493"/>
        <v>-237.03037378130534</v>
      </c>
      <c r="CL388" s="104">
        <f t="shared" ca="1" si="493"/>
        <v>-113.06030781612324</v>
      </c>
      <c r="CM388" s="104">
        <f t="shared" ca="1" si="493"/>
        <v>-73.582310988947256</v>
      </c>
      <c r="CN388" s="104">
        <f t="shared" ca="1" si="493"/>
        <v>-63.935915017639573</v>
      </c>
      <c r="CP388" s="80">
        <f t="shared" si="505"/>
        <v>52.501000000000005</v>
      </c>
      <c r="CQ388" s="104">
        <f t="shared" ca="1" si="494"/>
        <v>-57.589162737994656</v>
      </c>
      <c r="CR388" s="104">
        <f t="shared" ca="1" si="494"/>
        <v>-56.658181974960357</v>
      </c>
      <c r="CS388" s="104">
        <f t="shared" ca="1" si="494"/>
        <v>-57.990251227376753</v>
      </c>
      <c r="CT388" s="104">
        <f t="shared" ca="1" si="494"/>
        <v>-71.783096239367296</v>
      </c>
      <c r="CU388" s="104">
        <f t="shared" ca="1" si="494"/>
        <v>-119.51186835574585</v>
      </c>
      <c r="CV388" s="104">
        <f t="shared" ca="1" si="494"/>
        <v>-286.11579497792525</v>
      </c>
      <c r="CW388" s="104">
        <f t="shared" ca="1" si="494"/>
        <v>-1179.6088523183134</v>
      </c>
      <c r="CX388" s="104">
        <f t="shared" ca="1" si="494"/>
        <v>-6375.6466964079846</v>
      </c>
      <c r="CY388" s="104">
        <f t="shared" ca="1" si="494"/>
        <v>-1781.4908315961486</v>
      </c>
      <c r="CZ388" s="104">
        <f t="shared" ca="1" si="494"/>
        <v>-742.4455370792972</v>
      </c>
      <c r="DA388" s="104">
        <f t="shared" ca="1" si="494"/>
        <v>-478.429612202096</v>
      </c>
      <c r="DB388" s="104">
        <f t="shared" ca="1" si="494"/>
        <v>-387.103877437628</v>
      </c>
      <c r="DC388" s="104">
        <f t="shared" ca="1" si="494"/>
        <v>-363.46800049829312</v>
      </c>
      <c r="DE388" s="80">
        <f t="shared" si="506"/>
        <v>52.501000000000005</v>
      </c>
      <c r="DF388" s="104">
        <f t="shared" ca="1" si="495"/>
        <v>-2.9025992610522922</v>
      </c>
      <c r="DG388" s="104">
        <f t="shared" ca="1" si="495"/>
        <v>-1.5964989350695569</v>
      </c>
      <c r="DH388" s="104">
        <f t="shared" ca="1" si="495"/>
        <v>0.40358975404078967</v>
      </c>
      <c r="DI388" s="104">
        <f t="shared" ca="1" si="495"/>
        <v>0.97438898502106963</v>
      </c>
      <c r="DJ388" s="104">
        <f t="shared" ca="1" si="495"/>
        <v>2.6493496056014152</v>
      </c>
      <c r="DK388" s="104">
        <f t="shared" ca="1" si="495"/>
        <v>17.241951666153724</v>
      </c>
      <c r="DL388" s="104">
        <f t="shared" ca="1" si="495"/>
        <v>-165.21146307353948</v>
      </c>
      <c r="DM388" s="104">
        <f t="shared" ca="1" si="495"/>
        <v>-1496.4012979463569</v>
      </c>
      <c r="DN388" s="104">
        <f t="shared" ca="1" si="495"/>
        <v>-399.91918287931469</v>
      </c>
      <c r="DO388" s="104">
        <f t="shared" ca="1" si="495"/>
        <v>-128.76442621205985</v>
      </c>
      <c r="DP388" s="104">
        <f t="shared" ca="1" si="495"/>
        <v>-58.106111423296319</v>
      </c>
      <c r="DQ388" s="104">
        <f t="shared" ca="1" si="495"/>
        <v>-34.076113450954168</v>
      </c>
      <c r="DR388" s="104">
        <f t="shared" ca="1" si="495"/>
        <v>-28.134417648971425</v>
      </c>
      <c r="DT388" s="80">
        <f t="shared" si="507"/>
        <v>52.501000000000005</v>
      </c>
      <c r="DU388" s="104">
        <f t="shared" ca="1" si="496"/>
        <v>-21.961185672538171</v>
      </c>
      <c r="DV388" s="104">
        <f t="shared" ca="1" si="496"/>
        <v>-24.856086248950749</v>
      </c>
      <c r="DW388" s="104">
        <f t="shared" ca="1" si="496"/>
        <v>-34.813046267094251</v>
      </c>
      <c r="DX388" s="104">
        <f t="shared" ca="1" si="496"/>
        <v>-57.006112943656973</v>
      </c>
      <c r="DY388" s="104">
        <f t="shared" ca="1" si="496"/>
        <v>-107.60159583637133</v>
      </c>
      <c r="DZ388" s="104">
        <f t="shared" ca="1" si="496"/>
        <v>-249.47889184179817</v>
      </c>
      <c r="EA388" s="104">
        <f t="shared" ca="1" si="496"/>
        <v>-881.9828992698433</v>
      </c>
      <c r="EB388" s="104">
        <f t="shared" ca="1" si="496"/>
        <v>-3753.9133552938183</v>
      </c>
      <c r="EC388" s="104">
        <f t="shared" ca="1" si="496"/>
        <v>-781.9091555639327</v>
      </c>
      <c r="ED388" s="104">
        <f t="shared" ca="1" si="496"/>
        <v>-236.33085889255182</v>
      </c>
      <c r="EE388" s="104">
        <f t="shared" ca="1" si="496"/>
        <v>-111.35736034164256</v>
      </c>
      <c r="EF388" s="104">
        <f t="shared" ca="1" si="496"/>
        <v>-70.511420897048083</v>
      </c>
      <c r="EG388" s="104">
        <f t="shared" ca="1" si="496"/>
        <v>-60.125350559859626</v>
      </c>
      <c r="EI388" s="80">
        <f t="shared" si="508"/>
        <v>52.501000000000005</v>
      </c>
      <c r="EJ388" s="104">
        <f t="shared" ca="1" si="497"/>
        <v>-37.298493993665389</v>
      </c>
      <c r="EK388" s="104">
        <f t="shared" ca="1" si="497"/>
        <v>-39.418423633546247</v>
      </c>
      <c r="EL388" s="104">
        <f t="shared" ca="1" si="497"/>
        <v>-47.167616014066404</v>
      </c>
      <c r="EM388" s="104">
        <f t="shared" ca="1" si="497"/>
        <v>-66.466900371049007</v>
      </c>
      <c r="EN388" s="104">
        <f t="shared" ca="1" si="497"/>
        <v>-117.32593520879409</v>
      </c>
      <c r="EO388" s="104">
        <f t="shared" ca="1" si="497"/>
        <v>-285.3617021798562</v>
      </c>
      <c r="EP388" s="104">
        <f t="shared" ca="1" si="497"/>
        <v>-1179.4262789890508</v>
      </c>
      <c r="EQ388" s="104">
        <f t="shared" ca="1" si="497"/>
        <v>-6375.6068241831344</v>
      </c>
      <c r="ER388" s="104">
        <f t="shared" ca="1" si="497"/>
        <v>-1781.2971611381695</v>
      </c>
      <c r="ES388" s="104">
        <f t="shared" ca="1" si="497"/>
        <v>-741.74602219054361</v>
      </c>
      <c r="ET388" s="104">
        <f t="shared" ca="1" si="497"/>
        <v>-476.72666472761523</v>
      </c>
      <c r="EU388" s="104">
        <f t="shared" ca="1" si="497"/>
        <v>-384.03298734572883</v>
      </c>
      <c r="EV388" s="104">
        <f t="shared" ca="1" si="497"/>
        <v>-359.65743604051318</v>
      </c>
      <c r="EX388" s="80">
        <f t="shared" si="509"/>
        <v>52.501000000000005</v>
      </c>
      <c r="EY388" s="104">
        <f t="shared" ca="1" si="498"/>
        <v>0</v>
      </c>
      <c r="EZ388" s="104">
        <f t="shared" ca="1" si="498"/>
        <v>0</v>
      </c>
      <c r="FA388" s="104">
        <f t="shared" ca="1" si="498"/>
        <v>0</v>
      </c>
      <c r="FB388" s="104">
        <f t="shared" ca="1" si="498"/>
        <v>0</v>
      </c>
      <c r="FC388" s="104">
        <f t="shared" ca="1" si="498"/>
        <v>0</v>
      </c>
      <c r="FD388" s="104">
        <f t="shared" ca="1" si="498"/>
        <v>0</v>
      </c>
      <c r="FE388" s="104">
        <f t="shared" ca="1" si="498"/>
        <v>0</v>
      </c>
      <c r="FF388" s="104">
        <f t="shared" ca="1" si="498"/>
        <v>0</v>
      </c>
      <c r="FG388" s="104">
        <f t="shared" ca="1" si="498"/>
        <v>0</v>
      </c>
      <c r="FH388" s="104">
        <f t="shared" ca="1" si="498"/>
        <v>0</v>
      </c>
      <c r="FI388" s="104">
        <f t="shared" ca="1" si="498"/>
        <v>0</v>
      </c>
      <c r="FJ388" s="104">
        <f t="shared" ca="1" si="498"/>
        <v>0</v>
      </c>
      <c r="FK388" s="104">
        <f t="shared" ca="1" si="498"/>
        <v>0</v>
      </c>
      <c r="FM388" s="80">
        <f t="shared" si="510"/>
        <v>52.501000000000005</v>
      </c>
      <c r="FN388" s="104">
        <f t="shared" ca="1" si="499"/>
        <v>0</v>
      </c>
      <c r="FO388" s="104">
        <f t="shared" ca="1" si="499"/>
        <v>0</v>
      </c>
      <c r="FP388" s="104">
        <f t="shared" ca="1" si="499"/>
        <v>0</v>
      </c>
      <c r="FQ388" s="104">
        <f t="shared" ca="1" si="499"/>
        <v>0</v>
      </c>
      <c r="FR388" s="104">
        <f t="shared" ca="1" si="499"/>
        <v>0</v>
      </c>
      <c r="FS388" s="104">
        <f t="shared" ca="1" si="499"/>
        <v>0</v>
      </c>
      <c r="FT388" s="104">
        <f t="shared" ca="1" si="499"/>
        <v>0</v>
      </c>
      <c r="FU388" s="104">
        <f t="shared" ca="1" si="499"/>
        <v>0</v>
      </c>
      <c r="FV388" s="104">
        <f t="shared" ca="1" si="499"/>
        <v>0</v>
      </c>
      <c r="FW388" s="104">
        <f t="shared" ca="1" si="499"/>
        <v>0</v>
      </c>
      <c r="FX388" s="104">
        <f t="shared" ca="1" si="499"/>
        <v>0</v>
      </c>
      <c r="FY388" s="104">
        <f t="shared" ca="1" si="499"/>
        <v>0</v>
      </c>
      <c r="FZ388" s="104">
        <f t="shared" ca="1" si="499"/>
        <v>0</v>
      </c>
    </row>
    <row r="389" spans="15:185">
      <c r="P389" s="64"/>
      <c r="S389" s="26">
        <f t="shared" si="500"/>
        <v>60.001000000000005</v>
      </c>
      <c r="T389" s="388">
        <f t="shared" ca="1" si="489"/>
        <v>-12.438523644541366</v>
      </c>
      <c r="U389" s="388">
        <f t="shared" ca="1" si="489"/>
        <v>-14.181542992298249</v>
      </c>
      <c r="V389" s="388">
        <f t="shared" ca="1" si="489"/>
        <v>-19.96708673435224</v>
      </c>
      <c r="W389" s="388">
        <f t="shared" ca="1" si="489"/>
        <v>-31.886591450107918</v>
      </c>
      <c r="X389" s="388">
        <f t="shared" ca="1" si="489"/>
        <v>-55.4607626026365</v>
      </c>
      <c r="Y389" s="388">
        <f t="shared" ca="1" si="489"/>
        <v>-106.60994531807621</v>
      </c>
      <c r="Z389" s="388">
        <f t="shared" ca="1" si="489"/>
        <v>-243.97034821062317</v>
      </c>
      <c r="AA389" s="388">
        <f t="shared" ca="1" si="489"/>
        <v>-781.90915556393179</v>
      </c>
      <c r="AB389" s="388">
        <f t="shared" ca="1" si="489"/>
        <v>-2117.2426832825558</v>
      </c>
      <c r="AC389" s="388">
        <f t="shared" ca="1" si="489"/>
        <v>-638.27319599651491</v>
      </c>
      <c r="AD389" s="388">
        <f t="shared" ca="1" si="489"/>
        <v>-223.37801141616097</v>
      </c>
      <c r="AE389" s="388">
        <f t="shared" ca="1" si="489"/>
        <v>-120.99916700271099</v>
      </c>
      <c r="AF389" s="388">
        <f t="shared" ca="1" si="489"/>
        <v>-98.038732022833301</v>
      </c>
      <c r="AG389" s="167"/>
      <c r="AH389" s="80">
        <f t="shared" si="501"/>
        <v>60.001000000000005</v>
      </c>
      <c r="AI389" s="104">
        <f t="shared" ca="1" si="490"/>
        <v>-37.297621247001871</v>
      </c>
      <c r="AJ389" s="104">
        <f t="shared" ca="1" si="490"/>
        <v>-39.061117435894353</v>
      </c>
      <c r="AK389" s="104">
        <f t="shared" ca="1" si="490"/>
        <v>-45.274734299014483</v>
      </c>
      <c r="AL389" s="104">
        <f t="shared" ca="1" si="490"/>
        <v>-59.580315311480319</v>
      </c>
      <c r="AM389" s="104">
        <f t="shared" ca="1" si="490"/>
        <v>-92.435090908739156</v>
      </c>
      <c r="AN389" s="104">
        <f t="shared" ca="1" si="490"/>
        <v>-177.32496259257667</v>
      </c>
      <c r="AO389" s="104">
        <f t="shared" ca="1" si="490"/>
        <v>-453.06779359294796</v>
      </c>
      <c r="AP389" s="104">
        <f t="shared" ca="1" si="490"/>
        <v>-1781.2971611381674</v>
      </c>
      <c r="AQ389" s="104">
        <f t="shared" ca="1" si="490"/>
        <v>-6350.1995457041921</v>
      </c>
      <c r="AR389" s="104">
        <f t="shared" ca="1" si="490"/>
        <v>-2635.9155481673065</v>
      </c>
      <c r="AS389" s="104">
        <f t="shared" ca="1" si="490"/>
        <v>-1279.6707426429266</v>
      </c>
      <c r="AT389" s="104">
        <f t="shared" ca="1" si="490"/>
        <v>-904.93041579953262</v>
      </c>
      <c r="AU389" s="104">
        <f t="shared" ca="1" si="490"/>
        <v>-816.27517154598365</v>
      </c>
      <c r="AV389" s="62"/>
      <c r="AW389" s="80">
        <f t="shared" si="502"/>
        <v>60.001000000000005</v>
      </c>
      <c r="AX389" s="104">
        <f t="shared" ca="1" si="491"/>
        <v>24.859097602460508</v>
      </c>
      <c r="AY389" s="104">
        <f t="shared" ca="1" si="491"/>
        <v>24.879574443596113</v>
      </c>
      <c r="AZ389" s="104">
        <f t="shared" ca="1" si="491"/>
        <v>25.30764756466224</v>
      </c>
      <c r="BA389" s="104">
        <f t="shared" ca="1" si="491"/>
        <v>27.693723861372394</v>
      </c>
      <c r="BB389" s="104">
        <f t="shared" ca="1" si="491"/>
        <v>36.974328306102649</v>
      </c>
      <c r="BC389" s="104">
        <f t="shared" ca="1" si="491"/>
        <v>11.068348078642893</v>
      </c>
      <c r="BD389" s="104">
        <f t="shared" ca="1" si="491"/>
        <v>-66.439579750156284</v>
      </c>
      <c r="BE389" s="104">
        <f t="shared" ca="1" si="491"/>
        <v>-399.56439670113048</v>
      </c>
      <c r="BF389" s="104">
        <f t="shared" ca="1" si="491"/>
        <v>-1377.9861844218203</v>
      </c>
      <c r="BG389" s="104">
        <f t="shared" ca="1" si="491"/>
        <v>-454.66648140562512</v>
      </c>
      <c r="BH389" s="104">
        <f t="shared" ca="1" si="491"/>
        <v>-158.21050250637592</v>
      </c>
      <c r="BI389" s="104">
        <f t="shared" ca="1" si="491"/>
        <v>-80.283647555615971</v>
      </c>
      <c r="BJ389" s="104">
        <f t="shared" ca="1" si="491"/>
        <v>-62.257597724720767</v>
      </c>
      <c r="BK389" s="62"/>
      <c r="BL389" s="80">
        <f t="shared" si="503"/>
        <v>60.001000000000005</v>
      </c>
      <c r="BM389" s="104">
        <f t="shared" ca="1" si="492"/>
        <v>-49.736144891543233</v>
      </c>
      <c r="BN389" s="104">
        <f t="shared" ca="1" si="492"/>
        <v>-53.242660428192586</v>
      </c>
      <c r="BO389" s="104">
        <f t="shared" ca="1" si="492"/>
        <v>-65.241821033366719</v>
      </c>
      <c r="BP389" s="104">
        <f t="shared" ca="1" si="492"/>
        <v>-91.466906761588234</v>
      </c>
      <c r="BQ389" s="104">
        <f t="shared" ca="1" si="492"/>
        <v>-147.89585351137566</v>
      </c>
      <c r="BR389" s="104">
        <f t="shared" ca="1" si="492"/>
        <v>-283.9349079106529</v>
      </c>
      <c r="BS389" s="104">
        <f t="shared" ca="1" si="492"/>
        <v>-697.03814180357108</v>
      </c>
      <c r="BT389" s="104">
        <f t="shared" ca="1" si="492"/>
        <v>-2563.2063167020997</v>
      </c>
      <c r="BU389" s="104">
        <f t="shared" ca="1" si="492"/>
        <v>-8467.4422289867471</v>
      </c>
      <c r="BV389" s="104">
        <f t="shared" ca="1" si="492"/>
        <v>-3274.1887441638214</v>
      </c>
      <c r="BW389" s="104">
        <f t="shared" ca="1" si="492"/>
        <v>-1503.0487540590875</v>
      </c>
      <c r="BX389" s="104">
        <f t="shared" ca="1" si="492"/>
        <v>-1025.9295828022437</v>
      </c>
      <c r="BY389" s="104">
        <f t="shared" ca="1" si="492"/>
        <v>-914.31390356881695</v>
      </c>
      <c r="BZ389" s="62"/>
      <c r="CA389" s="80">
        <f t="shared" si="504"/>
        <v>60.001000000000005</v>
      </c>
      <c r="CB389" s="104">
        <f t="shared" ca="1" si="493"/>
        <v>-43.385678170384949</v>
      </c>
      <c r="CC389" s="104">
        <f t="shared" ca="1" si="493"/>
        <v>-40.600935024314637</v>
      </c>
      <c r="CD389" s="104">
        <f t="shared" ca="1" si="493"/>
        <v>-37.03933559091562</v>
      </c>
      <c r="CE389" s="104">
        <f t="shared" ca="1" si="493"/>
        <v>-40.845255466544891</v>
      </c>
      <c r="CF389" s="104">
        <f t="shared" ca="1" si="493"/>
        <v>-59.571851238769966</v>
      </c>
      <c r="CG389" s="104">
        <f t="shared" ca="1" si="493"/>
        <v>-108.34778991521904</v>
      </c>
      <c r="CH389" s="104">
        <f t="shared" ca="1" si="493"/>
        <v>-244.62850333961114</v>
      </c>
      <c r="CI389" s="104">
        <f t="shared" ca="1" si="493"/>
        <v>-782.10282602191091</v>
      </c>
      <c r="CJ389" s="104">
        <f t="shared" ca="1" si="493"/>
        <v>-2117.3164846205436</v>
      </c>
      <c r="CK389" s="104">
        <f t="shared" ca="1" si="493"/>
        <v>-638.54795213509351</v>
      </c>
      <c r="CL389" s="104">
        <f t="shared" ca="1" si="493"/>
        <v>-224.31238777792524</v>
      </c>
      <c r="CM389" s="104">
        <f t="shared" ca="1" si="493"/>
        <v>-123.04651158599268</v>
      </c>
      <c r="CN389" s="104">
        <f t="shared" ca="1" si="493"/>
        <v>-100.76154398057595</v>
      </c>
      <c r="CP389" s="80">
        <f t="shared" si="505"/>
        <v>60.001000000000005</v>
      </c>
      <c r="CQ389" s="104">
        <f t="shared" ca="1" si="494"/>
        <v>-68.244775772845458</v>
      </c>
      <c r="CR389" s="104">
        <f t="shared" ca="1" si="494"/>
        <v>-65.480509467910736</v>
      </c>
      <c r="CS389" s="104">
        <f t="shared" ca="1" si="494"/>
        <v>-62.34698315557786</v>
      </c>
      <c r="CT389" s="104">
        <f t="shared" ca="1" si="494"/>
        <v>-68.538979327917289</v>
      </c>
      <c r="CU389" s="104">
        <f t="shared" ca="1" si="494"/>
        <v>-96.546179544872615</v>
      </c>
      <c r="CV389" s="104">
        <f t="shared" ca="1" si="494"/>
        <v>-179.06280718971948</v>
      </c>
      <c r="CW389" s="104">
        <f t="shared" ca="1" si="494"/>
        <v>-453.72594872193588</v>
      </c>
      <c r="CX389" s="104">
        <f t="shared" ca="1" si="494"/>
        <v>-1781.4908315961466</v>
      </c>
      <c r="CY389" s="104">
        <f t="shared" ca="1" si="494"/>
        <v>-6350.2733470421808</v>
      </c>
      <c r="CZ389" s="104">
        <f t="shared" ca="1" si="494"/>
        <v>-2636.1903043058851</v>
      </c>
      <c r="DA389" s="104">
        <f t="shared" ca="1" si="494"/>
        <v>-1280.6051190046906</v>
      </c>
      <c r="DB389" s="104">
        <f t="shared" ca="1" si="494"/>
        <v>-906.97776038281427</v>
      </c>
      <c r="DC389" s="104">
        <f t="shared" ca="1" si="494"/>
        <v>-818.99798350372623</v>
      </c>
      <c r="DE389" s="80">
        <f t="shared" si="506"/>
        <v>60.001000000000005</v>
      </c>
      <c r="DF389" s="104">
        <f t="shared" ca="1" si="495"/>
        <v>-11.089924758092224</v>
      </c>
      <c r="DG389" s="104">
        <f t="shared" ca="1" si="495"/>
        <v>-7.4694244318936711</v>
      </c>
      <c r="DH389" s="104">
        <f t="shared" ca="1" si="495"/>
        <v>-0.17581496248198408</v>
      </c>
      <c r="DI389" s="104">
        <f t="shared" ca="1" si="495"/>
        <v>6.6456435106366456</v>
      </c>
      <c r="DJ389" s="104">
        <f t="shared" ca="1" si="495"/>
        <v>12.390921448611664</v>
      </c>
      <c r="DK389" s="104">
        <f t="shared" ca="1" si="495"/>
        <v>3.6641910066161927</v>
      </c>
      <c r="DL389" s="104">
        <f t="shared" ca="1" si="495"/>
        <v>-68.096156213890708</v>
      </c>
      <c r="DM389" s="104">
        <f t="shared" ca="1" si="495"/>
        <v>-399.91918287931435</v>
      </c>
      <c r="DN389" s="104">
        <f t="shared" ca="1" si="495"/>
        <v>-1378.0975563611805</v>
      </c>
      <c r="DO389" s="104">
        <f t="shared" ca="1" si="495"/>
        <v>-455.03329670289952</v>
      </c>
      <c r="DP389" s="104">
        <f t="shared" ca="1" si="495"/>
        <v>-159.3664895309974</v>
      </c>
      <c r="DQ389" s="104">
        <f t="shared" ca="1" si="495"/>
        <v>-82.71212397411341</v>
      </c>
      <c r="DR389" s="104">
        <f t="shared" ca="1" si="495"/>
        <v>-65.443742521962832</v>
      </c>
      <c r="DT389" s="80">
        <f t="shared" si="507"/>
        <v>60.001000000000005</v>
      </c>
      <c r="DU389" s="104">
        <f t="shared" ca="1" si="496"/>
        <v>-12.438523644541366</v>
      </c>
      <c r="DV389" s="104">
        <f t="shared" ca="1" si="496"/>
        <v>-14.181542992298249</v>
      </c>
      <c r="DW389" s="104">
        <f t="shared" ca="1" si="496"/>
        <v>-19.96708673435224</v>
      </c>
      <c r="DX389" s="104">
        <f t="shared" ca="1" si="496"/>
        <v>-31.886591450107918</v>
      </c>
      <c r="DY389" s="104">
        <f t="shared" ca="1" si="496"/>
        <v>-55.4607626026365</v>
      </c>
      <c r="DZ389" s="104">
        <f t="shared" ca="1" si="496"/>
        <v>-106.60994531807621</v>
      </c>
      <c r="EA389" s="104">
        <f t="shared" ca="1" si="496"/>
        <v>-243.97034821062317</v>
      </c>
      <c r="EB389" s="104">
        <f t="shared" ca="1" si="496"/>
        <v>-781.90915556393179</v>
      </c>
      <c r="EC389" s="104">
        <f t="shared" ca="1" si="496"/>
        <v>-2117.2426832825558</v>
      </c>
      <c r="ED389" s="104">
        <f t="shared" ca="1" si="496"/>
        <v>-638.27319599651491</v>
      </c>
      <c r="EE389" s="104">
        <f t="shared" ca="1" si="496"/>
        <v>-223.37801141616097</v>
      </c>
      <c r="EF389" s="104">
        <f t="shared" ca="1" si="496"/>
        <v>-120.99916700271099</v>
      </c>
      <c r="EG389" s="104">
        <f t="shared" ca="1" si="496"/>
        <v>-98.038732022833301</v>
      </c>
      <c r="EI389" s="80">
        <f t="shared" si="508"/>
        <v>60.001000000000005</v>
      </c>
      <c r="EJ389" s="104">
        <f t="shared" ca="1" si="497"/>
        <v>-37.297621247001871</v>
      </c>
      <c r="EK389" s="104">
        <f t="shared" ca="1" si="497"/>
        <v>-39.061117435894353</v>
      </c>
      <c r="EL389" s="104">
        <f t="shared" ca="1" si="497"/>
        <v>-45.274734299014483</v>
      </c>
      <c r="EM389" s="104">
        <f t="shared" ca="1" si="497"/>
        <v>-59.580315311480319</v>
      </c>
      <c r="EN389" s="104">
        <f t="shared" ca="1" si="497"/>
        <v>-92.435090908739156</v>
      </c>
      <c r="EO389" s="104">
        <f t="shared" ca="1" si="497"/>
        <v>-177.32496259257667</v>
      </c>
      <c r="EP389" s="104">
        <f t="shared" ca="1" si="497"/>
        <v>-453.06779359294796</v>
      </c>
      <c r="EQ389" s="104">
        <f t="shared" ca="1" si="497"/>
        <v>-1781.2971611381674</v>
      </c>
      <c r="ER389" s="104">
        <f t="shared" ca="1" si="497"/>
        <v>-6350.1995457041921</v>
      </c>
      <c r="ES389" s="104">
        <f t="shared" ca="1" si="497"/>
        <v>-2635.9155481673065</v>
      </c>
      <c r="ET389" s="104">
        <f t="shared" ca="1" si="497"/>
        <v>-1279.6707426429266</v>
      </c>
      <c r="EU389" s="104">
        <f t="shared" ca="1" si="497"/>
        <v>-904.93041579953262</v>
      </c>
      <c r="EV389" s="104">
        <f t="shared" ca="1" si="497"/>
        <v>-816.27517154598365</v>
      </c>
      <c r="EX389" s="80">
        <f t="shared" si="509"/>
        <v>60.001000000000005</v>
      </c>
      <c r="EY389" s="104">
        <f t="shared" ca="1" si="498"/>
        <v>0</v>
      </c>
      <c r="EZ389" s="104">
        <f t="shared" ca="1" si="498"/>
        <v>0</v>
      </c>
      <c r="FA389" s="104">
        <f t="shared" ca="1" si="498"/>
        <v>0</v>
      </c>
      <c r="FB389" s="104">
        <f t="shared" ca="1" si="498"/>
        <v>0</v>
      </c>
      <c r="FC389" s="104">
        <f t="shared" ca="1" si="498"/>
        <v>0</v>
      </c>
      <c r="FD389" s="104">
        <f t="shared" ca="1" si="498"/>
        <v>0</v>
      </c>
      <c r="FE389" s="104">
        <f t="shared" ca="1" si="498"/>
        <v>0</v>
      </c>
      <c r="FF389" s="104">
        <f t="shared" ca="1" si="498"/>
        <v>0</v>
      </c>
      <c r="FG389" s="104">
        <f t="shared" ca="1" si="498"/>
        <v>0</v>
      </c>
      <c r="FH389" s="104">
        <f t="shared" ca="1" si="498"/>
        <v>0</v>
      </c>
      <c r="FI389" s="104">
        <f t="shared" ca="1" si="498"/>
        <v>0</v>
      </c>
      <c r="FJ389" s="104">
        <f t="shared" ca="1" si="498"/>
        <v>0</v>
      </c>
      <c r="FK389" s="104">
        <f t="shared" ca="1" si="498"/>
        <v>0</v>
      </c>
      <c r="FM389" s="80">
        <f t="shared" si="510"/>
        <v>60.001000000000005</v>
      </c>
      <c r="FN389" s="104">
        <f t="shared" ca="1" si="499"/>
        <v>0</v>
      </c>
      <c r="FO389" s="104">
        <f t="shared" ca="1" si="499"/>
        <v>0</v>
      </c>
      <c r="FP389" s="104">
        <f t="shared" ca="1" si="499"/>
        <v>0</v>
      </c>
      <c r="FQ389" s="104">
        <f t="shared" ca="1" si="499"/>
        <v>0</v>
      </c>
      <c r="FR389" s="104">
        <f t="shared" ca="1" si="499"/>
        <v>0</v>
      </c>
      <c r="FS389" s="104">
        <f t="shared" ca="1" si="499"/>
        <v>0</v>
      </c>
      <c r="FT389" s="104">
        <f t="shared" ca="1" si="499"/>
        <v>0</v>
      </c>
      <c r="FU389" s="104">
        <f t="shared" ca="1" si="499"/>
        <v>0</v>
      </c>
      <c r="FV389" s="104">
        <f t="shared" ca="1" si="499"/>
        <v>0</v>
      </c>
      <c r="FW389" s="104">
        <f t="shared" ca="1" si="499"/>
        <v>0</v>
      </c>
      <c r="FX389" s="104">
        <f t="shared" ca="1" si="499"/>
        <v>0</v>
      </c>
      <c r="FY389" s="104">
        <f t="shared" ca="1" si="499"/>
        <v>0</v>
      </c>
      <c r="FZ389" s="104">
        <f t="shared" ca="1" si="499"/>
        <v>0</v>
      </c>
    </row>
    <row r="390" spans="15:185">
      <c r="P390" s="64"/>
      <c r="S390" s="26">
        <f t="shared" si="500"/>
        <v>67.501000000000005</v>
      </c>
      <c r="T390" s="388">
        <f t="shared" ca="1" si="489"/>
        <v>-6.406500582791236</v>
      </c>
      <c r="U390" s="388">
        <f t="shared" ca="1" si="489"/>
        <v>-7.560470246668956</v>
      </c>
      <c r="V390" s="388">
        <f t="shared" ca="1" si="489"/>
        <v>-11.298052763938472</v>
      </c>
      <c r="W390" s="388">
        <f t="shared" ca="1" si="489"/>
        <v>-18.600916918296207</v>
      </c>
      <c r="X390" s="388">
        <f t="shared" ca="1" si="489"/>
        <v>-31.785309521752254</v>
      </c>
      <c r="Y390" s="388">
        <f t="shared" ca="1" si="489"/>
        <v>-56.399442766608416</v>
      </c>
      <c r="Z390" s="388">
        <f t="shared" ca="1" si="489"/>
        <v>-107.60577963872454</v>
      </c>
      <c r="AA390" s="388">
        <f t="shared" ca="1" si="489"/>
        <v>-236.33085889255182</v>
      </c>
      <c r="AB390" s="388">
        <f t="shared" ca="1" si="489"/>
        <v>-638.27319599651321</v>
      </c>
      <c r="AC390" s="388">
        <f t="shared" ca="1" si="489"/>
        <v>-1083.1455638254324</v>
      </c>
      <c r="AD390" s="388">
        <f t="shared" ca="1" si="489"/>
        <v>-444.22852447679907</v>
      </c>
      <c r="AE390" s="388">
        <f t="shared" ca="1" si="489"/>
        <v>-198.14430603071224</v>
      </c>
      <c r="AF390" s="388">
        <f t="shared" ca="1" si="489"/>
        <v>-147.77591018806257</v>
      </c>
      <c r="AG390" s="167"/>
      <c r="AH390" s="80">
        <f t="shared" si="501"/>
        <v>67.501000000000005</v>
      </c>
      <c r="AI390" s="104">
        <f t="shared" ca="1" si="490"/>
        <v>-37.296203058814569</v>
      </c>
      <c r="AJ390" s="104">
        <f t="shared" ca="1" si="490"/>
        <v>-38.837066471529752</v>
      </c>
      <c r="AK390" s="104">
        <f t="shared" ca="1" si="490"/>
        <v>-44.142745041355141</v>
      </c>
      <c r="AL390" s="104">
        <f t="shared" ca="1" si="490"/>
        <v>-55.782613391598439</v>
      </c>
      <c r="AM390" s="104">
        <f t="shared" ca="1" si="490"/>
        <v>-80.442667549846504</v>
      </c>
      <c r="AN390" s="104">
        <f t="shared" ca="1" si="490"/>
        <v>-136.29255795740835</v>
      </c>
      <c r="AO390" s="104">
        <f t="shared" ca="1" si="490"/>
        <v>-280.74001365789536</v>
      </c>
      <c r="AP390" s="104">
        <f t="shared" ca="1" si="490"/>
        <v>-741.74602219054361</v>
      </c>
      <c r="AQ390" s="104">
        <f t="shared" ca="1" si="490"/>
        <v>-2635.915548167301</v>
      </c>
      <c r="AR390" s="104">
        <f t="shared" ca="1" si="490"/>
        <v>-6309.344651157533</v>
      </c>
      <c r="AS390" s="104">
        <f t="shared" ca="1" si="490"/>
        <v>-3785.2061109923397</v>
      </c>
      <c r="AT390" s="104">
        <f t="shared" ca="1" si="490"/>
        <v>-2366.1267183748578</v>
      </c>
      <c r="AU390" s="104">
        <f t="shared" ca="1" si="490"/>
        <v>-2040.5607493195503</v>
      </c>
      <c r="AV390" s="62"/>
      <c r="AW390" s="80">
        <f t="shared" si="502"/>
        <v>67.501000000000005</v>
      </c>
      <c r="AX390" s="104">
        <f t="shared" ca="1" si="491"/>
        <v>30.889702476023331</v>
      </c>
      <c r="AY390" s="104">
        <f t="shared" ca="1" si="491"/>
        <v>31.2765962248608</v>
      </c>
      <c r="AZ390" s="104">
        <f t="shared" ca="1" si="491"/>
        <v>32.844692277416669</v>
      </c>
      <c r="BA390" s="104">
        <f t="shared" ca="1" si="491"/>
        <v>37.181696473302225</v>
      </c>
      <c r="BB390" s="104">
        <f t="shared" ca="1" si="491"/>
        <v>28.181158683069476</v>
      </c>
      <c r="BC390" s="104">
        <f t="shared" ca="1" si="491"/>
        <v>10.250767721919411</v>
      </c>
      <c r="BD390" s="104">
        <f t="shared" ca="1" si="491"/>
        <v>-28.034502147352327</v>
      </c>
      <c r="BE390" s="104">
        <f t="shared" ca="1" si="491"/>
        <v>-127.6848130030133</v>
      </c>
      <c r="BF390" s="104">
        <f t="shared" ca="1" si="491"/>
        <v>-454.66648140562421</v>
      </c>
      <c r="BG390" s="104">
        <f t="shared" ca="1" si="491"/>
        <v>-871.45630928546018</v>
      </c>
      <c r="BH390" s="104">
        <f t="shared" ca="1" si="491"/>
        <v>-368.63689047055533</v>
      </c>
      <c r="BI390" s="104">
        <f t="shared" ca="1" si="491"/>
        <v>-159.41830099017352</v>
      </c>
      <c r="BJ390" s="104">
        <f t="shared" ca="1" si="491"/>
        <v>-115.37358732538783</v>
      </c>
      <c r="BK390" s="62"/>
      <c r="BL390" s="80">
        <f t="shared" si="503"/>
        <v>67.501000000000005</v>
      </c>
      <c r="BM390" s="104">
        <f t="shared" ca="1" si="492"/>
        <v>-43.702703641605822</v>
      </c>
      <c r="BN390" s="104">
        <f t="shared" ca="1" si="492"/>
        <v>-46.397536718198708</v>
      </c>
      <c r="BO390" s="104">
        <f t="shared" ca="1" si="492"/>
        <v>-55.440797805293599</v>
      </c>
      <c r="BP390" s="104">
        <f t="shared" ca="1" si="492"/>
        <v>-74.383530309894638</v>
      </c>
      <c r="BQ390" s="104">
        <f t="shared" ca="1" si="492"/>
        <v>-112.2279770715988</v>
      </c>
      <c r="BR390" s="104">
        <f t="shared" ca="1" si="492"/>
        <v>-192.69200072401674</v>
      </c>
      <c r="BS390" s="104">
        <f t="shared" ca="1" si="492"/>
        <v>-388.34579329661989</v>
      </c>
      <c r="BT390" s="104">
        <f t="shared" ca="1" si="492"/>
        <v>-978.07688108309526</v>
      </c>
      <c r="BU390" s="104">
        <f t="shared" ca="1" si="492"/>
        <v>-3274.1887441638141</v>
      </c>
      <c r="BV390" s="104">
        <f t="shared" ca="1" si="492"/>
        <v>-7392.4902149829659</v>
      </c>
      <c r="BW390" s="104">
        <f t="shared" ca="1" si="492"/>
        <v>-4229.4346354691388</v>
      </c>
      <c r="BX390" s="104">
        <f t="shared" ca="1" si="492"/>
        <v>-2564.2710244055706</v>
      </c>
      <c r="BY390" s="104">
        <f t="shared" ca="1" si="492"/>
        <v>-2188.3366595076127</v>
      </c>
      <c r="BZ390" s="62"/>
      <c r="CA390" s="80">
        <f t="shared" si="504"/>
        <v>67.501000000000005</v>
      </c>
      <c r="CB390" s="104">
        <f t="shared" ca="1" si="493"/>
        <v>-62.589749953470864</v>
      </c>
      <c r="CC390" s="104">
        <f t="shared" ca="1" si="493"/>
        <v>-54.390814842454077</v>
      </c>
      <c r="CD390" s="104">
        <f t="shared" ca="1" si="493"/>
        <v>-40.720799119901976</v>
      </c>
      <c r="CE390" s="104">
        <f t="shared" ca="1" si="493"/>
        <v>-34.21553093195115</v>
      </c>
      <c r="CF390" s="104">
        <f t="shared" ca="1" si="493"/>
        <v>-39.298820203312211</v>
      </c>
      <c r="CG390" s="104">
        <f t="shared" ca="1" si="493"/>
        <v>-59.889410109124704</v>
      </c>
      <c r="CH390" s="104">
        <f t="shared" ca="1" si="493"/>
        <v>-109.20833549984255</v>
      </c>
      <c r="CI390" s="104">
        <f t="shared" ca="1" si="493"/>
        <v>-237.03037378130534</v>
      </c>
      <c r="CJ390" s="104">
        <f t="shared" ca="1" si="493"/>
        <v>-638.54795213509146</v>
      </c>
      <c r="CK390" s="104">
        <f t="shared" ca="1" si="493"/>
        <v>-1083.3356554061968</v>
      </c>
      <c r="CL390" s="104">
        <f t="shared" ca="1" si="493"/>
        <v>-444.81880906894941</v>
      </c>
      <c r="CM390" s="104">
        <f t="shared" ca="1" si="493"/>
        <v>-199.8457637969988</v>
      </c>
      <c r="CN390" s="104">
        <f t="shared" ca="1" si="493"/>
        <v>-150.33737908246999</v>
      </c>
      <c r="CP390" s="80">
        <f t="shared" si="505"/>
        <v>67.501000000000005</v>
      </c>
      <c r="CQ390" s="104">
        <f t="shared" ca="1" si="494"/>
        <v>-93.479452429494202</v>
      </c>
      <c r="CR390" s="104">
        <f t="shared" ca="1" si="494"/>
        <v>-85.667411067314873</v>
      </c>
      <c r="CS390" s="104">
        <f t="shared" ca="1" si="494"/>
        <v>-73.565491397318638</v>
      </c>
      <c r="CT390" s="104">
        <f t="shared" ca="1" si="494"/>
        <v>-71.397227405253389</v>
      </c>
      <c r="CU390" s="104">
        <f t="shared" ca="1" si="494"/>
        <v>-87.956178231406469</v>
      </c>
      <c r="CV390" s="104">
        <f t="shared" ca="1" si="494"/>
        <v>-139.78252529992463</v>
      </c>
      <c r="CW390" s="104">
        <f t="shared" ca="1" si="494"/>
        <v>-282.34256951901335</v>
      </c>
      <c r="CX390" s="104">
        <f t="shared" ca="1" si="494"/>
        <v>-742.4455370792972</v>
      </c>
      <c r="CY390" s="104">
        <f t="shared" ca="1" si="494"/>
        <v>-2636.1903043058792</v>
      </c>
      <c r="CZ390" s="104">
        <f t="shared" ca="1" si="494"/>
        <v>-6309.5347427382967</v>
      </c>
      <c r="DA390" s="104">
        <f t="shared" ca="1" si="494"/>
        <v>-3785.7963955844898</v>
      </c>
      <c r="DB390" s="104">
        <f t="shared" ca="1" si="494"/>
        <v>-2367.8281761411445</v>
      </c>
      <c r="DC390" s="104">
        <f t="shared" ca="1" si="494"/>
        <v>-2043.1222182139577</v>
      </c>
      <c r="DE390" s="80">
        <f t="shared" si="506"/>
        <v>67.501000000000005</v>
      </c>
      <c r="DF390" s="104">
        <f t="shared" ca="1" si="495"/>
        <v>-36.773239748930735</v>
      </c>
      <c r="DG390" s="104">
        <f t="shared" ca="1" si="495"/>
        <v>-28.129457869494136</v>
      </c>
      <c r="DH390" s="104">
        <f t="shared" ca="1" si="495"/>
        <v>-12.416320589547704</v>
      </c>
      <c r="DI390" s="104">
        <f t="shared" ca="1" si="495"/>
        <v>-9.5623059955173062E-2</v>
      </c>
      <c r="DJ390" s="104">
        <f t="shared" ca="1" si="495"/>
        <v>6.7254477269506383</v>
      </c>
      <c r="DK390" s="104">
        <f t="shared" ca="1" si="495"/>
        <v>1.515279486153029</v>
      </c>
      <c r="DL390" s="104">
        <f t="shared" ca="1" si="495"/>
        <v>-31.09437710336946</v>
      </c>
      <c r="DM390" s="104">
        <f t="shared" ca="1" si="495"/>
        <v>-128.76442621205985</v>
      </c>
      <c r="DN390" s="104">
        <f t="shared" ca="1" si="495"/>
        <v>-455.0332967028985</v>
      </c>
      <c r="DO390" s="104">
        <f t="shared" ca="1" si="495"/>
        <v>-871.68676395775606</v>
      </c>
      <c r="DP390" s="104">
        <f t="shared" ca="1" si="495"/>
        <v>-369.30986219289298</v>
      </c>
      <c r="DQ390" s="104">
        <f t="shared" ca="1" si="495"/>
        <v>-161.29265832256834</v>
      </c>
      <c r="DR390" s="104">
        <f t="shared" ca="1" si="495"/>
        <v>-118.16426829587574</v>
      </c>
      <c r="DT390" s="80">
        <f t="shared" si="507"/>
        <v>67.501000000000005</v>
      </c>
      <c r="DU390" s="104">
        <f t="shared" ca="1" si="496"/>
        <v>-6.406500582791236</v>
      </c>
      <c r="DV390" s="104">
        <f t="shared" ca="1" si="496"/>
        <v>-7.560470246668956</v>
      </c>
      <c r="DW390" s="104">
        <f t="shared" ca="1" si="496"/>
        <v>-11.298052763938472</v>
      </c>
      <c r="DX390" s="104">
        <f t="shared" ca="1" si="496"/>
        <v>-18.600916918296207</v>
      </c>
      <c r="DY390" s="104">
        <f t="shared" ca="1" si="496"/>
        <v>-31.785309521752254</v>
      </c>
      <c r="DZ390" s="104">
        <f t="shared" ca="1" si="496"/>
        <v>-56.399442766608416</v>
      </c>
      <c r="EA390" s="104">
        <f t="shared" ca="1" si="496"/>
        <v>-107.60577963872454</v>
      </c>
      <c r="EB390" s="104">
        <f t="shared" ca="1" si="496"/>
        <v>-236.33085889255182</v>
      </c>
      <c r="EC390" s="104">
        <f t="shared" ca="1" si="496"/>
        <v>-638.27319599651321</v>
      </c>
      <c r="ED390" s="104">
        <f t="shared" ca="1" si="496"/>
        <v>-1083.1455638254324</v>
      </c>
      <c r="EE390" s="104">
        <f t="shared" ca="1" si="496"/>
        <v>-444.22852447679907</v>
      </c>
      <c r="EF390" s="104">
        <f t="shared" ca="1" si="496"/>
        <v>-198.14430603071224</v>
      </c>
      <c r="EG390" s="104">
        <f t="shared" ca="1" si="496"/>
        <v>-147.77591018806257</v>
      </c>
      <c r="EI390" s="80">
        <f t="shared" si="508"/>
        <v>67.501000000000005</v>
      </c>
      <c r="EJ390" s="104">
        <f t="shared" ca="1" si="497"/>
        <v>-37.296203058814569</v>
      </c>
      <c r="EK390" s="104">
        <f t="shared" ca="1" si="497"/>
        <v>-38.837066471529752</v>
      </c>
      <c r="EL390" s="104">
        <f t="shared" ca="1" si="497"/>
        <v>-44.142745041355141</v>
      </c>
      <c r="EM390" s="104">
        <f t="shared" ca="1" si="497"/>
        <v>-55.782613391598439</v>
      </c>
      <c r="EN390" s="104">
        <f t="shared" ca="1" si="497"/>
        <v>-80.442667549846504</v>
      </c>
      <c r="EO390" s="104">
        <f t="shared" ca="1" si="497"/>
        <v>-136.29255795740835</v>
      </c>
      <c r="EP390" s="104">
        <f t="shared" ca="1" si="497"/>
        <v>-280.74001365789536</v>
      </c>
      <c r="EQ390" s="104">
        <f t="shared" ca="1" si="497"/>
        <v>-741.74602219054361</v>
      </c>
      <c r="ER390" s="104">
        <f t="shared" ca="1" si="497"/>
        <v>-2635.915548167301</v>
      </c>
      <c r="ES390" s="104">
        <f t="shared" ca="1" si="497"/>
        <v>-6309.344651157533</v>
      </c>
      <c r="ET390" s="104">
        <f t="shared" ca="1" si="497"/>
        <v>-3785.2061109923397</v>
      </c>
      <c r="EU390" s="104">
        <f t="shared" ca="1" si="497"/>
        <v>-2366.1267183748578</v>
      </c>
      <c r="EV390" s="104">
        <f t="shared" ca="1" si="497"/>
        <v>-2040.5607493195503</v>
      </c>
      <c r="EX390" s="80">
        <f t="shared" si="509"/>
        <v>67.501000000000005</v>
      </c>
      <c r="EY390" s="104">
        <f t="shared" ca="1" si="498"/>
        <v>0</v>
      </c>
      <c r="EZ390" s="104">
        <f t="shared" ca="1" si="498"/>
        <v>0</v>
      </c>
      <c r="FA390" s="104">
        <f t="shared" ca="1" si="498"/>
        <v>0</v>
      </c>
      <c r="FB390" s="104">
        <f t="shared" ca="1" si="498"/>
        <v>0</v>
      </c>
      <c r="FC390" s="104">
        <f t="shared" ca="1" si="498"/>
        <v>0</v>
      </c>
      <c r="FD390" s="104">
        <f t="shared" ca="1" si="498"/>
        <v>0</v>
      </c>
      <c r="FE390" s="104">
        <f t="shared" ca="1" si="498"/>
        <v>0</v>
      </c>
      <c r="FF390" s="104">
        <f t="shared" ca="1" si="498"/>
        <v>0</v>
      </c>
      <c r="FG390" s="104">
        <f t="shared" ca="1" si="498"/>
        <v>0</v>
      </c>
      <c r="FH390" s="104">
        <f t="shared" ca="1" si="498"/>
        <v>0</v>
      </c>
      <c r="FI390" s="104">
        <f t="shared" ca="1" si="498"/>
        <v>0</v>
      </c>
      <c r="FJ390" s="104">
        <f t="shared" ca="1" si="498"/>
        <v>0</v>
      </c>
      <c r="FK390" s="104">
        <f t="shared" ca="1" si="498"/>
        <v>0</v>
      </c>
      <c r="FM390" s="80">
        <f t="shared" si="510"/>
        <v>67.501000000000005</v>
      </c>
      <c r="FN390" s="104">
        <f t="shared" ca="1" si="499"/>
        <v>0</v>
      </c>
      <c r="FO390" s="104">
        <f t="shared" ca="1" si="499"/>
        <v>0</v>
      </c>
      <c r="FP390" s="104">
        <f t="shared" ca="1" si="499"/>
        <v>0</v>
      </c>
      <c r="FQ390" s="104">
        <f t="shared" ca="1" si="499"/>
        <v>0</v>
      </c>
      <c r="FR390" s="104">
        <f t="shared" ca="1" si="499"/>
        <v>0</v>
      </c>
      <c r="FS390" s="104">
        <f t="shared" ca="1" si="499"/>
        <v>0</v>
      </c>
      <c r="FT390" s="104">
        <f t="shared" ca="1" si="499"/>
        <v>0</v>
      </c>
      <c r="FU390" s="104">
        <f t="shared" ca="1" si="499"/>
        <v>0</v>
      </c>
      <c r="FV390" s="104">
        <f t="shared" ca="1" si="499"/>
        <v>0</v>
      </c>
      <c r="FW390" s="104">
        <f t="shared" ca="1" si="499"/>
        <v>0</v>
      </c>
      <c r="FX390" s="104">
        <f t="shared" ca="1" si="499"/>
        <v>0</v>
      </c>
      <c r="FY390" s="104">
        <f t="shared" ca="1" si="499"/>
        <v>0</v>
      </c>
      <c r="FZ390" s="104">
        <f t="shared" ca="1" si="499"/>
        <v>0</v>
      </c>
    </row>
    <row r="391" spans="15:185">
      <c r="P391" s="64"/>
      <c r="S391" s="26">
        <f t="shared" si="500"/>
        <v>75.001000000000005</v>
      </c>
      <c r="T391" s="388">
        <f t="shared" ca="1" si="489"/>
        <v>-2.6854021485060899</v>
      </c>
      <c r="U391" s="388">
        <f t="shared" ca="1" si="489"/>
        <v>-3.5295775368270483</v>
      </c>
      <c r="V391" s="388">
        <f t="shared" ca="1" si="489"/>
        <v>-6.2176098092956709</v>
      </c>
      <c r="W391" s="388">
        <f t="shared" ca="1" si="489"/>
        <v>-11.281770411309555</v>
      </c>
      <c r="X391" s="388">
        <f t="shared" ca="1" si="489"/>
        <v>-19.879472932994563</v>
      </c>
      <c r="Y391" s="388">
        <f t="shared" ca="1" si="489"/>
        <v>-34.441876428749083</v>
      </c>
      <c r="Z391" s="388">
        <f t="shared" ca="1" si="489"/>
        <v>-60.414781404464101</v>
      </c>
      <c r="AA391" s="388">
        <f t="shared" ca="1" si="489"/>
        <v>-111.35736034164248</v>
      </c>
      <c r="AB391" s="388">
        <f t="shared" ca="1" si="489"/>
        <v>-223.37801141616097</v>
      </c>
      <c r="AC391" s="388">
        <f t="shared" ca="1" si="489"/>
        <v>-444.22852447679963</v>
      </c>
      <c r="AD391" s="388">
        <f t="shared" ca="1" si="489"/>
        <v>-451.17009104916235</v>
      </c>
      <c r="AE391" s="388">
        <f t="shared" ca="1" si="489"/>
        <v>-220.82357424936586</v>
      </c>
      <c r="AF391" s="388">
        <f t="shared" ca="1" si="489"/>
        <v>-149.83698965523095</v>
      </c>
      <c r="AG391" s="167"/>
      <c r="AH391" s="80">
        <f t="shared" si="501"/>
        <v>75.001000000000005</v>
      </c>
      <c r="AI391" s="104">
        <f t="shared" ca="1" si="490"/>
        <v>-37.294993585641926</v>
      </c>
      <c r="AJ391" s="104">
        <f t="shared" ca="1" si="490"/>
        <v>-38.699724008360832</v>
      </c>
      <c r="AK391" s="104">
        <f t="shared" ca="1" si="490"/>
        <v>-43.468972979551928</v>
      </c>
      <c r="AL391" s="104">
        <f t="shared" ca="1" si="490"/>
        <v>-53.630698153306767</v>
      </c>
      <c r="AM391" s="104">
        <f t="shared" ca="1" si="490"/>
        <v>-74.157721750248029</v>
      </c>
      <c r="AN391" s="104">
        <f t="shared" ca="1" si="490"/>
        <v>-117.32768961642746</v>
      </c>
      <c r="AO391" s="104">
        <f t="shared" ca="1" si="490"/>
        <v>-216.55009772451083</v>
      </c>
      <c r="AP391" s="104">
        <f t="shared" ca="1" si="490"/>
        <v>-476.72666472761517</v>
      </c>
      <c r="AQ391" s="104">
        <f t="shared" ca="1" si="490"/>
        <v>-1279.6707426429266</v>
      </c>
      <c r="AR391" s="104">
        <f t="shared" ca="1" si="490"/>
        <v>-3785.2061109923425</v>
      </c>
      <c r="AS391" s="104">
        <f t="shared" ca="1" si="490"/>
        <v>-6274.9153939654725</v>
      </c>
      <c r="AT391" s="104">
        <f t="shared" ca="1" si="490"/>
        <v>-5105.8139989404381</v>
      </c>
      <c r="AU391" s="104">
        <f t="shared" ca="1" si="490"/>
        <v>-4470.4736259950732</v>
      </c>
      <c r="AV391" s="62"/>
      <c r="AW391" s="80">
        <f t="shared" si="502"/>
        <v>75.001000000000005</v>
      </c>
      <c r="AX391" s="104">
        <f t="shared" ca="1" si="491"/>
        <v>34.60959143713584</v>
      </c>
      <c r="AY391" s="104">
        <f t="shared" ca="1" si="491"/>
        <v>35.170146471533783</v>
      </c>
      <c r="AZ391" s="104">
        <f t="shared" ca="1" si="491"/>
        <v>37.251363170256262</v>
      </c>
      <c r="BA391" s="104">
        <f t="shared" ca="1" si="491"/>
        <v>33.137592076751872</v>
      </c>
      <c r="BB391" s="104">
        <f t="shared" ca="1" si="491"/>
        <v>25.646365267473534</v>
      </c>
      <c r="BC391" s="104">
        <f t="shared" ca="1" si="491"/>
        <v>12.881617740577378</v>
      </c>
      <c r="BD391" s="104">
        <f t="shared" ca="1" si="491"/>
        <v>-10.087275247130757</v>
      </c>
      <c r="BE391" s="104">
        <f t="shared" ca="1" si="491"/>
        <v>-55.73436515921717</v>
      </c>
      <c r="BF391" s="104">
        <f t="shared" ca="1" si="491"/>
        <v>-158.21050250637592</v>
      </c>
      <c r="BG391" s="104">
        <f t="shared" ca="1" si="491"/>
        <v>-368.63689047055595</v>
      </c>
      <c r="BH391" s="104">
        <f t="shared" ca="1" si="491"/>
        <v>-397.1856201599515</v>
      </c>
      <c r="BI391" s="104">
        <f t="shared" ca="1" si="491"/>
        <v>-190.85040434675949</v>
      </c>
      <c r="BJ391" s="104">
        <f t="shared" ca="1" si="491"/>
        <v>-124.7610162154045</v>
      </c>
      <c r="BK391" s="62"/>
      <c r="BL391" s="80">
        <f t="shared" si="503"/>
        <v>75.001000000000005</v>
      </c>
      <c r="BM391" s="104">
        <f t="shared" ca="1" si="492"/>
        <v>-39.980395734148019</v>
      </c>
      <c r="BN391" s="104">
        <f t="shared" ca="1" si="492"/>
        <v>-42.229301545187873</v>
      </c>
      <c r="BO391" s="104">
        <f t="shared" ca="1" si="492"/>
        <v>-49.686582788847602</v>
      </c>
      <c r="BP391" s="104">
        <f t="shared" ca="1" si="492"/>
        <v>-64.912468564616319</v>
      </c>
      <c r="BQ391" s="104">
        <f t="shared" ca="1" si="492"/>
        <v>-94.037194683242603</v>
      </c>
      <c r="BR391" s="104">
        <f t="shared" ca="1" si="492"/>
        <v>-151.76956604517656</v>
      </c>
      <c r="BS391" s="104">
        <f t="shared" ca="1" si="492"/>
        <v>-276.96487912897493</v>
      </c>
      <c r="BT391" s="104">
        <f t="shared" ca="1" si="492"/>
        <v>-588.08402506925768</v>
      </c>
      <c r="BU391" s="104">
        <f t="shared" ca="1" si="492"/>
        <v>-1503.0487540590875</v>
      </c>
      <c r="BV391" s="104">
        <f t="shared" ca="1" si="492"/>
        <v>-4229.4346354691424</v>
      </c>
      <c r="BW391" s="104">
        <f t="shared" ca="1" si="492"/>
        <v>-6726.0854850146361</v>
      </c>
      <c r="BX391" s="104">
        <f t="shared" ca="1" si="492"/>
        <v>-5326.6375731898042</v>
      </c>
      <c r="BY391" s="104">
        <f t="shared" ca="1" si="492"/>
        <v>-4620.3106156503054</v>
      </c>
      <c r="BZ391" s="62"/>
      <c r="CA391" s="80">
        <f t="shared" si="504"/>
        <v>75.001000000000005</v>
      </c>
      <c r="CB391" s="104">
        <f t="shared" ca="1" si="493"/>
        <v>-133.60487230374613</v>
      </c>
      <c r="CC391" s="104">
        <f t="shared" ca="1" si="493"/>
        <v>-102.34002278280167</v>
      </c>
      <c r="CD391" s="104">
        <f t="shared" ca="1" si="493"/>
        <v>-60.299007416637821</v>
      </c>
      <c r="CE391" s="104">
        <f t="shared" ca="1" si="493"/>
        <v>-38.41014553875462</v>
      </c>
      <c r="CF391" s="104">
        <f t="shared" ca="1" si="493"/>
        <v>-32.994350308297413</v>
      </c>
      <c r="CG391" s="104">
        <f t="shared" ca="1" si="493"/>
        <v>-40.793803759629341</v>
      </c>
      <c r="CH391" s="104">
        <f t="shared" ca="1" si="493"/>
        <v>-63.625902085286171</v>
      </c>
      <c r="CI391" s="104">
        <f t="shared" ca="1" si="493"/>
        <v>-113.06030781612317</v>
      </c>
      <c r="CJ391" s="104">
        <f t="shared" ca="1" si="493"/>
        <v>-224.31238777792524</v>
      </c>
      <c r="CK391" s="104">
        <f t="shared" ca="1" si="493"/>
        <v>-444.81880906895032</v>
      </c>
      <c r="CL391" s="104">
        <f t="shared" ca="1" si="493"/>
        <v>-452.00433876277987</v>
      </c>
      <c r="CM391" s="104">
        <f t="shared" ca="1" si="493"/>
        <v>-223.43861264096478</v>
      </c>
      <c r="CN391" s="104">
        <f t="shared" ca="1" si="493"/>
        <v>-154.67448228639205</v>
      </c>
      <c r="CP391" s="80">
        <f t="shared" si="505"/>
        <v>75.001000000000005</v>
      </c>
      <c r="CQ391" s="104">
        <f t="shared" ca="1" si="494"/>
        <v>-168.21446374088197</v>
      </c>
      <c r="CR391" s="104">
        <f t="shared" ca="1" si="494"/>
        <v>-137.51016925433544</v>
      </c>
      <c r="CS391" s="104">
        <f t="shared" ca="1" si="494"/>
        <v>-97.55037058689409</v>
      </c>
      <c r="CT391" s="104">
        <f t="shared" ca="1" si="494"/>
        <v>-80.759073280751835</v>
      </c>
      <c r="CU391" s="104">
        <f t="shared" ca="1" si="494"/>
        <v>-87.272599125550883</v>
      </c>
      <c r="CV391" s="104">
        <f t="shared" ca="1" si="494"/>
        <v>-123.67961694730772</v>
      </c>
      <c r="CW391" s="104">
        <f t="shared" ca="1" si="494"/>
        <v>-219.76121840533293</v>
      </c>
      <c r="CX391" s="104">
        <f t="shared" ca="1" si="494"/>
        <v>-478.42961220209583</v>
      </c>
      <c r="CY391" s="104">
        <f t="shared" ca="1" si="494"/>
        <v>-1280.6051190046906</v>
      </c>
      <c r="CZ391" s="104">
        <f t="shared" ca="1" si="494"/>
        <v>-3785.7963955844934</v>
      </c>
      <c r="DA391" s="104">
        <f t="shared" ca="1" si="494"/>
        <v>-6275.74964167909</v>
      </c>
      <c r="DB391" s="104">
        <f t="shared" ca="1" si="494"/>
        <v>-5108.4290373320373</v>
      </c>
      <c r="DC391" s="104">
        <f t="shared" ca="1" si="494"/>
        <v>-4475.311118626234</v>
      </c>
      <c r="DE391" s="80">
        <f t="shared" si="506"/>
        <v>75.001000000000005</v>
      </c>
      <c r="DF391" s="104">
        <f t="shared" ca="1" si="495"/>
        <v>-112.01011964130085</v>
      </c>
      <c r="DG391" s="104">
        <f t="shared" ca="1" si="495"/>
        <v>-80.560106615796741</v>
      </c>
      <c r="DH391" s="104">
        <f t="shared" ca="1" si="495"/>
        <v>-37.520945115116056</v>
      </c>
      <c r="DI391" s="104">
        <f t="shared" ca="1" si="495"/>
        <v>-12.437719663659223</v>
      </c>
      <c r="DJ391" s="104">
        <f t="shared" ca="1" si="495"/>
        <v>-0.16539504060504839</v>
      </c>
      <c r="DK391" s="104">
        <f t="shared" ca="1" si="495"/>
        <v>0.66588958846989499</v>
      </c>
      <c r="DL391" s="104">
        <f t="shared" ca="1" si="495"/>
        <v>-15.334150755655211</v>
      </c>
      <c r="DM391" s="104">
        <f t="shared" ca="1" si="495"/>
        <v>-58.106111423296262</v>
      </c>
      <c r="DN391" s="104">
        <f t="shared" ca="1" si="495"/>
        <v>-159.3664895309974</v>
      </c>
      <c r="DO391" s="104">
        <f t="shared" ca="1" si="495"/>
        <v>-369.30986219289355</v>
      </c>
      <c r="DP391" s="104">
        <f t="shared" ca="1" si="495"/>
        <v>-398.08759189426166</v>
      </c>
      <c r="DQ391" s="104">
        <f t="shared" ca="1" si="495"/>
        <v>-193.59451522463041</v>
      </c>
      <c r="DR391" s="104">
        <f t="shared" ca="1" si="495"/>
        <v>-129.7884281070416</v>
      </c>
      <c r="DT391" s="80">
        <f t="shared" si="507"/>
        <v>75.001000000000005</v>
      </c>
      <c r="DU391" s="104">
        <f t="shared" ca="1" si="496"/>
        <v>-2.6854021485060899</v>
      </c>
      <c r="DV391" s="104">
        <f t="shared" ca="1" si="496"/>
        <v>-3.5295775368270483</v>
      </c>
      <c r="DW391" s="104">
        <f t="shared" ca="1" si="496"/>
        <v>-6.2176098092956709</v>
      </c>
      <c r="DX391" s="104">
        <f t="shared" ca="1" si="496"/>
        <v>-11.281770411309555</v>
      </c>
      <c r="DY391" s="104">
        <f t="shared" ca="1" si="496"/>
        <v>-19.879472932994563</v>
      </c>
      <c r="DZ391" s="104">
        <f t="shared" ca="1" si="496"/>
        <v>-34.441876428749083</v>
      </c>
      <c r="EA391" s="104">
        <f t="shared" ca="1" si="496"/>
        <v>-60.414781404464101</v>
      </c>
      <c r="EB391" s="104">
        <f t="shared" ca="1" si="496"/>
        <v>-111.35736034164248</v>
      </c>
      <c r="EC391" s="104">
        <f t="shared" ca="1" si="496"/>
        <v>-223.37801141616097</v>
      </c>
      <c r="ED391" s="104">
        <f t="shared" ca="1" si="496"/>
        <v>-444.22852447679963</v>
      </c>
      <c r="EE391" s="104">
        <f t="shared" ca="1" si="496"/>
        <v>-451.17009104916235</v>
      </c>
      <c r="EF391" s="104">
        <f t="shared" ca="1" si="496"/>
        <v>-220.82357424936586</v>
      </c>
      <c r="EG391" s="104">
        <f t="shared" ca="1" si="496"/>
        <v>-149.83698965523095</v>
      </c>
      <c r="EI391" s="80">
        <f t="shared" si="508"/>
        <v>75.001000000000005</v>
      </c>
      <c r="EJ391" s="104">
        <f t="shared" ca="1" si="497"/>
        <v>-37.294993585641926</v>
      </c>
      <c r="EK391" s="104">
        <f t="shared" ca="1" si="497"/>
        <v>-38.699724008360832</v>
      </c>
      <c r="EL391" s="104">
        <f t="shared" ca="1" si="497"/>
        <v>-43.468972979551928</v>
      </c>
      <c r="EM391" s="104">
        <f t="shared" ca="1" si="497"/>
        <v>-53.630698153306767</v>
      </c>
      <c r="EN391" s="104">
        <f t="shared" ca="1" si="497"/>
        <v>-74.157721750248029</v>
      </c>
      <c r="EO391" s="104">
        <f t="shared" ca="1" si="497"/>
        <v>-117.32768961642746</v>
      </c>
      <c r="EP391" s="104">
        <f t="shared" ca="1" si="497"/>
        <v>-216.55009772451083</v>
      </c>
      <c r="EQ391" s="104">
        <f t="shared" ca="1" si="497"/>
        <v>-476.72666472761517</v>
      </c>
      <c r="ER391" s="104">
        <f t="shared" ca="1" si="497"/>
        <v>-1279.6707426429266</v>
      </c>
      <c r="ES391" s="104">
        <f t="shared" ca="1" si="497"/>
        <v>-3785.2061109923425</v>
      </c>
      <c r="ET391" s="104">
        <f t="shared" ca="1" si="497"/>
        <v>-6274.9153939654725</v>
      </c>
      <c r="EU391" s="104">
        <f t="shared" ca="1" si="497"/>
        <v>-5105.8139989404381</v>
      </c>
      <c r="EV391" s="104">
        <f t="shared" ca="1" si="497"/>
        <v>-4470.4736259950732</v>
      </c>
      <c r="EX391" s="80">
        <f t="shared" si="509"/>
        <v>75.001000000000005</v>
      </c>
      <c r="EY391" s="104">
        <f t="shared" ca="1" si="498"/>
        <v>0</v>
      </c>
      <c r="EZ391" s="104">
        <f t="shared" ca="1" si="498"/>
        <v>0</v>
      </c>
      <c r="FA391" s="104">
        <f t="shared" ca="1" si="498"/>
        <v>0</v>
      </c>
      <c r="FB391" s="104">
        <f t="shared" ca="1" si="498"/>
        <v>0</v>
      </c>
      <c r="FC391" s="104">
        <f t="shared" ca="1" si="498"/>
        <v>0</v>
      </c>
      <c r="FD391" s="104">
        <f t="shared" ca="1" si="498"/>
        <v>0</v>
      </c>
      <c r="FE391" s="104">
        <f t="shared" ca="1" si="498"/>
        <v>0</v>
      </c>
      <c r="FF391" s="104">
        <f t="shared" ca="1" si="498"/>
        <v>0</v>
      </c>
      <c r="FG391" s="104">
        <f t="shared" ca="1" si="498"/>
        <v>0</v>
      </c>
      <c r="FH391" s="104">
        <f t="shared" ca="1" si="498"/>
        <v>0</v>
      </c>
      <c r="FI391" s="104">
        <f t="shared" ca="1" si="498"/>
        <v>0</v>
      </c>
      <c r="FJ391" s="104">
        <f t="shared" ca="1" si="498"/>
        <v>0</v>
      </c>
      <c r="FK391" s="104">
        <f t="shared" ca="1" si="498"/>
        <v>0</v>
      </c>
      <c r="FM391" s="80">
        <f t="shared" si="510"/>
        <v>75.001000000000005</v>
      </c>
      <c r="FN391" s="104">
        <f t="shared" ca="1" si="499"/>
        <v>0</v>
      </c>
      <c r="FO391" s="104">
        <f t="shared" ca="1" si="499"/>
        <v>0</v>
      </c>
      <c r="FP391" s="104">
        <f t="shared" ca="1" si="499"/>
        <v>0</v>
      </c>
      <c r="FQ391" s="104">
        <f t="shared" ca="1" si="499"/>
        <v>0</v>
      </c>
      <c r="FR391" s="104">
        <f t="shared" ca="1" si="499"/>
        <v>0</v>
      </c>
      <c r="FS391" s="104">
        <f t="shared" ca="1" si="499"/>
        <v>0</v>
      </c>
      <c r="FT391" s="104">
        <f t="shared" ca="1" si="499"/>
        <v>0</v>
      </c>
      <c r="FU391" s="104">
        <f t="shared" ca="1" si="499"/>
        <v>0</v>
      </c>
      <c r="FV391" s="104">
        <f t="shared" ca="1" si="499"/>
        <v>0</v>
      </c>
      <c r="FW391" s="104">
        <f t="shared" ca="1" si="499"/>
        <v>0</v>
      </c>
      <c r="FX391" s="104">
        <f t="shared" ca="1" si="499"/>
        <v>0</v>
      </c>
      <c r="FY391" s="104">
        <f t="shared" ca="1" si="499"/>
        <v>0</v>
      </c>
      <c r="FZ391" s="104">
        <f t="shared" ca="1" si="499"/>
        <v>0</v>
      </c>
    </row>
    <row r="392" spans="15:185">
      <c r="P392" s="64"/>
      <c r="S392" s="26">
        <f t="shared" si="500"/>
        <v>82.501000000000005</v>
      </c>
      <c r="T392" s="388">
        <f t="shared" ca="1" si="489"/>
        <v>-0.65410016258187886</v>
      </c>
      <c r="U392" s="388">
        <f t="shared" ca="1" si="489"/>
        <v>-1.3462607738031473</v>
      </c>
      <c r="V392" s="388">
        <f t="shared" ca="1" si="489"/>
        <v>-3.5272156799471093</v>
      </c>
      <c r="W392" s="388">
        <f t="shared" ca="1" si="489"/>
        <v>-7.5447779176546703</v>
      </c>
      <c r="X392" s="388">
        <f t="shared" ca="1" si="489"/>
        <v>-14.112725689523472</v>
      </c>
      <c r="Y392" s="388">
        <f t="shared" ca="1" si="489"/>
        <v>-24.595402826286545</v>
      </c>
      <c r="Z392" s="388">
        <f t="shared" ca="1" si="489"/>
        <v>-41.63803688101504</v>
      </c>
      <c r="AA392" s="388">
        <f t="shared" ca="1" si="489"/>
        <v>-70.511420897048083</v>
      </c>
      <c r="AB392" s="388">
        <f t="shared" ca="1" si="489"/>
        <v>-120.99916700271099</v>
      </c>
      <c r="AC392" s="388">
        <f t="shared" ca="1" si="489"/>
        <v>-198.14430603071224</v>
      </c>
      <c r="AD392" s="388">
        <f t="shared" ca="1" si="489"/>
        <v>-220.82357424936586</v>
      </c>
      <c r="AE392" s="388">
        <f t="shared" ca="1" si="489"/>
        <v>-109.0295438137485</v>
      </c>
      <c r="AF392" s="388">
        <f t="shared" ca="1" si="489"/>
        <v>-52.580349342675618</v>
      </c>
      <c r="AG392" s="167"/>
      <c r="AH392" s="80">
        <f t="shared" si="501"/>
        <v>82.501000000000005</v>
      </c>
      <c r="AI392" s="104">
        <f t="shared" ca="1" si="490"/>
        <v>-37.294225627152457</v>
      </c>
      <c r="AJ392" s="104">
        <f t="shared" ca="1" si="490"/>
        <v>-38.625029450038198</v>
      </c>
      <c r="AK392" s="104">
        <f t="shared" ca="1" si="490"/>
        <v>-43.108811666427705</v>
      </c>
      <c r="AL392" s="104">
        <f t="shared" ca="1" si="490"/>
        <v>-52.512699126753276</v>
      </c>
      <c r="AM392" s="104">
        <f t="shared" ca="1" si="490"/>
        <v>-71.033001001596801</v>
      </c>
      <c r="AN392" s="104">
        <f t="shared" ca="1" si="490"/>
        <v>-108.51414832295984</v>
      </c>
      <c r="AO392" s="104">
        <f t="shared" ca="1" si="490"/>
        <v>-189.7538584177411</v>
      </c>
      <c r="AP392" s="104">
        <f t="shared" ca="1" si="490"/>
        <v>-384.03298734572883</v>
      </c>
      <c r="AQ392" s="104">
        <f t="shared" ca="1" si="490"/>
        <v>-904.93041579953262</v>
      </c>
      <c r="AR392" s="104">
        <f t="shared" ca="1" si="490"/>
        <v>-2366.1267183748578</v>
      </c>
      <c r="AS392" s="104">
        <f t="shared" ca="1" si="490"/>
        <v>-5105.8139989404372</v>
      </c>
      <c r="AT392" s="104">
        <f t="shared" ca="1" si="490"/>
        <v>-6253.2484347849477</v>
      </c>
      <c r="AU392" s="104">
        <f t="shared" ca="1" si="490"/>
        <v>-6099.5628467263787</v>
      </c>
      <c r="AV392" s="62"/>
      <c r="AW392" s="80">
        <f t="shared" si="502"/>
        <v>82.501000000000005</v>
      </c>
      <c r="AX392" s="104">
        <f t="shared" ca="1" si="491"/>
        <v>36.640125464570588</v>
      </c>
      <c r="AY392" s="104">
        <f t="shared" ca="1" si="491"/>
        <v>37.278768676235053</v>
      </c>
      <c r="AZ392" s="104">
        <f t="shared" ca="1" si="491"/>
        <v>35.397918043703342</v>
      </c>
      <c r="BA392" s="104">
        <f t="shared" ca="1" si="491"/>
        <v>31.512551316759534</v>
      </c>
      <c r="BB392" s="104">
        <f t="shared" ca="1" si="491"/>
        <v>25.149591980367177</v>
      </c>
      <c r="BC392" s="104">
        <f t="shared" ca="1" si="491"/>
        <v>14.96607331996112</v>
      </c>
      <c r="BD392" s="104">
        <f t="shared" ca="1" si="491"/>
        <v>-1.661978412561685</v>
      </c>
      <c r="BE392" s="104">
        <f t="shared" ca="1" si="491"/>
        <v>-30.033260558601132</v>
      </c>
      <c r="BF392" s="104">
        <f t="shared" ca="1" si="491"/>
        <v>-80.283647555615971</v>
      </c>
      <c r="BG392" s="104">
        <f t="shared" ca="1" si="491"/>
        <v>-159.41830099017352</v>
      </c>
      <c r="BH392" s="104">
        <f t="shared" ca="1" si="491"/>
        <v>-190.85040434675949</v>
      </c>
      <c r="BI392" s="104">
        <f t="shared" ca="1" si="491"/>
        <v>-87.717114869797413</v>
      </c>
      <c r="BJ392" s="104">
        <f t="shared" ca="1" si="491"/>
        <v>-33.049134377928567</v>
      </c>
      <c r="BK392" s="62"/>
      <c r="BL392" s="80">
        <f t="shared" si="503"/>
        <v>82.501000000000005</v>
      </c>
      <c r="BM392" s="104">
        <f t="shared" ca="1" si="492"/>
        <v>-37.948325789734341</v>
      </c>
      <c r="BN392" s="104">
        <f t="shared" ca="1" si="492"/>
        <v>-39.971290223841351</v>
      </c>
      <c r="BO392" s="104">
        <f t="shared" ca="1" si="492"/>
        <v>-46.636027346374817</v>
      </c>
      <c r="BP392" s="104">
        <f t="shared" ca="1" si="492"/>
        <v>-60.057477044407939</v>
      </c>
      <c r="BQ392" s="104">
        <f t="shared" ca="1" si="492"/>
        <v>-85.145726691120288</v>
      </c>
      <c r="BR392" s="104">
        <f t="shared" ca="1" si="492"/>
        <v>-133.10955114924639</v>
      </c>
      <c r="BS392" s="104">
        <f t="shared" ca="1" si="492"/>
        <v>-231.39189529875614</v>
      </c>
      <c r="BT392" s="104">
        <f t="shared" ca="1" si="492"/>
        <v>-454.54440824277697</v>
      </c>
      <c r="BU392" s="104">
        <f t="shared" ca="1" si="492"/>
        <v>-1025.9295828022437</v>
      </c>
      <c r="BV392" s="104">
        <f t="shared" ca="1" si="492"/>
        <v>-2564.2710244055706</v>
      </c>
      <c r="BW392" s="104">
        <f t="shared" ca="1" si="492"/>
        <v>-5326.6375731898033</v>
      </c>
      <c r="BX392" s="104">
        <f t="shared" ca="1" si="492"/>
        <v>-6362.277978598695</v>
      </c>
      <c r="BY392" s="104">
        <f t="shared" ca="1" si="492"/>
        <v>-6152.1431960690534</v>
      </c>
      <c r="BZ392" s="62"/>
      <c r="CA392" s="80">
        <f t="shared" si="504"/>
        <v>82.501000000000005</v>
      </c>
      <c r="CB392" s="104">
        <f t="shared" ca="1" si="493"/>
        <v>-535.2878393527435</v>
      </c>
      <c r="CC392" s="104">
        <f t="shared" ca="1" si="493"/>
        <v>-260.40654687521288</v>
      </c>
      <c r="CD392" s="104">
        <f t="shared" ca="1" si="493"/>
        <v>-100.54178254701586</v>
      </c>
      <c r="CE392" s="104">
        <f t="shared" ca="1" si="493"/>
        <v>-50.094403562078995</v>
      </c>
      <c r="CF392" s="104">
        <f t="shared" ca="1" si="493"/>
        <v>-34.126375966796289</v>
      </c>
      <c r="CG392" s="104">
        <f t="shared" ca="1" si="493"/>
        <v>-34.426649777685071</v>
      </c>
      <c r="CH392" s="104">
        <f t="shared" ca="1" si="493"/>
        <v>-46.855497877643899</v>
      </c>
      <c r="CI392" s="104">
        <f t="shared" ca="1" si="493"/>
        <v>-73.582310988947256</v>
      </c>
      <c r="CJ392" s="104">
        <f t="shared" ca="1" si="493"/>
        <v>-123.04651158599268</v>
      </c>
      <c r="CK392" s="104">
        <f t="shared" ca="1" si="493"/>
        <v>-199.8457637969988</v>
      </c>
      <c r="CL392" s="104">
        <f t="shared" ca="1" si="493"/>
        <v>-223.43861264096478</v>
      </c>
      <c r="CM392" s="104">
        <f t="shared" ca="1" si="493"/>
        <v>-121.18234746985338</v>
      </c>
      <c r="CN392" s="104">
        <f t="shared" ca="1" si="493"/>
        <v>-101.94282782105984</v>
      </c>
      <c r="CP392" s="80">
        <f t="shared" si="505"/>
        <v>82.501000000000005</v>
      </c>
      <c r="CQ392" s="104">
        <f t="shared" ca="1" si="494"/>
        <v>-571.92796481731398</v>
      </c>
      <c r="CR392" s="104">
        <f t="shared" ca="1" si="494"/>
        <v>-297.68531555144796</v>
      </c>
      <c r="CS392" s="104">
        <f t="shared" ca="1" si="494"/>
        <v>-140.12337853349646</v>
      </c>
      <c r="CT392" s="104">
        <f t="shared" ca="1" si="494"/>
        <v>-95.062324771177614</v>
      </c>
      <c r="CU392" s="104">
        <f t="shared" ca="1" si="494"/>
        <v>-91.046651278869618</v>
      </c>
      <c r="CV392" s="104">
        <f t="shared" ca="1" si="494"/>
        <v>-118.34539527435837</v>
      </c>
      <c r="CW392" s="104">
        <f t="shared" ca="1" si="494"/>
        <v>-194.97131941436993</v>
      </c>
      <c r="CX392" s="104">
        <f t="shared" ca="1" si="494"/>
        <v>-387.103877437628</v>
      </c>
      <c r="CY392" s="104">
        <f t="shared" ca="1" si="494"/>
        <v>-906.97776038281427</v>
      </c>
      <c r="CZ392" s="104">
        <f t="shared" ca="1" si="494"/>
        <v>-2367.8281761411445</v>
      </c>
      <c r="DA392" s="104">
        <f t="shared" ca="1" si="494"/>
        <v>-5108.4290373320364</v>
      </c>
      <c r="DB392" s="104">
        <f t="shared" ca="1" si="494"/>
        <v>-6265.4012384410526</v>
      </c>
      <c r="DC392" s="104">
        <f t="shared" ca="1" si="494"/>
        <v>-6148.9253252047638</v>
      </c>
      <c r="DE392" s="80">
        <f t="shared" si="506"/>
        <v>82.501000000000005</v>
      </c>
      <c r="DF392" s="104">
        <f t="shared" ca="1" si="495"/>
        <v>-515.87647989789866</v>
      </c>
      <c r="DG392" s="104">
        <f t="shared" ca="1" si="495"/>
        <v>-240.937493446779</v>
      </c>
      <c r="DH392" s="104">
        <f t="shared" ca="1" si="495"/>
        <v>-80.580459246658421</v>
      </c>
      <c r="DI392" s="104">
        <f t="shared" ca="1" si="495"/>
        <v>-28.17629445498585</v>
      </c>
      <c r="DJ392" s="104">
        <f t="shared" ca="1" si="495"/>
        <v>-7.5136716258388434</v>
      </c>
      <c r="DK392" s="104">
        <f t="shared" ca="1" si="495"/>
        <v>-1.4879748002740598</v>
      </c>
      <c r="DL392" s="104">
        <f t="shared" ca="1" si="495"/>
        <v>-9.4945836667327033</v>
      </c>
      <c r="DM392" s="104">
        <f t="shared" ca="1" si="495"/>
        <v>-34.076113450954168</v>
      </c>
      <c r="DN392" s="104">
        <f t="shared" ca="1" si="495"/>
        <v>-82.71212397411341</v>
      </c>
      <c r="DO392" s="104">
        <f t="shared" ca="1" si="495"/>
        <v>-161.29265832256834</v>
      </c>
      <c r="DP392" s="104">
        <f t="shared" ca="1" si="495"/>
        <v>-193.59451522463041</v>
      </c>
      <c r="DQ392" s="104">
        <f t="shared" ca="1" si="495"/>
        <v>-100.12309869393599</v>
      </c>
      <c r="DR392" s="104">
        <f t="shared" ca="1" si="495"/>
        <v>-82.98766301402307</v>
      </c>
      <c r="DT392" s="80">
        <f t="shared" si="507"/>
        <v>82.501000000000005</v>
      </c>
      <c r="DU392" s="104">
        <f t="shared" ca="1" si="496"/>
        <v>-0.65410016258187886</v>
      </c>
      <c r="DV392" s="104">
        <f t="shared" ca="1" si="496"/>
        <v>-1.3462607738031473</v>
      </c>
      <c r="DW392" s="104">
        <f t="shared" ca="1" si="496"/>
        <v>-3.5272156799471093</v>
      </c>
      <c r="DX392" s="104">
        <f t="shared" ca="1" si="496"/>
        <v>-7.5447779176546703</v>
      </c>
      <c r="DY392" s="104">
        <f t="shared" ca="1" si="496"/>
        <v>-14.112725689523472</v>
      </c>
      <c r="DZ392" s="104">
        <f t="shared" ca="1" si="496"/>
        <v>-24.595402826286545</v>
      </c>
      <c r="EA392" s="104">
        <f t="shared" ca="1" si="496"/>
        <v>-41.63803688101504</v>
      </c>
      <c r="EB392" s="104">
        <f t="shared" ca="1" si="496"/>
        <v>-70.511420897048083</v>
      </c>
      <c r="EC392" s="104">
        <f t="shared" ca="1" si="496"/>
        <v>-120.99916700271099</v>
      </c>
      <c r="ED392" s="104">
        <f t="shared" ca="1" si="496"/>
        <v>-198.14430603071224</v>
      </c>
      <c r="EE392" s="104">
        <f t="shared" ca="1" si="496"/>
        <v>-220.82357424936586</v>
      </c>
      <c r="EF392" s="104">
        <f t="shared" ca="1" si="496"/>
        <v>-109.0295438137485</v>
      </c>
      <c r="EG392" s="104">
        <f t="shared" ca="1" si="496"/>
        <v>-52.580349342675618</v>
      </c>
      <c r="EI392" s="80">
        <f t="shared" si="508"/>
        <v>82.501000000000005</v>
      </c>
      <c r="EJ392" s="104">
        <f t="shared" ca="1" si="497"/>
        <v>-37.294225627152457</v>
      </c>
      <c r="EK392" s="104">
        <f t="shared" ca="1" si="497"/>
        <v>-38.625029450038198</v>
      </c>
      <c r="EL392" s="104">
        <f t="shared" ca="1" si="497"/>
        <v>-43.108811666427705</v>
      </c>
      <c r="EM392" s="104">
        <f t="shared" ca="1" si="497"/>
        <v>-52.512699126753276</v>
      </c>
      <c r="EN392" s="104">
        <f t="shared" ca="1" si="497"/>
        <v>-71.033001001596801</v>
      </c>
      <c r="EO392" s="104">
        <f t="shared" ca="1" si="497"/>
        <v>-108.51414832295984</v>
      </c>
      <c r="EP392" s="104">
        <f t="shared" ca="1" si="497"/>
        <v>-189.7538584177411</v>
      </c>
      <c r="EQ392" s="104">
        <f t="shared" ca="1" si="497"/>
        <v>-384.03298734572883</v>
      </c>
      <c r="ER392" s="104">
        <f t="shared" ca="1" si="497"/>
        <v>-904.93041579953262</v>
      </c>
      <c r="ES392" s="104">
        <f t="shared" ca="1" si="497"/>
        <v>-2366.1267183748578</v>
      </c>
      <c r="ET392" s="104">
        <f t="shared" ca="1" si="497"/>
        <v>-5105.8139989404372</v>
      </c>
      <c r="EU392" s="104">
        <f t="shared" ca="1" si="497"/>
        <v>-6253.2484347849477</v>
      </c>
      <c r="EV392" s="104">
        <f t="shared" ca="1" si="497"/>
        <v>-6099.5628467263787</v>
      </c>
      <c r="EX392" s="80">
        <f t="shared" si="509"/>
        <v>82.501000000000005</v>
      </c>
      <c r="EY392" s="104">
        <f t="shared" ca="1" si="498"/>
        <v>0</v>
      </c>
      <c r="EZ392" s="104">
        <f t="shared" ca="1" si="498"/>
        <v>0</v>
      </c>
      <c r="FA392" s="104">
        <f t="shared" ca="1" si="498"/>
        <v>0</v>
      </c>
      <c r="FB392" s="104">
        <f t="shared" ca="1" si="498"/>
        <v>0</v>
      </c>
      <c r="FC392" s="104">
        <f t="shared" ca="1" si="498"/>
        <v>0</v>
      </c>
      <c r="FD392" s="104">
        <f t="shared" ca="1" si="498"/>
        <v>0</v>
      </c>
      <c r="FE392" s="104">
        <f t="shared" ca="1" si="498"/>
        <v>0</v>
      </c>
      <c r="FF392" s="104">
        <f t="shared" ca="1" si="498"/>
        <v>0</v>
      </c>
      <c r="FG392" s="104">
        <f t="shared" ca="1" si="498"/>
        <v>0</v>
      </c>
      <c r="FH392" s="104">
        <f t="shared" ca="1" si="498"/>
        <v>0</v>
      </c>
      <c r="FI392" s="104">
        <f t="shared" ca="1" si="498"/>
        <v>0</v>
      </c>
      <c r="FJ392" s="104">
        <f t="shared" ca="1" si="498"/>
        <v>0</v>
      </c>
      <c r="FK392" s="104">
        <f t="shared" ca="1" si="498"/>
        <v>0</v>
      </c>
      <c r="FM392" s="80">
        <f t="shared" si="510"/>
        <v>82.501000000000005</v>
      </c>
      <c r="FN392" s="104">
        <f t="shared" ca="1" si="499"/>
        <v>0</v>
      </c>
      <c r="FO392" s="104">
        <f t="shared" ca="1" si="499"/>
        <v>0</v>
      </c>
      <c r="FP392" s="104">
        <f t="shared" ca="1" si="499"/>
        <v>0</v>
      </c>
      <c r="FQ392" s="104">
        <f t="shared" ca="1" si="499"/>
        <v>0</v>
      </c>
      <c r="FR392" s="104">
        <f t="shared" ca="1" si="499"/>
        <v>0</v>
      </c>
      <c r="FS392" s="104">
        <f t="shared" ca="1" si="499"/>
        <v>0</v>
      </c>
      <c r="FT392" s="104">
        <f t="shared" ca="1" si="499"/>
        <v>0</v>
      </c>
      <c r="FU392" s="104">
        <f t="shared" ca="1" si="499"/>
        <v>0</v>
      </c>
      <c r="FV392" s="104">
        <f t="shared" ca="1" si="499"/>
        <v>0</v>
      </c>
      <c r="FW392" s="104">
        <f t="shared" ca="1" si="499"/>
        <v>0</v>
      </c>
      <c r="FX392" s="104">
        <f t="shared" ca="1" si="499"/>
        <v>0</v>
      </c>
      <c r="FY392" s="104">
        <f t="shared" ca="1" si="499"/>
        <v>0</v>
      </c>
      <c r="FZ392" s="104">
        <f t="shared" ca="1" si="499"/>
        <v>0</v>
      </c>
    </row>
    <row r="393" spans="15:185">
      <c r="P393" s="64"/>
      <c r="S393" s="26">
        <f t="shared" si="500"/>
        <v>90.001000000000005</v>
      </c>
      <c r="T393" s="388">
        <f t="shared" ca="1" si="489"/>
        <v>-7.6658592783663453E-3</v>
      </c>
      <c r="U393" s="388">
        <f t="shared" ca="1" si="489"/>
        <v>-0.65397043447589454</v>
      </c>
      <c r="V393" s="388">
        <f t="shared" ca="1" si="489"/>
        <v>-2.6830794244419636</v>
      </c>
      <c r="W393" s="388">
        <f t="shared" ca="1" si="489"/>
        <v>-6.3920466816032331</v>
      </c>
      <c r="X393" s="388">
        <f t="shared" ca="1" si="489"/>
        <v>-12.376650317561181</v>
      </c>
      <c r="Y393" s="388">
        <f t="shared" ca="1" si="489"/>
        <v>-21.732562880289755</v>
      </c>
      <c r="Z393" s="388">
        <f t="shared" ca="1" si="489"/>
        <v>-36.456001212323415</v>
      </c>
      <c r="AA393" s="388">
        <f t="shared" ca="1" si="489"/>
        <v>-60.125350559859626</v>
      </c>
      <c r="AB393" s="388">
        <f t="shared" ca="1" si="489"/>
        <v>-98.038732022833301</v>
      </c>
      <c r="AC393" s="388">
        <f t="shared" ca="1" si="489"/>
        <v>-147.77591018806257</v>
      </c>
      <c r="AD393" s="388">
        <f t="shared" ca="1" si="489"/>
        <v>-149.83698965523095</v>
      </c>
      <c r="AE393" s="388">
        <f t="shared" ca="1" si="489"/>
        <v>-52.580349342675618</v>
      </c>
      <c r="AF393" s="388">
        <f t="shared" ca="1" si="489"/>
        <v>-0.64204428600108554</v>
      </c>
      <c r="AG393" s="167"/>
      <c r="AH393" s="80">
        <f t="shared" si="501"/>
        <v>90.001000000000005</v>
      </c>
      <c r="AI393" s="104">
        <f t="shared" ca="1" si="490"/>
        <v>-37.29396527713466</v>
      </c>
      <c r="AJ393" s="104">
        <f t="shared" ca="1" si="490"/>
        <v>-38.601300099417152</v>
      </c>
      <c r="AK393" s="104">
        <f t="shared" ca="1" si="490"/>
        <v>-42.99530718927705</v>
      </c>
      <c r="AL393" s="104">
        <f t="shared" ca="1" si="490"/>
        <v>-52.164957649970923</v>
      </c>
      <c r="AM393" s="104">
        <f t="shared" ca="1" si="490"/>
        <v>-70.080336506883029</v>
      </c>
      <c r="AN393" s="104">
        <f t="shared" ca="1" si="490"/>
        <v>-105.90636961329102</v>
      </c>
      <c r="AO393" s="104">
        <f t="shared" ca="1" si="490"/>
        <v>-182.18061840492058</v>
      </c>
      <c r="AP393" s="104">
        <f t="shared" ca="1" si="490"/>
        <v>-359.65743604051318</v>
      </c>
      <c r="AQ393" s="104">
        <f t="shared" ca="1" si="490"/>
        <v>-816.27517154598365</v>
      </c>
      <c r="AR393" s="104">
        <f t="shared" ca="1" si="490"/>
        <v>-2040.5607493195503</v>
      </c>
      <c r="AS393" s="104">
        <f t="shared" ca="1" si="490"/>
        <v>-4470.4736259950732</v>
      </c>
      <c r="AT393" s="104">
        <f t="shared" ca="1" si="490"/>
        <v>-6099.5628467263787</v>
      </c>
      <c r="AU393" s="104">
        <f t="shared" ca="1" si="490"/>
        <v>-6245.9368285985438</v>
      </c>
      <c r="AV393" s="62"/>
      <c r="AW393" s="80">
        <f t="shared" si="502"/>
        <v>90.001000000000005</v>
      </c>
      <c r="AX393" s="104">
        <f t="shared" ca="1" si="491"/>
        <v>37.286299417856284</v>
      </c>
      <c r="AY393" s="104">
        <f t="shared" ca="1" si="491"/>
        <v>36.851234123259367</v>
      </c>
      <c r="AZ393" s="104">
        <f t="shared" ca="1" si="491"/>
        <v>34.821873432589065</v>
      </c>
      <c r="BA393" s="104">
        <f t="shared" ca="1" si="491"/>
        <v>31.109008956827296</v>
      </c>
      <c r="BB393" s="104">
        <f t="shared" ca="1" si="491"/>
        <v>25.108693909260722</v>
      </c>
      <c r="BC393" s="104">
        <f t="shared" ca="1" si="491"/>
        <v>15.704603736239571</v>
      </c>
      <c r="BD393" s="104">
        <f t="shared" ca="1" si="491"/>
        <v>0.84525605244649182</v>
      </c>
      <c r="BE393" s="104">
        <f t="shared" ca="1" si="491"/>
        <v>-23.208281615299558</v>
      </c>
      <c r="BF393" s="104">
        <f t="shared" ca="1" si="491"/>
        <v>-62.257597724720767</v>
      </c>
      <c r="BG393" s="104">
        <f t="shared" ca="1" si="491"/>
        <v>-115.37358732538783</v>
      </c>
      <c r="BH393" s="104">
        <f t="shared" ca="1" si="491"/>
        <v>-124.7610162154045</v>
      </c>
      <c r="BI393" s="104">
        <f t="shared" ca="1" si="491"/>
        <v>-33.049134377928567</v>
      </c>
      <c r="BJ393" s="104">
        <f t="shared" ca="1" si="491"/>
        <v>18.11376759746296</v>
      </c>
      <c r="BK393" s="62"/>
      <c r="BL393" s="80">
        <f t="shared" si="503"/>
        <v>90.001000000000005</v>
      </c>
      <c r="BM393" s="104">
        <f t="shared" ca="1" si="492"/>
        <v>-37.301631136413029</v>
      </c>
      <c r="BN393" s="104">
        <f t="shared" ca="1" si="492"/>
        <v>-39.255270533893039</v>
      </c>
      <c r="BO393" s="104">
        <f t="shared" ca="1" si="492"/>
        <v>-45.678386613719006</v>
      </c>
      <c r="BP393" s="104">
        <f t="shared" ca="1" si="492"/>
        <v>-58.557004331574149</v>
      </c>
      <c r="BQ393" s="104">
        <f t="shared" ca="1" si="492"/>
        <v>-82.456986824444215</v>
      </c>
      <c r="BR393" s="104">
        <f t="shared" ca="1" si="492"/>
        <v>-127.63893249358077</v>
      </c>
      <c r="BS393" s="104">
        <f t="shared" ca="1" si="492"/>
        <v>-218.63661961724398</v>
      </c>
      <c r="BT393" s="104">
        <f t="shared" ca="1" si="492"/>
        <v>-419.78278660037279</v>
      </c>
      <c r="BU393" s="104">
        <f t="shared" ca="1" si="492"/>
        <v>-914.31390356881695</v>
      </c>
      <c r="BV393" s="104">
        <f t="shared" ca="1" si="492"/>
        <v>-2188.3366595076127</v>
      </c>
      <c r="BW393" s="104">
        <f t="shared" ca="1" si="492"/>
        <v>-4620.3106156503054</v>
      </c>
      <c r="BX393" s="104">
        <f t="shared" ca="1" si="492"/>
        <v>-6152.1431960690534</v>
      </c>
      <c r="BY393" s="104">
        <f t="shared" ca="1" si="492"/>
        <v>-6246.5788728845446</v>
      </c>
      <c r="BZ393" s="62"/>
      <c r="CA393" s="80">
        <f t="shared" si="504"/>
        <v>90.001000000000005</v>
      </c>
      <c r="CB393" s="104">
        <f t="shared" ca="1" si="493"/>
        <v>-45596.284168706436</v>
      </c>
      <c r="CC393" s="104">
        <f t="shared" ca="1" si="493"/>
        <v>-534.65701934209665</v>
      </c>
      <c r="CD393" s="104">
        <f t="shared" ca="1" si="493"/>
        <v>-131.15729809004563</v>
      </c>
      <c r="CE393" s="104">
        <f t="shared" ca="1" si="493"/>
        <v>-57.544559030052028</v>
      </c>
      <c r="CF393" s="104">
        <f t="shared" ca="1" si="493"/>
        <v>-35.930154433714328</v>
      </c>
      <c r="CG393" s="104">
        <f t="shared" ca="1" si="493"/>
        <v>-33.325655535311725</v>
      </c>
      <c r="CH393" s="104">
        <f t="shared" ca="1" si="493"/>
        <v>-42.704897586819385</v>
      </c>
      <c r="CI393" s="104">
        <f t="shared" ca="1" si="493"/>
        <v>-63.935915017639573</v>
      </c>
      <c r="CJ393" s="104">
        <f t="shared" ca="1" si="493"/>
        <v>-100.76154398057595</v>
      </c>
      <c r="CK393" s="104">
        <f t="shared" ca="1" si="493"/>
        <v>-150.33737908246999</v>
      </c>
      <c r="CL393" s="104">
        <f t="shared" ca="1" si="493"/>
        <v>-154.67448228639205</v>
      </c>
      <c r="CM393" s="104">
        <f t="shared" ca="1" si="493"/>
        <v>-101.94282782105984</v>
      </c>
      <c r="CN393" s="104">
        <f t="shared" ca="1" si="493"/>
        <v>-42599.078114600219</v>
      </c>
      <c r="CP393" s="80">
        <f t="shared" si="505"/>
        <v>90.001000000000005</v>
      </c>
      <c r="CQ393" s="104">
        <f t="shared" ca="1" si="494"/>
        <v>-45633.570468124301</v>
      </c>
      <c r="CR393" s="104">
        <f t="shared" ca="1" si="494"/>
        <v>-572.60434900703785</v>
      </c>
      <c r="CS393" s="104">
        <f t="shared" ca="1" si="494"/>
        <v>-171.46952585488071</v>
      </c>
      <c r="CT393" s="104">
        <f t="shared" ca="1" si="494"/>
        <v>-103.31746999841971</v>
      </c>
      <c r="CU393" s="104">
        <f t="shared" ca="1" si="494"/>
        <v>-93.633840623036178</v>
      </c>
      <c r="CV393" s="104">
        <f t="shared" ca="1" si="494"/>
        <v>-117.49946226831298</v>
      </c>
      <c r="CW393" s="104">
        <f t="shared" ca="1" si="494"/>
        <v>-188.42951477941654</v>
      </c>
      <c r="CX393" s="104">
        <f t="shared" ca="1" si="494"/>
        <v>-363.46800049829312</v>
      </c>
      <c r="CY393" s="104">
        <f t="shared" ca="1" si="494"/>
        <v>-818.99798350372623</v>
      </c>
      <c r="CZ393" s="104">
        <f t="shared" ca="1" si="494"/>
        <v>-2043.1222182139577</v>
      </c>
      <c r="DA393" s="104">
        <f t="shared" ca="1" si="494"/>
        <v>-4475.311118626234</v>
      </c>
      <c r="DB393" s="104">
        <f t="shared" ca="1" si="494"/>
        <v>-6148.9253252047638</v>
      </c>
      <c r="DC393" s="104">
        <f t="shared" ca="1" si="494"/>
        <v>-48844.372898912763</v>
      </c>
      <c r="DE393" s="80">
        <f t="shared" si="506"/>
        <v>90.001000000000005</v>
      </c>
      <c r="DF393" s="104">
        <f t="shared" ca="1" si="495"/>
        <v>-45577.531685753907</v>
      </c>
      <c r="DG393" s="104">
        <f t="shared" ca="1" si="495"/>
        <v>-515.88363917773813</v>
      </c>
      <c r="DH393" s="104">
        <f t="shared" ca="1" si="495"/>
        <v>-112.03794894847442</v>
      </c>
      <c r="DI393" s="104">
        <f t="shared" ca="1" si="495"/>
        <v>-36.829717676628242</v>
      </c>
      <c r="DJ393" s="104">
        <f t="shared" ca="1" si="495"/>
        <v>-11.153556098869359</v>
      </c>
      <c r="DK393" s="104">
        <f t="shared" ca="1" si="495"/>
        <v>-2.8446721129848997</v>
      </c>
      <c r="DL393" s="104">
        <f t="shared" ca="1" si="495"/>
        <v>-8.2797224318258973</v>
      </c>
      <c r="DM393" s="104">
        <f t="shared" ca="1" si="495"/>
        <v>-28.134417648971425</v>
      </c>
      <c r="DN393" s="104">
        <f t="shared" ca="1" si="495"/>
        <v>-65.443742521962832</v>
      </c>
      <c r="DO393" s="104">
        <f t="shared" ca="1" si="495"/>
        <v>-118.16426829587574</v>
      </c>
      <c r="DP393" s="104">
        <f t="shared" ca="1" si="495"/>
        <v>-129.7884281070416</v>
      </c>
      <c r="DQ393" s="104">
        <f t="shared" ca="1" si="495"/>
        <v>-82.98766301402307</v>
      </c>
      <c r="DR393" s="104">
        <f t="shared" ca="1" si="495"/>
        <v>-42589.359712814214</v>
      </c>
      <c r="DT393" s="80">
        <f t="shared" si="507"/>
        <v>90.001000000000005</v>
      </c>
      <c r="DU393" s="104">
        <f t="shared" ca="1" si="496"/>
        <v>-7.6658592783663453E-3</v>
      </c>
      <c r="DV393" s="104">
        <f t="shared" ca="1" si="496"/>
        <v>-0.65397043447589454</v>
      </c>
      <c r="DW393" s="104">
        <f t="shared" ca="1" si="496"/>
        <v>-2.6830794244419636</v>
      </c>
      <c r="DX393" s="104">
        <f t="shared" ca="1" si="496"/>
        <v>-6.3920466816032331</v>
      </c>
      <c r="DY393" s="104">
        <f t="shared" ca="1" si="496"/>
        <v>-12.376650317561181</v>
      </c>
      <c r="DZ393" s="104">
        <f t="shared" ca="1" si="496"/>
        <v>-21.732562880289755</v>
      </c>
      <c r="EA393" s="104">
        <f t="shared" ca="1" si="496"/>
        <v>-36.456001212323415</v>
      </c>
      <c r="EB393" s="104">
        <f t="shared" ca="1" si="496"/>
        <v>-60.125350559859626</v>
      </c>
      <c r="EC393" s="104">
        <f t="shared" ca="1" si="496"/>
        <v>-98.038732022833301</v>
      </c>
      <c r="ED393" s="104">
        <f t="shared" ca="1" si="496"/>
        <v>-147.77591018806257</v>
      </c>
      <c r="EE393" s="104">
        <f t="shared" ca="1" si="496"/>
        <v>-149.83698965523095</v>
      </c>
      <c r="EF393" s="104">
        <f t="shared" ca="1" si="496"/>
        <v>-52.580349342675618</v>
      </c>
      <c r="EG393" s="104">
        <f t="shared" ca="1" si="496"/>
        <v>-0.64204428600108554</v>
      </c>
      <c r="EI393" s="80">
        <f t="shared" si="508"/>
        <v>90.001000000000005</v>
      </c>
      <c r="EJ393" s="104">
        <f t="shared" ca="1" si="497"/>
        <v>-37.29396527713466</v>
      </c>
      <c r="EK393" s="104">
        <f t="shared" ca="1" si="497"/>
        <v>-38.601300099417152</v>
      </c>
      <c r="EL393" s="104">
        <f t="shared" ca="1" si="497"/>
        <v>-42.99530718927705</v>
      </c>
      <c r="EM393" s="104">
        <f t="shared" ca="1" si="497"/>
        <v>-52.164957649970923</v>
      </c>
      <c r="EN393" s="104">
        <f t="shared" ca="1" si="497"/>
        <v>-70.080336506883029</v>
      </c>
      <c r="EO393" s="104">
        <f t="shared" ca="1" si="497"/>
        <v>-105.90636961329102</v>
      </c>
      <c r="EP393" s="104">
        <f t="shared" ca="1" si="497"/>
        <v>-182.18061840492058</v>
      </c>
      <c r="EQ393" s="104">
        <f t="shared" ca="1" si="497"/>
        <v>-359.65743604051318</v>
      </c>
      <c r="ER393" s="104">
        <f t="shared" ca="1" si="497"/>
        <v>-816.27517154598365</v>
      </c>
      <c r="ES393" s="104">
        <f t="shared" ca="1" si="497"/>
        <v>-2040.5607493195503</v>
      </c>
      <c r="ET393" s="104">
        <f t="shared" ca="1" si="497"/>
        <v>-4470.4736259950732</v>
      </c>
      <c r="EU393" s="104">
        <f t="shared" ca="1" si="497"/>
        <v>-6099.5628467263787</v>
      </c>
      <c r="EV393" s="104">
        <f t="shared" ca="1" si="497"/>
        <v>-6245.9368285985438</v>
      </c>
      <c r="EX393" s="80">
        <f t="shared" si="509"/>
        <v>90.001000000000005</v>
      </c>
      <c r="EY393" s="104">
        <f t="shared" ca="1" si="498"/>
        <v>0</v>
      </c>
      <c r="EZ393" s="104">
        <f t="shared" ca="1" si="498"/>
        <v>0</v>
      </c>
      <c r="FA393" s="104">
        <f t="shared" ca="1" si="498"/>
        <v>0</v>
      </c>
      <c r="FB393" s="104">
        <f t="shared" ca="1" si="498"/>
        <v>0</v>
      </c>
      <c r="FC393" s="104">
        <f t="shared" ca="1" si="498"/>
        <v>0</v>
      </c>
      <c r="FD393" s="104">
        <f t="shared" ca="1" si="498"/>
        <v>0</v>
      </c>
      <c r="FE393" s="104">
        <f t="shared" ca="1" si="498"/>
        <v>0</v>
      </c>
      <c r="FF393" s="104">
        <f t="shared" ca="1" si="498"/>
        <v>0</v>
      </c>
      <c r="FG393" s="104">
        <f t="shared" ca="1" si="498"/>
        <v>0</v>
      </c>
      <c r="FH393" s="104">
        <f t="shared" ca="1" si="498"/>
        <v>0</v>
      </c>
      <c r="FI393" s="104">
        <f t="shared" ca="1" si="498"/>
        <v>0</v>
      </c>
      <c r="FJ393" s="104">
        <f t="shared" ca="1" si="498"/>
        <v>0</v>
      </c>
      <c r="FK393" s="104">
        <f t="shared" ca="1" si="498"/>
        <v>0</v>
      </c>
      <c r="FM393" s="80">
        <f t="shared" si="510"/>
        <v>90.001000000000005</v>
      </c>
      <c r="FN393" s="104">
        <f t="shared" ca="1" si="499"/>
        <v>0</v>
      </c>
      <c r="FO393" s="104">
        <f t="shared" ca="1" si="499"/>
        <v>0</v>
      </c>
      <c r="FP393" s="104">
        <f t="shared" ca="1" si="499"/>
        <v>0</v>
      </c>
      <c r="FQ393" s="104">
        <f t="shared" ca="1" si="499"/>
        <v>0</v>
      </c>
      <c r="FR393" s="104">
        <f t="shared" ca="1" si="499"/>
        <v>0</v>
      </c>
      <c r="FS393" s="104">
        <f t="shared" ca="1" si="499"/>
        <v>0</v>
      </c>
      <c r="FT393" s="104">
        <f t="shared" ca="1" si="499"/>
        <v>0</v>
      </c>
      <c r="FU393" s="104">
        <f t="shared" ca="1" si="499"/>
        <v>0</v>
      </c>
      <c r="FV393" s="104">
        <f t="shared" ca="1" si="499"/>
        <v>0</v>
      </c>
      <c r="FW393" s="104">
        <f t="shared" ca="1" si="499"/>
        <v>0</v>
      </c>
      <c r="FX393" s="104">
        <f t="shared" ca="1" si="499"/>
        <v>0</v>
      </c>
      <c r="FY393" s="104">
        <f t="shared" ca="1" si="499"/>
        <v>0</v>
      </c>
      <c r="FZ393" s="104">
        <f t="shared" ca="1" si="499"/>
        <v>0</v>
      </c>
    </row>
    <row r="394" spans="15:185">
      <c r="O394" s="64"/>
      <c r="P394" s="64"/>
      <c r="Q394" s="95" t="s">
        <v>207</v>
      </c>
      <c r="S394" s="95" t="s">
        <v>143</v>
      </c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95"/>
      <c r="AH394" s="95" t="s">
        <v>144</v>
      </c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 t="s">
        <v>145</v>
      </c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 t="s">
        <v>146</v>
      </c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 t="s">
        <v>147</v>
      </c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 t="s">
        <v>148</v>
      </c>
      <c r="CQ394" s="95"/>
      <c r="CR394" s="95"/>
      <c r="CS394" s="95"/>
      <c r="CT394" s="95"/>
      <c r="CU394" s="95"/>
      <c r="CV394" s="95"/>
      <c r="CW394" s="95"/>
      <c r="CX394" s="95"/>
      <c r="CY394" s="95"/>
      <c r="CZ394" s="95"/>
      <c r="DA394" s="95"/>
      <c r="DB394" s="95"/>
      <c r="DC394" s="95"/>
      <c r="DD394" s="95"/>
      <c r="DE394" s="95" t="s">
        <v>149</v>
      </c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 t="s">
        <v>148</v>
      </c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 t="s">
        <v>149</v>
      </c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 t="s">
        <v>150</v>
      </c>
      <c r="EY394" s="95"/>
      <c r="EZ394" s="95"/>
      <c r="FA394" s="95"/>
      <c r="FB394" s="95"/>
      <c r="FC394" s="95"/>
      <c r="FD394" s="95"/>
      <c r="FE394" s="95"/>
      <c r="FF394" s="95"/>
      <c r="FG394" s="95"/>
      <c r="FH394" s="95"/>
      <c r="FI394" s="95"/>
      <c r="FJ394" s="95"/>
      <c r="FK394" s="95"/>
      <c r="FL394" s="95"/>
      <c r="FM394" s="95" t="s">
        <v>151</v>
      </c>
      <c r="FN394" s="95"/>
      <c r="FO394" s="95"/>
      <c r="FP394" s="95"/>
      <c r="FQ394" s="95"/>
      <c r="FR394" s="95"/>
      <c r="FS394" s="95"/>
      <c r="FT394" s="95"/>
      <c r="FU394" s="95"/>
      <c r="FV394" s="95"/>
      <c r="FW394" s="95"/>
      <c r="FX394" s="95"/>
      <c r="FY394" s="95"/>
      <c r="FZ394" s="95"/>
      <c r="GA394" s="95"/>
      <c r="GB394" s="95"/>
      <c r="GC394" s="95"/>
    </row>
    <row r="395" spans="15:185">
      <c r="S395" s="166" t="s">
        <v>155</v>
      </c>
      <c r="T395" s="393">
        <f>T380</f>
        <v>1E-3</v>
      </c>
      <c r="U395" s="393">
        <f t="shared" ref="U395:AF395" si="511">U380</f>
        <v>7.5010000000000003</v>
      </c>
      <c r="V395" s="393">
        <f t="shared" si="511"/>
        <v>15.001000000000001</v>
      </c>
      <c r="W395" s="393">
        <f t="shared" si="511"/>
        <v>22.501000000000001</v>
      </c>
      <c r="X395" s="393">
        <f t="shared" si="511"/>
        <v>30.001000000000001</v>
      </c>
      <c r="Y395" s="393">
        <f t="shared" si="511"/>
        <v>37.501000000000005</v>
      </c>
      <c r="Z395" s="393">
        <f t="shared" si="511"/>
        <v>45.001000000000005</v>
      </c>
      <c r="AA395" s="393">
        <f t="shared" si="511"/>
        <v>52.501000000000005</v>
      </c>
      <c r="AB395" s="393">
        <f t="shared" si="511"/>
        <v>60.001000000000005</v>
      </c>
      <c r="AC395" s="393">
        <f t="shared" si="511"/>
        <v>67.501000000000005</v>
      </c>
      <c r="AD395" s="393">
        <f t="shared" si="511"/>
        <v>75.001000000000005</v>
      </c>
      <c r="AE395" s="393">
        <f t="shared" si="511"/>
        <v>82.501000000000005</v>
      </c>
      <c r="AF395" s="393">
        <f t="shared" si="511"/>
        <v>90.001000000000005</v>
      </c>
      <c r="AG395" s="1"/>
      <c r="AH395" s="141" t="s">
        <v>155</v>
      </c>
      <c r="AI395" s="165">
        <f>AI380</f>
        <v>1E-3</v>
      </c>
      <c r="AJ395" s="165">
        <f t="shared" ref="AJ395:AU395" si="512">AJ380</f>
        <v>7.5010000000000003</v>
      </c>
      <c r="AK395" s="165">
        <f t="shared" si="512"/>
        <v>15.001000000000001</v>
      </c>
      <c r="AL395" s="165">
        <f t="shared" si="512"/>
        <v>22.501000000000001</v>
      </c>
      <c r="AM395" s="165">
        <f t="shared" si="512"/>
        <v>30.001000000000001</v>
      </c>
      <c r="AN395" s="165">
        <f t="shared" si="512"/>
        <v>37.501000000000005</v>
      </c>
      <c r="AO395" s="165">
        <f t="shared" si="512"/>
        <v>45.001000000000005</v>
      </c>
      <c r="AP395" s="165">
        <f t="shared" si="512"/>
        <v>52.501000000000005</v>
      </c>
      <c r="AQ395" s="165">
        <f t="shared" si="512"/>
        <v>60.001000000000005</v>
      </c>
      <c r="AR395" s="165">
        <f t="shared" si="512"/>
        <v>67.501000000000005</v>
      </c>
      <c r="AS395" s="165">
        <f t="shared" si="512"/>
        <v>75.001000000000005</v>
      </c>
      <c r="AT395" s="165">
        <f t="shared" si="512"/>
        <v>82.501000000000005</v>
      </c>
      <c r="AU395" s="165">
        <f t="shared" si="512"/>
        <v>90.001000000000005</v>
      </c>
      <c r="AV395" s="62"/>
      <c r="AW395" s="141" t="s">
        <v>155</v>
      </c>
      <c r="AX395" s="80">
        <f>AX380</f>
        <v>1E-3</v>
      </c>
      <c r="AY395" s="80">
        <f t="shared" ref="AY395:BJ395" si="513">AY380</f>
        <v>7.5010000000000003</v>
      </c>
      <c r="AZ395" s="80">
        <f t="shared" si="513"/>
        <v>15.001000000000001</v>
      </c>
      <c r="BA395" s="80">
        <f t="shared" si="513"/>
        <v>22.501000000000001</v>
      </c>
      <c r="BB395" s="80">
        <f t="shared" si="513"/>
        <v>30.001000000000001</v>
      </c>
      <c r="BC395" s="80">
        <f t="shared" si="513"/>
        <v>37.501000000000005</v>
      </c>
      <c r="BD395" s="80">
        <f t="shared" si="513"/>
        <v>45.001000000000005</v>
      </c>
      <c r="BE395" s="80">
        <f t="shared" si="513"/>
        <v>52.501000000000005</v>
      </c>
      <c r="BF395" s="80">
        <f t="shared" si="513"/>
        <v>60.001000000000005</v>
      </c>
      <c r="BG395" s="80">
        <f t="shared" si="513"/>
        <v>67.501000000000005</v>
      </c>
      <c r="BH395" s="80">
        <f t="shared" si="513"/>
        <v>75.001000000000005</v>
      </c>
      <c r="BI395" s="80">
        <f t="shared" si="513"/>
        <v>82.501000000000005</v>
      </c>
      <c r="BJ395" s="80">
        <f t="shared" si="513"/>
        <v>90.001000000000005</v>
      </c>
      <c r="BK395" s="62"/>
      <c r="BL395" s="141" t="s">
        <v>155</v>
      </c>
      <c r="BM395" s="165">
        <f>BM380</f>
        <v>1E-3</v>
      </c>
      <c r="BN395" s="165">
        <f t="shared" ref="BN395:BY395" si="514">BN380</f>
        <v>7.5010000000000003</v>
      </c>
      <c r="BO395" s="165">
        <f t="shared" si="514"/>
        <v>15.001000000000001</v>
      </c>
      <c r="BP395" s="165">
        <f t="shared" si="514"/>
        <v>22.501000000000001</v>
      </c>
      <c r="BQ395" s="165">
        <f t="shared" si="514"/>
        <v>30.001000000000001</v>
      </c>
      <c r="BR395" s="165">
        <f t="shared" si="514"/>
        <v>37.501000000000005</v>
      </c>
      <c r="BS395" s="165">
        <f t="shared" si="514"/>
        <v>45.001000000000005</v>
      </c>
      <c r="BT395" s="165">
        <f t="shared" si="514"/>
        <v>52.501000000000005</v>
      </c>
      <c r="BU395" s="165">
        <f t="shared" si="514"/>
        <v>60.001000000000005</v>
      </c>
      <c r="BV395" s="165">
        <f t="shared" si="514"/>
        <v>67.501000000000005</v>
      </c>
      <c r="BW395" s="165">
        <f t="shared" si="514"/>
        <v>75.001000000000005</v>
      </c>
      <c r="BX395" s="165">
        <f t="shared" si="514"/>
        <v>82.501000000000005</v>
      </c>
      <c r="BY395" s="165">
        <f t="shared" si="514"/>
        <v>90.001000000000005</v>
      </c>
      <c r="BZ395" s="62"/>
      <c r="CA395" s="141" t="s">
        <v>155</v>
      </c>
      <c r="CB395" s="80">
        <f>CB380</f>
        <v>1E-3</v>
      </c>
      <c r="CC395" s="80">
        <f t="shared" ref="CC395:CN395" si="515">CC380</f>
        <v>7.5010000000000003</v>
      </c>
      <c r="CD395" s="80">
        <f t="shared" si="515"/>
        <v>15.001000000000001</v>
      </c>
      <c r="CE395" s="80">
        <f t="shared" si="515"/>
        <v>22.501000000000001</v>
      </c>
      <c r="CF395" s="80">
        <f t="shared" si="515"/>
        <v>30.001000000000001</v>
      </c>
      <c r="CG395" s="80">
        <f t="shared" si="515"/>
        <v>37.501000000000005</v>
      </c>
      <c r="CH395" s="80">
        <f t="shared" si="515"/>
        <v>45.001000000000005</v>
      </c>
      <c r="CI395" s="80">
        <f t="shared" si="515"/>
        <v>52.501000000000005</v>
      </c>
      <c r="CJ395" s="80">
        <f t="shared" si="515"/>
        <v>60.001000000000005</v>
      </c>
      <c r="CK395" s="80">
        <f t="shared" si="515"/>
        <v>67.501000000000005</v>
      </c>
      <c r="CL395" s="80">
        <f t="shared" si="515"/>
        <v>75.001000000000005</v>
      </c>
      <c r="CM395" s="80">
        <f t="shared" si="515"/>
        <v>82.501000000000005</v>
      </c>
      <c r="CN395" s="80">
        <f t="shared" si="515"/>
        <v>90.001000000000005</v>
      </c>
      <c r="CP395" s="141" t="s">
        <v>155</v>
      </c>
      <c r="CQ395" s="80">
        <f>CQ380</f>
        <v>1E-3</v>
      </c>
      <c r="CR395" s="80">
        <f t="shared" ref="CR395:DC395" si="516">CR380</f>
        <v>7.5010000000000003</v>
      </c>
      <c r="CS395" s="80">
        <f t="shared" si="516"/>
        <v>15.001000000000001</v>
      </c>
      <c r="CT395" s="80">
        <f t="shared" si="516"/>
        <v>22.501000000000001</v>
      </c>
      <c r="CU395" s="80">
        <f t="shared" si="516"/>
        <v>30.001000000000001</v>
      </c>
      <c r="CV395" s="80">
        <f t="shared" si="516"/>
        <v>37.501000000000005</v>
      </c>
      <c r="CW395" s="80">
        <f t="shared" si="516"/>
        <v>45.001000000000005</v>
      </c>
      <c r="CX395" s="80">
        <f t="shared" si="516"/>
        <v>52.501000000000005</v>
      </c>
      <c r="CY395" s="80">
        <f t="shared" si="516"/>
        <v>60.001000000000005</v>
      </c>
      <c r="CZ395" s="80">
        <f t="shared" si="516"/>
        <v>67.501000000000005</v>
      </c>
      <c r="DA395" s="80">
        <f t="shared" si="516"/>
        <v>75.001000000000005</v>
      </c>
      <c r="DB395" s="80">
        <f t="shared" si="516"/>
        <v>82.501000000000005</v>
      </c>
      <c r="DC395" s="80">
        <f t="shared" si="516"/>
        <v>90.001000000000005</v>
      </c>
      <c r="DE395" s="141" t="s">
        <v>155</v>
      </c>
      <c r="DF395" s="80">
        <f>DF380</f>
        <v>1E-3</v>
      </c>
      <c r="DG395" s="80">
        <f t="shared" ref="DG395:DR395" si="517">DG380</f>
        <v>7.5010000000000003</v>
      </c>
      <c r="DH395" s="80">
        <f t="shared" si="517"/>
        <v>15.001000000000001</v>
      </c>
      <c r="DI395" s="80">
        <f t="shared" si="517"/>
        <v>22.501000000000001</v>
      </c>
      <c r="DJ395" s="80">
        <f t="shared" si="517"/>
        <v>30.001000000000001</v>
      </c>
      <c r="DK395" s="80">
        <f t="shared" si="517"/>
        <v>37.501000000000005</v>
      </c>
      <c r="DL395" s="80">
        <f t="shared" si="517"/>
        <v>45.001000000000005</v>
      </c>
      <c r="DM395" s="80">
        <f t="shared" si="517"/>
        <v>52.501000000000005</v>
      </c>
      <c r="DN395" s="80">
        <f t="shared" si="517"/>
        <v>60.001000000000005</v>
      </c>
      <c r="DO395" s="80">
        <f t="shared" si="517"/>
        <v>67.501000000000005</v>
      </c>
      <c r="DP395" s="80">
        <f t="shared" si="517"/>
        <v>75.001000000000005</v>
      </c>
      <c r="DQ395" s="80">
        <f t="shared" si="517"/>
        <v>82.501000000000005</v>
      </c>
      <c r="DR395" s="80">
        <f t="shared" si="517"/>
        <v>90.001000000000005</v>
      </c>
      <c r="DT395" s="141" t="s">
        <v>155</v>
      </c>
      <c r="DU395" s="80">
        <f>DU380</f>
        <v>1E-3</v>
      </c>
      <c r="DV395" s="80">
        <f t="shared" ref="DV395:EG395" si="518">DV380</f>
        <v>7.5010000000000003</v>
      </c>
      <c r="DW395" s="80">
        <f t="shared" si="518"/>
        <v>15.001000000000001</v>
      </c>
      <c r="DX395" s="80">
        <f t="shared" si="518"/>
        <v>22.501000000000001</v>
      </c>
      <c r="DY395" s="80">
        <f t="shared" si="518"/>
        <v>30.001000000000001</v>
      </c>
      <c r="DZ395" s="80">
        <f t="shared" si="518"/>
        <v>37.501000000000005</v>
      </c>
      <c r="EA395" s="80">
        <f t="shared" si="518"/>
        <v>45.001000000000005</v>
      </c>
      <c r="EB395" s="80">
        <f t="shared" si="518"/>
        <v>52.501000000000005</v>
      </c>
      <c r="EC395" s="80">
        <f t="shared" si="518"/>
        <v>60.001000000000005</v>
      </c>
      <c r="ED395" s="80">
        <f t="shared" si="518"/>
        <v>67.501000000000005</v>
      </c>
      <c r="EE395" s="80">
        <f t="shared" si="518"/>
        <v>75.001000000000005</v>
      </c>
      <c r="EF395" s="80">
        <f t="shared" si="518"/>
        <v>82.501000000000005</v>
      </c>
      <c r="EG395" s="80">
        <f t="shared" si="518"/>
        <v>90.001000000000005</v>
      </c>
      <c r="EI395" s="141" t="s">
        <v>155</v>
      </c>
      <c r="EJ395" s="80">
        <f>EJ380</f>
        <v>1E-3</v>
      </c>
      <c r="EK395" s="80">
        <f t="shared" ref="EK395:EV395" si="519">EK380</f>
        <v>7.5010000000000003</v>
      </c>
      <c r="EL395" s="80">
        <f t="shared" si="519"/>
        <v>15.001000000000001</v>
      </c>
      <c r="EM395" s="80">
        <f t="shared" si="519"/>
        <v>22.501000000000001</v>
      </c>
      <c r="EN395" s="80">
        <f t="shared" si="519"/>
        <v>30.001000000000001</v>
      </c>
      <c r="EO395" s="80">
        <f t="shared" si="519"/>
        <v>37.501000000000005</v>
      </c>
      <c r="EP395" s="80">
        <f t="shared" si="519"/>
        <v>45.001000000000005</v>
      </c>
      <c r="EQ395" s="80">
        <f t="shared" si="519"/>
        <v>52.501000000000005</v>
      </c>
      <c r="ER395" s="80">
        <f t="shared" si="519"/>
        <v>60.001000000000005</v>
      </c>
      <c r="ES395" s="80">
        <f t="shared" si="519"/>
        <v>67.501000000000005</v>
      </c>
      <c r="ET395" s="80">
        <f t="shared" si="519"/>
        <v>75.001000000000005</v>
      </c>
      <c r="EU395" s="80">
        <f t="shared" si="519"/>
        <v>82.501000000000005</v>
      </c>
      <c r="EV395" s="80">
        <f t="shared" si="519"/>
        <v>90.001000000000005</v>
      </c>
      <c r="EX395" s="141" t="s">
        <v>155</v>
      </c>
      <c r="EY395" s="80">
        <f>EY380</f>
        <v>1E-3</v>
      </c>
      <c r="EZ395" s="80">
        <f t="shared" ref="EZ395:FK395" si="520">EZ380</f>
        <v>7.5010000000000003</v>
      </c>
      <c r="FA395" s="80">
        <f t="shared" si="520"/>
        <v>15.001000000000001</v>
      </c>
      <c r="FB395" s="80">
        <f t="shared" si="520"/>
        <v>22.501000000000001</v>
      </c>
      <c r="FC395" s="80">
        <f t="shared" si="520"/>
        <v>30.001000000000001</v>
      </c>
      <c r="FD395" s="80">
        <f t="shared" si="520"/>
        <v>37.501000000000005</v>
      </c>
      <c r="FE395" s="80">
        <f t="shared" si="520"/>
        <v>45.001000000000005</v>
      </c>
      <c r="FF395" s="80">
        <f t="shared" si="520"/>
        <v>52.501000000000005</v>
      </c>
      <c r="FG395" s="80">
        <f t="shared" si="520"/>
        <v>60.001000000000005</v>
      </c>
      <c r="FH395" s="80">
        <f t="shared" si="520"/>
        <v>67.501000000000005</v>
      </c>
      <c r="FI395" s="80">
        <f t="shared" si="520"/>
        <v>75.001000000000005</v>
      </c>
      <c r="FJ395" s="80">
        <f t="shared" si="520"/>
        <v>82.501000000000005</v>
      </c>
      <c r="FK395" s="80">
        <f t="shared" si="520"/>
        <v>90.001000000000005</v>
      </c>
      <c r="FM395" s="141" t="s">
        <v>155</v>
      </c>
      <c r="FN395" s="80">
        <f>FN380</f>
        <v>1E-3</v>
      </c>
      <c r="FO395" s="80">
        <f t="shared" ref="FO395:FZ395" si="521">FO380</f>
        <v>7.5010000000000003</v>
      </c>
      <c r="FP395" s="80">
        <f t="shared" si="521"/>
        <v>15.001000000000001</v>
      </c>
      <c r="FQ395" s="80">
        <f t="shared" si="521"/>
        <v>22.501000000000001</v>
      </c>
      <c r="FR395" s="80">
        <f t="shared" si="521"/>
        <v>30.001000000000001</v>
      </c>
      <c r="FS395" s="80">
        <f t="shared" si="521"/>
        <v>37.501000000000005</v>
      </c>
      <c r="FT395" s="80">
        <f t="shared" si="521"/>
        <v>45.001000000000005</v>
      </c>
      <c r="FU395" s="80">
        <f t="shared" si="521"/>
        <v>52.501000000000005</v>
      </c>
      <c r="FV395" s="80">
        <f t="shared" si="521"/>
        <v>60.001000000000005</v>
      </c>
      <c r="FW395" s="80">
        <f t="shared" si="521"/>
        <v>67.501000000000005</v>
      </c>
      <c r="FX395" s="80">
        <f t="shared" si="521"/>
        <v>75.001000000000005</v>
      </c>
      <c r="FY395" s="80">
        <f t="shared" si="521"/>
        <v>82.501000000000005</v>
      </c>
      <c r="FZ395" s="80">
        <f t="shared" si="521"/>
        <v>90.001000000000005</v>
      </c>
    </row>
    <row r="396" spans="15:185">
      <c r="S396" s="26">
        <f t="shared" ref="S396:S408" si="522">S381</f>
        <v>1E-3</v>
      </c>
      <c r="T396" s="388">
        <f t="shared" ref="T396:AF408" ca="1" si="523">(3-$Z$1/$T$1)*T303-(1-3*$Z$1/$T$1)*T318</f>
        <v>18.703957982099897</v>
      </c>
      <c r="U396" s="388">
        <f t="shared" ca="1" si="523"/>
        <v>24.67406160551521</v>
      </c>
      <c r="V396" s="388">
        <f t="shared" ca="1" si="523"/>
        <v>35.294535140967959</v>
      </c>
      <c r="W396" s="388">
        <f t="shared" ca="1" si="523"/>
        <v>36.955768957980958</v>
      </c>
      <c r="X396" s="388">
        <f t="shared" ca="1" si="523"/>
        <v>37.224798131225363</v>
      </c>
      <c r="Y396" s="388">
        <f t="shared" ca="1" si="523"/>
        <v>37.282900215629695</v>
      </c>
      <c r="Z396" s="388">
        <f t="shared" ca="1" si="523"/>
        <v>37.29638566294264</v>
      </c>
      <c r="AA396" s="388">
        <f t="shared" ca="1" si="523"/>
        <v>37.298493993665389</v>
      </c>
      <c r="AB396" s="388">
        <f t="shared" ca="1" si="523"/>
        <v>37.297621247001885</v>
      </c>
      <c r="AC396" s="388">
        <f t="shared" ca="1" si="523"/>
        <v>37.296203058814569</v>
      </c>
      <c r="AD396" s="388">
        <f t="shared" ca="1" si="523"/>
        <v>37.294993585641919</v>
      </c>
      <c r="AE396" s="388">
        <f t="shared" ca="1" si="523"/>
        <v>37.294225627152471</v>
      </c>
      <c r="AF396" s="388">
        <f t="shared" ca="1" si="523"/>
        <v>37.29396527713466</v>
      </c>
      <c r="AG396" s="59"/>
      <c r="AH396" s="80">
        <f t="shared" ref="AH396:AH408" si="524">AH381</f>
        <v>1E-3</v>
      </c>
      <c r="AI396" s="104">
        <f t="shared" ref="AI396:AU408" ca="1" si="525">(3-$Z$1/$T$1)*AI303-(1-3*$Z$1/$T$1)*AI318</f>
        <v>11.115606624235298</v>
      </c>
      <c r="AJ396" s="104">
        <f t="shared" ca="1" si="525"/>
        <v>657.4134883115496</v>
      </c>
      <c r="AK396" s="104">
        <f t="shared" ca="1" si="525"/>
        <v>457.8999593839709</v>
      </c>
      <c r="AL396" s="104">
        <f t="shared" ca="1" si="525"/>
        <v>212.32292795238016</v>
      </c>
      <c r="AM396" s="104">
        <f t="shared" ca="1" si="525"/>
        <v>111.18136755101941</v>
      </c>
      <c r="AN396" s="104">
        <f t="shared" ca="1" si="525"/>
        <v>63.217696993106998</v>
      </c>
      <c r="AO396" s="104">
        <f t="shared" ca="1" si="525"/>
        <v>37.275472829754527</v>
      </c>
      <c r="AP396" s="104">
        <f t="shared" ca="1" si="525"/>
        <v>21.961185672538171</v>
      </c>
      <c r="AQ396" s="104">
        <f t="shared" ca="1" si="525"/>
        <v>12.438523644541366</v>
      </c>
      <c r="AR396" s="104">
        <f t="shared" ca="1" si="525"/>
        <v>6.406500582791236</v>
      </c>
      <c r="AS396" s="104">
        <f t="shared" ca="1" si="525"/>
        <v>2.6854021485060899</v>
      </c>
      <c r="AT396" s="104">
        <f t="shared" ca="1" si="525"/>
        <v>0.65410016258187886</v>
      </c>
      <c r="AU396" s="104">
        <f t="shared" ca="1" si="525"/>
        <v>7.6658592783663453E-3</v>
      </c>
      <c r="AV396" s="62"/>
      <c r="AW396" s="80">
        <f t="shared" ref="AW396:AW408" si="526">AW381</f>
        <v>1E-3</v>
      </c>
      <c r="AX396" s="104">
        <f t="shared" ref="AX396:BJ408" ca="1" si="527">(3-$Z$1/$T$1)*AX303-(1-3*$Z$1/$T$1)*AX318</f>
        <v>108429.76886515607</v>
      </c>
      <c r="AY396" s="104">
        <f t="shared" ca="1" si="527"/>
        <v>75825.10615824422</v>
      </c>
      <c r="AZ396" s="104">
        <f t="shared" ca="1" si="527"/>
        <v>13245.148645753174</v>
      </c>
      <c r="BA396" s="104">
        <f t="shared" ca="1" si="527"/>
        <v>2729.1336063044428</v>
      </c>
      <c r="BB396" s="104">
        <f t="shared" ca="1" si="527"/>
        <v>817.87301153266344</v>
      </c>
      <c r="BC396" s="104">
        <f t="shared" ca="1" si="527"/>
        <v>316.47039186479952</v>
      </c>
      <c r="BD396" s="104">
        <f t="shared" ca="1" si="527"/>
        <v>149.84361279008155</v>
      </c>
      <c r="BE396" s="104">
        <f t="shared" ca="1" si="527"/>
        <v>85.591805703538341</v>
      </c>
      <c r="BF396" s="104">
        <f t="shared" ca="1" si="527"/>
        <v>58.367277990894692</v>
      </c>
      <c r="BG396" s="104">
        <f t="shared" ca="1" si="527"/>
        <v>46.166065314979825</v>
      </c>
      <c r="BH396" s="104">
        <f t="shared" ca="1" si="527"/>
        <v>40.58955285342163</v>
      </c>
      <c r="BI396" s="104">
        <f t="shared" ca="1" si="527"/>
        <v>38.173276113687336</v>
      </c>
      <c r="BJ396" s="104">
        <f t="shared" ca="1" si="527"/>
        <v>37.497340291660642</v>
      </c>
      <c r="BK396" s="62"/>
      <c r="BL396" s="80">
        <f>AW396</f>
        <v>1E-3</v>
      </c>
      <c r="BM396" s="104">
        <f t="shared" ref="BM396:BY408" ca="1" si="528">(3-$Z$1/$T$1)*BM303-(1-3*$Z$1/$T$1)*BM318</f>
        <v>108452.00007840453</v>
      </c>
      <c r="BN396" s="104">
        <f t="shared" ca="1" si="528"/>
        <v>77139.933134867315</v>
      </c>
      <c r="BO396" s="104">
        <f t="shared" ca="1" si="528"/>
        <v>14160.948564521113</v>
      </c>
      <c r="BP396" s="104">
        <f t="shared" ca="1" si="528"/>
        <v>3153.7794622092028</v>
      </c>
      <c r="BQ396" s="104">
        <f t="shared" ca="1" si="528"/>
        <v>1040.2357466347023</v>
      </c>
      <c r="BR396" s="104">
        <f t="shared" ca="1" si="528"/>
        <v>442.90578585101355</v>
      </c>
      <c r="BS396" s="104">
        <f t="shared" ca="1" si="528"/>
        <v>224.39455844959059</v>
      </c>
      <c r="BT396" s="104">
        <f t="shared" ca="1" si="528"/>
        <v>129.51417704861467</v>
      </c>
      <c r="BU396" s="104">
        <f t="shared" ca="1" si="528"/>
        <v>83.244325279977431</v>
      </c>
      <c r="BV396" s="104">
        <f t="shared" ca="1" si="528"/>
        <v>58.979066480562302</v>
      </c>
      <c r="BW396" s="104">
        <f t="shared" ca="1" si="528"/>
        <v>45.960357150433822</v>
      </c>
      <c r="BX396" s="104">
        <f t="shared" ca="1" si="528"/>
        <v>39.481476438851089</v>
      </c>
      <c r="BY396" s="104">
        <f t="shared" ca="1" si="528"/>
        <v>37.512672010217386</v>
      </c>
      <c r="BZ396" s="62"/>
      <c r="CA396" s="80">
        <f t="shared" ref="CA396:CA408" si="529">CA381</f>
        <v>1E-3</v>
      </c>
      <c r="CB396" s="104">
        <f t="shared" ref="CB396:CN408" ca="1" si="530">(3-$Z$1/$T$1)*CB303-(1-3*$Z$1/$T$1)*CB318</f>
        <v>45618.720117855832</v>
      </c>
      <c r="CC396" s="104">
        <f t="shared" ca="1" si="530"/>
        <v>333.57839752306899</v>
      </c>
      <c r="CD396" s="104">
        <f t="shared" ca="1" si="530"/>
        <v>77.114212224605083</v>
      </c>
      <c r="CE396" s="104">
        <f t="shared" ca="1" si="530"/>
        <v>57.736104830779666</v>
      </c>
      <c r="CF396" s="104">
        <f t="shared" ca="1" si="530"/>
        <v>52.481292965448873</v>
      </c>
      <c r="CG396" s="104">
        <f t="shared" ca="1" si="530"/>
        <v>51.369389516178423</v>
      </c>
      <c r="CH396" s="104">
        <f t="shared" ca="1" si="530"/>
        <v>52.88319802624725</v>
      </c>
      <c r="CI396" s="104">
        <f t="shared" ca="1" si="530"/>
        <v>57.589162737994656</v>
      </c>
      <c r="CJ396" s="104">
        <f t="shared" ca="1" si="530"/>
        <v>68.244775772845472</v>
      </c>
      <c r="CK396" s="104">
        <f t="shared" ca="1" si="530"/>
        <v>93.479452429494202</v>
      </c>
      <c r="CL396" s="104">
        <f t="shared" ca="1" si="530"/>
        <v>168.21446374088197</v>
      </c>
      <c r="CM396" s="104">
        <f t="shared" ca="1" si="530"/>
        <v>571.92796481731398</v>
      </c>
      <c r="CN396" s="104">
        <f t="shared" ca="1" si="530"/>
        <v>45633.570468124301</v>
      </c>
      <c r="CP396" s="80">
        <f t="shared" ref="CP396:CP408" si="531">CP381</f>
        <v>1E-3</v>
      </c>
      <c r="CQ396" s="104">
        <f t="shared" ref="CQ396:DC408" ca="1" si="532">(3-$Z$1/$T$1)*CQ303-(1-3*$Z$1/$T$1)*CQ318</f>
        <v>45611.131766557592</v>
      </c>
      <c r="CR396" s="104">
        <f t="shared" ca="1" si="532"/>
        <v>966.31782422910339</v>
      </c>
      <c r="CS396" s="104">
        <f t="shared" ca="1" si="532"/>
        <v>499.71963646760798</v>
      </c>
      <c r="CT396" s="104">
        <f t="shared" ca="1" si="532"/>
        <v>233.10326382517886</v>
      </c>
      <c r="CU396" s="104">
        <f t="shared" ca="1" si="532"/>
        <v>126.43786238524292</v>
      </c>
      <c r="CV396" s="104">
        <f t="shared" ca="1" si="532"/>
        <v>77.304186293655732</v>
      </c>
      <c r="CW396" s="104">
        <f t="shared" ca="1" si="532"/>
        <v>52.862285193059122</v>
      </c>
      <c r="CX396" s="104">
        <f t="shared" ca="1" si="532"/>
        <v>42.251854416867431</v>
      </c>
      <c r="CY396" s="104">
        <f t="shared" ca="1" si="532"/>
        <v>43.385678170384949</v>
      </c>
      <c r="CZ396" s="104">
        <f t="shared" ca="1" si="532"/>
        <v>62.589749953470864</v>
      </c>
      <c r="DA396" s="104">
        <f t="shared" ca="1" si="532"/>
        <v>133.60487230374613</v>
      </c>
      <c r="DB396" s="104">
        <f t="shared" ca="1" si="532"/>
        <v>535.2878393527435</v>
      </c>
      <c r="DC396" s="104">
        <f t="shared" ca="1" si="532"/>
        <v>45596.284168706436</v>
      </c>
      <c r="DE396" s="80">
        <f t="shared" ref="DE396:DE408" si="533">DE381</f>
        <v>1E-3</v>
      </c>
      <c r="DF396" s="104">
        <f t="shared" ref="DF396:DR408" ca="1" si="534">(3-$Z$1/$T$1)*DF303-(1-3*$Z$1/$T$1)*DF318</f>
        <v>125067.55688626548</v>
      </c>
      <c r="DG396" s="104">
        <f t="shared" ca="1" si="534"/>
        <v>75829.109745571855</v>
      </c>
      <c r="DH396" s="104">
        <f t="shared" ca="1" si="534"/>
        <v>13246.785450209009</v>
      </c>
      <c r="DI396" s="104">
        <f t="shared" ca="1" si="534"/>
        <v>2731.0644679681595</v>
      </c>
      <c r="DJ396" s="104">
        <f t="shared" ca="1" si="534"/>
        <v>820.66404774044804</v>
      </c>
      <c r="DK396" s="104">
        <f t="shared" ca="1" si="534"/>
        <v>321.12131064585191</v>
      </c>
      <c r="DL396" s="104">
        <f t="shared" ca="1" si="534"/>
        <v>158.69977824065282</v>
      </c>
      <c r="DM396" s="104">
        <f t="shared" ca="1" si="534"/>
        <v>103.83171328571785</v>
      </c>
      <c r="DN396" s="104">
        <f t="shared" ca="1" si="534"/>
        <v>94.316300351447424</v>
      </c>
      <c r="DO396" s="104">
        <f t="shared" ca="1" si="534"/>
        <v>113.82900753993388</v>
      </c>
      <c r="DP396" s="104">
        <f t="shared" ca="1" si="534"/>
        <v>187.20926393185829</v>
      </c>
      <c r="DQ396" s="104">
        <f t="shared" ca="1" si="534"/>
        <v>590.68988147615664</v>
      </c>
      <c r="DR396" s="104">
        <f t="shared" ca="1" si="534"/>
        <v>45652.315325463431</v>
      </c>
      <c r="DT396" s="80">
        <f t="shared" ref="DT396:DT408" si="535">DT381</f>
        <v>1E-3</v>
      </c>
      <c r="DU396" s="104">
        <f t="shared" ref="DU396:EG408" ca="1" si="536">(3-$Z$1/$T$1)*DU303-(1-3*$Z$1/$T$1)*DU318</f>
        <v>18.703957922482065</v>
      </c>
      <c r="DV396" s="104">
        <f t="shared" ca="1" si="536"/>
        <v>24.67406160551521</v>
      </c>
      <c r="DW396" s="104">
        <f t="shared" ca="1" si="536"/>
        <v>35.294535140967959</v>
      </c>
      <c r="DX396" s="104">
        <f t="shared" ca="1" si="536"/>
        <v>36.955768957980958</v>
      </c>
      <c r="DY396" s="104">
        <f t="shared" ca="1" si="536"/>
        <v>37.224798131225363</v>
      </c>
      <c r="DZ396" s="104">
        <f t="shared" ca="1" si="536"/>
        <v>37.282900215629695</v>
      </c>
      <c r="EA396" s="104">
        <f t="shared" ca="1" si="536"/>
        <v>37.29638566294264</v>
      </c>
      <c r="EB396" s="104">
        <f t="shared" ca="1" si="536"/>
        <v>37.298493993665389</v>
      </c>
      <c r="EC396" s="104">
        <f t="shared" ca="1" si="536"/>
        <v>37.297621247001885</v>
      </c>
      <c r="ED396" s="104">
        <f t="shared" ca="1" si="536"/>
        <v>37.296203058814569</v>
      </c>
      <c r="EE396" s="104">
        <f t="shared" ca="1" si="536"/>
        <v>37.294993585641919</v>
      </c>
      <c r="EF396" s="104">
        <f t="shared" ca="1" si="536"/>
        <v>37.294225627152471</v>
      </c>
      <c r="EG396" s="104">
        <f t="shared" ca="1" si="536"/>
        <v>37.29396527713466</v>
      </c>
      <c r="EI396" s="80">
        <f t="shared" ref="EI396:EI408" si="537">EI381</f>
        <v>1E-3</v>
      </c>
      <c r="EJ396" s="104">
        <f t="shared" ref="EJ396:EV408" ca="1" si="538">(3-$Z$1/$T$1)*EJ303-(1-3*$Z$1/$T$1)*EJ318</f>
        <v>11.115606624235298</v>
      </c>
      <c r="EK396" s="104">
        <f t="shared" ca="1" si="538"/>
        <v>657.4134883115496</v>
      </c>
      <c r="EL396" s="104">
        <f t="shared" ca="1" si="538"/>
        <v>457.8999593839709</v>
      </c>
      <c r="EM396" s="104">
        <f t="shared" ca="1" si="538"/>
        <v>212.32292795238016</v>
      </c>
      <c r="EN396" s="104">
        <f t="shared" ca="1" si="538"/>
        <v>111.18136755101941</v>
      </c>
      <c r="EO396" s="104">
        <f t="shared" ca="1" si="538"/>
        <v>63.217696993106998</v>
      </c>
      <c r="EP396" s="104">
        <f t="shared" ca="1" si="538"/>
        <v>37.275472829754527</v>
      </c>
      <c r="EQ396" s="104">
        <f t="shared" ca="1" si="538"/>
        <v>21.961185672538171</v>
      </c>
      <c r="ER396" s="104">
        <f t="shared" ca="1" si="538"/>
        <v>12.438523644541366</v>
      </c>
      <c r="ES396" s="104">
        <f t="shared" ca="1" si="538"/>
        <v>6.406500582791236</v>
      </c>
      <c r="ET396" s="104">
        <f t="shared" ca="1" si="538"/>
        <v>2.6854021485060899</v>
      </c>
      <c r="EU396" s="104">
        <f t="shared" ca="1" si="538"/>
        <v>0.65410016258187886</v>
      </c>
      <c r="EV396" s="104">
        <f t="shared" ca="1" si="538"/>
        <v>7.6658592783663453E-3</v>
      </c>
      <c r="EX396" s="80">
        <f t="shared" ref="EX396:EX408" si="539">EX381</f>
        <v>1E-3</v>
      </c>
      <c r="EY396" s="104">
        <f t="shared" ref="EY396:FK408" ca="1" si="540">(3-$Z$1/$T$1)*EY303-(1-3*$Z$1/$T$1)*EY318</f>
        <v>0</v>
      </c>
      <c r="EZ396" s="104">
        <f t="shared" ca="1" si="540"/>
        <v>0</v>
      </c>
      <c r="FA396" s="104">
        <f t="shared" ca="1" si="540"/>
        <v>0</v>
      </c>
      <c r="FB396" s="104">
        <f t="shared" ca="1" si="540"/>
        <v>0</v>
      </c>
      <c r="FC396" s="104">
        <f t="shared" ca="1" si="540"/>
        <v>0</v>
      </c>
      <c r="FD396" s="104">
        <f t="shared" ca="1" si="540"/>
        <v>0</v>
      </c>
      <c r="FE396" s="104">
        <f t="shared" ca="1" si="540"/>
        <v>0</v>
      </c>
      <c r="FF396" s="104">
        <f t="shared" ca="1" si="540"/>
        <v>0</v>
      </c>
      <c r="FG396" s="104">
        <f t="shared" ca="1" si="540"/>
        <v>0</v>
      </c>
      <c r="FH396" s="104">
        <f t="shared" ca="1" si="540"/>
        <v>0</v>
      </c>
      <c r="FI396" s="104">
        <f t="shared" ca="1" si="540"/>
        <v>0</v>
      </c>
      <c r="FJ396" s="104">
        <f t="shared" ca="1" si="540"/>
        <v>0</v>
      </c>
      <c r="FK396" s="104">
        <f t="shared" ca="1" si="540"/>
        <v>0</v>
      </c>
      <c r="FM396" s="80">
        <f t="shared" ref="FM396:FM408" si="541">FM381</f>
        <v>1E-3</v>
      </c>
      <c r="FN396" s="104">
        <f t="shared" ref="FN396:FZ408" ca="1" si="542">(3-$Z$1/$T$1)*FN303-(1-3*$Z$1/$T$1)*FN318</f>
        <v>0</v>
      </c>
      <c r="FO396" s="104">
        <f t="shared" ca="1" si="542"/>
        <v>0</v>
      </c>
      <c r="FP396" s="104">
        <f t="shared" ca="1" si="542"/>
        <v>0</v>
      </c>
      <c r="FQ396" s="104">
        <f t="shared" ca="1" si="542"/>
        <v>0</v>
      </c>
      <c r="FR396" s="104">
        <f t="shared" ca="1" si="542"/>
        <v>0</v>
      </c>
      <c r="FS396" s="104">
        <f t="shared" ca="1" si="542"/>
        <v>0</v>
      </c>
      <c r="FT396" s="104">
        <f t="shared" ca="1" si="542"/>
        <v>0</v>
      </c>
      <c r="FU396" s="104">
        <f t="shared" ca="1" si="542"/>
        <v>0</v>
      </c>
      <c r="FV396" s="104">
        <f t="shared" ca="1" si="542"/>
        <v>0</v>
      </c>
      <c r="FW396" s="104">
        <f t="shared" ca="1" si="542"/>
        <v>0</v>
      </c>
      <c r="FX396" s="104">
        <f t="shared" ca="1" si="542"/>
        <v>0</v>
      </c>
      <c r="FY396" s="104">
        <f t="shared" ca="1" si="542"/>
        <v>0</v>
      </c>
      <c r="FZ396" s="104">
        <f t="shared" ca="1" si="542"/>
        <v>0</v>
      </c>
    </row>
    <row r="397" spans="15:185">
      <c r="S397" s="26">
        <f t="shared" si="522"/>
        <v>7.5010000000000003</v>
      </c>
      <c r="T397" s="388">
        <f t="shared" ca="1" si="523"/>
        <v>24.67406160551521</v>
      </c>
      <c r="U397" s="388">
        <f t="shared" ca="1" si="523"/>
        <v>52.639386906920357</v>
      </c>
      <c r="V397" s="388">
        <f t="shared" ca="1" si="523"/>
        <v>61.440001258223973</v>
      </c>
      <c r="W397" s="388">
        <f t="shared" ca="1" si="523"/>
        <v>47.594634061985587</v>
      </c>
      <c r="X397" s="388">
        <f t="shared" ca="1" si="523"/>
        <v>42.993158117297043</v>
      </c>
      <c r="Y397" s="388">
        <f t="shared" ca="1" si="523"/>
        <v>41.019018288692394</v>
      </c>
      <c r="Z397" s="388">
        <f t="shared" ca="1" si="523"/>
        <v>40.002449887919006</v>
      </c>
      <c r="AA397" s="388">
        <f t="shared" ca="1" si="523"/>
        <v>39.418423633546254</v>
      </c>
      <c r="AB397" s="388">
        <f t="shared" ca="1" si="523"/>
        <v>39.061117435894353</v>
      </c>
      <c r="AC397" s="388">
        <f t="shared" ca="1" si="523"/>
        <v>38.837066471529752</v>
      </c>
      <c r="AD397" s="388">
        <f t="shared" ca="1" si="523"/>
        <v>38.699724008360832</v>
      </c>
      <c r="AE397" s="388">
        <f t="shared" ca="1" si="523"/>
        <v>38.625029450038198</v>
      </c>
      <c r="AF397" s="388">
        <f t="shared" ca="1" si="523"/>
        <v>38.601300099417152</v>
      </c>
      <c r="AG397" s="59"/>
      <c r="AH397" s="80">
        <f t="shared" si="524"/>
        <v>7.5010000000000003</v>
      </c>
      <c r="AI397" s="104">
        <f t="shared" ca="1" si="525"/>
        <v>657.41348831154937</v>
      </c>
      <c r="AJ397" s="104">
        <f t="shared" ca="1" si="525"/>
        <v>1914.5890576386237</v>
      </c>
      <c r="AK397" s="104">
        <f t="shared" ca="1" si="525"/>
        <v>952.76732142990681</v>
      </c>
      <c r="AL397" s="104">
        <f t="shared" ca="1" si="525"/>
        <v>305.94642225842085</v>
      </c>
      <c r="AM397" s="104">
        <f t="shared" ca="1" si="525"/>
        <v>139.22358491155859</v>
      </c>
      <c r="AN397" s="104">
        <f t="shared" ca="1" si="525"/>
        <v>74.385185923995749</v>
      </c>
      <c r="AO397" s="104">
        <f t="shared" ca="1" si="525"/>
        <v>42.606572292544321</v>
      </c>
      <c r="AP397" s="104">
        <f t="shared" ca="1" si="525"/>
        <v>24.85608624895076</v>
      </c>
      <c r="AQ397" s="104">
        <f t="shared" ca="1" si="525"/>
        <v>14.181542992298242</v>
      </c>
      <c r="AR397" s="104">
        <f t="shared" ca="1" si="525"/>
        <v>7.560470246668956</v>
      </c>
      <c r="AS397" s="104">
        <f t="shared" ca="1" si="525"/>
        <v>3.5295775368270483</v>
      </c>
      <c r="AT397" s="104">
        <f t="shared" ca="1" si="525"/>
        <v>1.3462607738031473</v>
      </c>
      <c r="AU397" s="104">
        <f t="shared" ca="1" si="525"/>
        <v>0.65397043447589454</v>
      </c>
      <c r="AV397" s="62"/>
      <c r="AW397" s="80">
        <f t="shared" si="526"/>
        <v>7.5010000000000003</v>
      </c>
      <c r="AX397" s="104">
        <f t="shared" ca="1" si="527"/>
        <v>75825.106158244205</v>
      </c>
      <c r="AY397" s="104">
        <f t="shared" ca="1" si="527"/>
        <v>108215.80223661315</v>
      </c>
      <c r="AZ397" s="104">
        <f t="shared" ca="1" si="527"/>
        <v>21144.704835698514</v>
      </c>
      <c r="BA397" s="104">
        <f t="shared" ca="1" si="527"/>
        <v>3359.692503231483</v>
      </c>
      <c r="BB397" s="104">
        <f t="shared" ca="1" si="527"/>
        <v>905.85865801195882</v>
      </c>
      <c r="BC397" s="104">
        <f t="shared" ca="1" si="527"/>
        <v>332.42878859285355</v>
      </c>
      <c r="BD397" s="104">
        <f t="shared" ca="1" si="527"/>
        <v>152.46460387789458</v>
      </c>
      <c r="BE397" s="104">
        <f t="shared" ca="1" si="527"/>
        <v>85.370548552578285</v>
      </c>
      <c r="BF397" s="104">
        <f t="shared" ca="1" si="527"/>
        <v>57.590486761090702</v>
      </c>
      <c r="BG397" s="104">
        <f t="shared" ca="1" si="527"/>
        <v>45.362947482567265</v>
      </c>
      <c r="BH397" s="104">
        <f t="shared" ca="1" si="527"/>
        <v>39.859574548280307</v>
      </c>
      <c r="BI397" s="104">
        <f t="shared" ca="1" si="527"/>
        <v>37.504913639844759</v>
      </c>
      <c r="BJ397" s="104">
        <f t="shared" ca="1" si="527"/>
        <v>37.94732966494125</v>
      </c>
      <c r="BK397" s="62"/>
      <c r="BL397" s="80">
        <f t="shared" ref="BL397:BL408" si="543">AW397</f>
        <v>7.5010000000000003</v>
      </c>
      <c r="BM397" s="104">
        <f t="shared" ca="1" si="528"/>
        <v>77139.933134867315</v>
      </c>
      <c r="BN397" s="104">
        <f t="shared" ca="1" si="528"/>
        <v>112044.98035189038</v>
      </c>
      <c r="BO397" s="104">
        <f t="shared" ca="1" si="528"/>
        <v>23050.239478558331</v>
      </c>
      <c r="BP397" s="104">
        <f t="shared" ca="1" si="528"/>
        <v>3971.5853477483238</v>
      </c>
      <c r="BQ397" s="104">
        <f t="shared" ca="1" si="528"/>
        <v>1184.3058278350761</v>
      </c>
      <c r="BR397" s="104">
        <f t="shared" ca="1" si="528"/>
        <v>481.19916044084505</v>
      </c>
      <c r="BS397" s="104">
        <f t="shared" ca="1" si="528"/>
        <v>237.67774846298317</v>
      </c>
      <c r="BT397" s="104">
        <f t="shared" ca="1" si="528"/>
        <v>135.08272105047979</v>
      </c>
      <c r="BU397" s="104">
        <f t="shared" ca="1" si="528"/>
        <v>85.953572745687183</v>
      </c>
      <c r="BV397" s="104">
        <f t="shared" ca="1" si="528"/>
        <v>60.483887975905169</v>
      </c>
      <c r="BW397" s="104">
        <f t="shared" ca="1" si="528"/>
        <v>46.918729621934389</v>
      </c>
      <c r="BX397" s="104">
        <f t="shared" ca="1" si="528"/>
        <v>40.197435187451056</v>
      </c>
      <c r="BY397" s="104">
        <f t="shared" ca="1" si="528"/>
        <v>38.159174992211156</v>
      </c>
      <c r="BZ397" s="62"/>
      <c r="CA397" s="80">
        <f t="shared" si="529"/>
        <v>7.5010000000000003</v>
      </c>
      <c r="CB397" s="104">
        <f t="shared" ca="1" si="530"/>
        <v>333.57839752306904</v>
      </c>
      <c r="CC397" s="104">
        <f t="shared" ca="1" si="530"/>
        <v>91.260041740894991</v>
      </c>
      <c r="CD397" s="104">
        <f t="shared" ca="1" si="530"/>
        <v>74.999689427422169</v>
      </c>
      <c r="CE397" s="104">
        <f t="shared" ca="1" si="530"/>
        <v>59.540065571085428</v>
      </c>
      <c r="CF397" s="104">
        <f t="shared" ca="1" si="530"/>
        <v>53.891444983743163</v>
      </c>
      <c r="CG397" s="104">
        <f t="shared" ca="1" si="530"/>
        <v>52.126936332384574</v>
      </c>
      <c r="CH397" s="104">
        <f t="shared" ca="1" si="530"/>
        <v>52.924894496045567</v>
      </c>
      <c r="CI397" s="104">
        <f t="shared" ca="1" si="530"/>
        <v>56.658181974960371</v>
      </c>
      <c r="CJ397" s="104">
        <f t="shared" ca="1" si="530"/>
        <v>65.48050946791075</v>
      </c>
      <c r="CK397" s="104">
        <f t="shared" ca="1" si="530"/>
        <v>85.667411067314873</v>
      </c>
      <c r="CL397" s="104">
        <f t="shared" ca="1" si="530"/>
        <v>137.51016925433544</v>
      </c>
      <c r="CM397" s="104">
        <f t="shared" ca="1" si="530"/>
        <v>297.68531555144796</v>
      </c>
      <c r="CN397" s="104">
        <f t="shared" ca="1" si="530"/>
        <v>572.60434900703785</v>
      </c>
      <c r="CP397" s="80">
        <f t="shared" si="531"/>
        <v>7.5010000000000003</v>
      </c>
      <c r="CQ397" s="104">
        <f t="shared" ca="1" si="532"/>
        <v>966.31782422910328</v>
      </c>
      <c r="CR397" s="104">
        <f t="shared" ca="1" si="532"/>
        <v>1953.2097124725981</v>
      </c>
      <c r="CS397" s="104">
        <f t="shared" ca="1" si="532"/>
        <v>966.32700959910494</v>
      </c>
      <c r="CT397" s="104">
        <f t="shared" ca="1" si="532"/>
        <v>317.89185376752067</v>
      </c>
      <c r="CU397" s="104">
        <f t="shared" ca="1" si="532"/>
        <v>150.1218717780047</v>
      </c>
      <c r="CV397" s="104">
        <f t="shared" ca="1" si="532"/>
        <v>85.493103967687944</v>
      </c>
      <c r="CW397" s="104">
        <f t="shared" ca="1" si="532"/>
        <v>55.529016900670889</v>
      </c>
      <c r="CX397" s="104">
        <f t="shared" ca="1" si="532"/>
        <v>42.095844590364869</v>
      </c>
      <c r="CY397" s="104">
        <f t="shared" ca="1" si="532"/>
        <v>40.600935024314637</v>
      </c>
      <c r="CZ397" s="104">
        <f t="shared" ca="1" si="532"/>
        <v>54.390814842454077</v>
      </c>
      <c r="DA397" s="104">
        <f t="shared" ca="1" si="532"/>
        <v>102.34002278280167</v>
      </c>
      <c r="DB397" s="104">
        <f t="shared" ca="1" si="532"/>
        <v>260.40654687521288</v>
      </c>
      <c r="DC397" s="104">
        <f t="shared" ca="1" si="532"/>
        <v>534.65701934209665</v>
      </c>
      <c r="DE397" s="80">
        <f t="shared" si="533"/>
        <v>7.5010000000000003</v>
      </c>
      <c r="DF397" s="104">
        <f t="shared" ca="1" si="534"/>
        <v>75829.109745571826</v>
      </c>
      <c r="DG397" s="104">
        <f t="shared" ca="1" si="534"/>
        <v>108216.50598200326</v>
      </c>
      <c r="DH397" s="104">
        <f t="shared" ca="1" si="534"/>
        <v>21145.337245387211</v>
      </c>
      <c r="DI397" s="104">
        <f t="shared" ca="1" si="534"/>
        <v>3360.8988009719419</v>
      </c>
      <c r="DJ397" s="104">
        <f t="shared" ca="1" si="534"/>
        <v>907.9545099978933</v>
      </c>
      <c r="DK397" s="104">
        <f t="shared" ca="1" si="534"/>
        <v>336.23099924671936</v>
      </c>
      <c r="DL397" s="104">
        <f t="shared" ca="1" si="534"/>
        <v>160.05413606356035</v>
      </c>
      <c r="DM397" s="104">
        <f t="shared" ca="1" si="534"/>
        <v>101.52938487224333</v>
      </c>
      <c r="DN397" s="104">
        <f t="shared" ca="1" si="534"/>
        <v>89.939485636580486</v>
      </c>
      <c r="DO397" s="104">
        <f t="shared" ca="1" si="534"/>
        <v>104.76900157692219</v>
      </c>
      <c r="DP397" s="104">
        <f t="shared" ca="1" si="534"/>
        <v>155.58982763561085</v>
      </c>
      <c r="DQ397" s="104">
        <f t="shared" ca="1" si="534"/>
        <v>315.72117576285882</v>
      </c>
      <c r="DR397" s="104">
        <f t="shared" ca="1" si="534"/>
        <v>590.68220296593881</v>
      </c>
      <c r="DT397" s="80">
        <f t="shared" si="535"/>
        <v>7.5010000000000003</v>
      </c>
      <c r="DU397" s="104">
        <f t="shared" ca="1" si="536"/>
        <v>24.67406160551521</v>
      </c>
      <c r="DV397" s="104">
        <f t="shared" ca="1" si="536"/>
        <v>52.639386906920357</v>
      </c>
      <c r="DW397" s="104">
        <f t="shared" ca="1" si="536"/>
        <v>61.440001258223973</v>
      </c>
      <c r="DX397" s="104">
        <f t="shared" ca="1" si="536"/>
        <v>47.594634061985587</v>
      </c>
      <c r="DY397" s="104">
        <f t="shared" ca="1" si="536"/>
        <v>42.993158117297043</v>
      </c>
      <c r="DZ397" s="104">
        <f t="shared" ca="1" si="536"/>
        <v>41.019018288692394</v>
      </c>
      <c r="EA397" s="104">
        <f t="shared" ca="1" si="536"/>
        <v>40.002449887919006</v>
      </c>
      <c r="EB397" s="104">
        <f t="shared" ca="1" si="536"/>
        <v>39.418423633546254</v>
      </c>
      <c r="EC397" s="104">
        <f t="shared" ca="1" si="536"/>
        <v>39.061117435894353</v>
      </c>
      <c r="ED397" s="104">
        <f t="shared" ca="1" si="536"/>
        <v>38.837066471529752</v>
      </c>
      <c r="EE397" s="104">
        <f t="shared" ca="1" si="536"/>
        <v>38.699724008360832</v>
      </c>
      <c r="EF397" s="104">
        <f t="shared" ca="1" si="536"/>
        <v>38.625029450038198</v>
      </c>
      <c r="EG397" s="104">
        <f t="shared" ca="1" si="536"/>
        <v>38.601300099417152</v>
      </c>
      <c r="EI397" s="80">
        <f t="shared" si="537"/>
        <v>7.5010000000000003</v>
      </c>
      <c r="EJ397" s="104">
        <f t="shared" ca="1" si="538"/>
        <v>657.41348831154937</v>
      </c>
      <c r="EK397" s="104">
        <f t="shared" ca="1" si="538"/>
        <v>1914.5890576386237</v>
      </c>
      <c r="EL397" s="104">
        <f t="shared" ca="1" si="538"/>
        <v>952.76732142990681</v>
      </c>
      <c r="EM397" s="104">
        <f t="shared" ca="1" si="538"/>
        <v>305.94642225842085</v>
      </c>
      <c r="EN397" s="104">
        <f t="shared" ca="1" si="538"/>
        <v>139.22358491155859</v>
      </c>
      <c r="EO397" s="104">
        <f t="shared" ca="1" si="538"/>
        <v>74.385185923995749</v>
      </c>
      <c r="EP397" s="104">
        <f t="shared" ca="1" si="538"/>
        <v>42.606572292544321</v>
      </c>
      <c r="EQ397" s="104">
        <f t="shared" ca="1" si="538"/>
        <v>24.85608624895076</v>
      </c>
      <c r="ER397" s="104">
        <f t="shared" ca="1" si="538"/>
        <v>14.181542992298242</v>
      </c>
      <c r="ES397" s="104">
        <f t="shared" ca="1" si="538"/>
        <v>7.560470246668956</v>
      </c>
      <c r="ET397" s="104">
        <f t="shared" ca="1" si="538"/>
        <v>3.5295775368270483</v>
      </c>
      <c r="EU397" s="104">
        <f t="shared" ca="1" si="538"/>
        <v>1.3462607738031473</v>
      </c>
      <c r="EV397" s="104">
        <f t="shared" ca="1" si="538"/>
        <v>0.65397043447589454</v>
      </c>
      <c r="EX397" s="80">
        <f t="shared" si="539"/>
        <v>7.5010000000000003</v>
      </c>
      <c r="EY397" s="104">
        <f t="shared" ca="1" si="540"/>
        <v>0</v>
      </c>
      <c r="EZ397" s="104">
        <f t="shared" ca="1" si="540"/>
        <v>0</v>
      </c>
      <c r="FA397" s="104">
        <f t="shared" ca="1" si="540"/>
        <v>0</v>
      </c>
      <c r="FB397" s="104">
        <f t="shared" ca="1" si="540"/>
        <v>0</v>
      </c>
      <c r="FC397" s="104">
        <f t="shared" ca="1" si="540"/>
        <v>0</v>
      </c>
      <c r="FD397" s="104">
        <f t="shared" ca="1" si="540"/>
        <v>0</v>
      </c>
      <c r="FE397" s="104">
        <f t="shared" ca="1" si="540"/>
        <v>0</v>
      </c>
      <c r="FF397" s="104">
        <f t="shared" ca="1" si="540"/>
        <v>0</v>
      </c>
      <c r="FG397" s="104">
        <f t="shared" ca="1" si="540"/>
        <v>0</v>
      </c>
      <c r="FH397" s="104">
        <f t="shared" ca="1" si="540"/>
        <v>0</v>
      </c>
      <c r="FI397" s="104">
        <f t="shared" ca="1" si="540"/>
        <v>0</v>
      </c>
      <c r="FJ397" s="104">
        <f t="shared" ca="1" si="540"/>
        <v>0</v>
      </c>
      <c r="FK397" s="104">
        <f t="shared" ca="1" si="540"/>
        <v>0</v>
      </c>
      <c r="FM397" s="80">
        <f t="shared" si="541"/>
        <v>7.5010000000000003</v>
      </c>
      <c r="FN397" s="104">
        <f t="shared" ca="1" si="542"/>
        <v>0</v>
      </c>
      <c r="FO397" s="104">
        <f t="shared" ca="1" si="542"/>
        <v>0</v>
      </c>
      <c r="FP397" s="104">
        <f t="shared" ca="1" si="542"/>
        <v>0</v>
      </c>
      <c r="FQ397" s="104">
        <f t="shared" ca="1" si="542"/>
        <v>0</v>
      </c>
      <c r="FR397" s="104">
        <f t="shared" ca="1" si="542"/>
        <v>0</v>
      </c>
      <c r="FS397" s="104">
        <f t="shared" ca="1" si="542"/>
        <v>0</v>
      </c>
      <c r="FT397" s="104">
        <f t="shared" ca="1" si="542"/>
        <v>0</v>
      </c>
      <c r="FU397" s="104">
        <f t="shared" ca="1" si="542"/>
        <v>0</v>
      </c>
      <c r="FV397" s="104">
        <f t="shared" ca="1" si="542"/>
        <v>0</v>
      </c>
      <c r="FW397" s="104">
        <f t="shared" ca="1" si="542"/>
        <v>0</v>
      </c>
      <c r="FX397" s="104">
        <f t="shared" ca="1" si="542"/>
        <v>0</v>
      </c>
      <c r="FY397" s="104">
        <f t="shared" ca="1" si="542"/>
        <v>0</v>
      </c>
      <c r="FZ397" s="104">
        <f t="shared" ca="1" si="542"/>
        <v>0</v>
      </c>
    </row>
    <row r="398" spans="15:185">
      <c r="S398" s="26">
        <f t="shared" si="522"/>
        <v>15.001000000000001</v>
      </c>
      <c r="T398" s="388">
        <f t="shared" ca="1" si="523"/>
        <v>35.294535140967959</v>
      </c>
      <c r="U398" s="388">
        <f t="shared" ca="1" si="523"/>
        <v>61.440001258224129</v>
      </c>
      <c r="V398" s="388">
        <f t="shared" ca="1" si="523"/>
        <v>576.16256718492264</v>
      </c>
      <c r="W398" s="388">
        <f t="shared" ca="1" si="523"/>
        <v>141.9117365069466</v>
      </c>
      <c r="X398" s="388">
        <f t="shared" ca="1" si="523"/>
        <v>73.669593748189214</v>
      </c>
      <c r="Y398" s="388">
        <f t="shared" ca="1" si="523"/>
        <v>57.142071058093656</v>
      </c>
      <c r="Z398" s="388">
        <f t="shared" ca="1" si="523"/>
        <v>50.508940283054059</v>
      </c>
      <c r="AA398" s="388">
        <f t="shared" ca="1" si="523"/>
        <v>47.167616014066411</v>
      </c>
      <c r="AB398" s="388">
        <f t="shared" ca="1" si="523"/>
        <v>45.274734299014483</v>
      </c>
      <c r="AC398" s="388">
        <f t="shared" ca="1" si="523"/>
        <v>44.142745041355141</v>
      </c>
      <c r="AD398" s="388">
        <f t="shared" ca="1" si="523"/>
        <v>43.468972979551928</v>
      </c>
      <c r="AE398" s="388">
        <f t="shared" ca="1" si="523"/>
        <v>43.108811666427705</v>
      </c>
      <c r="AF398" s="388">
        <f t="shared" ca="1" si="523"/>
        <v>42.99530718927705</v>
      </c>
      <c r="AG398" s="59"/>
      <c r="AH398" s="80">
        <f t="shared" si="524"/>
        <v>15.001000000000001</v>
      </c>
      <c r="AI398" s="104">
        <f t="shared" ca="1" si="525"/>
        <v>457.8999593839709</v>
      </c>
      <c r="AJ398" s="104">
        <f t="shared" ca="1" si="525"/>
        <v>952.76732142990761</v>
      </c>
      <c r="AK398" s="104">
        <f t="shared" ca="1" si="525"/>
        <v>7739.7208995683877</v>
      </c>
      <c r="AL398" s="104">
        <f t="shared" ca="1" si="525"/>
        <v>1013.6121507506156</v>
      </c>
      <c r="AM398" s="104">
        <f t="shared" ca="1" si="525"/>
        <v>273.7508461874944</v>
      </c>
      <c r="AN398" s="104">
        <f t="shared" ca="1" si="525"/>
        <v>118.9535600985525</v>
      </c>
      <c r="AO398" s="104">
        <f t="shared" ca="1" si="525"/>
        <v>61.979458473193318</v>
      </c>
      <c r="AP398" s="104">
        <f t="shared" ca="1" si="525"/>
        <v>34.813046267094258</v>
      </c>
      <c r="AQ398" s="104">
        <f t="shared" ca="1" si="525"/>
        <v>19.96708673435224</v>
      </c>
      <c r="AR398" s="104">
        <f t="shared" ca="1" si="525"/>
        <v>11.298052763938472</v>
      </c>
      <c r="AS398" s="104">
        <f t="shared" ca="1" si="525"/>
        <v>6.2176098092956709</v>
      </c>
      <c r="AT398" s="104">
        <f t="shared" ca="1" si="525"/>
        <v>3.5272156799471093</v>
      </c>
      <c r="AU398" s="104">
        <f t="shared" ca="1" si="525"/>
        <v>2.6830794244419636</v>
      </c>
      <c r="AV398" s="62"/>
      <c r="AW398" s="80">
        <f t="shared" si="526"/>
        <v>15.001000000000001</v>
      </c>
      <c r="AX398" s="104">
        <f t="shared" ca="1" si="527"/>
        <v>13245.148645753174</v>
      </c>
      <c r="AY398" s="104">
        <f t="shared" ca="1" si="527"/>
        <v>21144.704835698525</v>
      </c>
      <c r="AZ398" s="104">
        <f t="shared" ca="1" si="527"/>
        <v>100254.9627109773</v>
      </c>
      <c r="BA398" s="104">
        <f t="shared" ca="1" si="527"/>
        <v>7653.7967445730583</v>
      </c>
      <c r="BB398" s="104">
        <f t="shared" ca="1" si="527"/>
        <v>1300.6854188902682</v>
      </c>
      <c r="BC398" s="104">
        <f t="shared" ca="1" si="527"/>
        <v>392.56805725401023</v>
      </c>
      <c r="BD398" s="104">
        <f t="shared" ca="1" si="527"/>
        <v>161.30104453383251</v>
      </c>
      <c r="BE398" s="104">
        <f t="shared" ca="1" si="527"/>
        <v>84.444918245012644</v>
      </c>
      <c r="BF398" s="104">
        <f t="shared" ca="1" si="527"/>
        <v>54.969214252467481</v>
      </c>
      <c r="BG398" s="104">
        <f t="shared" ca="1" si="527"/>
        <v>42.750773042757118</v>
      </c>
      <c r="BH398" s="104">
        <f t="shared" ca="1" si="527"/>
        <v>37.532474197539841</v>
      </c>
      <c r="BI398" s="104">
        <f t="shared" ca="1" si="527"/>
        <v>39.581595986480593</v>
      </c>
      <c r="BJ398" s="104">
        <f t="shared" ca="1" si="527"/>
        <v>40.312227764835086</v>
      </c>
      <c r="BK398" s="62"/>
      <c r="BL398" s="80">
        <f t="shared" si="543"/>
        <v>15.001000000000001</v>
      </c>
      <c r="BM398" s="104">
        <f t="shared" ca="1" si="528"/>
        <v>14160.948564521113</v>
      </c>
      <c r="BN398" s="104">
        <f t="shared" ca="1" si="528"/>
        <v>23050.239478558338</v>
      </c>
      <c r="BO398" s="104">
        <f t="shared" ca="1" si="528"/>
        <v>115734.40451011408</v>
      </c>
      <c r="BP398" s="104">
        <f t="shared" ca="1" si="528"/>
        <v>9681.0210460742892</v>
      </c>
      <c r="BQ398" s="104">
        <f t="shared" ca="1" si="528"/>
        <v>1848.187111265257</v>
      </c>
      <c r="BR398" s="104">
        <f t="shared" ca="1" si="528"/>
        <v>630.4751774511152</v>
      </c>
      <c r="BS398" s="104">
        <f t="shared" ca="1" si="528"/>
        <v>285.25996148021915</v>
      </c>
      <c r="BT398" s="104">
        <f t="shared" ca="1" si="528"/>
        <v>154.0710107792012</v>
      </c>
      <c r="BU398" s="104">
        <f t="shared" ca="1" si="528"/>
        <v>94.903387721171953</v>
      </c>
      <c r="BV398" s="104">
        <f t="shared" ca="1" si="528"/>
        <v>65.346878570634047</v>
      </c>
      <c r="BW398" s="104">
        <f t="shared" ca="1" si="528"/>
        <v>49.967693816131202</v>
      </c>
      <c r="BX398" s="104">
        <f t="shared" ca="1" si="528"/>
        <v>42.452349403597566</v>
      </c>
      <c r="BY398" s="104">
        <f t="shared" ca="1" si="528"/>
        <v>40.188032281472985</v>
      </c>
      <c r="BZ398" s="62"/>
      <c r="CA398" s="80">
        <f t="shared" si="529"/>
        <v>15.001000000000001</v>
      </c>
      <c r="CB398" s="104">
        <f t="shared" ca="1" si="530"/>
        <v>77.114212224605083</v>
      </c>
      <c r="CC398" s="104">
        <f t="shared" ca="1" si="530"/>
        <v>74.999689427422325</v>
      </c>
      <c r="CD398" s="104">
        <f t="shared" ca="1" si="530"/>
        <v>576.83735562919412</v>
      </c>
      <c r="CE398" s="104">
        <f t="shared" ca="1" si="530"/>
        <v>144.06856481129716</v>
      </c>
      <c r="CF398" s="104">
        <f t="shared" ca="1" si="530"/>
        <v>77.668481050721795</v>
      </c>
      <c r="CG398" s="104">
        <f t="shared" ca="1" si="530"/>
        <v>62.671998899289783</v>
      </c>
      <c r="CH398" s="104">
        <f t="shared" ca="1" si="530"/>
        <v>58.007104454969593</v>
      </c>
      <c r="CI398" s="104">
        <f t="shared" ca="1" si="530"/>
        <v>57.990251227376753</v>
      </c>
      <c r="CJ398" s="104">
        <f t="shared" ca="1" si="530"/>
        <v>62.34698315557786</v>
      </c>
      <c r="CK398" s="104">
        <f t="shared" ca="1" si="530"/>
        <v>73.565491397318638</v>
      </c>
      <c r="CL398" s="104">
        <f t="shared" ca="1" si="530"/>
        <v>97.55037058689409</v>
      </c>
      <c r="CM398" s="104">
        <f t="shared" ca="1" si="530"/>
        <v>140.12337853349646</v>
      </c>
      <c r="CN398" s="104">
        <f t="shared" ca="1" si="530"/>
        <v>171.46952585488071</v>
      </c>
      <c r="CP398" s="80">
        <f t="shared" si="531"/>
        <v>15.001000000000001</v>
      </c>
      <c r="CQ398" s="104">
        <f t="shared" ca="1" si="532"/>
        <v>499.71963646760798</v>
      </c>
      <c r="CR398" s="104">
        <f t="shared" ca="1" si="532"/>
        <v>966.32700959910585</v>
      </c>
      <c r="CS398" s="104">
        <f t="shared" ca="1" si="532"/>
        <v>7740.3956880126589</v>
      </c>
      <c r="CT398" s="104">
        <f t="shared" ca="1" si="532"/>
        <v>1015.7689790549662</v>
      </c>
      <c r="CU398" s="104">
        <f t="shared" ca="1" si="532"/>
        <v>277.74973349002698</v>
      </c>
      <c r="CV398" s="104">
        <f t="shared" ca="1" si="532"/>
        <v>124.48348793974863</v>
      </c>
      <c r="CW398" s="104">
        <f t="shared" ca="1" si="532"/>
        <v>69.477622645108852</v>
      </c>
      <c r="CX398" s="104">
        <f t="shared" ca="1" si="532"/>
        <v>45.6356814804046</v>
      </c>
      <c r="CY398" s="104">
        <f t="shared" ca="1" si="532"/>
        <v>37.03933559091562</v>
      </c>
      <c r="CZ398" s="104">
        <f t="shared" ca="1" si="532"/>
        <v>40.720799119901976</v>
      </c>
      <c r="DA398" s="104">
        <f t="shared" ca="1" si="532"/>
        <v>60.299007416637821</v>
      </c>
      <c r="DB398" s="104">
        <f t="shared" ca="1" si="532"/>
        <v>100.54178254701586</v>
      </c>
      <c r="DC398" s="104">
        <f t="shared" ca="1" si="532"/>
        <v>131.15729809004563</v>
      </c>
      <c r="DE398" s="80">
        <f t="shared" si="533"/>
        <v>15.001000000000001</v>
      </c>
      <c r="DF398" s="104">
        <f t="shared" ca="1" si="534"/>
        <v>13246.785450209009</v>
      </c>
      <c r="DG398" s="104">
        <f t="shared" ca="1" si="534"/>
        <v>21145.337245387222</v>
      </c>
      <c r="DH398" s="104">
        <f t="shared" ca="1" si="534"/>
        <v>100255.01495443235</v>
      </c>
      <c r="DI398" s="104">
        <f t="shared" ca="1" si="534"/>
        <v>7654.0896111024122</v>
      </c>
      <c r="DJ398" s="104">
        <f t="shared" ca="1" si="534"/>
        <v>1301.621214306921</v>
      </c>
      <c r="DK398" s="104">
        <f t="shared" ca="1" si="534"/>
        <v>394.76784197301095</v>
      </c>
      <c r="DL398" s="104">
        <f t="shared" ca="1" si="534"/>
        <v>166.36023115139193</v>
      </c>
      <c r="DM398" s="104">
        <f t="shared" ca="1" si="534"/>
        <v>96.39589823794401</v>
      </c>
      <c r="DN398" s="104">
        <f t="shared" ca="1" si="534"/>
        <v>80.452676779611707</v>
      </c>
      <c r="DO398" s="104">
        <f t="shared" ca="1" si="534"/>
        <v>88.011785909721496</v>
      </c>
      <c r="DP398" s="104">
        <f t="shared" ca="1" si="534"/>
        <v>112.30478248291217</v>
      </c>
      <c r="DQ398" s="104">
        <f t="shared" ca="1" si="534"/>
        <v>155.55997327684236</v>
      </c>
      <c r="DR398" s="104">
        <f t="shared" ca="1" si="534"/>
        <v>187.17205014589857</v>
      </c>
      <c r="DT398" s="80">
        <f t="shared" si="535"/>
        <v>15.001000000000001</v>
      </c>
      <c r="DU398" s="104">
        <f t="shared" ca="1" si="536"/>
        <v>35.294535140967959</v>
      </c>
      <c r="DV398" s="104">
        <f t="shared" ca="1" si="536"/>
        <v>61.440001258224129</v>
      </c>
      <c r="DW398" s="104">
        <f t="shared" ca="1" si="536"/>
        <v>576.16256718492264</v>
      </c>
      <c r="DX398" s="104">
        <f t="shared" ca="1" si="536"/>
        <v>141.9117365069466</v>
      </c>
      <c r="DY398" s="104">
        <f t="shared" ca="1" si="536"/>
        <v>73.669593748189214</v>
      </c>
      <c r="DZ398" s="104">
        <f t="shared" ca="1" si="536"/>
        <v>57.142071058093656</v>
      </c>
      <c r="EA398" s="104">
        <f t="shared" ca="1" si="536"/>
        <v>50.508940283054059</v>
      </c>
      <c r="EB398" s="104">
        <f t="shared" ca="1" si="536"/>
        <v>47.167616014066411</v>
      </c>
      <c r="EC398" s="104">
        <f t="shared" ca="1" si="536"/>
        <v>45.274734299014483</v>
      </c>
      <c r="ED398" s="104">
        <f t="shared" ca="1" si="536"/>
        <v>44.142745041355141</v>
      </c>
      <c r="EE398" s="104">
        <f t="shared" ca="1" si="536"/>
        <v>43.468972979551928</v>
      </c>
      <c r="EF398" s="104">
        <f t="shared" ca="1" si="536"/>
        <v>43.108811666427705</v>
      </c>
      <c r="EG398" s="104">
        <f t="shared" ca="1" si="536"/>
        <v>42.99530718927705</v>
      </c>
      <c r="EI398" s="80">
        <f t="shared" si="537"/>
        <v>15.001000000000001</v>
      </c>
      <c r="EJ398" s="104">
        <f t="shared" ca="1" si="538"/>
        <v>457.8999593839709</v>
      </c>
      <c r="EK398" s="104">
        <f t="shared" ca="1" si="538"/>
        <v>952.76732142990761</v>
      </c>
      <c r="EL398" s="104">
        <f t="shared" ca="1" si="538"/>
        <v>7739.7208995683877</v>
      </c>
      <c r="EM398" s="104">
        <f t="shared" ca="1" si="538"/>
        <v>1013.6121507506156</v>
      </c>
      <c r="EN398" s="104">
        <f t="shared" ca="1" si="538"/>
        <v>273.7508461874944</v>
      </c>
      <c r="EO398" s="104">
        <f t="shared" ca="1" si="538"/>
        <v>118.9535600985525</v>
      </c>
      <c r="EP398" s="104">
        <f t="shared" ca="1" si="538"/>
        <v>61.979458473193318</v>
      </c>
      <c r="EQ398" s="104">
        <f t="shared" ca="1" si="538"/>
        <v>34.813046267094258</v>
      </c>
      <c r="ER398" s="104">
        <f t="shared" ca="1" si="538"/>
        <v>19.96708673435224</v>
      </c>
      <c r="ES398" s="104">
        <f t="shared" ca="1" si="538"/>
        <v>11.298052763938472</v>
      </c>
      <c r="ET398" s="104">
        <f t="shared" ca="1" si="538"/>
        <v>6.2176098092956709</v>
      </c>
      <c r="EU398" s="104">
        <f t="shared" ca="1" si="538"/>
        <v>3.5272156799471093</v>
      </c>
      <c r="EV398" s="104">
        <f t="shared" ca="1" si="538"/>
        <v>2.6830794244419636</v>
      </c>
      <c r="EX398" s="80">
        <f t="shared" si="539"/>
        <v>15.001000000000001</v>
      </c>
      <c r="EY398" s="104">
        <f t="shared" ca="1" si="540"/>
        <v>0</v>
      </c>
      <c r="EZ398" s="104">
        <f t="shared" ca="1" si="540"/>
        <v>0</v>
      </c>
      <c r="FA398" s="104">
        <f t="shared" ca="1" si="540"/>
        <v>0</v>
      </c>
      <c r="FB398" s="104">
        <f t="shared" ca="1" si="540"/>
        <v>0</v>
      </c>
      <c r="FC398" s="104">
        <f t="shared" ca="1" si="540"/>
        <v>0</v>
      </c>
      <c r="FD398" s="104">
        <f t="shared" ca="1" si="540"/>
        <v>0</v>
      </c>
      <c r="FE398" s="104">
        <f t="shared" ca="1" si="540"/>
        <v>0</v>
      </c>
      <c r="FF398" s="104">
        <f t="shared" ca="1" si="540"/>
        <v>0</v>
      </c>
      <c r="FG398" s="104">
        <f t="shared" ca="1" si="540"/>
        <v>0</v>
      </c>
      <c r="FH398" s="104">
        <f t="shared" ca="1" si="540"/>
        <v>0</v>
      </c>
      <c r="FI398" s="104">
        <f t="shared" ca="1" si="540"/>
        <v>0</v>
      </c>
      <c r="FJ398" s="104">
        <f t="shared" ca="1" si="540"/>
        <v>0</v>
      </c>
      <c r="FK398" s="104">
        <f t="shared" ca="1" si="540"/>
        <v>0</v>
      </c>
      <c r="FM398" s="80">
        <f t="shared" si="541"/>
        <v>15.001000000000001</v>
      </c>
      <c r="FN398" s="104">
        <f t="shared" ca="1" si="542"/>
        <v>0</v>
      </c>
      <c r="FO398" s="104">
        <f t="shared" ca="1" si="542"/>
        <v>0</v>
      </c>
      <c r="FP398" s="104">
        <f t="shared" ca="1" si="542"/>
        <v>0</v>
      </c>
      <c r="FQ398" s="104">
        <f t="shared" ca="1" si="542"/>
        <v>0</v>
      </c>
      <c r="FR398" s="104">
        <f t="shared" ca="1" si="542"/>
        <v>0</v>
      </c>
      <c r="FS398" s="104">
        <f t="shared" ca="1" si="542"/>
        <v>0</v>
      </c>
      <c r="FT398" s="104">
        <f t="shared" ca="1" si="542"/>
        <v>0</v>
      </c>
      <c r="FU398" s="104">
        <f t="shared" ca="1" si="542"/>
        <v>0</v>
      </c>
      <c r="FV398" s="104">
        <f t="shared" ca="1" si="542"/>
        <v>0</v>
      </c>
      <c r="FW398" s="104">
        <f t="shared" ca="1" si="542"/>
        <v>0</v>
      </c>
      <c r="FX398" s="104">
        <f t="shared" ca="1" si="542"/>
        <v>0</v>
      </c>
      <c r="FY398" s="104">
        <f t="shared" ca="1" si="542"/>
        <v>0</v>
      </c>
      <c r="FZ398" s="104">
        <f t="shared" ca="1" si="542"/>
        <v>0</v>
      </c>
    </row>
    <row r="399" spans="15:185">
      <c r="S399" s="80">
        <f t="shared" si="522"/>
        <v>22.501000000000001</v>
      </c>
      <c r="T399" s="388">
        <f t="shared" ca="1" si="523"/>
        <v>36.955768957980958</v>
      </c>
      <c r="U399" s="388">
        <f t="shared" ca="1" si="523"/>
        <v>47.594634061985587</v>
      </c>
      <c r="V399" s="388">
        <f t="shared" ca="1" si="523"/>
        <v>141.91173650694645</v>
      </c>
      <c r="W399" s="388">
        <f t="shared" ca="1" si="523"/>
        <v>2454.1192299051131</v>
      </c>
      <c r="X399" s="388">
        <f t="shared" ca="1" si="523"/>
        <v>273.86120736086997</v>
      </c>
      <c r="Y399" s="388">
        <f t="shared" ca="1" si="523"/>
        <v>116.06633643552966</v>
      </c>
      <c r="Z399" s="388">
        <f t="shared" ca="1" si="523"/>
        <v>80.408117225012489</v>
      </c>
      <c r="AA399" s="388">
        <f t="shared" ca="1" si="523"/>
        <v>66.466900371049036</v>
      </c>
      <c r="AB399" s="388">
        <f t="shared" ca="1" si="523"/>
        <v>59.580315311480327</v>
      </c>
      <c r="AC399" s="388">
        <f t="shared" ca="1" si="523"/>
        <v>55.782613391598439</v>
      </c>
      <c r="AD399" s="388">
        <f t="shared" ca="1" si="523"/>
        <v>53.630698153306767</v>
      </c>
      <c r="AE399" s="388">
        <f t="shared" ca="1" si="523"/>
        <v>52.512699126753276</v>
      </c>
      <c r="AF399" s="388">
        <f t="shared" ca="1" si="523"/>
        <v>52.164957649970923</v>
      </c>
      <c r="AG399" s="59"/>
      <c r="AH399" s="80">
        <f t="shared" si="524"/>
        <v>22.501000000000001</v>
      </c>
      <c r="AI399" s="104">
        <f t="shared" ca="1" si="525"/>
        <v>212.3229279523801</v>
      </c>
      <c r="AJ399" s="104">
        <f t="shared" ca="1" si="525"/>
        <v>305.94642225842085</v>
      </c>
      <c r="AK399" s="104">
        <f t="shared" ca="1" si="525"/>
        <v>1013.6121507506147</v>
      </c>
      <c r="AL399" s="104">
        <f t="shared" ca="1" si="525"/>
        <v>14200.868683757151</v>
      </c>
      <c r="AM399" s="104">
        <f t="shared" ca="1" si="525"/>
        <v>1015.960269697423</v>
      </c>
      <c r="AN399" s="104">
        <f t="shared" ca="1" si="525"/>
        <v>261.45304713019743</v>
      </c>
      <c r="AO399" s="104">
        <f t="shared" ca="1" si="525"/>
        <v>111.00220164497787</v>
      </c>
      <c r="AP399" s="104">
        <f t="shared" ca="1" si="525"/>
        <v>57.006112943657001</v>
      </c>
      <c r="AQ399" s="104">
        <f t="shared" ca="1" si="525"/>
        <v>31.886591450107922</v>
      </c>
      <c r="AR399" s="104">
        <f t="shared" ca="1" si="525"/>
        <v>18.600916918296207</v>
      </c>
      <c r="AS399" s="104">
        <f t="shared" ca="1" si="525"/>
        <v>11.281770411309555</v>
      </c>
      <c r="AT399" s="104">
        <f t="shared" ca="1" si="525"/>
        <v>7.5447779176546703</v>
      </c>
      <c r="AU399" s="104">
        <f t="shared" ca="1" si="525"/>
        <v>6.3920466816032331</v>
      </c>
      <c r="AV399" s="62"/>
      <c r="AW399" s="80">
        <f t="shared" si="526"/>
        <v>22.501000000000001</v>
      </c>
      <c r="AX399" s="104">
        <f t="shared" ca="1" si="527"/>
        <v>2729.1336063044428</v>
      </c>
      <c r="AY399" s="104">
        <f t="shared" ca="1" si="527"/>
        <v>3359.692503231483</v>
      </c>
      <c r="AZ399" s="104">
        <f t="shared" ca="1" si="527"/>
        <v>7653.7967445730519</v>
      </c>
      <c r="BA399" s="104">
        <f t="shared" ca="1" si="527"/>
        <v>68840.765630376714</v>
      </c>
      <c r="BB399" s="104">
        <f t="shared" ca="1" si="527"/>
        <v>3198.1040953408797</v>
      </c>
      <c r="BC399" s="104">
        <f t="shared" ca="1" si="527"/>
        <v>563.27014555782193</v>
      </c>
      <c r="BD399" s="104">
        <f t="shared" ca="1" si="527"/>
        <v>180.27368109166264</v>
      </c>
      <c r="BE399" s="104">
        <f t="shared" ca="1" si="527"/>
        <v>81.652743459205567</v>
      </c>
      <c r="BF399" s="104">
        <f t="shared" ca="1" si="527"/>
        <v>49.389634044091139</v>
      </c>
      <c r="BG399" s="104">
        <f t="shared" ca="1" si="527"/>
        <v>37.602535046710621</v>
      </c>
      <c r="BH399" s="104">
        <f t="shared" ca="1" si="527"/>
        <v>42.348927741997208</v>
      </c>
      <c r="BI399" s="104">
        <f t="shared" ca="1" si="527"/>
        <v>44.967921209098606</v>
      </c>
      <c r="BJ399" s="104">
        <f t="shared" ca="1" si="527"/>
        <v>45.77291096836769</v>
      </c>
      <c r="BK399" s="62"/>
      <c r="BL399" s="80">
        <f t="shared" si="543"/>
        <v>22.501000000000001</v>
      </c>
      <c r="BM399" s="104">
        <f t="shared" ca="1" si="528"/>
        <v>3153.7794622092028</v>
      </c>
      <c r="BN399" s="104">
        <f t="shared" ca="1" si="528"/>
        <v>3971.5853477483238</v>
      </c>
      <c r="BO399" s="104">
        <f t="shared" ca="1" si="528"/>
        <v>9681.0210460742819</v>
      </c>
      <c r="BP399" s="104">
        <f t="shared" ca="1" si="528"/>
        <v>97242.502997891002</v>
      </c>
      <c r="BQ399" s="104">
        <f t="shared" ca="1" si="528"/>
        <v>5230.0246347357261</v>
      </c>
      <c r="BR399" s="104">
        <f t="shared" ca="1" si="528"/>
        <v>1086.1762398182168</v>
      </c>
      <c r="BS399" s="104">
        <f t="shared" ca="1" si="528"/>
        <v>402.27808438161844</v>
      </c>
      <c r="BT399" s="104">
        <f t="shared" ca="1" si="528"/>
        <v>195.66496934651957</v>
      </c>
      <c r="BU399" s="104">
        <f t="shared" ca="1" si="528"/>
        <v>113.162816944307</v>
      </c>
      <c r="BV399" s="104">
        <f t="shared" ca="1" si="528"/>
        <v>74.804368883303027</v>
      </c>
      <c r="BW399" s="104">
        <f t="shared" ca="1" si="528"/>
        <v>55.70113289937099</v>
      </c>
      <c r="BX399" s="104">
        <f t="shared" ca="1" si="528"/>
        <v>46.602107152068868</v>
      </c>
      <c r="BY399" s="104">
        <f t="shared" ca="1" si="528"/>
        <v>43.893102320033748</v>
      </c>
      <c r="BZ399" s="62"/>
      <c r="CA399" s="80">
        <f t="shared" si="529"/>
        <v>22.501000000000001</v>
      </c>
      <c r="CB399" s="104">
        <f t="shared" ca="1" si="530"/>
        <v>57.736104830779688</v>
      </c>
      <c r="CC399" s="104">
        <f t="shared" ca="1" si="530"/>
        <v>59.540065571085428</v>
      </c>
      <c r="CD399" s="104">
        <f t="shared" ca="1" si="530"/>
        <v>144.06856481129708</v>
      </c>
      <c r="CE399" s="104">
        <f t="shared" ca="1" si="530"/>
        <v>2454.2036057793894</v>
      </c>
      <c r="CF399" s="104">
        <f t="shared" ca="1" si="530"/>
        <v>274.55835262611174</v>
      </c>
      <c r="CG399" s="104">
        <f t="shared" ca="1" si="530"/>
        <v>117.87130534216654</v>
      </c>
      <c r="CH399" s="104">
        <f t="shared" ca="1" si="530"/>
        <v>83.619041188794625</v>
      </c>
      <c r="CI399" s="104">
        <f t="shared" ca="1" si="530"/>
        <v>71.783096239367325</v>
      </c>
      <c r="CJ399" s="104">
        <f t="shared" ca="1" si="530"/>
        <v>68.538979327917303</v>
      </c>
      <c r="CK399" s="104">
        <f t="shared" ca="1" si="530"/>
        <v>71.397227405253389</v>
      </c>
      <c r="CL399" s="104">
        <f t="shared" ca="1" si="530"/>
        <v>80.759073280751835</v>
      </c>
      <c r="CM399" s="104">
        <f t="shared" ca="1" si="530"/>
        <v>95.062324771177614</v>
      </c>
      <c r="CN399" s="104">
        <f t="shared" ca="1" si="530"/>
        <v>103.31746999841971</v>
      </c>
      <c r="CP399" s="80">
        <f t="shared" si="531"/>
        <v>22.501000000000001</v>
      </c>
      <c r="CQ399" s="104">
        <f t="shared" ca="1" si="532"/>
        <v>233.10326382517883</v>
      </c>
      <c r="CR399" s="104">
        <f t="shared" ca="1" si="532"/>
        <v>317.89185376752067</v>
      </c>
      <c r="CS399" s="104">
        <f t="shared" ca="1" si="532"/>
        <v>1015.7689790549654</v>
      </c>
      <c r="CT399" s="104">
        <f t="shared" ca="1" si="532"/>
        <v>14200.953059631429</v>
      </c>
      <c r="CU399" s="104">
        <f t="shared" ca="1" si="532"/>
        <v>1016.6574149626647</v>
      </c>
      <c r="CV399" s="104">
        <f t="shared" ca="1" si="532"/>
        <v>263.25801603683431</v>
      </c>
      <c r="CW399" s="104">
        <f t="shared" ca="1" si="532"/>
        <v>114.21312560876004</v>
      </c>
      <c r="CX399" s="104">
        <f t="shared" ca="1" si="532"/>
        <v>62.322308811975269</v>
      </c>
      <c r="CY399" s="104">
        <f t="shared" ca="1" si="532"/>
        <v>40.845255466544899</v>
      </c>
      <c r="CZ399" s="104">
        <f t="shared" ca="1" si="532"/>
        <v>34.215530931951164</v>
      </c>
      <c r="DA399" s="104">
        <f t="shared" ca="1" si="532"/>
        <v>38.41014553875462</v>
      </c>
      <c r="DB399" s="104">
        <f t="shared" ca="1" si="532"/>
        <v>50.094403562078995</v>
      </c>
      <c r="DC399" s="104">
        <f t="shared" ca="1" si="532"/>
        <v>57.544559030052028</v>
      </c>
      <c r="DE399" s="80">
        <f t="shared" si="533"/>
        <v>22.501000000000001</v>
      </c>
      <c r="DF399" s="104">
        <f t="shared" ca="1" si="534"/>
        <v>2731.0644679681595</v>
      </c>
      <c r="DG399" s="104">
        <f t="shared" ca="1" si="534"/>
        <v>3360.8988009719419</v>
      </c>
      <c r="DH399" s="104">
        <f t="shared" ca="1" si="534"/>
        <v>7654.0896111024067</v>
      </c>
      <c r="DI399" s="104">
        <f t="shared" ca="1" si="534"/>
        <v>68840.783068387798</v>
      </c>
      <c r="DJ399" s="104">
        <f t="shared" ca="1" si="534"/>
        <v>3198.3324152475639</v>
      </c>
      <c r="DK399" s="104">
        <f t="shared" ca="1" si="534"/>
        <v>564.23498170794664</v>
      </c>
      <c r="DL399" s="104">
        <f t="shared" ca="1" si="534"/>
        <v>183.19669772597865</v>
      </c>
      <c r="DM399" s="104">
        <f t="shared" ca="1" si="534"/>
        <v>90.139141901576551</v>
      </c>
      <c r="DN399" s="104">
        <f t="shared" ca="1" si="534"/>
        <v>70.437714394826884</v>
      </c>
      <c r="DO399" s="104">
        <f t="shared" ca="1" si="534"/>
        <v>74.879854579968026</v>
      </c>
      <c r="DP399" s="104">
        <f t="shared" ca="1" si="534"/>
        <v>87.924239482408296</v>
      </c>
      <c r="DQ399" s="104">
        <f t="shared" ca="1" si="534"/>
        <v>104.656766980844</v>
      </c>
      <c r="DR399" s="104">
        <f t="shared" ca="1" si="534"/>
        <v>113.71163760182323</v>
      </c>
      <c r="DT399" s="80">
        <f t="shared" si="535"/>
        <v>22.501000000000001</v>
      </c>
      <c r="DU399" s="104">
        <f t="shared" ca="1" si="536"/>
        <v>36.955768957980958</v>
      </c>
      <c r="DV399" s="104">
        <f t="shared" ca="1" si="536"/>
        <v>47.594634061985587</v>
      </c>
      <c r="DW399" s="104">
        <f t="shared" ca="1" si="536"/>
        <v>141.91173650694645</v>
      </c>
      <c r="DX399" s="104">
        <f t="shared" ca="1" si="536"/>
        <v>2454.1192299051131</v>
      </c>
      <c r="DY399" s="104">
        <f t="shared" ca="1" si="536"/>
        <v>273.86120736086997</v>
      </c>
      <c r="DZ399" s="104">
        <f t="shared" ca="1" si="536"/>
        <v>116.06633643552966</v>
      </c>
      <c r="EA399" s="104">
        <f t="shared" ca="1" si="536"/>
        <v>80.408117225012489</v>
      </c>
      <c r="EB399" s="104">
        <f t="shared" ca="1" si="536"/>
        <v>66.466900371049036</v>
      </c>
      <c r="EC399" s="104">
        <f t="shared" ca="1" si="536"/>
        <v>59.580315311480327</v>
      </c>
      <c r="ED399" s="104">
        <f t="shared" ca="1" si="536"/>
        <v>55.782613391598439</v>
      </c>
      <c r="EE399" s="104">
        <f t="shared" ca="1" si="536"/>
        <v>53.630698153306767</v>
      </c>
      <c r="EF399" s="104">
        <f t="shared" ca="1" si="536"/>
        <v>52.512699126753276</v>
      </c>
      <c r="EG399" s="104">
        <f t="shared" ca="1" si="536"/>
        <v>52.164957649970923</v>
      </c>
      <c r="EI399" s="80">
        <f t="shared" si="537"/>
        <v>22.501000000000001</v>
      </c>
      <c r="EJ399" s="104">
        <f t="shared" ca="1" si="538"/>
        <v>212.3229279523801</v>
      </c>
      <c r="EK399" s="104">
        <f t="shared" ca="1" si="538"/>
        <v>305.94642225842085</v>
      </c>
      <c r="EL399" s="104">
        <f t="shared" ca="1" si="538"/>
        <v>1013.6121507506147</v>
      </c>
      <c r="EM399" s="104">
        <f t="shared" ca="1" si="538"/>
        <v>14200.868683757151</v>
      </c>
      <c r="EN399" s="104">
        <f t="shared" ca="1" si="538"/>
        <v>1015.960269697423</v>
      </c>
      <c r="EO399" s="104">
        <f t="shared" ca="1" si="538"/>
        <v>261.45304713019743</v>
      </c>
      <c r="EP399" s="104">
        <f t="shared" ca="1" si="538"/>
        <v>111.00220164497787</v>
      </c>
      <c r="EQ399" s="104">
        <f t="shared" ca="1" si="538"/>
        <v>57.006112943657001</v>
      </c>
      <c r="ER399" s="104">
        <f t="shared" ca="1" si="538"/>
        <v>31.886591450107922</v>
      </c>
      <c r="ES399" s="104">
        <f t="shared" ca="1" si="538"/>
        <v>18.600916918296207</v>
      </c>
      <c r="ET399" s="104">
        <f t="shared" ca="1" si="538"/>
        <v>11.281770411309555</v>
      </c>
      <c r="EU399" s="104">
        <f t="shared" ca="1" si="538"/>
        <v>7.5447779176546703</v>
      </c>
      <c r="EV399" s="104">
        <f t="shared" ca="1" si="538"/>
        <v>6.3920466816032331</v>
      </c>
      <c r="EX399" s="80">
        <f t="shared" si="539"/>
        <v>22.501000000000001</v>
      </c>
      <c r="EY399" s="104">
        <f t="shared" ca="1" si="540"/>
        <v>0</v>
      </c>
      <c r="EZ399" s="104">
        <f t="shared" ca="1" si="540"/>
        <v>0</v>
      </c>
      <c r="FA399" s="104">
        <f t="shared" ca="1" si="540"/>
        <v>0</v>
      </c>
      <c r="FB399" s="104">
        <f t="shared" ca="1" si="540"/>
        <v>0</v>
      </c>
      <c r="FC399" s="104">
        <f t="shared" ca="1" si="540"/>
        <v>0</v>
      </c>
      <c r="FD399" s="104">
        <f t="shared" ca="1" si="540"/>
        <v>0</v>
      </c>
      <c r="FE399" s="104">
        <f t="shared" ca="1" si="540"/>
        <v>0</v>
      </c>
      <c r="FF399" s="104">
        <f t="shared" ca="1" si="540"/>
        <v>0</v>
      </c>
      <c r="FG399" s="104">
        <f t="shared" ca="1" si="540"/>
        <v>0</v>
      </c>
      <c r="FH399" s="104">
        <f t="shared" ca="1" si="540"/>
        <v>0</v>
      </c>
      <c r="FI399" s="104">
        <f t="shared" ca="1" si="540"/>
        <v>0</v>
      </c>
      <c r="FJ399" s="104">
        <f t="shared" ca="1" si="540"/>
        <v>0</v>
      </c>
      <c r="FK399" s="104">
        <f t="shared" ca="1" si="540"/>
        <v>0</v>
      </c>
      <c r="FM399" s="80">
        <f t="shared" si="541"/>
        <v>22.501000000000001</v>
      </c>
      <c r="FN399" s="104">
        <f t="shared" ca="1" si="542"/>
        <v>0</v>
      </c>
      <c r="FO399" s="104">
        <f t="shared" ca="1" si="542"/>
        <v>0</v>
      </c>
      <c r="FP399" s="104">
        <f t="shared" ca="1" si="542"/>
        <v>0</v>
      </c>
      <c r="FQ399" s="104">
        <f t="shared" ca="1" si="542"/>
        <v>0</v>
      </c>
      <c r="FR399" s="104">
        <f t="shared" ca="1" si="542"/>
        <v>0</v>
      </c>
      <c r="FS399" s="104">
        <f t="shared" ca="1" si="542"/>
        <v>0</v>
      </c>
      <c r="FT399" s="104">
        <f t="shared" ca="1" si="542"/>
        <v>0</v>
      </c>
      <c r="FU399" s="104">
        <f t="shared" ca="1" si="542"/>
        <v>0</v>
      </c>
      <c r="FV399" s="104">
        <f t="shared" ca="1" si="542"/>
        <v>0</v>
      </c>
      <c r="FW399" s="104">
        <f t="shared" ca="1" si="542"/>
        <v>0</v>
      </c>
      <c r="FX399" s="104">
        <f t="shared" ca="1" si="542"/>
        <v>0</v>
      </c>
      <c r="FY399" s="104">
        <f t="shared" ca="1" si="542"/>
        <v>0</v>
      </c>
      <c r="FZ399" s="104">
        <f t="shared" ca="1" si="542"/>
        <v>0</v>
      </c>
    </row>
    <row r="400" spans="15:185">
      <c r="S400" s="26">
        <f t="shared" si="522"/>
        <v>30.001000000000001</v>
      </c>
      <c r="T400" s="388">
        <f t="shared" ca="1" si="523"/>
        <v>37.224798131225363</v>
      </c>
      <c r="U400" s="388">
        <f t="shared" ca="1" si="523"/>
        <v>42.993158117297043</v>
      </c>
      <c r="V400" s="388">
        <f t="shared" ca="1" si="523"/>
        <v>73.669593748189243</v>
      </c>
      <c r="W400" s="388">
        <f t="shared" ca="1" si="523"/>
        <v>273.86120736087224</v>
      </c>
      <c r="X400" s="388">
        <f t="shared" ca="1" si="523"/>
        <v>4760.251584990292</v>
      </c>
      <c r="Y400" s="388">
        <f t="shared" ca="1" si="523"/>
        <v>472.26348845698669</v>
      </c>
      <c r="Z400" s="388">
        <f t="shared" ca="1" si="523"/>
        <v>182.02983722991547</v>
      </c>
      <c r="AA400" s="388">
        <f t="shared" ca="1" si="523"/>
        <v>117.32593520879414</v>
      </c>
      <c r="AB400" s="388">
        <f t="shared" ca="1" si="523"/>
        <v>92.435090908739156</v>
      </c>
      <c r="AC400" s="388">
        <f t="shared" ca="1" si="523"/>
        <v>80.442667549846519</v>
      </c>
      <c r="AD400" s="388">
        <f t="shared" ca="1" si="523"/>
        <v>74.157721750248029</v>
      </c>
      <c r="AE400" s="388">
        <f t="shared" ca="1" si="523"/>
        <v>71.033001001596801</v>
      </c>
      <c r="AF400" s="388">
        <f t="shared" ca="1" si="523"/>
        <v>70.080336506883029</v>
      </c>
      <c r="AG400" s="59"/>
      <c r="AH400" s="80">
        <f t="shared" si="524"/>
        <v>30.001000000000001</v>
      </c>
      <c r="AI400" s="104">
        <f t="shared" ca="1" si="525"/>
        <v>111.18136755101941</v>
      </c>
      <c r="AJ400" s="104">
        <f t="shared" ca="1" si="525"/>
        <v>139.22358491155867</v>
      </c>
      <c r="AK400" s="104">
        <f t="shared" ca="1" si="525"/>
        <v>273.75084618749435</v>
      </c>
      <c r="AL400" s="104">
        <f t="shared" ca="1" si="525"/>
        <v>1015.9602696974318</v>
      </c>
      <c r="AM400" s="104">
        <f t="shared" ca="1" si="525"/>
        <v>14249.143970569365</v>
      </c>
      <c r="AN400" s="104">
        <f t="shared" ca="1" si="525"/>
        <v>993.10717449200297</v>
      </c>
      <c r="AO400" s="104">
        <f t="shared" ca="1" si="525"/>
        <v>254.67956769904703</v>
      </c>
      <c r="AP400" s="104">
        <f t="shared" ca="1" si="525"/>
        <v>107.60159583637142</v>
      </c>
      <c r="AQ400" s="104">
        <f t="shared" ca="1" si="525"/>
        <v>55.4607626026365</v>
      </c>
      <c r="AR400" s="104">
        <f t="shared" ca="1" si="525"/>
        <v>31.785309521752282</v>
      </c>
      <c r="AS400" s="104">
        <f t="shared" ca="1" si="525"/>
        <v>19.879472932994563</v>
      </c>
      <c r="AT400" s="104">
        <f t="shared" ca="1" si="525"/>
        <v>14.112725689523472</v>
      </c>
      <c r="AU400" s="104">
        <f t="shared" ca="1" si="525"/>
        <v>12.376650317561181</v>
      </c>
      <c r="AV400" s="62"/>
      <c r="AW400" s="80">
        <f t="shared" si="526"/>
        <v>30.001000000000001</v>
      </c>
      <c r="AX400" s="104">
        <f t="shared" ca="1" si="527"/>
        <v>817.87301153266344</v>
      </c>
      <c r="AY400" s="104">
        <f t="shared" ca="1" si="527"/>
        <v>905.85865801195916</v>
      </c>
      <c r="AZ400" s="104">
        <f t="shared" ca="1" si="527"/>
        <v>1300.6854188902678</v>
      </c>
      <c r="BA400" s="104">
        <f t="shared" ca="1" si="527"/>
        <v>3198.1040953409065</v>
      </c>
      <c r="BB400" s="104">
        <f t="shared" ca="1" si="527"/>
        <v>28702.980852519533</v>
      </c>
      <c r="BC400" s="104">
        <f t="shared" ca="1" si="527"/>
        <v>1282.6829932777355</v>
      </c>
      <c r="BD400" s="104">
        <f t="shared" ca="1" si="527"/>
        <v>221.56964559219162</v>
      </c>
      <c r="BE400" s="104">
        <f t="shared" ca="1" si="527"/>
        <v>72.819747847694742</v>
      </c>
      <c r="BF400" s="104">
        <f t="shared" ca="1" si="527"/>
        <v>37.811076437650577</v>
      </c>
      <c r="BG400" s="104">
        <f t="shared" ca="1" si="527"/>
        <v>48.657358028094237</v>
      </c>
      <c r="BH400" s="104">
        <f t="shared" ca="1" si="527"/>
        <v>54.27824881725347</v>
      </c>
      <c r="BI400" s="104">
        <f t="shared" ca="1" si="527"/>
        <v>56.920275312073336</v>
      </c>
      <c r="BJ400" s="104">
        <f t="shared" ca="1" si="527"/>
        <v>57.70368618932185</v>
      </c>
      <c r="BK400" s="62"/>
      <c r="BL400" s="80">
        <f t="shared" si="543"/>
        <v>30.001000000000001</v>
      </c>
      <c r="BM400" s="104">
        <f t="shared" ca="1" si="528"/>
        <v>1040.2357466347023</v>
      </c>
      <c r="BN400" s="104">
        <f t="shared" ca="1" si="528"/>
        <v>1184.3058278350763</v>
      </c>
      <c r="BO400" s="104">
        <f t="shared" ca="1" si="528"/>
        <v>1848.1871112652564</v>
      </c>
      <c r="BP400" s="104">
        <f t="shared" ca="1" si="528"/>
        <v>5230.0246347357697</v>
      </c>
      <c r="BQ400" s="104">
        <f t="shared" ca="1" si="528"/>
        <v>57201.268793658273</v>
      </c>
      <c r="BR400" s="104">
        <f t="shared" ca="1" si="528"/>
        <v>3268.897342261741</v>
      </c>
      <c r="BS400" s="104">
        <f t="shared" ca="1" si="528"/>
        <v>730.92878099028553</v>
      </c>
      <c r="BT400" s="104">
        <f t="shared" ca="1" si="528"/>
        <v>288.0229395204376</v>
      </c>
      <c r="BU400" s="104">
        <f t="shared" ca="1" si="528"/>
        <v>148.73260164292361</v>
      </c>
      <c r="BV400" s="104">
        <f t="shared" ca="1" si="528"/>
        <v>91.751777726574019</v>
      </c>
      <c r="BW400" s="104">
        <f t="shared" ca="1" si="528"/>
        <v>65.405311133462661</v>
      </c>
      <c r="BX400" s="104">
        <f t="shared" ca="1" si="528"/>
        <v>53.375043359414121</v>
      </c>
      <c r="BY400" s="104">
        <f t="shared" ca="1" si="528"/>
        <v>49.861994544383094</v>
      </c>
      <c r="BZ400" s="62"/>
      <c r="CA400" s="80">
        <f t="shared" si="529"/>
        <v>30.001000000000001</v>
      </c>
      <c r="CB400" s="104">
        <f t="shared" ca="1" si="530"/>
        <v>52.481292965448873</v>
      </c>
      <c r="CC400" s="104">
        <f t="shared" ca="1" si="530"/>
        <v>53.891444983743163</v>
      </c>
      <c r="CD400" s="104">
        <f t="shared" ca="1" si="530"/>
        <v>77.668481050721823</v>
      </c>
      <c r="CE400" s="104">
        <f t="shared" ca="1" si="530"/>
        <v>274.55835262611402</v>
      </c>
      <c r="CF400" s="104">
        <f t="shared" ca="1" si="530"/>
        <v>4760.2844588883581</v>
      </c>
      <c r="CG400" s="104">
        <f t="shared" ca="1" si="530"/>
        <v>472.60220147720486</v>
      </c>
      <c r="CH400" s="104">
        <f t="shared" ca="1" si="530"/>
        <v>183.07880037896541</v>
      </c>
      <c r="CI400" s="104">
        <f t="shared" ca="1" si="530"/>
        <v>119.5118683557459</v>
      </c>
      <c r="CJ400" s="104">
        <f t="shared" ca="1" si="530"/>
        <v>96.546179544872615</v>
      </c>
      <c r="CK400" s="104">
        <f t="shared" ca="1" si="530"/>
        <v>87.956178231406469</v>
      </c>
      <c r="CL400" s="104">
        <f t="shared" ca="1" si="530"/>
        <v>87.272599125550883</v>
      </c>
      <c r="CM400" s="104">
        <f t="shared" ca="1" si="530"/>
        <v>91.046651278869618</v>
      </c>
      <c r="CN400" s="104">
        <f t="shared" ca="1" si="530"/>
        <v>93.633840623036178</v>
      </c>
      <c r="CP400" s="80">
        <f t="shared" si="531"/>
        <v>30.001000000000001</v>
      </c>
      <c r="CQ400" s="104">
        <f t="shared" ca="1" si="532"/>
        <v>126.43786238524292</v>
      </c>
      <c r="CR400" s="104">
        <f t="shared" ca="1" si="532"/>
        <v>150.12187177800479</v>
      </c>
      <c r="CS400" s="104">
        <f t="shared" ca="1" si="532"/>
        <v>277.74973349002687</v>
      </c>
      <c r="CT400" s="104">
        <f t="shared" ca="1" si="532"/>
        <v>1016.6574149626737</v>
      </c>
      <c r="CU400" s="104">
        <f t="shared" ca="1" si="532"/>
        <v>14249.176844467431</v>
      </c>
      <c r="CV400" s="104">
        <f t="shared" ca="1" si="532"/>
        <v>993.44588751222113</v>
      </c>
      <c r="CW400" s="104">
        <f t="shared" ca="1" si="532"/>
        <v>255.72853084809697</v>
      </c>
      <c r="CX400" s="104">
        <f t="shared" ca="1" si="532"/>
        <v>109.78752898332314</v>
      </c>
      <c r="CY400" s="104">
        <f t="shared" ca="1" si="532"/>
        <v>59.571851238769966</v>
      </c>
      <c r="CZ400" s="104">
        <f t="shared" ca="1" si="532"/>
        <v>39.298820203312232</v>
      </c>
      <c r="DA400" s="104">
        <f t="shared" ca="1" si="532"/>
        <v>32.994350308297413</v>
      </c>
      <c r="DB400" s="104">
        <f t="shared" ca="1" si="532"/>
        <v>34.126375966796289</v>
      </c>
      <c r="DC400" s="104">
        <f t="shared" ca="1" si="532"/>
        <v>35.930154433714328</v>
      </c>
      <c r="DE400" s="80">
        <f t="shared" si="533"/>
        <v>30.001000000000001</v>
      </c>
      <c r="DF400" s="104">
        <f t="shared" ca="1" si="534"/>
        <v>820.66404774044804</v>
      </c>
      <c r="DG400" s="104">
        <f t="shared" ca="1" si="534"/>
        <v>907.95450999789364</v>
      </c>
      <c r="DH400" s="104">
        <f t="shared" ca="1" si="534"/>
        <v>1301.6212143069206</v>
      </c>
      <c r="DI400" s="104">
        <f t="shared" ca="1" si="534"/>
        <v>3198.3324152475907</v>
      </c>
      <c r="DJ400" s="104">
        <f t="shared" ca="1" si="534"/>
        <v>28702.997214999083</v>
      </c>
      <c r="DK400" s="104">
        <f t="shared" ca="1" si="534"/>
        <v>1282.9582202013682</v>
      </c>
      <c r="DL400" s="104">
        <f t="shared" ca="1" si="534"/>
        <v>223.1221676513193</v>
      </c>
      <c r="DM400" s="104">
        <f t="shared" ca="1" si="534"/>
        <v>79.894737614516089</v>
      </c>
      <c r="DN400" s="104">
        <f t="shared" ca="1" si="534"/>
        <v>62.394483295141562</v>
      </c>
      <c r="DO400" s="104">
        <f t="shared" ca="1" si="534"/>
        <v>70.113068984213058</v>
      </c>
      <c r="DP400" s="104">
        <f t="shared" ca="1" si="534"/>
        <v>80.090009125332045</v>
      </c>
      <c r="DQ400" s="104">
        <f t="shared" ca="1" si="534"/>
        <v>89.583538918279345</v>
      </c>
      <c r="DR400" s="104">
        <f t="shared" ca="1" si="534"/>
        <v>93.965936197451924</v>
      </c>
      <c r="DT400" s="80">
        <f t="shared" si="535"/>
        <v>30.001000000000001</v>
      </c>
      <c r="DU400" s="104">
        <f t="shared" ca="1" si="536"/>
        <v>37.224798131225363</v>
      </c>
      <c r="DV400" s="104">
        <f t="shared" ca="1" si="536"/>
        <v>42.993158117297043</v>
      </c>
      <c r="DW400" s="104">
        <f t="shared" ca="1" si="536"/>
        <v>73.669593748189243</v>
      </c>
      <c r="DX400" s="104">
        <f t="shared" ca="1" si="536"/>
        <v>273.86120736087224</v>
      </c>
      <c r="DY400" s="104">
        <f t="shared" ca="1" si="536"/>
        <v>4760.251584990292</v>
      </c>
      <c r="DZ400" s="104">
        <f t="shared" ca="1" si="536"/>
        <v>472.26348845698669</v>
      </c>
      <c r="EA400" s="104">
        <f t="shared" ca="1" si="536"/>
        <v>182.02983722991547</v>
      </c>
      <c r="EB400" s="104">
        <f t="shared" ca="1" si="536"/>
        <v>117.32593520879414</v>
      </c>
      <c r="EC400" s="104">
        <f t="shared" ca="1" si="536"/>
        <v>92.435090908739156</v>
      </c>
      <c r="ED400" s="104">
        <f t="shared" ca="1" si="536"/>
        <v>80.442667549846519</v>
      </c>
      <c r="EE400" s="104">
        <f t="shared" ca="1" si="536"/>
        <v>74.157721750248029</v>
      </c>
      <c r="EF400" s="104">
        <f t="shared" ca="1" si="536"/>
        <v>71.033001001596801</v>
      </c>
      <c r="EG400" s="104">
        <f t="shared" ca="1" si="536"/>
        <v>70.080336506883029</v>
      </c>
      <c r="EI400" s="80">
        <f t="shared" si="537"/>
        <v>30.001000000000001</v>
      </c>
      <c r="EJ400" s="104">
        <f t="shared" ca="1" si="538"/>
        <v>111.18136755101941</v>
      </c>
      <c r="EK400" s="104">
        <f t="shared" ca="1" si="538"/>
        <v>139.22358491155867</v>
      </c>
      <c r="EL400" s="104">
        <f t="shared" ca="1" si="538"/>
        <v>273.75084618749435</v>
      </c>
      <c r="EM400" s="104">
        <f t="shared" ca="1" si="538"/>
        <v>1015.9602696974318</v>
      </c>
      <c r="EN400" s="104">
        <f t="shared" ca="1" si="538"/>
        <v>14249.143970569365</v>
      </c>
      <c r="EO400" s="104">
        <f t="shared" ca="1" si="538"/>
        <v>993.10717449200297</v>
      </c>
      <c r="EP400" s="104">
        <f t="shared" ca="1" si="538"/>
        <v>254.67956769904703</v>
      </c>
      <c r="EQ400" s="104">
        <f t="shared" ca="1" si="538"/>
        <v>107.60159583637142</v>
      </c>
      <c r="ER400" s="104">
        <f t="shared" ca="1" si="538"/>
        <v>55.4607626026365</v>
      </c>
      <c r="ES400" s="104">
        <f t="shared" ca="1" si="538"/>
        <v>31.785309521752282</v>
      </c>
      <c r="ET400" s="104">
        <f t="shared" ca="1" si="538"/>
        <v>19.879472932994563</v>
      </c>
      <c r="EU400" s="104">
        <f t="shared" ca="1" si="538"/>
        <v>14.112725689523472</v>
      </c>
      <c r="EV400" s="104">
        <f t="shared" ca="1" si="538"/>
        <v>12.376650317561181</v>
      </c>
      <c r="EX400" s="80">
        <f t="shared" si="539"/>
        <v>30.001000000000001</v>
      </c>
      <c r="EY400" s="104">
        <f t="shared" ca="1" si="540"/>
        <v>0</v>
      </c>
      <c r="EZ400" s="104">
        <f t="shared" ca="1" si="540"/>
        <v>0</v>
      </c>
      <c r="FA400" s="104">
        <f t="shared" ca="1" si="540"/>
        <v>0</v>
      </c>
      <c r="FB400" s="104">
        <f t="shared" ca="1" si="540"/>
        <v>0</v>
      </c>
      <c r="FC400" s="104">
        <f t="shared" ca="1" si="540"/>
        <v>0</v>
      </c>
      <c r="FD400" s="104">
        <f t="shared" ca="1" si="540"/>
        <v>0</v>
      </c>
      <c r="FE400" s="104">
        <f t="shared" ca="1" si="540"/>
        <v>0</v>
      </c>
      <c r="FF400" s="104">
        <f t="shared" ca="1" si="540"/>
        <v>0</v>
      </c>
      <c r="FG400" s="104">
        <f t="shared" ca="1" si="540"/>
        <v>0</v>
      </c>
      <c r="FH400" s="104">
        <f t="shared" ca="1" si="540"/>
        <v>0</v>
      </c>
      <c r="FI400" s="104">
        <f t="shared" ca="1" si="540"/>
        <v>0</v>
      </c>
      <c r="FJ400" s="104">
        <f t="shared" ca="1" si="540"/>
        <v>0</v>
      </c>
      <c r="FK400" s="104">
        <f t="shared" ca="1" si="540"/>
        <v>0</v>
      </c>
      <c r="FM400" s="80">
        <f t="shared" si="541"/>
        <v>30.001000000000001</v>
      </c>
      <c r="FN400" s="104">
        <f t="shared" ca="1" si="542"/>
        <v>0</v>
      </c>
      <c r="FO400" s="104">
        <f t="shared" ca="1" si="542"/>
        <v>0</v>
      </c>
      <c r="FP400" s="104">
        <f t="shared" ca="1" si="542"/>
        <v>0</v>
      </c>
      <c r="FQ400" s="104">
        <f t="shared" ca="1" si="542"/>
        <v>0</v>
      </c>
      <c r="FR400" s="104">
        <f t="shared" ca="1" si="542"/>
        <v>0</v>
      </c>
      <c r="FS400" s="104">
        <f t="shared" ca="1" si="542"/>
        <v>0</v>
      </c>
      <c r="FT400" s="104">
        <f t="shared" ca="1" si="542"/>
        <v>0</v>
      </c>
      <c r="FU400" s="104">
        <f t="shared" ca="1" si="542"/>
        <v>0</v>
      </c>
      <c r="FV400" s="104">
        <f t="shared" ca="1" si="542"/>
        <v>0</v>
      </c>
      <c r="FW400" s="104">
        <f t="shared" ca="1" si="542"/>
        <v>0</v>
      </c>
      <c r="FX400" s="104">
        <f t="shared" ca="1" si="542"/>
        <v>0</v>
      </c>
      <c r="FY400" s="104">
        <f t="shared" ca="1" si="542"/>
        <v>0</v>
      </c>
      <c r="FZ400" s="104">
        <f t="shared" ca="1" si="542"/>
        <v>0</v>
      </c>
    </row>
    <row r="401" spans="15:185">
      <c r="S401" s="26">
        <f t="shared" si="522"/>
        <v>37.501000000000005</v>
      </c>
      <c r="T401" s="388">
        <f t="shared" ca="1" si="523"/>
        <v>37.282900215629695</v>
      </c>
      <c r="U401" s="388">
        <f t="shared" ca="1" si="523"/>
        <v>41.019018288692394</v>
      </c>
      <c r="V401" s="388">
        <f t="shared" ca="1" si="523"/>
        <v>57.142071058093634</v>
      </c>
      <c r="W401" s="388">
        <f t="shared" ca="1" si="523"/>
        <v>116.06633643552966</v>
      </c>
      <c r="X401" s="388">
        <f t="shared" ca="1" si="523"/>
        <v>472.26348845698504</v>
      </c>
      <c r="Y401" s="388">
        <f t="shared" ca="1" si="523"/>
        <v>5949.7014633995514</v>
      </c>
      <c r="Z401" s="388">
        <f t="shared" ca="1" si="523"/>
        <v>761.50926514686466</v>
      </c>
      <c r="AA401" s="388">
        <f t="shared" ca="1" si="523"/>
        <v>285.3617021798558</v>
      </c>
      <c r="AB401" s="388">
        <f t="shared" ca="1" si="523"/>
        <v>177.32496259257658</v>
      </c>
      <c r="AC401" s="388">
        <f t="shared" ca="1" si="523"/>
        <v>136.29255795740835</v>
      </c>
      <c r="AD401" s="388">
        <f t="shared" ca="1" si="523"/>
        <v>117.32768961642748</v>
      </c>
      <c r="AE401" s="388">
        <f t="shared" ca="1" si="523"/>
        <v>108.51414832295985</v>
      </c>
      <c r="AF401" s="388">
        <f t="shared" ca="1" si="523"/>
        <v>105.90636961329102</v>
      </c>
      <c r="AG401" s="59"/>
      <c r="AH401" s="80">
        <f t="shared" si="524"/>
        <v>37.501000000000005</v>
      </c>
      <c r="AI401" s="104">
        <f t="shared" ca="1" si="525"/>
        <v>63.217696993106998</v>
      </c>
      <c r="AJ401" s="104">
        <f t="shared" ca="1" si="525"/>
        <v>74.385185923995749</v>
      </c>
      <c r="AK401" s="104">
        <f t="shared" ca="1" si="525"/>
        <v>118.95356009855249</v>
      </c>
      <c r="AL401" s="104">
        <f t="shared" ca="1" si="525"/>
        <v>261.45304713019743</v>
      </c>
      <c r="AM401" s="104">
        <f t="shared" ca="1" si="525"/>
        <v>993.10717449199888</v>
      </c>
      <c r="AN401" s="104">
        <f t="shared" ca="1" si="525"/>
        <v>10096.686949287137</v>
      </c>
      <c r="AO401" s="104">
        <f t="shared" ca="1" si="525"/>
        <v>949.63686911797913</v>
      </c>
      <c r="AP401" s="104">
        <f t="shared" ca="1" si="525"/>
        <v>249.4788918417978</v>
      </c>
      <c r="AQ401" s="104">
        <f t="shared" ca="1" si="525"/>
        <v>106.60994531807617</v>
      </c>
      <c r="AR401" s="104">
        <f t="shared" ca="1" si="525"/>
        <v>56.399442766608423</v>
      </c>
      <c r="AS401" s="104">
        <f t="shared" ca="1" si="525"/>
        <v>34.441876428749083</v>
      </c>
      <c r="AT401" s="104">
        <f t="shared" ca="1" si="525"/>
        <v>24.595402826286545</v>
      </c>
      <c r="AU401" s="104">
        <f t="shared" ca="1" si="525"/>
        <v>21.732562880289755</v>
      </c>
      <c r="AV401" s="62"/>
      <c r="AW401" s="80">
        <f t="shared" si="526"/>
        <v>37.501000000000005</v>
      </c>
      <c r="AX401" s="104">
        <f t="shared" ca="1" si="527"/>
        <v>316.47039186479952</v>
      </c>
      <c r="AY401" s="104">
        <f t="shared" ca="1" si="527"/>
        <v>332.42878859285355</v>
      </c>
      <c r="AZ401" s="104">
        <f t="shared" ca="1" si="527"/>
        <v>392.56805725401023</v>
      </c>
      <c r="BA401" s="104">
        <f t="shared" ca="1" si="527"/>
        <v>563.27014555782193</v>
      </c>
      <c r="BB401" s="104">
        <f t="shared" ca="1" si="527"/>
        <v>1282.6829932777307</v>
      </c>
      <c r="BC401" s="104">
        <f t="shared" ca="1" si="527"/>
        <v>7173.8835381923609</v>
      </c>
      <c r="BD401" s="104">
        <f t="shared" ca="1" si="527"/>
        <v>331.37854237709831</v>
      </c>
      <c r="BE401" s="104">
        <f t="shared" ca="1" si="527"/>
        <v>38.908769870379501</v>
      </c>
      <c r="BF401" s="104">
        <f t="shared" ca="1" si="527"/>
        <v>70.715017274500426</v>
      </c>
      <c r="BG401" s="104">
        <f t="shared" ca="1" si="527"/>
        <v>79.893115190799946</v>
      </c>
      <c r="BH401" s="104">
        <f t="shared" ca="1" si="527"/>
        <v>82.885813187678394</v>
      </c>
      <c r="BI401" s="104">
        <f t="shared" ca="1" si="527"/>
        <v>83.91874549667331</v>
      </c>
      <c r="BJ401" s="104">
        <f t="shared" ca="1" si="527"/>
        <v>84.173806733001243</v>
      </c>
      <c r="BK401" s="62"/>
      <c r="BL401" s="80">
        <f t="shared" si="543"/>
        <v>37.501000000000005</v>
      </c>
      <c r="BM401" s="104">
        <f t="shared" ca="1" si="528"/>
        <v>442.90578585101355</v>
      </c>
      <c r="BN401" s="104">
        <f t="shared" ca="1" si="528"/>
        <v>481.19916044084505</v>
      </c>
      <c r="BO401" s="104">
        <f t="shared" ca="1" si="528"/>
        <v>630.4751774511152</v>
      </c>
      <c r="BP401" s="104">
        <f t="shared" ca="1" si="528"/>
        <v>1086.1762398182168</v>
      </c>
      <c r="BQ401" s="104">
        <f t="shared" ca="1" si="528"/>
        <v>3268.8973422617282</v>
      </c>
      <c r="BR401" s="104">
        <f t="shared" ca="1" si="528"/>
        <v>27367.257436766631</v>
      </c>
      <c r="BS401" s="104">
        <f t="shared" ca="1" si="528"/>
        <v>2230.6522806130565</v>
      </c>
      <c r="BT401" s="104">
        <f t="shared" ca="1" si="528"/>
        <v>537.866553553975</v>
      </c>
      <c r="BU401" s="104">
        <f t="shared" ca="1" si="528"/>
        <v>224.28823871479531</v>
      </c>
      <c r="BV401" s="104">
        <f t="shared" ca="1" si="528"/>
        <v>123.04965325513622</v>
      </c>
      <c r="BW401" s="104">
        <f t="shared" ca="1" si="528"/>
        <v>81.765370598075535</v>
      </c>
      <c r="BX401" s="104">
        <f t="shared" ca="1" si="528"/>
        <v>64.156878972534187</v>
      </c>
      <c r="BY401" s="104">
        <f t="shared" ca="1" si="528"/>
        <v>59.169729496819073</v>
      </c>
      <c r="BZ401" s="62"/>
      <c r="CA401" s="80">
        <f t="shared" si="529"/>
        <v>37.501000000000005</v>
      </c>
      <c r="CB401" s="104">
        <f t="shared" ca="1" si="530"/>
        <v>51.369389516178423</v>
      </c>
      <c r="CC401" s="104">
        <f t="shared" ca="1" si="530"/>
        <v>52.126936332384574</v>
      </c>
      <c r="CD401" s="104">
        <f t="shared" ca="1" si="530"/>
        <v>62.671998899289761</v>
      </c>
      <c r="CE401" s="104">
        <f t="shared" ca="1" si="530"/>
        <v>117.87130534216654</v>
      </c>
      <c r="CF401" s="104">
        <f t="shared" ca="1" si="530"/>
        <v>472.60220147720321</v>
      </c>
      <c r="CG401" s="104">
        <f t="shared" ca="1" si="530"/>
        <v>5949.7266333912094</v>
      </c>
      <c r="CH401" s="104">
        <f t="shared" ca="1" si="530"/>
        <v>761.72920153342886</v>
      </c>
      <c r="CI401" s="104">
        <f t="shared" ca="1" si="530"/>
        <v>286.11579497792491</v>
      </c>
      <c r="CJ401" s="104">
        <f t="shared" ca="1" si="530"/>
        <v>179.06280718971939</v>
      </c>
      <c r="CK401" s="104">
        <f t="shared" ca="1" si="530"/>
        <v>139.78252529992466</v>
      </c>
      <c r="CL401" s="104">
        <f t="shared" ca="1" si="530"/>
        <v>123.67961694730775</v>
      </c>
      <c r="CM401" s="104">
        <f t="shared" ca="1" si="530"/>
        <v>118.34539527435837</v>
      </c>
      <c r="CN401" s="104">
        <f t="shared" ca="1" si="530"/>
        <v>117.49946226831298</v>
      </c>
      <c r="CP401" s="80">
        <f t="shared" si="531"/>
        <v>37.501000000000005</v>
      </c>
      <c r="CQ401" s="104">
        <f t="shared" ca="1" si="532"/>
        <v>77.304186293655732</v>
      </c>
      <c r="CR401" s="104">
        <f t="shared" ca="1" si="532"/>
        <v>85.493103967687944</v>
      </c>
      <c r="CS401" s="104">
        <f t="shared" ca="1" si="532"/>
        <v>124.48348793974861</v>
      </c>
      <c r="CT401" s="104">
        <f t="shared" ca="1" si="532"/>
        <v>263.25801603683431</v>
      </c>
      <c r="CU401" s="104">
        <f t="shared" ca="1" si="532"/>
        <v>993.44588751221704</v>
      </c>
      <c r="CV401" s="104">
        <f t="shared" ca="1" si="532"/>
        <v>10096.712119278796</v>
      </c>
      <c r="CW401" s="104">
        <f t="shared" ca="1" si="532"/>
        <v>949.85680550454322</v>
      </c>
      <c r="CX401" s="104">
        <f t="shared" ca="1" si="532"/>
        <v>250.23298463986686</v>
      </c>
      <c r="CY401" s="104">
        <f t="shared" ca="1" si="532"/>
        <v>108.347789915219</v>
      </c>
      <c r="CZ401" s="104">
        <f t="shared" ca="1" si="532"/>
        <v>59.889410109124711</v>
      </c>
      <c r="DA401" s="104">
        <f t="shared" ca="1" si="532"/>
        <v>40.793803759629341</v>
      </c>
      <c r="DB401" s="104">
        <f t="shared" ca="1" si="532"/>
        <v>34.426649777685071</v>
      </c>
      <c r="DC401" s="104">
        <f t="shared" ca="1" si="532"/>
        <v>33.325655535311725</v>
      </c>
      <c r="DE401" s="80">
        <f t="shared" si="533"/>
        <v>37.501000000000005</v>
      </c>
      <c r="DF401" s="104">
        <f t="shared" ca="1" si="534"/>
        <v>321.12131064585191</v>
      </c>
      <c r="DG401" s="104">
        <f t="shared" ca="1" si="534"/>
        <v>336.23099924671936</v>
      </c>
      <c r="DH401" s="104">
        <f t="shared" ca="1" si="534"/>
        <v>394.76784197301095</v>
      </c>
      <c r="DI401" s="104">
        <f t="shared" ca="1" si="534"/>
        <v>564.23498170794664</v>
      </c>
      <c r="DJ401" s="104">
        <f t="shared" ca="1" si="534"/>
        <v>1282.9582202013635</v>
      </c>
      <c r="DK401" s="104">
        <f t="shared" ca="1" si="534"/>
        <v>7173.9192145015168</v>
      </c>
      <c r="DL401" s="104">
        <f t="shared" ca="1" si="534"/>
        <v>332.10205297408709</v>
      </c>
      <c r="DM401" s="104">
        <f t="shared" ca="1" si="534"/>
        <v>57.549628542283827</v>
      </c>
      <c r="DN401" s="104">
        <f t="shared" ca="1" si="534"/>
        <v>78.119174346527132</v>
      </c>
      <c r="DO401" s="104">
        <f t="shared" ca="1" si="534"/>
        <v>88.628603426566315</v>
      </c>
      <c r="DP401" s="104">
        <f t="shared" ca="1" si="534"/>
        <v>95.101541339785882</v>
      </c>
      <c r="DQ401" s="104">
        <f t="shared" ca="1" si="534"/>
        <v>100.3727936169085</v>
      </c>
      <c r="DR401" s="104">
        <f t="shared" ca="1" si="534"/>
        <v>102.72308258222571</v>
      </c>
      <c r="DT401" s="80">
        <f t="shared" si="535"/>
        <v>37.501000000000005</v>
      </c>
      <c r="DU401" s="104">
        <f t="shared" ca="1" si="536"/>
        <v>37.282900215629695</v>
      </c>
      <c r="DV401" s="104">
        <f t="shared" ca="1" si="536"/>
        <v>41.019018288692394</v>
      </c>
      <c r="DW401" s="104">
        <f t="shared" ca="1" si="536"/>
        <v>57.142071058093634</v>
      </c>
      <c r="DX401" s="104">
        <f t="shared" ca="1" si="536"/>
        <v>116.06633643552966</v>
      </c>
      <c r="DY401" s="104">
        <f t="shared" ca="1" si="536"/>
        <v>472.26348845698504</v>
      </c>
      <c r="DZ401" s="104">
        <f t="shared" ca="1" si="536"/>
        <v>5949.7014633995514</v>
      </c>
      <c r="EA401" s="104">
        <f t="shared" ca="1" si="536"/>
        <v>761.50926514686466</v>
      </c>
      <c r="EB401" s="104">
        <f t="shared" ca="1" si="536"/>
        <v>285.3617021798558</v>
      </c>
      <c r="EC401" s="104">
        <f t="shared" ca="1" si="536"/>
        <v>177.32496259257658</v>
      </c>
      <c r="ED401" s="104">
        <f t="shared" ca="1" si="536"/>
        <v>136.29255795740835</v>
      </c>
      <c r="EE401" s="104">
        <f t="shared" ca="1" si="536"/>
        <v>117.32768961642748</v>
      </c>
      <c r="EF401" s="104">
        <f t="shared" ca="1" si="536"/>
        <v>108.51414832295985</v>
      </c>
      <c r="EG401" s="104">
        <f t="shared" ca="1" si="536"/>
        <v>105.90636961329102</v>
      </c>
      <c r="EI401" s="80">
        <f t="shared" si="537"/>
        <v>37.501000000000005</v>
      </c>
      <c r="EJ401" s="104">
        <f t="shared" ca="1" si="538"/>
        <v>63.217696993106998</v>
      </c>
      <c r="EK401" s="104">
        <f t="shared" ca="1" si="538"/>
        <v>74.385185923995749</v>
      </c>
      <c r="EL401" s="104">
        <f t="shared" ca="1" si="538"/>
        <v>118.95356009855249</v>
      </c>
      <c r="EM401" s="104">
        <f t="shared" ca="1" si="538"/>
        <v>261.45304713019743</v>
      </c>
      <c r="EN401" s="104">
        <f t="shared" ca="1" si="538"/>
        <v>993.10717449199888</v>
      </c>
      <c r="EO401" s="104">
        <f t="shared" ca="1" si="538"/>
        <v>10096.686949287137</v>
      </c>
      <c r="EP401" s="104">
        <f t="shared" ca="1" si="538"/>
        <v>949.63686911797913</v>
      </c>
      <c r="EQ401" s="104">
        <f t="shared" ca="1" si="538"/>
        <v>249.4788918417978</v>
      </c>
      <c r="ER401" s="104">
        <f t="shared" ca="1" si="538"/>
        <v>106.60994531807617</v>
      </c>
      <c r="ES401" s="104">
        <f t="shared" ca="1" si="538"/>
        <v>56.399442766608423</v>
      </c>
      <c r="ET401" s="104">
        <f t="shared" ca="1" si="538"/>
        <v>34.441876428749083</v>
      </c>
      <c r="EU401" s="104">
        <f t="shared" ca="1" si="538"/>
        <v>24.595402826286545</v>
      </c>
      <c r="EV401" s="104">
        <f t="shared" ca="1" si="538"/>
        <v>21.732562880289755</v>
      </c>
      <c r="EX401" s="80">
        <f t="shared" si="539"/>
        <v>37.501000000000005</v>
      </c>
      <c r="EY401" s="104">
        <f t="shared" ca="1" si="540"/>
        <v>0</v>
      </c>
      <c r="EZ401" s="104">
        <f t="shared" ca="1" si="540"/>
        <v>0</v>
      </c>
      <c r="FA401" s="104">
        <f t="shared" ca="1" si="540"/>
        <v>0</v>
      </c>
      <c r="FB401" s="104">
        <f t="shared" ca="1" si="540"/>
        <v>0</v>
      </c>
      <c r="FC401" s="104">
        <f t="shared" ca="1" si="540"/>
        <v>0</v>
      </c>
      <c r="FD401" s="104">
        <f t="shared" ca="1" si="540"/>
        <v>0</v>
      </c>
      <c r="FE401" s="104">
        <f t="shared" ca="1" si="540"/>
        <v>0</v>
      </c>
      <c r="FF401" s="104">
        <f t="shared" ca="1" si="540"/>
        <v>0</v>
      </c>
      <c r="FG401" s="104">
        <f t="shared" ca="1" si="540"/>
        <v>0</v>
      </c>
      <c r="FH401" s="104">
        <f t="shared" ca="1" si="540"/>
        <v>0</v>
      </c>
      <c r="FI401" s="104">
        <f t="shared" ca="1" si="540"/>
        <v>0</v>
      </c>
      <c r="FJ401" s="104">
        <f t="shared" ca="1" si="540"/>
        <v>0</v>
      </c>
      <c r="FK401" s="104">
        <f t="shared" ca="1" si="540"/>
        <v>0</v>
      </c>
      <c r="FM401" s="80">
        <f t="shared" si="541"/>
        <v>37.501000000000005</v>
      </c>
      <c r="FN401" s="104">
        <f t="shared" ca="1" si="542"/>
        <v>0</v>
      </c>
      <c r="FO401" s="104">
        <f t="shared" ca="1" si="542"/>
        <v>0</v>
      </c>
      <c r="FP401" s="104">
        <f t="shared" ca="1" si="542"/>
        <v>0</v>
      </c>
      <c r="FQ401" s="104">
        <f t="shared" ca="1" si="542"/>
        <v>0</v>
      </c>
      <c r="FR401" s="104">
        <f t="shared" ca="1" si="542"/>
        <v>0</v>
      </c>
      <c r="FS401" s="104">
        <f t="shared" ca="1" si="542"/>
        <v>0</v>
      </c>
      <c r="FT401" s="104">
        <f t="shared" ca="1" si="542"/>
        <v>0</v>
      </c>
      <c r="FU401" s="104">
        <f t="shared" ca="1" si="542"/>
        <v>0</v>
      </c>
      <c r="FV401" s="104">
        <f t="shared" ca="1" si="542"/>
        <v>0</v>
      </c>
      <c r="FW401" s="104">
        <f t="shared" ca="1" si="542"/>
        <v>0</v>
      </c>
      <c r="FX401" s="104">
        <f t="shared" ca="1" si="542"/>
        <v>0</v>
      </c>
      <c r="FY401" s="104">
        <f t="shared" ca="1" si="542"/>
        <v>0</v>
      </c>
      <c r="FZ401" s="104">
        <f t="shared" ca="1" si="542"/>
        <v>0</v>
      </c>
    </row>
    <row r="402" spans="15:185">
      <c r="S402" s="26">
        <f t="shared" si="522"/>
        <v>45.001000000000005</v>
      </c>
      <c r="T402" s="388">
        <f t="shared" ca="1" si="523"/>
        <v>37.29638566294264</v>
      </c>
      <c r="U402" s="388">
        <f t="shared" ca="1" si="523"/>
        <v>40.002449887919006</v>
      </c>
      <c r="V402" s="388">
        <f t="shared" ca="1" si="523"/>
        <v>50.508940283054059</v>
      </c>
      <c r="W402" s="388">
        <f t="shared" ca="1" si="523"/>
        <v>80.408117225012489</v>
      </c>
      <c r="X402" s="388">
        <f t="shared" ca="1" si="523"/>
        <v>182.02983722991522</v>
      </c>
      <c r="Y402" s="388">
        <f t="shared" ca="1" si="523"/>
        <v>761.50926514686682</v>
      </c>
      <c r="Z402" s="388">
        <f t="shared" ca="1" si="523"/>
        <v>6314.5485164689926</v>
      </c>
      <c r="AA402" s="388">
        <f t="shared" ca="1" si="523"/>
        <v>1179.4262789890508</v>
      </c>
      <c r="AB402" s="388">
        <f t="shared" ca="1" si="523"/>
        <v>453.06779359294762</v>
      </c>
      <c r="AC402" s="388">
        <f t="shared" ca="1" si="523"/>
        <v>280.74001365789536</v>
      </c>
      <c r="AD402" s="388">
        <f t="shared" ca="1" si="523"/>
        <v>216.55009772451083</v>
      </c>
      <c r="AE402" s="388">
        <f t="shared" ca="1" si="523"/>
        <v>189.7538584177411</v>
      </c>
      <c r="AF402" s="388">
        <f t="shared" ca="1" si="523"/>
        <v>182.18061840492058</v>
      </c>
      <c r="AG402" s="59"/>
      <c r="AH402" s="80">
        <f t="shared" si="524"/>
        <v>45.001000000000005</v>
      </c>
      <c r="AI402" s="104">
        <f t="shared" ca="1" si="525"/>
        <v>37.275472829754527</v>
      </c>
      <c r="AJ402" s="104">
        <f t="shared" ca="1" si="525"/>
        <v>42.606572292544321</v>
      </c>
      <c r="AK402" s="104">
        <f t="shared" ca="1" si="525"/>
        <v>61.979458473193318</v>
      </c>
      <c r="AL402" s="104">
        <f t="shared" ca="1" si="525"/>
        <v>111.00220164497787</v>
      </c>
      <c r="AM402" s="104">
        <f t="shared" ca="1" si="525"/>
        <v>254.67956769904663</v>
      </c>
      <c r="AN402" s="104">
        <f t="shared" ca="1" si="525"/>
        <v>949.63686911798209</v>
      </c>
      <c r="AO402" s="104">
        <f t="shared" ca="1" si="525"/>
        <v>6312.7769450996548</v>
      </c>
      <c r="AP402" s="104">
        <f t="shared" ca="1" si="525"/>
        <v>881.9828992698433</v>
      </c>
      <c r="AQ402" s="104">
        <f t="shared" ca="1" si="525"/>
        <v>243.97034821062303</v>
      </c>
      <c r="AR402" s="104">
        <f t="shared" ca="1" si="525"/>
        <v>107.60577963872454</v>
      </c>
      <c r="AS402" s="104">
        <f t="shared" ca="1" si="525"/>
        <v>60.414781404464101</v>
      </c>
      <c r="AT402" s="104">
        <f t="shared" ca="1" si="525"/>
        <v>41.638036881015069</v>
      </c>
      <c r="AU402" s="104">
        <f t="shared" ca="1" si="525"/>
        <v>36.456001212323407</v>
      </c>
      <c r="AV402" s="62"/>
      <c r="AW402" s="80">
        <f t="shared" si="526"/>
        <v>45.001000000000005</v>
      </c>
      <c r="AX402" s="104">
        <f t="shared" ca="1" si="527"/>
        <v>149.84361279008155</v>
      </c>
      <c r="AY402" s="104">
        <f t="shared" ca="1" si="527"/>
        <v>152.46460387789458</v>
      </c>
      <c r="AZ402" s="104">
        <f t="shared" ca="1" si="527"/>
        <v>161.30104453383251</v>
      </c>
      <c r="BA402" s="104">
        <f t="shared" ca="1" si="527"/>
        <v>180.27368109166264</v>
      </c>
      <c r="BB402" s="104">
        <f t="shared" ca="1" si="527"/>
        <v>221.56964559219128</v>
      </c>
      <c r="BC402" s="104">
        <f t="shared" ca="1" si="527"/>
        <v>331.37854237709905</v>
      </c>
      <c r="BD402" s="104">
        <f t="shared" ca="1" si="527"/>
        <v>73.21299947943416</v>
      </c>
      <c r="BE402" s="104">
        <f t="shared" ca="1" si="527"/>
        <v>297.44337971920737</v>
      </c>
      <c r="BF402" s="104">
        <f t="shared" ca="1" si="527"/>
        <v>209.09744538232465</v>
      </c>
      <c r="BG402" s="104">
        <f t="shared" ca="1" si="527"/>
        <v>173.1342340191708</v>
      </c>
      <c r="BH402" s="104">
        <f t="shared" ca="1" si="527"/>
        <v>156.13531632004674</v>
      </c>
      <c r="BI402" s="104">
        <f t="shared" ca="1" si="527"/>
        <v>148.11582153672603</v>
      </c>
      <c r="BJ402" s="104">
        <f t="shared" ca="1" si="527"/>
        <v>145.72461719259718</v>
      </c>
      <c r="BK402" s="62"/>
      <c r="BL402" s="80">
        <f t="shared" si="543"/>
        <v>45.001000000000005</v>
      </c>
      <c r="BM402" s="104">
        <f t="shared" ca="1" si="528"/>
        <v>224.39455844959059</v>
      </c>
      <c r="BN402" s="104">
        <f t="shared" ca="1" si="528"/>
        <v>237.67774846298317</v>
      </c>
      <c r="BO402" s="104">
        <f t="shared" ca="1" si="528"/>
        <v>285.25996148021915</v>
      </c>
      <c r="BP402" s="104">
        <f t="shared" ca="1" si="528"/>
        <v>402.27808438161844</v>
      </c>
      <c r="BQ402" s="104">
        <f t="shared" ca="1" si="528"/>
        <v>730.92878099028451</v>
      </c>
      <c r="BR402" s="104">
        <f t="shared" ca="1" si="528"/>
        <v>2230.6522806130633</v>
      </c>
      <c r="BS402" s="104">
        <f t="shared" ca="1" si="528"/>
        <v>12698.766889678745</v>
      </c>
      <c r="BT402" s="104">
        <f t="shared" ca="1" si="528"/>
        <v>1599.5678829206508</v>
      </c>
      <c r="BU402" s="104">
        <f t="shared" ca="1" si="528"/>
        <v>421.50111667108979</v>
      </c>
      <c r="BV402" s="104">
        <f t="shared" ca="1" si="528"/>
        <v>187.17705713009678</v>
      </c>
      <c r="BW402" s="104">
        <f t="shared" ca="1" si="528"/>
        <v>110.74228756179741</v>
      </c>
      <c r="BX402" s="104">
        <f t="shared" ca="1" si="528"/>
        <v>81.614095349468428</v>
      </c>
      <c r="BY402" s="104">
        <f t="shared" ca="1" si="528"/>
        <v>73.757258477093302</v>
      </c>
      <c r="BZ402" s="62"/>
      <c r="CA402" s="80">
        <f t="shared" si="529"/>
        <v>45.001000000000005</v>
      </c>
      <c r="CB402" s="104">
        <f t="shared" ca="1" si="530"/>
        <v>52.88319802624725</v>
      </c>
      <c r="CC402" s="104">
        <f t="shared" ca="1" si="530"/>
        <v>52.924894496045567</v>
      </c>
      <c r="CD402" s="104">
        <f t="shared" ca="1" si="530"/>
        <v>58.007104454969593</v>
      </c>
      <c r="CE402" s="104">
        <f t="shared" ca="1" si="530"/>
        <v>83.619041188794625</v>
      </c>
      <c r="CF402" s="104">
        <f t="shared" ca="1" si="530"/>
        <v>183.07880037896513</v>
      </c>
      <c r="CG402" s="104">
        <f t="shared" ca="1" si="530"/>
        <v>761.72920153343102</v>
      </c>
      <c r="CH402" s="104">
        <f t="shared" ca="1" si="530"/>
        <v>6314.5763616130353</v>
      </c>
      <c r="CI402" s="104">
        <f t="shared" ca="1" si="530"/>
        <v>1179.6088523183134</v>
      </c>
      <c r="CJ402" s="104">
        <f t="shared" ca="1" si="530"/>
        <v>453.72594872193559</v>
      </c>
      <c r="CK402" s="104">
        <f t="shared" ca="1" si="530"/>
        <v>282.34256951901335</v>
      </c>
      <c r="CL402" s="104">
        <f t="shared" ca="1" si="530"/>
        <v>219.76121840533293</v>
      </c>
      <c r="CM402" s="104">
        <f t="shared" ca="1" si="530"/>
        <v>194.97131941436999</v>
      </c>
      <c r="CN402" s="104">
        <f t="shared" ca="1" si="530"/>
        <v>188.42951477941656</v>
      </c>
      <c r="CP402" s="80">
        <f t="shared" si="531"/>
        <v>45.001000000000005</v>
      </c>
      <c r="CQ402" s="104">
        <f t="shared" ca="1" si="532"/>
        <v>52.862285193059122</v>
      </c>
      <c r="CR402" s="104">
        <f t="shared" ca="1" si="532"/>
        <v>55.529016900670889</v>
      </c>
      <c r="CS402" s="104">
        <f t="shared" ca="1" si="532"/>
        <v>69.477622645108852</v>
      </c>
      <c r="CT402" s="104">
        <f t="shared" ca="1" si="532"/>
        <v>114.21312560876004</v>
      </c>
      <c r="CU402" s="104">
        <f t="shared" ca="1" si="532"/>
        <v>255.72853084809654</v>
      </c>
      <c r="CV402" s="104">
        <f t="shared" ca="1" si="532"/>
        <v>949.85680550454629</v>
      </c>
      <c r="CW402" s="104">
        <f t="shared" ca="1" si="532"/>
        <v>6312.8047902436974</v>
      </c>
      <c r="CX402" s="104">
        <f t="shared" ca="1" si="532"/>
        <v>882.1654725991059</v>
      </c>
      <c r="CY402" s="104">
        <f t="shared" ca="1" si="532"/>
        <v>244.62850333961097</v>
      </c>
      <c r="CZ402" s="104">
        <f t="shared" ca="1" si="532"/>
        <v>109.20833549984255</v>
      </c>
      <c r="DA402" s="104">
        <f t="shared" ca="1" si="532"/>
        <v>63.625902085286171</v>
      </c>
      <c r="DB402" s="104">
        <f t="shared" ca="1" si="532"/>
        <v>46.855497877643941</v>
      </c>
      <c r="DC402" s="104">
        <f t="shared" ca="1" si="532"/>
        <v>42.704897586819371</v>
      </c>
      <c r="DE402" s="80">
        <f t="shared" si="533"/>
        <v>45.001000000000005</v>
      </c>
      <c r="DF402" s="104">
        <f t="shared" ca="1" si="534"/>
        <v>158.69977824065282</v>
      </c>
      <c r="DG402" s="104">
        <f t="shared" ca="1" si="534"/>
        <v>160.05413606356035</v>
      </c>
      <c r="DH402" s="104">
        <f t="shared" ca="1" si="534"/>
        <v>166.36023115139193</v>
      </c>
      <c r="DI402" s="104">
        <f t="shared" ca="1" si="534"/>
        <v>183.19669772597865</v>
      </c>
      <c r="DJ402" s="104">
        <f t="shared" ca="1" si="534"/>
        <v>223.12216765131896</v>
      </c>
      <c r="DK402" s="104">
        <f t="shared" ca="1" si="534"/>
        <v>332.10205297408783</v>
      </c>
      <c r="DL402" s="104">
        <f t="shared" ca="1" si="534"/>
        <v>77.835561001710374</v>
      </c>
      <c r="DM402" s="104">
        <f t="shared" ca="1" si="534"/>
        <v>298.25692717371072</v>
      </c>
      <c r="DN402" s="104">
        <f t="shared" ca="1" si="534"/>
        <v>210.75402184605906</v>
      </c>
      <c r="DO402" s="104">
        <f t="shared" ca="1" si="534"/>
        <v>176.19410897518793</v>
      </c>
      <c r="DP402" s="104">
        <f t="shared" ca="1" si="534"/>
        <v>161.38219182857119</v>
      </c>
      <c r="DQ402" s="104">
        <f t="shared" ca="1" si="534"/>
        <v>155.94842679089703</v>
      </c>
      <c r="DR402" s="104">
        <f t="shared" ca="1" si="534"/>
        <v>154.84959567686957</v>
      </c>
      <c r="DT402" s="80">
        <f t="shared" si="535"/>
        <v>45.001000000000005</v>
      </c>
      <c r="DU402" s="104">
        <f t="shared" ca="1" si="536"/>
        <v>37.29638566294264</v>
      </c>
      <c r="DV402" s="104">
        <f t="shared" ca="1" si="536"/>
        <v>40.002449887919006</v>
      </c>
      <c r="DW402" s="104">
        <f t="shared" ca="1" si="536"/>
        <v>50.508940283054059</v>
      </c>
      <c r="DX402" s="104">
        <f t="shared" ca="1" si="536"/>
        <v>80.408117225012489</v>
      </c>
      <c r="DY402" s="104">
        <f t="shared" ca="1" si="536"/>
        <v>182.02983722991522</v>
      </c>
      <c r="DZ402" s="104">
        <f t="shared" ca="1" si="536"/>
        <v>761.50926514686682</v>
      </c>
      <c r="EA402" s="104">
        <f t="shared" ca="1" si="536"/>
        <v>6314.5485164689926</v>
      </c>
      <c r="EB402" s="104">
        <f t="shared" ca="1" si="536"/>
        <v>1179.4262789890508</v>
      </c>
      <c r="EC402" s="104">
        <f t="shared" ca="1" si="536"/>
        <v>453.06779359294762</v>
      </c>
      <c r="ED402" s="104">
        <f t="shared" ca="1" si="536"/>
        <v>280.74001365789536</v>
      </c>
      <c r="EE402" s="104">
        <f t="shared" ca="1" si="536"/>
        <v>216.55009772451083</v>
      </c>
      <c r="EF402" s="104">
        <f t="shared" ca="1" si="536"/>
        <v>189.7538584177411</v>
      </c>
      <c r="EG402" s="104">
        <f t="shared" ca="1" si="536"/>
        <v>182.18061840492058</v>
      </c>
      <c r="EI402" s="80">
        <f t="shared" si="537"/>
        <v>45.001000000000005</v>
      </c>
      <c r="EJ402" s="104">
        <f t="shared" ca="1" si="538"/>
        <v>37.275472829754527</v>
      </c>
      <c r="EK402" s="104">
        <f t="shared" ca="1" si="538"/>
        <v>42.606572292544321</v>
      </c>
      <c r="EL402" s="104">
        <f t="shared" ca="1" si="538"/>
        <v>61.979458473193318</v>
      </c>
      <c r="EM402" s="104">
        <f t="shared" ca="1" si="538"/>
        <v>111.00220164497787</v>
      </c>
      <c r="EN402" s="104">
        <f t="shared" ca="1" si="538"/>
        <v>254.67956769904663</v>
      </c>
      <c r="EO402" s="104">
        <f t="shared" ca="1" si="538"/>
        <v>949.63686911798209</v>
      </c>
      <c r="EP402" s="104">
        <f t="shared" ca="1" si="538"/>
        <v>6312.7769450996548</v>
      </c>
      <c r="EQ402" s="104">
        <f t="shared" ca="1" si="538"/>
        <v>881.9828992698433</v>
      </c>
      <c r="ER402" s="104">
        <f t="shared" ca="1" si="538"/>
        <v>243.97034821062303</v>
      </c>
      <c r="ES402" s="104">
        <f t="shared" ca="1" si="538"/>
        <v>107.60577963872454</v>
      </c>
      <c r="ET402" s="104">
        <f t="shared" ca="1" si="538"/>
        <v>60.414781404464101</v>
      </c>
      <c r="EU402" s="104">
        <f t="shared" ca="1" si="538"/>
        <v>41.638036881015069</v>
      </c>
      <c r="EV402" s="104">
        <f t="shared" ca="1" si="538"/>
        <v>36.456001212323407</v>
      </c>
      <c r="EX402" s="80">
        <f t="shared" si="539"/>
        <v>45.001000000000005</v>
      </c>
      <c r="EY402" s="104">
        <f t="shared" ca="1" si="540"/>
        <v>0</v>
      </c>
      <c r="EZ402" s="104">
        <f t="shared" ca="1" si="540"/>
        <v>0</v>
      </c>
      <c r="FA402" s="104">
        <f t="shared" ca="1" si="540"/>
        <v>0</v>
      </c>
      <c r="FB402" s="104">
        <f t="shared" ca="1" si="540"/>
        <v>0</v>
      </c>
      <c r="FC402" s="104">
        <f t="shared" ca="1" si="540"/>
        <v>0</v>
      </c>
      <c r="FD402" s="104">
        <f t="shared" ca="1" si="540"/>
        <v>0</v>
      </c>
      <c r="FE402" s="104">
        <f t="shared" ca="1" si="540"/>
        <v>0</v>
      </c>
      <c r="FF402" s="104">
        <f t="shared" ca="1" si="540"/>
        <v>0</v>
      </c>
      <c r="FG402" s="104">
        <f t="shared" ca="1" si="540"/>
        <v>0</v>
      </c>
      <c r="FH402" s="104">
        <f t="shared" ca="1" si="540"/>
        <v>0</v>
      </c>
      <c r="FI402" s="104">
        <f t="shared" ca="1" si="540"/>
        <v>0</v>
      </c>
      <c r="FJ402" s="104">
        <f t="shared" ca="1" si="540"/>
        <v>0</v>
      </c>
      <c r="FK402" s="104">
        <f t="shared" ca="1" si="540"/>
        <v>0</v>
      </c>
      <c r="FM402" s="80">
        <f t="shared" si="541"/>
        <v>45.001000000000005</v>
      </c>
      <c r="FN402" s="104">
        <f t="shared" ca="1" si="542"/>
        <v>0</v>
      </c>
      <c r="FO402" s="104">
        <f t="shared" ca="1" si="542"/>
        <v>0</v>
      </c>
      <c r="FP402" s="104">
        <f t="shared" ca="1" si="542"/>
        <v>0</v>
      </c>
      <c r="FQ402" s="104">
        <f t="shared" ca="1" si="542"/>
        <v>0</v>
      </c>
      <c r="FR402" s="104">
        <f t="shared" ca="1" si="542"/>
        <v>0</v>
      </c>
      <c r="FS402" s="104">
        <f t="shared" ca="1" si="542"/>
        <v>0</v>
      </c>
      <c r="FT402" s="104">
        <f t="shared" ca="1" si="542"/>
        <v>0</v>
      </c>
      <c r="FU402" s="104">
        <f t="shared" ca="1" si="542"/>
        <v>0</v>
      </c>
      <c r="FV402" s="104">
        <f t="shared" ca="1" si="542"/>
        <v>0</v>
      </c>
      <c r="FW402" s="104">
        <f t="shared" ca="1" si="542"/>
        <v>0</v>
      </c>
      <c r="FX402" s="104">
        <f t="shared" ca="1" si="542"/>
        <v>0</v>
      </c>
      <c r="FY402" s="104">
        <f t="shared" ca="1" si="542"/>
        <v>0</v>
      </c>
      <c r="FZ402" s="104">
        <f t="shared" ca="1" si="542"/>
        <v>0</v>
      </c>
    </row>
    <row r="403" spans="15:185">
      <c r="S403" s="26">
        <f t="shared" si="522"/>
        <v>52.501000000000005</v>
      </c>
      <c r="T403" s="388">
        <f t="shared" ca="1" si="523"/>
        <v>37.298493993665389</v>
      </c>
      <c r="U403" s="388">
        <f t="shared" ca="1" si="523"/>
        <v>39.418423633546247</v>
      </c>
      <c r="V403" s="388">
        <f t="shared" ca="1" si="523"/>
        <v>47.167616014066404</v>
      </c>
      <c r="W403" s="388">
        <f t="shared" ca="1" si="523"/>
        <v>66.466900371049007</v>
      </c>
      <c r="X403" s="388">
        <f t="shared" ca="1" si="523"/>
        <v>117.32593520879409</v>
      </c>
      <c r="Y403" s="388">
        <f t="shared" ca="1" si="523"/>
        <v>285.3617021798562</v>
      </c>
      <c r="Z403" s="388">
        <f t="shared" ca="1" si="523"/>
        <v>1179.4262789890508</v>
      </c>
      <c r="AA403" s="388">
        <f t="shared" ca="1" si="523"/>
        <v>6375.6068241831344</v>
      </c>
      <c r="AB403" s="388">
        <f t="shared" ca="1" si="523"/>
        <v>1781.2971611381695</v>
      </c>
      <c r="AC403" s="388">
        <f t="shared" ca="1" si="523"/>
        <v>741.74602219054361</v>
      </c>
      <c r="AD403" s="388">
        <f t="shared" ca="1" si="523"/>
        <v>476.72666472761523</v>
      </c>
      <c r="AE403" s="388">
        <f t="shared" ca="1" si="523"/>
        <v>384.03298734572883</v>
      </c>
      <c r="AF403" s="388">
        <f t="shared" ca="1" si="523"/>
        <v>359.65743604051318</v>
      </c>
      <c r="AG403" s="59"/>
      <c r="AH403" s="80">
        <f t="shared" si="524"/>
        <v>52.501000000000005</v>
      </c>
      <c r="AI403" s="104">
        <f t="shared" ca="1" si="525"/>
        <v>21.961185672538171</v>
      </c>
      <c r="AJ403" s="104">
        <f t="shared" ca="1" si="525"/>
        <v>24.856086248950749</v>
      </c>
      <c r="AK403" s="104">
        <f t="shared" ca="1" si="525"/>
        <v>34.813046267094251</v>
      </c>
      <c r="AL403" s="104">
        <f t="shared" ca="1" si="525"/>
        <v>57.006112943656973</v>
      </c>
      <c r="AM403" s="104">
        <f t="shared" ca="1" si="525"/>
        <v>107.60159583637133</v>
      </c>
      <c r="AN403" s="104">
        <f t="shared" ca="1" si="525"/>
        <v>249.47889184179817</v>
      </c>
      <c r="AO403" s="104">
        <f t="shared" ca="1" si="525"/>
        <v>881.9828992698433</v>
      </c>
      <c r="AP403" s="104">
        <f t="shared" ca="1" si="525"/>
        <v>3753.9133552938183</v>
      </c>
      <c r="AQ403" s="104">
        <f t="shared" ca="1" si="525"/>
        <v>781.9091555639327</v>
      </c>
      <c r="AR403" s="104">
        <f t="shared" ca="1" si="525"/>
        <v>236.33085889255182</v>
      </c>
      <c r="AS403" s="104">
        <f t="shared" ca="1" si="525"/>
        <v>111.35736034164256</v>
      </c>
      <c r="AT403" s="104">
        <f t="shared" ca="1" si="525"/>
        <v>70.511420897048083</v>
      </c>
      <c r="AU403" s="104">
        <f t="shared" ca="1" si="525"/>
        <v>60.125350559859626</v>
      </c>
      <c r="AV403" s="62"/>
      <c r="AW403" s="80">
        <f t="shared" si="526"/>
        <v>52.501000000000005</v>
      </c>
      <c r="AX403" s="104">
        <f t="shared" ca="1" si="527"/>
        <v>85.591805703538341</v>
      </c>
      <c r="AY403" s="104">
        <f t="shared" ca="1" si="527"/>
        <v>85.370548552578271</v>
      </c>
      <c r="AZ403" s="104">
        <f t="shared" ca="1" si="527"/>
        <v>84.444918245012673</v>
      </c>
      <c r="BA403" s="104">
        <f t="shared" ca="1" si="527"/>
        <v>81.652743459205567</v>
      </c>
      <c r="BB403" s="104">
        <f t="shared" ca="1" si="527"/>
        <v>72.819747847694742</v>
      </c>
      <c r="BC403" s="104">
        <f t="shared" ca="1" si="527"/>
        <v>38.908769870379501</v>
      </c>
      <c r="BD403" s="104">
        <f t="shared" ca="1" si="527"/>
        <v>297.44337971920737</v>
      </c>
      <c r="BE403" s="104">
        <f t="shared" ca="1" si="527"/>
        <v>2621.6934688893161</v>
      </c>
      <c r="BF403" s="104">
        <f t="shared" ca="1" si="527"/>
        <v>999.38800557423667</v>
      </c>
      <c r="BG403" s="104">
        <f t="shared" ca="1" si="527"/>
        <v>505.4151632979918</v>
      </c>
      <c r="BH403" s="104">
        <f t="shared" ca="1" si="527"/>
        <v>365.36930438597278</v>
      </c>
      <c r="BI403" s="104">
        <f t="shared" ca="1" si="527"/>
        <v>313.5215664486808</v>
      </c>
      <c r="BJ403" s="104">
        <f t="shared" ca="1" si="527"/>
        <v>299.53208548065345</v>
      </c>
      <c r="BK403" s="62"/>
      <c r="BL403" s="80">
        <f t="shared" si="543"/>
        <v>52.501000000000005</v>
      </c>
      <c r="BM403" s="104">
        <f t="shared" ca="1" si="528"/>
        <v>129.51417704861467</v>
      </c>
      <c r="BN403" s="104">
        <f t="shared" ca="1" si="528"/>
        <v>135.08272105047979</v>
      </c>
      <c r="BO403" s="104">
        <f t="shared" ca="1" si="528"/>
        <v>154.07101077920117</v>
      </c>
      <c r="BP403" s="104">
        <f t="shared" ca="1" si="528"/>
        <v>195.66496934651951</v>
      </c>
      <c r="BQ403" s="104">
        <f t="shared" ca="1" si="528"/>
        <v>288.02293952043738</v>
      </c>
      <c r="BR403" s="104">
        <f t="shared" ca="1" si="528"/>
        <v>537.86655355397579</v>
      </c>
      <c r="BS403" s="104">
        <f t="shared" ca="1" si="528"/>
        <v>1599.5678829206504</v>
      </c>
      <c r="BT403" s="104">
        <f t="shared" ca="1" si="528"/>
        <v>6011.5234890865486</v>
      </c>
      <c r="BU403" s="104">
        <f t="shared" ca="1" si="528"/>
        <v>1164.253914426735</v>
      </c>
      <c r="BV403" s="104">
        <f t="shared" ca="1" si="528"/>
        <v>344.97690478209034</v>
      </c>
      <c r="BW403" s="104">
        <f t="shared" ca="1" si="528"/>
        <v>166.98035552406785</v>
      </c>
      <c r="BX403" s="104">
        <f t="shared" ca="1" si="528"/>
        <v>110.98958123549505</v>
      </c>
      <c r="BY403" s="104">
        <f t="shared" ca="1" si="528"/>
        <v>97.042419504419655</v>
      </c>
      <c r="BZ403" s="62"/>
      <c r="CA403" s="80">
        <f t="shared" si="529"/>
        <v>52.501000000000005</v>
      </c>
      <c r="CB403" s="104">
        <f t="shared" ca="1" si="530"/>
        <v>57.589162737994656</v>
      </c>
      <c r="CC403" s="104">
        <f t="shared" ca="1" si="530"/>
        <v>56.658181974960357</v>
      </c>
      <c r="CD403" s="104">
        <f t="shared" ca="1" si="530"/>
        <v>57.990251227376753</v>
      </c>
      <c r="CE403" s="104">
        <f t="shared" ca="1" si="530"/>
        <v>71.783096239367296</v>
      </c>
      <c r="CF403" s="104">
        <f t="shared" ca="1" si="530"/>
        <v>119.51186835574585</v>
      </c>
      <c r="CG403" s="104">
        <f t="shared" ca="1" si="530"/>
        <v>286.11579497792525</v>
      </c>
      <c r="CH403" s="104">
        <f t="shared" ca="1" si="530"/>
        <v>1179.6088523183134</v>
      </c>
      <c r="CI403" s="104">
        <f t="shared" ca="1" si="530"/>
        <v>6375.6466964079846</v>
      </c>
      <c r="CJ403" s="104">
        <f t="shared" ca="1" si="530"/>
        <v>1781.4908315961486</v>
      </c>
      <c r="CK403" s="104">
        <f t="shared" ca="1" si="530"/>
        <v>742.4455370792972</v>
      </c>
      <c r="CL403" s="104">
        <f t="shared" ca="1" si="530"/>
        <v>478.429612202096</v>
      </c>
      <c r="CM403" s="104">
        <f t="shared" ca="1" si="530"/>
        <v>387.103877437628</v>
      </c>
      <c r="CN403" s="104">
        <f t="shared" ca="1" si="530"/>
        <v>363.46800049829312</v>
      </c>
      <c r="CP403" s="80">
        <f t="shared" si="531"/>
        <v>52.501000000000005</v>
      </c>
      <c r="CQ403" s="104">
        <f t="shared" ca="1" si="532"/>
        <v>42.251854416867431</v>
      </c>
      <c r="CR403" s="104">
        <f t="shared" ca="1" si="532"/>
        <v>42.095844590364862</v>
      </c>
      <c r="CS403" s="104">
        <f t="shared" ca="1" si="532"/>
        <v>45.6356814804046</v>
      </c>
      <c r="CT403" s="104">
        <f t="shared" ca="1" si="532"/>
        <v>62.322308811975262</v>
      </c>
      <c r="CU403" s="104">
        <f t="shared" ca="1" si="532"/>
        <v>109.78752898332309</v>
      </c>
      <c r="CV403" s="104">
        <f t="shared" ca="1" si="532"/>
        <v>250.23298463986725</v>
      </c>
      <c r="CW403" s="104">
        <f t="shared" ca="1" si="532"/>
        <v>882.1654725991059</v>
      </c>
      <c r="CX403" s="104">
        <f t="shared" ca="1" si="532"/>
        <v>3753.9532275186684</v>
      </c>
      <c r="CY403" s="104">
        <f t="shared" ca="1" si="532"/>
        <v>782.10282602191182</v>
      </c>
      <c r="CZ403" s="104">
        <f t="shared" ca="1" si="532"/>
        <v>237.03037378130534</v>
      </c>
      <c r="DA403" s="104">
        <f t="shared" ca="1" si="532"/>
        <v>113.06030781612324</v>
      </c>
      <c r="DB403" s="104">
        <f t="shared" ca="1" si="532"/>
        <v>73.582310988947256</v>
      </c>
      <c r="DC403" s="104">
        <f t="shared" ca="1" si="532"/>
        <v>63.935915017639573</v>
      </c>
      <c r="DE403" s="80">
        <f t="shared" si="533"/>
        <v>52.501000000000005</v>
      </c>
      <c r="DF403" s="104">
        <f t="shared" ca="1" si="534"/>
        <v>103.83171328571785</v>
      </c>
      <c r="DG403" s="104">
        <f t="shared" ca="1" si="534"/>
        <v>101.52938487224333</v>
      </c>
      <c r="DH403" s="104">
        <f t="shared" ca="1" si="534"/>
        <v>96.395898237944039</v>
      </c>
      <c r="DI403" s="104">
        <f t="shared" ca="1" si="534"/>
        <v>90.139141901576536</v>
      </c>
      <c r="DJ403" s="104">
        <f t="shared" ca="1" si="534"/>
        <v>79.894737614516089</v>
      </c>
      <c r="DK403" s="104">
        <f t="shared" ca="1" si="534"/>
        <v>57.549628542283813</v>
      </c>
      <c r="DL403" s="104">
        <f t="shared" ca="1" si="534"/>
        <v>298.25692717371072</v>
      </c>
      <c r="DM403" s="104">
        <f t="shared" ca="1" si="534"/>
        <v>2621.7915453345859</v>
      </c>
      <c r="DN403" s="104">
        <f t="shared" ca="1" si="534"/>
        <v>999.74279175242054</v>
      </c>
      <c r="DO403" s="104">
        <f t="shared" ca="1" si="534"/>
        <v>506.49477650703835</v>
      </c>
      <c r="DP403" s="104">
        <f t="shared" ca="1" si="534"/>
        <v>367.74105065005187</v>
      </c>
      <c r="DQ403" s="104">
        <f t="shared" ca="1" si="534"/>
        <v>317.56441934103384</v>
      </c>
      <c r="DR403" s="104">
        <f t="shared" ca="1" si="534"/>
        <v>304.45822151432532</v>
      </c>
      <c r="DT403" s="80">
        <f t="shared" si="535"/>
        <v>52.501000000000005</v>
      </c>
      <c r="DU403" s="104">
        <f t="shared" ca="1" si="536"/>
        <v>37.298493993665389</v>
      </c>
      <c r="DV403" s="104">
        <f t="shared" ca="1" si="536"/>
        <v>39.418423633546247</v>
      </c>
      <c r="DW403" s="104">
        <f t="shared" ca="1" si="536"/>
        <v>47.167616014066404</v>
      </c>
      <c r="DX403" s="104">
        <f t="shared" ca="1" si="536"/>
        <v>66.466900371049007</v>
      </c>
      <c r="DY403" s="104">
        <f t="shared" ca="1" si="536"/>
        <v>117.32593520879409</v>
      </c>
      <c r="DZ403" s="104">
        <f t="shared" ca="1" si="536"/>
        <v>285.3617021798562</v>
      </c>
      <c r="EA403" s="104">
        <f t="shared" ca="1" si="536"/>
        <v>1179.4262789890508</v>
      </c>
      <c r="EB403" s="104">
        <f t="shared" ca="1" si="536"/>
        <v>6375.6068241831344</v>
      </c>
      <c r="EC403" s="104">
        <f t="shared" ca="1" si="536"/>
        <v>1781.2971611381695</v>
      </c>
      <c r="ED403" s="104">
        <f t="shared" ca="1" si="536"/>
        <v>741.74602219054361</v>
      </c>
      <c r="EE403" s="104">
        <f t="shared" ca="1" si="536"/>
        <v>476.72666472761523</v>
      </c>
      <c r="EF403" s="104">
        <f t="shared" ca="1" si="536"/>
        <v>384.03298734572883</v>
      </c>
      <c r="EG403" s="104">
        <f t="shared" ca="1" si="536"/>
        <v>359.65743604051318</v>
      </c>
      <c r="EI403" s="80">
        <f t="shared" si="537"/>
        <v>52.501000000000005</v>
      </c>
      <c r="EJ403" s="104">
        <f t="shared" ca="1" si="538"/>
        <v>21.961185672538171</v>
      </c>
      <c r="EK403" s="104">
        <f t="shared" ca="1" si="538"/>
        <v>24.856086248950749</v>
      </c>
      <c r="EL403" s="104">
        <f t="shared" ca="1" si="538"/>
        <v>34.813046267094251</v>
      </c>
      <c r="EM403" s="104">
        <f t="shared" ca="1" si="538"/>
        <v>57.006112943656973</v>
      </c>
      <c r="EN403" s="104">
        <f t="shared" ca="1" si="538"/>
        <v>107.60159583637133</v>
      </c>
      <c r="EO403" s="104">
        <f t="shared" ca="1" si="538"/>
        <v>249.47889184179817</v>
      </c>
      <c r="EP403" s="104">
        <f t="shared" ca="1" si="538"/>
        <v>881.9828992698433</v>
      </c>
      <c r="EQ403" s="104">
        <f t="shared" ca="1" si="538"/>
        <v>3753.9133552938183</v>
      </c>
      <c r="ER403" s="104">
        <f t="shared" ca="1" si="538"/>
        <v>781.9091555639327</v>
      </c>
      <c r="ES403" s="104">
        <f t="shared" ca="1" si="538"/>
        <v>236.33085889255182</v>
      </c>
      <c r="ET403" s="104">
        <f t="shared" ca="1" si="538"/>
        <v>111.35736034164256</v>
      </c>
      <c r="EU403" s="104">
        <f t="shared" ca="1" si="538"/>
        <v>70.511420897048083</v>
      </c>
      <c r="EV403" s="104">
        <f t="shared" ca="1" si="538"/>
        <v>60.125350559859626</v>
      </c>
      <c r="EX403" s="80">
        <f t="shared" si="539"/>
        <v>52.501000000000005</v>
      </c>
      <c r="EY403" s="104">
        <f t="shared" ca="1" si="540"/>
        <v>0</v>
      </c>
      <c r="EZ403" s="104">
        <f t="shared" ca="1" si="540"/>
        <v>0</v>
      </c>
      <c r="FA403" s="104">
        <f t="shared" ca="1" si="540"/>
        <v>0</v>
      </c>
      <c r="FB403" s="104">
        <f t="shared" ca="1" si="540"/>
        <v>0</v>
      </c>
      <c r="FC403" s="104">
        <f t="shared" ca="1" si="540"/>
        <v>0</v>
      </c>
      <c r="FD403" s="104">
        <f t="shared" ca="1" si="540"/>
        <v>0</v>
      </c>
      <c r="FE403" s="104">
        <f t="shared" ca="1" si="540"/>
        <v>0</v>
      </c>
      <c r="FF403" s="104">
        <f t="shared" ca="1" si="540"/>
        <v>0</v>
      </c>
      <c r="FG403" s="104">
        <f t="shared" ca="1" si="540"/>
        <v>0</v>
      </c>
      <c r="FH403" s="104">
        <f t="shared" ca="1" si="540"/>
        <v>0</v>
      </c>
      <c r="FI403" s="104">
        <f t="shared" ca="1" si="540"/>
        <v>0</v>
      </c>
      <c r="FJ403" s="104">
        <f t="shared" ca="1" si="540"/>
        <v>0</v>
      </c>
      <c r="FK403" s="104">
        <f t="shared" ca="1" si="540"/>
        <v>0</v>
      </c>
      <c r="FM403" s="80">
        <f t="shared" si="541"/>
        <v>52.501000000000005</v>
      </c>
      <c r="FN403" s="104">
        <f t="shared" ca="1" si="542"/>
        <v>0</v>
      </c>
      <c r="FO403" s="104">
        <f t="shared" ca="1" si="542"/>
        <v>0</v>
      </c>
      <c r="FP403" s="104">
        <f t="shared" ca="1" si="542"/>
        <v>0</v>
      </c>
      <c r="FQ403" s="104">
        <f t="shared" ca="1" si="542"/>
        <v>0</v>
      </c>
      <c r="FR403" s="104">
        <f t="shared" ca="1" si="542"/>
        <v>0</v>
      </c>
      <c r="FS403" s="104">
        <f t="shared" ca="1" si="542"/>
        <v>0</v>
      </c>
      <c r="FT403" s="104">
        <f t="shared" ca="1" si="542"/>
        <v>0</v>
      </c>
      <c r="FU403" s="104">
        <f t="shared" ca="1" si="542"/>
        <v>0</v>
      </c>
      <c r="FV403" s="104">
        <f t="shared" ca="1" si="542"/>
        <v>0</v>
      </c>
      <c r="FW403" s="104">
        <f t="shared" ca="1" si="542"/>
        <v>0</v>
      </c>
      <c r="FX403" s="104">
        <f t="shared" ca="1" si="542"/>
        <v>0</v>
      </c>
      <c r="FY403" s="104">
        <f t="shared" ca="1" si="542"/>
        <v>0</v>
      </c>
      <c r="FZ403" s="104">
        <f t="shared" ca="1" si="542"/>
        <v>0</v>
      </c>
    </row>
    <row r="404" spans="15:185">
      <c r="R404" s="23"/>
      <c r="S404" s="26">
        <f t="shared" si="522"/>
        <v>60.001000000000005</v>
      </c>
      <c r="T404" s="388">
        <f t="shared" ca="1" si="523"/>
        <v>37.297621247001871</v>
      </c>
      <c r="U404" s="388">
        <f t="shared" ca="1" si="523"/>
        <v>39.061117435894353</v>
      </c>
      <c r="V404" s="388">
        <f t="shared" ca="1" si="523"/>
        <v>45.274734299014483</v>
      </c>
      <c r="W404" s="388">
        <f t="shared" ca="1" si="523"/>
        <v>59.580315311480319</v>
      </c>
      <c r="X404" s="388">
        <f t="shared" ca="1" si="523"/>
        <v>92.435090908739156</v>
      </c>
      <c r="Y404" s="388">
        <f t="shared" ca="1" si="523"/>
        <v>177.32496259257667</v>
      </c>
      <c r="Z404" s="388">
        <f t="shared" ca="1" si="523"/>
        <v>453.06779359294796</v>
      </c>
      <c r="AA404" s="388">
        <f t="shared" ca="1" si="523"/>
        <v>1781.2971611381674</v>
      </c>
      <c r="AB404" s="388">
        <f t="shared" ca="1" si="523"/>
        <v>6350.1995457041921</v>
      </c>
      <c r="AC404" s="388">
        <f t="shared" ca="1" si="523"/>
        <v>2635.9155481673065</v>
      </c>
      <c r="AD404" s="388">
        <f t="shared" ca="1" si="523"/>
        <v>1279.6707426429266</v>
      </c>
      <c r="AE404" s="388">
        <f t="shared" ca="1" si="523"/>
        <v>904.93041579953262</v>
      </c>
      <c r="AF404" s="388">
        <f t="shared" ca="1" si="523"/>
        <v>816.27517154598365</v>
      </c>
      <c r="AG404" s="59"/>
      <c r="AH404" s="80">
        <f t="shared" si="524"/>
        <v>60.001000000000005</v>
      </c>
      <c r="AI404" s="104">
        <f t="shared" ca="1" si="525"/>
        <v>12.438523644541366</v>
      </c>
      <c r="AJ404" s="104">
        <f t="shared" ca="1" si="525"/>
        <v>14.181542992298249</v>
      </c>
      <c r="AK404" s="104">
        <f t="shared" ca="1" si="525"/>
        <v>19.96708673435224</v>
      </c>
      <c r="AL404" s="104">
        <f t="shared" ca="1" si="525"/>
        <v>31.886591450107918</v>
      </c>
      <c r="AM404" s="104">
        <f t="shared" ca="1" si="525"/>
        <v>55.4607626026365</v>
      </c>
      <c r="AN404" s="104">
        <f t="shared" ca="1" si="525"/>
        <v>106.60994531807621</v>
      </c>
      <c r="AO404" s="104">
        <f t="shared" ca="1" si="525"/>
        <v>243.97034821062317</v>
      </c>
      <c r="AP404" s="104">
        <f t="shared" ca="1" si="525"/>
        <v>781.90915556393179</v>
      </c>
      <c r="AQ404" s="104">
        <f t="shared" ca="1" si="525"/>
        <v>2117.2426832825558</v>
      </c>
      <c r="AR404" s="104">
        <f t="shared" ca="1" si="525"/>
        <v>638.27319599651491</v>
      </c>
      <c r="AS404" s="104">
        <f t="shared" ca="1" si="525"/>
        <v>223.37801141616097</v>
      </c>
      <c r="AT404" s="104">
        <f t="shared" ca="1" si="525"/>
        <v>120.99916700271099</v>
      </c>
      <c r="AU404" s="104">
        <f t="shared" ca="1" si="525"/>
        <v>98.038732022833301</v>
      </c>
      <c r="AV404" s="62"/>
      <c r="AW404" s="80">
        <f t="shared" si="526"/>
        <v>60.001000000000005</v>
      </c>
      <c r="AX404" s="104">
        <f t="shared" ca="1" si="527"/>
        <v>58.367277990894706</v>
      </c>
      <c r="AY404" s="104">
        <f t="shared" ca="1" si="527"/>
        <v>57.590486761090702</v>
      </c>
      <c r="AZ404" s="104">
        <f t="shared" ca="1" si="527"/>
        <v>54.969214252467481</v>
      </c>
      <c r="BA404" s="104">
        <f t="shared" ca="1" si="527"/>
        <v>49.389634044091146</v>
      </c>
      <c r="BB404" s="104">
        <f t="shared" ca="1" si="527"/>
        <v>37.811076437650577</v>
      </c>
      <c r="BC404" s="104">
        <f t="shared" ca="1" si="527"/>
        <v>70.715017274500468</v>
      </c>
      <c r="BD404" s="104">
        <f t="shared" ca="1" si="527"/>
        <v>209.09744538232479</v>
      </c>
      <c r="BE404" s="104">
        <f t="shared" ca="1" si="527"/>
        <v>999.38800557423565</v>
      </c>
      <c r="BF404" s="104">
        <f t="shared" ca="1" si="527"/>
        <v>4232.9568624216354</v>
      </c>
      <c r="BG404" s="104">
        <f t="shared" ca="1" si="527"/>
        <v>1997.6423521707916</v>
      </c>
      <c r="BH404" s="104">
        <f t="shared" ca="1" si="527"/>
        <v>1056.2927312267655</v>
      </c>
      <c r="BI404" s="104">
        <f t="shared" ca="1" si="527"/>
        <v>783.93124879682182</v>
      </c>
      <c r="BJ404" s="104">
        <f t="shared" ca="1" si="527"/>
        <v>718.23643952315035</v>
      </c>
      <c r="BK404" s="62"/>
      <c r="BL404" s="80">
        <f t="shared" si="543"/>
        <v>60.001000000000005</v>
      </c>
      <c r="BM404" s="104">
        <f t="shared" ca="1" si="528"/>
        <v>83.244325279977431</v>
      </c>
      <c r="BN404" s="104">
        <f t="shared" ca="1" si="528"/>
        <v>85.953572745687183</v>
      </c>
      <c r="BO404" s="104">
        <f t="shared" ca="1" si="528"/>
        <v>94.903387721171953</v>
      </c>
      <c r="BP404" s="104">
        <f t="shared" ca="1" si="528"/>
        <v>113.162816944307</v>
      </c>
      <c r="BQ404" s="104">
        <f t="shared" ca="1" si="528"/>
        <v>148.73260164292361</v>
      </c>
      <c r="BR404" s="104">
        <f t="shared" ca="1" si="528"/>
        <v>224.28823871479531</v>
      </c>
      <c r="BS404" s="104">
        <f t="shared" ca="1" si="528"/>
        <v>421.50111667109013</v>
      </c>
      <c r="BT404" s="104">
        <f t="shared" ca="1" si="528"/>
        <v>1164.2539144267334</v>
      </c>
      <c r="BU404" s="104">
        <f t="shared" ca="1" si="528"/>
        <v>2856.4991821432895</v>
      </c>
      <c r="BV404" s="104">
        <f t="shared" ca="1" si="528"/>
        <v>821.87991058740408</v>
      </c>
      <c r="BW404" s="104">
        <f t="shared" ca="1" si="528"/>
        <v>288.54552032594609</v>
      </c>
      <c r="BX404" s="104">
        <f t="shared" ca="1" si="528"/>
        <v>161.71468644980601</v>
      </c>
      <c r="BY404" s="104">
        <f t="shared" ca="1" si="528"/>
        <v>133.81986632094595</v>
      </c>
      <c r="BZ404" s="62"/>
      <c r="CA404" s="80">
        <f t="shared" si="529"/>
        <v>60.001000000000005</v>
      </c>
      <c r="CB404" s="104">
        <f t="shared" ca="1" si="530"/>
        <v>68.244775772845458</v>
      </c>
      <c r="CC404" s="104">
        <f t="shared" ca="1" si="530"/>
        <v>65.480509467910736</v>
      </c>
      <c r="CD404" s="104">
        <f t="shared" ca="1" si="530"/>
        <v>62.34698315557786</v>
      </c>
      <c r="CE404" s="104">
        <f t="shared" ca="1" si="530"/>
        <v>68.538979327917289</v>
      </c>
      <c r="CF404" s="104">
        <f t="shared" ca="1" si="530"/>
        <v>96.546179544872615</v>
      </c>
      <c r="CG404" s="104">
        <f t="shared" ca="1" si="530"/>
        <v>179.06280718971948</v>
      </c>
      <c r="CH404" s="104">
        <f t="shared" ca="1" si="530"/>
        <v>453.72594872193588</v>
      </c>
      <c r="CI404" s="104">
        <f t="shared" ca="1" si="530"/>
        <v>1781.4908315961466</v>
      </c>
      <c r="CJ404" s="104">
        <f t="shared" ca="1" si="530"/>
        <v>6350.2733470421808</v>
      </c>
      <c r="CK404" s="104">
        <f t="shared" ca="1" si="530"/>
        <v>2636.1903043058851</v>
      </c>
      <c r="CL404" s="104">
        <f t="shared" ca="1" si="530"/>
        <v>1280.6051190046906</v>
      </c>
      <c r="CM404" s="104">
        <f t="shared" ca="1" si="530"/>
        <v>906.97776038281427</v>
      </c>
      <c r="CN404" s="104">
        <f t="shared" ca="1" si="530"/>
        <v>818.99798350372623</v>
      </c>
      <c r="CP404" s="80">
        <f t="shared" si="531"/>
        <v>60.001000000000005</v>
      </c>
      <c r="CQ404" s="104">
        <f t="shared" ca="1" si="532"/>
        <v>43.385678170384949</v>
      </c>
      <c r="CR404" s="104">
        <f t="shared" ca="1" si="532"/>
        <v>40.600935024314637</v>
      </c>
      <c r="CS404" s="104">
        <f t="shared" ca="1" si="532"/>
        <v>37.03933559091562</v>
      </c>
      <c r="CT404" s="104">
        <f t="shared" ca="1" si="532"/>
        <v>40.845255466544891</v>
      </c>
      <c r="CU404" s="104">
        <f t="shared" ca="1" si="532"/>
        <v>59.571851238769966</v>
      </c>
      <c r="CV404" s="104">
        <f t="shared" ca="1" si="532"/>
        <v>108.34778991521904</v>
      </c>
      <c r="CW404" s="104">
        <f t="shared" ca="1" si="532"/>
        <v>244.62850333961114</v>
      </c>
      <c r="CX404" s="104">
        <f t="shared" ca="1" si="532"/>
        <v>782.10282602191091</v>
      </c>
      <c r="CY404" s="104">
        <f t="shared" ca="1" si="532"/>
        <v>2117.3164846205436</v>
      </c>
      <c r="CZ404" s="104">
        <f t="shared" ca="1" si="532"/>
        <v>638.54795213509351</v>
      </c>
      <c r="DA404" s="104">
        <f t="shared" ca="1" si="532"/>
        <v>224.31238777792524</v>
      </c>
      <c r="DB404" s="104">
        <f t="shared" ca="1" si="532"/>
        <v>123.04651158599268</v>
      </c>
      <c r="DC404" s="104">
        <f t="shared" ca="1" si="532"/>
        <v>100.76154398057595</v>
      </c>
      <c r="DE404" s="80">
        <f t="shared" si="533"/>
        <v>60.001000000000005</v>
      </c>
      <c r="DF404" s="104">
        <f t="shared" ca="1" si="534"/>
        <v>94.316300351447424</v>
      </c>
      <c r="DG404" s="104">
        <f t="shared" ca="1" si="534"/>
        <v>89.939485636580486</v>
      </c>
      <c r="DH404" s="104">
        <f t="shared" ca="1" si="534"/>
        <v>80.452676779611707</v>
      </c>
      <c r="DI404" s="104">
        <f t="shared" ca="1" si="534"/>
        <v>70.437714394826884</v>
      </c>
      <c r="DJ404" s="104">
        <f t="shared" ca="1" si="534"/>
        <v>62.394483295141562</v>
      </c>
      <c r="DK404" s="104">
        <f t="shared" ca="1" si="534"/>
        <v>78.11917434652716</v>
      </c>
      <c r="DL404" s="104">
        <f t="shared" ca="1" si="534"/>
        <v>210.75402184605923</v>
      </c>
      <c r="DM404" s="104">
        <f t="shared" ca="1" si="534"/>
        <v>999.74279175241941</v>
      </c>
      <c r="DN404" s="104">
        <f t="shared" ca="1" si="534"/>
        <v>4233.068234360996</v>
      </c>
      <c r="DO404" s="104">
        <f t="shared" ca="1" si="534"/>
        <v>1998.0091674680662</v>
      </c>
      <c r="DP404" s="104">
        <f t="shared" ca="1" si="534"/>
        <v>1057.4487182513869</v>
      </c>
      <c r="DQ404" s="104">
        <f t="shared" ca="1" si="534"/>
        <v>786.35972521531914</v>
      </c>
      <c r="DR404" s="104">
        <f t="shared" ca="1" si="534"/>
        <v>721.42258432039239</v>
      </c>
      <c r="DT404" s="80">
        <f t="shared" si="535"/>
        <v>60.001000000000005</v>
      </c>
      <c r="DU404" s="104">
        <f t="shared" ca="1" si="536"/>
        <v>37.297621247001871</v>
      </c>
      <c r="DV404" s="104">
        <f t="shared" ca="1" si="536"/>
        <v>39.061117435894353</v>
      </c>
      <c r="DW404" s="104">
        <f t="shared" ca="1" si="536"/>
        <v>45.274734299014483</v>
      </c>
      <c r="DX404" s="104">
        <f t="shared" ca="1" si="536"/>
        <v>59.580315311480319</v>
      </c>
      <c r="DY404" s="104">
        <f t="shared" ca="1" si="536"/>
        <v>92.435090908739156</v>
      </c>
      <c r="DZ404" s="104">
        <f t="shared" ca="1" si="536"/>
        <v>177.32496259257667</v>
      </c>
      <c r="EA404" s="104">
        <f t="shared" ca="1" si="536"/>
        <v>453.06779359294796</v>
      </c>
      <c r="EB404" s="104">
        <f t="shared" ca="1" si="536"/>
        <v>1781.2971611381674</v>
      </c>
      <c r="EC404" s="104">
        <f t="shared" ca="1" si="536"/>
        <v>6350.1995457041921</v>
      </c>
      <c r="ED404" s="104">
        <f t="shared" ca="1" si="536"/>
        <v>2635.9155481673065</v>
      </c>
      <c r="EE404" s="104">
        <f t="shared" ca="1" si="536"/>
        <v>1279.6707426429266</v>
      </c>
      <c r="EF404" s="104">
        <f t="shared" ca="1" si="536"/>
        <v>904.93041579953262</v>
      </c>
      <c r="EG404" s="104">
        <f t="shared" ca="1" si="536"/>
        <v>816.27517154598365</v>
      </c>
      <c r="EI404" s="80">
        <f t="shared" si="537"/>
        <v>60.001000000000005</v>
      </c>
      <c r="EJ404" s="104">
        <f t="shared" ca="1" si="538"/>
        <v>12.438523644541366</v>
      </c>
      <c r="EK404" s="104">
        <f t="shared" ca="1" si="538"/>
        <v>14.181542992298249</v>
      </c>
      <c r="EL404" s="104">
        <f t="shared" ca="1" si="538"/>
        <v>19.96708673435224</v>
      </c>
      <c r="EM404" s="104">
        <f t="shared" ca="1" si="538"/>
        <v>31.886591450107918</v>
      </c>
      <c r="EN404" s="104">
        <f t="shared" ca="1" si="538"/>
        <v>55.4607626026365</v>
      </c>
      <c r="EO404" s="104">
        <f t="shared" ca="1" si="538"/>
        <v>106.60994531807621</v>
      </c>
      <c r="EP404" s="104">
        <f t="shared" ca="1" si="538"/>
        <v>243.97034821062317</v>
      </c>
      <c r="EQ404" s="104">
        <f t="shared" ca="1" si="538"/>
        <v>781.90915556393179</v>
      </c>
      <c r="ER404" s="104">
        <f t="shared" ca="1" si="538"/>
        <v>2117.2426832825558</v>
      </c>
      <c r="ES404" s="104">
        <f t="shared" ca="1" si="538"/>
        <v>638.27319599651491</v>
      </c>
      <c r="ET404" s="104">
        <f t="shared" ca="1" si="538"/>
        <v>223.37801141616097</v>
      </c>
      <c r="EU404" s="104">
        <f t="shared" ca="1" si="538"/>
        <v>120.99916700271099</v>
      </c>
      <c r="EV404" s="104">
        <f t="shared" ca="1" si="538"/>
        <v>98.038732022833301</v>
      </c>
      <c r="EX404" s="80">
        <f t="shared" si="539"/>
        <v>60.001000000000005</v>
      </c>
      <c r="EY404" s="104">
        <f t="shared" ca="1" si="540"/>
        <v>0</v>
      </c>
      <c r="EZ404" s="104">
        <f t="shared" ca="1" si="540"/>
        <v>0</v>
      </c>
      <c r="FA404" s="104">
        <f t="shared" ca="1" si="540"/>
        <v>0</v>
      </c>
      <c r="FB404" s="104">
        <f t="shared" ca="1" si="540"/>
        <v>0</v>
      </c>
      <c r="FC404" s="104">
        <f t="shared" ca="1" si="540"/>
        <v>0</v>
      </c>
      <c r="FD404" s="104">
        <f t="shared" ca="1" si="540"/>
        <v>0</v>
      </c>
      <c r="FE404" s="104">
        <f t="shared" ca="1" si="540"/>
        <v>0</v>
      </c>
      <c r="FF404" s="104">
        <f t="shared" ca="1" si="540"/>
        <v>0</v>
      </c>
      <c r="FG404" s="104">
        <f t="shared" ca="1" si="540"/>
        <v>0</v>
      </c>
      <c r="FH404" s="104">
        <f t="shared" ca="1" si="540"/>
        <v>0</v>
      </c>
      <c r="FI404" s="104">
        <f t="shared" ca="1" si="540"/>
        <v>0</v>
      </c>
      <c r="FJ404" s="104">
        <f t="shared" ca="1" si="540"/>
        <v>0</v>
      </c>
      <c r="FK404" s="104">
        <f t="shared" ca="1" si="540"/>
        <v>0</v>
      </c>
      <c r="FM404" s="80">
        <f t="shared" si="541"/>
        <v>60.001000000000005</v>
      </c>
      <c r="FN404" s="104">
        <f t="shared" ca="1" si="542"/>
        <v>0</v>
      </c>
      <c r="FO404" s="104">
        <f t="shared" ca="1" si="542"/>
        <v>0</v>
      </c>
      <c r="FP404" s="104">
        <f t="shared" ca="1" si="542"/>
        <v>0</v>
      </c>
      <c r="FQ404" s="104">
        <f t="shared" ca="1" si="542"/>
        <v>0</v>
      </c>
      <c r="FR404" s="104">
        <f t="shared" ca="1" si="542"/>
        <v>0</v>
      </c>
      <c r="FS404" s="104">
        <f t="shared" ca="1" si="542"/>
        <v>0</v>
      </c>
      <c r="FT404" s="104">
        <f t="shared" ca="1" si="542"/>
        <v>0</v>
      </c>
      <c r="FU404" s="104">
        <f t="shared" ca="1" si="542"/>
        <v>0</v>
      </c>
      <c r="FV404" s="104">
        <f t="shared" ca="1" si="542"/>
        <v>0</v>
      </c>
      <c r="FW404" s="104">
        <f t="shared" ca="1" si="542"/>
        <v>0</v>
      </c>
      <c r="FX404" s="104">
        <f t="shared" ca="1" si="542"/>
        <v>0</v>
      </c>
      <c r="FY404" s="104">
        <f t="shared" ca="1" si="542"/>
        <v>0</v>
      </c>
      <c r="FZ404" s="104">
        <f t="shared" ca="1" si="542"/>
        <v>0</v>
      </c>
    </row>
    <row r="405" spans="15:185">
      <c r="O405" s="64"/>
      <c r="P405" s="64"/>
      <c r="S405" s="80">
        <f t="shared" si="522"/>
        <v>67.501000000000005</v>
      </c>
      <c r="T405" s="388">
        <f t="shared" ca="1" si="523"/>
        <v>37.296203058814569</v>
      </c>
      <c r="U405" s="388">
        <f t="shared" ca="1" si="523"/>
        <v>38.837066471529752</v>
      </c>
      <c r="V405" s="388">
        <f t="shared" ca="1" si="523"/>
        <v>44.142745041355141</v>
      </c>
      <c r="W405" s="388">
        <f t="shared" ca="1" si="523"/>
        <v>55.782613391598439</v>
      </c>
      <c r="X405" s="388">
        <f t="shared" ca="1" si="523"/>
        <v>80.442667549846504</v>
      </c>
      <c r="Y405" s="388">
        <f t="shared" ca="1" si="523"/>
        <v>136.29255795740835</v>
      </c>
      <c r="Z405" s="388">
        <f t="shared" ca="1" si="523"/>
        <v>280.74001365789536</v>
      </c>
      <c r="AA405" s="388">
        <f t="shared" ca="1" si="523"/>
        <v>741.74602219054361</v>
      </c>
      <c r="AB405" s="388">
        <f t="shared" ca="1" si="523"/>
        <v>2635.915548167301</v>
      </c>
      <c r="AC405" s="388">
        <f t="shared" ca="1" si="523"/>
        <v>6309.344651157533</v>
      </c>
      <c r="AD405" s="388">
        <f t="shared" ca="1" si="523"/>
        <v>3785.2061109923397</v>
      </c>
      <c r="AE405" s="388">
        <f t="shared" ca="1" si="523"/>
        <v>2366.1267183748578</v>
      </c>
      <c r="AF405" s="388">
        <f t="shared" ca="1" si="523"/>
        <v>2040.5607493195503</v>
      </c>
      <c r="AG405" s="59"/>
      <c r="AH405" s="80">
        <f t="shared" si="524"/>
        <v>67.501000000000005</v>
      </c>
      <c r="AI405" s="104">
        <f t="shared" ca="1" si="525"/>
        <v>6.406500582791236</v>
      </c>
      <c r="AJ405" s="104">
        <f t="shared" ca="1" si="525"/>
        <v>7.560470246668956</v>
      </c>
      <c r="AK405" s="104">
        <f t="shared" ca="1" si="525"/>
        <v>11.298052763938472</v>
      </c>
      <c r="AL405" s="104">
        <f t="shared" ca="1" si="525"/>
        <v>18.600916918296207</v>
      </c>
      <c r="AM405" s="104">
        <f t="shared" ca="1" si="525"/>
        <v>31.785309521752254</v>
      </c>
      <c r="AN405" s="104">
        <f t="shared" ca="1" si="525"/>
        <v>56.399442766608416</v>
      </c>
      <c r="AO405" s="104">
        <f t="shared" ca="1" si="525"/>
        <v>107.60577963872454</v>
      </c>
      <c r="AP405" s="104">
        <f t="shared" ca="1" si="525"/>
        <v>236.33085889255182</v>
      </c>
      <c r="AQ405" s="104">
        <f t="shared" ca="1" si="525"/>
        <v>638.27319599651321</v>
      </c>
      <c r="AR405" s="104">
        <f t="shared" ca="1" si="525"/>
        <v>1083.1455638254324</v>
      </c>
      <c r="AS405" s="104">
        <f t="shared" ca="1" si="525"/>
        <v>444.22852447679907</v>
      </c>
      <c r="AT405" s="104">
        <f t="shared" ca="1" si="525"/>
        <v>198.14430603071224</v>
      </c>
      <c r="AU405" s="104">
        <f t="shared" ca="1" si="525"/>
        <v>147.77591018806257</v>
      </c>
      <c r="AV405" s="62"/>
      <c r="AW405" s="80">
        <f t="shared" si="526"/>
        <v>67.501000000000005</v>
      </c>
      <c r="AX405" s="104">
        <f t="shared" ca="1" si="527"/>
        <v>46.166065314979825</v>
      </c>
      <c r="AY405" s="104">
        <f t="shared" ca="1" si="527"/>
        <v>45.362947482567265</v>
      </c>
      <c r="AZ405" s="104">
        <f t="shared" ca="1" si="527"/>
        <v>42.750773042757118</v>
      </c>
      <c r="BA405" s="104">
        <f t="shared" ca="1" si="527"/>
        <v>37.602535046710614</v>
      </c>
      <c r="BB405" s="104">
        <f t="shared" ca="1" si="527"/>
        <v>48.657358028094251</v>
      </c>
      <c r="BC405" s="104">
        <f t="shared" ca="1" si="527"/>
        <v>79.893115190799918</v>
      </c>
      <c r="BD405" s="104">
        <f t="shared" ca="1" si="527"/>
        <v>173.1342340191708</v>
      </c>
      <c r="BE405" s="104">
        <f t="shared" ca="1" si="527"/>
        <v>505.4151632979918</v>
      </c>
      <c r="BF405" s="104">
        <f t="shared" ca="1" si="527"/>
        <v>1997.6423521707877</v>
      </c>
      <c r="BG405" s="104">
        <f t="shared" ca="1" si="527"/>
        <v>5226.199087332101</v>
      </c>
      <c r="BH405" s="104">
        <f t="shared" ca="1" si="527"/>
        <v>3340.9775865155407</v>
      </c>
      <c r="BI405" s="104">
        <f t="shared" ca="1" si="527"/>
        <v>2167.9824123441458</v>
      </c>
      <c r="BJ405" s="104">
        <f t="shared" ca="1" si="527"/>
        <v>1892.7848391314876</v>
      </c>
      <c r="BK405" s="62"/>
      <c r="BL405" s="80">
        <f t="shared" si="543"/>
        <v>67.501000000000005</v>
      </c>
      <c r="BM405" s="104">
        <f t="shared" ca="1" si="528"/>
        <v>58.979066480562302</v>
      </c>
      <c r="BN405" s="104">
        <f t="shared" ca="1" si="528"/>
        <v>60.483887975905169</v>
      </c>
      <c r="BO405" s="104">
        <f t="shared" ca="1" si="528"/>
        <v>65.346878570634047</v>
      </c>
      <c r="BP405" s="104">
        <f t="shared" ca="1" si="528"/>
        <v>74.804368883303027</v>
      </c>
      <c r="BQ405" s="104">
        <f t="shared" ca="1" si="528"/>
        <v>91.751777726574005</v>
      </c>
      <c r="BR405" s="104">
        <f t="shared" ca="1" si="528"/>
        <v>123.04965325513622</v>
      </c>
      <c r="BS405" s="104">
        <f t="shared" ca="1" si="528"/>
        <v>187.17705713009678</v>
      </c>
      <c r="BT405" s="104">
        <f t="shared" ca="1" si="528"/>
        <v>344.97690478209034</v>
      </c>
      <c r="BU405" s="104">
        <f t="shared" ca="1" si="528"/>
        <v>821.87991058740226</v>
      </c>
      <c r="BV405" s="104">
        <f t="shared" ca="1" si="528"/>
        <v>1294.8348183654039</v>
      </c>
      <c r="BW405" s="104">
        <f t="shared" ca="1" si="528"/>
        <v>519.82015848304275</v>
      </c>
      <c r="BX405" s="104">
        <f t="shared" ca="1" si="528"/>
        <v>236.87031107125114</v>
      </c>
      <c r="BY405" s="104">
        <f t="shared" ca="1" si="528"/>
        <v>180.17823305073699</v>
      </c>
      <c r="BZ405" s="62"/>
      <c r="CA405" s="80">
        <f t="shared" si="529"/>
        <v>67.501000000000005</v>
      </c>
      <c r="CB405" s="104">
        <f t="shared" ca="1" si="530"/>
        <v>93.479452429494202</v>
      </c>
      <c r="CC405" s="104">
        <f t="shared" ca="1" si="530"/>
        <v>85.667411067314873</v>
      </c>
      <c r="CD405" s="104">
        <f t="shared" ca="1" si="530"/>
        <v>73.565491397318638</v>
      </c>
      <c r="CE405" s="104">
        <f t="shared" ca="1" si="530"/>
        <v>71.397227405253389</v>
      </c>
      <c r="CF405" s="104">
        <f t="shared" ca="1" si="530"/>
        <v>87.956178231406469</v>
      </c>
      <c r="CG405" s="104">
        <f t="shared" ca="1" si="530"/>
        <v>139.78252529992463</v>
      </c>
      <c r="CH405" s="104">
        <f t="shared" ca="1" si="530"/>
        <v>282.34256951901335</v>
      </c>
      <c r="CI405" s="104">
        <f t="shared" ca="1" si="530"/>
        <v>742.4455370792972</v>
      </c>
      <c r="CJ405" s="104">
        <f t="shared" ca="1" si="530"/>
        <v>2636.1903043058792</v>
      </c>
      <c r="CK405" s="104">
        <f t="shared" ca="1" si="530"/>
        <v>6309.5347427382967</v>
      </c>
      <c r="CL405" s="104">
        <f t="shared" ca="1" si="530"/>
        <v>3785.7963955844898</v>
      </c>
      <c r="CM405" s="104">
        <f t="shared" ca="1" si="530"/>
        <v>2367.8281761411445</v>
      </c>
      <c r="CN405" s="104">
        <f t="shared" ca="1" si="530"/>
        <v>2043.1222182139577</v>
      </c>
      <c r="CP405" s="80">
        <f t="shared" si="531"/>
        <v>67.501000000000005</v>
      </c>
      <c r="CQ405" s="104">
        <f t="shared" ca="1" si="532"/>
        <v>62.589749953470864</v>
      </c>
      <c r="CR405" s="104">
        <f t="shared" ca="1" si="532"/>
        <v>54.390814842454077</v>
      </c>
      <c r="CS405" s="104">
        <f t="shared" ca="1" si="532"/>
        <v>40.720799119901976</v>
      </c>
      <c r="CT405" s="104">
        <f t="shared" ca="1" si="532"/>
        <v>34.21553093195115</v>
      </c>
      <c r="CU405" s="104">
        <f t="shared" ca="1" si="532"/>
        <v>39.298820203312211</v>
      </c>
      <c r="CV405" s="104">
        <f t="shared" ca="1" si="532"/>
        <v>59.889410109124704</v>
      </c>
      <c r="CW405" s="104">
        <f t="shared" ca="1" si="532"/>
        <v>109.20833549984255</v>
      </c>
      <c r="CX405" s="104">
        <f t="shared" ca="1" si="532"/>
        <v>237.03037378130534</v>
      </c>
      <c r="CY405" s="104">
        <f t="shared" ca="1" si="532"/>
        <v>638.54795213509146</v>
      </c>
      <c r="CZ405" s="104">
        <f t="shared" ca="1" si="532"/>
        <v>1083.3356554061968</v>
      </c>
      <c r="DA405" s="104">
        <f t="shared" ca="1" si="532"/>
        <v>444.81880906894941</v>
      </c>
      <c r="DB405" s="104">
        <f t="shared" ca="1" si="532"/>
        <v>199.8457637969988</v>
      </c>
      <c r="DC405" s="104">
        <f t="shared" ca="1" si="532"/>
        <v>150.33737908246999</v>
      </c>
      <c r="DE405" s="80">
        <f t="shared" si="533"/>
        <v>67.501000000000005</v>
      </c>
      <c r="DF405" s="104">
        <f t="shared" ca="1" si="534"/>
        <v>113.82900753993388</v>
      </c>
      <c r="DG405" s="104">
        <f t="shared" ca="1" si="534"/>
        <v>104.76900157692219</v>
      </c>
      <c r="DH405" s="104">
        <f t="shared" ca="1" si="534"/>
        <v>88.011785909721496</v>
      </c>
      <c r="DI405" s="104">
        <f t="shared" ca="1" si="534"/>
        <v>74.879854579967997</v>
      </c>
      <c r="DJ405" s="104">
        <f t="shared" ca="1" si="534"/>
        <v>70.113068984213086</v>
      </c>
      <c r="DK405" s="104">
        <f t="shared" ca="1" si="534"/>
        <v>88.628603426566315</v>
      </c>
      <c r="DL405" s="104">
        <f t="shared" ca="1" si="534"/>
        <v>176.19410897518793</v>
      </c>
      <c r="DM405" s="104">
        <f t="shared" ca="1" si="534"/>
        <v>506.49477650703835</v>
      </c>
      <c r="DN405" s="104">
        <f t="shared" ca="1" si="534"/>
        <v>1998.0091674680618</v>
      </c>
      <c r="DO405" s="104">
        <f t="shared" ca="1" si="534"/>
        <v>5226.4295420043964</v>
      </c>
      <c r="DP405" s="104">
        <f t="shared" ca="1" si="534"/>
        <v>3341.6505582378782</v>
      </c>
      <c r="DQ405" s="104">
        <f t="shared" ca="1" si="534"/>
        <v>2169.8567696765404</v>
      </c>
      <c r="DR405" s="104">
        <f t="shared" ca="1" si="534"/>
        <v>1895.5755201019756</v>
      </c>
      <c r="DT405" s="80">
        <f t="shared" si="535"/>
        <v>67.501000000000005</v>
      </c>
      <c r="DU405" s="104">
        <f t="shared" ca="1" si="536"/>
        <v>37.296203058814569</v>
      </c>
      <c r="DV405" s="104">
        <f t="shared" ca="1" si="536"/>
        <v>38.837066471529752</v>
      </c>
      <c r="DW405" s="104">
        <f t="shared" ca="1" si="536"/>
        <v>44.142745041355141</v>
      </c>
      <c r="DX405" s="104">
        <f t="shared" ca="1" si="536"/>
        <v>55.782613391598439</v>
      </c>
      <c r="DY405" s="104">
        <f t="shared" ca="1" si="536"/>
        <v>80.442667549846504</v>
      </c>
      <c r="DZ405" s="104">
        <f t="shared" ca="1" si="536"/>
        <v>136.29255795740835</v>
      </c>
      <c r="EA405" s="104">
        <f t="shared" ca="1" si="536"/>
        <v>280.74001365789536</v>
      </c>
      <c r="EB405" s="104">
        <f t="shared" ca="1" si="536"/>
        <v>741.74602219054361</v>
      </c>
      <c r="EC405" s="104">
        <f t="shared" ca="1" si="536"/>
        <v>2635.915548167301</v>
      </c>
      <c r="ED405" s="104">
        <f t="shared" ca="1" si="536"/>
        <v>6309.344651157533</v>
      </c>
      <c r="EE405" s="104">
        <f t="shared" ca="1" si="536"/>
        <v>3785.2061109923397</v>
      </c>
      <c r="EF405" s="104">
        <f t="shared" ca="1" si="536"/>
        <v>2366.1267183748578</v>
      </c>
      <c r="EG405" s="104">
        <f t="shared" ca="1" si="536"/>
        <v>2040.5607493195503</v>
      </c>
      <c r="EI405" s="80">
        <f t="shared" si="537"/>
        <v>67.501000000000005</v>
      </c>
      <c r="EJ405" s="104">
        <f t="shared" ca="1" si="538"/>
        <v>6.406500582791236</v>
      </c>
      <c r="EK405" s="104">
        <f t="shared" ca="1" si="538"/>
        <v>7.560470246668956</v>
      </c>
      <c r="EL405" s="104">
        <f t="shared" ca="1" si="538"/>
        <v>11.298052763938472</v>
      </c>
      <c r="EM405" s="104">
        <f t="shared" ca="1" si="538"/>
        <v>18.600916918296207</v>
      </c>
      <c r="EN405" s="104">
        <f t="shared" ca="1" si="538"/>
        <v>31.785309521752254</v>
      </c>
      <c r="EO405" s="104">
        <f t="shared" ca="1" si="538"/>
        <v>56.399442766608416</v>
      </c>
      <c r="EP405" s="104">
        <f t="shared" ca="1" si="538"/>
        <v>107.60577963872454</v>
      </c>
      <c r="EQ405" s="104">
        <f t="shared" ca="1" si="538"/>
        <v>236.33085889255182</v>
      </c>
      <c r="ER405" s="104">
        <f t="shared" ca="1" si="538"/>
        <v>638.27319599651321</v>
      </c>
      <c r="ES405" s="104">
        <f t="shared" ca="1" si="538"/>
        <v>1083.1455638254324</v>
      </c>
      <c r="ET405" s="104">
        <f t="shared" ca="1" si="538"/>
        <v>444.22852447679907</v>
      </c>
      <c r="EU405" s="104">
        <f t="shared" ca="1" si="538"/>
        <v>198.14430603071224</v>
      </c>
      <c r="EV405" s="104">
        <f t="shared" ca="1" si="538"/>
        <v>147.77591018806257</v>
      </c>
      <c r="EX405" s="80">
        <f t="shared" si="539"/>
        <v>67.501000000000005</v>
      </c>
      <c r="EY405" s="104">
        <f t="shared" ca="1" si="540"/>
        <v>0</v>
      </c>
      <c r="EZ405" s="104">
        <f t="shared" ca="1" si="540"/>
        <v>0</v>
      </c>
      <c r="FA405" s="104">
        <f t="shared" ca="1" si="540"/>
        <v>0</v>
      </c>
      <c r="FB405" s="104">
        <f t="shared" ca="1" si="540"/>
        <v>0</v>
      </c>
      <c r="FC405" s="104">
        <f t="shared" ca="1" si="540"/>
        <v>0</v>
      </c>
      <c r="FD405" s="104">
        <f t="shared" ca="1" si="540"/>
        <v>0</v>
      </c>
      <c r="FE405" s="104">
        <f t="shared" ca="1" si="540"/>
        <v>0</v>
      </c>
      <c r="FF405" s="104">
        <f t="shared" ca="1" si="540"/>
        <v>0</v>
      </c>
      <c r="FG405" s="104">
        <f t="shared" ca="1" si="540"/>
        <v>0</v>
      </c>
      <c r="FH405" s="104">
        <f t="shared" ca="1" si="540"/>
        <v>0</v>
      </c>
      <c r="FI405" s="104">
        <f t="shared" ca="1" si="540"/>
        <v>0</v>
      </c>
      <c r="FJ405" s="104">
        <f t="shared" ca="1" si="540"/>
        <v>0</v>
      </c>
      <c r="FK405" s="104">
        <f t="shared" ca="1" si="540"/>
        <v>0</v>
      </c>
      <c r="FM405" s="80">
        <f t="shared" si="541"/>
        <v>67.501000000000005</v>
      </c>
      <c r="FN405" s="104">
        <f t="shared" ca="1" si="542"/>
        <v>0</v>
      </c>
      <c r="FO405" s="104">
        <f t="shared" ca="1" si="542"/>
        <v>0</v>
      </c>
      <c r="FP405" s="104">
        <f t="shared" ca="1" si="542"/>
        <v>0</v>
      </c>
      <c r="FQ405" s="104">
        <f t="shared" ca="1" si="542"/>
        <v>0</v>
      </c>
      <c r="FR405" s="104">
        <f t="shared" ca="1" si="542"/>
        <v>0</v>
      </c>
      <c r="FS405" s="104">
        <f t="shared" ca="1" si="542"/>
        <v>0</v>
      </c>
      <c r="FT405" s="104">
        <f t="shared" ca="1" si="542"/>
        <v>0</v>
      </c>
      <c r="FU405" s="104">
        <f t="shared" ca="1" si="542"/>
        <v>0</v>
      </c>
      <c r="FV405" s="104">
        <f t="shared" ca="1" si="542"/>
        <v>0</v>
      </c>
      <c r="FW405" s="104">
        <f t="shared" ca="1" si="542"/>
        <v>0</v>
      </c>
      <c r="FX405" s="104">
        <f t="shared" ca="1" si="542"/>
        <v>0</v>
      </c>
      <c r="FY405" s="104">
        <f t="shared" ca="1" si="542"/>
        <v>0</v>
      </c>
      <c r="FZ405" s="104">
        <f t="shared" ca="1" si="542"/>
        <v>0</v>
      </c>
    </row>
    <row r="406" spans="15:185">
      <c r="O406" s="64"/>
      <c r="P406" s="64"/>
      <c r="S406" s="26">
        <f t="shared" si="522"/>
        <v>75.001000000000005</v>
      </c>
      <c r="T406" s="388">
        <f t="shared" ca="1" si="523"/>
        <v>37.294993585641926</v>
      </c>
      <c r="U406" s="388">
        <f t="shared" ca="1" si="523"/>
        <v>38.699724008360832</v>
      </c>
      <c r="V406" s="388">
        <f t="shared" ca="1" si="523"/>
        <v>43.468972979551928</v>
      </c>
      <c r="W406" s="388">
        <f t="shared" ca="1" si="523"/>
        <v>53.630698153306767</v>
      </c>
      <c r="X406" s="388">
        <f t="shared" ca="1" si="523"/>
        <v>74.157721750248029</v>
      </c>
      <c r="Y406" s="388">
        <f t="shared" ca="1" si="523"/>
        <v>117.32768961642746</v>
      </c>
      <c r="Z406" s="388">
        <f t="shared" ca="1" si="523"/>
        <v>216.55009772451083</v>
      </c>
      <c r="AA406" s="388">
        <f t="shared" ca="1" si="523"/>
        <v>476.72666472761517</v>
      </c>
      <c r="AB406" s="388">
        <f t="shared" ca="1" si="523"/>
        <v>1279.6707426429266</v>
      </c>
      <c r="AC406" s="388">
        <f t="shared" ca="1" si="523"/>
        <v>3785.2061109923425</v>
      </c>
      <c r="AD406" s="388">
        <f t="shared" ca="1" si="523"/>
        <v>6274.9153939654725</v>
      </c>
      <c r="AE406" s="388">
        <f t="shared" ca="1" si="523"/>
        <v>5105.8139989404381</v>
      </c>
      <c r="AF406" s="388">
        <f t="shared" ca="1" si="523"/>
        <v>4470.4736259950732</v>
      </c>
      <c r="AG406" s="59"/>
      <c r="AH406" s="80">
        <f t="shared" si="524"/>
        <v>75.001000000000005</v>
      </c>
      <c r="AI406" s="104">
        <f t="shared" ca="1" si="525"/>
        <v>2.6854021485060899</v>
      </c>
      <c r="AJ406" s="104">
        <f t="shared" ca="1" si="525"/>
        <v>3.5295775368270483</v>
      </c>
      <c r="AK406" s="104">
        <f t="shared" ca="1" si="525"/>
        <v>6.2176098092956709</v>
      </c>
      <c r="AL406" s="104">
        <f t="shared" ca="1" si="525"/>
        <v>11.281770411309555</v>
      </c>
      <c r="AM406" s="104">
        <f t="shared" ca="1" si="525"/>
        <v>19.879472932994563</v>
      </c>
      <c r="AN406" s="104">
        <f t="shared" ca="1" si="525"/>
        <v>34.441876428749083</v>
      </c>
      <c r="AO406" s="104">
        <f t="shared" ca="1" si="525"/>
        <v>60.414781404464101</v>
      </c>
      <c r="AP406" s="104">
        <f t="shared" ca="1" si="525"/>
        <v>111.35736034164248</v>
      </c>
      <c r="AQ406" s="104">
        <f t="shared" ca="1" si="525"/>
        <v>223.37801141616097</v>
      </c>
      <c r="AR406" s="104">
        <f t="shared" ca="1" si="525"/>
        <v>444.22852447679963</v>
      </c>
      <c r="AS406" s="104">
        <f t="shared" ca="1" si="525"/>
        <v>451.17009104916235</v>
      </c>
      <c r="AT406" s="104">
        <f t="shared" ca="1" si="525"/>
        <v>220.82357424936586</v>
      </c>
      <c r="AU406" s="104">
        <f t="shared" ca="1" si="525"/>
        <v>149.83698965523095</v>
      </c>
      <c r="AV406" s="62"/>
      <c r="AW406" s="80">
        <f t="shared" si="526"/>
        <v>75.001000000000005</v>
      </c>
      <c r="AX406" s="104">
        <f t="shared" ca="1" si="527"/>
        <v>40.58955285342163</v>
      </c>
      <c r="AY406" s="104">
        <f t="shared" ca="1" si="527"/>
        <v>39.859574548280307</v>
      </c>
      <c r="AZ406" s="104">
        <f t="shared" ca="1" si="527"/>
        <v>37.532474197539841</v>
      </c>
      <c r="BA406" s="104">
        <f t="shared" ca="1" si="527"/>
        <v>42.348927741997208</v>
      </c>
      <c r="BB406" s="104">
        <f t="shared" ca="1" si="527"/>
        <v>54.27824881725347</v>
      </c>
      <c r="BC406" s="104">
        <f t="shared" ca="1" si="527"/>
        <v>82.88581318767838</v>
      </c>
      <c r="BD406" s="104">
        <f t="shared" ca="1" si="527"/>
        <v>156.13531632004674</v>
      </c>
      <c r="BE406" s="104">
        <f t="shared" ca="1" si="527"/>
        <v>365.36930438597261</v>
      </c>
      <c r="BF406" s="104">
        <f t="shared" ca="1" si="527"/>
        <v>1056.2927312267655</v>
      </c>
      <c r="BG406" s="104">
        <f t="shared" ca="1" si="527"/>
        <v>3340.9775865155434</v>
      </c>
      <c r="BH406" s="104">
        <f t="shared" ca="1" si="527"/>
        <v>5823.7453029163098</v>
      </c>
      <c r="BI406" s="104">
        <f t="shared" ca="1" si="527"/>
        <v>4884.9904246910719</v>
      </c>
      <c r="BJ406" s="104">
        <f t="shared" ca="1" si="527"/>
        <v>4320.6366363398429</v>
      </c>
      <c r="BK406" s="62"/>
      <c r="BL406" s="80">
        <f t="shared" si="543"/>
        <v>75.001000000000005</v>
      </c>
      <c r="BM406" s="104">
        <f t="shared" ca="1" si="528"/>
        <v>45.960357150433808</v>
      </c>
      <c r="BN406" s="104">
        <f t="shared" ca="1" si="528"/>
        <v>46.918729621934389</v>
      </c>
      <c r="BO406" s="104">
        <f t="shared" ca="1" si="528"/>
        <v>49.967693816131202</v>
      </c>
      <c r="BP406" s="104">
        <f t="shared" ca="1" si="528"/>
        <v>55.70113289937099</v>
      </c>
      <c r="BQ406" s="104">
        <f t="shared" ca="1" si="528"/>
        <v>65.405311133462661</v>
      </c>
      <c r="BR406" s="104">
        <f t="shared" ca="1" si="528"/>
        <v>81.765370598075549</v>
      </c>
      <c r="BS406" s="104">
        <f t="shared" ca="1" si="528"/>
        <v>110.74228756179741</v>
      </c>
      <c r="BT406" s="104">
        <f t="shared" ca="1" si="528"/>
        <v>166.98035552406782</v>
      </c>
      <c r="BU406" s="104">
        <f t="shared" ca="1" si="528"/>
        <v>288.54552032594609</v>
      </c>
      <c r="BV406" s="104">
        <f t="shared" ca="1" si="528"/>
        <v>519.82015848304331</v>
      </c>
      <c r="BW406" s="104">
        <f t="shared" ca="1" si="528"/>
        <v>505.15456193837355</v>
      </c>
      <c r="BX406" s="104">
        <f t="shared" ca="1" si="528"/>
        <v>250.79674415197283</v>
      </c>
      <c r="BY406" s="104">
        <f t="shared" ca="1" si="528"/>
        <v>174.91296309505802</v>
      </c>
      <c r="BZ406" s="62"/>
      <c r="CA406" s="80">
        <f t="shared" si="529"/>
        <v>75.001000000000005</v>
      </c>
      <c r="CB406" s="104">
        <f t="shared" ca="1" si="530"/>
        <v>168.21446374088197</v>
      </c>
      <c r="CC406" s="104">
        <f t="shared" ca="1" si="530"/>
        <v>137.51016925433544</v>
      </c>
      <c r="CD406" s="104">
        <f t="shared" ca="1" si="530"/>
        <v>97.55037058689409</v>
      </c>
      <c r="CE406" s="104">
        <f t="shared" ca="1" si="530"/>
        <v>80.759073280751835</v>
      </c>
      <c r="CF406" s="104">
        <f t="shared" ca="1" si="530"/>
        <v>87.272599125550883</v>
      </c>
      <c r="CG406" s="104">
        <f t="shared" ca="1" si="530"/>
        <v>123.67961694730772</v>
      </c>
      <c r="CH406" s="104">
        <f t="shared" ca="1" si="530"/>
        <v>219.76121840533293</v>
      </c>
      <c r="CI406" s="104">
        <f t="shared" ca="1" si="530"/>
        <v>478.42961220209583</v>
      </c>
      <c r="CJ406" s="104">
        <f t="shared" ca="1" si="530"/>
        <v>1280.6051190046906</v>
      </c>
      <c r="CK406" s="104">
        <f t="shared" ca="1" si="530"/>
        <v>3785.7963955844934</v>
      </c>
      <c r="CL406" s="104">
        <f t="shared" ca="1" si="530"/>
        <v>6275.74964167909</v>
      </c>
      <c r="CM406" s="104">
        <f t="shared" ca="1" si="530"/>
        <v>5108.4290373320373</v>
      </c>
      <c r="CN406" s="104">
        <f t="shared" ca="1" si="530"/>
        <v>4475.311118626234</v>
      </c>
      <c r="CP406" s="80">
        <f t="shared" si="531"/>
        <v>75.001000000000005</v>
      </c>
      <c r="CQ406" s="104">
        <f t="shared" ca="1" si="532"/>
        <v>133.60487230374613</v>
      </c>
      <c r="CR406" s="104">
        <f t="shared" ca="1" si="532"/>
        <v>102.34002278280167</v>
      </c>
      <c r="CS406" s="104">
        <f t="shared" ca="1" si="532"/>
        <v>60.299007416637821</v>
      </c>
      <c r="CT406" s="104">
        <f t="shared" ca="1" si="532"/>
        <v>38.41014553875462</v>
      </c>
      <c r="CU406" s="104">
        <f t="shared" ca="1" si="532"/>
        <v>32.994350308297413</v>
      </c>
      <c r="CV406" s="104">
        <f t="shared" ca="1" si="532"/>
        <v>40.793803759629341</v>
      </c>
      <c r="CW406" s="104">
        <f t="shared" ca="1" si="532"/>
        <v>63.625902085286171</v>
      </c>
      <c r="CX406" s="104">
        <f t="shared" ca="1" si="532"/>
        <v>113.06030781612317</v>
      </c>
      <c r="CY406" s="104">
        <f t="shared" ca="1" si="532"/>
        <v>224.31238777792524</v>
      </c>
      <c r="CZ406" s="104">
        <f t="shared" ca="1" si="532"/>
        <v>444.81880906895032</v>
      </c>
      <c r="DA406" s="104">
        <f t="shared" ca="1" si="532"/>
        <v>452.00433876277987</v>
      </c>
      <c r="DB406" s="104">
        <f t="shared" ca="1" si="532"/>
        <v>223.43861264096478</v>
      </c>
      <c r="DC406" s="104">
        <f t="shared" ca="1" si="532"/>
        <v>154.67448228639205</v>
      </c>
      <c r="DE406" s="80">
        <f t="shared" si="533"/>
        <v>75.001000000000005</v>
      </c>
      <c r="DF406" s="104">
        <f t="shared" ca="1" si="534"/>
        <v>187.20926393185829</v>
      </c>
      <c r="DG406" s="104">
        <f t="shared" ca="1" si="534"/>
        <v>155.58982763561085</v>
      </c>
      <c r="DH406" s="104">
        <f t="shared" ca="1" si="534"/>
        <v>112.30478248291217</v>
      </c>
      <c r="DI406" s="104">
        <f t="shared" ca="1" si="534"/>
        <v>87.924239482408296</v>
      </c>
      <c r="DJ406" s="104">
        <f t="shared" ca="1" si="534"/>
        <v>80.090009125332045</v>
      </c>
      <c r="DK406" s="104">
        <f t="shared" ca="1" si="534"/>
        <v>95.101541339785868</v>
      </c>
      <c r="DL406" s="104">
        <f t="shared" ca="1" si="534"/>
        <v>161.38219182857119</v>
      </c>
      <c r="DM406" s="104">
        <f t="shared" ca="1" si="534"/>
        <v>367.7410506500517</v>
      </c>
      <c r="DN406" s="104">
        <f t="shared" ca="1" si="534"/>
        <v>1057.4487182513869</v>
      </c>
      <c r="DO406" s="104">
        <f t="shared" ca="1" si="534"/>
        <v>3341.6505582378813</v>
      </c>
      <c r="DP406" s="104">
        <f t="shared" ca="1" si="534"/>
        <v>5824.6472746506197</v>
      </c>
      <c r="DQ406" s="104">
        <f t="shared" ca="1" si="534"/>
        <v>4887.7345355689431</v>
      </c>
      <c r="DR406" s="104">
        <f t="shared" ca="1" si="534"/>
        <v>4325.6640482314797</v>
      </c>
      <c r="DT406" s="80">
        <f t="shared" si="535"/>
        <v>75.001000000000005</v>
      </c>
      <c r="DU406" s="104">
        <f t="shared" ca="1" si="536"/>
        <v>37.294993585641926</v>
      </c>
      <c r="DV406" s="104">
        <f t="shared" ca="1" si="536"/>
        <v>38.699724008360832</v>
      </c>
      <c r="DW406" s="104">
        <f t="shared" ca="1" si="536"/>
        <v>43.468972979551928</v>
      </c>
      <c r="DX406" s="104">
        <f t="shared" ca="1" si="536"/>
        <v>53.630698153306767</v>
      </c>
      <c r="DY406" s="104">
        <f t="shared" ca="1" si="536"/>
        <v>74.157721750248029</v>
      </c>
      <c r="DZ406" s="104">
        <f t="shared" ca="1" si="536"/>
        <v>117.32768961642746</v>
      </c>
      <c r="EA406" s="104">
        <f t="shared" ca="1" si="536"/>
        <v>216.55009772451083</v>
      </c>
      <c r="EB406" s="104">
        <f t="shared" ca="1" si="536"/>
        <v>476.72666472761517</v>
      </c>
      <c r="EC406" s="104">
        <f t="shared" ca="1" si="536"/>
        <v>1279.6707426429266</v>
      </c>
      <c r="ED406" s="104">
        <f t="shared" ca="1" si="536"/>
        <v>3785.2061109923425</v>
      </c>
      <c r="EE406" s="104">
        <f t="shared" ca="1" si="536"/>
        <v>6274.9153939654725</v>
      </c>
      <c r="EF406" s="104">
        <f t="shared" ca="1" si="536"/>
        <v>5105.8139989404381</v>
      </c>
      <c r="EG406" s="104">
        <f t="shared" ca="1" si="536"/>
        <v>4470.4736259950732</v>
      </c>
      <c r="EI406" s="80">
        <f t="shared" si="537"/>
        <v>75.001000000000005</v>
      </c>
      <c r="EJ406" s="104">
        <f t="shared" ca="1" si="538"/>
        <v>2.6854021485060899</v>
      </c>
      <c r="EK406" s="104">
        <f t="shared" ca="1" si="538"/>
        <v>3.5295775368270483</v>
      </c>
      <c r="EL406" s="104">
        <f t="shared" ca="1" si="538"/>
        <v>6.2176098092956709</v>
      </c>
      <c r="EM406" s="104">
        <f t="shared" ca="1" si="538"/>
        <v>11.281770411309555</v>
      </c>
      <c r="EN406" s="104">
        <f t="shared" ca="1" si="538"/>
        <v>19.879472932994563</v>
      </c>
      <c r="EO406" s="104">
        <f t="shared" ca="1" si="538"/>
        <v>34.441876428749083</v>
      </c>
      <c r="EP406" s="104">
        <f t="shared" ca="1" si="538"/>
        <v>60.414781404464101</v>
      </c>
      <c r="EQ406" s="104">
        <f t="shared" ca="1" si="538"/>
        <v>111.35736034164248</v>
      </c>
      <c r="ER406" s="104">
        <f t="shared" ca="1" si="538"/>
        <v>223.37801141616097</v>
      </c>
      <c r="ES406" s="104">
        <f t="shared" ca="1" si="538"/>
        <v>444.22852447679963</v>
      </c>
      <c r="ET406" s="104">
        <f t="shared" ca="1" si="538"/>
        <v>451.17009104916235</v>
      </c>
      <c r="EU406" s="104">
        <f t="shared" ca="1" si="538"/>
        <v>220.82357424936586</v>
      </c>
      <c r="EV406" s="104">
        <f t="shared" ca="1" si="538"/>
        <v>149.83698965523095</v>
      </c>
      <c r="EX406" s="80">
        <f t="shared" si="539"/>
        <v>75.001000000000005</v>
      </c>
      <c r="EY406" s="104">
        <f t="shared" ca="1" si="540"/>
        <v>0</v>
      </c>
      <c r="EZ406" s="104">
        <f t="shared" ca="1" si="540"/>
        <v>0</v>
      </c>
      <c r="FA406" s="104">
        <f t="shared" ca="1" si="540"/>
        <v>0</v>
      </c>
      <c r="FB406" s="104">
        <f t="shared" ca="1" si="540"/>
        <v>0</v>
      </c>
      <c r="FC406" s="104">
        <f t="shared" ca="1" si="540"/>
        <v>0</v>
      </c>
      <c r="FD406" s="104">
        <f t="shared" ca="1" si="540"/>
        <v>0</v>
      </c>
      <c r="FE406" s="104">
        <f t="shared" ca="1" si="540"/>
        <v>0</v>
      </c>
      <c r="FF406" s="104">
        <f t="shared" ca="1" si="540"/>
        <v>0</v>
      </c>
      <c r="FG406" s="104">
        <f t="shared" ca="1" si="540"/>
        <v>0</v>
      </c>
      <c r="FH406" s="104">
        <f t="shared" ca="1" si="540"/>
        <v>0</v>
      </c>
      <c r="FI406" s="104">
        <f t="shared" ca="1" si="540"/>
        <v>0</v>
      </c>
      <c r="FJ406" s="104">
        <f t="shared" ca="1" si="540"/>
        <v>0</v>
      </c>
      <c r="FK406" s="104">
        <f t="shared" ca="1" si="540"/>
        <v>0</v>
      </c>
      <c r="FM406" s="80">
        <f t="shared" si="541"/>
        <v>75.001000000000005</v>
      </c>
      <c r="FN406" s="104">
        <f t="shared" ca="1" si="542"/>
        <v>0</v>
      </c>
      <c r="FO406" s="104">
        <f t="shared" ca="1" si="542"/>
        <v>0</v>
      </c>
      <c r="FP406" s="104">
        <f t="shared" ca="1" si="542"/>
        <v>0</v>
      </c>
      <c r="FQ406" s="104">
        <f t="shared" ca="1" si="542"/>
        <v>0</v>
      </c>
      <c r="FR406" s="104">
        <f t="shared" ca="1" si="542"/>
        <v>0</v>
      </c>
      <c r="FS406" s="104">
        <f t="shared" ca="1" si="542"/>
        <v>0</v>
      </c>
      <c r="FT406" s="104">
        <f t="shared" ca="1" si="542"/>
        <v>0</v>
      </c>
      <c r="FU406" s="104">
        <f t="shared" ca="1" si="542"/>
        <v>0</v>
      </c>
      <c r="FV406" s="104">
        <f t="shared" ca="1" si="542"/>
        <v>0</v>
      </c>
      <c r="FW406" s="104">
        <f t="shared" ca="1" si="542"/>
        <v>0</v>
      </c>
      <c r="FX406" s="104">
        <f t="shared" ca="1" si="542"/>
        <v>0</v>
      </c>
      <c r="FY406" s="104">
        <f t="shared" ca="1" si="542"/>
        <v>0</v>
      </c>
      <c r="FZ406" s="104">
        <f t="shared" ca="1" si="542"/>
        <v>0</v>
      </c>
    </row>
    <row r="407" spans="15:185">
      <c r="O407" s="64"/>
      <c r="P407" s="64"/>
      <c r="S407" s="26">
        <f t="shared" si="522"/>
        <v>82.501000000000005</v>
      </c>
      <c r="T407" s="388">
        <f t="shared" ca="1" si="523"/>
        <v>37.294225627152457</v>
      </c>
      <c r="U407" s="388">
        <f t="shared" ca="1" si="523"/>
        <v>38.625029450038198</v>
      </c>
      <c r="V407" s="388">
        <f t="shared" ca="1" si="523"/>
        <v>43.108811666427705</v>
      </c>
      <c r="W407" s="388">
        <f t="shared" ca="1" si="523"/>
        <v>52.512699126753276</v>
      </c>
      <c r="X407" s="388">
        <f t="shared" ca="1" si="523"/>
        <v>71.033001001596801</v>
      </c>
      <c r="Y407" s="388">
        <f t="shared" ca="1" si="523"/>
        <v>108.51414832295984</v>
      </c>
      <c r="Z407" s="388">
        <f t="shared" ca="1" si="523"/>
        <v>189.7538584177411</v>
      </c>
      <c r="AA407" s="388">
        <f t="shared" ca="1" si="523"/>
        <v>384.03298734572883</v>
      </c>
      <c r="AB407" s="388">
        <f t="shared" ca="1" si="523"/>
        <v>904.93041579953262</v>
      </c>
      <c r="AC407" s="388">
        <f t="shared" ca="1" si="523"/>
        <v>2366.1267183748578</v>
      </c>
      <c r="AD407" s="388">
        <f t="shared" ca="1" si="523"/>
        <v>5105.8139989404372</v>
      </c>
      <c r="AE407" s="388">
        <f t="shared" ca="1" si="523"/>
        <v>6253.2484347849477</v>
      </c>
      <c r="AF407" s="388">
        <f t="shared" ca="1" si="523"/>
        <v>6099.5628467263787</v>
      </c>
      <c r="AG407" s="59"/>
      <c r="AH407" s="80">
        <f t="shared" si="524"/>
        <v>82.501000000000005</v>
      </c>
      <c r="AI407" s="104">
        <f t="shared" ca="1" si="525"/>
        <v>0.65410016258187886</v>
      </c>
      <c r="AJ407" s="104">
        <f t="shared" ca="1" si="525"/>
        <v>1.3462607738031473</v>
      </c>
      <c r="AK407" s="104">
        <f t="shared" ca="1" si="525"/>
        <v>3.5272156799471093</v>
      </c>
      <c r="AL407" s="104">
        <f t="shared" ca="1" si="525"/>
        <v>7.5447779176546703</v>
      </c>
      <c r="AM407" s="104">
        <f t="shared" ca="1" si="525"/>
        <v>14.112725689523472</v>
      </c>
      <c r="AN407" s="104">
        <f t="shared" ca="1" si="525"/>
        <v>24.595402826286545</v>
      </c>
      <c r="AO407" s="104">
        <f t="shared" ca="1" si="525"/>
        <v>41.63803688101504</v>
      </c>
      <c r="AP407" s="104">
        <f t="shared" ca="1" si="525"/>
        <v>70.511420897048083</v>
      </c>
      <c r="AQ407" s="104">
        <f t="shared" ca="1" si="525"/>
        <v>120.99916700271099</v>
      </c>
      <c r="AR407" s="104">
        <f t="shared" ca="1" si="525"/>
        <v>198.14430603071224</v>
      </c>
      <c r="AS407" s="104">
        <f t="shared" ca="1" si="525"/>
        <v>220.82357424936586</v>
      </c>
      <c r="AT407" s="104">
        <f t="shared" ca="1" si="525"/>
        <v>109.0295438137485</v>
      </c>
      <c r="AU407" s="104">
        <f t="shared" ca="1" si="525"/>
        <v>52.580349342675618</v>
      </c>
      <c r="AV407" s="62"/>
      <c r="AW407" s="80">
        <f t="shared" si="526"/>
        <v>82.501000000000005</v>
      </c>
      <c r="AX407" s="104">
        <f t="shared" ca="1" si="527"/>
        <v>38.173276113687336</v>
      </c>
      <c r="AY407" s="104">
        <f t="shared" ca="1" si="527"/>
        <v>37.504913639844759</v>
      </c>
      <c r="AZ407" s="104">
        <f t="shared" ca="1" si="527"/>
        <v>39.581595986480593</v>
      </c>
      <c r="BA407" s="104">
        <f t="shared" ca="1" si="527"/>
        <v>44.967921209098606</v>
      </c>
      <c r="BB407" s="104">
        <f t="shared" ca="1" si="527"/>
        <v>56.920275312073336</v>
      </c>
      <c r="BC407" s="104">
        <f t="shared" ca="1" si="527"/>
        <v>83.918745496673296</v>
      </c>
      <c r="BD407" s="104">
        <f t="shared" ca="1" si="527"/>
        <v>148.11582153672606</v>
      </c>
      <c r="BE407" s="104">
        <f t="shared" ca="1" si="527"/>
        <v>313.5215664486808</v>
      </c>
      <c r="BF407" s="104">
        <f t="shared" ca="1" si="527"/>
        <v>783.93124879682182</v>
      </c>
      <c r="BG407" s="104">
        <f t="shared" ca="1" si="527"/>
        <v>2167.9824123441458</v>
      </c>
      <c r="BH407" s="104">
        <f t="shared" ca="1" si="527"/>
        <v>4884.990424691071</v>
      </c>
      <c r="BI407" s="104">
        <f t="shared" ca="1" si="527"/>
        <v>6144.2188909712004</v>
      </c>
      <c r="BJ407" s="104">
        <f t="shared" ca="1" si="527"/>
        <v>6046.982497383703</v>
      </c>
      <c r="BK407" s="62"/>
      <c r="BL407" s="80">
        <f t="shared" si="543"/>
        <v>82.501000000000005</v>
      </c>
      <c r="BM407" s="104">
        <f t="shared" ca="1" si="528"/>
        <v>39.481476438851089</v>
      </c>
      <c r="BN407" s="104">
        <f t="shared" ca="1" si="528"/>
        <v>40.197435187451056</v>
      </c>
      <c r="BO407" s="104">
        <f t="shared" ca="1" si="528"/>
        <v>42.452349403597566</v>
      </c>
      <c r="BP407" s="104">
        <f t="shared" ca="1" si="528"/>
        <v>46.602107152068868</v>
      </c>
      <c r="BQ407" s="104">
        <f t="shared" ca="1" si="528"/>
        <v>53.375043359414121</v>
      </c>
      <c r="BR407" s="104">
        <f t="shared" ca="1" si="528"/>
        <v>64.156878972534201</v>
      </c>
      <c r="BS407" s="104">
        <f t="shared" ca="1" si="528"/>
        <v>81.614095349468414</v>
      </c>
      <c r="BT407" s="104">
        <f t="shared" ca="1" si="528"/>
        <v>110.98958123549505</v>
      </c>
      <c r="BU407" s="104">
        <f t="shared" ca="1" si="528"/>
        <v>161.71468644980601</v>
      </c>
      <c r="BV407" s="104">
        <f t="shared" ca="1" si="528"/>
        <v>236.87031107125114</v>
      </c>
      <c r="BW407" s="104">
        <f t="shared" ca="1" si="528"/>
        <v>250.79674415197283</v>
      </c>
      <c r="BX407" s="104">
        <f t="shared" ca="1" si="528"/>
        <v>130.34197275769839</v>
      </c>
      <c r="BY407" s="104">
        <f t="shared" ca="1" si="528"/>
        <v>72.111564307421446</v>
      </c>
      <c r="BZ407" s="62"/>
      <c r="CA407" s="80">
        <f t="shared" si="529"/>
        <v>82.501000000000005</v>
      </c>
      <c r="CB407" s="104">
        <f t="shared" ca="1" si="530"/>
        <v>571.92796481731398</v>
      </c>
      <c r="CC407" s="104">
        <f t="shared" ca="1" si="530"/>
        <v>297.68531555144796</v>
      </c>
      <c r="CD407" s="104">
        <f t="shared" ca="1" si="530"/>
        <v>140.12337853349646</v>
      </c>
      <c r="CE407" s="104">
        <f t="shared" ca="1" si="530"/>
        <v>95.062324771177614</v>
      </c>
      <c r="CF407" s="104">
        <f t="shared" ca="1" si="530"/>
        <v>91.046651278869618</v>
      </c>
      <c r="CG407" s="104">
        <f t="shared" ca="1" si="530"/>
        <v>118.34539527435837</v>
      </c>
      <c r="CH407" s="104">
        <f t="shared" ca="1" si="530"/>
        <v>194.97131941436993</v>
      </c>
      <c r="CI407" s="104">
        <f t="shared" ca="1" si="530"/>
        <v>387.103877437628</v>
      </c>
      <c r="CJ407" s="104">
        <f t="shared" ca="1" si="530"/>
        <v>906.97776038281427</v>
      </c>
      <c r="CK407" s="104">
        <f t="shared" ca="1" si="530"/>
        <v>2367.8281761411445</v>
      </c>
      <c r="CL407" s="104">
        <f t="shared" ca="1" si="530"/>
        <v>5108.4290373320364</v>
      </c>
      <c r="CM407" s="104">
        <f t="shared" ca="1" si="530"/>
        <v>6265.4012384410526</v>
      </c>
      <c r="CN407" s="104">
        <f t="shared" ca="1" si="530"/>
        <v>6148.9253252047638</v>
      </c>
      <c r="CP407" s="80">
        <f t="shared" si="531"/>
        <v>82.501000000000005</v>
      </c>
      <c r="CQ407" s="104">
        <f t="shared" ca="1" si="532"/>
        <v>535.2878393527435</v>
      </c>
      <c r="CR407" s="104">
        <f t="shared" ca="1" si="532"/>
        <v>260.40654687521288</v>
      </c>
      <c r="CS407" s="104">
        <f t="shared" ca="1" si="532"/>
        <v>100.54178254701586</v>
      </c>
      <c r="CT407" s="104">
        <f t="shared" ca="1" si="532"/>
        <v>50.094403562078995</v>
      </c>
      <c r="CU407" s="104">
        <f t="shared" ca="1" si="532"/>
        <v>34.126375966796289</v>
      </c>
      <c r="CV407" s="104">
        <f t="shared" ca="1" si="532"/>
        <v>34.426649777685071</v>
      </c>
      <c r="CW407" s="104">
        <f t="shared" ca="1" si="532"/>
        <v>46.855497877643899</v>
      </c>
      <c r="CX407" s="104">
        <f t="shared" ca="1" si="532"/>
        <v>73.582310988947256</v>
      </c>
      <c r="CY407" s="104">
        <f t="shared" ca="1" si="532"/>
        <v>123.04651158599268</v>
      </c>
      <c r="CZ407" s="104">
        <f t="shared" ca="1" si="532"/>
        <v>199.8457637969988</v>
      </c>
      <c r="DA407" s="104">
        <f t="shared" ca="1" si="532"/>
        <v>223.43861264096478</v>
      </c>
      <c r="DB407" s="104">
        <f t="shared" ca="1" si="532"/>
        <v>121.18234746985338</v>
      </c>
      <c r="DC407" s="104">
        <f t="shared" ca="1" si="532"/>
        <v>101.94282782105984</v>
      </c>
      <c r="DE407" s="80">
        <f t="shared" si="533"/>
        <v>82.501000000000005</v>
      </c>
      <c r="DF407" s="104">
        <f t="shared" ca="1" si="534"/>
        <v>590.68988147615664</v>
      </c>
      <c r="DG407" s="104">
        <f t="shared" ca="1" si="534"/>
        <v>315.72117576285882</v>
      </c>
      <c r="DH407" s="104">
        <f t="shared" ca="1" si="534"/>
        <v>155.55997327684236</v>
      </c>
      <c r="DI407" s="104">
        <f t="shared" ca="1" si="534"/>
        <v>104.656766980844</v>
      </c>
      <c r="DJ407" s="104">
        <f t="shared" ca="1" si="534"/>
        <v>89.583538918279345</v>
      </c>
      <c r="DK407" s="104">
        <f t="shared" ca="1" si="534"/>
        <v>100.37279361690847</v>
      </c>
      <c r="DL407" s="104">
        <f t="shared" ca="1" si="534"/>
        <v>155.94842679089709</v>
      </c>
      <c r="DM407" s="104">
        <f t="shared" ca="1" si="534"/>
        <v>317.56441934103384</v>
      </c>
      <c r="DN407" s="104">
        <f t="shared" ca="1" si="534"/>
        <v>786.35972521531914</v>
      </c>
      <c r="DO407" s="104">
        <f t="shared" ca="1" si="534"/>
        <v>2169.8567696765404</v>
      </c>
      <c r="DP407" s="104">
        <f t="shared" ca="1" si="534"/>
        <v>4887.7345355689413</v>
      </c>
      <c r="DQ407" s="104">
        <f t="shared" ca="1" si="534"/>
        <v>6156.6248747953396</v>
      </c>
      <c r="DR407" s="104">
        <f t="shared" ca="1" si="534"/>
        <v>6096.9210260197979</v>
      </c>
      <c r="DT407" s="80">
        <f t="shared" si="535"/>
        <v>82.501000000000005</v>
      </c>
      <c r="DU407" s="104">
        <f t="shared" ca="1" si="536"/>
        <v>37.294225627152457</v>
      </c>
      <c r="DV407" s="104">
        <f t="shared" ca="1" si="536"/>
        <v>38.625029450038198</v>
      </c>
      <c r="DW407" s="104">
        <f t="shared" ca="1" si="536"/>
        <v>43.108811666427705</v>
      </c>
      <c r="DX407" s="104">
        <f t="shared" ca="1" si="536"/>
        <v>52.512699126753276</v>
      </c>
      <c r="DY407" s="104">
        <f t="shared" ca="1" si="536"/>
        <v>71.033001001596801</v>
      </c>
      <c r="DZ407" s="104">
        <f t="shared" ca="1" si="536"/>
        <v>108.51414832295984</v>
      </c>
      <c r="EA407" s="104">
        <f t="shared" ca="1" si="536"/>
        <v>189.7538584177411</v>
      </c>
      <c r="EB407" s="104">
        <f t="shared" ca="1" si="536"/>
        <v>384.03298734572883</v>
      </c>
      <c r="EC407" s="104">
        <f t="shared" ca="1" si="536"/>
        <v>904.93041579953262</v>
      </c>
      <c r="ED407" s="104">
        <f t="shared" ca="1" si="536"/>
        <v>2366.1267183748578</v>
      </c>
      <c r="EE407" s="104">
        <f t="shared" ca="1" si="536"/>
        <v>5105.8139989404372</v>
      </c>
      <c r="EF407" s="104">
        <f t="shared" ca="1" si="536"/>
        <v>6253.2484347849477</v>
      </c>
      <c r="EG407" s="104">
        <f t="shared" ca="1" si="536"/>
        <v>6099.5628467263787</v>
      </c>
      <c r="EI407" s="80">
        <f t="shared" si="537"/>
        <v>82.501000000000005</v>
      </c>
      <c r="EJ407" s="104">
        <f t="shared" ca="1" si="538"/>
        <v>0.65410016258187886</v>
      </c>
      <c r="EK407" s="104">
        <f t="shared" ca="1" si="538"/>
        <v>1.3462607738031473</v>
      </c>
      <c r="EL407" s="104">
        <f t="shared" ca="1" si="538"/>
        <v>3.5272156799471093</v>
      </c>
      <c r="EM407" s="104">
        <f t="shared" ca="1" si="538"/>
        <v>7.5447779176546703</v>
      </c>
      <c r="EN407" s="104">
        <f t="shared" ca="1" si="538"/>
        <v>14.112725689523472</v>
      </c>
      <c r="EO407" s="104">
        <f t="shared" ca="1" si="538"/>
        <v>24.595402826286545</v>
      </c>
      <c r="EP407" s="104">
        <f t="shared" ca="1" si="538"/>
        <v>41.63803688101504</v>
      </c>
      <c r="EQ407" s="104">
        <f t="shared" ca="1" si="538"/>
        <v>70.511420897048083</v>
      </c>
      <c r="ER407" s="104">
        <f t="shared" ca="1" si="538"/>
        <v>120.99916700271099</v>
      </c>
      <c r="ES407" s="104">
        <f t="shared" ca="1" si="538"/>
        <v>198.14430603071224</v>
      </c>
      <c r="ET407" s="104">
        <f t="shared" ca="1" si="538"/>
        <v>220.82357424936586</v>
      </c>
      <c r="EU407" s="104">
        <f t="shared" ca="1" si="538"/>
        <v>109.0295438137485</v>
      </c>
      <c r="EV407" s="104">
        <f t="shared" ca="1" si="538"/>
        <v>52.580349342675618</v>
      </c>
      <c r="EX407" s="80">
        <f t="shared" si="539"/>
        <v>82.501000000000005</v>
      </c>
      <c r="EY407" s="104">
        <f t="shared" ca="1" si="540"/>
        <v>0</v>
      </c>
      <c r="EZ407" s="104">
        <f t="shared" ca="1" si="540"/>
        <v>0</v>
      </c>
      <c r="FA407" s="104">
        <f t="shared" ca="1" si="540"/>
        <v>0</v>
      </c>
      <c r="FB407" s="104">
        <f t="shared" ca="1" si="540"/>
        <v>0</v>
      </c>
      <c r="FC407" s="104">
        <f t="shared" ca="1" si="540"/>
        <v>0</v>
      </c>
      <c r="FD407" s="104">
        <f t="shared" ca="1" si="540"/>
        <v>0</v>
      </c>
      <c r="FE407" s="104">
        <f t="shared" ca="1" si="540"/>
        <v>0</v>
      </c>
      <c r="FF407" s="104">
        <f t="shared" ca="1" si="540"/>
        <v>0</v>
      </c>
      <c r="FG407" s="104">
        <f t="shared" ca="1" si="540"/>
        <v>0</v>
      </c>
      <c r="FH407" s="104">
        <f t="shared" ca="1" si="540"/>
        <v>0</v>
      </c>
      <c r="FI407" s="104">
        <f t="shared" ca="1" si="540"/>
        <v>0</v>
      </c>
      <c r="FJ407" s="104">
        <f t="shared" ca="1" si="540"/>
        <v>0</v>
      </c>
      <c r="FK407" s="104">
        <f t="shared" ca="1" si="540"/>
        <v>0</v>
      </c>
      <c r="FM407" s="80">
        <f t="shared" si="541"/>
        <v>82.501000000000005</v>
      </c>
      <c r="FN407" s="104">
        <f t="shared" ca="1" si="542"/>
        <v>0</v>
      </c>
      <c r="FO407" s="104">
        <f t="shared" ca="1" si="542"/>
        <v>0</v>
      </c>
      <c r="FP407" s="104">
        <f t="shared" ca="1" si="542"/>
        <v>0</v>
      </c>
      <c r="FQ407" s="104">
        <f t="shared" ca="1" si="542"/>
        <v>0</v>
      </c>
      <c r="FR407" s="104">
        <f t="shared" ca="1" si="542"/>
        <v>0</v>
      </c>
      <c r="FS407" s="104">
        <f t="shared" ca="1" si="542"/>
        <v>0</v>
      </c>
      <c r="FT407" s="104">
        <f t="shared" ca="1" si="542"/>
        <v>0</v>
      </c>
      <c r="FU407" s="104">
        <f t="shared" ca="1" si="542"/>
        <v>0</v>
      </c>
      <c r="FV407" s="104">
        <f t="shared" ca="1" si="542"/>
        <v>0</v>
      </c>
      <c r="FW407" s="104">
        <f t="shared" ca="1" si="542"/>
        <v>0</v>
      </c>
      <c r="FX407" s="104">
        <f t="shared" ca="1" si="542"/>
        <v>0</v>
      </c>
      <c r="FY407" s="104">
        <f t="shared" ca="1" si="542"/>
        <v>0</v>
      </c>
      <c r="FZ407" s="104">
        <f t="shared" ca="1" si="542"/>
        <v>0</v>
      </c>
    </row>
    <row r="408" spans="15:185">
      <c r="O408" s="64"/>
      <c r="P408" s="64"/>
      <c r="S408" s="26">
        <f t="shared" si="522"/>
        <v>90.001000000000005</v>
      </c>
      <c r="T408" s="388">
        <f t="shared" ca="1" si="523"/>
        <v>37.29396527713466</v>
      </c>
      <c r="U408" s="388">
        <f t="shared" ca="1" si="523"/>
        <v>38.601300099417152</v>
      </c>
      <c r="V408" s="388">
        <f t="shared" ca="1" si="523"/>
        <v>42.99530718927705</v>
      </c>
      <c r="W408" s="388">
        <f t="shared" ca="1" si="523"/>
        <v>52.164957649970923</v>
      </c>
      <c r="X408" s="388">
        <f t="shared" ca="1" si="523"/>
        <v>70.080336506883029</v>
      </c>
      <c r="Y408" s="388">
        <f t="shared" ca="1" si="523"/>
        <v>105.90636961329102</v>
      </c>
      <c r="Z408" s="388">
        <f t="shared" ca="1" si="523"/>
        <v>182.18061840492058</v>
      </c>
      <c r="AA408" s="388">
        <f t="shared" ca="1" si="523"/>
        <v>359.65743604051318</v>
      </c>
      <c r="AB408" s="388">
        <f t="shared" ca="1" si="523"/>
        <v>816.27517154598365</v>
      </c>
      <c r="AC408" s="388">
        <f t="shared" ca="1" si="523"/>
        <v>2040.5607493195503</v>
      </c>
      <c r="AD408" s="388">
        <f t="shared" ca="1" si="523"/>
        <v>4470.4736259950732</v>
      </c>
      <c r="AE408" s="388">
        <f t="shared" ca="1" si="523"/>
        <v>6099.5628467263787</v>
      </c>
      <c r="AF408" s="388">
        <f t="shared" ca="1" si="523"/>
        <v>6245.9368285985438</v>
      </c>
      <c r="AG408" s="59"/>
      <c r="AH408" s="80">
        <f t="shared" si="524"/>
        <v>90.001000000000005</v>
      </c>
      <c r="AI408" s="104">
        <f t="shared" ca="1" si="525"/>
        <v>7.6658592783663453E-3</v>
      </c>
      <c r="AJ408" s="104">
        <f t="shared" ca="1" si="525"/>
        <v>0.65397043447589454</v>
      </c>
      <c r="AK408" s="104">
        <f t="shared" ca="1" si="525"/>
        <v>2.6830794244419636</v>
      </c>
      <c r="AL408" s="104">
        <f t="shared" ca="1" si="525"/>
        <v>6.3920466816032331</v>
      </c>
      <c r="AM408" s="104">
        <f t="shared" ca="1" si="525"/>
        <v>12.376650317561181</v>
      </c>
      <c r="AN408" s="104">
        <f t="shared" ca="1" si="525"/>
        <v>21.732562880289755</v>
      </c>
      <c r="AO408" s="104">
        <f t="shared" ca="1" si="525"/>
        <v>36.456001212323415</v>
      </c>
      <c r="AP408" s="104">
        <f t="shared" ca="1" si="525"/>
        <v>60.125350559859626</v>
      </c>
      <c r="AQ408" s="104">
        <f t="shared" ca="1" si="525"/>
        <v>98.038732022833301</v>
      </c>
      <c r="AR408" s="104">
        <f t="shared" ca="1" si="525"/>
        <v>147.77591018806257</v>
      </c>
      <c r="AS408" s="104">
        <f t="shared" ca="1" si="525"/>
        <v>149.83698965523095</v>
      </c>
      <c r="AT408" s="104">
        <f t="shared" ca="1" si="525"/>
        <v>52.580349342675618</v>
      </c>
      <c r="AU408" s="104">
        <f t="shared" ca="1" si="525"/>
        <v>0.64204428600108554</v>
      </c>
      <c r="AV408" s="62"/>
      <c r="AW408" s="80">
        <f t="shared" si="526"/>
        <v>90.001000000000005</v>
      </c>
      <c r="AX408" s="104">
        <f t="shared" ca="1" si="527"/>
        <v>37.497340291660642</v>
      </c>
      <c r="AY408" s="104">
        <f t="shared" ca="1" si="527"/>
        <v>37.94732966494125</v>
      </c>
      <c r="AZ408" s="104">
        <f t="shared" ca="1" si="527"/>
        <v>40.312227764835086</v>
      </c>
      <c r="BA408" s="104">
        <f t="shared" ca="1" si="527"/>
        <v>45.77291096836769</v>
      </c>
      <c r="BB408" s="104">
        <f t="shared" ca="1" si="527"/>
        <v>57.70368618932185</v>
      </c>
      <c r="BC408" s="104">
        <f t="shared" ca="1" si="527"/>
        <v>84.173806733001243</v>
      </c>
      <c r="BD408" s="104">
        <f t="shared" ca="1" si="527"/>
        <v>145.72461719259712</v>
      </c>
      <c r="BE408" s="104">
        <f t="shared" ca="1" si="527"/>
        <v>299.53208548065345</v>
      </c>
      <c r="BF408" s="104">
        <f t="shared" ca="1" si="527"/>
        <v>718.23643952315035</v>
      </c>
      <c r="BG408" s="104">
        <f t="shared" ca="1" si="527"/>
        <v>1892.7848391314876</v>
      </c>
      <c r="BH408" s="104">
        <f t="shared" ca="1" si="527"/>
        <v>4320.6366363398429</v>
      </c>
      <c r="BI408" s="104">
        <f t="shared" ca="1" si="527"/>
        <v>6046.982497383703</v>
      </c>
      <c r="BJ408" s="104">
        <f t="shared" ca="1" si="527"/>
        <v>6245.2947843125421</v>
      </c>
      <c r="BK408" s="62"/>
      <c r="BL408" s="80">
        <f t="shared" si="543"/>
        <v>90.001000000000005</v>
      </c>
      <c r="BM408" s="104">
        <f t="shared" ca="1" si="528"/>
        <v>37.512672010217386</v>
      </c>
      <c r="BN408" s="104">
        <f t="shared" ca="1" si="528"/>
        <v>38.159174992211156</v>
      </c>
      <c r="BO408" s="104">
        <f t="shared" ca="1" si="528"/>
        <v>40.188032281472985</v>
      </c>
      <c r="BP408" s="104">
        <f t="shared" ca="1" si="528"/>
        <v>43.893102320033748</v>
      </c>
      <c r="BQ408" s="104">
        <f t="shared" ca="1" si="528"/>
        <v>49.861994544383094</v>
      </c>
      <c r="BR408" s="104">
        <f t="shared" ca="1" si="528"/>
        <v>59.169729496819073</v>
      </c>
      <c r="BS408" s="104">
        <f t="shared" ca="1" si="528"/>
        <v>73.757258477093345</v>
      </c>
      <c r="BT408" s="104">
        <f t="shared" ca="1" si="528"/>
        <v>97.042419504419655</v>
      </c>
      <c r="BU408" s="104">
        <f t="shared" ca="1" si="528"/>
        <v>133.81986632094595</v>
      </c>
      <c r="BV408" s="104">
        <f t="shared" ca="1" si="528"/>
        <v>180.17823305073699</v>
      </c>
      <c r="BW408" s="104">
        <f t="shared" ca="1" si="528"/>
        <v>174.91296309505802</v>
      </c>
      <c r="BX408" s="104">
        <f t="shared" ca="1" si="528"/>
        <v>72.111564307421446</v>
      </c>
      <c r="BY408" s="104">
        <f t="shared" ca="1" si="528"/>
        <v>19.397856169465133</v>
      </c>
      <c r="BZ408" s="62"/>
      <c r="CA408" s="80">
        <f t="shared" si="529"/>
        <v>90.001000000000005</v>
      </c>
      <c r="CB408" s="104">
        <f t="shared" ca="1" si="530"/>
        <v>45633.570468124301</v>
      </c>
      <c r="CC408" s="104">
        <f t="shared" ca="1" si="530"/>
        <v>572.60434900703785</v>
      </c>
      <c r="CD408" s="104">
        <f t="shared" ca="1" si="530"/>
        <v>171.46952585488071</v>
      </c>
      <c r="CE408" s="104">
        <f t="shared" ca="1" si="530"/>
        <v>103.31746999841971</v>
      </c>
      <c r="CF408" s="104">
        <f t="shared" ca="1" si="530"/>
        <v>93.633840623036178</v>
      </c>
      <c r="CG408" s="104">
        <f t="shared" ca="1" si="530"/>
        <v>117.49946226831298</v>
      </c>
      <c r="CH408" s="104">
        <f t="shared" ca="1" si="530"/>
        <v>188.42951477941654</v>
      </c>
      <c r="CI408" s="104">
        <f t="shared" ca="1" si="530"/>
        <v>363.46800049829312</v>
      </c>
      <c r="CJ408" s="104">
        <f t="shared" ca="1" si="530"/>
        <v>818.99798350372623</v>
      </c>
      <c r="CK408" s="104">
        <f t="shared" ca="1" si="530"/>
        <v>2043.1222182139577</v>
      </c>
      <c r="CL408" s="104">
        <f t="shared" ca="1" si="530"/>
        <v>4475.311118626234</v>
      </c>
      <c r="CM408" s="104">
        <f t="shared" ca="1" si="530"/>
        <v>6148.9253252047638</v>
      </c>
      <c r="CN408" s="104">
        <f t="shared" ca="1" si="530"/>
        <v>48844.372898912763</v>
      </c>
      <c r="CP408" s="80">
        <f t="shared" si="531"/>
        <v>90.001000000000005</v>
      </c>
      <c r="CQ408" s="104">
        <f t="shared" ca="1" si="532"/>
        <v>45596.284168706436</v>
      </c>
      <c r="CR408" s="104">
        <f t="shared" ca="1" si="532"/>
        <v>534.65701934209665</v>
      </c>
      <c r="CS408" s="104">
        <f t="shared" ca="1" si="532"/>
        <v>131.15729809004563</v>
      </c>
      <c r="CT408" s="104">
        <f t="shared" ca="1" si="532"/>
        <v>57.544559030052028</v>
      </c>
      <c r="CU408" s="104">
        <f t="shared" ca="1" si="532"/>
        <v>35.930154433714328</v>
      </c>
      <c r="CV408" s="104">
        <f t="shared" ca="1" si="532"/>
        <v>33.325655535311725</v>
      </c>
      <c r="CW408" s="104">
        <f t="shared" ca="1" si="532"/>
        <v>42.704897586819385</v>
      </c>
      <c r="CX408" s="104">
        <f t="shared" ca="1" si="532"/>
        <v>63.935915017639573</v>
      </c>
      <c r="CY408" s="104">
        <f t="shared" ca="1" si="532"/>
        <v>100.76154398057595</v>
      </c>
      <c r="CZ408" s="104">
        <f t="shared" ca="1" si="532"/>
        <v>150.33737908246999</v>
      </c>
      <c r="DA408" s="104">
        <f t="shared" ca="1" si="532"/>
        <v>154.67448228639205</v>
      </c>
      <c r="DB408" s="104">
        <f t="shared" ca="1" si="532"/>
        <v>101.94282782105984</v>
      </c>
      <c r="DC408" s="104">
        <f t="shared" ca="1" si="532"/>
        <v>42599.078114600219</v>
      </c>
      <c r="DE408" s="80">
        <f t="shared" si="533"/>
        <v>90.001000000000005</v>
      </c>
      <c r="DF408" s="104">
        <f t="shared" ca="1" si="534"/>
        <v>45652.315325463431</v>
      </c>
      <c r="DG408" s="104">
        <f t="shared" ca="1" si="534"/>
        <v>590.68220296593881</v>
      </c>
      <c r="DH408" s="104">
        <f t="shared" ca="1" si="534"/>
        <v>187.17205014589857</v>
      </c>
      <c r="DI408" s="104">
        <f t="shared" ca="1" si="534"/>
        <v>113.71163760182323</v>
      </c>
      <c r="DJ408" s="104">
        <f t="shared" ca="1" si="534"/>
        <v>93.965936197451924</v>
      </c>
      <c r="DK408" s="104">
        <f t="shared" ca="1" si="534"/>
        <v>102.72308258222571</v>
      </c>
      <c r="DL408" s="104">
        <f t="shared" ca="1" si="534"/>
        <v>154.84959567686951</v>
      </c>
      <c r="DM408" s="104">
        <f t="shared" ca="1" si="534"/>
        <v>304.45822151432532</v>
      </c>
      <c r="DN408" s="104">
        <f t="shared" ca="1" si="534"/>
        <v>721.42258432039239</v>
      </c>
      <c r="DO408" s="104">
        <f t="shared" ca="1" si="534"/>
        <v>1895.5755201019756</v>
      </c>
      <c r="DP408" s="104">
        <f t="shared" ca="1" si="534"/>
        <v>4325.6640482314797</v>
      </c>
      <c r="DQ408" s="104">
        <f t="shared" ca="1" si="534"/>
        <v>6096.9210260197979</v>
      </c>
      <c r="DR408" s="104">
        <f t="shared" ca="1" si="534"/>
        <v>48852.768264724218</v>
      </c>
      <c r="DT408" s="80">
        <f t="shared" si="535"/>
        <v>90.001000000000005</v>
      </c>
      <c r="DU408" s="104">
        <f t="shared" ca="1" si="536"/>
        <v>37.29396527713466</v>
      </c>
      <c r="DV408" s="104">
        <f t="shared" ca="1" si="536"/>
        <v>38.601300099417152</v>
      </c>
      <c r="DW408" s="104">
        <f t="shared" ca="1" si="536"/>
        <v>42.99530718927705</v>
      </c>
      <c r="DX408" s="104">
        <f t="shared" ca="1" si="536"/>
        <v>52.164957649970923</v>
      </c>
      <c r="DY408" s="104">
        <f t="shared" ca="1" si="536"/>
        <v>70.080336506883029</v>
      </c>
      <c r="DZ408" s="104">
        <f t="shared" ca="1" si="536"/>
        <v>105.90636961329102</v>
      </c>
      <c r="EA408" s="104">
        <f t="shared" ca="1" si="536"/>
        <v>182.18061840492058</v>
      </c>
      <c r="EB408" s="104">
        <f t="shared" ca="1" si="536"/>
        <v>359.65743604051318</v>
      </c>
      <c r="EC408" s="104">
        <f t="shared" ca="1" si="536"/>
        <v>816.27517154598365</v>
      </c>
      <c r="ED408" s="104">
        <f t="shared" ca="1" si="536"/>
        <v>2040.5607493195503</v>
      </c>
      <c r="EE408" s="104">
        <f t="shared" ca="1" si="536"/>
        <v>4470.4736259950732</v>
      </c>
      <c r="EF408" s="104">
        <f t="shared" ca="1" si="536"/>
        <v>6099.5628467263787</v>
      </c>
      <c r="EG408" s="104">
        <f t="shared" ca="1" si="536"/>
        <v>6245.9368285985438</v>
      </c>
      <c r="EI408" s="80">
        <f t="shared" si="537"/>
        <v>90.001000000000005</v>
      </c>
      <c r="EJ408" s="104">
        <f t="shared" ca="1" si="538"/>
        <v>7.6658592783663453E-3</v>
      </c>
      <c r="EK408" s="104">
        <f t="shared" ca="1" si="538"/>
        <v>0.65397043447589454</v>
      </c>
      <c r="EL408" s="104">
        <f t="shared" ca="1" si="538"/>
        <v>2.6830794244419636</v>
      </c>
      <c r="EM408" s="104">
        <f t="shared" ca="1" si="538"/>
        <v>6.3920466816032331</v>
      </c>
      <c r="EN408" s="104">
        <f t="shared" ca="1" si="538"/>
        <v>12.376650317561181</v>
      </c>
      <c r="EO408" s="104">
        <f t="shared" ca="1" si="538"/>
        <v>21.732562880289755</v>
      </c>
      <c r="EP408" s="104">
        <f t="shared" ca="1" si="538"/>
        <v>36.456001212323415</v>
      </c>
      <c r="EQ408" s="104">
        <f t="shared" ca="1" si="538"/>
        <v>60.125350559859626</v>
      </c>
      <c r="ER408" s="104">
        <f t="shared" ca="1" si="538"/>
        <v>98.038732022833301</v>
      </c>
      <c r="ES408" s="104">
        <f t="shared" ca="1" si="538"/>
        <v>147.77591018806257</v>
      </c>
      <c r="ET408" s="104">
        <f t="shared" ca="1" si="538"/>
        <v>149.83698965523095</v>
      </c>
      <c r="EU408" s="104">
        <f t="shared" ca="1" si="538"/>
        <v>52.580349342675618</v>
      </c>
      <c r="EV408" s="104">
        <f t="shared" ca="1" si="538"/>
        <v>0.64204428600108554</v>
      </c>
      <c r="EX408" s="80">
        <f t="shared" si="539"/>
        <v>90.001000000000005</v>
      </c>
      <c r="EY408" s="104">
        <f t="shared" ca="1" si="540"/>
        <v>0</v>
      </c>
      <c r="EZ408" s="104">
        <f t="shared" ca="1" si="540"/>
        <v>0</v>
      </c>
      <c r="FA408" s="104">
        <f t="shared" ca="1" si="540"/>
        <v>0</v>
      </c>
      <c r="FB408" s="104">
        <f t="shared" ca="1" si="540"/>
        <v>0</v>
      </c>
      <c r="FC408" s="104">
        <f t="shared" ca="1" si="540"/>
        <v>0</v>
      </c>
      <c r="FD408" s="104">
        <f t="shared" ca="1" si="540"/>
        <v>0</v>
      </c>
      <c r="FE408" s="104">
        <f t="shared" ca="1" si="540"/>
        <v>0</v>
      </c>
      <c r="FF408" s="104">
        <f t="shared" ca="1" si="540"/>
        <v>0</v>
      </c>
      <c r="FG408" s="104">
        <f t="shared" ca="1" si="540"/>
        <v>0</v>
      </c>
      <c r="FH408" s="104">
        <f t="shared" ca="1" si="540"/>
        <v>0</v>
      </c>
      <c r="FI408" s="104">
        <f t="shared" ca="1" si="540"/>
        <v>0</v>
      </c>
      <c r="FJ408" s="104">
        <f t="shared" ca="1" si="540"/>
        <v>0</v>
      </c>
      <c r="FK408" s="104">
        <f t="shared" ca="1" si="540"/>
        <v>0</v>
      </c>
      <c r="FM408" s="80">
        <f t="shared" si="541"/>
        <v>90.001000000000005</v>
      </c>
      <c r="FN408" s="104">
        <f t="shared" ca="1" si="542"/>
        <v>0</v>
      </c>
      <c r="FO408" s="104">
        <f t="shared" ca="1" si="542"/>
        <v>0</v>
      </c>
      <c r="FP408" s="104">
        <f t="shared" ca="1" si="542"/>
        <v>0</v>
      </c>
      <c r="FQ408" s="104">
        <f t="shared" ca="1" si="542"/>
        <v>0</v>
      </c>
      <c r="FR408" s="104">
        <f t="shared" ca="1" si="542"/>
        <v>0</v>
      </c>
      <c r="FS408" s="104">
        <f t="shared" ca="1" si="542"/>
        <v>0</v>
      </c>
      <c r="FT408" s="104">
        <f t="shared" ca="1" si="542"/>
        <v>0</v>
      </c>
      <c r="FU408" s="104">
        <f t="shared" ca="1" si="542"/>
        <v>0</v>
      </c>
      <c r="FV408" s="104">
        <f t="shared" ca="1" si="542"/>
        <v>0</v>
      </c>
      <c r="FW408" s="104">
        <f t="shared" ca="1" si="542"/>
        <v>0</v>
      </c>
      <c r="FX408" s="104">
        <f t="shared" ca="1" si="542"/>
        <v>0</v>
      </c>
      <c r="FY408" s="104">
        <f t="shared" ca="1" si="542"/>
        <v>0</v>
      </c>
      <c r="FZ408" s="104">
        <f t="shared" ca="1" si="542"/>
        <v>0</v>
      </c>
    </row>
    <row r="409" spans="15:185">
      <c r="O409" s="64"/>
      <c r="P409" s="64"/>
      <c r="Q409" s="95" t="s">
        <v>207</v>
      </c>
      <c r="S409" s="95" t="s">
        <v>143</v>
      </c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95"/>
      <c r="AH409" s="95" t="s">
        <v>144</v>
      </c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 t="s">
        <v>145</v>
      </c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 t="s">
        <v>146</v>
      </c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 t="s">
        <v>147</v>
      </c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 t="s">
        <v>148</v>
      </c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95"/>
      <c r="DE409" s="95" t="s">
        <v>149</v>
      </c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 t="s">
        <v>148</v>
      </c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 t="s">
        <v>149</v>
      </c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 t="s">
        <v>150</v>
      </c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 t="s">
        <v>151</v>
      </c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  <c r="GC409" s="95"/>
    </row>
    <row r="410" spans="15:185">
      <c r="O410" s="64"/>
      <c r="P410" s="64"/>
      <c r="S410" s="166" t="s">
        <v>156</v>
      </c>
      <c r="T410" s="393">
        <f>T395</f>
        <v>1E-3</v>
      </c>
      <c r="U410" s="393">
        <f t="shared" ref="U410:AF410" si="544">U395</f>
        <v>7.5010000000000003</v>
      </c>
      <c r="V410" s="393">
        <f t="shared" si="544"/>
        <v>15.001000000000001</v>
      </c>
      <c r="W410" s="393">
        <f t="shared" si="544"/>
        <v>22.501000000000001</v>
      </c>
      <c r="X410" s="393">
        <f t="shared" si="544"/>
        <v>30.001000000000001</v>
      </c>
      <c r="Y410" s="393">
        <f t="shared" si="544"/>
        <v>37.501000000000005</v>
      </c>
      <c r="Z410" s="393">
        <f t="shared" si="544"/>
        <v>45.001000000000005</v>
      </c>
      <c r="AA410" s="393">
        <f t="shared" si="544"/>
        <v>52.501000000000005</v>
      </c>
      <c r="AB410" s="393">
        <f t="shared" si="544"/>
        <v>60.001000000000005</v>
      </c>
      <c r="AC410" s="393">
        <f t="shared" si="544"/>
        <v>67.501000000000005</v>
      </c>
      <c r="AD410" s="393">
        <f t="shared" si="544"/>
        <v>75.001000000000005</v>
      </c>
      <c r="AE410" s="393">
        <f t="shared" si="544"/>
        <v>82.501000000000005</v>
      </c>
      <c r="AF410" s="393">
        <f t="shared" si="544"/>
        <v>90.001000000000005</v>
      </c>
      <c r="AG410" s="1"/>
      <c r="AH410" s="141" t="s">
        <v>156</v>
      </c>
      <c r="AI410" s="80">
        <f>AI395</f>
        <v>1E-3</v>
      </c>
      <c r="AJ410" s="80">
        <f t="shared" ref="AJ410:AU410" si="545">AJ395</f>
        <v>7.5010000000000003</v>
      </c>
      <c r="AK410" s="80">
        <f t="shared" si="545"/>
        <v>15.001000000000001</v>
      </c>
      <c r="AL410" s="80">
        <f t="shared" si="545"/>
        <v>22.501000000000001</v>
      </c>
      <c r="AM410" s="80">
        <f t="shared" si="545"/>
        <v>30.001000000000001</v>
      </c>
      <c r="AN410" s="80">
        <f t="shared" si="545"/>
        <v>37.501000000000005</v>
      </c>
      <c r="AO410" s="80">
        <f t="shared" si="545"/>
        <v>45.001000000000005</v>
      </c>
      <c r="AP410" s="80">
        <f t="shared" si="545"/>
        <v>52.501000000000005</v>
      </c>
      <c r="AQ410" s="80">
        <f t="shared" si="545"/>
        <v>60.001000000000005</v>
      </c>
      <c r="AR410" s="80">
        <f t="shared" si="545"/>
        <v>67.501000000000005</v>
      </c>
      <c r="AS410" s="80">
        <f t="shared" si="545"/>
        <v>75.001000000000005</v>
      </c>
      <c r="AT410" s="80">
        <f t="shared" si="545"/>
        <v>82.501000000000005</v>
      </c>
      <c r="AU410" s="80">
        <f t="shared" si="545"/>
        <v>90.001000000000005</v>
      </c>
      <c r="AV410" s="62"/>
      <c r="AW410" s="141" t="s">
        <v>156</v>
      </c>
      <c r="AX410" s="80">
        <f>AX395</f>
        <v>1E-3</v>
      </c>
      <c r="AY410" s="80">
        <f t="shared" ref="AY410:BJ410" si="546">AY395</f>
        <v>7.5010000000000003</v>
      </c>
      <c r="AZ410" s="80">
        <f t="shared" si="546"/>
        <v>15.001000000000001</v>
      </c>
      <c r="BA410" s="80">
        <f t="shared" si="546"/>
        <v>22.501000000000001</v>
      </c>
      <c r="BB410" s="80">
        <f t="shared" si="546"/>
        <v>30.001000000000001</v>
      </c>
      <c r="BC410" s="80">
        <f t="shared" si="546"/>
        <v>37.501000000000005</v>
      </c>
      <c r="BD410" s="80">
        <f t="shared" si="546"/>
        <v>45.001000000000005</v>
      </c>
      <c r="BE410" s="80">
        <f t="shared" si="546"/>
        <v>52.501000000000005</v>
      </c>
      <c r="BF410" s="80">
        <f t="shared" si="546"/>
        <v>60.001000000000005</v>
      </c>
      <c r="BG410" s="80">
        <f t="shared" si="546"/>
        <v>67.501000000000005</v>
      </c>
      <c r="BH410" s="80">
        <f t="shared" si="546"/>
        <v>75.001000000000005</v>
      </c>
      <c r="BI410" s="80">
        <f t="shared" si="546"/>
        <v>82.501000000000005</v>
      </c>
      <c r="BJ410" s="80">
        <f t="shared" si="546"/>
        <v>90.001000000000005</v>
      </c>
      <c r="BK410" s="62"/>
      <c r="BL410" s="141" t="s">
        <v>156</v>
      </c>
      <c r="BM410" s="80">
        <f>BM395</f>
        <v>1E-3</v>
      </c>
      <c r="BN410" s="80">
        <f t="shared" ref="BN410:BY410" si="547">BN395</f>
        <v>7.5010000000000003</v>
      </c>
      <c r="BO410" s="80">
        <f t="shared" si="547"/>
        <v>15.001000000000001</v>
      </c>
      <c r="BP410" s="80">
        <f t="shared" si="547"/>
        <v>22.501000000000001</v>
      </c>
      <c r="BQ410" s="80">
        <f t="shared" si="547"/>
        <v>30.001000000000001</v>
      </c>
      <c r="BR410" s="80">
        <f t="shared" si="547"/>
        <v>37.501000000000005</v>
      </c>
      <c r="BS410" s="80">
        <f t="shared" si="547"/>
        <v>45.001000000000005</v>
      </c>
      <c r="BT410" s="80">
        <f t="shared" si="547"/>
        <v>52.501000000000005</v>
      </c>
      <c r="BU410" s="80">
        <f t="shared" si="547"/>
        <v>60.001000000000005</v>
      </c>
      <c r="BV410" s="80">
        <f t="shared" si="547"/>
        <v>67.501000000000005</v>
      </c>
      <c r="BW410" s="80">
        <f t="shared" si="547"/>
        <v>75.001000000000005</v>
      </c>
      <c r="BX410" s="80">
        <f t="shared" si="547"/>
        <v>82.501000000000005</v>
      </c>
      <c r="BY410" s="80">
        <f t="shared" si="547"/>
        <v>90.001000000000005</v>
      </c>
      <c r="BZ410" s="62"/>
      <c r="CA410" s="141" t="s">
        <v>156</v>
      </c>
      <c r="CB410" s="80">
        <f>CB395</f>
        <v>1E-3</v>
      </c>
      <c r="CC410" s="80">
        <f t="shared" ref="CC410:CN410" si="548">CC395</f>
        <v>7.5010000000000003</v>
      </c>
      <c r="CD410" s="80">
        <f t="shared" si="548"/>
        <v>15.001000000000001</v>
      </c>
      <c r="CE410" s="80">
        <f t="shared" si="548"/>
        <v>22.501000000000001</v>
      </c>
      <c r="CF410" s="80">
        <f t="shared" si="548"/>
        <v>30.001000000000001</v>
      </c>
      <c r="CG410" s="80">
        <f t="shared" si="548"/>
        <v>37.501000000000005</v>
      </c>
      <c r="CH410" s="80">
        <f t="shared" si="548"/>
        <v>45.001000000000005</v>
      </c>
      <c r="CI410" s="80">
        <f t="shared" si="548"/>
        <v>52.501000000000005</v>
      </c>
      <c r="CJ410" s="80">
        <f t="shared" si="548"/>
        <v>60.001000000000005</v>
      </c>
      <c r="CK410" s="80">
        <f t="shared" si="548"/>
        <v>67.501000000000005</v>
      </c>
      <c r="CL410" s="80">
        <f t="shared" si="548"/>
        <v>75.001000000000005</v>
      </c>
      <c r="CM410" s="80">
        <f t="shared" si="548"/>
        <v>82.501000000000005</v>
      </c>
      <c r="CN410" s="80">
        <f t="shared" si="548"/>
        <v>90.001000000000005</v>
      </c>
      <c r="CP410" s="141" t="s">
        <v>156</v>
      </c>
      <c r="CQ410" s="80">
        <f>CQ395</f>
        <v>1E-3</v>
      </c>
      <c r="CR410" s="80">
        <f t="shared" ref="CR410:DC410" si="549">CR395</f>
        <v>7.5010000000000003</v>
      </c>
      <c r="CS410" s="80">
        <f t="shared" si="549"/>
        <v>15.001000000000001</v>
      </c>
      <c r="CT410" s="80">
        <f t="shared" si="549"/>
        <v>22.501000000000001</v>
      </c>
      <c r="CU410" s="80">
        <f t="shared" si="549"/>
        <v>30.001000000000001</v>
      </c>
      <c r="CV410" s="80">
        <f t="shared" si="549"/>
        <v>37.501000000000005</v>
      </c>
      <c r="CW410" s="80">
        <f t="shared" si="549"/>
        <v>45.001000000000005</v>
      </c>
      <c r="CX410" s="80">
        <f t="shared" si="549"/>
        <v>52.501000000000005</v>
      </c>
      <c r="CY410" s="80">
        <f t="shared" si="549"/>
        <v>60.001000000000005</v>
      </c>
      <c r="CZ410" s="80">
        <f t="shared" si="549"/>
        <v>67.501000000000005</v>
      </c>
      <c r="DA410" s="80">
        <f t="shared" si="549"/>
        <v>75.001000000000005</v>
      </c>
      <c r="DB410" s="80">
        <f t="shared" si="549"/>
        <v>82.501000000000005</v>
      </c>
      <c r="DC410" s="80">
        <f t="shared" si="549"/>
        <v>90.001000000000005</v>
      </c>
      <c r="DE410" s="141" t="s">
        <v>156</v>
      </c>
      <c r="DF410" s="80">
        <f>DF395</f>
        <v>1E-3</v>
      </c>
      <c r="DG410" s="80">
        <f t="shared" ref="DG410:DR410" si="550">DG395</f>
        <v>7.5010000000000003</v>
      </c>
      <c r="DH410" s="80">
        <f t="shared" si="550"/>
        <v>15.001000000000001</v>
      </c>
      <c r="DI410" s="80">
        <f t="shared" si="550"/>
        <v>22.501000000000001</v>
      </c>
      <c r="DJ410" s="80">
        <f t="shared" si="550"/>
        <v>30.001000000000001</v>
      </c>
      <c r="DK410" s="80">
        <f t="shared" si="550"/>
        <v>37.501000000000005</v>
      </c>
      <c r="DL410" s="80">
        <f t="shared" si="550"/>
        <v>45.001000000000005</v>
      </c>
      <c r="DM410" s="80">
        <f t="shared" si="550"/>
        <v>52.501000000000005</v>
      </c>
      <c r="DN410" s="80">
        <f t="shared" si="550"/>
        <v>60.001000000000005</v>
      </c>
      <c r="DO410" s="80">
        <f t="shared" si="550"/>
        <v>67.501000000000005</v>
      </c>
      <c r="DP410" s="80">
        <f t="shared" si="550"/>
        <v>75.001000000000005</v>
      </c>
      <c r="DQ410" s="80">
        <f t="shared" si="550"/>
        <v>82.501000000000005</v>
      </c>
      <c r="DR410" s="80">
        <f t="shared" si="550"/>
        <v>90.001000000000005</v>
      </c>
      <c r="DT410" s="141" t="s">
        <v>156</v>
      </c>
      <c r="DU410" s="80">
        <f>DU395</f>
        <v>1E-3</v>
      </c>
      <c r="DV410" s="80">
        <f t="shared" ref="DV410:EG410" si="551">DV395</f>
        <v>7.5010000000000003</v>
      </c>
      <c r="DW410" s="80">
        <f t="shared" si="551"/>
        <v>15.001000000000001</v>
      </c>
      <c r="DX410" s="80">
        <f t="shared" si="551"/>
        <v>22.501000000000001</v>
      </c>
      <c r="DY410" s="80">
        <f t="shared" si="551"/>
        <v>30.001000000000001</v>
      </c>
      <c r="DZ410" s="80">
        <f t="shared" si="551"/>
        <v>37.501000000000005</v>
      </c>
      <c r="EA410" s="80">
        <f t="shared" si="551"/>
        <v>45.001000000000005</v>
      </c>
      <c r="EB410" s="80">
        <f t="shared" si="551"/>
        <v>52.501000000000005</v>
      </c>
      <c r="EC410" s="80">
        <f t="shared" si="551"/>
        <v>60.001000000000005</v>
      </c>
      <c r="ED410" s="80">
        <f t="shared" si="551"/>
        <v>67.501000000000005</v>
      </c>
      <c r="EE410" s="80">
        <f t="shared" si="551"/>
        <v>75.001000000000005</v>
      </c>
      <c r="EF410" s="80">
        <f t="shared" si="551"/>
        <v>82.501000000000005</v>
      </c>
      <c r="EG410" s="80">
        <f t="shared" si="551"/>
        <v>90.001000000000005</v>
      </c>
      <c r="EI410" s="141" t="s">
        <v>156</v>
      </c>
      <c r="EJ410" s="80">
        <f>EJ395</f>
        <v>1E-3</v>
      </c>
      <c r="EK410" s="80">
        <f t="shared" ref="EK410:EV410" si="552">EK395</f>
        <v>7.5010000000000003</v>
      </c>
      <c r="EL410" s="80">
        <f t="shared" si="552"/>
        <v>15.001000000000001</v>
      </c>
      <c r="EM410" s="80">
        <f t="shared" si="552"/>
        <v>22.501000000000001</v>
      </c>
      <c r="EN410" s="80">
        <f t="shared" si="552"/>
        <v>30.001000000000001</v>
      </c>
      <c r="EO410" s="80">
        <f t="shared" si="552"/>
        <v>37.501000000000005</v>
      </c>
      <c r="EP410" s="80">
        <f t="shared" si="552"/>
        <v>45.001000000000005</v>
      </c>
      <c r="EQ410" s="80">
        <f t="shared" si="552"/>
        <v>52.501000000000005</v>
      </c>
      <c r="ER410" s="80">
        <f t="shared" si="552"/>
        <v>60.001000000000005</v>
      </c>
      <c r="ES410" s="80">
        <f t="shared" si="552"/>
        <v>67.501000000000005</v>
      </c>
      <c r="ET410" s="80">
        <f t="shared" si="552"/>
        <v>75.001000000000005</v>
      </c>
      <c r="EU410" s="80">
        <f t="shared" si="552"/>
        <v>82.501000000000005</v>
      </c>
      <c r="EV410" s="80">
        <f t="shared" si="552"/>
        <v>90.001000000000005</v>
      </c>
      <c r="EX410" s="141" t="s">
        <v>156</v>
      </c>
      <c r="EY410" s="80">
        <f>EY395</f>
        <v>1E-3</v>
      </c>
      <c r="EZ410" s="80">
        <f t="shared" ref="EZ410:FK410" si="553">EZ395</f>
        <v>7.5010000000000003</v>
      </c>
      <c r="FA410" s="80">
        <f t="shared" si="553"/>
        <v>15.001000000000001</v>
      </c>
      <c r="FB410" s="80">
        <f t="shared" si="553"/>
        <v>22.501000000000001</v>
      </c>
      <c r="FC410" s="80">
        <f t="shared" si="553"/>
        <v>30.001000000000001</v>
      </c>
      <c r="FD410" s="80">
        <f t="shared" si="553"/>
        <v>37.501000000000005</v>
      </c>
      <c r="FE410" s="80">
        <f t="shared" si="553"/>
        <v>45.001000000000005</v>
      </c>
      <c r="FF410" s="80">
        <f t="shared" si="553"/>
        <v>52.501000000000005</v>
      </c>
      <c r="FG410" s="80">
        <f t="shared" si="553"/>
        <v>60.001000000000005</v>
      </c>
      <c r="FH410" s="80">
        <f t="shared" si="553"/>
        <v>67.501000000000005</v>
      </c>
      <c r="FI410" s="80">
        <f t="shared" si="553"/>
        <v>75.001000000000005</v>
      </c>
      <c r="FJ410" s="80">
        <f t="shared" si="553"/>
        <v>82.501000000000005</v>
      </c>
      <c r="FK410" s="80">
        <f t="shared" si="553"/>
        <v>90.001000000000005</v>
      </c>
      <c r="FM410" s="141" t="s">
        <v>156</v>
      </c>
      <c r="FN410" s="80">
        <f>FN395</f>
        <v>1E-3</v>
      </c>
      <c r="FO410" s="80">
        <f t="shared" ref="FO410:FZ410" si="554">FO395</f>
        <v>7.5010000000000003</v>
      </c>
      <c r="FP410" s="80">
        <f t="shared" si="554"/>
        <v>15.001000000000001</v>
      </c>
      <c r="FQ410" s="80">
        <f t="shared" si="554"/>
        <v>22.501000000000001</v>
      </c>
      <c r="FR410" s="80">
        <f t="shared" si="554"/>
        <v>30.001000000000001</v>
      </c>
      <c r="FS410" s="80">
        <f t="shared" si="554"/>
        <v>37.501000000000005</v>
      </c>
      <c r="FT410" s="80">
        <f t="shared" si="554"/>
        <v>45.001000000000005</v>
      </c>
      <c r="FU410" s="80">
        <f t="shared" si="554"/>
        <v>52.501000000000005</v>
      </c>
      <c r="FV410" s="80">
        <f t="shared" si="554"/>
        <v>60.001000000000005</v>
      </c>
      <c r="FW410" s="80">
        <f t="shared" si="554"/>
        <v>67.501000000000005</v>
      </c>
      <c r="FX410" s="80">
        <f t="shared" si="554"/>
        <v>75.001000000000005</v>
      </c>
      <c r="FY410" s="80">
        <f t="shared" si="554"/>
        <v>82.501000000000005</v>
      </c>
      <c r="FZ410" s="80">
        <f t="shared" si="554"/>
        <v>90.001000000000005</v>
      </c>
    </row>
    <row r="411" spans="15:185">
      <c r="O411" s="64"/>
      <c r="P411" s="64"/>
      <c r="S411" s="26">
        <f t="shared" ref="S411:S423" si="555">S396</f>
        <v>1E-3</v>
      </c>
      <c r="T411" s="405">
        <f ca="1">1/(MAX(IF(T381&gt;0,T381/$F$2,-T381/$G$2),IF(T396&gt;0,T396/$F$2,-T396/$G$2),IF(T365&gt;0,T365/$F$2,-T365/$G$2)))</f>
        <v>0.54259215871097854</v>
      </c>
      <c r="U411" s="405">
        <f t="shared" ref="U411:AF423" ca="1" si="556">1/MAX(IF(U381&gt;0,U381/$F$2,-U381/$G$2),IF(U396&gt;0,U396/$F$2,-U396/$G$2),IF(U365&gt;0,U365/$F$2,-U365/$G$2))</f>
        <v>1.5437196100146898E-2</v>
      </c>
      <c r="V411" s="405">
        <f t="shared" ca="1" si="556"/>
        <v>2.2163402136135418E-2</v>
      </c>
      <c r="W411" s="405">
        <f t="shared" ca="1" si="556"/>
        <v>4.7798045344510126E-2</v>
      </c>
      <c r="X411" s="405">
        <f t="shared" ca="1" si="556"/>
        <v>9.1279871452291481E-2</v>
      </c>
      <c r="Y411" s="405">
        <f t="shared" ca="1" si="556"/>
        <v>0.16053449304003573</v>
      </c>
      <c r="Z411" s="405">
        <f t="shared" ca="1" si="556"/>
        <v>0.27210735725608398</v>
      </c>
      <c r="AA411" s="405">
        <f t="shared" ca="1" si="556"/>
        <v>0.27209197614441533</v>
      </c>
      <c r="AB411" s="405">
        <f t="shared" ca="1" si="556"/>
        <v>0.27209834296772489</v>
      </c>
      <c r="AC411" s="405">
        <f t="shared" ca="1" si="556"/>
        <v>0.27210868950769779</v>
      </c>
      <c r="AD411" s="405">
        <f t="shared" ca="1" si="556"/>
        <v>0.27211751396718586</v>
      </c>
      <c r="AE411" s="405">
        <f t="shared" ca="1" si="556"/>
        <v>0.27212311738035411</v>
      </c>
      <c r="AF411" s="405">
        <f t="shared" ca="1" si="556"/>
        <v>0.27212501707801112</v>
      </c>
      <c r="AG411" s="15"/>
      <c r="AH411" s="80">
        <f t="shared" ref="AH411:AH423" si="557">AH396</f>
        <v>1E-3</v>
      </c>
      <c r="AI411" s="140">
        <f t="shared" ref="AI411:AU423" ca="1" si="558">1/MAX(IF(AI381&gt;0,AI381/$F$2,-AI381/$G$2),IF(AI396&gt;0,AI396/$F$2,-AI396/$G$2),IF(AI365&gt;0,AI365/$F$2,-AI365/$G$2))</f>
        <v>0.5425921604404611</v>
      </c>
      <c r="AJ411" s="140">
        <f t="shared" ca="1" si="558"/>
        <v>1.5437196100146898E-2</v>
      </c>
      <c r="AK411" s="140">
        <f t="shared" ca="1" si="558"/>
        <v>2.2163402136135418E-2</v>
      </c>
      <c r="AL411" s="140">
        <f t="shared" ca="1" si="558"/>
        <v>4.7798045344510126E-2</v>
      </c>
      <c r="AM411" s="140">
        <f t="shared" ca="1" si="558"/>
        <v>9.1279871452291481E-2</v>
      </c>
      <c r="AN411" s="140">
        <f t="shared" ca="1" si="558"/>
        <v>0.16053449304003573</v>
      </c>
      <c r="AO411" s="140">
        <f t="shared" ca="1" si="558"/>
        <v>0.27210735725608398</v>
      </c>
      <c r="AP411" s="140">
        <f t="shared" ca="1" si="558"/>
        <v>0.27209197614441533</v>
      </c>
      <c r="AQ411" s="140">
        <f t="shared" ca="1" si="558"/>
        <v>0.27209834296772489</v>
      </c>
      <c r="AR411" s="140">
        <f t="shared" ca="1" si="558"/>
        <v>0.27210868950769779</v>
      </c>
      <c r="AS411" s="140">
        <f t="shared" ca="1" si="558"/>
        <v>0.27211751396718586</v>
      </c>
      <c r="AT411" s="140">
        <f t="shared" ca="1" si="558"/>
        <v>0.27212311738035411</v>
      </c>
      <c r="AU411" s="140">
        <f t="shared" ca="1" si="558"/>
        <v>0.27212501707801112</v>
      </c>
      <c r="AV411" s="168"/>
      <c r="AW411" s="80">
        <f t="shared" ref="AW411:AW423" si="559">AW396</f>
        <v>1E-3</v>
      </c>
      <c r="AX411" s="140">
        <f t="shared" ref="AX411:BJ423" ca="1" si="560">1/MAX(IF(AX381&gt;0,AX381/$F$2,-AX381/$G$2),IF(AX396&gt;0,AX396/$F$2,-AX396/$G$2),IF(AX365&gt;0,AX365/$F$2,-AX365/$G$2))</f>
        <v>9.359626091768129E-5</v>
      </c>
      <c r="AY411" s="140">
        <f t="shared" ca="1" si="560"/>
        <v>1.3384248901369451E-4</v>
      </c>
      <c r="AZ411" s="140">
        <f t="shared" ca="1" si="560"/>
        <v>7.6621419731676631E-4</v>
      </c>
      <c r="BA411" s="140">
        <f t="shared" ca="1" si="560"/>
        <v>3.7186237106542424E-3</v>
      </c>
      <c r="BB411" s="140">
        <f t="shared" ca="1" si="560"/>
        <v>1.2408553399908484E-2</v>
      </c>
      <c r="BC411" s="140">
        <f t="shared" ca="1" si="560"/>
        <v>3.206815297363632E-2</v>
      </c>
      <c r="BD411" s="140">
        <f t="shared" ca="1" si="560"/>
        <v>6.7728084961248214E-2</v>
      </c>
      <c r="BE411" s="140">
        <f t="shared" ca="1" si="560"/>
        <v>0.11857000625852529</v>
      </c>
      <c r="BF411" s="140">
        <f t="shared" ca="1" si="560"/>
        <v>0.17387517950606174</v>
      </c>
      <c r="BG411" s="140">
        <f t="shared" ca="1" si="560"/>
        <v>0.21982858770192892</v>
      </c>
      <c r="BH411" s="140">
        <f t="shared" ca="1" si="560"/>
        <v>0.25003037048957072</v>
      </c>
      <c r="BI411" s="140">
        <f t="shared" ca="1" si="560"/>
        <v>0.26585669272195772</v>
      </c>
      <c r="BJ411" s="140">
        <f t="shared" ca="1" si="560"/>
        <v>0.27064908761553047</v>
      </c>
      <c r="BK411" s="62"/>
      <c r="BL411" s="80">
        <f t="shared" ref="BL411:BL423" si="561">BL396</f>
        <v>1E-3</v>
      </c>
      <c r="BM411" s="140">
        <f t="shared" ref="BM411:BY423" ca="1" si="562">1/MAX(IF(BM381&gt;0,BM381/$F$2,-BM381/$G$2),IF(BM396&gt;0,BM396/$F$2,-BM396/$G$2),IF(BM365&gt;0,BM365/$F$2,-BM365/$G$2))</f>
        <v>9.3577074932782773E-5</v>
      </c>
      <c r="BN411" s="140">
        <f t="shared" ca="1" si="562"/>
        <v>1.315611840135215E-4</v>
      </c>
      <c r="BO411" s="140">
        <f t="shared" ca="1" si="562"/>
        <v>7.166625096975079E-4</v>
      </c>
      <c r="BP411" s="140">
        <f t="shared" ca="1" si="562"/>
        <v>3.2179234659731018E-3</v>
      </c>
      <c r="BQ411" s="140">
        <f t="shared" ca="1" si="562"/>
        <v>9.7560778609840412E-3</v>
      </c>
      <c r="BR411" s="140">
        <f t="shared" ca="1" si="562"/>
        <v>2.2913724006669123E-2</v>
      </c>
      <c r="BS411" s="140">
        <f t="shared" ca="1" si="562"/>
        <v>4.5226680219283805E-2</v>
      </c>
      <c r="BT411" s="140">
        <f t="shared" ca="1" si="562"/>
        <v>7.8359150860663057E-2</v>
      </c>
      <c r="BU411" s="140">
        <f t="shared" ca="1" si="562"/>
        <v>0.12191366683331203</v>
      </c>
      <c r="BV411" s="140">
        <f t="shared" ca="1" si="562"/>
        <v>0.17207157629888392</v>
      </c>
      <c r="BW411" s="140">
        <f t="shared" ca="1" si="562"/>
        <v>0.22081249074565187</v>
      </c>
      <c r="BX411" s="140">
        <f t="shared" ca="1" si="562"/>
        <v>0.25704765508618216</v>
      </c>
      <c r="BY411" s="140">
        <f t="shared" ca="1" si="562"/>
        <v>0.2705384712446724</v>
      </c>
      <c r="BZ411" s="168"/>
      <c r="CA411" s="80">
        <f t="shared" ref="CA411:CA423" si="563">CA396</f>
        <v>1E-3</v>
      </c>
      <c r="CB411" s="140">
        <f t="shared" ref="CB411:CN423" ca="1" si="564">1/MAX(IF(CB381&gt;0,CB381/$F$2,-CB381/$G$2),IF(CB396&gt;0,CB396/$F$2,-CB396/$G$2),IF(CB365&gt;0,CB365/$F$2,-CB365/$G$2))</f>
        <v>2.224661479262919E-4</v>
      </c>
      <c r="CC411" s="140">
        <f t="shared" ca="1" si="564"/>
        <v>1.0502363387577228E-2</v>
      </c>
      <c r="CD411" s="140">
        <f t="shared" ca="1" si="564"/>
        <v>2.0308629474088839E-2</v>
      </c>
      <c r="CE411" s="140">
        <f t="shared" ca="1" si="564"/>
        <v>4.3537017763759039E-2</v>
      </c>
      <c r="CF411" s="140">
        <f t="shared" ca="1" si="564"/>
        <v>8.0265679492628861E-2</v>
      </c>
      <c r="CG411" s="140">
        <f t="shared" ca="1" si="564"/>
        <v>0.13128164753452568</v>
      </c>
      <c r="CH411" s="140">
        <f t="shared" ca="1" si="564"/>
        <v>0.19190633919132516</v>
      </c>
      <c r="CI411" s="140">
        <f t="shared" ca="1" si="564"/>
        <v>0.17622449182181693</v>
      </c>
      <c r="CJ411" s="140">
        <f t="shared" ca="1" si="564"/>
        <v>0.14870912568790573</v>
      </c>
      <c r="CK411" s="140">
        <f t="shared" ca="1" si="564"/>
        <v>0.10856525871930521</v>
      </c>
      <c r="CL411" s="140">
        <f t="shared" ca="1" si="564"/>
        <v>6.0331440663627993E-2</v>
      </c>
      <c r="CM411" s="140">
        <f t="shared" ca="1" si="564"/>
        <v>1.7744578971914247E-2</v>
      </c>
      <c r="CN411" s="140">
        <f t="shared" ca="1" si="564"/>
        <v>2.2239375165780594E-4</v>
      </c>
      <c r="CP411" s="80">
        <f t="shared" ref="CP411:CP423" si="565">CP396</f>
        <v>1E-3</v>
      </c>
      <c r="CQ411" s="140">
        <f t="shared" ref="CQ411:DC423" ca="1" si="566">1/MAX(IF(CQ381&gt;0,CQ381/$F$2,-CQ381/$G$2),IF(CQ396&gt;0,CQ396/$F$2,-CQ396/$G$2),IF(CQ365&gt;0,CQ365/$F$2,-CQ365/$G$2))</f>
        <v>2.224661479262919E-4</v>
      </c>
      <c r="CR411" s="140">
        <f t="shared" ca="1" si="566"/>
        <v>1.0502363387577228E-2</v>
      </c>
      <c r="CS411" s="140">
        <f t="shared" ca="1" si="566"/>
        <v>2.0308629474088839E-2</v>
      </c>
      <c r="CT411" s="140">
        <f t="shared" ca="1" si="566"/>
        <v>4.3537017763759039E-2</v>
      </c>
      <c r="CU411" s="140">
        <f t="shared" ca="1" si="566"/>
        <v>8.0265679492628861E-2</v>
      </c>
      <c r="CV411" s="140">
        <f t="shared" ca="1" si="566"/>
        <v>0.13128164753452568</v>
      </c>
      <c r="CW411" s="140">
        <f t="shared" ca="1" si="566"/>
        <v>0.19190633919132516</v>
      </c>
      <c r="CX411" s="140">
        <f t="shared" ca="1" si="566"/>
        <v>0.17622449182181693</v>
      </c>
      <c r="CY411" s="140">
        <f t="shared" ca="1" si="566"/>
        <v>0.14870912568790573</v>
      </c>
      <c r="CZ411" s="140">
        <f t="shared" ca="1" si="566"/>
        <v>0.10856525871930521</v>
      </c>
      <c r="DA411" s="140">
        <f t="shared" ca="1" si="566"/>
        <v>6.0331440663627993E-2</v>
      </c>
      <c r="DB411" s="140">
        <f t="shared" ca="1" si="566"/>
        <v>1.7744578971914247E-2</v>
      </c>
      <c r="DC411" s="140">
        <f t="shared" ca="1" si="566"/>
        <v>2.2239375165780594E-4</v>
      </c>
      <c r="DE411" s="80">
        <f t="shared" ref="DE411:DE423" si="567">DE396</f>
        <v>1E-3</v>
      </c>
      <c r="DF411" s="140">
        <f t="shared" ref="DF411:DR423" ca="1" si="568">1/MAX(IF(DF381&gt;0,DF381/$F$2,-DF381/$G$2),IF(DF396&gt;0,DF396/$F$2,-DF396/$G$2),IF(DF365&gt;0,DF365/$F$2,-DF365/$G$2))</f>
        <v>8.1145112214641099E-5</v>
      </c>
      <c r="DG411" s="140">
        <f t="shared" ca="1" si="568"/>
        <v>1.33835422465047E-4</v>
      </c>
      <c r="DH411" s="140">
        <f t="shared" ca="1" si="568"/>
        <v>7.6611952206011584E-4</v>
      </c>
      <c r="DI411" s="140">
        <f t="shared" ca="1" si="568"/>
        <v>3.7159946449368628E-3</v>
      </c>
      <c r="DJ411" s="140">
        <f t="shared" ca="1" si="568"/>
        <v>1.2366352548146149E-2</v>
      </c>
      <c r="DK411" s="140">
        <f t="shared" ca="1" si="568"/>
        <v>3.1603698046497486E-2</v>
      </c>
      <c r="DL411" s="140">
        <f t="shared" ca="1" si="568"/>
        <v>6.3948551475337442E-2</v>
      </c>
      <c r="DM411" s="140">
        <f t="shared" ca="1" si="568"/>
        <v>9.7741052485772417E-2</v>
      </c>
      <c r="DN411" s="140">
        <f t="shared" ca="1" si="568"/>
        <v>0.10760198290359761</v>
      </c>
      <c r="DO411" s="140">
        <f t="shared" ca="1" si="568"/>
        <v>8.9156719866740897E-2</v>
      </c>
      <c r="DP411" s="140">
        <f t="shared" ca="1" si="568"/>
        <v>5.4210036003565443E-2</v>
      </c>
      <c r="DQ411" s="140">
        <f t="shared" ca="1" si="568"/>
        <v>1.7180962898137395E-2</v>
      </c>
      <c r="DR411" s="140">
        <f t="shared" ca="1" si="568"/>
        <v>2.2230243670218495E-4</v>
      </c>
      <c r="DT411" s="80">
        <f t="shared" ref="DT411:DT423" si="569">DT396</f>
        <v>1E-3</v>
      </c>
      <c r="DU411" s="140">
        <f t="shared" ref="DU411:EG423" ca="1" si="570">1/MAX(IF(DU381&gt;0,DU381/$F$2,-DU381/$G$2),IF(DU396&gt;0,DU396/$F$2,-DU396/$G$2),IF(DU365&gt;0,DU365/$F$2,-DU365/$G$2))</f>
        <v>0.5425921604404611</v>
      </c>
      <c r="DV411" s="140">
        <f t="shared" ca="1" si="570"/>
        <v>1.5437196100146898E-2</v>
      </c>
      <c r="DW411" s="140">
        <f t="shared" ca="1" si="570"/>
        <v>2.2163402136135418E-2</v>
      </c>
      <c r="DX411" s="140">
        <f t="shared" ca="1" si="570"/>
        <v>4.7798045344510126E-2</v>
      </c>
      <c r="DY411" s="140">
        <f t="shared" ca="1" si="570"/>
        <v>9.1279871452291481E-2</v>
      </c>
      <c r="DZ411" s="140">
        <f t="shared" ca="1" si="570"/>
        <v>0.16053449304003573</v>
      </c>
      <c r="EA411" s="140">
        <f t="shared" ca="1" si="570"/>
        <v>0.27210735725608398</v>
      </c>
      <c r="EB411" s="140">
        <f t="shared" ca="1" si="570"/>
        <v>0.27209197614441533</v>
      </c>
      <c r="EC411" s="140">
        <f t="shared" ca="1" si="570"/>
        <v>0.27209834296772489</v>
      </c>
      <c r="ED411" s="140">
        <f t="shared" ca="1" si="570"/>
        <v>0.27210868950769779</v>
      </c>
      <c r="EE411" s="140">
        <f t="shared" ca="1" si="570"/>
        <v>0.27211751396718586</v>
      </c>
      <c r="EF411" s="140">
        <f t="shared" ca="1" si="570"/>
        <v>0.27212311738035411</v>
      </c>
      <c r="EG411" s="140">
        <f t="shared" ca="1" si="570"/>
        <v>0.27212501707801112</v>
      </c>
      <c r="EI411" s="80">
        <f t="shared" ref="EI411:EI423" si="571">EI396</f>
        <v>1E-3</v>
      </c>
      <c r="EJ411" s="140">
        <f t="shared" ref="EJ411:EV423" ca="1" si="572">1/MAX(IF(EJ381&gt;0,EJ381/$F$2,-EJ381/$G$2),IF(EJ396&gt;0,EJ396/$F$2,-EJ396/$G$2),IF(EJ365&gt;0,EJ365/$F$2,-EJ365/$G$2))</f>
        <v>0.5425921604404611</v>
      </c>
      <c r="EK411" s="140">
        <f t="shared" ca="1" si="572"/>
        <v>1.5437196100146898E-2</v>
      </c>
      <c r="EL411" s="140">
        <f t="shared" ca="1" si="572"/>
        <v>2.2163402136135418E-2</v>
      </c>
      <c r="EM411" s="140">
        <f t="shared" ca="1" si="572"/>
        <v>4.7798045344510126E-2</v>
      </c>
      <c r="EN411" s="140">
        <f t="shared" ca="1" si="572"/>
        <v>9.1279871452291481E-2</v>
      </c>
      <c r="EO411" s="140">
        <f t="shared" ca="1" si="572"/>
        <v>0.16053449304003573</v>
      </c>
      <c r="EP411" s="140">
        <f t="shared" ca="1" si="572"/>
        <v>0.27210735725608398</v>
      </c>
      <c r="EQ411" s="140">
        <f t="shared" ca="1" si="572"/>
        <v>0.27209197614441533</v>
      </c>
      <c r="ER411" s="140">
        <f t="shared" ca="1" si="572"/>
        <v>0.27209834296772489</v>
      </c>
      <c r="ES411" s="140">
        <f t="shared" ca="1" si="572"/>
        <v>0.27210868950769779</v>
      </c>
      <c r="ET411" s="140">
        <f t="shared" ca="1" si="572"/>
        <v>0.27211751396718586</v>
      </c>
      <c r="EU411" s="140">
        <f t="shared" ca="1" si="572"/>
        <v>0.27212311738035411</v>
      </c>
      <c r="EV411" s="140">
        <f t="shared" ca="1" si="572"/>
        <v>0.27212501707801112</v>
      </c>
      <c r="EX411" s="80">
        <f t="shared" ref="EX411:EX423" si="573">EX396</f>
        <v>1E-3</v>
      </c>
      <c r="EY411" s="104" t="e">
        <f t="shared" ref="EY411:FK423" ca="1" si="574">1/MAX(IF(EY381&gt;0,EY381/$F$2,-EY381/$G$2),IF(EY396&gt;0,EY396/$F$2,-EY396/$G$2),IF(EY365&gt;0,EY365/$F$2,-EY365/$G$2))</f>
        <v>#DIV/0!</v>
      </c>
      <c r="EZ411" s="104" t="e">
        <f t="shared" ca="1" si="574"/>
        <v>#DIV/0!</v>
      </c>
      <c r="FA411" s="104" t="e">
        <f t="shared" ca="1" si="574"/>
        <v>#DIV/0!</v>
      </c>
      <c r="FB411" s="104" t="e">
        <f t="shared" ca="1" si="574"/>
        <v>#DIV/0!</v>
      </c>
      <c r="FC411" s="104" t="e">
        <f t="shared" ca="1" si="574"/>
        <v>#DIV/0!</v>
      </c>
      <c r="FD411" s="104" t="e">
        <f t="shared" ca="1" si="574"/>
        <v>#DIV/0!</v>
      </c>
      <c r="FE411" s="104" t="e">
        <f t="shared" ca="1" si="574"/>
        <v>#DIV/0!</v>
      </c>
      <c r="FF411" s="104" t="e">
        <f t="shared" ca="1" si="574"/>
        <v>#DIV/0!</v>
      </c>
      <c r="FG411" s="104" t="e">
        <f t="shared" ca="1" si="574"/>
        <v>#DIV/0!</v>
      </c>
      <c r="FH411" s="104" t="e">
        <f t="shared" ca="1" si="574"/>
        <v>#DIV/0!</v>
      </c>
      <c r="FI411" s="104" t="e">
        <f t="shared" ca="1" si="574"/>
        <v>#DIV/0!</v>
      </c>
      <c r="FJ411" s="104" t="e">
        <f t="shared" ca="1" si="574"/>
        <v>#DIV/0!</v>
      </c>
      <c r="FK411" s="104" t="e">
        <f t="shared" ca="1" si="574"/>
        <v>#DIV/0!</v>
      </c>
      <c r="FM411" s="80">
        <f t="shared" ref="FM411:FM423" si="575">FM396</f>
        <v>1E-3</v>
      </c>
      <c r="FN411" s="104" t="e">
        <f t="shared" ref="FN411:FZ423" ca="1" si="576">1/MAX(IF(FN381&gt;0,FN381/$F$2,-FN381/$G$2),IF(FN396&gt;0,FN396/$F$2,-FN396/$G$2),IF(FN365&gt;0,FN365/$F$2,-FN365/$G$2))</f>
        <v>#DIV/0!</v>
      </c>
      <c r="FO411" s="104" t="e">
        <f t="shared" ca="1" si="576"/>
        <v>#DIV/0!</v>
      </c>
      <c r="FP411" s="104" t="e">
        <f t="shared" ca="1" si="576"/>
        <v>#DIV/0!</v>
      </c>
      <c r="FQ411" s="104" t="e">
        <f t="shared" ca="1" si="576"/>
        <v>#DIV/0!</v>
      </c>
      <c r="FR411" s="104" t="e">
        <f t="shared" ca="1" si="576"/>
        <v>#DIV/0!</v>
      </c>
      <c r="FS411" s="104" t="e">
        <f t="shared" ca="1" si="576"/>
        <v>#DIV/0!</v>
      </c>
      <c r="FT411" s="104" t="e">
        <f t="shared" ca="1" si="576"/>
        <v>#DIV/0!</v>
      </c>
      <c r="FU411" s="104" t="e">
        <f t="shared" ca="1" si="576"/>
        <v>#DIV/0!</v>
      </c>
      <c r="FV411" s="104" t="e">
        <f t="shared" ca="1" si="576"/>
        <v>#DIV/0!</v>
      </c>
      <c r="FW411" s="104" t="e">
        <f t="shared" ca="1" si="576"/>
        <v>#DIV/0!</v>
      </c>
      <c r="FX411" s="104" t="e">
        <f t="shared" ca="1" si="576"/>
        <v>#DIV/0!</v>
      </c>
      <c r="FY411" s="104" t="e">
        <f t="shared" ca="1" si="576"/>
        <v>#DIV/0!</v>
      </c>
      <c r="FZ411" s="104" t="e">
        <f t="shared" ca="1" si="576"/>
        <v>#DIV/0!</v>
      </c>
    </row>
    <row r="412" spans="15:185">
      <c r="O412" s="64"/>
      <c r="P412" s="64"/>
      <c r="S412" s="26">
        <f t="shared" si="555"/>
        <v>7.5010000000000003</v>
      </c>
      <c r="T412" s="405">
        <f t="shared" ref="T412:T423" ca="1" si="577">1/MAX(IF(T382&gt;0,T382/$F$2,-T382/$G$2),IF(T397&gt;0,T397/$F$2,-T397/$G$2),IF(T366&gt;0,T366/$F$2,-T366/$G$2))</f>
        <v>1.5437196100146905E-2</v>
      </c>
      <c r="U412" s="405">
        <f t="shared" ca="1" si="556"/>
        <v>5.3006784393011827E-3</v>
      </c>
      <c r="V412" s="405">
        <f t="shared" ca="1" si="556"/>
        <v>1.0651730710826689E-2</v>
      </c>
      <c r="W412" s="405">
        <f t="shared" ca="1" si="556"/>
        <v>3.3171235875328796E-2</v>
      </c>
      <c r="X412" s="405">
        <f t="shared" ca="1" si="556"/>
        <v>7.2894408978147682E-2</v>
      </c>
      <c r="Y412" s="405">
        <f t="shared" ca="1" si="556"/>
        <v>0.13643336118453125</v>
      </c>
      <c r="Z412" s="405">
        <f t="shared" ca="1" si="556"/>
        <v>0.23819379010976952</v>
      </c>
      <c r="AA412" s="405">
        <f t="shared" ca="1" si="556"/>
        <v>0.25745882261284148</v>
      </c>
      <c r="AB412" s="405">
        <f t="shared" ca="1" si="556"/>
        <v>0.25981389177108311</v>
      </c>
      <c r="AC412" s="405">
        <f t="shared" ca="1" si="556"/>
        <v>0.2613127576303082</v>
      </c>
      <c r="AD412" s="405">
        <f t="shared" ca="1" si="556"/>
        <v>0.26224013731349805</v>
      </c>
      <c r="AE412" s="405">
        <f t="shared" ca="1" si="556"/>
        <v>0.26274726731469161</v>
      </c>
      <c r="AF412" s="405">
        <f t="shared" ca="1" si="556"/>
        <v>0.2629087857613443</v>
      </c>
      <c r="AG412" s="15"/>
      <c r="AH412" s="80">
        <f t="shared" si="557"/>
        <v>7.5010000000000003</v>
      </c>
      <c r="AI412" s="140">
        <f t="shared" ca="1" si="558"/>
        <v>1.5437196100146905E-2</v>
      </c>
      <c r="AJ412" s="140">
        <f t="shared" ca="1" si="558"/>
        <v>5.3006784393011827E-3</v>
      </c>
      <c r="AK412" s="140">
        <f t="shared" ca="1" si="558"/>
        <v>1.0651730710826689E-2</v>
      </c>
      <c r="AL412" s="140">
        <f t="shared" ca="1" si="558"/>
        <v>3.3171235875328796E-2</v>
      </c>
      <c r="AM412" s="140">
        <f t="shared" ca="1" si="558"/>
        <v>7.2894408978147682E-2</v>
      </c>
      <c r="AN412" s="140">
        <f t="shared" ca="1" si="558"/>
        <v>0.13643336118453125</v>
      </c>
      <c r="AO412" s="140">
        <f t="shared" ca="1" si="558"/>
        <v>0.23819379010976952</v>
      </c>
      <c r="AP412" s="140">
        <f t="shared" ca="1" si="558"/>
        <v>0.25745882261284148</v>
      </c>
      <c r="AQ412" s="140">
        <f t="shared" ca="1" si="558"/>
        <v>0.25981389177108311</v>
      </c>
      <c r="AR412" s="140">
        <f t="shared" ca="1" si="558"/>
        <v>0.2613127576303082</v>
      </c>
      <c r="AS412" s="140">
        <f t="shared" ca="1" si="558"/>
        <v>0.26224013731349805</v>
      </c>
      <c r="AT412" s="140">
        <f t="shared" ca="1" si="558"/>
        <v>0.26274726731469161</v>
      </c>
      <c r="AU412" s="140">
        <f t="shared" ca="1" si="558"/>
        <v>0.2629087857613443</v>
      </c>
      <c r="AV412" s="168"/>
      <c r="AW412" s="80">
        <f t="shared" si="559"/>
        <v>7.5010000000000003</v>
      </c>
      <c r="AX412" s="140">
        <f t="shared" ca="1" si="560"/>
        <v>1.3384248901369454E-4</v>
      </c>
      <c r="AY412" s="140">
        <f t="shared" ca="1" si="560"/>
        <v>9.3781321472414256E-5</v>
      </c>
      <c r="AZ412" s="140">
        <f t="shared" ca="1" si="560"/>
        <v>4.7996039749929019E-4</v>
      </c>
      <c r="BA412" s="140">
        <f t="shared" ca="1" si="560"/>
        <v>3.020699343224323E-3</v>
      </c>
      <c r="BB412" s="140">
        <f t="shared" ca="1" si="560"/>
        <v>1.1203316155546469E-2</v>
      </c>
      <c r="BC412" s="140">
        <f t="shared" ca="1" si="560"/>
        <v>3.0528706556689583E-2</v>
      </c>
      <c r="BD412" s="140">
        <f t="shared" ca="1" si="560"/>
        <v>6.6563783854217212E-2</v>
      </c>
      <c r="BE412" s="140">
        <f t="shared" ca="1" si="560"/>
        <v>0.11887730733856838</v>
      </c>
      <c r="BF412" s="140">
        <f t="shared" ca="1" si="560"/>
        <v>0.17622044036626611</v>
      </c>
      <c r="BG412" s="140">
        <f t="shared" ca="1" si="560"/>
        <v>0.22372049218907308</v>
      </c>
      <c r="BH412" s="140">
        <f t="shared" ca="1" si="560"/>
        <v>0.2546093643236057</v>
      </c>
      <c r="BI412" s="140">
        <f t="shared" ca="1" si="560"/>
        <v>0.27059443558257529</v>
      </c>
      <c r="BJ412" s="140">
        <f t="shared" ca="1" si="560"/>
        <v>0.26743965985367141</v>
      </c>
      <c r="BK412" s="62"/>
      <c r="BL412" s="80">
        <f t="shared" si="561"/>
        <v>7.5010000000000003</v>
      </c>
      <c r="BM412" s="140">
        <f t="shared" ca="1" si="562"/>
        <v>1.315611840135215E-4</v>
      </c>
      <c r="BN412" s="140">
        <f t="shared" ca="1" si="562"/>
        <v>9.0576310568078018E-5</v>
      </c>
      <c r="BO412" s="140">
        <f t="shared" ca="1" si="562"/>
        <v>4.4028266809928017E-4</v>
      </c>
      <c r="BP412" s="140">
        <f t="shared" ca="1" si="562"/>
        <v>2.5553072764005302E-3</v>
      </c>
      <c r="BQ412" s="140">
        <f t="shared" ca="1" si="562"/>
        <v>8.5692569431147798E-3</v>
      </c>
      <c r="BR412" s="140">
        <f t="shared" ca="1" si="562"/>
        <v>2.1090271497251744E-2</v>
      </c>
      <c r="BS412" s="140">
        <f t="shared" ca="1" si="562"/>
        <v>4.2699078914943553E-2</v>
      </c>
      <c r="BT412" s="140">
        <f t="shared" ca="1" si="562"/>
        <v>7.5128934766975339E-2</v>
      </c>
      <c r="BU412" s="140">
        <f t="shared" ca="1" si="562"/>
        <v>0.1180709610288566</v>
      </c>
      <c r="BV412" s="140">
        <f t="shared" ca="1" si="562"/>
        <v>0.16779048565776566</v>
      </c>
      <c r="BW412" s="140">
        <f t="shared" ca="1" si="562"/>
        <v>0.21630212539263993</v>
      </c>
      <c r="BX412" s="140">
        <f t="shared" ca="1" si="562"/>
        <v>0.25246936503837553</v>
      </c>
      <c r="BY412" s="140">
        <f t="shared" ca="1" si="562"/>
        <v>0.25852887522924323</v>
      </c>
      <c r="BZ412" s="168"/>
      <c r="CA412" s="80">
        <f t="shared" si="563"/>
        <v>7.5010000000000003</v>
      </c>
      <c r="CB412" s="140">
        <f t="shared" ca="1" si="564"/>
        <v>1.0502363387577228E-2</v>
      </c>
      <c r="CC412" s="140">
        <f t="shared" ca="1" si="564"/>
        <v>5.1958685609338534E-3</v>
      </c>
      <c r="CD412" s="140">
        <f t="shared" ca="1" si="564"/>
        <v>1.0502263557920551E-2</v>
      </c>
      <c r="CE412" s="140">
        <f t="shared" ca="1" si="564"/>
        <v>3.1924759372314301E-2</v>
      </c>
      <c r="CF412" s="140">
        <f t="shared" ca="1" si="564"/>
        <v>6.7602547302064483E-2</v>
      </c>
      <c r="CG412" s="140">
        <f t="shared" ca="1" si="564"/>
        <v>0.1187068952576887</v>
      </c>
      <c r="CH412" s="140">
        <f t="shared" ca="1" si="564"/>
        <v>0.18276248175076928</v>
      </c>
      <c r="CI412" s="140">
        <f t="shared" ca="1" si="564"/>
        <v>0.1791201303005473</v>
      </c>
      <c r="CJ412" s="140">
        <f t="shared" ca="1" si="564"/>
        <v>0.15498689641259489</v>
      </c>
      <c r="CK412" s="140">
        <f t="shared" ca="1" si="564"/>
        <v>0.11846536286677954</v>
      </c>
      <c r="CL412" s="140">
        <f t="shared" ca="1" si="564"/>
        <v>7.3802693960592705E-2</v>
      </c>
      <c r="CM412" s="140">
        <f t="shared" ca="1" si="564"/>
        <v>3.4091775468155637E-2</v>
      </c>
      <c r="CN412" s="140">
        <f t="shared" ca="1" si="564"/>
        <v>1.7723618333576937E-2</v>
      </c>
      <c r="CP412" s="80">
        <f t="shared" si="565"/>
        <v>7.5010000000000003</v>
      </c>
      <c r="CQ412" s="140">
        <f t="shared" ca="1" si="566"/>
        <v>1.0502363387577228E-2</v>
      </c>
      <c r="CR412" s="140">
        <f t="shared" ca="1" si="566"/>
        <v>5.1958685609338534E-3</v>
      </c>
      <c r="CS412" s="140">
        <f t="shared" ca="1" si="566"/>
        <v>1.0502263557920551E-2</v>
      </c>
      <c r="CT412" s="140">
        <f t="shared" ca="1" si="566"/>
        <v>3.1924759372314301E-2</v>
      </c>
      <c r="CU412" s="140">
        <f t="shared" ca="1" si="566"/>
        <v>6.7602547302064483E-2</v>
      </c>
      <c r="CV412" s="140">
        <f t="shared" ca="1" si="566"/>
        <v>0.1187068952576887</v>
      </c>
      <c r="CW412" s="140">
        <f t="shared" ca="1" si="566"/>
        <v>0.18276248175076928</v>
      </c>
      <c r="CX412" s="140">
        <f t="shared" ca="1" si="566"/>
        <v>0.1791201303005473</v>
      </c>
      <c r="CY412" s="140">
        <f t="shared" ca="1" si="566"/>
        <v>0.15498689641259489</v>
      </c>
      <c r="CZ412" s="140">
        <f t="shared" ca="1" si="566"/>
        <v>0.11846536286677954</v>
      </c>
      <c r="DA412" s="140">
        <f t="shared" ca="1" si="566"/>
        <v>7.3802693960592705E-2</v>
      </c>
      <c r="DB412" s="140">
        <f t="shared" ca="1" si="566"/>
        <v>3.4091775468155637E-2</v>
      </c>
      <c r="DC412" s="140">
        <f t="shared" ca="1" si="566"/>
        <v>1.7723618333576937E-2</v>
      </c>
      <c r="DE412" s="80">
        <f t="shared" si="567"/>
        <v>7.5010000000000003</v>
      </c>
      <c r="DF412" s="140">
        <f t="shared" ca="1" si="568"/>
        <v>1.3383542246504706E-4</v>
      </c>
      <c r="DG412" s="140">
        <f t="shared" ca="1" si="568"/>
        <v>9.3780711600823351E-5</v>
      </c>
      <c r="DH412" s="140">
        <f t="shared" ca="1" si="568"/>
        <v>4.7994604295852094E-4</v>
      </c>
      <c r="DI412" s="140">
        <f t="shared" ca="1" si="568"/>
        <v>3.0196151502723417E-3</v>
      </c>
      <c r="DJ412" s="140">
        <f t="shared" ca="1" si="568"/>
        <v>1.1177455286796879E-2</v>
      </c>
      <c r="DK412" s="140">
        <f t="shared" ca="1" si="568"/>
        <v>3.018347790859157E-2</v>
      </c>
      <c r="DL412" s="140">
        <f t="shared" ca="1" si="568"/>
        <v>6.3407426934077013E-2</v>
      </c>
      <c r="DM412" s="140">
        <f t="shared" ca="1" si="568"/>
        <v>9.9957474879979386E-2</v>
      </c>
      <c r="DN412" s="140">
        <f t="shared" ca="1" si="568"/>
        <v>0.11283832530413473</v>
      </c>
      <c r="DO412" s="140">
        <f t="shared" ca="1" si="568"/>
        <v>9.68666378909398E-2</v>
      </c>
      <c r="DP412" s="140">
        <f t="shared" ca="1" si="568"/>
        <v>6.5226763806917692E-2</v>
      </c>
      <c r="DQ412" s="140">
        <f t="shared" ca="1" si="568"/>
        <v>3.2144251691149622E-2</v>
      </c>
      <c r="DR412" s="140">
        <f t="shared" ca="1" si="568"/>
        <v>1.7181186240229816E-2</v>
      </c>
      <c r="DT412" s="80">
        <f t="shared" si="569"/>
        <v>7.5010000000000003</v>
      </c>
      <c r="DU412" s="140">
        <f t="shared" ca="1" si="570"/>
        <v>1.5437196100146905E-2</v>
      </c>
      <c r="DV412" s="140">
        <f t="shared" ca="1" si="570"/>
        <v>5.3006784393011827E-3</v>
      </c>
      <c r="DW412" s="140">
        <f t="shared" ca="1" si="570"/>
        <v>1.0651730710826689E-2</v>
      </c>
      <c r="DX412" s="140">
        <f t="shared" ca="1" si="570"/>
        <v>3.3171235875328796E-2</v>
      </c>
      <c r="DY412" s="140">
        <f t="shared" ca="1" si="570"/>
        <v>7.2894408978147682E-2</v>
      </c>
      <c r="DZ412" s="140">
        <f t="shared" ca="1" si="570"/>
        <v>0.13643336118453125</v>
      </c>
      <c r="EA412" s="140">
        <f t="shared" ca="1" si="570"/>
        <v>0.23819379010976952</v>
      </c>
      <c r="EB412" s="140">
        <f t="shared" ca="1" si="570"/>
        <v>0.25745882261284148</v>
      </c>
      <c r="EC412" s="140">
        <f t="shared" ca="1" si="570"/>
        <v>0.25981389177108311</v>
      </c>
      <c r="ED412" s="140">
        <f t="shared" ca="1" si="570"/>
        <v>0.2613127576303082</v>
      </c>
      <c r="EE412" s="140">
        <f t="shared" ca="1" si="570"/>
        <v>0.26224013731349805</v>
      </c>
      <c r="EF412" s="140">
        <f t="shared" ca="1" si="570"/>
        <v>0.26274726731469161</v>
      </c>
      <c r="EG412" s="140">
        <f t="shared" ca="1" si="570"/>
        <v>0.2629087857613443</v>
      </c>
      <c r="EI412" s="80">
        <f t="shared" si="571"/>
        <v>7.5010000000000003</v>
      </c>
      <c r="EJ412" s="140">
        <f t="shared" ca="1" si="572"/>
        <v>1.5437196100146905E-2</v>
      </c>
      <c r="EK412" s="140">
        <f t="shared" ca="1" si="572"/>
        <v>5.3006784393011827E-3</v>
      </c>
      <c r="EL412" s="140">
        <f t="shared" ca="1" si="572"/>
        <v>1.0651730710826689E-2</v>
      </c>
      <c r="EM412" s="140">
        <f t="shared" ca="1" si="572"/>
        <v>3.3171235875328796E-2</v>
      </c>
      <c r="EN412" s="140">
        <f t="shared" ca="1" si="572"/>
        <v>7.2894408978147682E-2</v>
      </c>
      <c r="EO412" s="140">
        <f t="shared" ca="1" si="572"/>
        <v>0.13643336118453125</v>
      </c>
      <c r="EP412" s="140">
        <f t="shared" ca="1" si="572"/>
        <v>0.23819379010976952</v>
      </c>
      <c r="EQ412" s="140">
        <f t="shared" ca="1" si="572"/>
        <v>0.25745882261284148</v>
      </c>
      <c r="ER412" s="140">
        <f t="shared" ca="1" si="572"/>
        <v>0.25981389177108311</v>
      </c>
      <c r="ES412" s="140">
        <f t="shared" ca="1" si="572"/>
        <v>0.2613127576303082</v>
      </c>
      <c r="ET412" s="140">
        <f t="shared" ca="1" si="572"/>
        <v>0.26224013731349805</v>
      </c>
      <c r="EU412" s="140">
        <f t="shared" ca="1" si="572"/>
        <v>0.26274726731469161</v>
      </c>
      <c r="EV412" s="140">
        <f t="shared" ca="1" si="572"/>
        <v>0.2629087857613443</v>
      </c>
      <c r="EX412" s="80">
        <f t="shared" si="573"/>
        <v>7.5010000000000003</v>
      </c>
      <c r="EY412" s="104" t="e">
        <f t="shared" ca="1" si="574"/>
        <v>#DIV/0!</v>
      </c>
      <c r="EZ412" s="104" t="e">
        <f t="shared" ca="1" si="574"/>
        <v>#DIV/0!</v>
      </c>
      <c r="FA412" s="104" t="e">
        <f t="shared" ca="1" si="574"/>
        <v>#DIV/0!</v>
      </c>
      <c r="FB412" s="104" t="e">
        <f t="shared" ca="1" si="574"/>
        <v>#DIV/0!</v>
      </c>
      <c r="FC412" s="104" t="e">
        <f t="shared" ca="1" si="574"/>
        <v>#DIV/0!</v>
      </c>
      <c r="FD412" s="104" t="e">
        <f t="shared" ca="1" si="574"/>
        <v>#DIV/0!</v>
      </c>
      <c r="FE412" s="104" t="e">
        <f t="shared" ca="1" si="574"/>
        <v>#DIV/0!</v>
      </c>
      <c r="FF412" s="104" t="e">
        <f t="shared" ca="1" si="574"/>
        <v>#DIV/0!</v>
      </c>
      <c r="FG412" s="104" t="e">
        <f t="shared" ca="1" si="574"/>
        <v>#DIV/0!</v>
      </c>
      <c r="FH412" s="104" t="e">
        <f t="shared" ca="1" si="574"/>
        <v>#DIV/0!</v>
      </c>
      <c r="FI412" s="104" t="e">
        <f t="shared" ca="1" si="574"/>
        <v>#DIV/0!</v>
      </c>
      <c r="FJ412" s="104" t="e">
        <f t="shared" ca="1" si="574"/>
        <v>#DIV/0!</v>
      </c>
      <c r="FK412" s="104" t="e">
        <f t="shared" ca="1" si="574"/>
        <v>#DIV/0!</v>
      </c>
      <c r="FM412" s="80">
        <f t="shared" si="575"/>
        <v>7.5010000000000003</v>
      </c>
      <c r="FN412" s="104" t="e">
        <f t="shared" ca="1" si="576"/>
        <v>#DIV/0!</v>
      </c>
      <c r="FO412" s="104" t="e">
        <f t="shared" ca="1" si="576"/>
        <v>#DIV/0!</v>
      </c>
      <c r="FP412" s="104" t="e">
        <f t="shared" ca="1" si="576"/>
        <v>#DIV/0!</v>
      </c>
      <c r="FQ412" s="104" t="e">
        <f t="shared" ca="1" si="576"/>
        <v>#DIV/0!</v>
      </c>
      <c r="FR412" s="104" t="e">
        <f t="shared" ca="1" si="576"/>
        <v>#DIV/0!</v>
      </c>
      <c r="FS412" s="104" t="e">
        <f t="shared" ca="1" si="576"/>
        <v>#DIV/0!</v>
      </c>
      <c r="FT412" s="104" t="e">
        <f t="shared" ca="1" si="576"/>
        <v>#DIV/0!</v>
      </c>
      <c r="FU412" s="104" t="e">
        <f t="shared" ca="1" si="576"/>
        <v>#DIV/0!</v>
      </c>
      <c r="FV412" s="104" t="e">
        <f t="shared" ca="1" si="576"/>
        <v>#DIV/0!</v>
      </c>
      <c r="FW412" s="104" t="e">
        <f t="shared" ca="1" si="576"/>
        <v>#DIV/0!</v>
      </c>
      <c r="FX412" s="104" t="e">
        <f t="shared" ca="1" si="576"/>
        <v>#DIV/0!</v>
      </c>
      <c r="FY412" s="104" t="e">
        <f t="shared" ca="1" si="576"/>
        <v>#DIV/0!</v>
      </c>
      <c r="FZ412" s="104" t="e">
        <f t="shared" ca="1" si="576"/>
        <v>#DIV/0!</v>
      </c>
    </row>
    <row r="413" spans="15:185">
      <c r="O413" s="64"/>
      <c r="P413" s="64"/>
      <c r="S413" s="26">
        <f t="shared" si="555"/>
        <v>15.001000000000001</v>
      </c>
      <c r="T413" s="405">
        <f t="shared" ca="1" si="577"/>
        <v>2.2163402136135418E-2</v>
      </c>
      <c r="U413" s="405">
        <f t="shared" ca="1" si="556"/>
        <v>1.0651730710826682E-2</v>
      </c>
      <c r="V413" s="405">
        <f t="shared" ca="1" si="556"/>
        <v>1.3112386182443567E-3</v>
      </c>
      <c r="W413" s="405">
        <f t="shared" ca="1" si="556"/>
        <v>1.0012331571234235E-2</v>
      </c>
      <c r="X413" s="405">
        <f t="shared" ca="1" si="556"/>
        <v>3.7072473306607213E-2</v>
      </c>
      <c r="Y413" s="405">
        <f t="shared" ca="1" si="556"/>
        <v>8.5315823499010318E-2</v>
      </c>
      <c r="Z413" s="405">
        <f t="shared" ca="1" si="556"/>
        <v>0.1637416845507999</v>
      </c>
      <c r="AA413" s="405">
        <f t="shared" ca="1" si="556"/>
        <v>0.21516077757503119</v>
      </c>
      <c r="AB413" s="405">
        <f t="shared" ca="1" si="556"/>
        <v>0.22415638865865042</v>
      </c>
      <c r="AC413" s="405">
        <f t="shared" ca="1" si="556"/>
        <v>0.2299046180394827</v>
      </c>
      <c r="AD413" s="405">
        <f t="shared" ca="1" si="556"/>
        <v>0.23346815538340407</v>
      </c>
      <c r="AE413" s="405">
        <f t="shared" ca="1" si="556"/>
        <v>0.23541871245433954</v>
      </c>
      <c r="AF413" s="405">
        <f t="shared" ca="1" si="556"/>
        <v>0.23604020069609061</v>
      </c>
      <c r="AG413" s="15"/>
      <c r="AH413" s="80">
        <f t="shared" si="557"/>
        <v>15.001000000000001</v>
      </c>
      <c r="AI413" s="140">
        <f t="shared" ca="1" si="558"/>
        <v>2.2163402136135418E-2</v>
      </c>
      <c r="AJ413" s="140">
        <f t="shared" ca="1" si="558"/>
        <v>1.0651730710826682E-2</v>
      </c>
      <c r="AK413" s="140">
        <f t="shared" ca="1" si="558"/>
        <v>1.3112386182443567E-3</v>
      </c>
      <c r="AL413" s="140">
        <f t="shared" ca="1" si="558"/>
        <v>1.0012331571234235E-2</v>
      </c>
      <c r="AM413" s="140">
        <f t="shared" ca="1" si="558"/>
        <v>3.7072473306607213E-2</v>
      </c>
      <c r="AN413" s="140">
        <f t="shared" ca="1" si="558"/>
        <v>8.5315823499010318E-2</v>
      </c>
      <c r="AO413" s="140">
        <f t="shared" ca="1" si="558"/>
        <v>0.1637416845507999</v>
      </c>
      <c r="AP413" s="140">
        <f t="shared" ca="1" si="558"/>
        <v>0.21516077757503119</v>
      </c>
      <c r="AQ413" s="140">
        <f t="shared" ca="1" si="558"/>
        <v>0.22415638865865042</v>
      </c>
      <c r="AR413" s="140">
        <f t="shared" ca="1" si="558"/>
        <v>0.2299046180394827</v>
      </c>
      <c r="AS413" s="140">
        <f t="shared" ca="1" si="558"/>
        <v>0.23346815538340407</v>
      </c>
      <c r="AT413" s="140">
        <f t="shared" ca="1" si="558"/>
        <v>0.23541871245433954</v>
      </c>
      <c r="AU413" s="140">
        <f t="shared" ca="1" si="558"/>
        <v>0.23604020069609061</v>
      </c>
      <c r="AV413" s="168"/>
      <c r="AW413" s="80">
        <f t="shared" si="559"/>
        <v>15.001000000000001</v>
      </c>
      <c r="AX413" s="140">
        <f t="shared" ca="1" si="560"/>
        <v>7.6621419731676631E-4</v>
      </c>
      <c r="AY413" s="140">
        <f t="shared" ca="1" si="560"/>
        <v>4.7996039749928997E-4</v>
      </c>
      <c r="AZ413" s="140">
        <f t="shared" ca="1" si="560"/>
        <v>1.0122811543209333E-4</v>
      </c>
      <c r="BA413" s="140">
        <f t="shared" ca="1" si="560"/>
        <v>1.3259590340105288E-3</v>
      </c>
      <c r="BB413" s="140">
        <f t="shared" ca="1" si="560"/>
        <v>7.802517649967756E-3</v>
      </c>
      <c r="BC413" s="140">
        <f t="shared" ca="1" si="560"/>
        <v>2.5851876510116518E-2</v>
      </c>
      <c r="BD413" s="140">
        <f t="shared" ca="1" si="560"/>
        <v>6.2917267320103276E-2</v>
      </c>
      <c r="BE413" s="140">
        <f t="shared" ca="1" si="560"/>
        <v>0.12018036311553189</v>
      </c>
      <c r="BF413" s="140">
        <f t="shared" ca="1" si="560"/>
        <v>0.18462372213172881</v>
      </c>
      <c r="BG413" s="140">
        <f t="shared" ca="1" si="560"/>
        <v>0.23739034912414086</v>
      </c>
      <c r="BH413" s="140">
        <f t="shared" ca="1" si="560"/>
        <v>0.2703957347584679</v>
      </c>
      <c r="BI413" s="140">
        <f t="shared" ca="1" si="560"/>
        <v>0.25639746667651714</v>
      </c>
      <c r="BJ413" s="140">
        <f t="shared" ca="1" si="560"/>
        <v>0.25175043654619866</v>
      </c>
      <c r="BK413" s="62"/>
      <c r="BL413" s="80">
        <f t="shared" si="561"/>
        <v>15.001000000000001</v>
      </c>
      <c r="BM413" s="140">
        <f t="shared" ca="1" si="562"/>
        <v>7.166625096975079E-4</v>
      </c>
      <c r="BN413" s="140">
        <f t="shared" ca="1" si="562"/>
        <v>4.4028266809928007E-4</v>
      </c>
      <c r="BO413" s="140">
        <f t="shared" ca="1" si="562"/>
        <v>8.7688885434755319E-5</v>
      </c>
      <c r="BP413" s="140">
        <f t="shared" ca="1" si="562"/>
        <v>1.0483006791997781E-3</v>
      </c>
      <c r="BQ413" s="140">
        <f t="shared" ca="1" si="562"/>
        <v>5.4911220168608046E-3</v>
      </c>
      <c r="BR413" s="140">
        <f t="shared" ca="1" si="562"/>
        <v>1.609678112780881E-2</v>
      </c>
      <c r="BS413" s="140">
        <f t="shared" ca="1" si="562"/>
        <v>3.5576745103959362E-2</v>
      </c>
      <c r="BT413" s="140">
        <f t="shared" ca="1" si="562"/>
        <v>6.5869762823137362E-2</v>
      </c>
      <c r="BU413" s="140">
        <f t="shared" ca="1" si="562"/>
        <v>0.10693634001521497</v>
      </c>
      <c r="BV413" s="140">
        <f t="shared" ca="1" si="562"/>
        <v>0.15530383638718542</v>
      </c>
      <c r="BW413" s="140">
        <f t="shared" ca="1" si="562"/>
        <v>0.20310364883541446</v>
      </c>
      <c r="BX413" s="140">
        <f t="shared" ca="1" si="562"/>
        <v>0.21761332419185808</v>
      </c>
      <c r="BY413" s="140">
        <f t="shared" ca="1" si="562"/>
        <v>0.22217555588749702</v>
      </c>
      <c r="BZ413" s="168"/>
      <c r="CA413" s="80">
        <f t="shared" si="563"/>
        <v>15.001000000000001</v>
      </c>
      <c r="CB413" s="140">
        <f t="shared" ca="1" si="564"/>
        <v>2.0308629474088839E-2</v>
      </c>
      <c r="CC413" s="140">
        <f t="shared" ca="1" si="564"/>
        <v>1.0502263557920543E-2</v>
      </c>
      <c r="CD413" s="140">
        <f t="shared" ca="1" si="564"/>
        <v>1.3111243077229134E-3</v>
      </c>
      <c r="CE413" s="140">
        <f t="shared" ca="1" si="564"/>
        <v>9.9910719338849319E-3</v>
      </c>
      <c r="CF413" s="140">
        <f t="shared" ca="1" si="564"/>
        <v>3.6538724305603787E-2</v>
      </c>
      <c r="CG413" s="140">
        <f t="shared" ca="1" si="564"/>
        <v>8.1525840140815029E-2</v>
      </c>
      <c r="CH413" s="140">
        <f t="shared" ca="1" si="564"/>
        <v>0.14607035404458349</v>
      </c>
      <c r="CI413" s="140">
        <f t="shared" ca="1" si="564"/>
        <v>0.17500563841592631</v>
      </c>
      <c r="CJ413" s="140">
        <f t="shared" ca="1" si="564"/>
        <v>0.16277645564056581</v>
      </c>
      <c r="CK413" s="140">
        <f t="shared" ca="1" si="564"/>
        <v>0.13795355329220196</v>
      </c>
      <c r="CL413" s="140">
        <f t="shared" ca="1" si="564"/>
        <v>0.10403467333737113</v>
      </c>
      <c r="CM413" s="140">
        <f t="shared" ca="1" si="564"/>
        <v>7.2426322032486515E-2</v>
      </c>
      <c r="CN413" s="140">
        <f t="shared" ca="1" si="564"/>
        <v>5.9186149185109858E-2</v>
      </c>
      <c r="CP413" s="80">
        <f t="shared" si="565"/>
        <v>15.001000000000001</v>
      </c>
      <c r="CQ413" s="140">
        <f t="shared" ca="1" si="566"/>
        <v>2.0308629474088839E-2</v>
      </c>
      <c r="CR413" s="140">
        <f t="shared" ca="1" si="566"/>
        <v>1.0502263557920543E-2</v>
      </c>
      <c r="CS413" s="140">
        <f t="shared" ca="1" si="566"/>
        <v>1.3111243077229134E-3</v>
      </c>
      <c r="CT413" s="140">
        <f t="shared" ca="1" si="566"/>
        <v>9.9910719338849319E-3</v>
      </c>
      <c r="CU413" s="140">
        <f t="shared" ca="1" si="566"/>
        <v>3.6538724305603787E-2</v>
      </c>
      <c r="CV413" s="140">
        <f t="shared" ca="1" si="566"/>
        <v>8.1525840140815029E-2</v>
      </c>
      <c r="CW413" s="140">
        <f t="shared" ca="1" si="566"/>
        <v>0.14607035404458349</v>
      </c>
      <c r="CX413" s="140">
        <f t="shared" ca="1" si="566"/>
        <v>0.17500563841592631</v>
      </c>
      <c r="CY413" s="140">
        <f t="shared" ca="1" si="566"/>
        <v>0.16277645564056581</v>
      </c>
      <c r="CZ413" s="140">
        <f t="shared" ca="1" si="566"/>
        <v>0.13795355329220196</v>
      </c>
      <c r="DA413" s="140">
        <f t="shared" ca="1" si="566"/>
        <v>0.10403467333737113</v>
      </c>
      <c r="DB413" s="140">
        <f t="shared" ca="1" si="566"/>
        <v>7.2426322032486515E-2</v>
      </c>
      <c r="DC413" s="140">
        <f t="shared" ca="1" si="566"/>
        <v>5.9186149185109858E-2</v>
      </c>
      <c r="DE413" s="80">
        <f t="shared" si="567"/>
        <v>15.001000000000001</v>
      </c>
      <c r="DF413" s="140">
        <f t="shared" ca="1" si="568"/>
        <v>7.6611952206011584E-4</v>
      </c>
      <c r="DG413" s="140">
        <f t="shared" ca="1" si="568"/>
        <v>4.7994604295852072E-4</v>
      </c>
      <c r="DH413" s="140">
        <f t="shared" ca="1" si="568"/>
        <v>1.0122806268155011E-4</v>
      </c>
      <c r="DI413" s="140">
        <f t="shared" ca="1" si="568"/>
        <v>1.3259082991694065E-3</v>
      </c>
      <c r="DJ413" s="140">
        <f t="shared" ca="1" si="568"/>
        <v>7.7969080608069948E-3</v>
      </c>
      <c r="DK413" s="140">
        <f t="shared" ca="1" si="568"/>
        <v>2.5707820797218971E-2</v>
      </c>
      <c r="DL413" s="140">
        <f t="shared" ca="1" si="568"/>
        <v>6.1003888175122367E-2</v>
      </c>
      <c r="DM413" s="140">
        <f t="shared" ca="1" si="568"/>
        <v>0.10528063043612215</v>
      </c>
      <c r="DN413" s="140">
        <f t="shared" ca="1" si="568"/>
        <v>0.12614398108527428</v>
      </c>
      <c r="DO413" s="140">
        <f t="shared" ca="1" si="568"/>
        <v>0.11530979439909353</v>
      </c>
      <c r="DP413" s="140">
        <f t="shared" ca="1" si="568"/>
        <v>9.0366774357905855E-2</v>
      </c>
      <c r="DQ413" s="140">
        <f t="shared" ca="1" si="568"/>
        <v>6.5239281829176099E-2</v>
      </c>
      <c r="DR413" s="140">
        <f t="shared" ca="1" si="568"/>
        <v>5.4220814112129909E-2</v>
      </c>
      <c r="DT413" s="80">
        <f t="shared" si="569"/>
        <v>15.001000000000001</v>
      </c>
      <c r="DU413" s="140">
        <f t="shared" ca="1" si="570"/>
        <v>2.2163402136135418E-2</v>
      </c>
      <c r="DV413" s="140">
        <f t="shared" ca="1" si="570"/>
        <v>1.0651730710826682E-2</v>
      </c>
      <c r="DW413" s="140">
        <f t="shared" ca="1" si="570"/>
        <v>1.3112386182443567E-3</v>
      </c>
      <c r="DX413" s="140">
        <f t="shared" ca="1" si="570"/>
        <v>1.0012331571234235E-2</v>
      </c>
      <c r="DY413" s="140">
        <f t="shared" ca="1" si="570"/>
        <v>3.7072473306607213E-2</v>
      </c>
      <c r="DZ413" s="140">
        <f t="shared" ca="1" si="570"/>
        <v>8.5315823499010318E-2</v>
      </c>
      <c r="EA413" s="140">
        <f t="shared" ca="1" si="570"/>
        <v>0.1637416845507999</v>
      </c>
      <c r="EB413" s="140">
        <f t="shared" ca="1" si="570"/>
        <v>0.21516077757503119</v>
      </c>
      <c r="EC413" s="140">
        <f t="shared" ca="1" si="570"/>
        <v>0.22415638865865042</v>
      </c>
      <c r="ED413" s="140">
        <f t="shared" ca="1" si="570"/>
        <v>0.2299046180394827</v>
      </c>
      <c r="EE413" s="140">
        <f t="shared" ca="1" si="570"/>
        <v>0.23346815538340407</v>
      </c>
      <c r="EF413" s="140">
        <f t="shared" ca="1" si="570"/>
        <v>0.23541871245433954</v>
      </c>
      <c r="EG413" s="140">
        <f t="shared" ca="1" si="570"/>
        <v>0.23604020069609061</v>
      </c>
      <c r="EI413" s="80">
        <f t="shared" si="571"/>
        <v>15.001000000000001</v>
      </c>
      <c r="EJ413" s="140">
        <f t="shared" ca="1" si="572"/>
        <v>2.2163402136135418E-2</v>
      </c>
      <c r="EK413" s="140">
        <f t="shared" ca="1" si="572"/>
        <v>1.0651730710826682E-2</v>
      </c>
      <c r="EL413" s="140">
        <f t="shared" ca="1" si="572"/>
        <v>1.3112386182443567E-3</v>
      </c>
      <c r="EM413" s="140">
        <f t="shared" ca="1" si="572"/>
        <v>1.0012331571234235E-2</v>
      </c>
      <c r="EN413" s="140">
        <f t="shared" ca="1" si="572"/>
        <v>3.7072473306607213E-2</v>
      </c>
      <c r="EO413" s="140">
        <f t="shared" ca="1" si="572"/>
        <v>8.5315823499010318E-2</v>
      </c>
      <c r="EP413" s="140">
        <f t="shared" ca="1" si="572"/>
        <v>0.1637416845507999</v>
      </c>
      <c r="EQ413" s="140">
        <f t="shared" ca="1" si="572"/>
        <v>0.21516077757503119</v>
      </c>
      <c r="ER413" s="140">
        <f t="shared" ca="1" si="572"/>
        <v>0.22415638865865042</v>
      </c>
      <c r="ES413" s="140">
        <f t="shared" ca="1" si="572"/>
        <v>0.2299046180394827</v>
      </c>
      <c r="ET413" s="140">
        <f t="shared" ca="1" si="572"/>
        <v>0.23346815538340407</v>
      </c>
      <c r="EU413" s="140">
        <f t="shared" ca="1" si="572"/>
        <v>0.23541871245433954</v>
      </c>
      <c r="EV413" s="140">
        <f t="shared" ca="1" si="572"/>
        <v>0.23604020069609061</v>
      </c>
      <c r="EX413" s="80">
        <f t="shared" si="573"/>
        <v>15.001000000000001</v>
      </c>
      <c r="EY413" s="104" t="e">
        <f t="shared" ca="1" si="574"/>
        <v>#DIV/0!</v>
      </c>
      <c r="EZ413" s="104" t="e">
        <f t="shared" ca="1" si="574"/>
        <v>#DIV/0!</v>
      </c>
      <c r="FA413" s="104" t="e">
        <f t="shared" ca="1" si="574"/>
        <v>#DIV/0!</v>
      </c>
      <c r="FB413" s="104" t="e">
        <f t="shared" ca="1" si="574"/>
        <v>#DIV/0!</v>
      </c>
      <c r="FC413" s="104" t="e">
        <f t="shared" ca="1" si="574"/>
        <v>#DIV/0!</v>
      </c>
      <c r="FD413" s="104" t="e">
        <f t="shared" ca="1" si="574"/>
        <v>#DIV/0!</v>
      </c>
      <c r="FE413" s="104" t="e">
        <f t="shared" ca="1" si="574"/>
        <v>#DIV/0!</v>
      </c>
      <c r="FF413" s="104" t="e">
        <f t="shared" ca="1" si="574"/>
        <v>#DIV/0!</v>
      </c>
      <c r="FG413" s="104" t="e">
        <f t="shared" ca="1" si="574"/>
        <v>#DIV/0!</v>
      </c>
      <c r="FH413" s="104" t="e">
        <f t="shared" ca="1" si="574"/>
        <v>#DIV/0!</v>
      </c>
      <c r="FI413" s="104" t="e">
        <f t="shared" ca="1" si="574"/>
        <v>#DIV/0!</v>
      </c>
      <c r="FJ413" s="104" t="e">
        <f t="shared" ca="1" si="574"/>
        <v>#DIV/0!</v>
      </c>
      <c r="FK413" s="104" t="e">
        <f t="shared" ca="1" si="574"/>
        <v>#DIV/0!</v>
      </c>
      <c r="FM413" s="80">
        <f t="shared" si="575"/>
        <v>15.001000000000001</v>
      </c>
      <c r="FN413" s="104" t="e">
        <f t="shared" ca="1" si="576"/>
        <v>#DIV/0!</v>
      </c>
      <c r="FO413" s="104" t="e">
        <f t="shared" ca="1" si="576"/>
        <v>#DIV/0!</v>
      </c>
      <c r="FP413" s="104" t="e">
        <f t="shared" ca="1" si="576"/>
        <v>#DIV/0!</v>
      </c>
      <c r="FQ413" s="104" t="e">
        <f t="shared" ca="1" si="576"/>
        <v>#DIV/0!</v>
      </c>
      <c r="FR413" s="104" t="e">
        <f t="shared" ca="1" si="576"/>
        <v>#DIV/0!</v>
      </c>
      <c r="FS413" s="104" t="e">
        <f t="shared" ca="1" si="576"/>
        <v>#DIV/0!</v>
      </c>
      <c r="FT413" s="104" t="e">
        <f t="shared" ca="1" si="576"/>
        <v>#DIV/0!</v>
      </c>
      <c r="FU413" s="104" t="e">
        <f t="shared" ca="1" si="576"/>
        <v>#DIV/0!</v>
      </c>
      <c r="FV413" s="104" t="e">
        <f t="shared" ca="1" si="576"/>
        <v>#DIV/0!</v>
      </c>
      <c r="FW413" s="104" t="e">
        <f t="shared" ca="1" si="576"/>
        <v>#DIV/0!</v>
      </c>
      <c r="FX413" s="104" t="e">
        <f t="shared" ca="1" si="576"/>
        <v>#DIV/0!</v>
      </c>
      <c r="FY413" s="104" t="e">
        <f t="shared" ca="1" si="576"/>
        <v>#DIV/0!</v>
      </c>
      <c r="FZ413" s="104" t="e">
        <f t="shared" ca="1" si="576"/>
        <v>#DIV/0!</v>
      </c>
    </row>
    <row r="414" spans="15:185">
      <c r="O414" s="64"/>
      <c r="P414" s="64"/>
      <c r="S414" s="26">
        <f t="shared" si="555"/>
        <v>22.501000000000001</v>
      </c>
      <c r="T414" s="405">
        <f t="shared" ca="1" si="577"/>
        <v>4.7798045344510133E-2</v>
      </c>
      <c r="U414" s="405">
        <f t="shared" ca="1" si="556"/>
        <v>3.3171235875328796E-2</v>
      </c>
      <c r="V414" s="405">
        <f t="shared" ca="1" si="556"/>
        <v>1.0012331571234243E-2</v>
      </c>
      <c r="W414" s="405">
        <f t="shared" ca="1" si="556"/>
        <v>7.1464789682584287E-4</v>
      </c>
      <c r="X414" s="405">
        <f t="shared" ca="1" si="556"/>
        <v>9.9891907593684954E-3</v>
      </c>
      <c r="Y414" s="405">
        <f t="shared" ca="1" si="556"/>
        <v>3.8816227423401378E-2</v>
      </c>
      <c r="Z414" s="405">
        <f t="shared" ca="1" si="556"/>
        <v>9.142720403335515E-2</v>
      </c>
      <c r="AA414" s="405">
        <f t="shared" ca="1" si="556"/>
        <v>0.15268683933345348</v>
      </c>
      <c r="AB414" s="405">
        <f t="shared" ca="1" si="556"/>
        <v>0.17033513308701001</v>
      </c>
      <c r="AC414" s="405">
        <f t="shared" ca="1" si="556"/>
        <v>0.18193161490486087</v>
      </c>
      <c r="AD414" s="405">
        <f t="shared" ca="1" si="556"/>
        <v>0.1892315648947277</v>
      </c>
      <c r="AE414" s="405">
        <f t="shared" ca="1" si="556"/>
        <v>0.19326031810801886</v>
      </c>
      <c r="AF414" s="405">
        <f t="shared" ca="1" si="556"/>
        <v>0.19454862795144395</v>
      </c>
      <c r="AG414" s="15"/>
      <c r="AH414" s="80">
        <f t="shared" si="557"/>
        <v>22.501000000000001</v>
      </c>
      <c r="AI414" s="140">
        <f t="shared" ca="1" si="558"/>
        <v>4.7798045344510133E-2</v>
      </c>
      <c r="AJ414" s="140">
        <f t="shared" ca="1" si="558"/>
        <v>3.3171235875328796E-2</v>
      </c>
      <c r="AK414" s="140">
        <f t="shared" ca="1" si="558"/>
        <v>1.0012331571234243E-2</v>
      </c>
      <c r="AL414" s="140">
        <f t="shared" ca="1" si="558"/>
        <v>7.1464789682584287E-4</v>
      </c>
      <c r="AM414" s="140">
        <f t="shared" ca="1" si="558"/>
        <v>9.9891907593684954E-3</v>
      </c>
      <c r="AN414" s="140">
        <f t="shared" ca="1" si="558"/>
        <v>3.8816227423401378E-2</v>
      </c>
      <c r="AO414" s="140">
        <f t="shared" ca="1" si="558"/>
        <v>9.142720403335515E-2</v>
      </c>
      <c r="AP414" s="140">
        <f t="shared" ca="1" si="558"/>
        <v>0.15268683933345348</v>
      </c>
      <c r="AQ414" s="140">
        <f t="shared" ca="1" si="558"/>
        <v>0.17033513308701001</v>
      </c>
      <c r="AR414" s="140">
        <f t="shared" ca="1" si="558"/>
        <v>0.18193161490486087</v>
      </c>
      <c r="AS414" s="140">
        <f t="shared" ca="1" si="558"/>
        <v>0.1892315648947277</v>
      </c>
      <c r="AT414" s="140">
        <f t="shared" ca="1" si="558"/>
        <v>0.19326031810801886</v>
      </c>
      <c r="AU414" s="140">
        <f t="shared" ca="1" si="558"/>
        <v>0.19454862795144395</v>
      </c>
      <c r="AV414" s="168"/>
      <c r="AW414" s="80">
        <f t="shared" si="559"/>
        <v>22.501000000000001</v>
      </c>
      <c r="AX414" s="140">
        <f t="shared" ca="1" si="560"/>
        <v>3.7186237106542424E-3</v>
      </c>
      <c r="AY414" s="140">
        <f t="shared" ca="1" si="560"/>
        <v>3.020699343224323E-3</v>
      </c>
      <c r="AZ414" s="140">
        <f t="shared" ca="1" si="560"/>
        <v>1.3259590340105299E-3</v>
      </c>
      <c r="BA414" s="140">
        <f t="shared" ca="1" si="560"/>
        <v>1.4742167442525998E-4</v>
      </c>
      <c r="BB414" s="140">
        <f t="shared" ca="1" si="560"/>
        <v>3.1733241431171426E-3</v>
      </c>
      <c r="BC414" s="140">
        <f t="shared" ca="1" si="560"/>
        <v>1.8017324401059041E-2</v>
      </c>
      <c r="BD414" s="140">
        <f t="shared" ca="1" si="560"/>
        <v>5.6295632709617863E-2</v>
      </c>
      <c r="BE414" s="140">
        <f t="shared" ca="1" si="560"/>
        <v>0.12429001779979829</v>
      </c>
      <c r="BF414" s="140">
        <f t="shared" ca="1" si="560"/>
        <v>0.2054807883145508</v>
      </c>
      <c r="BG414" s="140">
        <f t="shared" ca="1" si="560"/>
        <v>0.26989193482142104</v>
      </c>
      <c r="BH414" s="140">
        <f t="shared" ca="1" si="560"/>
        <v>0.23964292554880173</v>
      </c>
      <c r="BI414" s="140">
        <f t="shared" ca="1" si="560"/>
        <v>0.2256857925621342</v>
      </c>
      <c r="BJ414" s="140">
        <f t="shared" ca="1" si="560"/>
        <v>0.22171674737838798</v>
      </c>
      <c r="BK414" s="62"/>
      <c r="BL414" s="80">
        <f t="shared" si="561"/>
        <v>22.501000000000001</v>
      </c>
      <c r="BM414" s="140">
        <f t="shared" ca="1" si="562"/>
        <v>3.2179234659731018E-3</v>
      </c>
      <c r="BN414" s="140">
        <f t="shared" ca="1" si="562"/>
        <v>2.5553072764005302E-3</v>
      </c>
      <c r="BO414" s="140">
        <f t="shared" ca="1" si="562"/>
        <v>1.0483006791997787E-3</v>
      </c>
      <c r="BP414" s="140">
        <f t="shared" ca="1" si="562"/>
        <v>1.0436404478571603E-4</v>
      </c>
      <c r="BQ414" s="140">
        <f t="shared" ca="1" si="562"/>
        <v>1.9404537543750656E-3</v>
      </c>
      <c r="BR414" s="140">
        <f t="shared" ca="1" si="562"/>
        <v>9.343438537787848E-3</v>
      </c>
      <c r="BS414" s="140">
        <f t="shared" ca="1" si="562"/>
        <v>2.5227874278926914E-2</v>
      </c>
      <c r="BT414" s="140">
        <f t="shared" ca="1" si="562"/>
        <v>5.1867337172521545E-2</v>
      </c>
      <c r="BU414" s="140">
        <f t="shared" ca="1" si="562"/>
        <v>8.9681586337159308E-2</v>
      </c>
      <c r="BV414" s="140">
        <f t="shared" ca="1" si="562"/>
        <v>0.13566882642615652</v>
      </c>
      <c r="BW414" s="140">
        <f t="shared" ca="1" si="562"/>
        <v>0.156343167381544</v>
      </c>
      <c r="BX414" s="140">
        <f t="shared" ca="1" si="562"/>
        <v>0.16898180605293972</v>
      </c>
      <c r="BY414" s="140">
        <f t="shared" ca="1" si="562"/>
        <v>0.17331181903502618</v>
      </c>
      <c r="BZ414" s="168"/>
      <c r="CA414" s="80">
        <f t="shared" si="563"/>
        <v>22.501000000000001</v>
      </c>
      <c r="CB414" s="140">
        <f t="shared" ca="1" si="564"/>
        <v>4.3537017763759046E-2</v>
      </c>
      <c r="CC414" s="140">
        <f t="shared" ca="1" si="564"/>
        <v>3.1924759372314301E-2</v>
      </c>
      <c r="CD414" s="140">
        <f t="shared" ca="1" si="564"/>
        <v>9.9910719338849388E-3</v>
      </c>
      <c r="CE414" s="140">
        <f t="shared" ca="1" si="564"/>
        <v>7.1464365069948479E-4</v>
      </c>
      <c r="CF414" s="140">
        <f t="shared" ca="1" si="564"/>
        <v>9.982340942567872E-3</v>
      </c>
      <c r="CG414" s="140">
        <f t="shared" ca="1" si="564"/>
        <v>3.8550092759671396E-2</v>
      </c>
      <c r="CH414" s="140">
        <f t="shared" ca="1" si="564"/>
        <v>8.8856870730526893E-2</v>
      </c>
      <c r="CI414" s="140">
        <f t="shared" ca="1" si="564"/>
        <v>0.14137898014465011</v>
      </c>
      <c r="CJ414" s="140">
        <f t="shared" ca="1" si="564"/>
        <v>0.14807079179560068</v>
      </c>
      <c r="CK414" s="140">
        <f t="shared" ca="1" si="564"/>
        <v>0.14214306783011421</v>
      </c>
      <c r="CL414" s="140">
        <f t="shared" ca="1" si="564"/>
        <v>0.1256653961675146</v>
      </c>
      <c r="CM414" s="140">
        <f t="shared" ca="1" si="564"/>
        <v>0.10675755050568708</v>
      </c>
      <c r="CN414" s="140">
        <f t="shared" ca="1" si="564"/>
        <v>9.8227540203048427E-2</v>
      </c>
      <c r="CP414" s="80">
        <f t="shared" si="565"/>
        <v>22.501000000000001</v>
      </c>
      <c r="CQ414" s="140">
        <f t="shared" ca="1" si="566"/>
        <v>4.3537017763759046E-2</v>
      </c>
      <c r="CR414" s="140">
        <f t="shared" ca="1" si="566"/>
        <v>3.1924759372314301E-2</v>
      </c>
      <c r="CS414" s="140">
        <f t="shared" ca="1" si="566"/>
        <v>9.9910719338849388E-3</v>
      </c>
      <c r="CT414" s="140">
        <f t="shared" ca="1" si="566"/>
        <v>7.1464365069948479E-4</v>
      </c>
      <c r="CU414" s="140">
        <f t="shared" ca="1" si="566"/>
        <v>9.982340942567872E-3</v>
      </c>
      <c r="CV414" s="140">
        <f t="shared" ca="1" si="566"/>
        <v>3.8550092759671396E-2</v>
      </c>
      <c r="CW414" s="140">
        <f t="shared" ca="1" si="566"/>
        <v>8.8856870730526893E-2</v>
      </c>
      <c r="CX414" s="140">
        <f t="shared" ca="1" si="566"/>
        <v>0.14137898014465011</v>
      </c>
      <c r="CY414" s="140">
        <f t="shared" ca="1" si="566"/>
        <v>0.14807079179560068</v>
      </c>
      <c r="CZ414" s="140">
        <f t="shared" ca="1" si="566"/>
        <v>0.14214306783011421</v>
      </c>
      <c r="DA414" s="140">
        <f t="shared" ca="1" si="566"/>
        <v>0.1256653961675146</v>
      </c>
      <c r="DB414" s="140">
        <f t="shared" ca="1" si="566"/>
        <v>0.10675755050568708</v>
      </c>
      <c r="DC414" s="140">
        <f t="shared" ca="1" si="566"/>
        <v>9.8227540203048427E-2</v>
      </c>
      <c r="DE414" s="80">
        <f t="shared" si="567"/>
        <v>22.501000000000001</v>
      </c>
      <c r="DF414" s="140">
        <f t="shared" ca="1" si="568"/>
        <v>3.7159946449368628E-3</v>
      </c>
      <c r="DG414" s="140">
        <f t="shared" ca="1" si="568"/>
        <v>3.0196151502723417E-3</v>
      </c>
      <c r="DH414" s="140">
        <f t="shared" ca="1" si="568"/>
        <v>1.3259082991694073E-3</v>
      </c>
      <c r="DI414" s="140">
        <f t="shared" ca="1" si="568"/>
        <v>1.474216370819777E-4</v>
      </c>
      <c r="DJ414" s="140">
        <f t="shared" ca="1" si="568"/>
        <v>3.1730976084802858E-3</v>
      </c>
      <c r="DK414" s="140">
        <f t="shared" ca="1" si="568"/>
        <v>1.798651495734457E-2</v>
      </c>
      <c r="DL414" s="140">
        <f t="shared" ca="1" si="568"/>
        <v>5.5397401066295926E-2</v>
      </c>
      <c r="DM414" s="140">
        <f t="shared" ca="1" si="568"/>
        <v>0.11258839083500885</v>
      </c>
      <c r="DN414" s="140">
        <f t="shared" ca="1" si="568"/>
        <v>0.14407936181830969</v>
      </c>
      <c r="DO414" s="140">
        <f t="shared" ca="1" si="568"/>
        <v>0.13553205992285672</v>
      </c>
      <c r="DP414" s="140">
        <f t="shared" ca="1" si="568"/>
        <v>0.11542460870506066</v>
      </c>
      <c r="DQ414" s="140">
        <f t="shared" ca="1" si="568"/>
        <v>9.6970518302028103E-2</v>
      </c>
      <c r="DR414" s="140">
        <f t="shared" ca="1" si="568"/>
        <v>8.9248744912845235E-2</v>
      </c>
      <c r="DT414" s="80">
        <f t="shared" si="569"/>
        <v>22.501000000000001</v>
      </c>
      <c r="DU414" s="140">
        <f t="shared" ca="1" si="570"/>
        <v>4.7798045344510133E-2</v>
      </c>
      <c r="DV414" s="140">
        <f t="shared" ca="1" si="570"/>
        <v>3.3171235875328796E-2</v>
      </c>
      <c r="DW414" s="140">
        <f t="shared" ca="1" si="570"/>
        <v>1.0012331571234243E-2</v>
      </c>
      <c r="DX414" s="140">
        <f t="shared" ca="1" si="570"/>
        <v>7.1464789682584287E-4</v>
      </c>
      <c r="DY414" s="140">
        <f t="shared" ca="1" si="570"/>
        <v>9.9891907593684954E-3</v>
      </c>
      <c r="DZ414" s="140">
        <f t="shared" ca="1" si="570"/>
        <v>3.8816227423401378E-2</v>
      </c>
      <c r="EA414" s="140">
        <f t="shared" ca="1" si="570"/>
        <v>9.142720403335515E-2</v>
      </c>
      <c r="EB414" s="140">
        <f t="shared" ca="1" si="570"/>
        <v>0.15268683933345348</v>
      </c>
      <c r="EC414" s="140">
        <f t="shared" ca="1" si="570"/>
        <v>0.17033513308701001</v>
      </c>
      <c r="ED414" s="140">
        <f t="shared" ca="1" si="570"/>
        <v>0.18193161490486087</v>
      </c>
      <c r="EE414" s="140">
        <f t="shared" ca="1" si="570"/>
        <v>0.1892315648947277</v>
      </c>
      <c r="EF414" s="140">
        <f t="shared" ca="1" si="570"/>
        <v>0.19326031810801886</v>
      </c>
      <c r="EG414" s="140">
        <f t="shared" ca="1" si="570"/>
        <v>0.19454862795144395</v>
      </c>
      <c r="EI414" s="80">
        <f t="shared" si="571"/>
        <v>22.501000000000001</v>
      </c>
      <c r="EJ414" s="140">
        <f t="shared" ca="1" si="572"/>
        <v>4.7798045344510133E-2</v>
      </c>
      <c r="EK414" s="140">
        <f t="shared" ca="1" si="572"/>
        <v>3.3171235875328796E-2</v>
      </c>
      <c r="EL414" s="140">
        <f t="shared" ca="1" si="572"/>
        <v>1.0012331571234243E-2</v>
      </c>
      <c r="EM414" s="140">
        <f t="shared" ca="1" si="572"/>
        <v>7.1464789682584287E-4</v>
      </c>
      <c r="EN414" s="140">
        <f t="shared" ca="1" si="572"/>
        <v>9.9891907593684954E-3</v>
      </c>
      <c r="EO414" s="140">
        <f t="shared" ca="1" si="572"/>
        <v>3.8816227423401378E-2</v>
      </c>
      <c r="EP414" s="140">
        <f t="shared" ca="1" si="572"/>
        <v>9.142720403335515E-2</v>
      </c>
      <c r="EQ414" s="140">
        <f t="shared" ca="1" si="572"/>
        <v>0.15268683933345348</v>
      </c>
      <c r="ER414" s="140">
        <f t="shared" ca="1" si="572"/>
        <v>0.17033513308701001</v>
      </c>
      <c r="ES414" s="140">
        <f t="shared" ca="1" si="572"/>
        <v>0.18193161490486087</v>
      </c>
      <c r="ET414" s="140">
        <f t="shared" ca="1" si="572"/>
        <v>0.1892315648947277</v>
      </c>
      <c r="EU414" s="140">
        <f t="shared" ca="1" si="572"/>
        <v>0.19326031810801886</v>
      </c>
      <c r="EV414" s="140">
        <f t="shared" ca="1" si="572"/>
        <v>0.19454862795144395</v>
      </c>
      <c r="EX414" s="80">
        <f t="shared" si="573"/>
        <v>22.501000000000001</v>
      </c>
      <c r="EY414" s="104" t="e">
        <f t="shared" ca="1" si="574"/>
        <v>#DIV/0!</v>
      </c>
      <c r="EZ414" s="104" t="e">
        <f t="shared" ca="1" si="574"/>
        <v>#DIV/0!</v>
      </c>
      <c r="FA414" s="104" t="e">
        <f t="shared" ca="1" si="574"/>
        <v>#DIV/0!</v>
      </c>
      <c r="FB414" s="104" t="e">
        <f t="shared" ca="1" si="574"/>
        <v>#DIV/0!</v>
      </c>
      <c r="FC414" s="104" t="e">
        <f t="shared" ca="1" si="574"/>
        <v>#DIV/0!</v>
      </c>
      <c r="FD414" s="104" t="e">
        <f t="shared" ca="1" si="574"/>
        <v>#DIV/0!</v>
      </c>
      <c r="FE414" s="104" t="e">
        <f t="shared" ca="1" si="574"/>
        <v>#DIV/0!</v>
      </c>
      <c r="FF414" s="104" t="e">
        <f t="shared" ca="1" si="574"/>
        <v>#DIV/0!</v>
      </c>
      <c r="FG414" s="104" t="e">
        <f t="shared" ca="1" si="574"/>
        <v>#DIV/0!</v>
      </c>
      <c r="FH414" s="104" t="e">
        <f t="shared" ca="1" si="574"/>
        <v>#DIV/0!</v>
      </c>
      <c r="FI414" s="104" t="e">
        <f t="shared" ca="1" si="574"/>
        <v>#DIV/0!</v>
      </c>
      <c r="FJ414" s="104" t="e">
        <f t="shared" ca="1" si="574"/>
        <v>#DIV/0!</v>
      </c>
      <c r="FK414" s="104" t="e">
        <f t="shared" ca="1" si="574"/>
        <v>#DIV/0!</v>
      </c>
      <c r="FM414" s="80">
        <f t="shared" si="575"/>
        <v>22.501000000000001</v>
      </c>
      <c r="FN414" s="104" t="e">
        <f t="shared" ca="1" si="576"/>
        <v>#DIV/0!</v>
      </c>
      <c r="FO414" s="104" t="e">
        <f t="shared" ca="1" si="576"/>
        <v>#DIV/0!</v>
      </c>
      <c r="FP414" s="104" t="e">
        <f t="shared" ca="1" si="576"/>
        <v>#DIV/0!</v>
      </c>
      <c r="FQ414" s="104" t="e">
        <f t="shared" ca="1" si="576"/>
        <v>#DIV/0!</v>
      </c>
      <c r="FR414" s="104" t="e">
        <f t="shared" ca="1" si="576"/>
        <v>#DIV/0!</v>
      </c>
      <c r="FS414" s="104" t="e">
        <f t="shared" ca="1" si="576"/>
        <v>#DIV/0!</v>
      </c>
      <c r="FT414" s="104" t="e">
        <f t="shared" ca="1" si="576"/>
        <v>#DIV/0!</v>
      </c>
      <c r="FU414" s="104" t="e">
        <f t="shared" ca="1" si="576"/>
        <v>#DIV/0!</v>
      </c>
      <c r="FV414" s="104" t="e">
        <f t="shared" ca="1" si="576"/>
        <v>#DIV/0!</v>
      </c>
      <c r="FW414" s="104" t="e">
        <f t="shared" ca="1" si="576"/>
        <v>#DIV/0!</v>
      </c>
      <c r="FX414" s="104" t="e">
        <f t="shared" ca="1" si="576"/>
        <v>#DIV/0!</v>
      </c>
      <c r="FY414" s="104" t="e">
        <f t="shared" ca="1" si="576"/>
        <v>#DIV/0!</v>
      </c>
      <c r="FZ414" s="104" t="e">
        <f t="shared" ca="1" si="576"/>
        <v>#DIV/0!</v>
      </c>
    </row>
    <row r="415" spans="15:185">
      <c r="O415" s="64"/>
      <c r="P415" s="64"/>
      <c r="S415" s="26">
        <f t="shared" si="555"/>
        <v>30.001000000000001</v>
      </c>
      <c r="T415" s="405">
        <f t="shared" ca="1" si="577"/>
        <v>9.1279871452291481E-2</v>
      </c>
      <c r="U415" s="405">
        <f t="shared" ca="1" si="556"/>
        <v>7.289440897814764E-2</v>
      </c>
      <c r="V415" s="405">
        <f t="shared" ca="1" si="556"/>
        <v>3.7072473306607213E-2</v>
      </c>
      <c r="W415" s="405">
        <f t="shared" ca="1" si="556"/>
        <v>9.9891907593684087E-3</v>
      </c>
      <c r="X415" s="405">
        <f t="shared" ca="1" si="556"/>
        <v>7.122267105243871E-4</v>
      </c>
      <c r="Y415" s="405">
        <f t="shared" ca="1" si="556"/>
        <v>1.0219059129381756E-2</v>
      </c>
      <c r="Z415" s="405">
        <f t="shared" ca="1" si="556"/>
        <v>3.9848587107465062E-2</v>
      </c>
      <c r="AA415" s="405">
        <f t="shared" ca="1" si="556"/>
        <v>8.6499382424580371E-2</v>
      </c>
      <c r="AB415" s="405">
        <f t="shared" ca="1" si="556"/>
        <v>0.10979186408727309</v>
      </c>
      <c r="AC415" s="405">
        <f t="shared" ca="1" si="556"/>
        <v>0.12615967678668041</v>
      </c>
      <c r="AD415" s="405">
        <f t="shared" ca="1" si="556"/>
        <v>0.1368518435898832</v>
      </c>
      <c r="AE415" s="405">
        <f t="shared" ca="1" si="556"/>
        <v>0.14287191579754435</v>
      </c>
      <c r="AF415" s="405">
        <f t="shared" ca="1" si="556"/>
        <v>0.14481410112735779</v>
      </c>
      <c r="AG415" s="15"/>
      <c r="AH415" s="80">
        <f t="shared" si="557"/>
        <v>30.001000000000001</v>
      </c>
      <c r="AI415" s="140">
        <f t="shared" ca="1" si="558"/>
        <v>9.1279871452291481E-2</v>
      </c>
      <c r="AJ415" s="140">
        <f t="shared" ca="1" si="558"/>
        <v>7.289440897814764E-2</v>
      </c>
      <c r="AK415" s="140">
        <f t="shared" ca="1" si="558"/>
        <v>3.7072473306607213E-2</v>
      </c>
      <c r="AL415" s="140">
        <f t="shared" ca="1" si="558"/>
        <v>9.9891907593684087E-3</v>
      </c>
      <c r="AM415" s="140">
        <f t="shared" ca="1" si="558"/>
        <v>7.122267105243871E-4</v>
      </c>
      <c r="AN415" s="140">
        <f t="shared" ca="1" si="558"/>
        <v>1.0219059129381756E-2</v>
      </c>
      <c r="AO415" s="140">
        <f t="shared" ca="1" si="558"/>
        <v>3.9848587107465062E-2</v>
      </c>
      <c r="AP415" s="140">
        <f t="shared" ca="1" si="558"/>
        <v>8.6499382424580371E-2</v>
      </c>
      <c r="AQ415" s="140">
        <f t="shared" ca="1" si="558"/>
        <v>0.10979186408727309</v>
      </c>
      <c r="AR415" s="140">
        <f t="shared" ca="1" si="558"/>
        <v>0.12615967678668041</v>
      </c>
      <c r="AS415" s="140">
        <f t="shared" ca="1" si="558"/>
        <v>0.1368518435898832</v>
      </c>
      <c r="AT415" s="140">
        <f t="shared" ca="1" si="558"/>
        <v>0.14287191579754435</v>
      </c>
      <c r="AU415" s="140">
        <f t="shared" ca="1" si="558"/>
        <v>0.14481410112735779</v>
      </c>
      <c r="AV415" s="168"/>
      <c r="AW415" s="80">
        <f t="shared" si="559"/>
        <v>30.001000000000001</v>
      </c>
      <c r="AX415" s="140">
        <f t="shared" ca="1" si="560"/>
        <v>1.2408553399908484E-2</v>
      </c>
      <c r="AY415" s="140">
        <f t="shared" ca="1" si="560"/>
        <v>1.1203316155546466E-2</v>
      </c>
      <c r="AZ415" s="140">
        <f t="shared" ca="1" si="560"/>
        <v>7.8025176499677594E-3</v>
      </c>
      <c r="BA415" s="140">
        <f t="shared" ca="1" si="560"/>
        <v>3.1733241431171162E-3</v>
      </c>
      <c r="BB415" s="140">
        <f t="shared" ca="1" si="560"/>
        <v>3.5357376260299392E-4</v>
      </c>
      <c r="BC415" s="140">
        <f t="shared" ca="1" si="560"/>
        <v>7.912025801490901E-3</v>
      </c>
      <c r="BD415" s="140">
        <f t="shared" ca="1" si="560"/>
        <v>4.5803299954841246E-2</v>
      </c>
      <c r="BE415" s="140">
        <f t="shared" ca="1" si="560"/>
        <v>0.1393663290234573</v>
      </c>
      <c r="BF415" s="140">
        <f t="shared" ca="1" si="560"/>
        <v>0.26840338583541307</v>
      </c>
      <c r="BG415" s="140">
        <f t="shared" ca="1" si="560"/>
        <v>0.20857320144853156</v>
      </c>
      <c r="BH415" s="140">
        <f t="shared" ca="1" si="560"/>
        <v>0.18697399343364723</v>
      </c>
      <c r="BI415" s="140">
        <f t="shared" ca="1" si="560"/>
        <v>0.17829535929518603</v>
      </c>
      <c r="BJ415" s="140">
        <f t="shared" ca="1" si="560"/>
        <v>0.17587474229376077</v>
      </c>
      <c r="BK415" s="62"/>
      <c r="BL415" s="80">
        <f t="shared" si="561"/>
        <v>30.001000000000001</v>
      </c>
      <c r="BM415" s="140">
        <f t="shared" ca="1" si="562"/>
        <v>9.7560778609840412E-3</v>
      </c>
      <c r="BN415" s="140">
        <f t="shared" ca="1" si="562"/>
        <v>8.569256943114778E-3</v>
      </c>
      <c r="BO415" s="140">
        <f t="shared" ca="1" si="562"/>
        <v>5.4911220168608063E-3</v>
      </c>
      <c r="BP415" s="140">
        <f t="shared" ca="1" si="562"/>
        <v>1.9404537543750498E-3</v>
      </c>
      <c r="BQ415" s="140">
        <f t="shared" ca="1" si="562"/>
        <v>1.7741950750351483E-4</v>
      </c>
      <c r="BR415" s="140">
        <f t="shared" ca="1" si="562"/>
        <v>3.1046006880489007E-3</v>
      </c>
      <c r="BS415" s="140">
        <f t="shared" ca="1" si="562"/>
        <v>1.3884555105625132E-2</v>
      </c>
      <c r="BT415" s="140">
        <f t="shared" ca="1" si="562"/>
        <v>3.5235460602008384E-2</v>
      </c>
      <c r="BU415" s="140">
        <f t="shared" ca="1" si="562"/>
        <v>6.8234004016898553E-2</v>
      </c>
      <c r="BV415" s="140">
        <f t="shared" ca="1" si="562"/>
        <v>9.042861862753207E-2</v>
      </c>
      <c r="BW415" s="140">
        <f t="shared" ca="1" si="562"/>
        <v>0.1079213493355678</v>
      </c>
      <c r="BX415" s="140">
        <f t="shared" ca="1" si="562"/>
        <v>0.11919119528761278</v>
      </c>
      <c r="BY415" s="140">
        <f t="shared" ca="1" si="562"/>
        <v>0.12307775640109231</v>
      </c>
      <c r="BZ415" s="168"/>
      <c r="CA415" s="80">
        <f t="shared" si="563"/>
        <v>30.001000000000001</v>
      </c>
      <c r="CB415" s="140">
        <f t="shared" ca="1" si="564"/>
        <v>8.0265679492628861E-2</v>
      </c>
      <c r="CC415" s="140">
        <f t="shared" ca="1" si="564"/>
        <v>6.7602547302064442E-2</v>
      </c>
      <c r="CD415" s="140">
        <f t="shared" ca="1" si="564"/>
        <v>3.6538724305603801E-2</v>
      </c>
      <c r="CE415" s="140">
        <f t="shared" ca="1" si="564"/>
        <v>9.9823409425677852E-3</v>
      </c>
      <c r="CF415" s="140">
        <f t="shared" ca="1" si="564"/>
        <v>7.1222506736502863E-4</v>
      </c>
      <c r="CG415" s="140">
        <f t="shared" ca="1" si="564"/>
        <v>1.0215574965397576E-2</v>
      </c>
      <c r="CH415" s="140">
        <f t="shared" ca="1" si="564"/>
        <v>3.9685133701312797E-2</v>
      </c>
      <c r="CI415" s="140">
        <f t="shared" ca="1" si="564"/>
        <v>8.4917264515839155E-2</v>
      </c>
      <c r="CJ415" s="140">
        <f t="shared" ca="1" si="564"/>
        <v>0.10511675330695151</v>
      </c>
      <c r="CK415" s="140">
        <f t="shared" ca="1" si="564"/>
        <v>0.11538269558787242</v>
      </c>
      <c r="CL415" s="140">
        <f t="shared" ca="1" si="564"/>
        <v>0.1162864523302114</v>
      </c>
      <c r="CM415" s="140">
        <f t="shared" ca="1" si="564"/>
        <v>0.11146616372372109</v>
      </c>
      <c r="CN415" s="140">
        <f t="shared" ca="1" si="564"/>
        <v>0.1083862508513852</v>
      </c>
      <c r="CP415" s="80">
        <f t="shared" si="565"/>
        <v>30.001000000000001</v>
      </c>
      <c r="CQ415" s="140">
        <f t="shared" ca="1" si="566"/>
        <v>8.0265679492628861E-2</v>
      </c>
      <c r="CR415" s="140">
        <f t="shared" ca="1" si="566"/>
        <v>6.7602547302064442E-2</v>
      </c>
      <c r="CS415" s="140">
        <f t="shared" ca="1" si="566"/>
        <v>3.6538724305603801E-2</v>
      </c>
      <c r="CT415" s="140">
        <f t="shared" ca="1" si="566"/>
        <v>9.9823409425677852E-3</v>
      </c>
      <c r="CU415" s="140">
        <f t="shared" ca="1" si="566"/>
        <v>7.1222506736502863E-4</v>
      </c>
      <c r="CV415" s="140">
        <f t="shared" ca="1" si="566"/>
        <v>1.0215574965397576E-2</v>
      </c>
      <c r="CW415" s="140">
        <f t="shared" ca="1" si="566"/>
        <v>3.9685133701312797E-2</v>
      </c>
      <c r="CX415" s="140">
        <f t="shared" ca="1" si="566"/>
        <v>8.4917264515839155E-2</v>
      </c>
      <c r="CY415" s="140">
        <f t="shared" ca="1" si="566"/>
        <v>0.10511675330695151</v>
      </c>
      <c r="CZ415" s="140">
        <f t="shared" ca="1" si="566"/>
        <v>0.11538269558787242</v>
      </c>
      <c r="DA415" s="140">
        <f t="shared" ca="1" si="566"/>
        <v>0.1162864523302114</v>
      </c>
      <c r="DB415" s="140">
        <f t="shared" ca="1" si="566"/>
        <v>0.11146616372372109</v>
      </c>
      <c r="DC415" s="140">
        <f t="shared" ca="1" si="566"/>
        <v>0.1083862508513852</v>
      </c>
      <c r="DE415" s="80">
        <f t="shared" si="567"/>
        <v>30.001000000000001</v>
      </c>
      <c r="DF415" s="140">
        <f t="shared" ca="1" si="568"/>
        <v>1.2366352548146149E-2</v>
      </c>
      <c r="DG415" s="140">
        <f t="shared" ca="1" si="568"/>
        <v>1.1177455286796874E-2</v>
      </c>
      <c r="DH415" s="140">
        <f t="shared" ca="1" si="568"/>
        <v>7.7969080608069983E-3</v>
      </c>
      <c r="DI415" s="140">
        <f t="shared" ca="1" si="568"/>
        <v>3.1730976084802598E-3</v>
      </c>
      <c r="DJ415" s="140">
        <f t="shared" ca="1" si="568"/>
        <v>3.5357356104413182E-4</v>
      </c>
      <c r="DK415" s="140">
        <f t="shared" ca="1" si="568"/>
        <v>7.910328472235155E-3</v>
      </c>
      <c r="DL415" s="140">
        <f t="shared" ca="1" si="568"/>
        <v>4.5484592789572668E-2</v>
      </c>
      <c r="DM415" s="140">
        <f t="shared" ca="1" si="568"/>
        <v>0.12702489852226659</v>
      </c>
      <c r="DN415" s="140">
        <f t="shared" ca="1" si="568"/>
        <v>0.16265253596125637</v>
      </c>
      <c r="DO415" s="140">
        <f t="shared" ca="1" si="568"/>
        <v>0.14474649426959368</v>
      </c>
      <c r="DP415" s="140">
        <f t="shared" ca="1" si="568"/>
        <v>0.12671519267859677</v>
      </c>
      <c r="DQ415" s="140">
        <f t="shared" ca="1" si="568"/>
        <v>0.11328667141856143</v>
      </c>
      <c r="DR415" s="140">
        <f t="shared" ca="1" si="568"/>
        <v>0.10800319082248681</v>
      </c>
      <c r="DT415" s="80">
        <f t="shared" si="569"/>
        <v>30.001000000000001</v>
      </c>
      <c r="DU415" s="140">
        <f t="shared" ca="1" si="570"/>
        <v>9.1279871452291481E-2</v>
      </c>
      <c r="DV415" s="140">
        <f t="shared" ca="1" si="570"/>
        <v>7.289440897814764E-2</v>
      </c>
      <c r="DW415" s="140">
        <f t="shared" ca="1" si="570"/>
        <v>3.7072473306607213E-2</v>
      </c>
      <c r="DX415" s="140">
        <f t="shared" ca="1" si="570"/>
        <v>9.9891907593684087E-3</v>
      </c>
      <c r="DY415" s="140">
        <f t="shared" ca="1" si="570"/>
        <v>7.122267105243871E-4</v>
      </c>
      <c r="DZ415" s="140">
        <f t="shared" ca="1" si="570"/>
        <v>1.0219059129381756E-2</v>
      </c>
      <c r="EA415" s="140">
        <f t="shared" ca="1" si="570"/>
        <v>3.9848587107465062E-2</v>
      </c>
      <c r="EB415" s="140">
        <f t="shared" ca="1" si="570"/>
        <v>8.6499382424580371E-2</v>
      </c>
      <c r="EC415" s="140">
        <f t="shared" ca="1" si="570"/>
        <v>0.10979186408727309</v>
      </c>
      <c r="ED415" s="140">
        <f t="shared" ca="1" si="570"/>
        <v>0.12615967678668041</v>
      </c>
      <c r="EE415" s="140">
        <f t="shared" ca="1" si="570"/>
        <v>0.1368518435898832</v>
      </c>
      <c r="EF415" s="140">
        <f t="shared" ca="1" si="570"/>
        <v>0.14287191579754435</v>
      </c>
      <c r="EG415" s="140">
        <f t="shared" ca="1" si="570"/>
        <v>0.14481410112735779</v>
      </c>
      <c r="EI415" s="80">
        <f t="shared" si="571"/>
        <v>30.001000000000001</v>
      </c>
      <c r="EJ415" s="140">
        <f t="shared" ca="1" si="572"/>
        <v>9.1279871452291481E-2</v>
      </c>
      <c r="EK415" s="140">
        <f t="shared" ca="1" si="572"/>
        <v>7.289440897814764E-2</v>
      </c>
      <c r="EL415" s="140">
        <f t="shared" ca="1" si="572"/>
        <v>3.7072473306607213E-2</v>
      </c>
      <c r="EM415" s="140">
        <f t="shared" ca="1" si="572"/>
        <v>9.9891907593684087E-3</v>
      </c>
      <c r="EN415" s="140">
        <f t="shared" ca="1" si="572"/>
        <v>7.122267105243871E-4</v>
      </c>
      <c r="EO415" s="140">
        <f t="shared" ca="1" si="572"/>
        <v>1.0219059129381756E-2</v>
      </c>
      <c r="EP415" s="140">
        <f t="shared" ca="1" si="572"/>
        <v>3.9848587107465062E-2</v>
      </c>
      <c r="EQ415" s="140">
        <f t="shared" ca="1" si="572"/>
        <v>8.6499382424580371E-2</v>
      </c>
      <c r="ER415" s="140">
        <f t="shared" ca="1" si="572"/>
        <v>0.10979186408727309</v>
      </c>
      <c r="ES415" s="140">
        <f t="shared" ca="1" si="572"/>
        <v>0.12615967678668041</v>
      </c>
      <c r="ET415" s="140">
        <f t="shared" ca="1" si="572"/>
        <v>0.1368518435898832</v>
      </c>
      <c r="EU415" s="140">
        <f t="shared" ca="1" si="572"/>
        <v>0.14287191579754435</v>
      </c>
      <c r="EV415" s="140">
        <f t="shared" ca="1" si="572"/>
        <v>0.14481410112735779</v>
      </c>
      <c r="EX415" s="80">
        <f t="shared" si="573"/>
        <v>30.001000000000001</v>
      </c>
      <c r="EY415" s="104" t="e">
        <f t="shared" ca="1" si="574"/>
        <v>#DIV/0!</v>
      </c>
      <c r="EZ415" s="104" t="e">
        <f t="shared" ca="1" si="574"/>
        <v>#DIV/0!</v>
      </c>
      <c r="FA415" s="104" t="e">
        <f t="shared" ca="1" si="574"/>
        <v>#DIV/0!</v>
      </c>
      <c r="FB415" s="104" t="e">
        <f t="shared" ca="1" si="574"/>
        <v>#DIV/0!</v>
      </c>
      <c r="FC415" s="104" t="e">
        <f t="shared" ca="1" si="574"/>
        <v>#DIV/0!</v>
      </c>
      <c r="FD415" s="104" t="e">
        <f t="shared" ca="1" si="574"/>
        <v>#DIV/0!</v>
      </c>
      <c r="FE415" s="104" t="e">
        <f t="shared" ca="1" si="574"/>
        <v>#DIV/0!</v>
      </c>
      <c r="FF415" s="104" t="e">
        <f t="shared" ca="1" si="574"/>
        <v>#DIV/0!</v>
      </c>
      <c r="FG415" s="104" t="e">
        <f t="shared" ca="1" si="574"/>
        <v>#DIV/0!</v>
      </c>
      <c r="FH415" s="104" t="e">
        <f t="shared" ca="1" si="574"/>
        <v>#DIV/0!</v>
      </c>
      <c r="FI415" s="104" t="e">
        <f t="shared" ca="1" si="574"/>
        <v>#DIV/0!</v>
      </c>
      <c r="FJ415" s="104" t="e">
        <f t="shared" ca="1" si="574"/>
        <v>#DIV/0!</v>
      </c>
      <c r="FK415" s="104" t="e">
        <f t="shared" ca="1" si="574"/>
        <v>#DIV/0!</v>
      </c>
      <c r="FM415" s="80">
        <f t="shared" si="575"/>
        <v>30.001000000000001</v>
      </c>
      <c r="FN415" s="104" t="e">
        <f t="shared" ca="1" si="576"/>
        <v>#DIV/0!</v>
      </c>
      <c r="FO415" s="104" t="e">
        <f t="shared" ca="1" si="576"/>
        <v>#DIV/0!</v>
      </c>
      <c r="FP415" s="104" t="e">
        <f t="shared" ca="1" si="576"/>
        <v>#DIV/0!</v>
      </c>
      <c r="FQ415" s="104" t="e">
        <f t="shared" ca="1" si="576"/>
        <v>#DIV/0!</v>
      </c>
      <c r="FR415" s="104" t="e">
        <f t="shared" ca="1" si="576"/>
        <v>#DIV/0!</v>
      </c>
      <c r="FS415" s="104" t="e">
        <f t="shared" ca="1" si="576"/>
        <v>#DIV/0!</v>
      </c>
      <c r="FT415" s="104" t="e">
        <f t="shared" ca="1" si="576"/>
        <v>#DIV/0!</v>
      </c>
      <c r="FU415" s="104" t="e">
        <f t="shared" ca="1" si="576"/>
        <v>#DIV/0!</v>
      </c>
      <c r="FV415" s="104" t="e">
        <f t="shared" ca="1" si="576"/>
        <v>#DIV/0!</v>
      </c>
      <c r="FW415" s="104" t="e">
        <f t="shared" ca="1" si="576"/>
        <v>#DIV/0!</v>
      </c>
      <c r="FX415" s="104" t="e">
        <f t="shared" ca="1" si="576"/>
        <v>#DIV/0!</v>
      </c>
      <c r="FY415" s="104" t="e">
        <f t="shared" ca="1" si="576"/>
        <v>#DIV/0!</v>
      </c>
      <c r="FZ415" s="104" t="e">
        <f t="shared" ca="1" si="576"/>
        <v>#DIV/0!</v>
      </c>
    </row>
    <row r="416" spans="15:185">
      <c r="O416" s="64"/>
      <c r="P416" s="64"/>
      <c r="S416" s="26">
        <f t="shared" si="555"/>
        <v>37.501000000000005</v>
      </c>
      <c r="T416" s="405">
        <f t="shared" ca="1" si="577"/>
        <v>0.16053449304003573</v>
      </c>
      <c r="U416" s="405">
        <f t="shared" ca="1" si="556"/>
        <v>0.13643336118453125</v>
      </c>
      <c r="V416" s="405">
        <f t="shared" ca="1" si="556"/>
        <v>8.5315823499010332E-2</v>
      </c>
      <c r="W416" s="405">
        <f t="shared" ca="1" si="556"/>
        <v>3.8816227423401378E-2</v>
      </c>
      <c r="X416" s="405">
        <f t="shared" ca="1" si="556"/>
        <v>1.0219059129381798E-2</v>
      </c>
      <c r="Y416" s="405">
        <f t="shared" ca="1" si="556"/>
        <v>1.0051436663254725E-3</v>
      </c>
      <c r="Z416" s="405">
        <f t="shared" ca="1" si="556"/>
        <v>1.0686843853664866E-2</v>
      </c>
      <c r="AA416" s="405">
        <f t="shared" ca="1" si="556"/>
        <v>3.5564060840759283E-2</v>
      </c>
      <c r="AB416" s="405">
        <f t="shared" ca="1" si="556"/>
        <v>5.7231766974989218E-2</v>
      </c>
      <c r="AC416" s="405">
        <f t="shared" ca="1" si="556"/>
        <v>7.4462032924192997E-2</v>
      </c>
      <c r="AD416" s="405">
        <f t="shared" ca="1" si="556"/>
        <v>8.6498088994382424E-2</v>
      </c>
      <c r="AE416" s="405">
        <f t="shared" ca="1" si="556"/>
        <v>9.3523481451862789E-2</v>
      </c>
      <c r="AF416" s="405">
        <f t="shared" ca="1" si="556"/>
        <v>9.5826350907919244E-2</v>
      </c>
      <c r="AG416" s="15"/>
      <c r="AH416" s="80">
        <f t="shared" si="557"/>
        <v>37.501000000000005</v>
      </c>
      <c r="AI416" s="140">
        <f t="shared" ca="1" si="558"/>
        <v>0.16053449304003573</v>
      </c>
      <c r="AJ416" s="140">
        <f t="shared" ca="1" si="558"/>
        <v>0.13643336118453125</v>
      </c>
      <c r="AK416" s="140">
        <f t="shared" ca="1" si="558"/>
        <v>8.5315823499010332E-2</v>
      </c>
      <c r="AL416" s="140">
        <f t="shared" ca="1" si="558"/>
        <v>3.8816227423401378E-2</v>
      </c>
      <c r="AM416" s="140">
        <f t="shared" ca="1" si="558"/>
        <v>1.0219059129381798E-2</v>
      </c>
      <c r="AN416" s="140">
        <f t="shared" ca="1" si="558"/>
        <v>1.0051436663254725E-3</v>
      </c>
      <c r="AO416" s="140">
        <f t="shared" ca="1" si="558"/>
        <v>1.0686843853664866E-2</v>
      </c>
      <c r="AP416" s="140">
        <f t="shared" ca="1" si="558"/>
        <v>3.5564060840759283E-2</v>
      </c>
      <c r="AQ416" s="140">
        <f t="shared" ca="1" si="558"/>
        <v>5.7231766974989218E-2</v>
      </c>
      <c r="AR416" s="140">
        <f t="shared" ca="1" si="558"/>
        <v>7.4462032924192997E-2</v>
      </c>
      <c r="AS416" s="140">
        <f t="shared" ca="1" si="558"/>
        <v>8.6498088994382424E-2</v>
      </c>
      <c r="AT416" s="140">
        <f t="shared" ca="1" si="558"/>
        <v>9.3523481451862789E-2</v>
      </c>
      <c r="AU416" s="140">
        <f t="shared" ca="1" si="558"/>
        <v>9.5826350907919244E-2</v>
      </c>
      <c r="AV416" s="168"/>
      <c r="AW416" s="80">
        <f t="shared" si="559"/>
        <v>37.501000000000005</v>
      </c>
      <c r="AX416" s="140">
        <f t="shared" ca="1" si="560"/>
        <v>3.206815297363632E-2</v>
      </c>
      <c r="AY416" s="140">
        <f t="shared" ca="1" si="560"/>
        <v>3.0528706556689583E-2</v>
      </c>
      <c r="AZ416" s="140">
        <f t="shared" ca="1" si="560"/>
        <v>2.5851876510116518E-2</v>
      </c>
      <c r="BA416" s="140">
        <f t="shared" ca="1" si="560"/>
        <v>1.8017324401059041E-2</v>
      </c>
      <c r="BB416" s="140">
        <f t="shared" ca="1" si="560"/>
        <v>7.9120258014909305E-3</v>
      </c>
      <c r="BC416" s="140">
        <f t="shared" ca="1" si="560"/>
        <v>1.4146620702605135E-3</v>
      </c>
      <c r="BD416" s="140">
        <f t="shared" ca="1" si="560"/>
        <v>3.0625461941944966E-2</v>
      </c>
      <c r="BE416" s="140">
        <f t="shared" ca="1" si="560"/>
        <v>0.26083119491456791</v>
      </c>
      <c r="BF416" s="140">
        <f t="shared" ca="1" si="560"/>
        <v>0.14351436694913428</v>
      </c>
      <c r="BG416" s="140">
        <f t="shared" ca="1" si="560"/>
        <v>0.12702747807129797</v>
      </c>
      <c r="BH416" s="140">
        <f t="shared" ca="1" si="560"/>
        <v>0.12244098896595844</v>
      </c>
      <c r="BI416" s="140">
        <f t="shared" ca="1" si="560"/>
        <v>0.120933897163052</v>
      </c>
      <c r="BJ416" s="140">
        <f t="shared" ca="1" si="560"/>
        <v>0.12056744647581856</v>
      </c>
      <c r="BK416" s="62"/>
      <c r="BL416" s="80">
        <f t="shared" si="561"/>
        <v>37.501000000000005</v>
      </c>
      <c r="BM416" s="140">
        <f t="shared" ca="1" si="562"/>
        <v>2.2913724006669123E-2</v>
      </c>
      <c r="BN416" s="140">
        <f t="shared" ca="1" si="562"/>
        <v>2.1090271497251744E-2</v>
      </c>
      <c r="BO416" s="140">
        <f t="shared" ca="1" si="562"/>
        <v>1.609678112780881E-2</v>
      </c>
      <c r="BP416" s="140">
        <f t="shared" ca="1" si="562"/>
        <v>9.343438537787848E-3</v>
      </c>
      <c r="BQ416" s="140">
        <f t="shared" ca="1" si="562"/>
        <v>3.1046006880489124E-3</v>
      </c>
      <c r="BR416" s="140">
        <f t="shared" ca="1" si="562"/>
        <v>3.7083076232230798E-4</v>
      </c>
      <c r="BS416" s="140">
        <f t="shared" ca="1" si="562"/>
        <v>4.5496203178551197E-3</v>
      </c>
      <c r="BT416" s="140">
        <f t="shared" ca="1" si="562"/>
        <v>1.8868287813937491E-2</v>
      </c>
      <c r="BU416" s="140">
        <f t="shared" ca="1" si="562"/>
        <v>3.5742772921533619E-2</v>
      </c>
      <c r="BV416" s="140">
        <f t="shared" ca="1" si="562"/>
        <v>5.2667577791578331E-2</v>
      </c>
      <c r="BW416" s="140">
        <f t="shared" ca="1" si="562"/>
        <v>6.6868616695695937E-2</v>
      </c>
      <c r="BX416" s="140">
        <f t="shared" ca="1" si="562"/>
        <v>7.6242620084926035E-2</v>
      </c>
      <c r="BY416" s="140">
        <f t="shared" ca="1" si="562"/>
        <v>7.9510387149762621E-2</v>
      </c>
      <c r="BZ416" s="168"/>
      <c r="CA416" s="80">
        <f t="shared" si="563"/>
        <v>37.501000000000005</v>
      </c>
      <c r="CB416" s="140">
        <f t="shared" ca="1" si="564"/>
        <v>0.13128164753452568</v>
      </c>
      <c r="CC416" s="140">
        <f t="shared" ca="1" si="564"/>
        <v>0.1187068952576887</v>
      </c>
      <c r="CD416" s="140">
        <f t="shared" ca="1" si="564"/>
        <v>8.1525840140815042E-2</v>
      </c>
      <c r="CE416" s="140">
        <f t="shared" ca="1" si="564"/>
        <v>3.8550092759671396E-2</v>
      </c>
      <c r="CF416" s="140">
        <f t="shared" ca="1" si="564"/>
        <v>1.0215574965397619E-2</v>
      </c>
      <c r="CG416" s="140">
        <f t="shared" ca="1" si="564"/>
        <v>1.0051411606129793E-3</v>
      </c>
      <c r="CH416" s="140">
        <f t="shared" ca="1" si="564"/>
        <v>1.0684369348236964E-2</v>
      </c>
      <c r="CI416" s="140">
        <f t="shared" ca="1" si="564"/>
        <v>3.5470327455113172E-2</v>
      </c>
      <c r="CJ416" s="140">
        <f t="shared" ca="1" si="564"/>
        <v>5.6676319874704215E-2</v>
      </c>
      <c r="CK416" s="140">
        <f t="shared" ca="1" si="564"/>
        <v>7.2602930274521887E-2</v>
      </c>
      <c r="CL416" s="140">
        <f t="shared" ca="1" si="564"/>
        <v>8.2055727438666973E-2</v>
      </c>
      <c r="CM416" s="140">
        <f t="shared" ca="1" si="564"/>
        <v>8.5754252748234325E-2</v>
      </c>
      <c r="CN416" s="140">
        <f t="shared" ca="1" si="564"/>
        <v>8.6371637299687304E-2</v>
      </c>
      <c r="CP416" s="80">
        <f t="shared" si="565"/>
        <v>37.501000000000005</v>
      </c>
      <c r="CQ416" s="140">
        <f t="shared" ca="1" si="566"/>
        <v>0.13128164753452568</v>
      </c>
      <c r="CR416" s="140">
        <f t="shared" ca="1" si="566"/>
        <v>0.1187068952576887</v>
      </c>
      <c r="CS416" s="140">
        <f t="shared" ca="1" si="566"/>
        <v>8.1525840140815042E-2</v>
      </c>
      <c r="CT416" s="140">
        <f t="shared" ca="1" si="566"/>
        <v>3.8550092759671396E-2</v>
      </c>
      <c r="CU416" s="140">
        <f t="shared" ca="1" si="566"/>
        <v>1.0215574965397619E-2</v>
      </c>
      <c r="CV416" s="140">
        <f t="shared" ca="1" si="566"/>
        <v>1.0051411606129793E-3</v>
      </c>
      <c r="CW416" s="140">
        <f t="shared" ca="1" si="566"/>
        <v>1.0684369348236964E-2</v>
      </c>
      <c r="CX416" s="140">
        <f t="shared" ca="1" si="566"/>
        <v>3.5470327455113172E-2</v>
      </c>
      <c r="CY416" s="140">
        <f t="shared" ca="1" si="566"/>
        <v>5.6676319874704215E-2</v>
      </c>
      <c r="CZ416" s="140">
        <f t="shared" ca="1" si="566"/>
        <v>7.2602930274521887E-2</v>
      </c>
      <c r="DA416" s="140">
        <f t="shared" ca="1" si="566"/>
        <v>8.2055727438666973E-2</v>
      </c>
      <c r="DB416" s="140">
        <f t="shared" ca="1" si="566"/>
        <v>8.5754252748234325E-2</v>
      </c>
      <c r="DC416" s="140">
        <f t="shared" ca="1" si="566"/>
        <v>8.6371637299687304E-2</v>
      </c>
      <c r="DE416" s="80">
        <f t="shared" si="567"/>
        <v>37.501000000000005</v>
      </c>
      <c r="DF416" s="140">
        <f t="shared" ca="1" si="568"/>
        <v>3.1603698046497486E-2</v>
      </c>
      <c r="DG416" s="140">
        <f t="shared" ca="1" si="568"/>
        <v>3.018347790859157E-2</v>
      </c>
      <c r="DH416" s="140">
        <f t="shared" ca="1" si="568"/>
        <v>2.5707820797218971E-2</v>
      </c>
      <c r="DI416" s="140">
        <f t="shared" ca="1" si="568"/>
        <v>1.798651495734457E-2</v>
      </c>
      <c r="DJ416" s="140">
        <f t="shared" ca="1" si="568"/>
        <v>7.9103284722351844E-3</v>
      </c>
      <c r="DK416" s="140">
        <f t="shared" ca="1" si="568"/>
        <v>1.4146550350654045E-3</v>
      </c>
      <c r="DL416" s="140">
        <f t="shared" ca="1" si="568"/>
        <v>3.0558741950140512E-2</v>
      </c>
      <c r="DM416" s="140">
        <f t="shared" ca="1" si="568"/>
        <v>0.17634555070134739</v>
      </c>
      <c r="DN416" s="140">
        <f t="shared" ca="1" si="568"/>
        <v>0.12991203533371945</v>
      </c>
      <c r="DO416" s="140">
        <f t="shared" ca="1" si="568"/>
        <v>0.11450728710123154</v>
      </c>
      <c r="DP416" s="140">
        <f t="shared" ca="1" si="568"/>
        <v>0.10671352740422231</v>
      </c>
      <c r="DQ416" s="140">
        <f t="shared" ca="1" si="568"/>
        <v>0.10110928043590307</v>
      </c>
      <c r="DR416" s="140">
        <f t="shared" ca="1" si="568"/>
        <v>9.8795915025461367E-2</v>
      </c>
      <c r="DT416" s="80">
        <f t="shared" si="569"/>
        <v>37.501000000000005</v>
      </c>
      <c r="DU416" s="140">
        <f t="shared" ca="1" si="570"/>
        <v>0.16053449304003573</v>
      </c>
      <c r="DV416" s="140">
        <f t="shared" ca="1" si="570"/>
        <v>0.13643336118453125</v>
      </c>
      <c r="DW416" s="140">
        <f t="shared" ca="1" si="570"/>
        <v>8.5315823499010332E-2</v>
      </c>
      <c r="DX416" s="140">
        <f t="shared" ca="1" si="570"/>
        <v>3.8816227423401378E-2</v>
      </c>
      <c r="DY416" s="140">
        <f t="shared" ca="1" si="570"/>
        <v>1.0219059129381798E-2</v>
      </c>
      <c r="DZ416" s="140">
        <f t="shared" ca="1" si="570"/>
        <v>1.0051436663254725E-3</v>
      </c>
      <c r="EA416" s="140">
        <f t="shared" ca="1" si="570"/>
        <v>1.0686843853664866E-2</v>
      </c>
      <c r="EB416" s="140">
        <f t="shared" ca="1" si="570"/>
        <v>3.5564060840759283E-2</v>
      </c>
      <c r="EC416" s="140">
        <f t="shared" ca="1" si="570"/>
        <v>5.7231766974989218E-2</v>
      </c>
      <c r="ED416" s="140">
        <f t="shared" ca="1" si="570"/>
        <v>7.4462032924192997E-2</v>
      </c>
      <c r="EE416" s="140">
        <f t="shared" ca="1" si="570"/>
        <v>8.6498088994382424E-2</v>
      </c>
      <c r="EF416" s="140">
        <f t="shared" ca="1" si="570"/>
        <v>9.3523481451862789E-2</v>
      </c>
      <c r="EG416" s="140">
        <f t="shared" ca="1" si="570"/>
        <v>9.5826350907919244E-2</v>
      </c>
      <c r="EI416" s="80">
        <f t="shared" si="571"/>
        <v>37.501000000000005</v>
      </c>
      <c r="EJ416" s="140">
        <f t="shared" ca="1" si="572"/>
        <v>0.16053449304003573</v>
      </c>
      <c r="EK416" s="140">
        <f t="shared" ca="1" si="572"/>
        <v>0.13643336118453125</v>
      </c>
      <c r="EL416" s="140">
        <f t="shared" ca="1" si="572"/>
        <v>8.5315823499010332E-2</v>
      </c>
      <c r="EM416" s="140">
        <f t="shared" ca="1" si="572"/>
        <v>3.8816227423401378E-2</v>
      </c>
      <c r="EN416" s="140">
        <f t="shared" ca="1" si="572"/>
        <v>1.0219059129381798E-2</v>
      </c>
      <c r="EO416" s="140">
        <f t="shared" ca="1" si="572"/>
        <v>1.0051436663254725E-3</v>
      </c>
      <c r="EP416" s="140">
        <f t="shared" ca="1" si="572"/>
        <v>1.0686843853664866E-2</v>
      </c>
      <c r="EQ416" s="140">
        <f t="shared" ca="1" si="572"/>
        <v>3.5564060840759283E-2</v>
      </c>
      <c r="ER416" s="140">
        <f t="shared" ca="1" si="572"/>
        <v>5.7231766974989218E-2</v>
      </c>
      <c r="ES416" s="140">
        <f t="shared" ca="1" si="572"/>
        <v>7.4462032924192997E-2</v>
      </c>
      <c r="ET416" s="140">
        <f t="shared" ca="1" si="572"/>
        <v>8.6498088994382424E-2</v>
      </c>
      <c r="EU416" s="140">
        <f t="shared" ca="1" si="572"/>
        <v>9.3523481451862789E-2</v>
      </c>
      <c r="EV416" s="140">
        <f t="shared" ca="1" si="572"/>
        <v>9.5826350907919244E-2</v>
      </c>
      <c r="EX416" s="80">
        <f t="shared" si="573"/>
        <v>37.501000000000005</v>
      </c>
      <c r="EY416" s="104" t="e">
        <f t="shared" ca="1" si="574"/>
        <v>#DIV/0!</v>
      </c>
      <c r="EZ416" s="104" t="e">
        <f t="shared" ca="1" si="574"/>
        <v>#DIV/0!</v>
      </c>
      <c r="FA416" s="104" t="e">
        <f t="shared" ca="1" si="574"/>
        <v>#DIV/0!</v>
      </c>
      <c r="FB416" s="104" t="e">
        <f t="shared" ca="1" si="574"/>
        <v>#DIV/0!</v>
      </c>
      <c r="FC416" s="104" t="e">
        <f t="shared" ca="1" si="574"/>
        <v>#DIV/0!</v>
      </c>
      <c r="FD416" s="104" t="e">
        <f t="shared" ca="1" si="574"/>
        <v>#DIV/0!</v>
      </c>
      <c r="FE416" s="104" t="e">
        <f t="shared" ca="1" si="574"/>
        <v>#DIV/0!</v>
      </c>
      <c r="FF416" s="104" t="e">
        <f t="shared" ca="1" si="574"/>
        <v>#DIV/0!</v>
      </c>
      <c r="FG416" s="104" t="e">
        <f t="shared" ca="1" si="574"/>
        <v>#DIV/0!</v>
      </c>
      <c r="FH416" s="104" t="e">
        <f t="shared" ca="1" si="574"/>
        <v>#DIV/0!</v>
      </c>
      <c r="FI416" s="104" t="e">
        <f t="shared" ca="1" si="574"/>
        <v>#DIV/0!</v>
      </c>
      <c r="FJ416" s="104" t="e">
        <f t="shared" ca="1" si="574"/>
        <v>#DIV/0!</v>
      </c>
      <c r="FK416" s="104" t="e">
        <f t="shared" ca="1" si="574"/>
        <v>#DIV/0!</v>
      </c>
      <c r="FM416" s="80">
        <f t="shared" si="575"/>
        <v>37.501000000000005</v>
      </c>
      <c r="FN416" s="104" t="e">
        <f t="shared" ca="1" si="576"/>
        <v>#DIV/0!</v>
      </c>
      <c r="FO416" s="104" t="e">
        <f t="shared" ca="1" si="576"/>
        <v>#DIV/0!</v>
      </c>
      <c r="FP416" s="104" t="e">
        <f t="shared" ca="1" si="576"/>
        <v>#DIV/0!</v>
      </c>
      <c r="FQ416" s="104" t="e">
        <f t="shared" ca="1" si="576"/>
        <v>#DIV/0!</v>
      </c>
      <c r="FR416" s="104" t="e">
        <f t="shared" ca="1" si="576"/>
        <v>#DIV/0!</v>
      </c>
      <c r="FS416" s="104" t="e">
        <f t="shared" ca="1" si="576"/>
        <v>#DIV/0!</v>
      </c>
      <c r="FT416" s="104" t="e">
        <f t="shared" ca="1" si="576"/>
        <v>#DIV/0!</v>
      </c>
      <c r="FU416" s="104" t="e">
        <f t="shared" ca="1" si="576"/>
        <v>#DIV/0!</v>
      </c>
      <c r="FV416" s="104" t="e">
        <f t="shared" ca="1" si="576"/>
        <v>#DIV/0!</v>
      </c>
      <c r="FW416" s="104" t="e">
        <f t="shared" ca="1" si="576"/>
        <v>#DIV/0!</v>
      </c>
      <c r="FX416" s="104" t="e">
        <f t="shared" ca="1" si="576"/>
        <v>#DIV/0!</v>
      </c>
      <c r="FY416" s="104" t="e">
        <f t="shared" ca="1" si="576"/>
        <v>#DIV/0!</v>
      </c>
      <c r="FZ416" s="104" t="e">
        <f t="shared" ca="1" si="576"/>
        <v>#DIV/0!</v>
      </c>
    </row>
    <row r="417" spans="13:182">
      <c r="O417" s="64"/>
      <c r="P417" s="64"/>
      <c r="S417" s="26">
        <f t="shared" si="555"/>
        <v>45.001000000000005</v>
      </c>
      <c r="T417" s="405">
        <f t="shared" ca="1" si="577"/>
        <v>0.27210735725608398</v>
      </c>
      <c r="U417" s="405">
        <f t="shared" ca="1" si="556"/>
        <v>0.23819379010976952</v>
      </c>
      <c r="V417" s="405">
        <f t="shared" ca="1" si="556"/>
        <v>0.1637416845507999</v>
      </c>
      <c r="W417" s="405">
        <f t="shared" ca="1" si="556"/>
        <v>9.142720403335515E-2</v>
      </c>
      <c r="X417" s="405">
        <f t="shared" ca="1" si="556"/>
        <v>3.9848587107465132E-2</v>
      </c>
      <c r="Y417" s="405">
        <f t="shared" ca="1" si="556"/>
        <v>1.0686843853664833E-2</v>
      </c>
      <c r="Z417" s="405">
        <f t="shared" ca="1" si="556"/>
        <v>1.6071807685820094E-3</v>
      </c>
      <c r="AA417" s="405">
        <f t="shared" ca="1" si="556"/>
        <v>8.6047098650760493E-3</v>
      </c>
      <c r="AB417" s="405">
        <f t="shared" ca="1" si="556"/>
        <v>2.2399784494646531E-2</v>
      </c>
      <c r="AC417" s="405">
        <f t="shared" ca="1" si="556"/>
        <v>3.6149534958397296E-2</v>
      </c>
      <c r="AD417" s="405">
        <f t="shared" ca="1" si="556"/>
        <v>4.6865002808069954E-2</v>
      </c>
      <c r="AE417" s="405">
        <f t="shared" ca="1" si="556"/>
        <v>5.348308077933752E-2</v>
      </c>
      <c r="AF417" s="405">
        <f t="shared" ca="1" si="556"/>
        <v>5.5706370012370728E-2</v>
      </c>
      <c r="AG417" s="15"/>
      <c r="AH417" s="80">
        <f t="shared" si="557"/>
        <v>45.001000000000005</v>
      </c>
      <c r="AI417" s="140">
        <f t="shared" ca="1" si="558"/>
        <v>0.27210735725608398</v>
      </c>
      <c r="AJ417" s="140">
        <f t="shared" ca="1" si="558"/>
        <v>0.23819379010976952</v>
      </c>
      <c r="AK417" s="140">
        <f t="shared" ca="1" si="558"/>
        <v>0.1637416845507999</v>
      </c>
      <c r="AL417" s="140">
        <f t="shared" ca="1" si="558"/>
        <v>9.142720403335515E-2</v>
      </c>
      <c r="AM417" s="140">
        <f t="shared" ca="1" si="558"/>
        <v>3.9848587107465132E-2</v>
      </c>
      <c r="AN417" s="140">
        <f t="shared" ca="1" si="558"/>
        <v>1.0686843853664833E-2</v>
      </c>
      <c r="AO417" s="140">
        <f t="shared" ca="1" si="558"/>
        <v>1.6071807685820094E-3</v>
      </c>
      <c r="AP417" s="140">
        <f t="shared" ca="1" si="558"/>
        <v>8.6047098650760493E-3</v>
      </c>
      <c r="AQ417" s="140">
        <f t="shared" ca="1" si="558"/>
        <v>2.2399784494646531E-2</v>
      </c>
      <c r="AR417" s="140">
        <f t="shared" ca="1" si="558"/>
        <v>3.6149534958397296E-2</v>
      </c>
      <c r="AS417" s="140">
        <f t="shared" ca="1" si="558"/>
        <v>4.6865002808069954E-2</v>
      </c>
      <c r="AT417" s="140">
        <f t="shared" ca="1" si="558"/>
        <v>5.348308077933752E-2</v>
      </c>
      <c r="AU417" s="140">
        <f t="shared" ca="1" si="558"/>
        <v>5.5706370012370728E-2</v>
      </c>
      <c r="AV417" s="168"/>
      <c r="AW417" s="80">
        <f t="shared" si="559"/>
        <v>45.001000000000005</v>
      </c>
      <c r="AX417" s="140">
        <f t="shared" ca="1" si="560"/>
        <v>6.7728084961248214E-2</v>
      </c>
      <c r="AY417" s="140">
        <f t="shared" ca="1" si="560"/>
        <v>6.6563783854217212E-2</v>
      </c>
      <c r="AZ417" s="140">
        <f t="shared" ca="1" si="560"/>
        <v>6.2917267320103276E-2</v>
      </c>
      <c r="BA417" s="140">
        <f t="shared" ca="1" si="560"/>
        <v>5.6295632709617863E-2</v>
      </c>
      <c r="BB417" s="140">
        <f t="shared" ca="1" si="560"/>
        <v>4.5803299954841323E-2</v>
      </c>
      <c r="BC417" s="140">
        <f t="shared" ca="1" si="560"/>
        <v>3.06254619419449E-2</v>
      </c>
      <c r="BD417" s="140">
        <f t="shared" ca="1" si="560"/>
        <v>0.13861774562040466</v>
      </c>
      <c r="BE417" s="140">
        <f t="shared" ca="1" si="560"/>
        <v>3.4119505189618031E-2</v>
      </c>
      <c r="BF417" s="140">
        <f t="shared" ca="1" si="560"/>
        <v>4.8535365505737081E-2</v>
      </c>
      <c r="BG417" s="140">
        <f t="shared" ca="1" si="560"/>
        <v>5.8617066667608249E-2</v>
      </c>
      <c r="BH417" s="140">
        <f t="shared" ca="1" si="560"/>
        <v>6.4998881592837995E-2</v>
      </c>
      <c r="BI417" s="140">
        <f t="shared" ca="1" si="560"/>
        <v>6.8518142306834007E-2</v>
      </c>
      <c r="BJ417" s="140">
        <f t="shared" ca="1" si="560"/>
        <v>6.9642460782958035E-2</v>
      </c>
      <c r="BK417" s="62"/>
      <c r="BL417" s="80">
        <f t="shared" si="561"/>
        <v>45.001000000000005</v>
      </c>
      <c r="BM417" s="140">
        <f t="shared" ca="1" si="562"/>
        <v>4.5226680219283805E-2</v>
      </c>
      <c r="BN417" s="140">
        <f t="shared" ca="1" si="562"/>
        <v>4.2699078914943553E-2</v>
      </c>
      <c r="BO417" s="140">
        <f t="shared" ca="1" si="562"/>
        <v>3.5576745103959362E-2</v>
      </c>
      <c r="BP417" s="140">
        <f t="shared" ca="1" si="562"/>
        <v>2.5227874278926914E-2</v>
      </c>
      <c r="BQ417" s="140">
        <f t="shared" ca="1" si="562"/>
        <v>1.3884555105625151E-2</v>
      </c>
      <c r="BR417" s="140">
        <f t="shared" ca="1" si="562"/>
        <v>4.5496203178551058E-3</v>
      </c>
      <c r="BS417" s="140">
        <f t="shared" ca="1" si="562"/>
        <v>7.9918160764062688E-4</v>
      </c>
      <c r="BT417" s="140">
        <f t="shared" ca="1" si="562"/>
        <v>4.9231472552764824E-3</v>
      </c>
      <c r="BU417" s="140">
        <f t="shared" ca="1" si="562"/>
        <v>1.4559635017515242E-2</v>
      </c>
      <c r="BV417" s="140">
        <f t="shared" ca="1" si="562"/>
        <v>2.6132949327960068E-2</v>
      </c>
      <c r="BW417" s="140">
        <f t="shared" ca="1" si="562"/>
        <v>3.6642266593018419E-2</v>
      </c>
      <c r="BX417" s="140">
        <f t="shared" ca="1" si="562"/>
        <v>4.3859016431167012E-2</v>
      </c>
      <c r="BY417" s="140">
        <f t="shared" ca="1" si="562"/>
        <v>4.6417754517581268E-2</v>
      </c>
      <c r="BZ417" s="168"/>
      <c r="CA417" s="80">
        <f t="shared" si="563"/>
        <v>45.001000000000005</v>
      </c>
      <c r="CB417" s="140">
        <f t="shared" ca="1" si="564"/>
        <v>0.19190633919132516</v>
      </c>
      <c r="CC417" s="140">
        <f t="shared" ca="1" si="564"/>
        <v>0.18276248175076928</v>
      </c>
      <c r="CD417" s="140">
        <f t="shared" ca="1" si="564"/>
        <v>0.14607035404458349</v>
      </c>
      <c r="CE417" s="140">
        <f t="shared" ca="1" si="564"/>
        <v>8.8856870730526893E-2</v>
      </c>
      <c r="CF417" s="140">
        <f t="shared" ca="1" si="564"/>
        <v>3.9685133701312866E-2</v>
      </c>
      <c r="CG417" s="140">
        <f t="shared" ca="1" si="564"/>
        <v>1.0684369348236931E-2</v>
      </c>
      <c r="CH417" s="140">
        <f t="shared" ca="1" si="564"/>
        <v>1.6071736814589086E-3</v>
      </c>
      <c r="CI417" s="140">
        <f t="shared" ca="1" si="564"/>
        <v>8.6033780757084812E-3</v>
      </c>
      <c r="CJ417" s="140">
        <f t="shared" ca="1" si="564"/>
        <v>2.2367292341409752E-2</v>
      </c>
      <c r="CK417" s="140">
        <f t="shared" ca="1" si="564"/>
        <v>3.5944352830803293E-2</v>
      </c>
      <c r="CL417" s="140">
        <f t="shared" ca="1" si="564"/>
        <v>4.6180217836382119E-2</v>
      </c>
      <c r="CM417" s="140">
        <f t="shared" ca="1" si="564"/>
        <v>5.2051865722764545E-2</v>
      </c>
      <c r="CN417" s="140">
        <f t="shared" ca="1" si="564"/>
        <v>5.3858977187450814E-2</v>
      </c>
      <c r="CP417" s="80">
        <f t="shared" si="565"/>
        <v>45.001000000000005</v>
      </c>
      <c r="CQ417" s="140">
        <f t="shared" ca="1" si="566"/>
        <v>0.19190633919132516</v>
      </c>
      <c r="CR417" s="140">
        <f t="shared" ca="1" si="566"/>
        <v>0.18276248175076928</v>
      </c>
      <c r="CS417" s="140">
        <f t="shared" ca="1" si="566"/>
        <v>0.14607035404458349</v>
      </c>
      <c r="CT417" s="140">
        <f t="shared" ca="1" si="566"/>
        <v>8.8856870730526893E-2</v>
      </c>
      <c r="CU417" s="140">
        <f t="shared" ca="1" si="566"/>
        <v>3.9685133701312866E-2</v>
      </c>
      <c r="CV417" s="140">
        <f t="shared" ca="1" si="566"/>
        <v>1.0684369348236931E-2</v>
      </c>
      <c r="CW417" s="140">
        <f t="shared" ca="1" si="566"/>
        <v>1.6071736814589086E-3</v>
      </c>
      <c r="CX417" s="140">
        <f t="shared" ca="1" si="566"/>
        <v>8.6033780757084812E-3</v>
      </c>
      <c r="CY417" s="140">
        <f t="shared" ca="1" si="566"/>
        <v>2.2367292341409752E-2</v>
      </c>
      <c r="CZ417" s="140">
        <f t="shared" ca="1" si="566"/>
        <v>3.5944352830803293E-2</v>
      </c>
      <c r="DA417" s="140">
        <f t="shared" ca="1" si="566"/>
        <v>4.6180217836382119E-2</v>
      </c>
      <c r="DB417" s="140">
        <f t="shared" ca="1" si="566"/>
        <v>5.2051865722764545E-2</v>
      </c>
      <c r="DC417" s="140">
        <f t="shared" ca="1" si="566"/>
        <v>5.3858977187450814E-2</v>
      </c>
      <c r="DE417" s="80">
        <f t="shared" si="567"/>
        <v>45.001000000000005</v>
      </c>
      <c r="DF417" s="140">
        <f t="shared" ca="1" si="568"/>
        <v>6.3948551475337442E-2</v>
      </c>
      <c r="DG417" s="140">
        <f t="shared" ca="1" si="568"/>
        <v>6.3407426934077013E-2</v>
      </c>
      <c r="DH417" s="140">
        <f t="shared" ca="1" si="568"/>
        <v>6.1003888175122367E-2</v>
      </c>
      <c r="DI417" s="140">
        <f t="shared" ca="1" si="568"/>
        <v>5.5397401066295926E-2</v>
      </c>
      <c r="DJ417" s="140">
        <f t="shared" ca="1" si="568"/>
        <v>4.5484592789572738E-2</v>
      </c>
      <c r="DK417" s="140">
        <f t="shared" ca="1" si="568"/>
        <v>3.0558741950140446E-2</v>
      </c>
      <c r="DL417" s="140">
        <f t="shared" ca="1" si="568"/>
        <v>0.13038540234487442</v>
      </c>
      <c r="DM417" s="140">
        <f t="shared" ca="1" si="568"/>
        <v>3.4026438326564885E-2</v>
      </c>
      <c r="DN417" s="140">
        <f t="shared" ca="1" si="568"/>
        <v>4.8153866052244892E-2</v>
      </c>
      <c r="DO417" s="140">
        <f t="shared" ca="1" si="568"/>
        <v>5.7599093391801054E-2</v>
      </c>
      <c r="DP417" s="140">
        <f t="shared" ca="1" si="568"/>
        <v>6.2885630830491077E-2</v>
      </c>
      <c r="DQ417" s="140">
        <f t="shared" ca="1" si="568"/>
        <v>6.507677664202903E-2</v>
      </c>
      <c r="DR417" s="140">
        <f t="shared" ca="1" si="568"/>
        <v>6.5538569174727002E-2</v>
      </c>
      <c r="DT417" s="80">
        <f t="shared" si="569"/>
        <v>45.001000000000005</v>
      </c>
      <c r="DU417" s="140">
        <f t="shared" ca="1" si="570"/>
        <v>0.27210735725608398</v>
      </c>
      <c r="DV417" s="140">
        <f t="shared" ca="1" si="570"/>
        <v>0.23819379010976952</v>
      </c>
      <c r="DW417" s="140">
        <f t="shared" ca="1" si="570"/>
        <v>0.1637416845507999</v>
      </c>
      <c r="DX417" s="140">
        <f t="shared" ca="1" si="570"/>
        <v>9.142720403335515E-2</v>
      </c>
      <c r="DY417" s="140">
        <f t="shared" ca="1" si="570"/>
        <v>3.9848587107465132E-2</v>
      </c>
      <c r="DZ417" s="140">
        <f t="shared" ca="1" si="570"/>
        <v>1.0686843853664833E-2</v>
      </c>
      <c r="EA417" s="140">
        <f t="shared" ca="1" si="570"/>
        <v>1.6071807685820094E-3</v>
      </c>
      <c r="EB417" s="140">
        <f t="shared" ca="1" si="570"/>
        <v>8.6047098650760493E-3</v>
      </c>
      <c r="EC417" s="140">
        <f t="shared" ca="1" si="570"/>
        <v>2.2399784494646531E-2</v>
      </c>
      <c r="ED417" s="140">
        <f t="shared" ca="1" si="570"/>
        <v>3.6149534958397296E-2</v>
      </c>
      <c r="EE417" s="140">
        <f t="shared" ca="1" si="570"/>
        <v>4.6865002808069954E-2</v>
      </c>
      <c r="EF417" s="140">
        <f t="shared" ca="1" si="570"/>
        <v>5.348308077933752E-2</v>
      </c>
      <c r="EG417" s="140">
        <f t="shared" ca="1" si="570"/>
        <v>5.5706370012370728E-2</v>
      </c>
      <c r="EI417" s="80">
        <f t="shared" si="571"/>
        <v>45.001000000000005</v>
      </c>
      <c r="EJ417" s="140">
        <f t="shared" ca="1" si="572"/>
        <v>0.27210735725608398</v>
      </c>
      <c r="EK417" s="140">
        <f t="shared" ca="1" si="572"/>
        <v>0.23819379010976952</v>
      </c>
      <c r="EL417" s="140">
        <f t="shared" ca="1" si="572"/>
        <v>0.1637416845507999</v>
      </c>
      <c r="EM417" s="140">
        <f t="shared" ca="1" si="572"/>
        <v>9.142720403335515E-2</v>
      </c>
      <c r="EN417" s="140">
        <f t="shared" ca="1" si="572"/>
        <v>3.9848587107465132E-2</v>
      </c>
      <c r="EO417" s="140">
        <f t="shared" ca="1" si="572"/>
        <v>1.0686843853664833E-2</v>
      </c>
      <c r="EP417" s="140">
        <f t="shared" ca="1" si="572"/>
        <v>1.6071807685820094E-3</v>
      </c>
      <c r="EQ417" s="140">
        <f t="shared" ca="1" si="572"/>
        <v>8.6047098650760493E-3</v>
      </c>
      <c r="ER417" s="140">
        <f t="shared" ca="1" si="572"/>
        <v>2.2399784494646531E-2</v>
      </c>
      <c r="ES417" s="140">
        <f t="shared" ca="1" si="572"/>
        <v>3.6149534958397296E-2</v>
      </c>
      <c r="ET417" s="140">
        <f t="shared" ca="1" si="572"/>
        <v>4.6865002808069954E-2</v>
      </c>
      <c r="EU417" s="140">
        <f t="shared" ca="1" si="572"/>
        <v>5.348308077933752E-2</v>
      </c>
      <c r="EV417" s="140">
        <f t="shared" ca="1" si="572"/>
        <v>5.5706370012370728E-2</v>
      </c>
      <c r="EX417" s="80">
        <f t="shared" si="573"/>
        <v>45.001000000000005</v>
      </c>
      <c r="EY417" s="104" t="e">
        <f t="shared" ca="1" si="574"/>
        <v>#DIV/0!</v>
      </c>
      <c r="EZ417" s="104" t="e">
        <f t="shared" ca="1" si="574"/>
        <v>#DIV/0!</v>
      </c>
      <c r="FA417" s="104" t="e">
        <f t="shared" ca="1" si="574"/>
        <v>#DIV/0!</v>
      </c>
      <c r="FB417" s="104" t="e">
        <f t="shared" ca="1" si="574"/>
        <v>#DIV/0!</v>
      </c>
      <c r="FC417" s="104" t="e">
        <f t="shared" ca="1" si="574"/>
        <v>#DIV/0!</v>
      </c>
      <c r="FD417" s="104" t="e">
        <f t="shared" ca="1" si="574"/>
        <v>#DIV/0!</v>
      </c>
      <c r="FE417" s="104" t="e">
        <f t="shared" ca="1" si="574"/>
        <v>#DIV/0!</v>
      </c>
      <c r="FF417" s="104" t="e">
        <f t="shared" ca="1" si="574"/>
        <v>#DIV/0!</v>
      </c>
      <c r="FG417" s="104" t="e">
        <f t="shared" ca="1" si="574"/>
        <v>#DIV/0!</v>
      </c>
      <c r="FH417" s="104" t="e">
        <f t="shared" ca="1" si="574"/>
        <v>#DIV/0!</v>
      </c>
      <c r="FI417" s="104" t="e">
        <f t="shared" ca="1" si="574"/>
        <v>#DIV/0!</v>
      </c>
      <c r="FJ417" s="104" t="e">
        <f t="shared" ca="1" si="574"/>
        <v>#DIV/0!</v>
      </c>
      <c r="FK417" s="104" t="e">
        <f t="shared" ca="1" si="574"/>
        <v>#DIV/0!</v>
      </c>
      <c r="FM417" s="80">
        <f t="shared" si="575"/>
        <v>45.001000000000005</v>
      </c>
      <c r="FN417" s="104" t="e">
        <f t="shared" ca="1" si="576"/>
        <v>#DIV/0!</v>
      </c>
      <c r="FO417" s="104" t="e">
        <f t="shared" ca="1" si="576"/>
        <v>#DIV/0!</v>
      </c>
      <c r="FP417" s="104" t="e">
        <f t="shared" ca="1" si="576"/>
        <v>#DIV/0!</v>
      </c>
      <c r="FQ417" s="104" t="e">
        <f t="shared" ca="1" si="576"/>
        <v>#DIV/0!</v>
      </c>
      <c r="FR417" s="104" t="e">
        <f t="shared" ca="1" si="576"/>
        <v>#DIV/0!</v>
      </c>
      <c r="FS417" s="104" t="e">
        <f t="shared" ca="1" si="576"/>
        <v>#DIV/0!</v>
      </c>
      <c r="FT417" s="104" t="e">
        <f t="shared" ca="1" si="576"/>
        <v>#DIV/0!</v>
      </c>
      <c r="FU417" s="104" t="e">
        <f t="shared" ca="1" si="576"/>
        <v>#DIV/0!</v>
      </c>
      <c r="FV417" s="104" t="e">
        <f t="shared" ca="1" si="576"/>
        <v>#DIV/0!</v>
      </c>
      <c r="FW417" s="104" t="e">
        <f t="shared" ca="1" si="576"/>
        <v>#DIV/0!</v>
      </c>
      <c r="FX417" s="104" t="e">
        <f t="shared" ca="1" si="576"/>
        <v>#DIV/0!</v>
      </c>
      <c r="FY417" s="104" t="e">
        <f t="shared" ca="1" si="576"/>
        <v>#DIV/0!</v>
      </c>
      <c r="FZ417" s="104" t="e">
        <f t="shared" ca="1" si="576"/>
        <v>#DIV/0!</v>
      </c>
    </row>
    <row r="418" spans="13:182">
      <c r="O418" s="64"/>
      <c r="P418" s="64"/>
      <c r="S418" s="26">
        <f t="shared" si="555"/>
        <v>52.501000000000005</v>
      </c>
      <c r="T418" s="405">
        <f t="shared" ca="1" si="577"/>
        <v>0.27209197614441533</v>
      </c>
      <c r="U418" s="405">
        <f t="shared" ca="1" si="556"/>
        <v>0.25745882261284153</v>
      </c>
      <c r="V418" s="405">
        <f t="shared" ca="1" si="556"/>
        <v>0.21516077757503121</v>
      </c>
      <c r="W418" s="405">
        <f t="shared" ca="1" si="556"/>
        <v>0.15268683933345353</v>
      </c>
      <c r="X418" s="405">
        <f t="shared" ca="1" si="556"/>
        <v>8.6499382424580398E-2</v>
      </c>
      <c r="Y418" s="405">
        <f t="shared" ca="1" si="556"/>
        <v>3.5564060840759235E-2</v>
      </c>
      <c r="Z418" s="405">
        <f t="shared" ca="1" si="556"/>
        <v>8.6047098650760493E-3</v>
      </c>
      <c r="AA418" s="405">
        <f t="shared" ca="1" si="556"/>
        <v>1.5917890199020075E-3</v>
      </c>
      <c r="AB418" s="405">
        <f t="shared" ca="1" si="556"/>
        <v>5.697320559059616E-3</v>
      </c>
      <c r="AC418" s="405">
        <f t="shared" ca="1" si="556"/>
        <v>1.3682069919264078E-2</v>
      </c>
      <c r="AD418" s="405">
        <f t="shared" ca="1" si="556"/>
        <v>2.128813361792042E-2</v>
      </c>
      <c r="AE418" s="405">
        <f t="shared" ca="1" si="556"/>
        <v>2.6426430208743093E-2</v>
      </c>
      <c r="AF418" s="405">
        <f t="shared" ca="1" si="556"/>
        <v>2.8217464511991471E-2</v>
      </c>
      <c r="AG418" s="15"/>
      <c r="AH418" s="80">
        <f t="shared" si="557"/>
        <v>52.501000000000005</v>
      </c>
      <c r="AI418" s="140">
        <f t="shared" ca="1" si="558"/>
        <v>0.27209197614441533</v>
      </c>
      <c r="AJ418" s="140">
        <f t="shared" ca="1" si="558"/>
        <v>0.25745882261284153</v>
      </c>
      <c r="AK418" s="140">
        <f t="shared" ca="1" si="558"/>
        <v>0.21516077757503121</v>
      </c>
      <c r="AL418" s="140">
        <f t="shared" ca="1" si="558"/>
        <v>0.15268683933345353</v>
      </c>
      <c r="AM418" s="140">
        <f t="shared" ca="1" si="558"/>
        <v>8.6499382424580398E-2</v>
      </c>
      <c r="AN418" s="140">
        <f t="shared" ca="1" si="558"/>
        <v>3.5564060840759235E-2</v>
      </c>
      <c r="AO418" s="140">
        <f t="shared" ca="1" si="558"/>
        <v>8.6047098650760493E-3</v>
      </c>
      <c r="AP418" s="140">
        <f t="shared" ca="1" si="558"/>
        <v>1.5917890199020075E-3</v>
      </c>
      <c r="AQ418" s="140">
        <f t="shared" ca="1" si="558"/>
        <v>5.697320559059616E-3</v>
      </c>
      <c r="AR418" s="140">
        <f t="shared" ca="1" si="558"/>
        <v>1.3682069919264078E-2</v>
      </c>
      <c r="AS418" s="140">
        <f t="shared" ca="1" si="558"/>
        <v>2.128813361792042E-2</v>
      </c>
      <c r="AT418" s="140">
        <f t="shared" ca="1" si="558"/>
        <v>2.6426430208743093E-2</v>
      </c>
      <c r="AU418" s="140">
        <f t="shared" ca="1" si="558"/>
        <v>2.8217464511991471E-2</v>
      </c>
      <c r="AV418" s="168"/>
      <c r="AW418" s="80">
        <f t="shared" si="559"/>
        <v>52.501000000000005</v>
      </c>
      <c r="AX418" s="140">
        <f t="shared" ca="1" si="560"/>
        <v>0.11857000625852529</v>
      </c>
      <c r="AY418" s="140">
        <f t="shared" ca="1" si="560"/>
        <v>0.1188773073385684</v>
      </c>
      <c r="AZ418" s="140">
        <f t="shared" ca="1" si="560"/>
        <v>0.12018036311553183</v>
      </c>
      <c r="BA418" s="140">
        <f t="shared" ca="1" si="560"/>
        <v>0.12429001779979829</v>
      </c>
      <c r="BB418" s="140">
        <f t="shared" ca="1" si="560"/>
        <v>0.1393663290234573</v>
      </c>
      <c r="BC418" s="140">
        <f t="shared" ca="1" si="560"/>
        <v>0.26083119491456791</v>
      </c>
      <c r="BD418" s="140">
        <f t="shared" ca="1" si="560"/>
        <v>3.4119505189618031E-2</v>
      </c>
      <c r="BE418" s="140">
        <f t="shared" ca="1" si="560"/>
        <v>3.871017362776015E-3</v>
      </c>
      <c r="BF418" s="140">
        <f t="shared" ca="1" si="560"/>
        <v>1.0154835640753706E-2</v>
      </c>
      <c r="BG418" s="140">
        <f t="shared" ca="1" si="560"/>
        <v>2.007977139372729E-2</v>
      </c>
      <c r="BH418" s="140">
        <f t="shared" ca="1" si="560"/>
        <v>2.7776337027004633E-2</v>
      </c>
      <c r="BI418" s="140">
        <f t="shared" ca="1" si="560"/>
        <v>3.2369769814888358E-2</v>
      </c>
      <c r="BJ418" s="140">
        <f t="shared" ca="1" si="560"/>
        <v>3.3881582073792604E-2</v>
      </c>
      <c r="BK418" s="62"/>
      <c r="BL418" s="80">
        <f t="shared" si="561"/>
        <v>52.501000000000005</v>
      </c>
      <c r="BM418" s="140">
        <f t="shared" ca="1" si="562"/>
        <v>7.8359150860663057E-2</v>
      </c>
      <c r="BN418" s="140">
        <f t="shared" ca="1" si="562"/>
        <v>7.5128934766975339E-2</v>
      </c>
      <c r="BO418" s="140">
        <f t="shared" ca="1" si="562"/>
        <v>6.5869762823137362E-2</v>
      </c>
      <c r="BP418" s="140">
        <f t="shared" ca="1" si="562"/>
        <v>5.1867337172521552E-2</v>
      </c>
      <c r="BQ418" s="140">
        <f t="shared" ca="1" si="562"/>
        <v>3.5235460602008412E-2</v>
      </c>
      <c r="BR418" s="140">
        <f t="shared" ca="1" si="562"/>
        <v>1.8868287813937464E-2</v>
      </c>
      <c r="BS418" s="140">
        <f t="shared" ca="1" si="562"/>
        <v>4.9231472552764832E-3</v>
      </c>
      <c r="BT418" s="140">
        <f t="shared" ca="1" si="562"/>
        <v>1.0018856528376111E-3</v>
      </c>
      <c r="BU418" s="140">
        <f t="shared" ca="1" si="562"/>
        <v>3.9593461017233059E-3</v>
      </c>
      <c r="BV418" s="140">
        <f t="shared" ca="1" si="562"/>
        <v>1.0376097354135106E-2</v>
      </c>
      <c r="BW418" s="140">
        <f t="shared" ca="1" si="562"/>
        <v>1.7257093383469879E-2</v>
      </c>
      <c r="BX418" s="140">
        <f t="shared" ca="1" si="562"/>
        <v>2.2327017457283375E-2</v>
      </c>
      <c r="BY418" s="140">
        <f t="shared" ca="1" si="562"/>
        <v>2.4175886343830395E-2</v>
      </c>
      <c r="BZ418" s="168"/>
      <c r="CA418" s="80">
        <f t="shared" si="563"/>
        <v>52.501000000000005</v>
      </c>
      <c r="CB418" s="140">
        <f t="shared" ca="1" si="564"/>
        <v>0.17622449182181693</v>
      </c>
      <c r="CC418" s="140">
        <f t="shared" ca="1" si="564"/>
        <v>0.17912013030054735</v>
      </c>
      <c r="CD418" s="140">
        <f t="shared" ca="1" si="564"/>
        <v>0.17500563841592631</v>
      </c>
      <c r="CE418" s="140">
        <f t="shared" ca="1" si="564"/>
        <v>0.1413789801446502</v>
      </c>
      <c r="CF418" s="140">
        <f t="shared" ca="1" si="564"/>
        <v>8.4917264515839197E-2</v>
      </c>
      <c r="CG418" s="140">
        <f t="shared" ca="1" si="564"/>
        <v>3.5470327455113138E-2</v>
      </c>
      <c r="CH418" s="140">
        <f t="shared" ca="1" si="564"/>
        <v>8.6033780757084812E-3</v>
      </c>
      <c r="CI418" s="140">
        <f t="shared" ca="1" si="564"/>
        <v>1.5917790651205181E-3</v>
      </c>
      <c r="CJ418" s="140">
        <f t="shared" ca="1" si="564"/>
        <v>5.6967011886635641E-3</v>
      </c>
      <c r="CK418" s="140">
        <f t="shared" ca="1" si="564"/>
        <v>1.3669178991728649E-2</v>
      </c>
      <c r="CL418" s="140">
        <f t="shared" ca="1" si="564"/>
        <v>2.1212359517704959E-2</v>
      </c>
      <c r="CM418" s="140">
        <f t="shared" ca="1" si="564"/>
        <v>2.6216789677034988E-2</v>
      </c>
      <c r="CN418" s="140">
        <f t="shared" ca="1" si="564"/>
        <v>2.7921635258217677E-2</v>
      </c>
      <c r="CP418" s="80">
        <f t="shared" si="565"/>
        <v>52.501000000000005</v>
      </c>
      <c r="CQ418" s="140">
        <f t="shared" ca="1" si="566"/>
        <v>0.17622449182181693</v>
      </c>
      <c r="CR418" s="140">
        <f t="shared" ca="1" si="566"/>
        <v>0.17912013030054735</v>
      </c>
      <c r="CS418" s="140">
        <f t="shared" ca="1" si="566"/>
        <v>0.17500563841592631</v>
      </c>
      <c r="CT418" s="140">
        <f t="shared" ca="1" si="566"/>
        <v>0.1413789801446502</v>
      </c>
      <c r="CU418" s="140">
        <f t="shared" ca="1" si="566"/>
        <v>8.4917264515839197E-2</v>
      </c>
      <c r="CV418" s="140">
        <f t="shared" ca="1" si="566"/>
        <v>3.5470327455113138E-2</v>
      </c>
      <c r="CW418" s="140">
        <f t="shared" ca="1" si="566"/>
        <v>8.6033780757084812E-3</v>
      </c>
      <c r="CX418" s="140">
        <f t="shared" ca="1" si="566"/>
        <v>1.5917790651205181E-3</v>
      </c>
      <c r="CY418" s="140">
        <f t="shared" ca="1" si="566"/>
        <v>5.6967011886635641E-3</v>
      </c>
      <c r="CZ418" s="140">
        <f t="shared" ca="1" si="566"/>
        <v>1.3669178991728649E-2</v>
      </c>
      <c r="DA418" s="140">
        <f t="shared" ca="1" si="566"/>
        <v>2.1212359517704959E-2</v>
      </c>
      <c r="DB418" s="140">
        <f t="shared" ca="1" si="566"/>
        <v>2.6216789677034988E-2</v>
      </c>
      <c r="DC418" s="140">
        <f t="shared" ca="1" si="566"/>
        <v>2.7921635258217677E-2</v>
      </c>
      <c r="DE418" s="80">
        <f t="shared" si="567"/>
        <v>52.501000000000005</v>
      </c>
      <c r="DF418" s="140">
        <f t="shared" ca="1" si="568"/>
        <v>9.7741052485772417E-2</v>
      </c>
      <c r="DG418" s="140">
        <f t="shared" ca="1" si="568"/>
        <v>9.9957474879979386E-2</v>
      </c>
      <c r="DH418" s="140">
        <f t="shared" ca="1" si="568"/>
        <v>0.10528063043612214</v>
      </c>
      <c r="DI418" s="140">
        <f t="shared" ca="1" si="568"/>
        <v>0.11258839083500885</v>
      </c>
      <c r="DJ418" s="140">
        <f t="shared" ca="1" si="568"/>
        <v>0.12702489852226659</v>
      </c>
      <c r="DK418" s="140">
        <f t="shared" ca="1" si="568"/>
        <v>0.17634555070134744</v>
      </c>
      <c r="DL418" s="140">
        <f t="shared" ca="1" si="568"/>
        <v>3.4026438326564885E-2</v>
      </c>
      <c r="DM418" s="140">
        <f t="shared" ca="1" si="568"/>
        <v>3.8708725550687831E-3</v>
      </c>
      <c r="DN418" s="140">
        <f t="shared" ca="1" si="568"/>
        <v>1.0151231918519557E-2</v>
      </c>
      <c r="DO418" s="140">
        <f t="shared" ca="1" si="568"/>
        <v>2.0036970584248453E-2</v>
      </c>
      <c r="DP418" s="140">
        <f t="shared" ca="1" si="568"/>
        <v>2.7597193514315072E-2</v>
      </c>
      <c r="DQ418" s="140">
        <f t="shared" ca="1" si="568"/>
        <v>3.1957676363762823E-2</v>
      </c>
      <c r="DR418" s="140">
        <f t="shared" ca="1" si="568"/>
        <v>3.3333377852203971E-2</v>
      </c>
      <c r="DT418" s="80">
        <f t="shared" si="569"/>
        <v>52.501000000000005</v>
      </c>
      <c r="DU418" s="140">
        <f t="shared" ca="1" si="570"/>
        <v>0.27209197614441533</v>
      </c>
      <c r="DV418" s="140">
        <f t="shared" ca="1" si="570"/>
        <v>0.25745882261284153</v>
      </c>
      <c r="DW418" s="140">
        <f t="shared" ca="1" si="570"/>
        <v>0.21516077757503121</v>
      </c>
      <c r="DX418" s="140">
        <f t="shared" ca="1" si="570"/>
        <v>0.15268683933345353</v>
      </c>
      <c r="DY418" s="140">
        <f t="shared" ca="1" si="570"/>
        <v>8.6499382424580398E-2</v>
      </c>
      <c r="DZ418" s="140">
        <f t="shared" ca="1" si="570"/>
        <v>3.5564060840759235E-2</v>
      </c>
      <c r="EA418" s="140">
        <f t="shared" ca="1" si="570"/>
        <v>8.6047098650760493E-3</v>
      </c>
      <c r="EB418" s="140">
        <f t="shared" ca="1" si="570"/>
        <v>1.5917890199020075E-3</v>
      </c>
      <c r="EC418" s="140">
        <f t="shared" ca="1" si="570"/>
        <v>5.697320559059616E-3</v>
      </c>
      <c r="ED418" s="140">
        <f t="shared" ca="1" si="570"/>
        <v>1.3682069919264078E-2</v>
      </c>
      <c r="EE418" s="140">
        <f t="shared" ca="1" si="570"/>
        <v>2.128813361792042E-2</v>
      </c>
      <c r="EF418" s="140">
        <f t="shared" ca="1" si="570"/>
        <v>2.6426430208743093E-2</v>
      </c>
      <c r="EG418" s="140">
        <f t="shared" ca="1" si="570"/>
        <v>2.8217464511991471E-2</v>
      </c>
      <c r="EI418" s="80">
        <f t="shared" si="571"/>
        <v>52.501000000000005</v>
      </c>
      <c r="EJ418" s="140">
        <f t="shared" ca="1" si="572"/>
        <v>0.27209197614441533</v>
      </c>
      <c r="EK418" s="140">
        <f t="shared" ca="1" si="572"/>
        <v>0.25745882261284153</v>
      </c>
      <c r="EL418" s="140">
        <f t="shared" ca="1" si="572"/>
        <v>0.21516077757503121</v>
      </c>
      <c r="EM418" s="140">
        <f t="shared" ca="1" si="572"/>
        <v>0.15268683933345353</v>
      </c>
      <c r="EN418" s="140">
        <f t="shared" ca="1" si="572"/>
        <v>8.6499382424580398E-2</v>
      </c>
      <c r="EO418" s="140">
        <f t="shared" ca="1" si="572"/>
        <v>3.5564060840759235E-2</v>
      </c>
      <c r="EP418" s="140">
        <f t="shared" ca="1" si="572"/>
        <v>8.6047098650760493E-3</v>
      </c>
      <c r="EQ418" s="140">
        <f t="shared" ca="1" si="572"/>
        <v>1.5917890199020075E-3</v>
      </c>
      <c r="ER418" s="140">
        <f t="shared" ca="1" si="572"/>
        <v>5.697320559059616E-3</v>
      </c>
      <c r="ES418" s="140">
        <f t="shared" ca="1" si="572"/>
        <v>1.3682069919264078E-2</v>
      </c>
      <c r="ET418" s="140">
        <f t="shared" ca="1" si="572"/>
        <v>2.128813361792042E-2</v>
      </c>
      <c r="EU418" s="140">
        <f t="shared" ca="1" si="572"/>
        <v>2.6426430208743093E-2</v>
      </c>
      <c r="EV418" s="140">
        <f t="shared" ca="1" si="572"/>
        <v>2.8217464511991471E-2</v>
      </c>
      <c r="EX418" s="80">
        <f t="shared" si="573"/>
        <v>52.501000000000005</v>
      </c>
      <c r="EY418" s="104" t="e">
        <f t="shared" ca="1" si="574"/>
        <v>#DIV/0!</v>
      </c>
      <c r="EZ418" s="104" t="e">
        <f t="shared" ca="1" si="574"/>
        <v>#DIV/0!</v>
      </c>
      <c r="FA418" s="104" t="e">
        <f t="shared" ca="1" si="574"/>
        <v>#DIV/0!</v>
      </c>
      <c r="FB418" s="104" t="e">
        <f t="shared" ca="1" si="574"/>
        <v>#DIV/0!</v>
      </c>
      <c r="FC418" s="104" t="e">
        <f t="shared" ca="1" si="574"/>
        <v>#DIV/0!</v>
      </c>
      <c r="FD418" s="104" t="e">
        <f t="shared" ca="1" si="574"/>
        <v>#DIV/0!</v>
      </c>
      <c r="FE418" s="104" t="e">
        <f t="shared" ca="1" si="574"/>
        <v>#DIV/0!</v>
      </c>
      <c r="FF418" s="104" t="e">
        <f t="shared" ca="1" si="574"/>
        <v>#DIV/0!</v>
      </c>
      <c r="FG418" s="104" t="e">
        <f t="shared" ca="1" si="574"/>
        <v>#DIV/0!</v>
      </c>
      <c r="FH418" s="104" t="e">
        <f t="shared" ca="1" si="574"/>
        <v>#DIV/0!</v>
      </c>
      <c r="FI418" s="104" t="e">
        <f t="shared" ca="1" si="574"/>
        <v>#DIV/0!</v>
      </c>
      <c r="FJ418" s="104" t="e">
        <f t="shared" ca="1" si="574"/>
        <v>#DIV/0!</v>
      </c>
      <c r="FK418" s="104" t="e">
        <f t="shared" ca="1" si="574"/>
        <v>#DIV/0!</v>
      </c>
      <c r="FM418" s="80">
        <f t="shared" si="575"/>
        <v>52.501000000000005</v>
      </c>
      <c r="FN418" s="104" t="e">
        <f t="shared" ca="1" si="576"/>
        <v>#DIV/0!</v>
      </c>
      <c r="FO418" s="104" t="e">
        <f t="shared" ca="1" si="576"/>
        <v>#DIV/0!</v>
      </c>
      <c r="FP418" s="104" t="e">
        <f t="shared" ca="1" si="576"/>
        <v>#DIV/0!</v>
      </c>
      <c r="FQ418" s="104" t="e">
        <f t="shared" ca="1" si="576"/>
        <v>#DIV/0!</v>
      </c>
      <c r="FR418" s="104" t="e">
        <f t="shared" ca="1" si="576"/>
        <v>#DIV/0!</v>
      </c>
      <c r="FS418" s="104" t="e">
        <f t="shared" ca="1" si="576"/>
        <v>#DIV/0!</v>
      </c>
      <c r="FT418" s="104" t="e">
        <f t="shared" ca="1" si="576"/>
        <v>#DIV/0!</v>
      </c>
      <c r="FU418" s="104" t="e">
        <f t="shared" ca="1" si="576"/>
        <v>#DIV/0!</v>
      </c>
      <c r="FV418" s="104" t="e">
        <f t="shared" ca="1" si="576"/>
        <v>#DIV/0!</v>
      </c>
      <c r="FW418" s="104" t="e">
        <f t="shared" ca="1" si="576"/>
        <v>#DIV/0!</v>
      </c>
      <c r="FX418" s="104" t="e">
        <f t="shared" ca="1" si="576"/>
        <v>#DIV/0!</v>
      </c>
      <c r="FY418" s="104" t="e">
        <f t="shared" ca="1" si="576"/>
        <v>#DIV/0!</v>
      </c>
      <c r="FZ418" s="104" t="e">
        <f t="shared" ca="1" si="576"/>
        <v>#DIV/0!</v>
      </c>
    </row>
    <row r="419" spans="13:182">
      <c r="O419" s="64"/>
      <c r="P419" s="64"/>
      <c r="S419" s="26">
        <f t="shared" si="555"/>
        <v>60.001000000000005</v>
      </c>
      <c r="T419" s="405">
        <f t="shared" ca="1" si="577"/>
        <v>0.272098342967725</v>
      </c>
      <c r="U419" s="405">
        <f t="shared" ca="1" si="556"/>
        <v>0.25981389177108311</v>
      </c>
      <c r="V419" s="405">
        <f t="shared" ca="1" si="556"/>
        <v>0.22415638865865042</v>
      </c>
      <c r="W419" s="405">
        <f t="shared" ca="1" si="556"/>
        <v>0.17033513308701004</v>
      </c>
      <c r="X419" s="405">
        <f t="shared" ca="1" si="556"/>
        <v>0.10979186408727309</v>
      </c>
      <c r="Y419" s="405">
        <f t="shared" ca="1" si="556"/>
        <v>5.7231766974989183E-2</v>
      </c>
      <c r="Z419" s="405">
        <f t="shared" ca="1" si="556"/>
        <v>2.2399784494646514E-2</v>
      </c>
      <c r="AA419" s="405">
        <f t="shared" ca="1" si="556"/>
        <v>5.697320559059622E-3</v>
      </c>
      <c r="AB419" s="405">
        <f t="shared" ca="1" si="556"/>
        <v>1.5981578003816275E-3</v>
      </c>
      <c r="AC419" s="405">
        <f t="shared" ca="1" si="556"/>
        <v>3.8501312930921223E-3</v>
      </c>
      <c r="AD419" s="405">
        <f t="shared" ca="1" si="556"/>
        <v>7.9306501272248323E-3</v>
      </c>
      <c r="AE419" s="405">
        <f t="shared" ca="1" si="556"/>
        <v>1.1214808078895676E-2</v>
      </c>
      <c r="AF419" s="405">
        <f t="shared" ca="1" si="556"/>
        <v>1.2432842859505393E-2</v>
      </c>
      <c r="AG419" s="15"/>
      <c r="AH419" s="80">
        <f t="shared" si="557"/>
        <v>60.001000000000005</v>
      </c>
      <c r="AI419" s="140">
        <f t="shared" ca="1" si="558"/>
        <v>0.272098342967725</v>
      </c>
      <c r="AJ419" s="140">
        <f t="shared" ca="1" si="558"/>
        <v>0.25981389177108311</v>
      </c>
      <c r="AK419" s="140">
        <f t="shared" ca="1" si="558"/>
        <v>0.22415638865865042</v>
      </c>
      <c r="AL419" s="140">
        <f t="shared" ca="1" si="558"/>
        <v>0.17033513308701004</v>
      </c>
      <c r="AM419" s="140">
        <f t="shared" ca="1" si="558"/>
        <v>0.10979186408727309</v>
      </c>
      <c r="AN419" s="140">
        <f t="shared" ca="1" si="558"/>
        <v>5.7231766974989183E-2</v>
      </c>
      <c r="AO419" s="140">
        <f t="shared" ca="1" si="558"/>
        <v>2.2399784494646514E-2</v>
      </c>
      <c r="AP419" s="140">
        <f t="shared" ca="1" si="558"/>
        <v>5.697320559059622E-3</v>
      </c>
      <c r="AQ419" s="140">
        <f t="shared" ca="1" si="558"/>
        <v>1.5981578003816275E-3</v>
      </c>
      <c r="AR419" s="140">
        <f t="shared" ca="1" si="558"/>
        <v>3.8501312930921223E-3</v>
      </c>
      <c r="AS419" s="140">
        <f t="shared" ca="1" si="558"/>
        <v>7.9306501272248323E-3</v>
      </c>
      <c r="AT419" s="140">
        <f t="shared" ca="1" si="558"/>
        <v>1.1214808078895676E-2</v>
      </c>
      <c r="AU419" s="140">
        <f t="shared" ca="1" si="558"/>
        <v>1.2432842859505393E-2</v>
      </c>
      <c r="AV419" s="168"/>
      <c r="AW419" s="80">
        <f t="shared" si="559"/>
        <v>60.001000000000005</v>
      </c>
      <c r="AX419" s="140">
        <f t="shared" ca="1" si="560"/>
        <v>0.17387517950606171</v>
      </c>
      <c r="AY419" s="140">
        <f t="shared" ca="1" si="560"/>
        <v>0.17622044036626611</v>
      </c>
      <c r="AZ419" s="140">
        <f t="shared" ca="1" si="560"/>
        <v>0.18462372213172881</v>
      </c>
      <c r="BA419" s="140">
        <f t="shared" ca="1" si="560"/>
        <v>0.20548078831455077</v>
      </c>
      <c r="BB419" s="140">
        <f t="shared" ca="1" si="560"/>
        <v>0.26840338583541307</v>
      </c>
      <c r="BC419" s="140">
        <f t="shared" ca="1" si="560"/>
        <v>0.14351436694913416</v>
      </c>
      <c r="BD419" s="140">
        <f t="shared" ca="1" si="560"/>
        <v>4.8535365505737046E-2</v>
      </c>
      <c r="BE419" s="140">
        <f t="shared" ca="1" si="560"/>
        <v>1.0154835640753717E-2</v>
      </c>
      <c r="BF419" s="140">
        <f t="shared" ca="1" si="560"/>
        <v>2.3975252448334874E-3</v>
      </c>
      <c r="BG419" s="140">
        <f t="shared" ca="1" si="560"/>
        <v>5.0802992472194792E-3</v>
      </c>
      <c r="BH419" s="140">
        <f t="shared" ca="1" si="560"/>
        <v>9.6077731465221191E-3</v>
      </c>
      <c r="BI419" s="140">
        <f t="shared" ca="1" si="560"/>
        <v>1.2945804818372954E-2</v>
      </c>
      <c r="BJ419" s="140">
        <f t="shared" ca="1" si="560"/>
        <v>1.4129916528162881E-2</v>
      </c>
      <c r="BK419" s="62"/>
      <c r="BL419" s="80">
        <f t="shared" si="561"/>
        <v>60.001000000000005</v>
      </c>
      <c r="BM419" s="140">
        <f t="shared" ca="1" si="562"/>
        <v>0.12191366683331203</v>
      </c>
      <c r="BN419" s="140">
        <f t="shared" ca="1" si="562"/>
        <v>0.1180709610288566</v>
      </c>
      <c r="BO419" s="140">
        <f t="shared" ca="1" si="562"/>
        <v>0.10693634001521497</v>
      </c>
      <c r="BP419" s="140">
        <f t="shared" ca="1" si="562"/>
        <v>8.9681586337159308E-2</v>
      </c>
      <c r="BQ419" s="140">
        <f t="shared" ca="1" si="562"/>
        <v>6.8234004016898553E-2</v>
      </c>
      <c r="BR419" s="140">
        <f t="shared" ca="1" si="562"/>
        <v>3.5742772921533605E-2</v>
      </c>
      <c r="BS419" s="140">
        <f t="shared" ca="1" si="562"/>
        <v>1.4559635017515234E-2</v>
      </c>
      <c r="BT419" s="140">
        <f t="shared" ca="1" si="562"/>
        <v>3.9593461017233102E-3</v>
      </c>
      <c r="BU419" s="140">
        <f t="shared" ca="1" si="562"/>
        <v>1.1985462272426338E-3</v>
      </c>
      <c r="BV419" s="140">
        <f t="shared" ca="1" si="562"/>
        <v>3.099583356651856E-3</v>
      </c>
      <c r="BW419" s="140">
        <f t="shared" ca="1" si="562"/>
        <v>6.7520237853495885E-3</v>
      </c>
      <c r="BX419" s="140">
        <f t="shared" ca="1" si="562"/>
        <v>9.892122332828034E-3</v>
      </c>
      <c r="BY419" s="140">
        <f t="shared" ca="1" si="562"/>
        <v>1.1099711924246348E-2</v>
      </c>
      <c r="BZ419" s="168"/>
      <c r="CA419" s="80">
        <f t="shared" si="563"/>
        <v>60.001000000000005</v>
      </c>
      <c r="CB419" s="140">
        <f t="shared" ca="1" si="564"/>
        <v>0.14870912568790579</v>
      </c>
      <c r="CC419" s="140">
        <f t="shared" ca="1" si="564"/>
        <v>0.15498689641259492</v>
      </c>
      <c r="CD419" s="140">
        <f t="shared" ca="1" si="564"/>
        <v>0.16277645564056581</v>
      </c>
      <c r="CE419" s="140">
        <f t="shared" ca="1" si="564"/>
        <v>0.1480707917956007</v>
      </c>
      <c r="CF419" s="140">
        <f t="shared" ca="1" si="564"/>
        <v>0.10511675330695151</v>
      </c>
      <c r="CG419" s="140">
        <f t="shared" ca="1" si="564"/>
        <v>5.6676319874704187E-2</v>
      </c>
      <c r="CH419" s="140">
        <f t="shared" ca="1" si="564"/>
        <v>2.2367292341409738E-2</v>
      </c>
      <c r="CI419" s="140">
        <f t="shared" ca="1" si="564"/>
        <v>5.6967011886635711E-3</v>
      </c>
      <c r="CJ419" s="140">
        <f t="shared" ca="1" si="564"/>
        <v>1.5981392269789503E-3</v>
      </c>
      <c r="CK419" s="140">
        <f t="shared" ca="1" si="564"/>
        <v>3.8497300143204866E-3</v>
      </c>
      <c r="CL419" s="140">
        <f t="shared" ca="1" si="564"/>
        <v>7.9248636346500884E-3</v>
      </c>
      <c r="CM419" s="140">
        <f t="shared" ca="1" si="564"/>
        <v>1.1189492599756276E-2</v>
      </c>
      <c r="CN419" s="140">
        <f t="shared" ca="1" si="564"/>
        <v>1.239150906639668E-2</v>
      </c>
      <c r="CP419" s="80">
        <f t="shared" si="565"/>
        <v>60.001000000000005</v>
      </c>
      <c r="CQ419" s="140">
        <f t="shared" ca="1" si="566"/>
        <v>0.14870912568790579</v>
      </c>
      <c r="CR419" s="140">
        <f t="shared" ca="1" si="566"/>
        <v>0.15498689641259492</v>
      </c>
      <c r="CS419" s="140">
        <f t="shared" ca="1" si="566"/>
        <v>0.16277645564056581</v>
      </c>
      <c r="CT419" s="140">
        <f t="shared" ca="1" si="566"/>
        <v>0.1480707917956007</v>
      </c>
      <c r="CU419" s="140">
        <f t="shared" ca="1" si="566"/>
        <v>0.10511675330695151</v>
      </c>
      <c r="CV419" s="140">
        <f t="shared" ca="1" si="566"/>
        <v>5.6676319874704187E-2</v>
      </c>
      <c r="CW419" s="140">
        <f t="shared" ca="1" si="566"/>
        <v>2.2367292341409738E-2</v>
      </c>
      <c r="CX419" s="140">
        <f t="shared" ca="1" si="566"/>
        <v>5.6967011886635711E-3</v>
      </c>
      <c r="CY419" s="140">
        <f t="shared" ca="1" si="566"/>
        <v>1.5981392269789503E-3</v>
      </c>
      <c r="CZ419" s="140">
        <f t="shared" ca="1" si="566"/>
        <v>3.8497300143204866E-3</v>
      </c>
      <c r="DA419" s="140">
        <f t="shared" ca="1" si="566"/>
        <v>7.9248636346500884E-3</v>
      </c>
      <c r="DB419" s="140">
        <f t="shared" ca="1" si="566"/>
        <v>1.1189492599756276E-2</v>
      </c>
      <c r="DC419" s="140">
        <f t="shared" ca="1" si="566"/>
        <v>1.239150906639668E-2</v>
      </c>
      <c r="DE419" s="80">
        <f t="shared" si="567"/>
        <v>60.001000000000005</v>
      </c>
      <c r="DF419" s="140">
        <f t="shared" ca="1" si="568"/>
        <v>0.10760198290359761</v>
      </c>
      <c r="DG419" s="140">
        <f t="shared" ca="1" si="568"/>
        <v>0.11283832530413473</v>
      </c>
      <c r="DH419" s="140">
        <f t="shared" ca="1" si="568"/>
        <v>0.12614398108527428</v>
      </c>
      <c r="DI419" s="140">
        <f t="shared" ca="1" si="568"/>
        <v>0.14407936181830969</v>
      </c>
      <c r="DJ419" s="140">
        <f t="shared" ca="1" si="568"/>
        <v>0.16265253596125637</v>
      </c>
      <c r="DK419" s="140">
        <f t="shared" ca="1" si="568"/>
        <v>0.12991203533371939</v>
      </c>
      <c r="DL419" s="140">
        <f t="shared" ca="1" si="568"/>
        <v>4.8153866052244851E-2</v>
      </c>
      <c r="DM419" s="140">
        <f t="shared" ca="1" si="568"/>
        <v>1.015123191851957E-2</v>
      </c>
      <c r="DN419" s="140">
        <f t="shared" ca="1" si="568"/>
        <v>2.3974621659929398E-3</v>
      </c>
      <c r="DO419" s="140">
        <f t="shared" ca="1" si="568"/>
        <v>5.0793665530612367E-3</v>
      </c>
      <c r="DP419" s="140">
        <f t="shared" ca="1" si="568"/>
        <v>9.5972700735113981E-3</v>
      </c>
      <c r="DQ419" s="140">
        <f t="shared" ca="1" si="568"/>
        <v>1.2905824920227384E-2</v>
      </c>
      <c r="DR419" s="140">
        <f t="shared" ca="1" si="568"/>
        <v>1.4067512105276564E-2</v>
      </c>
      <c r="DT419" s="80">
        <f t="shared" si="569"/>
        <v>60.001000000000005</v>
      </c>
      <c r="DU419" s="140">
        <f t="shared" ca="1" si="570"/>
        <v>0.272098342967725</v>
      </c>
      <c r="DV419" s="140">
        <f t="shared" ca="1" si="570"/>
        <v>0.25981389177108311</v>
      </c>
      <c r="DW419" s="140">
        <f t="shared" ca="1" si="570"/>
        <v>0.22415638865865042</v>
      </c>
      <c r="DX419" s="140">
        <f t="shared" ca="1" si="570"/>
        <v>0.17033513308701004</v>
      </c>
      <c r="DY419" s="140">
        <f t="shared" ca="1" si="570"/>
        <v>0.10979186408727309</v>
      </c>
      <c r="DZ419" s="140">
        <f t="shared" ca="1" si="570"/>
        <v>5.7231766974989183E-2</v>
      </c>
      <c r="EA419" s="140">
        <f t="shared" ca="1" si="570"/>
        <v>2.2399784494646514E-2</v>
      </c>
      <c r="EB419" s="140">
        <f t="shared" ca="1" si="570"/>
        <v>5.697320559059622E-3</v>
      </c>
      <c r="EC419" s="140">
        <f t="shared" ca="1" si="570"/>
        <v>1.5981578003816275E-3</v>
      </c>
      <c r="ED419" s="140">
        <f t="shared" ca="1" si="570"/>
        <v>3.8501312930921223E-3</v>
      </c>
      <c r="EE419" s="140">
        <f t="shared" ca="1" si="570"/>
        <v>7.9306501272248323E-3</v>
      </c>
      <c r="EF419" s="140">
        <f t="shared" ca="1" si="570"/>
        <v>1.1214808078895676E-2</v>
      </c>
      <c r="EG419" s="140">
        <f t="shared" ca="1" si="570"/>
        <v>1.2432842859505393E-2</v>
      </c>
      <c r="EI419" s="80">
        <f t="shared" si="571"/>
        <v>60.001000000000005</v>
      </c>
      <c r="EJ419" s="140">
        <f t="shared" ca="1" si="572"/>
        <v>0.272098342967725</v>
      </c>
      <c r="EK419" s="140">
        <f t="shared" ca="1" si="572"/>
        <v>0.25981389177108311</v>
      </c>
      <c r="EL419" s="140">
        <f t="shared" ca="1" si="572"/>
        <v>0.22415638865865042</v>
      </c>
      <c r="EM419" s="140">
        <f t="shared" ca="1" si="572"/>
        <v>0.17033513308701004</v>
      </c>
      <c r="EN419" s="140">
        <f t="shared" ca="1" si="572"/>
        <v>0.10979186408727309</v>
      </c>
      <c r="EO419" s="140">
        <f t="shared" ca="1" si="572"/>
        <v>5.7231766974989183E-2</v>
      </c>
      <c r="EP419" s="140">
        <f t="shared" ca="1" si="572"/>
        <v>2.2399784494646514E-2</v>
      </c>
      <c r="EQ419" s="140">
        <f t="shared" ca="1" si="572"/>
        <v>5.697320559059622E-3</v>
      </c>
      <c r="ER419" s="140">
        <f t="shared" ca="1" si="572"/>
        <v>1.5981578003816275E-3</v>
      </c>
      <c r="ES419" s="140">
        <f t="shared" ca="1" si="572"/>
        <v>3.8501312930921223E-3</v>
      </c>
      <c r="ET419" s="140">
        <f t="shared" ca="1" si="572"/>
        <v>7.9306501272248323E-3</v>
      </c>
      <c r="EU419" s="140">
        <f t="shared" ca="1" si="572"/>
        <v>1.1214808078895676E-2</v>
      </c>
      <c r="EV419" s="140">
        <f t="shared" ca="1" si="572"/>
        <v>1.2432842859505393E-2</v>
      </c>
      <c r="EX419" s="80">
        <f t="shared" si="573"/>
        <v>60.001000000000005</v>
      </c>
      <c r="EY419" s="104" t="e">
        <f t="shared" ca="1" si="574"/>
        <v>#DIV/0!</v>
      </c>
      <c r="EZ419" s="104" t="e">
        <f t="shared" ca="1" si="574"/>
        <v>#DIV/0!</v>
      </c>
      <c r="FA419" s="104" t="e">
        <f t="shared" ca="1" si="574"/>
        <v>#DIV/0!</v>
      </c>
      <c r="FB419" s="104" t="e">
        <f t="shared" ca="1" si="574"/>
        <v>#DIV/0!</v>
      </c>
      <c r="FC419" s="104" t="e">
        <f t="shared" ca="1" si="574"/>
        <v>#DIV/0!</v>
      </c>
      <c r="FD419" s="104" t="e">
        <f t="shared" ca="1" si="574"/>
        <v>#DIV/0!</v>
      </c>
      <c r="FE419" s="104" t="e">
        <f t="shared" ca="1" si="574"/>
        <v>#DIV/0!</v>
      </c>
      <c r="FF419" s="104" t="e">
        <f t="shared" ca="1" si="574"/>
        <v>#DIV/0!</v>
      </c>
      <c r="FG419" s="104" t="e">
        <f t="shared" ca="1" si="574"/>
        <v>#DIV/0!</v>
      </c>
      <c r="FH419" s="104" t="e">
        <f t="shared" ca="1" si="574"/>
        <v>#DIV/0!</v>
      </c>
      <c r="FI419" s="104" t="e">
        <f t="shared" ca="1" si="574"/>
        <v>#DIV/0!</v>
      </c>
      <c r="FJ419" s="104" t="e">
        <f t="shared" ca="1" si="574"/>
        <v>#DIV/0!</v>
      </c>
      <c r="FK419" s="104" t="e">
        <f t="shared" ca="1" si="574"/>
        <v>#DIV/0!</v>
      </c>
      <c r="FM419" s="80">
        <f t="shared" si="575"/>
        <v>60.001000000000005</v>
      </c>
      <c r="FN419" s="104" t="e">
        <f t="shared" ca="1" si="576"/>
        <v>#DIV/0!</v>
      </c>
      <c r="FO419" s="104" t="e">
        <f t="shared" ca="1" si="576"/>
        <v>#DIV/0!</v>
      </c>
      <c r="FP419" s="104" t="e">
        <f t="shared" ca="1" si="576"/>
        <v>#DIV/0!</v>
      </c>
      <c r="FQ419" s="104" t="e">
        <f t="shared" ca="1" si="576"/>
        <v>#DIV/0!</v>
      </c>
      <c r="FR419" s="104" t="e">
        <f t="shared" ca="1" si="576"/>
        <v>#DIV/0!</v>
      </c>
      <c r="FS419" s="104" t="e">
        <f t="shared" ca="1" si="576"/>
        <v>#DIV/0!</v>
      </c>
      <c r="FT419" s="104" t="e">
        <f t="shared" ca="1" si="576"/>
        <v>#DIV/0!</v>
      </c>
      <c r="FU419" s="104" t="e">
        <f t="shared" ca="1" si="576"/>
        <v>#DIV/0!</v>
      </c>
      <c r="FV419" s="104" t="e">
        <f t="shared" ca="1" si="576"/>
        <v>#DIV/0!</v>
      </c>
      <c r="FW419" s="104" t="e">
        <f t="shared" ca="1" si="576"/>
        <v>#DIV/0!</v>
      </c>
      <c r="FX419" s="104" t="e">
        <f t="shared" ca="1" si="576"/>
        <v>#DIV/0!</v>
      </c>
      <c r="FY419" s="104" t="e">
        <f t="shared" ca="1" si="576"/>
        <v>#DIV/0!</v>
      </c>
      <c r="FZ419" s="104" t="e">
        <f t="shared" ca="1" si="576"/>
        <v>#DIV/0!</v>
      </c>
    </row>
    <row r="420" spans="13:182">
      <c r="O420" s="64"/>
      <c r="P420" s="64"/>
      <c r="S420" s="26">
        <f t="shared" si="555"/>
        <v>67.501000000000005</v>
      </c>
      <c r="T420" s="405">
        <f t="shared" ca="1" si="577"/>
        <v>0.27210868950769779</v>
      </c>
      <c r="U420" s="405">
        <f t="shared" ca="1" si="556"/>
        <v>0.2613127576303082</v>
      </c>
      <c r="V420" s="405">
        <f t="shared" ca="1" si="556"/>
        <v>0.2299046180394827</v>
      </c>
      <c r="W420" s="405">
        <f t="shared" ca="1" si="556"/>
        <v>0.18193161490486087</v>
      </c>
      <c r="X420" s="405">
        <f t="shared" ca="1" si="556"/>
        <v>0.12615967678668044</v>
      </c>
      <c r="Y420" s="405">
        <f t="shared" ca="1" si="556"/>
        <v>7.4462032924192997E-2</v>
      </c>
      <c r="Z420" s="405">
        <f t="shared" ca="1" si="556"/>
        <v>3.6149534958397296E-2</v>
      </c>
      <c r="AA420" s="405">
        <f t="shared" ca="1" si="556"/>
        <v>1.3682069919264078E-2</v>
      </c>
      <c r="AB420" s="405">
        <f t="shared" ca="1" si="556"/>
        <v>3.8501312930921301E-3</v>
      </c>
      <c r="AC420" s="405">
        <f t="shared" ca="1" si="556"/>
        <v>1.6085063503521119E-3</v>
      </c>
      <c r="AD420" s="405">
        <f t="shared" ca="1" si="556"/>
        <v>2.681127695655768E-3</v>
      </c>
      <c r="AE420" s="405">
        <f t="shared" ca="1" si="556"/>
        <v>4.2891282445419766E-3</v>
      </c>
      <c r="AF420" s="405">
        <f t="shared" ca="1" si="556"/>
        <v>4.9734470984660484E-3</v>
      </c>
      <c r="AG420" s="15"/>
      <c r="AH420" s="80">
        <f t="shared" si="557"/>
        <v>67.501000000000005</v>
      </c>
      <c r="AI420" s="140">
        <f t="shared" ca="1" si="558"/>
        <v>0.27210868950769779</v>
      </c>
      <c r="AJ420" s="140">
        <f t="shared" ca="1" si="558"/>
        <v>0.2613127576303082</v>
      </c>
      <c r="AK420" s="140">
        <f t="shared" ca="1" si="558"/>
        <v>0.2299046180394827</v>
      </c>
      <c r="AL420" s="140">
        <f t="shared" ca="1" si="558"/>
        <v>0.18193161490486087</v>
      </c>
      <c r="AM420" s="140">
        <f t="shared" ca="1" si="558"/>
        <v>0.12615967678668044</v>
      </c>
      <c r="AN420" s="140">
        <f t="shared" ca="1" si="558"/>
        <v>7.4462032924192997E-2</v>
      </c>
      <c r="AO420" s="140">
        <f t="shared" ca="1" si="558"/>
        <v>3.6149534958397296E-2</v>
      </c>
      <c r="AP420" s="140">
        <f t="shared" ca="1" si="558"/>
        <v>1.3682069919264078E-2</v>
      </c>
      <c r="AQ420" s="140">
        <f t="shared" ca="1" si="558"/>
        <v>3.8501312930921301E-3</v>
      </c>
      <c r="AR420" s="140">
        <f t="shared" ca="1" si="558"/>
        <v>1.6085063503521119E-3</v>
      </c>
      <c r="AS420" s="140">
        <f t="shared" ca="1" si="558"/>
        <v>2.681127695655768E-3</v>
      </c>
      <c r="AT420" s="140">
        <f t="shared" ca="1" si="558"/>
        <v>4.2891282445419766E-3</v>
      </c>
      <c r="AU420" s="140">
        <f t="shared" ca="1" si="558"/>
        <v>4.9734470984660484E-3</v>
      </c>
      <c r="AV420" s="168"/>
      <c r="AW420" s="80">
        <f t="shared" si="559"/>
        <v>67.501000000000005</v>
      </c>
      <c r="AX420" s="140">
        <f t="shared" ca="1" si="560"/>
        <v>0.21982858770192892</v>
      </c>
      <c r="AY420" s="140">
        <f t="shared" ca="1" si="560"/>
        <v>0.22372049218907308</v>
      </c>
      <c r="AZ420" s="140">
        <f t="shared" ca="1" si="560"/>
        <v>0.23739034912414086</v>
      </c>
      <c r="BA420" s="140">
        <f t="shared" ca="1" si="560"/>
        <v>0.26989193482142104</v>
      </c>
      <c r="BB420" s="140">
        <f t="shared" ca="1" si="560"/>
        <v>0.20857320144853148</v>
      </c>
      <c r="BC420" s="140">
        <f t="shared" ca="1" si="560"/>
        <v>0.12702747807129799</v>
      </c>
      <c r="BD420" s="140">
        <f t="shared" ca="1" si="560"/>
        <v>5.8617066667608249E-2</v>
      </c>
      <c r="BE420" s="140">
        <f t="shared" ca="1" si="560"/>
        <v>2.007977139372729E-2</v>
      </c>
      <c r="BF420" s="140">
        <f t="shared" ca="1" si="560"/>
        <v>5.0802992472194896E-3</v>
      </c>
      <c r="BG420" s="140">
        <f t="shared" ca="1" si="560"/>
        <v>1.941874155262567E-3</v>
      </c>
      <c r="BH420" s="140">
        <f t="shared" ca="1" si="560"/>
        <v>3.0376201800657652E-3</v>
      </c>
      <c r="BI420" s="140">
        <f t="shared" ca="1" si="560"/>
        <v>4.6811361938004642E-3</v>
      </c>
      <c r="BJ420" s="140">
        <f t="shared" ca="1" si="560"/>
        <v>5.3617403986624072E-3</v>
      </c>
      <c r="BK420" s="62"/>
      <c r="BL420" s="80">
        <f t="shared" si="561"/>
        <v>67.501000000000005</v>
      </c>
      <c r="BM420" s="140">
        <f t="shared" ca="1" si="562"/>
        <v>0.17207157629888392</v>
      </c>
      <c r="BN420" s="140">
        <f t="shared" ca="1" si="562"/>
        <v>0.16779048565776566</v>
      </c>
      <c r="BO420" s="140">
        <f t="shared" ca="1" si="562"/>
        <v>0.15530383638718542</v>
      </c>
      <c r="BP420" s="140">
        <f t="shared" ca="1" si="562"/>
        <v>0.13566882642615652</v>
      </c>
      <c r="BQ420" s="140">
        <f t="shared" ca="1" si="562"/>
        <v>9.0428618627532084E-2</v>
      </c>
      <c r="BR420" s="140">
        <f t="shared" ca="1" si="562"/>
        <v>5.2667577791578352E-2</v>
      </c>
      <c r="BS420" s="140">
        <f t="shared" ca="1" si="562"/>
        <v>2.6132949327960068E-2</v>
      </c>
      <c r="BT420" s="140">
        <f t="shared" ca="1" si="562"/>
        <v>1.0376097354135106E-2</v>
      </c>
      <c r="BU420" s="140">
        <f t="shared" ca="1" si="562"/>
        <v>3.0995833566518625E-3</v>
      </c>
      <c r="BV420" s="140">
        <f t="shared" ca="1" si="562"/>
        <v>1.3728284573685306E-3</v>
      </c>
      <c r="BW420" s="140">
        <f t="shared" ca="1" si="562"/>
        <v>2.3995218776613897E-3</v>
      </c>
      <c r="BX420" s="140">
        <f t="shared" ca="1" si="562"/>
        <v>3.9577021466752314E-3</v>
      </c>
      <c r="BY420" s="140">
        <f t="shared" ca="1" si="562"/>
        <v>4.6375958168294431E-3</v>
      </c>
      <c r="BZ420" s="168"/>
      <c r="CA420" s="80">
        <f t="shared" si="563"/>
        <v>67.501000000000005</v>
      </c>
      <c r="CB420" s="140">
        <f t="shared" ca="1" si="564"/>
        <v>0.10856525871930521</v>
      </c>
      <c r="CC420" s="140">
        <f t="shared" ca="1" si="564"/>
        <v>0.11846536286677954</v>
      </c>
      <c r="CD420" s="140">
        <f t="shared" ca="1" si="564"/>
        <v>0.13795355329220196</v>
      </c>
      <c r="CE420" s="140">
        <f t="shared" ca="1" si="564"/>
        <v>0.14214306783011421</v>
      </c>
      <c r="CF420" s="140">
        <f t="shared" ca="1" si="564"/>
        <v>0.11538269558787242</v>
      </c>
      <c r="CG420" s="140">
        <f t="shared" ca="1" si="564"/>
        <v>7.2602930274521915E-2</v>
      </c>
      <c r="CH420" s="140">
        <f t="shared" ca="1" si="564"/>
        <v>3.5944352830803293E-2</v>
      </c>
      <c r="CI420" s="140">
        <f t="shared" ca="1" si="564"/>
        <v>1.3669178991728649E-2</v>
      </c>
      <c r="CJ420" s="140">
        <f t="shared" ca="1" si="564"/>
        <v>3.8497300143204949E-3</v>
      </c>
      <c r="CK420" s="140">
        <f t="shared" ca="1" si="564"/>
        <v>1.6084578898035496E-3</v>
      </c>
      <c r="CL420" s="140">
        <f t="shared" ca="1" si="564"/>
        <v>2.6807096519463444E-3</v>
      </c>
      <c r="CM420" s="140">
        <f t="shared" ca="1" si="564"/>
        <v>4.286046192121193E-3</v>
      </c>
      <c r="CN420" s="140">
        <f t="shared" ca="1" si="564"/>
        <v>4.9672118718471344E-3</v>
      </c>
      <c r="CP420" s="80">
        <f t="shared" si="565"/>
        <v>67.501000000000005</v>
      </c>
      <c r="CQ420" s="140">
        <f t="shared" ca="1" si="566"/>
        <v>0.10856525871930521</v>
      </c>
      <c r="CR420" s="140">
        <f t="shared" ca="1" si="566"/>
        <v>0.11846536286677954</v>
      </c>
      <c r="CS420" s="140">
        <f t="shared" ca="1" si="566"/>
        <v>0.13795355329220196</v>
      </c>
      <c r="CT420" s="140">
        <f t="shared" ca="1" si="566"/>
        <v>0.14214306783011421</v>
      </c>
      <c r="CU420" s="140">
        <f t="shared" ca="1" si="566"/>
        <v>0.11538269558787242</v>
      </c>
      <c r="CV420" s="140">
        <f t="shared" ca="1" si="566"/>
        <v>7.2602930274521915E-2</v>
      </c>
      <c r="CW420" s="140">
        <f t="shared" ca="1" si="566"/>
        <v>3.5944352830803293E-2</v>
      </c>
      <c r="CX420" s="140">
        <f t="shared" ca="1" si="566"/>
        <v>1.3669178991728649E-2</v>
      </c>
      <c r="CY420" s="140">
        <f t="shared" ca="1" si="566"/>
        <v>3.8497300143204949E-3</v>
      </c>
      <c r="CZ420" s="140">
        <f t="shared" ca="1" si="566"/>
        <v>1.6084578898035496E-3</v>
      </c>
      <c r="DA420" s="140">
        <f t="shared" ca="1" si="566"/>
        <v>2.6807096519463444E-3</v>
      </c>
      <c r="DB420" s="140">
        <f t="shared" ca="1" si="566"/>
        <v>4.286046192121193E-3</v>
      </c>
      <c r="DC420" s="140">
        <f t="shared" ca="1" si="566"/>
        <v>4.9672118718471344E-3</v>
      </c>
      <c r="DE420" s="80">
        <f t="shared" si="567"/>
        <v>67.501000000000005</v>
      </c>
      <c r="DF420" s="140">
        <f t="shared" ca="1" si="568"/>
        <v>8.9156719866740897E-2</v>
      </c>
      <c r="DG420" s="140">
        <f t="shared" ca="1" si="568"/>
        <v>9.68666378909398E-2</v>
      </c>
      <c r="DH420" s="140">
        <f t="shared" ca="1" si="568"/>
        <v>0.11530979439909353</v>
      </c>
      <c r="DI420" s="140">
        <f t="shared" ca="1" si="568"/>
        <v>0.13553205992285677</v>
      </c>
      <c r="DJ420" s="140">
        <f t="shared" ca="1" si="568"/>
        <v>0.14474649426959363</v>
      </c>
      <c r="DK420" s="140">
        <f t="shared" ca="1" si="568"/>
        <v>0.11450728710123154</v>
      </c>
      <c r="DL420" s="140">
        <f t="shared" ca="1" si="568"/>
        <v>5.7599093391801054E-2</v>
      </c>
      <c r="DM420" s="140">
        <f t="shared" ca="1" si="568"/>
        <v>2.0036970584248453E-2</v>
      </c>
      <c r="DN420" s="140">
        <f t="shared" ca="1" si="568"/>
        <v>5.0793665530612471E-3</v>
      </c>
      <c r="DO420" s="140">
        <f t="shared" ca="1" si="568"/>
        <v>1.9417885300822232E-3</v>
      </c>
      <c r="DP420" s="140">
        <f t="shared" ca="1" si="568"/>
        <v>3.03700843672254E-3</v>
      </c>
      <c r="DQ420" s="140">
        <f t="shared" ca="1" si="568"/>
        <v>4.6770925527309685E-3</v>
      </c>
      <c r="DR420" s="140">
        <f t="shared" ca="1" si="568"/>
        <v>5.3538468028966005E-3</v>
      </c>
      <c r="DT420" s="80">
        <f t="shared" si="569"/>
        <v>67.501000000000005</v>
      </c>
      <c r="DU420" s="140">
        <f t="shared" ca="1" si="570"/>
        <v>0.27210868950769779</v>
      </c>
      <c r="DV420" s="140">
        <f t="shared" ca="1" si="570"/>
        <v>0.2613127576303082</v>
      </c>
      <c r="DW420" s="140">
        <f t="shared" ca="1" si="570"/>
        <v>0.2299046180394827</v>
      </c>
      <c r="DX420" s="140">
        <f t="shared" ca="1" si="570"/>
        <v>0.18193161490486087</v>
      </c>
      <c r="DY420" s="140">
        <f t="shared" ca="1" si="570"/>
        <v>0.12615967678668044</v>
      </c>
      <c r="DZ420" s="140">
        <f t="shared" ca="1" si="570"/>
        <v>7.4462032924192997E-2</v>
      </c>
      <c r="EA420" s="140">
        <f t="shared" ca="1" si="570"/>
        <v>3.6149534958397296E-2</v>
      </c>
      <c r="EB420" s="140">
        <f t="shared" ca="1" si="570"/>
        <v>1.3682069919264078E-2</v>
      </c>
      <c r="EC420" s="140">
        <f t="shared" ca="1" si="570"/>
        <v>3.8501312930921301E-3</v>
      </c>
      <c r="ED420" s="140">
        <f t="shared" ca="1" si="570"/>
        <v>1.6085063503521119E-3</v>
      </c>
      <c r="EE420" s="140">
        <f t="shared" ca="1" si="570"/>
        <v>2.681127695655768E-3</v>
      </c>
      <c r="EF420" s="140">
        <f t="shared" ca="1" si="570"/>
        <v>4.2891282445419766E-3</v>
      </c>
      <c r="EG420" s="140">
        <f t="shared" ca="1" si="570"/>
        <v>4.9734470984660484E-3</v>
      </c>
      <c r="EI420" s="80">
        <f t="shared" si="571"/>
        <v>67.501000000000005</v>
      </c>
      <c r="EJ420" s="140">
        <f t="shared" ca="1" si="572"/>
        <v>0.27210868950769779</v>
      </c>
      <c r="EK420" s="140">
        <f t="shared" ca="1" si="572"/>
        <v>0.2613127576303082</v>
      </c>
      <c r="EL420" s="140">
        <f t="shared" ca="1" si="572"/>
        <v>0.2299046180394827</v>
      </c>
      <c r="EM420" s="140">
        <f t="shared" ca="1" si="572"/>
        <v>0.18193161490486087</v>
      </c>
      <c r="EN420" s="140">
        <f t="shared" ca="1" si="572"/>
        <v>0.12615967678668044</v>
      </c>
      <c r="EO420" s="140">
        <f t="shared" ca="1" si="572"/>
        <v>7.4462032924192997E-2</v>
      </c>
      <c r="EP420" s="140">
        <f t="shared" ca="1" si="572"/>
        <v>3.6149534958397296E-2</v>
      </c>
      <c r="EQ420" s="140">
        <f t="shared" ca="1" si="572"/>
        <v>1.3682069919264078E-2</v>
      </c>
      <c r="ER420" s="140">
        <f t="shared" ca="1" si="572"/>
        <v>3.8501312930921301E-3</v>
      </c>
      <c r="ES420" s="140">
        <f t="shared" ca="1" si="572"/>
        <v>1.6085063503521119E-3</v>
      </c>
      <c r="ET420" s="140">
        <f t="shared" ca="1" si="572"/>
        <v>2.681127695655768E-3</v>
      </c>
      <c r="EU420" s="140">
        <f t="shared" ca="1" si="572"/>
        <v>4.2891282445419766E-3</v>
      </c>
      <c r="EV420" s="140">
        <f t="shared" ca="1" si="572"/>
        <v>4.9734470984660484E-3</v>
      </c>
      <c r="EX420" s="80">
        <f t="shared" si="573"/>
        <v>67.501000000000005</v>
      </c>
      <c r="EY420" s="104" t="e">
        <f t="shared" ca="1" si="574"/>
        <v>#DIV/0!</v>
      </c>
      <c r="EZ420" s="104" t="e">
        <f t="shared" ca="1" si="574"/>
        <v>#DIV/0!</v>
      </c>
      <c r="FA420" s="104" t="e">
        <f t="shared" ca="1" si="574"/>
        <v>#DIV/0!</v>
      </c>
      <c r="FB420" s="104" t="e">
        <f t="shared" ca="1" si="574"/>
        <v>#DIV/0!</v>
      </c>
      <c r="FC420" s="104" t="e">
        <f t="shared" ca="1" si="574"/>
        <v>#DIV/0!</v>
      </c>
      <c r="FD420" s="104" t="e">
        <f t="shared" ca="1" si="574"/>
        <v>#DIV/0!</v>
      </c>
      <c r="FE420" s="104" t="e">
        <f t="shared" ca="1" si="574"/>
        <v>#DIV/0!</v>
      </c>
      <c r="FF420" s="104" t="e">
        <f t="shared" ca="1" si="574"/>
        <v>#DIV/0!</v>
      </c>
      <c r="FG420" s="104" t="e">
        <f t="shared" ca="1" si="574"/>
        <v>#DIV/0!</v>
      </c>
      <c r="FH420" s="104" t="e">
        <f t="shared" ca="1" si="574"/>
        <v>#DIV/0!</v>
      </c>
      <c r="FI420" s="104" t="e">
        <f t="shared" ca="1" si="574"/>
        <v>#DIV/0!</v>
      </c>
      <c r="FJ420" s="104" t="e">
        <f t="shared" ca="1" si="574"/>
        <v>#DIV/0!</v>
      </c>
      <c r="FK420" s="104" t="e">
        <f t="shared" ca="1" si="574"/>
        <v>#DIV/0!</v>
      </c>
      <c r="FM420" s="80">
        <f t="shared" si="575"/>
        <v>67.501000000000005</v>
      </c>
      <c r="FN420" s="104" t="e">
        <f t="shared" ca="1" si="576"/>
        <v>#DIV/0!</v>
      </c>
      <c r="FO420" s="104" t="e">
        <f t="shared" ca="1" si="576"/>
        <v>#DIV/0!</v>
      </c>
      <c r="FP420" s="104" t="e">
        <f t="shared" ca="1" si="576"/>
        <v>#DIV/0!</v>
      </c>
      <c r="FQ420" s="104" t="e">
        <f t="shared" ca="1" si="576"/>
        <v>#DIV/0!</v>
      </c>
      <c r="FR420" s="104" t="e">
        <f t="shared" ca="1" si="576"/>
        <v>#DIV/0!</v>
      </c>
      <c r="FS420" s="104" t="e">
        <f t="shared" ca="1" si="576"/>
        <v>#DIV/0!</v>
      </c>
      <c r="FT420" s="104" t="e">
        <f t="shared" ca="1" si="576"/>
        <v>#DIV/0!</v>
      </c>
      <c r="FU420" s="104" t="e">
        <f t="shared" ca="1" si="576"/>
        <v>#DIV/0!</v>
      </c>
      <c r="FV420" s="104" t="e">
        <f t="shared" ca="1" si="576"/>
        <v>#DIV/0!</v>
      </c>
      <c r="FW420" s="104" t="e">
        <f t="shared" ca="1" si="576"/>
        <v>#DIV/0!</v>
      </c>
      <c r="FX420" s="104" t="e">
        <f t="shared" ca="1" si="576"/>
        <v>#DIV/0!</v>
      </c>
      <c r="FY420" s="104" t="e">
        <f t="shared" ca="1" si="576"/>
        <v>#DIV/0!</v>
      </c>
      <c r="FZ420" s="104" t="e">
        <f t="shared" ca="1" si="576"/>
        <v>#DIV/0!</v>
      </c>
    </row>
    <row r="421" spans="13:182">
      <c r="O421" s="64"/>
      <c r="P421" s="64"/>
      <c r="S421" s="26">
        <f t="shared" si="555"/>
        <v>75.001000000000005</v>
      </c>
      <c r="T421" s="405">
        <f t="shared" ca="1" si="577"/>
        <v>0.27211751396718581</v>
      </c>
      <c r="U421" s="405">
        <f t="shared" ca="1" si="556"/>
        <v>0.26224013731349805</v>
      </c>
      <c r="V421" s="405">
        <f t="shared" ca="1" si="556"/>
        <v>0.23346815538340407</v>
      </c>
      <c r="W421" s="405">
        <f t="shared" ca="1" si="556"/>
        <v>0.1892315648947277</v>
      </c>
      <c r="X421" s="405">
        <f t="shared" ca="1" si="556"/>
        <v>0.1368518435898832</v>
      </c>
      <c r="Y421" s="405">
        <f t="shared" ca="1" si="556"/>
        <v>8.6498088994382438E-2</v>
      </c>
      <c r="Z421" s="405">
        <f t="shared" ca="1" si="556"/>
        <v>4.6865002808069954E-2</v>
      </c>
      <c r="AA421" s="405">
        <f t="shared" ca="1" si="556"/>
        <v>2.1288133617920424E-2</v>
      </c>
      <c r="AB421" s="405">
        <f t="shared" ca="1" si="556"/>
        <v>7.9306501272248323E-3</v>
      </c>
      <c r="AC421" s="405">
        <f t="shared" ca="1" si="556"/>
        <v>2.6811276956557658E-3</v>
      </c>
      <c r="AD421" s="405">
        <f t="shared" ca="1" si="556"/>
        <v>1.6173319161732216E-3</v>
      </c>
      <c r="AE421" s="405">
        <f t="shared" ca="1" si="556"/>
        <v>1.9876597424138579E-3</v>
      </c>
      <c r="AF421" s="405">
        <f t="shared" ca="1" si="556"/>
        <v>2.2701444605185569E-3</v>
      </c>
      <c r="AG421" s="15"/>
      <c r="AH421" s="80">
        <f t="shared" si="557"/>
        <v>75.001000000000005</v>
      </c>
      <c r="AI421" s="140">
        <f t="shared" ca="1" si="558"/>
        <v>0.27211751396718581</v>
      </c>
      <c r="AJ421" s="140">
        <f t="shared" ca="1" si="558"/>
        <v>0.26224013731349805</v>
      </c>
      <c r="AK421" s="140">
        <f t="shared" ca="1" si="558"/>
        <v>0.23346815538340407</v>
      </c>
      <c r="AL421" s="140">
        <f t="shared" ca="1" si="558"/>
        <v>0.1892315648947277</v>
      </c>
      <c r="AM421" s="140">
        <f t="shared" ca="1" si="558"/>
        <v>0.1368518435898832</v>
      </c>
      <c r="AN421" s="140">
        <f t="shared" ca="1" si="558"/>
        <v>8.6498088994382438E-2</v>
      </c>
      <c r="AO421" s="140">
        <f t="shared" ca="1" si="558"/>
        <v>4.6865002808069954E-2</v>
      </c>
      <c r="AP421" s="140">
        <f t="shared" ca="1" si="558"/>
        <v>2.1288133617920424E-2</v>
      </c>
      <c r="AQ421" s="140">
        <f t="shared" ca="1" si="558"/>
        <v>7.9306501272248323E-3</v>
      </c>
      <c r="AR421" s="140">
        <f t="shared" ca="1" si="558"/>
        <v>2.6811276956557658E-3</v>
      </c>
      <c r="AS421" s="140">
        <f t="shared" ca="1" si="558"/>
        <v>1.6173319161732216E-3</v>
      </c>
      <c r="AT421" s="140">
        <f t="shared" ca="1" si="558"/>
        <v>1.9876597424138579E-3</v>
      </c>
      <c r="AU421" s="140">
        <f t="shared" ca="1" si="558"/>
        <v>2.2701444605185569E-3</v>
      </c>
      <c r="AV421" s="168"/>
      <c r="AW421" s="80">
        <f t="shared" si="559"/>
        <v>75.001000000000005</v>
      </c>
      <c r="AX421" s="140">
        <f t="shared" ca="1" si="560"/>
        <v>0.25003037048957072</v>
      </c>
      <c r="AY421" s="140">
        <f t="shared" ca="1" si="560"/>
        <v>0.2546093643236057</v>
      </c>
      <c r="AZ421" s="140">
        <f t="shared" ca="1" si="560"/>
        <v>0.2703957347584679</v>
      </c>
      <c r="BA421" s="140">
        <f t="shared" ca="1" si="560"/>
        <v>0.23964292554880173</v>
      </c>
      <c r="BB421" s="140">
        <f t="shared" ca="1" si="560"/>
        <v>0.18697399343364723</v>
      </c>
      <c r="BC421" s="140">
        <f t="shared" ca="1" si="560"/>
        <v>0.12244098896595847</v>
      </c>
      <c r="BD421" s="140">
        <f t="shared" ca="1" si="560"/>
        <v>6.4998881592837995E-2</v>
      </c>
      <c r="BE421" s="140">
        <f t="shared" ca="1" si="560"/>
        <v>2.777633702700465E-2</v>
      </c>
      <c r="BF421" s="140">
        <f t="shared" ca="1" si="560"/>
        <v>9.6077731465221191E-3</v>
      </c>
      <c r="BG421" s="140">
        <f t="shared" ca="1" si="560"/>
        <v>3.0376201800657626E-3</v>
      </c>
      <c r="BH421" s="140">
        <f t="shared" ca="1" si="560"/>
        <v>1.7426278812133114E-3</v>
      </c>
      <c r="BI421" s="140">
        <f t="shared" ca="1" si="560"/>
        <v>2.0775109172478726E-3</v>
      </c>
      <c r="BJ421" s="140">
        <f t="shared" ca="1" si="560"/>
        <v>2.3488716576139258E-3</v>
      </c>
      <c r="BK421" s="62"/>
      <c r="BL421" s="80">
        <f t="shared" si="561"/>
        <v>75.001000000000005</v>
      </c>
      <c r="BM421" s="140">
        <f t="shared" ca="1" si="562"/>
        <v>0.2208124907456519</v>
      </c>
      <c r="BN421" s="140">
        <f t="shared" ca="1" si="562"/>
        <v>0.21630212539263993</v>
      </c>
      <c r="BO421" s="140">
        <f t="shared" ca="1" si="562"/>
        <v>0.20310364883541446</v>
      </c>
      <c r="BP421" s="140">
        <f t="shared" ca="1" si="562"/>
        <v>0.156343167381544</v>
      </c>
      <c r="BQ421" s="140">
        <f t="shared" ca="1" si="562"/>
        <v>0.1079213493355678</v>
      </c>
      <c r="BR421" s="140">
        <f t="shared" ca="1" si="562"/>
        <v>6.6868616695695951E-2</v>
      </c>
      <c r="BS421" s="140">
        <f t="shared" ca="1" si="562"/>
        <v>3.6642266593018419E-2</v>
      </c>
      <c r="BT421" s="140">
        <f t="shared" ca="1" si="562"/>
        <v>1.7257093383469882E-2</v>
      </c>
      <c r="BU421" s="140">
        <f t="shared" ca="1" si="562"/>
        <v>6.7520237853495885E-3</v>
      </c>
      <c r="BV421" s="140">
        <f t="shared" ca="1" si="562"/>
        <v>2.3995218776613875E-3</v>
      </c>
      <c r="BW421" s="140">
        <f t="shared" ca="1" si="562"/>
        <v>1.5088450720047515E-3</v>
      </c>
      <c r="BX421" s="140">
        <f t="shared" ca="1" si="562"/>
        <v>1.9052583920909833E-3</v>
      </c>
      <c r="BY421" s="140">
        <f t="shared" ca="1" si="562"/>
        <v>2.1965235202089572E-3</v>
      </c>
      <c r="BZ421" s="168"/>
      <c r="CA421" s="80">
        <f t="shared" si="563"/>
        <v>75.001000000000005</v>
      </c>
      <c r="CB421" s="140">
        <f t="shared" ca="1" si="564"/>
        <v>6.0331440663627993E-2</v>
      </c>
      <c r="CC421" s="140">
        <f t="shared" ca="1" si="564"/>
        <v>7.3802693960592705E-2</v>
      </c>
      <c r="CD421" s="140">
        <f t="shared" ca="1" si="564"/>
        <v>0.10403467333737113</v>
      </c>
      <c r="CE421" s="140">
        <f t="shared" ca="1" si="564"/>
        <v>0.1256653961675146</v>
      </c>
      <c r="CF421" s="140">
        <f t="shared" ca="1" si="564"/>
        <v>0.1162864523302114</v>
      </c>
      <c r="CG421" s="140">
        <f t="shared" ca="1" si="564"/>
        <v>8.2055727438667E-2</v>
      </c>
      <c r="CH421" s="140">
        <f t="shared" ca="1" si="564"/>
        <v>4.6180217836382119E-2</v>
      </c>
      <c r="CI421" s="140">
        <f t="shared" ca="1" si="564"/>
        <v>2.1212359517704966E-2</v>
      </c>
      <c r="CJ421" s="140">
        <f t="shared" ca="1" si="564"/>
        <v>7.9248636346500884E-3</v>
      </c>
      <c r="CK421" s="140">
        <f t="shared" ca="1" si="564"/>
        <v>2.6807096519463418E-3</v>
      </c>
      <c r="CL421" s="140">
        <f t="shared" ca="1" si="564"/>
        <v>1.6171169210682115E-3</v>
      </c>
      <c r="CM421" s="140">
        <f t="shared" ca="1" si="564"/>
        <v>1.9866422463308427E-3</v>
      </c>
      <c r="CN421" s="140">
        <f t="shared" ca="1" si="564"/>
        <v>2.2676905960143166E-3</v>
      </c>
      <c r="CP421" s="80">
        <f t="shared" si="565"/>
        <v>75.001000000000005</v>
      </c>
      <c r="CQ421" s="140">
        <f t="shared" ca="1" si="566"/>
        <v>6.0331440663627993E-2</v>
      </c>
      <c r="CR421" s="140">
        <f t="shared" ca="1" si="566"/>
        <v>7.3802693960592705E-2</v>
      </c>
      <c r="CS421" s="140">
        <f t="shared" ca="1" si="566"/>
        <v>0.10403467333737113</v>
      </c>
      <c r="CT421" s="140">
        <f t="shared" ca="1" si="566"/>
        <v>0.1256653961675146</v>
      </c>
      <c r="CU421" s="140">
        <f t="shared" ca="1" si="566"/>
        <v>0.1162864523302114</v>
      </c>
      <c r="CV421" s="140">
        <f t="shared" ca="1" si="566"/>
        <v>8.2055727438667E-2</v>
      </c>
      <c r="CW421" s="140">
        <f t="shared" ca="1" si="566"/>
        <v>4.6180217836382119E-2</v>
      </c>
      <c r="CX421" s="140">
        <f t="shared" ca="1" si="566"/>
        <v>2.1212359517704966E-2</v>
      </c>
      <c r="CY421" s="140">
        <f t="shared" ca="1" si="566"/>
        <v>7.9248636346500884E-3</v>
      </c>
      <c r="CZ421" s="140">
        <f t="shared" ca="1" si="566"/>
        <v>2.6807096519463418E-3</v>
      </c>
      <c r="DA421" s="140">
        <f t="shared" ca="1" si="566"/>
        <v>1.6171169210682115E-3</v>
      </c>
      <c r="DB421" s="140">
        <f t="shared" ca="1" si="566"/>
        <v>1.9866422463308427E-3</v>
      </c>
      <c r="DC421" s="140">
        <f t="shared" ca="1" si="566"/>
        <v>2.2676905960143166E-3</v>
      </c>
      <c r="DE421" s="80">
        <f t="shared" si="567"/>
        <v>75.001000000000005</v>
      </c>
      <c r="DF421" s="140">
        <f t="shared" ca="1" si="568"/>
        <v>5.4210036003565443E-2</v>
      </c>
      <c r="DG421" s="140">
        <f t="shared" ca="1" si="568"/>
        <v>6.5226763806917692E-2</v>
      </c>
      <c r="DH421" s="140">
        <f t="shared" ca="1" si="568"/>
        <v>9.0366774357905855E-2</v>
      </c>
      <c r="DI421" s="140">
        <f t="shared" ca="1" si="568"/>
        <v>0.11542460870506066</v>
      </c>
      <c r="DJ421" s="140">
        <f t="shared" ca="1" si="568"/>
        <v>0.12671519267859677</v>
      </c>
      <c r="DK421" s="140">
        <f t="shared" ca="1" si="568"/>
        <v>0.10671352740422232</v>
      </c>
      <c r="DL421" s="140">
        <f t="shared" ca="1" si="568"/>
        <v>6.2885630830491077E-2</v>
      </c>
      <c r="DM421" s="140">
        <f t="shared" ca="1" si="568"/>
        <v>2.759719351431509E-2</v>
      </c>
      <c r="DN421" s="140">
        <f t="shared" ca="1" si="568"/>
        <v>9.5972700735113981E-3</v>
      </c>
      <c r="DO421" s="140">
        <f t="shared" ca="1" si="568"/>
        <v>3.0370084367225374E-3</v>
      </c>
      <c r="DP421" s="140">
        <f t="shared" ca="1" si="568"/>
        <v>1.7423580277752986E-3</v>
      </c>
      <c r="DQ421" s="140">
        <f t="shared" ca="1" si="568"/>
        <v>2.0763445445110902E-3</v>
      </c>
      <c r="DR421" s="140">
        <f t="shared" ca="1" si="568"/>
        <v>2.3461417310242164E-3</v>
      </c>
      <c r="DT421" s="80">
        <f t="shared" si="569"/>
        <v>75.001000000000005</v>
      </c>
      <c r="DU421" s="140">
        <f t="shared" ca="1" si="570"/>
        <v>0.27211751396718581</v>
      </c>
      <c r="DV421" s="140">
        <f t="shared" ca="1" si="570"/>
        <v>0.26224013731349805</v>
      </c>
      <c r="DW421" s="140">
        <f t="shared" ca="1" si="570"/>
        <v>0.23346815538340407</v>
      </c>
      <c r="DX421" s="140">
        <f t="shared" ca="1" si="570"/>
        <v>0.1892315648947277</v>
      </c>
      <c r="DY421" s="140">
        <f t="shared" ca="1" si="570"/>
        <v>0.1368518435898832</v>
      </c>
      <c r="DZ421" s="140">
        <f t="shared" ca="1" si="570"/>
        <v>8.6498088994382438E-2</v>
      </c>
      <c r="EA421" s="140">
        <f t="shared" ca="1" si="570"/>
        <v>4.6865002808069954E-2</v>
      </c>
      <c r="EB421" s="140">
        <f t="shared" ca="1" si="570"/>
        <v>2.1288133617920424E-2</v>
      </c>
      <c r="EC421" s="140">
        <f t="shared" ca="1" si="570"/>
        <v>7.9306501272248323E-3</v>
      </c>
      <c r="ED421" s="140">
        <f t="shared" ca="1" si="570"/>
        <v>2.6811276956557658E-3</v>
      </c>
      <c r="EE421" s="140">
        <f t="shared" ca="1" si="570"/>
        <v>1.6173319161732216E-3</v>
      </c>
      <c r="EF421" s="140">
        <f t="shared" ca="1" si="570"/>
        <v>1.9876597424138579E-3</v>
      </c>
      <c r="EG421" s="140">
        <f t="shared" ca="1" si="570"/>
        <v>2.2701444605185569E-3</v>
      </c>
      <c r="EI421" s="80">
        <f t="shared" si="571"/>
        <v>75.001000000000005</v>
      </c>
      <c r="EJ421" s="140">
        <f t="shared" ca="1" si="572"/>
        <v>0.27211751396718581</v>
      </c>
      <c r="EK421" s="140">
        <f t="shared" ca="1" si="572"/>
        <v>0.26224013731349805</v>
      </c>
      <c r="EL421" s="140">
        <f t="shared" ca="1" si="572"/>
        <v>0.23346815538340407</v>
      </c>
      <c r="EM421" s="140">
        <f t="shared" ca="1" si="572"/>
        <v>0.1892315648947277</v>
      </c>
      <c r="EN421" s="140">
        <f t="shared" ca="1" si="572"/>
        <v>0.1368518435898832</v>
      </c>
      <c r="EO421" s="140">
        <f t="shared" ca="1" si="572"/>
        <v>8.6498088994382438E-2</v>
      </c>
      <c r="EP421" s="140">
        <f t="shared" ca="1" si="572"/>
        <v>4.6865002808069954E-2</v>
      </c>
      <c r="EQ421" s="140">
        <f t="shared" ca="1" si="572"/>
        <v>2.1288133617920424E-2</v>
      </c>
      <c r="ER421" s="140">
        <f t="shared" ca="1" si="572"/>
        <v>7.9306501272248323E-3</v>
      </c>
      <c r="ES421" s="140">
        <f t="shared" ca="1" si="572"/>
        <v>2.6811276956557658E-3</v>
      </c>
      <c r="ET421" s="140">
        <f t="shared" ca="1" si="572"/>
        <v>1.6173319161732216E-3</v>
      </c>
      <c r="EU421" s="140">
        <f t="shared" ca="1" si="572"/>
        <v>1.9876597424138579E-3</v>
      </c>
      <c r="EV421" s="140">
        <f t="shared" ca="1" si="572"/>
        <v>2.2701444605185569E-3</v>
      </c>
      <c r="EX421" s="80">
        <f t="shared" si="573"/>
        <v>75.001000000000005</v>
      </c>
      <c r="EY421" s="104" t="e">
        <f t="shared" ca="1" si="574"/>
        <v>#DIV/0!</v>
      </c>
      <c r="EZ421" s="104" t="e">
        <f t="shared" ca="1" si="574"/>
        <v>#DIV/0!</v>
      </c>
      <c r="FA421" s="104" t="e">
        <f t="shared" ca="1" si="574"/>
        <v>#DIV/0!</v>
      </c>
      <c r="FB421" s="104" t="e">
        <f t="shared" ca="1" si="574"/>
        <v>#DIV/0!</v>
      </c>
      <c r="FC421" s="104" t="e">
        <f t="shared" ca="1" si="574"/>
        <v>#DIV/0!</v>
      </c>
      <c r="FD421" s="104" t="e">
        <f t="shared" ca="1" si="574"/>
        <v>#DIV/0!</v>
      </c>
      <c r="FE421" s="104" t="e">
        <f t="shared" ca="1" si="574"/>
        <v>#DIV/0!</v>
      </c>
      <c r="FF421" s="104" t="e">
        <f t="shared" ca="1" si="574"/>
        <v>#DIV/0!</v>
      </c>
      <c r="FG421" s="104" t="e">
        <f t="shared" ca="1" si="574"/>
        <v>#DIV/0!</v>
      </c>
      <c r="FH421" s="104" t="e">
        <f t="shared" ca="1" si="574"/>
        <v>#DIV/0!</v>
      </c>
      <c r="FI421" s="104" t="e">
        <f t="shared" ca="1" si="574"/>
        <v>#DIV/0!</v>
      </c>
      <c r="FJ421" s="104" t="e">
        <f t="shared" ca="1" si="574"/>
        <v>#DIV/0!</v>
      </c>
      <c r="FK421" s="104" t="e">
        <f t="shared" ca="1" si="574"/>
        <v>#DIV/0!</v>
      </c>
      <c r="FM421" s="80">
        <f t="shared" si="575"/>
        <v>75.001000000000005</v>
      </c>
      <c r="FN421" s="104" t="e">
        <f t="shared" ca="1" si="576"/>
        <v>#DIV/0!</v>
      </c>
      <c r="FO421" s="104" t="e">
        <f t="shared" ca="1" si="576"/>
        <v>#DIV/0!</v>
      </c>
      <c r="FP421" s="104" t="e">
        <f t="shared" ca="1" si="576"/>
        <v>#DIV/0!</v>
      </c>
      <c r="FQ421" s="104" t="e">
        <f t="shared" ca="1" si="576"/>
        <v>#DIV/0!</v>
      </c>
      <c r="FR421" s="104" t="e">
        <f t="shared" ca="1" si="576"/>
        <v>#DIV/0!</v>
      </c>
      <c r="FS421" s="104" t="e">
        <f t="shared" ca="1" si="576"/>
        <v>#DIV/0!</v>
      </c>
      <c r="FT421" s="104" t="e">
        <f t="shared" ca="1" si="576"/>
        <v>#DIV/0!</v>
      </c>
      <c r="FU421" s="104" t="e">
        <f t="shared" ca="1" si="576"/>
        <v>#DIV/0!</v>
      </c>
      <c r="FV421" s="104" t="e">
        <f t="shared" ca="1" si="576"/>
        <v>#DIV/0!</v>
      </c>
      <c r="FW421" s="104" t="e">
        <f t="shared" ca="1" si="576"/>
        <v>#DIV/0!</v>
      </c>
      <c r="FX421" s="104" t="e">
        <f t="shared" ca="1" si="576"/>
        <v>#DIV/0!</v>
      </c>
      <c r="FY421" s="104" t="e">
        <f t="shared" ca="1" si="576"/>
        <v>#DIV/0!</v>
      </c>
      <c r="FZ421" s="104" t="e">
        <f t="shared" ca="1" si="576"/>
        <v>#DIV/0!</v>
      </c>
    </row>
    <row r="422" spans="13:182">
      <c r="O422" s="64"/>
      <c r="P422" s="64"/>
      <c r="S422" s="26">
        <f t="shared" si="555"/>
        <v>82.501000000000005</v>
      </c>
      <c r="T422" s="405">
        <f t="shared" ca="1" si="577"/>
        <v>0.27212311738035422</v>
      </c>
      <c r="U422" s="405">
        <f t="shared" ca="1" si="556"/>
        <v>0.26274726731469161</v>
      </c>
      <c r="V422" s="405">
        <f t="shared" ca="1" si="556"/>
        <v>0.23541871245433954</v>
      </c>
      <c r="W422" s="405">
        <f t="shared" ca="1" si="556"/>
        <v>0.19326031810801886</v>
      </c>
      <c r="X422" s="405">
        <f t="shared" ca="1" si="556"/>
        <v>0.14287191579754435</v>
      </c>
      <c r="Y422" s="405">
        <f t="shared" ca="1" si="556"/>
        <v>9.3523481451862789E-2</v>
      </c>
      <c r="Z422" s="405">
        <f t="shared" ca="1" si="556"/>
        <v>5.348308077933752E-2</v>
      </c>
      <c r="AA422" s="405">
        <f t="shared" ca="1" si="556"/>
        <v>2.6426430208743093E-2</v>
      </c>
      <c r="AB422" s="405">
        <f t="shared" ca="1" si="556"/>
        <v>1.1214808078895676E-2</v>
      </c>
      <c r="AC422" s="405">
        <f t="shared" ca="1" si="556"/>
        <v>4.2891282445419766E-3</v>
      </c>
      <c r="AD422" s="405">
        <f t="shared" ca="1" si="556"/>
        <v>1.9876597424138584E-3</v>
      </c>
      <c r="AE422" s="405">
        <f t="shared" ca="1" si="556"/>
        <v>1.622935829878961E-3</v>
      </c>
      <c r="AF422" s="405">
        <f t="shared" ca="1" si="556"/>
        <v>1.6638275878071761E-3</v>
      </c>
      <c r="AG422" s="15"/>
      <c r="AH422" s="80">
        <f t="shared" si="557"/>
        <v>82.501000000000005</v>
      </c>
      <c r="AI422" s="140">
        <f t="shared" ca="1" si="558"/>
        <v>0.27212311738035422</v>
      </c>
      <c r="AJ422" s="140">
        <f t="shared" ca="1" si="558"/>
        <v>0.26274726731469161</v>
      </c>
      <c r="AK422" s="140">
        <f t="shared" ca="1" si="558"/>
        <v>0.23541871245433954</v>
      </c>
      <c r="AL422" s="140">
        <f t="shared" ca="1" si="558"/>
        <v>0.19326031810801886</v>
      </c>
      <c r="AM422" s="140">
        <f t="shared" ca="1" si="558"/>
        <v>0.14287191579754435</v>
      </c>
      <c r="AN422" s="140">
        <f t="shared" ca="1" si="558"/>
        <v>9.3523481451862789E-2</v>
      </c>
      <c r="AO422" s="140">
        <f t="shared" ca="1" si="558"/>
        <v>5.348308077933752E-2</v>
      </c>
      <c r="AP422" s="140">
        <f t="shared" ca="1" si="558"/>
        <v>2.6426430208743093E-2</v>
      </c>
      <c r="AQ422" s="140">
        <f t="shared" ca="1" si="558"/>
        <v>1.1214808078895676E-2</v>
      </c>
      <c r="AR422" s="140">
        <f t="shared" ca="1" si="558"/>
        <v>4.2891282445419766E-3</v>
      </c>
      <c r="AS422" s="140">
        <f t="shared" ca="1" si="558"/>
        <v>1.9876597424138584E-3</v>
      </c>
      <c r="AT422" s="140">
        <f t="shared" ca="1" si="558"/>
        <v>1.622935829878961E-3</v>
      </c>
      <c r="AU422" s="140">
        <f t="shared" ca="1" si="558"/>
        <v>1.6638275878071761E-3</v>
      </c>
      <c r="AV422" s="168"/>
      <c r="AW422" s="80">
        <f t="shared" si="559"/>
        <v>82.501000000000005</v>
      </c>
      <c r="AX422" s="140">
        <f t="shared" ca="1" si="560"/>
        <v>0.26585669272195772</v>
      </c>
      <c r="AY422" s="140">
        <f t="shared" ca="1" si="560"/>
        <v>0.27059443558257529</v>
      </c>
      <c r="AZ422" s="140">
        <f t="shared" ca="1" si="560"/>
        <v>0.25639746667651714</v>
      </c>
      <c r="BA422" s="140">
        <f t="shared" ca="1" si="560"/>
        <v>0.2256857925621342</v>
      </c>
      <c r="BB422" s="140">
        <f t="shared" ca="1" si="560"/>
        <v>0.17829535929518603</v>
      </c>
      <c r="BC422" s="140">
        <f t="shared" ca="1" si="560"/>
        <v>0.120933897163052</v>
      </c>
      <c r="BD422" s="140">
        <f t="shared" ca="1" si="560"/>
        <v>6.8518142306833979E-2</v>
      </c>
      <c r="BE422" s="140">
        <f t="shared" ca="1" si="560"/>
        <v>3.2369769814888358E-2</v>
      </c>
      <c r="BF422" s="140">
        <f t="shared" ca="1" si="560"/>
        <v>1.2945804818372954E-2</v>
      </c>
      <c r="BG422" s="140">
        <f t="shared" ca="1" si="560"/>
        <v>4.6811361938004642E-3</v>
      </c>
      <c r="BH422" s="140">
        <f t="shared" ca="1" si="560"/>
        <v>2.0775109172478726E-3</v>
      </c>
      <c r="BI422" s="140">
        <f t="shared" ca="1" si="560"/>
        <v>1.6517349264460949E-3</v>
      </c>
      <c r="BJ422" s="140">
        <f t="shared" ca="1" si="560"/>
        <v>1.6782950740039252E-3</v>
      </c>
      <c r="BK422" s="62"/>
      <c r="BL422" s="80">
        <f t="shared" si="561"/>
        <v>82.501000000000005</v>
      </c>
      <c r="BM422" s="140">
        <f t="shared" ca="1" si="562"/>
        <v>0.25704765508618216</v>
      </c>
      <c r="BN422" s="140">
        <f t="shared" ca="1" si="562"/>
        <v>0.25246936503837553</v>
      </c>
      <c r="BO422" s="140">
        <f t="shared" ca="1" si="562"/>
        <v>0.21761332419185808</v>
      </c>
      <c r="BP422" s="140">
        <f t="shared" ca="1" si="562"/>
        <v>0.16898180605293972</v>
      </c>
      <c r="BQ422" s="140">
        <f t="shared" ca="1" si="562"/>
        <v>0.11919119528761278</v>
      </c>
      <c r="BR422" s="140">
        <f t="shared" ca="1" si="562"/>
        <v>7.6242620084926035E-2</v>
      </c>
      <c r="BS422" s="140">
        <f t="shared" ca="1" si="562"/>
        <v>4.3859016431167012E-2</v>
      </c>
      <c r="BT422" s="140">
        <f t="shared" ca="1" si="562"/>
        <v>2.2327017457283375E-2</v>
      </c>
      <c r="BU422" s="140">
        <f t="shared" ca="1" si="562"/>
        <v>9.892122332828034E-3</v>
      </c>
      <c r="BV422" s="140">
        <f t="shared" ca="1" si="562"/>
        <v>3.9577021466752314E-3</v>
      </c>
      <c r="BW422" s="140">
        <f t="shared" ca="1" si="562"/>
        <v>1.9052583920909833E-3</v>
      </c>
      <c r="BX422" s="140">
        <f t="shared" ca="1" si="562"/>
        <v>1.5951237861792195E-3</v>
      </c>
      <c r="BY422" s="140">
        <f t="shared" ca="1" si="562"/>
        <v>1.6496073993257409E-3</v>
      </c>
      <c r="BZ422" s="168"/>
      <c r="CA422" s="80">
        <f t="shared" si="563"/>
        <v>82.501000000000005</v>
      </c>
      <c r="CB422" s="140">
        <f t="shared" ca="1" si="564"/>
        <v>1.7744578971914247E-2</v>
      </c>
      <c r="CC422" s="140">
        <f t="shared" ca="1" si="564"/>
        <v>3.4091775468155637E-2</v>
      </c>
      <c r="CD422" s="140">
        <f t="shared" ca="1" si="564"/>
        <v>7.2426322032486515E-2</v>
      </c>
      <c r="CE422" s="140">
        <f t="shared" ca="1" si="564"/>
        <v>0.10675755050568708</v>
      </c>
      <c r="CF422" s="140">
        <f t="shared" ca="1" si="564"/>
        <v>0.11146616372372109</v>
      </c>
      <c r="CG422" s="140">
        <f t="shared" ca="1" si="564"/>
        <v>8.5754252748234325E-2</v>
      </c>
      <c r="CH422" s="140">
        <f t="shared" ca="1" si="564"/>
        <v>5.2051865722764552E-2</v>
      </c>
      <c r="CI422" s="140">
        <f t="shared" ca="1" si="564"/>
        <v>2.6216789677034988E-2</v>
      </c>
      <c r="CJ422" s="140">
        <f t="shared" ca="1" si="564"/>
        <v>1.1189492599756276E-2</v>
      </c>
      <c r="CK422" s="140">
        <f t="shared" ca="1" si="564"/>
        <v>4.286046192121193E-3</v>
      </c>
      <c r="CL422" s="140">
        <f t="shared" ca="1" si="564"/>
        <v>1.9866422463308431E-3</v>
      </c>
      <c r="CM422" s="140">
        <f t="shared" ca="1" si="564"/>
        <v>1.6197878717935368E-3</v>
      </c>
      <c r="CN422" s="140">
        <f t="shared" ca="1" si="564"/>
        <v>1.6504706759646762E-3</v>
      </c>
      <c r="CP422" s="80">
        <f t="shared" si="565"/>
        <v>82.501000000000005</v>
      </c>
      <c r="CQ422" s="140">
        <f t="shared" ca="1" si="566"/>
        <v>1.7744578971914247E-2</v>
      </c>
      <c r="CR422" s="140">
        <f t="shared" ca="1" si="566"/>
        <v>3.4091775468155637E-2</v>
      </c>
      <c r="CS422" s="140">
        <f t="shared" ca="1" si="566"/>
        <v>7.2426322032486515E-2</v>
      </c>
      <c r="CT422" s="140">
        <f t="shared" ca="1" si="566"/>
        <v>0.10675755050568708</v>
      </c>
      <c r="CU422" s="140">
        <f t="shared" ca="1" si="566"/>
        <v>0.11146616372372109</v>
      </c>
      <c r="CV422" s="140">
        <f t="shared" ca="1" si="566"/>
        <v>8.5754252748234325E-2</v>
      </c>
      <c r="CW422" s="140">
        <f t="shared" ca="1" si="566"/>
        <v>5.2051865722764552E-2</v>
      </c>
      <c r="CX422" s="140">
        <f t="shared" ca="1" si="566"/>
        <v>2.6216789677034988E-2</v>
      </c>
      <c r="CY422" s="140">
        <f t="shared" ca="1" si="566"/>
        <v>1.1189492599756276E-2</v>
      </c>
      <c r="CZ422" s="140">
        <f t="shared" ca="1" si="566"/>
        <v>4.286046192121193E-3</v>
      </c>
      <c r="DA422" s="140">
        <f t="shared" ca="1" si="566"/>
        <v>1.9866422463308431E-3</v>
      </c>
      <c r="DB422" s="140">
        <f t="shared" ca="1" si="566"/>
        <v>1.6197878717935368E-3</v>
      </c>
      <c r="DC422" s="140">
        <f t="shared" ca="1" si="566"/>
        <v>1.6504706759646762E-3</v>
      </c>
      <c r="DE422" s="80">
        <f t="shared" si="567"/>
        <v>82.501000000000005</v>
      </c>
      <c r="DF422" s="140">
        <f t="shared" ca="1" si="568"/>
        <v>1.7180962898137395E-2</v>
      </c>
      <c r="DG422" s="140">
        <f t="shared" ca="1" si="568"/>
        <v>3.2144251691149622E-2</v>
      </c>
      <c r="DH422" s="140">
        <f t="shared" ca="1" si="568"/>
        <v>6.5239281829176099E-2</v>
      </c>
      <c r="DI422" s="140">
        <f t="shared" ca="1" si="568"/>
        <v>9.6970518302028103E-2</v>
      </c>
      <c r="DJ422" s="140">
        <f t="shared" ca="1" si="568"/>
        <v>0.11328667141856143</v>
      </c>
      <c r="DK422" s="140">
        <f t="shared" ca="1" si="568"/>
        <v>0.10110928043590309</v>
      </c>
      <c r="DL422" s="140">
        <f t="shared" ca="1" si="568"/>
        <v>6.5076776642029002E-2</v>
      </c>
      <c r="DM422" s="140">
        <f t="shared" ca="1" si="568"/>
        <v>3.1957676363762823E-2</v>
      </c>
      <c r="DN422" s="140">
        <f t="shared" ca="1" si="568"/>
        <v>1.2905824920227384E-2</v>
      </c>
      <c r="DO422" s="140">
        <f t="shared" ca="1" si="568"/>
        <v>4.6770925527309685E-3</v>
      </c>
      <c r="DP422" s="140">
        <f t="shared" ca="1" si="568"/>
        <v>2.0763445445110911E-3</v>
      </c>
      <c r="DQ422" s="140">
        <f t="shared" ca="1" si="568"/>
        <v>1.6484065773593826E-3</v>
      </c>
      <c r="DR422" s="140">
        <f t="shared" ca="1" si="568"/>
        <v>1.6645485310758999E-3</v>
      </c>
      <c r="DT422" s="80">
        <f t="shared" si="569"/>
        <v>82.501000000000005</v>
      </c>
      <c r="DU422" s="140">
        <f t="shared" ca="1" si="570"/>
        <v>0.27212311738035422</v>
      </c>
      <c r="DV422" s="140">
        <f t="shared" ca="1" si="570"/>
        <v>0.26274726731469161</v>
      </c>
      <c r="DW422" s="140">
        <f t="shared" ca="1" si="570"/>
        <v>0.23541871245433954</v>
      </c>
      <c r="DX422" s="140">
        <f t="shared" ca="1" si="570"/>
        <v>0.19326031810801886</v>
      </c>
      <c r="DY422" s="140">
        <f t="shared" ca="1" si="570"/>
        <v>0.14287191579754435</v>
      </c>
      <c r="DZ422" s="140">
        <f t="shared" ca="1" si="570"/>
        <v>9.3523481451862789E-2</v>
      </c>
      <c r="EA422" s="140">
        <f t="shared" ca="1" si="570"/>
        <v>5.348308077933752E-2</v>
      </c>
      <c r="EB422" s="140">
        <f t="shared" ca="1" si="570"/>
        <v>2.6426430208743093E-2</v>
      </c>
      <c r="EC422" s="140">
        <f t="shared" ca="1" si="570"/>
        <v>1.1214808078895676E-2</v>
      </c>
      <c r="ED422" s="140">
        <f t="shared" ca="1" si="570"/>
        <v>4.2891282445419766E-3</v>
      </c>
      <c r="EE422" s="140">
        <f t="shared" ca="1" si="570"/>
        <v>1.9876597424138584E-3</v>
      </c>
      <c r="EF422" s="140">
        <f t="shared" ca="1" si="570"/>
        <v>1.622935829878961E-3</v>
      </c>
      <c r="EG422" s="140">
        <f t="shared" ca="1" si="570"/>
        <v>1.6638275878071761E-3</v>
      </c>
      <c r="EI422" s="80">
        <f t="shared" si="571"/>
        <v>82.501000000000005</v>
      </c>
      <c r="EJ422" s="140">
        <f t="shared" ca="1" si="572"/>
        <v>0.27212311738035422</v>
      </c>
      <c r="EK422" s="140">
        <f t="shared" ca="1" si="572"/>
        <v>0.26274726731469161</v>
      </c>
      <c r="EL422" s="140">
        <f t="shared" ca="1" si="572"/>
        <v>0.23541871245433954</v>
      </c>
      <c r="EM422" s="140">
        <f t="shared" ca="1" si="572"/>
        <v>0.19326031810801886</v>
      </c>
      <c r="EN422" s="140">
        <f t="shared" ca="1" si="572"/>
        <v>0.14287191579754435</v>
      </c>
      <c r="EO422" s="140">
        <f t="shared" ca="1" si="572"/>
        <v>9.3523481451862789E-2</v>
      </c>
      <c r="EP422" s="140">
        <f t="shared" ca="1" si="572"/>
        <v>5.348308077933752E-2</v>
      </c>
      <c r="EQ422" s="140">
        <f t="shared" ca="1" si="572"/>
        <v>2.6426430208743093E-2</v>
      </c>
      <c r="ER422" s="140">
        <f t="shared" ca="1" si="572"/>
        <v>1.1214808078895676E-2</v>
      </c>
      <c r="ES422" s="140">
        <f t="shared" ca="1" si="572"/>
        <v>4.2891282445419766E-3</v>
      </c>
      <c r="ET422" s="140">
        <f t="shared" ca="1" si="572"/>
        <v>1.9876597424138584E-3</v>
      </c>
      <c r="EU422" s="140">
        <f t="shared" ca="1" si="572"/>
        <v>1.622935829878961E-3</v>
      </c>
      <c r="EV422" s="140">
        <f t="shared" ca="1" si="572"/>
        <v>1.6638275878071761E-3</v>
      </c>
      <c r="EX422" s="80">
        <f t="shared" si="573"/>
        <v>82.501000000000005</v>
      </c>
      <c r="EY422" s="104" t="e">
        <f t="shared" ca="1" si="574"/>
        <v>#DIV/0!</v>
      </c>
      <c r="EZ422" s="104" t="e">
        <f t="shared" ca="1" si="574"/>
        <v>#DIV/0!</v>
      </c>
      <c r="FA422" s="104" t="e">
        <f t="shared" ca="1" si="574"/>
        <v>#DIV/0!</v>
      </c>
      <c r="FB422" s="104" t="e">
        <f t="shared" ca="1" si="574"/>
        <v>#DIV/0!</v>
      </c>
      <c r="FC422" s="104" t="e">
        <f t="shared" ca="1" si="574"/>
        <v>#DIV/0!</v>
      </c>
      <c r="FD422" s="104" t="e">
        <f t="shared" ca="1" si="574"/>
        <v>#DIV/0!</v>
      </c>
      <c r="FE422" s="104" t="e">
        <f t="shared" ca="1" si="574"/>
        <v>#DIV/0!</v>
      </c>
      <c r="FF422" s="104" t="e">
        <f t="shared" ca="1" si="574"/>
        <v>#DIV/0!</v>
      </c>
      <c r="FG422" s="104" t="e">
        <f t="shared" ca="1" si="574"/>
        <v>#DIV/0!</v>
      </c>
      <c r="FH422" s="104" t="e">
        <f t="shared" ca="1" si="574"/>
        <v>#DIV/0!</v>
      </c>
      <c r="FI422" s="104" t="e">
        <f t="shared" ca="1" si="574"/>
        <v>#DIV/0!</v>
      </c>
      <c r="FJ422" s="104" t="e">
        <f t="shared" ca="1" si="574"/>
        <v>#DIV/0!</v>
      </c>
      <c r="FK422" s="104" t="e">
        <f t="shared" ca="1" si="574"/>
        <v>#DIV/0!</v>
      </c>
      <c r="FM422" s="80">
        <f t="shared" si="575"/>
        <v>82.501000000000005</v>
      </c>
      <c r="FN422" s="104" t="e">
        <f t="shared" ca="1" si="576"/>
        <v>#DIV/0!</v>
      </c>
      <c r="FO422" s="104" t="e">
        <f t="shared" ca="1" si="576"/>
        <v>#DIV/0!</v>
      </c>
      <c r="FP422" s="104" t="e">
        <f t="shared" ca="1" si="576"/>
        <v>#DIV/0!</v>
      </c>
      <c r="FQ422" s="104" t="e">
        <f t="shared" ca="1" si="576"/>
        <v>#DIV/0!</v>
      </c>
      <c r="FR422" s="104" t="e">
        <f t="shared" ca="1" si="576"/>
        <v>#DIV/0!</v>
      </c>
      <c r="FS422" s="104" t="e">
        <f t="shared" ca="1" si="576"/>
        <v>#DIV/0!</v>
      </c>
      <c r="FT422" s="104" t="e">
        <f t="shared" ca="1" si="576"/>
        <v>#DIV/0!</v>
      </c>
      <c r="FU422" s="104" t="e">
        <f t="shared" ca="1" si="576"/>
        <v>#DIV/0!</v>
      </c>
      <c r="FV422" s="104" t="e">
        <f t="shared" ca="1" si="576"/>
        <v>#DIV/0!</v>
      </c>
      <c r="FW422" s="104" t="e">
        <f t="shared" ca="1" si="576"/>
        <v>#DIV/0!</v>
      </c>
      <c r="FX422" s="104" t="e">
        <f t="shared" ca="1" si="576"/>
        <v>#DIV/0!</v>
      </c>
      <c r="FY422" s="104" t="e">
        <f t="shared" ca="1" si="576"/>
        <v>#DIV/0!</v>
      </c>
      <c r="FZ422" s="104" t="e">
        <f t="shared" ca="1" si="576"/>
        <v>#DIV/0!</v>
      </c>
    </row>
    <row r="423" spans="13:182">
      <c r="O423" s="64"/>
      <c r="P423" s="64"/>
      <c r="S423" s="26">
        <f t="shared" si="555"/>
        <v>90.001000000000005</v>
      </c>
      <c r="T423" s="405">
        <f t="shared" ca="1" si="577"/>
        <v>0.27212501707801112</v>
      </c>
      <c r="U423" s="405">
        <f t="shared" ca="1" si="556"/>
        <v>0.2629087857613443</v>
      </c>
      <c r="V423" s="405">
        <f t="shared" ca="1" si="556"/>
        <v>0.23604020069609061</v>
      </c>
      <c r="W423" s="405">
        <f t="shared" ca="1" si="556"/>
        <v>0.19454862795144395</v>
      </c>
      <c r="X423" s="405">
        <f t="shared" ca="1" si="556"/>
        <v>0.14481410112735779</v>
      </c>
      <c r="Y423" s="405">
        <f t="shared" ca="1" si="556"/>
        <v>9.5826350907919244E-2</v>
      </c>
      <c r="Z423" s="405">
        <f t="shared" ca="1" si="556"/>
        <v>5.5706370012370728E-2</v>
      </c>
      <c r="AA423" s="405">
        <f t="shared" ca="1" si="556"/>
        <v>2.8217464511991471E-2</v>
      </c>
      <c r="AB423" s="405">
        <f t="shared" ca="1" si="556"/>
        <v>1.2432842859505393E-2</v>
      </c>
      <c r="AC423" s="405">
        <f t="shared" ca="1" si="556"/>
        <v>4.9734470984660484E-3</v>
      </c>
      <c r="AD423" s="405">
        <f t="shared" ca="1" si="556"/>
        <v>2.2701444605185569E-3</v>
      </c>
      <c r="AE423" s="405">
        <f t="shared" ca="1" si="556"/>
        <v>1.6638275878071761E-3</v>
      </c>
      <c r="AF423" s="405">
        <f t="shared" ca="1" si="556"/>
        <v>1.6248356678023206E-3</v>
      </c>
      <c r="AG423" s="15"/>
      <c r="AH423" s="80">
        <f t="shared" si="557"/>
        <v>90.001000000000005</v>
      </c>
      <c r="AI423" s="140">
        <f t="shared" ca="1" si="558"/>
        <v>0.27212501707801112</v>
      </c>
      <c r="AJ423" s="140">
        <f t="shared" ca="1" si="558"/>
        <v>0.2629087857613443</v>
      </c>
      <c r="AK423" s="140">
        <f t="shared" ca="1" si="558"/>
        <v>0.23604020069609061</v>
      </c>
      <c r="AL423" s="140">
        <f t="shared" ca="1" si="558"/>
        <v>0.19454862795144395</v>
      </c>
      <c r="AM423" s="140">
        <f t="shared" ca="1" si="558"/>
        <v>0.14481410112735779</v>
      </c>
      <c r="AN423" s="140">
        <f t="shared" ca="1" si="558"/>
        <v>9.5826350907919244E-2</v>
      </c>
      <c r="AO423" s="140">
        <f t="shared" ca="1" si="558"/>
        <v>5.5706370012370728E-2</v>
      </c>
      <c r="AP423" s="140">
        <f t="shared" ca="1" si="558"/>
        <v>2.8217464511991471E-2</v>
      </c>
      <c r="AQ423" s="140">
        <f t="shared" ca="1" si="558"/>
        <v>1.2432842859505393E-2</v>
      </c>
      <c r="AR423" s="140">
        <f t="shared" ca="1" si="558"/>
        <v>4.9734470984660484E-3</v>
      </c>
      <c r="AS423" s="140">
        <f t="shared" ca="1" si="558"/>
        <v>2.2701444605185569E-3</v>
      </c>
      <c r="AT423" s="140">
        <f t="shared" ca="1" si="558"/>
        <v>1.6638275878071761E-3</v>
      </c>
      <c r="AU423" s="140">
        <f t="shared" ca="1" si="558"/>
        <v>1.6248356678023206E-3</v>
      </c>
      <c r="AV423" s="168"/>
      <c r="AW423" s="80">
        <f t="shared" si="559"/>
        <v>90.001000000000005</v>
      </c>
      <c r="AX423" s="140">
        <f t="shared" ca="1" si="560"/>
        <v>0.27064908761553047</v>
      </c>
      <c r="AY423" s="140">
        <f t="shared" ca="1" si="560"/>
        <v>0.26743965985367141</v>
      </c>
      <c r="AZ423" s="140">
        <f t="shared" ca="1" si="560"/>
        <v>0.25175043654619866</v>
      </c>
      <c r="BA423" s="140">
        <f t="shared" ca="1" si="560"/>
        <v>0.22171674737838798</v>
      </c>
      <c r="BB423" s="140">
        <f t="shared" ca="1" si="560"/>
        <v>0.17587474229376077</v>
      </c>
      <c r="BC423" s="140">
        <f t="shared" ca="1" si="560"/>
        <v>0.12056744647581856</v>
      </c>
      <c r="BD423" s="140">
        <f t="shared" ca="1" si="560"/>
        <v>6.9642460782958077E-2</v>
      </c>
      <c r="BE423" s="140">
        <f t="shared" ca="1" si="560"/>
        <v>3.3881582073792604E-2</v>
      </c>
      <c r="BF423" s="140">
        <f t="shared" ca="1" si="560"/>
        <v>1.4129916528162881E-2</v>
      </c>
      <c r="BG423" s="140">
        <f t="shared" ca="1" si="560"/>
        <v>5.3617403986624072E-3</v>
      </c>
      <c r="BH423" s="140">
        <f t="shared" ca="1" si="560"/>
        <v>2.3488716576139258E-3</v>
      </c>
      <c r="BI423" s="140">
        <f t="shared" ca="1" si="560"/>
        <v>1.6782950740039252E-3</v>
      </c>
      <c r="BJ423" s="140">
        <f t="shared" ca="1" si="560"/>
        <v>1.6250027081890809E-3</v>
      </c>
      <c r="BK423" s="62"/>
      <c r="BL423" s="80">
        <f t="shared" si="561"/>
        <v>90.001000000000005</v>
      </c>
      <c r="BM423" s="140">
        <f t="shared" ca="1" si="562"/>
        <v>0.2705384712446724</v>
      </c>
      <c r="BN423" s="140">
        <f t="shared" ca="1" si="562"/>
        <v>0.25852887522924323</v>
      </c>
      <c r="BO423" s="140">
        <f t="shared" ca="1" si="562"/>
        <v>0.22217555588749702</v>
      </c>
      <c r="BP423" s="140">
        <f t="shared" ca="1" si="562"/>
        <v>0.17331181903502618</v>
      </c>
      <c r="BQ423" s="140">
        <f t="shared" ca="1" si="562"/>
        <v>0.12307775640109231</v>
      </c>
      <c r="BR423" s="140">
        <f t="shared" ca="1" si="562"/>
        <v>7.9510387149762621E-2</v>
      </c>
      <c r="BS423" s="140">
        <f t="shared" ca="1" si="562"/>
        <v>4.6417754517581261E-2</v>
      </c>
      <c r="BT423" s="140">
        <f t="shared" ca="1" si="562"/>
        <v>2.4175886343830395E-2</v>
      </c>
      <c r="BU423" s="140">
        <f t="shared" ca="1" si="562"/>
        <v>1.1099711924246348E-2</v>
      </c>
      <c r="BV423" s="140">
        <f t="shared" ca="1" si="562"/>
        <v>4.6375958168294431E-3</v>
      </c>
      <c r="BW423" s="140">
        <f t="shared" ca="1" si="562"/>
        <v>2.1965235202089572E-3</v>
      </c>
      <c r="BX423" s="140">
        <f t="shared" ca="1" si="562"/>
        <v>1.6496073993257409E-3</v>
      </c>
      <c r="BY423" s="140">
        <f t="shared" ca="1" si="562"/>
        <v>1.6246686617535004E-3</v>
      </c>
      <c r="BZ423" s="168"/>
      <c r="CA423" s="80">
        <f t="shared" si="563"/>
        <v>90.001000000000005</v>
      </c>
      <c r="CB423" s="140">
        <f t="shared" ca="1" si="564"/>
        <v>2.2239375165780594E-4</v>
      </c>
      <c r="CC423" s="140">
        <f t="shared" ca="1" si="564"/>
        <v>1.7723618333576937E-2</v>
      </c>
      <c r="CD423" s="140">
        <f t="shared" ca="1" si="564"/>
        <v>5.9186149185109858E-2</v>
      </c>
      <c r="CE423" s="140">
        <f t="shared" ca="1" si="564"/>
        <v>9.8227540203048427E-2</v>
      </c>
      <c r="CF423" s="140">
        <f t="shared" ca="1" si="564"/>
        <v>0.1083862508513852</v>
      </c>
      <c r="CG423" s="140">
        <f t="shared" ca="1" si="564"/>
        <v>8.6371637299687304E-2</v>
      </c>
      <c r="CH423" s="140">
        <f t="shared" ca="1" si="564"/>
        <v>5.3858977187450828E-2</v>
      </c>
      <c r="CI423" s="140">
        <f t="shared" ca="1" si="564"/>
        <v>2.7921635258217677E-2</v>
      </c>
      <c r="CJ423" s="140">
        <f t="shared" ca="1" si="564"/>
        <v>1.239150906639668E-2</v>
      </c>
      <c r="CK423" s="140">
        <f t="shared" ca="1" si="564"/>
        <v>4.9672118718471344E-3</v>
      </c>
      <c r="CL423" s="140">
        <f t="shared" ca="1" si="564"/>
        <v>2.2676905960143166E-3</v>
      </c>
      <c r="CM423" s="140">
        <f t="shared" ca="1" si="564"/>
        <v>1.6504706759646762E-3</v>
      </c>
      <c r="CN423" s="140">
        <f t="shared" ca="1" si="564"/>
        <v>2.0777461835676313E-4</v>
      </c>
      <c r="CP423" s="80">
        <f t="shared" si="565"/>
        <v>90.001000000000005</v>
      </c>
      <c r="CQ423" s="140">
        <f t="shared" ca="1" si="566"/>
        <v>2.2239375165780594E-4</v>
      </c>
      <c r="CR423" s="140">
        <f t="shared" ca="1" si="566"/>
        <v>1.7723618333576937E-2</v>
      </c>
      <c r="CS423" s="140">
        <f t="shared" ca="1" si="566"/>
        <v>5.9186149185109858E-2</v>
      </c>
      <c r="CT423" s="140">
        <f t="shared" ca="1" si="566"/>
        <v>9.8227540203048427E-2</v>
      </c>
      <c r="CU423" s="140">
        <f t="shared" ca="1" si="566"/>
        <v>0.1083862508513852</v>
      </c>
      <c r="CV423" s="140">
        <f t="shared" ca="1" si="566"/>
        <v>8.6371637299687304E-2</v>
      </c>
      <c r="CW423" s="140">
        <f t="shared" ca="1" si="566"/>
        <v>5.3858977187450828E-2</v>
      </c>
      <c r="CX423" s="140">
        <f t="shared" ca="1" si="566"/>
        <v>2.7921635258217677E-2</v>
      </c>
      <c r="CY423" s="140">
        <f t="shared" ca="1" si="566"/>
        <v>1.239150906639668E-2</v>
      </c>
      <c r="CZ423" s="140">
        <f t="shared" ca="1" si="566"/>
        <v>4.9672118718471344E-3</v>
      </c>
      <c r="DA423" s="140">
        <f t="shared" ca="1" si="566"/>
        <v>2.2676905960143166E-3</v>
      </c>
      <c r="DB423" s="140">
        <f t="shared" ca="1" si="566"/>
        <v>1.6504706759646762E-3</v>
      </c>
      <c r="DC423" s="140">
        <f t="shared" ca="1" si="566"/>
        <v>2.0777461835676313E-4</v>
      </c>
      <c r="DE423" s="80">
        <f t="shared" si="567"/>
        <v>90.001000000000005</v>
      </c>
      <c r="DF423" s="140">
        <f t="shared" ca="1" si="568"/>
        <v>2.2230243670218495E-4</v>
      </c>
      <c r="DG423" s="140">
        <f t="shared" ca="1" si="568"/>
        <v>1.7181186240229816E-2</v>
      </c>
      <c r="DH423" s="140">
        <f t="shared" ca="1" si="568"/>
        <v>5.4220814112129909E-2</v>
      </c>
      <c r="DI423" s="140">
        <f t="shared" ca="1" si="568"/>
        <v>8.9248744912845235E-2</v>
      </c>
      <c r="DJ423" s="140">
        <f t="shared" ca="1" si="568"/>
        <v>0.10800319082248681</v>
      </c>
      <c r="DK423" s="140">
        <f t="shared" ca="1" si="568"/>
        <v>9.8795915025461367E-2</v>
      </c>
      <c r="DL423" s="140">
        <f t="shared" ca="1" si="568"/>
        <v>6.5538569174727015E-2</v>
      </c>
      <c r="DM423" s="140">
        <f t="shared" ca="1" si="568"/>
        <v>3.3333377852203971E-2</v>
      </c>
      <c r="DN423" s="140">
        <f t="shared" ca="1" si="568"/>
        <v>1.4067512105276564E-2</v>
      </c>
      <c r="DO423" s="140">
        <f t="shared" ca="1" si="568"/>
        <v>5.3538468028966005E-3</v>
      </c>
      <c r="DP423" s="140">
        <f t="shared" ca="1" si="568"/>
        <v>2.3461417310242164E-3</v>
      </c>
      <c r="DQ423" s="140">
        <f t="shared" ca="1" si="568"/>
        <v>1.6645485310758999E-3</v>
      </c>
      <c r="DR423" s="140">
        <f t="shared" ca="1" si="568"/>
        <v>2.0773891221380743E-4</v>
      </c>
      <c r="DT423" s="80">
        <f t="shared" si="569"/>
        <v>90.001000000000005</v>
      </c>
      <c r="DU423" s="140">
        <f t="shared" ca="1" si="570"/>
        <v>0.27212501707801112</v>
      </c>
      <c r="DV423" s="140">
        <f t="shared" ca="1" si="570"/>
        <v>0.2629087857613443</v>
      </c>
      <c r="DW423" s="140">
        <f t="shared" ca="1" si="570"/>
        <v>0.23604020069609061</v>
      </c>
      <c r="DX423" s="140">
        <f t="shared" ca="1" si="570"/>
        <v>0.19454862795144395</v>
      </c>
      <c r="DY423" s="140">
        <f t="shared" ca="1" si="570"/>
        <v>0.14481410112735779</v>
      </c>
      <c r="DZ423" s="140">
        <f t="shared" ca="1" si="570"/>
        <v>9.5826350907919244E-2</v>
      </c>
      <c r="EA423" s="140">
        <f t="shared" ca="1" si="570"/>
        <v>5.5706370012370728E-2</v>
      </c>
      <c r="EB423" s="140">
        <f t="shared" ca="1" si="570"/>
        <v>2.8217464511991471E-2</v>
      </c>
      <c r="EC423" s="140">
        <f t="shared" ca="1" si="570"/>
        <v>1.2432842859505393E-2</v>
      </c>
      <c r="ED423" s="140">
        <f t="shared" ca="1" si="570"/>
        <v>4.9734470984660484E-3</v>
      </c>
      <c r="EE423" s="140">
        <f t="shared" ca="1" si="570"/>
        <v>2.2701444605185569E-3</v>
      </c>
      <c r="EF423" s="140">
        <f t="shared" ca="1" si="570"/>
        <v>1.6638275878071761E-3</v>
      </c>
      <c r="EG423" s="140">
        <f t="shared" ca="1" si="570"/>
        <v>1.6248356678023206E-3</v>
      </c>
      <c r="EI423" s="80">
        <f t="shared" si="571"/>
        <v>90.001000000000005</v>
      </c>
      <c r="EJ423" s="140">
        <f t="shared" ca="1" si="572"/>
        <v>0.27212501707801112</v>
      </c>
      <c r="EK423" s="140">
        <f t="shared" ca="1" si="572"/>
        <v>0.2629087857613443</v>
      </c>
      <c r="EL423" s="140">
        <f t="shared" ca="1" si="572"/>
        <v>0.23604020069609061</v>
      </c>
      <c r="EM423" s="140">
        <f t="shared" ca="1" si="572"/>
        <v>0.19454862795144395</v>
      </c>
      <c r="EN423" s="140">
        <f t="shared" ca="1" si="572"/>
        <v>0.14481410112735779</v>
      </c>
      <c r="EO423" s="140">
        <f t="shared" ca="1" si="572"/>
        <v>9.5826350907919244E-2</v>
      </c>
      <c r="EP423" s="140">
        <f t="shared" ca="1" si="572"/>
        <v>5.5706370012370728E-2</v>
      </c>
      <c r="EQ423" s="140">
        <f t="shared" ca="1" si="572"/>
        <v>2.8217464511991471E-2</v>
      </c>
      <c r="ER423" s="140">
        <f t="shared" ca="1" si="572"/>
        <v>1.2432842859505393E-2</v>
      </c>
      <c r="ES423" s="140">
        <f t="shared" ca="1" si="572"/>
        <v>4.9734470984660484E-3</v>
      </c>
      <c r="ET423" s="140">
        <f t="shared" ca="1" si="572"/>
        <v>2.2701444605185569E-3</v>
      </c>
      <c r="EU423" s="140">
        <f t="shared" ca="1" si="572"/>
        <v>1.6638275878071761E-3</v>
      </c>
      <c r="EV423" s="140">
        <f t="shared" ca="1" si="572"/>
        <v>1.6248356678023206E-3</v>
      </c>
      <c r="EX423" s="80">
        <f t="shared" si="573"/>
        <v>90.001000000000005</v>
      </c>
      <c r="EY423" s="104" t="e">
        <f t="shared" ca="1" si="574"/>
        <v>#DIV/0!</v>
      </c>
      <c r="EZ423" s="104" t="e">
        <f t="shared" ca="1" si="574"/>
        <v>#DIV/0!</v>
      </c>
      <c r="FA423" s="104" t="e">
        <f t="shared" ca="1" si="574"/>
        <v>#DIV/0!</v>
      </c>
      <c r="FB423" s="104" t="e">
        <f t="shared" ca="1" si="574"/>
        <v>#DIV/0!</v>
      </c>
      <c r="FC423" s="104" t="e">
        <f t="shared" ca="1" si="574"/>
        <v>#DIV/0!</v>
      </c>
      <c r="FD423" s="104" t="e">
        <f t="shared" ca="1" si="574"/>
        <v>#DIV/0!</v>
      </c>
      <c r="FE423" s="104" t="e">
        <f t="shared" ca="1" si="574"/>
        <v>#DIV/0!</v>
      </c>
      <c r="FF423" s="104" t="e">
        <f t="shared" ca="1" si="574"/>
        <v>#DIV/0!</v>
      </c>
      <c r="FG423" s="104" t="e">
        <f t="shared" ca="1" si="574"/>
        <v>#DIV/0!</v>
      </c>
      <c r="FH423" s="104" t="e">
        <f t="shared" ca="1" si="574"/>
        <v>#DIV/0!</v>
      </c>
      <c r="FI423" s="104" t="e">
        <f t="shared" ca="1" si="574"/>
        <v>#DIV/0!</v>
      </c>
      <c r="FJ423" s="104" t="e">
        <f t="shared" ca="1" si="574"/>
        <v>#DIV/0!</v>
      </c>
      <c r="FK423" s="104" t="e">
        <f t="shared" ca="1" si="574"/>
        <v>#DIV/0!</v>
      </c>
      <c r="FM423" s="80">
        <f t="shared" si="575"/>
        <v>90.001000000000005</v>
      </c>
      <c r="FN423" s="104" t="e">
        <f t="shared" ca="1" si="576"/>
        <v>#DIV/0!</v>
      </c>
      <c r="FO423" s="104" t="e">
        <f t="shared" ca="1" si="576"/>
        <v>#DIV/0!</v>
      </c>
      <c r="FP423" s="104" t="e">
        <f t="shared" ca="1" si="576"/>
        <v>#DIV/0!</v>
      </c>
      <c r="FQ423" s="104" t="e">
        <f t="shared" ca="1" si="576"/>
        <v>#DIV/0!</v>
      </c>
      <c r="FR423" s="104" t="e">
        <f t="shared" ca="1" si="576"/>
        <v>#DIV/0!</v>
      </c>
      <c r="FS423" s="104" t="e">
        <f t="shared" ca="1" si="576"/>
        <v>#DIV/0!</v>
      </c>
      <c r="FT423" s="104" t="e">
        <f t="shared" ca="1" si="576"/>
        <v>#DIV/0!</v>
      </c>
      <c r="FU423" s="104" t="e">
        <f t="shared" ca="1" si="576"/>
        <v>#DIV/0!</v>
      </c>
      <c r="FV423" s="104" t="e">
        <f t="shared" ca="1" si="576"/>
        <v>#DIV/0!</v>
      </c>
      <c r="FW423" s="104" t="e">
        <f t="shared" ca="1" si="576"/>
        <v>#DIV/0!</v>
      </c>
      <c r="FX423" s="104" t="e">
        <f t="shared" ca="1" si="576"/>
        <v>#DIV/0!</v>
      </c>
      <c r="FY423" s="104" t="e">
        <f t="shared" ca="1" si="576"/>
        <v>#DIV/0!</v>
      </c>
      <c r="FZ423" s="104" t="e">
        <f t="shared" ca="1" si="576"/>
        <v>#DIV/0!</v>
      </c>
    </row>
    <row r="424" spans="13:182">
      <c r="O424" s="64"/>
      <c r="P424" s="64"/>
      <c r="S424" s="107" t="s">
        <v>69</v>
      </c>
      <c r="T424" s="407">
        <f ca="1">MAX(T411:T423)</f>
        <v>0.54259215871097854</v>
      </c>
      <c r="U424" s="407">
        <f t="shared" ref="U424:AF424" ca="1" si="578">MAX(U411:U423)</f>
        <v>0.2629087857613443</v>
      </c>
      <c r="V424" s="407">
        <f t="shared" ca="1" si="578"/>
        <v>0.23604020069609061</v>
      </c>
      <c r="W424" s="407">
        <f t="shared" ca="1" si="578"/>
        <v>0.19454862795144395</v>
      </c>
      <c r="X424" s="407">
        <f t="shared" ca="1" si="578"/>
        <v>0.14481410112735779</v>
      </c>
      <c r="Y424" s="407">
        <f t="shared" ca="1" si="578"/>
        <v>0.16053449304003573</v>
      </c>
      <c r="Z424" s="407">
        <f t="shared" ca="1" si="578"/>
        <v>0.27210735725608398</v>
      </c>
      <c r="AA424" s="407">
        <f t="shared" ca="1" si="578"/>
        <v>0.27209197614441533</v>
      </c>
      <c r="AB424" s="407">
        <f t="shared" ca="1" si="578"/>
        <v>0.27209834296772489</v>
      </c>
      <c r="AC424" s="407">
        <f t="shared" ca="1" si="578"/>
        <v>0.27210868950769779</v>
      </c>
      <c r="AD424" s="407">
        <f t="shared" ca="1" si="578"/>
        <v>0.27211751396718586</v>
      </c>
      <c r="AE424" s="407">
        <f t="shared" ca="1" si="578"/>
        <v>0.27212311738035411</v>
      </c>
      <c r="AF424" s="407">
        <f t="shared" ca="1" si="578"/>
        <v>0.27212501707801112</v>
      </c>
      <c r="AG424" s="168"/>
      <c r="AH424" s="107" t="s">
        <v>69</v>
      </c>
      <c r="AI424" s="168">
        <f ca="1">MAX(AI411:AI423)</f>
        <v>0.5425921604404611</v>
      </c>
      <c r="AJ424" s="168">
        <f t="shared" ref="AJ424:AU424" ca="1" si="579">MAX(AJ411:AJ423)</f>
        <v>0.2629087857613443</v>
      </c>
      <c r="AK424" s="168">
        <f t="shared" ca="1" si="579"/>
        <v>0.23604020069609061</v>
      </c>
      <c r="AL424" s="168">
        <f t="shared" ca="1" si="579"/>
        <v>0.19454862795144395</v>
      </c>
      <c r="AM424" s="168">
        <f t="shared" ca="1" si="579"/>
        <v>0.14481410112735779</v>
      </c>
      <c r="AN424" s="168">
        <f t="shared" ca="1" si="579"/>
        <v>0.16053449304003573</v>
      </c>
      <c r="AO424" s="168">
        <f t="shared" ca="1" si="579"/>
        <v>0.27210735725608398</v>
      </c>
      <c r="AP424" s="168">
        <f t="shared" ca="1" si="579"/>
        <v>0.27209197614441533</v>
      </c>
      <c r="AQ424" s="168">
        <f t="shared" ca="1" si="579"/>
        <v>0.27209834296772489</v>
      </c>
      <c r="AR424" s="168">
        <f t="shared" ca="1" si="579"/>
        <v>0.27210868950769779</v>
      </c>
      <c r="AS424" s="168">
        <f t="shared" ca="1" si="579"/>
        <v>0.27211751396718586</v>
      </c>
      <c r="AT424" s="168">
        <f t="shared" ca="1" si="579"/>
        <v>0.27212311738035411</v>
      </c>
      <c r="AU424" s="168">
        <f t="shared" ca="1" si="579"/>
        <v>0.27212501707801112</v>
      </c>
      <c r="AV424" s="168"/>
      <c r="AW424" s="107" t="s">
        <v>69</v>
      </c>
      <c r="AX424" s="168">
        <f ca="1">MAX(AX411:AX423)</f>
        <v>0.27064908761553047</v>
      </c>
      <c r="AY424" s="168">
        <f t="shared" ref="AY424:BJ424" ca="1" si="580">MAX(AY411:AY423)</f>
        <v>0.27059443558257529</v>
      </c>
      <c r="AZ424" s="168">
        <f t="shared" ca="1" si="580"/>
        <v>0.2703957347584679</v>
      </c>
      <c r="BA424" s="168">
        <f t="shared" ca="1" si="580"/>
        <v>0.26989193482142104</v>
      </c>
      <c r="BB424" s="168">
        <f t="shared" ca="1" si="580"/>
        <v>0.26840338583541307</v>
      </c>
      <c r="BC424" s="168">
        <f t="shared" ca="1" si="580"/>
        <v>0.26083119491456791</v>
      </c>
      <c r="BD424" s="168">
        <f t="shared" ca="1" si="580"/>
        <v>0.13861774562040466</v>
      </c>
      <c r="BE424" s="168">
        <f t="shared" ca="1" si="580"/>
        <v>0.26083119491456791</v>
      </c>
      <c r="BF424" s="168">
        <f t="shared" ca="1" si="580"/>
        <v>0.26840338583541307</v>
      </c>
      <c r="BG424" s="168">
        <f t="shared" ca="1" si="580"/>
        <v>0.26989193482142104</v>
      </c>
      <c r="BH424" s="168">
        <f t="shared" ca="1" si="580"/>
        <v>0.2703957347584679</v>
      </c>
      <c r="BI424" s="168">
        <f t="shared" ca="1" si="580"/>
        <v>0.27059443558257529</v>
      </c>
      <c r="BJ424" s="168">
        <f t="shared" ca="1" si="580"/>
        <v>0.27064908761553047</v>
      </c>
      <c r="BK424" s="62"/>
      <c r="BL424" s="107" t="s">
        <v>69</v>
      </c>
      <c r="BM424" s="168">
        <f ca="1">MAX(BM411:BM423)</f>
        <v>0.2705384712446724</v>
      </c>
      <c r="BN424" s="168">
        <f t="shared" ref="BN424:BY424" ca="1" si="581">MAX(BN411:BN423)</f>
        <v>0.25852887522924323</v>
      </c>
      <c r="BO424" s="168">
        <f t="shared" ca="1" si="581"/>
        <v>0.22217555588749702</v>
      </c>
      <c r="BP424" s="168">
        <f t="shared" ca="1" si="581"/>
        <v>0.17331181903502618</v>
      </c>
      <c r="BQ424" s="168">
        <f t="shared" ca="1" si="581"/>
        <v>0.12307775640109231</v>
      </c>
      <c r="BR424" s="168">
        <f t="shared" ca="1" si="581"/>
        <v>7.9510387149762621E-2</v>
      </c>
      <c r="BS424" s="168">
        <f t="shared" ca="1" si="581"/>
        <v>4.6417754517581261E-2</v>
      </c>
      <c r="BT424" s="168">
        <f t="shared" ca="1" si="581"/>
        <v>7.8359150860663057E-2</v>
      </c>
      <c r="BU424" s="168">
        <f t="shared" ca="1" si="581"/>
        <v>0.12191366683331203</v>
      </c>
      <c r="BV424" s="168">
        <f t="shared" ca="1" si="581"/>
        <v>0.17207157629888392</v>
      </c>
      <c r="BW424" s="168">
        <f t="shared" ca="1" si="581"/>
        <v>0.22081249074565187</v>
      </c>
      <c r="BX424" s="168">
        <f t="shared" ca="1" si="581"/>
        <v>0.25704765508618216</v>
      </c>
      <c r="BY424" s="168">
        <f t="shared" ca="1" si="581"/>
        <v>0.2705384712446724</v>
      </c>
      <c r="BZ424" s="168"/>
      <c r="CA424" s="107" t="s">
        <v>69</v>
      </c>
      <c r="CB424" s="168">
        <f ca="1">MAX(CB411:CB423)</f>
        <v>0.19190633919132516</v>
      </c>
      <c r="CC424" s="168">
        <f t="shared" ref="CC424:CN424" ca="1" si="582">MAX(CC411:CC423)</f>
        <v>0.18276248175076928</v>
      </c>
      <c r="CD424" s="168">
        <f t="shared" ca="1" si="582"/>
        <v>0.17500563841592631</v>
      </c>
      <c r="CE424" s="168">
        <f t="shared" ca="1" si="582"/>
        <v>0.1480707917956007</v>
      </c>
      <c r="CF424" s="168">
        <f t="shared" ca="1" si="582"/>
        <v>0.1162864523302114</v>
      </c>
      <c r="CG424" s="168">
        <f t="shared" ca="1" si="582"/>
        <v>0.13128164753452568</v>
      </c>
      <c r="CH424" s="168">
        <f t="shared" ca="1" si="582"/>
        <v>0.19190633919132516</v>
      </c>
      <c r="CI424" s="168">
        <f t="shared" ca="1" si="582"/>
        <v>0.1791201303005473</v>
      </c>
      <c r="CJ424" s="168">
        <f t="shared" ca="1" si="582"/>
        <v>0.16277645564056581</v>
      </c>
      <c r="CK424" s="168">
        <f t="shared" ca="1" si="582"/>
        <v>0.14214306783011421</v>
      </c>
      <c r="CL424" s="168">
        <f t="shared" ca="1" si="582"/>
        <v>0.1256653961675146</v>
      </c>
      <c r="CM424" s="168">
        <f t="shared" ca="1" si="582"/>
        <v>0.11146616372372109</v>
      </c>
      <c r="CN424" s="168">
        <f t="shared" ca="1" si="582"/>
        <v>0.1083862508513852</v>
      </c>
      <c r="CP424" s="107" t="s">
        <v>69</v>
      </c>
      <c r="CQ424" s="168">
        <f ca="1">MAX(CQ411:CQ423)</f>
        <v>0.19190633919132516</v>
      </c>
      <c r="CR424" s="168">
        <f t="shared" ref="CR424:DC424" ca="1" si="583">MAX(CR411:CR423)</f>
        <v>0.18276248175076928</v>
      </c>
      <c r="CS424" s="168">
        <f t="shared" ca="1" si="583"/>
        <v>0.17500563841592631</v>
      </c>
      <c r="CT424" s="168">
        <f t="shared" ca="1" si="583"/>
        <v>0.1480707917956007</v>
      </c>
      <c r="CU424" s="168">
        <f t="shared" ca="1" si="583"/>
        <v>0.1162864523302114</v>
      </c>
      <c r="CV424" s="168">
        <f t="shared" ca="1" si="583"/>
        <v>0.13128164753452568</v>
      </c>
      <c r="CW424" s="168">
        <f t="shared" ca="1" si="583"/>
        <v>0.19190633919132516</v>
      </c>
      <c r="CX424" s="168">
        <f t="shared" ca="1" si="583"/>
        <v>0.1791201303005473</v>
      </c>
      <c r="CY424" s="168">
        <f t="shared" ca="1" si="583"/>
        <v>0.16277645564056581</v>
      </c>
      <c r="CZ424" s="168">
        <f t="shared" ca="1" si="583"/>
        <v>0.14214306783011421</v>
      </c>
      <c r="DA424" s="168">
        <f t="shared" ca="1" si="583"/>
        <v>0.1256653961675146</v>
      </c>
      <c r="DB424" s="168">
        <f t="shared" ca="1" si="583"/>
        <v>0.11146616372372109</v>
      </c>
      <c r="DC424" s="168">
        <f t="shared" ca="1" si="583"/>
        <v>0.1083862508513852</v>
      </c>
      <c r="DE424" s="107" t="s">
        <v>69</v>
      </c>
      <c r="DF424" s="168">
        <f ca="1">MAX(DF411:DF423)</f>
        <v>0.10760198290359761</v>
      </c>
      <c r="DG424" s="168">
        <f t="shared" ref="DG424:DR424" ca="1" si="584">MAX(DG411:DG423)</f>
        <v>0.11283832530413473</v>
      </c>
      <c r="DH424" s="168">
        <f t="shared" ca="1" si="584"/>
        <v>0.12614398108527428</v>
      </c>
      <c r="DI424" s="168">
        <f t="shared" ca="1" si="584"/>
        <v>0.14407936181830969</v>
      </c>
      <c r="DJ424" s="168">
        <f t="shared" ca="1" si="584"/>
        <v>0.16265253596125637</v>
      </c>
      <c r="DK424" s="168">
        <f t="shared" ca="1" si="584"/>
        <v>0.17634555070134744</v>
      </c>
      <c r="DL424" s="168">
        <f t="shared" ca="1" si="584"/>
        <v>0.13038540234487442</v>
      </c>
      <c r="DM424" s="168">
        <f t="shared" ca="1" si="584"/>
        <v>0.17634555070134739</v>
      </c>
      <c r="DN424" s="168">
        <f t="shared" ca="1" si="584"/>
        <v>0.16265253596125637</v>
      </c>
      <c r="DO424" s="168">
        <f t="shared" ca="1" si="584"/>
        <v>0.14474649426959368</v>
      </c>
      <c r="DP424" s="168">
        <f t="shared" ca="1" si="584"/>
        <v>0.12671519267859677</v>
      </c>
      <c r="DQ424" s="168">
        <f t="shared" ca="1" si="584"/>
        <v>0.11328667141856143</v>
      </c>
      <c r="DR424" s="168">
        <f t="shared" ca="1" si="584"/>
        <v>0.10800319082248681</v>
      </c>
      <c r="DT424" s="107" t="s">
        <v>69</v>
      </c>
      <c r="DU424" s="168">
        <f ca="1">MAX(DU411:DU423)</f>
        <v>0.5425921604404611</v>
      </c>
      <c r="DV424" s="168">
        <f t="shared" ref="DV424:EG424" ca="1" si="585">MAX(DV411:DV423)</f>
        <v>0.2629087857613443</v>
      </c>
      <c r="DW424" s="168">
        <f t="shared" ca="1" si="585"/>
        <v>0.23604020069609061</v>
      </c>
      <c r="DX424" s="168">
        <f t="shared" ca="1" si="585"/>
        <v>0.19454862795144395</v>
      </c>
      <c r="DY424" s="168">
        <f t="shared" ca="1" si="585"/>
        <v>0.14481410112735779</v>
      </c>
      <c r="DZ424" s="168">
        <f t="shared" ca="1" si="585"/>
        <v>0.16053449304003573</v>
      </c>
      <c r="EA424" s="168">
        <f t="shared" ca="1" si="585"/>
        <v>0.27210735725608398</v>
      </c>
      <c r="EB424" s="168">
        <f t="shared" ca="1" si="585"/>
        <v>0.27209197614441533</v>
      </c>
      <c r="EC424" s="168">
        <f t="shared" ca="1" si="585"/>
        <v>0.27209834296772489</v>
      </c>
      <c r="ED424" s="168">
        <f t="shared" ca="1" si="585"/>
        <v>0.27210868950769779</v>
      </c>
      <c r="EE424" s="168">
        <f t="shared" ca="1" si="585"/>
        <v>0.27211751396718586</v>
      </c>
      <c r="EF424" s="168">
        <f t="shared" ca="1" si="585"/>
        <v>0.27212311738035411</v>
      </c>
      <c r="EG424" s="168">
        <f t="shared" ca="1" si="585"/>
        <v>0.27212501707801112</v>
      </c>
      <c r="EI424" s="107" t="s">
        <v>69</v>
      </c>
      <c r="EJ424" s="168">
        <f ca="1">MAX(EJ411:EJ423)</f>
        <v>0.5425921604404611</v>
      </c>
      <c r="EK424" s="168">
        <f t="shared" ref="EK424:EV424" ca="1" si="586">MAX(EK411:EK423)</f>
        <v>0.2629087857613443</v>
      </c>
      <c r="EL424" s="168">
        <f t="shared" ca="1" si="586"/>
        <v>0.23604020069609061</v>
      </c>
      <c r="EM424" s="168">
        <f t="shared" ca="1" si="586"/>
        <v>0.19454862795144395</v>
      </c>
      <c r="EN424" s="168">
        <f t="shared" ca="1" si="586"/>
        <v>0.14481410112735779</v>
      </c>
      <c r="EO424" s="168">
        <f t="shared" ca="1" si="586"/>
        <v>0.16053449304003573</v>
      </c>
      <c r="EP424" s="168">
        <f t="shared" ca="1" si="586"/>
        <v>0.27210735725608398</v>
      </c>
      <c r="EQ424" s="168">
        <f t="shared" ca="1" si="586"/>
        <v>0.27209197614441533</v>
      </c>
      <c r="ER424" s="168">
        <f t="shared" ca="1" si="586"/>
        <v>0.27209834296772489</v>
      </c>
      <c r="ES424" s="168">
        <f t="shared" ca="1" si="586"/>
        <v>0.27210868950769779</v>
      </c>
      <c r="ET424" s="168">
        <f t="shared" ca="1" si="586"/>
        <v>0.27211751396718586</v>
      </c>
      <c r="EU424" s="168">
        <f t="shared" ca="1" si="586"/>
        <v>0.27212311738035411</v>
      </c>
      <c r="EV424" s="168">
        <f t="shared" ca="1" si="586"/>
        <v>0.27212501707801112</v>
      </c>
      <c r="EX424" s="107" t="s">
        <v>69</v>
      </c>
      <c r="EY424" s="262" t="e">
        <f ca="1">MAX(EY411:EY423)</f>
        <v>#DIV/0!</v>
      </c>
      <c r="EZ424" s="262" t="e">
        <f t="shared" ref="EZ424:FK424" ca="1" si="587">MAX(EZ411:EZ423)</f>
        <v>#DIV/0!</v>
      </c>
      <c r="FA424" s="262" t="e">
        <f t="shared" ca="1" si="587"/>
        <v>#DIV/0!</v>
      </c>
      <c r="FB424" s="262" t="e">
        <f t="shared" ca="1" si="587"/>
        <v>#DIV/0!</v>
      </c>
      <c r="FC424" s="262" t="e">
        <f t="shared" ca="1" si="587"/>
        <v>#DIV/0!</v>
      </c>
      <c r="FD424" s="262" t="e">
        <f t="shared" ca="1" si="587"/>
        <v>#DIV/0!</v>
      </c>
      <c r="FE424" s="262" t="e">
        <f t="shared" ca="1" si="587"/>
        <v>#DIV/0!</v>
      </c>
      <c r="FF424" s="262" t="e">
        <f t="shared" ca="1" si="587"/>
        <v>#DIV/0!</v>
      </c>
      <c r="FG424" s="262" t="e">
        <f t="shared" ca="1" si="587"/>
        <v>#DIV/0!</v>
      </c>
      <c r="FH424" s="262" t="e">
        <f t="shared" ca="1" si="587"/>
        <v>#DIV/0!</v>
      </c>
      <c r="FI424" s="262" t="e">
        <f t="shared" ca="1" si="587"/>
        <v>#DIV/0!</v>
      </c>
      <c r="FJ424" s="262" t="e">
        <f t="shared" ca="1" si="587"/>
        <v>#DIV/0!</v>
      </c>
      <c r="FK424" s="262" t="e">
        <f t="shared" ca="1" si="587"/>
        <v>#DIV/0!</v>
      </c>
      <c r="FM424" s="107" t="s">
        <v>69</v>
      </c>
      <c r="FN424" s="262" t="e">
        <f ca="1">MAX(FN411:FN423)</f>
        <v>#DIV/0!</v>
      </c>
      <c r="FO424" s="262" t="e">
        <f t="shared" ref="FO424:FZ424" ca="1" si="588">MAX(FO411:FO423)</f>
        <v>#DIV/0!</v>
      </c>
      <c r="FP424" s="262" t="e">
        <f t="shared" ca="1" si="588"/>
        <v>#DIV/0!</v>
      </c>
      <c r="FQ424" s="262" t="e">
        <f t="shared" ca="1" si="588"/>
        <v>#DIV/0!</v>
      </c>
      <c r="FR424" s="262" t="e">
        <f t="shared" ca="1" si="588"/>
        <v>#DIV/0!</v>
      </c>
      <c r="FS424" s="262" t="e">
        <f t="shared" ca="1" si="588"/>
        <v>#DIV/0!</v>
      </c>
      <c r="FT424" s="262" t="e">
        <f t="shared" ca="1" si="588"/>
        <v>#DIV/0!</v>
      </c>
      <c r="FU424" s="262" t="e">
        <f t="shared" ca="1" si="588"/>
        <v>#DIV/0!</v>
      </c>
      <c r="FV424" s="262" t="e">
        <f t="shared" ca="1" si="588"/>
        <v>#DIV/0!</v>
      </c>
      <c r="FW424" s="262" t="e">
        <f t="shared" ca="1" si="588"/>
        <v>#DIV/0!</v>
      </c>
      <c r="FX424" s="262" t="e">
        <f t="shared" ca="1" si="588"/>
        <v>#DIV/0!</v>
      </c>
      <c r="FY424" s="262" t="e">
        <f t="shared" ca="1" si="588"/>
        <v>#DIV/0!</v>
      </c>
      <c r="FZ424" s="262" t="e">
        <f t="shared" ca="1" si="588"/>
        <v>#DIV/0!</v>
      </c>
    </row>
    <row r="425" spans="13:182" ht="16.5" thickBot="1">
      <c r="O425" s="64"/>
      <c r="P425" s="64"/>
      <c r="Q425" s="95" t="s">
        <v>154</v>
      </c>
      <c r="T425" s="400"/>
      <c r="U425" s="400"/>
      <c r="V425" s="400"/>
      <c r="W425" s="400"/>
      <c r="X425" s="400"/>
      <c r="Y425" s="400"/>
      <c r="Z425" s="400"/>
      <c r="AA425" s="400"/>
      <c r="AB425" s="405"/>
      <c r="AC425" s="400"/>
      <c r="AD425" s="400"/>
      <c r="AE425" s="400"/>
      <c r="AF425" s="400"/>
    </row>
    <row r="426" spans="13:182" ht="16.5" thickBot="1">
      <c r="M426" s="110"/>
      <c r="N426" s="110" t="s">
        <v>204</v>
      </c>
      <c r="O426" s="258"/>
      <c r="P426" s="111"/>
      <c r="Q426" s="152" t="s">
        <v>205</v>
      </c>
      <c r="S426" s="166" t="s">
        <v>159</v>
      </c>
      <c r="T426" s="393">
        <f>T410</f>
        <v>1E-3</v>
      </c>
      <c r="U426" s="393">
        <f t="shared" ref="U426:AF426" si="589">U410</f>
        <v>7.5010000000000003</v>
      </c>
      <c r="V426" s="393">
        <f t="shared" si="589"/>
        <v>15.001000000000001</v>
      </c>
      <c r="W426" s="393">
        <f t="shared" si="589"/>
        <v>22.501000000000001</v>
      </c>
      <c r="X426" s="393">
        <f t="shared" si="589"/>
        <v>30.001000000000001</v>
      </c>
      <c r="Y426" s="393">
        <f t="shared" si="589"/>
        <v>37.501000000000005</v>
      </c>
      <c r="Z426" s="393">
        <f t="shared" si="589"/>
        <v>45.001000000000005</v>
      </c>
      <c r="AA426" s="393">
        <f t="shared" si="589"/>
        <v>52.501000000000005</v>
      </c>
      <c r="AB426" s="393">
        <f t="shared" si="589"/>
        <v>60.001000000000005</v>
      </c>
      <c r="AC426" s="393">
        <f t="shared" si="589"/>
        <v>67.501000000000005</v>
      </c>
      <c r="AD426" s="393">
        <f t="shared" si="589"/>
        <v>75.001000000000005</v>
      </c>
      <c r="AE426" s="393">
        <f t="shared" si="589"/>
        <v>82.501000000000005</v>
      </c>
      <c r="AF426" s="393">
        <f t="shared" si="589"/>
        <v>90.001000000000005</v>
      </c>
      <c r="AG426" t="s">
        <v>69</v>
      </c>
    </row>
    <row r="427" spans="13:182">
      <c r="M427" s="115"/>
      <c r="N427" s="110" t="s">
        <v>208</v>
      </c>
      <c r="O427" s="147">
        <f ca="1">MAX(Q427:Q437)</f>
        <v>0.13553205992285677</v>
      </c>
      <c r="P427" s="116">
        <f t="shared" ref="P427:P439" ca="1" si="590">MATCH(Q427,T427:AF427,0)</f>
        <v>9</v>
      </c>
      <c r="Q427" s="259">
        <f ca="1">AG427</f>
        <v>0.10760198290359761</v>
      </c>
      <c r="S427" s="26">
        <f>S411</f>
        <v>1E-3</v>
      </c>
      <c r="T427" s="405">
        <f ca="1">MIN(T411,AI411,AX411,BM411,CB411,CQ411,DF411)</f>
        <v>8.1145112214641099E-5</v>
      </c>
      <c r="U427" s="405">
        <f t="shared" ref="U427:AF439" ca="1" si="591">MIN(U411,AJ411,AY411,BN411,CC411,CR411,DG411)</f>
        <v>1.315611840135215E-4</v>
      </c>
      <c r="V427" s="405">
        <f t="shared" ca="1" si="591"/>
        <v>7.166625096975079E-4</v>
      </c>
      <c r="W427" s="405">
        <f t="shared" ca="1" si="591"/>
        <v>3.2179234659731018E-3</v>
      </c>
      <c r="X427" s="405">
        <f t="shared" ca="1" si="591"/>
        <v>9.7560778609840412E-3</v>
      </c>
      <c r="Y427" s="405">
        <f t="shared" ca="1" si="591"/>
        <v>2.2913724006669123E-2</v>
      </c>
      <c r="Z427" s="405">
        <f t="shared" ca="1" si="591"/>
        <v>4.5226680219283805E-2</v>
      </c>
      <c r="AA427" s="405">
        <f t="shared" ca="1" si="591"/>
        <v>7.8359150860663057E-2</v>
      </c>
      <c r="AB427" s="405">
        <f t="shared" ca="1" si="591"/>
        <v>0.10760198290359761</v>
      </c>
      <c r="AC427" s="405">
        <f t="shared" ca="1" si="591"/>
        <v>8.9156719866740897E-2</v>
      </c>
      <c r="AD427" s="405">
        <f t="shared" ca="1" si="591"/>
        <v>5.4210036003565443E-2</v>
      </c>
      <c r="AE427" s="405">
        <f t="shared" ca="1" si="591"/>
        <v>1.7180962898137395E-2</v>
      </c>
      <c r="AF427" s="405">
        <f t="shared" ca="1" si="591"/>
        <v>2.2230243670218495E-4</v>
      </c>
      <c r="AG427" s="15">
        <f ca="1">MAX(T427:AF427)</f>
        <v>0.10760198290359761</v>
      </c>
    </row>
    <row r="428" spans="13:182">
      <c r="M428" s="115"/>
      <c r="N428" s="115" t="s">
        <v>135</v>
      </c>
      <c r="O428" s="163">
        <f ca="1">MATCH(O427,Q427:Q439,0)</f>
        <v>10</v>
      </c>
      <c r="P428" s="116">
        <f t="shared" ca="1" si="590"/>
        <v>9</v>
      </c>
      <c r="Q428" s="263">
        <f t="shared" ref="Q428:Q439" ca="1" si="592">AG428</f>
        <v>0.11283832530413473</v>
      </c>
      <c r="S428" s="26">
        <f t="shared" ref="S428:S439" si="593">S412</f>
        <v>7.5010000000000003</v>
      </c>
      <c r="T428" s="405">
        <f t="shared" ref="T428:T439" ca="1" si="594">MIN(T412,AI412,AX412,BM412,CB412,CQ412,DF412)</f>
        <v>1.315611840135215E-4</v>
      </c>
      <c r="U428" s="405">
        <f t="shared" ca="1" si="591"/>
        <v>9.0576310568078018E-5</v>
      </c>
      <c r="V428" s="405">
        <f t="shared" ca="1" si="591"/>
        <v>4.4028266809928017E-4</v>
      </c>
      <c r="W428" s="405">
        <f t="shared" ca="1" si="591"/>
        <v>2.5553072764005302E-3</v>
      </c>
      <c r="X428" s="405">
        <f t="shared" ca="1" si="591"/>
        <v>8.5692569431147798E-3</v>
      </c>
      <c r="Y428" s="405">
        <f t="shared" ca="1" si="591"/>
        <v>2.1090271497251744E-2</v>
      </c>
      <c r="Z428" s="405">
        <f t="shared" ca="1" si="591"/>
        <v>4.2699078914943553E-2</v>
      </c>
      <c r="AA428" s="405">
        <f t="shared" ca="1" si="591"/>
        <v>7.5128934766975339E-2</v>
      </c>
      <c r="AB428" s="405">
        <f t="shared" ca="1" si="591"/>
        <v>0.11283832530413473</v>
      </c>
      <c r="AC428" s="405">
        <f t="shared" ca="1" si="591"/>
        <v>9.68666378909398E-2</v>
      </c>
      <c r="AD428" s="405">
        <f t="shared" ca="1" si="591"/>
        <v>6.5226763806917692E-2</v>
      </c>
      <c r="AE428" s="405">
        <f t="shared" ca="1" si="591"/>
        <v>3.2144251691149622E-2</v>
      </c>
      <c r="AF428" s="405">
        <f t="shared" ca="1" si="591"/>
        <v>1.7181186240229816E-2</v>
      </c>
      <c r="AG428" s="15">
        <f t="shared" ref="AG428:AG440" ca="1" si="595">MAX(T428:AF428)</f>
        <v>0.11283832530413473</v>
      </c>
    </row>
    <row r="429" spans="13:182" ht="16.5" thickBot="1">
      <c r="M429" s="115"/>
      <c r="N429" s="120" t="s">
        <v>136</v>
      </c>
      <c r="O429" s="149">
        <f ca="1">INDEX(P427:P437,O428)</f>
        <v>4</v>
      </c>
      <c r="P429" s="116">
        <f t="shared" ca="1" si="590"/>
        <v>10</v>
      </c>
      <c r="Q429" s="263">
        <f t="shared" ca="1" si="592"/>
        <v>0.11530979439909353</v>
      </c>
      <c r="S429" s="26">
        <f t="shared" si="593"/>
        <v>15.001000000000001</v>
      </c>
      <c r="T429" s="405">
        <f t="shared" ca="1" si="594"/>
        <v>7.166625096975079E-4</v>
      </c>
      <c r="U429" s="405">
        <f t="shared" ca="1" si="591"/>
        <v>4.4028266809928007E-4</v>
      </c>
      <c r="V429" s="405">
        <f t="shared" ca="1" si="591"/>
        <v>8.7688885434755319E-5</v>
      </c>
      <c r="W429" s="405">
        <f t="shared" ca="1" si="591"/>
        <v>1.0483006791997781E-3</v>
      </c>
      <c r="X429" s="405">
        <f t="shared" ca="1" si="591"/>
        <v>5.4911220168608046E-3</v>
      </c>
      <c r="Y429" s="405">
        <f t="shared" ca="1" si="591"/>
        <v>1.609678112780881E-2</v>
      </c>
      <c r="Z429" s="405">
        <f t="shared" ca="1" si="591"/>
        <v>3.5576745103959362E-2</v>
      </c>
      <c r="AA429" s="405">
        <f t="shared" ca="1" si="591"/>
        <v>6.5869762823137362E-2</v>
      </c>
      <c r="AB429" s="405">
        <f t="shared" ca="1" si="591"/>
        <v>0.10693634001521497</v>
      </c>
      <c r="AC429" s="405">
        <f t="shared" ca="1" si="591"/>
        <v>0.11530979439909353</v>
      </c>
      <c r="AD429" s="405">
        <f t="shared" ca="1" si="591"/>
        <v>9.0366774357905855E-2</v>
      </c>
      <c r="AE429" s="405">
        <f t="shared" ca="1" si="591"/>
        <v>6.5239281829176099E-2</v>
      </c>
      <c r="AF429" s="405">
        <f t="shared" ca="1" si="591"/>
        <v>5.4220814112129909E-2</v>
      </c>
      <c r="AG429" s="15">
        <f t="shared" ca="1" si="595"/>
        <v>0.11530979439909353</v>
      </c>
    </row>
    <row r="430" spans="13:182" ht="16.5" thickBot="1">
      <c r="M430" s="115"/>
      <c r="N430" s="116"/>
      <c r="O430" s="116"/>
      <c r="P430" s="116">
        <f t="shared" ca="1" si="590"/>
        <v>10</v>
      </c>
      <c r="Q430" s="263">
        <f t="shared" ca="1" si="592"/>
        <v>0.13553205992285672</v>
      </c>
      <c r="S430" s="80">
        <f t="shared" si="593"/>
        <v>22.501000000000001</v>
      </c>
      <c r="T430" s="405">
        <f t="shared" ca="1" si="594"/>
        <v>3.2179234659731018E-3</v>
      </c>
      <c r="U430" s="405">
        <f t="shared" ca="1" si="591"/>
        <v>2.5553072764005302E-3</v>
      </c>
      <c r="V430" s="405">
        <f t="shared" ca="1" si="591"/>
        <v>1.0483006791997787E-3</v>
      </c>
      <c r="W430" s="405">
        <f t="shared" ca="1" si="591"/>
        <v>1.0436404478571603E-4</v>
      </c>
      <c r="X430" s="405">
        <f t="shared" ca="1" si="591"/>
        <v>1.9404537543750656E-3</v>
      </c>
      <c r="Y430" s="405">
        <f t="shared" ca="1" si="591"/>
        <v>9.343438537787848E-3</v>
      </c>
      <c r="Z430" s="405">
        <f t="shared" ca="1" si="591"/>
        <v>2.5227874278926914E-2</v>
      </c>
      <c r="AA430" s="405">
        <f t="shared" ca="1" si="591"/>
        <v>5.1867337172521545E-2</v>
      </c>
      <c r="AB430" s="405">
        <f t="shared" ca="1" si="591"/>
        <v>8.9681586337159308E-2</v>
      </c>
      <c r="AC430" s="405">
        <f t="shared" ca="1" si="591"/>
        <v>0.13553205992285672</v>
      </c>
      <c r="AD430" s="405">
        <f t="shared" ca="1" si="591"/>
        <v>0.11542460870506066</v>
      </c>
      <c r="AE430" s="405">
        <f t="shared" ca="1" si="591"/>
        <v>9.6970518302028103E-2</v>
      </c>
      <c r="AF430" s="405">
        <f t="shared" ca="1" si="591"/>
        <v>8.9248744912845235E-2</v>
      </c>
      <c r="AG430" s="15">
        <f t="shared" ca="1" si="595"/>
        <v>0.13553205992285672</v>
      </c>
    </row>
    <row r="431" spans="13:182" ht="24" thickBot="1">
      <c r="M431" s="156" t="s">
        <v>137</v>
      </c>
      <c r="N431" s="157">
        <f ca="1">INDEX(T411:AF423,$O$428,$O$429)</f>
        <v>0.18193161490486087</v>
      </c>
      <c r="O431" s="116"/>
      <c r="P431" s="116">
        <f t="shared" ca="1" si="590"/>
        <v>12</v>
      </c>
      <c r="Q431" s="263">
        <f t="shared" ca="1" si="592"/>
        <v>0.11146616372372109</v>
      </c>
      <c r="S431" s="80">
        <f t="shared" si="593"/>
        <v>30.001000000000001</v>
      </c>
      <c r="T431" s="405">
        <f t="shared" ca="1" si="594"/>
        <v>9.7560778609840412E-3</v>
      </c>
      <c r="U431" s="405">
        <f t="shared" ca="1" si="591"/>
        <v>8.569256943114778E-3</v>
      </c>
      <c r="V431" s="405">
        <f t="shared" ca="1" si="591"/>
        <v>5.4911220168608063E-3</v>
      </c>
      <c r="W431" s="405">
        <f t="shared" ca="1" si="591"/>
        <v>1.9404537543750498E-3</v>
      </c>
      <c r="X431" s="405">
        <f t="shared" ca="1" si="591"/>
        <v>1.7741950750351483E-4</v>
      </c>
      <c r="Y431" s="405">
        <f t="shared" ca="1" si="591"/>
        <v>3.1046006880489007E-3</v>
      </c>
      <c r="Z431" s="405">
        <f t="shared" ca="1" si="591"/>
        <v>1.3884555105625132E-2</v>
      </c>
      <c r="AA431" s="405">
        <f t="shared" ca="1" si="591"/>
        <v>3.5235460602008384E-2</v>
      </c>
      <c r="AB431" s="405">
        <f t="shared" ca="1" si="591"/>
        <v>6.8234004016898553E-2</v>
      </c>
      <c r="AC431" s="405">
        <f t="shared" ca="1" si="591"/>
        <v>9.042861862753207E-2</v>
      </c>
      <c r="AD431" s="405">
        <f t="shared" ca="1" si="591"/>
        <v>0.1079213493355678</v>
      </c>
      <c r="AE431" s="405">
        <f t="shared" ca="1" si="591"/>
        <v>0.11146616372372109</v>
      </c>
      <c r="AF431" s="405">
        <f t="shared" ca="1" si="591"/>
        <v>0.10800319082248681</v>
      </c>
      <c r="AG431" s="15">
        <f t="shared" ca="1" si="595"/>
        <v>0.11146616372372109</v>
      </c>
    </row>
    <row r="432" spans="13:182" ht="24" thickBot="1">
      <c r="M432" s="158" t="s">
        <v>138</v>
      </c>
      <c r="N432" s="157">
        <f ca="1">INDEX(AI411:AU423,$O$428,$O$429)</f>
        <v>0.18193161490486087</v>
      </c>
      <c r="O432" s="116"/>
      <c r="P432" s="116">
        <f t="shared" ca="1" si="590"/>
        <v>13</v>
      </c>
      <c r="Q432" s="263">
        <f t="shared" ca="1" si="592"/>
        <v>7.9510387149762621E-2</v>
      </c>
      <c r="S432" s="80">
        <f t="shared" si="593"/>
        <v>37.501000000000005</v>
      </c>
      <c r="T432" s="405">
        <f t="shared" ca="1" si="594"/>
        <v>2.2913724006669123E-2</v>
      </c>
      <c r="U432" s="405">
        <f t="shared" ca="1" si="591"/>
        <v>2.1090271497251744E-2</v>
      </c>
      <c r="V432" s="405">
        <f t="shared" ca="1" si="591"/>
        <v>1.609678112780881E-2</v>
      </c>
      <c r="W432" s="405">
        <f t="shared" ca="1" si="591"/>
        <v>9.343438537787848E-3</v>
      </c>
      <c r="X432" s="405">
        <f t="shared" ca="1" si="591"/>
        <v>3.1046006880489124E-3</v>
      </c>
      <c r="Y432" s="405">
        <f t="shared" ca="1" si="591"/>
        <v>3.7083076232230798E-4</v>
      </c>
      <c r="Z432" s="405">
        <f t="shared" ca="1" si="591"/>
        <v>4.5496203178551197E-3</v>
      </c>
      <c r="AA432" s="405">
        <f t="shared" ca="1" si="591"/>
        <v>1.8868287813937491E-2</v>
      </c>
      <c r="AB432" s="405">
        <f t="shared" ca="1" si="591"/>
        <v>3.5742772921533619E-2</v>
      </c>
      <c r="AC432" s="405">
        <f t="shared" ca="1" si="591"/>
        <v>5.2667577791578331E-2</v>
      </c>
      <c r="AD432" s="405">
        <f t="shared" ca="1" si="591"/>
        <v>6.6868616695695937E-2</v>
      </c>
      <c r="AE432" s="405">
        <f t="shared" ca="1" si="591"/>
        <v>7.6242620084926035E-2</v>
      </c>
      <c r="AF432" s="405">
        <f t="shared" ca="1" si="591"/>
        <v>7.9510387149762621E-2</v>
      </c>
      <c r="AG432" s="15">
        <f t="shared" ca="1" si="595"/>
        <v>7.9510387149762621E-2</v>
      </c>
    </row>
    <row r="433" spans="13:33" ht="24" thickBot="1">
      <c r="M433" s="158" t="s">
        <v>139</v>
      </c>
      <c r="N433" s="157">
        <f ca="1">INDEX(AX411:BJ423,$O$428,$O$429)</f>
        <v>0.26989193482142104</v>
      </c>
      <c r="O433" s="116"/>
      <c r="P433" s="116">
        <f t="shared" ca="1" si="590"/>
        <v>13</v>
      </c>
      <c r="Q433" s="263">
        <f t="shared" ca="1" si="592"/>
        <v>4.6417754517581268E-2</v>
      </c>
      <c r="R433" s="95"/>
      <c r="S433" s="80">
        <f t="shared" si="593"/>
        <v>45.001000000000005</v>
      </c>
      <c r="T433" s="405">
        <f t="shared" ca="1" si="594"/>
        <v>4.5226680219283805E-2</v>
      </c>
      <c r="U433" s="405">
        <f t="shared" ca="1" si="591"/>
        <v>4.2699078914943553E-2</v>
      </c>
      <c r="V433" s="405">
        <f t="shared" ca="1" si="591"/>
        <v>3.5576745103959362E-2</v>
      </c>
      <c r="W433" s="405">
        <f t="shared" ca="1" si="591"/>
        <v>2.5227874278926914E-2</v>
      </c>
      <c r="X433" s="405">
        <f t="shared" ca="1" si="591"/>
        <v>1.3884555105625151E-2</v>
      </c>
      <c r="Y433" s="405">
        <f t="shared" ca="1" si="591"/>
        <v>4.5496203178551058E-3</v>
      </c>
      <c r="Z433" s="405">
        <f t="shared" ca="1" si="591"/>
        <v>7.9918160764062688E-4</v>
      </c>
      <c r="AA433" s="405">
        <f t="shared" ca="1" si="591"/>
        <v>4.9231472552764824E-3</v>
      </c>
      <c r="AB433" s="405">
        <f t="shared" ca="1" si="591"/>
        <v>1.4559635017515242E-2</v>
      </c>
      <c r="AC433" s="405">
        <f t="shared" ca="1" si="591"/>
        <v>2.6132949327960068E-2</v>
      </c>
      <c r="AD433" s="405">
        <f t="shared" ca="1" si="591"/>
        <v>3.6642266593018419E-2</v>
      </c>
      <c r="AE433" s="405">
        <f t="shared" ca="1" si="591"/>
        <v>4.3859016431167012E-2</v>
      </c>
      <c r="AF433" s="405">
        <f t="shared" ca="1" si="591"/>
        <v>4.6417754517581268E-2</v>
      </c>
      <c r="AG433" s="15">
        <f t="shared" ca="1" si="595"/>
        <v>4.6417754517581268E-2</v>
      </c>
    </row>
    <row r="434" spans="13:33" ht="24" thickBot="1">
      <c r="M434" s="158" t="s">
        <v>140</v>
      </c>
      <c r="N434" s="157">
        <f ca="1">INDEX(BM411:BY423,$O$428,$O$429)</f>
        <v>0.13566882642615652</v>
      </c>
      <c r="O434" s="116"/>
      <c r="P434" s="116">
        <f t="shared" ca="1" si="590"/>
        <v>1</v>
      </c>
      <c r="Q434" s="263">
        <f t="shared" ca="1" si="592"/>
        <v>7.8359150860663057E-2</v>
      </c>
      <c r="S434" s="80">
        <f t="shared" si="593"/>
        <v>52.501000000000005</v>
      </c>
      <c r="T434" s="405">
        <f t="shared" ca="1" si="594"/>
        <v>7.8359150860663057E-2</v>
      </c>
      <c r="U434" s="405">
        <f t="shared" ca="1" si="591"/>
        <v>7.5128934766975339E-2</v>
      </c>
      <c r="V434" s="405">
        <f t="shared" ca="1" si="591"/>
        <v>6.5869762823137362E-2</v>
      </c>
      <c r="W434" s="405">
        <f t="shared" ca="1" si="591"/>
        <v>5.1867337172521552E-2</v>
      </c>
      <c r="X434" s="405">
        <f t="shared" ca="1" si="591"/>
        <v>3.5235460602008412E-2</v>
      </c>
      <c r="Y434" s="405">
        <f t="shared" ca="1" si="591"/>
        <v>1.8868287813937464E-2</v>
      </c>
      <c r="Z434" s="405">
        <f t="shared" ca="1" si="591"/>
        <v>4.9231472552764832E-3</v>
      </c>
      <c r="AA434" s="405">
        <f t="shared" ca="1" si="591"/>
        <v>1.0018856528376111E-3</v>
      </c>
      <c r="AB434" s="405">
        <f t="shared" ca="1" si="591"/>
        <v>3.9593461017233059E-3</v>
      </c>
      <c r="AC434" s="405">
        <f t="shared" ca="1" si="591"/>
        <v>1.0376097354135106E-2</v>
      </c>
      <c r="AD434" s="405">
        <f t="shared" ca="1" si="591"/>
        <v>1.7257093383469879E-2</v>
      </c>
      <c r="AE434" s="405">
        <f t="shared" ca="1" si="591"/>
        <v>2.2327017457283375E-2</v>
      </c>
      <c r="AF434" s="405">
        <f t="shared" ca="1" si="591"/>
        <v>2.4175886343830395E-2</v>
      </c>
      <c r="AG434" s="15">
        <f t="shared" ca="1" si="595"/>
        <v>7.8359150860663057E-2</v>
      </c>
    </row>
    <row r="435" spans="13:33" ht="24" thickBot="1">
      <c r="M435" s="160" t="s">
        <v>141</v>
      </c>
      <c r="N435" s="157">
        <f ca="1">INDEX(CB411:CN423,$O$428,$O$429)</f>
        <v>0.14214306783011421</v>
      </c>
      <c r="O435" s="116"/>
      <c r="P435" s="116">
        <f t="shared" ca="1" si="590"/>
        <v>2</v>
      </c>
      <c r="Q435" s="263">
        <f t="shared" ca="1" si="592"/>
        <v>0.11283832530413473</v>
      </c>
      <c r="S435" s="80">
        <f t="shared" si="593"/>
        <v>60.001000000000005</v>
      </c>
      <c r="T435" s="405">
        <f t="shared" ca="1" si="594"/>
        <v>0.10760198290359761</v>
      </c>
      <c r="U435" s="405">
        <f t="shared" ca="1" si="591"/>
        <v>0.11283832530413473</v>
      </c>
      <c r="V435" s="405">
        <f t="shared" ca="1" si="591"/>
        <v>0.10693634001521497</v>
      </c>
      <c r="W435" s="405">
        <f t="shared" ca="1" si="591"/>
        <v>8.9681586337159308E-2</v>
      </c>
      <c r="X435" s="405">
        <f t="shared" ca="1" si="591"/>
        <v>6.8234004016898553E-2</v>
      </c>
      <c r="Y435" s="405">
        <f t="shared" ca="1" si="591"/>
        <v>3.5742772921533605E-2</v>
      </c>
      <c r="Z435" s="405">
        <f t="shared" ca="1" si="591"/>
        <v>1.4559635017515234E-2</v>
      </c>
      <c r="AA435" s="405">
        <f t="shared" ca="1" si="591"/>
        <v>3.9593461017233102E-3</v>
      </c>
      <c r="AB435" s="405">
        <f t="shared" ca="1" si="591"/>
        <v>1.1985462272426338E-3</v>
      </c>
      <c r="AC435" s="405">
        <f t="shared" ca="1" si="591"/>
        <v>3.099583356651856E-3</v>
      </c>
      <c r="AD435" s="405">
        <f t="shared" ca="1" si="591"/>
        <v>6.7520237853495885E-3</v>
      </c>
      <c r="AE435" s="405">
        <f t="shared" ca="1" si="591"/>
        <v>9.892122332828034E-3</v>
      </c>
      <c r="AF435" s="405">
        <f t="shared" ca="1" si="591"/>
        <v>1.1099711924246348E-2</v>
      </c>
      <c r="AG435" s="15">
        <f t="shared" ca="1" si="595"/>
        <v>0.11283832530413473</v>
      </c>
    </row>
    <row r="436" spans="13:33" ht="24" thickBot="1">
      <c r="M436" s="160" t="s">
        <v>142</v>
      </c>
      <c r="N436" s="157">
        <f ca="1">INDEX(CQ411:DC423,$O$428,$O$429)</f>
        <v>0.14214306783011421</v>
      </c>
      <c r="O436" s="116"/>
      <c r="P436" s="116">
        <f t="shared" ca="1" si="590"/>
        <v>4</v>
      </c>
      <c r="Q436" s="263">
        <f t="shared" ca="1" si="592"/>
        <v>0.13553205992285677</v>
      </c>
      <c r="S436" s="80">
        <f t="shared" si="593"/>
        <v>67.501000000000005</v>
      </c>
      <c r="T436" s="405">
        <f t="shared" ca="1" si="594"/>
        <v>8.9156719866740897E-2</v>
      </c>
      <c r="U436" s="405">
        <f t="shared" ca="1" si="591"/>
        <v>9.68666378909398E-2</v>
      </c>
      <c r="V436" s="405">
        <f t="shared" ca="1" si="591"/>
        <v>0.11530979439909353</v>
      </c>
      <c r="W436" s="405">
        <f t="shared" ca="1" si="591"/>
        <v>0.13553205992285677</v>
      </c>
      <c r="X436" s="405">
        <f t="shared" ca="1" si="591"/>
        <v>9.0428618627532084E-2</v>
      </c>
      <c r="Y436" s="405">
        <f t="shared" ca="1" si="591"/>
        <v>5.2667577791578352E-2</v>
      </c>
      <c r="Z436" s="405">
        <f t="shared" ca="1" si="591"/>
        <v>2.6132949327960068E-2</v>
      </c>
      <c r="AA436" s="405">
        <f t="shared" ca="1" si="591"/>
        <v>1.0376097354135106E-2</v>
      </c>
      <c r="AB436" s="405">
        <f t="shared" ca="1" si="591"/>
        <v>3.0995833566518625E-3</v>
      </c>
      <c r="AC436" s="405">
        <f t="shared" ca="1" si="591"/>
        <v>1.3728284573685306E-3</v>
      </c>
      <c r="AD436" s="405">
        <f t="shared" ca="1" si="591"/>
        <v>2.3995218776613897E-3</v>
      </c>
      <c r="AE436" s="405">
        <f t="shared" ca="1" si="591"/>
        <v>3.9577021466752314E-3</v>
      </c>
      <c r="AF436" s="405">
        <f t="shared" ca="1" si="591"/>
        <v>4.6375958168294431E-3</v>
      </c>
      <c r="AG436" s="15">
        <f t="shared" ca="1" si="595"/>
        <v>0.13553205992285677</v>
      </c>
    </row>
    <row r="437" spans="13:33" ht="24" thickBot="1">
      <c r="M437" s="160" t="s">
        <v>219</v>
      </c>
      <c r="N437" s="157">
        <f ca="1">INDEX(DF411:DR423,$O$428,$O$429)</f>
        <v>0.13553205992285677</v>
      </c>
      <c r="O437" s="116"/>
      <c r="P437" s="116">
        <f t="shared" ca="1" si="590"/>
        <v>4</v>
      </c>
      <c r="Q437" s="263">
        <f t="shared" ca="1" si="592"/>
        <v>0.11542460870506066</v>
      </c>
      <c r="S437" s="26">
        <f t="shared" si="593"/>
        <v>75.001000000000005</v>
      </c>
      <c r="T437" s="405">
        <f t="shared" ca="1" si="594"/>
        <v>5.4210036003565443E-2</v>
      </c>
      <c r="U437" s="405">
        <f t="shared" ca="1" si="591"/>
        <v>6.5226763806917692E-2</v>
      </c>
      <c r="V437" s="405">
        <f t="shared" ca="1" si="591"/>
        <v>9.0366774357905855E-2</v>
      </c>
      <c r="W437" s="405">
        <f t="shared" ca="1" si="591"/>
        <v>0.11542460870506066</v>
      </c>
      <c r="X437" s="405">
        <f t="shared" ca="1" si="591"/>
        <v>0.1079213493355678</v>
      </c>
      <c r="Y437" s="405">
        <f t="shared" ca="1" si="591"/>
        <v>6.6868616695695951E-2</v>
      </c>
      <c r="Z437" s="405">
        <f t="shared" ca="1" si="591"/>
        <v>3.6642266593018419E-2</v>
      </c>
      <c r="AA437" s="405">
        <f t="shared" ca="1" si="591"/>
        <v>1.7257093383469882E-2</v>
      </c>
      <c r="AB437" s="405">
        <f t="shared" ca="1" si="591"/>
        <v>6.7520237853495885E-3</v>
      </c>
      <c r="AC437" s="405">
        <f t="shared" ca="1" si="591"/>
        <v>2.3995218776613875E-3</v>
      </c>
      <c r="AD437" s="405">
        <f t="shared" ca="1" si="591"/>
        <v>1.5088450720047515E-3</v>
      </c>
      <c r="AE437" s="405">
        <f t="shared" ca="1" si="591"/>
        <v>1.9052583920909833E-3</v>
      </c>
      <c r="AF437" s="405">
        <f t="shared" ca="1" si="591"/>
        <v>2.1965235202089572E-3</v>
      </c>
      <c r="AG437" s="15">
        <f t="shared" ca="1" si="595"/>
        <v>0.11542460870506066</v>
      </c>
    </row>
    <row r="438" spans="13:33">
      <c r="M438" s="115"/>
      <c r="N438" s="116"/>
      <c r="O438" s="116"/>
      <c r="P438" s="116">
        <f t="shared" ca="1" si="590"/>
        <v>5</v>
      </c>
      <c r="Q438" s="263">
        <f t="shared" ca="1" si="592"/>
        <v>0.11146616372372109</v>
      </c>
      <c r="S438" s="26">
        <f t="shared" si="593"/>
        <v>82.501000000000005</v>
      </c>
      <c r="T438" s="405">
        <f t="shared" ca="1" si="594"/>
        <v>1.7180962898137395E-2</v>
      </c>
      <c r="U438" s="405">
        <f t="shared" ca="1" si="591"/>
        <v>3.2144251691149622E-2</v>
      </c>
      <c r="V438" s="405">
        <f t="shared" ca="1" si="591"/>
        <v>6.5239281829176099E-2</v>
      </c>
      <c r="W438" s="405">
        <f t="shared" ca="1" si="591"/>
        <v>9.6970518302028103E-2</v>
      </c>
      <c r="X438" s="405">
        <f t="shared" ca="1" si="591"/>
        <v>0.11146616372372109</v>
      </c>
      <c r="Y438" s="405">
        <f t="shared" ca="1" si="591"/>
        <v>7.6242620084926035E-2</v>
      </c>
      <c r="Z438" s="405">
        <f t="shared" ca="1" si="591"/>
        <v>4.3859016431167012E-2</v>
      </c>
      <c r="AA438" s="405">
        <f t="shared" ca="1" si="591"/>
        <v>2.2327017457283375E-2</v>
      </c>
      <c r="AB438" s="405">
        <f t="shared" ca="1" si="591"/>
        <v>9.892122332828034E-3</v>
      </c>
      <c r="AC438" s="405">
        <f t="shared" ca="1" si="591"/>
        <v>3.9577021466752314E-3</v>
      </c>
      <c r="AD438" s="405">
        <f t="shared" ca="1" si="591"/>
        <v>1.9052583920909833E-3</v>
      </c>
      <c r="AE438" s="405">
        <f t="shared" ca="1" si="591"/>
        <v>1.5951237861792195E-3</v>
      </c>
      <c r="AF438" s="405">
        <f t="shared" ca="1" si="591"/>
        <v>1.6496073993257409E-3</v>
      </c>
      <c r="AG438" s="15">
        <f t="shared" ca="1" si="595"/>
        <v>0.11146616372372109</v>
      </c>
    </row>
    <row r="439" spans="13:33" ht="16.5" thickBot="1">
      <c r="M439" s="120"/>
      <c r="N439" s="121"/>
      <c r="O439" s="121"/>
      <c r="P439" s="121">
        <f t="shared" ca="1" si="590"/>
        <v>5</v>
      </c>
      <c r="Q439" s="264">
        <f t="shared" ca="1" si="592"/>
        <v>0.10800319082248681</v>
      </c>
      <c r="S439" s="26">
        <f t="shared" si="593"/>
        <v>90.001000000000005</v>
      </c>
      <c r="T439" s="405">
        <f t="shared" ca="1" si="594"/>
        <v>2.2230243670218495E-4</v>
      </c>
      <c r="U439" s="405">
        <f t="shared" ca="1" si="591"/>
        <v>1.7181186240229816E-2</v>
      </c>
      <c r="V439" s="405">
        <f t="shared" ca="1" si="591"/>
        <v>5.4220814112129909E-2</v>
      </c>
      <c r="W439" s="405">
        <f t="shared" ca="1" si="591"/>
        <v>8.9248744912845235E-2</v>
      </c>
      <c r="X439" s="405">
        <f t="shared" ca="1" si="591"/>
        <v>0.10800319082248681</v>
      </c>
      <c r="Y439" s="405">
        <f t="shared" ca="1" si="591"/>
        <v>7.9510387149762621E-2</v>
      </c>
      <c r="Z439" s="405">
        <f t="shared" ca="1" si="591"/>
        <v>4.6417754517581261E-2</v>
      </c>
      <c r="AA439" s="405">
        <f t="shared" ca="1" si="591"/>
        <v>2.4175886343830395E-2</v>
      </c>
      <c r="AB439" s="405">
        <f t="shared" ca="1" si="591"/>
        <v>1.1099711924246348E-2</v>
      </c>
      <c r="AC439" s="405">
        <f t="shared" ca="1" si="591"/>
        <v>4.6375958168294431E-3</v>
      </c>
      <c r="AD439" s="405">
        <f t="shared" ca="1" si="591"/>
        <v>2.1965235202089572E-3</v>
      </c>
      <c r="AE439" s="405">
        <f t="shared" ca="1" si="591"/>
        <v>1.6496073993257409E-3</v>
      </c>
      <c r="AF439" s="405">
        <f t="shared" ca="1" si="591"/>
        <v>2.0773891221380743E-4</v>
      </c>
      <c r="AG439" s="15">
        <f t="shared" ca="1" si="595"/>
        <v>0.10800319082248681</v>
      </c>
    </row>
    <row r="440" spans="13:33">
      <c r="O440" s="64"/>
      <c r="P440" s="64"/>
      <c r="S440" s="107" t="s">
        <v>69</v>
      </c>
      <c r="T440" s="407">
        <f ca="1">MAX(T427:T439)</f>
        <v>0.10760198290359761</v>
      </c>
      <c r="U440" s="407">
        <f t="shared" ref="U440:AF440" ca="1" si="596">MAX(U427:U439)</f>
        <v>0.11283832530413473</v>
      </c>
      <c r="V440" s="407">
        <f t="shared" ca="1" si="596"/>
        <v>0.11530979439909353</v>
      </c>
      <c r="W440" s="407">
        <f t="shared" ca="1" si="596"/>
        <v>0.13553205992285677</v>
      </c>
      <c r="X440" s="407">
        <f t="shared" ca="1" si="596"/>
        <v>0.11146616372372109</v>
      </c>
      <c r="Y440" s="407">
        <f t="shared" ca="1" si="596"/>
        <v>7.9510387149762621E-2</v>
      </c>
      <c r="Z440" s="407">
        <f t="shared" ca="1" si="596"/>
        <v>4.6417754517581261E-2</v>
      </c>
      <c r="AA440" s="407">
        <f t="shared" ca="1" si="596"/>
        <v>7.8359150860663057E-2</v>
      </c>
      <c r="AB440" s="407">
        <f t="shared" ca="1" si="596"/>
        <v>0.11283832530413473</v>
      </c>
      <c r="AC440" s="407">
        <f t="shared" ca="1" si="596"/>
        <v>0.13553205992285672</v>
      </c>
      <c r="AD440" s="407">
        <f t="shared" ca="1" si="596"/>
        <v>0.11542460870506066</v>
      </c>
      <c r="AE440" s="407">
        <f t="shared" ca="1" si="596"/>
        <v>0.11146616372372109</v>
      </c>
      <c r="AF440" s="407">
        <f t="shared" ca="1" si="596"/>
        <v>0.10800319082248681</v>
      </c>
      <c r="AG440" s="15">
        <f t="shared" ca="1" si="595"/>
        <v>0.13553205992285677</v>
      </c>
    </row>
    <row r="441" spans="13:33">
      <c r="O441" s="64"/>
      <c r="P441" s="64"/>
      <c r="Q441" s="95" t="s">
        <v>157</v>
      </c>
      <c r="T441" s="400"/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</row>
    <row r="442" spans="13:33">
      <c r="O442" s="64"/>
      <c r="P442" s="64"/>
      <c r="S442" s="166" t="s">
        <v>209</v>
      </c>
      <c r="T442" s="393">
        <f>T426</f>
        <v>1E-3</v>
      </c>
      <c r="U442" s="393">
        <f t="shared" ref="U442:AF442" si="597">U426</f>
        <v>7.5010000000000003</v>
      </c>
      <c r="V442" s="393">
        <f t="shared" si="597"/>
        <v>15.001000000000001</v>
      </c>
      <c r="W442" s="393">
        <f t="shared" si="597"/>
        <v>22.501000000000001</v>
      </c>
      <c r="X442" s="393">
        <f t="shared" si="597"/>
        <v>30.001000000000001</v>
      </c>
      <c r="Y442" s="393">
        <f t="shared" si="597"/>
        <v>37.501000000000005</v>
      </c>
      <c r="Z442" s="393">
        <f t="shared" si="597"/>
        <v>45.001000000000005</v>
      </c>
      <c r="AA442" s="393">
        <f t="shared" si="597"/>
        <v>52.501000000000005</v>
      </c>
      <c r="AB442" s="393">
        <f t="shared" si="597"/>
        <v>60.001000000000005</v>
      </c>
      <c r="AC442" s="393">
        <f t="shared" si="597"/>
        <v>67.501000000000005</v>
      </c>
      <c r="AD442" s="393">
        <f t="shared" si="597"/>
        <v>75.001000000000005</v>
      </c>
      <c r="AE442" s="393">
        <f t="shared" si="597"/>
        <v>82.501000000000005</v>
      </c>
      <c r="AF442" s="393">
        <f t="shared" si="597"/>
        <v>90.001000000000005</v>
      </c>
      <c r="AG442" t="s">
        <v>69</v>
      </c>
    </row>
    <row r="443" spans="13:33">
      <c r="S443" s="26">
        <f>S427</f>
        <v>1E-3</v>
      </c>
      <c r="T443" s="405">
        <f ca="1">T349/T427</f>
        <v>2.6434001467532764</v>
      </c>
      <c r="U443" s="405">
        <f t="shared" ref="U443:AF443" ca="1" si="598">U349/U427</f>
        <v>2.6665624265233259</v>
      </c>
      <c r="V443" s="405">
        <f t="shared" ca="1" si="598"/>
        <v>2.665050836863633</v>
      </c>
      <c r="W443" s="405">
        <f t="shared" ca="1" si="598"/>
        <v>2.6583754687360099</v>
      </c>
      <c r="X443" s="405">
        <f t="shared" ca="1" si="598"/>
        <v>2.6399359528884938</v>
      </c>
      <c r="Y443" s="405">
        <f t="shared" ca="1" si="598"/>
        <v>2.6005569114267475</v>
      </c>
      <c r="Z443" s="405">
        <f t="shared" ca="1" si="598"/>
        <v>2.5305868013349921</v>
      </c>
      <c r="AA443" s="405">
        <f t="shared" ca="1" si="598"/>
        <v>2.424888503684588</v>
      </c>
      <c r="AB443" s="405">
        <f t="shared" ca="1" si="598"/>
        <v>2.5936734805523449</v>
      </c>
      <c r="AC443" s="405">
        <f t="shared" ca="1" si="598"/>
        <v>2.5375363538532958</v>
      </c>
      <c r="AD443" s="405">
        <f t="shared" ca="1" si="598"/>
        <v>2.2883471132417421</v>
      </c>
      <c r="AE443" s="405">
        <f t="shared" ca="1" si="598"/>
        <v>2.0085169261671725</v>
      </c>
      <c r="AF443" s="405">
        <f t="shared" ca="1" si="598"/>
        <v>1.8871631426412301</v>
      </c>
      <c r="AG443" s="15">
        <f ca="1">MAX(T443:AF443)</f>
        <v>2.6665624265233259</v>
      </c>
    </row>
    <row r="444" spans="13:33">
      <c r="S444" s="26">
        <f t="shared" ref="S444:S455" si="599">S428</f>
        <v>7.5010000000000003</v>
      </c>
      <c r="T444" s="405">
        <f t="shared" ref="T444:AF455" ca="1" si="600">T350/T428</f>
        <v>2.6665624265233263</v>
      </c>
      <c r="U444" s="405">
        <f t="shared" ca="1" si="600"/>
        <v>2.6662557411372036</v>
      </c>
      <c r="V444" s="405">
        <f t="shared" ca="1" si="600"/>
        <v>2.6640890917074014</v>
      </c>
      <c r="W444" s="405">
        <f t="shared" ca="1" si="600"/>
        <v>2.6561635323794412</v>
      </c>
      <c r="X444" s="405">
        <f t="shared" ca="1" si="600"/>
        <v>2.6356525600868279</v>
      </c>
      <c r="Y444" s="405">
        <f t="shared" ca="1" si="600"/>
        <v>2.5931349975510538</v>
      </c>
      <c r="Z444" s="405">
        <f t="shared" ca="1" si="600"/>
        <v>2.5188602880600115</v>
      </c>
      <c r="AA444" s="405">
        <f t="shared" ca="1" si="600"/>
        <v>2.4079780327047673</v>
      </c>
      <c r="AB444" s="405">
        <f t="shared" ca="1" si="600"/>
        <v>2.3721068712056099</v>
      </c>
      <c r="AC444" s="405">
        <f t="shared" ca="1" si="600"/>
        <v>2.5754534931232427</v>
      </c>
      <c r="AD444" s="405">
        <f t="shared" ca="1" si="600"/>
        <v>2.3680671057454528</v>
      </c>
      <c r="AE444" s="405">
        <f t="shared" ca="1" si="600"/>
        <v>2.1198946461974435</v>
      </c>
      <c r="AF444" s="405">
        <f t="shared" ca="1" si="600"/>
        <v>2.008493567500663</v>
      </c>
      <c r="AG444" s="15">
        <f t="shared" ref="AG444:AG455" ca="1" si="601">MAX(T444:AF444)</f>
        <v>2.6665624265233263</v>
      </c>
    </row>
    <row r="445" spans="13:33">
      <c r="S445" s="26">
        <f t="shared" si="599"/>
        <v>15.001000000000001</v>
      </c>
      <c r="T445" s="405">
        <f t="shared" ca="1" si="600"/>
        <v>2.665050836863633</v>
      </c>
      <c r="U445" s="405">
        <f t="shared" ca="1" si="600"/>
        <v>2.6640890917074005</v>
      </c>
      <c r="V445" s="405">
        <f t="shared" ca="1" si="600"/>
        <v>2.659809371041495</v>
      </c>
      <c r="W445" s="405">
        <f t="shared" ca="1" si="600"/>
        <v>2.647871601665257</v>
      </c>
      <c r="X445" s="405">
        <f t="shared" ca="1" si="600"/>
        <v>2.6207648151487688</v>
      </c>
      <c r="Y445" s="405">
        <f t="shared" ca="1" si="600"/>
        <v>2.5683661834256775</v>
      </c>
      <c r="Z445" s="405">
        <f t="shared" ca="1" si="600"/>
        <v>2.4807530047310626</v>
      </c>
      <c r="AA445" s="405">
        <f t="shared" ca="1" si="600"/>
        <v>2.35414898495848</v>
      </c>
      <c r="AB445" s="405">
        <f t="shared" ca="1" si="600"/>
        <v>2.1974911584788597</v>
      </c>
      <c r="AC445" s="405">
        <f t="shared" ca="1" si="600"/>
        <v>2.6405198578035649</v>
      </c>
      <c r="AD445" s="405">
        <f t="shared" ca="1" si="600"/>
        <v>2.5292403608957215</v>
      </c>
      <c r="AE445" s="405">
        <f t="shared" ca="1" si="600"/>
        <v>2.3678445033224875</v>
      </c>
      <c r="AF445" s="405">
        <f t="shared" ca="1" si="600"/>
        <v>2.2880772580568718</v>
      </c>
      <c r="AG445" s="15">
        <f t="shared" ca="1" si="601"/>
        <v>2.665050836863633</v>
      </c>
    </row>
    <row r="446" spans="13:33">
      <c r="S446" s="26">
        <f t="shared" si="599"/>
        <v>22.501000000000001</v>
      </c>
      <c r="T446" s="405">
        <f t="shared" ca="1" si="600"/>
        <v>2.6583754687360099</v>
      </c>
      <c r="U446" s="405">
        <f t="shared" ca="1" si="600"/>
        <v>2.6561635323794412</v>
      </c>
      <c r="V446" s="405">
        <f t="shared" ca="1" si="600"/>
        <v>2.647871601665257</v>
      </c>
      <c r="W446" s="405">
        <f t="shared" ca="1" si="600"/>
        <v>2.6283942020675046</v>
      </c>
      <c r="X446" s="405">
        <f t="shared" ca="1" si="600"/>
        <v>2.5890934745961549</v>
      </c>
      <c r="Y446" s="405">
        <f t="shared" ca="1" si="600"/>
        <v>2.5188602880600115</v>
      </c>
      <c r="Z446" s="405">
        <f t="shared" ca="1" si="600"/>
        <v>2.4079780327047664</v>
      </c>
      <c r="AA446" s="405">
        <f t="shared" ca="1" si="600"/>
        <v>2.2551825797305649</v>
      </c>
      <c r="AB446" s="405">
        <f t="shared" ca="1" si="600"/>
        <v>2.0739169113491598</v>
      </c>
      <c r="AC446" s="405">
        <f t="shared" ca="1" si="600"/>
        <v>1.8928377819552797</v>
      </c>
      <c r="AD446" s="405">
        <f t="shared" ca="1" si="600"/>
        <v>2.6218258087203075</v>
      </c>
      <c r="AE446" s="405">
        <f t="shared" ca="1" si="600"/>
        <v>2.5749786136432964</v>
      </c>
      <c r="AF446" s="405">
        <f t="shared" ca="1" si="600"/>
        <v>2.5369195855472442</v>
      </c>
      <c r="AG446" s="15">
        <f t="shared" ca="1" si="601"/>
        <v>2.6583754687360099</v>
      </c>
    </row>
    <row r="447" spans="13:33">
      <c r="S447" s="26">
        <f t="shared" si="599"/>
        <v>30.001000000000001</v>
      </c>
      <c r="T447" s="405">
        <f t="shared" ca="1" si="600"/>
        <v>2.6399359528884938</v>
      </c>
      <c r="U447" s="405">
        <f t="shared" ca="1" si="600"/>
        <v>2.6356525600868284</v>
      </c>
      <c r="V447" s="405">
        <f t="shared" ca="1" si="600"/>
        <v>2.6207648151487692</v>
      </c>
      <c r="W447" s="405">
        <f t="shared" ca="1" si="600"/>
        <v>2.589093474596154</v>
      </c>
      <c r="X447" s="405">
        <f t="shared" ca="1" si="600"/>
        <v>2.5305868013349917</v>
      </c>
      <c r="Y447" s="405">
        <f t="shared" ca="1" si="600"/>
        <v>2.4333573960177692</v>
      </c>
      <c r="Z447" s="405">
        <f t="shared" ca="1" si="600"/>
        <v>2.2891970749554229</v>
      </c>
      <c r="AA447" s="405">
        <f t="shared" ca="1" si="600"/>
        <v>2.1017182821678437</v>
      </c>
      <c r="AB447" s="405">
        <f t="shared" ca="1" si="600"/>
        <v>1.8909296294963014</v>
      </c>
      <c r="AC447" s="405">
        <f t="shared" ca="1" si="600"/>
        <v>2.0645271180143387</v>
      </c>
      <c r="AD447" s="405">
        <f t="shared" ca="1" si="600"/>
        <v>2.1892100497170732</v>
      </c>
      <c r="AE447" s="405">
        <f t="shared" ca="1" si="600"/>
        <v>2.4160181259444995</v>
      </c>
      <c r="AF447" s="405">
        <f t="shared" ca="1" si="600"/>
        <v>2.498489261035886</v>
      </c>
      <c r="AG447" s="15">
        <f t="shared" ca="1" si="601"/>
        <v>2.6399359528884938</v>
      </c>
    </row>
    <row r="448" spans="13:33">
      <c r="S448" s="26">
        <f t="shared" si="599"/>
        <v>37.501000000000005</v>
      </c>
      <c r="T448" s="405">
        <f t="shared" ca="1" si="600"/>
        <v>2.6005569114267475</v>
      </c>
      <c r="U448" s="405">
        <f t="shared" ca="1" si="600"/>
        <v>2.5931349975510538</v>
      </c>
      <c r="V448" s="405">
        <f t="shared" ca="1" si="600"/>
        <v>2.5683661834256775</v>
      </c>
      <c r="W448" s="405">
        <f t="shared" ca="1" si="600"/>
        <v>2.5188602880600115</v>
      </c>
      <c r="X448" s="405">
        <f t="shared" ca="1" si="600"/>
        <v>2.4333573960177692</v>
      </c>
      <c r="Y448" s="405">
        <f t="shared" ca="1" si="600"/>
        <v>2.3003990659767024</v>
      </c>
      <c r="Z448" s="405">
        <f t="shared" ca="1" si="600"/>
        <v>2.1158349891961974</v>
      </c>
      <c r="AA448" s="405">
        <f t="shared" ca="1" si="600"/>
        <v>1.8909296294963003</v>
      </c>
      <c r="AB448" s="405">
        <f t="shared" ca="1" si="600"/>
        <v>2.0925578880085731</v>
      </c>
      <c r="AC448" s="405">
        <f t="shared" ca="1" si="600"/>
        <v>2.2475028508411046</v>
      </c>
      <c r="AD448" s="405">
        <f t="shared" ca="1" si="600"/>
        <v>2.3476433087576649</v>
      </c>
      <c r="AE448" s="405">
        <f t="shared" ca="1" si="600"/>
        <v>2.4021976351693666</v>
      </c>
      <c r="AF448" s="405">
        <f t="shared" ca="1" si="600"/>
        <v>2.4193504535155292</v>
      </c>
      <c r="AG448" s="15">
        <f t="shared" ca="1" si="601"/>
        <v>2.6005569114267475</v>
      </c>
    </row>
    <row r="449" spans="18:34">
      <c r="S449" s="26">
        <f t="shared" si="599"/>
        <v>45.001000000000005</v>
      </c>
      <c r="T449" s="405">
        <f t="shared" ca="1" si="600"/>
        <v>2.5305868013349921</v>
      </c>
      <c r="U449" s="405">
        <f t="shared" ca="1" si="600"/>
        <v>2.5188602880600115</v>
      </c>
      <c r="V449" s="405">
        <f t="shared" ca="1" si="600"/>
        <v>2.4807530047310626</v>
      </c>
      <c r="W449" s="405">
        <f t="shared" ca="1" si="600"/>
        <v>2.4079780327047664</v>
      </c>
      <c r="X449" s="405">
        <f t="shared" ca="1" si="600"/>
        <v>2.2891970749554238</v>
      </c>
      <c r="Y449" s="405">
        <f t="shared" ca="1" si="600"/>
        <v>2.1158349891961974</v>
      </c>
      <c r="Z449" s="405">
        <f t="shared" ca="1" si="600"/>
        <v>1.8909296294963009</v>
      </c>
      <c r="AA449" s="405">
        <f t="shared" ca="1" si="600"/>
        <v>2.1067953927219367</v>
      </c>
      <c r="AB449" s="405">
        <f t="shared" ca="1" si="600"/>
        <v>2.2818994915059974</v>
      </c>
      <c r="AC449" s="405">
        <f t="shared" ca="1" si="600"/>
        <v>2.4021976351693661</v>
      </c>
      <c r="AD449" s="405">
        <f t="shared" ca="1" si="600"/>
        <v>2.4760724256895341</v>
      </c>
      <c r="AE449" s="405">
        <f t="shared" ca="1" si="600"/>
        <v>2.5148237739475201</v>
      </c>
      <c r="AF449" s="405">
        <f t="shared" ca="1" si="600"/>
        <v>2.5267602090024495</v>
      </c>
      <c r="AG449" s="15">
        <f t="shared" ca="1" si="601"/>
        <v>2.5305868013349921</v>
      </c>
    </row>
    <row r="450" spans="18:34">
      <c r="R450" t="s">
        <v>66</v>
      </c>
      <c r="S450" s="26">
        <f t="shared" si="599"/>
        <v>52.501000000000005</v>
      </c>
      <c r="T450" s="405">
        <f t="shared" ca="1" si="600"/>
        <v>2.424888503684588</v>
      </c>
      <c r="U450" s="405">
        <f t="shared" ca="1" si="600"/>
        <v>2.4079780327047673</v>
      </c>
      <c r="V450" s="405">
        <f t="shared" ca="1" si="600"/>
        <v>2.3541489849584805</v>
      </c>
      <c r="W450" s="405">
        <f t="shared" ca="1" si="600"/>
        <v>2.2551825797305654</v>
      </c>
      <c r="X450" s="405">
        <f t="shared" ca="1" si="600"/>
        <v>2.1017182821678437</v>
      </c>
      <c r="Y450" s="405">
        <f t="shared" ca="1" si="600"/>
        <v>1.8909296294963005</v>
      </c>
      <c r="Z450" s="405">
        <f t="shared" ca="1" si="600"/>
        <v>2.1067953927219367</v>
      </c>
      <c r="AA450" s="405">
        <f t="shared" ca="1" si="600"/>
        <v>2.2932320688160499</v>
      </c>
      <c r="AB450" s="405">
        <f t="shared" ca="1" si="600"/>
        <v>2.4279435421245599</v>
      </c>
      <c r="AC450" s="405">
        <f t="shared" ca="1" si="600"/>
        <v>2.514823773947521</v>
      </c>
      <c r="AD450" s="405">
        <f t="shared" ca="1" si="600"/>
        <v>2.565262947871799</v>
      </c>
      <c r="AE450" s="405">
        <f t="shared" ca="1" si="600"/>
        <v>2.5905566950017431</v>
      </c>
      <c r="AF450" s="405">
        <f t="shared" ca="1" si="600"/>
        <v>2.5981465187300179</v>
      </c>
      <c r="AG450" s="15">
        <f t="shared" ca="1" si="601"/>
        <v>2.5981465187300179</v>
      </c>
    </row>
    <row r="451" spans="18:34">
      <c r="S451" s="26">
        <f t="shared" si="599"/>
        <v>60.001000000000005</v>
      </c>
      <c r="T451" s="405">
        <f t="shared" ca="1" si="600"/>
        <v>2.5936734805523454</v>
      </c>
      <c r="U451" s="405">
        <f t="shared" ca="1" si="600"/>
        <v>2.3721068712056099</v>
      </c>
      <c r="V451" s="405">
        <f t="shared" ca="1" si="600"/>
        <v>2.1974911584788597</v>
      </c>
      <c r="W451" s="405">
        <f t="shared" ca="1" si="600"/>
        <v>2.0739169113491598</v>
      </c>
      <c r="X451" s="405">
        <f t="shared" ca="1" si="600"/>
        <v>1.8909296294963014</v>
      </c>
      <c r="Y451" s="405">
        <f t="shared" ca="1" si="600"/>
        <v>2.0925578880085736</v>
      </c>
      <c r="Z451" s="405">
        <f t="shared" ca="1" si="600"/>
        <v>2.2818994915059969</v>
      </c>
      <c r="AA451" s="405">
        <f t="shared" ca="1" si="600"/>
        <v>2.4279435421245603</v>
      </c>
      <c r="AB451" s="405">
        <f t="shared" ca="1" si="600"/>
        <v>2.526760209002449</v>
      </c>
      <c r="AC451" s="405">
        <f t="shared" ca="1" si="600"/>
        <v>2.5864260296344068</v>
      </c>
      <c r="AD451" s="405">
        <f t="shared" ca="1" si="600"/>
        <v>2.6188460306699892</v>
      </c>
      <c r="AE451" s="405">
        <f t="shared" ca="1" si="600"/>
        <v>2.6341429408830463</v>
      </c>
      <c r="AF451" s="405">
        <f t="shared" ca="1" si="600"/>
        <v>2.6385554644973781</v>
      </c>
      <c r="AG451" s="15">
        <f t="shared" ca="1" si="601"/>
        <v>2.6385554644973781</v>
      </c>
    </row>
    <row r="452" spans="18:34">
      <c r="S452" s="26">
        <f t="shared" si="599"/>
        <v>67.501000000000005</v>
      </c>
      <c r="T452" s="405">
        <f t="shared" ca="1" si="600"/>
        <v>2.5375363538532958</v>
      </c>
      <c r="U452" s="405">
        <f t="shared" ca="1" si="600"/>
        <v>2.5754534931232427</v>
      </c>
      <c r="V452" s="405">
        <f t="shared" ca="1" si="600"/>
        <v>2.6405198578035649</v>
      </c>
      <c r="W452" s="405">
        <f t="shared" ca="1" si="600"/>
        <v>1.8928377819552786</v>
      </c>
      <c r="X452" s="405">
        <f t="shared" ca="1" si="600"/>
        <v>2.0645271180143387</v>
      </c>
      <c r="Y452" s="405">
        <f t="shared" ca="1" si="600"/>
        <v>2.2475028508411037</v>
      </c>
      <c r="Z452" s="405">
        <f t="shared" ca="1" si="600"/>
        <v>2.4021976351693661</v>
      </c>
      <c r="AA452" s="405">
        <f t="shared" ca="1" si="600"/>
        <v>2.514823773947521</v>
      </c>
      <c r="AB452" s="405">
        <f t="shared" ca="1" si="600"/>
        <v>2.5864260296344073</v>
      </c>
      <c r="AC452" s="405">
        <f t="shared" ca="1" si="600"/>
        <v>2.6266785582920313</v>
      </c>
      <c r="AD452" s="405">
        <f t="shared" ca="1" si="600"/>
        <v>2.6467510468334865</v>
      </c>
      <c r="AE452" s="405">
        <f t="shared" ca="1" si="600"/>
        <v>2.6553618470858473</v>
      </c>
      <c r="AF452" s="405">
        <f t="shared" ca="1" si="600"/>
        <v>2.6576734754569817</v>
      </c>
      <c r="AG452" s="15">
        <f t="shared" ca="1" si="601"/>
        <v>2.6576734754569817</v>
      </c>
    </row>
    <row r="453" spans="18:34">
      <c r="S453" s="26">
        <f t="shared" si="599"/>
        <v>75.001000000000005</v>
      </c>
      <c r="T453" s="405">
        <f t="shared" ca="1" si="600"/>
        <v>2.2883471132417421</v>
      </c>
      <c r="U453" s="405">
        <f t="shared" ca="1" si="600"/>
        <v>2.3680671057454528</v>
      </c>
      <c r="V453" s="405">
        <f t="shared" ca="1" si="600"/>
        <v>2.5292403608957215</v>
      </c>
      <c r="W453" s="405">
        <f t="shared" ca="1" si="600"/>
        <v>2.6218258087203075</v>
      </c>
      <c r="X453" s="405">
        <f t="shared" ca="1" si="600"/>
        <v>2.1892100497170732</v>
      </c>
      <c r="Y453" s="405">
        <f t="shared" ca="1" si="600"/>
        <v>2.3476433087576649</v>
      </c>
      <c r="Z453" s="405">
        <f t="shared" ca="1" si="600"/>
        <v>2.4760724256895341</v>
      </c>
      <c r="AA453" s="405">
        <f t="shared" ca="1" si="600"/>
        <v>2.5652629478717985</v>
      </c>
      <c r="AB453" s="405">
        <f t="shared" ca="1" si="600"/>
        <v>2.6188460306699892</v>
      </c>
      <c r="AC453" s="405">
        <f t="shared" ca="1" si="600"/>
        <v>2.6467510468334874</v>
      </c>
      <c r="AD453" s="405">
        <f t="shared" ca="1" si="600"/>
        <v>2.6591775601405137</v>
      </c>
      <c r="AE453" s="405">
        <f t="shared" ca="1" si="600"/>
        <v>2.663715763999408</v>
      </c>
      <c r="AF453" s="405">
        <f t="shared" ca="1" si="600"/>
        <v>2.6647578075676108</v>
      </c>
      <c r="AG453" s="15">
        <f t="shared" ca="1" si="601"/>
        <v>2.6647578075676108</v>
      </c>
    </row>
    <row r="454" spans="18:34">
      <c r="S454" s="26">
        <f t="shared" si="599"/>
        <v>82.501000000000005</v>
      </c>
      <c r="T454" s="405">
        <f t="shared" ca="1" si="600"/>
        <v>2.0085169261671725</v>
      </c>
      <c r="U454" s="405">
        <f t="shared" ca="1" si="600"/>
        <v>2.1198946461974435</v>
      </c>
      <c r="V454" s="405">
        <f t="shared" ca="1" si="600"/>
        <v>2.3678445033224875</v>
      </c>
      <c r="W454" s="405">
        <f t="shared" ca="1" si="600"/>
        <v>2.5749786136432964</v>
      </c>
      <c r="X454" s="405">
        <f t="shared" ca="1" si="600"/>
        <v>2.4160181259444995</v>
      </c>
      <c r="Y454" s="405">
        <f t="shared" ca="1" si="600"/>
        <v>2.4021976351693666</v>
      </c>
      <c r="Z454" s="405">
        <f t="shared" ca="1" si="600"/>
        <v>2.5148237739475201</v>
      </c>
      <c r="AA454" s="405">
        <f t="shared" ca="1" si="600"/>
        <v>2.5905566950017431</v>
      </c>
      <c r="AB454" s="405">
        <f t="shared" ca="1" si="600"/>
        <v>2.6341429408830463</v>
      </c>
      <c r="AC454" s="405">
        <f t="shared" ca="1" si="600"/>
        <v>2.6553618470858473</v>
      </c>
      <c r="AD454" s="405">
        <f t="shared" ca="1" si="600"/>
        <v>2.6637157639994085</v>
      </c>
      <c r="AE454" s="405">
        <f t="shared" ca="1" si="600"/>
        <v>2.6661072371772909</v>
      </c>
      <c r="AF454" s="405">
        <f t="shared" ca="1" si="600"/>
        <v>2.6664834980982879</v>
      </c>
      <c r="AG454" s="15">
        <f t="shared" ca="1" si="601"/>
        <v>2.6664834980982879</v>
      </c>
    </row>
    <row r="455" spans="18:34">
      <c r="S455" s="26">
        <f t="shared" si="599"/>
        <v>90.001000000000005</v>
      </c>
      <c r="T455" s="405">
        <f t="shared" ca="1" si="600"/>
        <v>1.8871631426412301</v>
      </c>
      <c r="U455" s="405">
        <f t="shared" ca="1" si="600"/>
        <v>2.008493567500663</v>
      </c>
      <c r="V455" s="405">
        <f t="shared" ca="1" si="600"/>
        <v>2.2880772580568718</v>
      </c>
      <c r="W455" s="405">
        <f t="shared" ca="1" si="600"/>
        <v>2.5369195855472442</v>
      </c>
      <c r="X455" s="405">
        <f t="shared" ca="1" si="600"/>
        <v>2.498489261035886</v>
      </c>
      <c r="Y455" s="405">
        <f t="shared" ca="1" si="600"/>
        <v>2.4193504535155292</v>
      </c>
      <c r="Z455" s="405">
        <f t="shared" ca="1" si="600"/>
        <v>2.526760209002449</v>
      </c>
      <c r="AA455" s="405">
        <f t="shared" ca="1" si="600"/>
        <v>2.5981465187300179</v>
      </c>
      <c r="AB455" s="405">
        <f t="shared" ca="1" si="600"/>
        <v>2.6385554644973781</v>
      </c>
      <c r="AC455" s="405">
        <f t="shared" ca="1" si="600"/>
        <v>2.6576734754569817</v>
      </c>
      <c r="AD455" s="405">
        <f t="shared" ca="1" si="600"/>
        <v>2.6647578075676108</v>
      </c>
      <c r="AE455" s="405">
        <f t="shared" ca="1" si="600"/>
        <v>2.6664834980982879</v>
      </c>
      <c r="AF455" s="405">
        <f t="shared" ca="1" si="600"/>
        <v>2.010063523967025</v>
      </c>
      <c r="AG455" s="15">
        <f t="shared" ca="1" si="601"/>
        <v>2.6664834980982879</v>
      </c>
    </row>
    <row r="456" spans="18:34">
      <c r="S456" s="107" t="s">
        <v>69</v>
      </c>
      <c r="T456" s="407">
        <f t="shared" ref="T456:AG456" ca="1" si="602">MAX(T443:T455)</f>
        <v>2.6665624265233263</v>
      </c>
      <c r="U456" s="407">
        <f t="shared" ca="1" si="602"/>
        <v>2.6665624265233259</v>
      </c>
      <c r="V456" s="407">
        <f t="shared" ca="1" si="602"/>
        <v>2.665050836863633</v>
      </c>
      <c r="W456" s="407">
        <f t="shared" ca="1" si="602"/>
        <v>2.6583754687360099</v>
      </c>
      <c r="X456" s="407">
        <f t="shared" ca="1" si="602"/>
        <v>2.6399359528884938</v>
      </c>
      <c r="Y456" s="407">
        <f t="shared" ca="1" si="602"/>
        <v>2.6005569114267475</v>
      </c>
      <c r="Z456" s="407">
        <f t="shared" ca="1" si="602"/>
        <v>2.5305868013349921</v>
      </c>
      <c r="AA456" s="407">
        <f t="shared" ca="1" si="602"/>
        <v>2.5981465187300179</v>
      </c>
      <c r="AB456" s="407">
        <f t="shared" ca="1" si="602"/>
        <v>2.6385554644973781</v>
      </c>
      <c r="AC456" s="407">
        <f t="shared" ca="1" si="602"/>
        <v>2.6576734754569817</v>
      </c>
      <c r="AD456" s="407">
        <f t="shared" ca="1" si="602"/>
        <v>2.6647578075676108</v>
      </c>
      <c r="AE456" s="407">
        <f t="shared" ca="1" si="602"/>
        <v>2.6664834980982879</v>
      </c>
      <c r="AF456" s="407">
        <f t="shared" ca="1" si="602"/>
        <v>2.6664834980982879</v>
      </c>
      <c r="AG456" s="168">
        <f t="shared" ca="1" si="602"/>
        <v>2.6665624265233263</v>
      </c>
    </row>
    <row r="457" spans="18:34">
      <c r="T457" s="400"/>
      <c r="U457" s="400"/>
      <c r="V457" s="400"/>
      <c r="W457" s="400"/>
      <c r="X457" s="400"/>
      <c r="Y457" s="400"/>
      <c r="Z457" s="400"/>
      <c r="AA457" s="400"/>
      <c r="AB457" s="400"/>
      <c r="AC457" s="400"/>
      <c r="AD457" s="400"/>
      <c r="AE457" s="400"/>
      <c r="AF457" s="400"/>
    </row>
    <row r="458" spans="18:34">
      <c r="S458" s="191"/>
      <c r="T458" s="408"/>
      <c r="U458" s="408"/>
      <c r="V458" s="408"/>
      <c r="W458" s="408"/>
      <c r="X458" s="408"/>
      <c r="Y458" s="408"/>
      <c r="Z458" s="408"/>
      <c r="AA458" s="408"/>
      <c r="AB458" s="408"/>
      <c r="AC458" s="408"/>
      <c r="AD458" s="408"/>
      <c r="AE458" s="408"/>
      <c r="AF458" s="408"/>
      <c r="AG458" s="64"/>
      <c r="AH458" s="64"/>
    </row>
    <row r="459" spans="18:34">
      <c r="S459" s="8"/>
      <c r="T459" s="399"/>
      <c r="U459" s="399"/>
      <c r="V459" s="399"/>
      <c r="W459" s="399"/>
      <c r="X459" s="399"/>
      <c r="Y459" s="399"/>
      <c r="Z459" s="399"/>
      <c r="AA459" s="399"/>
      <c r="AB459" s="193"/>
      <c r="AC459" s="193"/>
      <c r="AD459" s="193"/>
      <c r="AE459" s="193"/>
      <c r="AF459" s="193"/>
      <c r="AG459" s="31"/>
      <c r="AH459" s="64"/>
    </row>
    <row r="460" spans="18:34">
      <c r="S460" s="8"/>
      <c r="T460" s="194"/>
      <c r="U460" s="194"/>
      <c r="V460" s="194"/>
      <c r="W460" s="194"/>
      <c r="X460" s="194"/>
      <c r="Y460" s="194"/>
      <c r="Z460" s="194"/>
      <c r="AA460" s="194"/>
      <c r="AB460" s="195"/>
      <c r="AC460" s="195"/>
      <c r="AD460" s="195"/>
      <c r="AE460" s="195"/>
      <c r="AF460" s="195"/>
      <c r="AG460" s="31"/>
      <c r="AH460" s="64"/>
    </row>
    <row r="461" spans="18:34">
      <c r="S461" s="8"/>
      <c r="T461" s="194"/>
      <c r="U461" s="194"/>
      <c r="V461" s="194"/>
      <c r="W461" s="194"/>
      <c r="X461" s="194"/>
      <c r="Y461" s="194"/>
      <c r="Z461" s="194"/>
      <c r="AA461" s="194"/>
      <c r="AB461" s="195"/>
      <c r="AC461" s="195"/>
      <c r="AD461" s="195"/>
      <c r="AE461" s="195"/>
      <c r="AF461" s="195"/>
      <c r="AG461" s="31"/>
      <c r="AH461" s="64"/>
    </row>
    <row r="462" spans="18:34">
      <c r="S462" s="8"/>
      <c r="T462" s="194"/>
      <c r="U462" s="194"/>
      <c r="V462" s="194"/>
      <c r="W462" s="194"/>
      <c r="X462" s="194"/>
      <c r="Y462" s="194"/>
      <c r="Z462" s="195"/>
      <c r="AA462" s="195"/>
      <c r="AB462" s="195"/>
      <c r="AC462" s="195"/>
      <c r="AD462" s="195"/>
      <c r="AE462" s="195"/>
      <c r="AF462" s="195"/>
      <c r="AG462" s="31"/>
      <c r="AH462" s="64"/>
    </row>
    <row r="463" spans="18:34">
      <c r="S463" s="8"/>
      <c r="T463" s="194"/>
      <c r="U463" s="194"/>
      <c r="V463" s="194"/>
      <c r="W463" s="194"/>
      <c r="X463" s="194"/>
      <c r="Y463" s="194"/>
      <c r="Z463" s="195"/>
      <c r="AA463" s="195"/>
      <c r="AB463" s="195"/>
      <c r="AC463" s="195"/>
      <c r="AD463" s="195"/>
      <c r="AE463" s="195"/>
      <c r="AF463" s="195"/>
      <c r="AG463" s="31"/>
      <c r="AH463" s="64"/>
    </row>
    <row r="464" spans="18:34">
      <c r="S464" s="8"/>
      <c r="T464" s="194"/>
      <c r="U464" s="194"/>
      <c r="V464" s="194"/>
      <c r="W464" s="194"/>
      <c r="X464" s="194"/>
      <c r="Y464" s="194"/>
      <c r="Z464" s="195"/>
      <c r="AA464" s="195"/>
      <c r="AB464" s="195"/>
      <c r="AC464" s="195"/>
      <c r="AD464" s="195"/>
      <c r="AE464" s="195"/>
      <c r="AF464" s="195"/>
      <c r="AG464" s="31"/>
      <c r="AH464" s="64"/>
    </row>
  </sheetData>
  <conditionalFormatting sqref="C22:O34 N36">
    <cfRule type="colorScale" priority="34">
      <colorScale>
        <cfvo type="min"/>
        <cfvo type="max"/>
        <color theme="0"/>
        <color theme="9" tint="0.39997558519241921"/>
      </colorScale>
    </cfRule>
    <cfRule type="top10" dxfId="102" priority="37" rank="1"/>
  </conditionalFormatting>
  <conditionalFormatting sqref="C38:O50">
    <cfRule type="top10" dxfId="101" priority="31" rank="1"/>
    <cfRule type="colorScale" priority="33">
      <colorScale>
        <cfvo type="min"/>
        <cfvo type="max"/>
        <color theme="0"/>
        <color theme="9" tint="0.39997558519241921"/>
      </colorScale>
    </cfRule>
  </conditionalFormatting>
  <conditionalFormatting sqref="C70:O82">
    <cfRule type="top10" dxfId="100" priority="35" rank="1"/>
    <cfRule type="colorScale" priority="36">
      <colorScale>
        <cfvo type="min"/>
        <cfvo type="max"/>
        <color theme="0"/>
        <color theme="9" tint="0.39997558519241921"/>
      </colorScale>
    </cfRule>
  </conditionalFormatting>
  <conditionalFormatting sqref="R55">
    <cfRule type="colorScale" priority="32">
      <colorScale>
        <cfvo type="percent" val="10"/>
        <cfvo type="max"/>
        <color rgb="FFFF7128"/>
        <color rgb="FFFFEF9C"/>
      </colorScale>
    </cfRule>
  </conditionalFormatting>
  <conditionalFormatting sqref="M5:M9 M11">
    <cfRule type="top10" dxfId="99" priority="30" bottom="1" rank="1"/>
  </conditionalFormatting>
  <conditionalFormatting sqref="Q5:Q11">
    <cfRule type="top10" dxfId="98" priority="29" bottom="1" rank="1"/>
  </conditionalFormatting>
  <conditionalFormatting sqref="C54:O66">
    <cfRule type="colorScale" priority="27">
      <colorScale>
        <cfvo type="min"/>
        <cfvo type="max"/>
        <color theme="0"/>
        <color theme="9" tint="0.39997558519241921"/>
      </colorScale>
    </cfRule>
    <cfRule type="top10" dxfId="97" priority="28" rank="1"/>
  </conditionalFormatting>
  <conditionalFormatting sqref="M10">
    <cfRule type="top10" dxfId="96" priority="26" bottom="1" rank="1"/>
  </conditionalFormatting>
  <conditionalFormatting sqref="O106:O112">
    <cfRule type="top10" dxfId="95" priority="25" bottom="1" rank="1"/>
  </conditionalFormatting>
  <conditionalFormatting sqref="O115:O119 O121">
    <cfRule type="top10" dxfId="94" priority="24" bottom="1" rank="1"/>
  </conditionalFormatting>
  <conditionalFormatting sqref="O120">
    <cfRule type="top10" dxfId="93" priority="23" bottom="1" rank="1"/>
  </conditionalFormatting>
  <conditionalFormatting sqref="C86:O98">
    <cfRule type="top10" dxfId="92" priority="21" rank="1"/>
    <cfRule type="colorScale" priority="22">
      <colorScale>
        <cfvo type="min"/>
        <cfvo type="max"/>
        <color theme="0"/>
        <color theme="9" tint="0.39997558519241921"/>
      </colorScale>
    </cfRule>
  </conditionalFormatting>
  <conditionalFormatting sqref="AI63:AU75">
    <cfRule type="top10" dxfId="91" priority="19" rank="1"/>
    <cfRule type="colorScale" priority="20">
      <colorScale>
        <cfvo type="min"/>
        <cfvo type="max"/>
        <color theme="0"/>
        <color theme="9" tint="0.39997558519241921"/>
      </colorScale>
    </cfRule>
  </conditionalFormatting>
  <conditionalFormatting sqref="T3:AF15">
    <cfRule type="colorScale" priority="17">
      <colorScale>
        <cfvo type="min"/>
        <cfvo type="max"/>
        <color theme="0"/>
        <color theme="9" tint="0.39997558519241921"/>
      </colorScale>
    </cfRule>
    <cfRule type="top10" dxfId="90" priority="18" rank="1"/>
  </conditionalFormatting>
  <conditionalFormatting sqref="T18:AF30">
    <cfRule type="colorScale" priority="15">
      <colorScale>
        <cfvo type="min"/>
        <cfvo type="max"/>
        <color theme="0"/>
        <color theme="9" tint="0.39997558519241921"/>
      </colorScale>
    </cfRule>
    <cfRule type="top10" dxfId="89" priority="16" rank="1"/>
  </conditionalFormatting>
  <conditionalFormatting sqref="T33:AF45">
    <cfRule type="colorScale" priority="13">
      <colorScale>
        <cfvo type="min"/>
        <cfvo type="max"/>
        <color theme="0"/>
        <color theme="9" tint="0.39997558519241921"/>
      </colorScale>
    </cfRule>
    <cfRule type="top10" dxfId="88" priority="14" rank="1"/>
  </conditionalFormatting>
  <conditionalFormatting sqref="T63:AF75">
    <cfRule type="colorScale" priority="11">
      <colorScale>
        <cfvo type="min"/>
        <cfvo type="max"/>
        <color theme="0"/>
        <color theme="9" tint="0.39997558519241921"/>
      </colorScale>
    </cfRule>
    <cfRule type="top10" dxfId="87" priority="12" rank="1"/>
  </conditionalFormatting>
  <conditionalFormatting sqref="T153:AF165">
    <cfRule type="colorScale" priority="9">
      <colorScale>
        <cfvo type="min"/>
        <cfvo type="max"/>
        <color theme="0"/>
        <color theme="9" tint="0.39997558519241921"/>
      </colorScale>
    </cfRule>
    <cfRule type="top10" dxfId="86" priority="10" rank="1"/>
  </conditionalFormatting>
  <conditionalFormatting sqref="T183:AF195">
    <cfRule type="colorScale" priority="7">
      <colorScale>
        <cfvo type="min"/>
        <cfvo type="max"/>
        <color theme="0"/>
        <color theme="9" tint="0.39997558519241921"/>
      </colorScale>
    </cfRule>
    <cfRule type="top10" dxfId="85" priority="8" rank="1"/>
  </conditionalFormatting>
  <conditionalFormatting sqref="T198:AF210">
    <cfRule type="colorScale" priority="5">
      <colorScale>
        <cfvo type="min"/>
        <cfvo type="max"/>
        <color theme="0"/>
        <color theme="9" tint="0.39997558519241921"/>
      </colorScale>
    </cfRule>
    <cfRule type="top10" dxfId="84" priority="6" rank="1"/>
  </conditionalFormatting>
  <conditionalFormatting sqref="AY3:BK15">
    <cfRule type="colorScale" priority="1">
      <colorScale>
        <cfvo type="min"/>
        <cfvo type="max"/>
        <color theme="2"/>
        <color theme="5" tint="-0.249977111117893"/>
      </colorScale>
    </cfRule>
  </conditionalFormatting>
  <conditionalFormatting sqref="AY18:BK26">
    <cfRule type="top10" dxfId="83" priority="2" bottom="1" rank="1"/>
    <cfRule type="colorScale" priority="3">
      <colorScale>
        <cfvo type="min"/>
        <cfvo type="max"/>
        <color theme="0"/>
        <color theme="9" tint="0.39997558519241921"/>
      </colorScale>
    </cfRule>
  </conditionalFormatting>
  <conditionalFormatting sqref="AY3:BK15">
    <cfRule type="top10" dxfId="82" priority="4" bottom="1" rank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Z564"/>
  <sheetViews>
    <sheetView zoomScale="120" zoomScaleNormal="120" zoomScalePageLayoutView="120" workbookViewId="0">
      <selection activeCell="P15" sqref="P15"/>
    </sheetView>
  </sheetViews>
  <sheetFormatPr baseColWidth="10" defaultColWidth="10.625" defaultRowHeight="15.75"/>
  <cols>
    <col min="1" max="1" width="13.125" customWidth="1"/>
    <col min="2" max="2" width="6.125" customWidth="1"/>
    <col min="3" max="3" width="7.625" customWidth="1"/>
    <col min="4" max="4" width="6.625" customWidth="1"/>
    <col min="5" max="10" width="6.125" customWidth="1"/>
    <col min="11" max="11" width="6.625" customWidth="1"/>
    <col min="12" max="12" width="6.125" customWidth="1"/>
    <col min="13" max="13" width="7" customWidth="1"/>
    <col min="14" max="15" width="6.125" customWidth="1"/>
    <col min="16" max="16" width="6.625" customWidth="1"/>
    <col min="17" max="17" width="7" customWidth="1"/>
    <col min="18" max="18" width="4.625" customWidth="1"/>
    <col min="19" max="19" width="7.125" customWidth="1"/>
    <col min="20" max="31" width="6" style="19" customWidth="1"/>
    <col min="32" max="32" width="7.125" style="19" customWidth="1"/>
    <col min="33" max="33" width="6.625" customWidth="1"/>
    <col min="34" max="50" width="6" customWidth="1"/>
    <col min="51" max="64" width="13.625" customWidth="1"/>
    <col min="65" max="67" width="7.375" customWidth="1"/>
    <col min="68" max="68" width="10.625" customWidth="1"/>
    <col min="69" max="70" width="7.375" customWidth="1"/>
    <col min="71" max="152" width="6" customWidth="1"/>
  </cols>
  <sheetData>
    <row r="1" spans="1:70" ht="16.5" thickBot="1">
      <c r="A1" s="11"/>
      <c r="B1" s="12" t="s">
        <v>34</v>
      </c>
      <c r="C1" s="12" t="s">
        <v>35</v>
      </c>
      <c r="D1" s="12" t="s">
        <v>36</v>
      </c>
      <c r="E1" s="13" t="s">
        <v>37</v>
      </c>
      <c r="F1" s="13" t="s">
        <v>38</v>
      </c>
      <c r="G1" s="13" t="s">
        <v>39</v>
      </c>
      <c r="H1" s="749" t="s">
        <v>40</v>
      </c>
      <c r="I1" s="749" t="s">
        <v>41</v>
      </c>
      <c r="J1" s="749" t="s">
        <v>42</v>
      </c>
      <c r="K1" s="750" t="s">
        <v>43</v>
      </c>
      <c r="L1" s="750" t="s">
        <v>44</v>
      </c>
      <c r="M1" s="13" t="s">
        <v>243</v>
      </c>
      <c r="N1" s="199" t="s">
        <v>244</v>
      </c>
      <c r="O1" s="14" t="s">
        <v>245</v>
      </c>
      <c r="P1" s="1" t="s">
        <v>246</v>
      </c>
      <c r="Q1" s="1" t="s">
        <v>247</v>
      </c>
      <c r="S1" s="1" t="s">
        <v>45</v>
      </c>
      <c r="T1" s="17">
        <f ca="1">E2*H2</f>
        <v>53.467855713386044</v>
      </c>
      <c r="U1" s="26" t="s">
        <v>46</v>
      </c>
      <c r="V1" s="17">
        <f ca="1">E2*I2</f>
        <v>71.29047428451473</v>
      </c>
      <c r="W1" s="26" t="s">
        <v>47</v>
      </c>
      <c r="X1" s="17">
        <f ca="1">E2*J2</f>
        <v>17.822618571128682</v>
      </c>
      <c r="Y1" s="26" t="s">
        <v>48</v>
      </c>
      <c r="Z1" s="17">
        <f ca="1">E2*K2</f>
        <v>17.822618571128682</v>
      </c>
      <c r="AA1" s="26" t="s">
        <v>49</v>
      </c>
      <c r="AB1" s="17">
        <f ca="1">E2*L2</f>
        <v>17.822618571128682</v>
      </c>
      <c r="AC1" s="21" t="s">
        <v>50</v>
      </c>
      <c r="AD1" s="20">
        <v>0</v>
      </c>
      <c r="AE1" s="19" t="s">
        <v>51</v>
      </c>
      <c r="AF1" s="20">
        <v>0</v>
      </c>
      <c r="AY1" t="s">
        <v>263</v>
      </c>
      <c r="AZ1" s="23">
        <f ca="1">Sheet1!$G$56</f>
        <v>92.675967024792641</v>
      </c>
      <c r="BA1" t="s">
        <v>264</v>
      </c>
      <c r="BB1" s="23">
        <f ca="1">Sheet1!$G$57</f>
        <v>7.1290477147429216</v>
      </c>
    </row>
    <row r="2" spans="1:70" ht="16.5" thickBot="1">
      <c r="A2" s="313" t="str">
        <f ca="1">Sheet1!B9</f>
        <v>AS4/H3501</v>
      </c>
      <c r="B2" s="313">
        <f ca="1">Sheet1!C9</f>
        <v>162.02380519207892</v>
      </c>
      <c r="C2" s="829">
        <f ca="1">Sheet1!D9</f>
        <v>1447</v>
      </c>
      <c r="D2" s="829">
        <f ca="1">Sheet1!E9</f>
        <v>1447</v>
      </c>
      <c r="E2" s="830">
        <f ca="1">B2*0.88</f>
        <v>142.58094856902946</v>
      </c>
      <c r="F2" s="8">
        <f>Sheet1!R9/1000</f>
        <v>4</v>
      </c>
      <c r="G2" s="8">
        <f>Sheet1!S9/1000</f>
        <v>4</v>
      </c>
      <c r="H2" s="751">
        <v>0.375</v>
      </c>
      <c r="I2" s="751">
        <v>0.5</v>
      </c>
      <c r="J2" s="751">
        <v>0.125</v>
      </c>
      <c r="K2" s="751">
        <v>0.125</v>
      </c>
      <c r="L2" s="751">
        <v>0.125</v>
      </c>
      <c r="M2" s="1" t="s">
        <v>243</v>
      </c>
      <c r="N2" s="201">
        <v>0</v>
      </c>
      <c r="O2" s="201">
        <v>7.5</v>
      </c>
      <c r="P2" s="201">
        <v>1E-3</v>
      </c>
      <c r="Q2" s="201">
        <v>7.5</v>
      </c>
      <c r="S2" s="24" t="s">
        <v>56</v>
      </c>
      <c r="T2" s="26">
        <f>P2</f>
        <v>1E-3</v>
      </c>
      <c r="U2" s="26">
        <f>T2+$Q$2</f>
        <v>7.5010000000000003</v>
      </c>
      <c r="V2" s="26">
        <f t="shared" ref="V2:AF2" si="0">U2+$Q$2</f>
        <v>15.001000000000001</v>
      </c>
      <c r="W2" s="26">
        <f t="shared" si="0"/>
        <v>22.501000000000001</v>
      </c>
      <c r="X2" s="26">
        <f t="shared" si="0"/>
        <v>30.001000000000001</v>
      </c>
      <c r="Y2" s="26">
        <f t="shared" si="0"/>
        <v>37.501000000000005</v>
      </c>
      <c r="Z2" s="26">
        <f t="shared" si="0"/>
        <v>45.001000000000005</v>
      </c>
      <c r="AA2" s="26">
        <f t="shared" si="0"/>
        <v>52.501000000000005</v>
      </c>
      <c r="AB2" s="26">
        <f t="shared" si="0"/>
        <v>60.001000000000005</v>
      </c>
      <c r="AC2" s="26">
        <f t="shared" si="0"/>
        <v>67.501000000000005</v>
      </c>
      <c r="AD2" s="26">
        <f t="shared" si="0"/>
        <v>75.001000000000005</v>
      </c>
      <c r="AE2" s="26">
        <f t="shared" si="0"/>
        <v>82.501000000000005</v>
      </c>
      <c r="AF2" s="26">
        <f t="shared" si="0"/>
        <v>90.001000000000005</v>
      </c>
      <c r="AG2" s="271">
        <f ca="1">INDEX(T3:AF15,$R$19,$R$20)</f>
        <v>63.589605712432601</v>
      </c>
      <c r="AX2" s="24" t="s">
        <v>356</v>
      </c>
      <c r="AY2" s="80">
        <v>1.0000000000000001E-5</v>
      </c>
      <c r="AZ2" s="26">
        <f>AY2+7.5</f>
        <v>7.5000099999999996</v>
      </c>
      <c r="BA2" s="26">
        <f t="shared" ref="BA2:BK2" si="1">AZ2+7.5</f>
        <v>15.00001</v>
      </c>
      <c r="BB2" s="26">
        <f t="shared" si="1"/>
        <v>22.50001</v>
      </c>
      <c r="BC2" s="26">
        <f t="shared" si="1"/>
        <v>30.00001</v>
      </c>
      <c r="BD2" s="26">
        <f t="shared" si="1"/>
        <v>37.500010000000003</v>
      </c>
      <c r="BE2" s="26">
        <f t="shared" si="1"/>
        <v>45.000010000000003</v>
      </c>
      <c r="BF2" s="26">
        <f t="shared" si="1"/>
        <v>52.500010000000003</v>
      </c>
      <c r="BG2" s="26">
        <f t="shared" si="1"/>
        <v>60.000010000000003</v>
      </c>
      <c r="BH2" s="26">
        <f t="shared" si="1"/>
        <v>67.500010000000003</v>
      </c>
      <c r="BI2" s="26">
        <f t="shared" si="1"/>
        <v>75.000010000000003</v>
      </c>
      <c r="BJ2" s="26">
        <f t="shared" si="1"/>
        <v>82.500010000000003</v>
      </c>
      <c r="BK2" s="26">
        <f t="shared" si="1"/>
        <v>90.000010000000003</v>
      </c>
      <c r="BL2" s="271">
        <f ca="1">INDEX(AY3:BK15,$R$19,$R$20)</f>
        <v>884.9659058051119</v>
      </c>
      <c r="BM2" t="s">
        <v>270</v>
      </c>
      <c r="BN2" t="s">
        <v>268</v>
      </c>
      <c r="BO2" s="110" t="s">
        <v>269</v>
      </c>
      <c r="BP2" s="411">
        <f ca="1">MIN(BL3:BL15)</f>
        <v>127.01715367912979</v>
      </c>
      <c r="BQ2" s="667"/>
    </row>
    <row r="3" spans="1:70" ht="19.5" thickBot="1">
      <c r="A3" s="379" t="s">
        <v>259</v>
      </c>
      <c r="B3" s="378"/>
      <c r="C3" s="378"/>
      <c r="D3" s="378"/>
      <c r="E3" s="202" t="s">
        <v>168</v>
      </c>
      <c r="F3" s="31"/>
      <c r="G3" s="31"/>
      <c r="H3" s="340">
        <v>2500</v>
      </c>
      <c r="I3" s="341">
        <v>1700</v>
      </c>
      <c r="J3" s="340">
        <v>69</v>
      </c>
      <c r="K3" s="341">
        <v>169</v>
      </c>
      <c r="L3" s="342">
        <v>43</v>
      </c>
      <c r="M3" s="37"/>
      <c r="O3" s="36" t="s">
        <v>170</v>
      </c>
      <c r="S3" s="61">
        <f>N2</f>
        <v>0</v>
      </c>
      <c r="T3" s="39">
        <f ca="1">($T$1+$V$1*(COS(2*T$2/57.3)+COS(2*$S3/57.3))/2+$X$1*(COS(4*T$2/57.3)+COS(4*$S3/57.3))/2)</f>
        <v>142.58094852560322</v>
      </c>
      <c r="U3" s="39">
        <f t="shared" ref="U3:AF15" ca="1" si="2">($T$1+$V$1*(COS(2*U$2/57.3)+COS(2*$S3/57.3))/2+$X$1*(COS(4*U$2/57.3)+COS(4*$S3/57.3))/2)</f>
        <v>140.17219417905628</v>
      </c>
      <c r="V3" s="39">
        <f t="shared" ca="1" si="2"/>
        <v>133.34985946692345</v>
      </c>
      <c r="W3" s="39">
        <f t="shared" ca="1" si="2"/>
        <v>123.23037831396209</v>
      </c>
      <c r="X3" s="39">
        <f t="shared" ca="1" si="2"/>
        <v>111.39332143236739</v>
      </c>
      <c r="Y3" s="39">
        <f t="shared" ca="1" si="2"/>
        <v>99.535314225330552</v>
      </c>
      <c r="Z3" s="39">
        <f t="shared" ca="1" si="2"/>
        <v>89.115972911403716</v>
      </c>
      <c r="AA3" s="39">
        <f t="shared" ca="1" si="2"/>
        <v>81.08386979488435</v>
      </c>
      <c r="AB3" s="39">
        <f t="shared" ca="1" si="2"/>
        <v>75.747971494319899</v>
      </c>
      <c r="AC3" s="39">
        <f t="shared" ca="1" si="2"/>
        <v>72.820437002835803</v>
      </c>
      <c r="AD3" s="39">
        <f t="shared" ca="1" si="2"/>
        <v>71.610753151900951</v>
      </c>
      <c r="AE3" s="39">
        <f t="shared" ca="1" si="2"/>
        <v>71.31122298669797</v>
      </c>
      <c r="AF3" s="39">
        <f t="shared" ca="1" si="2"/>
        <v>71.29047428451473</v>
      </c>
      <c r="AX3" s="80">
        <v>1.0000000000000001E-5</v>
      </c>
      <c r="AY3" s="31">
        <f t="shared" ref="AY3:BK15" ca="1" si="3">(T3-$AZ$1)^2+(T18-$BB$1)^2</f>
        <v>2541.3304996057395</v>
      </c>
      <c r="AZ3" s="31">
        <f t="shared" ca="1" si="3"/>
        <v>2291.1160496993343</v>
      </c>
      <c r="BA3" s="31">
        <f t="shared" ca="1" si="3"/>
        <v>1661.5128591401233</v>
      </c>
      <c r="BB3" s="31">
        <f t="shared" ca="1" si="3"/>
        <v>936.74704801004054</v>
      </c>
      <c r="BC3" s="31">
        <f t="shared" ca="1" si="3"/>
        <v>389.24282334036604</v>
      </c>
      <c r="BD3" s="31">
        <f t="shared" ca="1" si="3"/>
        <v>137.28418292878496</v>
      </c>
      <c r="BE3" s="31">
        <f t="shared" ca="1" si="3"/>
        <v>127.02601325969147</v>
      </c>
      <c r="BF3" s="31">
        <f t="shared" ca="1" si="3"/>
        <v>224.63761427388914</v>
      </c>
      <c r="BG3" s="31">
        <f t="shared" ca="1" si="3"/>
        <v>325.49161756661647</v>
      </c>
      <c r="BH3" s="31">
        <f t="shared" ca="1" si="3"/>
        <v>397.42734278432715</v>
      </c>
      <c r="BI3" s="31">
        <f t="shared" ca="1" si="3"/>
        <v>450.87723758586316</v>
      </c>
      <c r="BJ3" s="31">
        <f t="shared" ca="1" si="3"/>
        <v>491.65964749327622</v>
      </c>
      <c r="BK3" s="31">
        <f t="shared" ca="1" si="3"/>
        <v>508.16261125224349</v>
      </c>
      <c r="BL3" s="15">
        <f ca="1">MIN(AY3:BK3)</f>
        <v>127.02601325969147</v>
      </c>
      <c r="BM3" s="410">
        <f ca="1">MATCH(BL3,AY3:BK3,0)</f>
        <v>7</v>
      </c>
      <c r="BO3" s="115"/>
      <c r="BP3" s="663" t="s">
        <v>135</v>
      </c>
      <c r="BQ3" s="665">
        <f ca="1">MATCH(BP2,BL3:BL15,0)</f>
        <v>7</v>
      </c>
      <c r="BR3">
        <f ca="1">7.5*(BQ3-1)</f>
        <v>45</v>
      </c>
    </row>
    <row r="4" spans="1:70" ht="16.5" thickBot="1">
      <c r="A4" s="223"/>
      <c r="B4" s="315"/>
      <c r="C4" s="316"/>
      <c r="D4" s="314"/>
      <c r="E4" s="602">
        <f>Sheet1!E78</f>
        <v>11</v>
      </c>
      <c r="F4" s="603" t="s">
        <v>0</v>
      </c>
      <c r="G4" s="604"/>
      <c r="H4" s="605" t="str">
        <f>Sheet1!E21</f>
        <v>Set 3: Wings, blades</v>
      </c>
      <c r="I4" s="606"/>
      <c r="J4" s="621">
        <v>0.59</v>
      </c>
      <c r="K4" s="622">
        <v>2</v>
      </c>
      <c r="L4" s="623">
        <v>0.5</v>
      </c>
      <c r="M4" s="607" t="s">
        <v>23</v>
      </c>
      <c r="N4" s="608" t="s">
        <v>1</v>
      </c>
      <c r="O4" s="609" t="s">
        <v>2</v>
      </c>
      <c r="P4" s="607" t="s">
        <v>3</v>
      </c>
      <c r="Q4" s="610" t="s">
        <v>73</v>
      </c>
      <c r="R4" s="611" t="s">
        <v>65</v>
      </c>
      <c r="S4" s="21">
        <f>S3+$O$2</f>
        <v>7.5</v>
      </c>
      <c r="T4" s="39">
        <f t="shared" ref="T4:T15" ca="1" si="4">($T$1+$V$1*(COS(2*T$2/57.3)+COS(2*$S4/57.3))/2+$X$1*(COS(4*T$2/57.3)+COS(4*$S4/57.3))/2)</f>
        <v>140.17282718470341</v>
      </c>
      <c r="U4" s="39">
        <f t="shared" ca="1" si="2"/>
        <v>137.76407283815649</v>
      </c>
      <c r="V4" s="39">
        <f t="shared" ca="1" si="2"/>
        <v>130.94173812602367</v>
      </c>
      <c r="W4" s="39">
        <f t="shared" ca="1" si="2"/>
        <v>120.82225697306231</v>
      </c>
      <c r="X4" s="39">
        <f t="shared" ca="1" si="2"/>
        <v>108.98520009146759</v>
      </c>
      <c r="Y4" s="39">
        <f t="shared" ca="1" si="2"/>
        <v>97.127192884430755</v>
      </c>
      <c r="Z4" s="39">
        <f t="shared" ca="1" si="2"/>
        <v>86.707851570503948</v>
      </c>
      <c r="AA4" s="39">
        <f t="shared" ca="1" si="2"/>
        <v>78.675748453984582</v>
      </c>
      <c r="AB4" s="39">
        <f t="shared" ca="1" si="2"/>
        <v>73.339850153420116</v>
      </c>
      <c r="AC4" s="39">
        <f t="shared" ca="1" si="2"/>
        <v>70.41231566193602</v>
      </c>
      <c r="AD4" s="39">
        <f t="shared" ca="1" si="2"/>
        <v>69.202631811001169</v>
      </c>
      <c r="AE4" s="39">
        <f t="shared" ca="1" si="2"/>
        <v>68.903101645798188</v>
      </c>
      <c r="AF4" s="39">
        <f t="shared" ca="1" si="2"/>
        <v>68.882352943614947</v>
      </c>
      <c r="AG4" s="39">
        <f t="shared" ref="AG4:AG9" ca="1" si="5">$T$1+$V$1*(COS(2*AF$2/57.3)+COS(2*$T4/57.3))/2+$X$1*(COS(4*AF$2/57.3)+COS(4*$T4/57.3))/2</f>
        <v>24.783904189720023</v>
      </c>
      <c r="AX4" s="26">
        <f>AX3+7.5</f>
        <v>7.5000099999999996</v>
      </c>
      <c r="AY4" s="31">
        <f t="shared" ref="AY4:AY15" ca="1" si="6">(T4-$AZ$1)^2+(T19-$BB$1)^2</f>
        <v>2291.1798727380196</v>
      </c>
      <c r="AZ4" s="31">
        <f t="shared" ca="1" si="3"/>
        <v>2055.4172325150248</v>
      </c>
      <c r="BA4" s="31">
        <f t="shared" ca="1" si="3"/>
        <v>1466.4588458445132</v>
      </c>
      <c r="BB4" s="31">
        <f t="shared" ca="1" si="3"/>
        <v>801.06765383131756</v>
      </c>
      <c r="BC4" s="31">
        <f t="shared" ca="1" si="3"/>
        <v>321.21057138062605</v>
      </c>
      <c r="BD4" s="31">
        <f t="shared" ca="1" si="3"/>
        <v>134.15047028813859</v>
      </c>
      <c r="BE4" s="31">
        <f t="shared" ca="1" si="3"/>
        <v>176.92601739346088</v>
      </c>
      <c r="BF4" s="31">
        <f t="shared" ca="1" si="3"/>
        <v>310.37397344366389</v>
      </c>
      <c r="BG4" s="31">
        <f t="shared" ca="1" si="3"/>
        <v>429.14197562293776</v>
      </c>
      <c r="BH4" s="31">
        <f t="shared" ca="1" si="3"/>
        <v>504.54133520181261</v>
      </c>
      <c r="BI4" s="31">
        <f t="shared" ca="1" si="3"/>
        <v>553.17969829303183</v>
      </c>
      <c r="BJ4" s="31">
        <f t="shared" ca="1" si="3"/>
        <v>587.61541785721909</v>
      </c>
      <c r="BK4" s="31">
        <f t="shared" ca="1" si="3"/>
        <v>601.36421082119818</v>
      </c>
      <c r="BL4" s="15">
        <f t="shared" ref="BL4:BL15" ca="1" si="7">MIN(AY4:BK4)</f>
        <v>134.15047028813859</v>
      </c>
      <c r="BM4" s="410">
        <f t="shared" ref="BM4:BM15" ca="1" si="8">MATCH(BL4,AY4:BK4,0)</f>
        <v>6</v>
      </c>
      <c r="BO4" s="120"/>
      <c r="BP4" s="121" t="s">
        <v>271</v>
      </c>
      <c r="BQ4" s="664">
        <f ca="1">INDEX(BM3:BM15,BQ3)</f>
        <v>1</v>
      </c>
      <c r="BR4">
        <f ca="1">(BQ4-1)*7.5</f>
        <v>0</v>
      </c>
    </row>
    <row r="5" spans="1:70">
      <c r="A5" s="369"/>
      <c r="B5" s="76"/>
      <c r="C5" s="381" t="s">
        <v>260</v>
      </c>
      <c r="D5" s="384"/>
      <c r="E5" s="383"/>
      <c r="F5" s="612">
        <v>1</v>
      </c>
      <c r="G5" s="613">
        <f>Sheet1!D22</f>
        <v>1</v>
      </c>
      <c r="H5" s="613">
        <f>Sheet1!E22</f>
        <v>0</v>
      </c>
      <c r="I5" s="613">
        <f>Sheet1!F22</f>
        <v>0</v>
      </c>
      <c r="J5" s="624">
        <v>0</v>
      </c>
      <c r="K5" s="625">
        <v>1</v>
      </c>
      <c r="L5" s="626">
        <v>0.3</v>
      </c>
      <c r="M5" s="786">
        <f t="shared" ref="M5:M11" ca="1" si="9">N353</f>
        <v>0.23316203578524192</v>
      </c>
      <c r="N5" s="614">
        <f t="shared" ref="N5:P11" ca="1" si="10">G5*$P$51</f>
        <v>53.456088887025253</v>
      </c>
      <c r="O5" s="614">
        <f t="shared" ca="1" si="10"/>
        <v>0</v>
      </c>
      <c r="P5" s="614">
        <f t="shared" ca="1" si="10"/>
        <v>0</v>
      </c>
      <c r="Q5" s="615">
        <f t="shared" ref="Q5:Q11" ca="1" si="11">N431</f>
        <v>7.1289919803197377E-2</v>
      </c>
      <c r="R5" s="616">
        <v>2.466805581745465</v>
      </c>
      <c r="S5" s="21">
        <f t="shared" ref="S5:S15" si="12">S4+$O$2</f>
        <v>15</v>
      </c>
      <c r="T5" s="39">
        <f t="shared" ca="1" si="4"/>
        <v>133.35102020642555</v>
      </c>
      <c r="U5" s="39">
        <f t="shared" ca="1" si="2"/>
        <v>130.9422658598786</v>
      </c>
      <c r="V5" s="39">
        <f t="shared" ca="1" si="2"/>
        <v>124.11993114774576</v>
      </c>
      <c r="W5" s="39">
        <f t="shared" ca="1" si="2"/>
        <v>114.00044999478442</v>
      </c>
      <c r="X5" s="39">
        <f t="shared" ca="1" si="2"/>
        <v>102.1633931131897</v>
      </c>
      <c r="Y5" s="39">
        <f t="shared" ca="1" si="2"/>
        <v>90.305385906152878</v>
      </c>
      <c r="Z5" s="39">
        <f t="shared" ca="1" si="2"/>
        <v>79.886044592226057</v>
      </c>
      <c r="AA5" s="39">
        <f t="shared" ca="1" si="2"/>
        <v>71.853941475706677</v>
      </c>
      <c r="AB5" s="39">
        <f t="shared" ca="1" si="2"/>
        <v>66.518043175142211</v>
      </c>
      <c r="AC5" s="39">
        <f t="shared" ca="1" si="2"/>
        <v>63.590508683658122</v>
      </c>
      <c r="AD5" s="39">
        <f t="shared" ca="1" si="2"/>
        <v>62.38082483272327</v>
      </c>
      <c r="AE5" s="39">
        <f t="shared" ca="1" si="2"/>
        <v>62.081294667520297</v>
      </c>
      <c r="AF5" s="39">
        <f t="shared" ca="1" si="2"/>
        <v>62.060545965337049</v>
      </c>
      <c r="AG5" s="39">
        <f t="shared" ca="1" si="5"/>
        <v>15.819490041675408</v>
      </c>
      <c r="AX5" s="26">
        <f t="shared" ref="AX5:AX15" si="13">AX4+7.5</f>
        <v>15.00001</v>
      </c>
      <c r="AY5" s="31">
        <f t="shared" ca="1" si="6"/>
        <v>1661.6101647558028</v>
      </c>
      <c r="AZ5" s="31">
        <f t="shared" ca="1" si="3"/>
        <v>1466.4999082901052</v>
      </c>
      <c r="BA5" s="31">
        <f t="shared" ca="1" si="3"/>
        <v>991.89701323287193</v>
      </c>
      <c r="BB5" s="31">
        <f t="shared" ca="1" si="3"/>
        <v>493.63264547921284</v>
      </c>
      <c r="BC5" s="31">
        <f t="shared" ca="1" si="3"/>
        <v>204.33704209955349</v>
      </c>
      <c r="BD5" s="31">
        <f t="shared" ca="1" si="3"/>
        <v>200.33915658241</v>
      </c>
      <c r="BE5" s="31">
        <f t="shared" ca="1" si="3"/>
        <v>393.0631107476716</v>
      </c>
      <c r="BF5" s="31">
        <f t="shared" ca="1" si="3"/>
        <v>628.31643632819339</v>
      </c>
      <c r="BG5" s="31">
        <f t="shared" ca="1" si="3"/>
        <v>798.61610774988469</v>
      </c>
      <c r="BH5" s="31">
        <f t="shared" ca="1" si="3"/>
        <v>884.89889060686107</v>
      </c>
      <c r="BI5" s="31">
        <f t="shared" ca="1" si="3"/>
        <v>920.97866794651759</v>
      </c>
      <c r="BJ5" s="31">
        <f t="shared" ca="1" si="3"/>
        <v>938.21999685900641</v>
      </c>
      <c r="BK5" s="31">
        <f t="shared" ca="1" si="3"/>
        <v>944.45421651095296</v>
      </c>
      <c r="BL5" s="15">
        <f t="shared" ca="1" si="7"/>
        <v>200.33915658241</v>
      </c>
      <c r="BM5" s="410">
        <f t="shared" ca="1" si="8"/>
        <v>6</v>
      </c>
      <c r="BQ5" t="s">
        <v>282</v>
      </c>
      <c r="BR5" t="s">
        <v>285</v>
      </c>
    </row>
    <row r="6" spans="1:70">
      <c r="B6" s="76"/>
      <c r="C6" s="188"/>
      <c r="D6" s="188"/>
      <c r="E6" s="50"/>
      <c r="F6" s="617">
        <v>2</v>
      </c>
      <c r="G6" s="613">
        <f>Sheet1!D23</f>
        <v>-1</v>
      </c>
      <c r="H6" s="613">
        <f>Sheet1!E23</f>
        <v>0</v>
      </c>
      <c r="I6" s="613">
        <f>Sheet1!F23</f>
        <v>0</v>
      </c>
      <c r="J6" s="627">
        <v>1</v>
      </c>
      <c r="K6" s="628">
        <v>1</v>
      </c>
      <c r="L6" s="629">
        <v>0</v>
      </c>
      <c r="M6" s="787">
        <f t="shared" ca="1" si="9"/>
        <v>0.23316203578524192</v>
      </c>
      <c r="N6" s="618">
        <f t="shared" ca="1" si="10"/>
        <v>-53.456088887025253</v>
      </c>
      <c r="O6" s="618">
        <f t="shared" ca="1" si="10"/>
        <v>0</v>
      </c>
      <c r="P6" s="618">
        <f t="shared" ca="1" si="10"/>
        <v>0</v>
      </c>
      <c r="Q6" s="619">
        <f t="shared" ca="1" si="11"/>
        <v>7.1289919803197377E-2</v>
      </c>
      <c r="R6" s="620">
        <v>2.4122614322199367</v>
      </c>
      <c r="S6" s="21">
        <f t="shared" si="12"/>
        <v>22.5</v>
      </c>
      <c r="T6" s="39">
        <f t="shared" ca="1" si="4"/>
        <v>123.23188007120515</v>
      </c>
      <c r="U6" s="39">
        <f t="shared" ca="1" si="2"/>
        <v>120.82312572465823</v>
      </c>
      <c r="V6" s="39">
        <f t="shared" ca="1" si="2"/>
        <v>114.00079101252541</v>
      </c>
      <c r="W6" s="39">
        <f t="shared" ca="1" si="2"/>
        <v>103.88130985956404</v>
      </c>
      <c r="X6" s="39">
        <f t="shared" ca="1" si="2"/>
        <v>92.044252977969307</v>
      </c>
      <c r="Y6" s="39">
        <f t="shared" ca="1" si="2"/>
        <v>80.186245770932501</v>
      </c>
      <c r="Z6" s="39">
        <f t="shared" ca="1" si="2"/>
        <v>69.766904457005666</v>
      </c>
      <c r="AA6" s="39">
        <f t="shared" ca="1" si="2"/>
        <v>61.734801340486307</v>
      </c>
      <c r="AB6" s="39">
        <f t="shared" ca="1" si="2"/>
        <v>56.398903039921841</v>
      </c>
      <c r="AC6" s="39">
        <f t="shared" ca="1" si="2"/>
        <v>53.471368548437752</v>
      </c>
      <c r="AD6" s="39">
        <f t="shared" ca="1" si="2"/>
        <v>52.261684697502893</v>
      </c>
      <c r="AE6" s="39">
        <f t="shared" ca="1" si="2"/>
        <v>51.96215453229992</v>
      </c>
      <c r="AF6" s="39">
        <f t="shared" ca="1" si="2"/>
        <v>51.941405830116672</v>
      </c>
      <c r="AG6" s="39">
        <f t="shared" ca="1" si="5"/>
        <v>6.4242831964078793</v>
      </c>
      <c r="AX6" s="26">
        <f t="shared" si="13"/>
        <v>22.50001</v>
      </c>
      <c r="AY6" s="31">
        <f t="shared" ca="1" si="6"/>
        <v>936.836604433513</v>
      </c>
      <c r="AZ6" s="31">
        <f t="shared" ca="1" si="3"/>
        <v>801.11470789443194</v>
      </c>
      <c r="BA6" s="31">
        <f t="shared" ca="1" si="3"/>
        <v>493.64614988622492</v>
      </c>
      <c r="BB6" s="31">
        <f t="shared" ca="1" si="3"/>
        <v>239.88137094260139</v>
      </c>
      <c r="BC6" s="31">
        <f t="shared" ca="1" si="3"/>
        <v>229.84711158721387</v>
      </c>
      <c r="BD6" s="31">
        <f t="shared" ca="1" si="3"/>
        <v>494.8995815754032</v>
      </c>
      <c r="BE6" s="31">
        <f t="shared" ca="1" si="3"/>
        <v>909.13604336101184</v>
      </c>
      <c r="BF6" s="31">
        <f t="shared" ca="1" si="3"/>
        <v>1296.3151950023253</v>
      </c>
      <c r="BG6" s="31">
        <f t="shared" ca="1" si="3"/>
        <v>1545.5489821608535</v>
      </c>
      <c r="BH6" s="31">
        <f t="shared" ca="1" si="3"/>
        <v>1651.383798261905</v>
      </c>
      <c r="BI6" s="31">
        <f t="shared" ca="1" si="3"/>
        <v>1672.2433673578005</v>
      </c>
      <c r="BJ6" s="31">
        <f t="shared" ca="1" si="3"/>
        <v>1666.4752661945631</v>
      </c>
      <c r="BK6" s="31">
        <f t="shared" ca="1" si="3"/>
        <v>1662.4772604304501</v>
      </c>
      <c r="BL6" s="15">
        <f t="shared" ca="1" si="7"/>
        <v>229.84711158721387</v>
      </c>
      <c r="BM6" s="410">
        <f t="shared" ca="1" si="8"/>
        <v>5</v>
      </c>
      <c r="BP6" t="s">
        <v>26</v>
      </c>
      <c r="BQ6">
        <f ca="1">INDEX(T3:AF15,BQ3,BQ4)</f>
        <v>89.11721715206086</v>
      </c>
      <c r="BR6">
        <f ca="1">INDEX(CG3:CS15,BQ3,BQ4)</f>
        <v>0</v>
      </c>
    </row>
    <row r="7" spans="1:70">
      <c r="A7" s="369"/>
      <c r="B7" s="76"/>
      <c r="C7" s="76"/>
      <c r="D7" s="76"/>
      <c r="E7" s="50"/>
      <c r="F7" s="617">
        <v>3</v>
      </c>
      <c r="G7" s="613">
        <f>Sheet1!D24</f>
        <v>1</v>
      </c>
      <c r="H7" s="613">
        <f>Sheet1!E24</f>
        <v>1</v>
      </c>
      <c r="I7" s="613">
        <f>Sheet1!F24</f>
        <v>0</v>
      </c>
      <c r="J7" s="614">
        <f t="shared" ref="J7:L11" ca="1" si="14">G7*$P$35</f>
        <v>120.20177863229821</v>
      </c>
      <c r="K7" s="614">
        <f t="shared" ca="1" si="14"/>
        <v>120.20177863229821</v>
      </c>
      <c r="L7" s="614">
        <f t="shared" ca="1" si="14"/>
        <v>0</v>
      </c>
      <c r="M7" s="788">
        <f t="shared" ca="1" si="9"/>
        <v>0.19800276615641529</v>
      </c>
      <c r="N7" s="618">
        <f t="shared" ca="1" si="10"/>
        <v>53.456088887025253</v>
      </c>
      <c r="O7" s="618">
        <f t="shared" ca="1" si="10"/>
        <v>53.456088887025253</v>
      </c>
      <c r="P7" s="618">
        <f t="shared" ca="1" si="10"/>
        <v>0</v>
      </c>
      <c r="Q7" s="619">
        <f t="shared" ca="1" si="11"/>
        <v>0.10692085128853736</v>
      </c>
      <c r="R7" s="620">
        <v>2.3802959267805801</v>
      </c>
      <c r="S7" s="21">
        <f t="shared" si="12"/>
        <v>30</v>
      </c>
      <c r="T7" s="39">
        <f t="shared" ca="1" si="4"/>
        <v>111.39493760259434</v>
      </c>
      <c r="U7" s="39">
        <f t="shared" ca="1" si="2"/>
        <v>108.9861832560474</v>
      </c>
      <c r="V7" s="39">
        <f t="shared" ca="1" si="2"/>
        <v>102.16384854391458</v>
      </c>
      <c r="W7" s="39">
        <f t="shared" ca="1" si="2"/>
        <v>92.044367390953212</v>
      </c>
      <c r="X7" s="39">
        <f t="shared" ca="1" si="2"/>
        <v>80.207310509358507</v>
      </c>
      <c r="Y7" s="39">
        <f t="shared" ca="1" si="2"/>
        <v>68.349303302321673</v>
      </c>
      <c r="Z7" s="39">
        <f t="shared" ca="1" si="2"/>
        <v>57.929961988394865</v>
      </c>
      <c r="AA7" s="39">
        <f t="shared" ca="1" si="2"/>
        <v>49.897858871875485</v>
      </c>
      <c r="AB7" s="39">
        <f t="shared" ca="1" si="2"/>
        <v>44.561960571311019</v>
      </c>
      <c r="AC7" s="39">
        <f t="shared" ca="1" si="2"/>
        <v>41.63442607982693</v>
      </c>
      <c r="AD7" s="39">
        <f t="shared" ca="1" si="2"/>
        <v>40.424742228892079</v>
      </c>
      <c r="AE7" s="39">
        <f t="shared" ca="1" si="2"/>
        <v>40.125212063689098</v>
      </c>
      <c r="AF7" s="39">
        <f t="shared" ca="1" si="2"/>
        <v>40.104463361505857</v>
      </c>
      <c r="AG7" s="39">
        <f t="shared" ca="1" si="5"/>
        <v>1.2606358139571086</v>
      </c>
      <c r="AX7" s="26">
        <f t="shared" si="13"/>
        <v>30.00001</v>
      </c>
      <c r="AY7" s="31">
        <f t="shared" ca="1" si="6"/>
        <v>389.29660641095973</v>
      </c>
      <c r="AZ7" s="31">
        <f t="shared" ca="1" si="3"/>
        <v>321.23925710788791</v>
      </c>
      <c r="BA7" s="31">
        <f t="shared" ca="1" si="3"/>
        <v>204.34568296291602</v>
      </c>
      <c r="BB7" s="31">
        <f t="shared" ca="1" si="3"/>
        <v>229.84949081452649</v>
      </c>
      <c r="BC7" s="31">
        <f t="shared" ca="1" si="3"/>
        <v>539.74648471797548</v>
      </c>
      <c r="BD7" s="31">
        <f t="shared" ca="1" si="3"/>
        <v>1114.5905371149443</v>
      </c>
      <c r="BE7" s="31">
        <f t="shared" ca="1" si="3"/>
        <v>1786.1369040249735</v>
      </c>
      <c r="BF7" s="31">
        <f t="shared" ca="1" si="3"/>
        <v>2352.8363536125453</v>
      </c>
      <c r="BG7" s="31">
        <f t="shared" ca="1" si="3"/>
        <v>2699.3344921889106</v>
      </c>
      <c r="BH7" s="31">
        <f t="shared" ca="1" si="3"/>
        <v>2834.7767315371507</v>
      </c>
      <c r="BI7" s="31">
        <f t="shared" ca="1" si="3"/>
        <v>2844.5696263491727</v>
      </c>
      <c r="BJ7" s="31">
        <f t="shared" ca="1" si="3"/>
        <v>2816.8193599225501</v>
      </c>
      <c r="BK7" s="31">
        <f t="shared" ca="1" si="3"/>
        <v>2802.6597526497562</v>
      </c>
      <c r="BL7" s="15">
        <f t="shared" ca="1" si="7"/>
        <v>204.34568296291602</v>
      </c>
      <c r="BM7" s="410">
        <f t="shared" ca="1" si="8"/>
        <v>3</v>
      </c>
      <c r="BP7" t="s">
        <v>28</v>
      </c>
      <c r="BQ7">
        <f ca="1">INDEX(T18:AF30,BQ3,BQ4)</f>
        <v>17.822618354265593</v>
      </c>
      <c r="BR7">
        <f ca="1">INDEX(CG18:CS30,BQ3,BQ4)</f>
        <v>0</v>
      </c>
    </row>
    <row r="8" spans="1:70">
      <c r="A8" s="369">
        <f ca="1">2*(T1+AB1)</f>
        <v>142.58094856902946</v>
      </c>
      <c r="B8" s="76"/>
      <c r="C8" s="188"/>
      <c r="D8" s="76"/>
      <c r="E8" s="50"/>
      <c r="F8" s="617">
        <v>4</v>
      </c>
      <c r="G8" s="613">
        <f>Sheet1!D25</f>
        <v>-1</v>
      </c>
      <c r="H8" s="613">
        <f>Sheet1!E25</f>
        <v>1</v>
      </c>
      <c r="I8" s="613">
        <f>Sheet1!F25</f>
        <v>0</v>
      </c>
      <c r="J8" s="618">
        <f t="shared" ca="1" si="14"/>
        <v>-120.20177863229821</v>
      </c>
      <c r="K8" s="618">
        <f t="shared" ca="1" si="14"/>
        <v>120.20177863229821</v>
      </c>
      <c r="L8" s="618">
        <f t="shared" ca="1" si="14"/>
        <v>0</v>
      </c>
      <c r="M8" s="788">
        <f t="shared" ca="1" si="9"/>
        <v>0.12434013596870501</v>
      </c>
      <c r="N8" s="618">
        <f t="shared" ca="1" si="10"/>
        <v>-53.456088887025253</v>
      </c>
      <c r="O8" s="618">
        <f t="shared" ca="1" si="10"/>
        <v>53.456088887025253</v>
      </c>
      <c r="P8" s="618">
        <f t="shared" ca="1" si="10"/>
        <v>0</v>
      </c>
      <c r="Q8" s="619">
        <f t="shared" ca="1" si="11"/>
        <v>5.3456088887025251E-2</v>
      </c>
      <c r="R8" s="620">
        <v>2.3802959267805801</v>
      </c>
      <c r="S8" s="21">
        <f t="shared" si="12"/>
        <v>37.5</v>
      </c>
      <c r="T8" s="39">
        <f t="shared" ca="1" si="4"/>
        <v>99.536827050081953</v>
      </c>
      <c r="U8" s="39">
        <f t="shared" ca="1" si="2"/>
        <v>97.128072703534997</v>
      </c>
      <c r="V8" s="39">
        <f t="shared" ca="1" si="2"/>
        <v>90.305737991402182</v>
      </c>
      <c r="W8" s="39">
        <f t="shared" ca="1" si="2"/>
        <v>80.186256838440826</v>
      </c>
      <c r="X8" s="39">
        <f t="shared" ca="1" si="2"/>
        <v>68.349199956846121</v>
      </c>
      <c r="Y8" s="39">
        <f t="shared" ca="1" si="2"/>
        <v>56.491192749809294</v>
      </c>
      <c r="Z8" s="39">
        <f t="shared" ca="1" si="2"/>
        <v>46.071851435882465</v>
      </c>
      <c r="AA8" s="39">
        <f t="shared" ca="1" si="2"/>
        <v>38.039748319363099</v>
      </c>
      <c r="AB8" s="39">
        <f t="shared" ca="1" si="2"/>
        <v>32.703850018798633</v>
      </c>
      <c r="AC8" s="39">
        <f t="shared" ca="1" si="2"/>
        <v>29.776315527314544</v>
      </c>
      <c r="AD8" s="39">
        <f t="shared" ca="1" si="2"/>
        <v>28.566631676379686</v>
      </c>
      <c r="AE8" s="39">
        <f t="shared" ca="1" si="2"/>
        <v>28.267101511176708</v>
      </c>
      <c r="AF8" s="39">
        <f t="shared" ca="1" si="2"/>
        <v>28.246352808993464</v>
      </c>
      <c r="AG8" s="39">
        <f t="shared" ca="1" si="5"/>
        <v>5.3555497021925191E-2</v>
      </c>
      <c r="AX8" s="26">
        <f t="shared" si="13"/>
        <v>37.500010000000003</v>
      </c>
      <c r="AY8" s="31">
        <f t="shared" ca="1" si="6"/>
        <v>137.29902886101578</v>
      </c>
      <c r="AZ8" s="31">
        <f t="shared" ca="1" si="3"/>
        <v>134.15830174768678</v>
      </c>
      <c r="BA8" s="31">
        <f t="shared" ca="1" si="3"/>
        <v>200.34383939148719</v>
      </c>
      <c r="BB8" s="31">
        <f t="shared" ca="1" si="3"/>
        <v>494.91075422350355</v>
      </c>
      <c r="BC8" s="31">
        <f t="shared" ca="1" si="3"/>
        <v>1114.6059756464867</v>
      </c>
      <c r="BD8" s="31">
        <f t="shared" ca="1" si="3"/>
        <v>1991.958215015597</v>
      </c>
      <c r="BE8" s="31">
        <f t="shared" ca="1" si="3"/>
        <v>2918.4047235862454</v>
      </c>
      <c r="BF8" s="31">
        <f t="shared" ca="1" si="3"/>
        <v>3667.8119613463914</v>
      </c>
      <c r="BG8" s="31">
        <f t="shared" ca="1" si="3"/>
        <v>4119.5832548853496</v>
      </c>
      <c r="BH8" s="31">
        <f t="shared" ca="1" si="3"/>
        <v>4295.3900982544119</v>
      </c>
      <c r="BI8" s="31">
        <f t="shared" ca="1" si="3"/>
        <v>4304.8023524164091</v>
      </c>
      <c r="BJ8" s="31">
        <f t="shared" ca="1" si="3"/>
        <v>4262.8698206458375</v>
      </c>
      <c r="BK8" s="31">
        <f t="shared" ca="1" si="3"/>
        <v>4241.4028292313251</v>
      </c>
      <c r="BL8" s="15">
        <f t="shared" ca="1" si="7"/>
        <v>134.15830174768678</v>
      </c>
      <c r="BM8" s="410">
        <f t="shared" ca="1" si="8"/>
        <v>2</v>
      </c>
      <c r="BP8" t="s">
        <v>27</v>
      </c>
      <c r="BQ8">
        <f ca="1">INDEX(T33:AF45,BQ3,BQ4)</f>
        <v>17.818494708437395</v>
      </c>
      <c r="BR8">
        <f ca="1">INDEX(CG33:CS45,BQ3,BQ4)</f>
        <v>0</v>
      </c>
    </row>
    <row r="9" spans="1:70">
      <c r="A9" s="369"/>
      <c r="B9" s="76"/>
      <c r="C9" s="76"/>
      <c r="D9" s="76"/>
      <c r="E9" s="50"/>
      <c r="F9" s="617">
        <v>5</v>
      </c>
      <c r="G9" s="613">
        <f>Sheet1!D26</f>
        <v>1</v>
      </c>
      <c r="H9" s="613">
        <f>Sheet1!E26</f>
        <v>0</v>
      </c>
      <c r="I9" s="613">
        <f>Sheet1!F26</f>
        <v>0.5</v>
      </c>
      <c r="J9" s="618">
        <f t="shared" ca="1" si="14"/>
        <v>120.20177863229821</v>
      </c>
      <c r="K9" s="618">
        <f t="shared" ca="1" si="14"/>
        <v>0</v>
      </c>
      <c r="L9" s="618">
        <f t="shared" ca="1" si="14"/>
        <v>60.100889316149107</v>
      </c>
      <c r="M9" s="788">
        <f t="shared" ca="1" si="9"/>
        <v>0.12689890582462965</v>
      </c>
      <c r="N9" s="618">
        <f t="shared" ca="1" si="10"/>
        <v>53.456088887025253</v>
      </c>
      <c r="O9" s="618">
        <f t="shared" ca="1" si="10"/>
        <v>0</v>
      </c>
      <c r="P9" s="618">
        <f t="shared" ca="1" si="10"/>
        <v>26.728044443512626</v>
      </c>
      <c r="Q9" s="619">
        <f t="shared" ca="1" si="11"/>
        <v>5.5867504862151154E-2</v>
      </c>
      <c r="R9" s="620">
        <v>2.3802959267805801</v>
      </c>
      <c r="S9" s="21">
        <f t="shared" si="12"/>
        <v>45</v>
      </c>
      <c r="T9" s="39">
        <f t="shared" ca="1" si="4"/>
        <v>89.11721715206086</v>
      </c>
      <c r="U9" s="39">
        <f t="shared" ca="1" si="2"/>
        <v>86.708462805513932</v>
      </c>
      <c r="V9" s="39">
        <f t="shared" ca="1" si="2"/>
        <v>79.886128093381103</v>
      </c>
      <c r="W9" s="39">
        <f t="shared" ca="1" si="2"/>
        <v>69.766646940419747</v>
      </c>
      <c r="X9" s="39">
        <f t="shared" ca="1" si="2"/>
        <v>57.929590058825042</v>
      </c>
      <c r="Y9" s="39">
        <f t="shared" ca="1" si="2"/>
        <v>46.071582851788207</v>
      </c>
      <c r="Z9" s="39">
        <f t="shared" ca="1" si="2"/>
        <v>35.6522415378614</v>
      </c>
      <c r="AA9" s="39">
        <f t="shared" ca="1" si="2"/>
        <v>27.62013842134202</v>
      </c>
      <c r="AB9" s="39">
        <f t="shared" ca="1" si="2"/>
        <v>22.284240120777557</v>
      </c>
      <c r="AC9" s="39">
        <f t="shared" ca="1" si="2"/>
        <v>19.356705629293469</v>
      </c>
      <c r="AD9" s="39">
        <f t="shared" ca="1" si="2"/>
        <v>18.147021778358614</v>
      </c>
      <c r="AE9" s="39">
        <f t="shared" ca="1" si="2"/>
        <v>17.84749161315564</v>
      </c>
      <c r="AF9" s="39">
        <f t="shared" ca="1" si="2"/>
        <v>17.826742910972396</v>
      </c>
      <c r="AG9" s="39">
        <f t="shared" ca="1" si="5"/>
        <v>4.1376707287099634E-6</v>
      </c>
      <c r="AX9" s="26">
        <f t="shared" si="13"/>
        <v>45.000010000000003</v>
      </c>
      <c r="AY9" s="31">
        <f t="shared" ca="1" si="6"/>
        <v>127.01715367912979</v>
      </c>
      <c r="AZ9" s="31">
        <f t="shared" ca="1" si="3"/>
        <v>176.92611392366308</v>
      </c>
      <c r="BA9" s="31">
        <f t="shared" ca="1" si="3"/>
        <v>393.07729327876712</v>
      </c>
      <c r="BB9" s="31">
        <f t="shared" ca="1" si="3"/>
        <v>909.17222830983178</v>
      </c>
      <c r="BC9" s="31">
        <f t="shared" ca="1" si="3"/>
        <v>1786.1886698517269</v>
      </c>
      <c r="BD9" s="31">
        <f t="shared" ca="1" si="3"/>
        <v>2918.4467521203751</v>
      </c>
      <c r="BE9" s="31">
        <f t="shared" ca="1" si="3"/>
        <v>4064.8783076329687</v>
      </c>
      <c r="BF9" s="31">
        <f t="shared" ca="1" si="3"/>
        <v>4978.8176450641504</v>
      </c>
      <c r="BG9" s="31">
        <f t="shared" ca="1" si="3"/>
        <v>5533.9931905353842</v>
      </c>
      <c r="BH9" s="31">
        <f t="shared" ca="1" si="3"/>
        <v>5760.1623008334354</v>
      </c>
      <c r="BI9" s="31">
        <f t="shared" ca="1" si="3"/>
        <v>5784.1365729887802</v>
      </c>
      <c r="BJ9" s="31">
        <f t="shared" ca="1" si="3"/>
        <v>5740.6499888197313</v>
      </c>
      <c r="BK9" s="31">
        <f t="shared" ca="1" si="3"/>
        <v>5716.758817715945</v>
      </c>
      <c r="BL9" s="15">
        <f t="shared" ca="1" si="7"/>
        <v>127.01715367912979</v>
      </c>
      <c r="BM9" s="410">
        <f t="shared" ca="1" si="8"/>
        <v>1</v>
      </c>
    </row>
    <row r="10" spans="1:70">
      <c r="A10" s="369"/>
      <c r="B10" s="76"/>
      <c r="C10" s="188"/>
      <c r="D10" s="188"/>
      <c r="E10" s="50"/>
      <c r="F10" s="617">
        <v>6</v>
      </c>
      <c r="G10" s="613">
        <f>Sheet1!D27</f>
        <v>-1</v>
      </c>
      <c r="H10" s="613">
        <f>Sheet1!E27</f>
        <v>0</v>
      </c>
      <c r="I10" s="613">
        <f>Sheet1!F27</f>
        <v>0.5</v>
      </c>
      <c r="J10" s="618">
        <f t="shared" ca="1" si="14"/>
        <v>-120.20177863229821</v>
      </c>
      <c r="K10" s="618">
        <f t="shared" ca="1" si="14"/>
        <v>0</v>
      </c>
      <c r="L10" s="618">
        <f t="shared" ca="1" si="14"/>
        <v>60.100889316149107</v>
      </c>
      <c r="M10" s="788">
        <f t="shared" ca="1" si="9"/>
        <v>0.12689890582462965</v>
      </c>
      <c r="N10" s="618">
        <f t="shared" ca="1" si="10"/>
        <v>-53.456088887025253</v>
      </c>
      <c r="O10" s="618">
        <f t="shared" ca="1" si="10"/>
        <v>0</v>
      </c>
      <c r="P10" s="618">
        <f t="shared" ca="1" si="10"/>
        <v>26.728044443512626</v>
      </c>
      <c r="Q10" s="619">
        <f t="shared" ca="1" si="11"/>
        <v>5.5867504862151154E-2</v>
      </c>
      <c r="R10" s="620">
        <v>2.3802959267805801</v>
      </c>
      <c r="S10" s="21">
        <f t="shared" si="12"/>
        <v>52.5</v>
      </c>
      <c r="T10" s="39">
        <f t="shared" ca="1" si="4"/>
        <v>81.084760643543746</v>
      </c>
      <c r="U10" s="39">
        <f t="shared" ca="1" si="2"/>
        <v>78.676006296996803</v>
      </c>
      <c r="V10" s="39">
        <f t="shared" ca="1" si="2"/>
        <v>71.853671584863974</v>
      </c>
      <c r="W10" s="39">
        <f t="shared" ca="1" si="2"/>
        <v>61.734190431902611</v>
      </c>
      <c r="X10" s="39">
        <f t="shared" ca="1" si="2"/>
        <v>49.897133550307906</v>
      </c>
      <c r="Y10" s="39">
        <f t="shared" ca="1" si="2"/>
        <v>38.039126343271079</v>
      </c>
      <c r="Z10" s="39">
        <f t="shared" ca="1" si="2"/>
        <v>27.619785029344264</v>
      </c>
      <c r="AA10" s="39">
        <f t="shared" ca="1" si="2"/>
        <v>19.587681912824884</v>
      </c>
      <c r="AB10" s="39">
        <f t="shared" ca="1" si="2"/>
        <v>14.251783612260427</v>
      </c>
      <c r="AC10" s="39">
        <f t="shared" ca="1" si="2"/>
        <v>11.324249120776333</v>
      </c>
      <c r="AD10" s="39">
        <f t="shared" ca="1" si="2"/>
        <v>10.11456526984148</v>
      </c>
      <c r="AE10" s="39">
        <f t="shared" ca="1" si="2"/>
        <v>9.8150351046385058</v>
      </c>
      <c r="AF10" s="39">
        <f t="shared" ca="1" si="2"/>
        <v>9.7942864024552598</v>
      </c>
      <c r="AX10" s="26">
        <f t="shared" si="13"/>
        <v>52.500010000000003</v>
      </c>
      <c r="AY10" s="31">
        <f t="shared" ca="1" si="6"/>
        <v>224.62286968737129</v>
      </c>
      <c r="AZ10" s="31">
        <f t="shared" ca="1" si="3"/>
        <v>310.38005685752552</v>
      </c>
      <c r="BA10" s="31">
        <f t="shared" ca="1" si="3"/>
        <v>628.35139095887098</v>
      </c>
      <c r="BB10" s="31">
        <f t="shared" ca="1" si="3"/>
        <v>1296.3873551492416</v>
      </c>
      <c r="BC10" s="31">
        <f t="shared" ca="1" si="3"/>
        <v>2352.9372691883882</v>
      </c>
      <c r="BD10" s="31">
        <f t="shared" ca="1" si="3"/>
        <v>3667.9124328045191</v>
      </c>
      <c r="BE10" s="31">
        <f t="shared" ca="1" si="3"/>
        <v>4978.8806226997858</v>
      </c>
      <c r="BF10" s="31">
        <f t="shared" ca="1" si="3"/>
        <v>6024.7007409273874</v>
      </c>
      <c r="BG10" s="31">
        <f t="shared" ca="1" si="3"/>
        <v>6673.3752869943191</v>
      </c>
      <c r="BH10" s="31">
        <f t="shared" ca="1" si="3"/>
        <v>6957.2018803017108</v>
      </c>
      <c r="BI10" s="31">
        <f t="shared" ca="1" si="3"/>
        <v>7011.2380934801804</v>
      </c>
      <c r="BJ10" s="31">
        <f t="shared" ca="1" si="3"/>
        <v>6980.3460082160618</v>
      </c>
      <c r="BK10" s="31">
        <f t="shared" ca="1" si="3"/>
        <v>6959.6397997607619</v>
      </c>
      <c r="BL10" s="15">
        <f t="shared" ca="1" si="7"/>
        <v>224.62286968737129</v>
      </c>
      <c r="BM10" s="410">
        <f t="shared" ca="1" si="8"/>
        <v>1</v>
      </c>
    </row>
    <row r="11" spans="1:70">
      <c r="A11" s="369"/>
      <c r="B11" s="76"/>
      <c r="C11" s="186"/>
      <c r="D11" s="186"/>
      <c r="E11" s="50"/>
      <c r="F11" s="617">
        <v>7</v>
      </c>
      <c r="G11" s="613">
        <f>Sheet1!D28</f>
        <v>1</v>
      </c>
      <c r="H11" s="613">
        <f>Sheet1!E28</f>
        <v>1</v>
      </c>
      <c r="I11" s="613">
        <f>Sheet1!F28</f>
        <v>0.5</v>
      </c>
      <c r="J11" s="618">
        <f t="shared" ca="1" si="14"/>
        <v>120.20177863229821</v>
      </c>
      <c r="K11" s="618">
        <f t="shared" ca="1" si="14"/>
        <v>120.20177863229821</v>
      </c>
      <c r="L11" s="618">
        <f t="shared" ca="1" si="14"/>
        <v>60.100889316149107</v>
      </c>
      <c r="M11" s="788">
        <f t="shared" ca="1" si="9"/>
        <v>0.12020177863229821</v>
      </c>
      <c r="N11" s="618">
        <f t="shared" ca="1" si="10"/>
        <v>53.456088887025253</v>
      </c>
      <c r="O11" s="618">
        <f t="shared" ca="1" si="10"/>
        <v>53.456088887025253</v>
      </c>
      <c r="P11" s="618">
        <f t="shared" ca="1" si="10"/>
        <v>26.728044443512626</v>
      </c>
      <c r="Q11" s="619">
        <f t="shared" ca="1" si="11"/>
        <v>5.3471881091083938E-2</v>
      </c>
      <c r="R11" s="620">
        <v>2.3802959267805801</v>
      </c>
      <c r="S11" s="21">
        <f t="shared" si="12"/>
        <v>60</v>
      </c>
      <c r="T11" s="39">
        <f t="shared" ca="1" si="4"/>
        <v>75.748510359007298</v>
      </c>
      <c r="U11" s="39">
        <f t="shared" ca="1" si="2"/>
        <v>73.339756012460356</v>
      </c>
      <c r="V11" s="39">
        <f t="shared" ca="1" si="2"/>
        <v>66.517421300327527</v>
      </c>
      <c r="W11" s="39">
        <f t="shared" ca="1" si="2"/>
        <v>56.397940147366178</v>
      </c>
      <c r="X11" s="39">
        <f t="shared" ca="1" si="2"/>
        <v>44.560883265771466</v>
      </c>
      <c r="Y11" s="39">
        <f t="shared" ca="1" si="2"/>
        <v>32.702876058734638</v>
      </c>
      <c r="Z11" s="39">
        <f t="shared" ca="1" si="2"/>
        <v>22.28353474480782</v>
      </c>
      <c r="AA11" s="39">
        <f t="shared" ca="1" si="2"/>
        <v>14.251431628288445</v>
      </c>
      <c r="AB11" s="39">
        <f t="shared" ca="1" si="2"/>
        <v>8.9155333277239777</v>
      </c>
      <c r="AC11" s="39">
        <f t="shared" ca="1" si="2"/>
        <v>5.9879988362398953</v>
      </c>
      <c r="AD11" s="39">
        <f t="shared" ca="1" si="2"/>
        <v>4.7783149853050366</v>
      </c>
      <c r="AE11" s="39">
        <f t="shared" ca="1" si="2"/>
        <v>4.4787848201020619</v>
      </c>
      <c r="AF11" s="39">
        <f t="shared" ca="1" si="2"/>
        <v>4.458036117918815</v>
      </c>
      <c r="AX11" s="26">
        <f t="shared" si="13"/>
        <v>60.000010000000003</v>
      </c>
      <c r="AY11" s="31">
        <f t="shared" ca="1" si="6"/>
        <v>325.48009674622813</v>
      </c>
      <c r="AZ11" s="31">
        <f t="shared" ca="1" si="3"/>
        <v>429.1582493133518</v>
      </c>
      <c r="BA11" s="31">
        <f t="shared" ca="1" si="3"/>
        <v>798.67168791774577</v>
      </c>
      <c r="BB11" s="31">
        <f t="shared" ca="1" si="3"/>
        <v>1545.6540165807169</v>
      </c>
      <c r="BC11" s="31">
        <f t="shared" ca="1" si="3"/>
        <v>2699.4804085702599</v>
      </c>
      <c r="BD11" s="31">
        <f t="shared" ca="1" si="3"/>
        <v>4119.7389422789092</v>
      </c>
      <c r="BE11" s="31">
        <f t="shared" ca="1" si="3"/>
        <v>5534.118425002137</v>
      </c>
      <c r="BF11" s="31">
        <f t="shared" ca="1" si="3"/>
        <v>6673.4409119192687</v>
      </c>
      <c r="BG11" s="31">
        <f t="shared" ca="1" si="3"/>
        <v>7400.3271801329693</v>
      </c>
      <c r="BH11" s="31">
        <f t="shared" ca="1" si="3"/>
        <v>7744.4498884753839</v>
      </c>
      <c r="BI11" s="31">
        <f t="shared" ca="1" si="3"/>
        <v>7840.4527718056079</v>
      </c>
      <c r="BJ11" s="31">
        <f t="shared" ca="1" si="3"/>
        <v>7834.0335614792002</v>
      </c>
      <c r="BK11" s="31">
        <f t="shared" ca="1" si="3"/>
        <v>7821.344649381339</v>
      </c>
      <c r="BL11" s="15">
        <f t="shared" ca="1" si="7"/>
        <v>325.48009674622813</v>
      </c>
      <c r="BM11" s="410">
        <f t="shared" ca="1" si="8"/>
        <v>1</v>
      </c>
    </row>
    <row r="12" spans="1:70">
      <c r="A12" s="369"/>
      <c r="B12" s="76"/>
      <c r="C12" s="187"/>
      <c r="D12" s="187"/>
      <c r="E12" s="50"/>
      <c r="F12" s="210"/>
      <c r="G12" s="57"/>
      <c r="H12" s="58"/>
      <c r="I12" s="58"/>
      <c r="J12" s="31"/>
      <c r="K12" s="31"/>
      <c r="L12" s="31"/>
      <c r="M12" s="31">
        <f ca="1">MIN(M5:M11)</f>
        <v>0.12020177863229821</v>
      </c>
      <c r="N12" s="31"/>
      <c r="Q12" s="31">
        <f ca="1">MIN(Q5:Q11)</f>
        <v>5.3456088887025251E-2</v>
      </c>
      <c r="S12" s="21">
        <f t="shared" si="12"/>
        <v>67.5</v>
      </c>
      <c r="T12" s="39">
        <f t="shared" ca="1" si="4"/>
        <v>72.820694771112372</v>
      </c>
      <c r="U12" s="39">
        <f t="shared" ca="1" si="2"/>
        <v>70.411940424565429</v>
      </c>
      <c r="V12" s="39">
        <f t="shared" ca="1" si="2"/>
        <v>63.589605712432601</v>
      </c>
      <c r="W12" s="39">
        <f t="shared" ca="1" si="2"/>
        <v>53.470124559471245</v>
      </c>
      <c r="X12" s="39">
        <f t="shared" ca="1" si="2"/>
        <v>41.633067677876532</v>
      </c>
      <c r="Y12" s="39">
        <f t="shared" ca="1" si="2"/>
        <v>29.775060470839705</v>
      </c>
      <c r="Z12" s="39">
        <f t="shared" ca="1" si="2"/>
        <v>19.355719156912883</v>
      </c>
      <c r="AA12" s="39">
        <f t="shared" ca="1" si="2"/>
        <v>11.323616040393514</v>
      </c>
      <c r="AB12" s="39">
        <f t="shared" ca="1" si="2"/>
        <v>5.9877177398290522</v>
      </c>
      <c r="AC12" s="39">
        <f t="shared" ca="1" si="2"/>
        <v>3.060183248344956</v>
      </c>
      <c r="AD12" s="39">
        <f t="shared" ca="1" si="2"/>
        <v>1.8504993974101041</v>
      </c>
      <c r="AE12" s="39">
        <f t="shared" ca="1" si="2"/>
        <v>1.5509692322071365</v>
      </c>
      <c r="AF12" s="39">
        <f t="shared" ca="1" si="2"/>
        <v>1.5302205300238825</v>
      </c>
      <c r="AX12" s="26">
        <f t="shared" si="13"/>
        <v>67.500010000000003</v>
      </c>
      <c r="AY12" s="31">
        <f t="shared" ca="1" si="6"/>
        <v>397.41932755985022</v>
      </c>
      <c r="AZ12" s="31">
        <f t="shared" ca="1" si="3"/>
        <v>504.56360301982414</v>
      </c>
      <c r="BA12" s="31">
        <f t="shared" ca="1" si="3"/>
        <v>884.9659058051119</v>
      </c>
      <c r="BB12" s="31">
        <f t="shared" ca="1" si="3"/>
        <v>1651.5079541815514</v>
      </c>
      <c r="BC12" s="31">
        <f t="shared" ca="1" si="3"/>
        <v>2834.9505796960598</v>
      </c>
      <c r="BD12" s="31">
        <f t="shared" ca="1" si="3"/>
        <v>4295.5823514490448</v>
      </c>
      <c r="BE12" s="31">
        <f t="shared" ca="1" si="3"/>
        <v>5760.3313565566259</v>
      </c>
      <c r="BF12" s="31">
        <f t="shared" ca="1" si="3"/>
        <v>6957.3163452275103</v>
      </c>
      <c r="BG12" s="31">
        <f t="shared" ca="1" si="3"/>
        <v>7744.5011524677557</v>
      </c>
      <c r="BH12" s="31">
        <f t="shared" ca="1" si="3"/>
        <v>8145.4601900591588</v>
      </c>
      <c r="BI12" s="31">
        <f t="shared" ca="1" si="3"/>
        <v>8288.2462012678243</v>
      </c>
      <c r="BJ12" s="31">
        <f t="shared" ca="1" si="3"/>
        <v>8312.6505306457329</v>
      </c>
      <c r="BK12" s="31">
        <f t="shared" ca="1" si="3"/>
        <v>8310.7345977602909</v>
      </c>
      <c r="BL12" s="15">
        <f t="shared" ca="1" si="7"/>
        <v>397.41932755985022</v>
      </c>
      <c r="BM12" s="410">
        <f t="shared" ca="1" si="8"/>
        <v>1</v>
      </c>
    </row>
    <row r="13" spans="1:70">
      <c r="A13" s="369"/>
      <c r="B13" s="76"/>
      <c r="C13" s="187"/>
      <c r="D13" s="187"/>
      <c r="E13" s="50"/>
      <c r="F13" s="210"/>
      <c r="G13" s="57"/>
      <c r="H13" s="58"/>
      <c r="I13" s="58"/>
      <c r="J13" s="31"/>
      <c r="K13" s="726" t="s">
        <v>355</v>
      </c>
      <c r="L13" s="727"/>
      <c r="M13" s="728">
        <f ca="1">MATCH(M12,M5:M11,0)</f>
        <v>7</v>
      </c>
      <c r="N13" s="31"/>
      <c r="O13" s="726" t="s">
        <v>355</v>
      </c>
      <c r="P13" s="729"/>
      <c r="Q13" s="730">
        <f ca="1">MATCH(Q12,Q5:Q11,0)</f>
        <v>4</v>
      </c>
      <c r="S13" s="21">
        <f t="shared" si="12"/>
        <v>75</v>
      </c>
      <c r="T13" s="39">
        <f t="shared" ca="1" si="4"/>
        <v>71.610836531406051</v>
      </c>
      <c r="U13" s="39">
        <f t="shared" ca="1" si="2"/>
        <v>69.202082184859123</v>
      </c>
      <c r="V13" s="39">
        <f t="shared" ca="1" si="2"/>
        <v>62.379747472726294</v>
      </c>
      <c r="W13" s="39">
        <f t="shared" ca="1" si="2"/>
        <v>52.260266319764938</v>
      </c>
      <c r="X13" s="39">
        <f t="shared" ca="1" si="2"/>
        <v>40.423209438170225</v>
      </c>
      <c r="Y13" s="39">
        <f t="shared" ca="1" si="2"/>
        <v>28.565202231133398</v>
      </c>
      <c r="Z13" s="39">
        <f t="shared" ca="1" si="2"/>
        <v>18.145860917206576</v>
      </c>
      <c r="AA13" s="39">
        <f t="shared" ca="1" si="2"/>
        <v>10.113757800687207</v>
      </c>
      <c r="AB13" s="39">
        <f t="shared" ca="1" si="2"/>
        <v>4.7778595001227373</v>
      </c>
      <c r="AC13" s="39">
        <f t="shared" ca="1" si="2"/>
        <v>1.8503250086386478</v>
      </c>
      <c r="AD13" s="39">
        <f t="shared" ca="1" si="2"/>
        <v>0.64064115770379537</v>
      </c>
      <c r="AE13" s="39">
        <f t="shared" ca="1" si="2"/>
        <v>0.34111099250082155</v>
      </c>
      <c r="AF13" s="39">
        <f t="shared" ca="1" si="2"/>
        <v>0.32036229031757379</v>
      </c>
      <c r="AX13" s="26">
        <f t="shared" si="13"/>
        <v>75.000010000000003</v>
      </c>
      <c r="AY13" s="31">
        <f t="shared" ca="1" si="6"/>
        <v>450.87084648076836</v>
      </c>
      <c r="AZ13" s="31">
        <f t="shared" ca="1" si="3"/>
        <v>553.20299146855677</v>
      </c>
      <c r="BA13" s="31">
        <f t="shared" ca="1" si="3"/>
        <v>921.04779281721596</v>
      </c>
      <c r="BB13" s="31">
        <f t="shared" ca="1" si="3"/>
        <v>1672.3725029620391</v>
      </c>
      <c r="BC13" s="31">
        <f t="shared" ca="1" si="3"/>
        <v>2844.7528601866979</v>
      </c>
      <c r="BD13" s="31">
        <f t="shared" ca="1" si="3"/>
        <v>4305.0093627390233</v>
      </c>
      <c r="BE13" s="31">
        <f t="shared" ca="1" si="3"/>
        <v>5784.3259427004004</v>
      </c>
      <c r="BF13" s="31">
        <f t="shared" ca="1" si="3"/>
        <v>7011.3777891812842</v>
      </c>
      <c r="BG13" s="31">
        <f t="shared" ca="1" si="3"/>
        <v>7840.5328483243575</v>
      </c>
      <c r="BH13" s="31">
        <f t="shared" ca="1" si="3"/>
        <v>8288.2768398551434</v>
      </c>
      <c r="BI13" s="31">
        <f t="shared" ca="1" si="3"/>
        <v>8473.696992991865</v>
      </c>
      <c r="BJ13" s="31">
        <f t="shared" ca="1" si="3"/>
        <v>8527.9011092405872</v>
      </c>
      <c r="BK13" s="31">
        <f t="shared" ca="1" si="3"/>
        <v>8536.6888460887749</v>
      </c>
      <c r="BL13" s="15">
        <f t="shared" ca="1" si="7"/>
        <v>450.87084648076836</v>
      </c>
      <c r="BM13" s="410">
        <f t="shared" ca="1" si="8"/>
        <v>1</v>
      </c>
    </row>
    <row r="14" spans="1:70">
      <c r="A14" s="369"/>
      <c r="B14" s="76"/>
      <c r="C14" s="187"/>
      <c r="D14" s="187"/>
      <c r="E14" s="50"/>
      <c r="F14" s="210"/>
      <c r="G14" s="57"/>
      <c r="H14" s="58"/>
      <c r="I14" s="58"/>
      <c r="J14" s="31"/>
      <c r="K14" s="31"/>
      <c r="L14" s="31"/>
      <c r="M14" s="31"/>
      <c r="N14" s="31"/>
      <c r="S14" s="21">
        <f t="shared" si="12"/>
        <v>82.5</v>
      </c>
      <c r="T14" s="39">
        <f t="shared" ca="1" si="4"/>
        <v>71.311233939803756</v>
      </c>
      <c r="U14" s="39">
        <f t="shared" ca="1" si="2"/>
        <v>68.902479593256828</v>
      </c>
      <c r="V14" s="39">
        <f t="shared" ca="1" si="2"/>
        <v>62.080144881123985</v>
      </c>
      <c r="W14" s="39">
        <f t="shared" ca="1" si="2"/>
        <v>51.960663728162629</v>
      </c>
      <c r="X14" s="39">
        <f t="shared" ca="1" si="2"/>
        <v>40.123606846567917</v>
      </c>
      <c r="Y14" s="39">
        <f t="shared" ca="1" si="2"/>
        <v>28.265599639531093</v>
      </c>
      <c r="Z14" s="39">
        <f t="shared" ca="1" si="2"/>
        <v>17.846258325604275</v>
      </c>
      <c r="AA14" s="39">
        <f t="shared" ca="1" si="2"/>
        <v>9.8141552090848947</v>
      </c>
      <c r="AB14" s="39">
        <f t="shared" ca="1" si="2"/>
        <v>4.4782569085204393</v>
      </c>
      <c r="AC14" s="39">
        <f t="shared" ca="1" si="2"/>
        <v>1.5507224170363507</v>
      </c>
      <c r="AD14" s="39">
        <f t="shared" ca="1" si="2"/>
        <v>0.34103856610149741</v>
      </c>
      <c r="AE14" s="39">
        <f t="shared" ca="1" si="2"/>
        <v>4.150840089852359E-2</v>
      </c>
      <c r="AF14" s="39">
        <f t="shared" ca="1" si="2"/>
        <v>2.0759698715277608E-2</v>
      </c>
      <c r="AX14" s="26">
        <f t="shared" si="13"/>
        <v>82.500010000000003</v>
      </c>
      <c r="AY14" s="31">
        <f t="shared" ca="1" si="6"/>
        <v>491.65548565690733</v>
      </c>
      <c r="AZ14" s="31">
        <f t="shared" ca="1" si="3"/>
        <v>587.63909544947489</v>
      </c>
      <c r="BA14" s="31">
        <f t="shared" ca="1" si="3"/>
        <v>938.28784017042221</v>
      </c>
      <c r="BB14" s="31">
        <f t="shared" ca="1" si="3"/>
        <v>1666.6022184204382</v>
      </c>
      <c r="BC14" s="31">
        <f t="shared" ca="1" si="3"/>
        <v>2817.0007090698732</v>
      </c>
      <c r="BD14" s="31">
        <f t="shared" ca="1" si="3"/>
        <v>4263.0766027209365</v>
      </c>
      <c r="BE14" s="31">
        <f t="shared" ca="1" si="3"/>
        <v>5740.841964329964</v>
      </c>
      <c r="BF14" s="31">
        <f t="shared" ca="1" si="3"/>
        <v>6980.4918341171397</v>
      </c>
      <c r="BG14" s="31">
        <f t="shared" ca="1" si="3"/>
        <v>7834.1233006129569</v>
      </c>
      <c r="BH14" s="31">
        <f t="shared" ca="1" si="3"/>
        <v>8312.6936598041448</v>
      </c>
      <c r="BI14" s="31">
        <f t="shared" ca="1" si="3"/>
        <v>8527.9151556466059</v>
      </c>
      <c r="BJ14" s="31">
        <f t="shared" ca="1" si="3"/>
        <v>8603.5896641280797</v>
      </c>
      <c r="BK14" s="31">
        <f t="shared" ca="1" si="3"/>
        <v>8620.1911025944974</v>
      </c>
      <c r="BL14" s="15">
        <f t="shared" ca="1" si="7"/>
        <v>491.65548565690733</v>
      </c>
      <c r="BM14" s="410">
        <f t="shared" ca="1" si="8"/>
        <v>1</v>
      </c>
    </row>
    <row r="15" spans="1:70">
      <c r="A15" s="369"/>
      <c r="B15" s="76"/>
      <c r="C15" s="188"/>
      <c r="D15" s="76"/>
      <c r="E15" s="50"/>
      <c r="F15" s="210"/>
      <c r="G15" s="63"/>
      <c r="H15" s="58"/>
      <c r="I15" s="58"/>
      <c r="J15" s="31"/>
      <c r="K15" s="31"/>
      <c r="L15" s="31"/>
      <c r="M15" s="31"/>
      <c r="N15" s="31"/>
      <c r="S15" s="21">
        <f t="shared" si="12"/>
        <v>90</v>
      </c>
      <c r="T15" s="39">
        <f t="shared" ca="1" si="4"/>
        <v>71.290474241088504</v>
      </c>
      <c r="U15" s="39">
        <f t="shared" ca="1" si="2"/>
        <v>68.881719894541561</v>
      </c>
      <c r="V15" s="39">
        <f t="shared" ca="1" si="2"/>
        <v>62.059385182408732</v>
      </c>
      <c r="W15" s="39">
        <f t="shared" ca="1" si="2"/>
        <v>51.939904029447376</v>
      </c>
      <c r="X15" s="39">
        <f t="shared" ca="1" si="2"/>
        <v>40.102847147852664</v>
      </c>
      <c r="Y15" s="39">
        <f t="shared" ca="1" si="2"/>
        <v>28.244839940815833</v>
      </c>
      <c r="Z15" s="39">
        <f t="shared" ca="1" si="2"/>
        <v>17.825498626889019</v>
      </c>
      <c r="AA15" s="39">
        <f t="shared" ca="1" si="2"/>
        <v>9.7933955103696455</v>
      </c>
      <c r="AB15" s="39">
        <f t="shared" ca="1" si="2"/>
        <v>4.457497209805183</v>
      </c>
      <c r="AC15" s="39">
        <f t="shared" ca="1" si="2"/>
        <v>1.5299627183210855</v>
      </c>
      <c r="AD15" s="39">
        <f t="shared" ca="1" si="2"/>
        <v>0.32027886738623401</v>
      </c>
      <c r="AE15" s="39">
        <f t="shared" ca="1" si="2"/>
        <v>2.0748702183258416E-2</v>
      </c>
      <c r="AF15" s="39">
        <f t="shared" ca="1" si="2"/>
        <v>1.4210854715202004E-14</v>
      </c>
      <c r="AX15" s="26">
        <f t="shared" si="13"/>
        <v>90.000010000000003</v>
      </c>
      <c r="AY15" s="31">
        <f t="shared" ca="1" si="6"/>
        <v>508.16260900478682</v>
      </c>
      <c r="AZ15" s="31">
        <f t="shared" ca="1" si="3"/>
        <v>601.39064097775156</v>
      </c>
      <c r="BA15" s="31">
        <f t="shared" ca="1" si="3"/>
        <v>944.52241135491886</v>
      </c>
      <c r="BB15" s="31">
        <f t="shared" ca="1" si="3"/>
        <v>1662.6018305439147</v>
      </c>
      <c r="BC15" s="31">
        <f t="shared" ca="1" si="3"/>
        <v>2802.8364128212133</v>
      </c>
      <c r="BD15" s="31">
        <f t="shared" ca="1" si="3"/>
        <v>4241.6036943529662</v>
      </c>
      <c r="BE15" s="31">
        <f t="shared" ca="1" si="3"/>
        <v>5716.9450949677503</v>
      </c>
      <c r="BF15" s="31">
        <f t="shared" ca="1" si="3"/>
        <v>6959.7815750625705</v>
      </c>
      <c r="BG15" s="31">
        <f t="shared" ca="1" si="3"/>
        <v>7821.4330132940286</v>
      </c>
      <c r="BH15" s="31">
        <f t="shared" ca="1" si="3"/>
        <v>8310.7793747731866</v>
      </c>
      <c r="BI15" s="31">
        <f t="shared" ca="1" si="3"/>
        <v>8536.7071320054838</v>
      </c>
      <c r="BJ15" s="31">
        <f t="shared" ca="1" si="3"/>
        <v>8620.1968307654988</v>
      </c>
      <c r="BK15" s="31">
        <f t="shared" ca="1" si="3"/>
        <v>8639.6581618816472</v>
      </c>
      <c r="BL15" s="15">
        <f t="shared" ca="1" si="7"/>
        <v>508.16260900478682</v>
      </c>
      <c r="BM15" s="410">
        <f t="shared" ca="1" si="8"/>
        <v>1</v>
      </c>
    </row>
    <row r="16" spans="1:70">
      <c r="A16" s="188"/>
      <c r="B16" s="76"/>
      <c r="C16" s="188"/>
      <c r="D16" s="76"/>
      <c r="E16" s="50"/>
      <c r="F16" s="191"/>
      <c r="G16" s="64"/>
      <c r="H16" s="64"/>
      <c r="I16" s="64"/>
      <c r="J16" s="64"/>
      <c r="K16" s="64"/>
      <c r="L16" s="64"/>
      <c r="M16" s="64"/>
      <c r="N16" s="64"/>
      <c r="AC16" s="65"/>
      <c r="AD16" s="65"/>
      <c r="AE16" s="65"/>
      <c r="AZ16" s="23"/>
      <c r="BB16" s="23"/>
    </row>
    <row r="17" spans="1:71">
      <c r="A17" s="196"/>
      <c r="B17" s="181"/>
      <c r="C17" s="188"/>
      <c r="D17" s="188"/>
      <c r="E17" s="50"/>
      <c r="F17" s="212"/>
      <c r="G17" s="8"/>
      <c r="H17" s="8"/>
      <c r="I17" s="8"/>
      <c r="J17" s="8"/>
      <c r="K17" s="8"/>
      <c r="L17" s="8"/>
      <c r="M17" s="8"/>
      <c r="N17" s="8"/>
      <c r="S17" s="24" t="s">
        <v>171</v>
      </c>
      <c r="T17" s="26">
        <f>T2</f>
        <v>1E-3</v>
      </c>
      <c r="U17" s="26">
        <f t="shared" ref="U17:AF17" si="15">U2</f>
        <v>7.5010000000000003</v>
      </c>
      <c r="V17" s="26">
        <f t="shared" si="15"/>
        <v>15.001000000000001</v>
      </c>
      <c r="W17" s="26">
        <f t="shared" si="15"/>
        <v>22.501000000000001</v>
      </c>
      <c r="X17" s="26">
        <f t="shared" si="15"/>
        <v>30.001000000000001</v>
      </c>
      <c r="Y17" s="26">
        <f t="shared" si="15"/>
        <v>37.501000000000005</v>
      </c>
      <c r="Z17" s="26">
        <f t="shared" si="15"/>
        <v>45.001000000000005</v>
      </c>
      <c r="AA17" s="26">
        <f t="shared" si="15"/>
        <v>52.501000000000005</v>
      </c>
      <c r="AB17" s="26">
        <f t="shared" si="15"/>
        <v>60.001000000000005</v>
      </c>
      <c r="AC17" s="26">
        <f t="shared" si="15"/>
        <v>67.501000000000005</v>
      </c>
      <c r="AD17" s="26">
        <f t="shared" si="15"/>
        <v>75.001000000000005</v>
      </c>
      <c r="AE17" s="26">
        <f t="shared" si="15"/>
        <v>82.501000000000005</v>
      </c>
      <c r="AF17" s="26">
        <f t="shared" si="15"/>
        <v>90.001000000000005</v>
      </c>
      <c r="AG17" s="271">
        <f ca="1">INDEX(T18:AF30,$R$19,$R$20)</f>
        <v>13.370000479502249</v>
      </c>
      <c r="AX17" s="57"/>
      <c r="AY17" s="373"/>
      <c r="AZ17" s="492"/>
      <c r="BA17" s="492"/>
      <c r="BB17" s="492"/>
      <c r="BC17" s="492"/>
      <c r="BD17" s="492"/>
      <c r="BE17" s="492"/>
      <c r="BF17" s="492"/>
      <c r="BG17" s="492"/>
      <c r="BH17" s="492"/>
      <c r="BI17" s="492"/>
      <c r="BJ17" s="492"/>
      <c r="BK17" s="492"/>
      <c r="BL17" s="742"/>
      <c r="BM17" s="162"/>
      <c r="BN17" s="162"/>
      <c r="BO17" s="162"/>
      <c r="BP17" s="72"/>
      <c r="BQ17" s="162"/>
      <c r="BR17" s="162"/>
      <c r="BS17" s="162"/>
    </row>
    <row r="18" spans="1:71" ht="16.5" thickBot="1">
      <c r="A18" s="369"/>
      <c r="B18" s="76"/>
      <c r="C18" s="188"/>
      <c r="D18" s="76"/>
      <c r="E18" s="50"/>
      <c r="F18" s="31"/>
      <c r="G18" s="31"/>
      <c r="H18" s="31"/>
      <c r="I18" s="31"/>
      <c r="J18" s="31"/>
      <c r="K18" s="31"/>
      <c r="L18" s="31"/>
      <c r="M18" s="31"/>
      <c r="N18" s="31"/>
      <c r="S18" s="61">
        <f>S3</f>
        <v>0</v>
      </c>
      <c r="T18" s="70">
        <f ca="1">($AB$1-$X$1*(COS(4*T$2/57.3)+COS(4*$S18/57.3))/2)</f>
        <v>2.1713120190725022E-8</v>
      </c>
      <c r="U18" s="70">
        <f t="shared" ref="U18:AF30" ca="1" si="16">($AB$1-$X$1*(COS(4*U$2/57.3)+COS(4*$S18/57.3))/2)</f>
        <v>1.1940282699622742</v>
      </c>
      <c r="V18" s="70">
        <f t="shared" ca="1" si="16"/>
        <v>4.4555981180424897</v>
      </c>
      <c r="W18" s="70">
        <f t="shared" ca="1" si="16"/>
        <v>8.9109003411727503</v>
      </c>
      <c r="X18" s="70">
        <f t="shared" ca="1" si="16"/>
        <v>13.366312124851593</v>
      </c>
      <c r="Y18" s="70">
        <f t="shared" ca="1" si="16"/>
        <v>16.628181302142231</v>
      </c>
      <c r="Z18" s="70">
        <f t="shared" ca="1" si="16"/>
        <v>17.822618454787037</v>
      </c>
      <c r="AA18" s="70">
        <f t="shared" ca="1" si="16"/>
        <v>16.629621175657881</v>
      </c>
      <c r="AB18" s="70">
        <f t="shared" ca="1" si="16"/>
        <v>13.368806114465729</v>
      </c>
      <c r="AC18" s="70">
        <f t="shared" ca="1" si="16"/>
        <v>8.913780280562758</v>
      </c>
      <c r="AD18" s="70">
        <f t="shared" ca="1" si="16"/>
        <v>4.4580924408390974</v>
      </c>
      <c r="AE18" s="70">
        <f t="shared" ca="1" si="16"/>
        <v>1.1954687205797505</v>
      </c>
      <c r="AF18" s="70">
        <f t="shared" ca="1" si="16"/>
        <v>6.881225864674434E-7</v>
      </c>
      <c r="AX18" s="373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162"/>
      <c r="BO18" s="162"/>
      <c r="BP18" s="162"/>
      <c r="BQ18" s="162"/>
      <c r="BR18" s="162"/>
      <c r="BS18" s="162"/>
    </row>
    <row r="19" spans="1:71">
      <c r="A19" s="369"/>
      <c r="B19" s="76"/>
      <c r="C19" s="187"/>
      <c r="D19" s="187"/>
      <c r="E19" s="50"/>
      <c r="F19" s="212"/>
      <c r="G19" s="31"/>
      <c r="K19" s="31"/>
      <c r="L19" s="31"/>
      <c r="M19" s="31"/>
      <c r="N19" s="31"/>
      <c r="Q19" s="267" t="s">
        <v>135</v>
      </c>
      <c r="R19" s="268">
        <f ca="1">MATCH(P35,P22:P34,0)</f>
        <v>10</v>
      </c>
      <c r="S19" s="21">
        <f>S18+$O$2</f>
        <v>7.5</v>
      </c>
      <c r="T19" s="70">
        <f t="shared" ref="T19:T30" ca="1" si="17">($AB$1-$X$1*(COS(4*T$2/57.3)+COS(4*$S19/57.3))/2)</f>
        <v>1.1937172531846834</v>
      </c>
      <c r="U19" s="70">
        <f t="shared" ca="1" si="16"/>
        <v>2.3877455014338356</v>
      </c>
      <c r="V19" s="70">
        <f t="shared" ca="1" si="16"/>
        <v>5.6493153495140529</v>
      </c>
      <c r="W19" s="70">
        <f t="shared" ca="1" si="16"/>
        <v>10.104617572644315</v>
      </c>
      <c r="X19" s="70">
        <f t="shared" ca="1" si="16"/>
        <v>14.560029356323156</v>
      </c>
      <c r="Y19" s="70">
        <f t="shared" ca="1" si="16"/>
        <v>17.821898533613794</v>
      </c>
      <c r="Z19" s="70">
        <f t="shared" ca="1" si="16"/>
        <v>19.0163356862586</v>
      </c>
      <c r="AA19" s="70">
        <f t="shared" ca="1" si="16"/>
        <v>17.823338407129445</v>
      </c>
      <c r="AB19" s="70">
        <f t="shared" ca="1" si="16"/>
        <v>14.562523345937292</v>
      </c>
      <c r="AC19" s="70">
        <f t="shared" ca="1" si="16"/>
        <v>10.107497512034321</v>
      </c>
      <c r="AD19" s="70">
        <f t="shared" ca="1" si="16"/>
        <v>5.6518096723106623</v>
      </c>
      <c r="AE19" s="70">
        <f t="shared" ca="1" si="16"/>
        <v>2.3891859520513137</v>
      </c>
      <c r="AF19" s="70">
        <f t="shared" ca="1" si="16"/>
        <v>1.1937179195941496</v>
      </c>
    </row>
    <row r="20" spans="1:71" ht="16.5" thickBot="1">
      <c r="A20" s="8"/>
      <c r="B20" s="75"/>
      <c r="C20" s="213"/>
      <c r="D20" s="76"/>
      <c r="E20" s="31"/>
      <c r="F20" s="31"/>
      <c r="G20" s="31"/>
      <c r="H20" s="31"/>
      <c r="I20" s="77"/>
      <c r="J20" s="78" t="s">
        <v>172</v>
      </c>
      <c r="K20" s="214"/>
      <c r="L20" s="10"/>
      <c r="M20" s="31"/>
      <c r="N20" s="31"/>
      <c r="Q20" s="269" t="s">
        <v>217</v>
      </c>
      <c r="R20" s="270">
        <f ca="1">INDEX(R22:R34,R19)</f>
        <v>3</v>
      </c>
      <c r="S20" s="21">
        <f t="shared" ref="S20:S30" si="18">S19+$O$2</f>
        <v>15</v>
      </c>
      <c r="T20" s="70">
        <f t="shared" ca="1" si="17"/>
        <v>4.4550594150045502</v>
      </c>
      <c r="U20" s="70">
        <f t="shared" ca="1" si="16"/>
        <v>5.6490876632537006</v>
      </c>
      <c r="V20" s="70">
        <f t="shared" ca="1" si="16"/>
        <v>8.9106575113339161</v>
      </c>
      <c r="W20" s="70">
        <f t="shared" ca="1" si="16"/>
        <v>13.36595973446418</v>
      </c>
      <c r="X20" s="70">
        <f t="shared" ca="1" si="16"/>
        <v>17.821371518143021</v>
      </c>
      <c r="Y20" s="70">
        <f t="shared" ca="1" si="16"/>
        <v>21.083240695433659</v>
      </c>
      <c r="Z20" s="70">
        <f t="shared" ca="1" si="16"/>
        <v>22.277677848078465</v>
      </c>
      <c r="AA20" s="70">
        <f t="shared" ca="1" si="16"/>
        <v>21.08468056894931</v>
      </c>
      <c r="AB20" s="70">
        <f t="shared" ca="1" si="16"/>
        <v>17.823865507757155</v>
      </c>
      <c r="AC20" s="70">
        <f t="shared" ca="1" si="16"/>
        <v>13.368839673854186</v>
      </c>
      <c r="AD20" s="70">
        <f t="shared" ca="1" si="16"/>
        <v>8.9131518341305274</v>
      </c>
      <c r="AE20" s="70">
        <f t="shared" ca="1" si="16"/>
        <v>5.6505281138711787</v>
      </c>
      <c r="AF20" s="70">
        <f t="shared" ca="1" si="16"/>
        <v>4.4550600814140129</v>
      </c>
    </row>
    <row r="21" spans="1:71">
      <c r="A21" s="8"/>
      <c r="B21" s="67" t="s">
        <v>23</v>
      </c>
      <c r="C21" s="317">
        <f>T17</f>
        <v>1E-3</v>
      </c>
      <c r="D21" s="317">
        <f t="shared" ref="D21:O21" si="19">U17</f>
        <v>7.5010000000000003</v>
      </c>
      <c r="E21" s="317">
        <f t="shared" si="19"/>
        <v>15.001000000000001</v>
      </c>
      <c r="F21" s="317">
        <f t="shared" si="19"/>
        <v>22.501000000000001</v>
      </c>
      <c r="G21" s="317">
        <f t="shared" si="19"/>
        <v>30.001000000000001</v>
      </c>
      <c r="H21" s="317">
        <f t="shared" si="19"/>
        <v>37.501000000000005</v>
      </c>
      <c r="I21" s="317">
        <f t="shared" si="19"/>
        <v>45.001000000000005</v>
      </c>
      <c r="J21" s="318">
        <f t="shared" si="19"/>
        <v>52.501000000000005</v>
      </c>
      <c r="K21" s="317">
        <f t="shared" si="19"/>
        <v>60.001000000000005</v>
      </c>
      <c r="L21" s="317">
        <f t="shared" si="19"/>
        <v>67.501000000000005</v>
      </c>
      <c r="M21" s="317">
        <f t="shared" si="19"/>
        <v>75.001000000000005</v>
      </c>
      <c r="N21" s="317">
        <f t="shared" si="19"/>
        <v>82.501000000000005</v>
      </c>
      <c r="O21" s="317">
        <f t="shared" si="19"/>
        <v>90.001000000000005</v>
      </c>
      <c r="P21" s="1" t="s">
        <v>69</v>
      </c>
      <c r="R21" s="1" t="s">
        <v>216</v>
      </c>
      <c r="S21" s="21">
        <f t="shared" si="18"/>
        <v>22.5</v>
      </c>
      <c r="T21" s="70">
        <f t="shared" ca="1" si="17"/>
        <v>8.9102782819605899</v>
      </c>
      <c r="U21" s="70">
        <f t="shared" ca="1" si="16"/>
        <v>10.10430653020974</v>
      </c>
      <c r="V21" s="70">
        <f t="shared" ca="1" si="16"/>
        <v>13.365876378289958</v>
      </c>
      <c r="W21" s="70">
        <f t="shared" ca="1" si="16"/>
        <v>17.821178601420218</v>
      </c>
      <c r="X21" s="70">
        <f t="shared" ca="1" si="16"/>
        <v>22.276590385099059</v>
      </c>
      <c r="Y21" s="70">
        <f t="shared" ca="1" si="16"/>
        <v>25.538459562389697</v>
      </c>
      <c r="Z21" s="70">
        <f t="shared" ca="1" si="16"/>
        <v>26.732896715034506</v>
      </c>
      <c r="AA21" s="70">
        <f t="shared" ca="1" si="16"/>
        <v>25.539899435905348</v>
      </c>
      <c r="AB21" s="70">
        <f t="shared" ca="1" si="16"/>
        <v>22.279084374713197</v>
      </c>
      <c r="AC21" s="70">
        <f t="shared" ca="1" si="16"/>
        <v>17.824058540810224</v>
      </c>
      <c r="AD21" s="70">
        <f t="shared" ca="1" si="16"/>
        <v>13.368370701086565</v>
      </c>
      <c r="AE21" s="70">
        <f t="shared" ca="1" si="16"/>
        <v>10.105746980827217</v>
      </c>
      <c r="AF21" s="70">
        <f t="shared" ca="1" si="16"/>
        <v>8.9102789483700526</v>
      </c>
    </row>
    <row r="22" spans="1:71">
      <c r="A22" s="8"/>
      <c r="B22" s="80">
        <f>S18</f>
        <v>0</v>
      </c>
      <c r="C22" s="319">
        <v>0</v>
      </c>
      <c r="D22" s="319">
        <f t="shared" ref="D22:O34" ca="1" si="20">U349*1000</f>
        <v>4.1749862158757423E-2</v>
      </c>
      <c r="E22" s="319">
        <f t="shared" ca="1" si="20"/>
        <v>0.66155966599295912</v>
      </c>
      <c r="F22" s="319">
        <f t="shared" ca="1" si="20"/>
        <v>3.2888486262508314</v>
      </c>
      <c r="G22" s="319">
        <f t="shared" ca="1" si="20"/>
        <v>10.080432329526877</v>
      </c>
      <c r="H22" s="319">
        <f t="shared" ca="1" si="20"/>
        <v>23.43271086410039</v>
      </c>
      <c r="I22" s="320">
        <f t="shared" ca="1" si="20"/>
        <v>45.080040934908176</v>
      </c>
      <c r="J22" s="321">
        <f t="shared" ca="1" si="20"/>
        <v>74.890189552004031</v>
      </c>
      <c r="K22" s="319">
        <f t="shared" ca="1" si="20"/>
        <v>110.01943533511425</v>
      </c>
      <c r="L22" s="319">
        <f t="shared" ca="1" si="20"/>
        <v>89.305055243344214</v>
      </c>
      <c r="M22" s="319">
        <f t="shared" ca="1" si="20"/>
        <v>48.906609442580475</v>
      </c>
      <c r="N22" s="319">
        <f t="shared" ca="1" si="20"/>
        <v>13.494833154261974</v>
      </c>
      <c r="O22" s="319">
        <f t="shared" ca="1" si="20"/>
        <v>7.7852183548600865E-6</v>
      </c>
      <c r="P22" s="85">
        <f ca="1">MAX(C22:O22)</f>
        <v>110.01943533511425</v>
      </c>
      <c r="Q22" s="215" t="s">
        <v>70</v>
      </c>
      <c r="R22" s="116">
        <f t="shared" ref="R22:R34" ca="1" si="21">MATCH(P22,C22:O22,0)</f>
        <v>9</v>
      </c>
      <c r="S22" s="21">
        <f t="shared" si="18"/>
        <v>30</v>
      </c>
      <c r="T22" s="70">
        <f t="shared" ca="1" si="17"/>
        <v>13.365773371556283</v>
      </c>
      <c r="U22" s="70">
        <f t="shared" ca="1" si="16"/>
        <v>14.559801619805437</v>
      </c>
      <c r="V22" s="70">
        <f t="shared" ca="1" si="16"/>
        <v>17.821371467885655</v>
      </c>
      <c r="W22" s="70">
        <f t="shared" ca="1" si="16"/>
        <v>22.276673691015915</v>
      </c>
      <c r="X22" s="70">
        <f t="shared" ca="1" si="16"/>
        <v>26.732085474694756</v>
      </c>
      <c r="Y22" s="70">
        <f t="shared" ca="1" si="16"/>
        <v>29.993954651985398</v>
      </c>
      <c r="Z22" s="70">
        <f t="shared" ca="1" si="16"/>
        <v>31.1883918046302</v>
      </c>
      <c r="AA22" s="70">
        <f t="shared" ca="1" si="16"/>
        <v>29.995394525501041</v>
      </c>
      <c r="AB22" s="70">
        <f t="shared" ca="1" si="16"/>
        <v>26.734579464308894</v>
      </c>
      <c r="AC22" s="70">
        <f t="shared" ca="1" si="16"/>
        <v>22.279553630405921</v>
      </c>
      <c r="AD22" s="70">
        <f t="shared" ca="1" si="16"/>
        <v>17.823865790682262</v>
      </c>
      <c r="AE22" s="70">
        <f t="shared" ca="1" si="16"/>
        <v>14.561242070422914</v>
      </c>
      <c r="AF22" s="70">
        <f t="shared" ca="1" si="16"/>
        <v>13.365774037965748</v>
      </c>
    </row>
    <row r="23" spans="1:71">
      <c r="B23" s="80">
        <f t="shared" ref="B23:B34" si="22">S19</f>
        <v>7.5</v>
      </c>
      <c r="C23" s="319">
        <f t="shared" ref="C23:C34" ca="1" si="23">T350*1000</f>
        <v>4.1016578253627811E-2</v>
      </c>
      <c r="D23" s="319">
        <f t="shared" ca="1" si="20"/>
        <v>8.4690499897070292E-3</v>
      </c>
      <c r="E23" s="319">
        <f t="shared" ca="1" si="20"/>
        <v>0.29174965445315315</v>
      </c>
      <c r="F23" s="319">
        <f t="shared" ca="1" si="20"/>
        <v>2.2318320541188581</v>
      </c>
      <c r="G23" s="319">
        <f t="shared" ca="1" si="20"/>
        <v>7.8630548713936337</v>
      </c>
      <c r="H23" s="319">
        <f t="shared" ca="1" si="20"/>
        <v>19.718059275776898</v>
      </c>
      <c r="I23" s="319">
        <f t="shared" ca="1" si="20"/>
        <v>39.917770186792502</v>
      </c>
      <c r="J23" s="319">
        <f t="shared" ca="1" si="20"/>
        <v>68.715987861008543</v>
      </c>
      <c r="K23" s="319">
        <f t="shared" ca="1" si="20"/>
        <v>103.42119548161003</v>
      </c>
      <c r="L23" s="319">
        <f t="shared" ca="1" si="20"/>
        <v>98.376167037596332</v>
      </c>
      <c r="M23" s="319">
        <f t="shared" ca="1" si="20"/>
        <v>60.915395551899508</v>
      </c>
      <c r="N23" s="319">
        <f t="shared" ca="1" si="20"/>
        <v>26.790835261474918</v>
      </c>
      <c r="O23" s="319">
        <f t="shared" ca="1" si="20"/>
        <v>13.372275803434649</v>
      </c>
      <c r="P23" s="85">
        <f t="shared" ref="P23:P34" ca="1" si="24">MAX(C23:O23)</f>
        <v>103.42119548161003</v>
      </c>
      <c r="R23" s="116">
        <f t="shared" ca="1" si="21"/>
        <v>9</v>
      </c>
      <c r="S23" s="21">
        <f t="shared" si="18"/>
        <v>37.5</v>
      </c>
      <c r="T23" s="70">
        <f t="shared" ca="1" si="17"/>
        <v>16.627870198314394</v>
      </c>
      <c r="U23" s="70">
        <f t="shared" ca="1" si="16"/>
        <v>17.821898446563544</v>
      </c>
      <c r="V23" s="70">
        <f t="shared" ca="1" si="16"/>
        <v>21.083468294643762</v>
      </c>
      <c r="W23" s="70">
        <f t="shared" ca="1" si="16"/>
        <v>25.538770517774022</v>
      </c>
      <c r="X23" s="70">
        <f t="shared" ca="1" si="16"/>
        <v>29.994182301452867</v>
      </c>
      <c r="Y23" s="70">
        <f t="shared" ca="1" si="16"/>
        <v>33.256051478743501</v>
      </c>
      <c r="Z23" s="70">
        <f t="shared" ca="1" si="16"/>
        <v>34.450488631388311</v>
      </c>
      <c r="AA23" s="70">
        <f t="shared" ca="1" si="16"/>
        <v>33.257491352259152</v>
      </c>
      <c r="AB23" s="70">
        <f t="shared" ca="1" si="16"/>
        <v>29.996676291067004</v>
      </c>
      <c r="AC23" s="70">
        <f t="shared" ca="1" si="16"/>
        <v>25.541650457164028</v>
      </c>
      <c r="AD23" s="70">
        <f t="shared" ca="1" si="16"/>
        <v>21.085962617440369</v>
      </c>
      <c r="AE23" s="70">
        <f t="shared" ca="1" si="16"/>
        <v>17.823338897181024</v>
      </c>
      <c r="AF23" s="70">
        <f t="shared" ca="1" si="16"/>
        <v>16.627870864723857</v>
      </c>
    </row>
    <row r="24" spans="1:71">
      <c r="B24" s="80">
        <f t="shared" si="22"/>
        <v>15</v>
      </c>
      <c r="C24" s="319">
        <f t="shared" ca="1" si="23"/>
        <v>0.65039231236090855</v>
      </c>
      <c r="D24" s="319">
        <f t="shared" ca="1" si="20"/>
        <v>0.31873717994133333</v>
      </c>
      <c r="E24" s="319">
        <f t="shared" ca="1" si="20"/>
        <v>0.21003804803545464</v>
      </c>
      <c r="F24" s="319">
        <f t="shared" ca="1" si="20"/>
        <v>0.35041646320729319</v>
      </c>
      <c r="G24" s="319">
        <f t="shared" ca="1" si="20"/>
        <v>4.113247684494775</v>
      </c>
      <c r="H24" s="319">
        <f t="shared" ca="1" si="20"/>
        <v>13.742607340878777</v>
      </c>
      <c r="I24" s="319">
        <f t="shared" ca="1" si="20"/>
        <v>31.514613592532825</v>
      </c>
      <c r="J24" s="319">
        <f t="shared" ca="1" si="20"/>
        <v>57.80221431236081</v>
      </c>
      <c r="K24" s="319">
        <f t="shared" ca="1" si="20"/>
        <v>90.002907635597197</v>
      </c>
      <c r="L24" s="322">
        <f t="shared" ca="1" si="20"/>
        <v>119.96423477267149</v>
      </c>
      <c r="M24" s="319">
        <f t="shared" ca="1" si="20"/>
        <v>90.15285234729653</v>
      </c>
      <c r="N24" s="319">
        <f t="shared" ca="1" si="20"/>
        <v>60.911704292967691</v>
      </c>
      <c r="O24" s="319">
        <f t="shared" ca="1" si="20"/>
        <v>39.12232515600482</v>
      </c>
      <c r="P24" s="85">
        <f t="shared" ca="1" si="24"/>
        <v>119.96423477267149</v>
      </c>
      <c r="R24" s="116">
        <f t="shared" ca="1" si="21"/>
        <v>10</v>
      </c>
      <c r="S24" s="21">
        <f t="shared" si="18"/>
        <v>45</v>
      </c>
      <c r="T24" s="70">
        <f t="shared" ca="1" si="17"/>
        <v>17.822618354265593</v>
      </c>
      <c r="U24" s="70">
        <f t="shared" ca="1" si="16"/>
        <v>19.016646602514744</v>
      </c>
      <c r="V24" s="70">
        <f t="shared" ca="1" si="16"/>
        <v>22.278216450594961</v>
      </c>
      <c r="W24" s="70">
        <f t="shared" ca="1" si="16"/>
        <v>26.733518673725222</v>
      </c>
      <c r="X24" s="70">
        <f t="shared" ca="1" si="16"/>
        <v>31.188930457404062</v>
      </c>
      <c r="Y24" s="70">
        <f t="shared" ca="1" si="16"/>
        <v>34.450799634694704</v>
      </c>
      <c r="Z24" s="70">
        <f t="shared" ca="1" si="16"/>
        <v>35.645236787339506</v>
      </c>
      <c r="AA24" s="70">
        <f t="shared" ca="1" si="16"/>
        <v>34.452239508210354</v>
      </c>
      <c r="AB24" s="70">
        <f t="shared" ca="1" si="16"/>
        <v>31.1914244470182</v>
      </c>
      <c r="AC24" s="70">
        <f t="shared" ca="1" si="16"/>
        <v>26.736398613115227</v>
      </c>
      <c r="AD24" s="70">
        <f t="shared" ca="1" si="16"/>
        <v>22.280710773391569</v>
      </c>
      <c r="AE24" s="70">
        <f t="shared" ca="1" si="16"/>
        <v>19.01808705313222</v>
      </c>
      <c r="AF24" s="70">
        <f t="shared" ca="1" si="16"/>
        <v>17.822619020675056</v>
      </c>
    </row>
    <row r="25" spans="1:71">
      <c r="B25" s="80">
        <f t="shared" si="22"/>
        <v>22.5</v>
      </c>
      <c r="C25" s="319">
        <f t="shared" ca="1" si="23"/>
        <v>3.2357848335154946</v>
      </c>
      <c r="D25" s="319">
        <f t="shared" ca="1" si="20"/>
        <v>2.3911275952661115</v>
      </c>
      <c r="E25" s="319">
        <f t="shared" ca="1" si="20"/>
        <v>0.45227232696579345</v>
      </c>
      <c r="F25" s="319">
        <f t="shared" ca="1" si="20"/>
        <v>1.294417341915592</v>
      </c>
      <c r="G25" s="319">
        <f t="shared" ca="1" si="20"/>
        <v>0.61910268064339158</v>
      </c>
      <c r="H25" s="319">
        <f t="shared" ca="1" si="20"/>
        <v>5.3783100044149936</v>
      </c>
      <c r="I25" s="319">
        <f t="shared" ca="1" si="20"/>
        <v>19.240662207338573</v>
      </c>
      <c r="J25" s="319">
        <f t="shared" ca="1" si="20"/>
        <v>41.534771584089349</v>
      </c>
      <c r="K25" s="323">
        <f t="shared" ca="1" si="20"/>
        <v>69.7981020835728</v>
      </c>
      <c r="L25" s="321">
        <f t="shared" ca="1" si="20"/>
        <v>99.083090679629692</v>
      </c>
      <c r="M25" s="319">
        <f t="shared" ca="1" si="20"/>
        <v>118.90482175432933</v>
      </c>
      <c r="N25" s="319">
        <f t="shared" ca="1" si="20"/>
        <v>98.466994333055339</v>
      </c>
      <c r="O25" s="319">
        <f t="shared" ca="1" si="20"/>
        <v>18.683894833282388</v>
      </c>
      <c r="P25" s="85">
        <f t="shared" ca="1" si="24"/>
        <v>118.90482175432933</v>
      </c>
      <c r="Q25" s="217" t="s">
        <v>71</v>
      </c>
      <c r="R25" s="116">
        <f t="shared" ca="1" si="21"/>
        <v>11</v>
      </c>
      <c r="S25" s="21">
        <f t="shared" si="18"/>
        <v>52.5</v>
      </c>
      <c r="T25" s="70">
        <f t="shared" ca="1" si="17"/>
        <v>16.629932111190769</v>
      </c>
      <c r="U25" s="70">
        <f t="shared" ca="1" si="16"/>
        <v>17.823960359439919</v>
      </c>
      <c r="V25" s="70">
        <f t="shared" ca="1" si="16"/>
        <v>21.085530207520137</v>
      </c>
      <c r="W25" s="70">
        <f t="shared" ca="1" si="16"/>
        <v>25.540832430650397</v>
      </c>
      <c r="X25" s="70">
        <f t="shared" ca="1" si="16"/>
        <v>29.996244214329238</v>
      </c>
      <c r="Y25" s="70">
        <f t="shared" ca="1" si="16"/>
        <v>33.258113391619879</v>
      </c>
      <c r="Z25" s="70">
        <f t="shared" ca="1" si="16"/>
        <v>34.452550544264682</v>
      </c>
      <c r="AA25" s="70">
        <f t="shared" ca="1" si="16"/>
        <v>33.259553265135523</v>
      </c>
      <c r="AB25" s="70">
        <f t="shared" ca="1" si="16"/>
        <v>29.998738203943375</v>
      </c>
      <c r="AC25" s="70">
        <f t="shared" ca="1" si="16"/>
        <v>25.543712370040403</v>
      </c>
      <c r="AD25" s="70">
        <f t="shared" ca="1" si="16"/>
        <v>21.088024530316744</v>
      </c>
      <c r="AE25" s="70">
        <f t="shared" ca="1" si="16"/>
        <v>17.825400810057396</v>
      </c>
      <c r="AF25" s="70">
        <f t="shared" ca="1" si="16"/>
        <v>16.629932777600231</v>
      </c>
    </row>
    <row r="26" spans="1:71">
      <c r="B26" s="80">
        <f t="shared" si="22"/>
        <v>30</v>
      </c>
      <c r="C26" s="319">
        <f t="shared" ca="1" si="23"/>
        <v>9.9263670493185465</v>
      </c>
      <c r="D26" s="319">
        <f t="shared" ca="1" si="20"/>
        <v>8.2936055942330764</v>
      </c>
      <c r="E26" s="319">
        <f t="shared" ca="1" si="20"/>
        <v>4.345423438074179</v>
      </c>
      <c r="F26" s="319">
        <f t="shared" ca="1" si="20"/>
        <v>0.61522956667366835</v>
      </c>
      <c r="G26" s="319">
        <f t="shared" ca="1" si="20"/>
        <v>4.1617638986854857</v>
      </c>
      <c r="H26" s="319">
        <f t="shared" ca="1" si="20"/>
        <v>3.0275973956383329</v>
      </c>
      <c r="I26" s="319">
        <f t="shared" ca="1" si="20"/>
        <v>5.7130304917590449</v>
      </c>
      <c r="J26" s="320">
        <f t="shared" ca="1" si="20"/>
        <v>22.877079102272617</v>
      </c>
      <c r="K26" s="321">
        <f t="shared" ca="1" si="20"/>
        <v>46.170001513594414</v>
      </c>
      <c r="L26" s="319">
        <f t="shared" ca="1" si="20"/>
        <v>70.897482182886705</v>
      </c>
      <c r="M26" s="319">
        <f t="shared" ca="1" si="20"/>
        <v>91.903937103731707</v>
      </c>
      <c r="N26" s="319">
        <f t="shared" ca="1" si="20"/>
        <v>105.4595519501714</v>
      </c>
      <c r="O26" s="319">
        <f t="shared" ca="1" si="20"/>
        <v>3.683467383665366</v>
      </c>
      <c r="P26" s="85">
        <f t="shared" ca="1" si="24"/>
        <v>105.4595519501714</v>
      </c>
      <c r="Q26" s="218" t="s">
        <v>72</v>
      </c>
      <c r="R26" s="116">
        <f t="shared" ca="1" si="21"/>
        <v>12</v>
      </c>
      <c r="S26" s="21">
        <f t="shared" si="18"/>
        <v>60</v>
      </c>
      <c r="T26" s="70">
        <f t="shared" ca="1" si="17"/>
        <v>13.369344788936385</v>
      </c>
      <c r="U26" s="70">
        <f t="shared" ca="1" si="16"/>
        <v>14.563373037185535</v>
      </c>
      <c r="V26" s="70">
        <f t="shared" ca="1" si="16"/>
        <v>17.824942885265752</v>
      </c>
      <c r="W26" s="70">
        <f t="shared" ca="1" si="16"/>
        <v>22.280245108396013</v>
      </c>
      <c r="X26" s="70">
        <f t="shared" ca="1" si="16"/>
        <v>26.735656892074857</v>
      </c>
      <c r="Y26" s="70">
        <f t="shared" ca="1" si="16"/>
        <v>29.997526069365495</v>
      </c>
      <c r="Z26" s="70">
        <f t="shared" ca="1" si="16"/>
        <v>31.191963222010301</v>
      </c>
      <c r="AA26" s="70">
        <f t="shared" ca="1" si="16"/>
        <v>29.998965942881142</v>
      </c>
      <c r="AB26" s="70">
        <f t="shared" ca="1" si="16"/>
        <v>26.738150881688991</v>
      </c>
      <c r="AC26" s="70">
        <f t="shared" ca="1" si="16"/>
        <v>22.283125047786019</v>
      </c>
      <c r="AD26" s="70">
        <f t="shared" ca="1" si="16"/>
        <v>17.82743720806236</v>
      </c>
      <c r="AE26" s="70">
        <f t="shared" ca="1" si="16"/>
        <v>14.564813487803013</v>
      </c>
      <c r="AF26" s="70">
        <f t="shared" ca="1" si="16"/>
        <v>13.369345455345847</v>
      </c>
    </row>
    <row r="27" spans="1:71">
      <c r="A27" s="8"/>
      <c r="B27" s="80">
        <f t="shared" si="22"/>
        <v>37.5</v>
      </c>
      <c r="C27" s="319">
        <f t="shared" ca="1" si="23"/>
        <v>23.093820882297862</v>
      </c>
      <c r="D27" s="319">
        <f t="shared" ca="1" si="20"/>
        <v>20.365043805863515</v>
      </c>
      <c r="E27" s="319">
        <f t="shared" ca="1" si="20"/>
        <v>13.817152302542913</v>
      </c>
      <c r="F27" s="319">
        <f t="shared" ca="1" si="20"/>
        <v>4.8100732252001608</v>
      </c>
      <c r="G27" s="319">
        <f t="shared" ca="1" si="20"/>
        <v>3.9128140427425611</v>
      </c>
      <c r="H27" s="319">
        <f t="shared" ca="1" si="20"/>
        <v>8.5608078319591474</v>
      </c>
      <c r="I27" s="319">
        <f t="shared" ca="1" si="20"/>
        <v>5.72717525782405</v>
      </c>
      <c r="J27" s="319">
        <f t="shared" ca="1" si="20"/>
        <v>5.6648761745041973</v>
      </c>
      <c r="K27" s="319">
        <f t="shared" ca="1" si="20"/>
        <v>23.476563071048098</v>
      </c>
      <c r="L27" s="319">
        <f t="shared" ca="1" si="20"/>
        <v>43.273424015223519</v>
      </c>
      <c r="M27" s="319">
        <f t="shared" ca="1" si="20"/>
        <v>60.298316460384711</v>
      </c>
      <c r="N27" s="319">
        <f t="shared" ca="1" si="20"/>
        <v>71.242432837961985</v>
      </c>
      <c r="O27" s="319">
        <f t="shared" ca="1" si="20"/>
        <v>10.98234425702133</v>
      </c>
      <c r="P27" s="85">
        <f t="shared" ca="1" si="24"/>
        <v>71.242432837961985</v>
      </c>
      <c r="R27" s="116">
        <f t="shared" ca="1" si="21"/>
        <v>12</v>
      </c>
      <c r="S27" s="21">
        <f t="shared" si="18"/>
        <v>67.5</v>
      </c>
      <c r="T27" s="70">
        <f t="shared" ca="1" si="17"/>
        <v>8.9144023831728791</v>
      </c>
      <c r="U27" s="70">
        <f t="shared" ca="1" si="16"/>
        <v>10.108430631422031</v>
      </c>
      <c r="V27" s="70">
        <f t="shared" ca="1" si="16"/>
        <v>13.370000479502249</v>
      </c>
      <c r="W27" s="70">
        <f t="shared" ca="1" si="16"/>
        <v>17.825302702632509</v>
      </c>
      <c r="X27" s="70">
        <f t="shared" ca="1" si="16"/>
        <v>22.28071448631135</v>
      </c>
      <c r="Y27" s="70">
        <f t="shared" ca="1" si="16"/>
        <v>25.542583663601988</v>
      </c>
      <c r="Z27" s="70">
        <f t="shared" ca="1" si="16"/>
        <v>26.737020816246797</v>
      </c>
      <c r="AA27" s="70">
        <f t="shared" ca="1" si="16"/>
        <v>25.544023537117639</v>
      </c>
      <c r="AB27" s="70">
        <f t="shared" ca="1" si="16"/>
        <v>22.283208475925488</v>
      </c>
      <c r="AC27" s="70">
        <f t="shared" ca="1" si="16"/>
        <v>17.828182642022515</v>
      </c>
      <c r="AD27" s="70">
        <f t="shared" ca="1" si="16"/>
        <v>13.372494802298856</v>
      </c>
      <c r="AE27" s="70">
        <f t="shared" ca="1" si="16"/>
        <v>10.109871082039508</v>
      </c>
      <c r="AF27" s="70">
        <f t="shared" ca="1" si="16"/>
        <v>8.9144030495823436</v>
      </c>
    </row>
    <row r="28" spans="1:71">
      <c r="A28" s="8"/>
      <c r="B28" s="80">
        <f t="shared" si="22"/>
        <v>45</v>
      </c>
      <c r="C28" s="319">
        <f t="shared" ca="1" si="23"/>
        <v>44.453691921500734</v>
      </c>
      <c r="D28" s="319">
        <f t="shared" ca="1" si="20"/>
        <v>40.303330941108975</v>
      </c>
      <c r="E28" s="319">
        <f t="shared" ca="1" si="20"/>
        <v>30.604015648021544</v>
      </c>
      <c r="F28" s="319">
        <f t="shared" ca="1" si="20"/>
        <v>16.852065092165983</v>
      </c>
      <c r="G28" s="319">
        <f t="shared" ca="1" si="20"/>
        <v>2.2745476753729186</v>
      </c>
      <c r="H28" s="319">
        <f t="shared" ca="1" si="20"/>
        <v>8.6548733129381841</v>
      </c>
      <c r="I28" s="319">
        <f t="shared" ca="1" si="20"/>
        <v>12.013531041187878</v>
      </c>
      <c r="J28" s="319">
        <f t="shared" ca="1" si="20"/>
        <v>6.523437337473502</v>
      </c>
      <c r="K28" s="319">
        <f t="shared" ca="1" si="20"/>
        <v>5.7832932458343596</v>
      </c>
      <c r="L28" s="319">
        <f t="shared" ca="1" si="20"/>
        <v>20.709085949406397</v>
      </c>
      <c r="M28" s="319">
        <f t="shared" ca="1" si="20"/>
        <v>33.861500143472469</v>
      </c>
      <c r="N28" s="319">
        <f t="shared" ca="1" si="20"/>
        <v>42.29816674766635</v>
      </c>
      <c r="O28" s="319">
        <f t="shared" ca="1" si="20"/>
        <v>11.720508554351108</v>
      </c>
      <c r="P28" s="85">
        <f t="shared" ca="1" si="24"/>
        <v>44.453691921500734</v>
      </c>
      <c r="R28" s="116">
        <f t="shared" ca="1" si="21"/>
        <v>1</v>
      </c>
      <c r="S28" s="21">
        <f t="shared" si="18"/>
        <v>75</v>
      </c>
      <c r="T28" s="70">
        <f t="shared" ca="1" si="17"/>
        <v>4.4586313095051899</v>
      </c>
      <c r="U28" s="70">
        <f t="shared" ca="1" si="16"/>
        <v>5.6526595577543421</v>
      </c>
      <c r="V28" s="70">
        <f t="shared" ca="1" si="16"/>
        <v>8.9142294058345577</v>
      </c>
      <c r="W28" s="70">
        <f t="shared" ca="1" si="16"/>
        <v>13.369531628964818</v>
      </c>
      <c r="X28" s="70">
        <f t="shared" ca="1" si="16"/>
        <v>17.824943412643659</v>
      </c>
      <c r="Y28" s="70">
        <f t="shared" ca="1" si="16"/>
        <v>21.086812589934301</v>
      </c>
      <c r="Z28" s="70">
        <f t="shared" ca="1" si="16"/>
        <v>22.281249742579107</v>
      </c>
      <c r="AA28" s="70">
        <f t="shared" ca="1" si="16"/>
        <v>21.088252463449948</v>
      </c>
      <c r="AB28" s="70">
        <f t="shared" ca="1" si="16"/>
        <v>17.827437402257797</v>
      </c>
      <c r="AC28" s="70">
        <f t="shared" ca="1" si="16"/>
        <v>13.372411568354824</v>
      </c>
      <c r="AD28" s="70">
        <f t="shared" ca="1" si="16"/>
        <v>8.9167237286311671</v>
      </c>
      <c r="AE28" s="70">
        <f t="shared" ca="1" si="16"/>
        <v>5.6541000083718185</v>
      </c>
      <c r="AF28" s="70">
        <f t="shared" ca="1" si="16"/>
        <v>4.4586319759146544</v>
      </c>
    </row>
    <row r="29" spans="1:71">
      <c r="A29" s="8"/>
      <c r="B29" s="80">
        <f t="shared" si="22"/>
        <v>52.5</v>
      </c>
      <c r="C29" s="319">
        <f t="shared" ca="1" si="23"/>
        <v>74.885766174837556</v>
      </c>
      <c r="D29" s="319">
        <f t="shared" ca="1" si="20"/>
        <v>71.273410415825154</v>
      </c>
      <c r="E29" s="319">
        <f t="shared" ca="1" si="20"/>
        <v>61.01661302122406</v>
      </c>
      <c r="F29" s="319">
        <f t="shared" ca="1" si="20"/>
        <v>45.882833438746552</v>
      </c>
      <c r="G29" s="319">
        <f t="shared" ca="1" si="20"/>
        <v>28.810196447598667</v>
      </c>
      <c r="H29" s="319">
        <f t="shared" ca="1" si="20"/>
        <v>13.503609256088623</v>
      </c>
      <c r="I29" s="319">
        <f t="shared" ca="1" si="20"/>
        <v>3.3476646820730354</v>
      </c>
      <c r="J29" s="319">
        <f t="shared" ca="1" si="20"/>
        <v>5.5477188089468856E-8</v>
      </c>
      <c r="K29" s="319">
        <f t="shared" ca="1" si="20"/>
        <v>2.742286413962054</v>
      </c>
      <c r="L29" s="319">
        <f t="shared" ca="1" si="20"/>
        <v>9.1240191234694308</v>
      </c>
      <c r="M29" s="319">
        <f t="shared" ca="1" si="20"/>
        <v>16.203228401034544</v>
      </c>
      <c r="N29" s="319">
        <f t="shared" ca="1" si="20"/>
        <v>21.500868519979935</v>
      </c>
      <c r="O29" s="319">
        <f t="shared" ca="1" si="20"/>
        <v>23.44571643988882</v>
      </c>
      <c r="P29" s="85">
        <f t="shared" ca="1" si="24"/>
        <v>74.885766174837556</v>
      </c>
      <c r="R29" s="116">
        <f t="shared" ca="1" si="21"/>
        <v>1</v>
      </c>
      <c r="S29" s="21">
        <f t="shared" si="18"/>
        <v>82.5</v>
      </c>
      <c r="T29" s="70">
        <f t="shared" ca="1" si="17"/>
        <v>1.1957799924764885</v>
      </c>
      <c r="U29" s="70">
        <f t="shared" ca="1" si="16"/>
        <v>2.3898082407256371</v>
      </c>
      <c r="V29" s="70">
        <f t="shared" ca="1" si="16"/>
        <v>5.6513780888058562</v>
      </c>
      <c r="W29" s="70">
        <f t="shared" ca="1" si="16"/>
        <v>10.106680311936117</v>
      </c>
      <c r="X29" s="70">
        <f t="shared" ca="1" si="16"/>
        <v>14.562092095614959</v>
      </c>
      <c r="Y29" s="70">
        <f t="shared" ca="1" si="16"/>
        <v>17.823961272905599</v>
      </c>
      <c r="Z29" s="70">
        <f t="shared" ca="1" si="16"/>
        <v>19.018398425550401</v>
      </c>
      <c r="AA29" s="70">
        <f t="shared" ca="1" si="16"/>
        <v>17.825401146421246</v>
      </c>
      <c r="AB29" s="70">
        <f t="shared" ca="1" si="16"/>
        <v>14.564586085229095</v>
      </c>
      <c r="AC29" s="70">
        <f t="shared" ca="1" si="16"/>
        <v>10.109560251326123</v>
      </c>
      <c r="AD29" s="70">
        <f t="shared" ca="1" si="16"/>
        <v>5.6538724116024657</v>
      </c>
      <c r="AE29" s="70">
        <f t="shared" ca="1" si="16"/>
        <v>2.391248691343117</v>
      </c>
      <c r="AF29" s="70">
        <f t="shared" ca="1" si="16"/>
        <v>1.1957806588859512</v>
      </c>
    </row>
    <row r="30" spans="1:71">
      <c r="A30" s="8"/>
      <c r="B30" s="80">
        <f t="shared" si="22"/>
        <v>60</v>
      </c>
      <c r="C30" s="319">
        <f t="shared" ca="1" si="23"/>
        <v>110.01460910579841</v>
      </c>
      <c r="D30" s="319">
        <f t="shared" ca="1" si="20"/>
        <v>105.4815349540324</v>
      </c>
      <c r="E30" s="319">
        <f t="shared" ca="1" si="20"/>
        <v>92.510526320758373</v>
      </c>
      <c r="F30" s="319">
        <f t="shared" ca="1" si="20"/>
        <v>73.047262644778399</v>
      </c>
      <c r="G30" s="319">
        <f t="shared" ca="1" si="20"/>
        <v>50.400195257172989</v>
      </c>
      <c r="H30" s="319">
        <f t="shared" ca="1" si="20"/>
        <v>28.812303304013181</v>
      </c>
      <c r="I30" s="319">
        <f t="shared" ca="1" si="20"/>
        <v>12.22394127895706</v>
      </c>
      <c r="J30" s="319">
        <f t="shared" ca="1" si="20"/>
        <v>2.7408310245927652</v>
      </c>
      <c r="K30" s="319">
        <f t="shared" ca="1" si="20"/>
        <v>4.1206187031656541E-8</v>
      </c>
      <c r="L30" s="319">
        <f t="shared" ca="1" si="20"/>
        <v>1.8519330851095892</v>
      </c>
      <c r="M30" s="319">
        <f t="shared" ca="1" si="20"/>
        <v>5.5788940465968482</v>
      </c>
      <c r="N30" s="319">
        <f t="shared" ca="1" si="20"/>
        <v>8.8300283146332266</v>
      </c>
      <c r="O30" s="319">
        <f t="shared" ca="1" si="20"/>
        <v>10.087706941730668</v>
      </c>
      <c r="P30" s="85">
        <f t="shared" ca="1" si="24"/>
        <v>110.01460910579841</v>
      </c>
      <c r="R30" s="116">
        <f t="shared" ca="1" si="21"/>
        <v>1</v>
      </c>
      <c r="S30" s="21">
        <f t="shared" si="18"/>
        <v>90</v>
      </c>
      <c r="T30" s="70">
        <f t="shared" ca="1" si="17"/>
        <v>9.7601795445712014E-7</v>
      </c>
      <c r="U30" s="70">
        <f t="shared" ca="1" si="16"/>
        <v>1.1940292242671049</v>
      </c>
      <c r="V30" s="70">
        <f t="shared" ca="1" si="16"/>
        <v>4.455599072347324</v>
      </c>
      <c r="W30" s="70">
        <f t="shared" ca="1" si="16"/>
        <v>8.9109012954775828</v>
      </c>
      <c r="X30" s="70">
        <f t="shared" ca="1" si="16"/>
        <v>13.366313079156425</v>
      </c>
      <c r="Y30" s="70">
        <f t="shared" ca="1" si="16"/>
        <v>16.628182256447065</v>
      </c>
      <c r="Z30" s="70">
        <f t="shared" ca="1" si="16"/>
        <v>17.822619409091871</v>
      </c>
      <c r="AA30" s="70">
        <f t="shared" ca="1" si="16"/>
        <v>16.629622129962712</v>
      </c>
      <c r="AB30" s="70">
        <f t="shared" ca="1" si="16"/>
        <v>13.368807068770561</v>
      </c>
      <c r="AC30" s="70">
        <f t="shared" ca="1" si="16"/>
        <v>8.9137812348675904</v>
      </c>
      <c r="AD30" s="70">
        <f t="shared" ca="1" si="16"/>
        <v>4.4580933951439317</v>
      </c>
      <c r="AE30" s="70">
        <f t="shared" ca="1" si="16"/>
        <v>1.1954696748845848</v>
      </c>
      <c r="AF30" s="70">
        <f t="shared" ca="1" si="16"/>
        <v>1.6424274171811248E-6</v>
      </c>
    </row>
    <row r="31" spans="1:71">
      <c r="A31" s="8"/>
      <c r="B31" s="80">
        <f t="shared" si="22"/>
        <v>67.5</v>
      </c>
      <c r="C31" s="319">
        <f t="shared" ca="1" si="23"/>
        <v>89.30975761600962</v>
      </c>
      <c r="D31" s="319">
        <f t="shared" ca="1" si="20"/>
        <v>98.490986691937294</v>
      </c>
      <c r="E31" s="319">
        <f t="shared" ca="1" si="20"/>
        <v>120.20177863229821</v>
      </c>
      <c r="F31" s="319">
        <f t="shared" ca="1" si="20"/>
        <v>100.80477064388053</v>
      </c>
      <c r="G31" s="319">
        <f t="shared" ca="1" si="20"/>
        <v>73.052198547315783</v>
      </c>
      <c r="H31" s="319">
        <f t="shared" ca="1" si="20"/>
        <v>45.889274567004847</v>
      </c>
      <c r="I31" s="319">
        <f t="shared" ca="1" si="20"/>
        <v>23.761432862085506</v>
      </c>
      <c r="J31" s="319">
        <f t="shared" ca="1" si="20"/>
        <v>9.1216260675189602</v>
      </c>
      <c r="K31" s="319">
        <f t="shared" ca="1" si="20"/>
        <v>1.8509490244707474</v>
      </c>
      <c r="L31" s="319">
        <f t="shared" ca="1" si="20"/>
        <v>2.5081267618790775E-8</v>
      </c>
      <c r="M31" s="319">
        <f t="shared" ca="1" si="20"/>
        <v>1.0012560301588813</v>
      </c>
      <c r="N31" s="319">
        <f t="shared" ca="1" si="20"/>
        <v>2.5917380314528455</v>
      </c>
      <c r="O31" s="319">
        <f t="shared" ca="1" si="20"/>
        <v>3.2920825979114867</v>
      </c>
      <c r="P31" s="85">
        <f t="shared" ca="1" si="24"/>
        <v>120.20177863229821</v>
      </c>
      <c r="R31" s="116">
        <f t="shared" ca="1" si="21"/>
        <v>3</v>
      </c>
    </row>
    <row r="32" spans="1:71">
      <c r="A32" s="8"/>
      <c r="B32" s="80">
        <f t="shared" si="22"/>
        <v>75</v>
      </c>
      <c r="C32" s="319">
        <f t="shared" ca="1" si="23"/>
        <v>48.912160798436254</v>
      </c>
      <c r="D32" s="319">
        <f t="shared" ca="1" si="20"/>
        <v>60.933457394269993</v>
      </c>
      <c r="E32" s="319">
        <f t="shared" ca="1" si="20"/>
        <v>90.199746895940962</v>
      </c>
      <c r="F32" s="319">
        <f t="shared" ca="1" si="20"/>
        <v>119.18447478042543</v>
      </c>
      <c r="G32" s="319">
        <f t="shared" ca="1" si="20"/>
        <v>92.522466480681487</v>
      </c>
      <c r="H32" s="319">
        <f t="shared" ca="1" si="20"/>
        <v>61.02898868972472</v>
      </c>
      <c r="I32" s="319">
        <f t="shared" ca="1" si="20"/>
        <v>34.694394221862041</v>
      </c>
      <c r="J32" s="319">
        <f t="shared" ca="1" si="20"/>
        <v>16.200441388652397</v>
      </c>
      <c r="K32" s="319">
        <f t="shared" ca="1" si="20"/>
        <v>5.5774240819782532</v>
      </c>
      <c r="L32" s="319">
        <f t="shared" ca="1" si="20"/>
        <v>1.0007234635090938</v>
      </c>
      <c r="M32" s="319">
        <f t="shared" ca="1" si="20"/>
        <v>1.1613708054127768E-8</v>
      </c>
      <c r="N32" s="319">
        <f t="shared" ca="1" si="20"/>
        <v>0.37137593086809928</v>
      </c>
      <c r="O32" s="319">
        <f t="shared" ca="1" si="20"/>
        <v>0.66254651558628541</v>
      </c>
      <c r="P32" s="85">
        <f t="shared" ca="1" si="24"/>
        <v>119.18447478042543</v>
      </c>
      <c r="R32" s="116">
        <f t="shared" ca="1" si="21"/>
        <v>4</v>
      </c>
      <c r="S32" s="24" t="s">
        <v>173</v>
      </c>
      <c r="T32" s="26">
        <f>T2</f>
        <v>1E-3</v>
      </c>
      <c r="U32" s="26">
        <f t="shared" ref="U32:AF32" si="25">U2</f>
        <v>7.5010000000000003</v>
      </c>
      <c r="V32" s="26">
        <f t="shared" si="25"/>
        <v>15.001000000000001</v>
      </c>
      <c r="W32" s="26">
        <f t="shared" si="25"/>
        <v>22.501000000000001</v>
      </c>
      <c r="X32" s="26">
        <f t="shared" si="25"/>
        <v>30.001000000000001</v>
      </c>
      <c r="Y32" s="26">
        <f t="shared" si="25"/>
        <v>37.501000000000005</v>
      </c>
      <c r="Z32" s="26">
        <f t="shared" si="25"/>
        <v>45.001000000000005</v>
      </c>
      <c r="AA32" s="26">
        <f t="shared" si="25"/>
        <v>52.501000000000005</v>
      </c>
      <c r="AB32" s="26">
        <f t="shared" si="25"/>
        <v>60.001000000000005</v>
      </c>
      <c r="AC32" s="26">
        <f t="shared" si="25"/>
        <v>67.501000000000005</v>
      </c>
      <c r="AD32" s="26">
        <f t="shared" si="25"/>
        <v>75.001000000000005</v>
      </c>
      <c r="AE32" s="26">
        <f t="shared" si="25"/>
        <v>82.501000000000005</v>
      </c>
      <c r="AF32" s="26">
        <f t="shared" si="25"/>
        <v>90.001000000000005</v>
      </c>
      <c r="AG32" s="271">
        <f ca="1">INDEX(T33:AF45,$R$19,$R$20)</f>
        <v>52.251341897592354</v>
      </c>
    </row>
    <row r="33" spans="1:33">
      <c r="A33" s="8"/>
      <c r="B33" s="80">
        <f t="shared" si="22"/>
        <v>82.5</v>
      </c>
      <c r="C33" s="319">
        <f t="shared" ca="1" si="23"/>
        <v>13.498331117381884</v>
      </c>
      <c r="D33" s="319">
        <f t="shared" ca="1" si="20"/>
        <v>26.797758853866206</v>
      </c>
      <c r="E33" s="319">
        <f t="shared" ca="1" si="20"/>
        <v>60.920997574388593</v>
      </c>
      <c r="F33" s="319">
        <f t="shared" ca="1" si="20"/>
        <v>98.479916331130255</v>
      </c>
      <c r="G33" s="319">
        <f t="shared" ca="1" si="20"/>
        <v>105.50128195717325</v>
      </c>
      <c r="H33" s="319">
        <f t="shared" ca="1" si="20"/>
        <v>71.292278232076853</v>
      </c>
      <c r="I33" s="319">
        <f t="shared" ca="1" si="20"/>
        <v>42.355786231301096</v>
      </c>
      <c r="J33" s="319">
        <f t="shared" ca="1" si="20"/>
        <v>21.498150633287239</v>
      </c>
      <c r="K33" s="319">
        <f t="shared" ca="1" si="20"/>
        <v>8.8284955829622724</v>
      </c>
      <c r="L33" s="319">
        <f t="shared" ca="1" si="20"/>
        <v>2.5910528749894279</v>
      </c>
      <c r="M33" s="319">
        <f t="shared" ca="1" si="20"/>
        <v>0.3711782702716378</v>
      </c>
      <c r="N33" s="319">
        <f t="shared" ca="1" si="20"/>
        <v>2.9633604983163001E-9</v>
      </c>
      <c r="O33" s="319">
        <f t="shared" ca="1" si="20"/>
        <v>4.187510316384141E-2</v>
      </c>
      <c r="P33" s="85">
        <f t="shared" ca="1" si="24"/>
        <v>105.50128195717325</v>
      </c>
      <c r="R33" s="116">
        <f t="shared" ca="1" si="21"/>
        <v>5</v>
      </c>
      <c r="S33" s="61">
        <f>S18</f>
        <v>0</v>
      </c>
      <c r="T33" s="39">
        <f ca="1">($T$1-$V$1*(COS(2*T$2/57.3)+COS(2*$S33/57.3))/2+$X$1*(COS(4*T$2/57.3)+COS(4*$S33/57.3))/2)</f>
        <v>-3.5527136788005009E-15</v>
      </c>
      <c r="U33" s="39">
        <f t="shared" ref="U33:AF45" ca="1" si="26">($T$1-$V$1*(COS(2*U$2/57.3)+COS(2*$S33/57.3))/2+$X$1*(COS(4*U$2/57.3)+COS(4*$S33/57.3))/2)</f>
        <v>2.0697850048630784E-2</v>
      </c>
      <c r="V33" s="39">
        <f t="shared" ca="1" si="26"/>
        <v>0.31989286602103029</v>
      </c>
      <c r="W33" s="39">
        <f t="shared" ca="1" si="26"/>
        <v>1.528769572721858</v>
      </c>
      <c r="X33" s="39">
        <f t="shared" ca="1" si="26"/>
        <v>4.4550028869588791</v>
      </c>
      <c r="Y33" s="39">
        <f t="shared" ca="1" si="26"/>
        <v>9.7892717394144331</v>
      </c>
      <c r="Z33" s="39">
        <f t="shared" ca="1" si="26"/>
        <v>17.819738748051648</v>
      </c>
      <c r="AA33" s="39">
        <f t="shared" ca="1" si="26"/>
        <v>28.237836422829332</v>
      </c>
      <c r="AB33" s="39">
        <f t="shared" ca="1" si="26"/>
        <v>40.0953648457781</v>
      </c>
      <c r="AC33" s="39">
        <f t="shared" ca="1" si="26"/>
        <v>51.932951005068134</v>
      </c>
      <c r="AD33" s="39">
        <f t="shared" ca="1" si="26"/>
        <v>62.054010535450303</v>
      </c>
      <c r="AE33" s="39">
        <f t="shared" ca="1" si="26"/>
        <v>68.878788141171981</v>
      </c>
      <c r="AF33" s="39">
        <f t="shared" ca="1" si="26"/>
        <v>71.29047290826955</v>
      </c>
    </row>
    <row r="34" spans="1:33">
      <c r="A34" s="8"/>
      <c r="B34" s="80">
        <f t="shared" si="22"/>
        <v>90</v>
      </c>
      <c r="C34" s="319">
        <f t="shared" ca="1" si="23"/>
        <v>1.1042382626503224E-5</v>
      </c>
      <c r="D34" s="319">
        <f t="shared" ca="1" si="20"/>
        <v>13.47865644598356</v>
      </c>
      <c r="E34" s="319">
        <f t="shared" ca="1" si="20"/>
        <v>48.880921458199062</v>
      </c>
      <c r="F34" s="319">
        <f t="shared" ca="1" si="20"/>
        <v>89.283289818557478</v>
      </c>
      <c r="G34" s="319">
        <f t="shared" ca="1" si="20"/>
        <v>106.01998454761414</v>
      </c>
      <c r="H34" s="319">
        <f t="shared" ca="1" si="20"/>
        <v>74.910665808299115</v>
      </c>
      <c r="I34" s="319">
        <f t="shared" ca="1" si="20"/>
        <v>45.096067377741697</v>
      </c>
      <c r="J34" s="319">
        <f t="shared" ca="1" si="20"/>
        <v>23.443405216623031</v>
      </c>
      <c r="K34" s="319">
        <f t="shared" ca="1" si="20"/>
        <v>10.08641403170386</v>
      </c>
      <c r="L34" s="319">
        <f t="shared" ca="1" si="20"/>
        <v>3.2915077254458129</v>
      </c>
      <c r="M34" s="319">
        <f t="shared" ca="1" si="20"/>
        <v>0.66237103079858151</v>
      </c>
      <c r="N34" s="319">
        <f t="shared" ca="1" si="20"/>
        <v>4.1852808848550471E-2</v>
      </c>
      <c r="O34" s="319">
        <f t="shared" ca="1" si="20"/>
        <v>1.8834794875202998E-14</v>
      </c>
      <c r="P34" s="85">
        <f t="shared" ca="1" si="24"/>
        <v>106.01998454761414</v>
      </c>
      <c r="R34" s="116">
        <f t="shared" ca="1" si="21"/>
        <v>5</v>
      </c>
      <c r="S34" s="61">
        <f>S19</f>
        <v>7.5</v>
      </c>
      <c r="T34" s="39">
        <f t="shared" ref="T34:T45" ca="1" si="27">($T$1-$V$1*(COS(2*T$2/57.3)+COS(2*$S34/57.3))/2+$X$1*(COS(4*T$2/57.3)+COS(4*$S34/57.3))/2)</f>
        <v>2.0686877956663352E-2</v>
      </c>
      <c r="U34" s="39">
        <f t="shared" ca="1" si="26"/>
        <v>4.1384728005285254E-2</v>
      </c>
      <c r="V34" s="39">
        <f t="shared" ca="1" si="26"/>
        <v>0.34057974397768298</v>
      </c>
      <c r="W34" s="39">
        <f t="shared" ca="1" si="26"/>
        <v>1.549456450678524</v>
      </c>
      <c r="X34" s="39">
        <f t="shared" ca="1" si="26"/>
        <v>4.4756897649155469</v>
      </c>
      <c r="Y34" s="39">
        <f t="shared" ca="1" si="26"/>
        <v>9.8099586173710929</v>
      </c>
      <c r="Z34" s="39">
        <f t="shared" ca="1" si="26"/>
        <v>17.840425626008301</v>
      </c>
      <c r="AA34" s="39">
        <f t="shared" ca="1" si="26"/>
        <v>28.258523300785992</v>
      </c>
      <c r="AB34" s="39">
        <f t="shared" ca="1" si="26"/>
        <v>40.116051723734756</v>
      </c>
      <c r="AC34" s="39">
        <f t="shared" ca="1" si="26"/>
        <v>51.953637883024797</v>
      </c>
      <c r="AD34" s="39">
        <f t="shared" ca="1" si="26"/>
        <v>62.074697413406966</v>
      </c>
      <c r="AE34" s="39">
        <f t="shared" ca="1" si="26"/>
        <v>68.89947501912863</v>
      </c>
      <c r="AF34" s="39">
        <f t="shared" ca="1" si="26"/>
        <v>71.311159786226213</v>
      </c>
    </row>
    <row r="35" spans="1:33">
      <c r="A35" s="8"/>
      <c r="B35" s="219" t="s">
        <v>69</v>
      </c>
      <c r="C35" s="220">
        <f t="shared" ref="C35:O35" ca="1" si="28">MAX(C22:C28)</f>
        <v>44.453691921500734</v>
      </c>
      <c r="D35" s="220">
        <f t="shared" ca="1" si="28"/>
        <v>40.303330941108975</v>
      </c>
      <c r="E35" s="220">
        <f t="shared" ca="1" si="28"/>
        <v>30.604015648021544</v>
      </c>
      <c r="F35" s="220">
        <f t="shared" ca="1" si="28"/>
        <v>16.852065092165983</v>
      </c>
      <c r="G35" s="220">
        <f t="shared" ca="1" si="28"/>
        <v>10.080432329526877</v>
      </c>
      <c r="H35" s="220">
        <f t="shared" ca="1" si="28"/>
        <v>23.43271086410039</v>
      </c>
      <c r="I35" s="220">
        <f t="shared" ca="1" si="28"/>
        <v>45.080040934908176</v>
      </c>
      <c r="J35" s="220">
        <f t="shared" ca="1" si="28"/>
        <v>74.890189552004031</v>
      </c>
      <c r="K35" s="220">
        <f t="shared" ca="1" si="28"/>
        <v>110.01943533511425</v>
      </c>
      <c r="L35" s="220">
        <f t="shared" ca="1" si="28"/>
        <v>119.96423477267149</v>
      </c>
      <c r="M35" s="220">
        <f t="shared" ca="1" si="28"/>
        <v>118.90482175432933</v>
      </c>
      <c r="N35" s="220">
        <f t="shared" ca="1" si="28"/>
        <v>105.4595519501714</v>
      </c>
      <c r="O35" s="220">
        <f t="shared" ca="1" si="28"/>
        <v>39.12232515600482</v>
      </c>
      <c r="P35" s="221">
        <f ca="1">MAX(P22:P34)</f>
        <v>120.20177863229821</v>
      </c>
      <c r="Q35" s="222" t="s">
        <v>174</v>
      </c>
      <c r="R35" s="223"/>
      <c r="S35" s="61">
        <f t="shared" ref="S35:S45" si="29">S20</f>
        <v>15</v>
      </c>
      <c r="T35" s="39">
        <f t="shared" ca="1" si="27"/>
        <v>0.31980953259481915</v>
      </c>
      <c r="U35" s="39">
        <f t="shared" ca="1" si="26"/>
        <v>0.34050738264345703</v>
      </c>
      <c r="V35" s="39">
        <f t="shared" ca="1" si="26"/>
        <v>0.63970239861584943</v>
      </c>
      <c r="W35" s="39">
        <f t="shared" ca="1" si="26"/>
        <v>1.8485791053166816</v>
      </c>
      <c r="X35" s="39">
        <f t="shared" ca="1" si="26"/>
        <v>4.7748124195537116</v>
      </c>
      <c r="Y35" s="39">
        <f t="shared" ca="1" si="26"/>
        <v>10.109081272009259</v>
      </c>
      <c r="Z35" s="39">
        <f t="shared" ca="1" si="26"/>
        <v>18.139548280646469</v>
      </c>
      <c r="AA35" s="39">
        <f t="shared" ca="1" si="26"/>
        <v>28.557645955424157</v>
      </c>
      <c r="AB35" s="39">
        <f t="shared" ca="1" si="26"/>
        <v>40.415174378372924</v>
      </c>
      <c r="AC35" s="39">
        <f t="shared" ca="1" si="26"/>
        <v>52.252760537662958</v>
      </c>
      <c r="AD35" s="39">
        <f t="shared" ca="1" si="26"/>
        <v>62.373820068045127</v>
      </c>
      <c r="AE35" s="39">
        <f t="shared" ca="1" si="26"/>
        <v>69.198597673766798</v>
      </c>
      <c r="AF35" s="39">
        <f t="shared" ca="1" si="26"/>
        <v>71.610282440864381</v>
      </c>
      <c r="AG35" t="s">
        <v>74</v>
      </c>
    </row>
    <row r="36" spans="1:33">
      <c r="A36" s="8"/>
      <c r="J36" s="215" t="s">
        <v>70</v>
      </c>
      <c r="K36" s="218" t="s">
        <v>72</v>
      </c>
      <c r="L36" s="217" t="s">
        <v>71</v>
      </c>
      <c r="M36" s="1" t="s">
        <v>240</v>
      </c>
      <c r="N36" s="279">
        <f ca="1">L25/P35</f>
        <v>0.82430636057997619</v>
      </c>
      <c r="Q36" t="s">
        <v>220</v>
      </c>
      <c r="R36" s="274">
        <f ca="1">0.62*N36</f>
        <v>0.51106994355958524</v>
      </c>
      <c r="S36" s="61">
        <f t="shared" si="29"/>
        <v>22.5</v>
      </c>
      <c r="T36" s="39">
        <f t="shared" ca="1" si="27"/>
        <v>1.5285119339031183</v>
      </c>
      <c r="U36" s="39">
        <f t="shared" ca="1" si="26"/>
        <v>1.5492097839517571</v>
      </c>
      <c r="V36" s="39">
        <f t="shared" ca="1" si="26"/>
        <v>1.8484047999241406</v>
      </c>
      <c r="W36" s="39">
        <f t="shared" ca="1" si="26"/>
        <v>3.0572815066249821</v>
      </c>
      <c r="X36" s="39">
        <f t="shared" ca="1" si="26"/>
        <v>5.9835148208620117</v>
      </c>
      <c r="Y36" s="39">
        <f t="shared" ca="1" si="26"/>
        <v>11.317783673317551</v>
      </c>
      <c r="Z36" s="39">
        <f t="shared" ca="1" si="26"/>
        <v>19.348250681954767</v>
      </c>
      <c r="AA36" s="39">
        <f t="shared" ca="1" si="26"/>
        <v>29.766348356732454</v>
      </c>
      <c r="AB36" s="39">
        <f t="shared" ca="1" si="26"/>
        <v>41.623876779681218</v>
      </c>
      <c r="AC36" s="39">
        <f t="shared" ca="1" si="26"/>
        <v>53.461462938971252</v>
      </c>
      <c r="AD36" s="39">
        <f t="shared" ca="1" si="26"/>
        <v>63.582522469353428</v>
      </c>
      <c r="AE36" s="39">
        <f t="shared" ca="1" si="26"/>
        <v>70.407300075075099</v>
      </c>
      <c r="AF36" s="39">
        <f t="shared" ca="1" si="26"/>
        <v>72.818984842172682</v>
      </c>
    </row>
    <row r="37" spans="1:33">
      <c r="B37" s="67" t="s">
        <v>73</v>
      </c>
      <c r="C37" s="317">
        <f t="shared" ref="C37:O37" si="30">C21</f>
        <v>1E-3</v>
      </c>
      <c r="D37" s="317">
        <f t="shared" si="30"/>
        <v>7.5010000000000003</v>
      </c>
      <c r="E37" s="317">
        <f t="shared" si="30"/>
        <v>15.001000000000001</v>
      </c>
      <c r="F37" s="317">
        <f t="shared" si="30"/>
        <v>22.501000000000001</v>
      </c>
      <c r="G37" s="317">
        <f t="shared" si="30"/>
        <v>30.001000000000001</v>
      </c>
      <c r="H37" s="317">
        <f t="shared" si="30"/>
        <v>37.501000000000005</v>
      </c>
      <c r="I37" s="317">
        <f t="shared" si="30"/>
        <v>45.001000000000005</v>
      </c>
      <c r="J37" s="318">
        <f t="shared" si="30"/>
        <v>52.501000000000005</v>
      </c>
      <c r="K37" s="324">
        <f t="shared" si="30"/>
        <v>60.001000000000005</v>
      </c>
      <c r="L37" s="317">
        <f t="shared" si="30"/>
        <v>67.501000000000005</v>
      </c>
      <c r="M37" s="317">
        <f t="shared" si="30"/>
        <v>75.001000000000005</v>
      </c>
      <c r="N37" s="317">
        <f t="shared" si="30"/>
        <v>82.501000000000005</v>
      </c>
      <c r="O37" s="317">
        <f t="shared" si="30"/>
        <v>90.001000000000005</v>
      </c>
      <c r="P37" s="1" t="s">
        <v>69</v>
      </c>
      <c r="S37" s="61">
        <f t="shared" si="29"/>
        <v>30</v>
      </c>
      <c r="T37" s="39">
        <f t="shared" ca="1" si="27"/>
        <v>4.4544642233225451</v>
      </c>
      <c r="U37" s="39">
        <f t="shared" ca="1" si="26"/>
        <v>4.4751620733711812</v>
      </c>
      <c r="V37" s="39">
        <f t="shared" ca="1" si="26"/>
        <v>4.7743570893435727</v>
      </c>
      <c r="W37" s="39">
        <f t="shared" ca="1" si="26"/>
        <v>5.9832337960444066</v>
      </c>
      <c r="X37" s="39">
        <f t="shared" ca="1" si="26"/>
        <v>8.9094671102814367</v>
      </c>
      <c r="Y37" s="39">
        <f t="shared" ca="1" si="26"/>
        <v>14.243735962736979</v>
      </c>
      <c r="Z37" s="39">
        <f t="shared" ca="1" si="26"/>
        <v>22.274202971374191</v>
      </c>
      <c r="AA37" s="39">
        <f t="shared" ca="1" si="26"/>
        <v>32.692300646151878</v>
      </c>
      <c r="AB37" s="39">
        <f t="shared" ca="1" si="26"/>
        <v>44.549829069100639</v>
      </c>
      <c r="AC37" s="39">
        <f t="shared" ca="1" si="26"/>
        <v>56.387415228390687</v>
      </c>
      <c r="AD37" s="39">
        <f t="shared" ca="1" si="26"/>
        <v>66.508474758772863</v>
      </c>
      <c r="AE37" s="39">
        <f t="shared" ca="1" si="26"/>
        <v>73.333252364494527</v>
      </c>
      <c r="AF37" s="39">
        <f t="shared" ca="1" si="26"/>
        <v>75.744937131592096</v>
      </c>
    </row>
    <row r="38" spans="1:33">
      <c r="A38" s="68"/>
      <c r="B38" s="80">
        <f t="shared" ref="B38:B50" si="31">B22</f>
        <v>0</v>
      </c>
      <c r="C38" s="319">
        <v>0</v>
      </c>
      <c r="D38" s="319">
        <f t="shared" ref="D38:O50" ca="1" si="32">U427*1000</f>
        <v>1.565677629076527E-2</v>
      </c>
      <c r="E38" s="319">
        <f t="shared" ca="1" si="32"/>
        <v>0.24823379137373108</v>
      </c>
      <c r="F38" s="319">
        <f t="shared" ca="1" si="32"/>
        <v>1.2371611924027763</v>
      </c>
      <c r="G38" s="319">
        <f t="shared" ca="1" si="32"/>
        <v>3.8185340044845355</v>
      </c>
      <c r="H38" s="319">
        <f t="shared" ca="1" si="32"/>
        <v>9.0116325533325767</v>
      </c>
      <c r="I38" s="320">
        <f t="shared" ca="1" si="32"/>
        <v>17.819258848630913</v>
      </c>
      <c r="J38" s="321">
        <f t="shared" ca="1" si="32"/>
        <v>30.902929544686952</v>
      </c>
      <c r="K38" s="325">
        <f t="shared" ca="1" si="32"/>
        <v>42.493770144400067</v>
      </c>
      <c r="L38" s="319">
        <f t="shared" ca="1" si="32"/>
        <v>35.187869498447867</v>
      </c>
      <c r="M38" s="319">
        <f t="shared" ca="1" si="32"/>
        <v>21.371261223457534</v>
      </c>
      <c r="N38" s="319">
        <f t="shared" ca="1" si="32"/>
        <v>6.7218007522150049</v>
      </c>
      <c r="O38" s="319">
        <f t="shared" ca="1" si="32"/>
        <v>4.1287353593962081E-6</v>
      </c>
      <c r="P38" s="85">
        <f ca="1">MAX(C38:O38)</f>
        <v>42.493770144400067</v>
      </c>
      <c r="Q38" s="215" t="s">
        <v>70</v>
      </c>
      <c r="S38" s="61">
        <f t="shared" si="29"/>
        <v>37.5</v>
      </c>
      <c r="T38" s="39">
        <f t="shared" ca="1" si="27"/>
        <v>9.788381122318718</v>
      </c>
      <c r="U38" s="39">
        <f t="shared" ca="1" si="26"/>
        <v>9.8090789723673559</v>
      </c>
      <c r="V38" s="39">
        <f t="shared" ca="1" si="26"/>
        <v>10.108273988339747</v>
      </c>
      <c r="W38" s="39">
        <f t="shared" ca="1" si="26"/>
        <v>11.317150695040581</v>
      </c>
      <c r="X38" s="39">
        <f t="shared" ca="1" si="26"/>
        <v>14.243384009277607</v>
      </c>
      <c r="Y38" s="39">
        <f t="shared" ca="1" si="26"/>
        <v>19.577652861733156</v>
      </c>
      <c r="Z38" s="39">
        <f t="shared" ca="1" si="26"/>
        <v>27.608119870370363</v>
      </c>
      <c r="AA38" s="39">
        <f t="shared" ca="1" si="26"/>
        <v>38.026217545148057</v>
      </c>
      <c r="AB38" s="39">
        <f t="shared" ca="1" si="26"/>
        <v>49.883745968096818</v>
      </c>
      <c r="AC38" s="39">
        <f t="shared" ca="1" si="26"/>
        <v>61.721332127386852</v>
      </c>
      <c r="AD38" s="39">
        <f t="shared" ca="1" si="26"/>
        <v>71.842391657769028</v>
      </c>
      <c r="AE38" s="39">
        <f t="shared" ca="1" si="26"/>
        <v>78.667169263490692</v>
      </c>
      <c r="AF38" s="39">
        <f t="shared" ca="1" si="26"/>
        <v>81.078854030588275</v>
      </c>
    </row>
    <row r="39" spans="1:33">
      <c r="A39" s="26"/>
      <c r="B39" s="80">
        <f t="shared" si="31"/>
        <v>7.5</v>
      </c>
      <c r="C39" s="319">
        <f t="shared" ref="C39:C50" ca="1" si="33">T428*1000</f>
        <v>1.5381804216896122E-2</v>
      </c>
      <c r="D39" s="319">
        <f t="shared" ca="1" si="32"/>
        <v>3.1764207928867473E-3</v>
      </c>
      <c r="E39" s="319">
        <f t="shared" ca="1" si="32"/>
        <v>0.10952875723979347</v>
      </c>
      <c r="F39" s="319">
        <f t="shared" ca="1" si="32"/>
        <v>0.84093493042111078</v>
      </c>
      <c r="G39" s="319">
        <f t="shared" ca="1" si="32"/>
        <v>2.9911666316323462</v>
      </c>
      <c r="H39" s="319">
        <f t="shared" ca="1" si="32"/>
        <v>7.648258526895364</v>
      </c>
      <c r="I39" s="319">
        <f t="shared" ca="1" si="32"/>
        <v>15.999062131311547</v>
      </c>
      <c r="J39" s="319">
        <f t="shared" ca="1" si="32"/>
        <v>28.873570025954038</v>
      </c>
      <c r="K39" s="319">
        <f t="shared" ca="1" si="32"/>
        <v>44.511636243874932</v>
      </c>
      <c r="L39" s="319">
        <f t="shared" ca="1" si="32"/>
        <v>38.162671277888833</v>
      </c>
      <c r="M39" s="319">
        <f t="shared" ca="1" si="32"/>
        <v>25.713031955998012</v>
      </c>
      <c r="N39" s="319">
        <f t="shared" ca="1" si="32"/>
        <v>12.640380688222288</v>
      </c>
      <c r="O39" s="319">
        <f t="shared" ca="1" si="32"/>
        <v>6.345835336364229</v>
      </c>
      <c r="P39" s="85">
        <f t="shared" ref="P39:P50" ca="1" si="34">MAX(C39:O39)</f>
        <v>44.511636243874932</v>
      </c>
      <c r="S39" s="61">
        <f t="shared" si="29"/>
        <v>45</v>
      </c>
      <c r="T39" s="39">
        <f t="shared" ca="1" si="27"/>
        <v>17.818494708437395</v>
      </c>
      <c r="U39" s="39">
        <f t="shared" ca="1" si="26"/>
        <v>17.839192558486026</v>
      </c>
      <c r="V39" s="39">
        <f t="shared" ca="1" si="26"/>
        <v>18.13838757445842</v>
      </c>
      <c r="W39" s="39">
        <f t="shared" ca="1" si="26"/>
        <v>19.347264281159251</v>
      </c>
      <c r="X39" s="39">
        <f t="shared" ca="1" si="26"/>
        <v>22.273497595396279</v>
      </c>
      <c r="Y39" s="39">
        <f t="shared" ca="1" si="26"/>
        <v>27.607766447851834</v>
      </c>
      <c r="Z39" s="39">
        <f t="shared" ca="1" si="26"/>
        <v>35.638233456489047</v>
      </c>
      <c r="AA39" s="39">
        <f t="shared" ca="1" si="26"/>
        <v>46.056331131266731</v>
      </c>
      <c r="AB39" s="39">
        <f t="shared" ca="1" si="26"/>
        <v>57.913859554215492</v>
      </c>
      <c r="AC39" s="39">
        <f t="shared" ca="1" si="26"/>
        <v>69.751445713505532</v>
      </c>
      <c r="AD39" s="39">
        <f t="shared" ca="1" si="26"/>
        <v>79.872505243887701</v>
      </c>
      <c r="AE39" s="39">
        <f t="shared" ca="1" si="26"/>
        <v>86.69728284960938</v>
      </c>
      <c r="AF39" s="39">
        <f t="shared" ca="1" si="26"/>
        <v>89.108967616706934</v>
      </c>
    </row>
    <row r="40" spans="1:33">
      <c r="A40" s="26"/>
      <c r="B40" s="80">
        <f t="shared" si="31"/>
        <v>15</v>
      </c>
      <c r="C40" s="319">
        <f t="shared" ca="1" si="33"/>
        <v>0.24404873293040003</v>
      </c>
      <c r="D40" s="319">
        <f t="shared" ca="1" si="32"/>
        <v>0.11965369188337927</v>
      </c>
      <c r="E40" s="319">
        <f t="shared" ca="1" si="32"/>
        <v>7.9001679880959977E-2</v>
      </c>
      <c r="F40" s="319">
        <f t="shared" ca="1" si="32"/>
        <v>0.13254078676577002</v>
      </c>
      <c r="G40" s="319">
        <f t="shared" ca="1" si="32"/>
        <v>1.5757893526374263</v>
      </c>
      <c r="H40" s="319">
        <f t="shared" ca="1" si="32"/>
        <v>5.3937909636508961</v>
      </c>
      <c r="I40" s="319">
        <f t="shared" ca="1" si="32"/>
        <v>12.86129649179353</v>
      </c>
      <c r="J40" s="319">
        <f t="shared" ca="1" si="32"/>
        <v>24.914207739690934</v>
      </c>
      <c r="K40" s="319">
        <f t="shared" ca="1" si="32"/>
        <v>41.497548890912476</v>
      </c>
      <c r="L40" s="322">
        <f t="shared" ca="1" si="32"/>
        <v>45.403352911966913</v>
      </c>
      <c r="M40" s="319">
        <f t="shared" ca="1" si="32"/>
        <v>35.625058011160874</v>
      </c>
      <c r="N40" s="319">
        <f t="shared" ca="1" si="32"/>
        <v>25.718992090091973</v>
      </c>
      <c r="O40" s="319">
        <f t="shared" ca="1" si="32"/>
        <v>15.506611479711351</v>
      </c>
      <c r="P40" s="85">
        <f t="shared" ca="1" si="34"/>
        <v>45.403352911966913</v>
      </c>
      <c r="S40" s="61">
        <f t="shared" si="29"/>
        <v>52.5</v>
      </c>
      <c r="T40" s="39">
        <f t="shared" ca="1" si="27"/>
        <v>28.236323703104173</v>
      </c>
      <c r="U40" s="39">
        <f t="shared" ca="1" si="26"/>
        <v>28.257021553152811</v>
      </c>
      <c r="V40" s="39">
        <f t="shared" ca="1" si="26"/>
        <v>28.556216569125205</v>
      </c>
      <c r="W40" s="39">
        <f t="shared" ca="1" si="26"/>
        <v>29.765093275826036</v>
      </c>
      <c r="X40" s="39">
        <f t="shared" ca="1" si="26"/>
        <v>32.691326590063063</v>
      </c>
      <c r="Y40" s="39">
        <f t="shared" ca="1" si="26"/>
        <v>38.025595442518608</v>
      </c>
      <c r="Z40" s="39">
        <f t="shared" ca="1" si="26"/>
        <v>46.056062451155817</v>
      </c>
      <c r="AA40" s="39">
        <f t="shared" ca="1" si="26"/>
        <v>56.474160125933516</v>
      </c>
      <c r="AB40" s="39">
        <f t="shared" ca="1" si="26"/>
        <v>68.331688548882283</v>
      </c>
      <c r="AC40" s="39">
        <f t="shared" ca="1" si="26"/>
        <v>80.16927470817231</v>
      </c>
      <c r="AD40" s="39">
        <f t="shared" ca="1" si="26"/>
        <v>90.290334238554493</v>
      </c>
      <c r="AE40" s="39">
        <f t="shared" ca="1" si="26"/>
        <v>97.115111844276157</v>
      </c>
      <c r="AF40" s="39">
        <f t="shared" ca="1" si="26"/>
        <v>99.526796611373726</v>
      </c>
    </row>
    <row r="41" spans="1:33">
      <c r="A41" s="26"/>
      <c r="B41" s="80">
        <f t="shared" si="31"/>
        <v>22.5</v>
      </c>
      <c r="C41" s="319">
        <f t="shared" ca="1" si="33"/>
        <v>1.2173410306986179</v>
      </c>
      <c r="D41" s="319">
        <f t="shared" ca="1" si="32"/>
        <v>0.90061728124518858</v>
      </c>
      <c r="E41" s="319">
        <f t="shared" ca="1" si="32"/>
        <v>0.17102406679478613</v>
      </c>
      <c r="F41" s="319">
        <f t="shared" ca="1" si="32"/>
        <v>0.49409373543820723</v>
      </c>
      <c r="G41" s="319">
        <f t="shared" ca="1" si="32"/>
        <v>0.24083203924949587</v>
      </c>
      <c r="H41" s="319">
        <f t="shared" ca="1" si="32"/>
        <v>2.162425223311089</v>
      </c>
      <c r="I41" s="319">
        <f t="shared" ca="1" si="32"/>
        <v>8.1353870831800332</v>
      </c>
      <c r="J41" s="319">
        <f t="shared" ca="1" si="32"/>
        <v>18.791516972631396</v>
      </c>
      <c r="K41" s="323">
        <f t="shared" ca="1" si="32"/>
        <v>34.243915152822517</v>
      </c>
      <c r="L41" s="321">
        <f t="shared" ca="1" si="32"/>
        <v>52.106423688431576</v>
      </c>
      <c r="M41" s="319">
        <f t="shared" ca="1" si="32"/>
        <v>45.452431184065425</v>
      </c>
      <c r="N41" s="319">
        <f t="shared" ca="1" si="32"/>
        <v>38.226353957399724</v>
      </c>
      <c r="O41" s="319">
        <f t="shared" ca="1" si="32"/>
        <v>7.1287203337361191</v>
      </c>
      <c r="P41" s="85">
        <f t="shared" ca="1" si="34"/>
        <v>52.106423688431576</v>
      </c>
      <c r="Q41" s="217" t="s">
        <v>71</v>
      </c>
      <c r="S41" s="61">
        <f t="shared" si="29"/>
        <v>60</v>
      </c>
      <c r="T41" s="39">
        <f t="shared" ca="1" si="27"/>
        <v>40.093748632149385</v>
      </c>
      <c r="U41" s="39">
        <f t="shared" ca="1" si="26"/>
        <v>40.114446482198019</v>
      </c>
      <c r="V41" s="39">
        <f t="shared" ca="1" si="26"/>
        <v>40.413641498170421</v>
      </c>
      <c r="W41" s="39">
        <f t="shared" ca="1" si="26"/>
        <v>41.622518204871248</v>
      </c>
      <c r="X41" s="39">
        <f t="shared" ca="1" si="26"/>
        <v>44.548751519108279</v>
      </c>
      <c r="Y41" s="39">
        <f t="shared" ca="1" si="26"/>
        <v>49.883020371563823</v>
      </c>
      <c r="Z41" s="39">
        <f t="shared" ca="1" si="26"/>
        <v>57.913487380201033</v>
      </c>
      <c r="AA41" s="39">
        <f t="shared" ca="1" si="26"/>
        <v>68.331585054978717</v>
      </c>
      <c r="AB41" s="39">
        <f t="shared" ca="1" si="26"/>
        <v>80.189113477927492</v>
      </c>
      <c r="AC41" s="39">
        <f t="shared" ca="1" si="26"/>
        <v>92.026699637217519</v>
      </c>
      <c r="AD41" s="39">
        <f t="shared" ca="1" si="26"/>
        <v>102.14775916759969</v>
      </c>
      <c r="AE41" s="39">
        <f t="shared" ca="1" si="26"/>
        <v>108.97253677332135</v>
      </c>
      <c r="AF41" s="39">
        <f t="shared" ca="1" si="26"/>
        <v>111.38422154041895</v>
      </c>
    </row>
    <row r="42" spans="1:33">
      <c r="A42" s="26"/>
      <c r="B42" s="80">
        <f t="shared" si="31"/>
        <v>30</v>
      </c>
      <c r="C42" s="319">
        <f t="shared" ca="1" si="33"/>
        <v>3.7616622339512822</v>
      </c>
      <c r="D42" s="319">
        <f t="shared" ca="1" si="32"/>
        <v>3.1511860285554851</v>
      </c>
      <c r="E42" s="319">
        <f t="shared" ca="1" si="32"/>
        <v>1.6636405251049267</v>
      </c>
      <c r="F42" s="319">
        <f t="shared" ca="1" si="32"/>
        <v>0.23932178184949118</v>
      </c>
      <c r="G42" s="319">
        <f t="shared" ca="1" si="32"/>
        <v>1.6667066826001005</v>
      </c>
      <c r="H42" s="319">
        <f t="shared" ca="1" si="32"/>
        <v>1.2709550873849944</v>
      </c>
      <c r="I42" s="319">
        <f t="shared" ca="1" si="32"/>
        <v>2.5661425673158162</v>
      </c>
      <c r="J42" s="320">
        <f t="shared" ca="1" si="32"/>
        <v>11.208337237461141</v>
      </c>
      <c r="K42" s="321">
        <f t="shared" ca="1" si="32"/>
        <v>23.989863623094148</v>
      </c>
      <c r="L42" s="319">
        <f t="shared" ca="1" si="32"/>
        <v>33.999051472129004</v>
      </c>
      <c r="M42" s="319">
        <f t="shared" ca="1" si="32"/>
        <v>41.8162791407171</v>
      </c>
      <c r="N42" s="319">
        <f t="shared" ca="1" si="32"/>
        <v>43.721922075126699</v>
      </c>
      <c r="O42" s="319">
        <f t="shared" ca="1" si="32"/>
        <v>1.3997834951914212</v>
      </c>
      <c r="P42" s="85">
        <f t="shared" ca="1" si="34"/>
        <v>43.721922075126699</v>
      </c>
      <c r="Q42" s="218" t="s">
        <v>72</v>
      </c>
      <c r="S42" s="61">
        <f t="shared" si="29"/>
        <v>67.5</v>
      </c>
      <c r="T42" s="39">
        <f t="shared" ca="1" si="27"/>
        <v>51.931449031571326</v>
      </c>
      <c r="U42" s="39">
        <f t="shared" ca="1" si="26"/>
        <v>51.95214688161996</v>
      </c>
      <c r="V42" s="39">
        <f t="shared" ca="1" si="26"/>
        <v>52.251341897592354</v>
      </c>
      <c r="W42" s="39">
        <f t="shared" ca="1" si="26"/>
        <v>53.460218604293189</v>
      </c>
      <c r="X42" s="39">
        <f t="shared" ca="1" si="26"/>
        <v>56.38645191853022</v>
      </c>
      <c r="Y42" s="39">
        <f t="shared" ca="1" si="26"/>
        <v>61.720720770985757</v>
      </c>
      <c r="Z42" s="39">
        <f t="shared" ca="1" si="26"/>
        <v>69.751187779622981</v>
      </c>
      <c r="AA42" s="39">
        <f t="shared" ca="1" si="26"/>
        <v>80.169285454400665</v>
      </c>
      <c r="AB42" s="39">
        <f t="shared" ca="1" si="26"/>
        <v>92.026813877349426</v>
      </c>
      <c r="AC42" s="39">
        <f t="shared" ca="1" si="26"/>
        <v>103.86440003663947</v>
      </c>
      <c r="AD42" s="39">
        <f t="shared" ca="1" si="26"/>
        <v>113.98545956702164</v>
      </c>
      <c r="AE42" s="39">
        <f t="shared" ca="1" si="26"/>
        <v>120.81023717274329</v>
      </c>
      <c r="AF42" s="39">
        <f t="shared" ca="1" si="26"/>
        <v>123.22192193984088</v>
      </c>
    </row>
    <row r="43" spans="1:33">
      <c r="A43" s="26"/>
      <c r="B43" s="80">
        <f t="shared" si="31"/>
        <v>37.5</v>
      </c>
      <c r="C43" s="319">
        <f t="shared" ca="1" si="33"/>
        <v>8.8906193659029711</v>
      </c>
      <c r="D43" s="319">
        <f t="shared" ca="1" si="32"/>
        <v>7.8822963780670898</v>
      </c>
      <c r="E43" s="319">
        <f t="shared" ca="1" si="32"/>
        <v>5.4216403531766515</v>
      </c>
      <c r="F43" s="319">
        <f t="shared" ca="1" si="32"/>
        <v>1.9377785400689669</v>
      </c>
      <c r="G43" s="319">
        <f t="shared" ca="1" si="32"/>
        <v>1.6481148471428548</v>
      </c>
      <c r="H43" s="319">
        <f t="shared" ca="1" si="32"/>
        <v>3.8571468238733511</v>
      </c>
      <c r="I43" s="319">
        <f t="shared" ca="1" si="32"/>
        <v>2.8272131789528445</v>
      </c>
      <c r="J43" s="319">
        <f t="shared" ca="1" si="32"/>
        <v>2.8942724739062013</v>
      </c>
      <c r="K43" s="319">
        <f t="shared" ca="1" si="32"/>
        <v>10.995564768416457</v>
      </c>
      <c r="L43" s="319">
        <f t="shared" ca="1" si="32"/>
        <v>19.093915091195885</v>
      </c>
      <c r="M43" s="319">
        <f t="shared" ca="1" si="32"/>
        <v>25.602923413358898</v>
      </c>
      <c r="N43" s="319">
        <f t="shared" ca="1" si="32"/>
        <v>29.604816748707979</v>
      </c>
      <c r="O43" s="319">
        <f t="shared" ca="1" si="32"/>
        <v>4.1779704231199766</v>
      </c>
      <c r="P43" s="85">
        <f t="shared" ca="1" si="34"/>
        <v>29.604816748707979</v>
      </c>
      <c r="S43" s="61">
        <f t="shared" si="29"/>
        <v>75</v>
      </c>
      <c r="T43" s="39">
        <f t="shared" ca="1" si="27"/>
        <v>62.052849418613015</v>
      </c>
      <c r="U43" s="39">
        <f t="shared" ca="1" si="26"/>
        <v>62.073547268661649</v>
      </c>
      <c r="V43" s="39">
        <f t="shared" ca="1" si="26"/>
        <v>62.372742284634043</v>
      </c>
      <c r="W43" s="39">
        <f t="shared" ca="1" si="26"/>
        <v>63.581618991334878</v>
      </c>
      <c r="X43" s="39">
        <f t="shared" ca="1" si="26"/>
        <v>66.507852305571916</v>
      </c>
      <c r="Y43" s="39">
        <f t="shared" ca="1" si="26"/>
        <v>71.842121158027467</v>
      </c>
      <c r="Z43" s="39">
        <f t="shared" ca="1" si="26"/>
        <v>79.87258816666467</v>
      </c>
      <c r="AA43" s="39">
        <f t="shared" ca="1" si="26"/>
        <v>90.290685841442354</v>
      </c>
      <c r="AB43" s="39">
        <f t="shared" ca="1" si="26"/>
        <v>102.14821426439113</v>
      </c>
      <c r="AC43" s="39">
        <f t="shared" ca="1" si="26"/>
        <v>113.98580042368116</v>
      </c>
      <c r="AD43" s="39">
        <f t="shared" ca="1" si="26"/>
        <v>124.10685995406332</v>
      </c>
      <c r="AE43" s="39">
        <f t="shared" ca="1" si="26"/>
        <v>130.931637559785</v>
      </c>
      <c r="AF43" s="39">
        <f t="shared" ca="1" si="26"/>
        <v>133.34332232688257</v>
      </c>
    </row>
    <row r="44" spans="1:33">
      <c r="A44" s="26"/>
      <c r="B44" s="80">
        <f t="shared" si="31"/>
        <v>45</v>
      </c>
      <c r="C44" s="319">
        <f t="shared" ca="1" si="33"/>
        <v>17.612492098865442</v>
      </c>
      <c r="D44" s="319">
        <f t="shared" ca="1" si="32"/>
        <v>16.129039509882947</v>
      </c>
      <c r="E44" s="319">
        <f t="shared" ca="1" si="32"/>
        <v>12.534141375529369</v>
      </c>
      <c r="F44" s="319">
        <f t="shared" ca="1" si="32"/>
        <v>7.1949531614486446</v>
      </c>
      <c r="G44" s="319">
        <f t="shared" ca="1" si="32"/>
        <v>1.0372550834889773</v>
      </c>
      <c r="H44" s="319">
        <f t="shared" ca="1" si="32"/>
        <v>4.334594498936803</v>
      </c>
      <c r="I44" s="319">
        <f t="shared" ca="1" si="32"/>
        <v>6.0234854620441434</v>
      </c>
      <c r="J44" s="319">
        <f t="shared" ca="1" si="32"/>
        <v>2.9927210949849647</v>
      </c>
      <c r="K44" s="319">
        <f t="shared" ca="1" si="32"/>
        <v>2.4933971179155723</v>
      </c>
      <c r="L44" s="319">
        <f t="shared" ca="1" si="32"/>
        <v>8.5650062577404231</v>
      </c>
      <c r="M44" s="319">
        <f t="shared" ca="1" si="32"/>
        <v>13.642651173174983</v>
      </c>
      <c r="N44" s="319">
        <f t="shared" ca="1" si="32"/>
        <v>16.797593458289921</v>
      </c>
      <c r="O44" s="319">
        <f t="shared" ca="1" si="32"/>
        <v>4.4558215683697195</v>
      </c>
      <c r="P44" s="85">
        <f t="shared" ca="1" si="34"/>
        <v>17.612492098865442</v>
      </c>
      <c r="S44" s="61">
        <f t="shared" si="29"/>
        <v>82.5</v>
      </c>
      <c r="T44" s="39">
        <f t="shared" ca="1" si="27"/>
        <v>68.878154644272726</v>
      </c>
      <c r="U44" s="39">
        <f t="shared" ca="1" si="26"/>
        <v>68.89885249432136</v>
      </c>
      <c r="V44" s="39">
        <f t="shared" ca="1" si="26"/>
        <v>69.198047510293748</v>
      </c>
      <c r="W44" s="39">
        <f t="shared" ca="1" si="26"/>
        <v>70.406924216994582</v>
      </c>
      <c r="X44" s="39">
        <f t="shared" ca="1" si="26"/>
        <v>73.33315753123162</v>
      </c>
      <c r="Y44" s="39">
        <f t="shared" ca="1" si="26"/>
        <v>78.667426383687157</v>
      </c>
      <c r="Z44" s="39">
        <f t="shared" ca="1" si="26"/>
        <v>86.697893392324374</v>
      </c>
      <c r="AA44" s="39">
        <f t="shared" ca="1" si="26"/>
        <v>97.115991067102073</v>
      </c>
      <c r="AB44" s="39">
        <f t="shared" ca="1" si="26"/>
        <v>108.97351949005083</v>
      </c>
      <c r="AC44" s="39">
        <f t="shared" ca="1" si="26"/>
        <v>120.81110564934086</v>
      </c>
      <c r="AD44" s="39">
        <f t="shared" ca="1" si="26"/>
        <v>130.93216517972303</v>
      </c>
      <c r="AE44" s="39">
        <f t="shared" ca="1" si="26"/>
        <v>137.75694278544469</v>
      </c>
      <c r="AF44" s="39">
        <f t="shared" ca="1" si="26"/>
        <v>140.16862755254226</v>
      </c>
    </row>
    <row r="45" spans="1:33">
      <c r="A45" s="26"/>
      <c r="B45" s="80">
        <f t="shared" si="31"/>
        <v>52.5</v>
      </c>
      <c r="C45" s="319">
        <f t="shared" ca="1" si="33"/>
        <v>30.90089397225487</v>
      </c>
      <c r="D45" s="319">
        <f t="shared" ca="1" si="32"/>
        <v>29.618497945277401</v>
      </c>
      <c r="E45" s="319">
        <f t="shared" ca="1" si="32"/>
        <v>25.940658924353443</v>
      </c>
      <c r="F45" s="319">
        <f t="shared" ca="1" si="32"/>
        <v>20.369914147071853</v>
      </c>
      <c r="G45" s="319">
        <f t="shared" ca="1" si="32"/>
        <v>13.732592906326794</v>
      </c>
      <c r="H45" s="319">
        <f t="shared" ca="1" si="32"/>
        <v>7.1606907408717753</v>
      </c>
      <c r="I45" s="319">
        <f t="shared" ca="1" si="32"/>
        <v>1.5851776976713987</v>
      </c>
      <c r="J45" s="319">
        <f t="shared" ca="1" si="32"/>
        <v>2.4143722844515494E-8</v>
      </c>
      <c r="K45" s="319">
        <f t="shared" ca="1" si="32"/>
        <v>1.1276897854232257</v>
      </c>
      <c r="L45" s="319">
        <f t="shared" ca="1" si="32"/>
        <v>3.6236171738530034</v>
      </c>
      <c r="M45" s="319">
        <f t="shared" ca="1" si="32"/>
        <v>6.3101491009495785</v>
      </c>
      <c r="N45" s="319">
        <f t="shared" ca="1" si="32"/>
        <v>8.2926807514893142</v>
      </c>
      <c r="O45" s="319">
        <f t="shared" ca="1" si="32"/>
        <v>9.0167735896515975</v>
      </c>
      <c r="P45" s="85">
        <f t="shared" ca="1" si="34"/>
        <v>30.90089397225487</v>
      </c>
      <c r="S45" s="61">
        <f t="shared" si="29"/>
        <v>90</v>
      </c>
      <c r="T45" s="39">
        <f t="shared" ca="1" si="27"/>
        <v>71.29047237590504</v>
      </c>
      <c r="U45" s="39">
        <f t="shared" ca="1" si="26"/>
        <v>71.311170225953688</v>
      </c>
      <c r="V45" s="39">
        <f t="shared" ca="1" si="26"/>
        <v>71.610365241926075</v>
      </c>
      <c r="W45" s="39">
        <f t="shared" ca="1" si="26"/>
        <v>72.81924194862691</v>
      </c>
      <c r="X45" s="39">
        <f t="shared" ca="1" si="26"/>
        <v>75.745475262863934</v>
      </c>
      <c r="Y45" s="39">
        <f t="shared" ca="1" si="26"/>
        <v>81.0797441153195</v>
      </c>
      <c r="Z45" s="39">
        <f t="shared" ca="1" si="26"/>
        <v>89.110211123956688</v>
      </c>
      <c r="AA45" s="39">
        <f t="shared" ca="1" si="26"/>
        <v>99.528308798734386</v>
      </c>
      <c r="AB45" s="39">
        <f t="shared" ca="1" si="26"/>
        <v>111.38583722168315</v>
      </c>
      <c r="AC45" s="39">
        <f t="shared" ca="1" si="26"/>
        <v>123.22342338097317</v>
      </c>
      <c r="AD45" s="39">
        <f t="shared" ca="1" si="26"/>
        <v>133.34448291135536</v>
      </c>
      <c r="AE45" s="39">
        <f t="shared" ca="1" si="26"/>
        <v>140.16926051707702</v>
      </c>
      <c r="AF45" s="39">
        <f t="shared" ca="1" si="26"/>
        <v>142.58094528417462</v>
      </c>
    </row>
    <row r="46" spans="1:33">
      <c r="A46" s="26"/>
      <c r="B46" s="80">
        <f t="shared" si="31"/>
        <v>60</v>
      </c>
      <c r="C46" s="319">
        <f t="shared" ca="1" si="33"/>
        <v>42.494088613571051</v>
      </c>
      <c r="D46" s="319">
        <f t="shared" ca="1" si="32"/>
        <v>44.565547358139028</v>
      </c>
      <c r="E46" s="319">
        <f t="shared" ca="1" si="32"/>
        <v>42.158219985422036</v>
      </c>
      <c r="F46" s="319">
        <f t="shared" ca="1" si="32"/>
        <v>35.289609738587998</v>
      </c>
      <c r="G46" s="319">
        <f t="shared" ca="1" si="32"/>
        <v>26.726465908772937</v>
      </c>
      <c r="H46" s="319">
        <f t="shared" ca="1" si="32"/>
        <v>13.73550936281905</v>
      </c>
      <c r="I46" s="319">
        <f t="shared" ca="1" si="32"/>
        <v>5.3461146838963591</v>
      </c>
      <c r="J46" s="319">
        <f t="shared" ca="1" si="32"/>
        <v>1.1270905238251614</v>
      </c>
      <c r="K46" s="319">
        <f t="shared" ca="1" si="32"/>
        <v>1.6288690357022516E-8</v>
      </c>
      <c r="L46" s="319">
        <f t="shared" ca="1" si="32"/>
        <v>0.71539924830110313</v>
      </c>
      <c r="M46" s="319">
        <f t="shared" ca="1" si="32"/>
        <v>2.1288981733186887</v>
      </c>
      <c r="N46" s="319">
        <f t="shared" ca="1" si="32"/>
        <v>3.3503723892891606</v>
      </c>
      <c r="O46" s="319">
        <f t="shared" ca="1" si="32"/>
        <v>3.8213194100478658</v>
      </c>
      <c r="P46" s="85">
        <f t="shared" ca="1" si="34"/>
        <v>44.565547358139028</v>
      </c>
    </row>
    <row r="47" spans="1:33">
      <c r="A47" s="26"/>
      <c r="B47" s="80">
        <f t="shared" si="31"/>
        <v>67.5</v>
      </c>
      <c r="C47" s="319">
        <f t="shared" ca="1" si="33"/>
        <v>35.189383362805373</v>
      </c>
      <c r="D47" s="319">
        <f t="shared" ca="1" si="32"/>
        <v>38.235216250199656</v>
      </c>
      <c r="E47" s="319">
        <f t="shared" ca="1" si="32"/>
        <v>45.515453264046108</v>
      </c>
      <c r="F47" s="319">
        <f t="shared" ca="1" si="32"/>
        <v>53.456088887025253</v>
      </c>
      <c r="G47" s="319">
        <f t="shared" ca="1" si="32"/>
        <v>35.296378694244829</v>
      </c>
      <c r="H47" s="319">
        <f t="shared" ca="1" si="32"/>
        <v>20.374794778766031</v>
      </c>
      <c r="I47" s="319">
        <f t="shared" ca="1" si="32"/>
        <v>9.8750323273529901</v>
      </c>
      <c r="J47" s="319">
        <f t="shared" ca="1" si="32"/>
        <v>3.6226621419163316</v>
      </c>
      <c r="K47" s="319">
        <f t="shared" ca="1" si="32"/>
        <v>0.71501874756959616</v>
      </c>
      <c r="L47" s="319">
        <f t="shared" ca="1" si="32"/>
        <v>9.543027485346375E-9</v>
      </c>
      <c r="M47" s="319">
        <f t="shared" ca="1" si="32"/>
        <v>0.37814371898208932</v>
      </c>
      <c r="N47" s="319">
        <f t="shared" ca="1" si="32"/>
        <v>0.97574927904936803</v>
      </c>
      <c r="O47" s="319">
        <f t="shared" ca="1" si="32"/>
        <v>1.2383816446348934</v>
      </c>
      <c r="P47" s="85">
        <f t="shared" ca="1" si="34"/>
        <v>53.456088887025253</v>
      </c>
      <c r="S47" s="24" t="s">
        <v>76</v>
      </c>
      <c r="T47" s="26">
        <f>T17</f>
        <v>1E-3</v>
      </c>
      <c r="U47" s="26">
        <f t="shared" ref="U47:AF47" si="35">U17</f>
        <v>7.5010000000000003</v>
      </c>
      <c r="V47" s="26">
        <f t="shared" si="35"/>
        <v>15.001000000000001</v>
      </c>
      <c r="W47" s="26">
        <f t="shared" si="35"/>
        <v>22.501000000000001</v>
      </c>
      <c r="X47" s="26">
        <f t="shared" si="35"/>
        <v>30.001000000000001</v>
      </c>
      <c r="Y47" s="26">
        <f t="shared" si="35"/>
        <v>37.501000000000005</v>
      </c>
      <c r="Z47" s="26">
        <f t="shared" si="35"/>
        <v>45.001000000000005</v>
      </c>
      <c r="AA47" s="26">
        <f t="shared" si="35"/>
        <v>52.501000000000005</v>
      </c>
      <c r="AB47" s="26">
        <f t="shared" si="35"/>
        <v>60.001000000000005</v>
      </c>
      <c r="AC47" s="26">
        <f t="shared" si="35"/>
        <v>67.501000000000005</v>
      </c>
      <c r="AD47" s="26">
        <f t="shared" si="35"/>
        <v>75.001000000000005</v>
      </c>
      <c r="AE47" s="26">
        <f t="shared" si="35"/>
        <v>82.501000000000005</v>
      </c>
      <c r="AF47" s="26">
        <f t="shared" si="35"/>
        <v>90.001000000000005</v>
      </c>
      <c r="AG47" s="271">
        <f ca="1">INDEX(T48:AF60,$R$19,$R$20)</f>
        <v>142.58094856902946</v>
      </c>
    </row>
    <row r="48" spans="1:33">
      <c r="A48" s="26"/>
      <c r="B48" s="80">
        <f t="shared" si="31"/>
        <v>75</v>
      </c>
      <c r="C48" s="319">
        <f t="shared" ca="1" si="33"/>
        <v>21.373317616031983</v>
      </c>
      <c r="D48" s="319">
        <f t="shared" ca="1" si="32"/>
        <v>25.727318307282914</v>
      </c>
      <c r="E48" s="319">
        <f t="shared" ca="1" si="32"/>
        <v>35.653023228150474</v>
      </c>
      <c r="F48" s="319">
        <f t="shared" ca="1" si="32"/>
        <v>45.515520969131757</v>
      </c>
      <c r="G48" s="319">
        <f t="shared" ca="1" si="32"/>
        <v>42.167442959352918</v>
      </c>
      <c r="H48" s="319">
        <f t="shared" ca="1" si="32"/>
        <v>25.947748288216346</v>
      </c>
      <c r="I48" s="319">
        <f t="shared" ca="1" si="32"/>
        <v>13.992173060473068</v>
      </c>
      <c r="J48" s="319">
        <f t="shared" ca="1" si="32"/>
        <v>6.3090528167950621</v>
      </c>
      <c r="K48" s="319">
        <f t="shared" ca="1" si="32"/>
        <v>2.1283354903367706</v>
      </c>
      <c r="L48" s="319">
        <f t="shared" ca="1" si="32"/>
        <v>0.37794248401706187</v>
      </c>
      <c r="M48" s="319">
        <f t="shared" ca="1" si="32"/>
        <v>4.3663666963032052E-9</v>
      </c>
      <c r="N48" s="319">
        <f t="shared" ca="1" si="32"/>
        <v>0.13940006649784942</v>
      </c>
      <c r="O48" s="319">
        <f t="shared" ca="1" si="32"/>
        <v>0.24860430853209997</v>
      </c>
      <c r="P48" s="85">
        <f t="shared" ca="1" si="34"/>
        <v>45.515520969131757</v>
      </c>
      <c r="S48" s="61">
        <f>S18</f>
        <v>0</v>
      </c>
      <c r="T48" s="39">
        <f ca="1">T3+T33+2*T18</f>
        <v>142.58094856902946</v>
      </c>
      <c r="U48" s="39">
        <f t="shared" ref="U48:AF48" ca="1" si="36">U3+U33+2*U18</f>
        <v>142.58094856902946</v>
      </c>
      <c r="V48" s="39">
        <f t="shared" ca="1" si="36"/>
        <v>142.58094856902946</v>
      </c>
      <c r="W48" s="39">
        <f t="shared" ca="1" si="36"/>
        <v>142.58094856902946</v>
      </c>
      <c r="X48" s="39">
        <f t="shared" ca="1" si="36"/>
        <v>142.58094856902946</v>
      </c>
      <c r="Y48" s="39">
        <f t="shared" ca="1" si="36"/>
        <v>142.58094856902943</v>
      </c>
      <c r="Z48" s="39">
        <f t="shared" ca="1" si="36"/>
        <v>142.58094856902943</v>
      </c>
      <c r="AA48" s="39">
        <f t="shared" ca="1" si="36"/>
        <v>142.58094856902943</v>
      </c>
      <c r="AB48" s="39">
        <f t="shared" ca="1" si="36"/>
        <v>142.58094856902946</v>
      </c>
      <c r="AC48" s="39">
        <f t="shared" ca="1" si="36"/>
        <v>142.58094856902946</v>
      </c>
      <c r="AD48" s="39">
        <f t="shared" ca="1" si="36"/>
        <v>142.58094856902943</v>
      </c>
      <c r="AE48" s="39">
        <f t="shared" ca="1" si="36"/>
        <v>142.58094856902946</v>
      </c>
      <c r="AF48" s="39">
        <f t="shared" ca="1" si="36"/>
        <v>142.58094856902943</v>
      </c>
    </row>
    <row r="49" spans="1:33">
      <c r="A49" s="26"/>
      <c r="B49" s="80">
        <f t="shared" si="31"/>
        <v>82.5</v>
      </c>
      <c r="C49" s="319">
        <f t="shared" ca="1" si="33"/>
        <v>6.7234408028624131</v>
      </c>
      <c r="D49" s="319">
        <f t="shared" ca="1" si="32"/>
        <v>12.643501285219925</v>
      </c>
      <c r="E49" s="319">
        <f t="shared" ca="1" si="32"/>
        <v>25.72296124858962</v>
      </c>
      <c r="F49" s="319">
        <f t="shared" ca="1" si="32"/>
        <v>38.231800615159912</v>
      </c>
      <c r="G49" s="319">
        <f t="shared" ca="1" si="32"/>
        <v>43.736942654169063</v>
      </c>
      <c r="H49" s="319">
        <f t="shared" ca="1" si="32"/>
        <v>29.627852231100057</v>
      </c>
      <c r="I49" s="319">
        <f t="shared" ca="1" si="32"/>
        <v>16.821440234602843</v>
      </c>
      <c r="J49" s="319">
        <f t="shared" ca="1" si="32"/>
        <v>8.2916145961435372</v>
      </c>
      <c r="K49" s="319">
        <f t="shared" ca="1" si="32"/>
        <v>3.349787266649602</v>
      </c>
      <c r="L49" s="319">
        <f t="shared" ca="1" si="32"/>
        <v>0.97549092837778972</v>
      </c>
      <c r="M49" s="319">
        <f t="shared" ca="1" si="32"/>
        <v>0.1393258584095208</v>
      </c>
      <c r="N49" s="319">
        <f t="shared" ca="1" si="32"/>
        <v>1.1114275946138966E-9</v>
      </c>
      <c r="O49" s="319">
        <f t="shared" ca="1" si="32"/>
        <v>1.5703745149332864E-2</v>
      </c>
      <c r="P49" s="85">
        <f t="shared" ca="1" si="34"/>
        <v>43.736942654169063</v>
      </c>
      <c r="S49" s="61">
        <f t="shared" ref="S49:S60" si="37">S19</f>
        <v>7.5</v>
      </c>
      <c r="T49" s="39">
        <f t="shared" ref="T49:AF49" ca="1" si="38">T4+T34+2*T19</f>
        <v>142.58094856902946</v>
      </c>
      <c r="U49" s="39">
        <f t="shared" ca="1" si="38"/>
        <v>142.58094856902946</v>
      </c>
      <c r="V49" s="39">
        <f t="shared" ca="1" si="38"/>
        <v>142.58094856902946</v>
      </c>
      <c r="W49" s="39">
        <f t="shared" ca="1" si="38"/>
        <v>142.58094856902946</v>
      </c>
      <c r="X49" s="39">
        <f t="shared" ca="1" si="38"/>
        <v>142.58094856902943</v>
      </c>
      <c r="Y49" s="39">
        <f t="shared" ca="1" si="38"/>
        <v>142.58094856902943</v>
      </c>
      <c r="Z49" s="39">
        <f t="shared" ca="1" si="38"/>
        <v>142.58094856902943</v>
      </c>
      <c r="AA49" s="39">
        <f t="shared" ca="1" si="38"/>
        <v>142.58094856902946</v>
      </c>
      <c r="AB49" s="39">
        <f t="shared" ca="1" si="38"/>
        <v>142.58094856902946</v>
      </c>
      <c r="AC49" s="39">
        <f t="shared" ca="1" si="38"/>
        <v>142.58094856902946</v>
      </c>
      <c r="AD49" s="39">
        <f t="shared" ca="1" si="38"/>
        <v>142.58094856902946</v>
      </c>
      <c r="AE49" s="39">
        <f t="shared" ca="1" si="38"/>
        <v>142.58094856902943</v>
      </c>
      <c r="AF49" s="39">
        <f t="shared" ca="1" si="38"/>
        <v>142.58094856902946</v>
      </c>
    </row>
    <row r="50" spans="1:33">
      <c r="A50" s="26"/>
      <c r="B50" s="80">
        <f t="shared" si="31"/>
        <v>90</v>
      </c>
      <c r="C50" s="319">
        <f t="shared" ca="1" si="33"/>
        <v>5.856107406045404E-6</v>
      </c>
      <c r="D50" s="319">
        <f t="shared" ca="1" si="32"/>
        <v>6.7142155364035983</v>
      </c>
      <c r="E50" s="319">
        <f t="shared" ca="1" si="32"/>
        <v>21.361744867442265</v>
      </c>
      <c r="F50" s="319">
        <f t="shared" ca="1" si="32"/>
        <v>35.180862323420584</v>
      </c>
      <c r="G50" s="319">
        <f t="shared" ca="1" si="32"/>
        <v>42.492294970917079</v>
      </c>
      <c r="H50" s="319">
        <f t="shared" ca="1" si="32"/>
        <v>30.912353141613565</v>
      </c>
      <c r="I50" s="319">
        <f t="shared" ca="1" si="32"/>
        <v>17.825977911963069</v>
      </c>
      <c r="J50" s="319">
        <f t="shared" ca="1" si="32"/>
        <v>9.0158599775778718</v>
      </c>
      <c r="K50" s="319">
        <f t="shared" ca="1" si="32"/>
        <v>3.8208243628061913</v>
      </c>
      <c r="L50" s="319">
        <f t="shared" ca="1" si="32"/>
        <v>1.2381646964321034</v>
      </c>
      <c r="M50" s="319">
        <f t="shared" ca="1" si="32"/>
        <v>0.24853842197160472</v>
      </c>
      <c r="N50" s="319">
        <f t="shared" ca="1" si="32"/>
        <v>1.5695384161301739E-2</v>
      </c>
      <c r="O50" s="319">
        <f t="shared" ca="1" si="32"/>
        <v>7.0630480782011264E-15</v>
      </c>
      <c r="P50" s="85">
        <f t="shared" ca="1" si="34"/>
        <v>42.492294970917079</v>
      </c>
      <c r="S50" s="61">
        <f t="shared" si="37"/>
        <v>15</v>
      </c>
      <c r="T50" s="39">
        <f t="shared" ref="T50:AF50" ca="1" si="39">T5+T35+2*T20</f>
        <v>142.58094856902949</v>
      </c>
      <c r="U50" s="39">
        <f t="shared" ca="1" si="39"/>
        <v>142.58094856902946</v>
      </c>
      <c r="V50" s="39">
        <f t="shared" ca="1" si="39"/>
        <v>142.58094856902943</v>
      </c>
      <c r="W50" s="39">
        <f t="shared" ca="1" si="39"/>
        <v>142.58094856902946</v>
      </c>
      <c r="X50" s="39">
        <f t="shared" ca="1" si="39"/>
        <v>142.58094856902946</v>
      </c>
      <c r="Y50" s="39">
        <f t="shared" ca="1" si="39"/>
        <v>142.58094856902946</v>
      </c>
      <c r="Z50" s="39">
        <f t="shared" ca="1" si="39"/>
        <v>142.58094856902946</v>
      </c>
      <c r="AA50" s="39">
        <f t="shared" ca="1" si="39"/>
        <v>142.58094856902946</v>
      </c>
      <c r="AB50" s="39">
        <f t="shared" ca="1" si="39"/>
        <v>142.58094856902943</v>
      </c>
      <c r="AC50" s="39">
        <f t="shared" ca="1" si="39"/>
        <v>142.58094856902946</v>
      </c>
      <c r="AD50" s="39">
        <f t="shared" ca="1" si="39"/>
        <v>142.58094856902946</v>
      </c>
      <c r="AE50" s="39">
        <f t="shared" ca="1" si="39"/>
        <v>142.58094856902946</v>
      </c>
      <c r="AF50" s="39">
        <f t="shared" ca="1" si="39"/>
        <v>142.58094856902946</v>
      </c>
    </row>
    <row r="51" spans="1:33">
      <c r="A51" s="26"/>
      <c r="B51" s="10" t="s">
        <v>69</v>
      </c>
      <c r="C51" s="220">
        <f t="shared" ref="C51:O51" ca="1" si="40">MAX(C38:C44)</f>
        <v>17.612492098865442</v>
      </c>
      <c r="D51" s="220">
        <f t="shared" ca="1" si="40"/>
        <v>16.129039509882947</v>
      </c>
      <c r="E51" s="220">
        <f t="shared" ca="1" si="40"/>
        <v>12.534141375529369</v>
      </c>
      <c r="F51" s="220">
        <f t="shared" ca="1" si="40"/>
        <v>7.1949531614486446</v>
      </c>
      <c r="G51" s="220">
        <f t="shared" ca="1" si="40"/>
        <v>3.8185340044845355</v>
      </c>
      <c r="H51" s="220">
        <f t="shared" ca="1" si="40"/>
        <v>9.0116325533325767</v>
      </c>
      <c r="I51" s="220">
        <f t="shared" ca="1" si="40"/>
        <v>17.819258848630913</v>
      </c>
      <c r="J51" s="220">
        <f t="shared" ca="1" si="40"/>
        <v>30.902929544686952</v>
      </c>
      <c r="K51" s="220">
        <f t="shared" ca="1" si="40"/>
        <v>44.511636243874932</v>
      </c>
      <c r="L51" s="220">
        <f t="shared" ca="1" si="40"/>
        <v>52.106423688431576</v>
      </c>
      <c r="M51" s="220">
        <f t="shared" ca="1" si="40"/>
        <v>45.452431184065425</v>
      </c>
      <c r="N51" s="220">
        <f t="shared" ca="1" si="40"/>
        <v>43.721922075126699</v>
      </c>
      <c r="O51" s="220">
        <f t="shared" ca="1" si="40"/>
        <v>15.506611479711351</v>
      </c>
      <c r="P51" s="221">
        <f ca="1">MAX(P38:P50)</f>
        <v>53.456088887025253</v>
      </c>
      <c r="Q51" s="222" t="s">
        <v>175</v>
      </c>
      <c r="R51" s="223"/>
      <c r="S51" s="61">
        <f t="shared" si="37"/>
        <v>22.5</v>
      </c>
      <c r="T51" s="39">
        <f t="shared" ref="T51:AF51" ca="1" si="41">T6+T36+2*T21</f>
        <v>142.58094856902946</v>
      </c>
      <c r="U51" s="39">
        <f t="shared" ca="1" si="41"/>
        <v>142.58094856902946</v>
      </c>
      <c r="V51" s="39">
        <f t="shared" ca="1" si="41"/>
        <v>142.58094856902946</v>
      </c>
      <c r="W51" s="39">
        <f t="shared" ca="1" si="41"/>
        <v>142.58094856902946</v>
      </c>
      <c r="X51" s="39">
        <f t="shared" ca="1" si="41"/>
        <v>142.58094856902943</v>
      </c>
      <c r="Y51" s="39">
        <f t="shared" ca="1" si="41"/>
        <v>142.58094856902943</v>
      </c>
      <c r="Z51" s="39">
        <f t="shared" ca="1" si="41"/>
        <v>142.58094856902943</v>
      </c>
      <c r="AA51" s="39">
        <f t="shared" ca="1" si="41"/>
        <v>142.58094856902946</v>
      </c>
      <c r="AB51" s="39">
        <f t="shared" ca="1" si="41"/>
        <v>142.58094856902946</v>
      </c>
      <c r="AC51" s="39">
        <f t="shared" ca="1" si="41"/>
        <v>142.58094856902946</v>
      </c>
      <c r="AD51" s="39">
        <f t="shared" ca="1" si="41"/>
        <v>142.58094856902946</v>
      </c>
      <c r="AE51" s="39">
        <f t="shared" ca="1" si="41"/>
        <v>142.58094856902946</v>
      </c>
      <c r="AF51" s="39">
        <f t="shared" ca="1" si="41"/>
        <v>142.58094856902946</v>
      </c>
    </row>
    <row r="52" spans="1:33">
      <c r="A52" s="26"/>
      <c r="B52" s="31"/>
      <c r="C52" s="31"/>
      <c r="D52" s="31"/>
      <c r="E52" s="31"/>
      <c r="F52" s="31"/>
      <c r="G52" s="31"/>
      <c r="H52" s="31"/>
      <c r="I52" s="31"/>
      <c r="J52" s="215" t="s">
        <v>70</v>
      </c>
      <c r="K52" s="218" t="s">
        <v>72</v>
      </c>
      <c r="L52" s="217" t="s">
        <v>71</v>
      </c>
      <c r="M52" s="31"/>
      <c r="N52" s="31"/>
      <c r="S52" s="61">
        <f t="shared" si="37"/>
        <v>30</v>
      </c>
      <c r="T52" s="39">
        <f t="shared" ref="T52:AF52" ca="1" si="42">T7+T37+2*T22</f>
        <v>142.58094856902946</v>
      </c>
      <c r="U52" s="39">
        <f t="shared" ca="1" si="42"/>
        <v>142.58094856902946</v>
      </c>
      <c r="V52" s="39">
        <f t="shared" ca="1" si="42"/>
        <v>142.58094856902946</v>
      </c>
      <c r="W52" s="39">
        <f t="shared" ca="1" si="42"/>
        <v>142.58094856902943</v>
      </c>
      <c r="X52" s="39">
        <f t="shared" ca="1" si="42"/>
        <v>142.58094856902946</v>
      </c>
      <c r="Y52" s="39">
        <f t="shared" ca="1" si="42"/>
        <v>142.58094856902943</v>
      </c>
      <c r="Z52" s="39">
        <f t="shared" ca="1" si="42"/>
        <v>142.58094856902946</v>
      </c>
      <c r="AA52" s="39">
        <f t="shared" ca="1" si="42"/>
        <v>142.58094856902943</v>
      </c>
      <c r="AB52" s="39">
        <f t="shared" ca="1" si="42"/>
        <v>142.58094856902943</v>
      </c>
      <c r="AC52" s="39">
        <f t="shared" ca="1" si="42"/>
        <v>142.58094856902946</v>
      </c>
      <c r="AD52" s="39">
        <f t="shared" ca="1" si="42"/>
        <v>142.58094856902946</v>
      </c>
      <c r="AE52" s="39">
        <f t="shared" ca="1" si="42"/>
        <v>142.58094856902943</v>
      </c>
      <c r="AF52" s="39">
        <f t="shared" ca="1" si="42"/>
        <v>142.58094856902946</v>
      </c>
    </row>
    <row r="53" spans="1:33">
      <c r="A53" s="26"/>
      <c r="B53" s="67" t="s">
        <v>32</v>
      </c>
      <c r="C53" s="317">
        <f t="shared" ref="C53:O53" si="43">C37</f>
        <v>1E-3</v>
      </c>
      <c r="D53" s="317">
        <f t="shared" si="43"/>
        <v>7.5010000000000003</v>
      </c>
      <c r="E53" s="317">
        <f t="shared" si="43"/>
        <v>15.001000000000001</v>
      </c>
      <c r="F53" s="317">
        <f t="shared" si="43"/>
        <v>22.501000000000001</v>
      </c>
      <c r="G53" s="317">
        <f t="shared" si="43"/>
        <v>30.001000000000001</v>
      </c>
      <c r="H53" s="317">
        <f t="shared" si="43"/>
        <v>37.501000000000005</v>
      </c>
      <c r="I53" s="317">
        <f t="shared" si="43"/>
        <v>45.001000000000005</v>
      </c>
      <c r="J53" s="318">
        <f t="shared" si="43"/>
        <v>52.501000000000005</v>
      </c>
      <c r="K53" s="317">
        <f t="shared" si="43"/>
        <v>60.001000000000005</v>
      </c>
      <c r="L53" s="317">
        <f t="shared" si="43"/>
        <v>67.501000000000005</v>
      </c>
      <c r="M53" s="317">
        <f t="shared" si="43"/>
        <v>75.001000000000005</v>
      </c>
      <c r="N53" s="317">
        <f t="shared" si="43"/>
        <v>82.501000000000005</v>
      </c>
      <c r="O53" s="317">
        <f t="shared" si="43"/>
        <v>90.001000000000005</v>
      </c>
      <c r="P53" s="1" t="s">
        <v>69</v>
      </c>
      <c r="R53">
        <f ca="1">INDEX(C54:O66,$R$19,$R$20)</f>
        <v>90.252762959271905</v>
      </c>
      <c r="S53" s="61">
        <f t="shared" si="37"/>
        <v>37.5</v>
      </c>
      <c r="T53" s="39">
        <f t="shared" ref="T53:AF53" ca="1" si="44">T8+T38+2*T23</f>
        <v>142.58094856902946</v>
      </c>
      <c r="U53" s="39">
        <f t="shared" ca="1" si="44"/>
        <v>142.58094856902943</v>
      </c>
      <c r="V53" s="39">
        <f t="shared" ca="1" si="44"/>
        <v>142.58094856902946</v>
      </c>
      <c r="W53" s="39">
        <f t="shared" ca="1" si="44"/>
        <v>142.58094856902946</v>
      </c>
      <c r="X53" s="39">
        <f t="shared" ca="1" si="44"/>
        <v>142.58094856902946</v>
      </c>
      <c r="Y53" s="39">
        <f t="shared" ca="1" si="44"/>
        <v>142.58094856902946</v>
      </c>
      <c r="Z53" s="39">
        <f t="shared" ca="1" si="44"/>
        <v>142.58094856902943</v>
      </c>
      <c r="AA53" s="39">
        <f t="shared" ca="1" si="44"/>
        <v>142.58094856902946</v>
      </c>
      <c r="AB53" s="39">
        <f t="shared" ca="1" si="44"/>
        <v>142.58094856902946</v>
      </c>
      <c r="AC53" s="39">
        <f t="shared" ca="1" si="44"/>
        <v>142.58094856902946</v>
      </c>
      <c r="AD53" s="39">
        <f t="shared" ca="1" si="44"/>
        <v>142.58094856902946</v>
      </c>
      <c r="AE53" s="39">
        <f t="shared" ca="1" si="44"/>
        <v>142.58094856902943</v>
      </c>
      <c r="AF53" s="39">
        <f t="shared" ca="1" si="44"/>
        <v>142.58094856902946</v>
      </c>
    </row>
    <row r="54" spans="1:33">
      <c r="A54" s="26"/>
      <c r="B54" s="80">
        <f t="shared" ref="B54:B66" si="45">B38</f>
        <v>0</v>
      </c>
      <c r="C54" s="319">
        <v>0</v>
      </c>
      <c r="D54" s="319">
        <f t="shared" ref="D54:O66" ca="1" si="46">DV411*1000</f>
        <v>1.8536741345535932</v>
      </c>
      <c r="E54" s="319">
        <f t="shared" ca="1" si="46"/>
        <v>7.6775261821272203</v>
      </c>
      <c r="F54" s="319">
        <f t="shared" ca="1" si="46"/>
        <v>18.346076783201774</v>
      </c>
      <c r="G54" s="319">
        <f t="shared" ca="1" si="46"/>
        <v>35.641761068822873</v>
      </c>
      <c r="H54" s="319">
        <f t="shared" ca="1" si="46"/>
        <v>62.954734422423776</v>
      </c>
      <c r="I54" s="319">
        <f t="shared" ca="1" si="46"/>
        <v>106.91843318624697</v>
      </c>
      <c r="J54" s="319">
        <f t="shared" ca="1" si="46"/>
        <v>106.93571142677207</v>
      </c>
      <c r="K54" s="319">
        <f t="shared" ca="1" si="46"/>
        <v>106.9357114267721</v>
      </c>
      <c r="L54" s="319">
        <f t="shared" ca="1" si="46"/>
        <v>106.93571142677207</v>
      </c>
      <c r="M54" s="319">
        <f t="shared" ca="1" si="46"/>
        <v>106.9357114267721</v>
      </c>
      <c r="N54" s="319">
        <f t="shared" ca="1" si="46"/>
        <v>106.93571142677207</v>
      </c>
      <c r="O54" s="319">
        <f t="shared" ca="1" si="46"/>
        <v>106.93571142677207</v>
      </c>
      <c r="P54" s="85">
        <f ca="1">MAX(C54:O54)</f>
        <v>106.9357114267721</v>
      </c>
      <c r="Q54" s="215" t="s">
        <v>70</v>
      </c>
      <c r="S54" s="61">
        <f t="shared" si="37"/>
        <v>45</v>
      </c>
      <c r="T54" s="39">
        <f t="shared" ref="T54:AF54" ca="1" si="47">T9+T39+2*T24</f>
        <v>142.58094856902943</v>
      </c>
      <c r="U54" s="39">
        <f t="shared" ca="1" si="47"/>
        <v>142.58094856902943</v>
      </c>
      <c r="V54" s="39">
        <f t="shared" ca="1" si="47"/>
        <v>142.58094856902943</v>
      </c>
      <c r="W54" s="39">
        <f t="shared" ca="1" si="47"/>
        <v>142.58094856902943</v>
      </c>
      <c r="X54" s="39">
        <f t="shared" ca="1" si="47"/>
        <v>142.58094856902943</v>
      </c>
      <c r="Y54" s="39">
        <f t="shared" ca="1" si="47"/>
        <v>142.58094856902943</v>
      </c>
      <c r="Z54" s="39">
        <f t="shared" ca="1" si="47"/>
        <v>142.58094856902946</v>
      </c>
      <c r="AA54" s="39">
        <f t="shared" ca="1" si="47"/>
        <v>142.58094856902946</v>
      </c>
      <c r="AB54" s="39">
        <f t="shared" ca="1" si="47"/>
        <v>142.58094856902943</v>
      </c>
      <c r="AC54" s="39">
        <f t="shared" ca="1" si="47"/>
        <v>142.58094856902946</v>
      </c>
      <c r="AD54" s="39">
        <f t="shared" ca="1" si="47"/>
        <v>142.58094856902943</v>
      </c>
      <c r="AE54" s="39">
        <f t="shared" ca="1" si="47"/>
        <v>142.58094856902946</v>
      </c>
      <c r="AF54" s="39">
        <f t="shared" ca="1" si="47"/>
        <v>142.58094856902943</v>
      </c>
    </row>
    <row r="55" spans="1:33">
      <c r="A55" s="26"/>
      <c r="B55" s="80">
        <f t="shared" si="45"/>
        <v>7.5</v>
      </c>
      <c r="C55" s="319">
        <f t="shared" ref="C55:C66" ca="1" si="48">DU412*1000</f>
        <v>1.7905592935807819</v>
      </c>
      <c r="D55" s="319">
        <f t="shared" ca="1" si="46"/>
        <v>0.17736837692492441</v>
      </c>
      <c r="E55" s="319">
        <f t="shared" ca="1" si="46"/>
        <v>2.4520270662259986</v>
      </c>
      <c r="F55" s="319">
        <f t="shared" ca="1" si="46"/>
        <v>9.9109923568364149</v>
      </c>
      <c r="G55" s="319">
        <f t="shared" ca="1" si="46"/>
        <v>22.94467161916582</v>
      </c>
      <c r="H55" s="319">
        <f t="shared" ca="1" si="46"/>
        <v>44.858888128006264</v>
      </c>
      <c r="I55" s="319">
        <f t="shared" ca="1" si="46"/>
        <v>82.191529939518915</v>
      </c>
      <c r="J55" s="319">
        <f t="shared" ca="1" si="46"/>
        <v>93.147355248356774</v>
      </c>
      <c r="K55" s="319">
        <f t="shared" ca="1" si="46"/>
        <v>97.688963592675051</v>
      </c>
      <c r="L55" s="319">
        <f t="shared" ca="1" si="46"/>
        <v>100.85435139990311</v>
      </c>
      <c r="M55" s="319">
        <f t="shared" ca="1" si="46"/>
        <v>102.58276906282366</v>
      </c>
      <c r="N55" s="319">
        <f t="shared" ca="1" si="46"/>
        <v>103.1992568535801</v>
      </c>
      <c r="O55" s="319">
        <f t="shared" ca="1" si="46"/>
        <v>37.145882803378107</v>
      </c>
      <c r="P55" s="85">
        <f t="shared" ref="P55:P66" ca="1" si="49">MAX(C55:O55)</f>
        <v>103.1992568535801</v>
      </c>
      <c r="S55" s="61">
        <f t="shared" si="37"/>
        <v>52.5</v>
      </c>
      <c r="T55" s="39">
        <f t="shared" ref="T55:AF55" ca="1" si="50">T10+T40+2*T25</f>
        <v>142.58094856902946</v>
      </c>
      <c r="U55" s="39">
        <f t="shared" ca="1" si="50"/>
        <v>142.58094856902946</v>
      </c>
      <c r="V55" s="39">
        <f t="shared" ca="1" si="50"/>
        <v>142.58094856902946</v>
      </c>
      <c r="W55" s="39">
        <f t="shared" ca="1" si="50"/>
        <v>142.58094856902943</v>
      </c>
      <c r="X55" s="39">
        <f t="shared" ca="1" si="50"/>
        <v>142.58094856902943</v>
      </c>
      <c r="Y55" s="39">
        <f t="shared" ca="1" si="50"/>
        <v>142.58094856902943</v>
      </c>
      <c r="Z55" s="39">
        <f t="shared" ca="1" si="50"/>
        <v>142.58094856902943</v>
      </c>
      <c r="AA55" s="39">
        <f t="shared" ca="1" si="50"/>
        <v>142.58094856902943</v>
      </c>
      <c r="AB55" s="39">
        <f t="shared" ca="1" si="50"/>
        <v>142.58094856902946</v>
      </c>
      <c r="AC55" s="39">
        <f t="shared" ca="1" si="50"/>
        <v>142.58094856902943</v>
      </c>
      <c r="AD55" s="39">
        <f t="shared" ca="1" si="50"/>
        <v>142.58094856902946</v>
      </c>
      <c r="AE55" s="39">
        <f t="shared" ca="1" si="50"/>
        <v>142.58094856902946</v>
      </c>
      <c r="AF55" s="39">
        <f t="shared" ca="1" si="50"/>
        <v>142.58094856902943</v>
      </c>
    </row>
    <row r="56" spans="1:33">
      <c r="A56" s="26"/>
      <c r="B56" s="80">
        <f t="shared" si="45"/>
        <v>15</v>
      </c>
      <c r="C56" s="319">
        <f t="shared" ca="1" si="48"/>
        <v>7.4170830503877161</v>
      </c>
      <c r="D56" s="319">
        <f t="shared" ca="1" si="46"/>
        <v>2.7486459970912378</v>
      </c>
      <c r="E56" s="319">
        <f t="shared" ca="1" si="46"/>
        <v>1.0897269877853282</v>
      </c>
      <c r="F56" s="319">
        <f t="shared" ca="1" si="46"/>
        <v>1.1456230323278127</v>
      </c>
      <c r="G56" s="319">
        <f t="shared" ca="1" si="46"/>
        <v>9.5607115822121234</v>
      </c>
      <c r="H56" s="319">
        <f t="shared" ca="1" si="46"/>
        <v>25.83128592317513</v>
      </c>
      <c r="I56" s="319">
        <f t="shared" ca="1" si="46"/>
        <v>54.343844705531794</v>
      </c>
      <c r="J56" s="319">
        <f t="shared" ca="1" si="46"/>
        <v>76.426203382793318</v>
      </c>
      <c r="K56" s="319">
        <f t="shared" ca="1" si="46"/>
        <v>83.594764228933016</v>
      </c>
      <c r="L56" s="319">
        <f t="shared" ca="1" si="46"/>
        <v>88.440621974804969</v>
      </c>
      <c r="M56" s="319">
        <f t="shared" ca="1" si="46"/>
        <v>91.211422278464127</v>
      </c>
      <c r="N56" s="319">
        <f t="shared" ca="1" si="46"/>
        <v>92.398713853993996</v>
      </c>
      <c r="O56" s="319">
        <f t="shared" ca="1" si="46"/>
        <v>23.313493922012821</v>
      </c>
      <c r="P56" s="85">
        <f t="shared" ca="1" si="49"/>
        <v>92.398713853993996</v>
      </c>
      <c r="S56" s="61">
        <f t="shared" si="37"/>
        <v>60</v>
      </c>
      <c r="T56" s="39">
        <f t="shared" ref="T56:AF56" ca="1" si="51">T11+T41+2*T26</f>
        <v>142.58094856902946</v>
      </c>
      <c r="U56" s="39">
        <f t="shared" ca="1" si="51"/>
        <v>142.58094856902943</v>
      </c>
      <c r="V56" s="39">
        <f t="shared" ca="1" si="51"/>
        <v>142.58094856902946</v>
      </c>
      <c r="W56" s="39">
        <f t="shared" ca="1" si="51"/>
        <v>142.58094856902946</v>
      </c>
      <c r="X56" s="39">
        <f t="shared" ca="1" si="51"/>
        <v>142.58094856902946</v>
      </c>
      <c r="Y56" s="39">
        <f t="shared" ca="1" si="51"/>
        <v>142.58094856902946</v>
      </c>
      <c r="Z56" s="39">
        <f t="shared" ca="1" si="51"/>
        <v>142.58094856902946</v>
      </c>
      <c r="AA56" s="39">
        <f t="shared" ca="1" si="51"/>
        <v>142.58094856902943</v>
      </c>
      <c r="AB56" s="39">
        <f t="shared" ca="1" si="51"/>
        <v>142.58094856902946</v>
      </c>
      <c r="AC56" s="39">
        <f t="shared" ca="1" si="51"/>
        <v>142.58094856902946</v>
      </c>
      <c r="AD56" s="39">
        <f t="shared" ca="1" si="51"/>
        <v>142.58094856902943</v>
      </c>
      <c r="AE56" s="39">
        <f t="shared" ca="1" si="51"/>
        <v>142.58094856902943</v>
      </c>
      <c r="AF56" s="39">
        <f t="shared" ca="1" si="51"/>
        <v>142.58094856902946</v>
      </c>
    </row>
    <row r="57" spans="1:33">
      <c r="B57" s="80">
        <f t="shared" si="45"/>
        <v>22.5</v>
      </c>
      <c r="C57" s="319">
        <f t="shared" ca="1" si="48"/>
        <v>17.724451554919018</v>
      </c>
      <c r="D57" s="319">
        <f t="shared" ca="1" si="46"/>
        <v>11.061738398714928</v>
      </c>
      <c r="E57" s="319">
        <f t="shared" ca="1" si="46"/>
        <v>1.5002451050058982</v>
      </c>
      <c r="F57" s="319">
        <f t="shared" ca="1" si="46"/>
        <v>3.0460286998226542</v>
      </c>
      <c r="G57" s="319">
        <f t="shared" ca="1" si="46"/>
        <v>1.1077248965016744</v>
      </c>
      <c r="H57" s="319">
        <f t="shared" ca="1" si="46"/>
        <v>8.0698180941145718</v>
      </c>
      <c r="I57" s="319">
        <f t="shared" ca="1" si="46"/>
        <v>26.922595621101831</v>
      </c>
      <c r="J57" s="319">
        <f t="shared" ca="1" si="46"/>
        <v>51.728024512396793</v>
      </c>
      <c r="K57" s="319">
        <f t="shared" ca="1" si="46"/>
        <v>62.319809767323747</v>
      </c>
      <c r="L57" s="319">
        <f t="shared" ca="1" si="46"/>
        <v>69.478711970835548</v>
      </c>
      <c r="M57" s="319">
        <f t="shared" ca="1" si="46"/>
        <v>73.727136047739251</v>
      </c>
      <c r="N57" s="319">
        <f t="shared" ca="1" si="46"/>
        <v>75.736351644740779</v>
      </c>
      <c r="O57" s="319">
        <f t="shared" ca="1" si="46"/>
        <v>8.0010050388329681</v>
      </c>
      <c r="P57" s="85">
        <f t="shared" ca="1" si="49"/>
        <v>75.736351644740779</v>
      </c>
      <c r="Q57" s="217" t="s">
        <v>71</v>
      </c>
      <c r="S57" s="61">
        <f t="shared" si="37"/>
        <v>67.5</v>
      </c>
      <c r="T57" s="39">
        <f t="shared" ref="T57:AF57" ca="1" si="52">T12+T42+2*T27</f>
        <v>142.58094856902946</v>
      </c>
      <c r="U57" s="39">
        <f t="shared" ca="1" si="52"/>
        <v>142.58094856902943</v>
      </c>
      <c r="V57" s="39">
        <f t="shared" ca="1" si="52"/>
        <v>142.58094856902946</v>
      </c>
      <c r="W57" s="39">
        <f t="shared" ca="1" si="52"/>
        <v>142.58094856902946</v>
      </c>
      <c r="X57" s="39">
        <f t="shared" ca="1" si="52"/>
        <v>142.58094856902946</v>
      </c>
      <c r="Y57" s="39">
        <f t="shared" ca="1" si="52"/>
        <v>142.58094856902943</v>
      </c>
      <c r="Z57" s="39">
        <f t="shared" ca="1" si="52"/>
        <v>142.58094856902946</v>
      </c>
      <c r="AA57" s="39">
        <f t="shared" ca="1" si="52"/>
        <v>142.58094856902946</v>
      </c>
      <c r="AB57" s="39">
        <f t="shared" ca="1" si="52"/>
        <v>142.58094856902946</v>
      </c>
      <c r="AC57" s="39">
        <f t="shared" ca="1" si="52"/>
        <v>142.58094856902946</v>
      </c>
      <c r="AD57" s="39">
        <f t="shared" ca="1" si="52"/>
        <v>142.58094856902946</v>
      </c>
      <c r="AE57" s="39">
        <f t="shared" ca="1" si="52"/>
        <v>142.58094856902943</v>
      </c>
      <c r="AF57" s="39">
        <f t="shared" ca="1" si="52"/>
        <v>142.58094856902946</v>
      </c>
    </row>
    <row r="58" spans="1:33">
      <c r="B58" s="80">
        <f t="shared" si="45"/>
        <v>30</v>
      </c>
      <c r="C58" s="319">
        <f t="shared" ca="1" si="48"/>
        <v>34.434725301833545</v>
      </c>
      <c r="D58" s="319">
        <f t="shared" ca="1" si="46"/>
        <v>25.262565054291436</v>
      </c>
      <c r="E58" s="319">
        <f t="shared" ca="1" si="46"/>
        <v>10.256062268581635</v>
      </c>
      <c r="F58" s="319">
        <f t="shared" ca="1" si="46"/>
        <v>1.1010014354055111</v>
      </c>
      <c r="G58" s="319">
        <f t="shared" ca="1" si="46"/>
        <v>5.9281864191091884</v>
      </c>
      <c r="H58" s="319">
        <f t="shared" ca="1" si="46"/>
        <v>3.7256624027571688</v>
      </c>
      <c r="I58" s="319">
        <f t="shared" ca="1" si="46"/>
        <v>6.6716771030858633</v>
      </c>
      <c r="J58" s="319">
        <f t="shared" ca="1" si="46"/>
        <v>25.561491939741341</v>
      </c>
      <c r="K58" s="319">
        <f t="shared" ca="1" si="46"/>
        <v>38.386303043203718</v>
      </c>
      <c r="L58" s="319">
        <f t="shared" ca="1" si="46"/>
        <v>47.432610850372001</v>
      </c>
      <c r="M58" s="319">
        <f t="shared" ca="1" si="46"/>
        <v>53.022787032728786</v>
      </c>
      <c r="N58" s="319">
        <f t="shared" ca="1" si="46"/>
        <v>55.819717672574214</v>
      </c>
      <c r="O58" s="319">
        <f t="shared" ca="1" si="46"/>
        <v>1.6467860092511906</v>
      </c>
      <c r="P58" s="85">
        <f t="shared" ca="1" si="49"/>
        <v>55.819717672574214</v>
      </c>
      <c r="Q58" s="218" t="s">
        <v>72</v>
      </c>
      <c r="S58" s="61">
        <f t="shared" si="37"/>
        <v>75</v>
      </c>
      <c r="T58" s="39">
        <f t="shared" ref="T58:AF58" ca="1" si="53">T13+T43+2*T28</f>
        <v>142.58094856902946</v>
      </c>
      <c r="U58" s="39">
        <f t="shared" ca="1" si="53"/>
        <v>142.58094856902946</v>
      </c>
      <c r="V58" s="39">
        <f t="shared" ca="1" si="53"/>
        <v>142.58094856902946</v>
      </c>
      <c r="W58" s="39">
        <f t="shared" ca="1" si="53"/>
        <v>142.58094856902946</v>
      </c>
      <c r="X58" s="39">
        <f t="shared" ca="1" si="53"/>
        <v>142.58094856902946</v>
      </c>
      <c r="Y58" s="39">
        <f t="shared" ca="1" si="53"/>
        <v>142.58094856902946</v>
      </c>
      <c r="Z58" s="39">
        <f t="shared" ca="1" si="53"/>
        <v>142.58094856902946</v>
      </c>
      <c r="AA58" s="39">
        <f t="shared" ca="1" si="53"/>
        <v>142.58094856902946</v>
      </c>
      <c r="AB58" s="39">
        <f t="shared" ca="1" si="53"/>
        <v>142.58094856902946</v>
      </c>
      <c r="AC58" s="39">
        <f t="shared" ca="1" si="53"/>
        <v>142.58094856902946</v>
      </c>
      <c r="AD58" s="39">
        <f t="shared" ca="1" si="53"/>
        <v>142.58094856902946</v>
      </c>
      <c r="AE58" s="39">
        <f t="shared" ca="1" si="53"/>
        <v>142.58094856902946</v>
      </c>
      <c r="AF58" s="39">
        <f t="shared" ca="1" si="53"/>
        <v>142.58094856902946</v>
      </c>
    </row>
    <row r="59" spans="1:33">
      <c r="B59" s="80">
        <f t="shared" si="45"/>
        <v>37.5</v>
      </c>
      <c r="C59" s="319">
        <f t="shared" ca="1" si="48"/>
        <v>60.823230930216127</v>
      </c>
      <c r="D59" s="319">
        <f t="shared" ca="1" si="46"/>
        <v>47.822855663745159</v>
      </c>
      <c r="E59" s="319">
        <f t="shared" ca="1" si="46"/>
        <v>26.041637014538285</v>
      </c>
      <c r="F59" s="319">
        <f t="shared" ca="1" si="46"/>
        <v>7.1238391930311762</v>
      </c>
      <c r="G59" s="319">
        <f t="shared" ca="1" si="46"/>
        <v>4.7521825816134724</v>
      </c>
      <c r="H59" s="319">
        <f t="shared" ca="1" si="46"/>
        <v>9.2007125069330016</v>
      </c>
      <c r="I59" s="319">
        <f t="shared" ca="1" si="46"/>
        <v>5.9489824787521393</v>
      </c>
      <c r="J59" s="319">
        <f t="shared" ca="1" si="46"/>
        <v>5.4255850257721185</v>
      </c>
      <c r="K59" s="319">
        <f t="shared" ca="1" si="46"/>
        <v>17.607546098098332</v>
      </c>
      <c r="L59" s="319">
        <f t="shared" ca="1" si="46"/>
        <v>26.995398878220268</v>
      </c>
      <c r="M59" s="319">
        <f t="shared" ca="1" si="46"/>
        <v>33.117460075264333</v>
      </c>
      <c r="N59" s="319">
        <f t="shared" ca="1" si="46"/>
        <v>36.312274088806369</v>
      </c>
      <c r="O59" s="319">
        <f t="shared" ca="1" si="46"/>
        <v>5.0347999072425047</v>
      </c>
      <c r="P59" s="85">
        <f t="shared" ca="1" si="49"/>
        <v>60.823230930216127</v>
      </c>
      <c r="S59" s="61">
        <f t="shared" si="37"/>
        <v>82.5</v>
      </c>
      <c r="T59" s="39">
        <f t="shared" ref="T59:AF59" ca="1" si="54">T14+T44+2*T29</f>
        <v>142.58094856902946</v>
      </c>
      <c r="U59" s="39">
        <f t="shared" ca="1" si="54"/>
        <v>142.58094856902949</v>
      </c>
      <c r="V59" s="39">
        <f t="shared" ca="1" si="54"/>
        <v>142.58094856902946</v>
      </c>
      <c r="W59" s="39">
        <f t="shared" ca="1" si="54"/>
        <v>142.58094856902943</v>
      </c>
      <c r="X59" s="39">
        <f t="shared" ca="1" si="54"/>
        <v>142.58094856902946</v>
      </c>
      <c r="Y59" s="39">
        <f t="shared" ca="1" si="54"/>
        <v>142.58094856902943</v>
      </c>
      <c r="Z59" s="39">
        <f t="shared" ca="1" si="54"/>
        <v>142.58094856902946</v>
      </c>
      <c r="AA59" s="39">
        <f t="shared" ca="1" si="54"/>
        <v>142.58094856902946</v>
      </c>
      <c r="AB59" s="39">
        <f t="shared" ca="1" si="54"/>
        <v>142.58094856902946</v>
      </c>
      <c r="AC59" s="39">
        <f t="shared" ca="1" si="54"/>
        <v>142.58094856902946</v>
      </c>
      <c r="AD59" s="39">
        <f t="shared" ca="1" si="54"/>
        <v>142.58094856902946</v>
      </c>
      <c r="AE59" s="39">
        <f t="shared" ca="1" si="54"/>
        <v>142.58094856902946</v>
      </c>
      <c r="AF59" s="39">
        <f t="shared" ca="1" si="54"/>
        <v>142.58094856902943</v>
      </c>
    </row>
    <row r="60" spans="1:33">
      <c r="B60" s="80">
        <f t="shared" si="45"/>
        <v>45</v>
      </c>
      <c r="C60" s="319">
        <f t="shared" ca="1" si="48"/>
        <v>103.29867387705403</v>
      </c>
      <c r="D60" s="319">
        <f t="shared" ca="1" si="46"/>
        <v>83.884756027185489</v>
      </c>
      <c r="E60" s="319">
        <f t="shared" ca="1" si="46"/>
        <v>51.786162199867455</v>
      </c>
      <c r="F60" s="319">
        <f t="shared" ca="1" si="46"/>
        <v>22.785893217716492</v>
      </c>
      <c r="G60" s="319">
        <f t="shared" ca="1" si="46"/>
        <v>2.5694648392119843</v>
      </c>
      <c r="H60" s="319">
        <f t="shared" ca="1" si="46"/>
        <v>8.8203542398848231</v>
      </c>
      <c r="I60" s="319">
        <f t="shared" ca="1" si="46"/>
        <v>12.04578747111208</v>
      </c>
      <c r="J60" s="319">
        <f t="shared" ca="1" si="46"/>
        <v>5.2314131795070624</v>
      </c>
      <c r="K60" s="319">
        <f t="shared" ca="1" si="46"/>
        <v>3.8362985998496231</v>
      </c>
      <c r="L60" s="319">
        <f t="shared" ca="1" si="46"/>
        <v>11.848055362863628</v>
      </c>
      <c r="M60" s="319">
        <f t="shared" ca="1" si="46"/>
        <v>17.448315763807621</v>
      </c>
      <c r="N60" s="319">
        <f t="shared" ca="1" si="46"/>
        <v>20.482346707443458</v>
      </c>
      <c r="O60" s="319">
        <f t="shared" ca="1" si="46"/>
        <v>5.3470271603675226</v>
      </c>
      <c r="P60" s="85">
        <f t="shared" ca="1" si="49"/>
        <v>103.29867387705403</v>
      </c>
      <c r="S60" s="61">
        <f t="shared" si="37"/>
        <v>90</v>
      </c>
      <c r="T60" s="39">
        <f t="shared" ref="T60:AF60" ca="1" si="55">T15+T45+2*T30</f>
        <v>142.58094856902946</v>
      </c>
      <c r="U60" s="39">
        <f t="shared" ca="1" si="55"/>
        <v>142.58094856902943</v>
      </c>
      <c r="V60" s="39">
        <f t="shared" ca="1" si="55"/>
        <v>142.58094856902946</v>
      </c>
      <c r="W60" s="39">
        <f t="shared" ca="1" si="55"/>
        <v>142.58094856902946</v>
      </c>
      <c r="X60" s="39">
        <f t="shared" ca="1" si="55"/>
        <v>142.58094856902946</v>
      </c>
      <c r="Y60" s="39">
        <f t="shared" ca="1" si="55"/>
        <v>142.58094856902946</v>
      </c>
      <c r="Z60" s="39">
        <f t="shared" ca="1" si="55"/>
        <v>142.58094856902943</v>
      </c>
      <c r="AA60" s="39">
        <f t="shared" ca="1" si="55"/>
        <v>142.58094856902946</v>
      </c>
      <c r="AB60" s="39">
        <f t="shared" ca="1" si="55"/>
        <v>142.58094856902946</v>
      </c>
      <c r="AC60" s="39">
        <f t="shared" ca="1" si="55"/>
        <v>142.58094856902943</v>
      </c>
      <c r="AD60" s="39">
        <f t="shared" ca="1" si="55"/>
        <v>142.58094856902946</v>
      </c>
      <c r="AE60" s="39">
        <f t="shared" ca="1" si="55"/>
        <v>142.58094856902943</v>
      </c>
      <c r="AF60" s="39">
        <f t="shared" ca="1" si="55"/>
        <v>142.58094856902946</v>
      </c>
    </row>
    <row r="61" spans="1:33">
      <c r="B61" s="80">
        <f t="shared" si="45"/>
        <v>52.5</v>
      </c>
      <c r="C61" s="319">
        <f t="shared" ca="1" si="48"/>
        <v>106.93571132326854</v>
      </c>
      <c r="D61" s="319">
        <f t="shared" ca="1" si="46"/>
        <v>101.14951636911302</v>
      </c>
      <c r="E61" s="319">
        <f t="shared" ca="1" si="46"/>
        <v>84.426595118505588</v>
      </c>
      <c r="F61" s="319">
        <f t="shared" ca="1" si="46"/>
        <v>59.727167874786431</v>
      </c>
      <c r="G61" s="319">
        <f t="shared" ca="1" si="46"/>
        <v>33.560682517136918</v>
      </c>
      <c r="H61" s="319">
        <f t="shared" ca="1" si="46"/>
        <v>13.42615358097687</v>
      </c>
      <c r="I61" s="319">
        <f t="shared" ca="1" si="46"/>
        <v>2.7709806483379817</v>
      </c>
      <c r="J61" s="319">
        <f t="shared" ca="1" si="46"/>
        <v>3.8362782219195458E-8</v>
      </c>
      <c r="K61" s="319">
        <f t="shared" ca="1" si="46"/>
        <v>1.6227641991627908</v>
      </c>
      <c r="L61" s="319">
        <f t="shared" ca="1" si="46"/>
        <v>4.7781821261364534</v>
      </c>
      <c r="M61" s="319">
        <f t="shared" ca="1" si="46"/>
        <v>7.7839345305084358</v>
      </c>
      <c r="N61" s="319">
        <f t="shared" ca="1" si="46"/>
        <v>9.8147956456385845</v>
      </c>
      <c r="O61" s="319">
        <f t="shared" ca="1" si="46"/>
        <v>10.523386318806905</v>
      </c>
      <c r="P61" s="85">
        <f t="shared" ca="1" si="49"/>
        <v>106.93571132326854</v>
      </c>
    </row>
    <row r="62" spans="1:33">
      <c r="B62" s="80">
        <f t="shared" si="45"/>
        <v>60</v>
      </c>
      <c r="C62" s="319">
        <f t="shared" ca="1" si="48"/>
        <v>106.93571133991188</v>
      </c>
      <c r="D62" s="319">
        <f t="shared" ca="1" si="46"/>
        <v>102.07888140388089</v>
      </c>
      <c r="E62" s="319">
        <f t="shared" ca="1" si="46"/>
        <v>87.983260394582231</v>
      </c>
      <c r="F62" s="319">
        <f t="shared" ca="1" si="46"/>
        <v>66.707219369808044</v>
      </c>
      <c r="G62" s="319">
        <f t="shared" ca="1" si="46"/>
        <v>42.77346693149893</v>
      </c>
      <c r="H62" s="319">
        <f t="shared" ca="1" si="46"/>
        <v>21.995460286361357</v>
      </c>
      <c r="I62" s="319">
        <f t="shared" ca="1" si="46"/>
        <v>8.225509797956672</v>
      </c>
      <c r="J62" s="319">
        <f t="shared" ca="1" si="46"/>
        <v>1.6219063576971657</v>
      </c>
      <c r="K62" s="319">
        <f t="shared" ca="1" si="46"/>
        <v>2.1719969511281556E-8</v>
      </c>
      <c r="L62" s="319">
        <f t="shared" ca="1" si="46"/>
        <v>0.88862431202531167</v>
      </c>
      <c r="M62" s="319">
        <f t="shared" ca="1" si="46"/>
        <v>2.5004462015522422</v>
      </c>
      <c r="N62" s="319">
        <f t="shared" ca="1" si="46"/>
        <v>3.7981691499187451</v>
      </c>
      <c r="O62" s="319">
        <f t="shared" ca="1" si="46"/>
        <v>4.2799888569552031</v>
      </c>
      <c r="P62" s="85">
        <f t="shared" ca="1" si="49"/>
        <v>106.93571133991188</v>
      </c>
      <c r="S62" s="24" t="s">
        <v>176</v>
      </c>
      <c r="T62" s="26">
        <f>T47</f>
        <v>1E-3</v>
      </c>
      <c r="U62" s="26">
        <f t="shared" ref="U62:AF62" si="56">U47</f>
        <v>7.5010000000000003</v>
      </c>
      <c r="V62" s="26">
        <f t="shared" si="56"/>
        <v>15.001000000000001</v>
      </c>
      <c r="W62" s="26">
        <f t="shared" si="56"/>
        <v>22.501000000000001</v>
      </c>
      <c r="X62" s="26">
        <f t="shared" si="56"/>
        <v>30.001000000000001</v>
      </c>
      <c r="Y62" s="26">
        <f t="shared" si="56"/>
        <v>37.501000000000005</v>
      </c>
      <c r="Z62" s="26">
        <f t="shared" si="56"/>
        <v>45.001000000000005</v>
      </c>
      <c r="AA62" s="26">
        <f t="shared" si="56"/>
        <v>52.501000000000005</v>
      </c>
      <c r="AB62" s="26">
        <f t="shared" si="56"/>
        <v>60.001000000000005</v>
      </c>
      <c r="AC62" s="26">
        <f t="shared" si="56"/>
        <v>67.501000000000005</v>
      </c>
      <c r="AD62" s="26">
        <f t="shared" si="56"/>
        <v>75.001000000000005</v>
      </c>
      <c r="AE62" s="26">
        <f t="shared" si="56"/>
        <v>82.501000000000005</v>
      </c>
      <c r="AF62" s="26">
        <f t="shared" si="56"/>
        <v>90.001000000000005</v>
      </c>
      <c r="AG62" s="271">
        <f ca="1">INDEX(T63:AF75,$R$19,$R$20)</f>
        <v>13.370000479502249</v>
      </c>
    </row>
    <row r="63" spans="1:33">
      <c r="B63" s="80">
        <f t="shared" si="45"/>
        <v>67.5</v>
      </c>
      <c r="C63" s="319">
        <f t="shared" ca="1" si="48"/>
        <v>106.9357113504511</v>
      </c>
      <c r="D63" s="319">
        <f t="shared" ca="1" si="46"/>
        <v>102.66768501682411</v>
      </c>
      <c r="E63" s="319">
        <f t="shared" ca="1" si="46"/>
        <v>90.252762959271905</v>
      </c>
      <c r="F63" s="319">
        <f t="shared" ca="1" si="46"/>
        <v>71.289919803197378</v>
      </c>
      <c r="G63" s="319">
        <f t="shared" ca="1" si="46"/>
        <v>49.243497360683733</v>
      </c>
      <c r="H63" s="319">
        <f t="shared" ca="1" si="46"/>
        <v>28.806726450406494</v>
      </c>
      <c r="I63" s="319">
        <f t="shared" ca="1" si="46"/>
        <v>13.660329084330654</v>
      </c>
      <c r="J63" s="319">
        <f t="shared" ca="1" si="46"/>
        <v>4.7769367059919956</v>
      </c>
      <c r="K63" s="319">
        <f t="shared" ca="1" si="46"/>
        <v>0.88815211104258729</v>
      </c>
      <c r="L63" s="319">
        <f t="shared" ca="1" si="46"/>
        <v>1.1181075140814261E-8</v>
      </c>
      <c r="M63" s="319">
        <f t="shared" ca="1" si="46"/>
        <v>0.42250661347598467</v>
      </c>
      <c r="N63" s="319">
        <f t="shared" ca="1" si="46"/>
        <v>1.0574037782908261</v>
      </c>
      <c r="O63" s="319">
        <f t="shared" ca="1" si="46"/>
        <v>1.3279714914388554</v>
      </c>
      <c r="P63" s="85">
        <f t="shared" ca="1" si="49"/>
        <v>106.9357113504511</v>
      </c>
      <c r="S63" s="26">
        <f>S48</f>
        <v>0</v>
      </c>
      <c r="T63" s="70">
        <f ca="1">T18-$AB$1+$Z$1</f>
        <v>2.1713120190725022E-8</v>
      </c>
      <c r="U63" s="70">
        <f t="shared" ref="U63:AF63" ca="1" si="57">U18-$AB$1+$Z$1</f>
        <v>1.1940282699622742</v>
      </c>
      <c r="V63" s="70">
        <f t="shared" ca="1" si="57"/>
        <v>4.4555981180424897</v>
      </c>
      <c r="W63" s="70">
        <f t="shared" ca="1" si="57"/>
        <v>8.9109003411727503</v>
      </c>
      <c r="X63" s="70">
        <f t="shared" ca="1" si="57"/>
        <v>13.366312124851593</v>
      </c>
      <c r="Y63" s="70">
        <f t="shared" ca="1" si="57"/>
        <v>16.628181302142231</v>
      </c>
      <c r="Z63" s="70">
        <f t="shared" ca="1" si="57"/>
        <v>17.822618454787037</v>
      </c>
      <c r="AA63" s="70">
        <f t="shared" ca="1" si="57"/>
        <v>16.629621175657881</v>
      </c>
      <c r="AB63" s="70">
        <f t="shared" ca="1" si="57"/>
        <v>13.368806114465729</v>
      </c>
      <c r="AC63" s="70">
        <f t="shared" ca="1" si="57"/>
        <v>8.913780280562758</v>
      </c>
      <c r="AD63" s="70">
        <f t="shared" ca="1" si="57"/>
        <v>4.4580924408390974</v>
      </c>
      <c r="AE63" s="70">
        <f t="shared" ca="1" si="57"/>
        <v>1.1954687205797505</v>
      </c>
      <c r="AF63" s="70">
        <f t="shared" ca="1" si="57"/>
        <v>6.881225864674434E-7</v>
      </c>
    </row>
    <row r="64" spans="1:33">
      <c r="B64" s="80">
        <f t="shared" si="45"/>
        <v>75</v>
      </c>
      <c r="C64" s="319">
        <f t="shared" ca="1" si="48"/>
        <v>106.93571135695234</v>
      </c>
      <c r="D64" s="319">
        <f t="shared" ca="1" si="46"/>
        <v>103.03099340518125</v>
      </c>
      <c r="E64" s="319">
        <f t="shared" ca="1" si="46"/>
        <v>91.658606485609326</v>
      </c>
      <c r="F64" s="319">
        <f t="shared" ca="1" si="46"/>
        <v>74.173511513907243</v>
      </c>
      <c r="G64" s="319">
        <f t="shared" ca="1" si="46"/>
        <v>53.468849613607105</v>
      </c>
      <c r="H64" s="319">
        <f t="shared" ca="1" si="46"/>
        <v>33.563827775636504</v>
      </c>
      <c r="I64" s="319">
        <f t="shared" ca="1" si="46"/>
        <v>17.895428351903629</v>
      </c>
      <c r="J64" s="319">
        <f t="shared" ca="1" si="46"/>
        <v>7.7825923891874496</v>
      </c>
      <c r="K64" s="319">
        <f t="shared" ca="1" si="46"/>
        <v>2.4997836649154741</v>
      </c>
      <c r="L64" s="319">
        <f t="shared" ca="1" si="46"/>
        <v>0.42228136154967533</v>
      </c>
      <c r="M64" s="319">
        <f t="shared" ca="1" si="46"/>
        <v>4.6800776832965313E-9</v>
      </c>
      <c r="N64" s="319">
        <f t="shared" ca="1" si="46"/>
        <v>0.14541986378933774</v>
      </c>
      <c r="O64" s="319">
        <f t="shared" ca="1" si="46"/>
        <v>0.25691694916553276</v>
      </c>
      <c r="P64" s="85">
        <f t="shared" ca="1" si="49"/>
        <v>106.93571135695234</v>
      </c>
      <c r="S64" s="26">
        <f t="shared" ref="S64:S75" si="58">S49</f>
        <v>7.5</v>
      </c>
      <c r="T64" s="70">
        <f t="shared" ref="T64:AF75" ca="1" si="59">T19-$AB$1+$Z$1</f>
        <v>1.1937172531846834</v>
      </c>
      <c r="U64" s="70">
        <f t="shared" ca="1" si="59"/>
        <v>2.3877455014338356</v>
      </c>
      <c r="V64" s="70">
        <f t="shared" ca="1" si="59"/>
        <v>5.6493153495140529</v>
      </c>
      <c r="W64" s="70">
        <f t="shared" ca="1" si="59"/>
        <v>10.104617572644315</v>
      </c>
      <c r="X64" s="70">
        <f t="shared" ca="1" si="59"/>
        <v>14.560029356323156</v>
      </c>
      <c r="Y64" s="70">
        <f t="shared" ca="1" si="59"/>
        <v>17.821898533613794</v>
      </c>
      <c r="Z64" s="70">
        <f t="shared" ca="1" si="59"/>
        <v>19.0163356862586</v>
      </c>
      <c r="AA64" s="70">
        <f t="shared" ca="1" si="59"/>
        <v>17.823338407129445</v>
      </c>
      <c r="AB64" s="70">
        <f t="shared" ca="1" si="59"/>
        <v>14.562523345937292</v>
      </c>
      <c r="AC64" s="70">
        <f t="shared" ca="1" si="59"/>
        <v>10.107497512034321</v>
      </c>
      <c r="AD64" s="70">
        <f t="shared" ca="1" si="59"/>
        <v>5.6518096723106623</v>
      </c>
      <c r="AE64" s="70">
        <f t="shared" ca="1" si="59"/>
        <v>2.3891859520513137</v>
      </c>
      <c r="AF64" s="70">
        <f t="shared" ca="1" si="59"/>
        <v>1.1937179195941496</v>
      </c>
    </row>
    <row r="65" spans="1:39">
      <c r="B65" s="80">
        <f t="shared" si="45"/>
        <v>82.5</v>
      </c>
      <c r="C65" s="319">
        <f t="shared" ca="1" si="48"/>
        <v>106.93571136050187</v>
      </c>
      <c r="D65" s="319">
        <f t="shared" ca="1" si="46"/>
        <v>103.22938095998373</v>
      </c>
      <c r="E65" s="319">
        <f t="shared" ca="1" si="46"/>
        <v>92.4278984893255</v>
      </c>
      <c r="F65" s="319">
        <f t="shared" ca="1" si="46"/>
        <v>75.764824965626332</v>
      </c>
      <c r="G65" s="319">
        <f t="shared" ca="1" si="46"/>
        <v>55.847920926558693</v>
      </c>
      <c r="H65" s="319">
        <f t="shared" ca="1" si="46"/>
        <v>36.34074109809881</v>
      </c>
      <c r="I65" s="319">
        <f t="shared" ca="1" si="46"/>
        <v>20.511458987718061</v>
      </c>
      <c r="J65" s="319">
        <f t="shared" ca="1" si="46"/>
        <v>9.8135200486210508</v>
      </c>
      <c r="K65" s="319">
        <f t="shared" ca="1" si="46"/>
        <v>3.7974947945025193</v>
      </c>
      <c r="L65" s="319">
        <f t="shared" ca="1" si="46"/>
        <v>1.0571207111866778</v>
      </c>
      <c r="M65" s="319">
        <f t="shared" ca="1" si="46"/>
        <v>0.14534218469575572</v>
      </c>
      <c r="N65" s="319">
        <f t="shared" ca="1" si="46"/>
        <v>1.1307202685612448E-9</v>
      </c>
      <c r="O65" s="319">
        <f t="shared" ca="1" si="46"/>
        <v>1.5837714034164865E-2</v>
      </c>
      <c r="P65" s="85">
        <f t="shared" ca="1" si="49"/>
        <v>106.93571136050187</v>
      </c>
      <c r="S65" s="26">
        <f t="shared" si="58"/>
        <v>15</v>
      </c>
      <c r="T65" s="70">
        <f t="shared" ca="1" si="59"/>
        <v>4.4550594150045502</v>
      </c>
      <c r="U65" s="70">
        <f t="shared" ca="1" si="59"/>
        <v>5.6490876632537006</v>
      </c>
      <c r="V65" s="70">
        <f t="shared" ca="1" si="59"/>
        <v>8.9106575113339161</v>
      </c>
      <c r="W65" s="70">
        <f t="shared" ca="1" si="59"/>
        <v>13.36595973446418</v>
      </c>
      <c r="X65" s="70">
        <f t="shared" ca="1" si="59"/>
        <v>17.821371518143021</v>
      </c>
      <c r="Y65" s="70">
        <f t="shared" ca="1" si="59"/>
        <v>21.083240695433659</v>
      </c>
      <c r="Z65" s="70">
        <f t="shared" ca="1" si="59"/>
        <v>22.277677848078465</v>
      </c>
      <c r="AA65" s="70">
        <f t="shared" ca="1" si="59"/>
        <v>21.08468056894931</v>
      </c>
      <c r="AB65" s="70">
        <f t="shared" ca="1" si="59"/>
        <v>17.823865507757155</v>
      </c>
      <c r="AC65" s="70">
        <f t="shared" ca="1" si="59"/>
        <v>13.368839673854186</v>
      </c>
      <c r="AD65" s="70">
        <f t="shared" ca="1" si="59"/>
        <v>8.9131518341305274</v>
      </c>
      <c r="AE65" s="70">
        <f t="shared" ca="1" si="59"/>
        <v>5.6505281138711787</v>
      </c>
      <c r="AF65" s="70">
        <f t="shared" ca="1" si="59"/>
        <v>4.4550600814140129</v>
      </c>
    </row>
    <row r="66" spans="1:39">
      <c r="B66" s="80">
        <f t="shared" si="45"/>
        <v>90</v>
      </c>
      <c r="C66" s="319">
        <f t="shared" ca="1" si="48"/>
        <v>106.93571136163276</v>
      </c>
      <c r="D66" s="319">
        <f t="shared" ca="1" si="46"/>
        <v>103.29259072964621</v>
      </c>
      <c r="E66" s="319">
        <f t="shared" ca="1" si="46"/>
        <v>92.673236511811822</v>
      </c>
      <c r="F66" s="319">
        <f t="shared" ca="1" si="46"/>
        <v>76.274213600507025</v>
      </c>
      <c r="G66" s="319">
        <f t="shared" ca="1" si="46"/>
        <v>56.616270767787952</v>
      </c>
      <c r="H66" s="319">
        <f t="shared" ca="1" si="46"/>
        <v>37.251991328967975</v>
      </c>
      <c r="I66" s="319">
        <f t="shared" ca="1" si="46"/>
        <v>21.391288956708006</v>
      </c>
      <c r="J66" s="319">
        <f t="shared" ca="1" si="46"/>
        <v>10.522269022535752</v>
      </c>
      <c r="K66" s="319">
        <f t="shared" ca="1" si="46"/>
        <v>4.2794092693267007</v>
      </c>
      <c r="L66" s="319">
        <f t="shared" ca="1" si="46"/>
        <v>1.3277315087629815</v>
      </c>
      <c r="M66" s="319">
        <f t="shared" ca="1" si="46"/>
        <v>0.25684778335828978</v>
      </c>
      <c r="N66" s="319">
        <f t="shared" ca="1" si="46"/>
        <v>1.5829246291495503E-2</v>
      </c>
      <c r="O66" s="319">
        <f t="shared" ca="1" si="46"/>
        <v>7.0630481595622356E-15</v>
      </c>
      <c r="P66" s="85">
        <f t="shared" ca="1" si="49"/>
        <v>106.93571136163276</v>
      </c>
      <c r="S66" s="26">
        <f t="shared" si="58"/>
        <v>22.5</v>
      </c>
      <c r="T66" s="70">
        <f t="shared" ca="1" si="59"/>
        <v>8.9102782819605899</v>
      </c>
      <c r="U66" s="70">
        <f t="shared" ca="1" si="59"/>
        <v>10.10430653020974</v>
      </c>
      <c r="V66" s="70">
        <f t="shared" ca="1" si="59"/>
        <v>13.365876378289958</v>
      </c>
      <c r="W66" s="70">
        <f t="shared" ca="1" si="59"/>
        <v>17.821178601420218</v>
      </c>
      <c r="X66" s="70">
        <f t="shared" ca="1" si="59"/>
        <v>22.276590385099059</v>
      </c>
      <c r="Y66" s="70">
        <f t="shared" ca="1" si="59"/>
        <v>25.538459562389697</v>
      </c>
      <c r="Z66" s="70">
        <f t="shared" ca="1" si="59"/>
        <v>26.732896715034506</v>
      </c>
      <c r="AA66" s="70">
        <f t="shared" ca="1" si="59"/>
        <v>25.539899435905348</v>
      </c>
      <c r="AB66" s="70">
        <f t="shared" ca="1" si="59"/>
        <v>22.279084374713197</v>
      </c>
      <c r="AC66" s="70">
        <f t="shared" ca="1" si="59"/>
        <v>17.824058540810224</v>
      </c>
      <c r="AD66" s="70">
        <f t="shared" ca="1" si="59"/>
        <v>13.368370701086565</v>
      </c>
      <c r="AE66" s="70">
        <f t="shared" ca="1" si="59"/>
        <v>10.105746980827217</v>
      </c>
      <c r="AF66" s="70">
        <f t="shared" ca="1" si="59"/>
        <v>8.9102789483700526</v>
      </c>
    </row>
    <row r="67" spans="1:39">
      <c r="B67" s="10" t="s">
        <v>69</v>
      </c>
      <c r="C67" s="220">
        <f t="shared" ref="C67:O67" ca="1" si="60">MAX(C54:C60)</f>
        <v>103.29867387705403</v>
      </c>
      <c r="D67" s="220">
        <f t="shared" ca="1" si="60"/>
        <v>83.884756027185489</v>
      </c>
      <c r="E67" s="220">
        <f t="shared" ca="1" si="60"/>
        <v>51.786162199867455</v>
      </c>
      <c r="F67" s="220">
        <f t="shared" ca="1" si="60"/>
        <v>22.785893217716492</v>
      </c>
      <c r="G67" s="220">
        <f t="shared" ca="1" si="60"/>
        <v>35.641761068822873</v>
      </c>
      <c r="H67" s="220">
        <f t="shared" ca="1" si="60"/>
        <v>62.954734422423776</v>
      </c>
      <c r="I67" s="220">
        <f t="shared" ca="1" si="60"/>
        <v>106.91843318624697</v>
      </c>
      <c r="J67" s="220">
        <f t="shared" ca="1" si="60"/>
        <v>106.93571142677207</v>
      </c>
      <c r="K67" s="220">
        <f t="shared" ca="1" si="60"/>
        <v>106.9357114267721</v>
      </c>
      <c r="L67" s="220">
        <f t="shared" ca="1" si="60"/>
        <v>106.93571142677207</v>
      </c>
      <c r="M67" s="220">
        <f t="shared" ca="1" si="60"/>
        <v>106.9357114267721</v>
      </c>
      <c r="N67" s="220">
        <f t="shared" ca="1" si="60"/>
        <v>106.93571142677207</v>
      </c>
      <c r="O67" s="220">
        <f t="shared" ca="1" si="60"/>
        <v>106.93571142677207</v>
      </c>
      <c r="P67" s="221">
        <f ca="1">MAX(P54:P66)</f>
        <v>106.9357114267721</v>
      </c>
      <c r="Q67" s="222" t="s">
        <v>80</v>
      </c>
      <c r="R67" s="222"/>
      <c r="S67" s="26">
        <f t="shared" si="58"/>
        <v>30</v>
      </c>
      <c r="T67" s="70">
        <f t="shared" ca="1" si="59"/>
        <v>13.365773371556283</v>
      </c>
      <c r="U67" s="70">
        <f t="shared" ca="1" si="59"/>
        <v>14.559801619805437</v>
      </c>
      <c r="V67" s="70">
        <f t="shared" ca="1" si="59"/>
        <v>17.821371467885655</v>
      </c>
      <c r="W67" s="70">
        <f t="shared" ca="1" si="59"/>
        <v>22.276673691015915</v>
      </c>
      <c r="X67" s="70">
        <f t="shared" ca="1" si="59"/>
        <v>26.732085474694756</v>
      </c>
      <c r="Y67" s="70">
        <f t="shared" ca="1" si="59"/>
        <v>29.993954651985398</v>
      </c>
      <c r="Z67" s="70">
        <f t="shared" ca="1" si="59"/>
        <v>31.1883918046302</v>
      </c>
      <c r="AA67" s="70">
        <f t="shared" ca="1" si="59"/>
        <v>29.995394525501041</v>
      </c>
      <c r="AB67" s="70">
        <f t="shared" ca="1" si="59"/>
        <v>26.734579464308894</v>
      </c>
      <c r="AC67" s="70">
        <f t="shared" ca="1" si="59"/>
        <v>22.279553630405921</v>
      </c>
      <c r="AD67" s="70">
        <f t="shared" ca="1" si="59"/>
        <v>17.823865790682262</v>
      </c>
      <c r="AE67" s="70">
        <f t="shared" ca="1" si="59"/>
        <v>14.561242070422914</v>
      </c>
      <c r="AF67" s="70">
        <f t="shared" ca="1" si="59"/>
        <v>13.365774037965748</v>
      </c>
    </row>
    <row r="68" spans="1:39">
      <c r="A68" s="68"/>
      <c r="B68" s="65"/>
      <c r="C68" s="65"/>
      <c r="D68" s="65"/>
      <c r="E68" s="65"/>
      <c r="F68" s="65"/>
      <c r="G68" s="65"/>
      <c r="H68" s="65"/>
      <c r="I68" s="65"/>
      <c r="J68" s="215" t="s">
        <v>70</v>
      </c>
      <c r="K68" s="218" t="s">
        <v>72</v>
      </c>
      <c r="L68" s="217" t="s">
        <v>71</v>
      </c>
      <c r="M68" s="65"/>
      <c r="N68" s="65"/>
      <c r="O68" s="64"/>
      <c r="P68" s="64"/>
      <c r="S68" s="26">
        <f t="shared" si="58"/>
        <v>37.5</v>
      </c>
      <c r="T68" s="70">
        <f t="shared" ca="1" si="59"/>
        <v>16.627870198314394</v>
      </c>
      <c r="U68" s="70">
        <f t="shared" ca="1" si="59"/>
        <v>17.821898446563544</v>
      </c>
      <c r="V68" s="70">
        <f t="shared" ca="1" si="59"/>
        <v>21.083468294643762</v>
      </c>
      <c r="W68" s="70">
        <f t="shared" ca="1" si="59"/>
        <v>25.538770517774022</v>
      </c>
      <c r="X68" s="70">
        <f t="shared" ca="1" si="59"/>
        <v>29.994182301452867</v>
      </c>
      <c r="Y68" s="70">
        <f t="shared" ca="1" si="59"/>
        <v>33.256051478743501</v>
      </c>
      <c r="Z68" s="70">
        <f t="shared" ca="1" si="59"/>
        <v>34.450488631388311</v>
      </c>
      <c r="AA68" s="70">
        <f t="shared" ca="1" si="59"/>
        <v>33.257491352259152</v>
      </c>
      <c r="AB68" s="70">
        <f t="shared" ca="1" si="59"/>
        <v>29.996676291067004</v>
      </c>
      <c r="AC68" s="70">
        <f t="shared" ca="1" si="59"/>
        <v>25.541650457164028</v>
      </c>
      <c r="AD68" s="70">
        <f t="shared" ca="1" si="59"/>
        <v>21.085962617440369</v>
      </c>
      <c r="AE68" s="70">
        <f t="shared" ca="1" si="59"/>
        <v>17.823338897181024</v>
      </c>
      <c r="AF68" s="70">
        <f t="shared" ca="1" si="59"/>
        <v>16.627870864723857</v>
      </c>
    </row>
    <row r="69" spans="1:39">
      <c r="A69" s="8"/>
      <c r="B69" s="67" t="s">
        <v>33</v>
      </c>
      <c r="C69" s="317">
        <f t="shared" ref="C69:O69" si="61">C53</f>
        <v>1E-3</v>
      </c>
      <c r="D69" s="317">
        <f t="shared" si="61"/>
        <v>7.5010000000000003</v>
      </c>
      <c r="E69" s="317">
        <f t="shared" si="61"/>
        <v>15.001000000000001</v>
      </c>
      <c r="F69" s="317">
        <f t="shared" si="61"/>
        <v>22.501000000000001</v>
      </c>
      <c r="G69" s="317">
        <f t="shared" si="61"/>
        <v>30.001000000000001</v>
      </c>
      <c r="H69" s="317">
        <f t="shared" si="61"/>
        <v>37.501000000000005</v>
      </c>
      <c r="I69" s="317">
        <f t="shared" si="61"/>
        <v>45.001000000000005</v>
      </c>
      <c r="J69" s="318">
        <f t="shared" si="61"/>
        <v>52.501000000000005</v>
      </c>
      <c r="K69" s="317">
        <f t="shared" si="61"/>
        <v>60.001000000000005</v>
      </c>
      <c r="L69" s="317">
        <f t="shared" si="61"/>
        <v>67.501000000000005</v>
      </c>
      <c r="M69" s="317">
        <f t="shared" si="61"/>
        <v>75.001000000000005</v>
      </c>
      <c r="N69" s="317">
        <f t="shared" si="61"/>
        <v>82.501000000000005</v>
      </c>
      <c r="O69" s="317">
        <f t="shared" si="61"/>
        <v>90.001000000000005</v>
      </c>
      <c r="P69" s="1" t="s">
        <v>69</v>
      </c>
      <c r="R69">
        <f ca="1">INDEX(C70:O82,$R$19,$R$20)</f>
        <v>90.252762959271905</v>
      </c>
      <c r="S69" s="26">
        <f t="shared" si="58"/>
        <v>45</v>
      </c>
      <c r="T69" s="70">
        <f t="shared" ca="1" si="59"/>
        <v>17.822618354265593</v>
      </c>
      <c r="U69" s="70">
        <f t="shared" ca="1" si="59"/>
        <v>19.016646602514744</v>
      </c>
      <c r="V69" s="70">
        <f t="shared" ca="1" si="59"/>
        <v>22.278216450594961</v>
      </c>
      <c r="W69" s="70">
        <f t="shared" ca="1" si="59"/>
        <v>26.733518673725222</v>
      </c>
      <c r="X69" s="70">
        <f t="shared" ca="1" si="59"/>
        <v>31.188930457404062</v>
      </c>
      <c r="Y69" s="70">
        <f t="shared" ca="1" si="59"/>
        <v>34.450799634694704</v>
      </c>
      <c r="Z69" s="70">
        <f t="shared" ca="1" si="59"/>
        <v>35.645236787339506</v>
      </c>
      <c r="AA69" s="70">
        <f t="shared" ca="1" si="59"/>
        <v>34.452239508210354</v>
      </c>
      <c r="AB69" s="70">
        <f t="shared" ca="1" si="59"/>
        <v>31.1914244470182</v>
      </c>
      <c r="AC69" s="70">
        <f t="shared" ca="1" si="59"/>
        <v>26.736398613115227</v>
      </c>
      <c r="AD69" s="70">
        <f t="shared" ca="1" si="59"/>
        <v>22.280710773391569</v>
      </c>
      <c r="AE69" s="70">
        <f t="shared" ca="1" si="59"/>
        <v>19.01808705313222</v>
      </c>
      <c r="AF69" s="70">
        <f t="shared" ca="1" si="59"/>
        <v>17.822619020675056</v>
      </c>
    </row>
    <row r="70" spans="1:39">
      <c r="A70" s="8"/>
      <c r="B70" s="80">
        <f t="shared" ref="B70:B82" si="62">B54</f>
        <v>0</v>
      </c>
      <c r="C70" s="319">
        <v>0</v>
      </c>
      <c r="D70" s="319">
        <f t="shared" ref="D70:O82" ca="1" si="63">EK411*1000</f>
        <v>1.8536741345535932</v>
      </c>
      <c r="E70" s="319">
        <f t="shared" ca="1" si="63"/>
        <v>7.6775261821272203</v>
      </c>
      <c r="F70" s="319">
        <f t="shared" ca="1" si="63"/>
        <v>18.346076783201774</v>
      </c>
      <c r="G70" s="319">
        <f t="shared" ca="1" si="63"/>
        <v>35.641761068822873</v>
      </c>
      <c r="H70" s="319">
        <f t="shared" ca="1" si="63"/>
        <v>62.954734422423776</v>
      </c>
      <c r="I70" s="319">
        <f t="shared" ca="1" si="63"/>
        <v>106.91843318624697</v>
      </c>
      <c r="J70" s="319">
        <f t="shared" ca="1" si="63"/>
        <v>106.93571142677207</v>
      </c>
      <c r="K70" s="319">
        <f t="shared" ca="1" si="63"/>
        <v>106.9357114267721</v>
      </c>
      <c r="L70" s="319">
        <f t="shared" ca="1" si="63"/>
        <v>106.93571142677207</v>
      </c>
      <c r="M70" s="319">
        <f t="shared" ca="1" si="63"/>
        <v>106.9357114267721</v>
      </c>
      <c r="N70" s="319">
        <f t="shared" ca="1" si="63"/>
        <v>106.93571142677207</v>
      </c>
      <c r="O70" s="319">
        <f t="shared" ca="1" si="63"/>
        <v>106.93571142677207</v>
      </c>
      <c r="P70" s="85">
        <f ca="1">MAX(C70:O70)</f>
        <v>106.9357114267721</v>
      </c>
      <c r="Q70" s="215" t="s">
        <v>70</v>
      </c>
      <c r="S70" s="26">
        <f t="shared" si="58"/>
        <v>52.5</v>
      </c>
      <c r="T70" s="70">
        <f t="shared" ca="1" si="59"/>
        <v>16.629932111190769</v>
      </c>
      <c r="U70" s="70">
        <f t="shared" ca="1" si="59"/>
        <v>17.823960359439919</v>
      </c>
      <c r="V70" s="70">
        <f t="shared" ca="1" si="59"/>
        <v>21.085530207520137</v>
      </c>
      <c r="W70" s="70">
        <f t="shared" ca="1" si="59"/>
        <v>25.540832430650397</v>
      </c>
      <c r="X70" s="70">
        <f t="shared" ca="1" si="59"/>
        <v>29.996244214329238</v>
      </c>
      <c r="Y70" s="70">
        <f t="shared" ca="1" si="59"/>
        <v>33.258113391619879</v>
      </c>
      <c r="Z70" s="70">
        <f t="shared" ca="1" si="59"/>
        <v>34.452550544264682</v>
      </c>
      <c r="AA70" s="70">
        <f t="shared" ca="1" si="59"/>
        <v>33.259553265135523</v>
      </c>
      <c r="AB70" s="70">
        <f t="shared" ca="1" si="59"/>
        <v>29.998738203943375</v>
      </c>
      <c r="AC70" s="70">
        <f t="shared" ca="1" si="59"/>
        <v>25.543712370040403</v>
      </c>
      <c r="AD70" s="70">
        <f t="shared" ca="1" si="59"/>
        <v>21.088024530316744</v>
      </c>
      <c r="AE70" s="70">
        <f t="shared" ca="1" si="59"/>
        <v>17.825400810057396</v>
      </c>
      <c r="AF70" s="70">
        <f t="shared" ca="1" si="59"/>
        <v>16.629932777600231</v>
      </c>
    </row>
    <row r="71" spans="1:39">
      <c r="A71" s="8"/>
      <c r="B71" s="80">
        <f t="shared" si="62"/>
        <v>7.5</v>
      </c>
      <c r="C71" s="319">
        <f t="shared" ref="C71:C82" ca="1" si="64">EJ412*1000</f>
        <v>1.7905592935807819</v>
      </c>
      <c r="D71" s="319">
        <f t="shared" ca="1" si="63"/>
        <v>0.17736837692492441</v>
      </c>
      <c r="E71" s="319">
        <f t="shared" ca="1" si="63"/>
        <v>2.4520270662259986</v>
      </c>
      <c r="F71" s="319">
        <f t="shared" ca="1" si="63"/>
        <v>9.9109923568364149</v>
      </c>
      <c r="G71" s="319">
        <f t="shared" ca="1" si="63"/>
        <v>22.94467161916582</v>
      </c>
      <c r="H71" s="319">
        <f t="shared" ca="1" si="63"/>
        <v>44.858888128006264</v>
      </c>
      <c r="I71" s="319">
        <f t="shared" ca="1" si="63"/>
        <v>82.191529939518915</v>
      </c>
      <c r="J71" s="319">
        <f t="shared" ca="1" si="63"/>
        <v>93.147355248356774</v>
      </c>
      <c r="K71" s="319">
        <f t="shared" ca="1" si="63"/>
        <v>97.688963592675051</v>
      </c>
      <c r="L71" s="319">
        <f t="shared" ca="1" si="63"/>
        <v>100.85435139990311</v>
      </c>
      <c r="M71" s="319">
        <f t="shared" ca="1" si="63"/>
        <v>102.58276906282366</v>
      </c>
      <c r="N71" s="319">
        <f t="shared" ca="1" si="63"/>
        <v>103.1992568535801</v>
      </c>
      <c r="O71" s="319">
        <f t="shared" ca="1" si="63"/>
        <v>37.145882803378107</v>
      </c>
      <c r="P71" s="85">
        <f t="shared" ref="P71:P82" ca="1" si="65">MAX(C71:O71)</f>
        <v>103.1992568535801</v>
      </c>
      <c r="S71" s="26">
        <f t="shared" si="58"/>
        <v>60</v>
      </c>
      <c r="T71" s="70">
        <f t="shared" ca="1" si="59"/>
        <v>13.369344788936385</v>
      </c>
      <c r="U71" s="70">
        <f t="shared" ca="1" si="59"/>
        <v>14.563373037185535</v>
      </c>
      <c r="V71" s="70">
        <f t="shared" ca="1" si="59"/>
        <v>17.824942885265752</v>
      </c>
      <c r="W71" s="70">
        <f t="shared" ca="1" si="59"/>
        <v>22.280245108396013</v>
      </c>
      <c r="X71" s="70">
        <f t="shared" ca="1" si="59"/>
        <v>26.735656892074857</v>
      </c>
      <c r="Y71" s="70">
        <f t="shared" ca="1" si="59"/>
        <v>29.997526069365495</v>
      </c>
      <c r="Z71" s="70">
        <f t="shared" ca="1" si="59"/>
        <v>31.191963222010301</v>
      </c>
      <c r="AA71" s="70">
        <f t="shared" ca="1" si="59"/>
        <v>29.998965942881142</v>
      </c>
      <c r="AB71" s="70">
        <f t="shared" ca="1" si="59"/>
        <v>26.738150881688991</v>
      </c>
      <c r="AC71" s="70">
        <f t="shared" ca="1" si="59"/>
        <v>22.283125047786019</v>
      </c>
      <c r="AD71" s="70">
        <f t="shared" ca="1" si="59"/>
        <v>17.82743720806236</v>
      </c>
      <c r="AE71" s="70">
        <f t="shared" ca="1" si="59"/>
        <v>14.564813487803013</v>
      </c>
      <c r="AF71" s="70">
        <f t="shared" ca="1" si="59"/>
        <v>13.369345455345847</v>
      </c>
    </row>
    <row r="72" spans="1:39">
      <c r="A72" s="8"/>
      <c r="B72" s="80">
        <f t="shared" si="62"/>
        <v>15</v>
      </c>
      <c r="C72" s="319">
        <f t="shared" ca="1" si="64"/>
        <v>7.4170830503877161</v>
      </c>
      <c r="D72" s="319">
        <f t="shared" ca="1" si="63"/>
        <v>2.7486459970912378</v>
      </c>
      <c r="E72" s="319">
        <f t="shared" ca="1" si="63"/>
        <v>1.0897269877853282</v>
      </c>
      <c r="F72" s="319">
        <f t="shared" ca="1" si="63"/>
        <v>1.1456230323278127</v>
      </c>
      <c r="G72" s="319">
        <f t="shared" ca="1" si="63"/>
        <v>9.5607115822121234</v>
      </c>
      <c r="H72" s="319">
        <f t="shared" ca="1" si="63"/>
        <v>25.83128592317513</v>
      </c>
      <c r="I72" s="319">
        <f t="shared" ca="1" si="63"/>
        <v>54.343844705531794</v>
      </c>
      <c r="J72" s="319">
        <f t="shared" ca="1" si="63"/>
        <v>76.426203382793318</v>
      </c>
      <c r="K72" s="319">
        <f t="shared" ca="1" si="63"/>
        <v>83.594764228933016</v>
      </c>
      <c r="L72" s="319">
        <f t="shared" ca="1" si="63"/>
        <v>88.440621974804969</v>
      </c>
      <c r="M72" s="319">
        <f t="shared" ca="1" si="63"/>
        <v>91.211422278464127</v>
      </c>
      <c r="N72" s="319">
        <f t="shared" ca="1" si="63"/>
        <v>92.398713853993996</v>
      </c>
      <c r="O72" s="319">
        <f t="shared" ca="1" si="63"/>
        <v>23.313493922012821</v>
      </c>
      <c r="P72" s="85">
        <f t="shared" ca="1" si="65"/>
        <v>92.398713853993996</v>
      </c>
      <c r="S72" s="26">
        <f t="shared" si="58"/>
        <v>67.5</v>
      </c>
      <c r="T72" s="70">
        <f t="shared" ca="1" si="59"/>
        <v>8.9144023831728791</v>
      </c>
      <c r="U72" s="70">
        <f t="shared" ca="1" si="59"/>
        <v>10.108430631422031</v>
      </c>
      <c r="V72" s="70">
        <f t="shared" ca="1" si="59"/>
        <v>13.370000479502249</v>
      </c>
      <c r="W72" s="70">
        <f t="shared" ca="1" si="59"/>
        <v>17.825302702632509</v>
      </c>
      <c r="X72" s="70">
        <f t="shared" ca="1" si="59"/>
        <v>22.28071448631135</v>
      </c>
      <c r="Y72" s="70">
        <f t="shared" ca="1" si="59"/>
        <v>25.542583663601988</v>
      </c>
      <c r="Z72" s="70">
        <f t="shared" ca="1" si="59"/>
        <v>26.737020816246797</v>
      </c>
      <c r="AA72" s="70">
        <f t="shared" ca="1" si="59"/>
        <v>25.544023537117639</v>
      </c>
      <c r="AB72" s="70">
        <f t="shared" ca="1" si="59"/>
        <v>22.283208475925488</v>
      </c>
      <c r="AC72" s="70">
        <f t="shared" ca="1" si="59"/>
        <v>17.828182642022515</v>
      </c>
      <c r="AD72" s="70">
        <f t="shared" ca="1" si="59"/>
        <v>13.372494802298856</v>
      </c>
      <c r="AE72" s="70">
        <f t="shared" ca="1" si="59"/>
        <v>10.109871082039508</v>
      </c>
      <c r="AF72" s="70">
        <f t="shared" ca="1" si="59"/>
        <v>8.9144030495823436</v>
      </c>
    </row>
    <row r="73" spans="1:39">
      <c r="A73" s="8"/>
      <c r="B73" s="80">
        <f t="shared" si="62"/>
        <v>22.5</v>
      </c>
      <c r="C73" s="319">
        <f t="shared" ca="1" si="64"/>
        <v>17.724451554919018</v>
      </c>
      <c r="D73" s="319">
        <f t="shared" ca="1" si="63"/>
        <v>11.061738398714928</v>
      </c>
      <c r="E73" s="319">
        <f t="shared" ca="1" si="63"/>
        <v>1.5002451050058982</v>
      </c>
      <c r="F73" s="319">
        <f t="shared" ca="1" si="63"/>
        <v>3.0460286998226542</v>
      </c>
      <c r="G73" s="319">
        <f t="shared" ca="1" si="63"/>
        <v>1.1077248965016744</v>
      </c>
      <c r="H73" s="319">
        <f t="shared" ca="1" si="63"/>
        <v>8.0698180941145718</v>
      </c>
      <c r="I73" s="319">
        <f t="shared" ca="1" si="63"/>
        <v>26.922595621101831</v>
      </c>
      <c r="J73" s="319">
        <f t="shared" ca="1" si="63"/>
        <v>51.728024512396793</v>
      </c>
      <c r="K73" s="319">
        <f t="shared" ca="1" si="63"/>
        <v>62.319809767323747</v>
      </c>
      <c r="L73" s="319">
        <f t="shared" ca="1" si="63"/>
        <v>69.478711970835548</v>
      </c>
      <c r="M73" s="319">
        <f t="shared" ca="1" si="63"/>
        <v>73.727136047739251</v>
      </c>
      <c r="N73" s="319">
        <f t="shared" ca="1" si="63"/>
        <v>75.736351644740779</v>
      </c>
      <c r="O73" s="319">
        <f t="shared" ca="1" si="63"/>
        <v>8.0010050388329681</v>
      </c>
      <c r="P73" s="85">
        <f t="shared" ca="1" si="65"/>
        <v>75.736351644740779</v>
      </c>
      <c r="Q73" s="217" t="s">
        <v>71</v>
      </c>
      <c r="S73" s="26">
        <f t="shared" si="58"/>
        <v>75</v>
      </c>
      <c r="T73" s="70">
        <f t="shared" ca="1" si="59"/>
        <v>4.4586313095051899</v>
      </c>
      <c r="U73" s="70">
        <f t="shared" ca="1" si="59"/>
        <v>5.6526595577543421</v>
      </c>
      <c r="V73" s="70">
        <f t="shared" ca="1" si="59"/>
        <v>8.9142294058345577</v>
      </c>
      <c r="W73" s="70">
        <f t="shared" ca="1" si="59"/>
        <v>13.369531628964818</v>
      </c>
      <c r="X73" s="70">
        <f t="shared" ca="1" si="59"/>
        <v>17.824943412643659</v>
      </c>
      <c r="Y73" s="70">
        <f t="shared" ca="1" si="59"/>
        <v>21.086812589934301</v>
      </c>
      <c r="Z73" s="70">
        <f t="shared" ca="1" si="59"/>
        <v>22.281249742579107</v>
      </c>
      <c r="AA73" s="70">
        <f t="shared" ca="1" si="59"/>
        <v>21.088252463449948</v>
      </c>
      <c r="AB73" s="70">
        <f t="shared" ca="1" si="59"/>
        <v>17.827437402257797</v>
      </c>
      <c r="AC73" s="70">
        <f t="shared" ca="1" si="59"/>
        <v>13.372411568354824</v>
      </c>
      <c r="AD73" s="70">
        <f t="shared" ca="1" si="59"/>
        <v>8.9167237286311671</v>
      </c>
      <c r="AE73" s="70">
        <f t="shared" ca="1" si="59"/>
        <v>5.6541000083718185</v>
      </c>
      <c r="AF73" s="70">
        <f t="shared" ca="1" si="59"/>
        <v>4.4586319759146544</v>
      </c>
    </row>
    <row r="74" spans="1:39">
      <c r="A74" s="8"/>
      <c r="B74" s="80">
        <f t="shared" si="62"/>
        <v>30</v>
      </c>
      <c r="C74" s="319">
        <f t="shared" ca="1" si="64"/>
        <v>34.434725301833545</v>
      </c>
      <c r="D74" s="319">
        <f t="shared" ca="1" si="63"/>
        <v>25.262565054291436</v>
      </c>
      <c r="E74" s="319">
        <f t="shared" ca="1" si="63"/>
        <v>10.256062268581635</v>
      </c>
      <c r="F74" s="319">
        <f t="shared" ca="1" si="63"/>
        <v>1.1010014354055111</v>
      </c>
      <c r="G74" s="319">
        <f t="shared" ca="1" si="63"/>
        <v>5.9281864191091884</v>
      </c>
      <c r="H74" s="319">
        <f t="shared" ca="1" si="63"/>
        <v>3.7256624027571688</v>
      </c>
      <c r="I74" s="319">
        <f t="shared" ca="1" si="63"/>
        <v>6.6716771030858633</v>
      </c>
      <c r="J74" s="319">
        <f t="shared" ca="1" si="63"/>
        <v>25.561491939741341</v>
      </c>
      <c r="K74" s="319">
        <f t="shared" ca="1" si="63"/>
        <v>38.386303043203718</v>
      </c>
      <c r="L74" s="319">
        <f t="shared" ca="1" si="63"/>
        <v>47.432610850372001</v>
      </c>
      <c r="M74" s="319">
        <f t="shared" ca="1" si="63"/>
        <v>53.022787032728786</v>
      </c>
      <c r="N74" s="319">
        <f t="shared" ca="1" si="63"/>
        <v>55.819717672574214</v>
      </c>
      <c r="O74" s="319">
        <f t="shared" ca="1" si="63"/>
        <v>1.6467860092511906</v>
      </c>
      <c r="P74" s="85">
        <f t="shared" ca="1" si="65"/>
        <v>55.819717672574214</v>
      </c>
      <c r="Q74" s="218" t="s">
        <v>72</v>
      </c>
      <c r="S74" s="26">
        <f t="shared" si="58"/>
        <v>82.5</v>
      </c>
      <c r="T74" s="70">
        <f t="shared" ca="1" si="59"/>
        <v>1.1957799924764885</v>
      </c>
      <c r="U74" s="70">
        <f t="shared" ca="1" si="59"/>
        <v>2.3898082407256371</v>
      </c>
      <c r="V74" s="70">
        <f t="shared" ca="1" si="59"/>
        <v>5.6513780888058562</v>
      </c>
      <c r="W74" s="70">
        <f t="shared" ca="1" si="59"/>
        <v>10.106680311936117</v>
      </c>
      <c r="X74" s="70">
        <f t="shared" ca="1" si="59"/>
        <v>14.562092095614959</v>
      </c>
      <c r="Y74" s="70">
        <f t="shared" ca="1" si="59"/>
        <v>17.823961272905599</v>
      </c>
      <c r="Z74" s="70">
        <f t="shared" ca="1" si="59"/>
        <v>19.018398425550401</v>
      </c>
      <c r="AA74" s="70">
        <f t="shared" ca="1" si="59"/>
        <v>17.825401146421246</v>
      </c>
      <c r="AB74" s="70">
        <f t="shared" ca="1" si="59"/>
        <v>14.564586085229095</v>
      </c>
      <c r="AC74" s="70">
        <f t="shared" ca="1" si="59"/>
        <v>10.109560251326123</v>
      </c>
      <c r="AD74" s="70">
        <f t="shared" ca="1" si="59"/>
        <v>5.6538724116024657</v>
      </c>
      <c r="AE74" s="70">
        <f t="shared" ca="1" si="59"/>
        <v>2.391248691343117</v>
      </c>
      <c r="AF74" s="70">
        <f t="shared" ca="1" si="59"/>
        <v>1.1957806588859512</v>
      </c>
    </row>
    <row r="75" spans="1:39">
      <c r="A75" s="8"/>
      <c r="B75" s="80">
        <f t="shared" si="62"/>
        <v>37.5</v>
      </c>
      <c r="C75" s="319">
        <f t="shared" ca="1" si="64"/>
        <v>60.823230930216127</v>
      </c>
      <c r="D75" s="319">
        <f t="shared" ca="1" si="63"/>
        <v>47.822855663745159</v>
      </c>
      <c r="E75" s="319">
        <f t="shared" ca="1" si="63"/>
        <v>26.041637014538285</v>
      </c>
      <c r="F75" s="319">
        <f t="shared" ca="1" si="63"/>
        <v>7.1238391930311762</v>
      </c>
      <c r="G75" s="319">
        <f t="shared" ca="1" si="63"/>
        <v>4.7521825816134724</v>
      </c>
      <c r="H75" s="319">
        <f t="shared" ca="1" si="63"/>
        <v>9.2007125069330016</v>
      </c>
      <c r="I75" s="319">
        <f t="shared" ca="1" si="63"/>
        <v>5.9489824787521393</v>
      </c>
      <c r="J75" s="319">
        <f t="shared" ca="1" si="63"/>
        <v>5.4255850257721185</v>
      </c>
      <c r="K75" s="319">
        <f t="shared" ca="1" si="63"/>
        <v>17.607546098098332</v>
      </c>
      <c r="L75" s="319">
        <f t="shared" ca="1" si="63"/>
        <v>26.995398878220268</v>
      </c>
      <c r="M75" s="319">
        <f t="shared" ca="1" si="63"/>
        <v>33.117460075264333</v>
      </c>
      <c r="N75" s="319">
        <f t="shared" ca="1" si="63"/>
        <v>36.312274088806369</v>
      </c>
      <c r="O75" s="319">
        <f t="shared" ca="1" si="63"/>
        <v>5.0347999072425047</v>
      </c>
      <c r="P75" s="85">
        <f t="shared" ca="1" si="65"/>
        <v>60.823230930216127</v>
      </c>
      <c r="S75" s="26">
        <f t="shared" si="58"/>
        <v>90</v>
      </c>
      <c r="T75" s="70">
        <f t="shared" ca="1" si="59"/>
        <v>9.7601795445712014E-7</v>
      </c>
      <c r="U75" s="70">
        <f t="shared" ca="1" si="59"/>
        <v>1.1940292242671049</v>
      </c>
      <c r="V75" s="70">
        <f t="shared" ca="1" si="59"/>
        <v>4.455599072347324</v>
      </c>
      <c r="W75" s="70">
        <f t="shared" ca="1" si="59"/>
        <v>8.9109012954775828</v>
      </c>
      <c r="X75" s="70">
        <f t="shared" ca="1" si="59"/>
        <v>13.366313079156425</v>
      </c>
      <c r="Y75" s="70">
        <f t="shared" ca="1" si="59"/>
        <v>16.628182256447065</v>
      </c>
      <c r="Z75" s="70">
        <f t="shared" ca="1" si="59"/>
        <v>17.822619409091871</v>
      </c>
      <c r="AA75" s="70">
        <f t="shared" ca="1" si="59"/>
        <v>16.629622129962712</v>
      </c>
      <c r="AB75" s="70">
        <f t="shared" ca="1" si="59"/>
        <v>13.368807068770561</v>
      </c>
      <c r="AC75" s="70">
        <f t="shared" ca="1" si="59"/>
        <v>8.9137812348675904</v>
      </c>
      <c r="AD75" s="70">
        <f t="shared" ca="1" si="59"/>
        <v>4.4580933951439317</v>
      </c>
      <c r="AE75" s="70">
        <f t="shared" ca="1" si="59"/>
        <v>1.1954696748845848</v>
      </c>
      <c r="AF75" s="70">
        <f t="shared" ca="1" si="59"/>
        <v>1.6424274171811248E-6</v>
      </c>
    </row>
    <row r="76" spans="1:39">
      <c r="A76" s="8"/>
      <c r="B76" s="80">
        <f t="shared" si="62"/>
        <v>45</v>
      </c>
      <c r="C76" s="319">
        <f t="shared" ca="1" si="64"/>
        <v>103.29867387705403</v>
      </c>
      <c r="D76" s="319">
        <f t="shared" ca="1" si="63"/>
        <v>83.884756027185489</v>
      </c>
      <c r="E76" s="319">
        <f t="shared" ca="1" si="63"/>
        <v>51.786162199867455</v>
      </c>
      <c r="F76" s="319">
        <f t="shared" ca="1" si="63"/>
        <v>22.785893217716492</v>
      </c>
      <c r="G76" s="319">
        <f t="shared" ca="1" si="63"/>
        <v>2.5694648392119843</v>
      </c>
      <c r="H76" s="319">
        <f t="shared" ca="1" si="63"/>
        <v>8.8203542398848231</v>
      </c>
      <c r="I76" s="319">
        <f t="shared" ca="1" si="63"/>
        <v>12.04578747111208</v>
      </c>
      <c r="J76" s="319">
        <f t="shared" ca="1" si="63"/>
        <v>5.2314131795070624</v>
      </c>
      <c r="K76" s="319">
        <f t="shared" ca="1" si="63"/>
        <v>3.8362985998496231</v>
      </c>
      <c r="L76" s="319">
        <f t="shared" ca="1" si="63"/>
        <v>11.848055362863628</v>
      </c>
      <c r="M76" s="319">
        <f t="shared" ca="1" si="63"/>
        <v>17.448315763807621</v>
      </c>
      <c r="N76" s="319">
        <f t="shared" ca="1" si="63"/>
        <v>20.482346707443458</v>
      </c>
      <c r="O76" s="319">
        <f t="shared" ca="1" si="63"/>
        <v>5.3470271603675226</v>
      </c>
      <c r="P76" s="85">
        <f t="shared" ca="1" si="65"/>
        <v>103.29867387705403</v>
      </c>
    </row>
    <row r="77" spans="1:39">
      <c r="A77" s="8"/>
      <c r="B77" s="80">
        <f t="shared" si="62"/>
        <v>52.5</v>
      </c>
      <c r="C77" s="319">
        <f t="shared" ca="1" si="64"/>
        <v>106.93571132326854</v>
      </c>
      <c r="D77" s="319">
        <f t="shared" ca="1" si="63"/>
        <v>101.14951636911302</v>
      </c>
      <c r="E77" s="319">
        <f t="shared" ca="1" si="63"/>
        <v>84.426595118505588</v>
      </c>
      <c r="F77" s="319">
        <f t="shared" ca="1" si="63"/>
        <v>59.727167874786431</v>
      </c>
      <c r="G77" s="319">
        <f t="shared" ca="1" si="63"/>
        <v>33.560682517136918</v>
      </c>
      <c r="H77" s="319">
        <f t="shared" ca="1" si="63"/>
        <v>13.42615358097687</v>
      </c>
      <c r="I77" s="319">
        <f t="shared" ca="1" si="63"/>
        <v>2.7709806483379817</v>
      </c>
      <c r="J77" s="319">
        <f t="shared" ca="1" si="63"/>
        <v>3.8362782219195458E-8</v>
      </c>
      <c r="K77" s="319">
        <f t="shared" ca="1" si="63"/>
        <v>1.6227641991627908</v>
      </c>
      <c r="L77" s="319">
        <f t="shared" ca="1" si="63"/>
        <v>4.7781821261364534</v>
      </c>
      <c r="M77" s="319">
        <f t="shared" ca="1" si="63"/>
        <v>7.7839345305084358</v>
      </c>
      <c r="N77" s="319">
        <f t="shared" ca="1" si="63"/>
        <v>9.8147956456385845</v>
      </c>
      <c r="O77" s="319">
        <f t="shared" ca="1" si="63"/>
        <v>10.523386318806905</v>
      </c>
      <c r="P77" s="85">
        <f t="shared" ca="1" si="65"/>
        <v>106.93571132326854</v>
      </c>
      <c r="S77" s="24" t="s">
        <v>177</v>
      </c>
      <c r="T77" s="26">
        <f>T62</f>
        <v>1E-3</v>
      </c>
      <c r="U77" s="26">
        <f t="shared" ref="U77:AF77" si="66">U62</f>
        <v>7.5010000000000003</v>
      </c>
      <c r="V77" s="26">
        <f t="shared" si="66"/>
        <v>15.001000000000001</v>
      </c>
      <c r="W77" s="26">
        <f t="shared" si="66"/>
        <v>22.501000000000001</v>
      </c>
      <c r="X77" s="26">
        <f t="shared" si="66"/>
        <v>30.001000000000001</v>
      </c>
      <c r="Y77" s="26">
        <f t="shared" si="66"/>
        <v>37.501000000000005</v>
      </c>
      <c r="Z77" s="26">
        <f t="shared" si="66"/>
        <v>45.001000000000005</v>
      </c>
      <c r="AA77" s="26">
        <f t="shared" si="66"/>
        <v>52.501000000000005</v>
      </c>
      <c r="AB77" s="26">
        <f t="shared" si="66"/>
        <v>60.001000000000005</v>
      </c>
      <c r="AC77" s="26">
        <f t="shared" si="66"/>
        <v>67.501000000000005</v>
      </c>
      <c r="AD77" s="26">
        <f t="shared" si="66"/>
        <v>75.001000000000005</v>
      </c>
      <c r="AE77" s="26">
        <f t="shared" si="66"/>
        <v>82.501000000000005</v>
      </c>
      <c r="AF77" s="26">
        <f t="shared" si="66"/>
        <v>90.001000000000005</v>
      </c>
      <c r="AG77" s="271">
        <f ca="1">INDEX(T78:AF90,$R$19,$R$20)</f>
        <v>0.25587860510273924</v>
      </c>
    </row>
    <row r="78" spans="1:39">
      <c r="A78" s="8"/>
      <c r="B78" s="80">
        <f t="shared" si="62"/>
        <v>60</v>
      </c>
      <c r="C78" s="319">
        <f t="shared" ca="1" si="64"/>
        <v>106.93571133991188</v>
      </c>
      <c r="D78" s="319">
        <f t="shared" ca="1" si="63"/>
        <v>102.07888140388089</v>
      </c>
      <c r="E78" s="319">
        <f t="shared" ca="1" si="63"/>
        <v>87.983260394582231</v>
      </c>
      <c r="F78" s="319">
        <f t="shared" ca="1" si="63"/>
        <v>66.707219369808044</v>
      </c>
      <c r="G78" s="319">
        <f t="shared" ca="1" si="63"/>
        <v>42.77346693149893</v>
      </c>
      <c r="H78" s="319">
        <f t="shared" ca="1" si="63"/>
        <v>21.995460286361357</v>
      </c>
      <c r="I78" s="319">
        <f t="shared" ca="1" si="63"/>
        <v>8.225509797956672</v>
      </c>
      <c r="J78" s="319">
        <f t="shared" ca="1" si="63"/>
        <v>1.6219063576971657</v>
      </c>
      <c r="K78" s="319">
        <f t="shared" ca="1" si="63"/>
        <v>2.1719969511281556E-8</v>
      </c>
      <c r="L78" s="319">
        <f t="shared" ca="1" si="63"/>
        <v>0.88862431202531167</v>
      </c>
      <c r="M78" s="319">
        <f t="shared" ca="1" si="63"/>
        <v>2.5004462015522422</v>
      </c>
      <c r="N78" s="319">
        <f t="shared" ca="1" si="63"/>
        <v>3.7981691499187451</v>
      </c>
      <c r="O78" s="319">
        <f t="shared" ca="1" si="63"/>
        <v>4.2799888569552031</v>
      </c>
      <c r="P78" s="85">
        <f t="shared" ca="1" si="65"/>
        <v>106.93571133991188</v>
      </c>
      <c r="S78" s="26">
        <f>S63</f>
        <v>0</v>
      </c>
      <c r="T78" s="70">
        <f ca="1">T63/T33</f>
        <v>-6111700</v>
      </c>
      <c r="U78" s="70">
        <f t="shared" ref="U78:AF78" ca="1" si="67">U63/U33</f>
        <v>57.688516785890151</v>
      </c>
      <c r="V78" s="70">
        <f t="shared" ca="1" si="67"/>
        <v>13.92840726166607</v>
      </c>
      <c r="W78" s="70">
        <f t="shared" ca="1" si="67"/>
        <v>5.8288054002197134</v>
      </c>
      <c r="X78" s="70">
        <f t="shared" ca="1" si="67"/>
        <v>3.0002925843165604</v>
      </c>
      <c r="Y78" s="70">
        <f t="shared" ca="1" si="67"/>
        <v>1.6986127001861</v>
      </c>
      <c r="Z78" s="70">
        <f t="shared" ca="1" si="67"/>
        <v>1.0001616020737512</v>
      </c>
      <c r="AA78" s="70">
        <f t="shared" ca="1" si="67"/>
        <v>0.58891272428412389</v>
      </c>
      <c r="AB78" s="70">
        <f t="shared" ca="1" si="67"/>
        <v>0.33342522672850594</v>
      </c>
      <c r="AC78" s="70">
        <f t="shared" ca="1" si="67"/>
        <v>0.17164016502148824</v>
      </c>
      <c r="AD78" s="70">
        <f t="shared" ca="1" si="67"/>
        <v>7.1842132400004546E-2</v>
      </c>
      <c r="AE78" s="70">
        <f t="shared" ca="1" si="67"/>
        <v>1.735612302193169E-2</v>
      </c>
      <c r="AF78" s="70">
        <f t="shared" ca="1" si="67"/>
        <v>9.652377918054498E-9</v>
      </c>
      <c r="AM78" t="s">
        <v>89</v>
      </c>
    </row>
    <row r="79" spans="1:39">
      <c r="A79" s="8"/>
      <c r="B79" s="80">
        <f t="shared" si="62"/>
        <v>67.5</v>
      </c>
      <c r="C79" s="319">
        <f t="shared" ca="1" si="64"/>
        <v>106.9357113504511</v>
      </c>
      <c r="D79" s="319">
        <f t="shared" ca="1" si="63"/>
        <v>102.66768501682411</v>
      </c>
      <c r="E79" s="319">
        <f t="shared" ca="1" si="63"/>
        <v>90.252762959271905</v>
      </c>
      <c r="F79" s="319">
        <f t="shared" ca="1" si="63"/>
        <v>71.289919803197378</v>
      </c>
      <c r="G79" s="319">
        <f t="shared" ca="1" si="63"/>
        <v>49.243497360683733</v>
      </c>
      <c r="H79" s="319">
        <f t="shared" ca="1" si="63"/>
        <v>28.806726450406494</v>
      </c>
      <c r="I79" s="319">
        <f t="shared" ca="1" si="63"/>
        <v>13.660329084330654</v>
      </c>
      <c r="J79" s="319">
        <f t="shared" ca="1" si="63"/>
        <v>4.7769367059919956</v>
      </c>
      <c r="K79" s="319">
        <f t="shared" ca="1" si="63"/>
        <v>0.88815211104258729</v>
      </c>
      <c r="L79" s="319">
        <f t="shared" ca="1" si="63"/>
        <v>1.1181075140814261E-8</v>
      </c>
      <c r="M79" s="319">
        <f t="shared" ca="1" si="63"/>
        <v>0.42250661347598467</v>
      </c>
      <c r="N79" s="319">
        <f t="shared" ca="1" si="63"/>
        <v>1.0574037782908261</v>
      </c>
      <c r="O79" s="319">
        <f t="shared" ca="1" si="63"/>
        <v>1.3279714914388554</v>
      </c>
      <c r="P79" s="85">
        <f t="shared" ca="1" si="65"/>
        <v>106.9357113504511</v>
      </c>
      <c r="S79" s="26">
        <f t="shared" ref="S79:S90" si="68">S64</f>
        <v>7.5</v>
      </c>
      <c r="T79" s="70">
        <f t="shared" ref="T79:AF90" ca="1" si="69">T64/T34</f>
        <v>57.704079643404128</v>
      </c>
      <c r="U79" s="70">
        <f t="shared" ca="1" si="69"/>
        <v>57.696295626949535</v>
      </c>
      <c r="V79" s="70">
        <f t="shared" ca="1" si="69"/>
        <v>16.587349803998425</v>
      </c>
      <c r="W79" s="70">
        <f t="shared" ca="1" si="69"/>
        <v>6.5213950145029198</v>
      </c>
      <c r="X79" s="70">
        <f t="shared" ca="1" si="69"/>
        <v>3.2531364149628215</v>
      </c>
      <c r="Y79" s="70">
        <f t="shared" ca="1" si="69"/>
        <v>1.8167149555611244</v>
      </c>
      <c r="Z79" s="70">
        <f t="shared" ca="1" si="69"/>
        <v>1.0659126685036047</v>
      </c>
      <c r="AA79" s="70">
        <f t="shared" ca="1" si="69"/>
        <v>0.63072433819051332</v>
      </c>
      <c r="AB79" s="70">
        <f t="shared" ca="1" si="69"/>
        <v>0.36300988557459007</v>
      </c>
      <c r="AC79" s="70">
        <f t="shared" ca="1" si="69"/>
        <v>0.19454840746266239</v>
      </c>
      <c r="AD79" s="70">
        <f t="shared" ca="1" si="69"/>
        <v>9.1048525531595717E-2</v>
      </c>
      <c r="AE79" s="70">
        <f t="shared" ca="1" si="69"/>
        <v>3.4676402851952087E-2</v>
      </c>
      <c r="AF79" s="70">
        <f t="shared" ca="1" si="69"/>
        <v>1.6739566754665473E-2</v>
      </c>
    </row>
    <row r="80" spans="1:39">
      <c r="A80" s="8"/>
      <c r="B80" s="80">
        <f t="shared" si="62"/>
        <v>75</v>
      </c>
      <c r="C80" s="319">
        <f t="shared" ca="1" si="64"/>
        <v>106.93571135695234</v>
      </c>
      <c r="D80" s="319">
        <f t="shared" ca="1" si="63"/>
        <v>103.03099340518125</v>
      </c>
      <c r="E80" s="319">
        <f t="shared" ca="1" si="63"/>
        <v>91.658606485609326</v>
      </c>
      <c r="F80" s="319">
        <f t="shared" ca="1" si="63"/>
        <v>74.173511513907243</v>
      </c>
      <c r="G80" s="319">
        <f t="shared" ca="1" si="63"/>
        <v>53.468849613607105</v>
      </c>
      <c r="H80" s="319">
        <f t="shared" ca="1" si="63"/>
        <v>33.563827775636504</v>
      </c>
      <c r="I80" s="319">
        <f t="shared" ca="1" si="63"/>
        <v>17.895428351903629</v>
      </c>
      <c r="J80" s="319">
        <f t="shared" ca="1" si="63"/>
        <v>7.7825923891874496</v>
      </c>
      <c r="K80" s="319">
        <f t="shared" ca="1" si="63"/>
        <v>2.4997836649154741</v>
      </c>
      <c r="L80" s="319">
        <f t="shared" ca="1" si="63"/>
        <v>0.42228136154967533</v>
      </c>
      <c r="M80" s="319">
        <f t="shared" ca="1" si="63"/>
        <v>4.6800776832965313E-9</v>
      </c>
      <c r="N80" s="319">
        <f t="shared" ca="1" si="63"/>
        <v>0.14541986378933774</v>
      </c>
      <c r="O80" s="319">
        <f t="shared" ca="1" si="63"/>
        <v>0.25691694916553276</v>
      </c>
      <c r="P80" s="85">
        <f t="shared" ca="1" si="65"/>
        <v>106.93571135695234</v>
      </c>
      <c r="S80" s="26">
        <f t="shared" si="68"/>
        <v>15</v>
      </c>
      <c r="T80" s="70">
        <f t="shared" ca="1" si="69"/>
        <v>13.93035216573379</v>
      </c>
      <c r="U80" s="70">
        <f t="shared" ca="1" si="69"/>
        <v>16.590206119462678</v>
      </c>
      <c r="V80" s="70">
        <f t="shared" ca="1" si="69"/>
        <v>13.929379553076986</v>
      </c>
      <c r="W80" s="70">
        <f t="shared" ca="1" si="69"/>
        <v>7.2303964142094133</v>
      </c>
      <c r="X80" s="70">
        <f t="shared" ca="1" si="69"/>
        <v>3.7323710236576653</v>
      </c>
      <c r="Y80" s="70">
        <f t="shared" ca="1" si="69"/>
        <v>2.0855743591468028</v>
      </c>
      <c r="Z80" s="70">
        <f t="shared" ca="1" si="69"/>
        <v>1.2281274871572776</v>
      </c>
      <c r="AA80" s="70">
        <f t="shared" ca="1" si="69"/>
        <v>0.73831997923990467</v>
      </c>
      <c r="AB80" s="70">
        <f t="shared" ca="1" si="69"/>
        <v>0.44101914149590082</v>
      </c>
      <c r="AC80" s="70">
        <f t="shared" ca="1" si="69"/>
        <v>0.25584944290585643</v>
      </c>
      <c r="AD80" s="70">
        <f t="shared" ca="1" si="69"/>
        <v>0.14289892497215903</v>
      </c>
      <c r="AE80" s="70">
        <f t="shared" ca="1" si="69"/>
        <v>8.1656685306114155E-2</v>
      </c>
      <c r="AF80" s="70">
        <f t="shared" ca="1" si="69"/>
        <v>6.221257519956009E-2</v>
      </c>
    </row>
    <row r="81" spans="1:32">
      <c r="A81" s="8"/>
      <c r="B81" s="80">
        <f t="shared" si="62"/>
        <v>82.5</v>
      </c>
      <c r="C81" s="319">
        <f t="shared" ca="1" si="64"/>
        <v>106.93571136050187</v>
      </c>
      <c r="D81" s="319">
        <f t="shared" ca="1" si="63"/>
        <v>103.22938095998373</v>
      </c>
      <c r="E81" s="319">
        <f t="shared" ca="1" si="63"/>
        <v>92.4278984893255</v>
      </c>
      <c r="F81" s="319">
        <f t="shared" ca="1" si="63"/>
        <v>75.764824965626332</v>
      </c>
      <c r="G81" s="319">
        <f t="shared" ca="1" si="63"/>
        <v>55.847920926558693</v>
      </c>
      <c r="H81" s="319">
        <f t="shared" ca="1" si="63"/>
        <v>36.34074109809881</v>
      </c>
      <c r="I81" s="319">
        <f t="shared" ca="1" si="63"/>
        <v>20.511458987718061</v>
      </c>
      <c r="J81" s="319">
        <f t="shared" ca="1" si="63"/>
        <v>9.8135200486210508</v>
      </c>
      <c r="K81" s="319">
        <f t="shared" ca="1" si="63"/>
        <v>3.7974947945025193</v>
      </c>
      <c r="L81" s="319">
        <f t="shared" ca="1" si="63"/>
        <v>1.0571207111866778</v>
      </c>
      <c r="M81" s="319">
        <f t="shared" ca="1" si="63"/>
        <v>0.14534218469575572</v>
      </c>
      <c r="N81" s="319">
        <f t="shared" ca="1" si="63"/>
        <v>1.1307202685612448E-9</v>
      </c>
      <c r="O81" s="319">
        <f t="shared" ca="1" si="63"/>
        <v>1.5837714034164865E-2</v>
      </c>
      <c r="P81" s="85">
        <f t="shared" ca="1" si="65"/>
        <v>106.93571136050187</v>
      </c>
      <c r="S81" s="26">
        <f t="shared" si="68"/>
        <v>22.5</v>
      </c>
      <c r="T81" s="70">
        <f t="shared" ca="1" si="69"/>
        <v>5.829380905916663</v>
      </c>
      <c r="U81" s="70">
        <f t="shared" ca="1" si="69"/>
        <v>6.5222325826238077</v>
      </c>
      <c r="V81" s="70">
        <f t="shared" ca="1" si="69"/>
        <v>7.2310331475218517</v>
      </c>
      <c r="W81" s="70">
        <f t="shared" ca="1" si="69"/>
        <v>5.8290931217169835</v>
      </c>
      <c r="X81" s="70">
        <f t="shared" ca="1" si="69"/>
        <v>3.7229941016323571</v>
      </c>
      <c r="Y81" s="70">
        <f t="shared" ca="1" si="69"/>
        <v>2.2564894593804934</v>
      </c>
      <c r="Z81" s="70">
        <f t="shared" ca="1" si="69"/>
        <v>1.3816699584095766</v>
      </c>
      <c r="AA81" s="70">
        <f t="shared" ca="1" si="69"/>
        <v>0.85801251567120151</v>
      </c>
      <c r="AB81" s="70">
        <f t="shared" ca="1" si="69"/>
        <v>0.53524770152089196</v>
      </c>
      <c r="AC81" s="70">
        <f t="shared" ca="1" si="69"/>
        <v>0.33340012713750866</v>
      </c>
      <c r="AD81" s="70">
        <f t="shared" ca="1" si="69"/>
        <v>0.21025228603552301</v>
      </c>
      <c r="AE81" s="70">
        <f t="shared" ca="1" si="69"/>
        <v>0.14353265883014243</v>
      </c>
      <c r="AF81" s="70">
        <f t="shared" ca="1" si="69"/>
        <v>0.12236203193002654</v>
      </c>
    </row>
    <row r="82" spans="1:32">
      <c r="A82" s="8"/>
      <c r="B82" s="80">
        <f t="shared" si="62"/>
        <v>90</v>
      </c>
      <c r="C82" s="319">
        <f t="shared" ca="1" si="64"/>
        <v>106.93571136163276</v>
      </c>
      <c r="D82" s="319">
        <f t="shared" ca="1" si="63"/>
        <v>103.29259072964621</v>
      </c>
      <c r="E82" s="319">
        <f t="shared" ca="1" si="63"/>
        <v>92.673236511811822</v>
      </c>
      <c r="F82" s="319">
        <f t="shared" ca="1" si="63"/>
        <v>76.274213600507025</v>
      </c>
      <c r="G82" s="319">
        <f t="shared" ca="1" si="63"/>
        <v>56.616270767787952</v>
      </c>
      <c r="H82" s="319">
        <f t="shared" ca="1" si="63"/>
        <v>37.251991328967975</v>
      </c>
      <c r="I82" s="319">
        <f t="shared" ca="1" si="63"/>
        <v>21.391288956708006</v>
      </c>
      <c r="J82" s="319">
        <f t="shared" ca="1" si="63"/>
        <v>10.522269022535752</v>
      </c>
      <c r="K82" s="319">
        <f t="shared" ca="1" si="63"/>
        <v>4.2794092693267007</v>
      </c>
      <c r="L82" s="319">
        <f t="shared" ca="1" si="63"/>
        <v>1.3277315087629815</v>
      </c>
      <c r="M82" s="319">
        <f t="shared" ca="1" si="63"/>
        <v>0.25684778335828978</v>
      </c>
      <c r="N82" s="319">
        <f t="shared" ca="1" si="63"/>
        <v>1.5829246291495503E-2</v>
      </c>
      <c r="O82" s="319">
        <f t="shared" ca="1" si="63"/>
        <v>7.0630481595622356E-15</v>
      </c>
      <c r="P82" s="85">
        <f t="shared" ca="1" si="65"/>
        <v>106.93571136163276</v>
      </c>
      <c r="S82" s="26">
        <f t="shared" si="68"/>
        <v>30</v>
      </c>
      <c r="T82" s="70">
        <f t="shared" ca="1" si="69"/>
        <v>3.0005344529598381</v>
      </c>
      <c r="U82" s="70">
        <f t="shared" ca="1" si="69"/>
        <v>3.2534691215858924</v>
      </c>
      <c r="V82" s="70">
        <f t="shared" ca="1" si="69"/>
        <v>3.7327269691794083</v>
      </c>
      <c r="W82" s="70">
        <f t="shared" ca="1" si="69"/>
        <v>3.7231828891164698</v>
      </c>
      <c r="X82" s="70">
        <f t="shared" ca="1" si="69"/>
        <v>3.000413508889459</v>
      </c>
      <c r="Y82" s="70">
        <f t="shared" ca="1" si="69"/>
        <v>2.1057645782295142</v>
      </c>
      <c r="Z82" s="70">
        <f t="shared" ca="1" si="69"/>
        <v>1.4002023706397992</v>
      </c>
      <c r="AA82" s="70">
        <f t="shared" ca="1" si="69"/>
        <v>0.91750638323558054</v>
      </c>
      <c r="AB82" s="70">
        <f t="shared" ca="1" si="69"/>
        <v>0.60010509631453912</v>
      </c>
      <c r="AC82" s="70">
        <f t="shared" ca="1" si="69"/>
        <v>0.39511571048548993</v>
      </c>
      <c r="AD82" s="70">
        <f t="shared" ca="1" si="69"/>
        <v>0.26799390386457761</v>
      </c>
      <c r="AE82" s="70">
        <f t="shared" ca="1" si="69"/>
        <v>0.19856261110645862</v>
      </c>
      <c r="AF82" s="70">
        <f t="shared" ca="1" si="69"/>
        <v>0.17645765570767213</v>
      </c>
    </row>
    <row r="83" spans="1:32">
      <c r="A83" s="8"/>
      <c r="B83" s="10" t="s">
        <v>69</v>
      </c>
      <c r="C83" s="220">
        <f t="shared" ref="C83:O83" ca="1" si="70">MAX(C70:C76)</f>
        <v>103.29867387705403</v>
      </c>
      <c r="D83" s="220">
        <f t="shared" ca="1" si="70"/>
        <v>83.884756027185489</v>
      </c>
      <c r="E83" s="220">
        <f t="shared" ca="1" si="70"/>
        <v>51.786162199867455</v>
      </c>
      <c r="F83" s="220">
        <f t="shared" ca="1" si="70"/>
        <v>22.785893217716492</v>
      </c>
      <c r="G83" s="220">
        <f t="shared" ca="1" si="70"/>
        <v>35.641761068822873</v>
      </c>
      <c r="H83" s="220">
        <f t="shared" ca="1" si="70"/>
        <v>62.954734422423776</v>
      </c>
      <c r="I83" s="220">
        <f t="shared" ca="1" si="70"/>
        <v>106.91843318624697</v>
      </c>
      <c r="J83" s="220">
        <f t="shared" ca="1" si="70"/>
        <v>106.93571142677207</v>
      </c>
      <c r="K83" s="220">
        <f t="shared" ca="1" si="70"/>
        <v>106.9357114267721</v>
      </c>
      <c r="L83" s="220">
        <f t="shared" ca="1" si="70"/>
        <v>106.93571142677207</v>
      </c>
      <c r="M83" s="220">
        <f t="shared" ca="1" si="70"/>
        <v>106.9357114267721</v>
      </c>
      <c r="N83" s="220">
        <f t="shared" ca="1" si="70"/>
        <v>106.93571142677207</v>
      </c>
      <c r="O83" s="220">
        <f t="shared" ca="1" si="70"/>
        <v>106.93571142677207</v>
      </c>
      <c r="P83" s="221">
        <f ca="1">MAX(P70:P82)</f>
        <v>106.9357114267721</v>
      </c>
      <c r="Q83" s="222" t="s">
        <v>86</v>
      </c>
      <c r="R83" s="222"/>
      <c r="S83" s="26">
        <f t="shared" si="68"/>
        <v>37.5</v>
      </c>
      <c r="T83" s="70">
        <f t="shared" ca="1" si="69"/>
        <v>1.6987354691779211</v>
      </c>
      <c r="U83" s="70">
        <f t="shared" ca="1" si="69"/>
        <v>1.81687786353527</v>
      </c>
      <c r="V83" s="70">
        <f t="shared" ca="1" si="69"/>
        <v>2.0857634368601694</v>
      </c>
      <c r="W83" s="70">
        <f t="shared" ca="1" si="69"/>
        <v>2.2566431433104146</v>
      </c>
      <c r="X83" s="70">
        <f t="shared" ca="1" si="69"/>
        <v>2.1058325944112566</v>
      </c>
      <c r="Y83" s="70">
        <f t="shared" ca="1" si="69"/>
        <v>1.6986740807804594</v>
      </c>
      <c r="Z83" s="70">
        <f t="shared" ca="1" si="69"/>
        <v>1.2478389978435775</v>
      </c>
      <c r="AA83" s="70">
        <f t="shared" ca="1" si="69"/>
        <v>0.87459372767677834</v>
      </c>
      <c r="AB83" s="70">
        <f t="shared" ca="1" si="69"/>
        <v>0.60133167044534708</v>
      </c>
      <c r="AC83" s="70">
        <f t="shared" ca="1" si="69"/>
        <v>0.41382208673734611</v>
      </c>
      <c r="AD83" s="70">
        <f t="shared" ca="1" si="69"/>
        <v>0.29350307152754895</v>
      </c>
      <c r="AE83" s="70">
        <f t="shared" ca="1" si="69"/>
        <v>0.22656641981717787</v>
      </c>
      <c r="AF83" s="70">
        <f t="shared" ca="1" si="69"/>
        <v>0.20508270699596631</v>
      </c>
    </row>
    <row r="84" spans="1:32">
      <c r="A84" s="8"/>
      <c r="S84" s="26">
        <f t="shared" si="68"/>
        <v>45</v>
      </c>
      <c r="T84" s="70">
        <f t="shared" ca="1" si="69"/>
        <v>1.0002314250387405</v>
      </c>
      <c r="U84" s="70">
        <f t="shared" ca="1" si="69"/>
        <v>1.0660037745636983</v>
      </c>
      <c r="V84" s="70">
        <f t="shared" ca="1" si="69"/>
        <v>1.2282357711865217</v>
      </c>
      <c r="W84" s="70">
        <f t="shared" ca="1" si="69"/>
        <v>1.3817725485746764</v>
      </c>
      <c r="X84" s="70">
        <f t="shared" ca="1" si="69"/>
        <v>1.4002708970076849</v>
      </c>
      <c r="Y84" s="70">
        <f t="shared" ca="1" si="69"/>
        <v>1.2478662371970091</v>
      </c>
      <c r="Z84" s="70">
        <f t="shared" ca="1" si="69"/>
        <v>1.0001965117283103</v>
      </c>
      <c r="AA84" s="70">
        <f t="shared" ca="1" si="69"/>
        <v>0.74804567932293264</v>
      </c>
      <c r="AB84" s="70">
        <f t="shared" ca="1" si="69"/>
        <v>0.53858307298305086</v>
      </c>
      <c r="AC84" s="70">
        <f t="shared" ca="1" si="69"/>
        <v>0.38330959795344322</v>
      </c>
      <c r="AD84" s="70">
        <f t="shared" ca="1" si="69"/>
        <v>0.27895344844084025</v>
      </c>
      <c r="AE84" s="70">
        <f t="shared" ca="1" si="69"/>
        <v>0.21936197338643476</v>
      </c>
      <c r="AF84" s="70">
        <f t="shared" ca="1" si="69"/>
        <v>0.200009263908625</v>
      </c>
    </row>
    <row r="85" spans="1:32">
      <c r="A85" s="8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4"/>
      <c r="P85" s="64"/>
      <c r="S85" s="26">
        <f t="shared" si="68"/>
        <v>52.5</v>
      </c>
      <c r="T85" s="70">
        <f t="shared" ca="1" si="69"/>
        <v>0.58895528632017169</v>
      </c>
      <c r="U85" s="70">
        <f t="shared" ca="1" si="69"/>
        <v>0.63077986920568385</v>
      </c>
      <c r="V85" s="70">
        <f t="shared" ca="1" si="69"/>
        <v>0.73838668916377648</v>
      </c>
      <c r="W85" s="70">
        <f t="shared" ca="1" si="69"/>
        <v>0.85808004006470195</v>
      </c>
      <c r="X85" s="70">
        <f t="shared" ca="1" si="69"/>
        <v>0.91755971210562526</v>
      </c>
      <c r="Y85" s="70">
        <f t="shared" ca="1" si="69"/>
        <v>0.87462439455798946</v>
      </c>
      <c r="Z85" s="70">
        <f t="shared" ca="1" si="69"/>
        <v>0.74805679666608282</v>
      </c>
      <c r="AA85" s="70">
        <f t="shared" ca="1" si="69"/>
        <v>0.58893400434763432</v>
      </c>
      <c r="AB85" s="70">
        <f t="shared" ca="1" si="69"/>
        <v>0.43901649206990173</v>
      </c>
      <c r="AC85" s="70">
        <f t="shared" ca="1" si="69"/>
        <v>0.31862222108186944</v>
      </c>
      <c r="AD85" s="70">
        <f t="shared" ca="1" si="69"/>
        <v>0.23355794070493135</v>
      </c>
      <c r="AE85" s="70">
        <f t="shared" ca="1" si="69"/>
        <v>0.18354919714905318</v>
      </c>
      <c r="AF85" s="70">
        <f t="shared" ca="1" si="69"/>
        <v>0.16709000333383378</v>
      </c>
    </row>
    <row r="86" spans="1:32">
      <c r="A86" s="8"/>
      <c r="S86" s="26">
        <f t="shared" si="68"/>
        <v>60</v>
      </c>
      <c r="T86" s="70">
        <f t="shared" ca="1" si="69"/>
        <v>0.33345210276038156</v>
      </c>
      <c r="U86" s="70">
        <f t="shared" ca="1" si="69"/>
        <v>0.36304559365286182</v>
      </c>
      <c r="V86" s="70">
        <f t="shared" ca="1" si="69"/>
        <v>0.44106252800982337</v>
      </c>
      <c r="W86" s="70">
        <f t="shared" ca="1" si="69"/>
        <v>0.5352930593658427</v>
      </c>
      <c r="X86" s="70">
        <f t="shared" ca="1" si="69"/>
        <v>0.60014379708502363</v>
      </c>
      <c r="Y86" s="70">
        <f t="shared" ca="1" si="69"/>
        <v>0.60135745281506259</v>
      </c>
      <c r="Z86" s="70">
        <f t="shared" ca="1" si="69"/>
        <v>0.53859583722243498</v>
      </c>
      <c r="AA86" s="70">
        <f t="shared" ca="1" si="69"/>
        <v>0.43902048984732844</v>
      </c>
      <c r="AB86" s="70">
        <f t="shared" ca="1" si="69"/>
        <v>0.3334386642028262</v>
      </c>
      <c r="AC86" s="70">
        <f t="shared" ca="1" si="69"/>
        <v>0.24213760936368794</v>
      </c>
      <c r="AD86" s="70">
        <f t="shared" ca="1" si="69"/>
        <v>0.17452597446422552</v>
      </c>
      <c r="AE86" s="70">
        <f t="shared" ca="1" si="69"/>
        <v>0.13365581750289923</v>
      </c>
      <c r="AF86" s="70">
        <f t="shared" ca="1" si="69"/>
        <v>0.12002907836002964</v>
      </c>
    </row>
    <row r="87" spans="1:32">
      <c r="A87" s="8"/>
      <c r="S87" s="26">
        <f t="shared" si="68"/>
        <v>67.5</v>
      </c>
      <c r="T87" s="70">
        <f t="shared" ca="1" si="69"/>
        <v>0.17165710854232927</v>
      </c>
      <c r="U87" s="70">
        <f t="shared" ca="1" si="69"/>
        <v>0.19457195203993141</v>
      </c>
      <c r="V87" s="70">
        <f t="shared" ca="1" si="69"/>
        <v>0.25587860510273924</v>
      </c>
      <c r="W87" s="70">
        <f t="shared" ca="1" si="69"/>
        <v>0.33343115999157225</v>
      </c>
      <c r="X87" s="70">
        <f t="shared" ca="1" si="69"/>
        <v>0.3951430481652502</v>
      </c>
      <c r="Y87" s="70">
        <f t="shared" ca="1" si="69"/>
        <v>0.41384130555405441</v>
      </c>
      <c r="Z87" s="70">
        <f t="shared" ca="1" si="69"/>
        <v>0.38331993572240952</v>
      </c>
      <c r="AA87" s="70">
        <f t="shared" ca="1" si="69"/>
        <v>0.3186260597476171</v>
      </c>
      <c r="AB87" s="70">
        <f t="shared" ca="1" si="69"/>
        <v>0.24213821534258351</v>
      </c>
      <c r="AC87" s="70">
        <f t="shared" ca="1" si="69"/>
        <v>0.17164863645034681</v>
      </c>
      <c r="AD87" s="70">
        <f t="shared" ca="1" si="69"/>
        <v>0.11731754956373222</v>
      </c>
      <c r="AE87" s="70">
        <f t="shared" ca="1" si="69"/>
        <v>8.3683894002986495E-2</v>
      </c>
      <c r="AF87" s="70">
        <f t="shared" ca="1" si="69"/>
        <v>7.2344294823891098E-2</v>
      </c>
    </row>
    <row r="88" spans="1:32">
      <c r="A88" s="64"/>
      <c r="S88" s="26">
        <f t="shared" si="68"/>
        <v>75</v>
      </c>
      <c r="T88" s="70">
        <f t="shared" ca="1" si="69"/>
        <v>7.1852160719114447E-2</v>
      </c>
      <c r="U88" s="70">
        <f t="shared" ca="1" si="69"/>
        <v>9.1063904134380522E-2</v>
      </c>
      <c r="V88" s="70">
        <f t="shared" ca="1" si="69"/>
        <v>0.14291867054930885</v>
      </c>
      <c r="W88" s="70">
        <f t="shared" ca="1" si="69"/>
        <v>0.21027353252497177</v>
      </c>
      <c r="X88" s="70">
        <f t="shared" ca="1" si="69"/>
        <v>0.26801261497283857</v>
      </c>
      <c r="Y88" s="70">
        <f t="shared" ca="1" si="69"/>
        <v>0.29351600774078912</v>
      </c>
      <c r="Z88" s="70">
        <f t="shared" ca="1" si="69"/>
        <v>0.27895990669647946</v>
      </c>
      <c r="AA88" s="70">
        <f t="shared" ca="1" si="69"/>
        <v>0.23355955563880201</v>
      </c>
      <c r="AB88" s="70">
        <f t="shared" ca="1" si="69"/>
        <v>0.17452519880685219</v>
      </c>
      <c r="AC88" s="70">
        <f t="shared" ca="1" si="69"/>
        <v>0.11731646853072968</v>
      </c>
      <c r="AD88" s="70">
        <f t="shared" ca="1" si="69"/>
        <v>7.1847146337693069E-2</v>
      </c>
      <c r="AE88" s="70">
        <f t="shared" ca="1" si="69"/>
        <v>4.318360415976686E-2</v>
      </c>
      <c r="AF88" s="70">
        <f t="shared" ca="1" si="69"/>
        <v>3.3437234786940474E-2</v>
      </c>
    </row>
    <row r="89" spans="1:32">
      <c r="A89" s="64"/>
      <c r="S89" s="26">
        <f t="shared" si="68"/>
        <v>82.5</v>
      </c>
      <c r="T89" s="70">
        <f t="shared" ca="1" si="69"/>
        <v>1.7360801819563825E-2</v>
      </c>
      <c r="U89" s="70">
        <f t="shared" ca="1" si="69"/>
        <v>3.4685748081546133E-2</v>
      </c>
      <c r="V89" s="70">
        <f t="shared" ca="1" si="69"/>
        <v>8.1669617744130271E-2</v>
      </c>
      <c r="W89" s="70">
        <f t="shared" ca="1" si="69"/>
        <v>0.14354668130065254</v>
      </c>
      <c r="X89" s="70">
        <f t="shared" ca="1" si="69"/>
        <v>0.19857445916484856</v>
      </c>
      <c r="Y89" s="70">
        <f t="shared" ca="1" si="69"/>
        <v>0.22657359077659694</v>
      </c>
      <c r="Z89" s="70">
        <f t="shared" ca="1" si="69"/>
        <v>0.21936402006319289</v>
      </c>
      <c r="AA89" s="70">
        <f t="shared" ca="1" si="69"/>
        <v>0.18354753888167424</v>
      </c>
      <c r="AB89" s="70">
        <f t="shared" ca="1" si="69"/>
        <v>0.13365252543356487</v>
      </c>
      <c r="AC89" s="70">
        <f t="shared" ca="1" si="69"/>
        <v>8.3680719557931466E-2</v>
      </c>
      <c r="AD89" s="70">
        <f t="shared" ca="1" si="69"/>
        <v>4.3181691861902086E-2</v>
      </c>
      <c r="AE89" s="70">
        <f t="shared" ca="1" si="69"/>
        <v>1.7358462252370591E-2</v>
      </c>
      <c r="AF89" s="70">
        <f t="shared" ca="1" si="69"/>
        <v>8.5310149622297785E-3</v>
      </c>
    </row>
    <row r="90" spans="1:32">
      <c r="S90" s="26">
        <f t="shared" si="68"/>
        <v>90</v>
      </c>
      <c r="T90" s="70">
        <f t="shared" ca="1" si="69"/>
        <v>1.3690720820458437E-8</v>
      </c>
      <c r="U90" s="70">
        <f t="shared" ca="1" si="69"/>
        <v>1.6743929744579316E-2</v>
      </c>
      <c r="V90" s="70">
        <f t="shared" ca="1" si="69"/>
        <v>6.2220029981618949E-2</v>
      </c>
      <c r="W90" s="70">
        <f t="shared" ca="1" si="69"/>
        <v>0.12237014636549108</v>
      </c>
      <c r="X90" s="70">
        <f t="shared" ca="1" si="69"/>
        <v>0.17646351855038905</v>
      </c>
      <c r="Y90" s="70">
        <f t="shared" ca="1" si="69"/>
        <v>0.20508429618126134</v>
      </c>
      <c r="Z90" s="70">
        <f t="shared" ca="1" si="69"/>
        <v>0.20000647719597175</v>
      </c>
      <c r="AA90" s="70">
        <f t="shared" ca="1" si="69"/>
        <v>0.167084343446356</v>
      </c>
      <c r="AB90" s="70">
        <f t="shared" ca="1" si="69"/>
        <v>0.12002250377813828</v>
      </c>
      <c r="AC90" s="70">
        <f t="shared" ca="1" si="69"/>
        <v>7.2338367092014744E-2</v>
      </c>
      <c r="AD90" s="70">
        <f t="shared" ca="1" si="69"/>
        <v>3.3432904742729995E-2</v>
      </c>
      <c r="AE90" s="70">
        <f t="shared" ca="1" si="69"/>
        <v>8.5287578066300714E-3</v>
      </c>
      <c r="AF90" s="70">
        <f t="shared" ca="1" si="69"/>
        <v>1.1519263067779798E-8</v>
      </c>
    </row>
    <row r="92" spans="1:32">
      <c r="S92" s="24" t="s">
        <v>94</v>
      </c>
      <c r="T92" s="26">
        <f>T77</f>
        <v>1E-3</v>
      </c>
      <c r="U92" s="26">
        <f t="shared" ref="U92:AF92" si="71">U77</f>
        <v>7.5010000000000003</v>
      </c>
      <c r="V92" s="26">
        <f t="shared" si="71"/>
        <v>15.001000000000001</v>
      </c>
      <c r="W92" s="26">
        <f t="shared" si="71"/>
        <v>22.501000000000001</v>
      </c>
      <c r="X92" s="26">
        <f t="shared" si="71"/>
        <v>30.001000000000001</v>
      </c>
      <c r="Y92" s="26">
        <f t="shared" si="71"/>
        <v>37.501000000000005</v>
      </c>
      <c r="Z92" s="26">
        <f t="shared" si="71"/>
        <v>45.001000000000005</v>
      </c>
      <c r="AA92" s="26">
        <f t="shared" si="71"/>
        <v>52.501000000000005</v>
      </c>
      <c r="AB92" s="26">
        <f t="shared" si="71"/>
        <v>60.001000000000005</v>
      </c>
      <c r="AC92" s="26">
        <f t="shared" si="71"/>
        <v>67.501000000000005</v>
      </c>
      <c r="AD92" s="26">
        <f t="shared" si="71"/>
        <v>75.001000000000005</v>
      </c>
      <c r="AE92" s="26">
        <f t="shared" si="71"/>
        <v>82.501000000000005</v>
      </c>
      <c r="AF92" s="26">
        <f t="shared" si="71"/>
        <v>90.001000000000005</v>
      </c>
    </row>
    <row r="93" spans="1:32">
      <c r="S93" s="26">
        <f>S78</f>
        <v>0</v>
      </c>
      <c r="T93" s="31" t="e">
        <f ca="1">(T3/T33)^0.5</f>
        <v>#NUM!</v>
      </c>
      <c r="U93" s="31">
        <f t="shared" ref="U93:AF93" ca="1" si="72">(U3/U33)^0.5</f>
        <v>82.294027556580346</v>
      </c>
      <c r="V93" s="31">
        <f t="shared" ca="1" si="72"/>
        <v>20.417097546345722</v>
      </c>
      <c r="W93" s="31">
        <f t="shared" ca="1" si="72"/>
        <v>8.9781710602828433</v>
      </c>
      <c r="X93" s="31">
        <f t="shared" ca="1" si="72"/>
        <v>5.0004096183855742</v>
      </c>
      <c r="Y93" s="31">
        <f t="shared" ca="1" si="72"/>
        <v>3.1886981059421768</v>
      </c>
      <c r="Z93" s="31">
        <f t="shared" ca="1" si="72"/>
        <v>2.2362847906009122</v>
      </c>
      <c r="AA93" s="31">
        <f t="shared" ca="1" si="72"/>
        <v>1.6945388287719299</v>
      </c>
      <c r="AB93" s="31">
        <f t="shared" ca="1" si="72"/>
        <v>1.3744799806090022</v>
      </c>
      <c r="AC93" s="31">
        <f t="shared" ca="1" si="72"/>
        <v>1.1841456931223386</v>
      </c>
      <c r="AD93" s="31">
        <f t="shared" ca="1" si="72"/>
        <v>1.0742471078739606</v>
      </c>
      <c r="AE93" s="31">
        <f t="shared" ca="1" si="72"/>
        <v>1.0175041602158528</v>
      </c>
      <c r="AF93" s="31">
        <f t="shared" ca="1" si="72"/>
        <v>1.000000009652378</v>
      </c>
    </row>
    <row r="94" spans="1:32">
      <c r="S94" s="26">
        <f t="shared" ref="S94:S105" si="73">S79</f>
        <v>7.5</v>
      </c>
      <c r="T94" s="31">
        <f t="shared" ref="T94:AF99" ca="1" si="74">(U4/T34)^0.5</f>
        <v>81.605703055849318</v>
      </c>
      <c r="U94" s="31">
        <f t="shared" ca="1" si="74"/>
        <v>56.249542968960107</v>
      </c>
      <c r="V94" s="31">
        <f t="shared" ca="1" si="74"/>
        <v>18.834932352482209</v>
      </c>
      <c r="W94" s="31">
        <f t="shared" ca="1" si="74"/>
        <v>8.3867573071329637</v>
      </c>
      <c r="X94" s="31">
        <f t="shared" ca="1" si="74"/>
        <v>4.6584391914049448</v>
      </c>
      <c r="Y94" s="31">
        <f t="shared" ca="1" si="74"/>
        <v>2.9730049005664712</v>
      </c>
      <c r="Z94" s="31">
        <f t="shared" ca="1" si="74"/>
        <v>2.0999929459615929</v>
      </c>
      <c r="AA94" s="31">
        <f t="shared" ca="1" si="74"/>
        <v>1.6109990247211616</v>
      </c>
      <c r="AB94" s="31">
        <f t="shared" ca="1" si="74"/>
        <v>1.3248454615349392</v>
      </c>
      <c r="AC94" s="31">
        <f t="shared" ca="1" si="74"/>
        <v>1.1541262637181042</v>
      </c>
      <c r="AD94" s="31">
        <f t="shared" ca="1" si="74"/>
        <v>1.053566808905307</v>
      </c>
      <c r="AE94" s="31">
        <f t="shared" ca="1" si="74"/>
        <v>0.99987573824485165</v>
      </c>
      <c r="AF94" s="31">
        <f t="shared" ca="1" si="74"/>
        <v>0.58953027217738585</v>
      </c>
    </row>
    <row r="95" spans="1:32">
      <c r="S95" s="26">
        <f t="shared" si="73"/>
        <v>15</v>
      </c>
      <c r="T95" s="31">
        <f t="shared" ca="1" si="74"/>
        <v>20.234581360506933</v>
      </c>
      <c r="U95" s="31">
        <f t="shared" ca="1" si="74"/>
        <v>19.092266892988501</v>
      </c>
      <c r="V95" s="31">
        <f t="shared" ca="1" si="74"/>
        <v>13.349478285219439</v>
      </c>
      <c r="W95" s="31">
        <f t="shared" ca="1" si="74"/>
        <v>7.4341040333527593</v>
      </c>
      <c r="X95" s="31">
        <f t="shared" ca="1" si="74"/>
        <v>4.3488924651323719</v>
      </c>
      <c r="Y95" s="31">
        <f t="shared" ca="1" si="74"/>
        <v>2.8111214898792376</v>
      </c>
      <c r="Z95" s="31">
        <f t="shared" ca="1" si="74"/>
        <v>1.9902703081296387</v>
      </c>
      <c r="AA95" s="31">
        <f t="shared" ca="1" si="74"/>
        <v>1.5261897405445073</v>
      </c>
      <c r="AB95" s="31">
        <f t="shared" ca="1" si="74"/>
        <v>1.2543649811386717</v>
      </c>
      <c r="AC95" s="31">
        <f t="shared" ca="1" si="74"/>
        <v>1.0926245057295512</v>
      </c>
      <c r="AD95" s="31">
        <f t="shared" ca="1" si="74"/>
        <v>0.99765230681960504</v>
      </c>
      <c r="AE95" s="31">
        <f t="shared" ca="1" si="74"/>
        <v>0.94701999628859168</v>
      </c>
      <c r="AF95" s="31">
        <f t="shared" ca="1" si="74"/>
        <v>0.47001156735264721</v>
      </c>
    </row>
    <row r="96" spans="1:32">
      <c r="S96" s="26">
        <f t="shared" si="73"/>
        <v>22.5</v>
      </c>
      <c r="T96" s="31">
        <f t="shared" ca="1" si="74"/>
        <v>8.8907954075936129</v>
      </c>
      <c r="U96" s="31">
        <f t="shared" ca="1" si="74"/>
        <v>8.578252328850855</v>
      </c>
      <c r="V96" s="31">
        <f t="shared" ca="1" si="74"/>
        <v>7.496700569112039</v>
      </c>
      <c r="W96" s="31">
        <f t="shared" ca="1" si="74"/>
        <v>5.486945216140934</v>
      </c>
      <c r="X96" s="31">
        <f t="shared" ca="1" si="74"/>
        <v>3.6607641930465462</v>
      </c>
      <c r="Y96" s="31">
        <f t="shared" ca="1" si="74"/>
        <v>2.4828131253564147</v>
      </c>
      <c r="Z96" s="31">
        <f t="shared" ca="1" si="74"/>
        <v>1.7862579498975579</v>
      </c>
      <c r="AA96" s="31">
        <f t="shared" ca="1" si="74"/>
        <v>1.376488376754166</v>
      </c>
      <c r="AB96" s="31">
        <f t="shared" ca="1" si="74"/>
        <v>1.1334161228195139</v>
      </c>
      <c r="AC96" s="31">
        <f t="shared" ca="1" si="74"/>
        <v>0.9887153650738939</v>
      </c>
      <c r="AD96" s="31">
        <f t="shared" ca="1" si="74"/>
        <v>0.90401304693532425</v>
      </c>
      <c r="AE96" s="31">
        <f t="shared" ca="1" si="74"/>
        <v>0.85891068335534715</v>
      </c>
      <c r="AF96" s="31">
        <f t="shared" ca="1" si="74"/>
        <v>0.2970229646531577</v>
      </c>
    </row>
    <row r="97" spans="1:32">
      <c r="S97" s="26">
        <f t="shared" si="73"/>
        <v>30</v>
      </c>
      <c r="T97" s="31">
        <f t="shared" ca="1" si="74"/>
        <v>4.9463857716660415</v>
      </c>
      <c r="U97" s="31">
        <f t="shared" ca="1" si="74"/>
        <v>4.7779790159138154</v>
      </c>
      <c r="V97" s="31">
        <f t="shared" ca="1" si="74"/>
        <v>4.3907747650398807</v>
      </c>
      <c r="W97" s="31">
        <f t="shared" ca="1" si="74"/>
        <v>3.6613309795309683</v>
      </c>
      <c r="X97" s="31">
        <f t="shared" ca="1" si="74"/>
        <v>2.7697538936426884</v>
      </c>
      <c r="Y97" s="31">
        <f t="shared" ca="1" si="74"/>
        <v>2.0166924132983066</v>
      </c>
      <c r="Z97" s="31">
        <f t="shared" ca="1" si="74"/>
        <v>1.4967176109811695</v>
      </c>
      <c r="AA97" s="31">
        <f t="shared" ca="1" si="74"/>
        <v>1.1675067575413212</v>
      </c>
      <c r="AB97" s="31">
        <f t="shared" ca="1" si="74"/>
        <v>0.9667257131016711</v>
      </c>
      <c r="AC97" s="31">
        <f t="shared" ca="1" si="74"/>
        <v>0.84670580255069494</v>
      </c>
      <c r="AD97" s="31">
        <f t="shared" ca="1" si="74"/>
        <v>0.77673017309060599</v>
      </c>
      <c r="AE97" s="31">
        <f t="shared" ca="1" si="74"/>
        <v>0.73951311662455621</v>
      </c>
      <c r="AF97" s="31">
        <f t="shared" ca="1" si="74"/>
        <v>0.12900840795037907</v>
      </c>
    </row>
    <row r="98" spans="1:32">
      <c r="S98" s="26">
        <f t="shared" si="73"/>
        <v>37.5</v>
      </c>
      <c r="T98" s="31">
        <f t="shared" ca="1" si="74"/>
        <v>3.1500463944328052</v>
      </c>
      <c r="U98" s="31">
        <f t="shared" ca="1" si="74"/>
        <v>3.0341954833349103</v>
      </c>
      <c r="V98" s="31">
        <f t="shared" ca="1" si="74"/>
        <v>2.8165111042417181</v>
      </c>
      <c r="W98" s="31">
        <f t="shared" ca="1" si="74"/>
        <v>2.4575262661738626</v>
      </c>
      <c r="X98" s="31">
        <f t="shared" ca="1" si="74"/>
        <v>1.9915159114870651</v>
      </c>
      <c r="Y98" s="31">
        <f t="shared" ca="1" si="74"/>
        <v>1.5340429557137023</v>
      </c>
      <c r="Z98" s="31">
        <f t="shared" ca="1" si="74"/>
        <v>1.1738170175845153</v>
      </c>
      <c r="AA98" s="31">
        <f t="shared" ca="1" si="74"/>
        <v>0.92738032327135533</v>
      </c>
      <c r="AB98" s="31">
        <f t="shared" ca="1" si="74"/>
        <v>0.77260221599375656</v>
      </c>
      <c r="AC98" s="31">
        <f t="shared" ca="1" si="74"/>
        <v>0.68031785969856795</v>
      </c>
      <c r="AD98" s="31">
        <f t="shared" ca="1" si="74"/>
        <v>0.62726383422749943</v>
      </c>
      <c r="AE98" s="31">
        <f t="shared" ca="1" si="74"/>
        <v>0.59921741702871167</v>
      </c>
      <c r="AF98" s="31">
        <f t="shared" ca="1" si="74"/>
        <v>2.5700893749350091E-2</v>
      </c>
    </row>
    <row r="99" spans="1:32">
      <c r="S99" s="26">
        <f t="shared" si="73"/>
        <v>45</v>
      </c>
      <c r="T99" s="31">
        <f t="shared" ca="1" si="74"/>
        <v>2.2059478299616058</v>
      </c>
      <c r="U99" s="31">
        <f t="shared" ca="1" si="74"/>
        <v>2.1161579948180291</v>
      </c>
      <c r="V99" s="31">
        <f t="shared" ca="1" si="74"/>
        <v>1.9612122021914353</v>
      </c>
      <c r="W99" s="31">
        <f t="shared" ca="1" si="74"/>
        <v>1.7303758512392835</v>
      </c>
      <c r="X99" s="31">
        <f t="shared" ca="1" si="74"/>
        <v>1.4382101749122105</v>
      </c>
      <c r="Y99" s="31">
        <f t="shared" ca="1" si="74"/>
        <v>1.1363909957405065</v>
      </c>
      <c r="Z99" s="31">
        <f t="shared" ca="1" si="74"/>
        <v>0.88034893088795563</v>
      </c>
      <c r="AA99" s="31">
        <f t="shared" ca="1" si="74"/>
        <v>0.69559146625172497</v>
      </c>
      <c r="AB99" s="31">
        <f t="shared" ca="1" si="74"/>
        <v>0.57812861865472587</v>
      </c>
      <c r="AC99" s="31">
        <f t="shared" ca="1" si="74"/>
        <v>0.51006564552520572</v>
      </c>
      <c r="AD99" s="31">
        <f t="shared" ca="1" si="74"/>
        <v>0.47270472132438857</v>
      </c>
      <c r="AE99" s="31">
        <f t="shared" ca="1" si="74"/>
        <v>0.45345402100843524</v>
      </c>
      <c r="AF99" s="31">
        <f t="shared" ca="1" si="74"/>
        <v>2.1548510584439842E-4</v>
      </c>
    </row>
    <row r="100" spans="1:32">
      <c r="S100" s="26">
        <f t="shared" si="73"/>
        <v>52.5</v>
      </c>
      <c r="T100" s="31">
        <f t="shared" ref="T100:AF105" ca="1" si="75">(T10/T40)^0.5</f>
        <v>1.6945935283488502</v>
      </c>
      <c r="U100" s="31">
        <f t="shared" ca="1" si="75"/>
        <v>1.6686219866113396</v>
      </c>
      <c r="V100" s="31">
        <f t="shared" ca="1" si="75"/>
        <v>1.5862591813956854</v>
      </c>
      <c r="W100" s="31">
        <f t="shared" ca="1" si="75"/>
        <v>1.4401550602151243</v>
      </c>
      <c r="X100" s="31">
        <f t="shared" ca="1" si="75"/>
        <v>1.2354396247564243</v>
      </c>
      <c r="Y100" s="31">
        <f t="shared" ca="1" si="75"/>
        <v>1.000177902503715</v>
      </c>
      <c r="Z100" s="31">
        <f t="shared" ca="1" si="75"/>
        <v>0.77440249646937898</v>
      </c>
      <c r="AA100" s="31">
        <f t="shared" ca="1" si="75"/>
        <v>0.5889340047321131</v>
      </c>
      <c r="AB100" s="31">
        <f t="shared" ca="1" si="75"/>
        <v>0.45669213616703963</v>
      </c>
      <c r="AC100" s="31">
        <f t="shared" ca="1" si="75"/>
        <v>0.3758380361325187</v>
      </c>
      <c r="AD100" s="31">
        <f t="shared" ca="1" si="75"/>
        <v>0.33469789446240361</v>
      </c>
      <c r="AE100" s="31">
        <f t="shared" ca="1" si="75"/>
        <v>0.31790877917331123</v>
      </c>
      <c r="AF100" s="31">
        <f t="shared" ca="1" si="75"/>
        <v>0.31370134930252486</v>
      </c>
    </row>
    <row r="101" spans="1:32">
      <c r="S101" s="26">
        <f t="shared" si="73"/>
        <v>60</v>
      </c>
      <c r="T101" s="31">
        <f t="shared" ca="1" si="75"/>
        <v>1.374512572624504</v>
      </c>
      <c r="U101" s="31">
        <f t="shared" ca="1" si="75"/>
        <v>1.3521327389536792</v>
      </c>
      <c r="V101" s="31">
        <f t="shared" ca="1" si="75"/>
        <v>1.2829322130156278</v>
      </c>
      <c r="W101" s="31">
        <f t="shared" ca="1" si="75"/>
        <v>1.1640387695230558</v>
      </c>
      <c r="X101" s="31">
        <f t="shared" ca="1" si="75"/>
        <v>1.000136153319868</v>
      </c>
      <c r="Y101" s="31">
        <f t="shared" ca="1" si="75"/>
        <v>0.80968595010455846</v>
      </c>
      <c r="Z101" s="31">
        <f t="shared" ca="1" si="75"/>
        <v>0.62030057296824548</v>
      </c>
      <c r="AA101" s="31">
        <f t="shared" ca="1" si="75"/>
        <v>0.45668684239127644</v>
      </c>
      <c r="AB101" s="31">
        <f t="shared" ca="1" si="75"/>
        <v>0.33343866447359999</v>
      </c>
      <c r="AC101" s="31">
        <f t="shared" ca="1" si="75"/>
        <v>0.25508441788171426</v>
      </c>
      <c r="AD101" s="31">
        <f t="shared" ca="1" si="75"/>
        <v>0.21628328914855804</v>
      </c>
      <c r="AE101" s="31">
        <f t="shared" ca="1" si="75"/>
        <v>0.20273165619424746</v>
      </c>
      <c r="AF101" s="31">
        <f t="shared" ca="1" si="75"/>
        <v>0.20005985715905117</v>
      </c>
    </row>
    <row r="102" spans="1:32">
      <c r="S102" s="26">
        <f t="shared" si="73"/>
        <v>67.5</v>
      </c>
      <c r="T102" s="31">
        <f t="shared" ca="1" si="75"/>
        <v>1.1841649129033307</v>
      </c>
      <c r="U102" s="31">
        <f t="shared" ca="1" si="75"/>
        <v>1.1641834118758336</v>
      </c>
      <c r="V102" s="31">
        <f t="shared" ca="1" si="75"/>
        <v>1.1031748236280672</v>
      </c>
      <c r="W102" s="31">
        <f t="shared" ca="1" si="75"/>
        <v>1.0000926436198367</v>
      </c>
      <c r="X102" s="31">
        <f t="shared" ca="1" si="75"/>
        <v>0.85927429936403765</v>
      </c>
      <c r="Y102" s="31">
        <f t="shared" ca="1" si="75"/>
        <v>0.6945617001191885</v>
      </c>
      <c r="Z102" s="31">
        <f t="shared" ca="1" si="75"/>
        <v>0.5267794836575711</v>
      </c>
      <c r="AA102" s="31">
        <f t="shared" ca="1" si="75"/>
        <v>0.37582750521350583</v>
      </c>
      <c r="AB102" s="31">
        <f t="shared" ca="1" si="75"/>
        <v>0.25507827223506641</v>
      </c>
      <c r="AC102" s="31">
        <f t="shared" ca="1" si="75"/>
        <v>0.17164863665939925</v>
      </c>
      <c r="AD102" s="31">
        <f t="shared" ca="1" si="75"/>
        <v>0.12741476182008765</v>
      </c>
      <c r="AE102" s="31">
        <f t="shared" ca="1" si="75"/>
        <v>0.11330516896507162</v>
      </c>
      <c r="AF102" s="31">
        <f t="shared" ca="1" si="75"/>
        <v>0.11143792657865689</v>
      </c>
    </row>
    <row r="103" spans="1:32">
      <c r="S103" s="26">
        <f t="shared" si="73"/>
        <v>75</v>
      </c>
      <c r="T103" s="31">
        <f t="shared" ca="1" si="75"/>
        <v>1.0742577837456047</v>
      </c>
      <c r="U103" s="31">
        <f t="shared" ca="1" si="75"/>
        <v>1.0558599059190628</v>
      </c>
      <c r="V103" s="31">
        <f t="shared" ca="1" si="75"/>
        <v>1.0000561542683195</v>
      </c>
      <c r="W103" s="31">
        <f t="shared" ca="1" si="75"/>
        <v>0.90660898357988984</v>
      </c>
      <c r="X103" s="31">
        <f t="shared" ca="1" si="75"/>
        <v>0.7796127517398973</v>
      </c>
      <c r="Y103" s="31">
        <f t="shared" ca="1" si="75"/>
        <v>0.63056386320230207</v>
      </c>
      <c r="Z103" s="31">
        <f t="shared" ca="1" si="75"/>
        <v>0.47663936820316005</v>
      </c>
      <c r="AA103" s="31">
        <f t="shared" ca="1" si="75"/>
        <v>0.33468388269026167</v>
      </c>
      <c r="AB103" s="31">
        <f t="shared" ca="1" si="75"/>
        <v>0.21627249869808921</v>
      </c>
      <c r="AC103" s="31">
        <f t="shared" ca="1" si="75"/>
        <v>0.1274085674758603</v>
      </c>
      <c r="AD103" s="31">
        <f t="shared" ca="1" si="75"/>
        <v>7.1847146512648119E-2</v>
      </c>
      <c r="AE103" s="31">
        <f t="shared" ca="1" si="75"/>
        <v>5.1041750195066043E-2</v>
      </c>
      <c r="AF103" s="31">
        <f t="shared" ca="1" si="75"/>
        <v>4.9015683055716477E-2</v>
      </c>
    </row>
    <row r="104" spans="1:32">
      <c r="N104" s="1" t="s">
        <v>248</v>
      </c>
      <c r="S104" s="26">
        <f t="shared" si="73"/>
        <v>82.5</v>
      </c>
      <c r="T104" s="31">
        <f t="shared" ca="1" si="75"/>
        <v>1.0175089175215686</v>
      </c>
      <c r="U104" s="31">
        <f t="shared" ca="1" si="75"/>
        <v>1.0000263215646512</v>
      </c>
      <c r="V104" s="31">
        <f t="shared" ca="1" si="75"/>
        <v>0.94717328569077253</v>
      </c>
      <c r="W104" s="31">
        <f t="shared" ca="1" si="75"/>
        <v>0.85907218732128587</v>
      </c>
      <c r="X104" s="31">
        <f t="shared" ca="1" si="75"/>
        <v>0.73969007362890771</v>
      </c>
      <c r="Y104" s="31">
        <f t="shared" ca="1" si="75"/>
        <v>0.59942055356388557</v>
      </c>
      <c r="Z104" s="31">
        <f t="shared" ca="1" si="75"/>
        <v>0.4537005597389096</v>
      </c>
      <c r="AA104" s="31">
        <f t="shared" ca="1" si="75"/>
        <v>0.31789308994993476</v>
      </c>
      <c r="AB104" s="31">
        <f t="shared" ca="1" si="75"/>
        <v>0.20271879385582289</v>
      </c>
      <c r="AC104" s="31">
        <f t="shared" ca="1" si="75"/>
        <v>0.1132957459082953</v>
      </c>
      <c r="AD104" s="31">
        <f t="shared" ca="1" si="75"/>
        <v>5.1036228355850609E-2</v>
      </c>
      <c r="AE104" s="31">
        <f t="shared" ca="1" si="75"/>
        <v>1.7358462409989811E-2</v>
      </c>
      <c r="AF104" s="31">
        <f t="shared" ca="1" si="75"/>
        <v>1.2169846842144963E-2</v>
      </c>
    </row>
    <row r="105" spans="1:32">
      <c r="A105" s="326" t="s">
        <v>0</v>
      </c>
      <c r="B105" s="232" t="s">
        <v>1</v>
      </c>
      <c r="C105" s="232" t="s">
        <v>2</v>
      </c>
      <c r="D105" s="232" t="s">
        <v>3</v>
      </c>
      <c r="E105" s="232" t="s">
        <v>180</v>
      </c>
      <c r="F105" s="232" t="s">
        <v>181</v>
      </c>
      <c r="G105" s="232" t="s">
        <v>66</v>
      </c>
      <c r="H105" s="232" t="s">
        <v>182</v>
      </c>
      <c r="I105" s="232" t="s">
        <v>183</v>
      </c>
      <c r="J105" s="233" t="s">
        <v>184</v>
      </c>
      <c r="K105" s="128" t="s">
        <v>249</v>
      </c>
      <c r="L105" s="234" t="s">
        <v>250</v>
      </c>
      <c r="M105" s="234" t="s">
        <v>66</v>
      </c>
      <c r="N105" s="235" t="s">
        <v>251</v>
      </c>
      <c r="O105" s="236"/>
      <c r="S105" s="26">
        <f t="shared" si="73"/>
        <v>90</v>
      </c>
      <c r="T105" s="31">
        <f t="shared" ca="1" si="75"/>
        <v>1.000000013081576</v>
      </c>
      <c r="U105" s="31">
        <f t="shared" ca="1" si="75"/>
        <v>0.98281824368952686</v>
      </c>
      <c r="V105" s="31">
        <f t="shared" ca="1" si="75"/>
        <v>0.93092735044267771</v>
      </c>
      <c r="W105" s="31">
        <f t="shared" ca="1" si="75"/>
        <v>0.84455413892400177</v>
      </c>
      <c r="X105" s="31">
        <f t="shared" ca="1" si="75"/>
        <v>0.72762775394355605</v>
      </c>
      <c r="Y105" s="31">
        <f t="shared" ca="1" si="75"/>
        <v>0.59021925596309155</v>
      </c>
      <c r="Z105" s="31">
        <f t="shared" ca="1" si="75"/>
        <v>0.44725695964004308</v>
      </c>
      <c r="AA105" s="31">
        <f t="shared" ca="1" si="75"/>
        <v>0.31368469876224503</v>
      </c>
      <c r="AB105" s="31">
        <f t="shared" ca="1" si="75"/>
        <v>0.20004631383284274</v>
      </c>
      <c r="AC105" s="31">
        <f t="shared" ca="1" si="75"/>
        <v>0.11142785978286472</v>
      </c>
      <c r="AD105" s="31">
        <f t="shared" ca="1" si="75"/>
        <v>4.9009087472552747E-2</v>
      </c>
      <c r="AE105" s="31">
        <f t="shared" ca="1" si="75"/>
        <v>1.2166595725660343E-2</v>
      </c>
      <c r="AF105" s="31">
        <f t="shared" ca="1" si="75"/>
        <v>9.9834202926884868E-9</v>
      </c>
    </row>
    <row r="106" spans="1:32">
      <c r="A106" s="237">
        <v>1</v>
      </c>
      <c r="B106" s="118">
        <v>1.5</v>
      </c>
      <c r="C106" s="118">
        <v>2</v>
      </c>
      <c r="D106" s="118">
        <v>0.2</v>
      </c>
      <c r="E106" s="23">
        <f>(B106+C106)/2</f>
        <v>1.75</v>
      </c>
      <c r="F106" s="23">
        <f>(B106-C106)/2</f>
        <v>-0.25</v>
      </c>
      <c r="G106" s="23">
        <f>(F106^2+D106^2)^0.5</f>
        <v>0.32015621187164245</v>
      </c>
      <c r="H106" s="23">
        <f>E106+G106</f>
        <v>2.0701562118716423</v>
      </c>
      <c r="I106" s="23">
        <f>E106-G106</f>
        <v>1.4298437881283577</v>
      </c>
      <c r="J106" s="179">
        <f>1/(H106^2-H106*I106+I106^2)^0.5</f>
        <v>0.54473471070284329</v>
      </c>
      <c r="K106" s="23">
        <f>(H106^2+I106^2)^0.5</f>
        <v>2.5159491250818249</v>
      </c>
      <c r="L106" s="238">
        <f>(H106^2-H106*I106+I106^2)^0.5</f>
        <v>1.8357559750685819</v>
      </c>
      <c r="M106" s="238">
        <f>K106/L106</f>
        <v>1.3705248187945196</v>
      </c>
      <c r="N106" s="239">
        <f>300*L106</f>
        <v>550.72679252057458</v>
      </c>
      <c r="O106" s="238"/>
    </row>
    <row r="107" spans="1:32">
      <c r="A107" s="237">
        <v>2</v>
      </c>
      <c r="B107" s="118">
        <v>1</v>
      </c>
      <c r="C107" s="118">
        <v>-1</v>
      </c>
      <c r="D107" s="118">
        <v>3</v>
      </c>
      <c r="E107" s="23">
        <f t="shared" ref="E107:E112" si="76">(B107+C107)/2</f>
        <v>0</v>
      </c>
      <c r="F107" s="23">
        <f t="shared" ref="F107:F112" si="77">(B107-C107)/2</f>
        <v>1</v>
      </c>
      <c r="G107" s="23">
        <f t="shared" ref="G107:G112" si="78">(F107^2+D107^2)^0.5</f>
        <v>3.1622776601683795</v>
      </c>
      <c r="H107" s="23">
        <f t="shared" ref="H107:H112" si="79">E107+G107</f>
        <v>3.1622776601683795</v>
      </c>
      <c r="I107" s="23">
        <f t="shared" ref="I107:I112" si="80">E107-G107</f>
        <v>-3.1622776601683795</v>
      </c>
      <c r="J107" s="179">
        <f t="shared" ref="J107:J112" si="81">1/(H107^2-H107*I107+I107^2)^0.5</f>
        <v>0.18257418583505533</v>
      </c>
      <c r="K107" s="23">
        <f t="shared" ref="K107:K112" si="82">(H107^2+I107^2)^0.5</f>
        <v>4.4721359549995796</v>
      </c>
      <c r="L107" s="238">
        <f t="shared" ref="L107:L112" si="83">(H107^2-H107*I107+I107^2)^0.5</f>
        <v>5.4772255750516621</v>
      </c>
      <c r="M107" s="238">
        <f t="shared" ref="M107:M112" si="84">K107/L107</f>
        <v>0.81649658092772592</v>
      </c>
      <c r="N107" s="239">
        <f t="shared" ref="N107:N112" si="85">300*L107</f>
        <v>1643.1676725154987</v>
      </c>
      <c r="O107" s="238"/>
      <c r="S107" s="24" t="s">
        <v>95</v>
      </c>
      <c r="T107" s="26">
        <f>T92</f>
        <v>1E-3</v>
      </c>
      <c r="U107" s="26">
        <f t="shared" ref="U107:AF107" si="86">U92</f>
        <v>7.5010000000000003</v>
      </c>
      <c r="V107" s="26">
        <f t="shared" si="86"/>
        <v>15.001000000000001</v>
      </c>
      <c r="W107" s="26">
        <f t="shared" si="86"/>
        <v>22.501000000000001</v>
      </c>
      <c r="X107" s="26">
        <f t="shared" si="86"/>
        <v>30.001000000000001</v>
      </c>
      <c r="Y107" s="26">
        <f t="shared" si="86"/>
        <v>37.501000000000005</v>
      </c>
      <c r="Z107" s="26">
        <f t="shared" si="86"/>
        <v>45.001000000000005</v>
      </c>
      <c r="AA107" s="26">
        <f t="shared" si="86"/>
        <v>52.501000000000005</v>
      </c>
      <c r="AB107" s="26">
        <f t="shared" si="86"/>
        <v>60.001000000000005</v>
      </c>
      <c r="AC107" s="26">
        <f t="shared" si="86"/>
        <v>67.501000000000005</v>
      </c>
      <c r="AD107" s="26">
        <f t="shared" si="86"/>
        <v>75.001000000000005</v>
      </c>
      <c r="AE107" s="26">
        <f t="shared" si="86"/>
        <v>82.501000000000005</v>
      </c>
      <c r="AF107" s="26">
        <f t="shared" si="86"/>
        <v>90.001000000000005</v>
      </c>
    </row>
    <row r="108" spans="1:32">
      <c r="A108" s="237">
        <v>3</v>
      </c>
      <c r="B108" s="118">
        <v>3</v>
      </c>
      <c r="C108" s="118">
        <v>2</v>
      </c>
      <c r="D108" s="118">
        <v>-2</v>
      </c>
      <c r="E108" s="23">
        <f t="shared" si="76"/>
        <v>2.5</v>
      </c>
      <c r="F108" s="23">
        <f t="shared" si="77"/>
        <v>0.5</v>
      </c>
      <c r="G108" s="23">
        <f t="shared" si="78"/>
        <v>2.0615528128088303</v>
      </c>
      <c r="H108" s="23">
        <f t="shared" si="79"/>
        <v>4.5615528128088307</v>
      </c>
      <c r="I108" s="23">
        <f t="shared" si="80"/>
        <v>0.43844718719116971</v>
      </c>
      <c r="J108" s="179">
        <f t="shared" si="81"/>
        <v>0.22941573387056174</v>
      </c>
      <c r="K108" s="23">
        <f t="shared" si="82"/>
        <v>4.5825756949558407</v>
      </c>
      <c r="L108" s="238">
        <f t="shared" si="83"/>
        <v>4.358898943540674</v>
      </c>
      <c r="M108" s="238">
        <f t="shared" si="84"/>
        <v>1.0513149660756937</v>
      </c>
      <c r="N108" s="239">
        <f t="shared" si="85"/>
        <v>1307.6696830622022</v>
      </c>
      <c r="O108" s="238"/>
      <c r="S108" s="26">
        <f>S93</f>
        <v>0</v>
      </c>
      <c r="T108" s="31" t="e">
        <f ca="1">(2*(T93-T78)+(1-T63^2/T33/T3)*T3/T18)^0.5</f>
        <v>#NUM!</v>
      </c>
      <c r="U108" s="31">
        <f t="shared" ref="U108:AF108" ca="1" si="87">(2*(U93-U78)+(1-U63^2/U33/U3)*U3/U18)^0.5</f>
        <v>10.436324678718462</v>
      </c>
      <c r="V108" s="31">
        <f t="shared" ca="1" si="87"/>
        <v>5.3830830895527839</v>
      </c>
      <c r="W108" s="31">
        <f t="shared" ca="1" si="87"/>
        <v>3.7814148755369561</v>
      </c>
      <c r="X108" s="31">
        <f t="shared" ca="1" si="87"/>
        <v>3.0551313358986172</v>
      </c>
      <c r="Y108" s="31">
        <f t="shared" ca="1" si="87"/>
        <v>2.6958299709755233</v>
      </c>
      <c r="Z108" s="31">
        <f t="shared" ca="1" si="87"/>
        <v>2.5440610061799487</v>
      </c>
      <c r="AA108" s="31">
        <f t="shared" ca="1" si="87"/>
        <v>2.5491585694338315</v>
      </c>
      <c r="AB108" s="31">
        <f t="shared" ca="1" si="87"/>
        <v>2.722996129609589</v>
      </c>
      <c r="AC108" s="31">
        <f t="shared" ca="1" si="87"/>
        <v>3.1658795572236378</v>
      </c>
      <c r="AD108" s="31">
        <f t="shared" ca="1" si="87"/>
        <v>4.2421764160625743</v>
      </c>
      <c r="AE108" s="31">
        <f t="shared" ca="1" si="87"/>
        <v>7.8507455847436409</v>
      </c>
      <c r="AF108" s="31">
        <f t="shared" ca="1" si="87"/>
        <v>10178.478173083367</v>
      </c>
    </row>
    <row r="109" spans="1:32">
      <c r="A109" s="237">
        <v>4</v>
      </c>
      <c r="B109" s="118">
        <v>2</v>
      </c>
      <c r="C109" s="118">
        <v>-2</v>
      </c>
      <c r="D109" s="118">
        <v>0</v>
      </c>
      <c r="E109" s="23">
        <f t="shared" si="76"/>
        <v>0</v>
      </c>
      <c r="F109" s="23">
        <f t="shared" si="77"/>
        <v>2</v>
      </c>
      <c r="G109" s="23">
        <f t="shared" si="78"/>
        <v>2</v>
      </c>
      <c r="H109" s="23">
        <f t="shared" si="79"/>
        <v>2</v>
      </c>
      <c r="I109" s="23">
        <f t="shared" si="80"/>
        <v>-2</v>
      </c>
      <c r="J109" s="179">
        <f t="shared" si="81"/>
        <v>0.28867513459481292</v>
      </c>
      <c r="K109" s="23">
        <f t="shared" si="82"/>
        <v>2.8284271247461903</v>
      </c>
      <c r="L109" s="238">
        <f t="shared" si="83"/>
        <v>3.4641016151377544</v>
      </c>
      <c r="M109" s="238">
        <f t="shared" si="84"/>
        <v>0.81649658092772615</v>
      </c>
      <c r="N109" s="239">
        <f t="shared" si="85"/>
        <v>1039.2304845413264</v>
      </c>
      <c r="O109" s="238"/>
      <c r="S109" s="26">
        <f t="shared" ref="S109:S120" si="88">S94</f>
        <v>7.5</v>
      </c>
      <c r="T109" s="31">
        <f t="shared" ref="T109:AF114" ca="1" si="89">(2*(T94-T79)+(1-T64^2/T34/U4)*U4/T19)^0.5</f>
        <v>10.271649913837804</v>
      </c>
      <c r="U109" s="31" t="e">
        <f t="shared" ca="1" si="89"/>
        <v>#NUM!</v>
      </c>
      <c r="V109" s="31">
        <f t="shared" ca="1" si="89"/>
        <v>3.0487501005061168</v>
      </c>
      <c r="W109" s="31">
        <f t="shared" ca="1" si="89"/>
        <v>2.8275452930725424</v>
      </c>
      <c r="X109" s="31">
        <f t="shared" ca="1" si="89"/>
        <v>2.495652094171906</v>
      </c>
      <c r="Y109" s="31">
        <f t="shared" ca="1" si="89"/>
        <v>2.3154064575763775</v>
      </c>
      <c r="Z109" s="31">
        <f t="shared" ca="1" si="89"/>
        <v>2.2670508679840644</v>
      </c>
      <c r="AA109" s="31">
        <f t="shared" ca="1" si="89"/>
        <v>2.3333765667771469</v>
      </c>
      <c r="AB109" s="31">
        <f t="shared" ca="1" si="89"/>
        <v>2.5289986139689007</v>
      </c>
      <c r="AC109" s="31">
        <f t="shared" ca="1" si="89"/>
        <v>2.9276732330621105</v>
      </c>
      <c r="AD109" s="31">
        <f t="shared" ca="1" si="89"/>
        <v>3.7450397107523945</v>
      </c>
      <c r="AE109" s="31">
        <f t="shared" ca="1" si="89"/>
        <v>5.5431588840611443</v>
      </c>
      <c r="AF109" s="31">
        <f t="shared" ca="1" si="89"/>
        <v>4.678758970253039</v>
      </c>
    </row>
    <row r="110" spans="1:32">
      <c r="A110" s="237">
        <v>5</v>
      </c>
      <c r="B110" s="118">
        <v>2</v>
      </c>
      <c r="C110" s="118">
        <v>-1</v>
      </c>
      <c r="D110" s="118">
        <v>2</v>
      </c>
      <c r="E110" s="23">
        <f t="shared" si="76"/>
        <v>0.5</v>
      </c>
      <c r="F110" s="23">
        <f t="shared" si="77"/>
        <v>1.5</v>
      </c>
      <c r="G110" s="23">
        <f t="shared" si="78"/>
        <v>2.5</v>
      </c>
      <c r="H110" s="23">
        <f t="shared" si="79"/>
        <v>3</v>
      </c>
      <c r="I110" s="23">
        <f t="shared" si="80"/>
        <v>-2</v>
      </c>
      <c r="J110" s="179">
        <f t="shared" si="81"/>
        <v>0.22941573387056174</v>
      </c>
      <c r="K110" s="23">
        <f t="shared" si="82"/>
        <v>3.6055512754639891</v>
      </c>
      <c r="L110" s="238">
        <f t="shared" si="83"/>
        <v>4.358898943540674</v>
      </c>
      <c r="M110" s="238">
        <f t="shared" si="84"/>
        <v>0.82717019186851104</v>
      </c>
      <c r="N110" s="239">
        <f t="shared" si="85"/>
        <v>1307.6696830622022</v>
      </c>
      <c r="O110" s="238"/>
      <c r="S110" s="26">
        <f t="shared" si="88"/>
        <v>15</v>
      </c>
      <c r="T110" s="31">
        <f t="shared" ca="1" si="89"/>
        <v>5.2981050923469759</v>
      </c>
      <c r="U110" s="31">
        <f t="shared" ca="1" si="89"/>
        <v>3.2226685716208574</v>
      </c>
      <c r="V110" s="31" t="e">
        <f t="shared" ca="1" si="89"/>
        <v>#NUM!</v>
      </c>
      <c r="W110" s="31">
        <f t="shared" ca="1" si="89"/>
        <v>0.90585301833041965</v>
      </c>
      <c r="X110" s="31">
        <f t="shared" ca="1" si="89"/>
        <v>1.6024743880750765</v>
      </c>
      <c r="Y110" s="31">
        <f t="shared" ca="1" si="89"/>
        <v>1.776118789581218</v>
      </c>
      <c r="Z110" s="31">
        <f t="shared" ca="1" si="89"/>
        <v>1.8765757589643717</v>
      </c>
      <c r="AA110" s="31">
        <f t="shared" ca="1" si="89"/>
        <v>1.9980550418297256</v>
      </c>
      <c r="AB110" s="31">
        <f t="shared" ca="1" si="89"/>
        <v>2.1802269554784721</v>
      </c>
      <c r="AC110" s="31">
        <f t="shared" ca="1" si="89"/>
        <v>2.4665434800578674</v>
      </c>
      <c r="AD110" s="31">
        <f t="shared" ca="1" si="89"/>
        <v>2.9209145125634342</v>
      </c>
      <c r="AE110" s="31">
        <f t="shared" ca="1" si="89"/>
        <v>3.5541821497648463</v>
      </c>
      <c r="AF110" s="31">
        <f t="shared" ca="1" si="89"/>
        <v>2.0746781122783533</v>
      </c>
    </row>
    <row r="111" spans="1:32">
      <c r="A111" s="237">
        <v>6</v>
      </c>
      <c r="B111" s="118">
        <v>1</v>
      </c>
      <c r="C111" s="118">
        <v>1</v>
      </c>
      <c r="D111" s="118">
        <v>0</v>
      </c>
      <c r="E111" s="23">
        <f t="shared" si="76"/>
        <v>1</v>
      </c>
      <c r="F111" s="23">
        <f t="shared" si="77"/>
        <v>0</v>
      </c>
      <c r="G111" s="23">
        <f t="shared" si="78"/>
        <v>0</v>
      </c>
      <c r="H111" s="23">
        <f t="shared" si="79"/>
        <v>1</v>
      </c>
      <c r="I111" s="23">
        <f t="shared" si="80"/>
        <v>1</v>
      </c>
      <c r="J111" s="179">
        <f t="shared" si="81"/>
        <v>1</v>
      </c>
      <c r="K111" s="23">
        <f t="shared" si="82"/>
        <v>1.4142135623730951</v>
      </c>
      <c r="L111" s="238">
        <f t="shared" si="83"/>
        <v>1</v>
      </c>
      <c r="M111" s="238">
        <f t="shared" si="84"/>
        <v>1.4142135623730951</v>
      </c>
      <c r="N111" s="239">
        <f t="shared" si="85"/>
        <v>300</v>
      </c>
      <c r="O111" s="238"/>
      <c r="S111" s="26">
        <f t="shared" si="88"/>
        <v>22.5</v>
      </c>
      <c r="T111" s="31">
        <f t="shared" ca="1" si="89"/>
        <v>3.7220183085586029</v>
      </c>
      <c r="U111" s="31">
        <f t="shared" ca="1" si="89"/>
        <v>2.9786243888106134</v>
      </c>
      <c r="V111" s="31">
        <f t="shared" ca="1" si="89"/>
        <v>1.0355820973637149</v>
      </c>
      <c r="W111" s="31" t="e">
        <f t="shared" ca="1" si="89"/>
        <v>#NUM!</v>
      </c>
      <c r="X111" s="31" t="e">
        <f t="shared" ca="1" si="89"/>
        <v>#NUM!</v>
      </c>
      <c r="Y111" s="31">
        <f t="shared" ca="1" si="89"/>
        <v>0.96332481762655386</v>
      </c>
      <c r="Z111" s="31">
        <f t="shared" ca="1" si="89"/>
        <v>1.3178867883274801</v>
      </c>
      <c r="AA111" s="31">
        <f t="shared" ca="1" si="89"/>
        <v>1.5450584635158013</v>
      </c>
      <c r="AB111" s="31">
        <f t="shared" ca="1" si="89"/>
        <v>1.7496169390535714</v>
      </c>
      <c r="AC111" s="31">
        <f t="shared" ca="1" si="89"/>
        <v>1.9771992900220092</v>
      </c>
      <c r="AD111" s="31">
        <f t="shared" ca="1" si="89"/>
        <v>2.2503814554689958</v>
      </c>
      <c r="AE111" s="31">
        <f t="shared" ca="1" si="89"/>
        <v>2.5351552729071418</v>
      </c>
      <c r="AF111" s="31">
        <f t="shared" ca="1" si="89"/>
        <v>0.97363067918703439</v>
      </c>
    </row>
    <row r="112" spans="1:32">
      <c r="A112" s="237">
        <v>7</v>
      </c>
      <c r="B112" s="118">
        <v>1</v>
      </c>
      <c r="C112" s="118">
        <v>-1</v>
      </c>
      <c r="D112" s="118">
        <v>0</v>
      </c>
      <c r="E112" s="23">
        <f t="shared" si="76"/>
        <v>0</v>
      </c>
      <c r="F112" s="23">
        <f t="shared" si="77"/>
        <v>1</v>
      </c>
      <c r="G112" s="23">
        <f t="shared" si="78"/>
        <v>1</v>
      </c>
      <c r="H112" s="23">
        <f t="shared" si="79"/>
        <v>1</v>
      </c>
      <c r="I112" s="23">
        <f t="shared" si="80"/>
        <v>-1</v>
      </c>
      <c r="J112" s="179">
        <f t="shared" si="81"/>
        <v>0.57735026918962584</v>
      </c>
      <c r="K112" s="23">
        <f t="shared" si="82"/>
        <v>1.4142135623730951</v>
      </c>
      <c r="L112" s="238">
        <f t="shared" si="83"/>
        <v>1.7320508075688772</v>
      </c>
      <c r="M112" s="238">
        <f t="shared" si="84"/>
        <v>0.81649658092772615</v>
      </c>
      <c r="N112" s="239">
        <f t="shared" si="85"/>
        <v>519.6152422706632</v>
      </c>
      <c r="O112" s="238"/>
      <c r="S112" s="26">
        <f t="shared" si="88"/>
        <v>30</v>
      </c>
      <c r="T112" s="31">
        <f t="shared" ca="1" si="89"/>
        <v>3.0075393463426914</v>
      </c>
      <c r="U112" s="31">
        <f t="shared" ca="1" si="89"/>
        <v>2.6100563425355818</v>
      </c>
      <c r="V112" s="31">
        <f t="shared" ca="1" si="89"/>
        <v>1.6577693971193386</v>
      </c>
      <c r="W112" s="31" t="e">
        <f t="shared" ca="1" si="89"/>
        <v>#NUM!</v>
      </c>
      <c r="X112" s="31" t="e">
        <f t="shared" ca="1" si="89"/>
        <v>#NUM!</v>
      </c>
      <c r="Y112" s="31" t="e">
        <f t="shared" ca="1" si="89"/>
        <v>#NUM!</v>
      </c>
      <c r="Z112" s="31">
        <f t="shared" ca="1" si="89"/>
        <v>0.62666873865431849</v>
      </c>
      <c r="AA112" s="31">
        <f t="shared" ca="1" si="89"/>
        <v>1.0334994524867693</v>
      </c>
      <c r="AB112" s="31">
        <f t="shared" ca="1" si="89"/>
        <v>1.300177306896428</v>
      </c>
      <c r="AC112" s="31">
        <f t="shared" ca="1" si="89"/>
        <v>1.5239740141293328</v>
      </c>
      <c r="AD112" s="31">
        <f t="shared" ca="1" si="89"/>
        <v>1.7322487320986284</v>
      </c>
      <c r="AE112" s="31">
        <f t="shared" ca="1" si="89"/>
        <v>1.9072312069101243</v>
      </c>
      <c r="AF112" s="31" t="e">
        <f t="shared" ca="1" si="89"/>
        <v>#NUM!</v>
      </c>
    </row>
    <row r="113" spans="1:32">
      <c r="A113" s="1"/>
      <c r="S113" s="26">
        <f t="shared" si="88"/>
        <v>37.5</v>
      </c>
      <c r="T113" s="31">
        <f t="shared" ca="1" si="89"/>
        <v>2.654273537036675</v>
      </c>
      <c r="U113" s="31">
        <f t="shared" ca="1" si="89"/>
        <v>2.3842985586621195</v>
      </c>
      <c r="V113" s="31">
        <f t="shared" ca="1" si="89"/>
        <v>1.7829773614651194</v>
      </c>
      <c r="W113" s="31">
        <f t="shared" ca="1" si="89"/>
        <v>0.90631937955815023</v>
      </c>
      <c r="X113" s="31" t="e">
        <f t="shared" ca="1" si="89"/>
        <v>#NUM!</v>
      </c>
      <c r="Y113" s="31" t="e">
        <f t="shared" ca="1" si="89"/>
        <v>#NUM!</v>
      </c>
      <c r="Z113" s="31" t="e">
        <f t="shared" ca="1" si="89"/>
        <v>#NUM!</v>
      </c>
      <c r="AA113" s="31">
        <f t="shared" ca="1" si="89"/>
        <v>0.46296041623414758</v>
      </c>
      <c r="AB113" s="31">
        <f t="shared" ca="1" si="89"/>
        <v>0.85665818619509215</v>
      </c>
      <c r="AC113" s="31">
        <f t="shared" ca="1" si="89"/>
        <v>1.1124759460460285</v>
      </c>
      <c r="AD113" s="31">
        <f t="shared" ca="1" si="89"/>
        <v>1.3094210020764776</v>
      </c>
      <c r="AE113" s="31">
        <f t="shared" ca="1" si="89"/>
        <v>1.4503556063462866</v>
      </c>
      <c r="AF113" s="31" t="e">
        <f t="shared" ca="1" si="89"/>
        <v>#NUM!</v>
      </c>
    </row>
    <row r="114" spans="1:32">
      <c r="A114" s="326" t="s">
        <v>0</v>
      </c>
      <c r="B114" s="232" t="s">
        <v>1</v>
      </c>
      <c r="C114" s="232" t="s">
        <v>2</v>
      </c>
      <c r="D114" s="232" t="s">
        <v>3</v>
      </c>
      <c r="E114" s="232" t="s">
        <v>180</v>
      </c>
      <c r="F114" s="232" t="s">
        <v>181</v>
      </c>
      <c r="G114" s="232" t="s">
        <v>66</v>
      </c>
      <c r="H114" s="232" t="s">
        <v>182</v>
      </c>
      <c r="I114" s="232" t="s">
        <v>183</v>
      </c>
      <c r="J114" s="232" t="s">
        <v>250</v>
      </c>
      <c r="S114" s="26">
        <f t="shared" si="88"/>
        <v>45</v>
      </c>
      <c r="T114" s="31">
        <f t="shared" ca="1" si="89"/>
        <v>2.5052507483301305</v>
      </c>
      <c r="U114" s="31">
        <f t="shared" ca="1" si="89"/>
        <v>2.2880465907102705</v>
      </c>
      <c r="V114" s="31">
        <f t="shared" ca="1" si="89"/>
        <v>1.8355722169520017</v>
      </c>
      <c r="W114" s="31">
        <f t="shared" ca="1" si="89"/>
        <v>1.2175226096962664</v>
      </c>
      <c r="X114" s="31">
        <f t="shared" ca="1" si="89"/>
        <v>0.39087727943369721</v>
      </c>
      <c r="Y114" s="31" t="e">
        <f t="shared" ca="1" si="89"/>
        <v>#NUM!</v>
      </c>
      <c r="Z114" s="31" t="e">
        <f t="shared" ca="1" si="89"/>
        <v>#NUM!</v>
      </c>
      <c r="AA114" s="31" t="e">
        <f t="shared" ca="1" si="89"/>
        <v>#NUM!</v>
      </c>
      <c r="AB114" s="31">
        <f t="shared" ca="1" si="89"/>
        <v>0.40135498067350006</v>
      </c>
      <c r="AC114" s="31">
        <f t="shared" ca="1" si="89"/>
        <v>0.740905492036113</v>
      </c>
      <c r="AD114" s="31">
        <f t="shared" ca="1" si="89"/>
        <v>0.95371794793818176</v>
      </c>
      <c r="AE114" s="31">
        <f t="shared" ca="1" si="89"/>
        <v>1.0891186488650326</v>
      </c>
      <c r="AF114" s="31" t="e">
        <f t="shared" ca="1" si="89"/>
        <v>#NUM!</v>
      </c>
    </row>
    <row r="115" spans="1:32">
      <c r="A115" s="237">
        <v>1</v>
      </c>
      <c r="B115" s="327">
        <f>B106*$J106</f>
        <v>0.81710206605426494</v>
      </c>
      <c r="C115" s="327">
        <f t="shared" ref="C115:D115" si="90">C106*$J106</f>
        <v>1.0894694214056866</v>
      </c>
      <c r="D115" s="327">
        <f t="shared" si="90"/>
        <v>0.10894694214056866</v>
      </c>
      <c r="E115" s="23">
        <f>(B115+C115)/2</f>
        <v>0.95328574372997577</v>
      </c>
      <c r="F115" s="23">
        <f>(B115-C115)/2</f>
        <v>-0.13618367767571082</v>
      </c>
      <c r="G115" s="23">
        <f>(F115^2+D115^2)^0.5</f>
        <v>0.17440020145361734</v>
      </c>
      <c r="H115" s="23">
        <f>E115+G115</f>
        <v>1.1276859451835932</v>
      </c>
      <c r="I115" s="23">
        <f>E115-G115</f>
        <v>0.77888554227635842</v>
      </c>
      <c r="J115" s="23">
        <f>1/(H115^2-H115*I115+I115^2)^0.5</f>
        <v>1</v>
      </c>
      <c r="S115" s="26">
        <f t="shared" si="88"/>
        <v>52.5</v>
      </c>
      <c r="T115" s="31">
        <f t="shared" ref="T115:AF120" ca="1" si="91">(2*(T100-T85)+(1-T70^2/T40/T10)*T10/T25)^0.5</f>
        <v>2.5491476081906677</v>
      </c>
      <c r="U115" s="31">
        <f t="shared" ca="1" si="91"/>
        <v>2.4205294895380467</v>
      </c>
      <c r="V115" s="31">
        <f t="shared" ca="1" si="91"/>
        <v>2.0892779845138398</v>
      </c>
      <c r="W115" s="31">
        <f t="shared" ca="1" si="91"/>
        <v>1.6501964263128619</v>
      </c>
      <c r="X115" s="31">
        <f t="shared" ca="1" si="91"/>
        <v>1.1754344514969111</v>
      </c>
      <c r="Y115" s="31">
        <f t="shared" ca="1" si="91"/>
        <v>0.72127484822378352</v>
      </c>
      <c r="Z115" s="31">
        <f t="shared" ca="1" si="91"/>
        <v>0.32605316200243339</v>
      </c>
      <c r="AA115" s="31">
        <f t="shared" ca="1" si="91"/>
        <v>3.9216261368722257E-5</v>
      </c>
      <c r="AB115" s="31">
        <f t="shared" ca="1" si="91"/>
        <v>0.2672344132872842</v>
      </c>
      <c r="AC115" s="31">
        <f t="shared" ca="1" si="91"/>
        <v>0.48901702615096565</v>
      </c>
      <c r="AD115" s="31">
        <f t="shared" ca="1" si="91"/>
        <v>0.66959500492056934</v>
      </c>
      <c r="AE115" s="31">
        <f t="shared" ca="1" si="91"/>
        <v>0.79736484195177293</v>
      </c>
      <c r="AF115" s="31">
        <f t="shared" ca="1" si="91"/>
        <v>0.84562873046309339</v>
      </c>
    </row>
    <row r="116" spans="1:32">
      <c r="A116" s="237">
        <v>2</v>
      </c>
      <c r="B116" s="327">
        <f t="shared" ref="B116:D121" si="92">B107*$J107</f>
        <v>0.18257418583505533</v>
      </c>
      <c r="C116" s="327">
        <f t="shared" si="92"/>
        <v>-0.18257418583505533</v>
      </c>
      <c r="D116" s="327">
        <f t="shared" si="92"/>
        <v>0.54772255750516596</v>
      </c>
      <c r="E116" s="23">
        <f t="shared" ref="E116:E121" si="93">(B116+C116)/2</f>
        <v>0</v>
      </c>
      <c r="F116" s="23">
        <f t="shared" ref="F116:F121" si="94">(B116-C116)/2</f>
        <v>0.18257418583505533</v>
      </c>
      <c r="G116" s="23">
        <f t="shared" ref="G116:G121" si="95">(F116^2+D116^2)^0.5</f>
        <v>0.57735026918962562</v>
      </c>
      <c r="H116" s="23">
        <f t="shared" ref="H116:H121" si="96">E116+G116</f>
        <v>0.57735026918962562</v>
      </c>
      <c r="I116" s="23">
        <f t="shared" ref="I116:I121" si="97">E116-G116</f>
        <v>-0.57735026918962562</v>
      </c>
      <c r="J116" s="23">
        <f t="shared" ref="J116:J121" si="98">1/(H116^2-H116*I116+I116^2)^0.5</f>
        <v>1.0000000000000002</v>
      </c>
      <c r="S116" s="26">
        <f t="shared" si="88"/>
        <v>60</v>
      </c>
      <c r="T116" s="31">
        <f t="shared" ca="1" si="91"/>
        <v>2.7229587748832484</v>
      </c>
      <c r="U116" s="31">
        <f t="shared" ca="1" si="91"/>
        <v>2.5789597148143084</v>
      </c>
      <c r="V116" s="31">
        <f t="shared" ca="1" si="91"/>
        <v>2.2303321364029727</v>
      </c>
      <c r="W116" s="31">
        <f t="shared" ca="1" si="91"/>
        <v>1.803745096415051</v>
      </c>
      <c r="X116" s="31">
        <f t="shared" ca="1" si="91"/>
        <v>1.3662218004248083</v>
      </c>
      <c r="Y116" s="31">
        <f t="shared" ca="1" si="91"/>
        <v>0.95156991958248383</v>
      </c>
      <c r="Z116" s="31">
        <f t="shared" ca="1" si="91"/>
        <v>0.58242039202983076</v>
      </c>
      <c r="AA116" s="31">
        <f t="shared" ca="1" si="91"/>
        <v>0.26716345364561428</v>
      </c>
      <c r="AB116" s="31">
        <f t="shared" ca="1" si="91"/>
        <v>3.2910410489267952E-5</v>
      </c>
      <c r="AC116" s="31">
        <f t="shared" ca="1" si="91"/>
        <v>0.22908401176592397</v>
      </c>
      <c r="AD116" s="31">
        <f t="shared" ca="1" si="91"/>
        <v>0.42073764852571349</v>
      </c>
      <c r="AE116" s="31">
        <f t="shared" ca="1" si="91"/>
        <v>0.55857232884943786</v>
      </c>
      <c r="AF116" s="31">
        <f t="shared" ca="1" si="91"/>
        <v>0.61113383500997331</v>
      </c>
    </row>
    <row r="117" spans="1:32">
      <c r="A117" s="237">
        <v>3</v>
      </c>
      <c r="B117" s="327">
        <f t="shared" si="92"/>
        <v>0.68824720161168518</v>
      </c>
      <c r="C117" s="327">
        <f t="shared" si="92"/>
        <v>0.45883146774112349</v>
      </c>
      <c r="D117" s="327">
        <f t="shared" si="92"/>
        <v>-0.45883146774112349</v>
      </c>
      <c r="E117" s="23">
        <f t="shared" si="93"/>
        <v>0.57353933467640439</v>
      </c>
      <c r="F117" s="23">
        <f t="shared" si="94"/>
        <v>0.11470786693528084</v>
      </c>
      <c r="G117" s="23">
        <f t="shared" si="95"/>
        <v>0.47295265146345861</v>
      </c>
      <c r="H117" s="23">
        <f t="shared" si="96"/>
        <v>1.0464919861398629</v>
      </c>
      <c r="I117" s="23">
        <f t="shared" si="97"/>
        <v>0.10058668321294578</v>
      </c>
      <c r="J117" s="23">
        <f t="shared" si="98"/>
        <v>1.0000000000000002</v>
      </c>
      <c r="S117" s="26">
        <f t="shared" si="88"/>
        <v>67.5</v>
      </c>
      <c r="T117" s="31">
        <f t="shared" ca="1" si="91"/>
        <v>3.1657921256007437</v>
      </c>
      <c r="U117" s="31">
        <f t="shared" ca="1" si="91"/>
        <v>2.9513244257062747</v>
      </c>
      <c r="V117" s="31">
        <f t="shared" ca="1" si="91"/>
        <v>2.4889465044360342</v>
      </c>
      <c r="W117" s="31">
        <f t="shared" ca="1" si="91"/>
        <v>1.9998918345825729</v>
      </c>
      <c r="X117" s="31">
        <f t="shared" ca="1" si="91"/>
        <v>1.5497384103507954</v>
      </c>
      <c r="Y117" s="31">
        <f t="shared" ca="1" si="91"/>
        <v>1.1459940014132017</v>
      </c>
      <c r="Z117" s="31">
        <f t="shared" ca="1" si="91"/>
        <v>0.79216709049708889</v>
      </c>
      <c r="AA117" s="31">
        <f t="shared" ca="1" si="91"/>
        <v>0.48895285016911832</v>
      </c>
      <c r="AB117" s="31">
        <f t="shared" ca="1" si="91"/>
        <v>0.22902348001794698</v>
      </c>
      <c r="AC117" s="31">
        <f t="shared" ca="1" si="91"/>
        <v>2.8917291385065014E-5</v>
      </c>
      <c r="AD117" s="31">
        <f t="shared" ca="1" si="91"/>
        <v>0.20312038171813221</v>
      </c>
      <c r="AE117" s="31">
        <f t="shared" ca="1" si="91"/>
        <v>0.35912397825247561</v>
      </c>
      <c r="AF117" s="31">
        <f t="shared" ca="1" si="91"/>
        <v>0.42130756408978093</v>
      </c>
    </row>
    <row r="118" spans="1:32">
      <c r="A118" s="237">
        <v>4</v>
      </c>
      <c r="B118" s="327">
        <f t="shared" si="92"/>
        <v>0.57735026918962584</v>
      </c>
      <c r="C118" s="327">
        <f t="shared" si="92"/>
        <v>-0.57735026918962584</v>
      </c>
      <c r="D118" s="327">
        <f t="shared" si="92"/>
        <v>0</v>
      </c>
      <c r="E118" s="23">
        <f t="shared" si="93"/>
        <v>0</v>
      </c>
      <c r="F118" s="23">
        <f t="shared" si="94"/>
        <v>0.57735026918962584</v>
      </c>
      <c r="G118" s="23">
        <f t="shared" si="95"/>
        <v>0.57735026918962584</v>
      </c>
      <c r="H118" s="23">
        <f t="shared" si="96"/>
        <v>0.57735026918962584</v>
      </c>
      <c r="I118" s="23">
        <f t="shared" si="97"/>
        <v>-0.57735026918962584</v>
      </c>
      <c r="J118" s="23">
        <f t="shared" si="98"/>
        <v>1</v>
      </c>
      <c r="S118" s="26">
        <f t="shared" si="88"/>
        <v>75</v>
      </c>
      <c r="T118" s="31">
        <f t="shared" ca="1" si="91"/>
        <v>4.241948765900168</v>
      </c>
      <c r="U118" s="31">
        <f t="shared" ca="1" si="91"/>
        <v>3.7524553989510512</v>
      </c>
      <c r="V118" s="31">
        <f t="shared" ca="1" si="91"/>
        <v>2.9273073943925971</v>
      </c>
      <c r="W118" s="31">
        <f t="shared" ca="1" si="91"/>
        <v>2.2563920666822392</v>
      </c>
      <c r="X118" s="31">
        <f t="shared" ca="1" si="91"/>
        <v>1.7386709273349921</v>
      </c>
      <c r="Y118" s="31">
        <f t="shared" ca="1" si="91"/>
        <v>1.3172803064764576</v>
      </c>
      <c r="Z118" s="31">
        <f t="shared" ca="1" si="91"/>
        <v>0.96477951662473715</v>
      </c>
      <c r="AA118" s="31">
        <f t="shared" ca="1" si="91"/>
        <v>0.6695379960186556</v>
      </c>
      <c r="AB118" s="31">
        <f t="shared" ca="1" si="91"/>
        <v>0.42068439757877402</v>
      </c>
      <c r="AC118" s="31">
        <f t="shared" ca="1" si="91"/>
        <v>0.20306788093803257</v>
      </c>
      <c r="AD118" s="31">
        <f t="shared" ca="1" si="91"/>
        <v>2.6454115214971008E-5</v>
      </c>
      <c r="AE118" s="31">
        <f t="shared" ca="1" si="91"/>
        <v>0.18128026817942086</v>
      </c>
      <c r="AF118" s="31">
        <f t="shared" ca="1" si="91"/>
        <v>0.26376468874835329</v>
      </c>
    </row>
    <row r="119" spans="1:32">
      <c r="A119" s="237">
        <v>5</v>
      </c>
      <c r="B119" s="327">
        <f t="shared" si="92"/>
        <v>0.45883146774112349</v>
      </c>
      <c r="C119" s="327">
        <f t="shared" si="92"/>
        <v>-0.22941573387056174</v>
      </c>
      <c r="D119" s="327">
        <f t="shared" si="92"/>
        <v>0.45883146774112349</v>
      </c>
      <c r="E119" s="23">
        <f t="shared" si="93"/>
        <v>0.11470786693528087</v>
      </c>
      <c r="F119" s="23">
        <f t="shared" si="94"/>
        <v>0.34412360080584259</v>
      </c>
      <c r="G119" s="23">
        <f t="shared" si="95"/>
        <v>0.57353933467640439</v>
      </c>
      <c r="H119" s="23">
        <f t="shared" si="96"/>
        <v>0.68824720161168529</v>
      </c>
      <c r="I119" s="23">
        <f t="shared" si="97"/>
        <v>-0.45883146774112349</v>
      </c>
      <c r="J119" s="23">
        <f t="shared" si="98"/>
        <v>1</v>
      </c>
      <c r="S119" s="26">
        <f t="shared" si="88"/>
        <v>82.5</v>
      </c>
      <c r="T119" s="31">
        <f t="shared" ca="1" si="91"/>
        <v>7.8497568836706986</v>
      </c>
      <c r="U119" s="31">
        <f t="shared" ca="1" si="91"/>
        <v>5.5432660101673026</v>
      </c>
      <c r="V119" s="31">
        <f t="shared" ca="1" si="91"/>
        <v>3.5544752980839665</v>
      </c>
      <c r="W119" s="31">
        <f t="shared" ca="1" si="91"/>
        <v>2.5354928537915384</v>
      </c>
      <c r="X119" s="31">
        <f t="shared" ca="1" si="91"/>
        <v>1.9076171231013863</v>
      </c>
      <c r="Y119" s="31">
        <f t="shared" ca="1" si="91"/>
        <v>1.4508413546239942</v>
      </c>
      <c r="Z119" s="31">
        <f t="shared" ca="1" si="91"/>
        <v>1.0898060174207214</v>
      </c>
      <c r="AA119" s="31">
        <f t="shared" ca="1" si="91"/>
        <v>0.7973173240639243</v>
      </c>
      <c r="AB119" s="31">
        <f t="shared" ca="1" si="91"/>
        <v>0.55852999299099337</v>
      </c>
      <c r="AC119" s="31">
        <f t="shared" ca="1" si="91"/>
        <v>0.35908357211151232</v>
      </c>
      <c r="AD119" s="31">
        <f t="shared" ca="1" si="91"/>
        <v>0.181236992288768</v>
      </c>
      <c r="AE119" s="31">
        <f t="shared" ca="1" si="91"/>
        <v>2.510929874861162E-5</v>
      </c>
      <c r="AF119" s="31">
        <f t="shared" ca="1" si="91"/>
        <v>0.1269150909525911</v>
      </c>
    </row>
    <row r="120" spans="1:32">
      <c r="A120" s="237">
        <v>6</v>
      </c>
      <c r="B120" s="327">
        <f t="shared" si="92"/>
        <v>1</v>
      </c>
      <c r="C120" s="327">
        <f t="shared" si="92"/>
        <v>1</v>
      </c>
      <c r="D120" s="327">
        <f t="shared" si="92"/>
        <v>0</v>
      </c>
      <c r="E120" s="23">
        <f t="shared" si="93"/>
        <v>1</v>
      </c>
      <c r="F120" s="23">
        <f t="shared" si="94"/>
        <v>0</v>
      </c>
      <c r="G120" s="23">
        <f t="shared" si="95"/>
        <v>0</v>
      </c>
      <c r="H120" s="23">
        <f t="shared" si="96"/>
        <v>1</v>
      </c>
      <c r="I120" s="23">
        <f t="shared" si="97"/>
        <v>1</v>
      </c>
      <c r="J120" s="23">
        <f t="shared" si="98"/>
        <v>1</v>
      </c>
      <c r="S120" s="26">
        <f t="shared" si="88"/>
        <v>90</v>
      </c>
      <c r="T120" s="31">
        <f t="shared" ca="1" si="91"/>
        <v>8546.4716116475865</v>
      </c>
      <c r="U120" s="31">
        <f t="shared" ca="1" si="91"/>
        <v>7.7203546147568378</v>
      </c>
      <c r="V120" s="31">
        <f t="shared" ca="1" si="91"/>
        <v>3.9501390974756636</v>
      </c>
      <c r="W120" s="31">
        <f t="shared" ca="1" si="91"/>
        <v>2.6740984676598298</v>
      </c>
      <c r="X120" s="31">
        <f t="shared" ca="1" si="91"/>
        <v>1.9814533358983788</v>
      </c>
      <c r="Y120" s="31">
        <f t="shared" ca="1" si="91"/>
        <v>1.50459237871383</v>
      </c>
      <c r="Z120" s="31">
        <f t="shared" ca="1" si="91"/>
        <v>1.1378295286257432</v>
      </c>
      <c r="AA120" s="31">
        <f t="shared" ca="1" si="91"/>
        <v>0.84559390825282976</v>
      </c>
      <c r="AB120" s="31">
        <f t="shared" ca="1" si="91"/>
        <v>0.61110581674445097</v>
      </c>
      <c r="AC120" s="31">
        <f t="shared" ca="1" si="91"/>
        <v>0.42128466021855859</v>
      </c>
      <c r="AD120" s="31">
        <f t="shared" ca="1" si="91"/>
        <v>0.2637452895092337</v>
      </c>
      <c r="AE120" s="31">
        <f t="shared" ca="1" si="91"/>
        <v>0.12689770367715025</v>
      </c>
      <c r="AF120" s="31" t="e">
        <f t="shared" ca="1" si="91"/>
        <v>#NUM!</v>
      </c>
    </row>
    <row r="121" spans="1:32">
      <c r="A121" s="237">
        <v>7</v>
      </c>
      <c r="B121" s="327">
        <f t="shared" si="92"/>
        <v>0.57735026918962584</v>
      </c>
      <c r="C121" s="327">
        <f t="shared" si="92"/>
        <v>-0.57735026918962584</v>
      </c>
      <c r="D121" s="327">
        <f t="shared" si="92"/>
        <v>0</v>
      </c>
      <c r="E121" s="23">
        <f t="shared" si="93"/>
        <v>0</v>
      </c>
      <c r="F121" s="23">
        <f t="shared" si="94"/>
        <v>0.57735026918962584</v>
      </c>
      <c r="G121" s="23">
        <f t="shared" si="95"/>
        <v>0.57735026918962584</v>
      </c>
      <c r="H121" s="23">
        <f t="shared" si="96"/>
        <v>0.57735026918962584</v>
      </c>
      <c r="I121" s="23">
        <f t="shared" si="97"/>
        <v>-0.57735026918962584</v>
      </c>
      <c r="J121" s="23">
        <f t="shared" si="98"/>
        <v>1</v>
      </c>
    </row>
    <row r="122" spans="1:32">
      <c r="A122" s="1" t="s">
        <v>252</v>
      </c>
      <c r="B122">
        <v>300</v>
      </c>
      <c r="S122" s="24" t="s">
        <v>96</v>
      </c>
      <c r="T122" s="26">
        <f>T107</f>
        <v>1E-3</v>
      </c>
      <c r="U122" s="26">
        <f t="shared" ref="U122:AF122" si="99">U107</f>
        <v>7.5010000000000003</v>
      </c>
      <c r="V122" s="26">
        <f t="shared" si="99"/>
        <v>15.001000000000001</v>
      </c>
      <c r="W122" s="26">
        <f t="shared" si="99"/>
        <v>22.501000000000001</v>
      </c>
      <c r="X122" s="26">
        <f t="shared" si="99"/>
        <v>30.001000000000001</v>
      </c>
      <c r="Y122" s="26">
        <f t="shared" si="99"/>
        <v>37.501000000000005</v>
      </c>
      <c r="Z122" s="26">
        <f t="shared" si="99"/>
        <v>45.001000000000005</v>
      </c>
      <c r="AA122" s="26">
        <f t="shared" si="99"/>
        <v>52.501000000000005</v>
      </c>
      <c r="AB122" s="26">
        <f t="shared" si="99"/>
        <v>60.001000000000005</v>
      </c>
      <c r="AC122" s="26">
        <f t="shared" si="99"/>
        <v>67.501000000000005</v>
      </c>
      <c r="AD122" s="26">
        <f t="shared" si="99"/>
        <v>75.001000000000005</v>
      </c>
      <c r="AE122" s="26">
        <f t="shared" si="99"/>
        <v>82.501000000000005</v>
      </c>
      <c r="AF122" s="26">
        <f t="shared" si="99"/>
        <v>90.001000000000005</v>
      </c>
    </row>
    <row r="123" spans="1:32">
      <c r="A123" s="326" t="s">
        <v>0</v>
      </c>
      <c r="B123" s="232" t="s">
        <v>1</v>
      </c>
      <c r="C123" s="232" t="s">
        <v>2</v>
      </c>
      <c r="D123" s="232" t="s">
        <v>3</v>
      </c>
      <c r="E123" s="232" t="s">
        <v>180</v>
      </c>
      <c r="F123" s="232" t="s">
        <v>181</v>
      </c>
      <c r="G123" s="232" t="s">
        <v>66</v>
      </c>
      <c r="H123" s="232" t="s">
        <v>182</v>
      </c>
      <c r="I123" s="232" t="s">
        <v>183</v>
      </c>
      <c r="J123" s="232" t="s">
        <v>253</v>
      </c>
      <c r="K123" s="232" t="s">
        <v>250</v>
      </c>
      <c r="S123" s="26">
        <f>S108</f>
        <v>0</v>
      </c>
      <c r="T123" s="31" t="e">
        <f ca="1">MAX(T108+1,T93*T33/T3*0)</f>
        <v>#NUM!</v>
      </c>
      <c r="U123" s="31">
        <f t="shared" ref="U123:AF123" ca="1" si="100">MAX(U108+1,U93*U33/U3*0)</f>
        <v>11.436324678718462</v>
      </c>
      <c r="V123" s="31">
        <f t="shared" ca="1" si="100"/>
        <v>6.3830830895527839</v>
      </c>
      <c r="W123" s="31">
        <f t="shared" ca="1" si="100"/>
        <v>4.7814148755369565</v>
      </c>
      <c r="X123" s="31">
        <f t="shared" ca="1" si="100"/>
        <v>4.0551313358986167</v>
      </c>
      <c r="Y123" s="31">
        <f t="shared" ca="1" si="100"/>
        <v>3.6958299709755233</v>
      </c>
      <c r="Z123" s="31">
        <f t="shared" ca="1" si="100"/>
        <v>3.5440610061799487</v>
      </c>
      <c r="AA123" s="31">
        <f t="shared" ca="1" si="100"/>
        <v>3.5491585694338315</v>
      </c>
      <c r="AB123" s="31">
        <f t="shared" ca="1" si="100"/>
        <v>3.722996129609589</v>
      </c>
      <c r="AC123" s="31">
        <f t="shared" ca="1" si="100"/>
        <v>4.1658795572236382</v>
      </c>
      <c r="AD123" s="31">
        <f t="shared" ca="1" si="100"/>
        <v>5.2421764160625743</v>
      </c>
      <c r="AE123" s="31">
        <f t="shared" ca="1" si="100"/>
        <v>8.8507455847436418</v>
      </c>
      <c r="AF123" s="31">
        <f t="shared" ca="1" si="100"/>
        <v>10179.478173083367</v>
      </c>
    </row>
    <row r="124" spans="1:32">
      <c r="A124" s="328">
        <v>1</v>
      </c>
      <c r="B124" s="327">
        <f>B106*$J$107</f>
        <v>0.27386127875258298</v>
      </c>
      <c r="C124" s="327">
        <f t="shared" ref="C124:D124" si="101">C106*$J$107</f>
        <v>0.36514837167011066</v>
      </c>
      <c r="D124" s="327">
        <f t="shared" si="101"/>
        <v>3.6514837167011066E-2</v>
      </c>
      <c r="E124" s="59">
        <f>(B124+C124)/2</f>
        <v>0.31950482521134682</v>
      </c>
      <c r="F124" s="59">
        <f>(B124-C124)/2</f>
        <v>-4.564354645876384E-2</v>
      </c>
      <c r="G124" s="59">
        <f>(F124^2+D124^2)^0.5</f>
        <v>5.8452259722500594E-2</v>
      </c>
      <c r="H124" s="59">
        <f>E124+G124</f>
        <v>0.37795708493384739</v>
      </c>
      <c r="I124" s="59">
        <f>E124-G124</f>
        <v>0.26105256548884626</v>
      </c>
      <c r="J124" s="23">
        <f>(H124^2-H124*I124+I124^2)^0.5</f>
        <v>0.33516165253998448</v>
      </c>
      <c r="K124" s="272">
        <f>1/J124</f>
        <v>2.983634889079982</v>
      </c>
      <c r="S124" s="26">
        <f t="shared" ref="S124:S135" si="102">S109</f>
        <v>7.5</v>
      </c>
      <c r="T124" s="31">
        <f t="shared" ref="T124:AF129" ca="1" si="103">MAX(T109+1,T94*T34/U4*0)</f>
        <v>11.271649913837804</v>
      </c>
      <c r="U124" s="31" t="e">
        <f t="shared" ca="1" si="103"/>
        <v>#NUM!</v>
      </c>
      <c r="V124" s="31">
        <f t="shared" ca="1" si="103"/>
        <v>4.0487501005061173</v>
      </c>
      <c r="W124" s="31">
        <f t="shared" ca="1" si="103"/>
        <v>3.8275452930725424</v>
      </c>
      <c r="X124" s="31">
        <f t="shared" ca="1" si="103"/>
        <v>3.495652094171906</v>
      </c>
      <c r="Y124" s="31">
        <f t="shared" ca="1" si="103"/>
        <v>3.3154064575763775</v>
      </c>
      <c r="Z124" s="31">
        <f t="shared" ca="1" si="103"/>
        <v>3.2670508679840644</v>
      </c>
      <c r="AA124" s="31">
        <f t="shared" ca="1" si="103"/>
        <v>3.3333765667771469</v>
      </c>
      <c r="AB124" s="31">
        <f t="shared" ca="1" si="103"/>
        <v>3.5289986139689007</v>
      </c>
      <c r="AC124" s="31">
        <f t="shared" ca="1" si="103"/>
        <v>3.9276732330621105</v>
      </c>
      <c r="AD124" s="31">
        <f t="shared" ca="1" si="103"/>
        <v>4.7450397107523941</v>
      </c>
      <c r="AE124" s="31">
        <f t="shared" ca="1" si="103"/>
        <v>6.5431588840611443</v>
      </c>
      <c r="AF124" s="31">
        <f t="shared" ca="1" si="103"/>
        <v>5.678758970253039</v>
      </c>
    </row>
    <row r="125" spans="1:32">
      <c r="A125" s="328">
        <v>2</v>
      </c>
      <c r="B125" s="327">
        <f t="shared" ref="B125:D130" si="104">B107*$J$107</f>
        <v>0.18257418583505533</v>
      </c>
      <c r="C125" s="327">
        <f t="shared" si="104"/>
        <v>-0.18257418583505533</v>
      </c>
      <c r="D125" s="327">
        <f t="shared" si="104"/>
        <v>0.54772255750516596</v>
      </c>
      <c r="E125" s="59">
        <f t="shared" ref="E125:E130" si="105">(B125+C125)/2</f>
        <v>0</v>
      </c>
      <c r="F125" s="59">
        <f t="shared" ref="F125:F130" si="106">(B125-C125)/2</f>
        <v>0.18257418583505533</v>
      </c>
      <c r="G125" s="59">
        <f t="shared" ref="G125:G130" si="107">(F125^2+D125^2)^0.5</f>
        <v>0.57735026918962562</v>
      </c>
      <c r="H125" s="59">
        <f t="shared" ref="H125:H130" si="108">E125+G125</f>
        <v>0.57735026918962562</v>
      </c>
      <c r="I125" s="59">
        <f t="shared" ref="I125:I130" si="109">E125-G125</f>
        <v>-0.57735026918962562</v>
      </c>
      <c r="J125" s="23">
        <f t="shared" ref="J125:J130" si="110">(H125^2-H125*I125+I125^2)^0.5</f>
        <v>0.99999999999999978</v>
      </c>
      <c r="K125" s="272">
        <f t="shared" ref="K125:K130" si="111">1/J125</f>
        <v>1.0000000000000002</v>
      </c>
      <c r="S125" s="26">
        <f t="shared" si="102"/>
        <v>15</v>
      </c>
      <c r="T125" s="31">
        <f t="shared" ca="1" si="103"/>
        <v>6.2981050923469759</v>
      </c>
      <c r="U125" s="31">
        <f t="shared" ca="1" si="103"/>
        <v>4.2226685716208578</v>
      </c>
      <c r="V125" s="31" t="e">
        <f t="shared" ca="1" si="103"/>
        <v>#NUM!</v>
      </c>
      <c r="W125" s="31">
        <f t="shared" ca="1" si="103"/>
        <v>1.9058530183304196</v>
      </c>
      <c r="X125" s="31">
        <f t="shared" ca="1" si="103"/>
        <v>2.6024743880750765</v>
      </c>
      <c r="Y125" s="31">
        <f t="shared" ca="1" si="103"/>
        <v>2.776118789581218</v>
      </c>
      <c r="Z125" s="31">
        <f t="shared" ca="1" si="103"/>
        <v>2.8765757589643717</v>
      </c>
      <c r="AA125" s="31">
        <f t="shared" ca="1" si="103"/>
        <v>2.9980550418297254</v>
      </c>
      <c r="AB125" s="31">
        <f t="shared" ca="1" si="103"/>
        <v>3.1802269554784721</v>
      </c>
      <c r="AC125" s="31">
        <f t="shared" ca="1" si="103"/>
        <v>3.4665434800578674</v>
      </c>
      <c r="AD125" s="31">
        <f t="shared" ca="1" si="103"/>
        <v>3.9209145125634342</v>
      </c>
      <c r="AE125" s="31">
        <f t="shared" ca="1" si="103"/>
        <v>4.5541821497648467</v>
      </c>
      <c r="AF125" s="31">
        <f t="shared" ca="1" si="103"/>
        <v>3.0746781122783533</v>
      </c>
    </row>
    <row r="126" spans="1:32">
      <c r="A126" s="328">
        <v>3</v>
      </c>
      <c r="B126" s="327">
        <f t="shared" si="104"/>
        <v>0.54772255750516596</v>
      </c>
      <c r="C126" s="327">
        <f t="shared" si="104"/>
        <v>0.36514837167011066</v>
      </c>
      <c r="D126" s="327">
        <f t="shared" si="104"/>
        <v>-0.36514837167011066</v>
      </c>
      <c r="E126" s="59">
        <f t="shared" si="105"/>
        <v>0.45643546458763828</v>
      </c>
      <c r="F126" s="59">
        <f t="shared" si="106"/>
        <v>9.1287092917527651E-2</v>
      </c>
      <c r="G126" s="59">
        <f t="shared" si="107"/>
        <v>0.37638632635454045</v>
      </c>
      <c r="H126" s="59">
        <f t="shared" si="108"/>
        <v>0.83282179094217867</v>
      </c>
      <c r="I126" s="59">
        <f t="shared" si="109"/>
        <v>8.0049138233097838E-2</v>
      </c>
      <c r="J126" s="23">
        <f t="shared" si="110"/>
        <v>0.79582242575422124</v>
      </c>
      <c r="K126" s="272">
        <f t="shared" si="111"/>
        <v>1.2565617248750869</v>
      </c>
      <c r="S126" s="26">
        <f t="shared" si="102"/>
        <v>22.5</v>
      </c>
      <c r="T126" s="31">
        <f t="shared" ca="1" si="103"/>
        <v>4.7220183085586029</v>
      </c>
      <c r="U126" s="31">
        <f t="shared" ca="1" si="103"/>
        <v>3.9786243888106134</v>
      </c>
      <c r="V126" s="31">
        <f t="shared" ca="1" si="103"/>
        <v>2.0355820973637151</v>
      </c>
      <c r="W126" s="31" t="e">
        <f t="shared" ca="1" si="103"/>
        <v>#NUM!</v>
      </c>
      <c r="X126" s="31" t="e">
        <f t="shared" ca="1" si="103"/>
        <v>#NUM!</v>
      </c>
      <c r="Y126" s="31">
        <f t="shared" ca="1" si="103"/>
        <v>1.9633248176265539</v>
      </c>
      <c r="Z126" s="31">
        <f t="shared" ca="1" si="103"/>
        <v>2.3178867883274803</v>
      </c>
      <c r="AA126" s="31">
        <f t="shared" ca="1" si="103"/>
        <v>2.5450584635158013</v>
      </c>
      <c r="AB126" s="31">
        <f t="shared" ca="1" si="103"/>
        <v>2.7496169390535714</v>
      </c>
      <c r="AC126" s="31">
        <f t="shared" ca="1" si="103"/>
        <v>2.9771992900220092</v>
      </c>
      <c r="AD126" s="31">
        <f t="shared" ca="1" si="103"/>
        <v>3.2503814554689958</v>
      </c>
      <c r="AE126" s="31">
        <f t="shared" ca="1" si="103"/>
        <v>3.5351552729071418</v>
      </c>
      <c r="AF126" s="31">
        <f t="shared" ca="1" si="103"/>
        <v>1.9736306791870344</v>
      </c>
    </row>
    <row r="127" spans="1:32">
      <c r="A127" s="328">
        <v>4</v>
      </c>
      <c r="B127" s="327">
        <f t="shared" si="104"/>
        <v>0.36514837167011066</v>
      </c>
      <c r="C127" s="327">
        <f t="shared" si="104"/>
        <v>-0.36514837167011066</v>
      </c>
      <c r="D127" s="327">
        <f t="shared" si="104"/>
        <v>0</v>
      </c>
      <c r="E127" s="59">
        <f t="shared" si="105"/>
        <v>0</v>
      </c>
      <c r="F127" s="59">
        <f t="shared" si="106"/>
        <v>0.36514837167011066</v>
      </c>
      <c r="G127" s="59">
        <f t="shared" si="107"/>
        <v>0.36514837167011066</v>
      </c>
      <c r="H127" s="59">
        <f t="shared" si="108"/>
        <v>0.36514837167011066</v>
      </c>
      <c r="I127" s="59">
        <f t="shared" si="109"/>
        <v>-0.36514837167011066</v>
      </c>
      <c r="J127" s="23">
        <f t="shared" si="110"/>
        <v>0.63245553203367566</v>
      </c>
      <c r="K127" s="272">
        <f t="shared" si="111"/>
        <v>1.5811388300841902</v>
      </c>
      <c r="S127" s="26">
        <f t="shared" si="102"/>
        <v>30</v>
      </c>
      <c r="T127" s="31">
        <f t="shared" ca="1" si="103"/>
        <v>4.0075393463426909</v>
      </c>
      <c r="U127" s="31">
        <f t="shared" ca="1" si="103"/>
        <v>3.6100563425355818</v>
      </c>
      <c r="V127" s="31">
        <f t="shared" ca="1" si="103"/>
        <v>2.6577693971193384</v>
      </c>
      <c r="W127" s="31" t="e">
        <f t="shared" ca="1" si="103"/>
        <v>#NUM!</v>
      </c>
      <c r="X127" s="31" t="e">
        <f t="shared" ca="1" si="103"/>
        <v>#NUM!</v>
      </c>
      <c r="Y127" s="31" t="e">
        <f t="shared" ca="1" si="103"/>
        <v>#NUM!</v>
      </c>
      <c r="Z127" s="31">
        <f t="shared" ca="1" si="103"/>
        <v>1.6266687386543186</v>
      </c>
      <c r="AA127" s="31">
        <f t="shared" ca="1" si="103"/>
        <v>2.0334994524867693</v>
      </c>
      <c r="AB127" s="31">
        <f t="shared" ca="1" si="103"/>
        <v>2.300177306896428</v>
      </c>
      <c r="AC127" s="31">
        <f t="shared" ca="1" si="103"/>
        <v>2.5239740141293328</v>
      </c>
      <c r="AD127" s="31">
        <f t="shared" ca="1" si="103"/>
        <v>2.7322487320986282</v>
      </c>
      <c r="AE127" s="31">
        <f t="shared" ca="1" si="103"/>
        <v>2.907231206910124</v>
      </c>
      <c r="AF127" s="31" t="e">
        <f t="shared" ca="1" si="103"/>
        <v>#NUM!</v>
      </c>
    </row>
    <row r="128" spans="1:32">
      <c r="A128" s="328">
        <v>5</v>
      </c>
      <c r="B128" s="327">
        <f t="shared" si="104"/>
        <v>0.36514837167011066</v>
      </c>
      <c r="C128" s="327">
        <f t="shared" si="104"/>
        <v>-0.18257418583505533</v>
      </c>
      <c r="D128" s="327">
        <f t="shared" si="104"/>
        <v>0.36514837167011066</v>
      </c>
      <c r="E128" s="59">
        <f t="shared" si="105"/>
        <v>9.1287092917527665E-2</v>
      </c>
      <c r="F128" s="59">
        <f t="shared" si="106"/>
        <v>0.27386127875258298</v>
      </c>
      <c r="G128" s="59">
        <f t="shared" si="107"/>
        <v>0.45643546458763834</v>
      </c>
      <c r="H128" s="59">
        <f t="shared" si="108"/>
        <v>0.54772255750516596</v>
      </c>
      <c r="I128" s="59">
        <f t="shared" si="109"/>
        <v>-0.36514837167011066</v>
      </c>
      <c r="J128" s="23">
        <f t="shared" si="110"/>
        <v>0.79582242575422124</v>
      </c>
      <c r="K128" s="272">
        <f t="shared" si="111"/>
        <v>1.2565617248750869</v>
      </c>
      <c r="M128" s="61"/>
      <c r="N128" s="59"/>
      <c r="O128" s="59"/>
      <c r="P128" s="59"/>
      <c r="S128" s="26">
        <f t="shared" si="102"/>
        <v>37.5</v>
      </c>
      <c r="T128" s="31">
        <f t="shared" ca="1" si="103"/>
        <v>3.654273537036675</v>
      </c>
      <c r="U128" s="31">
        <f t="shared" ca="1" si="103"/>
        <v>3.3842985586621195</v>
      </c>
      <c r="V128" s="31">
        <f t="shared" ca="1" si="103"/>
        <v>2.7829773614651194</v>
      </c>
      <c r="W128" s="31">
        <f t="shared" ca="1" si="103"/>
        <v>1.9063193795581501</v>
      </c>
      <c r="X128" s="31" t="e">
        <f t="shared" ca="1" si="103"/>
        <v>#NUM!</v>
      </c>
      <c r="Y128" s="31" t="e">
        <f t="shared" ca="1" si="103"/>
        <v>#NUM!</v>
      </c>
      <c r="Z128" s="31" t="e">
        <f t="shared" ca="1" si="103"/>
        <v>#NUM!</v>
      </c>
      <c r="AA128" s="31">
        <f t="shared" ca="1" si="103"/>
        <v>1.4629604162341476</v>
      </c>
      <c r="AB128" s="31">
        <f t="shared" ca="1" si="103"/>
        <v>1.8566581861950922</v>
      </c>
      <c r="AC128" s="31">
        <f t="shared" ca="1" si="103"/>
        <v>2.1124759460460285</v>
      </c>
      <c r="AD128" s="31">
        <f t="shared" ca="1" si="103"/>
        <v>2.3094210020764776</v>
      </c>
      <c r="AE128" s="31">
        <f t="shared" ca="1" si="103"/>
        <v>2.4503556063462866</v>
      </c>
      <c r="AF128" s="31" t="e">
        <f t="shared" ca="1" si="103"/>
        <v>#NUM!</v>
      </c>
    </row>
    <row r="129" spans="1:32">
      <c r="A129" s="328">
        <v>6</v>
      </c>
      <c r="B129" s="327">
        <f t="shared" si="104"/>
        <v>0.18257418583505533</v>
      </c>
      <c r="C129" s="327">
        <f t="shared" si="104"/>
        <v>0.18257418583505533</v>
      </c>
      <c r="D129" s="327">
        <f t="shared" si="104"/>
        <v>0</v>
      </c>
      <c r="E129" s="59">
        <f t="shared" si="105"/>
        <v>0.18257418583505533</v>
      </c>
      <c r="F129" s="59">
        <f t="shared" si="106"/>
        <v>0</v>
      </c>
      <c r="G129" s="59">
        <f t="shared" si="107"/>
        <v>0</v>
      </c>
      <c r="H129" s="59">
        <f t="shared" si="108"/>
        <v>0.18257418583505533</v>
      </c>
      <c r="I129" s="59">
        <f t="shared" si="109"/>
        <v>0.18257418583505533</v>
      </c>
      <c r="J129" s="23">
        <f t="shared" si="110"/>
        <v>0.18257418583505533</v>
      </c>
      <c r="K129" s="272">
        <f t="shared" si="111"/>
        <v>5.4772255750516621</v>
      </c>
      <c r="S129" s="26">
        <f t="shared" si="102"/>
        <v>45</v>
      </c>
      <c r="T129" s="31">
        <f t="shared" ca="1" si="103"/>
        <v>3.5052507483301305</v>
      </c>
      <c r="U129" s="31">
        <f t="shared" ca="1" si="103"/>
        <v>3.2880465907102705</v>
      </c>
      <c r="V129" s="31">
        <f t="shared" ca="1" si="103"/>
        <v>2.8355722169520017</v>
      </c>
      <c r="W129" s="31">
        <f t="shared" ca="1" si="103"/>
        <v>2.2175226096962666</v>
      </c>
      <c r="X129" s="31">
        <f t="shared" ca="1" si="103"/>
        <v>1.3908772794336972</v>
      </c>
      <c r="Y129" s="31" t="e">
        <f t="shared" ca="1" si="103"/>
        <v>#NUM!</v>
      </c>
      <c r="Z129" s="31" t="e">
        <f t="shared" ca="1" si="103"/>
        <v>#NUM!</v>
      </c>
      <c r="AA129" s="31" t="e">
        <f t="shared" ca="1" si="103"/>
        <v>#NUM!</v>
      </c>
      <c r="AB129" s="31">
        <f t="shared" ca="1" si="103"/>
        <v>1.4013549806735002</v>
      </c>
      <c r="AC129" s="31">
        <f t="shared" ca="1" si="103"/>
        <v>1.7409054920361129</v>
      </c>
      <c r="AD129" s="31">
        <f t="shared" ca="1" si="103"/>
        <v>1.9537179479381819</v>
      </c>
      <c r="AE129" s="31">
        <f t="shared" ca="1" si="103"/>
        <v>2.0891186488650328</v>
      </c>
      <c r="AF129" s="31" t="e">
        <f t="shared" ca="1" si="103"/>
        <v>#NUM!</v>
      </c>
    </row>
    <row r="130" spans="1:32">
      <c r="A130" s="328">
        <v>7</v>
      </c>
      <c r="B130" s="327">
        <f t="shared" si="104"/>
        <v>0.18257418583505533</v>
      </c>
      <c r="C130" s="327">
        <f t="shared" si="104"/>
        <v>-0.18257418583505533</v>
      </c>
      <c r="D130" s="327">
        <f t="shared" si="104"/>
        <v>0</v>
      </c>
      <c r="E130" s="59">
        <f t="shared" si="105"/>
        <v>0</v>
      </c>
      <c r="F130" s="59">
        <f t="shared" si="106"/>
        <v>0.18257418583505533</v>
      </c>
      <c r="G130" s="59">
        <f t="shared" si="107"/>
        <v>0.18257418583505533</v>
      </c>
      <c r="H130" s="59">
        <f t="shared" si="108"/>
        <v>0.18257418583505533</v>
      </c>
      <c r="I130" s="59">
        <f t="shared" si="109"/>
        <v>-0.18257418583505533</v>
      </c>
      <c r="J130" s="23">
        <f t="shared" si="110"/>
        <v>0.31622776601683783</v>
      </c>
      <c r="K130" s="272">
        <f t="shared" si="111"/>
        <v>3.1622776601683804</v>
      </c>
      <c r="S130" s="26">
        <f t="shared" si="102"/>
        <v>52.5</v>
      </c>
      <c r="T130" s="31">
        <f t="shared" ref="T130:AF135" ca="1" si="112">MAX(T115+1,T100*T40/T10*0)</f>
        <v>3.5491476081906677</v>
      </c>
      <c r="U130" s="31">
        <f t="shared" ca="1" si="112"/>
        <v>3.4205294895380467</v>
      </c>
      <c r="V130" s="31">
        <f t="shared" ca="1" si="112"/>
        <v>3.0892779845138398</v>
      </c>
      <c r="W130" s="31">
        <f t="shared" ca="1" si="112"/>
        <v>2.6501964263128617</v>
      </c>
      <c r="X130" s="31">
        <f t="shared" ca="1" si="112"/>
        <v>2.1754344514969111</v>
      </c>
      <c r="Y130" s="31">
        <f t="shared" ca="1" si="112"/>
        <v>1.7212748482237834</v>
      </c>
      <c r="Z130" s="31">
        <f t="shared" ca="1" si="112"/>
        <v>1.3260531620024334</v>
      </c>
      <c r="AA130" s="31">
        <f t="shared" ca="1" si="112"/>
        <v>1.0000392162613687</v>
      </c>
      <c r="AB130" s="31">
        <f t="shared" ca="1" si="112"/>
        <v>1.2672344132872841</v>
      </c>
      <c r="AC130" s="31">
        <f t="shared" ca="1" si="112"/>
        <v>1.4890170261509657</v>
      </c>
      <c r="AD130" s="31">
        <f t="shared" ca="1" si="112"/>
        <v>1.6695950049205694</v>
      </c>
      <c r="AE130" s="31">
        <f t="shared" ca="1" si="112"/>
        <v>1.7973648419517729</v>
      </c>
      <c r="AF130" s="31">
        <f t="shared" ca="1" si="112"/>
        <v>1.8456287304630934</v>
      </c>
    </row>
    <row r="131" spans="1:32">
      <c r="N131" s="107"/>
      <c r="O131" s="107"/>
      <c r="P131" s="107"/>
      <c r="S131" s="26">
        <f t="shared" si="102"/>
        <v>60</v>
      </c>
      <c r="T131" s="31">
        <f t="shared" ca="1" si="112"/>
        <v>3.7229587748832484</v>
      </c>
      <c r="U131" s="31">
        <f t="shared" ca="1" si="112"/>
        <v>3.5789597148143084</v>
      </c>
      <c r="V131" s="31">
        <f t="shared" ca="1" si="112"/>
        <v>3.2303321364029727</v>
      </c>
      <c r="W131" s="31">
        <f t="shared" ca="1" si="112"/>
        <v>2.8037450964150512</v>
      </c>
      <c r="X131" s="31">
        <f t="shared" ca="1" si="112"/>
        <v>2.3662218004248086</v>
      </c>
      <c r="Y131" s="31">
        <f t="shared" ca="1" si="112"/>
        <v>1.9515699195824838</v>
      </c>
      <c r="Z131" s="31">
        <f t="shared" ca="1" si="112"/>
        <v>1.5824203920298308</v>
      </c>
      <c r="AA131" s="31">
        <f t="shared" ca="1" si="112"/>
        <v>1.2671634536456142</v>
      </c>
      <c r="AB131" s="31">
        <f t="shared" ca="1" si="112"/>
        <v>1.0000329104104893</v>
      </c>
      <c r="AC131" s="31">
        <f t="shared" ca="1" si="112"/>
        <v>1.2290840117659241</v>
      </c>
      <c r="AD131" s="31">
        <f t="shared" ca="1" si="112"/>
        <v>1.4207376485257135</v>
      </c>
      <c r="AE131" s="31">
        <f t="shared" ca="1" si="112"/>
        <v>1.5585723288494377</v>
      </c>
      <c r="AF131" s="31">
        <f t="shared" ca="1" si="112"/>
        <v>1.6111338350099733</v>
      </c>
    </row>
    <row r="132" spans="1:32">
      <c r="N132" s="62"/>
      <c r="O132" s="108"/>
      <c r="P132" s="108"/>
      <c r="S132" s="26">
        <f t="shared" si="102"/>
        <v>67.5</v>
      </c>
      <c r="T132" s="31">
        <f t="shared" ca="1" si="112"/>
        <v>4.1657921256007437</v>
      </c>
      <c r="U132" s="31">
        <f t="shared" ca="1" si="112"/>
        <v>3.9513244257062747</v>
      </c>
      <c r="V132" s="31">
        <f t="shared" ca="1" si="112"/>
        <v>3.4889465044360342</v>
      </c>
      <c r="W132" s="31">
        <f t="shared" ca="1" si="112"/>
        <v>2.9998918345825727</v>
      </c>
      <c r="X132" s="31">
        <f t="shared" ca="1" si="112"/>
        <v>2.5497384103507956</v>
      </c>
      <c r="Y132" s="31">
        <f t="shared" ca="1" si="112"/>
        <v>2.145994001413202</v>
      </c>
      <c r="Z132" s="31">
        <f t="shared" ca="1" si="112"/>
        <v>1.792167090497089</v>
      </c>
      <c r="AA132" s="31">
        <f t="shared" ca="1" si="112"/>
        <v>1.4889528501691183</v>
      </c>
      <c r="AB132" s="31">
        <f t="shared" ca="1" si="112"/>
        <v>1.2290234800179469</v>
      </c>
      <c r="AC132" s="31">
        <f t="shared" ca="1" si="112"/>
        <v>1.000028917291385</v>
      </c>
      <c r="AD132" s="31">
        <f t="shared" ca="1" si="112"/>
        <v>1.2031203817181322</v>
      </c>
      <c r="AE132" s="31">
        <f t="shared" ca="1" si="112"/>
        <v>1.3591239782524756</v>
      </c>
      <c r="AF132" s="31">
        <f t="shared" ca="1" si="112"/>
        <v>1.421307564089781</v>
      </c>
    </row>
    <row r="133" spans="1:32">
      <c r="S133" s="26">
        <f t="shared" si="102"/>
        <v>75</v>
      </c>
      <c r="T133" s="31">
        <f t="shared" ca="1" si="112"/>
        <v>5.241948765900168</v>
      </c>
      <c r="U133" s="31">
        <f t="shared" ca="1" si="112"/>
        <v>4.7524553989510512</v>
      </c>
      <c r="V133" s="31">
        <f t="shared" ca="1" si="112"/>
        <v>3.9273073943925971</v>
      </c>
      <c r="W133" s="31">
        <f t="shared" ca="1" si="112"/>
        <v>3.2563920666822392</v>
      </c>
      <c r="X133" s="31">
        <f t="shared" ca="1" si="112"/>
        <v>2.7386709273349918</v>
      </c>
      <c r="Y133" s="31">
        <f t="shared" ca="1" si="112"/>
        <v>2.3172803064764578</v>
      </c>
      <c r="Z133" s="31">
        <f t="shared" ca="1" si="112"/>
        <v>1.9647795166247373</v>
      </c>
      <c r="AA133" s="31">
        <f t="shared" ca="1" si="112"/>
        <v>1.6695379960186556</v>
      </c>
      <c r="AB133" s="31">
        <f t="shared" ca="1" si="112"/>
        <v>1.420684397578774</v>
      </c>
      <c r="AC133" s="31">
        <f t="shared" ca="1" si="112"/>
        <v>1.2030678809380326</v>
      </c>
      <c r="AD133" s="31">
        <f t="shared" ca="1" si="112"/>
        <v>1.0000264541152151</v>
      </c>
      <c r="AE133" s="31">
        <f t="shared" ca="1" si="112"/>
        <v>1.1812802681794208</v>
      </c>
      <c r="AF133" s="31">
        <f t="shared" ca="1" si="112"/>
        <v>1.2637646887483533</v>
      </c>
    </row>
    <row r="134" spans="1:32">
      <c r="S134" s="26">
        <f t="shared" si="102"/>
        <v>82.5</v>
      </c>
      <c r="T134" s="31">
        <f t="shared" ca="1" si="112"/>
        <v>8.8497568836706986</v>
      </c>
      <c r="U134" s="31">
        <f t="shared" ca="1" si="112"/>
        <v>6.5432660101673026</v>
      </c>
      <c r="V134" s="31">
        <f t="shared" ca="1" si="112"/>
        <v>4.5544752980839665</v>
      </c>
      <c r="W134" s="31">
        <f t="shared" ca="1" si="112"/>
        <v>3.5354928537915384</v>
      </c>
      <c r="X134" s="31">
        <f t="shared" ca="1" si="112"/>
        <v>2.9076171231013861</v>
      </c>
      <c r="Y134" s="31">
        <f t="shared" ca="1" si="112"/>
        <v>2.4508413546239942</v>
      </c>
      <c r="Z134" s="31">
        <f t="shared" ca="1" si="112"/>
        <v>2.0898060174207211</v>
      </c>
      <c r="AA134" s="31">
        <f t="shared" ca="1" si="112"/>
        <v>1.7973173240639242</v>
      </c>
      <c r="AB134" s="31">
        <f t="shared" ca="1" si="112"/>
        <v>1.5585299929909935</v>
      </c>
      <c r="AC134" s="31">
        <f t="shared" ca="1" si="112"/>
        <v>1.3590835721115124</v>
      </c>
      <c r="AD134" s="31">
        <f t="shared" ca="1" si="112"/>
        <v>1.181236992288768</v>
      </c>
      <c r="AE134" s="31">
        <f t="shared" ca="1" si="112"/>
        <v>1.0000251092987487</v>
      </c>
      <c r="AF134" s="31">
        <f t="shared" ca="1" si="112"/>
        <v>1.1269150909525911</v>
      </c>
    </row>
    <row r="135" spans="1:32">
      <c r="S135" s="26">
        <f t="shared" si="102"/>
        <v>90</v>
      </c>
      <c r="T135" s="31">
        <f t="shared" ca="1" si="112"/>
        <v>8547.4716116475865</v>
      </c>
      <c r="U135" s="31">
        <f t="shared" ca="1" si="112"/>
        <v>8.7203546147568378</v>
      </c>
      <c r="V135" s="31">
        <f t="shared" ca="1" si="112"/>
        <v>4.9501390974756632</v>
      </c>
      <c r="W135" s="31">
        <f t="shared" ca="1" si="112"/>
        <v>3.6740984676598298</v>
      </c>
      <c r="X135" s="31">
        <f t="shared" ca="1" si="112"/>
        <v>2.9814533358983786</v>
      </c>
      <c r="Y135" s="31">
        <f t="shared" ca="1" si="112"/>
        <v>2.5045923787138298</v>
      </c>
      <c r="Z135" s="31">
        <f t="shared" ca="1" si="112"/>
        <v>2.1378295286257432</v>
      </c>
      <c r="AA135" s="31">
        <f t="shared" ca="1" si="112"/>
        <v>1.8455939082528299</v>
      </c>
      <c r="AB135" s="31">
        <f t="shared" ca="1" si="112"/>
        <v>1.611105816744451</v>
      </c>
      <c r="AC135" s="31">
        <f t="shared" ca="1" si="112"/>
        <v>1.4212846602185585</v>
      </c>
      <c r="AD135" s="31">
        <f t="shared" ca="1" si="112"/>
        <v>1.2637452895092336</v>
      </c>
      <c r="AE135" s="31">
        <f t="shared" ca="1" si="112"/>
        <v>1.1268977036771504</v>
      </c>
      <c r="AF135" s="31" t="e">
        <f t="shared" ca="1" si="112"/>
        <v>#NUM!</v>
      </c>
    </row>
    <row r="137" spans="1:32"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S137" s="67" t="s">
        <v>97</v>
      </c>
      <c r="T137" s="26">
        <f>T122</f>
        <v>1E-3</v>
      </c>
      <c r="U137" s="26">
        <f t="shared" ref="U137:AF137" si="113">U122</f>
        <v>7.5010000000000003</v>
      </c>
      <c r="V137" s="26">
        <f t="shared" si="113"/>
        <v>15.001000000000001</v>
      </c>
      <c r="W137" s="26">
        <f t="shared" si="113"/>
        <v>22.501000000000001</v>
      </c>
      <c r="X137" s="26">
        <f t="shared" si="113"/>
        <v>30.001000000000001</v>
      </c>
      <c r="Y137" s="26">
        <f t="shared" si="113"/>
        <v>37.501000000000005</v>
      </c>
      <c r="Z137" s="26">
        <f t="shared" si="113"/>
        <v>45.001000000000005</v>
      </c>
      <c r="AA137" s="26">
        <f t="shared" si="113"/>
        <v>52.501000000000005</v>
      </c>
      <c r="AB137" s="26">
        <f t="shared" si="113"/>
        <v>60.001000000000005</v>
      </c>
      <c r="AC137" s="26">
        <f t="shared" si="113"/>
        <v>67.501000000000005</v>
      </c>
      <c r="AD137" s="26">
        <f t="shared" si="113"/>
        <v>75.001000000000005</v>
      </c>
      <c r="AE137" s="26">
        <f t="shared" si="113"/>
        <v>82.501000000000005</v>
      </c>
      <c r="AF137" s="26">
        <f t="shared" si="113"/>
        <v>90.001000000000005</v>
      </c>
    </row>
    <row r="138" spans="1:32">
      <c r="N138" s="246"/>
      <c r="O138" s="107"/>
      <c r="P138" s="107"/>
      <c r="Q138" s="1"/>
      <c r="S138" s="26">
        <f>S123</f>
        <v>0</v>
      </c>
      <c r="T138" s="319" t="e">
        <f ca="1">CQ333/T123*1000</f>
        <v>#NUM!</v>
      </c>
      <c r="U138" s="319">
        <f t="shared" ref="U138:AF150" ca="1" si="114">CR333/U123*1000</f>
        <v>0.40585569813997951</v>
      </c>
      <c r="V138" s="319">
        <f t="shared" ca="1" si="114"/>
        <v>2.9651508072546142</v>
      </c>
      <c r="W138" s="319">
        <f t="shared" ca="1" si="114"/>
        <v>9.0975311967026471</v>
      </c>
      <c r="X138" s="319">
        <f t="shared" ca="1" si="114"/>
        <v>19.098279057549586</v>
      </c>
      <c r="Y138" s="319">
        <f t="shared" ca="1" si="114"/>
        <v>31.030032760835958</v>
      </c>
      <c r="Z138" s="319">
        <f t="shared" ca="1" si="114"/>
        <v>40.229326581719384</v>
      </c>
      <c r="AA138" s="319">
        <f t="shared" ca="1" si="114"/>
        <v>42.089409113326042</v>
      </c>
      <c r="AB138" s="319">
        <f t="shared" ca="1" si="114"/>
        <v>35.459962018537439</v>
      </c>
      <c r="AC138" s="319">
        <f t="shared" ca="1" si="114"/>
        <v>22.785605018584704</v>
      </c>
      <c r="AD138" s="319">
        <f t="shared" ca="1" si="114"/>
        <v>9.4736916081616815</v>
      </c>
      <c r="AE138" s="319">
        <f t="shared" ca="1" si="114"/>
        <v>1.5264242413851616</v>
      </c>
      <c r="AF138" s="319">
        <f t="shared" ca="1" si="114"/>
        <v>7.6479542688600724E-10</v>
      </c>
    </row>
    <row r="139" spans="1:32">
      <c r="N139" s="62"/>
      <c r="O139" s="109"/>
      <c r="P139" s="109"/>
      <c r="Q139" s="109"/>
      <c r="S139" s="26">
        <f t="shared" ref="S139:S150" si="115">S124</f>
        <v>7.5</v>
      </c>
      <c r="T139" s="319">
        <f t="shared" ref="T139:T150" ca="1" si="116">CQ334/T124*1000</f>
        <v>0.39933389400432556</v>
      </c>
      <c r="U139" s="319" t="e">
        <f t="shared" ca="1" si="114"/>
        <v>#NUM!</v>
      </c>
      <c r="V139" s="319">
        <f t="shared" ca="1" si="114"/>
        <v>1.6037345676412427</v>
      </c>
      <c r="W139" s="319">
        <f t="shared" ca="1" si="114"/>
        <v>6.6537374733509624</v>
      </c>
      <c r="X139" s="319">
        <f t="shared" ca="1" si="114"/>
        <v>15.766547287156836</v>
      </c>
      <c r="Y139" s="319">
        <f t="shared" ca="1" si="114"/>
        <v>28.046955008320378</v>
      </c>
      <c r="Z139" s="319">
        <f t="shared" ca="1" si="114"/>
        <v>39.273393392142843</v>
      </c>
      <c r="AA139" s="319">
        <f t="shared" ca="1" si="114"/>
        <v>43.643767117137152</v>
      </c>
      <c r="AB139" s="319">
        <f t="shared" ca="1" si="114"/>
        <v>38.734808371019888</v>
      </c>
      <c r="AC139" s="319">
        <f t="shared" ca="1" si="114"/>
        <v>26.716065934978857</v>
      </c>
      <c r="AD139" s="319">
        <f t="shared" ca="1" si="114"/>
        <v>13.119207836108872</v>
      </c>
      <c r="AE139" s="319">
        <f t="shared" ca="1" si="114"/>
        <v>4.1113085142115278</v>
      </c>
      <c r="AF139" s="319">
        <f t="shared" ca="1" si="114"/>
        <v>2.3564198601212749</v>
      </c>
    </row>
    <row r="140" spans="1:32">
      <c r="N140" s="62"/>
      <c r="O140" s="109"/>
      <c r="P140" s="109"/>
      <c r="Q140" s="109"/>
      <c r="S140" s="26">
        <f t="shared" si="115"/>
        <v>15</v>
      </c>
      <c r="T140" s="319">
        <f t="shared" ca="1" si="116"/>
        <v>2.9169152371783578</v>
      </c>
      <c r="U140" s="319">
        <f t="shared" ca="1" si="114"/>
        <v>1.7214159297232106</v>
      </c>
      <c r="V140" s="319" t="e">
        <f t="shared" ca="1" si="114"/>
        <v>#NUM!</v>
      </c>
      <c r="W140" s="319">
        <f t="shared" ca="1" si="114"/>
        <v>1.5875217832822006</v>
      </c>
      <c r="X140" s="319">
        <f t="shared" ca="1" si="114"/>
        <v>9.39297627924201</v>
      </c>
      <c r="Y140" s="319">
        <f t="shared" ca="1" si="114"/>
        <v>21.651828025880224</v>
      </c>
      <c r="Z140" s="319">
        <f t="shared" ca="1" si="114"/>
        <v>35.680056688117148</v>
      </c>
      <c r="AA140" s="319">
        <f t="shared" ca="1" si="114"/>
        <v>45.068883647336563</v>
      </c>
      <c r="AB140" s="319">
        <f t="shared" ca="1" si="114"/>
        <v>45.091407600838572</v>
      </c>
      <c r="AC140" s="319">
        <f t="shared" ca="1" si="114"/>
        <v>36.382224711117964</v>
      </c>
      <c r="AD140" s="319">
        <f t="shared" ca="1" si="114"/>
        <v>23.722317366232524</v>
      </c>
      <c r="AE140" s="319">
        <f t="shared" ca="1" si="114"/>
        <v>13.584567131401259</v>
      </c>
      <c r="AF140" s="319">
        <f t="shared" ca="1" si="114"/>
        <v>12.724039306675573</v>
      </c>
    </row>
    <row r="141" spans="1:32">
      <c r="N141" s="62"/>
      <c r="O141" s="109"/>
      <c r="P141" s="109"/>
      <c r="Q141" s="109"/>
      <c r="S141" s="26">
        <f t="shared" si="115"/>
        <v>22.5</v>
      </c>
      <c r="T141" s="319">
        <f t="shared" ca="1" si="116"/>
        <v>8.9554528199730683</v>
      </c>
      <c r="U141" s="319">
        <f t="shared" ca="1" si="114"/>
        <v>7.1011379904068388</v>
      </c>
      <c r="V141" s="319">
        <f t="shared" ca="1" si="114"/>
        <v>1.9461644502234028</v>
      </c>
      <c r="W141" s="319" t="e">
        <f t="shared" ca="1" si="114"/>
        <v>#NUM!</v>
      </c>
      <c r="X141" s="319" t="e">
        <f t="shared" ca="1" si="114"/>
        <v>#NUM!</v>
      </c>
      <c r="Y141" s="319">
        <f t="shared" ca="1" si="114"/>
        <v>9.9976587053485932</v>
      </c>
      <c r="Z141" s="319">
        <f t="shared" ca="1" si="114"/>
        <v>24.639984623557755</v>
      </c>
      <c r="AA141" s="319">
        <f t="shared" ca="1" si="114"/>
        <v>38.673801860434232</v>
      </c>
      <c r="AB141" s="319">
        <f t="shared" ca="1" si="114"/>
        <v>46.069003202960765</v>
      </c>
      <c r="AC141" s="319">
        <f t="shared" ca="1" si="114"/>
        <v>44.504676484882452</v>
      </c>
      <c r="AD141" s="319">
        <f t="shared" ca="1" si="114"/>
        <v>36.581805361417992</v>
      </c>
      <c r="AE141" s="319">
        <f t="shared" ca="1" si="114"/>
        <v>28.07475714014258</v>
      </c>
      <c r="AF141" s="319">
        <f t="shared" ca="1" si="114"/>
        <v>10.501274314226082</v>
      </c>
    </row>
    <row r="142" spans="1:32" ht="16.5" thickBot="1">
      <c r="N142" s="62"/>
      <c r="O142" s="109"/>
      <c r="P142" s="109"/>
      <c r="Q142" s="109"/>
      <c r="S142" s="26">
        <f t="shared" si="115"/>
        <v>30</v>
      </c>
      <c r="T142" s="319">
        <f t="shared" ca="1" si="116"/>
        <v>18.835745917249522</v>
      </c>
      <c r="U142" s="319">
        <f t="shared" ca="1" si="114"/>
        <v>16.613069184356814</v>
      </c>
      <c r="V142" s="319">
        <f t="shared" ca="1" si="114"/>
        <v>9.8556418959383052</v>
      </c>
      <c r="W142" s="319" t="e">
        <f t="shared" ca="1" si="114"/>
        <v>#NUM!</v>
      </c>
      <c r="X142" s="319" t="e">
        <f t="shared" ca="1" si="114"/>
        <v>#NUM!</v>
      </c>
      <c r="Y142" s="319" t="e">
        <f t="shared" ca="1" si="114"/>
        <v>#NUM!</v>
      </c>
      <c r="Z142" s="319">
        <f t="shared" ca="1" si="114"/>
        <v>8.8928865457248509</v>
      </c>
      <c r="AA142" s="319">
        <f t="shared" ca="1" si="114"/>
        <v>24.433306812819062</v>
      </c>
      <c r="AB142" s="319">
        <f t="shared" ca="1" si="114"/>
        <v>36.646945156591158</v>
      </c>
      <c r="AC142" s="319">
        <f t="shared" ca="1" si="114"/>
        <v>42.23488303184574</v>
      </c>
      <c r="AD142" s="319">
        <f t="shared" ca="1" si="114"/>
        <v>41.387320788790383</v>
      </c>
      <c r="AE142" s="319">
        <f t="shared" ca="1" si="114"/>
        <v>37.584380392755293</v>
      </c>
      <c r="AF142" s="319" t="e">
        <f t="shared" ca="1" si="114"/>
        <v>#NUM!</v>
      </c>
    </row>
    <row r="143" spans="1:32" ht="16.5" thickBot="1">
      <c r="N143" s="62" t="s">
        <v>185</v>
      </c>
      <c r="O143" s="247" t="s">
        <v>186</v>
      </c>
      <c r="P143" s="248" t="s">
        <v>187</v>
      </c>
      <c r="Q143" s="249" t="s">
        <v>188</v>
      </c>
      <c r="S143" s="26">
        <f t="shared" si="115"/>
        <v>37.5</v>
      </c>
      <c r="T143" s="319">
        <f t="shared" ca="1" si="116"/>
        <v>30.702651235128705</v>
      </c>
      <c r="U143" s="319">
        <f t="shared" ca="1" si="114"/>
        <v>28.875733361960275</v>
      </c>
      <c r="V143" s="319">
        <f t="shared" ca="1" si="114"/>
        <v>21.763413263439862</v>
      </c>
      <c r="W143" s="319">
        <f t="shared" ca="1" si="114"/>
        <v>9.0943426952790158</v>
      </c>
      <c r="X143" s="319" t="e">
        <f t="shared" ca="1" si="114"/>
        <v>#NUM!</v>
      </c>
      <c r="Y143" s="319" t="e">
        <f t="shared" ca="1" si="114"/>
        <v>#NUM!</v>
      </c>
      <c r="Z143" s="319" t="e">
        <f t="shared" ca="1" si="114"/>
        <v>#NUM!</v>
      </c>
      <c r="AA143" s="319">
        <f t="shared" ca="1" si="114"/>
        <v>7.4411334437878027</v>
      </c>
      <c r="AB143" s="319">
        <f t="shared" ca="1" si="114"/>
        <v>21.52184181856909</v>
      </c>
      <c r="AC143" s="319">
        <f t="shared" ca="1" si="114"/>
        <v>30.685335457886517</v>
      </c>
      <c r="AD143" s="319">
        <f t="shared" ca="1" si="114"/>
        <v>34.576125607488507</v>
      </c>
      <c r="AE143" s="319">
        <f t="shared" ca="1" si="114"/>
        <v>34.902841553751045</v>
      </c>
      <c r="AF143" s="319" t="e">
        <f t="shared" ca="1" si="114"/>
        <v>#NUM!</v>
      </c>
    </row>
    <row r="144" spans="1:32">
      <c r="K144" s="110" t="s">
        <v>189</v>
      </c>
      <c r="L144" s="111"/>
      <c r="M144" s="111"/>
      <c r="N144" s="113">
        <v>6</v>
      </c>
      <c r="O144" s="250">
        <v>1</v>
      </c>
      <c r="P144" s="250">
        <v>0</v>
      </c>
      <c r="Q144" s="251">
        <v>0</v>
      </c>
      <c r="S144" s="26">
        <f t="shared" si="115"/>
        <v>45</v>
      </c>
      <c r="T144" s="319">
        <f t="shared" ca="1" si="116"/>
        <v>39.969103529067795</v>
      </c>
      <c r="U144" s="319">
        <f t="shared" ca="1" si="114"/>
        <v>39.536173246539803</v>
      </c>
      <c r="V144" s="319">
        <f t="shared" ca="1" si="114"/>
        <v>34.759517955430312</v>
      </c>
      <c r="W144" s="319">
        <f t="shared" ca="1" si="114"/>
        <v>21.909509763987593</v>
      </c>
      <c r="X144" s="319">
        <f t="shared" ca="1" si="114"/>
        <v>4.0084728453165095</v>
      </c>
      <c r="Y144" s="319" t="e">
        <f t="shared" ca="1" si="114"/>
        <v>#NUM!</v>
      </c>
      <c r="Z144" s="319" t="e">
        <f t="shared" ca="1" si="114"/>
        <v>#NUM!</v>
      </c>
      <c r="AA144" s="319" t="e">
        <f t="shared" ca="1" si="114"/>
        <v>#NUM!</v>
      </c>
      <c r="AB144" s="319">
        <f t="shared" ca="1" si="114"/>
        <v>6.4251701827662338</v>
      </c>
      <c r="AC144" s="319">
        <f t="shared" ca="1" si="114"/>
        <v>16.866193671706661</v>
      </c>
      <c r="AD144" s="319">
        <f t="shared" ca="1" si="114"/>
        <v>22.585534425195977</v>
      </c>
      <c r="AE144" s="319">
        <f t="shared" ca="1" si="114"/>
        <v>24.786987511318095</v>
      </c>
      <c r="AF144" s="319" t="e">
        <f t="shared" ca="1" si="114"/>
        <v>#NUM!</v>
      </c>
    </row>
    <row r="145" spans="1:32" ht="16.5" thickBot="1">
      <c r="K145" s="120" t="s">
        <v>190</v>
      </c>
      <c r="L145" s="121"/>
      <c r="M145" s="121"/>
      <c r="N145" s="252">
        <v>7</v>
      </c>
      <c r="O145" s="123">
        <v>-1</v>
      </c>
      <c r="P145" s="123">
        <v>0</v>
      </c>
      <c r="Q145" s="124">
        <v>0</v>
      </c>
      <c r="S145" s="26">
        <f t="shared" si="115"/>
        <v>52.5</v>
      </c>
      <c r="T145" s="319">
        <f t="shared" ca="1" si="116"/>
        <v>42.089745673553573</v>
      </c>
      <c r="U145" s="319">
        <f t="shared" ca="1" si="114"/>
        <v>44.171883868137471</v>
      </c>
      <c r="V145" s="319">
        <f t="shared" ca="1" si="114"/>
        <v>46.694164075232379</v>
      </c>
      <c r="W145" s="319">
        <f t="shared" ca="1" si="114"/>
        <v>42.076122887816723</v>
      </c>
      <c r="X145" s="319">
        <f t="shared" ca="1" si="114"/>
        <v>29.755757234329799</v>
      </c>
      <c r="Y145" s="319">
        <f t="shared" ca="1" si="114"/>
        <v>15.616749820068851</v>
      </c>
      <c r="Z145" s="319">
        <f t="shared" ca="1" si="114"/>
        <v>4.4615542712652285</v>
      </c>
      <c r="AA145" s="319">
        <f t="shared" ca="1" si="114"/>
        <v>8.8146133870107971E-8</v>
      </c>
      <c r="AB145" s="319">
        <f t="shared" ca="1" si="114"/>
        <v>3.1265510783579127</v>
      </c>
      <c r="AC145" s="319">
        <f t="shared" ca="1" si="114"/>
        <v>8.146155010471638</v>
      </c>
      <c r="AD145" s="319">
        <f t="shared" ca="1" si="114"/>
        <v>12.063414942811864</v>
      </c>
      <c r="AE145" s="319">
        <f t="shared" ca="1" si="114"/>
        <v>14.207213364424881</v>
      </c>
      <c r="AF145" s="319">
        <f t="shared" ca="1" si="114"/>
        <v>14.837169577372778</v>
      </c>
    </row>
    <row r="146" spans="1:32">
      <c r="A146" s="95"/>
      <c r="S146" s="26">
        <f t="shared" si="115"/>
        <v>60</v>
      </c>
      <c r="T146" s="319">
        <f t="shared" ca="1" si="116"/>
        <v>35.461338208976109</v>
      </c>
      <c r="U146" s="319">
        <f t="shared" ca="1" si="114"/>
        <v>38.706479466161923</v>
      </c>
      <c r="V146" s="319">
        <f t="shared" ca="1" si="114"/>
        <v>45.500414030200368</v>
      </c>
      <c r="W146" s="319">
        <f t="shared" ca="1" si="114"/>
        <v>47.494084286377962</v>
      </c>
      <c r="X146" s="319">
        <f t="shared" ca="1" si="114"/>
        <v>39.327753792402376</v>
      </c>
      <c r="Y146" s="319">
        <f t="shared" ca="1" si="114"/>
        <v>25.478630321937157</v>
      </c>
      <c r="Z146" s="319">
        <f t="shared" ca="1" si="114"/>
        <v>12.185718168094317</v>
      </c>
      <c r="AA146" s="319">
        <f t="shared" ca="1" si="114"/>
        <v>3.1250689113823333</v>
      </c>
      <c r="AB146" s="319">
        <f t="shared" ca="1" si="114"/>
        <v>5.4944114761245936E-8</v>
      </c>
      <c r="AC146" s="319">
        <f t="shared" ca="1" si="114"/>
        <v>1.8737644972447047</v>
      </c>
      <c r="AD146" s="319">
        <f t="shared" ca="1" si="114"/>
        <v>4.6209018890689233</v>
      </c>
      <c r="AE146" s="319">
        <f t="shared" ca="1" si="114"/>
        <v>6.4293448648814095</v>
      </c>
      <c r="AF146" s="319">
        <f t="shared" ca="1" si="114"/>
        <v>7.0138785213643091</v>
      </c>
    </row>
    <row r="147" spans="1:32">
      <c r="S147" s="26">
        <f t="shared" si="115"/>
        <v>67.5</v>
      </c>
      <c r="T147" s="319">
        <f t="shared" ca="1" si="116"/>
        <v>22.787484748501111</v>
      </c>
      <c r="U147" s="319">
        <f t="shared" ca="1" si="114"/>
        <v>26.631970887674139</v>
      </c>
      <c r="V147" s="319">
        <f t="shared" ca="1" si="114"/>
        <v>36.37169720524048</v>
      </c>
      <c r="W147" s="319">
        <f t="shared" ca="1" si="114"/>
        <v>44.812559280188168</v>
      </c>
      <c r="X147" s="319">
        <f t="shared" ca="1" si="114"/>
        <v>43.10545368235617</v>
      </c>
      <c r="Y147" s="319">
        <f t="shared" ca="1" si="114"/>
        <v>32.120786854423649</v>
      </c>
      <c r="Z147" s="319">
        <f t="shared" ca="1" si="114"/>
        <v>18.860523699832381</v>
      </c>
      <c r="AA147" s="319">
        <f t="shared" ca="1" si="114"/>
        <v>8.1443776433004</v>
      </c>
      <c r="AB147" s="319">
        <f t="shared" ca="1" si="114"/>
        <v>1.8728608697433167</v>
      </c>
      <c r="AC147" s="319">
        <f t="shared" ca="1" si="114"/>
        <v>2.938558325482907E-8</v>
      </c>
      <c r="AD147" s="319">
        <f t="shared" ca="1" si="114"/>
        <v>0.9300643012322477</v>
      </c>
      <c r="AE147" s="319">
        <f t="shared" ca="1" si="114"/>
        <v>2.0668269835193893</v>
      </c>
      <c r="AF147" s="319">
        <f t="shared" ca="1" si="114"/>
        <v>2.4835318748537247</v>
      </c>
    </row>
    <row r="148" spans="1:32">
      <c r="S148" s="26">
        <f t="shared" si="115"/>
        <v>75</v>
      </c>
      <c r="T148" s="319">
        <f t="shared" ca="1" si="116"/>
        <v>9.4752130856196359</v>
      </c>
      <c r="U148" s="319">
        <f t="shared" ca="1" si="114"/>
        <v>13.103573887137532</v>
      </c>
      <c r="V148" s="319">
        <f t="shared" ca="1" si="114"/>
        <v>23.703352667671069</v>
      </c>
      <c r="W148" s="319">
        <f t="shared" ca="1" si="114"/>
        <v>36.600161264320981</v>
      </c>
      <c r="X148" s="319">
        <f t="shared" ca="1" si="114"/>
        <v>41.528120820256319</v>
      </c>
      <c r="Y148" s="319">
        <f t="shared" ca="1" si="114"/>
        <v>34.870386434834323</v>
      </c>
      <c r="Z148" s="319">
        <f t="shared" ca="1" si="114"/>
        <v>23.015559400342305</v>
      </c>
      <c r="AA148" s="319">
        <f t="shared" ca="1" si="114"/>
        <v>12.061758232138184</v>
      </c>
      <c r="AB148" s="319">
        <f t="shared" ca="1" si="114"/>
        <v>4.6198525614841115</v>
      </c>
      <c r="AC148" s="319">
        <f t="shared" ca="1" si="114"/>
        <v>0.92960916249661552</v>
      </c>
      <c r="AD148" s="319">
        <f t="shared" ca="1" si="114"/>
        <v>1.2447790540951657E-8</v>
      </c>
      <c r="AE148" s="319">
        <f t="shared" ca="1" si="114"/>
        <v>0.32796461341081773</v>
      </c>
      <c r="AF148" s="319">
        <f t="shared" ca="1" si="114"/>
        <v>0.54176708905026838</v>
      </c>
    </row>
    <row r="149" spans="1:32">
      <c r="S149" s="26">
        <f t="shared" si="115"/>
        <v>82.5</v>
      </c>
      <c r="T149" s="319">
        <f t="shared" ca="1" si="116"/>
        <v>1.5269913708208553</v>
      </c>
      <c r="U149" s="319">
        <f t="shared" ca="1" si="114"/>
        <v>4.1123132440035368</v>
      </c>
      <c r="V149" s="319">
        <f t="shared" ca="1" si="114"/>
        <v>13.58587775290653</v>
      </c>
      <c r="W149" s="319">
        <f t="shared" ca="1" si="114"/>
        <v>28.076616995990669</v>
      </c>
      <c r="X149" s="319">
        <f t="shared" ca="1" si="114"/>
        <v>37.590941100940853</v>
      </c>
      <c r="Y149" s="319">
        <f t="shared" ca="1" si="114"/>
        <v>34.918530194885449</v>
      </c>
      <c r="Z149" s="319">
        <f t="shared" ca="1" si="114"/>
        <v>24.812023317707222</v>
      </c>
      <c r="AA149" s="319">
        <f t="shared" ca="1" si="114"/>
        <v>14.205776182696676</v>
      </c>
      <c r="AB149" s="319">
        <f t="shared" ca="1" si="114"/>
        <v>6.4283845841699625</v>
      </c>
      <c r="AC149" s="319">
        <f t="shared" ca="1" si="114"/>
        <v>2.0663359649829913</v>
      </c>
      <c r="AD149" s="319">
        <f t="shared" ca="1" si="114"/>
        <v>0.32780146605548532</v>
      </c>
      <c r="AE149" s="319">
        <f t="shared" ca="1" si="114"/>
        <v>3.0147241820566387E-9</v>
      </c>
      <c r="AF149" s="319">
        <f t="shared" ca="1" si="114"/>
        <v>3.7475903806896325E-2</v>
      </c>
    </row>
    <row r="150" spans="1:32">
      <c r="S150" s="26">
        <f t="shared" si="115"/>
        <v>90</v>
      </c>
      <c r="T150" s="319">
        <f t="shared" ca="1" si="116"/>
        <v>1.2918887746238138E-9</v>
      </c>
      <c r="U150" s="319">
        <f t="shared" ca="1" si="114"/>
        <v>1.5472624229036005</v>
      </c>
      <c r="V150" s="319">
        <f t="shared" ca="1" si="114"/>
        <v>9.9771837679846218</v>
      </c>
      <c r="W150" s="319">
        <f t="shared" ca="1" si="114"/>
        <v>24.548963711812579</v>
      </c>
      <c r="X150" s="319">
        <f t="shared" ca="1" si="114"/>
        <v>35.559833612377489</v>
      </c>
      <c r="Y150" s="319">
        <f t="shared" ca="1" si="114"/>
        <v>34.510256460075844</v>
      </c>
      <c r="Z150" s="319">
        <f t="shared" ca="1" si="114"/>
        <v>25.212568308828093</v>
      </c>
      <c r="AA150" s="319">
        <f t="shared" ca="1" si="114"/>
        <v>14.835915045877293</v>
      </c>
      <c r="AB150" s="319">
        <f t="shared" ca="1" si="114"/>
        <v>7.0130598250427649</v>
      </c>
      <c r="AC150" s="319">
        <f t="shared" ca="1" si="114"/>
        <v>2.4831244766963985</v>
      </c>
      <c r="AD150" s="319">
        <f t="shared" ca="1" si="114"/>
        <v>0.54162964474124231</v>
      </c>
      <c r="AE150" s="319">
        <f t="shared" ca="1" si="114"/>
        <v>3.7456445797569737E-2</v>
      </c>
      <c r="AF150" s="319" t="e">
        <f t="shared" ca="1" si="114"/>
        <v>#NUM!</v>
      </c>
    </row>
    <row r="151" spans="1:32">
      <c r="T151" s="329"/>
      <c r="U151" s="329"/>
      <c r="V151" s="329"/>
      <c r="W151" s="329"/>
      <c r="X151" s="329"/>
      <c r="Y151" s="329"/>
      <c r="Z151" s="329"/>
    </row>
    <row r="152" spans="1:32">
      <c r="S152" s="67" t="s">
        <v>98</v>
      </c>
      <c r="T152" s="317">
        <f>T137</f>
        <v>1E-3</v>
      </c>
      <c r="U152" s="317">
        <f t="shared" ref="U152:AF152" si="117">U137</f>
        <v>7.5010000000000003</v>
      </c>
      <c r="V152" s="317">
        <f t="shared" si="117"/>
        <v>15.001000000000001</v>
      </c>
      <c r="W152" s="317">
        <f t="shared" si="117"/>
        <v>22.501000000000001</v>
      </c>
      <c r="X152" s="317">
        <f t="shared" si="117"/>
        <v>30.001000000000001</v>
      </c>
      <c r="Y152" s="317">
        <f t="shared" si="117"/>
        <v>37.501000000000005</v>
      </c>
      <c r="Z152" s="317">
        <f t="shared" si="117"/>
        <v>45.001000000000005</v>
      </c>
      <c r="AA152" s="26">
        <f t="shared" si="117"/>
        <v>52.501000000000005</v>
      </c>
      <c r="AB152" s="26">
        <f t="shared" si="117"/>
        <v>60.001000000000005</v>
      </c>
      <c r="AC152" s="26">
        <f t="shared" si="117"/>
        <v>67.501000000000005</v>
      </c>
      <c r="AD152" s="26">
        <f t="shared" si="117"/>
        <v>75.001000000000005</v>
      </c>
      <c r="AE152" s="26">
        <f t="shared" si="117"/>
        <v>82.501000000000005</v>
      </c>
      <c r="AF152" s="26">
        <f t="shared" si="117"/>
        <v>90.001000000000005</v>
      </c>
    </row>
    <row r="153" spans="1:32">
      <c r="S153" s="26">
        <f>S138</f>
        <v>0</v>
      </c>
      <c r="T153" s="319" t="e">
        <f ca="1">DF333/T123*1000</f>
        <v>#NUM!</v>
      </c>
      <c r="U153" s="319">
        <f t="shared" ref="U153:AF165" ca="1" si="118">DG333/U123*1000</f>
        <v>3.7133514598225487E-3</v>
      </c>
      <c r="V153" s="319">
        <f t="shared" ca="1" si="118"/>
        <v>0.11080663756461456</v>
      </c>
      <c r="W153" s="319">
        <f t="shared" ca="1" si="118"/>
        <v>0.79532400452905927</v>
      </c>
      <c r="X153" s="319">
        <f t="shared" ca="1" si="118"/>
        <v>3.1712148600837016</v>
      </c>
      <c r="Y153" s="319">
        <f t="shared" ca="1" si="118"/>
        <v>8.938490168676589</v>
      </c>
      <c r="Z153" s="319">
        <f t="shared" ca="1" si="118"/>
        <v>18.961647695656687</v>
      </c>
      <c r="AA153" s="319">
        <f t="shared" ca="1" si="118"/>
        <v>28.999524218277262</v>
      </c>
      <c r="AB153" s="319">
        <f t="shared" ca="1" si="118"/>
        <v>30.231136074761853</v>
      </c>
      <c r="AC153" s="319">
        <f t="shared" ca="1" si="118"/>
        <v>21.437262891695749</v>
      </c>
      <c r="AD153" s="319">
        <f t="shared" ca="1" si="118"/>
        <v>9.329447458640562</v>
      </c>
      <c r="AE153" s="319">
        <f t="shared" ca="1" si="118"/>
        <v>1.5247114522784972</v>
      </c>
      <c r="AF153" s="319">
        <f t="shared" ca="1" si="118"/>
        <v>7.6479542688600703E-10</v>
      </c>
    </row>
    <row r="154" spans="1:32">
      <c r="S154" s="26">
        <f t="shared" ref="S154:S165" si="119">S139</f>
        <v>7.5</v>
      </c>
      <c r="T154" s="319">
        <f t="shared" ref="T154:T165" ca="1" si="120">DF334/T124*1000</f>
        <v>3.7025155029986375E-3</v>
      </c>
      <c r="U154" s="319" t="e">
        <f t="shared" ca="1" si="118"/>
        <v>#NUM!</v>
      </c>
      <c r="V154" s="319">
        <f t="shared" ca="1" si="118"/>
        <v>7.913198440027594E-2</v>
      </c>
      <c r="W154" s="319">
        <f t="shared" ca="1" si="118"/>
        <v>0.70280474321995579</v>
      </c>
      <c r="X154" s="319">
        <f t="shared" ca="1" si="118"/>
        <v>3.0573561436071115</v>
      </c>
      <c r="Y154" s="319">
        <f t="shared" ca="1" si="118"/>
        <v>9.1663453254632827</v>
      </c>
      <c r="Z154" s="319">
        <f t="shared" ca="1" si="118"/>
        <v>20.334944935168153</v>
      </c>
      <c r="AA154" s="319">
        <f t="shared" ca="1" si="118"/>
        <v>31.735603695297701</v>
      </c>
      <c r="AB154" s="319">
        <f t="shared" ca="1" si="118"/>
        <v>33.539736909252035</v>
      </c>
      <c r="AC154" s="319">
        <f t="shared" ca="1" si="118"/>
        <v>25.046932674921088</v>
      </c>
      <c r="AD154" s="319">
        <f t="shared" ca="1" si="118"/>
        <v>12.837699843451995</v>
      </c>
      <c r="AE154" s="319">
        <f t="shared" ca="1" si="118"/>
        <v>4.0944803169515334</v>
      </c>
      <c r="AF154" s="319">
        <f t="shared" ca="1" si="118"/>
        <v>2.3547884094891942</v>
      </c>
    </row>
    <row r="155" spans="1:32">
      <c r="S155" s="26">
        <f t="shared" si="119"/>
        <v>15</v>
      </c>
      <c r="T155" s="319">
        <f t="shared" ca="1" si="120"/>
        <v>0.11054152881863885</v>
      </c>
      <c r="U155" s="319">
        <f t="shared" ca="1" si="118"/>
        <v>8.2684734225563231E-2</v>
      </c>
      <c r="V155" s="319" t="e">
        <f t="shared" ca="1" si="118"/>
        <v>#NUM!</v>
      </c>
      <c r="W155" s="319">
        <f t="shared" ca="1" si="118"/>
        <v>0.23927433519400143</v>
      </c>
      <c r="X155" s="319">
        <f t="shared" ca="1" si="118"/>
        <v>2.3694347854709719</v>
      </c>
      <c r="Y155" s="319">
        <f t="shared" ca="1" si="118"/>
        <v>8.7004879866556291</v>
      </c>
      <c r="Z155" s="319">
        <f t="shared" ca="1" si="118"/>
        <v>21.847086496009926</v>
      </c>
      <c r="AA155" s="319">
        <f t="shared" ca="1" si="118"/>
        <v>37.254907707106568</v>
      </c>
      <c r="AB155" s="319">
        <f t="shared" ca="1" si="118"/>
        <v>41.764572503895579</v>
      </c>
      <c r="AC155" s="319">
        <f t="shared" ca="1" si="118"/>
        <v>34.606297443777891</v>
      </c>
      <c r="AD155" s="319">
        <f t="shared" ca="1" si="118"/>
        <v>22.992812533511721</v>
      </c>
      <c r="AE155" s="319">
        <f t="shared" ca="1" si="118"/>
        <v>13.374894171967373</v>
      </c>
      <c r="AF155" s="319">
        <f t="shared" ca="1" si="118"/>
        <v>12.981680892179551</v>
      </c>
    </row>
    <row r="156" spans="1:32">
      <c r="S156" s="26">
        <f t="shared" si="119"/>
        <v>22.5</v>
      </c>
      <c r="T156" s="319">
        <f t="shared" ca="1" si="120"/>
        <v>0.79466011812199389</v>
      </c>
      <c r="U156" s="319">
        <f t="shared" ca="1" si="118"/>
        <v>0.71839234675221653</v>
      </c>
      <c r="V156" s="319">
        <f t="shared" ca="1" si="118"/>
        <v>0.28788977221405126</v>
      </c>
      <c r="W156" s="319" t="e">
        <f t="shared" ca="1" si="118"/>
        <v>#NUM!</v>
      </c>
      <c r="X156" s="319" t="e">
        <f t="shared" ca="1" si="118"/>
        <v>#NUM!</v>
      </c>
      <c r="Y156" s="319">
        <f t="shared" ca="1" si="118"/>
        <v>6.0201469024269345</v>
      </c>
      <c r="Z156" s="319">
        <f t="shared" ca="1" si="118"/>
        <v>22.790994679801997</v>
      </c>
      <c r="AA156" s="319">
        <f t="shared" ca="1" si="118"/>
        <v>47.124442534513008</v>
      </c>
      <c r="AB156" s="319">
        <f t="shared" ca="1" si="118"/>
        <v>54.893825498693936</v>
      </c>
      <c r="AC156" s="319">
        <f t="shared" ca="1" si="118"/>
        <v>47.681399559613553</v>
      </c>
      <c r="AD156" s="319">
        <f t="shared" ca="1" si="118"/>
        <v>36.935229463033032</v>
      </c>
      <c r="AE156" s="319">
        <f t="shared" ca="1" si="118"/>
        <v>27.85365471431777</v>
      </c>
      <c r="AF156" s="319">
        <f t="shared" ca="1" si="118"/>
        <v>11.965934014036749</v>
      </c>
    </row>
    <row r="157" spans="1:32">
      <c r="S157" s="26">
        <f t="shared" si="119"/>
        <v>30</v>
      </c>
      <c r="T157" s="319">
        <f t="shared" ca="1" si="120"/>
        <v>3.1776620650033718</v>
      </c>
      <c r="U157" s="319">
        <f t="shared" ca="1" si="118"/>
        <v>3.0740928327624615</v>
      </c>
      <c r="V157" s="319">
        <f t="shared" ca="1" si="118"/>
        <v>2.4322226876031561</v>
      </c>
      <c r="W157" s="319" t="e">
        <f t="shared" ca="1" si="118"/>
        <v>#NUM!</v>
      </c>
      <c r="X157" s="319" t="e">
        <f t="shared" ca="1" si="118"/>
        <v>#NUM!</v>
      </c>
      <c r="Y157" s="319" t="e">
        <f t="shared" ca="1" si="118"/>
        <v>#NUM!</v>
      </c>
      <c r="Z157" s="319">
        <f t="shared" ca="1" si="118"/>
        <v>16.412166276842058</v>
      </c>
      <c r="AA157" s="319">
        <f t="shared" ca="1" si="118"/>
        <v>67.628043230437697</v>
      </c>
      <c r="AB157" s="319">
        <f t="shared" ca="1" si="118"/>
        <v>71.600557614767908</v>
      </c>
      <c r="AC157" s="319">
        <f t="shared" ca="1" si="118"/>
        <v>59.009186938444429</v>
      </c>
      <c r="AD157" s="319">
        <f t="shared" ca="1" si="118"/>
        <v>48.470276242913378</v>
      </c>
      <c r="AE157" s="319">
        <f t="shared" ca="1" si="118"/>
        <v>40.73275961443786</v>
      </c>
      <c r="AF157" s="319" t="e">
        <f t="shared" ca="1" si="118"/>
        <v>#NUM!</v>
      </c>
    </row>
    <row r="158" spans="1:32"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S158" s="26">
        <f t="shared" si="119"/>
        <v>37.5</v>
      </c>
      <c r="T158" s="319">
        <f t="shared" ca="1" si="120"/>
        <v>8.9946196174781345</v>
      </c>
      <c r="U158" s="319">
        <f t="shared" ca="1" si="118"/>
        <v>9.1008895184138652</v>
      </c>
      <c r="V158" s="319">
        <f t="shared" ca="1" si="118"/>
        <v>8.7065759820519926</v>
      </c>
      <c r="W158" s="319">
        <f t="shared" ca="1" si="118"/>
        <v>5.6377480863613902</v>
      </c>
      <c r="X158" s="319" t="e">
        <f t="shared" ca="1" si="118"/>
        <v>#NUM!</v>
      </c>
      <c r="Y158" s="319" t="e">
        <f t="shared" ca="1" si="118"/>
        <v>#NUM!</v>
      </c>
      <c r="Z158" s="319" t="e">
        <f t="shared" ca="1" si="118"/>
        <v>#NUM!</v>
      </c>
      <c r="AA158" s="319">
        <f t="shared" ca="1" si="118"/>
        <v>74.936354071940016</v>
      </c>
      <c r="AB158" s="319">
        <f t="shared" ca="1" si="118"/>
        <v>59.924800996072314</v>
      </c>
      <c r="AC158" s="319">
        <f t="shared" ca="1" si="118"/>
        <v>53.345944916477897</v>
      </c>
      <c r="AD158" s="319">
        <f t="shared" ca="1" si="118"/>
        <v>47.571704468079275</v>
      </c>
      <c r="AE158" s="319">
        <f t="shared" ca="1" si="118"/>
        <v>42.955357440074941</v>
      </c>
      <c r="AF158" s="319" t="e">
        <f t="shared" ca="1" si="118"/>
        <v>#NUM!</v>
      </c>
    </row>
    <row r="159" spans="1:32">
      <c r="S159" s="26">
        <f t="shared" si="119"/>
        <v>45</v>
      </c>
      <c r="T159" s="319">
        <f t="shared" ca="1" si="120"/>
        <v>19.170069988394868</v>
      </c>
      <c r="U159" s="319">
        <f t="shared" ca="1" si="118"/>
        <v>20.21125532835136</v>
      </c>
      <c r="V159" s="319">
        <f t="shared" ca="1" si="118"/>
        <v>22.049553330638755</v>
      </c>
      <c r="W159" s="319">
        <f t="shared" ca="1" si="118"/>
        <v>22.535562247908327</v>
      </c>
      <c r="X159" s="319">
        <f t="shared" ca="1" si="118"/>
        <v>8.8509733713044181</v>
      </c>
      <c r="Y159" s="319" t="e">
        <f t="shared" ca="1" si="118"/>
        <v>#NUM!</v>
      </c>
      <c r="Z159" s="319" t="e">
        <f t="shared" ca="1" si="118"/>
        <v>#NUM!</v>
      </c>
      <c r="AA159" s="319" t="e">
        <f t="shared" ca="1" si="118"/>
        <v>#NUM!</v>
      </c>
      <c r="AB159" s="319">
        <f t="shared" ca="1" si="118"/>
        <v>14.442195914565154</v>
      </c>
      <c r="AC159" s="319">
        <f t="shared" ca="1" si="118"/>
        <v>28.469113796551813</v>
      </c>
      <c r="AD159" s="319">
        <f t="shared" ca="1" si="118"/>
        <v>31.908745562012392</v>
      </c>
      <c r="AE159" s="319">
        <f t="shared" ca="1" si="118"/>
        <v>31.84546457589056</v>
      </c>
      <c r="AF159" s="319" t="e">
        <f t="shared" ca="1" si="118"/>
        <v>#NUM!</v>
      </c>
    </row>
    <row r="160" spans="1:32">
      <c r="S160" s="26">
        <f t="shared" si="119"/>
        <v>52.5</v>
      </c>
      <c r="T160" s="319">
        <f t="shared" ca="1" si="120"/>
        <v>28.998610571501885</v>
      </c>
      <c r="U160" s="319">
        <f t="shared" ca="1" si="118"/>
        <v>30.78109406102762</v>
      </c>
      <c r="V160" s="319">
        <f t="shared" ca="1" si="118"/>
        <v>35.904850604561311</v>
      </c>
      <c r="W160" s="319">
        <f t="shared" ca="1" si="118"/>
        <v>44.763279554777988</v>
      </c>
      <c r="X160" s="319">
        <f t="shared" ca="1" si="118"/>
        <v>61.537469478477597</v>
      </c>
      <c r="Y160" s="319">
        <f t="shared" ca="1" si="118"/>
        <v>103.25401815358083</v>
      </c>
      <c r="Z160" s="319">
        <f t="shared" ca="1" si="118"/>
        <v>19.018860106940604</v>
      </c>
      <c r="AA160" s="319">
        <f t="shared" ca="1" si="118"/>
        <v>2.1443304687044756E-7</v>
      </c>
      <c r="AB160" s="319">
        <f t="shared" ca="1" si="118"/>
        <v>5.6293723943429992</v>
      </c>
      <c r="AC160" s="319">
        <f t="shared" ca="1" si="118"/>
        <v>12.129896537283704</v>
      </c>
      <c r="AD160" s="319">
        <f t="shared" ca="1" si="118"/>
        <v>15.921078710532312</v>
      </c>
      <c r="AE160" s="319">
        <f t="shared" ca="1" si="118"/>
        <v>17.527270677532652</v>
      </c>
      <c r="AF160" s="319">
        <f t="shared" ca="1" si="118"/>
        <v>17.910260051483213</v>
      </c>
    </row>
    <row r="161" spans="1:32">
      <c r="S161" s="26">
        <f t="shared" si="119"/>
        <v>60</v>
      </c>
      <c r="T161" s="319">
        <f t="shared" ca="1" si="120"/>
        <v>30.231738696119379</v>
      </c>
      <c r="U161" s="319">
        <f t="shared" ca="1" si="118"/>
        <v>33.09387598174191</v>
      </c>
      <c r="V161" s="319">
        <f t="shared" ca="1" si="118"/>
        <v>41.134850213665622</v>
      </c>
      <c r="W161" s="319">
        <f t="shared" ca="1" si="118"/>
        <v>53.894483110856768</v>
      </c>
      <c r="X161" s="319">
        <f t="shared" ca="1" si="118"/>
        <v>70.905388440952422</v>
      </c>
      <c r="Y161" s="319">
        <f t="shared" ca="1" si="118"/>
        <v>68.639922732708385</v>
      </c>
      <c r="Z161" s="319">
        <f t="shared" ca="1" si="118"/>
        <v>28.269983409086073</v>
      </c>
      <c r="AA161" s="319">
        <f t="shared" ca="1" si="118"/>
        <v>5.6267161111804009</v>
      </c>
      <c r="AB161" s="319">
        <f t="shared" ca="1" si="118"/>
        <v>8.2429195656843818E-8</v>
      </c>
      <c r="AC161" s="319">
        <f t="shared" ca="1" si="118"/>
        <v>2.4770892742130832</v>
      </c>
      <c r="AD161" s="319">
        <f t="shared" ca="1" si="118"/>
        <v>5.6142246526222825</v>
      </c>
      <c r="AE161" s="319">
        <f t="shared" ca="1" si="118"/>
        <v>7.4401752602829276</v>
      </c>
      <c r="AF161" s="319">
        <f t="shared" ca="1" si="118"/>
        <v>7.9881468355906833</v>
      </c>
    </row>
    <row r="162" spans="1:32">
      <c r="S162" s="26">
        <f t="shared" si="119"/>
        <v>67.5</v>
      </c>
      <c r="T162" s="319">
        <f t="shared" ca="1" si="120"/>
        <v>21.438841623219588</v>
      </c>
      <c r="U162" s="319">
        <f t="shared" ca="1" si="118"/>
        <v>24.926069358208327</v>
      </c>
      <c r="V162" s="319">
        <f t="shared" ca="1" si="118"/>
        <v>34.452170154935651</v>
      </c>
      <c r="W162" s="319">
        <f t="shared" ca="1" si="118"/>
        <v>47.532274617891979</v>
      </c>
      <c r="X162" s="319">
        <f t="shared" ca="1" si="118"/>
        <v>59.271156575987455</v>
      </c>
      <c r="Y162" s="319">
        <f t="shared" ca="1" si="118"/>
        <v>55.303787768398514</v>
      </c>
      <c r="Z162" s="319">
        <f t="shared" ca="1" si="118"/>
        <v>31.900037513483998</v>
      </c>
      <c r="AA162" s="319">
        <f t="shared" ca="1" si="118"/>
        <v>12.127283444953186</v>
      </c>
      <c r="AB162" s="319">
        <f t="shared" ca="1" si="118"/>
        <v>2.4758942870811733</v>
      </c>
      <c r="AC162" s="319">
        <f t="shared" ca="1" si="118"/>
        <v>3.5474781051039027E-8</v>
      </c>
      <c r="AD162" s="319">
        <f t="shared" ca="1" si="118"/>
        <v>1.0540086457868205</v>
      </c>
      <c r="AE162" s="319">
        <f t="shared" ca="1" si="118"/>
        <v>2.2566012425832644</v>
      </c>
      <c r="AF162" s="319">
        <f t="shared" ca="1" si="118"/>
        <v>2.6783586128583803</v>
      </c>
    </row>
    <row r="163" spans="1:32">
      <c r="S163" s="26">
        <f t="shared" si="119"/>
        <v>75</v>
      </c>
      <c r="T163" s="319">
        <f t="shared" ca="1" si="120"/>
        <v>9.3309116480914067</v>
      </c>
      <c r="U163" s="319">
        <f t="shared" ca="1" si="118"/>
        <v>12.821468541865549</v>
      </c>
      <c r="V163" s="319">
        <f t="shared" ca="1" si="118"/>
        <v>22.967325405881905</v>
      </c>
      <c r="W163" s="319">
        <f t="shared" ca="1" si="118"/>
        <v>36.912491010893831</v>
      </c>
      <c r="X163" s="319">
        <f t="shared" ca="1" si="118"/>
        <v>48.524875180642077</v>
      </c>
      <c r="Y163" s="319">
        <f t="shared" ca="1" si="118"/>
        <v>47.881686143101305</v>
      </c>
      <c r="Z163" s="319">
        <f t="shared" ca="1" si="118"/>
        <v>32.502583093000396</v>
      </c>
      <c r="AA163" s="319">
        <f t="shared" ca="1" si="118"/>
        <v>15.9189107145555</v>
      </c>
      <c r="AB163" s="319">
        <f t="shared" ca="1" si="118"/>
        <v>5.6129406359255487</v>
      </c>
      <c r="AC163" s="319">
        <f t="shared" ca="1" si="118"/>
        <v>1.0534913896238141</v>
      </c>
      <c r="AD163" s="319">
        <f t="shared" ca="1" si="118"/>
        <v>1.3411358368246399E-8</v>
      </c>
      <c r="AE163" s="319">
        <f t="shared" ca="1" si="118"/>
        <v>0.34277725715272156</v>
      </c>
      <c r="AF163" s="319">
        <f t="shared" ca="1" si="118"/>
        <v>0.56052970576313976</v>
      </c>
    </row>
    <row r="164" spans="1:32">
      <c r="S164" s="26">
        <f t="shared" si="119"/>
        <v>82.5</v>
      </c>
      <c r="T164" s="319">
        <f t="shared" ca="1" si="120"/>
        <v>1.5252770550441439</v>
      </c>
      <c r="U164" s="319">
        <f t="shared" ca="1" si="118"/>
        <v>4.0954714071270084</v>
      </c>
      <c r="V164" s="319">
        <f t="shared" ca="1" si="118"/>
        <v>13.376073770784881</v>
      </c>
      <c r="W164" s="319">
        <f t="shared" ca="1" si="118"/>
        <v>27.854650088040277</v>
      </c>
      <c r="X164" s="319">
        <f t="shared" ca="1" si="118"/>
        <v>40.736524643719143</v>
      </c>
      <c r="Y164" s="319">
        <f t="shared" ca="1" si="118"/>
        <v>42.970431218748288</v>
      </c>
      <c r="Z164" s="319">
        <f t="shared" ca="1" si="118"/>
        <v>31.87617242182414</v>
      </c>
      <c r="AA164" s="319">
        <f t="shared" ca="1" si="118"/>
        <v>17.525459833923438</v>
      </c>
      <c r="AB164" s="319">
        <f t="shared" ca="1" si="118"/>
        <v>7.4390327637137927</v>
      </c>
      <c r="AC164" s="319">
        <f t="shared" ca="1" si="118"/>
        <v>2.2560570390290766</v>
      </c>
      <c r="AD164" s="319">
        <f t="shared" ca="1" si="118"/>
        <v>0.34260605048604786</v>
      </c>
      <c r="AE164" s="319">
        <f t="shared" ca="1" si="118"/>
        <v>3.0679795899602991E-9</v>
      </c>
      <c r="AF164" s="319">
        <f t="shared" ca="1" si="118"/>
        <v>3.7798383405129317E-2</v>
      </c>
    </row>
    <row r="165" spans="1:32">
      <c r="S165" s="26">
        <f t="shared" si="119"/>
        <v>90</v>
      </c>
      <c r="T165" s="319">
        <f t="shared" ca="1" si="120"/>
        <v>1.2918887746238125E-9</v>
      </c>
      <c r="U165" s="319">
        <f t="shared" ca="1" si="118"/>
        <v>1.5456546254638071</v>
      </c>
      <c r="V165" s="319">
        <f t="shared" ca="1" si="118"/>
        <v>9.8746561451426729</v>
      </c>
      <c r="W165" s="319">
        <f t="shared" ca="1" si="118"/>
        <v>24.300734072439091</v>
      </c>
      <c r="X165" s="319">
        <f t="shared" ca="1" si="118"/>
        <v>37.748449764262809</v>
      </c>
      <c r="Y165" s="319">
        <f t="shared" ca="1" si="118"/>
        <v>41.100655695057597</v>
      </c>
      <c r="Z165" s="319">
        <f t="shared" ca="1" si="118"/>
        <v>31.445618238074317</v>
      </c>
      <c r="AA165" s="319">
        <f t="shared" ca="1" si="118"/>
        <v>17.908619414542429</v>
      </c>
      <c r="AB165" s="319">
        <f t="shared" ca="1" si="118"/>
        <v>7.9871516810308787</v>
      </c>
      <c r="AC165" s="319">
        <f t="shared" ca="1" si="118"/>
        <v>2.6779018404700361</v>
      </c>
      <c r="AD165" s="319">
        <f t="shared" ca="1" si="118"/>
        <v>0.5603849826305014</v>
      </c>
      <c r="AE165" s="319">
        <f t="shared" ca="1" si="118"/>
        <v>3.7778671936847287E-2</v>
      </c>
      <c r="AF165" s="319" t="e">
        <f t="shared" ca="1" si="118"/>
        <v>#NUM!</v>
      </c>
    </row>
    <row r="167" spans="1:32">
      <c r="A167" s="95"/>
      <c r="S167" s="126" t="s">
        <v>99</v>
      </c>
      <c r="T167" s="80">
        <f>T152</f>
        <v>1E-3</v>
      </c>
      <c r="U167" s="80">
        <f t="shared" ref="U167:AF167" si="121">U152</f>
        <v>7.5010000000000003</v>
      </c>
      <c r="V167" s="80">
        <f t="shared" si="121"/>
        <v>15.001000000000001</v>
      </c>
      <c r="W167" s="80">
        <f t="shared" si="121"/>
        <v>22.501000000000001</v>
      </c>
      <c r="X167" s="80">
        <f t="shared" si="121"/>
        <v>30.001000000000001</v>
      </c>
      <c r="Y167" s="80">
        <f t="shared" si="121"/>
        <v>37.501000000000005</v>
      </c>
      <c r="Z167" s="80">
        <f t="shared" si="121"/>
        <v>45.001000000000005</v>
      </c>
      <c r="AA167" s="80">
        <f t="shared" si="121"/>
        <v>52.501000000000005</v>
      </c>
      <c r="AB167" s="80">
        <f t="shared" si="121"/>
        <v>60.001000000000005</v>
      </c>
      <c r="AC167" s="80">
        <f t="shared" si="121"/>
        <v>67.501000000000005</v>
      </c>
      <c r="AD167" s="80">
        <f t="shared" si="121"/>
        <v>75.001000000000005</v>
      </c>
      <c r="AE167" s="80">
        <f t="shared" si="121"/>
        <v>82.501000000000005</v>
      </c>
      <c r="AF167" s="80">
        <f t="shared" si="121"/>
        <v>90.001000000000005</v>
      </c>
    </row>
    <row r="168" spans="1:32">
      <c r="S168" s="80">
        <f>S153</f>
        <v>0</v>
      </c>
      <c r="T168" s="127" t="e">
        <f ca="1">DF333*1000/T123</f>
        <v>#NUM!</v>
      </c>
      <c r="U168" s="127">
        <f t="shared" ref="U168:AF180" ca="1" si="122">DG333*1000/U123</f>
        <v>3.7133514598225491E-3</v>
      </c>
      <c r="V168" s="127">
        <f t="shared" ca="1" si="122"/>
        <v>0.11080663756461456</v>
      </c>
      <c r="W168" s="127">
        <f t="shared" ca="1" si="122"/>
        <v>0.79532400452905916</v>
      </c>
      <c r="X168" s="127">
        <f t="shared" ca="1" si="122"/>
        <v>3.1712148600837016</v>
      </c>
      <c r="Y168" s="127">
        <f t="shared" ca="1" si="122"/>
        <v>8.938490168676589</v>
      </c>
      <c r="Z168" s="127">
        <f t="shared" ca="1" si="122"/>
        <v>18.961647695656687</v>
      </c>
      <c r="AA168" s="127">
        <f t="shared" ca="1" si="122"/>
        <v>28.999524218277262</v>
      </c>
      <c r="AB168" s="127">
        <f t="shared" ca="1" si="122"/>
        <v>30.231136074761849</v>
      </c>
      <c r="AC168" s="127">
        <f t="shared" ca="1" si="122"/>
        <v>21.437262891695749</v>
      </c>
      <c r="AD168" s="127">
        <f t="shared" ca="1" si="122"/>
        <v>9.329447458640562</v>
      </c>
      <c r="AE168" s="127">
        <f t="shared" ca="1" si="122"/>
        <v>1.524711452278497</v>
      </c>
      <c r="AF168" s="127">
        <f t="shared" ca="1" si="122"/>
        <v>7.6479542688600713E-10</v>
      </c>
    </row>
    <row r="169" spans="1:32">
      <c r="S169" s="80">
        <f t="shared" ref="S169:S180" si="123">S154</f>
        <v>7.5</v>
      </c>
      <c r="T169" s="127">
        <f t="shared" ref="T169:T180" ca="1" si="124">DF334*1000/T124</f>
        <v>3.7025155029986375E-3</v>
      </c>
      <c r="U169" s="127" t="e">
        <f t="shared" ca="1" si="122"/>
        <v>#NUM!</v>
      </c>
      <c r="V169" s="127">
        <f t="shared" ca="1" si="122"/>
        <v>7.9131984400275954E-2</v>
      </c>
      <c r="W169" s="127">
        <f t="shared" ca="1" si="122"/>
        <v>0.70280474321995579</v>
      </c>
      <c r="X169" s="127">
        <f t="shared" ca="1" si="122"/>
        <v>3.0573561436071115</v>
      </c>
      <c r="Y169" s="127">
        <f t="shared" ca="1" si="122"/>
        <v>9.1663453254632827</v>
      </c>
      <c r="Z169" s="127">
        <f t="shared" ca="1" si="122"/>
        <v>20.334944935168153</v>
      </c>
      <c r="AA169" s="127">
        <f t="shared" ca="1" si="122"/>
        <v>31.735603695297701</v>
      </c>
      <c r="AB169" s="127">
        <f t="shared" ca="1" si="122"/>
        <v>33.539736909252035</v>
      </c>
      <c r="AC169" s="127">
        <f t="shared" ca="1" si="122"/>
        <v>25.046932674921091</v>
      </c>
      <c r="AD169" s="127">
        <f t="shared" ca="1" si="122"/>
        <v>12.837699843451995</v>
      </c>
      <c r="AE169" s="127">
        <f t="shared" ca="1" si="122"/>
        <v>4.0944803169515334</v>
      </c>
      <c r="AF169" s="127">
        <f t="shared" ca="1" si="122"/>
        <v>2.3547884094891942</v>
      </c>
    </row>
    <row r="170" spans="1:32">
      <c r="S170" s="80">
        <f t="shared" si="123"/>
        <v>15</v>
      </c>
      <c r="T170" s="127">
        <f t="shared" ca="1" si="124"/>
        <v>0.11054152881863885</v>
      </c>
      <c r="U170" s="127">
        <f t="shared" ca="1" si="122"/>
        <v>8.2684734225563217E-2</v>
      </c>
      <c r="V170" s="127" t="e">
        <f t="shared" ca="1" si="122"/>
        <v>#NUM!</v>
      </c>
      <c r="W170" s="127">
        <f t="shared" ca="1" si="122"/>
        <v>0.23927433519400143</v>
      </c>
      <c r="X170" s="127">
        <f t="shared" ca="1" si="122"/>
        <v>2.3694347854709719</v>
      </c>
      <c r="Y170" s="127">
        <f t="shared" ca="1" si="122"/>
        <v>8.7004879866556291</v>
      </c>
      <c r="Z170" s="127">
        <f t="shared" ca="1" si="122"/>
        <v>21.847086496009926</v>
      </c>
      <c r="AA170" s="127">
        <f t="shared" ca="1" si="122"/>
        <v>37.254907707106575</v>
      </c>
      <c r="AB170" s="127">
        <f t="shared" ca="1" si="122"/>
        <v>41.764572503895579</v>
      </c>
      <c r="AC170" s="127">
        <f t="shared" ca="1" si="122"/>
        <v>34.606297443777891</v>
      </c>
      <c r="AD170" s="127">
        <f t="shared" ca="1" si="122"/>
        <v>22.992812533511721</v>
      </c>
      <c r="AE170" s="127">
        <f t="shared" ca="1" si="122"/>
        <v>13.374894171967373</v>
      </c>
      <c r="AF170" s="127">
        <f t="shared" ca="1" si="122"/>
        <v>12.981680892179552</v>
      </c>
    </row>
    <row r="171" spans="1:32">
      <c r="S171" s="80">
        <f t="shared" si="123"/>
        <v>22.5</v>
      </c>
      <c r="T171" s="127">
        <f t="shared" ca="1" si="124"/>
        <v>0.79466011812199377</v>
      </c>
      <c r="U171" s="127">
        <f t="shared" ca="1" si="122"/>
        <v>0.71839234675221653</v>
      </c>
      <c r="V171" s="127">
        <f t="shared" ca="1" si="122"/>
        <v>0.28788977221405126</v>
      </c>
      <c r="W171" s="127" t="e">
        <f t="shared" ca="1" si="122"/>
        <v>#NUM!</v>
      </c>
      <c r="X171" s="127" t="e">
        <f t="shared" ca="1" si="122"/>
        <v>#NUM!</v>
      </c>
      <c r="Y171" s="127">
        <f t="shared" ca="1" si="122"/>
        <v>6.0201469024269345</v>
      </c>
      <c r="Z171" s="127">
        <f t="shared" ca="1" si="122"/>
        <v>22.790994679801997</v>
      </c>
      <c r="AA171" s="127">
        <f t="shared" ca="1" si="122"/>
        <v>47.124442534513008</v>
      </c>
      <c r="AB171" s="127">
        <f t="shared" ca="1" si="122"/>
        <v>54.893825498693936</v>
      </c>
      <c r="AC171" s="127">
        <f t="shared" ca="1" si="122"/>
        <v>47.681399559613553</v>
      </c>
      <c r="AD171" s="127">
        <f t="shared" ca="1" si="122"/>
        <v>36.935229463033032</v>
      </c>
      <c r="AE171" s="127">
        <f t="shared" ca="1" si="122"/>
        <v>27.85365471431777</v>
      </c>
      <c r="AF171" s="127">
        <f t="shared" ca="1" si="122"/>
        <v>11.965934014036749</v>
      </c>
    </row>
    <row r="172" spans="1:32">
      <c r="S172" s="80">
        <f t="shared" si="123"/>
        <v>30</v>
      </c>
      <c r="T172" s="127">
        <f t="shared" ca="1" si="124"/>
        <v>3.1776620650033718</v>
      </c>
      <c r="U172" s="127">
        <f t="shared" ca="1" si="122"/>
        <v>3.0740928327624615</v>
      </c>
      <c r="V172" s="127">
        <f t="shared" ca="1" si="122"/>
        <v>2.4322226876031561</v>
      </c>
      <c r="W172" s="127" t="e">
        <f t="shared" ca="1" si="122"/>
        <v>#NUM!</v>
      </c>
      <c r="X172" s="127" t="e">
        <f t="shared" ca="1" si="122"/>
        <v>#NUM!</v>
      </c>
      <c r="Y172" s="127" t="e">
        <f t="shared" ca="1" si="122"/>
        <v>#NUM!</v>
      </c>
      <c r="Z172" s="127">
        <f t="shared" ca="1" si="122"/>
        <v>16.412166276842058</v>
      </c>
      <c r="AA172" s="127">
        <f t="shared" ca="1" si="122"/>
        <v>67.628043230437697</v>
      </c>
      <c r="AB172" s="127">
        <f t="shared" ca="1" si="122"/>
        <v>71.600557614767908</v>
      </c>
      <c r="AC172" s="127">
        <f t="shared" ca="1" si="122"/>
        <v>59.009186938444437</v>
      </c>
      <c r="AD172" s="127">
        <f t="shared" ca="1" si="122"/>
        <v>48.470276242913378</v>
      </c>
      <c r="AE172" s="127">
        <f t="shared" ca="1" si="122"/>
        <v>40.73275961443786</v>
      </c>
      <c r="AF172" s="127" t="e">
        <f t="shared" ca="1" si="122"/>
        <v>#NUM!</v>
      </c>
    </row>
    <row r="173" spans="1:32">
      <c r="S173" s="80">
        <f t="shared" si="123"/>
        <v>37.5</v>
      </c>
      <c r="T173" s="127">
        <f t="shared" ca="1" si="124"/>
        <v>8.9946196174781345</v>
      </c>
      <c r="U173" s="127">
        <f t="shared" ca="1" si="122"/>
        <v>9.1008895184138652</v>
      </c>
      <c r="V173" s="127">
        <f t="shared" ca="1" si="122"/>
        <v>8.7065759820519926</v>
      </c>
      <c r="W173" s="127">
        <f t="shared" ca="1" si="122"/>
        <v>5.6377480863613902</v>
      </c>
      <c r="X173" s="127" t="e">
        <f t="shared" ca="1" si="122"/>
        <v>#NUM!</v>
      </c>
      <c r="Y173" s="127" t="e">
        <f t="shared" ca="1" si="122"/>
        <v>#NUM!</v>
      </c>
      <c r="Z173" s="127" t="e">
        <f t="shared" ca="1" si="122"/>
        <v>#NUM!</v>
      </c>
      <c r="AA173" s="127">
        <f t="shared" ca="1" si="122"/>
        <v>74.936354071940016</v>
      </c>
      <c r="AB173" s="127">
        <f t="shared" ca="1" si="122"/>
        <v>59.924800996072321</v>
      </c>
      <c r="AC173" s="127">
        <f t="shared" ca="1" si="122"/>
        <v>53.345944916477897</v>
      </c>
      <c r="AD173" s="127">
        <f t="shared" ca="1" si="122"/>
        <v>47.571704468079268</v>
      </c>
      <c r="AE173" s="127">
        <f t="shared" ca="1" si="122"/>
        <v>42.955357440074941</v>
      </c>
      <c r="AF173" s="127" t="e">
        <f t="shared" ca="1" si="122"/>
        <v>#NUM!</v>
      </c>
    </row>
    <row r="174" spans="1:32">
      <c r="S174" s="80">
        <f t="shared" si="123"/>
        <v>45</v>
      </c>
      <c r="T174" s="127">
        <f t="shared" ca="1" si="124"/>
        <v>19.170069988394868</v>
      </c>
      <c r="U174" s="127">
        <f t="shared" ca="1" si="122"/>
        <v>20.21125532835136</v>
      </c>
      <c r="V174" s="127">
        <f t="shared" ca="1" si="122"/>
        <v>22.049553330638755</v>
      </c>
      <c r="W174" s="127">
        <f t="shared" ca="1" si="122"/>
        <v>22.535562247908327</v>
      </c>
      <c r="X174" s="127">
        <f t="shared" ca="1" si="122"/>
        <v>8.8509733713044181</v>
      </c>
      <c r="Y174" s="127" t="e">
        <f t="shared" ca="1" si="122"/>
        <v>#NUM!</v>
      </c>
      <c r="Z174" s="127" t="e">
        <f t="shared" ca="1" si="122"/>
        <v>#NUM!</v>
      </c>
      <c r="AA174" s="127" t="e">
        <f t="shared" ca="1" si="122"/>
        <v>#NUM!</v>
      </c>
      <c r="AB174" s="127">
        <f t="shared" ca="1" si="122"/>
        <v>14.442195914565152</v>
      </c>
      <c r="AC174" s="127">
        <f t="shared" ca="1" si="122"/>
        <v>28.469113796551813</v>
      </c>
      <c r="AD174" s="127">
        <f t="shared" ca="1" si="122"/>
        <v>31.908745562012388</v>
      </c>
      <c r="AE174" s="127">
        <f t="shared" ca="1" si="122"/>
        <v>31.845464575890563</v>
      </c>
      <c r="AF174" s="127" t="e">
        <f t="shared" ca="1" si="122"/>
        <v>#NUM!</v>
      </c>
    </row>
    <row r="175" spans="1:32">
      <c r="S175" s="80">
        <f t="shared" si="123"/>
        <v>52.5</v>
      </c>
      <c r="T175" s="127">
        <f t="shared" ca="1" si="124"/>
        <v>28.998610571501882</v>
      </c>
      <c r="U175" s="127">
        <f t="shared" ca="1" si="122"/>
        <v>30.78109406102762</v>
      </c>
      <c r="V175" s="127">
        <f t="shared" ca="1" si="122"/>
        <v>35.904850604561311</v>
      </c>
      <c r="W175" s="127">
        <f t="shared" ca="1" si="122"/>
        <v>44.763279554777988</v>
      </c>
      <c r="X175" s="127">
        <f t="shared" ca="1" si="122"/>
        <v>61.537469478477604</v>
      </c>
      <c r="Y175" s="127">
        <f t="shared" ca="1" si="122"/>
        <v>103.25401815358084</v>
      </c>
      <c r="Z175" s="127">
        <f t="shared" ca="1" si="122"/>
        <v>19.018860106940608</v>
      </c>
      <c r="AA175" s="127">
        <f t="shared" ca="1" si="122"/>
        <v>2.1443304687044756E-7</v>
      </c>
      <c r="AB175" s="127">
        <f t="shared" ca="1" si="122"/>
        <v>5.6293723943429983</v>
      </c>
      <c r="AC175" s="127">
        <f t="shared" ca="1" si="122"/>
        <v>12.129896537283704</v>
      </c>
      <c r="AD175" s="127">
        <f t="shared" ca="1" si="122"/>
        <v>15.921078710532312</v>
      </c>
      <c r="AE175" s="127">
        <f t="shared" ca="1" si="122"/>
        <v>17.527270677532652</v>
      </c>
      <c r="AF175" s="127">
        <f t="shared" ca="1" si="122"/>
        <v>17.910260051483213</v>
      </c>
    </row>
    <row r="176" spans="1:32">
      <c r="S176" s="80">
        <f t="shared" si="123"/>
        <v>60</v>
      </c>
      <c r="T176" s="127">
        <f t="shared" ca="1" si="124"/>
        <v>30.231738696119379</v>
      </c>
      <c r="U176" s="127">
        <f t="shared" ca="1" si="122"/>
        <v>33.093875981741917</v>
      </c>
      <c r="V176" s="127">
        <f t="shared" ca="1" si="122"/>
        <v>41.134850213665629</v>
      </c>
      <c r="W176" s="127">
        <f t="shared" ca="1" si="122"/>
        <v>53.894483110856768</v>
      </c>
      <c r="X176" s="127">
        <f t="shared" ca="1" si="122"/>
        <v>70.905388440952422</v>
      </c>
      <c r="Y176" s="127">
        <f t="shared" ca="1" si="122"/>
        <v>68.639922732708399</v>
      </c>
      <c r="Z176" s="127">
        <f t="shared" ca="1" si="122"/>
        <v>28.269983409086073</v>
      </c>
      <c r="AA176" s="127">
        <f t="shared" ca="1" si="122"/>
        <v>5.6267161111804009</v>
      </c>
      <c r="AB176" s="127">
        <f t="shared" ca="1" si="122"/>
        <v>8.2429195656843818E-8</v>
      </c>
      <c r="AC176" s="127">
        <f t="shared" ca="1" si="122"/>
        <v>2.4770892742130828</v>
      </c>
      <c r="AD176" s="127">
        <f t="shared" ca="1" si="122"/>
        <v>5.6142246526222825</v>
      </c>
      <c r="AE176" s="127">
        <f t="shared" ca="1" si="122"/>
        <v>7.4401752602829285</v>
      </c>
      <c r="AF176" s="127">
        <f t="shared" ca="1" si="122"/>
        <v>7.9881468355906833</v>
      </c>
    </row>
    <row r="177" spans="19:32">
      <c r="S177" s="80">
        <f t="shared" si="123"/>
        <v>67.5</v>
      </c>
      <c r="T177" s="127">
        <f t="shared" ca="1" si="124"/>
        <v>21.438841623219588</v>
      </c>
      <c r="U177" s="127">
        <f t="shared" ca="1" si="122"/>
        <v>24.926069358208327</v>
      </c>
      <c r="V177" s="127">
        <f t="shared" ca="1" si="122"/>
        <v>34.452170154935658</v>
      </c>
      <c r="W177" s="127">
        <f t="shared" ca="1" si="122"/>
        <v>47.532274617891986</v>
      </c>
      <c r="X177" s="127">
        <f t="shared" ca="1" si="122"/>
        <v>59.271156575987455</v>
      </c>
      <c r="Y177" s="127">
        <f t="shared" ca="1" si="122"/>
        <v>55.303787768398514</v>
      </c>
      <c r="Z177" s="127">
        <f t="shared" ca="1" si="122"/>
        <v>31.900037513483998</v>
      </c>
      <c r="AA177" s="127">
        <f t="shared" ca="1" si="122"/>
        <v>12.127283444953187</v>
      </c>
      <c r="AB177" s="127">
        <f t="shared" ca="1" si="122"/>
        <v>2.4758942870811733</v>
      </c>
      <c r="AC177" s="127">
        <f t="shared" ca="1" si="122"/>
        <v>3.5474781051039027E-8</v>
      </c>
      <c r="AD177" s="127">
        <f t="shared" ca="1" si="122"/>
        <v>1.0540086457868205</v>
      </c>
      <c r="AE177" s="127">
        <f t="shared" ca="1" si="122"/>
        <v>2.256601242583264</v>
      </c>
      <c r="AF177" s="127">
        <f t="shared" ca="1" si="122"/>
        <v>2.6783586128583803</v>
      </c>
    </row>
    <row r="178" spans="19:32">
      <c r="S178" s="80">
        <f t="shared" si="123"/>
        <v>75</v>
      </c>
      <c r="T178" s="127">
        <f t="shared" ca="1" si="124"/>
        <v>9.3309116480914067</v>
      </c>
      <c r="U178" s="127">
        <f t="shared" ca="1" si="122"/>
        <v>12.821468541865549</v>
      </c>
      <c r="V178" s="127">
        <f t="shared" ca="1" si="122"/>
        <v>22.967325405881905</v>
      </c>
      <c r="W178" s="127">
        <f t="shared" ca="1" si="122"/>
        <v>36.912491010893831</v>
      </c>
      <c r="X178" s="127">
        <f t="shared" ca="1" si="122"/>
        <v>48.524875180642084</v>
      </c>
      <c r="Y178" s="127">
        <f t="shared" ca="1" si="122"/>
        <v>47.881686143101305</v>
      </c>
      <c r="Z178" s="127">
        <f t="shared" ca="1" si="122"/>
        <v>32.502583093000396</v>
      </c>
      <c r="AA178" s="127">
        <f t="shared" ca="1" si="122"/>
        <v>15.9189107145555</v>
      </c>
      <c r="AB178" s="127">
        <f t="shared" ca="1" si="122"/>
        <v>5.6129406359255487</v>
      </c>
      <c r="AC178" s="127">
        <f t="shared" ca="1" si="122"/>
        <v>1.0534913896238141</v>
      </c>
      <c r="AD178" s="127">
        <f t="shared" ca="1" si="122"/>
        <v>1.3411358368246401E-8</v>
      </c>
      <c r="AE178" s="127">
        <f t="shared" ca="1" si="122"/>
        <v>0.34277725715272156</v>
      </c>
      <c r="AF178" s="127">
        <f t="shared" ca="1" si="122"/>
        <v>0.56052970576313976</v>
      </c>
    </row>
    <row r="179" spans="19:32">
      <c r="S179" s="80">
        <f t="shared" si="123"/>
        <v>82.5</v>
      </c>
      <c r="T179" s="127">
        <f t="shared" ca="1" si="124"/>
        <v>1.5252770550441439</v>
      </c>
      <c r="U179" s="127">
        <f t="shared" ca="1" si="122"/>
        <v>4.0954714071270084</v>
      </c>
      <c r="V179" s="127">
        <f t="shared" ca="1" si="122"/>
        <v>13.376073770784881</v>
      </c>
      <c r="W179" s="127">
        <f t="shared" ca="1" si="122"/>
        <v>27.85465008804028</v>
      </c>
      <c r="X179" s="127">
        <f t="shared" ca="1" si="122"/>
        <v>40.736524643719143</v>
      </c>
      <c r="Y179" s="127">
        <f t="shared" ca="1" si="122"/>
        <v>42.970431218748288</v>
      </c>
      <c r="Z179" s="127">
        <f t="shared" ca="1" si="122"/>
        <v>31.87617242182414</v>
      </c>
      <c r="AA179" s="127">
        <f t="shared" ca="1" si="122"/>
        <v>17.525459833923438</v>
      </c>
      <c r="AB179" s="127">
        <f t="shared" ca="1" si="122"/>
        <v>7.4390327637137927</v>
      </c>
      <c r="AC179" s="127">
        <f t="shared" ca="1" si="122"/>
        <v>2.2560570390290762</v>
      </c>
      <c r="AD179" s="127">
        <f t="shared" ca="1" si="122"/>
        <v>0.34260605048604786</v>
      </c>
      <c r="AE179" s="127">
        <f t="shared" ca="1" si="122"/>
        <v>3.0679795899602991E-9</v>
      </c>
      <c r="AF179" s="127">
        <f t="shared" ca="1" si="122"/>
        <v>3.7798383405129317E-2</v>
      </c>
    </row>
    <row r="180" spans="19:32">
      <c r="S180" s="80">
        <f t="shared" si="123"/>
        <v>90</v>
      </c>
      <c r="T180" s="127">
        <f t="shared" ca="1" si="124"/>
        <v>1.2918887746238125E-9</v>
      </c>
      <c r="U180" s="127">
        <f t="shared" ca="1" si="122"/>
        <v>1.5456546254638068</v>
      </c>
      <c r="V180" s="127">
        <f t="shared" ca="1" si="122"/>
        <v>9.8746561451426729</v>
      </c>
      <c r="W180" s="127">
        <f t="shared" ca="1" si="122"/>
        <v>24.300734072439091</v>
      </c>
      <c r="X180" s="127">
        <f t="shared" ca="1" si="122"/>
        <v>37.748449764262809</v>
      </c>
      <c r="Y180" s="127">
        <f t="shared" ca="1" si="122"/>
        <v>41.100655695057597</v>
      </c>
      <c r="Z180" s="127">
        <f t="shared" ca="1" si="122"/>
        <v>31.445618238074317</v>
      </c>
      <c r="AA180" s="127">
        <f t="shared" ca="1" si="122"/>
        <v>17.908619414542429</v>
      </c>
      <c r="AB180" s="127">
        <f t="shared" ca="1" si="122"/>
        <v>7.9871516810308778</v>
      </c>
      <c r="AC180" s="127">
        <f t="shared" ca="1" si="122"/>
        <v>2.6779018404700357</v>
      </c>
      <c r="AD180" s="127">
        <f t="shared" ca="1" si="122"/>
        <v>0.5603849826305014</v>
      </c>
      <c r="AE180" s="127">
        <f t="shared" ca="1" si="122"/>
        <v>3.777867193684728E-2</v>
      </c>
      <c r="AF180" s="127" t="e">
        <f t="shared" ca="1" si="122"/>
        <v>#NUM!</v>
      </c>
    </row>
    <row r="181" spans="19:32">
      <c r="T181" s="329"/>
      <c r="U181" s="329"/>
      <c r="V181" s="329"/>
      <c r="W181" s="329"/>
      <c r="X181" s="329"/>
      <c r="Y181" s="329"/>
      <c r="Z181" s="329"/>
      <c r="AA181" s="329"/>
      <c r="AB181" s="329"/>
      <c r="AC181" s="329"/>
      <c r="AD181" s="329"/>
      <c r="AE181" s="329"/>
      <c r="AF181" s="329"/>
    </row>
    <row r="182" spans="19:32">
      <c r="S182" s="24" t="s">
        <v>100</v>
      </c>
      <c r="T182" s="317">
        <f>T167</f>
        <v>1E-3</v>
      </c>
      <c r="U182" s="317">
        <f t="shared" ref="U182:AF182" si="125">U167</f>
        <v>7.5010000000000003</v>
      </c>
      <c r="V182" s="317">
        <f t="shared" si="125"/>
        <v>15.001000000000001</v>
      </c>
      <c r="W182" s="317">
        <f t="shared" si="125"/>
        <v>22.501000000000001</v>
      </c>
      <c r="X182" s="317">
        <f t="shared" si="125"/>
        <v>30.001000000000001</v>
      </c>
      <c r="Y182" s="317">
        <f t="shared" si="125"/>
        <v>37.501000000000005</v>
      </c>
      <c r="Z182" s="317">
        <f t="shared" si="125"/>
        <v>45.001000000000005</v>
      </c>
      <c r="AA182" s="317">
        <f t="shared" si="125"/>
        <v>52.501000000000005</v>
      </c>
      <c r="AB182" s="317">
        <f t="shared" si="125"/>
        <v>60.001000000000005</v>
      </c>
      <c r="AC182" s="317">
        <f t="shared" si="125"/>
        <v>67.501000000000005</v>
      </c>
      <c r="AD182" s="317">
        <f t="shared" si="125"/>
        <v>75.001000000000005</v>
      </c>
      <c r="AE182" s="317">
        <f t="shared" si="125"/>
        <v>82.501000000000005</v>
      </c>
      <c r="AF182" s="317">
        <f t="shared" si="125"/>
        <v>90.001000000000005</v>
      </c>
    </row>
    <row r="183" spans="19:32">
      <c r="S183" s="26">
        <f>S168</f>
        <v>0</v>
      </c>
      <c r="T183" s="330">
        <f ca="1">T3*(1-T63^2/T3/T33)</f>
        <v>142.71365260227287</v>
      </c>
      <c r="U183" s="330">
        <f t="shared" ref="U183:AF183" ca="1" si="126">U3*(1-U63^2/U3/U33)</f>
        <v>71.290474284510239</v>
      </c>
      <c r="V183" s="330">
        <f t="shared" ca="1" si="126"/>
        <v>71.290474284514758</v>
      </c>
      <c r="W183" s="330">
        <f t="shared" ca="1" si="126"/>
        <v>71.290474284514673</v>
      </c>
      <c r="X183" s="330">
        <f t="shared" ca="1" si="126"/>
        <v>71.29047428451463</v>
      </c>
      <c r="Y183" s="330">
        <f t="shared" ca="1" si="126"/>
        <v>71.290474284514715</v>
      </c>
      <c r="Z183" s="330">
        <f t="shared" ca="1" si="126"/>
        <v>71.290474284514715</v>
      </c>
      <c r="AA183" s="330">
        <f t="shared" ca="1" si="126"/>
        <v>71.290474284514715</v>
      </c>
      <c r="AB183" s="330">
        <f t="shared" ca="1" si="126"/>
        <v>71.29047428451473</v>
      </c>
      <c r="AC183" s="330">
        <f t="shared" ca="1" si="126"/>
        <v>71.290474284514715</v>
      </c>
      <c r="AD183" s="330">
        <f t="shared" ca="1" si="126"/>
        <v>71.29047428451473</v>
      </c>
      <c r="AE183" s="330">
        <f t="shared" ca="1" si="126"/>
        <v>71.290474284514715</v>
      </c>
      <c r="AF183" s="330">
        <f t="shared" ca="1" si="126"/>
        <v>71.290474284514715</v>
      </c>
    </row>
    <row r="184" spans="19:32">
      <c r="S184" s="26">
        <f t="shared" ref="S184:S195" si="127">S169</f>
        <v>7.5</v>
      </c>
      <c r="T184" s="330">
        <f t="shared" ref="T184:AF189" ca="1" si="128">U4*(1-T64^2/U4/T34)</f>
        <v>68.881717388681921</v>
      </c>
      <c r="U184" s="330">
        <f t="shared" ca="1" si="128"/>
        <v>-6.8223322066217689</v>
      </c>
      <c r="V184" s="330">
        <f t="shared" ca="1" si="128"/>
        <v>27.115087117575101</v>
      </c>
      <c r="W184" s="330">
        <f t="shared" ca="1" si="128"/>
        <v>43.088997429766358</v>
      </c>
      <c r="X184" s="330">
        <f t="shared" ca="1" si="128"/>
        <v>49.761431182448199</v>
      </c>
      <c r="Y184" s="330">
        <f t="shared" ca="1" si="128"/>
        <v>54.330541967994897</v>
      </c>
      <c r="Z184" s="330">
        <f t="shared" ca="1" si="128"/>
        <v>58.405995337484349</v>
      </c>
      <c r="AA184" s="330">
        <f t="shared" ca="1" si="128"/>
        <v>62.098236832237845</v>
      </c>
      <c r="AB184" s="330">
        <f t="shared" ca="1" si="128"/>
        <v>65.12597572845003</v>
      </c>
      <c r="AC184" s="330">
        <f t="shared" ca="1" si="128"/>
        <v>67.236234266602068</v>
      </c>
      <c r="AD184" s="330">
        <f t="shared" ca="1" si="128"/>
        <v>68.388512708549086</v>
      </c>
      <c r="AE184" s="330">
        <f t="shared" ca="1" si="128"/>
        <v>68.799504569053397</v>
      </c>
      <c r="AF184" s="330">
        <f t="shared" ca="1" si="128"/>
        <v>24.763921868918736</v>
      </c>
    </row>
    <row r="185" spans="19:32">
      <c r="S185" s="26">
        <f t="shared" si="127"/>
        <v>15</v>
      </c>
      <c r="T185" s="330">
        <f t="shared" ca="1" si="128"/>
        <v>68.881719289597271</v>
      </c>
      <c r="U185" s="330">
        <f t="shared" ca="1" si="128"/>
        <v>30.400402427453095</v>
      </c>
      <c r="V185" s="330">
        <f t="shared" ca="1" si="128"/>
        <v>-10.119480548062084</v>
      </c>
      <c r="W185" s="330">
        <f t="shared" ca="1" si="128"/>
        <v>5.5222057766524877</v>
      </c>
      <c r="X185" s="330">
        <f t="shared" ca="1" si="128"/>
        <v>23.789415249997841</v>
      </c>
      <c r="Y185" s="330">
        <f t="shared" ca="1" si="128"/>
        <v>35.915378390109197</v>
      </c>
      <c r="Z185" s="330">
        <f t="shared" ca="1" si="128"/>
        <v>44.494112960446721</v>
      </c>
      <c r="AA185" s="330">
        <f t="shared" ca="1" si="128"/>
        <v>50.950802255195541</v>
      </c>
      <c r="AB185" s="330">
        <f t="shared" ca="1" si="128"/>
        <v>55.729842819288663</v>
      </c>
      <c r="AC185" s="330">
        <f t="shared" ca="1" si="128"/>
        <v>58.960414649869968</v>
      </c>
      <c r="AD185" s="330">
        <f t="shared" ca="1" si="128"/>
        <v>60.807614852309413</v>
      </c>
      <c r="AE185" s="330">
        <f t="shared" ca="1" si="128"/>
        <v>61.599142569329324</v>
      </c>
      <c r="AF185" s="330">
        <f t="shared" ca="1" si="128"/>
        <v>15.54232928134188</v>
      </c>
    </row>
    <row r="186" spans="19:32">
      <c r="S186" s="26">
        <f t="shared" si="127"/>
        <v>22.5</v>
      </c>
      <c r="T186" s="330">
        <f t="shared" ca="1" si="128"/>
        <v>68.881719641393232</v>
      </c>
      <c r="U186" s="330">
        <f t="shared" ca="1" si="128"/>
        <v>48.098153736372929</v>
      </c>
      <c r="V186" s="330">
        <f t="shared" ca="1" si="128"/>
        <v>7.2322147224700339</v>
      </c>
      <c r="W186" s="330">
        <f t="shared" ca="1" si="128"/>
        <v>-11.837056628459175</v>
      </c>
      <c r="X186" s="330">
        <f t="shared" ca="1" si="128"/>
        <v>-2.7493688372713647</v>
      </c>
      <c r="Y186" s="330">
        <f t="shared" ca="1" si="128"/>
        <v>12.139639645658342</v>
      </c>
      <c r="Z186" s="330">
        <f t="shared" ca="1" si="128"/>
        <v>24.798761048057074</v>
      </c>
      <c r="AA186" s="330">
        <f t="shared" ca="1" si="128"/>
        <v>34.485349674931193</v>
      </c>
      <c r="AB186" s="330">
        <f t="shared" ca="1" si="128"/>
        <v>41.546539844882496</v>
      </c>
      <c r="AC186" s="330">
        <f t="shared" ca="1" si="128"/>
        <v>46.31914131389037</v>
      </c>
      <c r="AD186" s="330">
        <f t="shared" ca="1" si="128"/>
        <v>49.15142403182616</v>
      </c>
      <c r="AE186" s="330">
        <f t="shared" ca="1" si="128"/>
        <v>50.490901096493857</v>
      </c>
      <c r="AF186" s="330">
        <f t="shared" ca="1" si="128"/>
        <v>5.3340033592219793</v>
      </c>
    </row>
    <row r="187" spans="19:32">
      <c r="S187" s="26">
        <f t="shared" si="127"/>
        <v>30</v>
      </c>
      <c r="T187" s="330">
        <f t="shared" ca="1" si="128"/>
        <v>68.881719764239591</v>
      </c>
      <c r="U187" s="330">
        <f t="shared" ca="1" si="128"/>
        <v>54.793983557461345</v>
      </c>
      <c r="V187" s="330">
        <f t="shared" ca="1" si="128"/>
        <v>25.522053485012016</v>
      </c>
      <c r="W187" s="330">
        <f t="shared" ca="1" si="128"/>
        <v>-2.7328198034629798</v>
      </c>
      <c r="X187" s="330">
        <f t="shared" ca="1" si="128"/>
        <v>-11.858007076740158</v>
      </c>
      <c r="Y187" s="330">
        <f t="shared" ca="1" si="128"/>
        <v>-5.2302452787783382</v>
      </c>
      <c r="Z187" s="330">
        <f t="shared" ca="1" si="128"/>
        <v>6.2277987305893969</v>
      </c>
      <c r="AA187" s="330">
        <f t="shared" ca="1" si="128"/>
        <v>17.040994626494225</v>
      </c>
      <c r="AB187" s="330">
        <f t="shared" ca="1" si="128"/>
        <v>25.590868695469144</v>
      </c>
      <c r="AC187" s="330">
        <f t="shared" ca="1" si="128"/>
        <v>31.621740566914664</v>
      </c>
      <c r="AD187" s="330">
        <f t="shared" ca="1" si="128"/>
        <v>35.34852468848586</v>
      </c>
      <c r="AE187" s="330">
        <f t="shared" ca="1" si="128"/>
        <v>37.213145115049471</v>
      </c>
      <c r="AF187" s="330">
        <f t="shared" ca="1" si="128"/>
        <v>-1.0978573395007938</v>
      </c>
    </row>
    <row r="188" spans="19:32">
      <c r="S188" s="26">
        <f t="shared" si="127"/>
        <v>37.5</v>
      </c>
      <c r="T188" s="330">
        <f t="shared" ca="1" si="128"/>
        <v>68.881719820771821</v>
      </c>
      <c r="U188" s="330">
        <f t="shared" ca="1" si="128"/>
        <v>57.925525217667257</v>
      </c>
      <c r="V188" s="330">
        <f t="shared" ca="1" si="128"/>
        <v>36.211129547272243</v>
      </c>
      <c r="W188" s="330">
        <f t="shared" ca="1" si="128"/>
        <v>10.717308579333199</v>
      </c>
      <c r="X188" s="330">
        <f t="shared" ca="1" si="128"/>
        <v>-6.6715339833033882</v>
      </c>
      <c r="Y188" s="330">
        <f t="shared" ca="1" si="128"/>
        <v>-10.419341240159795</v>
      </c>
      <c r="Z188" s="330">
        <f t="shared" ca="1" si="128"/>
        <v>-4.9489148896500472</v>
      </c>
      <c r="AA188" s="330">
        <f t="shared" ca="1" si="128"/>
        <v>3.6170566838480789</v>
      </c>
      <c r="AB188" s="330">
        <f t="shared" ca="1" si="128"/>
        <v>11.738364065398887</v>
      </c>
      <c r="AC188" s="330">
        <f t="shared" ca="1" si="128"/>
        <v>17.996932585480177</v>
      </c>
      <c r="AD188" s="330">
        <f t="shared" ca="1" si="128"/>
        <v>22.078306716842885</v>
      </c>
      <c r="AE188" s="330">
        <f t="shared" ca="1" si="128"/>
        <v>24.208182725870913</v>
      </c>
      <c r="AF188" s="330">
        <f t="shared" ca="1" si="128"/>
        <v>-3.3565332714950027</v>
      </c>
    </row>
    <row r="189" spans="19:32">
      <c r="S189" s="26">
        <f t="shared" si="127"/>
        <v>45</v>
      </c>
      <c r="T189" s="330">
        <f t="shared" ca="1" si="128"/>
        <v>68.881719851105245</v>
      </c>
      <c r="U189" s="330">
        <f t="shared" ca="1" si="128"/>
        <v>59.614311035556454</v>
      </c>
      <c r="V189" s="330">
        <f t="shared" ca="1" si="128"/>
        <v>42.403744577562989</v>
      </c>
      <c r="W189" s="330">
        <f t="shared" ca="1" si="128"/>
        <v>20.989947828663038</v>
      </c>
      <c r="X189" s="330">
        <f t="shared" ca="1" si="128"/>
        <v>2.3986312234887146</v>
      </c>
      <c r="Y189" s="330">
        <f t="shared" ca="1" si="128"/>
        <v>-7.337748170713172</v>
      </c>
      <c r="Z189" s="330">
        <f t="shared" ca="1" si="128"/>
        <v>-8.0321030730845902</v>
      </c>
      <c r="AA189" s="330">
        <f t="shared" ca="1" si="128"/>
        <v>-3.4876087863380421</v>
      </c>
      <c r="AB189" s="330">
        <f t="shared" ca="1" si="128"/>
        <v>2.557532399899749</v>
      </c>
      <c r="AC189" s="330">
        <f t="shared" ca="1" si="128"/>
        <v>7.8987035752424184</v>
      </c>
      <c r="AD189" s="330">
        <f t="shared" ca="1" si="128"/>
        <v>11.63221050920508</v>
      </c>
      <c r="AE189" s="330">
        <f t="shared" ca="1" si="128"/>
        <v>13.654897804962307</v>
      </c>
      <c r="AF189" s="330">
        <f t="shared" ca="1" si="128"/>
        <v>-3.5646847735783487</v>
      </c>
    </row>
    <row r="190" spans="19:32">
      <c r="S190" s="26">
        <f t="shared" si="127"/>
        <v>52.5</v>
      </c>
      <c r="T190" s="330">
        <f t="shared" ref="T190:AF195" ca="1" si="129">T10*(1-T70^2/T10/T40)</f>
        <v>71.290474215512361</v>
      </c>
      <c r="U190" s="330">
        <f t="shared" ca="1" si="129"/>
        <v>67.433010912742006</v>
      </c>
      <c r="V190" s="330">
        <f t="shared" ca="1" si="129"/>
        <v>56.284396745670385</v>
      </c>
      <c r="W190" s="330">
        <f t="shared" ca="1" si="129"/>
        <v>39.818111916524281</v>
      </c>
      <c r="X190" s="330">
        <f t="shared" ca="1" si="129"/>
        <v>22.373788344757944</v>
      </c>
      <c r="Y190" s="330">
        <f t="shared" ca="1" si="129"/>
        <v>8.9507690539845779</v>
      </c>
      <c r="Z190" s="330">
        <f t="shared" ca="1" si="129"/>
        <v>1.8473204322253212</v>
      </c>
      <c r="AA190" s="330">
        <f t="shared" ca="1" si="129"/>
        <v>2.5575188146130309E-8</v>
      </c>
      <c r="AB190" s="330">
        <f t="shared" ca="1" si="129"/>
        <v>1.0818427994418605</v>
      </c>
      <c r="AC190" s="330">
        <f t="shared" ca="1" si="129"/>
        <v>3.1854547507576361</v>
      </c>
      <c r="AD190" s="330">
        <f t="shared" ca="1" si="129"/>
        <v>5.1892896870056235</v>
      </c>
      <c r="AE190" s="330">
        <f t="shared" ca="1" si="129"/>
        <v>6.5431970970923885</v>
      </c>
      <c r="AF190" s="330">
        <f t="shared" ca="1" si="129"/>
        <v>7.0155908792046047</v>
      </c>
    </row>
    <row r="191" spans="19:32">
      <c r="S191" s="26">
        <f t="shared" si="127"/>
        <v>60</v>
      </c>
      <c r="T191" s="330">
        <f t="shared" ca="1" si="129"/>
        <v>71.290474226607913</v>
      </c>
      <c r="U191" s="330">
        <f t="shared" ca="1" si="129"/>
        <v>68.052587602587252</v>
      </c>
      <c r="V191" s="330">
        <f t="shared" ca="1" si="129"/>
        <v>58.655506929721497</v>
      </c>
      <c r="W191" s="330">
        <f t="shared" ca="1" si="129"/>
        <v>44.471479579872025</v>
      </c>
      <c r="X191" s="330">
        <f t="shared" ca="1" si="129"/>
        <v>28.515644620999282</v>
      </c>
      <c r="Y191" s="330">
        <f t="shared" ca="1" si="129"/>
        <v>14.66364019090757</v>
      </c>
      <c r="Z191" s="330">
        <f t="shared" ca="1" si="129"/>
        <v>5.4836731986377805</v>
      </c>
      <c r="AA191" s="741">
        <f t="shared" ca="1" si="129"/>
        <v>1.0812709051314437</v>
      </c>
      <c r="AB191" s="330">
        <f t="shared" ca="1" si="129"/>
        <v>1.4479979674187705E-8</v>
      </c>
      <c r="AC191" s="330">
        <f t="shared" ca="1" si="129"/>
        <v>0.59241620801687445</v>
      </c>
      <c r="AD191" s="330">
        <f t="shared" ca="1" si="129"/>
        <v>1.6669641343681614</v>
      </c>
      <c r="AE191" s="330">
        <f t="shared" ca="1" si="129"/>
        <v>2.5321127666124967</v>
      </c>
      <c r="AF191" s="330">
        <f t="shared" ca="1" si="129"/>
        <v>2.8533259046368022</v>
      </c>
    </row>
    <row r="192" spans="19:32">
      <c r="S192" s="26">
        <f t="shared" si="127"/>
        <v>67.5</v>
      </c>
      <c r="T192" s="330">
        <f t="shared" ca="1" si="129"/>
        <v>71.290474233634058</v>
      </c>
      <c r="U192" s="330">
        <f t="shared" ca="1" si="129"/>
        <v>68.445123344549401</v>
      </c>
      <c r="V192" s="330">
        <f t="shared" ca="1" si="129"/>
        <v>60.168508639514606</v>
      </c>
      <c r="W192" s="330">
        <f t="shared" ca="1" si="129"/>
        <v>47.526613202131578</v>
      </c>
      <c r="X192" s="330">
        <f t="shared" ca="1" si="129"/>
        <v>32.828998240455817</v>
      </c>
      <c r="Y192" s="330">
        <f t="shared" ca="1" si="129"/>
        <v>19.204484300270995</v>
      </c>
      <c r="Z192" s="330">
        <f t="shared" ca="1" si="129"/>
        <v>9.1068860562204357</v>
      </c>
      <c r="AA192" s="330">
        <f t="shared" ca="1" si="129"/>
        <v>3.1846244706613303</v>
      </c>
      <c r="AB192" s="330">
        <f t="shared" ca="1" si="129"/>
        <v>0.59210140736172479</v>
      </c>
      <c r="AC192" s="330">
        <f t="shared" ca="1" si="129"/>
        <v>7.4540500938761747E-9</v>
      </c>
      <c r="AD192" s="330">
        <f t="shared" ca="1" si="129"/>
        <v>0.28167107565065641</v>
      </c>
      <c r="AE192" s="330">
        <f t="shared" ca="1" si="129"/>
        <v>0.70493585219388399</v>
      </c>
      <c r="AF192" s="330">
        <f t="shared" ca="1" si="129"/>
        <v>0.88531432762590345</v>
      </c>
    </row>
    <row r="193" spans="2:32">
      <c r="S193" s="26">
        <f t="shared" si="127"/>
        <v>75</v>
      </c>
      <c r="T193" s="330">
        <f t="shared" ca="1" si="129"/>
        <v>71.290474237968212</v>
      </c>
      <c r="U193" s="330">
        <f t="shared" ca="1" si="129"/>
        <v>68.687328936787495</v>
      </c>
      <c r="V193" s="330">
        <f t="shared" ca="1" si="129"/>
        <v>61.105737657072865</v>
      </c>
      <c r="W193" s="330">
        <f t="shared" ca="1" si="129"/>
        <v>49.449007675938162</v>
      </c>
      <c r="X193" s="330">
        <f t="shared" ca="1" si="129"/>
        <v>35.64589974240473</v>
      </c>
      <c r="Y193" s="330">
        <f t="shared" ca="1" si="129"/>
        <v>22.375885183757671</v>
      </c>
      <c r="Z193" s="330">
        <f t="shared" ca="1" si="129"/>
        <v>11.930285567935751</v>
      </c>
      <c r="AA193" s="330">
        <f t="shared" ca="1" si="129"/>
        <v>5.1883949261249658</v>
      </c>
      <c r="AB193" s="330">
        <f t="shared" ca="1" si="129"/>
        <v>1.666522443276983</v>
      </c>
      <c r="AC193" s="330">
        <f t="shared" ca="1" si="129"/>
        <v>0.28152090769978355</v>
      </c>
      <c r="AD193" s="330">
        <f t="shared" ca="1" si="129"/>
        <v>3.1200517888643539E-9</v>
      </c>
      <c r="AE193" s="330">
        <f t="shared" ca="1" si="129"/>
        <v>9.6946575859558473E-2</v>
      </c>
      <c r="AF193" s="330">
        <f t="shared" ca="1" si="129"/>
        <v>0.17127796611035517</v>
      </c>
    </row>
    <row r="194" spans="2:32">
      <c r="S194" s="26">
        <f t="shared" si="127"/>
        <v>82.5</v>
      </c>
      <c r="T194" s="330">
        <f t="shared" ca="1" si="129"/>
        <v>71.290474240334575</v>
      </c>
      <c r="U194" s="330">
        <f t="shared" ca="1" si="129"/>
        <v>68.819587306655819</v>
      </c>
      <c r="V194" s="330">
        <f t="shared" ca="1" si="129"/>
        <v>61.618598992883662</v>
      </c>
      <c r="W194" s="330">
        <f t="shared" ca="1" si="129"/>
        <v>50.509883310417557</v>
      </c>
      <c r="X194" s="330">
        <f t="shared" ca="1" si="129"/>
        <v>37.23194728437246</v>
      </c>
      <c r="Y194" s="330">
        <f t="shared" ca="1" si="129"/>
        <v>24.227160732065869</v>
      </c>
      <c r="Z194" s="330">
        <f t="shared" ca="1" si="129"/>
        <v>13.674305991812043</v>
      </c>
      <c r="AA194" s="330">
        <f t="shared" ca="1" si="129"/>
        <v>6.5423466990807002</v>
      </c>
      <c r="AB194" s="330">
        <f t="shared" ca="1" si="129"/>
        <v>2.5316631963350127</v>
      </c>
      <c r="AC194" s="330">
        <f t="shared" ca="1" si="129"/>
        <v>0.70474714079111844</v>
      </c>
      <c r="AD194" s="330">
        <f t="shared" ca="1" si="129"/>
        <v>9.6894789797170491E-2</v>
      </c>
      <c r="AE194" s="330">
        <f t="shared" ca="1" si="129"/>
        <v>7.5381351237416317E-10</v>
      </c>
      <c r="AF194" s="330">
        <f t="shared" ca="1" si="129"/>
        <v>1.0558476022776576E-2</v>
      </c>
    </row>
    <row r="195" spans="2:32">
      <c r="S195" s="26">
        <f t="shared" si="127"/>
        <v>90</v>
      </c>
      <c r="T195" s="330">
        <f t="shared" ca="1" si="129"/>
        <v>71.290474241088489</v>
      </c>
      <c r="U195" s="330">
        <f t="shared" ca="1" si="129"/>
        <v>68.861727153097462</v>
      </c>
      <c r="V195" s="330">
        <f t="shared" ca="1" si="129"/>
        <v>61.782157674541203</v>
      </c>
      <c r="W195" s="330">
        <f t="shared" ca="1" si="129"/>
        <v>50.849475733671341</v>
      </c>
      <c r="X195" s="330">
        <f t="shared" ca="1" si="129"/>
        <v>37.744180511858637</v>
      </c>
      <c r="Y195" s="330">
        <f t="shared" ca="1" si="129"/>
        <v>24.83466088597865</v>
      </c>
      <c r="Z195" s="330">
        <f t="shared" ca="1" si="129"/>
        <v>14.260859304472001</v>
      </c>
      <c r="AA195" s="330">
        <f t="shared" ca="1" si="129"/>
        <v>7.0148460150238332</v>
      </c>
      <c r="AB195" s="330">
        <f t="shared" ca="1" si="129"/>
        <v>2.8529395128844666</v>
      </c>
      <c r="AC195" s="330">
        <f t="shared" ca="1" si="129"/>
        <v>0.88515433917532116</v>
      </c>
      <c r="AD195" s="330">
        <f t="shared" ca="1" si="129"/>
        <v>0.17123185557219317</v>
      </c>
      <c r="AE195" s="330">
        <f t="shared" ca="1" si="129"/>
        <v>1.0552830860997E-2</v>
      </c>
      <c r="AF195" s="330">
        <f t="shared" ca="1" si="129"/>
        <v>-4.7086987730414899E-15</v>
      </c>
    </row>
    <row r="196" spans="2:32">
      <c r="T196" s="329"/>
      <c r="U196" s="329"/>
      <c r="V196" s="329"/>
      <c r="W196" s="329"/>
      <c r="X196" s="329"/>
      <c r="Y196" s="329"/>
      <c r="Z196" s="329"/>
      <c r="AA196" s="329"/>
      <c r="AB196" s="329"/>
      <c r="AC196" s="329"/>
      <c r="AD196" s="329"/>
      <c r="AE196" s="329"/>
      <c r="AF196" s="329"/>
    </row>
    <row r="197" spans="2:32">
      <c r="S197" s="24" t="s">
        <v>109</v>
      </c>
      <c r="T197" s="317">
        <f>T182</f>
        <v>1E-3</v>
      </c>
      <c r="U197" s="317">
        <f t="shared" ref="U197:AF197" si="130">U182</f>
        <v>7.5010000000000003</v>
      </c>
      <c r="V197" s="317">
        <f t="shared" si="130"/>
        <v>15.001000000000001</v>
      </c>
      <c r="W197" s="317">
        <f t="shared" si="130"/>
        <v>22.501000000000001</v>
      </c>
      <c r="X197" s="317">
        <f t="shared" si="130"/>
        <v>30.001000000000001</v>
      </c>
      <c r="Y197" s="317">
        <f t="shared" si="130"/>
        <v>37.501000000000005</v>
      </c>
      <c r="Z197" s="317">
        <f t="shared" si="130"/>
        <v>45.001000000000005</v>
      </c>
      <c r="AA197" s="317">
        <f t="shared" si="130"/>
        <v>52.501000000000005</v>
      </c>
      <c r="AB197" s="317">
        <f t="shared" si="130"/>
        <v>60.001000000000005</v>
      </c>
      <c r="AC197" s="317">
        <f t="shared" si="130"/>
        <v>67.501000000000005</v>
      </c>
      <c r="AD197" s="317">
        <f t="shared" si="130"/>
        <v>75.001000000000005</v>
      </c>
      <c r="AE197" s="317">
        <f t="shared" si="130"/>
        <v>82.501000000000005</v>
      </c>
      <c r="AF197" s="317">
        <f t="shared" si="130"/>
        <v>90.001000000000005</v>
      </c>
    </row>
    <row r="198" spans="2:32">
      <c r="S198" s="26">
        <f>S183</f>
        <v>0</v>
      </c>
      <c r="T198" s="330">
        <f ca="1">T183*T33/T3</f>
        <v>-3.5560202887879654E-15</v>
      </c>
      <c r="U198" s="330">
        <f t="shared" ref="U198:AF198" ca="1" si="131">U183*U33/U3</f>
        <v>1.0526763565901513E-2</v>
      </c>
      <c r="V198" s="330">
        <f t="shared" ca="1" si="131"/>
        <v>0.17101865896250676</v>
      </c>
      <c r="W198" s="330">
        <f t="shared" ca="1" si="131"/>
        <v>0.88441429298710361</v>
      </c>
      <c r="X198" s="330">
        <f t="shared" ca="1" si="131"/>
        <v>2.8511517985664088</v>
      </c>
      <c r="Y198" s="330">
        <f t="shared" ca="1" si="131"/>
        <v>7.0113992268409255</v>
      </c>
      <c r="Z198" s="330">
        <f t="shared" ca="1" si="131"/>
        <v>14.255330278868367</v>
      </c>
      <c r="AA198" s="330">
        <f t="shared" ca="1" si="131"/>
        <v>24.827240688493323</v>
      </c>
      <c r="AB198" s="330">
        <f t="shared" ca="1" si="131"/>
        <v>37.735896025684639</v>
      </c>
      <c r="AC198" s="330">
        <f t="shared" ca="1" si="131"/>
        <v>50.841835898370057</v>
      </c>
      <c r="AD198" s="330">
        <f t="shared" ca="1" si="131"/>
        <v>61.776474169244118</v>
      </c>
      <c r="AE198" s="330">
        <f t="shared" ca="1" si="131"/>
        <v>68.858747179847413</v>
      </c>
      <c r="AF198" s="330">
        <f t="shared" ca="1" si="131"/>
        <v>71.290472908269535</v>
      </c>
    </row>
    <row r="199" spans="2:32">
      <c r="S199" s="26">
        <f t="shared" ref="S199:S210" si="132">S184</f>
        <v>7.5</v>
      </c>
      <c r="T199" s="330">
        <f t="shared" ref="T199:AF204" ca="1" si="133">T184*T34/U4</f>
        <v>1.0343391072206826E-2</v>
      </c>
      <c r="U199" s="330">
        <f t="shared" ca="1" si="133"/>
        <v>-2.1562289211481487E-3</v>
      </c>
      <c r="V199" s="330">
        <f t="shared" ca="1" si="133"/>
        <v>7.6433346469394592E-2</v>
      </c>
      <c r="W199" s="330">
        <f t="shared" ca="1" si="133"/>
        <v>0.61260175661271998</v>
      </c>
      <c r="X199" s="330">
        <f t="shared" ca="1" si="133"/>
        <v>2.293041954747296</v>
      </c>
      <c r="Y199" s="330">
        <f t="shared" ca="1" si="133"/>
        <v>6.1468524327580187</v>
      </c>
      <c r="Z199" s="330">
        <f t="shared" ca="1" si="133"/>
        <v>13.244078847763475</v>
      </c>
      <c r="AA199" s="330">
        <f t="shared" ca="1" si="133"/>
        <v>23.927025604642399</v>
      </c>
      <c r="AB199" s="330">
        <f t="shared" ca="1" si="133"/>
        <v>37.104262035988278</v>
      </c>
      <c r="AC199" s="330">
        <f t="shared" ca="1" si="133"/>
        <v>50.477371687906775</v>
      </c>
      <c r="AD199" s="330">
        <f t="shared" ca="1" si="133"/>
        <v>61.611105037896351</v>
      </c>
      <c r="AE199" s="330">
        <f t="shared" ca="1" si="133"/>
        <v>68.816606050959805</v>
      </c>
      <c r="AF199" s="330">
        <f t="shared" ca="1" si="133"/>
        <v>71.253664306068927</v>
      </c>
    </row>
    <row r="200" spans="2:32">
      <c r="S200" s="26">
        <f t="shared" si="132"/>
        <v>15</v>
      </c>
      <c r="T200" s="330">
        <f t="shared" ca="1" si="133"/>
        <v>0.16823468194682775</v>
      </c>
      <c r="U200" s="330">
        <f t="shared" ca="1" si="133"/>
        <v>8.3399671319168756E-2</v>
      </c>
      <c r="V200" s="330">
        <f t="shared" ca="1" si="133"/>
        <v>-5.678447742651814E-2</v>
      </c>
      <c r="W200" s="330">
        <f t="shared" ca="1" si="133"/>
        <v>9.9920665347017948E-2</v>
      </c>
      <c r="X200" s="330">
        <f t="shared" ca="1" si="133"/>
        <v>1.2578429763608463</v>
      </c>
      <c r="Y200" s="330">
        <f t="shared" ca="1" si="133"/>
        <v>4.5448673909674389</v>
      </c>
      <c r="Z200" s="330">
        <f t="shared" ca="1" si="133"/>
        <v>11.232551669047092</v>
      </c>
      <c r="AA200" s="330">
        <f t="shared" ca="1" si="133"/>
        <v>21.874290079724528</v>
      </c>
      <c r="AB200" s="330">
        <f t="shared" ca="1" si="133"/>
        <v>35.419300179299924</v>
      </c>
      <c r="AC200" s="330">
        <f t="shared" ca="1" si="133"/>
        <v>49.387683413330628</v>
      </c>
      <c r="AD200" s="330">
        <f t="shared" ca="1" si="133"/>
        <v>61.094138707601005</v>
      </c>
      <c r="AE200" s="330">
        <f t="shared" ca="1" si="133"/>
        <v>68.68412479137416</v>
      </c>
      <c r="AF200" s="330">
        <f t="shared" ca="1" si="133"/>
        <v>70.355655377872992</v>
      </c>
    </row>
    <row r="201" spans="2:32">
      <c r="S201" s="26">
        <f t="shared" si="132"/>
        <v>22.5</v>
      </c>
      <c r="T201" s="330">
        <f t="shared" ca="1" si="133"/>
        <v>0.87141041806494945</v>
      </c>
      <c r="U201" s="330">
        <f t="shared" ca="1" si="133"/>
        <v>0.65362818710808535</v>
      </c>
      <c r="V201" s="330">
        <f t="shared" ca="1" si="133"/>
        <v>0.12868590533915847</v>
      </c>
      <c r="W201" s="330">
        <f t="shared" ca="1" si="133"/>
        <v>-0.39317190538471475</v>
      </c>
      <c r="X201" s="330">
        <f t="shared" ca="1" si="133"/>
        <v>-0.20515849105624062</v>
      </c>
      <c r="Y201" s="330">
        <f t="shared" ca="1" si="133"/>
        <v>1.9693265230975001</v>
      </c>
      <c r="Z201" s="330">
        <f t="shared" ca="1" si="133"/>
        <v>7.7721582469082575</v>
      </c>
      <c r="AA201" s="330">
        <f t="shared" ca="1" si="133"/>
        <v>18.200760587508665</v>
      </c>
      <c r="AB201" s="330">
        <f t="shared" ca="1" si="133"/>
        <v>32.341196832450066</v>
      </c>
      <c r="AC201" s="330">
        <f t="shared" ca="1" si="133"/>
        <v>47.382495819845651</v>
      </c>
      <c r="AD201" s="330">
        <f t="shared" ca="1" si="133"/>
        <v>60.14322444928036</v>
      </c>
      <c r="AE201" s="330">
        <f t="shared" ca="1" si="133"/>
        <v>68.441120677187428</v>
      </c>
      <c r="AF201" s="330">
        <f t="shared" ca="1" si="133"/>
        <v>60.460707893522759</v>
      </c>
    </row>
    <row r="202" spans="2:32">
      <c r="S202" s="26">
        <f t="shared" si="132"/>
        <v>30</v>
      </c>
      <c r="T202" s="330">
        <f t="shared" ca="1" si="133"/>
        <v>2.8153216046650513</v>
      </c>
      <c r="U202" s="330">
        <f t="shared" ca="1" si="133"/>
        <v>2.4001832405508106</v>
      </c>
      <c r="V202" s="330">
        <f t="shared" ca="1" si="133"/>
        <v>1.3238332821954881</v>
      </c>
      <c r="W202" s="330">
        <f t="shared" ca="1" si="133"/>
        <v>-0.20386046736564375</v>
      </c>
      <c r="X202" s="330">
        <f t="shared" ca="1" si="133"/>
        <v>-1.5457147174770443</v>
      </c>
      <c r="Y202" s="330">
        <f t="shared" ca="1" si="133"/>
        <v>-1.2860052072223795</v>
      </c>
      <c r="Z202" s="330">
        <f t="shared" ca="1" si="133"/>
        <v>2.7800642377503437</v>
      </c>
      <c r="AA202" s="330">
        <f t="shared" ca="1" si="133"/>
        <v>12.501903248787368</v>
      </c>
      <c r="AB202" s="330">
        <f t="shared" ca="1" si="133"/>
        <v>27.382839958621279</v>
      </c>
      <c r="AC202" s="330">
        <f t="shared" ca="1" si="133"/>
        <v>44.108338539180139</v>
      </c>
      <c r="AD202" s="330">
        <f t="shared" ca="1" si="133"/>
        <v>58.591004036873692</v>
      </c>
      <c r="AE202" s="330">
        <f t="shared" ca="1" si="133"/>
        <v>68.046315378897802</v>
      </c>
      <c r="AF202" s="330">
        <f t="shared" ca="1" si="133"/>
        <v>-65.96443972102945</v>
      </c>
    </row>
    <row r="203" spans="2:32"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S203" s="26">
        <f t="shared" si="132"/>
        <v>37.5</v>
      </c>
      <c r="T203" s="330">
        <f t="shared" ca="1" si="133"/>
        <v>6.9417677834963447</v>
      </c>
      <c r="U203" s="330">
        <f t="shared" ca="1" si="133"/>
        <v>6.2919152648976926</v>
      </c>
      <c r="V203" s="330">
        <f t="shared" ca="1" si="133"/>
        <v>4.5647724849979427</v>
      </c>
      <c r="W203" s="330">
        <f t="shared" ca="1" si="133"/>
        <v>1.7745547323764437</v>
      </c>
      <c r="X203" s="330">
        <f t="shared" ca="1" si="133"/>
        <v>-1.6821245194093799</v>
      </c>
      <c r="Y203" s="330">
        <f t="shared" ca="1" si="133"/>
        <v>-4.4275677987821576</v>
      </c>
      <c r="Z203" s="330">
        <f t="shared" ca="1" si="133"/>
        <v>-3.5917754858585993</v>
      </c>
      <c r="AA203" s="330">
        <f t="shared" ca="1" si="133"/>
        <v>4.2057123015815332</v>
      </c>
      <c r="AB203" s="330">
        <f t="shared" ca="1" si="133"/>
        <v>19.665078125003465</v>
      </c>
      <c r="AC203" s="330">
        <f t="shared" ca="1" si="133"/>
        <v>38.884341212025824</v>
      </c>
      <c r="AD203" s="330">
        <f t="shared" ca="1" si="133"/>
        <v>56.113229637804146</v>
      </c>
      <c r="AE203" s="330">
        <f t="shared" ca="1" si="133"/>
        <v>67.420711655603654</v>
      </c>
      <c r="AF203" s="330">
        <f t="shared" ca="1" si="133"/>
        <v>-5081.5301192507422</v>
      </c>
    </row>
    <row r="204" spans="2:32">
      <c r="S204" s="26">
        <f t="shared" si="132"/>
        <v>45</v>
      </c>
      <c r="T204" s="330">
        <f t="shared" ca="1" si="133"/>
        <v>14.155118438992043</v>
      </c>
      <c r="U204" s="330">
        <f t="shared" ca="1" si="133"/>
        <v>13.31233843955548</v>
      </c>
      <c r="V204" s="330">
        <f t="shared" ca="1" si="133"/>
        <v>11.024401880930494</v>
      </c>
      <c r="W204" s="330">
        <f t="shared" ca="1" si="133"/>
        <v>7.0102009607959115</v>
      </c>
      <c r="X204" s="330">
        <f t="shared" ca="1" si="133"/>
        <v>1.1596282020630568</v>
      </c>
      <c r="Y204" s="330">
        <f t="shared" ca="1" si="133"/>
        <v>-5.6820785737993447</v>
      </c>
      <c r="Z204" s="330">
        <f t="shared" ca="1" si="133"/>
        <v>-10.363813537009177</v>
      </c>
      <c r="AA204" s="330">
        <f t="shared" ca="1" si="133"/>
        <v>-7.2080745966354032</v>
      </c>
      <c r="AB204" s="330">
        <f t="shared" ca="1" si="133"/>
        <v>7.6519514761332923</v>
      </c>
      <c r="AC204" s="330">
        <f t="shared" ca="1" si="133"/>
        <v>30.360132938873143</v>
      </c>
      <c r="AD204" s="330">
        <f t="shared" ca="1" si="133"/>
        <v>52.057387953029775</v>
      </c>
      <c r="AE204" s="330">
        <f t="shared" ca="1" si="133"/>
        <v>66.408235267176593</v>
      </c>
      <c r="AF204" s="330">
        <f t="shared" ca="1" si="133"/>
        <v>-76769129.512535259</v>
      </c>
    </row>
    <row r="205" spans="2:32">
      <c r="S205" s="26">
        <f t="shared" si="132"/>
        <v>52.5</v>
      </c>
      <c r="T205" s="330">
        <f t="shared" ref="T205:AF210" ca="1" si="134">T190*T40/T10</f>
        <v>24.825637899410747</v>
      </c>
      <c r="U205" s="330">
        <f t="shared" ca="1" si="134"/>
        <v>24.219023466472954</v>
      </c>
      <c r="V205" s="330">
        <f t="shared" ca="1" si="134"/>
        <v>22.368647105717308</v>
      </c>
      <c r="W205" s="330">
        <f t="shared" ca="1" si="134"/>
        <v>19.198272577494599</v>
      </c>
      <c r="X205" s="330">
        <f t="shared" ca="1" si="134"/>
        <v>14.658734275747086</v>
      </c>
      <c r="Y205" s="330">
        <f t="shared" ca="1" si="134"/>
        <v>8.9475851751900226</v>
      </c>
      <c r="Z205" s="330">
        <f t="shared" ca="1" si="134"/>
        <v>3.0804115637928806</v>
      </c>
      <c r="AA205" s="330">
        <f t="shared" ca="1" si="134"/>
        <v>7.3737018859274565E-8</v>
      </c>
      <c r="AB205" s="330">
        <f t="shared" ca="1" si="134"/>
        <v>5.1870100782836177</v>
      </c>
      <c r="AC205" s="330">
        <f t="shared" ca="1" si="134"/>
        <v>22.551216796830253</v>
      </c>
      <c r="AD205" s="330">
        <f t="shared" ca="1" si="134"/>
        <v>46.32356288188398</v>
      </c>
      <c r="AE205" s="330">
        <f t="shared" ca="1" si="134"/>
        <v>64.741828340783528</v>
      </c>
      <c r="AF205" s="330">
        <f t="shared" ca="1" si="134"/>
        <v>71.290470571512856</v>
      </c>
    </row>
    <row r="206" spans="2:32">
      <c r="S206" s="26">
        <f t="shared" si="132"/>
        <v>60</v>
      </c>
      <c r="T206" s="330">
        <f t="shared" ca="1" si="134"/>
        <v>37.73410645254306</v>
      </c>
      <c r="U206" s="330">
        <f t="shared" ca="1" si="134"/>
        <v>37.22253838552821</v>
      </c>
      <c r="V206" s="330">
        <f t="shared" ca="1" si="134"/>
        <v>35.637019334355088</v>
      </c>
      <c r="W206" s="330">
        <f t="shared" ca="1" si="134"/>
        <v>32.820613014839459</v>
      </c>
      <c r="X206" s="330">
        <f t="shared" ca="1" si="134"/>
        <v>28.507881207190447</v>
      </c>
      <c r="Y206" s="330">
        <f t="shared" ca="1" si="134"/>
        <v>22.367043835857253</v>
      </c>
      <c r="Z206" s="330">
        <f t="shared" ca="1" si="134"/>
        <v>14.25171734302401</v>
      </c>
      <c r="AA206" s="330">
        <f t="shared" ca="1" si="134"/>
        <v>5.1843882599699516</v>
      </c>
      <c r="AB206" s="330">
        <f t="shared" ca="1" si="134"/>
        <v>1.3023749567968301E-7</v>
      </c>
      <c r="AC206" s="330">
        <f t="shared" ca="1" si="134"/>
        <v>9.1045622964119328</v>
      </c>
      <c r="AD206" s="330">
        <f t="shared" ca="1" si="134"/>
        <v>35.63529224467716</v>
      </c>
      <c r="AE206" s="330">
        <f t="shared" ca="1" si="134"/>
        <v>61.608396620311154</v>
      </c>
      <c r="AF206" s="330">
        <f t="shared" ca="1" si="134"/>
        <v>71.29046878100452</v>
      </c>
    </row>
    <row r="207" spans="2:32">
      <c r="S207" s="26">
        <f t="shared" si="132"/>
        <v>67.5</v>
      </c>
      <c r="T207" s="330">
        <f t="shared" ca="1" si="134"/>
        <v>50.840185482124348</v>
      </c>
      <c r="U207" s="330">
        <f t="shared" ca="1" si="134"/>
        <v>50.500967305909491</v>
      </c>
      <c r="V207" s="330">
        <f t="shared" ca="1" si="134"/>
        <v>49.440239189544876</v>
      </c>
      <c r="W207" s="330">
        <f t="shared" ca="1" si="134"/>
        <v>47.517808350749164</v>
      </c>
      <c r="X207" s="330">
        <f t="shared" ca="1" si="134"/>
        <v>44.462511029487267</v>
      </c>
      <c r="Y207" s="330">
        <f t="shared" ca="1" si="134"/>
        <v>39.808974165095222</v>
      </c>
      <c r="Z207" s="330">
        <f t="shared" ca="1" si="134"/>
        <v>32.818006618379499</v>
      </c>
      <c r="AA207" s="330">
        <f t="shared" ca="1" si="134"/>
        <v>22.546602370018668</v>
      </c>
      <c r="AB207" s="330">
        <f t="shared" ca="1" si="134"/>
        <v>9.1001627630746924</v>
      </c>
      <c r="AC207" s="330">
        <f t="shared" ca="1" si="134"/>
        <v>2.5299479737438028E-7</v>
      </c>
      <c r="AD207" s="330">
        <f t="shared" ca="1" si="134"/>
        <v>17.350131023934633</v>
      </c>
      <c r="AE207" s="330">
        <f t="shared" ca="1" si="134"/>
        <v>54.909836846937012</v>
      </c>
      <c r="AF207" s="330">
        <f t="shared" ca="1" si="134"/>
        <v>71.290464890860662</v>
      </c>
    </row>
    <row r="208" spans="2:32">
      <c r="S208" s="26">
        <f t="shared" si="132"/>
        <v>75</v>
      </c>
      <c r="T208" s="330">
        <f t="shared" ca="1" si="134"/>
        <v>61.775246277566318</v>
      </c>
      <c r="U208" s="330">
        <f t="shared" ca="1" si="134"/>
        <v>61.611818964150274</v>
      </c>
      <c r="V208" s="330">
        <f t="shared" ca="1" si="134"/>
        <v>61.098875539107567</v>
      </c>
      <c r="W208" s="330">
        <f t="shared" ca="1" si="134"/>
        <v>60.161346027469605</v>
      </c>
      <c r="X208" s="330">
        <f t="shared" ca="1" si="134"/>
        <v>58.647798339546938</v>
      </c>
      <c r="Y208" s="330">
        <f t="shared" ca="1" si="134"/>
        <v>56.275850644515018</v>
      </c>
      <c r="Z208" s="330">
        <f t="shared" ca="1" si="134"/>
        <v>52.513506536074992</v>
      </c>
      <c r="AA208" s="330">
        <f t="shared" ca="1" si="134"/>
        <v>46.319453711285412</v>
      </c>
      <c r="AB208" s="330">
        <f t="shared" ca="1" si="134"/>
        <v>35.629405094038617</v>
      </c>
      <c r="AC208" s="330">
        <f t="shared" ca="1" si="134"/>
        <v>17.342567305929911</v>
      </c>
      <c r="AD208" s="330">
        <f t="shared" ca="1" si="134"/>
        <v>6.0442546619686076E-7</v>
      </c>
      <c r="AE208" s="330">
        <f t="shared" ca="1" si="134"/>
        <v>37.211858345712329</v>
      </c>
      <c r="AF208" s="330">
        <f t="shared" ca="1" si="134"/>
        <v>71.290453754422785</v>
      </c>
    </row>
    <row r="209" spans="1:152">
      <c r="M209" s="61"/>
      <c r="N209" s="59"/>
      <c r="O209" s="59"/>
      <c r="P209" s="59"/>
      <c r="S209" s="26">
        <f t="shared" si="132"/>
        <v>82.5</v>
      </c>
      <c r="T209" s="330">
        <f t="shared" ca="1" si="134"/>
        <v>68.858103248280699</v>
      </c>
      <c r="U209" s="330">
        <f t="shared" ca="1" si="134"/>
        <v>68.815964571257439</v>
      </c>
      <c r="V209" s="330">
        <f t="shared" ca="1" si="134"/>
        <v>68.683582307872072</v>
      </c>
      <c r="W209" s="330">
        <f t="shared" ca="1" si="134"/>
        <v>68.441110472542462</v>
      </c>
      <c r="X209" s="330">
        <f t="shared" ca="1" si="134"/>
        <v>68.048126028155011</v>
      </c>
      <c r="Y209" s="330">
        <f t="shared" ca="1" si="134"/>
        <v>67.427841888415202</v>
      </c>
      <c r="Z209" s="330">
        <f t="shared" ca="1" si="134"/>
        <v>66.430368846070181</v>
      </c>
      <c r="AA209" s="330">
        <f t="shared" ca="1" si="134"/>
        <v>64.739803890369672</v>
      </c>
      <c r="AB209" s="330">
        <f t="shared" ca="1" si="134"/>
        <v>61.605275066545182</v>
      </c>
      <c r="AC209" s="330">
        <f t="shared" ca="1" si="134"/>
        <v>54.904269356538812</v>
      </c>
      <c r="AD209" s="330">
        <f t="shared" ca="1" si="134"/>
        <v>37.20002921605635</v>
      </c>
      <c r="AE209" s="330">
        <f t="shared" ca="1" si="134"/>
        <v>2.50173561609588E-6</v>
      </c>
      <c r="AF209" s="330">
        <f t="shared" ca="1" si="134"/>
        <v>71.2903936351384</v>
      </c>
    </row>
    <row r="210" spans="1:152">
      <c r="S210" s="26">
        <f t="shared" si="132"/>
        <v>90</v>
      </c>
      <c r="T210" s="330">
        <f t="shared" ca="1" si="134"/>
        <v>71.290472375905026</v>
      </c>
      <c r="U210" s="330">
        <f t="shared" ca="1" si="134"/>
        <v>71.290472342820308</v>
      </c>
      <c r="V210" s="330">
        <f t="shared" ca="1" si="134"/>
        <v>71.290472238875012</v>
      </c>
      <c r="W210" s="330">
        <f t="shared" ca="1" si="134"/>
        <v>71.290472048460629</v>
      </c>
      <c r="X210" s="330">
        <f t="shared" ca="1" si="134"/>
        <v>71.290471739763845</v>
      </c>
      <c r="Y210" s="330">
        <f t="shared" ca="1" si="134"/>
        <v>71.290471252276518</v>
      </c>
      <c r="Z210" s="330">
        <f t="shared" ca="1" si="134"/>
        <v>71.290470467603711</v>
      </c>
      <c r="AA210" s="330">
        <f t="shared" ca="1" si="134"/>
        <v>71.290469135000876</v>
      </c>
      <c r="AB210" s="330">
        <f t="shared" ca="1" si="134"/>
        <v>71.290466651654</v>
      </c>
      <c r="AC210" s="330">
        <f t="shared" ca="1" si="134"/>
        <v>71.290461256073428</v>
      </c>
      <c r="AD210" s="330">
        <f t="shared" ca="1" si="134"/>
        <v>71.290445809186608</v>
      </c>
      <c r="AE210" s="330">
        <f t="shared" ca="1" si="134"/>
        <v>71.290362408365596</v>
      </c>
      <c r="AF210" s="330">
        <f t="shared" ca="1" si="134"/>
        <v>-47.243514593143558</v>
      </c>
    </row>
    <row r="211" spans="1:152" s="95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R211"/>
      <c r="S211" s="95" t="s">
        <v>110</v>
      </c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H211" s="95" t="s">
        <v>111</v>
      </c>
      <c r="AW211" s="95" t="s">
        <v>203</v>
      </c>
      <c r="BL211" s="95" t="s">
        <v>112</v>
      </c>
      <c r="CA211" s="95" t="s">
        <v>113</v>
      </c>
      <c r="CP211" s="95" t="s">
        <v>114</v>
      </c>
      <c r="DE211" s="95" t="s">
        <v>115</v>
      </c>
      <c r="DT211" s="95" t="s">
        <v>116</v>
      </c>
      <c r="EI211" s="95" t="s">
        <v>117</v>
      </c>
    </row>
    <row r="212" spans="1:152">
      <c r="A212" s="95"/>
      <c r="Q212" s="107"/>
      <c r="S212" s="67" t="s">
        <v>118</v>
      </c>
      <c r="T212" s="317">
        <f>T197</f>
        <v>1E-3</v>
      </c>
      <c r="U212" s="317">
        <f t="shared" ref="U212:AF212" si="135">U197</f>
        <v>7.5010000000000003</v>
      </c>
      <c r="V212" s="317">
        <f t="shared" si="135"/>
        <v>15.001000000000001</v>
      </c>
      <c r="W212" s="317">
        <f t="shared" si="135"/>
        <v>22.501000000000001</v>
      </c>
      <c r="X212" s="317">
        <f t="shared" si="135"/>
        <v>30.001000000000001</v>
      </c>
      <c r="Y212" s="317">
        <f t="shared" si="135"/>
        <v>37.501000000000005</v>
      </c>
      <c r="Z212" s="317">
        <f t="shared" si="135"/>
        <v>45.001000000000005</v>
      </c>
      <c r="AA212" s="26">
        <f t="shared" si="135"/>
        <v>52.501000000000005</v>
      </c>
      <c r="AB212" s="26">
        <f t="shared" si="135"/>
        <v>60.001000000000005</v>
      </c>
      <c r="AC212" s="26">
        <f t="shared" si="135"/>
        <v>67.501000000000005</v>
      </c>
      <c r="AD212" s="26">
        <f t="shared" si="135"/>
        <v>75.001000000000005</v>
      </c>
      <c r="AE212" s="26">
        <f t="shared" si="135"/>
        <v>82.501000000000005</v>
      </c>
      <c r="AF212" s="26">
        <f t="shared" si="135"/>
        <v>90.001000000000005</v>
      </c>
      <c r="AH212" s="126" t="s">
        <v>118</v>
      </c>
      <c r="AI212" s="80">
        <f>T212</f>
        <v>1E-3</v>
      </c>
      <c r="AJ212" s="80">
        <f t="shared" ref="AJ212:AU212" si="136">U212</f>
        <v>7.5010000000000003</v>
      </c>
      <c r="AK212" s="80">
        <f t="shared" si="136"/>
        <v>15.001000000000001</v>
      </c>
      <c r="AL212" s="80">
        <f t="shared" si="136"/>
        <v>22.501000000000001</v>
      </c>
      <c r="AM212" s="80">
        <f t="shared" si="136"/>
        <v>30.001000000000001</v>
      </c>
      <c r="AN212" s="80">
        <f t="shared" si="136"/>
        <v>37.501000000000005</v>
      </c>
      <c r="AO212" s="80">
        <f t="shared" si="136"/>
        <v>45.001000000000005</v>
      </c>
      <c r="AP212" s="80">
        <f t="shared" si="136"/>
        <v>52.501000000000005</v>
      </c>
      <c r="AQ212" s="80">
        <f t="shared" si="136"/>
        <v>60.001000000000005</v>
      </c>
      <c r="AR212" s="80">
        <f t="shared" si="136"/>
        <v>67.501000000000005</v>
      </c>
      <c r="AS212" s="80">
        <f t="shared" si="136"/>
        <v>75.001000000000005</v>
      </c>
      <c r="AT212" s="80">
        <f t="shared" si="136"/>
        <v>82.501000000000005</v>
      </c>
      <c r="AU212" s="80">
        <f t="shared" si="136"/>
        <v>90.001000000000005</v>
      </c>
      <c r="AW212" s="126" t="s">
        <v>118</v>
      </c>
      <c r="AX212" s="80">
        <f>T212</f>
        <v>1E-3</v>
      </c>
      <c r="AY212" s="80">
        <f t="shared" ref="AY212:BJ212" si="137">U212</f>
        <v>7.5010000000000003</v>
      </c>
      <c r="AZ212" s="80">
        <f t="shared" si="137"/>
        <v>15.001000000000001</v>
      </c>
      <c r="BA212" s="80">
        <f t="shared" si="137"/>
        <v>22.501000000000001</v>
      </c>
      <c r="BB212" s="80">
        <f t="shared" si="137"/>
        <v>30.001000000000001</v>
      </c>
      <c r="BC212" s="80">
        <f t="shared" si="137"/>
        <v>37.501000000000005</v>
      </c>
      <c r="BD212" s="80">
        <f t="shared" si="137"/>
        <v>45.001000000000005</v>
      </c>
      <c r="BE212" s="80">
        <f t="shared" si="137"/>
        <v>52.501000000000005</v>
      </c>
      <c r="BF212" s="80">
        <f t="shared" si="137"/>
        <v>60.001000000000005</v>
      </c>
      <c r="BG212" s="80">
        <f t="shared" si="137"/>
        <v>67.501000000000005</v>
      </c>
      <c r="BH212" s="80">
        <f t="shared" si="137"/>
        <v>75.001000000000005</v>
      </c>
      <c r="BI212" s="80">
        <f t="shared" si="137"/>
        <v>82.501000000000005</v>
      </c>
      <c r="BJ212" s="80">
        <f t="shared" si="137"/>
        <v>90.001000000000005</v>
      </c>
      <c r="BK212" s="62"/>
      <c r="BL212" s="126" t="s">
        <v>118</v>
      </c>
      <c r="BM212" s="80">
        <f>AX212</f>
        <v>1E-3</v>
      </c>
      <c r="BN212" s="80">
        <f t="shared" ref="BN212:BY212" si="138">AY212</f>
        <v>7.5010000000000003</v>
      </c>
      <c r="BO212" s="80">
        <f t="shared" si="138"/>
        <v>15.001000000000001</v>
      </c>
      <c r="BP212" s="80">
        <f t="shared" si="138"/>
        <v>22.501000000000001</v>
      </c>
      <c r="BQ212" s="80">
        <f t="shared" si="138"/>
        <v>30.001000000000001</v>
      </c>
      <c r="BR212" s="80">
        <f t="shared" si="138"/>
        <v>37.501000000000005</v>
      </c>
      <c r="BS212" s="80">
        <f t="shared" si="138"/>
        <v>45.001000000000005</v>
      </c>
      <c r="BT212" s="80">
        <f t="shared" si="138"/>
        <v>52.501000000000005</v>
      </c>
      <c r="BU212" s="80">
        <f t="shared" si="138"/>
        <v>60.001000000000005</v>
      </c>
      <c r="BV212" s="80">
        <f t="shared" si="138"/>
        <v>67.501000000000005</v>
      </c>
      <c r="BW212" s="80">
        <f t="shared" si="138"/>
        <v>75.001000000000005</v>
      </c>
      <c r="BX212" s="80">
        <f t="shared" si="138"/>
        <v>82.501000000000005</v>
      </c>
      <c r="BY212" s="80">
        <f t="shared" si="138"/>
        <v>90.001000000000005</v>
      </c>
      <c r="BZ212" s="62"/>
      <c r="CA212" s="126" t="s">
        <v>118</v>
      </c>
      <c r="CB212" s="80">
        <f>AX212</f>
        <v>1E-3</v>
      </c>
      <c r="CC212" s="80">
        <f t="shared" ref="CC212:CN212" si="139">AY212</f>
        <v>7.5010000000000003</v>
      </c>
      <c r="CD212" s="80">
        <f t="shared" si="139"/>
        <v>15.001000000000001</v>
      </c>
      <c r="CE212" s="80">
        <f t="shared" si="139"/>
        <v>22.501000000000001</v>
      </c>
      <c r="CF212" s="80">
        <f t="shared" si="139"/>
        <v>30.001000000000001</v>
      </c>
      <c r="CG212" s="80">
        <f t="shared" si="139"/>
        <v>37.501000000000005</v>
      </c>
      <c r="CH212" s="80">
        <f t="shared" si="139"/>
        <v>45.001000000000005</v>
      </c>
      <c r="CI212" s="80">
        <f t="shared" si="139"/>
        <v>52.501000000000005</v>
      </c>
      <c r="CJ212" s="80">
        <f t="shared" si="139"/>
        <v>60.001000000000005</v>
      </c>
      <c r="CK212" s="80">
        <f t="shared" si="139"/>
        <v>67.501000000000005</v>
      </c>
      <c r="CL212" s="80">
        <f t="shared" si="139"/>
        <v>75.001000000000005</v>
      </c>
      <c r="CM212" s="80">
        <f t="shared" si="139"/>
        <v>82.501000000000005</v>
      </c>
      <c r="CN212" s="80">
        <f t="shared" si="139"/>
        <v>90.001000000000005</v>
      </c>
      <c r="CP212" s="126" t="s">
        <v>118</v>
      </c>
      <c r="CQ212" s="80">
        <f>BM212</f>
        <v>1E-3</v>
      </c>
      <c r="CR212" s="80">
        <f t="shared" ref="CR212:DC212" si="140">BN212</f>
        <v>7.5010000000000003</v>
      </c>
      <c r="CS212" s="80">
        <f t="shared" si="140"/>
        <v>15.001000000000001</v>
      </c>
      <c r="CT212" s="80">
        <f t="shared" si="140"/>
        <v>22.501000000000001</v>
      </c>
      <c r="CU212" s="80">
        <f t="shared" si="140"/>
        <v>30.001000000000001</v>
      </c>
      <c r="CV212" s="80">
        <f t="shared" si="140"/>
        <v>37.501000000000005</v>
      </c>
      <c r="CW212" s="80">
        <f t="shared" si="140"/>
        <v>45.001000000000005</v>
      </c>
      <c r="CX212" s="80">
        <f t="shared" si="140"/>
        <v>52.501000000000005</v>
      </c>
      <c r="CY212" s="80">
        <f t="shared" si="140"/>
        <v>60.001000000000005</v>
      </c>
      <c r="CZ212" s="80">
        <f t="shared" si="140"/>
        <v>67.501000000000005</v>
      </c>
      <c r="DA212" s="80">
        <f t="shared" si="140"/>
        <v>75.001000000000005</v>
      </c>
      <c r="DB212" s="80">
        <f t="shared" si="140"/>
        <v>82.501000000000005</v>
      </c>
      <c r="DC212" s="80">
        <f t="shared" si="140"/>
        <v>90.001000000000005</v>
      </c>
      <c r="DE212" s="126" t="s">
        <v>118</v>
      </c>
      <c r="DF212" s="80">
        <f>CB212</f>
        <v>1E-3</v>
      </c>
      <c r="DG212" s="80">
        <f t="shared" ref="DG212:DR212" si="141">CC212</f>
        <v>7.5010000000000003</v>
      </c>
      <c r="DH212" s="80">
        <f t="shared" si="141"/>
        <v>15.001000000000001</v>
      </c>
      <c r="DI212" s="80">
        <f t="shared" si="141"/>
        <v>22.501000000000001</v>
      </c>
      <c r="DJ212" s="80">
        <f t="shared" si="141"/>
        <v>30.001000000000001</v>
      </c>
      <c r="DK212" s="80">
        <f t="shared" si="141"/>
        <v>37.501000000000005</v>
      </c>
      <c r="DL212" s="80">
        <f t="shared" si="141"/>
        <v>45.001000000000005</v>
      </c>
      <c r="DM212" s="80">
        <f t="shared" si="141"/>
        <v>52.501000000000005</v>
      </c>
      <c r="DN212" s="80">
        <f t="shared" si="141"/>
        <v>60.001000000000005</v>
      </c>
      <c r="DO212" s="80">
        <f t="shared" si="141"/>
        <v>67.501000000000005</v>
      </c>
      <c r="DP212" s="80">
        <f t="shared" si="141"/>
        <v>75.001000000000005</v>
      </c>
      <c r="DQ212" s="80">
        <f t="shared" si="141"/>
        <v>82.501000000000005</v>
      </c>
      <c r="DR212" s="80">
        <f t="shared" si="141"/>
        <v>90.001000000000005</v>
      </c>
      <c r="DT212" s="126" t="s">
        <v>118</v>
      </c>
      <c r="DU212" s="80">
        <f>CQ212</f>
        <v>1E-3</v>
      </c>
      <c r="DV212" s="80">
        <f t="shared" ref="DV212:EG212" si="142">CR212</f>
        <v>7.5010000000000003</v>
      </c>
      <c r="DW212" s="80">
        <f t="shared" si="142"/>
        <v>15.001000000000001</v>
      </c>
      <c r="DX212" s="80">
        <f t="shared" si="142"/>
        <v>22.501000000000001</v>
      </c>
      <c r="DY212" s="80">
        <f t="shared" si="142"/>
        <v>30.001000000000001</v>
      </c>
      <c r="DZ212" s="80">
        <f t="shared" si="142"/>
        <v>37.501000000000005</v>
      </c>
      <c r="EA212" s="80">
        <f t="shared" si="142"/>
        <v>45.001000000000005</v>
      </c>
      <c r="EB212" s="80">
        <f t="shared" si="142"/>
        <v>52.501000000000005</v>
      </c>
      <c r="EC212" s="80">
        <f t="shared" si="142"/>
        <v>60.001000000000005</v>
      </c>
      <c r="ED212" s="80">
        <f t="shared" si="142"/>
        <v>67.501000000000005</v>
      </c>
      <c r="EE212" s="80">
        <f t="shared" si="142"/>
        <v>75.001000000000005</v>
      </c>
      <c r="EF212" s="80">
        <f t="shared" si="142"/>
        <v>82.501000000000005</v>
      </c>
      <c r="EG212" s="80">
        <f t="shared" si="142"/>
        <v>90.001000000000005</v>
      </c>
      <c r="EI212" s="126" t="s">
        <v>118</v>
      </c>
      <c r="EJ212" s="80">
        <f>DF212</f>
        <v>1E-3</v>
      </c>
      <c r="EK212" s="80">
        <f t="shared" ref="EK212:EV212" si="143">DG212</f>
        <v>7.5010000000000003</v>
      </c>
      <c r="EL212" s="80">
        <f t="shared" si="143"/>
        <v>15.001000000000001</v>
      </c>
      <c r="EM212" s="80">
        <f t="shared" si="143"/>
        <v>22.501000000000001</v>
      </c>
      <c r="EN212" s="80">
        <f t="shared" si="143"/>
        <v>30.001000000000001</v>
      </c>
      <c r="EO212" s="80">
        <f t="shared" si="143"/>
        <v>37.501000000000005</v>
      </c>
      <c r="EP212" s="80">
        <f t="shared" si="143"/>
        <v>45.001000000000005</v>
      </c>
      <c r="EQ212" s="80">
        <f t="shared" si="143"/>
        <v>52.501000000000005</v>
      </c>
      <c r="ER212" s="80">
        <f t="shared" si="143"/>
        <v>60.001000000000005</v>
      </c>
      <c r="ES212" s="80">
        <f t="shared" si="143"/>
        <v>67.501000000000005</v>
      </c>
      <c r="ET212" s="80">
        <f t="shared" si="143"/>
        <v>75.001000000000005</v>
      </c>
      <c r="EU212" s="80">
        <f t="shared" si="143"/>
        <v>82.501000000000005</v>
      </c>
      <c r="EV212" s="80">
        <f t="shared" si="143"/>
        <v>90.001000000000005</v>
      </c>
    </row>
    <row r="213" spans="1:152">
      <c r="Q213" s="108"/>
      <c r="S213" s="26">
        <f>S198</f>
        <v>0</v>
      </c>
      <c r="T213" s="330">
        <f t="shared" ref="T213:AF225" ca="1" si="144">($G$5/T183-$H$5*T78/T183)*1000</f>
        <v>7.0070380917717037</v>
      </c>
      <c r="U213" s="330">
        <f t="shared" ca="1" si="144"/>
        <v>14.027119471938718</v>
      </c>
      <c r="V213" s="330">
        <f t="shared" ca="1" si="144"/>
        <v>14.027119471937828</v>
      </c>
      <c r="W213" s="330">
        <f t="shared" ca="1" si="144"/>
        <v>14.027119471937846</v>
      </c>
      <c r="X213" s="330">
        <f t="shared" ca="1" si="144"/>
        <v>14.027119471937855</v>
      </c>
      <c r="Y213" s="330">
        <f t="shared" ca="1" si="144"/>
        <v>14.027119471937837</v>
      </c>
      <c r="Z213" s="330">
        <f t="shared" ca="1" si="144"/>
        <v>14.027119471937837</v>
      </c>
      <c r="AA213" s="330">
        <f t="shared" ca="1" si="144"/>
        <v>14.027119471937837</v>
      </c>
      <c r="AB213" s="330">
        <f t="shared" ca="1" si="144"/>
        <v>14.027119471937834</v>
      </c>
      <c r="AC213" s="330">
        <f t="shared" ca="1" si="144"/>
        <v>14.027119471937837</v>
      </c>
      <c r="AD213" s="330">
        <f t="shared" ca="1" si="144"/>
        <v>14.027119471937834</v>
      </c>
      <c r="AE213" s="330">
        <f t="shared" ca="1" si="144"/>
        <v>14.027119471937837</v>
      </c>
      <c r="AF213" s="330">
        <f t="shared" ca="1" si="144"/>
        <v>14.027119471937837</v>
      </c>
      <c r="AH213" s="80">
        <f>S213</f>
        <v>0</v>
      </c>
      <c r="AI213" s="136">
        <f t="shared" ref="AI213:AU225" ca="1" si="145">($G$6/T183-$H$6*T78/T183)*1000</f>
        <v>-7.0070380917717037</v>
      </c>
      <c r="AJ213" s="136">
        <f t="shared" ca="1" si="145"/>
        <v>-14.027119471938718</v>
      </c>
      <c r="AK213" s="136">
        <f t="shared" ca="1" si="145"/>
        <v>-14.027119471937828</v>
      </c>
      <c r="AL213" s="136">
        <f t="shared" ca="1" si="145"/>
        <v>-14.027119471937846</v>
      </c>
      <c r="AM213" s="136">
        <f t="shared" ca="1" si="145"/>
        <v>-14.027119471937855</v>
      </c>
      <c r="AN213" s="136">
        <f t="shared" ca="1" si="145"/>
        <v>-14.027119471937837</v>
      </c>
      <c r="AO213" s="136">
        <f t="shared" ca="1" si="145"/>
        <v>-14.027119471937837</v>
      </c>
      <c r="AP213" s="136">
        <f t="shared" ca="1" si="145"/>
        <v>-14.027119471937837</v>
      </c>
      <c r="AQ213" s="136">
        <f t="shared" ca="1" si="145"/>
        <v>-14.027119471937834</v>
      </c>
      <c r="AR213" s="136">
        <f t="shared" ca="1" si="145"/>
        <v>-14.027119471937837</v>
      </c>
      <c r="AS213" s="136">
        <f t="shared" ca="1" si="145"/>
        <v>-14.027119471937834</v>
      </c>
      <c r="AT213" s="136">
        <f t="shared" ca="1" si="145"/>
        <v>-14.027119471937837</v>
      </c>
      <c r="AU213" s="136">
        <f t="shared" ca="1" si="145"/>
        <v>-14.027119471937837</v>
      </c>
      <c r="AW213" s="80">
        <f>S213</f>
        <v>0</v>
      </c>
      <c r="AX213" s="136">
        <f t="shared" ref="AX213:BJ225" ca="1" si="146">($G$7/T183-$H$7*T78/T183)*1000</f>
        <v>42824921.712519214</v>
      </c>
      <c r="AY213" s="136">
        <f t="shared" ca="1" si="146"/>
        <v>-795.17659764268467</v>
      </c>
      <c r="AZ213" s="136">
        <f t="shared" ca="1" si="146"/>
        <v>-181.34831324125855</v>
      </c>
      <c r="BA213" s="136">
        <f t="shared" ca="1" si="146"/>
        <v>-67.734230255620574</v>
      </c>
      <c r="BB213" s="136">
        <f t="shared" ca="1" si="146"/>
        <v>-28.058343059039718</v>
      </c>
      <c r="BC213" s="136">
        <f t="shared" ca="1" si="146"/>
        <v>-9.7995238101235138</v>
      </c>
      <c r="BD213" s="136">
        <f t="shared" ca="1" si="146"/>
        <v>-2.2668115954201096E-3</v>
      </c>
      <c r="BE213" s="136">
        <f t="shared" ca="1" si="146"/>
        <v>5.7663703298600435</v>
      </c>
      <c r="BF213" s="136">
        <f t="shared" ca="1" si="146"/>
        <v>9.3501239816591202</v>
      </c>
      <c r="BG213" s="136">
        <f t="shared" ca="1" si="146"/>
        <v>11.619502370998294</v>
      </c>
      <c r="BH213" s="136">
        <f t="shared" ca="1" si="146"/>
        <v>13.019381297644195</v>
      </c>
      <c r="BI213" s="136">
        <f t="shared" ca="1" si="146"/>
        <v>13.783663060739551</v>
      </c>
      <c r="BJ213" s="136">
        <f t="shared" ca="1" si="146"/>
        <v>14.027119336542778</v>
      </c>
      <c r="BK213" s="62"/>
      <c r="BL213" s="80">
        <f>AW213</f>
        <v>0</v>
      </c>
      <c r="BM213" s="136">
        <f t="shared" ref="BM213:BY225" ca="1" si="147">($G$8/T183-$H$8*T78/T183)*1000</f>
        <v>42824907.698443033</v>
      </c>
      <c r="BN213" s="136">
        <f t="shared" ca="1" si="147"/>
        <v>-823.23083658656208</v>
      </c>
      <c r="BO213" s="136">
        <f t="shared" ca="1" si="147"/>
        <v>-209.4025521851342</v>
      </c>
      <c r="BP213" s="136">
        <f t="shared" ca="1" si="147"/>
        <v>-95.788469199496248</v>
      </c>
      <c r="BQ213" s="136">
        <f t="shared" ca="1" si="147"/>
        <v>-56.112582002915424</v>
      </c>
      <c r="BR213" s="136">
        <f t="shared" ca="1" si="147"/>
        <v>-37.853762753999192</v>
      </c>
      <c r="BS213" s="136">
        <f t="shared" ca="1" si="147"/>
        <v>-28.056505755471093</v>
      </c>
      <c r="BT213" s="136">
        <f t="shared" ca="1" si="147"/>
        <v>-22.287868614015633</v>
      </c>
      <c r="BU213" s="136">
        <f t="shared" ca="1" si="147"/>
        <v>-18.704114962216547</v>
      </c>
      <c r="BV213" s="136">
        <f t="shared" ca="1" si="147"/>
        <v>-16.43473657287738</v>
      </c>
      <c r="BW213" s="136">
        <f t="shared" ca="1" si="147"/>
        <v>-15.034857646231472</v>
      </c>
      <c r="BX213" s="136">
        <f t="shared" ca="1" si="147"/>
        <v>-14.270575883136123</v>
      </c>
      <c r="BY213" s="136">
        <f t="shared" ca="1" si="147"/>
        <v>-14.027119607332896</v>
      </c>
      <c r="BZ213" s="62"/>
      <c r="CA213" s="80">
        <f>AW213</f>
        <v>0</v>
      </c>
      <c r="CB213" s="136">
        <f t="shared" ref="CB213:CN225" ca="1" si="148">($G$9/T183-$H$9*T78/T183)*1000</f>
        <v>7.0070380917717037</v>
      </c>
      <c r="CC213" s="136">
        <f t="shared" ca="1" si="148"/>
        <v>14.027119471938718</v>
      </c>
      <c r="CD213" s="136">
        <f t="shared" ca="1" si="148"/>
        <v>14.027119471937828</v>
      </c>
      <c r="CE213" s="136">
        <f t="shared" ca="1" si="148"/>
        <v>14.027119471937846</v>
      </c>
      <c r="CF213" s="136">
        <f t="shared" ca="1" si="148"/>
        <v>14.027119471937855</v>
      </c>
      <c r="CG213" s="136">
        <f t="shared" ca="1" si="148"/>
        <v>14.027119471937837</v>
      </c>
      <c r="CH213" s="136">
        <f t="shared" ca="1" si="148"/>
        <v>14.027119471937837</v>
      </c>
      <c r="CI213" s="136">
        <f t="shared" ca="1" si="148"/>
        <v>14.027119471937837</v>
      </c>
      <c r="CJ213" s="136">
        <f t="shared" ca="1" si="148"/>
        <v>14.027119471937834</v>
      </c>
      <c r="CK213" s="136">
        <f t="shared" ca="1" si="148"/>
        <v>14.027119471937837</v>
      </c>
      <c r="CL213" s="136">
        <f t="shared" ca="1" si="148"/>
        <v>14.027119471937834</v>
      </c>
      <c r="CM213" s="136">
        <f t="shared" ca="1" si="148"/>
        <v>14.027119471937837</v>
      </c>
      <c r="CN213" s="136">
        <f t="shared" ca="1" si="148"/>
        <v>14.027119471937837</v>
      </c>
      <c r="CP213" s="80">
        <f>BL213</f>
        <v>0</v>
      </c>
      <c r="CQ213" s="136">
        <f ca="1">($G$10/T183-$H$10*T78/T183)*1000</f>
        <v>-7.0070380917717037</v>
      </c>
      <c r="CR213" s="136">
        <f t="shared" ref="CR213:DC225" ca="1" si="149">($G$10/U183-$H$10*U78/U183)*1000</f>
        <v>-14.027119471938718</v>
      </c>
      <c r="CS213" s="136">
        <f t="shared" ca="1" si="149"/>
        <v>-14.027119471937828</v>
      </c>
      <c r="CT213" s="136">
        <f t="shared" ca="1" si="149"/>
        <v>-14.027119471937846</v>
      </c>
      <c r="CU213" s="136">
        <f t="shared" ca="1" si="149"/>
        <v>-14.027119471937855</v>
      </c>
      <c r="CV213" s="136">
        <f t="shared" ca="1" si="149"/>
        <v>-14.027119471937837</v>
      </c>
      <c r="CW213" s="136">
        <f t="shared" ca="1" si="149"/>
        <v>-14.027119471937837</v>
      </c>
      <c r="CX213" s="136">
        <f t="shared" ca="1" si="149"/>
        <v>-14.027119471937837</v>
      </c>
      <c r="CY213" s="136">
        <f t="shared" ca="1" si="149"/>
        <v>-14.027119471937834</v>
      </c>
      <c r="CZ213" s="136">
        <f t="shared" ca="1" si="149"/>
        <v>-14.027119471937837</v>
      </c>
      <c r="DA213" s="136">
        <f t="shared" ca="1" si="149"/>
        <v>-14.027119471937834</v>
      </c>
      <c r="DB213" s="136">
        <f t="shared" ca="1" si="149"/>
        <v>-14.027119471937837</v>
      </c>
      <c r="DC213" s="136">
        <f t="shared" ca="1" si="149"/>
        <v>-14.027119471937837</v>
      </c>
      <c r="DE213" s="80">
        <f>CA213</f>
        <v>0</v>
      </c>
      <c r="DF213" s="136">
        <f ca="1">($G$11/T183-$H$11*T78/T183)*1000</f>
        <v>42824921.712519214</v>
      </c>
      <c r="DG213" s="136">
        <f t="shared" ref="DG213:DR225" ca="1" si="150">($G$11/U183-$H$11*U78/U183)*1000</f>
        <v>-795.17659764268467</v>
      </c>
      <c r="DH213" s="136">
        <f t="shared" ca="1" si="150"/>
        <v>-181.34831324125855</v>
      </c>
      <c r="DI213" s="136">
        <f t="shared" ca="1" si="150"/>
        <v>-67.734230255620574</v>
      </c>
      <c r="DJ213" s="136">
        <f t="shared" ca="1" si="150"/>
        <v>-28.058343059039718</v>
      </c>
      <c r="DK213" s="136">
        <f t="shared" ca="1" si="150"/>
        <v>-9.7995238101235138</v>
      </c>
      <c r="DL213" s="136">
        <f t="shared" ca="1" si="150"/>
        <v>-2.2668115954201096E-3</v>
      </c>
      <c r="DM213" s="136">
        <f t="shared" ca="1" si="150"/>
        <v>5.7663703298600435</v>
      </c>
      <c r="DN213" s="136">
        <f t="shared" ca="1" si="150"/>
        <v>9.3501239816591202</v>
      </c>
      <c r="DO213" s="136">
        <f t="shared" ca="1" si="150"/>
        <v>11.619502370998294</v>
      </c>
      <c r="DP213" s="136">
        <f t="shared" ca="1" si="150"/>
        <v>13.019381297644195</v>
      </c>
      <c r="DQ213" s="136">
        <f t="shared" ca="1" si="150"/>
        <v>13.783663060739551</v>
      </c>
      <c r="DR213" s="136">
        <f t="shared" ca="1" si="150"/>
        <v>14.027119336542778</v>
      </c>
      <c r="DT213" s="80">
        <f>CP213</f>
        <v>0</v>
      </c>
      <c r="DU213" s="136">
        <f t="shared" ref="DU213:EG225" ca="1" si="151">($O$144/T183-$P$144*T78/T183)*1000</f>
        <v>7.0070380917717037</v>
      </c>
      <c r="DV213" s="136">
        <f t="shared" ca="1" si="151"/>
        <v>14.027119471938718</v>
      </c>
      <c r="DW213" s="136">
        <f t="shared" ca="1" si="151"/>
        <v>14.027119471937828</v>
      </c>
      <c r="DX213" s="136">
        <f t="shared" ca="1" si="151"/>
        <v>14.027119471937846</v>
      </c>
      <c r="DY213" s="136">
        <f t="shared" ca="1" si="151"/>
        <v>14.027119471937855</v>
      </c>
      <c r="DZ213" s="136">
        <f t="shared" ca="1" si="151"/>
        <v>14.027119471937837</v>
      </c>
      <c r="EA213" s="136">
        <f t="shared" ca="1" si="151"/>
        <v>14.027119471937837</v>
      </c>
      <c r="EB213" s="136">
        <f t="shared" ca="1" si="151"/>
        <v>14.027119471937837</v>
      </c>
      <c r="EC213" s="136">
        <f t="shared" ca="1" si="151"/>
        <v>14.027119471937834</v>
      </c>
      <c r="ED213" s="136">
        <f t="shared" ca="1" si="151"/>
        <v>14.027119471937837</v>
      </c>
      <c r="EE213" s="136">
        <f t="shared" ca="1" si="151"/>
        <v>14.027119471937834</v>
      </c>
      <c r="EF213" s="136">
        <f t="shared" ca="1" si="151"/>
        <v>14.027119471937837</v>
      </c>
      <c r="EG213" s="136">
        <f t="shared" ca="1" si="151"/>
        <v>14.027119471937837</v>
      </c>
      <c r="EI213" s="80">
        <f>DE213</f>
        <v>0</v>
      </c>
      <c r="EJ213" s="136">
        <f t="shared" ref="EJ213:EV225" ca="1" si="152">($O$145/T183-$P$145*T78/T183)*1000</f>
        <v>-7.0070380917717037</v>
      </c>
      <c r="EK213" s="136">
        <f t="shared" ca="1" si="152"/>
        <v>-14.027119471938718</v>
      </c>
      <c r="EL213" s="136">
        <f t="shared" ca="1" si="152"/>
        <v>-14.027119471937828</v>
      </c>
      <c r="EM213" s="136">
        <f t="shared" ca="1" si="152"/>
        <v>-14.027119471937846</v>
      </c>
      <c r="EN213" s="136">
        <f t="shared" ca="1" si="152"/>
        <v>-14.027119471937855</v>
      </c>
      <c r="EO213" s="136">
        <f t="shared" ca="1" si="152"/>
        <v>-14.027119471937837</v>
      </c>
      <c r="EP213" s="136">
        <f t="shared" ca="1" si="152"/>
        <v>-14.027119471937837</v>
      </c>
      <c r="EQ213" s="136">
        <f t="shared" ca="1" si="152"/>
        <v>-14.027119471937837</v>
      </c>
      <c r="ER213" s="136">
        <f t="shared" ca="1" si="152"/>
        <v>-14.027119471937834</v>
      </c>
      <c r="ES213" s="136">
        <f t="shared" ca="1" si="152"/>
        <v>-14.027119471937837</v>
      </c>
      <c r="ET213" s="136">
        <f t="shared" ca="1" si="152"/>
        <v>-14.027119471937834</v>
      </c>
      <c r="EU213" s="136">
        <f t="shared" ca="1" si="152"/>
        <v>-14.027119471937837</v>
      </c>
      <c r="EV213" s="136">
        <f t="shared" ca="1" si="152"/>
        <v>-14.027119471937837</v>
      </c>
    </row>
    <row r="214" spans="1:152">
      <c r="Q214" s="108"/>
      <c r="S214" s="26">
        <f t="shared" ref="S214:S225" si="153">S199</f>
        <v>7.5</v>
      </c>
      <c r="T214" s="330">
        <f t="shared" ca="1" si="144"/>
        <v>14.517640353785835</v>
      </c>
      <c r="U214" s="330">
        <f t="shared" ca="1" si="144"/>
        <v>-146.57744151324059</v>
      </c>
      <c r="V214" s="330">
        <f t="shared" ca="1" si="144"/>
        <v>36.879837253107446</v>
      </c>
      <c r="W214" s="330">
        <f t="shared" ca="1" si="144"/>
        <v>23.207780631934334</v>
      </c>
      <c r="X214" s="330">
        <f t="shared" ca="1" si="144"/>
        <v>20.095885030588089</v>
      </c>
      <c r="Y214" s="330">
        <f t="shared" ca="1" si="144"/>
        <v>18.405853572914502</v>
      </c>
      <c r="Z214" s="330">
        <f t="shared" ca="1" si="144"/>
        <v>17.121529976875689</v>
      </c>
      <c r="AA214" s="330">
        <f t="shared" ca="1" si="144"/>
        <v>16.103516798738756</v>
      </c>
      <c r="AB214" s="330">
        <f t="shared" ca="1" si="144"/>
        <v>15.354856319844034</v>
      </c>
      <c r="AC214" s="330">
        <f t="shared" ca="1" si="144"/>
        <v>14.87293288965062</v>
      </c>
      <c r="AD214" s="330">
        <f t="shared" ca="1" si="144"/>
        <v>14.622338758289626</v>
      </c>
      <c r="AE214" s="330">
        <f t="shared" ca="1" si="144"/>
        <v>14.534988387835114</v>
      </c>
      <c r="AF214" s="330">
        <f t="shared" ca="1" si="144"/>
        <v>40.381325918133456</v>
      </c>
      <c r="AH214" s="80">
        <f t="shared" ref="AH214:AH225" si="154">S214</f>
        <v>7.5</v>
      </c>
      <c r="AI214" s="136">
        <f t="shared" ca="1" si="145"/>
        <v>-14.517640353785835</v>
      </c>
      <c r="AJ214" s="136">
        <f t="shared" ca="1" si="145"/>
        <v>146.57744151324059</v>
      </c>
      <c r="AK214" s="136">
        <f t="shared" ca="1" si="145"/>
        <v>-36.879837253107446</v>
      </c>
      <c r="AL214" s="136">
        <f t="shared" ca="1" si="145"/>
        <v>-23.207780631934334</v>
      </c>
      <c r="AM214" s="136">
        <f t="shared" ca="1" si="145"/>
        <v>-20.095885030588089</v>
      </c>
      <c r="AN214" s="136">
        <f t="shared" ca="1" si="145"/>
        <v>-18.405853572914502</v>
      </c>
      <c r="AO214" s="136">
        <f t="shared" ca="1" si="145"/>
        <v>-17.121529976875689</v>
      </c>
      <c r="AP214" s="136">
        <f t="shared" ca="1" si="145"/>
        <v>-16.103516798738756</v>
      </c>
      <c r="AQ214" s="136">
        <f t="shared" ca="1" si="145"/>
        <v>-15.354856319844034</v>
      </c>
      <c r="AR214" s="136">
        <f t="shared" ca="1" si="145"/>
        <v>-14.87293288965062</v>
      </c>
      <c r="AS214" s="136">
        <f t="shared" ca="1" si="145"/>
        <v>-14.622338758289626</v>
      </c>
      <c r="AT214" s="136">
        <f t="shared" ca="1" si="145"/>
        <v>-14.534988387835114</v>
      </c>
      <c r="AU214" s="136">
        <f t="shared" ca="1" si="145"/>
        <v>-40.381325918133456</v>
      </c>
      <c r="AW214" s="80">
        <f t="shared" ref="AW214:AW225" si="155">S214</f>
        <v>7.5</v>
      </c>
      <c r="AX214" s="136">
        <f t="shared" ca="1" si="146"/>
        <v>-823.20943485536952</v>
      </c>
      <c r="AY214" s="136">
        <f t="shared" ca="1" si="146"/>
        <v>8310.3979562765944</v>
      </c>
      <c r="AZ214" s="136">
        <f t="shared" ca="1" si="146"/>
        <v>-574.85892397871817</v>
      </c>
      <c r="BA214" s="136">
        <f t="shared" ca="1" si="146"/>
        <v>-128.13932427883967</v>
      </c>
      <c r="BB214" s="136">
        <f t="shared" ca="1" si="146"/>
        <v>-45.278770353324276</v>
      </c>
      <c r="BC214" s="136">
        <f t="shared" ca="1" si="146"/>
        <v>-15.032335882867425</v>
      </c>
      <c r="BD214" s="136">
        <f t="shared" ca="1" si="146"/>
        <v>-1.1285257296403395</v>
      </c>
      <c r="BE214" s="136">
        <f t="shared" ca="1" si="146"/>
        <v>5.9466368233144404</v>
      </c>
      <c r="BF214" s="136">
        <f t="shared" ca="1" si="146"/>
        <v>9.7808916841631817</v>
      </c>
      <c r="BG214" s="136">
        <f t="shared" ca="1" si="146"/>
        <v>11.979427481670038</v>
      </c>
      <c r="BH214" s="136">
        <f t="shared" ca="1" si="146"/>
        <v>13.29099637452385</v>
      </c>
      <c r="BI214" s="136">
        <f t="shared" ca="1" si="146"/>
        <v>14.030967275050097</v>
      </c>
      <c r="BJ214" s="136">
        <f t="shared" ca="1" si="146"/>
        <v>39.705360017284953</v>
      </c>
      <c r="BK214" s="62"/>
      <c r="BL214" s="80">
        <f t="shared" ref="BL214:BL225" si="156">AW214</f>
        <v>7.5</v>
      </c>
      <c r="BM214" s="136">
        <f t="shared" ca="1" si="147"/>
        <v>-852.24471556294134</v>
      </c>
      <c r="BN214" s="136">
        <f t="shared" ca="1" si="147"/>
        <v>8603.5528393030763</v>
      </c>
      <c r="BO214" s="136">
        <f t="shared" ca="1" si="147"/>
        <v>-648.61859848493293</v>
      </c>
      <c r="BP214" s="136">
        <f t="shared" ca="1" si="147"/>
        <v>-174.55488554270832</v>
      </c>
      <c r="BQ214" s="136">
        <f t="shared" ca="1" si="147"/>
        <v>-85.470540414500448</v>
      </c>
      <c r="BR214" s="136">
        <f t="shared" ca="1" si="147"/>
        <v>-51.844043028696426</v>
      </c>
      <c r="BS214" s="136">
        <f t="shared" ca="1" si="147"/>
        <v>-35.371585683391714</v>
      </c>
      <c r="BT214" s="136">
        <f t="shared" ca="1" si="147"/>
        <v>-26.260396774163073</v>
      </c>
      <c r="BU214" s="136">
        <f t="shared" ca="1" si="147"/>
        <v>-20.928820955524884</v>
      </c>
      <c r="BV214" s="136">
        <f t="shared" ca="1" si="147"/>
        <v>-17.766438297631204</v>
      </c>
      <c r="BW214" s="136">
        <f t="shared" ca="1" si="147"/>
        <v>-15.9536811420554</v>
      </c>
      <c r="BX214" s="136">
        <f t="shared" ca="1" si="147"/>
        <v>-15.03900950062013</v>
      </c>
      <c r="BY214" s="136">
        <f t="shared" ca="1" si="147"/>
        <v>-41.057291818981952</v>
      </c>
      <c r="BZ214" s="62"/>
      <c r="CA214" s="80">
        <f t="shared" ref="CA214:CA225" si="157">AW214</f>
        <v>7.5</v>
      </c>
      <c r="CB214" s="136">
        <f t="shared" ca="1" si="148"/>
        <v>14.517640353785835</v>
      </c>
      <c r="CC214" s="136">
        <f t="shared" ca="1" si="148"/>
        <v>-146.57744151324059</v>
      </c>
      <c r="CD214" s="136">
        <f t="shared" ca="1" si="148"/>
        <v>36.879837253107446</v>
      </c>
      <c r="CE214" s="136">
        <f t="shared" ca="1" si="148"/>
        <v>23.207780631934334</v>
      </c>
      <c r="CF214" s="136">
        <f t="shared" ca="1" si="148"/>
        <v>20.095885030588089</v>
      </c>
      <c r="CG214" s="136">
        <f t="shared" ca="1" si="148"/>
        <v>18.405853572914502</v>
      </c>
      <c r="CH214" s="136">
        <f t="shared" ca="1" si="148"/>
        <v>17.121529976875689</v>
      </c>
      <c r="CI214" s="136">
        <f t="shared" ca="1" si="148"/>
        <v>16.103516798738756</v>
      </c>
      <c r="CJ214" s="136">
        <f t="shared" ca="1" si="148"/>
        <v>15.354856319844034</v>
      </c>
      <c r="CK214" s="136">
        <f t="shared" ca="1" si="148"/>
        <v>14.87293288965062</v>
      </c>
      <c r="CL214" s="136">
        <f t="shared" ca="1" si="148"/>
        <v>14.622338758289626</v>
      </c>
      <c r="CM214" s="136">
        <f t="shared" ca="1" si="148"/>
        <v>14.534988387835114</v>
      </c>
      <c r="CN214" s="136">
        <f t="shared" ca="1" si="148"/>
        <v>40.381325918133456</v>
      </c>
      <c r="CP214" s="80">
        <f t="shared" ref="CP214:CP225" si="158">BL214</f>
        <v>7.5</v>
      </c>
      <c r="CQ214" s="136">
        <f t="shared" ref="CQ214:CQ225" ca="1" si="159">($G$10/T184-$H$10*T79/T184)*1000</f>
        <v>-14.517640353785835</v>
      </c>
      <c r="CR214" s="136">
        <f t="shared" ca="1" si="149"/>
        <v>146.57744151324059</v>
      </c>
      <c r="CS214" s="136">
        <f t="shared" ca="1" si="149"/>
        <v>-36.879837253107446</v>
      </c>
      <c r="CT214" s="136">
        <f t="shared" ca="1" si="149"/>
        <v>-23.207780631934334</v>
      </c>
      <c r="CU214" s="136">
        <f t="shared" ca="1" si="149"/>
        <v>-20.095885030588089</v>
      </c>
      <c r="CV214" s="136">
        <f t="shared" ca="1" si="149"/>
        <v>-18.405853572914502</v>
      </c>
      <c r="CW214" s="136">
        <f t="shared" ca="1" si="149"/>
        <v>-17.121529976875689</v>
      </c>
      <c r="CX214" s="136">
        <f t="shared" ca="1" si="149"/>
        <v>-16.103516798738756</v>
      </c>
      <c r="CY214" s="136">
        <f t="shared" ca="1" si="149"/>
        <v>-15.354856319844034</v>
      </c>
      <c r="CZ214" s="136">
        <f t="shared" ca="1" si="149"/>
        <v>-14.87293288965062</v>
      </c>
      <c r="DA214" s="136">
        <f t="shared" ca="1" si="149"/>
        <v>-14.622338758289626</v>
      </c>
      <c r="DB214" s="136">
        <f t="shared" ca="1" si="149"/>
        <v>-14.534988387835114</v>
      </c>
      <c r="DC214" s="136">
        <f t="shared" ca="1" si="149"/>
        <v>-40.381325918133456</v>
      </c>
      <c r="DE214" s="80">
        <f t="shared" ref="DE214:DE225" si="160">CA214</f>
        <v>7.5</v>
      </c>
      <c r="DF214" s="136">
        <f t="shared" ref="DF214:DF225" ca="1" si="161">($G$11/T184-$H$11*T79/T184)*1000</f>
        <v>-823.20943485536952</v>
      </c>
      <c r="DG214" s="136">
        <f t="shared" ca="1" si="150"/>
        <v>8310.3979562765944</v>
      </c>
      <c r="DH214" s="136">
        <f t="shared" ca="1" si="150"/>
        <v>-574.85892397871817</v>
      </c>
      <c r="DI214" s="136">
        <f t="shared" ca="1" si="150"/>
        <v>-128.13932427883967</v>
      </c>
      <c r="DJ214" s="136">
        <f t="shared" ca="1" si="150"/>
        <v>-45.278770353324276</v>
      </c>
      <c r="DK214" s="136">
        <f t="shared" ca="1" si="150"/>
        <v>-15.032335882867425</v>
      </c>
      <c r="DL214" s="136">
        <f t="shared" ca="1" si="150"/>
        <v>-1.1285257296403395</v>
      </c>
      <c r="DM214" s="136">
        <f t="shared" ca="1" si="150"/>
        <v>5.9466368233144404</v>
      </c>
      <c r="DN214" s="136">
        <f t="shared" ca="1" si="150"/>
        <v>9.7808916841631817</v>
      </c>
      <c r="DO214" s="136">
        <f t="shared" ca="1" si="150"/>
        <v>11.979427481670038</v>
      </c>
      <c r="DP214" s="136">
        <f t="shared" ca="1" si="150"/>
        <v>13.29099637452385</v>
      </c>
      <c r="DQ214" s="136">
        <f t="shared" ca="1" si="150"/>
        <v>14.030967275050097</v>
      </c>
      <c r="DR214" s="136">
        <f t="shared" ca="1" si="150"/>
        <v>39.705360017284953</v>
      </c>
      <c r="DT214" s="80">
        <f t="shared" ref="DT214:DT225" si="162">CP214</f>
        <v>7.5</v>
      </c>
      <c r="DU214" s="136">
        <f t="shared" ca="1" si="151"/>
        <v>14.517640353785835</v>
      </c>
      <c r="DV214" s="136">
        <f t="shared" ca="1" si="151"/>
        <v>-146.57744151324059</v>
      </c>
      <c r="DW214" s="136">
        <f t="shared" ca="1" si="151"/>
        <v>36.879837253107446</v>
      </c>
      <c r="DX214" s="136">
        <f t="shared" ca="1" si="151"/>
        <v>23.207780631934334</v>
      </c>
      <c r="DY214" s="136">
        <f t="shared" ca="1" si="151"/>
        <v>20.095885030588089</v>
      </c>
      <c r="DZ214" s="136">
        <f t="shared" ca="1" si="151"/>
        <v>18.405853572914502</v>
      </c>
      <c r="EA214" s="136">
        <f t="shared" ca="1" si="151"/>
        <v>17.121529976875689</v>
      </c>
      <c r="EB214" s="136">
        <f t="shared" ca="1" si="151"/>
        <v>16.103516798738756</v>
      </c>
      <c r="EC214" s="136">
        <f t="shared" ca="1" si="151"/>
        <v>15.354856319844034</v>
      </c>
      <c r="ED214" s="136">
        <f t="shared" ca="1" si="151"/>
        <v>14.87293288965062</v>
      </c>
      <c r="EE214" s="136">
        <f t="shared" ca="1" si="151"/>
        <v>14.622338758289626</v>
      </c>
      <c r="EF214" s="136">
        <f t="shared" ca="1" si="151"/>
        <v>14.534988387835114</v>
      </c>
      <c r="EG214" s="136">
        <f t="shared" ca="1" si="151"/>
        <v>40.381325918133456</v>
      </c>
      <c r="EI214" s="80">
        <f t="shared" ref="EI214:EI225" si="163">DE214</f>
        <v>7.5</v>
      </c>
      <c r="EJ214" s="136">
        <f t="shared" ca="1" si="152"/>
        <v>-14.517640353785835</v>
      </c>
      <c r="EK214" s="136">
        <f t="shared" ca="1" si="152"/>
        <v>146.57744151324059</v>
      </c>
      <c r="EL214" s="136">
        <f t="shared" ca="1" si="152"/>
        <v>-36.879837253107446</v>
      </c>
      <c r="EM214" s="136">
        <f t="shared" ca="1" si="152"/>
        <v>-23.207780631934334</v>
      </c>
      <c r="EN214" s="136">
        <f t="shared" ca="1" si="152"/>
        <v>-20.095885030588089</v>
      </c>
      <c r="EO214" s="136">
        <f t="shared" ca="1" si="152"/>
        <v>-18.405853572914502</v>
      </c>
      <c r="EP214" s="136">
        <f t="shared" ca="1" si="152"/>
        <v>-17.121529976875689</v>
      </c>
      <c r="EQ214" s="136">
        <f t="shared" ca="1" si="152"/>
        <v>-16.103516798738756</v>
      </c>
      <c r="ER214" s="136">
        <f t="shared" ca="1" si="152"/>
        <v>-15.354856319844034</v>
      </c>
      <c r="ES214" s="136">
        <f t="shared" ca="1" si="152"/>
        <v>-14.87293288965062</v>
      </c>
      <c r="ET214" s="136">
        <f t="shared" ca="1" si="152"/>
        <v>-14.622338758289626</v>
      </c>
      <c r="EU214" s="136">
        <f t="shared" ca="1" si="152"/>
        <v>-14.534988387835114</v>
      </c>
      <c r="EV214" s="136">
        <f t="shared" ca="1" si="152"/>
        <v>-40.381325918133456</v>
      </c>
    </row>
    <row r="215" spans="1:152">
      <c r="C215" t="s">
        <v>101</v>
      </c>
      <c r="J215" t="s">
        <v>13</v>
      </c>
      <c r="L215" t="s">
        <v>102</v>
      </c>
      <c r="Q215" s="108"/>
      <c r="S215" s="26">
        <f t="shared" si="153"/>
        <v>15</v>
      </c>
      <c r="T215" s="330">
        <f t="shared" ca="1" si="144"/>
        <v>14.51763995314535</v>
      </c>
      <c r="U215" s="330">
        <f t="shared" ca="1" si="144"/>
        <v>32.894301395725918</v>
      </c>
      <c r="V215" s="330">
        <f t="shared" ca="1" si="144"/>
        <v>-98.819301568943033</v>
      </c>
      <c r="W215" s="330">
        <f t="shared" ca="1" si="144"/>
        <v>181.08705840480127</v>
      </c>
      <c r="X215" s="330">
        <f t="shared" ca="1" si="144"/>
        <v>42.035501482117802</v>
      </c>
      <c r="Y215" s="330">
        <f t="shared" ca="1" si="144"/>
        <v>27.843226072633882</v>
      </c>
      <c r="Z215" s="330">
        <f t="shared" ca="1" si="144"/>
        <v>22.474883382638851</v>
      </c>
      <c r="AA215" s="330">
        <f t="shared" ca="1" si="144"/>
        <v>19.626776335951181</v>
      </c>
      <c r="AB215" s="330">
        <f t="shared" ca="1" si="144"/>
        <v>17.943707525654276</v>
      </c>
      <c r="AC215" s="330">
        <f t="shared" ca="1" si="144"/>
        <v>16.960532010135807</v>
      </c>
      <c r="AD215" s="330">
        <f t="shared" ca="1" si="144"/>
        <v>16.445308740176987</v>
      </c>
      <c r="AE215" s="330">
        <f t="shared" ca="1" si="144"/>
        <v>16.233992200045776</v>
      </c>
      <c r="AF215" s="330">
        <f t="shared" ca="1" si="144"/>
        <v>64.34042040278166</v>
      </c>
      <c r="AH215" s="80">
        <f t="shared" si="154"/>
        <v>15</v>
      </c>
      <c r="AI215" s="136">
        <f t="shared" ca="1" si="145"/>
        <v>-14.51763995314535</v>
      </c>
      <c r="AJ215" s="136">
        <f t="shared" ca="1" si="145"/>
        <v>-32.894301395725918</v>
      </c>
      <c r="AK215" s="136">
        <f t="shared" ca="1" si="145"/>
        <v>98.819301568943033</v>
      </c>
      <c r="AL215" s="136">
        <f t="shared" ca="1" si="145"/>
        <v>-181.08705840480127</v>
      </c>
      <c r="AM215" s="136">
        <f t="shared" ca="1" si="145"/>
        <v>-42.035501482117802</v>
      </c>
      <c r="AN215" s="136">
        <f t="shared" ca="1" si="145"/>
        <v>-27.843226072633882</v>
      </c>
      <c r="AO215" s="136">
        <f t="shared" ca="1" si="145"/>
        <v>-22.474883382638851</v>
      </c>
      <c r="AP215" s="136">
        <f t="shared" ca="1" si="145"/>
        <v>-19.626776335951181</v>
      </c>
      <c r="AQ215" s="136">
        <f t="shared" ca="1" si="145"/>
        <v>-17.943707525654276</v>
      </c>
      <c r="AR215" s="136">
        <f t="shared" ca="1" si="145"/>
        <v>-16.960532010135807</v>
      </c>
      <c r="AS215" s="136">
        <f t="shared" ca="1" si="145"/>
        <v>-16.445308740176987</v>
      </c>
      <c r="AT215" s="136">
        <f t="shared" ca="1" si="145"/>
        <v>-16.233992200045776</v>
      </c>
      <c r="AU215" s="136">
        <f t="shared" ca="1" si="145"/>
        <v>-64.34042040278166</v>
      </c>
      <c r="AW215" s="80">
        <f t="shared" si="155"/>
        <v>15</v>
      </c>
      <c r="AX215" s="136">
        <f t="shared" ca="1" si="146"/>
        <v>-187.71819720949637</v>
      </c>
      <c r="AY215" s="136">
        <f t="shared" ca="1" si="146"/>
        <v>-512.82893891509593</v>
      </c>
      <c r="AZ215" s="136">
        <f t="shared" ca="1" si="146"/>
        <v>1277.6722571548405</v>
      </c>
      <c r="BA215" s="136">
        <f t="shared" ca="1" si="146"/>
        <v>-1128.2441593450046</v>
      </c>
      <c r="BB215" s="136">
        <f t="shared" ca="1" si="146"/>
        <v>-114.85658621465753</v>
      </c>
      <c r="BC215" s="136">
        <f t="shared" ca="1" si="146"/>
        <v>-30.22589230037908</v>
      </c>
      <c r="BD215" s="136">
        <f t="shared" ca="1" si="146"/>
        <v>-5.127138670234257</v>
      </c>
      <c r="BE215" s="136">
        <f t="shared" ca="1" si="146"/>
        <v>5.1359352390454527</v>
      </c>
      <c r="BF215" s="136">
        <f t="shared" ca="1" si="146"/>
        <v>10.030189037436692</v>
      </c>
      <c r="BG215" s="136">
        <f t="shared" ca="1" si="146"/>
        <v>12.621189343955617</v>
      </c>
      <c r="BH215" s="136">
        <f t="shared" ca="1" si="146"/>
        <v>14.095291800370447</v>
      </c>
      <c r="BI215" s="136">
        <f t="shared" ca="1" si="146"/>
        <v>14.908378207704729</v>
      </c>
      <c r="BJ215" s="136">
        <f t="shared" ca="1" si="146"/>
        <v>60.337637160102297</v>
      </c>
      <c r="BK215" s="62"/>
      <c r="BL215" s="80">
        <f t="shared" si="156"/>
        <v>15</v>
      </c>
      <c r="BM215" s="136">
        <f t="shared" ca="1" si="147"/>
        <v>-216.75347711578704</v>
      </c>
      <c r="BN215" s="136">
        <f t="shared" ca="1" si="147"/>
        <v>-578.61754170654774</v>
      </c>
      <c r="BO215" s="136">
        <f t="shared" ca="1" si="147"/>
        <v>1475.3108602927268</v>
      </c>
      <c r="BP215" s="136">
        <f t="shared" ca="1" si="147"/>
        <v>-1490.4182761546069</v>
      </c>
      <c r="BQ215" s="136">
        <f t="shared" ca="1" si="147"/>
        <v>-198.9275891788931</v>
      </c>
      <c r="BR215" s="136">
        <f t="shared" ca="1" si="147"/>
        <v>-85.912344445646852</v>
      </c>
      <c r="BS215" s="136">
        <f t="shared" ca="1" si="147"/>
        <v>-50.076905435511968</v>
      </c>
      <c r="BT215" s="136">
        <f t="shared" ca="1" si="147"/>
        <v>-34.11761743285691</v>
      </c>
      <c r="BU215" s="136">
        <f t="shared" ca="1" si="147"/>
        <v>-25.857226013871859</v>
      </c>
      <c r="BV215" s="136">
        <f t="shared" ca="1" si="147"/>
        <v>-21.299874676316001</v>
      </c>
      <c r="BW215" s="136">
        <f t="shared" ca="1" si="147"/>
        <v>-18.795325679983531</v>
      </c>
      <c r="BX215" s="136">
        <f t="shared" ca="1" si="147"/>
        <v>-17.559606192386827</v>
      </c>
      <c r="BY215" s="136">
        <f t="shared" ca="1" si="147"/>
        <v>-68.343203645461017</v>
      </c>
      <c r="BZ215" s="62"/>
      <c r="CA215" s="80">
        <f t="shared" si="157"/>
        <v>15</v>
      </c>
      <c r="CB215" s="136">
        <f t="shared" ca="1" si="148"/>
        <v>14.51763995314535</v>
      </c>
      <c r="CC215" s="136">
        <f t="shared" ca="1" si="148"/>
        <v>32.894301395725918</v>
      </c>
      <c r="CD215" s="136">
        <f t="shared" ca="1" si="148"/>
        <v>-98.819301568943033</v>
      </c>
      <c r="CE215" s="136">
        <f t="shared" ca="1" si="148"/>
        <v>181.08705840480127</v>
      </c>
      <c r="CF215" s="136">
        <f t="shared" ca="1" si="148"/>
        <v>42.035501482117802</v>
      </c>
      <c r="CG215" s="136">
        <f t="shared" ca="1" si="148"/>
        <v>27.843226072633882</v>
      </c>
      <c r="CH215" s="136">
        <f t="shared" ca="1" si="148"/>
        <v>22.474883382638851</v>
      </c>
      <c r="CI215" s="136">
        <f t="shared" ca="1" si="148"/>
        <v>19.626776335951181</v>
      </c>
      <c r="CJ215" s="136">
        <f t="shared" ca="1" si="148"/>
        <v>17.943707525654276</v>
      </c>
      <c r="CK215" s="136">
        <f t="shared" ca="1" si="148"/>
        <v>16.960532010135807</v>
      </c>
      <c r="CL215" s="136">
        <f t="shared" ca="1" si="148"/>
        <v>16.445308740176987</v>
      </c>
      <c r="CM215" s="136">
        <f t="shared" ca="1" si="148"/>
        <v>16.233992200045776</v>
      </c>
      <c r="CN215" s="136">
        <f t="shared" ca="1" si="148"/>
        <v>64.34042040278166</v>
      </c>
      <c r="CP215" s="80">
        <f t="shared" si="158"/>
        <v>15</v>
      </c>
      <c r="CQ215" s="136">
        <f t="shared" ca="1" si="159"/>
        <v>-14.51763995314535</v>
      </c>
      <c r="CR215" s="136">
        <f t="shared" ca="1" si="149"/>
        <v>-32.894301395725918</v>
      </c>
      <c r="CS215" s="136">
        <f t="shared" ca="1" si="149"/>
        <v>98.819301568943033</v>
      </c>
      <c r="CT215" s="136">
        <f t="shared" ca="1" si="149"/>
        <v>-181.08705840480127</v>
      </c>
      <c r="CU215" s="136">
        <f t="shared" ca="1" si="149"/>
        <v>-42.035501482117802</v>
      </c>
      <c r="CV215" s="136">
        <f t="shared" ca="1" si="149"/>
        <v>-27.843226072633882</v>
      </c>
      <c r="CW215" s="136">
        <f t="shared" ca="1" si="149"/>
        <v>-22.474883382638851</v>
      </c>
      <c r="CX215" s="136">
        <f t="shared" ca="1" si="149"/>
        <v>-19.626776335951181</v>
      </c>
      <c r="CY215" s="136">
        <f t="shared" ca="1" si="149"/>
        <v>-17.943707525654276</v>
      </c>
      <c r="CZ215" s="136">
        <f t="shared" ca="1" si="149"/>
        <v>-16.960532010135807</v>
      </c>
      <c r="DA215" s="136">
        <f t="shared" ca="1" si="149"/>
        <v>-16.445308740176987</v>
      </c>
      <c r="DB215" s="136">
        <f t="shared" ca="1" si="149"/>
        <v>-16.233992200045776</v>
      </c>
      <c r="DC215" s="136">
        <f t="shared" ca="1" si="149"/>
        <v>-64.34042040278166</v>
      </c>
      <c r="DE215" s="80">
        <f t="shared" si="160"/>
        <v>15</v>
      </c>
      <c r="DF215" s="136">
        <f t="shared" ca="1" si="161"/>
        <v>-187.71819720949637</v>
      </c>
      <c r="DG215" s="136">
        <f t="shared" ca="1" si="150"/>
        <v>-512.82893891509593</v>
      </c>
      <c r="DH215" s="136">
        <f t="shared" ca="1" si="150"/>
        <v>1277.6722571548405</v>
      </c>
      <c r="DI215" s="136">
        <f t="shared" ca="1" si="150"/>
        <v>-1128.2441593450046</v>
      </c>
      <c r="DJ215" s="136">
        <f t="shared" ca="1" si="150"/>
        <v>-114.85658621465753</v>
      </c>
      <c r="DK215" s="136">
        <f t="shared" ca="1" si="150"/>
        <v>-30.22589230037908</v>
      </c>
      <c r="DL215" s="136">
        <f t="shared" ca="1" si="150"/>
        <v>-5.127138670234257</v>
      </c>
      <c r="DM215" s="136">
        <f t="shared" ca="1" si="150"/>
        <v>5.1359352390454527</v>
      </c>
      <c r="DN215" s="136">
        <f t="shared" ca="1" si="150"/>
        <v>10.030189037436692</v>
      </c>
      <c r="DO215" s="136">
        <f t="shared" ca="1" si="150"/>
        <v>12.621189343955617</v>
      </c>
      <c r="DP215" s="136">
        <f t="shared" ca="1" si="150"/>
        <v>14.095291800370447</v>
      </c>
      <c r="DQ215" s="136">
        <f t="shared" ca="1" si="150"/>
        <v>14.908378207704729</v>
      </c>
      <c r="DR215" s="136">
        <f t="shared" ca="1" si="150"/>
        <v>60.337637160102297</v>
      </c>
      <c r="DT215" s="80">
        <f t="shared" si="162"/>
        <v>15</v>
      </c>
      <c r="DU215" s="136">
        <f t="shared" ca="1" si="151"/>
        <v>14.51763995314535</v>
      </c>
      <c r="DV215" s="136">
        <f t="shared" ca="1" si="151"/>
        <v>32.894301395725918</v>
      </c>
      <c r="DW215" s="136">
        <f t="shared" ca="1" si="151"/>
        <v>-98.819301568943033</v>
      </c>
      <c r="DX215" s="136">
        <f t="shared" ca="1" si="151"/>
        <v>181.08705840480127</v>
      </c>
      <c r="DY215" s="136">
        <f t="shared" ca="1" si="151"/>
        <v>42.035501482117802</v>
      </c>
      <c r="DZ215" s="136">
        <f t="shared" ca="1" si="151"/>
        <v>27.843226072633882</v>
      </c>
      <c r="EA215" s="136">
        <f t="shared" ca="1" si="151"/>
        <v>22.474883382638851</v>
      </c>
      <c r="EB215" s="136">
        <f t="shared" ca="1" si="151"/>
        <v>19.626776335951181</v>
      </c>
      <c r="EC215" s="136">
        <f t="shared" ca="1" si="151"/>
        <v>17.943707525654276</v>
      </c>
      <c r="ED215" s="136">
        <f t="shared" ca="1" si="151"/>
        <v>16.960532010135807</v>
      </c>
      <c r="EE215" s="136">
        <f t="shared" ca="1" si="151"/>
        <v>16.445308740176987</v>
      </c>
      <c r="EF215" s="136">
        <f t="shared" ca="1" si="151"/>
        <v>16.233992200045776</v>
      </c>
      <c r="EG215" s="136">
        <f t="shared" ca="1" si="151"/>
        <v>64.34042040278166</v>
      </c>
      <c r="EI215" s="80">
        <f t="shared" si="163"/>
        <v>15</v>
      </c>
      <c r="EJ215" s="136">
        <f t="shared" ca="1" si="152"/>
        <v>-14.51763995314535</v>
      </c>
      <c r="EK215" s="136">
        <f t="shared" ca="1" si="152"/>
        <v>-32.894301395725918</v>
      </c>
      <c r="EL215" s="136">
        <f t="shared" ca="1" si="152"/>
        <v>98.819301568943033</v>
      </c>
      <c r="EM215" s="136">
        <f t="shared" ca="1" si="152"/>
        <v>-181.08705840480127</v>
      </c>
      <c r="EN215" s="136">
        <f t="shared" ca="1" si="152"/>
        <v>-42.035501482117802</v>
      </c>
      <c r="EO215" s="136">
        <f t="shared" ca="1" si="152"/>
        <v>-27.843226072633882</v>
      </c>
      <c r="EP215" s="136">
        <f t="shared" ca="1" si="152"/>
        <v>-22.474883382638851</v>
      </c>
      <c r="EQ215" s="136">
        <f t="shared" ca="1" si="152"/>
        <v>-19.626776335951181</v>
      </c>
      <c r="ER215" s="136">
        <f t="shared" ca="1" si="152"/>
        <v>-17.943707525654276</v>
      </c>
      <c r="ES215" s="136">
        <f t="shared" ca="1" si="152"/>
        <v>-16.960532010135807</v>
      </c>
      <c r="ET215" s="136">
        <f t="shared" ca="1" si="152"/>
        <v>-16.445308740176987</v>
      </c>
      <c r="EU215" s="136">
        <f t="shared" ca="1" si="152"/>
        <v>-16.233992200045776</v>
      </c>
      <c r="EV215" s="136">
        <f t="shared" ca="1" si="152"/>
        <v>-64.34042040278166</v>
      </c>
    </row>
    <row r="216" spans="1:152">
      <c r="B216" s="1" t="s">
        <v>1</v>
      </c>
      <c r="C216" s="1" t="s">
        <v>2</v>
      </c>
      <c r="D216" s="1" t="s">
        <v>3</v>
      </c>
      <c r="E216" s="1" t="s">
        <v>66</v>
      </c>
      <c r="F216" s="1" t="s">
        <v>103</v>
      </c>
      <c r="G216" s="1" t="s">
        <v>104</v>
      </c>
      <c r="K216" s="1" t="s">
        <v>1</v>
      </c>
      <c r="L216" s="1" t="s">
        <v>2</v>
      </c>
      <c r="M216" s="1" t="s">
        <v>3</v>
      </c>
      <c r="N216" s="1" t="s">
        <v>66</v>
      </c>
      <c r="O216" s="1" t="s">
        <v>103</v>
      </c>
      <c r="P216" s="1" t="s">
        <v>104</v>
      </c>
      <c r="Q216" s="108"/>
      <c r="S216" s="26">
        <f t="shared" si="153"/>
        <v>22.5</v>
      </c>
      <c r="T216" s="330">
        <f t="shared" ca="1" si="144"/>
        <v>14.517639879000175</v>
      </c>
      <c r="U216" s="330">
        <f t="shared" ca="1" si="144"/>
        <v>20.790818821882908</v>
      </c>
      <c r="V216" s="330">
        <f t="shared" ca="1" si="144"/>
        <v>138.27023095609471</v>
      </c>
      <c r="W216" s="330">
        <f t="shared" ca="1" si="144"/>
        <v>-84.480460927740751</v>
      </c>
      <c r="X216" s="330">
        <f t="shared" ca="1" si="144"/>
        <v>-363.7198423302342</v>
      </c>
      <c r="Y216" s="330">
        <f t="shared" ca="1" si="144"/>
        <v>82.374768048213284</v>
      </c>
      <c r="Z216" s="330">
        <f t="shared" ca="1" si="144"/>
        <v>40.324595170787688</v>
      </c>
      <c r="AA216" s="330">
        <f t="shared" ca="1" si="144"/>
        <v>28.997821087107631</v>
      </c>
      <c r="AB216" s="330">
        <f t="shared" ca="1" si="144"/>
        <v>24.069393112725734</v>
      </c>
      <c r="AC216" s="330">
        <f t="shared" ca="1" si="144"/>
        <v>21.589346685494707</v>
      </c>
      <c r="AD216" s="330">
        <f t="shared" ca="1" si="144"/>
        <v>20.345290491532605</v>
      </c>
      <c r="AE216" s="330">
        <f t="shared" ca="1" si="144"/>
        <v>19.805548688641668</v>
      </c>
      <c r="AF216" s="330">
        <f t="shared" ca="1" si="144"/>
        <v>187.47644736126688</v>
      </c>
      <c r="AH216" s="80">
        <f t="shared" si="154"/>
        <v>22.5</v>
      </c>
      <c r="AI216" s="136">
        <f t="shared" ca="1" si="145"/>
        <v>-14.517639879000175</v>
      </c>
      <c r="AJ216" s="136">
        <f t="shared" ca="1" si="145"/>
        <v>-20.790818821882908</v>
      </c>
      <c r="AK216" s="136">
        <f t="shared" ca="1" si="145"/>
        <v>-138.27023095609471</v>
      </c>
      <c r="AL216" s="136">
        <f t="shared" ca="1" si="145"/>
        <v>84.480460927740751</v>
      </c>
      <c r="AM216" s="136">
        <f t="shared" ca="1" si="145"/>
        <v>363.7198423302342</v>
      </c>
      <c r="AN216" s="136">
        <f t="shared" ca="1" si="145"/>
        <v>-82.374768048213284</v>
      </c>
      <c r="AO216" s="136">
        <f t="shared" ca="1" si="145"/>
        <v>-40.324595170787688</v>
      </c>
      <c r="AP216" s="136">
        <f t="shared" ca="1" si="145"/>
        <v>-28.997821087107631</v>
      </c>
      <c r="AQ216" s="136">
        <f t="shared" ca="1" si="145"/>
        <v>-24.069393112725734</v>
      </c>
      <c r="AR216" s="136">
        <f t="shared" ca="1" si="145"/>
        <v>-21.589346685494707</v>
      </c>
      <c r="AS216" s="136">
        <f t="shared" ca="1" si="145"/>
        <v>-20.345290491532605</v>
      </c>
      <c r="AT216" s="136">
        <f t="shared" ca="1" si="145"/>
        <v>-19.805548688641668</v>
      </c>
      <c r="AU216" s="136">
        <f t="shared" ca="1" si="145"/>
        <v>-187.47644736126688</v>
      </c>
      <c r="AW216" s="80">
        <f t="shared" si="155"/>
        <v>22.5</v>
      </c>
      <c r="AX216" s="136">
        <f t="shared" ca="1" si="146"/>
        <v>-70.111212830617731</v>
      </c>
      <c r="AY216" s="136">
        <f t="shared" ca="1" si="146"/>
        <v>-114.81173711763013</v>
      </c>
      <c r="AZ216" s="136">
        <f t="shared" ca="1" si="146"/>
        <v>-861.56639240292816</v>
      </c>
      <c r="BA216" s="136">
        <f t="shared" ca="1" si="146"/>
        <v>407.9640127856332</v>
      </c>
      <c r="BB216" s="136">
        <f t="shared" ca="1" si="146"/>
        <v>990.40698531187866</v>
      </c>
      <c r="BC216" s="136">
        <f t="shared" ca="1" si="146"/>
        <v>-103.50302777149307</v>
      </c>
      <c r="BD216" s="136">
        <f t="shared" ca="1" si="146"/>
        <v>-15.390686561717548</v>
      </c>
      <c r="BE216" s="136">
        <f t="shared" ca="1" si="146"/>
        <v>4.1173276671749965</v>
      </c>
      <c r="BF216" s="136">
        <f t="shared" ca="1" si="146"/>
        <v>11.186305772136498</v>
      </c>
      <c r="BG216" s="136">
        <f t="shared" ca="1" si="146"/>
        <v>14.391455755735022</v>
      </c>
      <c r="BH216" s="136">
        <f t="shared" ca="1" si="146"/>
        <v>16.067646655631087</v>
      </c>
      <c r="BI216" s="136">
        <f t="shared" ca="1" si="146"/>
        <v>16.96280562577109</v>
      </c>
      <c r="BJ216" s="136">
        <f t="shared" ca="1" si="146"/>
        <v>164.5364483231196</v>
      </c>
      <c r="BK216" s="62"/>
      <c r="BL216" s="80">
        <f t="shared" si="156"/>
        <v>22.5</v>
      </c>
      <c r="BM216" s="136">
        <f t="shared" ca="1" si="147"/>
        <v>-99.146492588618088</v>
      </c>
      <c r="BN216" s="136">
        <f t="shared" ca="1" si="147"/>
        <v>-156.39337476139596</v>
      </c>
      <c r="BO216" s="136">
        <f t="shared" ca="1" si="147"/>
        <v>-1138.1068543151175</v>
      </c>
      <c r="BP216" s="136">
        <f t="shared" ca="1" si="147"/>
        <v>576.92493464111476</v>
      </c>
      <c r="BQ216" s="136">
        <f t="shared" ca="1" si="147"/>
        <v>1717.8466699723469</v>
      </c>
      <c r="BR216" s="136">
        <f t="shared" ca="1" si="147"/>
        <v>-268.2525638679196</v>
      </c>
      <c r="BS216" s="136">
        <f t="shared" ca="1" si="147"/>
        <v>-96.039876903292921</v>
      </c>
      <c r="BT216" s="136">
        <f t="shared" ca="1" si="147"/>
        <v>-53.878314507040265</v>
      </c>
      <c r="BU216" s="136">
        <f t="shared" ca="1" si="147"/>
        <v>-36.952480453314962</v>
      </c>
      <c r="BV216" s="136">
        <f t="shared" ca="1" si="147"/>
        <v>-28.787237615254398</v>
      </c>
      <c r="BW216" s="136">
        <f t="shared" ca="1" si="147"/>
        <v>-24.622934327434123</v>
      </c>
      <c r="BX216" s="136">
        <f t="shared" ca="1" si="147"/>
        <v>-22.648291751512247</v>
      </c>
      <c r="BY216" s="136">
        <f t="shared" ca="1" si="147"/>
        <v>-210.41644639941416</v>
      </c>
      <c r="BZ216" s="62"/>
      <c r="CA216" s="80">
        <f t="shared" si="157"/>
        <v>22.5</v>
      </c>
      <c r="CB216" s="136">
        <f t="shared" ca="1" si="148"/>
        <v>14.517639879000175</v>
      </c>
      <c r="CC216" s="136">
        <f t="shared" ca="1" si="148"/>
        <v>20.790818821882908</v>
      </c>
      <c r="CD216" s="136">
        <f t="shared" ca="1" si="148"/>
        <v>138.27023095609471</v>
      </c>
      <c r="CE216" s="136">
        <f t="shared" ca="1" si="148"/>
        <v>-84.480460927740751</v>
      </c>
      <c r="CF216" s="136">
        <f t="shared" ca="1" si="148"/>
        <v>-363.7198423302342</v>
      </c>
      <c r="CG216" s="136">
        <f t="shared" ca="1" si="148"/>
        <v>82.374768048213284</v>
      </c>
      <c r="CH216" s="136">
        <f t="shared" ca="1" si="148"/>
        <v>40.324595170787688</v>
      </c>
      <c r="CI216" s="136">
        <f t="shared" ca="1" si="148"/>
        <v>28.997821087107631</v>
      </c>
      <c r="CJ216" s="136">
        <f t="shared" ca="1" si="148"/>
        <v>24.069393112725734</v>
      </c>
      <c r="CK216" s="136">
        <f t="shared" ca="1" si="148"/>
        <v>21.589346685494707</v>
      </c>
      <c r="CL216" s="136">
        <f t="shared" ca="1" si="148"/>
        <v>20.345290491532605</v>
      </c>
      <c r="CM216" s="136">
        <f t="shared" ca="1" si="148"/>
        <v>19.805548688641668</v>
      </c>
      <c r="CN216" s="136">
        <f t="shared" ca="1" si="148"/>
        <v>187.47644736126688</v>
      </c>
      <c r="CP216" s="80">
        <f t="shared" si="158"/>
        <v>22.5</v>
      </c>
      <c r="CQ216" s="136">
        <f t="shared" ca="1" si="159"/>
        <v>-14.517639879000175</v>
      </c>
      <c r="CR216" s="136">
        <f t="shared" ca="1" si="149"/>
        <v>-20.790818821882908</v>
      </c>
      <c r="CS216" s="136">
        <f t="shared" ca="1" si="149"/>
        <v>-138.27023095609471</v>
      </c>
      <c r="CT216" s="136">
        <f t="shared" ca="1" si="149"/>
        <v>84.480460927740751</v>
      </c>
      <c r="CU216" s="136">
        <f t="shared" ca="1" si="149"/>
        <v>363.7198423302342</v>
      </c>
      <c r="CV216" s="136">
        <f t="shared" ca="1" si="149"/>
        <v>-82.374768048213284</v>
      </c>
      <c r="CW216" s="136">
        <f t="shared" ca="1" si="149"/>
        <v>-40.324595170787688</v>
      </c>
      <c r="CX216" s="136">
        <f t="shared" ca="1" si="149"/>
        <v>-28.997821087107631</v>
      </c>
      <c r="CY216" s="136">
        <f t="shared" ca="1" si="149"/>
        <v>-24.069393112725734</v>
      </c>
      <c r="CZ216" s="136">
        <f t="shared" ca="1" si="149"/>
        <v>-21.589346685494707</v>
      </c>
      <c r="DA216" s="136">
        <f t="shared" ca="1" si="149"/>
        <v>-20.345290491532605</v>
      </c>
      <c r="DB216" s="136">
        <f t="shared" ca="1" si="149"/>
        <v>-19.805548688641668</v>
      </c>
      <c r="DC216" s="136">
        <f t="shared" ca="1" si="149"/>
        <v>-187.47644736126688</v>
      </c>
      <c r="DE216" s="80">
        <f t="shared" si="160"/>
        <v>22.5</v>
      </c>
      <c r="DF216" s="136">
        <f t="shared" ca="1" si="161"/>
        <v>-70.111212830617731</v>
      </c>
      <c r="DG216" s="136">
        <f t="shared" ca="1" si="150"/>
        <v>-114.81173711763013</v>
      </c>
      <c r="DH216" s="136">
        <f t="shared" ca="1" si="150"/>
        <v>-861.56639240292816</v>
      </c>
      <c r="DI216" s="136">
        <f t="shared" ca="1" si="150"/>
        <v>407.9640127856332</v>
      </c>
      <c r="DJ216" s="136">
        <f t="shared" ca="1" si="150"/>
        <v>990.40698531187866</v>
      </c>
      <c r="DK216" s="136">
        <f t="shared" ca="1" si="150"/>
        <v>-103.50302777149307</v>
      </c>
      <c r="DL216" s="136">
        <f t="shared" ca="1" si="150"/>
        <v>-15.390686561717548</v>
      </c>
      <c r="DM216" s="136">
        <f t="shared" ca="1" si="150"/>
        <v>4.1173276671749965</v>
      </c>
      <c r="DN216" s="136">
        <f t="shared" ca="1" si="150"/>
        <v>11.186305772136498</v>
      </c>
      <c r="DO216" s="136">
        <f t="shared" ca="1" si="150"/>
        <v>14.391455755735022</v>
      </c>
      <c r="DP216" s="136">
        <f t="shared" ca="1" si="150"/>
        <v>16.067646655631087</v>
      </c>
      <c r="DQ216" s="136">
        <f t="shared" ca="1" si="150"/>
        <v>16.96280562577109</v>
      </c>
      <c r="DR216" s="136">
        <f t="shared" ca="1" si="150"/>
        <v>164.5364483231196</v>
      </c>
      <c r="DT216" s="80">
        <f t="shared" si="162"/>
        <v>22.5</v>
      </c>
      <c r="DU216" s="136">
        <f t="shared" ca="1" si="151"/>
        <v>14.517639879000175</v>
      </c>
      <c r="DV216" s="136">
        <f t="shared" ca="1" si="151"/>
        <v>20.790818821882908</v>
      </c>
      <c r="DW216" s="136">
        <f t="shared" ca="1" si="151"/>
        <v>138.27023095609471</v>
      </c>
      <c r="DX216" s="136">
        <f t="shared" ca="1" si="151"/>
        <v>-84.480460927740751</v>
      </c>
      <c r="DY216" s="136">
        <f t="shared" ca="1" si="151"/>
        <v>-363.7198423302342</v>
      </c>
      <c r="DZ216" s="136">
        <f t="shared" ca="1" si="151"/>
        <v>82.374768048213284</v>
      </c>
      <c r="EA216" s="136">
        <f t="shared" ca="1" si="151"/>
        <v>40.324595170787688</v>
      </c>
      <c r="EB216" s="136">
        <f t="shared" ca="1" si="151"/>
        <v>28.997821087107631</v>
      </c>
      <c r="EC216" s="136">
        <f t="shared" ca="1" si="151"/>
        <v>24.069393112725734</v>
      </c>
      <c r="ED216" s="136">
        <f t="shared" ca="1" si="151"/>
        <v>21.589346685494707</v>
      </c>
      <c r="EE216" s="136">
        <f t="shared" ca="1" si="151"/>
        <v>20.345290491532605</v>
      </c>
      <c r="EF216" s="136">
        <f t="shared" ca="1" si="151"/>
        <v>19.805548688641668</v>
      </c>
      <c r="EG216" s="136">
        <f t="shared" ca="1" si="151"/>
        <v>187.47644736126688</v>
      </c>
      <c r="EI216" s="80">
        <f t="shared" si="163"/>
        <v>22.5</v>
      </c>
      <c r="EJ216" s="136">
        <f t="shared" ca="1" si="152"/>
        <v>-14.517639879000175</v>
      </c>
      <c r="EK216" s="136">
        <f t="shared" ca="1" si="152"/>
        <v>-20.790818821882908</v>
      </c>
      <c r="EL216" s="136">
        <f t="shared" ca="1" si="152"/>
        <v>-138.27023095609471</v>
      </c>
      <c r="EM216" s="136">
        <f t="shared" ca="1" si="152"/>
        <v>84.480460927740751</v>
      </c>
      <c r="EN216" s="136">
        <f t="shared" ca="1" si="152"/>
        <v>363.7198423302342</v>
      </c>
      <c r="EO216" s="136">
        <f t="shared" ca="1" si="152"/>
        <v>-82.374768048213284</v>
      </c>
      <c r="EP216" s="136">
        <f t="shared" ca="1" si="152"/>
        <v>-40.324595170787688</v>
      </c>
      <c r="EQ216" s="136">
        <f t="shared" ca="1" si="152"/>
        <v>-28.997821087107631</v>
      </c>
      <c r="ER216" s="136">
        <f t="shared" ca="1" si="152"/>
        <v>-24.069393112725734</v>
      </c>
      <c r="ES216" s="136">
        <f t="shared" ca="1" si="152"/>
        <v>-21.589346685494707</v>
      </c>
      <c r="ET216" s="136">
        <f t="shared" ca="1" si="152"/>
        <v>-20.345290491532605</v>
      </c>
      <c r="EU216" s="136">
        <f t="shared" ca="1" si="152"/>
        <v>-19.805548688641668</v>
      </c>
      <c r="EV216" s="136">
        <f t="shared" ca="1" si="152"/>
        <v>-187.47644736126688</v>
      </c>
    </row>
    <row r="217" spans="1:152">
      <c r="B217" s="21">
        <v>2</v>
      </c>
      <c r="C217" s="21">
        <v>0</v>
      </c>
      <c r="D217" s="21">
        <v>0.2</v>
      </c>
      <c r="E217" s="23">
        <v>0.23100000000000001</v>
      </c>
      <c r="F217" s="21">
        <v>0</v>
      </c>
      <c r="G217" s="21">
        <v>52.5</v>
      </c>
      <c r="J217" t="s">
        <v>105</v>
      </c>
      <c r="K217" s="21">
        <v>2</v>
      </c>
      <c r="L217" s="21">
        <v>0</v>
      </c>
      <c r="M217" s="21">
        <v>0.2</v>
      </c>
      <c r="N217" s="23">
        <v>0.52</v>
      </c>
      <c r="O217" s="21">
        <v>0</v>
      </c>
      <c r="P217" s="21">
        <v>67.5</v>
      </c>
      <c r="Q217" s="108"/>
      <c r="S217" s="26">
        <f t="shared" si="153"/>
        <v>30</v>
      </c>
      <c r="T217" s="330">
        <f t="shared" ca="1" si="144"/>
        <v>14.517639853108847</v>
      </c>
      <c r="U217" s="330">
        <f t="shared" ca="1" si="144"/>
        <v>18.250178853145805</v>
      </c>
      <c r="V217" s="330">
        <f t="shared" ca="1" si="144"/>
        <v>39.18180018654283</v>
      </c>
      <c r="W217" s="330">
        <f t="shared" ca="1" si="144"/>
        <v>-365.92240686078833</v>
      </c>
      <c r="X217" s="330">
        <f t="shared" ca="1" si="144"/>
        <v>-84.331202834372604</v>
      </c>
      <c r="Y217" s="330">
        <f t="shared" ca="1" si="144"/>
        <v>-191.1956221360189</v>
      </c>
      <c r="Z217" s="330">
        <f t="shared" ca="1" si="144"/>
        <v>160.57037859753703</v>
      </c>
      <c r="AA217" s="330">
        <f t="shared" ca="1" si="144"/>
        <v>58.682020734004887</v>
      </c>
      <c r="AB217" s="330">
        <f t="shared" ca="1" si="144"/>
        <v>39.076438236621868</v>
      </c>
      <c r="AC217" s="330">
        <f t="shared" ca="1" si="144"/>
        <v>31.623812670396912</v>
      </c>
      <c r="AD217" s="330">
        <f t="shared" ca="1" si="144"/>
        <v>28.289723795056485</v>
      </c>
      <c r="AE217" s="330">
        <f t="shared" ca="1" si="144"/>
        <v>26.872224771874688</v>
      </c>
      <c r="AF217" s="330">
        <f t="shared" ca="1" si="144"/>
        <v>-910.86515890553642</v>
      </c>
      <c r="AH217" s="80">
        <f t="shared" si="154"/>
        <v>30</v>
      </c>
      <c r="AI217" s="136">
        <f t="shared" ca="1" si="145"/>
        <v>-14.517639853108847</v>
      </c>
      <c r="AJ217" s="136">
        <f t="shared" ca="1" si="145"/>
        <v>-18.250178853145805</v>
      </c>
      <c r="AK217" s="136">
        <f t="shared" ca="1" si="145"/>
        <v>-39.18180018654283</v>
      </c>
      <c r="AL217" s="136">
        <f t="shared" ca="1" si="145"/>
        <v>365.92240686078833</v>
      </c>
      <c r="AM217" s="136">
        <f t="shared" ca="1" si="145"/>
        <v>84.331202834372604</v>
      </c>
      <c r="AN217" s="136">
        <f t="shared" ca="1" si="145"/>
        <v>191.1956221360189</v>
      </c>
      <c r="AO217" s="136">
        <f t="shared" ca="1" si="145"/>
        <v>-160.57037859753703</v>
      </c>
      <c r="AP217" s="136">
        <f t="shared" ca="1" si="145"/>
        <v>-58.682020734004887</v>
      </c>
      <c r="AQ217" s="136">
        <f t="shared" ca="1" si="145"/>
        <v>-39.076438236621868</v>
      </c>
      <c r="AR217" s="136">
        <f t="shared" ca="1" si="145"/>
        <v>-31.623812670396912</v>
      </c>
      <c r="AS217" s="136">
        <f t="shared" ca="1" si="145"/>
        <v>-28.289723795056485</v>
      </c>
      <c r="AT217" s="136">
        <f t="shared" ca="1" si="145"/>
        <v>-26.872224771874688</v>
      </c>
      <c r="AU217" s="136">
        <f t="shared" ca="1" si="145"/>
        <v>910.86515890553642</v>
      </c>
      <c r="AW217" s="80">
        <f t="shared" si="155"/>
        <v>30</v>
      </c>
      <c r="AX217" s="136">
        <f t="shared" ca="1" si="146"/>
        <v>-29.043038701807049</v>
      </c>
      <c r="AY217" s="136">
        <f t="shared" ca="1" si="146"/>
        <v>-41.126214508983907</v>
      </c>
      <c r="AZ217" s="136">
        <f t="shared" ca="1" si="146"/>
        <v>-107.0731620707644</v>
      </c>
      <c r="BA217" s="136">
        <f t="shared" ca="1" si="146"/>
        <v>996.47363710761374</v>
      </c>
      <c r="BB217" s="136">
        <f t="shared" ca="1" si="146"/>
        <v>168.69727737077599</v>
      </c>
      <c r="BC217" s="136">
        <f t="shared" ca="1" si="146"/>
        <v>211.4173464705645</v>
      </c>
      <c r="BD217" s="136">
        <f t="shared" ca="1" si="146"/>
        <v>-64.260646169264419</v>
      </c>
      <c r="BE217" s="136">
        <f t="shared" ca="1" si="146"/>
        <v>4.840892129392711</v>
      </c>
      <c r="BF217" s="136">
        <f t="shared" ca="1" si="146"/>
        <v>15.626468505004761</v>
      </c>
      <c r="BG217" s="136">
        <f t="shared" ca="1" si="146"/>
        <v>19.128747458872997</v>
      </c>
      <c r="BH217" s="136">
        <f t="shared" ca="1" si="146"/>
        <v>20.708250275968666</v>
      </c>
      <c r="BI217" s="136">
        <f t="shared" ca="1" si="146"/>
        <v>21.536405654931588</v>
      </c>
      <c r="BJ217" s="136">
        <f t="shared" ca="1" si="146"/>
        <v>-750.13602829926913</v>
      </c>
      <c r="BK217" s="62"/>
      <c r="BL217" s="80">
        <f t="shared" si="156"/>
        <v>30</v>
      </c>
      <c r="BM217" s="136">
        <f t="shared" ca="1" si="147"/>
        <v>-58.078318408024742</v>
      </c>
      <c r="BN217" s="136">
        <f t="shared" ca="1" si="147"/>
        <v>-77.62657221527553</v>
      </c>
      <c r="BO217" s="136">
        <f t="shared" ca="1" si="147"/>
        <v>-185.43676244385006</v>
      </c>
      <c r="BP217" s="136">
        <f t="shared" ca="1" si="147"/>
        <v>1728.3184508291902</v>
      </c>
      <c r="BQ217" s="136">
        <f t="shared" ca="1" si="147"/>
        <v>337.35968303952126</v>
      </c>
      <c r="BR217" s="136">
        <f t="shared" ca="1" si="147"/>
        <v>593.80859074260229</v>
      </c>
      <c r="BS217" s="136">
        <f t="shared" ca="1" si="147"/>
        <v>-385.40140336433848</v>
      </c>
      <c r="BT217" s="136">
        <f t="shared" ca="1" si="147"/>
        <v>-112.52314933861707</v>
      </c>
      <c r="BU217" s="136">
        <f t="shared" ca="1" si="147"/>
        <v>-62.526407968238971</v>
      </c>
      <c r="BV217" s="136">
        <f t="shared" ca="1" si="147"/>
        <v>-44.118877881920831</v>
      </c>
      <c r="BW217" s="136">
        <f t="shared" ca="1" si="147"/>
        <v>-35.871197314144311</v>
      </c>
      <c r="BX217" s="136">
        <f t="shared" ca="1" si="147"/>
        <v>-32.208043888817791</v>
      </c>
      <c r="BY217" s="136">
        <f t="shared" ca="1" si="147"/>
        <v>1071.5942895118035</v>
      </c>
      <c r="BZ217" s="62"/>
      <c r="CA217" s="80">
        <f t="shared" si="157"/>
        <v>30</v>
      </c>
      <c r="CB217" s="136">
        <f t="shared" ca="1" si="148"/>
        <v>14.517639853108847</v>
      </c>
      <c r="CC217" s="136">
        <f t="shared" ca="1" si="148"/>
        <v>18.250178853145805</v>
      </c>
      <c r="CD217" s="136">
        <f t="shared" ca="1" si="148"/>
        <v>39.18180018654283</v>
      </c>
      <c r="CE217" s="136">
        <f t="shared" ca="1" si="148"/>
        <v>-365.92240686078833</v>
      </c>
      <c r="CF217" s="136">
        <f t="shared" ca="1" si="148"/>
        <v>-84.331202834372604</v>
      </c>
      <c r="CG217" s="136">
        <f t="shared" ca="1" si="148"/>
        <v>-191.1956221360189</v>
      </c>
      <c r="CH217" s="136">
        <f t="shared" ca="1" si="148"/>
        <v>160.57037859753703</v>
      </c>
      <c r="CI217" s="136">
        <f t="shared" ca="1" si="148"/>
        <v>58.682020734004887</v>
      </c>
      <c r="CJ217" s="136">
        <f t="shared" ca="1" si="148"/>
        <v>39.076438236621868</v>
      </c>
      <c r="CK217" s="136">
        <f t="shared" ca="1" si="148"/>
        <v>31.623812670396912</v>
      </c>
      <c r="CL217" s="136">
        <f t="shared" ca="1" si="148"/>
        <v>28.289723795056485</v>
      </c>
      <c r="CM217" s="136">
        <f t="shared" ca="1" si="148"/>
        <v>26.872224771874688</v>
      </c>
      <c r="CN217" s="136">
        <f t="shared" ca="1" si="148"/>
        <v>-910.86515890553642</v>
      </c>
      <c r="CP217" s="80">
        <f t="shared" si="158"/>
        <v>30</v>
      </c>
      <c r="CQ217" s="136">
        <f t="shared" ca="1" si="159"/>
        <v>-14.517639853108847</v>
      </c>
      <c r="CR217" s="136">
        <f t="shared" ca="1" si="149"/>
        <v>-18.250178853145805</v>
      </c>
      <c r="CS217" s="136">
        <f t="shared" ca="1" si="149"/>
        <v>-39.18180018654283</v>
      </c>
      <c r="CT217" s="136">
        <f t="shared" ca="1" si="149"/>
        <v>365.92240686078833</v>
      </c>
      <c r="CU217" s="136">
        <f t="shared" ca="1" si="149"/>
        <v>84.331202834372604</v>
      </c>
      <c r="CV217" s="136">
        <f t="shared" ca="1" si="149"/>
        <v>191.1956221360189</v>
      </c>
      <c r="CW217" s="136">
        <f t="shared" ca="1" si="149"/>
        <v>-160.57037859753703</v>
      </c>
      <c r="CX217" s="136">
        <f t="shared" ca="1" si="149"/>
        <v>-58.682020734004887</v>
      </c>
      <c r="CY217" s="136">
        <f t="shared" ca="1" si="149"/>
        <v>-39.076438236621868</v>
      </c>
      <c r="CZ217" s="136">
        <f t="shared" ca="1" si="149"/>
        <v>-31.623812670396912</v>
      </c>
      <c r="DA217" s="136">
        <f t="shared" ca="1" si="149"/>
        <v>-28.289723795056485</v>
      </c>
      <c r="DB217" s="136">
        <f t="shared" ca="1" si="149"/>
        <v>-26.872224771874688</v>
      </c>
      <c r="DC217" s="136">
        <f t="shared" ca="1" si="149"/>
        <v>910.86515890553642</v>
      </c>
      <c r="DE217" s="80">
        <f t="shared" si="160"/>
        <v>30</v>
      </c>
      <c r="DF217" s="136">
        <f t="shared" ca="1" si="161"/>
        <v>-29.043038701807049</v>
      </c>
      <c r="DG217" s="136">
        <f t="shared" ca="1" si="150"/>
        <v>-41.126214508983907</v>
      </c>
      <c r="DH217" s="136">
        <f t="shared" ca="1" si="150"/>
        <v>-107.0731620707644</v>
      </c>
      <c r="DI217" s="136">
        <f t="shared" ca="1" si="150"/>
        <v>996.47363710761374</v>
      </c>
      <c r="DJ217" s="136">
        <f t="shared" ca="1" si="150"/>
        <v>168.69727737077599</v>
      </c>
      <c r="DK217" s="136">
        <f t="shared" ca="1" si="150"/>
        <v>211.4173464705645</v>
      </c>
      <c r="DL217" s="136">
        <f t="shared" ca="1" si="150"/>
        <v>-64.260646169264419</v>
      </c>
      <c r="DM217" s="136">
        <f t="shared" ca="1" si="150"/>
        <v>4.840892129392711</v>
      </c>
      <c r="DN217" s="136">
        <f t="shared" ca="1" si="150"/>
        <v>15.626468505004761</v>
      </c>
      <c r="DO217" s="136">
        <f t="shared" ca="1" si="150"/>
        <v>19.128747458872997</v>
      </c>
      <c r="DP217" s="136">
        <f t="shared" ca="1" si="150"/>
        <v>20.708250275968666</v>
      </c>
      <c r="DQ217" s="136">
        <f t="shared" ca="1" si="150"/>
        <v>21.536405654931588</v>
      </c>
      <c r="DR217" s="136">
        <f t="shared" ca="1" si="150"/>
        <v>-750.13602829926913</v>
      </c>
      <c r="DT217" s="80">
        <f t="shared" si="162"/>
        <v>30</v>
      </c>
      <c r="DU217" s="136">
        <f t="shared" ca="1" si="151"/>
        <v>14.517639853108847</v>
      </c>
      <c r="DV217" s="136">
        <f t="shared" ca="1" si="151"/>
        <v>18.250178853145805</v>
      </c>
      <c r="DW217" s="136">
        <f t="shared" ca="1" si="151"/>
        <v>39.18180018654283</v>
      </c>
      <c r="DX217" s="136">
        <f t="shared" ca="1" si="151"/>
        <v>-365.92240686078833</v>
      </c>
      <c r="DY217" s="136">
        <f t="shared" ca="1" si="151"/>
        <v>-84.331202834372604</v>
      </c>
      <c r="DZ217" s="136">
        <f t="shared" ca="1" si="151"/>
        <v>-191.1956221360189</v>
      </c>
      <c r="EA217" s="136">
        <f t="shared" ca="1" si="151"/>
        <v>160.57037859753703</v>
      </c>
      <c r="EB217" s="136">
        <f t="shared" ca="1" si="151"/>
        <v>58.682020734004887</v>
      </c>
      <c r="EC217" s="136">
        <f t="shared" ca="1" si="151"/>
        <v>39.076438236621868</v>
      </c>
      <c r="ED217" s="136">
        <f t="shared" ca="1" si="151"/>
        <v>31.623812670396912</v>
      </c>
      <c r="EE217" s="136">
        <f t="shared" ca="1" si="151"/>
        <v>28.289723795056485</v>
      </c>
      <c r="EF217" s="136">
        <f t="shared" ca="1" si="151"/>
        <v>26.872224771874688</v>
      </c>
      <c r="EG217" s="136">
        <f t="shared" ca="1" si="151"/>
        <v>-910.86515890553642</v>
      </c>
      <c r="EI217" s="80">
        <f t="shared" si="163"/>
        <v>30</v>
      </c>
      <c r="EJ217" s="136">
        <f t="shared" ca="1" si="152"/>
        <v>-14.517639853108847</v>
      </c>
      <c r="EK217" s="136">
        <f t="shared" ca="1" si="152"/>
        <v>-18.250178853145805</v>
      </c>
      <c r="EL217" s="136">
        <f t="shared" ca="1" si="152"/>
        <v>-39.18180018654283</v>
      </c>
      <c r="EM217" s="136">
        <f t="shared" ca="1" si="152"/>
        <v>365.92240686078833</v>
      </c>
      <c r="EN217" s="136">
        <f t="shared" ca="1" si="152"/>
        <v>84.331202834372604</v>
      </c>
      <c r="EO217" s="136">
        <f t="shared" ca="1" si="152"/>
        <v>191.1956221360189</v>
      </c>
      <c r="EP217" s="136">
        <f t="shared" ca="1" si="152"/>
        <v>-160.57037859753703</v>
      </c>
      <c r="EQ217" s="136">
        <f t="shared" ca="1" si="152"/>
        <v>-58.682020734004887</v>
      </c>
      <c r="ER217" s="136">
        <f t="shared" ca="1" si="152"/>
        <v>-39.076438236621868</v>
      </c>
      <c r="ES217" s="136">
        <f t="shared" ca="1" si="152"/>
        <v>-31.623812670396912</v>
      </c>
      <c r="ET217" s="136">
        <f t="shared" ca="1" si="152"/>
        <v>-28.289723795056485</v>
      </c>
      <c r="EU217" s="136">
        <f t="shared" ca="1" si="152"/>
        <v>-26.872224771874688</v>
      </c>
      <c r="EV217" s="136">
        <f t="shared" ca="1" si="152"/>
        <v>910.86515890553642</v>
      </c>
    </row>
    <row r="218" spans="1:152">
      <c r="B218" s="21">
        <v>1</v>
      </c>
      <c r="C218" s="21">
        <v>0.5</v>
      </c>
      <c r="D218" s="21">
        <v>1</v>
      </c>
      <c r="E218" s="23">
        <v>0.182</v>
      </c>
      <c r="F218" s="21">
        <v>15</v>
      </c>
      <c r="G218" s="21">
        <v>60</v>
      </c>
      <c r="K218" s="21">
        <v>1</v>
      </c>
      <c r="L218" s="21">
        <v>0.5</v>
      </c>
      <c r="M218" s="21">
        <v>1</v>
      </c>
      <c r="N218" s="23">
        <v>0.37</v>
      </c>
      <c r="O218" s="21">
        <v>0</v>
      </c>
      <c r="P218" s="21">
        <v>45</v>
      </c>
      <c r="S218" s="26">
        <f t="shared" si="153"/>
        <v>37.5</v>
      </c>
      <c r="T218" s="330">
        <f t="shared" ca="1" si="144"/>
        <v>14.51763984119401</v>
      </c>
      <c r="U218" s="330">
        <f t="shared" ca="1" si="144"/>
        <v>17.26354653224621</v>
      </c>
      <c r="V218" s="330">
        <f t="shared" ca="1" si="144"/>
        <v>27.615819017590663</v>
      </c>
      <c r="W218" s="330">
        <f t="shared" ca="1" si="144"/>
        <v>93.307008247234506</v>
      </c>
      <c r="X218" s="330">
        <f t="shared" ca="1" si="144"/>
        <v>-149.89056527369337</v>
      </c>
      <c r="Y218" s="330">
        <f t="shared" ca="1" si="144"/>
        <v>-95.975357457883163</v>
      </c>
      <c r="Z218" s="330">
        <f t="shared" ca="1" si="144"/>
        <v>-202.06449742980183</v>
      </c>
      <c r="AA218" s="330">
        <f t="shared" ca="1" si="144"/>
        <v>276.46788187353746</v>
      </c>
      <c r="AB218" s="330">
        <f t="shared" ca="1" si="144"/>
        <v>85.190746719783093</v>
      </c>
      <c r="AC218" s="330">
        <f t="shared" ca="1" si="144"/>
        <v>55.565024497941067</v>
      </c>
      <c r="AD218" s="330">
        <f t="shared" ca="1" si="144"/>
        <v>45.29332855209995</v>
      </c>
      <c r="AE218" s="330">
        <f t="shared" ca="1" si="144"/>
        <v>41.308346492746658</v>
      </c>
      <c r="AF218" s="330">
        <f t="shared" ca="1" si="144"/>
        <v>-297.92643752183011</v>
      </c>
      <c r="AH218" s="80">
        <f t="shared" si="154"/>
        <v>37.5</v>
      </c>
      <c r="AI218" s="136">
        <f t="shared" ca="1" si="145"/>
        <v>-14.51763984119401</v>
      </c>
      <c r="AJ218" s="136">
        <f t="shared" ca="1" si="145"/>
        <v>-17.26354653224621</v>
      </c>
      <c r="AK218" s="136">
        <f t="shared" ca="1" si="145"/>
        <v>-27.615819017590663</v>
      </c>
      <c r="AL218" s="136">
        <f t="shared" ca="1" si="145"/>
        <v>-93.307008247234506</v>
      </c>
      <c r="AM218" s="136">
        <f t="shared" ca="1" si="145"/>
        <v>149.89056527369337</v>
      </c>
      <c r="AN218" s="136">
        <f t="shared" ca="1" si="145"/>
        <v>95.975357457883163</v>
      </c>
      <c r="AO218" s="136">
        <f t="shared" ca="1" si="145"/>
        <v>202.06449742980183</v>
      </c>
      <c r="AP218" s="136">
        <f t="shared" ca="1" si="145"/>
        <v>-276.46788187353746</v>
      </c>
      <c r="AQ218" s="136">
        <f t="shared" ca="1" si="145"/>
        <v>-85.190746719783093</v>
      </c>
      <c r="AR218" s="136">
        <f t="shared" ca="1" si="145"/>
        <v>-55.565024497941067</v>
      </c>
      <c r="AS218" s="136">
        <f t="shared" ca="1" si="145"/>
        <v>-45.29332855209995</v>
      </c>
      <c r="AT218" s="136">
        <f t="shared" ca="1" si="145"/>
        <v>-41.308346492746658</v>
      </c>
      <c r="AU218" s="136">
        <f t="shared" ca="1" si="145"/>
        <v>297.92643752183011</v>
      </c>
      <c r="AW218" s="80">
        <f t="shared" si="155"/>
        <v>37.5</v>
      </c>
      <c r="AX218" s="136">
        <f t="shared" ca="1" si="146"/>
        <v>-10.143989885792775</v>
      </c>
      <c r="AY218" s="136">
        <f t="shared" ca="1" si="146"/>
        <v>-14.102209008303001</v>
      </c>
      <c r="AZ218" s="136">
        <f t="shared" ca="1" si="146"/>
        <v>-29.984246568247663</v>
      </c>
      <c r="BA218" s="136">
        <f t="shared" ca="1" si="146"/>
        <v>-117.25361213669555</v>
      </c>
      <c r="BB218" s="136">
        <f t="shared" ca="1" si="146"/>
        <v>165.75387267437813</v>
      </c>
      <c r="BC218" s="136">
        <f t="shared" ca="1" si="146"/>
        <v>67.055494649462531</v>
      </c>
      <c r="BD218" s="136">
        <f t="shared" ca="1" si="146"/>
        <v>50.079462542768212</v>
      </c>
      <c r="BE218" s="136">
        <f t="shared" ca="1" si="146"/>
        <v>34.670806482857088</v>
      </c>
      <c r="BF218" s="136">
        <f t="shared" ca="1" si="146"/>
        <v>33.962852688289445</v>
      </c>
      <c r="BG218" s="136">
        <f t="shared" ca="1" si="146"/>
        <v>32.570990110591339</v>
      </c>
      <c r="BH218" s="136">
        <f t="shared" ca="1" si="146"/>
        <v>31.999597502352177</v>
      </c>
      <c r="BI218" s="136">
        <f t="shared" ca="1" si="146"/>
        <v>31.949262319317572</v>
      </c>
      <c r="BJ218" s="136">
        <f t="shared" ca="1" si="146"/>
        <v>-236.82687722918857</v>
      </c>
      <c r="BK218" s="62"/>
      <c r="BL218" s="80">
        <f t="shared" si="156"/>
        <v>37.5</v>
      </c>
      <c r="BM218" s="136">
        <f t="shared" ca="1" si="147"/>
        <v>-39.1792695681808</v>
      </c>
      <c r="BN218" s="136">
        <f t="shared" ca="1" si="147"/>
        <v>-48.629302072795419</v>
      </c>
      <c r="BO218" s="136">
        <f t="shared" ca="1" si="147"/>
        <v>-85.215884603428989</v>
      </c>
      <c r="BP218" s="136">
        <f t="shared" ca="1" si="147"/>
        <v>-303.86762863116456</v>
      </c>
      <c r="BQ218" s="136">
        <f t="shared" ca="1" si="147"/>
        <v>465.5350032217649</v>
      </c>
      <c r="BR218" s="136">
        <f t="shared" ca="1" si="147"/>
        <v>259.00620956522886</v>
      </c>
      <c r="BS218" s="136">
        <f t="shared" ca="1" si="147"/>
        <v>454.20845740237195</v>
      </c>
      <c r="BT218" s="136">
        <f t="shared" ca="1" si="147"/>
        <v>-518.26495726421797</v>
      </c>
      <c r="BU218" s="136">
        <f t="shared" ca="1" si="147"/>
        <v>-136.41864075127674</v>
      </c>
      <c r="BV218" s="136">
        <f t="shared" ca="1" si="147"/>
        <v>-78.559058885290796</v>
      </c>
      <c r="BW218" s="136">
        <f t="shared" ca="1" si="147"/>
        <v>-58.58705960184772</v>
      </c>
      <c r="BX218" s="136">
        <f t="shared" ca="1" si="147"/>
        <v>-50.667430666175747</v>
      </c>
      <c r="BY218" s="136">
        <f t="shared" ca="1" si="147"/>
        <v>359.02599781447168</v>
      </c>
      <c r="BZ218" s="62"/>
      <c r="CA218" s="80">
        <f t="shared" si="157"/>
        <v>37.5</v>
      </c>
      <c r="CB218" s="136">
        <f t="shared" ca="1" si="148"/>
        <v>14.51763984119401</v>
      </c>
      <c r="CC218" s="136">
        <f t="shared" ca="1" si="148"/>
        <v>17.26354653224621</v>
      </c>
      <c r="CD218" s="136">
        <f t="shared" ca="1" si="148"/>
        <v>27.615819017590663</v>
      </c>
      <c r="CE218" s="136">
        <f t="shared" ca="1" si="148"/>
        <v>93.307008247234506</v>
      </c>
      <c r="CF218" s="136">
        <f t="shared" ca="1" si="148"/>
        <v>-149.89056527369337</v>
      </c>
      <c r="CG218" s="136">
        <f t="shared" ca="1" si="148"/>
        <v>-95.975357457883163</v>
      </c>
      <c r="CH218" s="136">
        <f t="shared" ca="1" si="148"/>
        <v>-202.06449742980183</v>
      </c>
      <c r="CI218" s="136">
        <f t="shared" ca="1" si="148"/>
        <v>276.46788187353746</v>
      </c>
      <c r="CJ218" s="136">
        <f t="shared" ca="1" si="148"/>
        <v>85.190746719783093</v>
      </c>
      <c r="CK218" s="136">
        <f t="shared" ca="1" si="148"/>
        <v>55.565024497941067</v>
      </c>
      <c r="CL218" s="136">
        <f t="shared" ca="1" si="148"/>
        <v>45.29332855209995</v>
      </c>
      <c r="CM218" s="136">
        <f t="shared" ca="1" si="148"/>
        <v>41.308346492746658</v>
      </c>
      <c r="CN218" s="136">
        <f t="shared" ca="1" si="148"/>
        <v>-297.92643752183011</v>
      </c>
      <c r="CP218" s="80">
        <f t="shared" si="158"/>
        <v>37.5</v>
      </c>
      <c r="CQ218" s="136">
        <f t="shared" ca="1" si="159"/>
        <v>-14.51763984119401</v>
      </c>
      <c r="CR218" s="136">
        <f t="shared" ca="1" si="149"/>
        <v>-17.26354653224621</v>
      </c>
      <c r="CS218" s="136">
        <f t="shared" ca="1" si="149"/>
        <v>-27.615819017590663</v>
      </c>
      <c r="CT218" s="136">
        <f t="shared" ca="1" si="149"/>
        <v>-93.307008247234506</v>
      </c>
      <c r="CU218" s="136">
        <f t="shared" ca="1" si="149"/>
        <v>149.89056527369337</v>
      </c>
      <c r="CV218" s="136">
        <f t="shared" ca="1" si="149"/>
        <v>95.975357457883163</v>
      </c>
      <c r="CW218" s="136">
        <f t="shared" ca="1" si="149"/>
        <v>202.06449742980183</v>
      </c>
      <c r="CX218" s="136">
        <f t="shared" ca="1" si="149"/>
        <v>-276.46788187353746</v>
      </c>
      <c r="CY218" s="136">
        <f t="shared" ca="1" si="149"/>
        <v>-85.190746719783093</v>
      </c>
      <c r="CZ218" s="136">
        <f t="shared" ca="1" si="149"/>
        <v>-55.565024497941067</v>
      </c>
      <c r="DA218" s="136">
        <f t="shared" ca="1" si="149"/>
        <v>-45.29332855209995</v>
      </c>
      <c r="DB218" s="136">
        <f t="shared" ca="1" si="149"/>
        <v>-41.308346492746658</v>
      </c>
      <c r="DC218" s="136">
        <f t="shared" ca="1" si="149"/>
        <v>297.92643752183011</v>
      </c>
      <c r="DE218" s="80">
        <f t="shared" si="160"/>
        <v>37.5</v>
      </c>
      <c r="DF218" s="136">
        <f t="shared" ca="1" si="161"/>
        <v>-10.143989885792775</v>
      </c>
      <c r="DG218" s="136">
        <f t="shared" ca="1" si="150"/>
        <v>-14.102209008303001</v>
      </c>
      <c r="DH218" s="136">
        <f t="shared" ca="1" si="150"/>
        <v>-29.984246568247663</v>
      </c>
      <c r="DI218" s="136">
        <f t="shared" ca="1" si="150"/>
        <v>-117.25361213669555</v>
      </c>
      <c r="DJ218" s="136">
        <f t="shared" ca="1" si="150"/>
        <v>165.75387267437813</v>
      </c>
      <c r="DK218" s="136">
        <f t="shared" ca="1" si="150"/>
        <v>67.055494649462531</v>
      </c>
      <c r="DL218" s="136">
        <f t="shared" ca="1" si="150"/>
        <v>50.079462542768212</v>
      </c>
      <c r="DM218" s="136">
        <f t="shared" ca="1" si="150"/>
        <v>34.670806482857088</v>
      </c>
      <c r="DN218" s="136">
        <f t="shared" ca="1" si="150"/>
        <v>33.962852688289445</v>
      </c>
      <c r="DO218" s="136">
        <f t="shared" ca="1" si="150"/>
        <v>32.570990110591339</v>
      </c>
      <c r="DP218" s="136">
        <f t="shared" ca="1" si="150"/>
        <v>31.999597502352177</v>
      </c>
      <c r="DQ218" s="136">
        <f t="shared" ca="1" si="150"/>
        <v>31.949262319317572</v>
      </c>
      <c r="DR218" s="136">
        <f t="shared" ca="1" si="150"/>
        <v>-236.82687722918857</v>
      </c>
      <c r="DT218" s="80">
        <f t="shared" si="162"/>
        <v>37.5</v>
      </c>
      <c r="DU218" s="136">
        <f t="shared" ca="1" si="151"/>
        <v>14.51763984119401</v>
      </c>
      <c r="DV218" s="136">
        <f t="shared" ca="1" si="151"/>
        <v>17.26354653224621</v>
      </c>
      <c r="DW218" s="136">
        <f t="shared" ca="1" si="151"/>
        <v>27.615819017590663</v>
      </c>
      <c r="DX218" s="136">
        <f t="shared" ca="1" si="151"/>
        <v>93.307008247234506</v>
      </c>
      <c r="DY218" s="136">
        <f t="shared" ca="1" si="151"/>
        <v>-149.89056527369337</v>
      </c>
      <c r="DZ218" s="136">
        <f t="shared" ca="1" si="151"/>
        <v>-95.975357457883163</v>
      </c>
      <c r="EA218" s="136">
        <f t="shared" ca="1" si="151"/>
        <v>-202.06449742980183</v>
      </c>
      <c r="EB218" s="136">
        <f t="shared" ca="1" si="151"/>
        <v>276.46788187353746</v>
      </c>
      <c r="EC218" s="136">
        <f t="shared" ca="1" si="151"/>
        <v>85.190746719783093</v>
      </c>
      <c r="ED218" s="136">
        <f t="shared" ca="1" si="151"/>
        <v>55.565024497941067</v>
      </c>
      <c r="EE218" s="136">
        <f t="shared" ca="1" si="151"/>
        <v>45.29332855209995</v>
      </c>
      <c r="EF218" s="136">
        <f t="shared" ca="1" si="151"/>
        <v>41.308346492746658</v>
      </c>
      <c r="EG218" s="136">
        <f t="shared" ca="1" si="151"/>
        <v>-297.92643752183011</v>
      </c>
      <c r="EI218" s="80">
        <f t="shared" si="163"/>
        <v>37.5</v>
      </c>
      <c r="EJ218" s="136">
        <f t="shared" ca="1" si="152"/>
        <v>-14.51763984119401</v>
      </c>
      <c r="EK218" s="136">
        <f t="shared" ca="1" si="152"/>
        <v>-17.26354653224621</v>
      </c>
      <c r="EL218" s="136">
        <f t="shared" ca="1" si="152"/>
        <v>-27.615819017590663</v>
      </c>
      <c r="EM218" s="136">
        <f t="shared" ca="1" si="152"/>
        <v>-93.307008247234506</v>
      </c>
      <c r="EN218" s="136">
        <f t="shared" ca="1" si="152"/>
        <v>149.89056527369337</v>
      </c>
      <c r="EO218" s="136">
        <f t="shared" ca="1" si="152"/>
        <v>95.975357457883163</v>
      </c>
      <c r="EP218" s="136">
        <f t="shared" ca="1" si="152"/>
        <v>202.06449742980183</v>
      </c>
      <c r="EQ218" s="136">
        <f t="shared" ca="1" si="152"/>
        <v>-276.46788187353746</v>
      </c>
      <c r="ER218" s="136">
        <f t="shared" ca="1" si="152"/>
        <v>-85.190746719783093</v>
      </c>
      <c r="ES218" s="136">
        <f t="shared" ca="1" si="152"/>
        <v>-55.565024497941067</v>
      </c>
      <c r="ET218" s="136">
        <f t="shared" ca="1" si="152"/>
        <v>-45.29332855209995</v>
      </c>
      <c r="EU218" s="136">
        <f t="shared" ca="1" si="152"/>
        <v>-41.308346492746658</v>
      </c>
      <c r="EV218" s="136">
        <f t="shared" ca="1" si="152"/>
        <v>297.92643752183011</v>
      </c>
    </row>
    <row r="219" spans="1:152">
      <c r="B219" s="21">
        <v>1</v>
      </c>
      <c r="C219" s="21">
        <v>2</v>
      </c>
      <c r="D219" s="21">
        <v>0</v>
      </c>
      <c r="E219" s="23">
        <v>0.16200000000000001</v>
      </c>
      <c r="F219" s="133">
        <v>22.5</v>
      </c>
      <c r="G219" s="133">
        <v>67.5</v>
      </c>
      <c r="K219" s="21">
        <v>1</v>
      </c>
      <c r="L219" s="21">
        <v>2</v>
      </c>
      <c r="M219" s="21">
        <v>0</v>
      </c>
      <c r="N219" s="23">
        <v>0.36</v>
      </c>
      <c r="O219" s="133">
        <v>15</v>
      </c>
      <c r="P219" s="133">
        <v>60</v>
      </c>
      <c r="S219" s="26">
        <f t="shared" si="153"/>
        <v>45</v>
      </c>
      <c r="T219" s="330">
        <f t="shared" ca="1" si="144"/>
        <v>14.51763983480088</v>
      </c>
      <c r="U219" s="330">
        <f t="shared" ca="1" si="144"/>
        <v>16.774495630815199</v>
      </c>
      <c r="V219" s="330">
        <f t="shared" ca="1" si="144"/>
        <v>23.582822931376867</v>
      </c>
      <c r="W219" s="330">
        <f t="shared" ca="1" si="144"/>
        <v>47.641852574518545</v>
      </c>
      <c r="X219" s="330">
        <f t="shared" ca="1" si="144"/>
        <v>416.90443708372123</v>
      </c>
      <c r="Y219" s="330">
        <f t="shared" ca="1" si="144"/>
        <v>-136.28159167294069</v>
      </c>
      <c r="Z219" s="330">
        <f t="shared" ca="1" si="144"/>
        <v>-124.50039434266962</v>
      </c>
      <c r="AA219" s="330">
        <f t="shared" ca="1" si="144"/>
        <v>-286.72940724237338</v>
      </c>
      <c r="AB219" s="330">
        <f t="shared" ca="1" si="144"/>
        <v>391.00188918005432</v>
      </c>
      <c r="AC219" s="330">
        <f t="shared" ca="1" si="144"/>
        <v>126.60305459928709</v>
      </c>
      <c r="AD219" s="330">
        <f t="shared" ca="1" si="144"/>
        <v>85.968182849567242</v>
      </c>
      <c r="AE219" s="330">
        <f t="shared" ca="1" si="144"/>
        <v>73.233795981731305</v>
      </c>
      <c r="AF219" s="330">
        <f t="shared" ca="1" si="144"/>
        <v>-280.52971399099812</v>
      </c>
      <c r="AH219" s="80">
        <f t="shared" si="154"/>
        <v>45</v>
      </c>
      <c r="AI219" s="136">
        <f t="shared" ca="1" si="145"/>
        <v>-14.51763983480088</v>
      </c>
      <c r="AJ219" s="136">
        <f t="shared" ca="1" si="145"/>
        <v>-16.774495630815199</v>
      </c>
      <c r="AK219" s="136">
        <f t="shared" ca="1" si="145"/>
        <v>-23.582822931376867</v>
      </c>
      <c r="AL219" s="136">
        <f t="shared" ca="1" si="145"/>
        <v>-47.641852574518545</v>
      </c>
      <c r="AM219" s="136">
        <f t="shared" ca="1" si="145"/>
        <v>-416.90443708372123</v>
      </c>
      <c r="AN219" s="136">
        <f t="shared" ca="1" si="145"/>
        <v>136.28159167294069</v>
      </c>
      <c r="AO219" s="136">
        <f t="shared" ca="1" si="145"/>
        <v>124.50039434266962</v>
      </c>
      <c r="AP219" s="136">
        <f t="shared" ca="1" si="145"/>
        <v>286.72940724237338</v>
      </c>
      <c r="AQ219" s="136">
        <f t="shared" ca="1" si="145"/>
        <v>-391.00188918005432</v>
      </c>
      <c r="AR219" s="136">
        <f t="shared" ca="1" si="145"/>
        <v>-126.60305459928709</v>
      </c>
      <c r="AS219" s="136">
        <f t="shared" ca="1" si="145"/>
        <v>-85.968182849567242</v>
      </c>
      <c r="AT219" s="136">
        <f t="shared" ca="1" si="145"/>
        <v>-73.233795981731305</v>
      </c>
      <c r="AU219" s="136">
        <f t="shared" ca="1" si="145"/>
        <v>280.52971399099812</v>
      </c>
      <c r="AW219" s="80">
        <f t="shared" si="155"/>
        <v>45</v>
      </c>
      <c r="AX219" s="136">
        <f t="shared" ca="1" si="146"/>
        <v>-3.3597453611890898E-3</v>
      </c>
      <c r="AY219" s="136">
        <f t="shared" ca="1" si="146"/>
        <v>-1.1071800280360693</v>
      </c>
      <c r="AZ219" s="136">
        <f t="shared" ca="1" si="146"/>
        <v>-5.3824437784979891</v>
      </c>
      <c r="BA219" s="136">
        <f t="shared" ca="1" si="146"/>
        <v>-18.188351476192953</v>
      </c>
      <c r="BB219" s="136">
        <f t="shared" ca="1" si="146"/>
        <v>-166.874712997985</v>
      </c>
      <c r="BC219" s="136">
        <f t="shared" ca="1" si="146"/>
        <v>33.779605327191071</v>
      </c>
      <c r="BD219" s="136">
        <f t="shared" ca="1" si="146"/>
        <v>2.4465787667585226E-2</v>
      </c>
      <c r="BE219" s="136">
        <f t="shared" ca="1" si="146"/>
        <v>-72.242713019890402</v>
      </c>
      <c r="BF219" s="136">
        <f t="shared" ca="1" si="146"/>
        <v>180.41489016328237</v>
      </c>
      <c r="BG219" s="136">
        <f t="shared" ca="1" si="146"/>
        <v>78.074888641156519</v>
      </c>
      <c r="BH219" s="136">
        <f t="shared" ca="1" si="146"/>
        <v>61.987061787487761</v>
      </c>
      <c r="BI219" s="136">
        <f t="shared" ca="1" si="146"/>
        <v>57.169085976599163</v>
      </c>
      <c r="BJ219" s="136">
        <f t="shared" ca="1" si="146"/>
        <v>-224.42117239116149</v>
      </c>
      <c r="BK219" s="62"/>
      <c r="BL219" s="80">
        <f t="shared" si="156"/>
        <v>45</v>
      </c>
      <c r="BM219" s="136">
        <f t="shared" ca="1" si="147"/>
        <v>-29.038639414962951</v>
      </c>
      <c r="BN219" s="136">
        <f t="shared" ca="1" si="147"/>
        <v>-34.656171289666474</v>
      </c>
      <c r="BO219" s="136">
        <f t="shared" ca="1" si="147"/>
        <v>-52.548089641251721</v>
      </c>
      <c r="BP219" s="136">
        <f t="shared" ca="1" si="147"/>
        <v>-113.47205662523004</v>
      </c>
      <c r="BQ219" s="136">
        <f t="shared" ca="1" si="147"/>
        <v>-1000.6835871654274</v>
      </c>
      <c r="BR219" s="136">
        <f t="shared" ca="1" si="147"/>
        <v>306.34278867307239</v>
      </c>
      <c r="BS219" s="136">
        <f t="shared" ca="1" si="147"/>
        <v>249.02525447300684</v>
      </c>
      <c r="BT219" s="136">
        <f t="shared" ca="1" si="147"/>
        <v>501.21610146485642</v>
      </c>
      <c r="BU219" s="136">
        <f t="shared" ca="1" si="147"/>
        <v>-601.58888819682625</v>
      </c>
      <c r="BV219" s="136">
        <f t="shared" ca="1" si="147"/>
        <v>-175.13122055741763</v>
      </c>
      <c r="BW219" s="136">
        <f t="shared" ca="1" si="147"/>
        <v>-109.94930391164672</v>
      </c>
      <c r="BX219" s="136">
        <f t="shared" ca="1" si="147"/>
        <v>-89.298505986863418</v>
      </c>
      <c r="BY219" s="136">
        <f t="shared" ca="1" si="147"/>
        <v>336.63825559083477</v>
      </c>
      <c r="BZ219" s="62"/>
      <c r="CA219" s="80">
        <f t="shared" si="157"/>
        <v>45</v>
      </c>
      <c r="CB219" s="136">
        <f t="shared" ca="1" si="148"/>
        <v>14.51763983480088</v>
      </c>
      <c r="CC219" s="136">
        <f t="shared" ca="1" si="148"/>
        <v>16.774495630815199</v>
      </c>
      <c r="CD219" s="136">
        <f t="shared" ca="1" si="148"/>
        <v>23.582822931376867</v>
      </c>
      <c r="CE219" s="136">
        <f t="shared" ca="1" si="148"/>
        <v>47.641852574518545</v>
      </c>
      <c r="CF219" s="136">
        <f t="shared" ca="1" si="148"/>
        <v>416.90443708372123</v>
      </c>
      <c r="CG219" s="136">
        <f t="shared" ca="1" si="148"/>
        <v>-136.28159167294069</v>
      </c>
      <c r="CH219" s="136">
        <f t="shared" ca="1" si="148"/>
        <v>-124.50039434266962</v>
      </c>
      <c r="CI219" s="136">
        <f t="shared" ca="1" si="148"/>
        <v>-286.72940724237338</v>
      </c>
      <c r="CJ219" s="136">
        <f t="shared" ca="1" si="148"/>
        <v>391.00188918005432</v>
      </c>
      <c r="CK219" s="136">
        <f t="shared" ca="1" si="148"/>
        <v>126.60305459928709</v>
      </c>
      <c r="CL219" s="136">
        <f t="shared" ca="1" si="148"/>
        <v>85.968182849567242</v>
      </c>
      <c r="CM219" s="136">
        <f t="shared" ca="1" si="148"/>
        <v>73.233795981731305</v>
      </c>
      <c r="CN219" s="136">
        <f t="shared" ca="1" si="148"/>
        <v>-280.52971399099812</v>
      </c>
      <c r="CP219" s="80">
        <f t="shared" si="158"/>
        <v>45</v>
      </c>
      <c r="CQ219" s="136">
        <f t="shared" ca="1" si="159"/>
        <v>-14.51763983480088</v>
      </c>
      <c r="CR219" s="136">
        <f t="shared" ca="1" si="149"/>
        <v>-16.774495630815199</v>
      </c>
      <c r="CS219" s="136">
        <f t="shared" ca="1" si="149"/>
        <v>-23.582822931376867</v>
      </c>
      <c r="CT219" s="136">
        <f t="shared" ca="1" si="149"/>
        <v>-47.641852574518545</v>
      </c>
      <c r="CU219" s="136">
        <f t="shared" ca="1" si="149"/>
        <v>-416.90443708372123</v>
      </c>
      <c r="CV219" s="136">
        <f t="shared" ca="1" si="149"/>
        <v>136.28159167294069</v>
      </c>
      <c r="CW219" s="136">
        <f t="shared" ca="1" si="149"/>
        <v>124.50039434266962</v>
      </c>
      <c r="CX219" s="136">
        <f t="shared" ca="1" si="149"/>
        <v>286.72940724237338</v>
      </c>
      <c r="CY219" s="136">
        <f t="shared" ca="1" si="149"/>
        <v>-391.00188918005432</v>
      </c>
      <c r="CZ219" s="136">
        <f t="shared" ca="1" si="149"/>
        <v>-126.60305459928709</v>
      </c>
      <c r="DA219" s="136">
        <f t="shared" ca="1" si="149"/>
        <v>-85.968182849567242</v>
      </c>
      <c r="DB219" s="136">
        <f t="shared" ca="1" si="149"/>
        <v>-73.233795981731305</v>
      </c>
      <c r="DC219" s="136">
        <f t="shared" ca="1" si="149"/>
        <v>280.52971399099812</v>
      </c>
      <c r="DE219" s="80">
        <f t="shared" si="160"/>
        <v>45</v>
      </c>
      <c r="DF219" s="136">
        <f t="shared" ca="1" si="161"/>
        <v>-3.3597453611890898E-3</v>
      </c>
      <c r="DG219" s="136">
        <f t="shared" ca="1" si="150"/>
        <v>-1.1071800280360693</v>
      </c>
      <c r="DH219" s="136">
        <f t="shared" ca="1" si="150"/>
        <v>-5.3824437784979891</v>
      </c>
      <c r="DI219" s="136">
        <f t="shared" ca="1" si="150"/>
        <v>-18.188351476192953</v>
      </c>
      <c r="DJ219" s="136">
        <f t="shared" ca="1" si="150"/>
        <v>-166.874712997985</v>
      </c>
      <c r="DK219" s="136">
        <f t="shared" ca="1" si="150"/>
        <v>33.779605327191071</v>
      </c>
      <c r="DL219" s="136">
        <f t="shared" ca="1" si="150"/>
        <v>2.4465787667585226E-2</v>
      </c>
      <c r="DM219" s="136">
        <f t="shared" ca="1" si="150"/>
        <v>-72.242713019890402</v>
      </c>
      <c r="DN219" s="136">
        <f t="shared" ca="1" si="150"/>
        <v>180.41489016328237</v>
      </c>
      <c r="DO219" s="136">
        <f t="shared" ca="1" si="150"/>
        <v>78.074888641156519</v>
      </c>
      <c r="DP219" s="136">
        <f t="shared" ca="1" si="150"/>
        <v>61.987061787487761</v>
      </c>
      <c r="DQ219" s="136">
        <f t="shared" ca="1" si="150"/>
        <v>57.169085976599163</v>
      </c>
      <c r="DR219" s="136">
        <f t="shared" ca="1" si="150"/>
        <v>-224.42117239116149</v>
      </c>
      <c r="DT219" s="80">
        <f t="shared" si="162"/>
        <v>45</v>
      </c>
      <c r="DU219" s="136">
        <f t="shared" ca="1" si="151"/>
        <v>14.51763983480088</v>
      </c>
      <c r="DV219" s="136">
        <f t="shared" ca="1" si="151"/>
        <v>16.774495630815199</v>
      </c>
      <c r="DW219" s="136">
        <f t="shared" ca="1" si="151"/>
        <v>23.582822931376867</v>
      </c>
      <c r="DX219" s="136">
        <f t="shared" ca="1" si="151"/>
        <v>47.641852574518545</v>
      </c>
      <c r="DY219" s="136">
        <f t="shared" ca="1" si="151"/>
        <v>416.90443708372123</v>
      </c>
      <c r="DZ219" s="136">
        <f t="shared" ca="1" si="151"/>
        <v>-136.28159167294069</v>
      </c>
      <c r="EA219" s="136">
        <f t="shared" ca="1" si="151"/>
        <v>-124.50039434266962</v>
      </c>
      <c r="EB219" s="136">
        <f t="shared" ca="1" si="151"/>
        <v>-286.72940724237338</v>
      </c>
      <c r="EC219" s="136">
        <f t="shared" ca="1" si="151"/>
        <v>391.00188918005432</v>
      </c>
      <c r="ED219" s="136">
        <f t="shared" ca="1" si="151"/>
        <v>126.60305459928709</v>
      </c>
      <c r="EE219" s="136">
        <f t="shared" ca="1" si="151"/>
        <v>85.968182849567242</v>
      </c>
      <c r="EF219" s="136">
        <f t="shared" ca="1" si="151"/>
        <v>73.233795981731305</v>
      </c>
      <c r="EG219" s="136">
        <f t="shared" ca="1" si="151"/>
        <v>-280.52971399099812</v>
      </c>
      <c r="EI219" s="80">
        <f t="shared" si="163"/>
        <v>45</v>
      </c>
      <c r="EJ219" s="136">
        <f t="shared" ca="1" si="152"/>
        <v>-14.51763983480088</v>
      </c>
      <c r="EK219" s="136">
        <f t="shared" ca="1" si="152"/>
        <v>-16.774495630815199</v>
      </c>
      <c r="EL219" s="136">
        <f t="shared" ca="1" si="152"/>
        <v>-23.582822931376867</v>
      </c>
      <c r="EM219" s="136">
        <f t="shared" ca="1" si="152"/>
        <v>-47.641852574518545</v>
      </c>
      <c r="EN219" s="136">
        <f t="shared" ca="1" si="152"/>
        <v>-416.90443708372123</v>
      </c>
      <c r="EO219" s="136">
        <f t="shared" ca="1" si="152"/>
        <v>136.28159167294069</v>
      </c>
      <c r="EP219" s="136">
        <f t="shared" ca="1" si="152"/>
        <v>124.50039434266962</v>
      </c>
      <c r="EQ219" s="136">
        <f t="shared" ca="1" si="152"/>
        <v>286.72940724237338</v>
      </c>
      <c r="ER219" s="136">
        <f t="shared" ca="1" si="152"/>
        <v>-391.00188918005432</v>
      </c>
      <c r="ES219" s="136">
        <f t="shared" ca="1" si="152"/>
        <v>-126.60305459928709</v>
      </c>
      <c r="ET219" s="136">
        <f t="shared" ca="1" si="152"/>
        <v>-85.968182849567242</v>
      </c>
      <c r="EU219" s="136">
        <f t="shared" ca="1" si="152"/>
        <v>-73.233795981731305</v>
      </c>
      <c r="EV219" s="136">
        <f t="shared" ca="1" si="152"/>
        <v>280.52971399099812</v>
      </c>
    </row>
    <row r="220" spans="1:152">
      <c r="B220" s="21"/>
      <c r="C220" s="21"/>
      <c r="D220" s="21"/>
      <c r="E220" s="134"/>
      <c r="F220" s="26"/>
      <c r="G220" s="26"/>
      <c r="K220" s="21"/>
      <c r="L220" s="21"/>
      <c r="M220" s="21"/>
      <c r="N220" s="134"/>
      <c r="O220" s="26"/>
      <c r="P220" s="26"/>
      <c r="S220" s="26">
        <f t="shared" si="153"/>
        <v>52.5</v>
      </c>
      <c r="T220" s="330">
        <f t="shared" ca="1" si="144"/>
        <v>14.027119485514746</v>
      </c>
      <c r="U220" s="330">
        <f t="shared" ca="1" si="144"/>
        <v>14.829532101035726</v>
      </c>
      <c r="V220" s="330">
        <f t="shared" ca="1" si="144"/>
        <v>17.766913351113136</v>
      </c>
      <c r="W220" s="330">
        <f t="shared" ca="1" si="144"/>
        <v>25.114199339647893</v>
      </c>
      <c r="X220" s="330">
        <f t="shared" ca="1" si="144"/>
        <v>44.69515777082492</v>
      </c>
      <c r="Y220" s="330">
        <f t="shared" ca="1" si="144"/>
        <v>111.72224352664243</v>
      </c>
      <c r="Z220" s="330">
        <f t="shared" ca="1" si="144"/>
        <v>541.324603222939</v>
      </c>
      <c r="AA220" s="330">
        <f t="shared" ca="1" si="144"/>
        <v>39100396614.337578</v>
      </c>
      <c r="AB220" s="330">
        <f t="shared" ca="1" si="144"/>
        <v>924.34871361709452</v>
      </c>
      <c r="AC220" s="330">
        <f t="shared" ca="1" si="144"/>
        <v>313.9269204066257</v>
      </c>
      <c r="AD220" s="330">
        <f t="shared" ca="1" si="144"/>
        <v>192.70460126827689</v>
      </c>
      <c r="AE220" s="330">
        <f t="shared" ca="1" si="144"/>
        <v>152.83048717031184</v>
      </c>
      <c r="AF220" s="330">
        <f t="shared" ca="1" si="144"/>
        <v>142.53966874895298</v>
      </c>
      <c r="AH220" s="80">
        <f t="shared" si="154"/>
        <v>52.5</v>
      </c>
      <c r="AI220" s="136">
        <f t="shared" ca="1" si="145"/>
        <v>-14.027119485514746</v>
      </c>
      <c r="AJ220" s="136">
        <f t="shared" ca="1" si="145"/>
        <v>-14.829532101035726</v>
      </c>
      <c r="AK220" s="136">
        <f t="shared" ca="1" si="145"/>
        <v>-17.766913351113136</v>
      </c>
      <c r="AL220" s="136">
        <f t="shared" ca="1" si="145"/>
        <v>-25.114199339647893</v>
      </c>
      <c r="AM220" s="136">
        <f t="shared" ca="1" si="145"/>
        <v>-44.69515777082492</v>
      </c>
      <c r="AN220" s="136">
        <f t="shared" ca="1" si="145"/>
        <v>-111.72224352664243</v>
      </c>
      <c r="AO220" s="136">
        <f t="shared" ca="1" si="145"/>
        <v>-541.324603222939</v>
      </c>
      <c r="AP220" s="136">
        <f t="shared" ca="1" si="145"/>
        <v>-39100396614.337578</v>
      </c>
      <c r="AQ220" s="136">
        <f t="shared" ca="1" si="145"/>
        <v>-924.34871361709452</v>
      </c>
      <c r="AR220" s="136">
        <f t="shared" ca="1" si="145"/>
        <v>-313.9269204066257</v>
      </c>
      <c r="AS220" s="136">
        <f t="shared" ca="1" si="145"/>
        <v>-192.70460126827689</v>
      </c>
      <c r="AT220" s="136">
        <f t="shared" ca="1" si="145"/>
        <v>-152.83048717031184</v>
      </c>
      <c r="AU220" s="136">
        <f t="shared" ca="1" si="145"/>
        <v>-142.53966874895298</v>
      </c>
      <c r="AW220" s="80">
        <f t="shared" si="155"/>
        <v>52.5</v>
      </c>
      <c r="AX220" s="136">
        <f t="shared" ca="1" si="146"/>
        <v>5.7657733126761492</v>
      </c>
      <c r="AY220" s="136">
        <f t="shared" ca="1" si="146"/>
        <v>5.4753617819629214</v>
      </c>
      <c r="AZ220" s="136">
        <f t="shared" ca="1" si="146"/>
        <v>4.6480610251250098</v>
      </c>
      <c r="BA220" s="136">
        <f t="shared" ca="1" si="146"/>
        <v>3.564206164089919</v>
      </c>
      <c r="BB220" s="136">
        <f t="shared" ca="1" si="146"/>
        <v>3.6846816741113035</v>
      </c>
      <c r="BC220" s="136">
        <f t="shared" ca="1" si="146"/>
        <v>14.007243923492535</v>
      </c>
      <c r="BD220" s="136">
        <f t="shared" ca="1" si="146"/>
        <v>136.38305457944898</v>
      </c>
      <c r="BE220" s="136">
        <f t="shared" ca="1" si="146"/>
        <v>16072843464.675066</v>
      </c>
      <c r="BF220" s="136">
        <f t="shared" ca="1" si="146"/>
        <v>518.54438391559142</v>
      </c>
      <c r="BG220" s="136">
        <f t="shared" ca="1" si="146"/>
        <v>213.90282776927538</v>
      </c>
      <c r="BH220" s="136">
        <f t="shared" ca="1" si="146"/>
        <v>147.69691143169322</v>
      </c>
      <c r="BI220" s="136">
        <f t="shared" ca="1" si="146"/>
        <v>124.77857395030243</v>
      </c>
      <c r="BJ220" s="136">
        <f t="shared" ca="1" si="146"/>
        <v>118.72271502248685</v>
      </c>
      <c r="BK220" s="62"/>
      <c r="BL220" s="80">
        <f t="shared" si="156"/>
        <v>52.5</v>
      </c>
      <c r="BM220" s="136">
        <f t="shared" ca="1" si="147"/>
        <v>-22.288465658353346</v>
      </c>
      <c r="BN220" s="136">
        <f t="shared" ca="1" si="147"/>
        <v>-24.183702420108531</v>
      </c>
      <c r="BO220" s="136">
        <f t="shared" ca="1" si="147"/>
        <v>-30.885765677101265</v>
      </c>
      <c r="BP220" s="136">
        <f t="shared" ca="1" si="147"/>
        <v>-46.664192515205869</v>
      </c>
      <c r="BQ220" s="136">
        <f t="shared" ca="1" si="147"/>
        <v>-85.705633867538523</v>
      </c>
      <c r="BR220" s="136">
        <f t="shared" ca="1" si="147"/>
        <v>-209.43724312979234</v>
      </c>
      <c r="BS220" s="136">
        <f t="shared" ca="1" si="147"/>
        <v>-946.26615186642891</v>
      </c>
      <c r="BT220" s="136">
        <f t="shared" ca="1" si="147"/>
        <v>-62127949764.000092</v>
      </c>
      <c r="BU220" s="136">
        <f t="shared" ca="1" si="147"/>
        <v>-1330.1530433185976</v>
      </c>
      <c r="BV220" s="136">
        <f t="shared" ca="1" si="147"/>
        <v>-413.95101304397599</v>
      </c>
      <c r="BW220" s="136">
        <f t="shared" ca="1" si="147"/>
        <v>-237.71229110486053</v>
      </c>
      <c r="BX220" s="136">
        <f t="shared" ca="1" si="147"/>
        <v>-180.88240039032124</v>
      </c>
      <c r="BY220" s="136">
        <f t="shared" ca="1" si="147"/>
        <v>-166.35662247541907</v>
      </c>
      <c r="BZ220" s="62"/>
      <c r="CA220" s="80">
        <f t="shared" si="157"/>
        <v>52.5</v>
      </c>
      <c r="CB220" s="136">
        <f t="shared" ca="1" si="148"/>
        <v>14.027119485514746</v>
      </c>
      <c r="CC220" s="136">
        <f t="shared" ca="1" si="148"/>
        <v>14.829532101035726</v>
      </c>
      <c r="CD220" s="136">
        <f t="shared" ca="1" si="148"/>
        <v>17.766913351113136</v>
      </c>
      <c r="CE220" s="136">
        <f t="shared" ca="1" si="148"/>
        <v>25.114199339647893</v>
      </c>
      <c r="CF220" s="136">
        <f t="shared" ca="1" si="148"/>
        <v>44.69515777082492</v>
      </c>
      <c r="CG220" s="136">
        <f t="shared" ca="1" si="148"/>
        <v>111.72224352664243</v>
      </c>
      <c r="CH220" s="136">
        <f t="shared" ca="1" si="148"/>
        <v>541.324603222939</v>
      </c>
      <c r="CI220" s="136">
        <f t="shared" ca="1" si="148"/>
        <v>39100396614.337578</v>
      </c>
      <c r="CJ220" s="136">
        <f t="shared" ca="1" si="148"/>
        <v>924.34871361709452</v>
      </c>
      <c r="CK220" s="136">
        <f t="shared" ca="1" si="148"/>
        <v>313.9269204066257</v>
      </c>
      <c r="CL220" s="136">
        <f t="shared" ca="1" si="148"/>
        <v>192.70460126827689</v>
      </c>
      <c r="CM220" s="136">
        <f t="shared" ca="1" si="148"/>
        <v>152.83048717031184</v>
      </c>
      <c r="CN220" s="136">
        <f t="shared" ca="1" si="148"/>
        <v>142.53966874895298</v>
      </c>
      <c r="CP220" s="80">
        <f t="shared" si="158"/>
        <v>52.5</v>
      </c>
      <c r="CQ220" s="136">
        <f t="shared" ca="1" si="159"/>
        <v>-14.027119485514746</v>
      </c>
      <c r="CR220" s="136">
        <f t="shared" ca="1" si="149"/>
        <v>-14.829532101035726</v>
      </c>
      <c r="CS220" s="136">
        <f t="shared" ca="1" si="149"/>
        <v>-17.766913351113136</v>
      </c>
      <c r="CT220" s="136">
        <f t="shared" ca="1" si="149"/>
        <v>-25.114199339647893</v>
      </c>
      <c r="CU220" s="136">
        <f t="shared" ca="1" si="149"/>
        <v>-44.69515777082492</v>
      </c>
      <c r="CV220" s="136">
        <f t="shared" ca="1" si="149"/>
        <v>-111.72224352664243</v>
      </c>
      <c r="CW220" s="136">
        <f t="shared" ca="1" si="149"/>
        <v>-541.324603222939</v>
      </c>
      <c r="CX220" s="136">
        <f t="shared" ca="1" si="149"/>
        <v>-39100396614.337578</v>
      </c>
      <c r="CY220" s="136">
        <f t="shared" ca="1" si="149"/>
        <v>-924.34871361709452</v>
      </c>
      <c r="CZ220" s="136">
        <f t="shared" ca="1" si="149"/>
        <v>-313.9269204066257</v>
      </c>
      <c r="DA220" s="136">
        <f t="shared" ca="1" si="149"/>
        <v>-192.70460126827689</v>
      </c>
      <c r="DB220" s="136">
        <f t="shared" ca="1" si="149"/>
        <v>-152.83048717031184</v>
      </c>
      <c r="DC220" s="136">
        <f t="shared" ca="1" si="149"/>
        <v>-142.53966874895298</v>
      </c>
      <c r="DE220" s="80">
        <f t="shared" si="160"/>
        <v>52.5</v>
      </c>
      <c r="DF220" s="136">
        <f t="shared" ca="1" si="161"/>
        <v>5.7657733126761492</v>
      </c>
      <c r="DG220" s="136">
        <f t="shared" ca="1" si="150"/>
        <v>5.4753617819629214</v>
      </c>
      <c r="DH220" s="136">
        <f t="shared" ca="1" si="150"/>
        <v>4.6480610251250098</v>
      </c>
      <c r="DI220" s="136">
        <f t="shared" ca="1" si="150"/>
        <v>3.564206164089919</v>
      </c>
      <c r="DJ220" s="136">
        <f t="shared" ca="1" si="150"/>
        <v>3.6846816741113035</v>
      </c>
      <c r="DK220" s="136">
        <f t="shared" ca="1" si="150"/>
        <v>14.007243923492535</v>
      </c>
      <c r="DL220" s="136">
        <f t="shared" ca="1" si="150"/>
        <v>136.38305457944898</v>
      </c>
      <c r="DM220" s="136">
        <f t="shared" ca="1" si="150"/>
        <v>16072843464.675066</v>
      </c>
      <c r="DN220" s="136">
        <f t="shared" ca="1" si="150"/>
        <v>518.54438391559142</v>
      </c>
      <c r="DO220" s="136">
        <f t="shared" ca="1" si="150"/>
        <v>213.90282776927538</v>
      </c>
      <c r="DP220" s="136">
        <f t="shared" ca="1" si="150"/>
        <v>147.69691143169322</v>
      </c>
      <c r="DQ220" s="136">
        <f t="shared" ca="1" si="150"/>
        <v>124.77857395030243</v>
      </c>
      <c r="DR220" s="136">
        <f t="shared" ca="1" si="150"/>
        <v>118.72271502248685</v>
      </c>
      <c r="DT220" s="80">
        <f t="shared" si="162"/>
        <v>52.5</v>
      </c>
      <c r="DU220" s="136">
        <f t="shared" ca="1" si="151"/>
        <v>14.027119485514746</v>
      </c>
      <c r="DV220" s="136">
        <f t="shared" ca="1" si="151"/>
        <v>14.829532101035726</v>
      </c>
      <c r="DW220" s="136">
        <f t="shared" ca="1" si="151"/>
        <v>17.766913351113136</v>
      </c>
      <c r="DX220" s="136">
        <f t="shared" ca="1" si="151"/>
        <v>25.114199339647893</v>
      </c>
      <c r="DY220" s="136">
        <f t="shared" ca="1" si="151"/>
        <v>44.69515777082492</v>
      </c>
      <c r="DZ220" s="136">
        <f t="shared" ca="1" si="151"/>
        <v>111.72224352664243</v>
      </c>
      <c r="EA220" s="136">
        <f t="shared" ca="1" si="151"/>
        <v>541.324603222939</v>
      </c>
      <c r="EB220" s="136">
        <f t="shared" ca="1" si="151"/>
        <v>39100396614.337578</v>
      </c>
      <c r="EC220" s="136">
        <f t="shared" ca="1" si="151"/>
        <v>924.34871361709452</v>
      </c>
      <c r="ED220" s="136">
        <f t="shared" ca="1" si="151"/>
        <v>313.9269204066257</v>
      </c>
      <c r="EE220" s="136">
        <f t="shared" ca="1" si="151"/>
        <v>192.70460126827689</v>
      </c>
      <c r="EF220" s="136">
        <f t="shared" ca="1" si="151"/>
        <v>152.83048717031184</v>
      </c>
      <c r="EG220" s="136">
        <f t="shared" ca="1" si="151"/>
        <v>142.53966874895298</v>
      </c>
      <c r="EI220" s="80">
        <f t="shared" si="163"/>
        <v>52.5</v>
      </c>
      <c r="EJ220" s="136">
        <f t="shared" ca="1" si="152"/>
        <v>-14.027119485514746</v>
      </c>
      <c r="EK220" s="136">
        <f t="shared" ca="1" si="152"/>
        <v>-14.829532101035726</v>
      </c>
      <c r="EL220" s="136">
        <f t="shared" ca="1" si="152"/>
        <v>-17.766913351113136</v>
      </c>
      <c r="EM220" s="136">
        <f t="shared" ca="1" si="152"/>
        <v>-25.114199339647893</v>
      </c>
      <c r="EN220" s="136">
        <f t="shared" ca="1" si="152"/>
        <v>-44.69515777082492</v>
      </c>
      <c r="EO220" s="136">
        <f t="shared" ca="1" si="152"/>
        <v>-111.72224352664243</v>
      </c>
      <c r="EP220" s="136">
        <f t="shared" ca="1" si="152"/>
        <v>-541.324603222939</v>
      </c>
      <c r="EQ220" s="136">
        <f t="shared" ca="1" si="152"/>
        <v>-39100396614.337578</v>
      </c>
      <c r="ER220" s="136">
        <f t="shared" ca="1" si="152"/>
        <v>-924.34871361709452</v>
      </c>
      <c r="ES220" s="136">
        <f t="shared" ca="1" si="152"/>
        <v>-313.9269204066257</v>
      </c>
      <c r="ET220" s="136">
        <f t="shared" ca="1" si="152"/>
        <v>-192.70460126827689</v>
      </c>
      <c r="EU220" s="136">
        <f t="shared" ca="1" si="152"/>
        <v>-152.83048717031184</v>
      </c>
      <c r="EV220" s="136">
        <f t="shared" ca="1" si="152"/>
        <v>-142.53966874895298</v>
      </c>
    </row>
    <row r="221" spans="1:152">
      <c r="B221" s="21">
        <v>1</v>
      </c>
      <c r="C221" s="21">
        <v>2</v>
      </c>
      <c r="D221" s="21">
        <v>0</v>
      </c>
      <c r="E221" s="23">
        <v>0.30299999999999999</v>
      </c>
      <c r="F221" s="21">
        <v>37.5</v>
      </c>
      <c r="G221" s="21">
        <v>90</v>
      </c>
      <c r="J221" t="s">
        <v>106</v>
      </c>
      <c r="K221" s="21">
        <v>1</v>
      </c>
      <c r="L221" s="21">
        <v>2</v>
      </c>
      <c r="M221" s="21">
        <v>0</v>
      </c>
      <c r="N221" s="23">
        <v>0.62</v>
      </c>
      <c r="O221" s="21">
        <v>45</v>
      </c>
      <c r="P221" s="21">
        <v>67.5</v>
      </c>
      <c r="S221" s="26">
        <f t="shared" si="153"/>
        <v>60</v>
      </c>
      <c r="T221" s="330">
        <f t="shared" ca="1" si="144"/>
        <v>14.027119483331584</v>
      </c>
      <c r="U221" s="330">
        <f t="shared" ca="1" si="144"/>
        <v>14.694518389804498</v>
      </c>
      <c r="V221" s="330">
        <f t="shared" ca="1" si="144"/>
        <v>17.048697596257366</v>
      </c>
      <c r="W221" s="330">
        <f t="shared" ca="1" si="144"/>
        <v>22.486321783019878</v>
      </c>
      <c r="X221" s="330">
        <f t="shared" ca="1" si="144"/>
        <v>35.068469020812081</v>
      </c>
      <c r="Y221" s="330">
        <f t="shared" ca="1" si="144"/>
        <v>68.195890446088981</v>
      </c>
      <c r="Z221" s="330">
        <f t="shared" ca="1" si="144"/>
        <v>182.35951774960142</v>
      </c>
      <c r="AA221" s="330">
        <f t="shared" ca="1" si="144"/>
        <v>924.83761031046686</v>
      </c>
      <c r="AB221" s="330">
        <f t="shared" ca="1" si="144"/>
        <v>69060870422.533783</v>
      </c>
      <c r="AC221" s="330">
        <f t="shared" ca="1" si="144"/>
        <v>1688.0024321878714</v>
      </c>
      <c r="AD221" s="330">
        <f t="shared" ca="1" si="144"/>
        <v>599.89293073725037</v>
      </c>
      <c r="AE221" s="330">
        <f t="shared" ca="1" si="144"/>
        <v>394.92711903894269</v>
      </c>
      <c r="AF221" s="330">
        <f t="shared" ca="1" si="144"/>
        <v>350.46820216889643</v>
      </c>
      <c r="AH221" s="80">
        <f t="shared" si="154"/>
        <v>60</v>
      </c>
      <c r="AI221" s="136">
        <f t="shared" ca="1" si="145"/>
        <v>-14.027119483331584</v>
      </c>
      <c r="AJ221" s="136">
        <f t="shared" ca="1" si="145"/>
        <v>-14.694518389804498</v>
      </c>
      <c r="AK221" s="136">
        <f t="shared" ca="1" si="145"/>
        <v>-17.048697596257366</v>
      </c>
      <c r="AL221" s="136">
        <f t="shared" ca="1" si="145"/>
        <v>-22.486321783019878</v>
      </c>
      <c r="AM221" s="136">
        <f t="shared" ca="1" si="145"/>
        <v>-35.068469020812081</v>
      </c>
      <c r="AN221" s="136">
        <f t="shared" ca="1" si="145"/>
        <v>-68.195890446088981</v>
      </c>
      <c r="AO221" s="136">
        <f t="shared" ca="1" si="145"/>
        <v>-182.35951774960142</v>
      </c>
      <c r="AP221" s="136">
        <f t="shared" ca="1" si="145"/>
        <v>-924.83761031046686</v>
      </c>
      <c r="AQ221" s="136">
        <f t="shared" ca="1" si="145"/>
        <v>-69060870422.533783</v>
      </c>
      <c r="AR221" s="136">
        <f t="shared" ca="1" si="145"/>
        <v>-1688.0024321878714</v>
      </c>
      <c r="AS221" s="136">
        <f t="shared" ca="1" si="145"/>
        <v>-599.89293073725037</v>
      </c>
      <c r="AT221" s="136">
        <f t="shared" ca="1" si="145"/>
        <v>-394.92711903894269</v>
      </c>
      <c r="AU221" s="136">
        <f t="shared" ca="1" si="145"/>
        <v>-350.46820216889643</v>
      </c>
      <c r="AW221" s="80">
        <f t="shared" si="155"/>
        <v>60</v>
      </c>
      <c r="AX221" s="136">
        <f t="shared" ca="1" si="146"/>
        <v>9.3497469959435513</v>
      </c>
      <c r="AY221" s="136">
        <f t="shared" ca="1" si="146"/>
        <v>9.35973823753503</v>
      </c>
      <c r="AZ221" s="136">
        <f t="shared" ca="1" si="146"/>
        <v>9.5291559351770925</v>
      </c>
      <c r="BA221" s="136">
        <f t="shared" ca="1" si="146"/>
        <v>10.449549801902377</v>
      </c>
      <c r="BB221" s="136">
        <f t="shared" ca="1" si="146"/>
        <v>14.022344864703395</v>
      </c>
      <c r="BC221" s="136">
        <f t="shared" ca="1" si="146"/>
        <v>27.185783474973842</v>
      </c>
      <c r="BD221" s="136">
        <f t="shared" ca="1" si="146"/>
        <v>84.141440611775366</v>
      </c>
      <c r="BE221" s="136">
        <f t="shared" ca="1" si="146"/>
        <v>518.81494960273301</v>
      </c>
      <c r="BF221" s="136">
        <f t="shared" ca="1" si="146"/>
        <v>46033306040.159645</v>
      </c>
      <c r="BG221" s="136">
        <f t="shared" ca="1" si="146"/>
        <v>1279.2735586578092</v>
      </c>
      <c r="BH221" s="136">
        <f t="shared" ca="1" si="146"/>
        <v>495.19603242613158</v>
      </c>
      <c r="BI221" s="136">
        <f t="shared" ca="1" si="146"/>
        <v>342.14281208972795</v>
      </c>
      <c r="BJ221" s="136">
        <f t="shared" ca="1" si="146"/>
        <v>308.40182686806725</v>
      </c>
      <c r="BK221" s="62"/>
      <c r="BL221" s="80">
        <f t="shared" si="156"/>
        <v>60</v>
      </c>
      <c r="BM221" s="136">
        <f t="shared" ca="1" si="147"/>
        <v>-18.704491970719619</v>
      </c>
      <c r="BN221" s="136">
        <f t="shared" ca="1" si="147"/>
        <v>-20.029298542073967</v>
      </c>
      <c r="BO221" s="136">
        <f t="shared" ca="1" si="147"/>
        <v>-24.568239257337638</v>
      </c>
      <c r="BP221" s="136">
        <f t="shared" ca="1" si="147"/>
        <v>-34.523093764137386</v>
      </c>
      <c r="BQ221" s="136">
        <f t="shared" ca="1" si="147"/>
        <v>-56.114593176920764</v>
      </c>
      <c r="BR221" s="136">
        <f t="shared" ca="1" si="147"/>
        <v>-109.20599741720412</v>
      </c>
      <c r="BS221" s="136">
        <f t="shared" ca="1" si="147"/>
        <v>-280.57759488742749</v>
      </c>
      <c r="BT221" s="136">
        <f t="shared" ca="1" si="147"/>
        <v>-1330.8602710182006</v>
      </c>
      <c r="BU221" s="136">
        <f t="shared" ca="1" si="147"/>
        <v>-92088434804.907913</v>
      </c>
      <c r="BV221" s="136">
        <f t="shared" ca="1" si="147"/>
        <v>-2096.7313057179335</v>
      </c>
      <c r="BW221" s="136">
        <f t="shared" ca="1" si="147"/>
        <v>-704.5898290483691</v>
      </c>
      <c r="BX221" s="136">
        <f t="shared" ca="1" si="147"/>
        <v>-447.71142598815737</v>
      </c>
      <c r="BY221" s="136">
        <f t="shared" ca="1" si="147"/>
        <v>-392.5345774697256</v>
      </c>
      <c r="BZ221" s="62"/>
      <c r="CA221" s="80">
        <f t="shared" si="157"/>
        <v>60</v>
      </c>
      <c r="CB221" s="136">
        <f t="shared" ca="1" si="148"/>
        <v>14.027119483331584</v>
      </c>
      <c r="CC221" s="136">
        <f t="shared" ca="1" si="148"/>
        <v>14.694518389804498</v>
      </c>
      <c r="CD221" s="136">
        <f t="shared" ca="1" si="148"/>
        <v>17.048697596257366</v>
      </c>
      <c r="CE221" s="136">
        <f t="shared" ca="1" si="148"/>
        <v>22.486321783019878</v>
      </c>
      <c r="CF221" s="136">
        <f t="shared" ca="1" si="148"/>
        <v>35.068469020812081</v>
      </c>
      <c r="CG221" s="136">
        <f t="shared" ca="1" si="148"/>
        <v>68.195890446088981</v>
      </c>
      <c r="CH221" s="136">
        <f t="shared" ca="1" si="148"/>
        <v>182.35951774960142</v>
      </c>
      <c r="CI221" s="136">
        <f t="shared" ca="1" si="148"/>
        <v>924.83761031046686</v>
      </c>
      <c r="CJ221" s="136">
        <f t="shared" ca="1" si="148"/>
        <v>69060870422.533783</v>
      </c>
      <c r="CK221" s="136">
        <f t="shared" ca="1" si="148"/>
        <v>1688.0024321878714</v>
      </c>
      <c r="CL221" s="136">
        <f t="shared" ca="1" si="148"/>
        <v>599.89293073725037</v>
      </c>
      <c r="CM221" s="136">
        <f t="shared" ca="1" si="148"/>
        <v>394.92711903894269</v>
      </c>
      <c r="CN221" s="136">
        <f t="shared" ca="1" si="148"/>
        <v>350.46820216889643</v>
      </c>
      <c r="CP221" s="80">
        <f t="shared" si="158"/>
        <v>60</v>
      </c>
      <c r="CQ221" s="136">
        <f t="shared" ca="1" si="159"/>
        <v>-14.027119483331584</v>
      </c>
      <c r="CR221" s="136">
        <f t="shared" ca="1" si="149"/>
        <v>-14.694518389804498</v>
      </c>
      <c r="CS221" s="136">
        <f t="shared" ca="1" si="149"/>
        <v>-17.048697596257366</v>
      </c>
      <c r="CT221" s="136">
        <f t="shared" ca="1" si="149"/>
        <v>-22.486321783019878</v>
      </c>
      <c r="CU221" s="136">
        <f t="shared" ca="1" si="149"/>
        <v>-35.068469020812081</v>
      </c>
      <c r="CV221" s="136">
        <f t="shared" ca="1" si="149"/>
        <v>-68.195890446088981</v>
      </c>
      <c r="CW221" s="136">
        <f t="shared" ca="1" si="149"/>
        <v>-182.35951774960142</v>
      </c>
      <c r="CX221" s="136">
        <f t="shared" ca="1" si="149"/>
        <v>-924.83761031046686</v>
      </c>
      <c r="CY221" s="136">
        <f t="shared" ca="1" si="149"/>
        <v>-69060870422.533783</v>
      </c>
      <c r="CZ221" s="136">
        <f t="shared" ca="1" si="149"/>
        <v>-1688.0024321878714</v>
      </c>
      <c r="DA221" s="136">
        <f t="shared" ca="1" si="149"/>
        <v>-599.89293073725037</v>
      </c>
      <c r="DB221" s="136">
        <f t="shared" ca="1" si="149"/>
        <v>-394.92711903894269</v>
      </c>
      <c r="DC221" s="136">
        <f t="shared" ca="1" si="149"/>
        <v>-350.46820216889643</v>
      </c>
      <c r="DE221" s="80">
        <f t="shared" si="160"/>
        <v>60</v>
      </c>
      <c r="DF221" s="136">
        <f t="shared" ca="1" si="161"/>
        <v>9.3497469959435513</v>
      </c>
      <c r="DG221" s="136">
        <f t="shared" ca="1" si="150"/>
        <v>9.35973823753503</v>
      </c>
      <c r="DH221" s="136">
        <f t="shared" ca="1" si="150"/>
        <v>9.5291559351770925</v>
      </c>
      <c r="DI221" s="136">
        <f t="shared" ca="1" si="150"/>
        <v>10.449549801902377</v>
      </c>
      <c r="DJ221" s="136">
        <f t="shared" ca="1" si="150"/>
        <v>14.022344864703395</v>
      </c>
      <c r="DK221" s="136">
        <f t="shared" ca="1" si="150"/>
        <v>27.185783474973842</v>
      </c>
      <c r="DL221" s="136">
        <f t="shared" ca="1" si="150"/>
        <v>84.141440611775366</v>
      </c>
      <c r="DM221" s="136">
        <f t="shared" ca="1" si="150"/>
        <v>518.81494960273301</v>
      </c>
      <c r="DN221" s="136">
        <f t="shared" ca="1" si="150"/>
        <v>46033306040.159645</v>
      </c>
      <c r="DO221" s="136">
        <f t="shared" ca="1" si="150"/>
        <v>1279.2735586578092</v>
      </c>
      <c r="DP221" s="136">
        <f t="shared" ca="1" si="150"/>
        <v>495.19603242613158</v>
      </c>
      <c r="DQ221" s="136">
        <f t="shared" ca="1" si="150"/>
        <v>342.14281208972795</v>
      </c>
      <c r="DR221" s="136">
        <f t="shared" ca="1" si="150"/>
        <v>308.40182686806725</v>
      </c>
      <c r="DT221" s="80">
        <f t="shared" si="162"/>
        <v>60</v>
      </c>
      <c r="DU221" s="136">
        <f t="shared" ca="1" si="151"/>
        <v>14.027119483331584</v>
      </c>
      <c r="DV221" s="136">
        <f t="shared" ca="1" si="151"/>
        <v>14.694518389804498</v>
      </c>
      <c r="DW221" s="136">
        <f t="shared" ca="1" si="151"/>
        <v>17.048697596257366</v>
      </c>
      <c r="DX221" s="136">
        <f t="shared" ca="1" si="151"/>
        <v>22.486321783019878</v>
      </c>
      <c r="DY221" s="136">
        <f t="shared" ca="1" si="151"/>
        <v>35.068469020812081</v>
      </c>
      <c r="DZ221" s="136">
        <f t="shared" ca="1" si="151"/>
        <v>68.195890446088981</v>
      </c>
      <c r="EA221" s="136">
        <f t="shared" ca="1" si="151"/>
        <v>182.35951774960142</v>
      </c>
      <c r="EB221" s="136">
        <f t="shared" ca="1" si="151"/>
        <v>924.83761031046686</v>
      </c>
      <c r="EC221" s="136">
        <f t="shared" ca="1" si="151"/>
        <v>69060870422.533783</v>
      </c>
      <c r="ED221" s="136">
        <f t="shared" ca="1" si="151"/>
        <v>1688.0024321878714</v>
      </c>
      <c r="EE221" s="136">
        <f t="shared" ca="1" si="151"/>
        <v>599.89293073725037</v>
      </c>
      <c r="EF221" s="136">
        <f t="shared" ca="1" si="151"/>
        <v>394.92711903894269</v>
      </c>
      <c r="EG221" s="136">
        <f t="shared" ca="1" si="151"/>
        <v>350.46820216889643</v>
      </c>
      <c r="EI221" s="80">
        <f t="shared" si="163"/>
        <v>60</v>
      </c>
      <c r="EJ221" s="136">
        <f t="shared" ca="1" si="152"/>
        <v>-14.027119483331584</v>
      </c>
      <c r="EK221" s="136">
        <f t="shared" ca="1" si="152"/>
        <v>-14.694518389804498</v>
      </c>
      <c r="EL221" s="136">
        <f t="shared" ca="1" si="152"/>
        <v>-17.048697596257366</v>
      </c>
      <c r="EM221" s="136">
        <f t="shared" ca="1" si="152"/>
        <v>-22.486321783019878</v>
      </c>
      <c r="EN221" s="136">
        <f t="shared" ca="1" si="152"/>
        <v>-35.068469020812081</v>
      </c>
      <c r="EO221" s="136">
        <f t="shared" ca="1" si="152"/>
        <v>-68.195890446088981</v>
      </c>
      <c r="EP221" s="136">
        <f t="shared" ca="1" si="152"/>
        <v>-182.35951774960142</v>
      </c>
      <c r="EQ221" s="136">
        <f t="shared" ca="1" si="152"/>
        <v>-924.83761031046686</v>
      </c>
      <c r="ER221" s="136">
        <f t="shared" ca="1" si="152"/>
        <v>-69060870422.533783</v>
      </c>
      <c r="ES221" s="136">
        <f t="shared" ca="1" si="152"/>
        <v>-1688.0024321878714</v>
      </c>
      <c r="ET221" s="136">
        <f t="shared" ca="1" si="152"/>
        <v>-599.89293073725037</v>
      </c>
      <c r="EU221" s="136">
        <f t="shared" ca="1" si="152"/>
        <v>-394.92711903894269</v>
      </c>
      <c r="EV221" s="136">
        <f t="shared" ca="1" si="152"/>
        <v>-350.46820216889643</v>
      </c>
    </row>
    <row r="222" spans="1:152">
      <c r="B222" s="21">
        <v>1</v>
      </c>
      <c r="C222" s="21">
        <v>0.5</v>
      </c>
      <c r="D222" s="21">
        <v>1</v>
      </c>
      <c r="E222" s="23">
        <v>0.184</v>
      </c>
      <c r="F222" s="21">
        <v>30</v>
      </c>
      <c r="G222" s="21">
        <v>67.5</v>
      </c>
      <c r="K222" s="21">
        <v>1</v>
      </c>
      <c r="L222" s="21">
        <v>0.5</v>
      </c>
      <c r="M222" s="21">
        <v>1</v>
      </c>
      <c r="N222" s="23">
        <v>0.41</v>
      </c>
      <c r="O222" s="21">
        <v>30</v>
      </c>
      <c r="P222" s="21">
        <v>60</v>
      </c>
      <c r="S222" s="26">
        <f t="shared" si="153"/>
        <v>67.5</v>
      </c>
      <c r="T222" s="330">
        <f t="shared" ca="1" si="144"/>
        <v>14.02711948194912</v>
      </c>
      <c r="U222" s="330">
        <f t="shared" ca="1" si="144"/>
        <v>14.610244691444985</v>
      </c>
      <c r="V222" s="330">
        <f t="shared" ca="1" si="144"/>
        <v>16.61998980216152</v>
      </c>
      <c r="W222" s="330">
        <f t="shared" ca="1" si="144"/>
        <v>21.0408428588627</v>
      </c>
      <c r="X222" s="330">
        <f t="shared" ca="1" si="144"/>
        <v>30.460874641239599</v>
      </c>
      <c r="Y222" s="330">
        <f t="shared" ca="1" si="144"/>
        <v>52.07117173075504</v>
      </c>
      <c r="Z222" s="330">
        <f t="shared" ca="1" si="144"/>
        <v>109.80701787928406</v>
      </c>
      <c r="AA222" s="330">
        <f t="shared" ca="1" si="144"/>
        <v>314.0087659353872</v>
      </c>
      <c r="AB222" s="330">
        <f t="shared" ca="1" si="144"/>
        <v>1688.8998870240534</v>
      </c>
      <c r="AC222" s="330">
        <f t="shared" ca="1" si="144"/>
        <v>134155256190.39552</v>
      </c>
      <c r="AD222" s="330">
        <f t="shared" ca="1" si="144"/>
        <v>3550.2402853754629</v>
      </c>
      <c r="AE222" s="330">
        <f t="shared" ca="1" si="144"/>
        <v>1418.5687915968874</v>
      </c>
      <c r="AF222" s="330">
        <f t="shared" ca="1" si="144"/>
        <v>1129.5423205017391</v>
      </c>
      <c r="AH222" s="80">
        <f t="shared" si="154"/>
        <v>67.5</v>
      </c>
      <c r="AI222" s="136">
        <f t="shared" ca="1" si="145"/>
        <v>-14.02711948194912</v>
      </c>
      <c r="AJ222" s="136">
        <f t="shared" ca="1" si="145"/>
        <v>-14.610244691444985</v>
      </c>
      <c r="AK222" s="136">
        <f t="shared" ca="1" si="145"/>
        <v>-16.61998980216152</v>
      </c>
      <c r="AL222" s="136">
        <f t="shared" ca="1" si="145"/>
        <v>-21.0408428588627</v>
      </c>
      <c r="AM222" s="136">
        <f t="shared" ca="1" si="145"/>
        <v>-30.460874641239599</v>
      </c>
      <c r="AN222" s="136">
        <f t="shared" ca="1" si="145"/>
        <v>-52.07117173075504</v>
      </c>
      <c r="AO222" s="136">
        <f t="shared" ca="1" si="145"/>
        <v>-109.80701787928406</v>
      </c>
      <c r="AP222" s="136">
        <f t="shared" ca="1" si="145"/>
        <v>-314.0087659353872</v>
      </c>
      <c r="AQ222" s="136">
        <f t="shared" ca="1" si="145"/>
        <v>-1688.8998870240534</v>
      </c>
      <c r="AR222" s="136">
        <f t="shared" ca="1" si="145"/>
        <v>-134155256190.39552</v>
      </c>
      <c r="AS222" s="136">
        <f t="shared" ca="1" si="145"/>
        <v>-3550.2402853754629</v>
      </c>
      <c r="AT222" s="136">
        <f t="shared" ca="1" si="145"/>
        <v>-1418.5687915968874</v>
      </c>
      <c r="AU222" s="136">
        <f t="shared" ca="1" si="145"/>
        <v>-1129.5423205017391</v>
      </c>
      <c r="AW222" s="80">
        <f t="shared" si="155"/>
        <v>67.5</v>
      </c>
      <c r="AX222" s="136">
        <f t="shared" ca="1" si="146"/>
        <v>11.619264710499959</v>
      </c>
      <c r="AY222" s="136">
        <f t="shared" ca="1" si="146"/>
        <v>11.767500862049488</v>
      </c>
      <c r="AZ222" s="136">
        <f t="shared" ca="1" si="146"/>
        <v>12.367289994762679</v>
      </c>
      <c r="BA222" s="136">
        <f t="shared" ca="1" si="146"/>
        <v>14.02517021723172</v>
      </c>
      <c r="BB222" s="136">
        <f t="shared" ca="1" si="146"/>
        <v>18.424471785720613</v>
      </c>
      <c r="BC222" s="136">
        <f t="shared" ca="1" si="146"/>
        <v>30.52197003997</v>
      </c>
      <c r="BD222" s="136">
        <f t="shared" ca="1" si="146"/>
        <v>67.715798843927416</v>
      </c>
      <c r="BE222" s="136">
        <f t="shared" ca="1" si="146"/>
        <v>213.95739011918297</v>
      </c>
      <c r="BF222" s="136">
        <f t="shared" ca="1" si="146"/>
        <v>1279.9526824877582</v>
      </c>
      <c r="BG222" s="136">
        <f t="shared" ca="1" si="146"/>
        <v>111127689392.66718</v>
      </c>
      <c r="BH222" s="136">
        <f t="shared" ca="1" si="146"/>
        <v>3133.734794732768</v>
      </c>
      <c r="BI222" s="136">
        <f t="shared" ca="1" si="146"/>
        <v>1299.8574312049489</v>
      </c>
      <c r="BJ222" s="136">
        <f t="shared" ca="1" si="146"/>
        <v>1047.8263778512992</v>
      </c>
      <c r="BK222" s="62"/>
      <c r="BL222" s="80">
        <f t="shared" si="156"/>
        <v>67.5</v>
      </c>
      <c r="BM222" s="136">
        <f t="shared" ca="1" si="147"/>
        <v>-16.434974253398281</v>
      </c>
      <c r="BN222" s="136">
        <f t="shared" ca="1" si="147"/>
        <v>-17.452988520840481</v>
      </c>
      <c r="BO222" s="136">
        <f t="shared" ca="1" si="147"/>
        <v>-20.872689609560361</v>
      </c>
      <c r="BP222" s="136">
        <f t="shared" ca="1" si="147"/>
        <v>-28.056515500493678</v>
      </c>
      <c r="BQ222" s="136">
        <f t="shared" ca="1" si="147"/>
        <v>-42.497277496758585</v>
      </c>
      <c r="BR222" s="136">
        <f t="shared" ca="1" si="147"/>
        <v>-73.620373421540066</v>
      </c>
      <c r="BS222" s="136">
        <f t="shared" ca="1" si="147"/>
        <v>-151.89823691464068</v>
      </c>
      <c r="BT222" s="136">
        <f t="shared" ca="1" si="147"/>
        <v>-414.0601417515914</v>
      </c>
      <c r="BU222" s="136">
        <f t="shared" ca="1" si="147"/>
        <v>-2097.8470915603484</v>
      </c>
      <c r="BV222" s="136">
        <f t="shared" ca="1" si="147"/>
        <v>-157182822988.12387</v>
      </c>
      <c r="BW222" s="136">
        <f t="shared" ca="1" si="147"/>
        <v>-3966.7457760181578</v>
      </c>
      <c r="BX222" s="136">
        <f t="shared" ca="1" si="147"/>
        <v>-1537.280151988826</v>
      </c>
      <c r="BY222" s="136">
        <f t="shared" ca="1" si="147"/>
        <v>-1211.2582631521791</v>
      </c>
      <c r="BZ222" s="62"/>
      <c r="CA222" s="80">
        <f t="shared" si="157"/>
        <v>67.5</v>
      </c>
      <c r="CB222" s="136">
        <f t="shared" ca="1" si="148"/>
        <v>14.02711948194912</v>
      </c>
      <c r="CC222" s="136">
        <f t="shared" ca="1" si="148"/>
        <v>14.610244691444985</v>
      </c>
      <c r="CD222" s="136">
        <f t="shared" ca="1" si="148"/>
        <v>16.61998980216152</v>
      </c>
      <c r="CE222" s="136">
        <f t="shared" ca="1" si="148"/>
        <v>21.0408428588627</v>
      </c>
      <c r="CF222" s="136">
        <f t="shared" ca="1" si="148"/>
        <v>30.460874641239599</v>
      </c>
      <c r="CG222" s="136">
        <f t="shared" ca="1" si="148"/>
        <v>52.07117173075504</v>
      </c>
      <c r="CH222" s="136">
        <f t="shared" ca="1" si="148"/>
        <v>109.80701787928406</v>
      </c>
      <c r="CI222" s="136">
        <f t="shared" ca="1" si="148"/>
        <v>314.0087659353872</v>
      </c>
      <c r="CJ222" s="136">
        <f t="shared" ca="1" si="148"/>
        <v>1688.8998870240534</v>
      </c>
      <c r="CK222" s="136">
        <f t="shared" ca="1" si="148"/>
        <v>134155256190.39552</v>
      </c>
      <c r="CL222" s="136">
        <f t="shared" ca="1" si="148"/>
        <v>3550.2402853754629</v>
      </c>
      <c r="CM222" s="136">
        <f t="shared" ca="1" si="148"/>
        <v>1418.5687915968874</v>
      </c>
      <c r="CN222" s="136">
        <f t="shared" ca="1" si="148"/>
        <v>1129.5423205017391</v>
      </c>
      <c r="CP222" s="80">
        <f t="shared" si="158"/>
        <v>67.5</v>
      </c>
      <c r="CQ222" s="136">
        <f t="shared" ca="1" si="159"/>
        <v>-14.02711948194912</v>
      </c>
      <c r="CR222" s="136">
        <f t="shared" ca="1" si="149"/>
        <v>-14.610244691444985</v>
      </c>
      <c r="CS222" s="136">
        <f t="shared" ca="1" si="149"/>
        <v>-16.61998980216152</v>
      </c>
      <c r="CT222" s="136">
        <f t="shared" ca="1" si="149"/>
        <v>-21.0408428588627</v>
      </c>
      <c r="CU222" s="136">
        <f t="shared" ca="1" si="149"/>
        <v>-30.460874641239599</v>
      </c>
      <c r="CV222" s="136">
        <f t="shared" ca="1" si="149"/>
        <v>-52.07117173075504</v>
      </c>
      <c r="CW222" s="136">
        <f t="shared" ca="1" si="149"/>
        <v>-109.80701787928406</v>
      </c>
      <c r="CX222" s="136">
        <f t="shared" ca="1" si="149"/>
        <v>-314.0087659353872</v>
      </c>
      <c r="CY222" s="136">
        <f t="shared" ca="1" si="149"/>
        <v>-1688.8998870240534</v>
      </c>
      <c r="CZ222" s="136">
        <f t="shared" ca="1" si="149"/>
        <v>-134155256190.39552</v>
      </c>
      <c r="DA222" s="136">
        <f t="shared" ca="1" si="149"/>
        <v>-3550.2402853754629</v>
      </c>
      <c r="DB222" s="136">
        <f t="shared" ca="1" si="149"/>
        <v>-1418.5687915968874</v>
      </c>
      <c r="DC222" s="136">
        <f t="shared" ca="1" si="149"/>
        <v>-1129.5423205017391</v>
      </c>
      <c r="DE222" s="80">
        <f t="shared" si="160"/>
        <v>67.5</v>
      </c>
      <c r="DF222" s="136">
        <f t="shared" ca="1" si="161"/>
        <v>11.619264710499959</v>
      </c>
      <c r="DG222" s="136">
        <f t="shared" ca="1" si="150"/>
        <v>11.767500862049488</v>
      </c>
      <c r="DH222" s="136">
        <f t="shared" ca="1" si="150"/>
        <v>12.367289994762679</v>
      </c>
      <c r="DI222" s="136">
        <f t="shared" ca="1" si="150"/>
        <v>14.02517021723172</v>
      </c>
      <c r="DJ222" s="136">
        <f t="shared" ca="1" si="150"/>
        <v>18.424471785720613</v>
      </c>
      <c r="DK222" s="136">
        <f t="shared" ca="1" si="150"/>
        <v>30.52197003997</v>
      </c>
      <c r="DL222" s="136">
        <f t="shared" ca="1" si="150"/>
        <v>67.715798843927416</v>
      </c>
      <c r="DM222" s="136">
        <f t="shared" ca="1" si="150"/>
        <v>213.95739011918297</v>
      </c>
      <c r="DN222" s="136">
        <f t="shared" ca="1" si="150"/>
        <v>1279.9526824877582</v>
      </c>
      <c r="DO222" s="136">
        <f t="shared" ca="1" si="150"/>
        <v>111127689392.66718</v>
      </c>
      <c r="DP222" s="136">
        <f t="shared" ca="1" si="150"/>
        <v>3133.734794732768</v>
      </c>
      <c r="DQ222" s="136">
        <f t="shared" ca="1" si="150"/>
        <v>1299.8574312049489</v>
      </c>
      <c r="DR222" s="136">
        <f t="shared" ca="1" si="150"/>
        <v>1047.8263778512992</v>
      </c>
      <c r="DT222" s="80">
        <f t="shared" si="162"/>
        <v>67.5</v>
      </c>
      <c r="DU222" s="136">
        <f t="shared" ca="1" si="151"/>
        <v>14.02711948194912</v>
      </c>
      <c r="DV222" s="136">
        <f t="shared" ca="1" si="151"/>
        <v>14.610244691444985</v>
      </c>
      <c r="DW222" s="136">
        <f t="shared" ca="1" si="151"/>
        <v>16.61998980216152</v>
      </c>
      <c r="DX222" s="136">
        <f t="shared" ca="1" si="151"/>
        <v>21.0408428588627</v>
      </c>
      <c r="DY222" s="136">
        <f t="shared" ca="1" si="151"/>
        <v>30.460874641239599</v>
      </c>
      <c r="DZ222" s="136">
        <f t="shared" ca="1" si="151"/>
        <v>52.07117173075504</v>
      </c>
      <c r="EA222" s="136">
        <f t="shared" ca="1" si="151"/>
        <v>109.80701787928406</v>
      </c>
      <c r="EB222" s="136">
        <f t="shared" ca="1" si="151"/>
        <v>314.0087659353872</v>
      </c>
      <c r="EC222" s="136">
        <f t="shared" ca="1" si="151"/>
        <v>1688.8998870240534</v>
      </c>
      <c r="ED222" s="136">
        <f t="shared" ca="1" si="151"/>
        <v>134155256190.39552</v>
      </c>
      <c r="EE222" s="136">
        <f t="shared" ca="1" si="151"/>
        <v>3550.2402853754629</v>
      </c>
      <c r="EF222" s="136">
        <f t="shared" ca="1" si="151"/>
        <v>1418.5687915968874</v>
      </c>
      <c r="EG222" s="136">
        <f t="shared" ca="1" si="151"/>
        <v>1129.5423205017391</v>
      </c>
      <c r="EI222" s="80">
        <f t="shared" si="163"/>
        <v>67.5</v>
      </c>
      <c r="EJ222" s="136">
        <f t="shared" ca="1" si="152"/>
        <v>-14.02711948194912</v>
      </c>
      <c r="EK222" s="136">
        <f t="shared" ca="1" si="152"/>
        <v>-14.610244691444985</v>
      </c>
      <c r="EL222" s="136">
        <f t="shared" ca="1" si="152"/>
        <v>-16.61998980216152</v>
      </c>
      <c r="EM222" s="136">
        <f t="shared" ca="1" si="152"/>
        <v>-21.0408428588627</v>
      </c>
      <c r="EN222" s="136">
        <f t="shared" ca="1" si="152"/>
        <v>-30.460874641239599</v>
      </c>
      <c r="EO222" s="136">
        <f t="shared" ca="1" si="152"/>
        <v>-52.07117173075504</v>
      </c>
      <c r="EP222" s="136">
        <f t="shared" ca="1" si="152"/>
        <v>-109.80701787928406</v>
      </c>
      <c r="EQ222" s="136">
        <f t="shared" ca="1" si="152"/>
        <v>-314.0087659353872</v>
      </c>
      <c r="ER222" s="136">
        <f t="shared" ca="1" si="152"/>
        <v>-1688.8998870240534</v>
      </c>
      <c r="ES222" s="136">
        <f t="shared" ca="1" si="152"/>
        <v>-134155256190.39552</v>
      </c>
      <c r="ET222" s="136">
        <f t="shared" ca="1" si="152"/>
        <v>-3550.2402853754629</v>
      </c>
      <c r="EU222" s="136">
        <f t="shared" ca="1" si="152"/>
        <v>-1418.5687915968874</v>
      </c>
      <c r="EV222" s="136">
        <f t="shared" ca="1" si="152"/>
        <v>-1129.5423205017391</v>
      </c>
    </row>
    <row r="223" spans="1:152">
      <c r="B223" s="21">
        <v>2</v>
      </c>
      <c r="C223" s="21">
        <v>0</v>
      </c>
      <c r="D223" s="21">
        <v>0.2</v>
      </c>
      <c r="E223" s="23">
        <v>0.16200000000000001</v>
      </c>
      <c r="F223" s="133">
        <v>22.5</v>
      </c>
      <c r="G223" s="133">
        <v>67.5</v>
      </c>
      <c r="H223" s="1" t="s">
        <v>107</v>
      </c>
      <c r="K223" s="21">
        <v>2</v>
      </c>
      <c r="L223" s="21">
        <v>0</v>
      </c>
      <c r="M223" s="21">
        <v>0.2</v>
      </c>
      <c r="N223" s="23">
        <v>0.36</v>
      </c>
      <c r="O223" s="133">
        <v>15</v>
      </c>
      <c r="P223" s="133">
        <v>60</v>
      </c>
      <c r="S223" s="26">
        <f t="shared" si="153"/>
        <v>75</v>
      </c>
      <c r="T223" s="330">
        <f t="shared" ca="1" si="144"/>
        <v>14.02711948109633</v>
      </c>
      <c r="U223" s="330">
        <f t="shared" ca="1" si="144"/>
        <v>14.558725975795237</v>
      </c>
      <c r="V223" s="330">
        <f t="shared" ca="1" si="144"/>
        <v>16.365075332402142</v>
      </c>
      <c r="W223" s="330">
        <f t="shared" ca="1" si="144"/>
        <v>20.222852732525084</v>
      </c>
      <c r="X223" s="330">
        <f t="shared" ca="1" si="144"/>
        <v>28.053717460535569</v>
      </c>
      <c r="Y223" s="330">
        <f t="shared" ca="1" si="144"/>
        <v>44.690969397978748</v>
      </c>
      <c r="Z223" s="330">
        <f t="shared" ca="1" si="144"/>
        <v>83.820290327972913</v>
      </c>
      <c r="AA223" s="330">
        <f t="shared" ca="1" si="144"/>
        <v>192.73783400040168</v>
      </c>
      <c r="AB223" s="330">
        <f t="shared" ca="1" si="144"/>
        <v>600.05192491355842</v>
      </c>
      <c r="AC223" s="330">
        <f t="shared" ca="1" si="144"/>
        <v>3552.1340427987293</v>
      </c>
      <c r="AD223" s="330">
        <f t="shared" ca="1" si="144"/>
        <v>320507500410.42847</v>
      </c>
      <c r="AE223" s="330">
        <f t="shared" ca="1" si="144"/>
        <v>10314.959462298582</v>
      </c>
      <c r="AF223" s="330">
        <f t="shared" ca="1" si="144"/>
        <v>5838.4626038570277</v>
      </c>
      <c r="AH223" s="80">
        <f t="shared" si="154"/>
        <v>75</v>
      </c>
      <c r="AI223" s="136">
        <f t="shared" ca="1" si="145"/>
        <v>-14.02711948109633</v>
      </c>
      <c r="AJ223" s="136">
        <f t="shared" ca="1" si="145"/>
        <v>-14.558725975795237</v>
      </c>
      <c r="AK223" s="136">
        <f t="shared" ca="1" si="145"/>
        <v>-16.365075332402142</v>
      </c>
      <c r="AL223" s="136">
        <f t="shared" ca="1" si="145"/>
        <v>-20.222852732525084</v>
      </c>
      <c r="AM223" s="136">
        <f t="shared" ca="1" si="145"/>
        <v>-28.053717460535569</v>
      </c>
      <c r="AN223" s="136">
        <f t="shared" ca="1" si="145"/>
        <v>-44.690969397978748</v>
      </c>
      <c r="AO223" s="136">
        <f t="shared" ca="1" si="145"/>
        <v>-83.820290327972913</v>
      </c>
      <c r="AP223" s="136">
        <f t="shared" ca="1" si="145"/>
        <v>-192.73783400040168</v>
      </c>
      <c r="AQ223" s="136">
        <f t="shared" ca="1" si="145"/>
        <v>-600.05192491355842</v>
      </c>
      <c r="AR223" s="136">
        <f t="shared" ca="1" si="145"/>
        <v>-3552.1340427987293</v>
      </c>
      <c r="AS223" s="136">
        <f t="shared" ca="1" si="145"/>
        <v>-320507500410.42847</v>
      </c>
      <c r="AT223" s="136">
        <f t="shared" ca="1" si="145"/>
        <v>-10314.959462298582</v>
      </c>
      <c r="AU223" s="136">
        <f t="shared" ca="1" si="145"/>
        <v>-5838.4626038570277</v>
      </c>
      <c r="AW223" s="80">
        <f t="shared" si="155"/>
        <v>75</v>
      </c>
      <c r="AX223" s="136">
        <f t="shared" ca="1" si="146"/>
        <v>13.019240637714375</v>
      </c>
      <c r="AY223" s="136">
        <f t="shared" ca="1" si="146"/>
        <v>13.232951549216704</v>
      </c>
      <c r="AZ223" s="136">
        <f t="shared" ca="1" si="146"/>
        <v>14.026200522455941</v>
      </c>
      <c r="BA223" s="136">
        <f t="shared" ca="1" si="146"/>
        <v>15.970522050724759</v>
      </c>
      <c r="BB223" s="136">
        <f t="shared" ca="1" si="146"/>
        <v>20.534967284228252</v>
      </c>
      <c r="BC223" s="136">
        <f t="shared" ca="1" si="146"/>
        <v>31.573454478218245</v>
      </c>
      <c r="BD223" s="136">
        <f t="shared" ca="1" si="146"/>
        <v>60.437789958809773</v>
      </c>
      <c r="BE223" s="136">
        <f t="shared" ca="1" si="146"/>
        <v>147.72207113648267</v>
      </c>
      <c r="BF223" s="136">
        <f t="shared" ca="1" si="146"/>
        <v>495.32774342358533</v>
      </c>
      <c r="BG223" s="136">
        <f t="shared" ca="1" si="146"/>
        <v>3135.4102211497984</v>
      </c>
      <c r="BH223" s="136">
        <f t="shared" ca="1" si="146"/>
        <v>297479951126.11218</v>
      </c>
      <c r="BI223" s="136">
        <f t="shared" ca="1" si="146"/>
        <v>9869.522335954638</v>
      </c>
      <c r="BJ223" s="136">
        <f t="shared" ca="1" si="146"/>
        <v>5643.2405589770879</v>
      </c>
      <c r="BK223" s="62"/>
      <c r="BL223" s="80">
        <f t="shared" si="156"/>
        <v>75</v>
      </c>
      <c r="BM223" s="136">
        <f t="shared" ca="1" si="147"/>
        <v>-15.034998324478286</v>
      </c>
      <c r="BN223" s="136">
        <f t="shared" ca="1" si="147"/>
        <v>-15.884500402373769</v>
      </c>
      <c r="BO223" s="136">
        <f t="shared" ca="1" si="147"/>
        <v>-18.703950142348344</v>
      </c>
      <c r="BP223" s="136">
        <f t="shared" ca="1" si="147"/>
        <v>-24.475183414325411</v>
      </c>
      <c r="BQ223" s="136">
        <f t="shared" ca="1" si="147"/>
        <v>-35.572467636842887</v>
      </c>
      <c r="BR223" s="136">
        <f t="shared" ca="1" si="147"/>
        <v>-57.808484317739243</v>
      </c>
      <c r="BS223" s="136">
        <f t="shared" ca="1" si="147"/>
        <v>-107.20279069713607</v>
      </c>
      <c r="BT223" s="136">
        <f t="shared" ca="1" si="147"/>
        <v>-237.75359686432068</v>
      </c>
      <c r="BU223" s="136">
        <f t="shared" ca="1" si="147"/>
        <v>-704.77610640353146</v>
      </c>
      <c r="BV223" s="136">
        <f t="shared" ca="1" si="147"/>
        <v>-3968.8578644476602</v>
      </c>
      <c r="BW223" s="136">
        <f t="shared" ca="1" si="147"/>
        <v>-343535049694.74475</v>
      </c>
      <c r="BX223" s="136">
        <f t="shared" ca="1" si="147"/>
        <v>-10760.396588642525</v>
      </c>
      <c r="BY223" s="136">
        <f t="shared" ca="1" si="147"/>
        <v>-6033.6846487369667</v>
      </c>
      <c r="BZ223" s="62"/>
      <c r="CA223" s="80">
        <f t="shared" si="157"/>
        <v>75</v>
      </c>
      <c r="CB223" s="136">
        <f t="shared" ca="1" si="148"/>
        <v>14.02711948109633</v>
      </c>
      <c r="CC223" s="136">
        <f t="shared" ca="1" si="148"/>
        <v>14.558725975795237</v>
      </c>
      <c r="CD223" s="136">
        <f t="shared" ca="1" si="148"/>
        <v>16.365075332402142</v>
      </c>
      <c r="CE223" s="136">
        <f t="shared" ca="1" si="148"/>
        <v>20.222852732525084</v>
      </c>
      <c r="CF223" s="136">
        <f t="shared" ca="1" si="148"/>
        <v>28.053717460535569</v>
      </c>
      <c r="CG223" s="136">
        <f t="shared" ca="1" si="148"/>
        <v>44.690969397978748</v>
      </c>
      <c r="CH223" s="136">
        <f t="shared" ca="1" si="148"/>
        <v>83.820290327972913</v>
      </c>
      <c r="CI223" s="136">
        <f t="shared" ca="1" si="148"/>
        <v>192.73783400040168</v>
      </c>
      <c r="CJ223" s="136">
        <f t="shared" ca="1" si="148"/>
        <v>600.05192491355842</v>
      </c>
      <c r="CK223" s="136">
        <f t="shared" ca="1" si="148"/>
        <v>3552.1340427987293</v>
      </c>
      <c r="CL223" s="136">
        <f t="shared" ca="1" si="148"/>
        <v>320507500410.42847</v>
      </c>
      <c r="CM223" s="136">
        <f t="shared" ca="1" si="148"/>
        <v>10314.959462298582</v>
      </c>
      <c r="CN223" s="136">
        <f t="shared" ca="1" si="148"/>
        <v>5838.4626038570277</v>
      </c>
      <c r="CP223" s="80">
        <f t="shared" si="158"/>
        <v>75</v>
      </c>
      <c r="CQ223" s="136">
        <f t="shared" ca="1" si="159"/>
        <v>-14.02711948109633</v>
      </c>
      <c r="CR223" s="136">
        <f t="shared" ca="1" si="149"/>
        <v>-14.558725975795237</v>
      </c>
      <c r="CS223" s="136">
        <f t="shared" ca="1" si="149"/>
        <v>-16.365075332402142</v>
      </c>
      <c r="CT223" s="136">
        <f t="shared" ca="1" si="149"/>
        <v>-20.222852732525084</v>
      </c>
      <c r="CU223" s="136">
        <f t="shared" ca="1" si="149"/>
        <v>-28.053717460535569</v>
      </c>
      <c r="CV223" s="136">
        <f t="shared" ca="1" si="149"/>
        <v>-44.690969397978748</v>
      </c>
      <c r="CW223" s="136">
        <f t="shared" ca="1" si="149"/>
        <v>-83.820290327972913</v>
      </c>
      <c r="CX223" s="136">
        <f t="shared" ca="1" si="149"/>
        <v>-192.73783400040168</v>
      </c>
      <c r="CY223" s="136">
        <f t="shared" ca="1" si="149"/>
        <v>-600.05192491355842</v>
      </c>
      <c r="CZ223" s="136">
        <f t="shared" ca="1" si="149"/>
        <v>-3552.1340427987293</v>
      </c>
      <c r="DA223" s="136">
        <f t="shared" ca="1" si="149"/>
        <v>-320507500410.42847</v>
      </c>
      <c r="DB223" s="136">
        <f t="shared" ca="1" si="149"/>
        <v>-10314.959462298582</v>
      </c>
      <c r="DC223" s="136">
        <f t="shared" ca="1" si="149"/>
        <v>-5838.4626038570277</v>
      </c>
      <c r="DE223" s="80">
        <f t="shared" si="160"/>
        <v>75</v>
      </c>
      <c r="DF223" s="136">
        <f t="shared" ca="1" si="161"/>
        <v>13.019240637714375</v>
      </c>
      <c r="DG223" s="136">
        <f t="shared" ca="1" si="150"/>
        <v>13.232951549216704</v>
      </c>
      <c r="DH223" s="136">
        <f t="shared" ca="1" si="150"/>
        <v>14.026200522455941</v>
      </c>
      <c r="DI223" s="136">
        <f t="shared" ca="1" si="150"/>
        <v>15.970522050724759</v>
      </c>
      <c r="DJ223" s="136">
        <f t="shared" ca="1" si="150"/>
        <v>20.534967284228252</v>
      </c>
      <c r="DK223" s="136">
        <f t="shared" ca="1" si="150"/>
        <v>31.573454478218245</v>
      </c>
      <c r="DL223" s="136">
        <f t="shared" ca="1" si="150"/>
        <v>60.437789958809773</v>
      </c>
      <c r="DM223" s="136">
        <f t="shared" ca="1" si="150"/>
        <v>147.72207113648267</v>
      </c>
      <c r="DN223" s="136">
        <f t="shared" ca="1" si="150"/>
        <v>495.32774342358533</v>
      </c>
      <c r="DO223" s="136">
        <f t="shared" ca="1" si="150"/>
        <v>3135.4102211497984</v>
      </c>
      <c r="DP223" s="136">
        <f t="shared" ca="1" si="150"/>
        <v>297479951126.11218</v>
      </c>
      <c r="DQ223" s="136">
        <f t="shared" ca="1" si="150"/>
        <v>9869.522335954638</v>
      </c>
      <c r="DR223" s="136">
        <f t="shared" ca="1" si="150"/>
        <v>5643.2405589770879</v>
      </c>
      <c r="DT223" s="80">
        <f t="shared" si="162"/>
        <v>75</v>
      </c>
      <c r="DU223" s="136">
        <f t="shared" ca="1" si="151"/>
        <v>14.02711948109633</v>
      </c>
      <c r="DV223" s="136">
        <f t="shared" ca="1" si="151"/>
        <v>14.558725975795237</v>
      </c>
      <c r="DW223" s="136">
        <f t="shared" ca="1" si="151"/>
        <v>16.365075332402142</v>
      </c>
      <c r="DX223" s="136">
        <f t="shared" ca="1" si="151"/>
        <v>20.222852732525084</v>
      </c>
      <c r="DY223" s="136">
        <f t="shared" ca="1" si="151"/>
        <v>28.053717460535569</v>
      </c>
      <c r="DZ223" s="136">
        <f t="shared" ca="1" si="151"/>
        <v>44.690969397978748</v>
      </c>
      <c r="EA223" s="136">
        <f t="shared" ca="1" si="151"/>
        <v>83.820290327972913</v>
      </c>
      <c r="EB223" s="136">
        <f t="shared" ca="1" si="151"/>
        <v>192.73783400040168</v>
      </c>
      <c r="EC223" s="136">
        <f t="shared" ca="1" si="151"/>
        <v>600.05192491355842</v>
      </c>
      <c r="ED223" s="136">
        <f t="shared" ca="1" si="151"/>
        <v>3552.1340427987293</v>
      </c>
      <c r="EE223" s="136">
        <f t="shared" ca="1" si="151"/>
        <v>320507500410.42847</v>
      </c>
      <c r="EF223" s="136">
        <f t="shared" ca="1" si="151"/>
        <v>10314.959462298582</v>
      </c>
      <c r="EG223" s="136">
        <f t="shared" ca="1" si="151"/>
        <v>5838.4626038570277</v>
      </c>
      <c r="EI223" s="80">
        <f t="shared" si="163"/>
        <v>75</v>
      </c>
      <c r="EJ223" s="136">
        <f t="shared" ca="1" si="152"/>
        <v>-14.02711948109633</v>
      </c>
      <c r="EK223" s="136">
        <f t="shared" ca="1" si="152"/>
        <v>-14.558725975795237</v>
      </c>
      <c r="EL223" s="136">
        <f t="shared" ca="1" si="152"/>
        <v>-16.365075332402142</v>
      </c>
      <c r="EM223" s="136">
        <f t="shared" ca="1" si="152"/>
        <v>-20.222852732525084</v>
      </c>
      <c r="EN223" s="136">
        <f t="shared" ca="1" si="152"/>
        <v>-28.053717460535569</v>
      </c>
      <c r="EO223" s="136">
        <f t="shared" ca="1" si="152"/>
        <v>-44.690969397978748</v>
      </c>
      <c r="EP223" s="136">
        <f t="shared" ca="1" si="152"/>
        <v>-83.820290327972913</v>
      </c>
      <c r="EQ223" s="136">
        <f t="shared" ca="1" si="152"/>
        <v>-192.73783400040168</v>
      </c>
      <c r="ER223" s="136">
        <f t="shared" ca="1" si="152"/>
        <v>-600.05192491355842</v>
      </c>
      <c r="ES223" s="136">
        <f t="shared" ca="1" si="152"/>
        <v>-3552.1340427987293</v>
      </c>
      <c r="ET223" s="136">
        <f t="shared" ca="1" si="152"/>
        <v>-320507500410.42847</v>
      </c>
      <c r="EU223" s="136">
        <f t="shared" ca="1" si="152"/>
        <v>-10314.959462298582</v>
      </c>
      <c r="EV223" s="136">
        <f t="shared" ca="1" si="152"/>
        <v>-5838.4626038570277</v>
      </c>
    </row>
    <row r="224" spans="1:152">
      <c r="A224" t="s">
        <v>13</v>
      </c>
      <c r="B224" s="21"/>
      <c r="C224" s="21"/>
      <c r="D224" s="21"/>
      <c r="E224" s="23"/>
      <c r="F224" s="21"/>
      <c r="G224" s="21"/>
      <c r="H224" s="1"/>
      <c r="K224" s="21"/>
      <c r="L224" s="21"/>
      <c r="M224" s="21"/>
      <c r="N224" s="23"/>
      <c r="O224" s="21"/>
      <c r="P224" s="21"/>
      <c r="S224" s="26">
        <f t="shared" si="153"/>
        <v>82.5</v>
      </c>
      <c r="T224" s="330">
        <f t="shared" ca="1" si="144"/>
        <v>14.027119480630725</v>
      </c>
      <c r="U224" s="330">
        <f t="shared" ca="1" si="144"/>
        <v>14.530746828574573</v>
      </c>
      <c r="V224" s="330">
        <f t="shared" ca="1" si="144"/>
        <v>16.228866224554864</v>
      </c>
      <c r="W224" s="330">
        <f t="shared" ca="1" si="144"/>
        <v>19.798105528265044</v>
      </c>
      <c r="X224" s="330">
        <f t="shared" ca="1" si="144"/>
        <v>26.858654272421973</v>
      </c>
      <c r="Y224" s="330">
        <f t="shared" ca="1" si="144"/>
        <v>41.275988179516617</v>
      </c>
      <c r="Z224" s="330">
        <f t="shared" ca="1" si="144"/>
        <v>73.129853946429478</v>
      </c>
      <c r="AA224" s="330">
        <f t="shared" ca="1" si="144"/>
        <v>152.8503526327205</v>
      </c>
      <c r="AB224" s="330">
        <f t="shared" ca="1" si="144"/>
        <v>394.99724981097802</v>
      </c>
      <c r="AC224" s="330">
        <f t="shared" ca="1" si="144"/>
        <v>1418.9486443002004</v>
      </c>
      <c r="AD224" s="330">
        <f t="shared" ca="1" si="144"/>
        <v>10320.472360725447</v>
      </c>
      <c r="AE224" s="330">
        <f t="shared" ca="1" si="144"/>
        <v>1326588053390.637</v>
      </c>
      <c r="AF224" s="330">
        <f t="shared" ca="1" si="144"/>
        <v>94710.63795976009</v>
      </c>
      <c r="AH224" s="80">
        <f t="shared" si="154"/>
        <v>82.5</v>
      </c>
      <c r="AI224" s="136">
        <f t="shared" ca="1" si="145"/>
        <v>-14.027119480630725</v>
      </c>
      <c r="AJ224" s="136">
        <f t="shared" ca="1" si="145"/>
        <v>-14.530746828574573</v>
      </c>
      <c r="AK224" s="136">
        <f t="shared" ca="1" si="145"/>
        <v>-16.228866224554864</v>
      </c>
      <c r="AL224" s="136">
        <f t="shared" ca="1" si="145"/>
        <v>-19.798105528265044</v>
      </c>
      <c r="AM224" s="136">
        <f t="shared" ca="1" si="145"/>
        <v>-26.858654272421973</v>
      </c>
      <c r="AN224" s="136">
        <f t="shared" ca="1" si="145"/>
        <v>-41.275988179516617</v>
      </c>
      <c r="AO224" s="136">
        <f t="shared" ca="1" si="145"/>
        <v>-73.129853946429478</v>
      </c>
      <c r="AP224" s="136">
        <f t="shared" ca="1" si="145"/>
        <v>-152.8503526327205</v>
      </c>
      <c r="AQ224" s="136">
        <f t="shared" ca="1" si="145"/>
        <v>-394.99724981097802</v>
      </c>
      <c r="AR224" s="136">
        <f t="shared" ca="1" si="145"/>
        <v>-1418.9486443002004</v>
      </c>
      <c r="AS224" s="136">
        <f t="shared" ca="1" si="145"/>
        <v>-10320.472360725447</v>
      </c>
      <c r="AT224" s="136">
        <f t="shared" ca="1" si="145"/>
        <v>-1326588053390.637</v>
      </c>
      <c r="AU224" s="136">
        <f t="shared" ca="1" si="145"/>
        <v>-94710.63795976009</v>
      </c>
      <c r="AW224" s="80">
        <f t="shared" si="155"/>
        <v>82.5</v>
      </c>
      <c r="AX224" s="136">
        <f t="shared" ca="1" si="146"/>
        <v>13.783597439228153</v>
      </c>
      <c r="AY224" s="136">
        <f t="shared" ca="1" si="146"/>
        <v>14.026737004641909</v>
      </c>
      <c r="AZ224" s="136">
        <f t="shared" ca="1" si="146"/>
        <v>14.903460923574841</v>
      </c>
      <c r="BA224" s="136">
        <f t="shared" ca="1" si="146"/>
        <v>16.956153183642492</v>
      </c>
      <c r="BB224" s="136">
        <f t="shared" ca="1" si="146"/>
        <v>21.525211526380129</v>
      </c>
      <c r="BC224" s="136">
        <f t="shared" ca="1" si="146"/>
        <v>31.923939324831167</v>
      </c>
      <c r="BD224" s="136">
        <f t="shared" ca="1" si="146"/>
        <v>57.087795198106555</v>
      </c>
      <c r="BE224" s="136">
        <f t="shared" ca="1" si="146"/>
        <v>124.79504658978863</v>
      </c>
      <c r="BF224" s="136">
        <f t="shared" ca="1" si="146"/>
        <v>342.20486983442811</v>
      </c>
      <c r="BG224" s="136">
        <f t="shared" ca="1" si="146"/>
        <v>1300.2100007294082</v>
      </c>
      <c r="BH224" s="136">
        <f t="shared" ca="1" si="146"/>
        <v>9874.8169033753238</v>
      </c>
      <c r="BI224" s="136">
        <f t="shared" ca="1" si="146"/>
        <v>1303560524741.4097</v>
      </c>
      <c r="BJ224" s="136">
        <f t="shared" ca="1" si="146"/>
        <v>93902.660090243051</v>
      </c>
      <c r="BK224" s="62"/>
      <c r="BL224" s="80">
        <f t="shared" si="156"/>
        <v>82.5</v>
      </c>
      <c r="BM224" s="136">
        <f t="shared" ca="1" si="147"/>
        <v>-14.2706415220333</v>
      </c>
      <c r="BN224" s="136">
        <f t="shared" ca="1" si="147"/>
        <v>-15.034756652507236</v>
      </c>
      <c r="BO224" s="136">
        <f t="shared" ca="1" si="147"/>
        <v>-17.554271525534887</v>
      </c>
      <c r="BP224" s="136">
        <f t="shared" ca="1" si="147"/>
        <v>-22.640057872887592</v>
      </c>
      <c r="BQ224" s="136">
        <f t="shared" ca="1" si="147"/>
        <v>-32.192097018463819</v>
      </c>
      <c r="BR224" s="136">
        <f t="shared" ca="1" si="147"/>
        <v>-50.628037034202066</v>
      </c>
      <c r="BS224" s="136">
        <f t="shared" ca="1" si="147"/>
        <v>-89.171912694752393</v>
      </c>
      <c r="BT224" s="136">
        <f t="shared" ca="1" si="147"/>
        <v>-180.9056586756524</v>
      </c>
      <c r="BU224" s="136">
        <f t="shared" ca="1" si="147"/>
        <v>-447.78962978752787</v>
      </c>
      <c r="BV224" s="136">
        <f t="shared" ca="1" si="147"/>
        <v>-1537.6872878709926</v>
      </c>
      <c r="BW224" s="136">
        <f t="shared" ca="1" si="147"/>
        <v>-10766.127818075569</v>
      </c>
      <c r="BX224" s="136">
        <f t="shared" ca="1" si="147"/>
        <v>-1349615582039.864</v>
      </c>
      <c r="BY224" s="136">
        <f t="shared" ca="1" si="147"/>
        <v>-95518.615829277143</v>
      </c>
      <c r="BZ224" s="62"/>
      <c r="CA224" s="80">
        <f t="shared" si="157"/>
        <v>82.5</v>
      </c>
      <c r="CB224" s="136">
        <f t="shared" ca="1" si="148"/>
        <v>14.027119480630725</v>
      </c>
      <c r="CC224" s="136">
        <f t="shared" ca="1" si="148"/>
        <v>14.530746828574573</v>
      </c>
      <c r="CD224" s="136">
        <f t="shared" ca="1" si="148"/>
        <v>16.228866224554864</v>
      </c>
      <c r="CE224" s="136">
        <f t="shared" ca="1" si="148"/>
        <v>19.798105528265044</v>
      </c>
      <c r="CF224" s="136">
        <f t="shared" ca="1" si="148"/>
        <v>26.858654272421973</v>
      </c>
      <c r="CG224" s="136">
        <f t="shared" ca="1" si="148"/>
        <v>41.275988179516617</v>
      </c>
      <c r="CH224" s="136">
        <f t="shared" ca="1" si="148"/>
        <v>73.129853946429478</v>
      </c>
      <c r="CI224" s="136">
        <f t="shared" ca="1" si="148"/>
        <v>152.8503526327205</v>
      </c>
      <c r="CJ224" s="136">
        <f t="shared" ca="1" si="148"/>
        <v>394.99724981097802</v>
      </c>
      <c r="CK224" s="136">
        <f t="shared" ca="1" si="148"/>
        <v>1418.9486443002004</v>
      </c>
      <c r="CL224" s="136">
        <f t="shared" ca="1" si="148"/>
        <v>10320.472360725447</v>
      </c>
      <c r="CM224" s="136">
        <f t="shared" ca="1" si="148"/>
        <v>1326588053390.637</v>
      </c>
      <c r="CN224" s="136">
        <f t="shared" ca="1" si="148"/>
        <v>94710.63795976009</v>
      </c>
      <c r="CP224" s="80">
        <f t="shared" si="158"/>
        <v>82.5</v>
      </c>
      <c r="CQ224" s="136">
        <f t="shared" ca="1" si="159"/>
        <v>-14.027119480630725</v>
      </c>
      <c r="CR224" s="136">
        <f t="shared" ca="1" si="149"/>
        <v>-14.530746828574573</v>
      </c>
      <c r="CS224" s="136">
        <f t="shared" ca="1" si="149"/>
        <v>-16.228866224554864</v>
      </c>
      <c r="CT224" s="136">
        <f t="shared" ca="1" si="149"/>
        <v>-19.798105528265044</v>
      </c>
      <c r="CU224" s="136">
        <f t="shared" ca="1" si="149"/>
        <v>-26.858654272421973</v>
      </c>
      <c r="CV224" s="136">
        <f t="shared" ca="1" si="149"/>
        <v>-41.275988179516617</v>
      </c>
      <c r="CW224" s="136">
        <f t="shared" ca="1" si="149"/>
        <v>-73.129853946429478</v>
      </c>
      <c r="CX224" s="136">
        <f t="shared" ca="1" si="149"/>
        <v>-152.8503526327205</v>
      </c>
      <c r="CY224" s="136">
        <f t="shared" ca="1" si="149"/>
        <v>-394.99724981097802</v>
      </c>
      <c r="CZ224" s="136">
        <f t="shared" ca="1" si="149"/>
        <v>-1418.9486443002004</v>
      </c>
      <c r="DA224" s="136">
        <f t="shared" ca="1" si="149"/>
        <v>-10320.472360725447</v>
      </c>
      <c r="DB224" s="136">
        <f t="shared" ca="1" si="149"/>
        <v>-1326588053390.637</v>
      </c>
      <c r="DC224" s="136">
        <f t="shared" ca="1" si="149"/>
        <v>-94710.63795976009</v>
      </c>
      <c r="DE224" s="80">
        <f t="shared" si="160"/>
        <v>82.5</v>
      </c>
      <c r="DF224" s="136">
        <f t="shared" ca="1" si="161"/>
        <v>13.783597439228153</v>
      </c>
      <c r="DG224" s="136">
        <f t="shared" ca="1" si="150"/>
        <v>14.026737004641909</v>
      </c>
      <c r="DH224" s="136">
        <f t="shared" ca="1" si="150"/>
        <v>14.903460923574841</v>
      </c>
      <c r="DI224" s="136">
        <f t="shared" ca="1" si="150"/>
        <v>16.956153183642492</v>
      </c>
      <c r="DJ224" s="136">
        <f t="shared" ca="1" si="150"/>
        <v>21.525211526380129</v>
      </c>
      <c r="DK224" s="136">
        <f t="shared" ca="1" si="150"/>
        <v>31.923939324831167</v>
      </c>
      <c r="DL224" s="136">
        <f t="shared" ca="1" si="150"/>
        <v>57.087795198106555</v>
      </c>
      <c r="DM224" s="136">
        <f t="shared" ca="1" si="150"/>
        <v>124.79504658978863</v>
      </c>
      <c r="DN224" s="136">
        <f t="shared" ca="1" si="150"/>
        <v>342.20486983442811</v>
      </c>
      <c r="DO224" s="136">
        <f t="shared" ca="1" si="150"/>
        <v>1300.2100007294082</v>
      </c>
      <c r="DP224" s="136">
        <f t="shared" ca="1" si="150"/>
        <v>9874.8169033753238</v>
      </c>
      <c r="DQ224" s="136">
        <f t="shared" ca="1" si="150"/>
        <v>1303560524741.4097</v>
      </c>
      <c r="DR224" s="136">
        <f t="shared" ca="1" si="150"/>
        <v>93902.660090243051</v>
      </c>
      <c r="DT224" s="80">
        <f t="shared" si="162"/>
        <v>82.5</v>
      </c>
      <c r="DU224" s="136">
        <f t="shared" ca="1" si="151"/>
        <v>14.027119480630725</v>
      </c>
      <c r="DV224" s="136">
        <f t="shared" ca="1" si="151"/>
        <v>14.530746828574573</v>
      </c>
      <c r="DW224" s="136">
        <f t="shared" ca="1" si="151"/>
        <v>16.228866224554864</v>
      </c>
      <c r="DX224" s="136">
        <f t="shared" ca="1" si="151"/>
        <v>19.798105528265044</v>
      </c>
      <c r="DY224" s="136">
        <f t="shared" ca="1" si="151"/>
        <v>26.858654272421973</v>
      </c>
      <c r="DZ224" s="136">
        <f t="shared" ca="1" si="151"/>
        <v>41.275988179516617</v>
      </c>
      <c r="EA224" s="136">
        <f t="shared" ca="1" si="151"/>
        <v>73.129853946429478</v>
      </c>
      <c r="EB224" s="136">
        <f t="shared" ca="1" si="151"/>
        <v>152.8503526327205</v>
      </c>
      <c r="EC224" s="136">
        <f t="shared" ca="1" si="151"/>
        <v>394.99724981097802</v>
      </c>
      <c r="ED224" s="136">
        <f t="shared" ca="1" si="151"/>
        <v>1418.9486443002004</v>
      </c>
      <c r="EE224" s="136">
        <f t="shared" ca="1" si="151"/>
        <v>10320.472360725447</v>
      </c>
      <c r="EF224" s="136">
        <f t="shared" ca="1" si="151"/>
        <v>1326588053390.637</v>
      </c>
      <c r="EG224" s="136">
        <f t="shared" ca="1" si="151"/>
        <v>94710.63795976009</v>
      </c>
      <c r="EI224" s="80">
        <f t="shared" si="163"/>
        <v>82.5</v>
      </c>
      <c r="EJ224" s="136">
        <f t="shared" ca="1" si="152"/>
        <v>-14.027119480630725</v>
      </c>
      <c r="EK224" s="136">
        <f t="shared" ca="1" si="152"/>
        <v>-14.530746828574573</v>
      </c>
      <c r="EL224" s="136">
        <f t="shared" ca="1" si="152"/>
        <v>-16.228866224554864</v>
      </c>
      <c r="EM224" s="136">
        <f t="shared" ca="1" si="152"/>
        <v>-19.798105528265044</v>
      </c>
      <c r="EN224" s="136">
        <f t="shared" ca="1" si="152"/>
        <v>-26.858654272421973</v>
      </c>
      <c r="EO224" s="136">
        <f t="shared" ca="1" si="152"/>
        <v>-41.275988179516617</v>
      </c>
      <c r="EP224" s="136">
        <f t="shared" ca="1" si="152"/>
        <v>-73.129853946429478</v>
      </c>
      <c r="EQ224" s="136">
        <f t="shared" ca="1" si="152"/>
        <v>-152.8503526327205</v>
      </c>
      <c r="ER224" s="136">
        <f t="shared" ca="1" si="152"/>
        <v>-394.99724981097802</v>
      </c>
      <c r="ES224" s="136">
        <f t="shared" ca="1" si="152"/>
        <v>-1418.9486443002004</v>
      </c>
      <c r="ET224" s="136">
        <f t="shared" ca="1" si="152"/>
        <v>-10320.472360725447</v>
      </c>
      <c r="EU224" s="136">
        <f t="shared" ca="1" si="152"/>
        <v>-1326588053390.637</v>
      </c>
      <c r="EV224" s="136">
        <f t="shared" ca="1" si="152"/>
        <v>-94710.63795976009</v>
      </c>
    </row>
    <row r="225" spans="1:152">
      <c r="B225" s="21">
        <v>1</v>
      </c>
      <c r="C225" s="21">
        <v>0.5</v>
      </c>
      <c r="D225" s="21">
        <v>1</v>
      </c>
      <c r="E225" s="23">
        <v>0.248</v>
      </c>
      <c r="F225" s="21">
        <v>37.5</v>
      </c>
      <c r="G225" s="21">
        <v>37.5</v>
      </c>
      <c r="H225" s="1"/>
      <c r="J225" t="s">
        <v>108</v>
      </c>
      <c r="K225" s="21">
        <v>1</v>
      </c>
      <c r="L225" s="21">
        <v>0.5</v>
      </c>
      <c r="M225" s="21">
        <v>1</v>
      </c>
      <c r="N225" s="23">
        <v>0.57999999999999996</v>
      </c>
      <c r="O225" s="21">
        <v>30</v>
      </c>
      <c r="P225" s="21">
        <v>37.5</v>
      </c>
      <c r="S225" s="26">
        <f t="shared" si="153"/>
        <v>90</v>
      </c>
      <c r="T225" s="330">
        <f t="shared" ca="1" si="144"/>
        <v>14.027119480482384</v>
      </c>
      <c r="U225" s="330">
        <f t="shared" ca="1" si="144"/>
        <v>14.521854756514324</v>
      </c>
      <c r="V225" s="330">
        <f t="shared" ca="1" si="144"/>
        <v>16.185902817895165</v>
      </c>
      <c r="W225" s="330">
        <f t="shared" ca="1" si="144"/>
        <v>19.665886138877596</v>
      </c>
      <c r="X225" s="330">
        <f t="shared" ca="1" si="144"/>
        <v>26.494150527014767</v>
      </c>
      <c r="Y225" s="330">
        <f t="shared" ca="1" si="144"/>
        <v>40.266303799806984</v>
      </c>
      <c r="Z225" s="330">
        <f t="shared" ca="1" si="144"/>
        <v>70.122001672536953</v>
      </c>
      <c r="AA225" s="330">
        <f t="shared" ca="1" si="144"/>
        <v>142.55480417649659</v>
      </c>
      <c r="AB225" s="330">
        <f t="shared" ca="1" si="144"/>
        <v>350.51566830764989</v>
      </c>
      <c r="AC225" s="330">
        <f t="shared" ca="1" si="144"/>
        <v>1129.7464811974803</v>
      </c>
      <c r="AD225" s="330">
        <f t="shared" ca="1" si="144"/>
        <v>5840.0348268046964</v>
      </c>
      <c r="AE225" s="330">
        <f t="shared" ca="1" si="144"/>
        <v>94761.302741615524</v>
      </c>
      <c r="AF225" s="330">
        <f t="shared" ca="1" si="144"/>
        <v>-2.1237289709956746E+17</v>
      </c>
      <c r="AH225" s="80">
        <f t="shared" si="154"/>
        <v>90</v>
      </c>
      <c r="AI225" s="136">
        <f t="shared" ca="1" si="145"/>
        <v>-14.027119480482384</v>
      </c>
      <c r="AJ225" s="136">
        <f t="shared" ca="1" si="145"/>
        <v>-14.521854756514324</v>
      </c>
      <c r="AK225" s="136">
        <f t="shared" ca="1" si="145"/>
        <v>-16.185902817895165</v>
      </c>
      <c r="AL225" s="136">
        <f t="shared" ca="1" si="145"/>
        <v>-19.665886138877596</v>
      </c>
      <c r="AM225" s="136">
        <f t="shared" ca="1" si="145"/>
        <v>-26.494150527014767</v>
      </c>
      <c r="AN225" s="136">
        <f t="shared" ca="1" si="145"/>
        <v>-40.266303799806984</v>
      </c>
      <c r="AO225" s="136">
        <f t="shared" ca="1" si="145"/>
        <v>-70.122001672536953</v>
      </c>
      <c r="AP225" s="136">
        <f t="shared" ca="1" si="145"/>
        <v>-142.55480417649659</v>
      </c>
      <c r="AQ225" s="136">
        <f t="shared" ca="1" si="145"/>
        <v>-350.51566830764989</v>
      </c>
      <c r="AR225" s="136">
        <f t="shared" ca="1" si="145"/>
        <v>-1129.7464811974803</v>
      </c>
      <c r="AS225" s="136">
        <f t="shared" ca="1" si="145"/>
        <v>-5840.0348268046964</v>
      </c>
      <c r="AT225" s="136">
        <f t="shared" ca="1" si="145"/>
        <v>-94761.302741615524</v>
      </c>
      <c r="AU225" s="136">
        <f t="shared" ca="1" si="145"/>
        <v>2.1237289709956746E+17</v>
      </c>
      <c r="AW225" s="80">
        <f t="shared" si="155"/>
        <v>90</v>
      </c>
      <c r="AX225" s="136">
        <f t="shared" ca="1" si="146"/>
        <v>14.027119288441009</v>
      </c>
      <c r="AY225" s="136">
        <f t="shared" ca="1" si="146"/>
        <v>14.278701840710264</v>
      </c>
      <c r="AZ225" s="136">
        <f t="shared" ca="1" si="146"/>
        <v>15.178815459286159</v>
      </c>
      <c r="BA225" s="136">
        <f t="shared" ca="1" si="146"/>
        <v>17.259368773656064</v>
      </c>
      <c r="BB225" s="136">
        <f t="shared" ca="1" si="146"/>
        <v>21.818899504014098</v>
      </c>
      <c r="BC225" s="136">
        <f t="shared" ca="1" si="146"/>
        <v>32.008317225202717</v>
      </c>
      <c r="BD225" s="136">
        <f t="shared" ca="1" si="146"/>
        <v>56.097147144082804</v>
      </c>
      <c r="BE225" s="136">
        <f t="shared" ca="1" si="146"/>
        <v>118.73612831554283</v>
      </c>
      <c r="BF225" s="136">
        <f t="shared" ca="1" si="146"/>
        <v>308.44590018389835</v>
      </c>
      <c r="BG225" s="136">
        <f t="shared" ca="1" si="146"/>
        <v>1048.0224655197051</v>
      </c>
      <c r="BH225" s="136">
        <f t="shared" ca="1" si="146"/>
        <v>5644.7854987459104</v>
      </c>
      <c r="BI225" s="136">
        <f t="shared" ca="1" si="146"/>
        <v>93953.106541091533</v>
      </c>
      <c r="BJ225" s="136">
        <f t="shared" ca="1" si="146"/>
        <v>-2.1237289465318819E+17</v>
      </c>
      <c r="BK225" s="62"/>
      <c r="BL225" s="80">
        <f t="shared" si="156"/>
        <v>90</v>
      </c>
      <c r="BM225" s="136">
        <f t="shared" ca="1" si="147"/>
        <v>-14.02711967252376</v>
      </c>
      <c r="BN225" s="136">
        <f t="shared" ca="1" si="147"/>
        <v>-14.765007672318385</v>
      </c>
      <c r="BO225" s="136">
        <f t="shared" ca="1" si="147"/>
        <v>-17.192990176504175</v>
      </c>
      <c r="BP225" s="136">
        <f t="shared" ca="1" si="147"/>
        <v>-22.072403504099132</v>
      </c>
      <c r="BQ225" s="136">
        <f t="shared" ca="1" si="147"/>
        <v>-31.169401550015436</v>
      </c>
      <c r="BR225" s="136">
        <f t="shared" ca="1" si="147"/>
        <v>-48.524290374411244</v>
      </c>
      <c r="BS225" s="136">
        <f t="shared" ca="1" si="147"/>
        <v>-84.146856200991124</v>
      </c>
      <c r="BT225" s="136">
        <f t="shared" ca="1" si="147"/>
        <v>-166.37348003745041</v>
      </c>
      <c r="BU225" s="136">
        <f t="shared" ca="1" si="147"/>
        <v>-392.58543643140149</v>
      </c>
      <c r="BV225" s="136">
        <f t="shared" ca="1" si="147"/>
        <v>-1211.4704968752553</v>
      </c>
      <c r="BW225" s="136">
        <f t="shared" ca="1" si="147"/>
        <v>-6035.2841548634833</v>
      </c>
      <c r="BX225" s="136">
        <f t="shared" ca="1" si="147"/>
        <v>-95569.498942139515</v>
      </c>
      <c r="BY225" s="136">
        <f t="shared" ca="1" si="147"/>
        <v>2.1237289954594675E+17</v>
      </c>
      <c r="BZ225" s="62"/>
      <c r="CA225" s="80">
        <f t="shared" si="157"/>
        <v>90</v>
      </c>
      <c r="CB225" s="136">
        <f t="shared" ca="1" si="148"/>
        <v>14.027119480482384</v>
      </c>
      <c r="CC225" s="136">
        <f t="shared" ca="1" si="148"/>
        <v>14.521854756514324</v>
      </c>
      <c r="CD225" s="136">
        <f t="shared" ca="1" si="148"/>
        <v>16.185902817895165</v>
      </c>
      <c r="CE225" s="136">
        <f t="shared" ca="1" si="148"/>
        <v>19.665886138877596</v>
      </c>
      <c r="CF225" s="136">
        <f t="shared" ca="1" si="148"/>
        <v>26.494150527014767</v>
      </c>
      <c r="CG225" s="136">
        <f t="shared" ca="1" si="148"/>
        <v>40.266303799806984</v>
      </c>
      <c r="CH225" s="136">
        <f t="shared" ca="1" si="148"/>
        <v>70.122001672536953</v>
      </c>
      <c r="CI225" s="136">
        <f t="shared" ca="1" si="148"/>
        <v>142.55480417649659</v>
      </c>
      <c r="CJ225" s="136">
        <f t="shared" ca="1" si="148"/>
        <v>350.51566830764989</v>
      </c>
      <c r="CK225" s="136">
        <f t="shared" ca="1" si="148"/>
        <v>1129.7464811974803</v>
      </c>
      <c r="CL225" s="136">
        <f t="shared" ca="1" si="148"/>
        <v>5840.0348268046964</v>
      </c>
      <c r="CM225" s="136">
        <f t="shared" ca="1" si="148"/>
        <v>94761.302741615524</v>
      </c>
      <c r="CN225" s="136">
        <f t="shared" ca="1" si="148"/>
        <v>-2.1237289709956746E+17</v>
      </c>
      <c r="CP225" s="80">
        <f t="shared" si="158"/>
        <v>90</v>
      </c>
      <c r="CQ225" s="136">
        <f t="shared" ca="1" si="159"/>
        <v>-14.027119480482384</v>
      </c>
      <c r="CR225" s="136">
        <f t="shared" ca="1" si="149"/>
        <v>-14.521854756514324</v>
      </c>
      <c r="CS225" s="136">
        <f t="shared" ca="1" si="149"/>
        <v>-16.185902817895165</v>
      </c>
      <c r="CT225" s="136">
        <f t="shared" ca="1" si="149"/>
        <v>-19.665886138877596</v>
      </c>
      <c r="CU225" s="136">
        <f t="shared" ca="1" si="149"/>
        <v>-26.494150527014767</v>
      </c>
      <c r="CV225" s="136">
        <f t="shared" ca="1" si="149"/>
        <v>-40.266303799806984</v>
      </c>
      <c r="CW225" s="136">
        <f t="shared" ca="1" si="149"/>
        <v>-70.122001672536953</v>
      </c>
      <c r="CX225" s="136">
        <f t="shared" ca="1" si="149"/>
        <v>-142.55480417649659</v>
      </c>
      <c r="CY225" s="136">
        <f t="shared" ca="1" si="149"/>
        <v>-350.51566830764989</v>
      </c>
      <c r="CZ225" s="136">
        <f t="shared" ca="1" si="149"/>
        <v>-1129.7464811974803</v>
      </c>
      <c r="DA225" s="136">
        <f t="shared" ca="1" si="149"/>
        <v>-5840.0348268046964</v>
      </c>
      <c r="DB225" s="136">
        <f t="shared" ca="1" si="149"/>
        <v>-94761.302741615524</v>
      </c>
      <c r="DC225" s="136">
        <f t="shared" ca="1" si="149"/>
        <v>2.1237289709956746E+17</v>
      </c>
      <c r="DE225" s="80">
        <f t="shared" si="160"/>
        <v>90</v>
      </c>
      <c r="DF225" s="136">
        <f t="shared" ca="1" si="161"/>
        <v>14.027119288441009</v>
      </c>
      <c r="DG225" s="136">
        <f t="shared" ca="1" si="150"/>
        <v>14.278701840710264</v>
      </c>
      <c r="DH225" s="136">
        <f t="shared" ca="1" si="150"/>
        <v>15.178815459286159</v>
      </c>
      <c r="DI225" s="136">
        <f t="shared" ca="1" si="150"/>
        <v>17.259368773656064</v>
      </c>
      <c r="DJ225" s="136">
        <f t="shared" ca="1" si="150"/>
        <v>21.818899504014098</v>
      </c>
      <c r="DK225" s="136">
        <f t="shared" ca="1" si="150"/>
        <v>32.008317225202717</v>
      </c>
      <c r="DL225" s="136">
        <f t="shared" ca="1" si="150"/>
        <v>56.097147144082804</v>
      </c>
      <c r="DM225" s="136">
        <f t="shared" ca="1" si="150"/>
        <v>118.73612831554283</v>
      </c>
      <c r="DN225" s="136">
        <f t="shared" ca="1" si="150"/>
        <v>308.44590018389835</v>
      </c>
      <c r="DO225" s="136">
        <f t="shared" ca="1" si="150"/>
        <v>1048.0224655197051</v>
      </c>
      <c r="DP225" s="136">
        <f t="shared" ca="1" si="150"/>
        <v>5644.7854987459104</v>
      </c>
      <c r="DQ225" s="136">
        <f t="shared" ca="1" si="150"/>
        <v>93953.106541091533</v>
      </c>
      <c r="DR225" s="136">
        <f t="shared" ca="1" si="150"/>
        <v>-2.1237289465318819E+17</v>
      </c>
      <c r="DT225" s="80">
        <f t="shared" si="162"/>
        <v>90</v>
      </c>
      <c r="DU225" s="136">
        <f t="shared" ca="1" si="151"/>
        <v>14.027119480482384</v>
      </c>
      <c r="DV225" s="136">
        <f t="shared" ca="1" si="151"/>
        <v>14.521854756514324</v>
      </c>
      <c r="DW225" s="136">
        <f t="shared" ca="1" si="151"/>
        <v>16.185902817895165</v>
      </c>
      <c r="DX225" s="136">
        <f t="shared" ca="1" si="151"/>
        <v>19.665886138877596</v>
      </c>
      <c r="DY225" s="136">
        <f t="shared" ca="1" si="151"/>
        <v>26.494150527014767</v>
      </c>
      <c r="DZ225" s="136">
        <f t="shared" ca="1" si="151"/>
        <v>40.266303799806984</v>
      </c>
      <c r="EA225" s="136">
        <f t="shared" ca="1" si="151"/>
        <v>70.122001672536953</v>
      </c>
      <c r="EB225" s="136">
        <f t="shared" ca="1" si="151"/>
        <v>142.55480417649659</v>
      </c>
      <c r="EC225" s="136">
        <f t="shared" ca="1" si="151"/>
        <v>350.51566830764989</v>
      </c>
      <c r="ED225" s="136">
        <f t="shared" ca="1" si="151"/>
        <v>1129.7464811974803</v>
      </c>
      <c r="EE225" s="136">
        <f t="shared" ca="1" si="151"/>
        <v>5840.0348268046964</v>
      </c>
      <c r="EF225" s="136">
        <f t="shared" ca="1" si="151"/>
        <v>94761.302741615524</v>
      </c>
      <c r="EG225" s="136">
        <f t="shared" ca="1" si="151"/>
        <v>-2.1237289709956746E+17</v>
      </c>
      <c r="EI225" s="80">
        <f t="shared" si="163"/>
        <v>90</v>
      </c>
      <c r="EJ225" s="136">
        <f t="shared" ca="1" si="152"/>
        <v>-14.027119480482384</v>
      </c>
      <c r="EK225" s="136">
        <f t="shared" ca="1" si="152"/>
        <v>-14.521854756514324</v>
      </c>
      <c r="EL225" s="136">
        <f t="shared" ca="1" si="152"/>
        <v>-16.185902817895165</v>
      </c>
      <c r="EM225" s="136">
        <f t="shared" ca="1" si="152"/>
        <v>-19.665886138877596</v>
      </c>
      <c r="EN225" s="136">
        <f t="shared" ca="1" si="152"/>
        <v>-26.494150527014767</v>
      </c>
      <c r="EO225" s="136">
        <f t="shared" ca="1" si="152"/>
        <v>-40.266303799806984</v>
      </c>
      <c r="EP225" s="136">
        <f t="shared" ca="1" si="152"/>
        <v>-70.122001672536953</v>
      </c>
      <c r="EQ225" s="136">
        <f t="shared" ca="1" si="152"/>
        <v>-142.55480417649659</v>
      </c>
      <c r="ER225" s="136">
        <f t="shared" ca="1" si="152"/>
        <v>-350.51566830764989</v>
      </c>
      <c r="ES225" s="136">
        <f t="shared" ca="1" si="152"/>
        <v>-1129.7464811974803</v>
      </c>
      <c r="ET225" s="136">
        <f t="shared" ca="1" si="152"/>
        <v>-5840.0348268046964</v>
      </c>
      <c r="EU225" s="136">
        <f t="shared" ca="1" si="152"/>
        <v>-94761.302741615524</v>
      </c>
      <c r="EV225" s="136">
        <f t="shared" ca="1" si="152"/>
        <v>2.1237289709956746E+17</v>
      </c>
    </row>
    <row r="226" spans="1:152">
      <c r="A226" t="s">
        <v>105</v>
      </c>
      <c r="B226" s="21">
        <v>1</v>
      </c>
      <c r="C226" s="21">
        <v>2</v>
      </c>
      <c r="D226" s="21">
        <v>0</v>
      </c>
      <c r="E226" s="23">
        <v>0.184</v>
      </c>
      <c r="F226" s="21">
        <v>30</v>
      </c>
      <c r="G226" s="21">
        <v>67.5</v>
      </c>
      <c r="H226" s="1"/>
      <c r="K226" s="21">
        <v>1</v>
      </c>
      <c r="L226" s="21">
        <v>2</v>
      </c>
      <c r="M226" s="21">
        <v>0</v>
      </c>
      <c r="N226" s="23">
        <v>0.41</v>
      </c>
      <c r="O226" s="21">
        <v>30</v>
      </c>
      <c r="P226" s="21">
        <v>60</v>
      </c>
      <c r="T226" s="194"/>
      <c r="AH226" s="62"/>
      <c r="AI226" s="136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W226" s="62"/>
      <c r="AX226" s="136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62"/>
      <c r="BL226" s="62"/>
      <c r="BM226" s="136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62"/>
      <c r="CA226" s="62"/>
      <c r="CB226" s="136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P226" s="62"/>
      <c r="CQ226" s="136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E226" s="62"/>
      <c r="DF226" s="136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T226" s="62"/>
      <c r="DU226" s="136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I226" s="62"/>
      <c r="EJ226" s="136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</row>
    <row r="227" spans="1:152">
      <c r="B227" s="21">
        <v>2</v>
      </c>
      <c r="C227" s="21">
        <v>0</v>
      </c>
      <c r="D227" s="21">
        <v>0.2</v>
      </c>
      <c r="E227" s="23">
        <v>0.16200000000000001</v>
      </c>
      <c r="F227" s="133">
        <v>22.5</v>
      </c>
      <c r="G227" s="133">
        <v>67.5</v>
      </c>
      <c r="H227" s="1" t="s">
        <v>107</v>
      </c>
      <c r="K227" s="21">
        <v>2</v>
      </c>
      <c r="L227" s="21">
        <v>0</v>
      </c>
      <c r="M227" s="21">
        <v>0.2</v>
      </c>
      <c r="N227" s="23">
        <v>0.36</v>
      </c>
      <c r="O227" s="133">
        <v>15</v>
      </c>
      <c r="P227" s="133">
        <v>60</v>
      </c>
      <c r="S227" s="67" t="s">
        <v>119</v>
      </c>
      <c r="T227" s="317">
        <f>T212</f>
        <v>1E-3</v>
      </c>
      <c r="U227" s="317">
        <f t="shared" ref="U227:AF227" si="164">U212</f>
        <v>7.5010000000000003</v>
      </c>
      <c r="V227" s="317">
        <f t="shared" si="164"/>
        <v>15.001000000000001</v>
      </c>
      <c r="W227" s="317">
        <f t="shared" si="164"/>
        <v>22.501000000000001</v>
      </c>
      <c r="X227" s="317">
        <f t="shared" si="164"/>
        <v>30.001000000000001</v>
      </c>
      <c r="Y227" s="317">
        <f t="shared" si="164"/>
        <v>37.501000000000005</v>
      </c>
      <c r="Z227" s="317">
        <f t="shared" si="164"/>
        <v>45.001000000000005</v>
      </c>
      <c r="AA227" s="26">
        <f t="shared" si="164"/>
        <v>52.501000000000005</v>
      </c>
      <c r="AB227" s="26">
        <f t="shared" si="164"/>
        <v>60.001000000000005</v>
      </c>
      <c r="AC227" s="26">
        <f t="shared" si="164"/>
        <v>67.501000000000005</v>
      </c>
      <c r="AD227" s="26">
        <f t="shared" si="164"/>
        <v>75.001000000000005</v>
      </c>
      <c r="AE227" s="26">
        <f t="shared" si="164"/>
        <v>82.501000000000005</v>
      </c>
      <c r="AF227" s="26">
        <f t="shared" si="164"/>
        <v>90.001000000000005</v>
      </c>
      <c r="AH227" s="126" t="s">
        <v>119</v>
      </c>
      <c r="AI227" s="80">
        <f>AI212</f>
        <v>1E-3</v>
      </c>
      <c r="AJ227" s="80">
        <f t="shared" ref="AJ227:AU227" si="165">AJ212</f>
        <v>7.5010000000000003</v>
      </c>
      <c r="AK227" s="80">
        <f t="shared" si="165"/>
        <v>15.001000000000001</v>
      </c>
      <c r="AL227" s="80">
        <f t="shared" si="165"/>
        <v>22.501000000000001</v>
      </c>
      <c r="AM227" s="80">
        <f t="shared" si="165"/>
        <v>30.001000000000001</v>
      </c>
      <c r="AN227" s="80">
        <f t="shared" si="165"/>
        <v>37.501000000000005</v>
      </c>
      <c r="AO227" s="80">
        <f t="shared" si="165"/>
        <v>45.001000000000005</v>
      </c>
      <c r="AP227" s="80">
        <f t="shared" si="165"/>
        <v>52.501000000000005</v>
      </c>
      <c r="AQ227" s="80">
        <f t="shared" si="165"/>
        <v>60.001000000000005</v>
      </c>
      <c r="AR227" s="80">
        <f t="shared" si="165"/>
        <v>67.501000000000005</v>
      </c>
      <c r="AS227" s="80">
        <f t="shared" si="165"/>
        <v>75.001000000000005</v>
      </c>
      <c r="AT227" s="80">
        <f t="shared" si="165"/>
        <v>82.501000000000005</v>
      </c>
      <c r="AU227" s="80">
        <f t="shared" si="165"/>
        <v>90.001000000000005</v>
      </c>
      <c r="AW227" s="126" t="s">
        <v>119</v>
      </c>
      <c r="AX227" s="80">
        <f>AX212</f>
        <v>1E-3</v>
      </c>
      <c r="AY227" s="80">
        <f t="shared" ref="AY227:BJ227" si="166">AY212</f>
        <v>7.5010000000000003</v>
      </c>
      <c r="AZ227" s="80">
        <f t="shared" si="166"/>
        <v>15.001000000000001</v>
      </c>
      <c r="BA227" s="80">
        <f t="shared" si="166"/>
        <v>22.501000000000001</v>
      </c>
      <c r="BB227" s="80">
        <f t="shared" si="166"/>
        <v>30.001000000000001</v>
      </c>
      <c r="BC227" s="80">
        <f t="shared" si="166"/>
        <v>37.501000000000005</v>
      </c>
      <c r="BD227" s="80">
        <f t="shared" si="166"/>
        <v>45.001000000000005</v>
      </c>
      <c r="BE227" s="80">
        <f t="shared" si="166"/>
        <v>52.501000000000005</v>
      </c>
      <c r="BF227" s="80">
        <f t="shared" si="166"/>
        <v>60.001000000000005</v>
      </c>
      <c r="BG227" s="80">
        <f t="shared" si="166"/>
        <v>67.501000000000005</v>
      </c>
      <c r="BH227" s="80">
        <f t="shared" si="166"/>
        <v>75.001000000000005</v>
      </c>
      <c r="BI227" s="80">
        <f t="shared" si="166"/>
        <v>82.501000000000005</v>
      </c>
      <c r="BJ227" s="80">
        <f t="shared" si="166"/>
        <v>90.001000000000005</v>
      </c>
      <c r="BK227" s="62"/>
      <c r="BL227" s="126" t="s">
        <v>119</v>
      </c>
      <c r="BM227" s="80">
        <f>BM212</f>
        <v>1E-3</v>
      </c>
      <c r="BN227" s="80">
        <f t="shared" ref="BN227:BY227" si="167">BN212</f>
        <v>7.5010000000000003</v>
      </c>
      <c r="BO227" s="80">
        <f t="shared" si="167"/>
        <v>15.001000000000001</v>
      </c>
      <c r="BP227" s="80">
        <f t="shared" si="167"/>
        <v>22.501000000000001</v>
      </c>
      <c r="BQ227" s="80">
        <f t="shared" si="167"/>
        <v>30.001000000000001</v>
      </c>
      <c r="BR227" s="80">
        <f t="shared" si="167"/>
        <v>37.501000000000005</v>
      </c>
      <c r="BS227" s="80">
        <f t="shared" si="167"/>
        <v>45.001000000000005</v>
      </c>
      <c r="BT227" s="80">
        <f t="shared" si="167"/>
        <v>52.501000000000005</v>
      </c>
      <c r="BU227" s="80">
        <f t="shared" si="167"/>
        <v>60.001000000000005</v>
      </c>
      <c r="BV227" s="80">
        <f t="shared" si="167"/>
        <v>67.501000000000005</v>
      </c>
      <c r="BW227" s="80">
        <f t="shared" si="167"/>
        <v>75.001000000000005</v>
      </c>
      <c r="BX227" s="80">
        <f t="shared" si="167"/>
        <v>82.501000000000005</v>
      </c>
      <c r="BY227" s="80">
        <f t="shared" si="167"/>
        <v>90.001000000000005</v>
      </c>
      <c r="BZ227" s="62"/>
      <c r="CA227" s="126" t="s">
        <v>119</v>
      </c>
      <c r="CB227" s="80">
        <f>CB212</f>
        <v>1E-3</v>
      </c>
      <c r="CC227" s="80">
        <f t="shared" ref="CC227:CN227" si="168">CC212</f>
        <v>7.5010000000000003</v>
      </c>
      <c r="CD227" s="80">
        <f t="shared" si="168"/>
        <v>15.001000000000001</v>
      </c>
      <c r="CE227" s="80">
        <f t="shared" si="168"/>
        <v>22.501000000000001</v>
      </c>
      <c r="CF227" s="80">
        <f t="shared" si="168"/>
        <v>30.001000000000001</v>
      </c>
      <c r="CG227" s="80">
        <f t="shared" si="168"/>
        <v>37.501000000000005</v>
      </c>
      <c r="CH227" s="80">
        <f t="shared" si="168"/>
        <v>45.001000000000005</v>
      </c>
      <c r="CI227" s="80">
        <f t="shared" si="168"/>
        <v>52.501000000000005</v>
      </c>
      <c r="CJ227" s="80">
        <f t="shared" si="168"/>
        <v>60.001000000000005</v>
      </c>
      <c r="CK227" s="80">
        <f t="shared" si="168"/>
        <v>67.501000000000005</v>
      </c>
      <c r="CL227" s="80">
        <f t="shared" si="168"/>
        <v>75.001000000000005</v>
      </c>
      <c r="CM227" s="80">
        <f t="shared" si="168"/>
        <v>82.501000000000005</v>
      </c>
      <c r="CN227" s="80">
        <f t="shared" si="168"/>
        <v>90.001000000000005</v>
      </c>
      <c r="CP227" s="126" t="s">
        <v>119</v>
      </c>
      <c r="CQ227" s="80">
        <f>CQ212</f>
        <v>1E-3</v>
      </c>
      <c r="CR227" s="80">
        <f t="shared" ref="CR227:DC227" si="169">CR212</f>
        <v>7.5010000000000003</v>
      </c>
      <c r="CS227" s="80">
        <f t="shared" si="169"/>
        <v>15.001000000000001</v>
      </c>
      <c r="CT227" s="80">
        <f t="shared" si="169"/>
        <v>22.501000000000001</v>
      </c>
      <c r="CU227" s="80">
        <f t="shared" si="169"/>
        <v>30.001000000000001</v>
      </c>
      <c r="CV227" s="80">
        <f t="shared" si="169"/>
        <v>37.501000000000005</v>
      </c>
      <c r="CW227" s="80">
        <f t="shared" si="169"/>
        <v>45.001000000000005</v>
      </c>
      <c r="CX227" s="80">
        <f t="shared" si="169"/>
        <v>52.501000000000005</v>
      </c>
      <c r="CY227" s="80">
        <f t="shared" si="169"/>
        <v>60.001000000000005</v>
      </c>
      <c r="CZ227" s="80">
        <f t="shared" si="169"/>
        <v>67.501000000000005</v>
      </c>
      <c r="DA227" s="80">
        <f t="shared" si="169"/>
        <v>75.001000000000005</v>
      </c>
      <c r="DB227" s="80">
        <f t="shared" si="169"/>
        <v>82.501000000000005</v>
      </c>
      <c r="DC227" s="80">
        <f t="shared" si="169"/>
        <v>90.001000000000005</v>
      </c>
      <c r="DE227" s="126" t="s">
        <v>119</v>
      </c>
      <c r="DF227" s="80">
        <f>DF212</f>
        <v>1E-3</v>
      </c>
      <c r="DG227" s="80">
        <f t="shared" ref="DG227:DR227" si="170">DG212</f>
        <v>7.5010000000000003</v>
      </c>
      <c r="DH227" s="80">
        <f t="shared" si="170"/>
        <v>15.001000000000001</v>
      </c>
      <c r="DI227" s="80">
        <f t="shared" si="170"/>
        <v>22.501000000000001</v>
      </c>
      <c r="DJ227" s="80">
        <f t="shared" si="170"/>
        <v>30.001000000000001</v>
      </c>
      <c r="DK227" s="80">
        <f t="shared" si="170"/>
        <v>37.501000000000005</v>
      </c>
      <c r="DL227" s="80">
        <f t="shared" si="170"/>
        <v>45.001000000000005</v>
      </c>
      <c r="DM227" s="80">
        <f t="shared" si="170"/>
        <v>52.501000000000005</v>
      </c>
      <c r="DN227" s="80">
        <f t="shared" si="170"/>
        <v>60.001000000000005</v>
      </c>
      <c r="DO227" s="80">
        <f t="shared" si="170"/>
        <v>67.501000000000005</v>
      </c>
      <c r="DP227" s="80">
        <f t="shared" si="170"/>
        <v>75.001000000000005</v>
      </c>
      <c r="DQ227" s="80">
        <f t="shared" si="170"/>
        <v>82.501000000000005</v>
      </c>
      <c r="DR227" s="80">
        <f t="shared" si="170"/>
        <v>90.001000000000005</v>
      </c>
      <c r="DT227" s="126" t="s">
        <v>119</v>
      </c>
      <c r="DU227" s="80">
        <f>DU212</f>
        <v>1E-3</v>
      </c>
      <c r="DV227" s="80">
        <f t="shared" ref="DV227:EG227" si="171">DV212</f>
        <v>7.5010000000000003</v>
      </c>
      <c r="DW227" s="80">
        <f t="shared" si="171"/>
        <v>15.001000000000001</v>
      </c>
      <c r="DX227" s="80">
        <f t="shared" si="171"/>
        <v>22.501000000000001</v>
      </c>
      <c r="DY227" s="80">
        <f t="shared" si="171"/>
        <v>30.001000000000001</v>
      </c>
      <c r="DZ227" s="80">
        <f t="shared" si="171"/>
        <v>37.501000000000005</v>
      </c>
      <c r="EA227" s="80">
        <f t="shared" si="171"/>
        <v>45.001000000000005</v>
      </c>
      <c r="EB227" s="80">
        <f t="shared" si="171"/>
        <v>52.501000000000005</v>
      </c>
      <c r="EC227" s="80">
        <f t="shared" si="171"/>
        <v>60.001000000000005</v>
      </c>
      <c r="ED227" s="80">
        <f t="shared" si="171"/>
        <v>67.501000000000005</v>
      </c>
      <c r="EE227" s="80">
        <f t="shared" si="171"/>
        <v>75.001000000000005</v>
      </c>
      <c r="EF227" s="80">
        <f t="shared" si="171"/>
        <v>82.501000000000005</v>
      </c>
      <c r="EG227" s="80">
        <f t="shared" si="171"/>
        <v>90.001000000000005</v>
      </c>
      <c r="EI227" s="126" t="s">
        <v>119</v>
      </c>
      <c r="EJ227" s="80">
        <f>EJ212</f>
        <v>1E-3</v>
      </c>
      <c r="EK227" s="80">
        <f t="shared" ref="EK227:EV227" si="172">EK212</f>
        <v>7.5010000000000003</v>
      </c>
      <c r="EL227" s="80">
        <f t="shared" si="172"/>
        <v>15.001000000000001</v>
      </c>
      <c r="EM227" s="80">
        <f t="shared" si="172"/>
        <v>22.501000000000001</v>
      </c>
      <c r="EN227" s="80">
        <f t="shared" si="172"/>
        <v>30.001000000000001</v>
      </c>
      <c r="EO227" s="80">
        <f t="shared" si="172"/>
        <v>37.501000000000005</v>
      </c>
      <c r="EP227" s="80">
        <f t="shared" si="172"/>
        <v>45.001000000000005</v>
      </c>
      <c r="EQ227" s="80">
        <f t="shared" si="172"/>
        <v>52.501000000000005</v>
      </c>
      <c r="ER227" s="80">
        <f t="shared" si="172"/>
        <v>60.001000000000005</v>
      </c>
      <c r="ES227" s="80">
        <f t="shared" si="172"/>
        <v>67.501000000000005</v>
      </c>
      <c r="ET227" s="80">
        <f t="shared" si="172"/>
        <v>75.001000000000005</v>
      </c>
      <c r="EU227" s="80">
        <f t="shared" si="172"/>
        <v>82.501000000000005</v>
      </c>
      <c r="EV227" s="80">
        <f t="shared" si="172"/>
        <v>90.001000000000005</v>
      </c>
    </row>
    <row r="228" spans="1:152">
      <c r="S228" s="26">
        <f>S213</f>
        <v>0</v>
      </c>
      <c r="T228" s="330">
        <f t="shared" ref="T228:AF240" ca="1" si="173">($H$5/T198-$G$5*T78/T183)*1000</f>
        <v>42824914.705481127</v>
      </c>
      <c r="U228" s="330">
        <f t="shared" ca="1" si="173"/>
        <v>-809.20371711462337</v>
      </c>
      <c r="V228" s="330">
        <f t="shared" ca="1" si="173"/>
        <v>-195.37543271319637</v>
      </c>
      <c r="W228" s="330">
        <f t="shared" ca="1" si="173"/>
        <v>-81.761349727558411</v>
      </c>
      <c r="X228" s="330">
        <f t="shared" ca="1" si="173"/>
        <v>-42.085462530977573</v>
      </c>
      <c r="Y228" s="330">
        <f t="shared" ca="1" si="173"/>
        <v>-23.826643282061351</v>
      </c>
      <c r="Z228" s="330">
        <f t="shared" ca="1" si="173"/>
        <v>-14.029386283533258</v>
      </c>
      <c r="AA228" s="330">
        <f t="shared" ca="1" si="173"/>
        <v>-8.2607491420777936</v>
      </c>
      <c r="AB228" s="330">
        <f t="shared" ca="1" si="173"/>
        <v>-4.6769954902787134</v>
      </c>
      <c r="AC228" s="330">
        <f t="shared" ca="1" si="173"/>
        <v>-2.4076171009395413</v>
      </c>
      <c r="AD228" s="330">
        <f t="shared" ca="1" si="173"/>
        <v>-1.0077381742936398</v>
      </c>
      <c r="AE228" s="330">
        <f t="shared" ca="1" si="173"/>
        <v>-0.24345641119828659</v>
      </c>
      <c r="AF228" s="330">
        <f t="shared" ca="1" si="173"/>
        <v>-1.3539505824484504E-7</v>
      </c>
      <c r="AH228" s="80">
        <f>AH213</f>
        <v>0</v>
      </c>
      <c r="AI228" s="136">
        <f t="shared" ref="AI228:AU240" ca="1" si="174">($H$6/T198-$G$6*T78/T183)*1000</f>
        <v>-42824914.705481127</v>
      </c>
      <c r="AJ228" s="136">
        <f t="shared" ca="1" si="174"/>
        <v>809.20371711462337</v>
      </c>
      <c r="AK228" s="136">
        <f t="shared" ca="1" si="174"/>
        <v>195.37543271319637</v>
      </c>
      <c r="AL228" s="136">
        <f t="shared" ca="1" si="174"/>
        <v>81.761349727558411</v>
      </c>
      <c r="AM228" s="136">
        <f t="shared" ca="1" si="174"/>
        <v>42.085462530977573</v>
      </c>
      <c r="AN228" s="136">
        <f t="shared" ca="1" si="174"/>
        <v>23.826643282061351</v>
      </c>
      <c r="AO228" s="136">
        <f t="shared" ca="1" si="174"/>
        <v>14.029386283533258</v>
      </c>
      <c r="AP228" s="136">
        <f t="shared" ca="1" si="174"/>
        <v>8.2607491420777936</v>
      </c>
      <c r="AQ228" s="136">
        <f t="shared" ca="1" si="174"/>
        <v>4.6769954902787134</v>
      </c>
      <c r="AR228" s="136">
        <f t="shared" ca="1" si="174"/>
        <v>2.4076171009395413</v>
      </c>
      <c r="AS228" s="136">
        <f t="shared" ca="1" si="174"/>
        <v>1.0077381742936398</v>
      </c>
      <c r="AT228" s="136">
        <f t="shared" ca="1" si="174"/>
        <v>0.24345641119828659</v>
      </c>
      <c r="AU228" s="136">
        <f t="shared" ca="1" si="174"/>
        <v>1.3539505824484504E-7</v>
      </c>
      <c r="AW228" s="80">
        <f>AW213</f>
        <v>0</v>
      </c>
      <c r="AX228" s="136">
        <f t="shared" ref="AX228:BJ240" ca="1" si="175">($H$7/T198-$G$7*T78/T183)*1000</f>
        <v>-2.812132436366256E+17</v>
      </c>
      <c r="AY228" s="136">
        <f t="shared" ca="1" si="175"/>
        <v>94186.755272523791</v>
      </c>
      <c r="AZ228" s="136">
        <f t="shared" ca="1" si="175"/>
        <v>5651.9397436924073</v>
      </c>
      <c r="BA228" s="136">
        <f t="shared" ca="1" si="175"/>
        <v>1048.9304628419854</v>
      </c>
      <c r="BB228" s="136">
        <f t="shared" ca="1" si="175"/>
        <v>308.64998428136374</v>
      </c>
      <c r="BC228" s="136">
        <f t="shared" ca="1" si="175"/>
        <v>118.79824051742565</v>
      </c>
      <c r="BD228" s="136">
        <f t="shared" ca="1" si="175"/>
        <v>56.119812678371339</v>
      </c>
      <c r="BE228" s="136">
        <f t="shared" ca="1" si="175"/>
        <v>32.01758917779317</v>
      </c>
      <c r="BF228" s="136">
        <f t="shared" ca="1" si="175"/>
        <v>21.822971525725304</v>
      </c>
      <c r="BG228" s="136">
        <f t="shared" ca="1" si="175"/>
        <v>17.261224165905013</v>
      </c>
      <c r="BH228" s="136">
        <f t="shared" ca="1" si="175"/>
        <v>15.179653764915761</v>
      </c>
      <c r="BI228" s="136">
        <f t="shared" ca="1" si="175"/>
        <v>14.279026801982589</v>
      </c>
      <c r="BJ228" s="136">
        <f t="shared" ca="1" si="175"/>
        <v>14.027119607332898</v>
      </c>
      <c r="BK228" s="62"/>
      <c r="BL228" s="80">
        <f>BL213</f>
        <v>0</v>
      </c>
      <c r="BM228" s="136">
        <f t="shared" ref="BM228:BY240" ca="1" si="176">($H$8/T198-$G$8*T78/T183)*1000</f>
        <v>-2.8121324372227539E+17</v>
      </c>
      <c r="BN228" s="136">
        <f t="shared" ca="1" si="176"/>
        <v>95805.16270675305</v>
      </c>
      <c r="BO228" s="136">
        <f t="shared" ca="1" si="176"/>
        <v>6042.6906091188002</v>
      </c>
      <c r="BP228" s="136">
        <f t="shared" ca="1" si="176"/>
        <v>1212.4531622971024</v>
      </c>
      <c r="BQ228" s="136">
        <f t="shared" ca="1" si="176"/>
        <v>392.82090934331887</v>
      </c>
      <c r="BR228" s="136">
        <f t="shared" ca="1" si="176"/>
        <v>166.45152708154836</v>
      </c>
      <c r="BS228" s="136">
        <f t="shared" ca="1" si="176"/>
        <v>84.178585245437844</v>
      </c>
      <c r="BT228" s="136">
        <f t="shared" ca="1" si="176"/>
        <v>48.539087461948753</v>
      </c>
      <c r="BU228" s="136">
        <f t="shared" ca="1" si="176"/>
        <v>31.176962506282731</v>
      </c>
      <c r="BV228" s="136">
        <f t="shared" ca="1" si="176"/>
        <v>22.076458367784099</v>
      </c>
      <c r="BW228" s="136">
        <f t="shared" ca="1" si="176"/>
        <v>17.195130113503041</v>
      </c>
      <c r="BX228" s="136">
        <f t="shared" ca="1" si="176"/>
        <v>14.765939624379161</v>
      </c>
      <c r="BY228" s="136">
        <f t="shared" ca="1" si="176"/>
        <v>14.027119878123013</v>
      </c>
      <c r="BZ228" s="62"/>
      <c r="CA228" s="80">
        <f>CA213</f>
        <v>0</v>
      </c>
      <c r="CB228" s="136">
        <f t="shared" ref="CB228:CN240" ca="1" si="177">($H$9/T198-$G$9*T78/T183)*1000</f>
        <v>42824914.705481127</v>
      </c>
      <c r="CC228" s="136">
        <f t="shared" ca="1" si="177"/>
        <v>-809.20371711462337</v>
      </c>
      <c r="CD228" s="136">
        <f t="shared" ca="1" si="177"/>
        <v>-195.37543271319637</v>
      </c>
      <c r="CE228" s="136">
        <f t="shared" ca="1" si="177"/>
        <v>-81.761349727558411</v>
      </c>
      <c r="CF228" s="136">
        <f t="shared" ca="1" si="177"/>
        <v>-42.085462530977573</v>
      </c>
      <c r="CG228" s="136">
        <f t="shared" ca="1" si="177"/>
        <v>-23.826643282061351</v>
      </c>
      <c r="CH228" s="136">
        <f t="shared" ca="1" si="177"/>
        <v>-14.029386283533258</v>
      </c>
      <c r="CI228" s="136">
        <f t="shared" ca="1" si="177"/>
        <v>-8.2607491420777936</v>
      </c>
      <c r="CJ228" s="136">
        <f t="shared" ca="1" si="177"/>
        <v>-4.6769954902787134</v>
      </c>
      <c r="CK228" s="136">
        <f t="shared" ca="1" si="177"/>
        <v>-2.4076171009395413</v>
      </c>
      <c r="CL228" s="136">
        <f t="shared" ca="1" si="177"/>
        <v>-1.0077381742936398</v>
      </c>
      <c r="CM228" s="136">
        <f t="shared" ca="1" si="177"/>
        <v>-0.24345641119828659</v>
      </c>
      <c r="CN228" s="136">
        <f t="shared" ca="1" si="177"/>
        <v>-1.3539505824484504E-7</v>
      </c>
      <c r="CP228" s="80">
        <f>CP213</f>
        <v>0</v>
      </c>
      <c r="CQ228" s="136">
        <f ca="1">($H$10/T198-$G$10*T78/T183)*1000</f>
        <v>-42824914.705481127</v>
      </c>
      <c r="CR228" s="136">
        <f t="shared" ref="CR228:DC240" ca="1" si="178">($H$10/U198-$G$10*U78/U183)*1000</f>
        <v>809.20371711462337</v>
      </c>
      <c r="CS228" s="136">
        <f t="shared" ca="1" si="178"/>
        <v>195.37543271319637</v>
      </c>
      <c r="CT228" s="136">
        <f t="shared" ca="1" si="178"/>
        <v>81.761349727558411</v>
      </c>
      <c r="CU228" s="136">
        <f t="shared" ca="1" si="178"/>
        <v>42.085462530977573</v>
      </c>
      <c r="CV228" s="136">
        <f t="shared" ca="1" si="178"/>
        <v>23.826643282061351</v>
      </c>
      <c r="CW228" s="136">
        <f t="shared" ca="1" si="178"/>
        <v>14.029386283533258</v>
      </c>
      <c r="CX228" s="136">
        <f t="shared" ca="1" si="178"/>
        <v>8.2607491420777936</v>
      </c>
      <c r="CY228" s="136">
        <f t="shared" ca="1" si="178"/>
        <v>4.6769954902787134</v>
      </c>
      <c r="CZ228" s="136">
        <f t="shared" ca="1" si="178"/>
        <v>2.4076171009395413</v>
      </c>
      <c r="DA228" s="136">
        <f t="shared" ca="1" si="178"/>
        <v>1.0077381742936398</v>
      </c>
      <c r="DB228" s="136">
        <f t="shared" ca="1" si="178"/>
        <v>0.24345641119828659</v>
      </c>
      <c r="DC228" s="136">
        <f t="shared" ca="1" si="178"/>
        <v>1.3539505824484504E-7</v>
      </c>
      <c r="DE228" s="80">
        <f>DE213</f>
        <v>0</v>
      </c>
      <c r="DF228" s="136">
        <f ca="1">($H$11/T198-$G$11*T78/T183)*1000</f>
        <v>-2.812132436366256E+17</v>
      </c>
      <c r="DG228" s="136">
        <f t="shared" ref="DG228:DR240" ca="1" si="179">($H$11/U198-$G$11*U78/U183)*1000</f>
        <v>94186.755272523791</v>
      </c>
      <c r="DH228" s="136">
        <f t="shared" ca="1" si="179"/>
        <v>5651.9397436924073</v>
      </c>
      <c r="DI228" s="136">
        <f t="shared" ca="1" si="179"/>
        <v>1048.9304628419854</v>
      </c>
      <c r="DJ228" s="136">
        <f t="shared" ca="1" si="179"/>
        <v>308.64998428136374</v>
      </c>
      <c r="DK228" s="136">
        <f t="shared" ca="1" si="179"/>
        <v>118.79824051742565</v>
      </c>
      <c r="DL228" s="136">
        <f t="shared" ca="1" si="179"/>
        <v>56.119812678371339</v>
      </c>
      <c r="DM228" s="136">
        <f t="shared" ca="1" si="179"/>
        <v>32.01758917779317</v>
      </c>
      <c r="DN228" s="136">
        <f t="shared" ca="1" si="179"/>
        <v>21.822971525725304</v>
      </c>
      <c r="DO228" s="136">
        <f t="shared" ca="1" si="179"/>
        <v>17.261224165905013</v>
      </c>
      <c r="DP228" s="136">
        <f t="shared" ca="1" si="179"/>
        <v>15.179653764915761</v>
      </c>
      <c r="DQ228" s="136">
        <f t="shared" ca="1" si="179"/>
        <v>14.279026801982589</v>
      </c>
      <c r="DR228" s="136">
        <f t="shared" ca="1" si="179"/>
        <v>14.027119607332898</v>
      </c>
      <c r="DT228" s="80">
        <f>DT213</f>
        <v>0</v>
      </c>
      <c r="DU228" s="136">
        <f t="shared" ref="DU228:EG240" ca="1" si="180">($P$144/T198-$O$144*T78/T183)*1000</f>
        <v>42824914.705481127</v>
      </c>
      <c r="DV228" s="136">
        <f t="shared" ca="1" si="180"/>
        <v>-809.20371711462337</v>
      </c>
      <c r="DW228" s="136">
        <f t="shared" ca="1" si="180"/>
        <v>-195.37543271319637</v>
      </c>
      <c r="DX228" s="136">
        <f t="shared" ca="1" si="180"/>
        <v>-81.761349727558411</v>
      </c>
      <c r="DY228" s="136">
        <f t="shared" ca="1" si="180"/>
        <v>-42.085462530977573</v>
      </c>
      <c r="DZ228" s="136">
        <f t="shared" ca="1" si="180"/>
        <v>-23.826643282061351</v>
      </c>
      <c r="EA228" s="136">
        <f t="shared" ca="1" si="180"/>
        <v>-14.029386283533258</v>
      </c>
      <c r="EB228" s="136">
        <f t="shared" ca="1" si="180"/>
        <v>-8.2607491420777936</v>
      </c>
      <c r="EC228" s="136">
        <f t="shared" ca="1" si="180"/>
        <v>-4.6769954902787134</v>
      </c>
      <c r="ED228" s="136">
        <f t="shared" ca="1" si="180"/>
        <v>-2.4076171009395413</v>
      </c>
      <c r="EE228" s="136">
        <f t="shared" ca="1" si="180"/>
        <v>-1.0077381742936398</v>
      </c>
      <c r="EF228" s="136">
        <f t="shared" ca="1" si="180"/>
        <v>-0.24345641119828659</v>
      </c>
      <c r="EG228" s="136">
        <f t="shared" ca="1" si="180"/>
        <v>-1.3539505824484504E-7</v>
      </c>
      <c r="EI228" s="80">
        <f>EI213</f>
        <v>0</v>
      </c>
      <c r="EJ228" s="136">
        <f t="shared" ref="EJ228:EV240" ca="1" si="181">($P$145/T198-$O$145*T78/T183)*1000</f>
        <v>-42824914.705481127</v>
      </c>
      <c r="EK228" s="136">
        <f t="shared" ca="1" si="181"/>
        <v>809.20371711462337</v>
      </c>
      <c r="EL228" s="136">
        <f t="shared" ca="1" si="181"/>
        <v>195.37543271319637</v>
      </c>
      <c r="EM228" s="136">
        <f t="shared" ca="1" si="181"/>
        <v>81.761349727558411</v>
      </c>
      <c r="EN228" s="136">
        <f t="shared" ca="1" si="181"/>
        <v>42.085462530977573</v>
      </c>
      <c r="EO228" s="136">
        <f t="shared" ca="1" si="181"/>
        <v>23.826643282061351</v>
      </c>
      <c r="EP228" s="136">
        <f t="shared" ca="1" si="181"/>
        <v>14.029386283533258</v>
      </c>
      <c r="EQ228" s="136">
        <f t="shared" ca="1" si="181"/>
        <v>8.2607491420777936</v>
      </c>
      <c r="ER228" s="136">
        <f t="shared" ca="1" si="181"/>
        <v>4.6769954902787134</v>
      </c>
      <c r="ES228" s="136">
        <f t="shared" ca="1" si="181"/>
        <v>2.4076171009395413</v>
      </c>
      <c r="ET228" s="136">
        <f t="shared" ca="1" si="181"/>
        <v>1.0077381742936398</v>
      </c>
      <c r="EU228" s="136">
        <f t="shared" ca="1" si="181"/>
        <v>0.24345641119828659</v>
      </c>
      <c r="EV228" s="136">
        <f t="shared" ca="1" si="181"/>
        <v>1.3539505824484504E-7</v>
      </c>
    </row>
    <row r="229" spans="1:152">
      <c r="B229" s="1" t="s">
        <v>1</v>
      </c>
      <c r="C229" s="1" t="s">
        <v>2</v>
      </c>
      <c r="D229" s="1" t="s">
        <v>3</v>
      </c>
      <c r="E229" s="1" t="s">
        <v>66</v>
      </c>
      <c r="F229" s="1" t="s">
        <v>103</v>
      </c>
      <c r="G229" s="1" t="s">
        <v>104</v>
      </c>
      <c r="S229" s="26">
        <f t="shared" ref="S229:S240" si="182">S214</f>
        <v>7.5</v>
      </c>
      <c r="T229" s="330">
        <f t="shared" ca="1" si="173"/>
        <v>-837.72707520915549</v>
      </c>
      <c r="U229" s="330">
        <f t="shared" ca="1" si="173"/>
        <v>8456.9753977898345</v>
      </c>
      <c r="V229" s="330">
        <f t="shared" ca="1" si="173"/>
        <v>-611.73876123182561</v>
      </c>
      <c r="W229" s="330">
        <f t="shared" ca="1" si="173"/>
        <v>-151.34710491077399</v>
      </c>
      <c r="X229" s="330">
        <f t="shared" ca="1" si="173"/>
        <v>-65.374655383912369</v>
      </c>
      <c r="Y229" s="330">
        <f t="shared" ca="1" si="173"/>
        <v>-33.438189455781924</v>
      </c>
      <c r="Z229" s="330">
        <f t="shared" ca="1" si="173"/>
        <v>-18.250055706516026</v>
      </c>
      <c r="AA229" s="330">
        <f t="shared" ca="1" si="173"/>
        <v>-10.156879975424317</v>
      </c>
      <c r="AB229" s="330">
        <f t="shared" ca="1" si="173"/>
        <v>-5.573964635680853</v>
      </c>
      <c r="AC229" s="330">
        <f t="shared" ca="1" si="173"/>
        <v>-2.893505407980582</v>
      </c>
      <c r="AD229" s="330">
        <f t="shared" ca="1" si="173"/>
        <v>-1.3313423837657747</v>
      </c>
      <c r="AE229" s="330">
        <f t="shared" ca="1" si="173"/>
        <v>-0.50402111278501605</v>
      </c>
      <c r="AF229" s="330">
        <f t="shared" ca="1" si="173"/>
        <v>-0.67596590084849795</v>
      </c>
      <c r="AH229" s="80">
        <f t="shared" ref="AH229:AH240" si="183">AH214</f>
        <v>7.5</v>
      </c>
      <c r="AI229" s="136">
        <f t="shared" ca="1" si="174"/>
        <v>837.72707520915549</v>
      </c>
      <c r="AJ229" s="136">
        <f t="shared" ca="1" si="174"/>
        <v>-8456.9753977898345</v>
      </c>
      <c r="AK229" s="136">
        <f t="shared" ca="1" si="174"/>
        <v>611.73876123182561</v>
      </c>
      <c r="AL229" s="136">
        <f t="shared" ca="1" si="174"/>
        <v>151.34710491077399</v>
      </c>
      <c r="AM229" s="136">
        <f t="shared" ca="1" si="174"/>
        <v>65.374655383912369</v>
      </c>
      <c r="AN229" s="136">
        <f t="shared" ca="1" si="174"/>
        <v>33.438189455781924</v>
      </c>
      <c r="AO229" s="136">
        <f t="shared" ca="1" si="174"/>
        <v>18.250055706516026</v>
      </c>
      <c r="AP229" s="136">
        <f t="shared" ca="1" si="174"/>
        <v>10.156879975424317</v>
      </c>
      <c r="AQ229" s="136">
        <f t="shared" ca="1" si="174"/>
        <v>5.573964635680853</v>
      </c>
      <c r="AR229" s="136">
        <f t="shared" ca="1" si="174"/>
        <v>2.893505407980582</v>
      </c>
      <c r="AS229" s="136">
        <f t="shared" ca="1" si="174"/>
        <v>1.3313423837657747</v>
      </c>
      <c r="AT229" s="136">
        <f t="shared" ca="1" si="174"/>
        <v>0.50402111278501605</v>
      </c>
      <c r="AU229" s="136">
        <f t="shared" ca="1" si="174"/>
        <v>0.67596590084849795</v>
      </c>
      <c r="AW229" s="80">
        <f t="shared" ref="AW229:AW240" si="184">AW214</f>
        <v>7.5</v>
      </c>
      <c r="AX229" s="136">
        <f t="shared" ca="1" si="175"/>
        <v>95842.364881001093</v>
      </c>
      <c r="AY229" s="136">
        <f t="shared" ca="1" si="175"/>
        <v>-455315.6742462563</v>
      </c>
      <c r="AZ229" s="136">
        <f t="shared" ca="1" si="175"/>
        <v>12471.555981075704</v>
      </c>
      <c r="BA229" s="136">
        <f t="shared" ca="1" si="175"/>
        <v>1481.0347634164318</v>
      </c>
      <c r="BB229" s="136">
        <f t="shared" ca="1" si="175"/>
        <v>370.72726500602863</v>
      </c>
      <c r="BC229" s="136">
        <f t="shared" ca="1" si="175"/>
        <v>129.24669861323457</v>
      </c>
      <c r="BD229" s="136">
        <f t="shared" ca="1" si="175"/>
        <v>57.255384233451544</v>
      </c>
      <c r="BE229" s="136">
        <f t="shared" ca="1" si="175"/>
        <v>31.636864743349953</v>
      </c>
      <c r="BF229" s="136">
        <f t="shared" ca="1" si="175"/>
        <v>21.377117130345837</v>
      </c>
      <c r="BG229" s="136">
        <f t="shared" ca="1" si="175"/>
        <v>16.917351745653217</v>
      </c>
      <c r="BH229" s="136">
        <f t="shared" ca="1" si="175"/>
        <v>14.899497809490139</v>
      </c>
      <c r="BI229" s="136">
        <f t="shared" ca="1" si="175"/>
        <v>14.027355213148349</v>
      </c>
      <c r="BJ229" s="136">
        <f t="shared" ca="1" si="175"/>
        <v>13.358400047048816</v>
      </c>
      <c r="BK229" s="62"/>
      <c r="BL229" s="80">
        <f t="shared" ref="BL229:BL240" si="185">BL214</f>
        <v>7.5</v>
      </c>
      <c r="BM229" s="136">
        <f t="shared" ca="1" si="176"/>
        <v>97517.819031419407</v>
      </c>
      <c r="BN229" s="136">
        <f t="shared" ca="1" si="176"/>
        <v>-472229.625041836</v>
      </c>
      <c r="BO229" s="136">
        <f t="shared" ca="1" si="176"/>
        <v>13695.033503539355</v>
      </c>
      <c r="BP229" s="136">
        <f t="shared" ca="1" si="176"/>
        <v>1783.7289732379797</v>
      </c>
      <c r="BQ229" s="136">
        <f t="shared" ca="1" si="176"/>
        <v>501.47657577385343</v>
      </c>
      <c r="BR229" s="136">
        <f t="shared" ca="1" si="176"/>
        <v>196.12307752479842</v>
      </c>
      <c r="BS229" s="136">
        <f t="shared" ca="1" si="176"/>
        <v>93.755495646483595</v>
      </c>
      <c r="BT229" s="136">
        <f t="shared" ca="1" si="176"/>
        <v>51.950624694198588</v>
      </c>
      <c r="BU229" s="136">
        <f t="shared" ca="1" si="176"/>
        <v>32.525046401707542</v>
      </c>
      <c r="BV229" s="136">
        <f t="shared" ca="1" si="176"/>
        <v>22.704362561614378</v>
      </c>
      <c r="BW229" s="136">
        <f t="shared" ca="1" si="176"/>
        <v>17.562182577021691</v>
      </c>
      <c r="BX229" s="136">
        <f t="shared" ca="1" si="176"/>
        <v>15.03539743871838</v>
      </c>
      <c r="BY229" s="136">
        <f t="shared" ca="1" si="176"/>
        <v>14.71033184874581</v>
      </c>
      <c r="BZ229" s="62"/>
      <c r="CA229" s="80">
        <f t="shared" ref="CA229:CA240" si="186">CA214</f>
        <v>7.5</v>
      </c>
      <c r="CB229" s="136">
        <f t="shared" ca="1" si="177"/>
        <v>-837.72707520915549</v>
      </c>
      <c r="CC229" s="136">
        <f t="shared" ca="1" si="177"/>
        <v>8456.9753977898345</v>
      </c>
      <c r="CD229" s="136">
        <f t="shared" ca="1" si="177"/>
        <v>-611.73876123182561</v>
      </c>
      <c r="CE229" s="136">
        <f t="shared" ca="1" si="177"/>
        <v>-151.34710491077399</v>
      </c>
      <c r="CF229" s="136">
        <f t="shared" ca="1" si="177"/>
        <v>-65.374655383912369</v>
      </c>
      <c r="CG229" s="136">
        <f t="shared" ca="1" si="177"/>
        <v>-33.438189455781924</v>
      </c>
      <c r="CH229" s="136">
        <f t="shared" ca="1" si="177"/>
        <v>-18.250055706516026</v>
      </c>
      <c r="CI229" s="136">
        <f t="shared" ca="1" si="177"/>
        <v>-10.156879975424317</v>
      </c>
      <c r="CJ229" s="136">
        <f t="shared" ca="1" si="177"/>
        <v>-5.573964635680853</v>
      </c>
      <c r="CK229" s="136">
        <f t="shared" ca="1" si="177"/>
        <v>-2.893505407980582</v>
      </c>
      <c r="CL229" s="136">
        <f t="shared" ca="1" si="177"/>
        <v>-1.3313423837657747</v>
      </c>
      <c r="CM229" s="136">
        <f t="shared" ca="1" si="177"/>
        <v>-0.50402111278501605</v>
      </c>
      <c r="CN229" s="136">
        <f t="shared" ca="1" si="177"/>
        <v>-0.67596590084849795</v>
      </c>
      <c r="CP229" s="80">
        <f t="shared" ref="CP229:CP240" si="187">CP214</f>
        <v>7.5</v>
      </c>
      <c r="CQ229" s="136">
        <f t="shared" ref="CQ229:CQ240" ca="1" si="188">($H$10/T199-$G$10*T79/T184)*1000</f>
        <v>837.72707520915549</v>
      </c>
      <c r="CR229" s="136">
        <f t="shared" ca="1" si="178"/>
        <v>-8456.9753977898345</v>
      </c>
      <c r="CS229" s="136">
        <f t="shared" ca="1" si="178"/>
        <v>611.73876123182561</v>
      </c>
      <c r="CT229" s="136">
        <f t="shared" ca="1" si="178"/>
        <v>151.34710491077399</v>
      </c>
      <c r="CU229" s="136">
        <f t="shared" ca="1" si="178"/>
        <v>65.374655383912369</v>
      </c>
      <c r="CV229" s="136">
        <f t="shared" ca="1" si="178"/>
        <v>33.438189455781924</v>
      </c>
      <c r="CW229" s="136">
        <f t="shared" ca="1" si="178"/>
        <v>18.250055706516026</v>
      </c>
      <c r="CX229" s="136">
        <f t="shared" ca="1" si="178"/>
        <v>10.156879975424317</v>
      </c>
      <c r="CY229" s="136">
        <f t="shared" ca="1" si="178"/>
        <v>5.573964635680853</v>
      </c>
      <c r="CZ229" s="136">
        <f t="shared" ca="1" si="178"/>
        <v>2.893505407980582</v>
      </c>
      <c r="DA229" s="136">
        <f t="shared" ca="1" si="178"/>
        <v>1.3313423837657747</v>
      </c>
      <c r="DB229" s="136">
        <f t="shared" ca="1" si="178"/>
        <v>0.50402111278501605</v>
      </c>
      <c r="DC229" s="136">
        <f t="shared" ca="1" si="178"/>
        <v>0.67596590084849795</v>
      </c>
      <c r="DE229" s="80">
        <f t="shared" ref="DE229:DE240" si="189">DE214</f>
        <v>7.5</v>
      </c>
      <c r="DF229" s="136">
        <f t="shared" ref="DF229:DF240" ca="1" si="190">($H$11/T199-$G$11*T79/T184)*1000</f>
        <v>95842.364881001093</v>
      </c>
      <c r="DG229" s="136">
        <f t="shared" ca="1" si="179"/>
        <v>-455315.6742462563</v>
      </c>
      <c r="DH229" s="136">
        <f t="shared" ca="1" si="179"/>
        <v>12471.555981075704</v>
      </c>
      <c r="DI229" s="136">
        <f t="shared" ca="1" si="179"/>
        <v>1481.0347634164318</v>
      </c>
      <c r="DJ229" s="136">
        <f t="shared" ca="1" si="179"/>
        <v>370.72726500602863</v>
      </c>
      <c r="DK229" s="136">
        <f t="shared" ca="1" si="179"/>
        <v>129.24669861323457</v>
      </c>
      <c r="DL229" s="136">
        <f t="shared" ca="1" si="179"/>
        <v>57.255384233451544</v>
      </c>
      <c r="DM229" s="136">
        <f t="shared" ca="1" si="179"/>
        <v>31.636864743349953</v>
      </c>
      <c r="DN229" s="136">
        <f t="shared" ca="1" si="179"/>
        <v>21.377117130345837</v>
      </c>
      <c r="DO229" s="136">
        <f t="shared" ca="1" si="179"/>
        <v>16.917351745653217</v>
      </c>
      <c r="DP229" s="136">
        <f t="shared" ca="1" si="179"/>
        <v>14.899497809490139</v>
      </c>
      <c r="DQ229" s="136">
        <f t="shared" ca="1" si="179"/>
        <v>14.027355213148349</v>
      </c>
      <c r="DR229" s="136">
        <f t="shared" ca="1" si="179"/>
        <v>13.358400047048816</v>
      </c>
      <c r="DT229" s="80">
        <f t="shared" ref="DT229:DT240" si="191">DT214</f>
        <v>7.5</v>
      </c>
      <c r="DU229" s="136">
        <f t="shared" ca="1" si="180"/>
        <v>-837.72707520915549</v>
      </c>
      <c r="DV229" s="136">
        <f t="shared" ca="1" si="180"/>
        <v>8456.9753977898345</v>
      </c>
      <c r="DW229" s="136">
        <f t="shared" ca="1" si="180"/>
        <v>-611.73876123182561</v>
      </c>
      <c r="DX229" s="136">
        <f t="shared" ca="1" si="180"/>
        <v>-151.34710491077399</v>
      </c>
      <c r="DY229" s="136">
        <f t="shared" ca="1" si="180"/>
        <v>-65.374655383912369</v>
      </c>
      <c r="DZ229" s="136">
        <f t="shared" ca="1" si="180"/>
        <v>-33.438189455781924</v>
      </c>
      <c r="EA229" s="136">
        <f t="shared" ca="1" si="180"/>
        <v>-18.250055706516026</v>
      </c>
      <c r="EB229" s="136">
        <f t="shared" ca="1" si="180"/>
        <v>-10.156879975424317</v>
      </c>
      <c r="EC229" s="136">
        <f t="shared" ca="1" si="180"/>
        <v>-5.573964635680853</v>
      </c>
      <c r="ED229" s="136">
        <f t="shared" ca="1" si="180"/>
        <v>-2.893505407980582</v>
      </c>
      <c r="EE229" s="136">
        <f t="shared" ca="1" si="180"/>
        <v>-1.3313423837657747</v>
      </c>
      <c r="EF229" s="136">
        <f t="shared" ca="1" si="180"/>
        <v>-0.50402111278501605</v>
      </c>
      <c r="EG229" s="136">
        <f t="shared" ca="1" si="180"/>
        <v>-0.67596590084849795</v>
      </c>
      <c r="EI229" s="80">
        <f t="shared" ref="EI229:EI240" si="192">EI214</f>
        <v>7.5</v>
      </c>
      <c r="EJ229" s="136">
        <f t="shared" ca="1" si="181"/>
        <v>837.72707520915549</v>
      </c>
      <c r="EK229" s="136">
        <f t="shared" ca="1" si="181"/>
        <v>-8456.9753977898345</v>
      </c>
      <c r="EL229" s="136">
        <f t="shared" ca="1" si="181"/>
        <v>611.73876123182561</v>
      </c>
      <c r="EM229" s="136">
        <f t="shared" ca="1" si="181"/>
        <v>151.34710491077399</v>
      </c>
      <c r="EN229" s="136">
        <f t="shared" ca="1" si="181"/>
        <v>65.374655383912369</v>
      </c>
      <c r="EO229" s="136">
        <f t="shared" ca="1" si="181"/>
        <v>33.438189455781924</v>
      </c>
      <c r="EP229" s="136">
        <f t="shared" ca="1" si="181"/>
        <v>18.250055706516026</v>
      </c>
      <c r="EQ229" s="136">
        <f t="shared" ca="1" si="181"/>
        <v>10.156879975424317</v>
      </c>
      <c r="ER229" s="136">
        <f t="shared" ca="1" si="181"/>
        <v>5.573964635680853</v>
      </c>
      <c r="ES229" s="136">
        <f t="shared" ca="1" si="181"/>
        <v>2.893505407980582</v>
      </c>
      <c r="ET229" s="136">
        <f t="shared" ca="1" si="181"/>
        <v>1.3313423837657747</v>
      </c>
      <c r="EU229" s="136">
        <f t="shared" ca="1" si="181"/>
        <v>0.50402111278501605</v>
      </c>
      <c r="EV229" s="136">
        <f t="shared" ca="1" si="181"/>
        <v>0.67596590084849795</v>
      </c>
    </row>
    <row r="230" spans="1:152">
      <c r="A230" t="s">
        <v>106</v>
      </c>
      <c r="B230" s="21">
        <v>2</v>
      </c>
      <c r="C230" s="21">
        <v>0</v>
      </c>
      <c r="D230" s="21">
        <v>0.2</v>
      </c>
      <c r="E230">
        <v>0.51100000000000001</v>
      </c>
      <c r="F230" s="21">
        <v>7.5</v>
      </c>
      <c r="G230" s="21">
        <v>7.5</v>
      </c>
      <c r="S230" s="26">
        <f t="shared" si="182"/>
        <v>15</v>
      </c>
      <c r="T230" s="330">
        <f t="shared" ca="1" si="173"/>
        <v>-202.2358371626417</v>
      </c>
      <c r="U230" s="330">
        <f t="shared" ca="1" si="173"/>
        <v>-545.72324031082189</v>
      </c>
      <c r="V230" s="330">
        <f t="shared" ca="1" si="173"/>
        <v>1376.4915587237836</v>
      </c>
      <c r="W230" s="330">
        <f t="shared" ca="1" si="173"/>
        <v>-1309.3312177498058</v>
      </c>
      <c r="X230" s="330">
        <f t="shared" ca="1" si="173"/>
        <v>-156.89208769677532</v>
      </c>
      <c r="Y230" s="330">
        <f t="shared" ca="1" si="173"/>
        <v>-58.069118373012962</v>
      </c>
      <c r="Z230" s="330">
        <f t="shared" ca="1" si="173"/>
        <v>-27.60202205287311</v>
      </c>
      <c r="AA230" s="330">
        <f t="shared" ca="1" si="173"/>
        <v>-14.490841096905729</v>
      </c>
      <c r="AB230" s="330">
        <f t="shared" ca="1" si="173"/>
        <v>-7.9135184882175844</v>
      </c>
      <c r="AC230" s="330">
        <f t="shared" ca="1" si="173"/>
        <v>-4.3393426661801922</v>
      </c>
      <c r="AD230" s="330">
        <f t="shared" ca="1" si="173"/>
        <v>-2.3500169398065425</v>
      </c>
      <c r="AE230" s="330">
        <f t="shared" ca="1" si="173"/>
        <v>-1.3256139923410499</v>
      </c>
      <c r="AF230" s="330">
        <f t="shared" ca="1" si="173"/>
        <v>-4.0027832426793646</v>
      </c>
      <c r="AH230" s="80">
        <f t="shared" si="183"/>
        <v>15</v>
      </c>
      <c r="AI230" s="136">
        <f t="shared" ca="1" si="174"/>
        <v>202.2358371626417</v>
      </c>
      <c r="AJ230" s="136">
        <f t="shared" ca="1" si="174"/>
        <v>545.72324031082189</v>
      </c>
      <c r="AK230" s="136">
        <f t="shared" ca="1" si="174"/>
        <v>-1376.4915587237836</v>
      </c>
      <c r="AL230" s="136">
        <f t="shared" ca="1" si="174"/>
        <v>1309.3312177498058</v>
      </c>
      <c r="AM230" s="136">
        <f t="shared" ca="1" si="174"/>
        <v>156.89208769677532</v>
      </c>
      <c r="AN230" s="136">
        <f t="shared" ca="1" si="174"/>
        <v>58.069118373012962</v>
      </c>
      <c r="AO230" s="136">
        <f t="shared" ca="1" si="174"/>
        <v>27.60202205287311</v>
      </c>
      <c r="AP230" s="136">
        <f t="shared" ca="1" si="174"/>
        <v>14.490841096905729</v>
      </c>
      <c r="AQ230" s="136">
        <f t="shared" ca="1" si="174"/>
        <v>7.9135184882175844</v>
      </c>
      <c r="AR230" s="136">
        <f t="shared" ca="1" si="174"/>
        <v>4.3393426661801922</v>
      </c>
      <c r="AS230" s="136">
        <f t="shared" ca="1" si="174"/>
        <v>2.3500169398065425</v>
      </c>
      <c r="AT230" s="136">
        <f t="shared" ca="1" si="174"/>
        <v>1.3256139923410499</v>
      </c>
      <c r="AU230" s="136">
        <f t="shared" ca="1" si="174"/>
        <v>4.0027832426793646</v>
      </c>
      <c r="AW230" s="80">
        <f t="shared" si="184"/>
        <v>15</v>
      </c>
      <c r="AX230" s="136">
        <f t="shared" ca="1" si="175"/>
        <v>5741.8417360696121</v>
      </c>
      <c r="AY230" s="136">
        <f t="shared" ca="1" si="175"/>
        <v>11444.731688138732</v>
      </c>
      <c r="AZ230" s="136">
        <f t="shared" ca="1" si="175"/>
        <v>-16233.954910455197</v>
      </c>
      <c r="BA230" s="136">
        <f t="shared" ca="1" si="175"/>
        <v>8698.6085465328397</v>
      </c>
      <c r="BB230" s="136">
        <f t="shared" ca="1" si="175"/>
        <v>638.1197053436963</v>
      </c>
      <c r="BC230" s="136">
        <f t="shared" ca="1" si="175"/>
        <v>161.95930357553942</v>
      </c>
      <c r="BD230" s="136">
        <f t="shared" ca="1" si="175"/>
        <v>61.424944344765947</v>
      </c>
      <c r="BE230" s="136">
        <f t="shared" ca="1" si="175"/>
        <v>31.224928254023233</v>
      </c>
      <c r="BF230" s="136">
        <f t="shared" ca="1" si="175"/>
        <v>20.319676265427752</v>
      </c>
      <c r="BG230" s="136">
        <f t="shared" ca="1" si="175"/>
        <v>15.908620609013276</v>
      </c>
      <c r="BH230" s="136">
        <f t="shared" ca="1" si="175"/>
        <v>14.018165363016976</v>
      </c>
      <c r="BI230" s="136">
        <f t="shared" ca="1" si="175"/>
        <v>13.233791154590183</v>
      </c>
      <c r="BJ230" s="136">
        <f t="shared" ca="1" si="175"/>
        <v>10.21071522633642</v>
      </c>
      <c r="BK230" s="62"/>
      <c r="BL230" s="80">
        <f t="shared" si="185"/>
        <v>15</v>
      </c>
      <c r="BM230" s="136">
        <f t="shared" ca="1" si="176"/>
        <v>6146.3134103948951</v>
      </c>
      <c r="BN230" s="136">
        <f t="shared" ca="1" si="176"/>
        <v>12536.178168760378</v>
      </c>
      <c r="BO230" s="136">
        <f t="shared" ca="1" si="176"/>
        <v>-18986.938027902768</v>
      </c>
      <c r="BP230" s="136">
        <f t="shared" ca="1" si="176"/>
        <v>11317.270982032453</v>
      </c>
      <c r="BQ230" s="136">
        <f t="shared" ca="1" si="176"/>
        <v>951.90388073724694</v>
      </c>
      <c r="BR230" s="136">
        <f t="shared" ca="1" si="176"/>
        <v>278.09754032156536</v>
      </c>
      <c r="BS230" s="136">
        <f t="shared" ca="1" si="176"/>
        <v>116.62898845051217</v>
      </c>
      <c r="BT230" s="136">
        <f t="shared" ca="1" si="176"/>
        <v>60.206610447834692</v>
      </c>
      <c r="BU230" s="136">
        <f t="shared" ca="1" si="176"/>
        <v>36.146713241862919</v>
      </c>
      <c r="BV230" s="136">
        <f t="shared" ca="1" si="176"/>
        <v>24.587305941373657</v>
      </c>
      <c r="BW230" s="136">
        <f t="shared" ca="1" si="176"/>
        <v>18.71819924263006</v>
      </c>
      <c r="BX230" s="136">
        <f t="shared" ca="1" si="176"/>
        <v>15.885019139272281</v>
      </c>
      <c r="BY230" s="136">
        <f t="shared" ca="1" si="176"/>
        <v>18.216281711695153</v>
      </c>
      <c r="BZ230" s="62"/>
      <c r="CA230" s="80">
        <f t="shared" si="186"/>
        <v>15</v>
      </c>
      <c r="CB230" s="136">
        <f t="shared" ca="1" si="177"/>
        <v>-202.2358371626417</v>
      </c>
      <c r="CC230" s="136">
        <f t="shared" ca="1" si="177"/>
        <v>-545.72324031082189</v>
      </c>
      <c r="CD230" s="136">
        <f t="shared" ca="1" si="177"/>
        <v>1376.4915587237836</v>
      </c>
      <c r="CE230" s="136">
        <f t="shared" ca="1" si="177"/>
        <v>-1309.3312177498058</v>
      </c>
      <c r="CF230" s="136">
        <f t="shared" ca="1" si="177"/>
        <v>-156.89208769677532</v>
      </c>
      <c r="CG230" s="136">
        <f t="shared" ca="1" si="177"/>
        <v>-58.069118373012962</v>
      </c>
      <c r="CH230" s="136">
        <f t="shared" ca="1" si="177"/>
        <v>-27.60202205287311</v>
      </c>
      <c r="CI230" s="136">
        <f t="shared" ca="1" si="177"/>
        <v>-14.490841096905729</v>
      </c>
      <c r="CJ230" s="136">
        <f t="shared" ca="1" si="177"/>
        <v>-7.9135184882175844</v>
      </c>
      <c r="CK230" s="136">
        <f t="shared" ca="1" si="177"/>
        <v>-4.3393426661801922</v>
      </c>
      <c r="CL230" s="136">
        <f t="shared" ca="1" si="177"/>
        <v>-2.3500169398065425</v>
      </c>
      <c r="CM230" s="136">
        <f t="shared" ca="1" si="177"/>
        <v>-1.3256139923410499</v>
      </c>
      <c r="CN230" s="136">
        <f t="shared" ca="1" si="177"/>
        <v>-4.0027832426793646</v>
      </c>
      <c r="CP230" s="80">
        <f t="shared" si="187"/>
        <v>15</v>
      </c>
      <c r="CQ230" s="136">
        <f t="shared" ca="1" si="188"/>
        <v>202.2358371626417</v>
      </c>
      <c r="CR230" s="136">
        <f t="shared" ca="1" si="178"/>
        <v>545.72324031082189</v>
      </c>
      <c r="CS230" s="136">
        <f t="shared" ca="1" si="178"/>
        <v>-1376.4915587237836</v>
      </c>
      <c r="CT230" s="136">
        <f t="shared" ca="1" si="178"/>
        <v>1309.3312177498058</v>
      </c>
      <c r="CU230" s="136">
        <f t="shared" ca="1" si="178"/>
        <v>156.89208769677532</v>
      </c>
      <c r="CV230" s="136">
        <f t="shared" ca="1" si="178"/>
        <v>58.069118373012962</v>
      </c>
      <c r="CW230" s="136">
        <f t="shared" ca="1" si="178"/>
        <v>27.60202205287311</v>
      </c>
      <c r="CX230" s="136">
        <f t="shared" ca="1" si="178"/>
        <v>14.490841096905729</v>
      </c>
      <c r="CY230" s="136">
        <f t="shared" ca="1" si="178"/>
        <v>7.9135184882175844</v>
      </c>
      <c r="CZ230" s="136">
        <f t="shared" ca="1" si="178"/>
        <v>4.3393426661801922</v>
      </c>
      <c r="DA230" s="136">
        <f t="shared" ca="1" si="178"/>
        <v>2.3500169398065425</v>
      </c>
      <c r="DB230" s="136">
        <f t="shared" ca="1" si="178"/>
        <v>1.3256139923410499</v>
      </c>
      <c r="DC230" s="136">
        <f t="shared" ca="1" si="178"/>
        <v>4.0027832426793646</v>
      </c>
      <c r="DE230" s="80">
        <f t="shared" si="189"/>
        <v>15</v>
      </c>
      <c r="DF230" s="136">
        <f t="shared" ca="1" si="190"/>
        <v>5741.8417360696121</v>
      </c>
      <c r="DG230" s="136">
        <f t="shared" ca="1" si="179"/>
        <v>11444.731688138732</v>
      </c>
      <c r="DH230" s="136">
        <f t="shared" ca="1" si="179"/>
        <v>-16233.954910455197</v>
      </c>
      <c r="DI230" s="136">
        <f t="shared" ca="1" si="179"/>
        <v>8698.6085465328397</v>
      </c>
      <c r="DJ230" s="136">
        <f t="shared" ca="1" si="179"/>
        <v>638.1197053436963</v>
      </c>
      <c r="DK230" s="136">
        <f t="shared" ca="1" si="179"/>
        <v>161.95930357553942</v>
      </c>
      <c r="DL230" s="136">
        <f t="shared" ca="1" si="179"/>
        <v>61.424944344765947</v>
      </c>
      <c r="DM230" s="136">
        <f t="shared" ca="1" si="179"/>
        <v>31.224928254023233</v>
      </c>
      <c r="DN230" s="136">
        <f t="shared" ca="1" si="179"/>
        <v>20.319676265427752</v>
      </c>
      <c r="DO230" s="136">
        <f t="shared" ca="1" si="179"/>
        <v>15.908620609013276</v>
      </c>
      <c r="DP230" s="136">
        <f t="shared" ca="1" si="179"/>
        <v>14.018165363016976</v>
      </c>
      <c r="DQ230" s="136">
        <f t="shared" ca="1" si="179"/>
        <v>13.233791154590183</v>
      </c>
      <c r="DR230" s="136">
        <f t="shared" ca="1" si="179"/>
        <v>10.21071522633642</v>
      </c>
      <c r="DT230" s="80">
        <f t="shared" si="191"/>
        <v>15</v>
      </c>
      <c r="DU230" s="136">
        <f t="shared" ca="1" si="180"/>
        <v>-202.2358371626417</v>
      </c>
      <c r="DV230" s="136">
        <f t="shared" ca="1" si="180"/>
        <v>-545.72324031082189</v>
      </c>
      <c r="DW230" s="136">
        <f t="shared" ca="1" si="180"/>
        <v>1376.4915587237836</v>
      </c>
      <c r="DX230" s="136">
        <f t="shared" ca="1" si="180"/>
        <v>-1309.3312177498058</v>
      </c>
      <c r="DY230" s="136">
        <f t="shared" ca="1" si="180"/>
        <v>-156.89208769677532</v>
      </c>
      <c r="DZ230" s="136">
        <f t="shared" ca="1" si="180"/>
        <v>-58.069118373012962</v>
      </c>
      <c r="EA230" s="136">
        <f t="shared" ca="1" si="180"/>
        <v>-27.60202205287311</v>
      </c>
      <c r="EB230" s="136">
        <f t="shared" ca="1" si="180"/>
        <v>-14.490841096905729</v>
      </c>
      <c r="EC230" s="136">
        <f t="shared" ca="1" si="180"/>
        <v>-7.9135184882175844</v>
      </c>
      <c r="ED230" s="136">
        <f t="shared" ca="1" si="180"/>
        <v>-4.3393426661801922</v>
      </c>
      <c r="EE230" s="136">
        <f t="shared" ca="1" si="180"/>
        <v>-2.3500169398065425</v>
      </c>
      <c r="EF230" s="136">
        <f t="shared" ca="1" si="180"/>
        <v>-1.3256139923410499</v>
      </c>
      <c r="EG230" s="136">
        <f t="shared" ca="1" si="180"/>
        <v>-4.0027832426793646</v>
      </c>
      <c r="EI230" s="80">
        <f t="shared" si="192"/>
        <v>15</v>
      </c>
      <c r="EJ230" s="136">
        <f t="shared" ca="1" si="181"/>
        <v>202.2358371626417</v>
      </c>
      <c r="EK230" s="136">
        <f t="shared" ca="1" si="181"/>
        <v>545.72324031082189</v>
      </c>
      <c r="EL230" s="136">
        <f t="shared" ca="1" si="181"/>
        <v>-1376.4915587237836</v>
      </c>
      <c r="EM230" s="136">
        <f t="shared" ca="1" si="181"/>
        <v>1309.3312177498058</v>
      </c>
      <c r="EN230" s="136">
        <f t="shared" ca="1" si="181"/>
        <v>156.89208769677532</v>
      </c>
      <c r="EO230" s="136">
        <f t="shared" ca="1" si="181"/>
        <v>58.069118373012962</v>
      </c>
      <c r="EP230" s="136">
        <f t="shared" ca="1" si="181"/>
        <v>27.60202205287311</v>
      </c>
      <c r="EQ230" s="136">
        <f t="shared" ca="1" si="181"/>
        <v>14.490841096905729</v>
      </c>
      <c r="ER230" s="136">
        <f t="shared" ca="1" si="181"/>
        <v>7.9135184882175844</v>
      </c>
      <c r="ES230" s="136">
        <f t="shared" ca="1" si="181"/>
        <v>4.3393426661801922</v>
      </c>
      <c r="ET230" s="136">
        <f t="shared" ca="1" si="181"/>
        <v>2.3500169398065425</v>
      </c>
      <c r="EU230" s="136">
        <f t="shared" ca="1" si="181"/>
        <v>1.3256139923410499</v>
      </c>
      <c r="EV230" s="136">
        <f t="shared" ca="1" si="181"/>
        <v>4.0027832426793646</v>
      </c>
    </row>
    <row r="231" spans="1:152">
      <c r="B231" s="21">
        <v>1</v>
      </c>
      <c r="C231" s="21">
        <v>0.5</v>
      </c>
      <c r="D231" s="21">
        <v>1</v>
      </c>
      <c r="E231">
        <v>0.36299999999999999</v>
      </c>
      <c r="F231" s="21">
        <v>15</v>
      </c>
      <c r="G231" s="21">
        <v>52.5</v>
      </c>
      <c r="S231" s="26">
        <f t="shared" si="182"/>
        <v>22.5</v>
      </c>
      <c r="T231" s="330">
        <f t="shared" ca="1" si="173"/>
        <v>-84.628852709617917</v>
      </c>
      <c r="U231" s="330">
        <f t="shared" ca="1" si="173"/>
        <v>-135.60255593951302</v>
      </c>
      <c r="V231" s="330">
        <f t="shared" ca="1" si="173"/>
        <v>-999.83662335902295</v>
      </c>
      <c r="W231" s="330">
        <f t="shared" ca="1" si="173"/>
        <v>492.44447371337395</v>
      </c>
      <c r="X231" s="330">
        <f t="shared" ca="1" si="173"/>
        <v>1354.1268276421129</v>
      </c>
      <c r="Y231" s="330">
        <f t="shared" ca="1" si="173"/>
        <v>-185.87779581970634</v>
      </c>
      <c r="Z231" s="330">
        <f t="shared" ca="1" si="173"/>
        <v>-55.715281732505233</v>
      </c>
      <c r="AA231" s="330">
        <f t="shared" ca="1" si="173"/>
        <v>-24.880493419932634</v>
      </c>
      <c r="AB231" s="330">
        <f t="shared" ca="1" si="173"/>
        <v>-12.883087340589235</v>
      </c>
      <c r="AC231" s="330">
        <f t="shared" ca="1" si="173"/>
        <v>-7.1978909297596863</v>
      </c>
      <c r="AD231" s="330">
        <f t="shared" ca="1" si="173"/>
        <v>-4.2776438359015199</v>
      </c>
      <c r="AE231" s="330">
        <f t="shared" ca="1" si="173"/>
        <v>-2.8427430628705794</v>
      </c>
      <c r="AF231" s="330">
        <f t="shared" ca="1" si="173"/>
        <v>-22.939999038147278</v>
      </c>
      <c r="AH231" s="80">
        <f t="shared" si="183"/>
        <v>22.5</v>
      </c>
      <c r="AI231" s="136">
        <f t="shared" ca="1" si="174"/>
        <v>84.628852709617917</v>
      </c>
      <c r="AJ231" s="136">
        <f t="shared" ca="1" si="174"/>
        <v>135.60255593951302</v>
      </c>
      <c r="AK231" s="136">
        <f t="shared" ca="1" si="174"/>
        <v>999.83662335902295</v>
      </c>
      <c r="AL231" s="136">
        <f t="shared" ca="1" si="174"/>
        <v>-492.44447371337395</v>
      </c>
      <c r="AM231" s="136">
        <f t="shared" ca="1" si="174"/>
        <v>-1354.1268276421129</v>
      </c>
      <c r="AN231" s="136">
        <f t="shared" ca="1" si="174"/>
        <v>185.87779581970634</v>
      </c>
      <c r="AO231" s="136">
        <f t="shared" ca="1" si="174"/>
        <v>55.715281732505233</v>
      </c>
      <c r="AP231" s="136">
        <f t="shared" ca="1" si="174"/>
        <v>24.880493419932634</v>
      </c>
      <c r="AQ231" s="136">
        <f t="shared" ca="1" si="174"/>
        <v>12.883087340589235</v>
      </c>
      <c r="AR231" s="136">
        <f t="shared" ca="1" si="174"/>
        <v>7.1978909297596863</v>
      </c>
      <c r="AS231" s="136">
        <f t="shared" ca="1" si="174"/>
        <v>4.2776438359015199</v>
      </c>
      <c r="AT231" s="136">
        <f t="shared" ca="1" si="174"/>
        <v>2.8427430628705794</v>
      </c>
      <c r="AU231" s="136">
        <f t="shared" ca="1" si="174"/>
        <v>22.939999038147278</v>
      </c>
      <c r="AW231" s="80">
        <f t="shared" si="184"/>
        <v>22.5</v>
      </c>
      <c r="AX231" s="136">
        <f t="shared" ca="1" si="175"/>
        <v>1062.9360366574338</v>
      </c>
      <c r="AY231" s="136">
        <f t="shared" ca="1" si="175"/>
        <v>1394.3192248582263</v>
      </c>
      <c r="AZ231" s="136">
        <f t="shared" ca="1" si="175"/>
        <v>6771.0221771012721</v>
      </c>
      <c r="BA231" s="136">
        <f t="shared" ca="1" si="175"/>
        <v>-2050.9722513995507</v>
      </c>
      <c r="BB231" s="136">
        <f t="shared" ca="1" si="175"/>
        <v>-3520.1535146024953</v>
      </c>
      <c r="BC231" s="136">
        <f t="shared" ca="1" si="175"/>
        <v>321.91001299278423</v>
      </c>
      <c r="BD231" s="136">
        <f t="shared" ca="1" si="175"/>
        <v>72.949108290407295</v>
      </c>
      <c r="BE231" s="136">
        <f t="shared" ca="1" si="175"/>
        <v>30.062265438524548</v>
      </c>
      <c r="BF231" s="136">
        <f t="shared" ca="1" si="175"/>
        <v>18.037227859268604</v>
      </c>
      <c r="BG231" s="136">
        <f t="shared" ca="1" si="175"/>
        <v>13.906949216317228</v>
      </c>
      <c r="BH231" s="136">
        <f t="shared" ca="1" si="175"/>
        <v>12.349333004080087</v>
      </c>
      <c r="BI231" s="136">
        <f t="shared" ca="1" si="175"/>
        <v>11.768356084915828</v>
      </c>
      <c r="BJ231" s="136">
        <f t="shared" ca="1" si="175"/>
        <v>-6.4003316270230437</v>
      </c>
      <c r="BK231" s="62"/>
      <c r="BL231" s="80">
        <f t="shared" si="185"/>
        <v>22.5</v>
      </c>
      <c r="BM231" s="136">
        <f t="shared" ca="1" si="176"/>
        <v>1232.1937420766697</v>
      </c>
      <c r="BN231" s="136">
        <f t="shared" ca="1" si="176"/>
        <v>1665.5243367372525</v>
      </c>
      <c r="BO231" s="136">
        <f t="shared" ca="1" si="176"/>
        <v>8770.6954238193175</v>
      </c>
      <c r="BP231" s="136">
        <f t="shared" ca="1" si="176"/>
        <v>-3035.8611988262992</v>
      </c>
      <c r="BQ231" s="136">
        <f t="shared" ca="1" si="176"/>
        <v>-6228.407169886721</v>
      </c>
      <c r="BR231" s="136">
        <f t="shared" ca="1" si="176"/>
        <v>693.66560463219685</v>
      </c>
      <c r="BS231" s="136">
        <f t="shared" ca="1" si="176"/>
        <v>184.37967175541775</v>
      </c>
      <c r="BT231" s="136">
        <f t="shared" ca="1" si="176"/>
        <v>79.823252278389816</v>
      </c>
      <c r="BU231" s="136">
        <f t="shared" ca="1" si="176"/>
        <v>43.803402540447074</v>
      </c>
      <c r="BV231" s="136">
        <f t="shared" ca="1" si="176"/>
        <v>28.302731075836597</v>
      </c>
      <c r="BW231" s="136">
        <f t="shared" ca="1" si="176"/>
        <v>20.904620675883127</v>
      </c>
      <c r="BX231" s="136">
        <f t="shared" ca="1" si="176"/>
        <v>17.45384221065699</v>
      </c>
      <c r="BY231" s="136">
        <f t="shared" ca="1" si="176"/>
        <v>39.479666449271505</v>
      </c>
      <c r="BZ231" s="62"/>
      <c r="CA231" s="80">
        <f t="shared" si="186"/>
        <v>22.5</v>
      </c>
      <c r="CB231" s="136">
        <f t="shared" ca="1" si="177"/>
        <v>-84.628852709617917</v>
      </c>
      <c r="CC231" s="136">
        <f t="shared" ca="1" si="177"/>
        <v>-135.60255593951302</v>
      </c>
      <c r="CD231" s="136">
        <f t="shared" ca="1" si="177"/>
        <v>-999.83662335902295</v>
      </c>
      <c r="CE231" s="136">
        <f t="shared" ca="1" si="177"/>
        <v>492.44447371337395</v>
      </c>
      <c r="CF231" s="136">
        <f t="shared" ca="1" si="177"/>
        <v>1354.1268276421129</v>
      </c>
      <c r="CG231" s="136">
        <f t="shared" ca="1" si="177"/>
        <v>-185.87779581970634</v>
      </c>
      <c r="CH231" s="136">
        <f t="shared" ca="1" si="177"/>
        <v>-55.715281732505233</v>
      </c>
      <c r="CI231" s="136">
        <f t="shared" ca="1" si="177"/>
        <v>-24.880493419932634</v>
      </c>
      <c r="CJ231" s="136">
        <f t="shared" ca="1" si="177"/>
        <v>-12.883087340589235</v>
      </c>
      <c r="CK231" s="136">
        <f t="shared" ca="1" si="177"/>
        <v>-7.1978909297596863</v>
      </c>
      <c r="CL231" s="136">
        <f t="shared" ca="1" si="177"/>
        <v>-4.2776438359015199</v>
      </c>
      <c r="CM231" s="136">
        <f t="shared" ca="1" si="177"/>
        <v>-2.8427430628705794</v>
      </c>
      <c r="CN231" s="136">
        <f t="shared" ca="1" si="177"/>
        <v>-22.939999038147278</v>
      </c>
      <c r="CP231" s="80">
        <f t="shared" si="187"/>
        <v>22.5</v>
      </c>
      <c r="CQ231" s="136">
        <f t="shared" ca="1" si="188"/>
        <v>84.628852709617917</v>
      </c>
      <c r="CR231" s="136">
        <f t="shared" ca="1" si="178"/>
        <v>135.60255593951302</v>
      </c>
      <c r="CS231" s="136">
        <f t="shared" ca="1" si="178"/>
        <v>999.83662335902295</v>
      </c>
      <c r="CT231" s="136">
        <f t="shared" ca="1" si="178"/>
        <v>-492.44447371337395</v>
      </c>
      <c r="CU231" s="136">
        <f t="shared" ca="1" si="178"/>
        <v>-1354.1268276421129</v>
      </c>
      <c r="CV231" s="136">
        <f t="shared" ca="1" si="178"/>
        <v>185.87779581970634</v>
      </c>
      <c r="CW231" s="136">
        <f t="shared" ca="1" si="178"/>
        <v>55.715281732505233</v>
      </c>
      <c r="CX231" s="136">
        <f t="shared" ca="1" si="178"/>
        <v>24.880493419932634</v>
      </c>
      <c r="CY231" s="136">
        <f t="shared" ca="1" si="178"/>
        <v>12.883087340589235</v>
      </c>
      <c r="CZ231" s="136">
        <f t="shared" ca="1" si="178"/>
        <v>7.1978909297596863</v>
      </c>
      <c r="DA231" s="136">
        <f t="shared" ca="1" si="178"/>
        <v>4.2776438359015199</v>
      </c>
      <c r="DB231" s="136">
        <f t="shared" ca="1" si="178"/>
        <v>2.8427430628705794</v>
      </c>
      <c r="DC231" s="136">
        <f t="shared" ca="1" si="178"/>
        <v>22.939999038147278</v>
      </c>
      <c r="DE231" s="80">
        <f t="shared" si="189"/>
        <v>22.5</v>
      </c>
      <c r="DF231" s="136">
        <f t="shared" ca="1" si="190"/>
        <v>1062.9360366574338</v>
      </c>
      <c r="DG231" s="136">
        <f t="shared" ca="1" si="179"/>
        <v>1394.3192248582263</v>
      </c>
      <c r="DH231" s="136">
        <f t="shared" ca="1" si="179"/>
        <v>6771.0221771012721</v>
      </c>
      <c r="DI231" s="136">
        <f t="shared" ca="1" si="179"/>
        <v>-2050.9722513995507</v>
      </c>
      <c r="DJ231" s="136">
        <f t="shared" ca="1" si="179"/>
        <v>-3520.1535146024953</v>
      </c>
      <c r="DK231" s="136">
        <f t="shared" ca="1" si="179"/>
        <v>321.91001299278423</v>
      </c>
      <c r="DL231" s="136">
        <f t="shared" ca="1" si="179"/>
        <v>72.949108290407295</v>
      </c>
      <c r="DM231" s="136">
        <f t="shared" ca="1" si="179"/>
        <v>30.062265438524548</v>
      </c>
      <c r="DN231" s="136">
        <f t="shared" ca="1" si="179"/>
        <v>18.037227859268604</v>
      </c>
      <c r="DO231" s="136">
        <f t="shared" ca="1" si="179"/>
        <v>13.906949216317228</v>
      </c>
      <c r="DP231" s="136">
        <f t="shared" ca="1" si="179"/>
        <v>12.349333004080087</v>
      </c>
      <c r="DQ231" s="136">
        <f t="shared" ca="1" si="179"/>
        <v>11.768356084915828</v>
      </c>
      <c r="DR231" s="136">
        <f t="shared" ca="1" si="179"/>
        <v>-6.4003316270230437</v>
      </c>
      <c r="DT231" s="80">
        <f t="shared" si="191"/>
        <v>22.5</v>
      </c>
      <c r="DU231" s="136">
        <f t="shared" ca="1" si="180"/>
        <v>-84.628852709617917</v>
      </c>
      <c r="DV231" s="136">
        <f t="shared" ca="1" si="180"/>
        <v>-135.60255593951302</v>
      </c>
      <c r="DW231" s="136">
        <f t="shared" ca="1" si="180"/>
        <v>-999.83662335902295</v>
      </c>
      <c r="DX231" s="136">
        <f t="shared" ca="1" si="180"/>
        <v>492.44447371337395</v>
      </c>
      <c r="DY231" s="136">
        <f t="shared" ca="1" si="180"/>
        <v>1354.1268276421129</v>
      </c>
      <c r="DZ231" s="136">
        <f t="shared" ca="1" si="180"/>
        <v>-185.87779581970634</v>
      </c>
      <c r="EA231" s="136">
        <f t="shared" ca="1" si="180"/>
        <v>-55.715281732505233</v>
      </c>
      <c r="EB231" s="136">
        <f t="shared" ca="1" si="180"/>
        <v>-24.880493419932634</v>
      </c>
      <c r="EC231" s="136">
        <f t="shared" ca="1" si="180"/>
        <v>-12.883087340589235</v>
      </c>
      <c r="ED231" s="136">
        <f t="shared" ca="1" si="180"/>
        <v>-7.1978909297596863</v>
      </c>
      <c r="EE231" s="136">
        <f t="shared" ca="1" si="180"/>
        <v>-4.2776438359015199</v>
      </c>
      <c r="EF231" s="136">
        <f t="shared" ca="1" si="180"/>
        <v>-2.8427430628705794</v>
      </c>
      <c r="EG231" s="136">
        <f t="shared" ca="1" si="180"/>
        <v>-22.939999038147278</v>
      </c>
      <c r="EI231" s="80">
        <f t="shared" si="192"/>
        <v>22.5</v>
      </c>
      <c r="EJ231" s="136">
        <f t="shared" ca="1" si="181"/>
        <v>84.628852709617917</v>
      </c>
      <c r="EK231" s="136">
        <f t="shared" ca="1" si="181"/>
        <v>135.60255593951302</v>
      </c>
      <c r="EL231" s="136">
        <f t="shared" ca="1" si="181"/>
        <v>999.83662335902295</v>
      </c>
      <c r="EM231" s="136">
        <f t="shared" ca="1" si="181"/>
        <v>-492.44447371337395</v>
      </c>
      <c r="EN231" s="136">
        <f t="shared" ca="1" si="181"/>
        <v>-1354.1268276421129</v>
      </c>
      <c r="EO231" s="136">
        <f t="shared" ca="1" si="181"/>
        <v>185.87779581970634</v>
      </c>
      <c r="EP231" s="136">
        <f t="shared" ca="1" si="181"/>
        <v>55.715281732505233</v>
      </c>
      <c r="EQ231" s="136">
        <f t="shared" ca="1" si="181"/>
        <v>24.880493419932634</v>
      </c>
      <c r="ER231" s="136">
        <f t="shared" ca="1" si="181"/>
        <v>12.883087340589235</v>
      </c>
      <c r="ES231" s="136">
        <f t="shared" ca="1" si="181"/>
        <v>7.1978909297596863</v>
      </c>
      <c r="ET231" s="136">
        <f t="shared" ca="1" si="181"/>
        <v>4.2776438359015199</v>
      </c>
      <c r="EU231" s="136">
        <f t="shared" ca="1" si="181"/>
        <v>2.8427430628705794</v>
      </c>
      <c r="EV231" s="136">
        <f t="shared" ca="1" si="181"/>
        <v>22.939999038147278</v>
      </c>
    </row>
    <row r="232" spans="1:152">
      <c r="B232" s="21">
        <v>1</v>
      </c>
      <c r="C232" s="21">
        <v>2</v>
      </c>
      <c r="D232" s="21">
        <v>0</v>
      </c>
      <c r="E232">
        <v>0.30299999999999999</v>
      </c>
      <c r="F232" s="133">
        <v>22.5</v>
      </c>
      <c r="G232" s="133">
        <v>67.5</v>
      </c>
      <c r="S232" s="26">
        <f t="shared" si="182"/>
        <v>30</v>
      </c>
      <c r="T232" s="330">
        <f t="shared" ca="1" si="173"/>
        <v>-43.560678554915896</v>
      </c>
      <c r="U232" s="330">
        <f t="shared" ca="1" si="173"/>
        <v>-59.376393362129711</v>
      </c>
      <c r="V232" s="330">
        <f t="shared" ca="1" si="173"/>
        <v>-146.25496225730723</v>
      </c>
      <c r="W232" s="330">
        <f t="shared" ca="1" si="173"/>
        <v>1362.396043968402</v>
      </c>
      <c r="X232" s="330">
        <f t="shared" ca="1" si="173"/>
        <v>253.02848020514861</v>
      </c>
      <c r="Y232" s="330">
        <f t="shared" ca="1" si="173"/>
        <v>402.61296860658342</v>
      </c>
      <c r="Z232" s="330">
        <f t="shared" ca="1" si="173"/>
        <v>-224.83102476680145</v>
      </c>
      <c r="AA232" s="330">
        <f t="shared" ca="1" si="173"/>
        <v>-53.841128604612173</v>
      </c>
      <c r="AB232" s="330">
        <f t="shared" ca="1" si="173"/>
        <v>-23.449969731617106</v>
      </c>
      <c r="AC232" s="330">
        <f t="shared" ca="1" si="173"/>
        <v>-12.495065211523915</v>
      </c>
      <c r="AD232" s="330">
        <f t="shared" ca="1" si="173"/>
        <v>-7.5814735190878206</v>
      </c>
      <c r="AE232" s="330">
        <f t="shared" ca="1" si="173"/>
        <v>-5.3358191169430977</v>
      </c>
      <c r="AF232" s="330">
        <f t="shared" ca="1" si="173"/>
        <v>160.72913060626723</v>
      </c>
      <c r="AH232" s="80">
        <f t="shared" si="183"/>
        <v>30</v>
      </c>
      <c r="AI232" s="136">
        <f t="shared" ca="1" si="174"/>
        <v>43.560678554915896</v>
      </c>
      <c r="AJ232" s="136">
        <f t="shared" ca="1" si="174"/>
        <v>59.376393362129711</v>
      </c>
      <c r="AK232" s="136">
        <f t="shared" ca="1" si="174"/>
        <v>146.25496225730723</v>
      </c>
      <c r="AL232" s="136">
        <f t="shared" ca="1" si="174"/>
        <v>-1362.396043968402</v>
      </c>
      <c r="AM232" s="136">
        <f t="shared" ca="1" si="174"/>
        <v>-253.02848020514861</v>
      </c>
      <c r="AN232" s="136">
        <f t="shared" ca="1" si="174"/>
        <v>-402.61296860658342</v>
      </c>
      <c r="AO232" s="136">
        <f t="shared" ca="1" si="174"/>
        <v>224.83102476680145</v>
      </c>
      <c r="AP232" s="136">
        <f t="shared" ca="1" si="174"/>
        <v>53.841128604612173</v>
      </c>
      <c r="AQ232" s="136">
        <f t="shared" ca="1" si="174"/>
        <v>23.449969731617106</v>
      </c>
      <c r="AR232" s="136">
        <f t="shared" ca="1" si="174"/>
        <v>12.495065211523915</v>
      </c>
      <c r="AS232" s="136">
        <f t="shared" ca="1" si="174"/>
        <v>7.5814735190878206</v>
      </c>
      <c r="AT232" s="136">
        <f t="shared" ca="1" si="174"/>
        <v>5.3358191169430977</v>
      </c>
      <c r="AU232" s="136">
        <f t="shared" ca="1" si="174"/>
        <v>-160.72913060626723</v>
      </c>
      <c r="AW232" s="80">
        <f t="shared" si="184"/>
        <v>30</v>
      </c>
      <c r="AX232" s="136">
        <f t="shared" ca="1" si="175"/>
        <v>311.63852793821707</v>
      </c>
      <c r="AY232" s="136">
        <f t="shared" ca="1" si="175"/>
        <v>357.25846313762366</v>
      </c>
      <c r="AZ232" s="136">
        <f t="shared" ca="1" si="175"/>
        <v>609.12716436634696</v>
      </c>
      <c r="BA232" s="136">
        <f t="shared" ca="1" si="175"/>
        <v>-3542.9198955187858</v>
      </c>
      <c r="BB232" s="136">
        <f t="shared" ca="1" si="175"/>
        <v>-393.9214315044494</v>
      </c>
      <c r="BC232" s="136">
        <f t="shared" ca="1" si="175"/>
        <v>-374.98885942946532</v>
      </c>
      <c r="BD232" s="136">
        <f t="shared" ca="1" si="175"/>
        <v>134.8728937330136</v>
      </c>
      <c r="BE232" s="136">
        <f t="shared" ca="1" si="175"/>
        <v>26.146692457512575</v>
      </c>
      <c r="BF232" s="136">
        <f t="shared" ca="1" si="175"/>
        <v>13.069251850626326</v>
      </c>
      <c r="BG232" s="136">
        <f t="shared" ca="1" si="175"/>
        <v>10.176384974969267</v>
      </c>
      <c r="BH232" s="136">
        <f t="shared" ca="1" si="175"/>
        <v>9.485993004794576</v>
      </c>
      <c r="BI232" s="136">
        <f t="shared" ca="1" si="175"/>
        <v>9.3600537518781763</v>
      </c>
      <c r="BJ232" s="136">
        <f t="shared" ca="1" si="175"/>
        <v>145.56944753719083</v>
      </c>
      <c r="BK232" s="62"/>
      <c r="BL232" s="80">
        <f t="shared" si="185"/>
        <v>30</v>
      </c>
      <c r="BM232" s="136">
        <f t="shared" ca="1" si="176"/>
        <v>398.75988504804889</v>
      </c>
      <c r="BN232" s="136">
        <f t="shared" ca="1" si="176"/>
        <v>476.01124986188313</v>
      </c>
      <c r="BO232" s="136">
        <f t="shared" ca="1" si="176"/>
        <v>901.63708888096153</v>
      </c>
      <c r="BP232" s="136">
        <f t="shared" ca="1" si="176"/>
        <v>-6267.7119834555888</v>
      </c>
      <c r="BQ232" s="136">
        <f t="shared" ca="1" si="176"/>
        <v>-899.97839191474657</v>
      </c>
      <c r="BR232" s="136">
        <f t="shared" ca="1" si="176"/>
        <v>-1180.2147966426321</v>
      </c>
      <c r="BS232" s="136">
        <f t="shared" ca="1" si="176"/>
        <v>584.53494326661644</v>
      </c>
      <c r="BT232" s="136">
        <f t="shared" ca="1" si="176"/>
        <v>133.82894966673692</v>
      </c>
      <c r="BU232" s="136">
        <f t="shared" ca="1" si="176"/>
        <v>59.969191313860541</v>
      </c>
      <c r="BV232" s="136">
        <f t="shared" ca="1" si="176"/>
        <v>35.166515398017097</v>
      </c>
      <c r="BW232" s="136">
        <f t="shared" ca="1" si="176"/>
        <v>24.648940042970214</v>
      </c>
      <c r="BX232" s="136">
        <f t="shared" ca="1" si="176"/>
        <v>20.031691985764372</v>
      </c>
      <c r="BY232" s="136">
        <f t="shared" ca="1" si="176"/>
        <v>-175.88881367534361</v>
      </c>
      <c r="BZ232" s="62"/>
      <c r="CA232" s="80">
        <f t="shared" si="186"/>
        <v>30</v>
      </c>
      <c r="CB232" s="136">
        <f t="shared" ca="1" si="177"/>
        <v>-43.560678554915896</v>
      </c>
      <c r="CC232" s="136">
        <f t="shared" ca="1" si="177"/>
        <v>-59.376393362129711</v>
      </c>
      <c r="CD232" s="136">
        <f t="shared" ca="1" si="177"/>
        <v>-146.25496225730723</v>
      </c>
      <c r="CE232" s="136">
        <f t="shared" ca="1" si="177"/>
        <v>1362.396043968402</v>
      </c>
      <c r="CF232" s="136">
        <f t="shared" ca="1" si="177"/>
        <v>253.02848020514861</v>
      </c>
      <c r="CG232" s="136">
        <f t="shared" ca="1" si="177"/>
        <v>402.61296860658342</v>
      </c>
      <c r="CH232" s="136">
        <f t="shared" ca="1" si="177"/>
        <v>-224.83102476680145</v>
      </c>
      <c r="CI232" s="136">
        <f t="shared" ca="1" si="177"/>
        <v>-53.841128604612173</v>
      </c>
      <c r="CJ232" s="136">
        <f t="shared" ca="1" si="177"/>
        <v>-23.449969731617106</v>
      </c>
      <c r="CK232" s="136">
        <f t="shared" ca="1" si="177"/>
        <v>-12.495065211523915</v>
      </c>
      <c r="CL232" s="136">
        <f t="shared" ca="1" si="177"/>
        <v>-7.5814735190878206</v>
      </c>
      <c r="CM232" s="136">
        <f t="shared" ca="1" si="177"/>
        <v>-5.3358191169430977</v>
      </c>
      <c r="CN232" s="136">
        <f t="shared" ca="1" si="177"/>
        <v>160.72913060626723</v>
      </c>
      <c r="CP232" s="80">
        <f t="shared" si="187"/>
        <v>30</v>
      </c>
      <c r="CQ232" s="136">
        <f t="shared" ca="1" si="188"/>
        <v>43.560678554915896</v>
      </c>
      <c r="CR232" s="136">
        <f t="shared" ca="1" si="178"/>
        <v>59.376393362129711</v>
      </c>
      <c r="CS232" s="136">
        <f t="shared" ca="1" si="178"/>
        <v>146.25496225730723</v>
      </c>
      <c r="CT232" s="136">
        <f t="shared" ca="1" si="178"/>
        <v>-1362.396043968402</v>
      </c>
      <c r="CU232" s="136">
        <f t="shared" ca="1" si="178"/>
        <v>-253.02848020514861</v>
      </c>
      <c r="CV232" s="136">
        <f t="shared" ca="1" si="178"/>
        <v>-402.61296860658342</v>
      </c>
      <c r="CW232" s="136">
        <f t="shared" ca="1" si="178"/>
        <v>224.83102476680145</v>
      </c>
      <c r="CX232" s="136">
        <f t="shared" ca="1" si="178"/>
        <v>53.841128604612173</v>
      </c>
      <c r="CY232" s="136">
        <f t="shared" ca="1" si="178"/>
        <v>23.449969731617106</v>
      </c>
      <c r="CZ232" s="136">
        <f t="shared" ca="1" si="178"/>
        <v>12.495065211523915</v>
      </c>
      <c r="DA232" s="136">
        <f t="shared" ca="1" si="178"/>
        <v>7.5814735190878206</v>
      </c>
      <c r="DB232" s="136">
        <f t="shared" ca="1" si="178"/>
        <v>5.3358191169430977</v>
      </c>
      <c r="DC232" s="136">
        <f t="shared" ca="1" si="178"/>
        <v>-160.72913060626723</v>
      </c>
      <c r="DE232" s="80">
        <f t="shared" si="189"/>
        <v>30</v>
      </c>
      <c r="DF232" s="136">
        <f t="shared" ca="1" si="190"/>
        <v>311.63852793821707</v>
      </c>
      <c r="DG232" s="136">
        <f t="shared" ca="1" si="179"/>
        <v>357.25846313762366</v>
      </c>
      <c r="DH232" s="136">
        <f t="shared" ca="1" si="179"/>
        <v>609.12716436634696</v>
      </c>
      <c r="DI232" s="136">
        <f t="shared" ca="1" si="179"/>
        <v>-3542.9198955187858</v>
      </c>
      <c r="DJ232" s="136">
        <f t="shared" ca="1" si="179"/>
        <v>-393.9214315044494</v>
      </c>
      <c r="DK232" s="136">
        <f t="shared" ca="1" si="179"/>
        <v>-374.98885942946532</v>
      </c>
      <c r="DL232" s="136">
        <f t="shared" ca="1" si="179"/>
        <v>134.8728937330136</v>
      </c>
      <c r="DM232" s="136">
        <f t="shared" ca="1" si="179"/>
        <v>26.146692457512575</v>
      </c>
      <c r="DN232" s="136">
        <f t="shared" ca="1" si="179"/>
        <v>13.069251850626326</v>
      </c>
      <c r="DO232" s="136">
        <f t="shared" ca="1" si="179"/>
        <v>10.176384974969267</v>
      </c>
      <c r="DP232" s="136">
        <f t="shared" ca="1" si="179"/>
        <v>9.485993004794576</v>
      </c>
      <c r="DQ232" s="136">
        <f t="shared" ca="1" si="179"/>
        <v>9.3600537518781763</v>
      </c>
      <c r="DR232" s="136">
        <f t="shared" ca="1" si="179"/>
        <v>145.56944753719083</v>
      </c>
      <c r="DT232" s="80">
        <f t="shared" si="191"/>
        <v>30</v>
      </c>
      <c r="DU232" s="136">
        <f t="shared" ca="1" si="180"/>
        <v>-43.560678554915896</v>
      </c>
      <c r="DV232" s="136">
        <f t="shared" ca="1" si="180"/>
        <v>-59.376393362129711</v>
      </c>
      <c r="DW232" s="136">
        <f t="shared" ca="1" si="180"/>
        <v>-146.25496225730723</v>
      </c>
      <c r="DX232" s="136">
        <f t="shared" ca="1" si="180"/>
        <v>1362.396043968402</v>
      </c>
      <c r="DY232" s="136">
        <f t="shared" ca="1" si="180"/>
        <v>253.02848020514861</v>
      </c>
      <c r="DZ232" s="136">
        <f t="shared" ca="1" si="180"/>
        <v>402.61296860658342</v>
      </c>
      <c r="EA232" s="136">
        <f t="shared" ca="1" si="180"/>
        <v>-224.83102476680145</v>
      </c>
      <c r="EB232" s="136">
        <f t="shared" ca="1" si="180"/>
        <v>-53.841128604612173</v>
      </c>
      <c r="EC232" s="136">
        <f t="shared" ca="1" si="180"/>
        <v>-23.449969731617106</v>
      </c>
      <c r="ED232" s="136">
        <f t="shared" ca="1" si="180"/>
        <v>-12.495065211523915</v>
      </c>
      <c r="EE232" s="136">
        <f t="shared" ca="1" si="180"/>
        <v>-7.5814735190878206</v>
      </c>
      <c r="EF232" s="136">
        <f t="shared" ca="1" si="180"/>
        <v>-5.3358191169430977</v>
      </c>
      <c r="EG232" s="136">
        <f t="shared" ca="1" si="180"/>
        <v>160.72913060626723</v>
      </c>
      <c r="EI232" s="80">
        <f t="shared" si="192"/>
        <v>30</v>
      </c>
      <c r="EJ232" s="136">
        <f t="shared" ca="1" si="181"/>
        <v>43.560678554915896</v>
      </c>
      <c r="EK232" s="136">
        <f t="shared" ca="1" si="181"/>
        <v>59.376393362129711</v>
      </c>
      <c r="EL232" s="136">
        <f t="shared" ca="1" si="181"/>
        <v>146.25496225730723</v>
      </c>
      <c r="EM232" s="136">
        <f t="shared" ca="1" si="181"/>
        <v>-1362.396043968402</v>
      </c>
      <c r="EN232" s="136">
        <f t="shared" ca="1" si="181"/>
        <v>-253.02848020514861</v>
      </c>
      <c r="EO232" s="136">
        <f t="shared" ca="1" si="181"/>
        <v>-402.61296860658342</v>
      </c>
      <c r="EP232" s="136">
        <f t="shared" ca="1" si="181"/>
        <v>224.83102476680145</v>
      </c>
      <c r="EQ232" s="136">
        <f t="shared" ca="1" si="181"/>
        <v>53.841128604612173</v>
      </c>
      <c r="ER232" s="136">
        <f t="shared" ca="1" si="181"/>
        <v>23.449969731617106</v>
      </c>
      <c r="ES232" s="136">
        <f t="shared" ca="1" si="181"/>
        <v>12.495065211523915</v>
      </c>
      <c r="ET232" s="136">
        <f t="shared" ca="1" si="181"/>
        <v>7.5814735190878206</v>
      </c>
      <c r="EU232" s="136">
        <f t="shared" ca="1" si="181"/>
        <v>5.3358191169430977</v>
      </c>
      <c r="EV232" s="136">
        <f t="shared" ca="1" si="181"/>
        <v>-160.72913060626723</v>
      </c>
    </row>
    <row r="233" spans="1:152"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S233" s="26">
        <f t="shared" si="182"/>
        <v>37.5</v>
      </c>
      <c r="T233" s="330">
        <f t="shared" ca="1" si="173"/>
        <v>-24.661629726986785</v>
      </c>
      <c r="U233" s="330">
        <f t="shared" ca="1" si="173"/>
        <v>-31.365755540549213</v>
      </c>
      <c r="V233" s="330">
        <f t="shared" ca="1" si="173"/>
        <v>-57.60006558583833</v>
      </c>
      <c r="W233" s="330">
        <f t="shared" ca="1" si="173"/>
        <v>-210.56062038393006</v>
      </c>
      <c r="X233" s="330">
        <f t="shared" ca="1" si="173"/>
        <v>315.64443794807153</v>
      </c>
      <c r="Y233" s="330">
        <f t="shared" ca="1" si="173"/>
        <v>163.03085210734568</v>
      </c>
      <c r="Z233" s="330">
        <f t="shared" ca="1" si="173"/>
        <v>252.14395997257006</v>
      </c>
      <c r="AA233" s="330">
        <f t="shared" ca="1" si="173"/>
        <v>-241.79707539068039</v>
      </c>
      <c r="AB233" s="330">
        <f t="shared" ca="1" si="173"/>
        <v>-51.227894031493641</v>
      </c>
      <c r="AC233" s="330">
        <f t="shared" ca="1" si="173"/>
        <v>-22.994034387349732</v>
      </c>
      <c r="AD233" s="330">
        <f t="shared" ca="1" si="173"/>
        <v>-13.293731049747768</v>
      </c>
      <c r="AE233" s="330">
        <f t="shared" ca="1" si="173"/>
        <v>-9.3590841734290873</v>
      </c>
      <c r="AF233" s="330">
        <f t="shared" ca="1" si="173"/>
        <v>61.099560292641556</v>
      </c>
      <c r="AH233" s="80">
        <f t="shared" si="183"/>
        <v>37.5</v>
      </c>
      <c r="AI233" s="136">
        <f t="shared" ca="1" si="174"/>
        <v>24.661629726986785</v>
      </c>
      <c r="AJ233" s="136">
        <f t="shared" ca="1" si="174"/>
        <v>31.365755540549213</v>
      </c>
      <c r="AK233" s="136">
        <f t="shared" ca="1" si="174"/>
        <v>57.60006558583833</v>
      </c>
      <c r="AL233" s="136">
        <f t="shared" ca="1" si="174"/>
        <v>210.56062038393006</v>
      </c>
      <c r="AM233" s="136">
        <f t="shared" ca="1" si="174"/>
        <v>-315.64443794807153</v>
      </c>
      <c r="AN233" s="136">
        <f t="shared" ca="1" si="174"/>
        <v>-163.03085210734568</v>
      </c>
      <c r="AO233" s="136">
        <f t="shared" ca="1" si="174"/>
        <v>-252.14395997257006</v>
      </c>
      <c r="AP233" s="136">
        <f t="shared" ca="1" si="174"/>
        <v>241.79707539068039</v>
      </c>
      <c r="AQ233" s="136">
        <f t="shared" ca="1" si="174"/>
        <v>51.227894031493641</v>
      </c>
      <c r="AR233" s="136">
        <f t="shared" ca="1" si="174"/>
        <v>22.994034387349732</v>
      </c>
      <c r="AS233" s="136">
        <f t="shared" ca="1" si="174"/>
        <v>13.293731049747768</v>
      </c>
      <c r="AT233" s="136">
        <f t="shared" ca="1" si="174"/>
        <v>9.3590841734290873</v>
      </c>
      <c r="AU233" s="136">
        <f t="shared" ca="1" si="174"/>
        <v>-61.099560292641556</v>
      </c>
      <c r="AW233" s="80">
        <f t="shared" si="184"/>
        <v>37.5</v>
      </c>
      <c r="AX233" s="136">
        <f t="shared" ca="1" si="175"/>
        <v>119.39389491580562</v>
      </c>
      <c r="AY233" s="136">
        <f t="shared" ca="1" si="175"/>
        <v>127.56836195765587</v>
      </c>
      <c r="AZ233" s="136">
        <f t="shared" ca="1" si="175"/>
        <v>161.46890297425645</v>
      </c>
      <c r="BA233" s="136">
        <f t="shared" ca="1" si="175"/>
        <v>352.96102352773585</v>
      </c>
      <c r="BB233" s="136">
        <f t="shared" ca="1" si="175"/>
        <v>-278.84187294115782</v>
      </c>
      <c r="BC233" s="136">
        <f t="shared" ca="1" si="175"/>
        <v>-62.826784736760679</v>
      </c>
      <c r="BD233" s="136">
        <f t="shared" ca="1" si="175"/>
        <v>-26.269878514039611</v>
      </c>
      <c r="BE233" s="136">
        <f t="shared" ca="1" si="175"/>
        <v>-4.0252240864540321</v>
      </c>
      <c r="BF233" s="136">
        <f t="shared" ca="1" si="175"/>
        <v>-0.37632895540402889</v>
      </c>
      <c r="BG233" s="136">
        <f t="shared" ca="1" si="175"/>
        <v>2.7232587139341438</v>
      </c>
      <c r="BH233" s="136">
        <f t="shared" ca="1" si="175"/>
        <v>4.5273782760695473</v>
      </c>
      <c r="BI233" s="136">
        <f t="shared" ca="1" si="175"/>
        <v>5.4731532124378601</v>
      </c>
      <c r="BJ233" s="136">
        <f t="shared" ca="1" si="175"/>
        <v>60.902769173326597</v>
      </c>
      <c r="BK233" s="62"/>
      <c r="BL233" s="80">
        <f t="shared" si="185"/>
        <v>37.5</v>
      </c>
      <c r="BM233" s="136">
        <f t="shared" ca="1" si="176"/>
        <v>168.71715436977919</v>
      </c>
      <c r="BN233" s="136">
        <f t="shared" ca="1" si="176"/>
        <v>190.2998730387543</v>
      </c>
      <c r="BO233" s="136">
        <f t="shared" ca="1" si="176"/>
        <v>276.66903414593315</v>
      </c>
      <c r="BP233" s="136">
        <f t="shared" ca="1" si="176"/>
        <v>774.08226429559602</v>
      </c>
      <c r="BQ233" s="136">
        <f t="shared" ca="1" si="176"/>
        <v>-910.13074883730087</v>
      </c>
      <c r="BR233" s="136">
        <f t="shared" ca="1" si="176"/>
        <v>-388.88848895145208</v>
      </c>
      <c r="BS233" s="136">
        <f t="shared" ca="1" si="176"/>
        <v>-530.55779845917971</v>
      </c>
      <c r="BT233" s="136">
        <f t="shared" ca="1" si="176"/>
        <v>479.56892669490679</v>
      </c>
      <c r="BU233" s="136">
        <f t="shared" ca="1" si="176"/>
        <v>102.07945910758326</v>
      </c>
      <c r="BV233" s="136">
        <f t="shared" ca="1" si="176"/>
        <v>48.711327488633607</v>
      </c>
      <c r="BW233" s="136">
        <f t="shared" ca="1" si="176"/>
        <v>31.114840375565084</v>
      </c>
      <c r="BX233" s="136">
        <f t="shared" ca="1" si="176"/>
        <v>24.191321559296036</v>
      </c>
      <c r="BY233" s="136">
        <f t="shared" ca="1" si="176"/>
        <v>-61.296351411956508</v>
      </c>
      <c r="BZ233" s="62"/>
      <c r="CA233" s="80">
        <f t="shared" si="186"/>
        <v>37.5</v>
      </c>
      <c r="CB233" s="136">
        <f t="shared" ca="1" si="177"/>
        <v>-24.661629726986785</v>
      </c>
      <c r="CC233" s="136">
        <f t="shared" ca="1" si="177"/>
        <v>-31.365755540549213</v>
      </c>
      <c r="CD233" s="136">
        <f t="shared" ca="1" si="177"/>
        <v>-57.60006558583833</v>
      </c>
      <c r="CE233" s="136">
        <f t="shared" ca="1" si="177"/>
        <v>-210.56062038393006</v>
      </c>
      <c r="CF233" s="136">
        <f t="shared" ca="1" si="177"/>
        <v>315.64443794807153</v>
      </c>
      <c r="CG233" s="136">
        <f t="shared" ca="1" si="177"/>
        <v>163.03085210734568</v>
      </c>
      <c r="CH233" s="136">
        <f t="shared" ca="1" si="177"/>
        <v>252.14395997257006</v>
      </c>
      <c r="CI233" s="136">
        <f t="shared" ca="1" si="177"/>
        <v>-241.79707539068039</v>
      </c>
      <c r="CJ233" s="136">
        <f t="shared" ca="1" si="177"/>
        <v>-51.227894031493641</v>
      </c>
      <c r="CK233" s="136">
        <f t="shared" ca="1" si="177"/>
        <v>-22.994034387349732</v>
      </c>
      <c r="CL233" s="136">
        <f t="shared" ca="1" si="177"/>
        <v>-13.293731049747768</v>
      </c>
      <c r="CM233" s="136">
        <f t="shared" ca="1" si="177"/>
        <v>-9.3590841734290873</v>
      </c>
      <c r="CN233" s="136">
        <f t="shared" ca="1" si="177"/>
        <v>61.099560292641556</v>
      </c>
      <c r="CP233" s="80">
        <f t="shared" si="187"/>
        <v>37.5</v>
      </c>
      <c r="CQ233" s="136">
        <f t="shared" ca="1" si="188"/>
        <v>24.661629726986785</v>
      </c>
      <c r="CR233" s="136">
        <f t="shared" ca="1" si="178"/>
        <v>31.365755540549213</v>
      </c>
      <c r="CS233" s="136">
        <f t="shared" ca="1" si="178"/>
        <v>57.60006558583833</v>
      </c>
      <c r="CT233" s="136">
        <f t="shared" ca="1" si="178"/>
        <v>210.56062038393006</v>
      </c>
      <c r="CU233" s="136">
        <f t="shared" ca="1" si="178"/>
        <v>-315.64443794807153</v>
      </c>
      <c r="CV233" s="136">
        <f t="shared" ca="1" si="178"/>
        <v>-163.03085210734568</v>
      </c>
      <c r="CW233" s="136">
        <f t="shared" ca="1" si="178"/>
        <v>-252.14395997257006</v>
      </c>
      <c r="CX233" s="136">
        <f t="shared" ca="1" si="178"/>
        <v>241.79707539068039</v>
      </c>
      <c r="CY233" s="136">
        <f t="shared" ca="1" si="178"/>
        <v>51.227894031493641</v>
      </c>
      <c r="CZ233" s="136">
        <f t="shared" ca="1" si="178"/>
        <v>22.994034387349732</v>
      </c>
      <c r="DA233" s="136">
        <f t="shared" ca="1" si="178"/>
        <v>13.293731049747768</v>
      </c>
      <c r="DB233" s="136">
        <f t="shared" ca="1" si="178"/>
        <v>9.3590841734290873</v>
      </c>
      <c r="DC233" s="136">
        <f t="shared" ca="1" si="178"/>
        <v>-61.099560292641556</v>
      </c>
      <c r="DE233" s="80">
        <f t="shared" si="189"/>
        <v>37.5</v>
      </c>
      <c r="DF233" s="136">
        <f t="shared" ca="1" si="190"/>
        <v>119.39389491580562</v>
      </c>
      <c r="DG233" s="136">
        <f t="shared" ca="1" si="179"/>
        <v>127.56836195765587</v>
      </c>
      <c r="DH233" s="136">
        <f t="shared" ca="1" si="179"/>
        <v>161.46890297425645</v>
      </c>
      <c r="DI233" s="136">
        <f t="shared" ca="1" si="179"/>
        <v>352.96102352773585</v>
      </c>
      <c r="DJ233" s="136">
        <f t="shared" ca="1" si="179"/>
        <v>-278.84187294115782</v>
      </c>
      <c r="DK233" s="136">
        <f t="shared" ca="1" si="179"/>
        <v>-62.826784736760679</v>
      </c>
      <c r="DL233" s="136">
        <f t="shared" ca="1" si="179"/>
        <v>-26.269878514039611</v>
      </c>
      <c r="DM233" s="136">
        <f t="shared" ca="1" si="179"/>
        <v>-4.0252240864540321</v>
      </c>
      <c r="DN233" s="136">
        <f t="shared" ca="1" si="179"/>
        <v>-0.37632895540402889</v>
      </c>
      <c r="DO233" s="136">
        <f t="shared" ca="1" si="179"/>
        <v>2.7232587139341438</v>
      </c>
      <c r="DP233" s="136">
        <f t="shared" ca="1" si="179"/>
        <v>4.5273782760695473</v>
      </c>
      <c r="DQ233" s="136">
        <f t="shared" ca="1" si="179"/>
        <v>5.4731532124378601</v>
      </c>
      <c r="DR233" s="136">
        <f t="shared" ca="1" si="179"/>
        <v>60.902769173326597</v>
      </c>
      <c r="DT233" s="80">
        <f t="shared" si="191"/>
        <v>37.5</v>
      </c>
      <c r="DU233" s="136">
        <f t="shared" ca="1" si="180"/>
        <v>-24.661629726986785</v>
      </c>
      <c r="DV233" s="136">
        <f t="shared" ca="1" si="180"/>
        <v>-31.365755540549213</v>
      </c>
      <c r="DW233" s="136">
        <f t="shared" ca="1" si="180"/>
        <v>-57.60006558583833</v>
      </c>
      <c r="DX233" s="136">
        <f t="shared" ca="1" si="180"/>
        <v>-210.56062038393006</v>
      </c>
      <c r="DY233" s="136">
        <f t="shared" ca="1" si="180"/>
        <v>315.64443794807153</v>
      </c>
      <c r="DZ233" s="136">
        <f t="shared" ca="1" si="180"/>
        <v>163.03085210734568</v>
      </c>
      <c r="EA233" s="136">
        <f t="shared" ca="1" si="180"/>
        <v>252.14395997257006</v>
      </c>
      <c r="EB233" s="136">
        <f t="shared" ca="1" si="180"/>
        <v>-241.79707539068039</v>
      </c>
      <c r="EC233" s="136">
        <f t="shared" ca="1" si="180"/>
        <v>-51.227894031493641</v>
      </c>
      <c r="ED233" s="136">
        <f t="shared" ca="1" si="180"/>
        <v>-22.994034387349732</v>
      </c>
      <c r="EE233" s="136">
        <f t="shared" ca="1" si="180"/>
        <v>-13.293731049747768</v>
      </c>
      <c r="EF233" s="136">
        <f t="shared" ca="1" si="180"/>
        <v>-9.3590841734290873</v>
      </c>
      <c r="EG233" s="136">
        <f t="shared" ca="1" si="180"/>
        <v>61.099560292641556</v>
      </c>
      <c r="EI233" s="80">
        <f t="shared" si="192"/>
        <v>37.5</v>
      </c>
      <c r="EJ233" s="136">
        <f t="shared" ca="1" si="181"/>
        <v>24.661629726986785</v>
      </c>
      <c r="EK233" s="136">
        <f t="shared" ca="1" si="181"/>
        <v>31.365755540549213</v>
      </c>
      <c r="EL233" s="136">
        <f t="shared" ca="1" si="181"/>
        <v>57.60006558583833</v>
      </c>
      <c r="EM233" s="136">
        <f t="shared" ca="1" si="181"/>
        <v>210.56062038393006</v>
      </c>
      <c r="EN233" s="136">
        <f t="shared" ca="1" si="181"/>
        <v>-315.64443794807153</v>
      </c>
      <c r="EO233" s="136">
        <f t="shared" ca="1" si="181"/>
        <v>-163.03085210734568</v>
      </c>
      <c r="EP233" s="136">
        <f t="shared" ca="1" si="181"/>
        <v>-252.14395997257006</v>
      </c>
      <c r="EQ233" s="136">
        <f t="shared" ca="1" si="181"/>
        <v>241.79707539068039</v>
      </c>
      <c r="ER233" s="136">
        <f t="shared" ca="1" si="181"/>
        <v>51.227894031493641</v>
      </c>
      <c r="ES233" s="136">
        <f t="shared" ca="1" si="181"/>
        <v>22.994034387349732</v>
      </c>
      <c r="ET233" s="136">
        <f t="shared" ca="1" si="181"/>
        <v>13.293731049747768</v>
      </c>
      <c r="EU233" s="136">
        <f t="shared" ca="1" si="181"/>
        <v>9.3590841734290873</v>
      </c>
      <c r="EV233" s="136">
        <f t="shared" ca="1" si="181"/>
        <v>-61.099560292641556</v>
      </c>
    </row>
    <row r="234" spans="1:152">
      <c r="A234" t="s">
        <v>108</v>
      </c>
      <c r="B234" s="21">
        <v>1</v>
      </c>
      <c r="C234" s="21">
        <v>2</v>
      </c>
      <c r="D234" s="21">
        <v>0</v>
      </c>
      <c r="E234">
        <v>0.58399999999999996</v>
      </c>
      <c r="F234" s="21">
        <v>37.5</v>
      </c>
      <c r="G234" s="21">
        <v>90</v>
      </c>
      <c r="S234" s="26">
        <f t="shared" si="182"/>
        <v>45</v>
      </c>
      <c r="T234" s="330">
        <f t="shared" ca="1" si="173"/>
        <v>-14.520999580162069</v>
      </c>
      <c r="U234" s="330">
        <f t="shared" ca="1" si="173"/>
        <v>-17.881675658851268</v>
      </c>
      <c r="V234" s="330">
        <f t="shared" ca="1" si="173"/>
        <v>-28.965266709874857</v>
      </c>
      <c r="W234" s="330">
        <f t="shared" ca="1" si="173"/>
        <v>-65.830204050711501</v>
      </c>
      <c r="X234" s="330">
        <f t="shared" ca="1" si="173"/>
        <v>-583.77915008170623</v>
      </c>
      <c r="Y234" s="330">
        <f t="shared" ca="1" si="173"/>
        <v>170.06119700013176</v>
      </c>
      <c r="Z234" s="330">
        <f t="shared" ca="1" si="173"/>
        <v>124.52486013033722</v>
      </c>
      <c r="AA234" s="330">
        <f t="shared" ca="1" si="173"/>
        <v>214.48669422248298</v>
      </c>
      <c r="AB234" s="330">
        <f t="shared" ca="1" si="173"/>
        <v>-210.58699901677195</v>
      </c>
      <c r="AC234" s="330">
        <f t="shared" ca="1" si="173"/>
        <v>-48.52816595813055</v>
      </c>
      <c r="AD234" s="330">
        <f t="shared" ca="1" si="173"/>
        <v>-23.981121062079481</v>
      </c>
      <c r="AE234" s="330">
        <f t="shared" ca="1" si="173"/>
        <v>-16.064710005132135</v>
      </c>
      <c r="AF234" s="330">
        <f t="shared" ca="1" si="173"/>
        <v>56.108541599836627</v>
      </c>
      <c r="AH234" s="80">
        <f t="shared" si="183"/>
        <v>45</v>
      </c>
      <c r="AI234" s="136">
        <f t="shared" ca="1" si="174"/>
        <v>14.520999580162069</v>
      </c>
      <c r="AJ234" s="136">
        <f t="shared" ca="1" si="174"/>
        <v>17.881675658851268</v>
      </c>
      <c r="AK234" s="136">
        <f t="shared" ca="1" si="174"/>
        <v>28.965266709874857</v>
      </c>
      <c r="AL234" s="136">
        <f t="shared" ca="1" si="174"/>
        <v>65.830204050711501</v>
      </c>
      <c r="AM234" s="136">
        <f t="shared" ca="1" si="174"/>
        <v>583.77915008170623</v>
      </c>
      <c r="AN234" s="136">
        <f t="shared" ca="1" si="174"/>
        <v>-170.06119700013176</v>
      </c>
      <c r="AO234" s="136">
        <f t="shared" ca="1" si="174"/>
        <v>-124.52486013033722</v>
      </c>
      <c r="AP234" s="136">
        <f t="shared" ca="1" si="174"/>
        <v>-214.48669422248298</v>
      </c>
      <c r="AQ234" s="136">
        <f t="shared" ca="1" si="174"/>
        <v>210.58699901677195</v>
      </c>
      <c r="AR234" s="136">
        <f t="shared" ca="1" si="174"/>
        <v>48.52816595813055</v>
      </c>
      <c r="AS234" s="136">
        <f t="shared" ca="1" si="174"/>
        <v>23.981121062079481</v>
      </c>
      <c r="AT234" s="136">
        <f t="shared" ca="1" si="174"/>
        <v>16.064710005132135</v>
      </c>
      <c r="AU234" s="136">
        <f t="shared" ca="1" si="174"/>
        <v>-56.108541599836627</v>
      </c>
      <c r="AW234" s="80">
        <f t="shared" si="184"/>
        <v>45</v>
      </c>
      <c r="AX234" s="136">
        <f t="shared" ca="1" si="175"/>
        <v>56.124824000188553</v>
      </c>
      <c r="AY234" s="136">
        <f t="shared" ca="1" si="175"/>
        <v>57.236606868331208</v>
      </c>
      <c r="AZ234" s="136">
        <f t="shared" ca="1" si="175"/>
        <v>61.742602143287527</v>
      </c>
      <c r="BA234" s="136">
        <f t="shared" ca="1" si="175"/>
        <v>76.819058872339397</v>
      </c>
      <c r="BB234" s="136">
        <f t="shared" ca="1" si="175"/>
        <v>278.56621045793275</v>
      </c>
      <c r="BC234" s="136">
        <f t="shared" ca="1" si="175"/>
        <v>-5.9307374674949509</v>
      </c>
      <c r="BD234" s="136">
        <f t="shared" ca="1" si="175"/>
        <v>28.03528161476472</v>
      </c>
      <c r="BE234" s="136">
        <f t="shared" ca="1" si="175"/>
        <v>75.753390814832116</v>
      </c>
      <c r="BF234" s="136">
        <f t="shared" ca="1" si="175"/>
        <v>-79.901382005342185</v>
      </c>
      <c r="BG234" s="136">
        <f t="shared" ca="1" si="175"/>
        <v>-15.59023376878895</v>
      </c>
      <c r="BH234" s="136">
        <f t="shared" ca="1" si="175"/>
        <v>-4.7715517901391022</v>
      </c>
      <c r="BI234" s="136">
        <f t="shared" ca="1" si="175"/>
        <v>-1.0063366576586601</v>
      </c>
      <c r="BJ234" s="136">
        <f t="shared" ca="1" si="175"/>
        <v>56.108528573767344</v>
      </c>
      <c r="BK234" s="62"/>
      <c r="BL234" s="80">
        <f t="shared" si="185"/>
        <v>45</v>
      </c>
      <c r="BM234" s="136">
        <f t="shared" ca="1" si="176"/>
        <v>85.166823160512692</v>
      </c>
      <c r="BN234" s="136">
        <f t="shared" ca="1" si="176"/>
        <v>92.999958186033737</v>
      </c>
      <c r="BO234" s="136">
        <f t="shared" ca="1" si="176"/>
        <v>119.67313556303723</v>
      </c>
      <c r="BP234" s="136">
        <f t="shared" ca="1" si="176"/>
        <v>208.47946697376238</v>
      </c>
      <c r="BQ234" s="136">
        <f t="shared" ca="1" si="176"/>
        <v>1446.1245106213453</v>
      </c>
      <c r="BR234" s="136">
        <f t="shared" ca="1" si="176"/>
        <v>-346.05313146775848</v>
      </c>
      <c r="BS234" s="136">
        <f t="shared" ca="1" si="176"/>
        <v>-221.01443864590971</v>
      </c>
      <c r="BT234" s="136">
        <f t="shared" ca="1" si="176"/>
        <v>-353.21999763013383</v>
      </c>
      <c r="BU234" s="136">
        <f t="shared" ca="1" si="176"/>
        <v>341.2726160282017</v>
      </c>
      <c r="BV234" s="136">
        <f t="shared" ca="1" si="176"/>
        <v>81.466098147472167</v>
      </c>
      <c r="BW234" s="136">
        <f t="shared" ca="1" si="176"/>
        <v>43.190690334019855</v>
      </c>
      <c r="BX234" s="136">
        <f t="shared" ca="1" si="176"/>
        <v>31.123083352605608</v>
      </c>
      <c r="BY234" s="136">
        <f t="shared" ca="1" si="176"/>
        <v>-56.108554625905917</v>
      </c>
      <c r="BZ234" s="62"/>
      <c r="CA234" s="80">
        <f t="shared" si="186"/>
        <v>45</v>
      </c>
      <c r="CB234" s="136">
        <f t="shared" ca="1" si="177"/>
        <v>-14.520999580162069</v>
      </c>
      <c r="CC234" s="136">
        <f t="shared" ca="1" si="177"/>
        <v>-17.881675658851268</v>
      </c>
      <c r="CD234" s="136">
        <f t="shared" ca="1" si="177"/>
        <v>-28.965266709874857</v>
      </c>
      <c r="CE234" s="136">
        <f t="shared" ca="1" si="177"/>
        <v>-65.830204050711501</v>
      </c>
      <c r="CF234" s="136">
        <f t="shared" ca="1" si="177"/>
        <v>-583.77915008170623</v>
      </c>
      <c r="CG234" s="136">
        <f t="shared" ca="1" si="177"/>
        <v>170.06119700013176</v>
      </c>
      <c r="CH234" s="136">
        <f t="shared" ca="1" si="177"/>
        <v>124.52486013033722</v>
      </c>
      <c r="CI234" s="136">
        <f t="shared" ca="1" si="177"/>
        <v>214.48669422248298</v>
      </c>
      <c r="CJ234" s="136">
        <f t="shared" ca="1" si="177"/>
        <v>-210.58699901677195</v>
      </c>
      <c r="CK234" s="136">
        <f t="shared" ca="1" si="177"/>
        <v>-48.52816595813055</v>
      </c>
      <c r="CL234" s="136">
        <f t="shared" ca="1" si="177"/>
        <v>-23.981121062079481</v>
      </c>
      <c r="CM234" s="136">
        <f t="shared" ca="1" si="177"/>
        <v>-16.064710005132135</v>
      </c>
      <c r="CN234" s="136">
        <f t="shared" ca="1" si="177"/>
        <v>56.108541599836627</v>
      </c>
      <c r="CP234" s="80">
        <f t="shared" si="187"/>
        <v>45</v>
      </c>
      <c r="CQ234" s="136">
        <f t="shared" ca="1" si="188"/>
        <v>14.520999580162069</v>
      </c>
      <c r="CR234" s="136">
        <f t="shared" ca="1" si="178"/>
        <v>17.881675658851268</v>
      </c>
      <c r="CS234" s="136">
        <f t="shared" ca="1" si="178"/>
        <v>28.965266709874857</v>
      </c>
      <c r="CT234" s="136">
        <f t="shared" ca="1" si="178"/>
        <v>65.830204050711501</v>
      </c>
      <c r="CU234" s="136">
        <f t="shared" ca="1" si="178"/>
        <v>583.77915008170623</v>
      </c>
      <c r="CV234" s="136">
        <f t="shared" ca="1" si="178"/>
        <v>-170.06119700013176</v>
      </c>
      <c r="CW234" s="136">
        <f t="shared" ca="1" si="178"/>
        <v>-124.52486013033722</v>
      </c>
      <c r="CX234" s="136">
        <f t="shared" ca="1" si="178"/>
        <v>-214.48669422248298</v>
      </c>
      <c r="CY234" s="136">
        <f t="shared" ca="1" si="178"/>
        <v>210.58699901677195</v>
      </c>
      <c r="CZ234" s="136">
        <f t="shared" ca="1" si="178"/>
        <v>48.52816595813055</v>
      </c>
      <c r="DA234" s="136">
        <f t="shared" ca="1" si="178"/>
        <v>23.981121062079481</v>
      </c>
      <c r="DB234" s="136">
        <f t="shared" ca="1" si="178"/>
        <v>16.064710005132135</v>
      </c>
      <c r="DC234" s="136">
        <f t="shared" ca="1" si="178"/>
        <v>-56.108541599836627</v>
      </c>
      <c r="DE234" s="80">
        <f t="shared" si="189"/>
        <v>45</v>
      </c>
      <c r="DF234" s="136">
        <f t="shared" ca="1" si="190"/>
        <v>56.124824000188553</v>
      </c>
      <c r="DG234" s="136">
        <f t="shared" ca="1" si="179"/>
        <v>57.236606868331208</v>
      </c>
      <c r="DH234" s="136">
        <f t="shared" ca="1" si="179"/>
        <v>61.742602143287527</v>
      </c>
      <c r="DI234" s="136">
        <f t="shared" ca="1" si="179"/>
        <v>76.819058872339397</v>
      </c>
      <c r="DJ234" s="136">
        <f t="shared" ca="1" si="179"/>
        <v>278.56621045793275</v>
      </c>
      <c r="DK234" s="136">
        <f t="shared" ca="1" si="179"/>
        <v>-5.9307374674949509</v>
      </c>
      <c r="DL234" s="136">
        <f t="shared" ca="1" si="179"/>
        <v>28.03528161476472</v>
      </c>
      <c r="DM234" s="136">
        <f t="shared" ca="1" si="179"/>
        <v>75.753390814832116</v>
      </c>
      <c r="DN234" s="136">
        <f t="shared" ca="1" si="179"/>
        <v>-79.901382005342185</v>
      </c>
      <c r="DO234" s="136">
        <f t="shared" ca="1" si="179"/>
        <v>-15.59023376878895</v>
      </c>
      <c r="DP234" s="136">
        <f t="shared" ca="1" si="179"/>
        <v>-4.7715517901391022</v>
      </c>
      <c r="DQ234" s="136">
        <f t="shared" ca="1" si="179"/>
        <v>-1.0063366576586601</v>
      </c>
      <c r="DR234" s="136">
        <f t="shared" ca="1" si="179"/>
        <v>56.108528573767344</v>
      </c>
      <c r="DT234" s="80">
        <f t="shared" si="191"/>
        <v>45</v>
      </c>
      <c r="DU234" s="136">
        <f t="shared" ca="1" si="180"/>
        <v>-14.520999580162069</v>
      </c>
      <c r="DV234" s="136">
        <f t="shared" ca="1" si="180"/>
        <v>-17.881675658851268</v>
      </c>
      <c r="DW234" s="136">
        <f t="shared" ca="1" si="180"/>
        <v>-28.965266709874857</v>
      </c>
      <c r="DX234" s="136">
        <f t="shared" ca="1" si="180"/>
        <v>-65.830204050711501</v>
      </c>
      <c r="DY234" s="136">
        <f t="shared" ca="1" si="180"/>
        <v>-583.77915008170623</v>
      </c>
      <c r="DZ234" s="136">
        <f t="shared" ca="1" si="180"/>
        <v>170.06119700013176</v>
      </c>
      <c r="EA234" s="136">
        <f t="shared" ca="1" si="180"/>
        <v>124.52486013033722</v>
      </c>
      <c r="EB234" s="136">
        <f t="shared" ca="1" si="180"/>
        <v>214.48669422248298</v>
      </c>
      <c r="EC234" s="136">
        <f t="shared" ca="1" si="180"/>
        <v>-210.58699901677195</v>
      </c>
      <c r="ED234" s="136">
        <f t="shared" ca="1" si="180"/>
        <v>-48.52816595813055</v>
      </c>
      <c r="EE234" s="136">
        <f t="shared" ca="1" si="180"/>
        <v>-23.981121062079481</v>
      </c>
      <c r="EF234" s="136">
        <f t="shared" ca="1" si="180"/>
        <v>-16.064710005132135</v>
      </c>
      <c r="EG234" s="136">
        <f t="shared" ca="1" si="180"/>
        <v>56.108541599836627</v>
      </c>
      <c r="EI234" s="80">
        <f t="shared" si="192"/>
        <v>45</v>
      </c>
      <c r="EJ234" s="136">
        <f t="shared" ca="1" si="181"/>
        <v>14.520999580162069</v>
      </c>
      <c r="EK234" s="136">
        <f t="shared" ca="1" si="181"/>
        <v>17.881675658851268</v>
      </c>
      <c r="EL234" s="136">
        <f t="shared" ca="1" si="181"/>
        <v>28.965266709874857</v>
      </c>
      <c r="EM234" s="136">
        <f t="shared" ca="1" si="181"/>
        <v>65.830204050711501</v>
      </c>
      <c r="EN234" s="136">
        <f t="shared" ca="1" si="181"/>
        <v>583.77915008170623</v>
      </c>
      <c r="EO234" s="136">
        <f t="shared" ca="1" si="181"/>
        <v>-170.06119700013176</v>
      </c>
      <c r="EP234" s="136">
        <f t="shared" ca="1" si="181"/>
        <v>-124.52486013033722</v>
      </c>
      <c r="EQ234" s="136">
        <f t="shared" ca="1" si="181"/>
        <v>-214.48669422248298</v>
      </c>
      <c r="ER234" s="136">
        <f t="shared" ca="1" si="181"/>
        <v>210.58699901677195</v>
      </c>
      <c r="ES234" s="136">
        <f t="shared" ca="1" si="181"/>
        <v>48.52816595813055</v>
      </c>
      <c r="ET234" s="136">
        <f t="shared" ca="1" si="181"/>
        <v>23.981121062079481</v>
      </c>
      <c r="EU234" s="136">
        <f t="shared" ca="1" si="181"/>
        <v>16.064710005132135</v>
      </c>
      <c r="EV234" s="136">
        <f t="shared" ca="1" si="181"/>
        <v>-56.108541599836627</v>
      </c>
    </row>
    <row r="235" spans="1:152">
      <c r="B235" s="21">
        <v>1</v>
      </c>
      <c r="C235" s="21">
        <v>0.5</v>
      </c>
      <c r="D235" s="21">
        <v>1</v>
      </c>
      <c r="E235">
        <v>0.34399999999999997</v>
      </c>
      <c r="F235" s="21">
        <v>30</v>
      </c>
      <c r="G235" s="21">
        <v>67.5</v>
      </c>
      <c r="R235" s="95"/>
      <c r="S235" s="26">
        <f t="shared" si="182"/>
        <v>52.5</v>
      </c>
      <c r="T235" s="330">
        <f t="shared" ca="1" si="173"/>
        <v>-8.2613461728385964</v>
      </c>
      <c r="U235" s="330">
        <f t="shared" ca="1" si="173"/>
        <v>-9.3541703190728054</v>
      </c>
      <c r="V235" s="330">
        <f t="shared" ca="1" si="173"/>
        <v>-13.118852325988128</v>
      </c>
      <c r="W235" s="330">
        <f t="shared" ca="1" si="173"/>
        <v>-21.549993175557976</v>
      </c>
      <c r="X235" s="330">
        <f t="shared" ca="1" si="173"/>
        <v>-41.01047609671361</v>
      </c>
      <c r="Y235" s="330">
        <f t="shared" ca="1" si="173"/>
        <v>-97.714999603149906</v>
      </c>
      <c r="Z235" s="330">
        <f t="shared" ca="1" si="173"/>
        <v>-404.94154864348997</v>
      </c>
      <c r="AA235" s="330">
        <f t="shared" ca="1" si="173"/>
        <v>-23027553149.662514</v>
      </c>
      <c r="AB235" s="330">
        <f t="shared" ca="1" si="173"/>
        <v>-405.80432970150298</v>
      </c>
      <c r="AC235" s="330">
        <f t="shared" ca="1" si="173"/>
        <v>-100.02409263735031</v>
      </c>
      <c r="AD235" s="330">
        <f t="shared" ca="1" si="173"/>
        <v>-45.007689836583651</v>
      </c>
      <c r="AE235" s="330">
        <f t="shared" ca="1" si="173"/>
        <v>-28.051913220009411</v>
      </c>
      <c r="AF235" s="330">
        <f t="shared" ca="1" si="173"/>
        <v>-23.81695372646611</v>
      </c>
      <c r="AH235" s="80">
        <f t="shared" si="183"/>
        <v>52.5</v>
      </c>
      <c r="AI235" s="136">
        <f t="shared" ca="1" si="174"/>
        <v>8.2613461728385964</v>
      </c>
      <c r="AJ235" s="136">
        <f t="shared" ca="1" si="174"/>
        <v>9.3541703190728054</v>
      </c>
      <c r="AK235" s="136">
        <f t="shared" ca="1" si="174"/>
        <v>13.118852325988128</v>
      </c>
      <c r="AL235" s="136">
        <f t="shared" ca="1" si="174"/>
        <v>21.549993175557976</v>
      </c>
      <c r="AM235" s="136">
        <f t="shared" ca="1" si="174"/>
        <v>41.01047609671361</v>
      </c>
      <c r="AN235" s="136">
        <f t="shared" ca="1" si="174"/>
        <v>97.714999603149906</v>
      </c>
      <c r="AO235" s="136">
        <f t="shared" ca="1" si="174"/>
        <v>404.94154864348997</v>
      </c>
      <c r="AP235" s="136">
        <f t="shared" ca="1" si="174"/>
        <v>23027553149.662514</v>
      </c>
      <c r="AQ235" s="136">
        <f t="shared" ca="1" si="174"/>
        <v>405.80432970150298</v>
      </c>
      <c r="AR235" s="136">
        <f t="shared" ca="1" si="174"/>
        <v>100.02409263735031</v>
      </c>
      <c r="AS235" s="136">
        <f t="shared" ca="1" si="174"/>
        <v>45.007689836583651</v>
      </c>
      <c r="AT235" s="136">
        <f t="shared" ca="1" si="174"/>
        <v>28.051913220009411</v>
      </c>
      <c r="AU235" s="136">
        <f t="shared" ca="1" si="174"/>
        <v>23.81695372646611</v>
      </c>
      <c r="AW235" s="80">
        <f t="shared" si="184"/>
        <v>52.5</v>
      </c>
      <c r="AX235" s="136">
        <f t="shared" ca="1" si="175"/>
        <v>32.01959259102437</v>
      </c>
      <c r="AY235" s="136">
        <f t="shared" ca="1" si="175"/>
        <v>31.935686036379632</v>
      </c>
      <c r="AZ235" s="136">
        <f t="shared" ca="1" si="175"/>
        <v>31.58657823822357</v>
      </c>
      <c r="BA235" s="136">
        <f t="shared" ca="1" si="175"/>
        <v>30.538026512851999</v>
      </c>
      <c r="BB235" s="136">
        <f t="shared" ca="1" si="175"/>
        <v>27.208237824208101</v>
      </c>
      <c r="BC235" s="136">
        <f t="shared" ca="1" si="175"/>
        <v>14.046998793111539</v>
      </c>
      <c r="BD235" s="136">
        <f t="shared" ca="1" si="175"/>
        <v>-80.309602784700289</v>
      </c>
      <c r="BE235" s="136">
        <f t="shared" ca="1" si="175"/>
        <v>-9465844045.1965809</v>
      </c>
      <c r="BF235" s="136">
        <f t="shared" ca="1" si="175"/>
        <v>-213.01503781508734</v>
      </c>
      <c r="BG235" s="136">
        <f t="shared" ca="1" si="175"/>
        <v>-55.680587406157741</v>
      </c>
      <c r="BH235" s="136">
        <f t="shared" ca="1" si="175"/>
        <v>-23.420403846734288</v>
      </c>
      <c r="BI235" s="136">
        <f t="shared" ca="1" si="175"/>
        <v>-12.605948445331292</v>
      </c>
      <c r="BJ235" s="136">
        <f t="shared" ca="1" si="175"/>
        <v>-9.7898335239576912</v>
      </c>
      <c r="BK235" s="62"/>
      <c r="BL235" s="80">
        <f t="shared" si="185"/>
        <v>52.5</v>
      </c>
      <c r="BM235" s="136">
        <f t="shared" ca="1" si="176"/>
        <v>48.54228493670157</v>
      </c>
      <c r="BN235" s="136">
        <f t="shared" ca="1" si="176"/>
        <v>50.644026674525243</v>
      </c>
      <c r="BO235" s="136">
        <f t="shared" ca="1" si="176"/>
        <v>57.824282890199818</v>
      </c>
      <c r="BP235" s="136">
        <f t="shared" ca="1" si="176"/>
        <v>73.638012863967958</v>
      </c>
      <c r="BQ235" s="136">
        <f t="shared" ca="1" si="176"/>
        <v>109.22919001763533</v>
      </c>
      <c r="BR235" s="136">
        <f t="shared" ca="1" si="176"/>
        <v>209.47699799941134</v>
      </c>
      <c r="BS235" s="136">
        <f t="shared" ca="1" si="176"/>
        <v>729.57349450227957</v>
      </c>
      <c r="BT235" s="136">
        <f t="shared" ca="1" si="176"/>
        <v>36589262254.128441</v>
      </c>
      <c r="BU235" s="136">
        <f t="shared" ca="1" si="176"/>
        <v>598.59362158791862</v>
      </c>
      <c r="BV235" s="136">
        <f t="shared" ca="1" si="176"/>
        <v>144.36759786854287</v>
      </c>
      <c r="BW235" s="136">
        <f t="shared" ca="1" si="176"/>
        <v>66.594975826433014</v>
      </c>
      <c r="BX235" s="136">
        <f t="shared" ca="1" si="176"/>
        <v>43.497877994687528</v>
      </c>
      <c r="BY235" s="136">
        <f t="shared" ca="1" si="176"/>
        <v>37.844073928974531</v>
      </c>
      <c r="BZ235" s="62"/>
      <c r="CA235" s="80">
        <f t="shared" si="186"/>
        <v>52.5</v>
      </c>
      <c r="CB235" s="136">
        <f t="shared" ca="1" si="177"/>
        <v>-8.2613461728385964</v>
      </c>
      <c r="CC235" s="136">
        <f t="shared" ca="1" si="177"/>
        <v>-9.3541703190728054</v>
      </c>
      <c r="CD235" s="136">
        <f t="shared" ca="1" si="177"/>
        <v>-13.118852325988128</v>
      </c>
      <c r="CE235" s="136">
        <f t="shared" ca="1" si="177"/>
        <v>-21.549993175557976</v>
      </c>
      <c r="CF235" s="136">
        <f t="shared" ca="1" si="177"/>
        <v>-41.01047609671361</v>
      </c>
      <c r="CG235" s="136">
        <f t="shared" ca="1" si="177"/>
        <v>-97.714999603149906</v>
      </c>
      <c r="CH235" s="136">
        <f t="shared" ca="1" si="177"/>
        <v>-404.94154864348997</v>
      </c>
      <c r="CI235" s="136">
        <f t="shared" ca="1" si="177"/>
        <v>-23027553149.662514</v>
      </c>
      <c r="CJ235" s="136">
        <f t="shared" ca="1" si="177"/>
        <v>-405.80432970150298</v>
      </c>
      <c r="CK235" s="136">
        <f t="shared" ca="1" si="177"/>
        <v>-100.02409263735031</v>
      </c>
      <c r="CL235" s="136">
        <f t="shared" ca="1" si="177"/>
        <v>-45.007689836583651</v>
      </c>
      <c r="CM235" s="136">
        <f t="shared" ca="1" si="177"/>
        <v>-28.051913220009411</v>
      </c>
      <c r="CN235" s="136">
        <f t="shared" ca="1" si="177"/>
        <v>-23.81695372646611</v>
      </c>
      <c r="CP235" s="80">
        <f t="shared" si="187"/>
        <v>52.5</v>
      </c>
      <c r="CQ235" s="136">
        <f t="shared" ca="1" si="188"/>
        <v>8.2613461728385964</v>
      </c>
      <c r="CR235" s="136">
        <f t="shared" ca="1" si="178"/>
        <v>9.3541703190728054</v>
      </c>
      <c r="CS235" s="136">
        <f t="shared" ca="1" si="178"/>
        <v>13.118852325988128</v>
      </c>
      <c r="CT235" s="136">
        <f t="shared" ca="1" si="178"/>
        <v>21.549993175557976</v>
      </c>
      <c r="CU235" s="136">
        <f t="shared" ca="1" si="178"/>
        <v>41.01047609671361</v>
      </c>
      <c r="CV235" s="136">
        <f t="shared" ca="1" si="178"/>
        <v>97.714999603149906</v>
      </c>
      <c r="CW235" s="136">
        <f t="shared" ca="1" si="178"/>
        <v>404.94154864348997</v>
      </c>
      <c r="CX235" s="136">
        <f t="shared" ca="1" si="178"/>
        <v>23027553149.662514</v>
      </c>
      <c r="CY235" s="136">
        <f t="shared" ca="1" si="178"/>
        <v>405.80432970150298</v>
      </c>
      <c r="CZ235" s="136">
        <f t="shared" ca="1" si="178"/>
        <v>100.02409263735031</v>
      </c>
      <c r="DA235" s="136">
        <f t="shared" ca="1" si="178"/>
        <v>45.007689836583651</v>
      </c>
      <c r="DB235" s="136">
        <f t="shared" ca="1" si="178"/>
        <v>28.051913220009411</v>
      </c>
      <c r="DC235" s="136">
        <f t="shared" ca="1" si="178"/>
        <v>23.81695372646611</v>
      </c>
      <c r="DE235" s="80">
        <f t="shared" si="189"/>
        <v>52.5</v>
      </c>
      <c r="DF235" s="136">
        <f t="shared" ca="1" si="190"/>
        <v>32.01959259102437</v>
      </c>
      <c r="DG235" s="136">
        <f t="shared" ca="1" si="179"/>
        <v>31.935686036379632</v>
      </c>
      <c r="DH235" s="136">
        <f t="shared" ca="1" si="179"/>
        <v>31.58657823822357</v>
      </c>
      <c r="DI235" s="136">
        <f t="shared" ca="1" si="179"/>
        <v>30.538026512851999</v>
      </c>
      <c r="DJ235" s="136">
        <f t="shared" ca="1" si="179"/>
        <v>27.208237824208101</v>
      </c>
      <c r="DK235" s="136">
        <f t="shared" ca="1" si="179"/>
        <v>14.046998793111539</v>
      </c>
      <c r="DL235" s="136">
        <f t="shared" ca="1" si="179"/>
        <v>-80.309602784700289</v>
      </c>
      <c r="DM235" s="136">
        <f t="shared" ca="1" si="179"/>
        <v>-9465844045.1965809</v>
      </c>
      <c r="DN235" s="136">
        <f t="shared" ca="1" si="179"/>
        <v>-213.01503781508734</v>
      </c>
      <c r="DO235" s="136">
        <f t="shared" ca="1" si="179"/>
        <v>-55.680587406157741</v>
      </c>
      <c r="DP235" s="136">
        <f t="shared" ca="1" si="179"/>
        <v>-23.420403846734288</v>
      </c>
      <c r="DQ235" s="136">
        <f t="shared" ca="1" si="179"/>
        <v>-12.605948445331292</v>
      </c>
      <c r="DR235" s="136">
        <f t="shared" ca="1" si="179"/>
        <v>-9.7898335239576912</v>
      </c>
      <c r="DT235" s="80">
        <f t="shared" si="191"/>
        <v>52.5</v>
      </c>
      <c r="DU235" s="136">
        <f t="shared" ca="1" si="180"/>
        <v>-8.2613461728385964</v>
      </c>
      <c r="DV235" s="136">
        <f t="shared" ca="1" si="180"/>
        <v>-9.3541703190728054</v>
      </c>
      <c r="DW235" s="136">
        <f t="shared" ca="1" si="180"/>
        <v>-13.118852325988128</v>
      </c>
      <c r="DX235" s="136">
        <f t="shared" ca="1" si="180"/>
        <v>-21.549993175557976</v>
      </c>
      <c r="DY235" s="136">
        <f t="shared" ca="1" si="180"/>
        <v>-41.01047609671361</v>
      </c>
      <c r="DZ235" s="136">
        <f t="shared" ca="1" si="180"/>
        <v>-97.714999603149906</v>
      </c>
      <c r="EA235" s="136">
        <f t="shared" ca="1" si="180"/>
        <v>-404.94154864348997</v>
      </c>
      <c r="EB235" s="136">
        <f t="shared" ca="1" si="180"/>
        <v>-23027553149.662514</v>
      </c>
      <c r="EC235" s="136">
        <f t="shared" ca="1" si="180"/>
        <v>-405.80432970150298</v>
      </c>
      <c r="ED235" s="136">
        <f t="shared" ca="1" si="180"/>
        <v>-100.02409263735031</v>
      </c>
      <c r="EE235" s="136">
        <f t="shared" ca="1" si="180"/>
        <v>-45.007689836583651</v>
      </c>
      <c r="EF235" s="136">
        <f t="shared" ca="1" si="180"/>
        <v>-28.051913220009411</v>
      </c>
      <c r="EG235" s="136">
        <f t="shared" ca="1" si="180"/>
        <v>-23.81695372646611</v>
      </c>
      <c r="EI235" s="80">
        <f t="shared" si="192"/>
        <v>52.5</v>
      </c>
      <c r="EJ235" s="136">
        <f t="shared" ca="1" si="181"/>
        <v>8.2613461728385964</v>
      </c>
      <c r="EK235" s="136">
        <f t="shared" ca="1" si="181"/>
        <v>9.3541703190728054</v>
      </c>
      <c r="EL235" s="136">
        <f t="shared" ca="1" si="181"/>
        <v>13.118852325988128</v>
      </c>
      <c r="EM235" s="136">
        <f t="shared" ca="1" si="181"/>
        <v>21.549993175557976</v>
      </c>
      <c r="EN235" s="136">
        <f t="shared" ca="1" si="181"/>
        <v>41.01047609671361</v>
      </c>
      <c r="EO235" s="136">
        <f t="shared" ca="1" si="181"/>
        <v>97.714999603149906</v>
      </c>
      <c r="EP235" s="136">
        <f t="shared" ca="1" si="181"/>
        <v>404.94154864348997</v>
      </c>
      <c r="EQ235" s="136">
        <f t="shared" ca="1" si="181"/>
        <v>23027553149.662514</v>
      </c>
      <c r="ER235" s="136">
        <f t="shared" ca="1" si="181"/>
        <v>405.80432970150298</v>
      </c>
      <c r="ES235" s="136">
        <f t="shared" ca="1" si="181"/>
        <v>100.02409263735031</v>
      </c>
      <c r="ET235" s="136">
        <f t="shared" ca="1" si="181"/>
        <v>45.007689836583651</v>
      </c>
      <c r="EU235" s="136">
        <f t="shared" ca="1" si="181"/>
        <v>28.051913220009411</v>
      </c>
      <c r="EV235" s="136">
        <f t="shared" ca="1" si="181"/>
        <v>23.81695372646611</v>
      </c>
    </row>
    <row r="236" spans="1:152">
      <c r="B236" s="21">
        <v>2</v>
      </c>
      <c r="C236" s="21">
        <v>0</v>
      </c>
      <c r="D236" s="21">
        <v>0.2</v>
      </c>
      <c r="E236" s="23">
        <v>0.30299999999999999</v>
      </c>
      <c r="F236" s="133">
        <v>22.5</v>
      </c>
      <c r="G236" s="133">
        <v>67.5</v>
      </c>
      <c r="H236" s="1" t="s">
        <v>107</v>
      </c>
      <c r="S236" s="26">
        <f t="shared" si="182"/>
        <v>60</v>
      </c>
      <c r="T236" s="330">
        <f t="shared" ca="1" si="173"/>
        <v>-4.6773724873880331</v>
      </c>
      <c r="U236" s="330">
        <f t="shared" ca="1" si="173"/>
        <v>-5.3347801522694693</v>
      </c>
      <c r="V236" s="330">
        <f t="shared" ca="1" si="173"/>
        <v>-7.5195416610802717</v>
      </c>
      <c r="W236" s="330">
        <f t="shared" ca="1" si="173"/>
        <v>-12.036771981117502</v>
      </c>
      <c r="X236" s="330">
        <f t="shared" ca="1" si="173"/>
        <v>-21.046124156108686</v>
      </c>
      <c r="Y236" s="330">
        <f t="shared" ca="1" si="173"/>
        <v>-41.010106971115135</v>
      </c>
      <c r="Z236" s="330">
        <f t="shared" ca="1" si="173"/>
        <v>-98.218077137826072</v>
      </c>
      <c r="AA236" s="330">
        <f t="shared" ca="1" si="173"/>
        <v>-406.02266070773385</v>
      </c>
      <c r="AB236" s="330">
        <f t="shared" ca="1" si="173"/>
        <v>-23027564382.374134</v>
      </c>
      <c r="AC236" s="330">
        <f t="shared" ca="1" si="173"/>
        <v>-408.72887353006195</v>
      </c>
      <c r="AD236" s="330">
        <f t="shared" ca="1" si="173"/>
        <v>-104.69689831111877</v>
      </c>
      <c r="AE236" s="330">
        <f t="shared" ca="1" si="173"/>
        <v>-52.784306949214681</v>
      </c>
      <c r="AF236" s="330">
        <f t="shared" ca="1" si="173"/>
        <v>-42.066375300829179</v>
      </c>
      <c r="AH236" s="80">
        <f t="shared" si="183"/>
        <v>60</v>
      </c>
      <c r="AI236" s="136">
        <f t="shared" ca="1" si="174"/>
        <v>4.6773724873880331</v>
      </c>
      <c r="AJ236" s="136">
        <f t="shared" ca="1" si="174"/>
        <v>5.3347801522694693</v>
      </c>
      <c r="AK236" s="136">
        <f t="shared" ca="1" si="174"/>
        <v>7.5195416610802717</v>
      </c>
      <c r="AL236" s="136">
        <f t="shared" ca="1" si="174"/>
        <v>12.036771981117502</v>
      </c>
      <c r="AM236" s="136">
        <f t="shared" ca="1" si="174"/>
        <v>21.046124156108686</v>
      </c>
      <c r="AN236" s="136">
        <f t="shared" ca="1" si="174"/>
        <v>41.010106971115135</v>
      </c>
      <c r="AO236" s="136">
        <f t="shared" ca="1" si="174"/>
        <v>98.218077137826072</v>
      </c>
      <c r="AP236" s="136">
        <f t="shared" ca="1" si="174"/>
        <v>406.02266070773385</v>
      </c>
      <c r="AQ236" s="136">
        <f t="shared" ca="1" si="174"/>
        <v>23027564382.374134</v>
      </c>
      <c r="AR236" s="136">
        <f t="shared" ca="1" si="174"/>
        <v>408.72887353006195</v>
      </c>
      <c r="AS236" s="136">
        <f t="shared" ca="1" si="174"/>
        <v>104.69689831111877</v>
      </c>
      <c r="AT236" s="136">
        <f t="shared" ca="1" si="174"/>
        <v>52.784306949214681</v>
      </c>
      <c r="AU236" s="136">
        <f t="shared" ca="1" si="174"/>
        <v>42.066375300829179</v>
      </c>
      <c r="AW236" s="80">
        <f t="shared" si="184"/>
        <v>60</v>
      </c>
      <c r="AX236" s="136">
        <f t="shared" ca="1" si="175"/>
        <v>21.823851312827486</v>
      </c>
      <c r="AY236" s="136">
        <f t="shared" ca="1" si="175"/>
        <v>21.530663296068571</v>
      </c>
      <c r="AZ236" s="136">
        <f t="shared" ca="1" si="175"/>
        <v>20.541166520425019</v>
      </c>
      <c r="BA236" s="136">
        <f t="shared" ca="1" si="175"/>
        <v>18.431885004291686</v>
      </c>
      <c r="BB236" s="136">
        <f t="shared" ca="1" si="175"/>
        <v>14.031894891752838</v>
      </c>
      <c r="BC236" s="136">
        <f t="shared" ca="1" si="175"/>
        <v>3.6985280786750034</v>
      </c>
      <c r="BD236" s="136">
        <f t="shared" ca="1" si="175"/>
        <v>-28.051094736264186</v>
      </c>
      <c r="BE236" s="136">
        <f t="shared" ca="1" si="175"/>
        <v>-213.13587255545221</v>
      </c>
      <c r="BF236" s="136">
        <f t="shared" ca="1" si="175"/>
        <v>-15349284062.400204</v>
      </c>
      <c r="BG236" s="136">
        <f t="shared" ca="1" si="175"/>
        <v>-298.89382957697751</v>
      </c>
      <c r="BH236" s="136">
        <f t="shared" ca="1" si="175"/>
        <v>-76.634830147516993</v>
      </c>
      <c r="BI236" s="136">
        <f t="shared" ca="1" si="175"/>
        <v>-36.552753218593509</v>
      </c>
      <c r="BJ236" s="136">
        <f t="shared" ca="1" si="175"/>
        <v>-28.039254746020148</v>
      </c>
      <c r="BK236" s="62"/>
      <c r="BL236" s="80">
        <f t="shared" si="185"/>
        <v>60</v>
      </c>
      <c r="BM236" s="136">
        <f t="shared" ca="1" si="176"/>
        <v>31.178596287603547</v>
      </c>
      <c r="BN236" s="136">
        <f t="shared" ca="1" si="176"/>
        <v>32.200223600607508</v>
      </c>
      <c r="BO236" s="136">
        <f t="shared" ca="1" si="176"/>
        <v>35.580249842585566</v>
      </c>
      <c r="BP236" s="136">
        <f t="shared" ca="1" si="176"/>
        <v>42.505428966526686</v>
      </c>
      <c r="BQ236" s="136">
        <f t="shared" ca="1" si="176"/>
        <v>56.124143203970206</v>
      </c>
      <c r="BR236" s="136">
        <f t="shared" ca="1" si="176"/>
        <v>85.718742020905282</v>
      </c>
      <c r="BS236" s="136">
        <f t="shared" ca="1" si="176"/>
        <v>168.38505953938795</v>
      </c>
      <c r="BT236" s="136">
        <f t="shared" ca="1" si="176"/>
        <v>598.90944886001546</v>
      </c>
      <c r="BU236" s="136">
        <f t="shared" ca="1" si="176"/>
        <v>30705844702.348064</v>
      </c>
      <c r="BV236" s="136">
        <f t="shared" ca="1" si="176"/>
        <v>518.56391748314638</v>
      </c>
      <c r="BW236" s="136">
        <f t="shared" ca="1" si="176"/>
        <v>132.75896647472055</v>
      </c>
      <c r="BX236" s="136">
        <f t="shared" ca="1" si="176"/>
        <v>69.015860679835853</v>
      </c>
      <c r="BY236" s="136">
        <f t="shared" ca="1" si="176"/>
        <v>56.093495855638203</v>
      </c>
      <c r="BZ236" s="62"/>
      <c r="CA236" s="80">
        <f t="shared" si="186"/>
        <v>60</v>
      </c>
      <c r="CB236" s="136">
        <f t="shared" ca="1" si="177"/>
        <v>-4.6773724873880331</v>
      </c>
      <c r="CC236" s="136">
        <f t="shared" ca="1" si="177"/>
        <v>-5.3347801522694693</v>
      </c>
      <c r="CD236" s="136">
        <f t="shared" ca="1" si="177"/>
        <v>-7.5195416610802717</v>
      </c>
      <c r="CE236" s="136">
        <f t="shared" ca="1" si="177"/>
        <v>-12.036771981117502</v>
      </c>
      <c r="CF236" s="136">
        <f t="shared" ca="1" si="177"/>
        <v>-21.046124156108686</v>
      </c>
      <c r="CG236" s="136">
        <f t="shared" ca="1" si="177"/>
        <v>-41.010106971115135</v>
      </c>
      <c r="CH236" s="136">
        <f t="shared" ca="1" si="177"/>
        <v>-98.218077137826072</v>
      </c>
      <c r="CI236" s="136">
        <f t="shared" ca="1" si="177"/>
        <v>-406.02266070773385</v>
      </c>
      <c r="CJ236" s="136">
        <f t="shared" ca="1" si="177"/>
        <v>-23027564382.374134</v>
      </c>
      <c r="CK236" s="136">
        <f t="shared" ca="1" si="177"/>
        <v>-408.72887353006195</v>
      </c>
      <c r="CL236" s="136">
        <f t="shared" ca="1" si="177"/>
        <v>-104.69689831111877</v>
      </c>
      <c r="CM236" s="136">
        <f t="shared" ca="1" si="177"/>
        <v>-52.784306949214681</v>
      </c>
      <c r="CN236" s="136">
        <f t="shared" ca="1" si="177"/>
        <v>-42.066375300829179</v>
      </c>
      <c r="CP236" s="80">
        <f t="shared" si="187"/>
        <v>60</v>
      </c>
      <c r="CQ236" s="136">
        <f t="shared" ca="1" si="188"/>
        <v>4.6773724873880331</v>
      </c>
      <c r="CR236" s="136">
        <f t="shared" ca="1" si="178"/>
        <v>5.3347801522694693</v>
      </c>
      <c r="CS236" s="136">
        <f t="shared" ca="1" si="178"/>
        <v>7.5195416610802717</v>
      </c>
      <c r="CT236" s="136">
        <f t="shared" ca="1" si="178"/>
        <v>12.036771981117502</v>
      </c>
      <c r="CU236" s="136">
        <f t="shared" ca="1" si="178"/>
        <v>21.046124156108686</v>
      </c>
      <c r="CV236" s="136">
        <f t="shared" ca="1" si="178"/>
        <v>41.010106971115135</v>
      </c>
      <c r="CW236" s="136">
        <f t="shared" ca="1" si="178"/>
        <v>98.218077137826072</v>
      </c>
      <c r="CX236" s="136">
        <f t="shared" ca="1" si="178"/>
        <v>406.02266070773385</v>
      </c>
      <c r="CY236" s="136">
        <f t="shared" ca="1" si="178"/>
        <v>23027564382.374134</v>
      </c>
      <c r="CZ236" s="136">
        <f t="shared" ca="1" si="178"/>
        <v>408.72887353006195</v>
      </c>
      <c r="DA236" s="136">
        <f t="shared" ca="1" si="178"/>
        <v>104.69689831111877</v>
      </c>
      <c r="DB236" s="136">
        <f t="shared" ca="1" si="178"/>
        <v>52.784306949214681</v>
      </c>
      <c r="DC236" s="136">
        <f t="shared" ca="1" si="178"/>
        <v>42.066375300829179</v>
      </c>
      <c r="DE236" s="80">
        <f t="shared" si="189"/>
        <v>60</v>
      </c>
      <c r="DF236" s="136">
        <f t="shared" ca="1" si="190"/>
        <v>21.823851312827486</v>
      </c>
      <c r="DG236" s="136">
        <f t="shared" ca="1" si="179"/>
        <v>21.530663296068571</v>
      </c>
      <c r="DH236" s="136">
        <f t="shared" ca="1" si="179"/>
        <v>20.541166520425019</v>
      </c>
      <c r="DI236" s="136">
        <f t="shared" ca="1" si="179"/>
        <v>18.431885004291686</v>
      </c>
      <c r="DJ236" s="136">
        <f t="shared" ca="1" si="179"/>
        <v>14.031894891752838</v>
      </c>
      <c r="DK236" s="136">
        <f t="shared" ca="1" si="179"/>
        <v>3.6985280786750034</v>
      </c>
      <c r="DL236" s="136">
        <f t="shared" ca="1" si="179"/>
        <v>-28.051094736264186</v>
      </c>
      <c r="DM236" s="136">
        <f t="shared" ca="1" si="179"/>
        <v>-213.13587255545221</v>
      </c>
      <c r="DN236" s="136">
        <f t="shared" ca="1" si="179"/>
        <v>-15349284062.400204</v>
      </c>
      <c r="DO236" s="136">
        <f t="shared" ca="1" si="179"/>
        <v>-298.89382957697751</v>
      </c>
      <c r="DP236" s="136">
        <f t="shared" ca="1" si="179"/>
        <v>-76.634830147516993</v>
      </c>
      <c r="DQ236" s="136">
        <f t="shared" ca="1" si="179"/>
        <v>-36.552753218593509</v>
      </c>
      <c r="DR236" s="136">
        <f t="shared" ca="1" si="179"/>
        <v>-28.039254746020148</v>
      </c>
      <c r="DT236" s="80">
        <f t="shared" si="191"/>
        <v>60</v>
      </c>
      <c r="DU236" s="136">
        <f t="shared" ca="1" si="180"/>
        <v>-4.6773724873880331</v>
      </c>
      <c r="DV236" s="136">
        <f t="shared" ca="1" si="180"/>
        <v>-5.3347801522694693</v>
      </c>
      <c r="DW236" s="136">
        <f t="shared" ca="1" si="180"/>
        <v>-7.5195416610802717</v>
      </c>
      <c r="DX236" s="136">
        <f t="shared" ca="1" si="180"/>
        <v>-12.036771981117502</v>
      </c>
      <c r="DY236" s="136">
        <f t="shared" ca="1" si="180"/>
        <v>-21.046124156108686</v>
      </c>
      <c r="DZ236" s="136">
        <f t="shared" ca="1" si="180"/>
        <v>-41.010106971115135</v>
      </c>
      <c r="EA236" s="136">
        <f t="shared" ca="1" si="180"/>
        <v>-98.218077137826072</v>
      </c>
      <c r="EB236" s="136">
        <f t="shared" ca="1" si="180"/>
        <v>-406.02266070773385</v>
      </c>
      <c r="EC236" s="136">
        <f t="shared" ca="1" si="180"/>
        <v>-23027564382.374134</v>
      </c>
      <c r="ED236" s="136">
        <f t="shared" ca="1" si="180"/>
        <v>-408.72887353006195</v>
      </c>
      <c r="EE236" s="136">
        <f t="shared" ca="1" si="180"/>
        <v>-104.69689831111877</v>
      </c>
      <c r="EF236" s="136">
        <f t="shared" ca="1" si="180"/>
        <v>-52.784306949214681</v>
      </c>
      <c r="EG236" s="136">
        <f t="shared" ca="1" si="180"/>
        <v>-42.066375300829179</v>
      </c>
      <c r="EI236" s="80">
        <f t="shared" si="192"/>
        <v>60</v>
      </c>
      <c r="EJ236" s="136">
        <f t="shared" ca="1" si="181"/>
        <v>4.6773724873880331</v>
      </c>
      <c r="EK236" s="136">
        <f t="shared" ca="1" si="181"/>
        <v>5.3347801522694693</v>
      </c>
      <c r="EL236" s="136">
        <f t="shared" ca="1" si="181"/>
        <v>7.5195416610802717</v>
      </c>
      <c r="EM236" s="136">
        <f t="shared" ca="1" si="181"/>
        <v>12.036771981117502</v>
      </c>
      <c r="EN236" s="136">
        <f t="shared" ca="1" si="181"/>
        <v>21.046124156108686</v>
      </c>
      <c r="EO236" s="136">
        <f t="shared" ca="1" si="181"/>
        <v>41.010106971115135</v>
      </c>
      <c r="EP236" s="136">
        <f t="shared" ca="1" si="181"/>
        <v>98.218077137826072</v>
      </c>
      <c r="EQ236" s="136">
        <f t="shared" ca="1" si="181"/>
        <v>406.02266070773385</v>
      </c>
      <c r="ER236" s="136">
        <f t="shared" ca="1" si="181"/>
        <v>23027564382.374134</v>
      </c>
      <c r="ES236" s="136">
        <f t="shared" ca="1" si="181"/>
        <v>408.72887353006195</v>
      </c>
      <c r="ET236" s="136">
        <f t="shared" ca="1" si="181"/>
        <v>104.69689831111877</v>
      </c>
      <c r="EU236" s="136">
        <f t="shared" ca="1" si="181"/>
        <v>52.784306949214681</v>
      </c>
      <c r="EV236" s="136">
        <f t="shared" ca="1" si="181"/>
        <v>42.066375300829179</v>
      </c>
    </row>
    <row r="237" spans="1:152">
      <c r="B237" s="21"/>
      <c r="C237" s="21"/>
      <c r="D237" s="21"/>
      <c r="F237" s="21"/>
      <c r="G237" s="21"/>
      <c r="H237" s="1"/>
      <c r="S237" s="26">
        <f t="shared" si="182"/>
        <v>67.5</v>
      </c>
      <c r="T237" s="330">
        <f t="shared" ca="1" si="173"/>
        <v>-2.4078547714491614</v>
      </c>
      <c r="U237" s="330">
        <f t="shared" ca="1" si="173"/>
        <v>-2.8427438293954959</v>
      </c>
      <c r="V237" s="330">
        <f t="shared" ca="1" si="173"/>
        <v>-4.2526998073988409</v>
      </c>
      <c r="W237" s="330">
        <f t="shared" ca="1" si="173"/>
        <v>-7.0156726416309798</v>
      </c>
      <c r="X237" s="330">
        <f t="shared" ca="1" si="173"/>
        <v>-12.036402855518988</v>
      </c>
      <c r="Y237" s="330">
        <f t="shared" ca="1" si="173"/>
        <v>-21.549201690785036</v>
      </c>
      <c r="Z237" s="330">
        <f t="shared" ca="1" si="173"/>
        <v>-42.09121903535663</v>
      </c>
      <c r="AA237" s="330">
        <f t="shared" ca="1" si="173"/>
        <v>-100.0513758162042</v>
      </c>
      <c r="AB237" s="330">
        <f t="shared" ca="1" si="173"/>
        <v>-408.9472045362952</v>
      </c>
      <c r="AC237" s="330">
        <f t="shared" ca="1" si="173"/>
        <v>-23027566797.728336</v>
      </c>
      <c r="AD237" s="330">
        <f t="shared" ca="1" si="173"/>
        <v>-416.50549064269472</v>
      </c>
      <c r="AE237" s="330">
        <f t="shared" ca="1" si="173"/>
        <v>-118.71136039193856</v>
      </c>
      <c r="AF237" s="330">
        <f t="shared" ca="1" si="173"/>
        <v>-81.715942650439914</v>
      </c>
      <c r="AH237" s="80">
        <f t="shared" si="183"/>
        <v>67.5</v>
      </c>
      <c r="AI237" s="136">
        <f t="shared" ca="1" si="174"/>
        <v>2.4078547714491614</v>
      </c>
      <c r="AJ237" s="136">
        <f t="shared" ca="1" si="174"/>
        <v>2.8427438293954959</v>
      </c>
      <c r="AK237" s="136">
        <f t="shared" ca="1" si="174"/>
        <v>4.2526998073988409</v>
      </c>
      <c r="AL237" s="136">
        <f t="shared" ca="1" si="174"/>
        <v>7.0156726416309798</v>
      </c>
      <c r="AM237" s="136">
        <f t="shared" ca="1" si="174"/>
        <v>12.036402855518988</v>
      </c>
      <c r="AN237" s="136">
        <f t="shared" ca="1" si="174"/>
        <v>21.549201690785036</v>
      </c>
      <c r="AO237" s="136">
        <f t="shared" ca="1" si="174"/>
        <v>42.09121903535663</v>
      </c>
      <c r="AP237" s="136">
        <f t="shared" ca="1" si="174"/>
        <v>100.0513758162042</v>
      </c>
      <c r="AQ237" s="136">
        <f t="shared" ca="1" si="174"/>
        <v>408.9472045362952</v>
      </c>
      <c r="AR237" s="136">
        <f t="shared" ca="1" si="174"/>
        <v>23027566797.728336</v>
      </c>
      <c r="AS237" s="136">
        <f t="shared" ca="1" si="174"/>
        <v>416.50549064269472</v>
      </c>
      <c r="AT237" s="136">
        <f t="shared" ca="1" si="174"/>
        <v>118.71136039193856</v>
      </c>
      <c r="AU237" s="136">
        <f t="shared" ca="1" si="174"/>
        <v>81.715942650439914</v>
      </c>
      <c r="AW237" s="80">
        <f t="shared" si="184"/>
        <v>67.5</v>
      </c>
      <c r="AX237" s="136">
        <f t="shared" ca="1" si="175"/>
        <v>17.261625001625323</v>
      </c>
      <c r="AY237" s="136">
        <f t="shared" ca="1" si="175"/>
        <v>16.95885707742481</v>
      </c>
      <c r="AZ237" s="136">
        <f t="shared" ca="1" si="175"/>
        <v>15.973739554396762</v>
      </c>
      <c r="BA237" s="136">
        <f t="shared" ca="1" si="175"/>
        <v>14.029068997515644</v>
      </c>
      <c r="BB237" s="136">
        <f t="shared" ca="1" si="175"/>
        <v>10.454454652209403</v>
      </c>
      <c r="BC237" s="136">
        <f t="shared" ca="1" si="175"/>
        <v>3.5707623618633431</v>
      </c>
      <c r="BD237" s="136">
        <f t="shared" ca="1" si="175"/>
        <v>-11.62014223814626</v>
      </c>
      <c r="BE237" s="136">
        <f t="shared" ca="1" si="175"/>
        <v>-55.698795166192411</v>
      </c>
      <c r="BF237" s="136">
        <f t="shared" ca="1" si="175"/>
        <v>-299.05906011126871</v>
      </c>
      <c r="BG237" s="136">
        <f t="shared" ca="1" si="175"/>
        <v>-19074916346.501053</v>
      </c>
      <c r="BH237" s="136">
        <f t="shared" ca="1" si="175"/>
        <v>-358.8690382942662</v>
      </c>
      <c r="BI237" s="136">
        <f t="shared" ca="1" si="175"/>
        <v>-100.49968726700224</v>
      </c>
      <c r="BJ237" s="136">
        <f t="shared" ca="1" si="175"/>
        <v>-67.688821330205712</v>
      </c>
      <c r="BK237" s="62"/>
      <c r="BL237" s="80">
        <f t="shared" si="185"/>
        <v>67.5</v>
      </c>
      <c r="BM237" s="136">
        <f t="shared" ca="1" si="176"/>
        <v>22.077334544523648</v>
      </c>
      <c r="BN237" s="136">
        <f t="shared" ca="1" si="176"/>
        <v>22.6443447362158</v>
      </c>
      <c r="BO237" s="136">
        <f t="shared" ca="1" si="176"/>
        <v>24.479139169194443</v>
      </c>
      <c r="BP237" s="136">
        <f t="shared" ca="1" si="176"/>
        <v>28.0604142807776</v>
      </c>
      <c r="BQ237" s="136">
        <f t="shared" ca="1" si="176"/>
        <v>34.527260363247379</v>
      </c>
      <c r="BR237" s="136">
        <f t="shared" ca="1" si="176"/>
        <v>46.669165743433418</v>
      </c>
      <c r="BS237" s="136">
        <f t="shared" ca="1" si="176"/>
        <v>72.562295832567017</v>
      </c>
      <c r="BT237" s="136">
        <f t="shared" ca="1" si="176"/>
        <v>144.40395646621599</v>
      </c>
      <c r="BU237" s="136">
        <f t="shared" ca="1" si="176"/>
        <v>518.83534896132164</v>
      </c>
      <c r="BV237" s="136">
        <f t="shared" ca="1" si="176"/>
        <v>26980217248.955624</v>
      </c>
      <c r="BW237" s="136">
        <f t="shared" ca="1" si="176"/>
        <v>474.14194299112324</v>
      </c>
      <c r="BX237" s="136">
        <f t="shared" ca="1" si="176"/>
        <v>136.92303351687485</v>
      </c>
      <c r="BY237" s="136">
        <f t="shared" ca="1" si="176"/>
        <v>95.743063970674115</v>
      </c>
      <c r="BZ237" s="62"/>
      <c r="CA237" s="80">
        <f t="shared" si="186"/>
        <v>67.5</v>
      </c>
      <c r="CB237" s="136">
        <f t="shared" ca="1" si="177"/>
        <v>-2.4078547714491614</v>
      </c>
      <c r="CC237" s="136">
        <f t="shared" ca="1" si="177"/>
        <v>-2.8427438293954959</v>
      </c>
      <c r="CD237" s="136">
        <f t="shared" ca="1" si="177"/>
        <v>-4.2526998073988409</v>
      </c>
      <c r="CE237" s="136">
        <f t="shared" ca="1" si="177"/>
        <v>-7.0156726416309798</v>
      </c>
      <c r="CF237" s="136">
        <f t="shared" ca="1" si="177"/>
        <v>-12.036402855518988</v>
      </c>
      <c r="CG237" s="136">
        <f t="shared" ca="1" si="177"/>
        <v>-21.549201690785036</v>
      </c>
      <c r="CH237" s="136">
        <f t="shared" ca="1" si="177"/>
        <v>-42.09121903535663</v>
      </c>
      <c r="CI237" s="136">
        <f t="shared" ca="1" si="177"/>
        <v>-100.0513758162042</v>
      </c>
      <c r="CJ237" s="136">
        <f t="shared" ca="1" si="177"/>
        <v>-408.9472045362952</v>
      </c>
      <c r="CK237" s="136">
        <f t="shared" ca="1" si="177"/>
        <v>-23027566797.728336</v>
      </c>
      <c r="CL237" s="136">
        <f t="shared" ca="1" si="177"/>
        <v>-416.50549064269472</v>
      </c>
      <c r="CM237" s="136">
        <f t="shared" ca="1" si="177"/>
        <v>-118.71136039193856</v>
      </c>
      <c r="CN237" s="136">
        <f t="shared" ca="1" si="177"/>
        <v>-81.715942650439914</v>
      </c>
      <c r="CP237" s="80">
        <f t="shared" si="187"/>
        <v>67.5</v>
      </c>
      <c r="CQ237" s="136">
        <f t="shared" ca="1" si="188"/>
        <v>2.4078547714491614</v>
      </c>
      <c r="CR237" s="136">
        <f t="shared" ca="1" si="178"/>
        <v>2.8427438293954959</v>
      </c>
      <c r="CS237" s="136">
        <f t="shared" ca="1" si="178"/>
        <v>4.2526998073988409</v>
      </c>
      <c r="CT237" s="136">
        <f t="shared" ca="1" si="178"/>
        <v>7.0156726416309798</v>
      </c>
      <c r="CU237" s="136">
        <f t="shared" ca="1" si="178"/>
        <v>12.036402855518988</v>
      </c>
      <c r="CV237" s="136">
        <f t="shared" ca="1" si="178"/>
        <v>21.549201690785036</v>
      </c>
      <c r="CW237" s="136">
        <f t="shared" ca="1" si="178"/>
        <v>42.09121903535663</v>
      </c>
      <c r="CX237" s="136">
        <f t="shared" ca="1" si="178"/>
        <v>100.0513758162042</v>
      </c>
      <c r="CY237" s="136">
        <f t="shared" ca="1" si="178"/>
        <v>408.9472045362952</v>
      </c>
      <c r="CZ237" s="136">
        <f t="shared" ca="1" si="178"/>
        <v>23027566797.728336</v>
      </c>
      <c r="DA237" s="136">
        <f t="shared" ca="1" si="178"/>
        <v>416.50549064269472</v>
      </c>
      <c r="DB237" s="136">
        <f t="shared" ca="1" si="178"/>
        <v>118.71136039193856</v>
      </c>
      <c r="DC237" s="136">
        <f t="shared" ca="1" si="178"/>
        <v>81.715942650439914</v>
      </c>
      <c r="DE237" s="80">
        <f t="shared" si="189"/>
        <v>67.5</v>
      </c>
      <c r="DF237" s="136">
        <f t="shared" ca="1" si="190"/>
        <v>17.261625001625323</v>
      </c>
      <c r="DG237" s="136">
        <f t="shared" ca="1" si="179"/>
        <v>16.95885707742481</v>
      </c>
      <c r="DH237" s="136">
        <f t="shared" ca="1" si="179"/>
        <v>15.973739554396762</v>
      </c>
      <c r="DI237" s="136">
        <f t="shared" ca="1" si="179"/>
        <v>14.029068997515644</v>
      </c>
      <c r="DJ237" s="136">
        <f t="shared" ca="1" si="179"/>
        <v>10.454454652209403</v>
      </c>
      <c r="DK237" s="136">
        <f t="shared" ca="1" si="179"/>
        <v>3.5707623618633431</v>
      </c>
      <c r="DL237" s="136">
        <f t="shared" ca="1" si="179"/>
        <v>-11.62014223814626</v>
      </c>
      <c r="DM237" s="136">
        <f t="shared" ca="1" si="179"/>
        <v>-55.698795166192411</v>
      </c>
      <c r="DN237" s="136">
        <f t="shared" ca="1" si="179"/>
        <v>-299.05906011126871</v>
      </c>
      <c r="DO237" s="136">
        <f t="shared" ca="1" si="179"/>
        <v>-19074916346.501053</v>
      </c>
      <c r="DP237" s="136">
        <f t="shared" ca="1" si="179"/>
        <v>-358.8690382942662</v>
      </c>
      <c r="DQ237" s="136">
        <f t="shared" ca="1" si="179"/>
        <v>-100.49968726700224</v>
      </c>
      <c r="DR237" s="136">
        <f t="shared" ca="1" si="179"/>
        <v>-67.688821330205712</v>
      </c>
      <c r="DT237" s="80">
        <f t="shared" si="191"/>
        <v>67.5</v>
      </c>
      <c r="DU237" s="136">
        <f t="shared" ca="1" si="180"/>
        <v>-2.4078547714491614</v>
      </c>
      <c r="DV237" s="136">
        <f t="shared" ca="1" si="180"/>
        <v>-2.8427438293954959</v>
      </c>
      <c r="DW237" s="136">
        <f t="shared" ca="1" si="180"/>
        <v>-4.2526998073988409</v>
      </c>
      <c r="DX237" s="136">
        <f t="shared" ca="1" si="180"/>
        <v>-7.0156726416309798</v>
      </c>
      <c r="DY237" s="136">
        <f t="shared" ca="1" si="180"/>
        <v>-12.036402855518988</v>
      </c>
      <c r="DZ237" s="136">
        <f t="shared" ca="1" si="180"/>
        <v>-21.549201690785036</v>
      </c>
      <c r="EA237" s="136">
        <f t="shared" ca="1" si="180"/>
        <v>-42.09121903535663</v>
      </c>
      <c r="EB237" s="136">
        <f t="shared" ca="1" si="180"/>
        <v>-100.0513758162042</v>
      </c>
      <c r="EC237" s="136">
        <f t="shared" ca="1" si="180"/>
        <v>-408.9472045362952</v>
      </c>
      <c r="ED237" s="136">
        <f t="shared" ca="1" si="180"/>
        <v>-23027566797.728336</v>
      </c>
      <c r="EE237" s="136">
        <f t="shared" ca="1" si="180"/>
        <v>-416.50549064269472</v>
      </c>
      <c r="EF237" s="136">
        <f t="shared" ca="1" si="180"/>
        <v>-118.71136039193856</v>
      </c>
      <c r="EG237" s="136">
        <f t="shared" ca="1" si="180"/>
        <v>-81.715942650439914</v>
      </c>
      <c r="EI237" s="80">
        <f t="shared" si="192"/>
        <v>67.5</v>
      </c>
      <c r="EJ237" s="136">
        <f t="shared" ca="1" si="181"/>
        <v>2.4078547714491614</v>
      </c>
      <c r="EK237" s="136">
        <f t="shared" ca="1" si="181"/>
        <v>2.8427438293954959</v>
      </c>
      <c r="EL237" s="136">
        <f t="shared" ca="1" si="181"/>
        <v>4.2526998073988409</v>
      </c>
      <c r="EM237" s="136">
        <f t="shared" ca="1" si="181"/>
        <v>7.0156726416309798</v>
      </c>
      <c r="EN237" s="136">
        <f t="shared" ca="1" si="181"/>
        <v>12.036402855518988</v>
      </c>
      <c r="EO237" s="136">
        <f t="shared" ca="1" si="181"/>
        <v>21.549201690785036</v>
      </c>
      <c r="EP237" s="136">
        <f t="shared" ca="1" si="181"/>
        <v>42.09121903535663</v>
      </c>
      <c r="EQ237" s="136">
        <f t="shared" ca="1" si="181"/>
        <v>100.0513758162042</v>
      </c>
      <c r="ER237" s="136">
        <f t="shared" ca="1" si="181"/>
        <v>408.9472045362952</v>
      </c>
      <c r="ES237" s="136">
        <f t="shared" ca="1" si="181"/>
        <v>23027566797.728336</v>
      </c>
      <c r="ET237" s="136">
        <f t="shared" ca="1" si="181"/>
        <v>416.50549064269472</v>
      </c>
      <c r="EU237" s="136">
        <f t="shared" ca="1" si="181"/>
        <v>118.71136039193856</v>
      </c>
      <c r="EV237" s="136">
        <f t="shared" ca="1" si="181"/>
        <v>81.715942650439914</v>
      </c>
    </row>
    <row r="238" spans="1:152">
      <c r="A238" t="s">
        <v>120</v>
      </c>
      <c r="B238" s="21">
        <v>1</v>
      </c>
      <c r="C238" s="21">
        <v>0.5</v>
      </c>
      <c r="D238" s="21">
        <v>1</v>
      </c>
      <c r="E238">
        <v>0.46300000000000002</v>
      </c>
      <c r="F238" s="21">
        <v>37.5</v>
      </c>
      <c r="G238" s="21">
        <v>37.5</v>
      </c>
      <c r="H238" s="1"/>
      <c r="S238" s="26">
        <f t="shared" si="182"/>
        <v>75</v>
      </c>
      <c r="T238" s="330">
        <f t="shared" ca="1" si="173"/>
        <v>-1.0078788433819548</v>
      </c>
      <c r="U238" s="330">
        <f t="shared" ca="1" si="173"/>
        <v>-1.3257744265785329</v>
      </c>
      <c r="V238" s="330">
        <f t="shared" ca="1" si="173"/>
        <v>-2.3388748099462031</v>
      </c>
      <c r="W238" s="330">
        <f t="shared" ca="1" si="173"/>
        <v>-4.2523306818003279</v>
      </c>
      <c r="X238" s="330">
        <f t="shared" ca="1" si="173"/>
        <v>-7.5187501763073188</v>
      </c>
      <c r="Y238" s="330">
        <f t="shared" ca="1" si="173"/>
        <v>-13.117514919760499</v>
      </c>
      <c r="Z238" s="330">
        <f t="shared" ca="1" si="173"/>
        <v>-23.382500369163147</v>
      </c>
      <c r="AA238" s="330">
        <f t="shared" ca="1" si="173"/>
        <v>-45.015762863919001</v>
      </c>
      <c r="AB238" s="330">
        <f t="shared" ca="1" si="173"/>
        <v>-104.72418148997312</v>
      </c>
      <c r="AC238" s="330">
        <f t="shared" ca="1" si="173"/>
        <v>-416.72382164893071</v>
      </c>
      <c r="AD238" s="330">
        <f t="shared" ca="1" si="173"/>
        <v>-23027549284.316277</v>
      </c>
      <c r="AE238" s="330">
        <f t="shared" ca="1" si="173"/>
        <v>-445.43712634394359</v>
      </c>
      <c r="AF238" s="330">
        <f t="shared" ca="1" si="173"/>
        <v>-195.22204487993926</v>
      </c>
      <c r="AH238" s="80">
        <f t="shared" si="183"/>
        <v>75</v>
      </c>
      <c r="AI238" s="136">
        <f t="shared" ca="1" si="174"/>
        <v>1.0078788433819548</v>
      </c>
      <c r="AJ238" s="136">
        <f t="shared" ca="1" si="174"/>
        <v>1.3257744265785329</v>
      </c>
      <c r="AK238" s="136">
        <f t="shared" ca="1" si="174"/>
        <v>2.3388748099462031</v>
      </c>
      <c r="AL238" s="136">
        <f t="shared" ca="1" si="174"/>
        <v>4.2523306818003279</v>
      </c>
      <c r="AM238" s="136">
        <f t="shared" ca="1" si="174"/>
        <v>7.5187501763073188</v>
      </c>
      <c r="AN238" s="136">
        <f t="shared" ca="1" si="174"/>
        <v>13.117514919760499</v>
      </c>
      <c r="AO238" s="136">
        <f t="shared" ca="1" si="174"/>
        <v>23.382500369163147</v>
      </c>
      <c r="AP238" s="136">
        <f t="shared" ca="1" si="174"/>
        <v>45.015762863919001</v>
      </c>
      <c r="AQ238" s="136">
        <f t="shared" ca="1" si="174"/>
        <v>104.72418148997312</v>
      </c>
      <c r="AR238" s="136">
        <f t="shared" ca="1" si="174"/>
        <v>416.72382164893071</v>
      </c>
      <c r="AS238" s="136">
        <f t="shared" ca="1" si="174"/>
        <v>23027549284.316277</v>
      </c>
      <c r="AT238" s="136">
        <f t="shared" ca="1" si="174"/>
        <v>445.43712634394359</v>
      </c>
      <c r="AU238" s="136">
        <f t="shared" ca="1" si="174"/>
        <v>195.22204487993926</v>
      </c>
      <c r="AW238" s="80">
        <f t="shared" si="184"/>
        <v>75</v>
      </c>
      <c r="AX238" s="136">
        <f t="shared" ca="1" si="175"/>
        <v>15.179834848714647</v>
      </c>
      <c r="AY238" s="136">
        <f t="shared" ca="1" si="175"/>
        <v>14.904877692000605</v>
      </c>
      <c r="AZ238" s="136">
        <f t="shared" ca="1" si="175"/>
        <v>14.028038511722537</v>
      </c>
      <c r="BA238" s="136">
        <f t="shared" ca="1" si="175"/>
        <v>12.369637841699813</v>
      </c>
      <c r="BB238" s="136">
        <f t="shared" ca="1" si="175"/>
        <v>9.5321882785415077</v>
      </c>
      <c r="BC238" s="136">
        <f t="shared" ca="1" si="175"/>
        <v>4.6520965307501312</v>
      </c>
      <c r="BD238" s="136">
        <f t="shared" ca="1" si="175"/>
        <v>-4.3397803917220275</v>
      </c>
      <c r="BE238" s="136">
        <f t="shared" ca="1" si="175"/>
        <v>-23.426561785833808</v>
      </c>
      <c r="BF238" s="136">
        <f t="shared" ca="1" si="175"/>
        <v>-76.657476548909813</v>
      </c>
      <c r="BG238" s="136">
        <f t="shared" ca="1" si="175"/>
        <v>-359.06223196848748</v>
      </c>
      <c r="BH238" s="136">
        <f t="shared" ca="1" si="175"/>
        <v>-21373085573.029991</v>
      </c>
      <c r="BI238" s="136">
        <f t="shared" ca="1" si="175"/>
        <v>-418.56397234261374</v>
      </c>
      <c r="BJ238" s="136">
        <f t="shared" ca="1" si="175"/>
        <v>-181.19492136849775</v>
      </c>
      <c r="BK238" s="62"/>
      <c r="BL238" s="80">
        <f t="shared" si="185"/>
        <v>75</v>
      </c>
      <c r="BM238" s="136">
        <f t="shared" ca="1" si="176"/>
        <v>17.195592535478557</v>
      </c>
      <c r="BN238" s="136">
        <f t="shared" ca="1" si="176"/>
        <v>17.55642654515767</v>
      </c>
      <c r="BO238" s="136">
        <f t="shared" ca="1" si="176"/>
        <v>18.705788131614941</v>
      </c>
      <c r="BP238" s="136">
        <f t="shared" ca="1" si="176"/>
        <v>20.874299205300467</v>
      </c>
      <c r="BQ238" s="136">
        <f t="shared" ca="1" si="176"/>
        <v>24.569688631156147</v>
      </c>
      <c r="BR238" s="136">
        <f t="shared" ca="1" si="176"/>
        <v>30.887126370271126</v>
      </c>
      <c r="BS238" s="136">
        <f t="shared" ca="1" si="176"/>
        <v>42.425220346604256</v>
      </c>
      <c r="BT238" s="136">
        <f t="shared" ca="1" si="176"/>
        <v>66.60496394200419</v>
      </c>
      <c r="BU238" s="136">
        <f t="shared" ca="1" si="176"/>
        <v>132.79088643103643</v>
      </c>
      <c r="BV238" s="136">
        <f t="shared" ca="1" si="176"/>
        <v>474.38541132937388</v>
      </c>
      <c r="BW238" s="136">
        <f t="shared" ca="1" si="176"/>
        <v>24682012995.602558</v>
      </c>
      <c r="BX238" s="136">
        <f t="shared" ca="1" si="176"/>
        <v>472.3102803452735</v>
      </c>
      <c r="BY238" s="136">
        <f t="shared" ca="1" si="176"/>
        <v>209.24916839138081</v>
      </c>
      <c r="BZ238" s="62"/>
      <c r="CA238" s="80">
        <f t="shared" si="186"/>
        <v>75</v>
      </c>
      <c r="CB238" s="136">
        <f t="shared" ca="1" si="177"/>
        <v>-1.0078788433819548</v>
      </c>
      <c r="CC238" s="136">
        <f t="shared" ca="1" si="177"/>
        <v>-1.3257744265785329</v>
      </c>
      <c r="CD238" s="136">
        <f t="shared" ca="1" si="177"/>
        <v>-2.3388748099462031</v>
      </c>
      <c r="CE238" s="136">
        <f t="shared" ca="1" si="177"/>
        <v>-4.2523306818003279</v>
      </c>
      <c r="CF238" s="136">
        <f t="shared" ca="1" si="177"/>
        <v>-7.5187501763073188</v>
      </c>
      <c r="CG238" s="136">
        <f t="shared" ca="1" si="177"/>
        <v>-13.117514919760499</v>
      </c>
      <c r="CH238" s="136">
        <f t="shared" ca="1" si="177"/>
        <v>-23.382500369163147</v>
      </c>
      <c r="CI238" s="136">
        <f t="shared" ca="1" si="177"/>
        <v>-45.015762863919001</v>
      </c>
      <c r="CJ238" s="136">
        <f t="shared" ca="1" si="177"/>
        <v>-104.72418148997312</v>
      </c>
      <c r="CK238" s="136">
        <f t="shared" ca="1" si="177"/>
        <v>-416.72382164893071</v>
      </c>
      <c r="CL238" s="136">
        <f t="shared" ca="1" si="177"/>
        <v>-23027549284.316277</v>
      </c>
      <c r="CM238" s="136">
        <f t="shared" ca="1" si="177"/>
        <v>-445.43712634394359</v>
      </c>
      <c r="CN238" s="136">
        <f t="shared" ca="1" si="177"/>
        <v>-195.22204487993926</v>
      </c>
      <c r="CP238" s="80">
        <f t="shared" si="187"/>
        <v>75</v>
      </c>
      <c r="CQ238" s="136">
        <f t="shared" ca="1" si="188"/>
        <v>1.0078788433819548</v>
      </c>
      <c r="CR238" s="136">
        <f t="shared" ca="1" si="178"/>
        <v>1.3257744265785329</v>
      </c>
      <c r="CS238" s="136">
        <f t="shared" ca="1" si="178"/>
        <v>2.3388748099462031</v>
      </c>
      <c r="CT238" s="136">
        <f t="shared" ca="1" si="178"/>
        <v>4.2523306818003279</v>
      </c>
      <c r="CU238" s="136">
        <f t="shared" ca="1" si="178"/>
        <v>7.5187501763073188</v>
      </c>
      <c r="CV238" s="136">
        <f t="shared" ca="1" si="178"/>
        <v>13.117514919760499</v>
      </c>
      <c r="CW238" s="136">
        <f t="shared" ca="1" si="178"/>
        <v>23.382500369163147</v>
      </c>
      <c r="CX238" s="136">
        <f t="shared" ca="1" si="178"/>
        <v>45.015762863919001</v>
      </c>
      <c r="CY238" s="136">
        <f t="shared" ca="1" si="178"/>
        <v>104.72418148997312</v>
      </c>
      <c r="CZ238" s="136">
        <f t="shared" ca="1" si="178"/>
        <v>416.72382164893071</v>
      </c>
      <c r="DA238" s="136">
        <f t="shared" ca="1" si="178"/>
        <v>23027549284.316277</v>
      </c>
      <c r="DB238" s="136">
        <f t="shared" ca="1" si="178"/>
        <v>445.43712634394359</v>
      </c>
      <c r="DC238" s="136">
        <f t="shared" ca="1" si="178"/>
        <v>195.22204487993926</v>
      </c>
      <c r="DE238" s="80">
        <f t="shared" si="189"/>
        <v>75</v>
      </c>
      <c r="DF238" s="136">
        <f t="shared" ca="1" si="190"/>
        <v>15.179834848714647</v>
      </c>
      <c r="DG238" s="136">
        <f t="shared" ca="1" si="179"/>
        <v>14.904877692000605</v>
      </c>
      <c r="DH238" s="136">
        <f t="shared" ca="1" si="179"/>
        <v>14.028038511722537</v>
      </c>
      <c r="DI238" s="136">
        <f t="shared" ca="1" si="179"/>
        <v>12.369637841699813</v>
      </c>
      <c r="DJ238" s="136">
        <f t="shared" ca="1" si="179"/>
        <v>9.5321882785415077</v>
      </c>
      <c r="DK238" s="136">
        <f t="shared" ca="1" si="179"/>
        <v>4.6520965307501312</v>
      </c>
      <c r="DL238" s="136">
        <f t="shared" ca="1" si="179"/>
        <v>-4.3397803917220275</v>
      </c>
      <c r="DM238" s="136">
        <f t="shared" ca="1" si="179"/>
        <v>-23.426561785833808</v>
      </c>
      <c r="DN238" s="136">
        <f t="shared" ca="1" si="179"/>
        <v>-76.657476548909813</v>
      </c>
      <c r="DO238" s="136">
        <f t="shared" ca="1" si="179"/>
        <v>-359.06223196848748</v>
      </c>
      <c r="DP238" s="136">
        <f t="shared" ca="1" si="179"/>
        <v>-21373085573.029991</v>
      </c>
      <c r="DQ238" s="136">
        <f t="shared" ca="1" si="179"/>
        <v>-418.56397234261374</v>
      </c>
      <c r="DR238" s="136">
        <f t="shared" ca="1" si="179"/>
        <v>-181.19492136849775</v>
      </c>
      <c r="DT238" s="80">
        <f t="shared" si="191"/>
        <v>75</v>
      </c>
      <c r="DU238" s="136">
        <f t="shared" ca="1" si="180"/>
        <v>-1.0078788433819548</v>
      </c>
      <c r="DV238" s="136">
        <f t="shared" ca="1" si="180"/>
        <v>-1.3257744265785329</v>
      </c>
      <c r="DW238" s="136">
        <f t="shared" ca="1" si="180"/>
        <v>-2.3388748099462031</v>
      </c>
      <c r="DX238" s="136">
        <f t="shared" ca="1" si="180"/>
        <v>-4.2523306818003279</v>
      </c>
      <c r="DY238" s="136">
        <f t="shared" ca="1" si="180"/>
        <v>-7.5187501763073188</v>
      </c>
      <c r="DZ238" s="136">
        <f t="shared" ca="1" si="180"/>
        <v>-13.117514919760499</v>
      </c>
      <c r="EA238" s="136">
        <f t="shared" ca="1" si="180"/>
        <v>-23.382500369163147</v>
      </c>
      <c r="EB238" s="136">
        <f t="shared" ca="1" si="180"/>
        <v>-45.015762863919001</v>
      </c>
      <c r="EC238" s="136">
        <f t="shared" ca="1" si="180"/>
        <v>-104.72418148997312</v>
      </c>
      <c r="ED238" s="136">
        <f t="shared" ca="1" si="180"/>
        <v>-416.72382164893071</v>
      </c>
      <c r="EE238" s="136">
        <f t="shared" ca="1" si="180"/>
        <v>-23027549284.316277</v>
      </c>
      <c r="EF238" s="136">
        <f t="shared" ca="1" si="180"/>
        <v>-445.43712634394359</v>
      </c>
      <c r="EG238" s="136">
        <f t="shared" ca="1" si="180"/>
        <v>-195.22204487993926</v>
      </c>
      <c r="EI238" s="80">
        <f t="shared" si="192"/>
        <v>75</v>
      </c>
      <c r="EJ238" s="136">
        <f t="shared" ca="1" si="181"/>
        <v>1.0078788433819548</v>
      </c>
      <c r="EK238" s="136">
        <f t="shared" ca="1" si="181"/>
        <v>1.3257744265785329</v>
      </c>
      <c r="EL238" s="136">
        <f t="shared" ca="1" si="181"/>
        <v>2.3388748099462031</v>
      </c>
      <c r="EM238" s="136">
        <f t="shared" ca="1" si="181"/>
        <v>4.2523306818003279</v>
      </c>
      <c r="EN238" s="136">
        <f t="shared" ca="1" si="181"/>
        <v>7.5187501763073188</v>
      </c>
      <c r="EO238" s="136">
        <f t="shared" ca="1" si="181"/>
        <v>13.117514919760499</v>
      </c>
      <c r="EP238" s="136">
        <f t="shared" ca="1" si="181"/>
        <v>23.382500369163147</v>
      </c>
      <c r="EQ238" s="136">
        <f t="shared" ca="1" si="181"/>
        <v>45.015762863919001</v>
      </c>
      <c r="ER238" s="136">
        <f t="shared" ca="1" si="181"/>
        <v>104.72418148997312</v>
      </c>
      <c r="ES238" s="136">
        <f t="shared" ca="1" si="181"/>
        <v>416.72382164893071</v>
      </c>
      <c r="ET238" s="136">
        <f t="shared" ca="1" si="181"/>
        <v>23027549284.316277</v>
      </c>
      <c r="EU238" s="136">
        <f t="shared" ca="1" si="181"/>
        <v>445.43712634394359</v>
      </c>
      <c r="EV238" s="136">
        <f t="shared" ca="1" si="181"/>
        <v>195.22204487993926</v>
      </c>
    </row>
    <row r="239" spans="1:152">
      <c r="A239" t="s">
        <v>105</v>
      </c>
      <c r="B239" s="21">
        <v>1</v>
      </c>
      <c r="C239" s="21">
        <v>2</v>
      </c>
      <c r="D239" s="21">
        <v>0</v>
      </c>
      <c r="E239">
        <v>0.34399999999999997</v>
      </c>
      <c r="F239" s="21">
        <v>30</v>
      </c>
      <c r="G239" s="21">
        <v>67.5</v>
      </c>
      <c r="H239" s="1"/>
      <c r="S239" s="26">
        <f t="shared" si="182"/>
        <v>82.5</v>
      </c>
      <c r="T239" s="330">
        <f t="shared" ca="1" si="173"/>
        <v>-0.24352204140257308</v>
      </c>
      <c r="U239" s="330">
        <f t="shared" ca="1" si="173"/>
        <v>-0.50400982393266303</v>
      </c>
      <c r="V239" s="330">
        <f t="shared" ca="1" si="173"/>
        <v>-1.3254053009800224</v>
      </c>
      <c r="W239" s="330">
        <f t="shared" ca="1" si="173"/>
        <v>-2.8419523446225492</v>
      </c>
      <c r="X239" s="330">
        <f t="shared" ca="1" si="173"/>
        <v>-5.3334427460418423</v>
      </c>
      <c r="Y239" s="330">
        <f t="shared" ca="1" si="173"/>
        <v>-9.3520488546854512</v>
      </c>
      <c r="Z239" s="330">
        <f t="shared" ca="1" si="173"/>
        <v>-16.042058748322919</v>
      </c>
      <c r="AA239" s="330">
        <f t="shared" ca="1" si="173"/>
        <v>-28.055306042931885</v>
      </c>
      <c r="AB239" s="330">
        <f t="shared" ca="1" si="173"/>
        <v>-52.79237997654991</v>
      </c>
      <c r="AC239" s="330">
        <f t="shared" ca="1" si="173"/>
        <v>-118.73864357079212</v>
      </c>
      <c r="AD239" s="330">
        <f t="shared" ca="1" si="173"/>
        <v>-445.65545735012341</v>
      </c>
      <c r="AE239" s="330">
        <f t="shared" ca="1" si="173"/>
        <v>-23027528649.227158</v>
      </c>
      <c r="AF239" s="330">
        <f t="shared" ca="1" si="173"/>
        <v>-807.97786951704097</v>
      </c>
      <c r="AH239" s="80">
        <f t="shared" si="183"/>
        <v>82.5</v>
      </c>
      <c r="AI239" s="136">
        <f t="shared" ca="1" si="174"/>
        <v>0.24352204140257308</v>
      </c>
      <c r="AJ239" s="136">
        <f t="shared" ca="1" si="174"/>
        <v>0.50400982393266303</v>
      </c>
      <c r="AK239" s="136">
        <f t="shared" ca="1" si="174"/>
        <v>1.3254053009800224</v>
      </c>
      <c r="AL239" s="136">
        <f t="shared" ca="1" si="174"/>
        <v>2.8419523446225492</v>
      </c>
      <c r="AM239" s="136">
        <f t="shared" ca="1" si="174"/>
        <v>5.3334427460418423</v>
      </c>
      <c r="AN239" s="136">
        <f t="shared" ca="1" si="174"/>
        <v>9.3520488546854512</v>
      </c>
      <c r="AO239" s="136">
        <f t="shared" ca="1" si="174"/>
        <v>16.042058748322919</v>
      </c>
      <c r="AP239" s="136">
        <f t="shared" ca="1" si="174"/>
        <v>28.055306042931885</v>
      </c>
      <c r="AQ239" s="136">
        <f t="shared" ca="1" si="174"/>
        <v>52.79237997654991</v>
      </c>
      <c r="AR239" s="136">
        <f t="shared" ca="1" si="174"/>
        <v>118.73864357079212</v>
      </c>
      <c r="AS239" s="136">
        <f t="shared" ca="1" si="174"/>
        <v>445.65545735012341</v>
      </c>
      <c r="AT239" s="136">
        <f t="shared" ca="1" si="174"/>
        <v>23027528649.227158</v>
      </c>
      <c r="AU239" s="136">
        <f t="shared" ca="1" si="174"/>
        <v>807.97786951704097</v>
      </c>
      <c r="AW239" s="80">
        <f t="shared" si="184"/>
        <v>82.5</v>
      </c>
      <c r="AX239" s="136">
        <f t="shared" ca="1" si="175"/>
        <v>14.279096979837584</v>
      </c>
      <c r="AY239" s="136">
        <f t="shared" ca="1" si="175"/>
        <v>14.027501958693325</v>
      </c>
      <c r="AZ239" s="136">
        <f t="shared" ca="1" si="175"/>
        <v>13.234114840493239</v>
      </c>
      <c r="BA239" s="136">
        <f t="shared" ca="1" si="175"/>
        <v>11.769148981694839</v>
      </c>
      <c r="BB239" s="136">
        <f t="shared" ca="1" si="175"/>
        <v>9.3620390896555676</v>
      </c>
      <c r="BC239" s="136">
        <f t="shared" ca="1" si="175"/>
        <v>5.4786200795936146</v>
      </c>
      <c r="BD239" s="136">
        <f t="shared" ca="1" si="175"/>
        <v>-0.98870261963484274</v>
      </c>
      <c r="BE239" s="136">
        <f t="shared" ca="1" si="175"/>
        <v>-12.608858264168157</v>
      </c>
      <c r="BF239" s="136">
        <f t="shared" ca="1" si="175"/>
        <v>-36.560003789286505</v>
      </c>
      <c r="BG239" s="136">
        <f t="shared" ca="1" si="175"/>
        <v>-100.52512371669529</v>
      </c>
      <c r="BH239" s="136">
        <f t="shared" ca="1" si="175"/>
        <v>-418.77375803230734</v>
      </c>
      <c r="BI239" s="136">
        <f t="shared" ca="1" si="175"/>
        <v>-22627806155.145004</v>
      </c>
      <c r="BJ239" s="136">
        <f t="shared" ca="1" si="175"/>
        <v>-793.95073417650747</v>
      </c>
      <c r="BK239" s="62"/>
      <c r="BL239" s="80">
        <f t="shared" si="185"/>
        <v>82.5</v>
      </c>
      <c r="BM239" s="136">
        <f t="shared" ca="1" si="176"/>
        <v>14.766141062642731</v>
      </c>
      <c r="BN239" s="136">
        <f t="shared" ca="1" si="176"/>
        <v>15.03552160655865</v>
      </c>
      <c r="BO239" s="136">
        <f t="shared" ca="1" si="176"/>
        <v>15.884925442453284</v>
      </c>
      <c r="BP239" s="136">
        <f t="shared" ca="1" si="176"/>
        <v>17.453053670939937</v>
      </c>
      <c r="BQ239" s="136">
        <f t="shared" ca="1" si="176"/>
        <v>20.02892458173925</v>
      </c>
      <c r="BR239" s="136">
        <f t="shared" ca="1" si="176"/>
        <v>24.182717788964517</v>
      </c>
      <c r="BS239" s="136">
        <f t="shared" ca="1" si="176"/>
        <v>31.095414877010992</v>
      </c>
      <c r="BT239" s="136">
        <f t="shared" ca="1" si="176"/>
        <v>43.501753821695615</v>
      </c>
      <c r="BU239" s="136">
        <f t="shared" ca="1" si="176"/>
        <v>69.024756163813322</v>
      </c>
      <c r="BV239" s="136">
        <f t="shared" ca="1" si="176"/>
        <v>136.95216342488897</v>
      </c>
      <c r="BW239" s="136">
        <f t="shared" ca="1" si="176"/>
        <v>472.53715666793948</v>
      </c>
      <c r="BX239" s="136">
        <f t="shared" ca="1" si="176"/>
        <v>23427251143.309311</v>
      </c>
      <c r="BY239" s="136">
        <f t="shared" ca="1" si="176"/>
        <v>822.00500485757459</v>
      </c>
      <c r="BZ239" s="62"/>
      <c r="CA239" s="80">
        <f t="shared" si="186"/>
        <v>82.5</v>
      </c>
      <c r="CB239" s="136">
        <f t="shared" ca="1" si="177"/>
        <v>-0.24352204140257308</v>
      </c>
      <c r="CC239" s="136">
        <f t="shared" ca="1" si="177"/>
        <v>-0.50400982393266303</v>
      </c>
      <c r="CD239" s="136">
        <f t="shared" ca="1" si="177"/>
        <v>-1.3254053009800224</v>
      </c>
      <c r="CE239" s="136">
        <f t="shared" ca="1" si="177"/>
        <v>-2.8419523446225492</v>
      </c>
      <c r="CF239" s="136">
        <f t="shared" ca="1" si="177"/>
        <v>-5.3334427460418423</v>
      </c>
      <c r="CG239" s="136">
        <f t="shared" ca="1" si="177"/>
        <v>-9.3520488546854512</v>
      </c>
      <c r="CH239" s="136">
        <f t="shared" ca="1" si="177"/>
        <v>-16.042058748322919</v>
      </c>
      <c r="CI239" s="136">
        <f t="shared" ca="1" si="177"/>
        <v>-28.055306042931885</v>
      </c>
      <c r="CJ239" s="136">
        <f t="shared" ca="1" si="177"/>
        <v>-52.79237997654991</v>
      </c>
      <c r="CK239" s="136">
        <f t="shared" ca="1" si="177"/>
        <v>-118.73864357079212</v>
      </c>
      <c r="CL239" s="136">
        <f t="shared" ca="1" si="177"/>
        <v>-445.65545735012341</v>
      </c>
      <c r="CM239" s="136">
        <f t="shared" ca="1" si="177"/>
        <v>-23027528649.227158</v>
      </c>
      <c r="CN239" s="136">
        <f t="shared" ca="1" si="177"/>
        <v>-807.97786951704097</v>
      </c>
      <c r="CP239" s="80">
        <f t="shared" si="187"/>
        <v>82.5</v>
      </c>
      <c r="CQ239" s="136">
        <f t="shared" ca="1" si="188"/>
        <v>0.24352204140257308</v>
      </c>
      <c r="CR239" s="136">
        <f t="shared" ca="1" si="178"/>
        <v>0.50400982393266303</v>
      </c>
      <c r="CS239" s="136">
        <f t="shared" ca="1" si="178"/>
        <v>1.3254053009800224</v>
      </c>
      <c r="CT239" s="136">
        <f t="shared" ca="1" si="178"/>
        <v>2.8419523446225492</v>
      </c>
      <c r="CU239" s="136">
        <f t="shared" ca="1" si="178"/>
        <v>5.3334427460418423</v>
      </c>
      <c r="CV239" s="136">
        <f t="shared" ca="1" si="178"/>
        <v>9.3520488546854512</v>
      </c>
      <c r="CW239" s="136">
        <f t="shared" ca="1" si="178"/>
        <v>16.042058748322919</v>
      </c>
      <c r="CX239" s="136">
        <f t="shared" ca="1" si="178"/>
        <v>28.055306042931885</v>
      </c>
      <c r="CY239" s="136">
        <f t="shared" ca="1" si="178"/>
        <v>52.79237997654991</v>
      </c>
      <c r="CZ239" s="136">
        <f t="shared" ca="1" si="178"/>
        <v>118.73864357079212</v>
      </c>
      <c r="DA239" s="136">
        <f t="shared" ca="1" si="178"/>
        <v>445.65545735012341</v>
      </c>
      <c r="DB239" s="136">
        <f t="shared" ca="1" si="178"/>
        <v>23027528649.227158</v>
      </c>
      <c r="DC239" s="136">
        <f t="shared" ca="1" si="178"/>
        <v>807.97786951704097</v>
      </c>
      <c r="DE239" s="80">
        <f t="shared" si="189"/>
        <v>82.5</v>
      </c>
      <c r="DF239" s="136">
        <f t="shared" ca="1" si="190"/>
        <v>14.279096979837584</v>
      </c>
      <c r="DG239" s="136">
        <f t="shared" ca="1" si="179"/>
        <v>14.027501958693325</v>
      </c>
      <c r="DH239" s="136">
        <f t="shared" ca="1" si="179"/>
        <v>13.234114840493239</v>
      </c>
      <c r="DI239" s="136">
        <f t="shared" ca="1" si="179"/>
        <v>11.769148981694839</v>
      </c>
      <c r="DJ239" s="136">
        <f t="shared" ca="1" si="179"/>
        <v>9.3620390896555676</v>
      </c>
      <c r="DK239" s="136">
        <f t="shared" ca="1" si="179"/>
        <v>5.4786200795936146</v>
      </c>
      <c r="DL239" s="136">
        <f t="shared" ca="1" si="179"/>
        <v>-0.98870261963484274</v>
      </c>
      <c r="DM239" s="136">
        <f t="shared" ca="1" si="179"/>
        <v>-12.608858264168157</v>
      </c>
      <c r="DN239" s="136">
        <f t="shared" ca="1" si="179"/>
        <v>-36.560003789286505</v>
      </c>
      <c r="DO239" s="136">
        <f t="shared" ca="1" si="179"/>
        <v>-100.52512371669529</v>
      </c>
      <c r="DP239" s="136">
        <f t="shared" ca="1" si="179"/>
        <v>-418.77375803230734</v>
      </c>
      <c r="DQ239" s="136">
        <f t="shared" ca="1" si="179"/>
        <v>-22627806155.145004</v>
      </c>
      <c r="DR239" s="136">
        <f t="shared" ca="1" si="179"/>
        <v>-793.95073417650747</v>
      </c>
      <c r="DT239" s="80">
        <f t="shared" si="191"/>
        <v>82.5</v>
      </c>
      <c r="DU239" s="136">
        <f t="shared" ca="1" si="180"/>
        <v>-0.24352204140257308</v>
      </c>
      <c r="DV239" s="136">
        <f t="shared" ca="1" si="180"/>
        <v>-0.50400982393266303</v>
      </c>
      <c r="DW239" s="136">
        <f t="shared" ca="1" si="180"/>
        <v>-1.3254053009800224</v>
      </c>
      <c r="DX239" s="136">
        <f t="shared" ca="1" si="180"/>
        <v>-2.8419523446225492</v>
      </c>
      <c r="DY239" s="136">
        <f t="shared" ca="1" si="180"/>
        <v>-5.3334427460418423</v>
      </c>
      <c r="DZ239" s="136">
        <f t="shared" ca="1" si="180"/>
        <v>-9.3520488546854512</v>
      </c>
      <c r="EA239" s="136">
        <f t="shared" ca="1" si="180"/>
        <v>-16.042058748322919</v>
      </c>
      <c r="EB239" s="136">
        <f t="shared" ca="1" si="180"/>
        <v>-28.055306042931885</v>
      </c>
      <c r="EC239" s="136">
        <f t="shared" ca="1" si="180"/>
        <v>-52.79237997654991</v>
      </c>
      <c r="ED239" s="136">
        <f t="shared" ca="1" si="180"/>
        <v>-118.73864357079212</v>
      </c>
      <c r="EE239" s="136">
        <f t="shared" ca="1" si="180"/>
        <v>-445.65545735012341</v>
      </c>
      <c r="EF239" s="136">
        <f t="shared" ca="1" si="180"/>
        <v>-23027528649.227158</v>
      </c>
      <c r="EG239" s="136">
        <f t="shared" ca="1" si="180"/>
        <v>-807.97786951704097</v>
      </c>
      <c r="EI239" s="80">
        <f t="shared" si="192"/>
        <v>82.5</v>
      </c>
      <c r="EJ239" s="136">
        <f t="shared" ca="1" si="181"/>
        <v>0.24352204140257308</v>
      </c>
      <c r="EK239" s="136">
        <f t="shared" ca="1" si="181"/>
        <v>0.50400982393266303</v>
      </c>
      <c r="EL239" s="136">
        <f t="shared" ca="1" si="181"/>
        <v>1.3254053009800224</v>
      </c>
      <c r="EM239" s="136">
        <f t="shared" ca="1" si="181"/>
        <v>2.8419523446225492</v>
      </c>
      <c r="EN239" s="136">
        <f t="shared" ca="1" si="181"/>
        <v>5.3334427460418423</v>
      </c>
      <c r="EO239" s="136">
        <f t="shared" ca="1" si="181"/>
        <v>9.3520488546854512</v>
      </c>
      <c r="EP239" s="136">
        <f t="shared" ca="1" si="181"/>
        <v>16.042058748322919</v>
      </c>
      <c r="EQ239" s="136">
        <f t="shared" ca="1" si="181"/>
        <v>28.055306042931885</v>
      </c>
      <c r="ER239" s="136">
        <f t="shared" ca="1" si="181"/>
        <v>52.79237997654991</v>
      </c>
      <c r="ES239" s="136">
        <f t="shared" ca="1" si="181"/>
        <v>118.73864357079212</v>
      </c>
      <c r="ET239" s="136">
        <f t="shared" ca="1" si="181"/>
        <v>445.65545735012341</v>
      </c>
      <c r="EU239" s="136">
        <f t="shared" ca="1" si="181"/>
        <v>23027528649.227158</v>
      </c>
      <c r="EV239" s="136">
        <f t="shared" ca="1" si="181"/>
        <v>807.97786951704097</v>
      </c>
    </row>
    <row r="240" spans="1:152">
      <c r="B240" s="21">
        <v>2</v>
      </c>
      <c r="C240" s="21">
        <v>0</v>
      </c>
      <c r="D240" s="21">
        <v>0.2</v>
      </c>
      <c r="E240" s="23">
        <v>0.30299999999999999</v>
      </c>
      <c r="F240" s="133">
        <v>22.5</v>
      </c>
      <c r="G240" s="133">
        <v>67.5</v>
      </c>
      <c r="H240" s="1" t="s">
        <v>107</v>
      </c>
      <c r="S240" s="26">
        <f t="shared" si="182"/>
        <v>90</v>
      </c>
      <c r="T240" s="330">
        <f t="shared" ca="1" si="173"/>
        <v>-1.9204137672249831E-7</v>
      </c>
      <c r="U240" s="330">
        <f t="shared" ca="1" si="173"/>
        <v>-0.24315291580406082</v>
      </c>
      <c r="V240" s="330">
        <f t="shared" ca="1" si="173"/>
        <v>-1.0070873586090079</v>
      </c>
      <c r="W240" s="330">
        <f t="shared" ca="1" si="173"/>
        <v>-2.4065173652215339</v>
      </c>
      <c r="X240" s="330">
        <f t="shared" ca="1" si="173"/>
        <v>-4.6752510230006701</v>
      </c>
      <c r="Y240" s="330">
        <f t="shared" ca="1" si="173"/>
        <v>-8.2579865746042636</v>
      </c>
      <c r="Z240" s="330">
        <f t="shared" ca="1" si="173"/>
        <v>-14.024854528454156</v>
      </c>
      <c r="AA240" s="330">
        <f t="shared" ca="1" si="173"/>
        <v>-23.818675860953782</v>
      </c>
      <c r="AB240" s="330">
        <f t="shared" ca="1" si="173"/>
        <v>-42.069768123751579</v>
      </c>
      <c r="AC240" s="330">
        <f t="shared" ca="1" si="173"/>
        <v>-81.72401567777527</v>
      </c>
      <c r="AD240" s="330">
        <f t="shared" ca="1" si="173"/>
        <v>-195.24932805878709</v>
      </c>
      <c r="AE240" s="330">
        <f t="shared" ca="1" si="173"/>
        <v>-808.19620052398898</v>
      </c>
      <c r="AF240" s="330">
        <f t="shared" ca="1" si="173"/>
        <v>2446379270.1564474</v>
      </c>
      <c r="AH240" s="80">
        <f t="shared" si="183"/>
        <v>90</v>
      </c>
      <c r="AI240" s="136">
        <f t="shared" ca="1" si="174"/>
        <v>1.9204137672249831E-7</v>
      </c>
      <c r="AJ240" s="136">
        <f t="shared" ca="1" si="174"/>
        <v>0.24315291580406082</v>
      </c>
      <c r="AK240" s="136">
        <f t="shared" ca="1" si="174"/>
        <v>1.0070873586090079</v>
      </c>
      <c r="AL240" s="136">
        <f t="shared" ca="1" si="174"/>
        <v>2.4065173652215339</v>
      </c>
      <c r="AM240" s="136">
        <f t="shared" ca="1" si="174"/>
        <v>4.6752510230006701</v>
      </c>
      <c r="AN240" s="136">
        <f t="shared" ca="1" si="174"/>
        <v>8.2579865746042636</v>
      </c>
      <c r="AO240" s="136">
        <f t="shared" ca="1" si="174"/>
        <v>14.024854528454156</v>
      </c>
      <c r="AP240" s="136">
        <f t="shared" ca="1" si="174"/>
        <v>23.818675860953782</v>
      </c>
      <c r="AQ240" s="136">
        <f t="shared" ca="1" si="174"/>
        <v>42.069768123751579</v>
      </c>
      <c r="AR240" s="136">
        <f t="shared" ca="1" si="174"/>
        <v>81.72401567777527</v>
      </c>
      <c r="AS240" s="136">
        <f t="shared" ca="1" si="174"/>
        <v>195.24932805878709</v>
      </c>
      <c r="AT240" s="136">
        <f t="shared" ca="1" si="174"/>
        <v>808.19620052398898</v>
      </c>
      <c r="AU240" s="136">
        <f t="shared" ca="1" si="174"/>
        <v>-2446379270.1564474</v>
      </c>
      <c r="AW240" s="80">
        <f t="shared" si="184"/>
        <v>90</v>
      </c>
      <c r="AX240" s="136">
        <f t="shared" ca="1" si="175"/>
        <v>14.027119655434667</v>
      </c>
      <c r="AY240" s="136">
        <f t="shared" ca="1" si="175"/>
        <v>13.783966938181734</v>
      </c>
      <c r="AZ240" s="136">
        <f t="shared" ca="1" si="175"/>
        <v>13.020032515829074</v>
      </c>
      <c r="BA240" s="136">
        <f t="shared" ca="1" si="175"/>
        <v>11.620602546682498</v>
      </c>
      <c r="BB240" s="136">
        <f t="shared" ca="1" si="175"/>
        <v>9.3518689496425722</v>
      </c>
      <c r="BC240" s="136">
        <f t="shared" ca="1" si="175"/>
        <v>5.7691334939570309</v>
      </c>
      <c r="BD240" s="136">
        <f t="shared" ca="1" si="175"/>
        <v>2.2656944994366851E-3</v>
      </c>
      <c r="BE240" s="136">
        <f t="shared" ca="1" si="175"/>
        <v>-9.7915553757971132</v>
      </c>
      <c r="BF240" s="136">
        <f t="shared" ca="1" si="175"/>
        <v>-28.042647149971287</v>
      </c>
      <c r="BG240" s="136">
        <f t="shared" ca="1" si="175"/>
        <v>-67.696893642359797</v>
      </c>
      <c r="BH240" s="136">
        <f t="shared" ca="1" si="175"/>
        <v>-181.22220298403914</v>
      </c>
      <c r="BI240" s="136">
        <f t="shared" ca="1" si="175"/>
        <v>-794.16905903925647</v>
      </c>
      <c r="BJ240" s="136">
        <f t="shared" ca="1" si="175"/>
        <v>2446379248.989521</v>
      </c>
      <c r="BK240" s="62"/>
      <c r="BL240" s="80">
        <f t="shared" si="185"/>
        <v>90</v>
      </c>
      <c r="BM240" s="136">
        <f t="shared" ca="1" si="176"/>
        <v>14.027120039517419</v>
      </c>
      <c r="BN240" s="136">
        <f t="shared" ca="1" si="176"/>
        <v>14.270272769789857</v>
      </c>
      <c r="BO240" s="136">
        <f t="shared" ca="1" si="176"/>
        <v>15.03420723304709</v>
      </c>
      <c r="BP240" s="136">
        <f t="shared" ca="1" si="176"/>
        <v>16.433637277125566</v>
      </c>
      <c r="BQ240" s="136">
        <f t="shared" ca="1" si="176"/>
        <v>18.702370995643911</v>
      </c>
      <c r="BR240" s="136">
        <f t="shared" ca="1" si="176"/>
        <v>22.285106643165559</v>
      </c>
      <c r="BS240" s="136">
        <f t="shared" ca="1" si="176"/>
        <v>28.051974751407748</v>
      </c>
      <c r="BT240" s="136">
        <f t="shared" ca="1" si="176"/>
        <v>37.845796346110447</v>
      </c>
      <c r="BU240" s="136">
        <f t="shared" ca="1" si="176"/>
        <v>56.096889097531871</v>
      </c>
      <c r="BV240" s="136">
        <f t="shared" ca="1" si="176"/>
        <v>95.75113771319073</v>
      </c>
      <c r="BW240" s="136">
        <f t="shared" ca="1" si="176"/>
        <v>209.27645313353503</v>
      </c>
      <c r="BX240" s="136">
        <f t="shared" ca="1" si="176"/>
        <v>822.22334200872149</v>
      </c>
      <c r="BY240" s="136">
        <f t="shared" ca="1" si="176"/>
        <v>-2446379291.3233738</v>
      </c>
      <c r="BZ240" s="62"/>
      <c r="CA240" s="80">
        <f t="shared" si="186"/>
        <v>90</v>
      </c>
      <c r="CB240" s="136">
        <f t="shared" ca="1" si="177"/>
        <v>-1.9204137672249831E-7</v>
      </c>
      <c r="CC240" s="136">
        <f t="shared" ca="1" si="177"/>
        <v>-0.24315291580406082</v>
      </c>
      <c r="CD240" s="136">
        <f t="shared" ca="1" si="177"/>
        <v>-1.0070873586090079</v>
      </c>
      <c r="CE240" s="136">
        <f t="shared" ca="1" si="177"/>
        <v>-2.4065173652215339</v>
      </c>
      <c r="CF240" s="136">
        <f t="shared" ca="1" si="177"/>
        <v>-4.6752510230006701</v>
      </c>
      <c r="CG240" s="136">
        <f t="shared" ca="1" si="177"/>
        <v>-8.2579865746042636</v>
      </c>
      <c r="CH240" s="136">
        <f t="shared" ca="1" si="177"/>
        <v>-14.024854528454156</v>
      </c>
      <c r="CI240" s="136">
        <f t="shared" ca="1" si="177"/>
        <v>-23.818675860953782</v>
      </c>
      <c r="CJ240" s="136">
        <f t="shared" ca="1" si="177"/>
        <v>-42.069768123751579</v>
      </c>
      <c r="CK240" s="136">
        <f t="shared" ca="1" si="177"/>
        <v>-81.72401567777527</v>
      </c>
      <c r="CL240" s="136">
        <f t="shared" ca="1" si="177"/>
        <v>-195.24932805878709</v>
      </c>
      <c r="CM240" s="136">
        <f t="shared" ca="1" si="177"/>
        <v>-808.19620052398898</v>
      </c>
      <c r="CN240" s="136">
        <f t="shared" ca="1" si="177"/>
        <v>2446379270.1564474</v>
      </c>
      <c r="CP240" s="80">
        <f t="shared" si="187"/>
        <v>90</v>
      </c>
      <c r="CQ240" s="136">
        <f t="shared" ca="1" si="188"/>
        <v>1.9204137672249831E-7</v>
      </c>
      <c r="CR240" s="136">
        <f t="shared" ca="1" si="178"/>
        <v>0.24315291580406082</v>
      </c>
      <c r="CS240" s="136">
        <f t="shared" ca="1" si="178"/>
        <v>1.0070873586090079</v>
      </c>
      <c r="CT240" s="136">
        <f t="shared" ca="1" si="178"/>
        <v>2.4065173652215339</v>
      </c>
      <c r="CU240" s="136">
        <f t="shared" ca="1" si="178"/>
        <v>4.6752510230006701</v>
      </c>
      <c r="CV240" s="136">
        <f t="shared" ca="1" si="178"/>
        <v>8.2579865746042636</v>
      </c>
      <c r="CW240" s="136">
        <f t="shared" ca="1" si="178"/>
        <v>14.024854528454156</v>
      </c>
      <c r="CX240" s="136">
        <f t="shared" ca="1" si="178"/>
        <v>23.818675860953782</v>
      </c>
      <c r="CY240" s="136">
        <f t="shared" ca="1" si="178"/>
        <v>42.069768123751579</v>
      </c>
      <c r="CZ240" s="136">
        <f t="shared" ca="1" si="178"/>
        <v>81.72401567777527</v>
      </c>
      <c r="DA240" s="136">
        <f t="shared" ca="1" si="178"/>
        <v>195.24932805878709</v>
      </c>
      <c r="DB240" s="136">
        <f t="shared" ca="1" si="178"/>
        <v>808.19620052398898</v>
      </c>
      <c r="DC240" s="136">
        <f t="shared" ca="1" si="178"/>
        <v>-2446379270.1564474</v>
      </c>
      <c r="DE240" s="80">
        <f t="shared" si="189"/>
        <v>90</v>
      </c>
      <c r="DF240" s="136">
        <f t="shared" ca="1" si="190"/>
        <v>14.027119655434667</v>
      </c>
      <c r="DG240" s="136">
        <f t="shared" ca="1" si="179"/>
        <v>13.783966938181734</v>
      </c>
      <c r="DH240" s="136">
        <f t="shared" ca="1" si="179"/>
        <v>13.020032515829074</v>
      </c>
      <c r="DI240" s="136">
        <f t="shared" ca="1" si="179"/>
        <v>11.620602546682498</v>
      </c>
      <c r="DJ240" s="136">
        <f t="shared" ca="1" si="179"/>
        <v>9.3518689496425722</v>
      </c>
      <c r="DK240" s="136">
        <f t="shared" ca="1" si="179"/>
        <v>5.7691334939570309</v>
      </c>
      <c r="DL240" s="136">
        <f t="shared" ca="1" si="179"/>
        <v>2.2656944994366851E-3</v>
      </c>
      <c r="DM240" s="136">
        <f t="shared" ca="1" si="179"/>
        <v>-9.7915553757971132</v>
      </c>
      <c r="DN240" s="136">
        <f t="shared" ca="1" si="179"/>
        <v>-28.042647149971287</v>
      </c>
      <c r="DO240" s="136">
        <f t="shared" ca="1" si="179"/>
        <v>-67.696893642359797</v>
      </c>
      <c r="DP240" s="136">
        <f t="shared" ca="1" si="179"/>
        <v>-181.22220298403914</v>
      </c>
      <c r="DQ240" s="136">
        <f t="shared" ca="1" si="179"/>
        <v>-794.16905903925647</v>
      </c>
      <c r="DR240" s="136">
        <f t="shared" ca="1" si="179"/>
        <v>2446379248.989521</v>
      </c>
      <c r="DT240" s="80">
        <f t="shared" si="191"/>
        <v>90</v>
      </c>
      <c r="DU240" s="136">
        <f t="shared" ca="1" si="180"/>
        <v>-1.9204137672249831E-7</v>
      </c>
      <c r="DV240" s="136">
        <f t="shared" ca="1" si="180"/>
        <v>-0.24315291580406082</v>
      </c>
      <c r="DW240" s="136">
        <f t="shared" ca="1" si="180"/>
        <v>-1.0070873586090079</v>
      </c>
      <c r="DX240" s="136">
        <f t="shared" ca="1" si="180"/>
        <v>-2.4065173652215339</v>
      </c>
      <c r="DY240" s="136">
        <f t="shared" ca="1" si="180"/>
        <v>-4.6752510230006701</v>
      </c>
      <c r="DZ240" s="136">
        <f t="shared" ca="1" si="180"/>
        <v>-8.2579865746042636</v>
      </c>
      <c r="EA240" s="136">
        <f t="shared" ca="1" si="180"/>
        <v>-14.024854528454156</v>
      </c>
      <c r="EB240" s="136">
        <f t="shared" ca="1" si="180"/>
        <v>-23.818675860953782</v>
      </c>
      <c r="EC240" s="136">
        <f t="shared" ca="1" si="180"/>
        <v>-42.069768123751579</v>
      </c>
      <c r="ED240" s="136">
        <f t="shared" ca="1" si="180"/>
        <v>-81.72401567777527</v>
      </c>
      <c r="EE240" s="136">
        <f t="shared" ca="1" si="180"/>
        <v>-195.24932805878709</v>
      </c>
      <c r="EF240" s="136">
        <f t="shared" ca="1" si="180"/>
        <v>-808.19620052398898</v>
      </c>
      <c r="EG240" s="136">
        <f t="shared" ca="1" si="180"/>
        <v>2446379270.1564474</v>
      </c>
      <c r="EI240" s="80">
        <f t="shared" si="192"/>
        <v>90</v>
      </c>
      <c r="EJ240" s="136">
        <f t="shared" ca="1" si="181"/>
        <v>1.9204137672249831E-7</v>
      </c>
      <c r="EK240" s="136">
        <f t="shared" ca="1" si="181"/>
        <v>0.24315291580406082</v>
      </c>
      <c r="EL240" s="136">
        <f t="shared" ca="1" si="181"/>
        <v>1.0070873586090079</v>
      </c>
      <c r="EM240" s="136">
        <f t="shared" ca="1" si="181"/>
        <v>2.4065173652215339</v>
      </c>
      <c r="EN240" s="136">
        <f t="shared" ca="1" si="181"/>
        <v>4.6752510230006701</v>
      </c>
      <c r="EO240" s="136">
        <f t="shared" ca="1" si="181"/>
        <v>8.2579865746042636</v>
      </c>
      <c r="EP240" s="136">
        <f t="shared" ca="1" si="181"/>
        <v>14.024854528454156</v>
      </c>
      <c r="EQ240" s="136">
        <f t="shared" ca="1" si="181"/>
        <v>23.818675860953782</v>
      </c>
      <c r="ER240" s="136">
        <f t="shared" ca="1" si="181"/>
        <v>42.069768123751579</v>
      </c>
      <c r="ES240" s="136">
        <f t="shared" ca="1" si="181"/>
        <v>81.72401567777527</v>
      </c>
      <c r="ET240" s="136">
        <f t="shared" ca="1" si="181"/>
        <v>195.24932805878709</v>
      </c>
      <c r="EU240" s="136">
        <f t="shared" ca="1" si="181"/>
        <v>808.19620052398898</v>
      </c>
      <c r="EV240" s="136">
        <f t="shared" ca="1" si="181"/>
        <v>-2446379270.1564474</v>
      </c>
    </row>
    <row r="241" spans="1:152">
      <c r="T241" s="329"/>
      <c r="U241" s="329"/>
      <c r="V241" s="329"/>
      <c r="W241" s="329"/>
      <c r="X241" s="329"/>
      <c r="Y241" s="329"/>
      <c r="Z241" s="329"/>
      <c r="AA241" s="329"/>
      <c r="AB241" s="329"/>
      <c r="AC241" s="329"/>
      <c r="AD241" s="329"/>
      <c r="AE241" s="329"/>
      <c r="AF241" s="329"/>
      <c r="AH241" s="62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W241" s="62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62"/>
      <c r="BL241" s="62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62"/>
      <c r="CA241" s="62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P241" s="62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E241" s="62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T241" s="62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I241" s="62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</row>
    <row r="242" spans="1:152">
      <c r="A242" s="95"/>
      <c r="S242" s="67" t="s">
        <v>121</v>
      </c>
      <c r="T242" s="317">
        <f>T227</f>
        <v>1E-3</v>
      </c>
      <c r="U242" s="317">
        <f t="shared" ref="U242:AF242" si="193">U227</f>
        <v>7.5010000000000003</v>
      </c>
      <c r="V242" s="317">
        <f t="shared" si="193"/>
        <v>15.001000000000001</v>
      </c>
      <c r="W242" s="317">
        <f t="shared" si="193"/>
        <v>22.501000000000001</v>
      </c>
      <c r="X242" s="317">
        <f t="shared" si="193"/>
        <v>30.001000000000001</v>
      </c>
      <c r="Y242" s="317">
        <f t="shared" si="193"/>
        <v>37.501000000000005</v>
      </c>
      <c r="Z242" s="317">
        <f t="shared" si="193"/>
        <v>45.001000000000005</v>
      </c>
      <c r="AA242" s="317">
        <f t="shared" si="193"/>
        <v>52.501000000000005</v>
      </c>
      <c r="AB242" s="317">
        <f t="shared" si="193"/>
        <v>60.001000000000005</v>
      </c>
      <c r="AC242" s="317">
        <f t="shared" si="193"/>
        <v>67.501000000000005</v>
      </c>
      <c r="AD242" s="317">
        <f t="shared" si="193"/>
        <v>75.001000000000005</v>
      </c>
      <c r="AE242" s="317">
        <f t="shared" si="193"/>
        <v>82.501000000000005</v>
      </c>
      <c r="AF242" s="317">
        <f t="shared" si="193"/>
        <v>90.001000000000005</v>
      </c>
      <c r="AH242" s="126" t="s">
        <v>121</v>
      </c>
      <c r="AI242" s="80">
        <f>AI227</f>
        <v>1E-3</v>
      </c>
      <c r="AJ242" s="80">
        <f t="shared" ref="AJ242:AU242" si="194">AJ227</f>
        <v>7.5010000000000003</v>
      </c>
      <c r="AK242" s="80">
        <f t="shared" si="194"/>
        <v>15.001000000000001</v>
      </c>
      <c r="AL242" s="80">
        <f t="shared" si="194"/>
        <v>22.501000000000001</v>
      </c>
      <c r="AM242" s="80">
        <f t="shared" si="194"/>
        <v>30.001000000000001</v>
      </c>
      <c r="AN242" s="80">
        <f t="shared" si="194"/>
        <v>37.501000000000005</v>
      </c>
      <c r="AO242" s="80">
        <f t="shared" si="194"/>
        <v>45.001000000000005</v>
      </c>
      <c r="AP242" s="80">
        <f t="shared" si="194"/>
        <v>52.501000000000005</v>
      </c>
      <c r="AQ242" s="80">
        <f t="shared" si="194"/>
        <v>60.001000000000005</v>
      </c>
      <c r="AR242" s="80">
        <f t="shared" si="194"/>
        <v>67.501000000000005</v>
      </c>
      <c r="AS242" s="80">
        <f t="shared" si="194"/>
        <v>75.001000000000005</v>
      </c>
      <c r="AT242" s="80">
        <f t="shared" si="194"/>
        <v>82.501000000000005</v>
      </c>
      <c r="AU242" s="80">
        <f t="shared" si="194"/>
        <v>90.001000000000005</v>
      </c>
      <c r="AW242" s="126" t="s">
        <v>121</v>
      </c>
      <c r="AX242" s="80">
        <f>AX227</f>
        <v>1E-3</v>
      </c>
      <c r="AY242" s="80">
        <f t="shared" ref="AY242:BJ242" si="195">AY227</f>
        <v>7.5010000000000003</v>
      </c>
      <c r="AZ242" s="80">
        <f t="shared" si="195"/>
        <v>15.001000000000001</v>
      </c>
      <c r="BA242" s="80">
        <f t="shared" si="195"/>
        <v>22.501000000000001</v>
      </c>
      <c r="BB242" s="80">
        <f t="shared" si="195"/>
        <v>30.001000000000001</v>
      </c>
      <c r="BC242" s="80">
        <f t="shared" si="195"/>
        <v>37.501000000000005</v>
      </c>
      <c r="BD242" s="80">
        <f t="shared" si="195"/>
        <v>45.001000000000005</v>
      </c>
      <c r="BE242" s="80">
        <f t="shared" si="195"/>
        <v>52.501000000000005</v>
      </c>
      <c r="BF242" s="80">
        <f t="shared" si="195"/>
        <v>60.001000000000005</v>
      </c>
      <c r="BG242" s="80">
        <f t="shared" si="195"/>
        <v>67.501000000000005</v>
      </c>
      <c r="BH242" s="80">
        <f t="shared" si="195"/>
        <v>75.001000000000005</v>
      </c>
      <c r="BI242" s="80">
        <f t="shared" si="195"/>
        <v>82.501000000000005</v>
      </c>
      <c r="BJ242" s="80">
        <f t="shared" si="195"/>
        <v>90.001000000000005</v>
      </c>
      <c r="BK242" s="62"/>
      <c r="BL242" s="126" t="s">
        <v>121</v>
      </c>
      <c r="BM242" s="80">
        <f>BM227</f>
        <v>1E-3</v>
      </c>
      <c r="BN242" s="80">
        <f t="shared" ref="BN242:BY242" si="196">BN227</f>
        <v>7.5010000000000003</v>
      </c>
      <c r="BO242" s="80">
        <f t="shared" si="196"/>
        <v>15.001000000000001</v>
      </c>
      <c r="BP242" s="80">
        <f t="shared" si="196"/>
        <v>22.501000000000001</v>
      </c>
      <c r="BQ242" s="80">
        <f t="shared" si="196"/>
        <v>30.001000000000001</v>
      </c>
      <c r="BR242" s="80">
        <f t="shared" si="196"/>
        <v>37.501000000000005</v>
      </c>
      <c r="BS242" s="80">
        <f t="shared" si="196"/>
        <v>45.001000000000005</v>
      </c>
      <c r="BT242" s="80">
        <f t="shared" si="196"/>
        <v>52.501000000000005</v>
      </c>
      <c r="BU242" s="80">
        <f t="shared" si="196"/>
        <v>60.001000000000005</v>
      </c>
      <c r="BV242" s="80">
        <f t="shared" si="196"/>
        <v>67.501000000000005</v>
      </c>
      <c r="BW242" s="80">
        <f t="shared" si="196"/>
        <v>75.001000000000005</v>
      </c>
      <c r="BX242" s="80">
        <f t="shared" si="196"/>
        <v>82.501000000000005</v>
      </c>
      <c r="BY242" s="80">
        <f t="shared" si="196"/>
        <v>90.001000000000005</v>
      </c>
      <c r="BZ242" s="62"/>
      <c r="CA242" s="126" t="s">
        <v>121</v>
      </c>
      <c r="CB242" s="80">
        <f>CB227</f>
        <v>1E-3</v>
      </c>
      <c r="CC242" s="80">
        <f t="shared" ref="CC242:CN242" si="197">CC227</f>
        <v>7.5010000000000003</v>
      </c>
      <c r="CD242" s="80">
        <f t="shared" si="197"/>
        <v>15.001000000000001</v>
      </c>
      <c r="CE242" s="80">
        <f t="shared" si="197"/>
        <v>22.501000000000001</v>
      </c>
      <c r="CF242" s="80">
        <f t="shared" si="197"/>
        <v>30.001000000000001</v>
      </c>
      <c r="CG242" s="80">
        <f t="shared" si="197"/>
        <v>37.501000000000005</v>
      </c>
      <c r="CH242" s="80">
        <f t="shared" si="197"/>
        <v>45.001000000000005</v>
      </c>
      <c r="CI242" s="80">
        <f t="shared" si="197"/>
        <v>52.501000000000005</v>
      </c>
      <c r="CJ242" s="80">
        <f t="shared" si="197"/>
        <v>60.001000000000005</v>
      </c>
      <c r="CK242" s="80">
        <f t="shared" si="197"/>
        <v>67.501000000000005</v>
      </c>
      <c r="CL242" s="80">
        <f t="shared" si="197"/>
        <v>75.001000000000005</v>
      </c>
      <c r="CM242" s="80">
        <f t="shared" si="197"/>
        <v>82.501000000000005</v>
      </c>
      <c r="CN242" s="80">
        <f t="shared" si="197"/>
        <v>90.001000000000005</v>
      </c>
      <c r="CP242" s="126" t="s">
        <v>121</v>
      </c>
      <c r="CQ242" s="80">
        <f>CQ227</f>
        <v>1E-3</v>
      </c>
      <c r="CR242" s="80">
        <f t="shared" ref="CR242:DC242" si="198">CR227</f>
        <v>7.5010000000000003</v>
      </c>
      <c r="CS242" s="80">
        <f t="shared" si="198"/>
        <v>15.001000000000001</v>
      </c>
      <c r="CT242" s="80">
        <f t="shared" si="198"/>
        <v>22.501000000000001</v>
      </c>
      <c r="CU242" s="80">
        <f t="shared" si="198"/>
        <v>30.001000000000001</v>
      </c>
      <c r="CV242" s="80">
        <f t="shared" si="198"/>
        <v>37.501000000000005</v>
      </c>
      <c r="CW242" s="80">
        <f t="shared" si="198"/>
        <v>45.001000000000005</v>
      </c>
      <c r="CX242" s="80">
        <f t="shared" si="198"/>
        <v>52.501000000000005</v>
      </c>
      <c r="CY242" s="80">
        <f t="shared" si="198"/>
        <v>60.001000000000005</v>
      </c>
      <c r="CZ242" s="80">
        <f t="shared" si="198"/>
        <v>67.501000000000005</v>
      </c>
      <c r="DA242" s="80">
        <f t="shared" si="198"/>
        <v>75.001000000000005</v>
      </c>
      <c r="DB242" s="80">
        <f t="shared" si="198"/>
        <v>82.501000000000005</v>
      </c>
      <c r="DC242" s="80">
        <f t="shared" si="198"/>
        <v>90.001000000000005</v>
      </c>
      <c r="DE242" s="126" t="s">
        <v>121</v>
      </c>
      <c r="DF242" s="80">
        <f>DF227</f>
        <v>1E-3</v>
      </c>
      <c r="DG242" s="80">
        <f t="shared" ref="DG242:DR242" si="199">DG227</f>
        <v>7.5010000000000003</v>
      </c>
      <c r="DH242" s="80">
        <f t="shared" si="199"/>
        <v>15.001000000000001</v>
      </c>
      <c r="DI242" s="80">
        <f t="shared" si="199"/>
        <v>22.501000000000001</v>
      </c>
      <c r="DJ242" s="80">
        <f t="shared" si="199"/>
        <v>30.001000000000001</v>
      </c>
      <c r="DK242" s="80">
        <f t="shared" si="199"/>
        <v>37.501000000000005</v>
      </c>
      <c r="DL242" s="80">
        <f t="shared" si="199"/>
        <v>45.001000000000005</v>
      </c>
      <c r="DM242" s="80">
        <f t="shared" si="199"/>
        <v>52.501000000000005</v>
      </c>
      <c r="DN242" s="80">
        <f t="shared" si="199"/>
        <v>60.001000000000005</v>
      </c>
      <c r="DO242" s="80">
        <f t="shared" si="199"/>
        <v>67.501000000000005</v>
      </c>
      <c r="DP242" s="80">
        <f t="shared" si="199"/>
        <v>75.001000000000005</v>
      </c>
      <c r="DQ242" s="80">
        <f t="shared" si="199"/>
        <v>82.501000000000005</v>
      </c>
      <c r="DR242" s="80">
        <f t="shared" si="199"/>
        <v>90.001000000000005</v>
      </c>
      <c r="DT242" s="126" t="s">
        <v>121</v>
      </c>
      <c r="DU242" s="80">
        <f>DU227</f>
        <v>1E-3</v>
      </c>
      <c r="DV242" s="80">
        <f t="shared" ref="DV242:EG242" si="200">DV227</f>
        <v>7.5010000000000003</v>
      </c>
      <c r="DW242" s="80">
        <f t="shared" si="200"/>
        <v>15.001000000000001</v>
      </c>
      <c r="DX242" s="80">
        <f t="shared" si="200"/>
        <v>22.501000000000001</v>
      </c>
      <c r="DY242" s="80">
        <f t="shared" si="200"/>
        <v>30.001000000000001</v>
      </c>
      <c r="DZ242" s="80">
        <f t="shared" si="200"/>
        <v>37.501000000000005</v>
      </c>
      <c r="EA242" s="80">
        <f t="shared" si="200"/>
        <v>45.001000000000005</v>
      </c>
      <c r="EB242" s="80">
        <f t="shared" si="200"/>
        <v>52.501000000000005</v>
      </c>
      <c r="EC242" s="80">
        <f t="shared" si="200"/>
        <v>60.001000000000005</v>
      </c>
      <c r="ED242" s="80">
        <f t="shared" si="200"/>
        <v>67.501000000000005</v>
      </c>
      <c r="EE242" s="80">
        <f t="shared" si="200"/>
        <v>75.001000000000005</v>
      </c>
      <c r="EF242" s="80">
        <f t="shared" si="200"/>
        <v>82.501000000000005</v>
      </c>
      <c r="EG242" s="80">
        <f t="shared" si="200"/>
        <v>90.001000000000005</v>
      </c>
      <c r="EI242" s="126" t="s">
        <v>121</v>
      </c>
      <c r="EJ242" s="80">
        <f>EJ227</f>
        <v>1E-3</v>
      </c>
      <c r="EK242" s="80">
        <f t="shared" ref="EK242:EV242" si="201">EK227</f>
        <v>7.5010000000000003</v>
      </c>
      <c r="EL242" s="80">
        <f t="shared" si="201"/>
        <v>15.001000000000001</v>
      </c>
      <c r="EM242" s="80">
        <f t="shared" si="201"/>
        <v>22.501000000000001</v>
      </c>
      <c r="EN242" s="80">
        <f t="shared" si="201"/>
        <v>30.001000000000001</v>
      </c>
      <c r="EO242" s="80">
        <f t="shared" si="201"/>
        <v>37.501000000000005</v>
      </c>
      <c r="EP242" s="80">
        <f t="shared" si="201"/>
        <v>45.001000000000005</v>
      </c>
      <c r="EQ242" s="80">
        <f t="shared" si="201"/>
        <v>52.501000000000005</v>
      </c>
      <c r="ER242" s="80">
        <f t="shared" si="201"/>
        <v>60.001000000000005</v>
      </c>
      <c r="ES242" s="80">
        <f t="shared" si="201"/>
        <v>67.501000000000005</v>
      </c>
      <c r="ET242" s="80">
        <f t="shared" si="201"/>
        <v>75.001000000000005</v>
      </c>
      <c r="EU242" s="80">
        <f t="shared" si="201"/>
        <v>82.501000000000005</v>
      </c>
      <c r="EV242" s="80">
        <f t="shared" si="201"/>
        <v>90.001000000000005</v>
      </c>
    </row>
    <row r="243" spans="1:152">
      <c r="A243" t="s">
        <v>106</v>
      </c>
      <c r="S243" s="26">
        <f>S228</f>
        <v>0</v>
      </c>
      <c r="T243" s="330">
        <f t="shared" ref="T243:AF255" ca="1" si="202">$I$5/T18*1000</f>
        <v>0</v>
      </c>
      <c r="U243" s="330">
        <f t="shared" ca="1" si="202"/>
        <v>0</v>
      </c>
      <c r="V243" s="330">
        <f t="shared" ca="1" si="202"/>
        <v>0</v>
      </c>
      <c r="W243" s="330">
        <f t="shared" ca="1" si="202"/>
        <v>0</v>
      </c>
      <c r="X243" s="330">
        <f t="shared" ca="1" si="202"/>
        <v>0</v>
      </c>
      <c r="Y243" s="330">
        <f t="shared" ca="1" si="202"/>
        <v>0</v>
      </c>
      <c r="Z243" s="330">
        <f t="shared" ca="1" si="202"/>
        <v>0</v>
      </c>
      <c r="AA243" s="330">
        <f t="shared" ca="1" si="202"/>
        <v>0</v>
      </c>
      <c r="AB243" s="330">
        <f t="shared" ca="1" si="202"/>
        <v>0</v>
      </c>
      <c r="AC243" s="330">
        <f t="shared" ca="1" si="202"/>
        <v>0</v>
      </c>
      <c r="AD243" s="330">
        <f t="shared" ca="1" si="202"/>
        <v>0</v>
      </c>
      <c r="AE243" s="330">
        <f t="shared" ca="1" si="202"/>
        <v>0</v>
      </c>
      <c r="AF243" s="330">
        <f t="shared" ca="1" si="202"/>
        <v>0</v>
      </c>
      <c r="AH243" s="80">
        <f>AH228</f>
        <v>0</v>
      </c>
      <c r="AI243" s="136">
        <f t="shared" ref="AI243:AU255" ca="1" si="203">$I$6/T18*1000</f>
        <v>0</v>
      </c>
      <c r="AJ243" s="136">
        <f t="shared" ca="1" si="203"/>
        <v>0</v>
      </c>
      <c r="AK243" s="136">
        <f t="shared" ca="1" si="203"/>
        <v>0</v>
      </c>
      <c r="AL243" s="136">
        <f t="shared" ca="1" si="203"/>
        <v>0</v>
      </c>
      <c r="AM243" s="136">
        <f t="shared" ca="1" si="203"/>
        <v>0</v>
      </c>
      <c r="AN243" s="136">
        <f t="shared" ca="1" si="203"/>
        <v>0</v>
      </c>
      <c r="AO243" s="136">
        <f t="shared" ca="1" si="203"/>
        <v>0</v>
      </c>
      <c r="AP243" s="136">
        <f t="shared" ca="1" si="203"/>
        <v>0</v>
      </c>
      <c r="AQ243" s="136">
        <f t="shared" ca="1" si="203"/>
        <v>0</v>
      </c>
      <c r="AR243" s="136">
        <f t="shared" ca="1" si="203"/>
        <v>0</v>
      </c>
      <c r="AS243" s="136">
        <f t="shared" ca="1" si="203"/>
        <v>0</v>
      </c>
      <c r="AT243" s="136">
        <f t="shared" ca="1" si="203"/>
        <v>0</v>
      </c>
      <c r="AU243" s="136">
        <f t="shared" ca="1" si="203"/>
        <v>0</v>
      </c>
      <c r="AW243" s="80">
        <f>AW228</f>
        <v>0</v>
      </c>
      <c r="AX243" s="136">
        <f t="shared" ref="AX243:BJ255" ca="1" si="204">$I$7/T18*1000</f>
        <v>0</v>
      </c>
      <c r="AY243" s="136">
        <f t="shared" ca="1" si="204"/>
        <v>0</v>
      </c>
      <c r="AZ243" s="136">
        <f t="shared" ca="1" si="204"/>
        <v>0</v>
      </c>
      <c r="BA243" s="136">
        <f t="shared" ca="1" si="204"/>
        <v>0</v>
      </c>
      <c r="BB243" s="136">
        <f t="shared" ca="1" si="204"/>
        <v>0</v>
      </c>
      <c r="BC243" s="136">
        <f t="shared" ca="1" si="204"/>
        <v>0</v>
      </c>
      <c r="BD243" s="136">
        <f t="shared" ca="1" si="204"/>
        <v>0</v>
      </c>
      <c r="BE243" s="136">
        <f t="shared" ca="1" si="204"/>
        <v>0</v>
      </c>
      <c r="BF243" s="136">
        <f t="shared" ca="1" si="204"/>
        <v>0</v>
      </c>
      <c r="BG243" s="136">
        <f t="shared" ca="1" si="204"/>
        <v>0</v>
      </c>
      <c r="BH243" s="136">
        <f t="shared" ca="1" si="204"/>
        <v>0</v>
      </c>
      <c r="BI243" s="136">
        <f t="shared" ca="1" si="204"/>
        <v>0</v>
      </c>
      <c r="BJ243" s="136">
        <f t="shared" ca="1" si="204"/>
        <v>0</v>
      </c>
      <c r="BK243" s="62"/>
      <c r="BL243" s="80">
        <f>BL228</f>
        <v>0</v>
      </c>
      <c r="BM243" s="136">
        <f t="shared" ref="BM243:BY255" ca="1" si="205">$I$8/T18*1000</f>
        <v>0</v>
      </c>
      <c r="BN243" s="136">
        <f t="shared" ca="1" si="205"/>
        <v>0</v>
      </c>
      <c r="BO243" s="136">
        <f t="shared" ca="1" si="205"/>
        <v>0</v>
      </c>
      <c r="BP243" s="136">
        <f t="shared" ca="1" si="205"/>
        <v>0</v>
      </c>
      <c r="BQ243" s="136">
        <f t="shared" ca="1" si="205"/>
        <v>0</v>
      </c>
      <c r="BR243" s="136">
        <f t="shared" ca="1" si="205"/>
        <v>0</v>
      </c>
      <c r="BS243" s="136">
        <f t="shared" ca="1" si="205"/>
        <v>0</v>
      </c>
      <c r="BT243" s="136">
        <f t="shared" ca="1" si="205"/>
        <v>0</v>
      </c>
      <c r="BU243" s="136">
        <f t="shared" ca="1" si="205"/>
        <v>0</v>
      </c>
      <c r="BV243" s="136">
        <f t="shared" ca="1" si="205"/>
        <v>0</v>
      </c>
      <c r="BW243" s="136">
        <f t="shared" ca="1" si="205"/>
        <v>0</v>
      </c>
      <c r="BX243" s="136">
        <f t="shared" ca="1" si="205"/>
        <v>0</v>
      </c>
      <c r="BY243" s="136">
        <f t="shared" ca="1" si="205"/>
        <v>0</v>
      </c>
      <c r="BZ243" s="62"/>
      <c r="CA243" s="80">
        <f>CA228</f>
        <v>0</v>
      </c>
      <c r="CB243" s="136">
        <f t="shared" ref="CB243:CN255" ca="1" si="206">$I$9/T18*1000</f>
        <v>23027551803.152641</v>
      </c>
      <c r="CC243" s="136">
        <f t="shared" ca="1" si="206"/>
        <v>418.75055438662076</v>
      </c>
      <c r="CD243" s="136">
        <f t="shared" ca="1" si="206"/>
        <v>112.21837938554222</v>
      </c>
      <c r="CE243" s="136">
        <f t="shared" ca="1" si="206"/>
        <v>56.111052851725162</v>
      </c>
      <c r="CF243" s="136">
        <f t="shared" ca="1" si="206"/>
        <v>37.407475998586378</v>
      </c>
      <c r="CG243" s="136">
        <f t="shared" ca="1" si="206"/>
        <v>30.069433987683567</v>
      </c>
      <c r="CH243" s="136">
        <f t="shared" ca="1" si="206"/>
        <v>28.054239127006802</v>
      </c>
      <c r="CI243" s="136">
        <f t="shared" ca="1" si="206"/>
        <v>30.066830429780946</v>
      </c>
      <c r="CJ243" s="136">
        <f t="shared" ca="1" si="206"/>
        <v>37.400497525278233</v>
      </c>
      <c r="CK243" s="136">
        <f t="shared" ca="1" si="206"/>
        <v>56.092924019037319</v>
      </c>
      <c r="CL243" s="136">
        <f t="shared" ca="1" si="206"/>
        <v>112.15559269692724</v>
      </c>
      <c r="CM243" s="136">
        <f t="shared" ca="1" si="206"/>
        <v>418.24599121047822</v>
      </c>
      <c r="CN243" s="136">
        <f t="shared" ca="1" si="206"/>
        <v>726614719.28542209</v>
      </c>
      <c r="CP243" s="80">
        <f>CP228</f>
        <v>0</v>
      </c>
      <c r="CQ243" s="136">
        <f ca="1">$I$10/T18*1000</f>
        <v>23027551803.152641</v>
      </c>
      <c r="CR243" s="136">
        <f t="shared" ref="CR243:DC255" ca="1" si="207">$I$10/U18*1000</f>
        <v>418.75055438662076</v>
      </c>
      <c r="CS243" s="136">
        <f t="shared" ca="1" si="207"/>
        <v>112.21837938554222</v>
      </c>
      <c r="CT243" s="136">
        <f t="shared" ca="1" si="207"/>
        <v>56.111052851725162</v>
      </c>
      <c r="CU243" s="136">
        <f t="shared" ca="1" si="207"/>
        <v>37.407475998586378</v>
      </c>
      <c r="CV243" s="136">
        <f t="shared" ca="1" si="207"/>
        <v>30.069433987683567</v>
      </c>
      <c r="CW243" s="136">
        <f t="shared" ca="1" si="207"/>
        <v>28.054239127006802</v>
      </c>
      <c r="CX243" s="136">
        <f t="shared" ca="1" si="207"/>
        <v>30.066830429780946</v>
      </c>
      <c r="CY243" s="136">
        <f t="shared" ca="1" si="207"/>
        <v>37.400497525278233</v>
      </c>
      <c r="CZ243" s="136">
        <f t="shared" ca="1" si="207"/>
        <v>56.092924019037319</v>
      </c>
      <c r="DA243" s="136">
        <f t="shared" ca="1" si="207"/>
        <v>112.15559269692724</v>
      </c>
      <c r="DB243" s="136">
        <f t="shared" ca="1" si="207"/>
        <v>418.24599121047822</v>
      </c>
      <c r="DC243" s="136">
        <f t="shared" ca="1" si="207"/>
        <v>726614719.28542209</v>
      </c>
      <c r="DE243" s="80">
        <f>DE228</f>
        <v>0</v>
      </c>
      <c r="DF243" s="136">
        <f ca="1">$I$11/T18*1000</f>
        <v>23027551803.152641</v>
      </c>
      <c r="DG243" s="136">
        <f t="shared" ref="DG243:DR255" ca="1" si="208">$I$11/U18*1000</f>
        <v>418.75055438662076</v>
      </c>
      <c r="DH243" s="136">
        <f t="shared" ca="1" si="208"/>
        <v>112.21837938554222</v>
      </c>
      <c r="DI243" s="136">
        <f t="shared" ca="1" si="208"/>
        <v>56.111052851725162</v>
      </c>
      <c r="DJ243" s="136">
        <f t="shared" ca="1" si="208"/>
        <v>37.407475998586378</v>
      </c>
      <c r="DK243" s="136">
        <f t="shared" ca="1" si="208"/>
        <v>30.069433987683567</v>
      </c>
      <c r="DL243" s="136">
        <f t="shared" ca="1" si="208"/>
        <v>28.054239127006802</v>
      </c>
      <c r="DM243" s="136">
        <f t="shared" ca="1" si="208"/>
        <v>30.066830429780946</v>
      </c>
      <c r="DN243" s="136">
        <f t="shared" ca="1" si="208"/>
        <v>37.400497525278233</v>
      </c>
      <c r="DO243" s="136">
        <f t="shared" ca="1" si="208"/>
        <v>56.092924019037319</v>
      </c>
      <c r="DP243" s="136">
        <f t="shared" ca="1" si="208"/>
        <v>112.15559269692724</v>
      </c>
      <c r="DQ243" s="136">
        <f t="shared" ca="1" si="208"/>
        <v>418.24599121047822</v>
      </c>
      <c r="DR243" s="136">
        <f t="shared" ca="1" si="208"/>
        <v>726614719.28542209</v>
      </c>
      <c r="DT243" s="80">
        <f>DT228</f>
        <v>0</v>
      </c>
      <c r="DU243" s="136">
        <f ca="1">$Q$144/T18*1000</f>
        <v>0</v>
      </c>
      <c r="DV243" s="136">
        <f t="shared" ref="DV243:EG255" ca="1" si="209">$Q$144/U18*1000</f>
        <v>0</v>
      </c>
      <c r="DW243" s="136">
        <f t="shared" ca="1" si="209"/>
        <v>0</v>
      </c>
      <c r="DX243" s="136">
        <f t="shared" ca="1" si="209"/>
        <v>0</v>
      </c>
      <c r="DY243" s="136">
        <f t="shared" ca="1" si="209"/>
        <v>0</v>
      </c>
      <c r="DZ243" s="136">
        <f t="shared" ca="1" si="209"/>
        <v>0</v>
      </c>
      <c r="EA243" s="136">
        <f t="shared" ca="1" si="209"/>
        <v>0</v>
      </c>
      <c r="EB243" s="136">
        <f t="shared" ca="1" si="209"/>
        <v>0</v>
      </c>
      <c r="EC243" s="136">
        <f t="shared" ca="1" si="209"/>
        <v>0</v>
      </c>
      <c r="ED243" s="136">
        <f t="shared" ca="1" si="209"/>
        <v>0</v>
      </c>
      <c r="EE243" s="136">
        <f t="shared" ca="1" si="209"/>
        <v>0</v>
      </c>
      <c r="EF243" s="136">
        <f t="shared" ca="1" si="209"/>
        <v>0</v>
      </c>
      <c r="EG243" s="136">
        <f t="shared" ca="1" si="209"/>
        <v>0</v>
      </c>
      <c r="EI243" s="80">
        <f>EI228</f>
        <v>0</v>
      </c>
      <c r="EJ243" s="136">
        <f ca="1">$Q$145/T18*1000</f>
        <v>0</v>
      </c>
      <c r="EK243" s="136">
        <f t="shared" ref="EK243:EV255" ca="1" si="210">$Q$145/U18*1000</f>
        <v>0</v>
      </c>
      <c r="EL243" s="136">
        <f t="shared" ca="1" si="210"/>
        <v>0</v>
      </c>
      <c r="EM243" s="136">
        <f t="shared" ca="1" si="210"/>
        <v>0</v>
      </c>
      <c r="EN243" s="136">
        <f t="shared" ca="1" si="210"/>
        <v>0</v>
      </c>
      <c r="EO243" s="136">
        <f t="shared" ca="1" si="210"/>
        <v>0</v>
      </c>
      <c r="EP243" s="136">
        <f t="shared" ca="1" si="210"/>
        <v>0</v>
      </c>
      <c r="EQ243" s="136">
        <f t="shared" ca="1" si="210"/>
        <v>0</v>
      </c>
      <c r="ER243" s="136">
        <f t="shared" ca="1" si="210"/>
        <v>0</v>
      </c>
      <c r="ES243" s="136">
        <f t="shared" ca="1" si="210"/>
        <v>0</v>
      </c>
      <c r="ET243" s="136">
        <f t="shared" ca="1" si="210"/>
        <v>0</v>
      </c>
      <c r="EU243" s="136">
        <f t="shared" ca="1" si="210"/>
        <v>0</v>
      </c>
      <c r="EV243" s="136">
        <f t="shared" ca="1" si="210"/>
        <v>0</v>
      </c>
    </row>
    <row r="244" spans="1:152">
      <c r="S244" s="26">
        <f t="shared" ref="S244:S255" si="211">S229</f>
        <v>7.5</v>
      </c>
      <c r="T244" s="330">
        <f t="shared" ca="1" si="202"/>
        <v>0</v>
      </c>
      <c r="U244" s="330">
        <f t="shared" ca="1" si="202"/>
        <v>0</v>
      </c>
      <c r="V244" s="330">
        <f t="shared" ca="1" si="202"/>
        <v>0</v>
      </c>
      <c r="W244" s="330">
        <f t="shared" ca="1" si="202"/>
        <v>0</v>
      </c>
      <c r="X244" s="330">
        <f t="shared" ca="1" si="202"/>
        <v>0</v>
      </c>
      <c r="Y244" s="330">
        <f t="shared" ca="1" si="202"/>
        <v>0</v>
      </c>
      <c r="Z244" s="330">
        <f t="shared" ca="1" si="202"/>
        <v>0</v>
      </c>
      <c r="AA244" s="330">
        <f t="shared" ca="1" si="202"/>
        <v>0</v>
      </c>
      <c r="AB244" s="330">
        <f t="shared" ca="1" si="202"/>
        <v>0</v>
      </c>
      <c r="AC244" s="330">
        <f t="shared" ca="1" si="202"/>
        <v>0</v>
      </c>
      <c r="AD244" s="330">
        <f t="shared" ca="1" si="202"/>
        <v>0</v>
      </c>
      <c r="AE244" s="330">
        <f t="shared" ca="1" si="202"/>
        <v>0</v>
      </c>
      <c r="AF244" s="330">
        <f t="shared" ca="1" si="202"/>
        <v>0</v>
      </c>
      <c r="AH244" s="80">
        <f t="shared" ref="AH244:AH255" si="212">AH229</f>
        <v>7.5</v>
      </c>
      <c r="AI244" s="136">
        <f t="shared" ca="1" si="203"/>
        <v>0</v>
      </c>
      <c r="AJ244" s="136">
        <f t="shared" ca="1" si="203"/>
        <v>0</v>
      </c>
      <c r="AK244" s="136">
        <f t="shared" ca="1" si="203"/>
        <v>0</v>
      </c>
      <c r="AL244" s="136">
        <f t="shared" ca="1" si="203"/>
        <v>0</v>
      </c>
      <c r="AM244" s="136">
        <f t="shared" ca="1" si="203"/>
        <v>0</v>
      </c>
      <c r="AN244" s="136">
        <f t="shared" ca="1" si="203"/>
        <v>0</v>
      </c>
      <c r="AO244" s="136">
        <f t="shared" ca="1" si="203"/>
        <v>0</v>
      </c>
      <c r="AP244" s="136">
        <f t="shared" ca="1" si="203"/>
        <v>0</v>
      </c>
      <c r="AQ244" s="136">
        <f t="shared" ca="1" si="203"/>
        <v>0</v>
      </c>
      <c r="AR244" s="136">
        <f t="shared" ca="1" si="203"/>
        <v>0</v>
      </c>
      <c r="AS244" s="136">
        <f t="shared" ca="1" si="203"/>
        <v>0</v>
      </c>
      <c r="AT244" s="136">
        <f t="shared" ca="1" si="203"/>
        <v>0</v>
      </c>
      <c r="AU244" s="136">
        <f t="shared" ca="1" si="203"/>
        <v>0</v>
      </c>
      <c r="AW244" s="80">
        <f t="shared" ref="AW244:AW255" si="213">AW229</f>
        <v>7.5</v>
      </c>
      <c r="AX244" s="136">
        <f t="shared" ca="1" si="204"/>
        <v>0</v>
      </c>
      <c r="AY244" s="136">
        <f t="shared" ca="1" si="204"/>
        <v>0</v>
      </c>
      <c r="AZ244" s="136">
        <f t="shared" ca="1" si="204"/>
        <v>0</v>
      </c>
      <c r="BA244" s="136">
        <f t="shared" ca="1" si="204"/>
        <v>0</v>
      </c>
      <c r="BB244" s="136">
        <f t="shared" ca="1" si="204"/>
        <v>0</v>
      </c>
      <c r="BC244" s="136">
        <f t="shared" ca="1" si="204"/>
        <v>0</v>
      </c>
      <c r="BD244" s="136">
        <f t="shared" ca="1" si="204"/>
        <v>0</v>
      </c>
      <c r="BE244" s="136">
        <f t="shared" ca="1" si="204"/>
        <v>0</v>
      </c>
      <c r="BF244" s="136">
        <f t="shared" ca="1" si="204"/>
        <v>0</v>
      </c>
      <c r="BG244" s="136">
        <f t="shared" ca="1" si="204"/>
        <v>0</v>
      </c>
      <c r="BH244" s="136">
        <f t="shared" ca="1" si="204"/>
        <v>0</v>
      </c>
      <c r="BI244" s="136">
        <f t="shared" ca="1" si="204"/>
        <v>0</v>
      </c>
      <c r="BJ244" s="136">
        <f t="shared" ca="1" si="204"/>
        <v>0</v>
      </c>
      <c r="BK244" s="62"/>
      <c r="BL244" s="80">
        <f t="shared" ref="BL244:BL255" si="214">BL229</f>
        <v>7.5</v>
      </c>
      <c r="BM244" s="136">
        <f t="shared" ca="1" si="205"/>
        <v>0</v>
      </c>
      <c r="BN244" s="136">
        <f t="shared" ca="1" si="205"/>
        <v>0</v>
      </c>
      <c r="BO244" s="136">
        <f t="shared" ca="1" si="205"/>
        <v>0</v>
      </c>
      <c r="BP244" s="136">
        <f t="shared" ca="1" si="205"/>
        <v>0</v>
      </c>
      <c r="BQ244" s="136">
        <f t="shared" ca="1" si="205"/>
        <v>0</v>
      </c>
      <c r="BR244" s="136">
        <f t="shared" ca="1" si="205"/>
        <v>0</v>
      </c>
      <c r="BS244" s="136">
        <f t="shared" ca="1" si="205"/>
        <v>0</v>
      </c>
      <c r="BT244" s="136">
        <f t="shared" ca="1" si="205"/>
        <v>0</v>
      </c>
      <c r="BU244" s="136">
        <f t="shared" ca="1" si="205"/>
        <v>0</v>
      </c>
      <c r="BV244" s="136">
        <f t="shared" ca="1" si="205"/>
        <v>0</v>
      </c>
      <c r="BW244" s="136">
        <f t="shared" ca="1" si="205"/>
        <v>0</v>
      </c>
      <c r="BX244" s="136">
        <f t="shared" ca="1" si="205"/>
        <v>0</v>
      </c>
      <c r="BY244" s="136">
        <f t="shared" ca="1" si="205"/>
        <v>0</v>
      </c>
      <c r="BZ244" s="62"/>
      <c r="CA244" s="80">
        <f t="shared" ref="CA244:CA255" si="215">CA229</f>
        <v>7.5</v>
      </c>
      <c r="CB244" s="136">
        <f t="shared" ca="1" si="206"/>
        <v>418.85965765013833</v>
      </c>
      <c r="CC244" s="136">
        <f t="shared" ca="1" si="206"/>
        <v>209.40255136058312</v>
      </c>
      <c r="CD244" s="136">
        <f t="shared" ca="1" si="206"/>
        <v>88.506300156001984</v>
      </c>
      <c r="CE244" s="136">
        <f t="shared" ca="1" si="206"/>
        <v>49.482327896666071</v>
      </c>
      <c r="CF244" s="136">
        <f t="shared" ca="1" si="206"/>
        <v>34.340590102097501</v>
      </c>
      <c r="CG244" s="136">
        <f t="shared" ca="1" si="206"/>
        <v>28.055372386783173</v>
      </c>
      <c r="CH244" s="136">
        <f t="shared" ca="1" si="206"/>
        <v>26.293183305619976</v>
      </c>
      <c r="CI244" s="136">
        <f t="shared" ca="1" si="206"/>
        <v>28.053105909720983</v>
      </c>
      <c r="CJ244" s="136">
        <f t="shared" ca="1" si="206"/>
        <v>34.334708904655038</v>
      </c>
      <c r="CK244" s="136">
        <f t="shared" ca="1" si="206"/>
        <v>49.468228847415837</v>
      </c>
      <c r="CL244" s="136">
        <f t="shared" ca="1" si="206"/>
        <v>88.46723951968859</v>
      </c>
      <c r="CM244" s="136">
        <f t="shared" ca="1" si="206"/>
        <v>209.27630165023726</v>
      </c>
      <c r="CN244" s="136">
        <f t="shared" ca="1" si="206"/>
        <v>418.85942381596669</v>
      </c>
      <c r="CP244" s="80">
        <f t="shared" ref="CP244:CP255" si="216">CP229</f>
        <v>7.5</v>
      </c>
      <c r="CQ244" s="136">
        <f t="shared" ref="CQ244:CQ255" ca="1" si="217">$I$10/T19*1000</f>
        <v>418.85965765013833</v>
      </c>
      <c r="CR244" s="136">
        <f t="shared" ca="1" si="207"/>
        <v>209.40255136058312</v>
      </c>
      <c r="CS244" s="136">
        <f t="shared" ca="1" si="207"/>
        <v>88.506300156001984</v>
      </c>
      <c r="CT244" s="136">
        <f t="shared" ca="1" si="207"/>
        <v>49.482327896666071</v>
      </c>
      <c r="CU244" s="136">
        <f t="shared" ca="1" si="207"/>
        <v>34.340590102097501</v>
      </c>
      <c r="CV244" s="136">
        <f t="shared" ca="1" si="207"/>
        <v>28.055372386783173</v>
      </c>
      <c r="CW244" s="136">
        <f t="shared" ca="1" si="207"/>
        <v>26.293183305619976</v>
      </c>
      <c r="CX244" s="136">
        <f t="shared" ca="1" si="207"/>
        <v>28.053105909720983</v>
      </c>
      <c r="CY244" s="136">
        <f t="shared" ca="1" si="207"/>
        <v>34.334708904655038</v>
      </c>
      <c r="CZ244" s="136">
        <f t="shared" ca="1" si="207"/>
        <v>49.468228847415837</v>
      </c>
      <c r="DA244" s="136">
        <f t="shared" ca="1" si="207"/>
        <v>88.46723951968859</v>
      </c>
      <c r="DB244" s="136">
        <f t="shared" ca="1" si="207"/>
        <v>209.27630165023726</v>
      </c>
      <c r="DC244" s="136">
        <f t="shared" ca="1" si="207"/>
        <v>418.85942381596669</v>
      </c>
      <c r="DE244" s="80">
        <f t="shared" ref="DE244:DE255" si="218">DE229</f>
        <v>7.5</v>
      </c>
      <c r="DF244" s="136">
        <f t="shared" ref="DF244:DF255" ca="1" si="219">$I$11/T19*1000</f>
        <v>418.85965765013833</v>
      </c>
      <c r="DG244" s="136">
        <f t="shared" ca="1" si="208"/>
        <v>209.40255136058312</v>
      </c>
      <c r="DH244" s="136">
        <f t="shared" ca="1" si="208"/>
        <v>88.506300156001984</v>
      </c>
      <c r="DI244" s="136">
        <f t="shared" ca="1" si="208"/>
        <v>49.482327896666071</v>
      </c>
      <c r="DJ244" s="136">
        <f t="shared" ca="1" si="208"/>
        <v>34.340590102097501</v>
      </c>
      <c r="DK244" s="136">
        <f t="shared" ca="1" si="208"/>
        <v>28.055372386783173</v>
      </c>
      <c r="DL244" s="136">
        <f t="shared" ca="1" si="208"/>
        <v>26.293183305619976</v>
      </c>
      <c r="DM244" s="136">
        <f t="shared" ca="1" si="208"/>
        <v>28.053105909720983</v>
      </c>
      <c r="DN244" s="136">
        <f t="shared" ca="1" si="208"/>
        <v>34.334708904655038</v>
      </c>
      <c r="DO244" s="136">
        <f t="shared" ca="1" si="208"/>
        <v>49.468228847415837</v>
      </c>
      <c r="DP244" s="136">
        <f t="shared" ca="1" si="208"/>
        <v>88.46723951968859</v>
      </c>
      <c r="DQ244" s="136">
        <f t="shared" ca="1" si="208"/>
        <v>209.27630165023726</v>
      </c>
      <c r="DR244" s="136">
        <f t="shared" ca="1" si="208"/>
        <v>418.85942381596669</v>
      </c>
      <c r="DT244" s="80">
        <f t="shared" ref="DT244:DT255" si="220">DT229</f>
        <v>7.5</v>
      </c>
      <c r="DU244" s="136">
        <f t="shared" ref="DU244:DU255" ca="1" si="221">$Q$144/T19*1000</f>
        <v>0</v>
      </c>
      <c r="DV244" s="136">
        <f t="shared" ca="1" si="209"/>
        <v>0</v>
      </c>
      <c r="DW244" s="136">
        <f t="shared" ca="1" si="209"/>
        <v>0</v>
      </c>
      <c r="DX244" s="136">
        <f t="shared" ca="1" si="209"/>
        <v>0</v>
      </c>
      <c r="DY244" s="136">
        <f t="shared" ca="1" si="209"/>
        <v>0</v>
      </c>
      <c r="DZ244" s="136">
        <f t="shared" ca="1" si="209"/>
        <v>0</v>
      </c>
      <c r="EA244" s="136">
        <f t="shared" ca="1" si="209"/>
        <v>0</v>
      </c>
      <c r="EB244" s="136">
        <f t="shared" ca="1" si="209"/>
        <v>0</v>
      </c>
      <c r="EC244" s="136">
        <f t="shared" ca="1" si="209"/>
        <v>0</v>
      </c>
      <c r="ED244" s="136">
        <f t="shared" ca="1" si="209"/>
        <v>0</v>
      </c>
      <c r="EE244" s="136">
        <f t="shared" ca="1" si="209"/>
        <v>0</v>
      </c>
      <c r="EF244" s="136">
        <f t="shared" ca="1" si="209"/>
        <v>0</v>
      </c>
      <c r="EG244" s="136">
        <f t="shared" ca="1" si="209"/>
        <v>0</v>
      </c>
      <c r="EI244" s="80">
        <f t="shared" ref="EI244:EI255" si="222">EI229</f>
        <v>7.5</v>
      </c>
      <c r="EJ244" s="136">
        <f t="shared" ref="EJ244:EJ255" ca="1" si="223">$Q$145/T19*1000</f>
        <v>0</v>
      </c>
      <c r="EK244" s="136">
        <f t="shared" ca="1" si="210"/>
        <v>0</v>
      </c>
      <c r="EL244" s="136">
        <f t="shared" ca="1" si="210"/>
        <v>0</v>
      </c>
      <c r="EM244" s="136">
        <f t="shared" ca="1" si="210"/>
        <v>0</v>
      </c>
      <c r="EN244" s="136">
        <f t="shared" ca="1" si="210"/>
        <v>0</v>
      </c>
      <c r="EO244" s="136">
        <f t="shared" ca="1" si="210"/>
        <v>0</v>
      </c>
      <c r="EP244" s="136">
        <f t="shared" ca="1" si="210"/>
        <v>0</v>
      </c>
      <c r="EQ244" s="136">
        <f t="shared" ca="1" si="210"/>
        <v>0</v>
      </c>
      <c r="ER244" s="136">
        <f t="shared" ca="1" si="210"/>
        <v>0</v>
      </c>
      <c r="ES244" s="136">
        <f t="shared" ca="1" si="210"/>
        <v>0</v>
      </c>
      <c r="ET244" s="136">
        <f t="shared" ca="1" si="210"/>
        <v>0</v>
      </c>
      <c r="EU244" s="136">
        <f t="shared" ca="1" si="210"/>
        <v>0</v>
      </c>
      <c r="EV244" s="136">
        <f t="shared" ca="1" si="210"/>
        <v>0</v>
      </c>
    </row>
    <row r="245" spans="1:152">
      <c r="S245" s="26">
        <f t="shared" si="211"/>
        <v>15</v>
      </c>
      <c r="T245" s="330">
        <f t="shared" ca="1" si="202"/>
        <v>0</v>
      </c>
      <c r="U245" s="330">
        <f t="shared" ca="1" si="202"/>
        <v>0</v>
      </c>
      <c r="V245" s="330">
        <f t="shared" ca="1" si="202"/>
        <v>0</v>
      </c>
      <c r="W245" s="330">
        <f t="shared" ca="1" si="202"/>
        <v>0</v>
      </c>
      <c r="X245" s="330">
        <f t="shared" ca="1" si="202"/>
        <v>0</v>
      </c>
      <c r="Y245" s="330">
        <f t="shared" ca="1" si="202"/>
        <v>0</v>
      </c>
      <c r="Z245" s="330">
        <f t="shared" ca="1" si="202"/>
        <v>0</v>
      </c>
      <c r="AA245" s="330">
        <f t="shared" ca="1" si="202"/>
        <v>0</v>
      </c>
      <c r="AB245" s="330">
        <f t="shared" ca="1" si="202"/>
        <v>0</v>
      </c>
      <c r="AC245" s="330">
        <f t="shared" ca="1" si="202"/>
        <v>0</v>
      </c>
      <c r="AD245" s="330">
        <f t="shared" ca="1" si="202"/>
        <v>0</v>
      </c>
      <c r="AE245" s="330">
        <f t="shared" ca="1" si="202"/>
        <v>0</v>
      </c>
      <c r="AF245" s="330">
        <f t="shared" ca="1" si="202"/>
        <v>0</v>
      </c>
      <c r="AH245" s="80">
        <f t="shared" si="212"/>
        <v>15</v>
      </c>
      <c r="AI245" s="136">
        <f t="shared" ca="1" si="203"/>
        <v>0</v>
      </c>
      <c r="AJ245" s="136">
        <f t="shared" ca="1" si="203"/>
        <v>0</v>
      </c>
      <c r="AK245" s="136">
        <f t="shared" ca="1" si="203"/>
        <v>0</v>
      </c>
      <c r="AL245" s="136">
        <f t="shared" ca="1" si="203"/>
        <v>0</v>
      </c>
      <c r="AM245" s="136">
        <f t="shared" ca="1" si="203"/>
        <v>0</v>
      </c>
      <c r="AN245" s="136">
        <f t="shared" ca="1" si="203"/>
        <v>0</v>
      </c>
      <c r="AO245" s="136">
        <f t="shared" ca="1" si="203"/>
        <v>0</v>
      </c>
      <c r="AP245" s="136">
        <f t="shared" ca="1" si="203"/>
        <v>0</v>
      </c>
      <c r="AQ245" s="136">
        <f t="shared" ca="1" si="203"/>
        <v>0</v>
      </c>
      <c r="AR245" s="136">
        <f t="shared" ca="1" si="203"/>
        <v>0</v>
      </c>
      <c r="AS245" s="136">
        <f t="shared" ca="1" si="203"/>
        <v>0</v>
      </c>
      <c r="AT245" s="136">
        <f t="shared" ca="1" si="203"/>
        <v>0</v>
      </c>
      <c r="AU245" s="136">
        <f t="shared" ca="1" si="203"/>
        <v>0</v>
      </c>
      <c r="AW245" s="80">
        <f t="shared" si="213"/>
        <v>15</v>
      </c>
      <c r="AX245" s="136">
        <f t="shared" ca="1" si="204"/>
        <v>0</v>
      </c>
      <c r="AY245" s="136">
        <f t="shared" ca="1" si="204"/>
        <v>0</v>
      </c>
      <c r="AZ245" s="136">
        <f t="shared" ca="1" si="204"/>
        <v>0</v>
      </c>
      <c r="BA245" s="136">
        <f t="shared" ca="1" si="204"/>
        <v>0</v>
      </c>
      <c r="BB245" s="136">
        <f t="shared" ca="1" si="204"/>
        <v>0</v>
      </c>
      <c r="BC245" s="136">
        <f t="shared" ca="1" si="204"/>
        <v>0</v>
      </c>
      <c r="BD245" s="136">
        <f t="shared" ca="1" si="204"/>
        <v>0</v>
      </c>
      <c r="BE245" s="136">
        <f t="shared" ca="1" si="204"/>
        <v>0</v>
      </c>
      <c r="BF245" s="136">
        <f t="shared" ca="1" si="204"/>
        <v>0</v>
      </c>
      <c r="BG245" s="136">
        <f t="shared" ca="1" si="204"/>
        <v>0</v>
      </c>
      <c r="BH245" s="136">
        <f t="shared" ca="1" si="204"/>
        <v>0</v>
      </c>
      <c r="BI245" s="136">
        <f t="shared" ca="1" si="204"/>
        <v>0</v>
      </c>
      <c r="BJ245" s="136">
        <f t="shared" ca="1" si="204"/>
        <v>0</v>
      </c>
      <c r="BK245" s="62"/>
      <c r="BL245" s="80">
        <f t="shared" si="214"/>
        <v>15</v>
      </c>
      <c r="BM245" s="136">
        <f t="shared" ca="1" si="205"/>
        <v>0</v>
      </c>
      <c r="BN245" s="136">
        <f t="shared" ca="1" si="205"/>
        <v>0</v>
      </c>
      <c r="BO245" s="136">
        <f t="shared" ca="1" si="205"/>
        <v>0</v>
      </c>
      <c r="BP245" s="136">
        <f t="shared" ca="1" si="205"/>
        <v>0</v>
      </c>
      <c r="BQ245" s="136">
        <f t="shared" ca="1" si="205"/>
        <v>0</v>
      </c>
      <c r="BR245" s="136">
        <f t="shared" ca="1" si="205"/>
        <v>0</v>
      </c>
      <c r="BS245" s="136">
        <f t="shared" ca="1" si="205"/>
        <v>0</v>
      </c>
      <c r="BT245" s="136">
        <f t="shared" ca="1" si="205"/>
        <v>0</v>
      </c>
      <c r="BU245" s="136">
        <f t="shared" ca="1" si="205"/>
        <v>0</v>
      </c>
      <c r="BV245" s="136">
        <f t="shared" ca="1" si="205"/>
        <v>0</v>
      </c>
      <c r="BW245" s="136">
        <f t="shared" ca="1" si="205"/>
        <v>0</v>
      </c>
      <c r="BX245" s="136">
        <f t="shared" ca="1" si="205"/>
        <v>0</v>
      </c>
      <c r="BY245" s="136">
        <f t="shared" ca="1" si="205"/>
        <v>0</v>
      </c>
      <c r="BZ245" s="62"/>
      <c r="CA245" s="80">
        <f t="shared" si="215"/>
        <v>15</v>
      </c>
      <c r="CB245" s="136">
        <f t="shared" ca="1" si="206"/>
        <v>112.23194876279543</v>
      </c>
      <c r="CC245" s="136">
        <f t="shared" ca="1" si="206"/>
        <v>88.509867399015619</v>
      </c>
      <c r="CD245" s="136">
        <f t="shared" ca="1" si="206"/>
        <v>56.11258196872955</v>
      </c>
      <c r="CE245" s="136">
        <f t="shared" ca="1" si="206"/>
        <v>37.408462237900359</v>
      </c>
      <c r="CF245" s="136">
        <f t="shared" ca="1" si="206"/>
        <v>28.056202043202777</v>
      </c>
      <c r="CG245" s="136">
        <f t="shared" ca="1" si="206"/>
        <v>23.715519223204293</v>
      </c>
      <c r="CH245" s="136">
        <f t="shared" ca="1" si="206"/>
        <v>22.443990949583053</v>
      </c>
      <c r="CI245" s="136">
        <f t="shared" ca="1" si="206"/>
        <v>23.713899689632147</v>
      </c>
      <c r="CJ245" s="136">
        <f t="shared" ca="1" si="206"/>
        <v>28.052276302376391</v>
      </c>
      <c r="CK245" s="136">
        <f t="shared" ca="1" si="206"/>
        <v>37.400403639955677</v>
      </c>
      <c r="CL245" s="136">
        <f t="shared" ca="1" si="206"/>
        <v>56.0968790058511</v>
      </c>
      <c r="CM245" s="136">
        <f t="shared" ca="1" si="206"/>
        <v>88.487304181812092</v>
      </c>
      <c r="CN245" s="136">
        <f t="shared" ca="1" si="206"/>
        <v>112.23193197459698</v>
      </c>
      <c r="CP245" s="80">
        <f t="shared" si="216"/>
        <v>15</v>
      </c>
      <c r="CQ245" s="136">
        <f t="shared" ca="1" si="217"/>
        <v>112.23194876279543</v>
      </c>
      <c r="CR245" s="136">
        <f t="shared" ca="1" si="207"/>
        <v>88.509867399015619</v>
      </c>
      <c r="CS245" s="136">
        <f t="shared" ca="1" si="207"/>
        <v>56.11258196872955</v>
      </c>
      <c r="CT245" s="136">
        <f t="shared" ca="1" si="207"/>
        <v>37.408462237900359</v>
      </c>
      <c r="CU245" s="136">
        <f t="shared" ca="1" si="207"/>
        <v>28.056202043202777</v>
      </c>
      <c r="CV245" s="136">
        <f t="shared" ca="1" si="207"/>
        <v>23.715519223204293</v>
      </c>
      <c r="CW245" s="136">
        <f t="shared" ca="1" si="207"/>
        <v>22.443990949583053</v>
      </c>
      <c r="CX245" s="136">
        <f t="shared" ca="1" si="207"/>
        <v>23.713899689632147</v>
      </c>
      <c r="CY245" s="136">
        <f t="shared" ca="1" si="207"/>
        <v>28.052276302376391</v>
      </c>
      <c r="CZ245" s="136">
        <f t="shared" ca="1" si="207"/>
        <v>37.400403639955677</v>
      </c>
      <c r="DA245" s="136">
        <f t="shared" ca="1" si="207"/>
        <v>56.0968790058511</v>
      </c>
      <c r="DB245" s="136">
        <f t="shared" ca="1" si="207"/>
        <v>88.487304181812092</v>
      </c>
      <c r="DC245" s="136">
        <f t="shared" ca="1" si="207"/>
        <v>112.23193197459698</v>
      </c>
      <c r="DE245" s="80">
        <f t="shared" si="218"/>
        <v>15</v>
      </c>
      <c r="DF245" s="136">
        <f t="shared" ca="1" si="219"/>
        <v>112.23194876279543</v>
      </c>
      <c r="DG245" s="136">
        <f t="shared" ca="1" si="208"/>
        <v>88.509867399015619</v>
      </c>
      <c r="DH245" s="136">
        <f t="shared" ca="1" si="208"/>
        <v>56.11258196872955</v>
      </c>
      <c r="DI245" s="136">
        <f t="shared" ca="1" si="208"/>
        <v>37.408462237900359</v>
      </c>
      <c r="DJ245" s="136">
        <f t="shared" ca="1" si="208"/>
        <v>28.056202043202777</v>
      </c>
      <c r="DK245" s="136">
        <f t="shared" ca="1" si="208"/>
        <v>23.715519223204293</v>
      </c>
      <c r="DL245" s="136">
        <f t="shared" ca="1" si="208"/>
        <v>22.443990949583053</v>
      </c>
      <c r="DM245" s="136">
        <f t="shared" ca="1" si="208"/>
        <v>23.713899689632147</v>
      </c>
      <c r="DN245" s="136">
        <f t="shared" ca="1" si="208"/>
        <v>28.052276302376391</v>
      </c>
      <c r="DO245" s="136">
        <f t="shared" ca="1" si="208"/>
        <v>37.400403639955677</v>
      </c>
      <c r="DP245" s="136">
        <f t="shared" ca="1" si="208"/>
        <v>56.0968790058511</v>
      </c>
      <c r="DQ245" s="136">
        <f t="shared" ca="1" si="208"/>
        <v>88.487304181812092</v>
      </c>
      <c r="DR245" s="136">
        <f t="shared" ca="1" si="208"/>
        <v>112.23193197459698</v>
      </c>
      <c r="DT245" s="80">
        <f t="shared" si="220"/>
        <v>15</v>
      </c>
      <c r="DU245" s="136">
        <f t="shared" ca="1" si="221"/>
        <v>0</v>
      </c>
      <c r="DV245" s="136">
        <f t="shared" ca="1" si="209"/>
        <v>0</v>
      </c>
      <c r="DW245" s="136">
        <f t="shared" ca="1" si="209"/>
        <v>0</v>
      </c>
      <c r="DX245" s="136">
        <f t="shared" ca="1" si="209"/>
        <v>0</v>
      </c>
      <c r="DY245" s="136">
        <f t="shared" ca="1" si="209"/>
        <v>0</v>
      </c>
      <c r="DZ245" s="136">
        <f t="shared" ca="1" si="209"/>
        <v>0</v>
      </c>
      <c r="EA245" s="136">
        <f t="shared" ca="1" si="209"/>
        <v>0</v>
      </c>
      <c r="EB245" s="136">
        <f t="shared" ca="1" si="209"/>
        <v>0</v>
      </c>
      <c r="EC245" s="136">
        <f t="shared" ca="1" si="209"/>
        <v>0</v>
      </c>
      <c r="ED245" s="136">
        <f t="shared" ca="1" si="209"/>
        <v>0</v>
      </c>
      <c r="EE245" s="136">
        <f t="shared" ca="1" si="209"/>
        <v>0</v>
      </c>
      <c r="EF245" s="136">
        <f t="shared" ca="1" si="209"/>
        <v>0</v>
      </c>
      <c r="EG245" s="136">
        <f t="shared" ca="1" si="209"/>
        <v>0</v>
      </c>
      <c r="EI245" s="80">
        <f t="shared" si="222"/>
        <v>15</v>
      </c>
      <c r="EJ245" s="136">
        <f t="shared" ca="1" si="223"/>
        <v>0</v>
      </c>
      <c r="EK245" s="136">
        <f t="shared" ca="1" si="210"/>
        <v>0</v>
      </c>
      <c r="EL245" s="136">
        <f t="shared" ca="1" si="210"/>
        <v>0</v>
      </c>
      <c r="EM245" s="136">
        <f t="shared" ca="1" si="210"/>
        <v>0</v>
      </c>
      <c r="EN245" s="136">
        <f t="shared" ca="1" si="210"/>
        <v>0</v>
      </c>
      <c r="EO245" s="136">
        <f t="shared" ca="1" si="210"/>
        <v>0</v>
      </c>
      <c r="EP245" s="136">
        <f t="shared" ca="1" si="210"/>
        <v>0</v>
      </c>
      <c r="EQ245" s="136">
        <f t="shared" ca="1" si="210"/>
        <v>0</v>
      </c>
      <c r="ER245" s="136">
        <f t="shared" ca="1" si="210"/>
        <v>0</v>
      </c>
      <c r="ES245" s="136">
        <f t="shared" ca="1" si="210"/>
        <v>0</v>
      </c>
      <c r="ET245" s="136">
        <f t="shared" ca="1" si="210"/>
        <v>0</v>
      </c>
      <c r="EU245" s="136">
        <f t="shared" ca="1" si="210"/>
        <v>0</v>
      </c>
      <c r="EV245" s="136">
        <f t="shared" ca="1" si="210"/>
        <v>0</v>
      </c>
    </row>
    <row r="246" spans="1:152">
      <c r="S246" s="26">
        <f t="shared" si="211"/>
        <v>22.5</v>
      </c>
      <c r="T246" s="330">
        <f t="shared" ca="1" si="202"/>
        <v>0</v>
      </c>
      <c r="U246" s="330">
        <f t="shared" ca="1" si="202"/>
        <v>0</v>
      </c>
      <c r="V246" s="330">
        <f t="shared" ca="1" si="202"/>
        <v>0</v>
      </c>
      <c r="W246" s="330">
        <f t="shared" ca="1" si="202"/>
        <v>0</v>
      </c>
      <c r="X246" s="330">
        <f t="shared" ca="1" si="202"/>
        <v>0</v>
      </c>
      <c r="Y246" s="330">
        <f t="shared" ca="1" si="202"/>
        <v>0</v>
      </c>
      <c r="Z246" s="330">
        <f t="shared" ca="1" si="202"/>
        <v>0</v>
      </c>
      <c r="AA246" s="330">
        <f t="shared" ca="1" si="202"/>
        <v>0</v>
      </c>
      <c r="AB246" s="330">
        <f t="shared" ca="1" si="202"/>
        <v>0</v>
      </c>
      <c r="AC246" s="330">
        <f t="shared" ca="1" si="202"/>
        <v>0</v>
      </c>
      <c r="AD246" s="330">
        <f t="shared" ca="1" si="202"/>
        <v>0</v>
      </c>
      <c r="AE246" s="330">
        <f t="shared" ca="1" si="202"/>
        <v>0</v>
      </c>
      <c r="AF246" s="330">
        <f t="shared" ca="1" si="202"/>
        <v>0</v>
      </c>
      <c r="AH246" s="80">
        <f t="shared" si="212"/>
        <v>22.5</v>
      </c>
      <c r="AI246" s="136">
        <f t="shared" ca="1" si="203"/>
        <v>0</v>
      </c>
      <c r="AJ246" s="136">
        <f t="shared" ca="1" si="203"/>
        <v>0</v>
      </c>
      <c r="AK246" s="136">
        <f t="shared" ca="1" si="203"/>
        <v>0</v>
      </c>
      <c r="AL246" s="136">
        <f t="shared" ca="1" si="203"/>
        <v>0</v>
      </c>
      <c r="AM246" s="136">
        <f t="shared" ca="1" si="203"/>
        <v>0</v>
      </c>
      <c r="AN246" s="136">
        <f t="shared" ca="1" si="203"/>
        <v>0</v>
      </c>
      <c r="AO246" s="136">
        <f t="shared" ca="1" si="203"/>
        <v>0</v>
      </c>
      <c r="AP246" s="136">
        <f t="shared" ca="1" si="203"/>
        <v>0</v>
      </c>
      <c r="AQ246" s="136">
        <f t="shared" ca="1" si="203"/>
        <v>0</v>
      </c>
      <c r="AR246" s="136">
        <f t="shared" ca="1" si="203"/>
        <v>0</v>
      </c>
      <c r="AS246" s="136">
        <f t="shared" ca="1" si="203"/>
        <v>0</v>
      </c>
      <c r="AT246" s="136">
        <f t="shared" ca="1" si="203"/>
        <v>0</v>
      </c>
      <c r="AU246" s="136">
        <f t="shared" ca="1" si="203"/>
        <v>0</v>
      </c>
      <c r="AW246" s="80">
        <f t="shared" si="213"/>
        <v>22.5</v>
      </c>
      <c r="AX246" s="136">
        <f t="shared" ca="1" si="204"/>
        <v>0</v>
      </c>
      <c r="AY246" s="136">
        <f t="shared" ca="1" si="204"/>
        <v>0</v>
      </c>
      <c r="AZ246" s="136">
        <f t="shared" ca="1" si="204"/>
        <v>0</v>
      </c>
      <c r="BA246" s="136">
        <f t="shared" ca="1" si="204"/>
        <v>0</v>
      </c>
      <c r="BB246" s="136">
        <f t="shared" ca="1" si="204"/>
        <v>0</v>
      </c>
      <c r="BC246" s="136">
        <f t="shared" ca="1" si="204"/>
        <v>0</v>
      </c>
      <c r="BD246" s="136">
        <f t="shared" ca="1" si="204"/>
        <v>0</v>
      </c>
      <c r="BE246" s="136">
        <f t="shared" ca="1" si="204"/>
        <v>0</v>
      </c>
      <c r="BF246" s="136">
        <f t="shared" ca="1" si="204"/>
        <v>0</v>
      </c>
      <c r="BG246" s="136">
        <f t="shared" ca="1" si="204"/>
        <v>0</v>
      </c>
      <c r="BH246" s="136">
        <f t="shared" ca="1" si="204"/>
        <v>0</v>
      </c>
      <c r="BI246" s="136">
        <f t="shared" ca="1" si="204"/>
        <v>0</v>
      </c>
      <c r="BJ246" s="136">
        <f t="shared" ca="1" si="204"/>
        <v>0</v>
      </c>
      <c r="BK246" s="62"/>
      <c r="BL246" s="80">
        <f t="shared" si="214"/>
        <v>22.5</v>
      </c>
      <c r="BM246" s="136">
        <f t="shared" ca="1" si="205"/>
        <v>0</v>
      </c>
      <c r="BN246" s="136">
        <f t="shared" ca="1" si="205"/>
        <v>0</v>
      </c>
      <c r="BO246" s="136">
        <f t="shared" ca="1" si="205"/>
        <v>0</v>
      </c>
      <c r="BP246" s="136">
        <f t="shared" ca="1" si="205"/>
        <v>0</v>
      </c>
      <c r="BQ246" s="136">
        <f t="shared" ca="1" si="205"/>
        <v>0</v>
      </c>
      <c r="BR246" s="136">
        <f t="shared" ca="1" si="205"/>
        <v>0</v>
      </c>
      <c r="BS246" s="136">
        <f t="shared" ca="1" si="205"/>
        <v>0</v>
      </c>
      <c r="BT246" s="136">
        <f t="shared" ca="1" si="205"/>
        <v>0</v>
      </c>
      <c r="BU246" s="136">
        <f t="shared" ca="1" si="205"/>
        <v>0</v>
      </c>
      <c r="BV246" s="136">
        <f t="shared" ca="1" si="205"/>
        <v>0</v>
      </c>
      <c r="BW246" s="136">
        <f t="shared" ca="1" si="205"/>
        <v>0</v>
      </c>
      <c r="BX246" s="136">
        <f t="shared" ca="1" si="205"/>
        <v>0</v>
      </c>
      <c r="BY246" s="136">
        <f t="shared" ca="1" si="205"/>
        <v>0</v>
      </c>
      <c r="BZ246" s="62"/>
      <c r="CA246" s="80">
        <f t="shared" si="215"/>
        <v>22.5</v>
      </c>
      <c r="CB246" s="136">
        <f t="shared" ca="1" si="206"/>
        <v>56.114970170155175</v>
      </c>
      <c r="CC246" s="136">
        <f t="shared" ca="1" si="206"/>
        <v>49.483851118837869</v>
      </c>
      <c r="CD246" s="136">
        <f t="shared" ca="1" si="206"/>
        <v>37.408695535456573</v>
      </c>
      <c r="CE246" s="136">
        <f t="shared" ca="1" si="206"/>
        <v>28.056505755469711</v>
      </c>
      <c r="CF246" s="136">
        <f t="shared" ca="1" si="206"/>
        <v>22.445086584455623</v>
      </c>
      <c r="CG246" s="136">
        <f t="shared" ca="1" si="206"/>
        <v>19.578314767909742</v>
      </c>
      <c r="CH246" s="136">
        <f t="shared" ca="1" si="206"/>
        <v>18.703547368243164</v>
      </c>
      <c r="CI246" s="136">
        <f t="shared" ca="1" si="206"/>
        <v>19.5772109931284</v>
      </c>
      <c r="CJ246" s="136">
        <f t="shared" ca="1" si="206"/>
        <v>22.44257401204068</v>
      </c>
      <c r="CK246" s="136">
        <f t="shared" ca="1" si="206"/>
        <v>28.051972498586263</v>
      </c>
      <c r="CL246" s="136">
        <f t="shared" ca="1" si="206"/>
        <v>37.401715674997</v>
      </c>
      <c r="CM246" s="136">
        <f t="shared" ca="1" si="206"/>
        <v>49.476797801152941</v>
      </c>
      <c r="CN246" s="136">
        <f t="shared" ca="1" si="206"/>
        <v>56.114965973255465</v>
      </c>
      <c r="CP246" s="80">
        <f t="shared" si="216"/>
        <v>22.5</v>
      </c>
      <c r="CQ246" s="136">
        <f t="shared" ca="1" si="217"/>
        <v>56.114970170155175</v>
      </c>
      <c r="CR246" s="136">
        <f t="shared" ca="1" si="207"/>
        <v>49.483851118837869</v>
      </c>
      <c r="CS246" s="136">
        <f t="shared" ca="1" si="207"/>
        <v>37.408695535456573</v>
      </c>
      <c r="CT246" s="136">
        <f t="shared" ca="1" si="207"/>
        <v>28.056505755469711</v>
      </c>
      <c r="CU246" s="136">
        <f t="shared" ca="1" si="207"/>
        <v>22.445086584455623</v>
      </c>
      <c r="CV246" s="136">
        <f t="shared" ca="1" si="207"/>
        <v>19.578314767909742</v>
      </c>
      <c r="CW246" s="136">
        <f t="shared" ca="1" si="207"/>
        <v>18.703547368243164</v>
      </c>
      <c r="CX246" s="136">
        <f t="shared" ca="1" si="207"/>
        <v>19.5772109931284</v>
      </c>
      <c r="CY246" s="136">
        <f t="shared" ca="1" si="207"/>
        <v>22.44257401204068</v>
      </c>
      <c r="CZ246" s="136">
        <f t="shared" ca="1" si="207"/>
        <v>28.051972498586263</v>
      </c>
      <c r="DA246" s="136">
        <f t="shared" ca="1" si="207"/>
        <v>37.401715674997</v>
      </c>
      <c r="DB246" s="136">
        <f t="shared" ca="1" si="207"/>
        <v>49.476797801152941</v>
      </c>
      <c r="DC246" s="136">
        <f t="shared" ca="1" si="207"/>
        <v>56.114965973255465</v>
      </c>
      <c r="DE246" s="80">
        <f t="shared" si="218"/>
        <v>22.5</v>
      </c>
      <c r="DF246" s="136">
        <f t="shared" ca="1" si="219"/>
        <v>56.114970170155175</v>
      </c>
      <c r="DG246" s="136">
        <f t="shared" ca="1" si="208"/>
        <v>49.483851118837869</v>
      </c>
      <c r="DH246" s="136">
        <f t="shared" ca="1" si="208"/>
        <v>37.408695535456573</v>
      </c>
      <c r="DI246" s="136">
        <f t="shared" ca="1" si="208"/>
        <v>28.056505755469711</v>
      </c>
      <c r="DJ246" s="136">
        <f t="shared" ca="1" si="208"/>
        <v>22.445086584455623</v>
      </c>
      <c r="DK246" s="136">
        <f t="shared" ca="1" si="208"/>
        <v>19.578314767909742</v>
      </c>
      <c r="DL246" s="136">
        <f t="shared" ca="1" si="208"/>
        <v>18.703547368243164</v>
      </c>
      <c r="DM246" s="136">
        <f t="shared" ca="1" si="208"/>
        <v>19.5772109931284</v>
      </c>
      <c r="DN246" s="136">
        <f t="shared" ca="1" si="208"/>
        <v>22.44257401204068</v>
      </c>
      <c r="DO246" s="136">
        <f t="shared" ca="1" si="208"/>
        <v>28.051972498586263</v>
      </c>
      <c r="DP246" s="136">
        <f t="shared" ca="1" si="208"/>
        <v>37.401715674997</v>
      </c>
      <c r="DQ246" s="136">
        <f t="shared" ca="1" si="208"/>
        <v>49.476797801152941</v>
      </c>
      <c r="DR246" s="136">
        <f t="shared" ca="1" si="208"/>
        <v>56.114965973255465</v>
      </c>
      <c r="DT246" s="80">
        <f t="shared" si="220"/>
        <v>22.5</v>
      </c>
      <c r="DU246" s="136">
        <f t="shared" ca="1" si="221"/>
        <v>0</v>
      </c>
      <c r="DV246" s="136">
        <f t="shared" ca="1" si="209"/>
        <v>0</v>
      </c>
      <c r="DW246" s="136">
        <f t="shared" ca="1" si="209"/>
        <v>0</v>
      </c>
      <c r="DX246" s="136">
        <f t="shared" ca="1" si="209"/>
        <v>0</v>
      </c>
      <c r="DY246" s="136">
        <f t="shared" ca="1" si="209"/>
        <v>0</v>
      </c>
      <c r="DZ246" s="136">
        <f t="shared" ca="1" si="209"/>
        <v>0</v>
      </c>
      <c r="EA246" s="136">
        <f t="shared" ca="1" si="209"/>
        <v>0</v>
      </c>
      <c r="EB246" s="136">
        <f t="shared" ca="1" si="209"/>
        <v>0</v>
      </c>
      <c r="EC246" s="136">
        <f t="shared" ca="1" si="209"/>
        <v>0</v>
      </c>
      <c r="ED246" s="136">
        <f t="shared" ca="1" si="209"/>
        <v>0</v>
      </c>
      <c r="EE246" s="136">
        <f t="shared" ca="1" si="209"/>
        <v>0</v>
      </c>
      <c r="EF246" s="136">
        <f t="shared" ca="1" si="209"/>
        <v>0</v>
      </c>
      <c r="EG246" s="136">
        <f t="shared" ca="1" si="209"/>
        <v>0</v>
      </c>
      <c r="EI246" s="80">
        <f t="shared" si="222"/>
        <v>22.5</v>
      </c>
      <c r="EJ246" s="136">
        <f t="shared" ca="1" si="223"/>
        <v>0</v>
      </c>
      <c r="EK246" s="136">
        <f t="shared" ca="1" si="210"/>
        <v>0</v>
      </c>
      <c r="EL246" s="136">
        <f t="shared" ca="1" si="210"/>
        <v>0</v>
      </c>
      <c r="EM246" s="136">
        <f t="shared" ca="1" si="210"/>
        <v>0</v>
      </c>
      <c r="EN246" s="136">
        <f t="shared" ca="1" si="210"/>
        <v>0</v>
      </c>
      <c r="EO246" s="136">
        <f t="shared" ca="1" si="210"/>
        <v>0</v>
      </c>
      <c r="EP246" s="136">
        <f t="shared" ca="1" si="210"/>
        <v>0</v>
      </c>
      <c r="EQ246" s="136">
        <f t="shared" ca="1" si="210"/>
        <v>0</v>
      </c>
      <c r="ER246" s="136">
        <f t="shared" ca="1" si="210"/>
        <v>0</v>
      </c>
      <c r="ES246" s="136">
        <f t="shared" ca="1" si="210"/>
        <v>0</v>
      </c>
      <c r="ET246" s="136">
        <f t="shared" ca="1" si="210"/>
        <v>0</v>
      </c>
      <c r="EU246" s="136">
        <f t="shared" ca="1" si="210"/>
        <v>0</v>
      </c>
      <c r="EV246" s="136">
        <f t="shared" ca="1" si="210"/>
        <v>0</v>
      </c>
    </row>
    <row r="247" spans="1:152">
      <c r="A247" t="s">
        <v>108</v>
      </c>
      <c r="N247" s="101"/>
      <c r="O247" s="59"/>
      <c r="S247" s="26">
        <f t="shared" si="211"/>
        <v>30</v>
      </c>
      <c r="T247" s="330">
        <f t="shared" ca="1" si="202"/>
        <v>0</v>
      </c>
      <c r="U247" s="330">
        <f t="shared" ca="1" si="202"/>
        <v>0</v>
      </c>
      <c r="V247" s="330">
        <f t="shared" ca="1" si="202"/>
        <v>0</v>
      </c>
      <c r="W247" s="330">
        <f t="shared" ca="1" si="202"/>
        <v>0</v>
      </c>
      <c r="X247" s="330">
        <f t="shared" ca="1" si="202"/>
        <v>0</v>
      </c>
      <c r="Y247" s="330">
        <f t="shared" ca="1" si="202"/>
        <v>0</v>
      </c>
      <c r="Z247" s="330">
        <f t="shared" ca="1" si="202"/>
        <v>0</v>
      </c>
      <c r="AA247" s="330">
        <f t="shared" ca="1" si="202"/>
        <v>0</v>
      </c>
      <c r="AB247" s="330">
        <f t="shared" ca="1" si="202"/>
        <v>0</v>
      </c>
      <c r="AC247" s="330">
        <f t="shared" ca="1" si="202"/>
        <v>0</v>
      </c>
      <c r="AD247" s="330">
        <f t="shared" ca="1" si="202"/>
        <v>0</v>
      </c>
      <c r="AE247" s="330">
        <f t="shared" ca="1" si="202"/>
        <v>0</v>
      </c>
      <c r="AF247" s="330">
        <f t="shared" ca="1" si="202"/>
        <v>0</v>
      </c>
      <c r="AH247" s="80">
        <f t="shared" si="212"/>
        <v>30</v>
      </c>
      <c r="AI247" s="136">
        <f t="shared" ca="1" si="203"/>
        <v>0</v>
      </c>
      <c r="AJ247" s="136">
        <f t="shared" ca="1" si="203"/>
        <v>0</v>
      </c>
      <c r="AK247" s="136">
        <f t="shared" ca="1" si="203"/>
        <v>0</v>
      </c>
      <c r="AL247" s="136">
        <f t="shared" ca="1" si="203"/>
        <v>0</v>
      </c>
      <c r="AM247" s="136">
        <f t="shared" ca="1" si="203"/>
        <v>0</v>
      </c>
      <c r="AN247" s="136">
        <f t="shared" ca="1" si="203"/>
        <v>0</v>
      </c>
      <c r="AO247" s="136">
        <f t="shared" ca="1" si="203"/>
        <v>0</v>
      </c>
      <c r="AP247" s="136">
        <f t="shared" ca="1" si="203"/>
        <v>0</v>
      </c>
      <c r="AQ247" s="136">
        <f t="shared" ca="1" si="203"/>
        <v>0</v>
      </c>
      <c r="AR247" s="136">
        <f t="shared" ca="1" si="203"/>
        <v>0</v>
      </c>
      <c r="AS247" s="136">
        <f t="shared" ca="1" si="203"/>
        <v>0</v>
      </c>
      <c r="AT247" s="136">
        <f t="shared" ca="1" si="203"/>
        <v>0</v>
      </c>
      <c r="AU247" s="136">
        <f t="shared" ca="1" si="203"/>
        <v>0</v>
      </c>
      <c r="AW247" s="80">
        <f t="shared" si="213"/>
        <v>30</v>
      </c>
      <c r="AX247" s="136">
        <f t="shared" ca="1" si="204"/>
        <v>0</v>
      </c>
      <c r="AY247" s="136">
        <f t="shared" ca="1" si="204"/>
        <v>0</v>
      </c>
      <c r="AZ247" s="136">
        <f t="shared" ca="1" si="204"/>
        <v>0</v>
      </c>
      <c r="BA247" s="136">
        <f t="shared" ca="1" si="204"/>
        <v>0</v>
      </c>
      <c r="BB247" s="136">
        <f t="shared" ca="1" si="204"/>
        <v>0</v>
      </c>
      <c r="BC247" s="136">
        <f t="shared" ca="1" si="204"/>
        <v>0</v>
      </c>
      <c r="BD247" s="136">
        <f t="shared" ca="1" si="204"/>
        <v>0</v>
      </c>
      <c r="BE247" s="136">
        <f t="shared" ca="1" si="204"/>
        <v>0</v>
      </c>
      <c r="BF247" s="136">
        <f t="shared" ca="1" si="204"/>
        <v>0</v>
      </c>
      <c r="BG247" s="136">
        <f t="shared" ca="1" si="204"/>
        <v>0</v>
      </c>
      <c r="BH247" s="136">
        <f t="shared" ca="1" si="204"/>
        <v>0</v>
      </c>
      <c r="BI247" s="136">
        <f t="shared" ca="1" si="204"/>
        <v>0</v>
      </c>
      <c r="BJ247" s="136">
        <f t="shared" ca="1" si="204"/>
        <v>0</v>
      </c>
      <c r="BK247" s="62"/>
      <c r="BL247" s="80">
        <f t="shared" si="214"/>
        <v>30</v>
      </c>
      <c r="BM247" s="136">
        <f t="shared" ca="1" si="205"/>
        <v>0</v>
      </c>
      <c r="BN247" s="136">
        <f t="shared" ca="1" si="205"/>
        <v>0</v>
      </c>
      <c r="BO247" s="136">
        <f t="shared" ca="1" si="205"/>
        <v>0</v>
      </c>
      <c r="BP247" s="136">
        <f t="shared" ca="1" si="205"/>
        <v>0</v>
      </c>
      <c r="BQ247" s="136">
        <f t="shared" ca="1" si="205"/>
        <v>0</v>
      </c>
      <c r="BR247" s="136">
        <f t="shared" ca="1" si="205"/>
        <v>0</v>
      </c>
      <c r="BS247" s="136">
        <f t="shared" ca="1" si="205"/>
        <v>0</v>
      </c>
      <c r="BT247" s="136">
        <f t="shared" ca="1" si="205"/>
        <v>0</v>
      </c>
      <c r="BU247" s="136">
        <f t="shared" ca="1" si="205"/>
        <v>0</v>
      </c>
      <c r="BV247" s="136">
        <f t="shared" ca="1" si="205"/>
        <v>0</v>
      </c>
      <c r="BW247" s="136">
        <f t="shared" ca="1" si="205"/>
        <v>0</v>
      </c>
      <c r="BX247" s="136">
        <f t="shared" ca="1" si="205"/>
        <v>0</v>
      </c>
      <c r="BY247" s="136">
        <f t="shared" ca="1" si="205"/>
        <v>0</v>
      </c>
      <c r="BZ247" s="62"/>
      <c r="CA247" s="80">
        <f t="shared" si="215"/>
        <v>30</v>
      </c>
      <c r="CB247" s="136">
        <f t="shared" ca="1" si="206"/>
        <v>37.408983835088101</v>
      </c>
      <c r="CC247" s="136">
        <f t="shared" ca="1" si="206"/>
        <v>34.341127238976867</v>
      </c>
      <c r="CD247" s="136">
        <f t="shared" ca="1" si="206"/>
        <v>28.056202122322997</v>
      </c>
      <c r="CE247" s="136">
        <f t="shared" ca="1" si="206"/>
        <v>22.445002648741397</v>
      </c>
      <c r="CF247" s="136">
        <f t="shared" ca="1" si="206"/>
        <v>18.704114966013865</v>
      </c>
      <c r="CG247" s="136">
        <f t="shared" ca="1" si="206"/>
        <v>16.670025870259938</v>
      </c>
      <c r="CH247" s="136">
        <f t="shared" ca="1" si="206"/>
        <v>16.031605705484644</v>
      </c>
      <c r="CI247" s="136">
        <f t="shared" ca="1" si="206"/>
        <v>16.669225656455939</v>
      </c>
      <c r="CJ247" s="136">
        <f t="shared" ca="1" si="206"/>
        <v>18.702370114611615</v>
      </c>
      <c r="CK247" s="136">
        <f t="shared" ca="1" si="206"/>
        <v>22.442101322785355</v>
      </c>
      <c r="CL247" s="136">
        <f t="shared" ca="1" si="206"/>
        <v>28.052275857091775</v>
      </c>
      <c r="CM247" s="136">
        <f t="shared" ca="1" si="206"/>
        <v>34.337730090732443</v>
      </c>
      <c r="CN247" s="136">
        <f t="shared" ca="1" si="206"/>
        <v>37.40898196989864</v>
      </c>
      <c r="CP247" s="80">
        <f t="shared" si="216"/>
        <v>30</v>
      </c>
      <c r="CQ247" s="136">
        <f t="shared" ca="1" si="217"/>
        <v>37.408983835088101</v>
      </c>
      <c r="CR247" s="136">
        <f t="shared" ca="1" si="207"/>
        <v>34.341127238976867</v>
      </c>
      <c r="CS247" s="136">
        <f t="shared" ca="1" si="207"/>
        <v>28.056202122322997</v>
      </c>
      <c r="CT247" s="136">
        <f t="shared" ca="1" si="207"/>
        <v>22.445002648741397</v>
      </c>
      <c r="CU247" s="136">
        <f t="shared" ca="1" si="207"/>
        <v>18.704114966013865</v>
      </c>
      <c r="CV247" s="136">
        <f t="shared" ca="1" si="207"/>
        <v>16.670025870259938</v>
      </c>
      <c r="CW247" s="136">
        <f t="shared" ca="1" si="207"/>
        <v>16.031605705484644</v>
      </c>
      <c r="CX247" s="136">
        <f t="shared" ca="1" si="207"/>
        <v>16.669225656455939</v>
      </c>
      <c r="CY247" s="136">
        <f t="shared" ca="1" si="207"/>
        <v>18.702370114611615</v>
      </c>
      <c r="CZ247" s="136">
        <f t="shared" ca="1" si="207"/>
        <v>22.442101322785355</v>
      </c>
      <c r="DA247" s="136">
        <f t="shared" ca="1" si="207"/>
        <v>28.052275857091775</v>
      </c>
      <c r="DB247" s="136">
        <f t="shared" ca="1" si="207"/>
        <v>34.337730090732443</v>
      </c>
      <c r="DC247" s="136">
        <f t="shared" ca="1" si="207"/>
        <v>37.40898196989864</v>
      </c>
      <c r="DE247" s="80">
        <f t="shared" si="218"/>
        <v>30</v>
      </c>
      <c r="DF247" s="136">
        <f t="shared" ca="1" si="219"/>
        <v>37.408983835088101</v>
      </c>
      <c r="DG247" s="136">
        <f t="shared" ca="1" si="208"/>
        <v>34.341127238976867</v>
      </c>
      <c r="DH247" s="136">
        <f t="shared" ca="1" si="208"/>
        <v>28.056202122322997</v>
      </c>
      <c r="DI247" s="136">
        <f t="shared" ca="1" si="208"/>
        <v>22.445002648741397</v>
      </c>
      <c r="DJ247" s="136">
        <f t="shared" ca="1" si="208"/>
        <v>18.704114966013865</v>
      </c>
      <c r="DK247" s="136">
        <f t="shared" ca="1" si="208"/>
        <v>16.670025870259938</v>
      </c>
      <c r="DL247" s="136">
        <f t="shared" ca="1" si="208"/>
        <v>16.031605705484644</v>
      </c>
      <c r="DM247" s="136">
        <f t="shared" ca="1" si="208"/>
        <v>16.669225656455939</v>
      </c>
      <c r="DN247" s="136">
        <f t="shared" ca="1" si="208"/>
        <v>18.702370114611615</v>
      </c>
      <c r="DO247" s="136">
        <f t="shared" ca="1" si="208"/>
        <v>22.442101322785355</v>
      </c>
      <c r="DP247" s="136">
        <f t="shared" ca="1" si="208"/>
        <v>28.052275857091775</v>
      </c>
      <c r="DQ247" s="136">
        <f t="shared" ca="1" si="208"/>
        <v>34.337730090732443</v>
      </c>
      <c r="DR247" s="136">
        <f t="shared" ca="1" si="208"/>
        <v>37.40898196989864</v>
      </c>
      <c r="DT247" s="80">
        <f t="shared" si="220"/>
        <v>30</v>
      </c>
      <c r="DU247" s="136">
        <f t="shared" ca="1" si="221"/>
        <v>0</v>
      </c>
      <c r="DV247" s="136">
        <f t="shared" ca="1" si="209"/>
        <v>0</v>
      </c>
      <c r="DW247" s="136">
        <f t="shared" ca="1" si="209"/>
        <v>0</v>
      </c>
      <c r="DX247" s="136">
        <f t="shared" ca="1" si="209"/>
        <v>0</v>
      </c>
      <c r="DY247" s="136">
        <f t="shared" ca="1" si="209"/>
        <v>0</v>
      </c>
      <c r="DZ247" s="136">
        <f t="shared" ca="1" si="209"/>
        <v>0</v>
      </c>
      <c r="EA247" s="136">
        <f t="shared" ca="1" si="209"/>
        <v>0</v>
      </c>
      <c r="EB247" s="136">
        <f t="shared" ca="1" si="209"/>
        <v>0</v>
      </c>
      <c r="EC247" s="136">
        <f t="shared" ca="1" si="209"/>
        <v>0</v>
      </c>
      <c r="ED247" s="136">
        <f t="shared" ca="1" si="209"/>
        <v>0</v>
      </c>
      <c r="EE247" s="136">
        <f t="shared" ca="1" si="209"/>
        <v>0</v>
      </c>
      <c r="EF247" s="136">
        <f t="shared" ca="1" si="209"/>
        <v>0</v>
      </c>
      <c r="EG247" s="136">
        <f t="shared" ca="1" si="209"/>
        <v>0</v>
      </c>
      <c r="EI247" s="80">
        <f t="shared" si="222"/>
        <v>30</v>
      </c>
      <c r="EJ247" s="136">
        <f t="shared" ca="1" si="223"/>
        <v>0</v>
      </c>
      <c r="EK247" s="136">
        <f t="shared" ca="1" si="210"/>
        <v>0</v>
      </c>
      <c r="EL247" s="136">
        <f t="shared" ca="1" si="210"/>
        <v>0</v>
      </c>
      <c r="EM247" s="136">
        <f t="shared" ca="1" si="210"/>
        <v>0</v>
      </c>
      <c r="EN247" s="136">
        <f t="shared" ca="1" si="210"/>
        <v>0</v>
      </c>
      <c r="EO247" s="136">
        <f t="shared" ca="1" si="210"/>
        <v>0</v>
      </c>
      <c r="EP247" s="136">
        <f t="shared" ca="1" si="210"/>
        <v>0</v>
      </c>
      <c r="EQ247" s="136">
        <f t="shared" ca="1" si="210"/>
        <v>0</v>
      </c>
      <c r="ER247" s="136">
        <f t="shared" ca="1" si="210"/>
        <v>0</v>
      </c>
      <c r="ES247" s="136">
        <f t="shared" ca="1" si="210"/>
        <v>0</v>
      </c>
      <c r="ET247" s="136">
        <f t="shared" ca="1" si="210"/>
        <v>0</v>
      </c>
      <c r="EU247" s="136">
        <f t="shared" ca="1" si="210"/>
        <v>0</v>
      </c>
      <c r="EV247" s="136">
        <f t="shared" ca="1" si="210"/>
        <v>0</v>
      </c>
    </row>
    <row r="248" spans="1:152">
      <c r="S248" s="26">
        <f t="shared" si="211"/>
        <v>37.5</v>
      </c>
      <c r="T248" s="330">
        <f t="shared" ca="1" si="202"/>
        <v>0</v>
      </c>
      <c r="U248" s="330">
        <f t="shared" ca="1" si="202"/>
        <v>0</v>
      </c>
      <c r="V248" s="330">
        <f t="shared" ca="1" si="202"/>
        <v>0</v>
      </c>
      <c r="W248" s="330">
        <f t="shared" ca="1" si="202"/>
        <v>0</v>
      </c>
      <c r="X248" s="330">
        <f t="shared" ca="1" si="202"/>
        <v>0</v>
      </c>
      <c r="Y248" s="330">
        <f t="shared" ca="1" si="202"/>
        <v>0</v>
      </c>
      <c r="Z248" s="330">
        <f t="shared" ca="1" si="202"/>
        <v>0</v>
      </c>
      <c r="AA248" s="330">
        <f t="shared" ca="1" si="202"/>
        <v>0</v>
      </c>
      <c r="AB248" s="330">
        <f t="shared" ca="1" si="202"/>
        <v>0</v>
      </c>
      <c r="AC248" s="330">
        <f t="shared" ca="1" si="202"/>
        <v>0</v>
      </c>
      <c r="AD248" s="330">
        <f t="shared" ca="1" si="202"/>
        <v>0</v>
      </c>
      <c r="AE248" s="330">
        <f t="shared" ca="1" si="202"/>
        <v>0</v>
      </c>
      <c r="AF248" s="330">
        <f t="shared" ca="1" si="202"/>
        <v>0</v>
      </c>
      <c r="AH248" s="80">
        <f t="shared" si="212"/>
        <v>37.5</v>
      </c>
      <c r="AI248" s="136">
        <f t="shared" ca="1" si="203"/>
        <v>0</v>
      </c>
      <c r="AJ248" s="136">
        <f t="shared" ca="1" si="203"/>
        <v>0</v>
      </c>
      <c r="AK248" s="136">
        <f t="shared" ca="1" si="203"/>
        <v>0</v>
      </c>
      <c r="AL248" s="136">
        <f t="shared" ca="1" si="203"/>
        <v>0</v>
      </c>
      <c r="AM248" s="136">
        <f t="shared" ca="1" si="203"/>
        <v>0</v>
      </c>
      <c r="AN248" s="136">
        <f t="shared" ca="1" si="203"/>
        <v>0</v>
      </c>
      <c r="AO248" s="136">
        <f t="shared" ca="1" si="203"/>
        <v>0</v>
      </c>
      <c r="AP248" s="136">
        <f t="shared" ca="1" si="203"/>
        <v>0</v>
      </c>
      <c r="AQ248" s="136">
        <f t="shared" ca="1" si="203"/>
        <v>0</v>
      </c>
      <c r="AR248" s="136">
        <f t="shared" ca="1" si="203"/>
        <v>0</v>
      </c>
      <c r="AS248" s="136">
        <f t="shared" ca="1" si="203"/>
        <v>0</v>
      </c>
      <c r="AT248" s="136">
        <f t="shared" ca="1" si="203"/>
        <v>0</v>
      </c>
      <c r="AU248" s="136">
        <f t="shared" ca="1" si="203"/>
        <v>0</v>
      </c>
      <c r="AW248" s="80">
        <f t="shared" si="213"/>
        <v>37.5</v>
      </c>
      <c r="AX248" s="136">
        <f t="shared" ca="1" si="204"/>
        <v>0</v>
      </c>
      <c r="AY248" s="136">
        <f t="shared" ca="1" si="204"/>
        <v>0</v>
      </c>
      <c r="AZ248" s="136">
        <f t="shared" ca="1" si="204"/>
        <v>0</v>
      </c>
      <c r="BA248" s="136">
        <f t="shared" ca="1" si="204"/>
        <v>0</v>
      </c>
      <c r="BB248" s="136">
        <f t="shared" ca="1" si="204"/>
        <v>0</v>
      </c>
      <c r="BC248" s="136">
        <f t="shared" ca="1" si="204"/>
        <v>0</v>
      </c>
      <c r="BD248" s="136">
        <f t="shared" ca="1" si="204"/>
        <v>0</v>
      </c>
      <c r="BE248" s="136">
        <f t="shared" ca="1" si="204"/>
        <v>0</v>
      </c>
      <c r="BF248" s="136">
        <f t="shared" ca="1" si="204"/>
        <v>0</v>
      </c>
      <c r="BG248" s="136">
        <f t="shared" ca="1" si="204"/>
        <v>0</v>
      </c>
      <c r="BH248" s="136">
        <f t="shared" ca="1" si="204"/>
        <v>0</v>
      </c>
      <c r="BI248" s="136">
        <f t="shared" ca="1" si="204"/>
        <v>0</v>
      </c>
      <c r="BJ248" s="136">
        <f t="shared" ca="1" si="204"/>
        <v>0</v>
      </c>
      <c r="BK248" s="62"/>
      <c r="BL248" s="80">
        <f t="shared" si="214"/>
        <v>37.5</v>
      </c>
      <c r="BM248" s="136">
        <f t="shared" ca="1" si="205"/>
        <v>0</v>
      </c>
      <c r="BN248" s="136">
        <f t="shared" ca="1" si="205"/>
        <v>0</v>
      </c>
      <c r="BO248" s="136">
        <f t="shared" ca="1" si="205"/>
        <v>0</v>
      </c>
      <c r="BP248" s="136">
        <f t="shared" ca="1" si="205"/>
        <v>0</v>
      </c>
      <c r="BQ248" s="136">
        <f t="shared" ca="1" si="205"/>
        <v>0</v>
      </c>
      <c r="BR248" s="136">
        <f t="shared" ca="1" si="205"/>
        <v>0</v>
      </c>
      <c r="BS248" s="136">
        <f t="shared" ca="1" si="205"/>
        <v>0</v>
      </c>
      <c r="BT248" s="136">
        <f t="shared" ca="1" si="205"/>
        <v>0</v>
      </c>
      <c r="BU248" s="136">
        <f t="shared" ca="1" si="205"/>
        <v>0</v>
      </c>
      <c r="BV248" s="136">
        <f t="shared" ca="1" si="205"/>
        <v>0</v>
      </c>
      <c r="BW248" s="136">
        <f t="shared" ca="1" si="205"/>
        <v>0</v>
      </c>
      <c r="BX248" s="136">
        <f t="shared" ca="1" si="205"/>
        <v>0</v>
      </c>
      <c r="BY248" s="136">
        <f t="shared" ca="1" si="205"/>
        <v>0</v>
      </c>
      <c r="BZ248" s="62"/>
      <c r="CA248" s="80">
        <f t="shared" si="215"/>
        <v>37.5</v>
      </c>
      <c r="CB248" s="136">
        <f t="shared" ca="1" si="206"/>
        <v>30.069996580240694</v>
      </c>
      <c r="CC248" s="136">
        <f t="shared" ca="1" si="206"/>
        <v>28.055372523818363</v>
      </c>
      <c r="CD248" s="136">
        <f t="shared" ca="1" si="206"/>
        <v>23.715263210608693</v>
      </c>
      <c r="CE248" s="136">
        <f t="shared" ca="1" si="206"/>
        <v>19.578076385941088</v>
      </c>
      <c r="CF248" s="136">
        <f t="shared" ca="1" si="206"/>
        <v>16.669899348307315</v>
      </c>
      <c r="CG248" s="136">
        <f t="shared" ca="1" si="206"/>
        <v>15.034857650481699</v>
      </c>
      <c r="CH248" s="136">
        <f t="shared" ca="1" si="206"/>
        <v>14.513582241165752</v>
      </c>
      <c r="CI248" s="136">
        <f t="shared" ca="1" si="206"/>
        <v>15.03420672064718</v>
      </c>
      <c r="CJ248" s="136">
        <f t="shared" ca="1" si="206"/>
        <v>16.668513376226944</v>
      </c>
      <c r="CK248" s="136">
        <f t="shared" ca="1" si="206"/>
        <v>19.575868867149026</v>
      </c>
      <c r="CL248" s="136">
        <f t="shared" ca="1" si="206"/>
        <v>23.71245785982974</v>
      </c>
      <c r="CM248" s="136">
        <f t="shared" ca="1" si="206"/>
        <v>28.053105138402604</v>
      </c>
      <c r="CN248" s="136">
        <f t="shared" ca="1" si="206"/>
        <v>30.069995375099612</v>
      </c>
      <c r="CP248" s="80">
        <f t="shared" si="216"/>
        <v>37.5</v>
      </c>
      <c r="CQ248" s="136">
        <f t="shared" ca="1" si="217"/>
        <v>30.069996580240694</v>
      </c>
      <c r="CR248" s="136">
        <f t="shared" ca="1" si="207"/>
        <v>28.055372523818363</v>
      </c>
      <c r="CS248" s="136">
        <f t="shared" ca="1" si="207"/>
        <v>23.715263210608693</v>
      </c>
      <c r="CT248" s="136">
        <f t="shared" ca="1" si="207"/>
        <v>19.578076385941088</v>
      </c>
      <c r="CU248" s="136">
        <f t="shared" ca="1" si="207"/>
        <v>16.669899348307315</v>
      </c>
      <c r="CV248" s="136">
        <f t="shared" ca="1" si="207"/>
        <v>15.034857650481699</v>
      </c>
      <c r="CW248" s="136">
        <f t="shared" ca="1" si="207"/>
        <v>14.513582241165752</v>
      </c>
      <c r="CX248" s="136">
        <f t="shared" ca="1" si="207"/>
        <v>15.03420672064718</v>
      </c>
      <c r="CY248" s="136">
        <f t="shared" ca="1" si="207"/>
        <v>16.668513376226944</v>
      </c>
      <c r="CZ248" s="136">
        <f t="shared" ca="1" si="207"/>
        <v>19.575868867149026</v>
      </c>
      <c r="DA248" s="136">
        <f t="shared" ca="1" si="207"/>
        <v>23.71245785982974</v>
      </c>
      <c r="DB248" s="136">
        <f t="shared" ca="1" si="207"/>
        <v>28.053105138402604</v>
      </c>
      <c r="DC248" s="136">
        <f t="shared" ca="1" si="207"/>
        <v>30.069995375099612</v>
      </c>
      <c r="DE248" s="80">
        <f t="shared" si="218"/>
        <v>37.5</v>
      </c>
      <c r="DF248" s="136">
        <f t="shared" ca="1" si="219"/>
        <v>30.069996580240694</v>
      </c>
      <c r="DG248" s="136">
        <f t="shared" ca="1" si="208"/>
        <v>28.055372523818363</v>
      </c>
      <c r="DH248" s="136">
        <f t="shared" ca="1" si="208"/>
        <v>23.715263210608693</v>
      </c>
      <c r="DI248" s="136">
        <f t="shared" ca="1" si="208"/>
        <v>19.578076385941088</v>
      </c>
      <c r="DJ248" s="136">
        <f t="shared" ca="1" si="208"/>
        <v>16.669899348307315</v>
      </c>
      <c r="DK248" s="136">
        <f t="shared" ca="1" si="208"/>
        <v>15.034857650481699</v>
      </c>
      <c r="DL248" s="136">
        <f t="shared" ca="1" si="208"/>
        <v>14.513582241165752</v>
      </c>
      <c r="DM248" s="136">
        <f t="shared" ca="1" si="208"/>
        <v>15.03420672064718</v>
      </c>
      <c r="DN248" s="136">
        <f t="shared" ca="1" si="208"/>
        <v>16.668513376226944</v>
      </c>
      <c r="DO248" s="136">
        <f t="shared" ca="1" si="208"/>
        <v>19.575868867149026</v>
      </c>
      <c r="DP248" s="136">
        <f t="shared" ca="1" si="208"/>
        <v>23.71245785982974</v>
      </c>
      <c r="DQ248" s="136">
        <f t="shared" ca="1" si="208"/>
        <v>28.053105138402604</v>
      </c>
      <c r="DR248" s="136">
        <f t="shared" ca="1" si="208"/>
        <v>30.069995375099612</v>
      </c>
      <c r="DT248" s="80">
        <f t="shared" si="220"/>
        <v>37.5</v>
      </c>
      <c r="DU248" s="136">
        <f t="shared" ca="1" si="221"/>
        <v>0</v>
      </c>
      <c r="DV248" s="136">
        <f t="shared" ca="1" si="209"/>
        <v>0</v>
      </c>
      <c r="DW248" s="136">
        <f t="shared" ca="1" si="209"/>
        <v>0</v>
      </c>
      <c r="DX248" s="136">
        <f t="shared" ca="1" si="209"/>
        <v>0</v>
      </c>
      <c r="DY248" s="136">
        <f t="shared" ca="1" si="209"/>
        <v>0</v>
      </c>
      <c r="DZ248" s="136">
        <f t="shared" ca="1" si="209"/>
        <v>0</v>
      </c>
      <c r="EA248" s="136">
        <f t="shared" ca="1" si="209"/>
        <v>0</v>
      </c>
      <c r="EB248" s="136">
        <f t="shared" ca="1" si="209"/>
        <v>0</v>
      </c>
      <c r="EC248" s="136">
        <f t="shared" ca="1" si="209"/>
        <v>0</v>
      </c>
      <c r="ED248" s="136">
        <f t="shared" ca="1" si="209"/>
        <v>0</v>
      </c>
      <c r="EE248" s="136">
        <f t="shared" ca="1" si="209"/>
        <v>0</v>
      </c>
      <c r="EF248" s="136">
        <f t="shared" ca="1" si="209"/>
        <v>0</v>
      </c>
      <c r="EG248" s="136">
        <f t="shared" ca="1" si="209"/>
        <v>0</v>
      </c>
      <c r="EI248" s="80">
        <f t="shared" si="222"/>
        <v>37.5</v>
      </c>
      <c r="EJ248" s="136">
        <f t="shared" ca="1" si="223"/>
        <v>0</v>
      </c>
      <c r="EK248" s="136">
        <f t="shared" ca="1" si="210"/>
        <v>0</v>
      </c>
      <c r="EL248" s="136">
        <f t="shared" ca="1" si="210"/>
        <v>0</v>
      </c>
      <c r="EM248" s="136">
        <f t="shared" ca="1" si="210"/>
        <v>0</v>
      </c>
      <c r="EN248" s="136">
        <f t="shared" ca="1" si="210"/>
        <v>0</v>
      </c>
      <c r="EO248" s="136">
        <f t="shared" ca="1" si="210"/>
        <v>0</v>
      </c>
      <c r="EP248" s="136">
        <f t="shared" ca="1" si="210"/>
        <v>0</v>
      </c>
      <c r="EQ248" s="136">
        <f t="shared" ca="1" si="210"/>
        <v>0</v>
      </c>
      <c r="ER248" s="136">
        <f t="shared" ca="1" si="210"/>
        <v>0</v>
      </c>
      <c r="ES248" s="136">
        <f t="shared" ca="1" si="210"/>
        <v>0</v>
      </c>
      <c r="ET248" s="136">
        <f t="shared" ca="1" si="210"/>
        <v>0</v>
      </c>
      <c r="EU248" s="136">
        <f t="shared" ca="1" si="210"/>
        <v>0</v>
      </c>
      <c r="EV248" s="136">
        <f t="shared" ca="1" si="210"/>
        <v>0</v>
      </c>
    </row>
    <row r="249" spans="1:152">
      <c r="S249" s="26">
        <f t="shared" si="211"/>
        <v>45</v>
      </c>
      <c r="T249" s="330">
        <f t="shared" ca="1" si="202"/>
        <v>0</v>
      </c>
      <c r="U249" s="330">
        <f t="shared" ca="1" si="202"/>
        <v>0</v>
      </c>
      <c r="V249" s="330">
        <f t="shared" ca="1" si="202"/>
        <v>0</v>
      </c>
      <c r="W249" s="330">
        <f t="shared" ca="1" si="202"/>
        <v>0</v>
      </c>
      <c r="X249" s="330">
        <f t="shared" ca="1" si="202"/>
        <v>0</v>
      </c>
      <c r="Y249" s="330">
        <f t="shared" ca="1" si="202"/>
        <v>0</v>
      </c>
      <c r="Z249" s="330">
        <f t="shared" ca="1" si="202"/>
        <v>0</v>
      </c>
      <c r="AA249" s="330">
        <f t="shared" ca="1" si="202"/>
        <v>0</v>
      </c>
      <c r="AB249" s="330">
        <f t="shared" ca="1" si="202"/>
        <v>0</v>
      </c>
      <c r="AC249" s="330">
        <f t="shared" ca="1" si="202"/>
        <v>0</v>
      </c>
      <c r="AD249" s="330">
        <f t="shared" ca="1" si="202"/>
        <v>0</v>
      </c>
      <c r="AE249" s="330">
        <f t="shared" ca="1" si="202"/>
        <v>0</v>
      </c>
      <c r="AF249" s="330">
        <f t="shared" ca="1" si="202"/>
        <v>0</v>
      </c>
      <c r="AH249" s="80">
        <f t="shared" si="212"/>
        <v>45</v>
      </c>
      <c r="AI249" s="136">
        <f t="shared" ca="1" si="203"/>
        <v>0</v>
      </c>
      <c r="AJ249" s="136">
        <f t="shared" ca="1" si="203"/>
        <v>0</v>
      </c>
      <c r="AK249" s="136">
        <f t="shared" ca="1" si="203"/>
        <v>0</v>
      </c>
      <c r="AL249" s="136">
        <f t="shared" ca="1" si="203"/>
        <v>0</v>
      </c>
      <c r="AM249" s="136">
        <f t="shared" ca="1" si="203"/>
        <v>0</v>
      </c>
      <c r="AN249" s="136">
        <f t="shared" ca="1" si="203"/>
        <v>0</v>
      </c>
      <c r="AO249" s="136">
        <f t="shared" ca="1" si="203"/>
        <v>0</v>
      </c>
      <c r="AP249" s="136">
        <f t="shared" ca="1" si="203"/>
        <v>0</v>
      </c>
      <c r="AQ249" s="136">
        <f t="shared" ca="1" si="203"/>
        <v>0</v>
      </c>
      <c r="AR249" s="136">
        <f t="shared" ca="1" si="203"/>
        <v>0</v>
      </c>
      <c r="AS249" s="136">
        <f t="shared" ca="1" si="203"/>
        <v>0</v>
      </c>
      <c r="AT249" s="136">
        <f t="shared" ca="1" si="203"/>
        <v>0</v>
      </c>
      <c r="AU249" s="136">
        <f t="shared" ca="1" si="203"/>
        <v>0</v>
      </c>
      <c r="AW249" s="80">
        <f t="shared" si="213"/>
        <v>45</v>
      </c>
      <c r="AX249" s="136">
        <f t="shared" ca="1" si="204"/>
        <v>0</v>
      </c>
      <c r="AY249" s="136">
        <f t="shared" ca="1" si="204"/>
        <v>0</v>
      </c>
      <c r="AZ249" s="136">
        <f t="shared" ca="1" si="204"/>
        <v>0</v>
      </c>
      <c r="BA249" s="136">
        <f t="shared" ca="1" si="204"/>
        <v>0</v>
      </c>
      <c r="BB249" s="136">
        <f t="shared" ca="1" si="204"/>
        <v>0</v>
      </c>
      <c r="BC249" s="136">
        <f t="shared" ca="1" si="204"/>
        <v>0</v>
      </c>
      <c r="BD249" s="136">
        <f t="shared" ca="1" si="204"/>
        <v>0</v>
      </c>
      <c r="BE249" s="136">
        <f t="shared" ca="1" si="204"/>
        <v>0</v>
      </c>
      <c r="BF249" s="136">
        <f t="shared" ca="1" si="204"/>
        <v>0</v>
      </c>
      <c r="BG249" s="136">
        <f t="shared" ca="1" si="204"/>
        <v>0</v>
      </c>
      <c r="BH249" s="136">
        <f t="shared" ca="1" si="204"/>
        <v>0</v>
      </c>
      <c r="BI249" s="136">
        <f t="shared" ca="1" si="204"/>
        <v>0</v>
      </c>
      <c r="BJ249" s="136">
        <f t="shared" ca="1" si="204"/>
        <v>0</v>
      </c>
      <c r="BK249" s="62"/>
      <c r="BL249" s="80">
        <f t="shared" si="214"/>
        <v>45</v>
      </c>
      <c r="BM249" s="136">
        <f t="shared" ca="1" si="205"/>
        <v>0</v>
      </c>
      <c r="BN249" s="136">
        <f t="shared" ca="1" si="205"/>
        <v>0</v>
      </c>
      <c r="BO249" s="136">
        <f t="shared" ca="1" si="205"/>
        <v>0</v>
      </c>
      <c r="BP249" s="136">
        <f t="shared" ca="1" si="205"/>
        <v>0</v>
      </c>
      <c r="BQ249" s="136">
        <f t="shared" ca="1" si="205"/>
        <v>0</v>
      </c>
      <c r="BR249" s="136">
        <f t="shared" ca="1" si="205"/>
        <v>0</v>
      </c>
      <c r="BS249" s="136">
        <f t="shared" ca="1" si="205"/>
        <v>0</v>
      </c>
      <c r="BT249" s="136">
        <f t="shared" ca="1" si="205"/>
        <v>0</v>
      </c>
      <c r="BU249" s="136">
        <f t="shared" ca="1" si="205"/>
        <v>0</v>
      </c>
      <c r="BV249" s="136">
        <f t="shared" ca="1" si="205"/>
        <v>0</v>
      </c>
      <c r="BW249" s="136">
        <f t="shared" ca="1" si="205"/>
        <v>0</v>
      </c>
      <c r="BX249" s="136">
        <f t="shared" ca="1" si="205"/>
        <v>0</v>
      </c>
      <c r="BY249" s="136">
        <f t="shared" ca="1" si="205"/>
        <v>0</v>
      </c>
      <c r="BZ249" s="62"/>
      <c r="CA249" s="80">
        <f t="shared" si="215"/>
        <v>45</v>
      </c>
      <c r="CB249" s="136">
        <f t="shared" ca="1" si="206"/>
        <v>28.054239285235663</v>
      </c>
      <c r="CC249" s="136">
        <f t="shared" ca="1" si="206"/>
        <v>26.292753420252364</v>
      </c>
      <c r="CD249" s="136">
        <f t="shared" ca="1" si="206"/>
        <v>22.443448339269864</v>
      </c>
      <c r="CE249" s="136">
        <f t="shared" ca="1" si="206"/>
        <v>18.703112227849758</v>
      </c>
      <c r="CF249" s="136">
        <f t="shared" ca="1" si="206"/>
        <v>16.031328829402135</v>
      </c>
      <c r="CG249" s="136">
        <f t="shared" ca="1" si="206"/>
        <v>14.513451220344392</v>
      </c>
      <c r="CH249" s="136">
        <f t="shared" ca="1" si="206"/>
        <v>14.027119611605169</v>
      </c>
      <c r="CI249" s="136">
        <f t="shared" ca="1" si="206"/>
        <v>14.512844655014208</v>
      </c>
      <c r="CJ249" s="136">
        <f t="shared" ca="1" si="206"/>
        <v>16.030047003762228</v>
      </c>
      <c r="CK249" s="136">
        <f t="shared" ca="1" si="206"/>
        <v>18.701097602379811</v>
      </c>
      <c r="CL249" s="136">
        <f t="shared" ca="1" si="206"/>
        <v>22.440935798023016</v>
      </c>
      <c r="CM249" s="136">
        <f t="shared" ca="1" si="206"/>
        <v>26.290761978484664</v>
      </c>
      <c r="CN249" s="136">
        <f t="shared" ca="1" si="206"/>
        <v>28.05423823625344</v>
      </c>
      <c r="CP249" s="80">
        <f t="shared" si="216"/>
        <v>45</v>
      </c>
      <c r="CQ249" s="136">
        <f t="shared" ca="1" si="217"/>
        <v>28.054239285235663</v>
      </c>
      <c r="CR249" s="136">
        <f t="shared" ca="1" si="207"/>
        <v>26.292753420252364</v>
      </c>
      <c r="CS249" s="136">
        <f t="shared" ca="1" si="207"/>
        <v>22.443448339269864</v>
      </c>
      <c r="CT249" s="136">
        <f t="shared" ca="1" si="207"/>
        <v>18.703112227849758</v>
      </c>
      <c r="CU249" s="136">
        <f t="shared" ca="1" si="207"/>
        <v>16.031328829402135</v>
      </c>
      <c r="CV249" s="136">
        <f t="shared" ca="1" si="207"/>
        <v>14.513451220344392</v>
      </c>
      <c r="CW249" s="136">
        <f t="shared" ca="1" si="207"/>
        <v>14.027119611605169</v>
      </c>
      <c r="CX249" s="136">
        <f t="shared" ca="1" si="207"/>
        <v>14.512844655014208</v>
      </c>
      <c r="CY249" s="136">
        <f t="shared" ca="1" si="207"/>
        <v>16.030047003762228</v>
      </c>
      <c r="CZ249" s="136">
        <f t="shared" ca="1" si="207"/>
        <v>18.701097602379811</v>
      </c>
      <c r="DA249" s="136">
        <f t="shared" ca="1" si="207"/>
        <v>22.440935798023016</v>
      </c>
      <c r="DB249" s="136">
        <f t="shared" ca="1" si="207"/>
        <v>26.290761978484664</v>
      </c>
      <c r="DC249" s="136">
        <f t="shared" ca="1" si="207"/>
        <v>28.05423823625344</v>
      </c>
      <c r="DE249" s="80">
        <f t="shared" si="218"/>
        <v>45</v>
      </c>
      <c r="DF249" s="136">
        <f t="shared" ca="1" si="219"/>
        <v>28.054239285235663</v>
      </c>
      <c r="DG249" s="136">
        <f t="shared" ca="1" si="208"/>
        <v>26.292753420252364</v>
      </c>
      <c r="DH249" s="136">
        <f t="shared" ca="1" si="208"/>
        <v>22.443448339269864</v>
      </c>
      <c r="DI249" s="136">
        <f t="shared" ca="1" si="208"/>
        <v>18.703112227849758</v>
      </c>
      <c r="DJ249" s="136">
        <f t="shared" ca="1" si="208"/>
        <v>16.031328829402135</v>
      </c>
      <c r="DK249" s="136">
        <f t="shared" ca="1" si="208"/>
        <v>14.513451220344392</v>
      </c>
      <c r="DL249" s="136">
        <f t="shared" ca="1" si="208"/>
        <v>14.027119611605169</v>
      </c>
      <c r="DM249" s="136">
        <f t="shared" ca="1" si="208"/>
        <v>14.512844655014208</v>
      </c>
      <c r="DN249" s="136">
        <f t="shared" ca="1" si="208"/>
        <v>16.030047003762228</v>
      </c>
      <c r="DO249" s="136">
        <f t="shared" ca="1" si="208"/>
        <v>18.701097602379811</v>
      </c>
      <c r="DP249" s="136">
        <f t="shared" ca="1" si="208"/>
        <v>22.440935798023016</v>
      </c>
      <c r="DQ249" s="136">
        <f t="shared" ca="1" si="208"/>
        <v>26.290761978484664</v>
      </c>
      <c r="DR249" s="136">
        <f t="shared" ca="1" si="208"/>
        <v>28.05423823625344</v>
      </c>
      <c r="DT249" s="80">
        <f t="shared" si="220"/>
        <v>45</v>
      </c>
      <c r="DU249" s="136">
        <f t="shared" ca="1" si="221"/>
        <v>0</v>
      </c>
      <c r="DV249" s="136">
        <f t="shared" ca="1" si="209"/>
        <v>0</v>
      </c>
      <c r="DW249" s="136">
        <f t="shared" ca="1" si="209"/>
        <v>0</v>
      </c>
      <c r="DX249" s="136">
        <f t="shared" ca="1" si="209"/>
        <v>0</v>
      </c>
      <c r="DY249" s="136">
        <f t="shared" ca="1" si="209"/>
        <v>0</v>
      </c>
      <c r="DZ249" s="136">
        <f t="shared" ca="1" si="209"/>
        <v>0</v>
      </c>
      <c r="EA249" s="136">
        <f t="shared" ca="1" si="209"/>
        <v>0</v>
      </c>
      <c r="EB249" s="136">
        <f t="shared" ca="1" si="209"/>
        <v>0</v>
      </c>
      <c r="EC249" s="136">
        <f t="shared" ca="1" si="209"/>
        <v>0</v>
      </c>
      <c r="ED249" s="136">
        <f t="shared" ca="1" si="209"/>
        <v>0</v>
      </c>
      <c r="EE249" s="136">
        <f t="shared" ca="1" si="209"/>
        <v>0</v>
      </c>
      <c r="EF249" s="136">
        <f t="shared" ca="1" si="209"/>
        <v>0</v>
      </c>
      <c r="EG249" s="136">
        <f t="shared" ca="1" si="209"/>
        <v>0</v>
      </c>
      <c r="EI249" s="80">
        <f t="shared" si="222"/>
        <v>45</v>
      </c>
      <c r="EJ249" s="136">
        <f t="shared" ca="1" si="223"/>
        <v>0</v>
      </c>
      <c r="EK249" s="136">
        <f t="shared" ca="1" si="210"/>
        <v>0</v>
      </c>
      <c r="EL249" s="136">
        <f t="shared" ca="1" si="210"/>
        <v>0</v>
      </c>
      <c r="EM249" s="136">
        <f t="shared" ca="1" si="210"/>
        <v>0</v>
      </c>
      <c r="EN249" s="136">
        <f t="shared" ca="1" si="210"/>
        <v>0</v>
      </c>
      <c r="EO249" s="136">
        <f t="shared" ca="1" si="210"/>
        <v>0</v>
      </c>
      <c r="EP249" s="136">
        <f t="shared" ca="1" si="210"/>
        <v>0</v>
      </c>
      <c r="EQ249" s="136">
        <f t="shared" ca="1" si="210"/>
        <v>0</v>
      </c>
      <c r="ER249" s="136">
        <f t="shared" ca="1" si="210"/>
        <v>0</v>
      </c>
      <c r="ES249" s="136">
        <f t="shared" ca="1" si="210"/>
        <v>0</v>
      </c>
      <c r="ET249" s="136">
        <f t="shared" ca="1" si="210"/>
        <v>0</v>
      </c>
      <c r="EU249" s="136">
        <f t="shared" ca="1" si="210"/>
        <v>0</v>
      </c>
      <c r="EV249" s="136">
        <f t="shared" ca="1" si="210"/>
        <v>0</v>
      </c>
    </row>
    <row r="250" spans="1:152">
      <c r="S250" s="26">
        <f t="shared" si="211"/>
        <v>52.5</v>
      </c>
      <c r="T250" s="330">
        <f t="shared" ca="1" si="202"/>
        <v>0</v>
      </c>
      <c r="U250" s="330">
        <f t="shared" ca="1" si="202"/>
        <v>0</v>
      </c>
      <c r="V250" s="330">
        <f t="shared" ca="1" si="202"/>
        <v>0</v>
      </c>
      <c r="W250" s="330">
        <f t="shared" ca="1" si="202"/>
        <v>0</v>
      </c>
      <c r="X250" s="330">
        <f t="shared" ca="1" si="202"/>
        <v>0</v>
      </c>
      <c r="Y250" s="330">
        <f t="shared" ca="1" si="202"/>
        <v>0</v>
      </c>
      <c r="Z250" s="330">
        <f t="shared" ca="1" si="202"/>
        <v>0</v>
      </c>
      <c r="AA250" s="330">
        <f t="shared" ca="1" si="202"/>
        <v>0</v>
      </c>
      <c r="AB250" s="330">
        <f t="shared" ca="1" si="202"/>
        <v>0</v>
      </c>
      <c r="AC250" s="330">
        <f t="shared" ca="1" si="202"/>
        <v>0</v>
      </c>
      <c r="AD250" s="330">
        <f t="shared" ca="1" si="202"/>
        <v>0</v>
      </c>
      <c r="AE250" s="330">
        <f t="shared" ca="1" si="202"/>
        <v>0</v>
      </c>
      <c r="AF250" s="330">
        <f t="shared" ca="1" si="202"/>
        <v>0</v>
      </c>
      <c r="AH250" s="80">
        <f t="shared" si="212"/>
        <v>52.5</v>
      </c>
      <c r="AI250" s="136">
        <f t="shared" ca="1" si="203"/>
        <v>0</v>
      </c>
      <c r="AJ250" s="136">
        <f t="shared" ca="1" si="203"/>
        <v>0</v>
      </c>
      <c r="AK250" s="136">
        <f t="shared" ca="1" si="203"/>
        <v>0</v>
      </c>
      <c r="AL250" s="136">
        <f t="shared" ca="1" si="203"/>
        <v>0</v>
      </c>
      <c r="AM250" s="136">
        <f t="shared" ca="1" si="203"/>
        <v>0</v>
      </c>
      <c r="AN250" s="136">
        <f t="shared" ca="1" si="203"/>
        <v>0</v>
      </c>
      <c r="AO250" s="136">
        <f t="shared" ca="1" si="203"/>
        <v>0</v>
      </c>
      <c r="AP250" s="136">
        <f t="shared" ca="1" si="203"/>
        <v>0</v>
      </c>
      <c r="AQ250" s="136">
        <f t="shared" ca="1" si="203"/>
        <v>0</v>
      </c>
      <c r="AR250" s="136">
        <f t="shared" ca="1" si="203"/>
        <v>0</v>
      </c>
      <c r="AS250" s="136">
        <f t="shared" ca="1" si="203"/>
        <v>0</v>
      </c>
      <c r="AT250" s="136">
        <f t="shared" ca="1" si="203"/>
        <v>0</v>
      </c>
      <c r="AU250" s="136">
        <f t="shared" ca="1" si="203"/>
        <v>0</v>
      </c>
      <c r="AW250" s="80">
        <f t="shared" si="213"/>
        <v>52.5</v>
      </c>
      <c r="AX250" s="136">
        <f t="shared" ca="1" si="204"/>
        <v>0</v>
      </c>
      <c r="AY250" s="136">
        <f t="shared" ca="1" si="204"/>
        <v>0</v>
      </c>
      <c r="AZ250" s="136">
        <f t="shared" ca="1" si="204"/>
        <v>0</v>
      </c>
      <c r="BA250" s="136">
        <f t="shared" ca="1" si="204"/>
        <v>0</v>
      </c>
      <c r="BB250" s="136">
        <f t="shared" ca="1" si="204"/>
        <v>0</v>
      </c>
      <c r="BC250" s="136">
        <f t="shared" ca="1" si="204"/>
        <v>0</v>
      </c>
      <c r="BD250" s="136">
        <f t="shared" ca="1" si="204"/>
        <v>0</v>
      </c>
      <c r="BE250" s="136">
        <f t="shared" ca="1" si="204"/>
        <v>0</v>
      </c>
      <c r="BF250" s="136">
        <f t="shared" ca="1" si="204"/>
        <v>0</v>
      </c>
      <c r="BG250" s="136">
        <f t="shared" ca="1" si="204"/>
        <v>0</v>
      </c>
      <c r="BH250" s="136">
        <f t="shared" ca="1" si="204"/>
        <v>0</v>
      </c>
      <c r="BI250" s="136">
        <f t="shared" ca="1" si="204"/>
        <v>0</v>
      </c>
      <c r="BJ250" s="136">
        <f t="shared" ca="1" si="204"/>
        <v>0</v>
      </c>
      <c r="BK250" s="62"/>
      <c r="BL250" s="80">
        <f t="shared" si="214"/>
        <v>52.5</v>
      </c>
      <c r="BM250" s="136">
        <f t="shared" ca="1" si="205"/>
        <v>0</v>
      </c>
      <c r="BN250" s="136">
        <f t="shared" ca="1" si="205"/>
        <v>0</v>
      </c>
      <c r="BO250" s="136">
        <f t="shared" ca="1" si="205"/>
        <v>0</v>
      </c>
      <c r="BP250" s="136">
        <f t="shared" ca="1" si="205"/>
        <v>0</v>
      </c>
      <c r="BQ250" s="136">
        <f t="shared" ca="1" si="205"/>
        <v>0</v>
      </c>
      <c r="BR250" s="136">
        <f t="shared" ca="1" si="205"/>
        <v>0</v>
      </c>
      <c r="BS250" s="136">
        <f t="shared" ca="1" si="205"/>
        <v>0</v>
      </c>
      <c r="BT250" s="136">
        <f t="shared" ca="1" si="205"/>
        <v>0</v>
      </c>
      <c r="BU250" s="136">
        <f t="shared" ca="1" si="205"/>
        <v>0</v>
      </c>
      <c r="BV250" s="136">
        <f t="shared" ca="1" si="205"/>
        <v>0</v>
      </c>
      <c r="BW250" s="136">
        <f t="shared" ca="1" si="205"/>
        <v>0</v>
      </c>
      <c r="BX250" s="136">
        <f t="shared" ca="1" si="205"/>
        <v>0</v>
      </c>
      <c r="BY250" s="136">
        <f t="shared" ca="1" si="205"/>
        <v>0</v>
      </c>
      <c r="BZ250" s="62"/>
      <c r="CA250" s="80">
        <f t="shared" si="215"/>
        <v>52.5</v>
      </c>
      <c r="CB250" s="136">
        <f t="shared" ca="1" si="206"/>
        <v>30.066268259960925</v>
      </c>
      <c r="CC250" s="136">
        <f t="shared" ca="1" si="206"/>
        <v>28.05212701986235</v>
      </c>
      <c r="CD250" s="136">
        <f t="shared" ca="1" si="206"/>
        <v>23.712944141270654</v>
      </c>
      <c r="CE250" s="136">
        <f t="shared" ca="1" si="206"/>
        <v>19.576495846704379</v>
      </c>
      <c r="CF250" s="136">
        <f t="shared" ca="1" si="206"/>
        <v>16.668753475515093</v>
      </c>
      <c r="CG250" s="136">
        <f t="shared" ca="1" si="206"/>
        <v>15.033925530062872</v>
      </c>
      <c r="CH250" s="136">
        <f t="shared" ca="1" si="206"/>
        <v>14.512713633714849</v>
      </c>
      <c r="CI250" s="136">
        <f t="shared" ca="1" si="206"/>
        <v>15.033274680935877</v>
      </c>
      <c r="CJ250" s="136">
        <f t="shared" ca="1" si="206"/>
        <v>16.667367693961019</v>
      </c>
      <c r="CK250" s="136">
        <f t="shared" ca="1" si="206"/>
        <v>19.574288684304079</v>
      </c>
      <c r="CL250" s="136">
        <f t="shared" ca="1" si="206"/>
        <v>23.710139339091992</v>
      </c>
      <c r="CM250" s="136">
        <f t="shared" ca="1" si="206"/>
        <v>28.049860158986803</v>
      </c>
      <c r="CN250" s="136">
        <f t="shared" ca="1" si="206"/>
        <v>30.066267055118676</v>
      </c>
      <c r="CP250" s="80">
        <f t="shared" si="216"/>
        <v>52.5</v>
      </c>
      <c r="CQ250" s="136">
        <f t="shared" ca="1" si="217"/>
        <v>30.066268259960925</v>
      </c>
      <c r="CR250" s="136">
        <f t="shared" ca="1" si="207"/>
        <v>28.05212701986235</v>
      </c>
      <c r="CS250" s="136">
        <f t="shared" ca="1" si="207"/>
        <v>23.712944141270654</v>
      </c>
      <c r="CT250" s="136">
        <f t="shared" ca="1" si="207"/>
        <v>19.576495846704379</v>
      </c>
      <c r="CU250" s="136">
        <f t="shared" ca="1" si="207"/>
        <v>16.668753475515093</v>
      </c>
      <c r="CV250" s="136">
        <f t="shared" ca="1" si="207"/>
        <v>15.033925530062872</v>
      </c>
      <c r="CW250" s="136">
        <f t="shared" ca="1" si="207"/>
        <v>14.512713633714849</v>
      </c>
      <c r="CX250" s="136">
        <f t="shared" ca="1" si="207"/>
        <v>15.033274680935877</v>
      </c>
      <c r="CY250" s="136">
        <f t="shared" ca="1" si="207"/>
        <v>16.667367693961019</v>
      </c>
      <c r="CZ250" s="136">
        <f t="shared" ca="1" si="207"/>
        <v>19.574288684304079</v>
      </c>
      <c r="DA250" s="136">
        <f t="shared" ca="1" si="207"/>
        <v>23.710139339091992</v>
      </c>
      <c r="DB250" s="136">
        <f t="shared" ca="1" si="207"/>
        <v>28.049860158986803</v>
      </c>
      <c r="DC250" s="136">
        <f t="shared" ca="1" si="207"/>
        <v>30.066267055118676</v>
      </c>
      <c r="DE250" s="80">
        <f t="shared" si="218"/>
        <v>52.5</v>
      </c>
      <c r="DF250" s="136">
        <f t="shared" ca="1" si="219"/>
        <v>30.066268259960925</v>
      </c>
      <c r="DG250" s="136">
        <f t="shared" ca="1" si="208"/>
        <v>28.05212701986235</v>
      </c>
      <c r="DH250" s="136">
        <f t="shared" ca="1" si="208"/>
        <v>23.712944141270654</v>
      </c>
      <c r="DI250" s="136">
        <f t="shared" ca="1" si="208"/>
        <v>19.576495846704379</v>
      </c>
      <c r="DJ250" s="136">
        <f t="shared" ca="1" si="208"/>
        <v>16.668753475515093</v>
      </c>
      <c r="DK250" s="136">
        <f t="shared" ca="1" si="208"/>
        <v>15.033925530062872</v>
      </c>
      <c r="DL250" s="136">
        <f t="shared" ca="1" si="208"/>
        <v>14.512713633714849</v>
      </c>
      <c r="DM250" s="136">
        <f t="shared" ca="1" si="208"/>
        <v>15.033274680935877</v>
      </c>
      <c r="DN250" s="136">
        <f t="shared" ca="1" si="208"/>
        <v>16.667367693961019</v>
      </c>
      <c r="DO250" s="136">
        <f t="shared" ca="1" si="208"/>
        <v>19.574288684304079</v>
      </c>
      <c r="DP250" s="136">
        <f t="shared" ca="1" si="208"/>
        <v>23.710139339091992</v>
      </c>
      <c r="DQ250" s="136">
        <f t="shared" ca="1" si="208"/>
        <v>28.049860158986803</v>
      </c>
      <c r="DR250" s="136">
        <f t="shared" ca="1" si="208"/>
        <v>30.066267055118676</v>
      </c>
      <c r="DT250" s="80">
        <f t="shared" si="220"/>
        <v>52.5</v>
      </c>
      <c r="DU250" s="136">
        <f t="shared" ca="1" si="221"/>
        <v>0</v>
      </c>
      <c r="DV250" s="136">
        <f t="shared" ca="1" si="209"/>
        <v>0</v>
      </c>
      <c r="DW250" s="136">
        <f t="shared" ca="1" si="209"/>
        <v>0</v>
      </c>
      <c r="DX250" s="136">
        <f t="shared" ca="1" si="209"/>
        <v>0</v>
      </c>
      <c r="DY250" s="136">
        <f t="shared" ca="1" si="209"/>
        <v>0</v>
      </c>
      <c r="DZ250" s="136">
        <f t="shared" ca="1" si="209"/>
        <v>0</v>
      </c>
      <c r="EA250" s="136">
        <f t="shared" ca="1" si="209"/>
        <v>0</v>
      </c>
      <c r="EB250" s="136">
        <f t="shared" ca="1" si="209"/>
        <v>0</v>
      </c>
      <c r="EC250" s="136">
        <f t="shared" ca="1" si="209"/>
        <v>0</v>
      </c>
      <c r="ED250" s="136">
        <f t="shared" ca="1" si="209"/>
        <v>0</v>
      </c>
      <c r="EE250" s="136">
        <f t="shared" ca="1" si="209"/>
        <v>0</v>
      </c>
      <c r="EF250" s="136">
        <f t="shared" ca="1" si="209"/>
        <v>0</v>
      </c>
      <c r="EG250" s="136">
        <f t="shared" ca="1" si="209"/>
        <v>0</v>
      </c>
      <c r="EI250" s="80">
        <f t="shared" si="222"/>
        <v>52.5</v>
      </c>
      <c r="EJ250" s="136">
        <f t="shared" ca="1" si="223"/>
        <v>0</v>
      </c>
      <c r="EK250" s="136">
        <f t="shared" ca="1" si="210"/>
        <v>0</v>
      </c>
      <c r="EL250" s="136">
        <f t="shared" ca="1" si="210"/>
        <v>0</v>
      </c>
      <c r="EM250" s="136">
        <f t="shared" ca="1" si="210"/>
        <v>0</v>
      </c>
      <c r="EN250" s="136">
        <f t="shared" ca="1" si="210"/>
        <v>0</v>
      </c>
      <c r="EO250" s="136">
        <f t="shared" ca="1" si="210"/>
        <v>0</v>
      </c>
      <c r="EP250" s="136">
        <f t="shared" ca="1" si="210"/>
        <v>0</v>
      </c>
      <c r="EQ250" s="136">
        <f t="shared" ca="1" si="210"/>
        <v>0</v>
      </c>
      <c r="ER250" s="136">
        <f t="shared" ca="1" si="210"/>
        <v>0</v>
      </c>
      <c r="ES250" s="136">
        <f t="shared" ca="1" si="210"/>
        <v>0</v>
      </c>
      <c r="ET250" s="136">
        <f t="shared" ca="1" si="210"/>
        <v>0</v>
      </c>
      <c r="EU250" s="136">
        <f t="shared" ca="1" si="210"/>
        <v>0</v>
      </c>
      <c r="EV250" s="136">
        <f t="shared" ca="1" si="210"/>
        <v>0</v>
      </c>
    </row>
    <row r="251" spans="1:152">
      <c r="S251" s="26">
        <f t="shared" si="211"/>
        <v>60</v>
      </c>
      <c r="T251" s="330">
        <f t="shared" ca="1" si="202"/>
        <v>0</v>
      </c>
      <c r="U251" s="330">
        <f t="shared" ca="1" si="202"/>
        <v>0</v>
      </c>
      <c r="V251" s="330">
        <f t="shared" ca="1" si="202"/>
        <v>0</v>
      </c>
      <c r="W251" s="330">
        <f t="shared" ca="1" si="202"/>
        <v>0</v>
      </c>
      <c r="X251" s="330">
        <f t="shared" ca="1" si="202"/>
        <v>0</v>
      </c>
      <c r="Y251" s="330">
        <f t="shared" ca="1" si="202"/>
        <v>0</v>
      </c>
      <c r="Z251" s="330">
        <f t="shared" ca="1" si="202"/>
        <v>0</v>
      </c>
      <c r="AA251" s="330">
        <f t="shared" ca="1" si="202"/>
        <v>0</v>
      </c>
      <c r="AB251" s="330">
        <f t="shared" ca="1" si="202"/>
        <v>0</v>
      </c>
      <c r="AC251" s="330">
        <f t="shared" ca="1" si="202"/>
        <v>0</v>
      </c>
      <c r="AD251" s="330">
        <f t="shared" ca="1" si="202"/>
        <v>0</v>
      </c>
      <c r="AE251" s="330">
        <f t="shared" ca="1" si="202"/>
        <v>0</v>
      </c>
      <c r="AF251" s="330">
        <f t="shared" ca="1" si="202"/>
        <v>0</v>
      </c>
      <c r="AH251" s="80">
        <f t="shared" si="212"/>
        <v>60</v>
      </c>
      <c r="AI251" s="136">
        <f t="shared" ca="1" si="203"/>
        <v>0</v>
      </c>
      <c r="AJ251" s="136">
        <f t="shared" ca="1" si="203"/>
        <v>0</v>
      </c>
      <c r="AK251" s="136">
        <f t="shared" ca="1" si="203"/>
        <v>0</v>
      </c>
      <c r="AL251" s="136">
        <f t="shared" ca="1" si="203"/>
        <v>0</v>
      </c>
      <c r="AM251" s="136">
        <f t="shared" ca="1" si="203"/>
        <v>0</v>
      </c>
      <c r="AN251" s="136">
        <f t="shared" ca="1" si="203"/>
        <v>0</v>
      </c>
      <c r="AO251" s="136">
        <f t="shared" ca="1" si="203"/>
        <v>0</v>
      </c>
      <c r="AP251" s="136">
        <f t="shared" ca="1" si="203"/>
        <v>0</v>
      </c>
      <c r="AQ251" s="136">
        <f t="shared" ca="1" si="203"/>
        <v>0</v>
      </c>
      <c r="AR251" s="136">
        <f t="shared" ca="1" si="203"/>
        <v>0</v>
      </c>
      <c r="AS251" s="136">
        <f t="shared" ca="1" si="203"/>
        <v>0</v>
      </c>
      <c r="AT251" s="136">
        <f t="shared" ca="1" si="203"/>
        <v>0</v>
      </c>
      <c r="AU251" s="136">
        <f t="shared" ca="1" si="203"/>
        <v>0</v>
      </c>
      <c r="AW251" s="80">
        <f t="shared" si="213"/>
        <v>60</v>
      </c>
      <c r="AX251" s="136">
        <f t="shared" ca="1" si="204"/>
        <v>0</v>
      </c>
      <c r="AY251" s="136">
        <f t="shared" ca="1" si="204"/>
        <v>0</v>
      </c>
      <c r="AZ251" s="136">
        <f t="shared" ca="1" si="204"/>
        <v>0</v>
      </c>
      <c r="BA251" s="136">
        <f t="shared" ca="1" si="204"/>
        <v>0</v>
      </c>
      <c r="BB251" s="136">
        <f t="shared" ca="1" si="204"/>
        <v>0</v>
      </c>
      <c r="BC251" s="136">
        <f t="shared" ca="1" si="204"/>
        <v>0</v>
      </c>
      <c r="BD251" s="136">
        <f t="shared" ca="1" si="204"/>
        <v>0</v>
      </c>
      <c r="BE251" s="136">
        <f t="shared" ca="1" si="204"/>
        <v>0</v>
      </c>
      <c r="BF251" s="136">
        <f t="shared" ca="1" si="204"/>
        <v>0</v>
      </c>
      <c r="BG251" s="136">
        <f t="shared" ca="1" si="204"/>
        <v>0</v>
      </c>
      <c r="BH251" s="136">
        <f t="shared" ca="1" si="204"/>
        <v>0</v>
      </c>
      <c r="BI251" s="136">
        <f t="shared" ca="1" si="204"/>
        <v>0</v>
      </c>
      <c r="BJ251" s="136">
        <f t="shared" ca="1" si="204"/>
        <v>0</v>
      </c>
      <c r="BK251" s="62"/>
      <c r="BL251" s="80">
        <f t="shared" si="214"/>
        <v>60</v>
      </c>
      <c r="BM251" s="136">
        <f t="shared" ca="1" si="205"/>
        <v>0</v>
      </c>
      <c r="BN251" s="136">
        <f t="shared" ca="1" si="205"/>
        <v>0</v>
      </c>
      <c r="BO251" s="136">
        <f t="shared" ca="1" si="205"/>
        <v>0</v>
      </c>
      <c r="BP251" s="136">
        <f t="shared" ca="1" si="205"/>
        <v>0</v>
      </c>
      <c r="BQ251" s="136">
        <f t="shared" ca="1" si="205"/>
        <v>0</v>
      </c>
      <c r="BR251" s="136">
        <f t="shared" ca="1" si="205"/>
        <v>0</v>
      </c>
      <c r="BS251" s="136">
        <f t="shared" ca="1" si="205"/>
        <v>0</v>
      </c>
      <c r="BT251" s="136">
        <f t="shared" ca="1" si="205"/>
        <v>0</v>
      </c>
      <c r="BU251" s="136">
        <f t="shared" ca="1" si="205"/>
        <v>0</v>
      </c>
      <c r="BV251" s="136">
        <f t="shared" ca="1" si="205"/>
        <v>0</v>
      </c>
      <c r="BW251" s="136">
        <f t="shared" ca="1" si="205"/>
        <v>0</v>
      </c>
      <c r="BX251" s="136">
        <f t="shared" ca="1" si="205"/>
        <v>0</v>
      </c>
      <c r="BY251" s="136">
        <f t="shared" ca="1" si="205"/>
        <v>0</v>
      </c>
      <c r="BZ251" s="62"/>
      <c r="CA251" s="80">
        <f t="shared" si="215"/>
        <v>60</v>
      </c>
      <c r="CB251" s="136">
        <f t="shared" ca="1" si="206"/>
        <v>37.398990593298784</v>
      </c>
      <c r="CC251" s="136">
        <f t="shared" ca="1" si="206"/>
        <v>34.332705666696853</v>
      </c>
      <c r="CD251" s="136">
        <f t="shared" ca="1" si="206"/>
        <v>28.050580763055581</v>
      </c>
      <c r="CE251" s="136">
        <f t="shared" ca="1" si="206"/>
        <v>22.441404821510766</v>
      </c>
      <c r="CF251" s="136">
        <f t="shared" ca="1" si="206"/>
        <v>18.7016164225317</v>
      </c>
      <c r="CG251" s="136">
        <f t="shared" ca="1" si="206"/>
        <v>16.66804118592357</v>
      </c>
      <c r="CH251" s="136">
        <f t="shared" ca="1" si="206"/>
        <v>16.029770118707368</v>
      </c>
      <c r="CI251" s="136">
        <f t="shared" ca="1" si="206"/>
        <v>16.667241162645865</v>
      </c>
      <c r="CJ251" s="136">
        <f t="shared" ca="1" si="206"/>
        <v>18.699872037239999</v>
      </c>
      <c r="CK251" s="136">
        <f t="shared" ca="1" si="206"/>
        <v>22.4385044255576</v>
      </c>
      <c r="CL251" s="136">
        <f t="shared" ca="1" si="206"/>
        <v>28.046656070894912</v>
      </c>
      <c r="CM251" s="136">
        <f t="shared" ca="1" si="206"/>
        <v>34.329310184350398</v>
      </c>
      <c r="CN251" s="136">
        <f t="shared" ca="1" si="206"/>
        <v>37.39898872910571</v>
      </c>
      <c r="CP251" s="80">
        <f t="shared" si="216"/>
        <v>60</v>
      </c>
      <c r="CQ251" s="136">
        <f t="shared" ca="1" si="217"/>
        <v>37.398990593298784</v>
      </c>
      <c r="CR251" s="136">
        <f t="shared" ca="1" si="207"/>
        <v>34.332705666696853</v>
      </c>
      <c r="CS251" s="136">
        <f t="shared" ca="1" si="207"/>
        <v>28.050580763055581</v>
      </c>
      <c r="CT251" s="136">
        <f t="shared" ca="1" si="207"/>
        <v>22.441404821510766</v>
      </c>
      <c r="CU251" s="136">
        <f t="shared" ca="1" si="207"/>
        <v>18.7016164225317</v>
      </c>
      <c r="CV251" s="136">
        <f t="shared" ca="1" si="207"/>
        <v>16.66804118592357</v>
      </c>
      <c r="CW251" s="136">
        <f t="shared" ca="1" si="207"/>
        <v>16.029770118707368</v>
      </c>
      <c r="CX251" s="136">
        <f t="shared" ca="1" si="207"/>
        <v>16.667241162645865</v>
      </c>
      <c r="CY251" s="136">
        <f t="shared" ca="1" si="207"/>
        <v>18.699872037239999</v>
      </c>
      <c r="CZ251" s="136">
        <f t="shared" ca="1" si="207"/>
        <v>22.4385044255576</v>
      </c>
      <c r="DA251" s="136">
        <f t="shared" ca="1" si="207"/>
        <v>28.046656070894912</v>
      </c>
      <c r="DB251" s="136">
        <f t="shared" ca="1" si="207"/>
        <v>34.329310184350398</v>
      </c>
      <c r="DC251" s="136">
        <f t="shared" ca="1" si="207"/>
        <v>37.39898872910571</v>
      </c>
      <c r="DE251" s="80">
        <f t="shared" si="218"/>
        <v>60</v>
      </c>
      <c r="DF251" s="136">
        <f t="shared" ca="1" si="219"/>
        <v>37.398990593298784</v>
      </c>
      <c r="DG251" s="136">
        <f t="shared" ca="1" si="208"/>
        <v>34.332705666696853</v>
      </c>
      <c r="DH251" s="136">
        <f t="shared" ca="1" si="208"/>
        <v>28.050580763055581</v>
      </c>
      <c r="DI251" s="136">
        <f t="shared" ca="1" si="208"/>
        <v>22.441404821510766</v>
      </c>
      <c r="DJ251" s="136">
        <f t="shared" ca="1" si="208"/>
        <v>18.7016164225317</v>
      </c>
      <c r="DK251" s="136">
        <f t="shared" ca="1" si="208"/>
        <v>16.66804118592357</v>
      </c>
      <c r="DL251" s="136">
        <f t="shared" ca="1" si="208"/>
        <v>16.029770118707368</v>
      </c>
      <c r="DM251" s="136">
        <f t="shared" ca="1" si="208"/>
        <v>16.667241162645865</v>
      </c>
      <c r="DN251" s="136">
        <f t="shared" ca="1" si="208"/>
        <v>18.699872037239999</v>
      </c>
      <c r="DO251" s="136">
        <f t="shared" ca="1" si="208"/>
        <v>22.4385044255576</v>
      </c>
      <c r="DP251" s="136">
        <f t="shared" ca="1" si="208"/>
        <v>28.046656070894912</v>
      </c>
      <c r="DQ251" s="136">
        <f t="shared" ca="1" si="208"/>
        <v>34.329310184350398</v>
      </c>
      <c r="DR251" s="136">
        <f t="shared" ca="1" si="208"/>
        <v>37.39898872910571</v>
      </c>
      <c r="DT251" s="80">
        <f t="shared" si="220"/>
        <v>60</v>
      </c>
      <c r="DU251" s="136">
        <f t="shared" ca="1" si="221"/>
        <v>0</v>
      </c>
      <c r="DV251" s="136">
        <f t="shared" ca="1" si="209"/>
        <v>0</v>
      </c>
      <c r="DW251" s="136">
        <f t="shared" ca="1" si="209"/>
        <v>0</v>
      </c>
      <c r="DX251" s="136">
        <f t="shared" ca="1" si="209"/>
        <v>0</v>
      </c>
      <c r="DY251" s="136">
        <f t="shared" ca="1" si="209"/>
        <v>0</v>
      </c>
      <c r="DZ251" s="136">
        <f t="shared" ca="1" si="209"/>
        <v>0</v>
      </c>
      <c r="EA251" s="136">
        <f t="shared" ca="1" si="209"/>
        <v>0</v>
      </c>
      <c r="EB251" s="136">
        <f t="shared" ca="1" si="209"/>
        <v>0</v>
      </c>
      <c r="EC251" s="136">
        <f t="shared" ca="1" si="209"/>
        <v>0</v>
      </c>
      <c r="ED251" s="136">
        <f t="shared" ca="1" si="209"/>
        <v>0</v>
      </c>
      <c r="EE251" s="136">
        <f t="shared" ca="1" si="209"/>
        <v>0</v>
      </c>
      <c r="EF251" s="136">
        <f t="shared" ca="1" si="209"/>
        <v>0</v>
      </c>
      <c r="EG251" s="136">
        <f t="shared" ca="1" si="209"/>
        <v>0</v>
      </c>
      <c r="EI251" s="80">
        <f t="shared" si="222"/>
        <v>60</v>
      </c>
      <c r="EJ251" s="136">
        <f t="shared" ca="1" si="223"/>
        <v>0</v>
      </c>
      <c r="EK251" s="136">
        <f t="shared" ca="1" si="210"/>
        <v>0</v>
      </c>
      <c r="EL251" s="136">
        <f t="shared" ca="1" si="210"/>
        <v>0</v>
      </c>
      <c r="EM251" s="136">
        <f t="shared" ca="1" si="210"/>
        <v>0</v>
      </c>
      <c r="EN251" s="136">
        <f t="shared" ca="1" si="210"/>
        <v>0</v>
      </c>
      <c r="EO251" s="136">
        <f t="shared" ca="1" si="210"/>
        <v>0</v>
      </c>
      <c r="EP251" s="136">
        <f t="shared" ca="1" si="210"/>
        <v>0</v>
      </c>
      <c r="EQ251" s="136">
        <f t="shared" ca="1" si="210"/>
        <v>0</v>
      </c>
      <c r="ER251" s="136">
        <f t="shared" ca="1" si="210"/>
        <v>0</v>
      </c>
      <c r="ES251" s="136">
        <f t="shared" ca="1" si="210"/>
        <v>0</v>
      </c>
      <c r="ET251" s="136">
        <f t="shared" ca="1" si="210"/>
        <v>0</v>
      </c>
      <c r="EU251" s="136">
        <f t="shared" ca="1" si="210"/>
        <v>0</v>
      </c>
      <c r="EV251" s="136">
        <f t="shared" ca="1" si="210"/>
        <v>0</v>
      </c>
    </row>
    <row r="252" spans="1:152">
      <c r="S252" s="26">
        <f t="shared" si="211"/>
        <v>67.5</v>
      </c>
      <c r="T252" s="330">
        <f t="shared" ca="1" si="202"/>
        <v>0</v>
      </c>
      <c r="U252" s="330">
        <f t="shared" ca="1" si="202"/>
        <v>0</v>
      </c>
      <c r="V252" s="330">
        <f t="shared" ca="1" si="202"/>
        <v>0</v>
      </c>
      <c r="W252" s="330">
        <f t="shared" ca="1" si="202"/>
        <v>0</v>
      </c>
      <c r="X252" s="330">
        <f t="shared" ca="1" si="202"/>
        <v>0</v>
      </c>
      <c r="Y252" s="330">
        <f t="shared" ca="1" si="202"/>
        <v>0</v>
      </c>
      <c r="Z252" s="330">
        <f t="shared" ca="1" si="202"/>
        <v>0</v>
      </c>
      <c r="AA252" s="330">
        <f t="shared" ca="1" si="202"/>
        <v>0</v>
      </c>
      <c r="AB252" s="330">
        <f t="shared" ca="1" si="202"/>
        <v>0</v>
      </c>
      <c r="AC252" s="330">
        <f t="shared" ca="1" si="202"/>
        <v>0</v>
      </c>
      <c r="AD252" s="330">
        <f t="shared" ca="1" si="202"/>
        <v>0</v>
      </c>
      <c r="AE252" s="330">
        <f t="shared" ca="1" si="202"/>
        <v>0</v>
      </c>
      <c r="AF252" s="330">
        <f t="shared" ca="1" si="202"/>
        <v>0</v>
      </c>
      <c r="AH252" s="80">
        <f t="shared" si="212"/>
        <v>67.5</v>
      </c>
      <c r="AI252" s="136">
        <f t="shared" ca="1" si="203"/>
        <v>0</v>
      </c>
      <c r="AJ252" s="136">
        <f t="shared" ca="1" si="203"/>
        <v>0</v>
      </c>
      <c r="AK252" s="136">
        <f t="shared" ca="1" si="203"/>
        <v>0</v>
      </c>
      <c r="AL252" s="136">
        <f t="shared" ca="1" si="203"/>
        <v>0</v>
      </c>
      <c r="AM252" s="136">
        <f t="shared" ca="1" si="203"/>
        <v>0</v>
      </c>
      <c r="AN252" s="136">
        <f t="shared" ca="1" si="203"/>
        <v>0</v>
      </c>
      <c r="AO252" s="136">
        <f t="shared" ca="1" si="203"/>
        <v>0</v>
      </c>
      <c r="AP252" s="136">
        <f t="shared" ca="1" si="203"/>
        <v>0</v>
      </c>
      <c r="AQ252" s="136">
        <f t="shared" ca="1" si="203"/>
        <v>0</v>
      </c>
      <c r="AR252" s="136">
        <f t="shared" ca="1" si="203"/>
        <v>0</v>
      </c>
      <c r="AS252" s="136">
        <f t="shared" ca="1" si="203"/>
        <v>0</v>
      </c>
      <c r="AT252" s="136">
        <f t="shared" ca="1" si="203"/>
        <v>0</v>
      </c>
      <c r="AU252" s="136">
        <f t="shared" ca="1" si="203"/>
        <v>0</v>
      </c>
      <c r="AW252" s="80">
        <f t="shared" si="213"/>
        <v>67.5</v>
      </c>
      <c r="AX252" s="136">
        <f t="shared" ca="1" si="204"/>
        <v>0</v>
      </c>
      <c r="AY252" s="136">
        <f t="shared" ca="1" si="204"/>
        <v>0</v>
      </c>
      <c r="AZ252" s="136">
        <f t="shared" ca="1" si="204"/>
        <v>0</v>
      </c>
      <c r="BA252" s="136">
        <f t="shared" ca="1" si="204"/>
        <v>0</v>
      </c>
      <c r="BB252" s="136">
        <f t="shared" ca="1" si="204"/>
        <v>0</v>
      </c>
      <c r="BC252" s="136">
        <f t="shared" ca="1" si="204"/>
        <v>0</v>
      </c>
      <c r="BD252" s="136">
        <f t="shared" ca="1" si="204"/>
        <v>0</v>
      </c>
      <c r="BE252" s="136">
        <f t="shared" ca="1" si="204"/>
        <v>0</v>
      </c>
      <c r="BF252" s="136">
        <f t="shared" ca="1" si="204"/>
        <v>0</v>
      </c>
      <c r="BG252" s="136">
        <f t="shared" ca="1" si="204"/>
        <v>0</v>
      </c>
      <c r="BH252" s="136">
        <f t="shared" ca="1" si="204"/>
        <v>0</v>
      </c>
      <c r="BI252" s="136">
        <f t="shared" ca="1" si="204"/>
        <v>0</v>
      </c>
      <c r="BJ252" s="136">
        <f t="shared" ca="1" si="204"/>
        <v>0</v>
      </c>
      <c r="BK252" s="62"/>
      <c r="BL252" s="80">
        <f t="shared" si="214"/>
        <v>67.5</v>
      </c>
      <c r="BM252" s="136">
        <f t="shared" ca="1" si="205"/>
        <v>0</v>
      </c>
      <c r="BN252" s="136">
        <f t="shared" ca="1" si="205"/>
        <v>0</v>
      </c>
      <c r="BO252" s="136">
        <f t="shared" ca="1" si="205"/>
        <v>0</v>
      </c>
      <c r="BP252" s="136">
        <f t="shared" ca="1" si="205"/>
        <v>0</v>
      </c>
      <c r="BQ252" s="136">
        <f t="shared" ca="1" si="205"/>
        <v>0</v>
      </c>
      <c r="BR252" s="136">
        <f t="shared" ca="1" si="205"/>
        <v>0</v>
      </c>
      <c r="BS252" s="136">
        <f t="shared" ca="1" si="205"/>
        <v>0</v>
      </c>
      <c r="BT252" s="136">
        <f t="shared" ca="1" si="205"/>
        <v>0</v>
      </c>
      <c r="BU252" s="136">
        <f t="shared" ca="1" si="205"/>
        <v>0</v>
      </c>
      <c r="BV252" s="136">
        <f t="shared" ca="1" si="205"/>
        <v>0</v>
      </c>
      <c r="BW252" s="136">
        <f t="shared" ca="1" si="205"/>
        <v>0</v>
      </c>
      <c r="BX252" s="136">
        <f t="shared" ca="1" si="205"/>
        <v>0</v>
      </c>
      <c r="BY252" s="136">
        <f t="shared" ca="1" si="205"/>
        <v>0</v>
      </c>
      <c r="BZ252" s="62"/>
      <c r="CA252" s="80">
        <f t="shared" si="215"/>
        <v>67.5</v>
      </c>
      <c r="CB252" s="136">
        <f t="shared" ca="1" si="206"/>
        <v>56.089009504867825</v>
      </c>
      <c r="CC252" s="136">
        <f t="shared" ca="1" si="206"/>
        <v>49.463662385509302</v>
      </c>
      <c r="CD252" s="136">
        <f t="shared" ca="1" si="206"/>
        <v>37.397156474792773</v>
      </c>
      <c r="CE252" s="136">
        <f t="shared" ca="1" si="206"/>
        <v>28.050014540631505</v>
      </c>
      <c r="CF252" s="136">
        <f t="shared" ca="1" si="206"/>
        <v>22.440932058403515</v>
      </c>
      <c r="CG252" s="136">
        <f t="shared" ca="1" si="206"/>
        <v>19.575153656538539</v>
      </c>
      <c r="CH252" s="136">
        <f t="shared" ca="1" si="206"/>
        <v>18.700662404996674</v>
      </c>
      <c r="CI252" s="136">
        <f t="shared" ca="1" si="206"/>
        <v>19.574050238148956</v>
      </c>
      <c r="CJ252" s="136">
        <f t="shared" ca="1" si="206"/>
        <v>22.438420415991445</v>
      </c>
      <c r="CK252" s="136">
        <f t="shared" ca="1" si="206"/>
        <v>28.045483380984571</v>
      </c>
      <c r="CL252" s="136">
        <f t="shared" ca="1" si="206"/>
        <v>37.39018091927359</v>
      </c>
      <c r="CM252" s="136">
        <f t="shared" ca="1" si="206"/>
        <v>49.456614821554467</v>
      </c>
      <c r="CN252" s="136">
        <f t="shared" ca="1" si="206"/>
        <v>56.089005311850457</v>
      </c>
      <c r="CP252" s="80">
        <f t="shared" si="216"/>
        <v>67.5</v>
      </c>
      <c r="CQ252" s="136">
        <f t="shared" ca="1" si="217"/>
        <v>56.089009504867825</v>
      </c>
      <c r="CR252" s="136">
        <f t="shared" ca="1" si="207"/>
        <v>49.463662385509302</v>
      </c>
      <c r="CS252" s="136">
        <f t="shared" ca="1" si="207"/>
        <v>37.397156474792773</v>
      </c>
      <c r="CT252" s="136">
        <f t="shared" ca="1" si="207"/>
        <v>28.050014540631505</v>
      </c>
      <c r="CU252" s="136">
        <f t="shared" ca="1" si="207"/>
        <v>22.440932058403515</v>
      </c>
      <c r="CV252" s="136">
        <f t="shared" ca="1" si="207"/>
        <v>19.575153656538539</v>
      </c>
      <c r="CW252" s="136">
        <f t="shared" ca="1" si="207"/>
        <v>18.700662404996674</v>
      </c>
      <c r="CX252" s="136">
        <f t="shared" ca="1" si="207"/>
        <v>19.574050238148956</v>
      </c>
      <c r="CY252" s="136">
        <f t="shared" ca="1" si="207"/>
        <v>22.438420415991445</v>
      </c>
      <c r="CZ252" s="136">
        <f t="shared" ca="1" si="207"/>
        <v>28.045483380984571</v>
      </c>
      <c r="DA252" s="136">
        <f t="shared" ca="1" si="207"/>
        <v>37.39018091927359</v>
      </c>
      <c r="DB252" s="136">
        <f t="shared" ca="1" si="207"/>
        <v>49.456614821554467</v>
      </c>
      <c r="DC252" s="136">
        <f t="shared" ca="1" si="207"/>
        <v>56.089005311850457</v>
      </c>
      <c r="DE252" s="80">
        <f t="shared" si="218"/>
        <v>67.5</v>
      </c>
      <c r="DF252" s="136">
        <f t="shared" ca="1" si="219"/>
        <v>56.089009504867825</v>
      </c>
      <c r="DG252" s="136">
        <f t="shared" ca="1" si="208"/>
        <v>49.463662385509302</v>
      </c>
      <c r="DH252" s="136">
        <f t="shared" ca="1" si="208"/>
        <v>37.397156474792773</v>
      </c>
      <c r="DI252" s="136">
        <f t="shared" ca="1" si="208"/>
        <v>28.050014540631505</v>
      </c>
      <c r="DJ252" s="136">
        <f t="shared" ca="1" si="208"/>
        <v>22.440932058403515</v>
      </c>
      <c r="DK252" s="136">
        <f t="shared" ca="1" si="208"/>
        <v>19.575153656538539</v>
      </c>
      <c r="DL252" s="136">
        <f t="shared" ca="1" si="208"/>
        <v>18.700662404996674</v>
      </c>
      <c r="DM252" s="136">
        <f t="shared" ca="1" si="208"/>
        <v>19.574050238148956</v>
      </c>
      <c r="DN252" s="136">
        <f t="shared" ca="1" si="208"/>
        <v>22.438420415991445</v>
      </c>
      <c r="DO252" s="136">
        <f t="shared" ca="1" si="208"/>
        <v>28.045483380984571</v>
      </c>
      <c r="DP252" s="136">
        <f t="shared" ca="1" si="208"/>
        <v>37.39018091927359</v>
      </c>
      <c r="DQ252" s="136">
        <f t="shared" ca="1" si="208"/>
        <v>49.456614821554467</v>
      </c>
      <c r="DR252" s="136">
        <f t="shared" ca="1" si="208"/>
        <v>56.089005311850457</v>
      </c>
      <c r="DT252" s="80">
        <f t="shared" si="220"/>
        <v>67.5</v>
      </c>
      <c r="DU252" s="136">
        <f t="shared" ca="1" si="221"/>
        <v>0</v>
      </c>
      <c r="DV252" s="136">
        <f t="shared" ca="1" si="209"/>
        <v>0</v>
      </c>
      <c r="DW252" s="136">
        <f t="shared" ca="1" si="209"/>
        <v>0</v>
      </c>
      <c r="DX252" s="136">
        <f t="shared" ca="1" si="209"/>
        <v>0</v>
      </c>
      <c r="DY252" s="136">
        <f t="shared" ca="1" si="209"/>
        <v>0</v>
      </c>
      <c r="DZ252" s="136">
        <f t="shared" ca="1" si="209"/>
        <v>0</v>
      </c>
      <c r="EA252" s="136">
        <f t="shared" ca="1" si="209"/>
        <v>0</v>
      </c>
      <c r="EB252" s="136">
        <f t="shared" ca="1" si="209"/>
        <v>0</v>
      </c>
      <c r="EC252" s="136">
        <f t="shared" ca="1" si="209"/>
        <v>0</v>
      </c>
      <c r="ED252" s="136">
        <f t="shared" ca="1" si="209"/>
        <v>0</v>
      </c>
      <c r="EE252" s="136">
        <f t="shared" ca="1" si="209"/>
        <v>0</v>
      </c>
      <c r="EF252" s="136">
        <f t="shared" ca="1" si="209"/>
        <v>0</v>
      </c>
      <c r="EG252" s="136">
        <f t="shared" ca="1" si="209"/>
        <v>0</v>
      </c>
      <c r="EI252" s="80">
        <f t="shared" si="222"/>
        <v>67.5</v>
      </c>
      <c r="EJ252" s="136">
        <f t="shared" ca="1" si="223"/>
        <v>0</v>
      </c>
      <c r="EK252" s="136">
        <f t="shared" ca="1" si="210"/>
        <v>0</v>
      </c>
      <c r="EL252" s="136">
        <f t="shared" ca="1" si="210"/>
        <v>0</v>
      </c>
      <c r="EM252" s="136">
        <f t="shared" ca="1" si="210"/>
        <v>0</v>
      </c>
      <c r="EN252" s="136">
        <f t="shared" ca="1" si="210"/>
        <v>0</v>
      </c>
      <c r="EO252" s="136">
        <f t="shared" ca="1" si="210"/>
        <v>0</v>
      </c>
      <c r="EP252" s="136">
        <f t="shared" ca="1" si="210"/>
        <v>0</v>
      </c>
      <c r="EQ252" s="136">
        <f t="shared" ca="1" si="210"/>
        <v>0</v>
      </c>
      <c r="ER252" s="136">
        <f t="shared" ca="1" si="210"/>
        <v>0</v>
      </c>
      <c r="ES252" s="136">
        <f t="shared" ca="1" si="210"/>
        <v>0</v>
      </c>
      <c r="ET252" s="136">
        <f t="shared" ca="1" si="210"/>
        <v>0</v>
      </c>
      <c r="EU252" s="136">
        <f t="shared" ca="1" si="210"/>
        <v>0</v>
      </c>
      <c r="EV252" s="136">
        <f t="shared" ca="1" si="210"/>
        <v>0</v>
      </c>
    </row>
    <row r="253" spans="1:152">
      <c r="S253" s="26">
        <f t="shared" si="211"/>
        <v>75</v>
      </c>
      <c r="T253" s="330">
        <f t="shared" ca="1" si="202"/>
        <v>0</v>
      </c>
      <c r="U253" s="330">
        <f t="shared" ca="1" si="202"/>
        <v>0</v>
      </c>
      <c r="V253" s="330">
        <f t="shared" ca="1" si="202"/>
        <v>0</v>
      </c>
      <c r="W253" s="330">
        <f t="shared" ca="1" si="202"/>
        <v>0</v>
      </c>
      <c r="X253" s="330">
        <f t="shared" ca="1" si="202"/>
        <v>0</v>
      </c>
      <c r="Y253" s="330">
        <f t="shared" ca="1" si="202"/>
        <v>0</v>
      </c>
      <c r="Z253" s="330">
        <f t="shared" ca="1" si="202"/>
        <v>0</v>
      </c>
      <c r="AA253" s="330">
        <f t="shared" ca="1" si="202"/>
        <v>0</v>
      </c>
      <c r="AB253" s="330">
        <f t="shared" ca="1" si="202"/>
        <v>0</v>
      </c>
      <c r="AC253" s="330">
        <f t="shared" ca="1" si="202"/>
        <v>0</v>
      </c>
      <c r="AD253" s="330">
        <f t="shared" ca="1" si="202"/>
        <v>0</v>
      </c>
      <c r="AE253" s="330">
        <f t="shared" ca="1" si="202"/>
        <v>0</v>
      </c>
      <c r="AF253" s="330">
        <f t="shared" ca="1" si="202"/>
        <v>0</v>
      </c>
      <c r="AH253" s="80">
        <f t="shared" si="212"/>
        <v>75</v>
      </c>
      <c r="AI253" s="136">
        <f t="shared" ca="1" si="203"/>
        <v>0</v>
      </c>
      <c r="AJ253" s="136">
        <f t="shared" ca="1" si="203"/>
        <v>0</v>
      </c>
      <c r="AK253" s="136">
        <f t="shared" ca="1" si="203"/>
        <v>0</v>
      </c>
      <c r="AL253" s="136">
        <f t="shared" ca="1" si="203"/>
        <v>0</v>
      </c>
      <c r="AM253" s="136">
        <f t="shared" ca="1" si="203"/>
        <v>0</v>
      </c>
      <c r="AN253" s="136">
        <f t="shared" ca="1" si="203"/>
        <v>0</v>
      </c>
      <c r="AO253" s="136">
        <f t="shared" ca="1" si="203"/>
        <v>0</v>
      </c>
      <c r="AP253" s="136">
        <f t="shared" ca="1" si="203"/>
        <v>0</v>
      </c>
      <c r="AQ253" s="136">
        <f t="shared" ca="1" si="203"/>
        <v>0</v>
      </c>
      <c r="AR253" s="136">
        <f t="shared" ca="1" si="203"/>
        <v>0</v>
      </c>
      <c r="AS253" s="136">
        <f t="shared" ca="1" si="203"/>
        <v>0</v>
      </c>
      <c r="AT253" s="136">
        <f t="shared" ca="1" si="203"/>
        <v>0</v>
      </c>
      <c r="AU253" s="136">
        <f t="shared" ca="1" si="203"/>
        <v>0</v>
      </c>
      <c r="AW253" s="80">
        <f t="shared" si="213"/>
        <v>75</v>
      </c>
      <c r="AX253" s="136">
        <f t="shared" ca="1" si="204"/>
        <v>0</v>
      </c>
      <c r="AY253" s="136">
        <f t="shared" ca="1" si="204"/>
        <v>0</v>
      </c>
      <c r="AZ253" s="136">
        <f t="shared" ca="1" si="204"/>
        <v>0</v>
      </c>
      <c r="BA253" s="136">
        <f t="shared" ca="1" si="204"/>
        <v>0</v>
      </c>
      <c r="BB253" s="136">
        <f t="shared" ca="1" si="204"/>
        <v>0</v>
      </c>
      <c r="BC253" s="136">
        <f t="shared" ca="1" si="204"/>
        <v>0</v>
      </c>
      <c r="BD253" s="136">
        <f t="shared" ca="1" si="204"/>
        <v>0</v>
      </c>
      <c r="BE253" s="136">
        <f t="shared" ca="1" si="204"/>
        <v>0</v>
      </c>
      <c r="BF253" s="136">
        <f t="shared" ca="1" si="204"/>
        <v>0</v>
      </c>
      <c r="BG253" s="136">
        <f t="shared" ca="1" si="204"/>
        <v>0</v>
      </c>
      <c r="BH253" s="136">
        <f t="shared" ca="1" si="204"/>
        <v>0</v>
      </c>
      <c r="BI253" s="136">
        <f t="shared" ca="1" si="204"/>
        <v>0</v>
      </c>
      <c r="BJ253" s="136">
        <f t="shared" ca="1" si="204"/>
        <v>0</v>
      </c>
      <c r="BK253" s="62"/>
      <c r="BL253" s="80">
        <f t="shared" si="214"/>
        <v>75</v>
      </c>
      <c r="BM253" s="136">
        <f t="shared" ca="1" si="205"/>
        <v>0</v>
      </c>
      <c r="BN253" s="136">
        <f t="shared" ca="1" si="205"/>
        <v>0</v>
      </c>
      <c r="BO253" s="136">
        <f t="shared" ca="1" si="205"/>
        <v>0</v>
      </c>
      <c r="BP253" s="136">
        <f t="shared" ca="1" si="205"/>
        <v>0</v>
      </c>
      <c r="BQ253" s="136">
        <f t="shared" ca="1" si="205"/>
        <v>0</v>
      </c>
      <c r="BR253" s="136">
        <f t="shared" ca="1" si="205"/>
        <v>0</v>
      </c>
      <c r="BS253" s="136">
        <f t="shared" ca="1" si="205"/>
        <v>0</v>
      </c>
      <c r="BT253" s="136">
        <f t="shared" ca="1" si="205"/>
        <v>0</v>
      </c>
      <c r="BU253" s="136">
        <f t="shared" ca="1" si="205"/>
        <v>0</v>
      </c>
      <c r="BV253" s="136">
        <f t="shared" ca="1" si="205"/>
        <v>0</v>
      </c>
      <c r="BW253" s="136">
        <f t="shared" ca="1" si="205"/>
        <v>0</v>
      </c>
      <c r="BX253" s="136">
        <f t="shared" ca="1" si="205"/>
        <v>0</v>
      </c>
      <c r="BY253" s="136">
        <f t="shared" ca="1" si="205"/>
        <v>0</v>
      </c>
      <c r="BZ253" s="62"/>
      <c r="CA253" s="80">
        <f t="shared" si="215"/>
        <v>75</v>
      </c>
      <c r="CB253" s="136">
        <f t="shared" ca="1" si="206"/>
        <v>112.14203761007748</v>
      </c>
      <c r="CC253" s="136">
        <f t="shared" ca="1" si="206"/>
        <v>88.453938343783307</v>
      </c>
      <c r="CD253" s="136">
        <f t="shared" ca="1" si="206"/>
        <v>56.090097891438496</v>
      </c>
      <c r="CE253" s="136">
        <f t="shared" ca="1" si="206"/>
        <v>37.398467940100474</v>
      </c>
      <c r="CF253" s="136">
        <f t="shared" ca="1" si="206"/>
        <v>28.050579933136735</v>
      </c>
      <c r="CG253" s="136">
        <f t="shared" ca="1" si="206"/>
        <v>23.711502052172307</v>
      </c>
      <c r="CH253" s="136">
        <f t="shared" ca="1" si="206"/>
        <v>22.440392966131881</v>
      </c>
      <c r="CI253" s="136">
        <f t="shared" ca="1" si="206"/>
        <v>23.709883067200444</v>
      </c>
      <c r="CJ253" s="136">
        <f t="shared" ca="1" si="206"/>
        <v>28.046655765380859</v>
      </c>
      <c r="CK253" s="136">
        <f t="shared" ca="1" si="206"/>
        <v>37.390413647096103</v>
      </c>
      <c r="CL253" s="136">
        <f t="shared" ca="1" si="206"/>
        <v>56.07440750850273</v>
      </c>
      <c r="CM253" s="136">
        <f t="shared" ca="1" si="206"/>
        <v>88.431403629166155</v>
      </c>
      <c r="CN253" s="136">
        <f t="shared" ca="1" si="206"/>
        <v>112.14202084876692</v>
      </c>
      <c r="CP253" s="80">
        <f t="shared" si="216"/>
        <v>75</v>
      </c>
      <c r="CQ253" s="136">
        <f t="shared" ca="1" si="217"/>
        <v>112.14203761007748</v>
      </c>
      <c r="CR253" s="136">
        <f t="shared" ca="1" si="207"/>
        <v>88.453938343783307</v>
      </c>
      <c r="CS253" s="136">
        <f t="shared" ca="1" si="207"/>
        <v>56.090097891438496</v>
      </c>
      <c r="CT253" s="136">
        <f t="shared" ca="1" si="207"/>
        <v>37.398467940100474</v>
      </c>
      <c r="CU253" s="136">
        <f t="shared" ca="1" si="207"/>
        <v>28.050579933136735</v>
      </c>
      <c r="CV253" s="136">
        <f t="shared" ca="1" si="207"/>
        <v>23.711502052172307</v>
      </c>
      <c r="CW253" s="136">
        <f t="shared" ca="1" si="207"/>
        <v>22.440392966131881</v>
      </c>
      <c r="CX253" s="136">
        <f t="shared" ca="1" si="207"/>
        <v>23.709883067200444</v>
      </c>
      <c r="CY253" s="136">
        <f t="shared" ca="1" si="207"/>
        <v>28.046655765380859</v>
      </c>
      <c r="CZ253" s="136">
        <f t="shared" ca="1" si="207"/>
        <v>37.390413647096103</v>
      </c>
      <c r="DA253" s="136">
        <f t="shared" ca="1" si="207"/>
        <v>56.07440750850273</v>
      </c>
      <c r="DB253" s="136">
        <f t="shared" ca="1" si="207"/>
        <v>88.431403629166155</v>
      </c>
      <c r="DC253" s="136">
        <f t="shared" ca="1" si="207"/>
        <v>112.14202084876692</v>
      </c>
      <c r="DE253" s="80">
        <f t="shared" si="218"/>
        <v>75</v>
      </c>
      <c r="DF253" s="136">
        <f t="shared" ca="1" si="219"/>
        <v>112.14203761007748</v>
      </c>
      <c r="DG253" s="136">
        <f t="shared" ca="1" si="208"/>
        <v>88.453938343783307</v>
      </c>
      <c r="DH253" s="136">
        <f t="shared" ca="1" si="208"/>
        <v>56.090097891438496</v>
      </c>
      <c r="DI253" s="136">
        <f t="shared" ca="1" si="208"/>
        <v>37.398467940100474</v>
      </c>
      <c r="DJ253" s="136">
        <f t="shared" ca="1" si="208"/>
        <v>28.050579933136735</v>
      </c>
      <c r="DK253" s="136">
        <f t="shared" ca="1" si="208"/>
        <v>23.711502052172307</v>
      </c>
      <c r="DL253" s="136">
        <f t="shared" ca="1" si="208"/>
        <v>22.440392966131881</v>
      </c>
      <c r="DM253" s="136">
        <f t="shared" ca="1" si="208"/>
        <v>23.709883067200444</v>
      </c>
      <c r="DN253" s="136">
        <f t="shared" ca="1" si="208"/>
        <v>28.046655765380859</v>
      </c>
      <c r="DO253" s="136">
        <f t="shared" ca="1" si="208"/>
        <v>37.390413647096103</v>
      </c>
      <c r="DP253" s="136">
        <f t="shared" ca="1" si="208"/>
        <v>56.07440750850273</v>
      </c>
      <c r="DQ253" s="136">
        <f t="shared" ca="1" si="208"/>
        <v>88.431403629166155</v>
      </c>
      <c r="DR253" s="136">
        <f t="shared" ca="1" si="208"/>
        <v>112.14202084876692</v>
      </c>
      <c r="DT253" s="80">
        <f t="shared" si="220"/>
        <v>75</v>
      </c>
      <c r="DU253" s="136">
        <f t="shared" ca="1" si="221"/>
        <v>0</v>
      </c>
      <c r="DV253" s="136">
        <f t="shared" ca="1" si="209"/>
        <v>0</v>
      </c>
      <c r="DW253" s="136">
        <f t="shared" ca="1" si="209"/>
        <v>0</v>
      </c>
      <c r="DX253" s="136">
        <f t="shared" ca="1" si="209"/>
        <v>0</v>
      </c>
      <c r="DY253" s="136">
        <f t="shared" ca="1" si="209"/>
        <v>0</v>
      </c>
      <c r="DZ253" s="136">
        <f t="shared" ca="1" si="209"/>
        <v>0</v>
      </c>
      <c r="EA253" s="136">
        <f t="shared" ca="1" si="209"/>
        <v>0</v>
      </c>
      <c r="EB253" s="136">
        <f t="shared" ca="1" si="209"/>
        <v>0</v>
      </c>
      <c r="EC253" s="136">
        <f t="shared" ca="1" si="209"/>
        <v>0</v>
      </c>
      <c r="ED253" s="136">
        <f t="shared" ca="1" si="209"/>
        <v>0</v>
      </c>
      <c r="EE253" s="136">
        <f t="shared" ca="1" si="209"/>
        <v>0</v>
      </c>
      <c r="EF253" s="136">
        <f t="shared" ca="1" si="209"/>
        <v>0</v>
      </c>
      <c r="EG253" s="136">
        <f t="shared" ca="1" si="209"/>
        <v>0</v>
      </c>
      <c r="EI253" s="80">
        <f t="shared" si="222"/>
        <v>75</v>
      </c>
      <c r="EJ253" s="136">
        <f t="shared" ca="1" si="223"/>
        <v>0</v>
      </c>
      <c r="EK253" s="136">
        <f t="shared" ca="1" si="210"/>
        <v>0</v>
      </c>
      <c r="EL253" s="136">
        <f t="shared" ca="1" si="210"/>
        <v>0</v>
      </c>
      <c r="EM253" s="136">
        <f t="shared" ca="1" si="210"/>
        <v>0</v>
      </c>
      <c r="EN253" s="136">
        <f t="shared" ca="1" si="210"/>
        <v>0</v>
      </c>
      <c r="EO253" s="136">
        <f t="shared" ca="1" si="210"/>
        <v>0</v>
      </c>
      <c r="EP253" s="136">
        <f t="shared" ca="1" si="210"/>
        <v>0</v>
      </c>
      <c r="EQ253" s="136">
        <f t="shared" ca="1" si="210"/>
        <v>0</v>
      </c>
      <c r="ER253" s="136">
        <f t="shared" ca="1" si="210"/>
        <v>0</v>
      </c>
      <c r="ES253" s="136">
        <f t="shared" ca="1" si="210"/>
        <v>0</v>
      </c>
      <c r="ET253" s="136">
        <f t="shared" ca="1" si="210"/>
        <v>0</v>
      </c>
      <c r="EU253" s="136">
        <f t="shared" ca="1" si="210"/>
        <v>0</v>
      </c>
      <c r="EV253" s="136">
        <f t="shared" ca="1" si="210"/>
        <v>0</v>
      </c>
    </row>
    <row r="254" spans="1:152">
      <c r="S254" s="26">
        <f t="shared" si="211"/>
        <v>82.5</v>
      </c>
      <c r="T254" s="330">
        <f t="shared" ca="1" si="202"/>
        <v>0</v>
      </c>
      <c r="U254" s="330">
        <f t="shared" ca="1" si="202"/>
        <v>0</v>
      </c>
      <c r="V254" s="330">
        <f t="shared" ca="1" si="202"/>
        <v>0</v>
      </c>
      <c r="W254" s="330">
        <f t="shared" ca="1" si="202"/>
        <v>0</v>
      </c>
      <c r="X254" s="330">
        <f t="shared" ca="1" si="202"/>
        <v>0</v>
      </c>
      <c r="Y254" s="330">
        <f t="shared" ca="1" si="202"/>
        <v>0</v>
      </c>
      <c r="Z254" s="330">
        <f t="shared" ca="1" si="202"/>
        <v>0</v>
      </c>
      <c r="AA254" s="330">
        <f t="shared" ca="1" si="202"/>
        <v>0</v>
      </c>
      <c r="AB254" s="330">
        <f t="shared" ca="1" si="202"/>
        <v>0</v>
      </c>
      <c r="AC254" s="330">
        <f t="shared" ca="1" si="202"/>
        <v>0</v>
      </c>
      <c r="AD254" s="330">
        <f t="shared" ca="1" si="202"/>
        <v>0</v>
      </c>
      <c r="AE254" s="330">
        <f t="shared" ca="1" si="202"/>
        <v>0</v>
      </c>
      <c r="AF254" s="330">
        <f t="shared" ca="1" si="202"/>
        <v>0</v>
      </c>
      <c r="AH254" s="80">
        <f t="shared" si="212"/>
        <v>82.5</v>
      </c>
      <c r="AI254" s="136">
        <f t="shared" ca="1" si="203"/>
        <v>0</v>
      </c>
      <c r="AJ254" s="136">
        <f t="shared" ca="1" si="203"/>
        <v>0</v>
      </c>
      <c r="AK254" s="136">
        <f t="shared" ca="1" si="203"/>
        <v>0</v>
      </c>
      <c r="AL254" s="136">
        <f t="shared" ca="1" si="203"/>
        <v>0</v>
      </c>
      <c r="AM254" s="136">
        <f t="shared" ca="1" si="203"/>
        <v>0</v>
      </c>
      <c r="AN254" s="136">
        <f t="shared" ca="1" si="203"/>
        <v>0</v>
      </c>
      <c r="AO254" s="136">
        <f t="shared" ca="1" si="203"/>
        <v>0</v>
      </c>
      <c r="AP254" s="136">
        <f t="shared" ca="1" si="203"/>
        <v>0</v>
      </c>
      <c r="AQ254" s="136">
        <f t="shared" ca="1" si="203"/>
        <v>0</v>
      </c>
      <c r="AR254" s="136">
        <f t="shared" ca="1" si="203"/>
        <v>0</v>
      </c>
      <c r="AS254" s="136">
        <f t="shared" ca="1" si="203"/>
        <v>0</v>
      </c>
      <c r="AT254" s="136">
        <f t="shared" ca="1" si="203"/>
        <v>0</v>
      </c>
      <c r="AU254" s="136">
        <f t="shared" ca="1" si="203"/>
        <v>0</v>
      </c>
      <c r="AW254" s="80">
        <f t="shared" si="213"/>
        <v>82.5</v>
      </c>
      <c r="AX254" s="136">
        <f t="shared" ca="1" si="204"/>
        <v>0</v>
      </c>
      <c r="AY254" s="136">
        <f t="shared" ca="1" si="204"/>
        <v>0</v>
      </c>
      <c r="AZ254" s="136">
        <f t="shared" ca="1" si="204"/>
        <v>0</v>
      </c>
      <c r="BA254" s="136">
        <f t="shared" ca="1" si="204"/>
        <v>0</v>
      </c>
      <c r="BB254" s="136">
        <f t="shared" ca="1" si="204"/>
        <v>0</v>
      </c>
      <c r="BC254" s="136">
        <f t="shared" ca="1" si="204"/>
        <v>0</v>
      </c>
      <c r="BD254" s="136">
        <f t="shared" ca="1" si="204"/>
        <v>0</v>
      </c>
      <c r="BE254" s="136">
        <f t="shared" ca="1" si="204"/>
        <v>0</v>
      </c>
      <c r="BF254" s="136">
        <f t="shared" ca="1" si="204"/>
        <v>0</v>
      </c>
      <c r="BG254" s="136">
        <f t="shared" ca="1" si="204"/>
        <v>0</v>
      </c>
      <c r="BH254" s="136">
        <f t="shared" ca="1" si="204"/>
        <v>0</v>
      </c>
      <c r="BI254" s="136">
        <f t="shared" ca="1" si="204"/>
        <v>0</v>
      </c>
      <c r="BJ254" s="136">
        <f t="shared" ca="1" si="204"/>
        <v>0</v>
      </c>
      <c r="BK254" s="62"/>
      <c r="BL254" s="80">
        <f t="shared" si="214"/>
        <v>82.5</v>
      </c>
      <c r="BM254" s="136">
        <f t="shared" ca="1" si="205"/>
        <v>0</v>
      </c>
      <c r="BN254" s="136">
        <f t="shared" ca="1" si="205"/>
        <v>0</v>
      </c>
      <c r="BO254" s="136">
        <f t="shared" ca="1" si="205"/>
        <v>0</v>
      </c>
      <c r="BP254" s="136">
        <f t="shared" ca="1" si="205"/>
        <v>0</v>
      </c>
      <c r="BQ254" s="136">
        <f t="shared" ca="1" si="205"/>
        <v>0</v>
      </c>
      <c r="BR254" s="136">
        <f t="shared" ca="1" si="205"/>
        <v>0</v>
      </c>
      <c r="BS254" s="136">
        <f t="shared" ca="1" si="205"/>
        <v>0</v>
      </c>
      <c r="BT254" s="136">
        <f t="shared" ca="1" si="205"/>
        <v>0</v>
      </c>
      <c r="BU254" s="136">
        <f t="shared" ca="1" si="205"/>
        <v>0</v>
      </c>
      <c r="BV254" s="136">
        <f t="shared" ca="1" si="205"/>
        <v>0</v>
      </c>
      <c r="BW254" s="136">
        <f t="shared" ca="1" si="205"/>
        <v>0</v>
      </c>
      <c r="BX254" s="136">
        <f t="shared" ca="1" si="205"/>
        <v>0</v>
      </c>
      <c r="BY254" s="136">
        <f t="shared" ca="1" si="205"/>
        <v>0</v>
      </c>
      <c r="BZ254" s="62"/>
      <c r="CA254" s="80">
        <f t="shared" si="215"/>
        <v>82.5</v>
      </c>
      <c r="CB254" s="136">
        <f t="shared" ca="1" si="206"/>
        <v>418.13711815372346</v>
      </c>
      <c r="CC254" s="136">
        <f t="shared" ca="1" si="206"/>
        <v>209.22180762427234</v>
      </c>
      <c r="CD254" s="136">
        <f t="shared" ca="1" si="206"/>
        <v>88.47399557116708</v>
      </c>
      <c r="CE254" s="136">
        <f t="shared" ca="1" si="206"/>
        <v>49.472228720789133</v>
      </c>
      <c r="CF254" s="136">
        <f t="shared" ca="1" si="206"/>
        <v>34.335725712829657</v>
      </c>
      <c r="CG254" s="136">
        <f t="shared" ca="1" si="206"/>
        <v>28.052125582210252</v>
      </c>
      <c r="CH254" s="136">
        <f t="shared" ca="1" si="206"/>
        <v>26.290331541707083</v>
      </c>
      <c r="CI254" s="136">
        <f t="shared" ca="1" si="206"/>
        <v>28.049859629688253</v>
      </c>
      <c r="CJ254" s="136">
        <f t="shared" ca="1" si="206"/>
        <v>34.329846181285092</v>
      </c>
      <c r="CK254" s="136">
        <f t="shared" ca="1" si="206"/>
        <v>49.458135425268622</v>
      </c>
      <c r="CL254" s="136">
        <f t="shared" ca="1" si="206"/>
        <v>88.434963437437389</v>
      </c>
      <c r="CM254" s="136">
        <f t="shared" ca="1" si="206"/>
        <v>209.09577569665493</v>
      </c>
      <c r="CN254" s="136">
        <f t="shared" ca="1" si="206"/>
        <v>418.1368851255923</v>
      </c>
      <c r="CP254" s="80">
        <f t="shared" si="216"/>
        <v>82.5</v>
      </c>
      <c r="CQ254" s="136">
        <f t="shared" ca="1" si="217"/>
        <v>418.13711815372346</v>
      </c>
      <c r="CR254" s="136">
        <f t="shared" ca="1" si="207"/>
        <v>209.22180762427234</v>
      </c>
      <c r="CS254" s="136">
        <f t="shared" ca="1" si="207"/>
        <v>88.47399557116708</v>
      </c>
      <c r="CT254" s="136">
        <f t="shared" ca="1" si="207"/>
        <v>49.472228720789133</v>
      </c>
      <c r="CU254" s="136">
        <f t="shared" ca="1" si="207"/>
        <v>34.335725712829657</v>
      </c>
      <c r="CV254" s="136">
        <f t="shared" ca="1" si="207"/>
        <v>28.052125582210252</v>
      </c>
      <c r="CW254" s="136">
        <f t="shared" ca="1" si="207"/>
        <v>26.290331541707083</v>
      </c>
      <c r="CX254" s="136">
        <f t="shared" ca="1" si="207"/>
        <v>28.049859629688253</v>
      </c>
      <c r="CY254" s="136">
        <f t="shared" ca="1" si="207"/>
        <v>34.329846181285092</v>
      </c>
      <c r="CZ254" s="136">
        <f t="shared" ca="1" si="207"/>
        <v>49.458135425268622</v>
      </c>
      <c r="DA254" s="136">
        <f t="shared" ca="1" si="207"/>
        <v>88.434963437437389</v>
      </c>
      <c r="DB254" s="136">
        <f t="shared" ca="1" si="207"/>
        <v>209.09577569665493</v>
      </c>
      <c r="DC254" s="136">
        <f t="shared" ca="1" si="207"/>
        <v>418.1368851255923</v>
      </c>
      <c r="DE254" s="80">
        <f t="shared" si="218"/>
        <v>82.5</v>
      </c>
      <c r="DF254" s="136">
        <f t="shared" ca="1" si="219"/>
        <v>418.13711815372346</v>
      </c>
      <c r="DG254" s="136">
        <f t="shared" ca="1" si="208"/>
        <v>209.22180762427234</v>
      </c>
      <c r="DH254" s="136">
        <f t="shared" ca="1" si="208"/>
        <v>88.47399557116708</v>
      </c>
      <c r="DI254" s="136">
        <f t="shared" ca="1" si="208"/>
        <v>49.472228720789133</v>
      </c>
      <c r="DJ254" s="136">
        <f t="shared" ca="1" si="208"/>
        <v>34.335725712829657</v>
      </c>
      <c r="DK254" s="136">
        <f t="shared" ca="1" si="208"/>
        <v>28.052125582210252</v>
      </c>
      <c r="DL254" s="136">
        <f t="shared" ca="1" si="208"/>
        <v>26.290331541707083</v>
      </c>
      <c r="DM254" s="136">
        <f t="shared" ca="1" si="208"/>
        <v>28.049859629688253</v>
      </c>
      <c r="DN254" s="136">
        <f t="shared" ca="1" si="208"/>
        <v>34.329846181285092</v>
      </c>
      <c r="DO254" s="136">
        <f t="shared" ca="1" si="208"/>
        <v>49.458135425268622</v>
      </c>
      <c r="DP254" s="136">
        <f t="shared" ca="1" si="208"/>
        <v>88.434963437437389</v>
      </c>
      <c r="DQ254" s="136">
        <f t="shared" ca="1" si="208"/>
        <v>209.09577569665493</v>
      </c>
      <c r="DR254" s="136">
        <f t="shared" ca="1" si="208"/>
        <v>418.1368851255923</v>
      </c>
      <c r="DT254" s="80">
        <f t="shared" si="220"/>
        <v>82.5</v>
      </c>
      <c r="DU254" s="136">
        <f t="shared" ca="1" si="221"/>
        <v>0</v>
      </c>
      <c r="DV254" s="136">
        <f t="shared" ca="1" si="209"/>
        <v>0</v>
      </c>
      <c r="DW254" s="136">
        <f t="shared" ca="1" si="209"/>
        <v>0</v>
      </c>
      <c r="DX254" s="136">
        <f t="shared" ca="1" si="209"/>
        <v>0</v>
      </c>
      <c r="DY254" s="136">
        <f t="shared" ca="1" si="209"/>
        <v>0</v>
      </c>
      <c r="DZ254" s="136">
        <f t="shared" ca="1" si="209"/>
        <v>0</v>
      </c>
      <c r="EA254" s="136">
        <f t="shared" ca="1" si="209"/>
        <v>0</v>
      </c>
      <c r="EB254" s="136">
        <f t="shared" ca="1" si="209"/>
        <v>0</v>
      </c>
      <c r="EC254" s="136">
        <f t="shared" ca="1" si="209"/>
        <v>0</v>
      </c>
      <c r="ED254" s="136">
        <f t="shared" ca="1" si="209"/>
        <v>0</v>
      </c>
      <c r="EE254" s="136">
        <f t="shared" ca="1" si="209"/>
        <v>0</v>
      </c>
      <c r="EF254" s="136">
        <f t="shared" ca="1" si="209"/>
        <v>0</v>
      </c>
      <c r="EG254" s="136">
        <f t="shared" ca="1" si="209"/>
        <v>0</v>
      </c>
      <c r="EI254" s="80">
        <f t="shared" si="222"/>
        <v>82.5</v>
      </c>
      <c r="EJ254" s="136">
        <f t="shared" ca="1" si="223"/>
        <v>0</v>
      </c>
      <c r="EK254" s="136">
        <f t="shared" ca="1" si="210"/>
        <v>0</v>
      </c>
      <c r="EL254" s="136">
        <f t="shared" ca="1" si="210"/>
        <v>0</v>
      </c>
      <c r="EM254" s="136">
        <f t="shared" ca="1" si="210"/>
        <v>0</v>
      </c>
      <c r="EN254" s="136">
        <f t="shared" ca="1" si="210"/>
        <v>0</v>
      </c>
      <c r="EO254" s="136">
        <f t="shared" ca="1" si="210"/>
        <v>0</v>
      </c>
      <c r="EP254" s="136">
        <f t="shared" ca="1" si="210"/>
        <v>0</v>
      </c>
      <c r="EQ254" s="136">
        <f t="shared" ca="1" si="210"/>
        <v>0</v>
      </c>
      <c r="ER254" s="136">
        <f t="shared" ca="1" si="210"/>
        <v>0</v>
      </c>
      <c r="ES254" s="136">
        <f t="shared" ca="1" si="210"/>
        <v>0</v>
      </c>
      <c r="ET254" s="136">
        <f t="shared" ca="1" si="210"/>
        <v>0</v>
      </c>
      <c r="EU254" s="136">
        <f t="shared" ca="1" si="210"/>
        <v>0</v>
      </c>
      <c r="EV254" s="136">
        <f t="shared" ca="1" si="210"/>
        <v>0</v>
      </c>
    </row>
    <row r="255" spans="1:152">
      <c r="S255" s="26">
        <f t="shared" si="211"/>
        <v>90</v>
      </c>
      <c r="T255" s="330">
        <f t="shared" ca="1" si="202"/>
        <v>0</v>
      </c>
      <c r="U255" s="330">
        <f t="shared" ca="1" si="202"/>
        <v>0</v>
      </c>
      <c r="V255" s="330">
        <f t="shared" ca="1" si="202"/>
        <v>0</v>
      </c>
      <c r="W255" s="330">
        <f t="shared" ca="1" si="202"/>
        <v>0</v>
      </c>
      <c r="X255" s="330">
        <f t="shared" ca="1" si="202"/>
        <v>0</v>
      </c>
      <c r="Y255" s="330">
        <f t="shared" ca="1" si="202"/>
        <v>0</v>
      </c>
      <c r="Z255" s="330">
        <f t="shared" ca="1" si="202"/>
        <v>0</v>
      </c>
      <c r="AA255" s="330">
        <f t="shared" ca="1" si="202"/>
        <v>0</v>
      </c>
      <c r="AB255" s="330">
        <f t="shared" ca="1" si="202"/>
        <v>0</v>
      </c>
      <c r="AC255" s="330">
        <f t="shared" ca="1" si="202"/>
        <v>0</v>
      </c>
      <c r="AD255" s="330">
        <f t="shared" ca="1" si="202"/>
        <v>0</v>
      </c>
      <c r="AE255" s="330">
        <f t="shared" ca="1" si="202"/>
        <v>0</v>
      </c>
      <c r="AF255" s="330">
        <f t="shared" ca="1" si="202"/>
        <v>0</v>
      </c>
      <c r="AH255" s="80">
        <f t="shared" si="212"/>
        <v>90</v>
      </c>
      <c r="AI255" s="136">
        <f t="shared" ca="1" si="203"/>
        <v>0</v>
      </c>
      <c r="AJ255" s="136">
        <f t="shared" ca="1" si="203"/>
        <v>0</v>
      </c>
      <c r="AK255" s="136">
        <f t="shared" ca="1" si="203"/>
        <v>0</v>
      </c>
      <c r="AL255" s="136">
        <f t="shared" ca="1" si="203"/>
        <v>0</v>
      </c>
      <c r="AM255" s="136">
        <f t="shared" ca="1" si="203"/>
        <v>0</v>
      </c>
      <c r="AN255" s="136">
        <f t="shared" ca="1" si="203"/>
        <v>0</v>
      </c>
      <c r="AO255" s="136">
        <f t="shared" ca="1" si="203"/>
        <v>0</v>
      </c>
      <c r="AP255" s="136">
        <f t="shared" ca="1" si="203"/>
        <v>0</v>
      </c>
      <c r="AQ255" s="136">
        <f t="shared" ca="1" si="203"/>
        <v>0</v>
      </c>
      <c r="AR255" s="136">
        <f t="shared" ca="1" si="203"/>
        <v>0</v>
      </c>
      <c r="AS255" s="136">
        <f t="shared" ca="1" si="203"/>
        <v>0</v>
      </c>
      <c r="AT255" s="136">
        <f t="shared" ca="1" si="203"/>
        <v>0</v>
      </c>
      <c r="AU255" s="136">
        <f t="shared" ca="1" si="203"/>
        <v>0</v>
      </c>
      <c r="AW255" s="80">
        <f t="shared" si="213"/>
        <v>90</v>
      </c>
      <c r="AX255" s="136">
        <f t="shared" ca="1" si="204"/>
        <v>0</v>
      </c>
      <c r="AY255" s="136">
        <f t="shared" ca="1" si="204"/>
        <v>0</v>
      </c>
      <c r="AZ255" s="136">
        <f t="shared" ca="1" si="204"/>
        <v>0</v>
      </c>
      <c r="BA255" s="136">
        <f t="shared" ca="1" si="204"/>
        <v>0</v>
      </c>
      <c r="BB255" s="136">
        <f t="shared" ca="1" si="204"/>
        <v>0</v>
      </c>
      <c r="BC255" s="136">
        <f t="shared" ca="1" si="204"/>
        <v>0</v>
      </c>
      <c r="BD255" s="136">
        <f t="shared" ca="1" si="204"/>
        <v>0</v>
      </c>
      <c r="BE255" s="136">
        <f t="shared" ca="1" si="204"/>
        <v>0</v>
      </c>
      <c r="BF255" s="136">
        <f t="shared" ca="1" si="204"/>
        <v>0</v>
      </c>
      <c r="BG255" s="136">
        <f t="shared" ca="1" si="204"/>
        <v>0</v>
      </c>
      <c r="BH255" s="136">
        <f t="shared" ca="1" si="204"/>
        <v>0</v>
      </c>
      <c r="BI255" s="136">
        <f t="shared" ca="1" si="204"/>
        <v>0</v>
      </c>
      <c r="BJ255" s="136">
        <f t="shared" ca="1" si="204"/>
        <v>0</v>
      </c>
      <c r="BK255" s="62"/>
      <c r="BL255" s="80">
        <f t="shared" si="214"/>
        <v>90</v>
      </c>
      <c r="BM255" s="136">
        <f t="shared" ca="1" si="205"/>
        <v>0</v>
      </c>
      <c r="BN255" s="136">
        <f t="shared" ca="1" si="205"/>
        <v>0</v>
      </c>
      <c r="BO255" s="136">
        <f t="shared" ca="1" si="205"/>
        <v>0</v>
      </c>
      <c r="BP255" s="136">
        <f t="shared" ca="1" si="205"/>
        <v>0</v>
      </c>
      <c r="BQ255" s="136">
        <f t="shared" ca="1" si="205"/>
        <v>0</v>
      </c>
      <c r="BR255" s="136">
        <f t="shared" ca="1" si="205"/>
        <v>0</v>
      </c>
      <c r="BS255" s="136">
        <f t="shared" ca="1" si="205"/>
        <v>0</v>
      </c>
      <c r="BT255" s="136">
        <f t="shared" ca="1" si="205"/>
        <v>0</v>
      </c>
      <c r="BU255" s="136">
        <f t="shared" ca="1" si="205"/>
        <v>0</v>
      </c>
      <c r="BV255" s="136">
        <f t="shared" ca="1" si="205"/>
        <v>0</v>
      </c>
      <c r="BW255" s="136">
        <f t="shared" ca="1" si="205"/>
        <v>0</v>
      </c>
      <c r="BX255" s="136">
        <f t="shared" ca="1" si="205"/>
        <v>0</v>
      </c>
      <c r="BY255" s="136">
        <f t="shared" ca="1" si="205"/>
        <v>0</v>
      </c>
      <c r="BZ255" s="62"/>
      <c r="CA255" s="80">
        <f t="shared" si="215"/>
        <v>90</v>
      </c>
      <c r="CB255" s="136">
        <f t="shared" ca="1" si="206"/>
        <v>512285657.98065627</v>
      </c>
      <c r="CC255" s="136">
        <f t="shared" ca="1" si="206"/>
        <v>418.7502197083158</v>
      </c>
      <c r="CD255" s="136">
        <f t="shared" ca="1" si="206"/>
        <v>112.21835535049323</v>
      </c>
      <c r="CE255" s="136">
        <f t="shared" ca="1" si="206"/>
        <v>56.111046842563226</v>
      </c>
      <c r="CF255" s="136">
        <f t="shared" ca="1" si="206"/>
        <v>37.4074733278323</v>
      </c>
      <c r="CG255" s="136">
        <f t="shared" ca="1" si="206"/>
        <v>30.06943226197442</v>
      </c>
      <c r="CH255" s="136">
        <f t="shared" ca="1" si="206"/>
        <v>28.054237624854096</v>
      </c>
      <c r="CI255" s="136">
        <f t="shared" ca="1" si="206"/>
        <v>30.066828704370636</v>
      </c>
      <c r="CJ255" s="136">
        <f t="shared" ca="1" si="206"/>
        <v>37.400494855520542</v>
      </c>
      <c r="CK255" s="136">
        <f t="shared" ca="1" si="206"/>
        <v>56.092918013757746</v>
      </c>
      <c r="CL255" s="136">
        <f t="shared" ca="1" si="206"/>
        <v>112.15556868876617</v>
      </c>
      <c r="CM255" s="136">
        <f t="shared" ca="1" si="206"/>
        <v>418.24565733821055</v>
      </c>
      <c r="CN255" s="136">
        <f t="shared" ca="1" si="206"/>
        <v>304427455.83128595</v>
      </c>
      <c r="CP255" s="80">
        <f t="shared" si="216"/>
        <v>90</v>
      </c>
      <c r="CQ255" s="136">
        <f t="shared" ca="1" si="217"/>
        <v>512285657.98065627</v>
      </c>
      <c r="CR255" s="136">
        <f t="shared" ca="1" si="207"/>
        <v>418.7502197083158</v>
      </c>
      <c r="CS255" s="136">
        <f t="shared" ca="1" si="207"/>
        <v>112.21835535049323</v>
      </c>
      <c r="CT255" s="136">
        <f t="shared" ca="1" si="207"/>
        <v>56.111046842563226</v>
      </c>
      <c r="CU255" s="136">
        <f t="shared" ca="1" si="207"/>
        <v>37.4074733278323</v>
      </c>
      <c r="CV255" s="136">
        <f t="shared" ca="1" si="207"/>
        <v>30.06943226197442</v>
      </c>
      <c r="CW255" s="136">
        <f t="shared" ca="1" si="207"/>
        <v>28.054237624854096</v>
      </c>
      <c r="CX255" s="136">
        <f t="shared" ca="1" si="207"/>
        <v>30.066828704370636</v>
      </c>
      <c r="CY255" s="136">
        <f t="shared" ca="1" si="207"/>
        <v>37.400494855520542</v>
      </c>
      <c r="CZ255" s="136">
        <f t="shared" ca="1" si="207"/>
        <v>56.092918013757746</v>
      </c>
      <c r="DA255" s="136">
        <f t="shared" ca="1" si="207"/>
        <v>112.15556868876617</v>
      </c>
      <c r="DB255" s="136">
        <f t="shared" ca="1" si="207"/>
        <v>418.24565733821055</v>
      </c>
      <c r="DC255" s="136">
        <f t="shared" ca="1" si="207"/>
        <v>304427455.83128595</v>
      </c>
      <c r="DE255" s="80">
        <f t="shared" si="218"/>
        <v>90</v>
      </c>
      <c r="DF255" s="136">
        <f t="shared" ca="1" si="219"/>
        <v>512285657.98065627</v>
      </c>
      <c r="DG255" s="136">
        <f t="shared" ca="1" si="208"/>
        <v>418.7502197083158</v>
      </c>
      <c r="DH255" s="136">
        <f t="shared" ca="1" si="208"/>
        <v>112.21835535049323</v>
      </c>
      <c r="DI255" s="136">
        <f t="shared" ca="1" si="208"/>
        <v>56.111046842563226</v>
      </c>
      <c r="DJ255" s="136">
        <f t="shared" ca="1" si="208"/>
        <v>37.4074733278323</v>
      </c>
      <c r="DK255" s="136">
        <f t="shared" ca="1" si="208"/>
        <v>30.06943226197442</v>
      </c>
      <c r="DL255" s="136">
        <f t="shared" ca="1" si="208"/>
        <v>28.054237624854096</v>
      </c>
      <c r="DM255" s="136">
        <f t="shared" ca="1" si="208"/>
        <v>30.066828704370636</v>
      </c>
      <c r="DN255" s="136">
        <f t="shared" ca="1" si="208"/>
        <v>37.400494855520542</v>
      </c>
      <c r="DO255" s="136">
        <f t="shared" ca="1" si="208"/>
        <v>56.092918013757746</v>
      </c>
      <c r="DP255" s="136">
        <f t="shared" ca="1" si="208"/>
        <v>112.15556868876617</v>
      </c>
      <c r="DQ255" s="136">
        <f t="shared" ca="1" si="208"/>
        <v>418.24565733821055</v>
      </c>
      <c r="DR255" s="136">
        <f t="shared" ca="1" si="208"/>
        <v>304427455.83128595</v>
      </c>
      <c r="DT255" s="80">
        <f t="shared" si="220"/>
        <v>90</v>
      </c>
      <c r="DU255" s="136">
        <f t="shared" ca="1" si="221"/>
        <v>0</v>
      </c>
      <c r="DV255" s="136">
        <f t="shared" ca="1" si="209"/>
        <v>0</v>
      </c>
      <c r="DW255" s="136">
        <f t="shared" ca="1" si="209"/>
        <v>0</v>
      </c>
      <c r="DX255" s="136">
        <f t="shared" ca="1" si="209"/>
        <v>0</v>
      </c>
      <c r="DY255" s="136">
        <f t="shared" ca="1" si="209"/>
        <v>0</v>
      </c>
      <c r="DZ255" s="136">
        <f t="shared" ca="1" si="209"/>
        <v>0</v>
      </c>
      <c r="EA255" s="136">
        <f t="shared" ca="1" si="209"/>
        <v>0</v>
      </c>
      <c r="EB255" s="136">
        <f t="shared" ca="1" si="209"/>
        <v>0</v>
      </c>
      <c r="EC255" s="136">
        <f t="shared" ca="1" si="209"/>
        <v>0</v>
      </c>
      <c r="ED255" s="136">
        <f t="shared" ca="1" si="209"/>
        <v>0</v>
      </c>
      <c r="EE255" s="136">
        <f t="shared" ca="1" si="209"/>
        <v>0</v>
      </c>
      <c r="EF255" s="136">
        <f t="shared" ca="1" si="209"/>
        <v>0</v>
      </c>
      <c r="EG255" s="136">
        <f t="shared" ca="1" si="209"/>
        <v>0</v>
      </c>
      <c r="EI255" s="80">
        <f t="shared" si="222"/>
        <v>90</v>
      </c>
      <c r="EJ255" s="136">
        <f t="shared" ca="1" si="223"/>
        <v>0</v>
      </c>
      <c r="EK255" s="136">
        <f t="shared" ca="1" si="210"/>
        <v>0</v>
      </c>
      <c r="EL255" s="136">
        <f t="shared" ca="1" si="210"/>
        <v>0</v>
      </c>
      <c r="EM255" s="136">
        <f t="shared" ca="1" si="210"/>
        <v>0</v>
      </c>
      <c r="EN255" s="136">
        <f t="shared" ca="1" si="210"/>
        <v>0</v>
      </c>
      <c r="EO255" s="136">
        <f t="shared" ca="1" si="210"/>
        <v>0</v>
      </c>
      <c r="EP255" s="136">
        <f t="shared" ca="1" si="210"/>
        <v>0</v>
      </c>
      <c r="EQ255" s="136">
        <f t="shared" ca="1" si="210"/>
        <v>0</v>
      </c>
      <c r="ER255" s="136">
        <f t="shared" ca="1" si="210"/>
        <v>0</v>
      </c>
      <c r="ES255" s="136">
        <f t="shared" ca="1" si="210"/>
        <v>0</v>
      </c>
      <c r="ET255" s="136">
        <f t="shared" ca="1" si="210"/>
        <v>0</v>
      </c>
      <c r="EU255" s="136">
        <f t="shared" ca="1" si="210"/>
        <v>0</v>
      </c>
      <c r="EV255" s="136">
        <f t="shared" ca="1" si="210"/>
        <v>0</v>
      </c>
    </row>
    <row r="256" spans="1:152" s="95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R256"/>
      <c r="S256" s="95" t="s">
        <v>110</v>
      </c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H256" s="95" t="s">
        <v>111</v>
      </c>
      <c r="AW256" s="95" t="s">
        <v>203</v>
      </c>
      <c r="BL256" s="95" t="s">
        <v>112</v>
      </c>
      <c r="CA256" s="95" t="s">
        <v>113</v>
      </c>
      <c r="CP256" s="95" t="s">
        <v>114</v>
      </c>
      <c r="DE256" s="95" t="s">
        <v>115</v>
      </c>
      <c r="DT256" s="95" t="s">
        <v>116</v>
      </c>
      <c r="EI256" s="95" t="s">
        <v>117</v>
      </c>
    </row>
    <row r="257" spans="2:152">
      <c r="S257" s="24" t="s">
        <v>122</v>
      </c>
      <c r="T257" s="317">
        <f>T242</f>
        <v>1E-3</v>
      </c>
      <c r="U257" s="317">
        <f t="shared" ref="U257:AF257" si="224">U242</f>
        <v>7.5010000000000003</v>
      </c>
      <c r="V257" s="317">
        <f t="shared" si="224"/>
        <v>15.001000000000001</v>
      </c>
      <c r="W257" s="317">
        <f t="shared" si="224"/>
        <v>22.501000000000001</v>
      </c>
      <c r="X257" s="317">
        <f t="shared" si="224"/>
        <v>30.001000000000001</v>
      </c>
      <c r="Y257" s="317">
        <f t="shared" si="224"/>
        <v>37.501000000000005</v>
      </c>
      <c r="Z257" s="317">
        <f t="shared" si="224"/>
        <v>45.001000000000005</v>
      </c>
      <c r="AA257" s="317">
        <f t="shared" si="224"/>
        <v>52.501000000000005</v>
      </c>
      <c r="AB257" s="317">
        <f t="shared" si="224"/>
        <v>60.001000000000005</v>
      </c>
      <c r="AC257" s="317">
        <f t="shared" si="224"/>
        <v>67.501000000000005</v>
      </c>
      <c r="AD257" s="317">
        <f t="shared" si="224"/>
        <v>75.001000000000005</v>
      </c>
      <c r="AE257" s="317">
        <f t="shared" si="224"/>
        <v>82.501000000000005</v>
      </c>
      <c r="AF257" s="317">
        <f t="shared" si="224"/>
        <v>90.001000000000005</v>
      </c>
      <c r="AH257" s="9" t="s">
        <v>122</v>
      </c>
      <c r="AI257" s="80">
        <f>AI242</f>
        <v>1E-3</v>
      </c>
      <c r="AJ257" s="80">
        <f t="shared" ref="AJ257:AU257" si="225">AJ242</f>
        <v>7.5010000000000003</v>
      </c>
      <c r="AK257" s="80">
        <f t="shared" si="225"/>
        <v>15.001000000000001</v>
      </c>
      <c r="AL257" s="80">
        <f t="shared" si="225"/>
        <v>22.501000000000001</v>
      </c>
      <c r="AM257" s="80">
        <f t="shared" si="225"/>
        <v>30.001000000000001</v>
      </c>
      <c r="AN257" s="80">
        <f t="shared" si="225"/>
        <v>37.501000000000005</v>
      </c>
      <c r="AO257" s="80">
        <f t="shared" si="225"/>
        <v>45.001000000000005</v>
      </c>
      <c r="AP257" s="80">
        <f t="shared" si="225"/>
        <v>52.501000000000005</v>
      </c>
      <c r="AQ257" s="80">
        <f t="shared" si="225"/>
        <v>60.001000000000005</v>
      </c>
      <c r="AR257" s="80">
        <f t="shared" si="225"/>
        <v>67.501000000000005</v>
      </c>
      <c r="AS257" s="80">
        <f t="shared" si="225"/>
        <v>75.001000000000005</v>
      </c>
      <c r="AT257" s="80">
        <f t="shared" si="225"/>
        <v>82.501000000000005</v>
      </c>
      <c r="AU257" s="80">
        <f t="shared" si="225"/>
        <v>90.001000000000005</v>
      </c>
      <c r="AW257" s="9" t="s">
        <v>122</v>
      </c>
      <c r="AX257" s="80">
        <f>AX242</f>
        <v>1E-3</v>
      </c>
      <c r="AY257" s="80">
        <f t="shared" ref="AY257:BJ257" si="226">AY242</f>
        <v>7.5010000000000003</v>
      </c>
      <c r="AZ257" s="80">
        <f t="shared" si="226"/>
        <v>15.001000000000001</v>
      </c>
      <c r="BA257" s="80">
        <f t="shared" si="226"/>
        <v>22.501000000000001</v>
      </c>
      <c r="BB257" s="80">
        <f t="shared" si="226"/>
        <v>30.001000000000001</v>
      </c>
      <c r="BC257" s="80">
        <f t="shared" si="226"/>
        <v>37.501000000000005</v>
      </c>
      <c r="BD257" s="80">
        <f t="shared" si="226"/>
        <v>45.001000000000005</v>
      </c>
      <c r="BE257" s="80">
        <f t="shared" si="226"/>
        <v>52.501000000000005</v>
      </c>
      <c r="BF257" s="80">
        <f t="shared" si="226"/>
        <v>60.001000000000005</v>
      </c>
      <c r="BG257" s="80">
        <f t="shared" si="226"/>
        <v>67.501000000000005</v>
      </c>
      <c r="BH257" s="80">
        <f t="shared" si="226"/>
        <v>75.001000000000005</v>
      </c>
      <c r="BI257" s="80">
        <f t="shared" si="226"/>
        <v>82.501000000000005</v>
      </c>
      <c r="BJ257" s="80">
        <f t="shared" si="226"/>
        <v>90.001000000000005</v>
      </c>
      <c r="BK257" s="62"/>
      <c r="BL257" s="9" t="s">
        <v>122</v>
      </c>
      <c r="BM257" s="80">
        <f>BM242</f>
        <v>1E-3</v>
      </c>
      <c r="BN257" s="80">
        <f t="shared" ref="BN257:BY257" si="227">BN242</f>
        <v>7.5010000000000003</v>
      </c>
      <c r="BO257" s="80">
        <f t="shared" si="227"/>
        <v>15.001000000000001</v>
      </c>
      <c r="BP257" s="80">
        <f t="shared" si="227"/>
        <v>22.501000000000001</v>
      </c>
      <c r="BQ257" s="80">
        <f t="shared" si="227"/>
        <v>30.001000000000001</v>
      </c>
      <c r="BR257" s="80">
        <f t="shared" si="227"/>
        <v>37.501000000000005</v>
      </c>
      <c r="BS257" s="80">
        <f t="shared" si="227"/>
        <v>45.001000000000005</v>
      </c>
      <c r="BT257" s="80">
        <f t="shared" si="227"/>
        <v>52.501000000000005</v>
      </c>
      <c r="BU257" s="80">
        <f t="shared" si="227"/>
        <v>60.001000000000005</v>
      </c>
      <c r="BV257" s="80">
        <f t="shared" si="227"/>
        <v>67.501000000000005</v>
      </c>
      <c r="BW257" s="80">
        <f t="shared" si="227"/>
        <v>75.001000000000005</v>
      </c>
      <c r="BX257" s="80">
        <f t="shared" si="227"/>
        <v>82.501000000000005</v>
      </c>
      <c r="BY257" s="80">
        <f t="shared" si="227"/>
        <v>90.001000000000005</v>
      </c>
      <c r="BZ257" s="62"/>
      <c r="CA257" s="9" t="s">
        <v>122</v>
      </c>
      <c r="CB257" s="80">
        <f>CB242</f>
        <v>1E-3</v>
      </c>
      <c r="CC257" s="80">
        <f t="shared" ref="CC257:CN257" si="228">CC242</f>
        <v>7.5010000000000003</v>
      </c>
      <c r="CD257" s="80">
        <f t="shared" si="228"/>
        <v>15.001000000000001</v>
      </c>
      <c r="CE257" s="80">
        <f t="shared" si="228"/>
        <v>22.501000000000001</v>
      </c>
      <c r="CF257" s="80">
        <f t="shared" si="228"/>
        <v>30.001000000000001</v>
      </c>
      <c r="CG257" s="80">
        <f t="shared" si="228"/>
        <v>37.501000000000005</v>
      </c>
      <c r="CH257" s="80">
        <f t="shared" si="228"/>
        <v>45.001000000000005</v>
      </c>
      <c r="CI257" s="80">
        <f t="shared" si="228"/>
        <v>52.501000000000005</v>
      </c>
      <c r="CJ257" s="80">
        <f t="shared" si="228"/>
        <v>60.001000000000005</v>
      </c>
      <c r="CK257" s="80">
        <f t="shared" si="228"/>
        <v>67.501000000000005</v>
      </c>
      <c r="CL257" s="80">
        <f t="shared" si="228"/>
        <v>75.001000000000005</v>
      </c>
      <c r="CM257" s="80">
        <f t="shared" si="228"/>
        <v>82.501000000000005</v>
      </c>
      <c r="CN257" s="80">
        <f t="shared" si="228"/>
        <v>90.001000000000005</v>
      </c>
      <c r="CP257" s="9" t="s">
        <v>122</v>
      </c>
      <c r="CQ257" s="80">
        <f>CQ242</f>
        <v>1E-3</v>
      </c>
      <c r="CR257" s="80">
        <f t="shared" ref="CR257:DC257" si="229">CR242</f>
        <v>7.5010000000000003</v>
      </c>
      <c r="CS257" s="80">
        <f t="shared" si="229"/>
        <v>15.001000000000001</v>
      </c>
      <c r="CT257" s="80">
        <f t="shared" si="229"/>
        <v>22.501000000000001</v>
      </c>
      <c r="CU257" s="80">
        <f t="shared" si="229"/>
        <v>30.001000000000001</v>
      </c>
      <c r="CV257" s="80">
        <f t="shared" si="229"/>
        <v>37.501000000000005</v>
      </c>
      <c r="CW257" s="80">
        <f t="shared" si="229"/>
        <v>45.001000000000005</v>
      </c>
      <c r="CX257" s="80">
        <f t="shared" si="229"/>
        <v>52.501000000000005</v>
      </c>
      <c r="CY257" s="80">
        <f t="shared" si="229"/>
        <v>60.001000000000005</v>
      </c>
      <c r="CZ257" s="80">
        <f t="shared" si="229"/>
        <v>67.501000000000005</v>
      </c>
      <c r="DA257" s="80">
        <f t="shared" si="229"/>
        <v>75.001000000000005</v>
      </c>
      <c r="DB257" s="80">
        <f t="shared" si="229"/>
        <v>82.501000000000005</v>
      </c>
      <c r="DC257" s="80">
        <f t="shared" si="229"/>
        <v>90.001000000000005</v>
      </c>
      <c r="DE257" s="9" t="s">
        <v>122</v>
      </c>
      <c r="DF257" s="80">
        <f>DF242</f>
        <v>1E-3</v>
      </c>
      <c r="DG257" s="80">
        <f t="shared" ref="DG257:DR257" si="230">DG242</f>
        <v>7.5010000000000003</v>
      </c>
      <c r="DH257" s="80">
        <f t="shared" si="230"/>
        <v>15.001000000000001</v>
      </c>
      <c r="DI257" s="80">
        <f t="shared" si="230"/>
        <v>22.501000000000001</v>
      </c>
      <c r="DJ257" s="80">
        <f t="shared" si="230"/>
        <v>30.001000000000001</v>
      </c>
      <c r="DK257" s="80">
        <f t="shared" si="230"/>
        <v>37.501000000000005</v>
      </c>
      <c r="DL257" s="80">
        <f t="shared" si="230"/>
        <v>45.001000000000005</v>
      </c>
      <c r="DM257" s="80">
        <f t="shared" si="230"/>
        <v>52.501000000000005</v>
      </c>
      <c r="DN257" s="80">
        <f t="shared" si="230"/>
        <v>60.001000000000005</v>
      </c>
      <c r="DO257" s="80">
        <f t="shared" si="230"/>
        <v>67.501000000000005</v>
      </c>
      <c r="DP257" s="80">
        <f t="shared" si="230"/>
        <v>75.001000000000005</v>
      </c>
      <c r="DQ257" s="80">
        <f t="shared" si="230"/>
        <v>82.501000000000005</v>
      </c>
      <c r="DR257" s="80">
        <f t="shared" si="230"/>
        <v>90.001000000000005</v>
      </c>
      <c r="DT257" s="9" t="s">
        <v>122</v>
      </c>
      <c r="DU257" s="80">
        <f>DU242</f>
        <v>1E-3</v>
      </c>
      <c r="DV257" s="80">
        <f t="shared" ref="DV257:EG257" si="231">DV242</f>
        <v>7.5010000000000003</v>
      </c>
      <c r="DW257" s="80">
        <f t="shared" si="231"/>
        <v>15.001000000000001</v>
      </c>
      <c r="DX257" s="80">
        <f t="shared" si="231"/>
        <v>22.501000000000001</v>
      </c>
      <c r="DY257" s="80">
        <f t="shared" si="231"/>
        <v>30.001000000000001</v>
      </c>
      <c r="DZ257" s="80">
        <f t="shared" si="231"/>
        <v>37.501000000000005</v>
      </c>
      <c r="EA257" s="80">
        <f t="shared" si="231"/>
        <v>45.001000000000005</v>
      </c>
      <c r="EB257" s="80">
        <f t="shared" si="231"/>
        <v>52.501000000000005</v>
      </c>
      <c r="EC257" s="80">
        <f t="shared" si="231"/>
        <v>60.001000000000005</v>
      </c>
      <c r="ED257" s="80">
        <f t="shared" si="231"/>
        <v>67.501000000000005</v>
      </c>
      <c r="EE257" s="80">
        <f t="shared" si="231"/>
        <v>75.001000000000005</v>
      </c>
      <c r="EF257" s="80">
        <f t="shared" si="231"/>
        <v>82.501000000000005</v>
      </c>
      <c r="EG257" s="80">
        <f t="shared" si="231"/>
        <v>90.001000000000005</v>
      </c>
      <c r="EI257" s="9" t="s">
        <v>122</v>
      </c>
      <c r="EJ257" s="80">
        <f>EJ242</f>
        <v>1E-3</v>
      </c>
      <c r="EK257" s="80">
        <f t="shared" ref="EK257:EV257" si="232">EK242</f>
        <v>7.5010000000000003</v>
      </c>
      <c r="EL257" s="80">
        <f t="shared" si="232"/>
        <v>15.001000000000001</v>
      </c>
      <c r="EM257" s="80">
        <f t="shared" si="232"/>
        <v>22.501000000000001</v>
      </c>
      <c r="EN257" s="80">
        <f t="shared" si="232"/>
        <v>30.001000000000001</v>
      </c>
      <c r="EO257" s="80">
        <f t="shared" si="232"/>
        <v>37.501000000000005</v>
      </c>
      <c r="EP257" s="80">
        <f t="shared" si="232"/>
        <v>45.001000000000005</v>
      </c>
      <c r="EQ257" s="80">
        <f t="shared" si="232"/>
        <v>52.501000000000005</v>
      </c>
      <c r="ER257" s="80">
        <f t="shared" si="232"/>
        <v>60.001000000000005</v>
      </c>
      <c r="ES257" s="80">
        <f t="shared" si="232"/>
        <v>67.501000000000005</v>
      </c>
      <c r="ET257" s="80">
        <f t="shared" si="232"/>
        <v>75.001000000000005</v>
      </c>
      <c r="EU257" s="80">
        <f t="shared" si="232"/>
        <v>82.501000000000005</v>
      </c>
      <c r="EV257" s="80">
        <f t="shared" si="232"/>
        <v>90.001000000000005</v>
      </c>
    </row>
    <row r="258" spans="2:152">
      <c r="S258" s="26">
        <f>S243</f>
        <v>0</v>
      </c>
      <c r="T258" s="330">
        <f ca="1">(T213+T228)/2</f>
        <v>21412460.856259611</v>
      </c>
      <c r="U258" s="330">
        <f t="shared" ref="U258:AF258" ca="1" si="233">(U213+U228)/2</f>
        <v>-397.58829882134233</v>
      </c>
      <c r="V258" s="330">
        <f t="shared" ca="1" si="233"/>
        <v>-90.674156620629276</v>
      </c>
      <c r="W258" s="330">
        <f t="shared" ca="1" si="233"/>
        <v>-33.86711512781028</v>
      </c>
      <c r="X258" s="330">
        <f t="shared" ca="1" si="233"/>
        <v>-14.029171529519859</v>
      </c>
      <c r="Y258" s="330">
        <f t="shared" ca="1" si="233"/>
        <v>-4.8997619050617569</v>
      </c>
      <c r="Z258" s="330">
        <f t="shared" ca="1" si="233"/>
        <v>-1.133405797710374E-3</v>
      </c>
      <c r="AA258" s="330">
        <f t="shared" ca="1" si="233"/>
        <v>2.8831851649300217</v>
      </c>
      <c r="AB258" s="330">
        <f t="shared" ca="1" si="233"/>
        <v>4.6750619908295601</v>
      </c>
      <c r="AC258" s="330">
        <f t="shared" ca="1" si="233"/>
        <v>5.8097511854991479</v>
      </c>
      <c r="AD258" s="330">
        <f t="shared" ca="1" si="233"/>
        <v>6.5096906488220974</v>
      </c>
      <c r="AE258" s="330">
        <f t="shared" ca="1" si="233"/>
        <v>6.8918315303697755</v>
      </c>
      <c r="AF258" s="330">
        <f t="shared" ca="1" si="233"/>
        <v>7.0135596682713892</v>
      </c>
      <c r="AH258" s="80">
        <f>AH243</f>
        <v>0</v>
      </c>
      <c r="AI258" s="136">
        <f ca="1">(AI213+AI228)/2</f>
        <v>-21412460.856259611</v>
      </c>
      <c r="AJ258" s="136">
        <f t="shared" ref="AJ258:AU258" ca="1" si="234">(AJ213+AJ228)/2</f>
        <v>397.58829882134233</v>
      </c>
      <c r="AK258" s="136">
        <f t="shared" ca="1" si="234"/>
        <v>90.674156620629276</v>
      </c>
      <c r="AL258" s="136">
        <f t="shared" ca="1" si="234"/>
        <v>33.86711512781028</v>
      </c>
      <c r="AM258" s="136">
        <f t="shared" ca="1" si="234"/>
        <v>14.029171529519859</v>
      </c>
      <c r="AN258" s="136">
        <f t="shared" ca="1" si="234"/>
        <v>4.8997619050617569</v>
      </c>
      <c r="AO258" s="136">
        <f t="shared" ca="1" si="234"/>
        <v>1.133405797710374E-3</v>
      </c>
      <c r="AP258" s="136">
        <f t="shared" ca="1" si="234"/>
        <v>-2.8831851649300217</v>
      </c>
      <c r="AQ258" s="136">
        <f t="shared" ca="1" si="234"/>
        <v>-4.6750619908295601</v>
      </c>
      <c r="AR258" s="136">
        <f t="shared" ca="1" si="234"/>
        <v>-5.8097511854991479</v>
      </c>
      <c r="AS258" s="136">
        <f t="shared" ca="1" si="234"/>
        <v>-6.5096906488220974</v>
      </c>
      <c r="AT258" s="136">
        <f t="shared" ca="1" si="234"/>
        <v>-6.8918315303697755</v>
      </c>
      <c r="AU258" s="136">
        <f t="shared" ca="1" si="234"/>
        <v>-7.0135596682713892</v>
      </c>
      <c r="AW258" s="80">
        <f>AW243</f>
        <v>0</v>
      </c>
      <c r="AX258" s="136">
        <f ca="1">(AX213+AX228)/2</f>
        <v>-1.4060662179690034E+17</v>
      </c>
      <c r="AY258" s="136">
        <f t="shared" ref="AY258:BJ258" ca="1" si="235">(AY213+AY228)/2</f>
        <v>46695.789337440554</v>
      </c>
      <c r="AZ258" s="136">
        <f t="shared" ca="1" si="235"/>
        <v>2735.2957152255744</v>
      </c>
      <c r="BA258" s="136">
        <f t="shared" ca="1" si="235"/>
        <v>490.59811629318244</v>
      </c>
      <c r="BB258" s="136">
        <f t="shared" ca="1" si="235"/>
        <v>140.29582061116201</v>
      </c>
      <c r="BC258" s="136">
        <f t="shared" ca="1" si="235"/>
        <v>54.499358353651068</v>
      </c>
      <c r="BD258" s="136">
        <f t="shared" ca="1" si="235"/>
        <v>28.05877293338796</v>
      </c>
      <c r="BE258" s="136">
        <f t="shared" ca="1" si="235"/>
        <v>18.891979753826607</v>
      </c>
      <c r="BF258" s="136">
        <f t="shared" ca="1" si="235"/>
        <v>15.586547753692212</v>
      </c>
      <c r="BG258" s="136">
        <f t="shared" ca="1" si="235"/>
        <v>14.440363268451653</v>
      </c>
      <c r="BH258" s="136">
        <f t="shared" ca="1" si="235"/>
        <v>14.099517531279979</v>
      </c>
      <c r="BI258" s="136">
        <f t="shared" ca="1" si="235"/>
        <v>14.031344931361069</v>
      </c>
      <c r="BJ258" s="136">
        <f t="shared" ca="1" si="235"/>
        <v>14.027119471937837</v>
      </c>
      <c r="BK258" s="62"/>
      <c r="BL258" s="80">
        <f>BL243</f>
        <v>0</v>
      </c>
      <c r="BM258" s="136">
        <f ca="1">(BM213+BM228)/2</f>
        <v>-1.4060662183972525E+17</v>
      </c>
      <c r="BN258" s="136">
        <f t="shared" ref="BN258:BY258" ca="1" si="236">(BN213+BN228)/2</f>
        <v>47490.965935083244</v>
      </c>
      <c r="BO258" s="136">
        <f t="shared" ca="1" si="236"/>
        <v>2916.6440284668329</v>
      </c>
      <c r="BP258" s="136">
        <f t="shared" ca="1" si="236"/>
        <v>558.33234654880312</v>
      </c>
      <c r="BQ258" s="136">
        <f t="shared" ca="1" si="236"/>
        <v>168.35416367020173</v>
      </c>
      <c r="BR258" s="136">
        <f t="shared" ca="1" si="236"/>
        <v>64.298882163774579</v>
      </c>
      <c r="BS258" s="136">
        <f t="shared" ca="1" si="236"/>
        <v>28.061039744983375</v>
      </c>
      <c r="BT258" s="136">
        <f t="shared" ca="1" si="236"/>
        <v>13.12560942396656</v>
      </c>
      <c r="BU258" s="136">
        <f t="shared" ca="1" si="236"/>
        <v>6.236423772033092</v>
      </c>
      <c r="BV258" s="136">
        <f t="shared" ca="1" si="236"/>
        <v>2.8208608974533593</v>
      </c>
      <c r="BW258" s="136">
        <f t="shared" ca="1" si="236"/>
        <v>1.080136233635784</v>
      </c>
      <c r="BX258" s="136">
        <f t="shared" ca="1" si="236"/>
        <v>0.24768187062151892</v>
      </c>
      <c r="BY258" s="136">
        <f t="shared" ca="1" si="236"/>
        <v>1.3539505872017799E-7</v>
      </c>
      <c r="BZ258" s="62"/>
      <c r="CA258" s="80">
        <f>CA243</f>
        <v>0</v>
      </c>
      <c r="CB258" s="136">
        <f ca="1">(CB213+CB228)/2</f>
        <v>21412460.856259611</v>
      </c>
      <c r="CC258" s="136">
        <f t="shared" ref="CC258:CN258" ca="1" si="237">(CC213+CC228)/2</f>
        <v>-397.58829882134233</v>
      </c>
      <c r="CD258" s="136">
        <f t="shared" ca="1" si="237"/>
        <v>-90.674156620629276</v>
      </c>
      <c r="CE258" s="136">
        <f t="shared" ca="1" si="237"/>
        <v>-33.86711512781028</v>
      </c>
      <c r="CF258" s="136">
        <f t="shared" ca="1" si="237"/>
        <v>-14.029171529519859</v>
      </c>
      <c r="CG258" s="136">
        <f t="shared" ca="1" si="237"/>
        <v>-4.8997619050617569</v>
      </c>
      <c r="CH258" s="136">
        <f t="shared" ca="1" si="237"/>
        <v>-1.133405797710374E-3</v>
      </c>
      <c r="CI258" s="136">
        <f t="shared" ca="1" si="237"/>
        <v>2.8831851649300217</v>
      </c>
      <c r="CJ258" s="136">
        <f t="shared" ca="1" si="237"/>
        <v>4.6750619908295601</v>
      </c>
      <c r="CK258" s="136">
        <f t="shared" ca="1" si="237"/>
        <v>5.8097511854991479</v>
      </c>
      <c r="CL258" s="136">
        <f t="shared" ca="1" si="237"/>
        <v>6.5096906488220974</v>
      </c>
      <c r="CM258" s="136">
        <f t="shared" ca="1" si="237"/>
        <v>6.8918315303697755</v>
      </c>
      <c r="CN258" s="136">
        <f t="shared" ca="1" si="237"/>
        <v>7.0135596682713892</v>
      </c>
      <c r="CP258" s="80">
        <f>CP243</f>
        <v>0</v>
      </c>
      <c r="CQ258" s="136">
        <f ca="1">(CQ213+CQ228)/2</f>
        <v>-21412460.856259611</v>
      </c>
      <c r="CR258" s="136">
        <f t="shared" ref="CR258:DC258" ca="1" si="238">(CR213+CR228)/2</f>
        <v>397.58829882134233</v>
      </c>
      <c r="CS258" s="136">
        <f t="shared" ca="1" si="238"/>
        <v>90.674156620629276</v>
      </c>
      <c r="CT258" s="136">
        <f t="shared" ca="1" si="238"/>
        <v>33.86711512781028</v>
      </c>
      <c r="CU258" s="136">
        <f t="shared" ca="1" si="238"/>
        <v>14.029171529519859</v>
      </c>
      <c r="CV258" s="136">
        <f t="shared" ca="1" si="238"/>
        <v>4.8997619050617569</v>
      </c>
      <c r="CW258" s="136">
        <f t="shared" ca="1" si="238"/>
        <v>1.133405797710374E-3</v>
      </c>
      <c r="CX258" s="136">
        <f t="shared" ca="1" si="238"/>
        <v>-2.8831851649300217</v>
      </c>
      <c r="CY258" s="136">
        <f t="shared" ca="1" si="238"/>
        <v>-4.6750619908295601</v>
      </c>
      <c r="CZ258" s="136">
        <f t="shared" ca="1" si="238"/>
        <v>-5.8097511854991479</v>
      </c>
      <c r="DA258" s="136">
        <f t="shared" ca="1" si="238"/>
        <v>-6.5096906488220974</v>
      </c>
      <c r="DB258" s="136">
        <f t="shared" ca="1" si="238"/>
        <v>-6.8918315303697755</v>
      </c>
      <c r="DC258" s="136">
        <f t="shared" ca="1" si="238"/>
        <v>-7.0135596682713892</v>
      </c>
      <c r="DE258" s="80">
        <f>DE243</f>
        <v>0</v>
      </c>
      <c r="DF258" s="136">
        <f ca="1">(DF213+DF228)/2</f>
        <v>-1.4060662179690034E+17</v>
      </c>
      <c r="DG258" s="136">
        <f t="shared" ref="DG258:DR258" ca="1" si="239">(DG213+DG228)/2</f>
        <v>46695.789337440554</v>
      </c>
      <c r="DH258" s="136">
        <f t="shared" ca="1" si="239"/>
        <v>2735.2957152255744</v>
      </c>
      <c r="DI258" s="136">
        <f t="shared" ca="1" si="239"/>
        <v>490.59811629318244</v>
      </c>
      <c r="DJ258" s="136">
        <f t="shared" ca="1" si="239"/>
        <v>140.29582061116201</v>
      </c>
      <c r="DK258" s="136">
        <f t="shared" ca="1" si="239"/>
        <v>54.499358353651068</v>
      </c>
      <c r="DL258" s="136">
        <f t="shared" ca="1" si="239"/>
        <v>28.05877293338796</v>
      </c>
      <c r="DM258" s="136">
        <f t="shared" ca="1" si="239"/>
        <v>18.891979753826607</v>
      </c>
      <c r="DN258" s="136">
        <f t="shared" ca="1" si="239"/>
        <v>15.586547753692212</v>
      </c>
      <c r="DO258" s="136">
        <f t="shared" ca="1" si="239"/>
        <v>14.440363268451653</v>
      </c>
      <c r="DP258" s="136">
        <f t="shared" ca="1" si="239"/>
        <v>14.099517531279979</v>
      </c>
      <c r="DQ258" s="136">
        <f t="shared" ca="1" si="239"/>
        <v>14.031344931361069</v>
      </c>
      <c r="DR258" s="136">
        <f t="shared" ca="1" si="239"/>
        <v>14.027119471937837</v>
      </c>
      <c r="DT258" s="80">
        <f>DT243</f>
        <v>0</v>
      </c>
      <c r="DU258" s="136">
        <f ca="1">(DU213+DU228)/2</f>
        <v>21412460.856259611</v>
      </c>
      <c r="DV258" s="136">
        <f t="shared" ref="DV258:EG258" ca="1" si="240">(DV213+DV228)/2</f>
        <v>-397.58829882134233</v>
      </c>
      <c r="DW258" s="136">
        <f t="shared" ca="1" si="240"/>
        <v>-90.674156620629276</v>
      </c>
      <c r="DX258" s="136">
        <f t="shared" ca="1" si="240"/>
        <v>-33.86711512781028</v>
      </c>
      <c r="DY258" s="136">
        <f t="shared" ca="1" si="240"/>
        <v>-14.029171529519859</v>
      </c>
      <c r="DZ258" s="136">
        <f t="shared" ca="1" si="240"/>
        <v>-4.8997619050617569</v>
      </c>
      <c r="EA258" s="136">
        <f t="shared" ca="1" si="240"/>
        <v>-1.133405797710374E-3</v>
      </c>
      <c r="EB258" s="136">
        <f t="shared" ca="1" si="240"/>
        <v>2.8831851649300217</v>
      </c>
      <c r="EC258" s="136">
        <f t="shared" ca="1" si="240"/>
        <v>4.6750619908295601</v>
      </c>
      <c r="ED258" s="136">
        <f t="shared" ca="1" si="240"/>
        <v>5.8097511854991479</v>
      </c>
      <c r="EE258" s="136">
        <f t="shared" ca="1" si="240"/>
        <v>6.5096906488220974</v>
      </c>
      <c r="EF258" s="136">
        <f t="shared" ca="1" si="240"/>
        <v>6.8918315303697755</v>
      </c>
      <c r="EG258" s="136">
        <f t="shared" ca="1" si="240"/>
        <v>7.0135596682713892</v>
      </c>
      <c r="EI258" s="80">
        <f>EI243</f>
        <v>0</v>
      </c>
      <c r="EJ258" s="136">
        <f ca="1">(EJ213+EJ228)/2</f>
        <v>-21412460.856259611</v>
      </c>
      <c r="EK258" s="136">
        <f t="shared" ref="EK258:EV258" ca="1" si="241">(EK213+EK228)/2</f>
        <v>397.58829882134233</v>
      </c>
      <c r="EL258" s="136">
        <f t="shared" ca="1" si="241"/>
        <v>90.674156620629276</v>
      </c>
      <c r="EM258" s="136">
        <f t="shared" ca="1" si="241"/>
        <v>33.86711512781028</v>
      </c>
      <c r="EN258" s="136">
        <f t="shared" ca="1" si="241"/>
        <v>14.029171529519859</v>
      </c>
      <c r="EO258" s="136">
        <f t="shared" ca="1" si="241"/>
        <v>4.8997619050617569</v>
      </c>
      <c r="EP258" s="136">
        <f t="shared" ca="1" si="241"/>
        <v>1.133405797710374E-3</v>
      </c>
      <c r="EQ258" s="136">
        <f t="shared" ca="1" si="241"/>
        <v>-2.8831851649300217</v>
      </c>
      <c r="ER258" s="136">
        <f t="shared" ca="1" si="241"/>
        <v>-4.6750619908295601</v>
      </c>
      <c r="ES258" s="136">
        <f t="shared" ca="1" si="241"/>
        <v>-5.8097511854991479</v>
      </c>
      <c r="ET258" s="136">
        <f t="shared" ca="1" si="241"/>
        <v>-6.5096906488220974</v>
      </c>
      <c r="EU258" s="136">
        <f t="shared" ca="1" si="241"/>
        <v>-6.8918315303697755</v>
      </c>
      <c r="EV258" s="136">
        <f t="shared" ca="1" si="241"/>
        <v>-7.0135596682713892</v>
      </c>
    </row>
    <row r="259" spans="2:152">
      <c r="S259" s="26">
        <f t="shared" ref="S259:S270" si="242">S244</f>
        <v>7.5</v>
      </c>
      <c r="T259" s="330">
        <f t="shared" ref="T259:AF270" ca="1" si="243">(T214+T229)/2</f>
        <v>-411.60471742768482</v>
      </c>
      <c r="U259" s="330">
        <f t="shared" ca="1" si="243"/>
        <v>4155.1989781382972</v>
      </c>
      <c r="V259" s="330">
        <f t="shared" ca="1" si="243"/>
        <v>-287.42946198935908</v>
      </c>
      <c r="W259" s="330">
        <f t="shared" ca="1" si="243"/>
        <v>-64.069662139419833</v>
      </c>
      <c r="X259" s="330">
        <f t="shared" ca="1" si="243"/>
        <v>-22.639385176662138</v>
      </c>
      <c r="Y259" s="330">
        <f t="shared" ca="1" si="243"/>
        <v>-7.5161679414337108</v>
      </c>
      <c r="Z259" s="330">
        <f t="shared" ca="1" si="243"/>
        <v>-0.56426286482016863</v>
      </c>
      <c r="AA259" s="330">
        <f t="shared" ca="1" si="243"/>
        <v>2.9733184116572193</v>
      </c>
      <c r="AB259" s="330">
        <f t="shared" ca="1" si="243"/>
        <v>4.8904458420815899</v>
      </c>
      <c r="AC259" s="330">
        <f t="shared" ca="1" si="243"/>
        <v>5.9897137408350192</v>
      </c>
      <c r="AD259" s="330">
        <f t="shared" ca="1" si="243"/>
        <v>6.6454981872619259</v>
      </c>
      <c r="AE259" s="330">
        <f t="shared" ca="1" si="243"/>
        <v>7.0154836375250484</v>
      </c>
      <c r="AF259" s="330">
        <f t="shared" ca="1" si="243"/>
        <v>19.85268000864248</v>
      </c>
      <c r="AH259" s="80">
        <f t="shared" ref="AH259:AH270" si="244">AH244</f>
        <v>7.5</v>
      </c>
      <c r="AI259" s="136">
        <f t="shared" ref="AI259:AU270" ca="1" si="245">(AI214+AI229)/2</f>
        <v>411.60471742768482</v>
      </c>
      <c r="AJ259" s="136">
        <f t="shared" ca="1" si="245"/>
        <v>-4155.1989781382972</v>
      </c>
      <c r="AK259" s="136">
        <f t="shared" ca="1" si="245"/>
        <v>287.42946198935908</v>
      </c>
      <c r="AL259" s="136">
        <f t="shared" ca="1" si="245"/>
        <v>64.069662139419833</v>
      </c>
      <c r="AM259" s="136">
        <f t="shared" ca="1" si="245"/>
        <v>22.639385176662138</v>
      </c>
      <c r="AN259" s="136">
        <f t="shared" ca="1" si="245"/>
        <v>7.5161679414337108</v>
      </c>
      <c r="AO259" s="136">
        <f t="shared" ca="1" si="245"/>
        <v>0.56426286482016863</v>
      </c>
      <c r="AP259" s="136">
        <f t="shared" ca="1" si="245"/>
        <v>-2.9733184116572193</v>
      </c>
      <c r="AQ259" s="136">
        <f t="shared" ca="1" si="245"/>
        <v>-4.8904458420815899</v>
      </c>
      <c r="AR259" s="136">
        <f t="shared" ca="1" si="245"/>
        <v>-5.9897137408350192</v>
      </c>
      <c r="AS259" s="136">
        <f t="shared" ca="1" si="245"/>
        <v>-6.6454981872619259</v>
      </c>
      <c r="AT259" s="136">
        <f t="shared" ca="1" si="245"/>
        <v>-7.0154836375250484</v>
      </c>
      <c r="AU259" s="136">
        <f t="shared" ca="1" si="245"/>
        <v>-19.85268000864248</v>
      </c>
      <c r="AW259" s="80">
        <f t="shared" ref="AW259:AW270" si="246">AW244</f>
        <v>7.5</v>
      </c>
      <c r="AX259" s="136">
        <f t="shared" ref="AX259:BJ270" ca="1" si="247">(AX214+AX229)/2</f>
        <v>47509.577723072864</v>
      </c>
      <c r="AY259" s="136">
        <f t="shared" ca="1" si="247"/>
        <v>-223502.63814498985</v>
      </c>
      <c r="AZ259" s="136">
        <f t="shared" ca="1" si="247"/>
        <v>5948.3485285484931</v>
      </c>
      <c r="BA259" s="136">
        <f t="shared" ca="1" si="247"/>
        <v>676.44771956879606</v>
      </c>
      <c r="BB259" s="136">
        <f t="shared" ca="1" si="247"/>
        <v>162.72424732635218</v>
      </c>
      <c r="BC259" s="136">
        <f t="shared" ca="1" si="247"/>
        <v>57.107181365183571</v>
      </c>
      <c r="BD259" s="136">
        <f t="shared" ca="1" si="247"/>
        <v>28.063429251905603</v>
      </c>
      <c r="BE259" s="136">
        <f t="shared" ca="1" si="247"/>
        <v>18.791750783332198</v>
      </c>
      <c r="BF259" s="136">
        <f t="shared" ca="1" si="247"/>
        <v>15.579004407254509</v>
      </c>
      <c r="BG259" s="136">
        <f t="shared" ca="1" si="247"/>
        <v>14.448389613661629</v>
      </c>
      <c r="BH259" s="136">
        <f t="shared" ca="1" si="247"/>
        <v>14.095247092006995</v>
      </c>
      <c r="BI259" s="136">
        <f t="shared" ca="1" si="247"/>
        <v>14.029161244099223</v>
      </c>
      <c r="BJ259" s="136">
        <f t="shared" ca="1" si="247"/>
        <v>26.531880032166885</v>
      </c>
      <c r="BK259" s="62"/>
      <c r="BL259" s="80">
        <f t="shared" ref="BL259:BL270" si="248">BL244</f>
        <v>7.5</v>
      </c>
      <c r="BM259" s="136">
        <f t="shared" ref="BM259:BY270" ca="1" si="249">(BM214+BM229)/2</f>
        <v>48332.787157928236</v>
      </c>
      <c r="BN259" s="136">
        <f t="shared" ca="1" si="249"/>
        <v>-231813.03610126645</v>
      </c>
      <c r="BO259" s="136">
        <f t="shared" ca="1" si="249"/>
        <v>6523.207452527211</v>
      </c>
      <c r="BP259" s="136">
        <f t="shared" ca="1" si="249"/>
        <v>804.58704384763575</v>
      </c>
      <c r="BQ259" s="136">
        <f t="shared" ca="1" si="249"/>
        <v>208.00301767967647</v>
      </c>
      <c r="BR259" s="136">
        <f t="shared" ca="1" si="249"/>
        <v>72.139517248050993</v>
      </c>
      <c r="BS259" s="136">
        <f t="shared" ca="1" si="249"/>
        <v>29.19195498154594</v>
      </c>
      <c r="BT259" s="136">
        <f t="shared" ca="1" si="249"/>
        <v>12.845113960017757</v>
      </c>
      <c r="BU259" s="136">
        <f t="shared" ca="1" si="249"/>
        <v>5.7981127230913287</v>
      </c>
      <c r="BV259" s="136">
        <f t="shared" ca="1" si="249"/>
        <v>2.4689621319915869</v>
      </c>
      <c r="BW259" s="136">
        <f t="shared" ca="1" si="249"/>
        <v>0.80425071748314547</v>
      </c>
      <c r="BX259" s="136">
        <f t="shared" ca="1" si="249"/>
        <v>-1.8060309508749484E-3</v>
      </c>
      <c r="BY259" s="136">
        <f t="shared" ca="1" si="249"/>
        <v>-13.173479985118071</v>
      </c>
      <c r="BZ259" s="62"/>
      <c r="CA259" s="80">
        <f t="shared" ref="CA259:CA270" si="250">CA244</f>
        <v>7.5</v>
      </c>
      <c r="CB259" s="136">
        <f t="shared" ref="CB259:CN270" ca="1" si="251">(CB214+CB229)/2</f>
        <v>-411.60471742768482</v>
      </c>
      <c r="CC259" s="136">
        <f t="shared" ca="1" si="251"/>
        <v>4155.1989781382972</v>
      </c>
      <c r="CD259" s="136">
        <f t="shared" ca="1" si="251"/>
        <v>-287.42946198935908</v>
      </c>
      <c r="CE259" s="136">
        <f t="shared" ca="1" si="251"/>
        <v>-64.069662139419833</v>
      </c>
      <c r="CF259" s="136">
        <f t="shared" ca="1" si="251"/>
        <v>-22.639385176662138</v>
      </c>
      <c r="CG259" s="136">
        <f t="shared" ca="1" si="251"/>
        <v>-7.5161679414337108</v>
      </c>
      <c r="CH259" s="136">
        <f t="shared" ca="1" si="251"/>
        <v>-0.56426286482016863</v>
      </c>
      <c r="CI259" s="136">
        <f t="shared" ca="1" si="251"/>
        <v>2.9733184116572193</v>
      </c>
      <c r="CJ259" s="136">
        <f t="shared" ca="1" si="251"/>
        <v>4.8904458420815899</v>
      </c>
      <c r="CK259" s="136">
        <f t="shared" ca="1" si="251"/>
        <v>5.9897137408350192</v>
      </c>
      <c r="CL259" s="136">
        <f t="shared" ca="1" si="251"/>
        <v>6.6454981872619259</v>
      </c>
      <c r="CM259" s="136">
        <f t="shared" ca="1" si="251"/>
        <v>7.0154836375250484</v>
      </c>
      <c r="CN259" s="136">
        <f t="shared" ca="1" si="251"/>
        <v>19.85268000864248</v>
      </c>
      <c r="CP259" s="80">
        <f t="shared" ref="CP259:CP270" si="252">CP244</f>
        <v>7.5</v>
      </c>
      <c r="CQ259" s="136">
        <f t="shared" ref="CQ259:DC270" ca="1" si="253">(CQ214+CQ229)/2</f>
        <v>411.60471742768482</v>
      </c>
      <c r="CR259" s="136">
        <f t="shared" ca="1" si="253"/>
        <v>-4155.1989781382972</v>
      </c>
      <c r="CS259" s="136">
        <f t="shared" ca="1" si="253"/>
        <v>287.42946198935908</v>
      </c>
      <c r="CT259" s="136">
        <f t="shared" ca="1" si="253"/>
        <v>64.069662139419833</v>
      </c>
      <c r="CU259" s="136">
        <f t="shared" ca="1" si="253"/>
        <v>22.639385176662138</v>
      </c>
      <c r="CV259" s="136">
        <f t="shared" ca="1" si="253"/>
        <v>7.5161679414337108</v>
      </c>
      <c r="CW259" s="136">
        <f t="shared" ca="1" si="253"/>
        <v>0.56426286482016863</v>
      </c>
      <c r="CX259" s="136">
        <f t="shared" ca="1" si="253"/>
        <v>-2.9733184116572193</v>
      </c>
      <c r="CY259" s="136">
        <f t="shared" ca="1" si="253"/>
        <v>-4.8904458420815899</v>
      </c>
      <c r="CZ259" s="136">
        <f t="shared" ca="1" si="253"/>
        <v>-5.9897137408350192</v>
      </c>
      <c r="DA259" s="136">
        <f t="shared" ca="1" si="253"/>
        <v>-6.6454981872619259</v>
      </c>
      <c r="DB259" s="136">
        <f t="shared" ca="1" si="253"/>
        <v>-7.0154836375250484</v>
      </c>
      <c r="DC259" s="136">
        <f t="shared" ca="1" si="253"/>
        <v>-19.85268000864248</v>
      </c>
      <c r="DE259" s="80">
        <f t="shared" ref="DE259:DE270" si="254">DE244</f>
        <v>7.5</v>
      </c>
      <c r="DF259" s="136">
        <f t="shared" ref="DF259:DR270" ca="1" si="255">(DF214+DF229)/2</f>
        <v>47509.577723072864</v>
      </c>
      <c r="DG259" s="136">
        <f t="shared" ca="1" si="255"/>
        <v>-223502.63814498985</v>
      </c>
      <c r="DH259" s="136">
        <f t="shared" ca="1" si="255"/>
        <v>5948.3485285484931</v>
      </c>
      <c r="DI259" s="136">
        <f t="shared" ca="1" si="255"/>
        <v>676.44771956879606</v>
      </c>
      <c r="DJ259" s="136">
        <f t="shared" ca="1" si="255"/>
        <v>162.72424732635218</v>
      </c>
      <c r="DK259" s="136">
        <f t="shared" ca="1" si="255"/>
        <v>57.107181365183571</v>
      </c>
      <c r="DL259" s="136">
        <f t="shared" ca="1" si="255"/>
        <v>28.063429251905603</v>
      </c>
      <c r="DM259" s="136">
        <f t="shared" ca="1" si="255"/>
        <v>18.791750783332198</v>
      </c>
      <c r="DN259" s="136">
        <f t="shared" ca="1" si="255"/>
        <v>15.579004407254509</v>
      </c>
      <c r="DO259" s="136">
        <f t="shared" ca="1" si="255"/>
        <v>14.448389613661629</v>
      </c>
      <c r="DP259" s="136">
        <f t="shared" ca="1" si="255"/>
        <v>14.095247092006995</v>
      </c>
      <c r="DQ259" s="136">
        <f t="shared" ca="1" si="255"/>
        <v>14.029161244099223</v>
      </c>
      <c r="DR259" s="136">
        <f t="shared" ca="1" si="255"/>
        <v>26.531880032166885</v>
      </c>
      <c r="DT259" s="80">
        <f t="shared" ref="DT259:DT270" si="256">DT244</f>
        <v>7.5</v>
      </c>
      <c r="DU259" s="136">
        <f t="shared" ref="DU259:EG270" ca="1" si="257">(DU214+DU229)/2</f>
        <v>-411.60471742768482</v>
      </c>
      <c r="DV259" s="136">
        <f t="shared" ca="1" si="257"/>
        <v>4155.1989781382972</v>
      </c>
      <c r="DW259" s="136">
        <f t="shared" ca="1" si="257"/>
        <v>-287.42946198935908</v>
      </c>
      <c r="DX259" s="136">
        <f t="shared" ca="1" si="257"/>
        <v>-64.069662139419833</v>
      </c>
      <c r="DY259" s="136">
        <f t="shared" ca="1" si="257"/>
        <v>-22.639385176662138</v>
      </c>
      <c r="DZ259" s="136">
        <f t="shared" ca="1" si="257"/>
        <v>-7.5161679414337108</v>
      </c>
      <c r="EA259" s="136">
        <f t="shared" ca="1" si="257"/>
        <v>-0.56426286482016863</v>
      </c>
      <c r="EB259" s="136">
        <f t="shared" ca="1" si="257"/>
        <v>2.9733184116572193</v>
      </c>
      <c r="EC259" s="136">
        <f t="shared" ca="1" si="257"/>
        <v>4.8904458420815899</v>
      </c>
      <c r="ED259" s="136">
        <f t="shared" ca="1" si="257"/>
        <v>5.9897137408350192</v>
      </c>
      <c r="EE259" s="136">
        <f t="shared" ca="1" si="257"/>
        <v>6.6454981872619259</v>
      </c>
      <c r="EF259" s="136">
        <f t="shared" ca="1" si="257"/>
        <v>7.0154836375250484</v>
      </c>
      <c r="EG259" s="136">
        <f t="shared" ca="1" si="257"/>
        <v>19.85268000864248</v>
      </c>
      <c r="EI259" s="80">
        <f t="shared" ref="EI259:EI270" si="258">EI244</f>
        <v>7.5</v>
      </c>
      <c r="EJ259" s="136">
        <f t="shared" ref="EJ259:EV270" ca="1" si="259">(EJ214+EJ229)/2</f>
        <v>411.60471742768482</v>
      </c>
      <c r="EK259" s="136">
        <f t="shared" ca="1" si="259"/>
        <v>-4155.1989781382972</v>
      </c>
      <c r="EL259" s="136">
        <f t="shared" ca="1" si="259"/>
        <v>287.42946198935908</v>
      </c>
      <c r="EM259" s="136">
        <f t="shared" ca="1" si="259"/>
        <v>64.069662139419833</v>
      </c>
      <c r="EN259" s="136">
        <f t="shared" ca="1" si="259"/>
        <v>22.639385176662138</v>
      </c>
      <c r="EO259" s="136">
        <f t="shared" ca="1" si="259"/>
        <v>7.5161679414337108</v>
      </c>
      <c r="EP259" s="136">
        <f t="shared" ca="1" si="259"/>
        <v>0.56426286482016863</v>
      </c>
      <c r="EQ259" s="136">
        <f t="shared" ca="1" si="259"/>
        <v>-2.9733184116572193</v>
      </c>
      <c r="ER259" s="136">
        <f t="shared" ca="1" si="259"/>
        <v>-4.8904458420815899</v>
      </c>
      <c r="ES259" s="136">
        <f t="shared" ca="1" si="259"/>
        <v>-5.9897137408350192</v>
      </c>
      <c r="ET259" s="136">
        <f t="shared" ca="1" si="259"/>
        <v>-6.6454981872619259</v>
      </c>
      <c r="EU259" s="136">
        <f t="shared" ca="1" si="259"/>
        <v>-7.0154836375250484</v>
      </c>
      <c r="EV259" s="136">
        <f t="shared" ca="1" si="259"/>
        <v>-19.85268000864248</v>
      </c>
    </row>
    <row r="260" spans="2:152">
      <c r="S260" s="26">
        <f t="shared" si="242"/>
        <v>15</v>
      </c>
      <c r="T260" s="330">
        <f t="shared" ca="1" si="243"/>
        <v>-93.859098604748169</v>
      </c>
      <c r="U260" s="330">
        <f t="shared" ca="1" si="243"/>
        <v>-256.41446945754797</v>
      </c>
      <c r="V260" s="330">
        <f t="shared" ca="1" si="243"/>
        <v>638.83612857742025</v>
      </c>
      <c r="W260" s="330">
        <f t="shared" ca="1" si="243"/>
        <v>-564.1220796725022</v>
      </c>
      <c r="X260" s="330">
        <f t="shared" ca="1" si="243"/>
        <v>-57.428293107328756</v>
      </c>
      <c r="Y260" s="330">
        <f t="shared" ca="1" si="243"/>
        <v>-15.11294615018954</v>
      </c>
      <c r="Z260" s="330">
        <f t="shared" ca="1" si="243"/>
        <v>-2.5635693351171298</v>
      </c>
      <c r="AA260" s="330">
        <f t="shared" ca="1" si="243"/>
        <v>2.5679676195227259</v>
      </c>
      <c r="AB260" s="330">
        <f t="shared" ca="1" si="243"/>
        <v>5.015094518718346</v>
      </c>
      <c r="AC260" s="330">
        <f t="shared" ca="1" si="243"/>
        <v>6.3105946719778077</v>
      </c>
      <c r="AD260" s="330">
        <f t="shared" ca="1" si="243"/>
        <v>7.0476459001852225</v>
      </c>
      <c r="AE260" s="330">
        <f t="shared" ca="1" si="243"/>
        <v>7.4541891038523627</v>
      </c>
      <c r="AF260" s="330">
        <f t="shared" ca="1" si="243"/>
        <v>30.168818580051148</v>
      </c>
      <c r="AH260" s="80">
        <f t="shared" si="244"/>
        <v>15</v>
      </c>
      <c r="AI260" s="136">
        <f t="shared" ca="1" si="245"/>
        <v>93.859098604748169</v>
      </c>
      <c r="AJ260" s="136">
        <f t="shared" ca="1" si="245"/>
        <v>256.41446945754797</v>
      </c>
      <c r="AK260" s="136">
        <f t="shared" ca="1" si="245"/>
        <v>-638.83612857742025</v>
      </c>
      <c r="AL260" s="136">
        <f t="shared" ca="1" si="245"/>
        <v>564.1220796725022</v>
      </c>
      <c r="AM260" s="136">
        <f t="shared" ca="1" si="245"/>
        <v>57.428293107328756</v>
      </c>
      <c r="AN260" s="136">
        <f t="shared" ca="1" si="245"/>
        <v>15.11294615018954</v>
      </c>
      <c r="AO260" s="136">
        <f t="shared" ca="1" si="245"/>
        <v>2.5635693351171298</v>
      </c>
      <c r="AP260" s="136">
        <f t="shared" ca="1" si="245"/>
        <v>-2.5679676195227259</v>
      </c>
      <c r="AQ260" s="136">
        <f t="shared" ca="1" si="245"/>
        <v>-5.015094518718346</v>
      </c>
      <c r="AR260" s="136">
        <f t="shared" ca="1" si="245"/>
        <v>-6.3105946719778077</v>
      </c>
      <c r="AS260" s="136">
        <f t="shared" ca="1" si="245"/>
        <v>-7.0476459001852225</v>
      </c>
      <c r="AT260" s="136">
        <f t="shared" ca="1" si="245"/>
        <v>-7.4541891038523627</v>
      </c>
      <c r="AU260" s="136">
        <f t="shared" ca="1" si="245"/>
        <v>-30.168818580051148</v>
      </c>
      <c r="AW260" s="80">
        <f t="shared" si="246"/>
        <v>15</v>
      </c>
      <c r="AX260" s="136">
        <f t="shared" ca="1" si="247"/>
        <v>2777.0617694300577</v>
      </c>
      <c r="AY260" s="136">
        <f t="shared" ca="1" si="247"/>
        <v>5465.9513746118182</v>
      </c>
      <c r="AZ260" s="136">
        <f t="shared" ca="1" si="247"/>
        <v>-7478.1413266501786</v>
      </c>
      <c r="BA260" s="136">
        <f t="shared" ca="1" si="247"/>
        <v>3785.1821935939174</v>
      </c>
      <c r="BB260" s="136">
        <f t="shared" ca="1" si="247"/>
        <v>261.63155956451936</v>
      </c>
      <c r="BC260" s="136">
        <f t="shared" ca="1" si="247"/>
        <v>65.866705637580168</v>
      </c>
      <c r="BD260" s="136">
        <f t="shared" ca="1" si="247"/>
        <v>28.148902837265844</v>
      </c>
      <c r="BE260" s="136">
        <f t="shared" ca="1" si="247"/>
        <v>18.180431746534342</v>
      </c>
      <c r="BF260" s="136">
        <f t="shared" ca="1" si="247"/>
        <v>15.174932651432222</v>
      </c>
      <c r="BG260" s="136">
        <f t="shared" ca="1" si="247"/>
        <v>14.264904976484447</v>
      </c>
      <c r="BH260" s="136">
        <f t="shared" ca="1" si="247"/>
        <v>14.056728581693712</v>
      </c>
      <c r="BI260" s="136">
        <f t="shared" ca="1" si="247"/>
        <v>14.071084681147456</v>
      </c>
      <c r="BJ260" s="136">
        <f t="shared" ca="1" si="247"/>
        <v>35.274176193219361</v>
      </c>
      <c r="BK260" s="62"/>
      <c r="BL260" s="80">
        <f t="shared" si="248"/>
        <v>15</v>
      </c>
      <c r="BM260" s="136">
        <f t="shared" ca="1" si="249"/>
        <v>2964.779966639554</v>
      </c>
      <c r="BN260" s="136">
        <f t="shared" ca="1" si="249"/>
        <v>5978.7803135269151</v>
      </c>
      <c r="BO260" s="136">
        <f t="shared" ca="1" si="249"/>
        <v>-8755.8135838050202</v>
      </c>
      <c r="BP260" s="136">
        <f t="shared" ca="1" si="249"/>
        <v>4913.4263529389227</v>
      </c>
      <c r="BQ260" s="136">
        <f t="shared" ca="1" si="249"/>
        <v>376.48814577917693</v>
      </c>
      <c r="BR260" s="136">
        <f t="shared" ca="1" si="249"/>
        <v>96.092597937959255</v>
      </c>
      <c r="BS260" s="136">
        <f t="shared" ca="1" si="249"/>
        <v>33.276041507500096</v>
      </c>
      <c r="BT260" s="136">
        <f t="shared" ca="1" si="249"/>
        <v>13.044496507488891</v>
      </c>
      <c r="BU260" s="136">
        <f t="shared" ca="1" si="249"/>
        <v>5.14474361399553</v>
      </c>
      <c r="BV260" s="136">
        <f t="shared" ca="1" si="249"/>
        <v>1.6437156325288278</v>
      </c>
      <c r="BW260" s="136">
        <f t="shared" ca="1" si="249"/>
        <v>-3.8563218676735289E-2</v>
      </c>
      <c r="BX260" s="136">
        <f t="shared" ca="1" si="249"/>
        <v>-0.83729352655727318</v>
      </c>
      <c r="BY260" s="136">
        <f t="shared" ca="1" si="249"/>
        <v>-25.063460966882932</v>
      </c>
      <c r="BZ260" s="62"/>
      <c r="CA260" s="80">
        <f t="shared" si="250"/>
        <v>15</v>
      </c>
      <c r="CB260" s="136">
        <f t="shared" ca="1" si="251"/>
        <v>-93.859098604748169</v>
      </c>
      <c r="CC260" s="136">
        <f t="shared" ca="1" si="251"/>
        <v>-256.41446945754797</v>
      </c>
      <c r="CD260" s="136">
        <f t="shared" ca="1" si="251"/>
        <v>638.83612857742025</v>
      </c>
      <c r="CE260" s="136">
        <f t="shared" ca="1" si="251"/>
        <v>-564.1220796725022</v>
      </c>
      <c r="CF260" s="136">
        <f t="shared" ca="1" si="251"/>
        <v>-57.428293107328756</v>
      </c>
      <c r="CG260" s="136">
        <f t="shared" ca="1" si="251"/>
        <v>-15.11294615018954</v>
      </c>
      <c r="CH260" s="136">
        <f t="shared" ca="1" si="251"/>
        <v>-2.5635693351171298</v>
      </c>
      <c r="CI260" s="136">
        <f t="shared" ca="1" si="251"/>
        <v>2.5679676195227259</v>
      </c>
      <c r="CJ260" s="136">
        <f t="shared" ca="1" si="251"/>
        <v>5.015094518718346</v>
      </c>
      <c r="CK260" s="136">
        <f t="shared" ca="1" si="251"/>
        <v>6.3105946719778077</v>
      </c>
      <c r="CL260" s="136">
        <f t="shared" ca="1" si="251"/>
        <v>7.0476459001852225</v>
      </c>
      <c r="CM260" s="136">
        <f t="shared" ca="1" si="251"/>
        <v>7.4541891038523627</v>
      </c>
      <c r="CN260" s="136">
        <f t="shared" ca="1" si="251"/>
        <v>30.168818580051148</v>
      </c>
      <c r="CP260" s="80">
        <f t="shared" si="252"/>
        <v>15</v>
      </c>
      <c r="CQ260" s="136">
        <f t="shared" ca="1" si="253"/>
        <v>93.859098604748169</v>
      </c>
      <c r="CR260" s="136">
        <f t="shared" ca="1" si="253"/>
        <v>256.41446945754797</v>
      </c>
      <c r="CS260" s="136">
        <f t="shared" ca="1" si="253"/>
        <v>-638.83612857742025</v>
      </c>
      <c r="CT260" s="136">
        <f t="shared" ca="1" si="253"/>
        <v>564.1220796725022</v>
      </c>
      <c r="CU260" s="136">
        <f t="shared" ca="1" si="253"/>
        <v>57.428293107328756</v>
      </c>
      <c r="CV260" s="136">
        <f t="shared" ca="1" si="253"/>
        <v>15.11294615018954</v>
      </c>
      <c r="CW260" s="136">
        <f t="shared" ca="1" si="253"/>
        <v>2.5635693351171298</v>
      </c>
      <c r="CX260" s="136">
        <f t="shared" ca="1" si="253"/>
        <v>-2.5679676195227259</v>
      </c>
      <c r="CY260" s="136">
        <f t="shared" ca="1" si="253"/>
        <v>-5.015094518718346</v>
      </c>
      <c r="CZ260" s="136">
        <f t="shared" ca="1" si="253"/>
        <v>-6.3105946719778077</v>
      </c>
      <c r="DA260" s="136">
        <f t="shared" ca="1" si="253"/>
        <v>-7.0476459001852225</v>
      </c>
      <c r="DB260" s="136">
        <f t="shared" ca="1" si="253"/>
        <v>-7.4541891038523627</v>
      </c>
      <c r="DC260" s="136">
        <f t="shared" ca="1" si="253"/>
        <v>-30.168818580051148</v>
      </c>
      <c r="DE260" s="80">
        <f t="shared" si="254"/>
        <v>15</v>
      </c>
      <c r="DF260" s="136">
        <f t="shared" ca="1" si="255"/>
        <v>2777.0617694300577</v>
      </c>
      <c r="DG260" s="136">
        <f t="shared" ca="1" si="255"/>
        <v>5465.9513746118182</v>
      </c>
      <c r="DH260" s="136">
        <f t="shared" ca="1" si="255"/>
        <v>-7478.1413266501786</v>
      </c>
      <c r="DI260" s="136">
        <f t="shared" ca="1" si="255"/>
        <v>3785.1821935939174</v>
      </c>
      <c r="DJ260" s="136">
        <f t="shared" ca="1" si="255"/>
        <v>261.63155956451936</v>
      </c>
      <c r="DK260" s="136">
        <f t="shared" ca="1" si="255"/>
        <v>65.866705637580168</v>
      </c>
      <c r="DL260" s="136">
        <f t="shared" ca="1" si="255"/>
        <v>28.148902837265844</v>
      </c>
      <c r="DM260" s="136">
        <f t="shared" ca="1" si="255"/>
        <v>18.180431746534342</v>
      </c>
      <c r="DN260" s="136">
        <f t="shared" ca="1" si="255"/>
        <v>15.174932651432222</v>
      </c>
      <c r="DO260" s="136">
        <f t="shared" ca="1" si="255"/>
        <v>14.264904976484447</v>
      </c>
      <c r="DP260" s="136">
        <f t="shared" ca="1" si="255"/>
        <v>14.056728581693712</v>
      </c>
      <c r="DQ260" s="136">
        <f t="shared" ca="1" si="255"/>
        <v>14.071084681147456</v>
      </c>
      <c r="DR260" s="136">
        <f t="shared" ca="1" si="255"/>
        <v>35.274176193219361</v>
      </c>
      <c r="DT260" s="80">
        <f t="shared" si="256"/>
        <v>15</v>
      </c>
      <c r="DU260" s="136">
        <f t="shared" ca="1" si="257"/>
        <v>-93.859098604748169</v>
      </c>
      <c r="DV260" s="136">
        <f t="shared" ca="1" si="257"/>
        <v>-256.41446945754797</v>
      </c>
      <c r="DW260" s="136">
        <f t="shared" ca="1" si="257"/>
        <v>638.83612857742025</v>
      </c>
      <c r="DX260" s="136">
        <f t="shared" ca="1" si="257"/>
        <v>-564.1220796725022</v>
      </c>
      <c r="DY260" s="136">
        <f t="shared" ca="1" si="257"/>
        <v>-57.428293107328756</v>
      </c>
      <c r="DZ260" s="136">
        <f t="shared" ca="1" si="257"/>
        <v>-15.11294615018954</v>
      </c>
      <c r="EA260" s="136">
        <f t="shared" ca="1" si="257"/>
        <v>-2.5635693351171298</v>
      </c>
      <c r="EB260" s="136">
        <f t="shared" ca="1" si="257"/>
        <v>2.5679676195227259</v>
      </c>
      <c r="EC260" s="136">
        <f t="shared" ca="1" si="257"/>
        <v>5.015094518718346</v>
      </c>
      <c r="ED260" s="136">
        <f t="shared" ca="1" si="257"/>
        <v>6.3105946719778077</v>
      </c>
      <c r="EE260" s="136">
        <f t="shared" ca="1" si="257"/>
        <v>7.0476459001852225</v>
      </c>
      <c r="EF260" s="136">
        <f t="shared" ca="1" si="257"/>
        <v>7.4541891038523627</v>
      </c>
      <c r="EG260" s="136">
        <f t="shared" ca="1" si="257"/>
        <v>30.168818580051148</v>
      </c>
      <c r="EI260" s="80">
        <f t="shared" si="258"/>
        <v>15</v>
      </c>
      <c r="EJ260" s="136">
        <f t="shared" ca="1" si="259"/>
        <v>93.859098604748169</v>
      </c>
      <c r="EK260" s="136">
        <f t="shared" ca="1" si="259"/>
        <v>256.41446945754797</v>
      </c>
      <c r="EL260" s="136">
        <f t="shared" ca="1" si="259"/>
        <v>-638.83612857742025</v>
      </c>
      <c r="EM260" s="136">
        <f t="shared" ca="1" si="259"/>
        <v>564.1220796725022</v>
      </c>
      <c r="EN260" s="136">
        <f t="shared" ca="1" si="259"/>
        <v>57.428293107328756</v>
      </c>
      <c r="EO260" s="136">
        <f t="shared" ca="1" si="259"/>
        <v>15.11294615018954</v>
      </c>
      <c r="EP260" s="136">
        <f t="shared" ca="1" si="259"/>
        <v>2.5635693351171298</v>
      </c>
      <c r="EQ260" s="136">
        <f t="shared" ca="1" si="259"/>
        <v>-2.5679676195227259</v>
      </c>
      <c r="ER260" s="136">
        <f t="shared" ca="1" si="259"/>
        <v>-5.015094518718346</v>
      </c>
      <c r="ES260" s="136">
        <f t="shared" ca="1" si="259"/>
        <v>-6.3105946719778077</v>
      </c>
      <c r="ET260" s="136">
        <f t="shared" ca="1" si="259"/>
        <v>-7.0476459001852225</v>
      </c>
      <c r="EU260" s="136">
        <f t="shared" ca="1" si="259"/>
        <v>-7.4541891038523627</v>
      </c>
      <c r="EV260" s="136">
        <f t="shared" ca="1" si="259"/>
        <v>-30.168818580051148</v>
      </c>
    </row>
    <row r="261" spans="2:152">
      <c r="S261" s="26">
        <f t="shared" si="242"/>
        <v>22.5</v>
      </c>
      <c r="T261" s="330">
        <f t="shared" ca="1" si="243"/>
        <v>-35.055606415308873</v>
      </c>
      <c r="U261" s="330">
        <f t="shared" ca="1" si="243"/>
        <v>-57.405868558815058</v>
      </c>
      <c r="V261" s="330">
        <f t="shared" ca="1" si="243"/>
        <v>-430.78319620146414</v>
      </c>
      <c r="W261" s="330">
        <f t="shared" ca="1" si="243"/>
        <v>203.9820063928166</v>
      </c>
      <c r="X261" s="330">
        <f t="shared" ca="1" si="243"/>
        <v>495.20349265593933</v>
      </c>
      <c r="Y261" s="330">
        <f t="shared" ca="1" si="243"/>
        <v>-51.751513885746526</v>
      </c>
      <c r="Z261" s="330">
        <f t="shared" ca="1" si="243"/>
        <v>-7.6953432808587721</v>
      </c>
      <c r="AA261" s="330">
        <f t="shared" ca="1" si="243"/>
        <v>2.0586638335874987</v>
      </c>
      <c r="AB261" s="330">
        <f t="shared" ca="1" si="243"/>
        <v>5.5931528860682498</v>
      </c>
      <c r="AC261" s="330">
        <f t="shared" ca="1" si="243"/>
        <v>7.19572787786751</v>
      </c>
      <c r="AD261" s="330">
        <f t="shared" ca="1" si="243"/>
        <v>8.0338233278155435</v>
      </c>
      <c r="AE261" s="330">
        <f t="shared" ca="1" si="243"/>
        <v>8.4814028128855448</v>
      </c>
      <c r="AF261" s="330">
        <f t="shared" ca="1" si="243"/>
        <v>82.2682241615598</v>
      </c>
      <c r="AH261" s="80">
        <f t="shared" si="244"/>
        <v>22.5</v>
      </c>
      <c r="AI261" s="136">
        <f t="shared" ca="1" si="245"/>
        <v>35.055606415308873</v>
      </c>
      <c r="AJ261" s="136">
        <f t="shared" ca="1" si="245"/>
        <v>57.405868558815058</v>
      </c>
      <c r="AK261" s="136">
        <f t="shared" ca="1" si="245"/>
        <v>430.78319620146414</v>
      </c>
      <c r="AL261" s="136">
        <f t="shared" ca="1" si="245"/>
        <v>-203.9820063928166</v>
      </c>
      <c r="AM261" s="136">
        <f t="shared" ca="1" si="245"/>
        <v>-495.20349265593933</v>
      </c>
      <c r="AN261" s="136">
        <f t="shared" ca="1" si="245"/>
        <v>51.751513885746526</v>
      </c>
      <c r="AO261" s="136">
        <f t="shared" ca="1" si="245"/>
        <v>7.6953432808587721</v>
      </c>
      <c r="AP261" s="136">
        <f t="shared" ca="1" si="245"/>
        <v>-2.0586638335874987</v>
      </c>
      <c r="AQ261" s="136">
        <f t="shared" ca="1" si="245"/>
        <v>-5.5931528860682498</v>
      </c>
      <c r="AR261" s="136">
        <f t="shared" ca="1" si="245"/>
        <v>-7.19572787786751</v>
      </c>
      <c r="AS261" s="136">
        <f t="shared" ca="1" si="245"/>
        <v>-8.0338233278155435</v>
      </c>
      <c r="AT261" s="136">
        <f t="shared" ca="1" si="245"/>
        <v>-8.4814028128855448</v>
      </c>
      <c r="AU261" s="136">
        <f t="shared" ca="1" si="245"/>
        <v>-82.2682241615598</v>
      </c>
      <c r="AW261" s="80">
        <f t="shared" si="246"/>
        <v>22.5</v>
      </c>
      <c r="AX261" s="136">
        <f t="shared" ca="1" si="247"/>
        <v>496.41241191340799</v>
      </c>
      <c r="AY261" s="136">
        <f t="shared" ca="1" si="247"/>
        <v>639.75374387029808</v>
      </c>
      <c r="AZ261" s="136">
        <f t="shared" ca="1" si="247"/>
        <v>2954.7278923491722</v>
      </c>
      <c r="BA261" s="136">
        <f t="shared" ca="1" si="247"/>
        <v>-821.50411930695873</v>
      </c>
      <c r="BB261" s="136">
        <f t="shared" ca="1" si="247"/>
        <v>-1264.8732646453084</v>
      </c>
      <c r="BC261" s="136">
        <f t="shared" ca="1" si="247"/>
        <v>109.20349261064558</v>
      </c>
      <c r="BD261" s="136">
        <f t="shared" ca="1" si="247"/>
        <v>28.779210864344876</v>
      </c>
      <c r="BE261" s="136">
        <f t="shared" ca="1" si="247"/>
        <v>17.089796552849773</v>
      </c>
      <c r="BF261" s="136">
        <f t="shared" ca="1" si="247"/>
        <v>14.611766815702552</v>
      </c>
      <c r="BG261" s="136">
        <f t="shared" ca="1" si="247"/>
        <v>14.149202486026125</v>
      </c>
      <c r="BH261" s="136">
        <f t="shared" ca="1" si="247"/>
        <v>14.208489829855587</v>
      </c>
      <c r="BI261" s="136">
        <f t="shared" ca="1" si="247"/>
        <v>14.36558085534346</v>
      </c>
      <c r="BJ261" s="136">
        <f t="shared" ca="1" si="247"/>
        <v>79.068058348048282</v>
      </c>
      <c r="BK261" s="62"/>
      <c r="BL261" s="80">
        <f t="shared" si="248"/>
        <v>22.5</v>
      </c>
      <c r="BM261" s="136">
        <f t="shared" ca="1" si="249"/>
        <v>566.52362474402582</v>
      </c>
      <c r="BN261" s="136">
        <f t="shared" ca="1" si="249"/>
        <v>754.56548098792825</v>
      </c>
      <c r="BO261" s="136">
        <f t="shared" ca="1" si="249"/>
        <v>3816.2942847520999</v>
      </c>
      <c r="BP261" s="136">
        <f t="shared" ca="1" si="249"/>
        <v>-1229.4681320925922</v>
      </c>
      <c r="BQ261" s="136">
        <f t="shared" ca="1" si="249"/>
        <v>-2255.2802499571872</v>
      </c>
      <c r="BR261" s="136">
        <f t="shared" ca="1" si="249"/>
        <v>212.70652038213862</v>
      </c>
      <c r="BS261" s="136">
        <f t="shared" ca="1" si="249"/>
        <v>44.169897426062413</v>
      </c>
      <c r="BT261" s="136">
        <f t="shared" ca="1" si="249"/>
        <v>12.972468885674775</v>
      </c>
      <c r="BU261" s="136">
        <f t="shared" ca="1" si="249"/>
        <v>3.425461043566056</v>
      </c>
      <c r="BV261" s="136">
        <f t="shared" ca="1" si="249"/>
        <v>-0.24225326970890038</v>
      </c>
      <c r="BW261" s="136">
        <f t="shared" ca="1" si="249"/>
        <v>-1.8591568257754982</v>
      </c>
      <c r="BX261" s="136">
        <f t="shared" ca="1" si="249"/>
        <v>-2.5972247704276281</v>
      </c>
      <c r="BY261" s="136">
        <f t="shared" ca="1" si="249"/>
        <v>-85.468389975071318</v>
      </c>
      <c r="BZ261" s="62"/>
      <c r="CA261" s="80">
        <f t="shared" si="250"/>
        <v>22.5</v>
      </c>
      <c r="CB261" s="136">
        <f t="shared" ca="1" si="251"/>
        <v>-35.055606415308873</v>
      </c>
      <c r="CC261" s="136">
        <f t="shared" ca="1" si="251"/>
        <v>-57.405868558815058</v>
      </c>
      <c r="CD261" s="136">
        <f t="shared" ca="1" si="251"/>
        <v>-430.78319620146414</v>
      </c>
      <c r="CE261" s="136">
        <f t="shared" ca="1" si="251"/>
        <v>203.9820063928166</v>
      </c>
      <c r="CF261" s="136">
        <f t="shared" ca="1" si="251"/>
        <v>495.20349265593933</v>
      </c>
      <c r="CG261" s="136">
        <f t="shared" ca="1" si="251"/>
        <v>-51.751513885746526</v>
      </c>
      <c r="CH261" s="136">
        <f t="shared" ca="1" si="251"/>
        <v>-7.6953432808587721</v>
      </c>
      <c r="CI261" s="136">
        <f t="shared" ca="1" si="251"/>
        <v>2.0586638335874987</v>
      </c>
      <c r="CJ261" s="136">
        <f t="shared" ca="1" si="251"/>
        <v>5.5931528860682498</v>
      </c>
      <c r="CK261" s="136">
        <f t="shared" ca="1" si="251"/>
        <v>7.19572787786751</v>
      </c>
      <c r="CL261" s="136">
        <f t="shared" ca="1" si="251"/>
        <v>8.0338233278155435</v>
      </c>
      <c r="CM261" s="136">
        <f t="shared" ca="1" si="251"/>
        <v>8.4814028128855448</v>
      </c>
      <c r="CN261" s="136">
        <f t="shared" ca="1" si="251"/>
        <v>82.2682241615598</v>
      </c>
      <c r="CP261" s="80">
        <f t="shared" si="252"/>
        <v>22.5</v>
      </c>
      <c r="CQ261" s="136">
        <f t="shared" ca="1" si="253"/>
        <v>35.055606415308873</v>
      </c>
      <c r="CR261" s="136">
        <f t="shared" ca="1" si="253"/>
        <v>57.405868558815058</v>
      </c>
      <c r="CS261" s="136">
        <f t="shared" ca="1" si="253"/>
        <v>430.78319620146414</v>
      </c>
      <c r="CT261" s="136">
        <f t="shared" ca="1" si="253"/>
        <v>-203.9820063928166</v>
      </c>
      <c r="CU261" s="136">
        <f t="shared" ca="1" si="253"/>
        <v>-495.20349265593933</v>
      </c>
      <c r="CV261" s="136">
        <f t="shared" ca="1" si="253"/>
        <v>51.751513885746526</v>
      </c>
      <c r="CW261" s="136">
        <f t="shared" ca="1" si="253"/>
        <v>7.6953432808587721</v>
      </c>
      <c r="CX261" s="136">
        <f t="shared" ca="1" si="253"/>
        <v>-2.0586638335874987</v>
      </c>
      <c r="CY261" s="136">
        <f t="shared" ca="1" si="253"/>
        <v>-5.5931528860682498</v>
      </c>
      <c r="CZ261" s="136">
        <f t="shared" ca="1" si="253"/>
        <v>-7.19572787786751</v>
      </c>
      <c r="DA261" s="136">
        <f t="shared" ca="1" si="253"/>
        <v>-8.0338233278155435</v>
      </c>
      <c r="DB261" s="136">
        <f t="shared" ca="1" si="253"/>
        <v>-8.4814028128855448</v>
      </c>
      <c r="DC261" s="136">
        <f t="shared" ca="1" si="253"/>
        <v>-82.2682241615598</v>
      </c>
      <c r="DE261" s="80">
        <f t="shared" si="254"/>
        <v>22.5</v>
      </c>
      <c r="DF261" s="136">
        <f t="shared" ca="1" si="255"/>
        <v>496.41241191340799</v>
      </c>
      <c r="DG261" s="136">
        <f t="shared" ca="1" si="255"/>
        <v>639.75374387029808</v>
      </c>
      <c r="DH261" s="136">
        <f t="shared" ca="1" si="255"/>
        <v>2954.7278923491722</v>
      </c>
      <c r="DI261" s="136">
        <f t="shared" ca="1" si="255"/>
        <v>-821.50411930695873</v>
      </c>
      <c r="DJ261" s="136">
        <f t="shared" ca="1" si="255"/>
        <v>-1264.8732646453084</v>
      </c>
      <c r="DK261" s="136">
        <f t="shared" ca="1" si="255"/>
        <v>109.20349261064558</v>
      </c>
      <c r="DL261" s="136">
        <f t="shared" ca="1" si="255"/>
        <v>28.779210864344876</v>
      </c>
      <c r="DM261" s="136">
        <f t="shared" ca="1" si="255"/>
        <v>17.089796552849773</v>
      </c>
      <c r="DN261" s="136">
        <f t="shared" ca="1" si="255"/>
        <v>14.611766815702552</v>
      </c>
      <c r="DO261" s="136">
        <f t="shared" ca="1" si="255"/>
        <v>14.149202486026125</v>
      </c>
      <c r="DP261" s="136">
        <f t="shared" ca="1" si="255"/>
        <v>14.208489829855587</v>
      </c>
      <c r="DQ261" s="136">
        <f t="shared" ca="1" si="255"/>
        <v>14.36558085534346</v>
      </c>
      <c r="DR261" s="136">
        <f t="shared" ca="1" si="255"/>
        <v>79.068058348048282</v>
      </c>
      <c r="DT261" s="80">
        <f t="shared" si="256"/>
        <v>22.5</v>
      </c>
      <c r="DU261" s="136">
        <f t="shared" ca="1" si="257"/>
        <v>-35.055606415308873</v>
      </c>
      <c r="DV261" s="136">
        <f t="shared" ca="1" si="257"/>
        <v>-57.405868558815058</v>
      </c>
      <c r="DW261" s="136">
        <f t="shared" ca="1" si="257"/>
        <v>-430.78319620146414</v>
      </c>
      <c r="DX261" s="136">
        <f t="shared" ca="1" si="257"/>
        <v>203.9820063928166</v>
      </c>
      <c r="DY261" s="136">
        <f t="shared" ca="1" si="257"/>
        <v>495.20349265593933</v>
      </c>
      <c r="DZ261" s="136">
        <f t="shared" ca="1" si="257"/>
        <v>-51.751513885746526</v>
      </c>
      <c r="EA261" s="136">
        <f t="shared" ca="1" si="257"/>
        <v>-7.6953432808587721</v>
      </c>
      <c r="EB261" s="136">
        <f t="shared" ca="1" si="257"/>
        <v>2.0586638335874987</v>
      </c>
      <c r="EC261" s="136">
        <f t="shared" ca="1" si="257"/>
        <v>5.5931528860682498</v>
      </c>
      <c r="ED261" s="136">
        <f t="shared" ca="1" si="257"/>
        <v>7.19572787786751</v>
      </c>
      <c r="EE261" s="136">
        <f t="shared" ca="1" si="257"/>
        <v>8.0338233278155435</v>
      </c>
      <c r="EF261" s="136">
        <f t="shared" ca="1" si="257"/>
        <v>8.4814028128855448</v>
      </c>
      <c r="EG261" s="136">
        <f t="shared" ca="1" si="257"/>
        <v>82.2682241615598</v>
      </c>
      <c r="EI261" s="80">
        <f t="shared" si="258"/>
        <v>22.5</v>
      </c>
      <c r="EJ261" s="136">
        <f t="shared" ca="1" si="259"/>
        <v>35.055606415308873</v>
      </c>
      <c r="EK261" s="136">
        <f t="shared" ca="1" si="259"/>
        <v>57.405868558815058</v>
      </c>
      <c r="EL261" s="136">
        <f t="shared" ca="1" si="259"/>
        <v>430.78319620146414</v>
      </c>
      <c r="EM261" s="136">
        <f t="shared" ca="1" si="259"/>
        <v>-203.9820063928166</v>
      </c>
      <c r="EN261" s="136">
        <f t="shared" ca="1" si="259"/>
        <v>-495.20349265593933</v>
      </c>
      <c r="EO261" s="136">
        <f t="shared" ca="1" si="259"/>
        <v>51.751513885746526</v>
      </c>
      <c r="EP261" s="136">
        <f t="shared" ca="1" si="259"/>
        <v>7.6953432808587721</v>
      </c>
      <c r="EQ261" s="136">
        <f t="shared" ca="1" si="259"/>
        <v>-2.0586638335874987</v>
      </c>
      <c r="ER261" s="136">
        <f t="shared" ca="1" si="259"/>
        <v>-5.5931528860682498</v>
      </c>
      <c r="ES261" s="136">
        <f t="shared" ca="1" si="259"/>
        <v>-7.19572787786751</v>
      </c>
      <c r="ET261" s="136">
        <f t="shared" ca="1" si="259"/>
        <v>-8.0338233278155435</v>
      </c>
      <c r="EU261" s="136">
        <f t="shared" ca="1" si="259"/>
        <v>-8.4814028128855448</v>
      </c>
      <c r="EV261" s="136">
        <f t="shared" ca="1" si="259"/>
        <v>-82.2682241615598</v>
      </c>
    </row>
    <row r="262" spans="2:152">
      <c r="S262" s="26">
        <f t="shared" si="242"/>
        <v>30</v>
      </c>
      <c r="T262" s="330">
        <f t="shared" ca="1" si="243"/>
        <v>-14.521519350903525</v>
      </c>
      <c r="U262" s="330">
        <f t="shared" ca="1" si="243"/>
        <v>-20.563107254491953</v>
      </c>
      <c r="V262" s="330">
        <f t="shared" ca="1" si="243"/>
        <v>-53.536581035382198</v>
      </c>
      <c r="W262" s="330">
        <f t="shared" ca="1" si="243"/>
        <v>498.23681855380681</v>
      </c>
      <c r="X262" s="330">
        <f t="shared" ca="1" si="243"/>
        <v>84.348638685388011</v>
      </c>
      <c r="Y262" s="330">
        <f t="shared" ca="1" si="243"/>
        <v>105.70867323528226</v>
      </c>
      <c r="Z262" s="330">
        <f t="shared" ca="1" si="243"/>
        <v>-32.130323084632209</v>
      </c>
      <c r="AA262" s="330">
        <f t="shared" ca="1" si="243"/>
        <v>2.4204460646963568</v>
      </c>
      <c r="AB262" s="330">
        <f t="shared" ca="1" si="243"/>
        <v>7.8132342525023812</v>
      </c>
      <c r="AC262" s="330">
        <f t="shared" ca="1" si="243"/>
        <v>9.5643737294364986</v>
      </c>
      <c r="AD262" s="330">
        <f t="shared" ca="1" si="243"/>
        <v>10.354125137984333</v>
      </c>
      <c r="AE262" s="330">
        <f t="shared" ca="1" si="243"/>
        <v>10.768202827465796</v>
      </c>
      <c r="AF262" s="330">
        <f t="shared" ca="1" si="243"/>
        <v>-375.06801414963456</v>
      </c>
      <c r="AH262" s="80">
        <f t="shared" si="244"/>
        <v>30</v>
      </c>
      <c r="AI262" s="136">
        <f t="shared" ca="1" si="245"/>
        <v>14.521519350903525</v>
      </c>
      <c r="AJ262" s="136">
        <f t="shared" ca="1" si="245"/>
        <v>20.563107254491953</v>
      </c>
      <c r="AK262" s="136">
        <f t="shared" ca="1" si="245"/>
        <v>53.536581035382198</v>
      </c>
      <c r="AL262" s="136">
        <f t="shared" ca="1" si="245"/>
        <v>-498.23681855380681</v>
      </c>
      <c r="AM262" s="136">
        <f t="shared" ca="1" si="245"/>
        <v>-84.348638685388011</v>
      </c>
      <c r="AN262" s="136">
        <f t="shared" ca="1" si="245"/>
        <v>-105.70867323528226</v>
      </c>
      <c r="AO262" s="136">
        <f t="shared" ca="1" si="245"/>
        <v>32.130323084632209</v>
      </c>
      <c r="AP262" s="136">
        <f t="shared" ca="1" si="245"/>
        <v>-2.4204460646963568</v>
      </c>
      <c r="AQ262" s="136">
        <f t="shared" ca="1" si="245"/>
        <v>-7.8132342525023812</v>
      </c>
      <c r="AR262" s="136">
        <f t="shared" ca="1" si="245"/>
        <v>-9.5643737294364986</v>
      </c>
      <c r="AS262" s="136">
        <f t="shared" ca="1" si="245"/>
        <v>-10.354125137984333</v>
      </c>
      <c r="AT262" s="136">
        <f t="shared" ca="1" si="245"/>
        <v>-10.768202827465796</v>
      </c>
      <c r="AU262" s="136">
        <f t="shared" ca="1" si="245"/>
        <v>375.06801414963456</v>
      </c>
      <c r="AW262" s="80">
        <f t="shared" si="246"/>
        <v>30</v>
      </c>
      <c r="AX262" s="136">
        <f t="shared" ca="1" si="247"/>
        <v>141.297744618205</v>
      </c>
      <c r="AY262" s="136">
        <f t="shared" ca="1" si="247"/>
        <v>158.06612431431989</v>
      </c>
      <c r="AZ262" s="136">
        <f t="shared" ca="1" si="247"/>
        <v>251.02700114779128</v>
      </c>
      <c r="BA262" s="136">
        <f t="shared" ca="1" si="247"/>
        <v>-1273.223129205586</v>
      </c>
      <c r="BB262" s="136">
        <f t="shared" ca="1" si="247"/>
        <v>-112.6120770668367</v>
      </c>
      <c r="BC262" s="136">
        <f t="shared" ca="1" si="247"/>
        <v>-81.785756479450413</v>
      </c>
      <c r="BD262" s="136">
        <f t="shared" ca="1" si="247"/>
        <v>35.306123781874589</v>
      </c>
      <c r="BE262" s="136">
        <f t="shared" ca="1" si="247"/>
        <v>15.493792293452643</v>
      </c>
      <c r="BF262" s="136">
        <f t="shared" ca="1" si="247"/>
        <v>14.347860177815544</v>
      </c>
      <c r="BG262" s="136">
        <f t="shared" ca="1" si="247"/>
        <v>14.652566216921132</v>
      </c>
      <c r="BH262" s="136">
        <f t="shared" ca="1" si="247"/>
        <v>15.097121640381621</v>
      </c>
      <c r="BI262" s="136">
        <f t="shared" ca="1" si="247"/>
        <v>15.448229703404882</v>
      </c>
      <c r="BJ262" s="136">
        <f t="shared" ca="1" si="247"/>
        <v>-302.28329038103914</v>
      </c>
      <c r="BK262" s="62"/>
      <c r="BL262" s="80">
        <f t="shared" si="248"/>
        <v>30</v>
      </c>
      <c r="BM262" s="136">
        <f t="shared" ca="1" si="249"/>
        <v>170.34078332001206</v>
      </c>
      <c r="BN262" s="136">
        <f t="shared" ca="1" si="249"/>
        <v>199.1923388233038</v>
      </c>
      <c r="BO262" s="136">
        <f t="shared" ca="1" si="249"/>
        <v>358.10016321855574</v>
      </c>
      <c r="BP262" s="136">
        <f t="shared" ca="1" si="249"/>
        <v>-2269.6967663131991</v>
      </c>
      <c r="BQ262" s="136">
        <f t="shared" ca="1" si="249"/>
        <v>-281.30935443761268</v>
      </c>
      <c r="BR262" s="136">
        <f t="shared" ca="1" si="249"/>
        <v>-293.20310295001491</v>
      </c>
      <c r="BS262" s="136">
        <f t="shared" ca="1" si="249"/>
        <v>99.56676995113898</v>
      </c>
      <c r="BT262" s="136">
        <f t="shared" ca="1" si="249"/>
        <v>10.652900164059922</v>
      </c>
      <c r="BU262" s="136">
        <f t="shared" ca="1" si="249"/>
        <v>-1.2786083271892146</v>
      </c>
      <c r="BV262" s="136">
        <f t="shared" ca="1" si="249"/>
        <v>-4.476181241951867</v>
      </c>
      <c r="BW262" s="136">
        <f t="shared" ca="1" si="249"/>
        <v>-5.6111286355870487</v>
      </c>
      <c r="BX262" s="136">
        <f t="shared" ca="1" si="249"/>
        <v>-6.0881759515267095</v>
      </c>
      <c r="BY262" s="136">
        <f t="shared" ca="1" si="249"/>
        <v>447.85273791822993</v>
      </c>
      <c r="BZ262" s="62"/>
      <c r="CA262" s="80">
        <f t="shared" si="250"/>
        <v>30</v>
      </c>
      <c r="CB262" s="136">
        <f t="shared" ca="1" si="251"/>
        <v>-14.521519350903525</v>
      </c>
      <c r="CC262" s="136">
        <f t="shared" ca="1" si="251"/>
        <v>-20.563107254491953</v>
      </c>
      <c r="CD262" s="136">
        <f t="shared" ca="1" si="251"/>
        <v>-53.536581035382198</v>
      </c>
      <c r="CE262" s="136">
        <f t="shared" ca="1" si="251"/>
        <v>498.23681855380681</v>
      </c>
      <c r="CF262" s="136">
        <f t="shared" ca="1" si="251"/>
        <v>84.348638685388011</v>
      </c>
      <c r="CG262" s="136">
        <f t="shared" ca="1" si="251"/>
        <v>105.70867323528226</v>
      </c>
      <c r="CH262" s="136">
        <f t="shared" ca="1" si="251"/>
        <v>-32.130323084632209</v>
      </c>
      <c r="CI262" s="136">
        <f t="shared" ca="1" si="251"/>
        <v>2.4204460646963568</v>
      </c>
      <c r="CJ262" s="136">
        <f t="shared" ca="1" si="251"/>
        <v>7.8132342525023812</v>
      </c>
      <c r="CK262" s="136">
        <f t="shared" ca="1" si="251"/>
        <v>9.5643737294364986</v>
      </c>
      <c r="CL262" s="136">
        <f t="shared" ca="1" si="251"/>
        <v>10.354125137984333</v>
      </c>
      <c r="CM262" s="136">
        <f t="shared" ca="1" si="251"/>
        <v>10.768202827465796</v>
      </c>
      <c r="CN262" s="136">
        <f t="shared" ca="1" si="251"/>
        <v>-375.06801414963456</v>
      </c>
      <c r="CP262" s="80">
        <f t="shared" si="252"/>
        <v>30</v>
      </c>
      <c r="CQ262" s="136">
        <f t="shared" ca="1" si="253"/>
        <v>14.521519350903525</v>
      </c>
      <c r="CR262" s="136">
        <f t="shared" ca="1" si="253"/>
        <v>20.563107254491953</v>
      </c>
      <c r="CS262" s="136">
        <f t="shared" ca="1" si="253"/>
        <v>53.536581035382198</v>
      </c>
      <c r="CT262" s="136">
        <f t="shared" ca="1" si="253"/>
        <v>-498.23681855380681</v>
      </c>
      <c r="CU262" s="136">
        <f t="shared" ca="1" si="253"/>
        <v>-84.348638685388011</v>
      </c>
      <c r="CV262" s="136">
        <f t="shared" ca="1" si="253"/>
        <v>-105.70867323528226</v>
      </c>
      <c r="CW262" s="136">
        <f t="shared" ca="1" si="253"/>
        <v>32.130323084632209</v>
      </c>
      <c r="CX262" s="136">
        <f t="shared" ca="1" si="253"/>
        <v>-2.4204460646963568</v>
      </c>
      <c r="CY262" s="136">
        <f t="shared" ca="1" si="253"/>
        <v>-7.8132342525023812</v>
      </c>
      <c r="CZ262" s="136">
        <f t="shared" ca="1" si="253"/>
        <v>-9.5643737294364986</v>
      </c>
      <c r="DA262" s="136">
        <f t="shared" ca="1" si="253"/>
        <v>-10.354125137984333</v>
      </c>
      <c r="DB262" s="136">
        <f t="shared" ca="1" si="253"/>
        <v>-10.768202827465796</v>
      </c>
      <c r="DC262" s="136">
        <f t="shared" ca="1" si="253"/>
        <v>375.06801414963456</v>
      </c>
      <c r="DE262" s="80">
        <f t="shared" si="254"/>
        <v>30</v>
      </c>
      <c r="DF262" s="136">
        <f t="shared" ca="1" si="255"/>
        <v>141.297744618205</v>
      </c>
      <c r="DG262" s="136">
        <f t="shared" ca="1" si="255"/>
        <v>158.06612431431989</v>
      </c>
      <c r="DH262" s="136">
        <f t="shared" ca="1" si="255"/>
        <v>251.02700114779128</v>
      </c>
      <c r="DI262" s="136">
        <f t="shared" ca="1" si="255"/>
        <v>-1273.223129205586</v>
      </c>
      <c r="DJ262" s="136">
        <f t="shared" ca="1" si="255"/>
        <v>-112.6120770668367</v>
      </c>
      <c r="DK262" s="136">
        <f t="shared" ca="1" si="255"/>
        <v>-81.785756479450413</v>
      </c>
      <c r="DL262" s="136">
        <f t="shared" ca="1" si="255"/>
        <v>35.306123781874589</v>
      </c>
      <c r="DM262" s="136">
        <f t="shared" ca="1" si="255"/>
        <v>15.493792293452643</v>
      </c>
      <c r="DN262" s="136">
        <f t="shared" ca="1" si="255"/>
        <v>14.347860177815544</v>
      </c>
      <c r="DO262" s="136">
        <f t="shared" ca="1" si="255"/>
        <v>14.652566216921132</v>
      </c>
      <c r="DP262" s="136">
        <f t="shared" ca="1" si="255"/>
        <v>15.097121640381621</v>
      </c>
      <c r="DQ262" s="136">
        <f t="shared" ca="1" si="255"/>
        <v>15.448229703404882</v>
      </c>
      <c r="DR262" s="136">
        <f t="shared" ca="1" si="255"/>
        <v>-302.28329038103914</v>
      </c>
      <c r="DT262" s="80">
        <f t="shared" si="256"/>
        <v>30</v>
      </c>
      <c r="DU262" s="136">
        <f t="shared" ca="1" si="257"/>
        <v>-14.521519350903525</v>
      </c>
      <c r="DV262" s="136">
        <f t="shared" ca="1" si="257"/>
        <v>-20.563107254491953</v>
      </c>
      <c r="DW262" s="136">
        <f t="shared" ca="1" si="257"/>
        <v>-53.536581035382198</v>
      </c>
      <c r="DX262" s="136">
        <f t="shared" ca="1" si="257"/>
        <v>498.23681855380681</v>
      </c>
      <c r="DY262" s="136">
        <f t="shared" ca="1" si="257"/>
        <v>84.348638685388011</v>
      </c>
      <c r="DZ262" s="136">
        <f t="shared" ca="1" si="257"/>
        <v>105.70867323528226</v>
      </c>
      <c r="EA262" s="136">
        <f t="shared" ca="1" si="257"/>
        <v>-32.130323084632209</v>
      </c>
      <c r="EB262" s="136">
        <f t="shared" ca="1" si="257"/>
        <v>2.4204460646963568</v>
      </c>
      <c r="EC262" s="136">
        <f t="shared" ca="1" si="257"/>
        <v>7.8132342525023812</v>
      </c>
      <c r="ED262" s="136">
        <f t="shared" ca="1" si="257"/>
        <v>9.5643737294364986</v>
      </c>
      <c r="EE262" s="136">
        <f t="shared" ca="1" si="257"/>
        <v>10.354125137984333</v>
      </c>
      <c r="EF262" s="136">
        <f t="shared" ca="1" si="257"/>
        <v>10.768202827465796</v>
      </c>
      <c r="EG262" s="136">
        <f t="shared" ca="1" si="257"/>
        <v>-375.06801414963456</v>
      </c>
      <c r="EI262" s="80">
        <f t="shared" si="258"/>
        <v>30</v>
      </c>
      <c r="EJ262" s="136">
        <f t="shared" ca="1" si="259"/>
        <v>14.521519350903525</v>
      </c>
      <c r="EK262" s="136">
        <f t="shared" ca="1" si="259"/>
        <v>20.563107254491953</v>
      </c>
      <c r="EL262" s="136">
        <f t="shared" ca="1" si="259"/>
        <v>53.536581035382198</v>
      </c>
      <c r="EM262" s="136">
        <f t="shared" ca="1" si="259"/>
        <v>-498.23681855380681</v>
      </c>
      <c r="EN262" s="136">
        <f t="shared" ca="1" si="259"/>
        <v>-84.348638685388011</v>
      </c>
      <c r="EO262" s="136">
        <f t="shared" ca="1" si="259"/>
        <v>-105.70867323528226</v>
      </c>
      <c r="EP262" s="136">
        <f t="shared" ca="1" si="259"/>
        <v>32.130323084632209</v>
      </c>
      <c r="EQ262" s="136">
        <f t="shared" ca="1" si="259"/>
        <v>-2.4204460646963568</v>
      </c>
      <c r="ER262" s="136">
        <f t="shared" ca="1" si="259"/>
        <v>-7.8132342525023812</v>
      </c>
      <c r="ES262" s="136">
        <f t="shared" ca="1" si="259"/>
        <v>-9.5643737294364986</v>
      </c>
      <c r="ET262" s="136">
        <f t="shared" ca="1" si="259"/>
        <v>-10.354125137984333</v>
      </c>
      <c r="EU262" s="136">
        <f t="shared" ca="1" si="259"/>
        <v>-10.768202827465796</v>
      </c>
      <c r="EV262" s="136">
        <f t="shared" ca="1" si="259"/>
        <v>375.06801414963456</v>
      </c>
    </row>
    <row r="263" spans="2:152">
      <c r="S263" s="26">
        <f t="shared" si="242"/>
        <v>37.5</v>
      </c>
      <c r="T263" s="330">
        <f t="shared" ca="1" si="243"/>
        <v>-5.0719949428963877</v>
      </c>
      <c r="U263" s="330">
        <f t="shared" ca="1" si="243"/>
        <v>-7.0511045041515015</v>
      </c>
      <c r="V263" s="330">
        <f t="shared" ca="1" si="243"/>
        <v>-14.992123284123833</v>
      </c>
      <c r="W263" s="330">
        <f t="shared" ca="1" si="243"/>
        <v>-58.626806068347776</v>
      </c>
      <c r="X263" s="330">
        <f t="shared" ca="1" si="243"/>
        <v>82.876936337189079</v>
      </c>
      <c r="Y263" s="330">
        <f t="shared" ca="1" si="243"/>
        <v>33.527747324731259</v>
      </c>
      <c r="Z263" s="330">
        <f t="shared" ca="1" si="243"/>
        <v>25.039731271384113</v>
      </c>
      <c r="AA263" s="330">
        <f t="shared" ca="1" si="243"/>
        <v>17.335403241428537</v>
      </c>
      <c r="AB263" s="330">
        <f t="shared" ca="1" si="243"/>
        <v>16.981426344144726</v>
      </c>
      <c r="AC263" s="330">
        <f t="shared" ca="1" si="243"/>
        <v>16.285495055295669</v>
      </c>
      <c r="AD263" s="330">
        <f t="shared" ca="1" si="243"/>
        <v>15.99979875117609</v>
      </c>
      <c r="AE263" s="330">
        <f t="shared" ca="1" si="243"/>
        <v>15.974631159658784</v>
      </c>
      <c r="AF263" s="330">
        <f t="shared" ca="1" si="243"/>
        <v>-118.41343861459427</v>
      </c>
      <c r="AH263" s="80">
        <f t="shared" si="244"/>
        <v>37.5</v>
      </c>
      <c r="AI263" s="136">
        <f t="shared" ca="1" si="245"/>
        <v>5.0719949428963877</v>
      </c>
      <c r="AJ263" s="136">
        <f t="shared" ca="1" si="245"/>
        <v>7.0511045041515015</v>
      </c>
      <c r="AK263" s="136">
        <f t="shared" ca="1" si="245"/>
        <v>14.992123284123833</v>
      </c>
      <c r="AL263" s="136">
        <f t="shared" ca="1" si="245"/>
        <v>58.626806068347776</v>
      </c>
      <c r="AM263" s="136">
        <f t="shared" ca="1" si="245"/>
        <v>-82.876936337189079</v>
      </c>
      <c r="AN263" s="136">
        <f t="shared" ca="1" si="245"/>
        <v>-33.527747324731259</v>
      </c>
      <c r="AO263" s="136">
        <f t="shared" ca="1" si="245"/>
        <v>-25.039731271384113</v>
      </c>
      <c r="AP263" s="136">
        <f t="shared" ca="1" si="245"/>
        <v>-17.335403241428537</v>
      </c>
      <c r="AQ263" s="136">
        <f t="shared" ca="1" si="245"/>
        <v>-16.981426344144726</v>
      </c>
      <c r="AR263" s="136">
        <f t="shared" ca="1" si="245"/>
        <v>-16.285495055295669</v>
      </c>
      <c r="AS263" s="136">
        <f t="shared" ca="1" si="245"/>
        <v>-15.99979875117609</v>
      </c>
      <c r="AT263" s="136">
        <f t="shared" ca="1" si="245"/>
        <v>-15.974631159658784</v>
      </c>
      <c r="AU263" s="136">
        <f t="shared" ca="1" si="245"/>
        <v>118.41343861459427</v>
      </c>
      <c r="AW263" s="80">
        <f t="shared" si="246"/>
        <v>37.5</v>
      </c>
      <c r="AX263" s="136">
        <f t="shared" ca="1" si="247"/>
        <v>54.62495251500642</v>
      </c>
      <c r="AY263" s="136">
        <f t="shared" ca="1" si="247"/>
        <v>56.73307647467643</v>
      </c>
      <c r="AZ263" s="136">
        <f t="shared" ca="1" si="247"/>
        <v>65.742328203004391</v>
      </c>
      <c r="BA263" s="136">
        <f t="shared" ca="1" si="247"/>
        <v>117.85370569552015</v>
      </c>
      <c r="BB263" s="136">
        <f t="shared" ca="1" si="247"/>
        <v>-56.544000133389844</v>
      </c>
      <c r="BC263" s="136">
        <f t="shared" ca="1" si="247"/>
        <v>2.1143549563509261</v>
      </c>
      <c r="BD263" s="136">
        <f t="shared" ca="1" si="247"/>
        <v>11.9047920143643</v>
      </c>
      <c r="BE263" s="136">
        <f t="shared" ca="1" si="247"/>
        <v>15.322791198201529</v>
      </c>
      <c r="BF263" s="136">
        <f t="shared" ca="1" si="247"/>
        <v>16.793261866442709</v>
      </c>
      <c r="BG263" s="136">
        <f t="shared" ca="1" si="247"/>
        <v>17.647124412262741</v>
      </c>
      <c r="BH263" s="136">
        <f t="shared" ca="1" si="247"/>
        <v>18.263487889210861</v>
      </c>
      <c r="BI263" s="136">
        <f t="shared" ca="1" si="247"/>
        <v>18.711207765877717</v>
      </c>
      <c r="BJ263" s="136">
        <f t="shared" ca="1" si="247"/>
        <v>-87.962054027930989</v>
      </c>
      <c r="BK263" s="62"/>
      <c r="BL263" s="80">
        <f t="shared" si="248"/>
        <v>37.5</v>
      </c>
      <c r="BM263" s="136">
        <f t="shared" ca="1" si="249"/>
        <v>64.768942400799205</v>
      </c>
      <c r="BN263" s="136">
        <f t="shared" ca="1" si="249"/>
        <v>70.835285482979444</v>
      </c>
      <c r="BO263" s="136">
        <f t="shared" ca="1" si="249"/>
        <v>95.726574771252075</v>
      </c>
      <c r="BP263" s="136">
        <f t="shared" ca="1" si="249"/>
        <v>235.10731783221573</v>
      </c>
      <c r="BQ263" s="136">
        <f t="shared" ca="1" si="249"/>
        <v>-222.29787280776799</v>
      </c>
      <c r="BR263" s="136">
        <f t="shared" ca="1" si="249"/>
        <v>-64.941139693111609</v>
      </c>
      <c r="BS263" s="136">
        <f t="shared" ca="1" si="249"/>
        <v>-38.17467052840388</v>
      </c>
      <c r="BT263" s="136">
        <f t="shared" ca="1" si="249"/>
        <v>-19.348015284655588</v>
      </c>
      <c r="BU263" s="136">
        <f t="shared" ca="1" si="249"/>
        <v>-17.169590821846739</v>
      </c>
      <c r="BV263" s="136">
        <f t="shared" ca="1" si="249"/>
        <v>-14.923865698328594</v>
      </c>
      <c r="BW263" s="136">
        <f t="shared" ca="1" si="249"/>
        <v>-13.736109613141318</v>
      </c>
      <c r="BX263" s="136">
        <f t="shared" ca="1" si="249"/>
        <v>-13.238054553439856</v>
      </c>
      <c r="BY263" s="136">
        <f t="shared" ca="1" si="249"/>
        <v>148.86482320125759</v>
      </c>
      <c r="BZ263" s="62"/>
      <c r="CA263" s="80">
        <f t="shared" si="250"/>
        <v>37.5</v>
      </c>
      <c r="CB263" s="136">
        <f t="shared" ca="1" si="251"/>
        <v>-5.0719949428963877</v>
      </c>
      <c r="CC263" s="136">
        <f t="shared" ca="1" si="251"/>
        <v>-7.0511045041515015</v>
      </c>
      <c r="CD263" s="136">
        <f t="shared" ca="1" si="251"/>
        <v>-14.992123284123833</v>
      </c>
      <c r="CE263" s="136">
        <f t="shared" ca="1" si="251"/>
        <v>-58.626806068347776</v>
      </c>
      <c r="CF263" s="136">
        <f t="shared" ca="1" si="251"/>
        <v>82.876936337189079</v>
      </c>
      <c r="CG263" s="136">
        <f t="shared" ca="1" si="251"/>
        <v>33.527747324731259</v>
      </c>
      <c r="CH263" s="136">
        <f t="shared" ca="1" si="251"/>
        <v>25.039731271384113</v>
      </c>
      <c r="CI263" s="136">
        <f t="shared" ca="1" si="251"/>
        <v>17.335403241428537</v>
      </c>
      <c r="CJ263" s="136">
        <f t="shared" ca="1" si="251"/>
        <v>16.981426344144726</v>
      </c>
      <c r="CK263" s="136">
        <f t="shared" ca="1" si="251"/>
        <v>16.285495055295669</v>
      </c>
      <c r="CL263" s="136">
        <f t="shared" ca="1" si="251"/>
        <v>15.99979875117609</v>
      </c>
      <c r="CM263" s="136">
        <f t="shared" ca="1" si="251"/>
        <v>15.974631159658784</v>
      </c>
      <c r="CN263" s="136">
        <f t="shared" ca="1" si="251"/>
        <v>-118.41343861459427</v>
      </c>
      <c r="CP263" s="80">
        <f t="shared" si="252"/>
        <v>37.5</v>
      </c>
      <c r="CQ263" s="136">
        <f t="shared" ca="1" si="253"/>
        <v>5.0719949428963877</v>
      </c>
      <c r="CR263" s="136">
        <f t="shared" ca="1" si="253"/>
        <v>7.0511045041515015</v>
      </c>
      <c r="CS263" s="136">
        <f t="shared" ca="1" si="253"/>
        <v>14.992123284123833</v>
      </c>
      <c r="CT263" s="136">
        <f t="shared" ca="1" si="253"/>
        <v>58.626806068347776</v>
      </c>
      <c r="CU263" s="136">
        <f t="shared" ca="1" si="253"/>
        <v>-82.876936337189079</v>
      </c>
      <c r="CV263" s="136">
        <f t="shared" ca="1" si="253"/>
        <v>-33.527747324731259</v>
      </c>
      <c r="CW263" s="136">
        <f t="shared" ca="1" si="253"/>
        <v>-25.039731271384113</v>
      </c>
      <c r="CX263" s="136">
        <f t="shared" ca="1" si="253"/>
        <v>-17.335403241428537</v>
      </c>
      <c r="CY263" s="136">
        <f t="shared" ca="1" si="253"/>
        <v>-16.981426344144726</v>
      </c>
      <c r="CZ263" s="136">
        <f t="shared" ca="1" si="253"/>
        <v>-16.285495055295669</v>
      </c>
      <c r="DA263" s="136">
        <f t="shared" ca="1" si="253"/>
        <v>-15.99979875117609</v>
      </c>
      <c r="DB263" s="136">
        <f t="shared" ca="1" si="253"/>
        <v>-15.974631159658784</v>
      </c>
      <c r="DC263" s="136">
        <f t="shared" ca="1" si="253"/>
        <v>118.41343861459427</v>
      </c>
      <c r="DE263" s="80">
        <f t="shared" si="254"/>
        <v>37.5</v>
      </c>
      <c r="DF263" s="136">
        <f t="shared" ca="1" si="255"/>
        <v>54.62495251500642</v>
      </c>
      <c r="DG263" s="136">
        <f t="shared" ca="1" si="255"/>
        <v>56.73307647467643</v>
      </c>
      <c r="DH263" s="136">
        <f t="shared" ca="1" si="255"/>
        <v>65.742328203004391</v>
      </c>
      <c r="DI263" s="136">
        <f t="shared" ca="1" si="255"/>
        <v>117.85370569552015</v>
      </c>
      <c r="DJ263" s="136">
        <f t="shared" ca="1" si="255"/>
        <v>-56.544000133389844</v>
      </c>
      <c r="DK263" s="136">
        <f t="shared" ca="1" si="255"/>
        <v>2.1143549563509261</v>
      </c>
      <c r="DL263" s="136">
        <f t="shared" ca="1" si="255"/>
        <v>11.9047920143643</v>
      </c>
      <c r="DM263" s="136">
        <f t="shared" ca="1" si="255"/>
        <v>15.322791198201529</v>
      </c>
      <c r="DN263" s="136">
        <f t="shared" ca="1" si="255"/>
        <v>16.793261866442709</v>
      </c>
      <c r="DO263" s="136">
        <f t="shared" ca="1" si="255"/>
        <v>17.647124412262741</v>
      </c>
      <c r="DP263" s="136">
        <f t="shared" ca="1" si="255"/>
        <v>18.263487889210861</v>
      </c>
      <c r="DQ263" s="136">
        <f t="shared" ca="1" si="255"/>
        <v>18.711207765877717</v>
      </c>
      <c r="DR263" s="136">
        <f t="shared" ca="1" si="255"/>
        <v>-87.962054027930989</v>
      </c>
      <c r="DT263" s="80">
        <f t="shared" si="256"/>
        <v>37.5</v>
      </c>
      <c r="DU263" s="136">
        <f t="shared" ca="1" si="257"/>
        <v>-5.0719949428963877</v>
      </c>
      <c r="DV263" s="136">
        <f t="shared" ca="1" si="257"/>
        <v>-7.0511045041515015</v>
      </c>
      <c r="DW263" s="136">
        <f t="shared" ca="1" si="257"/>
        <v>-14.992123284123833</v>
      </c>
      <c r="DX263" s="136">
        <f t="shared" ca="1" si="257"/>
        <v>-58.626806068347776</v>
      </c>
      <c r="DY263" s="136">
        <f t="shared" ca="1" si="257"/>
        <v>82.876936337189079</v>
      </c>
      <c r="DZ263" s="136">
        <f t="shared" ca="1" si="257"/>
        <v>33.527747324731259</v>
      </c>
      <c r="EA263" s="136">
        <f t="shared" ca="1" si="257"/>
        <v>25.039731271384113</v>
      </c>
      <c r="EB263" s="136">
        <f t="shared" ca="1" si="257"/>
        <v>17.335403241428537</v>
      </c>
      <c r="EC263" s="136">
        <f t="shared" ca="1" si="257"/>
        <v>16.981426344144726</v>
      </c>
      <c r="ED263" s="136">
        <f t="shared" ca="1" si="257"/>
        <v>16.285495055295669</v>
      </c>
      <c r="EE263" s="136">
        <f t="shared" ca="1" si="257"/>
        <v>15.99979875117609</v>
      </c>
      <c r="EF263" s="136">
        <f t="shared" ca="1" si="257"/>
        <v>15.974631159658784</v>
      </c>
      <c r="EG263" s="136">
        <f t="shared" ca="1" si="257"/>
        <v>-118.41343861459427</v>
      </c>
      <c r="EI263" s="80">
        <f t="shared" si="258"/>
        <v>37.5</v>
      </c>
      <c r="EJ263" s="136">
        <f t="shared" ca="1" si="259"/>
        <v>5.0719949428963877</v>
      </c>
      <c r="EK263" s="136">
        <f t="shared" ca="1" si="259"/>
        <v>7.0511045041515015</v>
      </c>
      <c r="EL263" s="136">
        <f t="shared" ca="1" si="259"/>
        <v>14.992123284123833</v>
      </c>
      <c r="EM263" s="136">
        <f t="shared" ca="1" si="259"/>
        <v>58.626806068347776</v>
      </c>
      <c r="EN263" s="136">
        <f t="shared" ca="1" si="259"/>
        <v>-82.876936337189079</v>
      </c>
      <c r="EO263" s="136">
        <f t="shared" ca="1" si="259"/>
        <v>-33.527747324731259</v>
      </c>
      <c r="EP263" s="136">
        <f t="shared" ca="1" si="259"/>
        <v>-25.039731271384113</v>
      </c>
      <c r="EQ263" s="136">
        <f t="shared" ca="1" si="259"/>
        <v>-17.335403241428537</v>
      </c>
      <c r="ER263" s="136">
        <f t="shared" ca="1" si="259"/>
        <v>-16.981426344144726</v>
      </c>
      <c r="ES263" s="136">
        <f t="shared" ca="1" si="259"/>
        <v>-16.285495055295669</v>
      </c>
      <c r="ET263" s="136">
        <f t="shared" ca="1" si="259"/>
        <v>-15.99979875117609</v>
      </c>
      <c r="EU263" s="136">
        <f t="shared" ca="1" si="259"/>
        <v>-15.974631159658784</v>
      </c>
      <c r="EV263" s="136">
        <f t="shared" ca="1" si="259"/>
        <v>118.41343861459427</v>
      </c>
    </row>
    <row r="264" spans="2:152">
      <c r="S264" s="26">
        <f t="shared" si="242"/>
        <v>45</v>
      </c>
      <c r="T264" s="330">
        <f t="shared" ca="1" si="243"/>
        <v>-1.6798726805946629E-3</v>
      </c>
      <c r="U264" s="330">
        <f t="shared" ca="1" si="243"/>
        <v>-0.55359001401803454</v>
      </c>
      <c r="V264" s="330">
        <f t="shared" ca="1" si="243"/>
        <v>-2.691221889248995</v>
      </c>
      <c r="W264" s="330">
        <f t="shared" ca="1" si="243"/>
        <v>-9.0941757380964781</v>
      </c>
      <c r="X264" s="330">
        <f t="shared" ca="1" si="243"/>
        <v>-83.4373564989925</v>
      </c>
      <c r="Y264" s="330">
        <f t="shared" ca="1" si="243"/>
        <v>16.889802663595532</v>
      </c>
      <c r="Z264" s="330">
        <f t="shared" ca="1" si="243"/>
        <v>1.223289383379722E-2</v>
      </c>
      <c r="AA264" s="330">
        <f t="shared" ca="1" si="243"/>
        <v>-36.121356509945201</v>
      </c>
      <c r="AB264" s="330">
        <f t="shared" ca="1" si="243"/>
        <v>90.207445081641183</v>
      </c>
      <c r="AC264" s="330">
        <f t="shared" ca="1" si="243"/>
        <v>39.037444320578274</v>
      </c>
      <c r="AD264" s="330">
        <f t="shared" ca="1" si="243"/>
        <v>30.99353089374388</v>
      </c>
      <c r="AE264" s="330">
        <f t="shared" ca="1" si="243"/>
        <v>28.584542988299585</v>
      </c>
      <c r="AF264" s="330">
        <f t="shared" ca="1" si="243"/>
        <v>-112.21058619558075</v>
      </c>
      <c r="AH264" s="80">
        <f t="shared" si="244"/>
        <v>45</v>
      </c>
      <c r="AI264" s="136">
        <f t="shared" ca="1" si="245"/>
        <v>1.6798726805946629E-3</v>
      </c>
      <c r="AJ264" s="136">
        <f t="shared" ca="1" si="245"/>
        <v>0.55359001401803454</v>
      </c>
      <c r="AK264" s="136">
        <f t="shared" ca="1" si="245"/>
        <v>2.691221889248995</v>
      </c>
      <c r="AL264" s="136">
        <f t="shared" ca="1" si="245"/>
        <v>9.0941757380964781</v>
      </c>
      <c r="AM264" s="136">
        <f t="shared" ca="1" si="245"/>
        <v>83.4373564989925</v>
      </c>
      <c r="AN264" s="136">
        <f t="shared" ca="1" si="245"/>
        <v>-16.889802663595532</v>
      </c>
      <c r="AO264" s="136">
        <f t="shared" ca="1" si="245"/>
        <v>-1.223289383379722E-2</v>
      </c>
      <c r="AP264" s="136">
        <f t="shared" ca="1" si="245"/>
        <v>36.121356509945201</v>
      </c>
      <c r="AQ264" s="136">
        <f t="shared" ca="1" si="245"/>
        <v>-90.207445081641183</v>
      </c>
      <c r="AR264" s="136">
        <f t="shared" ca="1" si="245"/>
        <v>-39.037444320578274</v>
      </c>
      <c r="AS264" s="136">
        <f t="shared" ca="1" si="245"/>
        <v>-30.99353089374388</v>
      </c>
      <c r="AT264" s="136">
        <f t="shared" ca="1" si="245"/>
        <v>-28.584542988299585</v>
      </c>
      <c r="AU264" s="136">
        <f t="shared" ca="1" si="245"/>
        <v>112.21058619558075</v>
      </c>
      <c r="AW264" s="80">
        <f t="shared" si="246"/>
        <v>45</v>
      </c>
      <c r="AX264" s="136">
        <f t="shared" ca="1" si="247"/>
        <v>28.060732127413683</v>
      </c>
      <c r="AY264" s="136">
        <f t="shared" ca="1" si="247"/>
        <v>28.064713420147569</v>
      </c>
      <c r="AZ264" s="136">
        <f t="shared" ca="1" si="247"/>
        <v>28.18007918239477</v>
      </c>
      <c r="BA264" s="136">
        <f t="shared" ca="1" si="247"/>
        <v>29.315353698073224</v>
      </c>
      <c r="BB264" s="136">
        <f t="shared" ca="1" si="247"/>
        <v>55.845748729973877</v>
      </c>
      <c r="BC264" s="136">
        <f t="shared" ca="1" si="247"/>
        <v>13.92443392984806</v>
      </c>
      <c r="BD264" s="136">
        <f t="shared" ca="1" si="247"/>
        <v>14.029873701216152</v>
      </c>
      <c r="BE264" s="136">
        <f t="shared" ca="1" si="247"/>
        <v>1.7553388974708568</v>
      </c>
      <c r="BF264" s="136">
        <f t="shared" ca="1" si="247"/>
        <v>50.25675407897009</v>
      </c>
      <c r="BG264" s="136">
        <f t="shared" ca="1" si="247"/>
        <v>31.242327436183785</v>
      </c>
      <c r="BH264" s="136">
        <f t="shared" ca="1" si="247"/>
        <v>28.607754998674331</v>
      </c>
      <c r="BI264" s="136">
        <f t="shared" ca="1" si="247"/>
        <v>28.081374659470253</v>
      </c>
      <c r="BJ264" s="136">
        <f t="shared" ca="1" si="247"/>
        <v>-84.156321908697066</v>
      </c>
      <c r="BK264" s="62"/>
      <c r="BL264" s="80">
        <f t="shared" si="248"/>
        <v>45</v>
      </c>
      <c r="BM264" s="136">
        <f t="shared" ca="1" si="249"/>
        <v>28.06409187277487</v>
      </c>
      <c r="BN264" s="136">
        <f t="shared" ca="1" si="249"/>
        <v>29.171893448183631</v>
      </c>
      <c r="BO264" s="136">
        <f t="shared" ca="1" si="249"/>
        <v>33.562522960892757</v>
      </c>
      <c r="BP264" s="136">
        <f t="shared" ca="1" si="249"/>
        <v>47.503705174266173</v>
      </c>
      <c r="BQ264" s="136">
        <f t="shared" ca="1" si="249"/>
        <v>222.72046172795893</v>
      </c>
      <c r="BR264" s="136">
        <f t="shared" ca="1" si="249"/>
        <v>-19.855171397343042</v>
      </c>
      <c r="BS264" s="136">
        <f t="shared" ca="1" si="249"/>
        <v>14.005407913548567</v>
      </c>
      <c r="BT264" s="136">
        <f t="shared" ca="1" si="249"/>
        <v>73.998051917361295</v>
      </c>
      <c r="BU264" s="136">
        <f t="shared" ca="1" si="249"/>
        <v>-130.15813608431228</v>
      </c>
      <c r="BV264" s="136">
        <f t="shared" ca="1" si="249"/>
        <v>-46.832561204972734</v>
      </c>
      <c r="BW264" s="136">
        <f t="shared" ca="1" si="249"/>
        <v>-33.379306788813437</v>
      </c>
      <c r="BX264" s="136">
        <f t="shared" ca="1" si="249"/>
        <v>-29.087711317128907</v>
      </c>
      <c r="BY264" s="136">
        <f t="shared" ca="1" si="249"/>
        <v>140.26485048246442</v>
      </c>
      <c r="BZ264" s="62"/>
      <c r="CA264" s="80">
        <f t="shared" si="250"/>
        <v>45</v>
      </c>
      <c r="CB264" s="136">
        <f t="shared" ca="1" si="251"/>
        <v>-1.6798726805946629E-3</v>
      </c>
      <c r="CC264" s="136">
        <f t="shared" ca="1" si="251"/>
        <v>-0.55359001401803454</v>
      </c>
      <c r="CD264" s="136">
        <f t="shared" ca="1" si="251"/>
        <v>-2.691221889248995</v>
      </c>
      <c r="CE264" s="136">
        <f t="shared" ca="1" si="251"/>
        <v>-9.0941757380964781</v>
      </c>
      <c r="CF264" s="136">
        <f t="shared" ca="1" si="251"/>
        <v>-83.4373564989925</v>
      </c>
      <c r="CG264" s="136">
        <f t="shared" ca="1" si="251"/>
        <v>16.889802663595532</v>
      </c>
      <c r="CH264" s="136">
        <f t="shared" ca="1" si="251"/>
        <v>1.223289383379722E-2</v>
      </c>
      <c r="CI264" s="136">
        <f t="shared" ca="1" si="251"/>
        <v>-36.121356509945201</v>
      </c>
      <c r="CJ264" s="136">
        <f t="shared" ca="1" si="251"/>
        <v>90.207445081641183</v>
      </c>
      <c r="CK264" s="136">
        <f t="shared" ca="1" si="251"/>
        <v>39.037444320578274</v>
      </c>
      <c r="CL264" s="136">
        <f t="shared" ca="1" si="251"/>
        <v>30.99353089374388</v>
      </c>
      <c r="CM264" s="136">
        <f t="shared" ca="1" si="251"/>
        <v>28.584542988299585</v>
      </c>
      <c r="CN264" s="136">
        <f t="shared" ca="1" si="251"/>
        <v>-112.21058619558075</v>
      </c>
      <c r="CP264" s="80">
        <f t="shared" si="252"/>
        <v>45</v>
      </c>
      <c r="CQ264" s="136">
        <f t="shared" ca="1" si="253"/>
        <v>1.6798726805946629E-3</v>
      </c>
      <c r="CR264" s="136">
        <f t="shared" ca="1" si="253"/>
        <v>0.55359001401803454</v>
      </c>
      <c r="CS264" s="136">
        <f t="shared" ca="1" si="253"/>
        <v>2.691221889248995</v>
      </c>
      <c r="CT264" s="136">
        <f t="shared" ca="1" si="253"/>
        <v>9.0941757380964781</v>
      </c>
      <c r="CU264" s="136">
        <f t="shared" ca="1" si="253"/>
        <v>83.4373564989925</v>
      </c>
      <c r="CV264" s="136">
        <f t="shared" ca="1" si="253"/>
        <v>-16.889802663595532</v>
      </c>
      <c r="CW264" s="136">
        <f t="shared" ca="1" si="253"/>
        <v>-1.223289383379722E-2</v>
      </c>
      <c r="CX264" s="136">
        <f t="shared" ca="1" si="253"/>
        <v>36.121356509945201</v>
      </c>
      <c r="CY264" s="136">
        <f t="shared" ca="1" si="253"/>
        <v>-90.207445081641183</v>
      </c>
      <c r="CZ264" s="136">
        <f t="shared" ca="1" si="253"/>
        <v>-39.037444320578274</v>
      </c>
      <c r="DA264" s="136">
        <f t="shared" ca="1" si="253"/>
        <v>-30.99353089374388</v>
      </c>
      <c r="DB264" s="136">
        <f t="shared" ca="1" si="253"/>
        <v>-28.584542988299585</v>
      </c>
      <c r="DC264" s="136">
        <f t="shared" ca="1" si="253"/>
        <v>112.21058619558075</v>
      </c>
      <c r="DE264" s="80">
        <f t="shared" si="254"/>
        <v>45</v>
      </c>
      <c r="DF264" s="136">
        <f t="shared" ca="1" si="255"/>
        <v>28.060732127413683</v>
      </c>
      <c r="DG264" s="136">
        <f t="shared" ca="1" si="255"/>
        <v>28.064713420147569</v>
      </c>
      <c r="DH264" s="136">
        <f t="shared" ca="1" si="255"/>
        <v>28.18007918239477</v>
      </c>
      <c r="DI264" s="136">
        <f t="shared" ca="1" si="255"/>
        <v>29.315353698073224</v>
      </c>
      <c r="DJ264" s="136">
        <f t="shared" ca="1" si="255"/>
        <v>55.845748729973877</v>
      </c>
      <c r="DK264" s="136">
        <f t="shared" ca="1" si="255"/>
        <v>13.92443392984806</v>
      </c>
      <c r="DL264" s="136">
        <f t="shared" ca="1" si="255"/>
        <v>14.029873701216152</v>
      </c>
      <c r="DM264" s="136">
        <f t="shared" ca="1" si="255"/>
        <v>1.7553388974708568</v>
      </c>
      <c r="DN264" s="136">
        <f t="shared" ca="1" si="255"/>
        <v>50.25675407897009</v>
      </c>
      <c r="DO264" s="136">
        <f t="shared" ca="1" si="255"/>
        <v>31.242327436183785</v>
      </c>
      <c r="DP264" s="136">
        <f t="shared" ca="1" si="255"/>
        <v>28.607754998674331</v>
      </c>
      <c r="DQ264" s="136">
        <f t="shared" ca="1" si="255"/>
        <v>28.081374659470253</v>
      </c>
      <c r="DR264" s="136">
        <f t="shared" ca="1" si="255"/>
        <v>-84.156321908697066</v>
      </c>
      <c r="DT264" s="80">
        <f t="shared" si="256"/>
        <v>45</v>
      </c>
      <c r="DU264" s="136">
        <f t="shared" ca="1" si="257"/>
        <v>-1.6798726805946629E-3</v>
      </c>
      <c r="DV264" s="136">
        <f t="shared" ca="1" si="257"/>
        <v>-0.55359001401803454</v>
      </c>
      <c r="DW264" s="136">
        <f t="shared" ca="1" si="257"/>
        <v>-2.691221889248995</v>
      </c>
      <c r="DX264" s="136">
        <f t="shared" ca="1" si="257"/>
        <v>-9.0941757380964781</v>
      </c>
      <c r="DY264" s="136">
        <f t="shared" ca="1" si="257"/>
        <v>-83.4373564989925</v>
      </c>
      <c r="DZ264" s="136">
        <f t="shared" ca="1" si="257"/>
        <v>16.889802663595532</v>
      </c>
      <c r="EA264" s="136">
        <f t="shared" ca="1" si="257"/>
        <v>1.223289383379722E-2</v>
      </c>
      <c r="EB264" s="136">
        <f t="shared" ca="1" si="257"/>
        <v>-36.121356509945201</v>
      </c>
      <c r="EC264" s="136">
        <f t="shared" ca="1" si="257"/>
        <v>90.207445081641183</v>
      </c>
      <c r="ED264" s="136">
        <f t="shared" ca="1" si="257"/>
        <v>39.037444320578274</v>
      </c>
      <c r="EE264" s="136">
        <f t="shared" ca="1" si="257"/>
        <v>30.99353089374388</v>
      </c>
      <c r="EF264" s="136">
        <f t="shared" ca="1" si="257"/>
        <v>28.584542988299585</v>
      </c>
      <c r="EG264" s="136">
        <f t="shared" ca="1" si="257"/>
        <v>-112.21058619558075</v>
      </c>
      <c r="EI264" s="80">
        <f t="shared" si="258"/>
        <v>45</v>
      </c>
      <c r="EJ264" s="136">
        <f t="shared" ca="1" si="259"/>
        <v>1.6798726805946629E-3</v>
      </c>
      <c r="EK264" s="136">
        <f t="shared" ca="1" si="259"/>
        <v>0.55359001401803454</v>
      </c>
      <c r="EL264" s="136">
        <f t="shared" ca="1" si="259"/>
        <v>2.691221889248995</v>
      </c>
      <c r="EM264" s="136">
        <f t="shared" ca="1" si="259"/>
        <v>9.0941757380964781</v>
      </c>
      <c r="EN264" s="136">
        <f t="shared" ca="1" si="259"/>
        <v>83.4373564989925</v>
      </c>
      <c r="EO264" s="136">
        <f t="shared" ca="1" si="259"/>
        <v>-16.889802663595532</v>
      </c>
      <c r="EP264" s="136">
        <f t="shared" ca="1" si="259"/>
        <v>-1.223289383379722E-2</v>
      </c>
      <c r="EQ264" s="136">
        <f t="shared" ca="1" si="259"/>
        <v>36.121356509945201</v>
      </c>
      <c r="ER264" s="136">
        <f t="shared" ca="1" si="259"/>
        <v>-90.207445081641183</v>
      </c>
      <c r="ES264" s="136">
        <f t="shared" ca="1" si="259"/>
        <v>-39.037444320578274</v>
      </c>
      <c r="ET264" s="136">
        <f t="shared" ca="1" si="259"/>
        <v>-30.99353089374388</v>
      </c>
      <c r="EU264" s="136">
        <f t="shared" ca="1" si="259"/>
        <v>-28.584542988299585</v>
      </c>
      <c r="EV264" s="136">
        <f t="shared" ca="1" si="259"/>
        <v>112.21058619558075</v>
      </c>
    </row>
    <row r="265" spans="2:152"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S265" s="26">
        <f t="shared" si="242"/>
        <v>52.5</v>
      </c>
      <c r="T265" s="330">
        <f t="shared" ca="1" si="243"/>
        <v>2.8828866563380746</v>
      </c>
      <c r="U265" s="330">
        <f t="shared" ca="1" si="243"/>
        <v>2.7376808909814603</v>
      </c>
      <c r="V265" s="330">
        <f t="shared" ca="1" si="243"/>
        <v>2.324030512562504</v>
      </c>
      <c r="W265" s="330">
        <f t="shared" ca="1" si="243"/>
        <v>1.7821030820449586</v>
      </c>
      <c r="X265" s="330">
        <f t="shared" ca="1" si="243"/>
        <v>1.8423408370556551</v>
      </c>
      <c r="Y265" s="330">
        <f t="shared" ca="1" si="243"/>
        <v>7.0036219617462621</v>
      </c>
      <c r="Z265" s="330">
        <f t="shared" ca="1" si="243"/>
        <v>68.191527289724519</v>
      </c>
      <c r="AA265" s="330">
        <f t="shared" ca="1" si="243"/>
        <v>8036421732.337532</v>
      </c>
      <c r="AB265" s="330">
        <f t="shared" ca="1" si="243"/>
        <v>259.27219195779577</v>
      </c>
      <c r="AC265" s="330">
        <f t="shared" ca="1" si="243"/>
        <v>106.9514138846377</v>
      </c>
      <c r="AD265" s="330">
        <f t="shared" ca="1" si="243"/>
        <v>73.848455715846626</v>
      </c>
      <c r="AE265" s="330">
        <f t="shared" ca="1" si="243"/>
        <v>62.389286975151215</v>
      </c>
      <c r="AF265" s="330">
        <f t="shared" ca="1" si="243"/>
        <v>59.361357511243433</v>
      </c>
      <c r="AH265" s="80">
        <f t="shared" si="244"/>
        <v>52.5</v>
      </c>
      <c r="AI265" s="136">
        <f t="shared" ca="1" si="245"/>
        <v>-2.8828866563380746</v>
      </c>
      <c r="AJ265" s="136">
        <f t="shared" ca="1" si="245"/>
        <v>-2.7376808909814603</v>
      </c>
      <c r="AK265" s="136">
        <f t="shared" ca="1" si="245"/>
        <v>-2.324030512562504</v>
      </c>
      <c r="AL265" s="136">
        <f t="shared" ca="1" si="245"/>
        <v>-1.7821030820449586</v>
      </c>
      <c r="AM265" s="136">
        <f t="shared" ca="1" si="245"/>
        <v>-1.8423408370556551</v>
      </c>
      <c r="AN265" s="136">
        <f t="shared" ca="1" si="245"/>
        <v>-7.0036219617462621</v>
      </c>
      <c r="AO265" s="136">
        <f t="shared" ca="1" si="245"/>
        <v>-68.191527289724519</v>
      </c>
      <c r="AP265" s="136">
        <f t="shared" ca="1" si="245"/>
        <v>-8036421732.337532</v>
      </c>
      <c r="AQ265" s="136">
        <f t="shared" ca="1" si="245"/>
        <v>-259.27219195779577</v>
      </c>
      <c r="AR265" s="136">
        <f t="shared" ca="1" si="245"/>
        <v>-106.9514138846377</v>
      </c>
      <c r="AS265" s="136">
        <f t="shared" ca="1" si="245"/>
        <v>-73.848455715846626</v>
      </c>
      <c r="AT265" s="136">
        <f t="shared" ca="1" si="245"/>
        <v>-62.389286975151215</v>
      </c>
      <c r="AU265" s="136">
        <f t="shared" ca="1" si="245"/>
        <v>-59.361357511243433</v>
      </c>
      <c r="AW265" s="80">
        <f t="shared" si="246"/>
        <v>52.5</v>
      </c>
      <c r="AX265" s="136">
        <f t="shared" ca="1" si="247"/>
        <v>18.892682951850261</v>
      </c>
      <c r="AY265" s="136">
        <f t="shared" ca="1" si="247"/>
        <v>18.705523909171276</v>
      </c>
      <c r="AZ265" s="136">
        <f t="shared" ca="1" si="247"/>
        <v>18.117319631674292</v>
      </c>
      <c r="BA265" s="136">
        <f t="shared" ca="1" si="247"/>
        <v>17.051116338470958</v>
      </c>
      <c r="BB265" s="136">
        <f t="shared" ca="1" si="247"/>
        <v>15.446459749159702</v>
      </c>
      <c r="BC265" s="136">
        <f t="shared" ca="1" si="247"/>
        <v>14.027121358302036</v>
      </c>
      <c r="BD265" s="136">
        <f t="shared" ca="1" si="247"/>
        <v>28.036725897374346</v>
      </c>
      <c r="BE265" s="136">
        <f t="shared" ca="1" si="247"/>
        <v>3303499709.7392426</v>
      </c>
      <c r="BF265" s="136">
        <f t="shared" ca="1" si="247"/>
        <v>152.76467305025204</v>
      </c>
      <c r="BG265" s="136">
        <f t="shared" ca="1" si="247"/>
        <v>79.111120181558817</v>
      </c>
      <c r="BH265" s="136">
        <f t="shared" ca="1" si="247"/>
        <v>62.138253792479468</v>
      </c>
      <c r="BI265" s="136">
        <f t="shared" ca="1" si="247"/>
        <v>56.086312752485568</v>
      </c>
      <c r="BJ265" s="136">
        <f t="shared" ca="1" si="247"/>
        <v>54.466440749264578</v>
      </c>
      <c r="BK265" s="62"/>
      <c r="BL265" s="80">
        <f t="shared" si="248"/>
        <v>52.5</v>
      </c>
      <c r="BM265" s="136">
        <f t="shared" ca="1" si="249"/>
        <v>13.126909639174112</v>
      </c>
      <c r="BN265" s="136">
        <f t="shared" ca="1" si="249"/>
        <v>13.230162127208356</v>
      </c>
      <c r="BO265" s="136">
        <f t="shared" ca="1" si="249"/>
        <v>13.469258606549277</v>
      </c>
      <c r="BP265" s="136">
        <f t="shared" ca="1" si="249"/>
        <v>13.486910174381045</v>
      </c>
      <c r="BQ265" s="136">
        <f t="shared" ca="1" si="249"/>
        <v>11.761778075048404</v>
      </c>
      <c r="BR265" s="136">
        <f t="shared" ca="1" si="249"/>
        <v>1.9877434809501437E-2</v>
      </c>
      <c r="BS265" s="136">
        <f t="shared" ca="1" si="249"/>
        <v>-108.34632868207467</v>
      </c>
      <c r="BT265" s="136">
        <f t="shared" ca="1" si="249"/>
        <v>-12769343754.935825</v>
      </c>
      <c r="BU265" s="136">
        <f t="shared" ca="1" si="249"/>
        <v>-365.7797108653395</v>
      </c>
      <c r="BV265" s="136">
        <f t="shared" ca="1" si="249"/>
        <v>-134.79170758771656</v>
      </c>
      <c r="BW265" s="136">
        <f t="shared" ca="1" si="249"/>
        <v>-85.558657639213749</v>
      </c>
      <c r="BX265" s="136">
        <f t="shared" ca="1" si="249"/>
        <v>-68.692261197816862</v>
      </c>
      <c r="BY265" s="136">
        <f t="shared" ca="1" si="249"/>
        <v>-64.256274273222274</v>
      </c>
      <c r="BZ265" s="62"/>
      <c r="CA265" s="80">
        <f t="shared" si="250"/>
        <v>52.5</v>
      </c>
      <c r="CB265" s="136">
        <f t="shared" ca="1" si="251"/>
        <v>2.8828866563380746</v>
      </c>
      <c r="CC265" s="136">
        <f t="shared" ca="1" si="251"/>
        <v>2.7376808909814603</v>
      </c>
      <c r="CD265" s="136">
        <f t="shared" ca="1" si="251"/>
        <v>2.324030512562504</v>
      </c>
      <c r="CE265" s="136">
        <f t="shared" ca="1" si="251"/>
        <v>1.7821030820449586</v>
      </c>
      <c r="CF265" s="136">
        <f t="shared" ca="1" si="251"/>
        <v>1.8423408370556551</v>
      </c>
      <c r="CG265" s="136">
        <f t="shared" ca="1" si="251"/>
        <v>7.0036219617462621</v>
      </c>
      <c r="CH265" s="136">
        <f t="shared" ca="1" si="251"/>
        <v>68.191527289724519</v>
      </c>
      <c r="CI265" s="136">
        <f t="shared" ca="1" si="251"/>
        <v>8036421732.337532</v>
      </c>
      <c r="CJ265" s="136">
        <f t="shared" ca="1" si="251"/>
        <v>259.27219195779577</v>
      </c>
      <c r="CK265" s="136">
        <f t="shared" ca="1" si="251"/>
        <v>106.9514138846377</v>
      </c>
      <c r="CL265" s="136">
        <f t="shared" ca="1" si="251"/>
        <v>73.848455715846626</v>
      </c>
      <c r="CM265" s="136">
        <f t="shared" ca="1" si="251"/>
        <v>62.389286975151215</v>
      </c>
      <c r="CN265" s="136">
        <f t="shared" ca="1" si="251"/>
        <v>59.361357511243433</v>
      </c>
      <c r="CP265" s="80">
        <f t="shared" si="252"/>
        <v>52.5</v>
      </c>
      <c r="CQ265" s="136">
        <f t="shared" ca="1" si="253"/>
        <v>-2.8828866563380746</v>
      </c>
      <c r="CR265" s="136">
        <f t="shared" ca="1" si="253"/>
        <v>-2.7376808909814603</v>
      </c>
      <c r="CS265" s="136">
        <f t="shared" ca="1" si="253"/>
        <v>-2.324030512562504</v>
      </c>
      <c r="CT265" s="136">
        <f t="shared" ca="1" si="253"/>
        <v>-1.7821030820449586</v>
      </c>
      <c r="CU265" s="136">
        <f t="shared" ca="1" si="253"/>
        <v>-1.8423408370556551</v>
      </c>
      <c r="CV265" s="136">
        <f t="shared" ca="1" si="253"/>
        <v>-7.0036219617462621</v>
      </c>
      <c r="CW265" s="136">
        <f t="shared" ca="1" si="253"/>
        <v>-68.191527289724519</v>
      </c>
      <c r="CX265" s="136">
        <f t="shared" ca="1" si="253"/>
        <v>-8036421732.337532</v>
      </c>
      <c r="CY265" s="136">
        <f t="shared" ca="1" si="253"/>
        <v>-259.27219195779577</v>
      </c>
      <c r="CZ265" s="136">
        <f t="shared" ca="1" si="253"/>
        <v>-106.9514138846377</v>
      </c>
      <c r="DA265" s="136">
        <f t="shared" ca="1" si="253"/>
        <v>-73.848455715846626</v>
      </c>
      <c r="DB265" s="136">
        <f t="shared" ca="1" si="253"/>
        <v>-62.389286975151215</v>
      </c>
      <c r="DC265" s="136">
        <f t="shared" ca="1" si="253"/>
        <v>-59.361357511243433</v>
      </c>
      <c r="DE265" s="80">
        <f t="shared" si="254"/>
        <v>52.5</v>
      </c>
      <c r="DF265" s="136">
        <f t="shared" ca="1" si="255"/>
        <v>18.892682951850261</v>
      </c>
      <c r="DG265" s="136">
        <f t="shared" ca="1" si="255"/>
        <v>18.705523909171276</v>
      </c>
      <c r="DH265" s="136">
        <f t="shared" ca="1" si="255"/>
        <v>18.117319631674292</v>
      </c>
      <c r="DI265" s="136">
        <f t="shared" ca="1" si="255"/>
        <v>17.051116338470958</v>
      </c>
      <c r="DJ265" s="136">
        <f t="shared" ca="1" si="255"/>
        <v>15.446459749159702</v>
      </c>
      <c r="DK265" s="136">
        <f t="shared" ca="1" si="255"/>
        <v>14.027121358302036</v>
      </c>
      <c r="DL265" s="136">
        <f t="shared" ca="1" si="255"/>
        <v>28.036725897374346</v>
      </c>
      <c r="DM265" s="136">
        <f t="shared" ca="1" si="255"/>
        <v>3303499709.7392426</v>
      </c>
      <c r="DN265" s="136">
        <f t="shared" ca="1" si="255"/>
        <v>152.76467305025204</v>
      </c>
      <c r="DO265" s="136">
        <f t="shared" ca="1" si="255"/>
        <v>79.111120181558817</v>
      </c>
      <c r="DP265" s="136">
        <f t="shared" ca="1" si="255"/>
        <v>62.138253792479468</v>
      </c>
      <c r="DQ265" s="136">
        <f t="shared" ca="1" si="255"/>
        <v>56.086312752485568</v>
      </c>
      <c r="DR265" s="136">
        <f t="shared" ca="1" si="255"/>
        <v>54.466440749264578</v>
      </c>
      <c r="DT265" s="80">
        <f t="shared" si="256"/>
        <v>52.5</v>
      </c>
      <c r="DU265" s="136">
        <f t="shared" ca="1" si="257"/>
        <v>2.8828866563380746</v>
      </c>
      <c r="DV265" s="136">
        <f t="shared" ca="1" si="257"/>
        <v>2.7376808909814603</v>
      </c>
      <c r="DW265" s="136">
        <f t="shared" ca="1" si="257"/>
        <v>2.324030512562504</v>
      </c>
      <c r="DX265" s="136">
        <f t="shared" ca="1" si="257"/>
        <v>1.7821030820449586</v>
      </c>
      <c r="DY265" s="136">
        <f t="shared" ca="1" si="257"/>
        <v>1.8423408370556551</v>
      </c>
      <c r="DZ265" s="136">
        <f t="shared" ca="1" si="257"/>
        <v>7.0036219617462621</v>
      </c>
      <c r="EA265" s="136">
        <f t="shared" ca="1" si="257"/>
        <v>68.191527289724519</v>
      </c>
      <c r="EB265" s="136">
        <f t="shared" ca="1" si="257"/>
        <v>8036421732.337532</v>
      </c>
      <c r="EC265" s="136">
        <f t="shared" ca="1" si="257"/>
        <v>259.27219195779577</v>
      </c>
      <c r="ED265" s="136">
        <f t="shared" ca="1" si="257"/>
        <v>106.9514138846377</v>
      </c>
      <c r="EE265" s="136">
        <f t="shared" ca="1" si="257"/>
        <v>73.848455715846626</v>
      </c>
      <c r="EF265" s="136">
        <f t="shared" ca="1" si="257"/>
        <v>62.389286975151215</v>
      </c>
      <c r="EG265" s="136">
        <f t="shared" ca="1" si="257"/>
        <v>59.361357511243433</v>
      </c>
      <c r="EI265" s="80">
        <f t="shared" si="258"/>
        <v>52.5</v>
      </c>
      <c r="EJ265" s="136">
        <f t="shared" ca="1" si="259"/>
        <v>-2.8828866563380746</v>
      </c>
      <c r="EK265" s="136">
        <f t="shared" ca="1" si="259"/>
        <v>-2.7376808909814603</v>
      </c>
      <c r="EL265" s="136">
        <f t="shared" ca="1" si="259"/>
        <v>-2.324030512562504</v>
      </c>
      <c r="EM265" s="136">
        <f t="shared" ca="1" si="259"/>
        <v>-1.7821030820449586</v>
      </c>
      <c r="EN265" s="136">
        <f t="shared" ca="1" si="259"/>
        <v>-1.8423408370556551</v>
      </c>
      <c r="EO265" s="136">
        <f t="shared" ca="1" si="259"/>
        <v>-7.0036219617462621</v>
      </c>
      <c r="EP265" s="136">
        <f t="shared" ca="1" si="259"/>
        <v>-68.191527289724519</v>
      </c>
      <c r="EQ265" s="136">
        <f t="shared" ca="1" si="259"/>
        <v>-8036421732.337532</v>
      </c>
      <c r="ER265" s="136">
        <f t="shared" ca="1" si="259"/>
        <v>-259.27219195779577</v>
      </c>
      <c r="ES265" s="136">
        <f t="shared" ca="1" si="259"/>
        <v>-106.9514138846377</v>
      </c>
      <c r="ET265" s="136">
        <f t="shared" ca="1" si="259"/>
        <v>-73.848455715846626</v>
      </c>
      <c r="EU265" s="136">
        <f t="shared" ca="1" si="259"/>
        <v>-62.389286975151215</v>
      </c>
      <c r="EV265" s="136">
        <f t="shared" ca="1" si="259"/>
        <v>-59.361357511243433</v>
      </c>
    </row>
    <row r="266" spans="2:152">
      <c r="S266" s="26">
        <f t="shared" si="242"/>
        <v>60</v>
      </c>
      <c r="T266" s="330">
        <f t="shared" ca="1" si="243"/>
        <v>4.6748734979717756</v>
      </c>
      <c r="U266" s="330">
        <f t="shared" ca="1" si="243"/>
        <v>4.679869118767515</v>
      </c>
      <c r="V266" s="330">
        <f t="shared" ca="1" si="243"/>
        <v>4.7645779675885471</v>
      </c>
      <c r="W266" s="330">
        <f t="shared" ca="1" si="243"/>
        <v>5.2247749009511884</v>
      </c>
      <c r="X266" s="330">
        <f t="shared" ca="1" si="243"/>
        <v>7.0111724323516977</v>
      </c>
      <c r="Y266" s="330">
        <f t="shared" ca="1" si="243"/>
        <v>13.592891737486923</v>
      </c>
      <c r="Z266" s="330">
        <f t="shared" ca="1" si="243"/>
        <v>42.070720305887676</v>
      </c>
      <c r="AA266" s="330">
        <f t="shared" ca="1" si="243"/>
        <v>259.4074748013665</v>
      </c>
      <c r="AB266" s="330">
        <f t="shared" ca="1" si="243"/>
        <v>23016653020.079826</v>
      </c>
      <c r="AC266" s="330">
        <f t="shared" ca="1" si="243"/>
        <v>639.63677932890471</v>
      </c>
      <c r="AD266" s="330">
        <f t="shared" ca="1" si="243"/>
        <v>247.59801621306579</v>
      </c>
      <c r="AE266" s="330">
        <f t="shared" ca="1" si="243"/>
        <v>171.07140604486401</v>
      </c>
      <c r="AF266" s="330">
        <f t="shared" ca="1" si="243"/>
        <v>154.20091343403362</v>
      </c>
      <c r="AH266" s="80">
        <f t="shared" si="244"/>
        <v>60</v>
      </c>
      <c r="AI266" s="136">
        <f t="shared" ca="1" si="245"/>
        <v>-4.6748734979717756</v>
      </c>
      <c r="AJ266" s="136">
        <f t="shared" ca="1" si="245"/>
        <v>-4.679869118767515</v>
      </c>
      <c r="AK266" s="136">
        <f t="shared" ca="1" si="245"/>
        <v>-4.7645779675885471</v>
      </c>
      <c r="AL266" s="136">
        <f t="shared" ca="1" si="245"/>
        <v>-5.2247749009511884</v>
      </c>
      <c r="AM266" s="136">
        <f t="shared" ca="1" si="245"/>
        <v>-7.0111724323516977</v>
      </c>
      <c r="AN266" s="136">
        <f t="shared" ca="1" si="245"/>
        <v>-13.592891737486923</v>
      </c>
      <c r="AO266" s="136">
        <f t="shared" ca="1" si="245"/>
        <v>-42.070720305887676</v>
      </c>
      <c r="AP266" s="136">
        <f t="shared" ca="1" si="245"/>
        <v>-259.4074748013665</v>
      </c>
      <c r="AQ266" s="136">
        <f t="shared" ca="1" si="245"/>
        <v>-23016653020.079826</v>
      </c>
      <c r="AR266" s="136">
        <f t="shared" ca="1" si="245"/>
        <v>-639.63677932890471</v>
      </c>
      <c r="AS266" s="136">
        <f t="shared" ca="1" si="245"/>
        <v>-247.59801621306579</v>
      </c>
      <c r="AT266" s="136">
        <f t="shared" ca="1" si="245"/>
        <v>-171.07140604486401</v>
      </c>
      <c r="AU266" s="136">
        <f t="shared" ca="1" si="245"/>
        <v>-154.20091343403362</v>
      </c>
      <c r="AW266" s="80">
        <f t="shared" si="246"/>
        <v>60</v>
      </c>
      <c r="AX266" s="136">
        <f t="shared" ca="1" si="247"/>
        <v>15.586799154385519</v>
      </c>
      <c r="AY266" s="136">
        <f t="shared" ca="1" si="247"/>
        <v>15.445200766801801</v>
      </c>
      <c r="AZ266" s="136">
        <f t="shared" ca="1" si="247"/>
        <v>15.035161227801055</v>
      </c>
      <c r="BA266" s="136">
        <f t="shared" ca="1" si="247"/>
        <v>14.440717403097032</v>
      </c>
      <c r="BB266" s="136">
        <f t="shared" ca="1" si="247"/>
        <v>14.027119878228117</v>
      </c>
      <c r="BC266" s="136">
        <f t="shared" ca="1" si="247"/>
        <v>15.442155776824423</v>
      </c>
      <c r="BD266" s="136">
        <f t="shared" ca="1" si="247"/>
        <v>28.045172937755588</v>
      </c>
      <c r="BE266" s="136">
        <f t="shared" ca="1" si="247"/>
        <v>152.83953852364039</v>
      </c>
      <c r="BF266" s="136">
        <f t="shared" ca="1" si="247"/>
        <v>15342010988.879721</v>
      </c>
      <c r="BG266" s="136">
        <f t="shared" ca="1" si="247"/>
        <v>490.18986454041584</v>
      </c>
      <c r="BH266" s="136">
        <f t="shared" ca="1" si="247"/>
        <v>209.28060113930729</v>
      </c>
      <c r="BI266" s="136">
        <f t="shared" ca="1" si="247"/>
        <v>152.79502943556722</v>
      </c>
      <c r="BJ266" s="136">
        <f t="shared" ca="1" si="247"/>
        <v>140.18128606102354</v>
      </c>
      <c r="BK266" s="62"/>
      <c r="BL266" s="80">
        <f t="shared" si="248"/>
        <v>60</v>
      </c>
      <c r="BM266" s="136">
        <f t="shared" ca="1" si="249"/>
        <v>6.2370521584419638</v>
      </c>
      <c r="BN266" s="136">
        <f t="shared" ca="1" si="249"/>
        <v>6.0854625292667706</v>
      </c>
      <c r="BO266" s="136">
        <f t="shared" ca="1" si="249"/>
        <v>5.5060052926239642</v>
      </c>
      <c r="BP266" s="136">
        <f t="shared" ca="1" si="249"/>
        <v>3.9911676011946504</v>
      </c>
      <c r="BQ266" s="136">
        <f t="shared" ca="1" si="249"/>
        <v>4.7750135247213166E-3</v>
      </c>
      <c r="BR266" s="136">
        <f t="shared" ca="1" si="249"/>
        <v>-11.743627698149417</v>
      </c>
      <c r="BS266" s="136">
        <f t="shared" ca="1" si="249"/>
        <v>-56.096267674019771</v>
      </c>
      <c r="BT266" s="136">
        <f t="shared" ca="1" si="249"/>
        <v>-365.97541107909257</v>
      </c>
      <c r="BU266" s="136">
        <f t="shared" ca="1" si="249"/>
        <v>-30691295051.279922</v>
      </c>
      <c r="BV266" s="136">
        <f t="shared" ca="1" si="249"/>
        <v>-789.08369411739363</v>
      </c>
      <c r="BW266" s="136">
        <f t="shared" ca="1" si="249"/>
        <v>-285.91543128682429</v>
      </c>
      <c r="BX266" s="136">
        <f t="shared" ca="1" si="249"/>
        <v>-189.34778265416077</v>
      </c>
      <c r="BY266" s="136">
        <f t="shared" ca="1" si="249"/>
        <v>-168.2205408070437</v>
      </c>
      <c r="BZ266" s="62"/>
      <c r="CA266" s="80">
        <f t="shared" si="250"/>
        <v>60</v>
      </c>
      <c r="CB266" s="136">
        <f t="shared" ca="1" si="251"/>
        <v>4.6748734979717756</v>
      </c>
      <c r="CC266" s="136">
        <f t="shared" ca="1" si="251"/>
        <v>4.679869118767515</v>
      </c>
      <c r="CD266" s="136">
        <f t="shared" ca="1" si="251"/>
        <v>4.7645779675885471</v>
      </c>
      <c r="CE266" s="136">
        <f t="shared" ca="1" si="251"/>
        <v>5.2247749009511884</v>
      </c>
      <c r="CF266" s="136">
        <f t="shared" ca="1" si="251"/>
        <v>7.0111724323516977</v>
      </c>
      <c r="CG266" s="136">
        <f t="shared" ca="1" si="251"/>
        <v>13.592891737486923</v>
      </c>
      <c r="CH266" s="136">
        <f t="shared" ca="1" si="251"/>
        <v>42.070720305887676</v>
      </c>
      <c r="CI266" s="136">
        <f t="shared" ca="1" si="251"/>
        <v>259.4074748013665</v>
      </c>
      <c r="CJ266" s="136">
        <f t="shared" ca="1" si="251"/>
        <v>23016653020.079826</v>
      </c>
      <c r="CK266" s="136">
        <f t="shared" ca="1" si="251"/>
        <v>639.63677932890471</v>
      </c>
      <c r="CL266" s="136">
        <f t="shared" ca="1" si="251"/>
        <v>247.59801621306579</v>
      </c>
      <c r="CM266" s="136">
        <f t="shared" ca="1" si="251"/>
        <v>171.07140604486401</v>
      </c>
      <c r="CN266" s="136">
        <f t="shared" ca="1" si="251"/>
        <v>154.20091343403362</v>
      </c>
      <c r="CP266" s="80">
        <f t="shared" si="252"/>
        <v>60</v>
      </c>
      <c r="CQ266" s="136">
        <f t="shared" ca="1" si="253"/>
        <v>-4.6748734979717756</v>
      </c>
      <c r="CR266" s="136">
        <f t="shared" ca="1" si="253"/>
        <v>-4.679869118767515</v>
      </c>
      <c r="CS266" s="136">
        <f t="shared" ca="1" si="253"/>
        <v>-4.7645779675885471</v>
      </c>
      <c r="CT266" s="136">
        <f t="shared" ca="1" si="253"/>
        <v>-5.2247749009511884</v>
      </c>
      <c r="CU266" s="136">
        <f t="shared" ca="1" si="253"/>
        <v>-7.0111724323516977</v>
      </c>
      <c r="CV266" s="136">
        <f t="shared" ca="1" si="253"/>
        <v>-13.592891737486923</v>
      </c>
      <c r="CW266" s="136">
        <f t="shared" ca="1" si="253"/>
        <v>-42.070720305887676</v>
      </c>
      <c r="CX266" s="136">
        <f t="shared" ca="1" si="253"/>
        <v>-259.4074748013665</v>
      </c>
      <c r="CY266" s="136">
        <f t="shared" ca="1" si="253"/>
        <v>-23016653020.079826</v>
      </c>
      <c r="CZ266" s="136">
        <f t="shared" ca="1" si="253"/>
        <v>-639.63677932890471</v>
      </c>
      <c r="DA266" s="136">
        <f t="shared" ca="1" si="253"/>
        <v>-247.59801621306579</v>
      </c>
      <c r="DB266" s="136">
        <f t="shared" ca="1" si="253"/>
        <v>-171.07140604486401</v>
      </c>
      <c r="DC266" s="136">
        <f t="shared" ca="1" si="253"/>
        <v>-154.20091343403362</v>
      </c>
      <c r="DE266" s="80">
        <f t="shared" si="254"/>
        <v>60</v>
      </c>
      <c r="DF266" s="136">
        <f t="shared" ca="1" si="255"/>
        <v>15.586799154385519</v>
      </c>
      <c r="DG266" s="136">
        <f t="shared" ca="1" si="255"/>
        <v>15.445200766801801</v>
      </c>
      <c r="DH266" s="136">
        <f t="shared" ca="1" si="255"/>
        <v>15.035161227801055</v>
      </c>
      <c r="DI266" s="136">
        <f t="shared" ca="1" si="255"/>
        <v>14.440717403097032</v>
      </c>
      <c r="DJ266" s="136">
        <f t="shared" ca="1" si="255"/>
        <v>14.027119878228117</v>
      </c>
      <c r="DK266" s="136">
        <f t="shared" ca="1" si="255"/>
        <v>15.442155776824423</v>
      </c>
      <c r="DL266" s="136">
        <f t="shared" ca="1" si="255"/>
        <v>28.045172937755588</v>
      </c>
      <c r="DM266" s="136">
        <f t="shared" ca="1" si="255"/>
        <v>152.83953852364039</v>
      </c>
      <c r="DN266" s="136">
        <f t="shared" ca="1" si="255"/>
        <v>15342010988.879721</v>
      </c>
      <c r="DO266" s="136">
        <f t="shared" ca="1" si="255"/>
        <v>490.18986454041584</v>
      </c>
      <c r="DP266" s="136">
        <f t="shared" ca="1" si="255"/>
        <v>209.28060113930729</v>
      </c>
      <c r="DQ266" s="136">
        <f t="shared" ca="1" si="255"/>
        <v>152.79502943556722</v>
      </c>
      <c r="DR266" s="136">
        <f t="shared" ca="1" si="255"/>
        <v>140.18128606102354</v>
      </c>
      <c r="DT266" s="80">
        <f t="shared" si="256"/>
        <v>60</v>
      </c>
      <c r="DU266" s="136">
        <f t="shared" ca="1" si="257"/>
        <v>4.6748734979717756</v>
      </c>
      <c r="DV266" s="136">
        <f t="shared" ca="1" si="257"/>
        <v>4.679869118767515</v>
      </c>
      <c r="DW266" s="136">
        <f t="shared" ca="1" si="257"/>
        <v>4.7645779675885471</v>
      </c>
      <c r="DX266" s="136">
        <f t="shared" ca="1" si="257"/>
        <v>5.2247749009511884</v>
      </c>
      <c r="DY266" s="136">
        <f t="shared" ca="1" si="257"/>
        <v>7.0111724323516977</v>
      </c>
      <c r="DZ266" s="136">
        <f t="shared" ca="1" si="257"/>
        <v>13.592891737486923</v>
      </c>
      <c r="EA266" s="136">
        <f t="shared" ca="1" si="257"/>
        <v>42.070720305887676</v>
      </c>
      <c r="EB266" s="136">
        <f t="shared" ca="1" si="257"/>
        <v>259.4074748013665</v>
      </c>
      <c r="EC266" s="136">
        <f t="shared" ca="1" si="257"/>
        <v>23016653020.079826</v>
      </c>
      <c r="ED266" s="136">
        <f t="shared" ca="1" si="257"/>
        <v>639.63677932890471</v>
      </c>
      <c r="EE266" s="136">
        <f t="shared" ca="1" si="257"/>
        <v>247.59801621306579</v>
      </c>
      <c r="EF266" s="136">
        <f t="shared" ca="1" si="257"/>
        <v>171.07140604486401</v>
      </c>
      <c r="EG266" s="136">
        <f t="shared" ca="1" si="257"/>
        <v>154.20091343403362</v>
      </c>
      <c r="EI266" s="80">
        <f t="shared" si="258"/>
        <v>60</v>
      </c>
      <c r="EJ266" s="136">
        <f t="shared" ca="1" si="259"/>
        <v>-4.6748734979717756</v>
      </c>
      <c r="EK266" s="136">
        <f t="shared" ca="1" si="259"/>
        <v>-4.679869118767515</v>
      </c>
      <c r="EL266" s="136">
        <f t="shared" ca="1" si="259"/>
        <v>-4.7645779675885471</v>
      </c>
      <c r="EM266" s="136">
        <f t="shared" ca="1" si="259"/>
        <v>-5.2247749009511884</v>
      </c>
      <c r="EN266" s="136">
        <f t="shared" ca="1" si="259"/>
        <v>-7.0111724323516977</v>
      </c>
      <c r="EO266" s="136">
        <f t="shared" ca="1" si="259"/>
        <v>-13.592891737486923</v>
      </c>
      <c r="EP266" s="136">
        <f t="shared" ca="1" si="259"/>
        <v>-42.070720305887676</v>
      </c>
      <c r="EQ266" s="136">
        <f t="shared" ca="1" si="259"/>
        <v>-259.4074748013665</v>
      </c>
      <c r="ER266" s="136">
        <f t="shared" ca="1" si="259"/>
        <v>-23016653020.079826</v>
      </c>
      <c r="ES266" s="136">
        <f t="shared" ca="1" si="259"/>
        <v>-639.63677932890471</v>
      </c>
      <c r="ET266" s="136">
        <f t="shared" ca="1" si="259"/>
        <v>-247.59801621306579</v>
      </c>
      <c r="EU266" s="136">
        <f t="shared" ca="1" si="259"/>
        <v>-171.07140604486401</v>
      </c>
      <c r="EV266" s="136">
        <f t="shared" ca="1" si="259"/>
        <v>-154.20091343403362</v>
      </c>
    </row>
    <row r="267" spans="2:152">
      <c r="S267" s="26">
        <f t="shared" si="242"/>
        <v>67.5</v>
      </c>
      <c r="T267" s="330">
        <f t="shared" ca="1" si="243"/>
        <v>5.8096323552499793</v>
      </c>
      <c r="U267" s="330">
        <f t="shared" ca="1" si="243"/>
        <v>5.8837504310247439</v>
      </c>
      <c r="V267" s="330">
        <f t="shared" ca="1" si="243"/>
        <v>6.1836449973813394</v>
      </c>
      <c r="W267" s="330">
        <f t="shared" ca="1" si="243"/>
        <v>7.0125851086158599</v>
      </c>
      <c r="X267" s="330">
        <f t="shared" ca="1" si="243"/>
        <v>9.2122358928603063</v>
      </c>
      <c r="Y267" s="330">
        <f t="shared" ca="1" si="243"/>
        <v>15.260985019985002</v>
      </c>
      <c r="Z267" s="330">
        <f t="shared" ca="1" si="243"/>
        <v>33.857899421963715</v>
      </c>
      <c r="AA267" s="330">
        <f t="shared" ca="1" si="243"/>
        <v>106.9786950595915</v>
      </c>
      <c r="AB267" s="330">
        <f t="shared" ca="1" si="243"/>
        <v>639.97634124387912</v>
      </c>
      <c r="AC267" s="330">
        <f t="shared" ca="1" si="243"/>
        <v>55563844696.333595</v>
      </c>
      <c r="AD267" s="330">
        <f t="shared" ca="1" si="243"/>
        <v>1566.867397366384</v>
      </c>
      <c r="AE267" s="330">
        <f t="shared" ca="1" si="243"/>
        <v>649.92871560247443</v>
      </c>
      <c r="AF267" s="330">
        <f t="shared" ca="1" si="243"/>
        <v>523.91318892564959</v>
      </c>
      <c r="AH267" s="80">
        <f t="shared" si="244"/>
        <v>67.5</v>
      </c>
      <c r="AI267" s="136">
        <f t="shared" ca="1" si="245"/>
        <v>-5.8096323552499793</v>
      </c>
      <c r="AJ267" s="136">
        <f t="shared" ca="1" si="245"/>
        <v>-5.8837504310247439</v>
      </c>
      <c r="AK267" s="136">
        <f t="shared" ca="1" si="245"/>
        <v>-6.1836449973813394</v>
      </c>
      <c r="AL267" s="136">
        <f t="shared" ca="1" si="245"/>
        <v>-7.0125851086158599</v>
      </c>
      <c r="AM267" s="136">
        <f t="shared" ca="1" si="245"/>
        <v>-9.2122358928603063</v>
      </c>
      <c r="AN267" s="136">
        <f t="shared" ca="1" si="245"/>
        <v>-15.260985019985002</v>
      </c>
      <c r="AO267" s="136">
        <f t="shared" ca="1" si="245"/>
        <v>-33.857899421963715</v>
      </c>
      <c r="AP267" s="136">
        <f t="shared" ca="1" si="245"/>
        <v>-106.9786950595915</v>
      </c>
      <c r="AQ267" s="136">
        <f t="shared" ca="1" si="245"/>
        <v>-639.97634124387912</v>
      </c>
      <c r="AR267" s="136">
        <f t="shared" ca="1" si="245"/>
        <v>-55563844696.333595</v>
      </c>
      <c r="AS267" s="136">
        <f t="shared" ca="1" si="245"/>
        <v>-1566.867397366384</v>
      </c>
      <c r="AT267" s="136">
        <f t="shared" ca="1" si="245"/>
        <v>-649.92871560247443</v>
      </c>
      <c r="AU267" s="136">
        <f t="shared" ca="1" si="245"/>
        <v>-523.91318892564959</v>
      </c>
      <c r="AW267" s="80">
        <f t="shared" si="246"/>
        <v>67.5</v>
      </c>
      <c r="AX267" s="136">
        <f t="shared" ca="1" si="247"/>
        <v>14.440444856062641</v>
      </c>
      <c r="AY267" s="136">
        <f t="shared" ca="1" si="247"/>
        <v>14.363178969737149</v>
      </c>
      <c r="AZ267" s="136">
        <f t="shared" ca="1" si="247"/>
        <v>14.17051477457972</v>
      </c>
      <c r="BA267" s="136">
        <f t="shared" ca="1" si="247"/>
        <v>14.027119607373681</v>
      </c>
      <c r="BB267" s="136">
        <f t="shared" ca="1" si="247"/>
        <v>14.439463218965008</v>
      </c>
      <c r="BC267" s="136">
        <f t="shared" ca="1" si="247"/>
        <v>17.046366200916673</v>
      </c>
      <c r="BD267" s="136">
        <f t="shared" ca="1" si="247"/>
        <v>28.047828302890579</v>
      </c>
      <c r="BE267" s="136">
        <f t="shared" ca="1" si="247"/>
        <v>79.129297476495282</v>
      </c>
      <c r="BF267" s="136">
        <f t="shared" ca="1" si="247"/>
        <v>490.44681118824474</v>
      </c>
      <c r="BG267" s="136">
        <f t="shared" ca="1" si="247"/>
        <v>46026386523.083061</v>
      </c>
      <c r="BH267" s="136">
        <f t="shared" ca="1" si="247"/>
        <v>1387.4328782192508</v>
      </c>
      <c r="BI267" s="136">
        <f t="shared" ca="1" si="247"/>
        <v>599.67887196897334</v>
      </c>
      <c r="BJ267" s="136">
        <f t="shared" ca="1" si="247"/>
        <v>490.06877826054676</v>
      </c>
      <c r="BK267" s="62"/>
      <c r="BL267" s="80">
        <f t="shared" si="248"/>
        <v>67.5</v>
      </c>
      <c r="BM267" s="136">
        <f t="shared" ca="1" si="249"/>
        <v>2.8211801455626837</v>
      </c>
      <c r="BN267" s="136">
        <f t="shared" ca="1" si="249"/>
        <v>2.5956781076876592</v>
      </c>
      <c r="BO267" s="136">
        <f t="shared" ca="1" si="249"/>
        <v>1.8032247798170413</v>
      </c>
      <c r="BP267" s="136">
        <f t="shared" ca="1" si="249"/>
        <v>1.9493901419611603E-3</v>
      </c>
      <c r="BQ267" s="136">
        <f t="shared" ca="1" si="249"/>
        <v>-3.985008566755603</v>
      </c>
      <c r="BR267" s="136">
        <f t="shared" ca="1" si="249"/>
        <v>-13.475603839053324</v>
      </c>
      <c r="BS267" s="136">
        <f t="shared" ca="1" si="249"/>
        <v>-39.66797054103683</v>
      </c>
      <c r="BT267" s="136">
        <f t="shared" ca="1" si="249"/>
        <v>-134.82809264268769</v>
      </c>
      <c r="BU267" s="136">
        <f t="shared" ca="1" si="249"/>
        <v>-789.50587129951339</v>
      </c>
      <c r="BV267" s="136">
        <f t="shared" ca="1" si="249"/>
        <v>-65101302869.584122</v>
      </c>
      <c r="BW267" s="136">
        <f t="shared" ca="1" si="249"/>
        <v>-1746.3019165135172</v>
      </c>
      <c r="BX267" s="136">
        <f t="shared" ca="1" si="249"/>
        <v>-700.17855923597563</v>
      </c>
      <c r="BY267" s="136">
        <f t="shared" ca="1" si="249"/>
        <v>-557.75759959075253</v>
      </c>
      <c r="BZ267" s="62"/>
      <c r="CA267" s="80">
        <f t="shared" si="250"/>
        <v>67.5</v>
      </c>
      <c r="CB267" s="136">
        <f t="shared" ca="1" si="251"/>
        <v>5.8096323552499793</v>
      </c>
      <c r="CC267" s="136">
        <f t="shared" ca="1" si="251"/>
        <v>5.8837504310247439</v>
      </c>
      <c r="CD267" s="136">
        <f t="shared" ca="1" si="251"/>
        <v>6.1836449973813394</v>
      </c>
      <c r="CE267" s="136">
        <f t="shared" ca="1" si="251"/>
        <v>7.0125851086158599</v>
      </c>
      <c r="CF267" s="136">
        <f t="shared" ca="1" si="251"/>
        <v>9.2122358928603063</v>
      </c>
      <c r="CG267" s="136">
        <f t="shared" ca="1" si="251"/>
        <v>15.260985019985002</v>
      </c>
      <c r="CH267" s="136">
        <f t="shared" ca="1" si="251"/>
        <v>33.857899421963715</v>
      </c>
      <c r="CI267" s="136">
        <f t="shared" ca="1" si="251"/>
        <v>106.9786950595915</v>
      </c>
      <c r="CJ267" s="136">
        <f t="shared" ca="1" si="251"/>
        <v>639.97634124387912</v>
      </c>
      <c r="CK267" s="136">
        <f t="shared" ca="1" si="251"/>
        <v>55563844696.333595</v>
      </c>
      <c r="CL267" s="136">
        <f t="shared" ca="1" si="251"/>
        <v>1566.867397366384</v>
      </c>
      <c r="CM267" s="136">
        <f t="shared" ca="1" si="251"/>
        <v>649.92871560247443</v>
      </c>
      <c r="CN267" s="136">
        <f t="shared" ca="1" si="251"/>
        <v>523.91318892564959</v>
      </c>
      <c r="CP267" s="80">
        <f t="shared" si="252"/>
        <v>67.5</v>
      </c>
      <c r="CQ267" s="136">
        <f t="shared" ca="1" si="253"/>
        <v>-5.8096323552499793</v>
      </c>
      <c r="CR267" s="136">
        <f t="shared" ca="1" si="253"/>
        <v>-5.8837504310247439</v>
      </c>
      <c r="CS267" s="136">
        <f t="shared" ca="1" si="253"/>
        <v>-6.1836449973813394</v>
      </c>
      <c r="CT267" s="136">
        <f t="shared" ca="1" si="253"/>
        <v>-7.0125851086158599</v>
      </c>
      <c r="CU267" s="136">
        <f t="shared" ca="1" si="253"/>
        <v>-9.2122358928603063</v>
      </c>
      <c r="CV267" s="136">
        <f t="shared" ca="1" si="253"/>
        <v>-15.260985019985002</v>
      </c>
      <c r="CW267" s="136">
        <f t="shared" ca="1" si="253"/>
        <v>-33.857899421963715</v>
      </c>
      <c r="CX267" s="136">
        <f t="shared" ca="1" si="253"/>
        <v>-106.9786950595915</v>
      </c>
      <c r="CY267" s="136">
        <f t="shared" ca="1" si="253"/>
        <v>-639.97634124387912</v>
      </c>
      <c r="CZ267" s="136">
        <f t="shared" ca="1" si="253"/>
        <v>-55563844696.333595</v>
      </c>
      <c r="DA267" s="136">
        <f t="shared" ca="1" si="253"/>
        <v>-1566.867397366384</v>
      </c>
      <c r="DB267" s="136">
        <f t="shared" ca="1" si="253"/>
        <v>-649.92871560247443</v>
      </c>
      <c r="DC267" s="136">
        <f t="shared" ca="1" si="253"/>
        <v>-523.91318892564959</v>
      </c>
      <c r="DE267" s="80">
        <f t="shared" si="254"/>
        <v>67.5</v>
      </c>
      <c r="DF267" s="136">
        <f t="shared" ca="1" si="255"/>
        <v>14.440444856062641</v>
      </c>
      <c r="DG267" s="136">
        <f t="shared" ca="1" si="255"/>
        <v>14.363178969737149</v>
      </c>
      <c r="DH267" s="136">
        <f t="shared" ca="1" si="255"/>
        <v>14.17051477457972</v>
      </c>
      <c r="DI267" s="136">
        <f t="shared" ca="1" si="255"/>
        <v>14.027119607373681</v>
      </c>
      <c r="DJ267" s="136">
        <f t="shared" ca="1" si="255"/>
        <v>14.439463218965008</v>
      </c>
      <c r="DK267" s="136">
        <f t="shared" ca="1" si="255"/>
        <v>17.046366200916673</v>
      </c>
      <c r="DL267" s="136">
        <f t="shared" ca="1" si="255"/>
        <v>28.047828302890579</v>
      </c>
      <c r="DM267" s="136">
        <f t="shared" ca="1" si="255"/>
        <v>79.129297476495282</v>
      </c>
      <c r="DN267" s="136">
        <f t="shared" ca="1" si="255"/>
        <v>490.44681118824474</v>
      </c>
      <c r="DO267" s="136">
        <f t="shared" ca="1" si="255"/>
        <v>46026386523.083061</v>
      </c>
      <c r="DP267" s="136">
        <f t="shared" ca="1" si="255"/>
        <v>1387.4328782192508</v>
      </c>
      <c r="DQ267" s="136">
        <f t="shared" ca="1" si="255"/>
        <v>599.67887196897334</v>
      </c>
      <c r="DR267" s="136">
        <f t="shared" ca="1" si="255"/>
        <v>490.06877826054676</v>
      </c>
      <c r="DT267" s="80">
        <f t="shared" si="256"/>
        <v>67.5</v>
      </c>
      <c r="DU267" s="136">
        <f t="shared" ca="1" si="257"/>
        <v>5.8096323552499793</v>
      </c>
      <c r="DV267" s="136">
        <f t="shared" ca="1" si="257"/>
        <v>5.8837504310247439</v>
      </c>
      <c r="DW267" s="136">
        <f t="shared" ca="1" si="257"/>
        <v>6.1836449973813394</v>
      </c>
      <c r="DX267" s="136">
        <f t="shared" ca="1" si="257"/>
        <v>7.0125851086158599</v>
      </c>
      <c r="DY267" s="136">
        <f t="shared" ca="1" si="257"/>
        <v>9.2122358928603063</v>
      </c>
      <c r="DZ267" s="136">
        <f t="shared" ca="1" si="257"/>
        <v>15.260985019985002</v>
      </c>
      <c r="EA267" s="136">
        <f t="shared" ca="1" si="257"/>
        <v>33.857899421963715</v>
      </c>
      <c r="EB267" s="136">
        <f t="shared" ca="1" si="257"/>
        <v>106.9786950595915</v>
      </c>
      <c r="EC267" s="136">
        <f t="shared" ca="1" si="257"/>
        <v>639.97634124387912</v>
      </c>
      <c r="ED267" s="136">
        <f t="shared" ca="1" si="257"/>
        <v>55563844696.333595</v>
      </c>
      <c r="EE267" s="136">
        <f t="shared" ca="1" si="257"/>
        <v>1566.867397366384</v>
      </c>
      <c r="EF267" s="136">
        <f t="shared" ca="1" si="257"/>
        <v>649.92871560247443</v>
      </c>
      <c r="EG267" s="136">
        <f t="shared" ca="1" si="257"/>
        <v>523.91318892564959</v>
      </c>
      <c r="EI267" s="80">
        <f t="shared" si="258"/>
        <v>67.5</v>
      </c>
      <c r="EJ267" s="136">
        <f t="shared" ca="1" si="259"/>
        <v>-5.8096323552499793</v>
      </c>
      <c r="EK267" s="136">
        <f t="shared" ca="1" si="259"/>
        <v>-5.8837504310247439</v>
      </c>
      <c r="EL267" s="136">
        <f t="shared" ca="1" si="259"/>
        <v>-6.1836449973813394</v>
      </c>
      <c r="EM267" s="136">
        <f t="shared" ca="1" si="259"/>
        <v>-7.0125851086158599</v>
      </c>
      <c r="EN267" s="136">
        <f t="shared" ca="1" si="259"/>
        <v>-9.2122358928603063</v>
      </c>
      <c r="EO267" s="136">
        <f t="shared" ca="1" si="259"/>
        <v>-15.260985019985002</v>
      </c>
      <c r="EP267" s="136">
        <f t="shared" ca="1" si="259"/>
        <v>-33.857899421963715</v>
      </c>
      <c r="EQ267" s="136">
        <f t="shared" ca="1" si="259"/>
        <v>-106.9786950595915</v>
      </c>
      <c r="ER267" s="136">
        <f t="shared" ca="1" si="259"/>
        <v>-639.97634124387912</v>
      </c>
      <c r="ES267" s="136">
        <f t="shared" ca="1" si="259"/>
        <v>-55563844696.333595</v>
      </c>
      <c r="ET267" s="136">
        <f t="shared" ca="1" si="259"/>
        <v>-1566.867397366384</v>
      </c>
      <c r="EU267" s="136">
        <f t="shared" ca="1" si="259"/>
        <v>-649.92871560247443</v>
      </c>
      <c r="EV267" s="136">
        <f t="shared" ca="1" si="259"/>
        <v>-523.91318892564959</v>
      </c>
    </row>
    <row r="268" spans="2:152">
      <c r="S268" s="26">
        <f t="shared" si="242"/>
        <v>75</v>
      </c>
      <c r="T268" s="330">
        <f t="shared" ca="1" si="243"/>
        <v>6.5096203188571877</v>
      </c>
      <c r="U268" s="330">
        <f t="shared" ca="1" si="243"/>
        <v>6.616475774608352</v>
      </c>
      <c r="V268" s="330">
        <f t="shared" ca="1" si="243"/>
        <v>7.0131002612279696</v>
      </c>
      <c r="W268" s="330">
        <f t="shared" ca="1" si="243"/>
        <v>7.9852610253623784</v>
      </c>
      <c r="X268" s="330">
        <f t="shared" ca="1" si="243"/>
        <v>10.267483642114126</v>
      </c>
      <c r="Y268" s="330">
        <f t="shared" ca="1" si="243"/>
        <v>15.786727239109124</v>
      </c>
      <c r="Z268" s="330">
        <f t="shared" ca="1" si="243"/>
        <v>30.218894979404883</v>
      </c>
      <c r="AA268" s="330">
        <f t="shared" ca="1" si="243"/>
        <v>73.861035568241334</v>
      </c>
      <c r="AB268" s="330">
        <f t="shared" ca="1" si="243"/>
        <v>247.66387171179264</v>
      </c>
      <c r="AC268" s="330">
        <f t="shared" ca="1" si="243"/>
        <v>1567.7051105748992</v>
      </c>
      <c r="AD268" s="330">
        <f t="shared" ca="1" si="243"/>
        <v>148739975563.05609</v>
      </c>
      <c r="AE268" s="330">
        <f t="shared" ca="1" si="243"/>
        <v>4934.761167977319</v>
      </c>
      <c r="AF268" s="330">
        <f t="shared" ca="1" si="243"/>
        <v>2821.6202794885444</v>
      </c>
      <c r="AH268" s="80">
        <f t="shared" si="244"/>
        <v>75</v>
      </c>
      <c r="AI268" s="136">
        <f t="shared" ca="1" si="245"/>
        <v>-6.5096203188571877</v>
      </c>
      <c r="AJ268" s="136">
        <f t="shared" ca="1" si="245"/>
        <v>-6.616475774608352</v>
      </c>
      <c r="AK268" s="136">
        <f t="shared" ca="1" si="245"/>
        <v>-7.0131002612279696</v>
      </c>
      <c r="AL268" s="136">
        <f t="shared" ca="1" si="245"/>
        <v>-7.9852610253623784</v>
      </c>
      <c r="AM268" s="136">
        <f t="shared" ca="1" si="245"/>
        <v>-10.267483642114126</v>
      </c>
      <c r="AN268" s="136">
        <f t="shared" ca="1" si="245"/>
        <v>-15.786727239109124</v>
      </c>
      <c r="AO268" s="136">
        <f t="shared" ca="1" si="245"/>
        <v>-30.218894979404883</v>
      </c>
      <c r="AP268" s="136">
        <f t="shared" ca="1" si="245"/>
        <v>-73.861035568241334</v>
      </c>
      <c r="AQ268" s="136">
        <f t="shared" ca="1" si="245"/>
        <v>-247.66387171179264</v>
      </c>
      <c r="AR268" s="136">
        <f t="shared" ca="1" si="245"/>
        <v>-1567.7051105748992</v>
      </c>
      <c r="AS268" s="136">
        <f t="shared" ca="1" si="245"/>
        <v>-148739975563.05609</v>
      </c>
      <c r="AT268" s="136">
        <f t="shared" ca="1" si="245"/>
        <v>-4934.761167977319</v>
      </c>
      <c r="AU268" s="136">
        <f t="shared" ca="1" si="245"/>
        <v>-2821.6202794885444</v>
      </c>
      <c r="AW268" s="80">
        <f t="shared" si="246"/>
        <v>75</v>
      </c>
      <c r="AX268" s="136">
        <f t="shared" ca="1" si="247"/>
        <v>14.099537743214512</v>
      </c>
      <c r="AY268" s="136">
        <f t="shared" ca="1" si="247"/>
        <v>14.068914620608655</v>
      </c>
      <c r="AZ268" s="136">
        <f t="shared" ca="1" si="247"/>
        <v>14.02711951708924</v>
      </c>
      <c r="BA268" s="136">
        <f t="shared" ca="1" si="247"/>
        <v>14.170079946212287</v>
      </c>
      <c r="BB268" s="136">
        <f t="shared" ca="1" si="247"/>
        <v>15.03357778138488</v>
      </c>
      <c r="BC268" s="136">
        <f t="shared" ca="1" si="247"/>
        <v>18.112775504484187</v>
      </c>
      <c r="BD268" s="136">
        <f t="shared" ca="1" si="247"/>
        <v>28.049004783543872</v>
      </c>
      <c r="BE268" s="136">
        <f t="shared" ca="1" si="247"/>
        <v>62.147754675324428</v>
      </c>
      <c r="BF268" s="136">
        <f t="shared" ca="1" si="247"/>
        <v>209.33513343733776</v>
      </c>
      <c r="BG268" s="136">
        <f t="shared" ca="1" si="247"/>
        <v>1388.1739945906554</v>
      </c>
      <c r="BH268" s="136">
        <f t="shared" ca="1" si="247"/>
        <v>138053432776.54111</v>
      </c>
      <c r="BI268" s="136">
        <f t="shared" ca="1" si="247"/>
        <v>4725.4791818060121</v>
      </c>
      <c r="BJ268" s="136">
        <f t="shared" ca="1" si="247"/>
        <v>2731.0228188042952</v>
      </c>
      <c r="BK268" s="62"/>
      <c r="BL268" s="80">
        <f t="shared" si="248"/>
        <v>75</v>
      </c>
      <c r="BM268" s="136">
        <f t="shared" ca="1" si="249"/>
        <v>1.0802971055001356</v>
      </c>
      <c r="BN268" s="136">
        <f t="shared" ca="1" si="249"/>
        <v>0.83596307139195059</v>
      </c>
      <c r="BO268" s="136">
        <f t="shared" ca="1" si="249"/>
        <v>9.1899463329880859E-4</v>
      </c>
      <c r="BP268" s="136">
        <f t="shared" ca="1" si="249"/>
        <v>-1.8004421045124719</v>
      </c>
      <c r="BQ268" s="136">
        <f t="shared" ca="1" si="249"/>
        <v>-5.5013895028433701</v>
      </c>
      <c r="BR268" s="136">
        <f t="shared" ca="1" si="249"/>
        <v>-13.460678973734058</v>
      </c>
      <c r="BS268" s="136">
        <f t="shared" ca="1" si="249"/>
        <v>-32.388785175265909</v>
      </c>
      <c r="BT268" s="136">
        <f t="shared" ca="1" si="249"/>
        <v>-85.574316461158247</v>
      </c>
      <c r="BU268" s="136">
        <f t="shared" ca="1" si="249"/>
        <v>-285.99260998624754</v>
      </c>
      <c r="BV268" s="136">
        <f t="shared" ca="1" si="249"/>
        <v>-1747.2362265591432</v>
      </c>
      <c r="BW268" s="136">
        <f t="shared" ca="1" si="249"/>
        <v>-159426518349.57111</v>
      </c>
      <c r="BX268" s="136">
        <f t="shared" ca="1" si="249"/>
        <v>-5144.0431541486259</v>
      </c>
      <c r="BY268" s="136">
        <f t="shared" ca="1" si="249"/>
        <v>-2912.2177401727931</v>
      </c>
      <c r="BZ268" s="62"/>
      <c r="CA268" s="80">
        <f t="shared" si="250"/>
        <v>75</v>
      </c>
      <c r="CB268" s="136">
        <f t="shared" ca="1" si="251"/>
        <v>6.5096203188571877</v>
      </c>
      <c r="CC268" s="136">
        <f t="shared" ca="1" si="251"/>
        <v>6.616475774608352</v>
      </c>
      <c r="CD268" s="136">
        <f t="shared" ca="1" si="251"/>
        <v>7.0131002612279696</v>
      </c>
      <c r="CE268" s="136">
        <f t="shared" ca="1" si="251"/>
        <v>7.9852610253623784</v>
      </c>
      <c r="CF268" s="136">
        <f t="shared" ca="1" si="251"/>
        <v>10.267483642114126</v>
      </c>
      <c r="CG268" s="136">
        <f t="shared" ca="1" si="251"/>
        <v>15.786727239109124</v>
      </c>
      <c r="CH268" s="136">
        <f t="shared" ca="1" si="251"/>
        <v>30.218894979404883</v>
      </c>
      <c r="CI268" s="136">
        <f t="shared" ca="1" si="251"/>
        <v>73.861035568241334</v>
      </c>
      <c r="CJ268" s="136">
        <f t="shared" ca="1" si="251"/>
        <v>247.66387171179264</v>
      </c>
      <c r="CK268" s="136">
        <f t="shared" ca="1" si="251"/>
        <v>1567.7051105748992</v>
      </c>
      <c r="CL268" s="136">
        <f t="shared" ca="1" si="251"/>
        <v>148739975563.05609</v>
      </c>
      <c r="CM268" s="136">
        <f t="shared" ca="1" si="251"/>
        <v>4934.761167977319</v>
      </c>
      <c r="CN268" s="136">
        <f t="shared" ca="1" si="251"/>
        <v>2821.6202794885444</v>
      </c>
      <c r="CP268" s="80">
        <f t="shared" si="252"/>
        <v>75</v>
      </c>
      <c r="CQ268" s="136">
        <f t="shared" ca="1" si="253"/>
        <v>-6.5096203188571877</v>
      </c>
      <c r="CR268" s="136">
        <f t="shared" ca="1" si="253"/>
        <v>-6.616475774608352</v>
      </c>
      <c r="CS268" s="136">
        <f t="shared" ca="1" si="253"/>
        <v>-7.0131002612279696</v>
      </c>
      <c r="CT268" s="136">
        <f t="shared" ca="1" si="253"/>
        <v>-7.9852610253623784</v>
      </c>
      <c r="CU268" s="136">
        <f t="shared" ca="1" si="253"/>
        <v>-10.267483642114126</v>
      </c>
      <c r="CV268" s="136">
        <f t="shared" ca="1" si="253"/>
        <v>-15.786727239109124</v>
      </c>
      <c r="CW268" s="136">
        <f t="shared" ca="1" si="253"/>
        <v>-30.218894979404883</v>
      </c>
      <c r="CX268" s="136">
        <f t="shared" ca="1" si="253"/>
        <v>-73.861035568241334</v>
      </c>
      <c r="CY268" s="136">
        <f t="shared" ca="1" si="253"/>
        <v>-247.66387171179264</v>
      </c>
      <c r="CZ268" s="136">
        <f t="shared" ca="1" si="253"/>
        <v>-1567.7051105748992</v>
      </c>
      <c r="DA268" s="136">
        <f t="shared" ca="1" si="253"/>
        <v>-148739975563.05609</v>
      </c>
      <c r="DB268" s="136">
        <f t="shared" ca="1" si="253"/>
        <v>-4934.761167977319</v>
      </c>
      <c r="DC268" s="136">
        <f t="shared" ca="1" si="253"/>
        <v>-2821.6202794885444</v>
      </c>
      <c r="DE268" s="80">
        <f t="shared" si="254"/>
        <v>75</v>
      </c>
      <c r="DF268" s="136">
        <f t="shared" ca="1" si="255"/>
        <v>14.099537743214512</v>
      </c>
      <c r="DG268" s="136">
        <f t="shared" ca="1" si="255"/>
        <v>14.068914620608655</v>
      </c>
      <c r="DH268" s="136">
        <f t="shared" ca="1" si="255"/>
        <v>14.02711951708924</v>
      </c>
      <c r="DI268" s="136">
        <f t="shared" ca="1" si="255"/>
        <v>14.170079946212287</v>
      </c>
      <c r="DJ268" s="136">
        <f t="shared" ca="1" si="255"/>
        <v>15.03357778138488</v>
      </c>
      <c r="DK268" s="136">
        <f t="shared" ca="1" si="255"/>
        <v>18.112775504484187</v>
      </c>
      <c r="DL268" s="136">
        <f t="shared" ca="1" si="255"/>
        <v>28.049004783543872</v>
      </c>
      <c r="DM268" s="136">
        <f t="shared" ca="1" si="255"/>
        <v>62.147754675324428</v>
      </c>
      <c r="DN268" s="136">
        <f t="shared" ca="1" si="255"/>
        <v>209.33513343733776</v>
      </c>
      <c r="DO268" s="136">
        <f t="shared" ca="1" si="255"/>
        <v>1388.1739945906554</v>
      </c>
      <c r="DP268" s="136">
        <f t="shared" ca="1" si="255"/>
        <v>138053432776.54111</v>
      </c>
      <c r="DQ268" s="136">
        <f t="shared" ca="1" si="255"/>
        <v>4725.4791818060121</v>
      </c>
      <c r="DR268" s="136">
        <f t="shared" ca="1" si="255"/>
        <v>2731.0228188042952</v>
      </c>
      <c r="DT268" s="80">
        <f t="shared" si="256"/>
        <v>75</v>
      </c>
      <c r="DU268" s="136">
        <f t="shared" ca="1" si="257"/>
        <v>6.5096203188571877</v>
      </c>
      <c r="DV268" s="136">
        <f t="shared" ca="1" si="257"/>
        <v>6.616475774608352</v>
      </c>
      <c r="DW268" s="136">
        <f t="shared" ca="1" si="257"/>
        <v>7.0131002612279696</v>
      </c>
      <c r="DX268" s="136">
        <f t="shared" ca="1" si="257"/>
        <v>7.9852610253623784</v>
      </c>
      <c r="DY268" s="136">
        <f t="shared" ca="1" si="257"/>
        <v>10.267483642114126</v>
      </c>
      <c r="DZ268" s="136">
        <f t="shared" ca="1" si="257"/>
        <v>15.786727239109124</v>
      </c>
      <c r="EA268" s="136">
        <f t="shared" ca="1" si="257"/>
        <v>30.218894979404883</v>
      </c>
      <c r="EB268" s="136">
        <f t="shared" ca="1" si="257"/>
        <v>73.861035568241334</v>
      </c>
      <c r="EC268" s="136">
        <f t="shared" ca="1" si="257"/>
        <v>247.66387171179264</v>
      </c>
      <c r="ED268" s="136">
        <f t="shared" ca="1" si="257"/>
        <v>1567.7051105748992</v>
      </c>
      <c r="EE268" s="136">
        <f t="shared" ca="1" si="257"/>
        <v>148739975563.05609</v>
      </c>
      <c r="EF268" s="136">
        <f t="shared" ca="1" si="257"/>
        <v>4934.761167977319</v>
      </c>
      <c r="EG268" s="136">
        <f t="shared" ca="1" si="257"/>
        <v>2821.6202794885444</v>
      </c>
      <c r="EI268" s="80">
        <f t="shared" si="258"/>
        <v>75</v>
      </c>
      <c r="EJ268" s="136">
        <f t="shared" ca="1" si="259"/>
        <v>-6.5096203188571877</v>
      </c>
      <c r="EK268" s="136">
        <f t="shared" ca="1" si="259"/>
        <v>-6.616475774608352</v>
      </c>
      <c r="EL268" s="136">
        <f t="shared" ca="1" si="259"/>
        <v>-7.0131002612279696</v>
      </c>
      <c r="EM268" s="136">
        <f t="shared" ca="1" si="259"/>
        <v>-7.9852610253623784</v>
      </c>
      <c r="EN268" s="136">
        <f t="shared" ca="1" si="259"/>
        <v>-10.267483642114126</v>
      </c>
      <c r="EO268" s="136">
        <f t="shared" ca="1" si="259"/>
        <v>-15.786727239109124</v>
      </c>
      <c r="EP268" s="136">
        <f t="shared" ca="1" si="259"/>
        <v>-30.218894979404883</v>
      </c>
      <c r="EQ268" s="136">
        <f t="shared" ca="1" si="259"/>
        <v>-73.861035568241334</v>
      </c>
      <c r="ER268" s="136">
        <f t="shared" ca="1" si="259"/>
        <v>-247.66387171179264</v>
      </c>
      <c r="ES268" s="136">
        <f t="shared" ca="1" si="259"/>
        <v>-1567.7051105748992</v>
      </c>
      <c r="ET268" s="136">
        <f t="shared" ca="1" si="259"/>
        <v>-148739975563.05609</v>
      </c>
      <c r="EU268" s="136">
        <f t="shared" ca="1" si="259"/>
        <v>-4934.761167977319</v>
      </c>
      <c r="EV268" s="136">
        <f t="shared" ca="1" si="259"/>
        <v>-2821.6202794885444</v>
      </c>
    </row>
    <row r="269" spans="2:152">
      <c r="S269" s="26">
        <f t="shared" si="242"/>
        <v>82.5</v>
      </c>
      <c r="T269" s="330">
        <f t="shared" ca="1" si="243"/>
        <v>6.8917987196140764</v>
      </c>
      <c r="U269" s="330">
        <f t="shared" ca="1" si="243"/>
        <v>7.0133685023209553</v>
      </c>
      <c r="V269" s="330">
        <f t="shared" ca="1" si="243"/>
        <v>7.4517304617874203</v>
      </c>
      <c r="W269" s="330">
        <f t="shared" ca="1" si="243"/>
        <v>8.4780765918212477</v>
      </c>
      <c r="X269" s="330">
        <f t="shared" ca="1" si="243"/>
        <v>10.762605763190065</v>
      </c>
      <c r="Y269" s="330">
        <f t="shared" ca="1" si="243"/>
        <v>15.961969662415584</v>
      </c>
      <c r="Z269" s="330">
        <f t="shared" ca="1" si="243"/>
        <v>28.543897599053281</v>
      </c>
      <c r="AA269" s="330">
        <f t="shared" ca="1" si="243"/>
        <v>62.397523294894306</v>
      </c>
      <c r="AB269" s="330">
        <f t="shared" ca="1" si="243"/>
        <v>171.10243491721405</v>
      </c>
      <c r="AC269" s="330">
        <f t="shared" ca="1" si="243"/>
        <v>650.1050003647041</v>
      </c>
      <c r="AD269" s="330">
        <f t="shared" ca="1" si="243"/>
        <v>4937.4084516876619</v>
      </c>
      <c r="AE269" s="330">
        <f t="shared" ca="1" si="243"/>
        <v>651780262370.70496</v>
      </c>
      <c r="AF269" s="330">
        <f t="shared" ca="1" si="243"/>
        <v>46951.330045121525</v>
      </c>
      <c r="AH269" s="80">
        <f t="shared" si="244"/>
        <v>82.5</v>
      </c>
      <c r="AI269" s="136">
        <f t="shared" ca="1" si="245"/>
        <v>-6.8917987196140764</v>
      </c>
      <c r="AJ269" s="136">
        <f t="shared" ca="1" si="245"/>
        <v>-7.0133685023209553</v>
      </c>
      <c r="AK269" s="136">
        <f t="shared" ca="1" si="245"/>
        <v>-7.4517304617874203</v>
      </c>
      <c r="AL269" s="136">
        <f t="shared" ca="1" si="245"/>
        <v>-8.4780765918212477</v>
      </c>
      <c r="AM269" s="136">
        <f t="shared" ca="1" si="245"/>
        <v>-10.762605763190065</v>
      </c>
      <c r="AN269" s="136">
        <f t="shared" ca="1" si="245"/>
        <v>-15.961969662415584</v>
      </c>
      <c r="AO269" s="136">
        <f t="shared" ca="1" si="245"/>
        <v>-28.543897599053281</v>
      </c>
      <c r="AP269" s="136">
        <f t="shared" ca="1" si="245"/>
        <v>-62.397523294894306</v>
      </c>
      <c r="AQ269" s="136">
        <f t="shared" ca="1" si="245"/>
        <v>-171.10243491721405</v>
      </c>
      <c r="AR269" s="136">
        <f t="shared" ca="1" si="245"/>
        <v>-650.1050003647041</v>
      </c>
      <c r="AS269" s="136">
        <f t="shared" ca="1" si="245"/>
        <v>-4937.4084516876619</v>
      </c>
      <c r="AT269" s="136">
        <f t="shared" ca="1" si="245"/>
        <v>-651780262370.70496</v>
      </c>
      <c r="AU269" s="136">
        <f t="shared" ca="1" si="245"/>
        <v>-46951.330045121525</v>
      </c>
      <c r="AW269" s="80">
        <f t="shared" si="246"/>
        <v>82.5</v>
      </c>
      <c r="AX269" s="136">
        <f t="shared" ca="1" si="247"/>
        <v>14.031347209532868</v>
      </c>
      <c r="AY269" s="136">
        <f t="shared" ca="1" si="247"/>
        <v>14.027119481667617</v>
      </c>
      <c r="AZ269" s="136">
        <f t="shared" ca="1" si="247"/>
        <v>14.068787882034041</v>
      </c>
      <c r="BA269" s="136">
        <f t="shared" ca="1" si="247"/>
        <v>14.362651082668666</v>
      </c>
      <c r="BB269" s="136">
        <f t="shared" ca="1" si="247"/>
        <v>15.443625308017848</v>
      </c>
      <c r="BC269" s="136">
        <f t="shared" ca="1" si="247"/>
        <v>18.701279702212389</v>
      </c>
      <c r="BD269" s="136">
        <f t="shared" ca="1" si="247"/>
        <v>28.049546289235856</v>
      </c>
      <c r="BE269" s="136">
        <f t="shared" ca="1" si="247"/>
        <v>56.093094162810232</v>
      </c>
      <c r="BF269" s="136">
        <f t="shared" ca="1" si="247"/>
        <v>152.82243302257081</v>
      </c>
      <c r="BG269" s="136">
        <f t="shared" ca="1" si="247"/>
        <v>599.84243850635642</v>
      </c>
      <c r="BH269" s="136">
        <f t="shared" ca="1" si="247"/>
        <v>4728.0215726715087</v>
      </c>
      <c r="BI269" s="136">
        <f t="shared" ca="1" si="247"/>
        <v>640466359293.13232</v>
      </c>
      <c r="BJ269" s="136">
        <f t="shared" ca="1" si="247"/>
        <v>46554.354678033269</v>
      </c>
      <c r="BK269" s="62"/>
      <c r="BL269" s="80">
        <f t="shared" si="248"/>
        <v>82.5</v>
      </c>
      <c r="BM269" s="136">
        <f t="shared" ca="1" si="249"/>
        <v>0.24774977030471579</v>
      </c>
      <c r="BN269" s="136">
        <f t="shared" ca="1" si="249"/>
        <v>3.8247702570703979E-4</v>
      </c>
      <c r="BO269" s="136">
        <f t="shared" ca="1" si="249"/>
        <v>-0.83467304154080146</v>
      </c>
      <c r="BP269" s="136">
        <f t="shared" ca="1" si="249"/>
        <v>-2.5935021009738275</v>
      </c>
      <c r="BQ269" s="136">
        <f t="shared" ca="1" si="249"/>
        <v>-6.0815862183622844</v>
      </c>
      <c r="BR269" s="136">
        <f t="shared" ca="1" si="249"/>
        <v>-13.222659622618774</v>
      </c>
      <c r="BS269" s="136">
        <f t="shared" ca="1" si="249"/>
        <v>-29.038248908870699</v>
      </c>
      <c r="BT269" s="136">
        <f t="shared" ca="1" si="249"/>
        <v>-68.701952426978394</v>
      </c>
      <c r="BU269" s="136">
        <f t="shared" ca="1" si="249"/>
        <v>-189.38243681185727</v>
      </c>
      <c r="BV269" s="136">
        <f t="shared" ca="1" si="249"/>
        <v>-700.36756222305178</v>
      </c>
      <c r="BW269" s="136">
        <f t="shared" ca="1" si="249"/>
        <v>-5146.7953307038151</v>
      </c>
      <c r="BX269" s="136">
        <f t="shared" ca="1" si="249"/>
        <v>-663094165448.27734</v>
      </c>
      <c r="BY269" s="136">
        <f t="shared" ca="1" si="249"/>
        <v>-47348.305412209782</v>
      </c>
      <c r="BZ269" s="62"/>
      <c r="CA269" s="80">
        <f t="shared" si="250"/>
        <v>82.5</v>
      </c>
      <c r="CB269" s="136">
        <f t="shared" ca="1" si="251"/>
        <v>6.8917987196140764</v>
      </c>
      <c r="CC269" s="136">
        <f t="shared" ca="1" si="251"/>
        <v>7.0133685023209553</v>
      </c>
      <c r="CD269" s="136">
        <f t="shared" ca="1" si="251"/>
        <v>7.4517304617874203</v>
      </c>
      <c r="CE269" s="136">
        <f t="shared" ca="1" si="251"/>
        <v>8.4780765918212477</v>
      </c>
      <c r="CF269" s="136">
        <f t="shared" ca="1" si="251"/>
        <v>10.762605763190065</v>
      </c>
      <c r="CG269" s="136">
        <f t="shared" ca="1" si="251"/>
        <v>15.961969662415584</v>
      </c>
      <c r="CH269" s="136">
        <f t="shared" ca="1" si="251"/>
        <v>28.543897599053281</v>
      </c>
      <c r="CI269" s="136">
        <f t="shared" ca="1" si="251"/>
        <v>62.397523294894306</v>
      </c>
      <c r="CJ269" s="136">
        <f t="shared" ca="1" si="251"/>
        <v>171.10243491721405</v>
      </c>
      <c r="CK269" s="136">
        <f t="shared" ca="1" si="251"/>
        <v>650.1050003647041</v>
      </c>
      <c r="CL269" s="136">
        <f t="shared" ca="1" si="251"/>
        <v>4937.4084516876619</v>
      </c>
      <c r="CM269" s="136">
        <f t="shared" ca="1" si="251"/>
        <v>651780262370.70496</v>
      </c>
      <c r="CN269" s="136">
        <f t="shared" ca="1" si="251"/>
        <v>46951.330045121525</v>
      </c>
      <c r="CP269" s="80">
        <f t="shared" si="252"/>
        <v>82.5</v>
      </c>
      <c r="CQ269" s="136">
        <f t="shared" ca="1" si="253"/>
        <v>-6.8917987196140764</v>
      </c>
      <c r="CR269" s="136">
        <f t="shared" ca="1" si="253"/>
        <v>-7.0133685023209553</v>
      </c>
      <c r="CS269" s="136">
        <f t="shared" ca="1" si="253"/>
        <v>-7.4517304617874203</v>
      </c>
      <c r="CT269" s="136">
        <f t="shared" ca="1" si="253"/>
        <v>-8.4780765918212477</v>
      </c>
      <c r="CU269" s="136">
        <f t="shared" ca="1" si="253"/>
        <v>-10.762605763190065</v>
      </c>
      <c r="CV269" s="136">
        <f t="shared" ca="1" si="253"/>
        <v>-15.961969662415584</v>
      </c>
      <c r="CW269" s="136">
        <f t="shared" ca="1" si="253"/>
        <v>-28.543897599053281</v>
      </c>
      <c r="CX269" s="136">
        <f t="shared" ca="1" si="253"/>
        <v>-62.397523294894306</v>
      </c>
      <c r="CY269" s="136">
        <f t="shared" ca="1" si="253"/>
        <v>-171.10243491721405</v>
      </c>
      <c r="CZ269" s="136">
        <f t="shared" ca="1" si="253"/>
        <v>-650.1050003647041</v>
      </c>
      <c r="DA269" s="136">
        <f t="shared" ca="1" si="253"/>
        <v>-4937.4084516876619</v>
      </c>
      <c r="DB269" s="136">
        <f t="shared" ca="1" si="253"/>
        <v>-651780262370.70496</v>
      </c>
      <c r="DC269" s="136">
        <f t="shared" ca="1" si="253"/>
        <v>-46951.330045121525</v>
      </c>
      <c r="DE269" s="80">
        <f t="shared" si="254"/>
        <v>82.5</v>
      </c>
      <c r="DF269" s="136">
        <f t="shared" ca="1" si="255"/>
        <v>14.031347209532868</v>
      </c>
      <c r="DG269" s="136">
        <f t="shared" ca="1" si="255"/>
        <v>14.027119481667617</v>
      </c>
      <c r="DH269" s="136">
        <f t="shared" ca="1" si="255"/>
        <v>14.068787882034041</v>
      </c>
      <c r="DI269" s="136">
        <f t="shared" ca="1" si="255"/>
        <v>14.362651082668666</v>
      </c>
      <c r="DJ269" s="136">
        <f t="shared" ca="1" si="255"/>
        <v>15.443625308017848</v>
      </c>
      <c r="DK269" s="136">
        <f t="shared" ca="1" si="255"/>
        <v>18.701279702212389</v>
      </c>
      <c r="DL269" s="136">
        <f t="shared" ca="1" si="255"/>
        <v>28.049546289235856</v>
      </c>
      <c r="DM269" s="136">
        <f t="shared" ca="1" si="255"/>
        <v>56.093094162810232</v>
      </c>
      <c r="DN269" s="136">
        <f t="shared" ca="1" si="255"/>
        <v>152.82243302257081</v>
      </c>
      <c r="DO269" s="136">
        <f t="shared" ca="1" si="255"/>
        <v>599.84243850635642</v>
      </c>
      <c r="DP269" s="136">
        <f t="shared" ca="1" si="255"/>
        <v>4728.0215726715087</v>
      </c>
      <c r="DQ269" s="136">
        <f t="shared" ca="1" si="255"/>
        <v>640466359293.13232</v>
      </c>
      <c r="DR269" s="136">
        <f t="shared" ca="1" si="255"/>
        <v>46554.354678033269</v>
      </c>
      <c r="DT269" s="80">
        <f t="shared" si="256"/>
        <v>82.5</v>
      </c>
      <c r="DU269" s="136">
        <f t="shared" ca="1" si="257"/>
        <v>6.8917987196140764</v>
      </c>
      <c r="DV269" s="136">
        <f t="shared" ca="1" si="257"/>
        <v>7.0133685023209553</v>
      </c>
      <c r="DW269" s="136">
        <f t="shared" ca="1" si="257"/>
        <v>7.4517304617874203</v>
      </c>
      <c r="DX269" s="136">
        <f t="shared" ca="1" si="257"/>
        <v>8.4780765918212477</v>
      </c>
      <c r="DY269" s="136">
        <f t="shared" ca="1" si="257"/>
        <v>10.762605763190065</v>
      </c>
      <c r="DZ269" s="136">
        <f t="shared" ca="1" si="257"/>
        <v>15.961969662415584</v>
      </c>
      <c r="EA269" s="136">
        <f t="shared" ca="1" si="257"/>
        <v>28.543897599053281</v>
      </c>
      <c r="EB269" s="136">
        <f t="shared" ca="1" si="257"/>
        <v>62.397523294894306</v>
      </c>
      <c r="EC269" s="136">
        <f t="shared" ca="1" si="257"/>
        <v>171.10243491721405</v>
      </c>
      <c r="ED269" s="136">
        <f t="shared" ca="1" si="257"/>
        <v>650.1050003647041</v>
      </c>
      <c r="EE269" s="136">
        <f t="shared" ca="1" si="257"/>
        <v>4937.4084516876619</v>
      </c>
      <c r="EF269" s="136">
        <f t="shared" ca="1" si="257"/>
        <v>651780262370.70496</v>
      </c>
      <c r="EG269" s="136">
        <f t="shared" ca="1" si="257"/>
        <v>46951.330045121525</v>
      </c>
      <c r="EI269" s="80">
        <f t="shared" si="258"/>
        <v>82.5</v>
      </c>
      <c r="EJ269" s="136">
        <f t="shared" ca="1" si="259"/>
        <v>-6.8917987196140764</v>
      </c>
      <c r="EK269" s="136">
        <f t="shared" ca="1" si="259"/>
        <v>-7.0133685023209553</v>
      </c>
      <c r="EL269" s="136">
        <f t="shared" ca="1" si="259"/>
        <v>-7.4517304617874203</v>
      </c>
      <c r="EM269" s="136">
        <f t="shared" ca="1" si="259"/>
        <v>-8.4780765918212477</v>
      </c>
      <c r="EN269" s="136">
        <f t="shared" ca="1" si="259"/>
        <v>-10.762605763190065</v>
      </c>
      <c r="EO269" s="136">
        <f t="shared" ca="1" si="259"/>
        <v>-15.961969662415584</v>
      </c>
      <c r="EP269" s="136">
        <f t="shared" ca="1" si="259"/>
        <v>-28.543897599053281</v>
      </c>
      <c r="EQ269" s="136">
        <f t="shared" ca="1" si="259"/>
        <v>-62.397523294894306</v>
      </c>
      <c r="ER269" s="136">
        <f t="shared" ca="1" si="259"/>
        <v>-171.10243491721405</v>
      </c>
      <c r="ES269" s="136">
        <f t="shared" ca="1" si="259"/>
        <v>-650.1050003647041</v>
      </c>
      <c r="ET269" s="136">
        <f t="shared" ca="1" si="259"/>
        <v>-4937.4084516876619</v>
      </c>
      <c r="EU269" s="136">
        <f t="shared" ca="1" si="259"/>
        <v>-651780262370.70496</v>
      </c>
      <c r="EV269" s="136">
        <f t="shared" ca="1" si="259"/>
        <v>-46951.330045121525</v>
      </c>
    </row>
    <row r="270" spans="2:152">
      <c r="S270" s="26">
        <f t="shared" si="242"/>
        <v>90</v>
      </c>
      <c r="T270" s="330">
        <f t="shared" ca="1" si="243"/>
        <v>7.0135596442205035</v>
      </c>
      <c r="U270" s="330">
        <f t="shared" ca="1" si="243"/>
        <v>7.139350920355132</v>
      </c>
      <c r="V270" s="330">
        <f t="shared" ca="1" si="243"/>
        <v>7.5894077296430789</v>
      </c>
      <c r="W270" s="330">
        <f t="shared" ca="1" si="243"/>
        <v>8.629684386828032</v>
      </c>
      <c r="X270" s="330">
        <f t="shared" ca="1" si="243"/>
        <v>10.909449752007049</v>
      </c>
      <c r="Y270" s="330">
        <f t="shared" ca="1" si="243"/>
        <v>16.004158612601358</v>
      </c>
      <c r="Z270" s="330">
        <f t="shared" ca="1" si="243"/>
        <v>28.048573572041398</v>
      </c>
      <c r="AA270" s="330">
        <f t="shared" ca="1" si="243"/>
        <v>59.3680641577714</v>
      </c>
      <c r="AB270" s="330">
        <f t="shared" ca="1" si="243"/>
        <v>154.22295009194914</v>
      </c>
      <c r="AC270" s="330">
        <f t="shared" ca="1" si="243"/>
        <v>524.01123275985253</v>
      </c>
      <c r="AD270" s="330">
        <f t="shared" ca="1" si="243"/>
        <v>2822.3927493729548</v>
      </c>
      <c r="AE270" s="330">
        <f t="shared" ca="1" si="243"/>
        <v>46976.553270545766</v>
      </c>
      <c r="AF270" s="330">
        <f t="shared" ca="1" si="243"/>
        <v>-1.061864473265941E+17</v>
      </c>
      <c r="AH270" s="80">
        <f t="shared" si="244"/>
        <v>90</v>
      </c>
      <c r="AI270" s="136">
        <f t="shared" ca="1" si="245"/>
        <v>-7.0135596442205035</v>
      </c>
      <c r="AJ270" s="136">
        <f t="shared" ca="1" si="245"/>
        <v>-7.139350920355132</v>
      </c>
      <c r="AK270" s="136">
        <f t="shared" ca="1" si="245"/>
        <v>-7.5894077296430789</v>
      </c>
      <c r="AL270" s="136">
        <f t="shared" ca="1" si="245"/>
        <v>-8.629684386828032</v>
      </c>
      <c r="AM270" s="136">
        <f t="shared" ca="1" si="245"/>
        <v>-10.909449752007049</v>
      </c>
      <c r="AN270" s="136">
        <f t="shared" ca="1" si="245"/>
        <v>-16.004158612601358</v>
      </c>
      <c r="AO270" s="136">
        <f t="shared" ca="1" si="245"/>
        <v>-28.048573572041398</v>
      </c>
      <c r="AP270" s="136">
        <f t="shared" ca="1" si="245"/>
        <v>-59.3680641577714</v>
      </c>
      <c r="AQ270" s="136">
        <f t="shared" ca="1" si="245"/>
        <v>-154.22295009194914</v>
      </c>
      <c r="AR270" s="136">
        <f t="shared" ca="1" si="245"/>
        <v>-524.01123275985253</v>
      </c>
      <c r="AS270" s="136">
        <f t="shared" ca="1" si="245"/>
        <v>-2822.3927493729548</v>
      </c>
      <c r="AT270" s="136">
        <f t="shared" ca="1" si="245"/>
        <v>-46976.553270545766</v>
      </c>
      <c r="AU270" s="136">
        <f t="shared" ca="1" si="245"/>
        <v>1.061864473265941E+17</v>
      </c>
      <c r="AW270" s="80">
        <f t="shared" si="246"/>
        <v>90</v>
      </c>
      <c r="AX270" s="136">
        <f t="shared" ca="1" si="247"/>
        <v>14.027119471937837</v>
      </c>
      <c r="AY270" s="136">
        <f t="shared" ca="1" si="247"/>
        <v>14.031334389445998</v>
      </c>
      <c r="AZ270" s="136">
        <f t="shared" ca="1" si="247"/>
        <v>14.099423987557618</v>
      </c>
      <c r="BA270" s="136">
        <f t="shared" ca="1" si="247"/>
        <v>14.439985660169281</v>
      </c>
      <c r="BB270" s="136">
        <f t="shared" ca="1" si="247"/>
        <v>15.585384226828335</v>
      </c>
      <c r="BC270" s="136">
        <f t="shared" ca="1" si="247"/>
        <v>18.888725359579873</v>
      </c>
      <c r="BD270" s="136">
        <f t="shared" ca="1" si="247"/>
        <v>28.04970641929112</v>
      </c>
      <c r="BE270" s="136">
        <f t="shared" ca="1" si="247"/>
        <v>54.472286469872856</v>
      </c>
      <c r="BF270" s="136">
        <f t="shared" ca="1" si="247"/>
        <v>140.20162651696353</v>
      </c>
      <c r="BG270" s="136">
        <f t="shared" ca="1" si="247"/>
        <v>490.16278593867264</v>
      </c>
      <c r="BH270" s="136">
        <f t="shared" ca="1" si="247"/>
        <v>2731.7816478809355</v>
      </c>
      <c r="BI270" s="136">
        <f t="shared" ca="1" si="247"/>
        <v>46579.468741026139</v>
      </c>
      <c r="BJ270" s="136">
        <f t="shared" ca="1" si="247"/>
        <v>-1.0618644610340446E+17</v>
      </c>
      <c r="BK270" s="62"/>
      <c r="BL270" s="80">
        <f t="shared" si="248"/>
        <v>90</v>
      </c>
      <c r="BM270" s="136">
        <f t="shared" ca="1" si="249"/>
        <v>1.8349682928686661E-7</v>
      </c>
      <c r="BN270" s="136">
        <f t="shared" ca="1" si="249"/>
        <v>-0.24736745126426385</v>
      </c>
      <c r="BO270" s="136">
        <f t="shared" ca="1" si="249"/>
        <v>-1.0793914717285427</v>
      </c>
      <c r="BP270" s="136">
        <f t="shared" ca="1" si="249"/>
        <v>-2.8193831134867828</v>
      </c>
      <c r="BQ270" s="136">
        <f t="shared" ca="1" si="249"/>
        <v>-6.2335152771857629</v>
      </c>
      <c r="BR270" s="136">
        <f t="shared" ca="1" si="249"/>
        <v>-13.119591865622843</v>
      </c>
      <c r="BS270" s="136">
        <f t="shared" ca="1" si="249"/>
        <v>-28.047440724791688</v>
      </c>
      <c r="BT270" s="136">
        <f t="shared" ca="1" si="249"/>
        <v>-64.263841845669987</v>
      </c>
      <c r="BU270" s="136">
        <f t="shared" ca="1" si="249"/>
        <v>-168.24427366693482</v>
      </c>
      <c r="BV270" s="136">
        <f t="shared" ca="1" si="249"/>
        <v>-557.85967958103231</v>
      </c>
      <c r="BW270" s="136">
        <f t="shared" ca="1" si="249"/>
        <v>-2913.0038508649741</v>
      </c>
      <c r="BX270" s="136">
        <f t="shared" ca="1" si="249"/>
        <v>-47373.637800065393</v>
      </c>
      <c r="BY270" s="136">
        <f t="shared" ca="1" si="249"/>
        <v>1.0618644854978373E+17</v>
      </c>
      <c r="BZ270" s="62"/>
      <c r="CA270" s="80">
        <f t="shared" si="250"/>
        <v>90</v>
      </c>
      <c r="CB270" s="136">
        <f t="shared" ca="1" si="251"/>
        <v>7.0135596442205035</v>
      </c>
      <c r="CC270" s="136">
        <f t="shared" ca="1" si="251"/>
        <v>7.139350920355132</v>
      </c>
      <c r="CD270" s="136">
        <f t="shared" ca="1" si="251"/>
        <v>7.5894077296430789</v>
      </c>
      <c r="CE270" s="136">
        <f t="shared" ca="1" si="251"/>
        <v>8.629684386828032</v>
      </c>
      <c r="CF270" s="136">
        <f t="shared" ca="1" si="251"/>
        <v>10.909449752007049</v>
      </c>
      <c r="CG270" s="136">
        <f t="shared" ca="1" si="251"/>
        <v>16.004158612601358</v>
      </c>
      <c r="CH270" s="136">
        <f t="shared" ca="1" si="251"/>
        <v>28.048573572041398</v>
      </c>
      <c r="CI270" s="136">
        <f t="shared" ca="1" si="251"/>
        <v>59.3680641577714</v>
      </c>
      <c r="CJ270" s="136">
        <f t="shared" ca="1" si="251"/>
        <v>154.22295009194914</v>
      </c>
      <c r="CK270" s="136">
        <f t="shared" ca="1" si="251"/>
        <v>524.01123275985253</v>
      </c>
      <c r="CL270" s="136">
        <f t="shared" ca="1" si="251"/>
        <v>2822.3927493729548</v>
      </c>
      <c r="CM270" s="136">
        <f t="shared" ca="1" si="251"/>
        <v>46976.553270545766</v>
      </c>
      <c r="CN270" s="136">
        <f t="shared" ca="1" si="251"/>
        <v>-1.061864473265941E+17</v>
      </c>
      <c r="CP270" s="80">
        <f t="shared" si="252"/>
        <v>90</v>
      </c>
      <c r="CQ270" s="136">
        <f t="shared" ca="1" si="253"/>
        <v>-7.0135596442205035</v>
      </c>
      <c r="CR270" s="136">
        <f t="shared" ca="1" si="253"/>
        <v>-7.139350920355132</v>
      </c>
      <c r="CS270" s="136">
        <f t="shared" ca="1" si="253"/>
        <v>-7.5894077296430789</v>
      </c>
      <c r="CT270" s="136">
        <f t="shared" ca="1" si="253"/>
        <v>-8.629684386828032</v>
      </c>
      <c r="CU270" s="136">
        <f t="shared" ca="1" si="253"/>
        <v>-10.909449752007049</v>
      </c>
      <c r="CV270" s="136">
        <f t="shared" ca="1" si="253"/>
        <v>-16.004158612601358</v>
      </c>
      <c r="CW270" s="136">
        <f t="shared" ca="1" si="253"/>
        <v>-28.048573572041398</v>
      </c>
      <c r="CX270" s="136">
        <f t="shared" ca="1" si="253"/>
        <v>-59.3680641577714</v>
      </c>
      <c r="CY270" s="136">
        <f t="shared" ca="1" si="253"/>
        <v>-154.22295009194914</v>
      </c>
      <c r="CZ270" s="136">
        <f t="shared" ca="1" si="253"/>
        <v>-524.01123275985253</v>
      </c>
      <c r="DA270" s="136">
        <f t="shared" ca="1" si="253"/>
        <v>-2822.3927493729548</v>
      </c>
      <c r="DB270" s="136">
        <f t="shared" ca="1" si="253"/>
        <v>-46976.553270545766</v>
      </c>
      <c r="DC270" s="136">
        <f t="shared" ca="1" si="253"/>
        <v>1.061864473265941E+17</v>
      </c>
      <c r="DE270" s="80">
        <f t="shared" si="254"/>
        <v>90</v>
      </c>
      <c r="DF270" s="136">
        <f t="shared" ca="1" si="255"/>
        <v>14.027119471937837</v>
      </c>
      <c r="DG270" s="136">
        <f t="shared" ca="1" si="255"/>
        <v>14.031334389445998</v>
      </c>
      <c r="DH270" s="136">
        <f t="shared" ca="1" si="255"/>
        <v>14.099423987557618</v>
      </c>
      <c r="DI270" s="136">
        <f t="shared" ca="1" si="255"/>
        <v>14.439985660169281</v>
      </c>
      <c r="DJ270" s="136">
        <f t="shared" ca="1" si="255"/>
        <v>15.585384226828335</v>
      </c>
      <c r="DK270" s="136">
        <f t="shared" ca="1" si="255"/>
        <v>18.888725359579873</v>
      </c>
      <c r="DL270" s="136">
        <f t="shared" ca="1" si="255"/>
        <v>28.04970641929112</v>
      </c>
      <c r="DM270" s="136">
        <f t="shared" ca="1" si="255"/>
        <v>54.472286469872856</v>
      </c>
      <c r="DN270" s="136">
        <f t="shared" ca="1" si="255"/>
        <v>140.20162651696353</v>
      </c>
      <c r="DO270" s="136">
        <f t="shared" ca="1" si="255"/>
        <v>490.16278593867264</v>
      </c>
      <c r="DP270" s="136">
        <f t="shared" ca="1" si="255"/>
        <v>2731.7816478809355</v>
      </c>
      <c r="DQ270" s="136">
        <f t="shared" ca="1" si="255"/>
        <v>46579.468741026139</v>
      </c>
      <c r="DR270" s="136">
        <f t="shared" ca="1" si="255"/>
        <v>-1.0618644610340446E+17</v>
      </c>
      <c r="DT270" s="80">
        <f t="shared" si="256"/>
        <v>90</v>
      </c>
      <c r="DU270" s="136">
        <f t="shared" ca="1" si="257"/>
        <v>7.0135596442205035</v>
      </c>
      <c r="DV270" s="136">
        <f t="shared" ca="1" si="257"/>
        <v>7.139350920355132</v>
      </c>
      <c r="DW270" s="136">
        <f t="shared" ca="1" si="257"/>
        <v>7.5894077296430789</v>
      </c>
      <c r="DX270" s="136">
        <f t="shared" ca="1" si="257"/>
        <v>8.629684386828032</v>
      </c>
      <c r="DY270" s="136">
        <f t="shared" ca="1" si="257"/>
        <v>10.909449752007049</v>
      </c>
      <c r="DZ270" s="136">
        <f t="shared" ca="1" si="257"/>
        <v>16.004158612601358</v>
      </c>
      <c r="EA270" s="136">
        <f t="shared" ca="1" si="257"/>
        <v>28.048573572041398</v>
      </c>
      <c r="EB270" s="136">
        <f t="shared" ca="1" si="257"/>
        <v>59.3680641577714</v>
      </c>
      <c r="EC270" s="136">
        <f t="shared" ca="1" si="257"/>
        <v>154.22295009194914</v>
      </c>
      <c r="ED270" s="136">
        <f t="shared" ca="1" si="257"/>
        <v>524.01123275985253</v>
      </c>
      <c r="EE270" s="136">
        <f t="shared" ca="1" si="257"/>
        <v>2822.3927493729548</v>
      </c>
      <c r="EF270" s="136">
        <f t="shared" ca="1" si="257"/>
        <v>46976.553270545766</v>
      </c>
      <c r="EG270" s="136">
        <f t="shared" ca="1" si="257"/>
        <v>-1.061864473265941E+17</v>
      </c>
      <c r="EI270" s="80">
        <f t="shared" si="258"/>
        <v>90</v>
      </c>
      <c r="EJ270" s="136">
        <f t="shared" ca="1" si="259"/>
        <v>-7.0135596442205035</v>
      </c>
      <c r="EK270" s="136">
        <f t="shared" ca="1" si="259"/>
        <v>-7.139350920355132</v>
      </c>
      <c r="EL270" s="136">
        <f t="shared" ca="1" si="259"/>
        <v>-7.5894077296430789</v>
      </c>
      <c r="EM270" s="136">
        <f t="shared" ca="1" si="259"/>
        <v>-8.629684386828032</v>
      </c>
      <c r="EN270" s="136">
        <f t="shared" ca="1" si="259"/>
        <v>-10.909449752007049</v>
      </c>
      <c r="EO270" s="136">
        <f t="shared" ca="1" si="259"/>
        <v>-16.004158612601358</v>
      </c>
      <c r="EP270" s="136">
        <f t="shared" ca="1" si="259"/>
        <v>-28.048573572041398</v>
      </c>
      <c r="EQ270" s="136">
        <f t="shared" ca="1" si="259"/>
        <v>-59.3680641577714</v>
      </c>
      <c r="ER270" s="136">
        <f t="shared" ca="1" si="259"/>
        <v>-154.22295009194914</v>
      </c>
      <c r="ES270" s="136">
        <f t="shared" ca="1" si="259"/>
        <v>-524.01123275985253</v>
      </c>
      <c r="ET270" s="136">
        <f t="shared" ca="1" si="259"/>
        <v>-2822.3927493729548</v>
      </c>
      <c r="EU270" s="136">
        <f t="shared" ca="1" si="259"/>
        <v>-46976.553270545766</v>
      </c>
      <c r="EV270" s="136">
        <f t="shared" ca="1" si="259"/>
        <v>1.061864473265941E+17</v>
      </c>
    </row>
    <row r="271" spans="2:152">
      <c r="T271" s="329"/>
      <c r="U271" s="329"/>
      <c r="V271" s="329"/>
      <c r="W271" s="329"/>
      <c r="X271" s="329"/>
      <c r="Y271" s="329"/>
      <c r="Z271" s="329"/>
      <c r="AA271" s="329"/>
      <c r="AB271" s="329"/>
      <c r="AC271" s="329"/>
      <c r="AD271" s="329"/>
      <c r="AE271" s="329"/>
      <c r="AF271" s="329"/>
      <c r="AH271" s="62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W271" s="62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62"/>
      <c r="BL271" s="62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62"/>
      <c r="CA271" s="62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P271" s="62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E271" s="62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T271" s="62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I271" s="62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</row>
    <row r="272" spans="2:152">
      <c r="S272" s="24" t="s">
        <v>124</v>
      </c>
      <c r="T272" s="317">
        <f t="shared" ref="T272:AF272" si="260">T257</f>
        <v>1E-3</v>
      </c>
      <c r="U272" s="317">
        <f t="shared" si="260"/>
        <v>7.5010000000000003</v>
      </c>
      <c r="V272" s="317">
        <f t="shared" si="260"/>
        <v>15.001000000000001</v>
      </c>
      <c r="W272" s="317">
        <f t="shared" si="260"/>
        <v>22.501000000000001</v>
      </c>
      <c r="X272" s="317">
        <f t="shared" si="260"/>
        <v>30.001000000000001</v>
      </c>
      <c r="Y272" s="317">
        <f t="shared" si="260"/>
        <v>37.501000000000005</v>
      </c>
      <c r="Z272" s="317">
        <f t="shared" si="260"/>
        <v>45.001000000000005</v>
      </c>
      <c r="AA272" s="317">
        <f t="shared" si="260"/>
        <v>52.501000000000005</v>
      </c>
      <c r="AB272" s="317">
        <f t="shared" si="260"/>
        <v>60.001000000000005</v>
      </c>
      <c r="AC272" s="317">
        <f t="shared" si="260"/>
        <v>67.501000000000005</v>
      </c>
      <c r="AD272" s="317">
        <f t="shared" si="260"/>
        <v>75.001000000000005</v>
      </c>
      <c r="AE272" s="317">
        <f t="shared" si="260"/>
        <v>82.501000000000005</v>
      </c>
      <c r="AF272" s="317">
        <f t="shared" si="260"/>
        <v>90.001000000000005</v>
      </c>
      <c r="AH272" s="9" t="s">
        <v>124</v>
      </c>
      <c r="AI272" s="80">
        <f t="shared" ref="AI272:AU272" si="261">AI257</f>
        <v>1E-3</v>
      </c>
      <c r="AJ272" s="80">
        <f t="shared" si="261"/>
        <v>7.5010000000000003</v>
      </c>
      <c r="AK272" s="80">
        <f t="shared" si="261"/>
        <v>15.001000000000001</v>
      </c>
      <c r="AL272" s="80">
        <f t="shared" si="261"/>
        <v>22.501000000000001</v>
      </c>
      <c r="AM272" s="80">
        <f t="shared" si="261"/>
        <v>30.001000000000001</v>
      </c>
      <c r="AN272" s="80">
        <f t="shared" si="261"/>
        <v>37.501000000000005</v>
      </c>
      <c r="AO272" s="80">
        <f t="shared" si="261"/>
        <v>45.001000000000005</v>
      </c>
      <c r="AP272" s="80">
        <f t="shared" si="261"/>
        <v>52.501000000000005</v>
      </c>
      <c r="AQ272" s="80">
        <f t="shared" si="261"/>
        <v>60.001000000000005</v>
      </c>
      <c r="AR272" s="80">
        <f t="shared" si="261"/>
        <v>67.501000000000005</v>
      </c>
      <c r="AS272" s="80">
        <f t="shared" si="261"/>
        <v>75.001000000000005</v>
      </c>
      <c r="AT272" s="80">
        <f t="shared" si="261"/>
        <v>82.501000000000005</v>
      </c>
      <c r="AU272" s="80">
        <f t="shared" si="261"/>
        <v>90.001000000000005</v>
      </c>
      <c r="AW272" s="9" t="s">
        <v>124</v>
      </c>
      <c r="AX272" s="80">
        <f t="shared" ref="AX272:BJ272" si="262">AX257</f>
        <v>1E-3</v>
      </c>
      <c r="AY272" s="80">
        <f t="shared" si="262"/>
        <v>7.5010000000000003</v>
      </c>
      <c r="AZ272" s="80">
        <f t="shared" si="262"/>
        <v>15.001000000000001</v>
      </c>
      <c r="BA272" s="80">
        <f t="shared" si="262"/>
        <v>22.501000000000001</v>
      </c>
      <c r="BB272" s="80">
        <f t="shared" si="262"/>
        <v>30.001000000000001</v>
      </c>
      <c r="BC272" s="80">
        <f t="shared" si="262"/>
        <v>37.501000000000005</v>
      </c>
      <c r="BD272" s="80">
        <f t="shared" si="262"/>
        <v>45.001000000000005</v>
      </c>
      <c r="BE272" s="80">
        <f t="shared" si="262"/>
        <v>52.501000000000005</v>
      </c>
      <c r="BF272" s="80">
        <f t="shared" si="262"/>
        <v>60.001000000000005</v>
      </c>
      <c r="BG272" s="80">
        <f t="shared" si="262"/>
        <v>67.501000000000005</v>
      </c>
      <c r="BH272" s="80">
        <f t="shared" si="262"/>
        <v>75.001000000000005</v>
      </c>
      <c r="BI272" s="80">
        <f t="shared" si="262"/>
        <v>82.501000000000005</v>
      </c>
      <c r="BJ272" s="80">
        <f t="shared" si="262"/>
        <v>90.001000000000005</v>
      </c>
      <c r="BK272" s="62"/>
      <c r="BL272" s="9" t="s">
        <v>124</v>
      </c>
      <c r="BM272" s="80">
        <f t="shared" ref="BM272:BY272" si="263">BM257</f>
        <v>1E-3</v>
      </c>
      <c r="BN272" s="80">
        <f t="shared" si="263"/>
        <v>7.5010000000000003</v>
      </c>
      <c r="BO272" s="80">
        <f t="shared" si="263"/>
        <v>15.001000000000001</v>
      </c>
      <c r="BP272" s="80">
        <f t="shared" si="263"/>
        <v>22.501000000000001</v>
      </c>
      <c r="BQ272" s="80">
        <f t="shared" si="263"/>
        <v>30.001000000000001</v>
      </c>
      <c r="BR272" s="80">
        <f t="shared" si="263"/>
        <v>37.501000000000005</v>
      </c>
      <c r="BS272" s="80">
        <f t="shared" si="263"/>
        <v>45.001000000000005</v>
      </c>
      <c r="BT272" s="80">
        <f t="shared" si="263"/>
        <v>52.501000000000005</v>
      </c>
      <c r="BU272" s="80">
        <f t="shared" si="263"/>
        <v>60.001000000000005</v>
      </c>
      <c r="BV272" s="80">
        <f t="shared" si="263"/>
        <v>67.501000000000005</v>
      </c>
      <c r="BW272" s="80">
        <f t="shared" si="263"/>
        <v>75.001000000000005</v>
      </c>
      <c r="BX272" s="80">
        <f t="shared" si="263"/>
        <v>82.501000000000005</v>
      </c>
      <c r="BY272" s="80">
        <f t="shared" si="263"/>
        <v>90.001000000000005</v>
      </c>
      <c r="BZ272" s="62"/>
      <c r="CA272" s="9" t="s">
        <v>124</v>
      </c>
      <c r="CB272" s="80">
        <f t="shared" ref="CB272:CN272" si="264">CB257</f>
        <v>1E-3</v>
      </c>
      <c r="CC272" s="80">
        <f t="shared" si="264"/>
        <v>7.5010000000000003</v>
      </c>
      <c r="CD272" s="80">
        <f t="shared" si="264"/>
        <v>15.001000000000001</v>
      </c>
      <c r="CE272" s="80">
        <f t="shared" si="264"/>
        <v>22.501000000000001</v>
      </c>
      <c r="CF272" s="80">
        <f t="shared" si="264"/>
        <v>30.001000000000001</v>
      </c>
      <c r="CG272" s="80">
        <f t="shared" si="264"/>
        <v>37.501000000000005</v>
      </c>
      <c r="CH272" s="80">
        <f t="shared" si="264"/>
        <v>45.001000000000005</v>
      </c>
      <c r="CI272" s="80">
        <f t="shared" si="264"/>
        <v>52.501000000000005</v>
      </c>
      <c r="CJ272" s="80">
        <f t="shared" si="264"/>
        <v>60.001000000000005</v>
      </c>
      <c r="CK272" s="80">
        <f t="shared" si="264"/>
        <v>67.501000000000005</v>
      </c>
      <c r="CL272" s="80">
        <f t="shared" si="264"/>
        <v>75.001000000000005</v>
      </c>
      <c r="CM272" s="80">
        <f t="shared" si="264"/>
        <v>82.501000000000005</v>
      </c>
      <c r="CN272" s="80">
        <f t="shared" si="264"/>
        <v>90.001000000000005</v>
      </c>
      <c r="CP272" s="9" t="s">
        <v>124</v>
      </c>
      <c r="CQ272" s="80">
        <f t="shared" ref="CQ272:DC272" si="265">CQ257</f>
        <v>1E-3</v>
      </c>
      <c r="CR272" s="80">
        <f t="shared" si="265"/>
        <v>7.5010000000000003</v>
      </c>
      <c r="CS272" s="80">
        <f t="shared" si="265"/>
        <v>15.001000000000001</v>
      </c>
      <c r="CT272" s="80">
        <f t="shared" si="265"/>
        <v>22.501000000000001</v>
      </c>
      <c r="CU272" s="80">
        <f t="shared" si="265"/>
        <v>30.001000000000001</v>
      </c>
      <c r="CV272" s="80">
        <f t="shared" si="265"/>
        <v>37.501000000000005</v>
      </c>
      <c r="CW272" s="80">
        <f t="shared" si="265"/>
        <v>45.001000000000005</v>
      </c>
      <c r="CX272" s="80">
        <f t="shared" si="265"/>
        <v>52.501000000000005</v>
      </c>
      <c r="CY272" s="80">
        <f t="shared" si="265"/>
        <v>60.001000000000005</v>
      </c>
      <c r="CZ272" s="80">
        <f t="shared" si="265"/>
        <v>67.501000000000005</v>
      </c>
      <c r="DA272" s="80">
        <f t="shared" si="265"/>
        <v>75.001000000000005</v>
      </c>
      <c r="DB272" s="80">
        <f t="shared" si="265"/>
        <v>82.501000000000005</v>
      </c>
      <c r="DC272" s="80">
        <f t="shared" si="265"/>
        <v>90.001000000000005</v>
      </c>
      <c r="DE272" s="9" t="s">
        <v>124</v>
      </c>
      <c r="DF272" s="80">
        <f t="shared" ref="DF272:DR272" si="266">DF257</f>
        <v>1E-3</v>
      </c>
      <c r="DG272" s="80">
        <f t="shared" si="266"/>
        <v>7.5010000000000003</v>
      </c>
      <c r="DH272" s="80">
        <f t="shared" si="266"/>
        <v>15.001000000000001</v>
      </c>
      <c r="DI272" s="80">
        <f t="shared" si="266"/>
        <v>22.501000000000001</v>
      </c>
      <c r="DJ272" s="80">
        <f t="shared" si="266"/>
        <v>30.001000000000001</v>
      </c>
      <c r="DK272" s="80">
        <f t="shared" si="266"/>
        <v>37.501000000000005</v>
      </c>
      <c r="DL272" s="80">
        <f t="shared" si="266"/>
        <v>45.001000000000005</v>
      </c>
      <c r="DM272" s="80">
        <f t="shared" si="266"/>
        <v>52.501000000000005</v>
      </c>
      <c r="DN272" s="80">
        <f t="shared" si="266"/>
        <v>60.001000000000005</v>
      </c>
      <c r="DO272" s="80">
        <f t="shared" si="266"/>
        <v>67.501000000000005</v>
      </c>
      <c r="DP272" s="80">
        <f t="shared" si="266"/>
        <v>75.001000000000005</v>
      </c>
      <c r="DQ272" s="80">
        <f t="shared" si="266"/>
        <v>82.501000000000005</v>
      </c>
      <c r="DR272" s="80">
        <f t="shared" si="266"/>
        <v>90.001000000000005</v>
      </c>
      <c r="DT272" s="9" t="s">
        <v>124</v>
      </c>
      <c r="DU272" s="80">
        <f t="shared" ref="DU272:EG272" si="267">DU257</f>
        <v>1E-3</v>
      </c>
      <c r="DV272" s="80">
        <f t="shared" si="267"/>
        <v>7.5010000000000003</v>
      </c>
      <c r="DW272" s="80">
        <f t="shared" si="267"/>
        <v>15.001000000000001</v>
      </c>
      <c r="DX272" s="80">
        <f t="shared" si="267"/>
        <v>22.501000000000001</v>
      </c>
      <c r="DY272" s="80">
        <f t="shared" si="267"/>
        <v>30.001000000000001</v>
      </c>
      <c r="DZ272" s="80">
        <f t="shared" si="267"/>
        <v>37.501000000000005</v>
      </c>
      <c r="EA272" s="80">
        <f t="shared" si="267"/>
        <v>45.001000000000005</v>
      </c>
      <c r="EB272" s="80">
        <f t="shared" si="267"/>
        <v>52.501000000000005</v>
      </c>
      <c r="EC272" s="80">
        <f t="shared" si="267"/>
        <v>60.001000000000005</v>
      </c>
      <c r="ED272" s="80">
        <f t="shared" si="267"/>
        <v>67.501000000000005</v>
      </c>
      <c r="EE272" s="80">
        <f t="shared" si="267"/>
        <v>75.001000000000005</v>
      </c>
      <c r="EF272" s="80">
        <f t="shared" si="267"/>
        <v>82.501000000000005</v>
      </c>
      <c r="EG272" s="80">
        <f t="shared" si="267"/>
        <v>90.001000000000005</v>
      </c>
      <c r="EI272" s="9" t="s">
        <v>124</v>
      </c>
      <c r="EJ272" s="80">
        <f t="shared" ref="EJ272:EV272" si="268">EJ257</f>
        <v>1E-3</v>
      </c>
      <c r="EK272" s="80">
        <f t="shared" si="268"/>
        <v>7.5010000000000003</v>
      </c>
      <c r="EL272" s="80">
        <f t="shared" si="268"/>
        <v>15.001000000000001</v>
      </c>
      <c r="EM272" s="80">
        <f t="shared" si="268"/>
        <v>22.501000000000001</v>
      </c>
      <c r="EN272" s="80">
        <f t="shared" si="268"/>
        <v>30.001000000000001</v>
      </c>
      <c r="EO272" s="80">
        <f t="shared" si="268"/>
        <v>37.501000000000005</v>
      </c>
      <c r="EP272" s="80">
        <f t="shared" si="268"/>
        <v>45.001000000000005</v>
      </c>
      <c r="EQ272" s="80">
        <f t="shared" si="268"/>
        <v>52.501000000000005</v>
      </c>
      <c r="ER272" s="80">
        <f t="shared" si="268"/>
        <v>60.001000000000005</v>
      </c>
      <c r="ES272" s="80">
        <f t="shared" si="268"/>
        <v>67.501000000000005</v>
      </c>
      <c r="ET272" s="80">
        <f t="shared" si="268"/>
        <v>75.001000000000005</v>
      </c>
      <c r="EU272" s="80">
        <f t="shared" si="268"/>
        <v>82.501000000000005</v>
      </c>
      <c r="EV272" s="80">
        <f t="shared" si="268"/>
        <v>90.001000000000005</v>
      </c>
    </row>
    <row r="273" spans="1:152">
      <c r="S273" s="26">
        <f t="shared" ref="S273:S285" si="269">S258</f>
        <v>0</v>
      </c>
      <c r="T273" s="330">
        <f t="shared" ref="T273:AF285" ca="1" si="270">(T213-T228)/2</f>
        <v>-21412453.849221516</v>
      </c>
      <c r="U273" s="330">
        <f t="shared" ca="1" si="270"/>
        <v>411.61541829328104</v>
      </c>
      <c r="V273" s="330">
        <f t="shared" ca="1" si="270"/>
        <v>104.7012760925671</v>
      </c>
      <c r="W273" s="330">
        <f t="shared" ca="1" si="270"/>
        <v>47.894234599748131</v>
      </c>
      <c r="X273" s="330">
        <f t="shared" ca="1" si="270"/>
        <v>28.056291001457716</v>
      </c>
      <c r="Y273" s="330">
        <f t="shared" ca="1" si="270"/>
        <v>18.926881376999596</v>
      </c>
      <c r="Z273" s="330">
        <f t="shared" ca="1" si="270"/>
        <v>14.028252877735547</v>
      </c>
      <c r="AA273" s="330">
        <f t="shared" ca="1" si="270"/>
        <v>11.143934307007815</v>
      </c>
      <c r="AB273" s="330">
        <f t="shared" ca="1" si="270"/>
        <v>9.3520574811082735</v>
      </c>
      <c r="AC273" s="330">
        <f t="shared" ca="1" si="270"/>
        <v>8.2173682864386883</v>
      </c>
      <c r="AD273" s="330">
        <f t="shared" ca="1" si="270"/>
        <v>7.5174288231157362</v>
      </c>
      <c r="AE273" s="330">
        <f t="shared" ca="1" si="270"/>
        <v>7.1352879415680617</v>
      </c>
      <c r="AF273" s="330">
        <f t="shared" ca="1" si="270"/>
        <v>7.0135598036664479</v>
      </c>
      <c r="AH273" s="80">
        <f t="shared" ref="AH273:AH285" si="271">AH258</f>
        <v>0</v>
      </c>
      <c r="AI273" s="136">
        <f t="shared" ref="AI273:AU285" ca="1" si="272">(AI213-AI228)/2</f>
        <v>21412453.849221516</v>
      </c>
      <c r="AJ273" s="136">
        <f t="shared" ca="1" si="272"/>
        <v>-411.61541829328104</v>
      </c>
      <c r="AK273" s="136">
        <f t="shared" ca="1" si="272"/>
        <v>-104.7012760925671</v>
      </c>
      <c r="AL273" s="136">
        <f t="shared" ca="1" si="272"/>
        <v>-47.894234599748131</v>
      </c>
      <c r="AM273" s="136">
        <f t="shared" ca="1" si="272"/>
        <v>-28.056291001457716</v>
      </c>
      <c r="AN273" s="136">
        <f t="shared" ca="1" si="272"/>
        <v>-18.926881376999596</v>
      </c>
      <c r="AO273" s="136">
        <f t="shared" ca="1" si="272"/>
        <v>-14.028252877735547</v>
      </c>
      <c r="AP273" s="136">
        <f t="shared" ca="1" si="272"/>
        <v>-11.143934307007815</v>
      </c>
      <c r="AQ273" s="136">
        <f t="shared" ca="1" si="272"/>
        <v>-9.3520574811082735</v>
      </c>
      <c r="AR273" s="136">
        <f t="shared" ca="1" si="272"/>
        <v>-8.2173682864386883</v>
      </c>
      <c r="AS273" s="136">
        <f t="shared" ca="1" si="272"/>
        <v>-7.5174288231157362</v>
      </c>
      <c r="AT273" s="136">
        <f t="shared" ca="1" si="272"/>
        <v>-7.1352879415680617</v>
      </c>
      <c r="AU273" s="136">
        <f t="shared" ca="1" si="272"/>
        <v>-7.0135598036664479</v>
      </c>
      <c r="AW273" s="80">
        <f t="shared" ref="AW273:AW285" si="273">AW258</f>
        <v>0</v>
      </c>
      <c r="AX273" s="136">
        <f t="shared" ref="AX273:BJ285" ca="1" si="274">(AX213-AX228)/2</f>
        <v>1.4060662183972526E+17</v>
      </c>
      <c r="AY273" s="136">
        <f t="shared" ca="1" si="274"/>
        <v>-47490.965935083237</v>
      </c>
      <c r="AZ273" s="136">
        <f t="shared" ca="1" si="274"/>
        <v>-2916.6440284668329</v>
      </c>
      <c r="BA273" s="136">
        <f t="shared" ca="1" si="274"/>
        <v>-558.332346548803</v>
      </c>
      <c r="BB273" s="136">
        <f t="shared" ca="1" si="274"/>
        <v>-168.35416367020173</v>
      </c>
      <c r="BC273" s="136">
        <f t="shared" ca="1" si="274"/>
        <v>-64.298882163774579</v>
      </c>
      <c r="BD273" s="136">
        <f t="shared" ca="1" si="274"/>
        <v>-28.061039744983379</v>
      </c>
      <c r="BE273" s="136">
        <f t="shared" ca="1" si="274"/>
        <v>-13.125609423966562</v>
      </c>
      <c r="BF273" s="136">
        <f t="shared" ca="1" si="274"/>
        <v>-6.236423772033092</v>
      </c>
      <c r="BG273" s="136">
        <f t="shared" ca="1" si="274"/>
        <v>-2.8208608974533593</v>
      </c>
      <c r="BH273" s="136">
        <f t="shared" ca="1" si="274"/>
        <v>-1.0801362336357831</v>
      </c>
      <c r="BI273" s="136">
        <f t="shared" ca="1" si="274"/>
        <v>-0.24768187062151892</v>
      </c>
      <c r="BJ273" s="136">
        <f t="shared" ca="1" si="274"/>
        <v>-1.3539505960835641E-7</v>
      </c>
      <c r="BK273" s="62"/>
      <c r="BL273" s="80">
        <f t="shared" ref="BL273:BL285" si="275">BL258</f>
        <v>0</v>
      </c>
      <c r="BM273" s="136">
        <f t="shared" ref="BM273:BY285" ca="1" si="276">(BM213-BM228)/2</f>
        <v>1.4060662188255014E+17</v>
      </c>
      <c r="BN273" s="136">
        <f t="shared" ca="1" si="276"/>
        <v>-48314.196771669805</v>
      </c>
      <c r="BO273" s="136">
        <f t="shared" ca="1" si="276"/>
        <v>-3126.0465806519674</v>
      </c>
      <c r="BP273" s="136">
        <f t="shared" ca="1" si="276"/>
        <v>-654.12081574829926</v>
      </c>
      <c r="BQ273" s="136">
        <f t="shared" ca="1" si="276"/>
        <v>-224.46674567311715</v>
      </c>
      <c r="BR273" s="136">
        <f t="shared" ca="1" si="276"/>
        <v>-102.15264491777378</v>
      </c>
      <c r="BS273" s="136">
        <f t="shared" ca="1" si="276"/>
        <v>-56.117545500454469</v>
      </c>
      <c r="BT273" s="136">
        <f t="shared" ca="1" si="276"/>
        <v>-35.413478037982195</v>
      </c>
      <c r="BU273" s="136">
        <f t="shared" ca="1" si="276"/>
        <v>-24.940538734249639</v>
      </c>
      <c r="BV273" s="136">
        <f t="shared" ca="1" si="276"/>
        <v>-19.255597470330741</v>
      </c>
      <c r="BW273" s="136">
        <f t="shared" ca="1" si="276"/>
        <v>-16.114993879867257</v>
      </c>
      <c r="BX273" s="136">
        <f t="shared" ca="1" si="276"/>
        <v>-14.518257753757641</v>
      </c>
      <c r="BY273" s="136">
        <f t="shared" ca="1" si="276"/>
        <v>-14.027119742727955</v>
      </c>
      <c r="BZ273" s="62"/>
      <c r="CA273" s="80">
        <f t="shared" ref="CA273:CA285" si="277">CA258</f>
        <v>0</v>
      </c>
      <c r="CB273" s="136">
        <f t="shared" ref="CB273:CN285" ca="1" si="278">(CB213-CB228)/2</f>
        <v>-21412453.849221516</v>
      </c>
      <c r="CC273" s="136">
        <f t="shared" ca="1" si="278"/>
        <v>411.61541829328104</v>
      </c>
      <c r="CD273" s="136">
        <f t="shared" ca="1" si="278"/>
        <v>104.7012760925671</v>
      </c>
      <c r="CE273" s="136">
        <f t="shared" ca="1" si="278"/>
        <v>47.894234599748131</v>
      </c>
      <c r="CF273" s="136">
        <f t="shared" ca="1" si="278"/>
        <v>28.056291001457716</v>
      </c>
      <c r="CG273" s="136">
        <f t="shared" ca="1" si="278"/>
        <v>18.926881376999596</v>
      </c>
      <c r="CH273" s="136">
        <f t="shared" ca="1" si="278"/>
        <v>14.028252877735547</v>
      </c>
      <c r="CI273" s="136">
        <f t="shared" ca="1" si="278"/>
        <v>11.143934307007815</v>
      </c>
      <c r="CJ273" s="136">
        <f t="shared" ca="1" si="278"/>
        <v>9.3520574811082735</v>
      </c>
      <c r="CK273" s="136">
        <f t="shared" ca="1" si="278"/>
        <v>8.2173682864386883</v>
      </c>
      <c r="CL273" s="136">
        <f t="shared" ca="1" si="278"/>
        <v>7.5174288231157362</v>
      </c>
      <c r="CM273" s="136">
        <f t="shared" ca="1" si="278"/>
        <v>7.1352879415680617</v>
      </c>
      <c r="CN273" s="136">
        <f t="shared" ca="1" si="278"/>
        <v>7.0135598036664479</v>
      </c>
      <c r="CP273" s="80">
        <f t="shared" ref="CP273:CP285" si="279">CP258</f>
        <v>0</v>
      </c>
      <c r="CQ273" s="136">
        <f t="shared" ref="CQ273:DC285" ca="1" si="280">(CQ213-CQ228)/2</f>
        <v>21412453.849221516</v>
      </c>
      <c r="CR273" s="136">
        <f t="shared" ca="1" si="280"/>
        <v>-411.61541829328104</v>
      </c>
      <c r="CS273" s="136">
        <f t="shared" ca="1" si="280"/>
        <v>-104.7012760925671</v>
      </c>
      <c r="CT273" s="136">
        <f t="shared" ca="1" si="280"/>
        <v>-47.894234599748131</v>
      </c>
      <c r="CU273" s="136">
        <f t="shared" ca="1" si="280"/>
        <v>-28.056291001457716</v>
      </c>
      <c r="CV273" s="136">
        <f t="shared" ca="1" si="280"/>
        <v>-18.926881376999596</v>
      </c>
      <c r="CW273" s="136">
        <f t="shared" ca="1" si="280"/>
        <v>-14.028252877735547</v>
      </c>
      <c r="CX273" s="136">
        <f t="shared" ca="1" si="280"/>
        <v>-11.143934307007815</v>
      </c>
      <c r="CY273" s="136">
        <f t="shared" ca="1" si="280"/>
        <v>-9.3520574811082735</v>
      </c>
      <c r="CZ273" s="136">
        <f t="shared" ca="1" si="280"/>
        <v>-8.2173682864386883</v>
      </c>
      <c r="DA273" s="136">
        <f t="shared" ca="1" si="280"/>
        <v>-7.5174288231157362</v>
      </c>
      <c r="DB273" s="136">
        <f t="shared" ca="1" si="280"/>
        <v>-7.1352879415680617</v>
      </c>
      <c r="DC273" s="136">
        <f t="shared" ca="1" si="280"/>
        <v>-7.0135598036664479</v>
      </c>
      <c r="DE273" s="80">
        <f t="shared" ref="DE273:DE285" si="281">DE258</f>
        <v>0</v>
      </c>
      <c r="DF273" s="136">
        <f t="shared" ref="DF273:DR285" ca="1" si="282">(DF213-DF228)/2</f>
        <v>1.4060662183972526E+17</v>
      </c>
      <c r="DG273" s="136">
        <f t="shared" ca="1" si="282"/>
        <v>-47490.965935083237</v>
      </c>
      <c r="DH273" s="136">
        <f t="shared" ca="1" si="282"/>
        <v>-2916.6440284668329</v>
      </c>
      <c r="DI273" s="136">
        <f t="shared" ca="1" si="282"/>
        <v>-558.332346548803</v>
      </c>
      <c r="DJ273" s="136">
        <f t="shared" ca="1" si="282"/>
        <v>-168.35416367020173</v>
      </c>
      <c r="DK273" s="136">
        <f t="shared" ca="1" si="282"/>
        <v>-64.298882163774579</v>
      </c>
      <c r="DL273" s="136">
        <f t="shared" ca="1" si="282"/>
        <v>-28.061039744983379</v>
      </c>
      <c r="DM273" s="136">
        <f t="shared" ca="1" si="282"/>
        <v>-13.125609423966562</v>
      </c>
      <c r="DN273" s="136">
        <f t="shared" ca="1" si="282"/>
        <v>-6.236423772033092</v>
      </c>
      <c r="DO273" s="136">
        <f t="shared" ca="1" si="282"/>
        <v>-2.8208608974533593</v>
      </c>
      <c r="DP273" s="136">
        <f t="shared" ca="1" si="282"/>
        <v>-1.0801362336357831</v>
      </c>
      <c r="DQ273" s="136">
        <f t="shared" ca="1" si="282"/>
        <v>-0.24768187062151892</v>
      </c>
      <c r="DR273" s="136">
        <f t="shared" ca="1" si="282"/>
        <v>-1.3539505960835641E-7</v>
      </c>
      <c r="DT273" s="80">
        <f t="shared" ref="DT273:DT285" si="283">DT258</f>
        <v>0</v>
      </c>
      <c r="DU273" s="136">
        <f t="shared" ref="DU273:EG285" ca="1" si="284">(DU213-DU228)/2</f>
        <v>-21412453.849221516</v>
      </c>
      <c r="DV273" s="136">
        <f t="shared" ca="1" si="284"/>
        <v>411.61541829328104</v>
      </c>
      <c r="DW273" s="136">
        <f t="shared" ca="1" si="284"/>
        <v>104.7012760925671</v>
      </c>
      <c r="DX273" s="136">
        <f t="shared" ca="1" si="284"/>
        <v>47.894234599748131</v>
      </c>
      <c r="DY273" s="136">
        <f t="shared" ca="1" si="284"/>
        <v>28.056291001457716</v>
      </c>
      <c r="DZ273" s="136">
        <f t="shared" ca="1" si="284"/>
        <v>18.926881376999596</v>
      </c>
      <c r="EA273" s="136">
        <f t="shared" ca="1" si="284"/>
        <v>14.028252877735547</v>
      </c>
      <c r="EB273" s="136">
        <f t="shared" ca="1" si="284"/>
        <v>11.143934307007815</v>
      </c>
      <c r="EC273" s="136">
        <f t="shared" ca="1" si="284"/>
        <v>9.3520574811082735</v>
      </c>
      <c r="ED273" s="136">
        <f t="shared" ca="1" si="284"/>
        <v>8.2173682864386883</v>
      </c>
      <c r="EE273" s="136">
        <f t="shared" ca="1" si="284"/>
        <v>7.5174288231157362</v>
      </c>
      <c r="EF273" s="136">
        <f t="shared" ca="1" si="284"/>
        <v>7.1352879415680617</v>
      </c>
      <c r="EG273" s="136">
        <f t="shared" ca="1" si="284"/>
        <v>7.0135598036664479</v>
      </c>
      <c r="EI273" s="80">
        <f t="shared" ref="EI273:EI285" si="285">EI258</f>
        <v>0</v>
      </c>
      <c r="EJ273" s="136">
        <f t="shared" ref="EJ273:EV285" ca="1" si="286">(EJ213-EJ228)/2</f>
        <v>21412453.849221516</v>
      </c>
      <c r="EK273" s="136">
        <f t="shared" ca="1" si="286"/>
        <v>-411.61541829328104</v>
      </c>
      <c r="EL273" s="136">
        <f t="shared" ca="1" si="286"/>
        <v>-104.7012760925671</v>
      </c>
      <c r="EM273" s="136">
        <f t="shared" ca="1" si="286"/>
        <v>-47.894234599748131</v>
      </c>
      <c r="EN273" s="136">
        <f t="shared" ca="1" si="286"/>
        <v>-28.056291001457716</v>
      </c>
      <c r="EO273" s="136">
        <f t="shared" ca="1" si="286"/>
        <v>-18.926881376999596</v>
      </c>
      <c r="EP273" s="136">
        <f t="shared" ca="1" si="286"/>
        <v>-14.028252877735547</v>
      </c>
      <c r="EQ273" s="136">
        <f t="shared" ca="1" si="286"/>
        <v>-11.143934307007815</v>
      </c>
      <c r="ER273" s="136">
        <f t="shared" ca="1" si="286"/>
        <v>-9.3520574811082735</v>
      </c>
      <c r="ES273" s="136">
        <f t="shared" ca="1" si="286"/>
        <v>-8.2173682864386883</v>
      </c>
      <c r="ET273" s="136">
        <f t="shared" ca="1" si="286"/>
        <v>-7.5174288231157362</v>
      </c>
      <c r="EU273" s="136">
        <f t="shared" ca="1" si="286"/>
        <v>-7.1352879415680617</v>
      </c>
      <c r="EV273" s="136">
        <f t="shared" ca="1" si="286"/>
        <v>-7.0135598036664479</v>
      </c>
    </row>
    <row r="274" spans="1:152">
      <c r="A274" s="95"/>
      <c r="S274" s="26">
        <f t="shared" si="269"/>
        <v>7.5</v>
      </c>
      <c r="T274" s="330">
        <f t="shared" ca="1" si="270"/>
        <v>426.12235778147067</v>
      </c>
      <c r="U274" s="330">
        <f t="shared" ca="1" si="270"/>
        <v>-4301.7764196515373</v>
      </c>
      <c r="V274" s="330">
        <f t="shared" ca="1" si="270"/>
        <v>324.30929924246652</v>
      </c>
      <c r="W274" s="330">
        <f t="shared" ca="1" si="270"/>
        <v>87.27744277135416</v>
      </c>
      <c r="X274" s="330">
        <f t="shared" ca="1" si="270"/>
        <v>42.735270207250231</v>
      </c>
      <c r="Y274" s="330">
        <f t="shared" ca="1" si="270"/>
        <v>25.922021514348213</v>
      </c>
      <c r="Z274" s="330">
        <f t="shared" ca="1" si="270"/>
        <v>17.685792841695857</v>
      </c>
      <c r="AA274" s="330">
        <f t="shared" ca="1" si="270"/>
        <v>13.130198387081537</v>
      </c>
      <c r="AB274" s="330">
        <f t="shared" ca="1" si="270"/>
        <v>10.464410477762444</v>
      </c>
      <c r="AC274" s="330">
        <f t="shared" ca="1" si="270"/>
        <v>8.883219148815602</v>
      </c>
      <c r="AD274" s="330">
        <f t="shared" ca="1" si="270"/>
        <v>7.9768405710276999</v>
      </c>
      <c r="AE274" s="330">
        <f t="shared" ca="1" si="270"/>
        <v>7.5195047503100652</v>
      </c>
      <c r="AF274" s="330">
        <f t="shared" ca="1" si="270"/>
        <v>20.528645909490976</v>
      </c>
      <c r="AH274" s="80">
        <f t="shared" si="271"/>
        <v>7.5</v>
      </c>
      <c r="AI274" s="136">
        <f t="shared" ca="1" si="272"/>
        <v>-426.12235778147067</v>
      </c>
      <c r="AJ274" s="136">
        <f t="shared" ca="1" si="272"/>
        <v>4301.7764196515373</v>
      </c>
      <c r="AK274" s="136">
        <f t="shared" ca="1" si="272"/>
        <v>-324.30929924246652</v>
      </c>
      <c r="AL274" s="136">
        <f t="shared" ca="1" si="272"/>
        <v>-87.27744277135416</v>
      </c>
      <c r="AM274" s="136">
        <f t="shared" ca="1" si="272"/>
        <v>-42.735270207250231</v>
      </c>
      <c r="AN274" s="136">
        <f t="shared" ca="1" si="272"/>
        <v>-25.922021514348213</v>
      </c>
      <c r="AO274" s="136">
        <f t="shared" ca="1" si="272"/>
        <v>-17.685792841695857</v>
      </c>
      <c r="AP274" s="136">
        <f t="shared" ca="1" si="272"/>
        <v>-13.130198387081537</v>
      </c>
      <c r="AQ274" s="136">
        <f t="shared" ca="1" si="272"/>
        <v>-10.464410477762444</v>
      </c>
      <c r="AR274" s="136">
        <f t="shared" ca="1" si="272"/>
        <v>-8.883219148815602</v>
      </c>
      <c r="AS274" s="136">
        <f t="shared" ca="1" si="272"/>
        <v>-7.9768405710276999</v>
      </c>
      <c r="AT274" s="136">
        <f t="shared" ca="1" si="272"/>
        <v>-7.5195047503100652</v>
      </c>
      <c r="AU274" s="136">
        <f t="shared" ca="1" si="272"/>
        <v>-20.528645909490976</v>
      </c>
      <c r="AW274" s="80">
        <f t="shared" si="273"/>
        <v>7.5</v>
      </c>
      <c r="AX274" s="136">
        <f t="shared" ca="1" si="274"/>
        <v>-48332.787157928229</v>
      </c>
      <c r="AY274" s="136">
        <f t="shared" ca="1" si="274"/>
        <v>231813.03610126645</v>
      </c>
      <c r="AZ274" s="136">
        <f t="shared" ca="1" si="274"/>
        <v>-6523.207452527211</v>
      </c>
      <c r="BA274" s="136">
        <f t="shared" ca="1" si="274"/>
        <v>-804.58704384763575</v>
      </c>
      <c r="BB274" s="136">
        <f t="shared" ca="1" si="274"/>
        <v>-208.00301767967645</v>
      </c>
      <c r="BC274" s="136">
        <f t="shared" ca="1" si="274"/>
        <v>-72.139517248050993</v>
      </c>
      <c r="BD274" s="136">
        <f t="shared" ca="1" si="274"/>
        <v>-29.19195498154594</v>
      </c>
      <c r="BE274" s="136">
        <f t="shared" ca="1" si="274"/>
        <v>-12.845113960017756</v>
      </c>
      <c r="BF274" s="136">
        <f t="shared" ca="1" si="274"/>
        <v>-5.7981127230913279</v>
      </c>
      <c r="BG274" s="136">
        <f t="shared" ca="1" si="274"/>
        <v>-2.4689621319915895</v>
      </c>
      <c r="BH274" s="136">
        <f t="shared" ca="1" si="274"/>
        <v>-0.80425071748314458</v>
      </c>
      <c r="BI274" s="136">
        <f t="shared" ca="1" si="274"/>
        <v>1.8060309508740602E-3</v>
      </c>
      <c r="BJ274" s="136">
        <f t="shared" ca="1" si="274"/>
        <v>13.173479985118068</v>
      </c>
      <c r="BK274" s="62"/>
      <c r="BL274" s="80">
        <f t="shared" si="275"/>
        <v>7.5</v>
      </c>
      <c r="BM274" s="136">
        <f t="shared" ca="1" si="276"/>
        <v>-49185.031873491171</v>
      </c>
      <c r="BN274" s="136">
        <f t="shared" ca="1" si="276"/>
        <v>240416.58894056955</v>
      </c>
      <c r="BO274" s="136">
        <f t="shared" ca="1" si="276"/>
        <v>-7171.8260510121436</v>
      </c>
      <c r="BP274" s="136">
        <f t="shared" ca="1" si="276"/>
        <v>-979.14192939034399</v>
      </c>
      <c r="BQ274" s="136">
        <f t="shared" ca="1" si="276"/>
        <v>-293.47355809417695</v>
      </c>
      <c r="BR274" s="136">
        <f t="shared" ca="1" si="276"/>
        <v>-123.98356027674743</v>
      </c>
      <c r="BS274" s="136">
        <f t="shared" ca="1" si="276"/>
        <v>-64.563540664937648</v>
      </c>
      <c r="BT274" s="136">
        <f t="shared" ca="1" si="276"/>
        <v>-39.105510734180832</v>
      </c>
      <c r="BU274" s="136">
        <f t="shared" ca="1" si="276"/>
        <v>-26.726933678616213</v>
      </c>
      <c r="BV274" s="136">
        <f t="shared" ca="1" si="276"/>
        <v>-20.235400429622793</v>
      </c>
      <c r="BW274" s="136">
        <f t="shared" ca="1" si="276"/>
        <v>-16.757931859538544</v>
      </c>
      <c r="BX274" s="136">
        <f t="shared" ca="1" si="276"/>
        <v>-15.037203469669254</v>
      </c>
      <c r="BY274" s="136">
        <f t="shared" ca="1" si="276"/>
        <v>-27.883811833863881</v>
      </c>
      <c r="BZ274" s="62"/>
      <c r="CA274" s="80">
        <f t="shared" si="277"/>
        <v>7.5</v>
      </c>
      <c r="CB274" s="136">
        <f t="shared" ca="1" si="278"/>
        <v>426.12235778147067</v>
      </c>
      <c r="CC274" s="136">
        <f t="shared" ca="1" si="278"/>
        <v>-4301.7764196515373</v>
      </c>
      <c r="CD274" s="136">
        <f t="shared" ca="1" si="278"/>
        <v>324.30929924246652</v>
      </c>
      <c r="CE274" s="136">
        <f t="shared" ca="1" si="278"/>
        <v>87.27744277135416</v>
      </c>
      <c r="CF274" s="136">
        <f t="shared" ca="1" si="278"/>
        <v>42.735270207250231</v>
      </c>
      <c r="CG274" s="136">
        <f t="shared" ca="1" si="278"/>
        <v>25.922021514348213</v>
      </c>
      <c r="CH274" s="136">
        <f t="shared" ca="1" si="278"/>
        <v>17.685792841695857</v>
      </c>
      <c r="CI274" s="136">
        <f t="shared" ca="1" si="278"/>
        <v>13.130198387081537</v>
      </c>
      <c r="CJ274" s="136">
        <f t="shared" ca="1" si="278"/>
        <v>10.464410477762444</v>
      </c>
      <c r="CK274" s="136">
        <f t="shared" ca="1" si="278"/>
        <v>8.883219148815602</v>
      </c>
      <c r="CL274" s="136">
        <f t="shared" ca="1" si="278"/>
        <v>7.9768405710276999</v>
      </c>
      <c r="CM274" s="136">
        <f t="shared" ca="1" si="278"/>
        <v>7.5195047503100652</v>
      </c>
      <c r="CN274" s="136">
        <f t="shared" ca="1" si="278"/>
        <v>20.528645909490976</v>
      </c>
      <c r="CP274" s="80">
        <f t="shared" si="279"/>
        <v>7.5</v>
      </c>
      <c r="CQ274" s="136">
        <f t="shared" ca="1" si="280"/>
        <v>-426.12235778147067</v>
      </c>
      <c r="CR274" s="136">
        <f t="shared" ca="1" si="280"/>
        <v>4301.7764196515373</v>
      </c>
      <c r="CS274" s="136">
        <f t="shared" ca="1" si="280"/>
        <v>-324.30929924246652</v>
      </c>
      <c r="CT274" s="136">
        <f t="shared" ca="1" si="280"/>
        <v>-87.27744277135416</v>
      </c>
      <c r="CU274" s="136">
        <f t="shared" ca="1" si="280"/>
        <v>-42.735270207250231</v>
      </c>
      <c r="CV274" s="136">
        <f t="shared" ca="1" si="280"/>
        <v>-25.922021514348213</v>
      </c>
      <c r="CW274" s="136">
        <f t="shared" ca="1" si="280"/>
        <v>-17.685792841695857</v>
      </c>
      <c r="CX274" s="136">
        <f t="shared" ca="1" si="280"/>
        <v>-13.130198387081537</v>
      </c>
      <c r="CY274" s="136">
        <f t="shared" ca="1" si="280"/>
        <v>-10.464410477762444</v>
      </c>
      <c r="CZ274" s="136">
        <f t="shared" ca="1" si="280"/>
        <v>-8.883219148815602</v>
      </c>
      <c r="DA274" s="136">
        <f t="shared" ca="1" si="280"/>
        <v>-7.9768405710276999</v>
      </c>
      <c r="DB274" s="136">
        <f t="shared" ca="1" si="280"/>
        <v>-7.5195047503100652</v>
      </c>
      <c r="DC274" s="136">
        <f t="shared" ca="1" si="280"/>
        <v>-20.528645909490976</v>
      </c>
      <c r="DE274" s="80">
        <f t="shared" si="281"/>
        <v>7.5</v>
      </c>
      <c r="DF274" s="136">
        <f t="shared" ca="1" si="282"/>
        <v>-48332.787157928229</v>
      </c>
      <c r="DG274" s="136">
        <f t="shared" ca="1" si="282"/>
        <v>231813.03610126645</v>
      </c>
      <c r="DH274" s="136">
        <f t="shared" ca="1" si="282"/>
        <v>-6523.207452527211</v>
      </c>
      <c r="DI274" s="136">
        <f t="shared" ca="1" si="282"/>
        <v>-804.58704384763575</v>
      </c>
      <c r="DJ274" s="136">
        <f t="shared" ca="1" si="282"/>
        <v>-208.00301767967645</v>
      </c>
      <c r="DK274" s="136">
        <f t="shared" ca="1" si="282"/>
        <v>-72.139517248050993</v>
      </c>
      <c r="DL274" s="136">
        <f t="shared" ca="1" si="282"/>
        <v>-29.19195498154594</v>
      </c>
      <c r="DM274" s="136">
        <f t="shared" ca="1" si="282"/>
        <v>-12.845113960017756</v>
      </c>
      <c r="DN274" s="136">
        <f t="shared" ca="1" si="282"/>
        <v>-5.7981127230913279</v>
      </c>
      <c r="DO274" s="136">
        <f t="shared" ca="1" si="282"/>
        <v>-2.4689621319915895</v>
      </c>
      <c r="DP274" s="136">
        <f t="shared" ca="1" si="282"/>
        <v>-0.80425071748314458</v>
      </c>
      <c r="DQ274" s="136">
        <f t="shared" ca="1" si="282"/>
        <v>1.8060309508740602E-3</v>
      </c>
      <c r="DR274" s="136">
        <f t="shared" ca="1" si="282"/>
        <v>13.173479985118068</v>
      </c>
      <c r="DT274" s="80">
        <f t="shared" si="283"/>
        <v>7.5</v>
      </c>
      <c r="DU274" s="136">
        <f t="shared" ca="1" si="284"/>
        <v>426.12235778147067</v>
      </c>
      <c r="DV274" s="136">
        <f t="shared" ca="1" si="284"/>
        <v>-4301.7764196515373</v>
      </c>
      <c r="DW274" s="136">
        <f t="shared" ca="1" si="284"/>
        <v>324.30929924246652</v>
      </c>
      <c r="DX274" s="136">
        <f t="shared" ca="1" si="284"/>
        <v>87.27744277135416</v>
      </c>
      <c r="DY274" s="136">
        <f t="shared" ca="1" si="284"/>
        <v>42.735270207250231</v>
      </c>
      <c r="DZ274" s="136">
        <f t="shared" ca="1" si="284"/>
        <v>25.922021514348213</v>
      </c>
      <c r="EA274" s="136">
        <f t="shared" ca="1" si="284"/>
        <v>17.685792841695857</v>
      </c>
      <c r="EB274" s="136">
        <f t="shared" ca="1" si="284"/>
        <v>13.130198387081537</v>
      </c>
      <c r="EC274" s="136">
        <f t="shared" ca="1" si="284"/>
        <v>10.464410477762444</v>
      </c>
      <c r="ED274" s="136">
        <f t="shared" ca="1" si="284"/>
        <v>8.883219148815602</v>
      </c>
      <c r="EE274" s="136">
        <f t="shared" ca="1" si="284"/>
        <v>7.9768405710276999</v>
      </c>
      <c r="EF274" s="136">
        <f t="shared" ca="1" si="284"/>
        <v>7.5195047503100652</v>
      </c>
      <c r="EG274" s="136">
        <f t="shared" ca="1" si="284"/>
        <v>20.528645909490976</v>
      </c>
      <c r="EI274" s="80">
        <f t="shared" si="285"/>
        <v>7.5</v>
      </c>
      <c r="EJ274" s="136">
        <f t="shared" ca="1" si="286"/>
        <v>-426.12235778147067</v>
      </c>
      <c r="EK274" s="136">
        <f t="shared" ca="1" si="286"/>
        <v>4301.7764196515373</v>
      </c>
      <c r="EL274" s="136">
        <f t="shared" ca="1" si="286"/>
        <v>-324.30929924246652</v>
      </c>
      <c r="EM274" s="136">
        <f t="shared" ca="1" si="286"/>
        <v>-87.27744277135416</v>
      </c>
      <c r="EN274" s="136">
        <f t="shared" ca="1" si="286"/>
        <v>-42.735270207250231</v>
      </c>
      <c r="EO274" s="136">
        <f t="shared" ca="1" si="286"/>
        <v>-25.922021514348213</v>
      </c>
      <c r="EP274" s="136">
        <f t="shared" ca="1" si="286"/>
        <v>-17.685792841695857</v>
      </c>
      <c r="EQ274" s="136">
        <f t="shared" ca="1" si="286"/>
        <v>-13.130198387081537</v>
      </c>
      <c r="ER274" s="136">
        <f t="shared" ca="1" si="286"/>
        <v>-10.464410477762444</v>
      </c>
      <c r="ES274" s="136">
        <f t="shared" ca="1" si="286"/>
        <v>-8.883219148815602</v>
      </c>
      <c r="ET274" s="136">
        <f t="shared" ca="1" si="286"/>
        <v>-7.9768405710276999</v>
      </c>
      <c r="EU274" s="136">
        <f t="shared" ca="1" si="286"/>
        <v>-7.5195047503100652</v>
      </c>
      <c r="EV274" s="136">
        <f t="shared" ca="1" si="286"/>
        <v>-20.528645909490976</v>
      </c>
    </row>
    <row r="275" spans="1:152">
      <c r="S275" s="26">
        <f t="shared" si="269"/>
        <v>15</v>
      </c>
      <c r="T275" s="330">
        <f t="shared" ca="1" si="270"/>
        <v>108.37673855789353</v>
      </c>
      <c r="U275" s="330">
        <f t="shared" ca="1" si="270"/>
        <v>289.30877085327393</v>
      </c>
      <c r="V275" s="330">
        <f t="shared" ca="1" si="270"/>
        <v>-737.6554301463633</v>
      </c>
      <c r="W275" s="330">
        <f t="shared" ca="1" si="270"/>
        <v>745.20913807730358</v>
      </c>
      <c r="X275" s="330">
        <f t="shared" ca="1" si="270"/>
        <v>99.463794589446564</v>
      </c>
      <c r="Y275" s="330">
        <f t="shared" ca="1" si="270"/>
        <v>42.956172222823426</v>
      </c>
      <c r="Z275" s="330">
        <f t="shared" ca="1" si="270"/>
        <v>25.03845271775598</v>
      </c>
      <c r="AA275" s="330">
        <f t="shared" ca="1" si="270"/>
        <v>17.058808716428455</v>
      </c>
      <c r="AB275" s="330">
        <f t="shared" ca="1" si="270"/>
        <v>12.92861300693593</v>
      </c>
      <c r="AC275" s="330">
        <f t="shared" ca="1" si="270"/>
        <v>10.649937338158001</v>
      </c>
      <c r="AD275" s="330">
        <f t="shared" ca="1" si="270"/>
        <v>9.3976628399917654</v>
      </c>
      <c r="AE275" s="330">
        <f t="shared" ca="1" si="270"/>
        <v>8.7798030961934135</v>
      </c>
      <c r="AF275" s="330">
        <f t="shared" ca="1" si="270"/>
        <v>34.171601822730516</v>
      </c>
      <c r="AH275" s="80">
        <f t="shared" si="271"/>
        <v>15</v>
      </c>
      <c r="AI275" s="136">
        <f t="shared" ca="1" si="272"/>
        <v>-108.37673855789353</v>
      </c>
      <c r="AJ275" s="136">
        <f t="shared" ca="1" si="272"/>
        <v>-289.30877085327393</v>
      </c>
      <c r="AK275" s="136">
        <f t="shared" ca="1" si="272"/>
        <v>737.6554301463633</v>
      </c>
      <c r="AL275" s="136">
        <f t="shared" ca="1" si="272"/>
        <v>-745.20913807730358</v>
      </c>
      <c r="AM275" s="136">
        <f t="shared" ca="1" si="272"/>
        <v>-99.463794589446564</v>
      </c>
      <c r="AN275" s="136">
        <f t="shared" ca="1" si="272"/>
        <v>-42.956172222823426</v>
      </c>
      <c r="AO275" s="136">
        <f t="shared" ca="1" si="272"/>
        <v>-25.03845271775598</v>
      </c>
      <c r="AP275" s="136">
        <f t="shared" ca="1" si="272"/>
        <v>-17.058808716428455</v>
      </c>
      <c r="AQ275" s="136">
        <f t="shared" ca="1" si="272"/>
        <v>-12.92861300693593</v>
      </c>
      <c r="AR275" s="136">
        <f t="shared" ca="1" si="272"/>
        <v>-10.649937338158001</v>
      </c>
      <c r="AS275" s="136">
        <f t="shared" ca="1" si="272"/>
        <v>-9.3976628399917654</v>
      </c>
      <c r="AT275" s="136">
        <f t="shared" ca="1" si="272"/>
        <v>-8.7798030961934135</v>
      </c>
      <c r="AU275" s="136">
        <f t="shared" ca="1" si="272"/>
        <v>-34.171601822730516</v>
      </c>
      <c r="AW275" s="80">
        <f t="shared" si="273"/>
        <v>15</v>
      </c>
      <c r="AX275" s="136">
        <f t="shared" ca="1" si="274"/>
        <v>-2964.7799666395545</v>
      </c>
      <c r="AY275" s="136">
        <f t="shared" ca="1" si="274"/>
        <v>-5978.7803135269141</v>
      </c>
      <c r="AZ275" s="136">
        <f t="shared" ca="1" si="274"/>
        <v>8755.8135838050184</v>
      </c>
      <c r="BA275" s="136">
        <f t="shared" ca="1" si="274"/>
        <v>-4913.4263529389218</v>
      </c>
      <c r="BB275" s="136">
        <f t="shared" ca="1" si="274"/>
        <v>-376.48814577917693</v>
      </c>
      <c r="BC275" s="136">
        <f t="shared" ca="1" si="274"/>
        <v>-96.092597937959255</v>
      </c>
      <c r="BD275" s="136">
        <f t="shared" ca="1" si="274"/>
        <v>-33.276041507500103</v>
      </c>
      <c r="BE275" s="136">
        <f t="shared" ca="1" si="274"/>
        <v>-13.044496507488891</v>
      </c>
      <c r="BF275" s="136">
        <f t="shared" ca="1" si="274"/>
        <v>-5.14474361399553</v>
      </c>
      <c r="BG275" s="136">
        <f t="shared" ca="1" si="274"/>
        <v>-1.6437156325288296</v>
      </c>
      <c r="BH275" s="136">
        <f t="shared" ca="1" si="274"/>
        <v>3.8563218676735289E-2</v>
      </c>
      <c r="BI275" s="136">
        <f t="shared" ca="1" si="274"/>
        <v>0.83729352655727318</v>
      </c>
      <c r="BJ275" s="136">
        <f t="shared" ca="1" si="274"/>
        <v>25.063460966882939</v>
      </c>
      <c r="BK275" s="62"/>
      <c r="BL275" s="80">
        <f t="shared" si="275"/>
        <v>15</v>
      </c>
      <c r="BM275" s="136">
        <f t="shared" ca="1" si="276"/>
        <v>-3181.5334437553411</v>
      </c>
      <c r="BN275" s="136">
        <f t="shared" ca="1" si="276"/>
        <v>-6557.3978552334629</v>
      </c>
      <c r="BO275" s="136">
        <f t="shared" ca="1" si="276"/>
        <v>10231.124444097748</v>
      </c>
      <c r="BP275" s="136">
        <f t="shared" ca="1" si="276"/>
        <v>-6403.8446290935299</v>
      </c>
      <c r="BQ275" s="136">
        <f t="shared" ca="1" si="276"/>
        <v>-575.41573495807006</v>
      </c>
      <c r="BR275" s="136">
        <f t="shared" ca="1" si="276"/>
        <v>-182.00494238360611</v>
      </c>
      <c r="BS275" s="136">
        <f t="shared" ca="1" si="276"/>
        <v>-83.352946943012071</v>
      </c>
      <c r="BT275" s="136">
        <f t="shared" ca="1" si="276"/>
        <v>-47.162113940345805</v>
      </c>
      <c r="BU275" s="136">
        <f t="shared" ca="1" si="276"/>
        <v>-31.001969627867389</v>
      </c>
      <c r="BV275" s="136">
        <f t="shared" ca="1" si="276"/>
        <v>-22.943590308844829</v>
      </c>
      <c r="BW275" s="136">
        <f t="shared" ca="1" si="276"/>
        <v>-18.756762461306796</v>
      </c>
      <c r="BX275" s="136">
        <f t="shared" ca="1" si="276"/>
        <v>-16.722312665829556</v>
      </c>
      <c r="BY275" s="136">
        <f t="shared" ca="1" si="276"/>
        <v>-43.279742678578089</v>
      </c>
      <c r="BZ275" s="62"/>
      <c r="CA275" s="80">
        <f t="shared" si="277"/>
        <v>15</v>
      </c>
      <c r="CB275" s="136">
        <f t="shared" ca="1" si="278"/>
        <v>108.37673855789353</v>
      </c>
      <c r="CC275" s="136">
        <f t="shared" ca="1" si="278"/>
        <v>289.30877085327393</v>
      </c>
      <c r="CD275" s="136">
        <f t="shared" ca="1" si="278"/>
        <v>-737.6554301463633</v>
      </c>
      <c r="CE275" s="136">
        <f t="shared" ca="1" si="278"/>
        <v>745.20913807730358</v>
      </c>
      <c r="CF275" s="136">
        <f t="shared" ca="1" si="278"/>
        <v>99.463794589446564</v>
      </c>
      <c r="CG275" s="136">
        <f t="shared" ca="1" si="278"/>
        <v>42.956172222823426</v>
      </c>
      <c r="CH275" s="136">
        <f t="shared" ca="1" si="278"/>
        <v>25.03845271775598</v>
      </c>
      <c r="CI275" s="136">
        <f t="shared" ca="1" si="278"/>
        <v>17.058808716428455</v>
      </c>
      <c r="CJ275" s="136">
        <f t="shared" ca="1" si="278"/>
        <v>12.92861300693593</v>
      </c>
      <c r="CK275" s="136">
        <f t="shared" ca="1" si="278"/>
        <v>10.649937338158001</v>
      </c>
      <c r="CL275" s="136">
        <f t="shared" ca="1" si="278"/>
        <v>9.3976628399917654</v>
      </c>
      <c r="CM275" s="136">
        <f t="shared" ca="1" si="278"/>
        <v>8.7798030961934135</v>
      </c>
      <c r="CN275" s="136">
        <f t="shared" ca="1" si="278"/>
        <v>34.171601822730516</v>
      </c>
      <c r="CP275" s="80">
        <f t="shared" si="279"/>
        <v>15</v>
      </c>
      <c r="CQ275" s="136">
        <f t="shared" ca="1" si="280"/>
        <v>-108.37673855789353</v>
      </c>
      <c r="CR275" s="136">
        <f t="shared" ca="1" si="280"/>
        <v>-289.30877085327393</v>
      </c>
      <c r="CS275" s="136">
        <f t="shared" ca="1" si="280"/>
        <v>737.6554301463633</v>
      </c>
      <c r="CT275" s="136">
        <f t="shared" ca="1" si="280"/>
        <v>-745.20913807730358</v>
      </c>
      <c r="CU275" s="136">
        <f t="shared" ca="1" si="280"/>
        <v>-99.463794589446564</v>
      </c>
      <c r="CV275" s="136">
        <f t="shared" ca="1" si="280"/>
        <v>-42.956172222823426</v>
      </c>
      <c r="CW275" s="136">
        <f t="shared" ca="1" si="280"/>
        <v>-25.03845271775598</v>
      </c>
      <c r="CX275" s="136">
        <f t="shared" ca="1" si="280"/>
        <v>-17.058808716428455</v>
      </c>
      <c r="CY275" s="136">
        <f t="shared" ca="1" si="280"/>
        <v>-12.92861300693593</v>
      </c>
      <c r="CZ275" s="136">
        <f t="shared" ca="1" si="280"/>
        <v>-10.649937338158001</v>
      </c>
      <c r="DA275" s="136">
        <f t="shared" ca="1" si="280"/>
        <v>-9.3976628399917654</v>
      </c>
      <c r="DB275" s="136">
        <f t="shared" ca="1" si="280"/>
        <v>-8.7798030961934135</v>
      </c>
      <c r="DC275" s="136">
        <f t="shared" ca="1" si="280"/>
        <v>-34.171601822730516</v>
      </c>
      <c r="DE275" s="80">
        <f t="shared" si="281"/>
        <v>15</v>
      </c>
      <c r="DF275" s="136">
        <f t="shared" ca="1" si="282"/>
        <v>-2964.7799666395545</v>
      </c>
      <c r="DG275" s="136">
        <f t="shared" ca="1" si="282"/>
        <v>-5978.7803135269141</v>
      </c>
      <c r="DH275" s="136">
        <f t="shared" ca="1" si="282"/>
        <v>8755.8135838050184</v>
      </c>
      <c r="DI275" s="136">
        <f t="shared" ca="1" si="282"/>
        <v>-4913.4263529389218</v>
      </c>
      <c r="DJ275" s="136">
        <f t="shared" ca="1" si="282"/>
        <v>-376.48814577917693</v>
      </c>
      <c r="DK275" s="136">
        <f t="shared" ca="1" si="282"/>
        <v>-96.092597937959255</v>
      </c>
      <c r="DL275" s="136">
        <f t="shared" ca="1" si="282"/>
        <v>-33.276041507500103</v>
      </c>
      <c r="DM275" s="136">
        <f t="shared" ca="1" si="282"/>
        <v>-13.044496507488891</v>
      </c>
      <c r="DN275" s="136">
        <f t="shared" ca="1" si="282"/>
        <v>-5.14474361399553</v>
      </c>
      <c r="DO275" s="136">
        <f t="shared" ca="1" si="282"/>
        <v>-1.6437156325288296</v>
      </c>
      <c r="DP275" s="136">
        <f t="shared" ca="1" si="282"/>
        <v>3.8563218676735289E-2</v>
      </c>
      <c r="DQ275" s="136">
        <f t="shared" ca="1" si="282"/>
        <v>0.83729352655727318</v>
      </c>
      <c r="DR275" s="136">
        <f t="shared" ca="1" si="282"/>
        <v>25.063460966882939</v>
      </c>
      <c r="DT275" s="80">
        <f t="shared" si="283"/>
        <v>15</v>
      </c>
      <c r="DU275" s="136">
        <f t="shared" ca="1" si="284"/>
        <v>108.37673855789353</v>
      </c>
      <c r="DV275" s="136">
        <f t="shared" ca="1" si="284"/>
        <v>289.30877085327393</v>
      </c>
      <c r="DW275" s="136">
        <f t="shared" ca="1" si="284"/>
        <v>-737.6554301463633</v>
      </c>
      <c r="DX275" s="136">
        <f t="shared" ca="1" si="284"/>
        <v>745.20913807730358</v>
      </c>
      <c r="DY275" s="136">
        <f t="shared" ca="1" si="284"/>
        <v>99.463794589446564</v>
      </c>
      <c r="DZ275" s="136">
        <f t="shared" ca="1" si="284"/>
        <v>42.956172222823426</v>
      </c>
      <c r="EA275" s="136">
        <f t="shared" ca="1" si="284"/>
        <v>25.03845271775598</v>
      </c>
      <c r="EB275" s="136">
        <f t="shared" ca="1" si="284"/>
        <v>17.058808716428455</v>
      </c>
      <c r="EC275" s="136">
        <f t="shared" ca="1" si="284"/>
        <v>12.92861300693593</v>
      </c>
      <c r="ED275" s="136">
        <f t="shared" ca="1" si="284"/>
        <v>10.649937338158001</v>
      </c>
      <c r="EE275" s="136">
        <f t="shared" ca="1" si="284"/>
        <v>9.3976628399917654</v>
      </c>
      <c r="EF275" s="136">
        <f t="shared" ca="1" si="284"/>
        <v>8.7798030961934135</v>
      </c>
      <c r="EG275" s="136">
        <f t="shared" ca="1" si="284"/>
        <v>34.171601822730516</v>
      </c>
      <c r="EI275" s="80">
        <f t="shared" si="285"/>
        <v>15</v>
      </c>
      <c r="EJ275" s="136">
        <f t="shared" ca="1" si="286"/>
        <v>-108.37673855789353</v>
      </c>
      <c r="EK275" s="136">
        <f t="shared" ca="1" si="286"/>
        <v>-289.30877085327393</v>
      </c>
      <c r="EL275" s="136">
        <f t="shared" ca="1" si="286"/>
        <v>737.6554301463633</v>
      </c>
      <c r="EM275" s="136">
        <f t="shared" ca="1" si="286"/>
        <v>-745.20913807730358</v>
      </c>
      <c r="EN275" s="136">
        <f t="shared" ca="1" si="286"/>
        <v>-99.463794589446564</v>
      </c>
      <c r="EO275" s="136">
        <f t="shared" ca="1" si="286"/>
        <v>-42.956172222823426</v>
      </c>
      <c r="EP275" s="136">
        <f t="shared" ca="1" si="286"/>
        <v>-25.03845271775598</v>
      </c>
      <c r="EQ275" s="136">
        <f t="shared" ca="1" si="286"/>
        <v>-17.058808716428455</v>
      </c>
      <c r="ER275" s="136">
        <f t="shared" ca="1" si="286"/>
        <v>-12.92861300693593</v>
      </c>
      <c r="ES275" s="136">
        <f t="shared" ca="1" si="286"/>
        <v>-10.649937338158001</v>
      </c>
      <c r="ET275" s="136">
        <f t="shared" ca="1" si="286"/>
        <v>-9.3976628399917654</v>
      </c>
      <c r="EU275" s="136">
        <f t="shared" ca="1" si="286"/>
        <v>-8.7798030961934135</v>
      </c>
      <c r="EV275" s="136">
        <f t="shared" ca="1" si="286"/>
        <v>-34.171601822730516</v>
      </c>
    </row>
    <row r="276" spans="1:152">
      <c r="S276" s="26">
        <f t="shared" si="269"/>
        <v>22.5</v>
      </c>
      <c r="T276" s="330">
        <f t="shared" ca="1" si="270"/>
        <v>49.573246294309044</v>
      </c>
      <c r="U276" s="330">
        <f t="shared" ca="1" si="270"/>
        <v>78.196687380697966</v>
      </c>
      <c r="V276" s="330">
        <f t="shared" ca="1" si="270"/>
        <v>569.05342715755887</v>
      </c>
      <c r="W276" s="330">
        <f t="shared" ca="1" si="270"/>
        <v>-288.46246732055738</v>
      </c>
      <c r="X276" s="330">
        <f t="shared" ca="1" si="270"/>
        <v>-858.92333498617359</v>
      </c>
      <c r="Y276" s="330">
        <f t="shared" ca="1" si="270"/>
        <v>134.1262819339598</v>
      </c>
      <c r="Z276" s="330">
        <f t="shared" ca="1" si="270"/>
        <v>48.01993845164646</v>
      </c>
      <c r="AA276" s="330">
        <f t="shared" ca="1" si="270"/>
        <v>26.939157253520133</v>
      </c>
      <c r="AB276" s="330">
        <f t="shared" ca="1" si="270"/>
        <v>18.476240226657485</v>
      </c>
      <c r="AC276" s="330">
        <f t="shared" ca="1" si="270"/>
        <v>14.393618807627197</v>
      </c>
      <c r="AD276" s="330">
        <f t="shared" ca="1" si="270"/>
        <v>12.311467163717062</v>
      </c>
      <c r="AE276" s="330">
        <f t="shared" ca="1" si="270"/>
        <v>11.324145875756123</v>
      </c>
      <c r="AF276" s="330">
        <f t="shared" ca="1" si="270"/>
        <v>105.20822319970708</v>
      </c>
      <c r="AH276" s="80">
        <f t="shared" si="271"/>
        <v>22.5</v>
      </c>
      <c r="AI276" s="136">
        <f t="shared" ca="1" si="272"/>
        <v>-49.573246294309044</v>
      </c>
      <c r="AJ276" s="136">
        <f t="shared" ca="1" si="272"/>
        <v>-78.196687380697966</v>
      </c>
      <c r="AK276" s="136">
        <f t="shared" ca="1" si="272"/>
        <v>-569.05342715755887</v>
      </c>
      <c r="AL276" s="136">
        <f t="shared" ca="1" si="272"/>
        <v>288.46246732055738</v>
      </c>
      <c r="AM276" s="136">
        <f t="shared" ca="1" si="272"/>
        <v>858.92333498617359</v>
      </c>
      <c r="AN276" s="136">
        <f t="shared" ca="1" si="272"/>
        <v>-134.1262819339598</v>
      </c>
      <c r="AO276" s="136">
        <f t="shared" ca="1" si="272"/>
        <v>-48.01993845164646</v>
      </c>
      <c r="AP276" s="136">
        <f t="shared" ca="1" si="272"/>
        <v>-26.939157253520133</v>
      </c>
      <c r="AQ276" s="136">
        <f t="shared" ca="1" si="272"/>
        <v>-18.476240226657485</v>
      </c>
      <c r="AR276" s="136">
        <f t="shared" ca="1" si="272"/>
        <v>-14.393618807627197</v>
      </c>
      <c r="AS276" s="136">
        <f t="shared" ca="1" si="272"/>
        <v>-12.311467163717062</v>
      </c>
      <c r="AT276" s="136">
        <f t="shared" ca="1" si="272"/>
        <v>-11.324145875756123</v>
      </c>
      <c r="AU276" s="136">
        <f t="shared" ca="1" si="272"/>
        <v>-105.20822319970708</v>
      </c>
      <c r="AW276" s="80">
        <f t="shared" si="273"/>
        <v>22.5</v>
      </c>
      <c r="AX276" s="136">
        <f t="shared" ca="1" si="274"/>
        <v>-566.52362474402571</v>
      </c>
      <c r="AY276" s="136">
        <f t="shared" ca="1" si="274"/>
        <v>-754.56548098792825</v>
      </c>
      <c r="AZ276" s="136">
        <f t="shared" ca="1" si="274"/>
        <v>-3816.2942847520999</v>
      </c>
      <c r="BA276" s="136">
        <f t="shared" ca="1" si="274"/>
        <v>1229.468132092592</v>
      </c>
      <c r="BB276" s="136">
        <f t="shared" ca="1" si="274"/>
        <v>2255.2802499571872</v>
      </c>
      <c r="BC276" s="136">
        <f t="shared" ca="1" si="274"/>
        <v>-212.70652038213865</v>
      </c>
      <c r="BD276" s="136">
        <f t="shared" ca="1" si="274"/>
        <v>-44.16989742606242</v>
      </c>
      <c r="BE276" s="136">
        <f t="shared" ca="1" si="274"/>
        <v>-12.972468885674775</v>
      </c>
      <c r="BF276" s="136">
        <f t="shared" ca="1" si="274"/>
        <v>-3.4254610435660533</v>
      </c>
      <c r="BG276" s="136">
        <f t="shared" ca="1" si="274"/>
        <v>0.24225326970889682</v>
      </c>
      <c r="BH276" s="136">
        <f t="shared" ca="1" si="274"/>
        <v>1.8591568257755</v>
      </c>
      <c r="BI276" s="136">
        <f t="shared" ca="1" si="274"/>
        <v>2.5972247704276308</v>
      </c>
      <c r="BJ276" s="136">
        <f t="shared" ca="1" si="274"/>
        <v>85.468389975071318</v>
      </c>
      <c r="BK276" s="62"/>
      <c r="BL276" s="80">
        <f t="shared" si="275"/>
        <v>22.5</v>
      </c>
      <c r="BM276" s="136">
        <f t="shared" ca="1" si="276"/>
        <v>-665.67011733264383</v>
      </c>
      <c r="BN276" s="136">
        <f t="shared" ca="1" si="276"/>
        <v>-910.95885574932424</v>
      </c>
      <c r="BO276" s="136">
        <f t="shared" ca="1" si="276"/>
        <v>-4954.4011390672176</v>
      </c>
      <c r="BP276" s="136">
        <f t="shared" ca="1" si="276"/>
        <v>1806.393066733707</v>
      </c>
      <c r="BQ276" s="136">
        <f t="shared" ca="1" si="276"/>
        <v>3973.1269199295339</v>
      </c>
      <c r="BR276" s="136">
        <f t="shared" ca="1" si="276"/>
        <v>-480.95908425005825</v>
      </c>
      <c r="BS276" s="136">
        <f t="shared" ca="1" si="276"/>
        <v>-140.20977432935533</v>
      </c>
      <c r="BT276" s="136">
        <f t="shared" ca="1" si="276"/>
        <v>-66.850783392715044</v>
      </c>
      <c r="BU276" s="136">
        <f t="shared" ca="1" si="276"/>
        <v>-40.377941496881022</v>
      </c>
      <c r="BV276" s="136">
        <f t="shared" ca="1" si="276"/>
        <v>-28.544984345545497</v>
      </c>
      <c r="BW276" s="136">
        <f t="shared" ca="1" si="276"/>
        <v>-22.763777501658623</v>
      </c>
      <c r="BX276" s="136">
        <f t="shared" ca="1" si="276"/>
        <v>-20.051066981084617</v>
      </c>
      <c r="BY276" s="136">
        <f t="shared" ca="1" si="276"/>
        <v>-124.94805642434284</v>
      </c>
      <c r="BZ276" s="62"/>
      <c r="CA276" s="80">
        <f t="shared" si="277"/>
        <v>22.5</v>
      </c>
      <c r="CB276" s="136">
        <f t="shared" ca="1" si="278"/>
        <v>49.573246294309044</v>
      </c>
      <c r="CC276" s="136">
        <f t="shared" ca="1" si="278"/>
        <v>78.196687380697966</v>
      </c>
      <c r="CD276" s="136">
        <f t="shared" ca="1" si="278"/>
        <v>569.05342715755887</v>
      </c>
      <c r="CE276" s="136">
        <f t="shared" ca="1" si="278"/>
        <v>-288.46246732055738</v>
      </c>
      <c r="CF276" s="136">
        <f t="shared" ca="1" si="278"/>
        <v>-858.92333498617359</v>
      </c>
      <c r="CG276" s="136">
        <f t="shared" ca="1" si="278"/>
        <v>134.1262819339598</v>
      </c>
      <c r="CH276" s="136">
        <f t="shared" ca="1" si="278"/>
        <v>48.01993845164646</v>
      </c>
      <c r="CI276" s="136">
        <f t="shared" ca="1" si="278"/>
        <v>26.939157253520133</v>
      </c>
      <c r="CJ276" s="136">
        <f t="shared" ca="1" si="278"/>
        <v>18.476240226657485</v>
      </c>
      <c r="CK276" s="136">
        <f t="shared" ca="1" si="278"/>
        <v>14.393618807627197</v>
      </c>
      <c r="CL276" s="136">
        <f t="shared" ca="1" si="278"/>
        <v>12.311467163717062</v>
      </c>
      <c r="CM276" s="136">
        <f t="shared" ca="1" si="278"/>
        <v>11.324145875756123</v>
      </c>
      <c r="CN276" s="136">
        <f t="shared" ca="1" si="278"/>
        <v>105.20822319970708</v>
      </c>
      <c r="CP276" s="80">
        <f t="shared" si="279"/>
        <v>22.5</v>
      </c>
      <c r="CQ276" s="136">
        <f t="shared" ca="1" si="280"/>
        <v>-49.573246294309044</v>
      </c>
      <c r="CR276" s="136">
        <f t="shared" ca="1" si="280"/>
        <v>-78.196687380697966</v>
      </c>
      <c r="CS276" s="136">
        <f t="shared" ca="1" si="280"/>
        <v>-569.05342715755887</v>
      </c>
      <c r="CT276" s="136">
        <f t="shared" ca="1" si="280"/>
        <v>288.46246732055738</v>
      </c>
      <c r="CU276" s="136">
        <f t="shared" ca="1" si="280"/>
        <v>858.92333498617359</v>
      </c>
      <c r="CV276" s="136">
        <f t="shared" ca="1" si="280"/>
        <v>-134.1262819339598</v>
      </c>
      <c r="CW276" s="136">
        <f t="shared" ca="1" si="280"/>
        <v>-48.01993845164646</v>
      </c>
      <c r="CX276" s="136">
        <f t="shared" ca="1" si="280"/>
        <v>-26.939157253520133</v>
      </c>
      <c r="CY276" s="136">
        <f t="shared" ca="1" si="280"/>
        <v>-18.476240226657485</v>
      </c>
      <c r="CZ276" s="136">
        <f t="shared" ca="1" si="280"/>
        <v>-14.393618807627197</v>
      </c>
      <c r="DA276" s="136">
        <f t="shared" ca="1" si="280"/>
        <v>-12.311467163717062</v>
      </c>
      <c r="DB276" s="136">
        <f t="shared" ca="1" si="280"/>
        <v>-11.324145875756123</v>
      </c>
      <c r="DC276" s="136">
        <f t="shared" ca="1" si="280"/>
        <v>-105.20822319970708</v>
      </c>
      <c r="DE276" s="80">
        <f t="shared" si="281"/>
        <v>22.5</v>
      </c>
      <c r="DF276" s="136">
        <f t="shared" ca="1" si="282"/>
        <v>-566.52362474402571</v>
      </c>
      <c r="DG276" s="136">
        <f t="shared" ca="1" si="282"/>
        <v>-754.56548098792825</v>
      </c>
      <c r="DH276" s="136">
        <f t="shared" ca="1" si="282"/>
        <v>-3816.2942847520999</v>
      </c>
      <c r="DI276" s="136">
        <f t="shared" ca="1" si="282"/>
        <v>1229.468132092592</v>
      </c>
      <c r="DJ276" s="136">
        <f t="shared" ca="1" si="282"/>
        <v>2255.2802499571872</v>
      </c>
      <c r="DK276" s="136">
        <f t="shared" ca="1" si="282"/>
        <v>-212.70652038213865</v>
      </c>
      <c r="DL276" s="136">
        <f t="shared" ca="1" si="282"/>
        <v>-44.16989742606242</v>
      </c>
      <c r="DM276" s="136">
        <f t="shared" ca="1" si="282"/>
        <v>-12.972468885674775</v>
      </c>
      <c r="DN276" s="136">
        <f t="shared" ca="1" si="282"/>
        <v>-3.4254610435660533</v>
      </c>
      <c r="DO276" s="136">
        <f t="shared" ca="1" si="282"/>
        <v>0.24225326970889682</v>
      </c>
      <c r="DP276" s="136">
        <f t="shared" ca="1" si="282"/>
        <v>1.8591568257755</v>
      </c>
      <c r="DQ276" s="136">
        <f t="shared" ca="1" si="282"/>
        <v>2.5972247704276308</v>
      </c>
      <c r="DR276" s="136">
        <f t="shared" ca="1" si="282"/>
        <v>85.468389975071318</v>
      </c>
      <c r="DT276" s="80">
        <f t="shared" si="283"/>
        <v>22.5</v>
      </c>
      <c r="DU276" s="136">
        <f t="shared" ca="1" si="284"/>
        <v>49.573246294309044</v>
      </c>
      <c r="DV276" s="136">
        <f t="shared" ca="1" si="284"/>
        <v>78.196687380697966</v>
      </c>
      <c r="DW276" s="136">
        <f t="shared" ca="1" si="284"/>
        <v>569.05342715755887</v>
      </c>
      <c r="DX276" s="136">
        <f t="shared" ca="1" si="284"/>
        <v>-288.46246732055738</v>
      </c>
      <c r="DY276" s="136">
        <f t="shared" ca="1" si="284"/>
        <v>-858.92333498617359</v>
      </c>
      <c r="DZ276" s="136">
        <f t="shared" ca="1" si="284"/>
        <v>134.1262819339598</v>
      </c>
      <c r="EA276" s="136">
        <f t="shared" ca="1" si="284"/>
        <v>48.01993845164646</v>
      </c>
      <c r="EB276" s="136">
        <f t="shared" ca="1" si="284"/>
        <v>26.939157253520133</v>
      </c>
      <c r="EC276" s="136">
        <f t="shared" ca="1" si="284"/>
        <v>18.476240226657485</v>
      </c>
      <c r="ED276" s="136">
        <f t="shared" ca="1" si="284"/>
        <v>14.393618807627197</v>
      </c>
      <c r="EE276" s="136">
        <f t="shared" ca="1" si="284"/>
        <v>12.311467163717062</v>
      </c>
      <c r="EF276" s="136">
        <f t="shared" ca="1" si="284"/>
        <v>11.324145875756123</v>
      </c>
      <c r="EG276" s="136">
        <f t="shared" ca="1" si="284"/>
        <v>105.20822319970708</v>
      </c>
      <c r="EI276" s="80">
        <f t="shared" si="285"/>
        <v>22.5</v>
      </c>
      <c r="EJ276" s="136">
        <f t="shared" ca="1" si="286"/>
        <v>-49.573246294309044</v>
      </c>
      <c r="EK276" s="136">
        <f t="shared" ca="1" si="286"/>
        <v>-78.196687380697966</v>
      </c>
      <c r="EL276" s="136">
        <f t="shared" ca="1" si="286"/>
        <v>-569.05342715755887</v>
      </c>
      <c r="EM276" s="136">
        <f t="shared" ca="1" si="286"/>
        <v>288.46246732055738</v>
      </c>
      <c r="EN276" s="136">
        <f t="shared" ca="1" si="286"/>
        <v>858.92333498617359</v>
      </c>
      <c r="EO276" s="136">
        <f t="shared" ca="1" si="286"/>
        <v>-134.1262819339598</v>
      </c>
      <c r="EP276" s="136">
        <f t="shared" ca="1" si="286"/>
        <v>-48.01993845164646</v>
      </c>
      <c r="EQ276" s="136">
        <f t="shared" ca="1" si="286"/>
        <v>-26.939157253520133</v>
      </c>
      <c r="ER276" s="136">
        <f t="shared" ca="1" si="286"/>
        <v>-18.476240226657485</v>
      </c>
      <c r="ES276" s="136">
        <f t="shared" ca="1" si="286"/>
        <v>-14.393618807627197</v>
      </c>
      <c r="ET276" s="136">
        <f t="shared" ca="1" si="286"/>
        <v>-12.311467163717062</v>
      </c>
      <c r="EU276" s="136">
        <f t="shared" ca="1" si="286"/>
        <v>-11.324145875756123</v>
      </c>
      <c r="EV276" s="136">
        <f t="shared" ca="1" si="286"/>
        <v>-105.20822319970708</v>
      </c>
    </row>
    <row r="277" spans="1:152">
      <c r="S277" s="26">
        <f t="shared" si="269"/>
        <v>30</v>
      </c>
      <c r="T277" s="330">
        <f t="shared" ca="1" si="270"/>
        <v>29.039159204012371</v>
      </c>
      <c r="U277" s="330">
        <f t="shared" ca="1" si="270"/>
        <v>38.813286107637758</v>
      </c>
      <c r="V277" s="330">
        <f t="shared" ca="1" si="270"/>
        <v>92.718381221925029</v>
      </c>
      <c r="W277" s="330">
        <f t="shared" ca="1" si="270"/>
        <v>-864.15922541459508</v>
      </c>
      <c r="X277" s="330">
        <f t="shared" ca="1" si="270"/>
        <v>-168.6798415197606</v>
      </c>
      <c r="Y277" s="330">
        <f t="shared" ca="1" si="270"/>
        <v>-296.90429537130115</v>
      </c>
      <c r="Z277" s="330">
        <f t="shared" ca="1" si="270"/>
        <v>192.70070168216924</v>
      </c>
      <c r="AA277" s="330">
        <f t="shared" ca="1" si="270"/>
        <v>56.26157466930853</v>
      </c>
      <c r="AB277" s="330">
        <f t="shared" ca="1" si="270"/>
        <v>31.263203984119485</v>
      </c>
      <c r="AC277" s="330">
        <f t="shared" ca="1" si="270"/>
        <v>22.059438940960412</v>
      </c>
      <c r="AD277" s="330">
        <f t="shared" ca="1" si="270"/>
        <v>17.935598657072152</v>
      </c>
      <c r="AE277" s="330">
        <f t="shared" ca="1" si="270"/>
        <v>16.104021944408892</v>
      </c>
      <c r="AF277" s="330">
        <f t="shared" ca="1" si="270"/>
        <v>-535.79714475590185</v>
      </c>
      <c r="AH277" s="80">
        <f t="shared" si="271"/>
        <v>30</v>
      </c>
      <c r="AI277" s="136">
        <f t="shared" ca="1" si="272"/>
        <v>-29.039159204012371</v>
      </c>
      <c r="AJ277" s="136">
        <f t="shared" ca="1" si="272"/>
        <v>-38.813286107637758</v>
      </c>
      <c r="AK277" s="136">
        <f t="shared" ca="1" si="272"/>
        <v>-92.718381221925029</v>
      </c>
      <c r="AL277" s="136">
        <f t="shared" ca="1" si="272"/>
        <v>864.15922541459508</v>
      </c>
      <c r="AM277" s="136">
        <f t="shared" ca="1" si="272"/>
        <v>168.6798415197606</v>
      </c>
      <c r="AN277" s="136">
        <f t="shared" ca="1" si="272"/>
        <v>296.90429537130115</v>
      </c>
      <c r="AO277" s="136">
        <f t="shared" ca="1" si="272"/>
        <v>-192.70070168216924</v>
      </c>
      <c r="AP277" s="136">
        <f t="shared" ca="1" si="272"/>
        <v>-56.26157466930853</v>
      </c>
      <c r="AQ277" s="136">
        <f t="shared" ca="1" si="272"/>
        <v>-31.263203984119485</v>
      </c>
      <c r="AR277" s="136">
        <f t="shared" ca="1" si="272"/>
        <v>-22.059438940960412</v>
      </c>
      <c r="AS277" s="136">
        <f t="shared" ca="1" si="272"/>
        <v>-17.935598657072152</v>
      </c>
      <c r="AT277" s="136">
        <f t="shared" ca="1" si="272"/>
        <v>-16.104021944408892</v>
      </c>
      <c r="AU277" s="136">
        <f t="shared" ca="1" si="272"/>
        <v>535.79714475590185</v>
      </c>
      <c r="AW277" s="80">
        <f t="shared" si="273"/>
        <v>30</v>
      </c>
      <c r="AX277" s="136">
        <f t="shared" ca="1" si="274"/>
        <v>-170.34078332001206</v>
      </c>
      <c r="AY277" s="136">
        <f t="shared" ca="1" si="274"/>
        <v>-199.19233882330377</v>
      </c>
      <c r="AZ277" s="136">
        <f t="shared" ca="1" si="274"/>
        <v>-358.10016321855568</v>
      </c>
      <c r="BA277" s="136">
        <f t="shared" ca="1" si="274"/>
        <v>2269.6967663132</v>
      </c>
      <c r="BB277" s="136">
        <f t="shared" ca="1" si="274"/>
        <v>281.30935443761268</v>
      </c>
      <c r="BC277" s="136">
        <f t="shared" ca="1" si="274"/>
        <v>293.20310295001491</v>
      </c>
      <c r="BD277" s="136">
        <f t="shared" ca="1" si="274"/>
        <v>-99.566769951139008</v>
      </c>
      <c r="BE277" s="136">
        <f t="shared" ca="1" si="274"/>
        <v>-10.652900164059933</v>
      </c>
      <c r="BF277" s="136">
        <f t="shared" ca="1" si="274"/>
        <v>1.2786083271892172</v>
      </c>
      <c r="BG277" s="136">
        <f t="shared" ca="1" si="274"/>
        <v>4.4761812419518652</v>
      </c>
      <c r="BH277" s="136">
        <f t="shared" ca="1" si="274"/>
        <v>5.6111286355870451</v>
      </c>
      <c r="BI277" s="136">
        <f t="shared" ca="1" si="274"/>
        <v>6.088175951526706</v>
      </c>
      <c r="BJ277" s="136">
        <f t="shared" ca="1" si="274"/>
        <v>-447.85273791822999</v>
      </c>
      <c r="BK277" s="62"/>
      <c r="BL277" s="80">
        <f t="shared" si="275"/>
        <v>30</v>
      </c>
      <c r="BM277" s="136">
        <f t="shared" ca="1" si="276"/>
        <v>-228.41910172803682</v>
      </c>
      <c r="BN277" s="136">
        <f t="shared" ca="1" si="276"/>
        <v>-276.81891103857936</v>
      </c>
      <c r="BO277" s="136">
        <f t="shared" ca="1" si="276"/>
        <v>-543.53692566240579</v>
      </c>
      <c r="BP277" s="136">
        <f t="shared" ca="1" si="276"/>
        <v>3998.0152171423897</v>
      </c>
      <c r="BQ277" s="136">
        <f t="shared" ca="1" si="276"/>
        <v>618.66903747713388</v>
      </c>
      <c r="BR277" s="136">
        <f t="shared" ca="1" si="276"/>
        <v>887.0116936926172</v>
      </c>
      <c r="BS277" s="136">
        <f t="shared" ca="1" si="276"/>
        <v>-484.96817331547743</v>
      </c>
      <c r="BT277" s="136">
        <f t="shared" ca="1" si="276"/>
        <v>-123.17604950267699</v>
      </c>
      <c r="BU277" s="136">
        <f t="shared" ca="1" si="276"/>
        <v>-61.247799641049752</v>
      </c>
      <c r="BV277" s="136">
        <f t="shared" ca="1" si="276"/>
        <v>-39.64269663996896</v>
      </c>
      <c r="BW277" s="136">
        <f t="shared" ca="1" si="276"/>
        <v>-30.260068678557261</v>
      </c>
      <c r="BX277" s="136">
        <f t="shared" ca="1" si="276"/>
        <v>-26.119867937291083</v>
      </c>
      <c r="BY277" s="136">
        <f t="shared" ca="1" si="276"/>
        <v>623.7415515935736</v>
      </c>
      <c r="BZ277" s="62"/>
      <c r="CA277" s="80">
        <f t="shared" si="277"/>
        <v>30</v>
      </c>
      <c r="CB277" s="136">
        <f t="shared" ca="1" si="278"/>
        <v>29.039159204012371</v>
      </c>
      <c r="CC277" s="136">
        <f t="shared" ca="1" si="278"/>
        <v>38.813286107637758</v>
      </c>
      <c r="CD277" s="136">
        <f t="shared" ca="1" si="278"/>
        <v>92.718381221925029</v>
      </c>
      <c r="CE277" s="136">
        <f t="shared" ca="1" si="278"/>
        <v>-864.15922541459508</v>
      </c>
      <c r="CF277" s="136">
        <f t="shared" ca="1" si="278"/>
        <v>-168.6798415197606</v>
      </c>
      <c r="CG277" s="136">
        <f t="shared" ca="1" si="278"/>
        <v>-296.90429537130115</v>
      </c>
      <c r="CH277" s="136">
        <f t="shared" ca="1" si="278"/>
        <v>192.70070168216924</v>
      </c>
      <c r="CI277" s="136">
        <f t="shared" ca="1" si="278"/>
        <v>56.26157466930853</v>
      </c>
      <c r="CJ277" s="136">
        <f t="shared" ca="1" si="278"/>
        <v>31.263203984119485</v>
      </c>
      <c r="CK277" s="136">
        <f t="shared" ca="1" si="278"/>
        <v>22.059438940960412</v>
      </c>
      <c r="CL277" s="136">
        <f t="shared" ca="1" si="278"/>
        <v>17.935598657072152</v>
      </c>
      <c r="CM277" s="136">
        <f t="shared" ca="1" si="278"/>
        <v>16.104021944408892</v>
      </c>
      <c r="CN277" s="136">
        <f t="shared" ca="1" si="278"/>
        <v>-535.79714475590185</v>
      </c>
      <c r="CP277" s="80">
        <f t="shared" si="279"/>
        <v>30</v>
      </c>
      <c r="CQ277" s="136">
        <f t="shared" ca="1" si="280"/>
        <v>-29.039159204012371</v>
      </c>
      <c r="CR277" s="136">
        <f t="shared" ca="1" si="280"/>
        <v>-38.813286107637758</v>
      </c>
      <c r="CS277" s="136">
        <f t="shared" ca="1" si="280"/>
        <v>-92.718381221925029</v>
      </c>
      <c r="CT277" s="136">
        <f t="shared" ca="1" si="280"/>
        <v>864.15922541459508</v>
      </c>
      <c r="CU277" s="136">
        <f t="shared" ca="1" si="280"/>
        <v>168.6798415197606</v>
      </c>
      <c r="CV277" s="136">
        <f t="shared" ca="1" si="280"/>
        <v>296.90429537130115</v>
      </c>
      <c r="CW277" s="136">
        <f t="shared" ca="1" si="280"/>
        <v>-192.70070168216924</v>
      </c>
      <c r="CX277" s="136">
        <f t="shared" ca="1" si="280"/>
        <v>-56.26157466930853</v>
      </c>
      <c r="CY277" s="136">
        <f t="shared" ca="1" si="280"/>
        <v>-31.263203984119485</v>
      </c>
      <c r="CZ277" s="136">
        <f t="shared" ca="1" si="280"/>
        <v>-22.059438940960412</v>
      </c>
      <c r="DA277" s="136">
        <f t="shared" ca="1" si="280"/>
        <v>-17.935598657072152</v>
      </c>
      <c r="DB277" s="136">
        <f t="shared" ca="1" si="280"/>
        <v>-16.104021944408892</v>
      </c>
      <c r="DC277" s="136">
        <f t="shared" ca="1" si="280"/>
        <v>535.79714475590185</v>
      </c>
      <c r="DE277" s="80">
        <f t="shared" si="281"/>
        <v>30</v>
      </c>
      <c r="DF277" s="136">
        <f t="shared" ca="1" si="282"/>
        <v>-170.34078332001206</v>
      </c>
      <c r="DG277" s="136">
        <f t="shared" ca="1" si="282"/>
        <v>-199.19233882330377</v>
      </c>
      <c r="DH277" s="136">
        <f t="shared" ca="1" si="282"/>
        <v>-358.10016321855568</v>
      </c>
      <c r="DI277" s="136">
        <f t="shared" ca="1" si="282"/>
        <v>2269.6967663132</v>
      </c>
      <c r="DJ277" s="136">
        <f t="shared" ca="1" si="282"/>
        <v>281.30935443761268</v>
      </c>
      <c r="DK277" s="136">
        <f t="shared" ca="1" si="282"/>
        <v>293.20310295001491</v>
      </c>
      <c r="DL277" s="136">
        <f t="shared" ca="1" si="282"/>
        <v>-99.566769951139008</v>
      </c>
      <c r="DM277" s="136">
        <f t="shared" ca="1" si="282"/>
        <v>-10.652900164059933</v>
      </c>
      <c r="DN277" s="136">
        <f t="shared" ca="1" si="282"/>
        <v>1.2786083271892172</v>
      </c>
      <c r="DO277" s="136">
        <f t="shared" ca="1" si="282"/>
        <v>4.4761812419518652</v>
      </c>
      <c r="DP277" s="136">
        <f t="shared" ca="1" si="282"/>
        <v>5.6111286355870451</v>
      </c>
      <c r="DQ277" s="136">
        <f t="shared" ca="1" si="282"/>
        <v>6.088175951526706</v>
      </c>
      <c r="DR277" s="136">
        <f t="shared" ca="1" si="282"/>
        <v>-447.85273791822999</v>
      </c>
      <c r="DT277" s="80">
        <f t="shared" si="283"/>
        <v>30</v>
      </c>
      <c r="DU277" s="136">
        <f t="shared" ca="1" si="284"/>
        <v>29.039159204012371</v>
      </c>
      <c r="DV277" s="136">
        <f t="shared" ca="1" si="284"/>
        <v>38.813286107637758</v>
      </c>
      <c r="DW277" s="136">
        <f t="shared" ca="1" si="284"/>
        <v>92.718381221925029</v>
      </c>
      <c r="DX277" s="136">
        <f t="shared" ca="1" si="284"/>
        <v>-864.15922541459508</v>
      </c>
      <c r="DY277" s="136">
        <f t="shared" ca="1" si="284"/>
        <v>-168.6798415197606</v>
      </c>
      <c r="DZ277" s="136">
        <f t="shared" ca="1" si="284"/>
        <v>-296.90429537130115</v>
      </c>
      <c r="EA277" s="136">
        <f t="shared" ca="1" si="284"/>
        <v>192.70070168216924</v>
      </c>
      <c r="EB277" s="136">
        <f t="shared" ca="1" si="284"/>
        <v>56.26157466930853</v>
      </c>
      <c r="EC277" s="136">
        <f t="shared" ca="1" si="284"/>
        <v>31.263203984119485</v>
      </c>
      <c r="ED277" s="136">
        <f t="shared" ca="1" si="284"/>
        <v>22.059438940960412</v>
      </c>
      <c r="EE277" s="136">
        <f t="shared" ca="1" si="284"/>
        <v>17.935598657072152</v>
      </c>
      <c r="EF277" s="136">
        <f t="shared" ca="1" si="284"/>
        <v>16.104021944408892</v>
      </c>
      <c r="EG277" s="136">
        <f t="shared" ca="1" si="284"/>
        <v>-535.79714475590185</v>
      </c>
      <c r="EI277" s="80">
        <f t="shared" si="285"/>
        <v>30</v>
      </c>
      <c r="EJ277" s="136">
        <f t="shared" ca="1" si="286"/>
        <v>-29.039159204012371</v>
      </c>
      <c r="EK277" s="136">
        <f t="shared" ca="1" si="286"/>
        <v>-38.813286107637758</v>
      </c>
      <c r="EL277" s="136">
        <f t="shared" ca="1" si="286"/>
        <v>-92.718381221925029</v>
      </c>
      <c r="EM277" s="136">
        <f t="shared" ca="1" si="286"/>
        <v>864.15922541459508</v>
      </c>
      <c r="EN277" s="136">
        <f t="shared" ca="1" si="286"/>
        <v>168.6798415197606</v>
      </c>
      <c r="EO277" s="136">
        <f t="shared" ca="1" si="286"/>
        <v>296.90429537130115</v>
      </c>
      <c r="EP277" s="136">
        <f t="shared" ca="1" si="286"/>
        <v>-192.70070168216924</v>
      </c>
      <c r="EQ277" s="136">
        <f t="shared" ca="1" si="286"/>
        <v>-56.26157466930853</v>
      </c>
      <c r="ER277" s="136">
        <f t="shared" ca="1" si="286"/>
        <v>-31.263203984119485</v>
      </c>
      <c r="ES277" s="136">
        <f t="shared" ca="1" si="286"/>
        <v>-22.059438940960412</v>
      </c>
      <c r="ET277" s="136">
        <f t="shared" ca="1" si="286"/>
        <v>-17.935598657072152</v>
      </c>
      <c r="EU277" s="136">
        <f t="shared" ca="1" si="286"/>
        <v>-16.104021944408892</v>
      </c>
      <c r="EV277" s="136">
        <f t="shared" ca="1" si="286"/>
        <v>535.79714475590185</v>
      </c>
    </row>
    <row r="278" spans="1:152">
      <c r="S278" s="26">
        <f t="shared" si="269"/>
        <v>37.5</v>
      </c>
      <c r="T278" s="330">
        <f t="shared" ca="1" si="270"/>
        <v>19.589634784090396</v>
      </c>
      <c r="U278" s="330">
        <f t="shared" ca="1" si="270"/>
        <v>24.314651036397713</v>
      </c>
      <c r="V278" s="330">
        <f t="shared" ca="1" si="270"/>
        <v>42.607942301714495</v>
      </c>
      <c r="W278" s="330">
        <f t="shared" ca="1" si="270"/>
        <v>151.93381431558228</v>
      </c>
      <c r="X278" s="330">
        <f t="shared" ca="1" si="270"/>
        <v>-232.76750161088245</v>
      </c>
      <c r="Y278" s="330">
        <f t="shared" ca="1" si="270"/>
        <v>-129.50310478261443</v>
      </c>
      <c r="Z278" s="330">
        <f t="shared" ca="1" si="270"/>
        <v>-227.10422870118595</v>
      </c>
      <c r="AA278" s="330">
        <f t="shared" ca="1" si="270"/>
        <v>259.13247863210893</v>
      </c>
      <c r="AB278" s="330">
        <f t="shared" ca="1" si="270"/>
        <v>68.20932037563837</v>
      </c>
      <c r="AC278" s="330">
        <f t="shared" ca="1" si="270"/>
        <v>39.279529442645398</v>
      </c>
      <c r="AD278" s="330">
        <f t="shared" ca="1" si="270"/>
        <v>29.29352980092386</v>
      </c>
      <c r="AE278" s="330">
        <f t="shared" ca="1" si="270"/>
        <v>25.333715333087873</v>
      </c>
      <c r="AF278" s="330">
        <f t="shared" ca="1" si="270"/>
        <v>-179.51299890723584</v>
      </c>
      <c r="AH278" s="80">
        <f t="shared" si="271"/>
        <v>37.5</v>
      </c>
      <c r="AI278" s="136">
        <f t="shared" ca="1" si="272"/>
        <v>-19.589634784090396</v>
      </c>
      <c r="AJ278" s="136">
        <f t="shared" ca="1" si="272"/>
        <v>-24.314651036397713</v>
      </c>
      <c r="AK278" s="136">
        <f t="shared" ca="1" si="272"/>
        <v>-42.607942301714495</v>
      </c>
      <c r="AL278" s="136">
        <f t="shared" ca="1" si="272"/>
        <v>-151.93381431558228</v>
      </c>
      <c r="AM278" s="136">
        <f t="shared" ca="1" si="272"/>
        <v>232.76750161088245</v>
      </c>
      <c r="AN278" s="136">
        <f t="shared" ca="1" si="272"/>
        <v>129.50310478261443</v>
      </c>
      <c r="AO278" s="136">
        <f t="shared" ca="1" si="272"/>
        <v>227.10422870118595</v>
      </c>
      <c r="AP278" s="136">
        <f t="shared" ca="1" si="272"/>
        <v>-259.13247863210893</v>
      </c>
      <c r="AQ278" s="136">
        <f t="shared" ca="1" si="272"/>
        <v>-68.20932037563837</v>
      </c>
      <c r="AR278" s="136">
        <f t="shared" ca="1" si="272"/>
        <v>-39.279529442645398</v>
      </c>
      <c r="AS278" s="136">
        <f t="shared" ca="1" si="272"/>
        <v>-29.29352980092386</v>
      </c>
      <c r="AT278" s="136">
        <f t="shared" ca="1" si="272"/>
        <v>-25.333715333087873</v>
      </c>
      <c r="AU278" s="136">
        <f t="shared" ca="1" si="272"/>
        <v>179.51299890723584</v>
      </c>
      <c r="AW278" s="80">
        <f t="shared" si="273"/>
        <v>37.5</v>
      </c>
      <c r="AX278" s="136">
        <f t="shared" ca="1" si="274"/>
        <v>-64.76894240079919</v>
      </c>
      <c r="AY278" s="136">
        <f t="shared" ca="1" si="274"/>
        <v>-70.83528548297943</v>
      </c>
      <c r="AZ278" s="136">
        <f t="shared" ca="1" si="274"/>
        <v>-95.726574771252061</v>
      </c>
      <c r="BA278" s="136">
        <f t="shared" ca="1" si="274"/>
        <v>-235.1073178322157</v>
      </c>
      <c r="BB278" s="136">
        <f t="shared" ca="1" si="274"/>
        <v>222.29787280776799</v>
      </c>
      <c r="BC278" s="136">
        <f t="shared" ca="1" si="274"/>
        <v>64.941139693111609</v>
      </c>
      <c r="BD278" s="136">
        <f t="shared" ca="1" si="274"/>
        <v>38.174670528403908</v>
      </c>
      <c r="BE278" s="136">
        <f t="shared" ca="1" si="274"/>
        <v>19.34801528465556</v>
      </c>
      <c r="BF278" s="136">
        <f t="shared" ca="1" si="274"/>
        <v>17.169590821846736</v>
      </c>
      <c r="BG278" s="136">
        <f t="shared" ca="1" si="274"/>
        <v>14.923865698328598</v>
      </c>
      <c r="BH278" s="136">
        <f t="shared" ca="1" si="274"/>
        <v>13.736109613141315</v>
      </c>
      <c r="BI278" s="136">
        <f t="shared" ca="1" si="274"/>
        <v>13.238054553439856</v>
      </c>
      <c r="BJ278" s="136">
        <f t="shared" ca="1" si="274"/>
        <v>-148.86482320125759</v>
      </c>
      <c r="BK278" s="62"/>
      <c r="BL278" s="80">
        <f t="shared" si="275"/>
        <v>37.5</v>
      </c>
      <c r="BM278" s="136">
        <f t="shared" ca="1" si="276"/>
        <v>-103.94821196897999</v>
      </c>
      <c r="BN278" s="136">
        <f t="shared" ca="1" si="276"/>
        <v>-119.46458755577486</v>
      </c>
      <c r="BO278" s="136">
        <f t="shared" ca="1" si="276"/>
        <v>-180.94245937468108</v>
      </c>
      <c r="BP278" s="136">
        <f t="shared" ca="1" si="276"/>
        <v>-538.97494646338032</v>
      </c>
      <c r="BQ278" s="136">
        <f t="shared" ca="1" si="276"/>
        <v>687.83287602953283</v>
      </c>
      <c r="BR278" s="136">
        <f t="shared" ca="1" si="276"/>
        <v>323.94734925834047</v>
      </c>
      <c r="BS278" s="136">
        <f t="shared" ca="1" si="276"/>
        <v>492.3831279307758</v>
      </c>
      <c r="BT278" s="136">
        <f t="shared" ca="1" si="276"/>
        <v>-498.91694197956235</v>
      </c>
      <c r="BU278" s="136">
        <f t="shared" ca="1" si="276"/>
        <v>-119.24904992943</v>
      </c>
      <c r="BV278" s="136">
        <f t="shared" ca="1" si="276"/>
        <v>-63.635193186962198</v>
      </c>
      <c r="BW278" s="136">
        <f t="shared" ca="1" si="276"/>
        <v>-44.850949988706404</v>
      </c>
      <c r="BX278" s="136">
        <f t="shared" ca="1" si="276"/>
        <v>-37.429376112735895</v>
      </c>
      <c r="BY278" s="136">
        <f t="shared" ca="1" si="276"/>
        <v>210.16117461321409</v>
      </c>
      <c r="BZ278" s="62"/>
      <c r="CA278" s="80">
        <f t="shared" si="277"/>
        <v>37.5</v>
      </c>
      <c r="CB278" s="136">
        <f t="shared" ca="1" si="278"/>
        <v>19.589634784090396</v>
      </c>
      <c r="CC278" s="136">
        <f t="shared" ca="1" si="278"/>
        <v>24.314651036397713</v>
      </c>
      <c r="CD278" s="136">
        <f t="shared" ca="1" si="278"/>
        <v>42.607942301714495</v>
      </c>
      <c r="CE278" s="136">
        <f t="shared" ca="1" si="278"/>
        <v>151.93381431558228</v>
      </c>
      <c r="CF278" s="136">
        <f t="shared" ca="1" si="278"/>
        <v>-232.76750161088245</v>
      </c>
      <c r="CG278" s="136">
        <f t="shared" ca="1" si="278"/>
        <v>-129.50310478261443</v>
      </c>
      <c r="CH278" s="136">
        <f t="shared" ca="1" si="278"/>
        <v>-227.10422870118595</v>
      </c>
      <c r="CI278" s="136">
        <f t="shared" ca="1" si="278"/>
        <v>259.13247863210893</v>
      </c>
      <c r="CJ278" s="136">
        <f t="shared" ca="1" si="278"/>
        <v>68.20932037563837</v>
      </c>
      <c r="CK278" s="136">
        <f t="shared" ca="1" si="278"/>
        <v>39.279529442645398</v>
      </c>
      <c r="CL278" s="136">
        <f t="shared" ca="1" si="278"/>
        <v>29.29352980092386</v>
      </c>
      <c r="CM278" s="136">
        <f t="shared" ca="1" si="278"/>
        <v>25.333715333087873</v>
      </c>
      <c r="CN278" s="136">
        <f t="shared" ca="1" si="278"/>
        <v>-179.51299890723584</v>
      </c>
      <c r="CP278" s="80">
        <f t="shared" si="279"/>
        <v>37.5</v>
      </c>
      <c r="CQ278" s="136">
        <f t="shared" ca="1" si="280"/>
        <v>-19.589634784090396</v>
      </c>
      <c r="CR278" s="136">
        <f t="shared" ca="1" si="280"/>
        <v>-24.314651036397713</v>
      </c>
      <c r="CS278" s="136">
        <f t="shared" ca="1" si="280"/>
        <v>-42.607942301714495</v>
      </c>
      <c r="CT278" s="136">
        <f t="shared" ca="1" si="280"/>
        <v>-151.93381431558228</v>
      </c>
      <c r="CU278" s="136">
        <f t="shared" ca="1" si="280"/>
        <v>232.76750161088245</v>
      </c>
      <c r="CV278" s="136">
        <f t="shared" ca="1" si="280"/>
        <v>129.50310478261443</v>
      </c>
      <c r="CW278" s="136">
        <f t="shared" ca="1" si="280"/>
        <v>227.10422870118595</v>
      </c>
      <c r="CX278" s="136">
        <f t="shared" ca="1" si="280"/>
        <v>-259.13247863210893</v>
      </c>
      <c r="CY278" s="136">
        <f t="shared" ca="1" si="280"/>
        <v>-68.20932037563837</v>
      </c>
      <c r="CZ278" s="136">
        <f t="shared" ca="1" si="280"/>
        <v>-39.279529442645398</v>
      </c>
      <c r="DA278" s="136">
        <f t="shared" ca="1" si="280"/>
        <v>-29.29352980092386</v>
      </c>
      <c r="DB278" s="136">
        <f t="shared" ca="1" si="280"/>
        <v>-25.333715333087873</v>
      </c>
      <c r="DC278" s="136">
        <f t="shared" ca="1" si="280"/>
        <v>179.51299890723584</v>
      </c>
      <c r="DE278" s="80">
        <f t="shared" si="281"/>
        <v>37.5</v>
      </c>
      <c r="DF278" s="136">
        <f t="shared" ca="1" si="282"/>
        <v>-64.76894240079919</v>
      </c>
      <c r="DG278" s="136">
        <f t="shared" ca="1" si="282"/>
        <v>-70.83528548297943</v>
      </c>
      <c r="DH278" s="136">
        <f t="shared" ca="1" si="282"/>
        <v>-95.726574771252061</v>
      </c>
      <c r="DI278" s="136">
        <f t="shared" ca="1" si="282"/>
        <v>-235.1073178322157</v>
      </c>
      <c r="DJ278" s="136">
        <f t="shared" ca="1" si="282"/>
        <v>222.29787280776799</v>
      </c>
      <c r="DK278" s="136">
        <f t="shared" ca="1" si="282"/>
        <v>64.941139693111609</v>
      </c>
      <c r="DL278" s="136">
        <f t="shared" ca="1" si="282"/>
        <v>38.174670528403908</v>
      </c>
      <c r="DM278" s="136">
        <f t="shared" ca="1" si="282"/>
        <v>19.34801528465556</v>
      </c>
      <c r="DN278" s="136">
        <f t="shared" ca="1" si="282"/>
        <v>17.169590821846736</v>
      </c>
      <c r="DO278" s="136">
        <f t="shared" ca="1" si="282"/>
        <v>14.923865698328598</v>
      </c>
      <c r="DP278" s="136">
        <f t="shared" ca="1" si="282"/>
        <v>13.736109613141315</v>
      </c>
      <c r="DQ278" s="136">
        <f t="shared" ca="1" si="282"/>
        <v>13.238054553439856</v>
      </c>
      <c r="DR278" s="136">
        <f t="shared" ca="1" si="282"/>
        <v>-148.86482320125759</v>
      </c>
      <c r="DT278" s="80">
        <f t="shared" si="283"/>
        <v>37.5</v>
      </c>
      <c r="DU278" s="136">
        <f t="shared" ca="1" si="284"/>
        <v>19.589634784090396</v>
      </c>
      <c r="DV278" s="136">
        <f t="shared" ca="1" si="284"/>
        <v>24.314651036397713</v>
      </c>
      <c r="DW278" s="136">
        <f t="shared" ca="1" si="284"/>
        <v>42.607942301714495</v>
      </c>
      <c r="DX278" s="136">
        <f t="shared" ca="1" si="284"/>
        <v>151.93381431558228</v>
      </c>
      <c r="DY278" s="136">
        <f t="shared" ca="1" si="284"/>
        <v>-232.76750161088245</v>
      </c>
      <c r="DZ278" s="136">
        <f t="shared" ca="1" si="284"/>
        <v>-129.50310478261443</v>
      </c>
      <c r="EA278" s="136">
        <f t="shared" ca="1" si="284"/>
        <v>-227.10422870118595</v>
      </c>
      <c r="EB278" s="136">
        <f t="shared" ca="1" si="284"/>
        <v>259.13247863210893</v>
      </c>
      <c r="EC278" s="136">
        <f t="shared" ca="1" si="284"/>
        <v>68.20932037563837</v>
      </c>
      <c r="ED278" s="136">
        <f t="shared" ca="1" si="284"/>
        <v>39.279529442645398</v>
      </c>
      <c r="EE278" s="136">
        <f t="shared" ca="1" si="284"/>
        <v>29.29352980092386</v>
      </c>
      <c r="EF278" s="136">
        <f t="shared" ca="1" si="284"/>
        <v>25.333715333087873</v>
      </c>
      <c r="EG278" s="136">
        <f t="shared" ca="1" si="284"/>
        <v>-179.51299890723584</v>
      </c>
      <c r="EI278" s="80">
        <f t="shared" si="285"/>
        <v>37.5</v>
      </c>
      <c r="EJ278" s="136">
        <f t="shared" ca="1" si="286"/>
        <v>-19.589634784090396</v>
      </c>
      <c r="EK278" s="136">
        <f t="shared" ca="1" si="286"/>
        <v>-24.314651036397713</v>
      </c>
      <c r="EL278" s="136">
        <f t="shared" ca="1" si="286"/>
        <v>-42.607942301714495</v>
      </c>
      <c r="EM278" s="136">
        <f t="shared" ca="1" si="286"/>
        <v>-151.93381431558228</v>
      </c>
      <c r="EN278" s="136">
        <f t="shared" ca="1" si="286"/>
        <v>232.76750161088245</v>
      </c>
      <c r="EO278" s="136">
        <f t="shared" ca="1" si="286"/>
        <v>129.50310478261443</v>
      </c>
      <c r="EP278" s="136">
        <f t="shared" ca="1" si="286"/>
        <v>227.10422870118595</v>
      </c>
      <c r="EQ278" s="136">
        <f t="shared" ca="1" si="286"/>
        <v>-259.13247863210893</v>
      </c>
      <c r="ER278" s="136">
        <f t="shared" ca="1" si="286"/>
        <v>-68.20932037563837</v>
      </c>
      <c r="ES278" s="136">
        <f t="shared" ca="1" si="286"/>
        <v>-39.279529442645398</v>
      </c>
      <c r="ET278" s="136">
        <f t="shared" ca="1" si="286"/>
        <v>-29.29352980092386</v>
      </c>
      <c r="EU278" s="136">
        <f t="shared" ca="1" si="286"/>
        <v>-25.333715333087873</v>
      </c>
      <c r="EV278" s="136">
        <f t="shared" ca="1" si="286"/>
        <v>179.51299890723584</v>
      </c>
    </row>
    <row r="279" spans="1:152">
      <c r="S279" s="26">
        <f t="shared" si="269"/>
        <v>45</v>
      </c>
      <c r="T279" s="330">
        <f t="shared" ca="1" si="270"/>
        <v>14.519319707481475</v>
      </c>
      <c r="U279" s="330">
        <f t="shared" ca="1" si="270"/>
        <v>17.328085644833234</v>
      </c>
      <c r="V279" s="330">
        <f t="shared" ca="1" si="270"/>
        <v>26.274044820625861</v>
      </c>
      <c r="W279" s="330">
        <f t="shared" ca="1" si="270"/>
        <v>56.736028312615019</v>
      </c>
      <c r="X279" s="330">
        <f t="shared" ca="1" si="270"/>
        <v>500.34179358271376</v>
      </c>
      <c r="Y279" s="330">
        <f t="shared" ca="1" si="270"/>
        <v>-153.17139433653622</v>
      </c>
      <c r="Z279" s="330">
        <f t="shared" ca="1" si="270"/>
        <v>-124.51262723650342</v>
      </c>
      <c r="AA279" s="330">
        <f t="shared" ca="1" si="270"/>
        <v>-250.60805073242818</v>
      </c>
      <c r="AB279" s="330">
        <f t="shared" ca="1" si="270"/>
        <v>300.79444409841312</v>
      </c>
      <c r="AC279" s="330">
        <f t="shared" ca="1" si="270"/>
        <v>87.565610278708817</v>
      </c>
      <c r="AD279" s="330">
        <f t="shared" ca="1" si="270"/>
        <v>54.974651955823362</v>
      </c>
      <c r="AE279" s="330">
        <f t="shared" ca="1" si="270"/>
        <v>44.649252993431716</v>
      </c>
      <c r="AF279" s="330">
        <f t="shared" ca="1" si="270"/>
        <v>-168.31912779541739</v>
      </c>
      <c r="AH279" s="80">
        <f t="shared" si="271"/>
        <v>45</v>
      </c>
      <c r="AI279" s="136">
        <f t="shared" ca="1" si="272"/>
        <v>-14.519319707481475</v>
      </c>
      <c r="AJ279" s="136">
        <f t="shared" ca="1" si="272"/>
        <v>-17.328085644833234</v>
      </c>
      <c r="AK279" s="136">
        <f t="shared" ca="1" si="272"/>
        <v>-26.274044820625861</v>
      </c>
      <c r="AL279" s="136">
        <f t="shared" ca="1" si="272"/>
        <v>-56.736028312615019</v>
      </c>
      <c r="AM279" s="136">
        <f t="shared" ca="1" si="272"/>
        <v>-500.34179358271376</v>
      </c>
      <c r="AN279" s="136">
        <f t="shared" ca="1" si="272"/>
        <v>153.17139433653622</v>
      </c>
      <c r="AO279" s="136">
        <f t="shared" ca="1" si="272"/>
        <v>124.51262723650342</v>
      </c>
      <c r="AP279" s="136">
        <f t="shared" ca="1" si="272"/>
        <v>250.60805073242818</v>
      </c>
      <c r="AQ279" s="136">
        <f t="shared" ca="1" si="272"/>
        <v>-300.79444409841312</v>
      </c>
      <c r="AR279" s="136">
        <f t="shared" ca="1" si="272"/>
        <v>-87.565610278708817</v>
      </c>
      <c r="AS279" s="136">
        <f t="shared" ca="1" si="272"/>
        <v>-54.974651955823362</v>
      </c>
      <c r="AT279" s="136">
        <f t="shared" ca="1" si="272"/>
        <v>-44.649252993431716</v>
      </c>
      <c r="AU279" s="136">
        <f t="shared" ca="1" si="272"/>
        <v>168.31912779541739</v>
      </c>
      <c r="AW279" s="80">
        <f t="shared" si="273"/>
        <v>45</v>
      </c>
      <c r="AX279" s="136">
        <f t="shared" ca="1" si="274"/>
        <v>-28.06409187277487</v>
      </c>
      <c r="AY279" s="136">
        <f t="shared" ca="1" si="274"/>
        <v>-29.171893448183638</v>
      </c>
      <c r="AZ279" s="136">
        <f t="shared" ca="1" si="274"/>
        <v>-33.562522960892757</v>
      </c>
      <c r="BA279" s="136">
        <f t="shared" ca="1" si="274"/>
        <v>-47.503705174266173</v>
      </c>
      <c r="BB279" s="136">
        <f t="shared" ca="1" si="274"/>
        <v>-222.72046172795888</v>
      </c>
      <c r="BC279" s="136">
        <f t="shared" ca="1" si="274"/>
        <v>19.85517139734301</v>
      </c>
      <c r="BD279" s="136">
        <f t="shared" ca="1" si="274"/>
        <v>-14.005407913548568</v>
      </c>
      <c r="BE279" s="136">
        <f t="shared" ca="1" si="274"/>
        <v>-73.998051917361266</v>
      </c>
      <c r="BF279" s="136">
        <f t="shared" ca="1" si="274"/>
        <v>130.15813608431228</v>
      </c>
      <c r="BG279" s="136">
        <f t="shared" ca="1" si="274"/>
        <v>46.832561204972734</v>
      </c>
      <c r="BH279" s="136">
        <f t="shared" ca="1" si="274"/>
        <v>33.37930678881343</v>
      </c>
      <c r="BI279" s="136">
        <f t="shared" ca="1" si="274"/>
        <v>29.08771131712891</v>
      </c>
      <c r="BJ279" s="136">
        <f t="shared" ca="1" si="274"/>
        <v>-140.26485048246442</v>
      </c>
      <c r="BK279" s="62"/>
      <c r="BL279" s="80">
        <f t="shared" si="275"/>
        <v>45</v>
      </c>
      <c r="BM279" s="136">
        <f t="shared" ca="1" si="276"/>
        <v>-57.102731287737825</v>
      </c>
      <c r="BN279" s="136">
        <f t="shared" ca="1" si="276"/>
        <v>-63.828064737850106</v>
      </c>
      <c r="BO279" s="136">
        <f t="shared" ca="1" si="276"/>
        <v>-86.110612602144471</v>
      </c>
      <c r="BP279" s="136">
        <f t="shared" ca="1" si="276"/>
        <v>-160.97576179949621</v>
      </c>
      <c r="BQ279" s="136">
        <f t="shared" ca="1" si="276"/>
        <v>-1223.4040488933863</v>
      </c>
      <c r="BR279" s="136">
        <f t="shared" ca="1" si="276"/>
        <v>326.19796007041543</v>
      </c>
      <c r="BS279" s="136">
        <f t="shared" ca="1" si="276"/>
        <v>235.01984655945827</v>
      </c>
      <c r="BT279" s="136">
        <f t="shared" ca="1" si="276"/>
        <v>427.21804954749513</v>
      </c>
      <c r="BU279" s="136">
        <f t="shared" ca="1" si="276"/>
        <v>-471.43075211251397</v>
      </c>
      <c r="BV279" s="136">
        <f t="shared" ca="1" si="276"/>
        <v>-128.2986593524449</v>
      </c>
      <c r="BW279" s="136">
        <f t="shared" ca="1" si="276"/>
        <v>-76.569997122833286</v>
      </c>
      <c r="BX279" s="136">
        <f t="shared" ca="1" si="276"/>
        <v>-60.210794669734511</v>
      </c>
      <c r="BY279" s="136">
        <f t="shared" ca="1" si="276"/>
        <v>196.37340510837035</v>
      </c>
      <c r="BZ279" s="62"/>
      <c r="CA279" s="80">
        <f t="shared" si="277"/>
        <v>45</v>
      </c>
      <c r="CB279" s="136">
        <f t="shared" ca="1" si="278"/>
        <v>14.519319707481475</v>
      </c>
      <c r="CC279" s="136">
        <f t="shared" ca="1" si="278"/>
        <v>17.328085644833234</v>
      </c>
      <c r="CD279" s="136">
        <f t="shared" ca="1" si="278"/>
        <v>26.274044820625861</v>
      </c>
      <c r="CE279" s="136">
        <f t="shared" ca="1" si="278"/>
        <v>56.736028312615019</v>
      </c>
      <c r="CF279" s="136">
        <f t="shared" ca="1" si="278"/>
        <v>500.34179358271376</v>
      </c>
      <c r="CG279" s="136">
        <f t="shared" ca="1" si="278"/>
        <v>-153.17139433653622</v>
      </c>
      <c r="CH279" s="136">
        <f t="shared" ca="1" si="278"/>
        <v>-124.51262723650342</v>
      </c>
      <c r="CI279" s="136">
        <f t="shared" ca="1" si="278"/>
        <v>-250.60805073242818</v>
      </c>
      <c r="CJ279" s="136">
        <f t="shared" ca="1" si="278"/>
        <v>300.79444409841312</v>
      </c>
      <c r="CK279" s="136">
        <f t="shared" ca="1" si="278"/>
        <v>87.565610278708817</v>
      </c>
      <c r="CL279" s="136">
        <f t="shared" ca="1" si="278"/>
        <v>54.974651955823362</v>
      </c>
      <c r="CM279" s="136">
        <f t="shared" ca="1" si="278"/>
        <v>44.649252993431716</v>
      </c>
      <c r="CN279" s="136">
        <f t="shared" ca="1" si="278"/>
        <v>-168.31912779541739</v>
      </c>
      <c r="CP279" s="80">
        <f t="shared" si="279"/>
        <v>45</v>
      </c>
      <c r="CQ279" s="136">
        <f t="shared" ca="1" si="280"/>
        <v>-14.519319707481475</v>
      </c>
      <c r="CR279" s="136">
        <f t="shared" ca="1" si="280"/>
        <v>-17.328085644833234</v>
      </c>
      <c r="CS279" s="136">
        <f t="shared" ca="1" si="280"/>
        <v>-26.274044820625861</v>
      </c>
      <c r="CT279" s="136">
        <f t="shared" ca="1" si="280"/>
        <v>-56.736028312615019</v>
      </c>
      <c r="CU279" s="136">
        <f t="shared" ca="1" si="280"/>
        <v>-500.34179358271376</v>
      </c>
      <c r="CV279" s="136">
        <f t="shared" ca="1" si="280"/>
        <v>153.17139433653622</v>
      </c>
      <c r="CW279" s="136">
        <f t="shared" ca="1" si="280"/>
        <v>124.51262723650342</v>
      </c>
      <c r="CX279" s="136">
        <f t="shared" ca="1" si="280"/>
        <v>250.60805073242818</v>
      </c>
      <c r="CY279" s="136">
        <f t="shared" ca="1" si="280"/>
        <v>-300.79444409841312</v>
      </c>
      <c r="CZ279" s="136">
        <f t="shared" ca="1" si="280"/>
        <v>-87.565610278708817</v>
      </c>
      <c r="DA279" s="136">
        <f t="shared" ca="1" si="280"/>
        <v>-54.974651955823362</v>
      </c>
      <c r="DB279" s="136">
        <f t="shared" ca="1" si="280"/>
        <v>-44.649252993431716</v>
      </c>
      <c r="DC279" s="136">
        <f t="shared" ca="1" si="280"/>
        <v>168.31912779541739</v>
      </c>
      <c r="DE279" s="80">
        <f t="shared" si="281"/>
        <v>45</v>
      </c>
      <c r="DF279" s="136">
        <f t="shared" ca="1" si="282"/>
        <v>-28.06409187277487</v>
      </c>
      <c r="DG279" s="136">
        <f t="shared" ca="1" si="282"/>
        <v>-29.171893448183638</v>
      </c>
      <c r="DH279" s="136">
        <f t="shared" ca="1" si="282"/>
        <v>-33.562522960892757</v>
      </c>
      <c r="DI279" s="136">
        <f t="shared" ca="1" si="282"/>
        <v>-47.503705174266173</v>
      </c>
      <c r="DJ279" s="136">
        <f t="shared" ca="1" si="282"/>
        <v>-222.72046172795888</v>
      </c>
      <c r="DK279" s="136">
        <f t="shared" ca="1" si="282"/>
        <v>19.85517139734301</v>
      </c>
      <c r="DL279" s="136">
        <f t="shared" ca="1" si="282"/>
        <v>-14.005407913548568</v>
      </c>
      <c r="DM279" s="136">
        <f t="shared" ca="1" si="282"/>
        <v>-73.998051917361266</v>
      </c>
      <c r="DN279" s="136">
        <f t="shared" ca="1" si="282"/>
        <v>130.15813608431228</v>
      </c>
      <c r="DO279" s="136">
        <f t="shared" ca="1" si="282"/>
        <v>46.832561204972734</v>
      </c>
      <c r="DP279" s="136">
        <f t="shared" ca="1" si="282"/>
        <v>33.37930678881343</v>
      </c>
      <c r="DQ279" s="136">
        <f t="shared" ca="1" si="282"/>
        <v>29.08771131712891</v>
      </c>
      <c r="DR279" s="136">
        <f t="shared" ca="1" si="282"/>
        <v>-140.26485048246442</v>
      </c>
      <c r="DT279" s="80">
        <f t="shared" si="283"/>
        <v>45</v>
      </c>
      <c r="DU279" s="136">
        <f t="shared" ca="1" si="284"/>
        <v>14.519319707481475</v>
      </c>
      <c r="DV279" s="136">
        <f t="shared" ca="1" si="284"/>
        <v>17.328085644833234</v>
      </c>
      <c r="DW279" s="136">
        <f t="shared" ca="1" si="284"/>
        <v>26.274044820625861</v>
      </c>
      <c r="DX279" s="136">
        <f t="shared" ca="1" si="284"/>
        <v>56.736028312615019</v>
      </c>
      <c r="DY279" s="136">
        <f t="shared" ca="1" si="284"/>
        <v>500.34179358271376</v>
      </c>
      <c r="DZ279" s="136">
        <f t="shared" ca="1" si="284"/>
        <v>-153.17139433653622</v>
      </c>
      <c r="EA279" s="136">
        <f t="shared" ca="1" si="284"/>
        <v>-124.51262723650342</v>
      </c>
      <c r="EB279" s="136">
        <f t="shared" ca="1" si="284"/>
        <v>-250.60805073242818</v>
      </c>
      <c r="EC279" s="136">
        <f t="shared" ca="1" si="284"/>
        <v>300.79444409841312</v>
      </c>
      <c r="ED279" s="136">
        <f t="shared" ca="1" si="284"/>
        <v>87.565610278708817</v>
      </c>
      <c r="EE279" s="136">
        <f t="shared" ca="1" si="284"/>
        <v>54.974651955823362</v>
      </c>
      <c r="EF279" s="136">
        <f t="shared" ca="1" si="284"/>
        <v>44.649252993431716</v>
      </c>
      <c r="EG279" s="136">
        <f t="shared" ca="1" si="284"/>
        <v>-168.31912779541739</v>
      </c>
      <c r="EI279" s="80">
        <f t="shared" si="285"/>
        <v>45</v>
      </c>
      <c r="EJ279" s="136">
        <f t="shared" ca="1" si="286"/>
        <v>-14.519319707481475</v>
      </c>
      <c r="EK279" s="136">
        <f t="shared" ca="1" si="286"/>
        <v>-17.328085644833234</v>
      </c>
      <c r="EL279" s="136">
        <f t="shared" ca="1" si="286"/>
        <v>-26.274044820625861</v>
      </c>
      <c r="EM279" s="136">
        <f t="shared" ca="1" si="286"/>
        <v>-56.736028312615019</v>
      </c>
      <c r="EN279" s="136">
        <f t="shared" ca="1" si="286"/>
        <v>-500.34179358271376</v>
      </c>
      <c r="EO279" s="136">
        <f t="shared" ca="1" si="286"/>
        <v>153.17139433653622</v>
      </c>
      <c r="EP279" s="136">
        <f t="shared" ca="1" si="286"/>
        <v>124.51262723650342</v>
      </c>
      <c r="EQ279" s="136">
        <f t="shared" ca="1" si="286"/>
        <v>250.60805073242818</v>
      </c>
      <c r="ER279" s="136">
        <f t="shared" ca="1" si="286"/>
        <v>-300.79444409841312</v>
      </c>
      <c r="ES279" s="136">
        <f t="shared" ca="1" si="286"/>
        <v>-87.565610278708817</v>
      </c>
      <c r="ET279" s="136">
        <f t="shared" ca="1" si="286"/>
        <v>-54.974651955823362</v>
      </c>
      <c r="EU279" s="136">
        <f t="shared" ca="1" si="286"/>
        <v>-44.649252993431716</v>
      </c>
      <c r="EV279" s="136">
        <f t="shared" ca="1" si="286"/>
        <v>168.31912779541739</v>
      </c>
    </row>
    <row r="280" spans="1:152">
      <c r="R280" s="95"/>
      <c r="S280" s="26">
        <f t="shared" si="269"/>
        <v>52.5</v>
      </c>
      <c r="T280" s="330">
        <f t="shared" ca="1" si="270"/>
        <v>11.144232829176671</v>
      </c>
      <c r="U280" s="330">
        <f t="shared" ca="1" si="270"/>
        <v>12.091851210054266</v>
      </c>
      <c r="V280" s="330">
        <f t="shared" ca="1" si="270"/>
        <v>15.442882838550631</v>
      </c>
      <c r="W280" s="330">
        <f t="shared" ca="1" si="270"/>
        <v>23.332096257602934</v>
      </c>
      <c r="X280" s="330">
        <f t="shared" ca="1" si="270"/>
        <v>42.852816933769262</v>
      </c>
      <c r="Y280" s="330">
        <f t="shared" ca="1" si="270"/>
        <v>104.71862156489617</v>
      </c>
      <c r="Z280" s="330">
        <f t="shared" ca="1" si="270"/>
        <v>473.13307593321451</v>
      </c>
      <c r="AA280" s="330">
        <f t="shared" ca="1" si="270"/>
        <v>31063974882.000046</v>
      </c>
      <c r="AB280" s="330">
        <f t="shared" ca="1" si="270"/>
        <v>665.07652165929881</v>
      </c>
      <c r="AC280" s="330">
        <f t="shared" ca="1" si="270"/>
        <v>206.975506521988</v>
      </c>
      <c r="AD280" s="330">
        <f t="shared" ca="1" si="270"/>
        <v>118.85614555243026</v>
      </c>
      <c r="AE280" s="330">
        <f t="shared" ca="1" si="270"/>
        <v>90.441200195160633</v>
      </c>
      <c r="AF280" s="330">
        <f t="shared" ca="1" si="270"/>
        <v>83.178311237709551</v>
      </c>
      <c r="AH280" s="80">
        <f t="shared" si="271"/>
        <v>52.5</v>
      </c>
      <c r="AI280" s="136">
        <f t="shared" ca="1" si="272"/>
        <v>-11.144232829176671</v>
      </c>
      <c r="AJ280" s="136">
        <f t="shared" ca="1" si="272"/>
        <v>-12.091851210054266</v>
      </c>
      <c r="AK280" s="136">
        <f t="shared" ca="1" si="272"/>
        <v>-15.442882838550631</v>
      </c>
      <c r="AL280" s="136">
        <f t="shared" ca="1" si="272"/>
        <v>-23.332096257602934</v>
      </c>
      <c r="AM280" s="136">
        <f t="shared" ca="1" si="272"/>
        <v>-42.852816933769262</v>
      </c>
      <c r="AN280" s="136">
        <f t="shared" ca="1" si="272"/>
        <v>-104.71862156489617</v>
      </c>
      <c r="AO280" s="136">
        <f t="shared" ca="1" si="272"/>
        <v>-473.13307593321451</v>
      </c>
      <c r="AP280" s="136">
        <f t="shared" ca="1" si="272"/>
        <v>-31063974882.000046</v>
      </c>
      <c r="AQ280" s="136">
        <f t="shared" ca="1" si="272"/>
        <v>-665.07652165929881</v>
      </c>
      <c r="AR280" s="136">
        <f t="shared" ca="1" si="272"/>
        <v>-206.975506521988</v>
      </c>
      <c r="AS280" s="136">
        <f t="shared" ca="1" si="272"/>
        <v>-118.85614555243026</v>
      </c>
      <c r="AT280" s="136">
        <f t="shared" ca="1" si="272"/>
        <v>-90.441200195160633</v>
      </c>
      <c r="AU280" s="136">
        <f t="shared" ca="1" si="272"/>
        <v>-83.178311237709551</v>
      </c>
      <c r="AW280" s="80">
        <f t="shared" si="273"/>
        <v>52.5</v>
      </c>
      <c r="AX280" s="136">
        <f t="shared" ca="1" si="274"/>
        <v>-13.12690963917411</v>
      </c>
      <c r="AY280" s="136">
        <f t="shared" ca="1" si="274"/>
        <v>-13.230162127208356</v>
      </c>
      <c r="AZ280" s="136">
        <f t="shared" ca="1" si="274"/>
        <v>-13.46925860654928</v>
      </c>
      <c r="BA280" s="136">
        <f t="shared" ca="1" si="274"/>
        <v>-13.486910174381041</v>
      </c>
      <c r="BB280" s="136">
        <f t="shared" ca="1" si="274"/>
        <v>-11.761778075048399</v>
      </c>
      <c r="BC280" s="136">
        <f t="shared" ca="1" si="274"/>
        <v>-1.9877434809502326E-2</v>
      </c>
      <c r="BD280" s="136">
        <f t="shared" ca="1" si="274"/>
        <v>108.34632868207464</v>
      </c>
      <c r="BE280" s="136">
        <f t="shared" ca="1" si="274"/>
        <v>12769343754.935823</v>
      </c>
      <c r="BF280" s="136">
        <f t="shared" ca="1" si="274"/>
        <v>365.77971086533938</v>
      </c>
      <c r="BG280" s="136">
        <f t="shared" ca="1" si="274"/>
        <v>134.79170758771656</v>
      </c>
      <c r="BH280" s="136">
        <f t="shared" ca="1" si="274"/>
        <v>85.558657639213749</v>
      </c>
      <c r="BI280" s="136">
        <f t="shared" ca="1" si="274"/>
        <v>68.692261197816862</v>
      </c>
      <c r="BJ280" s="136">
        <f t="shared" ca="1" si="274"/>
        <v>64.256274273222274</v>
      </c>
      <c r="BK280" s="62"/>
      <c r="BL280" s="80">
        <f t="shared" si="275"/>
        <v>52.5</v>
      </c>
      <c r="BM280" s="136">
        <f t="shared" ca="1" si="276"/>
        <v>-35.415375297527461</v>
      </c>
      <c r="BN280" s="136">
        <f t="shared" ca="1" si="276"/>
        <v>-37.413864547316891</v>
      </c>
      <c r="BO280" s="136">
        <f t="shared" ca="1" si="276"/>
        <v>-44.355024283650543</v>
      </c>
      <c r="BP280" s="136">
        <f t="shared" ca="1" si="276"/>
        <v>-60.151102689586914</v>
      </c>
      <c r="BQ280" s="136">
        <f t="shared" ca="1" si="276"/>
        <v>-97.467411942586921</v>
      </c>
      <c r="BR280" s="136">
        <f t="shared" ca="1" si="276"/>
        <v>-209.45712056460184</v>
      </c>
      <c r="BS280" s="136">
        <f t="shared" ca="1" si="276"/>
        <v>-837.9198231843543</v>
      </c>
      <c r="BT280" s="136">
        <f t="shared" ca="1" si="276"/>
        <v>-49358606009.06427</v>
      </c>
      <c r="BU280" s="136">
        <f t="shared" ca="1" si="276"/>
        <v>-964.37333245325817</v>
      </c>
      <c r="BV280" s="136">
        <f t="shared" ca="1" si="276"/>
        <v>-279.1593054562594</v>
      </c>
      <c r="BW280" s="136">
        <f t="shared" ca="1" si="276"/>
        <v>-152.15363346564678</v>
      </c>
      <c r="BX280" s="136">
        <f t="shared" ca="1" si="276"/>
        <v>-112.19013919250438</v>
      </c>
      <c r="BY280" s="136">
        <f t="shared" ca="1" si="276"/>
        <v>-102.1003482021968</v>
      </c>
      <c r="BZ280" s="62"/>
      <c r="CA280" s="80">
        <f t="shared" si="277"/>
        <v>52.5</v>
      </c>
      <c r="CB280" s="136">
        <f t="shared" ca="1" si="278"/>
        <v>11.144232829176671</v>
      </c>
      <c r="CC280" s="136">
        <f t="shared" ca="1" si="278"/>
        <v>12.091851210054266</v>
      </c>
      <c r="CD280" s="136">
        <f t="shared" ca="1" si="278"/>
        <v>15.442882838550631</v>
      </c>
      <c r="CE280" s="136">
        <f t="shared" ca="1" si="278"/>
        <v>23.332096257602934</v>
      </c>
      <c r="CF280" s="136">
        <f t="shared" ca="1" si="278"/>
        <v>42.852816933769262</v>
      </c>
      <c r="CG280" s="136">
        <f t="shared" ca="1" si="278"/>
        <v>104.71862156489617</v>
      </c>
      <c r="CH280" s="136">
        <f t="shared" ca="1" si="278"/>
        <v>473.13307593321451</v>
      </c>
      <c r="CI280" s="136">
        <f t="shared" ca="1" si="278"/>
        <v>31063974882.000046</v>
      </c>
      <c r="CJ280" s="136">
        <f t="shared" ca="1" si="278"/>
        <v>665.07652165929881</v>
      </c>
      <c r="CK280" s="136">
        <f t="shared" ca="1" si="278"/>
        <v>206.975506521988</v>
      </c>
      <c r="CL280" s="136">
        <f t="shared" ca="1" si="278"/>
        <v>118.85614555243026</v>
      </c>
      <c r="CM280" s="136">
        <f t="shared" ca="1" si="278"/>
        <v>90.441200195160633</v>
      </c>
      <c r="CN280" s="136">
        <f t="shared" ca="1" si="278"/>
        <v>83.178311237709551</v>
      </c>
      <c r="CP280" s="80">
        <f t="shared" si="279"/>
        <v>52.5</v>
      </c>
      <c r="CQ280" s="136">
        <f t="shared" ca="1" si="280"/>
        <v>-11.144232829176671</v>
      </c>
      <c r="CR280" s="136">
        <f t="shared" ca="1" si="280"/>
        <v>-12.091851210054266</v>
      </c>
      <c r="CS280" s="136">
        <f t="shared" ca="1" si="280"/>
        <v>-15.442882838550631</v>
      </c>
      <c r="CT280" s="136">
        <f t="shared" ca="1" si="280"/>
        <v>-23.332096257602934</v>
      </c>
      <c r="CU280" s="136">
        <f t="shared" ca="1" si="280"/>
        <v>-42.852816933769262</v>
      </c>
      <c r="CV280" s="136">
        <f t="shared" ca="1" si="280"/>
        <v>-104.71862156489617</v>
      </c>
      <c r="CW280" s="136">
        <f t="shared" ca="1" si="280"/>
        <v>-473.13307593321451</v>
      </c>
      <c r="CX280" s="136">
        <f t="shared" ca="1" si="280"/>
        <v>-31063974882.000046</v>
      </c>
      <c r="CY280" s="136">
        <f t="shared" ca="1" si="280"/>
        <v>-665.07652165929881</v>
      </c>
      <c r="CZ280" s="136">
        <f t="shared" ca="1" si="280"/>
        <v>-206.975506521988</v>
      </c>
      <c r="DA280" s="136">
        <f t="shared" ca="1" si="280"/>
        <v>-118.85614555243026</v>
      </c>
      <c r="DB280" s="136">
        <f t="shared" ca="1" si="280"/>
        <v>-90.441200195160633</v>
      </c>
      <c r="DC280" s="136">
        <f t="shared" ca="1" si="280"/>
        <v>-83.178311237709551</v>
      </c>
      <c r="DE280" s="80">
        <f t="shared" si="281"/>
        <v>52.5</v>
      </c>
      <c r="DF280" s="136">
        <f t="shared" ca="1" si="282"/>
        <v>-13.12690963917411</v>
      </c>
      <c r="DG280" s="136">
        <f t="shared" ca="1" si="282"/>
        <v>-13.230162127208356</v>
      </c>
      <c r="DH280" s="136">
        <f t="shared" ca="1" si="282"/>
        <v>-13.46925860654928</v>
      </c>
      <c r="DI280" s="136">
        <f t="shared" ca="1" si="282"/>
        <v>-13.486910174381041</v>
      </c>
      <c r="DJ280" s="136">
        <f t="shared" ca="1" si="282"/>
        <v>-11.761778075048399</v>
      </c>
      <c r="DK280" s="136">
        <f t="shared" ca="1" si="282"/>
        <v>-1.9877434809502326E-2</v>
      </c>
      <c r="DL280" s="136">
        <f t="shared" ca="1" si="282"/>
        <v>108.34632868207464</v>
      </c>
      <c r="DM280" s="136">
        <f t="shared" ca="1" si="282"/>
        <v>12769343754.935823</v>
      </c>
      <c r="DN280" s="136">
        <f t="shared" ca="1" si="282"/>
        <v>365.77971086533938</v>
      </c>
      <c r="DO280" s="136">
        <f t="shared" ca="1" si="282"/>
        <v>134.79170758771656</v>
      </c>
      <c r="DP280" s="136">
        <f t="shared" ca="1" si="282"/>
        <v>85.558657639213749</v>
      </c>
      <c r="DQ280" s="136">
        <f t="shared" ca="1" si="282"/>
        <v>68.692261197816862</v>
      </c>
      <c r="DR280" s="136">
        <f t="shared" ca="1" si="282"/>
        <v>64.256274273222274</v>
      </c>
      <c r="DT280" s="80">
        <f t="shared" si="283"/>
        <v>52.5</v>
      </c>
      <c r="DU280" s="136">
        <f t="shared" ca="1" si="284"/>
        <v>11.144232829176671</v>
      </c>
      <c r="DV280" s="136">
        <f t="shared" ca="1" si="284"/>
        <v>12.091851210054266</v>
      </c>
      <c r="DW280" s="136">
        <f t="shared" ca="1" si="284"/>
        <v>15.442882838550631</v>
      </c>
      <c r="DX280" s="136">
        <f t="shared" ca="1" si="284"/>
        <v>23.332096257602934</v>
      </c>
      <c r="DY280" s="136">
        <f t="shared" ca="1" si="284"/>
        <v>42.852816933769262</v>
      </c>
      <c r="DZ280" s="136">
        <f t="shared" ca="1" si="284"/>
        <v>104.71862156489617</v>
      </c>
      <c r="EA280" s="136">
        <f t="shared" ca="1" si="284"/>
        <v>473.13307593321451</v>
      </c>
      <c r="EB280" s="136">
        <f t="shared" ca="1" si="284"/>
        <v>31063974882.000046</v>
      </c>
      <c r="EC280" s="136">
        <f t="shared" ca="1" si="284"/>
        <v>665.07652165929881</v>
      </c>
      <c r="ED280" s="136">
        <f t="shared" ca="1" si="284"/>
        <v>206.975506521988</v>
      </c>
      <c r="EE280" s="136">
        <f t="shared" ca="1" si="284"/>
        <v>118.85614555243026</v>
      </c>
      <c r="EF280" s="136">
        <f t="shared" ca="1" si="284"/>
        <v>90.441200195160633</v>
      </c>
      <c r="EG280" s="136">
        <f t="shared" ca="1" si="284"/>
        <v>83.178311237709551</v>
      </c>
      <c r="EI280" s="80">
        <f t="shared" si="285"/>
        <v>52.5</v>
      </c>
      <c r="EJ280" s="136">
        <f t="shared" ca="1" si="286"/>
        <v>-11.144232829176671</v>
      </c>
      <c r="EK280" s="136">
        <f t="shared" ca="1" si="286"/>
        <v>-12.091851210054266</v>
      </c>
      <c r="EL280" s="136">
        <f t="shared" ca="1" si="286"/>
        <v>-15.442882838550631</v>
      </c>
      <c r="EM280" s="136">
        <f t="shared" ca="1" si="286"/>
        <v>-23.332096257602934</v>
      </c>
      <c r="EN280" s="136">
        <f t="shared" ca="1" si="286"/>
        <v>-42.852816933769262</v>
      </c>
      <c r="EO280" s="136">
        <f t="shared" ca="1" si="286"/>
        <v>-104.71862156489617</v>
      </c>
      <c r="EP280" s="136">
        <f t="shared" ca="1" si="286"/>
        <v>-473.13307593321451</v>
      </c>
      <c r="EQ280" s="136">
        <f t="shared" ca="1" si="286"/>
        <v>-31063974882.000046</v>
      </c>
      <c r="ER280" s="136">
        <f t="shared" ca="1" si="286"/>
        <v>-665.07652165929881</v>
      </c>
      <c r="ES280" s="136">
        <f t="shared" ca="1" si="286"/>
        <v>-206.975506521988</v>
      </c>
      <c r="ET280" s="136">
        <f t="shared" ca="1" si="286"/>
        <v>-118.85614555243026</v>
      </c>
      <c r="EU280" s="136">
        <f t="shared" ca="1" si="286"/>
        <v>-90.441200195160633</v>
      </c>
      <c r="EV280" s="136">
        <f t="shared" ca="1" si="286"/>
        <v>-83.178311237709551</v>
      </c>
    </row>
    <row r="281" spans="1:152">
      <c r="S281" s="26">
        <f t="shared" si="269"/>
        <v>60</v>
      </c>
      <c r="T281" s="330">
        <f t="shared" ca="1" si="270"/>
        <v>9.3522459853598079</v>
      </c>
      <c r="U281" s="330">
        <f t="shared" ca="1" si="270"/>
        <v>10.014649271036983</v>
      </c>
      <c r="V281" s="330">
        <f t="shared" ca="1" si="270"/>
        <v>12.284119628668819</v>
      </c>
      <c r="W281" s="330">
        <f t="shared" ca="1" si="270"/>
        <v>17.261546882068689</v>
      </c>
      <c r="X281" s="330">
        <f t="shared" ca="1" si="270"/>
        <v>28.057296588460382</v>
      </c>
      <c r="Y281" s="330">
        <f t="shared" ca="1" si="270"/>
        <v>54.602998708602058</v>
      </c>
      <c r="Z281" s="330">
        <f t="shared" ca="1" si="270"/>
        <v>140.28879744371375</v>
      </c>
      <c r="AA281" s="330">
        <f t="shared" ca="1" si="270"/>
        <v>665.43013550910041</v>
      </c>
      <c r="AB281" s="330">
        <f t="shared" ca="1" si="270"/>
        <v>46044217402.453957</v>
      </c>
      <c r="AC281" s="330">
        <f t="shared" ca="1" si="270"/>
        <v>1048.3656528589668</v>
      </c>
      <c r="AD281" s="330">
        <f t="shared" ca="1" si="270"/>
        <v>352.29491452418455</v>
      </c>
      <c r="AE281" s="330">
        <f t="shared" ca="1" si="270"/>
        <v>223.85571299407869</v>
      </c>
      <c r="AF281" s="330">
        <f t="shared" ca="1" si="270"/>
        <v>196.2672887348628</v>
      </c>
      <c r="AH281" s="80">
        <f t="shared" si="271"/>
        <v>60</v>
      </c>
      <c r="AI281" s="136">
        <f t="shared" ca="1" si="272"/>
        <v>-9.3522459853598079</v>
      </c>
      <c r="AJ281" s="136">
        <f t="shared" ca="1" si="272"/>
        <v>-10.014649271036983</v>
      </c>
      <c r="AK281" s="136">
        <f t="shared" ca="1" si="272"/>
        <v>-12.284119628668819</v>
      </c>
      <c r="AL281" s="136">
        <f t="shared" ca="1" si="272"/>
        <v>-17.261546882068689</v>
      </c>
      <c r="AM281" s="136">
        <f t="shared" ca="1" si="272"/>
        <v>-28.057296588460382</v>
      </c>
      <c r="AN281" s="136">
        <f t="shared" ca="1" si="272"/>
        <v>-54.602998708602058</v>
      </c>
      <c r="AO281" s="136">
        <f t="shared" ca="1" si="272"/>
        <v>-140.28879744371375</v>
      </c>
      <c r="AP281" s="136">
        <f t="shared" ca="1" si="272"/>
        <v>-665.43013550910041</v>
      </c>
      <c r="AQ281" s="136">
        <f t="shared" ca="1" si="272"/>
        <v>-46044217402.453957</v>
      </c>
      <c r="AR281" s="136">
        <f t="shared" ca="1" si="272"/>
        <v>-1048.3656528589668</v>
      </c>
      <c r="AS281" s="136">
        <f t="shared" ca="1" si="272"/>
        <v>-352.29491452418455</v>
      </c>
      <c r="AT281" s="136">
        <f t="shared" ca="1" si="272"/>
        <v>-223.85571299407869</v>
      </c>
      <c r="AU281" s="136">
        <f t="shared" ca="1" si="272"/>
        <v>-196.2672887348628</v>
      </c>
      <c r="AW281" s="80">
        <f t="shared" si="273"/>
        <v>60</v>
      </c>
      <c r="AX281" s="136">
        <f t="shared" ca="1" si="274"/>
        <v>-6.2370521584419674</v>
      </c>
      <c r="AY281" s="136">
        <f t="shared" ca="1" si="274"/>
        <v>-6.0854625292667706</v>
      </c>
      <c r="AZ281" s="136">
        <f t="shared" ca="1" si="274"/>
        <v>-5.5060052926239633</v>
      </c>
      <c r="BA281" s="136">
        <f t="shared" ca="1" si="274"/>
        <v>-3.9911676011946549</v>
      </c>
      <c r="BB281" s="136">
        <f t="shared" ca="1" si="274"/>
        <v>-4.7750135247213166E-3</v>
      </c>
      <c r="BC281" s="136">
        <f t="shared" ca="1" si="274"/>
        <v>11.743627698149419</v>
      </c>
      <c r="BD281" s="136">
        <f t="shared" ca="1" si="274"/>
        <v>56.096267674019778</v>
      </c>
      <c r="BE281" s="136">
        <f t="shared" ca="1" si="274"/>
        <v>365.97541107909262</v>
      </c>
      <c r="BF281" s="136">
        <f t="shared" ca="1" si="274"/>
        <v>30691295051.279922</v>
      </c>
      <c r="BG281" s="136">
        <f t="shared" ca="1" si="274"/>
        <v>789.08369411739341</v>
      </c>
      <c r="BH281" s="136">
        <f t="shared" ca="1" si="274"/>
        <v>285.91543128682429</v>
      </c>
      <c r="BI281" s="136">
        <f t="shared" ca="1" si="274"/>
        <v>189.34778265416074</v>
      </c>
      <c r="BJ281" s="136">
        <f t="shared" ca="1" si="274"/>
        <v>168.2205408070437</v>
      </c>
      <c r="BK281" s="62"/>
      <c r="BL281" s="80">
        <f t="shared" si="275"/>
        <v>60</v>
      </c>
      <c r="BM281" s="136">
        <f t="shared" ca="1" si="276"/>
        <v>-24.941544129161585</v>
      </c>
      <c r="BN281" s="136">
        <f t="shared" ca="1" si="276"/>
        <v>-26.114761071340737</v>
      </c>
      <c r="BO281" s="136">
        <f t="shared" ca="1" si="276"/>
        <v>-30.074244549961602</v>
      </c>
      <c r="BP281" s="136">
        <f t="shared" ca="1" si="276"/>
        <v>-38.514261365332032</v>
      </c>
      <c r="BQ281" s="136">
        <f t="shared" ca="1" si="276"/>
        <v>-56.119368190445485</v>
      </c>
      <c r="BR281" s="136">
        <f t="shared" ca="1" si="276"/>
        <v>-97.462369719054692</v>
      </c>
      <c r="BS281" s="136">
        <f t="shared" ca="1" si="276"/>
        <v>-224.48132721340772</v>
      </c>
      <c r="BT281" s="136">
        <f t="shared" ca="1" si="276"/>
        <v>-964.88485993910808</v>
      </c>
      <c r="BU281" s="136">
        <f t="shared" ca="1" si="276"/>
        <v>-61397139753.627991</v>
      </c>
      <c r="BV281" s="136">
        <f t="shared" ca="1" si="276"/>
        <v>-1307.6476116005399</v>
      </c>
      <c r="BW281" s="136">
        <f t="shared" ca="1" si="276"/>
        <v>-418.67439776154481</v>
      </c>
      <c r="BX281" s="136">
        <f t="shared" ca="1" si="276"/>
        <v>-258.36364333399661</v>
      </c>
      <c r="BY281" s="136">
        <f t="shared" ca="1" si="276"/>
        <v>-224.3140366626819</v>
      </c>
      <c r="BZ281" s="62"/>
      <c r="CA281" s="80">
        <f t="shared" si="277"/>
        <v>60</v>
      </c>
      <c r="CB281" s="136">
        <f t="shared" ca="1" si="278"/>
        <v>9.3522459853598079</v>
      </c>
      <c r="CC281" s="136">
        <f t="shared" ca="1" si="278"/>
        <v>10.014649271036983</v>
      </c>
      <c r="CD281" s="136">
        <f t="shared" ca="1" si="278"/>
        <v>12.284119628668819</v>
      </c>
      <c r="CE281" s="136">
        <f t="shared" ca="1" si="278"/>
        <v>17.261546882068689</v>
      </c>
      <c r="CF281" s="136">
        <f t="shared" ca="1" si="278"/>
        <v>28.057296588460382</v>
      </c>
      <c r="CG281" s="136">
        <f t="shared" ca="1" si="278"/>
        <v>54.602998708602058</v>
      </c>
      <c r="CH281" s="136">
        <f t="shared" ca="1" si="278"/>
        <v>140.28879744371375</v>
      </c>
      <c r="CI281" s="136">
        <f t="shared" ca="1" si="278"/>
        <v>665.43013550910041</v>
      </c>
      <c r="CJ281" s="136">
        <f t="shared" ca="1" si="278"/>
        <v>46044217402.453957</v>
      </c>
      <c r="CK281" s="136">
        <f t="shared" ca="1" si="278"/>
        <v>1048.3656528589668</v>
      </c>
      <c r="CL281" s="136">
        <f t="shared" ca="1" si="278"/>
        <v>352.29491452418455</v>
      </c>
      <c r="CM281" s="136">
        <f t="shared" ca="1" si="278"/>
        <v>223.85571299407869</v>
      </c>
      <c r="CN281" s="136">
        <f t="shared" ca="1" si="278"/>
        <v>196.2672887348628</v>
      </c>
      <c r="CP281" s="80">
        <f t="shared" si="279"/>
        <v>60</v>
      </c>
      <c r="CQ281" s="136">
        <f t="shared" ca="1" si="280"/>
        <v>-9.3522459853598079</v>
      </c>
      <c r="CR281" s="136">
        <f t="shared" ca="1" si="280"/>
        <v>-10.014649271036983</v>
      </c>
      <c r="CS281" s="136">
        <f t="shared" ca="1" si="280"/>
        <v>-12.284119628668819</v>
      </c>
      <c r="CT281" s="136">
        <f t="shared" ca="1" si="280"/>
        <v>-17.261546882068689</v>
      </c>
      <c r="CU281" s="136">
        <f t="shared" ca="1" si="280"/>
        <v>-28.057296588460382</v>
      </c>
      <c r="CV281" s="136">
        <f t="shared" ca="1" si="280"/>
        <v>-54.602998708602058</v>
      </c>
      <c r="CW281" s="136">
        <f t="shared" ca="1" si="280"/>
        <v>-140.28879744371375</v>
      </c>
      <c r="CX281" s="136">
        <f t="shared" ca="1" si="280"/>
        <v>-665.43013550910041</v>
      </c>
      <c r="CY281" s="136">
        <f t="shared" ca="1" si="280"/>
        <v>-46044217402.453957</v>
      </c>
      <c r="CZ281" s="136">
        <f t="shared" ca="1" si="280"/>
        <v>-1048.3656528589668</v>
      </c>
      <c r="DA281" s="136">
        <f t="shared" ca="1" si="280"/>
        <v>-352.29491452418455</v>
      </c>
      <c r="DB281" s="136">
        <f t="shared" ca="1" si="280"/>
        <v>-223.85571299407869</v>
      </c>
      <c r="DC281" s="136">
        <f t="shared" ca="1" si="280"/>
        <v>-196.2672887348628</v>
      </c>
      <c r="DE281" s="80">
        <f t="shared" si="281"/>
        <v>60</v>
      </c>
      <c r="DF281" s="136">
        <f t="shared" ca="1" si="282"/>
        <v>-6.2370521584419674</v>
      </c>
      <c r="DG281" s="136">
        <f t="shared" ca="1" si="282"/>
        <v>-6.0854625292667706</v>
      </c>
      <c r="DH281" s="136">
        <f t="shared" ca="1" si="282"/>
        <v>-5.5060052926239633</v>
      </c>
      <c r="DI281" s="136">
        <f t="shared" ca="1" si="282"/>
        <v>-3.9911676011946549</v>
      </c>
      <c r="DJ281" s="136">
        <f t="shared" ca="1" si="282"/>
        <v>-4.7750135247213166E-3</v>
      </c>
      <c r="DK281" s="136">
        <f t="shared" ca="1" si="282"/>
        <v>11.743627698149419</v>
      </c>
      <c r="DL281" s="136">
        <f t="shared" ca="1" si="282"/>
        <v>56.096267674019778</v>
      </c>
      <c r="DM281" s="136">
        <f t="shared" ca="1" si="282"/>
        <v>365.97541107909262</v>
      </c>
      <c r="DN281" s="136">
        <f t="shared" ca="1" si="282"/>
        <v>30691295051.279922</v>
      </c>
      <c r="DO281" s="136">
        <f t="shared" ca="1" si="282"/>
        <v>789.08369411739341</v>
      </c>
      <c r="DP281" s="136">
        <f t="shared" ca="1" si="282"/>
        <v>285.91543128682429</v>
      </c>
      <c r="DQ281" s="136">
        <f t="shared" ca="1" si="282"/>
        <v>189.34778265416074</v>
      </c>
      <c r="DR281" s="136">
        <f t="shared" ca="1" si="282"/>
        <v>168.2205408070437</v>
      </c>
      <c r="DT281" s="80">
        <f t="shared" si="283"/>
        <v>60</v>
      </c>
      <c r="DU281" s="136">
        <f t="shared" ca="1" si="284"/>
        <v>9.3522459853598079</v>
      </c>
      <c r="DV281" s="136">
        <f t="shared" ca="1" si="284"/>
        <v>10.014649271036983</v>
      </c>
      <c r="DW281" s="136">
        <f t="shared" ca="1" si="284"/>
        <v>12.284119628668819</v>
      </c>
      <c r="DX281" s="136">
        <f t="shared" ca="1" si="284"/>
        <v>17.261546882068689</v>
      </c>
      <c r="DY281" s="136">
        <f t="shared" ca="1" si="284"/>
        <v>28.057296588460382</v>
      </c>
      <c r="DZ281" s="136">
        <f t="shared" ca="1" si="284"/>
        <v>54.602998708602058</v>
      </c>
      <c r="EA281" s="136">
        <f t="shared" ca="1" si="284"/>
        <v>140.28879744371375</v>
      </c>
      <c r="EB281" s="136">
        <f t="shared" ca="1" si="284"/>
        <v>665.43013550910041</v>
      </c>
      <c r="EC281" s="136">
        <f t="shared" ca="1" si="284"/>
        <v>46044217402.453957</v>
      </c>
      <c r="ED281" s="136">
        <f t="shared" ca="1" si="284"/>
        <v>1048.3656528589668</v>
      </c>
      <c r="EE281" s="136">
        <f t="shared" ca="1" si="284"/>
        <v>352.29491452418455</v>
      </c>
      <c r="EF281" s="136">
        <f t="shared" ca="1" si="284"/>
        <v>223.85571299407869</v>
      </c>
      <c r="EG281" s="136">
        <f t="shared" ca="1" si="284"/>
        <v>196.2672887348628</v>
      </c>
      <c r="EI281" s="80">
        <f t="shared" si="285"/>
        <v>60</v>
      </c>
      <c r="EJ281" s="136">
        <f t="shared" ca="1" si="286"/>
        <v>-9.3522459853598079</v>
      </c>
      <c r="EK281" s="136">
        <f t="shared" ca="1" si="286"/>
        <v>-10.014649271036983</v>
      </c>
      <c r="EL281" s="136">
        <f t="shared" ca="1" si="286"/>
        <v>-12.284119628668819</v>
      </c>
      <c r="EM281" s="136">
        <f t="shared" ca="1" si="286"/>
        <v>-17.261546882068689</v>
      </c>
      <c r="EN281" s="136">
        <f t="shared" ca="1" si="286"/>
        <v>-28.057296588460382</v>
      </c>
      <c r="EO281" s="136">
        <f t="shared" ca="1" si="286"/>
        <v>-54.602998708602058</v>
      </c>
      <c r="EP281" s="136">
        <f t="shared" ca="1" si="286"/>
        <v>-140.28879744371375</v>
      </c>
      <c r="EQ281" s="136">
        <f t="shared" ca="1" si="286"/>
        <v>-665.43013550910041</v>
      </c>
      <c r="ER281" s="136">
        <f t="shared" ca="1" si="286"/>
        <v>-46044217402.453957</v>
      </c>
      <c r="ES281" s="136">
        <f t="shared" ca="1" si="286"/>
        <v>-1048.3656528589668</v>
      </c>
      <c r="ET281" s="136">
        <f t="shared" ca="1" si="286"/>
        <v>-352.29491452418455</v>
      </c>
      <c r="EU281" s="136">
        <f t="shared" ca="1" si="286"/>
        <v>-223.85571299407869</v>
      </c>
      <c r="EV281" s="136">
        <f t="shared" ca="1" si="286"/>
        <v>-196.2672887348628</v>
      </c>
    </row>
    <row r="282" spans="1:152">
      <c r="O282" s="21"/>
      <c r="P282" s="21"/>
      <c r="S282" s="26">
        <f t="shared" si="269"/>
        <v>67.5</v>
      </c>
      <c r="T282" s="330">
        <f t="shared" ca="1" si="270"/>
        <v>8.2174871266991403</v>
      </c>
      <c r="U282" s="330">
        <f t="shared" ca="1" si="270"/>
        <v>8.7264942604202407</v>
      </c>
      <c r="V282" s="330">
        <f t="shared" ca="1" si="270"/>
        <v>10.43634480478018</v>
      </c>
      <c r="W282" s="330">
        <f t="shared" ca="1" si="270"/>
        <v>14.028257750246841</v>
      </c>
      <c r="X282" s="330">
        <f t="shared" ca="1" si="270"/>
        <v>21.248638748379292</v>
      </c>
      <c r="Y282" s="330">
        <f t="shared" ca="1" si="270"/>
        <v>36.81018671077004</v>
      </c>
      <c r="Z282" s="330">
        <f t="shared" ca="1" si="270"/>
        <v>75.949118457320338</v>
      </c>
      <c r="AA282" s="330">
        <f t="shared" ca="1" si="270"/>
        <v>207.0300708757957</v>
      </c>
      <c r="AB282" s="330">
        <f t="shared" ca="1" si="270"/>
        <v>1048.9235457801742</v>
      </c>
      <c r="AC282" s="330">
        <f t="shared" ca="1" si="270"/>
        <v>78591411494.061935</v>
      </c>
      <c r="AD282" s="330">
        <f t="shared" ca="1" si="270"/>
        <v>1983.3728880090789</v>
      </c>
      <c r="AE282" s="330">
        <f t="shared" ca="1" si="270"/>
        <v>768.640075994413</v>
      </c>
      <c r="AF282" s="330">
        <f t="shared" ca="1" si="270"/>
        <v>605.62913157608955</v>
      </c>
      <c r="AH282" s="80">
        <f t="shared" si="271"/>
        <v>67.5</v>
      </c>
      <c r="AI282" s="136">
        <f t="shared" ca="1" si="272"/>
        <v>-8.2174871266991403</v>
      </c>
      <c r="AJ282" s="136">
        <f t="shared" ca="1" si="272"/>
        <v>-8.7264942604202407</v>
      </c>
      <c r="AK282" s="136">
        <f t="shared" ca="1" si="272"/>
        <v>-10.43634480478018</v>
      </c>
      <c r="AL282" s="136">
        <f t="shared" ca="1" si="272"/>
        <v>-14.028257750246841</v>
      </c>
      <c r="AM282" s="136">
        <f t="shared" ca="1" si="272"/>
        <v>-21.248638748379292</v>
      </c>
      <c r="AN282" s="136">
        <f t="shared" ca="1" si="272"/>
        <v>-36.81018671077004</v>
      </c>
      <c r="AO282" s="136">
        <f t="shared" ca="1" si="272"/>
        <v>-75.949118457320338</v>
      </c>
      <c r="AP282" s="136">
        <f t="shared" ca="1" si="272"/>
        <v>-207.0300708757957</v>
      </c>
      <c r="AQ282" s="136">
        <f t="shared" ca="1" si="272"/>
        <v>-1048.9235457801742</v>
      </c>
      <c r="AR282" s="136">
        <f t="shared" ca="1" si="272"/>
        <v>-78591411494.061935</v>
      </c>
      <c r="AS282" s="136">
        <f t="shared" ca="1" si="272"/>
        <v>-1983.3728880090789</v>
      </c>
      <c r="AT282" s="136">
        <f t="shared" ca="1" si="272"/>
        <v>-768.640075994413</v>
      </c>
      <c r="AU282" s="136">
        <f t="shared" ca="1" si="272"/>
        <v>-605.62913157608955</v>
      </c>
      <c r="AW282" s="80">
        <f t="shared" si="273"/>
        <v>67.5</v>
      </c>
      <c r="AX282" s="136">
        <f t="shared" ca="1" si="274"/>
        <v>-2.8211801455626819</v>
      </c>
      <c r="AY282" s="136">
        <f t="shared" ca="1" si="274"/>
        <v>-2.5956781076876609</v>
      </c>
      <c r="AZ282" s="136">
        <f t="shared" ca="1" si="274"/>
        <v>-1.8032247798170413</v>
      </c>
      <c r="BA282" s="136">
        <f t="shared" ca="1" si="274"/>
        <v>-1.9493901419620485E-3</v>
      </c>
      <c r="BB282" s="136">
        <f t="shared" ca="1" si="274"/>
        <v>3.9850085667556048</v>
      </c>
      <c r="BC282" s="136">
        <f t="shared" ca="1" si="274"/>
        <v>13.475603839053328</v>
      </c>
      <c r="BD282" s="136">
        <f t="shared" ca="1" si="274"/>
        <v>39.667970541036837</v>
      </c>
      <c r="BE282" s="136">
        <f t="shared" ca="1" si="274"/>
        <v>134.82809264268769</v>
      </c>
      <c r="BF282" s="136">
        <f t="shared" ca="1" si="274"/>
        <v>789.5058712995135</v>
      </c>
      <c r="BG282" s="136">
        <f t="shared" ca="1" si="274"/>
        <v>65101302869.584114</v>
      </c>
      <c r="BH282" s="136">
        <f t="shared" ca="1" si="274"/>
        <v>1746.3019165135172</v>
      </c>
      <c r="BI282" s="136">
        <f t="shared" ca="1" si="274"/>
        <v>700.17855923597551</v>
      </c>
      <c r="BJ282" s="136">
        <f t="shared" ca="1" si="274"/>
        <v>557.75759959075242</v>
      </c>
      <c r="BK282" s="62"/>
      <c r="BL282" s="80">
        <f t="shared" si="275"/>
        <v>67.5</v>
      </c>
      <c r="BM282" s="136">
        <f t="shared" ca="1" si="276"/>
        <v>-19.256154398960966</v>
      </c>
      <c r="BN282" s="136">
        <f t="shared" ca="1" si="276"/>
        <v>-20.048666628528139</v>
      </c>
      <c r="BO282" s="136">
        <f t="shared" ca="1" si="276"/>
        <v>-22.675914389377404</v>
      </c>
      <c r="BP282" s="136">
        <f t="shared" ca="1" si="276"/>
        <v>-28.058464890635641</v>
      </c>
      <c r="BQ282" s="136">
        <f t="shared" ca="1" si="276"/>
        <v>-38.512268930002982</v>
      </c>
      <c r="BR282" s="136">
        <f t="shared" ca="1" si="276"/>
        <v>-60.144769582486745</v>
      </c>
      <c r="BS282" s="136">
        <f t="shared" ca="1" si="276"/>
        <v>-112.23026637360385</v>
      </c>
      <c r="BT282" s="136">
        <f t="shared" ca="1" si="276"/>
        <v>-279.23204910890371</v>
      </c>
      <c r="BU282" s="136">
        <f t="shared" ca="1" si="276"/>
        <v>-1308.3412202608351</v>
      </c>
      <c r="BV282" s="136">
        <f t="shared" ca="1" si="276"/>
        <v>-92081520118.539749</v>
      </c>
      <c r="BW282" s="136">
        <f t="shared" ca="1" si="276"/>
        <v>-2220.4438595046404</v>
      </c>
      <c r="BX282" s="136">
        <f t="shared" ca="1" si="276"/>
        <v>-837.10159275285037</v>
      </c>
      <c r="BY282" s="136">
        <f t="shared" ca="1" si="276"/>
        <v>-653.50066356142656</v>
      </c>
      <c r="BZ282" s="62"/>
      <c r="CA282" s="80">
        <f t="shared" si="277"/>
        <v>67.5</v>
      </c>
      <c r="CB282" s="136">
        <f t="shared" ca="1" si="278"/>
        <v>8.2174871266991403</v>
      </c>
      <c r="CC282" s="136">
        <f t="shared" ca="1" si="278"/>
        <v>8.7264942604202407</v>
      </c>
      <c r="CD282" s="136">
        <f t="shared" ca="1" si="278"/>
        <v>10.43634480478018</v>
      </c>
      <c r="CE282" s="136">
        <f t="shared" ca="1" si="278"/>
        <v>14.028257750246841</v>
      </c>
      <c r="CF282" s="136">
        <f t="shared" ca="1" si="278"/>
        <v>21.248638748379292</v>
      </c>
      <c r="CG282" s="136">
        <f t="shared" ca="1" si="278"/>
        <v>36.81018671077004</v>
      </c>
      <c r="CH282" s="136">
        <f t="shared" ca="1" si="278"/>
        <v>75.949118457320338</v>
      </c>
      <c r="CI282" s="136">
        <f t="shared" ca="1" si="278"/>
        <v>207.0300708757957</v>
      </c>
      <c r="CJ282" s="136">
        <f t="shared" ca="1" si="278"/>
        <v>1048.9235457801742</v>
      </c>
      <c r="CK282" s="136">
        <f t="shared" ca="1" si="278"/>
        <v>78591411494.061935</v>
      </c>
      <c r="CL282" s="136">
        <f t="shared" ca="1" si="278"/>
        <v>1983.3728880090789</v>
      </c>
      <c r="CM282" s="136">
        <f t="shared" ca="1" si="278"/>
        <v>768.640075994413</v>
      </c>
      <c r="CN282" s="136">
        <f t="shared" ca="1" si="278"/>
        <v>605.62913157608955</v>
      </c>
      <c r="CP282" s="80">
        <f t="shared" si="279"/>
        <v>67.5</v>
      </c>
      <c r="CQ282" s="136">
        <f t="shared" ca="1" si="280"/>
        <v>-8.2174871266991403</v>
      </c>
      <c r="CR282" s="136">
        <f t="shared" ca="1" si="280"/>
        <v>-8.7264942604202407</v>
      </c>
      <c r="CS282" s="136">
        <f t="shared" ca="1" si="280"/>
        <v>-10.43634480478018</v>
      </c>
      <c r="CT282" s="136">
        <f t="shared" ca="1" si="280"/>
        <v>-14.028257750246841</v>
      </c>
      <c r="CU282" s="136">
        <f t="shared" ca="1" si="280"/>
        <v>-21.248638748379292</v>
      </c>
      <c r="CV282" s="136">
        <f t="shared" ca="1" si="280"/>
        <v>-36.81018671077004</v>
      </c>
      <c r="CW282" s="136">
        <f t="shared" ca="1" si="280"/>
        <v>-75.949118457320338</v>
      </c>
      <c r="CX282" s="136">
        <f t="shared" ca="1" si="280"/>
        <v>-207.0300708757957</v>
      </c>
      <c r="CY282" s="136">
        <f t="shared" ca="1" si="280"/>
        <v>-1048.9235457801742</v>
      </c>
      <c r="CZ282" s="136">
        <f t="shared" ca="1" si="280"/>
        <v>-78591411494.061935</v>
      </c>
      <c r="DA282" s="136">
        <f t="shared" ca="1" si="280"/>
        <v>-1983.3728880090789</v>
      </c>
      <c r="DB282" s="136">
        <f t="shared" ca="1" si="280"/>
        <v>-768.640075994413</v>
      </c>
      <c r="DC282" s="136">
        <f t="shared" ca="1" si="280"/>
        <v>-605.62913157608955</v>
      </c>
      <c r="DE282" s="80">
        <f t="shared" si="281"/>
        <v>67.5</v>
      </c>
      <c r="DF282" s="136">
        <f t="shared" ca="1" si="282"/>
        <v>-2.8211801455626819</v>
      </c>
      <c r="DG282" s="136">
        <f t="shared" ca="1" si="282"/>
        <v>-2.5956781076876609</v>
      </c>
      <c r="DH282" s="136">
        <f t="shared" ca="1" si="282"/>
        <v>-1.8032247798170413</v>
      </c>
      <c r="DI282" s="136">
        <f t="shared" ca="1" si="282"/>
        <v>-1.9493901419620485E-3</v>
      </c>
      <c r="DJ282" s="136">
        <f t="shared" ca="1" si="282"/>
        <v>3.9850085667556048</v>
      </c>
      <c r="DK282" s="136">
        <f t="shared" ca="1" si="282"/>
        <v>13.475603839053328</v>
      </c>
      <c r="DL282" s="136">
        <f t="shared" ca="1" si="282"/>
        <v>39.667970541036837</v>
      </c>
      <c r="DM282" s="136">
        <f t="shared" ca="1" si="282"/>
        <v>134.82809264268769</v>
      </c>
      <c r="DN282" s="136">
        <f t="shared" ca="1" si="282"/>
        <v>789.5058712995135</v>
      </c>
      <c r="DO282" s="136">
        <f t="shared" ca="1" si="282"/>
        <v>65101302869.584114</v>
      </c>
      <c r="DP282" s="136">
        <f t="shared" ca="1" si="282"/>
        <v>1746.3019165135172</v>
      </c>
      <c r="DQ282" s="136">
        <f t="shared" ca="1" si="282"/>
        <v>700.17855923597551</v>
      </c>
      <c r="DR282" s="136">
        <f t="shared" ca="1" si="282"/>
        <v>557.75759959075242</v>
      </c>
      <c r="DT282" s="80">
        <f t="shared" si="283"/>
        <v>67.5</v>
      </c>
      <c r="DU282" s="136">
        <f t="shared" ca="1" si="284"/>
        <v>8.2174871266991403</v>
      </c>
      <c r="DV282" s="136">
        <f t="shared" ca="1" si="284"/>
        <v>8.7264942604202407</v>
      </c>
      <c r="DW282" s="136">
        <f t="shared" ca="1" si="284"/>
        <v>10.43634480478018</v>
      </c>
      <c r="DX282" s="136">
        <f t="shared" ca="1" si="284"/>
        <v>14.028257750246841</v>
      </c>
      <c r="DY282" s="136">
        <f t="shared" ca="1" si="284"/>
        <v>21.248638748379292</v>
      </c>
      <c r="DZ282" s="136">
        <f t="shared" ca="1" si="284"/>
        <v>36.81018671077004</v>
      </c>
      <c r="EA282" s="136">
        <f t="shared" ca="1" si="284"/>
        <v>75.949118457320338</v>
      </c>
      <c r="EB282" s="136">
        <f t="shared" ca="1" si="284"/>
        <v>207.0300708757957</v>
      </c>
      <c r="EC282" s="136">
        <f t="shared" ca="1" si="284"/>
        <v>1048.9235457801742</v>
      </c>
      <c r="ED282" s="136">
        <f t="shared" ca="1" si="284"/>
        <v>78591411494.061935</v>
      </c>
      <c r="EE282" s="136">
        <f t="shared" ca="1" si="284"/>
        <v>1983.3728880090789</v>
      </c>
      <c r="EF282" s="136">
        <f t="shared" ca="1" si="284"/>
        <v>768.640075994413</v>
      </c>
      <c r="EG282" s="136">
        <f t="shared" ca="1" si="284"/>
        <v>605.62913157608955</v>
      </c>
      <c r="EI282" s="80">
        <f t="shared" si="285"/>
        <v>67.5</v>
      </c>
      <c r="EJ282" s="136">
        <f t="shared" ca="1" si="286"/>
        <v>-8.2174871266991403</v>
      </c>
      <c r="EK282" s="136">
        <f t="shared" ca="1" si="286"/>
        <v>-8.7264942604202407</v>
      </c>
      <c r="EL282" s="136">
        <f t="shared" ca="1" si="286"/>
        <v>-10.43634480478018</v>
      </c>
      <c r="EM282" s="136">
        <f t="shared" ca="1" si="286"/>
        <v>-14.028257750246841</v>
      </c>
      <c r="EN282" s="136">
        <f t="shared" ca="1" si="286"/>
        <v>-21.248638748379292</v>
      </c>
      <c r="EO282" s="136">
        <f t="shared" ca="1" si="286"/>
        <v>-36.81018671077004</v>
      </c>
      <c r="EP282" s="136">
        <f t="shared" ca="1" si="286"/>
        <v>-75.949118457320338</v>
      </c>
      <c r="EQ282" s="136">
        <f t="shared" ca="1" si="286"/>
        <v>-207.0300708757957</v>
      </c>
      <c r="ER282" s="136">
        <f t="shared" ca="1" si="286"/>
        <v>-1048.9235457801742</v>
      </c>
      <c r="ES282" s="136">
        <f t="shared" ca="1" si="286"/>
        <v>-78591411494.061935</v>
      </c>
      <c r="ET282" s="136">
        <f t="shared" ca="1" si="286"/>
        <v>-1983.3728880090789</v>
      </c>
      <c r="EU282" s="136">
        <f t="shared" ca="1" si="286"/>
        <v>-768.640075994413</v>
      </c>
      <c r="EV282" s="136">
        <f t="shared" ca="1" si="286"/>
        <v>-605.62913157608955</v>
      </c>
    </row>
    <row r="283" spans="1:152">
      <c r="S283" s="26">
        <f t="shared" si="269"/>
        <v>75</v>
      </c>
      <c r="T283" s="330">
        <f t="shared" ca="1" si="270"/>
        <v>7.5174991622391421</v>
      </c>
      <c r="U283" s="330">
        <f t="shared" ca="1" si="270"/>
        <v>7.9422502011868854</v>
      </c>
      <c r="V283" s="330">
        <f t="shared" ca="1" si="270"/>
        <v>9.3519750711741736</v>
      </c>
      <c r="W283" s="330">
        <f t="shared" ca="1" si="270"/>
        <v>12.237591707162705</v>
      </c>
      <c r="X283" s="330">
        <f t="shared" ca="1" si="270"/>
        <v>17.786233818421444</v>
      </c>
      <c r="Y283" s="330">
        <f t="shared" ca="1" si="270"/>
        <v>28.904242158869621</v>
      </c>
      <c r="Z283" s="330">
        <f t="shared" ca="1" si="270"/>
        <v>53.601395348568033</v>
      </c>
      <c r="AA283" s="330">
        <f t="shared" ca="1" si="270"/>
        <v>118.87679843216034</v>
      </c>
      <c r="AB283" s="330">
        <f t="shared" ca="1" si="270"/>
        <v>352.38805320176579</v>
      </c>
      <c r="AC283" s="330">
        <f t="shared" ca="1" si="270"/>
        <v>1984.4289322238301</v>
      </c>
      <c r="AD283" s="330">
        <f t="shared" ca="1" si="270"/>
        <v>171767524847.37238</v>
      </c>
      <c r="AE283" s="330">
        <f t="shared" ca="1" si="270"/>
        <v>5380.1982943212633</v>
      </c>
      <c r="AF283" s="330">
        <f t="shared" ca="1" si="270"/>
        <v>3016.8423243684833</v>
      </c>
      <c r="AH283" s="80">
        <f t="shared" si="271"/>
        <v>75</v>
      </c>
      <c r="AI283" s="136">
        <f t="shared" ca="1" si="272"/>
        <v>-7.5174991622391421</v>
      </c>
      <c r="AJ283" s="136">
        <f t="shared" ca="1" si="272"/>
        <v>-7.9422502011868854</v>
      </c>
      <c r="AK283" s="136">
        <f t="shared" ca="1" si="272"/>
        <v>-9.3519750711741736</v>
      </c>
      <c r="AL283" s="136">
        <f t="shared" ca="1" si="272"/>
        <v>-12.237591707162705</v>
      </c>
      <c r="AM283" s="136">
        <f t="shared" ca="1" si="272"/>
        <v>-17.786233818421444</v>
      </c>
      <c r="AN283" s="136">
        <f t="shared" ca="1" si="272"/>
        <v>-28.904242158869621</v>
      </c>
      <c r="AO283" s="136">
        <f t="shared" ca="1" si="272"/>
        <v>-53.601395348568033</v>
      </c>
      <c r="AP283" s="136">
        <f t="shared" ca="1" si="272"/>
        <v>-118.87679843216034</v>
      </c>
      <c r="AQ283" s="136">
        <f t="shared" ca="1" si="272"/>
        <v>-352.38805320176579</v>
      </c>
      <c r="AR283" s="136">
        <f t="shared" ca="1" si="272"/>
        <v>-1984.4289322238301</v>
      </c>
      <c r="AS283" s="136">
        <f t="shared" ca="1" si="272"/>
        <v>-171767524847.37238</v>
      </c>
      <c r="AT283" s="136">
        <f t="shared" ca="1" si="272"/>
        <v>-5380.1982943212633</v>
      </c>
      <c r="AU283" s="136">
        <f t="shared" ca="1" si="272"/>
        <v>-3016.8423243684833</v>
      </c>
      <c r="AW283" s="80">
        <f t="shared" si="273"/>
        <v>75</v>
      </c>
      <c r="AX283" s="136">
        <f t="shared" ca="1" si="274"/>
        <v>-1.0802971055001356</v>
      </c>
      <c r="AY283" s="136">
        <f t="shared" ca="1" si="274"/>
        <v>-0.83596307139195059</v>
      </c>
      <c r="AZ283" s="136">
        <f t="shared" ca="1" si="274"/>
        <v>-9.1899463329792042E-4</v>
      </c>
      <c r="BA283" s="136">
        <f t="shared" ca="1" si="274"/>
        <v>1.8004421045124728</v>
      </c>
      <c r="BB283" s="136">
        <f t="shared" ca="1" si="274"/>
        <v>5.5013895028433719</v>
      </c>
      <c r="BC283" s="136">
        <f t="shared" ca="1" si="274"/>
        <v>13.460678973734057</v>
      </c>
      <c r="BD283" s="136">
        <f t="shared" ca="1" si="274"/>
        <v>32.388785175265902</v>
      </c>
      <c r="BE283" s="136">
        <f t="shared" ca="1" si="274"/>
        <v>85.574316461158233</v>
      </c>
      <c r="BF283" s="136">
        <f t="shared" ca="1" si="274"/>
        <v>285.99260998624754</v>
      </c>
      <c r="BG283" s="136">
        <f t="shared" ca="1" si="274"/>
        <v>1747.236226559143</v>
      </c>
      <c r="BH283" s="136">
        <f t="shared" ca="1" si="274"/>
        <v>159426518349.57108</v>
      </c>
      <c r="BI283" s="136">
        <f t="shared" ca="1" si="274"/>
        <v>5144.0431541486259</v>
      </c>
      <c r="BJ283" s="136">
        <f t="shared" ca="1" si="274"/>
        <v>2912.2177401727927</v>
      </c>
      <c r="BK283" s="62"/>
      <c r="BL283" s="80">
        <f t="shared" si="275"/>
        <v>75</v>
      </c>
      <c r="BM283" s="136">
        <f t="shared" ca="1" si="276"/>
        <v>-16.115295429978421</v>
      </c>
      <c r="BN283" s="136">
        <f t="shared" ca="1" si="276"/>
        <v>-16.720463473765719</v>
      </c>
      <c r="BO283" s="136">
        <f t="shared" ca="1" si="276"/>
        <v>-18.704869136981642</v>
      </c>
      <c r="BP283" s="136">
        <f t="shared" ca="1" si="276"/>
        <v>-22.674741309812937</v>
      </c>
      <c r="BQ283" s="136">
        <f t="shared" ca="1" si="276"/>
        <v>-30.071078133999517</v>
      </c>
      <c r="BR283" s="136">
        <f t="shared" ca="1" si="276"/>
        <v>-44.347805344005181</v>
      </c>
      <c r="BS283" s="136">
        <f t="shared" ca="1" si="276"/>
        <v>-74.814005521870158</v>
      </c>
      <c r="BT283" s="136">
        <f t="shared" ca="1" si="276"/>
        <v>-152.17928040316244</v>
      </c>
      <c r="BU283" s="136">
        <f t="shared" ca="1" si="276"/>
        <v>-418.78349641728391</v>
      </c>
      <c r="BV283" s="136">
        <f t="shared" ca="1" si="276"/>
        <v>-2221.6216378885169</v>
      </c>
      <c r="BW283" s="136">
        <f t="shared" ca="1" si="276"/>
        <v>-184108531345.17365</v>
      </c>
      <c r="BX283" s="136">
        <f t="shared" ca="1" si="276"/>
        <v>-5616.3534344938989</v>
      </c>
      <c r="BY283" s="136">
        <f t="shared" ca="1" si="276"/>
        <v>-3121.4669085641735</v>
      </c>
      <c r="BZ283" s="62"/>
      <c r="CA283" s="80">
        <f t="shared" si="277"/>
        <v>75</v>
      </c>
      <c r="CB283" s="136">
        <f t="shared" ca="1" si="278"/>
        <v>7.5174991622391421</v>
      </c>
      <c r="CC283" s="136">
        <f t="shared" ca="1" si="278"/>
        <v>7.9422502011868854</v>
      </c>
      <c r="CD283" s="136">
        <f t="shared" ca="1" si="278"/>
        <v>9.3519750711741736</v>
      </c>
      <c r="CE283" s="136">
        <f t="shared" ca="1" si="278"/>
        <v>12.237591707162705</v>
      </c>
      <c r="CF283" s="136">
        <f t="shared" ca="1" si="278"/>
        <v>17.786233818421444</v>
      </c>
      <c r="CG283" s="136">
        <f t="shared" ca="1" si="278"/>
        <v>28.904242158869621</v>
      </c>
      <c r="CH283" s="136">
        <f t="shared" ca="1" si="278"/>
        <v>53.601395348568033</v>
      </c>
      <c r="CI283" s="136">
        <f t="shared" ca="1" si="278"/>
        <v>118.87679843216034</v>
      </c>
      <c r="CJ283" s="136">
        <f t="shared" ca="1" si="278"/>
        <v>352.38805320176579</v>
      </c>
      <c r="CK283" s="136">
        <f t="shared" ca="1" si="278"/>
        <v>1984.4289322238301</v>
      </c>
      <c r="CL283" s="136">
        <f t="shared" ca="1" si="278"/>
        <v>171767524847.37238</v>
      </c>
      <c r="CM283" s="136">
        <f t="shared" ca="1" si="278"/>
        <v>5380.1982943212633</v>
      </c>
      <c r="CN283" s="136">
        <f t="shared" ca="1" si="278"/>
        <v>3016.8423243684833</v>
      </c>
      <c r="CP283" s="80">
        <f t="shared" si="279"/>
        <v>75</v>
      </c>
      <c r="CQ283" s="136">
        <f t="shared" ca="1" si="280"/>
        <v>-7.5174991622391421</v>
      </c>
      <c r="CR283" s="136">
        <f t="shared" ca="1" si="280"/>
        <v>-7.9422502011868854</v>
      </c>
      <c r="CS283" s="136">
        <f t="shared" ca="1" si="280"/>
        <v>-9.3519750711741736</v>
      </c>
      <c r="CT283" s="136">
        <f t="shared" ca="1" si="280"/>
        <v>-12.237591707162705</v>
      </c>
      <c r="CU283" s="136">
        <f t="shared" ca="1" si="280"/>
        <v>-17.786233818421444</v>
      </c>
      <c r="CV283" s="136">
        <f t="shared" ca="1" si="280"/>
        <v>-28.904242158869621</v>
      </c>
      <c r="CW283" s="136">
        <f t="shared" ca="1" si="280"/>
        <v>-53.601395348568033</v>
      </c>
      <c r="CX283" s="136">
        <f t="shared" ca="1" si="280"/>
        <v>-118.87679843216034</v>
      </c>
      <c r="CY283" s="136">
        <f t="shared" ca="1" si="280"/>
        <v>-352.38805320176579</v>
      </c>
      <c r="CZ283" s="136">
        <f t="shared" ca="1" si="280"/>
        <v>-1984.4289322238301</v>
      </c>
      <c r="DA283" s="136">
        <f t="shared" ca="1" si="280"/>
        <v>-171767524847.37238</v>
      </c>
      <c r="DB283" s="136">
        <f t="shared" ca="1" si="280"/>
        <v>-5380.1982943212633</v>
      </c>
      <c r="DC283" s="136">
        <f t="shared" ca="1" si="280"/>
        <v>-3016.8423243684833</v>
      </c>
      <c r="DE283" s="80">
        <f t="shared" si="281"/>
        <v>75</v>
      </c>
      <c r="DF283" s="136">
        <f t="shared" ca="1" si="282"/>
        <v>-1.0802971055001356</v>
      </c>
      <c r="DG283" s="136">
        <f t="shared" ca="1" si="282"/>
        <v>-0.83596307139195059</v>
      </c>
      <c r="DH283" s="136">
        <f t="shared" ca="1" si="282"/>
        <v>-9.1899463329792042E-4</v>
      </c>
      <c r="DI283" s="136">
        <f t="shared" ca="1" si="282"/>
        <v>1.8004421045124728</v>
      </c>
      <c r="DJ283" s="136">
        <f t="shared" ca="1" si="282"/>
        <v>5.5013895028433719</v>
      </c>
      <c r="DK283" s="136">
        <f t="shared" ca="1" si="282"/>
        <v>13.460678973734057</v>
      </c>
      <c r="DL283" s="136">
        <f t="shared" ca="1" si="282"/>
        <v>32.388785175265902</v>
      </c>
      <c r="DM283" s="136">
        <f t="shared" ca="1" si="282"/>
        <v>85.574316461158233</v>
      </c>
      <c r="DN283" s="136">
        <f t="shared" ca="1" si="282"/>
        <v>285.99260998624754</v>
      </c>
      <c r="DO283" s="136">
        <f t="shared" ca="1" si="282"/>
        <v>1747.236226559143</v>
      </c>
      <c r="DP283" s="136">
        <f t="shared" ca="1" si="282"/>
        <v>159426518349.57108</v>
      </c>
      <c r="DQ283" s="136">
        <f t="shared" ca="1" si="282"/>
        <v>5144.0431541486259</v>
      </c>
      <c r="DR283" s="136">
        <f t="shared" ca="1" si="282"/>
        <v>2912.2177401727927</v>
      </c>
      <c r="DT283" s="80">
        <f t="shared" si="283"/>
        <v>75</v>
      </c>
      <c r="DU283" s="136">
        <f t="shared" ca="1" si="284"/>
        <v>7.5174991622391421</v>
      </c>
      <c r="DV283" s="136">
        <f t="shared" ca="1" si="284"/>
        <v>7.9422502011868854</v>
      </c>
      <c r="DW283" s="136">
        <f t="shared" ca="1" si="284"/>
        <v>9.3519750711741736</v>
      </c>
      <c r="DX283" s="136">
        <f t="shared" ca="1" si="284"/>
        <v>12.237591707162705</v>
      </c>
      <c r="DY283" s="136">
        <f t="shared" ca="1" si="284"/>
        <v>17.786233818421444</v>
      </c>
      <c r="DZ283" s="136">
        <f t="shared" ca="1" si="284"/>
        <v>28.904242158869621</v>
      </c>
      <c r="EA283" s="136">
        <f t="shared" ca="1" si="284"/>
        <v>53.601395348568033</v>
      </c>
      <c r="EB283" s="136">
        <f t="shared" ca="1" si="284"/>
        <v>118.87679843216034</v>
      </c>
      <c r="EC283" s="136">
        <f t="shared" ca="1" si="284"/>
        <v>352.38805320176579</v>
      </c>
      <c r="ED283" s="136">
        <f t="shared" ca="1" si="284"/>
        <v>1984.4289322238301</v>
      </c>
      <c r="EE283" s="136">
        <f t="shared" ca="1" si="284"/>
        <v>171767524847.37238</v>
      </c>
      <c r="EF283" s="136">
        <f t="shared" ca="1" si="284"/>
        <v>5380.1982943212633</v>
      </c>
      <c r="EG283" s="136">
        <f t="shared" ca="1" si="284"/>
        <v>3016.8423243684833</v>
      </c>
      <c r="EI283" s="80">
        <f t="shared" si="285"/>
        <v>75</v>
      </c>
      <c r="EJ283" s="136">
        <f t="shared" ca="1" si="286"/>
        <v>-7.5174991622391421</v>
      </c>
      <c r="EK283" s="136">
        <f t="shared" ca="1" si="286"/>
        <v>-7.9422502011868854</v>
      </c>
      <c r="EL283" s="136">
        <f t="shared" ca="1" si="286"/>
        <v>-9.3519750711741736</v>
      </c>
      <c r="EM283" s="136">
        <f t="shared" ca="1" si="286"/>
        <v>-12.237591707162705</v>
      </c>
      <c r="EN283" s="136">
        <f t="shared" ca="1" si="286"/>
        <v>-17.786233818421444</v>
      </c>
      <c r="EO283" s="136">
        <f t="shared" ca="1" si="286"/>
        <v>-28.904242158869621</v>
      </c>
      <c r="EP283" s="136">
        <f t="shared" ca="1" si="286"/>
        <v>-53.601395348568033</v>
      </c>
      <c r="EQ283" s="136">
        <f t="shared" ca="1" si="286"/>
        <v>-118.87679843216034</v>
      </c>
      <c r="ER283" s="136">
        <f t="shared" ca="1" si="286"/>
        <v>-352.38805320176579</v>
      </c>
      <c r="ES283" s="136">
        <f t="shared" ca="1" si="286"/>
        <v>-1984.4289322238301</v>
      </c>
      <c r="ET283" s="136">
        <f t="shared" ca="1" si="286"/>
        <v>-171767524847.37238</v>
      </c>
      <c r="EU283" s="136">
        <f t="shared" ca="1" si="286"/>
        <v>-5380.1982943212633</v>
      </c>
      <c r="EV283" s="136">
        <f t="shared" ca="1" si="286"/>
        <v>-3016.8423243684833</v>
      </c>
    </row>
    <row r="284" spans="1:152">
      <c r="S284" s="26">
        <f t="shared" si="269"/>
        <v>82.5</v>
      </c>
      <c r="T284" s="330">
        <f t="shared" ca="1" si="270"/>
        <v>7.1353207610166489</v>
      </c>
      <c r="U284" s="330">
        <f t="shared" ca="1" si="270"/>
        <v>7.5173783262536178</v>
      </c>
      <c r="V284" s="330">
        <f t="shared" ca="1" si="270"/>
        <v>8.7771357627674433</v>
      </c>
      <c r="W284" s="330">
        <f t="shared" ca="1" si="270"/>
        <v>11.320028936443796</v>
      </c>
      <c r="X284" s="330">
        <f t="shared" ca="1" si="270"/>
        <v>16.096048509231906</v>
      </c>
      <c r="Y284" s="330">
        <f t="shared" ca="1" si="270"/>
        <v>25.314018517101033</v>
      </c>
      <c r="Z284" s="330">
        <f t="shared" ca="1" si="270"/>
        <v>44.585956347376197</v>
      </c>
      <c r="AA284" s="330">
        <f t="shared" ca="1" si="270"/>
        <v>90.452829337826188</v>
      </c>
      <c r="AB284" s="330">
        <f t="shared" ca="1" si="270"/>
        <v>223.89481489376396</v>
      </c>
      <c r="AC284" s="330">
        <f t="shared" ca="1" si="270"/>
        <v>768.84364393549629</v>
      </c>
      <c r="AD284" s="330">
        <f t="shared" ca="1" si="270"/>
        <v>5383.0639090377854</v>
      </c>
      <c r="AE284" s="330">
        <f t="shared" ca="1" si="270"/>
        <v>674807791019.93201</v>
      </c>
      <c r="AF284" s="330">
        <f t="shared" ca="1" si="270"/>
        <v>47759.307914638564</v>
      </c>
      <c r="AH284" s="80">
        <f t="shared" si="271"/>
        <v>82.5</v>
      </c>
      <c r="AI284" s="136">
        <f t="shared" ca="1" si="272"/>
        <v>-7.1353207610166489</v>
      </c>
      <c r="AJ284" s="136">
        <f t="shared" ca="1" si="272"/>
        <v>-7.5173783262536178</v>
      </c>
      <c r="AK284" s="136">
        <f t="shared" ca="1" si="272"/>
        <v>-8.7771357627674433</v>
      </c>
      <c r="AL284" s="136">
        <f t="shared" ca="1" si="272"/>
        <v>-11.320028936443796</v>
      </c>
      <c r="AM284" s="136">
        <f t="shared" ca="1" si="272"/>
        <v>-16.096048509231906</v>
      </c>
      <c r="AN284" s="136">
        <f t="shared" ca="1" si="272"/>
        <v>-25.314018517101033</v>
      </c>
      <c r="AO284" s="136">
        <f t="shared" ca="1" si="272"/>
        <v>-44.585956347376197</v>
      </c>
      <c r="AP284" s="136">
        <f t="shared" ca="1" si="272"/>
        <v>-90.452829337826188</v>
      </c>
      <c r="AQ284" s="136">
        <f t="shared" ca="1" si="272"/>
        <v>-223.89481489376396</v>
      </c>
      <c r="AR284" s="136">
        <f t="shared" ca="1" si="272"/>
        <v>-768.84364393549629</v>
      </c>
      <c r="AS284" s="136">
        <f t="shared" ca="1" si="272"/>
        <v>-5383.0639090377854</v>
      </c>
      <c r="AT284" s="136">
        <f t="shared" ca="1" si="272"/>
        <v>-674807791019.93201</v>
      </c>
      <c r="AU284" s="136">
        <f t="shared" ca="1" si="272"/>
        <v>-47759.307914638564</v>
      </c>
      <c r="AW284" s="80">
        <f t="shared" si="273"/>
        <v>82.5</v>
      </c>
      <c r="AX284" s="136">
        <f t="shared" ca="1" si="274"/>
        <v>-0.24774977030471579</v>
      </c>
      <c r="AY284" s="136">
        <f t="shared" ca="1" si="274"/>
        <v>-3.8247702570792796E-4</v>
      </c>
      <c r="AZ284" s="136">
        <f t="shared" ca="1" si="274"/>
        <v>0.83467304154080058</v>
      </c>
      <c r="BA284" s="136">
        <f t="shared" ca="1" si="274"/>
        <v>2.5935021009738266</v>
      </c>
      <c r="BB284" s="136">
        <f t="shared" ca="1" si="274"/>
        <v>6.0815862183622809</v>
      </c>
      <c r="BC284" s="136">
        <f t="shared" ca="1" si="274"/>
        <v>13.222659622618776</v>
      </c>
      <c r="BD284" s="136">
        <f t="shared" ca="1" si="274"/>
        <v>29.038248908870699</v>
      </c>
      <c r="BE284" s="136">
        <f t="shared" ca="1" si="274"/>
        <v>68.701952426978394</v>
      </c>
      <c r="BF284" s="136">
        <f t="shared" ca="1" si="274"/>
        <v>189.3824368118573</v>
      </c>
      <c r="BG284" s="136">
        <f t="shared" ca="1" si="274"/>
        <v>700.36756222305178</v>
      </c>
      <c r="BH284" s="136">
        <f t="shared" ca="1" si="274"/>
        <v>5146.7953307038151</v>
      </c>
      <c r="BI284" s="136">
        <f t="shared" ca="1" si="274"/>
        <v>663094165448.27734</v>
      </c>
      <c r="BJ284" s="136">
        <f t="shared" ca="1" si="274"/>
        <v>47348.305412209782</v>
      </c>
      <c r="BK284" s="62"/>
      <c r="BL284" s="80">
        <f t="shared" si="275"/>
        <v>82.5</v>
      </c>
      <c r="BM284" s="136">
        <f t="shared" ca="1" si="276"/>
        <v>-14.518391292338016</v>
      </c>
      <c r="BN284" s="136">
        <f t="shared" ca="1" si="276"/>
        <v>-15.035139129532944</v>
      </c>
      <c r="BO284" s="136">
        <f t="shared" ca="1" si="276"/>
        <v>-16.719598483994083</v>
      </c>
      <c r="BP284" s="136">
        <f t="shared" ca="1" si="276"/>
        <v>-20.046555771913766</v>
      </c>
      <c r="BQ284" s="136">
        <f t="shared" ca="1" si="276"/>
        <v>-26.110510800101537</v>
      </c>
      <c r="BR284" s="136">
        <f t="shared" ca="1" si="276"/>
        <v>-37.405377411583288</v>
      </c>
      <c r="BS284" s="136">
        <f t="shared" ca="1" si="276"/>
        <v>-60.133663785881694</v>
      </c>
      <c r="BT284" s="136">
        <f t="shared" ca="1" si="276"/>
        <v>-112.20370624867401</v>
      </c>
      <c r="BU284" s="136">
        <f t="shared" ca="1" si="276"/>
        <v>-258.40719297567057</v>
      </c>
      <c r="BV284" s="136">
        <f t="shared" ca="1" si="276"/>
        <v>-837.3197256479408</v>
      </c>
      <c r="BW284" s="136">
        <f t="shared" ca="1" si="276"/>
        <v>-5619.3324873717538</v>
      </c>
      <c r="BX284" s="136">
        <f t="shared" ca="1" si="276"/>
        <v>-686521416591.58667</v>
      </c>
      <c r="BY284" s="136">
        <f t="shared" ca="1" si="276"/>
        <v>-48170.310417067361</v>
      </c>
      <c r="BZ284" s="62"/>
      <c r="CA284" s="80">
        <f t="shared" si="277"/>
        <v>82.5</v>
      </c>
      <c r="CB284" s="136">
        <f t="shared" ca="1" si="278"/>
        <v>7.1353207610166489</v>
      </c>
      <c r="CC284" s="136">
        <f t="shared" ca="1" si="278"/>
        <v>7.5173783262536178</v>
      </c>
      <c r="CD284" s="136">
        <f t="shared" ca="1" si="278"/>
        <v>8.7771357627674433</v>
      </c>
      <c r="CE284" s="136">
        <f t="shared" ca="1" si="278"/>
        <v>11.320028936443796</v>
      </c>
      <c r="CF284" s="136">
        <f t="shared" ca="1" si="278"/>
        <v>16.096048509231906</v>
      </c>
      <c r="CG284" s="136">
        <f t="shared" ca="1" si="278"/>
        <v>25.314018517101033</v>
      </c>
      <c r="CH284" s="136">
        <f t="shared" ca="1" si="278"/>
        <v>44.585956347376197</v>
      </c>
      <c r="CI284" s="136">
        <f t="shared" ca="1" si="278"/>
        <v>90.452829337826188</v>
      </c>
      <c r="CJ284" s="136">
        <f t="shared" ca="1" si="278"/>
        <v>223.89481489376396</v>
      </c>
      <c r="CK284" s="136">
        <f t="shared" ca="1" si="278"/>
        <v>768.84364393549629</v>
      </c>
      <c r="CL284" s="136">
        <f t="shared" ca="1" si="278"/>
        <v>5383.0639090377854</v>
      </c>
      <c r="CM284" s="136">
        <f t="shared" ca="1" si="278"/>
        <v>674807791019.93201</v>
      </c>
      <c r="CN284" s="136">
        <f t="shared" ca="1" si="278"/>
        <v>47759.307914638564</v>
      </c>
      <c r="CP284" s="80">
        <f t="shared" si="279"/>
        <v>82.5</v>
      </c>
      <c r="CQ284" s="136">
        <f t="shared" ca="1" si="280"/>
        <v>-7.1353207610166489</v>
      </c>
      <c r="CR284" s="136">
        <f t="shared" ca="1" si="280"/>
        <v>-7.5173783262536178</v>
      </c>
      <c r="CS284" s="136">
        <f t="shared" ca="1" si="280"/>
        <v>-8.7771357627674433</v>
      </c>
      <c r="CT284" s="136">
        <f t="shared" ca="1" si="280"/>
        <v>-11.320028936443796</v>
      </c>
      <c r="CU284" s="136">
        <f t="shared" ca="1" si="280"/>
        <v>-16.096048509231906</v>
      </c>
      <c r="CV284" s="136">
        <f t="shared" ca="1" si="280"/>
        <v>-25.314018517101033</v>
      </c>
      <c r="CW284" s="136">
        <f t="shared" ca="1" si="280"/>
        <v>-44.585956347376197</v>
      </c>
      <c r="CX284" s="136">
        <f t="shared" ca="1" si="280"/>
        <v>-90.452829337826188</v>
      </c>
      <c r="CY284" s="136">
        <f t="shared" ca="1" si="280"/>
        <v>-223.89481489376396</v>
      </c>
      <c r="CZ284" s="136">
        <f t="shared" ca="1" si="280"/>
        <v>-768.84364393549629</v>
      </c>
      <c r="DA284" s="136">
        <f t="shared" ca="1" si="280"/>
        <v>-5383.0639090377854</v>
      </c>
      <c r="DB284" s="136">
        <f t="shared" ca="1" si="280"/>
        <v>-674807791019.93201</v>
      </c>
      <c r="DC284" s="136">
        <f t="shared" ca="1" si="280"/>
        <v>-47759.307914638564</v>
      </c>
      <c r="DE284" s="80">
        <f t="shared" si="281"/>
        <v>82.5</v>
      </c>
      <c r="DF284" s="136">
        <f t="shared" ca="1" si="282"/>
        <v>-0.24774977030471579</v>
      </c>
      <c r="DG284" s="136">
        <f t="shared" ca="1" si="282"/>
        <v>-3.8247702570792796E-4</v>
      </c>
      <c r="DH284" s="136">
        <f t="shared" ca="1" si="282"/>
        <v>0.83467304154080058</v>
      </c>
      <c r="DI284" s="136">
        <f t="shared" ca="1" si="282"/>
        <v>2.5935021009738266</v>
      </c>
      <c r="DJ284" s="136">
        <f t="shared" ca="1" si="282"/>
        <v>6.0815862183622809</v>
      </c>
      <c r="DK284" s="136">
        <f t="shared" ca="1" si="282"/>
        <v>13.222659622618776</v>
      </c>
      <c r="DL284" s="136">
        <f t="shared" ca="1" si="282"/>
        <v>29.038248908870699</v>
      </c>
      <c r="DM284" s="136">
        <f t="shared" ca="1" si="282"/>
        <v>68.701952426978394</v>
      </c>
      <c r="DN284" s="136">
        <f t="shared" ca="1" si="282"/>
        <v>189.3824368118573</v>
      </c>
      <c r="DO284" s="136">
        <f t="shared" ca="1" si="282"/>
        <v>700.36756222305178</v>
      </c>
      <c r="DP284" s="136">
        <f t="shared" ca="1" si="282"/>
        <v>5146.7953307038151</v>
      </c>
      <c r="DQ284" s="136">
        <f t="shared" ca="1" si="282"/>
        <v>663094165448.27734</v>
      </c>
      <c r="DR284" s="136">
        <f t="shared" ca="1" si="282"/>
        <v>47348.305412209782</v>
      </c>
      <c r="DT284" s="80">
        <f t="shared" si="283"/>
        <v>82.5</v>
      </c>
      <c r="DU284" s="136">
        <f t="shared" ca="1" si="284"/>
        <v>7.1353207610166489</v>
      </c>
      <c r="DV284" s="136">
        <f t="shared" ca="1" si="284"/>
        <v>7.5173783262536178</v>
      </c>
      <c r="DW284" s="136">
        <f t="shared" ca="1" si="284"/>
        <v>8.7771357627674433</v>
      </c>
      <c r="DX284" s="136">
        <f t="shared" ca="1" si="284"/>
        <v>11.320028936443796</v>
      </c>
      <c r="DY284" s="136">
        <f t="shared" ca="1" si="284"/>
        <v>16.096048509231906</v>
      </c>
      <c r="DZ284" s="136">
        <f t="shared" ca="1" si="284"/>
        <v>25.314018517101033</v>
      </c>
      <c r="EA284" s="136">
        <f t="shared" ca="1" si="284"/>
        <v>44.585956347376197</v>
      </c>
      <c r="EB284" s="136">
        <f t="shared" ca="1" si="284"/>
        <v>90.452829337826188</v>
      </c>
      <c r="EC284" s="136">
        <f t="shared" ca="1" si="284"/>
        <v>223.89481489376396</v>
      </c>
      <c r="ED284" s="136">
        <f t="shared" ca="1" si="284"/>
        <v>768.84364393549629</v>
      </c>
      <c r="EE284" s="136">
        <f t="shared" ca="1" si="284"/>
        <v>5383.0639090377854</v>
      </c>
      <c r="EF284" s="136">
        <f t="shared" ca="1" si="284"/>
        <v>674807791019.93201</v>
      </c>
      <c r="EG284" s="136">
        <f t="shared" ca="1" si="284"/>
        <v>47759.307914638564</v>
      </c>
      <c r="EI284" s="80">
        <f t="shared" si="285"/>
        <v>82.5</v>
      </c>
      <c r="EJ284" s="136">
        <f t="shared" ca="1" si="286"/>
        <v>-7.1353207610166489</v>
      </c>
      <c r="EK284" s="136">
        <f t="shared" ca="1" si="286"/>
        <v>-7.5173783262536178</v>
      </c>
      <c r="EL284" s="136">
        <f t="shared" ca="1" si="286"/>
        <v>-8.7771357627674433</v>
      </c>
      <c r="EM284" s="136">
        <f t="shared" ca="1" si="286"/>
        <v>-11.320028936443796</v>
      </c>
      <c r="EN284" s="136">
        <f t="shared" ca="1" si="286"/>
        <v>-16.096048509231906</v>
      </c>
      <c r="EO284" s="136">
        <f t="shared" ca="1" si="286"/>
        <v>-25.314018517101033</v>
      </c>
      <c r="EP284" s="136">
        <f t="shared" ca="1" si="286"/>
        <v>-44.585956347376197</v>
      </c>
      <c r="EQ284" s="136">
        <f t="shared" ca="1" si="286"/>
        <v>-90.452829337826188</v>
      </c>
      <c r="ER284" s="136">
        <f t="shared" ca="1" si="286"/>
        <v>-223.89481489376396</v>
      </c>
      <c r="ES284" s="136">
        <f t="shared" ca="1" si="286"/>
        <v>-768.84364393549629</v>
      </c>
      <c r="ET284" s="136">
        <f t="shared" ca="1" si="286"/>
        <v>-5383.0639090377854</v>
      </c>
      <c r="EU284" s="136">
        <f t="shared" ca="1" si="286"/>
        <v>-674807791019.93201</v>
      </c>
      <c r="EV284" s="136">
        <f t="shared" ca="1" si="286"/>
        <v>-47759.307914638564</v>
      </c>
    </row>
    <row r="285" spans="1:152">
      <c r="S285" s="26">
        <f t="shared" si="269"/>
        <v>90</v>
      </c>
      <c r="T285" s="330">
        <f t="shared" ca="1" si="270"/>
        <v>7.0135598362618801</v>
      </c>
      <c r="U285" s="330">
        <f t="shared" ca="1" si="270"/>
        <v>7.3825038361591924</v>
      </c>
      <c r="V285" s="330">
        <f t="shared" ca="1" si="270"/>
        <v>8.5964950882520874</v>
      </c>
      <c r="W285" s="330">
        <f t="shared" ca="1" si="270"/>
        <v>11.036201752049564</v>
      </c>
      <c r="X285" s="330">
        <f t="shared" ca="1" si="270"/>
        <v>15.584700775007718</v>
      </c>
      <c r="Y285" s="330">
        <f t="shared" ca="1" si="270"/>
        <v>24.262145187205626</v>
      </c>
      <c r="Z285" s="330">
        <f t="shared" ca="1" si="270"/>
        <v>42.073428100495555</v>
      </c>
      <c r="AA285" s="330">
        <f t="shared" ca="1" si="270"/>
        <v>83.186740018725189</v>
      </c>
      <c r="AB285" s="330">
        <f t="shared" ca="1" si="270"/>
        <v>196.29271821570075</v>
      </c>
      <c r="AC285" s="330">
        <f t="shared" ca="1" si="270"/>
        <v>605.73524843762777</v>
      </c>
      <c r="AD285" s="330">
        <f t="shared" ca="1" si="270"/>
        <v>3017.6420774317417</v>
      </c>
      <c r="AE285" s="330">
        <f t="shared" ca="1" si="270"/>
        <v>47784.749471069757</v>
      </c>
      <c r="AF285" s="330">
        <f t="shared" ca="1" si="270"/>
        <v>-1.0618644977297336E+17</v>
      </c>
      <c r="AH285" s="80">
        <f t="shared" si="271"/>
        <v>90</v>
      </c>
      <c r="AI285" s="136">
        <f t="shared" ca="1" si="272"/>
        <v>-7.0135598362618801</v>
      </c>
      <c r="AJ285" s="136">
        <f t="shared" ca="1" si="272"/>
        <v>-7.3825038361591924</v>
      </c>
      <c r="AK285" s="136">
        <f t="shared" ca="1" si="272"/>
        <v>-8.5964950882520874</v>
      </c>
      <c r="AL285" s="136">
        <f t="shared" ca="1" si="272"/>
        <v>-11.036201752049564</v>
      </c>
      <c r="AM285" s="136">
        <f t="shared" ca="1" si="272"/>
        <v>-15.584700775007718</v>
      </c>
      <c r="AN285" s="136">
        <f t="shared" ca="1" si="272"/>
        <v>-24.262145187205626</v>
      </c>
      <c r="AO285" s="136">
        <f t="shared" ca="1" si="272"/>
        <v>-42.073428100495555</v>
      </c>
      <c r="AP285" s="136">
        <f t="shared" ca="1" si="272"/>
        <v>-83.186740018725189</v>
      </c>
      <c r="AQ285" s="136">
        <f t="shared" ca="1" si="272"/>
        <v>-196.29271821570075</v>
      </c>
      <c r="AR285" s="136">
        <f t="shared" ca="1" si="272"/>
        <v>-605.73524843762777</v>
      </c>
      <c r="AS285" s="136">
        <f t="shared" ca="1" si="272"/>
        <v>-3017.6420774317417</v>
      </c>
      <c r="AT285" s="136">
        <f t="shared" ca="1" si="272"/>
        <v>-47784.749471069757</v>
      </c>
      <c r="AU285" s="136">
        <f t="shared" ca="1" si="272"/>
        <v>1.0618644977297336E+17</v>
      </c>
      <c r="AW285" s="80">
        <f t="shared" si="273"/>
        <v>90</v>
      </c>
      <c r="AX285" s="136">
        <f t="shared" ca="1" si="274"/>
        <v>-1.8349682928686661E-7</v>
      </c>
      <c r="AY285" s="136">
        <f t="shared" ca="1" si="274"/>
        <v>0.24736745126426474</v>
      </c>
      <c r="AZ285" s="136">
        <f t="shared" ca="1" si="274"/>
        <v>1.0793914717285427</v>
      </c>
      <c r="BA285" s="136">
        <f t="shared" ca="1" si="274"/>
        <v>2.8193831134867828</v>
      </c>
      <c r="BB285" s="136">
        <f t="shared" ca="1" si="274"/>
        <v>6.2335152771857629</v>
      </c>
      <c r="BC285" s="136">
        <f t="shared" ca="1" si="274"/>
        <v>13.119591865622843</v>
      </c>
      <c r="BD285" s="136">
        <f t="shared" ca="1" si="274"/>
        <v>28.047440724791684</v>
      </c>
      <c r="BE285" s="136">
        <f t="shared" ca="1" si="274"/>
        <v>64.263841845669972</v>
      </c>
      <c r="BF285" s="136">
        <f t="shared" ca="1" si="274"/>
        <v>168.24427366693482</v>
      </c>
      <c r="BG285" s="136">
        <f t="shared" ca="1" si="274"/>
        <v>557.85967958103242</v>
      </c>
      <c r="BH285" s="136">
        <f t="shared" ca="1" si="274"/>
        <v>2913.003850864975</v>
      </c>
      <c r="BI285" s="136">
        <f t="shared" ca="1" si="274"/>
        <v>47373.637800065393</v>
      </c>
      <c r="BJ285" s="136">
        <f t="shared" ca="1" si="274"/>
        <v>-1.0618644854978373E+17</v>
      </c>
      <c r="BK285" s="62"/>
      <c r="BL285" s="80">
        <f t="shared" si="275"/>
        <v>90</v>
      </c>
      <c r="BM285" s="136">
        <f t="shared" ca="1" si="276"/>
        <v>-14.02711985602059</v>
      </c>
      <c r="BN285" s="136">
        <f t="shared" ca="1" si="276"/>
        <v>-14.517640221054121</v>
      </c>
      <c r="BO285" s="136">
        <f t="shared" ca="1" si="276"/>
        <v>-16.113598704775633</v>
      </c>
      <c r="BP285" s="136">
        <f t="shared" ca="1" si="276"/>
        <v>-19.253020390612349</v>
      </c>
      <c r="BQ285" s="136">
        <f t="shared" ca="1" si="276"/>
        <v>-24.935886272829674</v>
      </c>
      <c r="BR285" s="136">
        <f t="shared" ca="1" si="276"/>
        <v>-35.4046985087884</v>
      </c>
      <c r="BS285" s="136">
        <f t="shared" ca="1" si="276"/>
        <v>-56.099415476199439</v>
      </c>
      <c r="BT285" s="136">
        <f t="shared" ca="1" si="276"/>
        <v>-102.10963819178042</v>
      </c>
      <c r="BU285" s="136">
        <f t="shared" ca="1" si="276"/>
        <v>-224.34116276446667</v>
      </c>
      <c r="BV285" s="136">
        <f t="shared" ca="1" si="276"/>
        <v>-653.61081729422301</v>
      </c>
      <c r="BW285" s="136">
        <f t="shared" ca="1" si="276"/>
        <v>-3122.2803039985092</v>
      </c>
      <c r="BX285" s="136">
        <f t="shared" ca="1" si="276"/>
        <v>-48195.861142074122</v>
      </c>
      <c r="BY285" s="136">
        <f t="shared" ca="1" si="276"/>
        <v>1.0618645099616302E+17</v>
      </c>
      <c r="BZ285" s="62"/>
      <c r="CA285" s="80">
        <f t="shared" si="277"/>
        <v>90</v>
      </c>
      <c r="CB285" s="136">
        <f t="shared" ca="1" si="278"/>
        <v>7.0135598362618801</v>
      </c>
      <c r="CC285" s="136">
        <f t="shared" ca="1" si="278"/>
        <v>7.3825038361591924</v>
      </c>
      <c r="CD285" s="136">
        <f t="shared" ca="1" si="278"/>
        <v>8.5964950882520874</v>
      </c>
      <c r="CE285" s="136">
        <f t="shared" ca="1" si="278"/>
        <v>11.036201752049564</v>
      </c>
      <c r="CF285" s="136">
        <f t="shared" ca="1" si="278"/>
        <v>15.584700775007718</v>
      </c>
      <c r="CG285" s="136">
        <f t="shared" ca="1" si="278"/>
        <v>24.262145187205626</v>
      </c>
      <c r="CH285" s="136">
        <f t="shared" ca="1" si="278"/>
        <v>42.073428100495555</v>
      </c>
      <c r="CI285" s="136">
        <f t="shared" ca="1" si="278"/>
        <v>83.186740018725189</v>
      </c>
      <c r="CJ285" s="136">
        <f t="shared" ca="1" si="278"/>
        <v>196.29271821570075</v>
      </c>
      <c r="CK285" s="136">
        <f t="shared" ca="1" si="278"/>
        <v>605.73524843762777</v>
      </c>
      <c r="CL285" s="136">
        <f t="shared" ca="1" si="278"/>
        <v>3017.6420774317417</v>
      </c>
      <c r="CM285" s="136">
        <f t="shared" ca="1" si="278"/>
        <v>47784.749471069757</v>
      </c>
      <c r="CN285" s="136">
        <f t="shared" ca="1" si="278"/>
        <v>-1.0618644977297336E+17</v>
      </c>
      <c r="CP285" s="80">
        <f t="shared" si="279"/>
        <v>90</v>
      </c>
      <c r="CQ285" s="136">
        <f t="shared" ca="1" si="280"/>
        <v>-7.0135598362618801</v>
      </c>
      <c r="CR285" s="136">
        <f t="shared" ca="1" si="280"/>
        <v>-7.3825038361591924</v>
      </c>
      <c r="CS285" s="136">
        <f t="shared" ca="1" si="280"/>
        <v>-8.5964950882520874</v>
      </c>
      <c r="CT285" s="136">
        <f t="shared" ca="1" si="280"/>
        <v>-11.036201752049564</v>
      </c>
      <c r="CU285" s="136">
        <f t="shared" ca="1" si="280"/>
        <v>-15.584700775007718</v>
      </c>
      <c r="CV285" s="136">
        <f t="shared" ca="1" si="280"/>
        <v>-24.262145187205626</v>
      </c>
      <c r="CW285" s="136">
        <f t="shared" ca="1" si="280"/>
        <v>-42.073428100495555</v>
      </c>
      <c r="CX285" s="136">
        <f t="shared" ca="1" si="280"/>
        <v>-83.186740018725189</v>
      </c>
      <c r="CY285" s="136">
        <f t="shared" ca="1" si="280"/>
        <v>-196.29271821570075</v>
      </c>
      <c r="CZ285" s="136">
        <f t="shared" ca="1" si="280"/>
        <v>-605.73524843762777</v>
      </c>
      <c r="DA285" s="136">
        <f t="shared" ca="1" si="280"/>
        <v>-3017.6420774317417</v>
      </c>
      <c r="DB285" s="136">
        <f t="shared" ca="1" si="280"/>
        <v>-47784.749471069757</v>
      </c>
      <c r="DC285" s="136">
        <f t="shared" ca="1" si="280"/>
        <v>1.0618644977297336E+17</v>
      </c>
      <c r="DE285" s="80">
        <f t="shared" si="281"/>
        <v>90</v>
      </c>
      <c r="DF285" s="136">
        <f t="shared" ca="1" si="282"/>
        <v>-1.8349682928686661E-7</v>
      </c>
      <c r="DG285" s="136">
        <f t="shared" ca="1" si="282"/>
        <v>0.24736745126426474</v>
      </c>
      <c r="DH285" s="136">
        <f t="shared" ca="1" si="282"/>
        <v>1.0793914717285427</v>
      </c>
      <c r="DI285" s="136">
        <f t="shared" ca="1" si="282"/>
        <v>2.8193831134867828</v>
      </c>
      <c r="DJ285" s="136">
        <f t="shared" ca="1" si="282"/>
        <v>6.2335152771857629</v>
      </c>
      <c r="DK285" s="136">
        <f t="shared" ca="1" si="282"/>
        <v>13.119591865622843</v>
      </c>
      <c r="DL285" s="136">
        <f t="shared" ca="1" si="282"/>
        <v>28.047440724791684</v>
      </c>
      <c r="DM285" s="136">
        <f t="shared" ca="1" si="282"/>
        <v>64.263841845669972</v>
      </c>
      <c r="DN285" s="136">
        <f t="shared" ca="1" si="282"/>
        <v>168.24427366693482</v>
      </c>
      <c r="DO285" s="136">
        <f t="shared" ca="1" si="282"/>
        <v>557.85967958103242</v>
      </c>
      <c r="DP285" s="136">
        <f t="shared" ca="1" si="282"/>
        <v>2913.003850864975</v>
      </c>
      <c r="DQ285" s="136">
        <f t="shared" ca="1" si="282"/>
        <v>47373.637800065393</v>
      </c>
      <c r="DR285" s="136">
        <f t="shared" ca="1" si="282"/>
        <v>-1.0618644854978373E+17</v>
      </c>
      <c r="DT285" s="80">
        <f t="shared" si="283"/>
        <v>90</v>
      </c>
      <c r="DU285" s="136">
        <f t="shared" ca="1" si="284"/>
        <v>7.0135598362618801</v>
      </c>
      <c r="DV285" s="136">
        <f t="shared" ca="1" si="284"/>
        <v>7.3825038361591924</v>
      </c>
      <c r="DW285" s="136">
        <f t="shared" ca="1" si="284"/>
        <v>8.5964950882520874</v>
      </c>
      <c r="DX285" s="136">
        <f t="shared" ca="1" si="284"/>
        <v>11.036201752049564</v>
      </c>
      <c r="DY285" s="136">
        <f t="shared" ca="1" si="284"/>
        <v>15.584700775007718</v>
      </c>
      <c r="DZ285" s="136">
        <f t="shared" ca="1" si="284"/>
        <v>24.262145187205626</v>
      </c>
      <c r="EA285" s="136">
        <f t="shared" ca="1" si="284"/>
        <v>42.073428100495555</v>
      </c>
      <c r="EB285" s="136">
        <f t="shared" ca="1" si="284"/>
        <v>83.186740018725189</v>
      </c>
      <c r="EC285" s="136">
        <f t="shared" ca="1" si="284"/>
        <v>196.29271821570075</v>
      </c>
      <c r="ED285" s="136">
        <f t="shared" ca="1" si="284"/>
        <v>605.73524843762777</v>
      </c>
      <c r="EE285" s="136">
        <f t="shared" ca="1" si="284"/>
        <v>3017.6420774317417</v>
      </c>
      <c r="EF285" s="136">
        <f t="shared" ca="1" si="284"/>
        <v>47784.749471069757</v>
      </c>
      <c r="EG285" s="136">
        <f t="shared" ca="1" si="284"/>
        <v>-1.0618644977297336E+17</v>
      </c>
      <c r="EI285" s="80">
        <f t="shared" si="285"/>
        <v>90</v>
      </c>
      <c r="EJ285" s="136">
        <f t="shared" ca="1" si="286"/>
        <v>-7.0135598362618801</v>
      </c>
      <c r="EK285" s="136">
        <f t="shared" ca="1" si="286"/>
        <v>-7.3825038361591924</v>
      </c>
      <c r="EL285" s="136">
        <f t="shared" ca="1" si="286"/>
        <v>-8.5964950882520874</v>
      </c>
      <c r="EM285" s="136">
        <f t="shared" ca="1" si="286"/>
        <v>-11.036201752049564</v>
      </c>
      <c r="EN285" s="136">
        <f t="shared" ca="1" si="286"/>
        <v>-15.584700775007718</v>
      </c>
      <c r="EO285" s="136">
        <f t="shared" ca="1" si="286"/>
        <v>-24.262145187205626</v>
      </c>
      <c r="EP285" s="136">
        <f t="shared" ca="1" si="286"/>
        <v>-42.073428100495555</v>
      </c>
      <c r="EQ285" s="136">
        <f t="shared" ca="1" si="286"/>
        <v>-83.186740018725189</v>
      </c>
      <c r="ER285" s="136">
        <f t="shared" ca="1" si="286"/>
        <v>-196.29271821570075</v>
      </c>
      <c r="ES285" s="136">
        <f t="shared" ca="1" si="286"/>
        <v>-605.73524843762777</v>
      </c>
      <c r="ET285" s="136">
        <f t="shared" ca="1" si="286"/>
        <v>-3017.6420774317417</v>
      </c>
      <c r="EU285" s="136">
        <f t="shared" ca="1" si="286"/>
        <v>-47784.749471069757</v>
      </c>
      <c r="EV285" s="136">
        <f t="shared" ca="1" si="286"/>
        <v>1.0618644977297336E+17</v>
      </c>
    </row>
    <row r="286" spans="1:152">
      <c r="T286" s="329"/>
      <c r="U286" s="329"/>
      <c r="V286" s="329"/>
      <c r="W286" s="329"/>
      <c r="X286" s="329"/>
      <c r="Y286" s="329"/>
      <c r="Z286" s="329"/>
      <c r="AA286" s="329"/>
      <c r="AB286" s="329"/>
      <c r="AC286" s="329"/>
      <c r="AD286" s="329"/>
      <c r="AE286" s="329"/>
      <c r="AF286" s="329"/>
      <c r="AH286" s="62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W286" s="62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62"/>
      <c r="BL286" s="62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62"/>
      <c r="CA286" s="62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P286" s="62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E286" s="62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T286" s="62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I286" s="62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</row>
    <row r="287" spans="1:152">
      <c r="S287" s="67" t="s">
        <v>126</v>
      </c>
      <c r="T287" s="317">
        <f t="shared" ref="T287:AF287" si="287">T272</f>
        <v>1E-3</v>
      </c>
      <c r="U287" s="317">
        <f t="shared" si="287"/>
        <v>7.5010000000000003</v>
      </c>
      <c r="V287" s="317">
        <f t="shared" si="287"/>
        <v>15.001000000000001</v>
      </c>
      <c r="W287" s="317">
        <f t="shared" si="287"/>
        <v>22.501000000000001</v>
      </c>
      <c r="X287" s="317">
        <f t="shared" si="287"/>
        <v>30.001000000000001</v>
      </c>
      <c r="Y287" s="317">
        <f t="shared" si="287"/>
        <v>37.501000000000005</v>
      </c>
      <c r="Z287" s="317">
        <f t="shared" si="287"/>
        <v>45.001000000000005</v>
      </c>
      <c r="AA287" s="317">
        <f t="shared" si="287"/>
        <v>52.501000000000005</v>
      </c>
      <c r="AB287" s="317">
        <f t="shared" si="287"/>
        <v>60.001000000000005</v>
      </c>
      <c r="AC287" s="317">
        <f t="shared" si="287"/>
        <v>67.501000000000005</v>
      </c>
      <c r="AD287" s="317">
        <f t="shared" si="287"/>
        <v>75.001000000000005</v>
      </c>
      <c r="AE287" s="317">
        <f t="shared" si="287"/>
        <v>82.501000000000005</v>
      </c>
      <c r="AF287" s="317">
        <f t="shared" si="287"/>
        <v>90.001000000000005</v>
      </c>
      <c r="AH287" s="126" t="s">
        <v>126</v>
      </c>
      <c r="AI287" s="80">
        <f t="shared" ref="AI287:AU287" si="288">AI272</f>
        <v>1E-3</v>
      </c>
      <c r="AJ287" s="80">
        <f t="shared" si="288"/>
        <v>7.5010000000000003</v>
      </c>
      <c r="AK287" s="80">
        <f t="shared" si="288"/>
        <v>15.001000000000001</v>
      </c>
      <c r="AL287" s="80">
        <f t="shared" si="288"/>
        <v>22.501000000000001</v>
      </c>
      <c r="AM287" s="80">
        <f t="shared" si="288"/>
        <v>30.001000000000001</v>
      </c>
      <c r="AN287" s="80">
        <f t="shared" si="288"/>
        <v>37.501000000000005</v>
      </c>
      <c r="AO287" s="80">
        <f t="shared" si="288"/>
        <v>45.001000000000005</v>
      </c>
      <c r="AP287" s="80">
        <f t="shared" si="288"/>
        <v>52.501000000000005</v>
      </c>
      <c r="AQ287" s="80">
        <f t="shared" si="288"/>
        <v>60.001000000000005</v>
      </c>
      <c r="AR287" s="80">
        <f t="shared" si="288"/>
        <v>67.501000000000005</v>
      </c>
      <c r="AS287" s="80">
        <f t="shared" si="288"/>
        <v>75.001000000000005</v>
      </c>
      <c r="AT287" s="80">
        <f t="shared" si="288"/>
        <v>82.501000000000005</v>
      </c>
      <c r="AU287" s="80">
        <f t="shared" si="288"/>
        <v>90.001000000000005</v>
      </c>
      <c r="AW287" s="126" t="s">
        <v>126</v>
      </c>
      <c r="AX287" s="80">
        <f t="shared" ref="AX287:BJ287" si="289">AX272</f>
        <v>1E-3</v>
      </c>
      <c r="AY287" s="80">
        <f t="shared" si="289"/>
        <v>7.5010000000000003</v>
      </c>
      <c r="AZ287" s="80">
        <f t="shared" si="289"/>
        <v>15.001000000000001</v>
      </c>
      <c r="BA287" s="80">
        <f t="shared" si="289"/>
        <v>22.501000000000001</v>
      </c>
      <c r="BB287" s="80">
        <f t="shared" si="289"/>
        <v>30.001000000000001</v>
      </c>
      <c r="BC287" s="80">
        <f t="shared" si="289"/>
        <v>37.501000000000005</v>
      </c>
      <c r="BD287" s="80">
        <f t="shared" si="289"/>
        <v>45.001000000000005</v>
      </c>
      <c r="BE287" s="80">
        <f t="shared" si="289"/>
        <v>52.501000000000005</v>
      </c>
      <c r="BF287" s="80">
        <f t="shared" si="289"/>
        <v>60.001000000000005</v>
      </c>
      <c r="BG287" s="80">
        <f t="shared" si="289"/>
        <v>67.501000000000005</v>
      </c>
      <c r="BH287" s="80">
        <f t="shared" si="289"/>
        <v>75.001000000000005</v>
      </c>
      <c r="BI287" s="80">
        <f t="shared" si="289"/>
        <v>82.501000000000005</v>
      </c>
      <c r="BJ287" s="80">
        <f t="shared" si="289"/>
        <v>90.001000000000005</v>
      </c>
      <c r="BK287" s="62"/>
      <c r="BL287" s="126" t="s">
        <v>126</v>
      </c>
      <c r="BM287" s="80">
        <f t="shared" ref="BM287:BY287" si="290">BM272</f>
        <v>1E-3</v>
      </c>
      <c r="BN287" s="80">
        <f t="shared" si="290"/>
        <v>7.5010000000000003</v>
      </c>
      <c r="BO287" s="80">
        <f t="shared" si="290"/>
        <v>15.001000000000001</v>
      </c>
      <c r="BP287" s="80">
        <f t="shared" si="290"/>
        <v>22.501000000000001</v>
      </c>
      <c r="BQ287" s="80">
        <f t="shared" si="290"/>
        <v>30.001000000000001</v>
      </c>
      <c r="BR287" s="80">
        <f t="shared" si="290"/>
        <v>37.501000000000005</v>
      </c>
      <c r="BS287" s="80">
        <f t="shared" si="290"/>
        <v>45.001000000000005</v>
      </c>
      <c r="BT287" s="80">
        <f t="shared" si="290"/>
        <v>52.501000000000005</v>
      </c>
      <c r="BU287" s="80">
        <f t="shared" si="290"/>
        <v>60.001000000000005</v>
      </c>
      <c r="BV287" s="80">
        <f t="shared" si="290"/>
        <v>67.501000000000005</v>
      </c>
      <c r="BW287" s="80">
        <f t="shared" si="290"/>
        <v>75.001000000000005</v>
      </c>
      <c r="BX287" s="80">
        <f t="shared" si="290"/>
        <v>82.501000000000005</v>
      </c>
      <c r="BY287" s="80">
        <f t="shared" si="290"/>
        <v>90.001000000000005</v>
      </c>
      <c r="BZ287" s="62"/>
      <c r="CA287" s="126" t="s">
        <v>126</v>
      </c>
      <c r="CB287" s="80">
        <f t="shared" ref="CB287:CN287" si="291">CB272</f>
        <v>1E-3</v>
      </c>
      <c r="CC287" s="80">
        <f t="shared" si="291"/>
        <v>7.5010000000000003</v>
      </c>
      <c r="CD287" s="80">
        <f t="shared" si="291"/>
        <v>15.001000000000001</v>
      </c>
      <c r="CE287" s="80">
        <f t="shared" si="291"/>
        <v>22.501000000000001</v>
      </c>
      <c r="CF287" s="80">
        <f t="shared" si="291"/>
        <v>30.001000000000001</v>
      </c>
      <c r="CG287" s="80">
        <f t="shared" si="291"/>
        <v>37.501000000000005</v>
      </c>
      <c r="CH287" s="80">
        <f t="shared" si="291"/>
        <v>45.001000000000005</v>
      </c>
      <c r="CI287" s="80">
        <f t="shared" si="291"/>
        <v>52.501000000000005</v>
      </c>
      <c r="CJ287" s="80">
        <f t="shared" si="291"/>
        <v>60.001000000000005</v>
      </c>
      <c r="CK287" s="80">
        <f t="shared" si="291"/>
        <v>67.501000000000005</v>
      </c>
      <c r="CL287" s="80">
        <f t="shared" si="291"/>
        <v>75.001000000000005</v>
      </c>
      <c r="CM287" s="80">
        <f t="shared" si="291"/>
        <v>82.501000000000005</v>
      </c>
      <c r="CN287" s="80">
        <f t="shared" si="291"/>
        <v>90.001000000000005</v>
      </c>
      <c r="CP287" s="126" t="s">
        <v>126</v>
      </c>
      <c r="CQ287" s="80">
        <f t="shared" ref="CQ287:DC287" si="292">CQ272</f>
        <v>1E-3</v>
      </c>
      <c r="CR287" s="80">
        <f t="shared" si="292"/>
        <v>7.5010000000000003</v>
      </c>
      <c r="CS287" s="80">
        <f t="shared" si="292"/>
        <v>15.001000000000001</v>
      </c>
      <c r="CT287" s="80">
        <f t="shared" si="292"/>
        <v>22.501000000000001</v>
      </c>
      <c r="CU287" s="80">
        <f t="shared" si="292"/>
        <v>30.001000000000001</v>
      </c>
      <c r="CV287" s="80">
        <f t="shared" si="292"/>
        <v>37.501000000000005</v>
      </c>
      <c r="CW287" s="80">
        <f t="shared" si="292"/>
        <v>45.001000000000005</v>
      </c>
      <c r="CX287" s="80">
        <f t="shared" si="292"/>
        <v>52.501000000000005</v>
      </c>
      <c r="CY287" s="80">
        <f t="shared" si="292"/>
        <v>60.001000000000005</v>
      </c>
      <c r="CZ287" s="80">
        <f t="shared" si="292"/>
        <v>67.501000000000005</v>
      </c>
      <c r="DA287" s="80">
        <f t="shared" si="292"/>
        <v>75.001000000000005</v>
      </c>
      <c r="DB287" s="80">
        <f t="shared" si="292"/>
        <v>82.501000000000005</v>
      </c>
      <c r="DC287" s="80">
        <f t="shared" si="292"/>
        <v>90.001000000000005</v>
      </c>
      <c r="DE287" s="126" t="s">
        <v>126</v>
      </c>
      <c r="DF287" s="80">
        <f t="shared" ref="DF287:DR287" si="293">DF272</f>
        <v>1E-3</v>
      </c>
      <c r="DG287" s="80">
        <f t="shared" si="293"/>
        <v>7.5010000000000003</v>
      </c>
      <c r="DH287" s="80">
        <f t="shared" si="293"/>
        <v>15.001000000000001</v>
      </c>
      <c r="DI287" s="80">
        <f t="shared" si="293"/>
        <v>22.501000000000001</v>
      </c>
      <c r="DJ287" s="80">
        <f t="shared" si="293"/>
        <v>30.001000000000001</v>
      </c>
      <c r="DK287" s="80">
        <f t="shared" si="293"/>
        <v>37.501000000000005</v>
      </c>
      <c r="DL287" s="80">
        <f t="shared" si="293"/>
        <v>45.001000000000005</v>
      </c>
      <c r="DM287" s="80">
        <f t="shared" si="293"/>
        <v>52.501000000000005</v>
      </c>
      <c r="DN287" s="80">
        <f t="shared" si="293"/>
        <v>60.001000000000005</v>
      </c>
      <c r="DO287" s="80">
        <f t="shared" si="293"/>
        <v>67.501000000000005</v>
      </c>
      <c r="DP287" s="80">
        <f t="shared" si="293"/>
        <v>75.001000000000005</v>
      </c>
      <c r="DQ287" s="80">
        <f t="shared" si="293"/>
        <v>82.501000000000005</v>
      </c>
      <c r="DR287" s="80">
        <f t="shared" si="293"/>
        <v>90.001000000000005</v>
      </c>
      <c r="DT287" s="126" t="s">
        <v>126</v>
      </c>
      <c r="DU287" s="80">
        <f t="shared" ref="DU287:EG287" si="294">DU272</f>
        <v>1E-3</v>
      </c>
      <c r="DV287" s="80">
        <f t="shared" si="294"/>
        <v>7.5010000000000003</v>
      </c>
      <c r="DW287" s="80">
        <f t="shared" si="294"/>
        <v>15.001000000000001</v>
      </c>
      <c r="DX287" s="80">
        <f t="shared" si="294"/>
        <v>22.501000000000001</v>
      </c>
      <c r="DY287" s="80">
        <f t="shared" si="294"/>
        <v>30.001000000000001</v>
      </c>
      <c r="DZ287" s="80">
        <f t="shared" si="294"/>
        <v>37.501000000000005</v>
      </c>
      <c r="EA287" s="80">
        <f t="shared" si="294"/>
        <v>45.001000000000005</v>
      </c>
      <c r="EB287" s="80">
        <f t="shared" si="294"/>
        <v>52.501000000000005</v>
      </c>
      <c r="EC287" s="80">
        <f t="shared" si="294"/>
        <v>60.001000000000005</v>
      </c>
      <c r="ED287" s="80">
        <f t="shared" si="294"/>
        <v>67.501000000000005</v>
      </c>
      <c r="EE287" s="80">
        <f t="shared" si="294"/>
        <v>75.001000000000005</v>
      </c>
      <c r="EF287" s="80">
        <f t="shared" si="294"/>
        <v>82.501000000000005</v>
      </c>
      <c r="EG287" s="80">
        <f t="shared" si="294"/>
        <v>90.001000000000005</v>
      </c>
      <c r="EI287" s="126" t="s">
        <v>126</v>
      </c>
      <c r="EJ287" s="80">
        <f t="shared" ref="EJ287:EV287" si="295">EJ272</f>
        <v>1E-3</v>
      </c>
      <c r="EK287" s="80">
        <f t="shared" si="295"/>
        <v>7.5010000000000003</v>
      </c>
      <c r="EL287" s="80">
        <f t="shared" si="295"/>
        <v>15.001000000000001</v>
      </c>
      <c r="EM287" s="80">
        <f t="shared" si="295"/>
        <v>22.501000000000001</v>
      </c>
      <c r="EN287" s="80">
        <f t="shared" si="295"/>
        <v>30.001000000000001</v>
      </c>
      <c r="EO287" s="80">
        <f t="shared" si="295"/>
        <v>37.501000000000005</v>
      </c>
      <c r="EP287" s="80">
        <f t="shared" si="295"/>
        <v>45.001000000000005</v>
      </c>
      <c r="EQ287" s="80">
        <f t="shared" si="295"/>
        <v>52.501000000000005</v>
      </c>
      <c r="ER287" s="80">
        <f t="shared" si="295"/>
        <v>60.001000000000005</v>
      </c>
      <c r="ES287" s="80">
        <f t="shared" si="295"/>
        <v>67.501000000000005</v>
      </c>
      <c r="ET287" s="80">
        <f t="shared" si="295"/>
        <v>75.001000000000005</v>
      </c>
      <c r="EU287" s="80">
        <f t="shared" si="295"/>
        <v>82.501000000000005</v>
      </c>
      <c r="EV287" s="80">
        <f t="shared" si="295"/>
        <v>90.001000000000005</v>
      </c>
    </row>
    <row r="288" spans="1:152">
      <c r="S288" s="26">
        <f t="shared" ref="S288:S300" si="296">S273</f>
        <v>0</v>
      </c>
      <c r="T288" s="330">
        <f ca="1">(T273^2+(T243/2)^2)^0.5</f>
        <v>21412453.849221516</v>
      </c>
      <c r="U288" s="330">
        <f t="shared" ref="U288:AF288" ca="1" si="297">(U273^2+(U243/2)^2)^0.5</f>
        <v>411.61541829328104</v>
      </c>
      <c r="V288" s="330">
        <f t="shared" ca="1" si="297"/>
        <v>104.7012760925671</v>
      </c>
      <c r="W288" s="330">
        <f t="shared" ca="1" si="297"/>
        <v>47.894234599748131</v>
      </c>
      <c r="X288" s="330">
        <f t="shared" ca="1" si="297"/>
        <v>28.056291001457716</v>
      </c>
      <c r="Y288" s="330">
        <f t="shared" ca="1" si="297"/>
        <v>18.926881376999596</v>
      </c>
      <c r="Z288" s="330">
        <f t="shared" ca="1" si="297"/>
        <v>14.028252877735547</v>
      </c>
      <c r="AA288" s="330">
        <f t="shared" ca="1" si="297"/>
        <v>11.143934307007815</v>
      </c>
      <c r="AB288" s="330">
        <f t="shared" ca="1" si="297"/>
        <v>9.3520574811082735</v>
      </c>
      <c r="AC288" s="330">
        <f t="shared" ca="1" si="297"/>
        <v>8.2173682864386883</v>
      </c>
      <c r="AD288" s="330">
        <f t="shared" ca="1" si="297"/>
        <v>7.5174288231157362</v>
      </c>
      <c r="AE288" s="330">
        <f t="shared" ca="1" si="297"/>
        <v>7.1352879415680617</v>
      </c>
      <c r="AF288" s="330">
        <f t="shared" ca="1" si="297"/>
        <v>7.0135598036664479</v>
      </c>
      <c r="AH288" s="80">
        <f t="shared" ref="AH288:AH300" si="298">AH273</f>
        <v>0</v>
      </c>
      <c r="AI288" s="136">
        <f ca="1">(AI273^2+(AI243/2)^2)^0.5</f>
        <v>21412453.849221516</v>
      </c>
      <c r="AJ288" s="136">
        <f t="shared" ref="AJ288:AU288" ca="1" si="299">(AJ273^2+(AJ243/2)^2)^0.5</f>
        <v>411.61541829328104</v>
      </c>
      <c r="AK288" s="136">
        <f t="shared" ca="1" si="299"/>
        <v>104.7012760925671</v>
      </c>
      <c r="AL288" s="136">
        <f t="shared" ca="1" si="299"/>
        <v>47.894234599748131</v>
      </c>
      <c r="AM288" s="136">
        <f t="shared" ca="1" si="299"/>
        <v>28.056291001457716</v>
      </c>
      <c r="AN288" s="136">
        <f t="shared" ca="1" si="299"/>
        <v>18.926881376999596</v>
      </c>
      <c r="AO288" s="136">
        <f t="shared" ca="1" si="299"/>
        <v>14.028252877735547</v>
      </c>
      <c r="AP288" s="136">
        <f t="shared" ca="1" si="299"/>
        <v>11.143934307007815</v>
      </c>
      <c r="AQ288" s="136">
        <f t="shared" ca="1" si="299"/>
        <v>9.3520574811082735</v>
      </c>
      <c r="AR288" s="136">
        <f t="shared" ca="1" si="299"/>
        <v>8.2173682864386883</v>
      </c>
      <c r="AS288" s="136">
        <f t="shared" ca="1" si="299"/>
        <v>7.5174288231157362</v>
      </c>
      <c r="AT288" s="136">
        <f t="shared" ca="1" si="299"/>
        <v>7.1352879415680617</v>
      </c>
      <c r="AU288" s="136">
        <f t="shared" ca="1" si="299"/>
        <v>7.0135598036664479</v>
      </c>
      <c r="AW288" s="80">
        <f t="shared" ref="AW288:AW300" si="300">AW273</f>
        <v>0</v>
      </c>
      <c r="AX288" s="136">
        <f ca="1">(AX273^2+(AX243/2)^2)^0.5</f>
        <v>1.4060662183972526E+17</v>
      </c>
      <c r="AY288" s="136">
        <f t="shared" ref="AY288:BJ288" ca="1" si="301">(AY273^2+(AY243/2)^2)^0.5</f>
        <v>47490.965935083237</v>
      </c>
      <c r="AZ288" s="136">
        <f t="shared" ca="1" si="301"/>
        <v>2916.6440284668329</v>
      </c>
      <c r="BA288" s="136">
        <f t="shared" ca="1" si="301"/>
        <v>558.332346548803</v>
      </c>
      <c r="BB288" s="136">
        <f t="shared" ca="1" si="301"/>
        <v>168.35416367020173</v>
      </c>
      <c r="BC288" s="136">
        <f t="shared" ca="1" si="301"/>
        <v>64.298882163774579</v>
      </c>
      <c r="BD288" s="136">
        <f t="shared" ca="1" si="301"/>
        <v>28.061039744983379</v>
      </c>
      <c r="BE288" s="136">
        <f t="shared" ca="1" si="301"/>
        <v>13.125609423966562</v>
      </c>
      <c r="BF288" s="136">
        <f t="shared" ca="1" si="301"/>
        <v>6.236423772033092</v>
      </c>
      <c r="BG288" s="136">
        <f t="shared" ca="1" si="301"/>
        <v>2.8208608974533593</v>
      </c>
      <c r="BH288" s="136">
        <f t="shared" ca="1" si="301"/>
        <v>1.0801362336357831</v>
      </c>
      <c r="BI288" s="136">
        <f t="shared" ca="1" si="301"/>
        <v>0.24768187062151892</v>
      </c>
      <c r="BJ288" s="136">
        <f t="shared" ca="1" si="301"/>
        <v>1.3539505960835641E-7</v>
      </c>
      <c r="BK288" s="62"/>
      <c r="BL288" s="80">
        <f t="shared" ref="BL288:BL300" si="302">BL273</f>
        <v>0</v>
      </c>
      <c r="BM288" s="136">
        <f ca="1">(BM273^2+(BM243/2)^2)^0.5</f>
        <v>1.4060662188255014E+17</v>
      </c>
      <c r="BN288" s="136">
        <f t="shared" ref="BN288:BY288" ca="1" si="303">(BN273^2+(BN243/2)^2)^0.5</f>
        <v>48314.196771669805</v>
      </c>
      <c r="BO288" s="136">
        <f t="shared" ca="1" si="303"/>
        <v>3126.0465806519674</v>
      </c>
      <c r="BP288" s="136">
        <f t="shared" ca="1" si="303"/>
        <v>654.12081574829926</v>
      </c>
      <c r="BQ288" s="136">
        <f t="shared" ca="1" si="303"/>
        <v>224.46674567311715</v>
      </c>
      <c r="BR288" s="136">
        <f t="shared" ca="1" si="303"/>
        <v>102.15264491777378</v>
      </c>
      <c r="BS288" s="136">
        <f t="shared" ca="1" si="303"/>
        <v>56.117545500454469</v>
      </c>
      <c r="BT288" s="136">
        <f t="shared" ca="1" si="303"/>
        <v>35.413478037982195</v>
      </c>
      <c r="BU288" s="136">
        <f t="shared" ca="1" si="303"/>
        <v>24.940538734249639</v>
      </c>
      <c r="BV288" s="136">
        <f t="shared" ca="1" si="303"/>
        <v>19.255597470330741</v>
      </c>
      <c r="BW288" s="136">
        <f t="shared" ca="1" si="303"/>
        <v>16.114993879867257</v>
      </c>
      <c r="BX288" s="136">
        <f t="shared" ca="1" si="303"/>
        <v>14.518257753757641</v>
      </c>
      <c r="BY288" s="136">
        <f t="shared" ca="1" si="303"/>
        <v>14.027119742727955</v>
      </c>
      <c r="BZ288" s="62"/>
      <c r="CA288" s="80">
        <f t="shared" ref="CA288:CA300" si="304">CA273</f>
        <v>0</v>
      </c>
      <c r="CB288" s="136">
        <f ca="1">(CB273^2+(CB243/2)^2)^0.5</f>
        <v>11513795812.194145</v>
      </c>
      <c r="CC288" s="136">
        <f t="shared" ref="CC288:CN288" ca="1" si="305">(CC273^2+(CC243/2)^2)^0.5</f>
        <v>461.80651714384481</v>
      </c>
      <c r="CD288" s="136">
        <f t="shared" ca="1" si="305"/>
        <v>118.7880397320847</v>
      </c>
      <c r="CE288" s="136">
        <f t="shared" ca="1" si="305"/>
        <v>55.506488547988553</v>
      </c>
      <c r="CF288" s="136">
        <f t="shared" ca="1" si="305"/>
        <v>33.719212326278935</v>
      </c>
      <c r="CG288" s="136">
        <f t="shared" ca="1" si="305"/>
        <v>24.171668410433092</v>
      </c>
      <c r="CH288" s="136">
        <f t="shared" ca="1" si="305"/>
        <v>19.838144118100249</v>
      </c>
      <c r="CI288" s="136">
        <f t="shared" ca="1" si="305"/>
        <v>18.713386782253128</v>
      </c>
      <c r="CJ288" s="136">
        <f t="shared" ca="1" si="305"/>
        <v>20.908378294706147</v>
      </c>
      <c r="CK288" s="136">
        <f t="shared" ca="1" si="305"/>
        <v>29.225488410056414</v>
      </c>
      <c r="CL288" s="136">
        <f t="shared" ca="1" si="305"/>
        <v>56.579421872358957</v>
      </c>
      <c r="CM288" s="136">
        <f t="shared" ca="1" si="305"/>
        <v>209.244688403118</v>
      </c>
      <c r="CN288" s="136">
        <f t="shared" ca="1" si="305"/>
        <v>363307359.6427111</v>
      </c>
      <c r="CP288" s="80">
        <f t="shared" ref="CP288:CP300" si="306">CP273</f>
        <v>0</v>
      </c>
      <c r="CQ288" s="136">
        <f ca="1">(CQ273^2+(CQ243/2)^2)^0.5</f>
        <v>11513795812.194145</v>
      </c>
      <c r="CR288" s="136">
        <f t="shared" ref="CR288:DC288" ca="1" si="307">(CR273^2+(CR243/2)^2)^0.5</f>
        <v>461.80651714384481</v>
      </c>
      <c r="CS288" s="136">
        <f t="shared" ca="1" si="307"/>
        <v>118.7880397320847</v>
      </c>
      <c r="CT288" s="136">
        <f t="shared" ca="1" si="307"/>
        <v>55.506488547988553</v>
      </c>
      <c r="CU288" s="136">
        <f t="shared" ca="1" si="307"/>
        <v>33.719212326278935</v>
      </c>
      <c r="CV288" s="136">
        <f t="shared" ca="1" si="307"/>
        <v>24.171668410433092</v>
      </c>
      <c r="CW288" s="136">
        <f t="shared" ca="1" si="307"/>
        <v>19.838144118100249</v>
      </c>
      <c r="CX288" s="136">
        <f t="shared" ca="1" si="307"/>
        <v>18.713386782253128</v>
      </c>
      <c r="CY288" s="136">
        <f t="shared" ca="1" si="307"/>
        <v>20.908378294706147</v>
      </c>
      <c r="CZ288" s="136">
        <f t="shared" ca="1" si="307"/>
        <v>29.225488410056414</v>
      </c>
      <c r="DA288" s="136">
        <f t="shared" ca="1" si="307"/>
        <v>56.579421872358957</v>
      </c>
      <c r="DB288" s="136">
        <f t="shared" ca="1" si="307"/>
        <v>209.244688403118</v>
      </c>
      <c r="DC288" s="136">
        <f t="shared" ca="1" si="307"/>
        <v>363307359.6427111</v>
      </c>
      <c r="DE288" s="80">
        <f t="shared" ref="DE288:DE300" si="308">DE273</f>
        <v>0</v>
      </c>
      <c r="DF288" s="136">
        <f ca="1">(DF273^2+(DF243/2)^2)^0.5</f>
        <v>1.4060662183972573E+17</v>
      </c>
      <c r="DG288" s="136">
        <f t="shared" ref="DG288:DR288" ca="1" si="309">(DG273^2+(DG243/2)^2)^0.5</f>
        <v>47491.427473323398</v>
      </c>
      <c r="DH288" s="136">
        <f t="shared" ca="1" si="309"/>
        <v>2917.1836812170768</v>
      </c>
      <c r="DI288" s="136">
        <f t="shared" ca="1" si="309"/>
        <v>559.03678033357062</v>
      </c>
      <c r="DJ288" s="136">
        <f t="shared" ca="1" si="309"/>
        <v>169.38994728211966</v>
      </c>
      <c r="DK288" s="136">
        <f t="shared" ca="1" si="309"/>
        <v>66.033241345521446</v>
      </c>
      <c r="DL288" s="136">
        <f t="shared" ca="1" si="309"/>
        <v>31.371675677565531</v>
      </c>
      <c r="DM288" s="136">
        <f t="shared" ca="1" si="309"/>
        <v>19.957083849446047</v>
      </c>
      <c r="DN288" s="136">
        <f t="shared" ca="1" si="309"/>
        <v>19.712744234351675</v>
      </c>
      <c r="DO288" s="136">
        <f t="shared" ca="1" si="309"/>
        <v>28.187963520874561</v>
      </c>
      <c r="DP288" s="136">
        <f t="shared" ca="1" si="309"/>
        <v>56.088197845740886</v>
      </c>
      <c r="DQ288" s="136">
        <f t="shared" ca="1" si="309"/>
        <v>209.12314228037482</v>
      </c>
      <c r="DR288" s="136">
        <f t="shared" ca="1" si="309"/>
        <v>363307359.64271104</v>
      </c>
      <c r="DT288" s="80">
        <f t="shared" ref="DT288:DT300" si="310">DT273</f>
        <v>0</v>
      </c>
      <c r="DU288" s="136">
        <f ca="1">(DU273^2+(DU243/2)^2)^0.5</f>
        <v>21412453.849221516</v>
      </c>
      <c r="DV288" s="136">
        <f t="shared" ref="DV288:EG288" ca="1" si="311">(DV273^2+(DV243/2)^2)^0.5</f>
        <v>411.61541829328104</v>
      </c>
      <c r="DW288" s="136">
        <f t="shared" ca="1" si="311"/>
        <v>104.7012760925671</v>
      </c>
      <c r="DX288" s="136">
        <f t="shared" ca="1" si="311"/>
        <v>47.894234599748131</v>
      </c>
      <c r="DY288" s="136">
        <f t="shared" ca="1" si="311"/>
        <v>28.056291001457716</v>
      </c>
      <c r="DZ288" s="136">
        <f t="shared" ca="1" si="311"/>
        <v>18.926881376999596</v>
      </c>
      <c r="EA288" s="136">
        <f t="shared" ca="1" si="311"/>
        <v>14.028252877735547</v>
      </c>
      <c r="EB288" s="136">
        <f t="shared" ca="1" si="311"/>
        <v>11.143934307007815</v>
      </c>
      <c r="EC288" s="136">
        <f t="shared" ca="1" si="311"/>
        <v>9.3520574811082735</v>
      </c>
      <c r="ED288" s="136">
        <f t="shared" ca="1" si="311"/>
        <v>8.2173682864386883</v>
      </c>
      <c r="EE288" s="136">
        <f t="shared" ca="1" si="311"/>
        <v>7.5174288231157362</v>
      </c>
      <c r="EF288" s="136">
        <f t="shared" ca="1" si="311"/>
        <v>7.1352879415680617</v>
      </c>
      <c r="EG288" s="136">
        <f t="shared" ca="1" si="311"/>
        <v>7.0135598036664479</v>
      </c>
      <c r="EI288" s="80">
        <f t="shared" ref="EI288:EI300" si="312">EI273</f>
        <v>0</v>
      </c>
      <c r="EJ288" s="136">
        <f ca="1">(EJ273^2+(EJ243/2)^2)^0.5</f>
        <v>21412453.849221516</v>
      </c>
      <c r="EK288" s="136">
        <f t="shared" ref="EK288:EV288" ca="1" si="313">(EK273^2+(EK243/2)^2)^0.5</f>
        <v>411.61541829328104</v>
      </c>
      <c r="EL288" s="136">
        <f t="shared" ca="1" si="313"/>
        <v>104.7012760925671</v>
      </c>
      <c r="EM288" s="136">
        <f t="shared" ca="1" si="313"/>
        <v>47.894234599748131</v>
      </c>
      <c r="EN288" s="136">
        <f t="shared" ca="1" si="313"/>
        <v>28.056291001457716</v>
      </c>
      <c r="EO288" s="136">
        <f t="shared" ca="1" si="313"/>
        <v>18.926881376999596</v>
      </c>
      <c r="EP288" s="136">
        <f t="shared" ca="1" si="313"/>
        <v>14.028252877735547</v>
      </c>
      <c r="EQ288" s="136">
        <f t="shared" ca="1" si="313"/>
        <v>11.143934307007815</v>
      </c>
      <c r="ER288" s="136">
        <f t="shared" ca="1" si="313"/>
        <v>9.3520574811082735</v>
      </c>
      <c r="ES288" s="136">
        <f t="shared" ca="1" si="313"/>
        <v>8.2173682864386883</v>
      </c>
      <c r="ET288" s="136">
        <f t="shared" ca="1" si="313"/>
        <v>7.5174288231157362</v>
      </c>
      <c r="EU288" s="136">
        <f t="shared" ca="1" si="313"/>
        <v>7.1352879415680617</v>
      </c>
      <c r="EV288" s="136">
        <f t="shared" ca="1" si="313"/>
        <v>7.0135598036664479</v>
      </c>
    </row>
    <row r="289" spans="1:152">
      <c r="S289" s="26">
        <f t="shared" si="296"/>
        <v>7.5</v>
      </c>
      <c r="T289" s="330">
        <f t="shared" ref="T289:AF300" ca="1" si="314">(T274^2+(T244/2)^2)^0.5</f>
        <v>426.12235778147067</v>
      </c>
      <c r="U289" s="330">
        <f t="shared" ca="1" si="314"/>
        <v>4301.7764196515373</v>
      </c>
      <c r="V289" s="330">
        <f t="shared" ca="1" si="314"/>
        <v>324.30929924246652</v>
      </c>
      <c r="W289" s="330">
        <f t="shared" ca="1" si="314"/>
        <v>87.27744277135416</v>
      </c>
      <c r="X289" s="330">
        <f t="shared" ca="1" si="314"/>
        <v>42.735270207250231</v>
      </c>
      <c r="Y289" s="330">
        <f t="shared" ca="1" si="314"/>
        <v>25.922021514348213</v>
      </c>
      <c r="Z289" s="330">
        <f t="shared" ca="1" si="314"/>
        <v>17.685792841695857</v>
      </c>
      <c r="AA289" s="330">
        <f t="shared" ca="1" si="314"/>
        <v>13.130198387081537</v>
      </c>
      <c r="AB289" s="330">
        <f t="shared" ca="1" si="314"/>
        <v>10.464410477762444</v>
      </c>
      <c r="AC289" s="330">
        <f t="shared" ca="1" si="314"/>
        <v>8.883219148815602</v>
      </c>
      <c r="AD289" s="330">
        <f t="shared" ca="1" si="314"/>
        <v>7.9768405710276999</v>
      </c>
      <c r="AE289" s="330">
        <f t="shared" ca="1" si="314"/>
        <v>7.5195047503100652</v>
      </c>
      <c r="AF289" s="330">
        <f t="shared" ca="1" si="314"/>
        <v>20.528645909490976</v>
      </c>
      <c r="AH289" s="80">
        <f t="shared" si="298"/>
        <v>7.5</v>
      </c>
      <c r="AI289" s="136">
        <f t="shared" ref="AI289:AU300" ca="1" si="315">(AI274^2+(AI244/2)^2)^0.5</f>
        <v>426.12235778147067</v>
      </c>
      <c r="AJ289" s="136">
        <f t="shared" ca="1" si="315"/>
        <v>4301.7764196515373</v>
      </c>
      <c r="AK289" s="136">
        <f t="shared" ca="1" si="315"/>
        <v>324.30929924246652</v>
      </c>
      <c r="AL289" s="136">
        <f t="shared" ca="1" si="315"/>
        <v>87.27744277135416</v>
      </c>
      <c r="AM289" s="136">
        <f t="shared" ca="1" si="315"/>
        <v>42.735270207250231</v>
      </c>
      <c r="AN289" s="136">
        <f t="shared" ca="1" si="315"/>
        <v>25.922021514348213</v>
      </c>
      <c r="AO289" s="136">
        <f t="shared" ca="1" si="315"/>
        <v>17.685792841695857</v>
      </c>
      <c r="AP289" s="136">
        <f t="shared" ca="1" si="315"/>
        <v>13.130198387081537</v>
      </c>
      <c r="AQ289" s="136">
        <f t="shared" ca="1" si="315"/>
        <v>10.464410477762444</v>
      </c>
      <c r="AR289" s="136">
        <f t="shared" ca="1" si="315"/>
        <v>8.883219148815602</v>
      </c>
      <c r="AS289" s="136">
        <f t="shared" ca="1" si="315"/>
        <v>7.9768405710276999</v>
      </c>
      <c r="AT289" s="136">
        <f t="shared" ca="1" si="315"/>
        <v>7.5195047503100652</v>
      </c>
      <c r="AU289" s="136">
        <f t="shared" ca="1" si="315"/>
        <v>20.528645909490976</v>
      </c>
      <c r="AW289" s="80">
        <f t="shared" si="300"/>
        <v>7.5</v>
      </c>
      <c r="AX289" s="136">
        <f t="shared" ref="AX289:BJ300" ca="1" si="316">(AX274^2+(AX244/2)^2)^0.5</f>
        <v>48332.787157928229</v>
      </c>
      <c r="AY289" s="136">
        <f t="shared" ca="1" si="316"/>
        <v>231813.03610126645</v>
      </c>
      <c r="AZ289" s="136">
        <f t="shared" ca="1" si="316"/>
        <v>6523.207452527211</v>
      </c>
      <c r="BA289" s="136">
        <f t="shared" ca="1" si="316"/>
        <v>804.58704384763575</v>
      </c>
      <c r="BB289" s="136">
        <f t="shared" ca="1" si="316"/>
        <v>208.00301767967645</v>
      </c>
      <c r="BC289" s="136">
        <f t="shared" ca="1" si="316"/>
        <v>72.139517248050993</v>
      </c>
      <c r="BD289" s="136">
        <f t="shared" ca="1" si="316"/>
        <v>29.19195498154594</v>
      </c>
      <c r="BE289" s="136">
        <f t="shared" ca="1" si="316"/>
        <v>12.845113960017756</v>
      </c>
      <c r="BF289" s="136">
        <f t="shared" ca="1" si="316"/>
        <v>5.7981127230913279</v>
      </c>
      <c r="BG289" s="136">
        <f t="shared" ca="1" si="316"/>
        <v>2.4689621319915895</v>
      </c>
      <c r="BH289" s="136">
        <f t="shared" ca="1" si="316"/>
        <v>0.80425071748314458</v>
      </c>
      <c r="BI289" s="136">
        <f t="shared" ca="1" si="316"/>
        <v>1.8060309508740602E-3</v>
      </c>
      <c r="BJ289" s="136">
        <f t="shared" ca="1" si="316"/>
        <v>13.173479985118068</v>
      </c>
      <c r="BK289" s="62"/>
      <c r="BL289" s="80">
        <f t="shared" si="302"/>
        <v>7.5</v>
      </c>
      <c r="BM289" s="136">
        <f t="shared" ref="BM289:BY300" ca="1" si="317">(BM274^2+(BM244/2)^2)^0.5</f>
        <v>49185.031873491171</v>
      </c>
      <c r="BN289" s="136">
        <f t="shared" ca="1" si="317"/>
        <v>240416.58894056955</v>
      </c>
      <c r="BO289" s="136">
        <f t="shared" ca="1" si="317"/>
        <v>7171.8260510121436</v>
      </c>
      <c r="BP289" s="136">
        <f t="shared" ca="1" si="317"/>
        <v>979.14192939034399</v>
      </c>
      <c r="BQ289" s="136">
        <f t="shared" ca="1" si="317"/>
        <v>293.47355809417695</v>
      </c>
      <c r="BR289" s="136">
        <f t="shared" ca="1" si="317"/>
        <v>123.98356027674743</v>
      </c>
      <c r="BS289" s="136">
        <f t="shared" ca="1" si="317"/>
        <v>64.563540664937648</v>
      </c>
      <c r="BT289" s="136">
        <f t="shared" ca="1" si="317"/>
        <v>39.105510734180832</v>
      </c>
      <c r="BU289" s="136">
        <f t="shared" ca="1" si="317"/>
        <v>26.726933678616213</v>
      </c>
      <c r="BV289" s="136">
        <f t="shared" ca="1" si="317"/>
        <v>20.235400429622793</v>
      </c>
      <c r="BW289" s="136">
        <f t="shared" ca="1" si="317"/>
        <v>16.757931859538544</v>
      </c>
      <c r="BX289" s="136">
        <f t="shared" ca="1" si="317"/>
        <v>15.037203469669254</v>
      </c>
      <c r="BY289" s="136">
        <f t="shared" ca="1" si="317"/>
        <v>27.883811833863881</v>
      </c>
      <c r="BZ289" s="62"/>
      <c r="CA289" s="80">
        <f t="shared" si="304"/>
        <v>7.5</v>
      </c>
      <c r="CB289" s="136">
        <f t="shared" ref="CB289:CN300" ca="1" si="318">(CB274^2+(CB244/2)^2)^0.5</f>
        <v>474.80639949661321</v>
      </c>
      <c r="CC289" s="136">
        <f t="shared" ca="1" si="318"/>
        <v>4303.0503973110845</v>
      </c>
      <c r="CD289" s="136">
        <f t="shared" ca="1" si="318"/>
        <v>327.31462366806306</v>
      </c>
      <c r="CE289" s="136">
        <f t="shared" ca="1" si="318"/>
        <v>90.716466036906965</v>
      </c>
      <c r="CF289" s="136">
        <f t="shared" ca="1" si="318"/>
        <v>46.055644082205148</v>
      </c>
      <c r="CG289" s="136">
        <f t="shared" ca="1" si="318"/>
        <v>29.47417817905362</v>
      </c>
      <c r="CH289" s="136">
        <f t="shared" ca="1" si="318"/>
        <v>22.036790613088687</v>
      </c>
      <c r="CI289" s="136">
        <f t="shared" ca="1" si="318"/>
        <v>19.213180306227915</v>
      </c>
      <c r="CJ289" s="136">
        <f t="shared" ca="1" si="318"/>
        <v>20.105271585804402</v>
      </c>
      <c r="CK289" s="136">
        <f t="shared" ca="1" si="318"/>
        <v>26.280943643084054</v>
      </c>
      <c r="CL289" s="136">
        <f t="shared" ca="1" si="318"/>
        <v>44.947114507541876</v>
      </c>
      <c r="CM289" s="136">
        <f t="shared" ca="1" si="318"/>
        <v>104.90798615830069</v>
      </c>
      <c r="CN289" s="136">
        <f t="shared" ca="1" si="318"/>
        <v>210.43343254515941</v>
      </c>
      <c r="CP289" s="80">
        <f t="shared" si="306"/>
        <v>7.5</v>
      </c>
      <c r="CQ289" s="136">
        <f t="shared" ref="CQ289:DC300" ca="1" si="319">(CQ274^2+(CQ244/2)^2)^0.5</f>
        <v>474.80639949661321</v>
      </c>
      <c r="CR289" s="136">
        <f t="shared" ca="1" si="319"/>
        <v>4303.0503973110845</v>
      </c>
      <c r="CS289" s="136">
        <f t="shared" ca="1" si="319"/>
        <v>327.31462366806306</v>
      </c>
      <c r="CT289" s="136">
        <f t="shared" ca="1" si="319"/>
        <v>90.716466036906965</v>
      </c>
      <c r="CU289" s="136">
        <f t="shared" ca="1" si="319"/>
        <v>46.055644082205148</v>
      </c>
      <c r="CV289" s="136">
        <f t="shared" ca="1" si="319"/>
        <v>29.47417817905362</v>
      </c>
      <c r="CW289" s="136">
        <f t="shared" ca="1" si="319"/>
        <v>22.036790613088687</v>
      </c>
      <c r="CX289" s="136">
        <f t="shared" ca="1" si="319"/>
        <v>19.213180306227915</v>
      </c>
      <c r="CY289" s="136">
        <f t="shared" ca="1" si="319"/>
        <v>20.105271585804402</v>
      </c>
      <c r="CZ289" s="136">
        <f t="shared" ca="1" si="319"/>
        <v>26.280943643084054</v>
      </c>
      <c r="DA289" s="136">
        <f t="shared" ca="1" si="319"/>
        <v>44.947114507541876</v>
      </c>
      <c r="DB289" s="136">
        <f t="shared" ca="1" si="319"/>
        <v>104.90798615830069</v>
      </c>
      <c r="DC289" s="136">
        <f t="shared" ca="1" si="319"/>
        <v>210.43343254515941</v>
      </c>
      <c r="DE289" s="80">
        <f t="shared" si="308"/>
        <v>7.5</v>
      </c>
      <c r="DF289" s="136">
        <f t="shared" ref="DF289:DR300" ca="1" si="320">(DF274^2+(DF244/2)^2)^0.5</f>
        <v>48333.240893889932</v>
      </c>
      <c r="DG289" s="136">
        <f t="shared" ca="1" si="320"/>
        <v>231813.0597460898</v>
      </c>
      <c r="DH289" s="136">
        <f t="shared" ca="1" si="320"/>
        <v>6523.357556504041</v>
      </c>
      <c r="DI289" s="136">
        <f t="shared" ca="1" si="320"/>
        <v>804.96735109008955</v>
      </c>
      <c r="DJ289" s="136">
        <f t="shared" ca="1" si="320"/>
        <v>208.71050379890289</v>
      </c>
      <c r="DK289" s="136">
        <f t="shared" ca="1" si="320"/>
        <v>73.490720017714594</v>
      </c>
      <c r="DL289" s="136">
        <f t="shared" ca="1" si="320"/>
        <v>32.015669721721238</v>
      </c>
      <c r="DM289" s="136">
        <f t="shared" ca="1" si="320"/>
        <v>19.019493695715159</v>
      </c>
      <c r="DN289" s="136">
        <f t="shared" ca="1" si="320"/>
        <v>18.120048842139553</v>
      </c>
      <c r="DO289" s="136">
        <f t="shared" ca="1" si="320"/>
        <v>24.85703502701568</v>
      </c>
      <c r="DP289" s="136">
        <f t="shared" ca="1" si="320"/>
        <v>44.240930553900647</v>
      </c>
      <c r="DQ289" s="136">
        <f t="shared" ca="1" si="320"/>
        <v>104.63815084070447</v>
      </c>
      <c r="DR289" s="136">
        <f t="shared" ca="1" si="320"/>
        <v>209.84361988104189</v>
      </c>
      <c r="DT289" s="80">
        <f t="shared" si="310"/>
        <v>7.5</v>
      </c>
      <c r="DU289" s="136">
        <f t="shared" ref="DU289:EG300" ca="1" si="321">(DU274^2+(DU244/2)^2)^0.5</f>
        <v>426.12235778147067</v>
      </c>
      <c r="DV289" s="136">
        <f t="shared" ca="1" si="321"/>
        <v>4301.7764196515373</v>
      </c>
      <c r="DW289" s="136">
        <f t="shared" ca="1" si="321"/>
        <v>324.30929924246652</v>
      </c>
      <c r="DX289" s="136">
        <f t="shared" ca="1" si="321"/>
        <v>87.27744277135416</v>
      </c>
      <c r="DY289" s="136">
        <f t="shared" ca="1" si="321"/>
        <v>42.735270207250231</v>
      </c>
      <c r="DZ289" s="136">
        <f t="shared" ca="1" si="321"/>
        <v>25.922021514348213</v>
      </c>
      <c r="EA289" s="136">
        <f t="shared" ca="1" si="321"/>
        <v>17.685792841695857</v>
      </c>
      <c r="EB289" s="136">
        <f t="shared" ca="1" si="321"/>
        <v>13.130198387081537</v>
      </c>
      <c r="EC289" s="136">
        <f t="shared" ca="1" si="321"/>
        <v>10.464410477762444</v>
      </c>
      <c r="ED289" s="136">
        <f t="shared" ca="1" si="321"/>
        <v>8.883219148815602</v>
      </c>
      <c r="EE289" s="136">
        <f t="shared" ca="1" si="321"/>
        <v>7.9768405710276999</v>
      </c>
      <c r="EF289" s="136">
        <f t="shared" ca="1" si="321"/>
        <v>7.5195047503100652</v>
      </c>
      <c r="EG289" s="136">
        <f t="shared" ca="1" si="321"/>
        <v>20.528645909490976</v>
      </c>
      <c r="EI289" s="80">
        <f t="shared" si="312"/>
        <v>7.5</v>
      </c>
      <c r="EJ289" s="136">
        <f t="shared" ref="EJ289:EV300" ca="1" si="322">(EJ274^2+(EJ244/2)^2)^0.5</f>
        <v>426.12235778147067</v>
      </c>
      <c r="EK289" s="136">
        <f t="shared" ca="1" si="322"/>
        <v>4301.7764196515373</v>
      </c>
      <c r="EL289" s="136">
        <f t="shared" ca="1" si="322"/>
        <v>324.30929924246652</v>
      </c>
      <c r="EM289" s="136">
        <f t="shared" ca="1" si="322"/>
        <v>87.27744277135416</v>
      </c>
      <c r="EN289" s="136">
        <f t="shared" ca="1" si="322"/>
        <v>42.735270207250231</v>
      </c>
      <c r="EO289" s="136">
        <f t="shared" ca="1" si="322"/>
        <v>25.922021514348213</v>
      </c>
      <c r="EP289" s="136">
        <f t="shared" ca="1" si="322"/>
        <v>17.685792841695857</v>
      </c>
      <c r="EQ289" s="136">
        <f t="shared" ca="1" si="322"/>
        <v>13.130198387081537</v>
      </c>
      <c r="ER289" s="136">
        <f t="shared" ca="1" si="322"/>
        <v>10.464410477762444</v>
      </c>
      <c r="ES289" s="136">
        <f t="shared" ca="1" si="322"/>
        <v>8.883219148815602</v>
      </c>
      <c r="ET289" s="136">
        <f t="shared" ca="1" si="322"/>
        <v>7.9768405710276999</v>
      </c>
      <c r="EU289" s="136">
        <f t="shared" ca="1" si="322"/>
        <v>7.5195047503100652</v>
      </c>
      <c r="EV289" s="136">
        <f t="shared" ca="1" si="322"/>
        <v>20.528645909490976</v>
      </c>
    </row>
    <row r="290" spans="1:152">
      <c r="S290" s="26">
        <f t="shared" si="296"/>
        <v>15</v>
      </c>
      <c r="T290" s="330">
        <f t="shared" ca="1" si="314"/>
        <v>108.37673855789353</v>
      </c>
      <c r="U290" s="330">
        <f t="shared" ca="1" si="314"/>
        <v>289.30877085327393</v>
      </c>
      <c r="V290" s="330">
        <f t="shared" ca="1" si="314"/>
        <v>737.6554301463633</v>
      </c>
      <c r="W290" s="330">
        <f t="shared" ca="1" si="314"/>
        <v>745.20913807730358</v>
      </c>
      <c r="X290" s="330">
        <f t="shared" ca="1" si="314"/>
        <v>99.463794589446564</v>
      </c>
      <c r="Y290" s="330">
        <f t="shared" ca="1" si="314"/>
        <v>42.956172222823426</v>
      </c>
      <c r="Z290" s="330">
        <f t="shared" ca="1" si="314"/>
        <v>25.03845271775598</v>
      </c>
      <c r="AA290" s="330">
        <f t="shared" ca="1" si="314"/>
        <v>17.058808716428455</v>
      </c>
      <c r="AB290" s="330">
        <f t="shared" ca="1" si="314"/>
        <v>12.92861300693593</v>
      </c>
      <c r="AC290" s="330">
        <f t="shared" ca="1" si="314"/>
        <v>10.649937338158001</v>
      </c>
      <c r="AD290" s="330">
        <f t="shared" ca="1" si="314"/>
        <v>9.3976628399917654</v>
      </c>
      <c r="AE290" s="330">
        <f t="shared" ca="1" si="314"/>
        <v>8.7798030961934135</v>
      </c>
      <c r="AF290" s="330">
        <f t="shared" ca="1" si="314"/>
        <v>34.171601822730516</v>
      </c>
      <c r="AH290" s="80">
        <f t="shared" si="298"/>
        <v>15</v>
      </c>
      <c r="AI290" s="136">
        <f t="shared" ca="1" si="315"/>
        <v>108.37673855789353</v>
      </c>
      <c r="AJ290" s="136">
        <f t="shared" ca="1" si="315"/>
        <v>289.30877085327393</v>
      </c>
      <c r="AK290" s="136">
        <f t="shared" ca="1" si="315"/>
        <v>737.6554301463633</v>
      </c>
      <c r="AL290" s="136">
        <f t="shared" ca="1" si="315"/>
        <v>745.20913807730358</v>
      </c>
      <c r="AM290" s="136">
        <f t="shared" ca="1" si="315"/>
        <v>99.463794589446564</v>
      </c>
      <c r="AN290" s="136">
        <f t="shared" ca="1" si="315"/>
        <v>42.956172222823426</v>
      </c>
      <c r="AO290" s="136">
        <f t="shared" ca="1" si="315"/>
        <v>25.03845271775598</v>
      </c>
      <c r="AP290" s="136">
        <f t="shared" ca="1" si="315"/>
        <v>17.058808716428455</v>
      </c>
      <c r="AQ290" s="136">
        <f t="shared" ca="1" si="315"/>
        <v>12.92861300693593</v>
      </c>
      <c r="AR290" s="136">
        <f t="shared" ca="1" si="315"/>
        <v>10.649937338158001</v>
      </c>
      <c r="AS290" s="136">
        <f t="shared" ca="1" si="315"/>
        <v>9.3976628399917654</v>
      </c>
      <c r="AT290" s="136">
        <f t="shared" ca="1" si="315"/>
        <v>8.7798030961934135</v>
      </c>
      <c r="AU290" s="136">
        <f t="shared" ca="1" si="315"/>
        <v>34.171601822730516</v>
      </c>
      <c r="AW290" s="80">
        <f t="shared" si="300"/>
        <v>15</v>
      </c>
      <c r="AX290" s="136">
        <f t="shared" ca="1" si="316"/>
        <v>2964.7799666395545</v>
      </c>
      <c r="AY290" s="136">
        <f t="shared" ca="1" si="316"/>
        <v>5978.7803135269141</v>
      </c>
      <c r="AZ290" s="136">
        <f t="shared" ca="1" si="316"/>
        <v>8755.8135838050184</v>
      </c>
      <c r="BA290" s="136">
        <f t="shared" ca="1" si="316"/>
        <v>4913.4263529389218</v>
      </c>
      <c r="BB290" s="136">
        <f t="shared" ca="1" si="316"/>
        <v>376.48814577917693</v>
      </c>
      <c r="BC290" s="136">
        <f t="shared" ca="1" si="316"/>
        <v>96.092597937959255</v>
      </c>
      <c r="BD290" s="136">
        <f t="shared" ca="1" si="316"/>
        <v>33.276041507500103</v>
      </c>
      <c r="BE290" s="136">
        <f t="shared" ca="1" si="316"/>
        <v>13.044496507488891</v>
      </c>
      <c r="BF290" s="136">
        <f t="shared" ca="1" si="316"/>
        <v>5.14474361399553</v>
      </c>
      <c r="BG290" s="136">
        <f t="shared" ca="1" si="316"/>
        <v>1.6437156325288296</v>
      </c>
      <c r="BH290" s="136">
        <f t="shared" ca="1" si="316"/>
        <v>3.8563218676735289E-2</v>
      </c>
      <c r="BI290" s="136">
        <f t="shared" ca="1" si="316"/>
        <v>0.83729352655727318</v>
      </c>
      <c r="BJ290" s="136">
        <f t="shared" ca="1" si="316"/>
        <v>25.063460966882939</v>
      </c>
      <c r="BK290" s="62"/>
      <c r="BL290" s="80">
        <f t="shared" si="302"/>
        <v>15</v>
      </c>
      <c r="BM290" s="136">
        <f t="shared" ca="1" si="317"/>
        <v>3181.5334437553411</v>
      </c>
      <c r="BN290" s="136">
        <f t="shared" ca="1" si="317"/>
        <v>6557.3978552334629</v>
      </c>
      <c r="BO290" s="136">
        <f t="shared" ca="1" si="317"/>
        <v>10231.124444097748</v>
      </c>
      <c r="BP290" s="136">
        <f t="shared" ca="1" si="317"/>
        <v>6403.8446290935299</v>
      </c>
      <c r="BQ290" s="136">
        <f t="shared" ca="1" si="317"/>
        <v>575.41573495807006</v>
      </c>
      <c r="BR290" s="136">
        <f t="shared" ca="1" si="317"/>
        <v>182.00494238360611</v>
      </c>
      <c r="BS290" s="136">
        <f t="shared" ca="1" si="317"/>
        <v>83.352946943012071</v>
      </c>
      <c r="BT290" s="136">
        <f t="shared" ca="1" si="317"/>
        <v>47.162113940345805</v>
      </c>
      <c r="BU290" s="136">
        <f t="shared" ca="1" si="317"/>
        <v>31.001969627867389</v>
      </c>
      <c r="BV290" s="136">
        <f t="shared" ca="1" si="317"/>
        <v>22.943590308844829</v>
      </c>
      <c r="BW290" s="136">
        <f t="shared" ca="1" si="317"/>
        <v>18.756762461306796</v>
      </c>
      <c r="BX290" s="136">
        <f t="shared" ca="1" si="317"/>
        <v>16.722312665829556</v>
      </c>
      <c r="BY290" s="136">
        <f t="shared" ca="1" si="317"/>
        <v>43.279742678578089</v>
      </c>
      <c r="BZ290" s="62"/>
      <c r="CA290" s="80">
        <f t="shared" si="304"/>
        <v>15</v>
      </c>
      <c r="CB290" s="136">
        <f t="shared" ca="1" si="318"/>
        <v>122.04310730729405</v>
      </c>
      <c r="CC290" s="136">
        <f t="shared" ca="1" si="318"/>
        <v>292.67398936253284</v>
      </c>
      <c r="CD290" s="136">
        <f t="shared" ca="1" si="318"/>
        <v>738.18878959803749</v>
      </c>
      <c r="CE290" s="136">
        <f t="shared" ca="1" si="318"/>
        <v>745.44383271690481</v>
      </c>
      <c r="CF290" s="136">
        <f t="shared" ca="1" si="318"/>
        <v>100.44816599820962</v>
      </c>
      <c r="CG290" s="136">
        <f t="shared" ca="1" si="318"/>
        <v>44.562755694003144</v>
      </c>
      <c r="CH290" s="136">
        <f t="shared" ca="1" si="318"/>
        <v>27.438245150438163</v>
      </c>
      <c r="CI290" s="136">
        <f t="shared" ca="1" si="318"/>
        <v>20.774749443643824</v>
      </c>
      <c r="CJ290" s="136">
        <f t="shared" ca="1" si="318"/>
        <v>19.075680478539418</v>
      </c>
      <c r="CK290" s="136">
        <f t="shared" ca="1" si="318"/>
        <v>21.520193154676711</v>
      </c>
      <c r="CL290" s="136">
        <f t="shared" ca="1" si="318"/>
        <v>29.580923335883828</v>
      </c>
      <c r="CM290" s="136">
        <f t="shared" ca="1" si="318"/>
        <v>45.106381951438564</v>
      </c>
      <c r="CN290" s="136">
        <f t="shared" ca="1" si="318"/>
        <v>65.701598228801714</v>
      </c>
      <c r="CP290" s="80">
        <f t="shared" si="306"/>
        <v>15</v>
      </c>
      <c r="CQ290" s="136">
        <f t="shared" ca="1" si="319"/>
        <v>122.04310730729405</v>
      </c>
      <c r="CR290" s="136">
        <f t="shared" ca="1" si="319"/>
        <v>292.67398936253284</v>
      </c>
      <c r="CS290" s="136">
        <f t="shared" ca="1" si="319"/>
        <v>738.18878959803749</v>
      </c>
      <c r="CT290" s="136">
        <f t="shared" ca="1" si="319"/>
        <v>745.44383271690481</v>
      </c>
      <c r="CU290" s="136">
        <f t="shared" ca="1" si="319"/>
        <v>100.44816599820962</v>
      </c>
      <c r="CV290" s="136">
        <f t="shared" ca="1" si="319"/>
        <v>44.562755694003144</v>
      </c>
      <c r="CW290" s="136">
        <f t="shared" ca="1" si="319"/>
        <v>27.438245150438163</v>
      </c>
      <c r="CX290" s="136">
        <f t="shared" ca="1" si="319"/>
        <v>20.774749443643824</v>
      </c>
      <c r="CY290" s="136">
        <f t="shared" ca="1" si="319"/>
        <v>19.075680478539418</v>
      </c>
      <c r="CZ290" s="136">
        <f t="shared" ca="1" si="319"/>
        <v>21.520193154676711</v>
      </c>
      <c r="DA290" s="136">
        <f t="shared" ca="1" si="319"/>
        <v>29.580923335883828</v>
      </c>
      <c r="DB290" s="136">
        <f t="shared" ca="1" si="319"/>
        <v>45.106381951438564</v>
      </c>
      <c r="DC290" s="136">
        <f t="shared" ca="1" si="319"/>
        <v>65.701598228801714</v>
      </c>
      <c r="DE290" s="80">
        <f t="shared" si="308"/>
        <v>15</v>
      </c>
      <c r="DF290" s="136">
        <f t="shared" ca="1" si="320"/>
        <v>2965.3109875977616</v>
      </c>
      <c r="DG290" s="136">
        <f t="shared" ca="1" si="320"/>
        <v>5978.944098799866</v>
      </c>
      <c r="DH290" s="136">
        <f t="shared" ca="1" si="320"/>
        <v>8755.8585341363469</v>
      </c>
      <c r="DI290" s="136">
        <f t="shared" ca="1" si="320"/>
        <v>4913.4619540621688</v>
      </c>
      <c r="DJ290" s="136">
        <f t="shared" ca="1" si="320"/>
        <v>376.74940149987634</v>
      </c>
      <c r="DK290" s="136">
        <f t="shared" ca="1" si="320"/>
        <v>96.821453415412194</v>
      </c>
      <c r="DL290" s="136">
        <f t="shared" ca="1" si="320"/>
        <v>35.117347861777823</v>
      </c>
      <c r="DM290" s="136">
        <f t="shared" ca="1" si="320"/>
        <v>17.627993327556425</v>
      </c>
      <c r="DN290" s="136">
        <f t="shared" ca="1" si="320"/>
        <v>14.939910919746637</v>
      </c>
      <c r="DO290" s="136">
        <f t="shared" ca="1" si="320"/>
        <v>18.772302714065798</v>
      </c>
      <c r="DP290" s="136">
        <f t="shared" ca="1" si="320"/>
        <v>28.048466012798439</v>
      </c>
      <c r="DQ290" s="136">
        <f t="shared" ca="1" si="320"/>
        <v>44.251574105230986</v>
      </c>
      <c r="DR290" s="136">
        <f t="shared" ca="1" si="320"/>
        <v>61.45875620549203</v>
      </c>
      <c r="DT290" s="80">
        <f t="shared" si="310"/>
        <v>15</v>
      </c>
      <c r="DU290" s="136">
        <f t="shared" ca="1" si="321"/>
        <v>108.37673855789353</v>
      </c>
      <c r="DV290" s="136">
        <f t="shared" ca="1" si="321"/>
        <v>289.30877085327393</v>
      </c>
      <c r="DW290" s="136">
        <f t="shared" ca="1" si="321"/>
        <v>737.6554301463633</v>
      </c>
      <c r="DX290" s="136">
        <f t="shared" ca="1" si="321"/>
        <v>745.20913807730358</v>
      </c>
      <c r="DY290" s="136">
        <f t="shared" ca="1" si="321"/>
        <v>99.463794589446564</v>
      </c>
      <c r="DZ290" s="136">
        <f t="shared" ca="1" si="321"/>
        <v>42.956172222823426</v>
      </c>
      <c r="EA290" s="136">
        <f t="shared" ca="1" si="321"/>
        <v>25.03845271775598</v>
      </c>
      <c r="EB290" s="136">
        <f t="shared" ca="1" si="321"/>
        <v>17.058808716428455</v>
      </c>
      <c r="EC290" s="136">
        <f t="shared" ca="1" si="321"/>
        <v>12.92861300693593</v>
      </c>
      <c r="ED290" s="136">
        <f t="shared" ca="1" si="321"/>
        <v>10.649937338158001</v>
      </c>
      <c r="EE290" s="136">
        <f t="shared" ca="1" si="321"/>
        <v>9.3976628399917654</v>
      </c>
      <c r="EF290" s="136">
        <f t="shared" ca="1" si="321"/>
        <v>8.7798030961934135</v>
      </c>
      <c r="EG290" s="136">
        <f t="shared" ca="1" si="321"/>
        <v>34.171601822730516</v>
      </c>
      <c r="EI290" s="80">
        <f t="shared" si="312"/>
        <v>15</v>
      </c>
      <c r="EJ290" s="136">
        <f t="shared" ca="1" si="322"/>
        <v>108.37673855789353</v>
      </c>
      <c r="EK290" s="136">
        <f t="shared" ca="1" si="322"/>
        <v>289.30877085327393</v>
      </c>
      <c r="EL290" s="136">
        <f t="shared" ca="1" si="322"/>
        <v>737.6554301463633</v>
      </c>
      <c r="EM290" s="136">
        <f t="shared" ca="1" si="322"/>
        <v>745.20913807730358</v>
      </c>
      <c r="EN290" s="136">
        <f t="shared" ca="1" si="322"/>
        <v>99.463794589446564</v>
      </c>
      <c r="EO290" s="136">
        <f t="shared" ca="1" si="322"/>
        <v>42.956172222823426</v>
      </c>
      <c r="EP290" s="136">
        <f t="shared" ca="1" si="322"/>
        <v>25.03845271775598</v>
      </c>
      <c r="EQ290" s="136">
        <f t="shared" ca="1" si="322"/>
        <v>17.058808716428455</v>
      </c>
      <c r="ER290" s="136">
        <f t="shared" ca="1" si="322"/>
        <v>12.92861300693593</v>
      </c>
      <c r="ES290" s="136">
        <f t="shared" ca="1" si="322"/>
        <v>10.649937338158001</v>
      </c>
      <c r="ET290" s="136">
        <f t="shared" ca="1" si="322"/>
        <v>9.3976628399917654</v>
      </c>
      <c r="EU290" s="136">
        <f t="shared" ca="1" si="322"/>
        <v>8.7798030961934135</v>
      </c>
      <c r="EV290" s="136">
        <f t="shared" ca="1" si="322"/>
        <v>34.171601822730516</v>
      </c>
    </row>
    <row r="291" spans="1:152">
      <c r="S291" s="26">
        <f t="shared" si="296"/>
        <v>22.5</v>
      </c>
      <c r="T291" s="330">
        <f t="shared" ca="1" si="314"/>
        <v>49.573246294309044</v>
      </c>
      <c r="U291" s="330">
        <f t="shared" ca="1" si="314"/>
        <v>78.196687380697966</v>
      </c>
      <c r="V291" s="330">
        <f t="shared" ca="1" si="314"/>
        <v>569.05342715755887</v>
      </c>
      <c r="W291" s="330">
        <f t="shared" ca="1" si="314"/>
        <v>288.46246732055738</v>
      </c>
      <c r="X291" s="330">
        <f t="shared" ca="1" si="314"/>
        <v>858.92333498617359</v>
      </c>
      <c r="Y291" s="330">
        <f t="shared" ca="1" si="314"/>
        <v>134.1262819339598</v>
      </c>
      <c r="Z291" s="330">
        <f t="shared" ca="1" si="314"/>
        <v>48.01993845164646</v>
      </c>
      <c r="AA291" s="330">
        <f t="shared" ca="1" si="314"/>
        <v>26.939157253520133</v>
      </c>
      <c r="AB291" s="330">
        <f t="shared" ca="1" si="314"/>
        <v>18.476240226657485</v>
      </c>
      <c r="AC291" s="330">
        <f t="shared" ca="1" si="314"/>
        <v>14.393618807627197</v>
      </c>
      <c r="AD291" s="330">
        <f t="shared" ca="1" si="314"/>
        <v>12.311467163717062</v>
      </c>
      <c r="AE291" s="330">
        <f t="shared" ca="1" si="314"/>
        <v>11.324145875756123</v>
      </c>
      <c r="AF291" s="330">
        <f t="shared" ca="1" si="314"/>
        <v>105.20822319970708</v>
      </c>
      <c r="AH291" s="80">
        <f t="shared" si="298"/>
        <v>22.5</v>
      </c>
      <c r="AI291" s="136">
        <f t="shared" ca="1" si="315"/>
        <v>49.573246294309044</v>
      </c>
      <c r="AJ291" s="136">
        <f t="shared" ca="1" si="315"/>
        <v>78.196687380697966</v>
      </c>
      <c r="AK291" s="136">
        <f t="shared" ca="1" si="315"/>
        <v>569.05342715755887</v>
      </c>
      <c r="AL291" s="136">
        <f t="shared" ca="1" si="315"/>
        <v>288.46246732055738</v>
      </c>
      <c r="AM291" s="136">
        <f t="shared" ca="1" si="315"/>
        <v>858.92333498617359</v>
      </c>
      <c r="AN291" s="136">
        <f t="shared" ca="1" si="315"/>
        <v>134.1262819339598</v>
      </c>
      <c r="AO291" s="136">
        <f t="shared" ca="1" si="315"/>
        <v>48.01993845164646</v>
      </c>
      <c r="AP291" s="136">
        <f t="shared" ca="1" si="315"/>
        <v>26.939157253520133</v>
      </c>
      <c r="AQ291" s="136">
        <f t="shared" ca="1" si="315"/>
        <v>18.476240226657485</v>
      </c>
      <c r="AR291" s="136">
        <f t="shared" ca="1" si="315"/>
        <v>14.393618807627197</v>
      </c>
      <c r="AS291" s="136">
        <f t="shared" ca="1" si="315"/>
        <v>12.311467163717062</v>
      </c>
      <c r="AT291" s="136">
        <f t="shared" ca="1" si="315"/>
        <v>11.324145875756123</v>
      </c>
      <c r="AU291" s="136">
        <f t="shared" ca="1" si="315"/>
        <v>105.20822319970708</v>
      </c>
      <c r="AW291" s="80">
        <f t="shared" si="300"/>
        <v>22.5</v>
      </c>
      <c r="AX291" s="136">
        <f t="shared" ca="1" si="316"/>
        <v>566.52362474402571</v>
      </c>
      <c r="AY291" s="136">
        <f t="shared" ca="1" si="316"/>
        <v>754.56548098792825</v>
      </c>
      <c r="AZ291" s="136">
        <f t="shared" ca="1" si="316"/>
        <v>3816.2942847520999</v>
      </c>
      <c r="BA291" s="136">
        <f t="shared" ca="1" si="316"/>
        <v>1229.468132092592</v>
      </c>
      <c r="BB291" s="136">
        <f t="shared" ca="1" si="316"/>
        <v>2255.2802499571872</v>
      </c>
      <c r="BC291" s="136">
        <f t="shared" ca="1" si="316"/>
        <v>212.70652038213865</v>
      </c>
      <c r="BD291" s="136">
        <f t="shared" ca="1" si="316"/>
        <v>44.16989742606242</v>
      </c>
      <c r="BE291" s="136">
        <f t="shared" ca="1" si="316"/>
        <v>12.972468885674775</v>
      </c>
      <c r="BF291" s="136">
        <f t="shared" ca="1" si="316"/>
        <v>3.4254610435660533</v>
      </c>
      <c r="BG291" s="136">
        <f t="shared" ca="1" si="316"/>
        <v>0.24225326970889682</v>
      </c>
      <c r="BH291" s="136">
        <f t="shared" ca="1" si="316"/>
        <v>1.8591568257755</v>
      </c>
      <c r="BI291" s="136">
        <f t="shared" ca="1" si="316"/>
        <v>2.5972247704276308</v>
      </c>
      <c r="BJ291" s="136">
        <f t="shared" ca="1" si="316"/>
        <v>85.468389975071318</v>
      </c>
      <c r="BK291" s="62"/>
      <c r="BL291" s="80">
        <f t="shared" si="302"/>
        <v>22.5</v>
      </c>
      <c r="BM291" s="136">
        <f t="shared" ca="1" si="317"/>
        <v>665.67011733264383</v>
      </c>
      <c r="BN291" s="136">
        <f t="shared" ca="1" si="317"/>
        <v>910.95885574932424</v>
      </c>
      <c r="BO291" s="136">
        <f t="shared" ca="1" si="317"/>
        <v>4954.4011390672176</v>
      </c>
      <c r="BP291" s="136">
        <f t="shared" ca="1" si="317"/>
        <v>1806.393066733707</v>
      </c>
      <c r="BQ291" s="136">
        <f t="shared" ca="1" si="317"/>
        <v>3973.1269199295339</v>
      </c>
      <c r="BR291" s="136">
        <f t="shared" ca="1" si="317"/>
        <v>480.95908425005825</v>
      </c>
      <c r="BS291" s="136">
        <f t="shared" ca="1" si="317"/>
        <v>140.20977432935533</v>
      </c>
      <c r="BT291" s="136">
        <f t="shared" ca="1" si="317"/>
        <v>66.850783392715044</v>
      </c>
      <c r="BU291" s="136">
        <f t="shared" ca="1" si="317"/>
        <v>40.377941496881022</v>
      </c>
      <c r="BV291" s="136">
        <f t="shared" ca="1" si="317"/>
        <v>28.544984345545497</v>
      </c>
      <c r="BW291" s="136">
        <f t="shared" ca="1" si="317"/>
        <v>22.763777501658623</v>
      </c>
      <c r="BX291" s="136">
        <f t="shared" ca="1" si="317"/>
        <v>20.051066981084617</v>
      </c>
      <c r="BY291" s="136">
        <f t="shared" ca="1" si="317"/>
        <v>124.94805642434284</v>
      </c>
      <c r="BZ291" s="62"/>
      <c r="CA291" s="80">
        <f t="shared" si="304"/>
        <v>22.5</v>
      </c>
      <c r="CB291" s="136">
        <f t="shared" ca="1" si="318"/>
        <v>56.962524675926865</v>
      </c>
      <c r="CC291" s="136">
        <f t="shared" ca="1" si="318"/>
        <v>82.01758834361344</v>
      </c>
      <c r="CD291" s="136">
        <f t="shared" ca="1" si="318"/>
        <v>569.36074292594083</v>
      </c>
      <c r="CE291" s="136">
        <f t="shared" ca="1" si="318"/>
        <v>288.80337070655065</v>
      </c>
      <c r="CF291" s="136">
        <f t="shared" ca="1" si="318"/>
        <v>858.99664775930091</v>
      </c>
      <c r="CG291" s="136">
        <f t="shared" ca="1" si="318"/>
        <v>134.48303650541175</v>
      </c>
      <c r="CH291" s="136">
        <f t="shared" ca="1" si="318"/>
        <v>48.922082538859108</v>
      </c>
      <c r="CI291" s="136">
        <f t="shared" ca="1" si="318"/>
        <v>28.662431702443762</v>
      </c>
      <c r="CJ291" s="136">
        <f t="shared" ca="1" si="318"/>
        <v>21.61686228351925</v>
      </c>
      <c r="CK291" s="136">
        <f t="shared" ca="1" si="318"/>
        <v>20.097376760279918</v>
      </c>
      <c r="CL291" s="136">
        <f t="shared" ca="1" si="318"/>
        <v>22.389602666899037</v>
      </c>
      <c r="CM291" s="136">
        <f t="shared" ca="1" si="318"/>
        <v>27.207070036654951</v>
      </c>
      <c r="CN291" s="136">
        <f t="shared" ca="1" si="318"/>
        <v>108.88522663972503</v>
      </c>
      <c r="CP291" s="80">
        <f t="shared" si="306"/>
        <v>22.5</v>
      </c>
      <c r="CQ291" s="136">
        <f t="shared" ca="1" si="319"/>
        <v>56.962524675926865</v>
      </c>
      <c r="CR291" s="136">
        <f t="shared" ca="1" si="319"/>
        <v>82.01758834361344</v>
      </c>
      <c r="CS291" s="136">
        <f t="shared" ca="1" si="319"/>
        <v>569.36074292594083</v>
      </c>
      <c r="CT291" s="136">
        <f t="shared" ca="1" si="319"/>
        <v>288.80337070655065</v>
      </c>
      <c r="CU291" s="136">
        <f t="shared" ca="1" si="319"/>
        <v>858.99664775930091</v>
      </c>
      <c r="CV291" s="136">
        <f t="shared" ca="1" si="319"/>
        <v>134.48303650541175</v>
      </c>
      <c r="CW291" s="136">
        <f t="shared" ca="1" si="319"/>
        <v>48.922082538859108</v>
      </c>
      <c r="CX291" s="136">
        <f t="shared" ca="1" si="319"/>
        <v>28.662431702443762</v>
      </c>
      <c r="CY291" s="136">
        <f t="shared" ca="1" si="319"/>
        <v>21.61686228351925</v>
      </c>
      <c r="CZ291" s="136">
        <f t="shared" ca="1" si="319"/>
        <v>20.097376760279918</v>
      </c>
      <c r="DA291" s="136">
        <f t="shared" ca="1" si="319"/>
        <v>22.389602666899037</v>
      </c>
      <c r="DB291" s="136">
        <f t="shared" ca="1" si="319"/>
        <v>27.207070036654951</v>
      </c>
      <c r="DC291" s="136">
        <f t="shared" ca="1" si="319"/>
        <v>108.88522663972503</v>
      </c>
      <c r="DE291" s="80">
        <f t="shared" si="308"/>
        <v>22.5</v>
      </c>
      <c r="DF291" s="136">
        <f t="shared" ca="1" si="320"/>
        <v>567.21798266839971</v>
      </c>
      <c r="DG291" s="136">
        <f t="shared" ca="1" si="320"/>
        <v>754.97101135005937</v>
      </c>
      <c r="DH291" s="136">
        <f t="shared" ca="1" si="320"/>
        <v>3816.3401211706691</v>
      </c>
      <c r="DI291" s="136">
        <f t="shared" ca="1" si="320"/>
        <v>1229.5481607932441</v>
      </c>
      <c r="DJ291" s="136">
        <f t="shared" ca="1" si="320"/>
        <v>2255.3081721407607</v>
      </c>
      <c r="DK291" s="136">
        <f t="shared" ca="1" si="320"/>
        <v>212.93165902553102</v>
      </c>
      <c r="DL291" s="136">
        <f t="shared" ca="1" si="320"/>
        <v>45.149036641637267</v>
      </c>
      <c r="DM291" s="136">
        <f t="shared" ca="1" si="320"/>
        <v>16.251207541508016</v>
      </c>
      <c r="DN291" s="136">
        <f t="shared" ca="1" si="320"/>
        <v>11.732479082976008</v>
      </c>
      <c r="DO291" s="136">
        <f t="shared" ca="1" si="320"/>
        <v>14.028078161745631</v>
      </c>
      <c r="DP291" s="136">
        <f t="shared" ca="1" si="320"/>
        <v>18.793045201913305</v>
      </c>
      <c r="DQ291" s="136">
        <f t="shared" ca="1" si="320"/>
        <v>24.874363442551971</v>
      </c>
      <c r="DR291" s="136">
        <f t="shared" ca="1" si="320"/>
        <v>89.955922742617545</v>
      </c>
      <c r="DT291" s="80">
        <f t="shared" si="310"/>
        <v>22.5</v>
      </c>
      <c r="DU291" s="136">
        <f t="shared" ca="1" si="321"/>
        <v>49.573246294309044</v>
      </c>
      <c r="DV291" s="136">
        <f t="shared" ca="1" si="321"/>
        <v>78.196687380697966</v>
      </c>
      <c r="DW291" s="136">
        <f t="shared" ca="1" si="321"/>
        <v>569.05342715755887</v>
      </c>
      <c r="DX291" s="136">
        <f t="shared" ca="1" si="321"/>
        <v>288.46246732055738</v>
      </c>
      <c r="DY291" s="136">
        <f t="shared" ca="1" si="321"/>
        <v>858.92333498617359</v>
      </c>
      <c r="DZ291" s="136">
        <f t="shared" ca="1" si="321"/>
        <v>134.1262819339598</v>
      </c>
      <c r="EA291" s="136">
        <f t="shared" ca="1" si="321"/>
        <v>48.01993845164646</v>
      </c>
      <c r="EB291" s="136">
        <f t="shared" ca="1" si="321"/>
        <v>26.939157253520133</v>
      </c>
      <c r="EC291" s="136">
        <f t="shared" ca="1" si="321"/>
        <v>18.476240226657485</v>
      </c>
      <c r="ED291" s="136">
        <f t="shared" ca="1" si="321"/>
        <v>14.393618807627197</v>
      </c>
      <c r="EE291" s="136">
        <f t="shared" ca="1" si="321"/>
        <v>12.311467163717062</v>
      </c>
      <c r="EF291" s="136">
        <f t="shared" ca="1" si="321"/>
        <v>11.324145875756123</v>
      </c>
      <c r="EG291" s="136">
        <f t="shared" ca="1" si="321"/>
        <v>105.20822319970708</v>
      </c>
      <c r="EI291" s="80">
        <f t="shared" si="312"/>
        <v>22.5</v>
      </c>
      <c r="EJ291" s="136">
        <f t="shared" ca="1" si="322"/>
        <v>49.573246294309044</v>
      </c>
      <c r="EK291" s="136">
        <f t="shared" ca="1" si="322"/>
        <v>78.196687380697966</v>
      </c>
      <c r="EL291" s="136">
        <f t="shared" ca="1" si="322"/>
        <v>569.05342715755887</v>
      </c>
      <c r="EM291" s="136">
        <f t="shared" ca="1" si="322"/>
        <v>288.46246732055738</v>
      </c>
      <c r="EN291" s="136">
        <f t="shared" ca="1" si="322"/>
        <v>858.92333498617359</v>
      </c>
      <c r="EO291" s="136">
        <f t="shared" ca="1" si="322"/>
        <v>134.1262819339598</v>
      </c>
      <c r="EP291" s="136">
        <f t="shared" ca="1" si="322"/>
        <v>48.01993845164646</v>
      </c>
      <c r="EQ291" s="136">
        <f t="shared" ca="1" si="322"/>
        <v>26.939157253520133</v>
      </c>
      <c r="ER291" s="136">
        <f t="shared" ca="1" si="322"/>
        <v>18.476240226657485</v>
      </c>
      <c r="ES291" s="136">
        <f t="shared" ca="1" si="322"/>
        <v>14.393618807627197</v>
      </c>
      <c r="ET291" s="136">
        <f t="shared" ca="1" si="322"/>
        <v>12.311467163717062</v>
      </c>
      <c r="EU291" s="136">
        <f t="shared" ca="1" si="322"/>
        <v>11.324145875756123</v>
      </c>
      <c r="EV291" s="136">
        <f t="shared" ca="1" si="322"/>
        <v>105.20822319970708</v>
      </c>
    </row>
    <row r="292" spans="1:152">
      <c r="S292" s="26">
        <f t="shared" si="296"/>
        <v>30</v>
      </c>
      <c r="T292" s="330">
        <f t="shared" ca="1" si="314"/>
        <v>29.039159204012371</v>
      </c>
      <c r="U292" s="330">
        <f t="shared" ca="1" si="314"/>
        <v>38.813286107637758</v>
      </c>
      <c r="V292" s="330">
        <f t="shared" ca="1" si="314"/>
        <v>92.718381221925029</v>
      </c>
      <c r="W292" s="330">
        <f t="shared" ca="1" si="314"/>
        <v>864.15922541459508</v>
      </c>
      <c r="X292" s="330">
        <f t="shared" ca="1" si="314"/>
        <v>168.6798415197606</v>
      </c>
      <c r="Y292" s="330">
        <f t="shared" ca="1" si="314"/>
        <v>296.90429537130115</v>
      </c>
      <c r="Z292" s="330">
        <f t="shared" ca="1" si="314"/>
        <v>192.70070168216924</v>
      </c>
      <c r="AA292" s="330">
        <f t="shared" ca="1" si="314"/>
        <v>56.26157466930853</v>
      </c>
      <c r="AB292" s="330">
        <f t="shared" ca="1" si="314"/>
        <v>31.263203984119485</v>
      </c>
      <c r="AC292" s="330">
        <f t="shared" ca="1" si="314"/>
        <v>22.059438940960412</v>
      </c>
      <c r="AD292" s="330">
        <f t="shared" ca="1" si="314"/>
        <v>17.935598657072152</v>
      </c>
      <c r="AE292" s="330">
        <f t="shared" ca="1" si="314"/>
        <v>16.104021944408892</v>
      </c>
      <c r="AF292" s="330">
        <f t="shared" ca="1" si="314"/>
        <v>535.79714475590185</v>
      </c>
      <c r="AH292" s="80">
        <f t="shared" si="298"/>
        <v>30</v>
      </c>
      <c r="AI292" s="136">
        <f t="shared" ca="1" si="315"/>
        <v>29.039159204012371</v>
      </c>
      <c r="AJ292" s="136">
        <f t="shared" ca="1" si="315"/>
        <v>38.813286107637758</v>
      </c>
      <c r="AK292" s="136">
        <f t="shared" ca="1" si="315"/>
        <v>92.718381221925029</v>
      </c>
      <c r="AL292" s="136">
        <f t="shared" ca="1" si="315"/>
        <v>864.15922541459508</v>
      </c>
      <c r="AM292" s="136">
        <f t="shared" ca="1" si="315"/>
        <v>168.6798415197606</v>
      </c>
      <c r="AN292" s="136">
        <f t="shared" ca="1" si="315"/>
        <v>296.90429537130115</v>
      </c>
      <c r="AO292" s="136">
        <f t="shared" ca="1" si="315"/>
        <v>192.70070168216924</v>
      </c>
      <c r="AP292" s="136">
        <f t="shared" ca="1" si="315"/>
        <v>56.26157466930853</v>
      </c>
      <c r="AQ292" s="136">
        <f t="shared" ca="1" si="315"/>
        <v>31.263203984119485</v>
      </c>
      <c r="AR292" s="136">
        <f t="shared" ca="1" si="315"/>
        <v>22.059438940960412</v>
      </c>
      <c r="AS292" s="136">
        <f t="shared" ca="1" si="315"/>
        <v>17.935598657072152</v>
      </c>
      <c r="AT292" s="136">
        <f t="shared" ca="1" si="315"/>
        <v>16.104021944408892</v>
      </c>
      <c r="AU292" s="136">
        <f t="shared" ca="1" si="315"/>
        <v>535.79714475590185</v>
      </c>
      <c r="AW292" s="80">
        <f t="shared" si="300"/>
        <v>30</v>
      </c>
      <c r="AX292" s="136">
        <f t="shared" ca="1" si="316"/>
        <v>170.34078332001206</v>
      </c>
      <c r="AY292" s="136">
        <f t="shared" ca="1" si="316"/>
        <v>199.19233882330377</v>
      </c>
      <c r="AZ292" s="136">
        <f t="shared" ca="1" si="316"/>
        <v>358.10016321855568</v>
      </c>
      <c r="BA292" s="136">
        <f t="shared" ca="1" si="316"/>
        <v>2269.6967663132</v>
      </c>
      <c r="BB292" s="136">
        <f t="shared" ca="1" si="316"/>
        <v>281.30935443761268</v>
      </c>
      <c r="BC292" s="136">
        <f t="shared" ca="1" si="316"/>
        <v>293.20310295001491</v>
      </c>
      <c r="BD292" s="136">
        <f t="shared" ca="1" si="316"/>
        <v>99.566769951139008</v>
      </c>
      <c r="BE292" s="136">
        <f t="shared" ca="1" si="316"/>
        <v>10.652900164059933</v>
      </c>
      <c r="BF292" s="136">
        <f t="shared" ca="1" si="316"/>
        <v>1.2786083271892172</v>
      </c>
      <c r="BG292" s="136">
        <f t="shared" ca="1" si="316"/>
        <v>4.4761812419518652</v>
      </c>
      <c r="BH292" s="136">
        <f t="shared" ca="1" si="316"/>
        <v>5.6111286355870451</v>
      </c>
      <c r="BI292" s="136">
        <f t="shared" ca="1" si="316"/>
        <v>6.088175951526706</v>
      </c>
      <c r="BJ292" s="136">
        <f t="shared" ca="1" si="316"/>
        <v>447.85273791822999</v>
      </c>
      <c r="BK292" s="62"/>
      <c r="BL292" s="80">
        <f t="shared" si="302"/>
        <v>30</v>
      </c>
      <c r="BM292" s="136">
        <f t="shared" ca="1" si="317"/>
        <v>228.41910172803682</v>
      </c>
      <c r="BN292" s="136">
        <f t="shared" ca="1" si="317"/>
        <v>276.81891103857936</v>
      </c>
      <c r="BO292" s="136">
        <f t="shared" ca="1" si="317"/>
        <v>543.53692566240579</v>
      </c>
      <c r="BP292" s="136">
        <f t="shared" ca="1" si="317"/>
        <v>3998.0152171423897</v>
      </c>
      <c r="BQ292" s="136">
        <f t="shared" ca="1" si="317"/>
        <v>618.66903747713388</v>
      </c>
      <c r="BR292" s="136">
        <f t="shared" ca="1" si="317"/>
        <v>887.0116936926172</v>
      </c>
      <c r="BS292" s="136">
        <f t="shared" ca="1" si="317"/>
        <v>484.96817331547743</v>
      </c>
      <c r="BT292" s="136">
        <f t="shared" ca="1" si="317"/>
        <v>123.17604950267699</v>
      </c>
      <c r="BU292" s="136">
        <f t="shared" ca="1" si="317"/>
        <v>61.247799641049752</v>
      </c>
      <c r="BV292" s="136">
        <f t="shared" ca="1" si="317"/>
        <v>39.64269663996896</v>
      </c>
      <c r="BW292" s="136">
        <f t="shared" ca="1" si="317"/>
        <v>30.260068678557261</v>
      </c>
      <c r="BX292" s="136">
        <f t="shared" ca="1" si="317"/>
        <v>26.119867937291083</v>
      </c>
      <c r="BY292" s="136">
        <f t="shared" ca="1" si="317"/>
        <v>623.7415515935736</v>
      </c>
      <c r="BZ292" s="62"/>
      <c r="CA292" s="80">
        <f t="shared" si="304"/>
        <v>30</v>
      </c>
      <c r="CB292" s="136">
        <f t="shared" ca="1" si="318"/>
        <v>34.541725277835312</v>
      </c>
      <c r="CC292" s="136">
        <f t="shared" ca="1" si="318"/>
        <v>42.44171807884603</v>
      </c>
      <c r="CD292" s="136">
        <f t="shared" ca="1" si="318"/>
        <v>93.773588156774622</v>
      </c>
      <c r="CE292" s="136">
        <f t="shared" ca="1" si="318"/>
        <v>864.23209348249065</v>
      </c>
      <c r="CF292" s="136">
        <f t="shared" ca="1" si="318"/>
        <v>168.93889402472428</v>
      </c>
      <c r="CG292" s="136">
        <f t="shared" ca="1" si="318"/>
        <v>297.02126700045841</v>
      </c>
      <c r="CH292" s="136">
        <f t="shared" ca="1" si="318"/>
        <v>192.86734696203609</v>
      </c>
      <c r="CI292" s="136">
        <f t="shared" ca="1" si="318"/>
        <v>56.875570812666503</v>
      </c>
      <c r="CJ292" s="136">
        <f t="shared" ca="1" si="318"/>
        <v>32.631772635403117</v>
      </c>
      <c r="CK292" s="136">
        <f t="shared" ca="1" si="318"/>
        <v>24.749360079313195</v>
      </c>
      <c r="CL292" s="136">
        <f t="shared" ca="1" si="318"/>
        <v>22.768799801003169</v>
      </c>
      <c r="CM292" s="136">
        <f t="shared" ca="1" si="318"/>
        <v>23.539529513819964</v>
      </c>
      <c r="CN292" s="136">
        <f t="shared" ca="1" si="318"/>
        <v>536.12352896658331</v>
      </c>
      <c r="CP292" s="80">
        <f t="shared" si="306"/>
        <v>30</v>
      </c>
      <c r="CQ292" s="136">
        <f t="shared" ca="1" si="319"/>
        <v>34.541725277835312</v>
      </c>
      <c r="CR292" s="136">
        <f t="shared" ca="1" si="319"/>
        <v>42.44171807884603</v>
      </c>
      <c r="CS292" s="136">
        <f t="shared" ca="1" si="319"/>
        <v>93.773588156774622</v>
      </c>
      <c r="CT292" s="136">
        <f t="shared" ca="1" si="319"/>
        <v>864.23209348249065</v>
      </c>
      <c r="CU292" s="136">
        <f t="shared" ca="1" si="319"/>
        <v>168.93889402472428</v>
      </c>
      <c r="CV292" s="136">
        <f t="shared" ca="1" si="319"/>
        <v>297.02126700045841</v>
      </c>
      <c r="CW292" s="136">
        <f t="shared" ca="1" si="319"/>
        <v>192.86734696203609</v>
      </c>
      <c r="CX292" s="136">
        <f t="shared" ca="1" si="319"/>
        <v>56.875570812666503</v>
      </c>
      <c r="CY292" s="136">
        <f t="shared" ca="1" si="319"/>
        <v>32.631772635403117</v>
      </c>
      <c r="CZ292" s="136">
        <f t="shared" ca="1" si="319"/>
        <v>24.749360079313195</v>
      </c>
      <c r="DA292" s="136">
        <f t="shared" ca="1" si="319"/>
        <v>22.768799801003169</v>
      </c>
      <c r="DB292" s="136">
        <f t="shared" ca="1" si="319"/>
        <v>23.539529513819964</v>
      </c>
      <c r="DC292" s="136">
        <f t="shared" ca="1" si="319"/>
        <v>536.12352896658331</v>
      </c>
      <c r="DE292" s="80">
        <f t="shared" si="308"/>
        <v>30</v>
      </c>
      <c r="DF292" s="136">
        <f t="shared" ca="1" si="320"/>
        <v>171.36464186047473</v>
      </c>
      <c r="DG292" s="136">
        <f t="shared" ca="1" si="320"/>
        <v>199.93102835955389</v>
      </c>
      <c r="DH292" s="136">
        <f t="shared" ca="1" si="320"/>
        <v>358.3748240551202</v>
      </c>
      <c r="DI292" s="136">
        <f t="shared" ca="1" si="320"/>
        <v>2269.724510937081</v>
      </c>
      <c r="DJ292" s="136">
        <f t="shared" ca="1" si="320"/>
        <v>281.46476488767092</v>
      </c>
      <c r="DK292" s="136">
        <f t="shared" ca="1" si="320"/>
        <v>293.32155055526658</v>
      </c>
      <c r="DL292" s="136">
        <f t="shared" ca="1" si="320"/>
        <v>99.888912166851981</v>
      </c>
      <c r="DM292" s="136">
        <f t="shared" ca="1" si="320"/>
        <v>13.525903034618073</v>
      </c>
      <c r="DN292" s="136">
        <f t="shared" ca="1" si="320"/>
        <v>9.4381937482940579</v>
      </c>
      <c r="DO292" s="136">
        <f t="shared" ca="1" si="320"/>
        <v>12.080901309767528</v>
      </c>
      <c r="DP292" s="136">
        <f t="shared" ca="1" si="320"/>
        <v>15.106863001818031</v>
      </c>
      <c r="DQ292" s="136">
        <f t="shared" ca="1" si="320"/>
        <v>18.216361144936336</v>
      </c>
      <c r="DR292" s="136">
        <f t="shared" ca="1" si="320"/>
        <v>448.24316262923725</v>
      </c>
      <c r="DT292" s="80">
        <f t="shared" si="310"/>
        <v>30</v>
      </c>
      <c r="DU292" s="136">
        <f t="shared" ca="1" si="321"/>
        <v>29.039159204012371</v>
      </c>
      <c r="DV292" s="136">
        <f t="shared" ca="1" si="321"/>
        <v>38.813286107637758</v>
      </c>
      <c r="DW292" s="136">
        <f t="shared" ca="1" si="321"/>
        <v>92.718381221925029</v>
      </c>
      <c r="DX292" s="136">
        <f t="shared" ca="1" si="321"/>
        <v>864.15922541459508</v>
      </c>
      <c r="DY292" s="136">
        <f t="shared" ca="1" si="321"/>
        <v>168.6798415197606</v>
      </c>
      <c r="DZ292" s="136">
        <f t="shared" ca="1" si="321"/>
        <v>296.90429537130115</v>
      </c>
      <c r="EA292" s="136">
        <f t="shared" ca="1" si="321"/>
        <v>192.70070168216924</v>
      </c>
      <c r="EB292" s="136">
        <f t="shared" ca="1" si="321"/>
        <v>56.26157466930853</v>
      </c>
      <c r="EC292" s="136">
        <f t="shared" ca="1" si="321"/>
        <v>31.263203984119485</v>
      </c>
      <c r="ED292" s="136">
        <f t="shared" ca="1" si="321"/>
        <v>22.059438940960412</v>
      </c>
      <c r="EE292" s="136">
        <f t="shared" ca="1" si="321"/>
        <v>17.935598657072152</v>
      </c>
      <c r="EF292" s="136">
        <f t="shared" ca="1" si="321"/>
        <v>16.104021944408892</v>
      </c>
      <c r="EG292" s="136">
        <f t="shared" ca="1" si="321"/>
        <v>535.79714475590185</v>
      </c>
      <c r="EI292" s="80">
        <f t="shared" si="312"/>
        <v>30</v>
      </c>
      <c r="EJ292" s="136">
        <f t="shared" ca="1" si="322"/>
        <v>29.039159204012371</v>
      </c>
      <c r="EK292" s="136">
        <f t="shared" ca="1" si="322"/>
        <v>38.813286107637758</v>
      </c>
      <c r="EL292" s="136">
        <f t="shared" ca="1" si="322"/>
        <v>92.718381221925029</v>
      </c>
      <c r="EM292" s="136">
        <f t="shared" ca="1" si="322"/>
        <v>864.15922541459508</v>
      </c>
      <c r="EN292" s="136">
        <f t="shared" ca="1" si="322"/>
        <v>168.6798415197606</v>
      </c>
      <c r="EO292" s="136">
        <f t="shared" ca="1" si="322"/>
        <v>296.90429537130115</v>
      </c>
      <c r="EP292" s="136">
        <f t="shared" ca="1" si="322"/>
        <v>192.70070168216924</v>
      </c>
      <c r="EQ292" s="136">
        <f t="shared" ca="1" si="322"/>
        <v>56.26157466930853</v>
      </c>
      <c r="ER292" s="136">
        <f t="shared" ca="1" si="322"/>
        <v>31.263203984119485</v>
      </c>
      <c r="ES292" s="136">
        <f t="shared" ca="1" si="322"/>
        <v>22.059438940960412</v>
      </c>
      <c r="ET292" s="136">
        <f t="shared" ca="1" si="322"/>
        <v>17.935598657072152</v>
      </c>
      <c r="EU292" s="136">
        <f t="shared" ca="1" si="322"/>
        <v>16.104021944408892</v>
      </c>
      <c r="EV292" s="136">
        <f t="shared" ca="1" si="322"/>
        <v>535.79714475590185</v>
      </c>
    </row>
    <row r="293" spans="1:152">
      <c r="S293" s="26">
        <f t="shared" si="296"/>
        <v>37.5</v>
      </c>
      <c r="T293" s="330">
        <f t="shared" ca="1" si="314"/>
        <v>19.589634784090396</v>
      </c>
      <c r="U293" s="330">
        <f t="shared" ca="1" si="314"/>
        <v>24.314651036397713</v>
      </c>
      <c r="V293" s="330">
        <f t="shared" ca="1" si="314"/>
        <v>42.607942301714495</v>
      </c>
      <c r="W293" s="330">
        <f t="shared" ca="1" si="314"/>
        <v>151.93381431558228</v>
      </c>
      <c r="X293" s="330">
        <f t="shared" ca="1" si="314"/>
        <v>232.76750161088245</v>
      </c>
      <c r="Y293" s="330">
        <f t="shared" ca="1" si="314"/>
        <v>129.50310478261443</v>
      </c>
      <c r="Z293" s="330">
        <f t="shared" ca="1" si="314"/>
        <v>227.10422870118595</v>
      </c>
      <c r="AA293" s="330">
        <f t="shared" ca="1" si="314"/>
        <v>259.13247863210893</v>
      </c>
      <c r="AB293" s="330">
        <f t="shared" ca="1" si="314"/>
        <v>68.20932037563837</v>
      </c>
      <c r="AC293" s="330">
        <f t="shared" ca="1" si="314"/>
        <v>39.279529442645398</v>
      </c>
      <c r="AD293" s="330">
        <f t="shared" ca="1" si="314"/>
        <v>29.29352980092386</v>
      </c>
      <c r="AE293" s="330">
        <f t="shared" ca="1" si="314"/>
        <v>25.333715333087873</v>
      </c>
      <c r="AF293" s="330">
        <f t="shared" ca="1" si="314"/>
        <v>179.51299890723584</v>
      </c>
      <c r="AH293" s="80">
        <f t="shared" si="298"/>
        <v>37.5</v>
      </c>
      <c r="AI293" s="136">
        <f t="shared" ca="1" si="315"/>
        <v>19.589634784090396</v>
      </c>
      <c r="AJ293" s="136">
        <f t="shared" ca="1" si="315"/>
        <v>24.314651036397713</v>
      </c>
      <c r="AK293" s="136">
        <f t="shared" ca="1" si="315"/>
        <v>42.607942301714495</v>
      </c>
      <c r="AL293" s="136">
        <f t="shared" ca="1" si="315"/>
        <v>151.93381431558228</v>
      </c>
      <c r="AM293" s="136">
        <f t="shared" ca="1" si="315"/>
        <v>232.76750161088245</v>
      </c>
      <c r="AN293" s="136">
        <f t="shared" ca="1" si="315"/>
        <v>129.50310478261443</v>
      </c>
      <c r="AO293" s="136">
        <f t="shared" ca="1" si="315"/>
        <v>227.10422870118595</v>
      </c>
      <c r="AP293" s="136">
        <f t="shared" ca="1" si="315"/>
        <v>259.13247863210893</v>
      </c>
      <c r="AQ293" s="136">
        <f t="shared" ca="1" si="315"/>
        <v>68.20932037563837</v>
      </c>
      <c r="AR293" s="136">
        <f t="shared" ca="1" si="315"/>
        <v>39.279529442645398</v>
      </c>
      <c r="AS293" s="136">
        <f t="shared" ca="1" si="315"/>
        <v>29.29352980092386</v>
      </c>
      <c r="AT293" s="136">
        <f t="shared" ca="1" si="315"/>
        <v>25.333715333087873</v>
      </c>
      <c r="AU293" s="136">
        <f t="shared" ca="1" si="315"/>
        <v>179.51299890723584</v>
      </c>
      <c r="AW293" s="80">
        <f t="shared" si="300"/>
        <v>37.5</v>
      </c>
      <c r="AX293" s="136">
        <f t="shared" ca="1" si="316"/>
        <v>64.76894240079919</v>
      </c>
      <c r="AY293" s="136">
        <f t="shared" ca="1" si="316"/>
        <v>70.83528548297943</v>
      </c>
      <c r="AZ293" s="136">
        <f t="shared" ca="1" si="316"/>
        <v>95.726574771252061</v>
      </c>
      <c r="BA293" s="136">
        <f t="shared" ca="1" si="316"/>
        <v>235.1073178322157</v>
      </c>
      <c r="BB293" s="136">
        <f t="shared" ca="1" si="316"/>
        <v>222.29787280776799</v>
      </c>
      <c r="BC293" s="136">
        <f t="shared" ca="1" si="316"/>
        <v>64.941139693111609</v>
      </c>
      <c r="BD293" s="136">
        <f t="shared" ca="1" si="316"/>
        <v>38.174670528403908</v>
      </c>
      <c r="BE293" s="136">
        <f t="shared" ca="1" si="316"/>
        <v>19.34801528465556</v>
      </c>
      <c r="BF293" s="136">
        <f t="shared" ca="1" si="316"/>
        <v>17.169590821846736</v>
      </c>
      <c r="BG293" s="136">
        <f t="shared" ca="1" si="316"/>
        <v>14.923865698328598</v>
      </c>
      <c r="BH293" s="136">
        <f t="shared" ca="1" si="316"/>
        <v>13.736109613141315</v>
      </c>
      <c r="BI293" s="136">
        <f t="shared" ca="1" si="316"/>
        <v>13.238054553439856</v>
      </c>
      <c r="BJ293" s="136">
        <f t="shared" ca="1" si="316"/>
        <v>148.86482320125759</v>
      </c>
      <c r="BK293" s="62"/>
      <c r="BL293" s="80">
        <f t="shared" si="302"/>
        <v>37.5</v>
      </c>
      <c r="BM293" s="136">
        <f t="shared" ca="1" si="317"/>
        <v>103.94821196897999</v>
      </c>
      <c r="BN293" s="136">
        <f t="shared" ca="1" si="317"/>
        <v>119.46458755577486</v>
      </c>
      <c r="BO293" s="136">
        <f t="shared" ca="1" si="317"/>
        <v>180.94245937468108</v>
      </c>
      <c r="BP293" s="136">
        <f t="shared" ca="1" si="317"/>
        <v>538.97494646338032</v>
      </c>
      <c r="BQ293" s="136">
        <f t="shared" ca="1" si="317"/>
        <v>687.83287602953283</v>
      </c>
      <c r="BR293" s="136">
        <f t="shared" ca="1" si="317"/>
        <v>323.94734925834047</v>
      </c>
      <c r="BS293" s="136">
        <f t="shared" ca="1" si="317"/>
        <v>492.3831279307758</v>
      </c>
      <c r="BT293" s="136">
        <f t="shared" ca="1" si="317"/>
        <v>498.91694197956235</v>
      </c>
      <c r="BU293" s="136">
        <f t="shared" ca="1" si="317"/>
        <v>119.24904992943</v>
      </c>
      <c r="BV293" s="136">
        <f t="shared" ca="1" si="317"/>
        <v>63.635193186962198</v>
      </c>
      <c r="BW293" s="136">
        <f t="shared" ca="1" si="317"/>
        <v>44.850949988706404</v>
      </c>
      <c r="BX293" s="136">
        <f t="shared" ca="1" si="317"/>
        <v>37.429376112735895</v>
      </c>
      <c r="BY293" s="136">
        <f t="shared" ca="1" si="317"/>
        <v>210.16117461321409</v>
      </c>
      <c r="BZ293" s="62"/>
      <c r="CA293" s="80">
        <f t="shared" si="304"/>
        <v>37.5</v>
      </c>
      <c r="CB293" s="136">
        <f t="shared" ca="1" si="318"/>
        <v>24.694229377689965</v>
      </c>
      <c r="CC293" s="136">
        <f t="shared" ca="1" si="318"/>
        <v>28.070950053112774</v>
      </c>
      <c r="CD293" s="136">
        <f t="shared" ca="1" si="318"/>
        <v>44.227142960780817</v>
      </c>
      <c r="CE293" s="136">
        <f t="shared" ca="1" si="318"/>
        <v>152.24883973687704</v>
      </c>
      <c r="CF293" s="136">
        <f t="shared" ca="1" si="318"/>
        <v>232.9166829410097</v>
      </c>
      <c r="CG293" s="136">
        <f t="shared" ca="1" si="318"/>
        <v>129.72110809147205</v>
      </c>
      <c r="CH293" s="136">
        <f t="shared" ca="1" si="318"/>
        <v>227.22013931720124</v>
      </c>
      <c r="CI293" s="136">
        <f t="shared" ca="1" si="318"/>
        <v>259.24148650428265</v>
      </c>
      <c r="CJ293" s="136">
        <f t="shared" ca="1" si="318"/>
        <v>68.716600764661223</v>
      </c>
      <c r="CK293" s="136">
        <f t="shared" ca="1" si="318"/>
        <v>40.480675558982462</v>
      </c>
      <c r="CL293" s="136">
        <f t="shared" ca="1" si="318"/>
        <v>31.601915331766911</v>
      </c>
      <c r="CM293" s="136">
        <f t="shared" ca="1" si="318"/>
        <v>28.95757775703105</v>
      </c>
      <c r="CN293" s="136">
        <f t="shared" ca="1" si="318"/>
        <v>180.14152195463956</v>
      </c>
      <c r="CP293" s="80">
        <f t="shared" si="306"/>
        <v>37.5</v>
      </c>
      <c r="CQ293" s="136">
        <f t="shared" ca="1" si="319"/>
        <v>24.694229377689965</v>
      </c>
      <c r="CR293" s="136">
        <f t="shared" ca="1" si="319"/>
        <v>28.070950053112774</v>
      </c>
      <c r="CS293" s="136">
        <f t="shared" ca="1" si="319"/>
        <v>44.227142960780817</v>
      </c>
      <c r="CT293" s="136">
        <f t="shared" ca="1" si="319"/>
        <v>152.24883973687704</v>
      </c>
      <c r="CU293" s="136">
        <f t="shared" ca="1" si="319"/>
        <v>232.9166829410097</v>
      </c>
      <c r="CV293" s="136">
        <f t="shared" ca="1" si="319"/>
        <v>129.72110809147205</v>
      </c>
      <c r="CW293" s="136">
        <f t="shared" ca="1" si="319"/>
        <v>227.22013931720124</v>
      </c>
      <c r="CX293" s="136">
        <f t="shared" ca="1" si="319"/>
        <v>259.24148650428265</v>
      </c>
      <c r="CY293" s="136">
        <f t="shared" ca="1" si="319"/>
        <v>68.716600764661223</v>
      </c>
      <c r="CZ293" s="136">
        <f t="shared" ca="1" si="319"/>
        <v>40.480675558982462</v>
      </c>
      <c r="DA293" s="136">
        <f t="shared" ca="1" si="319"/>
        <v>31.601915331766911</v>
      </c>
      <c r="DB293" s="136">
        <f t="shared" ca="1" si="319"/>
        <v>28.95757775703105</v>
      </c>
      <c r="DC293" s="136">
        <f t="shared" ca="1" si="319"/>
        <v>180.14152195463956</v>
      </c>
      <c r="DE293" s="80">
        <f t="shared" si="308"/>
        <v>37.5</v>
      </c>
      <c r="DF293" s="136">
        <f t="shared" ca="1" si="320"/>
        <v>66.491105219434914</v>
      </c>
      <c r="DG293" s="136">
        <f t="shared" ca="1" si="320"/>
        <v>72.210897039974185</v>
      </c>
      <c r="DH293" s="136">
        <f t="shared" ca="1" si="320"/>
        <v>96.458180289300628</v>
      </c>
      <c r="DI293" s="136">
        <f t="shared" ca="1" si="320"/>
        <v>235.31102007131312</v>
      </c>
      <c r="DJ293" s="136">
        <f t="shared" ca="1" si="320"/>
        <v>222.45407535248543</v>
      </c>
      <c r="DK293" s="136">
        <f t="shared" ca="1" si="320"/>
        <v>65.374791477929762</v>
      </c>
      <c r="DL293" s="136">
        <f t="shared" ca="1" si="320"/>
        <v>38.85828724120455</v>
      </c>
      <c r="DM293" s="136">
        <f t="shared" ca="1" si="320"/>
        <v>20.756987700171077</v>
      </c>
      <c r="DN293" s="136">
        <f t="shared" ca="1" si="320"/>
        <v>19.085457383385073</v>
      </c>
      <c r="DO293" s="136">
        <f t="shared" ca="1" si="320"/>
        <v>17.847280685238928</v>
      </c>
      <c r="DP293" s="136">
        <f t="shared" ca="1" si="320"/>
        <v>18.145271332850978</v>
      </c>
      <c r="DQ293" s="136">
        <f t="shared" ca="1" si="320"/>
        <v>19.287049160937432</v>
      </c>
      <c r="DR293" s="136">
        <f t="shared" ca="1" si="320"/>
        <v>149.62214656328891</v>
      </c>
      <c r="DT293" s="80">
        <f t="shared" si="310"/>
        <v>37.5</v>
      </c>
      <c r="DU293" s="136">
        <f t="shared" ca="1" si="321"/>
        <v>19.589634784090396</v>
      </c>
      <c r="DV293" s="136">
        <f t="shared" ca="1" si="321"/>
        <v>24.314651036397713</v>
      </c>
      <c r="DW293" s="136">
        <f t="shared" ca="1" si="321"/>
        <v>42.607942301714495</v>
      </c>
      <c r="DX293" s="136">
        <f t="shared" ca="1" si="321"/>
        <v>151.93381431558228</v>
      </c>
      <c r="DY293" s="136">
        <f t="shared" ca="1" si="321"/>
        <v>232.76750161088245</v>
      </c>
      <c r="DZ293" s="136">
        <f t="shared" ca="1" si="321"/>
        <v>129.50310478261443</v>
      </c>
      <c r="EA293" s="136">
        <f t="shared" ca="1" si="321"/>
        <v>227.10422870118595</v>
      </c>
      <c r="EB293" s="136">
        <f t="shared" ca="1" si="321"/>
        <v>259.13247863210893</v>
      </c>
      <c r="EC293" s="136">
        <f t="shared" ca="1" si="321"/>
        <v>68.20932037563837</v>
      </c>
      <c r="ED293" s="136">
        <f t="shared" ca="1" si="321"/>
        <v>39.279529442645398</v>
      </c>
      <c r="EE293" s="136">
        <f t="shared" ca="1" si="321"/>
        <v>29.29352980092386</v>
      </c>
      <c r="EF293" s="136">
        <f t="shared" ca="1" si="321"/>
        <v>25.333715333087873</v>
      </c>
      <c r="EG293" s="136">
        <f t="shared" ca="1" si="321"/>
        <v>179.51299890723584</v>
      </c>
      <c r="EI293" s="80">
        <f t="shared" si="312"/>
        <v>37.5</v>
      </c>
      <c r="EJ293" s="136">
        <f t="shared" ca="1" si="322"/>
        <v>19.589634784090396</v>
      </c>
      <c r="EK293" s="136">
        <f t="shared" ca="1" si="322"/>
        <v>24.314651036397713</v>
      </c>
      <c r="EL293" s="136">
        <f t="shared" ca="1" si="322"/>
        <v>42.607942301714495</v>
      </c>
      <c r="EM293" s="136">
        <f t="shared" ca="1" si="322"/>
        <v>151.93381431558228</v>
      </c>
      <c r="EN293" s="136">
        <f t="shared" ca="1" si="322"/>
        <v>232.76750161088245</v>
      </c>
      <c r="EO293" s="136">
        <f t="shared" ca="1" si="322"/>
        <v>129.50310478261443</v>
      </c>
      <c r="EP293" s="136">
        <f t="shared" ca="1" si="322"/>
        <v>227.10422870118595</v>
      </c>
      <c r="EQ293" s="136">
        <f t="shared" ca="1" si="322"/>
        <v>259.13247863210893</v>
      </c>
      <c r="ER293" s="136">
        <f t="shared" ca="1" si="322"/>
        <v>68.20932037563837</v>
      </c>
      <c r="ES293" s="136">
        <f t="shared" ca="1" si="322"/>
        <v>39.279529442645398</v>
      </c>
      <c r="ET293" s="136">
        <f t="shared" ca="1" si="322"/>
        <v>29.29352980092386</v>
      </c>
      <c r="EU293" s="136">
        <f t="shared" ca="1" si="322"/>
        <v>25.333715333087873</v>
      </c>
      <c r="EV293" s="136">
        <f t="shared" ca="1" si="322"/>
        <v>179.51299890723584</v>
      </c>
    </row>
    <row r="294" spans="1:152">
      <c r="S294" s="26">
        <f t="shared" si="296"/>
        <v>45</v>
      </c>
      <c r="T294" s="330">
        <f t="shared" ca="1" si="314"/>
        <v>14.519319707481475</v>
      </c>
      <c r="U294" s="330">
        <f t="shared" ca="1" si="314"/>
        <v>17.328085644833234</v>
      </c>
      <c r="V294" s="330">
        <f t="shared" ca="1" si="314"/>
        <v>26.274044820625861</v>
      </c>
      <c r="W294" s="330">
        <f t="shared" ca="1" si="314"/>
        <v>56.736028312615019</v>
      </c>
      <c r="X294" s="330">
        <f t="shared" ca="1" si="314"/>
        <v>500.34179358271376</v>
      </c>
      <c r="Y294" s="330">
        <f t="shared" ca="1" si="314"/>
        <v>153.17139433653622</v>
      </c>
      <c r="Z294" s="330">
        <f t="shared" ca="1" si="314"/>
        <v>124.51262723650342</v>
      </c>
      <c r="AA294" s="330">
        <f t="shared" ca="1" si="314"/>
        <v>250.60805073242818</v>
      </c>
      <c r="AB294" s="330">
        <f t="shared" ca="1" si="314"/>
        <v>300.79444409841312</v>
      </c>
      <c r="AC294" s="330">
        <f t="shared" ca="1" si="314"/>
        <v>87.565610278708817</v>
      </c>
      <c r="AD294" s="330">
        <f t="shared" ca="1" si="314"/>
        <v>54.974651955823362</v>
      </c>
      <c r="AE294" s="330">
        <f t="shared" ca="1" si="314"/>
        <v>44.649252993431716</v>
      </c>
      <c r="AF294" s="330">
        <f t="shared" ca="1" si="314"/>
        <v>168.31912779541739</v>
      </c>
      <c r="AH294" s="80">
        <f t="shared" si="298"/>
        <v>45</v>
      </c>
      <c r="AI294" s="136">
        <f t="shared" ca="1" si="315"/>
        <v>14.519319707481475</v>
      </c>
      <c r="AJ294" s="136">
        <f t="shared" ca="1" si="315"/>
        <v>17.328085644833234</v>
      </c>
      <c r="AK294" s="136">
        <f t="shared" ca="1" si="315"/>
        <v>26.274044820625861</v>
      </c>
      <c r="AL294" s="136">
        <f t="shared" ca="1" si="315"/>
        <v>56.736028312615019</v>
      </c>
      <c r="AM294" s="136">
        <f t="shared" ca="1" si="315"/>
        <v>500.34179358271376</v>
      </c>
      <c r="AN294" s="136">
        <f t="shared" ca="1" si="315"/>
        <v>153.17139433653622</v>
      </c>
      <c r="AO294" s="136">
        <f t="shared" ca="1" si="315"/>
        <v>124.51262723650342</v>
      </c>
      <c r="AP294" s="136">
        <f t="shared" ca="1" si="315"/>
        <v>250.60805073242818</v>
      </c>
      <c r="AQ294" s="136">
        <f t="shared" ca="1" si="315"/>
        <v>300.79444409841312</v>
      </c>
      <c r="AR294" s="136">
        <f t="shared" ca="1" si="315"/>
        <v>87.565610278708817</v>
      </c>
      <c r="AS294" s="136">
        <f t="shared" ca="1" si="315"/>
        <v>54.974651955823362</v>
      </c>
      <c r="AT294" s="136">
        <f t="shared" ca="1" si="315"/>
        <v>44.649252993431716</v>
      </c>
      <c r="AU294" s="136">
        <f t="shared" ca="1" si="315"/>
        <v>168.31912779541739</v>
      </c>
      <c r="AW294" s="80">
        <f t="shared" si="300"/>
        <v>45</v>
      </c>
      <c r="AX294" s="136">
        <f t="shared" ca="1" si="316"/>
        <v>28.06409187277487</v>
      </c>
      <c r="AY294" s="136">
        <f t="shared" ca="1" si="316"/>
        <v>29.171893448183638</v>
      </c>
      <c r="AZ294" s="136">
        <f t="shared" ca="1" si="316"/>
        <v>33.562522960892757</v>
      </c>
      <c r="BA294" s="136">
        <f t="shared" ca="1" si="316"/>
        <v>47.503705174266173</v>
      </c>
      <c r="BB294" s="136">
        <f t="shared" ca="1" si="316"/>
        <v>222.72046172795888</v>
      </c>
      <c r="BC294" s="136">
        <f t="shared" ca="1" si="316"/>
        <v>19.85517139734301</v>
      </c>
      <c r="BD294" s="136">
        <f t="shared" ca="1" si="316"/>
        <v>14.005407913548568</v>
      </c>
      <c r="BE294" s="136">
        <f t="shared" ca="1" si="316"/>
        <v>73.998051917361266</v>
      </c>
      <c r="BF294" s="136">
        <f t="shared" ca="1" si="316"/>
        <v>130.15813608431228</v>
      </c>
      <c r="BG294" s="136">
        <f t="shared" ca="1" si="316"/>
        <v>46.832561204972734</v>
      </c>
      <c r="BH294" s="136">
        <f t="shared" ca="1" si="316"/>
        <v>33.37930678881343</v>
      </c>
      <c r="BI294" s="136">
        <f t="shared" ca="1" si="316"/>
        <v>29.08771131712891</v>
      </c>
      <c r="BJ294" s="136">
        <f t="shared" ca="1" si="316"/>
        <v>140.26485048246442</v>
      </c>
      <c r="BK294" s="62"/>
      <c r="BL294" s="80">
        <f t="shared" si="302"/>
        <v>45</v>
      </c>
      <c r="BM294" s="136">
        <f t="shared" ca="1" si="317"/>
        <v>57.102731287737825</v>
      </c>
      <c r="BN294" s="136">
        <f t="shared" ca="1" si="317"/>
        <v>63.828064737850106</v>
      </c>
      <c r="BO294" s="136">
        <f t="shared" ca="1" si="317"/>
        <v>86.110612602144471</v>
      </c>
      <c r="BP294" s="136">
        <f t="shared" ca="1" si="317"/>
        <v>160.97576179949621</v>
      </c>
      <c r="BQ294" s="136">
        <f t="shared" ca="1" si="317"/>
        <v>1223.4040488933863</v>
      </c>
      <c r="BR294" s="136">
        <f t="shared" ca="1" si="317"/>
        <v>326.19796007041543</v>
      </c>
      <c r="BS294" s="136">
        <f t="shared" ca="1" si="317"/>
        <v>235.01984655945827</v>
      </c>
      <c r="BT294" s="136">
        <f t="shared" ca="1" si="317"/>
        <v>427.21804954749513</v>
      </c>
      <c r="BU294" s="136">
        <f t="shared" ca="1" si="317"/>
        <v>471.43075211251397</v>
      </c>
      <c r="BV294" s="136">
        <f t="shared" ca="1" si="317"/>
        <v>128.2986593524449</v>
      </c>
      <c r="BW294" s="136">
        <f t="shared" ca="1" si="317"/>
        <v>76.569997122833286</v>
      </c>
      <c r="BX294" s="136">
        <f t="shared" ca="1" si="317"/>
        <v>60.210794669734511</v>
      </c>
      <c r="BY294" s="136">
        <f t="shared" ca="1" si="317"/>
        <v>196.37340510837035</v>
      </c>
      <c r="BZ294" s="62"/>
      <c r="CA294" s="80">
        <f t="shared" si="304"/>
        <v>45</v>
      </c>
      <c r="CB294" s="136">
        <f t="shared" ca="1" si="318"/>
        <v>20.188381070218952</v>
      </c>
      <c r="CC294" s="136">
        <f t="shared" ca="1" si="318"/>
        <v>21.750626950026607</v>
      </c>
      <c r="CD294" s="136">
        <f t="shared" ca="1" si="318"/>
        <v>28.570133436433672</v>
      </c>
      <c r="CE294" s="136">
        <f t="shared" ca="1" si="318"/>
        <v>57.501552243758944</v>
      </c>
      <c r="CF294" s="136">
        <f t="shared" ca="1" si="318"/>
        <v>500.40599644845992</v>
      </c>
      <c r="CG294" s="136">
        <f t="shared" ca="1" si="318"/>
        <v>153.34319714151002</v>
      </c>
      <c r="CH294" s="136">
        <f t="shared" ca="1" si="318"/>
        <v>124.71000105238562</v>
      </c>
      <c r="CI294" s="136">
        <f t="shared" ca="1" si="318"/>
        <v>250.71308453469763</v>
      </c>
      <c r="CJ294" s="136">
        <f t="shared" ca="1" si="318"/>
        <v>300.90121003779478</v>
      </c>
      <c r="CK294" s="136">
        <f t="shared" ca="1" si="318"/>
        <v>88.063436603201836</v>
      </c>
      <c r="CL294" s="136">
        <f t="shared" ca="1" si="318"/>
        <v>56.108032023380225</v>
      </c>
      <c r="CM294" s="136">
        <f t="shared" ca="1" si="318"/>
        <v>46.544138559262272</v>
      </c>
      <c r="CN294" s="136">
        <f t="shared" ca="1" si="318"/>
        <v>168.90260167494213</v>
      </c>
      <c r="CP294" s="80">
        <f t="shared" si="306"/>
        <v>45</v>
      </c>
      <c r="CQ294" s="136">
        <f t="shared" ca="1" si="319"/>
        <v>20.188381070218952</v>
      </c>
      <c r="CR294" s="136">
        <f t="shared" ca="1" si="319"/>
        <v>21.750626950026607</v>
      </c>
      <c r="CS294" s="136">
        <f t="shared" ca="1" si="319"/>
        <v>28.570133436433672</v>
      </c>
      <c r="CT294" s="136">
        <f t="shared" ca="1" si="319"/>
        <v>57.501552243758944</v>
      </c>
      <c r="CU294" s="136">
        <f t="shared" ca="1" si="319"/>
        <v>500.40599644845992</v>
      </c>
      <c r="CV294" s="136">
        <f t="shared" ca="1" si="319"/>
        <v>153.34319714151002</v>
      </c>
      <c r="CW294" s="136">
        <f t="shared" ca="1" si="319"/>
        <v>124.71000105238562</v>
      </c>
      <c r="CX294" s="136">
        <f t="shared" ca="1" si="319"/>
        <v>250.71308453469763</v>
      </c>
      <c r="CY294" s="136">
        <f t="shared" ca="1" si="319"/>
        <v>300.90121003779478</v>
      </c>
      <c r="CZ294" s="136">
        <f t="shared" ca="1" si="319"/>
        <v>88.063436603201836</v>
      </c>
      <c r="DA294" s="136">
        <f t="shared" ca="1" si="319"/>
        <v>56.108032023380225</v>
      </c>
      <c r="DB294" s="136">
        <f t="shared" ca="1" si="319"/>
        <v>46.544138559262272</v>
      </c>
      <c r="DC294" s="136">
        <f t="shared" ca="1" si="319"/>
        <v>168.90260167494213</v>
      </c>
      <c r="DE294" s="80">
        <f t="shared" si="308"/>
        <v>45</v>
      </c>
      <c r="DF294" s="136">
        <f t="shared" ca="1" si="320"/>
        <v>31.374405781016211</v>
      </c>
      <c r="DG294" s="136">
        <f t="shared" ca="1" si="320"/>
        <v>31.997290322099584</v>
      </c>
      <c r="DH294" s="136">
        <f t="shared" ca="1" si="320"/>
        <v>35.388840625821899</v>
      </c>
      <c r="DI294" s="136">
        <f t="shared" ca="1" si="320"/>
        <v>48.415427366031672</v>
      </c>
      <c r="DJ294" s="136">
        <f t="shared" ca="1" si="320"/>
        <v>222.86465612188107</v>
      </c>
      <c r="DK294" s="136">
        <f t="shared" ca="1" si="320"/>
        <v>21.139723219550369</v>
      </c>
      <c r="DL294" s="136">
        <f t="shared" ca="1" si="320"/>
        <v>15.663379966484195</v>
      </c>
      <c r="DM294" s="136">
        <f t="shared" ca="1" si="320"/>
        <v>74.352991550842376</v>
      </c>
      <c r="DN294" s="136">
        <f t="shared" ca="1" si="320"/>
        <v>130.40468162868257</v>
      </c>
      <c r="DO294" s="136">
        <f t="shared" ca="1" si="320"/>
        <v>47.756900568409492</v>
      </c>
      <c r="DP294" s="136">
        <f t="shared" ca="1" si="320"/>
        <v>35.21472733920389</v>
      </c>
      <c r="DQ294" s="136">
        <f t="shared" ca="1" si="320"/>
        <v>31.920150234937225</v>
      </c>
      <c r="DR294" s="136">
        <f t="shared" ca="1" si="320"/>
        <v>140.96449323011174</v>
      </c>
      <c r="DT294" s="80">
        <f t="shared" si="310"/>
        <v>45</v>
      </c>
      <c r="DU294" s="136">
        <f t="shared" ca="1" si="321"/>
        <v>14.519319707481475</v>
      </c>
      <c r="DV294" s="136">
        <f t="shared" ca="1" si="321"/>
        <v>17.328085644833234</v>
      </c>
      <c r="DW294" s="136">
        <f t="shared" ca="1" si="321"/>
        <v>26.274044820625861</v>
      </c>
      <c r="DX294" s="136">
        <f t="shared" ca="1" si="321"/>
        <v>56.736028312615019</v>
      </c>
      <c r="DY294" s="136">
        <f t="shared" ca="1" si="321"/>
        <v>500.34179358271376</v>
      </c>
      <c r="DZ294" s="136">
        <f t="shared" ca="1" si="321"/>
        <v>153.17139433653622</v>
      </c>
      <c r="EA294" s="136">
        <f t="shared" ca="1" si="321"/>
        <v>124.51262723650342</v>
      </c>
      <c r="EB294" s="136">
        <f t="shared" ca="1" si="321"/>
        <v>250.60805073242818</v>
      </c>
      <c r="EC294" s="136">
        <f t="shared" ca="1" si="321"/>
        <v>300.79444409841312</v>
      </c>
      <c r="ED294" s="136">
        <f t="shared" ca="1" si="321"/>
        <v>87.565610278708817</v>
      </c>
      <c r="EE294" s="136">
        <f t="shared" ca="1" si="321"/>
        <v>54.974651955823362</v>
      </c>
      <c r="EF294" s="136">
        <f t="shared" ca="1" si="321"/>
        <v>44.649252993431716</v>
      </c>
      <c r="EG294" s="136">
        <f t="shared" ca="1" si="321"/>
        <v>168.31912779541739</v>
      </c>
      <c r="EI294" s="80">
        <f t="shared" si="312"/>
        <v>45</v>
      </c>
      <c r="EJ294" s="136">
        <f t="shared" ca="1" si="322"/>
        <v>14.519319707481475</v>
      </c>
      <c r="EK294" s="136">
        <f t="shared" ca="1" si="322"/>
        <v>17.328085644833234</v>
      </c>
      <c r="EL294" s="136">
        <f t="shared" ca="1" si="322"/>
        <v>26.274044820625861</v>
      </c>
      <c r="EM294" s="136">
        <f t="shared" ca="1" si="322"/>
        <v>56.736028312615019</v>
      </c>
      <c r="EN294" s="136">
        <f t="shared" ca="1" si="322"/>
        <v>500.34179358271376</v>
      </c>
      <c r="EO294" s="136">
        <f t="shared" ca="1" si="322"/>
        <v>153.17139433653622</v>
      </c>
      <c r="EP294" s="136">
        <f t="shared" ca="1" si="322"/>
        <v>124.51262723650342</v>
      </c>
      <c r="EQ294" s="136">
        <f t="shared" ca="1" si="322"/>
        <v>250.60805073242818</v>
      </c>
      <c r="ER294" s="136">
        <f t="shared" ca="1" si="322"/>
        <v>300.79444409841312</v>
      </c>
      <c r="ES294" s="136">
        <f t="shared" ca="1" si="322"/>
        <v>87.565610278708817</v>
      </c>
      <c r="ET294" s="136">
        <f t="shared" ca="1" si="322"/>
        <v>54.974651955823362</v>
      </c>
      <c r="EU294" s="136">
        <f t="shared" ca="1" si="322"/>
        <v>44.649252993431716</v>
      </c>
      <c r="EV294" s="136">
        <f t="shared" ca="1" si="322"/>
        <v>168.31912779541739</v>
      </c>
    </row>
    <row r="295" spans="1:152">
      <c r="S295" s="26">
        <f t="shared" si="296"/>
        <v>52.5</v>
      </c>
      <c r="T295" s="330">
        <f t="shared" ca="1" si="314"/>
        <v>11.144232829176671</v>
      </c>
      <c r="U295" s="330">
        <f t="shared" ca="1" si="314"/>
        <v>12.091851210054266</v>
      </c>
      <c r="V295" s="330">
        <f t="shared" ca="1" si="314"/>
        <v>15.442882838550631</v>
      </c>
      <c r="W295" s="330">
        <f t="shared" ca="1" si="314"/>
        <v>23.332096257602934</v>
      </c>
      <c r="X295" s="330">
        <f t="shared" ca="1" si="314"/>
        <v>42.852816933769262</v>
      </c>
      <c r="Y295" s="330">
        <f t="shared" ca="1" si="314"/>
        <v>104.71862156489617</v>
      </c>
      <c r="Z295" s="330">
        <f t="shared" ca="1" si="314"/>
        <v>473.13307593321451</v>
      </c>
      <c r="AA295" s="330">
        <f t="shared" ca="1" si="314"/>
        <v>31063974882.000046</v>
      </c>
      <c r="AB295" s="330">
        <f t="shared" ca="1" si="314"/>
        <v>665.07652165929881</v>
      </c>
      <c r="AC295" s="330">
        <f t="shared" ca="1" si="314"/>
        <v>206.975506521988</v>
      </c>
      <c r="AD295" s="330">
        <f t="shared" ca="1" si="314"/>
        <v>118.85614555243026</v>
      </c>
      <c r="AE295" s="330">
        <f t="shared" ca="1" si="314"/>
        <v>90.441200195160633</v>
      </c>
      <c r="AF295" s="330">
        <f t="shared" ca="1" si="314"/>
        <v>83.178311237709551</v>
      </c>
      <c r="AH295" s="80">
        <f t="shared" si="298"/>
        <v>52.5</v>
      </c>
      <c r="AI295" s="136">
        <f t="shared" ca="1" si="315"/>
        <v>11.144232829176671</v>
      </c>
      <c r="AJ295" s="136">
        <f t="shared" ca="1" si="315"/>
        <v>12.091851210054266</v>
      </c>
      <c r="AK295" s="136">
        <f t="shared" ca="1" si="315"/>
        <v>15.442882838550631</v>
      </c>
      <c r="AL295" s="136">
        <f t="shared" ca="1" si="315"/>
        <v>23.332096257602934</v>
      </c>
      <c r="AM295" s="136">
        <f t="shared" ca="1" si="315"/>
        <v>42.852816933769262</v>
      </c>
      <c r="AN295" s="136">
        <f t="shared" ca="1" si="315"/>
        <v>104.71862156489617</v>
      </c>
      <c r="AO295" s="136">
        <f t="shared" ca="1" si="315"/>
        <v>473.13307593321451</v>
      </c>
      <c r="AP295" s="136">
        <f t="shared" ca="1" si="315"/>
        <v>31063974882.000046</v>
      </c>
      <c r="AQ295" s="136">
        <f t="shared" ca="1" si="315"/>
        <v>665.07652165929881</v>
      </c>
      <c r="AR295" s="136">
        <f t="shared" ca="1" si="315"/>
        <v>206.975506521988</v>
      </c>
      <c r="AS295" s="136">
        <f t="shared" ca="1" si="315"/>
        <v>118.85614555243026</v>
      </c>
      <c r="AT295" s="136">
        <f t="shared" ca="1" si="315"/>
        <v>90.441200195160633</v>
      </c>
      <c r="AU295" s="136">
        <f t="shared" ca="1" si="315"/>
        <v>83.178311237709551</v>
      </c>
      <c r="AW295" s="80">
        <f t="shared" si="300"/>
        <v>52.5</v>
      </c>
      <c r="AX295" s="136">
        <f t="shared" ca="1" si="316"/>
        <v>13.12690963917411</v>
      </c>
      <c r="AY295" s="136">
        <f t="shared" ca="1" si="316"/>
        <v>13.230162127208356</v>
      </c>
      <c r="AZ295" s="136">
        <f t="shared" ca="1" si="316"/>
        <v>13.46925860654928</v>
      </c>
      <c r="BA295" s="136">
        <f t="shared" ca="1" si="316"/>
        <v>13.486910174381041</v>
      </c>
      <c r="BB295" s="136">
        <f t="shared" ca="1" si="316"/>
        <v>11.761778075048399</v>
      </c>
      <c r="BC295" s="136">
        <f t="shared" ca="1" si="316"/>
        <v>1.9877434809502326E-2</v>
      </c>
      <c r="BD295" s="136">
        <f t="shared" ca="1" si="316"/>
        <v>108.34632868207464</v>
      </c>
      <c r="BE295" s="136">
        <f t="shared" ca="1" si="316"/>
        <v>12769343754.935823</v>
      </c>
      <c r="BF295" s="136">
        <f t="shared" ca="1" si="316"/>
        <v>365.77971086533938</v>
      </c>
      <c r="BG295" s="136">
        <f t="shared" ca="1" si="316"/>
        <v>134.79170758771656</v>
      </c>
      <c r="BH295" s="136">
        <f t="shared" ca="1" si="316"/>
        <v>85.558657639213749</v>
      </c>
      <c r="BI295" s="136">
        <f t="shared" ca="1" si="316"/>
        <v>68.692261197816862</v>
      </c>
      <c r="BJ295" s="136">
        <f t="shared" ca="1" si="316"/>
        <v>64.256274273222274</v>
      </c>
      <c r="BK295" s="62"/>
      <c r="BL295" s="80">
        <f t="shared" si="302"/>
        <v>52.5</v>
      </c>
      <c r="BM295" s="136">
        <f t="shared" ca="1" si="317"/>
        <v>35.415375297527461</v>
      </c>
      <c r="BN295" s="136">
        <f t="shared" ca="1" si="317"/>
        <v>37.413864547316891</v>
      </c>
      <c r="BO295" s="136">
        <f t="shared" ca="1" si="317"/>
        <v>44.355024283650543</v>
      </c>
      <c r="BP295" s="136">
        <f t="shared" ca="1" si="317"/>
        <v>60.151102689586914</v>
      </c>
      <c r="BQ295" s="136">
        <f t="shared" ca="1" si="317"/>
        <v>97.467411942586921</v>
      </c>
      <c r="BR295" s="136">
        <f t="shared" ca="1" si="317"/>
        <v>209.45712056460184</v>
      </c>
      <c r="BS295" s="136">
        <f t="shared" ca="1" si="317"/>
        <v>837.9198231843543</v>
      </c>
      <c r="BT295" s="136">
        <f t="shared" ca="1" si="317"/>
        <v>49358606009.06427</v>
      </c>
      <c r="BU295" s="136">
        <f t="shared" ca="1" si="317"/>
        <v>964.37333245325817</v>
      </c>
      <c r="BV295" s="136">
        <f t="shared" ca="1" si="317"/>
        <v>279.1593054562594</v>
      </c>
      <c r="BW295" s="136">
        <f t="shared" ca="1" si="317"/>
        <v>152.15363346564678</v>
      </c>
      <c r="BX295" s="136">
        <f t="shared" ca="1" si="317"/>
        <v>112.19013919250438</v>
      </c>
      <c r="BY295" s="136">
        <f t="shared" ca="1" si="317"/>
        <v>102.1003482021968</v>
      </c>
      <c r="BZ295" s="62"/>
      <c r="CA295" s="80">
        <f t="shared" si="304"/>
        <v>52.5</v>
      </c>
      <c r="CB295" s="136">
        <f t="shared" ca="1" si="318"/>
        <v>18.713338748627475</v>
      </c>
      <c r="CC295" s="136">
        <f t="shared" ca="1" si="318"/>
        <v>18.518728986372516</v>
      </c>
      <c r="CD295" s="136">
        <f t="shared" ca="1" si="318"/>
        <v>19.469426296811037</v>
      </c>
      <c r="CE295" s="136">
        <f t="shared" ca="1" si="318"/>
        <v>25.302104916055054</v>
      </c>
      <c r="CF295" s="136">
        <f t="shared" ca="1" si="318"/>
        <v>43.655764278798465</v>
      </c>
      <c r="CG295" s="136">
        <f t="shared" ca="1" si="318"/>
        <v>104.98806804424399</v>
      </c>
      <c r="CH295" s="136">
        <f t="shared" ca="1" si="318"/>
        <v>473.1887173805801</v>
      </c>
      <c r="CI295" s="136">
        <f t="shared" ca="1" si="318"/>
        <v>31063974882.000046</v>
      </c>
      <c r="CJ295" s="136">
        <f t="shared" ca="1" si="318"/>
        <v>665.12873186240665</v>
      </c>
      <c r="CK295" s="136">
        <f t="shared" ca="1" si="318"/>
        <v>207.20677714401046</v>
      </c>
      <c r="CL295" s="136">
        <f t="shared" ca="1" si="318"/>
        <v>119.44591249787612</v>
      </c>
      <c r="CM295" s="136">
        <f t="shared" ca="1" si="318"/>
        <v>91.522179587659522</v>
      </c>
      <c r="CN295" s="136">
        <f t="shared" ca="1" si="318"/>
        <v>84.525892861387206</v>
      </c>
      <c r="CP295" s="80">
        <f t="shared" si="306"/>
        <v>52.5</v>
      </c>
      <c r="CQ295" s="136">
        <f t="shared" ca="1" si="319"/>
        <v>18.713338748627475</v>
      </c>
      <c r="CR295" s="136">
        <f t="shared" ca="1" si="319"/>
        <v>18.518728986372516</v>
      </c>
      <c r="CS295" s="136">
        <f t="shared" ca="1" si="319"/>
        <v>19.469426296811037</v>
      </c>
      <c r="CT295" s="136">
        <f t="shared" ca="1" si="319"/>
        <v>25.302104916055054</v>
      </c>
      <c r="CU295" s="136">
        <f t="shared" ca="1" si="319"/>
        <v>43.655764278798465</v>
      </c>
      <c r="CV295" s="136">
        <f t="shared" ca="1" si="319"/>
        <v>104.98806804424399</v>
      </c>
      <c r="CW295" s="136">
        <f t="shared" ca="1" si="319"/>
        <v>473.1887173805801</v>
      </c>
      <c r="CX295" s="136">
        <f t="shared" ca="1" si="319"/>
        <v>31063974882.000046</v>
      </c>
      <c r="CY295" s="136">
        <f t="shared" ca="1" si="319"/>
        <v>665.12873186240665</v>
      </c>
      <c r="CZ295" s="136">
        <f t="shared" ca="1" si="319"/>
        <v>207.20677714401046</v>
      </c>
      <c r="DA295" s="136">
        <f t="shared" ca="1" si="319"/>
        <v>119.44591249787612</v>
      </c>
      <c r="DB295" s="136">
        <f t="shared" ca="1" si="319"/>
        <v>91.522179587659522</v>
      </c>
      <c r="DC295" s="136">
        <f t="shared" ca="1" si="319"/>
        <v>84.525892861387206</v>
      </c>
      <c r="DE295" s="80">
        <f t="shared" si="308"/>
        <v>52.5</v>
      </c>
      <c r="DF295" s="136">
        <f t="shared" ca="1" si="320"/>
        <v>19.957727286568119</v>
      </c>
      <c r="DG295" s="136">
        <f t="shared" ca="1" si="320"/>
        <v>19.281277123075668</v>
      </c>
      <c r="DH295" s="136">
        <f t="shared" ca="1" si="320"/>
        <v>17.944270878803</v>
      </c>
      <c r="DI295" s="136">
        <f t="shared" ca="1" si="320"/>
        <v>16.664529500133849</v>
      </c>
      <c r="DJ295" s="136">
        <f t="shared" ca="1" si="320"/>
        <v>14.415313353984482</v>
      </c>
      <c r="DK295" s="136">
        <f t="shared" ca="1" si="320"/>
        <v>7.5169890463724673</v>
      </c>
      <c r="DL295" s="136">
        <f t="shared" ca="1" si="320"/>
        <v>108.58904941630948</v>
      </c>
      <c r="DM295" s="136">
        <f t="shared" ca="1" si="320"/>
        <v>12769343754.935823</v>
      </c>
      <c r="DN295" s="136">
        <f t="shared" ca="1" si="320"/>
        <v>365.87463312888019</v>
      </c>
      <c r="DO295" s="136">
        <f t="shared" ca="1" si="320"/>
        <v>135.14655981114208</v>
      </c>
      <c r="DP295" s="136">
        <f t="shared" ca="1" si="320"/>
        <v>86.376076397889122</v>
      </c>
      <c r="DQ295" s="136">
        <f t="shared" ca="1" si="320"/>
        <v>70.109381770229405</v>
      </c>
      <c r="DR295" s="136">
        <f t="shared" ca="1" si="320"/>
        <v>65.991392523063155</v>
      </c>
      <c r="DT295" s="80">
        <f t="shared" si="310"/>
        <v>52.5</v>
      </c>
      <c r="DU295" s="136">
        <f t="shared" ca="1" si="321"/>
        <v>11.144232829176671</v>
      </c>
      <c r="DV295" s="136">
        <f t="shared" ca="1" si="321"/>
        <v>12.091851210054266</v>
      </c>
      <c r="DW295" s="136">
        <f t="shared" ca="1" si="321"/>
        <v>15.442882838550631</v>
      </c>
      <c r="DX295" s="136">
        <f t="shared" ca="1" si="321"/>
        <v>23.332096257602934</v>
      </c>
      <c r="DY295" s="136">
        <f t="shared" ca="1" si="321"/>
        <v>42.852816933769262</v>
      </c>
      <c r="DZ295" s="136">
        <f t="shared" ca="1" si="321"/>
        <v>104.71862156489617</v>
      </c>
      <c r="EA295" s="136">
        <f t="shared" ca="1" si="321"/>
        <v>473.13307593321451</v>
      </c>
      <c r="EB295" s="136">
        <f t="shared" ca="1" si="321"/>
        <v>31063974882.000046</v>
      </c>
      <c r="EC295" s="136">
        <f t="shared" ca="1" si="321"/>
        <v>665.07652165929881</v>
      </c>
      <c r="ED295" s="136">
        <f t="shared" ca="1" si="321"/>
        <v>206.975506521988</v>
      </c>
      <c r="EE295" s="136">
        <f t="shared" ca="1" si="321"/>
        <v>118.85614555243026</v>
      </c>
      <c r="EF295" s="136">
        <f t="shared" ca="1" si="321"/>
        <v>90.441200195160633</v>
      </c>
      <c r="EG295" s="136">
        <f t="shared" ca="1" si="321"/>
        <v>83.178311237709551</v>
      </c>
      <c r="EI295" s="80">
        <f t="shared" si="312"/>
        <v>52.5</v>
      </c>
      <c r="EJ295" s="136">
        <f t="shared" ca="1" si="322"/>
        <v>11.144232829176671</v>
      </c>
      <c r="EK295" s="136">
        <f t="shared" ca="1" si="322"/>
        <v>12.091851210054266</v>
      </c>
      <c r="EL295" s="136">
        <f t="shared" ca="1" si="322"/>
        <v>15.442882838550631</v>
      </c>
      <c r="EM295" s="136">
        <f t="shared" ca="1" si="322"/>
        <v>23.332096257602934</v>
      </c>
      <c r="EN295" s="136">
        <f t="shared" ca="1" si="322"/>
        <v>42.852816933769262</v>
      </c>
      <c r="EO295" s="136">
        <f t="shared" ca="1" si="322"/>
        <v>104.71862156489617</v>
      </c>
      <c r="EP295" s="136">
        <f t="shared" ca="1" si="322"/>
        <v>473.13307593321451</v>
      </c>
      <c r="EQ295" s="136">
        <f t="shared" ca="1" si="322"/>
        <v>31063974882.000046</v>
      </c>
      <c r="ER295" s="136">
        <f t="shared" ca="1" si="322"/>
        <v>665.07652165929881</v>
      </c>
      <c r="ES295" s="136">
        <f t="shared" ca="1" si="322"/>
        <v>206.975506521988</v>
      </c>
      <c r="ET295" s="136">
        <f t="shared" ca="1" si="322"/>
        <v>118.85614555243026</v>
      </c>
      <c r="EU295" s="136">
        <f t="shared" ca="1" si="322"/>
        <v>90.441200195160633</v>
      </c>
      <c r="EV295" s="136">
        <f t="shared" ca="1" si="322"/>
        <v>83.178311237709551</v>
      </c>
    </row>
    <row r="296" spans="1:152">
      <c r="S296" s="26">
        <f t="shared" si="296"/>
        <v>60</v>
      </c>
      <c r="T296" s="330">
        <f t="shared" ca="1" si="314"/>
        <v>9.3522459853598079</v>
      </c>
      <c r="U296" s="330">
        <f t="shared" ca="1" si="314"/>
        <v>10.014649271036983</v>
      </c>
      <c r="V296" s="330">
        <f t="shared" ca="1" si="314"/>
        <v>12.284119628668819</v>
      </c>
      <c r="W296" s="330">
        <f t="shared" ca="1" si="314"/>
        <v>17.261546882068689</v>
      </c>
      <c r="X296" s="330">
        <f t="shared" ca="1" si="314"/>
        <v>28.057296588460382</v>
      </c>
      <c r="Y296" s="330">
        <f t="shared" ca="1" si="314"/>
        <v>54.602998708602058</v>
      </c>
      <c r="Z296" s="330">
        <f t="shared" ca="1" si="314"/>
        <v>140.28879744371375</v>
      </c>
      <c r="AA296" s="330">
        <f t="shared" ca="1" si="314"/>
        <v>665.43013550910041</v>
      </c>
      <c r="AB296" s="330">
        <f t="shared" ca="1" si="314"/>
        <v>46044217402.453957</v>
      </c>
      <c r="AC296" s="330">
        <f t="shared" ca="1" si="314"/>
        <v>1048.3656528589668</v>
      </c>
      <c r="AD296" s="330">
        <f t="shared" ca="1" si="314"/>
        <v>352.29491452418455</v>
      </c>
      <c r="AE296" s="330">
        <f t="shared" ca="1" si="314"/>
        <v>223.85571299407869</v>
      </c>
      <c r="AF296" s="330">
        <f t="shared" ca="1" si="314"/>
        <v>196.2672887348628</v>
      </c>
      <c r="AH296" s="80">
        <f t="shared" si="298"/>
        <v>60</v>
      </c>
      <c r="AI296" s="136">
        <f t="shared" ca="1" si="315"/>
        <v>9.3522459853598079</v>
      </c>
      <c r="AJ296" s="136">
        <f t="shared" ca="1" si="315"/>
        <v>10.014649271036983</v>
      </c>
      <c r="AK296" s="136">
        <f t="shared" ca="1" si="315"/>
        <v>12.284119628668819</v>
      </c>
      <c r="AL296" s="136">
        <f t="shared" ca="1" si="315"/>
        <v>17.261546882068689</v>
      </c>
      <c r="AM296" s="136">
        <f t="shared" ca="1" si="315"/>
        <v>28.057296588460382</v>
      </c>
      <c r="AN296" s="136">
        <f t="shared" ca="1" si="315"/>
        <v>54.602998708602058</v>
      </c>
      <c r="AO296" s="136">
        <f t="shared" ca="1" si="315"/>
        <v>140.28879744371375</v>
      </c>
      <c r="AP296" s="136">
        <f t="shared" ca="1" si="315"/>
        <v>665.43013550910041</v>
      </c>
      <c r="AQ296" s="136">
        <f t="shared" ca="1" si="315"/>
        <v>46044217402.453957</v>
      </c>
      <c r="AR296" s="136">
        <f t="shared" ca="1" si="315"/>
        <v>1048.3656528589668</v>
      </c>
      <c r="AS296" s="136">
        <f t="shared" ca="1" si="315"/>
        <v>352.29491452418455</v>
      </c>
      <c r="AT296" s="136">
        <f t="shared" ca="1" si="315"/>
        <v>223.85571299407869</v>
      </c>
      <c r="AU296" s="136">
        <f t="shared" ca="1" si="315"/>
        <v>196.2672887348628</v>
      </c>
      <c r="AW296" s="80">
        <f t="shared" si="300"/>
        <v>60</v>
      </c>
      <c r="AX296" s="136">
        <f t="shared" ca="1" si="316"/>
        <v>6.2370521584419674</v>
      </c>
      <c r="AY296" s="136">
        <f t="shared" ca="1" si="316"/>
        <v>6.0854625292667706</v>
      </c>
      <c r="AZ296" s="136">
        <f t="shared" ca="1" si="316"/>
        <v>5.5060052926239633</v>
      </c>
      <c r="BA296" s="136">
        <f t="shared" ca="1" si="316"/>
        <v>3.9911676011946549</v>
      </c>
      <c r="BB296" s="136">
        <f t="shared" ca="1" si="316"/>
        <v>4.7750135247213166E-3</v>
      </c>
      <c r="BC296" s="136">
        <f t="shared" ca="1" si="316"/>
        <v>11.743627698149419</v>
      </c>
      <c r="BD296" s="136">
        <f t="shared" ca="1" si="316"/>
        <v>56.096267674019778</v>
      </c>
      <c r="BE296" s="136">
        <f t="shared" ca="1" si="316"/>
        <v>365.97541107909262</v>
      </c>
      <c r="BF296" s="136">
        <f t="shared" ca="1" si="316"/>
        <v>30691295051.279922</v>
      </c>
      <c r="BG296" s="136">
        <f t="shared" ca="1" si="316"/>
        <v>789.08369411739341</v>
      </c>
      <c r="BH296" s="136">
        <f t="shared" ca="1" si="316"/>
        <v>285.91543128682429</v>
      </c>
      <c r="BI296" s="136">
        <f t="shared" ca="1" si="316"/>
        <v>189.34778265416074</v>
      </c>
      <c r="BJ296" s="136">
        <f t="shared" ca="1" si="316"/>
        <v>168.2205408070437</v>
      </c>
      <c r="BK296" s="62"/>
      <c r="BL296" s="80">
        <f t="shared" si="302"/>
        <v>60</v>
      </c>
      <c r="BM296" s="136">
        <f t="shared" ca="1" si="317"/>
        <v>24.941544129161585</v>
      </c>
      <c r="BN296" s="136">
        <f t="shared" ca="1" si="317"/>
        <v>26.114761071340737</v>
      </c>
      <c r="BO296" s="136">
        <f t="shared" ca="1" si="317"/>
        <v>30.074244549961602</v>
      </c>
      <c r="BP296" s="136">
        <f t="shared" ca="1" si="317"/>
        <v>38.514261365332032</v>
      </c>
      <c r="BQ296" s="136">
        <f t="shared" ca="1" si="317"/>
        <v>56.119368190445485</v>
      </c>
      <c r="BR296" s="136">
        <f t="shared" ca="1" si="317"/>
        <v>97.462369719054692</v>
      </c>
      <c r="BS296" s="136">
        <f t="shared" ca="1" si="317"/>
        <v>224.48132721340772</v>
      </c>
      <c r="BT296" s="136">
        <f t="shared" ca="1" si="317"/>
        <v>964.88485993910808</v>
      </c>
      <c r="BU296" s="136">
        <f t="shared" ca="1" si="317"/>
        <v>61397139753.627991</v>
      </c>
      <c r="BV296" s="136">
        <f t="shared" ca="1" si="317"/>
        <v>1307.6476116005399</v>
      </c>
      <c r="BW296" s="136">
        <f t="shared" ca="1" si="317"/>
        <v>418.67439776154481</v>
      </c>
      <c r="BX296" s="136">
        <f t="shared" ca="1" si="317"/>
        <v>258.36364333399661</v>
      </c>
      <c r="BY296" s="136">
        <f t="shared" ca="1" si="317"/>
        <v>224.3140366626819</v>
      </c>
      <c r="BZ296" s="62"/>
      <c r="CA296" s="80">
        <f t="shared" si="304"/>
        <v>60</v>
      </c>
      <c r="CB296" s="136">
        <f t="shared" ca="1" si="318"/>
        <v>20.907788723824702</v>
      </c>
      <c r="CC296" s="136">
        <f t="shared" ca="1" si="318"/>
        <v>19.874024997994017</v>
      </c>
      <c r="CD296" s="136">
        <f t="shared" ca="1" si="318"/>
        <v>18.64425824047775</v>
      </c>
      <c r="CE296" s="136">
        <f t="shared" ca="1" si="318"/>
        <v>20.587985898396834</v>
      </c>
      <c r="CF296" s="136">
        <f t="shared" ca="1" si="318"/>
        <v>29.57447389315163</v>
      </c>
      <c r="CG296" s="136">
        <f t="shared" ca="1" si="318"/>
        <v>55.23534527108081</v>
      </c>
      <c r="CH296" s="136">
        <f t="shared" ca="1" si="318"/>
        <v>140.51756143172281</v>
      </c>
      <c r="CI296" s="136">
        <f t="shared" ca="1" si="318"/>
        <v>665.48231717728845</v>
      </c>
      <c r="CJ296" s="136">
        <f t="shared" ca="1" si="318"/>
        <v>46044217402.453957</v>
      </c>
      <c r="CK296" s="136">
        <f t="shared" ca="1" si="318"/>
        <v>1048.4256834485798</v>
      </c>
      <c r="CL296" s="136">
        <f t="shared" ca="1" si="318"/>
        <v>352.57390789562447</v>
      </c>
      <c r="CM296" s="136">
        <f t="shared" ca="1" si="318"/>
        <v>224.51281839690282</v>
      </c>
      <c r="CN296" s="136">
        <f t="shared" ca="1" si="318"/>
        <v>197.15607958372459</v>
      </c>
      <c r="CP296" s="80">
        <f t="shared" si="306"/>
        <v>60</v>
      </c>
      <c r="CQ296" s="136">
        <f t="shared" ca="1" si="319"/>
        <v>20.907788723824702</v>
      </c>
      <c r="CR296" s="136">
        <f t="shared" ca="1" si="319"/>
        <v>19.874024997994017</v>
      </c>
      <c r="CS296" s="136">
        <f t="shared" ca="1" si="319"/>
        <v>18.64425824047775</v>
      </c>
      <c r="CT296" s="136">
        <f t="shared" ca="1" si="319"/>
        <v>20.587985898396834</v>
      </c>
      <c r="CU296" s="136">
        <f t="shared" ca="1" si="319"/>
        <v>29.57447389315163</v>
      </c>
      <c r="CV296" s="136">
        <f t="shared" ca="1" si="319"/>
        <v>55.23534527108081</v>
      </c>
      <c r="CW296" s="136">
        <f t="shared" ca="1" si="319"/>
        <v>140.51756143172281</v>
      </c>
      <c r="CX296" s="136">
        <f t="shared" ca="1" si="319"/>
        <v>665.48231717728845</v>
      </c>
      <c r="CY296" s="136">
        <f t="shared" ca="1" si="319"/>
        <v>46044217402.453957</v>
      </c>
      <c r="CZ296" s="136">
        <f t="shared" ca="1" si="319"/>
        <v>1048.4256834485798</v>
      </c>
      <c r="DA296" s="136">
        <f t="shared" ca="1" si="319"/>
        <v>352.57390789562447</v>
      </c>
      <c r="DB296" s="136">
        <f t="shared" ca="1" si="319"/>
        <v>224.51281839690282</v>
      </c>
      <c r="DC296" s="136">
        <f t="shared" ca="1" si="319"/>
        <v>197.15607958372459</v>
      </c>
      <c r="DE296" s="80">
        <f t="shared" si="308"/>
        <v>60</v>
      </c>
      <c r="DF296" s="136">
        <f t="shared" ca="1" si="320"/>
        <v>19.712228285420661</v>
      </c>
      <c r="DG296" s="136">
        <f t="shared" ca="1" si="320"/>
        <v>18.213086608099118</v>
      </c>
      <c r="DH296" s="136">
        <f t="shared" ca="1" si="320"/>
        <v>15.067344310414462</v>
      </c>
      <c r="DI296" s="136">
        <f t="shared" ca="1" si="320"/>
        <v>11.909390471873763</v>
      </c>
      <c r="DJ296" s="136">
        <f t="shared" ca="1" si="320"/>
        <v>9.3508094304520508</v>
      </c>
      <c r="DK296" s="136">
        <f t="shared" ca="1" si="320"/>
        <v>14.400301759222039</v>
      </c>
      <c r="DL296" s="136">
        <f t="shared" ca="1" si="320"/>
        <v>56.665947706448243</v>
      </c>
      <c r="DM296" s="136">
        <f t="shared" ca="1" si="320"/>
        <v>366.07028115719021</v>
      </c>
      <c r="DN296" s="136">
        <f t="shared" ca="1" si="320"/>
        <v>30691295051.279922</v>
      </c>
      <c r="DO296" s="136">
        <f t="shared" ca="1" si="320"/>
        <v>789.16344817925142</v>
      </c>
      <c r="DP296" s="136">
        <f t="shared" ca="1" si="320"/>
        <v>286.25912662676893</v>
      </c>
      <c r="DQ296" s="136">
        <f t="shared" ca="1" si="320"/>
        <v>190.12419146568547</v>
      </c>
      <c r="DR296" s="136">
        <f t="shared" ca="1" si="320"/>
        <v>169.25667324777538</v>
      </c>
      <c r="DT296" s="80">
        <f t="shared" si="310"/>
        <v>60</v>
      </c>
      <c r="DU296" s="136">
        <f t="shared" ca="1" si="321"/>
        <v>9.3522459853598079</v>
      </c>
      <c r="DV296" s="136">
        <f t="shared" ca="1" si="321"/>
        <v>10.014649271036983</v>
      </c>
      <c r="DW296" s="136">
        <f t="shared" ca="1" si="321"/>
        <v>12.284119628668819</v>
      </c>
      <c r="DX296" s="136">
        <f t="shared" ca="1" si="321"/>
        <v>17.261546882068689</v>
      </c>
      <c r="DY296" s="136">
        <f t="shared" ca="1" si="321"/>
        <v>28.057296588460382</v>
      </c>
      <c r="DZ296" s="136">
        <f t="shared" ca="1" si="321"/>
        <v>54.602998708602058</v>
      </c>
      <c r="EA296" s="136">
        <f t="shared" ca="1" si="321"/>
        <v>140.28879744371375</v>
      </c>
      <c r="EB296" s="136">
        <f t="shared" ca="1" si="321"/>
        <v>665.43013550910041</v>
      </c>
      <c r="EC296" s="136">
        <f t="shared" ca="1" si="321"/>
        <v>46044217402.453957</v>
      </c>
      <c r="ED296" s="136">
        <f t="shared" ca="1" si="321"/>
        <v>1048.3656528589668</v>
      </c>
      <c r="EE296" s="136">
        <f t="shared" ca="1" si="321"/>
        <v>352.29491452418455</v>
      </c>
      <c r="EF296" s="136">
        <f t="shared" ca="1" si="321"/>
        <v>223.85571299407869</v>
      </c>
      <c r="EG296" s="136">
        <f t="shared" ca="1" si="321"/>
        <v>196.2672887348628</v>
      </c>
      <c r="EI296" s="80">
        <f t="shared" si="312"/>
        <v>60</v>
      </c>
      <c r="EJ296" s="136">
        <f t="shared" ca="1" si="322"/>
        <v>9.3522459853598079</v>
      </c>
      <c r="EK296" s="136">
        <f t="shared" ca="1" si="322"/>
        <v>10.014649271036983</v>
      </c>
      <c r="EL296" s="136">
        <f t="shared" ca="1" si="322"/>
        <v>12.284119628668819</v>
      </c>
      <c r="EM296" s="136">
        <f t="shared" ca="1" si="322"/>
        <v>17.261546882068689</v>
      </c>
      <c r="EN296" s="136">
        <f t="shared" ca="1" si="322"/>
        <v>28.057296588460382</v>
      </c>
      <c r="EO296" s="136">
        <f t="shared" ca="1" si="322"/>
        <v>54.602998708602058</v>
      </c>
      <c r="EP296" s="136">
        <f t="shared" ca="1" si="322"/>
        <v>140.28879744371375</v>
      </c>
      <c r="EQ296" s="136">
        <f t="shared" ca="1" si="322"/>
        <v>665.43013550910041</v>
      </c>
      <c r="ER296" s="136">
        <f t="shared" ca="1" si="322"/>
        <v>46044217402.453957</v>
      </c>
      <c r="ES296" s="136">
        <f t="shared" ca="1" si="322"/>
        <v>1048.3656528589668</v>
      </c>
      <c r="ET296" s="136">
        <f t="shared" ca="1" si="322"/>
        <v>352.29491452418455</v>
      </c>
      <c r="EU296" s="136">
        <f t="shared" ca="1" si="322"/>
        <v>223.85571299407869</v>
      </c>
      <c r="EV296" s="136">
        <f t="shared" ca="1" si="322"/>
        <v>196.2672887348628</v>
      </c>
    </row>
    <row r="297" spans="1:152">
      <c r="S297" s="26">
        <f t="shared" si="296"/>
        <v>67.5</v>
      </c>
      <c r="T297" s="330">
        <f t="shared" ca="1" si="314"/>
        <v>8.2174871266991403</v>
      </c>
      <c r="U297" s="330">
        <f t="shared" ca="1" si="314"/>
        <v>8.7264942604202407</v>
      </c>
      <c r="V297" s="330">
        <f t="shared" ca="1" si="314"/>
        <v>10.43634480478018</v>
      </c>
      <c r="W297" s="330">
        <f t="shared" ca="1" si="314"/>
        <v>14.028257750246841</v>
      </c>
      <c r="X297" s="330">
        <f t="shared" ca="1" si="314"/>
        <v>21.248638748379292</v>
      </c>
      <c r="Y297" s="330">
        <f t="shared" ca="1" si="314"/>
        <v>36.81018671077004</v>
      </c>
      <c r="Z297" s="330">
        <f t="shared" ca="1" si="314"/>
        <v>75.949118457320338</v>
      </c>
      <c r="AA297" s="330">
        <f t="shared" ca="1" si="314"/>
        <v>207.0300708757957</v>
      </c>
      <c r="AB297" s="330">
        <f t="shared" ca="1" si="314"/>
        <v>1048.9235457801742</v>
      </c>
      <c r="AC297" s="330">
        <f t="shared" ca="1" si="314"/>
        <v>78591411494.061935</v>
      </c>
      <c r="AD297" s="330">
        <f t="shared" ca="1" si="314"/>
        <v>1983.3728880090789</v>
      </c>
      <c r="AE297" s="330">
        <f t="shared" ca="1" si="314"/>
        <v>768.640075994413</v>
      </c>
      <c r="AF297" s="330">
        <f t="shared" ca="1" si="314"/>
        <v>605.62913157608955</v>
      </c>
      <c r="AH297" s="80">
        <f t="shared" si="298"/>
        <v>67.5</v>
      </c>
      <c r="AI297" s="136">
        <f t="shared" ca="1" si="315"/>
        <v>8.2174871266991403</v>
      </c>
      <c r="AJ297" s="136">
        <f t="shared" ca="1" si="315"/>
        <v>8.7264942604202407</v>
      </c>
      <c r="AK297" s="136">
        <f t="shared" ca="1" si="315"/>
        <v>10.43634480478018</v>
      </c>
      <c r="AL297" s="136">
        <f t="shared" ca="1" si="315"/>
        <v>14.028257750246841</v>
      </c>
      <c r="AM297" s="136">
        <f t="shared" ca="1" si="315"/>
        <v>21.248638748379292</v>
      </c>
      <c r="AN297" s="136">
        <f t="shared" ca="1" si="315"/>
        <v>36.81018671077004</v>
      </c>
      <c r="AO297" s="136">
        <f t="shared" ca="1" si="315"/>
        <v>75.949118457320338</v>
      </c>
      <c r="AP297" s="136">
        <f t="shared" ca="1" si="315"/>
        <v>207.0300708757957</v>
      </c>
      <c r="AQ297" s="136">
        <f t="shared" ca="1" si="315"/>
        <v>1048.9235457801742</v>
      </c>
      <c r="AR297" s="136">
        <f t="shared" ca="1" si="315"/>
        <v>78591411494.061935</v>
      </c>
      <c r="AS297" s="136">
        <f t="shared" ca="1" si="315"/>
        <v>1983.3728880090789</v>
      </c>
      <c r="AT297" s="136">
        <f t="shared" ca="1" si="315"/>
        <v>768.640075994413</v>
      </c>
      <c r="AU297" s="136">
        <f t="shared" ca="1" si="315"/>
        <v>605.62913157608955</v>
      </c>
      <c r="AW297" s="80">
        <f t="shared" si="300"/>
        <v>67.5</v>
      </c>
      <c r="AX297" s="136">
        <f t="shared" ca="1" si="316"/>
        <v>2.8211801455626819</v>
      </c>
      <c r="AY297" s="136">
        <f t="shared" ca="1" si="316"/>
        <v>2.5956781076876609</v>
      </c>
      <c r="AZ297" s="136">
        <f t="shared" ca="1" si="316"/>
        <v>1.8032247798170413</v>
      </c>
      <c r="BA297" s="136">
        <f t="shared" ca="1" si="316"/>
        <v>1.9493901419620485E-3</v>
      </c>
      <c r="BB297" s="136">
        <f t="shared" ca="1" si="316"/>
        <v>3.9850085667556048</v>
      </c>
      <c r="BC297" s="136">
        <f t="shared" ca="1" si="316"/>
        <v>13.475603839053328</v>
      </c>
      <c r="BD297" s="136">
        <f t="shared" ca="1" si="316"/>
        <v>39.667970541036837</v>
      </c>
      <c r="BE297" s="136">
        <f t="shared" ca="1" si="316"/>
        <v>134.82809264268769</v>
      </c>
      <c r="BF297" s="136">
        <f t="shared" ca="1" si="316"/>
        <v>789.5058712995135</v>
      </c>
      <c r="BG297" s="136">
        <f t="shared" ca="1" si="316"/>
        <v>65101302869.584114</v>
      </c>
      <c r="BH297" s="136">
        <f t="shared" ca="1" si="316"/>
        <v>1746.3019165135172</v>
      </c>
      <c r="BI297" s="136">
        <f t="shared" ca="1" si="316"/>
        <v>700.17855923597551</v>
      </c>
      <c r="BJ297" s="136">
        <f t="shared" ca="1" si="316"/>
        <v>557.75759959075242</v>
      </c>
      <c r="BK297" s="62"/>
      <c r="BL297" s="80">
        <f t="shared" si="302"/>
        <v>67.5</v>
      </c>
      <c r="BM297" s="136">
        <f t="shared" ca="1" si="317"/>
        <v>19.256154398960966</v>
      </c>
      <c r="BN297" s="136">
        <f t="shared" ca="1" si="317"/>
        <v>20.048666628528139</v>
      </c>
      <c r="BO297" s="136">
        <f t="shared" ca="1" si="317"/>
        <v>22.675914389377404</v>
      </c>
      <c r="BP297" s="136">
        <f t="shared" ca="1" si="317"/>
        <v>28.058464890635641</v>
      </c>
      <c r="BQ297" s="136">
        <f t="shared" ca="1" si="317"/>
        <v>38.512268930002982</v>
      </c>
      <c r="BR297" s="136">
        <f t="shared" ca="1" si="317"/>
        <v>60.144769582486745</v>
      </c>
      <c r="BS297" s="136">
        <f t="shared" ca="1" si="317"/>
        <v>112.23026637360385</v>
      </c>
      <c r="BT297" s="136">
        <f t="shared" ca="1" si="317"/>
        <v>279.23204910890371</v>
      </c>
      <c r="BU297" s="136">
        <f t="shared" ca="1" si="317"/>
        <v>1308.3412202608351</v>
      </c>
      <c r="BV297" s="136">
        <f t="shared" ca="1" si="317"/>
        <v>92081520118.539749</v>
      </c>
      <c r="BW297" s="136">
        <f t="shared" ca="1" si="317"/>
        <v>2220.4438595046404</v>
      </c>
      <c r="BX297" s="136">
        <f t="shared" ca="1" si="317"/>
        <v>837.10159275285037</v>
      </c>
      <c r="BY297" s="136">
        <f t="shared" ca="1" si="317"/>
        <v>653.50066356142656</v>
      </c>
      <c r="BZ297" s="62"/>
      <c r="CA297" s="80">
        <f t="shared" si="304"/>
        <v>67.5</v>
      </c>
      <c r="CB297" s="136">
        <f t="shared" ca="1" si="318"/>
        <v>29.223643535444968</v>
      </c>
      <c r="CC297" s="136">
        <f t="shared" ca="1" si="318"/>
        <v>26.226230690361501</v>
      </c>
      <c r="CD297" s="136">
        <f t="shared" ca="1" si="318"/>
        <v>21.413876832192159</v>
      </c>
      <c r="CE297" s="136">
        <f t="shared" ca="1" si="318"/>
        <v>19.836654063620966</v>
      </c>
      <c r="CF297" s="136">
        <f t="shared" ca="1" si="318"/>
        <v>24.02922193021648</v>
      </c>
      <c r="CG297" s="136">
        <f t="shared" ca="1" si="318"/>
        <v>38.089191457039682</v>
      </c>
      <c r="CH297" s="136">
        <f t="shared" ca="1" si="318"/>
        <v>76.522527977325026</v>
      </c>
      <c r="CI297" s="136">
        <f t="shared" ca="1" si="318"/>
        <v>207.26127498285439</v>
      </c>
      <c r="CJ297" s="136">
        <f t="shared" ca="1" si="318"/>
        <v>1048.9835439937769</v>
      </c>
      <c r="CK297" s="136">
        <f t="shared" ca="1" si="318"/>
        <v>78591411494.061935</v>
      </c>
      <c r="CL297" s="136">
        <f t="shared" ca="1" si="318"/>
        <v>1983.4609951538669</v>
      </c>
      <c r="CM297" s="136">
        <f t="shared" ca="1" si="318"/>
        <v>769.03774654570691</v>
      </c>
      <c r="CN297" s="136">
        <f t="shared" ca="1" si="318"/>
        <v>606.27810379629136</v>
      </c>
      <c r="CP297" s="80">
        <f t="shared" si="306"/>
        <v>67.5</v>
      </c>
      <c r="CQ297" s="136">
        <f t="shared" ca="1" si="319"/>
        <v>29.223643535444968</v>
      </c>
      <c r="CR297" s="136">
        <f t="shared" ca="1" si="319"/>
        <v>26.226230690361501</v>
      </c>
      <c r="CS297" s="136">
        <f t="shared" ca="1" si="319"/>
        <v>21.413876832192159</v>
      </c>
      <c r="CT297" s="136">
        <f t="shared" ca="1" si="319"/>
        <v>19.836654063620966</v>
      </c>
      <c r="CU297" s="136">
        <f t="shared" ca="1" si="319"/>
        <v>24.02922193021648</v>
      </c>
      <c r="CV297" s="136">
        <f t="shared" ca="1" si="319"/>
        <v>38.089191457039682</v>
      </c>
      <c r="CW297" s="136">
        <f t="shared" ca="1" si="319"/>
        <v>76.522527977325026</v>
      </c>
      <c r="CX297" s="136">
        <f t="shared" ca="1" si="319"/>
        <v>207.26127498285439</v>
      </c>
      <c r="CY297" s="136">
        <f t="shared" ca="1" si="319"/>
        <v>1048.9835439937769</v>
      </c>
      <c r="CZ297" s="136">
        <f t="shared" ca="1" si="319"/>
        <v>78591411494.061935</v>
      </c>
      <c r="DA297" s="136">
        <f t="shared" ca="1" si="319"/>
        <v>1983.4609951538669</v>
      </c>
      <c r="DB297" s="136">
        <f t="shared" ca="1" si="319"/>
        <v>769.03774654570691</v>
      </c>
      <c r="DC297" s="136">
        <f t="shared" ca="1" si="319"/>
        <v>606.27810379629136</v>
      </c>
      <c r="DE297" s="80">
        <f t="shared" si="308"/>
        <v>67.5</v>
      </c>
      <c r="DF297" s="136">
        <f t="shared" ca="1" si="320"/>
        <v>28.186048041948084</v>
      </c>
      <c r="DG297" s="136">
        <f t="shared" ca="1" si="320"/>
        <v>24.867670155960351</v>
      </c>
      <c r="DH297" s="136">
        <f t="shared" ca="1" si="320"/>
        <v>18.78532532873945</v>
      </c>
      <c r="DI297" s="136">
        <f t="shared" ca="1" si="320"/>
        <v>14.025007405792399</v>
      </c>
      <c r="DJ297" s="136">
        <f t="shared" ca="1" si="320"/>
        <v>11.90710507174545</v>
      </c>
      <c r="DK297" s="136">
        <f t="shared" ca="1" si="320"/>
        <v>16.654986010092664</v>
      </c>
      <c r="DL297" s="136">
        <f t="shared" ca="1" si="320"/>
        <v>40.755080424911206</v>
      </c>
      <c r="DM297" s="136">
        <f t="shared" ca="1" si="320"/>
        <v>135.18284072450382</v>
      </c>
      <c r="DN297" s="136">
        <f t="shared" ca="1" si="320"/>
        <v>789.58558212146659</v>
      </c>
      <c r="DO297" s="136">
        <f t="shared" ca="1" si="320"/>
        <v>65101302869.584114</v>
      </c>
      <c r="DP297" s="136">
        <f t="shared" ca="1" si="320"/>
        <v>1746.4019840878782</v>
      </c>
      <c r="DQ297" s="136">
        <f t="shared" ca="1" si="320"/>
        <v>700.61508976125288</v>
      </c>
      <c r="DR297" s="136">
        <f t="shared" ca="1" si="320"/>
        <v>558.46220465708893</v>
      </c>
      <c r="DT297" s="80">
        <f t="shared" si="310"/>
        <v>67.5</v>
      </c>
      <c r="DU297" s="136">
        <f t="shared" ca="1" si="321"/>
        <v>8.2174871266991403</v>
      </c>
      <c r="DV297" s="136">
        <f t="shared" ca="1" si="321"/>
        <v>8.7264942604202407</v>
      </c>
      <c r="DW297" s="136">
        <f t="shared" ca="1" si="321"/>
        <v>10.43634480478018</v>
      </c>
      <c r="DX297" s="136">
        <f t="shared" ca="1" si="321"/>
        <v>14.028257750246841</v>
      </c>
      <c r="DY297" s="136">
        <f t="shared" ca="1" si="321"/>
        <v>21.248638748379292</v>
      </c>
      <c r="DZ297" s="136">
        <f t="shared" ca="1" si="321"/>
        <v>36.81018671077004</v>
      </c>
      <c r="EA297" s="136">
        <f t="shared" ca="1" si="321"/>
        <v>75.949118457320338</v>
      </c>
      <c r="EB297" s="136">
        <f t="shared" ca="1" si="321"/>
        <v>207.0300708757957</v>
      </c>
      <c r="EC297" s="136">
        <f t="shared" ca="1" si="321"/>
        <v>1048.9235457801742</v>
      </c>
      <c r="ED297" s="136">
        <f t="shared" ca="1" si="321"/>
        <v>78591411494.061935</v>
      </c>
      <c r="EE297" s="136">
        <f t="shared" ca="1" si="321"/>
        <v>1983.3728880090789</v>
      </c>
      <c r="EF297" s="136">
        <f t="shared" ca="1" si="321"/>
        <v>768.640075994413</v>
      </c>
      <c r="EG297" s="136">
        <f t="shared" ca="1" si="321"/>
        <v>605.62913157608955</v>
      </c>
      <c r="EI297" s="80">
        <f t="shared" si="312"/>
        <v>67.5</v>
      </c>
      <c r="EJ297" s="136">
        <f t="shared" ca="1" si="322"/>
        <v>8.2174871266991403</v>
      </c>
      <c r="EK297" s="136">
        <f t="shared" ca="1" si="322"/>
        <v>8.7264942604202407</v>
      </c>
      <c r="EL297" s="136">
        <f t="shared" ca="1" si="322"/>
        <v>10.43634480478018</v>
      </c>
      <c r="EM297" s="136">
        <f t="shared" ca="1" si="322"/>
        <v>14.028257750246841</v>
      </c>
      <c r="EN297" s="136">
        <f t="shared" ca="1" si="322"/>
        <v>21.248638748379292</v>
      </c>
      <c r="EO297" s="136">
        <f t="shared" ca="1" si="322"/>
        <v>36.81018671077004</v>
      </c>
      <c r="EP297" s="136">
        <f t="shared" ca="1" si="322"/>
        <v>75.949118457320338</v>
      </c>
      <c r="EQ297" s="136">
        <f t="shared" ca="1" si="322"/>
        <v>207.0300708757957</v>
      </c>
      <c r="ER297" s="136">
        <f t="shared" ca="1" si="322"/>
        <v>1048.9235457801742</v>
      </c>
      <c r="ES297" s="136">
        <f t="shared" ca="1" si="322"/>
        <v>78591411494.061935</v>
      </c>
      <c r="ET297" s="136">
        <f t="shared" ca="1" si="322"/>
        <v>1983.3728880090789</v>
      </c>
      <c r="EU297" s="136">
        <f t="shared" ca="1" si="322"/>
        <v>768.640075994413</v>
      </c>
      <c r="EV297" s="136">
        <f t="shared" ca="1" si="322"/>
        <v>605.62913157608955</v>
      </c>
    </row>
    <row r="298" spans="1:152">
      <c r="S298" s="26">
        <f t="shared" si="296"/>
        <v>75</v>
      </c>
      <c r="T298" s="330">
        <f t="shared" ca="1" si="314"/>
        <v>7.5174991622391421</v>
      </c>
      <c r="U298" s="330">
        <f t="shared" ca="1" si="314"/>
        <v>7.9422502011868854</v>
      </c>
      <c r="V298" s="330">
        <f t="shared" ca="1" si="314"/>
        <v>9.3519750711741736</v>
      </c>
      <c r="W298" s="330">
        <f t="shared" ca="1" si="314"/>
        <v>12.237591707162705</v>
      </c>
      <c r="X298" s="330">
        <f t="shared" ca="1" si="314"/>
        <v>17.786233818421444</v>
      </c>
      <c r="Y298" s="330">
        <f t="shared" ca="1" si="314"/>
        <v>28.904242158869621</v>
      </c>
      <c r="Z298" s="330">
        <f t="shared" ca="1" si="314"/>
        <v>53.601395348568033</v>
      </c>
      <c r="AA298" s="330">
        <f t="shared" ca="1" si="314"/>
        <v>118.87679843216034</v>
      </c>
      <c r="AB298" s="330">
        <f t="shared" ca="1" si="314"/>
        <v>352.38805320176579</v>
      </c>
      <c r="AC298" s="330">
        <f t="shared" ca="1" si="314"/>
        <v>1984.4289322238301</v>
      </c>
      <c r="AD298" s="330">
        <f t="shared" ca="1" si="314"/>
        <v>171767524847.37238</v>
      </c>
      <c r="AE298" s="330">
        <f t="shared" ca="1" si="314"/>
        <v>5380.1982943212633</v>
      </c>
      <c r="AF298" s="330">
        <f t="shared" ca="1" si="314"/>
        <v>3016.8423243684833</v>
      </c>
      <c r="AH298" s="80">
        <f t="shared" si="298"/>
        <v>75</v>
      </c>
      <c r="AI298" s="136">
        <f t="shared" ca="1" si="315"/>
        <v>7.5174991622391421</v>
      </c>
      <c r="AJ298" s="136">
        <f t="shared" ca="1" si="315"/>
        <v>7.9422502011868854</v>
      </c>
      <c r="AK298" s="136">
        <f t="shared" ca="1" si="315"/>
        <v>9.3519750711741736</v>
      </c>
      <c r="AL298" s="136">
        <f t="shared" ca="1" si="315"/>
        <v>12.237591707162705</v>
      </c>
      <c r="AM298" s="136">
        <f t="shared" ca="1" si="315"/>
        <v>17.786233818421444</v>
      </c>
      <c r="AN298" s="136">
        <f t="shared" ca="1" si="315"/>
        <v>28.904242158869621</v>
      </c>
      <c r="AO298" s="136">
        <f t="shared" ca="1" si="315"/>
        <v>53.601395348568033</v>
      </c>
      <c r="AP298" s="136">
        <f t="shared" ca="1" si="315"/>
        <v>118.87679843216034</v>
      </c>
      <c r="AQ298" s="136">
        <f t="shared" ca="1" si="315"/>
        <v>352.38805320176579</v>
      </c>
      <c r="AR298" s="136">
        <f t="shared" ca="1" si="315"/>
        <v>1984.4289322238301</v>
      </c>
      <c r="AS298" s="136">
        <f t="shared" ca="1" si="315"/>
        <v>171767524847.37238</v>
      </c>
      <c r="AT298" s="136">
        <f t="shared" ca="1" si="315"/>
        <v>5380.1982943212633</v>
      </c>
      <c r="AU298" s="136">
        <f t="shared" ca="1" si="315"/>
        <v>3016.8423243684833</v>
      </c>
      <c r="AW298" s="80">
        <f t="shared" si="300"/>
        <v>75</v>
      </c>
      <c r="AX298" s="136">
        <f t="shared" ca="1" si="316"/>
        <v>1.0802971055001356</v>
      </c>
      <c r="AY298" s="136">
        <f t="shared" ca="1" si="316"/>
        <v>0.83596307139195059</v>
      </c>
      <c r="AZ298" s="136">
        <f t="shared" ca="1" si="316"/>
        <v>9.1899463329792042E-4</v>
      </c>
      <c r="BA298" s="136">
        <f t="shared" ca="1" si="316"/>
        <v>1.8004421045124728</v>
      </c>
      <c r="BB298" s="136">
        <f t="shared" ca="1" si="316"/>
        <v>5.5013895028433719</v>
      </c>
      <c r="BC298" s="136">
        <f t="shared" ca="1" si="316"/>
        <v>13.460678973734057</v>
      </c>
      <c r="BD298" s="136">
        <f t="shared" ca="1" si="316"/>
        <v>32.388785175265902</v>
      </c>
      <c r="BE298" s="136">
        <f t="shared" ca="1" si="316"/>
        <v>85.574316461158233</v>
      </c>
      <c r="BF298" s="136">
        <f t="shared" ca="1" si="316"/>
        <v>285.99260998624754</v>
      </c>
      <c r="BG298" s="136">
        <f t="shared" ca="1" si="316"/>
        <v>1747.236226559143</v>
      </c>
      <c r="BH298" s="136">
        <f t="shared" ca="1" si="316"/>
        <v>159426518349.57108</v>
      </c>
      <c r="BI298" s="136">
        <f t="shared" ca="1" si="316"/>
        <v>5144.0431541486259</v>
      </c>
      <c r="BJ298" s="136">
        <f t="shared" ca="1" si="316"/>
        <v>2912.2177401727927</v>
      </c>
      <c r="BK298" s="62"/>
      <c r="BL298" s="80">
        <f t="shared" si="302"/>
        <v>75</v>
      </c>
      <c r="BM298" s="136">
        <f t="shared" ca="1" si="317"/>
        <v>16.115295429978421</v>
      </c>
      <c r="BN298" s="136">
        <f t="shared" ca="1" si="317"/>
        <v>16.720463473765719</v>
      </c>
      <c r="BO298" s="136">
        <f t="shared" ca="1" si="317"/>
        <v>18.704869136981642</v>
      </c>
      <c r="BP298" s="136">
        <f t="shared" ca="1" si="317"/>
        <v>22.674741309812937</v>
      </c>
      <c r="BQ298" s="136">
        <f t="shared" ca="1" si="317"/>
        <v>30.071078133999517</v>
      </c>
      <c r="BR298" s="136">
        <f t="shared" ca="1" si="317"/>
        <v>44.347805344005181</v>
      </c>
      <c r="BS298" s="136">
        <f t="shared" ca="1" si="317"/>
        <v>74.814005521870158</v>
      </c>
      <c r="BT298" s="136">
        <f t="shared" ca="1" si="317"/>
        <v>152.17928040316244</v>
      </c>
      <c r="BU298" s="136">
        <f t="shared" ca="1" si="317"/>
        <v>418.78349641728391</v>
      </c>
      <c r="BV298" s="136">
        <f t="shared" ca="1" si="317"/>
        <v>2221.6216378885169</v>
      </c>
      <c r="BW298" s="136">
        <f t="shared" ca="1" si="317"/>
        <v>184108531345.17365</v>
      </c>
      <c r="BX298" s="136">
        <f t="shared" ca="1" si="317"/>
        <v>5616.3534344938989</v>
      </c>
      <c r="BY298" s="136">
        <f t="shared" ca="1" si="317"/>
        <v>3121.4669085641735</v>
      </c>
      <c r="BZ298" s="62"/>
      <c r="CA298" s="80">
        <f t="shared" si="304"/>
        <v>75</v>
      </c>
      <c r="CB298" s="136">
        <f t="shared" ca="1" si="318"/>
        <v>56.572713771652097</v>
      </c>
      <c r="CC298" s="136">
        <f t="shared" ca="1" si="318"/>
        <v>44.934442695884279</v>
      </c>
      <c r="CD298" s="136">
        <f t="shared" ca="1" si="318"/>
        <v>29.563223912483757</v>
      </c>
      <c r="CE298" s="136">
        <f t="shared" ca="1" si="318"/>
        <v>22.34770685904704</v>
      </c>
      <c r="CF298" s="136">
        <f t="shared" ca="1" si="318"/>
        <v>22.650802901660729</v>
      </c>
      <c r="CG298" s="136">
        <f t="shared" ca="1" si="318"/>
        <v>31.241223522312932</v>
      </c>
      <c r="CH298" s="136">
        <f t="shared" ca="1" si="318"/>
        <v>54.7631481238259</v>
      </c>
      <c r="CI298" s="136">
        <f t="shared" ca="1" si="318"/>
        <v>119.46645070581765</v>
      </c>
      <c r="CJ298" s="136">
        <f t="shared" ca="1" si="318"/>
        <v>352.66697288551978</v>
      </c>
      <c r="CK298" s="136">
        <f t="shared" ca="1" si="318"/>
        <v>1984.5169935793408</v>
      </c>
      <c r="CL298" s="136">
        <f t="shared" ca="1" si="318"/>
        <v>171767524847.37238</v>
      </c>
      <c r="CM298" s="136">
        <f t="shared" ca="1" si="318"/>
        <v>5380.3799786357458</v>
      </c>
      <c r="CN298" s="136">
        <f t="shared" ca="1" si="318"/>
        <v>3017.3633470815284</v>
      </c>
      <c r="CP298" s="80">
        <f t="shared" si="306"/>
        <v>75</v>
      </c>
      <c r="CQ298" s="136">
        <f t="shared" ca="1" si="319"/>
        <v>56.572713771652097</v>
      </c>
      <c r="CR298" s="136">
        <f t="shared" ca="1" si="319"/>
        <v>44.934442695884279</v>
      </c>
      <c r="CS298" s="136">
        <f t="shared" ca="1" si="319"/>
        <v>29.563223912483757</v>
      </c>
      <c r="CT298" s="136">
        <f t="shared" ca="1" si="319"/>
        <v>22.34770685904704</v>
      </c>
      <c r="CU298" s="136">
        <f t="shared" ca="1" si="319"/>
        <v>22.650802901660729</v>
      </c>
      <c r="CV298" s="136">
        <f t="shared" ca="1" si="319"/>
        <v>31.241223522312932</v>
      </c>
      <c r="CW298" s="136">
        <f t="shared" ca="1" si="319"/>
        <v>54.7631481238259</v>
      </c>
      <c r="CX298" s="136">
        <f t="shared" ca="1" si="319"/>
        <v>119.46645070581765</v>
      </c>
      <c r="CY298" s="136">
        <f t="shared" ca="1" si="319"/>
        <v>352.66697288551978</v>
      </c>
      <c r="CZ298" s="136">
        <f t="shared" ca="1" si="319"/>
        <v>1984.5169935793408</v>
      </c>
      <c r="DA298" s="136">
        <f t="shared" ca="1" si="319"/>
        <v>171767524847.37238</v>
      </c>
      <c r="DB298" s="136">
        <f t="shared" ca="1" si="319"/>
        <v>5380.3799786357458</v>
      </c>
      <c r="DC298" s="136">
        <f t="shared" ca="1" si="319"/>
        <v>3017.3633470815284</v>
      </c>
      <c r="DE298" s="80">
        <f t="shared" si="308"/>
        <v>75</v>
      </c>
      <c r="DF298" s="136">
        <f t="shared" ca="1" si="320"/>
        <v>56.081424658002049</v>
      </c>
      <c r="DG298" s="136">
        <f t="shared" ca="1" si="320"/>
        <v>44.234869010636686</v>
      </c>
      <c r="DH298" s="136">
        <f t="shared" ca="1" si="320"/>
        <v>28.045048960776292</v>
      </c>
      <c r="DI298" s="136">
        <f t="shared" ca="1" si="320"/>
        <v>18.785711134752979</v>
      </c>
      <c r="DJ298" s="136">
        <f t="shared" ca="1" si="320"/>
        <v>15.065657805363779</v>
      </c>
      <c r="DK298" s="136">
        <f t="shared" ca="1" si="320"/>
        <v>17.937355179247277</v>
      </c>
      <c r="DL298" s="136">
        <f t="shared" ca="1" si="320"/>
        <v>34.277196709301208</v>
      </c>
      <c r="DM298" s="136">
        <f t="shared" ca="1" si="320"/>
        <v>86.391569476191009</v>
      </c>
      <c r="DN298" s="136">
        <f t="shared" ca="1" si="320"/>
        <v>286.33621267952003</v>
      </c>
      <c r="DO298" s="136">
        <f t="shared" ca="1" si="320"/>
        <v>1747.3362418718407</v>
      </c>
      <c r="DP298" s="136">
        <f t="shared" ca="1" si="320"/>
        <v>159426518349.57108</v>
      </c>
      <c r="DQ298" s="136">
        <f t="shared" ca="1" si="320"/>
        <v>5144.2331790102889</v>
      </c>
      <c r="DR298" s="136">
        <f t="shared" ca="1" si="320"/>
        <v>2912.757477784091</v>
      </c>
      <c r="DT298" s="80">
        <f t="shared" si="310"/>
        <v>75</v>
      </c>
      <c r="DU298" s="136">
        <f t="shared" ca="1" si="321"/>
        <v>7.5174991622391421</v>
      </c>
      <c r="DV298" s="136">
        <f t="shared" ca="1" si="321"/>
        <v>7.9422502011868854</v>
      </c>
      <c r="DW298" s="136">
        <f t="shared" ca="1" si="321"/>
        <v>9.3519750711741736</v>
      </c>
      <c r="DX298" s="136">
        <f t="shared" ca="1" si="321"/>
        <v>12.237591707162705</v>
      </c>
      <c r="DY298" s="136">
        <f t="shared" ca="1" si="321"/>
        <v>17.786233818421444</v>
      </c>
      <c r="DZ298" s="136">
        <f t="shared" ca="1" si="321"/>
        <v>28.904242158869621</v>
      </c>
      <c r="EA298" s="136">
        <f t="shared" ca="1" si="321"/>
        <v>53.601395348568033</v>
      </c>
      <c r="EB298" s="136">
        <f t="shared" ca="1" si="321"/>
        <v>118.87679843216034</v>
      </c>
      <c r="EC298" s="136">
        <f t="shared" ca="1" si="321"/>
        <v>352.38805320176579</v>
      </c>
      <c r="ED298" s="136">
        <f t="shared" ca="1" si="321"/>
        <v>1984.4289322238301</v>
      </c>
      <c r="EE298" s="136">
        <f t="shared" ca="1" si="321"/>
        <v>171767524847.37238</v>
      </c>
      <c r="EF298" s="136">
        <f t="shared" ca="1" si="321"/>
        <v>5380.1982943212633</v>
      </c>
      <c r="EG298" s="136">
        <f t="shared" ca="1" si="321"/>
        <v>3016.8423243684833</v>
      </c>
      <c r="EI298" s="80">
        <f t="shared" si="312"/>
        <v>75</v>
      </c>
      <c r="EJ298" s="136">
        <f t="shared" ca="1" si="322"/>
        <v>7.5174991622391421</v>
      </c>
      <c r="EK298" s="136">
        <f t="shared" ca="1" si="322"/>
        <v>7.9422502011868854</v>
      </c>
      <c r="EL298" s="136">
        <f t="shared" ca="1" si="322"/>
        <v>9.3519750711741736</v>
      </c>
      <c r="EM298" s="136">
        <f t="shared" ca="1" si="322"/>
        <v>12.237591707162705</v>
      </c>
      <c r="EN298" s="136">
        <f t="shared" ca="1" si="322"/>
        <v>17.786233818421444</v>
      </c>
      <c r="EO298" s="136">
        <f t="shared" ca="1" si="322"/>
        <v>28.904242158869621</v>
      </c>
      <c r="EP298" s="136">
        <f t="shared" ca="1" si="322"/>
        <v>53.601395348568033</v>
      </c>
      <c r="EQ298" s="136">
        <f t="shared" ca="1" si="322"/>
        <v>118.87679843216034</v>
      </c>
      <c r="ER298" s="136">
        <f t="shared" ca="1" si="322"/>
        <v>352.38805320176579</v>
      </c>
      <c r="ES298" s="136">
        <f t="shared" ca="1" si="322"/>
        <v>1984.4289322238301</v>
      </c>
      <c r="ET298" s="136">
        <f t="shared" ca="1" si="322"/>
        <v>171767524847.37238</v>
      </c>
      <c r="EU298" s="136">
        <f t="shared" ca="1" si="322"/>
        <v>5380.1982943212633</v>
      </c>
      <c r="EV298" s="136">
        <f t="shared" ca="1" si="322"/>
        <v>3016.8423243684833</v>
      </c>
    </row>
    <row r="299" spans="1:152">
      <c r="S299" s="26">
        <f t="shared" si="296"/>
        <v>82.5</v>
      </c>
      <c r="T299" s="330">
        <f t="shared" ca="1" si="314"/>
        <v>7.1353207610166489</v>
      </c>
      <c r="U299" s="330">
        <f t="shared" ca="1" si="314"/>
        <v>7.5173783262536178</v>
      </c>
      <c r="V299" s="330">
        <f t="shared" ca="1" si="314"/>
        <v>8.7771357627674433</v>
      </c>
      <c r="W299" s="330">
        <f t="shared" ca="1" si="314"/>
        <v>11.320028936443796</v>
      </c>
      <c r="X299" s="330">
        <f t="shared" ca="1" si="314"/>
        <v>16.096048509231906</v>
      </c>
      <c r="Y299" s="330">
        <f t="shared" ca="1" si="314"/>
        <v>25.314018517101033</v>
      </c>
      <c r="Z299" s="330">
        <f t="shared" ca="1" si="314"/>
        <v>44.585956347376197</v>
      </c>
      <c r="AA299" s="330">
        <f t="shared" ca="1" si="314"/>
        <v>90.452829337826188</v>
      </c>
      <c r="AB299" s="330">
        <f t="shared" ca="1" si="314"/>
        <v>223.89481489376396</v>
      </c>
      <c r="AC299" s="330">
        <f t="shared" ca="1" si="314"/>
        <v>768.84364393549629</v>
      </c>
      <c r="AD299" s="330">
        <f t="shared" ca="1" si="314"/>
        <v>5383.0639090377854</v>
      </c>
      <c r="AE299" s="330">
        <f t="shared" ca="1" si="314"/>
        <v>674807791019.93201</v>
      </c>
      <c r="AF299" s="330">
        <f t="shared" ca="1" si="314"/>
        <v>47759.307914638564</v>
      </c>
      <c r="AH299" s="80">
        <f t="shared" si="298"/>
        <v>82.5</v>
      </c>
      <c r="AI299" s="136">
        <f t="shared" ca="1" si="315"/>
        <v>7.1353207610166489</v>
      </c>
      <c r="AJ299" s="136">
        <f t="shared" ca="1" si="315"/>
        <v>7.5173783262536178</v>
      </c>
      <c r="AK299" s="136">
        <f t="shared" ca="1" si="315"/>
        <v>8.7771357627674433</v>
      </c>
      <c r="AL299" s="136">
        <f t="shared" ca="1" si="315"/>
        <v>11.320028936443796</v>
      </c>
      <c r="AM299" s="136">
        <f t="shared" ca="1" si="315"/>
        <v>16.096048509231906</v>
      </c>
      <c r="AN299" s="136">
        <f t="shared" ca="1" si="315"/>
        <v>25.314018517101033</v>
      </c>
      <c r="AO299" s="136">
        <f t="shared" ca="1" si="315"/>
        <v>44.585956347376197</v>
      </c>
      <c r="AP299" s="136">
        <f t="shared" ca="1" si="315"/>
        <v>90.452829337826188</v>
      </c>
      <c r="AQ299" s="136">
        <f t="shared" ca="1" si="315"/>
        <v>223.89481489376396</v>
      </c>
      <c r="AR299" s="136">
        <f t="shared" ca="1" si="315"/>
        <v>768.84364393549629</v>
      </c>
      <c r="AS299" s="136">
        <f t="shared" ca="1" si="315"/>
        <v>5383.0639090377854</v>
      </c>
      <c r="AT299" s="136">
        <f t="shared" ca="1" si="315"/>
        <v>674807791019.93201</v>
      </c>
      <c r="AU299" s="136">
        <f t="shared" ca="1" si="315"/>
        <v>47759.307914638564</v>
      </c>
      <c r="AW299" s="80">
        <f t="shared" si="300"/>
        <v>82.5</v>
      </c>
      <c r="AX299" s="136">
        <f t="shared" ca="1" si="316"/>
        <v>0.24774977030471579</v>
      </c>
      <c r="AY299" s="136">
        <f t="shared" ca="1" si="316"/>
        <v>3.8247702570792796E-4</v>
      </c>
      <c r="AZ299" s="136">
        <f t="shared" ca="1" si="316"/>
        <v>0.83467304154080058</v>
      </c>
      <c r="BA299" s="136">
        <f t="shared" ca="1" si="316"/>
        <v>2.5935021009738266</v>
      </c>
      <c r="BB299" s="136">
        <f t="shared" ca="1" si="316"/>
        <v>6.0815862183622809</v>
      </c>
      <c r="BC299" s="136">
        <f t="shared" ca="1" si="316"/>
        <v>13.222659622618776</v>
      </c>
      <c r="BD299" s="136">
        <f t="shared" ca="1" si="316"/>
        <v>29.038248908870699</v>
      </c>
      <c r="BE299" s="136">
        <f t="shared" ca="1" si="316"/>
        <v>68.701952426978394</v>
      </c>
      <c r="BF299" s="136">
        <f t="shared" ca="1" si="316"/>
        <v>189.3824368118573</v>
      </c>
      <c r="BG299" s="136">
        <f t="shared" ca="1" si="316"/>
        <v>700.36756222305178</v>
      </c>
      <c r="BH299" s="136">
        <f t="shared" ca="1" si="316"/>
        <v>5146.7953307038151</v>
      </c>
      <c r="BI299" s="136">
        <f t="shared" ca="1" si="316"/>
        <v>663094165448.27734</v>
      </c>
      <c r="BJ299" s="136">
        <f t="shared" ca="1" si="316"/>
        <v>47348.305412209782</v>
      </c>
      <c r="BK299" s="62"/>
      <c r="BL299" s="80">
        <f t="shared" si="302"/>
        <v>82.5</v>
      </c>
      <c r="BM299" s="136">
        <f t="shared" ca="1" si="317"/>
        <v>14.518391292338016</v>
      </c>
      <c r="BN299" s="136">
        <f t="shared" ca="1" si="317"/>
        <v>15.035139129532944</v>
      </c>
      <c r="BO299" s="136">
        <f t="shared" ca="1" si="317"/>
        <v>16.719598483994083</v>
      </c>
      <c r="BP299" s="136">
        <f t="shared" ca="1" si="317"/>
        <v>20.046555771913766</v>
      </c>
      <c r="BQ299" s="136">
        <f t="shared" ca="1" si="317"/>
        <v>26.110510800101537</v>
      </c>
      <c r="BR299" s="136">
        <f t="shared" ca="1" si="317"/>
        <v>37.405377411583288</v>
      </c>
      <c r="BS299" s="136">
        <f t="shared" ca="1" si="317"/>
        <v>60.133663785881694</v>
      </c>
      <c r="BT299" s="136">
        <f t="shared" ca="1" si="317"/>
        <v>112.20370624867401</v>
      </c>
      <c r="BU299" s="136">
        <f t="shared" ca="1" si="317"/>
        <v>258.40719297567057</v>
      </c>
      <c r="BV299" s="136">
        <f t="shared" ca="1" si="317"/>
        <v>837.3197256479408</v>
      </c>
      <c r="BW299" s="136">
        <f t="shared" ca="1" si="317"/>
        <v>5619.3324873717538</v>
      </c>
      <c r="BX299" s="136">
        <f t="shared" ca="1" si="317"/>
        <v>686521416591.58667</v>
      </c>
      <c r="BY299" s="136">
        <f t="shared" ca="1" si="317"/>
        <v>48170.310417067361</v>
      </c>
      <c r="BZ299" s="62"/>
      <c r="CA299" s="80">
        <f t="shared" si="304"/>
        <v>82.5</v>
      </c>
      <c r="CB299" s="136">
        <f t="shared" ca="1" si="318"/>
        <v>209.19028466168743</v>
      </c>
      <c r="CC299" s="136">
        <f t="shared" ca="1" si="318"/>
        <v>104.88065681188326</v>
      </c>
      <c r="CD299" s="136">
        <f t="shared" ca="1" si="318"/>
        <v>45.099335752090347</v>
      </c>
      <c r="CE299" s="136">
        <f t="shared" ca="1" si="318"/>
        <v>27.203279375333466</v>
      </c>
      <c r="CF299" s="136">
        <f t="shared" ca="1" si="318"/>
        <v>23.533344272929305</v>
      </c>
      <c r="CG299" s="136">
        <f t="shared" ca="1" si="318"/>
        <v>28.940110070698726</v>
      </c>
      <c r="CH299" s="136">
        <f t="shared" ca="1" si="318"/>
        <v>46.483361394733009</v>
      </c>
      <c r="CI299" s="136">
        <f t="shared" ca="1" si="318"/>
        <v>91.533671353929719</v>
      </c>
      <c r="CJ299" s="136">
        <f t="shared" ca="1" si="318"/>
        <v>224.55182635868385</v>
      </c>
      <c r="CK299" s="136">
        <f t="shared" ca="1" si="318"/>
        <v>769.24123369067274</v>
      </c>
      <c r="CL299" s="136">
        <f t="shared" ca="1" si="318"/>
        <v>5383.2455112575635</v>
      </c>
      <c r="CM299" s="136">
        <f t="shared" ca="1" si="318"/>
        <v>674807791019.93201</v>
      </c>
      <c r="CN299" s="136">
        <f t="shared" ca="1" si="318"/>
        <v>47759.765515535495</v>
      </c>
      <c r="CP299" s="80">
        <f t="shared" si="306"/>
        <v>82.5</v>
      </c>
      <c r="CQ299" s="136">
        <f t="shared" ca="1" si="319"/>
        <v>209.19028466168743</v>
      </c>
      <c r="CR299" s="136">
        <f t="shared" ca="1" si="319"/>
        <v>104.88065681188326</v>
      </c>
      <c r="CS299" s="136">
        <f t="shared" ca="1" si="319"/>
        <v>45.099335752090347</v>
      </c>
      <c r="CT299" s="136">
        <f t="shared" ca="1" si="319"/>
        <v>27.203279375333466</v>
      </c>
      <c r="CU299" s="136">
        <f t="shared" ca="1" si="319"/>
        <v>23.533344272929305</v>
      </c>
      <c r="CV299" s="136">
        <f t="shared" ca="1" si="319"/>
        <v>28.940110070698726</v>
      </c>
      <c r="CW299" s="136">
        <f t="shared" ca="1" si="319"/>
        <v>46.483361394733009</v>
      </c>
      <c r="CX299" s="136">
        <f t="shared" ca="1" si="319"/>
        <v>91.533671353929719</v>
      </c>
      <c r="CY299" s="136">
        <f t="shared" ca="1" si="319"/>
        <v>224.55182635868385</v>
      </c>
      <c r="CZ299" s="136">
        <f t="shared" ca="1" si="319"/>
        <v>769.24123369067274</v>
      </c>
      <c r="DA299" s="136">
        <f t="shared" ca="1" si="319"/>
        <v>5383.2455112575635</v>
      </c>
      <c r="DB299" s="136">
        <f t="shared" ca="1" si="319"/>
        <v>674807791019.93201</v>
      </c>
      <c r="DC299" s="136">
        <f t="shared" ca="1" si="319"/>
        <v>47759.765515535495</v>
      </c>
      <c r="DE299" s="80">
        <f t="shared" si="308"/>
        <v>82.5</v>
      </c>
      <c r="DF299" s="136">
        <f t="shared" ca="1" si="320"/>
        <v>209.06870587063935</v>
      </c>
      <c r="DG299" s="136">
        <f t="shared" ca="1" si="320"/>
        <v>104.61090381283537</v>
      </c>
      <c r="DH299" s="136">
        <f t="shared" ca="1" si="320"/>
        <v>44.244871478714884</v>
      </c>
      <c r="DI299" s="136">
        <f t="shared" ca="1" si="320"/>
        <v>24.871702933218582</v>
      </c>
      <c r="DJ299" s="136">
        <f t="shared" ca="1" si="320"/>
        <v>18.213215146921257</v>
      </c>
      <c r="DK299" s="136">
        <f t="shared" ca="1" si="320"/>
        <v>19.276129407006394</v>
      </c>
      <c r="DL299" s="136">
        <f t="shared" ca="1" si="320"/>
        <v>31.874994632732882</v>
      </c>
      <c r="DM299" s="136">
        <f t="shared" ca="1" si="320"/>
        <v>70.118877084492055</v>
      </c>
      <c r="DN299" s="136">
        <f t="shared" ca="1" si="320"/>
        <v>190.1587283232216</v>
      </c>
      <c r="DO299" s="136">
        <f t="shared" ca="1" si="320"/>
        <v>700.80400184659072</v>
      </c>
      <c r="DP299" s="136">
        <f t="shared" ca="1" si="320"/>
        <v>5146.9852692468567</v>
      </c>
      <c r="DQ299" s="136">
        <f t="shared" ca="1" si="320"/>
        <v>663094165448.27734</v>
      </c>
      <c r="DR299" s="136">
        <f t="shared" ca="1" si="320"/>
        <v>47348.766985229609</v>
      </c>
      <c r="DT299" s="80">
        <f t="shared" si="310"/>
        <v>82.5</v>
      </c>
      <c r="DU299" s="136">
        <f t="shared" ca="1" si="321"/>
        <v>7.1353207610166489</v>
      </c>
      <c r="DV299" s="136">
        <f t="shared" ca="1" si="321"/>
        <v>7.5173783262536178</v>
      </c>
      <c r="DW299" s="136">
        <f t="shared" ca="1" si="321"/>
        <v>8.7771357627674433</v>
      </c>
      <c r="DX299" s="136">
        <f t="shared" ca="1" si="321"/>
        <v>11.320028936443796</v>
      </c>
      <c r="DY299" s="136">
        <f t="shared" ca="1" si="321"/>
        <v>16.096048509231906</v>
      </c>
      <c r="DZ299" s="136">
        <f t="shared" ca="1" si="321"/>
        <v>25.314018517101033</v>
      </c>
      <c r="EA299" s="136">
        <f t="shared" ca="1" si="321"/>
        <v>44.585956347376197</v>
      </c>
      <c r="EB299" s="136">
        <f t="shared" ca="1" si="321"/>
        <v>90.452829337826188</v>
      </c>
      <c r="EC299" s="136">
        <f t="shared" ca="1" si="321"/>
        <v>223.89481489376396</v>
      </c>
      <c r="ED299" s="136">
        <f t="shared" ca="1" si="321"/>
        <v>768.84364393549629</v>
      </c>
      <c r="EE299" s="136">
        <f t="shared" ca="1" si="321"/>
        <v>5383.0639090377854</v>
      </c>
      <c r="EF299" s="136">
        <f t="shared" ca="1" si="321"/>
        <v>674807791019.93201</v>
      </c>
      <c r="EG299" s="136">
        <f t="shared" ca="1" si="321"/>
        <v>47759.307914638564</v>
      </c>
      <c r="EI299" s="80">
        <f t="shared" si="312"/>
        <v>82.5</v>
      </c>
      <c r="EJ299" s="136">
        <f t="shared" ca="1" si="322"/>
        <v>7.1353207610166489</v>
      </c>
      <c r="EK299" s="136">
        <f t="shared" ca="1" si="322"/>
        <v>7.5173783262536178</v>
      </c>
      <c r="EL299" s="136">
        <f t="shared" ca="1" si="322"/>
        <v>8.7771357627674433</v>
      </c>
      <c r="EM299" s="136">
        <f t="shared" ca="1" si="322"/>
        <v>11.320028936443796</v>
      </c>
      <c r="EN299" s="136">
        <f t="shared" ca="1" si="322"/>
        <v>16.096048509231906</v>
      </c>
      <c r="EO299" s="136">
        <f t="shared" ca="1" si="322"/>
        <v>25.314018517101033</v>
      </c>
      <c r="EP299" s="136">
        <f t="shared" ca="1" si="322"/>
        <v>44.585956347376197</v>
      </c>
      <c r="EQ299" s="136">
        <f t="shared" ca="1" si="322"/>
        <v>90.452829337826188</v>
      </c>
      <c r="ER299" s="136">
        <f t="shared" ca="1" si="322"/>
        <v>223.89481489376396</v>
      </c>
      <c r="ES299" s="136">
        <f t="shared" ca="1" si="322"/>
        <v>768.84364393549629</v>
      </c>
      <c r="ET299" s="136">
        <f t="shared" ca="1" si="322"/>
        <v>5383.0639090377854</v>
      </c>
      <c r="EU299" s="136">
        <f t="shared" ca="1" si="322"/>
        <v>674807791019.93201</v>
      </c>
      <c r="EV299" s="136">
        <f t="shared" ca="1" si="322"/>
        <v>47759.307914638564</v>
      </c>
    </row>
    <row r="300" spans="1:152">
      <c r="S300" s="26">
        <f t="shared" si="296"/>
        <v>90</v>
      </c>
      <c r="T300" s="330">
        <f t="shared" ca="1" si="314"/>
        <v>7.0135598362618801</v>
      </c>
      <c r="U300" s="330">
        <f t="shared" ca="1" si="314"/>
        <v>7.3825038361591924</v>
      </c>
      <c r="V300" s="330">
        <f t="shared" ca="1" si="314"/>
        <v>8.5964950882520874</v>
      </c>
      <c r="W300" s="330">
        <f t="shared" ca="1" si="314"/>
        <v>11.036201752049564</v>
      </c>
      <c r="X300" s="330">
        <f t="shared" ca="1" si="314"/>
        <v>15.584700775007718</v>
      </c>
      <c r="Y300" s="330">
        <f t="shared" ca="1" si="314"/>
        <v>24.262145187205626</v>
      </c>
      <c r="Z300" s="330">
        <f t="shared" ca="1" si="314"/>
        <v>42.073428100495555</v>
      </c>
      <c r="AA300" s="330">
        <f t="shared" ca="1" si="314"/>
        <v>83.186740018725189</v>
      </c>
      <c r="AB300" s="330">
        <f t="shared" ca="1" si="314"/>
        <v>196.29271821570075</v>
      </c>
      <c r="AC300" s="330">
        <f t="shared" ca="1" si="314"/>
        <v>605.73524843762777</v>
      </c>
      <c r="AD300" s="330">
        <f t="shared" ca="1" si="314"/>
        <v>3017.6420774317417</v>
      </c>
      <c r="AE300" s="330">
        <f t="shared" ca="1" si="314"/>
        <v>47784.749471069757</v>
      </c>
      <c r="AF300" s="330">
        <f t="shared" ca="1" si="314"/>
        <v>1.0618644977297336E+17</v>
      </c>
      <c r="AH300" s="80">
        <f t="shared" si="298"/>
        <v>90</v>
      </c>
      <c r="AI300" s="136">
        <f t="shared" ca="1" si="315"/>
        <v>7.0135598362618801</v>
      </c>
      <c r="AJ300" s="136">
        <f t="shared" ca="1" si="315"/>
        <v>7.3825038361591924</v>
      </c>
      <c r="AK300" s="136">
        <f t="shared" ca="1" si="315"/>
        <v>8.5964950882520874</v>
      </c>
      <c r="AL300" s="136">
        <f t="shared" ca="1" si="315"/>
        <v>11.036201752049564</v>
      </c>
      <c r="AM300" s="136">
        <f t="shared" ca="1" si="315"/>
        <v>15.584700775007718</v>
      </c>
      <c r="AN300" s="136">
        <f t="shared" ca="1" si="315"/>
        <v>24.262145187205626</v>
      </c>
      <c r="AO300" s="136">
        <f t="shared" ca="1" si="315"/>
        <v>42.073428100495555</v>
      </c>
      <c r="AP300" s="136">
        <f t="shared" ca="1" si="315"/>
        <v>83.186740018725189</v>
      </c>
      <c r="AQ300" s="136">
        <f t="shared" ca="1" si="315"/>
        <v>196.29271821570075</v>
      </c>
      <c r="AR300" s="136">
        <f t="shared" ca="1" si="315"/>
        <v>605.73524843762777</v>
      </c>
      <c r="AS300" s="136">
        <f t="shared" ca="1" si="315"/>
        <v>3017.6420774317417</v>
      </c>
      <c r="AT300" s="136">
        <f t="shared" ca="1" si="315"/>
        <v>47784.749471069757</v>
      </c>
      <c r="AU300" s="136">
        <f t="shared" ca="1" si="315"/>
        <v>1.0618644977297336E+17</v>
      </c>
      <c r="AW300" s="80">
        <f t="shared" si="300"/>
        <v>90</v>
      </c>
      <c r="AX300" s="136">
        <f t="shared" ca="1" si="316"/>
        <v>1.8349682928686661E-7</v>
      </c>
      <c r="AY300" s="136">
        <f t="shared" ca="1" si="316"/>
        <v>0.24736745126426474</v>
      </c>
      <c r="AZ300" s="136">
        <f t="shared" ca="1" si="316"/>
        <v>1.0793914717285427</v>
      </c>
      <c r="BA300" s="136">
        <f t="shared" ca="1" si="316"/>
        <v>2.8193831134867828</v>
      </c>
      <c r="BB300" s="136">
        <f t="shared" ca="1" si="316"/>
        <v>6.2335152771857629</v>
      </c>
      <c r="BC300" s="136">
        <f t="shared" ca="1" si="316"/>
        <v>13.119591865622843</v>
      </c>
      <c r="BD300" s="136">
        <f t="shared" ca="1" si="316"/>
        <v>28.047440724791684</v>
      </c>
      <c r="BE300" s="136">
        <f t="shared" ca="1" si="316"/>
        <v>64.263841845669972</v>
      </c>
      <c r="BF300" s="136">
        <f t="shared" ca="1" si="316"/>
        <v>168.24427366693482</v>
      </c>
      <c r="BG300" s="136">
        <f t="shared" ca="1" si="316"/>
        <v>557.85967958103242</v>
      </c>
      <c r="BH300" s="136">
        <f t="shared" ca="1" si="316"/>
        <v>2913.003850864975</v>
      </c>
      <c r="BI300" s="136">
        <f t="shared" ca="1" si="316"/>
        <v>47373.637800065393</v>
      </c>
      <c r="BJ300" s="136">
        <f t="shared" ca="1" si="316"/>
        <v>1.0618644854978373E+17</v>
      </c>
      <c r="BK300" s="62"/>
      <c r="BL300" s="80">
        <f t="shared" si="302"/>
        <v>90</v>
      </c>
      <c r="BM300" s="136">
        <f t="shared" ca="1" si="317"/>
        <v>14.02711985602059</v>
      </c>
      <c r="BN300" s="136">
        <f t="shared" ca="1" si="317"/>
        <v>14.517640221054121</v>
      </c>
      <c r="BO300" s="136">
        <f t="shared" ca="1" si="317"/>
        <v>16.113598704775633</v>
      </c>
      <c r="BP300" s="136">
        <f t="shared" ca="1" si="317"/>
        <v>19.253020390612349</v>
      </c>
      <c r="BQ300" s="136">
        <f t="shared" ca="1" si="317"/>
        <v>24.935886272829674</v>
      </c>
      <c r="BR300" s="136">
        <f t="shared" ca="1" si="317"/>
        <v>35.4046985087884</v>
      </c>
      <c r="BS300" s="136">
        <f t="shared" ca="1" si="317"/>
        <v>56.099415476199439</v>
      </c>
      <c r="BT300" s="136">
        <f t="shared" ca="1" si="317"/>
        <v>102.10963819178042</v>
      </c>
      <c r="BU300" s="136">
        <f t="shared" ca="1" si="317"/>
        <v>224.34116276446667</v>
      </c>
      <c r="BV300" s="136">
        <f t="shared" ca="1" si="317"/>
        <v>653.61081729422301</v>
      </c>
      <c r="BW300" s="136">
        <f t="shared" ca="1" si="317"/>
        <v>3122.2803039985092</v>
      </c>
      <c r="BX300" s="136">
        <f t="shared" ca="1" si="317"/>
        <v>48195.861142074122</v>
      </c>
      <c r="BY300" s="136">
        <f t="shared" ca="1" si="317"/>
        <v>1.0618645099616302E+17</v>
      </c>
      <c r="BZ300" s="62"/>
      <c r="CA300" s="80">
        <f t="shared" si="304"/>
        <v>90</v>
      </c>
      <c r="CB300" s="136">
        <f t="shared" ca="1" si="318"/>
        <v>256142828.99032822</v>
      </c>
      <c r="CC300" s="136">
        <f t="shared" ca="1" si="318"/>
        <v>209.50522186650048</v>
      </c>
      <c r="CD300" s="136">
        <f t="shared" ca="1" si="318"/>
        <v>56.763892988366599</v>
      </c>
      <c r="CE300" s="136">
        <f t="shared" ca="1" si="318"/>
        <v>30.148136651442044</v>
      </c>
      <c r="CF300" s="136">
        <f t="shared" ca="1" si="318"/>
        <v>24.345690859773264</v>
      </c>
      <c r="CG300" s="136">
        <f t="shared" ca="1" si="318"/>
        <v>28.542851613397215</v>
      </c>
      <c r="CH300" s="136">
        <f t="shared" ca="1" si="318"/>
        <v>44.350123047242086</v>
      </c>
      <c r="CI300" s="136">
        <f t="shared" ca="1" si="318"/>
        <v>84.534237217990366</v>
      </c>
      <c r="CJ300" s="136">
        <f t="shared" ca="1" si="318"/>
        <v>197.18146585916222</v>
      </c>
      <c r="CK300" s="136">
        <f t="shared" ca="1" si="318"/>
        <v>606.38419757000531</v>
      </c>
      <c r="CL300" s="136">
        <f t="shared" ca="1" si="318"/>
        <v>3018.1630879366894</v>
      </c>
      <c r="CM300" s="136">
        <f t="shared" ca="1" si="318"/>
        <v>47785.2070663126</v>
      </c>
      <c r="CN300" s="136">
        <f t="shared" ca="1" si="318"/>
        <v>1.0618644977297336E+17</v>
      </c>
      <c r="CP300" s="80">
        <f t="shared" si="306"/>
        <v>90</v>
      </c>
      <c r="CQ300" s="136">
        <f t="shared" ca="1" si="319"/>
        <v>256142828.99032822</v>
      </c>
      <c r="CR300" s="136">
        <f t="shared" ca="1" si="319"/>
        <v>209.50522186650048</v>
      </c>
      <c r="CS300" s="136">
        <f t="shared" ca="1" si="319"/>
        <v>56.763892988366599</v>
      </c>
      <c r="CT300" s="136">
        <f t="shared" ca="1" si="319"/>
        <v>30.148136651442044</v>
      </c>
      <c r="CU300" s="136">
        <f t="shared" ca="1" si="319"/>
        <v>24.345690859773264</v>
      </c>
      <c r="CV300" s="136">
        <f t="shared" ca="1" si="319"/>
        <v>28.542851613397215</v>
      </c>
      <c r="CW300" s="136">
        <f t="shared" ca="1" si="319"/>
        <v>44.350123047242086</v>
      </c>
      <c r="CX300" s="136">
        <f t="shared" ca="1" si="319"/>
        <v>84.534237217990366</v>
      </c>
      <c r="CY300" s="136">
        <f t="shared" ca="1" si="319"/>
        <v>197.18146585916222</v>
      </c>
      <c r="CZ300" s="136">
        <f t="shared" ca="1" si="319"/>
        <v>606.38419757000531</v>
      </c>
      <c r="DA300" s="136">
        <f t="shared" ca="1" si="319"/>
        <v>3018.1630879366894</v>
      </c>
      <c r="DB300" s="136">
        <f t="shared" ca="1" si="319"/>
        <v>47785.2070663126</v>
      </c>
      <c r="DC300" s="136">
        <f t="shared" ca="1" si="319"/>
        <v>1.0618644977297336E+17</v>
      </c>
      <c r="DE300" s="80">
        <f t="shared" si="308"/>
        <v>90</v>
      </c>
      <c r="DF300" s="136">
        <f t="shared" ca="1" si="320"/>
        <v>256142828.99032813</v>
      </c>
      <c r="DG300" s="136">
        <f t="shared" ca="1" si="320"/>
        <v>209.3752559809698</v>
      </c>
      <c r="DH300" s="136">
        <f t="shared" ca="1" si="320"/>
        <v>56.119559026614176</v>
      </c>
      <c r="DI300" s="136">
        <f t="shared" ca="1" si="320"/>
        <v>28.196831658587026</v>
      </c>
      <c r="DJ300" s="136">
        <f t="shared" ca="1" si="320"/>
        <v>19.71513322054988</v>
      </c>
      <c r="DK300" s="136">
        <f t="shared" ca="1" si="320"/>
        <v>19.954106841948203</v>
      </c>
      <c r="DL300" s="136">
        <f t="shared" ca="1" si="320"/>
        <v>31.359512008139536</v>
      </c>
      <c r="DM300" s="136">
        <f t="shared" ca="1" si="320"/>
        <v>65.998825109616718</v>
      </c>
      <c r="DN300" s="136">
        <f t="shared" ca="1" si="320"/>
        <v>169.28034403194576</v>
      </c>
      <c r="DO300" s="136">
        <f t="shared" ca="1" si="320"/>
        <v>558.56425410607574</v>
      </c>
      <c r="DP300" s="136">
        <f t="shared" ca="1" si="320"/>
        <v>2913.5435732199285</v>
      </c>
      <c r="DQ300" s="136">
        <f t="shared" ca="1" si="320"/>
        <v>47374.099366312548</v>
      </c>
      <c r="DR300" s="136">
        <f t="shared" ca="1" si="320"/>
        <v>1.0618644854978373E+17</v>
      </c>
      <c r="DT300" s="80">
        <f t="shared" si="310"/>
        <v>90</v>
      </c>
      <c r="DU300" s="136">
        <f t="shared" ca="1" si="321"/>
        <v>7.0135598362618801</v>
      </c>
      <c r="DV300" s="136">
        <f t="shared" ca="1" si="321"/>
        <v>7.3825038361591924</v>
      </c>
      <c r="DW300" s="136">
        <f t="shared" ca="1" si="321"/>
        <v>8.5964950882520874</v>
      </c>
      <c r="DX300" s="136">
        <f t="shared" ca="1" si="321"/>
        <v>11.036201752049564</v>
      </c>
      <c r="DY300" s="136">
        <f t="shared" ca="1" si="321"/>
        <v>15.584700775007718</v>
      </c>
      <c r="DZ300" s="136">
        <f t="shared" ca="1" si="321"/>
        <v>24.262145187205626</v>
      </c>
      <c r="EA300" s="136">
        <f t="shared" ca="1" si="321"/>
        <v>42.073428100495555</v>
      </c>
      <c r="EB300" s="136">
        <f t="shared" ca="1" si="321"/>
        <v>83.186740018725189</v>
      </c>
      <c r="EC300" s="136">
        <f t="shared" ca="1" si="321"/>
        <v>196.29271821570075</v>
      </c>
      <c r="ED300" s="136">
        <f t="shared" ca="1" si="321"/>
        <v>605.73524843762777</v>
      </c>
      <c r="EE300" s="136">
        <f t="shared" ca="1" si="321"/>
        <v>3017.6420774317417</v>
      </c>
      <c r="EF300" s="136">
        <f t="shared" ca="1" si="321"/>
        <v>47784.749471069757</v>
      </c>
      <c r="EG300" s="136">
        <f t="shared" ca="1" si="321"/>
        <v>1.0618644977297336E+17</v>
      </c>
      <c r="EI300" s="80">
        <f t="shared" si="312"/>
        <v>90</v>
      </c>
      <c r="EJ300" s="136">
        <f t="shared" ca="1" si="322"/>
        <v>7.0135598362618801</v>
      </c>
      <c r="EK300" s="136">
        <f t="shared" ca="1" si="322"/>
        <v>7.3825038361591924</v>
      </c>
      <c r="EL300" s="136">
        <f t="shared" ca="1" si="322"/>
        <v>8.5964950882520874</v>
      </c>
      <c r="EM300" s="136">
        <f t="shared" ca="1" si="322"/>
        <v>11.036201752049564</v>
      </c>
      <c r="EN300" s="136">
        <f t="shared" ca="1" si="322"/>
        <v>15.584700775007718</v>
      </c>
      <c r="EO300" s="136">
        <f t="shared" ca="1" si="322"/>
        <v>24.262145187205626</v>
      </c>
      <c r="EP300" s="136">
        <f t="shared" ca="1" si="322"/>
        <v>42.073428100495555</v>
      </c>
      <c r="EQ300" s="136">
        <f t="shared" ca="1" si="322"/>
        <v>83.186740018725189</v>
      </c>
      <c r="ER300" s="136">
        <f t="shared" ca="1" si="322"/>
        <v>196.29271821570075</v>
      </c>
      <c r="ES300" s="136">
        <f t="shared" ca="1" si="322"/>
        <v>605.73524843762777</v>
      </c>
      <c r="ET300" s="136">
        <f t="shared" ca="1" si="322"/>
        <v>3017.6420774317417</v>
      </c>
      <c r="EU300" s="136">
        <f t="shared" ca="1" si="322"/>
        <v>47784.749471069757</v>
      </c>
      <c r="EV300" s="136">
        <f t="shared" ca="1" si="322"/>
        <v>1.0618644977297336E+17</v>
      </c>
    </row>
    <row r="301" spans="1:152" s="95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R301"/>
      <c r="S301" s="95" t="s">
        <v>110</v>
      </c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H301" s="95" t="s">
        <v>111</v>
      </c>
      <c r="AW301" s="95" t="s">
        <v>203</v>
      </c>
      <c r="BL301" s="95" t="s">
        <v>112</v>
      </c>
      <c r="CA301" s="95" t="s">
        <v>113</v>
      </c>
      <c r="CP301" s="95" t="s">
        <v>114</v>
      </c>
      <c r="DE301" s="95" t="s">
        <v>115</v>
      </c>
      <c r="DT301" s="95" t="s">
        <v>116</v>
      </c>
      <c r="EI301" s="95" t="s">
        <v>117</v>
      </c>
    </row>
    <row r="302" spans="1:152">
      <c r="Q302" t="s">
        <v>123</v>
      </c>
      <c r="S302" s="67" t="s">
        <v>127</v>
      </c>
      <c r="T302" s="317">
        <f t="shared" ref="T302:AF302" si="323">T287</f>
        <v>1E-3</v>
      </c>
      <c r="U302" s="317">
        <f t="shared" si="323"/>
        <v>7.5010000000000003</v>
      </c>
      <c r="V302" s="317">
        <f t="shared" si="323"/>
        <v>15.001000000000001</v>
      </c>
      <c r="W302" s="317">
        <f t="shared" si="323"/>
        <v>22.501000000000001</v>
      </c>
      <c r="X302" s="317">
        <f t="shared" si="323"/>
        <v>30.001000000000001</v>
      </c>
      <c r="Y302" s="317">
        <f t="shared" si="323"/>
        <v>37.501000000000005</v>
      </c>
      <c r="Z302" s="317">
        <f t="shared" si="323"/>
        <v>45.001000000000005</v>
      </c>
      <c r="AA302" s="317">
        <f t="shared" si="323"/>
        <v>52.501000000000005</v>
      </c>
      <c r="AB302" s="317">
        <f t="shared" si="323"/>
        <v>60.001000000000005</v>
      </c>
      <c r="AC302" s="317">
        <f t="shared" si="323"/>
        <v>67.501000000000005</v>
      </c>
      <c r="AD302" s="317">
        <f t="shared" si="323"/>
        <v>75.001000000000005</v>
      </c>
      <c r="AE302" s="317">
        <f t="shared" si="323"/>
        <v>82.501000000000005</v>
      </c>
      <c r="AF302" s="317">
        <f t="shared" si="323"/>
        <v>90.001000000000005</v>
      </c>
      <c r="AH302" s="141" t="s">
        <v>127</v>
      </c>
      <c r="AI302" s="80">
        <f t="shared" ref="AI302:AU302" si="324">AI287</f>
        <v>1E-3</v>
      </c>
      <c r="AJ302" s="80">
        <f t="shared" si="324"/>
        <v>7.5010000000000003</v>
      </c>
      <c r="AK302" s="80">
        <f t="shared" si="324"/>
        <v>15.001000000000001</v>
      </c>
      <c r="AL302" s="80">
        <f t="shared" si="324"/>
        <v>22.501000000000001</v>
      </c>
      <c r="AM302" s="80">
        <f t="shared" si="324"/>
        <v>30.001000000000001</v>
      </c>
      <c r="AN302" s="80">
        <f t="shared" si="324"/>
        <v>37.501000000000005</v>
      </c>
      <c r="AO302" s="80">
        <f t="shared" si="324"/>
        <v>45.001000000000005</v>
      </c>
      <c r="AP302" s="80">
        <f t="shared" si="324"/>
        <v>52.501000000000005</v>
      </c>
      <c r="AQ302" s="80">
        <f t="shared" si="324"/>
        <v>60.001000000000005</v>
      </c>
      <c r="AR302" s="80">
        <f t="shared" si="324"/>
        <v>67.501000000000005</v>
      </c>
      <c r="AS302" s="80">
        <f t="shared" si="324"/>
        <v>75.001000000000005</v>
      </c>
      <c r="AT302" s="80">
        <f t="shared" si="324"/>
        <v>82.501000000000005</v>
      </c>
      <c r="AU302" s="80">
        <f t="shared" si="324"/>
        <v>90.001000000000005</v>
      </c>
      <c r="AW302" s="141" t="s">
        <v>127</v>
      </c>
      <c r="AX302" s="80">
        <f t="shared" ref="AX302:BJ302" si="325">AX287</f>
        <v>1E-3</v>
      </c>
      <c r="AY302" s="80">
        <f t="shared" si="325"/>
        <v>7.5010000000000003</v>
      </c>
      <c r="AZ302" s="80">
        <f t="shared" si="325"/>
        <v>15.001000000000001</v>
      </c>
      <c r="BA302" s="80">
        <f t="shared" si="325"/>
        <v>22.501000000000001</v>
      </c>
      <c r="BB302" s="80">
        <f t="shared" si="325"/>
        <v>30.001000000000001</v>
      </c>
      <c r="BC302" s="80">
        <f t="shared" si="325"/>
        <v>37.501000000000005</v>
      </c>
      <c r="BD302" s="80">
        <f t="shared" si="325"/>
        <v>45.001000000000005</v>
      </c>
      <c r="BE302" s="80">
        <f t="shared" si="325"/>
        <v>52.501000000000005</v>
      </c>
      <c r="BF302" s="80">
        <f t="shared" si="325"/>
        <v>60.001000000000005</v>
      </c>
      <c r="BG302" s="80">
        <f t="shared" si="325"/>
        <v>67.501000000000005</v>
      </c>
      <c r="BH302" s="80">
        <f t="shared" si="325"/>
        <v>75.001000000000005</v>
      </c>
      <c r="BI302" s="80">
        <f t="shared" si="325"/>
        <v>82.501000000000005</v>
      </c>
      <c r="BJ302" s="80">
        <f t="shared" si="325"/>
        <v>90.001000000000005</v>
      </c>
      <c r="BK302" s="62"/>
      <c r="BL302" s="141" t="s">
        <v>127</v>
      </c>
      <c r="BM302" s="80">
        <f t="shared" ref="BM302:BY302" si="326">BM287</f>
        <v>1E-3</v>
      </c>
      <c r="BN302" s="80">
        <f t="shared" si="326"/>
        <v>7.5010000000000003</v>
      </c>
      <c r="BO302" s="80">
        <f t="shared" si="326"/>
        <v>15.001000000000001</v>
      </c>
      <c r="BP302" s="80">
        <f t="shared" si="326"/>
        <v>22.501000000000001</v>
      </c>
      <c r="BQ302" s="80">
        <f t="shared" si="326"/>
        <v>30.001000000000001</v>
      </c>
      <c r="BR302" s="80">
        <f t="shared" si="326"/>
        <v>37.501000000000005</v>
      </c>
      <c r="BS302" s="80">
        <f t="shared" si="326"/>
        <v>45.001000000000005</v>
      </c>
      <c r="BT302" s="80">
        <f t="shared" si="326"/>
        <v>52.501000000000005</v>
      </c>
      <c r="BU302" s="80">
        <f t="shared" si="326"/>
        <v>60.001000000000005</v>
      </c>
      <c r="BV302" s="80">
        <f t="shared" si="326"/>
        <v>67.501000000000005</v>
      </c>
      <c r="BW302" s="80">
        <f t="shared" si="326"/>
        <v>75.001000000000005</v>
      </c>
      <c r="BX302" s="80">
        <f t="shared" si="326"/>
        <v>82.501000000000005</v>
      </c>
      <c r="BY302" s="80">
        <f t="shared" si="326"/>
        <v>90.001000000000005</v>
      </c>
      <c r="BZ302" s="62"/>
      <c r="CA302" s="126" t="s">
        <v>127</v>
      </c>
      <c r="CB302" s="80">
        <f t="shared" ref="CB302:CN302" si="327">CB287</f>
        <v>1E-3</v>
      </c>
      <c r="CC302" s="80">
        <f t="shared" si="327"/>
        <v>7.5010000000000003</v>
      </c>
      <c r="CD302" s="80">
        <f t="shared" si="327"/>
        <v>15.001000000000001</v>
      </c>
      <c r="CE302" s="80">
        <f t="shared" si="327"/>
        <v>22.501000000000001</v>
      </c>
      <c r="CF302" s="80">
        <f t="shared" si="327"/>
        <v>30.001000000000001</v>
      </c>
      <c r="CG302" s="80">
        <f t="shared" si="327"/>
        <v>37.501000000000005</v>
      </c>
      <c r="CH302" s="80">
        <f t="shared" si="327"/>
        <v>45.001000000000005</v>
      </c>
      <c r="CI302" s="80">
        <f t="shared" si="327"/>
        <v>52.501000000000005</v>
      </c>
      <c r="CJ302" s="80">
        <f t="shared" si="327"/>
        <v>60.001000000000005</v>
      </c>
      <c r="CK302" s="80">
        <f t="shared" si="327"/>
        <v>67.501000000000005</v>
      </c>
      <c r="CL302" s="80">
        <f t="shared" si="327"/>
        <v>75.001000000000005</v>
      </c>
      <c r="CM302" s="80">
        <f t="shared" si="327"/>
        <v>82.501000000000005</v>
      </c>
      <c r="CN302" s="80">
        <f t="shared" si="327"/>
        <v>90.001000000000005</v>
      </c>
      <c r="CP302" s="126" t="s">
        <v>127</v>
      </c>
      <c r="CQ302" s="80">
        <f t="shared" ref="CQ302:DC302" si="328">CQ287</f>
        <v>1E-3</v>
      </c>
      <c r="CR302" s="80">
        <f t="shared" si="328"/>
        <v>7.5010000000000003</v>
      </c>
      <c r="CS302" s="80">
        <f t="shared" si="328"/>
        <v>15.001000000000001</v>
      </c>
      <c r="CT302" s="80">
        <f t="shared" si="328"/>
        <v>22.501000000000001</v>
      </c>
      <c r="CU302" s="80">
        <f t="shared" si="328"/>
        <v>30.001000000000001</v>
      </c>
      <c r="CV302" s="80">
        <f t="shared" si="328"/>
        <v>37.501000000000005</v>
      </c>
      <c r="CW302" s="80">
        <f t="shared" si="328"/>
        <v>45.001000000000005</v>
      </c>
      <c r="CX302" s="80">
        <f t="shared" si="328"/>
        <v>52.501000000000005</v>
      </c>
      <c r="CY302" s="80">
        <f t="shared" si="328"/>
        <v>60.001000000000005</v>
      </c>
      <c r="CZ302" s="80">
        <f t="shared" si="328"/>
        <v>67.501000000000005</v>
      </c>
      <c r="DA302" s="80">
        <f t="shared" si="328"/>
        <v>75.001000000000005</v>
      </c>
      <c r="DB302" s="80">
        <f t="shared" si="328"/>
        <v>82.501000000000005</v>
      </c>
      <c r="DC302" s="80">
        <f t="shared" si="328"/>
        <v>90.001000000000005</v>
      </c>
      <c r="DE302" s="141" t="s">
        <v>127</v>
      </c>
      <c r="DF302" s="80">
        <f t="shared" ref="DF302:DR302" si="329">DF287</f>
        <v>1E-3</v>
      </c>
      <c r="DG302" s="80">
        <f t="shared" si="329"/>
        <v>7.5010000000000003</v>
      </c>
      <c r="DH302" s="80">
        <f t="shared" si="329"/>
        <v>15.001000000000001</v>
      </c>
      <c r="DI302" s="80">
        <f t="shared" si="329"/>
        <v>22.501000000000001</v>
      </c>
      <c r="DJ302" s="80">
        <f t="shared" si="329"/>
        <v>30.001000000000001</v>
      </c>
      <c r="DK302" s="80">
        <f t="shared" si="329"/>
        <v>37.501000000000005</v>
      </c>
      <c r="DL302" s="80">
        <f t="shared" si="329"/>
        <v>45.001000000000005</v>
      </c>
      <c r="DM302" s="80">
        <f t="shared" si="329"/>
        <v>52.501000000000005</v>
      </c>
      <c r="DN302" s="80">
        <f t="shared" si="329"/>
        <v>60.001000000000005</v>
      </c>
      <c r="DO302" s="80">
        <f t="shared" si="329"/>
        <v>67.501000000000005</v>
      </c>
      <c r="DP302" s="80">
        <f t="shared" si="329"/>
        <v>75.001000000000005</v>
      </c>
      <c r="DQ302" s="80">
        <f t="shared" si="329"/>
        <v>82.501000000000005</v>
      </c>
      <c r="DR302" s="80">
        <f t="shared" si="329"/>
        <v>90.001000000000005</v>
      </c>
      <c r="DT302" s="126" t="s">
        <v>127</v>
      </c>
      <c r="DU302" s="80">
        <f t="shared" ref="DU302:EG302" si="330">DU287</f>
        <v>1E-3</v>
      </c>
      <c r="DV302" s="80">
        <f t="shared" si="330"/>
        <v>7.5010000000000003</v>
      </c>
      <c r="DW302" s="80">
        <f t="shared" si="330"/>
        <v>15.001000000000001</v>
      </c>
      <c r="DX302" s="80">
        <f t="shared" si="330"/>
        <v>22.501000000000001</v>
      </c>
      <c r="DY302" s="80">
        <f t="shared" si="330"/>
        <v>30.001000000000001</v>
      </c>
      <c r="DZ302" s="80">
        <f t="shared" si="330"/>
        <v>37.501000000000005</v>
      </c>
      <c r="EA302" s="80">
        <f t="shared" si="330"/>
        <v>45.001000000000005</v>
      </c>
      <c r="EB302" s="80">
        <f t="shared" si="330"/>
        <v>52.501000000000005</v>
      </c>
      <c r="EC302" s="80">
        <f t="shared" si="330"/>
        <v>60.001000000000005</v>
      </c>
      <c r="ED302" s="80">
        <f t="shared" si="330"/>
        <v>67.501000000000005</v>
      </c>
      <c r="EE302" s="80">
        <f t="shared" si="330"/>
        <v>75.001000000000005</v>
      </c>
      <c r="EF302" s="80">
        <f t="shared" si="330"/>
        <v>82.501000000000005</v>
      </c>
      <c r="EG302" s="80">
        <f t="shared" si="330"/>
        <v>90.001000000000005</v>
      </c>
      <c r="EI302" s="141" t="s">
        <v>127</v>
      </c>
      <c r="EJ302" s="80">
        <f t="shared" ref="EJ302:EV302" si="331">EJ287</f>
        <v>1E-3</v>
      </c>
      <c r="EK302" s="80">
        <f t="shared" si="331"/>
        <v>7.5010000000000003</v>
      </c>
      <c r="EL302" s="80">
        <f t="shared" si="331"/>
        <v>15.001000000000001</v>
      </c>
      <c r="EM302" s="80">
        <f t="shared" si="331"/>
        <v>22.501000000000001</v>
      </c>
      <c r="EN302" s="80">
        <f t="shared" si="331"/>
        <v>30.001000000000001</v>
      </c>
      <c r="EO302" s="80">
        <f t="shared" si="331"/>
        <v>37.501000000000005</v>
      </c>
      <c r="EP302" s="80">
        <f t="shared" si="331"/>
        <v>45.001000000000005</v>
      </c>
      <c r="EQ302" s="80">
        <f t="shared" si="331"/>
        <v>52.501000000000005</v>
      </c>
      <c r="ER302" s="80">
        <f t="shared" si="331"/>
        <v>60.001000000000005</v>
      </c>
      <c r="ES302" s="80">
        <f t="shared" si="331"/>
        <v>67.501000000000005</v>
      </c>
      <c r="ET302" s="80">
        <f t="shared" si="331"/>
        <v>75.001000000000005</v>
      </c>
      <c r="EU302" s="80">
        <f t="shared" si="331"/>
        <v>82.501000000000005</v>
      </c>
      <c r="EV302" s="80">
        <f t="shared" si="331"/>
        <v>90.001000000000005</v>
      </c>
    </row>
    <row r="303" spans="1:152">
      <c r="S303" s="26">
        <f t="shared" ref="S303:S315" si="332">S288</f>
        <v>0</v>
      </c>
      <c r="T303" s="330">
        <f ca="1">T258+T288</f>
        <v>42824914.705481127</v>
      </c>
      <c r="U303" s="330">
        <f t="shared" ref="U303:AF303" ca="1" si="333">U258+U288</f>
        <v>14.027119471938704</v>
      </c>
      <c r="V303" s="330">
        <f t="shared" ca="1" si="333"/>
        <v>14.027119471937823</v>
      </c>
      <c r="W303" s="330">
        <f t="shared" ca="1" si="333"/>
        <v>14.027119471937851</v>
      </c>
      <c r="X303" s="330">
        <f t="shared" ca="1" si="333"/>
        <v>14.027119471937857</v>
      </c>
      <c r="Y303" s="330">
        <f t="shared" ca="1" si="333"/>
        <v>14.027119471937839</v>
      </c>
      <c r="Z303" s="330">
        <f t="shared" ca="1" si="333"/>
        <v>14.027119471937837</v>
      </c>
      <c r="AA303" s="330">
        <f t="shared" ca="1" si="333"/>
        <v>14.027119471937837</v>
      </c>
      <c r="AB303" s="330">
        <f t="shared" ca="1" si="333"/>
        <v>14.027119471937834</v>
      </c>
      <c r="AC303" s="330">
        <f t="shared" ca="1" si="333"/>
        <v>14.027119471937837</v>
      </c>
      <c r="AD303" s="330">
        <f t="shared" ca="1" si="333"/>
        <v>14.027119471937834</v>
      </c>
      <c r="AE303" s="330">
        <f t="shared" ca="1" si="333"/>
        <v>14.027119471937837</v>
      </c>
      <c r="AF303" s="330">
        <f t="shared" ca="1" si="333"/>
        <v>14.027119471937837</v>
      </c>
      <c r="AH303" s="80">
        <f t="shared" ref="AH303:AH315" si="334">AH288</f>
        <v>0</v>
      </c>
      <c r="AI303" s="136">
        <f ca="1">AI258+AI288</f>
        <v>-7.0070380941033363</v>
      </c>
      <c r="AJ303" s="136">
        <f t="shared" ref="AJ303:AU303" ca="1" si="335">AJ258+AJ288</f>
        <v>809.20371711462337</v>
      </c>
      <c r="AK303" s="136">
        <f t="shared" ca="1" si="335"/>
        <v>195.37543271319637</v>
      </c>
      <c r="AL303" s="136">
        <f t="shared" ca="1" si="335"/>
        <v>81.761349727558411</v>
      </c>
      <c r="AM303" s="136">
        <f t="shared" ca="1" si="335"/>
        <v>42.085462530977573</v>
      </c>
      <c r="AN303" s="136">
        <f t="shared" ca="1" si="335"/>
        <v>23.826643282061355</v>
      </c>
      <c r="AO303" s="136">
        <f t="shared" ca="1" si="335"/>
        <v>14.029386283533256</v>
      </c>
      <c r="AP303" s="136">
        <f t="shared" ca="1" si="335"/>
        <v>8.2607491420777919</v>
      </c>
      <c r="AQ303" s="136">
        <f t="shared" ca="1" si="335"/>
        <v>4.6769954902787134</v>
      </c>
      <c r="AR303" s="136">
        <f t="shared" ca="1" si="335"/>
        <v>2.4076171009395404</v>
      </c>
      <c r="AS303" s="136">
        <f t="shared" ca="1" si="335"/>
        <v>1.0077381742936389</v>
      </c>
      <c r="AT303" s="136">
        <f t="shared" ca="1" si="335"/>
        <v>0.2434564111982862</v>
      </c>
      <c r="AU303" s="136">
        <f t="shared" ca="1" si="335"/>
        <v>1.3539505872017799E-7</v>
      </c>
      <c r="AW303" s="80">
        <f t="shared" ref="AW303:AW315" si="336">AW288</f>
        <v>0</v>
      </c>
      <c r="AX303" s="136">
        <f ca="1">AX258+AX288</f>
        <v>42824928</v>
      </c>
      <c r="AY303" s="136">
        <f t="shared" ref="AY303:BJ303" ca="1" si="337">AY258+AY288</f>
        <v>94186.755272523791</v>
      </c>
      <c r="AZ303" s="136">
        <f t="shared" ca="1" si="337"/>
        <v>5651.9397436924073</v>
      </c>
      <c r="BA303" s="136">
        <f t="shared" ca="1" si="337"/>
        <v>1048.9304628419854</v>
      </c>
      <c r="BB303" s="136">
        <f t="shared" ca="1" si="337"/>
        <v>308.64998428136374</v>
      </c>
      <c r="BC303" s="136">
        <f t="shared" ca="1" si="337"/>
        <v>118.79824051742565</v>
      </c>
      <c r="BD303" s="136">
        <f t="shared" ca="1" si="337"/>
        <v>56.119812678371339</v>
      </c>
      <c r="BE303" s="136">
        <f t="shared" ca="1" si="337"/>
        <v>32.01758917779317</v>
      </c>
      <c r="BF303" s="136">
        <f t="shared" ca="1" si="337"/>
        <v>21.822971525725304</v>
      </c>
      <c r="BG303" s="136">
        <f t="shared" ca="1" si="337"/>
        <v>17.261224165905013</v>
      </c>
      <c r="BH303" s="136">
        <f t="shared" ca="1" si="337"/>
        <v>15.179653764915763</v>
      </c>
      <c r="BI303" s="136">
        <f t="shared" ca="1" si="337"/>
        <v>14.279026801982589</v>
      </c>
      <c r="BJ303" s="136">
        <f t="shared" ca="1" si="337"/>
        <v>14.027119607332896</v>
      </c>
      <c r="BK303" s="62"/>
      <c r="BL303" s="80">
        <f t="shared" ref="BL303:BL315" si="338">BL288</f>
        <v>0</v>
      </c>
      <c r="BM303" s="136">
        <f ca="1">BM258+BM288</f>
        <v>42824896</v>
      </c>
      <c r="BN303" s="136">
        <f t="shared" ref="BN303:BY303" ca="1" si="339">BN258+BN288</f>
        <v>95805.16270675305</v>
      </c>
      <c r="BO303" s="136">
        <f t="shared" ca="1" si="339"/>
        <v>6042.6906091188002</v>
      </c>
      <c r="BP303" s="136">
        <f t="shared" ca="1" si="339"/>
        <v>1212.4531622971024</v>
      </c>
      <c r="BQ303" s="136">
        <f t="shared" ca="1" si="339"/>
        <v>392.82090934331887</v>
      </c>
      <c r="BR303" s="136">
        <f t="shared" ca="1" si="339"/>
        <v>166.45152708154836</v>
      </c>
      <c r="BS303" s="136">
        <f t="shared" ca="1" si="339"/>
        <v>84.178585245437844</v>
      </c>
      <c r="BT303" s="136">
        <f t="shared" ca="1" si="339"/>
        <v>48.539087461948753</v>
      </c>
      <c r="BU303" s="136">
        <f t="shared" ca="1" si="339"/>
        <v>31.176962506282731</v>
      </c>
      <c r="BV303" s="136">
        <f t="shared" ca="1" si="339"/>
        <v>22.076458367784099</v>
      </c>
      <c r="BW303" s="136">
        <f t="shared" ca="1" si="339"/>
        <v>17.195130113503041</v>
      </c>
      <c r="BX303" s="136">
        <f t="shared" ca="1" si="339"/>
        <v>14.765939624379161</v>
      </c>
      <c r="BY303" s="136">
        <f t="shared" ca="1" si="339"/>
        <v>14.027119878123013</v>
      </c>
      <c r="BZ303" s="62"/>
      <c r="CA303" s="80">
        <f t="shared" ref="CA303:CA315" si="340">CA288</f>
        <v>0</v>
      </c>
      <c r="CB303" s="136">
        <f ca="1">CB258+CB288</f>
        <v>11535208273.050406</v>
      </c>
      <c r="CC303" s="136">
        <f t="shared" ref="CC303:CN303" ca="1" si="341">CC258+CC288</f>
        <v>64.21821832250248</v>
      </c>
      <c r="CD303" s="136">
        <f t="shared" ca="1" si="341"/>
        <v>28.113883111455422</v>
      </c>
      <c r="CE303" s="136">
        <f t="shared" ca="1" si="341"/>
        <v>21.639373420178273</v>
      </c>
      <c r="CF303" s="136">
        <f t="shared" ca="1" si="341"/>
        <v>19.690040796759078</v>
      </c>
      <c r="CG303" s="136">
        <f t="shared" ca="1" si="341"/>
        <v>19.271906505371334</v>
      </c>
      <c r="CH303" s="136">
        <f t="shared" ca="1" si="341"/>
        <v>19.83701071230254</v>
      </c>
      <c r="CI303" s="136">
        <f t="shared" ca="1" si="341"/>
        <v>21.596571947183151</v>
      </c>
      <c r="CJ303" s="136">
        <f t="shared" ca="1" si="341"/>
        <v>25.583440285535708</v>
      </c>
      <c r="CK303" s="136">
        <f t="shared" ca="1" si="341"/>
        <v>35.035239595555559</v>
      </c>
      <c r="CL303" s="136">
        <f t="shared" ca="1" si="341"/>
        <v>63.08911252118105</v>
      </c>
      <c r="CM303" s="136">
        <f t="shared" ca="1" si="341"/>
        <v>216.13651993348779</v>
      </c>
      <c r="CN303" s="136">
        <f t="shared" ca="1" si="341"/>
        <v>363307366.65627074</v>
      </c>
      <c r="CP303" s="80">
        <f t="shared" ref="CP303:CP315" si="342">CP288</f>
        <v>0</v>
      </c>
      <c r="CQ303" s="136">
        <f ca="1">CQ258+CQ288</f>
        <v>11492383351.337885</v>
      </c>
      <c r="CR303" s="136">
        <f t="shared" ref="CR303:DC303" ca="1" si="343">CR258+CR288</f>
        <v>859.39481596518715</v>
      </c>
      <c r="CS303" s="136">
        <f t="shared" ca="1" si="343"/>
        <v>209.46219635271399</v>
      </c>
      <c r="CT303" s="136">
        <f t="shared" ca="1" si="343"/>
        <v>89.373603675798833</v>
      </c>
      <c r="CU303" s="136">
        <f t="shared" ca="1" si="343"/>
        <v>47.748383855798792</v>
      </c>
      <c r="CV303" s="136">
        <f t="shared" ca="1" si="343"/>
        <v>29.071430315494851</v>
      </c>
      <c r="CW303" s="136">
        <f t="shared" ca="1" si="343"/>
        <v>19.839277523897959</v>
      </c>
      <c r="CX303" s="136">
        <f t="shared" ca="1" si="343"/>
        <v>15.830201617323105</v>
      </c>
      <c r="CY303" s="136">
        <f t="shared" ca="1" si="343"/>
        <v>16.233316303876585</v>
      </c>
      <c r="CZ303" s="136">
        <f t="shared" ca="1" si="343"/>
        <v>23.415737224557265</v>
      </c>
      <c r="DA303" s="136">
        <f t="shared" ca="1" si="343"/>
        <v>50.069731223536863</v>
      </c>
      <c r="DB303" s="136">
        <f t="shared" ca="1" si="343"/>
        <v>202.35285687274822</v>
      </c>
      <c r="DC303" s="136">
        <f t="shared" ca="1" si="343"/>
        <v>363307352.62915146</v>
      </c>
      <c r="DE303" s="80">
        <f t="shared" ref="DE303:DE315" si="344">DE288</f>
        <v>0</v>
      </c>
      <c r="DF303" s="136">
        <f ca="1">DF258+DF288</f>
        <v>42825392</v>
      </c>
      <c r="DG303" s="136">
        <f t="shared" ref="DG303:DR303" ca="1" si="345">DG258+DG288</f>
        <v>94187.216810763959</v>
      </c>
      <c r="DH303" s="136">
        <f t="shared" ca="1" si="345"/>
        <v>5652.4793964426517</v>
      </c>
      <c r="DI303" s="136">
        <f t="shared" ca="1" si="345"/>
        <v>1049.6348966267531</v>
      </c>
      <c r="DJ303" s="136">
        <f t="shared" ca="1" si="345"/>
        <v>309.68576789328165</v>
      </c>
      <c r="DK303" s="136">
        <f t="shared" ca="1" si="345"/>
        <v>120.53259969917252</v>
      </c>
      <c r="DL303" s="136">
        <f t="shared" ca="1" si="345"/>
        <v>59.430448610953491</v>
      </c>
      <c r="DM303" s="136">
        <f t="shared" ca="1" si="345"/>
        <v>38.849063603272654</v>
      </c>
      <c r="DN303" s="136">
        <f t="shared" ca="1" si="345"/>
        <v>35.29929198804389</v>
      </c>
      <c r="DO303" s="136">
        <f t="shared" ca="1" si="345"/>
        <v>42.628326789326216</v>
      </c>
      <c r="DP303" s="136">
        <f t="shared" ca="1" si="345"/>
        <v>70.187715377020865</v>
      </c>
      <c r="DQ303" s="136">
        <f t="shared" ca="1" si="345"/>
        <v>223.1544872117359</v>
      </c>
      <c r="DR303" s="136">
        <f t="shared" ca="1" si="345"/>
        <v>363307373.6698305</v>
      </c>
      <c r="DT303" s="80">
        <f t="shared" ref="DT303:DT315" si="346">DT288</f>
        <v>0</v>
      </c>
      <c r="DU303" s="136">
        <f ca="1">DU258+DU288</f>
        <v>42824914.705481127</v>
      </c>
      <c r="DV303" s="136">
        <f t="shared" ref="DV303:EG303" ca="1" si="347">DV258+DV288</f>
        <v>14.027119471938704</v>
      </c>
      <c r="DW303" s="136">
        <f t="shared" ca="1" si="347"/>
        <v>14.027119471937823</v>
      </c>
      <c r="DX303" s="136">
        <f t="shared" ca="1" si="347"/>
        <v>14.027119471937851</v>
      </c>
      <c r="DY303" s="136">
        <f t="shared" ca="1" si="347"/>
        <v>14.027119471937857</v>
      </c>
      <c r="DZ303" s="136">
        <f t="shared" ca="1" si="347"/>
        <v>14.027119471937839</v>
      </c>
      <c r="EA303" s="136">
        <f t="shared" ca="1" si="347"/>
        <v>14.027119471937837</v>
      </c>
      <c r="EB303" s="136">
        <f t="shared" ca="1" si="347"/>
        <v>14.027119471937837</v>
      </c>
      <c r="EC303" s="136">
        <f t="shared" ca="1" si="347"/>
        <v>14.027119471937834</v>
      </c>
      <c r="ED303" s="136">
        <f t="shared" ca="1" si="347"/>
        <v>14.027119471937837</v>
      </c>
      <c r="EE303" s="136">
        <f t="shared" ca="1" si="347"/>
        <v>14.027119471937834</v>
      </c>
      <c r="EF303" s="136">
        <f t="shared" ca="1" si="347"/>
        <v>14.027119471937837</v>
      </c>
      <c r="EG303" s="136">
        <f t="shared" ca="1" si="347"/>
        <v>14.027119471937837</v>
      </c>
      <c r="EI303" s="80">
        <f t="shared" ref="EI303:EI315" si="348">EI288</f>
        <v>0</v>
      </c>
      <c r="EJ303" s="136">
        <f ca="1">EJ258+EJ288</f>
        <v>-7.0070380941033363</v>
      </c>
      <c r="EK303" s="136">
        <f t="shared" ref="EK303:EV303" ca="1" si="349">EK258+EK288</f>
        <v>809.20371711462337</v>
      </c>
      <c r="EL303" s="136">
        <f t="shared" ca="1" si="349"/>
        <v>195.37543271319637</v>
      </c>
      <c r="EM303" s="136">
        <f t="shared" ca="1" si="349"/>
        <v>81.761349727558411</v>
      </c>
      <c r="EN303" s="136">
        <f t="shared" ca="1" si="349"/>
        <v>42.085462530977573</v>
      </c>
      <c r="EO303" s="136">
        <f t="shared" ca="1" si="349"/>
        <v>23.826643282061355</v>
      </c>
      <c r="EP303" s="136">
        <f t="shared" ca="1" si="349"/>
        <v>14.029386283533256</v>
      </c>
      <c r="EQ303" s="136">
        <f t="shared" ca="1" si="349"/>
        <v>8.2607491420777919</v>
      </c>
      <c r="ER303" s="136">
        <f t="shared" ca="1" si="349"/>
        <v>4.6769954902787134</v>
      </c>
      <c r="ES303" s="136">
        <f t="shared" ca="1" si="349"/>
        <v>2.4076171009395404</v>
      </c>
      <c r="ET303" s="136">
        <f t="shared" ca="1" si="349"/>
        <v>1.0077381742936389</v>
      </c>
      <c r="EU303" s="136">
        <f t="shared" ca="1" si="349"/>
        <v>0.2434564111982862</v>
      </c>
      <c r="EV303" s="136">
        <f t="shared" ca="1" si="349"/>
        <v>1.3539505872017799E-7</v>
      </c>
    </row>
    <row r="304" spans="1:152">
      <c r="S304" s="26">
        <f t="shared" si="332"/>
        <v>7.5</v>
      </c>
      <c r="T304" s="330">
        <f t="shared" ref="T304:AF315" ca="1" si="350">T259+T289</f>
        <v>14.51764035378585</v>
      </c>
      <c r="U304" s="330">
        <f t="shared" ca="1" si="350"/>
        <v>8456.9753977898345</v>
      </c>
      <c r="V304" s="330">
        <f t="shared" ca="1" si="350"/>
        <v>36.879837253107439</v>
      </c>
      <c r="W304" s="330">
        <f t="shared" ca="1" si="350"/>
        <v>23.207780631934327</v>
      </c>
      <c r="X304" s="330">
        <f t="shared" ca="1" si="350"/>
        <v>20.095885030588093</v>
      </c>
      <c r="Y304" s="330">
        <f t="shared" ca="1" si="350"/>
        <v>18.405853572914502</v>
      </c>
      <c r="Z304" s="330">
        <f t="shared" ca="1" si="350"/>
        <v>17.121529976875689</v>
      </c>
      <c r="AA304" s="330">
        <f t="shared" ca="1" si="350"/>
        <v>16.103516798738756</v>
      </c>
      <c r="AB304" s="330">
        <f t="shared" ca="1" si="350"/>
        <v>15.354856319844034</v>
      </c>
      <c r="AC304" s="330">
        <f t="shared" ca="1" si="350"/>
        <v>14.87293288965062</v>
      </c>
      <c r="AD304" s="330">
        <f t="shared" ca="1" si="350"/>
        <v>14.622338758289626</v>
      </c>
      <c r="AE304" s="330">
        <f t="shared" ca="1" si="350"/>
        <v>14.534988387835114</v>
      </c>
      <c r="AF304" s="330">
        <f t="shared" ca="1" si="350"/>
        <v>40.381325918133456</v>
      </c>
      <c r="AH304" s="80">
        <f t="shared" si="334"/>
        <v>7.5</v>
      </c>
      <c r="AI304" s="136">
        <f t="shared" ref="AI304:AU315" ca="1" si="351">AI259+AI289</f>
        <v>837.72707520915549</v>
      </c>
      <c r="AJ304" s="136">
        <f t="shared" ca="1" si="351"/>
        <v>146.57744151324005</v>
      </c>
      <c r="AK304" s="136">
        <f t="shared" ca="1" si="351"/>
        <v>611.73876123182561</v>
      </c>
      <c r="AL304" s="136">
        <f t="shared" ca="1" si="351"/>
        <v>151.34710491077399</v>
      </c>
      <c r="AM304" s="136">
        <f t="shared" ca="1" si="351"/>
        <v>65.374655383912369</v>
      </c>
      <c r="AN304" s="136">
        <f t="shared" ca="1" si="351"/>
        <v>33.438189455781924</v>
      </c>
      <c r="AO304" s="136">
        <f t="shared" ca="1" si="351"/>
        <v>18.250055706516026</v>
      </c>
      <c r="AP304" s="136">
        <f t="shared" ca="1" si="351"/>
        <v>10.156879975424317</v>
      </c>
      <c r="AQ304" s="136">
        <f t="shared" ca="1" si="351"/>
        <v>5.5739646356808539</v>
      </c>
      <c r="AR304" s="136">
        <f t="shared" ca="1" si="351"/>
        <v>2.8935054079805829</v>
      </c>
      <c r="AS304" s="136">
        <f t="shared" ca="1" si="351"/>
        <v>1.3313423837657741</v>
      </c>
      <c r="AT304" s="136">
        <f t="shared" ca="1" si="351"/>
        <v>0.50402111278501671</v>
      </c>
      <c r="AU304" s="136">
        <f t="shared" ca="1" si="351"/>
        <v>0.67596590084849595</v>
      </c>
      <c r="AW304" s="80">
        <f t="shared" si="336"/>
        <v>7.5</v>
      </c>
      <c r="AX304" s="136">
        <f t="shared" ref="AX304:BJ315" ca="1" si="352">AX259+AX289</f>
        <v>95842.364881001093</v>
      </c>
      <c r="AY304" s="136">
        <f t="shared" ca="1" si="352"/>
        <v>8310.3979562766035</v>
      </c>
      <c r="AZ304" s="136">
        <f t="shared" ca="1" si="352"/>
        <v>12471.555981075704</v>
      </c>
      <c r="BA304" s="136">
        <f t="shared" ca="1" si="352"/>
        <v>1481.0347634164318</v>
      </c>
      <c r="BB304" s="136">
        <f t="shared" ca="1" si="352"/>
        <v>370.72726500602863</v>
      </c>
      <c r="BC304" s="136">
        <f t="shared" ca="1" si="352"/>
        <v>129.24669861323457</v>
      </c>
      <c r="BD304" s="136">
        <f t="shared" ca="1" si="352"/>
        <v>57.255384233451544</v>
      </c>
      <c r="BE304" s="136">
        <f t="shared" ca="1" si="352"/>
        <v>31.636864743349953</v>
      </c>
      <c r="BF304" s="136">
        <f t="shared" ca="1" si="352"/>
        <v>21.377117130345837</v>
      </c>
      <c r="BG304" s="136">
        <f t="shared" ca="1" si="352"/>
        <v>16.917351745653217</v>
      </c>
      <c r="BH304" s="136">
        <f t="shared" ca="1" si="352"/>
        <v>14.899497809490139</v>
      </c>
      <c r="BI304" s="136">
        <f t="shared" ca="1" si="352"/>
        <v>14.030967275050097</v>
      </c>
      <c r="BJ304" s="136">
        <f t="shared" ca="1" si="352"/>
        <v>39.705360017284953</v>
      </c>
      <c r="BK304" s="62"/>
      <c r="BL304" s="80">
        <f t="shared" si="338"/>
        <v>7.5</v>
      </c>
      <c r="BM304" s="136">
        <f t="shared" ref="BM304:BY315" ca="1" si="353">BM259+BM289</f>
        <v>97517.819031419407</v>
      </c>
      <c r="BN304" s="136">
        <f t="shared" ca="1" si="353"/>
        <v>8603.5528393030982</v>
      </c>
      <c r="BO304" s="136">
        <f t="shared" ca="1" si="353"/>
        <v>13695.033503539355</v>
      </c>
      <c r="BP304" s="136">
        <f t="shared" ca="1" si="353"/>
        <v>1783.7289732379797</v>
      </c>
      <c r="BQ304" s="136">
        <f t="shared" ca="1" si="353"/>
        <v>501.47657577385343</v>
      </c>
      <c r="BR304" s="136">
        <f t="shared" ca="1" si="353"/>
        <v>196.12307752479842</v>
      </c>
      <c r="BS304" s="136">
        <f t="shared" ca="1" si="353"/>
        <v>93.755495646483581</v>
      </c>
      <c r="BT304" s="136">
        <f t="shared" ca="1" si="353"/>
        <v>51.950624694198588</v>
      </c>
      <c r="BU304" s="136">
        <f t="shared" ca="1" si="353"/>
        <v>32.525046401707542</v>
      </c>
      <c r="BV304" s="136">
        <f t="shared" ca="1" si="353"/>
        <v>22.704362561614381</v>
      </c>
      <c r="BW304" s="136">
        <f t="shared" ca="1" si="353"/>
        <v>17.562182577021691</v>
      </c>
      <c r="BX304" s="136">
        <f t="shared" ca="1" si="353"/>
        <v>15.03539743871838</v>
      </c>
      <c r="BY304" s="136">
        <f t="shared" ca="1" si="353"/>
        <v>14.71033184874581</v>
      </c>
      <c r="BZ304" s="62"/>
      <c r="CA304" s="80">
        <f t="shared" si="340"/>
        <v>7.5</v>
      </c>
      <c r="CB304" s="136">
        <f t="shared" ref="CB304:CN315" ca="1" si="354">CB259+CB289</f>
        <v>63.201682068928392</v>
      </c>
      <c r="CC304" s="136">
        <f t="shared" ca="1" si="354"/>
        <v>8458.2493754493808</v>
      </c>
      <c r="CD304" s="136">
        <f t="shared" ca="1" si="354"/>
        <v>39.88516167870398</v>
      </c>
      <c r="CE304" s="136">
        <f t="shared" ca="1" si="354"/>
        <v>26.646803897487132</v>
      </c>
      <c r="CF304" s="136">
        <f t="shared" ca="1" si="354"/>
        <v>23.41625890554301</v>
      </c>
      <c r="CG304" s="136">
        <f t="shared" ca="1" si="354"/>
        <v>21.958010237619909</v>
      </c>
      <c r="CH304" s="136">
        <f t="shared" ca="1" si="354"/>
        <v>21.472527748268519</v>
      </c>
      <c r="CI304" s="136">
        <f t="shared" ca="1" si="354"/>
        <v>22.186498717885137</v>
      </c>
      <c r="CJ304" s="136">
        <f t="shared" ca="1" si="354"/>
        <v>24.995717427885992</v>
      </c>
      <c r="CK304" s="136">
        <f t="shared" ca="1" si="354"/>
        <v>32.270657383919072</v>
      </c>
      <c r="CL304" s="136">
        <f t="shared" ca="1" si="354"/>
        <v>51.592612694803805</v>
      </c>
      <c r="CM304" s="136">
        <f t="shared" ca="1" si="354"/>
        <v>111.92346979582574</v>
      </c>
      <c r="CN304" s="136">
        <f t="shared" ca="1" si="354"/>
        <v>230.2861125538019</v>
      </c>
      <c r="CP304" s="80">
        <f t="shared" si="342"/>
        <v>7.5</v>
      </c>
      <c r="CQ304" s="136">
        <f t="shared" ref="CQ304:DC315" ca="1" si="355">CQ259+CQ289</f>
        <v>886.41111692429808</v>
      </c>
      <c r="CR304" s="136">
        <f t="shared" ca="1" si="355"/>
        <v>147.85141917278725</v>
      </c>
      <c r="CS304" s="136">
        <f t="shared" ca="1" si="355"/>
        <v>614.74408565742215</v>
      </c>
      <c r="CT304" s="136">
        <f t="shared" ca="1" si="355"/>
        <v>154.7861281763268</v>
      </c>
      <c r="CU304" s="136">
        <f t="shared" ca="1" si="355"/>
        <v>68.695029258867294</v>
      </c>
      <c r="CV304" s="136">
        <f t="shared" ca="1" si="355"/>
        <v>36.990346120487331</v>
      </c>
      <c r="CW304" s="136">
        <f t="shared" ca="1" si="355"/>
        <v>22.601053477908856</v>
      </c>
      <c r="CX304" s="136">
        <f t="shared" ca="1" si="355"/>
        <v>16.239861894570694</v>
      </c>
      <c r="CY304" s="136">
        <f t="shared" ca="1" si="355"/>
        <v>15.214825743722812</v>
      </c>
      <c r="CZ304" s="136">
        <f t="shared" ca="1" si="355"/>
        <v>20.291229902249036</v>
      </c>
      <c r="DA304" s="136">
        <f t="shared" ca="1" si="355"/>
        <v>38.301616320279948</v>
      </c>
      <c r="DB304" s="136">
        <f t="shared" ca="1" si="355"/>
        <v>97.892502520775636</v>
      </c>
      <c r="DC304" s="136">
        <f t="shared" ca="1" si="355"/>
        <v>190.58075253651691</v>
      </c>
      <c r="DE304" s="80">
        <f t="shared" si="344"/>
        <v>7.5</v>
      </c>
      <c r="DF304" s="136">
        <f t="shared" ref="DF304:DR315" ca="1" si="356">DF259+DF289</f>
        <v>95842.818616962788</v>
      </c>
      <c r="DG304" s="136">
        <f t="shared" ca="1" si="356"/>
        <v>8310.4216010999517</v>
      </c>
      <c r="DH304" s="136">
        <f t="shared" ca="1" si="356"/>
        <v>12471.706085052534</v>
      </c>
      <c r="DI304" s="136">
        <f t="shared" ca="1" si="356"/>
        <v>1481.4150706588857</v>
      </c>
      <c r="DJ304" s="136">
        <f t="shared" ca="1" si="356"/>
        <v>371.43475112525505</v>
      </c>
      <c r="DK304" s="136">
        <f t="shared" ca="1" si="356"/>
        <v>130.59790138289816</v>
      </c>
      <c r="DL304" s="136">
        <f t="shared" ca="1" si="356"/>
        <v>60.079098973626841</v>
      </c>
      <c r="DM304" s="136">
        <f t="shared" ca="1" si="356"/>
        <v>37.81124447904736</v>
      </c>
      <c r="DN304" s="136">
        <f t="shared" ca="1" si="356"/>
        <v>33.699053249394062</v>
      </c>
      <c r="DO304" s="136">
        <f t="shared" ca="1" si="356"/>
        <v>39.305424640677309</v>
      </c>
      <c r="DP304" s="136">
        <f t="shared" ca="1" si="356"/>
        <v>58.33617764590764</v>
      </c>
      <c r="DQ304" s="136">
        <f t="shared" ca="1" si="356"/>
        <v>118.6673120848037</v>
      </c>
      <c r="DR304" s="136">
        <f t="shared" ca="1" si="356"/>
        <v>236.37549991320878</v>
      </c>
      <c r="DT304" s="80">
        <f t="shared" si="346"/>
        <v>7.5</v>
      </c>
      <c r="DU304" s="136">
        <f t="shared" ref="DU304:EG315" ca="1" si="357">DU259+DU289</f>
        <v>14.51764035378585</v>
      </c>
      <c r="DV304" s="136">
        <f t="shared" ca="1" si="357"/>
        <v>8456.9753977898345</v>
      </c>
      <c r="DW304" s="136">
        <f t="shared" ca="1" si="357"/>
        <v>36.879837253107439</v>
      </c>
      <c r="DX304" s="136">
        <f t="shared" ca="1" si="357"/>
        <v>23.207780631934327</v>
      </c>
      <c r="DY304" s="136">
        <f t="shared" ca="1" si="357"/>
        <v>20.095885030588093</v>
      </c>
      <c r="DZ304" s="136">
        <f t="shared" ca="1" si="357"/>
        <v>18.405853572914502</v>
      </c>
      <c r="EA304" s="136">
        <f t="shared" ca="1" si="357"/>
        <v>17.121529976875689</v>
      </c>
      <c r="EB304" s="136">
        <f t="shared" ca="1" si="357"/>
        <v>16.103516798738756</v>
      </c>
      <c r="EC304" s="136">
        <f t="shared" ca="1" si="357"/>
        <v>15.354856319844034</v>
      </c>
      <c r="ED304" s="136">
        <f t="shared" ca="1" si="357"/>
        <v>14.87293288965062</v>
      </c>
      <c r="EE304" s="136">
        <f t="shared" ca="1" si="357"/>
        <v>14.622338758289626</v>
      </c>
      <c r="EF304" s="136">
        <f t="shared" ca="1" si="357"/>
        <v>14.534988387835114</v>
      </c>
      <c r="EG304" s="136">
        <f t="shared" ca="1" si="357"/>
        <v>40.381325918133456</v>
      </c>
      <c r="EI304" s="80">
        <f t="shared" si="348"/>
        <v>7.5</v>
      </c>
      <c r="EJ304" s="136">
        <f t="shared" ref="EJ304:EV315" ca="1" si="358">EJ259+EJ289</f>
        <v>837.72707520915549</v>
      </c>
      <c r="EK304" s="136">
        <f t="shared" ca="1" si="358"/>
        <v>146.57744151324005</v>
      </c>
      <c r="EL304" s="136">
        <f t="shared" ca="1" si="358"/>
        <v>611.73876123182561</v>
      </c>
      <c r="EM304" s="136">
        <f t="shared" ca="1" si="358"/>
        <v>151.34710491077399</v>
      </c>
      <c r="EN304" s="136">
        <f t="shared" ca="1" si="358"/>
        <v>65.374655383912369</v>
      </c>
      <c r="EO304" s="136">
        <f t="shared" ca="1" si="358"/>
        <v>33.438189455781924</v>
      </c>
      <c r="EP304" s="136">
        <f t="shared" ca="1" si="358"/>
        <v>18.250055706516026</v>
      </c>
      <c r="EQ304" s="136">
        <f t="shared" ca="1" si="358"/>
        <v>10.156879975424317</v>
      </c>
      <c r="ER304" s="136">
        <f t="shared" ca="1" si="358"/>
        <v>5.5739646356808539</v>
      </c>
      <c r="ES304" s="136">
        <f t="shared" ca="1" si="358"/>
        <v>2.8935054079805829</v>
      </c>
      <c r="ET304" s="136">
        <f t="shared" ca="1" si="358"/>
        <v>1.3313423837657741</v>
      </c>
      <c r="EU304" s="136">
        <f t="shared" ca="1" si="358"/>
        <v>0.50402111278501671</v>
      </c>
      <c r="EV304" s="136">
        <f t="shared" ca="1" si="358"/>
        <v>0.67596590084849595</v>
      </c>
    </row>
    <row r="305" spans="1:152">
      <c r="S305" s="26">
        <f t="shared" si="332"/>
        <v>15</v>
      </c>
      <c r="T305" s="330">
        <f t="shared" ca="1" si="350"/>
        <v>14.517639953145363</v>
      </c>
      <c r="U305" s="330">
        <f t="shared" ca="1" si="350"/>
        <v>32.894301395725961</v>
      </c>
      <c r="V305" s="330">
        <f t="shared" ca="1" si="350"/>
        <v>1376.4915587237836</v>
      </c>
      <c r="W305" s="330">
        <f t="shared" ca="1" si="350"/>
        <v>181.08705840480138</v>
      </c>
      <c r="X305" s="330">
        <f t="shared" ca="1" si="350"/>
        <v>42.035501482117809</v>
      </c>
      <c r="Y305" s="330">
        <f t="shared" ca="1" si="350"/>
        <v>27.843226072633886</v>
      </c>
      <c r="Z305" s="330">
        <f t="shared" ca="1" si="350"/>
        <v>22.474883382638851</v>
      </c>
      <c r="AA305" s="330">
        <f t="shared" ca="1" si="350"/>
        <v>19.626776335951181</v>
      </c>
      <c r="AB305" s="330">
        <f t="shared" ca="1" si="350"/>
        <v>17.943707525654276</v>
      </c>
      <c r="AC305" s="330">
        <f t="shared" ca="1" si="350"/>
        <v>16.960532010135807</v>
      </c>
      <c r="AD305" s="330">
        <f t="shared" ca="1" si="350"/>
        <v>16.445308740176987</v>
      </c>
      <c r="AE305" s="330">
        <f t="shared" ca="1" si="350"/>
        <v>16.233992200045776</v>
      </c>
      <c r="AF305" s="330">
        <f t="shared" ca="1" si="350"/>
        <v>64.34042040278166</v>
      </c>
      <c r="AH305" s="80">
        <f t="shared" si="334"/>
        <v>15</v>
      </c>
      <c r="AI305" s="136">
        <f t="shared" ca="1" si="351"/>
        <v>202.2358371626417</v>
      </c>
      <c r="AJ305" s="136">
        <f t="shared" ca="1" si="351"/>
        <v>545.72324031082189</v>
      </c>
      <c r="AK305" s="136">
        <f t="shared" ca="1" si="351"/>
        <v>98.819301568943047</v>
      </c>
      <c r="AL305" s="136">
        <f t="shared" ca="1" si="351"/>
        <v>1309.3312177498058</v>
      </c>
      <c r="AM305" s="136">
        <f t="shared" ca="1" si="351"/>
        <v>156.89208769677532</v>
      </c>
      <c r="AN305" s="136">
        <f t="shared" ca="1" si="351"/>
        <v>58.069118373012969</v>
      </c>
      <c r="AO305" s="136">
        <f t="shared" ca="1" si="351"/>
        <v>27.60202205287311</v>
      </c>
      <c r="AP305" s="136">
        <f t="shared" ca="1" si="351"/>
        <v>14.490841096905729</v>
      </c>
      <c r="AQ305" s="136">
        <f t="shared" ca="1" si="351"/>
        <v>7.9135184882175835</v>
      </c>
      <c r="AR305" s="136">
        <f t="shared" ca="1" si="351"/>
        <v>4.339342666180193</v>
      </c>
      <c r="AS305" s="136">
        <f t="shared" ca="1" si="351"/>
        <v>2.3500169398065429</v>
      </c>
      <c r="AT305" s="136">
        <f t="shared" ca="1" si="351"/>
        <v>1.3256139923410508</v>
      </c>
      <c r="AU305" s="136">
        <f t="shared" ca="1" si="351"/>
        <v>4.0027832426793672</v>
      </c>
      <c r="AW305" s="80">
        <f t="shared" si="336"/>
        <v>15</v>
      </c>
      <c r="AX305" s="136">
        <f t="shared" ca="1" si="352"/>
        <v>5741.8417360696121</v>
      </c>
      <c r="AY305" s="136">
        <f t="shared" ca="1" si="352"/>
        <v>11444.731688138732</v>
      </c>
      <c r="AZ305" s="136">
        <f t="shared" ca="1" si="352"/>
        <v>1277.6722571548398</v>
      </c>
      <c r="BA305" s="136">
        <f t="shared" ca="1" si="352"/>
        <v>8698.6085465328397</v>
      </c>
      <c r="BB305" s="136">
        <f t="shared" ca="1" si="352"/>
        <v>638.1197053436963</v>
      </c>
      <c r="BC305" s="136">
        <f t="shared" ca="1" si="352"/>
        <v>161.95930357553942</v>
      </c>
      <c r="BD305" s="136">
        <f t="shared" ca="1" si="352"/>
        <v>61.424944344765947</v>
      </c>
      <c r="BE305" s="136">
        <f t="shared" ca="1" si="352"/>
        <v>31.224928254023233</v>
      </c>
      <c r="BF305" s="136">
        <f t="shared" ca="1" si="352"/>
        <v>20.319676265427752</v>
      </c>
      <c r="BG305" s="136">
        <f t="shared" ca="1" si="352"/>
        <v>15.908620609013276</v>
      </c>
      <c r="BH305" s="136">
        <f t="shared" ca="1" si="352"/>
        <v>14.095291800370447</v>
      </c>
      <c r="BI305" s="136">
        <f t="shared" ca="1" si="352"/>
        <v>14.908378207704729</v>
      </c>
      <c r="BJ305" s="136">
        <f t="shared" ca="1" si="352"/>
        <v>60.337637160102304</v>
      </c>
      <c r="BK305" s="62"/>
      <c r="BL305" s="80">
        <f t="shared" si="338"/>
        <v>15</v>
      </c>
      <c r="BM305" s="136">
        <f t="shared" ca="1" si="353"/>
        <v>6146.3134103948951</v>
      </c>
      <c r="BN305" s="136">
        <f t="shared" ca="1" si="353"/>
        <v>12536.178168760378</v>
      </c>
      <c r="BO305" s="136">
        <f t="shared" ca="1" si="353"/>
        <v>1475.3108602927277</v>
      </c>
      <c r="BP305" s="136">
        <f t="shared" ca="1" si="353"/>
        <v>11317.270982032453</v>
      </c>
      <c r="BQ305" s="136">
        <f t="shared" ca="1" si="353"/>
        <v>951.90388073724694</v>
      </c>
      <c r="BR305" s="136">
        <f t="shared" ca="1" si="353"/>
        <v>278.09754032156536</v>
      </c>
      <c r="BS305" s="136">
        <f t="shared" ca="1" si="353"/>
        <v>116.62898845051217</v>
      </c>
      <c r="BT305" s="136">
        <f t="shared" ca="1" si="353"/>
        <v>60.206610447834692</v>
      </c>
      <c r="BU305" s="136">
        <f t="shared" ca="1" si="353"/>
        <v>36.146713241862919</v>
      </c>
      <c r="BV305" s="136">
        <f t="shared" ca="1" si="353"/>
        <v>24.587305941373657</v>
      </c>
      <c r="BW305" s="136">
        <f t="shared" ca="1" si="353"/>
        <v>18.71819924263006</v>
      </c>
      <c r="BX305" s="136">
        <f t="shared" ca="1" si="353"/>
        <v>15.885019139272282</v>
      </c>
      <c r="BY305" s="136">
        <f t="shared" ca="1" si="353"/>
        <v>18.216281711695157</v>
      </c>
      <c r="BZ305" s="62"/>
      <c r="CA305" s="80">
        <f t="shared" si="340"/>
        <v>15</v>
      </c>
      <c r="CB305" s="136">
        <f t="shared" ca="1" si="354"/>
        <v>28.184008702545881</v>
      </c>
      <c r="CC305" s="136">
        <f t="shared" ca="1" si="354"/>
        <v>36.25951990498487</v>
      </c>
      <c r="CD305" s="136">
        <f t="shared" ca="1" si="354"/>
        <v>1377.0249181754577</v>
      </c>
      <c r="CE305" s="136">
        <f t="shared" ca="1" si="354"/>
        <v>181.32175304440261</v>
      </c>
      <c r="CF305" s="136">
        <f t="shared" ca="1" si="354"/>
        <v>43.019872890880862</v>
      </c>
      <c r="CG305" s="136">
        <f t="shared" ca="1" si="354"/>
        <v>29.449809543813604</v>
      </c>
      <c r="CH305" s="136">
        <f t="shared" ca="1" si="354"/>
        <v>24.874675815321034</v>
      </c>
      <c r="CI305" s="136">
        <f t="shared" ca="1" si="354"/>
        <v>23.34271706316655</v>
      </c>
      <c r="CJ305" s="136">
        <f t="shared" ca="1" si="354"/>
        <v>24.090774997257764</v>
      </c>
      <c r="CK305" s="136">
        <f t="shared" ca="1" si="354"/>
        <v>27.830787826654518</v>
      </c>
      <c r="CL305" s="136">
        <f t="shared" ca="1" si="354"/>
        <v>36.628569236069048</v>
      </c>
      <c r="CM305" s="136">
        <f t="shared" ca="1" si="354"/>
        <v>52.560571055290929</v>
      </c>
      <c r="CN305" s="136">
        <f t="shared" ca="1" si="354"/>
        <v>95.870416808852866</v>
      </c>
      <c r="CP305" s="80">
        <f t="shared" si="342"/>
        <v>15</v>
      </c>
      <c r="CQ305" s="136">
        <f t="shared" ca="1" si="355"/>
        <v>215.90220591204223</v>
      </c>
      <c r="CR305" s="136">
        <f t="shared" ca="1" si="355"/>
        <v>549.08845882008086</v>
      </c>
      <c r="CS305" s="136">
        <f t="shared" ca="1" si="355"/>
        <v>99.352661020617234</v>
      </c>
      <c r="CT305" s="136">
        <f t="shared" ca="1" si="355"/>
        <v>1309.565912389407</v>
      </c>
      <c r="CU305" s="136">
        <f t="shared" ca="1" si="355"/>
        <v>157.87645910553837</v>
      </c>
      <c r="CV305" s="136">
        <f t="shared" ca="1" si="355"/>
        <v>59.675701844192687</v>
      </c>
      <c r="CW305" s="136">
        <f t="shared" ca="1" si="355"/>
        <v>30.001814485555293</v>
      </c>
      <c r="CX305" s="136">
        <f t="shared" ca="1" si="355"/>
        <v>18.206781824121098</v>
      </c>
      <c r="CY305" s="136">
        <f t="shared" ca="1" si="355"/>
        <v>14.060585959821072</v>
      </c>
      <c r="CZ305" s="136">
        <f t="shared" ca="1" si="355"/>
        <v>15.209598482698905</v>
      </c>
      <c r="DA305" s="136">
        <f t="shared" ca="1" si="355"/>
        <v>22.533277435698604</v>
      </c>
      <c r="DB305" s="136">
        <f t="shared" ca="1" si="355"/>
        <v>37.6521928475862</v>
      </c>
      <c r="DC305" s="136">
        <f t="shared" ca="1" si="355"/>
        <v>35.532779648750562</v>
      </c>
      <c r="DE305" s="80">
        <f t="shared" si="344"/>
        <v>15</v>
      </c>
      <c r="DF305" s="136">
        <f t="shared" ca="1" si="356"/>
        <v>5742.3727570278188</v>
      </c>
      <c r="DG305" s="136">
        <f t="shared" ca="1" si="356"/>
        <v>11444.895473411685</v>
      </c>
      <c r="DH305" s="136">
        <f t="shared" ca="1" si="356"/>
        <v>1277.7172074861683</v>
      </c>
      <c r="DI305" s="136">
        <f t="shared" ca="1" si="356"/>
        <v>8698.6441476560867</v>
      </c>
      <c r="DJ305" s="136">
        <f t="shared" ca="1" si="356"/>
        <v>638.38096106439571</v>
      </c>
      <c r="DK305" s="136">
        <f t="shared" ca="1" si="356"/>
        <v>162.68815905299238</v>
      </c>
      <c r="DL305" s="136">
        <f t="shared" ca="1" si="356"/>
        <v>63.266250699043667</v>
      </c>
      <c r="DM305" s="136">
        <f t="shared" ca="1" si="356"/>
        <v>35.808425074090763</v>
      </c>
      <c r="DN305" s="136">
        <f t="shared" ca="1" si="356"/>
        <v>30.114843571178859</v>
      </c>
      <c r="DO305" s="136">
        <f t="shared" ca="1" si="356"/>
        <v>33.037207690550247</v>
      </c>
      <c r="DP305" s="136">
        <f t="shared" ca="1" si="356"/>
        <v>42.105194594492147</v>
      </c>
      <c r="DQ305" s="136">
        <f t="shared" ca="1" si="356"/>
        <v>58.32265878637844</v>
      </c>
      <c r="DR305" s="136">
        <f t="shared" ca="1" si="356"/>
        <v>96.732932398711398</v>
      </c>
      <c r="DT305" s="80">
        <f t="shared" si="346"/>
        <v>15</v>
      </c>
      <c r="DU305" s="136">
        <f t="shared" ca="1" si="357"/>
        <v>14.517639953145363</v>
      </c>
      <c r="DV305" s="136">
        <f t="shared" ca="1" si="357"/>
        <v>32.894301395725961</v>
      </c>
      <c r="DW305" s="136">
        <f t="shared" ca="1" si="357"/>
        <v>1376.4915587237836</v>
      </c>
      <c r="DX305" s="136">
        <f t="shared" ca="1" si="357"/>
        <v>181.08705840480138</v>
      </c>
      <c r="DY305" s="136">
        <f t="shared" ca="1" si="357"/>
        <v>42.035501482117809</v>
      </c>
      <c r="DZ305" s="136">
        <f t="shared" ca="1" si="357"/>
        <v>27.843226072633886</v>
      </c>
      <c r="EA305" s="136">
        <f t="shared" ca="1" si="357"/>
        <v>22.474883382638851</v>
      </c>
      <c r="EB305" s="136">
        <f t="shared" ca="1" si="357"/>
        <v>19.626776335951181</v>
      </c>
      <c r="EC305" s="136">
        <f t="shared" ca="1" si="357"/>
        <v>17.943707525654276</v>
      </c>
      <c r="ED305" s="136">
        <f t="shared" ca="1" si="357"/>
        <v>16.960532010135807</v>
      </c>
      <c r="EE305" s="136">
        <f t="shared" ca="1" si="357"/>
        <v>16.445308740176987</v>
      </c>
      <c r="EF305" s="136">
        <f t="shared" ca="1" si="357"/>
        <v>16.233992200045776</v>
      </c>
      <c r="EG305" s="136">
        <f t="shared" ca="1" si="357"/>
        <v>64.34042040278166</v>
      </c>
      <c r="EI305" s="80">
        <f t="shared" si="348"/>
        <v>15</v>
      </c>
      <c r="EJ305" s="136">
        <f t="shared" ca="1" si="358"/>
        <v>202.2358371626417</v>
      </c>
      <c r="EK305" s="136">
        <f t="shared" ca="1" si="358"/>
        <v>545.72324031082189</v>
      </c>
      <c r="EL305" s="136">
        <f t="shared" ca="1" si="358"/>
        <v>98.819301568943047</v>
      </c>
      <c r="EM305" s="136">
        <f t="shared" ca="1" si="358"/>
        <v>1309.3312177498058</v>
      </c>
      <c r="EN305" s="136">
        <f t="shared" ca="1" si="358"/>
        <v>156.89208769677532</v>
      </c>
      <c r="EO305" s="136">
        <f t="shared" ca="1" si="358"/>
        <v>58.069118373012969</v>
      </c>
      <c r="EP305" s="136">
        <f t="shared" ca="1" si="358"/>
        <v>27.60202205287311</v>
      </c>
      <c r="EQ305" s="136">
        <f t="shared" ca="1" si="358"/>
        <v>14.490841096905729</v>
      </c>
      <c r="ER305" s="136">
        <f t="shared" ca="1" si="358"/>
        <v>7.9135184882175835</v>
      </c>
      <c r="ES305" s="136">
        <f t="shared" ca="1" si="358"/>
        <v>4.339342666180193</v>
      </c>
      <c r="ET305" s="136">
        <f t="shared" ca="1" si="358"/>
        <v>2.3500169398065429</v>
      </c>
      <c r="EU305" s="136">
        <f t="shared" ca="1" si="358"/>
        <v>1.3256139923410508</v>
      </c>
      <c r="EV305" s="136">
        <f t="shared" ca="1" si="358"/>
        <v>4.0027832426793672</v>
      </c>
    </row>
    <row r="306" spans="1:152">
      <c r="S306" s="26">
        <f t="shared" si="332"/>
        <v>22.5</v>
      </c>
      <c r="T306" s="330">
        <f t="shared" ca="1" si="350"/>
        <v>14.517639879000171</v>
      </c>
      <c r="U306" s="330">
        <f t="shared" ca="1" si="350"/>
        <v>20.790818821882908</v>
      </c>
      <c r="V306" s="330">
        <f t="shared" ca="1" si="350"/>
        <v>138.27023095609474</v>
      </c>
      <c r="W306" s="330">
        <f t="shared" ca="1" si="350"/>
        <v>492.44447371337401</v>
      </c>
      <c r="X306" s="330">
        <f t="shared" ca="1" si="350"/>
        <v>1354.1268276421129</v>
      </c>
      <c r="Y306" s="330">
        <f t="shared" ca="1" si="350"/>
        <v>82.374768048213269</v>
      </c>
      <c r="Z306" s="330">
        <f t="shared" ca="1" si="350"/>
        <v>40.324595170787688</v>
      </c>
      <c r="AA306" s="330">
        <f t="shared" ca="1" si="350"/>
        <v>28.997821087107631</v>
      </c>
      <c r="AB306" s="330">
        <f t="shared" ca="1" si="350"/>
        <v>24.069393112725734</v>
      </c>
      <c r="AC306" s="330">
        <f t="shared" ca="1" si="350"/>
        <v>21.589346685494707</v>
      </c>
      <c r="AD306" s="330">
        <f t="shared" ca="1" si="350"/>
        <v>20.345290491532605</v>
      </c>
      <c r="AE306" s="330">
        <f t="shared" ca="1" si="350"/>
        <v>19.805548688641668</v>
      </c>
      <c r="AF306" s="330">
        <f t="shared" ca="1" si="350"/>
        <v>187.47644736126688</v>
      </c>
      <c r="AH306" s="80">
        <f t="shared" si="334"/>
        <v>22.5</v>
      </c>
      <c r="AI306" s="136">
        <f t="shared" ca="1" si="351"/>
        <v>84.628852709617917</v>
      </c>
      <c r="AJ306" s="136">
        <f t="shared" ca="1" si="351"/>
        <v>135.60255593951302</v>
      </c>
      <c r="AK306" s="136">
        <f t="shared" ca="1" si="351"/>
        <v>999.83662335902295</v>
      </c>
      <c r="AL306" s="136">
        <f t="shared" ca="1" si="351"/>
        <v>84.480460927740779</v>
      </c>
      <c r="AM306" s="136">
        <f t="shared" ca="1" si="351"/>
        <v>363.71984233023426</v>
      </c>
      <c r="AN306" s="136">
        <f t="shared" ca="1" si="351"/>
        <v>185.87779581970634</v>
      </c>
      <c r="AO306" s="136">
        <f t="shared" ca="1" si="351"/>
        <v>55.715281732505233</v>
      </c>
      <c r="AP306" s="136">
        <f t="shared" ca="1" si="351"/>
        <v>24.880493419932634</v>
      </c>
      <c r="AQ306" s="136">
        <f t="shared" ca="1" si="351"/>
        <v>12.883087340589235</v>
      </c>
      <c r="AR306" s="136">
        <f t="shared" ca="1" si="351"/>
        <v>7.1978909297596871</v>
      </c>
      <c r="AS306" s="136">
        <f t="shared" ca="1" si="351"/>
        <v>4.2776438359015181</v>
      </c>
      <c r="AT306" s="136">
        <f t="shared" ca="1" si="351"/>
        <v>2.8427430628705785</v>
      </c>
      <c r="AU306" s="136">
        <f t="shared" ca="1" si="351"/>
        <v>22.939999038147278</v>
      </c>
      <c r="AW306" s="80">
        <f t="shared" si="336"/>
        <v>22.5</v>
      </c>
      <c r="AX306" s="136">
        <f t="shared" ca="1" si="352"/>
        <v>1062.9360366574338</v>
      </c>
      <c r="AY306" s="136">
        <f t="shared" ca="1" si="352"/>
        <v>1394.3192248582263</v>
      </c>
      <c r="AZ306" s="136">
        <f t="shared" ca="1" si="352"/>
        <v>6771.0221771012721</v>
      </c>
      <c r="BA306" s="136">
        <f t="shared" ca="1" si="352"/>
        <v>407.96401278563326</v>
      </c>
      <c r="BB306" s="136">
        <f t="shared" ca="1" si="352"/>
        <v>990.40698531187877</v>
      </c>
      <c r="BC306" s="136">
        <f t="shared" ca="1" si="352"/>
        <v>321.91001299278423</v>
      </c>
      <c r="BD306" s="136">
        <f t="shared" ca="1" si="352"/>
        <v>72.949108290407295</v>
      </c>
      <c r="BE306" s="136">
        <f t="shared" ca="1" si="352"/>
        <v>30.062265438524548</v>
      </c>
      <c r="BF306" s="136">
        <f t="shared" ca="1" si="352"/>
        <v>18.037227859268604</v>
      </c>
      <c r="BG306" s="136">
        <f t="shared" ca="1" si="352"/>
        <v>14.391455755735022</v>
      </c>
      <c r="BH306" s="136">
        <f t="shared" ca="1" si="352"/>
        <v>16.067646655631087</v>
      </c>
      <c r="BI306" s="136">
        <f t="shared" ca="1" si="352"/>
        <v>16.96280562577109</v>
      </c>
      <c r="BJ306" s="136">
        <f t="shared" ca="1" si="352"/>
        <v>164.5364483231196</v>
      </c>
      <c r="BK306" s="62"/>
      <c r="BL306" s="80">
        <f t="shared" si="338"/>
        <v>22.5</v>
      </c>
      <c r="BM306" s="136">
        <f t="shared" ca="1" si="353"/>
        <v>1232.1937420766697</v>
      </c>
      <c r="BN306" s="136">
        <f t="shared" ca="1" si="353"/>
        <v>1665.5243367372525</v>
      </c>
      <c r="BO306" s="136">
        <f t="shared" ca="1" si="353"/>
        <v>8770.6954238193175</v>
      </c>
      <c r="BP306" s="136">
        <f t="shared" ca="1" si="353"/>
        <v>576.92493464111476</v>
      </c>
      <c r="BQ306" s="136">
        <f t="shared" ca="1" si="353"/>
        <v>1717.8466699723467</v>
      </c>
      <c r="BR306" s="136">
        <f t="shared" ca="1" si="353"/>
        <v>693.66560463219685</v>
      </c>
      <c r="BS306" s="136">
        <f t="shared" ca="1" si="353"/>
        <v>184.37967175541775</v>
      </c>
      <c r="BT306" s="136">
        <f t="shared" ca="1" si="353"/>
        <v>79.823252278389816</v>
      </c>
      <c r="BU306" s="136">
        <f t="shared" ca="1" si="353"/>
        <v>43.803402540447081</v>
      </c>
      <c r="BV306" s="136">
        <f t="shared" ca="1" si="353"/>
        <v>28.302731075836597</v>
      </c>
      <c r="BW306" s="136">
        <f t="shared" ca="1" si="353"/>
        <v>20.904620675883123</v>
      </c>
      <c r="BX306" s="136">
        <f t="shared" ca="1" si="353"/>
        <v>17.453842210656987</v>
      </c>
      <c r="BY306" s="136">
        <f t="shared" ca="1" si="353"/>
        <v>39.479666449271519</v>
      </c>
      <c r="BZ306" s="62"/>
      <c r="CA306" s="80">
        <f t="shared" si="340"/>
        <v>22.5</v>
      </c>
      <c r="CB306" s="136">
        <f t="shared" ca="1" si="354"/>
        <v>21.906918260617992</v>
      </c>
      <c r="CC306" s="136">
        <f t="shared" ca="1" si="354"/>
        <v>24.611719784798382</v>
      </c>
      <c r="CD306" s="136">
        <f t="shared" ca="1" si="354"/>
        <v>138.57754672447669</v>
      </c>
      <c r="CE306" s="136">
        <f t="shared" ca="1" si="354"/>
        <v>492.78537709936722</v>
      </c>
      <c r="CF306" s="136">
        <f t="shared" ca="1" si="354"/>
        <v>1354.2001404152402</v>
      </c>
      <c r="CG306" s="136">
        <f t="shared" ca="1" si="354"/>
        <v>82.731522619665213</v>
      </c>
      <c r="CH306" s="136">
        <f t="shared" ca="1" si="354"/>
        <v>41.226739258000336</v>
      </c>
      <c r="CI306" s="136">
        <f t="shared" ca="1" si="354"/>
        <v>30.72109553603126</v>
      </c>
      <c r="CJ306" s="136">
        <f t="shared" ca="1" si="354"/>
        <v>27.2100151695875</v>
      </c>
      <c r="CK306" s="136">
        <f t="shared" ca="1" si="354"/>
        <v>27.293104638147426</v>
      </c>
      <c r="CL306" s="136">
        <f t="shared" ca="1" si="354"/>
        <v>30.423425994714581</v>
      </c>
      <c r="CM306" s="136">
        <f t="shared" ca="1" si="354"/>
        <v>35.688472849540496</v>
      </c>
      <c r="CN306" s="136">
        <f t="shared" ca="1" si="354"/>
        <v>191.15345080128483</v>
      </c>
      <c r="CP306" s="80">
        <f t="shared" si="342"/>
        <v>22.5</v>
      </c>
      <c r="CQ306" s="136">
        <f t="shared" ca="1" si="355"/>
        <v>92.018131091235745</v>
      </c>
      <c r="CR306" s="136">
        <f t="shared" ca="1" si="355"/>
        <v>139.42345690242848</v>
      </c>
      <c r="CS306" s="136">
        <f t="shared" ca="1" si="355"/>
        <v>1000.143939127405</v>
      </c>
      <c r="CT306" s="136">
        <f t="shared" ca="1" si="355"/>
        <v>84.821364313734051</v>
      </c>
      <c r="CU306" s="136">
        <f t="shared" ca="1" si="355"/>
        <v>363.79315510336158</v>
      </c>
      <c r="CV306" s="136">
        <f t="shared" ca="1" si="355"/>
        <v>186.23455039115828</v>
      </c>
      <c r="CW306" s="136">
        <f t="shared" ca="1" si="355"/>
        <v>56.61742581971788</v>
      </c>
      <c r="CX306" s="136">
        <f t="shared" ca="1" si="355"/>
        <v>26.603767868856263</v>
      </c>
      <c r="CY306" s="136">
        <f t="shared" ca="1" si="355"/>
        <v>16.023709397451</v>
      </c>
      <c r="CZ306" s="136">
        <f t="shared" ca="1" si="355"/>
        <v>12.901648882412408</v>
      </c>
      <c r="DA306" s="136">
        <f t="shared" ca="1" si="355"/>
        <v>14.355779339083494</v>
      </c>
      <c r="DB306" s="136">
        <f t="shared" ca="1" si="355"/>
        <v>18.725667223769406</v>
      </c>
      <c r="DC306" s="136">
        <f t="shared" ca="1" si="355"/>
        <v>26.617002478165233</v>
      </c>
      <c r="DE306" s="80">
        <f t="shared" si="344"/>
        <v>22.5</v>
      </c>
      <c r="DF306" s="136">
        <f t="shared" ca="1" si="356"/>
        <v>1063.6303945818076</v>
      </c>
      <c r="DG306" s="136">
        <f t="shared" ca="1" si="356"/>
        <v>1394.7247552203576</v>
      </c>
      <c r="DH306" s="136">
        <f t="shared" ca="1" si="356"/>
        <v>6771.0680135198418</v>
      </c>
      <c r="DI306" s="136">
        <f t="shared" ca="1" si="356"/>
        <v>408.04404148628532</v>
      </c>
      <c r="DJ306" s="136">
        <f t="shared" ca="1" si="356"/>
        <v>990.43490749545231</v>
      </c>
      <c r="DK306" s="136">
        <f t="shared" ca="1" si="356"/>
        <v>322.1351516361766</v>
      </c>
      <c r="DL306" s="136">
        <f t="shared" ca="1" si="356"/>
        <v>73.928247505982142</v>
      </c>
      <c r="DM306" s="136">
        <f t="shared" ca="1" si="356"/>
        <v>33.341004094357785</v>
      </c>
      <c r="DN306" s="136">
        <f t="shared" ca="1" si="356"/>
        <v>26.344245898678558</v>
      </c>
      <c r="DO306" s="136">
        <f t="shared" ca="1" si="356"/>
        <v>28.177280647771756</v>
      </c>
      <c r="DP306" s="136">
        <f t="shared" ca="1" si="356"/>
        <v>33.001535031768896</v>
      </c>
      <c r="DQ306" s="136">
        <f t="shared" ca="1" si="356"/>
        <v>39.239944297895434</v>
      </c>
      <c r="DR306" s="136">
        <f t="shared" ca="1" si="356"/>
        <v>169.02398109066581</v>
      </c>
      <c r="DT306" s="80">
        <f t="shared" si="346"/>
        <v>22.5</v>
      </c>
      <c r="DU306" s="136">
        <f t="shared" ca="1" si="357"/>
        <v>14.517639879000171</v>
      </c>
      <c r="DV306" s="136">
        <f t="shared" ca="1" si="357"/>
        <v>20.790818821882908</v>
      </c>
      <c r="DW306" s="136">
        <f t="shared" ca="1" si="357"/>
        <v>138.27023095609474</v>
      </c>
      <c r="DX306" s="136">
        <f t="shared" ca="1" si="357"/>
        <v>492.44447371337401</v>
      </c>
      <c r="DY306" s="136">
        <f t="shared" ca="1" si="357"/>
        <v>1354.1268276421129</v>
      </c>
      <c r="DZ306" s="136">
        <f t="shared" ca="1" si="357"/>
        <v>82.374768048213269</v>
      </c>
      <c r="EA306" s="136">
        <f t="shared" ca="1" si="357"/>
        <v>40.324595170787688</v>
      </c>
      <c r="EB306" s="136">
        <f t="shared" ca="1" si="357"/>
        <v>28.997821087107631</v>
      </c>
      <c r="EC306" s="136">
        <f t="shared" ca="1" si="357"/>
        <v>24.069393112725734</v>
      </c>
      <c r="ED306" s="136">
        <f t="shared" ca="1" si="357"/>
        <v>21.589346685494707</v>
      </c>
      <c r="EE306" s="136">
        <f t="shared" ca="1" si="357"/>
        <v>20.345290491532605</v>
      </c>
      <c r="EF306" s="136">
        <f t="shared" ca="1" si="357"/>
        <v>19.805548688641668</v>
      </c>
      <c r="EG306" s="136">
        <f t="shared" ca="1" si="357"/>
        <v>187.47644736126688</v>
      </c>
      <c r="EI306" s="80">
        <f t="shared" si="348"/>
        <v>22.5</v>
      </c>
      <c r="EJ306" s="136">
        <f t="shared" ca="1" si="358"/>
        <v>84.628852709617917</v>
      </c>
      <c r="EK306" s="136">
        <f t="shared" ca="1" si="358"/>
        <v>135.60255593951302</v>
      </c>
      <c r="EL306" s="136">
        <f t="shared" ca="1" si="358"/>
        <v>999.83662335902295</v>
      </c>
      <c r="EM306" s="136">
        <f t="shared" ca="1" si="358"/>
        <v>84.480460927740779</v>
      </c>
      <c r="EN306" s="136">
        <f t="shared" ca="1" si="358"/>
        <v>363.71984233023426</v>
      </c>
      <c r="EO306" s="136">
        <f t="shared" ca="1" si="358"/>
        <v>185.87779581970634</v>
      </c>
      <c r="EP306" s="136">
        <f t="shared" ca="1" si="358"/>
        <v>55.715281732505233</v>
      </c>
      <c r="EQ306" s="136">
        <f t="shared" ca="1" si="358"/>
        <v>24.880493419932634</v>
      </c>
      <c r="ER306" s="136">
        <f t="shared" ca="1" si="358"/>
        <v>12.883087340589235</v>
      </c>
      <c r="ES306" s="136">
        <f t="shared" ca="1" si="358"/>
        <v>7.1978909297596871</v>
      </c>
      <c r="ET306" s="136">
        <f t="shared" ca="1" si="358"/>
        <v>4.2776438359015181</v>
      </c>
      <c r="EU306" s="136">
        <f t="shared" ca="1" si="358"/>
        <v>2.8427430628705785</v>
      </c>
      <c r="EV306" s="136">
        <f t="shared" ca="1" si="358"/>
        <v>22.939999038147278</v>
      </c>
    </row>
    <row r="307" spans="1:152">
      <c r="S307" s="26">
        <f t="shared" si="332"/>
        <v>30</v>
      </c>
      <c r="T307" s="330">
        <f t="shared" ca="1" si="350"/>
        <v>14.517639853108847</v>
      </c>
      <c r="U307" s="330">
        <f t="shared" ca="1" si="350"/>
        <v>18.250178853145805</v>
      </c>
      <c r="V307" s="330">
        <f t="shared" ca="1" si="350"/>
        <v>39.18180018654283</v>
      </c>
      <c r="W307" s="330">
        <f t="shared" ca="1" si="350"/>
        <v>1362.396043968402</v>
      </c>
      <c r="X307" s="330">
        <f t="shared" ca="1" si="350"/>
        <v>253.02848020514861</v>
      </c>
      <c r="Y307" s="330">
        <f t="shared" ca="1" si="350"/>
        <v>402.61296860658342</v>
      </c>
      <c r="Z307" s="330">
        <f t="shared" ca="1" si="350"/>
        <v>160.57037859753703</v>
      </c>
      <c r="AA307" s="330">
        <f t="shared" ca="1" si="350"/>
        <v>58.682020734004887</v>
      </c>
      <c r="AB307" s="330">
        <f t="shared" ca="1" si="350"/>
        <v>39.076438236621868</v>
      </c>
      <c r="AC307" s="330">
        <f t="shared" ca="1" si="350"/>
        <v>31.623812670396909</v>
      </c>
      <c r="AD307" s="330">
        <f t="shared" ca="1" si="350"/>
        <v>28.289723795056485</v>
      </c>
      <c r="AE307" s="330">
        <f t="shared" ca="1" si="350"/>
        <v>26.872224771874688</v>
      </c>
      <c r="AF307" s="330">
        <f t="shared" ca="1" si="350"/>
        <v>160.72913060626729</v>
      </c>
      <c r="AH307" s="80">
        <f t="shared" si="334"/>
        <v>30</v>
      </c>
      <c r="AI307" s="136">
        <f t="shared" ca="1" si="351"/>
        <v>43.560678554915896</v>
      </c>
      <c r="AJ307" s="136">
        <f t="shared" ca="1" si="351"/>
        <v>59.376393362129711</v>
      </c>
      <c r="AK307" s="136">
        <f t="shared" ca="1" si="351"/>
        <v>146.25496225730723</v>
      </c>
      <c r="AL307" s="136">
        <f t="shared" ca="1" si="351"/>
        <v>365.92240686078827</v>
      </c>
      <c r="AM307" s="136">
        <f t="shared" ca="1" si="351"/>
        <v>84.33120283437259</v>
      </c>
      <c r="AN307" s="136">
        <f t="shared" ca="1" si="351"/>
        <v>191.19562213601887</v>
      </c>
      <c r="AO307" s="136">
        <f t="shared" ca="1" si="351"/>
        <v>224.83102476680145</v>
      </c>
      <c r="AP307" s="136">
        <f t="shared" ca="1" si="351"/>
        <v>53.841128604612173</v>
      </c>
      <c r="AQ307" s="136">
        <f t="shared" ca="1" si="351"/>
        <v>23.449969731617102</v>
      </c>
      <c r="AR307" s="136">
        <f t="shared" ca="1" si="351"/>
        <v>12.495065211523913</v>
      </c>
      <c r="AS307" s="136">
        <f t="shared" ca="1" si="351"/>
        <v>7.5814735190878189</v>
      </c>
      <c r="AT307" s="136">
        <f t="shared" ca="1" si="351"/>
        <v>5.335819116943096</v>
      </c>
      <c r="AU307" s="136">
        <f t="shared" ca="1" si="351"/>
        <v>910.86515890553642</v>
      </c>
      <c r="AW307" s="80">
        <f t="shared" si="336"/>
        <v>30</v>
      </c>
      <c r="AX307" s="136">
        <f t="shared" ca="1" si="352"/>
        <v>311.63852793821707</v>
      </c>
      <c r="AY307" s="136">
        <f t="shared" ca="1" si="352"/>
        <v>357.25846313762366</v>
      </c>
      <c r="AZ307" s="136">
        <f t="shared" ca="1" si="352"/>
        <v>609.12716436634696</v>
      </c>
      <c r="BA307" s="136">
        <f t="shared" ca="1" si="352"/>
        <v>996.47363710761397</v>
      </c>
      <c r="BB307" s="136">
        <f t="shared" ca="1" si="352"/>
        <v>168.69727737077596</v>
      </c>
      <c r="BC307" s="136">
        <f t="shared" ca="1" si="352"/>
        <v>211.4173464705645</v>
      </c>
      <c r="BD307" s="136">
        <f t="shared" ca="1" si="352"/>
        <v>134.8728937330136</v>
      </c>
      <c r="BE307" s="136">
        <f t="shared" ca="1" si="352"/>
        <v>26.146692457512575</v>
      </c>
      <c r="BF307" s="136">
        <f t="shared" ca="1" si="352"/>
        <v>15.626468505004762</v>
      </c>
      <c r="BG307" s="136">
        <f t="shared" ca="1" si="352"/>
        <v>19.128747458872997</v>
      </c>
      <c r="BH307" s="136">
        <f t="shared" ca="1" si="352"/>
        <v>20.708250275968666</v>
      </c>
      <c r="BI307" s="136">
        <f t="shared" ca="1" si="352"/>
        <v>21.536405654931588</v>
      </c>
      <c r="BJ307" s="136">
        <f t="shared" ca="1" si="352"/>
        <v>145.56944753719085</v>
      </c>
      <c r="BK307" s="62"/>
      <c r="BL307" s="80">
        <f t="shared" si="338"/>
        <v>30</v>
      </c>
      <c r="BM307" s="136">
        <f t="shared" ca="1" si="353"/>
        <v>398.75988504804889</v>
      </c>
      <c r="BN307" s="136">
        <f t="shared" ca="1" si="353"/>
        <v>476.01124986188313</v>
      </c>
      <c r="BO307" s="136">
        <f t="shared" ca="1" si="353"/>
        <v>901.63708888096153</v>
      </c>
      <c r="BP307" s="136">
        <f t="shared" ca="1" si="353"/>
        <v>1728.3184508291906</v>
      </c>
      <c r="BQ307" s="136">
        <f t="shared" ca="1" si="353"/>
        <v>337.3596830395212</v>
      </c>
      <c r="BR307" s="136">
        <f t="shared" ca="1" si="353"/>
        <v>593.80859074260229</v>
      </c>
      <c r="BS307" s="136">
        <f t="shared" ca="1" si="353"/>
        <v>584.53494326661644</v>
      </c>
      <c r="BT307" s="136">
        <f t="shared" ca="1" si="353"/>
        <v>133.82894966673692</v>
      </c>
      <c r="BU307" s="136">
        <f t="shared" ca="1" si="353"/>
        <v>59.969191313860534</v>
      </c>
      <c r="BV307" s="136">
        <f t="shared" ca="1" si="353"/>
        <v>35.166515398017097</v>
      </c>
      <c r="BW307" s="136">
        <f t="shared" ca="1" si="353"/>
        <v>24.64894004297021</v>
      </c>
      <c r="BX307" s="136">
        <f t="shared" ca="1" si="353"/>
        <v>20.031691985764375</v>
      </c>
      <c r="BY307" s="136">
        <f t="shared" ca="1" si="353"/>
        <v>1071.5942895118035</v>
      </c>
      <c r="BZ307" s="62"/>
      <c r="CA307" s="80">
        <f t="shared" si="340"/>
        <v>30</v>
      </c>
      <c r="CB307" s="136">
        <f t="shared" ca="1" si="354"/>
        <v>20.020205926931787</v>
      </c>
      <c r="CC307" s="136">
        <f t="shared" ca="1" si="354"/>
        <v>21.878610824354077</v>
      </c>
      <c r="CD307" s="136">
        <f t="shared" ca="1" si="354"/>
        <v>40.237007121392423</v>
      </c>
      <c r="CE307" s="136">
        <f t="shared" ca="1" si="354"/>
        <v>1362.4689120362975</v>
      </c>
      <c r="CF307" s="136">
        <f t="shared" ca="1" si="354"/>
        <v>253.28753271011229</v>
      </c>
      <c r="CG307" s="136">
        <f t="shared" ca="1" si="354"/>
        <v>402.72994023574068</v>
      </c>
      <c r="CH307" s="136">
        <f t="shared" ca="1" si="354"/>
        <v>160.73702387740389</v>
      </c>
      <c r="CI307" s="136">
        <f t="shared" ca="1" si="354"/>
        <v>59.29601687736286</v>
      </c>
      <c r="CJ307" s="136">
        <f t="shared" ca="1" si="354"/>
        <v>40.4450068879055</v>
      </c>
      <c r="CK307" s="136">
        <f t="shared" ca="1" si="354"/>
        <v>34.313733808749696</v>
      </c>
      <c r="CL307" s="136">
        <f t="shared" ca="1" si="354"/>
        <v>33.122924938987502</v>
      </c>
      <c r="CM307" s="136">
        <f t="shared" ca="1" si="354"/>
        <v>34.307732341285757</v>
      </c>
      <c r="CN307" s="136">
        <f t="shared" ca="1" si="354"/>
        <v>161.05551481694874</v>
      </c>
      <c r="CP307" s="80">
        <f t="shared" si="342"/>
        <v>30</v>
      </c>
      <c r="CQ307" s="136">
        <f t="shared" ca="1" si="355"/>
        <v>49.063244628738836</v>
      </c>
      <c r="CR307" s="136">
        <f t="shared" ca="1" si="355"/>
        <v>63.004825333337983</v>
      </c>
      <c r="CS307" s="136">
        <f t="shared" ca="1" si="355"/>
        <v>147.31016919215682</v>
      </c>
      <c r="CT307" s="136">
        <f t="shared" ca="1" si="355"/>
        <v>365.99527492868384</v>
      </c>
      <c r="CU307" s="136">
        <f t="shared" ca="1" si="355"/>
        <v>84.590255339336267</v>
      </c>
      <c r="CV307" s="136">
        <f t="shared" ca="1" si="355"/>
        <v>191.31259376517613</v>
      </c>
      <c r="CW307" s="136">
        <f t="shared" ca="1" si="355"/>
        <v>224.9976700466683</v>
      </c>
      <c r="CX307" s="136">
        <f t="shared" ca="1" si="355"/>
        <v>54.455124747970146</v>
      </c>
      <c r="CY307" s="136">
        <f t="shared" ca="1" si="355"/>
        <v>24.818538382900734</v>
      </c>
      <c r="CZ307" s="136">
        <f t="shared" ca="1" si="355"/>
        <v>15.184986349876697</v>
      </c>
      <c r="DA307" s="136">
        <f t="shared" ca="1" si="355"/>
        <v>12.414674663018836</v>
      </c>
      <c r="DB307" s="136">
        <f t="shared" ca="1" si="355"/>
        <v>12.771326686354168</v>
      </c>
      <c r="DC307" s="136">
        <f t="shared" ca="1" si="355"/>
        <v>911.19154311621787</v>
      </c>
      <c r="DE307" s="80">
        <f t="shared" si="344"/>
        <v>30</v>
      </c>
      <c r="DF307" s="136">
        <f t="shared" ca="1" si="356"/>
        <v>312.66238647867976</v>
      </c>
      <c r="DG307" s="136">
        <f t="shared" ca="1" si="356"/>
        <v>357.99715267387376</v>
      </c>
      <c r="DH307" s="136">
        <f t="shared" ca="1" si="356"/>
        <v>609.40182520291148</v>
      </c>
      <c r="DI307" s="136">
        <f t="shared" ca="1" si="356"/>
        <v>996.50138173149503</v>
      </c>
      <c r="DJ307" s="136">
        <f t="shared" ca="1" si="356"/>
        <v>168.85268782083421</v>
      </c>
      <c r="DK307" s="136">
        <f t="shared" ca="1" si="356"/>
        <v>211.53579407581617</v>
      </c>
      <c r="DL307" s="136">
        <f t="shared" ca="1" si="356"/>
        <v>135.19503594872657</v>
      </c>
      <c r="DM307" s="136">
        <f t="shared" ca="1" si="356"/>
        <v>29.019695328070718</v>
      </c>
      <c r="DN307" s="136">
        <f t="shared" ca="1" si="356"/>
        <v>23.786053926109602</v>
      </c>
      <c r="DO307" s="136">
        <f t="shared" ca="1" si="356"/>
        <v>26.73346752668866</v>
      </c>
      <c r="DP307" s="136">
        <f t="shared" ca="1" si="356"/>
        <v>30.20398464219965</v>
      </c>
      <c r="DQ307" s="136">
        <f t="shared" ca="1" si="356"/>
        <v>33.66459084834122</v>
      </c>
      <c r="DR307" s="136">
        <f t="shared" ca="1" si="356"/>
        <v>145.95987224819811</v>
      </c>
      <c r="DT307" s="80">
        <f t="shared" si="346"/>
        <v>30</v>
      </c>
      <c r="DU307" s="136">
        <f t="shared" ca="1" si="357"/>
        <v>14.517639853108847</v>
      </c>
      <c r="DV307" s="136">
        <f t="shared" ca="1" si="357"/>
        <v>18.250178853145805</v>
      </c>
      <c r="DW307" s="136">
        <f t="shared" ca="1" si="357"/>
        <v>39.18180018654283</v>
      </c>
      <c r="DX307" s="136">
        <f t="shared" ca="1" si="357"/>
        <v>1362.396043968402</v>
      </c>
      <c r="DY307" s="136">
        <f t="shared" ca="1" si="357"/>
        <v>253.02848020514861</v>
      </c>
      <c r="DZ307" s="136">
        <f t="shared" ca="1" si="357"/>
        <v>402.61296860658342</v>
      </c>
      <c r="EA307" s="136">
        <f t="shared" ca="1" si="357"/>
        <v>160.57037859753703</v>
      </c>
      <c r="EB307" s="136">
        <f t="shared" ca="1" si="357"/>
        <v>58.682020734004887</v>
      </c>
      <c r="EC307" s="136">
        <f t="shared" ca="1" si="357"/>
        <v>39.076438236621868</v>
      </c>
      <c r="ED307" s="136">
        <f t="shared" ca="1" si="357"/>
        <v>31.623812670396909</v>
      </c>
      <c r="EE307" s="136">
        <f t="shared" ca="1" si="357"/>
        <v>28.289723795056485</v>
      </c>
      <c r="EF307" s="136">
        <f t="shared" ca="1" si="357"/>
        <v>26.872224771874688</v>
      </c>
      <c r="EG307" s="136">
        <f t="shared" ca="1" si="357"/>
        <v>160.72913060626729</v>
      </c>
      <c r="EI307" s="80">
        <f t="shared" si="348"/>
        <v>30</v>
      </c>
      <c r="EJ307" s="136">
        <f t="shared" ca="1" si="358"/>
        <v>43.560678554915896</v>
      </c>
      <c r="EK307" s="136">
        <f t="shared" ca="1" si="358"/>
        <v>59.376393362129711</v>
      </c>
      <c r="EL307" s="136">
        <f t="shared" ca="1" si="358"/>
        <v>146.25496225730723</v>
      </c>
      <c r="EM307" s="136">
        <f t="shared" ca="1" si="358"/>
        <v>365.92240686078827</v>
      </c>
      <c r="EN307" s="136">
        <f t="shared" ca="1" si="358"/>
        <v>84.33120283437259</v>
      </c>
      <c r="EO307" s="136">
        <f t="shared" ca="1" si="358"/>
        <v>191.19562213601887</v>
      </c>
      <c r="EP307" s="136">
        <f t="shared" ca="1" si="358"/>
        <v>224.83102476680145</v>
      </c>
      <c r="EQ307" s="136">
        <f t="shared" ca="1" si="358"/>
        <v>53.841128604612173</v>
      </c>
      <c r="ER307" s="136">
        <f t="shared" ca="1" si="358"/>
        <v>23.449969731617102</v>
      </c>
      <c r="ES307" s="136">
        <f t="shared" ca="1" si="358"/>
        <v>12.495065211523913</v>
      </c>
      <c r="ET307" s="136">
        <f t="shared" ca="1" si="358"/>
        <v>7.5814735190878189</v>
      </c>
      <c r="EU307" s="136">
        <f t="shared" ca="1" si="358"/>
        <v>5.335819116943096</v>
      </c>
      <c r="EV307" s="136">
        <f t="shared" ca="1" si="358"/>
        <v>910.86515890553642</v>
      </c>
    </row>
    <row r="308" spans="1:152">
      <c r="S308" s="26">
        <f t="shared" si="332"/>
        <v>37.5</v>
      </c>
      <c r="T308" s="330">
        <f t="shared" ca="1" si="350"/>
        <v>14.517639841194008</v>
      </c>
      <c r="U308" s="330">
        <f t="shared" ca="1" si="350"/>
        <v>17.26354653224621</v>
      </c>
      <c r="V308" s="330">
        <f t="shared" ca="1" si="350"/>
        <v>27.61581901759066</v>
      </c>
      <c r="W308" s="330">
        <f t="shared" ca="1" si="350"/>
        <v>93.307008247234506</v>
      </c>
      <c r="X308" s="330">
        <f t="shared" ca="1" si="350"/>
        <v>315.64443794807153</v>
      </c>
      <c r="Y308" s="330">
        <f t="shared" ca="1" si="350"/>
        <v>163.03085210734568</v>
      </c>
      <c r="Z308" s="330">
        <f t="shared" ca="1" si="350"/>
        <v>252.14395997257006</v>
      </c>
      <c r="AA308" s="330">
        <f t="shared" ca="1" si="350"/>
        <v>276.46788187353746</v>
      </c>
      <c r="AB308" s="330">
        <f t="shared" ca="1" si="350"/>
        <v>85.190746719783093</v>
      </c>
      <c r="AC308" s="330">
        <f t="shared" ca="1" si="350"/>
        <v>55.565024497941067</v>
      </c>
      <c r="AD308" s="330">
        <f t="shared" ca="1" si="350"/>
        <v>45.29332855209995</v>
      </c>
      <c r="AE308" s="330">
        <f t="shared" ca="1" si="350"/>
        <v>41.308346492746658</v>
      </c>
      <c r="AF308" s="330">
        <f t="shared" ca="1" si="350"/>
        <v>61.09956029264157</v>
      </c>
      <c r="AH308" s="80">
        <f t="shared" si="334"/>
        <v>37.5</v>
      </c>
      <c r="AI308" s="136">
        <f t="shared" ca="1" si="351"/>
        <v>24.661629726986785</v>
      </c>
      <c r="AJ308" s="136">
        <f t="shared" ca="1" si="351"/>
        <v>31.365755540549216</v>
      </c>
      <c r="AK308" s="136">
        <f t="shared" ca="1" si="351"/>
        <v>57.60006558583833</v>
      </c>
      <c r="AL308" s="136">
        <f t="shared" ca="1" si="351"/>
        <v>210.56062038393006</v>
      </c>
      <c r="AM308" s="136">
        <f t="shared" ca="1" si="351"/>
        <v>149.89056527369337</v>
      </c>
      <c r="AN308" s="136">
        <f t="shared" ca="1" si="351"/>
        <v>95.975357457883177</v>
      </c>
      <c r="AO308" s="136">
        <f t="shared" ca="1" si="351"/>
        <v>202.06449742980183</v>
      </c>
      <c r="AP308" s="136">
        <f t="shared" ca="1" si="351"/>
        <v>241.79707539068039</v>
      </c>
      <c r="AQ308" s="136">
        <f t="shared" ca="1" si="351"/>
        <v>51.227894031493648</v>
      </c>
      <c r="AR308" s="136">
        <f t="shared" ca="1" si="351"/>
        <v>22.994034387349728</v>
      </c>
      <c r="AS308" s="136">
        <f t="shared" ca="1" si="351"/>
        <v>13.29373104974777</v>
      </c>
      <c r="AT308" s="136">
        <f t="shared" ca="1" si="351"/>
        <v>9.359084173429089</v>
      </c>
      <c r="AU308" s="136">
        <f t="shared" ca="1" si="351"/>
        <v>297.92643752183011</v>
      </c>
      <c r="AW308" s="80">
        <f t="shared" si="336"/>
        <v>37.5</v>
      </c>
      <c r="AX308" s="136">
        <f t="shared" ca="1" si="352"/>
        <v>119.39389491580562</v>
      </c>
      <c r="AY308" s="136">
        <f t="shared" ca="1" si="352"/>
        <v>127.56836195765587</v>
      </c>
      <c r="AZ308" s="136">
        <f t="shared" ca="1" si="352"/>
        <v>161.46890297425645</v>
      </c>
      <c r="BA308" s="136">
        <f t="shared" ca="1" si="352"/>
        <v>352.96102352773585</v>
      </c>
      <c r="BB308" s="136">
        <f t="shared" ca="1" si="352"/>
        <v>165.75387267437816</v>
      </c>
      <c r="BC308" s="136">
        <f t="shared" ca="1" si="352"/>
        <v>67.055494649462531</v>
      </c>
      <c r="BD308" s="136">
        <f t="shared" ca="1" si="352"/>
        <v>50.079462542768212</v>
      </c>
      <c r="BE308" s="136">
        <f t="shared" ca="1" si="352"/>
        <v>34.670806482857088</v>
      </c>
      <c r="BF308" s="136">
        <f t="shared" ca="1" si="352"/>
        <v>33.962852688289445</v>
      </c>
      <c r="BG308" s="136">
        <f t="shared" ca="1" si="352"/>
        <v>32.570990110591339</v>
      </c>
      <c r="BH308" s="136">
        <f t="shared" ca="1" si="352"/>
        <v>31.999597502352174</v>
      </c>
      <c r="BI308" s="136">
        <f t="shared" ca="1" si="352"/>
        <v>31.949262319317572</v>
      </c>
      <c r="BJ308" s="136">
        <f t="shared" ca="1" si="352"/>
        <v>60.902769173326604</v>
      </c>
      <c r="BK308" s="62"/>
      <c r="BL308" s="80">
        <f t="shared" si="338"/>
        <v>37.5</v>
      </c>
      <c r="BM308" s="136">
        <f t="shared" ca="1" si="353"/>
        <v>168.71715436977919</v>
      </c>
      <c r="BN308" s="136">
        <f t="shared" ca="1" si="353"/>
        <v>190.2998730387543</v>
      </c>
      <c r="BO308" s="136">
        <f t="shared" ca="1" si="353"/>
        <v>276.66903414593315</v>
      </c>
      <c r="BP308" s="136">
        <f t="shared" ca="1" si="353"/>
        <v>774.08226429559602</v>
      </c>
      <c r="BQ308" s="136">
        <f t="shared" ca="1" si="353"/>
        <v>465.53500322176484</v>
      </c>
      <c r="BR308" s="136">
        <f t="shared" ca="1" si="353"/>
        <v>259.00620956522886</v>
      </c>
      <c r="BS308" s="136">
        <f t="shared" ca="1" si="353"/>
        <v>454.20845740237189</v>
      </c>
      <c r="BT308" s="136">
        <f t="shared" ca="1" si="353"/>
        <v>479.56892669490674</v>
      </c>
      <c r="BU308" s="136">
        <f t="shared" ca="1" si="353"/>
        <v>102.07945910758326</v>
      </c>
      <c r="BV308" s="136">
        <f t="shared" ca="1" si="353"/>
        <v>48.7113274886336</v>
      </c>
      <c r="BW308" s="136">
        <f t="shared" ca="1" si="353"/>
        <v>31.114840375565088</v>
      </c>
      <c r="BX308" s="136">
        <f t="shared" ca="1" si="353"/>
        <v>24.191321559296039</v>
      </c>
      <c r="BY308" s="136">
        <f t="shared" ca="1" si="353"/>
        <v>359.02599781447168</v>
      </c>
      <c r="BZ308" s="62"/>
      <c r="CA308" s="80">
        <f t="shared" si="340"/>
        <v>37.5</v>
      </c>
      <c r="CB308" s="136">
        <f t="shared" ca="1" si="354"/>
        <v>19.622234434793576</v>
      </c>
      <c r="CC308" s="136">
        <f t="shared" ca="1" si="354"/>
        <v>21.019845548961271</v>
      </c>
      <c r="CD308" s="136">
        <f t="shared" ca="1" si="354"/>
        <v>29.235019676656982</v>
      </c>
      <c r="CE308" s="136">
        <f t="shared" ca="1" si="354"/>
        <v>93.622033668529269</v>
      </c>
      <c r="CF308" s="136">
        <f t="shared" ca="1" si="354"/>
        <v>315.79361927819878</v>
      </c>
      <c r="CG308" s="136">
        <f t="shared" ca="1" si="354"/>
        <v>163.2488554162033</v>
      </c>
      <c r="CH308" s="136">
        <f t="shared" ca="1" si="354"/>
        <v>252.25987058858536</v>
      </c>
      <c r="CI308" s="136">
        <f t="shared" ca="1" si="354"/>
        <v>276.57688974571118</v>
      </c>
      <c r="CJ308" s="136">
        <f t="shared" ca="1" si="354"/>
        <v>85.698027108805945</v>
      </c>
      <c r="CK308" s="136">
        <f t="shared" ca="1" si="354"/>
        <v>56.766170614278131</v>
      </c>
      <c r="CL308" s="136">
        <f t="shared" ca="1" si="354"/>
        <v>47.601714082943005</v>
      </c>
      <c r="CM308" s="136">
        <f t="shared" ca="1" si="354"/>
        <v>44.932208916689831</v>
      </c>
      <c r="CN308" s="136">
        <f t="shared" ca="1" si="354"/>
        <v>61.728083340045288</v>
      </c>
      <c r="CP308" s="80">
        <f t="shared" si="342"/>
        <v>37.5</v>
      </c>
      <c r="CQ308" s="136">
        <f t="shared" ca="1" si="355"/>
        <v>29.766224320586353</v>
      </c>
      <c r="CR308" s="136">
        <f t="shared" ca="1" si="355"/>
        <v>35.122054557264278</v>
      </c>
      <c r="CS308" s="136">
        <f t="shared" ca="1" si="355"/>
        <v>59.219266244904652</v>
      </c>
      <c r="CT308" s="136">
        <f t="shared" ca="1" si="355"/>
        <v>210.87564580522482</v>
      </c>
      <c r="CU308" s="136">
        <f t="shared" ca="1" si="355"/>
        <v>150.03974660382062</v>
      </c>
      <c r="CV308" s="136">
        <f t="shared" ca="1" si="355"/>
        <v>96.193360766740795</v>
      </c>
      <c r="CW308" s="136">
        <f t="shared" ca="1" si="355"/>
        <v>202.18040804581713</v>
      </c>
      <c r="CX308" s="136">
        <f t="shared" ca="1" si="355"/>
        <v>241.90608326285411</v>
      </c>
      <c r="CY308" s="136">
        <f t="shared" ca="1" si="355"/>
        <v>51.735174420516501</v>
      </c>
      <c r="CZ308" s="136">
        <f t="shared" ca="1" si="355"/>
        <v>24.195180503686792</v>
      </c>
      <c r="DA308" s="136">
        <f t="shared" ca="1" si="355"/>
        <v>15.60211658059082</v>
      </c>
      <c r="DB308" s="136">
        <f t="shared" ca="1" si="355"/>
        <v>12.982946597372266</v>
      </c>
      <c r="DC308" s="136">
        <f t="shared" ca="1" si="355"/>
        <v>298.5549605692338</v>
      </c>
      <c r="DE308" s="80">
        <f t="shared" si="344"/>
        <v>37.5</v>
      </c>
      <c r="DF308" s="136">
        <f t="shared" ca="1" si="356"/>
        <v>121.11605773444134</v>
      </c>
      <c r="DG308" s="136">
        <f t="shared" ca="1" si="356"/>
        <v>128.94397351465062</v>
      </c>
      <c r="DH308" s="136">
        <f t="shared" ca="1" si="356"/>
        <v>162.200508492305</v>
      </c>
      <c r="DI308" s="136">
        <f t="shared" ca="1" si="356"/>
        <v>353.16472576683327</v>
      </c>
      <c r="DJ308" s="136">
        <f t="shared" ca="1" si="356"/>
        <v>165.91007521909557</v>
      </c>
      <c r="DK308" s="136">
        <f t="shared" ca="1" si="356"/>
        <v>67.489146434280684</v>
      </c>
      <c r="DL308" s="136">
        <f t="shared" ca="1" si="356"/>
        <v>50.763079255568854</v>
      </c>
      <c r="DM308" s="136">
        <f t="shared" ca="1" si="356"/>
        <v>36.079778898372609</v>
      </c>
      <c r="DN308" s="136">
        <f t="shared" ca="1" si="356"/>
        <v>35.878719249827782</v>
      </c>
      <c r="DO308" s="136">
        <f t="shared" ca="1" si="356"/>
        <v>35.494405097501669</v>
      </c>
      <c r="DP308" s="136">
        <f t="shared" ca="1" si="356"/>
        <v>36.408759222061839</v>
      </c>
      <c r="DQ308" s="136">
        <f t="shared" ca="1" si="356"/>
        <v>37.998256926815145</v>
      </c>
      <c r="DR308" s="136">
        <f t="shared" ca="1" si="356"/>
        <v>61.660092535357919</v>
      </c>
      <c r="DT308" s="80">
        <f t="shared" si="346"/>
        <v>37.5</v>
      </c>
      <c r="DU308" s="136">
        <f t="shared" ca="1" si="357"/>
        <v>14.517639841194008</v>
      </c>
      <c r="DV308" s="136">
        <f t="shared" ca="1" si="357"/>
        <v>17.26354653224621</v>
      </c>
      <c r="DW308" s="136">
        <f t="shared" ca="1" si="357"/>
        <v>27.61581901759066</v>
      </c>
      <c r="DX308" s="136">
        <f t="shared" ca="1" si="357"/>
        <v>93.307008247234506</v>
      </c>
      <c r="DY308" s="136">
        <f t="shared" ca="1" si="357"/>
        <v>315.64443794807153</v>
      </c>
      <c r="DZ308" s="136">
        <f t="shared" ca="1" si="357"/>
        <v>163.03085210734568</v>
      </c>
      <c r="EA308" s="136">
        <f t="shared" ca="1" si="357"/>
        <v>252.14395997257006</v>
      </c>
      <c r="EB308" s="136">
        <f t="shared" ca="1" si="357"/>
        <v>276.46788187353746</v>
      </c>
      <c r="EC308" s="136">
        <f t="shared" ca="1" si="357"/>
        <v>85.190746719783093</v>
      </c>
      <c r="ED308" s="136">
        <f t="shared" ca="1" si="357"/>
        <v>55.565024497941067</v>
      </c>
      <c r="EE308" s="136">
        <f t="shared" ca="1" si="357"/>
        <v>45.29332855209995</v>
      </c>
      <c r="EF308" s="136">
        <f t="shared" ca="1" si="357"/>
        <v>41.308346492746658</v>
      </c>
      <c r="EG308" s="136">
        <f t="shared" ca="1" si="357"/>
        <v>61.09956029264157</v>
      </c>
      <c r="EI308" s="80">
        <f t="shared" si="348"/>
        <v>37.5</v>
      </c>
      <c r="EJ308" s="136">
        <f t="shared" ca="1" si="358"/>
        <v>24.661629726986785</v>
      </c>
      <c r="EK308" s="136">
        <f t="shared" ca="1" si="358"/>
        <v>31.365755540549216</v>
      </c>
      <c r="EL308" s="136">
        <f t="shared" ca="1" si="358"/>
        <v>57.60006558583833</v>
      </c>
      <c r="EM308" s="136">
        <f t="shared" ca="1" si="358"/>
        <v>210.56062038393006</v>
      </c>
      <c r="EN308" s="136">
        <f t="shared" ca="1" si="358"/>
        <v>149.89056527369337</v>
      </c>
      <c r="EO308" s="136">
        <f t="shared" ca="1" si="358"/>
        <v>95.975357457883177</v>
      </c>
      <c r="EP308" s="136">
        <f t="shared" ca="1" si="358"/>
        <v>202.06449742980183</v>
      </c>
      <c r="EQ308" s="136">
        <f t="shared" ca="1" si="358"/>
        <v>241.79707539068039</v>
      </c>
      <c r="ER308" s="136">
        <f t="shared" ca="1" si="358"/>
        <v>51.227894031493648</v>
      </c>
      <c r="ES308" s="136">
        <f t="shared" ca="1" si="358"/>
        <v>22.994034387349728</v>
      </c>
      <c r="ET308" s="136">
        <f t="shared" ca="1" si="358"/>
        <v>13.29373104974777</v>
      </c>
      <c r="EU308" s="136">
        <f t="shared" ca="1" si="358"/>
        <v>9.359084173429089</v>
      </c>
      <c r="EV308" s="136">
        <f t="shared" ca="1" si="358"/>
        <v>297.92643752183011</v>
      </c>
    </row>
    <row r="309" spans="1:152">
      <c r="S309" s="26">
        <f t="shared" si="332"/>
        <v>45</v>
      </c>
      <c r="T309" s="330">
        <f t="shared" ca="1" si="350"/>
        <v>14.517639834800882</v>
      </c>
      <c r="U309" s="330">
        <f t="shared" ca="1" si="350"/>
        <v>16.774495630815199</v>
      </c>
      <c r="V309" s="330">
        <f t="shared" ca="1" si="350"/>
        <v>23.582822931376867</v>
      </c>
      <c r="W309" s="330">
        <f t="shared" ca="1" si="350"/>
        <v>47.641852574518538</v>
      </c>
      <c r="X309" s="330">
        <f t="shared" ca="1" si="350"/>
        <v>416.90443708372129</v>
      </c>
      <c r="Y309" s="330">
        <f t="shared" ca="1" si="350"/>
        <v>170.06119700013176</v>
      </c>
      <c r="Z309" s="330">
        <f t="shared" ca="1" si="350"/>
        <v>124.52486013033722</v>
      </c>
      <c r="AA309" s="330">
        <f t="shared" ca="1" si="350"/>
        <v>214.48669422248298</v>
      </c>
      <c r="AB309" s="330">
        <f t="shared" ca="1" si="350"/>
        <v>391.00188918005432</v>
      </c>
      <c r="AC309" s="330">
        <f t="shared" ca="1" si="350"/>
        <v>126.60305459928709</v>
      </c>
      <c r="AD309" s="330">
        <f t="shared" ca="1" si="350"/>
        <v>85.968182849567242</v>
      </c>
      <c r="AE309" s="330">
        <f t="shared" ca="1" si="350"/>
        <v>73.233795981731305</v>
      </c>
      <c r="AF309" s="330">
        <f t="shared" ca="1" si="350"/>
        <v>56.108541599836641</v>
      </c>
      <c r="AH309" s="80">
        <f t="shared" si="334"/>
        <v>45</v>
      </c>
      <c r="AI309" s="136">
        <f t="shared" ca="1" si="351"/>
        <v>14.520999580162069</v>
      </c>
      <c r="AJ309" s="136">
        <f t="shared" ca="1" si="351"/>
        <v>17.881675658851268</v>
      </c>
      <c r="AK309" s="136">
        <f t="shared" ca="1" si="351"/>
        <v>28.965266709874854</v>
      </c>
      <c r="AL309" s="136">
        <f t="shared" ca="1" si="351"/>
        <v>65.830204050711501</v>
      </c>
      <c r="AM309" s="136">
        <f t="shared" ca="1" si="351"/>
        <v>583.77915008170623</v>
      </c>
      <c r="AN309" s="136">
        <f t="shared" ca="1" si="351"/>
        <v>136.28159167294069</v>
      </c>
      <c r="AO309" s="136">
        <f t="shared" ca="1" si="351"/>
        <v>124.50039434266962</v>
      </c>
      <c r="AP309" s="136">
        <f t="shared" ca="1" si="351"/>
        <v>286.72940724237338</v>
      </c>
      <c r="AQ309" s="136">
        <f t="shared" ca="1" si="351"/>
        <v>210.58699901677193</v>
      </c>
      <c r="AR309" s="136">
        <f t="shared" ca="1" si="351"/>
        <v>48.528165958130543</v>
      </c>
      <c r="AS309" s="136">
        <f t="shared" ca="1" si="351"/>
        <v>23.981121062079481</v>
      </c>
      <c r="AT309" s="136">
        <f t="shared" ca="1" si="351"/>
        <v>16.064710005132131</v>
      </c>
      <c r="AU309" s="136">
        <f t="shared" ca="1" si="351"/>
        <v>280.52971399099812</v>
      </c>
      <c r="AW309" s="80">
        <f t="shared" si="336"/>
        <v>45</v>
      </c>
      <c r="AX309" s="136">
        <f t="shared" ca="1" si="352"/>
        <v>56.124824000188553</v>
      </c>
      <c r="AY309" s="136">
        <f t="shared" ca="1" si="352"/>
        <v>57.236606868331208</v>
      </c>
      <c r="AZ309" s="136">
        <f t="shared" ca="1" si="352"/>
        <v>61.742602143287527</v>
      </c>
      <c r="BA309" s="136">
        <f t="shared" ca="1" si="352"/>
        <v>76.819058872339397</v>
      </c>
      <c r="BB309" s="136">
        <f t="shared" ca="1" si="352"/>
        <v>278.56621045793275</v>
      </c>
      <c r="BC309" s="136">
        <f t="shared" ca="1" si="352"/>
        <v>33.779605327191071</v>
      </c>
      <c r="BD309" s="136">
        <f t="shared" ca="1" si="352"/>
        <v>28.03528161476472</v>
      </c>
      <c r="BE309" s="136">
        <f t="shared" ca="1" si="352"/>
        <v>75.75339081483213</v>
      </c>
      <c r="BF309" s="136">
        <f t="shared" ca="1" si="352"/>
        <v>180.41489016328237</v>
      </c>
      <c r="BG309" s="136">
        <f t="shared" ca="1" si="352"/>
        <v>78.074888641156519</v>
      </c>
      <c r="BH309" s="136">
        <f t="shared" ca="1" si="352"/>
        <v>61.987061787487761</v>
      </c>
      <c r="BI309" s="136">
        <f t="shared" ca="1" si="352"/>
        <v>57.169085976599163</v>
      </c>
      <c r="BJ309" s="136">
        <f t="shared" ca="1" si="352"/>
        <v>56.108528573767359</v>
      </c>
      <c r="BK309" s="62"/>
      <c r="BL309" s="80">
        <f t="shared" si="338"/>
        <v>45</v>
      </c>
      <c r="BM309" s="136">
        <f t="shared" ca="1" si="353"/>
        <v>85.166823160512692</v>
      </c>
      <c r="BN309" s="136">
        <f t="shared" ca="1" si="353"/>
        <v>92.999958186033737</v>
      </c>
      <c r="BO309" s="136">
        <f t="shared" ca="1" si="353"/>
        <v>119.67313556303722</v>
      </c>
      <c r="BP309" s="136">
        <f t="shared" ca="1" si="353"/>
        <v>208.47946697376238</v>
      </c>
      <c r="BQ309" s="136">
        <f t="shared" ca="1" si="353"/>
        <v>1446.1245106213453</v>
      </c>
      <c r="BR309" s="136">
        <f t="shared" ca="1" si="353"/>
        <v>306.34278867307239</v>
      </c>
      <c r="BS309" s="136">
        <f t="shared" ca="1" si="353"/>
        <v>249.02525447300684</v>
      </c>
      <c r="BT309" s="136">
        <f t="shared" ca="1" si="353"/>
        <v>501.21610146485642</v>
      </c>
      <c r="BU309" s="136">
        <f t="shared" ca="1" si="353"/>
        <v>341.2726160282017</v>
      </c>
      <c r="BV309" s="136">
        <f t="shared" ca="1" si="353"/>
        <v>81.466098147472167</v>
      </c>
      <c r="BW309" s="136">
        <f t="shared" ca="1" si="353"/>
        <v>43.190690334019848</v>
      </c>
      <c r="BX309" s="136">
        <f t="shared" ca="1" si="353"/>
        <v>31.123083352605605</v>
      </c>
      <c r="BY309" s="136">
        <f t="shared" ca="1" si="353"/>
        <v>336.63825559083477</v>
      </c>
      <c r="BZ309" s="62"/>
      <c r="CA309" s="80">
        <f t="shared" si="340"/>
        <v>45</v>
      </c>
      <c r="CB309" s="136">
        <f t="shared" ca="1" si="354"/>
        <v>20.186701197538358</v>
      </c>
      <c r="CC309" s="136">
        <f t="shared" ca="1" si="354"/>
        <v>21.197036936008573</v>
      </c>
      <c r="CD309" s="136">
        <f t="shared" ca="1" si="354"/>
        <v>25.878911547184678</v>
      </c>
      <c r="CE309" s="136">
        <f t="shared" ca="1" si="354"/>
        <v>48.407376505662469</v>
      </c>
      <c r="CF309" s="136">
        <f t="shared" ca="1" si="354"/>
        <v>416.96863994946739</v>
      </c>
      <c r="CG309" s="136">
        <f t="shared" ca="1" si="354"/>
        <v>170.23299980510555</v>
      </c>
      <c r="CH309" s="136">
        <f t="shared" ca="1" si="354"/>
        <v>124.72223394621942</v>
      </c>
      <c r="CI309" s="136">
        <f t="shared" ca="1" si="354"/>
        <v>214.59172802475243</v>
      </c>
      <c r="CJ309" s="136">
        <f t="shared" ca="1" si="354"/>
        <v>391.10865511943598</v>
      </c>
      <c r="CK309" s="136">
        <f t="shared" ca="1" si="354"/>
        <v>127.10088092378011</v>
      </c>
      <c r="CL309" s="136">
        <f t="shared" ca="1" si="354"/>
        <v>87.101562917124113</v>
      </c>
      <c r="CM309" s="136">
        <f t="shared" ca="1" si="354"/>
        <v>75.128681547561854</v>
      </c>
      <c r="CN309" s="136">
        <f t="shared" ca="1" si="354"/>
        <v>56.692015479361388</v>
      </c>
      <c r="CP309" s="80">
        <f t="shared" si="342"/>
        <v>45</v>
      </c>
      <c r="CQ309" s="136">
        <f t="shared" ca="1" si="355"/>
        <v>20.190060942899546</v>
      </c>
      <c r="CR309" s="136">
        <f t="shared" ca="1" si="355"/>
        <v>22.304216964044642</v>
      </c>
      <c r="CS309" s="136">
        <f t="shared" ca="1" si="355"/>
        <v>31.261355325682665</v>
      </c>
      <c r="CT309" s="136">
        <f t="shared" ca="1" si="355"/>
        <v>66.595727981855418</v>
      </c>
      <c r="CU309" s="136">
        <f t="shared" ca="1" si="355"/>
        <v>583.84335294745244</v>
      </c>
      <c r="CV309" s="136">
        <f t="shared" ca="1" si="355"/>
        <v>136.45339447791449</v>
      </c>
      <c r="CW309" s="136">
        <f t="shared" ca="1" si="355"/>
        <v>124.69776815855182</v>
      </c>
      <c r="CX309" s="136">
        <f t="shared" ca="1" si="355"/>
        <v>286.83444104464286</v>
      </c>
      <c r="CY309" s="136">
        <f t="shared" ca="1" si="355"/>
        <v>210.69376495615359</v>
      </c>
      <c r="CZ309" s="136">
        <f t="shared" ca="1" si="355"/>
        <v>49.025992282623562</v>
      </c>
      <c r="DA309" s="136">
        <f t="shared" ca="1" si="355"/>
        <v>25.114501129636345</v>
      </c>
      <c r="DB309" s="136">
        <f t="shared" ca="1" si="355"/>
        <v>17.959595570962687</v>
      </c>
      <c r="DC309" s="136">
        <f t="shared" ca="1" si="355"/>
        <v>281.11318787052289</v>
      </c>
      <c r="DE309" s="80">
        <f t="shared" si="344"/>
        <v>45</v>
      </c>
      <c r="DF309" s="136">
        <f t="shared" ca="1" si="356"/>
        <v>59.435137908429894</v>
      </c>
      <c r="DG309" s="136">
        <f t="shared" ca="1" si="356"/>
        <v>60.062003742247157</v>
      </c>
      <c r="DH309" s="136">
        <f t="shared" ca="1" si="356"/>
        <v>63.56891980821667</v>
      </c>
      <c r="DI309" s="136">
        <f t="shared" ca="1" si="356"/>
        <v>77.730781064104889</v>
      </c>
      <c r="DJ309" s="136">
        <f t="shared" ca="1" si="356"/>
        <v>278.71040485185495</v>
      </c>
      <c r="DK309" s="136">
        <f t="shared" ca="1" si="356"/>
        <v>35.064157149398426</v>
      </c>
      <c r="DL309" s="136">
        <f t="shared" ca="1" si="356"/>
        <v>29.693253667700347</v>
      </c>
      <c r="DM309" s="136">
        <f t="shared" ca="1" si="356"/>
        <v>76.108330448313239</v>
      </c>
      <c r="DN309" s="136">
        <f t="shared" ca="1" si="356"/>
        <v>180.66143570765266</v>
      </c>
      <c r="DO309" s="136">
        <f t="shared" ca="1" si="356"/>
        <v>78.999228004593277</v>
      </c>
      <c r="DP309" s="136">
        <f t="shared" ca="1" si="356"/>
        <v>63.82248233787822</v>
      </c>
      <c r="DQ309" s="136">
        <f t="shared" ca="1" si="356"/>
        <v>60.001524894407481</v>
      </c>
      <c r="DR309" s="136">
        <f t="shared" ca="1" si="356"/>
        <v>56.808171321414676</v>
      </c>
      <c r="DT309" s="80">
        <f t="shared" si="346"/>
        <v>45</v>
      </c>
      <c r="DU309" s="136">
        <f t="shared" ca="1" si="357"/>
        <v>14.517639834800882</v>
      </c>
      <c r="DV309" s="136">
        <f t="shared" ca="1" si="357"/>
        <v>16.774495630815199</v>
      </c>
      <c r="DW309" s="136">
        <f t="shared" ca="1" si="357"/>
        <v>23.582822931376867</v>
      </c>
      <c r="DX309" s="136">
        <f t="shared" ca="1" si="357"/>
        <v>47.641852574518538</v>
      </c>
      <c r="DY309" s="136">
        <f t="shared" ca="1" si="357"/>
        <v>416.90443708372129</v>
      </c>
      <c r="DZ309" s="136">
        <f t="shared" ca="1" si="357"/>
        <v>170.06119700013176</v>
      </c>
      <c r="EA309" s="136">
        <f t="shared" ca="1" si="357"/>
        <v>124.52486013033722</v>
      </c>
      <c r="EB309" s="136">
        <f t="shared" ca="1" si="357"/>
        <v>214.48669422248298</v>
      </c>
      <c r="EC309" s="136">
        <f t="shared" ca="1" si="357"/>
        <v>391.00188918005432</v>
      </c>
      <c r="ED309" s="136">
        <f t="shared" ca="1" si="357"/>
        <v>126.60305459928709</v>
      </c>
      <c r="EE309" s="136">
        <f t="shared" ca="1" si="357"/>
        <v>85.968182849567242</v>
      </c>
      <c r="EF309" s="136">
        <f t="shared" ca="1" si="357"/>
        <v>73.233795981731305</v>
      </c>
      <c r="EG309" s="136">
        <f t="shared" ca="1" si="357"/>
        <v>56.108541599836641</v>
      </c>
      <c r="EI309" s="80">
        <f t="shared" si="348"/>
        <v>45</v>
      </c>
      <c r="EJ309" s="136">
        <f t="shared" ca="1" si="358"/>
        <v>14.520999580162069</v>
      </c>
      <c r="EK309" s="136">
        <f t="shared" ca="1" si="358"/>
        <v>17.881675658851268</v>
      </c>
      <c r="EL309" s="136">
        <f t="shared" ca="1" si="358"/>
        <v>28.965266709874854</v>
      </c>
      <c r="EM309" s="136">
        <f t="shared" ca="1" si="358"/>
        <v>65.830204050711501</v>
      </c>
      <c r="EN309" s="136">
        <f t="shared" ca="1" si="358"/>
        <v>583.77915008170623</v>
      </c>
      <c r="EO309" s="136">
        <f t="shared" ca="1" si="358"/>
        <v>136.28159167294069</v>
      </c>
      <c r="EP309" s="136">
        <f t="shared" ca="1" si="358"/>
        <v>124.50039434266962</v>
      </c>
      <c r="EQ309" s="136">
        <f t="shared" ca="1" si="358"/>
        <v>286.72940724237338</v>
      </c>
      <c r="ER309" s="136">
        <f t="shared" ca="1" si="358"/>
        <v>210.58699901677193</v>
      </c>
      <c r="ES309" s="136">
        <f t="shared" ca="1" si="358"/>
        <v>48.528165958130543</v>
      </c>
      <c r="ET309" s="136">
        <f t="shared" ca="1" si="358"/>
        <v>23.981121062079481</v>
      </c>
      <c r="EU309" s="136">
        <f t="shared" ca="1" si="358"/>
        <v>16.064710005132131</v>
      </c>
      <c r="EV309" s="136">
        <f t="shared" ca="1" si="358"/>
        <v>280.52971399099812</v>
      </c>
    </row>
    <row r="310" spans="1:152">
      <c r="S310" s="26">
        <f t="shared" si="332"/>
        <v>52.5</v>
      </c>
      <c r="T310" s="330">
        <f t="shared" ca="1" si="350"/>
        <v>14.027119485514746</v>
      </c>
      <c r="U310" s="330">
        <f t="shared" ca="1" si="350"/>
        <v>14.829532101035726</v>
      </c>
      <c r="V310" s="330">
        <f t="shared" ca="1" si="350"/>
        <v>17.766913351113136</v>
      </c>
      <c r="W310" s="330">
        <f t="shared" ca="1" si="350"/>
        <v>25.114199339647893</v>
      </c>
      <c r="X310" s="330">
        <f t="shared" ca="1" si="350"/>
        <v>44.69515777082492</v>
      </c>
      <c r="Y310" s="330">
        <f t="shared" ca="1" si="350"/>
        <v>111.72224352664243</v>
      </c>
      <c r="Z310" s="330">
        <f t="shared" ca="1" si="350"/>
        <v>541.324603222939</v>
      </c>
      <c r="AA310" s="330">
        <f t="shared" ca="1" si="350"/>
        <v>39100396614.337578</v>
      </c>
      <c r="AB310" s="330">
        <f t="shared" ca="1" si="350"/>
        <v>924.34871361709452</v>
      </c>
      <c r="AC310" s="330">
        <f t="shared" ca="1" si="350"/>
        <v>313.9269204066257</v>
      </c>
      <c r="AD310" s="330">
        <f t="shared" ca="1" si="350"/>
        <v>192.70460126827689</v>
      </c>
      <c r="AE310" s="330">
        <f t="shared" ca="1" si="350"/>
        <v>152.83048717031184</v>
      </c>
      <c r="AF310" s="330">
        <f t="shared" ca="1" si="350"/>
        <v>142.53966874895298</v>
      </c>
      <c r="AH310" s="80">
        <f t="shared" si="334"/>
        <v>52.5</v>
      </c>
      <c r="AI310" s="136">
        <f t="shared" ca="1" si="351"/>
        <v>8.2613461728385964</v>
      </c>
      <c r="AJ310" s="136">
        <f t="shared" ca="1" si="351"/>
        <v>9.3541703190728054</v>
      </c>
      <c r="AK310" s="136">
        <f t="shared" ca="1" si="351"/>
        <v>13.118852325988126</v>
      </c>
      <c r="AL310" s="136">
        <f t="shared" ca="1" si="351"/>
        <v>21.549993175557976</v>
      </c>
      <c r="AM310" s="136">
        <f t="shared" ca="1" si="351"/>
        <v>41.010476096713603</v>
      </c>
      <c r="AN310" s="136">
        <f t="shared" ca="1" si="351"/>
        <v>97.714999603149906</v>
      </c>
      <c r="AO310" s="136">
        <f t="shared" ca="1" si="351"/>
        <v>404.94154864349002</v>
      </c>
      <c r="AP310" s="136">
        <f t="shared" ca="1" si="351"/>
        <v>23027553149.662514</v>
      </c>
      <c r="AQ310" s="136">
        <f t="shared" ca="1" si="351"/>
        <v>405.80432970150304</v>
      </c>
      <c r="AR310" s="136">
        <f t="shared" ca="1" si="351"/>
        <v>100.02409263735029</v>
      </c>
      <c r="AS310" s="136">
        <f t="shared" ca="1" si="351"/>
        <v>45.007689836583637</v>
      </c>
      <c r="AT310" s="136">
        <f t="shared" ca="1" si="351"/>
        <v>28.051913220009418</v>
      </c>
      <c r="AU310" s="136">
        <f t="shared" ca="1" si="351"/>
        <v>23.816953726466117</v>
      </c>
      <c r="AW310" s="80">
        <f t="shared" si="336"/>
        <v>52.5</v>
      </c>
      <c r="AX310" s="136">
        <f t="shared" ca="1" si="352"/>
        <v>32.01959259102437</v>
      </c>
      <c r="AY310" s="136">
        <f t="shared" ca="1" si="352"/>
        <v>31.935686036379632</v>
      </c>
      <c r="AZ310" s="136">
        <f t="shared" ca="1" si="352"/>
        <v>31.586578238223574</v>
      </c>
      <c r="BA310" s="136">
        <f t="shared" ca="1" si="352"/>
        <v>30.538026512851999</v>
      </c>
      <c r="BB310" s="136">
        <f t="shared" ca="1" si="352"/>
        <v>27.208237824208101</v>
      </c>
      <c r="BC310" s="136">
        <f t="shared" ca="1" si="352"/>
        <v>14.046998793111538</v>
      </c>
      <c r="BD310" s="136">
        <f t="shared" ca="1" si="352"/>
        <v>136.38305457944898</v>
      </c>
      <c r="BE310" s="136">
        <f t="shared" ca="1" si="352"/>
        <v>16072843464.675066</v>
      </c>
      <c r="BF310" s="136">
        <f t="shared" ca="1" si="352"/>
        <v>518.54438391559142</v>
      </c>
      <c r="BG310" s="136">
        <f t="shared" ca="1" si="352"/>
        <v>213.90282776927538</v>
      </c>
      <c r="BH310" s="136">
        <f t="shared" ca="1" si="352"/>
        <v>147.69691143169322</v>
      </c>
      <c r="BI310" s="136">
        <f t="shared" ca="1" si="352"/>
        <v>124.77857395030243</v>
      </c>
      <c r="BJ310" s="136">
        <f t="shared" ca="1" si="352"/>
        <v>118.72271502248685</v>
      </c>
      <c r="BK310" s="62"/>
      <c r="BL310" s="80">
        <f t="shared" si="338"/>
        <v>52.5</v>
      </c>
      <c r="BM310" s="136">
        <f t="shared" ca="1" si="353"/>
        <v>48.542284936701577</v>
      </c>
      <c r="BN310" s="136">
        <f t="shared" ca="1" si="353"/>
        <v>50.64402667452525</v>
      </c>
      <c r="BO310" s="136">
        <f t="shared" ca="1" si="353"/>
        <v>57.824282890199818</v>
      </c>
      <c r="BP310" s="136">
        <f t="shared" ca="1" si="353"/>
        <v>73.638012863967958</v>
      </c>
      <c r="BQ310" s="136">
        <f t="shared" ca="1" si="353"/>
        <v>109.22919001763532</v>
      </c>
      <c r="BR310" s="136">
        <f t="shared" ca="1" si="353"/>
        <v>209.47699799941134</v>
      </c>
      <c r="BS310" s="136">
        <f t="shared" ca="1" si="353"/>
        <v>729.57349450227957</v>
      </c>
      <c r="BT310" s="136">
        <f t="shared" ca="1" si="353"/>
        <v>36589262254.128448</v>
      </c>
      <c r="BU310" s="136">
        <f t="shared" ca="1" si="353"/>
        <v>598.59362158791873</v>
      </c>
      <c r="BV310" s="136">
        <f t="shared" ca="1" si="353"/>
        <v>144.36759786854284</v>
      </c>
      <c r="BW310" s="136">
        <f t="shared" ca="1" si="353"/>
        <v>66.594975826433028</v>
      </c>
      <c r="BX310" s="136">
        <f t="shared" ca="1" si="353"/>
        <v>43.497877994687514</v>
      </c>
      <c r="BY310" s="136">
        <f t="shared" ca="1" si="353"/>
        <v>37.844073928974524</v>
      </c>
      <c r="BZ310" s="62"/>
      <c r="CA310" s="80">
        <f t="shared" si="340"/>
        <v>52.5</v>
      </c>
      <c r="CB310" s="136">
        <f t="shared" ca="1" si="354"/>
        <v>21.596225404965551</v>
      </c>
      <c r="CC310" s="136">
        <f t="shared" ca="1" si="354"/>
        <v>21.256409877353974</v>
      </c>
      <c r="CD310" s="136">
        <f t="shared" ca="1" si="354"/>
        <v>21.793456809373541</v>
      </c>
      <c r="CE310" s="136">
        <f t="shared" ca="1" si="354"/>
        <v>27.084207998100013</v>
      </c>
      <c r="CF310" s="136">
        <f t="shared" ca="1" si="354"/>
        <v>45.498105115854116</v>
      </c>
      <c r="CG310" s="136">
        <f t="shared" ca="1" si="354"/>
        <v>111.99169000599025</v>
      </c>
      <c r="CH310" s="136">
        <f t="shared" ca="1" si="354"/>
        <v>541.38024467030459</v>
      </c>
      <c r="CI310" s="136">
        <f t="shared" ca="1" si="354"/>
        <v>39100396614.337578</v>
      </c>
      <c r="CJ310" s="136">
        <f t="shared" ca="1" si="354"/>
        <v>924.40092382020248</v>
      </c>
      <c r="CK310" s="136">
        <f t="shared" ca="1" si="354"/>
        <v>314.15819102864816</v>
      </c>
      <c r="CL310" s="136">
        <f t="shared" ca="1" si="354"/>
        <v>193.29436821372275</v>
      </c>
      <c r="CM310" s="136">
        <f t="shared" ca="1" si="354"/>
        <v>153.91146656281074</v>
      </c>
      <c r="CN310" s="136">
        <f t="shared" ca="1" si="354"/>
        <v>143.88725037263063</v>
      </c>
      <c r="CP310" s="80">
        <f t="shared" si="342"/>
        <v>52.5</v>
      </c>
      <c r="CQ310" s="136">
        <f t="shared" ca="1" si="355"/>
        <v>15.8304520922894</v>
      </c>
      <c r="CR310" s="136">
        <f t="shared" ca="1" si="355"/>
        <v>15.781048095391055</v>
      </c>
      <c r="CS310" s="136">
        <f t="shared" ca="1" si="355"/>
        <v>17.145395784248532</v>
      </c>
      <c r="CT310" s="136">
        <f t="shared" ca="1" si="355"/>
        <v>23.520001834010095</v>
      </c>
      <c r="CU310" s="136">
        <f t="shared" ca="1" si="355"/>
        <v>41.813423441742813</v>
      </c>
      <c r="CV310" s="136">
        <f t="shared" ca="1" si="355"/>
        <v>97.984446082497726</v>
      </c>
      <c r="CW310" s="136">
        <f t="shared" ca="1" si="355"/>
        <v>404.99719009085561</v>
      </c>
      <c r="CX310" s="136">
        <f t="shared" ca="1" si="355"/>
        <v>23027553149.662514</v>
      </c>
      <c r="CY310" s="136">
        <f t="shared" ca="1" si="355"/>
        <v>405.85653990461088</v>
      </c>
      <c r="CZ310" s="136">
        <f t="shared" ca="1" si="355"/>
        <v>100.25536325937276</v>
      </c>
      <c r="DA310" s="136">
        <f t="shared" ca="1" si="355"/>
        <v>45.597456782029496</v>
      </c>
      <c r="DB310" s="136">
        <f t="shared" ca="1" si="355"/>
        <v>29.132892612508307</v>
      </c>
      <c r="DC310" s="136">
        <f t="shared" ca="1" si="355"/>
        <v>25.164535350143773</v>
      </c>
      <c r="DE310" s="80">
        <f t="shared" si="344"/>
        <v>52.5</v>
      </c>
      <c r="DF310" s="136">
        <f t="shared" ca="1" si="356"/>
        <v>38.850410238418377</v>
      </c>
      <c r="DG310" s="136">
        <f t="shared" ca="1" si="356"/>
        <v>37.986801032246944</v>
      </c>
      <c r="DH310" s="136">
        <f t="shared" ca="1" si="356"/>
        <v>36.061590510477288</v>
      </c>
      <c r="DI310" s="136">
        <f t="shared" ca="1" si="356"/>
        <v>33.715645838604807</v>
      </c>
      <c r="DJ310" s="136">
        <f t="shared" ca="1" si="356"/>
        <v>29.861773103144184</v>
      </c>
      <c r="DK310" s="136">
        <f t="shared" ca="1" si="356"/>
        <v>21.544110404674505</v>
      </c>
      <c r="DL310" s="136">
        <f t="shared" ca="1" si="356"/>
        <v>136.62577531368382</v>
      </c>
      <c r="DM310" s="136">
        <f t="shared" ca="1" si="356"/>
        <v>16072843464.675066</v>
      </c>
      <c r="DN310" s="136">
        <f t="shared" ca="1" si="356"/>
        <v>518.63930617913229</v>
      </c>
      <c r="DO310" s="136">
        <f t="shared" ca="1" si="356"/>
        <v>214.2576799927009</v>
      </c>
      <c r="DP310" s="136">
        <f t="shared" ca="1" si="356"/>
        <v>148.51433019036858</v>
      </c>
      <c r="DQ310" s="136">
        <f t="shared" ca="1" si="356"/>
        <v>126.19569452271497</v>
      </c>
      <c r="DR310" s="136">
        <f t="shared" ca="1" si="356"/>
        <v>120.45783327232773</v>
      </c>
      <c r="DT310" s="80">
        <f t="shared" si="346"/>
        <v>52.5</v>
      </c>
      <c r="DU310" s="136">
        <f t="shared" ca="1" si="357"/>
        <v>14.027119485514746</v>
      </c>
      <c r="DV310" s="136">
        <f t="shared" ca="1" si="357"/>
        <v>14.829532101035726</v>
      </c>
      <c r="DW310" s="136">
        <f t="shared" ca="1" si="357"/>
        <v>17.766913351113136</v>
      </c>
      <c r="DX310" s="136">
        <f t="shared" ca="1" si="357"/>
        <v>25.114199339647893</v>
      </c>
      <c r="DY310" s="136">
        <f t="shared" ca="1" si="357"/>
        <v>44.69515777082492</v>
      </c>
      <c r="DZ310" s="136">
        <f t="shared" ca="1" si="357"/>
        <v>111.72224352664243</v>
      </c>
      <c r="EA310" s="136">
        <f t="shared" ca="1" si="357"/>
        <v>541.324603222939</v>
      </c>
      <c r="EB310" s="136">
        <f t="shared" ca="1" si="357"/>
        <v>39100396614.337578</v>
      </c>
      <c r="EC310" s="136">
        <f t="shared" ca="1" si="357"/>
        <v>924.34871361709452</v>
      </c>
      <c r="ED310" s="136">
        <f t="shared" ca="1" si="357"/>
        <v>313.9269204066257</v>
      </c>
      <c r="EE310" s="136">
        <f t="shared" ca="1" si="357"/>
        <v>192.70460126827689</v>
      </c>
      <c r="EF310" s="136">
        <f t="shared" ca="1" si="357"/>
        <v>152.83048717031184</v>
      </c>
      <c r="EG310" s="136">
        <f t="shared" ca="1" si="357"/>
        <v>142.53966874895298</v>
      </c>
      <c r="EI310" s="80">
        <f t="shared" si="348"/>
        <v>52.5</v>
      </c>
      <c r="EJ310" s="136">
        <f t="shared" ca="1" si="358"/>
        <v>8.2613461728385964</v>
      </c>
      <c r="EK310" s="136">
        <f t="shared" ca="1" si="358"/>
        <v>9.3541703190728054</v>
      </c>
      <c r="EL310" s="136">
        <f t="shared" ca="1" si="358"/>
        <v>13.118852325988126</v>
      </c>
      <c r="EM310" s="136">
        <f t="shared" ca="1" si="358"/>
        <v>21.549993175557976</v>
      </c>
      <c r="EN310" s="136">
        <f t="shared" ca="1" si="358"/>
        <v>41.010476096713603</v>
      </c>
      <c r="EO310" s="136">
        <f t="shared" ca="1" si="358"/>
        <v>97.714999603149906</v>
      </c>
      <c r="EP310" s="136">
        <f t="shared" ca="1" si="358"/>
        <v>404.94154864349002</v>
      </c>
      <c r="EQ310" s="136">
        <f t="shared" ca="1" si="358"/>
        <v>23027553149.662514</v>
      </c>
      <c r="ER310" s="136">
        <f t="shared" ca="1" si="358"/>
        <v>405.80432970150304</v>
      </c>
      <c r="ES310" s="136">
        <f t="shared" ca="1" si="358"/>
        <v>100.02409263735029</v>
      </c>
      <c r="ET310" s="136">
        <f t="shared" ca="1" si="358"/>
        <v>45.007689836583637</v>
      </c>
      <c r="EU310" s="136">
        <f t="shared" ca="1" si="358"/>
        <v>28.051913220009418</v>
      </c>
      <c r="EV310" s="136">
        <f t="shared" ca="1" si="358"/>
        <v>23.816953726466117</v>
      </c>
    </row>
    <row r="311" spans="1:152"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S311" s="26">
        <f t="shared" si="332"/>
        <v>60</v>
      </c>
      <c r="T311" s="330">
        <f t="shared" ca="1" si="350"/>
        <v>14.027119483331584</v>
      </c>
      <c r="U311" s="330">
        <f t="shared" ca="1" si="350"/>
        <v>14.694518389804498</v>
      </c>
      <c r="V311" s="330">
        <f t="shared" ca="1" si="350"/>
        <v>17.048697596257366</v>
      </c>
      <c r="W311" s="330">
        <f t="shared" ca="1" si="350"/>
        <v>22.486321783019878</v>
      </c>
      <c r="X311" s="330">
        <f t="shared" ca="1" si="350"/>
        <v>35.068469020812081</v>
      </c>
      <c r="Y311" s="330">
        <f t="shared" ca="1" si="350"/>
        <v>68.195890446088981</v>
      </c>
      <c r="Z311" s="330">
        <f t="shared" ca="1" si="350"/>
        <v>182.35951774960142</v>
      </c>
      <c r="AA311" s="330">
        <f t="shared" ca="1" si="350"/>
        <v>924.83761031046697</v>
      </c>
      <c r="AB311" s="330">
        <f t="shared" ca="1" si="350"/>
        <v>69060870422.533783</v>
      </c>
      <c r="AC311" s="330">
        <f t="shared" ca="1" si="350"/>
        <v>1688.0024321878714</v>
      </c>
      <c r="AD311" s="330">
        <f t="shared" ca="1" si="350"/>
        <v>599.89293073725037</v>
      </c>
      <c r="AE311" s="330">
        <f t="shared" ca="1" si="350"/>
        <v>394.92711903894269</v>
      </c>
      <c r="AF311" s="330">
        <f t="shared" ca="1" si="350"/>
        <v>350.46820216889643</v>
      </c>
      <c r="AH311" s="80">
        <f t="shared" si="334"/>
        <v>60</v>
      </c>
      <c r="AI311" s="136">
        <f t="shared" ca="1" si="351"/>
        <v>4.6773724873880322</v>
      </c>
      <c r="AJ311" s="136">
        <f t="shared" ca="1" si="351"/>
        <v>5.3347801522694684</v>
      </c>
      <c r="AK311" s="136">
        <f t="shared" ca="1" si="351"/>
        <v>7.5195416610802717</v>
      </c>
      <c r="AL311" s="136">
        <f t="shared" ca="1" si="351"/>
        <v>12.0367719811175</v>
      </c>
      <c r="AM311" s="136">
        <f t="shared" ca="1" si="351"/>
        <v>21.046124156108682</v>
      </c>
      <c r="AN311" s="136">
        <f t="shared" ca="1" si="351"/>
        <v>41.010106971115135</v>
      </c>
      <c r="AO311" s="136">
        <f t="shared" ca="1" si="351"/>
        <v>98.218077137826072</v>
      </c>
      <c r="AP311" s="136">
        <f t="shared" ca="1" si="351"/>
        <v>406.02266070773391</v>
      </c>
      <c r="AQ311" s="136">
        <f t="shared" ca="1" si="351"/>
        <v>23027564382.37413</v>
      </c>
      <c r="AR311" s="136">
        <f t="shared" ca="1" si="351"/>
        <v>408.72887353006206</v>
      </c>
      <c r="AS311" s="136">
        <f t="shared" ca="1" si="351"/>
        <v>104.69689831111876</v>
      </c>
      <c r="AT311" s="136">
        <f t="shared" ca="1" si="351"/>
        <v>52.784306949214681</v>
      </c>
      <c r="AU311" s="136">
        <f t="shared" ca="1" si="351"/>
        <v>42.066375300829179</v>
      </c>
      <c r="AW311" s="80">
        <f t="shared" si="336"/>
        <v>60</v>
      </c>
      <c r="AX311" s="136">
        <f t="shared" ca="1" si="352"/>
        <v>21.823851312827486</v>
      </c>
      <c r="AY311" s="136">
        <f t="shared" ca="1" si="352"/>
        <v>21.530663296068571</v>
      </c>
      <c r="AZ311" s="136">
        <f t="shared" ca="1" si="352"/>
        <v>20.541166520425019</v>
      </c>
      <c r="BA311" s="136">
        <f t="shared" ca="1" si="352"/>
        <v>18.431885004291686</v>
      </c>
      <c r="BB311" s="136">
        <f t="shared" ca="1" si="352"/>
        <v>14.031894891752838</v>
      </c>
      <c r="BC311" s="136">
        <f t="shared" ca="1" si="352"/>
        <v>27.185783474973842</v>
      </c>
      <c r="BD311" s="136">
        <f t="shared" ca="1" si="352"/>
        <v>84.141440611775366</v>
      </c>
      <c r="BE311" s="136">
        <f t="shared" ca="1" si="352"/>
        <v>518.81494960273301</v>
      </c>
      <c r="BF311" s="136">
        <f t="shared" ca="1" si="352"/>
        <v>46033306040.159645</v>
      </c>
      <c r="BG311" s="136">
        <f t="shared" ca="1" si="352"/>
        <v>1279.2735586578092</v>
      </c>
      <c r="BH311" s="136">
        <f t="shared" ca="1" si="352"/>
        <v>495.19603242613158</v>
      </c>
      <c r="BI311" s="136">
        <f t="shared" ca="1" si="352"/>
        <v>342.14281208972795</v>
      </c>
      <c r="BJ311" s="136">
        <f t="shared" ca="1" si="352"/>
        <v>308.40182686806725</v>
      </c>
      <c r="BK311" s="62"/>
      <c r="BL311" s="80">
        <f t="shared" si="338"/>
        <v>60</v>
      </c>
      <c r="BM311" s="136">
        <f t="shared" ca="1" si="353"/>
        <v>31.178596287603547</v>
      </c>
      <c r="BN311" s="136">
        <f t="shared" ca="1" si="353"/>
        <v>32.200223600607508</v>
      </c>
      <c r="BO311" s="136">
        <f t="shared" ca="1" si="353"/>
        <v>35.580249842585566</v>
      </c>
      <c r="BP311" s="136">
        <f t="shared" ca="1" si="353"/>
        <v>42.505428966526679</v>
      </c>
      <c r="BQ311" s="136">
        <f t="shared" ca="1" si="353"/>
        <v>56.124143203970206</v>
      </c>
      <c r="BR311" s="136">
        <f t="shared" ca="1" si="353"/>
        <v>85.718742020905268</v>
      </c>
      <c r="BS311" s="136">
        <f t="shared" ca="1" si="353"/>
        <v>168.38505953938795</v>
      </c>
      <c r="BT311" s="136">
        <f t="shared" ca="1" si="353"/>
        <v>598.90944886001557</v>
      </c>
      <c r="BU311" s="136">
        <f t="shared" ca="1" si="353"/>
        <v>30705844702.348068</v>
      </c>
      <c r="BV311" s="136">
        <f t="shared" ca="1" si="353"/>
        <v>518.56391748314627</v>
      </c>
      <c r="BW311" s="136">
        <f t="shared" ca="1" si="353"/>
        <v>132.75896647472052</v>
      </c>
      <c r="BX311" s="136">
        <f t="shared" ca="1" si="353"/>
        <v>69.015860679835839</v>
      </c>
      <c r="BY311" s="136">
        <f t="shared" ca="1" si="353"/>
        <v>56.093495855638196</v>
      </c>
      <c r="BZ311" s="62"/>
      <c r="CA311" s="80">
        <f t="shared" si="340"/>
        <v>60</v>
      </c>
      <c r="CB311" s="136">
        <f t="shared" ca="1" si="354"/>
        <v>25.582662221796475</v>
      </c>
      <c r="CC311" s="136">
        <f t="shared" ca="1" si="354"/>
        <v>24.553894116761533</v>
      </c>
      <c r="CD311" s="136">
        <f t="shared" ca="1" si="354"/>
        <v>23.408836208066298</v>
      </c>
      <c r="CE311" s="136">
        <f t="shared" ca="1" si="354"/>
        <v>25.812760799348023</v>
      </c>
      <c r="CF311" s="136">
        <f t="shared" ca="1" si="354"/>
        <v>36.585646325503326</v>
      </c>
      <c r="CG311" s="136">
        <f t="shared" ca="1" si="354"/>
        <v>68.828237008567726</v>
      </c>
      <c r="CH311" s="136">
        <f t="shared" ca="1" si="354"/>
        <v>182.58828173761049</v>
      </c>
      <c r="CI311" s="136">
        <f t="shared" ca="1" si="354"/>
        <v>924.88979197865501</v>
      </c>
      <c r="CJ311" s="136">
        <f t="shared" ca="1" si="354"/>
        <v>69060870422.533783</v>
      </c>
      <c r="CK311" s="136">
        <f t="shared" ca="1" si="354"/>
        <v>1688.0624627774846</v>
      </c>
      <c r="CL311" s="136">
        <f t="shared" ca="1" si="354"/>
        <v>600.17192410869029</v>
      </c>
      <c r="CM311" s="136">
        <f t="shared" ca="1" si="354"/>
        <v>395.58422444176682</v>
      </c>
      <c r="CN311" s="136">
        <f t="shared" ca="1" si="354"/>
        <v>351.35699301775821</v>
      </c>
      <c r="CP311" s="80">
        <f t="shared" si="342"/>
        <v>60</v>
      </c>
      <c r="CQ311" s="136">
        <f t="shared" ca="1" si="355"/>
        <v>16.232915225852928</v>
      </c>
      <c r="CR311" s="136">
        <f t="shared" ca="1" si="355"/>
        <v>15.194155879226502</v>
      </c>
      <c r="CS311" s="136">
        <f t="shared" ca="1" si="355"/>
        <v>13.879680272889203</v>
      </c>
      <c r="CT311" s="136">
        <f t="shared" ca="1" si="355"/>
        <v>15.363210997445645</v>
      </c>
      <c r="CU311" s="136">
        <f t="shared" ca="1" si="355"/>
        <v>22.563301460799934</v>
      </c>
      <c r="CV311" s="136">
        <f t="shared" ca="1" si="355"/>
        <v>41.642453533593887</v>
      </c>
      <c r="CW311" s="136">
        <f t="shared" ca="1" si="355"/>
        <v>98.446841125835135</v>
      </c>
      <c r="CX311" s="136">
        <f t="shared" ca="1" si="355"/>
        <v>406.07484237592195</v>
      </c>
      <c r="CY311" s="136">
        <f t="shared" ca="1" si="355"/>
        <v>23027564382.37413</v>
      </c>
      <c r="CZ311" s="136">
        <f t="shared" ca="1" si="355"/>
        <v>408.78890411967507</v>
      </c>
      <c r="DA311" s="136">
        <f t="shared" ca="1" si="355"/>
        <v>104.97589168255868</v>
      </c>
      <c r="DB311" s="136">
        <f t="shared" ca="1" si="355"/>
        <v>53.44141235203881</v>
      </c>
      <c r="DC311" s="136">
        <f t="shared" ca="1" si="355"/>
        <v>42.955166149690967</v>
      </c>
      <c r="DE311" s="80">
        <f t="shared" si="344"/>
        <v>60</v>
      </c>
      <c r="DF311" s="136">
        <f t="shared" ca="1" si="356"/>
        <v>35.299027439806181</v>
      </c>
      <c r="DG311" s="136">
        <f t="shared" ca="1" si="356"/>
        <v>33.658287374900922</v>
      </c>
      <c r="DH311" s="136">
        <f t="shared" ca="1" si="356"/>
        <v>30.102505538215517</v>
      </c>
      <c r="DI311" s="136">
        <f t="shared" ca="1" si="356"/>
        <v>26.350107874970796</v>
      </c>
      <c r="DJ311" s="136">
        <f t="shared" ca="1" si="356"/>
        <v>23.377929308680166</v>
      </c>
      <c r="DK311" s="136">
        <f t="shared" ca="1" si="356"/>
        <v>29.84245753604646</v>
      </c>
      <c r="DL311" s="136">
        <f t="shared" ca="1" si="356"/>
        <v>84.711120644203831</v>
      </c>
      <c r="DM311" s="136">
        <f t="shared" ca="1" si="356"/>
        <v>518.90981968083065</v>
      </c>
      <c r="DN311" s="136">
        <f t="shared" ca="1" si="356"/>
        <v>46033306040.159645</v>
      </c>
      <c r="DO311" s="136">
        <f t="shared" ca="1" si="356"/>
        <v>1279.3533127196672</v>
      </c>
      <c r="DP311" s="136">
        <f t="shared" ca="1" si="356"/>
        <v>495.53972776607623</v>
      </c>
      <c r="DQ311" s="136">
        <f t="shared" ca="1" si="356"/>
        <v>342.91922090125269</v>
      </c>
      <c r="DR311" s="136">
        <f t="shared" ca="1" si="356"/>
        <v>309.4379593087989</v>
      </c>
      <c r="DT311" s="80">
        <f t="shared" si="346"/>
        <v>60</v>
      </c>
      <c r="DU311" s="136">
        <f t="shared" ca="1" si="357"/>
        <v>14.027119483331584</v>
      </c>
      <c r="DV311" s="136">
        <f t="shared" ca="1" si="357"/>
        <v>14.694518389804498</v>
      </c>
      <c r="DW311" s="136">
        <f t="shared" ca="1" si="357"/>
        <v>17.048697596257366</v>
      </c>
      <c r="DX311" s="136">
        <f t="shared" ca="1" si="357"/>
        <v>22.486321783019878</v>
      </c>
      <c r="DY311" s="136">
        <f t="shared" ca="1" si="357"/>
        <v>35.068469020812081</v>
      </c>
      <c r="DZ311" s="136">
        <f t="shared" ca="1" si="357"/>
        <v>68.195890446088981</v>
      </c>
      <c r="EA311" s="136">
        <f t="shared" ca="1" si="357"/>
        <v>182.35951774960142</v>
      </c>
      <c r="EB311" s="136">
        <f t="shared" ca="1" si="357"/>
        <v>924.83761031046697</v>
      </c>
      <c r="EC311" s="136">
        <f t="shared" ca="1" si="357"/>
        <v>69060870422.533783</v>
      </c>
      <c r="ED311" s="136">
        <f t="shared" ca="1" si="357"/>
        <v>1688.0024321878714</v>
      </c>
      <c r="EE311" s="136">
        <f t="shared" ca="1" si="357"/>
        <v>599.89293073725037</v>
      </c>
      <c r="EF311" s="136">
        <f t="shared" ca="1" si="357"/>
        <v>394.92711903894269</v>
      </c>
      <c r="EG311" s="136">
        <f t="shared" ca="1" si="357"/>
        <v>350.46820216889643</v>
      </c>
      <c r="EI311" s="80">
        <f t="shared" si="348"/>
        <v>60</v>
      </c>
      <c r="EJ311" s="136">
        <f t="shared" ca="1" si="358"/>
        <v>4.6773724873880322</v>
      </c>
      <c r="EK311" s="136">
        <f t="shared" ca="1" si="358"/>
        <v>5.3347801522694684</v>
      </c>
      <c r="EL311" s="136">
        <f t="shared" ca="1" si="358"/>
        <v>7.5195416610802717</v>
      </c>
      <c r="EM311" s="136">
        <f t="shared" ca="1" si="358"/>
        <v>12.0367719811175</v>
      </c>
      <c r="EN311" s="136">
        <f t="shared" ca="1" si="358"/>
        <v>21.046124156108682</v>
      </c>
      <c r="EO311" s="136">
        <f t="shared" ca="1" si="358"/>
        <v>41.010106971115135</v>
      </c>
      <c r="EP311" s="136">
        <f t="shared" ca="1" si="358"/>
        <v>98.218077137826072</v>
      </c>
      <c r="EQ311" s="136">
        <f t="shared" ca="1" si="358"/>
        <v>406.02266070773391</v>
      </c>
      <c r="ER311" s="136">
        <f t="shared" ca="1" si="358"/>
        <v>23027564382.37413</v>
      </c>
      <c r="ES311" s="136">
        <f t="shared" ca="1" si="358"/>
        <v>408.72887353006206</v>
      </c>
      <c r="ET311" s="136">
        <f t="shared" ca="1" si="358"/>
        <v>104.69689831111876</v>
      </c>
      <c r="EU311" s="136">
        <f t="shared" ca="1" si="358"/>
        <v>52.784306949214681</v>
      </c>
      <c r="EV311" s="136">
        <f t="shared" ca="1" si="358"/>
        <v>42.066375300829179</v>
      </c>
    </row>
    <row r="312" spans="1:152">
      <c r="S312" s="26">
        <f t="shared" si="332"/>
        <v>67.5</v>
      </c>
      <c r="T312" s="330">
        <f t="shared" ca="1" si="350"/>
        <v>14.02711948194912</v>
      </c>
      <c r="U312" s="330">
        <f t="shared" ca="1" si="350"/>
        <v>14.610244691444985</v>
      </c>
      <c r="V312" s="330">
        <f t="shared" ca="1" si="350"/>
        <v>16.61998980216152</v>
      </c>
      <c r="W312" s="330">
        <f t="shared" ca="1" si="350"/>
        <v>21.0408428588627</v>
      </c>
      <c r="X312" s="330">
        <f t="shared" ca="1" si="350"/>
        <v>30.460874641239599</v>
      </c>
      <c r="Y312" s="330">
        <f t="shared" ca="1" si="350"/>
        <v>52.07117173075504</v>
      </c>
      <c r="Z312" s="330">
        <f t="shared" ca="1" si="350"/>
        <v>109.80701787928405</v>
      </c>
      <c r="AA312" s="330">
        <f t="shared" ca="1" si="350"/>
        <v>314.0087659353872</v>
      </c>
      <c r="AB312" s="330">
        <f t="shared" ca="1" si="350"/>
        <v>1688.8998870240534</v>
      </c>
      <c r="AC312" s="330">
        <f t="shared" ca="1" si="350"/>
        <v>134155256190.39554</v>
      </c>
      <c r="AD312" s="330">
        <f t="shared" ca="1" si="350"/>
        <v>3550.2402853754629</v>
      </c>
      <c r="AE312" s="330">
        <f t="shared" ca="1" si="350"/>
        <v>1418.5687915968874</v>
      </c>
      <c r="AF312" s="330">
        <f t="shared" ca="1" si="350"/>
        <v>1129.5423205017391</v>
      </c>
      <c r="AH312" s="80">
        <f t="shared" si="334"/>
        <v>67.5</v>
      </c>
      <c r="AI312" s="136">
        <f t="shared" ca="1" si="351"/>
        <v>2.4078547714491609</v>
      </c>
      <c r="AJ312" s="136">
        <f t="shared" ca="1" si="351"/>
        <v>2.8427438293954967</v>
      </c>
      <c r="AK312" s="136">
        <f t="shared" ca="1" si="351"/>
        <v>4.2526998073988409</v>
      </c>
      <c r="AL312" s="136">
        <f t="shared" ca="1" si="351"/>
        <v>7.0156726416309807</v>
      </c>
      <c r="AM312" s="136">
        <f t="shared" ca="1" si="351"/>
        <v>12.036402855518986</v>
      </c>
      <c r="AN312" s="136">
        <f t="shared" ca="1" si="351"/>
        <v>21.54920169078504</v>
      </c>
      <c r="AO312" s="136">
        <f t="shared" ca="1" si="351"/>
        <v>42.091219035356623</v>
      </c>
      <c r="AP312" s="136">
        <f t="shared" ca="1" si="351"/>
        <v>100.0513758162042</v>
      </c>
      <c r="AQ312" s="136">
        <f t="shared" ca="1" si="351"/>
        <v>408.94720453629509</v>
      </c>
      <c r="AR312" s="136">
        <f t="shared" ca="1" si="351"/>
        <v>23027566797.72834</v>
      </c>
      <c r="AS312" s="136">
        <f t="shared" ca="1" si="351"/>
        <v>416.50549064269489</v>
      </c>
      <c r="AT312" s="136">
        <f t="shared" ca="1" si="351"/>
        <v>118.71136039193857</v>
      </c>
      <c r="AU312" s="136">
        <f t="shared" ca="1" si="351"/>
        <v>81.715942650439956</v>
      </c>
      <c r="AW312" s="80">
        <f t="shared" si="336"/>
        <v>67.5</v>
      </c>
      <c r="AX312" s="136">
        <f t="shared" ca="1" si="352"/>
        <v>17.261625001625323</v>
      </c>
      <c r="AY312" s="136">
        <f t="shared" ca="1" si="352"/>
        <v>16.95885707742481</v>
      </c>
      <c r="AZ312" s="136">
        <f t="shared" ca="1" si="352"/>
        <v>15.973739554396762</v>
      </c>
      <c r="BA312" s="136">
        <f t="shared" ca="1" si="352"/>
        <v>14.029068997515644</v>
      </c>
      <c r="BB312" s="136">
        <f t="shared" ca="1" si="352"/>
        <v>18.424471785720613</v>
      </c>
      <c r="BC312" s="136">
        <f t="shared" ca="1" si="352"/>
        <v>30.52197003997</v>
      </c>
      <c r="BD312" s="136">
        <f t="shared" ca="1" si="352"/>
        <v>67.715798843927416</v>
      </c>
      <c r="BE312" s="136">
        <f t="shared" ca="1" si="352"/>
        <v>213.95739011918297</v>
      </c>
      <c r="BF312" s="136">
        <f t="shared" ca="1" si="352"/>
        <v>1279.9526824877582</v>
      </c>
      <c r="BG312" s="136">
        <f t="shared" ca="1" si="352"/>
        <v>111127689392.66718</v>
      </c>
      <c r="BH312" s="136">
        <f t="shared" ca="1" si="352"/>
        <v>3133.734794732768</v>
      </c>
      <c r="BI312" s="136">
        <f t="shared" ca="1" si="352"/>
        <v>1299.8574312049489</v>
      </c>
      <c r="BJ312" s="136">
        <f t="shared" ca="1" si="352"/>
        <v>1047.8263778512992</v>
      </c>
      <c r="BK312" s="62"/>
      <c r="BL312" s="80">
        <f t="shared" si="338"/>
        <v>67.5</v>
      </c>
      <c r="BM312" s="136">
        <f t="shared" ca="1" si="353"/>
        <v>22.077334544523652</v>
      </c>
      <c r="BN312" s="136">
        <f t="shared" ca="1" si="353"/>
        <v>22.6443447362158</v>
      </c>
      <c r="BO312" s="136">
        <f t="shared" ca="1" si="353"/>
        <v>24.479139169194447</v>
      </c>
      <c r="BP312" s="136">
        <f t="shared" ca="1" si="353"/>
        <v>28.0604142807776</v>
      </c>
      <c r="BQ312" s="136">
        <f t="shared" ca="1" si="353"/>
        <v>34.527260363247379</v>
      </c>
      <c r="BR312" s="136">
        <f t="shared" ca="1" si="353"/>
        <v>46.669165743433425</v>
      </c>
      <c r="BS312" s="136">
        <f t="shared" ca="1" si="353"/>
        <v>72.562295832567031</v>
      </c>
      <c r="BT312" s="136">
        <f t="shared" ca="1" si="353"/>
        <v>144.40395646621602</v>
      </c>
      <c r="BU312" s="136">
        <f t="shared" ca="1" si="353"/>
        <v>518.83534896132176</v>
      </c>
      <c r="BV312" s="136">
        <f t="shared" ca="1" si="353"/>
        <v>26980217248.955627</v>
      </c>
      <c r="BW312" s="136">
        <f t="shared" ca="1" si="353"/>
        <v>474.14194299112319</v>
      </c>
      <c r="BX312" s="136">
        <f t="shared" ca="1" si="353"/>
        <v>136.92303351687474</v>
      </c>
      <c r="BY312" s="136">
        <f t="shared" ca="1" si="353"/>
        <v>95.743063970674029</v>
      </c>
      <c r="BZ312" s="62"/>
      <c r="CA312" s="80">
        <f t="shared" si="340"/>
        <v>67.5</v>
      </c>
      <c r="CB312" s="136">
        <f t="shared" ca="1" si="354"/>
        <v>35.033275890694945</v>
      </c>
      <c r="CC312" s="136">
        <f t="shared" ca="1" si="354"/>
        <v>32.109981121386241</v>
      </c>
      <c r="CD312" s="136">
        <f t="shared" ca="1" si="354"/>
        <v>27.597521829573498</v>
      </c>
      <c r="CE312" s="136">
        <f t="shared" ca="1" si="354"/>
        <v>26.849239172236825</v>
      </c>
      <c r="CF312" s="136">
        <f t="shared" ca="1" si="354"/>
        <v>33.241457823076786</v>
      </c>
      <c r="CG312" s="136">
        <f t="shared" ca="1" si="354"/>
        <v>53.350176477024682</v>
      </c>
      <c r="CH312" s="136">
        <f t="shared" ca="1" si="354"/>
        <v>110.38042739928875</v>
      </c>
      <c r="CI312" s="136">
        <f t="shared" ca="1" si="354"/>
        <v>314.23997004244586</v>
      </c>
      <c r="CJ312" s="136">
        <f t="shared" ca="1" si="354"/>
        <v>1688.9598852376562</v>
      </c>
      <c r="CK312" s="136">
        <f t="shared" ca="1" si="354"/>
        <v>134155256190.39554</v>
      </c>
      <c r="CL312" s="136">
        <f t="shared" ca="1" si="354"/>
        <v>3550.3283925202509</v>
      </c>
      <c r="CM312" s="136">
        <f t="shared" ca="1" si="354"/>
        <v>1418.9664621481813</v>
      </c>
      <c r="CN312" s="136">
        <f t="shared" ca="1" si="354"/>
        <v>1130.191292721941</v>
      </c>
      <c r="CP312" s="80">
        <f t="shared" si="342"/>
        <v>67.5</v>
      </c>
      <c r="CQ312" s="136">
        <f t="shared" ca="1" si="355"/>
        <v>23.41401118019499</v>
      </c>
      <c r="CR312" s="136">
        <f t="shared" ca="1" si="355"/>
        <v>20.342480259336757</v>
      </c>
      <c r="CS312" s="136">
        <f t="shared" ca="1" si="355"/>
        <v>15.230231834810819</v>
      </c>
      <c r="CT312" s="136">
        <f t="shared" ca="1" si="355"/>
        <v>12.824068955005107</v>
      </c>
      <c r="CU312" s="136">
        <f t="shared" ca="1" si="355"/>
        <v>14.816986037356173</v>
      </c>
      <c r="CV312" s="136">
        <f t="shared" ca="1" si="355"/>
        <v>22.828206437054682</v>
      </c>
      <c r="CW312" s="136">
        <f t="shared" ca="1" si="355"/>
        <v>42.664628555361311</v>
      </c>
      <c r="CX312" s="136">
        <f t="shared" ca="1" si="355"/>
        <v>100.28257992326289</v>
      </c>
      <c r="CY312" s="136">
        <f t="shared" ca="1" si="355"/>
        <v>409.00720274989783</v>
      </c>
      <c r="CZ312" s="136">
        <f t="shared" ca="1" si="355"/>
        <v>23027566797.72834</v>
      </c>
      <c r="DA312" s="136">
        <f t="shared" ca="1" si="355"/>
        <v>416.59359778748285</v>
      </c>
      <c r="DB312" s="136">
        <f t="shared" ca="1" si="355"/>
        <v>119.10903094323248</v>
      </c>
      <c r="DC312" s="136">
        <f t="shared" ca="1" si="355"/>
        <v>82.364914870641769</v>
      </c>
      <c r="DE312" s="80">
        <f t="shared" si="344"/>
        <v>67.5</v>
      </c>
      <c r="DF312" s="136">
        <f t="shared" ca="1" si="356"/>
        <v>42.626492898010724</v>
      </c>
      <c r="DG312" s="136">
        <f t="shared" ca="1" si="356"/>
        <v>39.230849125697503</v>
      </c>
      <c r="DH312" s="136">
        <f t="shared" ca="1" si="356"/>
        <v>32.955840103319169</v>
      </c>
      <c r="DI312" s="136">
        <f t="shared" ca="1" si="356"/>
        <v>28.052127013166078</v>
      </c>
      <c r="DJ312" s="136">
        <f t="shared" ca="1" si="356"/>
        <v>26.346568290710458</v>
      </c>
      <c r="DK312" s="136">
        <f t="shared" ca="1" si="356"/>
        <v>33.701352211009336</v>
      </c>
      <c r="DL312" s="136">
        <f t="shared" ca="1" si="356"/>
        <v>68.802908727801793</v>
      </c>
      <c r="DM312" s="136">
        <f t="shared" ca="1" si="356"/>
        <v>214.3121382009991</v>
      </c>
      <c r="DN312" s="136">
        <f t="shared" ca="1" si="356"/>
        <v>1280.0323933097113</v>
      </c>
      <c r="DO312" s="136">
        <f t="shared" ca="1" si="356"/>
        <v>111127689392.66718</v>
      </c>
      <c r="DP312" s="136">
        <f t="shared" ca="1" si="356"/>
        <v>3133.8348623071288</v>
      </c>
      <c r="DQ312" s="136">
        <f t="shared" ca="1" si="356"/>
        <v>1300.2939617302263</v>
      </c>
      <c r="DR312" s="136">
        <f t="shared" ca="1" si="356"/>
        <v>1048.5309829176358</v>
      </c>
      <c r="DT312" s="80">
        <f t="shared" si="346"/>
        <v>67.5</v>
      </c>
      <c r="DU312" s="136">
        <f t="shared" ca="1" si="357"/>
        <v>14.02711948194912</v>
      </c>
      <c r="DV312" s="136">
        <f t="shared" ca="1" si="357"/>
        <v>14.610244691444985</v>
      </c>
      <c r="DW312" s="136">
        <f t="shared" ca="1" si="357"/>
        <v>16.61998980216152</v>
      </c>
      <c r="DX312" s="136">
        <f t="shared" ca="1" si="357"/>
        <v>21.0408428588627</v>
      </c>
      <c r="DY312" s="136">
        <f t="shared" ca="1" si="357"/>
        <v>30.460874641239599</v>
      </c>
      <c r="DZ312" s="136">
        <f t="shared" ca="1" si="357"/>
        <v>52.07117173075504</v>
      </c>
      <c r="EA312" s="136">
        <f t="shared" ca="1" si="357"/>
        <v>109.80701787928405</v>
      </c>
      <c r="EB312" s="136">
        <f t="shared" ca="1" si="357"/>
        <v>314.0087659353872</v>
      </c>
      <c r="EC312" s="136">
        <f t="shared" ca="1" si="357"/>
        <v>1688.8998870240534</v>
      </c>
      <c r="ED312" s="136">
        <f t="shared" ca="1" si="357"/>
        <v>134155256190.39554</v>
      </c>
      <c r="EE312" s="136">
        <f t="shared" ca="1" si="357"/>
        <v>3550.2402853754629</v>
      </c>
      <c r="EF312" s="136">
        <f t="shared" ca="1" si="357"/>
        <v>1418.5687915968874</v>
      </c>
      <c r="EG312" s="136">
        <f t="shared" ca="1" si="357"/>
        <v>1129.5423205017391</v>
      </c>
      <c r="EI312" s="80">
        <f t="shared" si="348"/>
        <v>67.5</v>
      </c>
      <c r="EJ312" s="136">
        <f t="shared" ca="1" si="358"/>
        <v>2.4078547714491609</v>
      </c>
      <c r="EK312" s="136">
        <f t="shared" ca="1" si="358"/>
        <v>2.8427438293954967</v>
      </c>
      <c r="EL312" s="136">
        <f t="shared" ca="1" si="358"/>
        <v>4.2526998073988409</v>
      </c>
      <c r="EM312" s="136">
        <f t="shared" ca="1" si="358"/>
        <v>7.0156726416309807</v>
      </c>
      <c r="EN312" s="136">
        <f t="shared" ca="1" si="358"/>
        <v>12.036402855518986</v>
      </c>
      <c r="EO312" s="136">
        <f t="shared" ca="1" si="358"/>
        <v>21.54920169078504</v>
      </c>
      <c r="EP312" s="136">
        <f t="shared" ca="1" si="358"/>
        <v>42.091219035356623</v>
      </c>
      <c r="EQ312" s="136">
        <f t="shared" ca="1" si="358"/>
        <v>100.0513758162042</v>
      </c>
      <c r="ER312" s="136">
        <f t="shared" ca="1" si="358"/>
        <v>408.94720453629509</v>
      </c>
      <c r="ES312" s="136">
        <f t="shared" ca="1" si="358"/>
        <v>23027566797.72834</v>
      </c>
      <c r="ET312" s="136">
        <f t="shared" ca="1" si="358"/>
        <v>416.50549064269489</v>
      </c>
      <c r="EU312" s="136">
        <f t="shared" ca="1" si="358"/>
        <v>118.71136039193857</v>
      </c>
      <c r="EV312" s="136">
        <f t="shared" ca="1" si="358"/>
        <v>81.715942650439956</v>
      </c>
    </row>
    <row r="313" spans="1:152">
      <c r="S313" s="26">
        <f t="shared" si="332"/>
        <v>75</v>
      </c>
      <c r="T313" s="330">
        <f t="shared" ca="1" si="350"/>
        <v>14.02711948109633</v>
      </c>
      <c r="U313" s="330">
        <f t="shared" ca="1" si="350"/>
        <v>14.558725975795237</v>
      </c>
      <c r="V313" s="330">
        <f t="shared" ca="1" si="350"/>
        <v>16.365075332402142</v>
      </c>
      <c r="W313" s="330">
        <f t="shared" ca="1" si="350"/>
        <v>20.222852732525084</v>
      </c>
      <c r="X313" s="330">
        <f t="shared" ca="1" si="350"/>
        <v>28.053717460535569</v>
      </c>
      <c r="Y313" s="330">
        <f t="shared" ca="1" si="350"/>
        <v>44.690969397978748</v>
      </c>
      <c r="Z313" s="330">
        <f t="shared" ca="1" si="350"/>
        <v>83.820290327972913</v>
      </c>
      <c r="AA313" s="330">
        <f t="shared" ca="1" si="350"/>
        <v>192.73783400040168</v>
      </c>
      <c r="AB313" s="330">
        <f t="shared" ca="1" si="350"/>
        <v>600.05192491355842</v>
      </c>
      <c r="AC313" s="330">
        <f t="shared" ca="1" si="350"/>
        <v>3552.1340427987293</v>
      </c>
      <c r="AD313" s="330">
        <f t="shared" ca="1" si="350"/>
        <v>320507500410.42847</v>
      </c>
      <c r="AE313" s="330">
        <f t="shared" ca="1" si="350"/>
        <v>10314.959462298582</v>
      </c>
      <c r="AF313" s="330">
        <f t="shared" ca="1" si="350"/>
        <v>5838.4626038570277</v>
      </c>
      <c r="AH313" s="80">
        <f t="shared" si="334"/>
        <v>75</v>
      </c>
      <c r="AI313" s="136">
        <f t="shared" ca="1" si="351"/>
        <v>1.0078788433819543</v>
      </c>
      <c r="AJ313" s="136">
        <f t="shared" ca="1" si="351"/>
        <v>1.3257744265785334</v>
      </c>
      <c r="AK313" s="136">
        <f t="shared" ca="1" si="351"/>
        <v>2.338874809946204</v>
      </c>
      <c r="AL313" s="136">
        <f t="shared" ca="1" si="351"/>
        <v>4.252330681800327</v>
      </c>
      <c r="AM313" s="136">
        <f t="shared" ca="1" si="351"/>
        <v>7.5187501763073179</v>
      </c>
      <c r="AN313" s="136">
        <f t="shared" ca="1" si="351"/>
        <v>13.117514919760497</v>
      </c>
      <c r="AO313" s="136">
        <f t="shared" ca="1" si="351"/>
        <v>23.38250036916315</v>
      </c>
      <c r="AP313" s="136">
        <f t="shared" ca="1" si="351"/>
        <v>45.015762863919008</v>
      </c>
      <c r="AQ313" s="136">
        <f t="shared" ca="1" si="351"/>
        <v>104.72418148997315</v>
      </c>
      <c r="AR313" s="136">
        <f t="shared" ca="1" si="351"/>
        <v>416.72382164893088</v>
      </c>
      <c r="AS313" s="136">
        <f t="shared" ca="1" si="351"/>
        <v>23027549284.316284</v>
      </c>
      <c r="AT313" s="136">
        <f t="shared" ca="1" si="351"/>
        <v>445.43712634394433</v>
      </c>
      <c r="AU313" s="136">
        <f t="shared" ca="1" si="351"/>
        <v>195.22204487993895</v>
      </c>
      <c r="AW313" s="80">
        <f t="shared" si="336"/>
        <v>75</v>
      </c>
      <c r="AX313" s="136">
        <f t="shared" ca="1" si="352"/>
        <v>15.179834848714648</v>
      </c>
      <c r="AY313" s="136">
        <f t="shared" ca="1" si="352"/>
        <v>14.904877692000607</v>
      </c>
      <c r="AZ313" s="136">
        <f t="shared" ca="1" si="352"/>
        <v>14.028038511722539</v>
      </c>
      <c r="BA313" s="136">
        <f t="shared" ca="1" si="352"/>
        <v>15.97052205072476</v>
      </c>
      <c r="BB313" s="136">
        <f t="shared" ca="1" si="352"/>
        <v>20.534967284228252</v>
      </c>
      <c r="BC313" s="136">
        <f t="shared" ca="1" si="352"/>
        <v>31.573454478218245</v>
      </c>
      <c r="BD313" s="136">
        <f t="shared" ca="1" si="352"/>
        <v>60.437789958809773</v>
      </c>
      <c r="BE313" s="136">
        <f t="shared" ca="1" si="352"/>
        <v>147.72207113648267</v>
      </c>
      <c r="BF313" s="136">
        <f t="shared" ca="1" si="352"/>
        <v>495.32774342358528</v>
      </c>
      <c r="BG313" s="136">
        <f t="shared" ca="1" si="352"/>
        <v>3135.4102211497984</v>
      </c>
      <c r="BH313" s="136">
        <f t="shared" ca="1" si="352"/>
        <v>297479951126.11218</v>
      </c>
      <c r="BI313" s="136">
        <f t="shared" ca="1" si="352"/>
        <v>9869.522335954638</v>
      </c>
      <c r="BJ313" s="136">
        <f t="shared" ca="1" si="352"/>
        <v>5643.2405589770879</v>
      </c>
      <c r="BK313" s="62"/>
      <c r="BL313" s="80">
        <f t="shared" si="338"/>
        <v>75</v>
      </c>
      <c r="BM313" s="136">
        <f t="shared" ca="1" si="353"/>
        <v>17.195592535478557</v>
      </c>
      <c r="BN313" s="136">
        <f t="shared" ca="1" si="353"/>
        <v>17.55642654515767</v>
      </c>
      <c r="BO313" s="136">
        <f t="shared" ca="1" si="353"/>
        <v>18.705788131614941</v>
      </c>
      <c r="BP313" s="136">
        <f t="shared" ca="1" si="353"/>
        <v>20.874299205300467</v>
      </c>
      <c r="BQ313" s="136">
        <f t="shared" ca="1" si="353"/>
        <v>24.569688631156147</v>
      </c>
      <c r="BR313" s="136">
        <f t="shared" ca="1" si="353"/>
        <v>30.887126370271123</v>
      </c>
      <c r="BS313" s="136">
        <f t="shared" ca="1" si="353"/>
        <v>42.425220346604249</v>
      </c>
      <c r="BT313" s="136">
        <f t="shared" ca="1" si="353"/>
        <v>66.60496394200419</v>
      </c>
      <c r="BU313" s="136">
        <f t="shared" ca="1" si="353"/>
        <v>132.79088643103637</v>
      </c>
      <c r="BV313" s="136">
        <f t="shared" ca="1" si="353"/>
        <v>474.38541132937371</v>
      </c>
      <c r="BW313" s="136">
        <f t="shared" ca="1" si="353"/>
        <v>24682012995.602539</v>
      </c>
      <c r="BX313" s="136">
        <f t="shared" ca="1" si="353"/>
        <v>472.31028034527299</v>
      </c>
      <c r="BY313" s="136">
        <f t="shared" ca="1" si="353"/>
        <v>209.24916839138041</v>
      </c>
      <c r="BZ313" s="62"/>
      <c r="CA313" s="80">
        <f t="shared" si="340"/>
        <v>75</v>
      </c>
      <c r="CB313" s="136">
        <f t="shared" ca="1" si="354"/>
        <v>63.082334090509285</v>
      </c>
      <c r="CC313" s="136">
        <f t="shared" ca="1" si="354"/>
        <v>51.550918470492633</v>
      </c>
      <c r="CD313" s="136">
        <f t="shared" ca="1" si="354"/>
        <v>36.576324173711726</v>
      </c>
      <c r="CE313" s="136">
        <f t="shared" ca="1" si="354"/>
        <v>30.33296788440942</v>
      </c>
      <c r="CF313" s="136">
        <f t="shared" ca="1" si="354"/>
        <v>32.918286543774855</v>
      </c>
      <c r="CG313" s="136">
        <f t="shared" ca="1" si="354"/>
        <v>47.027950761422055</v>
      </c>
      <c r="CH313" s="136">
        <f t="shared" ca="1" si="354"/>
        <v>84.982043103230779</v>
      </c>
      <c r="CI313" s="136">
        <f t="shared" ca="1" si="354"/>
        <v>193.32748627405897</v>
      </c>
      <c r="CJ313" s="136">
        <f t="shared" ca="1" si="354"/>
        <v>600.33084459731242</v>
      </c>
      <c r="CK313" s="136">
        <f t="shared" ca="1" si="354"/>
        <v>3552.2221041542398</v>
      </c>
      <c r="CL313" s="136">
        <f t="shared" ca="1" si="354"/>
        <v>320507500410.42847</v>
      </c>
      <c r="CM313" s="136">
        <f t="shared" ca="1" si="354"/>
        <v>10315.141146613065</v>
      </c>
      <c r="CN313" s="136">
        <f t="shared" ca="1" si="354"/>
        <v>5838.9836265700724</v>
      </c>
      <c r="CP313" s="80">
        <f t="shared" si="342"/>
        <v>75</v>
      </c>
      <c r="CQ313" s="136">
        <f t="shared" ca="1" si="355"/>
        <v>50.063093452794909</v>
      </c>
      <c r="CR313" s="136">
        <f t="shared" ca="1" si="355"/>
        <v>38.317966921275925</v>
      </c>
      <c r="CS313" s="136">
        <f t="shared" ca="1" si="355"/>
        <v>22.550123651255788</v>
      </c>
      <c r="CT313" s="136">
        <f t="shared" ca="1" si="355"/>
        <v>14.362445833684662</v>
      </c>
      <c r="CU313" s="136">
        <f t="shared" ca="1" si="355"/>
        <v>12.383319259546603</v>
      </c>
      <c r="CV313" s="136">
        <f t="shared" ca="1" si="355"/>
        <v>15.454496283203808</v>
      </c>
      <c r="CW313" s="136">
        <f t="shared" ca="1" si="355"/>
        <v>24.544253144421017</v>
      </c>
      <c r="CX313" s="136">
        <f t="shared" ca="1" si="355"/>
        <v>45.605415137576315</v>
      </c>
      <c r="CY313" s="136">
        <f t="shared" ca="1" si="355"/>
        <v>105.00310117372715</v>
      </c>
      <c r="CZ313" s="136">
        <f t="shared" ca="1" si="355"/>
        <v>416.8118830044416</v>
      </c>
      <c r="DA313" s="136">
        <f t="shared" ca="1" si="355"/>
        <v>23027549284.316284</v>
      </c>
      <c r="DB313" s="136">
        <f t="shared" ca="1" si="355"/>
        <v>445.61881065842681</v>
      </c>
      <c r="DC313" s="136">
        <f t="shared" ca="1" si="355"/>
        <v>195.74306759298406</v>
      </c>
      <c r="DE313" s="80">
        <f t="shared" si="344"/>
        <v>75</v>
      </c>
      <c r="DF313" s="136">
        <f t="shared" ca="1" si="356"/>
        <v>70.180962401216561</v>
      </c>
      <c r="DG313" s="136">
        <f t="shared" ca="1" si="356"/>
        <v>58.303783631245338</v>
      </c>
      <c r="DH313" s="136">
        <f t="shared" ca="1" si="356"/>
        <v>42.072168477865532</v>
      </c>
      <c r="DI313" s="136">
        <f t="shared" ca="1" si="356"/>
        <v>32.95579108096527</v>
      </c>
      <c r="DJ313" s="136">
        <f t="shared" ca="1" si="356"/>
        <v>30.099235586748659</v>
      </c>
      <c r="DK313" s="136">
        <f t="shared" ca="1" si="356"/>
        <v>36.050130683731467</v>
      </c>
      <c r="DL313" s="136">
        <f t="shared" ca="1" si="356"/>
        <v>62.32620149284508</v>
      </c>
      <c r="DM313" s="136">
        <f t="shared" ca="1" si="356"/>
        <v>148.53932415151544</v>
      </c>
      <c r="DN313" s="136">
        <f t="shared" ca="1" si="356"/>
        <v>495.67134611685776</v>
      </c>
      <c r="DO313" s="136">
        <f t="shared" ca="1" si="356"/>
        <v>3135.5102364624963</v>
      </c>
      <c r="DP313" s="136">
        <f t="shared" ca="1" si="356"/>
        <v>297479951126.11218</v>
      </c>
      <c r="DQ313" s="136">
        <f t="shared" ca="1" si="356"/>
        <v>9869.712360816302</v>
      </c>
      <c r="DR313" s="136">
        <f t="shared" ca="1" si="356"/>
        <v>5643.7802965883857</v>
      </c>
      <c r="DT313" s="80">
        <f t="shared" si="346"/>
        <v>75</v>
      </c>
      <c r="DU313" s="136">
        <f t="shared" ca="1" si="357"/>
        <v>14.02711948109633</v>
      </c>
      <c r="DV313" s="136">
        <f t="shared" ca="1" si="357"/>
        <v>14.558725975795237</v>
      </c>
      <c r="DW313" s="136">
        <f t="shared" ca="1" si="357"/>
        <v>16.365075332402142</v>
      </c>
      <c r="DX313" s="136">
        <f t="shared" ca="1" si="357"/>
        <v>20.222852732525084</v>
      </c>
      <c r="DY313" s="136">
        <f t="shared" ca="1" si="357"/>
        <v>28.053717460535569</v>
      </c>
      <c r="DZ313" s="136">
        <f t="shared" ca="1" si="357"/>
        <v>44.690969397978748</v>
      </c>
      <c r="EA313" s="136">
        <f t="shared" ca="1" si="357"/>
        <v>83.820290327972913</v>
      </c>
      <c r="EB313" s="136">
        <f t="shared" ca="1" si="357"/>
        <v>192.73783400040168</v>
      </c>
      <c r="EC313" s="136">
        <f t="shared" ca="1" si="357"/>
        <v>600.05192491355842</v>
      </c>
      <c r="ED313" s="136">
        <f t="shared" ca="1" si="357"/>
        <v>3552.1340427987293</v>
      </c>
      <c r="EE313" s="136">
        <f t="shared" ca="1" si="357"/>
        <v>320507500410.42847</v>
      </c>
      <c r="EF313" s="136">
        <f t="shared" ca="1" si="357"/>
        <v>10314.959462298582</v>
      </c>
      <c r="EG313" s="136">
        <f t="shared" ca="1" si="357"/>
        <v>5838.4626038570277</v>
      </c>
      <c r="EI313" s="80">
        <f t="shared" si="348"/>
        <v>75</v>
      </c>
      <c r="EJ313" s="136">
        <f t="shared" ca="1" si="358"/>
        <v>1.0078788433819543</v>
      </c>
      <c r="EK313" s="136">
        <f t="shared" ca="1" si="358"/>
        <v>1.3257744265785334</v>
      </c>
      <c r="EL313" s="136">
        <f t="shared" ca="1" si="358"/>
        <v>2.338874809946204</v>
      </c>
      <c r="EM313" s="136">
        <f t="shared" ca="1" si="358"/>
        <v>4.252330681800327</v>
      </c>
      <c r="EN313" s="136">
        <f t="shared" ca="1" si="358"/>
        <v>7.5187501763073179</v>
      </c>
      <c r="EO313" s="136">
        <f t="shared" ca="1" si="358"/>
        <v>13.117514919760497</v>
      </c>
      <c r="EP313" s="136">
        <f t="shared" ca="1" si="358"/>
        <v>23.38250036916315</v>
      </c>
      <c r="EQ313" s="136">
        <f t="shared" ca="1" si="358"/>
        <v>45.015762863919008</v>
      </c>
      <c r="ER313" s="136">
        <f t="shared" ca="1" si="358"/>
        <v>104.72418148997315</v>
      </c>
      <c r="ES313" s="136">
        <f t="shared" ca="1" si="358"/>
        <v>416.72382164893088</v>
      </c>
      <c r="ET313" s="136">
        <f t="shared" ca="1" si="358"/>
        <v>23027549284.316284</v>
      </c>
      <c r="EU313" s="136">
        <f t="shared" ca="1" si="358"/>
        <v>445.43712634394433</v>
      </c>
      <c r="EV313" s="136">
        <f t="shared" ca="1" si="358"/>
        <v>195.22204487993895</v>
      </c>
    </row>
    <row r="314" spans="1:152">
      <c r="S314" s="26">
        <f t="shared" si="332"/>
        <v>82.5</v>
      </c>
      <c r="T314" s="330">
        <f t="shared" ca="1" si="350"/>
        <v>14.027119480630725</v>
      </c>
      <c r="U314" s="330">
        <f t="shared" ca="1" si="350"/>
        <v>14.530746828574573</v>
      </c>
      <c r="V314" s="330">
        <f t="shared" ca="1" si="350"/>
        <v>16.228866224554864</v>
      </c>
      <c r="W314" s="330">
        <f t="shared" ca="1" si="350"/>
        <v>19.798105528265044</v>
      </c>
      <c r="X314" s="330">
        <f t="shared" ca="1" si="350"/>
        <v>26.858654272421973</v>
      </c>
      <c r="Y314" s="330">
        <f t="shared" ca="1" si="350"/>
        <v>41.275988179516617</v>
      </c>
      <c r="Z314" s="330">
        <f t="shared" ca="1" si="350"/>
        <v>73.129853946429478</v>
      </c>
      <c r="AA314" s="330">
        <f t="shared" ca="1" si="350"/>
        <v>152.8503526327205</v>
      </c>
      <c r="AB314" s="330">
        <f t="shared" ca="1" si="350"/>
        <v>394.99724981097802</v>
      </c>
      <c r="AC314" s="330">
        <f t="shared" ca="1" si="350"/>
        <v>1418.9486443002004</v>
      </c>
      <c r="AD314" s="330">
        <f t="shared" ca="1" si="350"/>
        <v>10320.472360725447</v>
      </c>
      <c r="AE314" s="330">
        <f t="shared" ca="1" si="350"/>
        <v>1326588053390.637</v>
      </c>
      <c r="AF314" s="330">
        <f t="shared" ca="1" si="350"/>
        <v>94710.63795976009</v>
      </c>
      <c r="AH314" s="80">
        <f t="shared" si="334"/>
        <v>82.5</v>
      </c>
      <c r="AI314" s="136">
        <f t="shared" ca="1" si="351"/>
        <v>0.2435220414025725</v>
      </c>
      <c r="AJ314" s="136">
        <f t="shared" ca="1" si="351"/>
        <v>0.50400982393266247</v>
      </c>
      <c r="AK314" s="136">
        <f t="shared" ca="1" si="351"/>
        <v>1.3254053009800231</v>
      </c>
      <c r="AL314" s="136">
        <f t="shared" ca="1" si="351"/>
        <v>2.8419523446225483</v>
      </c>
      <c r="AM314" s="136">
        <f t="shared" ca="1" si="351"/>
        <v>5.3334427460418414</v>
      </c>
      <c r="AN314" s="136">
        <f t="shared" ca="1" si="351"/>
        <v>9.3520488546854494</v>
      </c>
      <c r="AO314" s="136">
        <f t="shared" ca="1" si="351"/>
        <v>16.042058748322916</v>
      </c>
      <c r="AP314" s="136">
        <f t="shared" ca="1" si="351"/>
        <v>28.055306042931882</v>
      </c>
      <c r="AQ314" s="136">
        <f t="shared" ca="1" si="351"/>
        <v>52.79237997654991</v>
      </c>
      <c r="AR314" s="136">
        <f t="shared" ca="1" si="351"/>
        <v>118.73864357079219</v>
      </c>
      <c r="AS314" s="136">
        <f t="shared" ca="1" si="351"/>
        <v>445.65545735012347</v>
      </c>
      <c r="AT314" s="136">
        <f t="shared" ca="1" si="351"/>
        <v>23027528649.227051</v>
      </c>
      <c r="AU314" s="136">
        <f t="shared" ca="1" si="351"/>
        <v>807.97786951703893</v>
      </c>
      <c r="AW314" s="80">
        <f t="shared" si="336"/>
        <v>82.5</v>
      </c>
      <c r="AX314" s="136">
        <f t="shared" ca="1" si="352"/>
        <v>14.279096979837583</v>
      </c>
      <c r="AY314" s="136">
        <f t="shared" ca="1" si="352"/>
        <v>14.027501958693325</v>
      </c>
      <c r="AZ314" s="136">
        <f t="shared" ca="1" si="352"/>
        <v>14.903460923574841</v>
      </c>
      <c r="BA314" s="136">
        <f t="shared" ca="1" si="352"/>
        <v>16.956153183642492</v>
      </c>
      <c r="BB314" s="136">
        <f t="shared" ca="1" si="352"/>
        <v>21.525211526380129</v>
      </c>
      <c r="BC314" s="136">
        <f t="shared" ca="1" si="352"/>
        <v>31.923939324831167</v>
      </c>
      <c r="BD314" s="136">
        <f t="shared" ca="1" si="352"/>
        <v>57.087795198106555</v>
      </c>
      <c r="BE314" s="136">
        <f t="shared" ca="1" si="352"/>
        <v>124.79504658978863</v>
      </c>
      <c r="BF314" s="136">
        <f t="shared" ca="1" si="352"/>
        <v>342.20486983442811</v>
      </c>
      <c r="BG314" s="136">
        <f t="shared" ca="1" si="352"/>
        <v>1300.2100007294082</v>
      </c>
      <c r="BH314" s="136">
        <f t="shared" ca="1" si="352"/>
        <v>9874.8169033753238</v>
      </c>
      <c r="BI314" s="136">
        <f t="shared" ca="1" si="352"/>
        <v>1303560524741.4097</v>
      </c>
      <c r="BJ314" s="136">
        <f t="shared" ca="1" si="352"/>
        <v>93902.660090243051</v>
      </c>
      <c r="BK314" s="62"/>
      <c r="BL314" s="80">
        <f t="shared" si="338"/>
        <v>82.5</v>
      </c>
      <c r="BM314" s="136">
        <f t="shared" ca="1" si="353"/>
        <v>14.766141062642731</v>
      </c>
      <c r="BN314" s="136">
        <f t="shared" ca="1" si="353"/>
        <v>15.03552160655865</v>
      </c>
      <c r="BO314" s="136">
        <f t="shared" ca="1" si="353"/>
        <v>15.884925442453282</v>
      </c>
      <c r="BP314" s="136">
        <f t="shared" ca="1" si="353"/>
        <v>17.453053670939937</v>
      </c>
      <c r="BQ314" s="136">
        <f t="shared" ca="1" si="353"/>
        <v>20.028924581739254</v>
      </c>
      <c r="BR314" s="136">
        <f t="shared" ca="1" si="353"/>
        <v>24.182717788964514</v>
      </c>
      <c r="BS314" s="136">
        <f t="shared" ca="1" si="353"/>
        <v>31.095414877010995</v>
      </c>
      <c r="BT314" s="136">
        <f t="shared" ca="1" si="353"/>
        <v>43.501753821695615</v>
      </c>
      <c r="BU314" s="136">
        <f t="shared" ca="1" si="353"/>
        <v>69.024756163813294</v>
      </c>
      <c r="BV314" s="136">
        <f t="shared" ca="1" si="353"/>
        <v>136.95216342488902</v>
      </c>
      <c r="BW314" s="136">
        <f t="shared" ca="1" si="353"/>
        <v>472.53715666793869</v>
      </c>
      <c r="BX314" s="136">
        <f t="shared" ca="1" si="353"/>
        <v>23427251143.309326</v>
      </c>
      <c r="BY314" s="136">
        <f t="shared" ca="1" si="353"/>
        <v>822.00500485757948</v>
      </c>
      <c r="BZ314" s="62"/>
      <c r="CA314" s="80">
        <f t="shared" si="340"/>
        <v>82.5</v>
      </c>
      <c r="CB314" s="136">
        <f t="shared" ca="1" si="354"/>
        <v>216.08208338130152</v>
      </c>
      <c r="CC314" s="136">
        <f t="shared" ca="1" si="354"/>
        <v>111.89402531420421</v>
      </c>
      <c r="CD314" s="136">
        <f t="shared" ca="1" si="354"/>
        <v>52.551066213877768</v>
      </c>
      <c r="CE314" s="136">
        <f t="shared" ca="1" si="354"/>
        <v>35.681355967154715</v>
      </c>
      <c r="CF314" s="136">
        <f t="shared" ca="1" si="354"/>
        <v>34.295950036119372</v>
      </c>
      <c r="CG314" s="136">
        <f t="shared" ca="1" si="354"/>
        <v>44.902079733114306</v>
      </c>
      <c r="CH314" s="136">
        <f t="shared" ca="1" si="354"/>
        <v>75.02725899378629</v>
      </c>
      <c r="CI314" s="136">
        <f t="shared" ca="1" si="354"/>
        <v>153.93119464882403</v>
      </c>
      <c r="CJ314" s="136">
        <f t="shared" ca="1" si="354"/>
        <v>395.65426127589791</v>
      </c>
      <c r="CK314" s="136">
        <f t="shared" ca="1" si="354"/>
        <v>1419.346234055377</v>
      </c>
      <c r="CL314" s="136">
        <f t="shared" ca="1" si="354"/>
        <v>10320.653962945225</v>
      </c>
      <c r="CM314" s="136">
        <f t="shared" ca="1" si="354"/>
        <v>1326588053390.637</v>
      </c>
      <c r="CN314" s="136">
        <f t="shared" ca="1" si="354"/>
        <v>94711.095560657021</v>
      </c>
      <c r="CP314" s="80">
        <f t="shared" si="342"/>
        <v>82.5</v>
      </c>
      <c r="CQ314" s="136">
        <f t="shared" ca="1" si="355"/>
        <v>202.29848594207334</v>
      </c>
      <c r="CR314" s="136">
        <f t="shared" ca="1" si="355"/>
        <v>97.867288309562298</v>
      </c>
      <c r="CS314" s="136">
        <f t="shared" ca="1" si="355"/>
        <v>37.647605290302927</v>
      </c>
      <c r="CT314" s="136">
        <f t="shared" ca="1" si="355"/>
        <v>18.725202783512216</v>
      </c>
      <c r="CU314" s="136">
        <f t="shared" ca="1" si="355"/>
        <v>12.770738509739241</v>
      </c>
      <c r="CV314" s="136">
        <f t="shared" ca="1" si="355"/>
        <v>12.978140408283142</v>
      </c>
      <c r="CW314" s="136">
        <f t="shared" ca="1" si="355"/>
        <v>17.939463795679728</v>
      </c>
      <c r="CX314" s="136">
        <f t="shared" ca="1" si="355"/>
        <v>29.136148059035413</v>
      </c>
      <c r="CY314" s="136">
        <f t="shared" ca="1" si="355"/>
        <v>53.4493914414698</v>
      </c>
      <c r="CZ314" s="136">
        <f t="shared" ca="1" si="355"/>
        <v>119.13623332596865</v>
      </c>
      <c r="DA314" s="136">
        <f t="shared" ca="1" si="355"/>
        <v>445.83705956990161</v>
      </c>
      <c r="DB314" s="136">
        <f t="shared" ca="1" si="355"/>
        <v>23027528649.227051</v>
      </c>
      <c r="DC314" s="136">
        <f t="shared" ca="1" si="355"/>
        <v>808.4354704139696</v>
      </c>
      <c r="DE314" s="80">
        <f t="shared" si="344"/>
        <v>82.5</v>
      </c>
      <c r="DF314" s="136">
        <f t="shared" ca="1" si="356"/>
        <v>223.10005308017222</v>
      </c>
      <c r="DG314" s="136">
        <f t="shared" ca="1" si="356"/>
        <v>118.63802329450299</v>
      </c>
      <c r="DH314" s="136">
        <f t="shared" ca="1" si="356"/>
        <v>58.313659360748929</v>
      </c>
      <c r="DI314" s="136">
        <f t="shared" ca="1" si="356"/>
        <v>39.234354015887249</v>
      </c>
      <c r="DJ314" s="136">
        <f t="shared" ca="1" si="356"/>
        <v>33.656840454939108</v>
      </c>
      <c r="DK314" s="136">
        <f t="shared" ca="1" si="356"/>
        <v>37.977409109218783</v>
      </c>
      <c r="DL314" s="136">
        <f t="shared" ca="1" si="356"/>
        <v>59.924540921968742</v>
      </c>
      <c r="DM314" s="136">
        <f t="shared" ca="1" si="356"/>
        <v>126.21197124730229</v>
      </c>
      <c r="DN314" s="136">
        <f t="shared" ca="1" si="356"/>
        <v>342.98116134579243</v>
      </c>
      <c r="DO314" s="136">
        <f t="shared" ca="1" si="356"/>
        <v>1300.6464403529471</v>
      </c>
      <c r="DP314" s="136">
        <f t="shared" ca="1" si="356"/>
        <v>9875.0068419183663</v>
      </c>
      <c r="DQ314" s="136">
        <f t="shared" ca="1" si="356"/>
        <v>1303560524741.4097</v>
      </c>
      <c r="DR314" s="136">
        <f t="shared" ca="1" si="356"/>
        <v>93903.121663262878</v>
      </c>
      <c r="DT314" s="80">
        <f t="shared" si="346"/>
        <v>82.5</v>
      </c>
      <c r="DU314" s="136">
        <f t="shared" ca="1" si="357"/>
        <v>14.027119480630725</v>
      </c>
      <c r="DV314" s="136">
        <f t="shared" ca="1" si="357"/>
        <v>14.530746828574573</v>
      </c>
      <c r="DW314" s="136">
        <f t="shared" ca="1" si="357"/>
        <v>16.228866224554864</v>
      </c>
      <c r="DX314" s="136">
        <f t="shared" ca="1" si="357"/>
        <v>19.798105528265044</v>
      </c>
      <c r="DY314" s="136">
        <f t="shared" ca="1" si="357"/>
        <v>26.858654272421973</v>
      </c>
      <c r="DZ314" s="136">
        <f t="shared" ca="1" si="357"/>
        <v>41.275988179516617</v>
      </c>
      <c r="EA314" s="136">
        <f t="shared" ca="1" si="357"/>
        <v>73.129853946429478</v>
      </c>
      <c r="EB314" s="136">
        <f t="shared" ca="1" si="357"/>
        <v>152.8503526327205</v>
      </c>
      <c r="EC314" s="136">
        <f t="shared" ca="1" si="357"/>
        <v>394.99724981097802</v>
      </c>
      <c r="ED314" s="136">
        <f t="shared" ca="1" si="357"/>
        <v>1418.9486443002004</v>
      </c>
      <c r="EE314" s="136">
        <f t="shared" ca="1" si="357"/>
        <v>10320.472360725447</v>
      </c>
      <c r="EF314" s="136">
        <f t="shared" ca="1" si="357"/>
        <v>1326588053390.637</v>
      </c>
      <c r="EG314" s="136">
        <f t="shared" ca="1" si="357"/>
        <v>94710.63795976009</v>
      </c>
      <c r="EI314" s="80">
        <f t="shared" si="348"/>
        <v>82.5</v>
      </c>
      <c r="EJ314" s="136">
        <f t="shared" ca="1" si="358"/>
        <v>0.2435220414025725</v>
      </c>
      <c r="EK314" s="136">
        <f t="shared" ca="1" si="358"/>
        <v>0.50400982393266247</v>
      </c>
      <c r="EL314" s="136">
        <f t="shared" ca="1" si="358"/>
        <v>1.3254053009800231</v>
      </c>
      <c r="EM314" s="136">
        <f t="shared" ca="1" si="358"/>
        <v>2.8419523446225483</v>
      </c>
      <c r="EN314" s="136">
        <f t="shared" ca="1" si="358"/>
        <v>5.3334427460418414</v>
      </c>
      <c r="EO314" s="136">
        <f t="shared" ca="1" si="358"/>
        <v>9.3520488546854494</v>
      </c>
      <c r="EP314" s="136">
        <f t="shared" ca="1" si="358"/>
        <v>16.042058748322916</v>
      </c>
      <c r="EQ314" s="136">
        <f t="shared" ca="1" si="358"/>
        <v>28.055306042931882</v>
      </c>
      <c r="ER314" s="136">
        <f t="shared" ca="1" si="358"/>
        <v>52.79237997654991</v>
      </c>
      <c r="ES314" s="136">
        <f t="shared" ca="1" si="358"/>
        <v>118.73864357079219</v>
      </c>
      <c r="ET314" s="136">
        <f t="shared" ca="1" si="358"/>
        <v>445.65545735012347</v>
      </c>
      <c r="EU314" s="136">
        <f t="shared" ca="1" si="358"/>
        <v>23027528649.227051</v>
      </c>
      <c r="EV314" s="136">
        <f t="shared" ca="1" si="358"/>
        <v>807.97786951703893</v>
      </c>
    </row>
    <row r="315" spans="1:152">
      <c r="S315" s="26">
        <f t="shared" si="332"/>
        <v>90</v>
      </c>
      <c r="T315" s="330">
        <f t="shared" ca="1" si="350"/>
        <v>14.027119480482384</v>
      </c>
      <c r="U315" s="330">
        <f t="shared" ca="1" si="350"/>
        <v>14.521854756514324</v>
      </c>
      <c r="V315" s="330">
        <f t="shared" ca="1" si="350"/>
        <v>16.185902817895165</v>
      </c>
      <c r="W315" s="330">
        <f t="shared" ca="1" si="350"/>
        <v>19.665886138877596</v>
      </c>
      <c r="X315" s="330">
        <f t="shared" ca="1" si="350"/>
        <v>26.494150527014767</v>
      </c>
      <c r="Y315" s="330">
        <f t="shared" ca="1" si="350"/>
        <v>40.266303799806984</v>
      </c>
      <c r="Z315" s="330">
        <f t="shared" ca="1" si="350"/>
        <v>70.122001672536953</v>
      </c>
      <c r="AA315" s="330">
        <f t="shared" ca="1" si="350"/>
        <v>142.55480417649659</v>
      </c>
      <c r="AB315" s="330">
        <f t="shared" ca="1" si="350"/>
        <v>350.51566830764989</v>
      </c>
      <c r="AC315" s="330">
        <f t="shared" ca="1" si="350"/>
        <v>1129.7464811974803</v>
      </c>
      <c r="AD315" s="330">
        <f t="shared" ca="1" si="350"/>
        <v>5840.0348268046964</v>
      </c>
      <c r="AE315" s="330">
        <f t="shared" ca="1" si="350"/>
        <v>94761.302741615524</v>
      </c>
      <c r="AF315" s="330">
        <f t="shared" ca="1" si="350"/>
        <v>2446379264</v>
      </c>
      <c r="AH315" s="80">
        <f t="shared" si="334"/>
        <v>90</v>
      </c>
      <c r="AI315" s="136">
        <f t="shared" ca="1" si="351"/>
        <v>1.9204137657879983E-7</v>
      </c>
      <c r="AJ315" s="136">
        <f t="shared" ca="1" si="351"/>
        <v>0.2431529158040604</v>
      </c>
      <c r="AK315" s="136">
        <f t="shared" ca="1" si="351"/>
        <v>1.0070873586090086</v>
      </c>
      <c r="AL315" s="136">
        <f t="shared" ca="1" si="351"/>
        <v>2.4065173652215321</v>
      </c>
      <c r="AM315" s="136">
        <f t="shared" ca="1" si="351"/>
        <v>4.6752510230006692</v>
      </c>
      <c r="AN315" s="136">
        <f t="shared" ca="1" si="351"/>
        <v>8.2579865746042671</v>
      </c>
      <c r="AO315" s="136">
        <f t="shared" ca="1" si="351"/>
        <v>14.024854528454156</v>
      </c>
      <c r="AP315" s="136">
        <f t="shared" ca="1" si="351"/>
        <v>23.818675860953789</v>
      </c>
      <c r="AQ315" s="136">
        <f t="shared" ca="1" si="351"/>
        <v>42.069768123751601</v>
      </c>
      <c r="AR315" s="136">
        <f t="shared" ca="1" si="351"/>
        <v>81.724015677775242</v>
      </c>
      <c r="AS315" s="136">
        <f t="shared" ca="1" si="351"/>
        <v>195.24932805878689</v>
      </c>
      <c r="AT315" s="136">
        <f t="shared" ca="1" si="351"/>
        <v>808.19620052399114</v>
      </c>
      <c r="AU315" s="136">
        <f t="shared" ca="1" si="351"/>
        <v>2.1237289709956746E+17</v>
      </c>
      <c r="AW315" s="80">
        <f t="shared" si="336"/>
        <v>90</v>
      </c>
      <c r="AX315" s="136">
        <f t="shared" ca="1" si="352"/>
        <v>14.027119655434667</v>
      </c>
      <c r="AY315" s="136">
        <f t="shared" ca="1" si="352"/>
        <v>14.278701840710262</v>
      </c>
      <c r="AZ315" s="136">
        <f t="shared" ca="1" si="352"/>
        <v>15.178815459286159</v>
      </c>
      <c r="BA315" s="136">
        <f t="shared" ca="1" si="352"/>
        <v>17.259368773656064</v>
      </c>
      <c r="BB315" s="136">
        <f t="shared" ca="1" si="352"/>
        <v>21.818899504014098</v>
      </c>
      <c r="BC315" s="136">
        <f t="shared" ca="1" si="352"/>
        <v>32.008317225202717</v>
      </c>
      <c r="BD315" s="136">
        <f t="shared" ca="1" si="352"/>
        <v>56.097147144082804</v>
      </c>
      <c r="BE315" s="136">
        <f t="shared" ca="1" si="352"/>
        <v>118.73612831554283</v>
      </c>
      <c r="BF315" s="136">
        <f t="shared" ca="1" si="352"/>
        <v>308.44590018389835</v>
      </c>
      <c r="BG315" s="136">
        <f t="shared" ca="1" si="352"/>
        <v>1048.0224655197051</v>
      </c>
      <c r="BH315" s="136">
        <f t="shared" ca="1" si="352"/>
        <v>5644.7854987459104</v>
      </c>
      <c r="BI315" s="136">
        <f t="shared" ca="1" si="352"/>
        <v>93953.106541091533</v>
      </c>
      <c r="BJ315" s="136">
        <f t="shared" ca="1" si="352"/>
        <v>2446379264</v>
      </c>
      <c r="BK315" s="62"/>
      <c r="BL315" s="80">
        <f t="shared" si="338"/>
        <v>90</v>
      </c>
      <c r="BM315" s="136">
        <f t="shared" ca="1" si="353"/>
        <v>14.02712003951742</v>
      </c>
      <c r="BN315" s="136">
        <f t="shared" ca="1" si="353"/>
        <v>14.270272769789857</v>
      </c>
      <c r="BO315" s="136">
        <f t="shared" ca="1" si="353"/>
        <v>15.034207233047091</v>
      </c>
      <c r="BP315" s="136">
        <f t="shared" ca="1" si="353"/>
        <v>16.433637277125566</v>
      </c>
      <c r="BQ315" s="136">
        <f t="shared" ca="1" si="353"/>
        <v>18.702370995643911</v>
      </c>
      <c r="BR315" s="136">
        <f t="shared" ca="1" si="353"/>
        <v>22.285106643165555</v>
      </c>
      <c r="BS315" s="136">
        <f t="shared" ca="1" si="353"/>
        <v>28.051974751407752</v>
      </c>
      <c r="BT315" s="136">
        <f t="shared" ca="1" si="353"/>
        <v>37.845796346110433</v>
      </c>
      <c r="BU315" s="136">
        <f t="shared" ca="1" si="353"/>
        <v>56.096889097531857</v>
      </c>
      <c r="BV315" s="136">
        <f t="shared" ca="1" si="353"/>
        <v>95.751137713190701</v>
      </c>
      <c r="BW315" s="136">
        <f t="shared" ca="1" si="353"/>
        <v>209.27645313353514</v>
      </c>
      <c r="BX315" s="136">
        <f t="shared" ca="1" si="353"/>
        <v>822.22334200872865</v>
      </c>
      <c r="BY315" s="136">
        <f t="shared" ca="1" si="353"/>
        <v>2.1237289954594675E+17</v>
      </c>
      <c r="BZ315" s="62"/>
      <c r="CA315" s="80">
        <f t="shared" si="340"/>
        <v>90</v>
      </c>
      <c r="CB315" s="136">
        <f t="shared" ca="1" si="354"/>
        <v>256142836.00388786</v>
      </c>
      <c r="CC315" s="136">
        <f t="shared" ca="1" si="354"/>
        <v>216.6445727868556</v>
      </c>
      <c r="CD315" s="136">
        <f t="shared" ca="1" si="354"/>
        <v>64.353300718009677</v>
      </c>
      <c r="CE315" s="136">
        <f t="shared" ca="1" si="354"/>
        <v>38.777821038270076</v>
      </c>
      <c r="CF315" s="136">
        <f t="shared" ca="1" si="354"/>
        <v>35.255140611780313</v>
      </c>
      <c r="CG315" s="136">
        <f t="shared" ca="1" si="354"/>
        <v>44.547010225998577</v>
      </c>
      <c r="CH315" s="136">
        <f t="shared" ca="1" si="354"/>
        <v>72.398696619283484</v>
      </c>
      <c r="CI315" s="136">
        <f t="shared" ca="1" si="354"/>
        <v>143.90230137576177</v>
      </c>
      <c r="CJ315" s="136">
        <f t="shared" ca="1" si="354"/>
        <v>351.40441595111133</v>
      </c>
      <c r="CK315" s="136">
        <f t="shared" ca="1" si="354"/>
        <v>1130.3954303298578</v>
      </c>
      <c r="CL315" s="136">
        <f t="shared" ca="1" si="354"/>
        <v>5840.5558373096446</v>
      </c>
      <c r="CM315" s="136">
        <f t="shared" ca="1" si="354"/>
        <v>94761.760336858366</v>
      </c>
      <c r="CN315" s="136">
        <f t="shared" ca="1" si="354"/>
        <v>2446379264</v>
      </c>
      <c r="CP315" s="80">
        <f t="shared" si="342"/>
        <v>90</v>
      </c>
      <c r="CQ315" s="136">
        <f t="shared" ca="1" si="355"/>
        <v>256142821.97676858</v>
      </c>
      <c r="CR315" s="136">
        <f t="shared" ca="1" si="355"/>
        <v>202.36587094614535</v>
      </c>
      <c r="CS315" s="136">
        <f t="shared" ca="1" si="355"/>
        <v>49.174485258723521</v>
      </c>
      <c r="CT315" s="136">
        <f t="shared" ca="1" si="355"/>
        <v>21.518452264614012</v>
      </c>
      <c r="CU315" s="136">
        <f t="shared" ca="1" si="355"/>
        <v>13.436241107766214</v>
      </c>
      <c r="CV315" s="136">
        <f t="shared" ca="1" si="355"/>
        <v>12.538693000795856</v>
      </c>
      <c r="CW315" s="136">
        <f t="shared" ca="1" si="355"/>
        <v>16.301549475200687</v>
      </c>
      <c r="CX315" s="136">
        <f t="shared" ca="1" si="355"/>
        <v>25.166173060218966</v>
      </c>
      <c r="CY315" s="136">
        <f t="shared" ca="1" si="355"/>
        <v>42.958515767213072</v>
      </c>
      <c r="CZ315" s="136">
        <f t="shared" ca="1" si="355"/>
        <v>82.37296481015278</v>
      </c>
      <c r="DA315" s="136">
        <f t="shared" ca="1" si="355"/>
        <v>195.77033856373464</v>
      </c>
      <c r="DB315" s="136">
        <f t="shared" ca="1" si="355"/>
        <v>808.65379576683335</v>
      </c>
      <c r="DC315" s="136">
        <f t="shared" ca="1" si="355"/>
        <v>2.1237289709956746E+17</v>
      </c>
      <c r="DE315" s="80">
        <f t="shared" si="344"/>
        <v>90</v>
      </c>
      <c r="DF315" s="136">
        <f t="shared" ca="1" si="356"/>
        <v>256142843.01744759</v>
      </c>
      <c r="DG315" s="136">
        <f t="shared" ca="1" si="356"/>
        <v>223.40659037041578</v>
      </c>
      <c r="DH315" s="136">
        <f t="shared" ca="1" si="356"/>
        <v>70.218983014171798</v>
      </c>
      <c r="DI315" s="136">
        <f t="shared" ca="1" si="356"/>
        <v>42.636817318756307</v>
      </c>
      <c r="DJ315" s="136">
        <f t="shared" ca="1" si="356"/>
        <v>35.300517447378212</v>
      </c>
      <c r="DK315" s="136">
        <f t="shared" ca="1" si="356"/>
        <v>38.842832201528076</v>
      </c>
      <c r="DL315" s="136">
        <f t="shared" ca="1" si="356"/>
        <v>59.409218427430659</v>
      </c>
      <c r="DM315" s="136">
        <f t="shared" ca="1" si="356"/>
        <v>120.47111157948957</v>
      </c>
      <c r="DN315" s="136">
        <f t="shared" ca="1" si="356"/>
        <v>309.48197054890932</v>
      </c>
      <c r="DO315" s="136">
        <f t="shared" ca="1" si="356"/>
        <v>1048.7270400447483</v>
      </c>
      <c r="DP315" s="136">
        <f t="shared" ca="1" si="356"/>
        <v>5645.3252211008639</v>
      </c>
      <c r="DQ315" s="136">
        <f t="shared" ca="1" si="356"/>
        <v>93953.56810733868</v>
      </c>
      <c r="DR315" s="136">
        <f t="shared" ca="1" si="356"/>
        <v>2446379264</v>
      </c>
      <c r="DT315" s="80">
        <f t="shared" si="346"/>
        <v>90</v>
      </c>
      <c r="DU315" s="136">
        <f t="shared" ca="1" si="357"/>
        <v>14.027119480482384</v>
      </c>
      <c r="DV315" s="136">
        <f t="shared" ca="1" si="357"/>
        <v>14.521854756514324</v>
      </c>
      <c r="DW315" s="136">
        <f t="shared" ca="1" si="357"/>
        <v>16.185902817895165</v>
      </c>
      <c r="DX315" s="136">
        <f t="shared" ca="1" si="357"/>
        <v>19.665886138877596</v>
      </c>
      <c r="DY315" s="136">
        <f t="shared" ca="1" si="357"/>
        <v>26.494150527014767</v>
      </c>
      <c r="DZ315" s="136">
        <f t="shared" ca="1" si="357"/>
        <v>40.266303799806984</v>
      </c>
      <c r="EA315" s="136">
        <f t="shared" ca="1" si="357"/>
        <v>70.122001672536953</v>
      </c>
      <c r="EB315" s="136">
        <f t="shared" ca="1" si="357"/>
        <v>142.55480417649659</v>
      </c>
      <c r="EC315" s="136">
        <f t="shared" ca="1" si="357"/>
        <v>350.51566830764989</v>
      </c>
      <c r="ED315" s="136">
        <f t="shared" ca="1" si="357"/>
        <v>1129.7464811974803</v>
      </c>
      <c r="EE315" s="136">
        <f t="shared" ca="1" si="357"/>
        <v>5840.0348268046964</v>
      </c>
      <c r="EF315" s="136">
        <f t="shared" ca="1" si="357"/>
        <v>94761.302741615524</v>
      </c>
      <c r="EG315" s="136">
        <f t="shared" ca="1" si="357"/>
        <v>2446379264</v>
      </c>
      <c r="EI315" s="80">
        <f t="shared" si="348"/>
        <v>90</v>
      </c>
      <c r="EJ315" s="136">
        <f t="shared" ca="1" si="358"/>
        <v>1.9204137657879983E-7</v>
      </c>
      <c r="EK315" s="136">
        <f t="shared" ca="1" si="358"/>
        <v>0.2431529158040604</v>
      </c>
      <c r="EL315" s="136">
        <f t="shared" ca="1" si="358"/>
        <v>1.0070873586090086</v>
      </c>
      <c r="EM315" s="136">
        <f t="shared" ca="1" si="358"/>
        <v>2.4065173652215321</v>
      </c>
      <c r="EN315" s="136">
        <f t="shared" ca="1" si="358"/>
        <v>4.6752510230006692</v>
      </c>
      <c r="EO315" s="136">
        <f t="shared" ca="1" si="358"/>
        <v>8.2579865746042671</v>
      </c>
      <c r="EP315" s="136">
        <f t="shared" ca="1" si="358"/>
        <v>14.024854528454156</v>
      </c>
      <c r="EQ315" s="136">
        <f t="shared" ca="1" si="358"/>
        <v>23.818675860953789</v>
      </c>
      <c r="ER315" s="136">
        <f t="shared" ca="1" si="358"/>
        <v>42.069768123751601</v>
      </c>
      <c r="ES315" s="136">
        <f t="shared" ca="1" si="358"/>
        <v>81.724015677775242</v>
      </c>
      <c r="ET315" s="136">
        <f t="shared" ca="1" si="358"/>
        <v>195.24932805878689</v>
      </c>
      <c r="EU315" s="136">
        <f t="shared" ca="1" si="358"/>
        <v>808.19620052399114</v>
      </c>
      <c r="EV315" s="136">
        <f t="shared" ca="1" si="358"/>
        <v>2.1237289709956746E+17</v>
      </c>
    </row>
    <row r="316" spans="1:152">
      <c r="T316" s="329"/>
      <c r="U316" s="329"/>
      <c r="V316" s="329"/>
      <c r="W316" s="329"/>
      <c r="X316" s="329"/>
      <c r="Y316" s="329"/>
      <c r="Z316" s="329"/>
      <c r="AA316" s="329"/>
      <c r="AB316" s="329"/>
      <c r="AC316" s="329"/>
      <c r="AD316" s="329"/>
      <c r="AE316" s="329"/>
      <c r="AF316" s="329"/>
      <c r="AH316" s="62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W316" s="62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62"/>
      <c r="BL316" s="62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62"/>
      <c r="CA316" s="62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P316" s="62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E316" s="62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T316" s="62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I316" s="62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</row>
    <row r="317" spans="1:152">
      <c r="Q317" t="s">
        <v>125</v>
      </c>
      <c r="S317" s="166" t="s">
        <v>129</v>
      </c>
      <c r="T317" s="317">
        <f t="shared" ref="T317:AF317" si="359">T302</f>
        <v>1E-3</v>
      </c>
      <c r="U317" s="317">
        <f t="shared" si="359"/>
        <v>7.5010000000000003</v>
      </c>
      <c r="V317" s="317">
        <f t="shared" si="359"/>
        <v>15.001000000000001</v>
      </c>
      <c r="W317" s="317">
        <f t="shared" si="359"/>
        <v>22.501000000000001</v>
      </c>
      <c r="X317" s="317">
        <f t="shared" si="359"/>
        <v>30.001000000000001</v>
      </c>
      <c r="Y317" s="317">
        <f t="shared" si="359"/>
        <v>37.501000000000005</v>
      </c>
      <c r="Z317" s="317">
        <f t="shared" si="359"/>
        <v>45.001000000000005</v>
      </c>
      <c r="AA317" s="317">
        <f t="shared" si="359"/>
        <v>52.501000000000005</v>
      </c>
      <c r="AB317" s="317">
        <f t="shared" si="359"/>
        <v>60.001000000000005</v>
      </c>
      <c r="AC317" s="317">
        <f t="shared" si="359"/>
        <v>67.501000000000005</v>
      </c>
      <c r="AD317" s="317">
        <f t="shared" si="359"/>
        <v>75.001000000000005</v>
      </c>
      <c r="AE317" s="317">
        <f t="shared" si="359"/>
        <v>82.501000000000005</v>
      </c>
      <c r="AF317" s="317">
        <f t="shared" si="359"/>
        <v>90.001000000000005</v>
      </c>
      <c r="AH317" s="141" t="s">
        <v>129</v>
      </c>
      <c r="AI317" s="80">
        <f t="shared" ref="AI317:AU317" si="360">AI302</f>
        <v>1E-3</v>
      </c>
      <c r="AJ317" s="80">
        <f t="shared" si="360"/>
        <v>7.5010000000000003</v>
      </c>
      <c r="AK317" s="80">
        <f t="shared" si="360"/>
        <v>15.001000000000001</v>
      </c>
      <c r="AL317" s="80">
        <f t="shared" si="360"/>
        <v>22.501000000000001</v>
      </c>
      <c r="AM317" s="80">
        <f t="shared" si="360"/>
        <v>30.001000000000001</v>
      </c>
      <c r="AN317" s="80">
        <f t="shared" si="360"/>
        <v>37.501000000000005</v>
      </c>
      <c r="AO317" s="80">
        <f t="shared" si="360"/>
        <v>45.001000000000005</v>
      </c>
      <c r="AP317" s="80">
        <f t="shared" si="360"/>
        <v>52.501000000000005</v>
      </c>
      <c r="AQ317" s="80">
        <f t="shared" si="360"/>
        <v>60.001000000000005</v>
      </c>
      <c r="AR317" s="80">
        <f t="shared" si="360"/>
        <v>67.501000000000005</v>
      </c>
      <c r="AS317" s="80">
        <f t="shared" si="360"/>
        <v>75.001000000000005</v>
      </c>
      <c r="AT317" s="80">
        <f t="shared" si="360"/>
        <v>82.501000000000005</v>
      </c>
      <c r="AU317" s="80">
        <f t="shared" si="360"/>
        <v>90.001000000000005</v>
      </c>
      <c r="AW317" s="141" t="s">
        <v>129</v>
      </c>
      <c r="AX317" s="80">
        <f t="shared" ref="AX317:BJ317" si="361">AX302</f>
        <v>1E-3</v>
      </c>
      <c r="AY317" s="80">
        <f t="shared" si="361"/>
        <v>7.5010000000000003</v>
      </c>
      <c r="AZ317" s="80">
        <f t="shared" si="361"/>
        <v>15.001000000000001</v>
      </c>
      <c r="BA317" s="80">
        <f t="shared" si="361"/>
        <v>22.501000000000001</v>
      </c>
      <c r="BB317" s="80">
        <f t="shared" si="361"/>
        <v>30.001000000000001</v>
      </c>
      <c r="BC317" s="80">
        <f t="shared" si="361"/>
        <v>37.501000000000005</v>
      </c>
      <c r="BD317" s="80">
        <f t="shared" si="361"/>
        <v>45.001000000000005</v>
      </c>
      <c r="BE317" s="80">
        <f t="shared" si="361"/>
        <v>52.501000000000005</v>
      </c>
      <c r="BF317" s="80">
        <f t="shared" si="361"/>
        <v>60.001000000000005</v>
      </c>
      <c r="BG317" s="80">
        <f t="shared" si="361"/>
        <v>67.501000000000005</v>
      </c>
      <c r="BH317" s="80">
        <f t="shared" si="361"/>
        <v>75.001000000000005</v>
      </c>
      <c r="BI317" s="80">
        <f t="shared" si="361"/>
        <v>82.501000000000005</v>
      </c>
      <c r="BJ317" s="80">
        <f t="shared" si="361"/>
        <v>90.001000000000005</v>
      </c>
      <c r="BK317" s="62"/>
      <c r="BL317" s="141" t="s">
        <v>129</v>
      </c>
      <c r="BM317" s="80">
        <f t="shared" ref="BM317:BY317" si="362">BM302</f>
        <v>1E-3</v>
      </c>
      <c r="BN317" s="80">
        <f t="shared" si="362"/>
        <v>7.5010000000000003</v>
      </c>
      <c r="BO317" s="80">
        <f t="shared" si="362"/>
        <v>15.001000000000001</v>
      </c>
      <c r="BP317" s="80">
        <f t="shared" si="362"/>
        <v>22.501000000000001</v>
      </c>
      <c r="BQ317" s="80">
        <f t="shared" si="362"/>
        <v>30.001000000000001</v>
      </c>
      <c r="BR317" s="80">
        <f t="shared" si="362"/>
        <v>37.501000000000005</v>
      </c>
      <c r="BS317" s="80">
        <f t="shared" si="362"/>
        <v>45.001000000000005</v>
      </c>
      <c r="BT317" s="80">
        <f t="shared" si="362"/>
        <v>52.501000000000005</v>
      </c>
      <c r="BU317" s="80">
        <f t="shared" si="362"/>
        <v>60.001000000000005</v>
      </c>
      <c r="BV317" s="80">
        <f t="shared" si="362"/>
        <v>67.501000000000005</v>
      </c>
      <c r="BW317" s="80">
        <f t="shared" si="362"/>
        <v>75.001000000000005</v>
      </c>
      <c r="BX317" s="80">
        <f t="shared" si="362"/>
        <v>82.501000000000005</v>
      </c>
      <c r="BY317" s="80">
        <f t="shared" si="362"/>
        <v>90.001000000000005</v>
      </c>
      <c r="BZ317" s="62"/>
      <c r="CA317" s="126" t="s">
        <v>129</v>
      </c>
      <c r="CB317" s="80">
        <f t="shared" ref="CB317:CN317" si="363">CB302</f>
        <v>1E-3</v>
      </c>
      <c r="CC317" s="80">
        <f t="shared" si="363"/>
        <v>7.5010000000000003</v>
      </c>
      <c r="CD317" s="80">
        <f t="shared" si="363"/>
        <v>15.001000000000001</v>
      </c>
      <c r="CE317" s="80">
        <f t="shared" si="363"/>
        <v>22.501000000000001</v>
      </c>
      <c r="CF317" s="80">
        <f t="shared" si="363"/>
        <v>30.001000000000001</v>
      </c>
      <c r="CG317" s="80">
        <f t="shared" si="363"/>
        <v>37.501000000000005</v>
      </c>
      <c r="CH317" s="80">
        <f t="shared" si="363"/>
        <v>45.001000000000005</v>
      </c>
      <c r="CI317" s="80">
        <f t="shared" si="363"/>
        <v>52.501000000000005</v>
      </c>
      <c r="CJ317" s="80">
        <f t="shared" si="363"/>
        <v>60.001000000000005</v>
      </c>
      <c r="CK317" s="80">
        <f t="shared" si="363"/>
        <v>67.501000000000005</v>
      </c>
      <c r="CL317" s="80">
        <f t="shared" si="363"/>
        <v>75.001000000000005</v>
      </c>
      <c r="CM317" s="80">
        <f t="shared" si="363"/>
        <v>82.501000000000005</v>
      </c>
      <c r="CN317" s="80">
        <f t="shared" si="363"/>
        <v>90.001000000000005</v>
      </c>
      <c r="CP317" s="126" t="s">
        <v>129</v>
      </c>
      <c r="CQ317" s="80">
        <f t="shared" ref="CQ317:DC317" si="364">CQ302</f>
        <v>1E-3</v>
      </c>
      <c r="CR317" s="80">
        <f t="shared" si="364"/>
        <v>7.5010000000000003</v>
      </c>
      <c r="CS317" s="80">
        <f t="shared" si="364"/>
        <v>15.001000000000001</v>
      </c>
      <c r="CT317" s="80">
        <f t="shared" si="364"/>
        <v>22.501000000000001</v>
      </c>
      <c r="CU317" s="80">
        <f t="shared" si="364"/>
        <v>30.001000000000001</v>
      </c>
      <c r="CV317" s="80">
        <f t="shared" si="364"/>
        <v>37.501000000000005</v>
      </c>
      <c r="CW317" s="80">
        <f t="shared" si="364"/>
        <v>45.001000000000005</v>
      </c>
      <c r="CX317" s="80">
        <f t="shared" si="364"/>
        <v>52.501000000000005</v>
      </c>
      <c r="CY317" s="80">
        <f t="shared" si="364"/>
        <v>60.001000000000005</v>
      </c>
      <c r="CZ317" s="80">
        <f t="shared" si="364"/>
        <v>67.501000000000005</v>
      </c>
      <c r="DA317" s="80">
        <f t="shared" si="364"/>
        <v>75.001000000000005</v>
      </c>
      <c r="DB317" s="80">
        <f t="shared" si="364"/>
        <v>82.501000000000005</v>
      </c>
      <c r="DC317" s="80">
        <f t="shared" si="364"/>
        <v>90.001000000000005</v>
      </c>
      <c r="DE317" s="141" t="s">
        <v>129</v>
      </c>
      <c r="DF317" s="80">
        <f t="shared" ref="DF317:DR317" si="365">DF302</f>
        <v>1E-3</v>
      </c>
      <c r="DG317" s="80">
        <f t="shared" si="365"/>
        <v>7.5010000000000003</v>
      </c>
      <c r="DH317" s="80">
        <f t="shared" si="365"/>
        <v>15.001000000000001</v>
      </c>
      <c r="DI317" s="80">
        <f t="shared" si="365"/>
        <v>22.501000000000001</v>
      </c>
      <c r="DJ317" s="80">
        <f t="shared" si="365"/>
        <v>30.001000000000001</v>
      </c>
      <c r="DK317" s="80">
        <f t="shared" si="365"/>
        <v>37.501000000000005</v>
      </c>
      <c r="DL317" s="80">
        <f t="shared" si="365"/>
        <v>45.001000000000005</v>
      </c>
      <c r="DM317" s="80">
        <f t="shared" si="365"/>
        <v>52.501000000000005</v>
      </c>
      <c r="DN317" s="80">
        <f t="shared" si="365"/>
        <v>60.001000000000005</v>
      </c>
      <c r="DO317" s="80">
        <f t="shared" si="365"/>
        <v>67.501000000000005</v>
      </c>
      <c r="DP317" s="80">
        <f t="shared" si="365"/>
        <v>75.001000000000005</v>
      </c>
      <c r="DQ317" s="80">
        <f t="shared" si="365"/>
        <v>82.501000000000005</v>
      </c>
      <c r="DR317" s="80">
        <f t="shared" si="365"/>
        <v>90.001000000000005</v>
      </c>
      <c r="DT317" s="126" t="s">
        <v>129</v>
      </c>
      <c r="DU317" s="80">
        <f t="shared" ref="DU317:EG317" si="366">DU302</f>
        <v>1E-3</v>
      </c>
      <c r="DV317" s="80">
        <f t="shared" si="366"/>
        <v>7.5010000000000003</v>
      </c>
      <c r="DW317" s="80">
        <f t="shared" si="366"/>
        <v>15.001000000000001</v>
      </c>
      <c r="DX317" s="80">
        <f t="shared" si="366"/>
        <v>22.501000000000001</v>
      </c>
      <c r="DY317" s="80">
        <f t="shared" si="366"/>
        <v>30.001000000000001</v>
      </c>
      <c r="DZ317" s="80">
        <f t="shared" si="366"/>
        <v>37.501000000000005</v>
      </c>
      <c r="EA317" s="80">
        <f t="shared" si="366"/>
        <v>45.001000000000005</v>
      </c>
      <c r="EB317" s="80">
        <f t="shared" si="366"/>
        <v>52.501000000000005</v>
      </c>
      <c r="EC317" s="80">
        <f t="shared" si="366"/>
        <v>60.001000000000005</v>
      </c>
      <c r="ED317" s="80">
        <f t="shared" si="366"/>
        <v>67.501000000000005</v>
      </c>
      <c r="EE317" s="80">
        <f t="shared" si="366"/>
        <v>75.001000000000005</v>
      </c>
      <c r="EF317" s="80">
        <f t="shared" si="366"/>
        <v>82.501000000000005</v>
      </c>
      <c r="EG317" s="80">
        <f t="shared" si="366"/>
        <v>90.001000000000005</v>
      </c>
      <c r="EI317" s="141" t="s">
        <v>129</v>
      </c>
      <c r="EJ317" s="80">
        <f t="shared" ref="EJ317:EV317" si="367">EJ302</f>
        <v>1E-3</v>
      </c>
      <c r="EK317" s="80">
        <f t="shared" si="367"/>
        <v>7.5010000000000003</v>
      </c>
      <c r="EL317" s="80">
        <f t="shared" si="367"/>
        <v>15.001000000000001</v>
      </c>
      <c r="EM317" s="80">
        <f t="shared" si="367"/>
        <v>22.501000000000001</v>
      </c>
      <c r="EN317" s="80">
        <f t="shared" si="367"/>
        <v>30.001000000000001</v>
      </c>
      <c r="EO317" s="80">
        <f t="shared" si="367"/>
        <v>37.501000000000005</v>
      </c>
      <c r="EP317" s="80">
        <f t="shared" si="367"/>
        <v>45.001000000000005</v>
      </c>
      <c r="EQ317" s="80">
        <f t="shared" si="367"/>
        <v>52.501000000000005</v>
      </c>
      <c r="ER317" s="80">
        <f t="shared" si="367"/>
        <v>60.001000000000005</v>
      </c>
      <c r="ES317" s="80">
        <f t="shared" si="367"/>
        <v>67.501000000000005</v>
      </c>
      <c r="ET317" s="80">
        <f t="shared" si="367"/>
        <v>75.001000000000005</v>
      </c>
      <c r="EU317" s="80">
        <f t="shared" si="367"/>
        <v>82.501000000000005</v>
      </c>
      <c r="EV317" s="80">
        <f t="shared" si="367"/>
        <v>90.001000000000005</v>
      </c>
    </row>
    <row r="318" spans="1:152">
      <c r="S318" s="26">
        <f t="shared" ref="S318:S330" si="368">S303</f>
        <v>0</v>
      </c>
      <c r="T318" s="330">
        <f ca="1">T258-T288</f>
        <v>7.0070380941033363</v>
      </c>
      <c r="U318" s="330">
        <f t="shared" ref="U318:AF318" ca="1" si="369">U258-U288</f>
        <v>-809.20371711462337</v>
      </c>
      <c r="V318" s="330">
        <f t="shared" ca="1" si="369"/>
        <v>-195.37543271319637</v>
      </c>
      <c r="W318" s="330">
        <f t="shared" ca="1" si="369"/>
        <v>-81.761349727558411</v>
      </c>
      <c r="X318" s="330">
        <f t="shared" ca="1" si="369"/>
        <v>-42.085462530977573</v>
      </c>
      <c r="Y318" s="330">
        <f t="shared" ca="1" si="369"/>
        <v>-23.826643282061355</v>
      </c>
      <c r="Z318" s="330">
        <f t="shared" ca="1" si="369"/>
        <v>-14.029386283533256</v>
      </c>
      <c r="AA318" s="330">
        <f t="shared" ca="1" si="369"/>
        <v>-8.2607491420777919</v>
      </c>
      <c r="AB318" s="330">
        <f t="shared" ca="1" si="369"/>
        <v>-4.6769954902787134</v>
      </c>
      <c r="AC318" s="330">
        <f t="shared" ca="1" si="369"/>
        <v>-2.4076171009395404</v>
      </c>
      <c r="AD318" s="330">
        <f t="shared" ca="1" si="369"/>
        <v>-1.0077381742936389</v>
      </c>
      <c r="AE318" s="330">
        <f t="shared" ca="1" si="369"/>
        <v>-0.2434564111982862</v>
      </c>
      <c r="AF318" s="330">
        <f t="shared" ca="1" si="369"/>
        <v>-1.3539505872017799E-7</v>
      </c>
      <c r="AH318" s="143">
        <f t="shared" ref="AH318:AH330" si="370">AH303</f>
        <v>0</v>
      </c>
      <c r="AI318" s="136">
        <f ca="1">AI258-AI288</f>
        <v>-42824914.705481127</v>
      </c>
      <c r="AJ318" s="136">
        <f t="shared" ref="AJ318:AU318" ca="1" si="371">AJ258-AJ288</f>
        <v>-14.027119471938704</v>
      </c>
      <c r="AK318" s="136">
        <f t="shared" ca="1" si="371"/>
        <v>-14.027119471937823</v>
      </c>
      <c r="AL318" s="136">
        <f t="shared" ca="1" si="371"/>
        <v>-14.027119471937851</v>
      </c>
      <c r="AM318" s="136">
        <f t="shared" ca="1" si="371"/>
        <v>-14.027119471937857</v>
      </c>
      <c r="AN318" s="136">
        <f t="shared" ca="1" si="371"/>
        <v>-14.027119471937839</v>
      </c>
      <c r="AO318" s="136">
        <f t="shared" ca="1" si="371"/>
        <v>-14.027119471937837</v>
      </c>
      <c r="AP318" s="136">
        <f t="shared" ca="1" si="371"/>
        <v>-14.027119471937837</v>
      </c>
      <c r="AQ318" s="136">
        <f t="shared" ca="1" si="371"/>
        <v>-14.027119471937834</v>
      </c>
      <c r="AR318" s="136">
        <f t="shared" ca="1" si="371"/>
        <v>-14.027119471937837</v>
      </c>
      <c r="AS318" s="136">
        <f t="shared" ca="1" si="371"/>
        <v>-14.027119471937834</v>
      </c>
      <c r="AT318" s="136">
        <f t="shared" ca="1" si="371"/>
        <v>-14.027119471937837</v>
      </c>
      <c r="AU318" s="136">
        <f t="shared" ca="1" si="371"/>
        <v>-14.027119471937837</v>
      </c>
      <c r="AW318" s="143">
        <f t="shared" ref="AW318:AW330" si="372">AW303</f>
        <v>0</v>
      </c>
      <c r="AX318" s="136">
        <f ca="1">AX258-AX288</f>
        <v>-2.812132436366256E+17</v>
      </c>
      <c r="AY318" s="136">
        <f t="shared" ref="AY318:BJ318" ca="1" si="373">AY258-AY288</f>
        <v>-795.17659764268319</v>
      </c>
      <c r="AZ318" s="136">
        <f t="shared" ca="1" si="373"/>
        <v>-181.34831324125844</v>
      </c>
      <c r="BA318" s="136">
        <f t="shared" ca="1" si="373"/>
        <v>-67.73423025562056</v>
      </c>
      <c r="BB318" s="136">
        <f t="shared" ca="1" si="373"/>
        <v>-28.058343059039714</v>
      </c>
      <c r="BC318" s="136">
        <f t="shared" ca="1" si="373"/>
        <v>-9.7995238101235103</v>
      </c>
      <c r="BD318" s="136">
        <f t="shared" ca="1" si="373"/>
        <v>-2.2668115954189716E-3</v>
      </c>
      <c r="BE318" s="136">
        <f t="shared" ca="1" si="373"/>
        <v>5.7663703298600453</v>
      </c>
      <c r="BF318" s="136">
        <f t="shared" ca="1" si="373"/>
        <v>9.3501239816591202</v>
      </c>
      <c r="BG318" s="136">
        <f t="shared" ca="1" si="373"/>
        <v>11.619502370998294</v>
      </c>
      <c r="BH318" s="136">
        <f t="shared" ca="1" si="373"/>
        <v>13.019381297644195</v>
      </c>
      <c r="BI318" s="136">
        <f t="shared" ca="1" si="373"/>
        <v>13.783663060739549</v>
      </c>
      <c r="BJ318" s="136">
        <f t="shared" ca="1" si="373"/>
        <v>14.027119336542778</v>
      </c>
      <c r="BK318" s="62"/>
      <c r="BL318" s="80">
        <f t="shared" ref="BL318:BL330" si="374">BL303</f>
        <v>0</v>
      </c>
      <c r="BM318" s="136">
        <f ca="1">BM258-BM288</f>
        <v>-2.8121324372227539E+17</v>
      </c>
      <c r="BN318" s="136">
        <f t="shared" ref="BN318:BY318" ca="1" si="375">BN258-BN288</f>
        <v>-823.23083658656105</v>
      </c>
      <c r="BO318" s="136">
        <f t="shared" ca="1" si="375"/>
        <v>-209.40255218513448</v>
      </c>
      <c r="BP318" s="136">
        <f t="shared" ca="1" si="375"/>
        <v>-95.788469199496149</v>
      </c>
      <c r="BQ318" s="136">
        <f t="shared" ca="1" si="375"/>
        <v>-56.112582002915417</v>
      </c>
      <c r="BR318" s="136">
        <f t="shared" ca="1" si="375"/>
        <v>-37.853762753999206</v>
      </c>
      <c r="BS318" s="136">
        <f t="shared" ca="1" si="375"/>
        <v>-28.056505755471093</v>
      </c>
      <c r="BT318" s="136">
        <f t="shared" ca="1" si="375"/>
        <v>-22.287868614015636</v>
      </c>
      <c r="BU318" s="136">
        <f t="shared" ca="1" si="375"/>
        <v>-18.704114962216547</v>
      </c>
      <c r="BV318" s="136">
        <f t="shared" ca="1" si="375"/>
        <v>-16.434736572877384</v>
      </c>
      <c r="BW318" s="136">
        <f t="shared" ca="1" si="375"/>
        <v>-15.034857646231472</v>
      </c>
      <c r="BX318" s="136">
        <f t="shared" ca="1" si="375"/>
        <v>-14.270575883136122</v>
      </c>
      <c r="BY318" s="136">
        <f t="shared" ca="1" si="375"/>
        <v>-14.027119607332896</v>
      </c>
      <c r="BZ318" s="62"/>
      <c r="CA318" s="80">
        <f t="shared" ref="CA318:CA330" si="376">CA303</f>
        <v>0</v>
      </c>
      <c r="CB318" s="136">
        <f ca="1">CB258-CB288</f>
        <v>-11492383351.337885</v>
      </c>
      <c r="CC318" s="136">
        <f t="shared" ref="CC318:CN318" ca="1" si="377">CC258-CC288</f>
        <v>-859.39481596518715</v>
      </c>
      <c r="CD318" s="136">
        <f t="shared" ca="1" si="377"/>
        <v>-209.46219635271399</v>
      </c>
      <c r="CE318" s="136">
        <f t="shared" ca="1" si="377"/>
        <v>-89.373603675798833</v>
      </c>
      <c r="CF318" s="136">
        <f t="shared" ca="1" si="377"/>
        <v>-47.748383855798792</v>
      </c>
      <c r="CG318" s="136">
        <f t="shared" ca="1" si="377"/>
        <v>-29.071430315494851</v>
      </c>
      <c r="CH318" s="136">
        <f t="shared" ca="1" si="377"/>
        <v>-19.839277523897959</v>
      </c>
      <c r="CI318" s="136">
        <f t="shared" ca="1" si="377"/>
        <v>-15.830201617323105</v>
      </c>
      <c r="CJ318" s="136">
        <f t="shared" ca="1" si="377"/>
        <v>-16.233316303876585</v>
      </c>
      <c r="CK318" s="136">
        <f t="shared" ca="1" si="377"/>
        <v>-23.415737224557265</v>
      </c>
      <c r="CL318" s="136">
        <f t="shared" ca="1" si="377"/>
        <v>-50.069731223536863</v>
      </c>
      <c r="CM318" s="136">
        <f t="shared" ca="1" si="377"/>
        <v>-202.35285687274822</v>
      </c>
      <c r="CN318" s="136">
        <f t="shared" ca="1" si="377"/>
        <v>-363307352.62915146</v>
      </c>
      <c r="CP318" s="80">
        <f t="shared" ref="CP318:CP330" si="378">CP303</f>
        <v>0</v>
      </c>
      <c r="CQ318" s="136">
        <f ca="1">CQ258-CQ288</f>
        <v>-11535208273.050406</v>
      </c>
      <c r="CR318" s="136">
        <f t="shared" ref="CR318:DC318" ca="1" si="379">CR258-CR288</f>
        <v>-64.21821832250248</v>
      </c>
      <c r="CS318" s="136">
        <f t="shared" ca="1" si="379"/>
        <v>-28.113883111455422</v>
      </c>
      <c r="CT318" s="136">
        <f t="shared" ca="1" si="379"/>
        <v>-21.639373420178273</v>
      </c>
      <c r="CU318" s="136">
        <f t="shared" ca="1" si="379"/>
        <v>-19.690040796759078</v>
      </c>
      <c r="CV318" s="136">
        <f t="shared" ca="1" si="379"/>
        <v>-19.271906505371334</v>
      </c>
      <c r="CW318" s="136">
        <f t="shared" ca="1" si="379"/>
        <v>-19.83701071230254</v>
      </c>
      <c r="CX318" s="136">
        <f t="shared" ca="1" si="379"/>
        <v>-21.596571947183151</v>
      </c>
      <c r="CY318" s="136">
        <f t="shared" ca="1" si="379"/>
        <v>-25.583440285535708</v>
      </c>
      <c r="CZ318" s="136">
        <f t="shared" ca="1" si="379"/>
        <v>-35.035239595555559</v>
      </c>
      <c r="DA318" s="136">
        <f t="shared" ca="1" si="379"/>
        <v>-63.08911252118105</v>
      </c>
      <c r="DB318" s="136">
        <f t="shared" ca="1" si="379"/>
        <v>-216.13651993348779</v>
      </c>
      <c r="DC318" s="136">
        <f t="shared" ca="1" si="379"/>
        <v>-363307366.65627074</v>
      </c>
      <c r="DE318" s="80">
        <f t="shared" ref="DE318:DE330" si="380">DE303</f>
        <v>0</v>
      </c>
      <c r="DF318" s="136">
        <f ca="1">DF258-DF288</f>
        <v>-2.8121324363662605E+17</v>
      </c>
      <c r="DG318" s="136">
        <f t="shared" ref="DG318:DR318" ca="1" si="381">DG258-DG288</f>
        <v>-795.63813588284393</v>
      </c>
      <c r="DH318" s="136">
        <f t="shared" ca="1" si="381"/>
        <v>-181.88796599150237</v>
      </c>
      <c r="DI318" s="136">
        <f t="shared" ca="1" si="381"/>
        <v>-68.438664040388176</v>
      </c>
      <c r="DJ318" s="136">
        <f t="shared" ca="1" si="381"/>
        <v>-29.09412667095765</v>
      </c>
      <c r="DK318" s="136">
        <f t="shared" ca="1" si="381"/>
        <v>-11.533882991870378</v>
      </c>
      <c r="DL318" s="136">
        <f t="shared" ca="1" si="381"/>
        <v>-3.3129027441775705</v>
      </c>
      <c r="DM318" s="136">
        <f t="shared" ca="1" si="381"/>
        <v>-1.0651040956194393</v>
      </c>
      <c r="DN318" s="136">
        <f t="shared" ca="1" si="381"/>
        <v>-4.1261964806594627</v>
      </c>
      <c r="DO318" s="136">
        <f t="shared" ca="1" si="381"/>
        <v>-13.747600252422908</v>
      </c>
      <c r="DP318" s="136">
        <f t="shared" ca="1" si="381"/>
        <v>-41.988680314460908</v>
      </c>
      <c r="DQ318" s="136">
        <f t="shared" ca="1" si="381"/>
        <v>-195.09179734901375</v>
      </c>
      <c r="DR318" s="136">
        <f t="shared" ca="1" si="381"/>
        <v>-363307345.61559159</v>
      </c>
      <c r="DT318" s="80">
        <f t="shared" ref="DT318:DT330" si="382">DT303</f>
        <v>0</v>
      </c>
      <c r="DU318" s="136">
        <f ca="1">DU258-DU288</f>
        <v>7.0070380941033363</v>
      </c>
      <c r="DV318" s="136">
        <f t="shared" ref="DV318:EG318" ca="1" si="383">DV258-DV288</f>
        <v>-809.20371711462337</v>
      </c>
      <c r="DW318" s="136">
        <f t="shared" ca="1" si="383"/>
        <v>-195.37543271319637</v>
      </c>
      <c r="DX318" s="136">
        <f t="shared" ca="1" si="383"/>
        <v>-81.761349727558411</v>
      </c>
      <c r="DY318" s="136">
        <f t="shared" ca="1" si="383"/>
        <v>-42.085462530977573</v>
      </c>
      <c r="DZ318" s="136">
        <f t="shared" ca="1" si="383"/>
        <v>-23.826643282061355</v>
      </c>
      <c r="EA318" s="136">
        <f t="shared" ca="1" si="383"/>
        <v>-14.029386283533256</v>
      </c>
      <c r="EB318" s="136">
        <f t="shared" ca="1" si="383"/>
        <v>-8.2607491420777919</v>
      </c>
      <c r="EC318" s="136">
        <f t="shared" ca="1" si="383"/>
        <v>-4.6769954902787134</v>
      </c>
      <c r="ED318" s="136">
        <f t="shared" ca="1" si="383"/>
        <v>-2.4076171009395404</v>
      </c>
      <c r="EE318" s="136">
        <f t="shared" ca="1" si="383"/>
        <v>-1.0077381742936389</v>
      </c>
      <c r="EF318" s="136">
        <f t="shared" ca="1" si="383"/>
        <v>-0.2434564111982862</v>
      </c>
      <c r="EG318" s="136">
        <f t="shared" ca="1" si="383"/>
        <v>-1.3539505872017799E-7</v>
      </c>
      <c r="EI318" s="80">
        <f t="shared" ref="EI318:EI330" si="384">EI303</f>
        <v>0</v>
      </c>
      <c r="EJ318" s="136">
        <f ca="1">EJ258-EJ288</f>
        <v>-42824914.705481127</v>
      </c>
      <c r="EK318" s="136">
        <f t="shared" ref="EK318:EV318" ca="1" si="385">EK258-EK288</f>
        <v>-14.027119471938704</v>
      </c>
      <c r="EL318" s="136">
        <f t="shared" ca="1" si="385"/>
        <v>-14.027119471937823</v>
      </c>
      <c r="EM318" s="136">
        <f t="shared" ca="1" si="385"/>
        <v>-14.027119471937851</v>
      </c>
      <c r="EN318" s="136">
        <f t="shared" ca="1" si="385"/>
        <v>-14.027119471937857</v>
      </c>
      <c r="EO318" s="136">
        <f t="shared" ca="1" si="385"/>
        <v>-14.027119471937839</v>
      </c>
      <c r="EP318" s="136">
        <f t="shared" ca="1" si="385"/>
        <v>-14.027119471937837</v>
      </c>
      <c r="EQ318" s="136">
        <f t="shared" ca="1" si="385"/>
        <v>-14.027119471937837</v>
      </c>
      <c r="ER318" s="136">
        <f t="shared" ca="1" si="385"/>
        <v>-14.027119471937834</v>
      </c>
      <c r="ES318" s="136">
        <f t="shared" ca="1" si="385"/>
        <v>-14.027119471937837</v>
      </c>
      <c r="ET318" s="136">
        <f t="shared" ca="1" si="385"/>
        <v>-14.027119471937834</v>
      </c>
      <c r="EU318" s="136">
        <f t="shared" ca="1" si="385"/>
        <v>-14.027119471937837</v>
      </c>
      <c r="EV318" s="136">
        <f t="shared" ca="1" si="385"/>
        <v>-14.027119471937837</v>
      </c>
    </row>
    <row r="319" spans="1:152">
      <c r="S319" s="26">
        <f t="shared" si="368"/>
        <v>7.5</v>
      </c>
      <c r="T319" s="330">
        <f t="shared" ref="T319:AF330" ca="1" si="386">T259-T289</f>
        <v>-837.72707520915549</v>
      </c>
      <c r="U319" s="330">
        <f t="shared" ca="1" si="386"/>
        <v>-146.57744151324005</v>
      </c>
      <c r="V319" s="330">
        <f t="shared" ca="1" si="386"/>
        <v>-611.73876123182561</v>
      </c>
      <c r="W319" s="330">
        <f t="shared" ca="1" si="386"/>
        <v>-151.34710491077399</v>
      </c>
      <c r="X319" s="330">
        <f t="shared" ca="1" si="386"/>
        <v>-65.374655383912369</v>
      </c>
      <c r="Y319" s="330">
        <f t="shared" ca="1" si="386"/>
        <v>-33.438189455781924</v>
      </c>
      <c r="Z319" s="330">
        <f t="shared" ca="1" si="386"/>
        <v>-18.250055706516026</v>
      </c>
      <c r="AA319" s="330">
        <f t="shared" ca="1" si="386"/>
        <v>-10.156879975424317</v>
      </c>
      <c r="AB319" s="330">
        <f t="shared" ca="1" si="386"/>
        <v>-5.5739646356808539</v>
      </c>
      <c r="AC319" s="330">
        <f t="shared" ca="1" si="386"/>
        <v>-2.8935054079805829</v>
      </c>
      <c r="AD319" s="330">
        <f t="shared" ca="1" si="386"/>
        <v>-1.3313423837657741</v>
      </c>
      <c r="AE319" s="330">
        <f t="shared" ca="1" si="386"/>
        <v>-0.50402111278501671</v>
      </c>
      <c r="AF319" s="330">
        <f t="shared" ca="1" si="386"/>
        <v>-0.67596590084849595</v>
      </c>
      <c r="AH319" s="80">
        <f t="shared" si="370"/>
        <v>7.5</v>
      </c>
      <c r="AI319" s="136">
        <f t="shared" ref="AI319:AU330" ca="1" si="387">AI259-AI289</f>
        <v>-14.51764035378585</v>
      </c>
      <c r="AJ319" s="136">
        <f t="shared" ca="1" si="387"/>
        <v>-8456.9753977898345</v>
      </c>
      <c r="AK319" s="136">
        <f t="shared" ca="1" si="387"/>
        <v>-36.879837253107439</v>
      </c>
      <c r="AL319" s="136">
        <f t="shared" ca="1" si="387"/>
        <v>-23.207780631934327</v>
      </c>
      <c r="AM319" s="136">
        <f t="shared" ca="1" si="387"/>
        <v>-20.095885030588093</v>
      </c>
      <c r="AN319" s="136">
        <f t="shared" ca="1" si="387"/>
        <v>-18.405853572914502</v>
      </c>
      <c r="AO319" s="136">
        <f t="shared" ca="1" si="387"/>
        <v>-17.121529976875689</v>
      </c>
      <c r="AP319" s="136">
        <f t="shared" ca="1" si="387"/>
        <v>-16.103516798738756</v>
      </c>
      <c r="AQ319" s="136">
        <f t="shared" ca="1" si="387"/>
        <v>-15.354856319844034</v>
      </c>
      <c r="AR319" s="136">
        <f t="shared" ca="1" si="387"/>
        <v>-14.87293288965062</v>
      </c>
      <c r="AS319" s="136">
        <f t="shared" ca="1" si="387"/>
        <v>-14.622338758289626</v>
      </c>
      <c r="AT319" s="136">
        <f t="shared" ca="1" si="387"/>
        <v>-14.534988387835114</v>
      </c>
      <c r="AU319" s="136">
        <f t="shared" ca="1" si="387"/>
        <v>-40.381325918133456</v>
      </c>
      <c r="AW319" s="80">
        <f t="shared" si="372"/>
        <v>7.5</v>
      </c>
      <c r="AX319" s="136">
        <f t="shared" ref="AX319:BJ330" ca="1" si="388">AX259-AX289</f>
        <v>-823.20943485536554</v>
      </c>
      <c r="AY319" s="136">
        <f t="shared" ca="1" si="388"/>
        <v>-455315.6742462563</v>
      </c>
      <c r="AZ319" s="136">
        <f t="shared" ca="1" si="388"/>
        <v>-574.85892397871794</v>
      </c>
      <c r="BA319" s="136">
        <f t="shared" ca="1" si="388"/>
        <v>-128.13932427883969</v>
      </c>
      <c r="BB319" s="136">
        <f t="shared" ca="1" si="388"/>
        <v>-45.278770353324262</v>
      </c>
      <c r="BC319" s="136">
        <f t="shared" ca="1" si="388"/>
        <v>-15.032335882867422</v>
      </c>
      <c r="BD319" s="136">
        <f t="shared" ca="1" si="388"/>
        <v>-1.1285257296403373</v>
      </c>
      <c r="BE319" s="136">
        <f t="shared" ca="1" si="388"/>
        <v>5.9466368233144422</v>
      </c>
      <c r="BF319" s="136">
        <f t="shared" ca="1" si="388"/>
        <v>9.7808916841631799</v>
      </c>
      <c r="BG319" s="136">
        <f t="shared" ca="1" si="388"/>
        <v>11.97942748167004</v>
      </c>
      <c r="BH319" s="136">
        <f t="shared" ca="1" si="388"/>
        <v>13.29099637452385</v>
      </c>
      <c r="BI319" s="136">
        <f t="shared" ca="1" si="388"/>
        <v>14.027355213148349</v>
      </c>
      <c r="BJ319" s="136">
        <f t="shared" ca="1" si="388"/>
        <v>13.358400047048818</v>
      </c>
      <c r="BK319" s="62"/>
      <c r="BL319" s="80">
        <f t="shared" si="374"/>
        <v>7.5</v>
      </c>
      <c r="BM319" s="136">
        <f t="shared" ref="BM319:BY330" ca="1" si="389">BM259-BM289</f>
        <v>-852.24471556293429</v>
      </c>
      <c r="BN319" s="136">
        <f t="shared" ca="1" si="389"/>
        <v>-472229.625041836</v>
      </c>
      <c r="BO319" s="136">
        <f t="shared" ca="1" si="389"/>
        <v>-648.61859848493259</v>
      </c>
      <c r="BP319" s="136">
        <f t="shared" ca="1" si="389"/>
        <v>-174.55488554270823</v>
      </c>
      <c r="BQ319" s="136">
        <f t="shared" ca="1" si="389"/>
        <v>-85.470540414500476</v>
      </c>
      <c r="BR319" s="136">
        <f t="shared" ca="1" si="389"/>
        <v>-51.844043028696433</v>
      </c>
      <c r="BS319" s="136">
        <f t="shared" ca="1" si="389"/>
        <v>-35.371585683391707</v>
      </c>
      <c r="BT319" s="136">
        <f t="shared" ca="1" si="389"/>
        <v>-26.260396774163077</v>
      </c>
      <c r="BU319" s="136">
        <f t="shared" ca="1" si="389"/>
        <v>-20.928820955524884</v>
      </c>
      <c r="BV319" s="136">
        <f t="shared" ca="1" si="389"/>
        <v>-17.766438297631204</v>
      </c>
      <c r="BW319" s="136">
        <f t="shared" ca="1" si="389"/>
        <v>-15.953681142055398</v>
      </c>
      <c r="BX319" s="136">
        <f t="shared" ca="1" si="389"/>
        <v>-15.039009500620129</v>
      </c>
      <c r="BY319" s="136">
        <f t="shared" ca="1" si="389"/>
        <v>-41.057291818981952</v>
      </c>
      <c r="BZ319" s="62"/>
      <c r="CA319" s="80">
        <f t="shared" si="376"/>
        <v>7.5</v>
      </c>
      <c r="CB319" s="136">
        <f t="shared" ref="CB319:CN330" ca="1" si="390">CB259-CB289</f>
        <v>-886.41111692429808</v>
      </c>
      <c r="CC319" s="136">
        <f t="shared" ca="1" si="390"/>
        <v>-147.85141917278725</v>
      </c>
      <c r="CD319" s="136">
        <f t="shared" ca="1" si="390"/>
        <v>-614.74408565742215</v>
      </c>
      <c r="CE319" s="136">
        <f t="shared" ca="1" si="390"/>
        <v>-154.7861281763268</v>
      </c>
      <c r="CF319" s="136">
        <f t="shared" ca="1" si="390"/>
        <v>-68.695029258867294</v>
      </c>
      <c r="CG319" s="136">
        <f t="shared" ca="1" si="390"/>
        <v>-36.990346120487331</v>
      </c>
      <c r="CH319" s="136">
        <f t="shared" ca="1" si="390"/>
        <v>-22.601053477908856</v>
      </c>
      <c r="CI319" s="136">
        <f t="shared" ca="1" si="390"/>
        <v>-16.239861894570694</v>
      </c>
      <c r="CJ319" s="136">
        <f t="shared" ca="1" si="390"/>
        <v>-15.214825743722812</v>
      </c>
      <c r="CK319" s="136">
        <f t="shared" ca="1" si="390"/>
        <v>-20.291229902249036</v>
      </c>
      <c r="CL319" s="136">
        <f t="shared" ca="1" si="390"/>
        <v>-38.301616320279948</v>
      </c>
      <c r="CM319" s="136">
        <f t="shared" ca="1" si="390"/>
        <v>-97.892502520775636</v>
      </c>
      <c r="CN319" s="136">
        <f t="shared" ca="1" si="390"/>
        <v>-190.58075253651691</v>
      </c>
      <c r="CP319" s="80">
        <f t="shared" si="378"/>
        <v>7.5</v>
      </c>
      <c r="CQ319" s="136">
        <f t="shared" ref="CQ319:DC330" ca="1" si="391">CQ259-CQ289</f>
        <v>-63.201682068928392</v>
      </c>
      <c r="CR319" s="136">
        <f t="shared" ca="1" si="391"/>
        <v>-8458.2493754493808</v>
      </c>
      <c r="CS319" s="136">
        <f t="shared" ca="1" si="391"/>
        <v>-39.88516167870398</v>
      </c>
      <c r="CT319" s="136">
        <f t="shared" ca="1" si="391"/>
        <v>-26.646803897487132</v>
      </c>
      <c r="CU319" s="136">
        <f t="shared" ca="1" si="391"/>
        <v>-23.41625890554301</v>
      </c>
      <c r="CV319" s="136">
        <f t="shared" ca="1" si="391"/>
        <v>-21.958010237619909</v>
      </c>
      <c r="CW319" s="136">
        <f t="shared" ca="1" si="391"/>
        <v>-21.472527748268519</v>
      </c>
      <c r="CX319" s="136">
        <f t="shared" ca="1" si="391"/>
        <v>-22.186498717885137</v>
      </c>
      <c r="CY319" s="136">
        <f t="shared" ca="1" si="391"/>
        <v>-24.995717427885992</v>
      </c>
      <c r="CZ319" s="136">
        <f t="shared" ca="1" si="391"/>
        <v>-32.270657383919072</v>
      </c>
      <c r="DA319" s="136">
        <f t="shared" ca="1" si="391"/>
        <v>-51.592612694803805</v>
      </c>
      <c r="DB319" s="136">
        <f t="shared" ca="1" si="391"/>
        <v>-111.92346979582574</v>
      </c>
      <c r="DC319" s="136">
        <f t="shared" ca="1" si="391"/>
        <v>-230.2861125538019</v>
      </c>
      <c r="DE319" s="80">
        <f t="shared" si="380"/>
        <v>7.5</v>
      </c>
      <c r="DF319" s="136">
        <f t="shared" ref="DF319:DR330" ca="1" si="392">DF259-DF289</f>
        <v>-823.66317081706802</v>
      </c>
      <c r="DG319" s="136">
        <f t="shared" ca="1" si="392"/>
        <v>-455315.69789107965</v>
      </c>
      <c r="DH319" s="136">
        <f t="shared" ca="1" si="392"/>
        <v>-575.00902795554794</v>
      </c>
      <c r="DI319" s="136">
        <f t="shared" ca="1" si="392"/>
        <v>-128.51963152129349</v>
      </c>
      <c r="DJ319" s="136">
        <f t="shared" ca="1" si="392"/>
        <v>-45.986256472550707</v>
      </c>
      <c r="DK319" s="136">
        <f t="shared" ca="1" si="392"/>
        <v>-16.383538652531023</v>
      </c>
      <c r="DL319" s="136">
        <f t="shared" ca="1" si="392"/>
        <v>-3.952240469815635</v>
      </c>
      <c r="DM319" s="136">
        <f t="shared" ca="1" si="392"/>
        <v>-0.22774291238296129</v>
      </c>
      <c r="DN319" s="136">
        <f t="shared" ca="1" si="392"/>
        <v>-2.5410444348850447</v>
      </c>
      <c r="DO319" s="136">
        <f t="shared" ca="1" si="392"/>
        <v>-10.408645413354051</v>
      </c>
      <c r="DP319" s="136">
        <f t="shared" ca="1" si="392"/>
        <v>-30.145683461893654</v>
      </c>
      <c r="DQ319" s="136">
        <f t="shared" ca="1" si="392"/>
        <v>-90.608989596605241</v>
      </c>
      <c r="DR319" s="136">
        <f t="shared" ca="1" si="392"/>
        <v>-183.31173984887499</v>
      </c>
      <c r="DT319" s="80">
        <f t="shared" si="382"/>
        <v>7.5</v>
      </c>
      <c r="DU319" s="136">
        <f t="shared" ref="DU319:EG330" ca="1" si="393">DU259-DU289</f>
        <v>-837.72707520915549</v>
      </c>
      <c r="DV319" s="136">
        <f t="shared" ca="1" si="393"/>
        <v>-146.57744151324005</v>
      </c>
      <c r="DW319" s="136">
        <f t="shared" ca="1" si="393"/>
        <v>-611.73876123182561</v>
      </c>
      <c r="DX319" s="136">
        <f t="shared" ca="1" si="393"/>
        <v>-151.34710491077399</v>
      </c>
      <c r="DY319" s="136">
        <f t="shared" ca="1" si="393"/>
        <v>-65.374655383912369</v>
      </c>
      <c r="DZ319" s="136">
        <f t="shared" ca="1" si="393"/>
        <v>-33.438189455781924</v>
      </c>
      <c r="EA319" s="136">
        <f t="shared" ca="1" si="393"/>
        <v>-18.250055706516026</v>
      </c>
      <c r="EB319" s="136">
        <f t="shared" ca="1" si="393"/>
        <v>-10.156879975424317</v>
      </c>
      <c r="EC319" s="136">
        <f t="shared" ca="1" si="393"/>
        <v>-5.5739646356808539</v>
      </c>
      <c r="ED319" s="136">
        <f t="shared" ca="1" si="393"/>
        <v>-2.8935054079805829</v>
      </c>
      <c r="EE319" s="136">
        <f t="shared" ca="1" si="393"/>
        <v>-1.3313423837657741</v>
      </c>
      <c r="EF319" s="136">
        <f t="shared" ca="1" si="393"/>
        <v>-0.50402111278501671</v>
      </c>
      <c r="EG319" s="136">
        <f t="shared" ca="1" si="393"/>
        <v>-0.67596590084849595</v>
      </c>
      <c r="EI319" s="80">
        <f t="shared" si="384"/>
        <v>7.5</v>
      </c>
      <c r="EJ319" s="136">
        <f t="shared" ref="EJ319:EV330" ca="1" si="394">EJ259-EJ289</f>
        <v>-14.51764035378585</v>
      </c>
      <c r="EK319" s="136">
        <f t="shared" ca="1" si="394"/>
        <v>-8456.9753977898345</v>
      </c>
      <c r="EL319" s="136">
        <f t="shared" ca="1" si="394"/>
        <v>-36.879837253107439</v>
      </c>
      <c r="EM319" s="136">
        <f t="shared" ca="1" si="394"/>
        <v>-23.207780631934327</v>
      </c>
      <c r="EN319" s="136">
        <f t="shared" ca="1" si="394"/>
        <v>-20.095885030588093</v>
      </c>
      <c r="EO319" s="136">
        <f t="shared" ca="1" si="394"/>
        <v>-18.405853572914502</v>
      </c>
      <c r="EP319" s="136">
        <f t="shared" ca="1" si="394"/>
        <v>-17.121529976875689</v>
      </c>
      <c r="EQ319" s="136">
        <f t="shared" ca="1" si="394"/>
        <v>-16.103516798738756</v>
      </c>
      <c r="ER319" s="136">
        <f t="shared" ca="1" si="394"/>
        <v>-15.354856319844034</v>
      </c>
      <c r="ES319" s="136">
        <f t="shared" ca="1" si="394"/>
        <v>-14.87293288965062</v>
      </c>
      <c r="ET319" s="136">
        <f t="shared" ca="1" si="394"/>
        <v>-14.622338758289626</v>
      </c>
      <c r="EU319" s="136">
        <f t="shared" ca="1" si="394"/>
        <v>-14.534988387835114</v>
      </c>
      <c r="EV319" s="136">
        <f t="shared" ca="1" si="394"/>
        <v>-40.381325918133456</v>
      </c>
    </row>
    <row r="320" spans="1:152">
      <c r="A320" s="95"/>
      <c r="S320" s="26">
        <f t="shared" si="368"/>
        <v>15</v>
      </c>
      <c r="T320" s="330">
        <f t="shared" ca="1" si="386"/>
        <v>-202.2358371626417</v>
      </c>
      <c r="U320" s="330">
        <f t="shared" ca="1" si="386"/>
        <v>-545.72324031082189</v>
      </c>
      <c r="V320" s="330">
        <f t="shared" ca="1" si="386"/>
        <v>-98.819301568943047</v>
      </c>
      <c r="W320" s="330">
        <f t="shared" ca="1" si="386"/>
        <v>-1309.3312177498058</v>
      </c>
      <c r="X320" s="330">
        <f t="shared" ca="1" si="386"/>
        <v>-156.89208769677532</v>
      </c>
      <c r="Y320" s="330">
        <f t="shared" ca="1" si="386"/>
        <v>-58.069118373012969</v>
      </c>
      <c r="Z320" s="330">
        <f t="shared" ca="1" si="386"/>
        <v>-27.60202205287311</v>
      </c>
      <c r="AA320" s="330">
        <f t="shared" ca="1" si="386"/>
        <v>-14.490841096905729</v>
      </c>
      <c r="AB320" s="330">
        <f t="shared" ca="1" si="386"/>
        <v>-7.9135184882175835</v>
      </c>
      <c r="AC320" s="330">
        <f t="shared" ca="1" si="386"/>
        <v>-4.339342666180193</v>
      </c>
      <c r="AD320" s="330">
        <f t="shared" ca="1" si="386"/>
        <v>-2.3500169398065429</v>
      </c>
      <c r="AE320" s="330">
        <f t="shared" ca="1" si="386"/>
        <v>-1.3256139923410508</v>
      </c>
      <c r="AF320" s="330">
        <f t="shared" ca="1" si="386"/>
        <v>-4.0027832426793672</v>
      </c>
      <c r="AH320" s="80">
        <f t="shared" si="370"/>
        <v>15</v>
      </c>
      <c r="AI320" s="136">
        <f t="shared" ca="1" si="387"/>
        <v>-14.517639953145363</v>
      </c>
      <c r="AJ320" s="136">
        <f t="shared" ca="1" si="387"/>
        <v>-32.894301395725961</v>
      </c>
      <c r="AK320" s="136">
        <f t="shared" ca="1" si="387"/>
        <v>-1376.4915587237836</v>
      </c>
      <c r="AL320" s="136">
        <f t="shared" ca="1" si="387"/>
        <v>-181.08705840480138</v>
      </c>
      <c r="AM320" s="136">
        <f t="shared" ca="1" si="387"/>
        <v>-42.035501482117809</v>
      </c>
      <c r="AN320" s="136">
        <f t="shared" ca="1" si="387"/>
        <v>-27.843226072633886</v>
      </c>
      <c r="AO320" s="136">
        <f t="shared" ca="1" si="387"/>
        <v>-22.474883382638851</v>
      </c>
      <c r="AP320" s="136">
        <f t="shared" ca="1" si="387"/>
        <v>-19.626776335951181</v>
      </c>
      <c r="AQ320" s="136">
        <f t="shared" ca="1" si="387"/>
        <v>-17.943707525654276</v>
      </c>
      <c r="AR320" s="136">
        <f t="shared" ca="1" si="387"/>
        <v>-16.960532010135807</v>
      </c>
      <c r="AS320" s="136">
        <f t="shared" ca="1" si="387"/>
        <v>-16.445308740176987</v>
      </c>
      <c r="AT320" s="136">
        <f t="shared" ca="1" si="387"/>
        <v>-16.233992200045776</v>
      </c>
      <c r="AU320" s="136">
        <f t="shared" ca="1" si="387"/>
        <v>-64.34042040278166</v>
      </c>
      <c r="AW320" s="80">
        <f t="shared" si="372"/>
        <v>15</v>
      </c>
      <c r="AX320" s="136">
        <f t="shared" ca="1" si="388"/>
        <v>-187.71819720949679</v>
      </c>
      <c r="AY320" s="136">
        <f t="shared" ca="1" si="388"/>
        <v>-512.82893891509593</v>
      </c>
      <c r="AZ320" s="136">
        <f t="shared" ca="1" si="388"/>
        <v>-16233.954910455197</v>
      </c>
      <c r="BA320" s="136">
        <f t="shared" ca="1" si="388"/>
        <v>-1128.2441593450044</v>
      </c>
      <c r="BB320" s="136">
        <f t="shared" ca="1" si="388"/>
        <v>-114.85658621465757</v>
      </c>
      <c r="BC320" s="136">
        <f t="shared" ca="1" si="388"/>
        <v>-30.225892300379087</v>
      </c>
      <c r="BD320" s="136">
        <f t="shared" ca="1" si="388"/>
        <v>-5.1271386702342596</v>
      </c>
      <c r="BE320" s="136">
        <f t="shared" ca="1" si="388"/>
        <v>5.1359352390454518</v>
      </c>
      <c r="BF320" s="136">
        <f t="shared" ca="1" si="388"/>
        <v>10.030189037436692</v>
      </c>
      <c r="BG320" s="136">
        <f t="shared" ca="1" si="388"/>
        <v>12.621189343955617</v>
      </c>
      <c r="BH320" s="136">
        <f t="shared" ca="1" si="388"/>
        <v>14.018165363016976</v>
      </c>
      <c r="BI320" s="136">
        <f t="shared" ca="1" si="388"/>
        <v>13.233791154590183</v>
      </c>
      <c r="BJ320" s="136">
        <f t="shared" ca="1" si="388"/>
        <v>10.210715226336422</v>
      </c>
      <c r="BK320" s="62"/>
      <c r="BL320" s="80">
        <f t="shared" si="374"/>
        <v>15</v>
      </c>
      <c r="BM320" s="136">
        <f t="shared" ca="1" si="389"/>
        <v>-216.75347711578706</v>
      </c>
      <c r="BN320" s="136">
        <f t="shared" ca="1" si="389"/>
        <v>-578.61754170654785</v>
      </c>
      <c r="BO320" s="136">
        <f t="shared" ca="1" si="389"/>
        <v>-18986.938027902768</v>
      </c>
      <c r="BP320" s="136">
        <f t="shared" ca="1" si="389"/>
        <v>-1490.4182761546072</v>
      </c>
      <c r="BQ320" s="136">
        <f t="shared" ca="1" si="389"/>
        <v>-198.92758917889313</v>
      </c>
      <c r="BR320" s="136">
        <f t="shared" ca="1" si="389"/>
        <v>-85.912344445646852</v>
      </c>
      <c r="BS320" s="136">
        <f t="shared" ca="1" si="389"/>
        <v>-50.076905435511975</v>
      </c>
      <c r="BT320" s="136">
        <f t="shared" ca="1" si="389"/>
        <v>-34.117617432856918</v>
      </c>
      <c r="BU320" s="136">
        <f t="shared" ca="1" si="389"/>
        <v>-25.857226013871859</v>
      </c>
      <c r="BV320" s="136">
        <f t="shared" ca="1" si="389"/>
        <v>-21.299874676316001</v>
      </c>
      <c r="BW320" s="136">
        <f t="shared" ca="1" si="389"/>
        <v>-18.795325679983531</v>
      </c>
      <c r="BX320" s="136">
        <f t="shared" ca="1" si="389"/>
        <v>-17.559606192386831</v>
      </c>
      <c r="BY320" s="136">
        <f t="shared" ca="1" si="389"/>
        <v>-68.343203645461017</v>
      </c>
      <c r="BZ320" s="62"/>
      <c r="CA320" s="80">
        <f t="shared" si="376"/>
        <v>15</v>
      </c>
      <c r="CB320" s="136">
        <f t="shared" ca="1" si="390"/>
        <v>-215.90220591204223</v>
      </c>
      <c r="CC320" s="136">
        <f t="shared" ca="1" si="390"/>
        <v>-549.08845882008086</v>
      </c>
      <c r="CD320" s="136">
        <f t="shared" ca="1" si="390"/>
        <v>-99.352661020617234</v>
      </c>
      <c r="CE320" s="136">
        <f t="shared" ca="1" si="390"/>
        <v>-1309.565912389407</v>
      </c>
      <c r="CF320" s="136">
        <f t="shared" ca="1" si="390"/>
        <v>-157.87645910553837</v>
      </c>
      <c r="CG320" s="136">
        <f t="shared" ca="1" si="390"/>
        <v>-59.675701844192687</v>
      </c>
      <c r="CH320" s="136">
        <f t="shared" ca="1" si="390"/>
        <v>-30.001814485555293</v>
      </c>
      <c r="CI320" s="136">
        <f t="shared" ca="1" si="390"/>
        <v>-18.206781824121098</v>
      </c>
      <c r="CJ320" s="136">
        <f t="shared" ca="1" si="390"/>
        <v>-14.060585959821072</v>
      </c>
      <c r="CK320" s="136">
        <f t="shared" ca="1" si="390"/>
        <v>-15.209598482698905</v>
      </c>
      <c r="CL320" s="136">
        <f t="shared" ca="1" si="390"/>
        <v>-22.533277435698604</v>
      </c>
      <c r="CM320" s="136">
        <f t="shared" ca="1" si="390"/>
        <v>-37.6521928475862</v>
      </c>
      <c r="CN320" s="136">
        <f t="shared" ca="1" si="390"/>
        <v>-35.532779648750562</v>
      </c>
      <c r="CP320" s="80">
        <f t="shared" si="378"/>
        <v>15</v>
      </c>
      <c r="CQ320" s="136">
        <f t="shared" ca="1" si="391"/>
        <v>-28.184008702545881</v>
      </c>
      <c r="CR320" s="136">
        <f t="shared" ca="1" si="391"/>
        <v>-36.25951990498487</v>
      </c>
      <c r="CS320" s="136">
        <f t="shared" ca="1" si="391"/>
        <v>-1377.0249181754577</v>
      </c>
      <c r="CT320" s="136">
        <f t="shared" ca="1" si="391"/>
        <v>-181.32175304440261</v>
      </c>
      <c r="CU320" s="136">
        <f t="shared" ca="1" si="391"/>
        <v>-43.019872890880862</v>
      </c>
      <c r="CV320" s="136">
        <f t="shared" ca="1" si="391"/>
        <v>-29.449809543813604</v>
      </c>
      <c r="CW320" s="136">
        <f t="shared" ca="1" si="391"/>
        <v>-24.874675815321034</v>
      </c>
      <c r="CX320" s="136">
        <f t="shared" ca="1" si="391"/>
        <v>-23.34271706316655</v>
      </c>
      <c r="CY320" s="136">
        <f t="shared" ca="1" si="391"/>
        <v>-24.090774997257764</v>
      </c>
      <c r="CZ320" s="136">
        <f t="shared" ca="1" si="391"/>
        <v>-27.830787826654518</v>
      </c>
      <c r="DA320" s="136">
        <f t="shared" ca="1" si="391"/>
        <v>-36.628569236069048</v>
      </c>
      <c r="DB320" s="136">
        <f t="shared" ca="1" si="391"/>
        <v>-52.560571055290929</v>
      </c>
      <c r="DC320" s="136">
        <f t="shared" ca="1" si="391"/>
        <v>-95.870416808852866</v>
      </c>
      <c r="DE320" s="80">
        <f t="shared" si="380"/>
        <v>15</v>
      </c>
      <c r="DF320" s="136">
        <f t="shared" ca="1" si="392"/>
        <v>-188.24921816770393</v>
      </c>
      <c r="DG320" s="136">
        <f t="shared" ca="1" si="392"/>
        <v>-512.99272418804776</v>
      </c>
      <c r="DH320" s="136">
        <f t="shared" ca="1" si="392"/>
        <v>-16233.999860786525</v>
      </c>
      <c r="DI320" s="136">
        <f t="shared" ca="1" si="392"/>
        <v>-1128.2797604682514</v>
      </c>
      <c r="DJ320" s="136">
        <f t="shared" ca="1" si="392"/>
        <v>-115.11784193535698</v>
      </c>
      <c r="DK320" s="136">
        <f t="shared" ca="1" si="392"/>
        <v>-30.954747777832026</v>
      </c>
      <c r="DL320" s="136">
        <f t="shared" ca="1" si="392"/>
        <v>-6.9684450245119791</v>
      </c>
      <c r="DM320" s="136">
        <f t="shared" ca="1" si="392"/>
        <v>0.55243841897791768</v>
      </c>
      <c r="DN320" s="136">
        <f t="shared" ca="1" si="392"/>
        <v>0.23502173168558471</v>
      </c>
      <c r="DO320" s="136">
        <f t="shared" ca="1" si="392"/>
        <v>-4.5073977375813516</v>
      </c>
      <c r="DP320" s="136">
        <f t="shared" ca="1" si="392"/>
        <v>-13.991737431104728</v>
      </c>
      <c r="DQ320" s="136">
        <f t="shared" ca="1" si="392"/>
        <v>-30.180489424083532</v>
      </c>
      <c r="DR320" s="136">
        <f t="shared" ca="1" si="392"/>
        <v>-26.184580012272669</v>
      </c>
      <c r="DT320" s="80">
        <f t="shared" si="382"/>
        <v>15</v>
      </c>
      <c r="DU320" s="136">
        <f t="shared" ca="1" si="393"/>
        <v>-202.2358371626417</v>
      </c>
      <c r="DV320" s="136">
        <f t="shared" ca="1" si="393"/>
        <v>-545.72324031082189</v>
      </c>
      <c r="DW320" s="136">
        <f t="shared" ca="1" si="393"/>
        <v>-98.819301568943047</v>
      </c>
      <c r="DX320" s="136">
        <f t="shared" ca="1" si="393"/>
        <v>-1309.3312177498058</v>
      </c>
      <c r="DY320" s="136">
        <f t="shared" ca="1" si="393"/>
        <v>-156.89208769677532</v>
      </c>
      <c r="DZ320" s="136">
        <f t="shared" ca="1" si="393"/>
        <v>-58.069118373012969</v>
      </c>
      <c r="EA320" s="136">
        <f t="shared" ca="1" si="393"/>
        <v>-27.60202205287311</v>
      </c>
      <c r="EB320" s="136">
        <f t="shared" ca="1" si="393"/>
        <v>-14.490841096905729</v>
      </c>
      <c r="EC320" s="136">
        <f t="shared" ca="1" si="393"/>
        <v>-7.9135184882175835</v>
      </c>
      <c r="ED320" s="136">
        <f t="shared" ca="1" si="393"/>
        <v>-4.339342666180193</v>
      </c>
      <c r="EE320" s="136">
        <f t="shared" ca="1" si="393"/>
        <v>-2.3500169398065429</v>
      </c>
      <c r="EF320" s="136">
        <f t="shared" ca="1" si="393"/>
        <v>-1.3256139923410508</v>
      </c>
      <c r="EG320" s="136">
        <f t="shared" ca="1" si="393"/>
        <v>-4.0027832426793672</v>
      </c>
      <c r="EI320" s="80">
        <f t="shared" si="384"/>
        <v>15</v>
      </c>
      <c r="EJ320" s="136">
        <f t="shared" ca="1" si="394"/>
        <v>-14.517639953145363</v>
      </c>
      <c r="EK320" s="136">
        <f t="shared" ca="1" si="394"/>
        <v>-32.894301395725961</v>
      </c>
      <c r="EL320" s="136">
        <f t="shared" ca="1" si="394"/>
        <v>-1376.4915587237836</v>
      </c>
      <c r="EM320" s="136">
        <f t="shared" ca="1" si="394"/>
        <v>-181.08705840480138</v>
      </c>
      <c r="EN320" s="136">
        <f t="shared" ca="1" si="394"/>
        <v>-42.035501482117809</v>
      </c>
      <c r="EO320" s="136">
        <f t="shared" ca="1" si="394"/>
        <v>-27.843226072633886</v>
      </c>
      <c r="EP320" s="136">
        <f t="shared" ca="1" si="394"/>
        <v>-22.474883382638851</v>
      </c>
      <c r="EQ320" s="136">
        <f t="shared" ca="1" si="394"/>
        <v>-19.626776335951181</v>
      </c>
      <c r="ER320" s="136">
        <f t="shared" ca="1" si="394"/>
        <v>-17.943707525654276</v>
      </c>
      <c r="ES320" s="136">
        <f t="shared" ca="1" si="394"/>
        <v>-16.960532010135807</v>
      </c>
      <c r="ET320" s="136">
        <f t="shared" ca="1" si="394"/>
        <v>-16.445308740176987</v>
      </c>
      <c r="EU320" s="136">
        <f t="shared" ca="1" si="394"/>
        <v>-16.233992200045776</v>
      </c>
      <c r="EV320" s="136">
        <f t="shared" ca="1" si="394"/>
        <v>-64.34042040278166</v>
      </c>
    </row>
    <row r="321" spans="1:152">
      <c r="Q321" s="1"/>
      <c r="S321" s="26">
        <f t="shared" si="368"/>
        <v>22.5</v>
      </c>
      <c r="T321" s="330">
        <f t="shared" ca="1" si="386"/>
        <v>-84.628852709617917</v>
      </c>
      <c r="U321" s="330">
        <f t="shared" ca="1" si="386"/>
        <v>-135.60255593951302</v>
      </c>
      <c r="V321" s="330">
        <f t="shared" ca="1" si="386"/>
        <v>-999.83662335902295</v>
      </c>
      <c r="W321" s="330">
        <f t="shared" ca="1" si="386"/>
        <v>-84.480460927740779</v>
      </c>
      <c r="X321" s="330">
        <f t="shared" ca="1" si="386"/>
        <v>-363.71984233023426</v>
      </c>
      <c r="Y321" s="330">
        <f t="shared" ca="1" si="386"/>
        <v>-185.87779581970634</v>
      </c>
      <c r="Z321" s="330">
        <f t="shared" ca="1" si="386"/>
        <v>-55.715281732505233</v>
      </c>
      <c r="AA321" s="330">
        <f t="shared" ca="1" si="386"/>
        <v>-24.880493419932634</v>
      </c>
      <c r="AB321" s="330">
        <f t="shared" ca="1" si="386"/>
        <v>-12.883087340589235</v>
      </c>
      <c r="AC321" s="330">
        <f t="shared" ca="1" si="386"/>
        <v>-7.1978909297596871</v>
      </c>
      <c r="AD321" s="330">
        <f t="shared" ca="1" si="386"/>
        <v>-4.2776438359015181</v>
      </c>
      <c r="AE321" s="330">
        <f t="shared" ca="1" si="386"/>
        <v>-2.8427430628705785</v>
      </c>
      <c r="AF321" s="330">
        <f t="shared" ca="1" si="386"/>
        <v>-22.939999038147278</v>
      </c>
      <c r="AH321" s="80">
        <f t="shared" si="370"/>
        <v>22.5</v>
      </c>
      <c r="AI321" s="136">
        <f t="shared" ca="1" si="387"/>
        <v>-14.517639879000171</v>
      </c>
      <c r="AJ321" s="136">
        <f t="shared" ca="1" si="387"/>
        <v>-20.790818821882908</v>
      </c>
      <c r="AK321" s="136">
        <f t="shared" ca="1" si="387"/>
        <v>-138.27023095609474</v>
      </c>
      <c r="AL321" s="136">
        <f t="shared" ca="1" si="387"/>
        <v>-492.44447371337401</v>
      </c>
      <c r="AM321" s="136">
        <f t="shared" ca="1" si="387"/>
        <v>-1354.1268276421129</v>
      </c>
      <c r="AN321" s="136">
        <f t="shared" ca="1" si="387"/>
        <v>-82.374768048213269</v>
      </c>
      <c r="AO321" s="136">
        <f t="shared" ca="1" si="387"/>
        <v>-40.324595170787688</v>
      </c>
      <c r="AP321" s="136">
        <f t="shared" ca="1" si="387"/>
        <v>-28.997821087107631</v>
      </c>
      <c r="AQ321" s="136">
        <f t="shared" ca="1" si="387"/>
        <v>-24.069393112725734</v>
      </c>
      <c r="AR321" s="136">
        <f t="shared" ca="1" si="387"/>
        <v>-21.589346685494707</v>
      </c>
      <c r="AS321" s="136">
        <f t="shared" ca="1" si="387"/>
        <v>-20.345290491532605</v>
      </c>
      <c r="AT321" s="136">
        <f t="shared" ca="1" si="387"/>
        <v>-19.805548688641668</v>
      </c>
      <c r="AU321" s="136">
        <f t="shared" ca="1" si="387"/>
        <v>-187.47644736126688</v>
      </c>
      <c r="AW321" s="80">
        <f t="shared" si="372"/>
        <v>22.5</v>
      </c>
      <c r="AX321" s="136">
        <f t="shared" ca="1" si="388"/>
        <v>-70.111212830617717</v>
      </c>
      <c r="AY321" s="136">
        <f t="shared" ca="1" si="388"/>
        <v>-114.81173711763017</v>
      </c>
      <c r="AZ321" s="136">
        <f t="shared" ca="1" si="388"/>
        <v>-861.5663924029277</v>
      </c>
      <c r="BA321" s="136">
        <f t="shared" ca="1" si="388"/>
        <v>-2050.9722513995507</v>
      </c>
      <c r="BB321" s="136">
        <f t="shared" ca="1" si="388"/>
        <v>-3520.1535146024953</v>
      </c>
      <c r="BC321" s="136">
        <f t="shared" ca="1" si="388"/>
        <v>-103.50302777149307</v>
      </c>
      <c r="BD321" s="136">
        <f t="shared" ca="1" si="388"/>
        <v>-15.390686561717544</v>
      </c>
      <c r="BE321" s="136">
        <f t="shared" ca="1" si="388"/>
        <v>4.1173276671749974</v>
      </c>
      <c r="BF321" s="136">
        <f t="shared" ca="1" si="388"/>
        <v>11.1863057721365</v>
      </c>
      <c r="BG321" s="136">
        <f t="shared" ca="1" si="388"/>
        <v>13.906949216317228</v>
      </c>
      <c r="BH321" s="136">
        <f t="shared" ca="1" si="388"/>
        <v>12.349333004080087</v>
      </c>
      <c r="BI321" s="136">
        <f t="shared" ca="1" si="388"/>
        <v>11.76835608491583</v>
      </c>
      <c r="BJ321" s="136">
        <f t="shared" ca="1" si="388"/>
        <v>-6.4003316270230357</v>
      </c>
      <c r="BK321" s="62"/>
      <c r="BL321" s="80">
        <f t="shared" si="374"/>
        <v>22.5</v>
      </c>
      <c r="BM321" s="136">
        <f t="shared" ca="1" si="389"/>
        <v>-99.146492588618003</v>
      </c>
      <c r="BN321" s="136">
        <f t="shared" ca="1" si="389"/>
        <v>-156.39337476139599</v>
      </c>
      <c r="BO321" s="136">
        <f t="shared" ca="1" si="389"/>
        <v>-1138.1068543151177</v>
      </c>
      <c r="BP321" s="136">
        <f t="shared" ca="1" si="389"/>
        <v>-3035.8611988262992</v>
      </c>
      <c r="BQ321" s="136">
        <f t="shared" ca="1" si="389"/>
        <v>-6228.407169886721</v>
      </c>
      <c r="BR321" s="136">
        <f t="shared" ca="1" si="389"/>
        <v>-268.25256386791966</v>
      </c>
      <c r="BS321" s="136">
        <f t="shared" ca="1" si="389"/>
        <v>-96.039876903292907</v>
      </c>
      <c r="BT321" s="136">
        <f t="shared" ca="1" si="389"/>
        <v>-53.878314507040272</v>
      </c>
      <c r="BU321" s="136">
        <f t="shared" ca="1" si="389"/>
        <v>-36.952480453314962</v>
      </c>
      <c r="BV321" s="136">
        <f t="shared" ca="1" si="389"/>
        <v>-28.787237615254398</v>
      </c>
      <c r="BW321" s="136">
        <f t="shared" ca="1" si="389"/>
        <v>-24.622934327434123</v>
      </c>
      <c r="BX321" s="136">
        <f t="shared" ca="1" si="389"/>
        <v>-22.648291751512247</v>
      </c>
      <c r="BY321" s="136">
        <f t="shared" ca="1" si="389"/>
        <v>-210.41644639941416</v>
      </c>
      <c r="BZ321" s="62"/>
      <c r="CA321" s="80">
        <f t="shared" si="376"/>
        <v>22.5</v>
      </c>
      <c r="CB321" s="136">
        <f t="shared" ca="1" si="390"/>
        <v>-92.018131091235745</v>
      </c>
      <c r="CC321" s="136">
        <f t="shared" ca="1" si="390"/>
        <v>-139.42345690242848</v>
      </c>
      <c r="CD321" s="136">
        <f t="shared" ca="1" si="390"/>
        <v>-1000.143939127405</v>
      </c>
      <c r="CE321" s="136">
        <f t="shared" ca="1" si="390"/>
        <v>-84.821364313734051</v>
      </c>
      <c r="CF321" s="136">
        <f t="shared" ca="1" si="390"/>
        <v>-363.79315510336158</v>
      </c>
      <c r="CG321" s="136">
        <f t="shared" ca="1" si="390"/>
        <v>-186.23455039115828</v>
      </c>
      <c r="CH321" s="136">
        <f t="shared" ca="1" si="390"/>
        <v>-56.61742581971788</v>
      </c>
      <c r="CI321" s="136">
        <f t="shared" ca="1" si="390"/>
        <v>-26.603767868856263</v>
      </c>
      <c r="CJ321" s="136">
        <f t="shared" ca="1" si="390"/>
        <v>-16.023709397451</v>
      </c>
      <c r="CK321" s="136">
        <f t="shared" ca="1" si="390"/>
        <v>-12.901648882412408</v>
      </c>
      <c r="CL321" s="136">
        <f t="shared" ca="1" si="390"/>
        <v>-14.355779339083494</v>
      </c>
      <c r="CM321" s="136">
        <f t="shared" ca="1" si="390"/>
        <v>-18.725667223769406</v>
      </c>
      <c r="CN321" s="136">
        <f t="shared" ca="1" si="390"/>
        <v>-26.617002478165233</v>
      </c>
      <c r="CP321" s="80">
        <f t="shared" si="378"/>
        <v>22.5</v>
      </c>
      <c r="CQ321" s="136">
        <f t="shared" ca="1" si="391"/>
        <v>-21.906918260617992</v>
      </c>
      <c r="CR321" s="136">
        <f t="shared" ca="1" si="391"/>
        <v>-24.611719784798382</v>
      </c>
      <c r="CS321" s="136">
        <f t="shared" ca="1" si="391"/>
        <v>-138.57754672447669</v>
      </c>
      <c r="CT321" s="136">
        <f t="shared" ca="1" si="391"/>
        <v>-492.78537709936722</v>
      </c>
      <c r="CU321" s="136">
        <f t="shared" ca="1" si="391"/>
        <v>-1354.2001404152402</v>
      </c>
      <c r="CV321" s="136">
        <f t="shared" ca="1" si="391"/>
        <v>-82.731522619665213</v>
      </c>
      <c r="CW321" s="136">
        <f t="shared" ca="1" si="391"/>
        <v>-41.226739258000336</v>
      </c>
      <c r="CX321" s="136">
        <f t="shared" ca="1" si="391"/>
        <v>-30.72109553603126</v>
      </c>
      <c r="CY321" s="136">
        <f t="shared" ca="1" si="391"/>
        <v>-27.2100151695875</v>
      </c>
      <c r="CZ321" s="136">
        <f t="shared" ca="1" si="391"/>
        <v>-27.293104638147426</v>
      </c>
      <c r="DA321" s="136">
        <f t="shared" ca="1" si="391"/>
        <v>-30.423425994714581</v>
      </c>
      <c r="DB321" s="136">
        <f t="shared" ca="1" si="391"/>
        <v>-35.688472849540496</v>
      </c>
      <c r="DC321" s="136">
        <f t="shared" ca="1" si="391"/>
        <v>-191.15345080128483</v>
      </c>
      <c r="DE321" s="80">
        <f t="shared" si="380"/>
        <v>22.5</v>
      </c>
      <c r="DF321" s="136">
        <f t="shared" ca="1" si="392"/>
        <v>-70.80557075499172</v>
      </c>
      <c r="DG321" s="136">
        <f t="shared" ca="1" si="392"/>
        <v>-115.21726747976129</v>
      </c>
      <c r="DH321" s="136">
        <f t="shared" ca="1" si="392"/>
        <v>-861.61222882149696</v>
      </c>
      <c r="DI321" s="136">
        <f t="shared" ca="1" si="392"/>
        <v>-2051.0522801002026</v>
      </c>
      <c r="DJ321" s="136">
        <f t="shared" ca="1" si="392"/>
        <v>-3520.1814367860688</v>
      </c>
      <c r="DK321" s="136">
        <f t="shared" ca="1" si="392"/>
        <v>-103.72816641488544</v>
      </c>
      <c r="DL321" s="136">
        <f t="shared" ca="1" si="392"/>
        <v>-16.369825777292391</v>
      </c>
      <c r="DM321" s="136">
        <f t="shared" ca="1" si="392"/>
        <v>0.83858901134175667</v>
      </c>
      <c r="DN321" s="136">
        <f t="shared" ca="1" si="392"/>
        <v>2.879287732726544</v>
      </c>
      <c r="DO321" s="136">
        <f t="shared" ca="1" si="392"/>
        <v>0.12112432428049402</v>
      </c>
      <c r="DP321" s="136">
        <f t="shared" ca="1" si="392"/>
        <v>-4.5845553720577179</v>
      </c>
      <c r="DQ321" s="136">
        <f t="shared" ca="1" si="392"/>
        <v>-10.508782587208511</v>
      </c>
      <c r="DR321" s="136">
        <f t="shared" ca="1" si="392"/>
        <v>-10.887864394569263</v>
      </c>
      <c r="DT321" s="80">
        <f t="shared" si="382"/>
        <v>22.5</v>
      </c>
      <c r="DU321" s="136">
        <f t="shared" ca="1" si="393"/>
        <v>-84.628852709617917</v>
      </c>
      <c r="DV321" s="136">
        <f t="shared" ca="1" si="393"/>
        <v>-135.60255593951302</v>
      </c>
      <c r="DW321" s="136">
        <f t="shared" ca="1" si="393"/>
        <v>-999.83662335902295</v>
      </c>
      <c r="DX321" s="136">
        <f t="shared" ca="1" si="393"/>
        <v>-84.480460927740779</v>
      </c>
      <c r="DY321" s="136">
        <f t="shared" ca="1" si="393"/>
        <v>-363.71984233023426</v>
      </c>
      <c r="DZ321" s="136">
        <f t="shared" ca="1" si="393"/>
        <v>-185.87779581970634</v>
      </c>
      <c r="EA321" s="136">
        <f t="shared" ca="1" si="393"/>
        <v>-55.715281732505233</v>
      </c>
      <c r="EB321" s="136">
        <f t="shared" ca="1" si="393"/>
        <v>-24.880493419932634</v>
      </c>
      <c r="EC321" s="136">
        <f t="shared" ca="1" si="393"/>
        <v>-12.883087340589235</v>
      </c>
      <c r="ED321" s="136">
        <f t="shared" ca="1" si="393"/>
        <v>-7.1978909297596871</v>
      </c>
      <c r="EE321" s="136">
        <f t="shared" ca="1" si="393"/>
        <v>-4.2776438359015181</v>
      </c>
      <c r="EF321" s="136">
        <f t="shared" ca="1" si="393"/>
        <v>-2.8427430628705785</v>
      </c>
      <c r="EG321" s="136">
        <f t="shared" ca="1" si="393"/>
        <v>-22.939999038147278</v>
      </c>
      <c r="EI321" s="80">
        <f t="shared" si="384"/>
        <v>22.5</v>
      </c>
      <c r="EJ321" s="136">
        <f t="shared" ca="1" si="394"/>
        <v>-14.517639879000171</v>
      </c>
      <c r="EK321" s="136">
        <f t="shared" ca="1" si="394"/>
        <v>-20.790818821882908</v>
      </c>
      <c r="EL321" s="136">
        <f t="shared" ca="1" si="394"/>
        <v>-138.27023095609474</v>
      </c>
      <c r="EM321" s="136">
        <f t="shared" ca="1" si="394"/>
        <v>-492.44447371337401</v>
      </c>
      <c r="EN321" s="136">
        <f t="shared" ca="1" si="394"/>
        <v>-1354.1268276421129</v>
      </c>
      <c r="EO321" s="136">
        <f t="shared" ca="1" si="394"/>
        <v>-82.374768048213269</v>
      </c>
      <c r="EP321" s="136">
        <f t="shared" ca="1" si="394"/>
        <v>-40.324595170787688</v>
      </c>
      <c r="EQ321" s="136">
        <f t="shared" ca="1" si="394"/>
        <v>-28.997821087107631</v>
      </c>
      <c r="ER321" s="136">
        <f t="shared" ca="1" si="394"/>
        <v>-24.069393112725734</v>
      </c>
      <c r="ES321" s="136">
        <f t="shared" ca="1" si="394"/>
        <v>-21.589346685494707</v>
      </c>
      <c r="ET321" s="136">
        <f t="shared" ca="1" si="394"/>
        <v>-20.345290491532605</v>
      </c>
      <c r="EU321" s="136">
        <f t="shared" ca="1" si="394"/>
        <v>-19.805548688641668</v>
      </c>
      <c r="EV321" s="136">
        <f t="shared" ca="1" si="394"/>
        <v>-187.47644736126688</v>
      </c>
    </row>
    <row r="322" spans="1:152">
      <c r="Q322" s="1"/>
      <c r="S322" s="26">
        <f t="shared" si="368"/>
        <v>30</v>
      </c>
      <c r="T322" s="330">
        <f t="shared" ca="1" si="386"/>
        <v>-43.560678554915896</v>
      </c>
      <c r="U322" s="330">
        <f t="shared" ca="1" si="386"/>
        <v>-59.376393362129711</v>
      </c>
      <c r="V322" s="330">
        <f t="shared" ca="1" si="386"/>
        <v>-146.25496225730723</v>
      </c>
      <c r="W322" s="330">
        <f t="shared" ca="1" si="386"/>
        <v>-365.92240686078827</v>
      </c>
      <c r="X322" s="330">
        <f t="shared" ca="1" si="386"/>
        <v>-84.33120283437259</v>
      </c>
      <c r="Y322" s="330">
        <f t="shared" ca="1" si="386"/>
        <v>-191.19562213601887</v>
      </c>
      <c r="Z322" s="330">
        <f t="shared" ca="1" si="386"/>
        <v>-224.83102476680145</v>
      </c>
      <c r="AA322" s="330">
        <f t="shared" ca="1" si="386"/>
        <v>-53.841128604612173</v>
      </c>
      <c r="AB322" s="330">
        <f t="shared" ca="1" si="386"/>
        <v>-23.449969731617102</v>
      </c>
      <c r="AC322" s="330">
        <f t="shared" ca="1" si="386"/>
        <v>-12.495065211523913</v>
      </c>
      <c r="AD322" s="330">
        <f t="shared" ca="1" si="386"/>
        <v>-7.5814735190878189</v>
      </c>
      <c r="AE322" s="330">
        <f t="shared" ca="1" si="386"/>
        <v>-5.335819116943096</v>
      </c>
      <c r="AF322" s="330">
        <f t="shared" ca="1" si="386"/>
        <v>-910.86515890553642</v>
      </c>
      <c r="AH322" s="80">
        <f t="shared" si="370"/>
        <v>30</v>
      </c>
      <c r="AI322" s="136">
        <f t="shared" ca="1" si="387"/>
        <v>-14.517639853108847</v>
      </c>
      <c r="AJ322" s="136">
        <f t="shared" ca="1" si="387"/>
        <v>-18.250178853145805</v>
      </c>
      <c r="AK322" s="136">
        <f t="shared" ca="1" si="387"/>
        <v>-39.18180018654283</v>
      </c>
      <c r="AL322" s="136">
        <f t="shared" ca="1" si="387"/>
        <v>-1362.396043968402</v>
      </c>
      <c r="AM322" s="136">
        <f t="shared" ca="1" si="387"/>
        <v>-253.02848020514861</v>
      </c>
      <c r="AN322" s="136">
        <f t="shared" ca="1" si="387"/>
        <v>-402.61296860658342</v>
      </c>
      <c r="AO322" s="136">
        <f t="shared" ca="1" si="387"/>
        <v>-160.57037859753703</v>
      </c>
      <c r="AP322" s="136">
        <f t="shared" ca="1" si="387"/>
        <v>-58.682020734004887</v>
      </c>
      <c r="AQ322" s="136">
        <f t="shared" ca="1" si="387"/>
        <v>-39.076438236621868</v>
      </c>
      <c r="AR322" s="136">
        <f t="shared" ca="1" si="387"/>
        <v>-31.623812670396909</v>
      </c>
      <c r="AS322" s="136">
        <f t="shared" ca="1" si="387"/>
        <v>-28.289723795056485</v>
      </c>
      <c r="AT322" s="136">
        <f t="shared" ca="1" si="387"/>
        <v>-26.872224771874688</v>
      </c>
      <c r="AU322" s="136">
        <f t="shared" ca="1" si="387"/>
        <v>-160.72913060626729</v>
      </c>
      <c r="AW322" s="80">
        <f t="shared" si="372"/>
        <v>30</v>
      </c>
      <c r="AX322" s="136">
        <f t="shared" ca="1" si="388"/>
        <v>-29.043038701807063</v>
      </c>
      <c r="AY322" s="136">
        <f t="shared" ca="1" si="388"/>
        <v>-41.126214508983878</v>
      </c>
      <c r="AZ322" s="136">
        <f t="shared" ca="1" si="388"/>
        <v>-107.0731620707644</v>
      </c>
      <c r="BA322" s="136">
        <f t="shared" ca="1" si="388"/>
        <v>-3542.9198955187858</v>
      </c>
      <c r="BB322" s="136">
        <f t="shared" ca="1" si="388"/>
        <v>-393.9214315044494</v>
      </c>
      <c r="BC322" s="136">
        <f t="shared" ca="1" si="388"/>
        <v>-374.98885942946532</v>
      </c>
      <c r="BD322" s="136">
        <f t="shared" ca="1" si="388"/>
        <v>-64.260646169264419</v>
      </c>
      <c r="BE322" s="136">
        <f t="shared" ca="1" si="388"/>
        <v>4.8408921293927101</v>
      </c>
      <c r="BF322" s="136">
        <f t="shared" ca="1" si="388"/>
        <v>13.069251850626326</v>
      </c>
      <c r="BG322" s="136">
        <f t="shared" ca="1" si="388"/>
        <v>10.176384974969267</v>
      </c>
      <c r="BH322" s="136">
        <f t="shared" ca="1" si="388"/>
        <v>9.485993004794576</v>
      </c>
      <c r="BI322" s="136">
        <f t="shared" ca="1" si="388"/>
        <v>9.3600537518781763</v>
      </c>
      <c r="BJ322" s="136">
        <f t="shared" ca="1" si="388"/>
        <v>-750.13602829926913</v>
      </c>
      <c r="BK322" s="62"/>
      <c r="BL322" s="80">
        <f t="shared" si="374"/>
        <v>30</v>
      </c>
      <c r="BM322" s="136">
        <f t="shared" ca="1" si="389"/>
        <v>-58.078318408024757</v>
      </c>
      <c r="BN322" s="136">
        <f t="shared" ca="1" si="389"/>
        <v>-77.626572215275559</v>
      </c>
      <c r="BO322" s="136">
        <f t="shared" ca="1" si="389"/>
        <v>-185.43676244385006</v>
      </c>
      <c r="BP322" s="136">
        <f t="shared" ca="1" si="389"/>
        <v>-6267.7119834555888</v>
      </c>
      <c r="BQ322" s="136">
        <f t="shared" ca="1" si="389"/>
        <v>-899.97839191474657</v>
      </c>
      <c r="BR322" s="136">
        <f t="shared" ca="1" si="389"/>
        <v>-1180.2147966426321</v>
      </c>
      <c r="BS322" s="136">
        <f t="shared" ca="1" si="389"/>
        <v>-385.40140336433842</v>
      </c>
      <c r="BT322" s="136">
        <f t="shared" ca="1" si="389"/>
        <v>-112.52314933861706</v>
      </c>
      <c r="BU322" s="136">
        <f t="shared" ca="1" si="389"/>
        <v>-62.526407968238971</v>
      </c>
      <c r="BV322" s="136">
        <f t="shared" ca="1" si="389"/>
        <v>-44.118877881920824</v>
      </c>
      <c r="BW322" s="136">
        <f t="shared" ca="1" si="389"/>
        <v>-35.871197314144311</v>
      </c>
      <c r="BX322" s="136">
        <f t="shared" ca="1" si="389"/>
        <v>-32.208043888817791</v>
      </c>
      <c r="BY322" s="136">
        <f t="shared" ca="1" si="389"/>
        <v>-175.88881367534367</v>
      </c>
      <c r="BZ322" s="62"/>
      <c r="CA322" s="80">
        <f t="shared" si="376"/>
        <v>30</v>
      </c>
      <c r="CB322" s="136">
        <f t="shared" ca="1" si="390"/>
        <v>-49.063244628738836</v>
      </c>
      <c r="CC322" s="136">
        <f t="shared" ca="1" si="390"/>
        <v>-63.004825333337983</v>
      </c>
      <c r="CD322" s="136">
        <f t="shared" ca="1" si="390"/>
        <v>-147.31016919215682</v>
      </c>
      <c r="CE322" s="136">
        <f t="shared" ca="1" si="390"/>
        <v>-365.99527492868384</v>
      </c>
      <c r="CF322" s="136">
        <f t="shared" ca="1" si="390"/>
        <v>-84.590255339336267</v>
      </c>
      <c r="CG322" s="136">
        <f t="shared" ca="1" si="390"/>
        <v>-191.31259376517613</v>
      </c>
      <c r="CH322" s="136">
        <f t="shared" ca="1" si="390"/>
        <v>-224.9976700466683</v>
      </c>
      <c r="CI322" s="136">
        <f t="shared" ca="1" si="390"/>
        <v>-54.455124747970146</v>
      </c>
      <c r="CJ322" s="136">
        <f t="shared" ca="1" si="390"/>
        <v>-24.818538382900734</v>
      </c>
      <c r="CK322" s="136">
        <f t="shared" ca="1" si="390"/>
        <v>-15.184986349876697</v>
      </c>
      <c r="CL322" s="136">
        <f t="shared" ca="1" si="390"/>
        <v>-12.414674663018836</v>
      </c>
      <c r="CM322" s="136">
        <f t="shared" ca="1" si="390"/>
        <v>-12.771326686354168</v>
      </c>
      <c r="CN322" s="136">
        <f t="shared" ca="1" si="390"/>
        <v>-911.19154311621787</v>
      </c>
      <c r="CP322" s="80">
        <f t="shared" si="378"/>
        <v>30</v>
      </c>
      <c r="CQ322" s="136">
        <f t="shared" ca="1" si="391"/>
        <v>-20.020205926931787</v>
      </c>
      <c r="CR322" s="136">
        <f t="shared" ca="1" si="391"/>
        <v>-21.878610824354077</v>
      </c>
      <c r="CS322" s="136">
        <f t="shared" ca="1" si="391"/>
        <v>-40.237007121392423</v>
      </c>
      <c r="CT322" s="136">
        <f t="shared" ca="1" si="391"/>
        <v>-1362.4689120362975</v>
      </c>
      <c r="CU322" s="136">
        <f t="shared" ca="1" si="391"/>
        <v>-253.28753271011229</v>
      </c>
      <c r="CV322" s="136">
        <f t="shared" ca="1" si="391"/>
        <v>-402.72994023574068</v>
      </c>
      <c r="CW322" s="136">
        <f t="shared" ca="1" si="391"/>
        <v>-160.73702387740389</v>
      </c>
      <c r="CX322" s="136">
        <f t="shared" ca="1" si="391"/>
        <v>-59.29601687736286</v>
      </c>
      <c r="CY322" s="136">
        <f t="shared" ca="1" si="391"/>
        <v>-40.4450068879055</v>
      </c>
      <c r="CZ322" s="136">
        <f t="shared" ca="1" si="391"/>
        <v>-34.313733808749696</v>
      </c>
      <c r="DA322" s="136">
        <f t="shared" ca="1" si="391"/>
        <v>-33.122924938987502</v>
      </c>
      <c r="DB322" s="136">
        <f t="shared" ca="1" si="391"/>
        <v>-34.307732341285757</v>
      </c>
      <c r="DC322" s="136">
        <f t="shared" ca="1" si="391"/>
        <v>-161.05551481694874</v>
      </c>
      <c r="DE322" s="80">
        <f t="shared" si="380"/>
        <v>30</v>
      </c>
      <c r="DF322" s="136">
        <f t="shared" ca="1" si="392"/>
        <v>-30.066897242269732</v>
      </c>
      <c r="DG322" s="136">
        <f t="shared" ca="1" si="392"/>
        <v>-41.864904045233999</v>
      </c>
      <c r="DH322" s="136">
        <f t="shared" ca="1" si="392"/>
        <v>-107.34782290732892</v>
      </c>
      <c r="DI322" s="136">
        <f t="shared" ca="1" si="392"/>
        <v>-3542.9476401426673</v>
      </c>
      <c r="DJ322" s="136">
        <f t="shared" ca="1" si="392"/>
        <v>-394.07684195450764</v>
      </c>
      <c r="DK322" s="136">
        <f t="shared" ca="1" si="392"/>
        <v>-375.107307034717</v>
      </c>
      <c r="DL322" s="136">
        <f t="shared" ca="1" si="392"/>
        <v>-64.582788384977391</v>
      </c>
      <c r="DM322" s="136">
        <f t="shared" ca="1" si="392"/>
        <v>1.9678892588345693</v>
      </c>
      <c r="DN322" s="136">
        <f t="shared" ca="1" si="392"/>
        <v>4.9096664295214865</v>
      </c>
      <c r="DO322" s="136">
        <f t="shared" ca="1" si="392"/>
        <v>2.571664907153604</v>
      </c>
      <c r="DP322" s="136">
        <f t="shared" ca="1" si="392"/>
        <v>-9.7413614364096901E-3</v>
      </c>
      <c r="DQ322" s="136">
        <f t="shared" ca="1" si="392"/>
        <v>-2.7681314415314535</v>
      </c>
      <c r="DR322" s="136">
        <f t="shared" ca="1" si="392"/>
        <v>-750.52645301027633</v>
      </c>
      <c r="DT322" s="80">
        <f t="shared" si="382"/>
        <v>30</v>
      </c>
      <c r="DU322" s="136">
        <f t="shared" ca="1" si="393"/>
        <v>-43.560678554915896</v>
      </c>
      <c r="DV322" s="136">
        <f t="shared" ca="1" si="393"/>
        <v>-59.376393362129711</v>
      </c>
      <c r="DW322" s="136">
        <f t="shared" ca="1" si="393"/>
        <v>-146.25496225730723</v>
      </c>
      <c r="DX322" s="136">
        <f t="shared" ca="1" si="393"/>
        <v>-365.92240686078827</v>
      </c>
      <c r="DY322" s="136">
        <f t="shared" ca="1" si="393"/>
        <v>-84.33120283437259</v>
      </c>
      <c r="DZ322" s="136">
        <f t="shared" ca="1" si="393"/>
        <v>-191.19562213601887</v>
      </c>
      <c r="EA322" s="136">
        <f t="shared" ca="1" si="393"/>
        <v>-224.83102476680145</v>
      </c>
      <c r="EB322" s="136">
        <f t="shared" ca="1" si="393"/>
        <v>-53.841128604612173</v>
      </c>
      <c r="EC322" s="136">
        <f t="shared" ca="1" si="393"/>
        <v>-23.449969731617102</v>
      </c>
      <c r="ED322" s="136">
        <f t="shared" ca="1" si="393"/>
        <v>-12.495065211523913</v>
      </c>
      <c r="EE322" s="136">
        <f t="shared" ca="1" si="393"/>
        <v>-7.5814735190878189</v>
      </c>
      <c r="EF322" s="136">
        <f t="shared" ca="1" si="393"/>
        <v>-5.335819116943096</v>
      </c>
      <c r="EG322" s="136">
        <f t="shared" ca="1" si="393"/>
        <v>-910.86515890553642</v>
      </c>
      <c r="EI322" s="80">
        <f t="shared" si="384"/>
        <v>30</v>
      </c>
      <c r="EJ322" s="136">
        <f t="shared" ca="1" si="394"/>
        <v>-14.517639853108847</v>
      </c>
      <c r="EK322" s="136">
        <f t="shared" ca="1" si="394"/>
        <v>-18.250178853145805</v>
      </c>
      <c r="EL322" s="136">
        <f t="shared" ca="1" si="394"/>
        <v>-39.18180018654283</v>
      </c>
      <c r="EM322" s="136">
        <f t="shared" ca="1" si="394"/>
        <v>-1362.396043968402</v>
      </c>
      <c r="EN322" s="136">
        <f t="shared" ca="1" si="394"/>
        <v>-253.02848020514861</v>
      </c>
      <c r="EO322" s="136">
        <f t="shared" ca="1" si="394"/>
        <v>-402.61296860658342</v>
      </c>
      <c r="EP322" s="136">
        <f t="shared" ca="1" si="394"/>
        <v>-160.57037859753703</v>
      </c>
      <c r="EQ322" s="136">
        <f t="shared" ca="1" si="394"/>
        <v>-58.682020734004887</v>
      </c>
      <c r="ER322" s="136">
        <f t="shared" ca="1" si="394"/>
        <v>-39.076438236621868</v>
      </c>
      <c r="ES322" s="136">
        <f t="shared" ca="1" si="394"/>
        <v>-31.623812670396909</v>
      </c>
      <c r="ET322" s="136">
        <f t="shared" ca="1" si="394"/>
        <v>-28.289723795056485</v>
      </c>
      <c r="EU322" s="136">
        <f t="shared" ca="1" si="394"/>
        <v>-26.872224771874688</v>
      </c>
      <c r="EV322" s="136">
        <f t="shared" ca="1" si="394"/>
        <v>-160.72913060626729</v>
      </c>
    </row>
    <row r="323" spans="1:152">
      <c r="Q323" s="1"/>
      <c r="S323" s="26">
        <f t="shared" si="368"/>
        <v>37.5</v>
      </c>
      <c r="T323" s="330">
        <f t="shared" ca="1" si="386"/>
        <v>-24.661629726986785</v>
      </c>
      <c r="U323" s="330">
        <f t="shared" ca="1" si="386"/>
        <v>-31.365755540549216</v>
      </c>
      <c r="V323" s="330">
        <f t="shared" ca="1" si="386"/>
        <v>-57.60006558583833</v>
      </c>
      <c r="W323" s="330">
        <f t="shared" ca="1" si="386"/>
        <v>-210.56062038393006</v>
      </c>
      <c r="X323" s="330">
        <f t="shared" ca="1" si="386"/>
        <v>-149.89056527369337</v>
      </c>
      <c r="Y323" s="330">
        <f t="shared" ca="1" si="386"/>
        <v>-95.975357457883177</v>
      </c>
      <c r="Z323" s="330">
        <f t="shared" ca="1" si="386"/>
        <v>-202.06449742980183</v>
      </c>
      <c r="AA323" s="330">
        <f t="shared" ca="1" si="386"/>
        <v>-241.79707539068039</v>
      </c>
      <c r="AB323" s="330">
        <f t="shared" ca="1" si="386"/>
        <v>-51.227894031493648</v>
      </c>
      <c r="AC323" s="330">
        <f t="shared" ca="1" si="386"/>
        <v>-22.994034387349728</v>
      </c>
      <c r="AD323" s="330">
        <f t="shared" ca="1" si="386"/>
        <v>-13.29373104974777</v>
      </c>
      <c r="AE323" s="330">
        <f t="shared" ca="1" si="386"/>
        <v>-9.359084173429089</v>
      </c>
      <c r="AF323" s="330">
        <f t="shared" ca="1" si="386"/>
        <v>-297.92643752183011</v>
      </c>
      <c r="AH323" s="80">
        <f t="shared" si="370"/>
        <v>37.5</v>
      </c>
      <c r="AI323" s="136">
        <f t="shared" ca="1" si="387"/>
        <v>-14.517639841194008</v>
      </c>
      <c r="AJ323" s="136">
        <f t="shared" ca="1" si="387"/>
        <v>-17.26354653224621</v>
      </c>
      <c r="AK323" s="136">
        <f t="shared" ca="1" si="387"/>
        <v>-27.61581901759066</v>
      </c>
      <c r="AL323" s="136">
        <f t="shared" ca="1" si="387"/>
        <v>-93.307008247234506</v>
      </c>
      <c r="AM323" s="136">
        <f t="shared" ca="1" si="387"/>
        <v>-315.64443794807153</v>
      </c>
      <c r="AN323" s="136">
        <f t="shared" ca="1" si="387"/>
        <v>-163.03085210734568</v>
      </c>
      <c r="AO323" s="136">
        <f t="shared" ca="1" si="387"/>
        <v>-252.14395997257006</v>
      </c>
      <c r="AP323" s="136">
        <f t="shared" ca="1" si="387"/>
        <v>-276.46788187353746</v>
      </c>
      <c r="AQ323" s="136">
        <f t="shared" ca="1" si="387"/>
        <v>-85.190746719783093</v>
      </c>
      <c r="AR323" s="136">
        <f t="shared" ca="1" si="387"/>
        <v>-55.565024497941067</v>
      </c>
      <c r="AS323" s="136">
        <f t="shared" ca="1" si="387"/>
        <v>-45.29332855209995</v>
      </c>
      <c r="AT323" s="136">
        <f t="shared" ca="1" si="387"/>
        <v>-41.308346492746658</v>
      </c>
      <c r="AU323" s="136">
        <f t="shared" ca="1" si="387"/>
        <v>-61.09956029264157</v>
      </c>
      <c r="AW323" s="80">
        <f t="shared" si="372"/>
        <v>37.5</v>
      </c>
      <c r="AX323" s="136">
        <f t="shared" ca="1" si="388"/>
        <v>-10.14398988579277</v>
      </c>
      <c r="AY323" s="136">
        <f t="shared" ca="1" si="388"/>
        <v>-14.102209008302999</v>
      </c>
      <c r="AZ323" s="136">
        <f t="shared" ca="1" si="388"/>
        <v>-29.98424656824767</v>
      </c>
      <c r="BA323" s="136">
        <f t="shared" ca="1" si="388"/>
        <v>-117.25361213669555</v>
      </c>
      <c r="BB323" s="136">
        <f t="shared" ca="1" si="388"/>
        <v>-278.84187294115782</v>
      </c>
      <c r="BC323" s="136">
        <f t="shared" ca="1" si="388"/>
        <v>-62.826784736760686</v>
      </c>
      <c r="BD323" s="136">
        <f t="shared" ca="1" si="388"/>
        <v>-26.269878514039608</v>
      </c>
      <c r="BE323" s="136">
        <f t="shared" ca="1" si="388"/>
        <v>-4.0252240864540312</v>
      </c>
      <c r="BF323" s="136">
        <f t="shared" ca="1" si="388"/>
        <v>-0.376328955404027</v>
      </c>
      <c r="BG323" s="136">
        <f t="shared" ca="1" si="388"/>
        <v>2.7232587139341433</v>
      </c>
      <c r="BH323" s="136">
        <f t="shared" ca="1" si="388"/>
        <v>4.5273782760695465</v>
      </c>
      <c r="BI323" s="136">
        <f t="shared" ca="1" si="388"/>
        <v>5.473153212437861</v>
      </c>
      <c r="BJ323" s="136">
        <f t="shared" ca="1" si="388"/>
        <v>-236.8268772291886</v>
      </c>
      <c r="BK323" s="62"/>
      <c r="BL323" s="80">
        <f t="shared" si="374"/>
        <v>37.5</v>
      </c>
      <c r="BM323" s="136">
        <f t="shared" ca="1" si="389"/>
        <v>-39.179269568180786</v>
      </c>
      <c r="BN323" s="136">
        <f t="shared" ca="1" si="389"/>
        <v>-48.629302072795412</v>
      </c>
      <c r="BO323" s="136">
        <f t="shared" ca="1" si="389"/>
        <v>-85.215884603429004</v>
      </c>
      <c r="BP323" s="136">
        <f t="shared" ca="1" si="389"/>
        <v>-303.86762863116462</v>
      </c>
      <c r="BQ323" s="136">
        <f t="shared" ca="1" si="389"/>
        <v>-910.13074883730087</v>
      </c>
      <c r="BR323" s="136">
        <f t="shared" ca="1" si="389"/>
        <v>-388.88848895145208</v>
      </c>
      <c r="BS323" s="136">
        <f t="shared" ca="1" si="389"/>
        <v>-530.55779845917971</v>
      </c>
      <c r="BT323" s="136">
        <f t="shared" ca="1" si="389"/>
        <v>-518.26495726421797</v>
      </c>
      <c r="BU323" s="136">
        <f t="shared" ca="1" si="389"/>
        <v>-136.41864075127674</v>
      </c>
      <c r="BV323" s="136">
        <f t="shared" ca="1" si="389"/>
        <v>-78.559058885290796</v>
      </c>
      <c r="BW323" s="136">
        <f t="shared" ca="1" si="389"/>
        <v>-58.58705960184772</v>
      </c>
      <c r="BX323" s="136">
        <f t="shared" ca="1" si="389"/>
        <v>-50.667430666175747</v>
      </c>
      <c r="BY323" s="136">
        <f t="shared" ca="1" si="389"/>
        <v>-61.296351411956493</v>
      </c>
      <c r="BZ323" s="62"/>
      <c r="CA323" s="80">
        <f t="shared" si="376"/>
        <v>37.5</v>
      </c>
      <c r="CB323" s="136">
        <f t="shared" ca="1" si="390"/>
        <v>-29.766224320586353</v>
      </c>
      <c r="CC323" s="136">
        <f t="shared" ca="1" si="390"/>
        <v>-35.122054557264278</v>
      </c>
      <c r="CD323" s="136">
        <f t="shared" ca="1" si="390"/>
        <v>-59.219266244904652</v>
      </c>
      <c r="CE323" s="136">
        <f t="shared" ca="1" si="390"/>
        <v>-210.87564580522482</v>
      </c>
      <c r="CF323" s="136">
        <f t="shared" ca="1" si="390"/>
        <v>-150.03974660382062</v>
      </c>
      <c r="CG323" s="136">
        <f t="shared" ca="1" si="390"/>
        <v>-96.193360766740795</v>
      </c>
      <c r="CH323" s="136">
        <f t="shared" ca="1" si="390"/>
        <v>-202.18040804581713</v>
      </c>
      <c r="CI323" s="136">
        <f t="shared" ca="1" si="390"/>
        <v>-241.90608326285411</v>
      </c>
      <c r="CJ323" s="136">
        <f t="shared" ca="1" si="390"/>
        <v>-51.735174420516501</v>
      </c>
      <c r="CK323" s="136">
        <f t="shared" ca="1" si="390"/>
        <v>-24.195180503686792</v>
      </c>
      <c r="CL323" s="136">
        <f t="shared" ca="1" si="390"/>
        <v>-15.60211658059082</v>
      </c>
      <c r="CM323" s="136">
        <f t="shared" ca="1" si="390"/>
        <v>-12.982946597372266</v>
      </c>
      <c r="CN323" s="136">
        <f t="shared" ca="1" si="390"/>
        <v>-298.5549605692338</v>
      </c>
      <c r="CP323" s="80">
        <f t="shared" si="378"/>
        <v>37.5</v>
      </c>
      <c r="CQ323" s="136">
        <f t="shared" ca="1" si="391"/>
        <v>-19.622234434793576</v>
      </c>
      <c r="CR323" s="136">
        <f t="shared" ca="1" si="391"/>
        <v>-21.019845548961271</v>
      </c>
      <c r="CS323" s="136">
        <f t="shared" ca="1" si="391"/>
        <v>-29.235019676656982</v>
      </c>
      <c r="CT323" s="136">
        <f t="shared" ca="1" si="391"/>
        <v>-93.622033668529269</v>
      </c>
      <c r="CU323" s="136">
        <f t="shared" ca="1" si="391"/>
        <v>-315.79361927819878</v>
      </c>
      <c r="CV323" s="136">
        <f t="shared" ca="1" si="391"/>
        <v>-163.2488554162033</v>
      </c>
      <c r="CW323" s="136">
        <f t="shared" ca="1" si="391"/>
        <v>-252.25987058858536</v>
      </c>
      <c r="CX323" s="136">
        <f t="shared" ca="1" si="391"/>
        <v>-276.57688974571118</v>
      </c>
      <c r="CY323" s="136">
        <f t="shared" ca="1" si="391"/>
        <v>-85.698027108805945</v>
      </c>
      <c r="CZ323" s="136">
        <f t="shared" ca="1" si="391"/>
        <v>-56.766170614278131</v>
      </c>
      <c r="DA323" s="136">
        <f t="shared" ca="1" si="391"/>
        <v>-47.601714082943005</v>
      </c>
      <c r="DB323" s="136">
        <f t="shared" ca="1" si="391"/>
        <v>-44.932208916689831</v>
      </c>
      <c r="DC323" s="136">
        <f t="shared" ca="1" si="391"/>
        <v>-61.728083340045288</v>
      </c>
      <c r="DE323" s="80">
        <f t="shared" si="380"/>
        <v>37.5</v>
      </c>
      <c r="DF323" s="136">
        <f t="shared" ca="1" si="392"/>
        <v>-11.866152704428494</v>
      </c>
      <c r="DG323" s="136">
        <f t="shared" ca="1" si="392"/>
        <v>-15.477820565297755</v>
      </c>
      <c r="DH323" s="136">
        <f t="shared" ca="1" si="392"/>
        <v>-30.715852086296238</v>
      </c>
      <c r="DI323" s="136">
        <f t="shared" ca="1" si="392"/>
        <v>-117.45731437579298</v>
      </c>
      <c r="DJ323" s="136">
        <f t="shared" ca="1" si="392"/>
        <v>-278.99807548587529</v>
      </c>
      <c r="DK323" s="136">
        <f t="shared" ca="1" si="392"/>
        <v>-63.260436521578839</v>
      </c>
      <c r="DL323" s="136">
        <f t="shared" ca="1" si="392"/>
        <v>-26.95349522684025</v>
      </c>
      <c r="DM323" s="136">
        <f t="shared" ca="1" si="392"/>
        <v>-5.4341965019695486</v>
      </c>
      <c r="DN323" s="136">
        <f t="shared" ca="1" si="392"/>
        <v>-2.292195516942364</v>
      </c>
      <c r="DO323" s="136">
        <f t="shared" ca="1" si="392"/>
        <v>-0.20015627297618721</v>
      </c>
      <c r="DP323" s="136">
        <f t="shared" ca="1" si="392"/>
        <v>0.11821655635988293</v>
      </c>
      <c r="DQ323" s="136">
        <f t="shared" ca="1" si="392"/>
        <v>-0.57584139505971521</v>
      </c>
      <c r="DR323" s="136">
        <f t="shared" ca="1" si="392"/>
        <v>-237.58420059121988</v>
      </c>
      <c r="DT323" s="80">
        <f t="shared" si="382"/>
        <v>37.5</v>
      </c>
      <c r="DU323" s="136">
        <f t="shared" ca="1" si="393"/>
        <v>-24.661629726986785</v>
      </c>
      <c r="DV323" s="136">
        <f t="shared" ca="1" si="393"/>
        <v>-31.365755540549216</v>
      </c>
      <c r="DW323" s="136">
        <f t="shared" ca="1" si="393"/>
        <v>-57.60006558583833</v>
      </c>
      <c r="DX323" s="136">
        <f t="shared" ca="1" si="393"/>
        <v>-210.56062038393006</v>
      </c>
      <c r="DY323" s="136">
        <f t="shared" ca="1" si="393"/>
        <v>-149.89056527369337</v>
      </c>
      <c r="DZ323" s="136">
        <f t="shared" ca="1" si="393"/>
        <v>-95.975357457883177</v>
      </c>
      <c r="EA323" s="136">
        <f t="shared" ca="1" si="393"/>
        <v>-202.06449742980183</v>
      </c>
      <c r="EB323" s="136">
        <f t="shared" ca="1" si="393"/>
        <v>-241.79707539068039</v>
      </c>
      <c r="EC323" s="136">
        <f t="shared" ca="1" si="393"/>
        <v>-51.227894031493648</v>
      </c>
      <c r="ED323" s="136">
        <f t="shared" ca="1" si="393"/>
        <v>-22.994034387349728</v>
      </c>
      <c r="EE323" s="136">
        <f t="shared" ca="1" si="393"/>
        <v>-13.29373104974777</v>
      </c>
      <c r="EF323" s="136">
        <f t="shared" ca="1" si="393"/>
        <v>-9.359084173429089</v>
      </c>
      <c r="EG323" s="136">
        <f t="shared" ca="1" si="393"/>
        <v>-297.92643752183011</v>
      </c>
      <c r="EI323" s="80">
        <f t="shared" si="384"/>
        <v>37.5</v>
      </c>
      <c r="EJ323" s="136">
        <f t="shared" ca="1" si="394"/>
        <v>-14.517639841194008</v>
      </c>
      <c r="EK323" s="136">
        <f t="shared" ca="1" si="394"/>
        <v>-17.26354653224621</v>
      </c>
      <c r="EL323" s="136">
        <f t="shared" ca="1" si="394"/>
        <v>-27.61581901759066</v>
      </c>
      <c r="EM323" s="136">
        <f t="shared" ca="1" si="394"/>
        <v>-93.307008247234506</v>
      </c>
      <c r="EN323" s="136">
        <f t="shared" ca="1" si="394"/>
        <v>-315.64443794807153</v>
      </c>
      <c r="EO323" s="136">
        <f t="shared" ca="1" si="394"/>
        <v>-163.03085210734568</v>
      </c>
      <c r="EP323" s="136">
        <f t="shared" ca="1" si="394"/>
        <v>-252.14395997257006</v>
      </c>
      <c r="EQ323" s="136">
        <f t="shared" ca="1" si="394"/>
        <v>-276.46788187353746</v>
      </c>
      <c r="ER323" s="136">
        <f t="shared" ca="1" si="394"/>
        <v>-85.190746719783093</v>
      </c>
      <c r="ES323" s="136">
        <f t="shared" ca="1" si="394"/>
        <v>-55.565024497941067</v>
      </c>
      <c r="ET323" s="136">
        <f t="shared" ca="1" si="394"/>
        <v>-45.29332855209995</v>
      </c>
      <c r="EU323" s="136">
        <f t="shared" ca="1" si="394"/>
        <v>-41.308346492746658</v>
      </c>
      <c r="EV323" s="136">
        <f t="shared" ca="1" si="394"/>
        <v>-61.09956029264157</v>
      </c>
    </row>
    <row r="324" spans="1:152">
      <c r="Q324" s="1"/>
      <c r="S324" s="26">
        <f t="shared" si="368"/>
        <v>45</v>
      </c>
      <c r="T324" s="330">
        <f t="shared" ca="1" si="386"/>
        <v>-14.520999580162069</v>
      </c>
      <c r="U324" s="330">
        <f t="shared" ca="1" si="386"/>
        <v>-17.881675658851268</v>
      </c>
      <c r="V324" s="330">
        <f t="shared" ca="1" si="386"/>
        <v>-28.965266709874854</v>
      </c>
      <c r="W324" s="330">
        <f t="shared" ca="1" si="386"/>
        <v>-65.830204050711501</v>
      </c>
      <c r="X324" s="330">
        <f t="shared" ca="1" si="386"/>
        <v>-583.77915008170623</v>
      </c>
      <c r="Y324" s="330">
        <f t="shared" ca="1" si="386"/>
        <v>-136.28159167294069</v>
      </c>
      <c r="Z324" s="330">
        <f t="shared" ca="1" si="386"/>
        <v>-124.50039434266962</v>
      </c>
      <c r="AA324" s="330">
        <f t="shared" ca="1" si="386"/>
        <v>-286.72940724237338</v>
      </c>
      <c r="AB324" s="330">
        <f t="shared" ca="1" si="386"/>
        <v>-210.58699901677193</v>
      </c>
      <c r="AC324" s="330">
        <f t="shared" ca="1" si="386"/>
        <v>-48.528165958130543</v>
      </c>
      <c r="AD324" s="330">
        <f t="shared" ca="1" si="386"/>
        <v>-23.981121062079481</v>
      </c>
      <c r="AE324" s="330">
        <f t="shared" ca="1" si="386"/>
        <v>-16.064710005132131</v>
      </c>
      <c r="AF324" s="330">
        <f t="shared" ca="1" si="386"/>
        <v>-280.52971399099812</v>
      </c>
      <c r="AH324" s="80">
        <f t="shared" si="370"/>
        <v>45</v>
      </c>
      <c r="AI324" s="136">
        <f t="shared" ca="1" si="387"/>
        <v>-14.517639834800882</v>
      </c>
      <c r="AJ324" s="136">
        <f t="shared" ca="1" si="387"/>
        <v>-16.774495630815199</v>
      </c>
      <c r="AK324" s="136">
        <f t="shared" ca="1" si="387"/>
        <v>-23.582822931376867</v>
      </c>
      <c r="AL324" s="136">
        <f t="shared" ca="1" si="387"/>
        <v>-47.641852574518538</v>
      </c>
      <c r="AM324" s="136">
        <f t="shared" ca="1" si="387"/>
        <v>-416.90443708372129</v>
      </c>
      <c r="AN324" s="136">
        <f t="shared" ca="1" si="387"/>
        <v>-170.06119700013176</v>
      </c>
      <c r="AO324" s="136">
        <f t="shared" ca="1" si="387"/>
        <v>-124.52486013033722</v>
      </c>
      <c r="AP324" s="136">
        <f t="shared" ca="1" si="387"/>
        <v>-214.48669422248298</v>
      </c>
      <c r="AQ324" s="136">
        <f t="shared" ca="1" si="387"/>
        <v>-391.00188918005432</v>
      </c>
      <c r="AR324" s="136">
        <f t="shared" ca="1" si="387"/>
        <v>-126.60305459928709</v>
      </c>
      <c r="AS324" s="136">
        <f t="shared" ca="1" si="387"/>
        <v>-85.968182849567242</v>
      </c>
      <c r="AT324" s="136">
        <f t="shared" ca="1" si="387"/>
        <v>-73.233795981731305</v>
      </c>
      <c r="AU324" s="136">
        <f t="shared" ca="1" si="387"/>
        <v>-56.108541599836641</v>
      </c>
      <c r="AW324" s="80">
        <f t="shared" si="372"/>
        <v>45</v>
      </c>
      <c r="AX324" s="136">
        <f t="shared" ca="1" si="388"/>
        <v>-3.3597453611875494E-3</v>
      </c>
      <c r="AY324" s="136">
        <f t="shared" ca="1" si="388"/>
        <v>-1.1071800280360691</v>
      </c>
      <c r="AZ324" s="136">
        <f t="shared" ca="1" si="388"/>
        <v>-5.3824437784979864</v>
      </c>
      <c r="BA324" s="136">
        <f t="shared" ca="1" si="388"/>
        <v>-18.188351476192949</v>
      </c>
      <c r="BB324" s="136">
        <f t="shared" ca="1" si="388"/>
        <v>-166.874712997985</v>
      </c>
      <c r="BC324" s="136">
        <f t="shared" ca="1" si="388"/>
        <v>-5.93073746749495</v>
      </c>
      <c r="BD324" s="136">
        <f t="shared" ca="1" si="388"/>
        <v>2.4465787667583783E-2</v>
      </c>
      <c r="BE324" s="136">
        <f t="shared" ca="1" si="388"/>
        <v>-72.242713019890402</v>
      </c>
      <c r="BF324" s="136">
        <f t="shared" ca="1" si="388"/>
        <v>-79.901382005342185</v>
      </c>
      <c r="BG324" s="136">
        <f t="shared" ca="1" si="388"/>
        <v>-15.590233768788949</v>
      </c>
      <c r="BH324" s="136">
        <f t="shared" ca="1" si="388"/>
        <v>-4.7715517901390996</v>
      </c>
      <c r="BI324" s="136">
        <f t="shared" ca="1" si="388"/>
        <v>-1.0063366576586574</v>
      </c>
      <c r="BJ324" s="136">
        <f t="shared" ca="1" si="388"/>
        <v>-224.42117239116149</v>
      </c>
      <c r="BK324" s="62"/>
      <c r="BL324" s="80">
        <f t="shared" si="374"/>
        <v>45</v>
      </c>
      <c r="BM324" s="136">
        <f t="shared" ca="1" si="389"/>
        <v>-29.038639414962955</v>
      </c>
      <c r="BN324" s="136">
        <f t="shared" ca="1" si="389"/>
        <v>-34.656171289666474</v>
      </c>
      <c r="BO324" s="136">
        <f t="shared" ca="1" si="389"/>
        <v>-52.548089641251714</v>
      </c>
      <c r="BP324" s="136">
        <f t="shared" ca="1" si="389"/>
        <v>-113.47205662523004</v>
      </c>
      <c r="BQ324" s="136">
        <f t="shared" ca="1" si="389"/>
        <v>-1000.6835871654273</v>
      </c>
      <c r="BR324" s="136">
        <f t="shared" ca="1" si="389"/>
        <v>-346.05313146775848</v>
      </c>
      <c r="BS324" s="136">
        <f t="shared" ca="1" si="389"/>
        <v>-221.01443864590971</v>
      </c>
      <c r="BT324" s="136">
        <f t="shared" ca="1" si="389"/>
        <v>-353.21999763013383</v>
      </c>
      <c r="BU324" s="136">
        <f t="shared" ca="1" si="389"/>
        <v>-601.58888819682625</v>
      </c>
      <c r="BV324" s="136">
        <f t="shared" ca="1" si="389"/>
        <v>-175.13122055741763</v>
      </c>
      <c r="BW324" s="136">
        <f t="shared" ca="1" si="389"/>
        <v>-109.94930391164672</v>
      </c>
      <c r="BX324" s="136">
        <f t="shared" ca="1" si="389"/>
        <v>-89.298505986863418</v>
      </c>
      <c r="BY324" s="136">
        <f t="shared" ca="1" si="389"/>
        <v>-56.108554625905924</v>
      </c>
      <c r="BZ324" s="62"/>
      <c r="CA324" s="80">
        <f t="shared" si="376"/>
        <v>45</v>
      </c>
      <c r="CB324" s="136">
        <f t="shared" ca="1" si="390"/>
        <v>-20.190060942899546</v>
      </c>
      <c r="CC324" s="136">
        <f t="shared" ca="1" si="390"/>
        <v>-22.304216964044642</v>
      </c>
      <c r="CD324" s="136">
        <f t="shared" ca="1" si="390"/>
        <v>-31.261355325682665</v>
      </c>
      <c r="CE324" s="136">
        <f t="shared" ca="1" si="390"/>
        <v>-66.595727981855418</v>
      </c>
      <c r="CF324" s="136">
        <f t="shared" ca="1" si="390"/>
        <v>-583.84335294745244</v>
      </c>
      <c r="CG324" s="136">
        <f t="shared" ca="1" si="390"/>
        <v>-136.45339447791449</v>
      </c>
      <c r="CH324" s="136">
        <f t="shared" ca="1" si="390"/>
        <v>-124.69776815855182</v>
      </c>
      <c r="CI324" s="136">
        <f t="shared" ca="1" si="390"/>
        <v>-286.83444104464286</v>
      </c>
      <c r="CJ324" s="136">
        <f t="shared" ca="1" si="390"/>
        <v>-210.69376495615359</v>
      </c>
      <c r="CK324" s="136">
        <f t="shared" ca="1" si="390"/>
        <v>-49.025992282623562</v>
      </c>
      <c r="CL324" s="136">
        <f t="shared" ca="1" si="390"/>
        <v>-25.114501129636345</v>
      </c>
      <c r="CM324" s="136">
        <f t="shared" ca="1" si="390"/>
        <v>-17.959595570962687</v>
      </c>
      <c r="CN324" s="136">
        <f t="shared" ca="1" si="390"/>
        <v>-281.11318787052289</v>
      </c>
      <c r="CP324" s="80">
        <f t="shared" si="378"/>
        <v>45</v>
      </c>
      <c r="CQ324" s="136">
        <f t="shared" ca="1" si="391"/>
        <v>-20.186701197538358</v>
      </c>
      <c r="CR324" s="136">
        <f t="shared" ca="1" si="391"/>
        <v>-21.197036936008573</v>
      </c>
      <c r="CS324" s="136">
        <f t="shared" ca="1" si="391"/>
        <v>-25.878911547184678</v>
      </c>
      <c r="CT324" s="136">
        <f t="shared" ca="1" si="391"/>
        <v>-48.407376505662469</v>
      </c>
      <c r="CU324" s="136">
        <f t="shared" ca="1" si="391"/>
        <v>-416.96863994946739</v>
      </c>
      <c r="CV324" s="136">
        <f t="shared" ca="1" si="391"/>
        <v>-170.23299980510555</v>
      </c>
      <c r="CW324" s="136">
        <f t="shared" ca="1" si="391"/>
        <v>-124.72223394621942</v>
      </c>
      <c r="CX324" s="136">
        <f t="shared" ca="1" si="391"/>
        <v>-214.59172802475243</v>
      </c>
      <c r="CY324" s="136">
        <f t="shared" ca="1" si="391"/>
        <v>-391.10865511943598</v>
      </c>
      <c r="CZ324" s="136">
        <f t="shared" ca="1" si="391"/>
        <v>-127.10088092378011</v>
      </c>
      <c r="DA324" s="136">
        <f t="shared" ca="1" si="391"/>
        <v>-87.101562917124113</v>
      </c>
      <c r="DB324" s="136">
        <f t="shared" ca="1" si="391"/>
        <v>-75.128681547561854</v>
      </c>
      <c r="DC324" s="136">
        <f t="shared" ca="1" si="391"/>
        <v>-56.692015479361388</v>
      </c>
      <c r="DE324" s="80">
        <f t="shared" si="380"/>
        <v>45</v>
      </c>
      <c r="DF324" s="136">
        <f t="shared" ca="1" si="392"/>
        <v>-3.3136736536025282</v>
      </c>
      <c r="DG324" s="136">
        <f t="shared" ca="1" si="392"/>
        <v>-3.9325769019520145</v>
      </c>
      <c r="DH324" s="136">
        <f t="shared" ca="1" si="392"/>
        <v>-7.2087614434271288</v>
      </c>
      <c r="DI324" s="136">
        <f t="shared" ca="1" si="392"/>
        <v>-19.100073667958448</v>
      </c>
      <c r="DJ324" s="136">
        <f t="shared" ca="1" si="392"/>
        <v>-167.01890739190719</v>
      </c>
      <c r="DK324" s="136">
        <f t="shared" ca="1" si="392"/>
        <v>-7.2152892897023087</v>
      </c>
      <c r="DL324" s="136">
        <f t="shared" ca="1" si="392"/>
        <v>-1.6335062652680428</v>
      </c>
      <c r="DM324" s="136">
        <f t="shared" ca="1" si="392"/>
        <v>-72.597652653371512</v>
      </c>
      <c r="DN324" s="136">
        <f t="shared" ca="1" si="392"/>
        <v>-80.147927549712477</v>
      </c>
      <c r="DO324" s="136">
        <f t="shared" ca="1" si="392"/>
        <v>-16.514573132225706</v>
      </c>
      <c r="DP324" s="136">
        <f t="shared" ca="1" si="392"/>
        <v>-6.6069723405295591</v>
      </c>
      <c r="DQ324" s="136">
        <f t="shared" ca="1" si="392"/>
        <v>-3.8387755754669719</v>
      </c>
      <c r="DR324" s="136">
        <f t="shared" ca="1" si="392"/>
        <v>-225.12081513880881</v>
      </c>
      <c r="DT324" s="80">
        <f t="shared" si="382"/>
        <v>45</v>
      </c>
      <c r="DU324" s="136">
        <f t="shared" ca="1" si="393"/>
        <v>-14.520999580162069</v>
      </c>
      <c r="DV324" s="136">
        <f t="shared" ca="1" si="393"/>
        <v>-17.881675658851268</v>
      </c>
      <c r="DW324" s="136">
        <f t="shared" ca="1" si="393"/>
        <v>-28.965266709874854</v>
      </c>
      <c r="DX324" s="136">
        <f t="shared" ca="1" si="393"/>
        <v>-65.830204050711501</v>
      </c>
      <c r="DY324" s="136">
        <f t="shared" ca="1" si="393"/>
        <v>-583.77915008170623</v>
      </c>
      <c r="DZ324" s="136">
        <f t="shared" ca="1" si="393"/>
        <v>-136.28159167294069</v>
      </c>
      <c r="EA324" s="136">
        <f t="shared" ca="1" si="393"/>
        <v>-124.50039434266962</v>
      </c>
      <c r="EB324" s="136">
        <f t="shared" ca="1" si="393"/>
        <v>-286.72940724237338</v>
      </c>
      <c r="EC324" s="136">
        <f t="shared" ca="1" si="393"/>
        <v>-210.58699901677193</v>
      </c>
      <c r="ED324" s="136">
        <f t="shared" ca="1" si="393"/>
        <v>-48.528165958130543</v>
      </c>
      <c r="EE324" s="136">
        <f t="shared" ca="1" si="393"/>
        <v>-23.981121062079481</v>
      </c>
      <c r="EF324" s="136">
        <f t="shared" ca="1" si="393"/>
        <v>-16.064710005132131</v>
      </c>
      <c r="EG324" s="136">
        <f t="shared" ca="1" si="393"/>
        <v>-280.52971399099812</v>
      </c>
      <c r="EI324" s="80">
        <f t="shared" si="384"/>
        <v>45</v>
      </c>
      <c r="EJ324" s="136">
        <f t="shared" ca="1" si="394"/>
        <v>-14.517639834800882</v>
      </c>
      <c r="EK324" s="136">
        <f t="shared" ca="1" si="394"/>
        <v>-16.774495630815199</v>
      </c>
      <c r="EL324" s="136">
        <f t="shared" ca="1" si="394"/>
        <v>-23.582822931376867</v>
      </c>
      <c r="EM324" s="136">
        <f t="shared" ca="1" si="394"/>
        <v>-47.641852574518538</v>
      </c>
      <c r="EN324" s="136">
        <f t="shared" ca="1" si="394"/>
        <v>-416.90443708372129</v>
      </c>
      <c r="EO324" s="136">
        <f t="shared" ca="1" si="394"/>
        <v>-170.06119700013176</v>
      </c>
      <c r="EP324" s="136">
        <f t="shared" ca="1" si="394"/>
        <v>-124.52486013033722</v>
      </c>
      <c r="EQ324" s="136">
        <f t="shared" ca="1" si="394"/>
        <v>-214.48669422248298</v>
      </c>
      <c r="ER324" s="136">
        <f t="shared" ca="1" si="394"/>
        <v>-391.00188918005432</v>
      </c>
      <c r="ES324" s="136">
        <f t="shared" ca="1" si="394"/>
        <v>-126.60305459928709</v>
      </c>
      <c r="ET324" s="136">
        <f t="shared" ca="1" si="394"/>
        <v>-85.968182849567242</v>
      </c>
      <c r="EU324" s="136">
        <f t="shared" ca="1" si="394"/>
        <v>-73.233795981731305</v>
      </c>
      <c r="EV324" s="136">
        <f t="shared" ca="1" si="394"/>
        <v>-56.108541599836641</v>
      </c>
    </row>
    <row r="325" spans="1:152">
      <c r="Q325" s="1"/>
      <c r="R325" s="95"/>
      <c r="S325" s="26">
        <f t="shared" si="368"/>
        <v>52.5</v>
      </c>
      <c r="T325" s="330">
        <f t="shared" ca="1" si="386"/>
        <v>-8.2613461728385964</v>
      </c>
      <c r="U325" s="330">
        <f t="shared" ca="1" si="386"/>
        <v>-9.3541703190728054</v>
      </c>
      <c r="V325" s="330">
        <f t="shared" ca="1" si="386"/>
        <v>-13.118852325988126</v>
      </c>
      <c r="W325" s="330">
        <f t="shared" ca="1" si="386"/>
        <v>-21.549993175557976</v>
      </c>
      <c r="X325" s="330">
        <f t="shared" ca="1" si="386"/>
        <v>-41.010476096713603</v>
      </c>
      <c r="Y325" s="330">
        <f t="shared" ca="1" si="386"/>
        <v>-97.714999603149906</v>
      </c>
      <c r="Z325" s="330">
        <f t="shared" ca="1" si="386"/>
        <v>-404.94154864349002</v>
      </c>
      <c r="AA325" s="330">
        <f t="shared" ca="1" si="386"/>
        <v>-23027553149.662514</v>
      </c>
      <c r="AB325" s="330">
        <f t="shared" ca="1" si="386"/>
        <v>-405.80432970150304</v>
      </c>
      <c r="AC325" s="330">
        <f t="shared" ca="1" si="386"/>
        <v>-100.02409263735029</v>
      </c>
      <c r="AD325" s="330">
        <f t="shared" ca="1" si="386"/>
        <v>-45.007689836583637</v>
      </c>
      <c r="AE325" s="330">
        <f t="shared" ca="1" si="386"/>
        <v>-28.051913220009418</v>
      </c>
      <c r="AF325" s="330">
        <f t="shared" ca="1" si="386"/>
        <v>-23.816953726466117</v>
      </c>
      <c r="AH325" s="80">
        <f t="shared" si="370"/>
        <v>52.5</v>
      </c>
      <c r="AI325" s="136">
        <f t="shared" ca="1" si="387"/>
        <v>-14.027119485514746</v>
      </c>
      <c r="AJ325" s="136">
        <f t="shared" ca="1" si="387"/>
        <v>-14.829532101035726</v>
      </c>
      <c r="AK325" s="136">
        <f t="shared" ca="1" si="387"/>
        <v>-17.766913351113136</v>
      </c>
      <c r="AL325" s="136">
        <f t="shared" ca="1" si="387"/>
        <v>-25.114199339647893</v>
      </c>
      <c r="AM325" s="136">
        <f t="shared" ca="1" si="387"/>
        <v>-44.69515777082492</v>
      </c>
      <c r="AN325" s="136">
        <f t="shared" ca="1" si="387"/>
        <v>-111.72224352664243</v>
      </c>
      <c r="AO325" s="136">
        <f t="shared" ca="1" si="387"/>
        <v>-541.324603222939</v>
      </c>
      <c r="AP325" s="136">
        <f t="shared" ca="1" si="387"/>
        <v>-39100396614.337578</v>
      </c>
      <c r="AQ325" s="136">
        <f t="shared" ca="1" si="387"/>
        <v>-924.34871361709452</v>
      </c>
      <c r="AR325" s="136">
        <f t="shared" ca="1" si="387"/>
        <v>-313.9269204066257</v>
      </c>
      <c r="AS325" s="136">
        <f t="shared" ca="1" si="387"/>
        <v>-192.70460126827689</v>
      </c>
      <c r="AT325" s="136">
        <f t="shared" ca="1" si="387"/>
        <v>-152.83048717031184</v>
      </c>
      <c r="AU325" s="136">
        <f t="shared" ca="1" si="387"/>
        <v>-142.53966874895298</v>
      </c>
      <c r="AW325" s="80">
        <f t="shared" si="372"/>
        <v>52.5</v>
      </c>
      <c r="AX325" s="136">
        <f t="shared" ca="1" si="388"/>
        <v>5.765773312676151</v>
      </c>
      <c r="AY325" s="136">
        <f t="shared" ca="1" si="388"/>
        <v>5.4753617819629206</v>
      </c>
      <c r="AZ325" s="136">
        <f t="shared" ca="1" si="388"/>
        <v>4.6480610251250116</v>
      </c>
      <c r="BA325" s="136">
        <f t="shared" ca="1" si="388"/>
        <v>3.5642061640899172</v>
      </c>
      <c r="BB325" s="136">
        <f t="shared" ca="1" si="388"/>
        <v>3.6846816741113031</v>
      </c>
      <c r="BC325" s="136">
        <f t="shared" ca="1" si="388"/>
        <v>14.007243923492535</v>
      </c>
      <c r="BD325" s="136">
        <f t="shared" ca="1" si="388"/>
        <v>-80.309602784700303</v>
      </c>
      <c r="BE325" s="136">
        <f t="shared" ca="1" si="388"/>
        <v>-9465844045.1965809</v>
      </c>
      <c r="BF325" s="136">
        <f t="shared" ca="1" si="388"/>
        <v>-213.01503781508734</v>
      </c>
      <c r="BG325" s="136">
        <f t="shared" ca="1" si="388"/>
        <v>-55.680587406157741</v>
      </c>
      <c r="BH325" s="136">
        <f t="shared" ca="1" si="388"/>
        <v>-23.420403846734281</v>
      </c>
      <c r="BI325" s="136">
        <f t="shared" ca="1" si="388"/>
        <v>-12.605948445331293</v>
      </c>
      <c r="BJ325" s="136">
        <f t="shared" ca="1" si="388"/>
        <v>-9.7898335239576966</v>
      </c>
      <c r="BK325" s="62"/>
      <c r="BL325" s="80">
        <f t="shared" si="374"/>
        <v>52.5</v>
      </c>
      <c r="BM325" s="136">
        <f t="shared" ca="1" si="389"/>
        <v>-22.288465658353349</v>
      </c>
      <c r="BN325" s="136">
        <f t="shared" ca="1" si="389"/>
        <v>-24.183702420108535</v>
      </c>
      <c r="BO325" s="136">
        <f t="shared" ca="1" si="389"/>
        <v>-30.885765677101269</v>
      </c>
      <c r="BP325" s="136">
        <f t="shared" ca="1" si="389"/>
        <v>-46.664192515205869</v>
      </c>
      <c r="BQ325" s="136">
        <f t="shared" ca="1" si="389"/>
        <v>-85.705633867538523</v>
      </c>
      <c r="BR325" s="136">
        <f t="shared" ca="1" si="389"/>
        <v>-209.43724312979234</v>
      </c>
      <c r="BS325" s="136">
        <f t="shared" ca="1" si="389"/>
        <v>-946.26615186642903</v>
      </c>
      <c r="BT325" s="136">
        <f t="shared" ca="1" si="389"/>
        <v>-62127949764.000092</v>
      </c>
      <c r="BU325" s="136">
        <f t="shared" ca="1" si="389"/>
        <v>-1330.1530433185976</v>
      </c>
      <c r="BV325" s="136">
        <f t="shared" ca="1" si="389"/>
        <v>-413.95101304397599</v>
      </c>
      <c r="BW325" s="136">
        <f t="shared" ca="1" si="389"/>
        <v>-237.71229110486053</v>
      </c>
      <c r="BX325" s="136">
        <f t="shared" ca="1" si="389"/>
        <v>-180.88240039032124</v>
      </c>
      <c r="BY325" s="136">
        <f t="shared" ca="1" si="389"/>
        <v>-166.35662247541907</v>
      </c>
      <c r="BZ325" s="62"/>
      <c r="CA325" s="80">
        <f t="shared" si="376"/>
        <v>52.5</v>
      </c>
      <c r="CB325" s="136">
        <f t="shared" ca="1" si="390"/>
        <v>-15.8304520922894</v>
      </c>
      <c r="CC325" s="136">
        <f t="shared" ca="1" si="390"/>
        <v>-15.781048095391055</v>
      </c>
      <c r="CD325" s="136">
        <f t="shared" ca="1" si="390"/>
        <v>-17.145395784248532</v>
      </c>
      <c r="CE325" s="136">
        <f t="shared" ca="1" si="390"/>
        <v>-23.520001834010095</v>
      </c>
      <c r="CF325" s="136">
        <f t="shared" ca="1" si="390"/>
        <v>-41.813423441742813</v>
      </c>
      <c r="CG325" s="136">
        <f t="shared" ca="1" si="390"/>
        <v>-97.984446082497726</v>
      </c>
      <c r="CH325" s="136">
        <f t="shared" ca="1" si="390"/>
        <v>-404.99719009085561</v>
      </c>
      <c r="CI325" s="136">
        <f t="shared" ca="1" si="390"/>
        <v>-23027553149.662514</v>
      </c>
      <c r="CJ325" s="136">
        <f t="shared" ca="1" si="390"/>
        <v>-405.85653990461088</v>
      </c>
      <c r="CK325" s="136">
        <f t="shared" ca="1" si="390"/>
        <v>-100.25536325937276</v>
      </c>
      <c r="CL325" s="136">
        <f t="shared" ca="1" si="390"/>
        <v>-45.597456782029496</v>
      </c>
      <c r="CM325" s="136">
        <f t="shared" ca="1" si="390"/>
        <v>-29.132892612508307</v>
      </c>
      <c r="CN325" s="136">
        <f t="shared" ca="1" si="390"/>
        <v>-25.164535350143773</v>
      </c>
      <c r="CP325" s="80">
        <f t="shared" si="378"/>
        <v>52.5</v>
      </c>
      <c r="CQ325" s="136">
        <f t="shared" ca="1" si="391"/>
        <v>-21.596225404965551</v>
      </c>
      <c r="CR325" s="136">
        <f t="shared" ca="1" si="391"/>
        <v>-21.256409877353974</v>
      </c>
      <c r="CS325" s="136">
        <f t="shared" ca="1" si="391"/>
        <v>-21.793456809373541</v>
      </c>
      <c r="CT325" s="136">
        <f t="shared" ca="1" si="391"/>
        <v>-27.084207998100013</v>
      </c>
      <c r="CU325" s="136">
        <f t="shared" ca="1" si="391"/>
        <v>-45.498105115854116</v>
      </c>
      <c r="CV325" s="136">
        <f t="shared" ca="1" si="391"/>
        <v>-111.99169000599025</v>
      </c>
      <c r="CW325" s="136">
        <f t="shared" ca="1" si="391"/>
        <v>-541.38024467030459</v>
      </c>
      <c r="CX325" s="136">
        <f t="shared" ca="1" si="391"/>
        <v>-39100396614.337578</v>
      </c>
      <c r="CY325" s="136">
        <f t="shared" ca="1" si="391"/>
        <v>-924.40092382020248</v>
      </c>
      <c r="CZ325" s="136">
        <f t="shared" ca="1" si="391"/>
        <v>-314.15819102864816</v>
      </c>
      <c r="DA325" s="136">
        <f t="shared" ca="1" si="391"/>
        <v>-193.29436821372275</v>
      </c>
      <c r="DB325" s="136">
        <f t="shared" ca="1" si="391"/>
        <v>-153.91146656281074</v>
      </c>
      <c r="DC325" s="136">
        <f t="shared" ca="1" si="391"/>
        <v>-143.88725037263063</v>
      </c>
      <c r="DE325" s="80">
        <f t="shared" si="380"/>
        <v>52.5</v>
      </c>
      <c r="DF325" s="136">
        <f t="shared" ca="1" si="392"/>
        <v>-1.0650443347178573</v>
      </c>
      <c r="DG325" s="136">
        <f t="shared" ca="1" si="392"/>
        <v>-0.57575321390439171</v>
      </c>
      <c r="DH325" s="136">
        <f t="shared" ca="1" si="392"/>
        <v>0.17304875287129207</v>
      </c>
      <c r="DI325" s="136">
        <f t="shared" ca="1" si="392"/>
        <v>0.38658683833710938</v>
      </c>
      <c r="DJ325" s="136">
        <f t="shared" ca="1" si="392"/>
        <v>1.0311463951752202</v>
      </c>
      <c r="DK325" s="136">
        <f t="shared" ca="1" si="392"/>
        <v>6.5101323119295689</v>
      </c>
      <c r="DL325" s="136">
        <f t="shared" ca="1" si="392"/>
        <v>-80.55232351893514</v>
      </c>
      <c r="DM325" s="136">
        <f t="shared" ca="1" si="392"/>
        <v>-9465844045.1965809</v>
      </c>
      <c r="DN325" s="136">
        <f t="shared" ca="1" si="392"/>
        <v>-213.10996007862815</v>
      </c>
      <c r="DO325" s="136">
        <f t="shared" ca="1" si="392"/>
        <v>-56.035439629583266</v>
      </c>
      <c r="DP325" s="136">
        <f t="shared" ca="1" si="392"/>
        <v>-24.237822605409654</v>
      </c>
      <c r="DQ325" s="136">
        <f t="shared" ca="1" si="392"/>
        <v>-14.023069017743836</v>
      </c>
      <c r="DR325" s="136">
        <f t="shared" ca="1" si="392"/>
        <v>-11.524951773798577</v>
      </c>
      <c r="DT325" s="80">
        <f t="shared" si="382"/>
        <v>52.5</v>
      </c>
      <c r="DU325" s="136">
        <f t="shared" ca="1" si="393"/>
        <v>-8.2613461728385964</v>
      </c>
      <c r="DV325" s="136">
        <f t="shared" ca="1" si="393"/>
        <v>-9.3541703190728054</v>
      </c>
      <c r="DW325" s="136">
        <f t="shared" ca="1" si="393"/>
        <v>-13.118852325988126</v>
      </c>
      <c r="DX325" s="136">
        <f t="shared" ca="1" si="393"/>
        <v>-21.549993175557976</v>
      </c>
      <c r="DY325" s="136">
        <f t="shared" ca="1" si="393"/>
        <v>-41.010476096713603</v>
      </c>
      <c r="DZ325" s="136">
        <f t="shared" ca="1" si="393"/>
        <v>-97.714999603149906</v>
      </c>
      <c r="EA325" s="136">
        <f t="shared" ca="1" si="393"/>
        <v>-404.94154864349002</v>
      </c>
      <c r="EB325" s="136">
        <f t="shared" ca="1" si="393"/>
        <v>-23027553149.662514</v>
      </c>
      <c r="EC325" s="136">
        <f t="shared" ca="1" si="393"/>
        <v>-405.80432970150304</v>
      </c>
      <c r="ED325" s="136">
        <f t="shared" ca="1" si="393"/>
        <v>-100.02409263735029</v>
      </c>
      <c r="EE325" s="136">
        <f t="shared" ca="1" si="393"/>
        <v>-45.007689836583637</v>
      </c>
      <c r="EF325" s="136">
        <f t="shared" ca="1" si="393"/>
        <v>-28.051913220009418</v>
      </c>
      <c r="EG325" s="136">
        <f t="shared" ca="1" si="393"/>
        <v>-23.816953726466117</v>
      </c>
      <c r="EI325" s="80">
        <f t="shared" si="384"/>
        <v>52.5</v>
      </c>
      <c r="EJ325" s="136">
        <f t="shared" ca="1" si="394"/>
        <v>-14.027119485514746</v>
      </c>
      <c r="EK325" s="136">
        <f t="shared" ca="1" si="394"/>
        <v>-14.829532101035726</v>
      </c>
      <c r="EL325" s="136">
        <f t="shared" ca="1" si="394"/>
        <v>-17.766913351113136</v>
      </c>
      <c r="EM325" s="136">
        <f t="shared" ca="1" si="394"/>
        <v>-25.114199339647893</v>
      </c>
      <c r="EN325" s="136">
        <f t="shared" ca="1" si="394"/>
        <v>-44.69515777082492</v>
      </c>
      <c r="EO325" s="136">
        <f t="shared" ca="1" si="394"/>
        <v>-111.72224352664243</v>
      </c>
      <c r="EP325" s="136">
        <f t="shared" ca="1" si="394"/>
        <v>-541.324603222939</v>
      </c>
      <c r="EQ325" s="136">
        <f t="shared" ca="1" si="394"/>
        <v>-39100396614.337578</v>
      </c>
      <c r="ER325" s="136">
        <f t="shared" ca="1" si="394"/>
        <v>-924.34871361709452</v>
      </c>
      <c r="ES325" s="136">
        <f t="shared" ca="1" si="394"/>
        <v>-313.9269204066257</v>
      </c>
      <c r="ET325" s="136">
        <f t="shared" ca="1" si="394"/>
        <v>-192.70460126827689</v>
      </c>
      <c r="EU325" s="136">
        <f t="shared" ca="1" si="394"/>
        <v>-152.83048717031184</v>
      </c>
      <c r="EV325" s="136">
        <f t="shared" ca="1" si="394"/>
        <v>-142.53966874895298</v>
      </c>
    </row>
    <row r="326" spans="1:152">
      <c r="S326" s="26">
        <f t="shared" si="368"/>
        <v>60</v>
      </c>
      <c r="T326" s="330">
        <f t="shared" ca="1" si="386"/>
        <v>-4.6773724873880322</v>
      </c>
      <c r="U326" s="330">
        <f t="shared" ca="1" si="386"/>
        <v>-5.3347801522694684</v>
      </c>
      <c r="V326" s="330">
        <f t="shared" ca="1" si="386"/>
        <v>-7.5195416610802717</v>
      </c>
      <c r="W326" s="330">
        <f t="shared" ca="1" si="386"/>
        <v>-12.0367719811175</v>
      </c>
      <c r="X326" s="330">
        <f t="shared" ca="1" si="386"/>
        <v>-21.046124156108682</v>
      </c>
      <c r="Y326" s="330">
        <f t="shared" ca="1" si="386"/>
        <v>-41.010106971115135</v>
      </c>
      <c r="Z326" s="330">
        <f t="shared" ca="1" si="386"/>
        <v>-98.218077137826072</v>
      </c>
      <c r="AA326" s="330">
        <f t="shared" ca="1" si="386"/>
        <v>-406.02266070773391</v>
      </c>
      <c r="AB326" s="330">
        <f t="shared" ca="1" si="386"/>
        <v>-23027564382.37413</v>
      </c>
      <c r="AC326" s="330">
        <f t="shared" ca="1" si="386"/>
        <v>-408.72887353006206</v>
      </c>
      <c r="AD326" s="330">
        <f t="shared" ca="1" si="386"/>
        <v>-104.69689831111876</v>
      </c>
      <c r="AE326" s="330">
        <f t="shared" ca="1" si="386"/>
        <v>-52.784306949214681</v>
      </c>
      <c r="AF326" s="330">
        <f t="shared" ca="1" si="386"/>
        <v>-42.066375300829179</v>
      </c>
      <c r="AH326" s="80">
        <f t="shared" si="370"/>
        <v>60</v>
      </c>
      <c r="AI326" s="136">
        <f t="shared" ca="1" si="387"/>
        <v>-14.027119483331584</v>
      </c>
      <c r="AJ326" s="136">
        <f t="shared" ca="1" si="387"/>
        <v>-14.694518389804498</v>
      </c>
      <c r="AK326" s="136">
        <f t="shared" ca="1" si="387"/>
        <v>-17.048697596257366</v>
      </c>
      <c r="AL326" s="136">
        <f t="shared" ca="1" si="387"/>
        <v>-22.486321783019878</v>
      </c>
      <c r="AM326" s="136">
        <f t="shared" ca="1" si="387"/>
        <v>-35.068469020812081</v>
      </c>
      <c r="AN326" s="136">
        <f t="shared" ca="1" si="387"/>
        <v>-68.195890446088981</v>
      </c>
      <c r="AO326" s="136">
        <f t="shared" ca="1" si="387"/>
        <v>-182.35951774960142</v>
      </c>
      <c r="AP326" s="136">
        <f t="shared" ca="1" si="387"/>
        <v>-924.83761031046697</v>
      </c>
      <c r="AQ326" s="136">
        <f t="shared" ca="1" si="387"/>
        <v>-69060870422.533783</v>
      </c>
      <c r="AR326" s="136">
        <f t="shared" ca="1" si="387"/>
        <v>-1688.0024321878714</v>
      </c>
      <c r="AS326" s="136">
        <f t="shared" ca="1" si="387"/>
        <v>-599.89293073725037</v>
      </c>
      <c r="AT326" s="136">
        <f t="shared" ca="1" si="387"/>
        <v>-394.92711903894269</v>
      </c>
      <c r="AU326" s="136">
        <f t="shared" ca="1" si="387"/>
        <v>-350.46820216889643</v>
      </c>
      <c r="AW326" s="80">
        <f t="shared" si="372"/>
        <v>60</v>
      </c>
      <c r="AX326" s="136">
        <f t="shared" ca="1" si="388"/>
        <v>9.3497469959435513</v>
      </c>
      <c r="AY326" s="136">
        <f t="shared" ca="1" si="388"/>
        <v>9.35973823753503</v>
      </c>
      <c r="AZ326" s="136">
        <f t="shared" ca="1" si="388"/>
        <v>9.5291559351770907</v>
      </c>
      <c r="BA326" s="136">
        <f t="shared" ca="1" si="388"/>
        <v>10.449549801902378</v>
      </c>
      <c r="BB326" s="136">
        <f t="shared" ca="1" si="388"/>
        <v>14.022344864703395</v>
      </c>
      <c r="BC326" s="136">
        <f t="shared" ca="1" si="388"/>
        <v>3.6985280786750039</v>
      </c>
      <c r="BD326" s="136">
        <f t="shared" ca="1" si="388"/>
        <v>-28.05109473626419</v>
      </c>
      <c r="BE326" s="136">
        <f t="shared" ca="1" si="388"/>
        <v>-213.13587255545224</v>
      </c>
      <c r="BF326" s="136">
        <f t="shared" ca="1" si="388"/>
        <v>-15349284062.400202</v>
      </c>
      <c r="BG326" s="136">
        <f t="shared" ca="1" si="388"/>
        <v>-298.89382957697757</v>
      </c>
      <c r="BH326" s="136">
        <f t="shared" ca="1" si="388"/>
        <v>-76.634830147516993</v>
      </c>
      <c r="BI326" s="136">
        <f t="shared" ca="1" si="388"/>
        <v>-36.552753218593523</v>
      </c>
      <c r="BJ326" s="136">
        <f t="shared" ca="1" si="388"/>
        <v>-28.039254746020163</v>
      </c>
      <c r="BK326" s="62"/>
      <c r="BL326" s="80">
        <f t="shared" si="374"/>
        <v>60</v>
      </c>
      <c r="BM326" s="136">
        <f t="shared" ca="1" si="389"/>
        <v>-18.704491970719623</v>
      </c>
      <c r="BN326" s="136">
        <f t="shared" ca="1" si="389"/>
        <v>-20.029298542073967</v>
      </c>
      <c r="BO326" s="136">
        <f t="shared" ca="1" si="389"/>
        <v>-24.568239257337638</v>
      </c>
      <c r="BP326" s="136">
        <f t="shared" ca="1" si="389"/>
        <v>-34.523093764137386</v>
      </c>
      <c r="BQ326" s="136">
        <f t="shared" ca="1" si="389"/>
        <v>-56.114593176920764</v>
      </c>
      <c r="BR326" s="136">
        <f t="shared" ca="1" si="389"/>
        <v>-109.20599741720412</v>
      </c>
      <c r="BS326" s="136">
        <f t="shared" ca="1" si="389"/>
        <v>-280.57759488742749</v>
      </c>
      <c r="BT326" s="136">
        <f t="shared" ca="1" si="389"/>
        <v>-1330.8602710182006</v>
      </c>
      <c r="BU326" s="136">
        <f t="shared" ca="1" si="389"/>
        <v>-92088434804.907913</v>
      </c>
      <c r="BV326" s="136">
        <f t="shared" ca="1" si="389"/>
        <v>-2096.7313057179335</v>
      </c>
      <c r="BW326" s="136">
        <f t="shared" ca="1" si="389"/>
        <v>-704.5898290483691</v>
      </c>
      <c r="BX326" s="136">
        <f t="shared" ca="1" si="389"/>
        <v>-447.71142598815737</v>
      </c>
      <c r="BY326" s="136">
        <f t="shared" ca="1" si="389"/>
        <v>-392.5345774697256</v>
      </c>
      <c r="BZ326" s="62"/>
      <c r="CA326" s="80">
        <f t="shared" si="376"/>
        <v>60</v>
      </c>
      <c r="CB326" s="136">
        <f t="shared" ca="1" si="390"/>
        <v>-16.232915225852928</v>
      </c>
      <c r="CC326" s="136">
        <f t="shared" ca="1" si="390"/>
        <v>-15.194155879226502</v>
      </c>
      <c r="CD326" s="136">
        <f t="shared" ca="1" si="390"/>
        <v>-13.879680272889203</v>
      </c>
      <c r="CE326" s="136">
        <f t="shared" ca="1" si="390"/>
        <v>-15.363210997445645</v>
      </c>
      <c r="CF326" s="136">
        <f t="shared" ca="1" si="390"/>
        <v>-22.563301460799934</v>
      </c>
      <c r="CG326" s="136">
        <f t="shared" ca="1" si="390"/>
        <v>-41.642453533593887</v>
      </c>
      <c r="CH326" s="136">
        <f t="shared" ca="1" si="390"/>
        <v>-98.446841125835135</v>
      </c>
      <c r="CI326" s="136">
        <f t="shared" ca="1" si="390"/>
        <v>-406.07484237592195</v>
      </c>
      <c r="CJ326" s="136">
        <f t="shared" ca="1" si="390"/>
        <v>-23027564382.37413</v>
      </c>
      <c r="CK326" s="136">
        <f t="shared" ca="1" si="390"/>
        <v>-408.78890411967507</v>
      </c>
      <c r="CL326" s="136">
        <f t="shared" ca="1" si="390"/>
        <v>-104.97589168255868</v>
      </c>
      <c r="CM326" s="136">
        <f t="shared" ca="1" si="390"/>
        <v>-53.44141235203881</v>
      </c>
      <c r="CN326" s="136">
        <f t="shared" ca="1" si="390"/>
        <v>-42.955166149690967</v>
      </c>
      <c r="CP326" s="80">
        <f t="shared" si="378"/>
        <v>60</v>
      </c>
      <c r="CQ326" s="136">
        <f t="shared" ca="1" si="391"/>
        <v>-25.582662221796475</v>
      </c>
      <c r="CR326" s="136">
        <f t="shared" ca="1" si="391"/>
        <v>-24.553894116761533</v>
      </c>
      <c r="CS326" s="136">
        <f t="shared" ca="1" si="391"/>
        <v>-23.408836208066298</v>
      </c>
      <c r="CT326" s="136">
        <f t="shared" ca="1" si="391"/>
        <v>-25.812760799348023</v>
      </c>
      <c r="CU326" s="136">
        <f t="shared" ca="1" si="391"/>
        <v>-36.585646325503326</v>
      </c>
      <c r="CV326" s="136">
        <f t="shared" ca="1" si="391"/>
        <v>-68.828237008567726</v>
      </c>
      <c r="CW326" s="136">
        <f t="shared" ca="1" si="391"/>
        <v>-182.58828173761049</v>
      </c>
      <c r="CX326" s="136">
        <f t="shared" ca="1" si="391"/>
        <v>-924.88979197865501</v>
      </c>
      <c r="CY326" s="136">
        <f t="shared" ca="1" si="391"/>
        <v>-69060870422.533783</v>
      </c>
      <c r="CZ326" s="136">
        <f t="shared" ca="1" si="391"/>
        <v>-1688.0624627774846</v>
      </c>
      <c r="DA326" s="136">
        <f t="shared" ca="1" si="391"/>
        <v>-600.17192410869029</v>
      </c>
      <c r="DB326" s="136">
        <f t="shared" ca="1" si="391"/>
        <v>-395.58422444176682</v>
      </c>
      <c r="DC326" s="136">
        <f t="shared" ca="1" si="391"/>
        <v>-351.35699301775821</v>
      </c>
      <c r="DE326" s="80">
        <f t="shared" si="380"/>
        <v>60</v>
      </c>
      <c r="DF326" s="136">
        <f t="shared" ca="1" si="392"/>
        <v>-4.1254291310351423</v>
      </c>
      <c r="DG326" s="136">
        <f t="shared" ca="1" si="392"/>
        <v>-2.7678858412973177</v>
      </c>
      <c r="DH326" s="136">
        <f t="shared" ca="1" si="392"/>
        <v>-3.2183082613407521E-2</v>
      </c>
      <c r="DI326" s="136">
        <f t="shared" ca="1" si="392"/>
        <v>2.5313269312232691</v>
      </c>
      <c r="DJ326" s="136">
        <f t="shared" ca="1" si="392"/>
        <v>4.676310447776066</v>
      </c>
      <c r="DK326" s="136">
        <f t="shared" ca="1" si="392"/>
        <v>1.0418540176023843</v>
      </c>
      <c r="DL326" s="136">
        <f t="shared" ca="1" si="392"/>
        <v>-28.620774768692655</v>
      </c>
      <c r="DM326" s="136">
        <f t="shared" ca="1" si="392"/>
        <v>-213.23074263354982</v>
      </c>
      <c r="DN326" s="136">
        <f t="shared" ca="1" si="392"/>
        <v>-15349284062.400202</v>
      </c>
      <c r="DO326" s="136">
        <f t="shared" ca="1" si="392"/>
        <v>-298.97358363883558</v>
      </c>
      <c r="DP326" s="136">
        <f t="shared" ca="1" si="392"/>
        <v>-76.978525487461638</v>
      </c>
      <c r="DQ326" s="136">
        <f t="shared" ca="1" si="392"/>
        <v>-37.329162030118255</v>
      </c>
      <c r="DR326" s="136">
        <f t="shared" ca="1" si="392"/>
        <v>-29.07538718675184</v>
      </c>
      <c r="DT326" s="80">
        <f t="shared" si="382"/>
        <v>60</v>
      </c>
      <c r="DU326" s="136">
        <f t="shared" ca="1" si="393"/>
        <v>-4.6773724873880322</v>
      </c>
      <c r="DV326" s="136">
        <f t="shared" ca="1" si="393"/>
        <v>-5.3347801522694684</v>
      </c>
      <c r="DW326" s="136">
        <f t="shared" ca="1" si="393"/>
        <v>-7.5195416610802717</v>
      </c>
      <c r="DX326" s="136">
        <f t="shared" ca="1" si="393"/>
        <v>-12.0367719811175</v>
      </c>
      <c r="DY326" s="136">
        <f t="shared" ca="1" si="393"/>
        <v>-21.046124156108682</v>
      </c>
      <c r="DZ326" s="136">
        <f t="shared" ca="1" si="393"/>
        <v>-41.010106971115135</v>
      </c>
      <c r="EA326" s="136">
        <f t="shared" ca="1" si="393"/>
        <v>-98.218077137826072</v>
      </c>
      <c r="EB326" s="136">
        <f t="shared" ca="1" si="393"/>
        <v>-406.02266070773391</v>
      </c>
      <c r="EC326" s="136">
        <f t="shared" ca="1" si="393"/>
        <v>-23027564382.37413</v>
      </c>
      <c r="ED326" s="136">
        <f t="shared" ca="1" si="393"/>
        <v>-408.72887353006206</v>
      </c>
      <c r="EE326" s="136">
        <f t="shared" ca="1" si="393"/>
        <v>-104.69689831111876</v>
      </c>
      <c r="EF326" s="136">
        <f t="shared" ca="1" si="393"/>
        <v>-52.784306949214681</v>
      </c>
      <c r="EG326" s="136">
        <f t="shared" ca="1" si="393"/>
        <v>-42.066375300829179</v>
      </c>
      <c r="EI326" s="80">
        <f t="shared" si="384"/>
        <v>60</v>
      </c>
      <c r="EJ326" s="136">
        <f t="shared" ca="1" si="394"/>
        <v>-14.027119483331584</v>
      </c>
      <c r="EK326" s="136">
        <f t="shared" ca="1" si="394"/>
        <v>-14.694518389804498</v>
      </c>
      <c r="EL326" s="136">
        <f t="shared" ca="1" si="394"/>
        <v>-17.048697596257366</v>
      </c>
      <c r="EM326" s="136">
        <f t="shared" ca="1" si="394"/>
        <v>-22.486321783019878</v>
      </c>
      <c r="EN326" s="136">
        <f t="shared" ca="1" si="394"/>
        <v>-35.068469020812081</v>
      </c>
      <c r="EO326" s="136">
        <f t="shared" ca="1" si="394"/>
        <v>-68.195890446088981</v>
      </c>
      <c r="EP326" s="136">
        <f t="shared" ca="1" si="394"/>
        <v>-182.35951774960142</v>
      </c>
      <c r="EQ326" s="136">
        <f t="shared" ca="1" si="394"/>
        <v>-924.83761031046697</v>
      </c>
      <c r="ER326" s="136">
        <f t="shared" ca="1" si="394"/>
        <v>-69060870422.533783</v>
      </c>
      <c r="ES326" s="136">
        <f t="shared" ca="1" si="394"/>
        <v>-1688.0024321878714</v>
      </c>
      <c r="ET326" s="136">
        <f t="shared" ca="1" si="394"/>
        <v>-599.89293073725037</v>
      </c>
      <c r="EU326" s="136">
        <f t="shared" ca="1" si="394"/>
        <v>-394.92711903894269</v>
      </c>
      <c r="EV326" s="136">
        <f t="shared" ca="1" si="394"/>
        <v>-350.46820216889643</v>
      </c>
    </row>
    <row r="327" spans="1:152">
      <c r="S327" s="26">
        <f t="shared" si="368"/>
        <v>67.5</v>
      </c>
      <c r="T327" s="330">
        <f t="shared" ca="1" si="386"/>
        <v>-2.4078547714491609</v>
      </c>
      <c r="U327" s="330">
        <f t="shared" ca="1" si="386"/>
        <v>-2.8427438293954967</v>
      </c>
      <c r="V327" s="330">
        <f t="shared" ca="1" si="386"/>
        <v>-4.2526998073988409</v>
      </c>
      <c r="W327" s="330">
        <f t="shared" ca="1" si="386"/>
        <v>-7.0156726416309807</v>
      </c>
      <c r="X327" s="330">
        <f t="shared" ca="1" si="386"/>
        <v>-12.036402855518986</v>
      </c>
      <c r="Y327" s="330">
        <f t="shared" ca="1" si="386"/>
        <v>-21.54920169078504</v>
      </c>
      <c r="Z327" s="330">
        <f t="shared" ca="1" si="386"/>
        <v>-42.091219035356623</v>
      </c>
      <c r="AA327" s="330">
        <f t="shared" ca="1" si="386"/>
        <v>-100.0513758162042</v>
      </c>
      <c r="AB327" s="330">
        <f t="shared" ca="1" si="386"/>
        <v>-408.94720453629509</v>
      </c>
      <c r="AC327" s="330">
        <f t="shared" ca="1" si="386"/>
        <v>-23027566797.72834</v>
      </c>
      <c r="AD327" s="330">
        <f t="shared" ca="1" si="386"/>
        <v>-416.50549064269489</v>
      </c>
      <c r="AE327" s="330">
        <f t="shared" ca="1" si="386"/>
        <v>-118.71136039193857</v>
      </c>
      <c r="AF327" s="330">
        <f t="shared" ca="1" si="386"/>
        <v>-81.715942650439956</v>
      </c>
      <c r="AH327" s="80">
        <f t="shared" si="370"/>
        <v>67.5</v>
      </c>
      <c r="AI327" s="136">
        <f t="shared" ca="1" si="387"/>
        <v>-14.02711948194912</v>
      </c>
      <c r="AJ327" s="136">
        <f t="shared" ca="1" si="387"/>
        <v>-14.610244691444985</v>
      </c>
      <c r="AK327" s="136">
        <f t="shared" ca="1" si="387"/>
        <v>-16.61998980216152</v>
      </c>
      <c r="AL327" s="136">
        <f t="shared" ca="1" si="387"/>
        <v>-21.0408428588627</v>
      </c>
      <c r="AM327" s="136">
        <f t="shared" ca="1" si="387"/>
        <v>-30.460874641239599</v>
      </c>
      <c r="AN327" s="136">
        <f t="shared" ca="1" si="387"/>
        <v>-52.07117173075504</v>
      </c>
      <c r="AO327" s="136">
        <f t="shared" ca="1" si="387"/>
        <v>-109.80701787928405</v>
      </c>
      <c r="AP327" s="136">
        <f t="shared" ca="1" si="387"/>
        <v>-314.0087659353872</v>
      </c>
      <c r="AQ327" s="136">
        <f t="shared" ca="1" si="387"/>
        <v>-1688.8998870240534</v>
      </c>
      <c r="AR327" s="136">
        <f t="shared" ca="1" si="387"/>
        <v>-134155256190.39554</v>
      </c>
      <c r="AS327" s="136">
        <f t="shared" ca="1" si="387"/>
        <v>-3550.2402853754629</v>
      </c>
      <c r="AT327" s="136">
        <f t="shared" ca="1" si="387"/>
        <v>-1418.5687915968874</v>
      </c>
      <c r="AU327" s="136">
        <f t="shared" ca="1" si="387"/>
        <v>-1129.5423205017391</v>
      </c>
      <c r="AW327" s="80">
        <f t="shared" si="372"/>
        <v>67.5</v>
      </c>
      <c r="AX327" s="136">
        <f t="shared" ca="1" si="388"/>
        <v>11.619264710499959</v>
      </c>
      <c r="AY327" s="136">
        <f t="shared" ca="1" si="388"/>
        <v>11.767500862049488</v>
      </c>
      <c r="AZ327" s="136">
        <f t="shared" ca="1" si="388"/>
        <v>12.367289994762679</v>
      </c>
      <c r="BA327" s="136">
        <f t="shared" ca="1" si="388"/>
        <v>14.025170217231718</v>
      </c>
      <c r="BB327" s="136">
        <f t="shared" ca="1" si="388"/>
        <v>10.454454652209403</v>
      </c>
      <c r="BC327" s="136">
        <f t="shared" ca="1" si="388"/>
        <v>3.5707623618633448</v>
      </c>
      <c r="BD327" s="136">
        <f t="shared" ca="1" si="388"/>
        <v>-11.620142238146258</v>
      </c>
      <c r="BE327" s="136">
        <f t="shared" ca="1" si="388"/>
        <v>-55.698795166192411</v>
      </c>
      <c r="BF327" s="136">
        <f t="shared" ca="1" si="388"/>
        <v>-299.05906011126876</v>
      </c>
      <c r="BG327" s="136">
        <f t="shared" ca="1" si="388"/>
        <v>-19074916346.501053</v>
      </c>
      <c r="BH327" s="136">
        <f t="shared" ca="1" si="388"/>
        <v>-358.86903829426637</v>
      </c>
      <c r="BI327" s="136">
        <f t="shared" ca="1" si="388"/>
        <v>-100.49968726700217</v>
      </c>
      <c r="BJ327" s="136">
        <f t="shared" ca="1" si="388"/>
        <v>-67.688821330205656</v>
      </c>
      <c r="BK327" s="62"/>
      <c r="BL327" s="80">
        <f t="shared" si="374"/>
        <v>67.5</v>
      </c>
      <c r="BM327" s="136">
        <f t="shared" ca="1" si="389"/>
        <v>-16.434974253398281</v>
      </c>
      <c r="BN327" s="136">
        <f t="shared" ca="1" si="389"/>
        <v>-17.452988520840478</v>
      </c>
      <c r="BO327" s="136">
        <f t="shared" ca="1" si="389"/>
        <v>-20.872689609560361</v>
      </c>
      <c r="BP327" s="136">
        <f t="shared" ca="1" si="389"/>
        <v>-28.056515500493681</v>
      </c>
      <c r="BQ327" s="136">
        <f t="shared" ca="1" si="389"/>
        <v>-42.497277496758585</v>
      </c>
      <c r="BR327" s="136">
        <f t="shared" ca="1" si="389"/>
        <v>-73.620373421540066</v>
      </c>
      <c r="BS327" s="136">
        <f t="shared" ca="1" si="389"/>
        <v>-151.89823691464068</v>
      </c>
      <c r="BT327" s="136">
        <f t="shared" ca="1" si="389"/>
        <v>-414.0601417515914</v>
      </c>
      <c r="BU327" s="136">
        <f t="shared" ca="1" si="389"/>
        <v>-2097.8470915603484</v>
      </c>
      <c r="BV327" s="136">
        <f t="shared" ca="1" si="389"/>
        <v>-157182822988.12387</v>
      </c>
      <c r="BW327" s="136">
        <f t="shared" ca="1" si="389"/>
        <v>-3966.7457760181578</v>
      </c>
      <c r="BX327" s="136">
        <f t="shared" ca="1" si="389"/>
        <v>-1537.280151988826</v>
      </c>
      <c r="BY327" s="136">
        <f t="shared" ca="1" si="389"/>
        <v>-1211.2582631521791</v>
      </c>
      <c r="BZ327" s="62"/>
      <c r="CA327" s="80">
        <f t="shared" si="376"/>
        <v>67.5</v>
      </c>
      <c r="CB327" s="136">
        <f t="shared" ca="1" si="390"/>
        <v>-23.41401118019499</v>
      </c>
      <c r="CC327" s="136">
        <f t="shared" ca="1" si="390"/>
        <v>-20.342480259336757</v>
      </c>
      <c r="CD327" s="136">
        <f t="shared" ca="1" si="390"/>
        <v>-15.230231834810819</v>
      </c>
      <c r="CE327" s="136">
        <f t="shared" ca="1" si="390"/>
        <v>-12.824068955005107</v>
      </c>
      <c r="CF327" s="136">
        <f t="shared" ca="1" si="390"/>
        <v>-14.816986037356173</v>
      </c>
      <c r="CG327" s="136">
        <f t="shared" ca="1" si="390"/>
        <v>-22.828206437054682</v>
      </c>
      <c r="CH327" s="136">
        <f t="shared" ca="1" si="390"/>
        <v>-42.664628555361311</v>
      </c>
      <c r="CI327" s="136">
        <f t="shared" ca="1" si="390"/>
        <v>-100.28257992326289</v>
      </c>
      <c r="CJ327" s="136">
        <f t="shared" ca="1" si="390"/>
        <v>-409.00720274989783</v>
      </c>
      <c r="CK327" s="136">
        <f t="shared" ca="1" si="390"/>
        <v>-23027566797.72834</v>
      </c>
      <c r="CL327" s="136">
        <f t="shared" ca="1" si="390"/>
        <v>-416.59359778748285</v>
      </c>
      <c r="CM327" s="136">
        <f t="shared" ca="1" si="390"/>
        <v>-119.10903094323248</v>
      </c>
      <c r="CN327" s="136">
        <f t="shared" ca="1" si="390"/>
        <v>-82.364914870641769</v>
      </c>
      <c r="CP327" s="80">
        <f t="shared" si="378"/>
        <v>67.5</v>
      </c>
      <c r="CQ327" s="136">
        <f t="shared" ca="1" si="391"/>
        <v>-35.033275890694945</v>
      </c>
      <c r="CR327" s="136">
        <f t="shared" ca="1" si="391"/>
        <v>-32.109981121386241</v>
      </c>
      <c r="CS327" s="136">
        <f t="shared" ca="1" si="391"/>
        <v>-27.597521829573498</v>
      </c>
      <c r="CT327" s="136">
        <f t="shared" ca="1" si="391"/>
        <v>-26.849239172236825</v>
      </c>
      <c r="CU327" s="136">
        <f t="shared" ca="1" si="391"/>
        <v>-33.241457823076786</v>
      </c>
      <c r="CV327" s="136">
        <f t="shared" ca="1" si="391"/>
        <v>-53.350176477024682</v>
      </c>
      <c r="CW327" s="136">
        <f t="shared" ca="1" si="391"/>
        <v>-110.38042739928875</v>
      </c>
      <c r="CX327" s="136">
        <f t="shared" ca="1" si="391"/>
        <v>-314.23997004244586</v>
      </c>
      <c r="CY327" s="136">
        <f t="shared" ca="1" si="391"/>
        <v>-1688.9598852376562</v>
      </c>
      <c r="CZ327" s="136">
        <f t="shared" ca="1" si="391"/>
        <v>-134155256190.39554</v>
      </c>
      <c r="DA327" s="136">
        <f t="shared" ca="1" si="391"/>
        <v>-3550.3283925202509</v>
      </c>
      <c r="DB327" s="136">
        <f t="shared" ca="1" si="391"/>
        <v>-1418.9664621481813</v>
      </c>
      <c r="DC327" s="136">
        <f t="shared" ca="1" si="391"/>
        <v>-1130.191292721941</v>
      </c>
      <c r="DE327" s="80">
        <f t="shared" si="380"/>
        <v>67.5</v>
      </c>
      <c r="DF327" s="136">
        <f t="shared" ca="1" si="392"/>
        <v>-13.745603185885443</v>
      </c>
      <c r="DG327" s="136">
        <f t="shared" ca="1" si="392"/>
        <v>-10.504491186223202</v>
      </c>
      <c r="DH327" s="136">
        <f t="shared" ca="1" si="392"/>
        <v>-4.61481055415973</v>
      </c>
      <c r="DI327" s="136">
        <f t="shared" ca="1" si="392"/>
        <v>2.1122015812817807E-3</v>
      </c>
      <c r="DJ327" s="136">
        <f t="shared" ca="1" si="392"/>
        <v>2.5323581472195578</v>
      </c>
      <c r="DK327" s="136">
        <f t="shared" ca="1" si="392"/>
        <v>0.39138019082400888</v>
      </c>
      <c r="DL327" s="136">
        <f t="shared" ca="1" si="392"/>
        <v>-12.707252122020627</v>
      </c>
      <c r="DM327" s="136">
        <f t="shared" ca="1" si="392"/>
        <v>-56.053543248008538</v>
      </c>
      <c r="DN327" s="136">
        <f t="shared" ca="1" si="392"/>
        <v>-299.13877093322185</v>
      </c>
      <c r="DO327" s="136">
        <f t="shared" ca="1" si="392"/>
        <v>-19074916346.501053</v>
      </c>
      <c r="DP327" s="136">
        <f t="shared" ca="1" si="392"/>
        <v>-358.96910586862737</v>
      </c>
      <c r="DQ327" s="136">
        <f t="shared" ca="1" si="392"/>
        <v>-100.93621779227954</v>
      </c>
      <c r="DR327" s="136">
        <f t="shared" ca="1" si="392"/>
        <v>-68.393426396542168</v>
      </c>
      <c r="DT327" s="80">
        <f t="shared" si="382"/>
        <v>67.5</v>
      </c>
      <c r="DU327" s="136">
        <f t="shared" ca="1" si="393"/>
        <v>-2.4078547714491609</v>
      </c>
      <c r="DV327" s="136">
        <f t="shared" ca="1" si="393"/>
        <v>-2.8427438293954967</v>
      </c>
      <c r="DW327" s="136">
        <f t="shared" ca="1" si="393"/>
        <v>-4.2526998073988409</v>
      </c>
      <c r="DX327" s="136">
        <f t="shared" ca="1" si="393"/>
        <v>-7.0156726416309807</v>
      </c>
      <c r="DY327" s="136">
        <f t="shared" ca="1" si="393"/>
        <v>-12.036402855518986</v>
      </c>
      <c r="DZ327" s="136">
        <f t="shared" ca="1" si="393"/>
        <v>-21.54920169078504</v>
      </c>
      <c r="EA327" s="136">
        <f t="shared" ca="1" si="393"/>
        <v>-42.091219035356623</v>
      </c>
      <c r="EB327" s="136">
        <f t="shared" ca="1" si="393"/>
        <v>-100.0513758162042</v>
      </c>
      <c r="EC327" s="136">
        <f t="shared" ca="1" si="393"/>
        <v>-408.94720453629509</v>
      </c>
      <c r="ED327" s="136">
        <f t="shared" ca="1" si="393"/>
        <v>-23027566797.72834</v>
      </c>
      <c r="EE327" s="136">
        <f t="shared" ca="1" si="393"/>
        <v>-416.50549064269489</v>
      </c>
      <c r="EF327" s="136">
        <f t="shared" ca="1" si="393"/>
        <v>-118.71136039193857</v>
      </c>
      <c r="EG327" s="136">
        <f t="shared" ca="1" si="393"/>
        <v>-81.715942650439956</v>
      </c>
      <c r="EI327" s="80">
        <f t="shared" si="384"/>
        <v>67.5</v>
      </c>
      <c r="EJ327" s="136">
        <f t="shared" ca="1" si="394"/>
        <v>-14.02711948194912</v>
      </c>
      <c r="EK327" s="136">
        <f t="shared" ca="1" si="394"/>
        <v>-14.610244691444985</v>
      </c>
      <c r="EL327" s="136">
        <f t="shared" ca="1" si="394"/>
        <v>-16.61998980216152</v>
      </c>
      <c r="EM327" s="136">
        <f t="shared" ca="1" si="394"/>
        <v>-21.0408428588627</v>
      </c>
      <c r="EN327" s="136">
        <f t="shared" ca="1" si="394"/>
        <v>-30.460874641239599</v>
      </c>
      <c r="EO327" s="136">
        <f t="shared" ca="1" si="394"/>
        <v>-52.07117173075504</v>
      </c>
      <c r="EP327" s="136">
        <f t="shared" ca="1" si="394"/>
        <v>-109.80701787928405</v>
      </c>
      <c r="EQ327" s="136">
        <f t="shared" ca="1" si="394"/>
        <v>-314.0087659353872</v>
      </c>
      <c r="ER327" s="136">
        <f t="shared" ca="1" si="394"/>
        <v>-1688.8998870240534</v>
      </c>
      <c r="ES327" s="136">
        <f t="shared" ca="1" si="394"/>
        <v>-134155256190.39554</v>
      </c>
      <c r="ET327" s="136">
        <f t="shared" ca="1" si="394"/>
        <v>-3550.2402853754629</v>
      </c>
      <c r="EU327" s="136">
        <f t="shared" ca="1" si="394"/>
        <v>-1418.5687915968874</v>
      </c>
      <c r="EV327" s="136">
        <f t="shared" ca="1" si="394"/>
        <v>-1129.5423205017391</v>
      </c>
    </row>
    <row r="328" spans="1:152">
      <c r="S328" s="26">
        <f t="shared" si="368"/>
        <v>75</v>
      </c>
      <c r="T328" s="330">
        <f t="shared" ca="1" si="386"/>
        <v>-1.0078788433819543</v>
      </c>
      <c r="U328" s="330">
        <f t="shared" ca="1" si="386"/>
        <v>-1.3257744265785334</v>
      </c>
      <c r="V328" s="330">
        <f t="shared" ca="1" si="386"/>
        <v>-2.338874809946204</v>
      </c>
      <c r="W328" s="330">
        <f t="shared" ca="1" si="386"/>
        <v>-4.252330681800327</v>
      </c>
      <c r="X328" s="330">
        <f t="shared" ca="1" si="386"/>
        <v>-7.5187501763073179</v>
      </c>
      <c r="Y328" s="330">
        <f t="shared" ca="1" si="386"/>
        <v>-13.117514919760497</v>
      </c>
      <c r="Z328" s="330">
        <f t="shared" ca="1" si="386"/>
        <v>-23.38250036916315</v>
      </c>
      <c r="AA328" s="330">
        <f t="shared" ca="1" si="386"/>
        <v>-45.015762863919008</v>
      </c>
      <c r="AB328" s="330">
        <f t="shared" ca="1" si="386"/>
        <v>-104.72418148997315</v>
      </c>
      <c r="AC328" s="330">
        <f t="shared" ca="1" si="386"/>
        <v>-416.72382164893088</v>
      </c>
      <c r="AD328" s="330">
        <f t="shared" ca="1" si="386"/>
        <v>-23027549284.316284</v>
      </c>
      <c r="AE328" s="330">
        <f t="shared" ca="1" si="386"/>
        <v>-445.43712634394433</v>
      </c>
      <c r="AF328" s="330">
        <f t="shared" ca="1" si="386"/>
        <v>-195.22204487993895</v>
      </c>
      <c r="AH328" s="80">
        <f t="shared" si="370"/>
        <v>75</v>
      </c>
      <c r="AI328" s="136">
        <f t="shared" ca="1" si="387"/>
        <v>-14.02711948109633</v>
      </c>
      <c r="AJ328" s="136">
        <f t="shared" ca="1" si="387"/>
        <v>-14.558725975795237</v>
      </c>
      <c r="AK328" s="136">
        <f t="shared" ca="1" si="387"/>
        <v>-16.365075332402142</v>
      </c>
      <c r="AL328" s="136">
        <f t="shared" ca="1" si="387"/>
        <v>-20.222852732525084</v>
      </c>
      <c r="AM328" s="136">
        <f t="shared" ca="1" si="387"/>
        <v>-28.053717460535569</v>
      </c>
      <c r="AN328" s="136">
        <f t="shared" ca="1" si="387"/>
        <v>-44.690969397978748</v>
      </c>
      <c r="AO328" s="136">
        <f t="shared" ca="1" si="387"/>
        <v>-83.820290327972913</v>
      </c>
      <c r="AP328" s="136">
        <f t="shared" ca="1" si="387"/>
        <v>-192.73783400040168</v>
      </c>
      <c r="AQ328" s="136">
        <f t="shared" ca="1" si="387"/>
        <v>-600.05192491355842</v>
      </c>
      <c r="AR328" s="136">
        <f t="shared" ca="1" si="387"/>
        <v>-3552.1340427987293</v>
      </c>
      <c r="AS328" s="136">
        <f t="shared" ca="1" si="387"/>
        <v>-320507500410.42847</v>
      </c>
      <c r="AT328" s="136">
        <f t="shared" ca="1" si="387"/>
        <v>-10314.959462298582</v>
      </c>
      <c r="AU328" s="136">
        <f t="shared" ca="1" si="387"/>
        <v>-5838.4626038570277</v>
      </c>
      <c r="AW328" s="80">
        <f t="shared" si="372"/>
        <v>75</v>
      </c>
      <c r="AX328" s="136">
        <f t="shared" ca="1" si="388"/>
        <v>13.019240637714375</v>
      </c>
      <c r="AY328" s="136">
        <f t="shared" ca="1" si="388"/>
        <v>13.232951549216704</v>
      </c>
      <c r="AZ328" s="136">
        <f t="shared" ca="1" si="388"/>
        <v>14.026200522455941</v>
      </c>
      <c r="BA328" s="136">
        <f t="shared" ca="1" si="388"/>
        <v>12.369637841699813</v>
      </c>
      <c r="BB328" s="136">
        <f t="shared" ca="1" si="388"/>
        <v>9.5321882785415077</v>
      </c>
      <c r="BC328" s="136">
        <f t="shared" ca="1" si="388"/>
        <v>4.6520965307501303</v>
      </c>
      <c r="BD328" s="136">
        <f t="shared" ca="1" si="388"/>
        <v>-4.3397803917220301</v>
      </c>
      <c r="BE328" s="136">
        <f t="shared" ca="1" si="388"/>
        <v>-23.426561785833805</v>
      </c>
      <c r="BF328" s="136">
        <f t="shared" ca="1" si="388"/>
        <v>-76.657476548909784</v>
      </c>
      <c r="BG328" s="136">
        <f t="shared" ca="1" si="388"/>
        <v>-359.06223196848759</v>
      </c>
      <c r="BH328" s="136">
        <f t="shared" ca="1" si="388"/>
        <v>-21373085573.029968</v>
      </c>
      <c r="BI328" s="136">
        <f t="shared" ca="1" si="388"/>
        <v>-418.56397234261385</v>
      </c>
      <c r="BJ328" s="136">
        <f t="shared" ca="1" si="388"/>
        <v>-181.19492136849749</v>
      </c>
      <c r="BK328" s="62"/>
      <c r="BL328" s="80">
        <f t="shared" si="374"/>
        <v>75</v>
      </c>
      <c r="BM328" s="136">
        <f t="shared" ca="1" si="389"/>
        <v>-15.034998324478284</v>
      </c>
      <c r="BN328" s="136">
        <f t="shared" ca="1" si="389"/>
        <v>-15.884500402373767</v>
      </c>
      <c r="BO328" s="136">
        <f t="shared" ca="1" si="389"/>
        <v>-18.703950142348344</v>
      </c>
      <c r="BP328" s="136">
        <f t="shared" ca="1" si="389"/>
        <v>-24.475183414325407</v>
      </c>
      <c r="BQ328" s="136">
        <f t="shared" ca="1" si="389"/>
        <v>-35.572467636842887</v>
      </c>
      <c r="BR328" s="136">
        <f t="shared" ca="1" si="389"/>
        <v>-57.808484317739243</v>
      </c>
      <c r="BS328" s="136">
        <f t="shared" ca="1" si="389"/>
        <v>-107.20279069713607</v>
      </c>
      <c r="BT328" s="136">
        <f t="shared" ca="1" si="389"/>
        <v>-237.75359686432068</v>
      </c>
      <c r="BU328" s="136">
        <f t="shared" ca="1" si="389"/>
        <v>-704.77610640353146</v>
      </c>
      <c r="BV328" s="136">
        <f t="shared" ca="1" si="389"/>
        <v>-3968.8578644476602</v>
      </c>
      <c r="BW328" s="136">
        <f t="shared" ca="1" si="389"/>
        <v>-343535049694.74475</v>
      </c>
      <c r="BX328" s="136">
        <f t="shared" ca="1" si="389"/>
        <v>-10760.396588642525</v>
      </c>
      <c r="BY328" s="136">
        <f t="shared" ca="1" si="389"/>
        <v>-6033.6846487369667</v>
      </c>
      <c r="BZ328" s="62"/>
      <c r="CA328" s="80">
        <f t="shared" si="376"/>
        <v>75</v>
      </c>
      <c r="CB328" s="136">
        <f t="shared" ca="1" si="390"/>
        <v>-50.063093452794909</v>
      </c>
      <c r="CC328" s="136">
        <f t="shared" ca="1" si="390"/>
        <v>-38.317966921275925</v>
      </c>
      <c r="CD328" s="136">
        <f t="shared" ca="1" si="390"/>
        <v>-22.550123651255788</v>
      </c>
      <c r="CE328" s="136">
        <f t="shared" ca="1" si="390"/>
        <v>-14.362445833684662</v>
      </c>
      <c r="CF328" s="136">
        <f t="shared" ca="1" si="390"/>
        <v>-12.383319259546603</v>
      </c>
      <c r="CG328" s="136">
        <f t="shared" ca="1" si="390"/>
        <v>-15.454496283203808</v>
      </c>
      <c r="CH328" s="136">
        <f t="shared" ca="1" si="390"/>
        <v>-24.544253144421017</v>
      </c>
      <c r="CI328" s="136">
        <f t="shared" ca="1" si="390"/>
        <v>-45.605415137576315</v>
      </c>
      <c r="CJ328" s="136">
        <f t="shared" ca="1" si="390"/>
        <v>-105.00310117372715</v>
      </c>
      <c r="CK328" s="136">
        <f t="shared" ca="1" si="390"/>
        <v>-416.8118830044416</v>
      </c>
      <c r="CL328" s="136">
        <f t="shared" ca="1" si="390"/>
        <v>-23027549284.316284</v>
      </c>
      <c r="CM328" s="136">
        <f t="shared" ca="1" si="390"/>
        <v>-445.61881065842681</v>
      </c>
      <c r="CN328" s="136">
        <f t="shared" ca="1" si="390"/>
        <v>-195.74306759298406</v>
      </c>
      <c r="CP328" s="80">
        <f t="shared" si="378"/>
        <v>75</v>
      </c>
      <c r="CQ328" s="136">
        <f t="shared" ca="1" si="391"/>
        <v>-63.082334090509285</v>
      </c>
      <c r="CR328" s="136">
        <f t="shared" ca="1" si="391"/>
        <v>-51.550918470492633</v>
      </c>
      <c r="CS328" s="136">
        <f t="shared" ca="1" si="391"/>
        <v>-36.576324173711726</v>
      </c>
      <c r="CT328" s="136">
        <f t="shared" ca="1" si="391"/>
        <v>-30.33296788440942</v>
      </c>
      <c r="CU328" s="136">
        <f t="shared" ca="1" si="391"/>
        <v>-32.918286543774855</v>
      </c>
      <c r="CV328" s="136">
        <f t="shared" ca="1" si="391"/>
        <v>-47.027950761422055</v>
      </c>
      <c r="CW328" s="136">
        <f t="shared" ca="1" si="391"/>
        <v>-84.982043103230779</v>
      </c>
      <c r="CX328" s="136">
        <f t="shared" ca="1" si="391"/>
        <v>-193.32748627405897</v>
      </c>
      <c r="CY328" s="136">
        <f t="shared" ca="1" si="391"/>
        <v>-600.33084459731242</v>
      </c>
      <c r="CZ328" s="136">
        <f t="shared" ca="1" si="391"/>
        <v>-3552.2221041542398</v>
      </c>
      <c r="DA328" s="136">
        <f t="shared" ca="1" si="391"/>
        <v>-320507500410.42847</v>
      </c>
      <c r="DB328" s="136">
        <f t="shared" ca="1" si="391"/>
        <v>-10315.141146613065</v>
      </c>
      <c r="DC328" s="136">
        <f t="shared" ca="1" si="391"/>
        <v>-5838.9836265700724</v>
      </c>
      <c r="DE328" s="80">
        <f t="shared" si="380"/>
        <v>75</v>
      </c>
      <c r="DF328" s="136">
        <f t="shared" ca="1" si="392"/>
        <v>-41.981886914787538</v>
      </c>
      <c r="DG328" s="136">
        <f t="shared" ca="1" si="392"/>
        <v>-30.16595439002803</v>
      </c>
      <c r="DH328" s="136">
        <f t="shared" ca="1" si="392"/>
        <v>-14.017929443687052</v>
      </c>
      <c r="DI328" s="136">
        <f t="shared" ca="1" si="392"/>
        <v>-4.6156311885406929</v>
      </c>
      <c r="DJ328" s="136">
        <f t="shared" ca="1" si="392"/>
        <v>-3.2080023978899419E-2</v>
      </c>
      <c r="DK328" s="136">
        <f t="shared" ca="1" si="392"/>
        <v>0.1754203252369102</v>
      </c>
      <c r="DL328" s="136">
        <f t="shared" ca="1" si="392"/>
        <v>-6.2281919257573364</v>
      </c>
      <c r="DM328" s="136">
        <f t="shared" ca="1" si="392"/>
        <v>-24.243814800866581</v>
      </c>
      <c r="DN328" s="136">
        <f t="shared" ca="1" si="392"/>
        <v>-77.001079242182271</v>
      </c>
      <c r="DO328" s="136">
        <f t="shared" ca="1" si="392"/>
        <v>-359.16224728118527</v>
      </c>
      <c r="DP328" s="136">
        <f t="shared" ca="1" si="392"/>
        <v>-21373085573.029968</v>
      </c>
      <c r="DQ328" s="136">
        <f t="shared" ca="1" si="392"/>
        <v>-418.75399720427686</v>
      </c>
      <c r="DR328" s="136">
        <f t="shared" ca="1" si="392"/>
        <v>-181.73465897979577</v>
      </c>
      <c r="DT328" s="80">
        <f t="shared" si="382"/>
        <v>75</v>
      </c>
      <c r="DU328" s="136">
        <f t="shared" ca="1" si="393"/>
        <v>-1.0078788433819543</v>
      </c>
      <c r="DV328" s="136">
        <f t="shared" ca="1" si="393"/>
        <v>-1.3257744265785334</v>
      </c>
      <c r="DW328" s="136">
        <f t="shared" ca="1" si="393"/>
        <v>-2.338874809946204</v>
      </c>
      <c r="DX328" s="136">
        <f t="shared" ca="1" si="393"/>
        <v>-4.252330681800327</v>
      </c>
      <c r="DY328" s="136">
        <f t="shared" ca="1" si="393"/>
        <v>-7.5187501763073179</v>
      </c>
      <c r="DZ328" s="136">
        <f t="shared" ca="1" si="393"/>
        <v>-13.117514919760497</v>
      </c>
      <c r="EA328" s="136">
        <f t="shared" ca="1" si="393"/>
        <v>-23.38250036916315</v>
      </c>
      <c r="EB328" s="136">
        <f t="shared" ca="1" si="393"/>
        <v>-45.015762863919008</v>
      </c>
      <c r="EC328" s="136">
        <f t="shared" ca="1" si="393"/>
        <v>-104.72418148997315</v>
      </c>
      <c r="ED328" s="136">
        <f t="shared" ca="1" si="393"/>
        <v>-416.72382164893088</v>
      </c>
      <c r="EE328" s="136">
        <f t="shared" ca="1" si="393"/>
        <v>-23027549284.316284</v>
      </c>
      <c r="EF328" s="136">
        <f t="shared" ca="1" si="393"/>
        <v>-445.43712634394433</v>
      </c>
      <c r="EG328" s="136">
        <f t="shared" ca="1" si="393"/>
        <v>-195.22204487993895</v>
      </c>
      <c r="EI328" s="80">
        <f t="shared" si="384"/>
        <v>75</v>
      </c>
      <c r="EJ328" s="136">
        <f t="shared" ca="1" si="394"/>
        <v>-14.02711948109633</v>
      </c>
      <c r="EK328" s="136">
        <f t="shared" ca="1" si="394"/>
        <v>-14.558725975795237</v>
      </c>
      <c r="EL328" s="136">
        <f t="shared" ca="1" si="394"/>
        <v>-16.365075332402142</v>
      </c>
      <c r="EM328" s="136">
        <f t="shared" ca="1" si="394"/>
        <v>-20.222852732525084</v>
      </c>
      <c r="EN328" s="136">
        <f t="shared" ca="1" si="394"/>
        <v>-28.053717460535569</v>
      </c>
      <c r="EO328" s="136">
        <f t="shared" ca="1" si="394"/>
        <v>-44.690969397978748</v>
      </c>
      <c r="EP328" s="136">
        <f t="shared" ca="1" si="394"/>
        <v>-83.820290327972913</v>
      </c>
      <c r="EQ328" s="136">
        <f t="shared" ca="1" si="394"/>
        <v>-192.73783400040168</v>
      </c>
      <c r="ER328" s="136">
        <f t="shared" ca="1" si="394"/>
        <v>-600.05192491355842</v>
      </c>
      <c r="ES328" s="136">
        <f t="shared" ca="1" si="394"/>
        <v>-3552.1340427987293</v>
      </c>
      <c r="ET328" s="136">
        <f t="shared" ca="1" si="394"/>
        <v>-320507500410.42847</v>
      </c>
      <c r="EU328" s="136">
        <f t="shared" ca="1" si="394"/>
        <v>-10314.959462298582</v>
      </c>
      <c r="EV328" s="136">
        <f t="shared" ca="1" si="394"/>
        <v>-5838.4626038570277</v>
      </c>
    </row>
    <row r="329" spans="1:152">
      <c r="S329" s="26">
        <f t="shared" si="368"/>
        <v>82.5</v>
      </c>
      <c r="T329" s="330">
        <f t="shared" ca="1" si="386"/>
        <v>-0.2435220414025725</v>
      </c>
      <c r="U329" s="330">
        <f t="shared" ca="1" si="386"/>
        <v>-0.50400982393266247</v>
      </c>
      <c r="V329" s="330">
        <f t="shared" ca="1" si="386"/>
        <v>-1.3254053009800231</v>
      </c>
      <c r="W329" s="330">
        <f t="shared" ca="1" si="386"/>
        <v>-2.8419523446225483</v>
      </c>
      <c r="X329" s="330">
        <f t="shared" ca="1" si="386"/>
        <v>-5.3334427460418414</v>
      </c>
      <c r="Y329" s="330">
        <f t="shared" ca="1" si="386"/>
        <v>-9.3520488546854494</v>
      </c>
      <c r="Z329" s="330">
        <f t="shared" ca="1" si="386"/>
        <v>-16.042058748322916</v>
      </c>
      <c r="AA329" s="330">
        <f t="shared" ca="1" si="386"/>
        <v>-28.055306042931882</v>
      </c>
      <c r="AB329" s="330">
        <f t="shared" ca="1" si="386"/>
        <v>-52.79237997654991</v>
      </c>
      <c r="AC329" s="330">
        <f t="shared" ca="1" si="386"/>
        <v>-118.73864357079219</v>
      </c>
      <c r="AD329" s="330">
        <f t="shared" ca="1" si="386"/>
        <v>-445.65545735012347</v>
      </c>
      <c r="AE329" s="330">
        <f t="shared" ca="1" si="386"/>
        <v>-23027528649.227051</v>
      </c>
      <c r="AF329" s="330">
        <f t="shared" ca="1" si="386"/>
        <v>-807.97786951703893</v>
      </c>
      <c r="AH329" s="80">
        <f t="shared" si="370"/>
        <v>82.5</v>
      </c>
      <c r="AI329" s="136">
        <f t="shared" ca="1" si="387"/>
        <v>-14.027119480630725</v>
      </c>
      <c r="AJ329" s="136">
        <f t="shared" ca="1" si="387"/>
        <v>-14.530746828574573</v>
      </c>
      <c r="AK329" s="136">
        <f t="shared" ca="1" si="387"/>
        <v>-16.228866224554864</v>
      </c>
      <c r="AL329" s="136">
        <f t="shared" ca="1" si="387"/>
        <v>-19.798105528265044</v>
      </c>
      <c r="AM329" s="136">
        <f t="shared" ca="1" si="387"/>
        <v>-26.858654272421973</v>
      </c>
      <c r="AN329" s="136">
        <f t="shared" ca="1" si="387"/>
        <v>-41.275988179516617</v>
      </c>
      <c r="AO329" s="136">
        <f t="shared" ca="1" si="387"/>
        <v>-73.129853946429478</v>
      </c>
      <c r="AP329" s="136">
        <f t="shared" ca="1" si="387"/>
        <v>-152.8503526327205</v>
      </c>
      <c r="AQ329" s="136">
        <f t="shared" ca="1" si="387"/>
        <v>-394.99724981097802</v>
      </c>
      <c r="AR329" s="136">
        <f t="shared" ca="1" si="387"/>
        <v>-1418.9486443002004</v>
      </c>
      <c r="AS329" s="136">
        <f t="shared" ca="1" si="387"/>
        <v>-10320.472360725447</v>
      </c>
      <c r="AT329" s="136">
        <f t="shared" ca="1" si="387"/>
        <v>-1326588053390.637</v>
      </c>
      <c r="AU329" s="136">
        <f t="shared" ca="1" si="387"/>
        <v>-94710.63795976009</v>
      </c>
      <c r="AW329" s="80">
        <f t="shared" si="372"/>
        <v>82.5</v>
      </c>
      <c r="AX329" s="136">
        <f t="shared" ca="1" si="388"/>
        <v>13.783597439228153</v>
      </c>
      <c r="AY329" s="136">
        <f t="shared" ca="1" si="388"/>
        <v>14.026737004641909</v>
      </c>
      <c r="AZ329" s="136">
        <f t="shared" ca="1" si="388"/>
        <v>13.234114840493241</v>
      </c>
      <c r="BA329" s="136">
        <f t="shared" ca="1" si="388"/>
        <v>11.76914898169484</v>
      </c>
      <c r="BB329" s="136">
        <f t="shared" ca="1" si="388"/>
        <v>9.3620390896555676</v>
      </c>
      <c r="BC329" s="136">
        <f t="shared" ca="1" si="388"/>
        <v>5.4786200795936129</v>
      </c>
      <c r="BD329" s="136">
        <f t="shared" ca="1" si="388"/>
        <v>-0.98870261963484296</v>
      </c>
      <c r="BE329" s="136">
        <f t="shared" ca="1" si="388"/>
        <v>-12.608858264168163</v>
      </c>
      <c r="BF329" s="136">
        <f t="shared" ca="1" si="388"/>
        <v>-36.560003789286498</v>
      </c>
      <c r="BG329" s="136">
        <f t="shared" ca="1" si="388"/>
        <v>-100.52512371669536</v>
      </c>
      <c r="BH329" s="136">
        <f t="shared" ca="1" si="388"/>
        <v>-418.77375803230643</v>
      </c>
      <c r="BI329" s="136">
        <f t="shared" ca="1" si="388"/>
        <v>-22627806155.14502</v>
      </c>
      <c r="BJ329" s="136">
        <f t="shared" ca="1" si="388"/>
        <v>-793.95073417651292</v>
      </c>
      <c r="BK329" s="62"/>
      <c r="BL329" s="80">
        <f t="shared" si="374"/>
        <v>82.5</v>
      </c>
      <c r="BM329" s="136">
        <f t="shared" ca="1" si="389"/>
        <v>-14.270641522033301</v>
      </c>
      <c r="BN329" s="136">
        <f t="shared" ca="1" si="389"/>
        <v>-15.034756652507237</v>
      </c>
      <c r="BO329" s="136">
        <f t="shared" ca="1" si="389"/>
        <v>-17.554271525534887</v>
      </c>
      <c r="BP329" s="136">
        <f t="shared" ca="1" si="389"/>
        <v>-22.640057872887596</v>
      </c>
      <c r="BQ329" s="136">
        <f t="shared" ca="1" si="389"/>
        <v>-32.192097018463819</v>
      </c>
      <c r="BR329" s="136">
        <f t="shared" ca="1" si="389"/>
        <v>-50.628037034202066</v>
      </c>
      <c r="BS329" s="136">
        <f t="shared" ca="1" si="389"/>
        <v>-89.171912694752393</v>
      </c>
      <c r="BT329" s="136">
        <f t="shared" ca="1" si="389"/>
        <v>-180.9056586756524</v>
      </c>
      <c r="BU329" s="136">
        <f t="shared" ca="1" si="389"/>
        <v>-447.78962978752782</v>
      </c>
      <c r="BV329" s="136">
        <f t="shared" ca="1" si="389"/>
        <v>-1537.6872878709926</v>
      </c>
      <c r="BW329" s="136">
        <f t="shared" ca="1" si="389"/>
        <v>-10766.127818075569</v>
      </c>
      <c r="BX329" s="136">
        <f t="shared" ca="1" si="389"/>
        <v>-1349615582039.864</v>
      </c>
      <c r="BY329" s="136">
        <f t="shared" ca="1" si="389"/>
        <v>-95518.615829277143</v>
      </c>
      <c r="BZ329" s="62"/>
      <c r="CA329" s="80">
        <f t="shared" si="376"/>
        <v>82.5</v>
      </c>
      <c r="CB329" s="136">
        <f t="shared" ca="1" si="390"/>
        <v>-202.29848594207334</v>
      </c>
      <c r="CC329" s="136">
        <f t="shared" ca="1" si="390"/>
        <v>-97.867288309562298</v>
      </c>
      <c r="CD329" s="136">
        <f t="shared" ca="1" si="390"/>
        <v>-37.647605290302927</v>
      </c>
      <c r="CE329" s="136">
        <f t="shared" ca="1" si="390"/>
        <v>-18.725202783512216</v>
      </c>
      <c r="CF329" s="136">
        <f t="shared" ca="1" si="390"/>
        <v>-12.770738509739241</v>
      </c>
      <c r="CG329" s="136">
        <f t="shared" ca="1" si="390"/>
        <v>-12.978140408283142</v>
      </c>
      <c r="CH329" s="136">
        <f t="shared" ca="1" si="390"/>
        <v>-17.939463795679728</v>
      </c>
      <c r="CI329" s="136">
        <f t="shared" ca="1" si="390"/>
        <v>-29.136148059035413</v>
      </c>
      <c r="CJ329" s="136">
        <f t="shared" ca="1" si="390"/>
        <v>-53.4493914414698</v>
      </c>
      <c r="CK329" s="136">
        <f t="shared" ca="1" si="390"/>
        <v>-119.13623332596865</v>
      </c>
      <c r="CL329" s="136">
        <f t="shared" ca="1" si="390"/>
        <v>-445.83705956990161</v>
      </c>
      <c r="CM329" s="136">
        <f t="shared" ca="1" si="390"/>
        <v>-23027528649.227051</v>
      </c>
      <c r="CN329" s="136">
        <f t="shared" ca="1" si="390"/>
        <v>-808.4354704139696</v>
      </c>
      <c r="CP329" s="80">
        <f t="shared" si="378"/>
        <v>82.5</v>
      </c>
      <c r="CQ329" s="136">
        <f t="shared" ca="1" si="391"/>
        <v>-216.08208338130152</v>
      </c>
      <c r="CR329" s="136">
        <f t="shared" ca="1" si="391"/>
        <v>-111.89402531420421</v>
      </c>
      <c r="CS329" s="136">
        <f t="shared" ca="1" si="391"/>
        <v>-52.551066213877768</v>
      </c>
      <c r="CT329" s="136">
        <f t="shared" ca="1" si="391"/>
        <v>-35.681355967154715</v>
      </c>
      <c r="CU329" s="136">
        <f t="shared" ca="1" si="391"/>
        <v>-34.295950036119372</v>
      </c>
      <c r="CV329" s="136">
        <f t="shared" ca="1" si="391"/>
        <v>-44.902079733114306</v>
      </c>
      <c r="CW329" s="136">
        <f t="shared" ca="1" si="391"/>
        <v>-75.02725899378629</v>
      </c>
      <c r="CX329" s="136">
        <f t="shared" ca="1" si="391"/>
        <v>-153.93119464882403</v>
      </c>
      <c r="CY329" s="136">
        <f t="shared" ca="1" si="391"/>
        <v>-395.65426127589791</v>
      </c>
      <c r="CZ329" s="136">
        <f t="shared" ca="1" si="391"/>
        <v>-1419.346234055377</v>
      </c>
      <c r="DA329" s="136">
        <f t="shared" ca="1" si="391"/>
        <v>-10320.653962945225</v>
      </c>
      <c r="DB329" s="136">
        <f t="shared" ca="1" si="391"/>
        <v>-1326588053390.637</v>
      </c>
      <c r="DC329" s="136">
        <f t="shared" ca="1" si="391"/>
        <v>-94711.095560657021</v>
      </c>
      <c r="DE329" s="80">
        <f t="shared" si="380"/>
        <v>82.5</v>
      </c>
      <c r="DF329" s="136">
        <f t="shared" ca="1" si="392"/>
        <v>-195.03735866110648</v>
      </c>
      <c r="DG329" s="136">
        <f t="shared" ca="1" si="392"/>
        <v>-90.583784331167763</v>
      </c>
      <c r="DH329" s="136">
        <f t="shared" ca="1" si="392"/>
        <v>-30.176083596680844</v>
      </c>
      <c r="DI329" s="136">
        <f t="shared" ca="1" si="392"/>
        <v>-10.509051850549916</v>
      </c>
      <c r="DJ329" s="136">
        <f t="shared" ca="1" si="392"/>
        <v>-2.7695898389034088</v>
      </c>
      <c r="DK329" s="136">
        <f t="shared" ca="1" si="392"/>
        <v>-0.57484970479400488</v>
      </c>
      <c r="DL329" s="136">
        <f t="shared" ca="1" si="392"/>
        <v>-3.8254483434970261</v>
      </c>
      <c r="DM329" s="136">
        <f t="shared" ca="1" si="392"/>
        <v>-14.025782921681824</v>
      </c>
      <c r="DN329" s="136">
        <f t="shared" ca="1" si="392"/>
        <v>-37.336295300650789</v>
      </c>
      <c r="DO329" s="136">
        <f t="shared" ca="1" si="392"/>
        <v>-100.96156334023431</v>
      </c>
      <c r="DP329" s="136">
        <f t="shared" ca="1" si="392"/>
        <v>-418.96369657534797</v>
      </c>
      <c r="DQ329" s="136">
        <f t="shared" ca="1" si="392"/>
        <v>-22627806155.14502</v>
      </c>
      <c r="DR329" s="136">
        <f t="shared" ca="1" si="392"/>
        <v>-794.41230719634041</v>
      </c>
      <c r="DT329" s="80">
        <f t="shared" si="382"/>
        <v>82.5</v>
      </c>
      <c r="DU329" s="136">
        <f t="shared" ca="1" si="393"/>
        <v>-0.2435220414025725</v>
      </c>
      <c r="DV329" s="136">
        <f t="shared" ca="1" si="393"/>
        <v>-0.50400982393266247</v>
      </c>
      <c r="DW329" s="136">
        <f t="shared" ca="1" si="393"/>
        <v>-1.3254053009800231</v>
      </c>
      <c r="DX329" s="136">
        <f t="shared" ca="1" si="393"/>
        <v>-2.8419523446225483</v>
      </c>
      <c r="DY329" s="136">
        <f t="shared" ca="1" si="393"/>
        <v>-5.3334427460418414</v>
      </c>
      <c r="DZ329" s="136">
        <f t="shared" ca="1" si="393"/>
        <v>-9.3520488546854494</v>
      </c>
      <c r="EA329" s="136">
        <f t="shared" ca="1" si="393"/>
        <v>-16.042058748322916</v>
      </c>
      <c r="EB329" s="136">
        <f t="shared" ca="1" si="393"/>
        <v>-28.055306042931882</v>
      </c>
      <c r="EC329" s="136">
        <f t="shared" ca="1" si="393"/>
        <v>-52.79237997654991</v>
      </c>
      <c r="ED329" s="136">
        <f t="shared" ca="1" si="393"/>
        <v>-118.73864357079219</v>
      </c>
      <c r="EE329" s="136">
        <f t="shared" ca="1" si="393"/>
        <v>-445.65545735012347</v>
      </c>
      <c r="EF329" s="136">
        <f t="shared" ca="1" si="393"/>
        <v>-23027528649.227051</v>
      </c>
      <c r="EG329" s="136">
        <f t="shared" ca="1" si="393"/>
        <v>-807.97786951703893</v>
      </c>
      <c r="EI329" s="80">
        <f t="shared" si="384"/>
        <v>82.5</v>
      </c>
      <c r="EJ329" s="136">
        <f t="shared" ca="1" si="394"/>
        <v>-14.027119480630725</v>
      </c>
      <c r="EK329" s="136">
        <f t="shared" ca="1" si="394"/>
        <v>-14.530746828574573</v>
      </c>
      <c r="EL329" s="136">
        <f t="shared" ca="1" si="394"/>
        <v>-16.228866224554864</v>
      </c>
      <c r="EM329" s="136">
        <f t="shared" ca="1" si="394"/>
        <v>-19.798105528265044</v>
      </c>
      <c r="EN329" s="136">
        <f t="shared" ca="1" si="394"/>
        <v>-26.858654272421973</v>
      </c>
      <c r="EO329" s="136">
        <f t="shared" ca="1" si="394"/>
        <v>-41.275988179516617</v>
      </c>
      <c r="EP329" s="136">
        <f t="shared" ca="1" si="394"/>
        <v>-73.129853946429478</v>
      </c>
      <c r="EQ329" s="136">
        <f t="shared" ca="1" si="394"/>
        <v>-152.8503526327205</v>
      </c>
      <c r="ER329" s="136">
        <f t="shared" ca="1" si="394"/>
        <v>-394.99724981097802</v>
      </c>
      <c r="ES329" s="136">
        <f t="shared" ca="1" si="394"/>
        <v>-1418.9486443002004</v>
      </c>
      <c r="ET329" s="136">
        <f t="shared" ca="1" si="394"/>
        <v>-10320.472360725447</v>
      </c>
      <c r="EU329" s="136">
        <f t="shared" ca="1" si="394"/>
        <v>-1326588053390.637</v>
      </c>
      <c r="EV329" s="136">
        <f t="shared" ca="1" si="394"/>
        <v>-94710.63795976009</v>
      </c>
    </row>
    <row r="330" spans="1:152">
      <c r="S330" s="26">
        <f t="shared" si="368"/>
        <v>90</v>
      </c>
      <c r="T330" s="330">
        <f t="shared" ca="1" si="386"/>
        <v>-1.9204137657879983E-7</v>
      </c>
      <c r="U330" s="330">
        <f t="shared" ca="1" si="386"/>
        <v>-0.2431529158040604</v>
      </c>
      <c r="V330" s="330">
        <f t="shared" ca="1" si="386"/>
        <v>-1.0070873586090086</v>
      </c>
      <c r="W330" s="330">
        <f t="shared" ca="1" si="386"/>
        <v>-2.4065173652215321</v>
      </c>
      <c r="X330" s="330">
        <f t="shared" ca="1" si="386"/>
        <v>-4.6752510230006692</v>
      </c>
      <c r="Y330" s="330">
        <f t="shared" ca="1" si="386"/>
        <v>-8.2579865746042671</v>
      </c>
      <c r="Z330" s="330">
        <f t="shared" ca="1" si="386"/>
        <v>-14.024854528454156</v>
      </c>
      <c r="AA330" s="330">
        <f t="shared" ca="1" si="386"/>
        <v>-23.818675860953789</v>
      </c>
      <c r="AB330" s="330">
        <f t="shared" ca="1" si="386"/>
        <v>-42.069768123751601</v>
      </c>
      <c r="AC330" s="330">
        <f t="shared" ca="1" si="386"/>
        <v>-81.724015677775242</v>
      </c>
      <c r="AD330" s="330">
        <f t="shared" ca="1" si="386"/>
        <v>-195.24932805878689</v>
      </c>
      <c r="AE330" s="330">
        <f t="shared" ca="1" si="386"/>
        <v>-808.19620052399114</v>
      </c>
      <c r="AF330" s="330">
        <f t="shared" ca="1" si="386"/>
        <v>-2.1237289709956746E+17</v>
      </c>
      <c r="AH330" s="80">
        <f t="shared" si="370"/>
        <v>90</v>
      </c>
      <c r="AI330" s="136">
        <f t="shared" ca="1" si="387"/>
        <v>-14.027119480482384</v>
      </c>
      <c r="AJ330" s="136">
        <f t="shared" ca="1" si="387"/>
        <v>-14.521854756514324</v>
      </c>
      <c r="AK330" s="136">
        <f t="shared" ca="1" si="387"/>
        <v>-16.185902817895165</v>
      </c>
      <c r="AL330" s="136">
        <f t="shared" ca="1" si="387"/>
        <v>-19.665886138877596</v>
      </c>
      <c r="AM330" s="136">
        <f t="shared" ca="1" si="387"/>
        <v>-26.494150527014767</v>
      </c>
      <c r="AN330" s="136">
        <f t="shared" ca="1" si="387"/>
        <v>-40.266303799806984</v>
      </c>
      <c r="AO330" s="136">
        <f t="shared" ca="1" si="387"/>
        <v>-70.122001672536953</v>
      </c>
      <c r="AP330" s="136">
        <f t="shared" ca="1" si="387"/>
        <v>-142.55480417649659</v>
      </c>
      <c r="AQ330" s="136">
        <f t="shared" ca="1" si="387"/>
        <v>-350.51566830764989</v>
      </c>
      <c r="AR330" s="136">
        <f t="shared" ca="1" si="387"/>
        <v>-1129.7464811974803</v>
      </c>
      <c r="AS330" s="136">
        <f t="shared" ca="1" si="387"/>
        <v>-5840.0348268046964</v>
      </c>
      <c r="AT330" s="136">
        <f t="shared" ca="1" si="387"/>
        <v>-94761.302741615524</v>
      </c>
      <c r="AU330" s="136">
        <f t="shared" ca="1" si="387"/>
        <v>-2446379264</v>
      </c>
      <c r="AW330" s="80">
        <f t="shared" si="372"/>
        <v>90</v>
      </c>
      <c r="AX330" s="136">
        <f t="shared" ca="1" si="388"/>
        <v>14.027119288441007</v>
      </c>
      <c r="AY330" s="136">
        <f t="shared" ca="1" si="388"/>
        <v>13.783966938181734</v>
      </c>
      <c r="AZ330" s="136">
        <f t="shared" ca="1" si="388"/>
        <v>13.020032515829076</v>
      </c>
      <c r="BA330" s="136">
        <f t="shared" ca="1" si="388"/>
        <v>11.620602546682498</v>
      </c>
      <c r="BB330" s="136">
        <f t="shared" ca="1" si="388"/>
        <v>9.3518689496425722</v>
      </c>
      <c r="BC330" s="136">
        <f t="shared" ca="1" si="388"/>
        <v>5.76913349395703</v>
      </c>
      <c r="BD330" s="136">
        <f t="shared" ca="1" si="388"/>
        <v>2.2656944994352557E-3</v>
      </c>
      <c r="BE330" s="136">
        <f t="shared" ca="1" si="388"/>
        <v>-9.7915553757971168</v>
      </c>
      <c r="BF330" s="136">
        <f t="shared" ca="1" si="388"/>
        <v>-28.042647149971287</v>
      </c>
      <c r="BG330" s="136">
        <f t="shared" ca="1" si="388"/>
        <v>-67.696893642359782</v>
      </c>
      <c r="BH330" s="136">
        <f t="shared" ca="1" si="388"/>
        <v>-181.22220298403954</v>
      </c>
      <c r="BI330" s="136">
        <f t="shared" ca="1" si="388"/>
        <v>-794.16905903925363</v>
      </c>
      <c r="BJ330" s="136">
        <f t="shared" ca="1" si="388"/>
        <v>-2.1237289465318819E+17</v>
      </c>
      <c r="BK330" s="62"/>
      <c r="BL330" s="80">
        <f t="shared" si="374"/>
        <v>90</v>
      </c>
      <c r="BM330" s="136">
        <f t="shared" ca="1" si="389"/>
        <v>-14.02711967252376</v>
      </c>
      <c r="BN330" s="136">
        <f t="shared" ca="1" si="389"/>
        <v>-14.765007672318385</v>
      </c>
      <c r="BO330" s="136">
        <f t="shared" ca="1" si="389"/>
        <v>-17.192990176504175</v>
      </c>
      <c r="BP330" s="136">
        <f t="shared" ca="1" si="389"/>
        <v>-22.072403504099132</v>
      </c>
      <c r="BQ330" s="136">
        <f t="shared" ca="1" si="389"/>
        <v>-31.169401550015436</v>
      </c>
      <c r="BR330" s="136">
        <f t="shared" ca="1" si="389"/>
        <v>-48.524290374411244</v>
      </c>
      <c r="BS330" s="136">
        <f t="shared" ca="1" si="389"/>
        <v>-84.146856200991124</v>
      </c>
      <c r="BT330" s="136">
        <f t="shared" ca="1" si="389"/>
        <v>-166.37348003745041</v>
      </c>
      <c r="BU330" s="136">
        <f t="shared" ca="1" si="389"/>
        <v>-392.58543643140149</v>
      </c>
      <c r="BV330" s="136">
        <f t="shared" ca="1" si="389"/>
        <v>-1211.4704968752553</v>
      </c>
      <c r="BW330" s="136">
        <f t="shared" ca="1" si="389"/>
        <v>-6035.2841548634833</v>
      </c>
      <c r="BX330" s="136">
        <f t="shared" ca="1" si="389"/>
        <v>-95569.498942139515</v>
      </c>
      <c r="BY330" s="136">
        <f t="shared" ca="1" si="389"/>
        <v>-2446379296</v>
      </c>
      <c r="BZ330" s="62"/>
      <c r="CA330" s="80">
        <f t="shared" si="376"/>
        <v>90</v>
      </c>
      <c r="CB330" s="136">
        <f t="shared" ca="1" si="390"/>
        <v>-256142821.97676858</v>
      </c>
      <c r="CC330" s="136">
        <f t="shared" ca="1" si="390"/>
        <v>-202.36587094614535</v>
      </c>
      <c r="CD330" s="136">
        <f t="shared" ca="1" si="390"/>
        <v>-49.174485258723521</v>
      </c>
      <c r="CE330" s="136">
        <f t="shared" ca="1" si="390"/>
        <v>-21.518452264614012</v>
      </c>
      <c r="CF330" s="136">
        <f t="shared" ca="1" si="390"/>
        <v>-13.436241107766214</v>
      </c>
      <c r="CG330" s="136">
        <f t="shared" ca="1" si="390"/>
        <v>-12.538693000795856</v>
      </c>
      <c r="CH330" s="136">
        <f t="shared" ca="1" si="390"/>
        <v>-16.301549475200687</v>
      </c>
      <c r="CI330" s="136">
        <f t="shared" ca="1" si="390"/>
        <v>-25.166173060218966</v>
      </c>
      <c r="CJ330" s="136">
        <f t="shared" ca="1" si="390"/>
        <v>-42.958515767213072</v>
      </c>
      <c r="CK330" s="136">
        <f t="shared" ca="1" si="390"/>
        <v>-82.37296481015278</v>
      </c>
      <c r="CL330" s="136">
        <f t="shared" ca="1" si="390"/>
        <v>-195.77033856373464</v>
      </c>
      <c r="CM330" s="136">
        <f t="shared" ca="1" si="390"/>
        <v>-808.65379576683335</v>
      </c>
      <c r="CN330" s="136">
        <f t="shared" ca="1" si="390"/>
        <v>-2.1237289709956746E+17</v>
      </c>
      <c r="CP330" s="80">
        <f t="shared" si="378"/>
        <v>90</v>
      </c>
      <c r="CQ330" s="136">
        <f t="shared" ca="1" si="391"/>
        <v>-256142836.00388786</v>
      </c>
      <c r="CR330" s="136">
        <f t="shared" ca="1" si="391"/>
        <v>-216.6445727868556</v>
      </c>
      <c r="CS330" s="136">
        <f t="shared" ca="1" si="391"/>
        <v>-64.353300718009677</v>
      </c>
      <c r="CT330" s="136">
        <f t="shared" ca="1" si="391"/>
        <v>-38.777821038270076</v>
      </c>
      <c r="CU330" s="136">
        <f t="shared" ca="1" si="391"/>
        <v>-35.255140611780313</v>
      </c>
      <c r="CV330" s="136">
        <f t="shared" ca="1" si="391"/>
        <v>-44.547010225998577</v>
      </c>
      <c r="CW330" s="136">
        <f t="shared" ca="1" si="391"/>
        <v>-72.398696619283484</v>
      </c>
      <c r="CX330" s="136">
        <f t="shared" ca="1" si="391"/>
        <v>-143.90230137576177</v>
      </c>
      <c r="CY330" s="136">
        <f t="shared" ca="1" si="391"/>
        <v>-351.40441595111133</v>
      </c>
      <c r="CZ330" s="136">
        <f t="shared" ca="1" si="391"/>
        <v>-1130.3954303298578</v>
      </c>
      <c r="DA330" s="136">
        <f t="shared" ca="1" si="391"/>
        <v>-5840.5558373096446</v>
      </c>
      <c r="DB330" s="136">
        <f t="shared" ca="1" si="391"/>
        <v>-94761.760336858366</v>
      </c>
      <c r="DC330" s="136">
        <f t="shared" ca="1" si="391"/>
        <v>-2446379264</v>
      </c>
      <c r="DE330" s="80">
        <f t="shared" si="380"/>
        <v>90</v>
      </c>
      <c r="DF330" s="136">
        <f t="shared" ca="1" si="392"/>
        <v>-256142814.96320868</v>
      </c>
      <c r="DG330" s="136">
        <f t="shared" ca="1" si="392"/>
        <v>-195.34392159152381</v>
      </c>
      <c r="DH330" s="136">
        <f t="shared" ca="1" si="392"/>
        <v>-42.020135039056555</v>
      </c>
      <c r="DI330" s="136">
        <f t="shared" ca="1" si="392"/>
        <v>-13.756845998417745</v>
      </c>
      <c r="DJ330" s="136">
        <f t="shared" ca="1" si="392"/>
        <v>-4.1297489937215452</v>
      </c>
      <c r="DK330" s="136">
        <f t="shared" ca="1" si="392"/>
        <v>-1.0653814823683305</v>
      </c>
      <c r="DL330" s="136">
        <f t="shared" ca="1" si="392"/>
        <v>-3.3098055888484161</v>
      </c>
      <c r="DM330" s="136">
        <f t="shared" ca="1" si="392"/>
        <v>-11.526538639743862</v>
      </c>
      <c r="DN330" s="136">
        <f t="shared" ca="1" si="392"/>
        <v>-29.07871751498223</v>
      </c>
      <c r="DO330" s="136">
        <f t="shared" ca="1" si="392"/>
        <v>-68.401468167403095</v>
      </c>
      <c r="DP330" s="136">
        <f t="shared" ca="1" si="392"/>
        <v>-181.76192533899302</v>
      </c>
      <c r="DQ330" s="136">
        <f t="shared" ca="1" si="392"/>
        <v>-794.63062528640876</v>
      </c>
      <c r="DR330" s="136">
        <f t="shared" ca="1" si="392"/>
        <v>-2.1237289465318819E+17</v>
      </c>
      <c r="DT330" s="80">
        <f t="shared" si="382"/>
        <v>90</v>
      </c>
      <c r="DU330" s="136">
        <f t="shared" ca="1" si="393"/>
        <v>-1.9204137657879983E-7</v>
      </c>
      <c r="DV330" s="136">
        <f t="shared" ca="1" si="393"/>
        <v>-0.2431529158040604</v>
      </c>
      <c r="DW330" s="136">
        <f t="shared" ca="1" si="393"/>
        <v>-1.0070873586090086</v>
      </c>
      <c r="DX330" s="136">
        <f t="shared" ca="1" si="393"/>
        <v>-2.4065173652215321</v>
      </c>
      <c r="DY330" s="136">
        <f t="shared" ca="1" si="393"/>
        <v>-4.6752510230006692</v>
      </c>
      <c r="DZ330" s="136">
        <f t="shared" ca="1" si="393"/>
        <v>-8.2579865746042671</v>
      </c>
      <c r="EA330" s="136">
        <f t="shared" ca="1" si="393"/>
        <v>-14.024854528454156</v>
      </c>
      <c r="EB330" s="136">
        <f t="shared" ca="1" si="393"/>
        <v>-23.818675860953789</v>
      </c>
      <c r="EC330" s="136">
        <f t="shared" ca="1" si="393"/>
        <v>-42.069768123751601</v>
      </c>
      <c r="ED330" s="136">
        <f t="shared" ca="1" si="393"/>
        <v>-81.724015677775242</v>
      </c>
      <c r="EE330" s="136">
        <f t="shared" ca="1" si="393"/>
        <v>-195.24932805878689</v>
      </c>
      <c r="EF330" s="136">
        <f t="shared" ca="1" si="393"/>
        <v>-808.19620052399114</v>
      </c>
      <c r="EG330" s="136">
        <f t="shared" ca="1" si="393"/>
        <v>-2.1237289709956746E+17</v>
      </c>
      <c r="EI330" s="80">
        <f t="shared" si="384"/>
        <v>90</v>
      </c>
      <c r="EJ330" s="136">
        <f t="shared" ca="1" si="394"/>
        <v>-14.027119480482384</v>
      </c>
      <c r="EK330" s="136">
        <f t="shared" ca="1" si="394"/>
        <v>-14.521854756514324</v>
      </c>
      <c r="EL330" s="136">
        <f t="shared" ca="1" si="394"/>
        <v>-16.185902817895165</v>
      </c>
      <c r="EM330" s="136">
        <f t="shared" ca="1" si="394"/>
        <v>-19.665886138877596</v>
      </c>
      <c r="EN330" s="136">
        <f t="shared" ca="1" si="394"/>
        <v>-26.494150527014767</v>
      </c>
      <c r="EO330" s="136">
        <f t="shared" ca="1" si="394"/>
        <v>-40.266303799806984</v>
      </c>
      <c r="EP330" s="136">
        <f t="shared" ca="1" si="394"/>
        <v>-70.122001672536953</v>
      </c>
      <c r="EQ330" s="136">
        <f t="shared" ca="1" si="394"/>
        <v>-142.55480417649659</v>
      </c>
      <c r="ER330" s="136">
        <f t="shared" ca="1" si="394"/>
        <v>-350.51566830764989</v>
      </c>
      <c r="ES330" s="136">
        <f t="shared" ca="1" si="394"/>
        <v>-1129.7464811974803</v>
      </c>
      <c r="ET330" s="136">
        <f t="shared" ca="1" si="394"/>
        <v>-5840.0348268046964</v>
      </c>
      <c r="EU330" s="136">
        <f t="shared" ca="1" si="394"/>
        <v>-94761.302741615524</v>
      </c>
      <c r="EV330" s="136">
        <f t="shared" ca="1" si="394"/>
        <v>-2446379264</v>
      </c>
    </row>
    <row r="331" spans="1:152" s="95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R331"/>
      <c r="S331" s="95" t="s">
        <v>110</v>
      </c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H331" s="95" t="s">
        <v>111</v>
      </c>
      <c r="AW331" s="95" t="s">
        <v>203</v>
      </c>
      <c r="BL331" s="95" t="s">
        <v>112</v>
      </c>
      <c r="CA331" s="95" t="s">
        <v>113</v>
      </c>
      <c r="CP331" s="95" t="s">
        <v>114</v>
      </c>
      <c r="DE331" s="95" t="s">
        <v>115</v>
      </c>
      <c r="DT331" s="95" t="s">
        <v>116</v>
      </c>
      <c r="EI331" s="95" t="s">
        <v>117</v>
      </c>
    </row>
    <row r="332" spans="1:152">
      <c r="S332" s="67" t="s">
        <v>130</v>
      </c>
      <c r="T332" s="317">
        <f t="shared" ref="T332:AF332" si="395">T317</f>
        <v>1E-3</v>
      </c>
      <c r="U332" s="317">
        <f t="shared" si="395"/>
        <v>7.5010000000000003</v>
      </c>
      <c r="V332" s="317">
        <f t="shared" si="395"/>
        <v>15.001000000000001</v>
      </c>
      <c r="W332" s="317">
        <f t="shared" si="395"/>
        <v>22.501000000000001</v>
      </c>
      <c r="X332" s="317">
        <f t="shared" si="395"/>
        <v>30.001000000000001</v>
      </c>
      <c r="Y332" s="317">
        <f t="shared" si="395"/>
        <v>37.501000000000005</v>
      </c>
      <c r="Z332" s="317">
        <f t="shared" si="395"/>
        <v>45.001000000000005</v>
      </c>
      <c r="AA332" s="317">
        <f t="shared" si="395"/>
        <v>52.501000000000005</v>
      </c>
      <c r="AB332" s="317">
        <f t="shared" si="395"/>
        <v>60.001000000000005</v>
      </c>
      <c r="AC332" s="317">
        <f t="shared" si="395"/>
        <v>67.501000000000005</v>
      </c>
      <c r="AD332" s="317">
        <f t="shared" si="395"/>
        <v>75.001000000000005</v>
      </c>
      <c r="AE332" s="317">
        <f t="shared" si="395"/>
        <v>82.501000000000005</v>
      </c>
      <c r="AF332" s="317">
        <f t="shared" si="395"/>
        <v>90.001000000000005</v>
      </c>
      <c r="AG332" s="1"/>
      <c r="AH332" s="126" t="s">
        <v>130</v>
      </c>
      <c r="AI332" s="80">
        <f t="shared" ref="AI332:AU332" si="396">AI317</f>
        <v>1E-3</v>
      </c>
      <c r="AJ332" s="80">
        <f t="shared" si="396"/>
        <v>7.5010000000000003</v>
      </c>
      <c r="AK332" s="80">
        <f t="shared" si="396"/>
        <v>15.001000000000001</v>
      </c>
      <c r="AL332" s="80">
        <f t="shared" si="396"/>
        <v>22.501000000000001</v>
      </c>
      <c r="AM332" s="80">
        <f t="shared" si="396"/>
        <v>30.001000000000001</v>
      </c>
      <c r="AN332" s="80">
        <f t="shared" si="396"/>
        <v>37.501000000000005</v>
      </c>
      <c r="AO332" s="80">
        <f t="shared" si="396"/>
        <v>45.001000000000005</v>
      </c>
      <c r="AP332" s="80">
        <f t="shared" si="396"/>
        <v>52.501000000000005</v>
      </c>
      <c r="AQ332" s="80">
        <f t="shared" si="396"/>
        <v>60.001000000000005</v>
      </c>
      <c r="AR332" s="80">
        <f t="shared" si="396"/>
        <v>67.501000000000005</v>
      </c>
      <c r="AS332" s="80">
        <f t="shared" si="396"/>
        <v>75.001000000000005</v>
      </c>
      <c r="AT332" s="80">
        <f t="shared" si="396"/>
        <v>82.501000000000005</v>
      </c>
      <c r="AU332" s="80">
        <f t="shared" si="396"/>
        <v>90.001000000000005</v>
      </c>
      <c r="AW332" s="126" t="s">
        <v>130</v>
      </c>
      <c r="AX332" s="80">
        <f t="shared" ref="AX332:BJ332" si="397">AX317</f>
        <v>1E-3</v>
      </c>
      <c r="AY332" s="80">
        <f t="shared" si="397"/>
        <v>7.5010000000000003</v>
      </c>
      <c r="AZ332" s="80">
        <f t="shared" si="397"/>
        <v>15.001000000000001</v>
      </c>
      <c r="BA332" s="80">
        <f t="shared" si="397"/>
        <v>22.501000000000001</v>
      </c>
      <c r="BB332" s="80">
        <f t="shared" si="397"/>
        <v>30.001000000000001</v>
      </c>
      <c r="BC332" s="80">
        <f t="shared" si="397"/>
        <v>37.501000000000005</v>
      </c>
      <c r="BD332" s="80">
        <f t="shared" si="397"/>
        <v>45.001000000000005</v>
      </c>
      <c r="BE332" s="80">
        <f t="shared" si="397"/>
        <v>52.501000000000005</v>
      </c>
      <c r="BF332" s="80">
        <f t="shared" si="397"/>
        <v>60.001000000000005</v>
      </c>
      <c r="BG332" s="80">
        <f t="shared" si="397"/>
        <v>67.501000000000005</v>
      </c>
      <c r="BH332" s="80">
        <f t="shared" si="397"/>
        <v>75.001000000000005</v>
      </c>
      <c r="BI332" s="80">
        <f t="shared" si="397"/>
        <v>82.501000000000005</v>
      </c>
      <c r="BJ332" s="80">
        <f t="shared" si="397"/>
        <v>90.001000000000005</v>
      </c>
      <c r="BK332" s="62"/>
      <c r="BL332" s="126" t="s">
        <v>130</v>
      </c>
      <c r="BM332" s="80">
        <f t="shared" ref="BM332:BY332" si="398">BM317</f>
        <v>1E-3</v>
      </c>
      <c r="BN332" s="80">
        <f t="shared" si="398"/>
        <v>7.5010000000000003</v>
      </c>
      <c r="BO332" s="80">
        <f t="shared" si="398"/>
        <v>15.001000000000001</v>
      </c>
      <c r="BP332" s="80">
        <f t="shared" si="398"/>
        <v>22.501000000000001</v>
      </c>
      <c r="BQ332" s="80">
        <f t="shared" si="398"/>
        <v>30.001000000000001</v>
      </c>
      <c r="BR332" s="80">
        <f t="shared" si="398"/>
        <v>37.501000000000005</v>
      </c>
      <c r="BS332" s="80">
        <f t="shared" si="398"/>
        <v>45.001000000000005</v>
      </c>
      <c r="BT332" s="80">
        <f t="shared" si="398"/>
        <v>52.501000000000005</v>
      </c>
      <c r="BU332" s="80">
        <f t="shared" si="398"/>
        <v>60.001000000000005</v>
      </c>
      <c r="BV332" s="80">
        <f t="shared" si="398"/>
        <v>67.501000000000005</v>
      </c>
      <c r="BW332" s="80">
        <f t="shared" si="398"/>
        <v>75.001000000000005</v>
      </c>
      <c r="BX332" s="80">
        <f t="shared" si="398"/>
        <v>82.501000000000005</v>
      </c>
      <c r="BY332" s="80">
        <f t="shared" si="398"/>
        <v>90.001000000000005</v>
      </c>
      <c r="BZ332" s="62"/>
      <c r="CA332" s="126" t="s">
        <v>130</v>
      </c>
      <c r="CB332" s="80">
        <f t="shared" ref="CB332:CN332" si="399">CB317</f>
        <v>1E-3</v>
      </c>
      <c r="CC332" s="80">
        <f t="shared" si="399"/>
        <v>7.5010000000000003</v>
      </c>
      <c r="CD332" s="80">
        <f t="shared" si="399"/>
        <v>15.001000000000001</v>
      </c>
      <c r="CE332" s="80">
        <f t="shared" si="399"/>
        <v>22.501000000000001</v>
      </c>
      <c r="CF332" s="80">
        <f t="shared" si="399"/>
        <v>30.001000000000001</v>
      </c>
      <c r="CG332" s="80">
        <f t="shared" si="399"/>
        <v>37.501000000000005</v>
      </c>
      <c r="CH332" s="80">
        <f t="shared" si="399"/>
        <v>45.001000000000005</v>
      </c>
      <c r="CI332" s="80">
        <f t="shared" si="399"/>
        <v>52.501000000000005</v>
      </c>
      <c r="CJ332" s="80">
        <f t="shared" si="399"/>
        <v>60.001000000000005</v>
      </c>
      <c r="CK332" s="80">
        <f t="shared" si="399"/>
        <v>67.501000000000005</v>
      </c>
      <c r="CL332" s="80">
        <f t="shared" si="399"/>
        <v>75.001000000000005</v>
      </c>
      <c r="CM332" s="80">
        <f t="shared" si="399"/>
        <v>82.501000000000005</v>
      </c>
      <c r="CN332" s="80">
        <f t="shared" si="399"/>
        <v>90.001000000000005</v>
      </c>
      <c r="CP332" s="126" t="s">
        <v>130</v>
      </c>
      <c r="CQ332" s="80">
        <f t="shared" ref="CQ332:DC332" si="400">CQ317</f>
        <v>1E-3</v>
      </c>
      <c r="CR332" s="80">
        <f t="shared" si="400"/>
        <v>7.5010000000000003</v>
      </c>
      <c r="CS332" s="80">
        <f t="shared" si="400"/>
        <v>15.001000000000001</v>
      </c>
      <c r="CT332" s="80">
        <f t="shared" si="400"/>
        <v>22.501000000000001</v>
      </c>
      <c r="CU332" s="80">
        <f t="shared" si="400"/>
        <v>30.001000000000001</v>
      </c>
      <c r="CV332" s="80">
        <f t="shared" si="400"/>
        <v>37.501000000000005</v>
      </c>
      <c r="CW332" s="80">
        <f t="shared" si="400"/>
        <v>45.001000000000005</v>
      </c>
      <c r="CX332" s="80">
        <f t="shared" si="400"/>
        <v>52.501000000000005</v>
      </c>
      <c r="CY332" s="80">
        <f t="shared" si="400"/>
        <v>60.001000000000005</v>
      </c>
      <c r="CZ332" s="80">
        <f t="shared" si="400"/>
        <v>67.501000000000005</v>
      </c>
      <c r="DA332" s="80">
        <f t="shared" si="400"/>
        <v>75.001000000000005</v>
      </c>
      <c r="DB332" s="80">
        <f t="shared" si="400"/>
        <v>82.501000000000005</v>
      </c>
      <c r="DC332" s="80">
        <f t="shared" si="400"/>
        <v>90.001000000000005</v>
      </c>
      <c r="DE332" s="126" t="s">
        <v>130</v>
      </c>
      <c r="DF332" s="80">
        <f t="shared" ref="DF332:DR332" si="401">DF317</f>
        <v>1E-3</v>
      </c>
      <c r="DG332" s="80">
        <f t="shared" si="401"/>
        <v>7.5010000000000003</v>
      </c>
      <c r="DH332" s="80">
        <f t="shared" si="401"/>
        <v>15.001000000000001</v>
      </c>
      <c r="DI332" s="80">
        <f t="shared" si="401"/>
        <v>22.501000000000001</v>
      </c>
      <c r="DJ332" s="80">
        <f t="shared" si="401"/>
        <v>30.001000000000001</v>
      </c>
      <c r="DK332" s="80">
        <f t="shared" si="401"/>
        <v>37.501000000000005</v>
      </c>
      <c r="DL332" s="80">
        <f t="shared" si="401"/>
        <v>45.001000000000005</v>
      </c>
      <c r="DM332" s="80">
        <f t="shared" si="401"/>
        <v>52.501000000000005</v>
      </c>
      <c r="DN332" s="80">
        <f t="shared" si="401"/>
        <v>60.001000000000005</v>
      </c>
      <c r="DO332" s="80">
        <f t="shared" si="401"/>
        <v>67.501000000000005</v>
      </c>
      <c r="DP332" s="80">
        <f t="shared" si="401"/>
        <v>75.001000000000005</v>
      </c>
      <c r="DQ332" s="80">
        <f t="shared" si="401"/>
        <v>82.501000000000005</v>
      </c>
      <c r="DR332" s="80">
        <f t="shared" si="401"/>
        <v>90.001000000000005</v>
      </c>
      <c r="DT332" s="126" t="s">
        <v>130</v>
      </c>
      <c r="DU332" s="80">
        <f t="shared" ref="DU332:EG332" si="402">DU317</f>
        <v>1E-3</v>
      </c>
      <c r="DV332" s="80">
        <f t="shared" si="402"/>
        <v>7.5010000000000003</v>
      </c>
      <c r="DW332" s="80">
        <f t="shared" si="402"/>
        <v>15.001000000000001</v>
      </c>
      <c r="DX332" s="80">
        <f t="shared" si="402"/>
        <v>22.501000000000001</v>
      </c>
      <c r="DY332" s="80">
        <f t="shared" si="402"/>
        <v>30.001000000000001</v>
      </c>
      <c r="DZ332" s="80">
        <f t="shared" si="402"/>
        <v>37.501000000000005</v>
      </c>
      <c r="EA332" s="80">
        <f t="shared" si="402"/>
        <v>45.001000000000005</v>
      </c>
      <c r="EB332" s="80">
        <f t="shared" si="402"/>
        <v>52.501000000000005</v>
      </c>
      <c r="EC332" s="80">
        <f t="shared" si="402"/>
        <v>60.001000000000005</v>
      </c>
      <c r="ED332" s="80">
        <f t="shared" si="402"/>
        <v>67.501000000000005</v>
      </c>
      <c r="EE332" s="80">
        <f t="shared" si="402"/>
        <v>75.001000000000005</v>
      </c>
      <c r="EF332" s="80">
        <f t="shared" si="402"/>
        <v>82.501000000000005</v>
      </c>
      <c r="EG332" s="80">
        <f t="shared" si="402"/>
        <v>90.001000000000005</v>
      </c>
      <c r="EI332" s="126" t="s">
        <v>130</v>
      </c>
      <c r="EJ332" s="80">
        <f t="shared" ref="EJ332:EV332" si="403">EJ317</f>
        <v>1E-3</v>
      </c>
      <c r="EK332" s="80">
        <f t="shared" si="403"/>
        <v>7.5010000000000003</v>
      </c>
      <c r="EL332" s="80">
        <f t="shared" si="403"/>
        <v>15.001000000000001</v>
      </c>
      <c r="EM332" s="80">
        <f t="shared" si="403"/>
        <v>22.501000000000001</v>
      </c>
      <c r="EN332" s="80">
        <f t="shared" si="403"/>
        <v>30.001000000000001</v>
      </c>
      <c r="EO332" s="80">
        <f t="shared" si="403"/>
        <v>37.501000000000005</v>
      </c>
      <c r="EP332" s="80">
        <f t="shared" si="403"/>
        <v>45.001000000000005</v>
      </c>
      <c r="EQ332" s="80">
        <f t="shared" si="403"/>
        <v>52.501000000000005</v>
      </c>
      <c r="ER332" s="80">
        <f t="shared" si="403"/>
        <v>60.001000000000005</v>
      </c>
      <c r="ES332" s="80">
        <f t="shared" si="403"/>
        <v>67.501000000000005</v>
      </c>
      <c r="ET332" s="80">
        <f t="shared" si="403"/>
        <v>75.001000000000005</v>
      </c>
      <c r="EU332" s="80">
        <f t="shared" si="403"/>
        <v>82.501000000000005</v>
      </c>
      <c r="EV332" s="80">
        <f t="shared" si="403"/>
        <v>90.001000000000005</v>
      </c>
    </row>
    <row r="333" spans="1:152">
      <c r="S333" s="26">
        <f t="shared" ref="S333:S345" si="404">S318</f>
        <v>0</v>
      </c>
      <c r="T333" s="331">
        <f t="shared" ref="T333:AF345" ca="1" si="405">1/((IF(T303&gt;0,T303/$F$2,-T303/$G$2))^2+(IF(T318&gt;0,T318/$F$2,-T318/$G$2))^2)^0.5</f>
        <v>9.3403571904557455E-8</v>
      </c>
      <c r="U333" s="331">
        <f t="shared" ca="1" si="405"/>
        <v>4.9423885270798006E-3</v>
      </c>
      <c r="V333" s="331">
        <f t="shared" ca="1" si="405"/>
        <v>2.0420839913988801E-2</v>
      </c>
      <c r="W333" s="331">
        <f t="shared" ca="1" si="405"/>
        <v>4.8218401087333405E-2</v>
      </c>
      <c r="X333" s="331">
        <f t="shared" ca="1" si="405"/>
        <v>9.0168195106578225E-2</v>
      </c>
      <c r="Y333" s="331">
        <f t="shared" ca="1" si="405"/>
        <v>0.14467052209064946</v>
      </c>
      <c r="Z333" s="331">
        <f t="shared" ca="1" si="405"/>
        <v>0.2016236191467288</v>
      </c>
      <c r="AA333" s="331">
        <f t="shared" ca="1" si="405"/>
        <v>0.24571802027561282</v>
      </c>
      <c r="AB333" s="331">
        <f t="shared" ca="1" si="405"/>
        <v>0.27052087040575057</v>
      </c>
      <c r="AC333" s="331">
        <f t="shared" ca="1" si="405"/>
        <v>0.28105200249958845</v>
      </c>
      <c r="AD333" s="331">
        <f t="shared" ca="1" si="405"/>
        <v>0.28442883168686378</v>
      </c>
      <c r="AE333" s="331">
        <f t="shared" ca="1" si="405"/>
        <v>0.28511895646629254</v>
      </c>
      <c r="AF333" s="331">
        <f t="shared" ca="1" si="405"/>
        <v>0.28516189713805884</v>
      </c>
      <c r="AG333" s="23"/>
      <c r="AH333" s="80">
        <f t="shared" ref="AH333:AH345" si="406">AH318</f>
        <v>0</v>
      </c>
      <c r="AI333" s="140">
        <f t="shared" ref="AI333:AU345" ca="1" si="407">1/((IF(AI303&gt;0,AI303/$F$2,-AI303/$G$2))^2+(IF(AI318&gt;0,AI318/$F$2,-AI318/$G$2))^2)^0.5</f>
        <v>9.3403571904557455E-8</v>
      </c>
      <c r="AJ333" s="140">
        <f t="shared" ca="1" si="407"/>
        <v>4.9423885270798006E-3</v>
      </c>
      <c r="AK333" s="140">
        <f t="shared" ca="1" si="407"/>
        <v>2.0420839913988801E-2</v>
      </c>
      <c r="AL333" s="140">
        <f t="shared" ca="1" si="407"/>
        <v>4.8218401087333405E-2</v>
      </c>
      <c r="AM333" s="140">
        <f t="shared" ca="1" si="407"/>
        <v>9.0168195106578225E-2</v>
      </c>
      <c r="AN333" s="140">
        <f t="shared" ca="1" si="407"/>
        <v>0.14467052209064946</v>
      </c>
      <c r="AO333" s="140">
        <f t="shared" ca="1" si="407"/>
        <v>0.2016236191467288</v>
      </c>
      <c r="AP333" s="140">
        <f t="shared" ca="1" si="407"/>
        <v>0.24571802027561282</v>
      </c>
      <c r="AQ333" s="140">
        <f t="shared" ca="1" si="407"/>
        <v>0.27052087040575057</v>
      </c>
      <c r="AR333" s="140">
        <f t="shared" ca="1" si="407"/>
        <v>0.28105200249958845</v>
      </c>
      <c r="AS333" s="140">
        <f t="shared" ca="1" si="407"/>
        <v>0.28442883168686378</v>
      </c>
      <c r="AT333" s="140">
        <f t="shared" ca="1" si="407"/>
        <v>0.28511895646629254</v>
      </c>
      <c r="AU333" s="140">
        <f t="shared" ca="1" si="407"/>
        <v>0.28516189713805884</v>
      </c>
      <c r="AW333" s="80">
        <f t="shared" ref="AW333:AW345" si="408">AW318</f>
        <v>0</v>
      </c>
      <c r="AX333" s="140">
        <f t="shared" ref="AX333:BJ345" ca="1" si="409">1/((IF(AX303&gt;0,AX303/$F$2,-AX303/$G$2))^2+(IF(AX318&gt;0,AX318/$F$2,-AX318/$G$2))^2)^0.5</f>
        <v>1.4224081157317991E-17</v>
      </c>
      <c r="AY333" s="140">
        <f t="shared" ca="1" si="409"/>
        <v>4.2467302782345059E-5</v>
      </c>
      <c r="AZ333" s="140">
        <f t="shared" ca="1" si="409"/>
        <v>7.0735760518117539E-4</v>
      </c>
      <c r="BA333" s="140">
        <f t="shared" ca="1" si="409"/>
        <v>3.8054822350251701E-3</v>
      </c>
      <c r="BB333" s="140">
        <f t="shared" ca="1" si="409"/>
        <v>1.2906443859835097E-2</v>
      </c>
      <c r="BC333" s="140">
        <f t="shared" ca="1" si="409"/>
        <v>3.3556559744475127E-2</v>
      </c>
      <c r="BD333" s="140">
        <f t="shared" ca="1" si="409"/>
        <v>7.127607534368198E-2</v>
      </c>
      <c r="BE333" s="140">
        <f t="shared" ca="1" si="409"/>
        <v>0.12295318568143057</v>
      </c>
      <c r="BF333" s="140">
        <f t="shared" ca="1" si="409"/>
        <v>0.16848014328677721</v>
      </c>
      <c r="BG333" s="140">
        <f t="shared" ca="1" si="409"/>
        <v>0.19223601372034141</v>
      </c>
      <c r="BH333" s="140">
        <f t="shared" ca="1" si="409"/>
        <v>0.20001845810590596</v>
      </c>
      <c r="BI333" s="140">
        <f t="shared" ca="1" si="409"/>
        <v>0.20154779034459963</v>
      </c>
      <c r="BJ333" s="140">
        <f t="shared" ca="1" si="409"/>
        <v>0.20163991120234212</v>
      </c>
      <c r="BK333" s="62"/>
      <c r="BL333" s="80">
        <f t="shared" ref="BL333:BL345" si="410">BL318</f>
        <v>0</v>
      </c>
      <c r="BM333" s="140">
        <f t="shared" ref="BM333:BY345" ca="1" si="411">1/((IF(BM303&gt;0,BM303/$F$2,-BM303/$G$2))^2+(IF(BM318&gt;0,BM318/$F$2,-BM318/$G$2))^2)^0.5</f>
        <v>1.422408115298573E-17</v>
      </c>
      <c r="BN333" s="140">
        <f t="shared" ca="1" si="411"/>
        <v>4.1749862158757421E-5</v>
      </c>
      <c r="BO333" s="140">
        <f t="shared" ca="1" si="411"/>
        <v>6.6155966599295917E-4</v>
      </c>
      <c r="BP333" s="140">
        <f t="shared" ca="1" si="411"/>
        <v>3.2888486262508316E-3</v>
      </c>
      <c r="BQ333" s="140">
        <f t="shared" ca="1" si="411"/>
        <v>1.0080432329526877E-2</v>
      </c>
      <c r="BR333" s="140">
        <f t="shared" ca="1" si="411"/>
        <v>2.3432710864100391E-2</v>
      </c>
      <c r="BS333" s="140">
        <f t="shared" ca="1" si="411"/>
        <v>4.5080040934908173E-2</v>
      </c>
      <c r="BT333" s="140">
        <f t="shared" ca="1" si="411"/>
        <v>7.4890189552004036E-2</v>
      </c>
      <c r="BU333" s="140">
        <f t="shared" ca="1" si="411"/>
        <v>0.11001943533511425</v>
      </c>
      <c r="BV333" s="140">
        <f t="shared" ca="1" si="411"/>
        <v>0.14533730622844956</v>
      </c>
      <c r="BW333" s="140">
        <f t="shared" ca="1" si="411"/>
        <v>0.17512231106152634</v>
      </c>
      <c r="BX333" s="140">
        <f t="shared" ca="1" si="411"/>
        <v>0.1947902884369184</v>
      </c>
      <c r="BY333" s="140">
        <f t="shared" ca="1" si="411"/>
        <v>0.20163990730973297</v>
      </c>
      <c r="BZ333" s="62"/>
      <c r="CA333" s="80">
        <f t="shared" ref="CA333:CA345" si="412">CA318</f>
        <v>0</v>
      </c>
      <c r="CB333" s="140">
        <f t="shared" ref="CB333:CN345" ca="1" si="413">1/((IF(CB303&gt;0,CB303/$F$2,-CB303/$G$2))^2+(IF(CB318&gt;0,CB318/$F$2,-CB318/$G$2))^2)^0.5</f>
        <v>2.4565506282574692E-10</v>
      </c>
      <c r="CC333" s="140">
        <f t="shared" ca="1" si="413"/>
        <v>4.6414975366367581E-3</v>
      </c>
      <c r="CD333" s="140">
        <f t="shared" ca="1" si="413"/>
        <v>1.8926803975760714E-2</v>
      </c>
      <c r="CE333" s="140">
        <f t="shared" ca="1" si="413"/>
        <v>4.3499070994575562E-2</v>
      </c>
      <c r="CF333" s="140">
        <f t="shared" ca="1" si="413"/>
        <v>7.7446029868005625E-2</v>
      </c>
      <c r="CG333" s="140">
        <f t="shared" ca="1" si="413"/>
        <v>0.11468172507784991</v>
      </c>
      <c r="CH333" s="140">
        <f t="shared" ca="1" si="413"/>
        <v>0.14257518764315016</v>
      </c>
      <c r="CI333" s="140">
        <f t="shared" ca="1" si="413"/>
        <v>0.14938198703696753</v>
      </c>
      <c r="CJ333" s="140">
        <f t="shared" ca="1" si="413"/>
        <v>0.13201730135111792</v>
      </c>
      <c r="CK333" s="140">
        <f t="shared" ca="1" si="413"/>
        <v>9.4922086145894355E-2</v>
      </c>
      <c r="CL333" s="140">
        <f t="shared" ca="1" si="413"/>
        <v>4.9662762721355093E-2</v>
      </c>
      <c r="CM333" s="140">
        <f t="shared" ca="1" si="413"/>
        <v>1.3509992614885382E-2</v>
      </c>
      <c r="CN333" s="140">
        <f t="shared" ca="1" si="413"/>
        <v>7.7852183548600873E-9</v>
      </c>
      <c r="CP333" s="80">
        <f t="shared" ref="CP333:CP345" si="414">CP318</f>
        <v>0</v>
      </c>
      <c r="CQ333" s="140">
        <f t="shared" ref="CQ333:DC345" ca="1" si="415">1/((IF(CQ303&gt;0,CQ303/$F$2,-CQ303/$G$2))^2+(IF(CQ318&gt;0,CQ318/$F$2,-CQ318/$G$2))^2)^0.5</f>
        <v>2.4565506282574692E-10</v>
      </c>
      <c r="CR333" s="140">
        <f t="shared" ca="1" si="415"/>
        <v>4.6414975366367581E-3</v>
      </c>
      <c r="CS333" s="140">
        <f t="shared" ca="1" si="415"/>
        <v>1.8926803975760714E-2</v>
      </c>
      <c r="CT333" s="140">
        <f t="shared" ca="1" si="415"/>
        <v>4.3499070994575562E-2</v>
      </c>
      <c r="CU333" s="140">
        <f t="shared" ca="1" si="415"/>
        <v>7.7446029868005625E-2</v>
      </c>
      <c r="CV333" s="140">
        <f t="shared" ca="1" si="415"/>
        <v>0.11468172507784991</v>
      </c>
      <c r="CW333" s="140">
        <f t="shared" ca="1" si="415"/>
        <v>0.14257518764315016</v>
      </c>
      <c r="CX333" s="140">
        <f t="shared" ca="1" si="415"/>
        <v>0.14938198703696753</v>
      </c>
      <c r="CY333" s="140">
        <f t="shared" ca="1" si="415"/>
        <v>0.13201730135111792</v>
      </c>
      <c r="CZ333" s="140">
        <f t="shared" ca="1" si="415"/>
        <v>9.4922086145894355E-2</v>
      </c>
      <c r="DA333" s="140">
        <f t="shared" ca="1" si="415"/>
        <v>4.9662762721355093E-2</v>
      </c>
      <c r="DB333" s="140">
        <f t="shared" ca="1" si="415"/>
        <v>1.3509992614885382E-2</v>
      </c>
      <c r="DC333" s="140">
        <f t="shared" ca="1" si="415"/>
        <v>7.7852183548600873E-9</v>
      </c>
      <c r="DE333" s="80">
        <f t="shared" ref="DE333:DE345" si="416">DE318</f>
        <v>0</v>
      </c>
      <c r="DF333" s="140">
        <f t="shared" ref="DF333:DR345" ca="1" si="417">1/((IF(DF303&gt;0,DF303/$F$2,-DF303/$G$2))^2+(IF(DF318&gt;0,DF318/$F$2,-DF318/$G$2))^2)^0.5</f>
        <v>1.4224081157317969E-17</v>
      </c>
      <c r="DG333" s="140">
        <f t="shared" ca="1" si="417"/>
        <v>4.2467092940723841E-5</v>
      </c>
      <c r="DH333" s="140">
        <f t="shared" ca="1" si="417"/>
        <v>7.0728797444889551E-4</v>
      </c>
      <c r="DI333" s="140">
        <f t="shared" ca="1" si="417"/>
        <v>3.8027740261268655E-3</v>
      </c>
      <c r="DJ333" s="140">
        <f t="shared" ca="1" si="417"/>
        <v>1.2859692751992766E-2</v>
      </c>
      <c r="DK333" s="140">
        <f t="shared" ca="1" si="417"/>
        <v>3.3035139860664996E-2</v>
      </c>
      <c r="DL333" s="140">
        <f t="shared" ca="1" si="417"/>
        <v>6.7201236211098747E-2</v>
      </c>
      <c r="DM333" s="140">
        <f t="shared" ca="1" si="417"/>
        <v>0.10292390988880268</v>
      </c>
      <c r="DN333" s="140">
        <f t="shared" ca="1" si="417"/>
        <v>0.11255040260003919</v>
      </c>
      <c r="DO333" s="140">
        <f t="shared" ca="1" si="417"/>
        <v>8.9305055243344214E-2</v>
      </c>
      <c r="DP333" s="140">
        <f t="shared" ca="1" si="417"/>
        <v>4.8906609442580476E-2</v>
      </c>
      <c r="DQ333" s="140">
        <f t="shared" ca="1" si="417"/>
        <v>1.3494833154261974E-2</v>
      </c>
      <c r="DR333" s="140">
        <f t="shared" ca="1" si="417"/>
        <v>7.7852183548600856E-9</v>
      </c>
      <c r="DT333" s="80">
        <f t="shared" ref="DT333:DT345" si="418">DT318</f>
        <v>0</v>
      </c>
      <c r="DU333" s="140">
        <f t="shared" ref="DU333:EG345" ca="1" si="419">1/((IF(DU303&gt;0,DU303/$F$2,-DU303/$G$2))^2+(IF(DU318&gt;0,DU318/$F$2,-DU318/$G$2))^2)^0.5</f>
        <v>9.3403571904557455E-8</v>
      </c>
      <c r="DV333" s="140">
        <f t="shared" ca="1" si="419"/>
        <v>4.9423885270798006E-3</v>
      </c>
      <c r="DW333" s="140">
        <f t="shared" ca="1" si="419"/>
        <v>2.0420839913988801E-2</v>
      </c>
      <c r="DX333" s="140">
        <f t="shared" ca="1" si="419"/>
        <v>4.8218401087333405E-2</v>
      </c>
      <c r="DY333" s="140">
        <f t="shared" ca="1" si="419"/>
        <v>9.0168195106578225E-2</v>
      </c>
      <c r="DZ333" s="140">
        <f t="shared" ca="1" si="419"/>
        <v>0.14467052209064946</v>
      </c>
      <c r="EA333" s="140">
        <f t="shared" ca="1" si="419"/>
        <v>0.2016236191467288</v>
      </c>
      <c r="EB333" s="140">
        <f t="shared" ca="1" si="419"/>
        <v>0.24571802027561282</v>
      </c>
      <c r="EC333" s="140">
        <f t="shared" ca="1" si="419"/>
        <v>0.27052087040575057</v>
      </c>
      <c r="ED333" s="140">
        <f t="shared" ca="1" si="419"/>
        <v>0.28105200249958845</v>
      </c>
      <c r="EE333" s="140">
        <f t="shared" ca="1" si="419"/>
        <v>0.28442883168686378</v>
      </c>
      <c r="EF333" s="140">
        <f t="shared" ca="1" si="419"/>
        <v>0.28511895646629254</v>
      </c>
      <c r="EG333" s="140">
        <f t="shared" ca="1" si="419"/>
        <v>0.28516189713805884</v>
      </c>
      <c r="EI333" s="80">
        <f t="shared" ref="EI333:EI345" si="420">EI318</f>
        <v>0</v>
      </c>
      <c r="EJ333" s="140">
        <f t="shared" ref="EJ333:EV345" ca="1" si="421">1/((IF(EJ303&gt;0,EJ303/$F$2,-EJ303/$G$2))^2+(IF(EJ318&gt;0,EJ318/$F$2,-EJ318/$G$2))^2)^0.5</f>
        <v>9.3403571904557455E-8</v>
      </c>
      <c r="EK333" s="140">
        <f t="shared" ca="1" si="421"/>
        <v>4.9423885270798006E-3</v>
      </c>
      <c r="EL333" s="140">
        <f t="shared" ca="1" si="421"/>
        <v>2.0420839913988801E-2</v>
      </c>
      <c r="EM333" s="140">
        <f t="shared" ca="1" si="421"/>
        <v>4.8218401087333405E-2</v>
      </c>
      <c r="EN333" s="140">
        <f t="shared" ca="1" si="421"/>
        <v>9.0168195106578225E-2</v>
      </c>
      <c r="EO333" s="140">
        <f t="shared" ca="1" si="421"/>
        <v>0.14467052209064946</v>
      </c>
      <c r="EP333" s="140">
        <f t="shared" ca="1" si="421"/>
        <v>0.2016236191467288</v>
      </c>
      <c r="EQ333" s="140">
        <f t="shared" ca="1" si="421"/>
        <v>0.24571802027561282</v>
      </c>
      <c r="ER333" s="140">
        <f t="shared" ca="1" si="421"/>
        <v>0.27052087040575057</v>
      </c>
      <c r="ES333" s="140">
        <f t="shared" ca="1" si="421"/>
        <v>0.28105200249958845</v>
      </c>
      <c r="ET333" s="140">
        <f t="shared" ca="1" si="421"/>
        <v>0.28442883168686378</v>
      </c>
      <c r="EU333" s="140">
        <f t="shared" ca="1" si="421"/>
        <v>0.28511895646629254</v>
      </c>
      <c r="EV333" s="140">
        <f t="shared" ca="1" si="421"/>
        <v>0.28516189713805884</v>
      </c>
    </row>
    <row r="334" spans="1:152">
      <c r="S334" s="26">
        <f t="shared" si="404"/>
        <v>7.5</v>
      </c>
      <c r="T334" s="331">
        <f t="shared" ca="1" si="405"/>
        <v>4.7741079521786611E-3</v>
      </c>
      <c r="U334" s="331">
        <f t="shared" ca="1" si="405"/>
        <v>4.7291131183243434E-4</v>
      </c>
      <c r="V334" s="331">
        <f t="shared" ca="1" si="405"/>
        <v>6.5268885766690049E-3</v>
      </c>
      <c r="W334" s="331">
        <f t="shared" ca="1" si="405"/>
        <v>2.61239633752113E-2</v>
      </c>
      <c r="X334" s="331">
        <f t="shared" ca="1" si="405"/>
        <v>5.848496918168291E-2</v>
      </c>
      <c r="Y334" s="331">
        <f t="shared" ca="1" si="405"/>
        <v>0.10479653280409522</v>
      </c>
      <c r="Z334" s="331">
        <f t="shared" ca="1" si="405"/>
        <v>0.15984517579293775</v>
      </c>
      <c r="AA334" s="331">
        <f t="shared" ca="1" si="405"/>
        <v>0.2100945049046806</v>
      </c>
      <c r="AB334" s="331">
        <f t="shared" ca="1" si="405"/>
        <v>0.24486908605456023</v>
      </c>
      <c r="AC334" s="331">
        <f t="shared" ca="1" si="405"/>
        <v>0.26399534562065297</v>
      </c>
      <c r="AD334" s="331">
        <f t="shared" ca="1" si="405"/>
        <v>0.27242719327486509</v>
      </c>
      <c r="AE334" s="331">
        <f t="shared" ca="1" si="405"/>
        <v>0.27503271101233007</v>
      </c>
      <c r="AF334" s="331">
        <f t="shared" ref="AF334" ca="1" si="422">1/((IF(AF304&gt;0,AF304/$F$2,-AF304/$G$2))^2+(IF(AF319&gt;0,AF319/$F$2,-AF319/$G$2))^2)^0.5</f>
        <v>9.90418120412766E-2</v>
      </c>
      <c r="AG334" s="23"/>
      <c r="AH334" s="80">
        <f t="shared" si="406"/>
        <v>7.5</v>
      </c>
      <c r="AI334" s="140">
        <f t="shared" ca="1" si="407"/>
        <v>4.7741079521786611E-3</v>
      </c>
      <c r="AJ334" s="140">
        <f t="shared" ca="1" si="407"/>
        <v>4.7291131183243434E-4</v>
      </c>
      <c r="AK334" s="140">
        <f t="shared" ca="1" si="407"/>
        <v>6.5268885766690049E-3</v>
      </c>
      <c r="AL334" s="140">
        <f t="shared" ca="1" si="407"/>
        <v>2.61239633752113E-2</v>
      </c>
      <c r="AM334" s="140">
        <f t="shared" ca="1" si="407"/>
        <v>5.848496918168291E-2</v>
      </c>
      <c r="AN334" s="140">
        <f t="shared" ca="1" si="407"/>
        <v>0.10479653280409522</v>
      </c>
      <c r="AO334" s="140">
        <f t="shared" ca="1" si="407"/>
        <v>0.15984517579293775</v>
      </c>
      <c r="AP334" s="140">
        <f t="shared" ca="1" si="407"/>
        <v>0.2100945049046806</v>
      </c>
      <c r="AQ334" s="140">
        <f t="shared" ca="1" si="407"/>
        <v>0.24486908605456023</v>
      </c>
      <c r="AR334" s="140">
        <f t="shared" ca="1" si="407"/>
        <v>0.26399534562065297</v>
      </c>
      <c r="AS334" s="140">
        <f t="shared" ca="1" si="407"/>
        <v>0.27242719327486509</v>
      </c>
      <c r="AT334" s="140">
        <f t="shared" ca="1" si="407"/>
        <v>0.27503271101233007</v>
      </c>
      <c r="AU334" s="140">
        <f t="shared" ca="1" si="407"/>
        <v>9.90418120412766E-2</v>
      </c>
      <c r="AW334" s="80">
        <f t="shared" si="408"/>
        <v>7.5</v>
      </c>
      <c r="AX334" s="140">
        <f t="shared" ca="1" si="409"/>
        <v>4.1733657807241873E-5</v>
      </c>
      <c r="AY334" s="140">
        <f t="shared" ca="1" si="409"/>
        <v>8.7836508282708034E-6</v>
      </c>
      <c r="AZ334" s="140">
        <f t="shared" ca="1" si="409"/>
        <v>3.2038965506990926E-4</v>
      </c>
      <c r="BA334" s="140">
        <f t="shared" ca="1" si="409"/>
        <v>2.6907620030850944E-3</v>
      </c>
      <c r="BB334" s="140">
        <f t="shared" ca="1" si="409"/>
        <v>1.0710018230452681E-2</v>
      </c>
      <c r="BC334" s="140">
        <f t="shared" ca="1" si="409"/>
        <v>3.0741339540283141E-2</v>
      </c>
      <c r="BD334" s="140">
        <f t="shared" ca="1" si="409"/>
        <v>6.9848858430107366E-2</v>
      </c>
      <c r="BE334" s="140">
        <f t="shared" ca="1" si="409"/>
        <v>0.12425873961458865</v>
      </c>
      <c r="BF334" s="140">
        <f t="shared" ca="1" si="409"/>
        <v>0.17015162111717538</v>
      </c>
      <c r="BG334" s="140">
        <f t="shared" ca="1" si="409"/>
        <v>0.19296367402102368</v>
      </c>
      <c r="BH334" s="140">
        <f t="shared" ca="1" si="409"/>
        <v>0.20033945738254233</v>
      </c>
      <c r="BI334" s="140">
        <f t="shared" ca="1" si="409"/>
        <v>0.20161056331852004</v>
      </c>
      <c r="BJ334" s="140">
        <f t="shared" ca="1" si="409"/>
        <v>9.548300425538836E-2</v>
      </c>
      <c r="BK334" s="62"/>
      <c r="BL334" s="80">
        <f t="shared" si="410"/>
        <v>7.5</v>
      </c>
      <c r="BM334" s="140">
        <f t="shared" ca="1" si="411"/>
        <v>4.101657825362781E-5</v>
      </c>
      <c r="BN334" s="140">
        <f t="shared" ca="1" si="411"/>
        <v>8.4690499897070299E-6</v>
      </c>
      <c r="BO334" s="140">
        <f t="shared" ca="1" si="411"/>
        <v>2.9174965445315313E-4</v>
      </c>
      <c r="BP334" s="140">
        <f t="shared" ca="1" si="411"/>
        <v>2.2318320541188583E-3</v>
      </c>
      <c r="BQ334" s="140">
        <f t="shared" ca="1" si="411"/>
        <v>7.8630548713936339E-3</v>
      </c>
      <c r="BR334" s="140">
        <f t="shared" ca="1" si="411"/>
        <v>1.9718059275776897E-2</v>
      </c>
      <c r="BS334" s="140">
        <f t="shared" ca="1" si="411"/>
        <v>3.9917770186792503E-2</v>
      </c>
      <c r="BT334" s="140">
        <f t="shared" ca="1" si="411"/>
        <v>6.8715987861008548E-2</v>
      </c>
      <c r="BU334" s="140">
        <f t="shared" ca="1" si="411"/>
        <v>0.10342119548161002</v>
      </c>
      <c r="BV334" s="140">
        <f t="shared" ca="1" si="411"/>
        <v>0.13874724232652055</v>
      </c>
      <c r="BW334" s="140">
        <f t="shared" ca="1" si="411"/>
        <v>0.1685873572940029</v>
      </c>
      <c r="BX334" s="140">
        <f t="shared" ca="1" si="411"/>
        <v>0.18809528713575041</v>
      </c>
      <c r="BY334" s="140">
        <f t="shared" ca="1" si="411"/>
        <v>9.1715741342901863E-2</v>
      </c>
      <c r="BZ334" s="62"/>
      <c r="CA334" s="80">
        <f t="shared" si="412"/>
        <v>7.5</v>
      </c>
      <c r="CB334" s="140">
        <f t="shared" ca="1" si="413"/>
        <v>4.5011518519463712E-3</v>
      </c>
      <c r="CC334" s="140">
        <f t="shared" ca="1" si="413"/>
        <v>4.7283886435568235E-4</v>
      </c>
      <c r="CD334" s="140">
        <f t="shared" ca="1" si="413"/>
        <v>6.4931204919226162E-3</v>
      </c>
      <c r="CE334" s="140">
        <f t="shared" ca="1" si="413"/>
        <v>2.5467481547464869E-2</v>
      </c>
      <c r="CF334" s="140">
        <f t="shared" ca="1" si="413"/>
        <v>5.5114364042210179E-2</v>
      </c>
      <c r="CG334" s="140">
        <f t="shared" ca="1" si="413"/>
        <v>9.2987055749939498E-2</v>
      </c>
      <c r="CH334" s="140">
        <f t="shared" ca="1" si="413"/>
        <v>0.12830817397047989</v>
      </c>
      <c r="CI334" s="140">
        <f t="shared" ca="1" si="413"/>
        <v>0.14548111059414398</v>
      </c>
      <c r="CJ334" s="140">
        <f t="shared" ca="1" si="413"/>
        <v>0.13669508505368017</v>
      </c>
      <c r="CK334" s="140">
        <f t="shared" ca="1" si="413"/>
        <v>0.10493197706553893</v>
      </c>
      <c r="CL334" s="140">
        <f t="shared" ca="1" si="413"/>
        <v>6.2251162155950585E-2</v>
      </c>
      <c r="CM334" s="140">
        <f t="shared" ca="1" si="413"/>
        <v>2.6900944829879384E-2</v>
      </c>
      <c r="CN334" s="140">
        <f t="shared" ca="1" si="413"/>
        <v>1.33815404183461E-2</v>
      </c>
      <c r="CP334" s="80">
        <f t="shared" si="414"/>
        <v>7.5</v>
      </c>
      <c r="CQ334" s="140">
        <f t="shared" ca="1" si="415"/>
        <v>4.5011518519463712E-3</v>
      </c>
      <c r="CR334" s="140">
        <f t="shared" ca="1" si="415"/>
        <v>4.7283886435568235E-4</v>
      </c>
      <c r="CS334" s="140">
        <f t="shared" ca="1" si="415"/>
        <v>6.4931204919226162E-3</v>
      </c>
      <c r="CT334" s="140">
        <f t="shared" ca="1" si="415"/>
        <v>2.5467481547464869E-2</v>
      </c>
      <c r="CU334" s="140">
        <f t="shared" ca="1" si="415"/>
        <v>5.5114364042210179E-2</v>
      </c>
      <c r="CV334" s="140">
        <f t="shared" ca="1" si="415"/>
        <v>9.2987055749939498E-2</v>
      </c>
      <c r="CW334" s="140">
        <f t="shared" ca="1" si="415"/>
        <v>0.12830817397047989</v>
      </c>
      <c r="CX334" s="140">
        <f t="shared" ca="1" si="415"/>
        <v>0.14548111059414398</v>
      </c>
      <c r="CY334" s="140">
        <f t="shared" ca="1" si="415"/>
        <v>0.13669508505368017</v>
      </c>
      <c r="CZ334" s="140">
        <f t="shared" ca="1" si="415"/>
        <v>0.10493197706553893</v>
      </c>
      <c r="DA334" s="140">
        <f t="shared" ca="1" si="415"/>
        <v>6.2251162155950585E-2</v>
      </c>
      <c r="DB334" s="140">
        <f t="shared" ca="1" si="415"/>
        <v>2.6900944829879384E-2</v>
      </c>
      <c r="DC334" s="140">
        <f t="shared" ca="1" si="415"/>
        <v>1.33815404183461E-2</v>
      </c>
      <c r="DE334" s="80">
        <f t="shared" si="416"/>
        <v>7.5</v>
      </c>
      <c r="DF334" s="140">
        <f t="shared" ca="1" si="417"/>
        <v>4.1733458550357728E-5</v>
      </c>
      <c r="DG334" s="140">
        <f t="shared" ca="1" si="417"/>
        <v>8.7836503639596459E-6</v>
      </c>
      <c r="DH334" s="140">
        <f t="shared" ca="1" si="417"/>
        <v>3.2038562979386573E-4</v>
      </c>
      <c r="DI334" s="140">
        <f t="shared" ca="1" si="417"/>
        <v>2.6900169868605984E-3</v>
      </c>
      <c r="DJ334" s="140">
        <f t="shared" ca="1" si="417"/>
        <v>1.0687453406029543E-2</v>
      </c>
      <c r="DK334" s="140">
        <f t="shared" ca="1" si="417"/>
        <v>3.0390160484416007E-2</v>
      </c>
      <c r="DL334" s="140">
        <f t="shared" ca="1" si="417"/>
        <v>6.6435299500849268E-2</v>
      </c>
      <c r="DM334" s="140">
        <f t="shared" ca="1" si="417"/>
        <v>0.10578671769043159</v>
      </c>
      <c r="DN334" s="140">
        <f t="shared" ca="1" si="417"/>
        <v>0.11836168506563201</v>
      </c>
      <c r="DO334" s="140">
        <f t="shared" ca="1" si="417"/>
        <v>9.8376167037596329E-2</v>
      </c>
      <c r="DP334" s="140">
        <f t="shared" ca="1" si="417"/>
        <v>6.0915395551899509E-2</v>
      </c>
      <c r="DQ334" s="140">
        <f t="shared" ca="1" si="417"/>
        <v>2.6790835261474917E-2</v>
      </c>
      <c r="DR334" s="140">
        <f t="shared" ca="1" si="417"/>
        <v>1.3372275803434648E-2</v>
      </c>
      <c r="DT334" s="80">
        <f t="shared" si="418"/>
        <v>7.5</v>
      </c>
      <c r="DU334" s="140">
        <f t="shared" ca="1" si="419"/>
        <v>4.7741079521786611E-3</v>
      </c>
      <c r="DV334" s="140">
        <f t="shared" ca="1" si="419"/>
        <v>4.7291131183243434E-4</v>
      </c>
      <c r="DW334" s="140">
        <f t="shared" ca="1" si="419"/>
        <v>6.5268885766690049E-3</v>
      </c>
      <c r="DX334" s="140">
        <f t="shared" ca="1" si="419"/>
        <v>2.61239633752113E-2</v>
      </c>
      <c r="DY334" s="140">
        <f t="shared" ca="1" si="419"/>
        <v>5.848496918168291E-2</v>
      </c>
      <c r="DZ334" s="140">
        <f t="shared" ca="1" si="419"/>
        <v>0.10479653280409522</v>
      </c>
      <c r="EA334" s="140">
        <f t="shared" ca="1" si="419"/>
        <v>0.15984517579293775</v>
      </c>
      <c r="EB334" s="140">
        <f t="shared" ca="1" si="419"/>
        <v>0.2100945049046806</v>
      </c>
      <c r="EC334" s="140">
        <f t="shared" ca="1" si="419"/>
        <v>0.24486908605456023</v>
      </c>
      <c r="ED334" s="140">
        <f t="shared" ca="1" si="419"/>
        <v>0.26399534562065297</v>
      </c>
      <c r="EE334" s="140">
        <f t="shared" ca="1" si="419"/>
        <v>0.27242719327486509</v>
      </c>
      <c r="EF334" s="140">
        <f t="shared" ca="1" si="419"/>
        <v>0.27503271101233007</v>
      </c>
      <c r="EG334" s="140">
        <f t="shared" ca="1" si="419"/>
        <v>9.90418120412766E-2</v>
      </c>
      <c r="EI334" s="80">
        <f t="shared" si="420"/>
        <v>7.5</v>
      </c>
      <c r="EJ334" s="140">
        <f t="shared" ca="1" si="421"/>
        <v>4.7741079521786611E-3</v>
      </c>
      <c r="EK334" s="140">
        <f t="shared" ca="1" si="421"/>
        <v>4.7291131183243434E-4</v>
      </c>
      <c r="EL334" s="140">
        <f t="shared" ca="1" si="421"/>
        <v>6.5268885766690049E-3</v>
      </c>
      <c r="EM334" s="140">
        <f t="shared" ca="1" si="421"/>
        <v>2.61239633752113E-2</v>
      </c>
      <c r="EN334" s="140">
        <f t="shared" ca="1" si="421"/>
        <v>5.848496918168291E-2</v>
      </c>
      <c r="EO334" s="140">
        <f t="shared" ca="1" si="421"/>
        <v>0.10479653280409522</v>
      </c>
      <c r="EP334" s="140">
        <f t="shared" ca="1" si="421"/>
        <v>0.15984517579293775</v>
      </c>
      <c r="EQ334" s="140">
        <f t="shared" ca="1" si="421"/>
        <v>0.2100945049046806</v>
      </c>
      <c r="ER334" s="140">
        <f t="shared" ca="1" si="421"/>
        <v>0.24486908605456023</v>
      </c>
      <c r="ES334" s="140">
        <f t="shared" ca="1" si="421"/>
        <v>0.26399534562065297</v>
      </c>
      <c r="ET334" s="140">
        <f t="shared" ca="1" si="421"/>
        <v>0.27242719327486509</v>
      </c>
      <c r="EU334" s="140">
        <f t="shared" ca="1" si="421"/>
        <v>0.27503271101233007</v>
      </c>
      <c r="EV334" s="140">
        <f t="shared" ca="1" si="421"/>
        <v>9.90418120412766E-2</v>
      </c>
    </row>
    <row r="335" spans="1:152">
      <c r="S335" s="26">
        <f t="shared" si="404"/>
        <v>15</v>
      </c>
      <c r="T335" s="331">
        <f t="shared" ca="1" si="405"/>
        <v>1.9728122111813556E-2</v>
      </c>
      <c r="U335" s="331">
        <f t="shared" ca="1" si="405"/>
        <v>7.3164434402991554E-3</v>
      </c>
      <c r="V335" s="331">
        <f t="shared" ca="1" si="405"/>
        <v>2.8984789898442507E-3</v>
      </c>
      <c r="W335" s="331">
        <f t="shared" ca="1" si="405"/>
        <v>3.0261889658432252E-3</v>
      </c>
      <c r="X335" s="331">
        <f t="shared" ca="1" si="405"/>
        <v>2.4626643486677671E-2</v>
      </c>
      <c r="Y335" s="331">
        <f t="shared" ca="1" si="405"/>
        <v>6.2112492056521952E-2</v>
      </c>
      <c r="Z335" s="331">
        <f t="shared" ca="1" si="405"/>
        <v>0.11237586669096158</v>
      </c>
      <c r="AA335" s="331">
        <f t="shared" ca="1" si="405"/>
        <v>0.16395717170985291</v>
      </c>
      <c r="AB335" s="331">
        <f t="shared" ca="1" si="405"/>
        <v>0.20396474993656957</v>
      </c>
      <c r="AC335" s="331">
        <f t="shared" ca="1" si="405"/>
        <v>0.22848208964257608</v>
      </c>
      <c r="AD335" s="331">
        <f t="shared" ca="1" si="405"/>
        <v>0.24078446146552884</v>
      </c>
      <c r="AE335" s="331">
        <f t="shared" ca="1" si="405"/>
        <v>0.24557919232499237</v>
      </c>
      <c r="AF335" s="331">
        <f t="shared" ref="AF335" ca="1" si="423">1/((IF(AF305&gt;0,AF305/$F$2,-AF305/$G$2))^2+(IF(AF320&gt;0,AF320/$F$2,-AF320/$G$2))^2)^0.5</f>
        <v>6.2049355036841364E-2</v>
      </c>
      <c r="AG335" s="23"/>
      <c r="AH335" s="80">
        <f t="shared" si="406"/>
        <v>15</v>
      </c>
      <c r="AI335" s="140">
        <f t="shared" ca="1" si="407"/>
        <v>1.9728122111813556E-2</v>
      </c>
      <c r="AJ335" s="140">
        <f t="shared" ca="1" si="407"/>
        <v>7.3164434402991554E-3</v>
      </c>
      <c r="AK335" s="140">
        <f t="shared" ca="1" si="407"/>
        <v>2.8984789898442507E-3</v>
      </c>
      <c r="AL335" s="140">
        <f t="shared" ca="1" si="407"/>
        <v>3.0261889658432252E-3</v>
      </c>
      <c r="AM335" s="140">
        <f t="shared" ca="1" si="407"/>
        <v>2.4626643486677671E-2</v>
      </c>
      <c r="AN335" s="140">
        <f t="shared" ca="1" si="407"/>
        <v>6.2112492056521952E-2</v>
      </c>
      <c r="AO335" s="140">
        <f t="shared" ca="1" si="407"/>
        <v>0.11237586669096158</v>
      </c>
      <c r="AP335" s="140">
        <f t="shared" ca="1" si="407"/>
        <v>0.16395717170985291</v>
      </c>
      <c r="AQ335" s="140">
        <f t="shared" ca="1" si="407"/>
        <v>0.20396474993656957</v>
      </c>
      <c r="AR335" s="140">
        <f t="shared" ca="1" si="407"/>
        <v>0.22848208964257608</v>
      </c>
      <c r="AS335" s="140">
        <f t="shared" ca="1" si="407"/>
        <v>0.24078446146552884</v>
      </c>
      <c r="AT335" s="140">
        <f t="shared" ca="1" si="407"/>
        <v>0.24557919232499237</v>
      </c>
      <c r="AU335" s="140">
        <f t="shared" ca="1" si="407"/>
        <v>6.2049355036841364E-2</v>
      </c>
      <c r="AW335" s="80">
        <f t="shared" si="408"/>
        <v>15</v>
      </c>
      <c r="AX335" s="140">
        <f t="shared" ca="1" si="409"/>
        <v>6.9626858899769035E-4</v>
      </c>
      <c r="AY335" s="140">
        <f t="shared" ca="1" si="409"/>
        <v>3.4915543871581913E-4</v>
      </c>
      <c r="AZ335" s="140">
        <f t="shared" ca="1" si="409"/>
        <v>2.4563753788842899E-4</v>
      </c>
      <c r="BA335" s="140">
        <f t="shared" ca="1" si="409"/>
        <v>4.5602378751119732E-4</v>
      </c>
      <c r="BB335" s="140">
        <f t="shared" ca="1" si="409"/>
        <v>6.1692792099917069E-3</v>
      </c>
      <c r="BC335" s="140">
        <f t="shared" ca="1" si="409"/>
        <v>2.4278379935555882E-2</v>
      </c>
      <c r="BD335" s="140">
        <f t="shared" ca="1" si="409"/>
        <v>6.4894449020790002E-2</v>
      </c>
      <c r="BE335" s="140">
        <f t="shared" ca="1" si="409"/>
        <v>0.12640429802624112</v>
      </c>
      <c r="BF335" s="140">
        <f t="shared" ca="1" si="409"/>
        <v>0.17651935499007262</v>
      </c>
      <c r="BG335" s="140">
        <f t="shared" ca="1" si="409"/>
        <v>0.19697536572674129</v>
      </c>
      <c r="BH335" s="140">
        <f t="shared" ca="1" si="409"/>
        <v>0.20121441946171226</v>
      </c>
      <c r="BI335" s="140">
        <f t="shared" ca="1" si="409"/>
        <v>0.20065496103710145</v>
      </c>
      <c r="BJ335" s="140">
        <f t="shared" ca="1" si="409"/>
        <v>6.5364283816772631E-2</v>
      </c>
      <c r="BK335" s="62"/>
      <c r="BL335" s="80">
        <f t="shared" si="410"/>
        <v>15</v>
      </c>
      <c r="BM335" s="140">
        <f t="shared" ca="1" si="411"/>
        <v>6.5039231236090859E-4</v>
      </c>
      <c r="BN335" s="140">
        <f t="shared" ca="1" si="411"/>
        <v>3.1873717994133335E-4</v>
      </c>
      <c r="BO335" s="140">
        <f t="shared" ca="1" si="411"/>
        <v>2.1003804803545464E-4</v>
      </c>
      <c r="BP335" s="140">
        <f t="shared" ca="1" si="411"/>
        <v>3.504164632072932E-4</v>
      </c>
      <c r="BQ335" s="140">
        <f t="shared" ca="1" si="411"/>
        <v>4.1132476844947747E-3</v>
      </c>
      <c r="BR335" s="140">
        <f t="shared" ca="1" si="411"/>
        <v>1.3742607340878777E-2</v>
      </c>
      <c r="BS335" s="140">
        <f t="shared" ca="1" si="411"/>
        <v>3.1514613592532825E-2</v>
      </c>
      <c r="BT335" s="140">
        <f t="shared" ca="1" si="411"/>
        <v>5.7802214312360808E-2</v>
      </c>
      <c r="BU335" s="140">
        <f t="shared" ca="1" si="411"/>
        <v>9.0002907635597193E-2</v>
      </c>
      <c r="BV335" s="140">
        <f t="shared" ca="1" si="411"/>
        <v>0.12296229272515714</v>
      </c>
      <c r="BW335" s="140">
        <f t="shared" ca="1" si="411"/>
        <v>0.15079474150931785</v>
      </c>
      <c r="BX335" s="140">
        <f t="shared" ca="1" si="411"/>
        <v>0.16892928217772996</v>
      </c>
      <c r="BY335" s="140">
        <f t="shared" ca="1" si="411"/>
        <v>5.6553691161305028E-2</v>
      </c>
      <c r="BZ335" s="62"/>
      <c r="CA335" s="80">
        <f t="shared" si="412"/>
        <v>15</v>
      </c>
      <c r="CB335" s="140">
        <f t="shared" ca="1" si="413"/>
        <v>1.83710387092175E-2</v>
      </c>
      <c r="CC335" s="140">
        <f t="shared" ca="1" si="413"/>
        <v>7.2689689451297008E-3</v>
      </c>
      <c r="CD335" s="140">
        <f t="shared" ca="1" si="413"/>
        <v>2.897281748094034E-3</v>
      </c>
      <c r="CE335" s="140">
        <f t="shared" ca="1" si="413"/>
        <v>3.0255831823336721E-3</v>
      </c>
      <c r="CF335" s="140">
        <f t="shared" ca="1" si="413"/>
        <v>2.4444980194524058E-2</v>
      </c>
      <c r="CG335" s="140">
        <f t="shared" ca="1" si="413"/>
        <v>6.0108046611427296E-2</v>
      </c>
      <c r="CH335" s="140">
        <f t="shared" ca="1" si="413"/>
        <v>0.1026363861475124</v>
      </c>
      <c r="CI335" s="140">
        <f t="shared" ca="1" si="413"/>
        <v>0.13511899384853465</v>
      </c>
      <c r="CJ335" s="140">
        <f t="shared" ca="1" si="413"/>
        <v>0.1434009099126537</v>
      </c>
      <c r="CK335" s="140">
        <f t="shared" ca="1" si="413"/>
        <v>0.1261205638623262</v>
      </c>
      <c r="CL335" s="140">
        <f t="shared" ca="1" si="413"/>
        <v>9.3013178432896679E-2</v>
      </c>
      <c r="CM335" s="140">
        <f t="shared" ca="1" si="413"/>
        <v>6.186659314210987E-2</v>
      </c>
      <c r="CN335" s="140">
        <f t="shared" ca="1" si="413"/>
        <v>3.912232515600482E-2</v>
      </c>
      <c r="CP335" s="80">
        <f t="shared" si="414"/>
        <v>15</v>
      </c>
      <c r="CQ335" s="140">
        <f t="shared" ca="1" si="415"/>
        <v>1.83710387092175E-2</v>
      </c>
      <c r="CR335" s="140">
        <f t="shared" ca="1" si="415"/>
        <v>7.2689689451297008E-3</v>
      </c>
      <c r="CS335" s="140">
        <f t="shared" ca="1" si="415"/>
        <v>2.897281748094034E-3</v>
      </c>
      <c r="CT335" s="140">
        <f t="shared" ca="1" si="415"/>
        <v>3.0255831823336721E-3</v>
      </c>
      <c r="CU335" s="140">
        <f t="shared" ca="1" si="415"/>
        <v>2.4444980194524058E-2</v>
      </c>
      <c r="CV335" s="140">
        <f t="shared" ca="1" si="415"/>
        <v>6.0108046611427296E-2</v>
      </c>
      <c r="CW335" s="140">
        <f t="shared" ca="1" si="415"/>
        <v>0.1026363861475124</v>
      </c>
      <c r="CX335" s="140">
        <f t="shared" ca="1" si="415"/>
        <v>0.13511899384853465</v>
      </c>
      <c r="CY335" s="140">
        <f t="shared" ca="1" si="415"/>
        <v>0.1434009099126537</v>
      </c>
      <c r="CZ335" s="140">
        <f t="shared" ca="1" si="415"/>
        <v>0.1261205638623262</v>
      </c>
      <c r="DA335" s="140">
        <f t="shared" ca="1" si="415"/>
        <v>9.3013178432896679E-2</v>
      </c>
      <c r="DB335" s="140">
        <f t="shared" ca="1" si="415"/>
        <v>6.186659314210987E-2</v>
      </c>
      <c r="DC335" s="140">
        <f t="shared" ca="1" si="415"/>
        <v>3.912232515600482E-2</v>
      </c>
      <c r="DE335" s="80">
        <f t="shared" si="416"/>
        <v>15</v>
      </c>
      <c r="DF335" s="140">
        <f t="shared" ca="1" si="417"/>
        <v>6.962021655684893E-4</v>
      </c>
      <c r="DG335" s="140">
        <f t="shared" ca="1" si="417"/>
        <v>3.4915022856710931E-4</v>
      </c>
      <c r="DH335" s="140">
        <f t="shared" ca="1" si="417"/>
        <v>2.4563680872848173E-4</v>
      </c>
      <c r="DI335" s="140">
        <f t="shared" ca="1" si="417"/>
        <v>4.5602171393849218E-4</v>
      </c>
      <c r="DJ335" s="140">
        <f t="shared" ca="1" si="417"/>
        <v>6.1663933434023674E-3</v>
      </c>
      <c r="DK335" s="140">
        <f t="shared" ca="1" si="417"/>
        <v>2.4153588178280352E-2</v>
      </c>
      <c r="DL335" s="140">
        <f t="shared" ca="1" si="417"/>
        <v>6.2844799418420028E-2</v>
      </c>
      <c r="DM335" s="140">
        <f t="shared" ca="1" si="417"/>
        <v>0.11169226388419196</v>
      </c>
      <c r="DN335" s="140">
        <f t="shared" ca="1" si="417"/>
        <v>0.13282081926092373</v>
      </c>
      <c r="DO335" s="140">
        <f t="shared" ca="1" si="417"/>
        <v>0.11996423477267149</v>
      </c>
      <c r="DP335" s="140">
        <f t="shared" ca="1" si="417"/>
        <v>9.015285234729653E-2</v>
      </c>
      <c r="DQ335" s="140">
        <f t="shared" ca="1" si="417"/>
        <v>6.0911704292967689E-2</v>
      </c>
      <c r="DR335" s="140">
        <f t="shared" ca="1" si="417"/>
        <v>3.9914490099766595E-2</v>
      </c>
      <c r="DT335" s="80">
        <f t="shared" si="418"/>
        <v>15</v>
      </c>
      <c r="DU335" s="140">
        <f t="shared" ca="1" si="419"/>
        <v>1.9728122111813556E-2</v>
      </c>
      <c r="DV335" s="140">
        <f t="shared" ca="1" si="419"/>
        <v>7.3164434402991554E-3</v>
      </c>
      <c r="DW335" s="140">
        <f t="shared" ca="1" si="419"/>
        <v>2.8984789898442507E-3</v>
      </c>
      <c r="DX335" s="140">
        <f t="shared" ca="1" si="419"/>
        <v>3.0261889658432252E-3</v>
      </c>
      <c r="DY335" s="140">
        <f t="shared" ca="1" si="419"/>
        <v>2.4626643486677671E-2</v>
      </c>
      <c r="DZ335" s="140">
        <f t="shared" ca="1" si="419"/>
        <v>6.2112492056521952E-2</v>
      </c>
      <c r="EA335" s="140">
        <f t="shared" ca="1" si="419"/>
        <v>0.11237586669096158</v>
      </c>
      <c r="EB335" s="140">
        <f t="shared" ca="1" si="419"/>
        <v>0.16395717170985291</v>
      </c>
      <c r="EC335" s="140">
        <f t="shared" ca="1" si="419"/>
        <v>0.20396474993656957</v>
      </c>
      <c r="ED335" s="140">
        <f t="shared" ca="1" si="419"/>
        <v>0.22848208964257608</v>
      </c>
      <c r="EE335" s="140">
        <f t="shared" ca="1" si="419"/>
        <v>0.24078446146552884</v>
      </c>
      <c r="EF335" s="140">
        <f t="shared" ca="1" si="419"/>
        <v>0.24557919232499237</v>
      </c>
      <c r="EG335" s="140">
        <f t="shared" ca="1" si="419"/>
        <v>6.2049355036841364E-2</v>
      </c>
      <c r="EI335" s="80">
        <f t="shared" si="420"/>
        <v>15</v>
      </c>
      <c r="EJ335" s="140">
        <f t="shared" ca="1" si="421"/>
        <v>1.9728122111813556E-2</v>
      </c>
      <c r="EK335" s="140">
        <f t="shared" ca="1" si="421"/>
        <v>7.3164434402991554E-3</v>
      </c>
      <c r="EL335" s="140">
        <f t="shared" ca="1" si="421"/>
        <v>2.8984789898442507E-3</v>
      </c>
      <c r="EM335" s="140">
        <f t="shared" ca="1" si="421"/>
        <v>3.0261889658432252E-3</v>
      </c>
      <c r="EN335" s="140">
        <f t="shared" ca="1" si="421"/>
        <v>2.4626643486677671E-2</v>
      </c>
      <c r="EO335" s="140">
        <f t="shared" ca="1" si="421"/>
        <v>6.2112492056521952E-2</v>
      </c>
      <c r="EP335" s="140">
        <f t="shared" ca="1" si="421"/>
        <v>0.11237586669096158</v>
      </c>
      <c r="EQ335" s="140">
        <f t="shared" ca="1" si="421"/>
        <v>0.16395717170985291</v>
      </c>
      <c r="ER335" s="140">
        <f t="shared" ca="1" si="421"/>
        <v>0.20396474993656957</v>
      </c>
      <c r="ES335" s="140">
        <f t="shared" ca="1" si="421"/>
        <v>0.22848208964257608</v>
      </c>
      <c r="ET335" s="140">
        <f t="shared" ca="1" si="421"/>
        <v>0.24078446146552884</v>
      </c>
      <c r="EU335" s="140">
        <f t="shared" ca="1" si="421"/>
        <v>0.24557919232499237</v>
      </c>
      <c r="EV335" s="140">
        <f t="shared" ca="1" si="421"/>
        <v>6.2049355036841364E-2</v>
      </c>
    </row>
    <row r="336" spans="1:152">
      <c r="S336" s="26">
        <f t="shared" si="404"/>
        <v>22.5</v>
      </c>
      <c r="T336" s="331">
        <f t="shared" ca="1" si="405"/>
        <v>4.6584735066391485E-2</v>
      </c>
      <c r="U336" s="331">
        <f t="shared" ca="1" si="405"/>
        <v>2.915725195548555E-2</v>
      </c>
      <c r="V336" s="331">
        <f t="shared" ca="1" si="405"/>
        <v>3.9629376835825011E-3</v>
      </c>
      <c r="W336" s="331">
        <f t="shared" ca="1" si="405"/>
        <v>8.0057901525286829E-3</v>
      </c>
      <c r="X336" s="331">
        <f t="shared" ca="1" si="405"/>
        <v>2.8528148184110923E-3</v>
      </c>
      <c r="Y336" s="331">
        <f t="shared" ca="1" si="405"/>
        <v>1.9674102978818584E-2</v>
      </c>
      <c r="Z336" s="331">
        <f t="shared" ca="1" si="405"/>
        <v>5.8159039869086847E-2</v>
      </c>
      <c r="AA336" s="331">
        <f t="shared" ca="1" si="405"/>
        <v>0.10468791872695649</v>
      </c>
      <c r="AB336" s="331">
        <f t="shared" ca="1" si="405"/>
        <v>0.146518217546348</v>
      </c>
      <c r="AC336" s="331">
        <f t="shared" ca="1" si="405"/>
        <v>0.17576526065141809</v>
      </c>
      <c r="AD336" s="331">
        <f t="shared" ca="1" si="405"/>
        <v>0.19239908357259317</v>
      </c>
      <c r="AE336" s="331">
        <f t="shared" ca="1" si="405"/>
        <v>0.19991481770618091</v>
      </c>
      <c r="AF336" s="331">
        <f t="shared" ref="AF336" ca="1" si="424">1/((IF(AF306&gt;0,AF306/$F$2,-AF306/$G$2))^2+(IF(AF321&gt;0,AF321/$F$2,-AF321/$G$2))^2)^0.5</f>
        <v>2.1178058593419976E-2</v>
      </c>
      <c r="AG336" s="23"/>
      <c r="AH336" s="80">
        <f t="shared" si="406"/>
        <v>22.5</v>
      </c>
      <c r="AI336" s="140">
        <f t="shared" ca="1" si="407"/>
        <v>4.6584735066391485E-2</v>
      </c>
      <c r="AJ336" s="140">
        <f t="shared" ca="1" si="407"/>
        <v>2.915725195548555E-2</v>
      </c>
      <c r="AK336" s="140">
        <f t="shared" ca="1" si="407"/>
        <v>3.9629376835825011E-3</v>
      </c>
      <c r="AL336" s="140">
        <f t="shared" ca="1" si="407"/>
        <v>8.0057901525286829E-3</v>
      </c>
      <c r="AM336" s="140">
        <f t="shared" ca="1" si="407"/>
        <v>2.8528148184110923E-3</v>
      </c>
      <c r="AN336" s="140">
        <f t="shared" ca="1" si="407"/>
        <v>1.9674102978818584E-2</v>
      </c>
      <c r="AO336" s="140">
        <f t="shared" ca="1" si="407"/>
        <v>5.8159039869086847E-2</v>
      </c>
      <c r="AP336" s="140">
        <f t="shared" ca="1" si="407"/>
        <v>0.10468791872695649</v>
      </c>
      <c r="AQ336" s="140">
        <f t="shared" ca="1" si="407"/>
        <v>0.146518217546348</v>
      </c>
      <c r="AR336" s="140">
        <f t="shared" ca="1" si="407"/>
        <v>0.17576526065141809</v>
      </c>
      <c r="AS336" s="140">
        <f t="shared" ca="1" si="407"/>
        <v>0.19239908357259317</v>
      </c>
      <c r="AT336" s="140">
        <f t="shared" ca="1" si="407"/>
        <v>0.19991481770618091</v>
      </c>
      <c r="AU336" s="140">
        <f t="shared" ca="1" si="407"/>
        <v>2.1178058593419976E-2</v>
      </c>
      <c r="AW336" s="80">
        <f t="shared" si="408"/>
        <v>22.5</v>
      </c>
      <c r="AX336" s="140">
        <f t="shared" ca="1" si="409"/>
        <v>3.7550019207557555E-3</v>
      </c>
      <c r="AY336" s="140">
        <f t="shared" ca="1" si="409"/>
        <v>2.8591070996808301E-3</v>
      </c>
      <c r="AZ336" s="140">
        <f t="shared" ca="1" si="409"/>
        <v>5.8602766696068658E-4</v>
      </c>
      <c r="BA336" s="140">
        <f t="shared" ca="1" si="409"/>
        <v>1.9128201375106363E-3</v>
      </c>
      <c r="BB336" s="140">
        <f t="shared" ca="1" si="409"/>
        <v>1.0938443473232913E-3</v>
      </c>
      <c r="BC336" s="140">
        <f t="shared" ca="1" si="409"/>
        <v>1.1829405612543548E-2</v>
      </c>
      <c r="BD336" s="140">
        <f t="shared" ca="1" si="409"/>
        <v>5.3651678098019386E-2</v>
      </c>
      <c r="BE336" s="140">
        <f t="shared" ca="1" si="409"/>
        <v>0.13182651212964211</v>
      </c>
      <c r="BF336" s="140">
        <f t="shared" ca="1" si="409"/>
        <v>0.18846236292994603</v>
      </c>
      <c r="BG336" s="140">
        <f t="shared" ca="1" si="409"/>
        <v>0.19987081645217183</v>
      </c>
      <c r="BH336" s="140">
        <f t="shared" ca="1" si="409"/>
        <v>0.19738343500445174</v>
      </c>
      <c r="BI336" s="140">
        <f t="shared" ca="1" si="409"/>
        <v>0.19374811469405684</v>
      </c>
      <c r="BJ336" s="140">
        <f t="shared" ca="1" si="409"/>
        <v>2.429235090241768E-2</v>
      </c>
      <c r="BK336" s="62"/>
      <c r="BL336" s="80">
        <f t="shared" si="410"/>
        <v>22.5</v>
      </c>
      <c r="BM336" s="140">
        <f t="shared" ca="1" si="411"/>
        <v>3.2357848335154947E-3</v>
      </c>
      <c r="BN336" s="140">
        <f t="shared" ca="1" si="411"/>
        <v>2.3911275952661114E-3</v>
      </c>
      <c r="BO336" s="140">
        <f t="shared" ca="1" si="411"/>
        <v>4.5227232696579345E-4</v>
      </c>
      <c r="BP336" s="140">
        <f t="shared" ca="1" si="411"/>
        <v>1.2944173419155919E-3</v>
      </c>
      <c r="BQ336" s="140">
        <f t="shared" ca="1" si="411"/>
        <v>6.1910268064339154E-4</v>
      </c>
      <c r="BR336" s="140">
        <f t="shared" ca="1" si="411"/>
        <v>5.3783100044149934E-3</v>
      </c>
      <c r="BS336" s="140">
        <f t="shared" ca="1" si="411"/>
        <v>1.9240662207338572E-2</v>
      </c>
      <c r="BT336" s="140">
        <f t="shared" ca="1" si="411"/>
        <v>4.1534771584089351E-2</v>
      </c>
      <c r="BU336" s="140">
        <f t="shared" ca="1" si="411"/>
        <v>6.9798102083572802E-2</v>
      </c>
      <c r="BV336" s="140">
        <f t="shared" ca="1" si="411"/>
        <v>9.9083090679629698E-2</v>
      </c>
      <c r="BW336" s="140">
        <f t="shared" ca="1" si="411"/>
        <v>0.12383888699720719</v>
      </c>
      <c r="BX336" s="140">
        <f t="shared" ca="1" si="411"/>
        <v>0.13989249085958683</v>
      </c>
      <c r="BY336" s="140">
        <f t="shared" ca="1" si="411"/>
        <v>1.8683894833282387E-2</v>
      </c>
      <c r="BZ336" s="62"/>
      <c r="CA336" s="80">
        <f t="shared" si="412"/>
        <v>22.5</v>
      </c>
      <c r="CB336" s="140">
        <f t="shared" ca="1" si="413"/>
        <v>4.2287812177345598E-2</v>
      </c>
      <c r="CC336" s="140">
        <f t="shared" ca="1" si="413"/>
        <v>2.8252760796942236E-2</v>
      </c>
      <c r="CD336" s="140">
        <f t="shared" ca="1" si="413"/>
        <v>3.9615775134004558E-3</v>
      </c>
      <c r="CE336" s="140">
        <f t="shared" ca="1" si="413"/>
        <v>7.9994865817967619E-3</v>
      </c>
      <c r="CF336" s="140">
        <f t="shared" ca="1" si="413"/>
        <v>2.8526320750492436E-3</v>
      </c>
      <c r="CG336" s="140">
        <f t="shared" ca="1" si="413"/>
        <v>1.9628651454371055E-2</v>
      </c>
      <c r="CH336" s="140">
        <f t="shared" ca="1" si="413"/>
        <v>5.7112694823536779E-2</v>
      </c>
      <c r="CI336" s="140">
        <f t="shared" ca="1" si="413"/>
        <v>9.8427086741231282E-2</v>
      </c>
      <c r="CJ336" s="140">
        <f t="shared" ca="1" si="413"/>
        <v>0.12667211157217415</v>
      </c>
      <c r="CK336" s="140">
        <f t="shared" ca="1" si="413"/>
        <v>0.13249929123345125</v>
      </c>
      <c r="CL336" s="140">
        <f t="shared" ca="1" si="413"/>
        <v>0.11890482175432933</v>
      </c>
      <c r="CM336" s="140">
        <f t="shared" ca="1" si="413"/>
        <v>9.9248625739562474E-2</v>
      </c>
      <c r="CN336" s="140">
        <f t="shared" ca="1" si="413"/>
        <v>2.0725637157115381E-2</v>
      </c>
      <c r="CP336" s="80">
        <f t="shared" si="414"/>
        <v>22.5</v>
      </c>
      <c r="CQ336" s="140">
        <f t="shared" ca="1" si="415"/>
        <v>4.2287812177345598E-2</v>
      </c>
      <c r="CR336" s="140">
        <f t="shared" ca="1" si="415"/>
        <v>2.8252760796942236E-2</v>
      </c>
      <c r="CS336" s="140">
        <f t="shared" ca="1" si="415"/>
        <v>3.9615775134004558E-3</v>
      </c>
      <c r="CT336" s="140">
        <f t="shared" ca="1" si="415"/>
        <v>7.9994865817967619E-3</v>
      </c>
      <c r="CU336" s="140">
        <f t="shared" ca="1" si="415"/>
        <v>2.8526320750492436E-3</v>
      </c>
      <c r="CV336" s="140">
        <f t="shared" ca="1" si="415"/>
        <v>1.9628651454371055E-2</v>
      </c>
      <c r="CW336" s="140">
        <f t="shared" ca="1" si="415"/>
        <v>5.7112694823536779E-2</v>
      </c>
      <c r="CX336" s="140">
        <f t="shared" ca="1" si="415"/>
        <v>9.8427086741231282E-2</v>
      </c>
      <c r="CY336" s="140">
        <f t="shared" ca="1" si="415"/>
        <v>0.12667211157217415</v>
      </c>
      <c r="CZ336" s="140">
        <f t="shared" ca="1" si="415"/>
        <v>0.13249929123345125</v>
      </c>
      <c r="DA336" s="140">
        <f t="shared" ca="1" si="415"/>
        <v>0.11890482175432933</v>
      </c>
      <c r="DB336" s="140">
        <f t="shared" ca="1" si="415"/>
        <v>9.9248625739562474E-2</v>
      </c>
      <c r="DC336" s="140">
        <f t="shared" ca="1" si="415"/>
        <v>2.0725637157115381E-2</v>
      </c>
      <c r="DE336" s="80">
        <f t="shared" si="416"/>
        <v>22.5</v>
      </c>
      <c r="DF336" s="140">
        <f t="shared" ca="1" si="417"/>
        <v>3.7523996268533969E-3</v>
      </c>
      <c r="DG336" s="140">
        <f t="shared" ca="1" si="417"/>
        <v>2.85821331152326E-3</v>
      </c>
      <c r="DH336" s="140">
        <f t="shared" ca="1" si="417"/>
        <v>5.8602326633304066E-4</v>
      </c>
      <c r="DI336" s="140">
        <f t="shared" ca="1" si="417"/>
        <v>1.9127340618668026E-3</v>
      </c>
      <c r="DJ336" s="140">
        <f t="shared" ca="1" si="417"/>
        <v>1.0938340452878112E-3</v>
      </c>
      <c r="DK336" s="140">
        <f t="shared" ca="1" si="417"/>
        <v>1.1819503819292426E-2</v>
      </c>
      <c r="DL336" s="140">
        <f t="shared" ca="1" si="417"/>
        <v>5.2826945461154941E-2</v>
      </c>
      <c r="DM336" s="140">
        <f t="shared" ca="1" si="417"/>
        <v>0.11993446131092635</v>
      </c>
      <c r="DN336" s="140">
        <f t="shared" ca="1" si="417"/>
        <v>0.1509369924406597</v>
      </c>
      <c r="DO336" s="140">
        <f t="shared" ca="1" si="417"/>
        <v>0.14195702891613721</v>
      </c>
      <c r="DP336" s="140">
        <f t="shared" ca="1" si="417"/>
        <v>0.12005358490013465</v>
      </c>
      <c r="DQ336" s="140">
        <f t="shared" ca="1" si="417"/>
        <v>9.8466994333055335E-2</v>
      </c>
      <c r="DR336" s="140">
        <f t="shared" ca="1" si="417"/>
        <v>2.3616334475230587E-2</v>
      </c>
      <c r="DT336" s="80">
        <f t="shared" si="418"/>
        <v>22.5</v>
      </c>
      <c r="DU336" s="140">
        <f t="shared" ca="1" si="419"/>
        <v>4.6584735066391485E-2</v>
      </c>
      <c r="DV336" s="140">
        <f t="shared" ca="1" si="419"/>
        <v>2.915725195548555E-2</v>
      </c>
      <c r="DW336" s="140">
        <f t="shared" ca="1" si="419"/>
        <v>3.9629376835825011E-3</v>
      </c>
      <c r="DX336" s="140">
        <f t="shared" ca="1" si="419"/>
        <v>8.0057901525286829E-3</v>
      </c>
      <c r="DY336" s="140">
        <f t="shared" ca="1" si="419"/>
        <v>2.8528148184110923E-3</v>
      </c>
      <c r="DZ336" s="140">
        <f t="shared" ca="1" si="419"/>
        <v>1.9674102978818584E-2</v>
      </c>
      <c r="EA336" s="140">
        <f t="shared" ca="1" si="419"/>
        <v>5.8159039869086847E-2</v>
      </c>
      <c r="EB336" s="140">
        <f t="shared" ca="1" si="419"/>
        <v>0.10468791872695649</v>
      </c>
      <c r="EC336" s="140">
        <f t="shared" ca="1" si="419"/>
        <v>0.146518217546348</v>
      </c>
      <c r="ED336" s="140">
        <f t="shared" ca="1" si="419"/>
        <v>0.17576526065141809</v>
      </c>
      <c r="EE336" s="140">
        <f t="shared" ca="1" si="419"/>
        <v>0.19239908357259317</v>
      </c>
      <c r="EF336" s="140">
        <f t="shared" ca="1" si="419"/>
        <v>0.19991481770618091</v>
      </c>
      <c r="EG336" s="140">
        <f t="shared" ca="1" si="419"/>
        <v>2.1178058593419976E-2</v>
      </c>
      <c r="EI336" s="80">
        <f t="shared" si="420"/>
        <v>22.5</v>
      </c>
      <c r="EJ336" s="140">
        <f t="shared" ca="1" si="421"/>
        <v>4.6584735066391485E-2</v>
      </c>
      <c r="EK336" s="140">
        <f t="shared" ca="1" si="421"/>
        <v>2.915725195548555E-2</v>
      </c>
      <c r="EL336" s="140">
        <f t="shared" ca="1" si="421"/>
        <v>3.9629376835825011E-3</v>
      </c>
      <c r="EM336" s="140">
        <f t="shared" ca="1" si="421"/>
        <v>8.0057901525286829E-3</v>
      </c>
      <c r="EN336" s="140">
        <f t="shared" ca="1" si="421"/>
        <v>2.8528148184110923E-3</v>
      </c>
      <c r="EO336" s="140">
        <f t="shared" ca="1" si="421"/>
        <v>1.9674102978818584E-2</v>
      </c>
      <c r="EP336" s="140">
        <f t="shared" ca="1" si="421"/>
        <v>5.8159039869086847E-2</v>
      </c>
      <c r="EQ336" s="140">
        <f t="shared" ca="1" si="421"/>
        <v>0.10468791872695649</v>
      </c>
      <c r="ER336" s="140">
        <f t="shared" ca="1" si="421"/>
        <v>0.146518217546348</v>
      </c>
      <c r="ES336" s="140">
        <f t="shared" ca="1" si="421"/>
        <v>0.17576526065141809</v>
      </c>
      <c r="ET336" s="140">
        <f t="shared" ca="1" si="421"/>
        <v>0.19239908357259317</v>
      </c>
      <c r="EU336" s="140">
        <f t="shared" ca="1" si="421"/>
        <v>0.19991481770618091</v>
      </c>
      <c r="EV336" s="140">
        <f t="shared" ca="1" si="421"/>
        <v>2.1178058593419976E-2</v>
      </c>
    </row>
    <row r="337" spans="13:152">
      <c r="S337" s="26">
        <f t="shared" si="404"/>
        <v>30</v>
      </c>
      <c r="T337" s="331">
        <f t="shared" ca="1" si="405"/>
        <v>8.7115281611344061E-2</v>
      </c>
      <c r="U337" s="331">
        <f t="shared" ca="1" si="405"/>
        <v>6.4393747138111426E-2</v>
      </c>
      <c r="V337" s="331">
        <f t="shared" ca="1" si="405"/>
        <v>2.6417908327230247E-2</v>
      </c>
      <c r="W337" s="331">
        <f t="shared" ca="1" si="405"/>
        <v>2.8355090121406378E-3</v>
      </c>
      <c r="X337" s="331">
        <f t="shared" ca="1" si="405"/>
        <v>1.4997463860949365E-2</v>
      </c>
      <c r="Y337" s="331">
        <f t="shared" ca="1" si="405"/>
        <v>8.9745454609164808E-3</v>
      </c>
      <c r="Z337" s="331">
        <f t="shared" ca="1" si="405"/>
        <v>1.4477952136826094E-2</v>
      </c>
      <c r="AA337" s="331">
        <f t="shared" ca="1" si="405"/>
        <v>5.0226345371599888E-2</v>
      </c>
      <c r="AB337" s="331">
        <f t="shared" ca="1" si="405"/>
        <v>8.7771885581651901E-2</v>
      </c>
      <c r="AC337" s="331">
        <f t="shared" ca="1" si="405"/>
        <v>0.11763728076055981</v>
      </c>
      <c r="AD337" s="331">
        <f t="shared" ca="1" si="405"/>
        <v>0.13657468493998071</v>
      </c>
      <c r="AE337" s="331">
        <f t="shared" ca="1" si="405"/>
        <v>0.14600218250052815</v>
      </c>
      <c r="AF337" s="331">
        <f t="shared" ref="AF337" ca="1" si="425">1/((IF(AF307&gt;0,AF307/$F$2,-AF307/$G$2))^2+(IF(AF322&gt;0,AF322/$F$2,-AF322/$G$2))^2)^0.5</f>
        <v>4.3246170027414358E-3</v>
      </c>
      <c r="AG337" s="23"/>
      <c r="AH337" s="80">
        <f t="shared" si="406"/>
        <v>30</v>
      </c>
      <c r="AI337" s="140">
        <f t="shared" ca="1" si="407"/>
        <v>8.7115281611344061E-2</v>
      </c>
      <c r="AJ337" s="140">
        <f t="shared" ca="1" si="407"/>
        <v>6.4393747138111426E-2</v>
      </c>
      <c r="AK337" s="140">
        <f t="shared" ca="1" si="407"/>
        <v>2.6417908327230247E-2</v>
      </c>
      <c r="AL337" s="140">
        <f t="shared" ca="1" si="407"/>
        <v>2.8355090121406378E-3</v>
      </c>
      <c r="AM337" s="140">
        <f t="shared" ca="1" si="407"/>
        <v>1.4997463860949365E-2</v>
      </c>
      <c r="AN337" s="140">
        <f t="shared" ca="1" si="407"/>
        <v>8.9745454609164808E-3</v>
      </c>
      <c r="AO337" s="140">
        <f t="shared" ca="1" si="407"/>
        <v>1.4477952136826094E-2</v>
      </c>
      <c r="AP337" s="140">
        <f t="shared" ca="1" si="407"/>
        <v>5.0226345371599888E-2</v>
      </c>
      <c r="AQ337" s="140">
        <f t="shared" ca="1" si="407"/>
        <v>8.7771885581651901E-2</v>
      </c>
      <c r="AR337" s="140">
        <f t="shared" ca="1" si="407"/>
        <v>0.11763728076055981</v>
      </c>
      <c r="AS337" s="140">
        <f t="shared" ca="1" si="407"/>
        <v>0.13657468493998071</v>
      </c>
      <c r="AT337" s="140">
        <f t="shared" ca="1" si="407"/>
        <v>0.14600218250052815</v>
      </c>
      <c r="AU337" s="140">
        <f t="shared" ca="1" si="407"/>
        <v>4.3246170027414358E-3</v>
      </c>
      <c r="AW337" s="80">
        <f t="shared" si="408"/>
        <v>30</v>
      </c>
      <c r="AX337" s="140">
        <f t="shared" ca="1" si="409"/>
        <v>1.2780004718524704E-2</v>
      </c>
      <c r="AY337" s="140">
        <f t="shared" ca="1" si="409"/>
        <v>1.1122919388565944E-2</v>
      </c>
      <c r="AZ337" s="140">
        <f t="shared" ca="1" si="409"/>
        <v>6.4676118959362339E-3</v>
      </c>
      <c r="BA337" s="140">
        <f t="shared" ca="1" si="409"/>
        <v>1.0868425219503505E-3</v>
      </c>
      <c r="BB337" s="140">
        <f t="shared" ca="1" si="409"/>
        <v>9.3343651416199352E-3</v>
      </c>
      <c r="BC337" s="140">
        <f t="shared" ca="1" si="409"/>
        <v>9.2919303870329234E-3</v>
      </c>
      <c r="BD337" s="140">
        <f t="shared" ca="1" si="409"/>
        <v>2.6773900793171834E-2</v>
      </c>
      <c r="BE337" s="140">
        <f t="shared" ca="1" si="409"/>
        <v>0.15042657212567262</v>
      </c>
      <c r="BF337" s="140">
        <f t="shared" ca="1" si="409"/>
        <v>0.1963542027264803</v>
      </c>
      <c r="BG337" s="140">
        <f t="shared" ca="1" si="409"/>
        <v>0.18461079420954837</v>
      </c>
      <c r="BH337" s="140">
        <f t="shared" ca="1" si="409"/>
        <v>0.17561169689414263</v>
      </c>
      <c r="BI337" s="140">
        <f t="shared" ca="1" si="409"/>
        <v>0.17033968124986112</v>
      </c>
      <c r="BJ337" s="140">
        <f t="shared" ca="1" si="409"/>
        <v>5.2347119623146164E-3</v>
      </c>
      <c r="BK337" s="62"/>
      <c r="BL337" s="80">
        <f t="shared" si="410"/>
        <v>30</v>
      </c>
      <c r="BM337" s="140">
        <f t="shared" ca="1" si="411"/>
        <v>9.926367049318546E-3</v>
      </c>
      <c r="BN337" s="140">
        <f t="shared" ca="1" si="411"/>
        <v>8.2936055942330767E-3</v>
      </c>
      <c r="BO337" s="140">
        <f t="shared" ca="1" si="411"/>
        <v>4.3454234380741787E-3</v>
      </c>
      <c r="BP337" s="140">
        <f t="shared" ca="1" si="411"/>
        <v>6.152295666736684E-4</v>
      </c>
      <c r="BQ337" s="140">
        <f t="shared" ca="1" si="411"/>
        <v>4.161763898685486E-3</v>
      </c>
      <c r="BR337" s="140">
        <f t="shared" ca="1" si="411"/>
        <v>3.0275973956383328E-3</v>
      </c>
      <c r="BS337" s="140">
        <f t="shared" ca="1" si="411"/>
        <v>5.713030491759045E-3</v>
      </c>
      <c r="BT337" s="140">
        <f t="shared" ca="1" si="411"/>
        <v>2.2877079102272616E-2</v>
      </c>
      <c r="BU337" s="140">
        <f t="shared" ca="1" si="411"/>
        <v>4.6170001513594412E-2</v>
      </c>
      <c r="BV337" s="140">
        <f t="shared" ca="1" si="411"/>
        <v>7.0897482182886704E-2</v>
      </c>
      <c r="BW337" s="140">
        <f t="shared" ca="1" si="411"/>
        <v>9.1903937103731709E-2</v>
      </c>
      <c r="BX337" s="140">
        <f t="shared" ca="1" si="411"/>
        <v>0.1054595519501714</v>
      </c>
      <c r="BY337" s="140">
        <f t="shared" ca="1" si="411"/>
        <v>3.6834673836653661E-3</v>
      </c>
      <c r="BZ337" s="62"/>
      <c r="CA337" s="80">
        <f t="shared" si="412"/>
        <v>30</v>
      </c>
      <c r="CB337" s="140">
        <f t="shared" ca="1" si="413"/>
        <v>7.5484992881091159E-2</v>
      </c>
      <c r="CC337" s="140">
        <f t="shared" ca="1" si="413"/>
        <v>5.9974115777969732E-2</v>
      </c>
      <c r="CD337" s="140">
        <f t="shared" ca="1" si="413"/>
        <v>2.6194023419992041E-2</v>
      </c>
      <c r="CE337" s="140">
        <f t="shared" ca="1" si="413"/>
        <v>2.8353295754636938E-3</v>
      </c>
      <c r="CF337" s="140">
        <f t="shared" ca="1" si="413"/>
        <v>1.4979058354342139E-2</v>
      </c>
      <c r="CG337" s="140">
        <f t="shared" ca="1" si="413"/>
        <v>8.971408549812562E-3</v>
      </c>
      <c r="CH337" s="140">
        <f t="shared" ca="1" si="413"/>
        <v>1.4465780540330203E-2</v>
      </c>
      <c r="CI337" s="140">
        <f t="shared" ca="1" si="413"/>
        <v>4.9685116026308811E-2</v>
      </c>
      <c r="CJ337" s="140">
        <f t="shared" ca="1" si="413"/>
        <v>8.4294471616268934E-2</v>
      </c>
      <c r="CK337" s="140">
        <f t="shared" ca="1" si="413"/>
        <v>0.10659974726217054</v>
      </c>
      <c r="CL337" s="140">
        <f t="shared" ca="1" si="413"/>
        <v>0.11308045475013173</v>
      </c>
      <c r="CM337" s="140">
        <f t="shared" ca="1" si="413"/>
        <v>0.10926648357019918</v>
      </c>
      <c r="CN337" s="140">
        <f t="shared" ca="1" si="413"/>
        <v>4.322849547378986E-3</v>
      </c>
      <c r="CP337" s="80">
        <f t="shared" si="414"/>
        <v>30</v>
      </c>
      <c r="CQ337" s="140">
        <f t="shared" ca="1" si="415"/>
        <v>7.5484992881091159E-2</v>
      </c>
      <c r="CR337" s="140">
        <f t="shared" ca="1" si="415"/>
        <v>5.9974115777969732E-2</v>
      </c>
      <c r="CS337" s="140">
        <f t="shared" ca="1" si="415"/>
        <v>2.6194023419992041E-2</v>
      </c>
      <c r="CT337" s="140">
        <f t="shared" ca="1" si="415"/>
        <v>2.8353295754636938E-3</v>
      </c>
      <c r="CU337" s="140">
        <f t="shared" ca="1" si="415"/>
        <v>1.4979058354342139E-2</v>
      </c>
      <c r="CV337" s="140">
        <f t="shared" ca="1" si="415"/>
        <v>8.971408549812562E-3</v>
      </c>
      <c r="CW337" s="140">
        <f t="shared" ca="1" si="415"/>
        <v>1.4465780540330203E-2</v>
      </c>
      <c r="CX337" s="140">
        <f t="shared" ca="1" si="415"/>
        <v>4.9685116026308811E-2</v>
      </c>
      <c r="CY337" s="140">
        <f t="shared" ca="1" si="415"/>
        <v>8.4294471616268934E-2</v>
      </c>
      <c r="CZ337" s="140">
        <f t="shared" ca="1" si="415"/>
        <v>0.10659974726217054</v>
      </c>
      <c r="DA337" s="140">
        <f t="shared" ca="1" si="415"/>
        <v>0.11308045475013173</v>
      </c>
      <c r="DB337" s="140">
        <f t="shared" ca="1" si="415"/>
        <v>0.10926648357019918</v>
      </c>
      <c r="DC337" s="140">
        <f t="shared" ca="1" si="415"/>
        <v>4.322849547378986E-3</v>
      </c>
      <c r="DE337" s="80">
        <f t="shared" si="416"/>
        <v>30</v>
      </c>
      <c r="DF337" s="140">
        <f t="shared" ca="1" si="417"/>
        <v>1.2734605754881579E-2</v>
      </c>
      <c r="DG337" s="140">
        <f t="shared" ca="1" si="417"/>
        <v>1.1097648328457298E-2</v>
      </c>
      <c r="DH337" s="140">
        <f t="shared" ca="1" si="417"/>
        <v>6.4642870260910174E-3</v>
      </c>
      <c r="DI337" s="140">
        <f t="shared" ca="1" si="417"/>
        <v>1.08683241655857E-3</v>
      </c>
      <c r="DJ337" s="140">
        <f t="shared" ca="1" si="417"/>
        <v>9.3299225276807316E-3</v>
      </c>
      <c r="DK337" s="140">
        <f t="shared" ca="1" si="417"/>
        <v>9.2884488879852421E-3</v>
      </c>
      <c r="DL337" s="140">
        <f t="shared" ca="1" si="417"/>
        <v>2.6697157816135617E-2</v>
      </c>
      <c r="DM337" s="140">
        <f t="shared" ca="1" si="417"/>
        <v>0.13752158888184662</v>
      </c>
      <c r="DN337" s="140">
        <f t="shared" ca="1" si="417"/>
        <v>0.16469397778661937</v>
      </c>
      <c r="DO337" s="140">
        <f t="shared" ca="1" si="417"/>
        <v>0.14893765442753379</v>
      </c>
      <c r="DP337" s="140">
        <f t="shared" ca="1" si="417"/>
        <v>0.13243285080917033</v>
      </c>
      <c r="DQ337" s="140">
        <f t="shared" ca="1" si="417"/>
        <v>0.11841954989466213</v>
      </c>
      <c r="DR337" s="140">
        <f t="shared" ca="1" si="417"/>
        <v>5.231578243261651E-3</v>
      </c>
      <c r="DT337" s="80">
        <f t="shared" si="418"/>
        <v>30</v>
      </c>
      <c r="DU337" s="140">
        <f t="shared" ca="1" si="419"/>
        <v>8.7115281611344061E-2</v>
      </c>
      <c r="DV337" s="140">
        <f t="shared" ca="1" si="419"/>
        <v>6.4393747138111426E-2</v>
      </c>
      <c r="DW337" s="140">
        <f t="shared" ca="1" si="419"/>
        <v>2.6417908327230247E-2</v>
      </c>
      <c r="DX337" s="140">
        <f t="shared" ca="1" si="419"/>
        <v>2.8355090121406378E-3</v>
      </c>
      <c r="DY337" s="140">
        <f t="shared" ca="1" si="419"/>
        <v>1.4997463860949365E-2</v>
      </c>
      <c r="DZ337" s="140">
        <f t="shared" ca="1" si="419"/>
        <v>8.9745454609164808E-3</v>
      </c>
      <c r="EA337" s="140">
        <f t="shared" ca="1" si="419"/>
        <v>1.4477952136826094E-2</v>
      </c>
      <c r="EB337" s="140">
        <f t="shared" ca="1" si="419"/>
        <v>5.0226345371599888E-2</v>
      </c>
      <c r="EC337" s="140">
        <f t="shared" ca="1" si="419"/>
        <v>8.7771885581651901E-2</v>
      </c>
      <c r="ED337" s="140">
        <f t="shared" ca="1" si="419"/>
        <v>0.11763728076055981</v>
      </c>
      <c r="EE337" s="140">
        <f t="shared" ca="1" si="419"/>
        <v>0.13657468493998071</v>
      </c>
      <c r="EF337" s="140">
        <f t="shared" ca="1" si="419"/>
        <v>0.14600218250052815</v>
      </c>
      <c r="EG337" s="140">
        <f t="shared" ca="1" si="419"/>
        <v>4.3246170027414358E-3</v>
      </c>
      <c r="EI337" s="80">
        <f t="shared" si="420"/>
        <v>30</v>
      </c>
      <c r="EJ337" s="140">
        <f t="shared" ca="1" si="421"/>
        <v>8.7115281611344061E-2</v>
      </c>
      <c r="EK337" s="140">
        <f t="shared" ca="1" si="421"/>
        <v>6.4393747138111426E-2</v>
      </c>
      <c r="EL337" s="140">
        <f t="shared" ca="1" si="421"/>
        <v>2.6417908327230247E-2</v>
      </c>
      <c r="EM337" s="140">
        <f t="shared" ca="1" si="421"/>
        <v>2.8355090121406378E-3</v>
      </c>
      <c r="EN337" s="140">
        <f t="shared" ca="1" si="421"/>
        <v>1.4997463860949365E-2</v>
      </c>
      <c r="EO337" s="140">
        <f t="shared" ca="1" si="421"/>
        <v>8.9745454609164808E-3</v>
      </c>
      <c r="EP337" s="140">
        <f t="shared" ca="1" si="421"/>
        <v>1.4477952136826094E-2</v>
      </c>
      <c r="EQ337" s="140">
        <f t="shared" ca="1" si="421"/>
        <v>5.0226345371599888E-2</v>
      </c>
      <c r="ER337" s="140">
        <f t="shared" ca="1" si="421"/>
        <v>8.7771885581651901E-2</v>
      </c>
      <c r="ES337" s="140">
        <f t="shared" ca="1" si="421"/>
        <v>0.11763728076055981</v>
      </c>
      <c r="ET337" s="140">
        <f t="shared" ca="1" si="421"/>
        <v>0.13657468493998071</v>
      </c>
      <c r="EU337" s="140">
        <f t="shared" ca="1" si="421"/>
        <v>0.14600218250052815</v>
      </c>
      <c r="EV337" s="140">
        <f t="shared" ca="1" si="421"/>
        <v>4.3246170027414358E-3</v>
      </c>
    </row>
    <row r="338" spans="13:152">
      <c r="S338" s="26">
        <f t="shared" si="404"/>
        <v>37.5</v>
      </c>
      <c r="T338" s="331">
        <f t="shared" ca="1" si="405"/>
        <v>0.13977490860728606</v>
      </c>
      <c r="U338" s="331">
        <f t="shared" ca="1" si="405"/>
        <v>0.11172309797461573</v>
      </c>
      <c r="V338" s="331">
        <f t="shared" ca="1" si="405"/>
        <v>6.2619351815132923E-2</v>
      </c>
      <c r="W338" s="331">
        <f t="shared" ca="1" si="405"/>
        <v>1.7368013887851329E-2</v>
      </c>
      <c r="X338" s="331">
        <f t="shared" ca="1" si="405"/>
        <v>1.1447342107636191E-2</v>
      </c>
      <c r="Y338" s="331">
        <f t="shared" ca="1" si="405"/>
        <v>2.1143513248787427E-2</v>
      </c>
      <c r="Z338" s="331">
        <f t="shared" ca="1" si="405"/>
        <v>1.2379295684979296E-2</v>
      </c>
      <c r="AA338" s="331">
        <f t="shared" ca="1" si="405"/>
        <v>1.0890642672043397E-2</v>
      </c>
      <c r="AB338" s="331">
        <f t="shared" ca="1" si="405"/>
        <v>4.0238597060712568E-2</v>
      </c>
      <c r="AC338" s="331">
        <f t="shared" ca="1" si="405"/>
        <v>6.6517193421902016E-2</v>
      </c>
      <c r="AD338" s="331">
        <f t="shared" ca="1" si="405"/>
        <v>8.4738747275900181E-2</v>
      </c>
      <c r="AE338" s="331">
        <f t="shared" ca="1" si="405"/>
        <v>9.4439171323734958E-2</v>
      </c>
      <c r="AF338" s="331">
        <f t="shared" ref="AF338" ca="1" si="426">1/((IF(AF308&gt;0,AF308/$F$2,-AF308/$G$2))^2+(IF(AF323&gt;0,AF323/$F$2,-AF323/$G$2))^2)^0.5</f>
        <v>1.3152394011807596E-2</v>
      </c>
      <c r="AG338" s="23"/>
      <c r="AH338" s="80">
        <f t="shared" si="406"/>
        <v>37.5</v>
      </c>
      <c r="AI338" s="140">
        <f t="shared" ca="1" si="407"/>
        <v>0.13977490860728606</v>
      </c>
      <c r="AJ338" s="140">
        <f t="shared" ca="1" si="407"/>
        <v>0.11172309797461573</v>
      </c>
      <c r="AK338" s="140">
        <f t="shared" ca="1" si="407"/>
        <v>6.2619351815132923E-2</v>
      </c>
      <c r="AL338" s="140">
        <f t="shared" ca="1" si="407"/>
        <v>1.7368013887851329E-2</v>
      </c>
      <c r="AM338" s="140">
        <f t="shared" ca="1" si="407"/>
        <v>1.1447342107636191E-2</v>
      </c>
      <c r="AN338" s="140">
        <f t="shared" ca="1" si="407"/>
        <v>2.1143513248787427E-2</v>
      </c>
      <c r="AO338" s="140">
        <f t="shared" ca="1" si="407"/>
        <v>1.2379295684979296E-2</v>
      </c>
      <c r="AP338" s="140">
        <f t="shared" ca="1" si="407"/>
        <v>1.0890642672043397E-2</v>
      </c>
      <c r="AQ338" s="140">
        <f t="shared" ca="1" si="407"/>
        <v>4.0238597060712568E-2</v>
      </c>
      <c r="AR338" s="140">
        <f t="shared" ca="1" si="407"/>
        <v>6.6517193421902016E-2</v>
      </c>
      <c r="AS338" s="140">
        <f t="shared" ca="1" si="407"/>
        <v>8.4738747275900181E-2</v>
      </c>
      <c r="AT338" s="140">
        <f t="shared" ca="1" si="407"/>
        <v>9.4439171323734958E-2</v>
      </c>
      <c r="AU338" s="140">
        <f t="shared" ca="1" si="407"/>
        <v>1.3152394011807596E-2</v>
      </c>
      <c r="AW338" s="80">
        <f t="shared" si="408"/>
        <v>37.5</v>
      </c>
      <c r="AX338" s="140">
        <f t="shared" ca="1" si="409"/>
        <v>3.3382280432189416E-2</v>
      </c>
      <c r="AY338" s="140">
        <f t="shared" ca="1" si="409"/>
        <v>3.1165884143231234E-2</v>
      </c>
      <c r="AZ338" s="140">
        <f t="shared" ca="1" si="409"/>
        <v>2.4356190381559745E-2</v>
      </c>
      <c r="BA338" s="140">
        <f t="shared" ca="1" si="409"/>
        <v>1.0754790867987569E-2</v>
      </c>
      <c r="BB338" s="140">
        <f t="shared" ca="1" si="409"/>
        <v>1.233093803516511E-2</v>
      </c>
      <c r="BC338" s="140">
        <f t="shared" ca="1" si="409"/>
        <v>4.3530637552137812E-2</v>
      </c>
      <c r="BD338" s="140">
        <f t="shared" ca="1" si="409"/>
        <v>7.0732132154450483E-2</v>
      </c>
      <c r="BE338" s="140">
        <f t="shared" ca="1" si="409"/>
        <v>0.11460107893236651</v>
      </c>
      <c r="BF338" s="140">
        <f t="shared" ca="1" si="409"/>
        <v>0.11776850724835287</v>
      </c>
      <c r="BG338" s="140">
        <f t="shared" ca="1" si="409"/>
        <v>0.12238165371128282</v>
      </c>
      <c r="BH338" s="140">
        <f t="shared" ca="1" si="409"/>
        <v>0.12376895274894026</v>
      </c>
      <c r="BI338" s="140">
        <f t="shared" ca="1" si="409"/>
        <v>0.12340092059324761</v>
      </c>
      <c r="BJ338" s="140">
        <f t="shared" ca="1" si="409"/>
        <v>1.6357747480797446E-2</v>
      </c>
      <c r="BK338" s="62"/>
      <c r="BL338" s="80">
        <f t="shared" si="410"/>
        <v>37.5</v>
      </c>
      <c r="BM338" s="140">
        <f t="shared" ca="1" si="411"/>
        <v>2.3093820882297861E-2</v>
      </c>
      <c r="BN338" s="140">
        <f t="shared" ca="1" si="411"/>
        <v>2.0365043805863514E-2</v>
      </c>
      <c r="BO338" s="140">
        <f t="shared" ca="1" si="411"/>
        <v>1.3817152302542914E-2</v>
      </c>
      <c r="BP338" s="140">
        <f t="shared" ca="1" si="411"/>
        <v>4.8100732252001604E-3</v>
      </c>
      <c r="BQ338" s="140">
        <f t="shared" ca="1" si="411"/>
        <v>3.9128140427425609E-3</v>
      </c>
      <c r="BR338" s="140">
        <f t="shared" ca="1" si="411"/>
        <v>8.5608078319591475E-3</v>
      </c>
      <c r="BS338" s="140">
        <f t="shared" ca="1" si="411"/>
        <v>5.7271752578240505E-3</v>
      </c>
      <c r="BT338" s="140">
        <f t="shared" ca="1" si="411"/>
        <v>5.6648761745041977E-3</v>
      </c>
      <c r="BU338" s="140">
        <f t="shared" ca="1" si="411"/>
        <v>2.3476563071048097E-2</v>
      </c>
      <c r="BV338" s="140">
        <f t="shared" ca="1" si="411"/>
        <v>4.3273424015223522E-2</v>
      </c>
      <c r="BW338" s="140">
        <f t="shared" ca="1" si="411"/>
        <v>6.0298316460384714E-2</v>
      </c>
      <c r="BX338" s="140">
        <f t="shared" ca="1" si="411"/>
        <v>7.1242432837961986E-2</v>
      </c>
      <c r="BY338" s="140">
        <f t="shared" ca="1" si="411"/>
        <v>1.0982344257021329E-2</v>
      </c>
      <c r="BZ338" s="62"/>
      <c r="CA338" s="80">
        <f t="shared" si="412"/>
        <v>37.5</v>
      </c>
      <c r="CB338" s="140">
        <f t="shared" ca="1" si="413"/>
        <v>0.11219588592539721</v>
      </c>
      <c r="CC338" s="140">
        <f t="shared" ca="1" si="413"/>
        <v>9.7724102797193832E-2</v>
      </c>
      <c r="CD338" s="140">
        <f t="shared" ca="1" si="413"/>
        <v>6.0567086420362848E-2</v>
      </c>
      <c r="CE338" s="140">
        <f t="shared" ca="1" si="413"/>
        <v>1.7336721724353486E-2</v>
      </c>
      <c r="CF338" s="140">
        <f t="shared" ca="1" si="413"/>
        <v>1.144083437795794E-2</v>
      </c>
      <c r="CG338" s="140">
        <f t="shared" ca="1" si="413"/>
        <v>2.1110207208364245E-2</v>
      </c>
      <c r="CH338" s="140">
        <f t="shared" ca="1" si="413"/>
        <v>1.2373056488723512E-2</v>
      </c>
      <c r="CI338" s="140">
        <f t="shared" ca="1" si="413"/>
        <v>1.0886083680177639E-2</v>
      </c>
      <c r="CJ338" s="140">
        <f t="shared" ca="1" si="413"/>
        <v>3.995870379444217E-2</v>
      </c>
      <c r="CK338" s="140">
        <f t="shared" ca="1" si="413"/>
        <v>6.4822033051138567E-2</v>
      </c>
      <c r="CL338" s="140">
        <f t="shared" ca="1" si="413"/>
        <v>7.9850830648368273E-2</v>
      </c>
      <c r="CM338" s="140">
        <f t="shared" ca="1" si="413"/>
        <v>8.5524373478649995E-2</v>
      </c>
      <c r="CN338" s="140">
        <f t="shared" ca="1" si="413"/>
        <v>1.312036727943159E-2</v>
      </c>
      <c r="CP338" s="80">
        <f t="shared" si="414"/>
        <v>37.5</v>
      </c>
      <c r="CQ338" s="140">
        <f t="shared" ca="1" si="415"/>
        <v>0.11219588592539721</v>
      </c>
      <c r="CR338" s="140">
        <f t="shared" ca="1" si="415"/>
        <v>9.7724102797193832E-2</v>
      </c>
      <c r="CS338" s="140">
        <f t="shared" ca="1" si="415"/>
        <v>6.0567086420362848E-2</v>
      </c>
      <c r="CT338" s="140">
        <f t="shared" ca="1" si="415"/>
        <v>1.7336721724353486E-2</v>
      </c>
      <c r="CU338" s="140">
        <f t="shared" ca="1" si="415"/>
        <v>1.144083437795794E-2</v>
      </c>
      <c r="CV338" s="140">
        <f t="shared" ca="1" si="415"/>
        <v>2.1110207208364245E-2</v>
      </c>
      <c r="CW338" s="140">
        <f t="shared" ca="1" si="415"/>
        <v>1.2373056488723512E-2</v>
      </c>
      <c r="CX338" s="140">
        <f t="shared" ca="1" si="415"/>
        <v>1.0886083680177639E-2</v>
      </c>
      <c r="CY338" s="140">
        <f t="shared" ca="1" si="415"/>
        <v>3.995870379444217E-2</v>
      </c>
      <c r="CZ338" s="140">
        <f t="shared" ca="1" si="415"/>
        <v>6.4822033051138567E-2</v>
      </c>
      <c r="DA338" s="140">
        <f t="shared" ca="1" si="415"/>
        <v>7.9850830648368273E-2</v>
      </c>
      <c r="DB338" s="140">
        <f t="shared" ca="1" si="415"/>
        <v>8.5524373478649995E-2</v>
      </c>
      <c r="DC338" s="140">
        <f t="shared" ca="1" si="415"/>
        <v>1.312036727943159E-2</v>
      </c>
      <c r="DE338" s="80">
        <f t="shared" si="416"/>
        <v>37.5</v>
      </c>
      <c r="DF338" s="140">
        <f t="shared" ca="1" si="417"/>
        <v>3.2868800443861292E-2</v>
      </c>
      <c r="DG338" s="140">
        <f t="shared" ca="1" si="417"/>
        <v>3.0800127279711233E-2</v>
      </c>
      <c r="DH338" s="140">
        <f t="shared" ca="1" si="417"/>
        <v>2.4230203853926637E-2</v>
      </c>
      <c r="DI338" s="140">
        <f t="shared" ca="1" si="417"/>
        <v>1.0747348434097593E-2</v>
      </c>
      <c r="DJ338" s="140">
        <f t="shared" ca="1" si="417"/>
        <v>1.2322805152571427E-2</v>
      </c>
      <c r="DK338" s="140">
        <f t="shared" ca="1" si="417"/>
        <v>4.3242187716336353E-2</v>
      </c>
      <c r="DL338" s="140">
        <f t="shared" ca="1" si="417"/>
        <v>6.9595418405072315E-2</v>
      </c>
      <c r="DM338" s="140">
        <f t="shared" ca="1" si="417"/>
        <v>0.10962891974415483</v>
      </c>
      <c r="DN338" s="140">
        <f t="shared" ca="1" si="417"/>
        <v>0.11125987232546948</v>
      </c>
      <c r="DO338" s="140">
        <f t="shared" ca="1" si="417"/>
        <v>0.11269202545515597</v>
      </c>
      <c r="DP338" s="140">
        <f t="shared" ca="1" si="417"/>
        <v>0.10986309340315768</v>
      </c>
      <c r="DQ338" s="140">
        <f t="shared" ca="1" si="417"/>
        <v>0.1052559009258963</v>
      </c>
      <c r="DR338" s="140">
        <f t="shared" ca="1" si="417"/>
        <v>1.6296257684688113E-2</v>
      </c>
      <c r="DT338" s="80">
        <f t="shared" si="418"/>
        <v>37.5</v>
      </c>
      <c r="DU338" s="140">
        <f t="shared" ca="1" si="419"/>
        <v>0.13977490860728606</v>
      </c>
      <c r="DV338" s="140">
        <f t="shared" ca="1" si="419"/>
        <v>0.11172309797461573</v>
      </c>
      <c r="DW338" s="140">
        <f t="shared" ca="1" si="419"/>
        <v>6.2619351815132923E-2</v>
      </c>
      <c r="DX338" s="140">
        <f t="shared" ca="1" si="419"/>
        <v>1.7368013887851329E-2</v>
      </c>
      <c r="DY338" s="140">
        <f t="shared" ca="1" si="419"/>
        <v>1.1447342107636191E-2</v>
      </c>
      <c r="DZ338" s="140">
        <f t="shared" ca="1" si="419"/>
        <v>2.1143513248787427E-2</v>
      </c>
      <c r="EA338" s="140">
        <f t="shared" ca="1" si="419"/>
        <v>1.2379295684979296E-2</v>
      </c>
      <c r="EB338" s="140">
        <f t="shared" ca="1" si="419"/>
        <v>1.0890642672043397E-2</v>
      </c>
      <c r="EC338" s="140">
        <f t="shared" ca="1" si="419"/>
        <v>4.0238597060712568E-2</v>
      </c>
      <c r="ED338" s="140">
        <f t="shared" ca="1" si="419"/>
        <v>6.6517193421902016E-2</v>
      </c>
      <c r="EE338" s="140">
        <f t="shared" ca="1" si="419"/>
        <v>8.4738747275900181E-2</v>
      </c>
      <c r="EF338" s="140">
        <f t="shared" ca="1" si="419"/>
        <v>9.4439171323734958E-2</v>
      </c>
      <c r="EG338" s="140">
        <f t="shared" ca="1" si="419"/>
        <v>1.3152394011807596E-2</v>
      </c>
      <c r="EI338" s="80">
        <f t="shared" si="420"/>
        <v>37.5</v>
      </c>
      <c r="EJ338" s="140">
        <f t="shared" ca="1" si="421"/>
        <v>0.13977490860728606</v>
      </c>
      <c r="EK338" s="140">
        <f t="shared" ca="1" si="421"/>
        <v>0.11172309797461573</v>
      </c>
      <c r="EL338" s="140">
        <f t="shared" ca="1" si="421"/>
        <v>6.2619351815132923E-2</v>
      </c>
      <c r="EM338" s="140">
        <f t="shared" ca="1" si="421"/>
        <v>1.7368013887851329E-2</v>
      </c>
      <c r="EN338" s="140">
        <f t="shared" ca="1" si="421"/>
        <v>1.1447342107636191E-2</v>
      </c>
      <c r="EO338" s="140">
        <f t="shared" ca="1" si="421"/>
        <v>2.1143513248787427E-2</v>
      </c>
      <c r="EP338" s="140">
        <f t="shared" ca="1" si="421"/>
        <v>1.2379295684979296E-2</v>
      </c>
      <c r="EQ338" s="140">
        <f t="shared" ca="1" si="421"/>
        <v>1.0890642672043397E-2</v>
      </c>
      <c r="ER338" s="140">
        <f t="shared" ca="1" si="421"/>
        <v>4.0238597060712568E-2</v>
      </c>
      <c r="ES338" s="140">
        <f t="shared" ca="1" si="421"/>
        <v>6.6517193421902016E-2</v>
      </c>
      <c r="ET338" s="140">
        <f t="shared" ca="1" si="421"/>
        <v>8.4738747275900181E-2</v>
      </c>
      <c r="EU338" s="140">
        <f t="shared" ca="1" si="421"/>
        <v>9.4439171323734958E-2</v>
      </c>
      <c r="EV338" s="140">
        <f t="shared" ca="1" si="421"/>
        <v>1.3152394011807596E-2</v>
      </c>
    </row>
    <row r="339" spans="13:152">
      <c r="S339" s="26">
        <f t="shared" si="404"/>
        <v>45</v>
      </c>
      <c r="T339" s="331">
        <f t="shared" ca="1" si="405"/>
        <v>0.1948043822161788</v>
      </c>
      <c r="U339" s="331">
        <f t="shared" ca="1" si="405"/>
        <v>0.16314467014007986</v>
      </c>
      <c r="V339" s="331">
        <f t="shared" ca="1" si="405"/>
        <v>0.1070906822817561</v>
      </c>
      <c r="W339" s="331">
        <f t="shared" ca="1" si="405"/>
        <v>4.9224061208280476E-2</v>
      </c>
      <c r="X339" s="331">
        <f t="shared" ca="1" si="405"/>
        <v>5.5759898609594712E-3</v>
      </c>
      <c r="Y339" s="331">
        <f t="shared" ca="1" si="405"/>
        <v>1.8354517881645094E-2</v>
      </c>
      <c r="Z339" s="331">
        <f t="shared" ca="1" si="405"/>
        <v>2.2715986112182365E-2</v>
      </c>
      <c r="AA339" s="331">
        <f t="shared" ca="1" si="405"/>
        <v>1.1170818423674234E-2</v>
      </c>
      <c r="AB339" s="331">
        <f t="shared" ca="1" si="405"/>
        <v>9.0068764813688376E-3</v>
      </c>
      <c r="AC339" s="331">
        <f t="shared" ca="1" si="405"/>
        <v>2.9501769207821046E-2</v>
      </c>
      <c r="AD339" s="331">
        <f t="shared" ca="1" si="405"/>
        <v>4.4817758012694393E-2</v>
      </c>
      <c r="AE339" s="331">
        <f t="shared" ca="1" si="405"/>
        <v>5.3351054605425156E-2</v>
      </c>
      <c r="AF339" s="331">
        <f t="shared" ref="AF339" ca="1" si="427">1/((IF(AF309&gt;0,AF309/$F$2,-AF309/$G$2))^2+(IF(AF324&gt;0,AF324/$F$2,-AF324/$G$2))^2)^0.5</f>
        <v>1.3981819106144861E-2</v>
      </c>
      <c r="AG339" s="23"/>
      <c r="AH339" s="80">
        <f t="shared" si="406"/>
        <v>45</v>
      </c>
      <c r="AI339" s="140">
        <f t="shared" ca="1" si="407"/>
        <v>0.1948043822161788</v>
      </c>
      <c r="AJ339" s="140">
        <f t="shared" ca="1" si="407"/>
        <v>0.16314467014007986</v>
      </c>
      <c r="AK339" s="140">
        <f t="shared" ca="1" si="407"/>
        <v>0.1070906822817561</v>
      </c>
      <c r="AL339" s="140">
        <f t="shared" ca="1" si="407"/>
        <v>4.9224061208280476E-2</v>
      </c>
      <c r="AM339" s="140">
        <f t="shared" ca="1" si="407"/>
        <v>5.5759898609594712E-3</v>
      </c>
      <c r="AN339" s="140">
        <f t="shared" ca="1" si="407"/>
        <v>1.8354517881645094E-2</v>
      </c>
      <c r="AO339" s="140">
        <f t="shared" ca="1" si="407"/>
        <v>2.2715986112182365E-2</v>
      </c>
      <c r="AP339" s="140">
        <f t="shared" ca="1" si="407"/>
        <v>1.1170818423674234E-2</v>
      </c>
      <c r="AQ339" s="140">
        <f t="shared" ca="1" si="407"/>
        <v>9.0068764813688376E-3</v>
      </c>
      <c r="AR339" s="140">
        <f t="shared" ca="1" si="407"/>
        <v>2.9501769207821046E-2</v>
      </c>
      <c r="AS339" s="140">
        <f t="shared" ca="1" si="407"/>
        <v>4.4817758012694393E-2</v>
      </c>
      <c r="AT339" s="140">
        <f t="shared" ca="1" si="407"/>
        <v>5.3351054605425156E-2</v>
      </c>
      <c r="AU339" s="140">
        <f t="shared" ca="1" si="407"/>
        <v>1.3981819106144861E-2</v>
      </c>
      <c r="AW339" s="80">
        <f t="shared" si="408"/>
        <v>45</v>
      </c>
      <c r="AX339" s="140">
        <f t="shared" ca="1" si="409"/>
        <v>7.1269711114276976E-2</v>
      </c>
      <c r="AY339" s="140">
        <f t="shared" ca="1" si="409"/>
        <v>6.9872273265675591E-2</v>
      </c>
      <c r="AZ339" s="140">
        <f t="shared" ca="1" si="409"/>
        <v>6.4540314182968864E-2</v>
      </c>
      <c r="BA339" s="140">
        <f t="shared" ca="1" si="409"/>
        <v>5.0669524500574124E-2</v>
      </c>
      <c r="BB339" s="140">
        <f t="shared" ca="1" si="409"/>
        <v>1.2318116623755756E-2</v>
      </c>
      <c r="BC339" s="140">
        <f t="shared" ca="1" si="409"/>
        <v>0.11663069714519683</v>
      </c>
      <c r="BD339" s="140">
        <f t="shared" ca="1" si="409"/>
        <v>0.14267730682465235</v>
      </c>
      <c r="BE339" s="140">
        <f t="shared" ca="1" si="409"/>
        <v>3.8212244795830123E-2</v>
      </c>
      <c r="BF339" s="140">
        <f t="shared" ca="1" si="409"/>
        <v>2.0272009377474098E-2</v>
      </c>
      <c r="BG339" s="140">
        <f t="shared" ca="1" si="409"/>
        <v>5.0241014216365357E-2</v>
      </c>
      <c r="BH339" s="140">
        <f t="shared" ca="1" si="409"/>
        <v>6.4339258953711939E-2</v>
      </c>
      <c r="BI339" s="140">
        <f t="shared" ca="1" si="409"/>
        <v>6.995704684970154E-2</v>
      </c>
      <c r="BJ339" s="140">
        <f t="shared" ca="1" si="409"/>
        <v>1.7291402567468282E-2</v>
      </c>
      <c r="BK339" s="62"/>
      <c r="BL339" s="80">
        <f t="shared" si="410"/>
        <v>45</v>
      </c>
      <c r="BM339" s="140">
        <f t="shared" ca="1" si="411"/>
        <v>4.4453691921500733E-2</v>
      </c>
      <c r="BN339" s="140">
        <f t="shared" ca="1" si="411"/>
        <v>4.0303330941108974E-2</v>
      </c>
      <c r="BO339" s="140">
        <f t="shared" ca="1" si="411"/>
        <v>3.0604015648021544E-2</v>
      </c>
      <c r="BP339" s="140">
        <f t="shared" ca="1" si="411"/>
        <v>1.6852065092165983E-2</v>
      </c>
      <c r="BQ339" s="140">
        <f t="shared" ca="1" si="411"/>
        <v>2.2745476753729186E-3</v>
      </c>
      <c r="BR339" s="140">
        <f t="shared" ca="1" si="411"/>
        <v>8.6548733129381845E-3</v>
      </c>
      <c r="BS339" s="140">
        <f t="shared" ca="1" si="411"/>
        <v>1.2013531041187879E-2</v>
      </c>
      <c r="BT339" s="140">
        <f t="shared" ca="1" si="411"/>
        <v>6.5234373374735023E-3</v>
      </c>
      <c r="BU339" s="140">
        <f t="shared" ca="1" si="411"/>
        <v>5.7832932458343599E-3</v>
      </c>
      <c r="BV339" s="140">
        <f t="shared" ca="1" si="411"/>
        <v>2.0709085949406396E-2</v>
      </c>
      <c r="BW339" s="140">
        <f t="shared" ca="1" si="411"/>
        <v>3.3861500143472466E-2</v>
      </c>
      <c r="BX339" s="140">
        <f t="shared" ca="1" si="411"/>
        <v>4.2298166747666351E-2</v>
      </c>
      <c r="BY339" s="140">
        <f t="shared" ca="1" si="411"/>
        <v>1.1720508554351108E-2</v>
      </c>
      <c r="BZ339" s="62"/>
      <c r="CA339" s="80">
        <f t="shared" si="412"/>
        <v>45</v>
      </c>
      <c r="CB339" s="140">
        <f t="shared" ca="1" si="413"/>
        <v>0.14010173005534934</v>
      </c>
      <c r="CC339" s="140">
        <f t="shared" ca="1" si="413"/>
        <v>0.12999677965301581</v>
      </c>
      <c r="CD339" s="140">
        <f t="shared" ca="1" si="413"/>
        <v>9.8563123389062451E-2</v>
      </c>
      <c r="CE339" s="140">
        <f t="shared" ca="1" si="413"/>
        <v>4.8584833269003598E-2</v>
      </c>
      <c r="CF339" s="140">
        <f t="shared" ca="1" si="413"/>
        <v>5.5752938057776784E-3</v>
      </c>
      <c r="CG339" s="140">
        <f t="shared" ca="1" si="413"/>
        <v>1.833420045083024E-2</v>
      </c>
      <c r="CH339" s="140">
        <f t="shared" ca="1" si="413"/>
        <v>2.2680034377923045E-2</v>
      </c>
      <c r="CI339" s="140">
        <f t="shared" ca="1" si="413"/>
        <v>1.1166233705242072E-2</v>
      </c>
      <c r="CJ339" s="140">
        <f t="shared" ca="1" si="413"/>
        <v>9.0039442372943247E-3</v>
      </c>
      <c r="CK339" s="140">
        <f t="shared" ca="1" si="413"/>
        <v>2.936244919281886E-2</v>
      </c>
      <c r="CL339" s="140">
        <f t="shared" ca="1" si="413"/>
        <v>4.4125763970281048E-2</v>
      </c>
      <c r="CM339" s="140">
        <f t="shared" ca="1" si="413"/>
        <v>5.1782957859079305E-2</v>
      </c>
      <c r="CN339" s="140">
        <f t="shared" ca="1" si="413"/>
        <v>1.3948326775992281E-2</v>
      </c>
      <c r="CP339" s="80">
        <f t="shared" si="414"/>
        <v>45</v>
      </c>
      <c r="CQ339" s="140">
        <f t="shared" ca="1" si="415"/>
        <v>0.14010173005534934</v>
      </c>
      <c r="CR339" s="140">
        <f t="shared" ca="1" si="415"/>
        <v>0.12999677965301581</v>
      </c>
      <c r="CS339" s="140">
        <f t="shared" ca="1" si="415"/>
        <v>9.8563123389062451E-2</v>
      </c>
      <c r="CT339" s="140">
        <f t="shared" ca="1" si="415"/>
        <v>4.8584833269003598E-2</v>
      </c>
      <c r="CU339" s="140">
        <f t="shared" ca="1" si="415"/>
        <v>5.5752938057776784E-3</v>
      </c>
      <c r="CV339" s="140">
        <f t="shared" ca="1" si="415"/>
        <v>1.833420045083024E-2</v>
      </c>
      <c r="CW339" s="140">
        <f t="shared" ca="1" si="415"/>
        <v>2.2680034377923045E-2</v>
      </c>
      <c r="CX339" s="140">
        <f t="shared" ca="1" si="415"/>
        <v>1.1166233705242072E-2</v>
      </c>
      <c r="CY339" s="140">
        <f t="shared" ca="1" si="415"/>
        <v>9.0039442372943247E-3</v>
      </c>
      <c r="CZ339" s="140">
        <f t="shared" ca="1" si="415"/>
        <v>2.936244919281886E-2</v>
      </c>
      <c r="DA339" s="140">
        <f t="shared" ca="1" si="415"/>
        <v>4.4125763970281048E-2</v>
      </c>
      <c r="DB339" s="140">
        <f t="shared" ca="1" si="415"/>
        <v>5.1782957859079305E-2</v>
      </c>
      <c r="DC339" s="140">
        <f t="shared" ca="1" si="415"/>
        <v>1.3948326775992281E-2</v>
      </c>
      <c r="DE339" s="80">
        <f t="shared" si="416"/>
        <v>45</v>
      </c>
      <c r="DF339" s="140">
        <f t="shared" ca="1" si="417"/>
        <v>6.7195902172362085E-2</v>
      </c>
      <c r="DG339" s="140">
        <f t="shared" ca="1" si="417"/>
        <v>6.6455549176360484E-2</v>
      </c>
      <c r="DH339" s="140">
        <f t="shared" ca="1" si="417"/>
        <v>6.2523100820560729E-2</v>
      </c>
      <c r="DI339" s="140">
        <f t="shared" ca="1" si="417"/>
        <v>4.9973118806954341E-2</v>
      </c>
      <c r="DJ339" s="140">
        <f t="shared" ca="1" si="417"/>
        <v>1.2310617763019987E-2</v>
      </c>
      <c r="DK339" s="140">
        <f t="shared" ca="1" si="417"/>
        <v>0.11173552635882636</v>
      </c>
      <c r="DL339" s="140">
        <f t="shared" ca="1" si="417"/>
        <v>0.13450735149785448</v>
      </c>
      <c r="DM339" s="140">
        <f t="shared" ca="1" si="417"/>
        <v>3.8029932468216288E-2</v>
      </c>
      <c r="DN339" s="140">
        <f t="shared" ca="1" si="417"/>
        <v>2.0238643176738354E-2</v>
      </c>
      <c r="DO339" s="140">
        <f t="shared" ca="1" si="417"/>
        <v>4.9562036561818124E-2</v>
      </c>
      <c r="DP339" s="140">
        <f t="shared" ca="1" si="417"/>
        <v>6.2340688900696412E-2</v>
      </c>
      <c r="DQ339" s="140">
        <f t="shared" ca="1" si="417"/>
        <v>6.6528953927263754E-2</v>
      </c>
      <c r="DR339" s="140">
        <f t="shared" ca="1" si="417"/>
        <v>1.7228172968587661E-2</v>
      </c>
      <c r="DT339" s="80">
        <f t="shared" si="418"/>
        <v>45</v>
      </c>
      <c r="DU339" s="140">
        <f t="shared" ca="1" si="419"/>
        <v>0.1948043822161788</v>
      </c>
      <c r="DV339" s="140">
        <f t="shared" ca="1" si="419"/>
        <v>0.16314467014007986</v>
      </c>
      <c r="DW339" s="140">
        <f t="shared" ca="1" si="419"/>
        <v>0.1070906822817561</v>
      </c>
      <c r="DX339" s="140">
        <f t="shared" ca="1" si="419"/>
        <v>4.9224061208280476E-2</v>
      </c>
      <c r="DY339" s="140">
        <f t="shared" ca="1" si="419"/>
        <v>5.5759898609594712E-3</v>
      </c>
      <c r="DZ339" s="140">
        <f t="shared" ca="1" si="419"/>
        <v>1.8354517881645094E-2</v>
      </c>
      <c r="EA339" s="140">
        <f t="shared" ca="1" si="419"/>
        <v>2.2715986112182365E-2</v>
      </c>
      <c r="EB339" s="140">
        <f t="shared" ca="1" si="419"/>
        <v>1.1170818423674234E-2</v>
      </c>
      <c r="EC339" s="140">
        <f t="shared" ca="1" si="419"/>
        <v>9.0068764813688376E-3</v>
      </c>
      <c r="ED339" s="140">
        <f t="shared" ca="1" si="419"/>
        <v>2.9501769207821046E-2</v>
      </c>
      <c r="EE339" s="140">
        <f t="shared" ca="1" si="419"/>
        <v>4.4817758012694393E-2</v>
      </c>
      <c r="EF339" s="140">
        <f t="shared" ca="1" si="419"/>
        <v>5.3351054605425156E-2</v>
      </c>
      <c r="EG339" s="140">
        <f t="shared" ca="1" si="419"/>
        <v>1.3981819106144861E-2</v>
      </c>
      <c r="EI339" s="80">
        <f t="shared" si="420"/>
        <v>45</v>
      </c>
      <c r="EJ339" s="140">
        <f t="shared" ca="1" si="421"/>
        <v>0.1948043822161788</v>
      </c>
      <c r="EK339" s="140">
        <f t="shared" ca="1" si="421"/>
        <v>0.16314467014007986</v>
      </c>
      <c r="EL339" s="140">
        <f t="shared" ca="1" si="421"/>
        <v>0.1070906822817561</v>
      </c>
      <c r="EM339" s="140">
        <f t="shared" ca="1" si="421"/>
        <v>4.9224061208280476E-2</v>
      </c>
      <c r="EN339" s="140">
        <f t="shared" ca="1" si="421"/>
        <v>5.5759898609594712E-3</v>
      </c>
      <c r="EO339" s="140">
        <f t="shared" ca="1" si="421"/>
        <v>1.8354517881645094E-2</v>
      </c>
      <c r="EP339" s="140">
        <f t="shared" ca="1" si="421"/>
        <v>2.2715986112182365E-2</v>
      </c>
      <c r="EQ339" s="140">
        <f t="shared" ca="1" si="421"/>
        <v>1.1170818423674234E-2</v>
      </c>
      <c r="ER339" s="140">
        <f t="shared" ca="1" si="421"/>
        <v>9.0068764813688376E-3</v>
      </c>
      <c r="ES339" s="140">
        <f t="shared" ca="1" si="421"/>
        <v>2.9501769207821046E-2</v>
      </c>
      <c r="ET339" s="140">
        <f t="shared" ca="1" si="421"/>
        <v>4.4817758012694393E-2</v>
      </c>
      <c r="EU339" s="140">
        <f t="shared" ca="1" si="421"/>
        <v>5.3351054605425156E-2</v>
      </c>
      <c r="EV339" s="140">
        <f t="shared" ca="1" si="421"/>
        <v>1.3981819106144861E-2</v>
      </c>
    </row>
    <row r="340" spans="13:152">
      <c r="S340" s="26">
        <f t="shared" si="404"/>
        <v>52.5</v>
      </c>
      <c r="T340" s="331">
        <f t="shared" ca="1" si="405"/>
        <v>0.24571344699847542</v>
      </c>
      <c r="U340" s="331">
        <f t="shared" ca="1" si="405"/>
        <v>0.22813771814853231</v>
      </c>
      <c r="V340" s="331">
        <f t="shared" ca="1" si="405"/>
        <v>0.18111464252301943</v>
      </c>
      <c r="W340" s="331">
        <f t="shared" ca="1" si="405"/>
        <v>0.12087266628590319</v>
      </c>
      <c r="X340" s="331">
        <f t="shared" ca="1" si="405"/>
        <v>6.5942381421044097E-2</v>
      </c>
      <c r="Y340" s="331">
        <f t="shared" ca="1" si="405"/>
        <v>2.6949576563408191E-2</v>
      </c>
      <c r="Z340" s="331">
        <f t="shared" ca="1" si="405"/>
        <v>5.9169397552754173E-3</v>
      </c>
      <c r="AA340" s="331">
        <f t="shared" ca="1" si="405"/>
        <v>8.8149590631932471E-11</v>
      </c>
      <c r="AB340" s="331">
        <f t="shared" ca="1" si="405"/>
        <v>3.9623431227293312E-3</v>
      </c>
      <c r="AC340" s="331">
        <f t="shared" ca="1" si="405"/>
        <v>1.2140462017943407E-2</v>
      </c>
      <c r="AD340" s="331">
        <f t="shared" ca="1" si="405"/>
        <v>2.0213171484925362E-2</v>
      </c>
      <c r="AE340" s="331">
        <f t="shared" ca="1" si="405"/>
        <v>2.5742740080980236E-2</v>
      </c>
      <c r="AF340" s="331">
        <f t="shared" ref="AF340" ca="1" si="428">1/((IF(AF310&gt;0,AF310/$F$2,-AF310/$G$2))^2+(IF(AF325&gt;0,AF325/$F$2,-AF325/$G$2))^2)^0.5</f>
        <v>2.7678642397213057E-2</v>
      </c>
      <c r="AG340" s="23"/>
      <c r="AH340" s="80">
        <f t="shared" si="406"/>
        <v>52.5</v>
      </c>
      <c r="AI340" s="140">
        <f t="shared" ca="1" si="407"/>
        <v>0.24571344699847542</v>
      </c>
      <c r="AJ340" s="140">
        <f t="shared" ca="1" si="407"/>
        <v>0.22813771814853231</v>
      </c>
      <c r="AK340" s="140">
        <f t="shared" ca="1" si="407"/>
        <v>0.18111464252301943</v>
      </c>
      <c r="AL340" s="140">
        <f t="shared" ca="1" si="407"/>
        <v>0.12087266628590319</v>
      </c>
      <c r="AM340" s="140">
        <f t="shared" ca="1" si="407"/>
        <v>6.5942381421044097E-2</v>
      </c>
      <c r="AN340" s="140">
        <f t="shared" ca="1" si="407"/>
        <v>2.6949576563408191E-2</v>
      </c>
      <c r="AO340" s="140">
        <f t="shared" ca="1" si="407"/>
        <v>5.9169397552754173E-3</v>
      </c>
      <c r="AP340" s="140">
        <f t="shared" ca="1" si="407"/>
        <v>8.8149590631932471E-11</v>
      </c>
      <c r="AQ340" s="140">
        <f t="shared" ca="1" si="407"/>
        <v>3.9623431227293312E-3</v>
      </c>
      <c r="AR340" s="140">
        <f t="shared" ca="1" si="407"/>
        <v>1.2140462017943407E-2</v>
      </c>
      <c r="AS340" s="140">
        <f t="shared" ca="1" si="407"/>
        <v>2.0213171484925362E-2</v>
      </c>
      <c r="AT340" s="140">
        <f t="shared" ca="1" si="407"/>
        <v>2.5742740080980236E-2</v>
      </c>
      <c r="AU340" s="140">
        <f t="shared" ca="1" si="407"/>
        <v>2.7678642397213057E-2</v>
      </c>
      <c r="AW340" s="80">
        <f t="shared" si="408"/>
        <v>52.5</v>
      </c>
      <c r="AX340" s="140">
        <f t="shared" ca="1" si="409"/>
        <v>0.12294613421410254</v>
      </c>
      <c r="AY340" s="140">
        <f t="shared" ca="1" si="409"/>
        <v>0.12345046175268738</v>
      </c>
      <c r="AZ340" s="140">
        <f t="shared" ca="1" si="409"/>
        <v>0.12528684887110544</v>
      </c>
      <c r="BA340" s="140">
        <f t="shared" ca="1" si="409"/>
        <v>0.13010110659119201</v>
      </c>
      <c r="BB340" s="140">
        <f t="shared" ca="1" si="409"/>
        <v>0.1456844426041784</v>
      </c>
      <c r="BC340" s="140">
        <f t="shared" ca="1" si="409"/>
        <v>0.20163968163045531</v>
      </c>
      <c r="BD340" s="140">
        <f t="shared" ca="1" si="409"/>
        <v>2.5272976140409614E-2</v>
      </c>
      <c r="BE340" s="140">
        <f t="shared" ca="1" si="409"/>
        <v>2.1444145613285973E-10</v>
      </c>
      <c r="BF340" s="140">
        <f t="shared" ca="1" si="409"/>
        <v>7.1353107593448749E-3</v>
      </c>
      <c r="BG340" s="140">
        <f t="shared" ca="1" si="409"/>
        <v>1.8097000759955826E-2</v>
      </c>
      <c r="BH340" s="140">
        <f t="shared" ca="1" si="409"/>
        <v>2.6748288502241174E-2</v>
      </c>
      <c r="BI340" s="140">
        <f t="shared" ca="1" si="409"/>
        <v>3.1894435761014146E-2</v>
      </c>
      <c r="BJ340" s="140">
        <f t="shared" ca="1" si="409"/>
        <v>3.3577986930039952E-2</v>
      </c>
      <c r="BK340" s="62"/>
      <c r="BL340" s="80">
        <f t="shared" si="410"/>
        <v>52.5</v>
      </c>
      <c r="BM340" s="140">
        <f t="shared" ca="1" si="411"/>
        <v>7.4885766174837554E-2</v>
      </c>
      <c r="BN340" s="140">
        <f t="shared" ca="1" si="411"/>
        <v>7.1273410415825147E-2</v>
      </c>
      <c r="BO340" s="140">
        <f t="shared" ca="1" si="411"/>
        <v>6.1016613021224061E-2</v>
      </c>
      <c r="BP340" s="140">
        <f t="shared" ca="1" si="411"/>
        <v>4.5882833438746551E-2</v>
      </c>
      <c r="BQ340" s="140">
        <f t="shared" ca="1" si="411"/>
        <v>2.8810196447598666E-2</v>
      </c>
      <c r="BR340" s="140">
        <f t="shared" ca="1" si="411"/>
        <v>1.3503609256088622E-2</v>
      </c>
      <c r="BS340" s="140">
        <f t="shared" ca="1" si="411"/>
        <v>3.3476646820730354E-3</v>
      </c>
      <c r="BT340" s="140">
        <f t="shared" ca="1" si="411"/>
        <v>5.5477188089468854E-11</v>
      </c>
      <c r="BU340" s="140">
        <f t="shared" ca="1" si="411"/>
        <v>2.7422864139620539E-3</v>
      </c>
      <c r="BV340" s="140">
        <f t="shared" ca="1" si="411"/>
        <v>9.1240191234694314E-3</v>
      </c>
      <c r="BW340" s="140">
        <f t="shared" ca="1" si="411"/>
        <v>1.6203228401034542E-2</v>
      </c>
      <c r="BX340" s="140">
        <f t="shared" ca="1" si="411"/>
        <v>2.1500868519979937E-2</v>
      </c>
      <c r="BY340" s="140">
        <f t="shared" ca="1" si="411"/>
        <v>2.3445716439888818E-2</v>
      </c>
      <c r="BZ340" s="62"/>
      <c r="CA340" s="80">
        <f t="shared" si="412"/>
        <v>52.5</v>
      </c>
      <c r="CB340" s="140">
        <f t="shared" ca="1" si="413"/>
        <v>0.14938272018664617</v>
      </c>
      <c r="CC340" s="140">
        <f t="shared" ca="1" si="413"/>
        <v>0.15109123137941416</v>
      </c>
      <c r="CD340" s="140">
        <f t="shared" ca="1" si="413"/>
        <v>0.14425125308289244</v>
      </c>
      <c r="CE340" s="140">
        <f t="shared" ca="1" si="413"/>
        <v>0.11150999051039269</v>
      </c>
      <c r="CF340" s="140">
        <f t="shared" ca="1" si="413"/>
        <v>6.4731699417939492E-2</v>
      </c>
      <c r="CG340" s="140">
        <f t="shared" ca="1" si="413"/>
        <v>2.6880718676287808E-2</v>
      </c>
      <c r="CH340" s="140">
        <f t="shared" ca="1" si="413"/>
        <v>5.9162581488567184E-3</v>
      </c>
      <c r="CI340" s="140">
        <f t="shared" ca="1" si="413"/>
        <v>8.8149590631932471E-11</v>
      </c>
      <c r="CJ340" s="140">
        <f t="shared" ca="1" si="413"/>
        <v>3.9620731213956149E-3</v>
      </c>
      <c r="CK340" s="140">
        <f t="shared" ca="1" si="413"/>
        <v>1.2129763508257266E-2</v>
      </c>
      <c r="CL340" s="140">
        <f t="shared" ca="1" si="413"/>
        <v>2.0141017330802848E-2</v>
      </c>
      <c r="CM340" s="140">
        <f t="shared" ca="1" si="413"/>
        <v>2.5535545803324643E-2</v>
      </c>
      <c r="CN340" s="140">
        <f t="shared" ca="1" si="413"/>
        <v>2.7383906450752154E-2</v>
      </c>
      <c r="CP340" s="80">
        <f t="shared" si="414"/>
        <v>52.5</v>
      </c>
      <c r="CQ340" s="140">
        <f t="shared" ca="1" si="415"/>
        <v>0.14938272018664617</v>
      </c>
      <c r="CR340" s="140">
        <f t="shared" ca="1" si="415"/>
        <v>0.15109123137941416</v>
      </c>
      <c r="CS340" s="140">
        <f t="shared" ca="1" si="415"/>
        <v>0.14425125308289244</v>
      </c>
      <c r="CT340" s="140">
        <f t="shared" ca="1" si="415"/>
        <v>0.11150999051039269</v>
      </c>
      <c r="CU340" s="140">
        <f t="shared" ca="1" si="415"/>
        <v>6.4731699417939492E-2</v>
      </c>
      <c r="CV340" s="140">
        <f t="shared" ca="1" si="415"/>
        <v>2.6880718676287808E-2</v>
      </c>
      <c r="CW340" s="140">
        <f t="shared" ca="1" si="415"/>
        <v>5.9162581488567184E-3</v>
      </c>
      <c r="CX340" s="140">
        <f t="shared" ca="1" si="415"/>
        <v>8.8149590631932471E-11</v>
      </c>
      <c r="CY340" s="140">
        <f t="shared" ca="1" si="415"/>
        <v>3.9620731213956149E-3</v>
      </c>
      <c r="CZ340" s="140">
        <f t="shared" ca="1" si="415"/>
        <v>1.2129763508257266E-2</v>
      </c>
      <c r="DA340" s="140">
        <f t="shared" ca="1" si="415"/>
        <v>2.0141017330802848E-2</v>
      </c>
      <c r="DB340" s="140">
        <f t="shared" ca="1" si="415"/>
        <v>2.5535545803324643E-2</v>
      </c>
      <c r="DC340" s="140">
        <f t="shared" ca="1" si="415"/>
        <v>2.7383906450752154E-2</v>
      </c>
      <c r="DE340" s="80">
        <f t="shared" si="416"/>
        <v>52.5</v>
      </c>
      <c r="DF340" s="140">
        <f t="shared" ca="1" si="417"/>
        <v>0.10292034935069852</v>
      </c>
      <c r="DG340" s="140">
        <f t="shared" ca="1" si="417"/>
        <v>0.1052876399559894</v>
      </c>
      <c r="DH340" s="140">
        <f t="shared" ca="1" si="417"/>
        <v>0.11092006450992969</v>
      </c>
      <c r="DI340" s="140">
        <f t="shared" ca="1" si="417"/>
        <v>0.11863148350611621</v>
      </c>
      <c r="DJ340" s="140">
        <f t="shared" ca="1" si="417"/>
        <v>0.13387073116141981</v>
      </c>
      <c r="DK340" s="140">
        <f t="shared" ca="1" si="417"/>
        <v>0.17772854442580063</v>
      </c>
      <c r="DL340" s="140">
        <f t="shared" ca="1" si="417"/>
        <v>2.5220019582490528E-2</v>
      </c>
      <c r="DM340" s="140">
        <f t="shared" ca="1" si="417"/>
        <v>2.1444145613285973E-10</v>
      </c>
      <c r="DN340" s="140">
        <f t="shared" ca="1" si="417"/>
        <v>7.1337344233208836E-3</v>
      </c>
      <c r="DO340" s="140">
        <f t="shared" ca="1" si="417"/>
        <v>1.8061622469465077E-2</v>
      </c>
      <c r="DP340" s="140">
        <f t="shared" ca="1" si="417"/>
        <v>2.658175348805197E-2</v>
      </c>
      <c r="DQ340" s="140">
        <f t="shared" ca="1" si="417"/>
        <v>3.150290009116942E-2</v>
      </c>
      <c r="DR340" s="140">
        <f t="shared" ca="1" si="417"/>
        <v>3.3055690521082821E-2</v>
      </c>
      <c r="DT340" s="80">
        <f t="shared" si="418"/>
        <v>52.5</v>
      </c>
      <c r="DU340" s="140">
        <f t="shared" ca="1" si="419"/>
        <v>0.24571344699847542</v>
      </c>
      <c r="DV340" s="140">
        <f t="shared" ca="1" si="419"/>
        <v>0.22813771814853231</v>
      </c>
      <c r="DW340" s="140">
        <f t="shared" ca="1" si="419"/>
        <v>0.18111464252301943</v>
      </c>
      <c r="DX340" s="140">
        <f t="shared" ca="1" si="419"/>
        <v>0.12087266628590319</v>
      </c>
      <c r="DY340" s="140">
        <f t="shared" ca="1" si="419"/>
        <v>6.5942381421044097E-2</v>
      </c>
      <c r="DZ340" s="140">
        <f t="shared" ca="1" si="419"/>
        <v>2.6949576563408191E-2</v>
      </c>
      <c r="EA340" s="140">
        <f t="shared" ca="1" si="419"/>
        <v>5.9169397552754173E-3</v>
      </c>
      <c r="EB340" s="140">
        <f t="shared" ca="1" si="419"/>
        <v>8.8149590631932471E-11</v>
      </c>
      <c r="EC340" s="140">
        <f t="shared" ca="1" si="419"/>
        <v>3.9623431227293312E-3</v>
      </c>
      <c r="ED340" s="140">
        <f t="shared" ca="1" si="419"/>
        <v>1.2140462017943407E-2</v>
      </c>
      <c r="EE340" s="140">
        <f t="shared" ca="1" si="419"/>
        <v>2.0213171484925362E-2</v>
      </c>
      <c r="EF340" s="140">
        <f t="shared" ca="1" si="419"/>
        <v>2.5742740080980236E-2</v>
      </c>
      <c r="EG340" s="140">
        <f t="shared" ca="1" si="419"/>
        <v>2.7678642397213057E-2</v>
      </c>
      <c r="EI340" s="80">
        <f t="shared" si="420"/>
        <v>52.5</v>
      </c>
      <c r="EJ340" s="140">
        <f t="shared" ca="1" si="421"/>
        <v>0.24571344699847542</v>
      </c>
      <c r="EK340" s="140">
        <f t="shared" ca="1" si="421"/>
        <v>0.22813771814853231</v>
      </c>
      <c r="EL340" s="140">
        <f t="shared" ca="1" si="421"/>
        <v>0.18111464252301943</v>
      </c>
      <c r="EM340" s="140">
        <f t="shared" ca="1" si="421"/>
        <v>0.12087266628590319</v>
      </c>
      <c r="EN340" s="140">
        <f t="shared" ca="1" si="421"/>
        <v>6.5942381421044097E-2</v>
      </c>
      <c r="EO340" s="140">
        <f t="shared" ca="1" si="421"/>
        <v>2.6949576563408191E-2</v>
      </c>
      <c r="EP340" s="140">
        <f t="shared" ca="1" si="421"/>
        <v>5.9169397552754173E-3</v>
      </c>
      <c r="EQ340" s="140">
        <f t="shared" ca="1" si="421"/>
        <v>8.8149590631932471E-11</v>
      </c>
      <c r="ER340" s="140">
        <f t="shared" ca="1" si="421"/>
        <v>3.9623431227293312E-3</v>
      </c>
      <c r="ES340" s="140">
        <f t="shared" ca="1" si="421"/>
        <v>1.2140462017943407E-2</v>
      </c>
      <c r="ET340" s="140">
        <f t="shared" ca="1" si="421"/>
        <v>2.0213171484925362E-2</v>
      </c>
      <c r="EU340" s="140">
        <f t="shared" ca="1" si="421"/>
        <v>2.5742740080980236E-2</v>
      </c>
      <c r="EV340" s="140">
        <f t="shared" ca="1" si="421"/>
        <v>2.7678642397213057E-2</v>
      </c>
    </row>
    <row r="341" spans="13:152">
      <c r="N341" s="101"/>
      <c r="O341" s="59"/>
      <c r="S341" s="26">
        <f t="shared" si="404"/>
        <v>60</v>
      </c>
      <c r="T341" s="331">
        <f t="shared" ca="1" si="405"/>
        <v>0.27051868848522442</v>
      </c>
      <c r="U341" s="331">
        <f t="shared" ca="1" si="405"/>
        <v>0.2558700101248651</v>
      </c>
      <c r="V341" s="331">
        <f t="shared" ca="1" si="405"/>
        <v>0.21466890181770645</v>
      </c>
      <c r="W341" s="331">
        <f t="shared" ca="1" si="405"/>
        <v>0.15683036371796485</v>
      </c>
      <c r="X341" s="331">
        <f t="shared" ca="1" si="405"/>
        <v>9.7801649066004595E-2</v>
      </c>
      <c r="Y341" s="331">
        <f t="shared" ca="1" si="405"/>
        <v>5.0265742932540797E-2</v>
      </c>
      <c r="Z341" s="331">
        <f t="shared" ca="1" si="405"/>
        <v>1.9311780358708418E-2</v>
      </c>
      <c r="AA341" s="331">
        <f t="shared" ca="1" si="405"/>
        <v>3.96024268274225E-3</v>
      </c>
      <c r="AB341" s="331">
        <f t="shared" ca="1" si="405"/>
        <v>5.4945922994616696E-11</v>
      </c>
      <c r="AC341" s="331">
        <f t="shared" ca="1" si="405"/>
        <v>2.3031100856791813E-3</v>
      </c>
      <c r="AD341" s="331">
        <f t="shared" ca="1" si="405"/>
        <v>6.5685698459662448E-3</v>
      </c>
      <c r="AE341" s="331">
        <f t="shared" ca="1" si="405"/>
        <v>1.0039178660326263E-2</v>
      </c>
      <c r="AF341" s="331">
        <f t="shared" ca="1" si="405"/>
        <v>1.1331965828339723E-2</v>
      </c>
      <c r="AG341" s="23"/>
      <c r="AH341" s="80">
        <f t="shared" si="406"/>
        <v>60</v>
      </c>
      <c r="AI341" s="140">
        <f t="shared" ca="1" si="407"/>
        <v>0.27051868848522442</v>
      </c>
      <c r="AJ341" s="140">
        <f t="shared" ca="1" si="407"/>
        <v>0.2558700101248651</v>
      </c>
      <c r="AK341" s="140">
        <f t="shared" ca="1" si="407"/>
        <v>0.21466890181770645</v>
      </c>
      <c r="AL341" s="140">
        <f t="shared" ca="1" si="407"/>
        <v>0.15683036371796485</v>
      </c>
      <c r="AM341" s="140">
        <f t="shared" ca="1" si="407"/>
        <v>9.7801649066004595E-2</v>
      </c>
      <c r="AN341" s="140">
        <f t="shared" ca="1" si="407"/>
        <v>5.0265742932540797E-2</v>
      </c>
      <c r="AO341" s="140">
        <f t="shared" ca="1" si="407"/>
        <v>1.9311780358708418E-2</v>
      </c>
      <c r="AP341" s="140">
        <f t="shared" ca="1" si="407"/>
        <v>3.96024268274225E-3</v>
      </c>
      <c r="AQ341" s="140">
        <f t="shared" ca="1" si="407"/>
        <v>5.4945922994616696E-11</v>
      </c>
      <c r="AR341" s="140">
        <f t="shared" ca="1" si="407"/>
        <v>2.3031100856791813E-3</v>
      </c>
      <c r="AS341" s="140">
        <f t="shared" ca="1" si="407"/>
        <v>6.5685698459662448E-3</v>
      </c>
      <c r="AT341" s="140">
        <f t="shared" ca="1" si="407"/>
        <v>1.0039178660326263E-2</v>
      </c>
      <c r="AU341" s="140">
        <f t="shared" ca="1" si="407"/>
        <v>1.1331965828339723E-2</v>
      </c>
      <c r="AW341" s="80">
        <f t="shared" si="408"/>
        <v>60</v>
      </c>
      <c r="AX341" s="140">
        <f t="shared" ca="1" si="409"/>
        <v>0.16847545817282616</v>
      </c>
      <c r="AY341" s="140">
        <f t="shared" ca="1" si="409"/>
        <v>0.17037880432543193</v>
      </c>
      <c r="AZ341" s="140">
        <f t="shared" ca="1" si="409"/>
        <v>0.17664833810676978</v>
      </c>
      <c r="BA341" s="140">
        <f t="shared" ca="1" si="409"/>
        <v>0.18878691866655001</v>
      </c>
      <c r="BB341" s="140">
        <f t="shared" ca="1" si="409"/>
        <v>0.2016398936788027</v>
      </c>
      <c r="BC341" s="140">
        <f t="shared" ca="1" si="409"/>
        <v>0.14579270117481979</v>
      </c>
      <c r="BD341" s="140">
        <f t="shared" ca="1" si="409"/>
        <v>4.5098821080340613E-2</v>
      </c>
      <c r="BE341" s="140">
        <f t="shared" ca="1" si="409"/>
        <v>7.1315428368987598E-3</v>
      </c>
      <c r="BF341" s="140">
        <f t="shared" ca="1" si="409"/>
        <v>8.243190843550918E-11</v>
      </c>
      <c r="BG341" s="140">
        <f t="shared" ca="1" si="409"/>
        <v>3.0447728594887977E-3</v>
      </c>
      <c r="BH341" s="140">
        <f t="shared" ca="1" si="409"/>
        <v>7.9825849079658891E-3</v>
      </c>
      <c r="BI341" s="140">
        <f t="shared" ca="1" si="409"/>
        <v>1.1624871501527812E-2</v>
      </c>
      <c r="BJ341" s="140">
        <f t="shared" ca="1" si="409"/>
        <v>1.2916816001115501E-2</v>
      </c>
      <c r="BK341" s="62"/>
      <c r="BL341" s="80">
        <f t="shared" si="410"/>
        <v>60</v>
      </c>
      <c r="BM341" s="140">
        <f t="shared" ca="1" si="411"/>
        <v>0.11001460910579841</v>
      </c>
      <c r="BN341" s="140">
        <f t="shared" ca="1" si="411"/>
        <v>0.1054815349540324</v>
      </c>
      <c r="BO341" s="140">
        <f t="shared" ca="1" si="411"/>
        <v>9.2510526320758374E-2</v>
      </c>
      <c r="BP341" s="140">
        <f t="shared" ca="1" si="411"/>
        <v>7.3047262644778399E-2</v>
      </c>
      <c r="BQ341" s="140">
        <f t="shared" ca="1" si="411"/>
        <v>5.0400195257172986E-2</v>
      </c>
      <c r="BR341" s="140">
        <f t="shared" ca="1" si="411"/>
        <v>2.881230330401318E-2</v>
      </c>
      <c r="BS341" s="140">
        <f t="shared" ca="1" si="411"/>
        <v>1.2223941278957061E-2</v>
      </c>
      <c r="BT341" s="140">
        <f t="shared" ca="1" si="411"/>
        <v>2.7408310245927653E-3</v>
      </c>
      <c r="BU341" s="140">
        <f t="shared" ca="1" si="411"/>
        <v>4.120618703165654E-11</v>
      </c>
      <c r="BV341" s="140">
        <f t="shared" ca="1" si="411"/>
        <v>1.8519330851095891E-3</v>
      </c>
      <c r="BW341" s="140">
        <f t="shared" ca="1" si="411"/>
        <v>5.5788940465968479E-3</v>
      </c>
      <c r="BX341" s="140">
        <f t="shared" ca="1" si="411"/>
        <v>8.8300283146332259E-3</v>
      </c>
      <c r="BY341" s="140">
        <f t="shared" ca="1" si="411"/>
        <v>1.0087706941730668E-2</v>
      </c>
      <c r="BZ341" s="62"/>
      <c r="CA341" s="80">
        <f t="shared" si="412"/>
        <v>60</v>
      </c>
      <c r="CB341" s="140">
        <f t="shared" ca="1" si="413"/>
        <v>0.13202110025421021</v>
      </c>
      <c r="CC341" s="140">
        <f t="shared" ca="1" si="413"/>
        <v>0.13852893071168076</v>
      </c>
      <c r="CD341" s="140">
        <f t="shared" ca="1" si="413"/>
        <v>0.14698144966139695</v>
      </c>
      <c r="CE341" s="140">
        <f t="shared" ca="1" si="413"/>
        <v>0.13316130592665534</v>
      </c>
      <c r="CF341" s="140">
        <f t="shared" ca="1" si="413"/>
        <v>9.3058188385321941E-2</v>
      </c>
      <c r="CG341" s="140">
        <f t="shared" ca="1" si="413"/>
        <v>4.9723328528454729E-2</v>
      </c>
      <c r="CH341" s="140">
        <f t="shared" ca="1" si="413"/>
        <v>1.9282928920720838E-2</v>
      </c>
      <c r="CI341" s="140">
        <f t="shared" ca="1" si="413"/>
        <v>3.9599731146277772E-3</v>
      </c>
      <c r="CJ341" s="140">
        <f t="shared" ca="1" si="413"/>
        <v>5.4945922994616696E-11</v>
      </c>
      <c r="CK341" s="140">
        <f t="shared" ca="1" si="413"/>
        <v>2.3030139853780817E-3</v>
      </c>
      <c r="CL341" s="140">
        <f t="shared" ca="1" si="413"/>
        <v>6.56508928394381E-3</v>
      </c>
      <c r="CM341" s="140">
        <f t="shared" ca="1" si="413"/>
        <v>1.0020598999034392E-2</v>
      </c>
      <c r="CN341" s="140">
        <f t="shared" ca="1" si="413"/>
        <v>1.1300297000419761E-2</v>
      </c>
      <c r="CP341" s="80">
        <f t="shared" si="414"/>
        <v>60</v>
      </c>
      <c r="CQ341" s="140">
        <f t="shared" ca="1" si="415"/>
        <v>0.13202110025421021</v>
      </c>
      <c r="CR341" s="140">
        <f t="shared" ca="1" si="415"/>
        <v>0.13852893071168076</v>
      </c>
      <c r="CS341" s="140">
        <f t="shared" ca="1" si="415"/>
        <v>0.14698144966139695</v>
      </c>
      <c r="CT341" s="140">
        <f t="shared" ca="1" si="415"/>
        <v>0.13316130592665534</v>
      </c>
      <c r="CU341" s="140">
        <f t="shared" ca="1" si="415"/>
        <v>9.3058188385321941E-2</v>
      </c>
      <c r="CV341" s="140">
        <f t="shared" ca="1" si="415"/>
        <v>4.9723328528454729E-2</v>
      </c>
      <c r="CW341" s="140">
        <f t="shared" ca="1" si="415"/>
        <v>1.9282928920720838E-2</v>
      </c>
      <c r="CX341" s="140">
        <f t="shared" ca="1" si="415"/>
        <v>3.9599731146277772E-3</v>
      </c>
      <c r="CY341" s="140">
        <f t="shared" ca="1" si="415"/>
        <v>5.4945922994616696E-11</v>
      </c>
      <c r="CZ341" s="140">
        <f t="shared" ca="1" si="415"/>
        <v>2.3030139853780817E-3</v>
      </c>
      <c r="DA341" s="140">
        <f t="shared" ca="1" si="415"/>
        <v>6.56508928394381E-3</v>
      </c>
      <c r="DB341" s="140">
        <f t="shared" ca="1" si="415"/>
        <v>1.0020598999034392E-2</v>
      </c>
      <c r="DC341" s="140">
        <f t="shared" ca="1" si="415"/>
        <v>1.1300297000419761E-2</v>
      </c>
      <c r="DE341" s="80">
        <f t="shared" si="416"/>
        <v>60</v>
      </c>
      <c r="DF341" s="140">
        <f t="shared" ca="1" si="417"/>
        <v>0.11255151685869509</v>
      </c>
      <c r="DG341" s="140">
        <f t="shared" ca="1" si="417"/>
        <v>0.11844164894571513</v>
      </c>
      <c r="DH341" s="140">
        <f t="shared" ca="1" si="417"/>
        <v>0.13287922857132675</v>
      </c>
      <c r="DI341" s="140">
        <f t="shared" ca="1" si="417"/>
        <v>0.15110639274588847</v>
      </c>
      <c r="DJ341" s="140">
        <f t="shared" ca="1" si="417"/>
        <v>0.16777787589657087</v>
      </c>
      <c r="DK341" s="140">
        <f t="shared" ca="1" si="417"/>
        <v>0.13395560848761962</v>
      </c>
      <c r="DL341" s="140">
        <f t="shared" ca="1" si="417"/>
        <v>4.4734998228882793E-2</v>
      </c>
      <c r="DM341" s="140">
        <f t="shared" ca="1" si="417"/>
        <v>7.1299690201267769E-3</v>
      </c>
      <c r="DN341" s="140">
        <f t="shared" ca="1" si="417"/>
        <v>8.243190843550918E-11</v>
      </c>
      <c r="DO341" s="140">
        <f t="shared" ca="1" si="417"/>
        <v>3.0445508226521574E-3</v>
      </c>
      <c r="DP341" s="140">
        <f t="shared" ca="1" si="417"/>
        <v>7.9763403312616728E-3</v>
      </c>
      <c r="DQ341" s="140">
        <f t="shared" ca="1" si="417"/>
        <v>1.1596051282467134E-2</v>
      </c>
      <c r="DR341" s="140">
        <f t="shared" ca="1" si="417"/>
        <v>1.2869973645848E-2</v>
      </c>
      <c r="DT341" s="80">
        <f t="shared" si="418"/>
        <v>60</v>
      </c>
      <c r="DU341" s="140">
        <f t="shared" ca="1" si="419"/>
        <v>0.27051868848522442</v>
      </c>
      <c r="DV341" s="140">
        <f t="shared" ca="1" si="419"/>
        <v>0.2558700101248651</v>
      </c>
      <c r="DW341" s="140">
        <f t="shared" ca="1" si="419"/>
        <v>0.21466890181770645</v>
      </c>
      <c r="DX341" s="140">
        <f t="shared" ca="1" si="419"/>
        <v>0.15683036371796485</v>
      </c>
      <c r="DY341" s="140">
        <f t="shared" ca="1" si="419"/>
        <v>9.7801649066004595E-2</v>
      </c>
      <c r="DZ341" s="140">
        <f t="shared" ca="1" si="419"/>
        <v>5.0265742932540797E-2</v>
      </c>
      <c r="EA341" s="140">
        <f t="shared" ca="1" si="419"/>
        <v>1.9311780358708418E-2</v>
      </c>
      <c r="EB341" s="140">
        <f t="shared" ca="1" si="419"/>
        <v>3.96024268274225E-3</v>
      </c>
      <c r="EC341" s="140">
        <f t="shared" ca="1" si="419"/>
        <v>5.4945922994616696E-11</v>
      </c>
      <c r="ED341" s="140">
        <f t="shared" ca="1" si="419"/>
        <v>2.3031100856791813E-3</v>
      </c>
      <c r="EE341" s="140">
        <f t="shared" ca="1" si="419"/>
        <v>6.5685698459662448E-3</v>
      </c>
      <c r="EF341" s="140">
        <f t="shared" ca="1" si="419"/>
        <v>1.0039178660326263E-2</v>
      </c>
      <c r="EG341" s="140">
        <f t="shared" ca="1" si="419"/>
        <v>1.1331965828339723E-2</v>
      </c>
      <c r="EI341" s="80">
        <f t="shared" si="420"/>
        <v>60</v>
      </c>
      <c r="EJ341" s="140">
        <f t="shared" ca="1" si="421"/>
        <v>0.27051868848522442</v>
      </c>
      <c r="EK341" s="140">
        <f t="shared" ca="1" si="421"/>
        <v>0.2558700101248651</v>
      </c>
      <c r="EL341" s="140">
        <f t="shared" ca="1" si="421"/>
        <v>0.21466890181770645</v>
      </c>
      <c r="EM341" s="140">
        <f t="shared" ca="1" si="421"/>
        <v>0.15683036371796485</v>
      </c>
      <c r="EN341" s="140">
        <f t="shared" ca="1" si="421"/>
        <v>9.7801649066004595E-2</v>
      </c>
      <c r="EO341" s="140">
        <f t="shared" ca="1" si="421"/>
        <v>5.0265742932540797E-2</v>
      </c>
      <c r="EP341" s="140">
        <f t="shared" ca="1" si="421"/>
        <v>1.9311780358708418E-2</v>
      </c>
      <c r="EQ341" s="140">
        <f t="shared" ca="1" si="421"/>
        <v>3.96024268274225E-3</v>
      </c>
      <c r="ER341" s="140">
        <f t="shared" ca="1" si="421"/>
        <v>5.4945922994616696E-11</v>
      </c>
      <c r="ES341" s="140">
        <f t="shared" ca="1" si="421"/>
        <v>2.3031100856791813E-3</v>
      </c>
      <c r="ET341" s="140">
        <f t="shared" ca="1" si="421"/>
        <v>6.5685698459662448E-3</v>
      </c>
      <c r="EU341" s="140">
        <f t="shared" ca="1" si="421"/>
        <v>1.0039178660326263E-2</v>
      </c>
      <c r="EV341" s="140">
        <f t="shared" ca="1" si="421"/>
        <v>1.1331965828339723E-2</v>
      </c>
    </row>
    <row r="342" spans="13:152">
      <c r="S342" s="26">
        <f t="shared" si="404"/>
        <v>67.5</v>
      </c>
      <c r="T342" s="331">
        <f t="shared" ca="1" si="405"/>
        <v>0.28105120830130637</v>
      </c>
      <c r="U342" s="331">
        <f t="shared" ca="1" si="405"/>
        <v>0.26874072347408046</v>
      </c>
      <c r="V342" s="331">
        <f t="shared" ca="1" si="405"/>
        <v>0.23316203578524192</v>
      </c>
      <c r="W342" s="331">
        <f t="shared" ca="1" si="405"/>
        <v>0.18034552315214389</v>
      </c>
      <c r="X342" s="331">
        <f t="shared" ca="1" si="405"/>
        <v>0.12212730644874409</v>
      </c>
      <c r="Y342" s="331">
        <f t="shared" ca="1" si="405"/>
        <v>7.0979858174285093E-2</v>
      </c>
      <c r="Z342" s="331">
        <f t="shared" ca="1" si="405"/>
        <v>3.4014230288335133E-2</v>
      </c>
      <c r="AA342" s="331">
        <f t="shared" ca="1" si="405"/>
        <v>1.2137284162784734E-2</v>
      </c>
      <c r="AB342" s="331">
        <f t="shared" ca="1" si="405"/>
        <v>2.3018859301533784E-3</v>
      </c>
      <c r="AC342" s="331">
        <f t="shared" ca="1" si="405"/>
        <v>2.9386433006302571E-11</v>
      </c>
      <c r="AD342" s="331">
        <f t="shared" ca="1" si="405"/>
        <v>1.1190099240075979E-3</v>
      </c>
      <c r="AE342" s="331">
        <f t="shared" ca="1" si="405"/>
        <v>2.809921641858094E-3</v>
      </c>
      <c r="AF342" s="331">
        <f t="shared" ca="1" si="405"/>
        <v>3.5320265939524694E-3</v>
      </c>
      <c r="AG342" s="23"/>
      <c r="AH342" s="80">
        <f t="shared" si="406"/>
        <v>67.5</v>
      </c>
      <c r="AI342" s="140">
        <f t="shared" ca="1" si="407"/>
        <v>0.28105120830130637</v>
      </c>
      <c r="AJ342" s="140">
        <f t="shared" ca="1" si="407"/>
        <v>0.26874072347408046</v>
      </c>
      <c r="AK342" s="140">
        <f t="shared" ca="1" si="407"/>
        <v>0.23316203578524192</v>
      </c>
      <c r="AL342" s="140">
        <f t="shared" ca="1" si="407"/>
        <v>0.18034552315214389</v>
      </c>
      <c r="AM342" s="140">
        <f t="shared" ca="1" si="407"/>
        <v>0.12212730644874409</v>
      </c>
      <c r="AN342" s="140">
        <f t="shared" ca="1" si="407"/>
        <v>7.0979858174285093E-2</v>
      </c>
      <c r="AO342" s="140">
        <f t="shared" ca="1" si="407"/>
        <v>3.4014230288335133E-2</v>
      </c>
      <c r="AP342" s="140">
        <f t="shared" ca="1" si="407"/>
        <v>1.2137284162784734E-2</v>
      </c>
      <c r="AQ342" s="140">
        <f t="shared" ca="1" si="407"/>
        <v>2.3018859301533784E-3</v>
      </c>
      <c r="AR342" s="140">
        <f t="shared" ca="1" si="407"/>
        <v>2.9386433006302571E-11</v>
      </c>
      <c r="AS342" s="140">
        <f t="shared" ca="1" si="407"/>
        <v>1.1190099240075979E-3</v>
      </c>
      <c r="AT342" s="140">
        <f t="shared" ca="1" si="407"/>
        <v>2.809921641858094E-3</v>
      </c>
      <c r="AU342" s="140">
        <f t="shared" ca="1" si="407"/>
        <v>3.5320265939524694E-3</v>
      </c>
      <c r="AW342" s="80">
        <f t="shared" si="408"/>
        <v>67.5</v>
      </c>
      <c r="AX342" s="140">
        <f t="shared" ca="1" si="409"/>
        <v>0.19223416779936697</v>
      </c>
      <c r="AY342" s="140">
        <f t="shared" ca="1" si="409"/>
        <v>0.19378314125927892</v>
      </c>
      <c r="AZ342" s="140">
        <f t="shared" ca="1" si="409"/>
        <v>0.19800276615641529</v>
      </c>
      <c r="BA342" s="140">
        <f t="shared" ca="1" si="409"/>
        <v>0.20163990730826714</v>
      </c>
      <c r="BB342" s="140">
        <f t="shared" ca="1" si="409"/>
        <v>0.18882281960865269</v>
      </c>
      <c r="BC342" s="140">
        <f t="shared" ca="1" si="409"/>
        <v>0.1301654034277103</v>
      </c>
      <c r="BD342" s="140">
        <f t="shared" ca="1" si="409"/>
        <v>5.8219431848213696E-2</v>
      </c>
      <c r="BE342" s="140">
        <f t="shared" ca="1" si="409"/>
        <v>1.8092303192673184E-2</v>
      </c>
      <c r="BF342" s="140">
        <f t="shared" ca="1" si="409"/>
        <v>3.0431538940719825E-3</v>
      </c>
      <c r="BG342" s="140">
        <f t="shared" ca="1" si="409"/>
        <v>3.54758068856195E-11</v>
      </c>
      <c r="BH342" s="140">
        <f t="shared" ca="1" si="409"/>
        <v>1.2681438311869294E-3</v>
      </c>
      <c r="BI342" s="140">
        <f t="shared" ca="1" si="409"/>
        <v>3.0681040340378479E-3</v>
      </c>
      <c r="BJ342" s="140">
        <f t="shared" ca="1" si="409"/>
        <v>3.8094859832364615E-3</v>
      </c>
      <c r="BK342" s="62"/>
      <c r="BL342" s="80">
        <f t="shared" si="410"/>
        <v>67.5</v>
      </c>
      <c r="BM342" s="140">
        <f t="shared" ca="1" si="411"/>
        <v>0.14533284550692413</v>
      </c>
      <c r="BN342" s="140">
        <f t="shared" ca="1" si="411"/>
        <v>0.13991033800954389</v>
      </c>
      <c r="BO342" s="140">
        <f t="shared" ca="1" si="411"/>
        <v>0.12434013596870501</v>
      </c>
      <c r="BP342" s="140">
        <f t="shared" ca="1" si="411"/>
        <v>0.10080477064388053</v>
      </c>
      <c r="BQ342" s="140">
        <f t="shared" ca="1" si="411"/>
        <v>7.3052198547315789E-2</v>
      </c>
      <c r="BR342" s="140">
        <f t="shared" ca="1" si="411"/>
        <v>4.5889274567004847E-2</v>
      </c>
      <c r="BS342" s="140">
        <f t="shared" ca="1" si="411"/>
        <v>2.3761432862085506E-2</v>
      </c>
      <c r="BT342" s="140">
        <f t="shared" ca="1" si="411"/>
        <v>9.1216260675189599E-3</v>
      </c>
      <c r="BU342" s="140">
        <f t="shared" ca="1" si="411"/>
        <v>1.8509490244707474E-3</v>
      </c>
      <c r="BV342" s="140">
        <f t="shared" ca="1" si="411"/>
        <v>2.5081267618790775E-11</v>
      </c>
      <c r="BW342" s="140">
        <f t="shared" ca="1" si="411"/>
        <v>1.0012560301588813E-3</v>
      </c>
      <c r="BX342" s="140">
        <f t="shared" ca="1" si="411"/>
        <v>2.5917380314528457E-3</v>
      </c>
      <c r="BY342" s="140">
        <f t="shared" ca="1" si="411"/>
        <v>3.2920825979114868E-3</v>
      </c>
      <c r="BZ342" s="62"/>
      <c r="CA342" s="80">
        <f t="shared" si="412"/>
        <v>67.5</v>
      </c>
      <c r="CB342" s="140">
        <f t="shared" ca="1" si="413"/>
        <v>9.492792452755297E-2</v>
      </c>
      <c r="CC342" s="140">
        <f t="shared" ca="1" si="413"/>
        <v>0.10523155707316525</v>
      </c>
      <c r="CD342" s="140">
        <f t="shared" ca="1" si="413"/>
        <v>0.12689890582462965</v>
      </c>
      <c r="CE342" s="140">
        <f t="shared" ca="1" si="413"/>
        <v>0.13443283067138398</v>
      </c>
      <c r="CF342" s="140">
        <f t="shared" ca="1" si="413"/>
        <v>0.10990763094950068</v>
      </c>
      <c r="CG342" s="140">
        <f t="shared" ca="1" si="413"/>
        <v>6.8931015910265181E-2</v>
      </c>
      <c r="CH342" s="140">
        <f t="shared" ca="1" si="413"/>
        <v>3.3801209884379992E-2</v>
      </c>
      <c r="CI342" s="140">
        <f t="shared" ca="1" si="413"/>
        <v>1.2126594304845778E-2</v>
      </c>
      <c r="CJ342" s="140">
        <f t="shared" ca="1" si="413"/>
        <v>2.3017899837213698E-3</v>
      </c>
      <c r="CK342" s="140">
        <f t="shared" ca="1" si="413"/>
        <v>2.9386433006302571E-11</v>
      </c>
      <c r="CL342" s="140">
        <f t="shared" ca="1" si="413"/>
        <v>1.1189793171209497E-3</v>
      </c>
      <c r="CM342" s="140">
        <f t="shared" ca="1" si="413"/>
        <v>2.809074112200436E-3</v>
      </c>
      <c r="CN342" s="140">
        <f t="shared" ca="1" si="413"/>
        <v>3.5298626393876747E-3</v>
      </c>
      <c r="CP342" s="80">
        <f t="shared" si="414"/>
        <v>67.5</v>
      </c>
      <c r="CQ342" s="140">
        <f t="shared" ca="1" si="415"/>
        <v>9.492792452755297E-2</v>
      </c>
      <c r="CR342" s="140">
        <f t="shared" ca="1" si="415"/>
        <v>0.10523155707316525</v>
      </c>
      <c r="CS342" s="140">
        <f t="shared" ca="1" si="415"/>
        <v>0.12689890582462965</v>
      </c>
      <c r="CT342" s="140">
        <f t="shared" ca="1" si="415"/>
        <v>0.13443283067138398</v>
      </c>
      <c r="CU342" s="140">
        <f t="shared" ca="1" si="415"/>
        <v>0.10990763094950068</v>
      </c>
      <c r="CV342" s="140">
        <f t="shared" ca="1" si="415"/>
        <v>6.8931015910265181E-2</v>
      </c>
      <c r="CW342" s="140">
        <f t="shared" ca="1" si="415"/>
        <v>3.3801209884379992E-2</v>
      </c>
      <c r="CX342" s="140">
        <f t="shared" ca="1" si="415"/>
        <v>1.2126594304845778E-2</v>
      </c>
      <c r="CY342" s="140">
        <f t="shared" ca="1" si="415"/>
        <v>2.3017899837213698E-3</v>
      </c>
      <c r="CZ342" s="140">
        <f t="shared" ca="1" si="415"/>
        <v>2.9386433006302571E-11</v>
      </c>
      <c r="DA342" s="140">
        <f t="shared" ca="1" si="415"/>
        <v>1.1189793171209497E-3</v>
      </c>
      <c r="DB342" s="140">
        <f t="shared" ca="1" si="415"/>
        <v>2.809074112200436E-3</v>
      </c>
      <c r="DC342" s="140">
        <f t="shared" ca="1" si="415"/>
        <v>3.5298626393876747E-3</v>
      </c>
      <c r="DE342" s="80">
        <f t="shared" si="416"/>
        <v>67.5</v>
      </c>
      <c r="DF342" s="140">
        <f t="shared" ca="1" si="417"/>
        <v>8.9309757616009622E-2</v>
      </c>
      <c r="DG342" s="140">
        <f t="shared" ca="1" si="417"/>
        <v>9.8490986691937288E-2</v>
      </c>
      <c r="DH342" s="140">
        <f t="shared" ca="1" si="417"/>
        <v>0.12020177863229821</v>
      </c>
      <c r="DI342" s="140">
        <f t="shared" ca="1" si="417"/>
        <v>0.14259168250535062</v>
      </c>
      <c r="DJ342" s="140">
        <f t="shared" ca="1" si="417"/>
        <v>0.15112594454771136</v>
      </c>
      <c r="DK342" s="140">
        <f t="shared" ca="1" si="417"/>
        <v>0.11868159680641202</v>
      </c>
      <c r="DL342" s="140">
        <f t="shared" ca="1" si="417"/>
        <v>5.7170197417288612E-2</v>
      </c>
      <c r="DM342" s="140">
        <f t="shared" ca="1" si="417"/>
        <v>1.8056953250171811E-2</v>
      </c>
      <c r="DN342" s="140">
        <f t="shared" ca="1" si="417"/>
        <v>3.0429322128650575E-3</v>
      </c>
      <c r="DO342" s="140">
        <f t="shared" ca="1" si="417"/>
        <v>3.54758068856195E-11</v>
      </c>
      <c r="DP342" s="140">
        <f t="shared" ca="1" si="417"/>
        <v>1.2680992842532511E-3</v>
      </c>
      <c r="DQ342" s="140">
        <f t="shared" ca="1" si="417"/>
        <v>3.0670008581492455E-3</v>
      </c>
      <c r="DR342" s="140">
        <f t="shared" ca="1" si="417"/>
        <v>3.8067713558006294E-3</v>
      </c>
      <c r="DT342" s="80">
        <f t="shared" si="418"/>
        <v>67.5</v>
      </c>
      <c r="DU342" s="140">
        <f t="shared" ca="1" si="419"/>
        <v>0.28105120830130637</v>
      </c>
      <c r="DV342" s="140">
        <f t="shared" ca="1" si="419"/>
        <v>0.26874072347408046</v>
      </c>
      <c r="DW342" s="140">
        <f t="shared" ca="1" si="419"/>
        <v>0.23316203578524192</v>
      </c>
      <c r="DX342" s="140">
        <f t="shared" ca="1" si="419"/>
        <v>0.18034552315214389</v>
      </c>
      <c r="DY342" s="140">
        <f t="shared" ca="1" si="419"/>
        <v>0.12212730644874409</v>
      </c>
      <c r="DZ342" s="140">
        <f t="shared" ca="1" si="419"/>
        <v>7.0979858174285093E-2</v>
      </c>
      <c r="EA342" s="140">
        <f t="shared" ca="1" si="419"/>
        <v>3.4014230288335133E-2</v>
      </c>
      <c r="EB342" s="140">
        <f t="shared" ca="1" si="419"/>
        <v>1.2137284162784734E-2</v>
      </c>
      <c r="EC342" s="140">
        <f t="shared" ca="1" si="419"/>
        <v>2.3018859301533784E-3</v>
      </c>
      <c r="ED342" s="140">
        <f t="shared" ca="1" si="419"/>
        <v>2.9386433006302571E-11</v>
      </c>
      <c r="EE342" s="140">
        <f t="shared" ca="1" si="419"/>
        <v>1.1190099240075979E-3</v>
      </c>
      <c r="EF342" s="140">
        <f t="shared" ca="1" si="419"/>
        <v>2.809921641858094E-3</v>
      </c>
      <c r="EG342" s="140">
        <f t="shared" ca="1" si="419"/>
        <v>3.5320265939524694E-3</v>
      </c>
      <c r="EI342" s="80">
        <f t="shared" si="420"/>
        <v>67.5</v>
      </c>
      <c r="EJ342" s="140">
        <f t="shared" ca="1" si="421"/>
        <v>0.28105120830130637</v>
      </c>
      <c r="EK342" s="140">
        <f t="shared" ca="1" si="421"/>
        <v>0.26874072347408046</v>
      </c>
      <c r="EL342" s="140">
        <f t="shared" ca="1" si="421"/>
        <v>0.23316203578524192</v>
      </c>
      <c r="EM342" s="140">
        <f t="shared" ca="1" si="421"/>
        <v>0.18034552315214389</v>
      </c>
      <c r="EN342" s="140">
        <f t="shared" ca="1" si="421"/>
        <v>0.12212730644874409</v>
      </c>
      <c r="EO342" s="140">
        <f t="shared" ca="1" si="421"/>
        <v>7.0979858174285093E-2</v>
      </c>
      <c r="EP342" s="140">
        <f t="shared" ca="1" si="421"/>
        <v>3.4014230288335133E-2</v>
      </c>
      <c r="EQ342" s="140">
        <f t="shared" ca="1" si="421"/>
        <v>1.2137284162784734E-2</v>
      </c>
      <c r="ER342" s="140">
        <f t="shared" ca="1" si="421"/>
        <v>2.3018859301533784E-3</v>
      </c>
      <c r="ES342" s="140">
        <f t="shared" ca="1" si="421"/>
        <v>2.9386433006302571E-11</v>
      </c>
      <c r="ET342" s="140">
        <f t="shared" ca="1" si="421"/>
        <v>1.1190099240075979E-3</v>
      </c>
      <c r="EU342" s="140">
        <f t="shared" ca="1" si="421"/>
        <v>2.809921641858094E-3</v>
      </c>
      <c r="EV342" s="140">
        <f t="shared" ca="1" si="421"/>
        <v>3.5320265939524694E-3</v>
      </c>
    </row>
    <row r="343" spans="13:152">
      <c r="S343" s="26">
        <f t="shared" si="404"/>
        <v>75</v>
      </c>
      <c r="T343" s="331">
        <f t="shared" ca="1" si="405"/>
        <v>0.28442862762095023</v>
      </c>
      <c r="U343" s="331">
        <f t="shared" ca="1" si="405"/>
        <v>0.27361715450483881</v>
      </c>
      <c r="V343" s="331">
        <f t="shared" ca="1" si="405"/>
        <v>0.24196429152316692</v>
      </c>
      <c r="W343" s="331">
        <f t="shared" ca="1" si="405"/>
        <v>0.1935631214210613</v>
      </c>
      <c r="X343" s="331">
        <f t="shared" ca="1" si="405"/>
        <v>0.13772299672325278</v>
      </c>
      <c r="Y343" s="331">
        <f t="shared" ca="1" si="405"/>
        <v>8.5880582948770504E-2</v>
      </c>
      <c r="Z343" s="331">
        <f t="shared" ca="1" si="405"/>
        <v>4.59661349362862E-2</v>
      </c>
      <c r="AA343" s="331">
        <f t="shared" ca="1" si="405"/>
        <v>2.0209679009736501E-2</v>
      </c>
      <c r="AB343" s="331">
        <f t="shared" ca="1" si="405"/>
        <v>6.5668302520228592E-3</v>
      </c>
      <c r="AC343" s="331">
        <f t="shared" ca="1" si="405"/>
        <v>1.1184134835787584E-3</v>
      </c>
      <c r="AD343" s="331">
        <f t="shared" ca="1" si="405"/>
        <v>1.24481198362368E-11</v>
      </c>
      <c r="AE343" s="331">
        <f t="shared" ca="1" si="405"/>
        <v>3.8742523182256689E-4</v>
      </c>
      <c r="AF343" s="331">
        <f t="shared" ca="1" si="405"/>
        <v>6.8472919109262428E-4</v>
      </c>
      <c r="AG343" s="23"/>
      <c r="AH343" s="80">
        <f t="shared" si="406"/>
        <v>75</v>
      </c>
      <c r="AI343" s="140">
        <f t="shared" ca="1" si="407"/>
        <v>0.28442862762095023</v>
      </c>
      <c r="AJ343" s="140">
        <f t="shared" ca="1" si="407"/>
        <v>0.27361715450483881</v>
      </c>
      <c r="AK343" s="140">
        <f t="shared" ca="1" si="407"/>
        <v>0.24196429152316692</v>
      </c>
      <c r="AL343" s="140">
        <f t="shared" ca="1" si="407"/>
        <v>0.1935631214210613</v>
      </c>
      <c r="AM343" s="140">
        <f t="shared" ca="1" si="407"/>
        <v>0.13772299672325278</v>
      </c>
      <c r="AN343" s="140">
        <f t="shared" ca="1" si="407"/>
        <v>8.5880582948770504E-2</v>
      </c>
      <c r="AO343" s="140">
        <f t="shared" ca="1" si="407"/>
        <v>4.59661349362862E-2</v>
      </c>
      <c r="AP343" s="140">
        <f t="shared" ca="1" si="407"/>
        <v>2.0209679009736501E-2</v>
      </c>
      <c r="AQ343" s="140">
        <f t="shared" ca="1" si="407"/>
        <v>6.5668302520228592E-3</v>
      </c>
      <c r="AR343" s="140">
        <f t="shared" ca="1" si="407"/>
        <v>1.1184134835787584E-3</v>
      </c>
      <c r="AS343" s="140">
        <f t="shared" ca="1" si="407"/>
        <v>1.24481198362368E-11</v>
      </c>
      <c r="AT343" s="140">
        <f t="shared" ca="1" si="407"/>
        <v>3.8742523182256689E-4</v>
      </c>
      <c r="AU343" s="140">
        <f t="shared" ca="1" si="407"/>
        <v>6.8472919109262428E-4</v>
      </c>
      <c r="AW343" s="80">
        <f t="shared" si="408"/>
        <v>75</v>
      </c>
      <c r="AX343" s="140">
        <f t="shared" ca="1" si="409"/>
        <v>0.20001799922525801</v>
      </c>
      <c r="AY343" s="140">
        <f t="shared" ca="1" si="409"/>
        <v>0.20068692644254471</v>
      </c>
      <c r="AZ343" s="140">
        <f t="shared" ca="1" si="409"/>
        <v>0.20163991012054217</v>
      </c>
      <c r="BA343" s="140">
        <f t="shared" ca="1" si="409"/>
        <v>0.19801361114107263</v>
      </c>
      <c r="BB343" s="140">
        <f t="shared" ca="1" si="409"/>
        <v>0.17668225510151428</v>
      </c>
      <c r="BC343" s="140">
        <f t="shared" ca="1" si="409"/>
        <v>0.12533551165918622</v>
      </c>
      <c r="BD343" s="140">
        <f t="shared" ca="1" si="409"/>
        <v>6.6013790052504323E-2</v>
      </c>
      <c r="BE343" s="140">
        <f t="shared" ca="1" si="409"/>
        <v>2.6743672067187068E-2</v>
      </c>
      <c r="BF343" s="140">
        <f t="shared" ca="1" si="409"/>
        <v>7.9804567734380241E-3</v>
      </c>
      <c r="BG343" s="140">
        <f t="shared" ca="1" si="409"/>
        <v>1.2674661298109546E-3</v>
      </c>
      <c r="BH343" s="140">
        <f t="shared" ca="1" si="409"/>
        <v>1.3411713153865865E-11</v>
      </c>
      <c r="BI343" s="140">
        <f t="shared" ca="1" si="409"/>
        <v>4.0492412249835096E-4</v>
      </c>
      <c r="BJ343" s="140">
        <f t="shared" ca="1" si="409"/>
        <v>7.0844750704514054E-4</v>
      </c>
      <c r="BK343" s="62"/>
      <c r="BL343" s="80">
        <f t="shared" si="410"/>
        <v>75</v>
      </c>
      <c r="BM343" s="140">
        <f t="shared" ca="1" si="411"/>
        <v>0.17511893216640964</v>
      </c>
      <c r="BN343" s="140">
        <f t="shared" ca="1" si="411"/>
        <v>0.16894858907731111</v>
      </c>
      <c r="BO343" s="140">
        <f t="shared" ca="1" si="411"/>
        <v>0.15121341403775559</v>
      </c>
      <c r="BP343" s="140">
        <f t="shared" ca="1" si="411"/>
        <v>0.12434773331015464</v>
      </c>
      <c r="BQ343" s="140">
        <f t="shared" ca="1" si="411"/>
        <v>9.2522466480681492E-2</v>
      </c>
      <c r="BR343" s="140">
        <f t="shared" ca="1" si="411"/>
        <v>6.1028988689724721E-2</v>
      </c>
      <c r="BS343" s="140">
        <f t="shared" ca="1" si="411"/>
        <v>3.4694394221862039E-2</v>
      </c>
      <c r="BT343" s="140">
        <f t="shared" ca="1" si="411"/>
        <v>1.6200441388652398E-2</v>
      </c>
      <c r="BU343" s="140">
        <f t="shared" ca="1" si="411"/>
        <v>5.5774240819782533E-3</v>
      </c>
      <c r="BV343" s="140">
        <f t="shared" ca="1" si="411"/>
        <v>1.0007234635090938E-3</v>
      </c>
      <c r="BW343" s="140">
        <f t="shared" ca="1" si="411"/>
        <v>1.1613708054127768E-11</v>
      </c>
      <c r="BX343" s="140">
        <f t="shared" ca="1" si="411"/>
        <v>3.7137593086809931E-4</v>
      </c>
      <c r="BY343" s="140">
        <f t="shared" ca="1" si="411"/>
        <v>6.6254651558628544E-4</v>
      </c>
      <c r="BZ343" s="62"/>
      <c r="CA343" s="80">
        <f t="shared" si="412"/>
        <v>75</v>
      </c>
      <c r="CB343" s="140">
        <f t="shared" ca="1" si="413"/>
        <v>4.9668581540804974E-2</v>
      </c>
      <c r="CC343" s="140">
        <f t="shared" ca="1" si="413"/>
        <v>6.2274150465480779E-2</v>
      </c>
      <c r="CD343" s="140">
        <f t="shared" ca="1" si="413"/>
        <v>9.3090352203640078E-2</v>
      </c>
      <c r="CE343" s="140">
        <f t="shared" ca="1" si="413"/>
        <v>0.11918447478042543</v>
      </c>
      <c r="CF343" s="140">
        <f t="shared" ca="1" si="413"/>
        <v>0.11373185715729095</v>
      </c>
      <c r="CG343" s="140">
        <f t="shared" ca="1" si="413"/>
        <v>8.0804459764665396E-2</v>
      </c>
      <c r="CH343" s="140">
        <f t="shared" ca="1" si="413"/>
        <v>4.5220499673452486E-2</v>
      </c>
      <c r="CI343" s="140">
        <f t="shared" ca="1" si="413"/>
        <v>2.0137563667345506E-2</v>
      </c>
      <c r="CJ343" s="140">
        <f t="shared" ca="1" si="413"/>
        <v>6.5633524532148109E-3</v>
      </c>
      <c r="CK343" s="140">
        <f t="shared" ca="1" si="413"/>
        <v>1.1183829252253824E-3</v>
      </c>
      <c r="CL343" s="140">
        <f t="shared" ca="1" si="413"/>
        <v>1.24481198362368E-11</v>
      </c>
      <c r="CM343" s="140">
        <f t="shared" ca="1" si="413"/>
        <v>3.8741812648329085E-4</v>
      </c>
      <c r="CN343" s="140">
        <f t="shared" ca="1" si="413"/>
        <v>6.8466611666771391E-4</v>
      </c>
      <c r="CP343" s="80">
        <f t="shared" si="414"/>
        <v>75</v>
      </c>
      <c r="CQ343" s="140">
        <f t="shared" ca="1" si="415"/>
        <v>4.9668581540804974E-2</v>
      </c>
      <c r="CR343" s="140">
        <f t="shared" ca="1" si="415"/>
        <v>6.2274150465480779E-2</v>
      </c>
      <c r="CS343" s="140">
        <f t="shared" ca="1" si="415"/>
        <v>9.3090352203640078E-2</v>
      </c>
      <c r="CT343" s="140">
        <f t="shared" ca="1" si="415"/>
        <v>0.11918447478042543</v>
      </c>
      <c r="CU343" s="140">
        <f t="shared" ca="1" si="415"/>
        <v>0.11373185715729095</v>
      </c>
      <c r="CV343" s="140">
        <f t="shared" ca="1" si="415"/>
        <v>8.0804459764665396E-2</v>
      </c>
      <c r="CW343" s="140">
        <f t="shared" ca="1" si="415"/>
        <v>4.5220499673452486E-2</v>
      </c>
      <c r="CX343" s="140">
        <f t="shared" ca="1" si="415"/>
        <v>2.0137563667345506E-2</v>
      </c>
      <c r="CY343" s="140">
        <f t="shared" ca="1" si="415"/>
        <v>6.5633524532148109E-3</v>
      </c>
      <c r="CZ343" s="140">
        <f t="shared" ca="1" si="415"/>
        <v>1.1183829252253824E-3</v>
      </c>
      <c r="DA343" s="140">
        <f t="shared" ca="1" si="415"/>
        <v>1.24481198362368E-11</v>
      </c>
      <c r="DB343" s="140">
        <f t="shared" ca="1" si="415"/>
        <v>3.8741812648329085E-4</v>
      </c>
      <c r="DC343" s="140">
        <f t="shared" ca="1" si="415"/>
        <v>6.8466611666771391E-4</v>
      </c>
      <c r="DE343" s="80">
        <f t="shared" si="416"/>
        <v>75</v>
      </c>
      <c r="DF343" s="140">
        <f t="shared" ca="1" si="417"/>
        <v>4.8912160798436251E-2</v>
      </c>
      <c r="DG343" s="140">
        <f t="shared" ca="1" si="417"/>
        <v>6.0933457394269995E-2</v>
      </c>
      <c r="DH343" s="140">
        <f t="shared" ca="1" si="417"/>
        <v>9.0199746895940958E-2</v>
      </c>
      <c r="DI343" s="140">
        <f t="shared" ca="1" si="417"/>
        <v>0.12020154288935414</v>
      </c>
      <c r="DJ343" s="140">
        <f t="shared" ca="1" si="417"/>
        <v>0.13289366490978377</v>
      </c>
      <c r="DK343" s="140">
        <f t="shared" ca="1" si="417"/>
        <v>0.11095528834029536</v>
      </c>
      <c r="DL343" s="140">
        <f t="shared" ca="1" si="417"/>
        <v>6.3860409498520676E-2</v>
      </c>
      <c r="DM343" s="140">
        <f t="shared" ca="1" si="417"/>
        <v>2.6577226293178893E-2</v>
      </c>
      <c r="DN343" s="140">
        <f t="shared" ca="1" si="417"/>
        <v>7.9742171859953082E-3</v>
      </c>
      <c r="DO343" s="140">
        <f t="shared" ca="1" si="417"/>
        <v>1.2674216537011853E-3</v>
      </c>
      <c r="DP343" s="140">
        <f t="shared" ca="1" si="417"/>
        <v>1.3411713153865865E-11</v>
      </c>
      <c r="DQ343" s="140">
        <f t="shared" ca="1" si="417"/>
        <v>4.0491601025517319E-4</v>
      </c>
      <c r="DR343" s="140">
        <f t="shared" ca="1" si="417"/>
        <v>7.0837764913796045E-4</v>
      </c>
      <c r="DT343" s="80">
        <f t="shared" si="418"/>
        <v>75</v>
      </c>
      <c r="DU343" s="140">
        <f t="shared" ca="1" si="419"/>
        <v>0.28442862762095023</v>
      </c>
      <c r="DV343" s="140">
        <f t="shared" ca="1" si="419"/>
        <v>0.27361715450483881</v>
      </c>
      <c r="DW343" s="140">
        <f t="shared" ca="1" si="419"/>
        <v>0.24196429152316692</v>
      </c>
      <c r="DX343" s="140">
        <f t="shared" ca="1" si="419"/>
        <v>0.1935631214210613</v>
      </c>
      <c r="DY343" s="140">
        <f t="shared" ca="1" si="419"/>
        <v>0.13772299672325278</v>
      </c>
      <c r="DZ343" s="140">
        <f t="shared" ca="1" si="419"/>
        <v>8.5880582948770504E-2</v>
      </c>
      <c r="EA343" s="140">
        <f t="shared" ca="1" si="419"/>
        <v>4.59661349362862E-2</v>
      </c>
      <c r="EB343" s="140">
        <f t="shared" ca="1" si="419"/>
        <v>2.0209679009736501E-2</v>
      </c>
      <c r="EC343" s="140">
        <f t="shared" ca="1" si="419"/>
        <v>6.5668302520228592E-3</v>
      </c>
      <c r="ED343" s="140">
        <f t="shared" ca="1" si="419"/>
        <v>1.1184134835787584E-3</v>
      </c>
      <c r="EE343" s="140">
        <f t="shared" ca="1" si="419"/>
        <v>1.24481198362368E-11</v>
      </c>
      <c r="EF343" s="140">
        <f t="shared" ca="1" si="419"/>
        <v>3.8742523182256689E-4</v>
      </c>
      <c r="EG343" s="140">
        <f t="shared" ca="1" si="419"/>
        <v>6.8472919109262428E-4</v>
      </c>
      <c r="EI343" s="80">
        <f t="shared" si="420"/>
        <v>75</v>
      </c>
      <c r="EJ343" s="140">
        <f t="shared" ca="1" si="421"/>
        <v>0.28442862762095023</v>
      </c>
      <c r="EK343" s="140">
        <f t="shared" ca="1" si="421"/>
        <v>0.27361715450483881</v>
      </c>
      <c r="EL343" s="140">
        <f t="shared" ca="1" si="421"/>
        <v>0.24196429152316692</v>
      </c>
      <c r="EM343" s="140">
        <f t="shared" ca="1" si="421"/>
        <v>0.1935631214210613</v>
      </c>
      <c r="EN343" s="140">
        <f t="shared" ca="1" si="421"/>
        <v>0.13772299672325278</v>
      </c>
      <c r="EO343" s="140">
        <f t="shared" ca="1" si="421"/>
        <v>8.5880582948770504E-2</v>
      </c>
      <c r="EP343" s="140">
        <f t="shared" ca="1" si="421"/>
        <v>4.59661349362862E-2</v>
      </c>
      <c r="EQ343" s="140">
        <f t="shared" ca="1" si="421"/>
        <v>2.0209679009736501E-2</v>
      </c>
      <c r="ER343" s="140">
        <f t="shared" ca="1" si="421"/>
        <v>6.5668302520228592E-3</v>
      </c>
      <c r="ES343" s="140">
        <f t="shared" ca="1" si="421"/>
        <v>1.1184134835787584E-3</v>
      </c>
      <c r="ET343" s="140">
        <f t="shared" ca="1" si="421"/>
        <v>1.24481198362368E-11</v>
      </c>
      <c r="EU343" s="140">
        <f t="shared" ca="1" si="421"/>
        <v>3.8742523182256689E-4</v>
      </c>
      <c r="EV343" s="140">
        <f t="shared" ca="1" si="421"/>
        <v>6.8472919109262428E-4</v>
      </c>
    </row>
    <row r="344" spans="13:152">
      <c r="S344" s="26">
        <f t="shared" si="404"/>
        <v>82.5</v>
      </c>
      <c r="T344" s="331">
        <f t="shared" ca="1" si="405"/>
        <v>0.28511893314014475</v>
      </c>
      <c r="U344" s="331">
        <f t="shared" ca="1" si="405"/>
        <v>0.27511290465145055</v>
      </c>
      <c r="V344" s="331">
        <f t="shared" ca="1" si="405"/>
        <v>0.24565650212578541</v>
      </c>
      <c r="W344" s="331">
        <f t="shared" ca="1" si="405"/>
        <v>0.19998958190472574</v>
      </c>
      <c r="X344" s="331">
        <f t="shared" ca="1" si="405"/>
        <v>0.14607562036789556</v>
      </c>
      <c r="Y344" s="331">
        <f t="shared" ca="1" si="405"/>
        <v>9.4513060857399162E-2</v>
      </c>
      <c r="Z344" s="331">
        <f t="shared" ca="1" si="405"/>
        <v>5.3426861451538028E-2</v>
      </c>
      <c r="AA344" s="331">
        <f t="shared" ca="1" si="405"/>
        <v>2.5739401959932882E-2</v>
      </c>
      <c r="AB344" s="331">
        <f t="shared" ca="1" si="405"/>
        <v>1.0037400568243312E-2</v>
      </c>
      <c r="AC344" s="331">
        <f t="shared" ca="1" si="405"/>
        <v>2.8091701665872823E-3</v>
      </c>
      <c r="AD344" s="331">
        <f t="shared" ca="1" si="405"/>
        <v>3.8721831236327949E-4</v>
      </c>
      <c r="AE344" s="331">
        <f t="shared" ca="1" si="405"/>
        <v>3.0147998796667708E-12</v>
      </c>
      <c r="AF344" s="331">
        <f t="shared" ca="1" si="405"/>
        <v>4.2232367320885078E-5</v>
      </c>
      <c r="AG344" s="23"/>
      <c r="AH344" s="80">
        <f t="shared" si="406"/>
        <v>82.5</v>
      </c>
      <c r="AI344" s="140">
        <f t="shared" ca="1" si="407"/>
        <v>0.28511893314014475</v>
      </c>
      <c r="AJ344" s="140">
        <f t="shared" ca="1" si="407"/>
        <v>0.27511290465145055</v>
      </c>
      <c r="AK344" s="140">
        <f t="shared" ca="1" si="407"/>
        <v>0.24565650212578541</v>
      </c>
      <c r="AL344" s="140">
        <f t="shared" ca="1" si="407"/>
        <v>0.19998958190472574</v>
      </c>
      <c r="AM344" s="140">
        <f t="shared" ca="1" si="407"/>
        <v>0.14607562036789556</v>
      </c>
      <c r="AN344" s="140">
        <f t="shared" ca="1" si="407"/>
        <v>9.4513060857399162E-2</v>
      </c>
      <c r="AO344" s="140">
        <f t="shared" ca="1" si="407"/>
        <v>5.3426861451538028E-2</v>
      </c>
      <c r="AP344" s="140">
        <f t="shared" ca="1" si="407"/>
        <v>2.5739401959932882E-2</v>
      </c>
      <c r="AQ344" s="140">
        <f t="shared" ca="1" si="407"/>
        <v>1.0037400568243312E-2</v>
      </c>
      <c r="AR344" s="140">
        <f t="shared" ca="1" si="407"/>
        <v>2.8091701665872823E-3</v>
      </c>
      <c r="AS344" s="140">
        <f t="shared" ca="1" si="407"/>
        <v>3.8721831236327949E-4</v>
      </c>
      <c r="AT344" s="140">
        <f t="shared" ca="1" si="407"/>
        <v>3.0147998796667708E-12</v>
      </c>
      <c r="AU344" s="140">
        <f t="shared" ca="1" si="407"/>
        <v>4.2232367320885078E-5</v>
      </c>
      <c r="AW344" s="80">
        <f t="shared" si="408"/>
        <v>82.5</v>
      </c>
      <c r="AX344" s="140">
        <f t="shared" ca="1" si="409"/>
        <v>0.20154774041753823</v>
      </c>
      <c r="AY344" s="140">
        <f t="shared" ca="1" si="409"/>
        <v>0.20163991098751816</v>
      </c>
      <c r="AZ344" s="140">
        <f t="shared" ca="1" si="409"/>
        <v>0.2006898167335753</v>
      </c>
      <c r="BA344" s="140">
        <f t="shared" ca="1" si="409"/>
        <v>0.19379517463445756</v>
      </c>
      <c r="BB344" s="140">
        <f t="shared" ca="1" si="409"/>
        <v>0.17040843417244692</v>
      </c>
      <c r="BC344" s="140">
        <f t="shared" ca="1" si="409"/>
        <v>0.12349248806644933</v>
      </c>
      <c r="BD344" s="140">
        <f t="shared" ca="1" si="409"/>
        <v>7.0057010024940025E-2</v>
      </c>
      <c r="BE344" s="140">
        <f t="shared" ca="1" si="409"/>
        <v>3.1890193939171321E-2</v>
      </c>
      <c r="BF344" s="140">
        <f t="shared" ca="1" si="409"/>
        <v>1.1622761142075597E-2</v>
      </c>
      <c r="BG344" s="140">
        <f t="shared" ca="1" si="409"/>
        <v>3.0672724066245546E-3</v>
      </c>
      <c r="BH344" s="140">
        <f t="shared" ca="1" si="409"/>
        <v>4.0470704047151256E-4</v>
      </c>
      <c r="BI344" s="140">
        <f t="shared" ca="1" si="409"/>
        <v>3.0680566247763783E-12</v>
      </c>
      <c r="BJ344" s="140">
        <f t="shared" ca="1" si="409"/>
        <v>4.2595779804567654E-5</v>
      </c>
      <c r="BK344" s="62"/>
      <c r="BL344" s="80">
        <f t="shared" si="410"/>
        <v>82.5</v>
      </c>
      <c r="BM344" s="140">
        <f t="shared" ca="1" si="411"/>
        <v>0.19478848175943494</v>
      </c>
      <c r="BN344" s="140">
        <f t="shared" ca="1" si="411"/>
        <v>0.18812111410896296</v>
      </c>
      <c r="BO344" s="140">
        <f t="shared" ca="1" si="411"/>
        <v>0.16895795752406437</v>
      </c>
      <c r="BP344" s="140">
        <f t="shared" ca="1" si="411"/>
        <v>0.13992676078524416</v>
      </c>
      <c r="BQ344" s="140">
        <f t="shared" ca="1" si="411"/>
        <v>0.10550128195717325</v>
      </c>
      <c r="BR344" s="140">
        <f t="shared" ca="1" si="411"/>
        <v>7.1292278232076858E-2</v>
      </c>
      <c r="BS344" s="140">
        <f t="shared" ca="1" si="411"/>
        <v>4.2355786231301096E-2</v>
      </c>
      <c r="BT344" s="140">
        <f t="shared" ca="1" si="411"/>
        <v>2.1498150633287239E-2</v>
      </c>
      <c r="BU344" s="140">
        <f t="shared" ca="1" si="411"/>
        <v>8.8284955829622726E-3</v>
      </c>
      <c r="BV344" s="140">
        <f t="shared" ca="1" si="411"/>
        <v>2.5910528749894281E-3</v>
      </c>
      <c r="BW344" s="140">
        <f t="shared" ca="1" si="411"/>
        <v>3.7117827027163781E-4</v>
      </c>
      <c r="BX344" s="140">
        <f t="shared" ca="1" si="411"/>
        <v>2.9633604983163E-12</v>
      </c>
      <c r="BY344" s="140">
        <f t="shared" ca="1" si="411"/>
        <v>4.187510316384141E-5</v>
      </c>
      <c r="BZ344" s="62"/>
      <c r="CA344" s="80">
        <f t="shared" si="412"/>
        <v>82.5</v>
      </c>
      <c r="CB344" s="140">
        <f t="shared" ca="1" si="413"/>
        <v>1.351350239522762E-2</v>
      </c>
      <c r="CC344" s="140">
        <f t="shared" ca="1" si="413"/>
        <v>2.6907959472649175E-2</v>
      </c>
      <c r="CD344" s="140">
        <f t="shared" ca="1" si="413"/>
        <v>6.1876544628401295E-2</v>
      </c>
      <c r="CE344" s="140">
        <f t="shared" ca="1" si="413"/>
        <v>9.9264678747967072E-2</v>
      </c>
      <c r="CF344" s="140">
        <f t="shared" ca="1" si="413"/>
        <v>0.1093000640185913</v>
      </c>
      <c r="CG344" s="140">
        <f t="shared" ca="1" si="413"/>
        <v>8.5579777844311908E-2</v>
      </c>
      <c r="CH344" s="140">
        <f t="shared" ca="1" si="413"/>
        <v>5.1852315633727795E-2</v>
      </c>
      <c r="CI344" s="140">
        <f t="shared" ca="1" si="413"/>
        <v>2.5532287634935417E-2</v>
      </c>
      <c r="CJ344" s="140">
        <f t="shared" ca="1" si="413"/>
        <v>1.0018830180909821E-2</v>
      </c>
      <c r="CK344" s="140">
        <f t="shared" ca="1" si="413"/>
        <v>2.8083232644715733E-3</v>
      </c>
      <c r="CL344" s="140">
        <f t="shared" ca="1" si="413"/>
        <v>3.872112178312302E-4</v>
      </c>
      <c r="CM344" s="140">
        <f t="shared" ca="1" si="413"/>
        <v>3.0147998796667708E-12</v>
      </c>
      <c r="CN344" s="140">
        <f t="shared" ca="1" si="413"/>
        <v>4.2232161547079125E-5</v>
      </c>
      <c r="CP344" s="80">
        <f t="shared" si="414"/>
        <v>82.5</v>
      </c>
      <c r="CQ344" s="140">
        <f t="shared" ca="1" si="415"/>
        <v>1.351350239522762E-2</v>
      </c>
      <c r="CR344" s="140">
        <f t="shared" ca="1" si="415"/>
        <v>2.6907959472649175E-2</v>
      </c>
      <c r="CS344" s="140">
        <f t="shared" ca="1" si="415"/>
        <v>6.1876544628401295E-2</v>
      </c>
      <c r="CT344" s="140">
        <f t="shared" ca="1" si="415"/>
        <v>9.9264678747967072E-2</v>
      </c>
      <c r="CU344" s="140">
        <f t="shared" ca="1" si="415"/>
        <v>0.1093000640185913</v>
      </c>
      <c r="CV344" s="140">
        <f t="shared" ca="1" si="415"/>
        <v>8.5579777844311908E-2</v>
      </c>
      <c r="CW344" s="140">
        <f t="shared" ca="1" si="415"/>
        <v>5.1852315633727795E-2</v>
      </c>
      <c r="CX344" s="140">
        <f t="shared" ca="1" si="415"/>
        <v>2.5532287634935417E-2</v>
      </c>
      <c r="CY344" s="140">
        <f t="shared" ca="1" si="415"/>
        <v>1.0018830180909821E-2</v>
      </c>
      <c r="CZ344" s="140">
        <f t="shared" ca="1" si="415"/>
        <v>2.8083232644715733E-3</v>
      </c>
      <c r="DA344" s="140">
        <f t="shared" ca="1" si="415"/>
        <v>3.872112178312302E-4</v>
      </c>
      <c r="DB344" s="140">
        <f t="shared" ca="1" si="415"/>
        <v>3.0147998796667708E-12</v>
      </c>
      <c r="DC344" s="140">
        <f t="shared" ca="1" si="415"/>
        <v>4.2232161547079125E-5</v>
      </c>
      <c r="DE344" s="80">
        <f t="shared" si="416"/>
        <v>82.5</v>
      </c>
      <c r="DF344" s="140">
        <f t="shared" ca="1" si="417"/>
        <v>1.3498331117381884E-2</v>
      </c>
      <c r="DG344" s="140">
        <f t="shared" ca="1" si="417"/>
        <v>2.6797758853866205E-2</v>
      </c>
      <c r="DH344" s="140">
        <f t="shared" ca="1" si="417"/>
        <v>6.0920997574388597E-2</v>
      </c>
      <c r="DI344" s="140">
        <f t="shared" ca="1" si="417"/>
        <v>9.8479916331130249E-2</v>
      </c>
      <c r="DJ344" s="140">
        <f t="shared" ca="1" si="417"/>
        <v>0.11844621658971936</v>
      </c>
      <c r="DK344" s="140">
        <f t="shared" ca="1" si="417"/>
        <v>0.10531370985693422</v>
      </c>
      <c r="DL344" s="140">
        <f t="shared" ca="1" si="417"/>
        <v>6.661501693946853E-2</v>
      </c>
      <c r="DM344" s="140">
        <f t="shared" ca="1" si="417"/>
        <v>3.1498812571697059E-2</v>
      </c>
      <c r="DN344" s="140">
        <f t="shared" ca="1" si="417"/>
        <v>1.1593955681090628E-2</v>
      </c>
      <c r="DO344" s="140">
        <f t="shared" ca="1" si="417"/>
        <v>3.066170059490959E-3</v>
      </c>
      <c r="DP344" s="140">
        <f t="shared" ca="1" si="417"/>
        <v>4.0469894061607298E-4</v>
      </c>
      <c r="DQ344" s="140">
        <f t="shared" ca="1" si="417"/>
        <v>3.0680566247763783E-12</v>
      </c>
      <c r="DR344" s="140">
        <f t="shared" ca="1" si="417"/>
        <v>4.2595568672852218E-5</v>
      </c>
      <c r="DT344" s="80">
        <f t="shared" si="418"/>
        <v>82.5</v>
      </c>
      <c r="DU344" s="140">
        <f t="shared" ca="1" si="419"/>
        <v>0.28511893314014475</v>
      </c>
      <c r="DV344" s="140">
        <f t="shared" ca="1" si="419"/>
        <v>0.27511290465145055</v>
      </c>
      <c r="DW344" s="140">
        <f t="shared" ca="1" si="419"/>
        <v>0.24565650212578541</v>
      </c>
      <c r="DX344" s="140">
        <f t="shared" ca="1" si="419"/>
        <v>0.19998958190472574</v>
      </c>
      <c r="DY344" s="140">
        <f t="shared" ca="1" si="419"/>
        <v>0.14607562036789556</v>
      </c>
      <c r="DZ344" s="140">
        <f t="shared" ca="1" si="419"/>
        <v>9.4513060857399162E-2</v>
      </c>
      <c r="EA344" s="140">
        <f t="shared" ca="1" si="419"/>
        <v>5.3426861451538028E-2</v>
      </c>
      <c r="EB344" s="140">
        <f t="shared" ca="1" si="419"/>
        <v>2.5739401959932882E-2</v>
      </c>
      <c r="EC344" s="140">
        <f t="shared" ca="1" si="419"/>
        <v>1.0037400568243312E-2</v>
      </c>
      <c r="ED344" s="140">
        <f t="shared" ca="1" si="419"/>
        <v>2.8091701665872823E-3</v>
      </c>
      <c r="EE344" s="140">
        <f t="shared" ca="1" si="419"/>
        <v>3.8721831236327949E-4</v>
      </c>
      <c r="EF344" s="140">
        <f t="shared" ca="1" si="419"/>
        <v>3.0147998796667708E-12</v>
      </c>
      <c r="EG344" s="140">
        <f t="shared" ca="1" si="419"/>
        <v>4.2232367320885078E-5</v>
      </c>
      <c r="EI344" s="80">
        <f t="shared" si="420"/>
        <v>82.5</v>
      </c>
      <c r="EJ344" s="140">
        <f t="shared" ca="1" si="421"/>
        <v>0.28511893314014475</v>
      </c>
      <c r="EK344" s="140">
        <f t="shared" ca="1" si="421"/>
        <v>0.27511290465145055</v>
      </c>
      <c r="EL344" s="140">
        <f t="shared" ca="1" si="421"/>
        <v>0.24565650212578541</v>
      </c>
      <c r="EM344" s="140">
        <f t="shared" ca="1" si="421"/>
        <v>0.19998958190472574</v>
      </c>
      <c r="EN344" s="140">
        <f t="shared" ca="1" si="421"/>
        <v>0.14607562036789556</v>
      </c>
      <c r="EO344" s="140">
        <f t="shared" ca="1" si="421"/>
        <v>9.4513060857399162E-2</v>
      </c>
      <c r="EP344" s="140">
        <f t="shared" ca="1" si="421"/>
        <v>5.3426861451538028E-2</v>
      </c>
      <c r="EQ344" s="140">
        <f t="shared" ca="1" si="421"/>
        <v>2.5739401959932882E-2</v>
      </c>
      <c r="ER344" s="140">
        <f t="shared" ca="1" si="421"/>
        <v>1.0037400568243312E-2</v>
      </c>
      <c r="ES344" s="140">
        <f t="shared" ca="1" si="421"/>
        <v>2.8091701665872823E-3</v>
      </c>
      <c r="ET344" s="140">
        <f t="shared" ca="1" si="421"/>
        <v>3.8721831236327949E-4</v>
      </c>
      <c r="EU344" s="140">
        <f t="shared" ca="1" si="421"/>
        <v>3.0147998796667708E-12</v>
      </c>
      <c r="EV344" s="140">
        <f t="shared" ca="1" si="421"/>
        <v>4.2232367320885078E-5</v>
      </c>
    </row>
    <row r="345" spans="13:152">
      <c r="S345" s="26">
        <f t="shared" si="404"/>
        <v>90</v>
      </c>
      <c r="T345" s="331">
        <f t="shared" ca="1" si="405"/>
        <v>0.28516189696435396</v>
      </c>
      <c r="U345" s="331">
        <f t="shared" ca="1" si="405"/>
        <v>0.27540830469425309</v>
      </c>
      <c r="V345" s="331">
        <f t="shared" ca="1" si="405"/>
        <v>0.24665165664174304</v>
      </c>
      <c r="W345" s="331">
        <f t="shared" ca="1" si="405"/>
        <v>0.20189190941627064</v>
      </c>
      <c r="X345" s="331">
        <f t="shared" ca="1" si="405"/>
        <v>0.14867957352232161</v>
      </c>
      <c r="Y345" s="331">
        <f t="shared" ca="1" si="405"/>
        <v>9.7313244512461983E-2</v>
      </c>
      <c r="Z345" s="331">
        <f t="shared" ca="1" si="405"/>
        <v>5.5935622535535724E-2</v>
      </c>
      <c r="AA345" s="331">
        <f t="shared" ca="1" si="405"/>
        <v>2.7675729143121195E-2</v>
      </c>
      <c r="AB345" s="331">
        <f t="shared" ca="1" si="405"/>
        <v>1.1330440090022185E-2</v>
      </c>
      <c r="AC345" s="331">
        <f t="shared" ca="1" si="405"/>
        <v>3.5313898147139844E-3</v>
      </c>
      <c r="AD345" s="331">
        <f t="shared" ca="1" si="405"/>
        <v>6.8454495095579689E-4</v>
      </c>
      <c r="AE345" s="331">
        <f t="shared" ca="1" si="405"/>
        <v>4.2209788308029316E-5</v>
      </c>
      <c r="AF345" s="331">
        <f t="shared" ca="1" si="405"/>
        <v>1.8834795092165962E-17</v>
      </c>
      <c r="AG345" s="23"/>
      <c r="AH345" s="80">
        <f t="shared" si="406"/>
        <v>90</v>
      </c>
      <c r="AI345" s="140">
        <f t="shared" ca="1" si="407"/>
        <v>0.28516189696435396</v>
      </c>
      <c r="AJ345" s="140">
        <f t="shared" ca="1" si="407"/>
        <v>0.27540830469425309</v>
      </c>
      <c r="AK345" s="140">
        <f t="shared" ca="1" si="407"/>
        <v>0.24665165664174304</v>
      </c>
      <c r="AL345" s="140">
        <f t="shared" ca="1" si="407"/>
        <v>0.20189190941627064</v>
      </c>
      <c r="AM345" s="140">
        <f t="shared" ca="1" si="407"/>
        <v>0.14867957352232161</v>
      </c>
      <c r="AN345" s="140">
        <f t="shared" ca="1" si="407"/>
        <v>9.7313244512461983E-2</v>
      </c>
      <c r="AO345" s="140">
        <f t="shared" ca="1" si="407"/>
        <v>5.5935622535535724E-2</v>
      </c>
      <c r="AP345" s="140">
        <f t="shared" ca="1" si="407"/>
        <v>2.7675729143121195E-2</v>
      </c>
      <c r="AQ345" s="140">
        <f t="shared" ca="1" si="407"/>
        <v>1.1330440090022185E-2</v>
      </c>
      <c r="AR345" s="140">
        <f t="shared" ca="1" si="407"/>
        <v>3.5313898147139844E-3</v>
      </c>
      <c r="AS345" s="140">
        <f t="shared" ca="1" si="407"/>
        <v>6.8454495095579689E-4</v>
      </c>
      <c r="AT345" s="140">
        <f t="shared" ca="1" si="407"/>
        <v>4.2209788308029316E-5</v>
      </c>
      <c r="AU345" s="140">
        <f t="shared" ca="1" si="407"/>
        <v>1.8834795092165962E-17</v>
      </c>
      <c r="AW345" s="80">
        <f t="shared" si="408"/>
        <v>90</v>
      </c>
      <c r="AX345" s="140">
        <f t="shared" ca="1" si="409"/>
        <v>0.20163991120234212</v>
      </c>
      <c r="AY345" s="140">
        <f t="shared" ca="1" si="409"/>
        <v>0.20154802137045727</v>
      </c>
      <c r="AZ345" s="140">
        <f t="shared" ca="1" si="409"/>
        <v>0.20002058181156865</v>
      </c>
      <c r="BA345" s="140">
        <f t="shared" ca="1" si="409"/>
        <v>0.19224455710686161</v>
      </c>
      <c r="BB345" s="140">
        <f t="shared" ca="1" si="409"/>
        <v>0.16850182913473088</v>
      </c>
      <c r="BC345" s="140">
        <f t="shared" ca="1" si="409"/>
        <v>0.12298582953162888</v>
      </c>
      <c r="BD345" s="140">
        <f t="shared" ca="1" si="409"/>
        <v>7.1304873783753914E-2</v>
      </c>
      <c r="BE345" s="140">
        <f t="shared" ca="1" si="409"/>
        <v>3.3574179455719541E-2</v>
      </c>
      <c r="BF345" s="140">
        <f t="shared" ca="1" si="409"/>
        <v>1.2914972659669689E-2</v>
      </c>
      <c r="BG345" s="140">
        <f t="shared" ca="1" si="409"/>
        <v>3.8087742929247227E-3</v>
      </c>
      <c r="BH345" s="140">
        <f t="shared" ca="1" si="409"/>
        <v>7.0825369957087827E-4</v>
      </c>
      <c r="BI345" s="140">
        <f t="shared" ca="1" si="409"/>
        <v>4.2572909555109173E-5</v>
      </c>
      <c r="BJ345" s="140">
        <f t="shared" ca="1" si="409"/>
        <v>1.8834795309128922E-17</v>
      </c>
      <c r="BK345" s="62"/>
      <c r="BL345" s="80">
        <f t="shared" si="410"/>
        <v>90</v>
      </c>
      <c r="BM345" s="140">
        <f t="shared" ca="1" si="411"/>
        <v>0.20163990568115084</v>
      </c>
      <c r="BN345" s="140">
        <f t="shared" ca="1" si="411"/>
        <v>0.19479864367564589</v>
      </c>
      <c r="BO345" s="140">
        <f t="shared" ca="1" si="411"/>
        <v>0.17513794597768104</v>
      </c>
      <c r="BP345" s="140">
        <f t="shared" ca="1" si="411"/>
        <v>0.14535795121362227</v>
      </c>
      <c r="BQ345" s="140">
        <f t="shared" ca="1" si="411"/>
        <v>0.110041774582256</v>
      </c>
      <c r="BR345" s="140">
        <f t="shared" ca="1" si="411"/>
        <v>7.4910665808299109E-2</v>
      </c>
      <c r="BS345" s="140">
        <f t="shared" ca="1" si="411"/>
        <v>4.5096067377741696E-2</v>
      </c>
      <c r="BT345" s="140">
        <f t="shared" ca="1" si="411"/>
        <v>2.3443405216623033E-2</v>
      </c>
      <c r="BU345" s="140">
        <f t="shared" ca="1" si="411"/>
        <v>1.008641403170386E-2</v>
      </c>
      <c r="BV345" s="140">
        <f t="shared" ca="1" si="411"/>
        <v>3.2915077254458127E-3</v>
      </c>
      <c r="BW345" s="140">
        <f t="shared" ca="1" si="411"/>
        <v>6.6237103079858149E-4</v>
      </c>
      <c r="BX345" s="140">
        <f t="shared" ca="1" si="411"/>
        <v>4.1852808848550473E-5</v>
      </c>
      <c r="BY345" s="140">
        <f t="shared" ca="1" si="411"/>
        <v>1.8834794875202999E-17</v>
      </c>
      <c r="BZ345" s="62"/>
      <c r="CA345" s="80">
        <f t="shared" si="412"/>
        <v>90</v>
      </c>
      <c r="CB345" s="140">
        <f t="shared" ca="1" si="413"/>
        <v>1.1042382626503234E-8</v>
      </c>
      <c r="CC345" s="140">
        <f t="shared" ca="1" si="413"/>
        <v>1.3492677009807259E-2</v>
      </c>
      <c r="CD345" s="140">
        <f t="shared" ca="1" si="413"/>
        <v>4.9388447452600237E-2</v>
      </c>
      <c r="CE345" s="140">
        <f t="shared" ca="1" si="413"/>
        <v>9.0195309956207365E-2</v>
      </c>
      <c r="CF345" s="140">
        <f t="shared" ca="1" si="413"/>
        <v>0.10601998454761415</v>
      </c>
      <c r="CG345" s="140">
        <f t="shared" ca="1" si="413"/>
        <v>8.6434125317365662E-2</v>
      </c>
      <c r="CH345" s="140">
        <f t="shared" ca="1" si="413"/>
        <v>5.3900173023106311E-2</v>
      </c>
      <c r="CI345" s="140">
        <f t="shared" ca="1" si="413"/>
        <v>2.7381074432027634E-2</v>
      </c>
      <c r="CJ345" s="140">
        <f t="shared" ca="1" si="413"/>
        <v>1.129878147730322E-2</v>
      </c>
      <c r="CK345" s="140">
        <f t="shared" ca="1" si="413"/>
        <v>3.5292267281418262E-3</v>
      </c>
      <c r="CL345" s="140">
        <f t="shared" ca="1" si="413"/>
        <v>6.8448191220030468E-4</v>
      </c>
      <c r="CM345" s="140">
        <f t="shared" ca="1" si="413"/>
        <v>4.220958275718899E-5</v>
      </c>
      <c r="CN345" s="140">
        <f t="shared" ca="1" si="413"/>
        <v>1.8834795092165962E-17</v>
      </c>
      <c r="CP345" s="80">
        <f t="shared" si="414"/>
        <v>90</v>
      </c>
      <c r="CQ345" s="140">
        <f t="shared" ca="1" si="415"/>
        <v>1.1042382626503234E-8</v>
      </c>
      <c r="CR345" s="140">
        <f t="shared" ca="1" si="415"/>
        <v>1.3492677009807259E-2</v>
      </c>
      <c r="CS345" s="140">
        <f t="shared" ca="1" si="415"/>
        <v>4.9388447452600237E-2</v>
      </c>
      <c r="CT345" s="140">
        <f t="shared" ca="1" si="415"/>
        <v>9.0195309956207365E-2</v>
      </c>
      <c r="CU345" s="140">
        <f t="shared" ca="1" si="415"/>
        <v>0.10601998454761415</v>
      </c>
      <c r="CV345" s="140">
        <f t="shared" ca="1" si="415"/>
        <v>8.6434125317365662E-2</v>
      </c>
      <c r="CW345" s="140">
        <f t="shared" ca="1" si="415"/>
        <v>5.3900173023106311E-2</v>
      </c>
      <c r="CX345" s="140">
        <f t="shared" ca="1" si="415"/>
        <v>2.7381074432027634E-2</v>
      </c>
      <c r="CY345" s="140">
        <f t="shared" ca="1" si="415"/>
        <v>1.129878147730322E-2</v>
      </c>
      <c r="CZ345" s="140">
        <f t="shared" ca="1" si="415"/>
        <v>3.5292267281418262E-3</v>
      </c>
      <c r="DA345" s="140">
        <f t="shared" ca="1" si="415"/>
        <v>6.8448191220030468E-4</v>
      </c>
      <c r="DB345" s="140">
        <f t="shared" ca="1" si="415"/>
        <v>4.220958275718899E-5</v>
      </c>
      <c r="DC345" s="140">
        <f t="shared" ca="1" si="415"/>
        <v>1.8834795092165962E-17</v>
      </c>
      <c r="DE345" s="80">
        <f t="shared" si="416"/>
        <v>90</v>
      </c>
      <c r="DF345" s="140">
        <f t="shared" ca="1" si="417"/>
        <v>1.1042382626503224E-8</v>
      </c>
      <c r="DG345" s="140">
        <f t="shared" ca="1" si="417"/>
        <v>1.3478656445983561E-2</v>
      </c>
      <c r="DH345" s="140">
        <f t="shared" ca="1" si="417"/>
        <v>4.8880921458199063E-2</v>
      </c>
      <c r="DI345" s="140">
        <f t="shared" ca="1" si="417"/>
        <v>8.9283289818557474E-2</v>
      </c>
      <c r="DJ345" s="140">
        <f t="shared" ca="1" si="417"/>
        <v>0.11254524147465372</v>
      </c>
      <c r="DK345" s="140">
        <f t="shared" ca="1" si="417"/>
        <v>0.10294038901398242</v>
      </c>
      <c r="DL345" s="140">
        <f t="shared" ca="1" si="417"/>
        <v>6.7225371215247492E-2</v>
      </c>
      <c r="DM345" s="140">
        <f t="shared" ca="1" si="417"/>
        <v>3.3052038896697868E-2</v>
      </c>
      <c r="DN345" s="140">
        <f t="shared" ca="1" si="417"/>
        <v>1.2868146532529068E-2</v>
      </c>
      <c r="DO345" s="140">
        <f t="shared" ca="1" si="417"/>
        <v>3.8060608074311072E-3</v>
      </c>
      <c r="DP345" s="140">
        <f t="shared" ca="1" si="417"/>
        <v>7.0818388211100981E-4</v>
      </c>
      <c r="DQ345" s="140">
        <f t="shared" ca="1" si="417"/>
        <v>4.2572698653605609E-5</v>
      </c>
      <c r="DR345" s="140">
        <f t="shared" ca="1" si="417"/>
        <v>1.8834795309128922E-17</v>
      </c>
      <c r="DT345" s="80">
        <f t="shared" si="418"/>
        <v>90</v>
      </c>
      <c r="DU345" s="140">
        <f t="shared" ca="1" si="419"/>
        <v>0.28516189696435396</v>
      </c>
      <c r="DV345" s="140">
        <f t="shared" ca="1" si="419"/>
        <v>0.27540830469425309</v>
      </c>
      <c r="DW345" s="140">
        <f t="shared" ca="1" si="419"/>
        <v>0.24665165664174304</v>
      </c>
      <c r="DX345" s="140">
        <f t="shared" ca="1" si="419"/>
        <v>0.20189190941627064</v>
      </c>
      <c r="DY345" s="140">
        <f t="shared" ca="1" si="419"/>
        <v>0.14867957352232161</v>
      </c>
      <c r="DZ345" s="140">
        <f t="shared" ca="1" si="419"/>
        <v>9.7313244512461983E-2</v>
      </c>
      <c r="EA345" s="140">
        <f t="shared" ca="1" si="419"/>
        <v>5.5935622535535724E-2</v>
      </c>
      <c r="EB345" s="140">
        <f t="shared" ca="1" si="419"/>
        <v>2.7675729143121195E-2</v>
      </c>
      <c r="EC345" s="140">
        <f t="shared" ca="1" si="419"/>
        <v>1.1330440090022185E-2</v>
      </c>
      <c r="ED345" s="140">
        <f t="shared" ca="1" si="419"/>
        <v>3.5313898147139844E-3</v>
      </c>
      <c r="EE345" s="140">
        <f t="shared" ca="1" si="419"/>
        <v>6.8454495095579689E-4</v>
      </c>
      <c r="EF345" s="140">
        <f t="shared" ca="1" si="419"/>
        <v>4.2209788308029316E-5</v>
      </c>
      <c r="EG345" s="140">
        <f t="shared" ca="1" si="419"/>
        <v>1.8834795092165962E-17</v>
      </c>
      <c r="EI345" s="80">
        <f t="shared" si="420"/>
        <v>90</v>
      </c>
      <c r="EJ345" s="140">
        <f t="shared" ca="1" si="421"/>
        <v>0.28516189696435396</v>
      </c>
      <c r="EK345" s="140">
        <f t="shared" ca="1" si="421"/>
        <v>0.27540830469425309</v>
      </c>
      <c r="EL345" s="140">
        <f t="shared" ca="1" si="421"/>
        <v>0.24665165664174304</v>
      </c>
      <c r="EM345" s="140">
        <f t="shared" ca="1" si="421"/>
        <v>0.20189190941627064</v>
      </c>
      <c r="EN345" s="140">
        <f t="shared" ca="1" si="421"/>
        <v>0.14867957352232161</v>
      </c>
      <c r="EO345" s="140">
        <f t="shared" ca="1" si="421"/>
        <v>9.7313244512461983E-2</v>
      </c>
      <c r="EP345" s="140">
        <f t="shared" ca="1" si="421"/>
        <v>5.5935622535535724E-2</v>
      </c>
      <c r="EQ345" s="140">
        <f t="shared" ca="1" si="421"/>
        <v>2.7675729143121195E-2</v>
      </c>
      <c r="ER345" s="140">
        <f t="shared" ca="1" si="421"/>
        <v>1.1330440090022185E-2</v>
      </c>
      <c r="ES345" s="140">
        <f t="shared" ca="1" si="421"/>
        <v>3.5313898147139844E-3</v>
      </c>
      <c r="ET345" s="140">
        <f t="shared" ca="1" si="421"/>
        <v>6.8454495095579689E-4</v>
      </c>
      <c r="EU345" s="140">
        <f t="shared" ca="1" si="421"/>
        <v>4.2209788308029316E-5</v>
      </c>
      <c r="EV345" s="140">
        <f t="shared" ca="1" si="421"/>
        <v>1.8834795092165962E-17</v>
      </c>
    </row>
    <row r="346" spans="13:152">
      <c r="S346" s="1"/>
      <c r="T346" s="331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23"/>
    </row>
    <row r="347" spans="13:152" ht="16.5" thickBot="1">
      <c r="Q347" s="95" t="s">
        <v>128</v>
      </c>
      <c r="T347" s="329"/>
      <c r="U347" s="329"/>
      <c r="V347" s="329"/>
      <c r="W347" s="329"/>
      <c r="X347" s="329"/>
      <c r="Y347" s="329"/>
      <c r="Z347" s="329"/>
      <c r="AA347" s="329"/>
      <c r="AB347" s="329"/>
      <c r="AC347" s="329"/>
      <c r="AD347" s="329"/>
      <c r="AE347" s="329"/>
      <c r="AF347" s="329"/>
    </row>
    <row r="348" spans="13:152">
      <c r="M348" s="110"/>
      <c r="N348" s="257" t="s">
        <v>204</v>
      </c>
      <c r="O348" s="258"/>
      <c r="P348" s="111"/>
      <c r="Q348" s="152" t="s">
        <v>205</v>
      </c>
      <c r="S348" s="67" t="s">
        <v>130</v>
      </c>
      <c r="T348" s="317">
        <f>T332</f>
        <v>1E-3</v>
      </c>
      <c r="U348" s="317">
        <f t="shared" ref="U348:AF348" si="429">U332</f>
        <v>7.5010000000000003</v>
      </c>
      <c r="V348" s="317">
        <f t="shared" si="429"/>
        <v>15.001000000000001</v>
      </c>
      <c r="W348" s="317">
        <f t="shared" si="429"/>
        <v>22.501000000000001</v>
      </c>
      <c r="X348" s="317">
        <f t="shared" si="429"/>
        <v>30.001000000000001</v>
      </c>
      <c r="Y348" s="317">
        <f t="shared" si="429"/>
        <v>37.501000000000005</v>
      </c>
      <c r="Z348" s="317">
        <f t="shared" si="429"/>
        <v>45.001000000000005</v>
      </c>
      <c r="AA348" s="317">
        <f t="shared" si="429"/>
        <v>52.501000000000005</v>
      </c>
      <c r="AB348" s="317">
        <f t="shared" si="429"/>
        <v>60.001000000000005</v>
      </c>
      <c r="AC348" s="317">
        <f t="shared" si="429"/>
        <v>67.501000000000005</v>
      </c>
      <c r="AD348" s="317">
        <f t="shared" si="429"/>
        <v>75.001000000000005</v>
      </c>
      <c r="AE348" s="317">
        <f t="shared" si="429"/>
        <v>82.501000000000005</v>
      </c>
      <c r="AF348" s="317">
        <f t="shared" si="429"/>
        <v>90.001000000000005</v>
      </c>
      <c r="AG348" s="1" t="s">
        <v>69</v>
      </c>
    </row>
    <row r="349" spans="13:152">
      <c r="M349" s="115"/>
      <c r="N349" s="115" t="s">
        <v>206</v>
      </c>
      <c r="O349" s="259">
        <f ca="1">MAX(Q349:Q359)</f>
        <v>0.12020177863229821</v>
      </c>
      <c r="P349" s="116">
        <f t="shared" ref="P349:P361" ca="1" si="430">MATCH(Q349,T349:AF349,0)</f>
        <v>9</v>
      </c>
      <c r="Q349" s="259">
        <f ca="1">AG349</f>
        <v>0.11001943533511425</v>
      </c>
      <c r="S349" s="80">
        <f>S333</f>
        <v>0</v>
      </c>
      <c r="T349" s="331">
        <f ca="1">MIN(T333,AI333,AX333,BM333,CB333,CQ333,DF333)</f>
        <v>1.422408115298573E-17</v>
      </c>
      <c r="U349" s="331">
        <f t="shared" ref="U349:AF361" ca="1" si="431">MIN(U333,AJ333,AY333,BN333,CC333,CR333,DG333)</f>
        <v>4.1749862158757421E-5</v>
      </c>
      <c r="V349" s="331">
        <f t="shared" ca="1" si="431"/>
        <v>6.6155966599295917E-4</v>
      </c>
      <c r="W349" s="331">
        <f t="shared" ca="1" si="431"/>
        <v>3.2888486262508316E-3</v>
      </c>
      <c r="X349" s="331">
        <f t="shared" ca="1" si="431"/>
        <v>1.0080432329526877E-2</v>
      </c>
      <c r="Y349" s="331">
        <f t="shared" ca="1" si="431"/>
        <v>2.3432710864100391E-2</v>
      </c>
      <c r="Z349" s="331">
        <f t="shared" ca="1" si="431"/>
        <v>4.5080040934908173E-2</v>
      </c>
      <c r="AA349" s="331">
        <f t="shared" ca="1" si="431"/>
        <v>7.4890189552004036E-2</v>
      </c>
      <c r="AB349" s="331">
        <f t="shared" ca="1" si="431"/>
        <v>0.11001943533511425</v>
      </c>
      <c r="AC349" s="331">
        <f t="shared" ca="1" si="431"/>
        <v>8.9305055243344214E-2</v>
      </c>
      <c r="AD349" s="331">
        <f t="shared" ca="1" si="431"/>
        <v>4.8906609442580476E-2</v>
      </c>
      <c r="AE349" s="331">
        <f t="shared" ca="1" si="431"/>
        <v>1.3494833154261974E-2</v>
      </c>
      <c r="AF349" s="331">
        <f t="shared" ca="1" si="431"/>
        <v>7.7852183548600856E-9</v>
      </c>
      <c r="AG349" s="23">
        <f ca="1">MAX(T349:AF349)</f>
        <v>0.11001943533511425</v>
      </c>
    </row>
    <row r="350" spans="13:152">
      <c r="M350" s="115"/>
      <c r="N350" s="115" t="s">
        <v>135</v>
      </c>
      <c r="O350" s="163">
        <f ca="1">MATCH(O349,Q349:Q361,0)</f>
        <v>10</v>
      </c>
      <c r="P350" s="116">
        <f t="shared" ca="1" si="430"/>
        <v>9</v>
      </c>
      <c r="Q350" s="259">
        <f t="shared" ref="Q350:Q361" ca="1" si="432">AG350</f>
        <v>0.10342119548161002</v>
      </c>
      <c r="S350" s="80">
        <f t="shared" ref="S350:S361" si="433">S334</f>
        <v>7.5</v>
      </c>
      <c r="T350" s="331">
        <f t="shared" ref="T350:T361" ca="1" si="434">MIN(T334,AI334,AX334,BM334,CB334,CQ334,DF334)</f>
        <v>4.101657825362781E-5</v>
      </c>
      <c r="U350" s="331">
        <f t="shared" ca="1" si="431"/>
        <v>8.4690499897070299E-6</v>
      </c>
      <c r="V350" s="331">
        <f t="shared" ca="1" si="431"/>
        <v>2.9174965445315313E-4</v>
      </c>
      <c r="W350" s="331">
        <f t="shared" ca="1" si="431"/>
        <v>2.2318320541188583E-3</v>
      </c>
      <c r="X350" s="331">
        <f t="shared" ca="1" si="431"/>
        <v>7.8630548713936339E-3</v>
      </c>
      <c r="Y350" s="331">
        <f t="shared" ca="1" si="431"/>
        <v>1.9718059275776897E-2</v>
      </c>
      <c r="Z350" s="331">
        <f t="shared" ca="1" si="431"/>
        <v>3.9917770186792503E-2</v>
      </c>
      <c r="AA350" s="331">
        <f t="shared" ca="1" si="431"/>
        <v>6.8715987861008548E-2</v>
      </c>
      <c r="AB350" s="331">
        <f t="shared" ca="1" si="431"/>
        <v>0.10342119548161002</v>
      </c>
      <c r="AC350" s="331">
        <f t="shared" ca="1" si="431"/>
        <v>9.8376167037596329E-2</v>
      </c>
      <c r="AD350" s="331">
        <f t="shared" ca="1" si="431"/>
        <v>6.0915395551899509E-2</v>
      </c>
      <c r="AE350" s="331">
        <f t="shared" ca="1" si="431"/>
        <v>2.6790835261474917E-2</v>
      </c>
      <c r="AF350" s="331">
        <f t="shared" ca="1" si="431"/>
        <v>1.3372275803434648E-2</v>
      </c>
      <c r="AG350" s="23">
        <f t="shared" ref="AG350:AG361" ca="1" si="435">MAX(T350:AF350)</f>
        <v>0.10342119548161002</v>
      </c>
    </row>
    <row r="351" spans="13:152" ht="16.5" thickBot="1">
      <c r="M351" s="115"/>
      <c r="N351" s="120" t="s">
        <v>136</v>
      </c>
      <c r="O351" s="149">
        <f ca="1">INDEX(P349:P359,O350)</f>
        <v>3</v>
      </c>
      <c r="P351" s="116">
        <f t="shared" ca="1" si="430"/>
        <v>10</v>
      </c>
      <c r="Q351" s="259">
        <f t="shared" ca="1" si="432"/>
        <v>0.11996423477267149</v>
      </c>
      <c r="S351" s="80">
        <f t="shared" si="433"/>
        <v>15</v>
      </c>
      <c r="T351" s="331">
        <f t="shared" ca="1" si="434"/>
        <v>6.5039231236090859E-4</v>
      </c>
      <c r="U351" s="331">
        <f t="shared" ca="1" si="431"/>
        <v>3.1873717994133335E-4</v>
      </c>
      <c r="V351" s="331">
        <f t="shared" ca="1" si="431"/>
        <v>2.1003804803545464E-4</v>
      </c>
      <c r="W351" s="331">
        <f t="shared" ca="1" si="431"/>
        <v>3.504164632072932E-4</v>
      </c>
      <c r="X351" s="331">
        <f t="shared" ca="1" si="431"/>
        <v>4.1132476844947747E-3</v>
      </c>
      <c r="Y351" s="331">
        <f t="shared" ca="1" si="431"/>
        <v>1.3742607340878777E-2</v>
      </c>
      <c r="Z351" s="331">
        <f t="shared" ca="1" si="431"/>
        <v>3.1514613592532825E-2</v>
      </c>
      <c r="AA351" s="331">
        <f t="shared" ca="1" si="431"/>
        <v>5.7802214312360808E-2</v>
      </c>
      <c r="AB351" s="331">
        <f t="shared" ca="1" si="431"/>
        <v>9.0002907635597193E-2</v>
      </c>
      <c r="AC351" s="331">
        <f t="shared" ca="1" si="431"/>
        <v>0.11996423477267149</v>
      </c>
      <c r="AD351" s="331">
        <f t="shared" ca="1" si="431"/>
        <v>9.015285234729653E-2</v>
      </c>
      <c r="AE351" s="331">
        <f t="shared" ca="1" si="431"/>
        <v>6.0911704292967689E-2</v>
      </c>
      <c r="AF351" s="331">
        <f t="shared" ca="1" si="431"/>
        <v>3.912232515600482E-2</v>
      </c>
      <c r="AG351" s="155">
        <f t="shared" ca="1" si="435"/>
        <v>0.11996423477267149</v>
      </c>
    </row>
    <row r="352" spans="13:152" ht="16.5" thickBot="1">
      <c r="M352" s="115"/>
      <c r="N352" s="116"/>
      <c r="O352" s="116"/>
      <c r="P352" s="116">
        <f t="shared" ca="1" si="430"/>
        <v>11</v>
      </c>
      <c r="Q352" s="259">
        <f t="shared" ca="1" si="432"/>
        <v>0.11890482175432933</v>
      </c>
      <c r="S352" s="80">
        <f t="shared" si="433"/>
        <v>22.5</v>
      </c>
      <c r="T352" s="331">
        <f t="shared" ca="1" si="434"/>
        <v>3.2357848335154947E-3</v>
      </c>
      <c r="U352" s="331">
        <f t="shared" ca="1" si="431"/>
        <v>2.3911275952661114E-3</v>
      </c>
      <c r="V352" s="331">
        <f t="shared" ca="1" si="431"/>
        <v>4.5227232696579345E-4</v>
      </c>
      <c r="W352" s="331">
        <f t="shared" ca="1" si="431"/>
        <v>1.2944173419155919E-3</v>
      </c>
      <c r="X352" s="331">
        <f t="shared" ca="1" si="431"/>
        <v>6.1910268064339154E-4</v>
      </c>
      <c r="Y352" s="331">
        <f t="shared" ca="1" si="431"/>
        <v>5.3783100044149934E-3</v>
      </c>
      <c r="Z352" s="331">
        <f t="shared" ca="1" si="431"/>
        <v>1.9240662207338572E-2</v>
      </c>
      <c r="AA352" s="331">
        <f t="shared" ca="1" si="431"/>
        <v>4.1534771584089351E-2</v>
      </c>
      <c r="AB352" s="331">
        <f t="shared" ca="1" si="431"/>
        <v>6.9798102083572802E-2</v>
      </c>
      <c r="AC352" s="331">
        <f t="shared" ca="1" si="431"/>
        <v>9.9083090679629698E-2</v>
      </c>
      <c r="AD352" s="331">
        <f t="shared" ca="1" si="431"/>
        <v>0.11890482175432933</v>
      </c>
      <c r="AE352" s="331">
        <f t="shared" ca="1" si="431"/>
        <v>9.8466994333055335E-2</v>
      </c>
      <c r="AF352" s="331">
        <f t="shared" ca="1" si="431"/>
        <v>1.8683894833282387E-2</v>
      </c>
      <c r="AG352" s="155">
        <f t="shared" ca="1" si="435"/>
        <v>0.11890482175432933</v>
      </c>
    </row>
    <row r="353" spans="1:182" ht="23.25">
      <c r="M353" s="156" t="s">
        <v>137</v>
      </c>
      <c r="N353" s="157">
        <f ca="1">INDEX(T333:AF345,$O$350,$O$351)</f>
        <v>0.23316203578524192</v>
      </c>
      <c r="O353" s="116"/>
      <c r="P353" s="116">
        <f t="shared" ca="1" si="430"/>
        <v>12</v>
      </c>
      <c r="Q353" s="259">
        <f t="shared" ca="1" si="432"/>
        <v>0.1054595519501714</v>
      </c>
      <c r="S353" s="80">
        <f t="shared" si="433"/>
        <v>30</v>
      </c>
      <c r="T353" s="331">
        <f t="shared" ca="1" si="434"/>
        <v>9.926367049318546E-3</v>
      </c>
      <c r="U353" s="331">
        <f t="shared" ca="1" si="431"/>
        <v>8.2936055942330767E-3</v>
      </c>
      <c r="V353" s="331">
        <f t="shared" ca="1" si="431"/>
        <v>4.3454234380741787E-3</v>
      </c>
      <c r="W353" s="331">
        <f t="shared" ca="1" si="431"/>
        <v>6.152295666736684E-4</v>
      </c>
      <c r="X353" s="331">
        <f t="shared" ca="1" si="431"/>
        <v>4.161763898685486E-3</v>
      </c>
      <c r="Y353" s="331">
        <f t="shared" ca="1" si="431"/>
        <v>3.0275973956383328E-3</v>
      </c>
      <c r="Z353" s="331">
        <f t="shared" ca="1" si="431"/>
        <v>5.713030491759045E-3</v>
      </c>
      <c r="AA353" s="331">
        <f t="shared" ca="1" si="431"/>
        <v>2.2877079102272616E-2</v>
      </c>
      <c r="AB353" s="331">
        <f t="shared" ca="1" si="431"/>
        <v>4.6170001513594412E-2</v>
      </c>
      <c r="AC353" s="331">
        <f t="shared" ca="1" si="431"/>
        <v>7.0897482182886704E-2</v>
      </c>
      <c r="AD353" s="331">
        <f t="shared" ca="1" si="431"/>
        <v>9.1903937103731709E-2</v>
      </c>
      <c r="AE353" s="331">
        <f t="shared" ca="1" si="431"/>
        <v>0.1054595519501714</v>
      </c>
      <c r="AF353" s="331">
        <f t="shared" ca="1" si="431"/>
        <v>3.6834673836653661E-3</v>
      </c>
      <c r="AG353" s="155">
        <f t="shared" ca="1" si="435"/>
        <v>0.1054595519501714</v>
      </c>
    </row>
    <row r="354" spans="1:182" ht="23.25">
      <c r="M354" s="158" t="s">
        <v>138</v>
      </c>
      <c r="N354" s="159">
        <f ca="1">INDEX(AI333:AU345,$O$350,$O$351)</f>
        <v>0.23316203578524192</v>
      </c>
      <c r="O354" s="116"/>
      <c r="P354" s="116">
        <f t="shared" ca="1" si="430"/>
        <v>12</v>
      </c>
      <c r="Q354" s="259">
        <f t="shared" ca="1" si="432"/>
        <v>7.1242432837961986E-2</v>
      </c>
      <c r="S354" s="80">
        <f t="shared" si="433"/>
        <v>37.5</v>
      </c>
      <c r="T354" s="331">
        <f t="shared" ca="1" si="434"/>
        <v>2.3093820882297861E-2</v>
      </c>
      <c r="U354" s="331">
        <f t="shared" ca="1" si="431"/>
        <v>2.0365043805863514E-2</v>
      </c>
      <c r="V354" s="331">
        <f t="shared" ca="1" si="431"/>
        <v>1.3817152302542914E-2</v>
      </c>
      <c r="W354" s="331">
        <f t="shared" ca="1" si="431"/>
        <v>4.8100732252001604E-3</v>
      </c>
      <c r="X354" s="331">
        <f t="shared" ca="1" si="431"/>
        <v>3.9128140427425609E-3</v>
      </c>
      <c r="Y354" s="331">
        <f t="shared" ca="1" si="431"/>
        <v>8.5608078319591475E-3</v>
      </c>
      <c r="Z354" s="331">
        <f t="shared" ca="1" si="431"/>
        <v>5.7271752578240505E-3</v>
      </c>
      <c r="AA354" s="331">
        <f t="shared" ca="1" si="431"/>
        <v>5.6648761745041977E-3</v>
      </c>
      <c r="AB354" s="331">
        <f t="shared" ca="1" si="431"/>
        <v>2.3476563071048097E-2</v>
      </c>
      <c r="AC354" s="331">
        <f t="shared" ca="1" si="431"/>
        <v>4.3273424015223522E-2</v>
      </c>
      <c r="AD354" s="331">
        <f t="shared" ca="1" si="431"/>
        <v>6.0298316460384714E-2</v>
      </c>
      <c r="AE354" s="331">
        <f t="shared" ca="1" si="431"/>
        <v>7.1242432837961986E-2</v>
      </c>
      <c r="AF354" s="331">
        <f t="shared" ca="1" si="431"/>
        <v>1.0982344257021329E-2</v>
      </c>
      <c r="AG354" s="155">
        <f t="shared" ca="1" si="435"/>
        <v>7.1242432837961986E-2</v>
      </c>
    </row>
    <row r="355" spans="1:182" ht="23.25">
      <c r="M355" s="158" t="s">
        <v>139</v>
      </c>
      <c r="N355" s="159">
        <f ca="1">INDEX(AX333:BJ345,$O$350,$O$351)</f>
        <v>0.19800276615641529</v>
      </c>
      <c r="O355" s="116"/>
      <c r="P355" s="116">
        <f t="shared" ca="1" si="430"/>
        <v>1</v>
      </c>
      <c r="Q355" s="259">
        <f t="shared" ca="1" si="432"/>
        <v>4.4453691921500733E-2</v>
      </c>
      <c r="R355" s="95"/>
      <c r="S355" s="80">
        <f t="shared" si="433"/>
        <v>45</v>
      </c>
      <c r="T355" s="331">
        <f t="shared" ca="1" si="434"/>
        <v>4.4453691921500733E-2</v>
      </c>
      <c r="U355" s="331">
        <f t="shared" ca="1" si="431"/>
        <v>4.0303330941108974E-2</v>
      </c>
      <c r="V355" s="331">
        <f t="shared" ca="1" si="431"/>
        <v>3.0604015648021544E-2</v>
      </c>
      <c r="W355" s="331">
        <f t="shared" ca="1" si="431"/>
        <v>1.6852065092165983E-2</v>
      </c>
      <c r="X355" s="331">
        <f t="shared" ca="1" si="431"/>
        <v>2.2745476753729186E-3</v>
      </c>
      <c r="Y355" s="331">
        <f t="shared" ca="1" si="431"/>
        <v>8.6548733129381845E-3</v>
      </c>
      <c r="Z355" s="331">
        <f t="shared" ca="1" si="431"/>
        <v>1.2013531041187879E-2</v>
      </c>
      <c r="AA355" s="331">
        <f t="shared" ca="1" si="431"/>
        <v>6.5234373374735023E-3</v>
      </c>
      <c r="AB355" s="331">
        <f t="shared" ca="1" si="431"/>
        <v>5.7832932458343599E-3</v>
      </c>
      <c r="AC355" s="331">
        <f t="shared" ca="1" si="431"/>
        <v>2.0709085949406396E-2</v>
      </c>
      <c r="AD355" s="331">
        <f t="shared" ca="1" si="431"/>
        <v>3.3861500143472466E-2</v>
      </c>
      <c r="AE355" s="331">
        <f t="shared" ca="1" si="431"/>
        <v>4.2298166747666351E-2</v>
      </c>
      <c r="AF355" s="331">
        <f t="shared" ca="1" si="431"/>
        <v>1.1720508554351108E-2</v>
      </c>
      <c r="AG355" s="155">
        <f t="shared" ca="1" si="435"/>
        <v>4.4453691921500733E-2</v>
      </c>
    </row>
    <row r="356" spans="1:182" ht="23.25">
      <c r="M356" s="158" t="s">
        <v>140</v>
      </c>
      <c r="N356" s="159">
        <f ca="1">INDEX(BM333:BY345,$O$350,$O$351)</f>
        <v>0.12434013596870501</v>
      </c>
      <c r="O356" s="116"/>
      <c r="P356" s="116">
        <f t="shared" ca="1" si="430"/>
        <v>1</v>
      </c>
      <c r="Q356" s="259">
        <f t="shared" ca="1" si="432"/>
        <v>7.4885766174837554E-2</v>
      </c>
      <c r="S356" s="80">
        <f t="shared" si="433"/>
        <v>52.5</v>
      </c>
      <c r="T356" s="331">
        <f t="shared" ca="1" si="434"/>
        <v>7.4885766174837554E-2</v>
      </c>
      <c r="U356" s="331">
        <f t="shared" ca="1" si="431"/>
        <v>7.1273410415825147E-2</v>
      </c>
      <c r="V356" s="331">
        <f t="shared" ca="1" si="431"/>
        <v>6.1016613021224061E-2</v>
      </c>
      <c r="W356" s="331">
        <f t="shared" ca="1" si="431"/>
        <v>4.5882833438746551E-2</v>
      </c>
      <c r="X356" s="331">
        <f t="shared" ca="1" si="431"/>
        <v>2.8810196447598666E-2</v>
      </c>
      <c r="Y356" s="331">
        <f t="shared" ca="1" si="431"/>
        <v>1.3503609256088622E-2</v>
      </c>
      <c r="Z356" s="331">
        <f t="shared" ca="1" si="431"/>
        <v>3.3476646820730354E-3</v>
      </c>
      <c r="AA356" s="331">
        <f t="shared" ca="1" si="431"/>
        <v>5.5477188089468854E-11</v>
      </c>
      <c r="AB356" s="331">
        <f t="shared" ca="1" si="431"/>
        <v>2.7422864139620539E-3</v>
      </c>
      <c r="AC356" s="331">
        <f t="shared" ca="1" si="431"/>
        <v>9.1240191234694314E-3</v>
      </c>
      <c r="AD356" s="331">
        <f t="shared" ca="1" si="431"/>
        <v>1.6203228401034542E-2</v>
      </c>
      <c r="AE356" s="331">
        <f t="shared" ca="1" si="431"/>
        <v>2.1500868519979937E-2</v>
      </c>
      <c r="AF356" s="331">
        <f t="shared" ca="1" si="431"/>
        <v>2.3445716439888818E-2</v>
      </c>
      <c r="AG356" s="155">
        <f t="shared" ca="1" si="435"/>
        <v>7.4885766174837554E-2</v>
      </c>
    </row>
    <row r="357" spans="1:182" ht="24" thickBot="1">
      <c r="M357" s="160" t="s">
        <v>141</v>
      </c>
      <c r="N357" s="161">
        <f ca="1">INDEX(CB333:CN345,$O$350,$O$351)</f>
        <v>0.12689890582462965</v>
      </c>
      <c r="O357" s="116"/>
      <c r="P357" s="116">
        <f t="shared" ca="1" si="430"/>
        <v>1</v>
      </c>
      <c r="Q357" s="259">
        <f t="shared" ca="1" si="432"/>
        <v>0.11001460910579841</v>
      </c>
      <c r="S357" s="80">
        <f t="shared" si="433"/>
        <v>60</v>
      </c>
      <c r="T357" s="331">
        <f t="shared" ca="1" si="434"/>
        <v>0.11001460910579841</v>
      </c>
      <c r="U357" s="331">
        <f t="shared" ca="1" si="431"/>
        <v>0.1054815349540324</v>
      </c>
      <c r="V357" s="331">
        <f t="shared" ca="1" si="431"/>
        <v>9.2510526320758374E-2</v>
      </c>
      <c r="W357" s="331">
        <f t="shared" ca="1" si="431"/>
        <v>7.3047262644778399E-2</v>
      </c>
      <c r="X357" s="331">
        <f t="shared" ca="1" si="431"/>
        <v>5.0400195257172986E-2</v>
      </c>
      <c r="Y357" s="331">
        <f t="shared" ca="1" si="431"/>
        <v>2.881230330401318E-2</v>
      </c>
      <c r="Z357" s="331">
        <f t="shared" ca="1" si="431"/>
        <v>1.2223941278957061E-2</v>
      </c>
      <c r="AA357" s="331">
        <f t="shared" ca="1" si="431"/>
        <v>2.7408310245927653E-3</v>
      </c>
      <c r="AB357" s="331">
        <f t="shared" ca="1" si="431"/>
        <v>4.120618703165654E-11</v>
      </c>
      <c r="AC357" s="331">
        <f t="shared" ca="1" si="431"/>
        <v>1.8519330851095891E-3</v>
      </c>
      <c r="AD357" s="331">
        <f t="shared" ca="1" si="431"/>
        <v>5.5788940465968479E-3</v>
      </c>
      <c r="AE357" s="331">
        <f t="shared" ca="1" si="431"/>
        <v>8.8300283146332259E-3</v>
      </c>
      <c r="AF357" s="331">
        <f t="shared" ca="1" si="431"/>
        <v>1.0087706941730668E-2</v>
      </c>
      <c r="AG357" s="155">
        <f t="shared" ca="1" si="435"/>
        <v>0.11001460910579841</v>
      </c>
    </row>
    <row r="358" spans="1:182" ht="24" thickBot="1">
      <c r="M358" s="160" t="s">
        <v>142</v>
      </c>
      <c r="N358" s="161">
        <f ca="1">INDEX(CQ333:DC345,$O$350,$O$351)</f>
        <v>0.12689890582462965</v>
      </c>
      <c r="O358" s="116"/>
      <c r="P358" s="116">
        <f t="shared" ca="1" si="430"/>
        <v>3</v>
      </c>
      <c r="Q358" s="259">
        <f t="shared" ca="1" si="432"/>
        <v>0.12020177863229821</v>
      </c>
      <c r="S358" s="26">
        <f t="shared" si="433"/>
        <v>67.5</v>
      </c>
      <c r="T358" s="331">
        <f t="shared" ca="1" si="434"/>
        <v>8.9309757616009622E-2</v>
      </c>
      <c r="U358" s="331">
        <f t="shared" ca="1" si="431"/>
        <v>9.8490986691937288E-2</v>
      </c>
      <c r="V358" s="331">
        <f t="shared" ca="1" si="431"/>
        <v>0.12020177863229821</v>
      </c>
      <c r="W358" s="331">
        <f t="shared" ca="1" si="431"/>
        <v>0.10080477064388053</v>
      </c>
      <c r="X358" s="331">
        <f t="shared" ca="1" si="431"/>
        <v>7.3052198547315789E-2</v>
      </c>
      <c r="Y358" s="331">
        <f t="shared" ca="1" si="431"/>
        <v>4.5889274567004847E-2</v>
      </c>
      <c r="Z358" s="331">
        <f t="shared" ca="1" si="431"/>
        <v>2.3761432862085506E-2</v>
      </c>
      <c r="AA358" s="331">
        <f t="shared" ca="1" si="431"/>
        <v>9.1216260675189599E-3</v>
      </c>
      <c r="AB358" s="331">
        <f t="shared" ca="1" si="431"/>
        <v>1.8509490244707474E-3</v>
      </c>
      <c r="AC358" s="331">
        <f t="shared" ca="1" si="431"/>
        <v>2.5081267618790775E-11</v>
      </c>
      <c r="AD358" s="331">
        <f t="shared" ca="1" si="431"/>
        <v>1.0012560301588813E-3</v>
      </c>
      <c r="AE358" s="331">
        <f t="shared" ca="1" si="431"/>
        <v>2.5917380314528457E-3</v>
      </c>
      <c r="AF358" s="331">
        <f t="shared" ca="1" si="431"/>
        <v>3.2920825979114868E-3</v>
      </c>
      <c r="AG358" s="155">
        <f t="shared" ca="1" si="435"/>
        <v>0.12020177863229821</v>
      </c>
    </row>
    <row r="359" spans="1:182" ht="24" thickBot="1">
      <c r="M359" s="160" t="s">
        <v>219</v>
      </c>
      <c r="N359" s="161">
        <f ca="1">INDEX(DF333:DR345,$O$350,$O$351)</f>
        <v>0.12020177863229821</v>
      </c>
      <c r="O359" s="116"/>
      <c r="P359" s="116">
        <f t="shared" ca="1" si="430"/>
        <v>4</v>
      </c>
      <c r="Q359" s="259">
        <f t="shared" ca="1" si="432"/>
        <v>0.11918447478042543</v>
      </c>
      <c r="S359" s="26">
        <f t="shared" si="433"/>
        <v>75</v>
      </c>
      <c r="T359" s="331">
        <f t="shared" ca="1" si="434"/>
        <v>4.8912160798436251E-2</v>
      </c>
      <c r="U359" s="331">
        <f t="shared" ca="1" si="431"/>
        <v>6.0933457394269995E-2</v>
      </c>
      <c r="V359" s="331">
        <f t="shared" ca="1" si="431"/>
        <v>9.0199746895940958E-2</v>
      </c>
      <c r="W359" s="331">
        <f t="shared" ca="1" si="431"/>
        <v>0.11918447478042543</v>
      </c>
      <c r="X359" s="331">
        <f t="shared" ca="1" si="431"/>
        <v>9.2522466480681492E-2</v>
      </c>
      <c r="Y359" s="331">
        <f t="shared" ca="1" si="431"/>
        <v>6.1028988689724721E-2</v>
      </c>
      <c r="Z359" s="331">
        <f t="shared" ca="1" si="431"/>
        <v>3.4694394221862039E-2</v>
      </c>
      <c r="AA359" s="331">
        <f t="shared" ca="1" si="431"/>
        <v>1.6200441388652398E-2</v>
      </c>
      <c r="AB359" s="331">
        <f t="shared" ca="1" si="431"/>
        <v>5.5774240819782533E-3</v>
      </c>
      <c r="AC359" s="331">
        <f t="shared" ca="1" si="431"/>
        <v>1.0007234635090938E-3</v>
      </c>
      <c r="AD359" s="331">
        <f t="shared" ca="1" si="431"/>
        <v>1.1613708054127768E-11</v>
      </c>
      <c r="AE359" s="331">
        <f t="shared" ca="1" si="431"/>
        <v>3.7137593086809931E-4</v>
      </c>
      <c r="AF359" s="331">
        <f t="shared" ca="1" si="431"/>
        <v>6.6254651558628544E-4</v>
      </c>
      <c r="AG359" s="23">
        <f t="shared" ca="1" si="435"/>
        <v>0.11918447478042543</v>
      </c>
    </row>
    <row r="360" spans="1:182">
      <c r="M360" s="115"/>
      <c r="N360" s="116"/>
      <c r="O360" s="116"/>
      <c r="P360" s="116">
        <f t="shared" ca="1" si="430"/>
        <v>5</v>
      </c>
      <c r="Q360" s="259">
        <f t="shared" ca="1" si="432"/>
        <v>0.10550128195717325</v>
      </c>
      <c r="S360" s="26">
        <f t="shared" si="433"/>
        <v>82.5</v>
      </c>
      <c r="T360" s="331">
        <f t="shared" ca="1" si="434"/>
        <v>1.3498331117381884E-2</v>
      </c>
      <c r="U360" s="331">
        <f t="shared" ca="1" si="431"/>
        <v>2.6797758853866205E-2</v>
      </c>
      <c r="V360" s="331">
        <f t="shared" ca="1" si="431"/>
        <v>6.0920997574388597E-2</v>
      </c>
      <c r="W360" s="331">
        <f t="shared" ca="1" si="431"/>
        <v>9.8479916331130249E-2</v>
      </c>
      <c r="X360" s="331">
        <f t="shared" ca="1" si="431"/>
        <v>0.10550128195717325</v>
      </c>
      <c r="Y360" s="331">
        <f t="shared" ca="1" si="431"/>
        <v>7.1292278232076858E-2</v>
      </c>
      <c r="Z360" s="331">
        <f t="shared" ca="1" si="431"/>
        <v>4.2355786231301096E-2</v>
      </c>
      <c r="AA360" s="331">
        <f t="shared" ca="1" si="431"/>
        <v>2.1498150633287239E-2</v>
      </c>
      <c r="AB360" s="331">
        <f t="shared" ca="1" si="431"/>
        <v>8.8284955829622726E-3</v>
      </c>
      <c r="AC360" s="331">
        <f t="shared" ca="1" si="431"/>
        <v>2.5910528749894281E-3</v>
      </c>
      <c r="AD360" s="331">
        <f t="shared" ca="1" si="431"/>
        <v>3.7117827027163781E-4</v>
      </c>
      <c r="AE360" s="331">
        <f t="shared" ca="1" si="431"/>
        <v>2.9633604983163E-12</v>
      </c>
      <c r="AF360" s="331">
        <f t="shared" ca="1" si="431"/>
        <v>4.187510316384141E-5</v>
      </c>
      <c r="AG360" s="23">
        <f t="shared" ca="1" si="435"/>
        <v>0.10550128195717325</v>
      </c>
    </row>
    <row r="361" spans="1:182" ht="16.5" thickBot="1">
      <c r="M361" s="120"/>
      <c r="N361" s="121"/>
      <c r="O361" s="121"/>
      <c r="P361" s="121">
        <f t="shared" ca="1" si="430"/>
        <v>5</v>
      </c>
      <c r="Q361" s="260">
        <f t="shared" ca="1" si="432"/>
        <v>0.10601998454761415</v>
      </c>
      <c r="S361" s="26">
        <f t="shared" si="433"/>
        <v>90</v>
      </c>
      <c r="T361" s="331">
        <f t="shared" ca="1" si="434"/>
        <v>1.1042382626503224E-8</v>
      </c>
      <c r="U361" s="331">
        <f t="shared" ca="1" si="431"/>
        <v>1.3478656445983561E-2</v>
      </c>
      <c r="V361" s="331">
        <f t="shared" ca="1" si="431"/>
        <v>4.8880921458199063E-2</v>
      </c>
      <c r="W361" s="331">
        <f t="shared" ca="1" si="431"/>
        <v>8.9283289818557474E-2</v>
      </c>
      <c r="X361" s="331">
        <f t="shared" ca="1" si="431"/>
        <v>0.10601998454761415</v>
      </c>
      <c r="Y361" s="331">
        <f t="shared" ca="1" si="431"/>
        <v>7.4910665808299109E-2</v>
      </c>
      <c r="Z361" s="331">
        <f t="shared" ca="1" si="431"/>
        <v>4.5096067377741696E-2</v>
      </c>
      <c r="AA361" s="331">
        <f t="shared" ca="1" si="431"/>
        <v>2.3443405216623033E-2</v>
      </c>
      <c r="AB361" s="331">
        <f t="shared" ca="1" si="431"/>
        <v>1.008641403170386E-2</v>
      </c>
      <c r="AC361" s="331">
        <f t="shared" ca="1" si="431"/>
        <v>3.2915077254458127E-3</v>
      </c>
      <c r="AD361" s="331">
        <f t="shared" ca="1" si="431"/>
        <v>6.6237103079858149E-4</v>
      </c>
      <c r="AE361" s="331">
        <f t="shared" ca="1" si="431"/>
        <v>4.1852808848550473E-5</v>
      </c>
      <c r="AF361" s="331">
        <f t="shared" ca="1" si="431"/>
        <v>1.8834794875202999E-17</v>
      </c>
      <c r="AG361" s="23">
        <f t="shared" ca="1" si="435"/>
        <v>0.10601998454761415</v>
      </c>
    </row>
    <row r="362" spans="1:182">
      <c r="S362" s="1" t="s">
        <v>69</v>
      </c>
      <c r="T362" s="332">
        <f t="shared" ref="T362:AF362" ca="1" si="436">MAX(T349:T361)</f>
        <v>0.11001460910579841</v>
      </c>
      <c r="U362" s="332">
        <f t="shared" ca="1" si="436"/>
        <v>0.1054815349540324</v>
      </c>
      <c r="V362" s="332">
        <f t="shared" ca="1" si="436"/>
        <v>0.12020177863229821</v>
      </c>
      <c r="W362" s="332">
        <f t="shared" ca="1" si="436"/>
        <v>0.11918447478042543</v>
      </c>
      <c r="X362" s="332">
        <f t="shared" ca="1" si="436"/>
        <v>0.10601998454761415</v>
      </c>
      <c r="Y362" s="332">
        <f t="shared" ca="1" si="436"/>
        <v>7.4910665808299109E-2</v>
      </c>
      <c r="Z362" s="332">
        <f t="shared" ca="1" si="436"/>
        <v>4.5096067377741696E-2</v>
      </c>
      <c r="AA362" s="332">
        <f t="shared" ca="1" si="436"/>
        <v>7.4890189552004036E-2</v>
      </c>
      <c r="AB362" s="332">
        <f t="shared" ca="1" si="436"/>
        <v>0.11001943533511425</v>
      </c>
      <c r="AC362" s="332">
        <f t="shared" ca="1" si="436"/>
        <v>0.11996423477267149</v>
      </c>
      <c r="AD362" s="332">
        <f t="shared" ca="1" si="436"/>
        <v>0.11890482175432933</v>
      </c>
      <c r="AE362" s="332">
        <f t="shared" ca="1" si="436"/>
        <v>0.1054595519501714</v>
      </c>
      <c r="AF362" s="332">
        <f t="shared" ca="1" si="436"/>
        <v>3.912232515600482E-2</v>
      </c>
      <c r="AG362" s="155">
        <f ca="1">MAX(T362:AF362)</f>
        <v>0.12020177863229821</v>
      </c>
    </row>
    <row r="363" spans="1:182" s="95" customForma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 s="64"/>
      <c r="P363" s="64"/>
      <c r="Q363" s="95" t="s">
        <v>207</v>
      </c>
      <c r="R363"/>
      <c r="S363" s="95" t="s">
        <v>143</v>
      </c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H363" s="95" t="s">
        <v>144</v>
      </c>
      <c r="AW363" s="95" t="s">
        <v>145</v>
      </c>
      <c r="BL363" s="95" t="s">
        <v>146</v>
      </c>
      <c r="CA363" s="95" t="s">
        <v>147</v>
      </c>
      <c r="CP363" s="95" t="s">
        <v>148</v>
      </c>
      <c r="DE363" s="95" t="s">
        <v>149</v>
      </c>
      <c r="DT363" s="95" t="s">
        <v>148</v>
      </c>
      <c r="EI363" s="95" t="s">
        <v>149</v>
      </c>
      <c r="EX363" s="95" t="s">
        <v>150</v>
      </c>
      <c r="FM363" s="95" t="s">
        <v>151</v>
      </c>
    </row>
    <row r="364" spans="1:182">
      <c r="Q364" s="261"/>
      <c r="S364" s="67" t="s">
        <v>152</v>
      </c>
      <c r="T364" s="317">
        <f>T348</f>
        <v>1E-3</v>
      </c>
      <c r="U364" s="317">
        <f t="shared" ref="U364:AF364" si="437">U348</f>
        <v>7.5010000000000003</v>
      </c>
      <c r="V364" s="317">
        <f t="shared" si="437"/>
        <v>15.001000000000001</v>
      </c>
      <c r="W364" s="317">
        <f t="shared" si="437"/>
        <v>22.501000000000001</v>
      </c>
      <c r="X364" s="317">
        <f t="shared" si="437"/>
        <v>30.001000000000001</v>
      </c>
      <c r="Y364" s="317">
        <f t="shared" si="437"/>
        <v>37.501000000000005</v>
      </c>
      <c r="Z364" s="317">
        <f t="shared" si="437"/>
        <v>45.001000000000005</v>
      </c>
      <c r="AA364" s="317">
        <f t="shared" si="437"/>
        <v>52.501000000000005</v>
      </c>
      <c r="AB364" s="317">
        <f t="shared" si="437"/>
        <v>60.001000000000005</v>
      </c>
      <c r="AC364" s="317">
        <f t="shared" si="437"/>
        <v>67.501000000000005</v>
      </c>
      <c r="AD364" s="317">
        <f t="shared" si="437"/>
        <v>75.001000000000005</v>
      </c>
      <c r="AE364" s="317">
        <f t="shared" si="437"/>
        <v>82.501000000000005</v>
      </c>
      <c r="AF364" s="317">
        <f t="shared" si="437"/>
        <v>90.001000000000005</v>
      </c>
      <c r="AG364" s="1"/>
      <c r="AH364" s="126" t="s">
        <v>152</v>
      </c>
      <c r="AI364" s="80">
        <f>T364</f>
        <v>1E-3</v>
      </c>
      <c r="AJ364" s="80">
        <f t="shared" ref="AJ364:AU364" si="438">U364</f>
        <v>7.5010000000000003</v>
      </c>
      <c r="AK364" s="80">
        <f t="shared" si="438"/>
        <v>15.001000000000001</v>
      </c>
      <c r="AL364" s="80">
        <f t="shared" si="438"/>
        <v>22.501000000000001</v>
      </c>
      <c r="AM364" s="80">
        <f t="shared" si="438"/>
        <v>30.001000000000001</v>
      </c>
      <c r="AN364" s="80">
        <f t="shared" si="438"/>
        <v>37.501000000000005</v>
      </c>
      <c r="AO364" s="80">
        <f t="shared" si="438"/>
        <v>45.001000000000005</v>
      </c>
      <c r="AP364" s="80">
        <f t="shared" si="438"/>
        <v>52.501000000000005</v>
      </c>
      <c r="AQ364" s="80">
        <f t="shared" si="438"/>
        <v>60.001000000000005</v>
      </c>
      <c r="AR364" s="80">
        <f t="shared" si="438"/>
        <v>67.501000000000005</v>
      </c>
      <c r="AS364" s="80">
        <f t="shared" si="438"/>
        <v>75.001000000000005</v>
      </c>
      <c r="AT364" s="80">
        <f t="shared" si="438"/>
        <v>82.501000000000005</v>
      </c>
      <c r="AU364" s="80">
        <f t="shared" si="438"/>
        <v>90.001000000000005</v>
      </c>
      <c r="AV364" s="62"/>
      <c r="AW364" s="126" t="s">
        <v>152</v>
      </c>
      <c r="AX364" s="165">
        <f>AI364</f>
        <v>1E-3</v>
      </c>
      <c r="AY364" s="165">
        <f t="shared" ref="AY364:BJ364" si="439">AJ364</f>
        <v>7.5010000000000003</v>
      </c>
      <c r="AZ364" s="165">
        <f t="shared" si="439"/>
        <v>15.001000000000001</v>
      </c>
      <c r="BA364" s="165">
        <f t="shared" si="439"/>
        <v>22.501000000000001</v>
      </c>
      <c r="BB364" s="165">
        <f t="shared" si="439"/>
        <v>30.001000000000001</v>
      </c>
      <c r="BC364" s="165">
        <f t="shared" si="439"/>
        <v>37.501000000000005</v>
      </c>
      <c r="BD364" s="165">
        <f t="shared" si="439"/>
        <v>45.001000000000005</v>
      </c>
      <c r="BE364" s="165">
        <f t="shared" si="439"/>
        <v>52.501000000000005</v>
      </c>
      <c r="BF364" s="165">
        <f t="shared" si="439"/>
        <v>60.001000000000005</v>
      </c>
      <c r="BG364" s="165">
        <f t="shared" si="439"/>
        <v>67.501000000000005</v>
      </c>
      <c r="BH364" s="165">
        <f t="shared" si="439"/>
        <v>75.001000000000005</v>
      </c>
      <c r="BI364" s="165">
        <f t="shared" si="439"/>
        <v>82.501000000000005</v>
      </c>
      <c r="BJ364" s="165">
        <f t="shared" si="439"/>
        <v>90.001000000000005</v>
      </c>
      <c r="BK364" s="62"/>
      <c r="BL364" s="126" t="s">
        <v>152</v>
      </c>
      <c r="BM364" s="165">
        <f>AX364</f>
        <v>1E-3</v>
      </c>
      <c r="BN364" s="165">
        <f t="shared" ref="BN364:BY364" si="440">AY364</f>
        <v>7.5010000000000003</v>
      </c>
      <c r="BO364" s="165">
        <f t="shared" si="440"/>
        <v>15.001000000000001</v>
      </c>
      <c r="BP364" s="165">
        <f t="shared" si="440"/>
        <v>22.501000000000001</v>
      </c>
      <c r="BQ364" s="165">
        <f t="shared" si="440"/>
        <v>30.001000000000001</v>
      </c>
      <c r="BR364" s="165">
        <f t="shared" si="440"/>
        <v>37.501000000000005</v>
      </c>
      <c r="BS364" s="165">
        <f t="shared" si="440"/>
        <v>45.001000000000005</v>
      </c>
      <c r="BT364" s="165">
        <f t="shared" si="440"/>
        <v>52.501000000000005</v>
      </c>
      <c r="BU364" s="165">
        <f t="shared" si="440"/>
        <v>60.001000000000005</v>
      </c>
      <c r="BV364" s="165">
        <f t="shared" si="440"/>
        <v>67.501000000000005</v>
      </c>
      <c r="BW364" s="165">
        <f t="shared" si="440"/>
        <v>75.001000000000005</v>
      </c>
      <c r="BX364" s="165">
        <f t="shared" si="440"/>
        <v>82.501000000000005</v>
      </c>
      <c r="BY364" s="165">
        <f t="shared" si="440"/>
        <v>90.001000000000005</v>
      </c>
      <c r="BZ364" s="62"/>
      <c r="CA364" s="126" t="s">
        <v>152</v>
      </c>
      <c r="CB364" s="165">
        <f>BM364</f>
        <v>1E-3</v>
      </c>
      <c r="CC364" s="165">
        <f t="shared" ref="CC364:CN364" si="441">BN364</f>
        <v>7.5010000000000003</v>
      </c>
      <c r="CD364" s="165">
        <f t="shared" si="441"/>
        <v>15.001000000000001</v>
      </c>
      <c r="CE364" s="165">
        <f t="shared" si="441"/>
        <v>22.501000000000001</v>
      </c>
      <c r="CF364" s="165">
        <f t="shared" si="441"/>
        <v>30.001000000000001</v>
      </c>
      <c r="CG364" s="165">
        <f t="shared" si="441"/>
        <v>37.501000000000005</v>
      </c>
      <c r="CH364" s="165">
        <f t="shared" si="441"/>
        <v>45.001000000000005</v>
      </c>
      <c r="CI364" s="165">
        <f t="shared" si="441"/>
        <v>52.501000000000005</v>
      </c>
      <c r="CJ364" s="165">
        <f t="shared" si="441"/>
        <v>60.001000000000005</v>
      </c>
      <c r="CK364" s="165">
        <f t="shared" si="441"/>
        <v>67.501000000000005</v>
      </c>
      <c r="CL364" s="165">
        <f t="shared" si="441"/>
        <v>75.001000000000005</v>
      </c>
      <c r="CM364" s="165">
        <f t="shared" si="441"/>
        <v>82.501000000000005</v>
      </c>
      <c r="CN364" s="165">
        <f t="shared" si="441"/>
        <v>90.001000000000005</v>
      </c>
      <c r="CP364" s="126" t="s">
        <v>152</v>
      </c>
      <c r="CQ364" s="165">
        <f>CB364</f>
        <v>1E-3</v>
      </c>
      <c r="CR364" s="165">
        <f t="shared" ref="CR364:DC364" si="442">CC364</f>
        <v>7.5010000000000003</v>
      </c>
      <c r="CS364" s="165">
        <f t="shared" si="442"/>
        <v>15.001000000000001</v>
      </c>
      <c r="CT364" s="165">
        <f t="shared" si="442"/>
        <v>22.501000000000001</v>
      </c>
      <c r="CU364" s="165">
        <f t="shared" si="442"/>
        <v>30.001000000000001</v>
      </c>
      <c r="CV364" s="165">
        <f t="shared" si="442"/>
        <v>37.501000000000005</v>
      </c>
      <c r="CW364" s="165">
        <f t="shared" si="442"/>
        <v>45.001000000000005</v>
      </c>
      <c r="CX364" s="165">
        <f t="shared" si="442"/>
        <v>52.501000000000005</v>
      </c>
      <c r="CY364" s="165">
        <f t="shared" si="442"/>
        <v>60.001000000000005</v>
      </c>
      <c r="CZ364" s="165">
        <f t="shared" si="442"/>
        <v>67.501000000000005</v>
      </c>
      <c r="DA364" s="165">
        <f t="shared" si="442"/>
        <v>75.001000000000005</v>
      </c>
      <c r="DB364" s="165">
        <f t="shared" si="442"/>
        <v>82.501000000000005</v>
      </c>
      <c r="DC364" s="165">
        <f t="shared" si="442"/>
        <v>90.001000000000005</v>
      </c>
      <c r="DE364" s="126" t="s">
        <v>152</v>
      </c>
      <c r="DF364" s="165">
        <f>CQ364</f>
        <v>1E-3</v>
      </c>
      <c r="DG364" s="165">
        <f t="shared" ref="DG364:DR364" si="443">CR364</f>
        <v>7.5010000000000003</v>
      </c>
      <c r="DH364" s="165">
        <f t="shared" si="443"/>
        <v>15.001000000000001</v>
      </c>
      <c r="DI364" s="165">
        <f t="shared" si="443"/>
        <v>22.501000000000001</v>
      </c>
      <c r="DJ364" s="165">
        <f t="shared" si="443"/>
        <v>30.001000000000001</v>
      </c>
      <c r="DK364" s="165">
        <f t="shared" si="443"/>
        <v>37.501000000000005</v>
      </c>
      <c r="DL364" s="165">
        <f t="shared" si="443"/>
        <v>45.001000000000005</v>
      </c>
      <c r="DM364" s="165">
        <f t="shared" si="443"/>
        <v>52.501000000000005</v>
      </c>
      <c r="DN364" s="165">
        <f t="shared" si="443"/>
        <v>60.001000000000005</v>
      </c>
      <c r="DO364" s="165">
        <f t="shared" si="443"/>
        <v>67.501000000000005</v>
      </c>
      <c r="DP364" s="165">
        <f t="shared" si="443"/>
        <v>75.001000000000005</v>
      </c>
      <c r="DQ364" s="165">
        <f t="shared" si="443"/>
        <v>82.501000000000005</v>
      </c>
      <c r="DR364" s="165">
        <f t="shared" si="443"/>
        <v>90.001000000000005</v>
      </c>
      <c r="DT364" s="126" t="s">
        <v>152</v>
      </c>
      <c r="DU364" s="165">
        <f>DF364</f>
        <v>1E-3</v>
      </c>
      <c r="DV364" s="165">
        <f t="shared" ref="DV364:EG364" si="444">DG364</f>
        <v>7.5010000000000003</v>
      </c>
      <c r="DW364" s="165">
        <f t="shared" si="444"/>
        <v>15.001000000000001</v>
      </c>
      <c r="DX364" s="165">
        <f t="shared" si="444"/>
        <v>22.501000000000001</v>
      </c>
      <c r="DY364" s="165">
        <f t="shared" si="444"/>
        <v>30.001000000000001</v>
      </c>
      <c r="DZ364" s="165">
        <f t="shared" si="444"/>
        <v>37.501000000000005</v>
      </c>
      <c r="EA364" s="165">
        <f t="shared" si="444"/>
        <v>45.001000000000005</v>
      </c>
      <c r="EB364" s="165">
        <f t="shared" si="444"/>
        <v>52.501000000000005</v>
      </c>
      <c r="EC364" s="165">
        <f t="shared" si="444"/>
        <v>60.001000000000005</v>
      </c>
      <c r="ED364" s="165">
        <f t="shared" si="444"/>
        <v>67.501000000000005</v>
      </c>
      <c r="EE364" s="165">
        <f t="shared" si="444"/>
        <v>75.001000000000005</v>
      </c>
      <c r="EF364" s="165">
        <f t="shared" si="444"/>
        <v>82.501000000000005</v>
      </c>
      <c r="EG364" s="165">
        <f t="shared" si="444"/>
        <v>90.001000000000005</v>
      </c>
      <c r="EI364" s="126" t="s">
        <v>152</v>
      </c>
      <c r="EJ364" s="165">
        <f>DU364</f>
        <v>1E-3</v>
      </c>
      <c r="EK364" s="165">
        <f t="shared" ref="EK364:EV364" si="445">DV364</f>
        <v>7.5010000000000003</v>
      </c>
      <c r="EL364" s="165">
        <f t="shared" si="445"/>
        <v>15.001000000000001</v>
      </c>
      <c r="EM364" s="165">
        <f t="shared" si="445"/>
        <v>22.501000000000001</v>
      </c>
      <c r="EN364" s="165">
        <f t="shared" si="445"/>
        <v>30.001000000000001</v>
      </c>
      <c r="EO364" s="165">
        <f t="shared" si="445"/>
        <v>37.501000000000005</v>
      </c>
      <c r="EP364" s="165">
        <f t="shared" si="445"/>
        <v>45.001000000000005</v>
      </c>
      <c r="EQ364" s="165">
        <f t="shared" si="445"/>
        <v>52.501000000000005</v>
      </c>
      <c r="ER364" s="165">
        <f t="shared" si="445"/>
        <v>60.001000000000005</v>
      </c>
      <c r="ES364" s="165">
        <f t="shared" si="445"/>
        <v>67.501000000000005</v>
      </c>
      <c r="ET364" s="165">
        <f t="shared" si="445"/>
        <v>75.001000000000005</v>
      </c>
      <c r="EU364" s="165">
        <f t="shared" si="445"/>
        <v>82.501000000000005</v>
      </c>
      <c r="EV364" s="165">
        <f t="shared" si="445"/>
        <v>90.001000000000005</v>
      </c>
      <c r="EX364" s="126" t="s">
        <v>152</v>
      </c>
      <c r="EY364" s="165">
        <f>EJ364</f>
        <v>1E-3</v>
      </c>
      <c r="EZ364" s="165">
        <f t="shared" ref="EZ364:FK364" si="446">EK364</f>
        <v>7.5010000000000003</v>
      </c>
      <c r="FA364" s="165">
        <f t="shared" si="446"/>
        <v>15.001000000000001</v>
      </c>
      <c r="FB364" s="165">
        <f t="shared" si="446"/>
        <v>22.501000000000001</v>
      </c>
      <c r="FC364" s="165">
        <f t="shared" si="446"/>
        <v>30.001000000000001</v>
      </c>
      <c r="FD364" s="165">
        <f t="shared" si="446"/>
        <v>37.501000000000005</v>
      </c>
      <c r="FE364" s="165">
        <f t="shared" si="446"/>
        <v>45.001000000000005</v>
      </c>
      <c r="FF364" s="165">
        <f t="shared" si="446"/>
        <v>52.501000000000005</v>
      </c>
      <c r="FG364" s="165">
        <f t="shared" si="446"/>
        <v>60.001000000000005</v>
      </c>
      <c r="FH364" s="165">
        <f t="shared" si="446"/>
        <v>67.501000000000005</v>
      </c>
      <c r="FI364" s="165">
        <f t="shared" si="446"/>
        <v>75.001000000000005</v>
      </c>
      <c r="FJ364" s="165">
        <f t="shared" si="446"/>
        <v>82.501000000000005</v>
      </c>
      <c r="FK364" s="165">
        <f t="shared" si="446"/>
        <v>90.001000000000005</v>
      </c>
      <c r="FM364" s="126" t="s">
        <v>152</v>
      </c>
      <c r="FN364" s="165">
        <f>EY364</f>
        <v>1E-3</v>
      </c>
      <c r="FO364" s="165">
        <f t="shared" ref="FO364:FZ364" si="447">EZ364</f>
        <v>7.5010000000000003</v>
      </c>
      <c r="FP364" s="165">
        <f t="shared" si="447"/>
        <v>15.001000000000001</v>
      </c>
      <c r="FQ364" s="165">
        <f t="shared" si="447"/>
        <v>22.501000000000001</v>
      </c>
      <c r="FR364" s="165">
        <f t="shared" si="447"/>
        <v>30.001000000000001</v>
      </c>
      <c r="FS364" s="165">
        <f t="shared" si="447"/>
        <v>37.501000000000005</v>
      </c>
      <c r="FT364" s="165">
        <f t="shared" si="447"/>
        <v>45.001000000000005</v>
      </c>
      <c r="FU364" s="165">
        <f t="shared" si="447"/>
        <v>52.501000000000005</v>
      </c>
      <c r="FV364" s="165">
        <f t="shared" si="447"/>
        <v>60.001000000000005</v>
      </c>
      <c r="FW364" s="165">
        <f t="shared" si="447"/>
        <v>67.501000000000005</v>
      </c>
      <c r="FX364" s="165">
        <f t="shared" si="447"/>
        <v>75.001000000000005</v>
      </c>
      <c r="FY364" s="165">
        <f t="shared" si="447"/>
        <v>82.501000000000005</v>
      </c>
      <c r="FZ364" s="165">
        <f t="shared" si="447"/>
        <v>90.001000000000005</v>
      </c>
    </row>
    <row r="365" spans="1:182">
      <c r="S365" s="26">
        <f>S349</f>
        <v>0</v>
      </c>
      <c r="T365" s="319">
        <f t="shared" ref="T365:AF377" ca="1" si="448">(1+$Z$1/$T$1)*(T303+T318)</f>
        <v>57099895.616692305</v>
      </c>
      <c r="U365" s="319">
        <f t="shared" ca="1" si="448"/>
        <v>-1060.2354635235797</v>
      </c>
      <c r="V365" s="319">
        <f t="shared" ca="1" si="448"/>
        <v>-241.79775098834477</v>
      </c>
      <c r="W365" s="319">
        <f t="shared" ca="1" si="448"/>
        <v>-90.312307007494084</v>
      </c>
      <c r="X365" s="319">
        <f t="shared" ca="1" si="448"/>
        <v>-37.411124078719624</v>
      </c>
      <c r="Y365" s="319">
        <f t="shared" ca="1" si="448"/>
        <v>-13.066031746831355</v>
      </c>
      <c r="Z365" s="319">
        <f t="shared" ca="1" si="448"/>
        <v>-3.0224154605586291E-3</v>
      </c>
      <c r="AA365" s="319">
        <f t="shared" ca="1" si="448"/>
        <v>7.6884937731467282</v>
      </c>
      <c r="AB365" s="319">
        <f t="shared" ca="1" si="448"/>
        <v>12.466831975545494</v>
      </c>
      <c r="AC365" s="319">
        <f t="shared" ca="1" si="448"/>
        <v>15.492669827997732</v>
      </c>
      <c r="AD365" s="319">
        <f t="shared" ca="1" si="448"/>
        <v>17.359175063525594</v>
      </c>
      <c r="AE365" s="319">
        <f t="shared" ca="1" si="448"/>
        <v>18.378217414319405</v>
      </c>
      <c r="AF365" s="319">
        <f t="shared" ca="1" si="448"/>
        <v>18.70282578205704</v>
      </c>
      <c r="AG365" s="59"/>
      <c r="AH365" s="80">
        <f>S365</f>
        <v>0</v>
      </c>
      <c r="AI365" s="104">
        <f t="shared" ref="AI365:AU377" ca="1" si="449">(1+$Z$1/$T$1)*(AI303+AI318)</f>
        <v>-57099895.616692305</v>
      </c>
      <c r="AJ365" s="104">
        <f t="shared" ca="1" si="449"/>
        <v>1060.2354635235797</v>
      </c>
      <c r="AK365" s="104">
        <f t="shared" ca="1" si="449"/>
        <v>241.79775098834477</v>
      </c>
      <c r="AL365" s="104">
        <f t="shared" ca="1" si="449"/>
        <v>90.312307007494084</v>
      </c>
      <c r="AM365" s="104">
        <f t="shared" ca="1" si="449"/>
        <v>37.411124078719624</v>
      </c>
      <c r="AN365" s="104">
        <f t="shared" ca="1" si="449"/>
        <v>13.066031746831355</v>
      </c>
      <c r="AO365" s="104">
        <f t="shared" ca="1" si="449"/>
        <v>3.0224154605586291E-3</v>
      </c>
      <c r="AP365" s="104">
        <f t="shared" ca="1" si="449"/>
        <v>-7.6884937731467282</v>
      </c>
      <c r="AQ365" s="104">
        <f t="shared" ca="1" si="449"/>
        <v>-12.466831975545494</v>
      </c>
      <c r="AR365" s="104">
        <f t="shared" ca="1" si="449"/>
        <v>-15.492669827997732</v>
      </c>
      <c r="AS365" s="104">
        <f t="shared" ca="1" si="449"/>
        <v>-17.359175063525594</v>
      </c>
      <c r="AT365" s="104">
        <f t="shared" ca="1" si="449"/>
        <v>-18.378217414319405</v>
      </c>
      <c r="AU365" s="104">
        <f t="shared" ca="1" si="449"/>
        <v>-18.70282578205704</v>
      </c>
      <c r="AV365" s="62"/>
      <c r="AW365" s="80">
        <f>AH365</f>
        <v>0</v>
      </c>
      <c r="AX365" s="104">
        <f t="shared" ref="AX365:BJ377" ca="1" si="450">(1+$Z$1/$T$1)*(AX303+AX318)</f>
        <v>-3.7495099145840096E+17</v>
      </c>
      <c r="AY365" s="104">
        <f t="shared" ca="1" si="450"/>
        <v>124522.10489984149</v>
      </c>
      <c r="AZ365" s="104">
        <f t="shared" ca="1" si="450"/>
        <v>7294.1219072681997</v>
      </c>
      <c r="BA365" s="104">
        <f t="shared" ca="1" si="450"/>
        <v>1308.2616434484867</v>
      </c>
      <c r="BB365" s="104">
        <f t="shared" ca="1" si="450"/>
        <v>374.12218829643206</v>
      </c>
      <c r="BC365" s="104">
        <f t="shared" ca="1" si="450"/>
        <v>145.3316222764029</v>
      </c>
      <c r="BD365" s="104">
        <f t="shared" ca="1" si="450"/>
        <v>74.82339448903457</v>
      </c>
      <c r="BE365" s="104">
        <f t="shared" ca="1" si="450"/>
        <v>50.378612676870958</v>
      </c>
      <c r="BF365" s="104">
        <f t="shared" ca="1" si="450"/>
        <v>41.564127343179237</v>
      </c>
      <c r="BG365" s="104">
        <f t="shared" ca="1" si="450"/>
        <v>38.50763538253775</v>
      </c>
      <c r="BH365" s="104">
        <f t="shared" ca="1" si="450"/>
        <v>37.598713416746612</v>
      </c>
      <c r="BI365" s="104">
        <f t="shared" ca="1" si="450"/>
        <v>37.416919816962853</v>
      </c>
      <c r="BJ365" s="104">
        <f t="shared" ca="1" si="450"/>
        <v>37.405651925167568</v>
      </c>
      <c r="BK365" s="62"/>
      <c r="BL365" s="80">
        <f>AW365</f>
        <v>0</v>
      </c>
      <c r="BM365" s="104">
        <f t="shared" ref="BM365:BY377" ca="1" si="451">(1+$Z$1/$T$1)*(BM303+BM318)</f>
        <v>-3.749509915726007E+17</v>
      </c>
      <c r="BN365" s="104">
        <f t="shared" ca="1" si="451"/>
        <v>126642.57582688867</v>
      </c>
      <c r="BO365" s="104">
        <f t="shared" ca="1" si="451"/>
        <v>7777.7174092448886</v>
      </c>
      <c r="BP365" s="104">
        <f t="shared" ca="1" si="451"/>
        <v>1488.8862574634752</v>
      </c>
      <c r="BQ365" s="104">
        <f t="shared" ca="1" si="451"/>
        <v>448.94443645387133</v>
      </c>
      <c r="BR365" s="104">
        <f t="shared" ca="1" si="451"/>
        <v>171.46368577006555</v>
      </c>
      <c r="BS365" s="104">
        <f t="shared" ca="1" si="451"/>
        <v>74.829439319955682</v>
      </c>
      <c r="BT365" s="104">
        <f t="shared" ca="1" si="451"/>
        <v>35.001625130577494</v>
      </c>
      <c r="BU365" s="104">
        <f t="shared" ca="1" si="451"/>
        <v>16.630463392088249</v>
      </c>
      <c r="BV365" s="104">
        <f t="shared" ca="1" si="451"/>
        <v>7.5222957265422874</v>
      </c>
      <c r="BW365" s="104">
        <f t="shared" ca="1" si="451"/>
        <v>2.8803632896954245</v>
      </c>
      <c r="BX365" s="104">
        <f t="shared" ca="1" si="451"/>
        <v>0.66048498832405289</v>
      </c>
      <c r="BY365" s="104">
        <f t="shared" ca="1" si="451"/>
        <v>3.6105348992047465E-7</v>
      </c>
      <c r="BZ365" s="62"/>
      <c r="CA365" s="80">
        <f>BL365</f>
        <v>0</v>
      </c>
      <c r="CB365" s="104">
        <f t="shared" ref="CB365:CN377" ca="1" si="452">(1+$Z$1/$T$1)*(CB303+CB318)</f>
        <v>57099895.616694137</v>
      </c>
      <c r="CC365" s="104">
        <f t="shared" ca="1" si="452"/>
        <v>-1060.2354635235797</v>
      </c>
      <c r="CD365" s="104">
        <f t="shared" ca="1" si="452"/>
        <v>-241.79775098834477</v>
      </c>
      <c r="CE365" s="104">
        <f t="shared" ca="1" si="452"/>
        <v>-90.312307007494084</v>
      </c>
      <c r="CF365" s="104">
        <f t="shared" ca="1" si="452"/>
        <v>-37.411124078719624</v>
      </c>
      <c r="CG365" s="104">
        <f t="shared" ca="1" si="452"/>
        <v>-13.066031746831358</v>
      </c>
      <c r="CH365" s="104">
        <f t="shared" ca="1" si="452"/>
        <v>-3.0224154605586291E-3</v>
      </c>
      <c r="CI365" s="104">
        <f t="shared" ca="1" si="452"/>
        <v>7.6884937731467282</v>
      </c>
      <c r="CJ365" s="104">
        <f t="shared" ca="1" si="452"/>
        <v>12.466831975545499</v>
      </c>
      <c r="CK365" s="104">
        <f t="shared" ca="1" si="452"/>
        <v>15.492669827997727</v>
      </c>
      <c r="CL365" s="104">
        <f t="shared" ca="1" si="452"/>
        <v>17.359175063525587</v>
      </c>
      <c r="CM365" s="104">
        <f t="shared" ca="1" si="452"/>
        <v>18.37821741431943</v>
      </c>
      <c r="CN365" s="104">
        <f t="shared" ca="1" si="452"/>
        <v>18.702825705210369</v>
      </c>
      <c r="CP365" s="80">
        <f>CA365</f>
        <v>0</v>
      </c>
      <c r="CQ365" s="104">
        <f t="shared" ref="CQ365:DC377" ca="1" si="453">(1+$Z$1/$T$1)*(CQ303+CQ318)</f>
        <v>-57099895.616694137</v>
      </c>
      <c r="CR365" s="104">
        <f t="shared" ca="1" si="453"/>
        <v>1060.2354635235797</v>
      </c>
      <c r="CS365" s="104">
        <f t="shared" ca="1" si="453"/>
        <v>241.79775098834477</v>
      </c>
      <c r="CT365" s="104">
        <f t="shared" ca="1" si="453"/>
        <v>90.312307007494084</v>
      </c>
      <c r="CU365" s="104">
        <f t="shared" ca="1" si="453"/>
        <v>37.411124078719624</v>
      </c>
      <c r="CV365" s="104">
        <f t="shared" ca="1" si="453"/>
        <v>13.066031746831358</v>
      </c>
      <c r="CW365" s="104">
        <f t="shared" ca="1" si="453"/>
        <v>3.0224154605586291E-3</v>
      </c>
      <c r="CX365" s="104">
        <f t="shared" ca="1" si="453"/>
        <v>-7.6884937731467282</v>
      </c>
      <c r="CY365" s="104">
        <f t="shared" ca="1" si="453"/>
        <v>-12.466831975545499</v>
      </c>
      <c r="CZ365" s="104">
        <f t="shared" ca="1" si="453"/>
        <v>-15.492669827997727</v>
      </c>
      <c r="DA365" s="104">
        <f t="shared" ca="1" si="453"/>
        <v>-17.359175063525587</v>
      </c>
      <c r="DB365" s="104">
        <f t="shared" ca="1" si="453"/>
        <v>-18.37821741431943</v>
      </c>
      <c r="DC365" s="104">
        <f t="shared" ca="1" si="453"/>
        <v>-18.702825705210369</v>
      </c>
      <c r="DE365" s="80">
        <f>CP365</f>
        <v>0</v>
      </c>
      <c r="DF365" s="104">
        <f t="shared" ref="DF365:DR377" ca="1" si="454">(1+$Z$1/$T$1)*(DF303+DF318)</f>
        <v>-3.749509914584009E+17</v>
      </c>
      <c r="DG365" s="104">
        <f t="shared" ca="1" si="454"/>
        <v>124522.10489984149</v>
      </c>
      <c r="DH365" s="104">
        <f t="shared" ca="1" si="454"/>
        <v>7294.1219072682006</v>
      </c>
      <c r="DI365" s="104">
        <f t="shared" ca="1" si="454"/>
        <v>1308.2616434484867</v>
      </c>
      <c r="DJ365" s="104">
        <f t="shared" ca="1" si="454"/>
        <v>374.12218829643206</v>
      </c>
      <c r="DK365" s="104">
        <f t="shared" ca="1" si="454"/>
        <v>145.3316222764029</v>
      </c>
      <c r="DL365" s="104">
        <f t="shared" ca="1" si="454"/>
        <v>74.82339448903457</v>
      </c>
      <c r="DM365" s="104">
        <f t="shared" ca="1" si="454"/>
        <v>50.378612676870958</v>
      </c>
      <c r="DN365" s="104">
        <f t="shared" ca="1" si="454"/>
        <v>41.564127343179244</v>
      </c>
      <c r="DO365" s="104">
        <f t="shared" ca="1" si="454"/>
        <v>38.50763538253775</v>
      </c>
      <c r="DP365" s="104">
        <f t="shared" ca="1" si="454"/>
        <v>37.598713416746612</v>
      </c>
      <c r="DQ365" s="104">
        <f t="shared" ca="1" si="454"/>
        <v>37.416919816962874</v>
      </c>
      <c r="DR365" s="104">
        <f t="shared" ca="1" si="454"/>
        <v>37.405651887257896</v>
      </c>
      <c r="DT365" s="80">
        <f>DE365</f>
        <v>0</v>
      </c>
      <c r="DU365" s="104">
        <f t="shared" ref="DU365:EG377" ca="1" si="455">(1+$Z$1/$T$1)*(DU303+DU318)</f>
        <v>57099895.616692305</v>
      </c>
      <c r="DV365" s="104">
        <f t="shared" ca="1" si="455"/>
        <v>-1060.2354635235797</v>
      </c>
      <c r="DW365" s="104">
        <f t="shared" ca="1" si="455"/>
        <v>-241.79775098834477</v>
      </c>
      <c r="DX365" s="104">
        <f t="shared" ca="1" si="455"/>
        <v>-90.312307007494084</v>
      </c>
      <c r="DY365" s="104">
        <f t="shared" ca="1" si="455"/>
        <v>-37.411124078719624</v>
      </c>
      <c r="DZ365" s="104">
        <f t="shared" ca="1" si="455"/>
        <v>-13.066031746831355</v>
      </c>
      <c r="EA365" s="104">
        <f t="shared" ca="1" si="455"/>
        <v>-3.0224154605586291E-3</v>
      </c>
      <c r="EB365" s="104">
        <f t="shared" ca="1" si="455"/>
        <v>7.6884937731467282</v>
      </c>
      <c r="EC365" s="104">
        <f t="shared" ca="1" si="455"/>
        <v>12.466831975545494</v>
      </c>
      <c r="ED365" s="104">
        <f t="shared" ca="1" si="455"/>
        <v>15.492669827997732</v>
      </c>
      <c r="EE365" s="104">
        <f t="shared" ca="1" si="455"/>
        <v>17.359175063525594</v>
      </c>
      <c r="EF365" s="104">
        <f t="shared" ca="1" si="455"/>
        <v>18.378217414319405</v>
      </c>
      <c r="EG365" s="104">
        <f t="shared" ca="1" si="455"/>
        <v>18.70282578205704</v>
      </c>
      <c r="EI365" s="80">
        <f>DT365</f>
        <v>0</v>
      </c>
      <c r="EJ365" s="104">
        <f t="shared" ref="EJ365:EV377" ca="1" si="456">(1+$Z$1/$T$1)*(EJ303+EJ318)</f>
        <v>-57099895.616692305</v>
      </c>
      <c r="EK365" s="104">
        <f t="shared" ca="1" si="456"/>
        <v>1060.2354635235797</v>
      </c>
      <c r="EL365" s="104">
        <f t="shared" ca="1" si="456"/>
        <v>241.79775098834477</v>
      </c>
      <c r="EM365" s="104">
        <f t="shared" ca="1" si="456"/>
        <v>90.312307007494084</v>
      </c>
      <c r="EN365" s="104">
        <f t="shared" ca="1" si="456"/>
        <v>37.411124078719624</v>
      </c>
      <c r="EO365" s="104">
        <f t="shared" ca="1" si="456"/>
        <v>13.066031746831355</v>
      </c>
      <c r="EP365" s="104">
        <f t="shared" ca="1" si="456"/>
        <v>3.0224154605586291E-3</v>
      </c>
      <c r="EQ365" s="104">
        <f t="shared" ca="1" si="456"/>
        <v>-7.6884937731467282</v>
      </c>
      <c r="ER365" s="104">
        <f t="shared" ca="1" si="456"/>
        <v>-12.466831975545494</v>
      </c>
      <c r="ES365" s="104">
        <f t="shared" ca="1" si="456"/>
        <v>-15.492669827997732</v>
      </c>
      <c r="ET365" s="104">
        <f t="shared" ca="1" si="456"/>
        <v>-17.359175063525594</v>
      </c>
      <c r="EU365" s="104">
        <f t="shared" ca="1" si="456"/>
        <v>-18.378217414319405</v>
      </c>
      <c r="EV365" s="104">
        <f t="shared" ca="1" si="456"/>
        <v>-18.70282578205704</v>
      </c>
      <c r="EX365" s="80">
        <f>EI365</f>
        <v>0</v>
      </c>
      <c r="EY365" s="104">
        <f t="shared" ref="EY365:FK377" ca="1" si="457">(1+$Z$1/$T$1)*(EY303+EY318)</f>
        <v>0</v>
      </c>
      <c r="EZ365" s="104">
        <f t="shared" ca="1" si="457"/>
        <v>0</v>
      </c>
      <c r="FA365" s="104">
        <f t="shared" ca="1" si="457"/>
        <v>0</v>
      </c>
      <c r="FB365" s="104">
        <f t="shared" ca="1" si="457"/>
        <v>0</v>
      </c>
      <c r="FC365" s="104">
        <f t="shared" ca="1" si="457"/>
        <v>0</v>
      </c>
      <c r="FD365" s="104">
        <f t="shared" ca="1" si="457"/>
        <v>0</v>
      </c>
      <c r="FE365" s="104">
        <f t="shared" ca="1" si="457"/>
        <v>0</v>
      </c>
      <c r="FF365" s="104">
        <f t="shared" ca="1" si="457"/>
        <v>0</v>
      </c>
      <c r="FG365" s="104">
        <f t="shared" ca="1" si="457"/>
        <v>0</v>
      </c>
      <c r="FH365" s="104">
        <f t="shared" ca="1" si="457"/>
        <v>0</v>
      </c>
      <c r="FI365" s="104">
        <f t="shared" ca="1" si="457"/>
        <v>0</v>
      </c>
      <c r="FJ365" s="104">
        <f t="shared" ca="1" si="457"/>
        <v>0</v>
      </c>
      <c r="FK365" s="104">
        <f t="shared" ca="1" si="457"/>
        <v>0</v>
      </c>
      <c r="FM365" s="80">
        <f>EX365</f>
        <v>0</v>
      </c>
      <c r="FN365" s="104">
        <f t="shared" ref="FN365:FZ377" ca="1" si="458">(1+$Z$1/$T$1)*(FN303+FN318)</f>
        <v>0</v>
      </c>
      <c r="FO365" s="104">
        <f t="shared" ca="1" si="458"/>
        <v>0</v>
      </c>
      <c r="FP365" s="104">
        <f t="shared" ca="1" si="458"/>
        <v>0</v>
      </c>
      <c r="FQ365" s="104">
        <f t="shared" ca="1" si="458"/>
        <v>0</v>
      </c>
      <c r="FR365" s="104">
        <f t="shared" ca="1" si="458"/>
        <v>0</v>
      </c>
      <c r="FS365" s="104">
        <f t="shared" ca="1" si="458"/>
        <v>0</v>
      </c>
      <c r="FT365" s="104">
        <f t="shared" ca="1" si="458"/>
        <v>0</v>
      </c>
      <c r="FU365" s="104">
        <f t="shared" ca="1" si="458"/>
        <v>0</v>
      </c>
      <c r="FV365" s="104">
        <f t="shared" ca="1" si="458"/>
        <v>0</v>
      </c>
      <c r="FW365" s="104">
        <f t="shared" ca="1" si="458"/>
        <v>0</v>
      </c>
      <c r="FX365" s="104">
        <f t="shared" ca="1" si="458"/>
        <v>0</v>
      </c>
      <c r="FY365" s="104">
        <f t="shared" ca="1" si="458"/>
        <v>0</v>
      </c>
      <c r="FZ365" s="104">
        <f t="shared" ca="1" si="458"/>
        <v>0</v>
      </c>
    </row>
    <row r="366" spans="1:182">
      <c r="S366" s="26">
        <f t="shared" ref="S366:S377" si="459">S350</f>
        <v>7.5</v>
      </c>
      <c r="T366" s="319">
        <f t="shared" ca="1" si="448"/>
        <v>-1097.6125798071596</v>
      </c>
      <c r="U366" s="319">
        <f t="shared" ca="1" si="448"/>
        <v>11080.530608368794</v>
      </c>
      <c r="V366" s="319">
        <f t="shared" ca="1" si="448"/>
        <v>-766.47856530495767</v>
      </c>
      <c r="W366" s="319">
        <f t="shared" ca="1" si="448"/>
        <v>-170.85243237178625</v>
      </c>
      <c r="X366" s="319">
        <f t="shared" ca="1" si="448"/>
        <v>-60.371693804432375</v>
      </c>
      <c r="Y366" s="319">
        <f t="shared" ca="1" si="448"/>
        <v>-20.043114510489897</v>
      </c>
      <c r="Z366" s="319">
        <f t="shared" ca="1" si="448"/>
        <v>-1.5047009728537832</v>
      </c>
      <c r="AA366" s="319">
        <f t="shared" ca="1" si="448"/>
        <v>7.9288490977525861</v>
      </c>
      <c r="AB366" s="319">
        <f t="shared" ca="1" si="448"/>
        <v>13.041188912217574</v>
      </c>
      <c r="AC366" s="319">
        <f t="shared" ca="1" si="448"/>
        <v>15.972569975560051</v>
      </c>
      <c r="AD366" s="319">
        <f t="shared" ca="1" si="448"/>
        <v>17.721328499365139</v>
      </c>
      <c r="AE366" s="319">
        <f t="shared" ca="1" si="448"/>
        <v>18.707956366733466</v>
      </c>
      <c r="AF366" s="319">
        <f t="shared" ca="1" si="448"/>
        <v>52.940480023046618</v>
      </c>
      <c r="AG366" s="59"/>
      <c r="AH366" s="80">
        <f t="shared" ref="AH366:AH377" si="460">S366</f>
        <v>7.5</v>
      </c>
      <c r="AI366" s="104">
        <f t="shared" ca="1" si="449"/>
        <v>1097.6125798071596</v>
      </c>
      <c r="AJ366" s="104">
        <f t="shared" ca="1" si="449"/>
        <v>-11080.530608368794</v>
      </c>
      <c r="AK366" s="104">
        <f t="shared" ca="1" si="449"/>
        <v>766.47856530495767</v>
      </c>
      <c r="AL366" s="104">
        <f t="shared" ca="1" si="449"/>
        <v>170.85243237178625</v>
      </c>
      <c r="AM366" s="104">
        <f t="shared" ca="1" si="449"/>
        <v>60.371693804432375</v>
      </c>
      <c r="AN366" s="104">
        <f t="shared" ca="1" si="449"/>
        <v>20.043114510489897</v>
      </c>
      <c r="AO366" s="104">
        <f t="shared" ca="1" si="449"/>
        <v>1.5047009728537832</v>
      </c>
      <c r="AP366" s="104">
        <f t="shared" ca="1" si="449"/>
        <v>-7.9288490977525861</v>
      </c>
      <c r="AQ366" s="104">
        <f t="shared" ca="1" si="449"/>
        <v>-13.041188912217574</v>
      </c>
      <c r="AR366" s="104">
        <f t="shared" ca="1" si="449"/>
        <v>-15.972569975560051</v>
      </c>
      <c r="AS366" s="104">
        <f t="shared" ca="1" si="449"/>
        <v>-17.721328499365139</v>
      </c>
      <c r="AT366" s="104">
        <f t="shared" ca="1" si="449"/>
        <v>-18.707956366733466</v>
      </c>
      <c r="AU366" s="104">
        <f t="shared" ca="1" si="449"/>
        <v>-52.940480023046618</v>
      </c>
      <c r="AV366" s="62"/>
      <c r="AW366" s="80">
        <f t="shared" ref="AW366:AW377" si="461">AH366</f>
        <v>7.5</v>
      </c>
      <c r="AX366" s="104">
        <f t="shared" ca="1" si="450"/>
        <v>126692.20726152766</v>
      </c>
      <c r="AY366" s="104">
        <f t="shared" ca="1" si="450"/>
        <v>-596007.03505330638</v>
      </c>
      <c r="AZ366" s="104">
        <f t="shared" ca="1" si="450"/>
        <v>15862.262742795983</v>
      </c>
      <c r="BA366" s="104">
        <f t="shared" ca="1" si="450"/>
        <v>1803.8605855167898</v>
      </c>
      <c r="BB366" s="104">
        <f t="shared" ca="1" si="450"/>
        <v>433.93132620360586</v>
      </c>
      <c r="BC366" s="104">
        <f t="shared" ca="1" si="450"/>
        <v>152.2858169738229</v>
      </c>
      <c r="BD366" s="104">
        <f t="shared" ca="1" si="450"/>
        <v>74.835811338414956</v>
      </c>
      <c r="BE366" s="104">
        <f t="shared" ca="1" si="450"/>
        <v>50.111335422219199</v>
      </c>
      <c r="BF366" s="104">
        <f t="shared" ca="1" si="450"/>
        <v>41.544011752678692</v>
      </c>
      <c r="BG366" s="104">
        <f t="shared" ca="1" si="450"/>
        <v>38.52903896976435</v>
      </c>
      <c r="BH366" s="104">
        <f t="shared" ca="1" si="450"/>
        <v>37.587325578685324</v>
      </c>
      <c r="BI366" s="104">
        <f t="shared" ca="1" si="450"/>
        <v>37.411096650931263</v>
      </c>
      <c r="BJ366" s="104">
        <f t="shared" ca="1" si="450"/>
        <v>70.751680085778375</v>
      </c>
      <c r="BK366" s="62"/>
      <c r="BL366" s="80">
        <f t="shared" ref="BL366:BL377" si="462">AW366</f>
        <v>7.5</v>
      </c>
      <c r="BM366" s="104">
        <f t="shared" ca="1" si="451"/>
        <v>128887.43242114197</v>
      </c>
      <c r="BN366" s="104">
        <f t="shared" ca="1" si="451"/>
        <v>-618168.09627004398</v>
      </c>
      <c r="BO366" s="104">
        <f t="shared" ca="1" si="451"/>
        <v>17395.219873405898</v>
      </c>
      <c r="BP366" s="104">
        <f t="shared" ca="1" si="451"/>
        <v>2145.5654502603625</v>
      </c>
      <c r="BQ366" s="104">
        <f t="shared" ca="1" si="451"/>
        <v>554.67471381247071</v>
      </c>
      <c r="BR366" s="104">
        <f t="shared" ca="1" si="451"/>
        <v>192.37204599480268</v>
      </c>
      <c r="BS366" s="104">
        <f t="shared" ca="1" si="451"/>
        <v>77.845213284122508</v>
      </c>
      <c r="BT366" s="104">
        <f t="shared" ca="1" si="451"/>
        <v>34.253637226714019</v>
      </c>
      <c r="BU366" s="104">
        <f t="shared" ca="1" si="451"/>
        <v>15.461633928243545</v>
      </c>
      <c r="BV366" s="104">
        <f t="shared" ca="1" si="451"/>
        <v>6.583899018644237</v>
      </c>
      <c r="BW366" s="104">
        <f t="shared" ca="1" si="451"/>
        <v>2.1446685799550571</v>
      </c>
      <c r="BX366" s="104">
        <f t="shared" ca="1" si="451"/>
        <v>-4.8160825356641608E-3</v>
      </c>
      <c r="BY366" s="104">
        <f t="shared" ca="1" si="451"/>
        <v>-35.129279960314861</v>
      </c>
      <c r="BZ366" s="62"/>
      <c r="CA366" s="80">
        <f t="shared" ref="CA366:CA377" si="463">BL366</f>
        <v>7.5</v>
      </c>
      <c r="CB366" s="104">
        <f t="shared" ca="1" si="452"/>
        <v>-1097.6125798071596</v>
      </c>
      <c r="CC366" s="104">
        <f t="shared" ca="1" si="452"/>
        <v>11080.530608368792</v>
      </c>
      <c r="CD366" s="104">
        <f t="shared" ca="1" si="452"/>
        <v>-766.47856530495767</v>
      </c>
      <c r="CE366" s="104">
        <f t="shared" ca="1" si="452"/>
        <v>-170.85243237178625</v>
      </c>
      <c r="CF366" s="104">
        <f t="shared" ca="1" si="452"/>
        <v>-60.371693804432383</v>
      </c>
      <c r="CG366" s="104">
        <f t="shared" ca="1" si="452"/>
        <v>-20.043114510489897</v>
      </c>
      <c r="CH366" s="104">
        <f t="shared" ca="1" si="452"/>
        <v>-1.5047009728537832</v>
      </c>
      <c r="CI366" s="104">
        <f t="shared" ca="1" si="452"/>
        <v>7.9288490977525905</v>
      </c>
      <c r="CJ366" s="104">
        <f t="shared" ca="1" si="452"/>
        <v>13.041188912217574</v>
      </c>
      <c r="CK366" s="104">
        <f t="shared" ca="1" si="452"/>
        <v>15.972569975560051</v>
      </c>
      <c r="CL366" s="104">
        <f t="shared" ca="1" si="452"/>
        <v>17.721328499365146</v>
      </c>
      <c r="CM366" s="104">
        <f t="shared" ca="1" si="452"/>
        <v>18.707956366733473</v>
      </c>
      <c r="CN366" s="104">
        <f t="shared" ca="1" si="452"/>
        <v>52.940480023046653</v>
      </c>
      <c r="CP366" s="80">
        <f t="shared" ref="CP366:CP377" si="464">CA366</f>
        <v>7.5</v>
      </c>
      <c r="CQ366" s="104">
        <f t="shared" ca="1" si="453"/>
        <v>1097.6125798071596</v>
      </c>
      <c r="CR366" s="104">
        <f t="shared" ca="1" si="453"/>
        <v>-11080.530608368792</v>
      </c>
      <c r="CS366" s="104">
        <f t="shared" ca="1" si="453"/>
        <v>766.47856530495767</v>
      </c>
      <c r="CT366" s="104">
        <f t="shared" ca="1" si="453"/>
        <v>170.85243237178625</v>
      </c>
      <c r="CU366" s="104">
        <f t="shared" ca="1" si="453"/>
        <v>60.371693804432383</v>
      </c>
      <c r="CV366" s="104">
        <f t="shared" ca="1" si="453"/>
        <v>20.043114510489897</v>
      </c>
      <c r="CW366" s="104">
        <f t="shared" ca="1" si="453"/>
        <v>1.5047009728537832</v>
      </c>
      <c r="CX366" s="104">
        <f t="shared" ca="1" si="453"/>
        <v>-7.9288490977525905</v>
      </c>
      <c r="CY366" s="104">
        <f t="shared" ca="1" si="453"/>
        <v>-13.041188912217574</v>
      </c>
      <c r="CZ366" s="104">
        <f t="shared" ca="1" si="453"/>
        <v>-15.972569975560051</v>
      </c>
      <c r="DA366" s="104">
        <f t="shared" ca="1" si="453"/>
        <v>-17.721328499365146</v>
      </c>
      <c r="DB366" s="104">
        <f t="shared" ca="1" si="453"/>
        <v>-18.707956366733473</v>
      </c>
      <c r="DC366" s="104">
        <f t="shared" ca="1" si="453"/>
        <v>-52.940480023046653</v>
      </c>
      <c r="DE366" s="80">
        <f t="shared" ref="DE366:DE377" si="465">CP366</f>
        <v>7.5</v>
      </c>
      <c r="DF366" s="104">
        <f t="shared" ca="1" si="454"/>
        <v>126692.20726152763</v>
      </c>
      <c r="DG366" s="104">
        <f t="shared" ca="1" si="454"/>
        <v>-596007.03505330638</v>
      </c>
      <c r="DH366" s="104">
        <f t="shared" ca="1" si="454"/>
        <v>15862.262742795983</v>
      </c>
      <c r="DI366" s="104">
        <f t="shared" ca="1" si="454"/>
        <v>1803.86058551679</v>
      </c>
      <c r="DJ366" s="104">
        <f t="shared" ca="1" si="454"/>
        <v>433.93132620360581</v>
      </c>
      <c r="DK366" s="104">
        <f t="shared" ca="1" si="454"/>
        <v>152.28581697382285</v>
      </c>
      <c r="DL366" s="104">
        <f t="shared" ca="1" si="454"/>
        <v>74.835811338414956</v>
      </c>
      <c r="DM366" s="104">
        <f t="shared" ca="1" si="454"/>
        <v>50.111335422219199</v>
      </c>
      <c r="DN366" s="104">
        <f t="shared" ca="1" si="454"/>
        <v>41.544011752678692</v>
      </c>
      <c r="DO366" s="104">
        <f t="shared" ca="1" si="454"/>
        <v>38.52903896976435</v>
      </c>
      <c r="DP366" s="104">
        <f t="shared" ca="1" si="454"/>
        <v>37.587325578685316</v>
      </c>
      <c r="DQ366" s="104">
        <f t="shared" ca="1" si="454"/>
        <v>37.411096650931277</v>
      </c>
      <c r="DR366" s="104">
        <f t="shared" ca="1" si="454"/>
        <v>70.751680085778403</v>
      </c>
      <c r="DT366" s="80">
        <f t="shared" ref="DT366:DT377" si="466">DE366</f>
        <v>7.5</v>
      </c>
      <c r="DU366" s="104">
        <f t="shared" ca="1" si="455"/>
        <v>-1097.6125798071596</v>
      </c>
      <c r="DV366" s="104">
        <f t="shared" ca="1" si="455"/>
        <v>11080.530608368794</v>
      </c>
      <c r="DW366" s="104">
        <f t="shared" ca="1" si="455"/>
        <v>-766.47856530495767</v>
      </c>
      <c r="DX366" s="104">
        <f t="shared" ca="1" si="455"/>
        <v>-170.85243237178625</v>
      </c>
      <c r="DY366" s="104">
        <f t="shared" ca="1" si="455"/>
        <v>-60.371693804432375</v>
      </c>
      <c r="DZ366" s="104">
        <f t="shared" ca="1" si="455"/>
        <v>-20.043114510489897</v>
      </c>
      <c r="EA366" s="104">
        <f t="shared" ca="1" si="455"/>
        <v>-1.5047009728537832</v>
      </c>
      <c r="EB366" s="104">
        <f t="shared" ca="1" si="455"/>
        <v>7.9288490977525861</v>
      </c>
      <c r="EC366" s="104">
        <f t="shared" ca="1" si="455"/>
        <v>13.041188912217574</v>
      </c>
      <c r="ED366" s="104">
        <f t="shared" ca="1" si="455"/>
        <v>15.972569975560051</v>
      </c>
      <c r="EE366" s="104">
        <f t="shared" ca="1" si="455"/>
        <v>17.721328499365139</v>
      </c>
      <c r="EF366" s="104">
        <f t="shared" ca="1" si="455"/>
        <v>18.707956366733466</v>
      </c>
      <c r="EG366" s="104">
        <f t="shared" ca="1" si="455"/>
        <v>52.940480023046618</v>
      </c>
      <c r="EI366" s="80">
        <f t="shared" ref="EI366:EI377" si="467">DT366</f>
        <v>7.5</v>
      </c>
      <c r="EJ366" s="104">
        <f t="shared" ca="1" si="456"/>
        <v>1097.6125798071596</v>
      </c>
      <c r="EK366" s="104">
        <f t="shared" ca="1" si="456"/>
        <v>-11080.530608368794</v>
      </c>
      <c r="EL366" s="104">
        <f t="shared" ca="1" si="456"/>
        <v>766.47856530495767</v>
      </c>
      <c r="EM366" s="104">
        <f t="shared" ca="1" si="456"/>
        <v>170.85243237178625</v>
      </c>
      <c r="EN366" s="104">
        <f t="shared" ca="1" si="456"/>
        <v>60.371693804432375</v>
      </c>
      <c r="EO366" s="104">
        <f t="shared" ca="1" si="456"/>
        <v>20.043114510489897</v>
      </c>
      <c r="EP366" s="104">
        <f t="shared" ca="1" si="456"/>
        <v>1.5047009728537832</v>
      </c>
      <c r="EQ366" s="104">
        <f t="shared" ca="1" si="456"/>
        <v>-7.9288490977525861</v>
      </c>
      <c r="ER366" s="104">
        <f t="shared" ca="1" si="456"/>
        <v>-13.041188912217574</v>
      </c>
      <c r="ES366" s="104">
        <f t="shared" ca="1" si="456"/>
        <v>-15.972569975560051</v>
      </c>
      <c r="ET366" s="104">
        <f t="shared" ca="1" si="456"/>
        <v>-17.721328499365139</v>
      </c>
      <c r="EU366" s="104">
        <f t="shared" ca="1" si="456"/>
        <v>-18.707956366733466</v>
      </c>
      <c r="EV366" s="104">
        <f t="shared" ca="1" si="456"/>
        <v>-52.940480023046618</v>
      </c>
      <c r="EX366" s="80">
        <f t="shared" ref="EX366:EX377" si="468">EI366</f>
        <v>7.5</v>
      </c>
      <c r="EY366" s="104">
        <f t="shared" ca="1" si="457"/>
        <v>0</v>
      </c>
      <c r="EZ366" s="104">
        <f t="shared" ca="1" si="457"/>
        <v>0</v>
      </c>
      <c r="FA366" s="104">
        <f t="shared" ca="1" si="457"/>
        <v>0</v>
      </c>
      <c r="FB366" s="104">
        <f t="shared" ca="1" si="457"/>
        <v>0</v>
      </c>
      <c r="FC366" s="104">
        <f t="shared" ca="1" si="457"/>
        <v>0</v>
      </c>
      <c r="FD366" s="104">
        <f t="shared" ca="1" si="457"/>
        <v>0</v>
      </c>
      <c r="FE366" s="104">
        <f t="shared" ca="1" si="457"/>
        <v>0</v>
      </c>
      <c r="FF366" s="104">
        <f t="shared" ca="1" si="457"/>
        <v>0</v>
      </c>
      <c r="FG366" s="104">
        <f t="shared" ca="1" si="457"/>
        <v>0</v>
      </c>
      <c r="FH366" s="104">
        <f t="shared" ca="1" si="457"/>
        <v>0</v>
      </c>
      <c r="FI366" s="104">
        <f t="shared" ca="1" si="457"/>
        <v>0</v>
      </c>
      <c r="FJ366" s="104">
        <f t="shared" ca="1" si="457"/>
        <v>0</v>
      </c>
      <c r="FK366" s="104">
        <f t="shared" ca="1" si="457"/>
        <v>0</v>
      </c>
      <c r="FM366" s="80">
        <f t="shared" ref="FM366:FM377" si="469">EX366</f>
        <v>7.5</v>
      </c>
      <c r="FN366" s="104">
        <f t="shared" ca="1" si="458"/>
        <v>0</v>
      </c>
      <c r="FO366" s="104">
        <f t="shared" ca="1" si="458"/>
        <v>0</v>
      </c>
      <c r="FP366" s="104">
        <f t="shared" ca="1" si="458"/>
        <v>0</v>
      </c>
      <c r="FQ366" s="104">
        <f t="shared" ca="1" si="458"/>
        <v>0</v>
      </c>
      <c r="FR366" s="104">
        <f t="shared" ca="1" si="458"/>
        <v>0</v>
      </c>
      <c r="FS366" s="104">
        <f t="shared" ca="1" si="458"/>
        <v>0</v>
      </c>
      <c r="FT366" s="104">
        <f t="shared" ca="1" si="458"/>
        <v>0</v>
      </c>
      <c r="FU366" s="104">
        <f t="shared" ca="1" si="458"/>
        <v>0</v>
      </c>
      <c r="FV366" s="104">
        <f t="shared" ca="1" si="458"/>
        <v>0</v>
      </c>
      <c r="FW366" s="104">
        <f t="shared" ca="1" si="458"/>
        <v>0</v>
      </c>
      <c r="FX366" s="104">
        <f t="shared" ca="1" si="458"/>
        <v>0</v>
      </c>
      <c r="FY366" s="104">
        <f t="shared" ca="1" si="458"/>
        <v>0</v>
      </c>
      <c r="FZ366" s="104">
        <f t="shared" ca="1" si="458"/>
        <v>0</v>
      </c>
    </row>
    <row r="367" spans="1:182">
      <c r="S367" s="26">
        <f t="shared" si="459"/>
        <v>15</v>
      </c>
      <c r="T367" s="319">
        <f t="shared" ca="1" si="448"/>
        <v>-250.29092961266181</v>
      </c>
      <c r="U367" s="319">
        <f t="shared" ca="1" si="448"/>
        <v>-683.77191855346132</v>
      </c>
      <c r="V367" s="319">
        <f t="shared" ca="1" si="448"/>
        <v>1703.5630095397876</v>
      </c>
      <c r="W367" s="319">
        <f t="shared" ca="1" si="448"/>
        <v>-1504.3255457933394</v>
      </c>
      <c r="X367" s="319">
        <f t="shared" ca="1" si="448"/>
        <v>-153.14211495287671</v>
      </c>
      <c r="Y367" s="319">
        <f t="shared" ca="1" si="448"/>
        <v>-40.301189733838783</v>
      </c>
      <c r="Z367" s="319">
        <f t="shared" ca="1" si="448"/>
        <v>-6.8361848936456804</v>
      </c>
      <c r="AA367" s="319">
        <f t="shared" ca="1" si="448"/>
        <v>6.847913652060603</v>
      </c>
      <c r="AB367" s="319">
        <f t="shared" ca="1" si="448"/>
        <v>13.373585383248924</v>
      </c>
      <c r="AC367" s="319">
        <f t="shared" ca="1" si="448"/>
        <v>16.828252458607487</v>
      </c>
      <c r="AD367" s="319">
        <f t="shared" ca="1" si="448"/>
        <v>18.793722400493927</v>
      </c>
      <c r="AE367" s="319">
        <f t="shared" ca="1" si="448"/>
        <v>19.877837610272969</v>
      </c>
      <c r="AF367" s="319">
        <f t="shared" ca="1" si="448"/>
        <v>80.450182880136396</v>
      </c>
      <c r="AG367" s="59"/>
      <c r="AH367" s="80">
        <f t="shared" si="460"/>
        <v>15</v>
      </c>
      <c r="AI367" s="104">
        <f t="shared" ca="1" si="449"/>
        <v>250.29092961266181</v>
      </c>
      <c r="AJ367" s="104">
        <f t="shared" ca="1" si="449"/>
        <v>683.77191855346132</v>
      </c>
      <c r="AK367" s="104">
        <f t="shared" ca="1" si="449"/>
        <v>-1703.5630095397876</v>
      </c>
      <c r="AL367" s="104">
        <f t="shared" ca="1" si="449"/>
        <v>1504.3255457933394</v>
      </c>
      <c r="AM367" s="104">
        <f t="shared" ca="1" si="449"/>
        <v>153.14211495287671</v>
      </c>
      <c r="AN367" s="104">
        <f t="shared" ca="1" si="449"/>
        <v>40.301189733838783</v>
      </c>
      <c r="AO367" s="104">
        <f t="shared" ca="1" si="449"/>
        <v>6.8361848936456804</v>
      </c>
      <c r="AP367" s="104">
        <f t="shared" ca="1" si="449"/>
        <v>-6.847913652060603</v>
      </c>
      <c r="AQ367" s="104">
        <f t="shared" ca="1" si="449"/>
        <v>-13.373585383248924</v>
      </c>
      <c r="AR367" s="104">
        <f t="shared" ca="1" si="449"/>
        <v>-16.828252458607487</v>
      </c>
      <c r="AS367" s="104">
        <f t="shared" ca="1" si="449"/>
        <v>-18.793722400493927</v>
      </c>
      <c r="AT367" s="104">
        <f t="shared" ca="1" si="449"/>
        <v>-19.877837610272969</v>
      </c>
      <c r="AU367" s="104">
        <f t="shared" ca="1" si="449"/>
        <v>-80.450182880136396</v>
      </c>
      <c r="AV367" s="62"/>
      <c r="AW367" s="80">
        <f t="shared" si="461"/>
        <v>15</v>
      </c>
      <c r="AX367" s="104">
        <f t="shared" ca="1" si="450"/>
        <v>7405.498051813488</v>
      </c>
      <c r="AY367" s="104">
        <f t="shared" ca="1" si="450"/>
        <v>14575.870332298184</v>
      </c>
      <c r="AZ367" s="104">
        <f t="shared" ca="1" si="450"/>
        <v>-19941.710204400479</v>
      </c>
      <c r="BA367" s="104">
        <f t="shared" ca="1" si="450"/>
        <v>10093.819182917116</v>
      </c>
      <c r="BB367" s="104">
        <f t="shared" ca="1" si="450"/>
        <v>697.68415883871842</v>
      </c>
      <c r="BC367" s="104">
        <f t="shared" ca="1" si="450"/>
        <v>175.64454836688046</v>
      </c>
      <c r="BD367" s="104">
        <f t="shared" ca="1" si="450"/>
        <v>75.063740899375588</v>
      </c>
      <c r="BE367" s="104">
        <f t="shared" ca="1" si="450"/>
        <v>48.481151324091584</v>
      </c>
      <c r="BF367" s="104">
        <f t="shared" ca="1" si="450"/>
        <v>40.466487070485933</v>
      </c>
      <c r="BG367" s="104">
        <f t="shared" ca="1" si="450"/>
        <v>38.039746603958527</v>
      </c>
      <c r="BH367" s="104">
        <f t="shared" ca="1" si="450"/>
        <v>37.484609551183233</v>
      </c>
      <c r="BI367" s="104">
        <f t="shared" ca="1" si="450"/>
        <v>37.522892483059884</v>
      </c>
      <c r="BJ367" s="104">
        <f t="shared" ca="1" si="450"/>
        <v>94.064469848584977</v>
      </c>
      <c r="BK367" s="62"/>
      <c r="BL367" s="80">
        <f t="shared" si="462"/>
        <v>15</v>
      </c>
      <c r="BM367" s="104">
        <f t="shared" ca="1" si="451"/>
        <v>7906.0799110388116</v>
      </c>
      <c r="BN367" s="104">
        <f t="shared" ca="1" si="451"/>
        <v>15943.414169405109</v>
      </c>
      <c r="BO367" s="104">
        <f t="shared" ca="1" si="451"/>
        <v>-23348.836223480055</v>
      </c>
      <c r="BP367" s="104">
        <f t="shared" ca="1" si="451"/>
        <v>13102.470274503796</v>
      </c>
      <c r="BQ367" s="104">
        <f t="shared" ca="1" si="451"/>
        <v>1003.9683887444718</v>
      </c>
      <c r="BR367" s="104">
        <f t="shared" ca="1" si="451"/>
        <v>256.24692783455805</v>
      </c>
      <c r="BS367" s="104">
        <f t="shared" ca="1" si="451"/>
        <v>88.736110686666933</v>
      </c>
      <c r="BT367" s="104">
        <f t="shared" ca="1" si="451"/>
        <v>34.785324019970368</v>
      </c>
      <c r="BU367" s="104">
        <f t="shared" ca="1" si="451"/>
        <v>13.719316303988082</v>
      </c>
      <c r="BV367" s="104">
        <f t="shared" ca="1" si="451"/>
        <v>4.3832416867435411</v>
      </c>
      <c r="BW367" s="104">
        <f t="shared" ca="1" si="451"/>
        <v>-0.10283524980462745</v>
      </c>
      <c r="BX367" s="104">
        <f t="shared" ca="1" si="451"/>
        <v>-2.2327827374860645</v>
      </c>
      <c r="BY367" s="104">
        <f t="shared" ca="1" si="451"/>
        <v>-66.835895911687814</v>
      </c>
      <c r="BZ367" s="62"/>
      <c r="CA367" s="80">
        <f t="shared" si="463"/>
        <v>15</v>
      </c>
      <c r="CB367" s="104">
        <f t="shared" ca="1" si="452"/>
        <v>-250.29092961266181</v>
      </c>
      <c r="CC367" s="104">
        <f t="shared" ca="1" si="452"/>
        <v>-683.77191855346132</v>
      </c>
      <c r="CD367" s="104">
        <f t="shared" ca="1" si="452"/>
        <v>1703.5630095397876</v>
      </c>
      <c r="CE367" s="104">
        <f t="shared" ca="1" si="452"/>
        <v>-1504.3255457933394</v>
      </c>
      <c r="CF367" s="104">
        <f t="shared" ca="1" si="452"/>
        <v>-153.14211495287671</v>
      </c>
      <c r="CG367" s="104">
        <f t="shared" ca="1" si="452"/>
        <v>-40.301189733838783</v>
      </c>
      <c r="CH367" s="104">
        <f t="shared" ca="1" si="452"/>
        <v>-6.8361848936456804</v>
      </c>
      <c r="CI367" s="104">
        <f t="shared" ca="1" si="452"/>
        <v>6.847913652060603</v>
      </c>
      <c r="CJ367" s="104">
        <f t="shared" ca="1" si="452"/>
        <v>13.373585383248924</v>
      </c>
      <c r="CK367" s="104">
        <f t="shared" ca="1" si="452"/>
        <v>16.828252458607487</v>
      </c>
      <c r="CL367" s="104">
        <f t="shared" ca="1" si="452"/>
        <v>18.793722400493927</v>
      </c>
      <c r="CM367" s="104">
        <f t="shared" ca="1" si="452"/>
        <v>19.877837610272973</v>
      </c>
      <c r="CN367" s="104">
        <f t="shared" ca="1" si="452"/>
        <v>80.45018288013641</v>
      </c>
      <c r="CP367" s="80">
        <f t="shared" si="464"/>
        <v>15</v>
      </c>
      <c r="CQ367" s="104">
        <f t="shared" ca="1" si="453"/>
        <v>250.29092961266181</v>
      </c>
      <c r="CR367" s="104">
        <f t="shared" ca="1" si="453"/>
        <v>683.77191855346132</v>
      </c>
      <c r="CS367" s="104">
        <f t="shared" ca="1" si="453"/>
        <v>-1703.5630095397876</v>
      </c>
      <c r="CT367" s="104">
        <f t="shared" ca="1" si="453"/>
        <v>1504.3255457933394</v>
      </c>
      <c r="CU367" s="104">
        <f t="shared" ca="1" si="453"/>
        <v>153.14211495287671</v>
      </c>
      <c r="CV367" s="104">
        <f t="shared" ca="1" si="453"/>
        <v>40.301189733838783</v>
      </c>
      <c r="CW367" s="104">
        <f t="shared" ca="1" si="453"/>
        <v>6.8361848936456804</v>
      </c>
      <c r="CX367" s="104">
        <f t="shared" ca="1" si="453"/>
        <v>-6.847913652060603</v>
      </c>
      <c r="CY367" s="104">
        <f t="shared" ca="1" si="453"/>
        <v>-13.373585383248924</v>
      </c>
      <c r="CZ367" s="104">
        <f t="shared" ca="1" si="453"/>
        <v>-16.828252458607487</v>
      </c>
      <c r="DA367" s="104">
        <f t="shared" ca="1" si="453"/>
        <v>-18.793722400493927</v>
      </c>
      <c r="DB367" s="104">
        <f t="shared" ca="1" si="453"/>
        <v>-19.877837610272973</v>
      </c>
      <c r="DC367" s="104">
        <f t="shared" ca="1" si="453"/>
        <v>-80.45018288013641</v>
      </c>
      <c r="DE367" s="80">
        <f t="shared" si="465"/>
        <v>15</v>
      </c>
      <c r="DF367" s="104">
        <f t="shared" ca="1" si="454"/>
        <v>7405.4980518134871</v>
      </c>
      <c r="DG367" s="104">
        <f t="shared" ca="1" si="454"/>
        <v>14575.870332298186</v>
      </c>
      <c r="DH367" s="104">
        <f t="shared" ca="1" si="454"/>
        <v>-19941.710204400479</v>
      </c>
      <c r="DI367" s="104">
        <f t="shared" ca="1" si="454"/>
        <v>10093.819182917116</v>
      </c>
      <c r="DJ367" s="104">
        <f t="shared" ca="1" si="454"/>
        <v>697.68415883871842</v>
      </c>
      <c r="DK367" s="104">
        <f t="shared" ca="1" si="454"/>
        <v>175.64454836688046</v>
      </c>
      <c r="DL367" s="104">
        <f t="shared" ca="1" si="454"/>
        <v>75.063740899375588</v>
      </c>
      <c r="DM367" s="104">
        <f t="shared" ca="1" si="454"/>
        <v>48.481151324091577</v>
      </c>
      <c r="DN367" s="104">
        <f t="shared" ca="1" si="454"/>
        <v>40.466487070485933</v>
      </c>
      <c r="DO367" s="104">
        <f t="shared" ca="1" si="454"/>
        <v>38.039746603958534</v>
      </c>
      <c r="DP367" s="104">
        <f t="shared" ca="1" si="454"/>
        <v>37.484609551183233</v>
      </c>
      <c r="DQ367" s="104">
        <f t="shared" ca="1" si="454"/>
        <v>37.522892483059884</v>
      </c>
      <c r="DR367" s="104">
        <f t="shared" ca="1" si="454"/>
        <v>94.064469848584977</v>
      </c>
      <c r="DT367" s="80">
        <f t="shared" si="466"/>
        <v>15</v>
      </c>
      <c r="DU367" s="104">
        <f t="shared" ca="1" si="455"/>
        <v>-250.29092961266181</v>
      </c>
      <c r="DV367" s="104">
        <f t="shared" ca="1" si="455"/>
        <v>-683.77191855346132</v>
      </c>
      <c r="DW367" s="104">
        <f t="shared" ca="1" si="455"/>
        <v>1703.5630095397876</v>
      </c>
      <c r="DX367" s="104">
        <f t="shared" ca="1" si="455"/>
        <v>-1504.3255457933394</v>
      </c>
      <c r="DY367" s="104">
        <f t="shared" ca="1" si="455"/>
        <v>-153.14211495287671</v>
      </c>
      <c r="DZ367" s="104">
        <f t="shared" ca="1" si="455"/>
        <v>-40.301189733838783</v>
      </c>
      <c r="EA367" s="104">
        <f t="shared" ca="1" si="455"/>
        <v>-6.8361848936456804</v>
      </c>
      <c r="EB367" s="104">
        <f t="shared" ca="1" si="455"/>
        <v>6.847913652060603</v>
      </c>
      <c r="EC367" s="104">
        <f t="shared" ca="1" si="455"/>
        <v>13.373585383248924</v>
      </c>
      <c r="ED367" s="104">
        <f t="shared" ca="1" si="455"/>
        <v>16.828252458607487</v>
      </c>
      <c r="EE367" s="104">
        <f t="shared" ca="1" si="455"/>
        <v>18.793722400493927</v>
      </c>
      <c r="EF367" s="104">
        <f t="shared" ca="1" si="455"/>
        <v>19.877837610272969</v>
      </c>
      <c r="EG367" s="104">
        <f t="shared" ca="1" si="455"/>
        <v>80.450182880136396</v>
      </c>
      <c r="EI367" s="80">
        <f t="shared" si="467"/>
        <v>15</v>
      </c>
      <c r="EJ367" s="104">
        <f t="shared" ca="1" si="456"/>
        <v>250.29092961266181</v>
      </c>
      <c r="EK367" s="104">
        <f t="shared" ca="1" si="456"/>
        <v>683.77191855346132</v>
      </c>
      <c r="EL367" s="104">
        <f t="shared" ca="1" si="456"/>
        <v>-1703.5630095397876</v>
      </c>
      <c r="EM367" s="104">
        <f t="shared" ca="1" si="456"/>
        <v>1504.3255457933394</v>
      </c>
      <c r="EN367" s="104">
        <f t="shared" ca="1" si="456"/>
        <v>153.14211495287671</v>
      </c>
      <c r="EO367" s="104">
        <f t="shared" ca="1" si="456"/>
        <v>40.301189733838783</v>
      </c>
      <c r="EP367" s="104">
        <f t="shared" ca="1" si="456"/>
        <v>6.8361848936456804</v>
      </c>
      <c r="EQ367" s="104">
        <f t="shared" ca="1" si="456"/>
        <v>-6.847913652060603</v>
      </c>
      <c r="ER367" s="104">
        <f t="shared" ca="1" si="456"/>
        <v>-13.373585383248924</v>
      </c>
      <c r="ES367" s="104">
        <f t="shared" ca="1" si="456"/>
        <v>-16.828252458607487</v>
      </c>
      <c r="ET367" s="104">
        <f t="shared" ca="1" si="456"/>
        <v>-18.793722400493927</v>
      </c>
      <c r="EU367" s="104">
        <f t="shared" ca="1" si="456"/>
        <v>-19.877837610272969</v>
      </c>
      <c r="EV367" s="104">
        <f t="shared" ca="1" si="456"/>
        <v>-80.450182880136396</v>
      </c>
      <c r="EX367" s="80">
        <f t="shared" si="468"/>
        <v>15</v>
      </c>
      <c r="EY367" s="104">
        <f t="shared" ca="1" si="457"/>
        <v>0</v>
      </c>
      <c r="EZ367" s="104">
        <f t="shared" ca="1" si="457"/>
        <v>0</v>
      </c>
      <c r="FA367" s="104">
        <f t="shared" ca="1" si="457"/>
        <v>0</v>
      </c>
      <c r="FB367" s="104">
        <f t="shared" ca="1" si="457"/>
        <v>0</v>
      </c>
      <c r="FC367" s="104">
        <f t="shared" ca="1" si="457"/>
        <v>0</v>
      </c>
      <c r="FD367" s="104">
        <f t="shared" ca="1" si="457"/>
        <v>0</v>
      </c>
      <c r="FE367" s="104">
        <f t="shared" ca="1" si="457"/>
        <v>0</v>
      </c>
      <c r="FF367" s="104">
        <f t="shared" ca="1" si="457"/>
        <v>0</v>
      </c>
      <c r="FG367" s="104">
        <f t="shared" ca="1" si="457"/>
        <v>0</v>
      </c>
      <c r="FH367" s="104">
        <f t="shared" ca="1" si="457"/>
        <v>0</v>
      </c>
      <c r="FI367" s="104">
        <f t="shared" ca="1" si="457"/>
        <v>0</v>
      </c>
      <c r="FJ367" s="104">
        <f t="shared" ca="1" si="457"/>
        <v>0</v>
      </c>
      <c r="FK367" s="104">
        <f t="shared" ca="1" si="457"/>
        <v>0</v>
      </c>
      <c r="FM367" s="80">
        <f t="shared" si="469"/>
        <v>15</v>
      </c>
      <c r="FN367" s="104">
        <f t="shared" ca="1" si="458"/>
        <v>0</v>
      </c>
      <c r="FO367" s="104">
        <f t="shared" ca="1" si="458"/>
        <v>0</v>
      </c>
      <c r="FP367" s="104">
        <f t="shared" ca="1" si="458"/>
        <v>0</v>
      </c>
      <c r="FQ367" s="104">
        <f t="shared" ca="1" si="458"/>
        <v>0</v>
      </c>
      <c r="FR367" s="104">
        <f t="shared" ca="1" si="458"/>
        <v>0</v>
      </c>
      <c r="FS367" s="104">
        <f t="shared" ca="1" si="458"/>
        <v>0</v>
      </c>
      <c r="FT367" s="104">
        <f t="shared" ca="1" si="458"/>
        <v>0</v>
      </c>
      <c r="FU367" s="104">
        <f t="shared" ca="1" si="458"/>
        <v>0</v>
      </c>
      <c r="FV367" s="104">
        <f t="shared" ca="1" si="458"/>
        <v>0</v>
      </c>
      <c r="FW367" s="104">
        <f t="shared" ca="1" si="458"/>
        <v>0</v>
      </c>
      <c r="FX367" s="104">
        <f t="shared" ca="1" si="458"/>
        <v>0</v>
      </c>
      <c r="FY367" s="104">
        <f t="shared" ca="1" si="458"/>
        <v>0</v>
      </c>
      <c r="FZ367" s="104">
        <f t="shared" ca="1" si="458"/>
        <v>0</v>
      </c>
    </row>
    <row r="368" spans="1:182">
      <c r="S368" s="26">
        <f t="shared" si="459"/>
        <v>22.5</v>
      </c>
      <c r="T368" s="319">
        <f t="shared" ca="1" si="448"/>
        <v>-93.481617107490337</v>
      </c>
      <c r="U368" s="319">
        <f t="shared" ca="1" si="448"/>
        <v>-153.08231615684016</v>
      </c>
      <c r="V368" s="319">
        <f t="shared" ca="1" si="448"/>
        <v>-1148.755189870571</v>
      </c>
      <c r="W368" s="319">
        <f t="shared" ca="1" si="448"/>
        <v>543.95201704751105</v>
      </c>
      <c r="X368" s="319">
        <f t="shared" ca="1" si="448"/>
        <v>1320.5426470825048</v>
      </c>
      <c r="Y368" s="319">
        <f t="shared" ca="1" si="448"/>
        <v>-138.00403702865745</v>
      </c>
      <c r="Z368" s="319">
        <f t="shared" ca="1" si="448"/>
        <v>-20.520915415623396</v>
      </c>
      <c r="AA368" s="319">
        <f t="shared" ca="1" si="448"/>
        <v>5.4897702228999972</v>
      </c>
      <c r="AB368" s="319">
        <f t="shared" ca="1" si="448"/>
        <v>14.915074362848667</v>
      </c>
      <c r="AC368" s="319">
        <f t="shared" ca="1" si="448"/>
        <v>19.188607674313364</v>
      </c>
      <c r="AD368" s="319">
        <f t="shared" ca="1" si="448"/>
        <v>21.423528874174785</v>
      </c>
      <c r="AE368" s="319">
        <f t="shared" ca="1" si="448"/>
        <v>22.617074167694788</v>
      </c>
      <c r="AF368" s="319">
        <f t="shared" ca="1" si="448"/>
        <v>219.38193109749284</v>
      </c>
      <c r="AG368" s="59"/>
      <c r="AH368" s="80">
        <f t="shared" si="460"/>
        <v>22.5</v>
      </c>
      <c r="AI368" s="104">
        <f t="shared" ca="1" si="449"/>
        <v>93.481617107490337</v>
      </c>
      <c r="AJ368" s="104">
        <f t="shared" ca="1" si="449"/>
        <v>153.08231615684016</v>
      </c>
      <c r="AK368" s="104">
        <f t="shared" ca="1" si="449"/>
        <v>1148.755189870571</v>
      </c>
      <c r="AL368" s="104">
        <f t="shared" ca="1" si="449"/>
        <v>-543.95201704751105</v>
      </c>
      <c r="AM368" s="104">
        <f t="shared" ca="1" si="449"/>
        <v>-1320.5426470825048</v>
      </c>
      <c r="AN368" s="104">
        <f t="shared" ca="1" si="449"/>
        <v>138.00403702865745</v>
      </c>
      <c r="AO368" s="104">
        <f t="shared" ca="1" si="449"/>
        <v>20.520915415623396</v>
      </c>
      <c r="AP368" s="104">
        <f t="shared" ca="1" si="449"/>
        <v>-5.4897702228999972</v>
      </c>
      <c r="AQ368" s="104">
        <f t="shared" ca="1" si="449"/>
        <v>-14.915074362848667</v>
      </c>
      <c r="AR368" s="104">
        <f t="shared" ca="1" si="449"/>
        <v>-19.188607674313364</v>
      </c>
      <c r="AS368" s="104">
        <f t="shared" ca="1" si="449"/>
        <v>-21.423528874174785</v>
      </c>
      <c r="AT368" s="104">
        <f t="shared" ca="1" si="449"/>
        <v>-22.617074167694788</v>
      </c>
      <c r="AU368" s="104">
        <f t="shared" ca="1" si="449"/>
        <v>-219.38193109749284</v>
      </c>
      <c r="AV368" s="62"/>
      <c r="AW368" s="80">
        <f t="shared" si="461"/>
        <v>22.5</v>
      </c>
      <c r="AX368" s="104">
        <f t="shared" ca="1" si="450"/>
        <v>1323.7664317690883</v>
      </c>
      <c r="AY368" s="104">
        <f t="shared" ca="1" si="450"/>
        <v>1706.0099836541283</v>
      </c>
      <c r="AZ368" s="104">
        <f t="shared" ca="1" si="450"/>
        <v>7879.2743795977931</v>
      </c>
      <c r="BA368" s="104">
        <f t="shared" ca="1" si="450"/>
        <v>-2190.6776514852236</v>
      </c>
      <c r="BB368" s="104">
        <f t="shared" ca="1" si="450"/>
        <v>-3372.9953723874887</v>
      </c>
      <c r="BC368" s="104">
        <f t="shared" ca="1" si="450"/>
        <v>291.20931362838826</v>
      </c>
      <c r="BD368" s="104">
        <f t="shared" ca="1" si="450"/>
        <v>76.744562304919683</v>
      </c>
      <c r="BE368" s="104">
        <f t="shared" ca="1" si="450"/>
        <v>45.572790807599397</v>
      </c>
      <c r="BF368" s="104">
        <f t="shared" ca="1" si="450"/>
        <v>38.964711508540141</v>
      </c>
      <c r="BG368" s="104">
        <f t="shared" ca="1" si="450"/>
        <v>37.731206629403005</v>
      </c>
      <c r="BH368" s="104">
        <f t="shared" ca="1" si="450"/>
        <v>37.889306212948235</v>
      </c>
      <c r="BI368" s="104">
        <f t="shared" ca="1" si="450"/>
        <v>38.308215614249228</v>
      </c>
      <c r="BJ368" s="104">
        <f t="shared" ca="1" si="450"/>
        <v>210.84815559479543</v>
      </c>
      <c r="BK368" s="62"/>
      <c r="BL368" s="80">
        <f t="shared" si="462"/>
        <v>22.5</v>
      </c>
      <c r="BM368" s="104">
        <f t="shared" ca="1" si="451"/>
        <v>1510.729665984069</v>
      </c>
      <c r="BN368" s="104">
        <f t="shared" ca="1" si="451"/>
        <v>2012.1746159678089</v>
      </c>
      <c r="BO368" s="104">
        <f t="shared" ca="1" si="451"/>
        <v>10176.784759338934</v>
      </c>
      <c r="BP368" s="104">
        <f t="shared" ca="1" si="451"/>
        <v>-3278.5816855802464</v>
      </c>
      <c r="BQ368" s="104">
        <f t="shared" ca="1" si="451"/>
        <v>-6014.0806665524997</v>
      </c>
      <c r="BR368" s="104">
        <f t="shared" ca="1" si="451"/>
        <v>567.21738768570299</v>
      </c>
      <c r="BS368" s="104">
        <f t="shared" ca="1" si="451"/>
        <v>117.78639313616647</v>
      </c>
      <c r="BT368" s="104">
        <f t="shared" ca="1" si="451"/>
        <v>34.593250361799399</v>
      </c>
      <c r="BU368" s="104">
        <f t="shared" ca="1" si="451"/>
        <v>9.134562782842826</v>
      </c>
      <c r="BV368" s="104">
        <f t="shared" ca="1" si="451"/>
        <v>-0.64600871922373437</v>
      </c>
      <c r="BW368" s="104">
        <f t="shared" ca="1" si="451"/>
        <v>-4.957751535401334</v>
      </c>
      <c r="BX368" s="104">
        <f t="shared" ca="1" si="451"/>
        <v>-6.925932721140347</v>
      </c>
      <c r="BY368" s="104">
        <f t="shared" ca="1" si="451"/>
        <v>-227.91570660019022</v>
      </c>
      <c r="BZ368" s="62"/>
      <c r="CA368" s="80">
        <f t="shared" si="463"/>
        <v>22.5</v>
      </c>
      <c r="CB368" s="104">
        <f t="shared" ca="1" si="452"/>
        <v>-93.481617107490337</v>
      </c>
      <c r="CC368" s="104">
        <f t="shared" ca="1" si="452"/>
        <v>-153.08231615684016</v>
      </c>
      <c r="CD368" s="104">
        <f t="shared" ca="1" si="452"/>
        <v>-1148.7551898705713</v>
      </c>
      <c r="CE368" s="104">
        <f t="shared" ca="1" si="452"/>
        <v>543.95201704751094</v>
      </c>
      <c r="CF368" s="104">
        <f t="shared" ca="1" si="452"/>
        <v>1320.5426470825048</v>
      </c>
      <c r="CG368" s="104">
        <f t="shared" ca="1" si="452"/>
        <v>-138.00403702865745</v>
      </c>
      <c r="CH368" s="104">
        <f t="shared" ca="1" si="452"/>
        <v>-20.520915415623396</v>
      </c>
      <c r="CI368" s="104">
        <f t="shared" ca="1" si="452"/>
        <v>5.4897702228999972</v>
      </c>
      <c r="CJ368" s="104">
        <f t="shared" ca="1" si="452"/>
        <v>14.915074362848667</v>
      </c>
      <c r="CK368" s="104">
        <f t="shared" ca="1" si="452"/>
        <v>19.18860767431336</v>
      </c>
      <c r="CL368" s="104">
        <f t="shared" ca="1" si="452"/>
        <v>21.423528874174785</v>
      </c>
      <c r="CM368" s="104">
        <f t="shared" ca="1" si="452"/>
        <v>22.617074167694788</v>
      </c>
      <c r="CN368" s="104">
        <f t="shared" ca="1" si="452"/>
        <v>219.38193109749284</v>
      </c>
      <c r="CP368" s="80">
        <f t="shared" si="464"/>
        <v>22.5</v>
      </c>
      <c r="CQ368" s="104">
        <f t="shared" ca="1" si="453"/>
        <v>93.481617107490337</v>
      </c>
      <c r="CR368" s="104">
        <f t="shared" ca="1" si="453"/>
        <v>153.08231615684016</v>
      </c>
      <c r="CS368" s="104">
        <f t="shared" ca="1" si="453"/>
        <v>1148.7551898705713</v>
      </c>
      <c r="CT368" s="104">
        <f t="shared" ca="1" si="453"/>
        <v>-543.95201704751094</v>
      </c>
      <c r="CU368" s="104">
        <f t="shared" ca="1" si="453"/>
        <v>-1320.5426470825048</v>
      </c>
      <c r="CV368" s="104">
        <f t="shared" ca="1" si="453"/>
        <v>138.00403702865745</v>
      </c>
      <c r="CW368" s="104">
        <f t="shared" ca="1" si="453"/>
        <v>20.520915415623396</v>
      </c>
      <c r="CX368" s="104">
        <f t="shared" ca="1" si="453"/>
        <v>-5.4897702228999972</v>
      </c>
      <c r="CY368" s="104">
        <f t="shared" ca="1" si="453"/>
        <v>-14.915074362848667</v>
      </c>
      <c r="CZ368" s="104">
        <f t="shared" ca="1" si="453"/>
        <v>-19.18860767431336</v>
      </c>
      <c r="DA368" s="104">
        <f t="shared" ca="1" si="453"/>
        <v>-21.423528874174785</v>
      </c>
      <c r="DB368" s="104">
        <f t="shared" ca="1" si="453"/>
        <v>-22.617074167694788</v>
      </c>
      <c r="DC368" s="104">
        <f t="shared" ca="1" si="453"/>
        <v>-219.38193109749284</v>
      </c>
      <c r="DE368" s="80">
        <f t="shared" si="465"/>
        <v>22.5</v>
      </c>
      <c r="DF368" s="104">
        <f t="shared" ca="1" si="454"/>
        <v>1323.7664317690881</v>
      </c>
      <c r="DG368" s="104">
        <f t="shared" ca="1" si="454"/>
        <v>1706.0099836541287</v>
      </c>
      <c r="DH368" s="104">
        <f t="shared" ca="1" si="454"/>
        <v>7879.2743795977931</v>
      </c>
      <c r="DI368" s="104">
        <f t="shared" ca="1" si="454"/>
        <v>-2190.6776514852231</v>
      </c>
      <c r="DJ368" s="104">
        <f t="shared" ca="1" si="454"/>
        <v>-3372.9953723874887</v>
      </c>
      <c r="DK368" s="104">
        <f t="shared" ca="1" si="454"/>
        <v>291.20931362838826</v>
      </c>
      <c r="DL368" s="104">
        <f t="shared" ca="1" si="454"/>
        <v>76.744562304919683</v>
      </c>
      <c r="DM368" s="104">
        <f t="shared" ca="1" si="454"/>
        <v>45.572790807599389</v>
      </c>
      <c r="DN368" s="104">
        <f t="shared" ca="1" si="454"/>
        <v>38.964711508540141</v>
      </c>
      <c r="DO368" s="104">
        <f t="shared" ca="1" si="454"/>
        <v>37.731206629403005</v>
      </c>
      <c r="DP368" s="104">
        <f t="shared" ca="1" si="454"/>
        <v>37.889306212948242</v>
      </c>
      <c r="DQ368" s="104">
        <f t="shared" ca="1" si="454"/>
        <v>38.308215614249235</v>
      </c>
      <c r="DR368" s="104">
        <f t="shared" ca="1" si="454"/>
        <v>210.84815559479543</v>
      </c>
      <c r="DT368" s="80">
        <f t="shared" si="466"/>
        <v>22.5</v>
      </c>
      <c r="DU368" s="104">
        <f t="shared" ca="1" si="455"/>
        <v>-93.481617107490337</v>
      </c>
      <c r="DV368" s="104">
        <f t="shared" ca="1" si="455"/>
        <v>-153.08231615684016</v>
      </c>
      <c r="DW368" s="104">
        <f t="shared" ca="1" si="455"/>
        <v>-1148.755189870571</v>
      </c>
      <c r="DX368" s="104">
        <f t="shared" ca="1" si="455"/>
        <v>543.95201704751105</v>
      </c>
      <c r="DY368" s="104">
        <f t="shared" ca="1" si="455"/>
        <v>1320.5426470825048</v>
      </c>
      <c r="DZ368" s="104">
        <f t="shared" ca="1" si="455"/>
        <v>-138.00403702865745</v>
      </c>
      <c r="EA368" s="104">
        <f t="shared" ca="1" si="455"/>
        <v>-20.520915415623396</v>
      </c>
      <c r="EB368" s="104">
        <f t="shared" ca="1" si="455"/>
        <v>5.4897702228999972</v>
      </c>
      <c r="EC368" s="104">
        <f t="shared" ca="1" si="455"/>
        <v>14.915074362848667</v>
      </c>
      <c r="ED368" s="104">
        <f t="shared" ca="1" si="455"/>
        <v>19.188607674313364</v>
      </c>
      <c r="EE368" s="104">
        <f t="shared" ca="1" si="455"/>
        <v>21.423528874174785</v>
      </c>
      <c r="EF368" s="104">
        <f t="shared" ca="1" si="455"/>
        <v>22.617074167694788</v>
      </c>
      <c r="EG368" s="104">
        <f t="shared" ca="1" si="455"/>
        <v>219.38193109749284</v>
      </c>
      <c r="EI368" s="80">
        <f t="shared" si="467"/>
        <v>22.5</v>
      </c>
      <c r="EJ368" s="104">
        <f t="shared" ca="1" si="456"/>
        <v>93.481617107490337</v>
      </c>
      <c r="EK368" s="104">
        <f t="shared" ca="1" si="456"/>
        <v>153.08231615684016</v>
      </c>
      <c r="EL368" s="104">
        <f t="shared" ca="1" si="456"/>
        <v>1148.755189870571</v>
      </c>
      <c r="EM368" s="104">
        <f t="shared" ca="1" si="456"/>
        <v>-543.95201704751105</v>
      </c>
      <c r="EN368" s="104">
        <f t="shared" ca="1" si="456"/>
        <v>-1320.5426470825048</v>
      </c>
      <c r="EO368" s="104">
        <f t="shared" ca="1" si="456"/>
        <v>138.00403702865745</v>
      </c>
      <c r="EP368" s="104">
        <f t="shared" ca="1" si="456"/>
        <v>20.520915415623396</v>
      </c>
      <c r="EQ368" s="104">
        <f t="shared" ca="1" si="456"/>
        <v>-5.4897702228999972</v>
      </c>
      <c r="ER368" s="104">
        <f t="shared" ca="1" si="456"/>
        <v>-14.915074362848667</v>
      </c>
      <c r="ES368" s="104">
        <f t="shared" ca="1" si="456"/>
        <v>-19.188607674313364</v>
      </c>
      <c r="ET368" s="104">
        <f t="shared" ca="1" si="456"/>
        <v>-21.423528874174785</v>
      </c>
      <c r="EU368" s="104">
        <f t="shared" ca="1" si="456"/>
        <v>-22.617074167694788</v>
      </c>
      <c r="EV368" s="104">
        <f t="shared" ca="1" si="456"/>
        <v>-219.38193109749284</v>
      </c>
      <c r="EX368" s="80">
        <f t="shared" si="468"/>
        <v>22.5</v>
      </c>
      <c r="EY368" s="104">
        <f t="shared" ca="1" si="457"/>
        <v>0</v>
      </c>
      <c r="EZ368" s="104">
        <f t="shared" ca="1" si="457"/>
        <v>0</v>
      </c>
      <c r="FA368" s="104">
        <f t="shared" ca="1" si="457"/>
        <v>0</v>
      </c>
      <c r="FB368" s="104">
        <f t="shared" ca="1" si="457"/>
        <v>0</v>
      </c>
      <c r="FC368" s="104">
        <f t="shared" ca="1" si="457"/>
        <v>0</v>
      </c>
      <c r="FD368" s="104">
        <f t="shared" ca="1" si="457"/>
        <v>0</v>
      </c>
      <c r="FE368" s="104">
        <f t="shared" ca="1" si="457"/>
        <v>0</v>
      </c>
      <c r="FF368" s="104">
        <f t="shared" ca="1" si="457"/>
        <v>0</v>
      </c>
      <c r="FG368" s="104">
        <f t="shared" ca="1" si="457"/>
        <v>0</v>
      </c>
      <c r="FH368" s="104">
        <f t="shared" ca="1" si="457"/>
        <v>0</v>
      </c>
      <c r="FI368" s="104">
        <f t="shared" ca="1" si="457"/>
        <v>0</v>
      </c>
      <c r="FJ368" s="104">
        <f t="shared" ca="1" si="457"/>
        <v>0</v>
      </c>
      <c r="FK368" s="104">
        <f t="shared" ca="1" si="457"/>
        <v>0</v>
      </c>
      <c r="FM368" s="80">
        <f t="shared" si="469"/>
        <v>22.5</v>
      </c>
      <c r="FN368" s="104">
        <f t="shared" ca="1" si="458"/>
        <v>0</v>
      </c>
      <c r="FO368" s="104">
        <f t="shared" ca="1" si="458"/>
        <v>0</v>
      </c>
      <c r="FP368" s="104">
        <f t="shared" ca="1" si="458"/>
        <v>0</v>
      </c>
      <c r="FQ368" s="104">
        <f t="shared" ca="1" si="458"/>
        <v>0</v>
      </c>
      <c r="FR368" s="104">
        <f t="shared" ca="1" si="458"/>
        <v>0</v>
      </c>
      <c r="FS368" s="104">
        <f t="shared" ca="1" si="458"/>
        <v>0</v>
      </c>
      <c r="FT368" s="104">
        <f t="shared" ca="1" si="458"/>
        <v>0</v>
      </c>
      <c r="FU368" s="104">
        <f t="shared" ca="1" si="458"/>
        <v>0</v>
      </c>
      <c r="FV368" s="104">
        <f t="shared" ca="1" si="458"/>
        <v>0</v>
      </c>
      <c r="FW368" s="104">
        <f t="shared" ca="1" si="458"/>
        <v>0</v>
      </c>
      <c r="FX368" s="104">
        <f t="shared" ca="1" si="458"/>
        <v>0</v>
      </c>
      <c r="FY368" s="104">
        <f t="shared" ca="1" si="458"/>
        <v>0</v>
      </c>
      <c r="FZ368" s="104">
        <f t="shared" ca="1" si="458"/>
        <v>0</v>
      </c>
    </row>
    <row r="369" spans="1:182">
      <c r="S369" s="26">
        <f t="shared" si="459"/>
        <v>30</v>
      </c>
      <c r="T369" s="319">
        <f t="shared" ca="1" si="448"/>
        <v>-38.724051602409403</v>
      </c>
      <c r="U369" s="319">
        <f t="shared" ca="1" si="448"/>
        <v>-54.834952678645216</v>
      </c>
      <c r="V369" s="319">
        <f t="shared" ca="1" si="448"/>
        <v>-142.76421609435255</v>
      </c>
      <c r="W369" s="319">
        <f t="shared" ca="1" si="448"/>
        <v>1328.6315161434852</v>
      </c>
      <c r="X369" s="319">
        <f t="shared" ca="1" si="448"/>
        <v>224.92970316103472</v>
      </c>
      <c r="Y369" s="319">
        <f t="shared" ca="1" si="448"/>
        <v>281.88979529408613</v>
      </c>
      <c r="Z369" s="319">
        <f t="shared" ca="1" si="448"/>
        <v>-85.680861559019235</v>
      </c>
      <c r="AA369" s="319">
        <f t="shared" ca="1" si="448"/>
        <v>6.4545228391902851</v>
      </c>
      <c r="AB369" s="319">
        <f t="shared" ca="1" si="448"/>
        <v>20.835291340006357</v>
      </c>
      <c r="AC369" s="319">
        <f t="shared" ca="1" si="448"/>
        <v>25.504996611830659</v>
      </c>
      <c r="AD369" s="319">
        <f t="shared" ca="1" si="448"/>
        <v>27.611000367958226</v>
      </c>
      <c r="AE369" s="319">
        <f t="shared" ca="1" si="448"/>
        <v>28.715207539908793</v>
      </c>
      <c r="AF369" s="319">
        <f t="shared" ca="1" si="448"/>
        <v>-1000.1813710656922</v>
      </c>
      <c r="AG369" s="59"/>
      <c r="AH369" s="80">
        <f t="shared" si="460"/>
        <v>30</v>
      </c>
      <c r="AI369" s="104">
        <f t="shared" ca="1" si="449"/>
        <v>38.724051602409403</v>
      </c>
      <c r="AJ369" s="104">
        <f t="shared" ca="1" si="449"/>
        <v>54.834952678645216</v>
      </c>
      <c r="AK369" s="104">
        <f t="shared" ca="1" si="449"/>
        <v>142.76421609435255</v>
      </c>
      <c r="AL369" s="104">
        <f t="shared" ca="1" si="449"/>
        <v>-1328.6315161434852</v>
      </c>
      <c r="AM369" s="104">
        <f t="shared" ca="1" si="449"/>
        <v>-224.92970316103472</v>
      </c>
      <c r="AN369" s="104">
        <f t="shared" ca="1" si="449"/>
        <v>-281.88979529408613</v>
      </c>
      <c r="AO369" s="104">
        <f t="shared" ca="1" si="449"/>
        <v>85.680861559019235</v>
      </c>
      <c r="AP369" s="104">
        <f t="shared" ca="1" si="449"/>
        <v>-6.4545228391902851</v>
      </c>
      <c r="AQ369" s="104">
        <f t="shared" ca="1" si="449"/>
        <v>-20.835291340006357</v>
      </c>
      <c r="AR369" s="104">
        <f t="shared" ca="1" si="449"/>
        <v>-25.504996611830659</v>
      </c>
      <c r="AS369" s="104">
        <f t="shared" ca="1" si="449"/>
        <v>-27.611000367958226</v>
      </c>
      <c r="AT369" s="104">
        <f t="shared" ca="1" si="449"/>
        <v>-28.715207539908793</v>
      </c>
      <c r="AU369" s="104">
        <f t="shared" ca="1" si="449"/>
        <v>1000.1813710656922</v>
      </c>
      <c r="AV369" s="62"/>
      <c r="AW369" s="80">
        <f t="shared" si="461"/>
        <v>30</v>
      </c>
      <c r="AX369" s="104">
        <f t="shared" ca="1" si="450"/>
        <v>376.79398564854671</v>
      </c>
      <c r="AY369" s="104">
        <f t="shared" ca="1" si="450"/>
        <v>421.50966483818644</v>
      </c>
      <c r="AZ369" s="104">
        <f t="shared" ca="1" si="450"/>
        <v>669.40533639411012</v>
      </c>
      <c r="BA369" s="104">
        <f t="shared" ca="1" si="450"/>
        <v>-3395.2616778815623</v>
      </c>
      <c r="BB369" s="104">
        <f t="shared" ca="1" si="450"/>
        <v>-300.29887217823131</v>
      </c>
      <c r="BC369" s="104">
        <f t="shared" ca="1" si="450"/>
        <v>-218.09535061186779</v>
      </c>
      <c r="BD369" s="104">
        <f t="shared" ca="1" si="450"/>
        <v>94.149663418332253</v>
      </c>
      <c r="BE369" s="104">
        <f t="shared" ca="1" si="450"/>
        <v>41.316779449207054</v>
      </c>
      <c r="BF369" s="104">
        <f t="shared" ca="1" si="450"/>
        <v>38.260960474174787</v>
      </c>
      <c r="BG369" s="104">
        <f t="shared" ca="1" si="450"/>
        <v>39.073509911789692</v>
      </c>
      <c r="BH369" s="104">
        <f t="shared" ca="1" si="450"/>
        <v>40.258991041017659</v>
      </c>
      <c r="BI369" s="104">
        <f t="shared" ca="1" si="450"/>
        <v>41.195279209079693</v>
      </c>
      <c r="BJ369" s="104">
        <f t="shared" ca="1" si="450"/>
        <v>-806.08877434943781</v>
      </c>
      <c r="BK369" s="62"/>
      <c r="BL369" s="80">
        <f t="shared" si="462"/>
        <v>30</v>
      </c>
      <c r="BM369" s="104">
        <f t="shared" ca="1" si="451"/>
        <v>454.24208885336554</v>
      </c>
      <c r="BN369" s="104">
        <f t="shared" ca="1" si="451"/>
        <v>531.1795701954768</v>
      </c>
      <c r="BO369" s="104">
        <f t="shared" ca="1" si="451"/>
        <v>954.93376858281545</v>
      </c>
      <c r="BP369" s="104">
        <f t="shared" ca="1" si="451"/>
        <v>-6052.5247101685318</v>
      </c>
      <c r="BQ369" s="104">
        <f t="shared" ca="1" si="451"/>
        <v>-750.15827850030053</v>
      </c>
      <c r="BR369" s="104">
        <f t="shared" ca="1" si="451"/>
        <v>-781.87494120003987</v>
      </c>
      <c r="BS369" s="104">
        <f t="shared" ca="1" si="451"/>
        <v>265.51138653637071</v>
      </c>
      <c r="BT369" s="104">
        <f t="shared" ca="1" si="451"/>
        <v>28.407733770826482</v>
      </c>
      <c r="BU369" s="104">
        <f t="shared" ca="1" si="451"/>
        <v>-3.4096222058379153</v>
      </c>
      <c r="BV369" s="104">
        <f t="shared" ca="1" si="451"/>
        <v>-11.936483311871637</v>
      </c>
      <c r="BW369" s="104">
        <f t="shared" ca="1" si="451"/>
        <v>-14.963009694898803</v>
      </c>
      <c r="BX369" s="104">
        <f t="shared" ca="1" si="451"/>
        <v>-16.235135870737889</v>
      </c>
      <c r="BY369" s="104">
        <f t="shared" ca="1" si="451"/>
        <v>1194.2739677819466</v>
      </c>
      <c r="BZ369" s="62"/>
      <c r="CA369" s="80">
        <f t="shared" si="463"/>
        <v>30</v>
      </c>
      <c r="CB369" s="104">
        <f t="shared" ca="1" si="452"/>
        <v>-38.724051602409403</v>
      </c>
      <c r="CC369" s="104">
        <f t="shared" ca="1" si="452"/>
        <v>-54.834952678645216</v>
      </c>
      <c r="CD369" s="104">
        <f t="shared" ca="1" si="452"/>
        <v>-142.76421609435255</v>
      </c>
      <c r="CE369" s="104">
        <f t="shared" ca="1" si="452"/>
        <v>1328.6315161434852</v>
      </c>
      <c r="CF369" s="104">
        <f t="shared" ca="1" si="452"/>
        <v>224.92970316103472</v>
      </c>
      <c r="CG369" s="104">
        <f t="shared" ca="1" si="452"/>
        <v>281.88979529408613</v>
      </c>
      <c r="CH369" s="104">
        <f t="shared" ca="1" si="452"/>
        <v>-85.680861559019235</v>
      </c>
      <c r="CI369" s="104">
        <f t="shared" ca="1" si="452"/>
        <v>6.4545228391902851</v>
      </c>
      <c r="CJ369" s="104">
        <f t="shared" ca="1" si="452"/>
        <v>20.835291340006357</v>
      </c>
      <c r="CK369" s="104">
        <f t="shared" ca="1" si="452"/>
        <v>25.50499661183067</v>
      </c>
      <c r="CL369" s="104">
        <f t="shared" ca="1" si="452"/>
        <v>27.611000367958226</v>
      </c>
      <c r="CM369" s="104">
        <f t="shared" ca="1" si="452"/>
        <v>28.715207539908789</v>
      </c>
      <c r="CN369" s="104">
        <f t="shared" ca="1" si="452"/>
        <v>-1000.1813710656922</v>
      </c>
      <c r="CP369" s="80">
        <f t="shared" si="464"/>
        <v>30</v>
      </c>
      <c r="CQ369" s="104">
        <f t="shared" ca="1" si="453"/>
        <v>38.724051602409403</v>
      </c>
      <c r="CR369" s="104">
        <f t="shared" ca="1" si="453"/>
        <v>54.834952678645216</v>
      </c>
      <c r="CS369" s="104">
        <f t="shared" ca="1" si="453"/>
        <v>142.76421609435255</v>
      </c>
      <c r="CT369" s="104">
        <f t="shared" ca="1" si="453"/>
        <v>-1328.6315161434852</v>
      </c>
      <c r="CU369" s="104">
        <f t="shared" ca="1" si="453"/>
        <v>-224.92970316103472</v>
      </c>
      <c r="CV369" s="104">
        <f t="shared" ca="1" si="453"/>
        <v>-281.88979529408613</v>
      </c>
      <c r="CW369" s="104">
        <f t="shared" ca="1" si="453"/>
        <v>85.680861559019235</v>
      </c>
      <c r="CX369" s="104">
        <f t="shared" ca="1" si="453"/>
        <v>-6.4545228391902851</v>
      </c>
      <c r="CY369" s="104">
        <f t="shared" ca="1" si="453"/>
        <v>-20.835291340006357</v>
      </c>
      <c r="CZ369" s="104">
        <f t="shared" ca="1" si="453"/>
        <v>-25.50499661183067</v>
      </c>
      <c r="DA369" s="104">
        <f t="shared" ca="1" si="453"/>
        <v>-27.611000367958226</v>
      </c>
      <c r="DB369" s="104">
        <f t="shared" ca="1" si="453"/>
        <v>-28.715207539908789</v>
      </c>
      <c r="DC369" s="104">
        <f t="shared" ca="1" si="453"/>
        <v>1000.1813710656922</v>
      </c>
      <c r="DE369" s="80">
        <f t="shared" si="465"/>
        <v>30</v>
      </c>
      <c r="DF369" s="104">
        <f t="shared" ca="1" si="454"/>
        <v>376.79398564854671</v>
      </c>
      <c r="DG369" s="104">
        <f t="shared" ca="1" si="454"/>
        <v>421.50966483818644</v>
      </c>
      <c r="DH369" s="104">
        <f t="shared" ca="1" si="454"/>
        <v>669.40533639411012</v>
      </c>
      <c r="DI369" s="104">
        <f t="shared" ca="1" si="454"/>
        <v>-3395.2616778815636</v>
      </c>
      <c r="DJ369" s="104">
        <f t="shared" ca="1" si="454"/>
        <v>-300.29887217823131</v>
      </c>
      <c r="DK369" s="104">
        <f t="shared" ca="1" si="454"/>
        <v>-218.09535061186779</v>
      </c>
      <c r="DL369" s="104">
        <f t="shared" ca="1" si="454"/>
        <v>94.149663418332253</v>
      </c>
      <c r="DM369" s="104">
        <f t="shared" ca="1" si="454"/>
        <v>41.316779449207054</v>
      </c>
      <c r="DN369" s="104">
        <f t="shared" ca="1" si="454"/>
        <v>38.260960474174787</v>
      </c>
      <c r="DO369" s="104">
        <f t="shared" ca="1" si="454"/>
        <v>39.073509911789692</v>
      </c>
      <c r="DP369" s="104">
        <f t="shared" ca="1" si="454"/>
        <v>40.258991041017659</v>
      </c>
      <c r="DQ369" s="104">
        <f t="shared" ca="1" si="454"/>
        <v>41.195279209079693</v>
      </c>
      <c r="DR369" s="104">
        <f t="shared" ca="1" si="454"/>
        <v>-806.08877434943781</v>
      </c>
      <c r="DT369" s="80">
        <f t="shared" si="466"/>
        <v>30</v>
      </c>
      <c r="DU369" s="104">
        <f t="shared" ca="1" si="455"/>
        <v>-38.724051602409403</v>
      </c>
      <c r="DV369" s="104">
        <f t="shared" ca="1" si="455"/>
        <v>-54.834952678645216</v>
      </c>
      <c r="DW369" s="104">
        <f t="shared" ca="1" si="455"/>
        <v>-142.76421609435255</v>
      </c>
      <c r="DX369" s="104">
        <f t="shared" ca="1" si="455"/>
        <v>1328.6315161434852</v>
      </c>
      <c r="DY369" s="104">
        <f t="shared" ca="1" si="455"/>
        <v>224.92970316103472</v>
      </c>
      <c r="DZ369" s="104">
        <f t="shared" ca="1" si="455"/>
        <v>281.88979529408613</v>
      </c>
      <c r="EA369" s="104">
        <f t="shared" ca="1" si="455"/>
        <v>-85.680861559019235</v>
      </c>
      <c r="EB369" s="104">
        <f t="shared" ca="1" si="455"/>
        <v>6.4545228391902851</v>
      </c>
      <c r="EC369" s="104">
        <f t="shared" ca="1" si="455"/>
        <v>20.835291340006357</v>
      </c>
      <c r="ED369" s="104">
        <f t="shared" ca="1" si="455"/>
        <v>25.504996611830659</v>
      </c>
      <c r="EE369" s="104">
        <f t="shared" ca="1" si="455"/>
        <v>27.611000367958226</v>
      </c>
      <c r="EF369" s="104">
        <f t="shared" ca="1" si="455"/>
        <v>28.715207539908793</v>
      </c>
      <c r="EG369" s="104">
        <f t="shared" ca="1" si="455"/>
        <v>-1000.1813710656922</v>
      </c>
      <c r="EI369" s="80">
        <f t="shared" si="467"/>
        <v>30</v>
      </c>
      <c r="EJ369" s="104">
        <f t="shared" ca="1" si="456"/>
        <v>38.724051602409403</v>
      </c>
      <c r="EK369" s="104">
        <f t="shared" ca="1" si="456"/>
        <v>54.834952678645216</v>
      </c>
      <c r="EL369" s="104">
        <f t="shared" ca="1" si="456"/>
        <v>142.76421609435255</v>
      </c>
      <c r="EM369" s="104">
        <f t="shared" ca="1" si="456"/>
        <v>-1328.6315161434852</v>
      </c>
      <c r="EN369" s="104">
        <f t="shared" ca="1" si="456"/>
        <v>-224.92970316103472</v>
      </c>
      <c r="EO369" s="104">
        <f t="shared" ca="1" si="456"/>
        <v>-281.88979529408613</v>
      </c>
      <c r="EP369" s="104">
        <f t="shared" ca="1" si="456"/>
        <v>85.680861559019235</v>
      </c>
      <c r="EQ369" s="104">
        <f t="shared" ca="1" si="456"/>
        <v>-6.4545228391902851</v>
      </c>
      <c r="ER369" s="104">
        <f t="shared" ca="1" si="456"/>
        <v>-20.835291340006357</v>
      </c>
      <c r="ES369" s="104">
        <f t="shared" ca="1" si="456"/>
        <v>-25.504996611830659</v>
      </c>
      <c r="ET369" s="104">
        <f t="shared" ca="1" si="456"/>
        <v>-27.611000367958226</v>
      </c>
      <c r="EU369" s="104">
        <f t="shared" ca="1" si="456"/>
        <v>-28.715207539908793</v>
      </c>
      <c r="EV369" s="104">
        <f t="shared" ca="1" si="456"/>
        <v>1000.1813710656922</v>
      </c>
      <c r="EX369" s="80">
        <f t="shared" si="468"/>
        <v>30</v>
      </c>
      <c r="EY369" s="104">
        <f t="shared" ca="1" si="457"/>
        <v>0</v>
      </c>
      <c r="EZ369" s="104">
        <f t="shared" ca="1" si="457"/>
        <v>0</v>
      </c>
      <c r="FA369" s="104">
        <f t="shared" ca="1" si="457"/>
        <v>0</v>
      </c>
      <c r="FB369" s="104">
        <f t="shared" ca="1" si="457"/>
        <v>0</v>
      </c>
      <c r="FC369" s="104">
        <f t="shared" ca="1" si="457"/>
        <v>0</v>
      </c>
      <c r="FD369" s="104">
        <f t="shared" ca="1" si="457"/>
        <v>0</v>
      </c>
      <c r="FE369" s="104">
        <f t="shared" ca="1" si="457"/>
        <v>0</v>
      </c>
      <c r="FF369" s="104">
        <f t="shared" ca="1" si="457"/>
        <v>0</v>
      </c>
      <c r="FG369" s="104">
        <f t="shared" ca="1" si="457"/>
        <v>0</v>
      </c>
      <c r="FH369" s="104">
        <f t="shared" ca="1" si="457"/>
        <v>0</v>
      </c>
      <c r="FI369" s="104">
        <f t="shared" ca="1" si="457"/>
        <v>0</v>
      </c>
      <c r="FJ369" s="104">
        <f t="shared" ca="1" si="457"/>
        <v>0</v>
      </c>
      <c r="FK369" s="104">
        <f t="shared" ca="1" si="457"/>
        <v>0</v>
      </c>
      <c r="FM369" s="80">
        <f t="shared" si="469"/>
        <v>30</v>
      </c>
      <c r="FN369" s="104">
        <f t="shared" ca="1" si="458"/>
        <v>0</v>
      </c>
      <c r="FO369" s="104">
        <f t="shared" ca="1" si="458"/>
        <v>0</v>
      </c>
      <c r="FP369" s="104">
        <f t="shared" ca="1" si="458"/>
        <v>0</v>
      </c>
      <c r="FQ369" s="104">
        <f t="shared" ca="1" si="458"/>
        <v>0</v>
      </c>
      <c r="FR369" s="104">
        <f t="shared" ca="1" si="458"/>
        <v>0</v>
      </c>
      <c r="FS369" s="104">
        <f t="shared" ca="1" si="458"/>
        <v>0</v>
      </c>
      <c r="FT369" s="104">
        <f t="shared" ca="1" si="458"/>
        <v>0</v>
      </c>
      <c r="FU369" s="104">
        <f t="shared" ca="1" si="458"/>
        <v>0</v>
      </c>
      <c r="FV369" s="104">
        <f t="shared" ca="1" si="458"/>
        <v>0</v>
      </c>
      <c r="FW369" s="104">
        <f t="shared" ca="1" si="458"/>
        <v>0</v>
      </c>
      <c r="FX369" s="104">
        <f t="shared" ca="1" si="458"/>
        <v>0</v>
      </c>
      <c r="FY369" s="104">
        <f t="shared" ca="1" si="458"/>
        <v>0</v>
      </c>
      <c r="FZ369" s="104">
        <f t="shared" ca="1" si="458"/>
        <v>0</v>
      </c>
    </row>
    <row r="370" spans="1:182">
      <c r="S370" s="26">
        <f t="shared" si="459"/>
        <v>37.5</v>
      </c>
      <c r="T370" s="319">
        <f t="shared" ca="1" si="448"/>
        <v>-13.525319847723704</v>
      </c>
      <c r="U370" s="319">
        <f t="shared" ca="1" si="448"/>
        <v>-18.802945344404012</v>
      </c>
      <c r="V370" s="319">
        <f t="shared" ca="1" si="448"/>
        <v>-39.978995424330229</v>
      </c>
      <c r="W370" s="319">
        <f t="shared" ca="1" si="448"/>
        <v>-156.3381495155941</v>
      </c>
      <c r="X370" s="319">
        <f t="shared" ca="1" si="448"/>
        <v>221.00516356583756</v>
      </c>
      <c r="Y370" s="319">
        <f t="shared" ca="1" si="448"/>
        <v>89.407326199283347</v>
      </c>
      <c r="Z370" s="319">
        <f t="shared" ca="1" si="448"/>
        <v>66.772616723690973</v>
      </c>
      <c r="AA370" s="319">
        <f t="shared" ca="1" si="448"/>
        <v>46.22774197714277</v>
      </c>
      <c r="AB370" s="319">
        <f t="shared" ca="1" si="448"/>
        <v>45.283803584385929</v>
      </c>
      <c r="AC370" s="319">
        <f t="shared" ca="1" si="448"/>
        <v>43.427986814121788</v>
      </c>
      <c r="AD370" s="319">
        <f t="shared" ca="1" si="448"/>
        <v>42.666130003136246</v>
      </c>
      <c r="AE370" s="319">
        <f t="shared" ca="1" si="448"/>
        <v>42.599016425756766</v>
      </c>
      <c r="AF370" s="319">
        <f t="shared" ca="1" si="448"/>
        <v>-315.76916963891807</v>
      </c>
      <c r="AG370" s="59"/>
      <c r="AH370" s="80">
        <f t="shared" si="460"/>
        <v>37.5</v>
      </c>
      <c r="AI370" s="104">
        <f t="shared" ca="1" si="449"/>
        <v>13.525319847723704</v>
      </c>
      <c r="AJ370" s="104">
        <f t="shared" ca="1" si="449"/>
        <v>18.802945344404012</v>
      </c>
      <c r="AK370" s="104">
        <f t="shared" ca="1" si="449"/>
        <v>39.978995424330229</v>
      </c>
      <c r="AL370" s="104">
        <f t="shared" ca="1" si="449"/>
        <v>156.3381495155941</v>
      </c>
      <c r="AM370" s="104">
        <f t="shared" ca="1" si="449"/>
        <v>-221.00516356583756</v>
      </c>
      <c r="AN370" s="104">
        <f t="shared" ca="1" si="449"/>
        <v>-89.407326199283347</v>
      </c>
      <c r="AO370" s="104">
        <f t="shared" ca="1" si="449"/>
        <v>-66.772616723690973</v>
      </c>
      <c r="AP370" s="104">
        <f t="shared" ca="1" si="449"/>
        <v>-46.22774197714277</v>
      </c>
      <c r="AQ370" s="104">
        <f t="shared" ca="1" si="449"/>
        <v>-45.283803584385929</v>
      </c>
      <c r="AR370" s="104">
        <f t="shared" ca="1" si="449"/>
        <v>-43.427986814121788</v>
      </c>
      <c r="AS370" s="104">
        <f t="shared" ca="1" si="449"/>
        <v>-42.666130003136246</v>
      </c>
      <c r="AT370" s="104">
        <f t="shared" ca="1" si="449"/>
        <v>-42.599016425756766</v>
      </c>
      <c r="AU370" s="104">
        <f t="shared" ca="1" si="449"/>
        <v>315.76916963891807</v>
      </c>
      <c r="AV370" s="62"/>
      <c r="AW370" s="80">
        <f t="shared" si="461"/>
        <v>37.5</v>
      </c>
      <c r="AX370" s="104">
        <f t="shared" ca="1" si="450"/>
        <v>145.66654004001717</v>
      </c>
      <c r="AY370" s="104">
        <f t="shared" ca="1" si="450"/>
        <v>151.28820393247051</v>
      </c>
      <c r="AZ370" s="104">
        <f t="shared" ca="1" si="450"/>
        <v>175.31287520801172</v>
      </c>
      <c r="BA370" s="104">
        <f t="shared" ca="1" si="450"/>
        <v>314.2765485213871</v>
      </c>
      <c r="BB370" s="104">
        <f t="shared" ca="1" si="450"/>
        <v>-150.78400035570624</v>
      </c>
      <c r="BC370" s="104">
        <f t="shared" ca="1" si="450"/>
        <v>5.6382798836024604</v>
      </c>
      <c r="BD370" s="104">
        <f t="shared" ca="1" si="450"/>
        <v>31.746112038304808</v>
      </c>
      <c r="BE370" s="104">
        <f t="shared" ca="1" si="450"/>
        <v>40.860776528537414</v>
      </c>
      <c r="BF370" s="104">
        <f t="shared" ca="1" si="450"/>
        <v>44.782031643847226</v>
      </c>
      <c r="BG370" s="104">
        <f t="shared" ca="1" si="450"/>
        <v>47.058998432700648</v>
      </c>
      <c r="BH370" s="104">
        <f t="shared" ca="1" si="450"/>
        <v>48.702634371228967</v>
      </c>
      <c r="BI370" s="104">
        <f t="shared" ca="1" si="450"/>
        <v>49.896554042340583</v>
      </c>
      <c r="BJ370" s="104">
        <f t="shared" ca="1" si="450"/>
        <v>-234.56547740781605</v>
      </c>
      <c r="BK370" s="62"/>
      <c r="BL370" s="80">
        <f t="shared" si="462"/>
        <v>37.5</v>
      </c>
      <c r="BM370" s="104">
        <f t="shared" ca="1" si="451"/>
        <v>172.71717973546455</v>
      </c>
      <c r="BN370" s="104">
        <f t="shared" ca="1" si="451"/>
        <v>188.89409462127853</v>
      </c>
      <c r="BO370" s="104">
        <f t="shared" ca="1" si="451"/>
        <v>255.27086605667222</v>
      </c>
      <c r="BP370" s="104">
        <f t="shared" ca="1" si="451"/>
        <v>626.95284755257524</v>
      </c>
      <c r="BQ370" s="104">
        <f t="shared" ca="1" si="451"/>
        <v>-592.79432748738145</v>
      </c>
      <c r="BR370" s="104">
        <f t="shared" ca="1" si="451"/>
        <v>-173.1763725149643</v>
      </c>
      <c r="BS370" s="104">
        <f t="shared" ca="1" si="451"/>
        <v>-101.7991214090771</v>
      </c>
      <c r="BT370" s="104">
        <f t="shared" ca="1" si="451"/>
        <v>-51.594707425748318</v>
      </c>
      <c r="BU370" s="104">
        <f t="shared" ca="1" si="451"/>
        <v>-45.785575524924646</v>
      </c>
      <c r="BV370" s="104">
        <f t="shared" ca="1" si="451"/>
        <v>-39.796975195542935</v>
      </c>
      <c r="BW370" s="104">
        <f t="shared" ca="1" si="451"/>
        <v>-36.629625635043517</v>
      </c>
      <c r="BX370" s="104">
        <f t="shared" ca="1" si="451"/>
        <v>-35.301478809172949</v>
      </c>
      <c r="BY370" s="104">
        <f t="shared" ca="1" si="451"/>
        <v>396.97286187002027</v>
      </c>
      <c r="BZ370" s="62"/>
      <c r="CA370" s="80">
        <f t="shared" si="463"/>
        <v>37.5</v>
      </c>
      <c r="CB370" s="104">
        <f t="shared" ca="1" si="452"/>
        <v>-13.525319847723704</v>
      </c>
      <c r="CC370" s="104">
        <f t="shared" ca="1" si="452"/>
        <v>-18.802945344404012</v>
      </c>
      <c r="CD370" s="104">
        <f t="shared" ca="1" si="452"/>
        <v>-39.978995424330229</v>
      </c>
      <c r="CE370" s="104">
        <f t="shared" ca="1" si="452"/>
        <v>-156.3381495155941</v>
      </c>
      <c r="CF370" s="104">
        <f t="shared" ca="1" si="452"/>
        <v>221.00516356583756</v>
      </c>
      <c r="CG370" s="104">
        <f t="shared" ca="1" si="452"/>
        <v>89.407326199283347</v>
      </c>
      <c r="CH370" s="104">
        <f t="shared" ca="1" si="452"/>
        <v>66.772616723690973</v>
      </c>
      <c r="CI370" s="104">
        <f t="shared" ca="1" si="452"/>
        <v>46.22774197714277</v>
      </c>
      <c r="CJ370" s="104">
        <f t="shared" ca="1" si="452"/>
        <v>45.283803584385929</v>
      </c>
      <c r="CK370" s="104">
        <f t="shared" ca="1" si="452"/>
        <v>43.427986814121788</v>
      </c>
      <c r="CL370" s="104">
        <f t="shared" ca="1" si="452"/>
        <v>42.666130003136253</v>
      </c>
      <c r="CM370" s="104">
        <f t="shared" ca="1" si="452"/>
        <v>42.599016425756759</v>
      </c>
      <c r="CN370" s="104">
        <f t="shared" ca="1" si="452"/>
        <v>-315.76916963891807</v>
      </c>
      <c r="CP370" s="80">
        <f t="shared" si="464"/>
        <v>37.5</v>
      </c>
      <c r="CQ370" s="104">
        <f t="shared" ca="1" si="453"/>
        <v>13.525319847723704</v>
      </c>
      <c r="CR370" s="104">
        <f t="shared" ca="1" si="453"/>
        <v>18.802945344404012</v>
      </c>
      <c r="CS370" s="104">
        <f t="shared" ca="1" si="453"/>
        <v>39.978995424330229</v>
      </c>
      <c r="CT370" s="104">
        <f t="shared" ca="1" si="453"/>
        <v>156.3381495155941</v>
      </c>
      <c r="CU370" s="104">
        <f t="shared" ca="1" si="453"/>
        <v>-221.00516356583756</v>
      </c>
      <c r="CV370" s="104">
        <f t="shared" ca="1" si="453"/>
        <v>-89.407326199283347</v>
      </c>
      <c r="CW370" s="104">
        <f t="shared" ca="1" si="453"/>
        <v>-66.772616723690973</v>
      </c>
      <c r="CX370" s="104">
        <f t="shared" ca="1" si="453"/>
        <v>-46.22774197714277</v>
      </c>
      <c r="CY370" s="104">
        <f t="shared" ca="1" si="453"/>
        <v>-45.283803584385929</v>
      </c>
      <c r="CZ370" s="104">
        <f t="shared" ca="1" si="453"/>
        <v>-43.427986814121788</v>
      </c>
      <c r="DA370" s="104">
        <f t="shared" ca="1" si="453"/>
        <v>-42.666130003136253</v>
      </c>
      <c r="DB370" s="104">
        <f t="shared" ca="1" si="453"/>
        <v>-42.599016425756759</v>
      </c>
      <c r="DC370" s="104">
        <f t="shared" ca="1" si="453"/>
        <v>315.76916963891807</v>
      </c>
      <c r="DE370" s="80">
        <f t="shared" si="465"/>
        <v>37.5</v>
      </c>
      <c r="DF370" s="104">
        <f t="shared" ca="1" si="454"/>
        <v>145.66654004001717</v>
      </c>
      <c r="DG370" s="104">
        <f t="shared" ca="1" si="454"/>
        <v>151.28820393247051</v>
      </c>
      <c r="DH370" s="104">
        <f t="shared" ca="1" si="454"/>
        <v>175.31287520801169</v>
      </c>
      <c r="DI370" s="104">
        <f t="shared" ca="1" si="454"/>
        <v>314.2765485213871</v>
      </c>
      <c r="DJ370" s="104">
        <f t="shared" ca="1" si="454"/>
        <v>-150.7840003557063</v>
      </c>
      <c r="DK370" s="104">
        <f t="shared" ca="1" si="454"/>
        <v>5.6382798836024604</v>
      </c>
      <c r="DL370" s="104">
        <f t="shared" ca="1" si="454"/>
        <v>31.746112038304808</v>
      </c>
      <c r="DM370" s="104">
        <f t="shared" ca="1" si="454"/>
        <v>40.860776528537421</v>
      </c>
      <c r="DN370" s="104">
        <f t="shared" ca="1" si="454"/>
        <v>44.782031643847226</v>
      </c>
      <c r="DO370" s="104">
        <f t="shared" ca="1" si="454"/>
        <v>47.058998432700648</v>
      </c>
      <c r="DP370" s="104">
        <f t="shared" ca="1" si="454"/>
        <v>48.702634371228967</v>
      </c>
      <c r="DQ370" s="104">
        <f t="shared" ca="1" si="454"/>
        <v>49.896554042340583</v>
      </c>
      <c r="DR370" s="104">
        <f t="shared" ca="1" si="454"/>
        <v>-234.56547740781596</v>
      </c>
      <c r="DT370" s="80">
        <f t="shared" si="466"/>
        <v>37.5</v>
      </c>
      <c r="DU370" s="104">
        <f t="shared" ca="1" si="455"/>
        <v>-13.525319847723704</v>
      </c>
      <c r="DV370" s="104">
        <f t="shared" ca="1" si="455"/>
        <v>-18.802945344404012</v>
      </c>
      <c r="DW370" s="104">
        <f t="shared" ca="1" si="455"/>
        <v>-39.978995424330229</v>
      </c>
      <c r="DX370" s="104">
        <f t="shared" ca="1" si="455"/>
        <v>-156.3381495155941</v>
      </c>
      <c r="DY370" s="104">
        <f t="shared" ca="1" si="455"/>
        <v>221.00516356583756</v>
      </c>
      <c r="DZ370" s="104">
        <f t="shared" ca="1" si="455"/>
        <v>89.407326199283347</v>
      </c>
      <c r="EA370" s="104">
        <f t="shared" ca="1" si="455"/>
        <v>66.772616723690973</v>
      </c>
      <c r="EB370" s="104">
        <f t="shared" ca="1" si="455"/>
        <v>46.22774197714277</v>
      </c>
      <c r="EC370" s="104">
        <f t="shared" ca="1" si="455"/>
        <v>45.283803584385929</v>
      </c>
      <c r="ED370" s="104">
        <f t="shared" ca="1" si="455"/>
        <v>43.427986814121788</v>
      </c>
      <c r="EE370" s="104">
        <f t="shared" ca="1" si="455"/>
        <v>42.666130003136246</v>
      </c>
      <c r="EF370" s="104">
        <f t="shared" ca="1" si="455"/>
        <v>42.599016425756766</v>
      </c>
      <c r="EG370" s="104">
        <f t="shared" ca="1" si="455"/>
        <v>-315.76916963891807</v>
      </c>
      <c r="EI370" s="80">
        <f t="shared" si="467"/>
        <v>37.5</v>
      </c>
      <c r="EJ370" s="104">
        <f t="shared" ca="1" si="456"/>
        <v>13.525319847723704</v>
      </c>
      <c r="EK370" s="104">
        <f t="shared" ca="1" si="456"/>
        <v>18.802945344404012</v>
      </c>
      <c r="EL370" s="104">
        <f t="shared" ca="1" si="456"/>
        <v>39.978995424330229</v>
      </c>
      <c r="EM370" s="104">
        <f t="shared" ca="1" si="456"/>
        <v>156.3381495155941</v>
      </c>
      <c r="EN370" s="104">
        <f t="shared" ca="1" si="456"/>
        <v>-221.00516356583756</v>
      </c>
      <c r="EO370" s="104">
        <f t="shared" ca="1" si="456"/>
        <v>-89.407326199283347</v>
      </c>
      <c r="EP370" s="104">
        <f t="shared" ca="1" si="456"/>
        <v>-66.772616723690973</v>
      </c>
      <c r="EQ370" s="104">
        <f t="shared" ca="1" si="456"/>
        <v>-46.22774197714277</v>
      </c>
      <c r="ER370" s="104">
        <f t="shared" ca="1" si="456"/>
        <v>-45.283803584385929</v>
      </c>
      <c r="ES370" s="104">
        <f t="shared" ca="1" si="456"/>
        <v>-43.427986814121788</v>
      </c>
      <c r="ET370" s="104">
        <f t="shared" ca="1" si="456"/>
        <v>-42.666130003136246</v>
      </c>
      <c r="EU370" s="104">
        <f t="shared" ca="1" si="456"/>
        <v>-42.599016425756766</v>
      </c>
      <c r="EV370" s="104">
        <f t="shared" ca="1" si="456"/>
        <v>315.76916963891807</v>
      </c>
      <c r="EX370" s="80">
        <f t="shared" si="468"/>
        <v>37.5</v>
      </c>
      <c r="EY370" s="104">
        <f t="shared" ca="1" si="457"/>
        <v>0</v>
      </c>
      <c r="EZ370" s="104">
        <f t="shared" ca="1" si="457"/>
        <v>0</v>
      </c>
      <c r="FA370" s="104">
        <f t="shared" ca="1" si="457"/>
        <v>0</v>
      </c>
      <c r="FB370" s="104">
        <f t="shared" ca="1" si="457"/>
        <v>0</v>
      </c>
      <c r="FC370" s="104">
        <f t="shared" ca="1" si="457"/>
        <v>0</v>
      </c>
      <c r="FD370" s="104">
        <f t="shared" ca="1" si="457"/>
        <v>0</v>
      </c>
      <c r="FE370" s="104">
        <f t="shared" ca="1" si="457"/>
        <v>0</v>
      </c>
      <c r="FF370" s="104">
        <f t="shared" ca="1" si="457"/>
        <v>0</v>
      </c>
      <c r="FG370" s="104">
        <f t="shared" ca="1" si="457"/>
        <v>0</v>
      </c>
      <c r="FH370" s="104">
        <f t="shared" ca="1" si="457"/>
        <v>0</v>
      </c>
      <c r="FI370" s="104">
        <f t="shared" ca="1" si="457"/>
        <v>0</v>
      </c>
      <c r="FJ370" s="104">
        <f t="shared" ca="1" si="457"/>
        <v>0</v>
      </c>
      <c r="FK370" s="104">
        <f t="shared" ca="1" si="457"/>
        <v>0</v>
      </c>
      <c r="FM370" s="80">
        <f t="shared" si="469"/>
        <v>37.5</v>
      </c>
      <c r="FN370" s="104">
        <f t="shared" ca="1" si="458"/>
        <v>0</v>
      </c>
      <c r="FO370" s="104">
        <f t="shared" ca="1" si="458"/>
        <v>0</v>
      </c>
      <c r="FP370" s="104">
        <f t="shared" ca="1" si="458"/>
        <v>0</v>
      </c>
      <c r="FQ370" s="104">
        <f t="shared" ca="1" si="458"/>
        <v>0</v>
      </c>
      <c r="FR370" s="104">
        <f t="shared" ca="1" si="458"/>
        <v>0</v>
      </c>
      <c r="FS370" s="104">
        <f t="shared" ca="1" si="458"/>
        <v>0</v>
      </c>
      <c r="FT370" s="104">
        <f t="shared" ca="1" si="458"/>
        <v>0</v>
      </c>
      <c r="FU370" s="104">
        <f t="shared" ca="1" si="458"/>
        <v>0</v>
      </c>
      <c r="FV370" s="104">
        <f t="shared" ca="1" si="458"/>
        <v>0</v>
      </c>
      <c r="FW370" s="104">
        <f t="shared" ca="1" si="458"/>
        <v>0</v>
      </c>
      <c r="FX370" s="104">
        <f t="shared" ca="1" si="458"/>
        <v>0</v>
      </c>
      <c r="FY370" s="104">
        <f t="shared" ca="1" si="458"/>
        <v>0</v>
      </c>
      <c r="FZ370" s="104">
        <f t="shared" ca="1" si="458"/>
        <v>0</v>
      </c>
    </row>
    <row r="371" spans="1:182">
      <c r="S371" s="26">
        <f t="shared" si="459"/>
        <v>45</v>
      </c>
      <c r="T371" s="319">
        <f t="shared" ca="1" si="448"/>
        <v>-4.4796604815833998E-3</v>
      </c>
      <c r="U371" s="319">
        <f t="shared" ca="1" si="448"/>
        <v>-1.4762400373814255</v>
      </c>
      <c r="V371" s="319">
        <f t="shared" ca="1" si="448"/>
        <v>-7.1765917046639824</v>
      </c>
      <c r="W371" s="319">
        <f t="shared" ca="1" si="448"/>
        <v>-24.251135301590619</v>
      </c>
      <c r="X371" s="319">
        <f t="shared" ca="1" si="448"/>
        <v>-222.49961733064663</v>
      </c>
      <c r="Y371" s="319">
        <f t="shared" ca="1" si="448"/>
        <v>45.039473769588092</v>
      </c>
      <c r="Z371" s="319">
        <f t="shared" ca="1" si="448"/>
        <v>3.2621050223459257E-2</v>
      </c>
      <c r="AA371" s="319">
        <f t="shared" ca="1" si="448"/>
        <v>-96.323617359853884</v>
      </c>
      <c r="AB371" s="319">
        <f t="shared" ca="1" si="448"/>
        <v>240.55318688437654</v>
      </c>
      <c r="AC371" s="319">
        <f t="shared" ca="1" si="448"/>
        <v>104.09985152154208</v>
      </c>
      <c r="AD371" s="319">
        <f t="shared" ca="1" si="448"/>
        <v>82.649415716650353</v>
      </c>
      <c r="AE371" s="319">
        <f t="shared" ca="1" si="448"/>
        <v>76.225447968798917</v>
      </c>
      <c r="AF371" s="319">
        <f t="shared" ca="1" si="448"/>
        <v>-299.22822985488199</v>
      </c>
      <c r="AG371" s="59"/>
      <c r="AH371" s="80">
        <f t="shared" si="460"/>
        <v>45</v>
      </c>
      <c r="AI371" s="104">
        <f t="shared" ca="1" si="449"/>
        <v>4.4796604815833998E-3</v>
      </c>
      <c r="AJ371" s="104">
        <f t="shared" ca="1" si="449"/>
        <v>1.4762400373814255</v>
      </c>
      <c r="AK371" s="104">
        <f t="shared" ca="1" si="449"/>
        <v>7.1765917046639824</v>
      </c>
      <c r="AL371" s="104">
        <f t="shared" ca="1" si="449"/>
        <v>24.251135301590619</v>
      </c>
      <c r="AM371" s="104">
        <f t="shared" ca="1" si="449"/>
        <v>222.49961733064663</v>
      </c>
      <c r="AN371" s="104">
        <f t="shared" ca="1" si="449"/>
        <v>-45.039473769588092</v>
      </c>
      <c r="AO371" s="104">
        <f t="shared" ca="1" si="449"/>
        <v>-3.2621050223459257E-2</v>
      </c>
      <c r="AP371" s="104">
        <f t="shared" ca="1" si="449"/>
        <v>96.323617359853884</v>
      </c>
      <c r="AQ371" s="104">
        <f t="shared" ca="1" si="449"/>
        <v>-240.55318688437654</v>
      </c>
      <c r="AR371" s="104">
        <f t="shared" ca="1" si="449"/>
        <v>-104.09985152154208</v>
      </c>
      <c r="AS371" s="104">
        <f t="shared" ca="1" si="449"/>
        <v>-82.649415716650353</v>
      </c>
      <c r="AT371" s="104">
        <f t="shared" ca="1" si="449"/>
        <v>-76.225447968798917</v>
      </c>
      <c r="AU371" s="104">
        <f t="shared" ca="1" si="449"/>
        <v>299.22822985488199</v>
      </c>
      <c r="AV371" s="62"/>
      <c r="AW371" s="80">
        <f t="shared" si="461"/>
        <v>45</v>
      </c>
      <c r="AX371" s="104">
        <f t="shared" ca="1" si="450"/>
        <v>74.828619006436497</v>
      </c>
      <c r="AY371" s="104">
        <f t="shared" ca="1" si="450"/>
        <v>74.83923578706019</v>
      </c>
      <c r="AZ371" s="104">
        <f t="shared" ca="1" si="450"/>
        <v>75.146877819719393</v>
      </c>
      <c r="BA371" s="104">
        <f t="shared" ca="1" si="450"/>
        <v>78.174276528195279</v>
      </c>
      <c r="BB371" s="104">
        <f t="shared" ca="1" si="450"/>
        <v>148.9219966132637</v>
      </c>
      <c r="BC371" s="104">
        <f t="shared" ca="1" si="450"/>
        <v>37.131823812928168</v>
      </c>
      <c r="BD371" s="104">
        <f t="shared" ca="1" si="450"/>
        <v>37.412996536576408</v>
      </c>
      <c r="BE371" s="104">
        <f t="shared" ca="1" si="450"/>
        <v>4.680903726588971</v>
      </c>
      <c r="BF371" s="104">
        <f t="shared" ca="1" si="450"/>
        <v>134.0180108772536</v>
      </c>
      <c r="BG371" s="104">
        <f t="shared" ca="1" si="450"/>
        <v>83.312873163156766</v>
      </c>
      <c r="BH371" s="104">
        <f t="shared" ca="1" si="450"/>
        <v>76.287346663131558</v>
      </c>
      <c r="BI371" s="104">
        <f t="shared" ca="1" si="450"/>
        <v>74.883665758587355</v>
      </c>
      <c r="BJ371" s="104">
        <f t="shared" ca="1" si="450"/>
        <v>-224.4168584231922</v>
      </c>
      <c r="BK371" s="62"/>
      <c r="BL371" s="80">
        <f t="shared" si="462"/>
        <v>45</v>
      </c>
      <c r="BM371" s="104">
        <f t="shared" ca="1" si="451"/>
        <v>74.837578327399655</v>
      </c>
      <c r="BN371" s="104">
        <f t="shared" ca="1" si="451"/>
        <v>77.791715861823022</v>
      </c>
      <c r="BO371" s="104">
        <f t="shared" ca="1" si="451"/>
        <v>89.500061229047347</v>
      </c>
      <c r="BP371" s="104">
        <f t="shared" ca="1" si="451"/>
        <v>126.67654713137648</v>
      </c>
      <c r="BQ371" s="104">
        <f t="shared" ca="1" si="451"/>
        <v>593.92123127455739</v>
      </c>
      <c r="BR371" s="104">
        <f t="shared" ca="1" si="451"/>
        <v>-52.947123726248115</v>
      </c>
      <c r="BS371" s="104">
        <f t="shared" ca="1" si="451"/>
        <v>37.347754436129513</v>
      </c>
      <c r="BT371" s="104">
        <f t="shared" ca="1" si="451"/>
        <v>197.3281384462968</v>
      </c>
      <c r="BU371" s="104">
        <f t="shared" ca="1" si="451"/>
        <v>-347.08836289149946</v>
      </c>
      <c r="BV371" s="104">
        <f t="shared" ca="1" si="451"/>
        <v>-124.8868298799273</v>
      </c>
      <c r="BW371" s="104">
        <f t="shared" ca="1" si="451"/>
        <v>-89.011484770169176</v>
      </c>
      <c r="BX371" s="104">
        <f t="shared" ca="1" si="451"/>
        <v>-77.567230179010423</v>
      </c>
      <c r="BY371" s="104">
        <f t="shared" ca="1" si="451"/>
        <v>374.03960128657184</v>
      </c>
      <c r="BZ371" s="62"/>
      <c r="CA371" s="80">
        <f t="shared" si="463"/>
        <v>45</v>
      </c>
      <c r="CB371" s="104">
        <f t="shared" ca="1" si="452"/>
        <v>-4.4796604815833998E-3</v>
      </c>
      <c r="CC371" s="104">
        <f t="shared" ca="1" si="452"/>
        <v>-1.4762400373814255</v>
      </c>
      <c r="CD371" s="104">
        <f t="shared" ca="1" si="452"/>
        <v>-7.1765917046639824</v>
      </c>
      <c r="CE371" s="104">
        <f t="shared" ca="1" si="452"/>
        <v>-24.251135301590601</v>
      </c>
      <c r="CF371" s="104">
        <f t="shared" ca="1" si="452"/>
        <v>-222.49961733064677</v>
      </c>
      <c r="CG371" s="104">
        <f t="shared" ca="1" si="452"/>
        <v>45.039473769588092</v>
      </c>
      <c r="CH371" s="104">
        <f t="shared" ca="1" si="452"/>
        <v>3.2621050223459257E-2</v>
      </c>
      <c r="CI371" s="104">
        <f t="shared" ca="1" si="452"/>
        <v>-96.323617359853912</v>
      </c>
      <c r="CJ371" s="104">
        <f t="shared" ca="1" si="452"/>
        <v>240.55318688437654</v>
      </c>
      <c r="CK371" s="104">
        <f t="shared" ca="1" si="452"/>
        <v>104.09985152154208</v>
      </c>
      <c r="CL371" s="104">
        <f t="shared" ca="1" si="452"/>
        <v>82.649415716650367</v>
      </c>
      <c r="CM371" s="104">
        <f t="shared" ca="1" si="452"/>
        <v>76.225447968798889</v>
      </c>
      <c r="CN371" s="104">
        <f t="shared" ca="1" si="452"/>
        <v>-299.22822985488204</v>
      </c>
      <c r="CP371" s="80">
        <f t="shared" si="464"/>
        <v>45</v>
      </c>
      <c r="CQ371" s="104">
        <f t="shared" ca="1" si="453"/>
        <v>4.4796604815833998E-3</v>
      </c>
      <c r="CR371" s="104">
        <f t="shared" ca="1" si="453"/>
        <v>1.4762400373814255</v>
      </c>
      <c r="CS371" s="104">
        <f t="shared" ca="1" si="453"/>
        <v>7.1765917046639824</v>
      </c>
      <c r="CT371" s="104">
        <f t="shared" ca="1" si="453"/>
        <v>24.251135301590601</v>
      </c>
      <c r="CU371" s="104">
        <f t="shared" ca="1" si="453"/>
        <v>222.49961733064677</v>
      </c>
      <c r="CV371" s="104">
        <f t="shared" ca="1" si="453"/>
        <v>-45.039473769588092</v>
      </c>
      <c r="CW371" s="104">
        <f t="shared" ca="1" si="453"/>
        <v>-3.2621050223459257E-2</v>
      </c>
      <c r="CX371" s="104">
        <f t="shared" ca="1" si="453"/>
        <v>96.323617359853912</v>
      </c>
      <c r="CY371" s="104">
        <f t="shared" ca="1" si="453"/>
        <v>-240.55318688437654</v>
      </c>
      <c r="CZ371" s="104">
        <f t="shared" ca="1" si="453"/>
        <v>-104.09985152154208</v>
      </c>
      <c r="DA371" s="104">
        <f t="shared" ca="1" si="453"/>
        <v>-82.649415716650367</v>
      </c>
      <c r="DB371" s="104">
        <f t="shared" ca="1" si="453"/>
        <v>-76.225447968798889</v>
      </c>
      <c r="DC371" s="104">
        <f t="shared" ca="1" si="453"/>
        <v>299.22822985488204</v>
      </c>
      <c r="DE371" s="80">
        <f t="shared" si="465"/>
        <v>45</v>
      </c>
      <c r="DF371" s="104">
        <f t="shared" ca="1" si="454"/>
        <v>74.828619006436497</v>
      </c>
      <c r="DG371" s="104">
        <f t="shared" ca="1" si="454"/>
        <v>74.83923578706019</v>
      </c>
      <c r="DH371" s="104">
        <f t="shared" ca="1" si="454"/>
        <v>75.146877819719393</v>
      </c>
      <c r="DI371" s="104">
        <f t="shared" ca="1" si="454"/>
        <v>78.174276528195264</v>
      </c>
      <c r="DJ371" s="104">
        <f t="shared" ca="1" si="454"/>
        <v>148.9219966132637</v>
      </c>
      <c r="DK371" s="104">
        <f t="shared" ca="1" si="454"/>
        <v>37.131823812928161</v>
      </c>
      <c r="DL371" s="104">
        <f t="shared" ca="1" si="454"/>
        <v>37.412996536576408</v>
      </c>
      <c r="DM371" s="104">
        <f t="shared" ca="1" si="454"/>
        <v>4.680903726588971</v>
      </c>
      <c r="DN371" s="104">
        <f t="shared" ca="1" si="454"/>
        <v>134.0180108772536</v>
      </c>
      <c r="DO371" s="104">
        <f t="shared" ca="1" si="454"/>
        <v>83.312873163156766</v>
      </c>
      <c r="DP371" s="104">
        <f t="shared" ca="1" si="454"/>
        <v>76.287346663131558</v>
      </c>
      <c r="DQ371" s="104">
        <f t="shared" ca="1" si="454"/>
        <v>74.883665758587355</v>
      </c>
      <c r="DR371" s="104">
        <f t="shared" ca="1" si="454"/>
        <v>-224.4168584231922</v>
      </c>
      <c r="DT371" s="80">
        <f t="shared" si="466"/>
        <v>45</v>
      </c>
      <c r="DU371" s="104">
        <f t="shared" ca="1" si="455"/>
        <v>-4.4796604815833998E-3</v>
      </c>
      <c r="DV371" s="104">
        <f t="shared" ca="1" si="455"/>
        <v>-1.4762400373814255</v>
      </c>
      <c r="DW371" s="104">
        <f t="shared" ca="1" si="455"/>
        <v>-7.1765917046639824</v>
      </c>
      <c r="DX371" s="104">
        <f t="shared" ca="1" si="455"/>
        <v>-24.251135301590619</v>
      </c>
      <c r="DY371" s="104">
        <f t="shared" ca="1" si="455"/>
        <v>-222.49961733064663</v>
      </c>
      <c r="DZ371" s="104">
        <f t="shared" ca="1" si="455"/>
        <v>45.039473769588092</v>
      </c>
      <c r="EA371" s="104">
        <f t="shared" ca="1" si="455"/>
        <v>3.2621050223459257E-2</v>
      </c>
      <c r="EB371" s="104">
        <f t="shared" ca="1" si="455"/>
        <v>-96.323617359853884</v>
      </c>
      <c r="EC371" s="104">
        <f t="shared" ca="1" si="455"/>
        <v>240.55318688437654</v>
      </c>
      <c r="ED371" s="104">
        <f t="shared" ca="1" si="455"/>
        <v>104.09985152154208</v>
      </c>
      <c r="EE371" s="104">
        <f t="shared" ca="1" si="455"/>
        <v>82.649415716650353</v>
      </c>
      <c r="EF371" s="104">
        <f t="shared" ca="1" si="455"/>
        <v>76.225447968798917</v>
      </c>
      <c r="EG371" s="104">
        <f t="shared" ca="1" si="455"/>
        <v>-299.22822985488199</v>
      </c>
      <c r="EI371" s="80">
        <f t="shared" si="467"/>
        <v>45</v>
      </c>
      <c r="EJ371" s="104">
        <f t="shared" ca="1" si="456"/>
        <v>4.4796604815833998E-3</v>
      </c>
      <c r="EK371" s="104">
        <f t="shared" ca="1" si="456"/>
        <v>1.4762400373814255</v>
      </c>
      <c r="EL371" s="104">
        <f t="shared" ca="1" si="456"/>
        <v>7.1765917046639824</v>
      </c>
      <c r="EM371" s="104">
        <f t="shared" ca="1" si="456"/>
        <v>24.251135301590619</v>
      </c>
      <c r="EN371" s="104">
        <f t="shared" ca="1" si="456"/>
        <v>222.49961733064663</v>
      </c>
      <c r="EO371" s="104">
        <f t="shared" ca="1" si="456"/>
        <v>-45.039473769588092</v>
      </c>
      <c r="EP371" s="104">
        <f t="shared" ca="1" si="456"/>
        <v>-3.2621050223459257E-2</v>
      </c>
      <c r="EQ371" s="104">
        <f t="shared" ca="1" si="456"/>
        <v>96.323617359853884</v>
      </c>
      <c r="ER371" s="104">
        <f t="shared" ca="1" si="456"/>
        <v>-240.55318688437654</v>
      </c>
      <c r="ES371" s="104">
        <f t="shared" ca="1" si="456"/>
        <v>-104.09985152154208</v>
      </c>
      <c r="ET371" s="104">
        <f t="shared" ca="1" si="456"/>
        <v>-82.649415716650353</v>
      </c>
      <c r="EU371" s="104">
        <f t="shared" ca="1" si="456"/>
        <v>-76.225447968798917</v>
      </c>
      <c r="EV371" s="104">
        <f t="shared" ca="1" si="456"/>
        <v>299.22822985488199</v>
      </c>
      <c r="EX371" s="80">
        <f t="shared" si="468"/>
        <v>45</v>
      </c>
      <c r="EY371" s="104">
        <f t="shared" ca="1" si="457"/>
        <v>0</v>
      </c>
      <c r="EZ371" s="104">
        <f t="shared" ca="1" si="457"/>
        <v>0</v>
      </c>
      <c r="FA371" s="104">
        <f t="shared" ca="1" si="457"/>
        <v>0</v>
      </c>
      <c r="FB371" s="104">
        <f t="shared" ca="1" si="457"/>
        <v>0</v>
      </c>
      <c r="FC371" s="104">
        <f t="shared" ca="1" si="457"/>
        <v>0</v>
      </c>
      <c r="FD371" s="104">
        <f t="shared" ca="1" si="457"/>
        <v>0</v>
      </c>
      <c r="FE371" s="104">
        <f t="shared" ca="1" si="457"/>
        <v>0</v>
      </c>
      <c r="FF371" s="104">
        <f t="shared" ca="1" si="457"/>
        <v>0</v>
      </c>
      <c r="FG371" s="104">
        <f t="shared" ca="1" si="457"/>
        <v>0</v>
      </c>
      <c r="FH371" s="104">
        <f t="shared" ca="1" si="457"/>
        <v>0</v>
      </c>
      <c r="FI371" s="104">
        <f t="shared" ca="1" si="457"/>
        <v>0</v>
      </c>
      <c r="FJ371" s="104">
        <f t="shared" ca="1" si="457"/>
        <v>0</v>
      </c>
      <c r="FK371" s="104">
        <f t="shared" ca="1" si="457"/>
        <v>0</v>
      </c>
      <c r="FM371" s="80">
        <f t="shared" si="469"/>
        <v>45</v>
      </c>
      <c r="FN371" s="104">
        <f t="shared" ca="1" si="458"/>
        <v>0</v>
      </c>
      <c r="FO371" s="104">
        <f t="shared" ca="1" si="458"/>
        <v>0</v>
      </c>
      <c r="FP371" s="104">
        <f t="shared" ca="1" si="458"/>
        <v>0</v>
      </c>
      <c r="FQ371" s="104">
        <f t="shared" ca="1" si="458"/>
        <v>0</v>
      </c>
      <c r="FR371" s="104">
        <f t="shared" ca="1" si="458"/>
        <v>0</v>
      </c>
      <c r="FS371" s="104">
        <f t="shared" ca="1" si="458"/>
        <v>0</v>
      </c>
      <c r="FT371" s="104">
        <f t="shared" ca="1" si="458"/>
        <v>0</v>
      </c>
      <c r="FU371" s="104">
        <f t="shared" ca="1" si="458"/>
        <v>0</v>
      </c>
      <c r="FV371" s="104">
        <f t="shared" ca="1" si="458"/>
        <v>0</v>
      </c>
      <c r="FW371" s="104">
        <f t="shared" ca="1" si="458"/>
        <v>0</v>
      </c>
      <c r="FX371" s="104">
        <f t="shared" ca="1" si="458"/>
        <v>0</v>
      </c>
      <c r="FY371" s="104">
        <f t="shared" ca="1" si="458"/>
        <v>0</v>
      </c>
      <c r="FZ371" s="104">
        <f t="shared" ca="1" si="458"/>
        <v>0</v>
      </c>
    </row>
    <row r="372" spans="1:182">
      <c r="S372" s="26">
        <f t="shared" si="459"/>
        <v>52.5</v>
      </c>
      <c r="T372" s="319">
        <f t="shared" ca="1" si="448"/>
        <v>7.6876977502348662</v>
      </c>
      <c r="U372" s="319">
        <f t="shared" ca="1" si="448"/>
        <v>7.3004823759505619</v>
      </c>
      <c r="V372" s="319">
        <f t="shared" ca="1" si="448"/>
        <v>6.1974147001666804</v>
      </c>
      <c r="W372" s="319">
        <f t="shared" ca="1" si="448"/>
        <v>4.7522748854532235</v>
      </c>
      <c r="X372" s="319">
        <f t="shared" ca="1" si="448"/>
        <v>4.9129088988150906</v>
      </c>
      <c r="Y372" s="319">
        <f t="shared" ca="1" si="448"/>
        <v>18.676325231323368</v>
      </c>
      <c r="Z372" s="319">
        <f t="shared" ca="1" si="448"/>
        <v>181.84407277259865</v>
      </c>
      <c r="AA372" s="319">
        <f t="shared" ca="1" si="448"/>
        <v>21430457952.900089</v>
      </c>
      <c r="AB372" s="319">
        <f t="shared" ca="1" si="448"/>
        <v>691.39251188745527</v>
      </c>
      <c r="AC372" s="319">
        <f t="shared" ca="1" si="448"/>
        <v>285.20377035903391</v>
      </c>
      <c r="AD372" s="319">
        <f t="shared" ca="1" si="448"/>
        <v>196.9292152422577</v>
      </c>
      <c r="AE372" s="319">
        <f t="shared" ca="1" si="448"/>
        <v>166.37143193373657</v>
      </c>
      <c r="AF372" s="319">
        <f t="shared" ca="1" si="448"/>
        <v>158.29695336331582</v>
      </c>
      <c r="AG372" s="59"/>
      <c r="AH372" s="80">
        <f t="shared" si="460"/>
        <v>52.5</v>
      </c>
      <c r="AI372" s="104">
        <f t="shared" ca="1" si="449"/>
        <v>-7.6876977502348662</v>
      </c>
      <c r="AJ372" s="104">
        <f t="shared" ca="1" si="449"/>
        <v>-7.3004823759505619</v>
      </c>
      <c r="AK372" s="104">
        <f t="shared" ca="1" si="449"/>
        <v>-6.1974147001666804</v>
      </c>
      <c r="AL372" s="104">
        <f t="shared" ca="1" si="449"/>
        <v>-4.7522748854532235</v>
      </c>
      <c r="AM372" s="104">
        <f t="shared" ca="1" si="449"/>
        <v>-4.9129088988150906</v>
      </c>
      <c r="AN372" s="104">
        <f t="shared" ca="1" si="449"/>
        <v>-18.676325231323368</v>
      </c>
      <c r="AO372" s="104">
        <f t="shared" ca="1" si="449"/>
        <v>-181.84407277259865</v>
      </c>
      <c r="AP372" s="104">
        <f t="shared" ca="1" si="449"/>
        <v>-21430457952.900089</v>
      </c>
      <c r="AQ372" s="104">
        <f t="shared" ca="1" si="449"/>
        <v>-691.39251188745527</v>
      </c>
      <c r="AR372" s="104">
        <f t="shared" ca="1" si="449"/>
        <v>-285.20377035903391</v>
      </c>
      <c r="AS372" s="104">
        <f t="shared" ca="1" si="449"/>
        <v>-196.9292152422577</v>
      </c>
      <c r="AT372" s="104">
        <f t="shared" ca="1" si="449"/>
        <v>-166.37143193373657</v>
      </c>
      <c r="AU372" s="104">
        <f t="shared" ca="1" si="449"/>
        <v>-158.29695336331582</v>
      </c>
      <c r="AV372" s="62"/>
      <c r="AW372" s="80">
        <f t="shared" si="461"/>
        <v>52.5</v>
      </c>
      <c r="AX372" s="104">
        <f t="shared" ca="1" si="450"/>
        <v>50.3804878716007</v>
      </c>
      <c r="AY372" s="104">
        <f t="shared" ca="1" si="450"/>
        <v>49.881397091123411</v>
      </c>
      <c r="AZ372" s="104">
        <f t="shared" ca="1" si="450"/>
        <v>48.312852351131447</v>
      </c>
      <c r="BA372" s="104">
        <f t="shared" ca="1" si="450"/>
        <v>45.469643569255894</v>
      </c>
      <c r="BB372" s="104">
        <f t="shared" ca="1" si="450"/>
        <v>41.190559331092544</v>
      </c>
      <c r="BC372" s="104">
        <f t="shared" ca="1" si="450"/>
        <v>37.405656955472104</v>
      </c>
      <c r="BD372" s="104">
        <f t="shared" ca="1" si="450"/>
        <v>74.764602392998242</v>
      </c>
      <c r="BE372" s="104">
        <f t="shared" ca="1" si="450"/>
        <v>8809332559.3046474</v>
      </c>
      <c r="BF372" s="104">
        <f t="shared" ca="1" si="450"/>
        <v>407.37246146733884</v>
      </c>
      <c r="BG372" s="104">
        <f t="shared" ca="1" si="450"/>
        <v>210.96298715082352</v>
      </c>
      <c r="BH372" s="104">
        <f t="shared" ca="1" si="450"/>
        <v>165.70201011327862</v>
      </c>
      <c r="BI372" s="104">
        <f t="shared" ca="1" si="450"/>
        <v>149.56350067329487</v>
      </c>
      <c r="BJ372" s="104">
        <f t="shared" ca="1" si="450"/>
        <v>145.2438419980389</v>
      </c>
      <c r="BK372" s="62"/>
      <c r="BL372" s="80">
        <f t="shared" si="462"/>
        <v>52.5</v>
      </c>
      <c r="BM372" s="104">
        <f t="shared" ca="1" si="451"/>
        <v>35.005092371130978</v>
      </c>
      <c r="BN372" s="104">
        <f t="shared" ca="1" si="451"/>
        <v>35.280432339222294</v>
      </c>
      <c r="BO372" s="104">
        <f t="shared" ca="1" si="451"/>
        <v>35.918022950798068</v>
      </c>
      <c r="BP372" s="104">
        <f t="shared" ca="1" si="451"/>
        <v>35.965093798349457</v>
      </c>
      <c r="BQ372" s="104">
        <f t="shared" ca="1" si="451"/>
        <v>31.364741533462396</v>
      </c>
      <c r="BR372" s="104">
        <f t="shared" ca="1" si="451"/>
        <v>5.3006492825337176E-2</v>
      </c>
      <c r="BS372" s="104">
        <f t="shared" ca="1" si="451"/>
        <v>-288.92354315219933</v>
      </c>
      <c r="BT372" s="104">
        <f t="shared" ca="1" si="451"/>
        <v>-34051583346.495529</v>
      </c>
      <c r="BU372" s="104">
        <f t="shared" ca="1" si="451"/>
        <v>-975.41256230757199</v>
      </c>
      <c r="BV372" s="104">
        <f t="shared" ca="1" si="451"/>
        <v>-359.44455356724427</v>
      </c>
      <c r="BW372" s="104">
        <f t="shared" ca="1" si="451"/>
        <v>-228.15642037123669</v>
      </c>
      <c r="BX372" s="104">
        <f t="shared" ca="1" si="451"/>
        <v>-183.17936319417831</v>
      </c>
      <c r="BY372" s="104">
        <f t="shared" ca="1" si="451"/>
        <v>-171.35006472859274</v>
      </c>
      <c r="BZ372" s="62"/>
      <c r="CA372" s="80">
        <f t="shared" si="463"/>
        <v>52.5</v>
      </c>
      <c r="CB372" s="104">
        <f t="shared" ca="1" si="452"/>
        <v>7.6876977502348689</v>
      </c>
      <c r="CC372" s="104">
        <f t="shared" ca="1" si="452"/>
        <v>7.3004823759505593</v>
      </c>
      <c r="CD372" s="104">
        <f t="shared" ca="1" si="452"/>
        <v>6.1974147001666804</v>
      </c>
      <c r="CE372" s="104">
        <f t="shared" ca="1" si="452"/>
        <v>4.7522748854532235</v>
      </c>
      <c r="CF372" s="104">
        <f t="shared" ca="1" si="452"/>
        <v>4.9129088988150711</v>
      </c>
      <c r="CG372" s="104">
        <f t="shared" ca="1" si="452"/>
        <v>18.676325231323368</v>
      </c>
      <c r="CH372" s="104">
        <f t="shared" ca="1" si="452"/>
        <v>181.84407277259865</v>
      </c>
      <c r="CI372" s="104">
        <f t="shared" ca="1" si="452"/>
        <v>21430457952.900089</v>
      </c>
      <c r="CJ372" s="104">
        <f t="shared" ca="1" si="452"/>
        <v>691.39251188745561</v>
      </c>
      <c r="CK372" s="104">
        <f t="shared" ca="1" si="452"/>
        <v>285.20377035903391</v>
      </c>
      <c r="CL372" s="104">
        <f t="shared" ca="1" si="452"/>
        <v>196.9292152422577</v>
      </c>
      <c r="CM372" s="104">
        <f t="shared" ca="1" si="452"/>
        <v>166.3714319337366</v>
      </c>
      <c r="CN372" s="104">
        <f t="shared" ca="1" si="452"/>
        <v>158.29695336331582</v>
      </c>
      <c r="CP372" s="80">
        <f t="shared" si="464"/>
        <v>52.5</v>
      </c>
      <c r="CQ372" s="104">
        <f t="shared" ca="1" si="453"/>
        <v>-7.6876977502348689</v>
      </c>
      <c r="CR372" s="104">
        <f t="shared" ca="1" si="453"/>
        <v>-7.3004823759505593</v>
      </c>
      <c r="CS372" s="104">
        <f t="shared" ca="1" si="453"/>
        <v>-6.1974147001666804</v>
      </c>
      <c r="CT372" s="104">
        <f t="shared" ca="1" si="453"/>
        <v>-4.7522748854532235</v>
      </c>
      <c r="CU372" s="104">
        <f t="shared" ca="1" si="453"/>
        <v>-4.9129088988150711</v>
      </c>
      <c r="CV372" s="104">
        <f t="shared" ca="1" si="453"/>
        <v>-18.676325231323368</v>
      </c>
      <c r="CW372" s="104">
        <f t="shared" ca="1" si="453"/>
        <v>-181.84407277259865</v>
      </c>
      <c r="CX372" s="104">
        <f t="shared" ca="1" si="453"/>
        <v>-21430457952.900089</v>
      </c>
      <c r="CY372" s="104">
        <f t="shared" ca="1" si="453"/>
        <v>-691.39251188745561</v>
      </c>
      <c r="CZ372" s="104">
        <f t="shared" ca="1" si="453"/>
        <v>-285.20377035903391</v>
      </c>
      <c r="DA372" s="104">
        <f t="shared" ca="1" si="453"/>
        <v>-196.9292152422577</v>
      </c>
      <c r="DB372" s="104">
        <f t="shared" ca="1" si="453"/>
        <v>-166.3714319337366</v>
      </c>
      <c r="DC372" s="104">
        <f t="shared" ca="1" si="453"/>
        <v>-158.29695336331582</v>
      </c>
      <c r="DE372" s="80">
        <f t="shared" si="465"/>
        <v>52.5</v>
      </c>
      <c r="DF372" s="104">
        <f t="shared" ca="1" si="454"/>
        <v>50.3804878716007</v>
      </c>
      <c r="DG372" s="104">
        <f t="shared" ca="1" si="454"/>
        <v>49.881397091123411</v>
      </c>
      <c r="DH372" s="104">
        <f t="shared" ca="1" si="454"/>
        <v>48.312852351131447</v>
      </c>
      <c r="DI372" s="104">
        <f t="shared" ca="1" si="454"/>
        <v>45.469643569255894</v>
      </c>
      <c r="DJ372" s="104">
        <f t="shared" ca="1" si="454"/>
        <v>41.190559331092544</v>
      </c>
      <c r="DK372" s="104">
        <f t="shared" ca="1" si="454"/>
        <v>37.405656955472104</v>
      </c>
      <c r="DL372" s="104">
        <f t="shared" ca="1" si="454"/>
        <v>74.764602392998242</v>
      </c>
      <c r="DM372" s="104">
        <f t="shared" ca="1" si="454"/>
        <v>8809332559.3046474</v>
      </c>
      <c r="DN372" s="104">
        <f t="shared" ca="1" si="454"/>
        <v>407.37246146733889</v>
      </c>
      <c r="DO372" s="104">
        <f t="shared" ca="1" si="454"/>
        <v>210.96298715082352</v>
      </c>
      <c r="DP372" s="104">
        <f t="shared" ca="1" si="454"/>
        <v>165.70201011327859</v>
      </c>
      <c r="DQ372" s="104">
        <f t="shared" ca="1" si="454"/>
        <v>149.56350067329487</v>
      </c>
      <c r="DR372" s="104">
        <f t="shared" ca="1" si="454"/>
        <v>145.2438419980389</v>
      </c>
      <c r="DT372" s="80">
        <f t="shared" si="466"/>
        <v>52.5</v>
      </c>
      <c r="DU372" s="104">
        <f t="shared" ca="1" si="455"/>
        <v>7.6876977502348662</v>
      </c>
      <c r="DV372" s="104">
        <f t="shared" ca="1" si="455"/>
        <v>7.3004823759505619</v>
      </c>
      <c r="DW372" s="104">
        <f t="shared" ca="1" si="455"/>
        <v>6.1974147001666804</v>
      </c>
      <c r="DX372" s="104">
        <f t="shared" ca="1" si="455"/>
        <v>4.7522748854532235</v>
      </c>
      <c r="DY372" s="104">
        <f t="shared" ca="1" si="455"/>
        <v>4.9129088988150906</v>
      </c>
      <c r="DZ372" s="104">
        <f t="shared" ca="1" si="455"/>
        <v>18.676325231323368</v>
      </c>
      <c r="EA372" s="104">
        <f t="shared" ca="1" si="455"/>
        <v>181.84407277259865</v>
      </c>
      <c r="EB372" s="104">
        <f t="shared" ca="1" si="455"/>
        <v>21430457952.900089</v>
      </c>
      <c r="EC372" s="104">
        <f t="shared" ca="1" si="455"/>
        <v>691.39251188745527</v>
      </c>
      <c r="ED372" s="104">
        <f t="shared" ca="1" si="455"/>
        <v>285.20377035903391</v>
      </c>
      <c r="EE372" s="104">
        <f t="shared" ca="1" si="455"/>
        <v>196.9292152422577</v>
      </c>
      <c r="EF372" s="104">
        <f t="shared" ca="1" si="455"/>
        <v>166.37143193373657</v>
      </c>
      <c r="EG372" s="104">
        <f t="shared" ca="1" si="455"/>
        <v>158.29695336331582</v>
      </c>
      <c r="EI372" s="80">
        <f t="shared" si="467"/>
        <v>52.5</v>
      </c>
      <c r="EJ372" s="104">
        <f t="shared" ca="1" si="456"/>
        <v>-7.6876977502348662</v>
      </c>
      <c r="EK372" s="104">
        <f t="shared" ca="1" si="456"/>
        <v>-7.3004823759505619</v>
      </c>
      <c r="EL372" s="104">
        <f t="shared" ca="1" si="456"/>
        <v>-6.1974147001666804</v>
      </c>
      <c r="EM372" s="104">
        <f t="shared" ca="1" si="456"/>
        <v>-4.7522748854532235</v>
      </c>
      <c r="EN372" s="104">
        <f t="shared" ca="1" si="456"/>
        <v>-4.9129088988150906</v>
      </c>
      <c r="EO372" s="104">
        <f t="shared" ca="1" si="456"/>
        <v>-18.676325231323368</v>
      </c>
      <c r="EP372" s="104">
        <f t="shared" ca="1" si="456"/>
        <v>-181.84407277259865</v>
      </c>
      <c r="EQ372" s="104">
        <f t="shared" ca="1" si="456"/>
        <v>-21430457952.900089</v>
      </c>
      <c r="ER372" s="104">
        <f t="shared" ca="1" si="456"/>
        <v>-691.39251188745527</v>
      </c>
      <c r="ES372" s="104">
        <f t="shared" ca="1" si="456"/>
        <v>-285.20377035903391</v>
      </c>
      <c r="ET372" s="104">
        <f t="shared" ca="1" si="456"/>
        <v>-196.9292152422577</v>
      </c>
      <c r="EU372" s="104">
        <f t="shared" ca="1" si="456"/>
        <v>-166.37143193373657</v>
      </c>
      <c r="EV372" s="104">
        <f t="shared" ca="1" si="456"/>
        <v>-158.29695336331582</v>
      </c>
      <c r="EX372" s="80">
        <f t="shared" si="468"/>
        <v>52.5</v>
      </c>
      <c r="EY372" s="104">
        <f t="shared" ca="1" si="457"/>
        <v>0</v>
      </c>
      <c r="EZ372" s="104">
        <f t="shared" ca="1" si="457"/>
        <v>0</v>
      </c>
      <c r="FA372" s="104">
        <f t="shared" ca="1" si="457"/>
        <v>0</v>
      </c>
      <c r="FB372" s="104">
        <f t="shared" ca="1" si="457"/>
        <v>0</v>
      </c>
      <c r="FC372" s="104">
        <f t="shared" ca="1" si="457"/>
        <v>0</v>
      </c>
      <c r="FD372" s="104">
        <f t="shared" ca="1" si="457"/>
        <v>0</v>
      </c>
      <c r="FE372" s="104">
        <f t="shared" ca="1" si="457"/>
        <v>0</v>
      </c>
      <c r="FF372" s="104">
        <f t="shared" ca="1" si="457"/>
        <v>0</v>
      </c>
      <c r="FG372" s="104">
        <f t="shared" ca="1" si="457"/>
        <v>0</v>
      </c>
      <c r="FH372" s="104">
        <f t="shared" ca="1" si="457"/>
        <v>0</v>
      </c>
      <c r="FI372" s="104">
        <f t="shared" ca="1" si="457"/>
        <v>0</v>
      </c>
      <c r="FJ372" s="104">
        <f t="shared" ca="1" si="457"/>
        <v>0</v>
      </c>
      <c r="FK372" s="104">
        <f t="shared" ca="1" si="457"/>
        <v>0</v>
      </c>
      <c r="FM372" s="80">
        <f t="shared" si="469"/>
        <v>52.5</v>
      </c>
      <c r="FN372" s="104">
        <f t="shared" ca="1" si="458"/>
        <v>0</v>
      </c>
      <c r="FO372" s="104">
        <f t="shared" ca="1" si="458"/>
        <v>0</v>
      </c>
      <c r="FP372" s="104">
        <f t="shared" ca="1" si="458"/>
        <v>0</v>
      </c>
      <c r="FQ372" s="104">
        <f t="shared" ca="1" si="458"/>
        <v>0</v>
      </c>
      <c r="FR372" s="104">
        <f t="shared" ca="1" si="458"/>
        <v>0</v>
      </c>
      <c r="FS372" s="104">
        <f t="shared" ca="1" si="458"/>
        <v>0</v>
      </c>
      <c r="FT372" s="104">
        <f t="shared" ca="1" si="458"/>
        <v>0</v>
      </c>
      <c r="FU372" s="104">
        <f t="shared" ca="1" si="458"/>
        <v>0</v>
      </c>
      <c r="FV372" s="104">
        <f t="shared" ca="1" si="458"/>
        <v>0</v>
      </c>
      <c r="FW372" s="104">
        <f t="shared" ca="1" si="458"/>
        <v>0</v>
      </c>
      <c r="FX372" s="104">
        <f t="shared" ca="1" si="458"/>
        <v>0</v>
      </c>
      <c r="FY372" s="104">
        <f t="shared" ca="1" si="458"/>
        <v>0</v>
      </c>
      <c r="FZ372" s="104">
        <f t="shared" ca="1" si="458"/>
        <v>0</v>
      </c>
    </row>
    <row r="373" spans="1:182">
      <c r="S373" s="26">
        <f t="shared" si="459"/>
        <v>60</v>
      </c>
      <c r="T373" s="319">
        <f t="shared" ca="1" si="448"/>
        <v>12.466329327924736</v>
      </c>
      <c r="U373" s="319">
        <f t="shared" ca="1" si="448"/>
        <v>12.479650983380042</v>
      </c>
      <c r="V373" s="319">
        <f t="shared" ca="1" si="448"/>
        <v>12.705541246902794</v>
      </c>
      <c r="W373" s="319">
        <f t="shared" ca="1" si="448"/>
        <v>13.932733069203174</v>
      </c>
      <c r="X373" s="319">
        <f t="shared" ca="1" si="448"/>
        <v>18.696459819604534</v>
      </c>
      <c r="Y373" s="319">
        <f t="shared" ca="1" si="448"/>
        <v>36.247711299965133</v>
      </c>
      <c r="Z373" s="319">
        <f t="shared" ca="1" si="448"/>
        <v>112.18858748236715</v>
      </c>
      <c r="AA373" s="319">
        <f t="shared" ca="1" si="448"/>
        <v>691.75326613697757</v>
      </c>
      <c r="AB373" s="319">
        <f t="shared" ca="1" si="448"/>
        <v>61377741386.879547</v>
      </c>
      <c r="AC373" s="319">
        <f t="shared" ca="1" si="448"/>
        <v>1705.6980782104124</v>
      </c>
      <c r="AD373" s="319">
        <f t="shared" ca="1" si="448"/>
        <v>660.26137656817559</v>
      </c>
      <c r="AE373" s="319">
        <f t="shared" ca="1" si="448"/>
        <v>456.1904161196374</v>
      </c>
      <c r="AF373" s="319">
        <f t="shared" ca="1" si="448"/>
        <v>411.20243582408972</v>
      </c>
      <c r="AG373" s="59"/>
      <c r="AH373" s="80">
        <f t="shared" si="460"/>
        <v>60</v>
      </c>
      <c r="AI373" s="104">
        <f t="shared" ca="1" si="449"/>
        <v>-12.466329327924736</v>
      </c>
      <c r="AJ373" s="104">
        <f t="shared" ca="1" si="449"/>
        <v>-12.479650983380042</v>
      </c>
      <c r="AK373" s="104">
        <f t="shared" ca="1" si="449"/>
        <v>-12.705541246902794</v>
      </c>
      <c r="AL373" s="104">
        <f t="shared" ca="1" si="449"/>
        <v>-13.932733069203174</v>
      </c>
      <c r="AM373" s="104">
        <f t="shared" ca="1" si="449"/>
        <v>-18.696459819604534</v>
      </c>
      <c r="AN373" s="104">
        <f t="shared" ca="1" si="449"/>
        <v>-36.247711299965133</v>
      </c>
      <c r="AO373" s="104">
        <f t="shared" ca="1" si="449"/>
        <v>-112.18858748236715</v>
      </c>
      <c r="AP373" s="104">
        <f t="shared" ca="1" si="449"/>
        <v>-691.75326613697757</v>
      </c>
      <c r="AQ373" s="104">
        <f t="shared" ca="1" si="449"/>
        <v>-61377741386.879547</v>
      </c>
      <c r="AR373" s="104">
        <f t="shared" ca="1" si="449"/>
        <v>-1705.6980782104124</v>
      </c>
      <c r="AS373" s="104">
        <f t="shared" ca="1" si="449"/>
        <v>-660.26137656817559</v>
      </c>
      <c r="AT373" s="104">
        <f t="shared" ca="1" si="449"/>
        <v>-456.1904161196374</v>
      </c>
      <c r="AU373" s="104">
        <f t="shared" ca="1" si="449"/>
        <v>-411.20243582408972</v>
      </c>
      <c r="AV373" s="62"/>
      <c r="AW373" s="80">
        <f t="shared" si="461"/>
        <v>60</v>
      </c>
      <c r="AX373" s="104">
        <f t="shared" ca="1" si="450"/>
        <v>41.564797745028052</v>
      </c>
      <c r="AY373" s="104">
        <f t="shared" ca="1" si="450"/>
        <v>41.187202044804806</v>
      </c>
      <c r="AZ373" s="104">
        <f t="shared" ca="1" si="450"/>
        <v>40.093763274136151</v>
      </c>
      <c r="BA373" s="104">
        <f t="shared" ca="1" si="450"/>
        <v>38.508579741592094</v>
      </c>
      <c r="BB373" s="104">
        <f t="shared" ca="1" si="450"/>
        <v>37.405653008608319</v>
      </c>
      <c r="BC373" s="104">
        <f t="shared" ca="1" si="450"/>
        <v>41.179082071531802</v>
      </c>
      <c r="BD373" s="104">
        <f t="shared" ca="1" si="450"/>
        <v>74.78712783401491</v>
      </c>
      <c r="BE373" s="104">
        <f t="shared" ca="1" si="450"/>
        <v>407.57210272970775</v>
      </c>
      <c r="BF373" s="104">
        <f t="shared" ca="1" si="450"/>
        <v>40912029303.679268</v>
      </c>
      <c r="BG373" s="104">
        <f t="shared" ca="1" si="450"/>
        <v>1307.1729721077756</v>
      </c>
      <c r="BH373" s="104">
        <f t="shared" ca="1" si="450"/>
        <v>558.08160303815282</v>
      </c>
      <c r="BI373" s="104">
        <f t="shared" ca="1" si="450"/>
        <v>407.4534118281793</v>
      </c>
      <c r="BJ373" s="104">
        <f t="shared" ca="1" si="450"/>
        <v>373.81676282939617</v>
      </c>
      <c r="BK373" s="62"/>
      <c r="BL373" s="80">
        <f t="shared" si="462"/>
        <v>60</v>
      </c>
      <c r="BM373" s="104">
        <f t="shared" ca="1" si="451"/>
        <v>16.632139089178569</v>
      </c>
      <c r="BN373" s="104">
        <f t="shared" ca="1" si="451"/>
        <v>16.227900078044723</v>
      </c>
      <c r="BO373" s="104">
        <f t="shared" ca="1" si="451"/>
        <v>14.682680780330573</v>
      </c>
      <c r="BP373" s="104">
        <f t="shared" ca="1" si="451"/>
        <v>10.643113603185727</v>
      </c>
      <c r="BQ373" s="104">
        <f t="shared" ca="1" si="451"/>
        <v>1.2733369399256846E-2</v>
      </c>
      <c r="BR373" s="104">
        <f t="shared" ca="1" si="451"/>
        <v>-31.31634052839847</v>
      </c>
      <c r="BS373" s="104">
        <f t="shared" ca="1" si="451"/>
        <v>-149.5900471307194</v>
      </c>
      <c r="BT373" s="104">
        <f t="shared" ca="1" si="451"/>
        <v>-975.93442954424677</v>
      </c>
      <c r="BU373" s="104">
        <f t="shared" ca="1" si="451"/>
        <v>-81843453470.079803</v>
      </c>
      <c r="BV373" s="104">
        <f t="shared" ca="1" si="451"/>
        <v>-2104.2231843130498</v>
      </c>
      <c r="BW373" s="104">
        <f t="shared" ca="1" si="451"/>
        <v>-762.44115009819814</v>
      </c>
      <c r="BX373" s="104">
        <f t="shared" ca="1" si="451"/>
        <v>-504.92742041109545</v>
      </c>
      <c r="BY373" s="104">
        <f t="shared" ca="1" si="451"/>
        <v>-448.58810881878327</v>
      </c>
      <c r="BZ373" s="62"/>
      <c r="CA373" s="80">
        <f t="shared" si="463"/>
        <v>60</v>
      </c>
      <c r="CB373" s="104">
        <f t="shared" ca="1" si="452"/>
        <v>12.466329327924731</v>
      </c>
      <c r="CC373" s="104">
        <f t="shared" ca="1" si="452"/>
        <v>12.479650983380044</v>
      </c>
      <c r="CD373" s="104">
        <f t="shared" ca="1" si="452"/>
        <v>12.705541246902794</v>
      </c>
      <c r="CE373" s="104">
        <f t="shared" ca="1" si="452"/>
        <v>13.932733069203174</v>
      </c>
      <c r="CF373" s="104">
        <f t="shared" ca="1" si="452"/>
        <v>18.696459819604524</v>
      </c>
      <c r="CG373" s="104">
        <f t="shared" ca="1" si="452"/>
        <v>36.247711299965125</v>
      </c>
      <c r="CH373" s="104">
        <f t="shared" ca="1" si="452"/>
        <v>112.18858748236715</v>
      </c>
      <c r="CI373" s="104">
        <f t="shared" ca="1" si="452"/>
        <v>691.75326613697757</v>
      </c>
      <c r="CJ373" s="104">
        <f t="shared" ca="1" si="452"/>
        <v>61377741386.879547</v>
      </c>
      <c r="CK373" s="104">
        <f t="shared" ca="1" si="452"/>
        <v>1705.6980782104131</v>
      </c>
      <c r="CL373" s="104">
        <f t="shared" ca="1" si="452"/>
        <v>660.26137656817559</v>
      </c>
      <c r="CM373" s="104">
        <f t="shared" ca="1" si="452"/>
        <v>456.1904161196374</v>
      </c>
      <c r="CN373" s="104">
        <f t="shared" ca="1" si="452"/>
        <v>411.20243582408972</v>
      </c>
      <c r="CP373" s="80">
        <f t="shared" si="464"/>
        <v>60</v>
      </c>
      <c r="CQ373" s="104">
        <f t="shared" ca="1" si="453"/>
        <v>-12.466329327924731</v>
      </c>
      <c r="CR373" s="104">
        <f t="shared" ca="1" si="453"/>
        <v>-12.479650983380044</v>
      </c>
      <c r="CS373" s="104">
        <f t="shared" ca="1" si="453"/>
        <v>-12.705541246902794</v>
      </c>
      <c r="CT373" s="104">
        <f t="shared" ca="1" si="453"/>
        <v>-13.932733069203174</v>
      </c>
      <c r="CU373" s="104">
        <f t="shared" ca="1" si="453"/>
        <v>-18.696459819604524</v>
      </c>
      <c r="CV373" s="104">
        <f t="shared" ca="1" si="453"/>
        <v>-36.247711299965125</v>
      </c>
      <c r="CW373" s="104">
        <f t="shared" ca="1" si="453"/>
        <v>-112.18858748236715</v>
      </c>
      <c r="CX373" s="104">
        <f t="shared" ca="1" si="453"/>
        <v>-691.75326613697757</v>
      </c>
      <c r="CY373" s="104">
        <f t="shared" ca="1" si="453"/>
        <v>-61377741386.879547</v>
      </c>
      <c r="CZ373" s="104">
        <f t="shared" ca="1" si="453"/>
        <v>-1705.6980782104131</v>
      </c>
      <c r="DA373" s="104">
        <f t="shared" ca="1" si="453"/>
        <v>-660.26137656817559</v>
      </c>
      <c r="DB373" s="104">
        <f t="shared" ca="1" si="453"/>
        <v>-456.1904161196374</v>
      </c>
      <c r="DC373" s="104">
        <f t="shared" ca="1" si="453"/>
        <v>-411.20243582408972</v>
      </c>
      <c r="DE373" s="80">
        <f t="shared" si="465"/>
        <v>60</v>
      </c>
      <c r="DF373" s="104">
        <f t="shared" ca="1" si="454"/>
        <v>41.564797745028059</v>
      </c>
      <c r="DG373" s="104">
        <f t="shared" ca="1" si="454"/>
        <v>41.187202044804813</v>
      </c>
      <c r="DH373" s="104">
        <f t="shared" ca="1" si="454"/>
        <v>40.093763274136151</v>
      </c>
      <c r="DI373" s="104">
        <f t="shared" ca="1" si="454"/>
        <v>38.508579741592094</v>
      </c>
      <c r="DJ373" s="104">
        <f t="shared" ca="1" si="454"/>
        <v>37.405653008608319</v>
      </c>
      <c r="DK373" s="104">
        <f t="shared" ca="1" si="454"/>
        <v>41.179082071531795</v>
      </c>
      <c r="DL373" s="104">
        <f t="shared" ca="1" si="454"/>
        <v>74.78712783401491</v>
      </c>
      <c r="DM373" s="104">
        <f t="shared" ca="1" si="454"/>
        <v>407.57210272970781</v>
      </c>
      <c r="DN373" s="104">
        <f t="shared" ca="1" si="454"/>
        <v>40912029303.679268</v>
      </c>
      <c r="DO373" s="104">
        <f t="shared" ca="1" si="454"/>
        <v>1307.1729721077756</v>
      </c>
      <c r="DP373" s="104">
        <f t="shared" ca="1" si="454"/>
        <v>558.08160303815282</v>
      </c>
      <c r="DQ373" s="104">
        <f t="shared" ca="1" si="454"/>
        <v>407.4534118281793</v>
      </c>
      <c r="DR373" s="104">
        <f t="shared" ca="1" si="454"/>
        <v>373.81676282939605</v>
      </c>
      <c r="DT373" s="80">
        <f t="shared" si="466"/>
        <v>60</v>
      </c>
      <c r="DU373" s="104">
        <f t="shared" ca="1" si="455"/>
        <v>12.466329327924736</v>
      </c>
      <c r="DV373" s="104">
        <f t="shared" ca="1" si="455"/>
        <v>12.479650983380042</v>
      </c>
      <c r="DW373" s="104">
        <f t="shared" ca="1" si="455"/>
        <v>12.705541246902794</v>
      </c>
      <c r="DX373" s="104">
        <f t="shared" ca="1" si="455"/>
        <v>13.932733069203174</v>
      </c>
      <c r="DY373" s="104">
        <f t="shared" ca="1" si="455"/>
        <v>18.696459819604534</v>
      </c>
      <c r="DZ373" s="104">
        <f t="shared" ca="1" si="455"/>
        <v>36.247711299965133</v>
      </c>
      <c r="EA373" s="104">
        <f t="shared" ca="1" si="455"/>
        <v>112.18858748236715</v>
      </c>
      <c r="EB373" s="104">
        <f t="shared" ca="1" si="455"/>
        <v>691.75326613697757</v>
      </c>
      <c r="EC373" s="104">
        <f t="shared" ca="1" si="455"/>
        <v>61377741386.879547</v>
      </c>
      <c r="ED373" s="104">
        <f t="shared" ca="1" si="455"/>
        <v>1705.6980782104124</v>
      </c>
      <c r="EE373" s="104">
        <f t="shared" ca="1" si="455"/>
        <v>660.26137656817559</v>
      </c>
      <c r="EF373" s="104">
        <f t="shared" ca="1" si="455"/>
        <v>456.1904161196374</v>
      </c>
      <c r="EG373" s="104">
        <f t="shared" ca="1" si="455"/>
        <v>411.20243582408972</v>
      </c>
      <c r="EI373" s="80">
        <f t="shared" si="467"/>
        <v>60</v>
      </c>
      <c r="EJ373" s="104">
        <f t="shared" ca="1" si="456"/>
        <v>-12.466329327924736</v>
      </c>
      <c r="EK373" s="104">
        <f t="shared" ca="1" si="456"/>
        <v>-12.479650983380042</v>
      </c>
      <c r="EL373" s="104">
        <f t="shared" ca="1" si="456"/>
        <v>-12.705541246902794</v>
      </c>
      <c r="EM373" s="104">
        <f t="shared" ca="1" si="456"/>
        <v>-13.932733069203174</v>
      </c>
      <c r="EN373" s="104">
        <f t="shared" ca="1" si="456"/>
        <v>-18.696459819604534</v>
      </c>
      <c r="EO373" s="104">
        <f t="shared" ca="1" si="456"/>
        <v>-36.247711299965133</v>
      </c>
      <c r="EP373" s="104">
        <f t="shared" ca="1" si="456"/>
        <v>-112.18858748236715</v>
      </c>
      <c r="EQ373" s="104">
        <f t="shared" ca="1" si="456"/>
        <v>-691.75326613697757</v>
      </c>
      <c r="ER373" s="104">
        <f t="shared" ca="1" si="456"/>
        <v>-61377741386.879547</v>
      </c>
      <c r="ES373" s="104">
        <f t="shared" ca="1" si="456"/>
        <v>-1705.6980782104124</v>
      </c>
      <c r="ET373" s="104">
        <f t="shared" ca="1" si="456"/>
        <v>-660.26137656817559</v>
      </c>
      <c r="EU373" s="104">
        <f t="shared" ca="1" si="456"/>
        <v>-456.1904161196374</v>
      </c>
      <c r="EV373" s="104">
        <f t="shared" ca="1" si="456"/>
        <v>-411.20243582408972</v>
      </c>
      <c r="EX373" s="80">
        <f t="shared" si="468"/>
        <v>60</v>
      </c>
      <c r="EY373" s="104">
        <f t="shared" ca="1" si="457"/>
        <v>0</v>
      </c>
      <c r="EZ373" s="104">
        <f t="shared" ca="1" si="457"/>
        <v>0</v>
      </c>
      <c r="FA373" s="104">
        <f t="shared" ca="1" si="457"/>
        <v>0</v>
      </c>
      <c r="FB373" s="104">
        <f t="shared" ca="1" si="457"/>
        <v>0</v>
      </c>
      <c r="FC373" s="104">
        <f t="shared" ca="1" si="457"/>
        <v>0</v>
      </c>
      <c r="FD373" s="104">
        <f t="shared" ca="1" si="457"/>
        <v>0</v>
      </c>
      <c r="FE373" s="104">
        <f t="shared" ca="1" si="457"/>
        <v>0</v>
      </c>
      <c r="FF373" s="104">
        <f t="shared" ca="1" si="457"/>
        <v>0</v>
      </c>
      <c r="FG373" s="104">
        <f t="shared" ca="1" si="457"/>
        <v>0</v>
      </c>
      <c r="FH373" s="104">
        <f t="shared" ca="1" si="457"/>
        <v>0</v>
      </c>
      <c r="FI373" s="104">
        <f t="shared" ca="1" si="457"/>
        <v>0</v>
      </c>
      <c r="FJ373" s="104">
        <f t="shared" ca="1" si="457"/>
        <v>0</v>
      </c>
      <c r="FK373" s="104">
        <f t="shared" ca="1" si="457"/>
        <v>0</v>
      </c>
      <c r="FM373" s="80">
        <f t="shared" si="469"/>
        <v>60</v>
      </c>
      <c r="FN373" s="104">
        <f t="shared" ca="1" si="458"/>
        <v>0</v>
      </c>
      <c r="FO373" s="104">
        <f t="shared" ca="1" si="458"/>
        <v>0</v>
      </c>
      <c r="FP373" s="104">
        <f t="shared" ca="1" si="458"/>
        <v>0</v>
      </c>
      <c r="FQ373" s="104">
        <f t="shared" ca="1" si="458"/>
        <v>0</v>
      </c>
      <c r="FR373" s="104">
        <f t="shared" ca="1" si="458"/>
        <v>0</v>
      </c>
      <c r="FS373" s="104">
        <f t="shared" ca="1" si="458"/>
        <v>0</v>
      </c>
      <c r="FT373" s="104">
        <f t="shared" ca="1" si="458"/>
        <v>0</v>
      </c>
      <c r="FU373" s="104">
        <f t="shared" ca="1" si="458"/>
        <v>0</v>
      </c>
      <c r="FV373" s="104">
        <f t="shared" ca="1" si="458"/>
        <v>0</v>
      </c>
      <c r="FW373" s="104">
        <f t="shared" ca="1" si="458"/>
        <v>0</v>
      </c>
      <c r="FX373" s="104">
        <f t="shared" ca="1" si="458"/>
        <v>0</v>
      </c>
      <c r="FY373" s="104">
        <f t="shared" ca="1" si="458"/>
        <v>0</v>
      </c>
      <c r="FZ373" s="104">
        <f t="shared" ca="1" si="458"/>
        <v>0</v>
      </c>
    </row>
    <row r="374" spans="1:182">
      <c r="S374" s="26">
        <f t="shared" si="459"/>
        <v>67.5</v>
      </c>
      <c r="T374" s="319">
        <f t="shared" ca="1" si="448"/>
        <v>15.492352947333281</v>
      </c>
      <c r="U374" s="319">
        <f t="shared" ca="1" si="448"/>
        <v>15.690001149399318</v>
      </c>
      <c r="V374" s="319">
        <f t="shared" ca="1" si="448"/>
        <v>16.489719993016909</v>
      </c>
      <c r="W374" s="319">
        <f t="shared" ca="1" si="448"/>
        <v>18.70022695630896</v>
      </c>
      <c r="X374" s="319">
        <f t="shared" ca="1" si="448"/>
        <v>24.565962380960819</v>
      </c>
      <c r="Y374" s="319">
        <f t="shared" ca="1" si="448"/>
        <v>40.695960053293341</v>
      </c>
      <c r="Z374" s="319">
        <f t="shared" ca="1" si="448"/>
        <v>90.287731791903227</v>
      </c>
      <c r="AA374" s="319">
        <f t="shared" ca="1" si="448"/>
        <v>285.27652015891073</v>
      </c>
      <c r="AB374" s="319">
        <f t="shared" ca="1" si="448"/>
        <v>1706.6035766503448</v>
      </c>
      <c r="AC374" s="319">
        <f t="shared" ca="1" si="448"/>
        <v>148170252523.5563</v>
      </c>
      <c r="AD374" s="319">
        <f t="shared" ca="1" si="448"/>
        <v>4178.3130596436913</v>
      </c>
      <c r="AE374" s="319">
        <f t="shared" ca="1" si="448"/>
        <v>1733.1432416065986</v>
      </c>
      <c r="AF374" s="319">
        <f t="shared" ca="1" si="448"/>
        <v>1397.1018371350658</v>
      </c>
      <c r="AG374" s="59"/>
      <c r="AH374" s="80">
        <f t="shared" si="460"/>
        <v>67.5</v>
      </c>
      <c r="AI374" s="104">
        <f t="shared" ca="1" si="449"/>
        <v>-15.492352947333281</v>
      </c>
      <c r="AJ374" s="104">
        <f t="shared" ca="1" si="449"/>
        <v>-15.690001149399318</v>
      </c>
      <c r="AK374" s="104">
        <f t="shared" ca="1" si="449"/>
        <v>-16.489719993016909</v>
      </c>
      <c r="AL374" s="104">
        <f t="shared" ca="1" si="449"/>
        <v>-18.70022695630896</v>
      </c>
      <c r="AM374" s="104">
        <f t="shared" ca="1" si="449"/>
        <v>-24.565962380960819</v>
      </c>
      <c r="AN374" s="104">
        <f t="shared" ca="1" si="449"/>
        <v>-40.695960053293341</v>
      </c>
      <c r="AO374" s="104">
        <f t="shared" ca="1" si="449"/>
        <v>-90.287731791903227</v>
      </c>
      <c r="AP374" s="104">
        <f t="shared" ca="1" si="449"/>
        <v>-285.27652015891073</v>
      </c>
      <c r="AQ374" s="104">
        <f t="shared" ca="1" si="449"/>
        <v>-1706.6035766503448</v>
      </c>
      <c r="AR374" s="104">
        <f t="shared" ca="1" si="449"/>
        <v>-148170252523.5563</v>
      </c>
      <c r="AS374" s="104">
        <f t="shared" ca="1" si="449"/>
        <v>-4178.3130596436913</v>
      </c>
      <c r="AT374" s="104">
        <f t="shared" ca="1" si="449"/>
        <v>-1733.1432416065986</v>
      </c>
      <c r="AU374" s="104">
        <f t="shared" ca="1" si="449"/>
        <v>-1397.1018371350658</v>
      </c>
      <c r="AV374" s="62"/>
      <c r="AW374" s="80">
        <f t="shared" si="461"/>
        <v>67.5</v>
      </c>
      <c r="AX374" s="104">
        <f t="shared" ca="1" si="450"/>
        <v>38.507852949500382</v>
      </c>
      <c r="AY374" s="104">
        <f t="shared" ca="1" si="450"/>
        <v>38.301810585965733</v>
      </c>
      <c r="AZ374" s="104">
        <f t="shared" ca="1" si="450"/>
        <v>37.788039398879256</v>
      </c>
      <c r="BA374" s="104">
        <f t="shared" ca="1" si="450"/>
        <v>37.405652286329818</v>
      </c>
      <c r="BB374" s="104">
        <f t="shared" ca="1" si="450"/>
        <v>38.505235250573357</v>
      </c>
      <c r="BC374" s="104">
        <f t="shared" ca="1" si="450"/>
        <v>45.456976535777798</v>
      </c>
      <c r="BD374" s="104">
        <f t="shared" ca="1" si="450"/>
        <v>74.794208807708216</v>
      </c>
      <c r="BE374" s="104">
        <f t="shared" ca="1" si="450"/>
        <v>211.01145993732078</v>
      </c>
      <c r="BF374" s="104">
        <f t="shared" ca="1" si="450"/>
        <v>1307.8581631686527</v>
      </c>
      <c r="BG374" s="104">
        <f t="shared" ca="1" si="450"/>
        <v>122737030728.22151</v>
      </c>
      <c r="BH374" s="104">
        <f t="shared" ca="1" si="450"/>
        <v>3699.8210085846695</v>
      </c>
      <c r="BI374" s="104">
        <f t="shared" ca="1" si="450"/>
        <v>1599.143658583929</v>
      </c>
      <c r="BJ374" s="104">
        <f t="shared" ca="1" si="450"/>
        <v>1306.8500753614583</v>
      </c>
      <c r="BK374" s="62"/>
      <c r="BL374" s="80">
        <f t="shared" si="462"/>
        <v>67.5</v>
      </c>
      <c r="BM374" s="104">
        <f t="shared" ca="1" si="451"/>
        <v>7.5231470548338288</v>
      </c>
      <c r="BN374" s="104">
        <f t="shared" ca="1" si="451"/>
        <v>6.9218082871670967</v>
      </c>
      <c r="BO374" s="104">
        <f t="shared" ca="1" si="451"/>
        <v>4.8085994128454486</v>
      </c>
      <c r="BP374" s="104">
        <f t="shared" ca="1" si="451"/>
        <v>5.1983737118916915E-3</v>
      </c>
      <c r="BQ374" s="104">
        <f t="shared" ca="1" si="451"/>
        <v>-10.626689511348276</v>
      </c>
      <c r="BR374" s="104">
        <f t="shared" ca="1" si="451"/>
        <v>-35.934943570808862</v>
      </c>
      <c r="BS374" s="104">
        <f t="shared" ca="1" si="451"/>
        <v>-105.78125477609821</v>
      </c>
      <c r="BT374" s="104">
        <f t="shared" ca="1" si="451"/>
        <v>-359.54158038050053</v>
      </c>
      <c r="BU374" s="104">
        <f t="shared" ca="1" si="451"/>
        <v>-2105.3489901320359</v>
      </c>
      <c r="BV374" s="104">
        <f t="shared" ca="1" si="451"/>
        <v>-173603474318.89102</v>
      </c>
      <c r="BW374" s="104">
        <f t="shared" ca="1" si="451"/>
        <v>-4656.805110702714</v>
      </c>
      <c r="BX374" s="104">
        <f t="shared" ca="1" si="451"/>
        <v>-1867.1428246292685</v>
      </c>
      <c r="BY374" s="104">
        <f t="shared" ca="1" si="451"/>
        <v>-1487.3535989086736</v>
      </c>
      <c r="BZ374" s="62"/>
      <c r="CA374" s="80">
        <f t="shared" si="463"/>
        <v>67.5</v>
      </c>
      <c r="CB374" s="104">
        <f t="shared" ca="1" si="452"/>
        <v>15.492352947333275</v>
      </c>
      <c r="CC374" s="104">
        <f t="shared" ca="1" si="452"/>
        <v>15.690001149399315</v>
      </c>
      <c r="CD374" s="104">
        <f t="shared" ca="1" si="452"/>
        <v>16.489719993016909</v>
      </c>
      <c r="CE374" s="104">
        <f t="shared" ca="1" si="452"/>
        <v>18.70022695630896</v>
      </c>
      <c r="CF374" s="104">
        <f t="shared" ca="1" si="452"/>
        <v>24.565962380960819</v>
      </c>
      <c r="CG374" s="104">
        <f t="shared" ca="1" si="452"/>
        <v>40.695960053293341</v>
      </c>
      <c r="CH374" s="104">
        <f t="shared" ca="1" si="452"/>
        <v>90.287731791903269</v>
      </c>
      <c r="CI374" s="104">
        <f t="shared" ca="1" si="452"/>
        <v>285.27652015891067</v>
      </c>
      <c r="CJ374" s="104">
        <f t="shared" ca="1" si="452"/>
        <v>1706.6035766503448</v>
      </c>
      <c r="CK374" s="104">
        <f t="shared" ca="1" si="452"/>
        <v>148170252523.5563</v>
      </c>
      <c r="CL374" s="104">
        <f t="shared" ca="1" si="452"/>
        <v>4178.3130596436913</v>
      </c>
      <c r="CM374" s="104">
        <f t="shared" ca="1" si="452"/>
        <v>1733.1432416065986</v>
      </c>
      <c r="CN374" s="104">
        <f t="shared" ca="1" si="452"/>
        <v>1397.1018371350658</v>
      </c>
      <c r="CP374" s="80">
        <f t="shared" si="464"/>
        <v>67.5</v>
      </c>
      <c r="CQ374" s="104">
        <f t="shared" ca="1" si="453"/>
        <v>-15.492352947333275</v>
      </c>
      <c r="CR374" s="104">
        <f t="shared" ca="1" si="453"/>
        <v>-15.690001149399315</v>
      </c>
      <c r="CS374" s="104">
        <f t="shared" ca="1" si="453"/>
        <v>-16.489719993016909</v>
      </c>
      <c r="CT374" s="104">
        <f t="shared" ca="1" si="453"/>
        <v>-18.70022695630896</v>
      </c>
      <c r="CU374" s="104">
        <f t="shared" ca="1" si="453"/>
        <v>-24.565962380960819</v>
      </c>
      <c r="CV374" s="104">
        <f t="shared" ca="1" si="453"/>
        <v>-40.695960053293341</v>
      </c>
      <c r="CW374" s="104">
        <f t="shared" ca="1" si="453"/>
        <v>-90.287731791903269</v>
      </c>
      <c r="CX374" s="104">
        <f t="shared" ca="1" si="453"/>
        <v>-285.27652015891067</v>
      </c>
      <c r="CY374" s="104">
        <f t="shared" ca="1" si="453"/>
        <v>-1706.6035766503448</v>
      </c>
      <c r="CZ374" s="104">
        <f t="shared" ca="1" si="453"/>
        <v>-148170252523.5563</v>
      </c>
      <c r="DA374" s="104">
        <f t="shared" ca="1" si="453"/>
        <v>-4178.3130596436913</v>
      </c>
      <c r="DB374" s="104">
        <f t="shared" ca="1" si="453"/>
        <v>-1733.1432416065986</v>
      </c>
      <c r="DC374" s="104">
        <f t="shared" ca="1" si="453"/>
        <v>-1397.1018371350658</v>
      </c>
      <c r="DE374" s="80">
        <f t="shared" si="465"/>
        <v>67.5</v>
      </c>
      <c r="DF374" s="104">
        <f t="shared" ca="1" si="454"/>
        <v>38.507852949500382</v>
      </c>
      <c r="DG374" s="104">
        <f t="shared" ca="1" si="454"/>
        <v>38.30181058596574</v>
      </c>
      <c r="DH374" s="104">
        <f t="shared" ca="1" si="454"/>
        <v>37.788039398879256</v>
      </c>
      <c r="DI374" s="104">
        <f t="shared" ca="1" si="454"/>
        <v>37.405652286329818</v>
      </c>
      <c r="DJ374" s="104">
        <f t="shared" ca="1" si="454"/>
        <v>38.505235250573357</v>
      </c>
      <c r="DK374" s="104">
        <f t="shared" ca="1" si="454"/>
        <v>45.456976535777798</v>
      </c>
      <c r="DL374" s="104">
        <f t="shared" ca="1" si="454"/>
        <v>74.79420880770823</v>
      </c>
      <c r="DM374" s="104">
        <f t="shared" ca="1" si="454"/>
        <v>211.01145993732078</v>
      </c>
      <c r="DN374" s="104">
        <f t="shared" ca="1" si="454"/>
        <v>1307.8581631686527</v>
      </c>
      <c r="DO374" s="104">
        <f t="shared" ca="1" si="454"/>
        <v>122737030728.22151</v>
      </c>
      <c r="DP374" s="104">
        <f t="shared" ca="1" si="454"/>
        <v>3699.8210085846686</v>
      </c>
      <c r="DQ374" s="104">
        <f t="shared" ca="1" si="454"/>
        <v>1599.1436585839294</v>
      </c>
      <c r="DR374" s="104">
        <f t="shared" ca="1" si="454"/>
        <v>1306.8500753614583</v>
      </c>
      <c r="DT374" s="80">
        <f t="shared" si="466"/>
        <v>67.5</v>
      </c>
      <c r="DU374" s="104">
        <f t="shared" ca="1" si="455"/>
        <v>15.492352947333281</v>
      </c>
      <c r="DV374" s="104">
        <f t="shared" ca="1" si="455"/>
        <v>15.690001149399318</v>
      </c>
      <c r="DW374" s="104">
        <f t="shared" ca="1" si="455"/>
        <v>16.489719993016909</v>
      </c>
      <c r="DX374" s="104">
        <f t="shared" ca="1" si="455"/>
        <v>18.70022695630896</v>
      </c>
      <c r="DY374" s="104">
        <f t="shared" ca="1" si="455"/>
        <v>24.565962380960819</v>
      </c>
      <c r="DZ374" s="104">
        <f t="shared" ca="1" si="455"/>
        <v>40.695960053293341</v>
      </c>
      <c r="EA374" s="104">
        <f t="shared" ca="1" si="455"/>
        <v>90.287731791903227</v>
      </c>
      <c r="EB374" s="104">
        <f t="shared" ca="1" si="455"/>
        <v>285.27652015891073</v>
      </c>
      <c r="EC374" s="104">
        <f t="shared" ca="1" si="455"/>
        <v>1706.6035766503448</v>
      </c>
      <c r="ED374" s="104">
        <f t="shared" ca="1" si="455"/>
        <v>148170252523.5563</v>
      </c>
      <c r="EE374" s="104">
        <f t="shared" ca="1" si="455"/>
        <v>4178.3130596436913</v>
      </c>
      <c r="EF374" s="104">
        <f t="shared" ca="1" si="455"/>
        <v>1733.1432416065986</v>
      </c>
      <c r="EG374" s="104">
        <f t="shared" ca="1" si="455"/>
        <v>1397.1018371350658</v>
      </c>
      <c r="EI374" s="80">
        <f t="shared" si="467"/>
        <v>67.5</v>
      </c>
      <c r="EJ374" s="104">
        <f t="shared" ca="1" si="456"/>
        <v>-15.492352947333281</v>
      </c>
      <c r="EK374" s="104">
        <f t="shared" ca="1" si="456"/>
        <v>-15.690001149399318</v>
      </c>
      <c r="EL374" s="104">
        <f t="shared" ca="1" si="456"/>
        <v>-16.489719993016909</v>
      </c>
      <c r="EM374" s="104">
        <f t="shared" ca="1" si="456"/>
        <v>-18.70022695630896</v>
      </c>
      <c r="EN374" s="104">
        <f t="shared" ca="1" si="456"/>
        <v>-24.565962380960819</v>
      </c>
      <c r="EO374" s="104">
        <f t="shared" ca="1" si="456"/>
        <v>-40.695960053293341</v>
      </c>
      <c r="EP374" s="104">
        <f t="shared" ca="1" si="456"/>
        <v>-90.287731791903227</v>
      </c>
      <c r="EQ374" s="104">
        <f t="shared" ca="1" si="456"/>
        <v>-285.27652015891073</v>
      </c>
      <c r="ER374" s="104">
        <f t="shared" ca="1" si="456"/>
        <v>-1706.6035766503448</v>
      </c>
      <c r="ES374" s="104">
        <f t="shared" ca="1" si="456"/>
        <v>-148170252523.5563</v>
      </c>
      <c r="ET374" s="104">
        <f t="shared" ca="1" si="456"/>
        <v>-4178.3130596436913</v>
      </c>
      <c r="EU374" s="104">
        <f t="shared" ca="1" si="456"/>
        <v>-1733.1432416065986</v>
      </c>
      <c r="EV374" s="104">
        <f t="shared" ca="1" si="456"/>
        <v>-1397.1018371350658</v>
      </c>
      <c r="EX374" s="80">
        <f t="shared" si="468"/>
        <v>67.5</v>
      </c>
      <c r="EY374" s="104">
        <f t="shared" ca="1" si="457"/>
        <v>0</v>
      </c>
      <c r="EZ374" s="104">
        <f t="shared" ca="1" si="457"/>
        <v>0</v>
      </c>
      <c r="FA374" s="104">
        <f t="shared" ca="1" si="457"/>
        <v>0</v>
      </c>
      <c r="FB374" s="104">
        <f t="shared" ca="1" si="457"/>
        <v>0</v>
      </c>
      <c r="FC374" s="104">
        <f t="shared" ca="1" si="457"/>
        <v>0</v>
      </c>
      <c r="FD374" s="104">
        <f t="shared" ca="1" si="457"/>
        <v>0</v>
      </c>
      <c r="FE374" s="104">
        <f t="shared" ca="1" si="457"/>
        <v>0</v>
      </c>
      <c r="FF374" s="104">
        <f t="shared" ca="1" si="457"/>
        <v>0</v>
      </c>
      <c r="FG374" s="104">
        <f t="shared" ca="1" si="457"/>
        <v>0</v>
      </c>
      <c r="FH374" s="104">
        <f t="shared" ca="1" si="457"/>
        <v>0</v>
      </c>
      <c r="FI374" s="104">
        <f t="shared" ca="1" si="457"/>
        <v>0</v>
      </c>
      <c r="FJ374" s="104">
        <f t="shared" ca="1" si="457"/>
        <v>0</v>
      </c>
      <c r="FK374" s="104">
        <f t="shared" ca="1" si="457"/>
        <v>0</v>
      </c>
      <c r="FM374" s="80">
        <f t="shared" si="469"/>
        <v>67.5</v>
      </c>
      <c r="FN374" s="104">
        <f t="shared" ca="1" si="458"/>
        <v>0</v>
      </c>
      <c r="FO374" s="104">
        <f t="shared" ca="1" si="458"/>
        <v>0</v>
      </c>
      <c r="FP374" s="104">
        <f t="shared" ca="1" si="458"/>
        <v>0</v>
      </c>
      <c r="FQ374" s="104">
        <f t="shared" ca="1" si="458"/>
        <v>0</v>
      </c>
      <c r="FR374" s="104">
        <f t="shared" ca="1" si="458"/>
        <v>0</v>
      </c>
      <c r="FS374" s="104">
        <f t="shared" ca="1" si="458"/>
        <v>0</v>
      </c>
      <c r="FT374" s="104">
        <f t="shared" ca="1" si="458"/>
        <v>0</v>
      </c>
      <c r="FU374" s="104">
        <f t="shared" ca="1" si="458"/>
        <v>0</v>
      </c>
      <c r="FV374" s="104">
        <f t="shared" ca="1" si="458"/>
        <v>0</v>
      </c>
      <c r="FW374" s="104">
        <f t="shared" ca="1" si="458"/>
        <v>0</v>
      </c>
      <c r="FX374" s="104">
        <f t="shared" ca="1" si="458"/>
        <v>0</v>
      </c>
      <c r="FY374" s="104">
        <f t="shared" ca="1" si="458"/>
        <v>0</v>
      </c>
      <c r="FZ374" s="104">
        <f t="shared" ca="1" si="458"/>
        <v>0</v>
      </c>
    </row>
    <row r="375" spans="1:182">
      <c r="S375" s="26">
        <f t="shared" si="459"/>
        <v>75</v>
      </c>
      <c r="T375" s="319">
        <f t="shared" ca="1" si="448"/>
        <v>17.358987516952503</v>
      </c>
      <c r="U375" s="319">
        <f t="shared" ca="1" si="448"/>
        <v>17.643935398955609</v>
      </c>
      <c r="V375" s="319">
        <f t="shared" ca="1" si="448"/>
        <v>18.701600696607919</v>
      </c>
      <c r="W375" s="319">
        <f t="shared" ca="1" si="448"/>
        <v>21.294029400966345</v>
      </c>
      <c r="X375" s="319">
        <f t="shared" ca="1" si="448"/>
        <v>27.379956378971006</v>
      </c>
      <c r="Y375" s="319">
        <f t="shared" ca="1" si="448"/>
        <v>42.09793930429101</v>
      </c>
      <c r="Z375" s="319">
        <f t="shared" ca="1" si="448"/>
        <v>80.583719945079693</v>
      </c>
      <c r="AA375" s="319">
        <f t="shared" ca="1" si="448"/>
        <v>196.96276151531023</v>
      </c>
      <c r="AB375" s="319">
        <f t="shared" ca="1" si="448"/>
        <v>660.43699123144711</v>
      </c>
      <c r="AC375" s="319">
        <f t="shared" ca="1" si="448"/>
        <v>4180.5469615330649</v>
      </c>
      <c r="AD375" s="319">
        <f t="shared" ca="1" si="448"/>
        <v>396639934834.81628</v>
      </c>
      <c r="AE375" s="319">
        <f t="shared" ca="1" si="448"/>
        <v>13159.363114606185</v>
      </c>
      <c r="AF375" s="319">
        <f t="shared" ca="1" si="448"/>
        <v>7524.3207453027862</v>
      </c>
      <c r="AG375" s="59"/>
      <c r="AH375" s="80">
        <f t="shared" si="460"/>
        <v>75</v>
      </c>
      <c r="AI375" s="104">
        <f t="shared" ca="1" si="449"/>
        <v>-17.358987516952503</v>
      </c>
      <c r="AJ375" s="104">
        <f t="shared" ca="1" si="449"/>
        <v>-17.643935398955609</v>
      </c>
      <c r="AK375" s="104">
        <f t="shared" ca="1" si="449"/>
        <v>-18.701600696607919</v>
      </c>
      <c r="AL375" s="104">
        <f t="shared" ca="1" si="449"/>
        <v>-21.294029400966345</v>
      </c>
      <c r="AM375" s="104">
        <f t="shared" ca="1" si="449"/>
        <v>-27.379956378971006</v>
      </c>
      <c r="AN375" s="104">
        <f t="shared" ca="1" si="449"/>
        <v>-42.09793930429101</v>
      </c>
      <c r="AO375" s="104">
        <f t="shared" ca="1" si="449"/>
        <v>-80.583719945079693</v>
      </c>
      <c r="AP375" s="104">
        <f t="shared" ca="1" si="449"/>
        <v>-196.96276151531023</v>
      </c>
      <c r="AQ375" s="104">
        <f t="shared" ca="1" si="449"/>
        <v>-660.43699123144711</v>
      </c>
      <c r="AR375" s="104">
        <f t="shared" ca="1" si="449"/>
        <v>-4180.5469615330649</v>
      </c>
      <c r="AS375" s="104">
        <f t="shared" ca="1" si="449"/>
        <v>-396639934834.81628</v>
      </c>
      <c r="AT375" s="104">
        <f t="shared" ca="1" si="449"/>
        <v>-13159.363114606185</v>
      </c>
      <c r="AU375" s="104">
        <f t="shared" ca="1" si="449"/>
        <v>-7524.3207453027862</v>
      </c>
      <c r="AV375" s="62"/>
      <c r="AW375" s="80">
        <f t="shared" si="461"/>
        <v>75</v>
      </c>
      <c r="AX375" s="104">
        <f t="shared" ca="1" si="450"/>
        <v>37.598767315238703</v>
      </c>
      <c r="AY375" s="104">
        <f t="shared" ca="1" si="450"/>
        <v>37.517105654956417</v>
      </c>
      <c r="AZ375" s="104">
        <f t="shared" ca="1" si="450"/>
        <v>37.405652045571308</v>
      </c>
      <c r="BA375" s="104">
        <f t="shared" ca="1" si="450"/>
        <v>37.786879856566102</v>
      </c>
      <c r="BB375" s="104">
        <f t="shared" ca="1" si="450"/>
        <v>40.089540750359681</v>
      </c>
      <c r="BC375" s="104">
        <f t="shared" ca="1" si="450"/>
        <v>48.300734678624501</v>
      </c>
      <c r="BD375" s="104">
        <f t="shared" ca="1" si="450"/>
        <v>74.797346089450329</v>
      </c>
      <c r="BE375" s="104">
        <f t="shared" ca="1" si="450"/>
        <v>165.72734580086518</v>
      </c>
      <c r="BF375" s="104">
        <f t="shared" ca="1" si="450"/>
        <v>558.2270224995674</v>
      </c>
      <c r="BG375" s="104">
        <f t="shared" ca="1" si="450"/>
        <v>3701.797318908415</v>
      </c>
      <c r="BH375" s="104">
        <f t="shared" ca="1" si="450"/>
        <v>368142487404.10968</v>
      </c>
      <c r="BI375" s="104">
        <f t="shared" ca="1" si="450"/>
        <v>12601.277818149367</v>
      </c>
      <c r="BJ375" s="104">
        <f t="shared" ca="1" si="450"/>
        <v>7282.7275168114547</v>
      </c>
      <c r="BK375" s="62"/>
      <c r="BL375" s="80">
        <f t="shared" si="462"/>
        <v>75</v>
      </c>
      <c r="BM375" s="104">
        <f t="shared" ca="1" si="451"/>
        <v>2.8807922813336977</v>
      </c>
      <c r="BN375" s="104">
        <f t="shared" ca="1" si="451"/>
        <v>2.2292348570452041</v>
      </c>
      <c r="BO375" s="104">
        <f t="shared" ca="1" si="451"/>
        <v>2.45065235546349E-3</v>
      </c>
      <c r="BP375" s="104">
        <f t="shared" ca="1" si="451"/>
        <v>-4.8011789453665878</v>
      </c>
      <c r="BQ375" s="104">
        <f t="shared" ca="1" si="451"/>
        <v>-14.670372007582323</v>
      </c>
      <c r="BR375" s="104">
        <f t="shared" ca="1" si="451"/>
        <v>-35.895143929957499</v>
      </c>
      <c r="BS375" s="104">
        <f t="shared" ca="1" si="451"/>
        <v>-86.3700938007091</v>
      </c>
      <c r="BT375" s="104">
        <f t="shared" ca="1" si="451"/>
        <v>-228.19817722975534</v>
      </c>
      <c r="BU375" s="104">
        <f t="shared" ca="1" si="451"/>
        <v>-762.64695996332682</v>
      </c>
      <c r="BV375" s="104">
        <f t="shared" ca="1" si="451"/>
        <v>-4659.2966041577156</v>
      </c>
      <c r="BW375" s="104">
        <f t="shared" ca="1" si="451"/>
        <v>-425137382265.52301</v>
      </c>
      <c r="BX375" s="104">
        <f t="shared" ca="1" si="451"/>
        <v>-13717.448411063004</v>
      </c>
      <c r="BY375" s="104">
        <f t="shared" ca="1" si="451"/>
        <v>-7765.9139737941159</v>
      </c>
      <c r="BZ375" s="62"/>
      <c r="CA375" s="80">
        <f t="shared" si="463"/>
        <v>75</v>
      </c>
      <c r="CB375" s="104">
        <f t="shared" ca="1" si="452"/>
        <v>17.358987516952503</v>
      </c>
      <c r="CC375" s="104">
        <f t="shared" ca="1" si="452"/>
        <v>17.643935398955612</v>
      </c>
      <c r="CD375" s="104">
        <f t="shared" ca="1" si="452"/>
        <v>18.701600696607919</v>
      </c>
      <c r="CE375" s="104">
        <f t="shared" ca="1" si="452"/>
        <v>21.294029400966348</v>
      </c>
      <c r="CF375" s="104">
        <f t="shared" ca="1" si="452"/>
        <v>27.379956378971006</v>
      </c>
      <c r="CG375" s="104">
        <f t="shared" ca="1" si="452"/>
        <v>42.097939304290996</v>
      </c>
      <c r="CH375" s="104">
        <f t="shared" ca="1" si="452"/>
        <v>80.583719945079693</v>
      </c>
      <c r="CI375" s="104">
        <f t="shared" ca="1" si="452"/>
        <v>196.96276151531023</v>
      </c>
      <c r="CJ375" s="104">
        <f t="shared" ca="1" si="452"/>
        <v>660.43699123144711</v>
      </c>
      <c r="CK375" s="104">
        <f t="shared" ca="1" si="452"/>
        <v>4180.5469615330649</v>
      </c>
      <c r="CL375" s="104">
        <f t="shared" ca="1" si="452"/>
        <v>396639934834.81628</v>
      </c>
      <c r="CM375" s="104">
        <f t="shared" ca="1" si="452"/>
        <v>13159.363114606185</v>
      </c>
      <c r="CN375" s="104">
        <f t="shared" ca="1" si="452"/>
        <v>7524.3207453027844</v>
      </c>
      <c r="CP375" s="80">
        <f t="shared" si="464"/>
        <v>75</v>
      </c>
      <c r="CQ375" s="104">
        <f t="shared" ca="1" si="453"/>
        <v>-17.358987516952503</v>
      </c>
      <c r="CR375" s="104">
        <f t="shared" ca="1" si="453"/>
        <v>-17.643935398955612</v>
      </c>
      <c r="CS375" s="104">
        <f t="shared" ca="1" si="453"/>
        <v>-18.701600696607919</v>
      </c>
      <c r="CT375" s="104">
        <f t="shared" ca="1" si="453"/>
        <v>-21.294029400966348</v>
      </c>
      <c r="CU375" s="104">
        <f t="shared" ca="1" si="453"/>
        <v>-27.379956378971006</v>
      </c>
      <c r="CV375" s="104">
        <f t="shared" ca="1" si="453"/>
        <v>-42.097939304290996</v>
      </c>
      <c r="CW375" s="104">
        <f t="shared" ca="1" si="453"/>
        <v>-80.583719945079693</v>
      </c>
      <c r="CX375" s="104">
        <f t="shared" ca="1" si="453"/>
        <v>-196.96276151531023</v>
      </c>
      <c r="CY375" s="104">
        <f t="shared" ca="1" si="453"/>
        <v>-660.43699123144711</v>
      </c>
      <c r="CZ375" s="104">
        <f t="shared" ca="1" si="453"/>
        <v>-4180.5469615330649</v>
      </c>
      <c r="DA375" s="104">
        <f t="shared" ca="1" si="453"/>
        <v>-396639934834.81628</v>
      </c>
      <c r="DB375" s="104">
        <f t="shared" ca="1" si="453"/>
        <v>-13159.363114606185</v>
      </c>
      <c r="DC375" s="104">
        <f t="shared" ca="1" si="453"/>
        <v>-7524.3207453027844</v>
      </c>
      <c r="DE375" s="80">
        <f t="shared" si="465"/>
        <v>75</v>
      </c>
      <c r="DF375" s="104">
        <f t="shared" ca="1" si="454"/>
        <v>37.598767315238703</v>
      </c>
      <c r="DG375" s="104">
        <f t="shared" ca="1" si="454"/>
        <v>37.517105654956417</v>
      </c>
      <c r="DH375" s="104">
        <f t="shared" ca="1" si="454"/>
        <v>37.405652045571308</v>
      </c>
      <c r="DI375" s="104">
        <f t="shared" ca="1" si="454"/>
        <v>37.786879856566109</v>
      </c>
      <c r="DJ375" s="104">
        <f t="shared" ca="1" si="454"/>
        <v>40.089540750359681</v>
      </c>
      <c r="DK375" s="104">
        <f t="shared" ca="1" si="454"/>
        <v>48.300734678624515</v>
      </c>
      <c r="DL375" s="104">
        <f t="shared" ca="1" si="454"/>
        <v>74.797346089450329</v>
      </c>
      <c r="DM375" s="104">
        <f t="shared" ca="1" si="454"/>
        <v>165.72734580086518</v>
      </c>
      <c r="DN375" s="104">
        <f t="shared" ca="1" si="454"/>
        <v>558.2270224995674</v>
      </c>
      <c r="DO375" s="104">
        <f t="shared" ca="1" si="454"/>
        <v>3701.7973189084155</v>
      </c>
      <c r="DP375" s="104">
        <f t="shared" ca="1" si="454"/>
        <v>368142487404.10968</v>
      </c>
      <c r="DQ375" s="104">
        <f t="shared" ca="1" si="454"/>
        <v>12601.277818149369</v>
      </c>
      <c r="DR375" s="104">
        <f t="shared" ca="1" si="454"/>
        <v>7282.7275168114538</v>
      </c>
      <c r="DT375" s="80">
        <f t="shared" si="466"/>
        <v>75</v>
      </c>
      <c r="DU375" s="104">
        <f t="shared" ca="1" si="455"/>
        <v>17.358987516952503</v>
      </c>
      <c r="DV375" s="104">
        <f t="shared" ca="1" si="455"/>
        <v>17.643935398955609</v>
      </c>
      <c r="DW375" s="104">
        <f t="shared" ca="1" si="455"/>
        <v>18.701600696607919</v>
      </c>
      <c r="DX375" s="104">
        <f t="shared" ca="1" si="455"/>
        <v>21.294029400966345</v>
      </c>
      <c r="DY375" s="104">
        <f t="shared" ca="1" si="455"/>
        <v>27.379956378971006</v>
      </c>
      <c r="DZ375" s="104">
        <f t="shared" ca="1" si="455"/>
        <v>42.09793930429101</v>
      </c>
      <c r="EA375" s="104">
        <f t="shared" ca="1" si="455"/>
        <v>80.583719945079693</v>
      </c>
      <c r="EB375" s="104">
        <f t="shared" ca="1" si="455"/>
        <v>196.96276151531023</v>
      </c>
      <c r="EC375" s="104">
        <f t="shared" ca="1" si="455"/>
        <v>660.43699123144711</v>
      </c>
      <c r="ED375" s="104">
        <f t="shared" ca="1" si="455"/>
        <v>4180.5469615330649</v>
      </c>
      <c r="EE375" s="104">
        <f t="shared" ca="1" si="455"/>
        <v>396639934834.81628</v>
      </c>
      <c r="EF375" s="104">
        <f t="shared" ca="1" si="455"/>
        <v>13159.363114606185</v>
      </c>
      <c r="EG375" s="104">
        <f t="shared" ca="1" si="455"/>
        <v>7524.3207453027862</v>
      </c>
      <c r="EI375" s="80">
        <f t="shared" si="467"/>
        <v>75</v>
      </c>
      <c r="EJ375" s="104">
        <f t="shared" ca="1" si="456"/>
        <v>-17.358987516952503</v>
      </c>
      <c r="EK375" s="104">
        <f t="shared" ca="1" si="456"/>
        <v>-17.643935398955609</v>
      </c>
      <c r="EL375" s="104">
        <f t="shared" ca="1" si="456"/>
        <v>-18.701600696607919</v>
      </c>
      <c r="EM375" s="104">
        <f t="shared" ca="1" si="456"/>
        <v>-21.294029400966345</v>
      </c>
      <c r="EN375" s="104">
        <f t="shared" ca="1" si="456"/>
        <v>-27.379956378971006</v>
      </c>
      <c r="EO375" s="104">
        <f t="shared" ca="1" si="456"/>
        <v>-42.09793930429101</v>
      </c>
      <c r="EP375" s="104">
        <f t="shared" ca="1" si="456"/>
        <v>-80.583719945079693</v>
      </c>
      <c r="EQ375" s="104">
        <f t="shared" ca="1" si="456"/>
        <v>-196.96276151531023</v>
      </c>
      <c r="ER375" s="104">
        <f t="shared" ca="1" si="456"/>
        <v>-660.43699123144711</v>
      </c>
      <c r="ES375" s="104">
        <f t="shared" ca="1" si="456"/>
        <v>-4180.5469615330649</v>
      </c>
      <c r="ET375" s="104">
        <f t="shared" ca="1" si="456"/>
        <v>-396639934834.81628</v>
      </c>
      <c r="EU375" s="104">
        <f t="shared" ca="1" si="456"/>
        <v>-13159.363114606185</v>
      </c>
      <c r="EV375" s="104">
        <f t="shared" ca="1" si="456"/>
        <v>-7524.3207453027862</v>
      </c>
      <c r="EX375" s="80">
        <f t="shared" si="468"/>
        <v>75</v>
      </c>
      <c r="EY375" s="104">
        <f t="shared" ca="1" si="457"/>
        <v>0</v>
      </c>
      <c r="EZ375" s="104">
        <f t="shared" ca="1" si="457"/>
        <v>0</v>
      </c>
      <c r="FA375" s="104">
        <f t="shared" ca="1" si="457"/>
        <v>0</v>
      </c>
      <c r="FB375" s="104">
        <f t="shared" ca="1" si="457"/>
        <v>0</v>
      </c>
      <c r="FC375" s="104">
        <f t="shared" ca="1" si="457"/>
        <v>0</v>
      </c>
      <c r="FD375" s="104">
        <f t="shared" ca="1" si="457"/>
        <v>0</v>
      </c>
      <c r="FE375" s="104">
        <f t="shared" ca="1" si="457"/>
        <v>0</v>
      </c>
      <c r="FF375" s="104">
        <f t="shared" ca="1" si="457"/>
        <v>0</v>
      </c>
      <c r="FG375" s="104">
        <f t="shared" ca="1" si="457"/>
        <v>0</v>
      </c>
      <c r="FH375" s="104">
        <f t="shared" ca="1" si="457"/>
        <v>0</v>
      </c>
      <c r="FI375" s="104">
        <f t="shared" ca="1" si="457"/>
        <v>0</v>
      </c>
      <c r="FJ375" s="104">
        <f t="shared" ca="1" si="457"/>
        <v>0</v>
      </c>
      <c r="FK375" s="104">
        <f t="shared" ca="1" si="457"/>
        <v>0</v>
      </c>
      <c r="FM375" s="80">
        <f t="shared" si="469"/>
        <v>75</v>
      </c>
      <c r="FN375" s="104">
        <f t="shared" ca="1" si="458"/>
        <v>0</v>
      </c>
      <c r="FO375" s="104">
        <f t="shared" ca="1" si="458"/>
        <v>0</v>
      </c>
      <c r="FP375" s="104">
        <f t="shared" ca="1" si="458"/>
        <v>0</v>
      </c>
      <c r="FQ375" s="104">
        <f t="shared" ca="1" si="458"/>
        <v>0</v>
      </c>
      <c r="FR375" s="104">
        <f t="shared" ca="1" si="458"/>
        <v>0</v>
      </c>
      <c r="FS375" s="104">
        <f t="shared" ca="1" si="458"/>
        <v>0</v>
      </c>
      <c r="FT375" s="104">
        <f t="shared" ca="1" si="458"/>
        <v>0</v>
      </c>
      <c r="FU375" s="104">
        <f t="shared" ca="1" si="458"/>
        <v>0</v>
      </c>
      <c r="FV375" s="104">
        <f t="shared" ca="1" si="458"/>
        <v>0</v>
      </c>
      <c r="FW375" s="104">
        <f t="shared" ca="1" si="458"/>
        <v>0</v>
      </c>
      <c r="FX375" s="104">
        <f t="shared" ca="1" si="458"/>
        <v>0</v>
      </c>
      <c r="FY375" s="104">
        <f t="shared" ca="1" si="458"/>
        <v>0</v>
      </c>
      <c r="FZ375" s="104">
        <f t="shared" ca="1" si="458"/>
        <v>0</v>
      </c>
    </row>
    <row r="376" spans="1:182">
      <c r="P376" s="64"/>
      <c r="S376" s="26">
        <f t="shared" si="459"/>
        <v>82.5</v>
      </c>
      <c r="T376" s="319">
        <f t="shared" ca="1" si="448"/>
        <v>18.378129918970874</v>
      </c>
      <c r="U376" s="319">
        <f t="shared" ca="1" si="448"/>
        <v>18.702316006189218</v>
      </c>
      <c r="V376" s="319">
        <f t="shared" ca="1" si="448"/>
        <v>19.871281231433123</v>
      </c>
      <c r="W376" s="319">
        <f t="shared" ca="1" si="448"/>
        <v>22.608204244856662</v>
      </c>
      <c r="X376" s="319">
        <f t="shared" ca="1" si="448"/>
        <v>28.700282035173515</v>
      </c>
      <c r="Y376" s="319">
        <f t="shared" ca="1" si="448"/>
        <v>42.565252433108228</v>
      </c>
      <c r="Z376" s="319">
        <f t="shared" ca="1" si="448"/>
        <v>76.117060264142097</v>
      </c>
      <c r="AA376" s="319">
        <f t="shared" ca="1" si="448"/>
        <v>166.39339545305151</v>
      </c>
      <c r="AB376" s="319">
        <f t="shared" ca="1" si="448"/>
        <v>456.27315977923752</v>
      </c>
      <c r="AC376" s="319">
        <f t="shared" ca="1" si="448"/>
        <v>1733.6133343058777</v>
      </c>
      <c r="AD376" s="319">
        <f t="shared" ca="1" si="448"/>
        <v>13166.422537833767</v>
      </c>
      <c r="AE376" s="319">
        <f t="shared" ca="1" si="448"/>
        <v>1738080699655.2134</v>
      </c>
      <c r="AF376" s="319">
        <f t="shared" ca="1" si="448"/>
        <v>125203.54678699074</v>
      </c>
      <c r="AG376" s="59"/>
      <c r="AH376" s="80">
        <f t="shared" si="460"/>
        <v>82.5</v>
      </c>
      <c r="AI376" s="104">
        <f t="shared" ca="1" si="449"/>
        <v>-18.378129918970874</v>
      </c>
      <c r="AJ376" s="104">
        <f t="shared" ca="1" si="449"/>
        <v>-18.702316006189218</v>
      </c>
      <c r="AK376" s="104">
        <f t="shared" ca="1" si="449"/>
        <v>-19.871281231433123</v>
      </c>
      <c r="AL376" s="104">
        <f t="shared" ca="1" si="449"/>
        <v>-22.608204244856662</v>
      </c>
      <c r="AM376" s="104">
        <f t="shared" ca="1" si="449"/>
        <v>-28.700282035173515</v>
      </c>
      <c r="AN376" s="104">
        <f t="shared" ca="1" si="449"/>
        <v>-42.565252433108228</v>
      </c>
      <c r="AO376" s="104">
        <f t="shared" ca="1" si="449"/>
        <v>-76.117060264142097</v>
      </c>
      <c r="AP376" s="104">
        <f t="shared" ca="1" si="449"/>
        <v>-166.39339545305151</v>
      </c>
      <c r="AQ376" s="104">
        <f t="shared" ca="1" si="449"/>
        <v>-456.27315977923752</v>
      </c>
      <c r="AR376" s="104">
        <f t="shared" ca="1" si="449"/>
        <v>-1733.6133343058777</v>
      </c>
      <c r="AS376" s="104">
        <f t="shared" ca="1" si="449"/>
        <v>-13166.422537833767</v>
      </c>
      <c r="AT376" s="104">
        <f t="shared" ca="1" si="449"/>
        <v>-1738080699655.2134</v>
      </c>
      <c r="AU376" s="104">
        <f t="shared" ca="1" si="449"/>
        <v>-125203.54678699074</v>
      </c>
      <c r="AV376" s="62"/>
      <c r="AW376" s="80">
        <f t="shared" si="461"/>
        <v>82.5</v>
      </c>
      <c r="AX376" s="104">
        <f t="shared" ca="1" si="450"/>
        <v>37.416925892087654</v>
      </c>
      <c r="AY376" s="104">
        <f t="shared" ca="1" si="450"/>
        <v>37.405651951113647</v>
      </c>
      <c r="AZ376" s="104">
        <f t="shared" ca="1" si="450"/>
        <v>37.516767685424114</v>
      </c>
      <c r="BA376" s="104">
        <f t="shared" ca="1" si="450"/>
        <v>38.300402887116448</v>
      </c>
      <c r="BB376" s="104">
        <f t="shared" ca="1" si="450"/>
        <v>41.183000821380936</v>
      </c>
      <c r="BC376" s="104">
        <f t="shared" ca="1" si="450"/>
        <v>49.870079205899707</v>
      </c>
      <c r="BD376" s="104">
        <f t="shared" ca="1" si="450"/>
        <v>74.798790104628964</v>
      </c>
      <c r="BE376" s="104">
        <f t="shared" ca="1" si="450"/>
        <v>149.58158443416065</v>
      </c>
      <c r="BF376" s="104">
        <f t="shared" ca="1" si="450"/>
        <v>407.52648806018885</v>
      </c>
      <c r="BG376" s="104">
        <f t="shared" ca="1" si="450"/>
        <v>1599.5798360169506</v>
      </c>
      <c r="BH376" s="104">
        <f t="shared" ca="1" si="450"/>
        <v>12608.057527124025</v>
      </c>
      <c r="BI376" s="104">
        <f t="shared" ca="1" si="450"/>
        <v>1707910291448.353</v>
      </c>
      <c r="BJ376" s="104">
        <f t="shared" ca="1" si="450"/>
        <v>124144.94580808873</v>
      </c>
      <c r="BK376" s="62"/>
      <c r="BL376" s="80">
        <f t="shared" si="462"/>
        <v>82.5</v>
      </c>
      <c r="BM376" s="104">
        <f t="shared" ca="1" si="451"/>
        <v>0.66066605414590651</v>
      </c>
      <c r="BN376" s="104">
        <f t="shared" ca="1" si="451"/>
        <v>1.0199387352164044E-3</v>
      </c>
      <c r="BO376" s="104">
        <f t="shared" ca="1" si="451"/>
        <v>-2.22579477744214</v>
      </c>
      <c r="BP376" s="104">
        <f t="shared" ca="1" si="451"/>
        <v>-6.9160056025968792</v>
      </c>
      <c r="BQ376" s="104">
        <f t="shared" ca="1" si="451"/>
        <v>-16.217563248966091</v>
      </c>
      <c r="BR376" s="104">
        <f t="shared" ca="1" si="451"/>
        <v>-35.260425660316741</v>
      </c>
      <c r="BS376" s="104">
        <f t="shared" ca="1" si="451"/>
        <v>-77.435330423655202</v>
      </c>
      <c r="BT376" s="104">
        <f t="shared" ca="1" si="451"/>
        <v>-183.2052064719424</v>
      </c>
      <c r="BU376" s="104">
        <f t="shared" ca="1" si="451"/>
        <v>-505.01983149828607</v>
      </c>
      <c r="BV376" s="104">
        <f t="shared" ca="1" si="451"/>
        <v>-1867.6468325948049</v>
      </c>
      <c r="BW376" s="104">
        <f t="shared" ca="1" si="451"/>
        <v>-13724.787548543509</v>
      </c>
      <c r="BX376" s="104">
        <f t="shared" ca="1" si="451"/>
        <v>-1768251107862.073</v>
      </c>
      <c r="BY376" s="104">
        <f t="shared" ca="1" si="451"/>
        <v>-126262.14776589276</v>
      </c>
      <c r="BZ376" s="62"/>
      <c r="CA376" s="80">
        <f t="shared" si="463"/>
        <v>82.5</v>
      </c>
      <c r="CB376" s="104">
        <f t="shared" ca="1" si="452"/>
        <v>18.378129918970902</v>
      </c>
      <c r="CC376" s="104">
        <f t="shared" ca="1" si="452"/>
        <v>18.702316006189225</v>
      </c>
      <c r="CD376" s="104">
        <f t="shared" ca="1" si="452"/>
        <v>19.871281231433123</v>
      </c>
      <c r="CE376" s="104">
        <f t="shared" ca="1" si="452"/>
        <v>22.608204244856669</v>
      </c>
      <c r="CF376" s="104">
        <f t="shared" ca="1" si="452"/>
        <v>28.700282035173515</v>
      </c>
      <c r="CG376" s="104">
        <f t="shared" ca="1" si="452"/>
        <v>42.56525243310822</v>
      </c>
      <c r="CH376" s="104">
        <f t="shared" ca="1" si="452"/>
        <v>76.117060264142097</v>
      </c>
      <c r="CI376" s="104">
        <f t="shared" ca="1" si="452"/>
        <v>166.39339545305151</v>
      </c>
      <c r="CJ376" s="104">
        <f t="shared" ca="1" si="452"/>
        <v>456.27315977923752</v>
      </c>
      <c r="CK376" s="104">
        <f t="shared" ca="1" si="452"/>
        <v>1733.6133343058782</v>
      </c>
      <c r="CL376" s="104">
        <f t="shared" ca="1" si="452"/>
        <v>13166.422537833767</v>
      </c>
      <c r="CM376" s="104">
        <f t="shared" ca="1" si="452"/>
        <v>1738080699655.2134</v>
      </c>
      <c r="CN376" s="104">
        <f t="shared" ca="1" si="452"/>
        <v>125203.54678699074</v>
      </c>
      <c r="CP376" s="80">
        <f t="shared" si="464"/>
        <v>82.5</v>
      </c>
      <c r="CQ376" s="104">
        <f t="shared" ca="1" si="453"/>
        <v>-18.378129918970902</v>
      </c>
      <c r="CR376" s="104">
        <f t="shared" ca="1" si="453"/>
        <v>-18.702316006189225</v>
      </c>
      <c r="CS376" s="104">
        <f t="shared" ca="1" si="453"/>
        <v>-19.871281231433123</v>
      </c>
      <c r="CT376" s="104">
        <f t="shared" ca="1" si="453"/>
        <v>-22.608204244856669</v>
      </c>
      <c r="CU376" s="104">
        <f t="shared" ca="1" si="453"/>
        <v>-28.700282035173515</v>
      </c>
      <c r="CV376" s="104">
        <f t="shared" ca="1" si="453"/>
        <v>-42.56525243310822</v>
      </c>
      <c r="CW376" s="104">
        <f t="shared" ca="1" si="453"/>
        <v>-76.117060264142097</v>
      </c>
      <c r="CX376" s="104">
        <f t="shared" ca="1" si="453"/>
        <v>-166.39339545305151</v>
      </c>
      <c r="CY376" s="104">
        <f t="shared" ca="1" si="453"/>
        <v>-456.27315977923752</v>
      </c>
      <c r="CZ376" s="104">
        <f t="shared" ca="1" si="453"/>
        <v>-1733.6133343058782</v>
      </c>
      <c r="DA376" s="104">
        <f t="shared" ca="1" si="453"/>
        <v>-13166.422537833767</v>
      </c>
      <c r="DB376" s="104">
        <f t="shared" ca="1" si="453"/>
        <v>-1738080699655.2134</v>
      </c>
      <c r="DC376" s="104">
        <f t="shared" ca="1" si="453"/>
        <v>-125203.54678699074</v>
      </c>
      <c r="DE376" s="80">
        <f t="shared" si="465"/>
        <v>82.5</v>
      </c>
      <c r="DF376" s="104">
        <f t="shared" ca="1" si="454"/>
        <v>37.416925892087654</v>
      </c>
      <c r="DG376" s="104">
        <f t="shared" ca="1" si="454"/>
        <v>37.405651951113633</v>
      </c>
      <c r="DH376" s="104">
        <f t="shared" ca="1" si="454"/>
        <v>37.516767685424121</v>
      </c>
      <c r="DI376" s="104">
        <f t="shared" ca="1" si="454"/>
        <v>38.300402887116448</v>
      </c>
      <c r="DJ376" s="104">
        <f t="shared" ca="1" si="454"/>
        <v>41.183000821380936</v>
      </c>
      <c r="DK376" s="104">
        <f t="shared" ca="1" si="454"/>
        <v>49.870079205899707</v>
      </c>
      <c r="DL376" s="104">
        <f t="shared" ca="1" si="454"/>
        <v>74.798790104628964</v>
      </c>
      <c r="DM376" s="104">
        <f t="shared" ca="1" si="454"/>
        <v>149.58158443416065</v>
      </c>
      <c r="DN376" s="104">
        <f t="shared" ca="1" si="454"/>
        <v>407.52648806018885</v>
      </c>
      <c r="DO376" s="104">
        <f t="shared" ca="1" si="454"/>
        <v>1599.5798360169506</v>
      </c>
      <c r="DP376" s="104">
        <f t="shared" ca="1" si="454"/>
        <v>12608.057527124025</v>
      </c>
      <c r="DQ376" s="104">
        <f t="shared" ca="1" si="454"/>
        <v>1707910291448.353</v>
      </c>
      <c r="DR376" s="104">
        <f t="shared" ca="1" si="454"/>
        <v>124144.94580808873</v>
      </c>
      <c r="DT376" s="80">
        <f t="shared" si="466"/>
        <v>82.5</v>
      </c>
      <c r="DU376" s="104">
        <f t="shared" ca="1" si="455"/>
        <v>18.378129918970874</v>
      </c>
      <c r="DV376" s="104">
        <f t="shared" ca="1" si="455"/>
        <v>18.702316006189218</v>
      </c>
      <c r="DW376" s="104">
        <f t="shared" ca="1" si="455"/>
        <v>19.871281231433123</v>
      </c>
      <c r="DX376" s="104">
        <f t="shared" ca="1" si="455"/>
        <v>22.608204244856662</v>
      </c>
      <c r="DY376" s="104">
        <f t="shared" ca="1" si="455"/>
        <v>28.700282035173515</v>
      </c>
      <c r="DZ376" s="104">
        <f t="shared" ca="1" si="455"/>
        <v>42.565252433108228</v>
      </c>
      <c r="EA376" s="104">
        <f t="shared" ca="1" si="455"/>
        <v>76.117060264142097</v>
      </c>
      <c r="EB376" s="104">
        <f t="shared" ca="1" si="455"/>
        <v>166.39339545305151</v>
      </c>
      <c r="EC376" s="104">
        <f t="shared" ca="1" si="455"/>
        <v>456.27315977923752</v>
      </c>
      <c r="ED376" s="104">
        <f t="shared" ca="1" si="455"/>
        <v>1733.6133343058777</v>
      </c>
      <c r="EE376" s="104">
        <f t="shared" ca="1" si="455"/>
        <v>13166.422537833767</v>
      </c>
      <c r="EF376" s="104">
        <f t="shared" ca="1" si="455"/>
        <v>1738080699655.2134</v>
      </c>
      <c r="EG376" s="104">
        <f t="shared" ca="1" si="455"/>
        <v>125203.54678699074</v>
      </c>
      <c r="EI376" s="80">
        <f t="shared" si="467"/>
        <v>82.5</v>
      </c>
      <c r="EJ376" s="104">
        <f t="shared" ca="1" si="456"/>
        <v>-18.378129918970874</v>
      </c>
      <c r="EK376" s="104">
        <f t="shared" ca="1" si="456"/>
        <v>-18.702316006189218</v>
      </c>
      <c r="EL376" s="104">
        <f t="shared" ca="1" si="456"/>
        <v>-19.871281231433123</v>
      </c>
      <c r="EM376" s="104">
        <f t="shared" ca="1" si="456"/>
        <v>-22.608204244856662</v>
      </c>
      <c r="EN376" s="104">
        <f t="shared" ca="1" si="456"/>
        <v>-28.700282035173515</v>
      </c>
      <c r="EO376" s="104">
        <f t="shared" ca="1" si="456"/>
        <v>-42.565252433108228</v>
      </c>
      <c r="EP376" s="104">
        <f t="shared" ca="1" si="456"/>
        <v>-76.117060264142097</v>
      </c>
      <c r="EQ376" s="104">
        <f t="shared" ca="1" si="456"/>
        <v>-166.39339545305151</v>
      </c>
      <c r="ER376" s="104">
        <f t="shared" ca="1" si="456"/>
        <v>-456.27315977923752</v>
      </c>
      <c r="ES376" s="104">
        <f t="shared" ca="1" si="456"/>
        <v>-1733.6133343058777</v>
      </c>
      <c r="ET376" s="104">
        <f t="shared" ca="1" si="456"/>
        <v>-13166.422537833767</v>
      </c>
      <c r="EU376" s="104">
        <f t="shared" ca="1" si="456"/>
        <v>-1738080699655.2134</v>
      </c>
      <c r="EV376" s="104">
        <f t="shared" ca="1" si="456"/>
        <v>-125203.54678699074</v>
      </c>
      <c r="EX376" s="80">
        <f t="shared" si="468"/>
        <v>82.5</v>
      </c>
      <c r="EY376" s="104">
        <f t="shared" ca="1" si="457"/>
        <v>0</v>
      </c>
      <c r="EZ376" s="104">
        <f t="shared" ca="1" si="457"/>
        <v>0</v>
      </c>
      <c r="FA376" s="104">
        <f t="shared" ca="1" si="457"/>
        <v>0</v>
      </c>
      <c r="FB376" s="104">
        <f t="shared" ca="1" si="457"/>
        <v>0</v>
      </c>
      <c r="FC376" s="104">
        <f t="shared" ca="1" si="457"/>
        <v>0</v>
      </c>
      <c r="FD376" s="104">
        <f t="shared" ca="1" si="457"/>
        <v>0</v>
      </c>
      <c r="FE376" s="104">
        <f t="shared" ca="1" si="457"/>
        <v>0</v>
      </c>
      <c r="FF376" s="104">
        <f t="shared" ca="1" si="457"/>
        <v>0</v>
      </c>
      <c r="FG376" s="104">
        <f t="shared" ca="1" si="457"/>
        <v>0</v>
      </c>
      <c r="FH376" s="104">
        <f t="shared" ca="1" si="457"/>
        <v>0</v>
      </c>
      <c r="FI376" s="104">
        <f t="shared" ca="1" si="457"/>
        <v>0</v>
      </c>
      <c r="FJ376" s="104">
        <f t="shared" ca="1" si="457"/>
        <v>0</v>
      </c>
      <c r="FK376" s="104">
        <f t="shared" ca="1" si="457"/>
        <v>0</v>
      </c>
      <c r="FM376" s="80">
        <f t="shared" si="469"/>
        <v>82.5</v>
      </c>
      <c r="FN376" s="104">
        <f t="shared" ca="1" si="458"/>
        <v>0</v>
      </c>
      <c r="FO376" s="104">
        <f t="shared" ca="1" si="458"/>
        <v>0</v>
      </c>
      <c r="FP376" s="104">
        <f t="shared" ca="1" si="458"/>
        <v>0</v>
      </c>
      <c r="FQ376" s="104">
        <f t="shared" ca="1" si="458"/>
        <v>0</v>
      </c>
      <c r="FR376" s="104">
        <f t="shared" ca="1" si="458"/>
        <v>0</v>
      </c>
      <c r="FS376" s="104">
        <f t="shared" ca="1" si="458"/>
        <v>0</v>
      </c>
      <c r="FT376" s="104">
        <f t="shared" ca="1" si="458"/>
        <v>0</v>
      </c>
      <c r="FU376" s="104">
        <f t="shared" ca="1" si="458"/>
        <v>0</v>
      </c>
      <c r="FV376" s="104">
        <f t="shared" ca="1" si="458"/>
        <v>0</v>
      </c>
      <c r="FW376" s="104">
        <f t="shared" ca="1" si="458"/>
        <v>0</v>
      </c>
      <c r="FX376" s="104">
        <f t="shared" ca="1" si="458"/>
        <v>0</v>
      </c>
      <c r="FY376" s="104">
        <f t="shared" ca="1" si="458"/>
        <v>0</v>
      </c>
      <c r="FZ376" s="104">
        <f t="shared" ca="1" si="458"/>
        <v>0</v>
      </c>
    </row>
    <row r="377" spans="1:182">
      <c r="O377" s="21"/>
      <c r="P377" s="39"/>
      <c r="S377" s="26">
        <f t="shared" si="459"/>
        <v>90</v>
      </c>
      <c r="T377" s="319">
        <f t="shared" ca="1" si="448"/>
        <v>18.702825717921346</v>
      </c>
      <c r="U377" s="319">
        <f t="shared" ca="1" si="448"/>
        <v>19.038269120947021</v>
      </c>
      <c r="V377" s="319">
        <f t="shared" ca="1" si="448"/>
        <v>20.238420612381542</v>
      </c>
      <c r="W377" s="319">
        <f t="shared" ca="1" si="448"/>
        <v>23.012491698208088</v>
      </c>
      <c r="X377" s="319">
        <f t="shared" ca="1" si="448"/>
        <v>29.091866005352134</v>
      </c>
      <c r="Y377" s="319">
        <f t="shared" ca="1" si="448"/>
        <v>42.677756300270296</v>
      </c>
      <c r="Z377" s="319">
        <f t="shared" ca="1" si="448"/>
        <v>74.796196192110401</v>
      </c>
      <c r="AA377" s="319">
        <f t="shared" ca="1" si="448"/>
        <v>158.31483775405709</v>
      </c>
      <c r="AB377" s="319">
        <f t="shared" ca="1" si="448"/>
        <v>411.26120024519776</v>
      </c>
      <c r="AC377" s="319">
        <f t="shared" ca="1" si="448"/>
        <v>1397.3632873596068</v>
      </c>
      <c r="AD377" s="319">
        <f t="shared" ca="1" si="448"/>
        <v>7526.3806649945473</v>
      </c>
      <c r="AE377" s="319">
        <f t="shared" ca="1" si="448"/>
        <v>125270.8087214554</v>
      </c>
      <c r="AF377" s="319">
        <f t="shared" ca="1" si="448"/>
        <v>-2.8316385953758429E+17</v>
      </c>
      <c r="AG377" s="59"/>
      <c r="AH377" s="80">
        <f t="shared" si="460"/>
        <v>90</v>
      </c>
      <c r="AI377" s="104">
        <f t="shared" ca="1" si="449"/>
        <v>-18.702825717921346</v>
      </c>
      <c r="AJ377" s="104">
        <f t="shared" ca="1" si="449"/>
        <v>-19.038269120947021</v>
      </c>
      <c r="AK377" s="104">
        <f t="shared" ca="1" si="449"/>
        <v>-20.238420612381542</v>
      </c>
      <c r="AL377" s="104">
        <f t="shared" ca="1" si="449"/>
        <v>-23.012491698208088</v>
      </c>
      <c r="AM377" s="104">
        <f t="shared" ca="1" si="449"/>
        <v>-29.091866005352134</v>
      </c>
      <c r="AN377" s="104">
        <f t="shared" ca="1" si="449"/>
        <v>-42.677756300270296</v>
      </c>
      <c r="AO377" s="104">
        <f t="shared" ca="1" si="449"/>
        <v>-74.796196192110401</v>
      </c>
      <c r="AP377" s="104">
        <f t="shared" ca="1" si="449"/>
        <v>-158.31483775405709</v>
      </c>
      <c r="AQ377" s="104">
        <f t="shared" ca="1" si="449"/>
        <v>-411.26120024519776</v>
      </c>
      <c r="AR377" s="104">
        <f t="shared" ca="1" si="449"/>
        <v>-1397.3632873596068</v>
      </c>
      <c r="AS377" s="104">
        <f t="shared" ca="1" si="449"/>
        <v>-7526.3806649945473</v>
      </c>
      <c r="AT377" s="104">
        <f t="shared" ca="1" si="449"/>
        <v>-125270.8087214554</v>
      </c>
      <c r="AU377" s="104">
        <f t="shared" ca="1" si="449"/>
        <v>2.8316385953758429E+17</v>
      </c>
      <c r="AV377" s="62"/>
      <c r="AW377" s="80">
        <f t="shared" si="461"/>
        <v>90</v>
      </c>
      <c r="AX377" s="104">
        <f t="shared" ca="1" si="450"/>
        <v>37.405651925167568</v>
      </c>
      <c r="AY377" s="104">
        <f t="shared" ca="1" si="450"/>
        <v>37.416891705189336</v>
      </c>
      <c r="AZ377" s="104">
        <f t="shared" ca="1" si="450"/>
        <v>37.598463966820319</v>
      </c>
      <c r="BA377" s="104">
        <f t="shared" ca="1" si="450"/>
        <v>38.506628427118088</v>
      </c>
      <c r="BB377" s="104">
        <f t="shared" ca="1" si="450"/>
        <v>41.561024604875563</v>
      </c>
      <c r="BC377" s="104">
        <f t="shared" ca="1" si="450"/>
        <v>50.369934292212996</v>
      </c>
      <c r="BD377" s="104">
        <f t="shared" ca="1" si="450"/>
        <v>74.799217118109667</v>
      </c>
      <c r="BE377" s="104">
        <f t="shared" ca="1" si="450"/>
        <v>145.25943058632762</v>
      </c>
      <c r="BF377" s="104">
        <f t="shared" ca="1" si="450"/>
        <v>373.87100404523613</v>
      </c>
      <c r="BG377" s="104">
        <f t="shared" ca="1" si="450"/>
        <v>1307.1007625031273</v>
      </c>
      <c r="BH377" s="104">
        <f t="shared" ca="1" si="450"/>
        <v>7284.7510610158288</v>
      </c>
      <c r="BI377" s="104">
        <f t="shared" ca="1" si="450"/>
        <v>124211.91664273638</v>
      </c>
      <c r="BJ377" s="104">
        <f t="shared" ca="1" si="450"/>
        <v>-2.8316385627574528E+17</v>
      </c>
      <c r="BK377" s="62"/>
      <c r="BL377" s="80">
        <f t="shared" si="462"/>
        <v>90</v>
      </c>
      <c r="BM377" s="104">
        <f t="shared" ca="1" si="451"/>
        <v>4.8932488046678679E-7</v>
      </c>
      <c r="BN377" s="104">
        <f t="shared" ca="1" si="451"/>
        <v>-0.65964653670470363</v>
      </c>
      <c r="BO377" s="104">
        <f t="shared" ca="1" si="451"/>
        <v>-2.8783772579427782</v>
      </c>
      <c r="BP377" s="104">
        <f t="shared" ca="1" si="451"/>
        <v>-7.5183549692980884</v>
      </c>
      <c r="BQ377" s="104">
        <f t="shared" ca="1" si="451"/>
        <v>-16.622707405828702</v>
      </c>
      <c r="BR377" s="104">
        <f t="shared" ca="1" si="451"/>
        <v>-34.98557830832759</v>
      </c>
      <c r="BS377" s="104">
        <f t="shared" ca="1" si="451"/>
        <v>-74.793175266111163</v>
      </c>
      <c r="BT377" s="104">
        <f t="shared" ca="1" si="451"/>
        <v>-171.37024492178665</v>
      </c>
      <c r="BU377" s="104">
        <f t="shared" ca="1" si="451"/>
        <v>-448.65139644515955</v>
      </c>
      <c r="BV377" s="104">
        <f t="shared" ca="1" si="451"/>
        <v>-1487.6258122160864</v>
      </c>
      <c r="BW377" s="104">
        <f t="shared" ca="1" si="451"/>
        <v>-7768.0102689732648</v>
      </c>
      <c r="BX377" s="104">
        <f t="shared" ca="1" si="451"/>
        <v>-126329.7008001744</v>
      </c>
      <c r="BY377" s="104">
        <f t="shared" ca="1" si="451"/>
        <v>2.831638627994233E+17</v>
      </c>
      <c r="BZ377" s="62"/>
      <c r="CA377" s="80">
        <f t="shared" si="463"/>
        <v>90</v>
      </c>
      <c r="CB377" s="104">
        <f t="shared" ca="1" si="452"/>
        <v>18.702825705210369</v>
      </c>
      <c r="CC377" s="104">
        <f t="shared" ca="1" si="452"/>
        <v>19.03826912094701</v>
      </c>
      <c r="CD377" s="104">
        <f t="shared" ca="1" si="452"/>
        <v>20.238420612381542</v>
      </c>
      <c r="CE377" s="104">
        <f t="shared" ca="1" si="452"/>
        <v>23.012491698208088</v>
      </c>
      <c r="CF377" s="104">
        <f t="shared" ca="1" si="452"/>
        <v>29.091866005352134</v>
      </c>
      <c r="CG377" s="104">
        <f t="shared" ca="1" si="452"/>
        <v>42.677756300270296</v>
      </c>
      <c r="CH377" s="104">
        <f t="shared" ca="1" si="452"/>
        <v>74.796196192110401</v>
      </c>
      <c r="CI377" s="104">
        <f t="shared" ca="1" si="452"/>
        <v>158.31483775405709</v>
      </c>
      <c r="CJ377" s="104">
        <f t="shared" ca="1" si="452"/>
        <v>411.26120024519776</v>
      </c>
      <c r="CK377" s="104">
        <f t="shared" ca="1" si="452"/>
        <v>1397.3632873596068</v>
      </c>
      <c r="CL377" s="104">
        <f t="shared" ca="1" si="452"/>
        <v>7526.3806649945482</v>
      </c>
      <c r="CM377" s="104">
        <f t="shared" ca="1" si="452"/>
        <v>125270.8087214554</v>
      </c>
      <c r="CN377" s="104">
        <f t="shared" ca="1" si="452"/>
        <v>-2.8316385953758429E+17</v>
      </c>
      <c r="CP377" s="80">
        <f t="shared" si="464"/>
        <v>90</v>
      </c>
      <c r="CQ377" s="104">
        <f t="shared" ca="1" si="453"/>
        <v>-18.702825705210369</v>
      </c>
      <c r="CR377" s="104">
        <f t="shared" ca="1" si="453"/>
        <v>-19.03826912094701</v>
      </c>
      <c r="CS377" s="104">
        <f t="shared" ca="1" si="453"/>
        <v>-20.238420612381542</v>
      </c>
      <c r="CT377" s="104">
        <f t="shared" ca="1" si="453"/>
        <v>-23.012491698208088</v>
      </c>
      <c r="CU377" s="104">
        <f t="shared" ca="1" si="453"/>
        <v>-29.091866005352134</v>
      </c>
      <c r="CV377" s="104">
        <f t="shared" ca="1" si="453"/>
        <v>-42.677756300270296</v>
      </c>
      <c r="CW377" s="104">
        <f t="shared" ca="1" si="453"/>
        <v>-74.796196192110401</v>
      </c>
      <c r="CX377" s="104">
        <f t="shared" ca="1" si="453"/>
        <v>-158.31483775405709</v>
      </c>
      <c r="CY377" s="104">
        <f t="shared" ca="1" si="453"/>
        <v>-411.26120024519776</v>
      </c>
      <c r="CZ377" s="104">
        <f t="shared" ca="1" si="453"/>
        <v>-1397.3632873596068</v>
      </c>
      <c r="DA377" s="104">
        <f t="shared" ca="1" si="453"/>
        <v>-7526.3806649945482</v>
      </c>
      <c r="DB377" s="104">
        <f t="shared" ca="1" si="453"/>
        <v>-125270.8087214554</v>
      </c>
      <c r="DC377" s="104">
        <f t="shared" ca="1" si="453"/>
        <v>2.8316385953758429E+17</v>
      </c>
      <c r="DE377" s="80">
        <f t="shared" si="465"/>
        <v>90</v>
      </c>
      <c r="DF377" s="104">
        <f t="shared" ca="1" si="454"/>
        <v>37.405651887257896</v>
      </c>
      <c r="DG377" s="104">
        <f t="shared" ca="1" si="454"/>
        <v>37.416891705189308</v>
      </c>
      <c r="DH377" s="104">
        <f t="shared" ca="1" si="454"/>
        <v>37.598463966820326</v>
      </c>
      <c r="DI377" s="104">
        <f t="shared" ca="1" si="454"/>
        <v>38.506628427118088</v>
      </c>
      <c r="DJ377" s="104">
        <f t="shared" ca="1" si="454"/>
        <v>41.561024604875563</v>
      </c>
      <c r="DK377" s="104">
        <f t="shared" ca="1" si="454"/>
        <v>50.369934292212996</v>
      </c>
      <c r="DL377" s="104">
        <f t="shared" ca="1" si="454"/>
        <v>74.799217118109667</v>
      </c>
      <c r="DM377" s="104">
        <f t="shared" ca="1" si="454"/>
        <v>145.25943058632762</v>
      </c>
      <c r="DN377" s="104">
        <f t="shared" ca="1" si="454"/>
        <v>373.87100404523613</v>
      </c>
      <c r="DO377" s="104">
        <f t="shared" ca="1" si="454"/>
        <v>1307.100762503127</v>
      </c>
      <c r="DP377" s="104">
        <f t="shared" ca="1" si="454"/>
        <v>7284.7510610158288</v>
      </c>
      <c r="DQ377" s="104">
        <f t="shared" ca="1" si="454"/>
        <v>124211.91664273638</v>
      </c>
      <c r="DR377" s="104">
        <f t="shared" ca="1" si="454"/>
        <v>-2.8316385627574528E+17</v>
      </c>
      <c r="DT377" s="80">
        <f t="shared" si="466"/>
        <v>90</v>
      </c>
      <c r="DU377" s="104">
        <f t="shared" ca="1" si="455"/>
        <v>18.702825717921346</v>
      </c>
      <c r="DV377" s="104">
        <f t="shared" ca="1" si="455"/>
        <v>19.038269120947021</v>
      </c>
      <c r="DW377" s="104">
        <f t="shared" ca="1" si="455"/>
        <v>20.238420612381542</v>
      </c>
      <c r="DX377" s="104">
        <f t="shared" ca="1" si="455"/>
        <v>23.012491698208088</v>
      </c>
      <c r="DY377" s="104">
        <f t="shared" ca="1" si="455"/>
        <v>29.091866005352134</v>
      </c>
      <c r="DZ377" s="104">
        <f t="shared" ca="1" si="455"/>
        <v>42.677756300270296</v>
      </c>
      <c r="EA377" s="104">
        <f t="shared" ca="1" si="455"/>
        <v>74.796196192110401</v>
      </c>
      <c r="EB377" s="104">
        <f t="shared" ca="1" si="455"/>
        <v>158.31483775405709</v>
      </c>
      <c r="EC377" s="104">
        <f t="shared" ca="1" si="455"/>
        <v>411.26120024519776</v>
      </c>
      <c r="ED377" s="104">
        <f t="shared" ca="1" si="455"/>
        <v>1397.3632873596068</v>
      </c>
      <c r="EE377" s="104">
        <f t="shared" ca="1" si="455"/>
        <v>7526.3806649945473</v>
      </c>
      <c r="EF377" s="104">
        <f t="shared" ca="1" si="455"/>
        <v>125270.8087214554</v>
      </c>
      <c r="EG377" s="104">
        <f t="shared" ca="1" si="455"/>
        <v>-2.8316385953758429E+17</v>
      </c>
      <c r="EI377" s="80">
        <f t="shared" si="467"/>
        <v>90</v>
      </c>
      <c r="EJ377" s="104">
        <f t="shared" ca="1" si="456"/>
        <v>-18.702825717921346</v>
      </c>
      <c r="EK377" s="104">
        <f t="shared" ca="1" si="456"/>
        <v>-19.038269120947021</v>
      </c>
      <c r="EL377" s="104">
        <f t="shared" ca="1" si="456"/>
        <v>-20.238420612381542</v>
      </c>
      <c r="EM377" s="104">
        <f t="shared" ca="1" si="456"/>
        <v>-23.012491698208088</v>
      </c>
      <c r="EN377" s="104">
        <f t="shared" ca="1" si="456"/>
        <v>-29.091866005352134</v>
      </c>
      <c r="EO377" s="104">
        <f t="shared" ca="1" si="456"/>
        <v>-42.677756300270296</v>
      </c>
      <c r="EP377" s="104">
        <f t="shared" ca="1" si="456"/>
        <v>-74.796196192110401</v>
      </c>
      <c r="EQ377" s="104">
        <f t="shared" ca="1" si="456"/>
        <v>-158.31483775405709</v>
      </c>
      <c r="ER377" s="104">
        <f t="shared" ca="1" si="456"/>
        <v>-411.26120024519776</v>
      </c>
      <c r="ES377" s="104">
        <f t="shared" ca="1" si="456"/>
        <v>-1397.3632873596068</v>
      </c>
      <c r="ET377" s="104">
        <f t="shared" ca="1" si="456"/>
        <v>-7526.3806649945473</v>
      </c>
      <c r="EU377" s="104">
        <f t="shared" ca="1" si="456"/>
        <v>-125270.8087214554</v>
      </c>
      <c r="EV377" s="104">
        <f t="shared" ca="1" si="456"/>
        <v>2.8316385953758429E+17</v>
      </c>
      <c r="EX377" s="80">
        <f t="shared" si="468"/>
        <v>90</v>
      </c>
      <c r="EY377" s="104">
        <f t="shared" ca="1" si="457"/>
        <v>0</v>
      </c>
      <c r="EZ377" s="104">
        <f t="shared" ca="1" si="457"/>
        <v>0</v>
      </c>
      <c r="FA377" s="104">
        <f t="shared" ca="1" si="457"/>
        <v>0</v>
      </c>
      <c r="FB377" s="104">
        <f t="shared" ca="1" si="457"/>
        <v>0</v>
      </c>
      <c r="FC377" s="104">
        <f t="shared" ca="1" si="457"/>
        <v>0</v>
      </c>
      <c r="FD377" s="104">
        <f t="shared" ca="1" si="457"/>
        <v>0</v>
      </c>
      <c r="FE377" s="104">
        <f t="shared" ca="1" si="457"/>
        <v>0</v>
      </c>
      <c r="FF377" s="104">
        <f t="shared" ca="1" si="457"/>
        <v>0</v>
      </c>
      <c r="FG377" s="104">
        <f t="shared" ca="1" si="457"/>
        <v>0</v>
      </c>
      <c r="FH377" s="104">
        <f t="shared" ca="1" si="457"/>
        <v>0</v>
      </c>
      <c r="FI377" s="104">
        <f t="shared" ca="1" si="457"/>
        <v>0</v>
      </c>
      <c r="FJ377" s="104">
        <f t="shared" ca="1" si="457"/>
        <v>0</v>
      </c>
      <c r="FK377" s="104">
        <f t="shared" ca="1" si="457"/>
        <v>0</v>
      </c>
      <c r="FM377" s="80">
        <f t="shared" si="469"/>
        <v>90</v>
      </c>
      <c r="FN377" s="104">
        <f t="shared" ca="1" si="458"/>
        <v>0</v>
      </c>
      <c r="FO377" s="104">
        <f t="shared" ca="1" si="458"/>
        <v>0</v>
      </c>
      <c r="FP377" s="104">
        <f t="shared" ca="1" si="458"/>
        <v>0</v>
      </c>
      <c r="FQ377" s="104">
        <f t="shared" ca="1" si="458"/>
        <v>0</v>
      </c>
      <c r="FR377" s="104">
        <f t="shared" ca="1" si="458"/>
        <v>0</v>
      </c>
      <c r="FS377" s="104">
        <f t="shared" ca="1" si="458"/>
        <v>0</v>
      </c>
      <c r="FT377" s="104">
        <f t="shared" ca="1" si="458"/>
        <v>0</v>
      </c>
      <c r="FU377" s="104">
        <f t="shared" ca="1" si="458"/>
        <v>0</v>
      </c>
      <c r="FV377" s="104">
        <f t="shared" ca="1" si="458"/>
        <v>0</v>
      </c>
      <c r="FW377" s="104">
        <f t="shared" ca="1" si="458"/>
        <v>0</v>
      </c>
      <c r="FX377" s="104">
        <f t="shared" ca="1" si="458"/>
        <v>0</v>
      </c>
      <c r="FY377" s="104">
        <f t="shared" ca="1" si="458"/>
        <v>0</v>
      </c>
      <c r="FZ377" s="104">
        <f t="shared" ca="1" si="458"/>
        <v>0</v>
      </c>
    </row>
    <row r="378" spans="1:182">
      <c r="P378" s="64"/>
      <c r="S378" s="1"/>
      <c r="T378" s="332"/>
      <c r="U378" s="332"/>
      <c r="V378" s="332"/>
      <c r="W378" s="332"/>
      <c r="X378" s="332"/>
      <c r="Y378" s="332"/>
      <c r="Z378" s="332"/>
      <c r="AA378" s="332"/>
      <c r="AB378" s="332"/>
      <c r="AC378" s="332"/>
      <c r="AD378" s="332"/>
      <c r="AE378" s="332"/>
      <c r="AF378" s="332"/>
      <c r="AG378" s="59"/>
      <c r="AH378" s="107"/>
      <c r="AI378" s="155"/>
      <c r="AJ378" s="155"/>
      <c r="AK378" s="155"/>
      <c r="AL378" s="155"/>
      <c r="AM378" s="155"/>
      <c r="AN378" s="155"/>
      <c r="AO378" s="155"/>
      <c r="AP378" s="155"/>
      <c r="AQ378" s="155"/>
      <c r="AR378" s="155"/>
      <c r="AS378" s="155"/>
      <c r="AT378" s="155"/>
      <c r="AU378" s="155"/>
      <c r="AV378" s="62"/>
      <c r="AW378" s="107"/>
      <c r="AX378" s="155"/>
      <c r="AY378" s="155"/>
      <c r="AZ378" s="155"/>
      <c r="BA378" s="155"/>
      <c r="BB378" s="155"/>
      <c r="BC378" s="155"/>
      <c r="BD378" s="155"/>
      <c r="BE378" s="155"/>
      <c r="BF378" s="155"/>
      <c r="BG378" s="155"/>
      <c r="BH378" s="155"/>
      <c r="BI378" s="155"/>
      <c r="BJ378" s="155"/>
      <c r="BK378" s="62"/>
      <c r="BL378" s="107"/>
      <c r="BM378" s="155"/>
      <c r="BN378" s="155"/>
      <c r="BO378" s="155"/>
      <c r="BP378" s="155"/>
      <c r="BQ378" s="155"/>
      <c r="BR378" s="155"/>
      <c r="BS378" s="155"/>
      <c r="BT378" s="155"/>
      <c r="BU378" s="155"/>
      <c r="BV378" s="155"/>
      <c r="BW378" s="155"/>
      <c r="BX378" s="155"/>
      <c r="BY378" s="155"/>
      <c r="BZ378" s="62"/>
      <c r="CA378" s="107"/>
      <c r="CB378" s="155"/>
      <c r="CC378" s="155"/>
      <c r="CD378" s="155"/>
      <c r="CE378" s="155"/>
      <c r="CF378" s="155"/>
      <c r="CG378" s="155"/>
      <c r="CH378" s="155"/>
      <c r="CI378" s="155"/>
      <c r="CJ378" s="155"/>
      <c r="CK378" s="155"/>
      <c r="CL378" s="155"/>
      <c r="CM378" s="155"/>
      <c r="CN378" s="155"/>
      <c r="CP378" s="107"/>
      <c r="CQ378" s="155"/>
      <c r="CR378" s="155"/>
      <c r="CS378" s="155"/>
      <c r="CT378" s="155"/>
      <c r="CU378" s="155"/>
      <c r="CV378" s="155"/>
      <c r="CW378" s="155"/>
      <c r="CX378" s="155"/>
      <c r="CY378" s="155"/>
      <c r="CZ378" s="155"/>
      <c r="DA378" s="155"/>
      <c r="DB378" s="155"/>
      <c r="DC378" s="155"/>
      <c r="DE378" s="107"/>
      <c r="DF378" s="155"/>
      <c r="DG378" s="155"/>
      <c r="DH378" s="155"/>
      <c r="DI378" s="155"/>
      <c r="DJ378" s="155"/>
      <c r="DK378" s="155"/>
      <c r="DL378" s="155"/>
      <c r="DM378" s="155"/>
      <c r="DN378" s="155"/>
      <c r="DO378" s="155"/>
      <c r="DP378" s="155"/>
      <c r="DQ378" s="155"/>
      <c r="DR378" s="155"/>
      <c r="DT378" s="107"/>
      <c r="DU378" s="155"/>
      <c r="DV378" s="155"/>
      <c r="DW378" s="155"/>
      <c r="DX378" s="155"/>
      <c r="DY378" s="155"/>
      <c r="DZ378" s="155"/>
      <c r="EA378" s="155"/>
      <c r="EB378" s="155"/>
      <c r="EC378" s="155"/>
      <c r="ED378" s="155"/>
      <c r="EE378" s="155"/>
      <c r="EF378" s="155"/>
      <c r="EG378" s="155"/>
      <c r="EI378" s="107"/>
      <c r="EJ378" s="155"/>
      <c r="EK378" s="155"/>
      <c r="EL378" s="155"/>
      <c r="EM378" s="155"/>
      <c r="EN378" s="155"/>
      <c r="EO378" s="155"/>
      <c r="EP378" s="155"/>
      <c r="EQ378" s="155"/>
      <c r="ER378" s="155"/>
      <c r="ES378" s="155"/>
      <c r="ET378" s="155"/>
      <c r="EU378" s="155"/>
      <c r="EV378" s="155"/>
      <c r="EX378" s="107"/>
      <c r="EY378" s="155"/>
      <c r="EZ378" s="155"/>
      <c r="FA378" s="155"/>
      <c r="FB378" s="155"/>
      <c r="FC378" s="155"/>
      <c r="FD378" s="155"/>
      <c r="FE378" s="155"/>
      <c r="FF378" s="155"/>
      <c r="FG378" s="155"/>
      <c r="FH378" s="155"/>
      <c r="FI378" s="155"/>
      <c r="FJ378" s="155"/>
      <c r="FK378" s="155"/>
      <c r="FM378" s="107"/>
      <c r="FN378" s="155"/>
      <c r="FO378" s="155"/>
      <c r="FP378" s="155"/>
      <c r="FQ378" s="155"/>
      <c r="FR378" s="155"/>
      <c r="FS378" s="155"/>
      <c r="FT378" s="155"/>
      <c r="FU378" s="155"/>
      <c r="FV378" s="155"/>
      <c r="FW378" s="155"/>
      <c r="FX378" s="155"/>
      <c r="FY378" s="155"/>
      <c r="FZ378" s="155"/>
    </row>
    <row r="379" spans="1:182" s="95" customForma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 s="64"/>
      <c r="P379" s="64"/>
      <c r="Q379" s="95" t="s">
        <v>207</v>
      </c>
      <c r="R379"/>
      <c r="S379" s="95" t="s">
        <v>143</v>
      </c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H379" s="95" t="s">
        <v>144</v>
      </c>
      <c r="AW379" s="95" t="s">
        <v>145</v>
      </c>
      <c r="BL379" s="95" t="s">
        <v>146</v>
      </c>
      <c r="CA379" s="95" t="s">
        <v>147</v>
      </c>
      <c r="CP379" s="95" t="s">
        <v>148</v>
      </c>
      <c r="DE379" s="95" t="s">
        <v>149</v>
      </c>
      <c r="DT379" s="95" t="s">
        <v>148</v>
      </c>
      <c r="EI379" s="95" t="s">
        <v>149</v>
      </c>
      <c r="EX379" s="95" t="s">
        <v>150</v>
      </c>
      <c r="FM379" s="95" t="s">
        <v>151</v>
      </c>
    </row>
    <row r="380" spans="1:182">
      <c r="P380" s="64"/>
      <c r="S380" s="166" t="s">
        <v>153</v>
      </c>
      <c r="T380" s="317">
        <f>T364</f>
        <v>1E-3</v>
      </c>
      <c r="U380" s="317">
        <f t="shared" ref="U380:AF380" si="470">U364</f>
        <v>7.5010000000000003</v>
      </c>
      <c r="V380" s="317">
        <f t="shared" si="470"/>
        <v>15.001000000000001</v>
      </c>
      <c r="W380" s="317">
        <f t="shared" si="470"/>
        <v>22.501000000000001</v>
      </c>
      <c r="X380" s="317">
        <f t="shared" si="470"/>
        <v>30.001000000000001</v>
      </c>
      <c r="Y380" s="317">
        <f t="shared" si="470"/>
        <v>37.501000000000005</v>
      </c>
      <c r="Z380" s="317">
        <f t="shared" si="470"/>
        <v>45.001000000000005</v>
      </c>
      <c r="AA380" s="317">
        <f t="shared" si="470"/>
        <v>52.501000000000005</v>
      </c>
      <c r="AB380" s="317">
        <f t="shared" si="470"/>
        <v>60.001000000000005</v>
      </c>
      <c r="AC380" s="317">
        <f t="shared" si="470"/>
        <v>67.501000000000005</v>
      </c>
      <c r="AD380" s="317">
        <f t="shared" si="470"/>
        <v>75.001000000000005</v>
      </c>
      <c r="AE380" s="317">
        <f t="shared" si="470"/>
        <v>82.501000000000005</v>
      </c>
      <c r="AF380" s="317">
        <f t="shared" si="470"/>
        <v>90.001000000000005</v>
      </c>
      <c r="AG380" s="1"/>
      <c r="AH380" s="141" t="s">
        <v>153</v>
      </c>
      <c r="AI380" s="165">
        <f>AI364</f>
        <v>1E-3</v>
      </c>
      <c r="AJ380" s="165">
        <f t="shared" ref="AJ380:AU380" si="471">AJ364</f>
        <v>7.5010000000000003</v>
      </c>
      <c r="AK380" s="165">
        <f t="shared" si="471"/>
        <v>15.001000000000001</v>
      </c>
      <c r="AL380" s="165">
        <f t="shared" si="471"/>
        <v>22.501000000000001</v>
      </c>
      <c r="AM380" s="165">
        <f t="shared" si="471"/>
        <v>30.001000000000001</v>
      </c>
      <c r="AN380" s="165">
        <f t="shared" si="471"/>
        <v>37.501000000000005</v>
      </c>
      <c r="AO380" s="165">
        <f t="shared" si="471"/>
        <v>45.001000000000005</v>
      </c>
      <c r="AP380" s="165">
        <f t="shared" si="471"/>
        <v>52.501000000000005</v>
      </c>
      <c r="AQ380" s="165">
        <f t="shared" si="471"/>
        <v>60.001000000000005</v>
      </c>
      <c r="AR380" s="165">
        <f t="shared" si="471"/>
        <v>67.501000000000005</v>
      </c>
      <c r="AS380" s="165">
        <f t="shared" si="471"/>
        <v>75.001000000000005</v>
      </c>
      <c r="AT380" s="165">
        <f t="shared" si="471"/>
        <v>82.501000000000005</v>
      </c>
      <c r="AU380" s="165">
        <f t="shared" si="471"/>
        <v>90.001000000000005</v>
      </c>
      <c r="AV380" s="62"/>
      <c r="AW380" s="141" t="s">
        <v>153</v>
      </c>
      <c r="AX380" s="80">
        <f>AX364</f>
        <v>1E-3</v>
      </c>
      <c r="AY380" s="80">
        <f t="shared" ref="AY380:BJ380" si="472">AY364</f>
        <v>7.5010000000000003</v>
      </c>
      <c r="AZ380" s="80">
        <f t="shared" si="472"/>
        <v>15.001000000000001</v>
      </c>
      <c r="BA380" s="80">
        <f t="shared" si="472"/>
        <v>22.501000000000001</v>
      </c>
      <c r="BB380" s="80">
        <f t="shared" si="472"/>
        <v>30.001000000000001</v>
      </c>
      <c r="BC380" s="80">
        <f t="shared" si="472"/>
        <v>37.501000000000005</v>
      </c>
      <c r="BD380" s="80">
        <f t="shared" si="472"/>
        <v>45.001000000000005</v>
      </c>
      <c r="BE380" s="80">
        <f t="shared" si="472"/>
        <v>52.501000000000005</v>
      </c>
      <c r="BF380" s="80">
        <f t="shared" si="472"/>
        <v>60.001000000000005</v>
      </c>
      <c r="BG380" s="80">
        <f t="shared" si="472"/>
        <v>67.501000000000005</v>
      </c>
      <c r="BH380" s="80">
        <f t="shared" si="472"/>
        <v>75.001000000000005</v>
      </c>
      <c r="BI380" s="80">
        <f t="shared" si="472"/>
        <v>82.501000000000005</v>
      </c>
      <c r="BJ380" s="80">
        <f t="shared" si="472"/>
        <v>90.001000000000005</v>
      </c>
      <c r="BK380" s="62"/>
      <c r="BL380" s="141" t="s">
        <v>153</v>
      </c>
      <c r="BM380" s="80">
        <f>AX380</f>
        <v>1E-3</v>
      </c>
      <c r="BN380" s="80">
        <f t="shared" ref="BN380:BY380" si="473">AY380</f>
        <v>7.5010000000000003</v>
      </c>
      <c r="BO380" s="80">
        <f t="shared" si="473"/>
        <v>15.001000000000001</v>
      </c>
      <c r="BP380" s="80">
        <f t="shared" si="473"/>
        <v>22.501000000000001</v>
      </c>
      <c r="BQ380" s="80">
        <f t="shared" si="473"/>
        <v>30.001000000000001</v>
      </c>
      <c r="BR380" s="80">
        <f t="shared" si="473"/>
        <v>37.501000000000005</v>
      </c>
      <c r="BS380" s="80">
        <f t="shared" si="473"/>
        <v>45.001000000000005</v>
      </c>
      <c r="BT380" s="80">
        <f t="shared" si="473"/>
        <v>52.501000000000005</v>
      </c>
      <c r="BU380" s="80">
        <f t="shared" si="473"/>
        <v>60.001000000000005</v>
      </c>
      <c r="BV380" s="80">
        <f t="shared" si="473"/>
        <v>67.501000000000005</v>
      </c>
      <c r="BW380" s="80">
        <f t="shared" si="473"/>
        <v>75.001000000000005</v>
      </c>
      <c r="BX380" s="80">
        <f t="shared" si="473"/>
        <v>82.501000000000005</v>
      </c>
      <c r="BY380" s="80">
        <f t="shared" si="473"/>
        <v>90.001000000000005</v>
      </c>
      <c r="BZ380" s="62"/>
      <c r="CA380" s="141" t="s">
        <v>153</v>
      </c>
      <c r="CB380" s="80">
        <f>BM380</f>
        <v>1E-3</v>
      </c>
      <c r="CC380" s="80">
        <f t="shared" ref="CC380:CN380" si="474">BN380</f>
        <v>7.5010000000000003</v>
      </c>
      <c r="CD380" s="80">
        <f t="shared" si="474"/>
        <v>15.001000000000001</v>
      </c>
      <c r="CE380" s="80">
        <f t="shared" si="474"/>
        <v>22.501000000000001</v>
      </c>
      <c r="CF380" s="80">
        <f t="shared" si="474"/>
        <v>30.001000000000001</v>
      </c>
      <c r="CG380" s="80">
        <f t="shared" si="474"/>
        <v>37.501000000000005</v>
      </c>
      <c r="CH380" s="80">
        <f t="shared" si="474"/>
        <v>45.001000000000005</v>
      </c>
      <c r="CI380" s="80">
        <f t="shared" si="474"/>
        <v>52.501000000000005</v>
      </c>
      <c r="CJ380" s="80">
        <f t="shared" si="474"/>
        <v>60.001000000000005</v>
      </c>
      <c r="CK380" s="80">
        <f t="shared" si="474"/>
        <v>67.501000000000005</v>
      </c>
      <c r="CL380" s="80">
        <f t="shared" si="474"/>
        <v>75.001000000000005</v>
      </c>
      <c r="CM380" s="80">
        <f t="shared" si="474"/>
        <v>82.501000000000005</v>
      </c>
      <c r="CN380" s="80">
        <f t="shared" si="474"/>
        <v>90.001000000000005</v>
      </c>
      <c r="CP380" s="141" t="s">
        <v>153</v>
      </c>
      <c r="CQ380" s="80">
        <f>CB380</f>
        <v>1E-3</v>
      </c>
      <c r="CR380" s="80">
        <f t="shared" ref="CR380:DC380" si="475">CC380</f>
        <v>7.5010000000000003</v>
      </c>
      <c r="CS380" s="80">
        <f t="shared" si="475"/>
        <v>15.001000000000001</v>
      </c>
      <c r="CT380" s="80">
        <f t="shared" si="475"/>
        <v>22.501000000000001</v>
      </c>
      <c r="CU380" s="80">
        <f t="shared" si="475"/>
        <v>30.001000000000001</v>
      </c>
      <c r="CV380" s="80">
        <f t="shared" si="475"/>
        <v>37.501000000000005</v>
      </c>
      <c r="CW380" s="80">
        <f t="shared" si="475"/>
        <v>45.001000000000005</v>
      </c>
      <c r="CX380" s="80">
        <f t="shared" si="475"/>
        <v>52.501000000000005</v>
      </c>
      <c r="CY380" s="80">
        <f t="shared" si="475"/>
        <v>60.001000000000005</v>
      </c>
      <c r="CZ380" s="80">
        <f t="shared" si="475"/>
        <v>67.501000000000005</v>
      </c>
      <c r="DA380" s="80">
        <f t="shared" si="475"/>
        <v>75.001000000000005</v>
      </c>
      <c r="DB380" s="80">
        <f t="shared" si="475"/>
        <v>82.501000000000005</v>
      </c>
      <c r="DC380" s="80">
        <f t="shared" si="475"/>
        <v>90.001000000000005</v>
      </c>
      <c r="DE380" s="141" t="s">
        <v>153</v>
      </c>
      <c r="DF380" s="80">
        <f>CQ380</f>
        <v>1E-3</v>
      </c>
      <c r="DG380" s="80">
        <f t="shared" ref="DG380:DR380" si="476">CR380</f>
        <v>7.5010000000000003</v>
      </c>
      <c r="DH380" s="80">
        <f t="shared" si="476"/>
        <v>15.001000000000001</v>
      </c>
      <c r="DI380" s="80">
        <f t="shared" si="476"/>
        <v>22.501000000000001</v>
      </c>
      <c r="DJ380" s="80">
        <f t="shared" si="476"/>
        <v>30.001000000000001</v>
      </c>
      <c r="DK380" s="80">
        <f t="shared" si="476"/>
        <v>37.501000000000005</v>
      </c>
      <c r="DL380" s="80">
        <f t="shared" si="476"/>
        <v>45.001000000000005</v>
      </c>
      <c r="DM380" s="80">
        <f t="shared" si="476"/>
        <v>52.501000000000005</v>
      </c>
      <c r="DN380" s="80">
        <f t="shared" si="476"/>
        <v>60.001000000000005</v>
      </c>
      <c r="DO380" s="80">
        <f t="shared" si="476"/>
        <v>67.501000000000005</v>
      </c>
      <c r="DP380" s="80">
        <f t="shared" si="476"/>
        <v>75.001000000000005</v>
      </c>
      <c r="DQ380" s="80">
        <f t="shared" si="476"/>
        <v>82.501000000000005</v>
      </c>
      <c r="DR380" s="80">
        <f t="shared" si="476"/>
        <v>90.001000000000005</v>
      </c>
      <c r="DT380" s="141" t="s">
        <v>153</v>
      </c>
      <c r="DU380" s="80">
        <f>DF380</f>
        <v>1E-3</v>
      </c>
      <c r="DV380" s="80">
        <f t="shared" ref="DV380:EG380" si="477">DG380</f>
        <v>7.5010000000000003</v>
      </c>
      <c r="DW380" s="80">
        <f t="shared" si="477"/>
        <v>15.001000000000001</v>
      </c>
      <c r="DX380" s="80">
        <f t="shared" si="477"/>
        <v>22.501000000000001</v>
      </c>
      <c r="DY380" s="80">
        <f t="shared" si="477"/>
        <v>30.001000000000001</v>
      </c>
      <c r="DZ380" s="80">
        <f t="shared" si="477"/>
        <v>37.501000000000005</v>
      </c>
      <c r="EA380" s="80">
        <f t="shared" si="477"/>
        <v>45.001000000000005</v>
      </c>
      <c r="EB380" s="80">
        <f t="shared" si="477"/>
        <v>52.501000000000005</v>
      </c>
      <c r="EC380" s="80">
        <f t="shared" si="477"/>
        <v>60.001000000000005</v>
      </c>
      <c r="ED380" s="80">
        <f t="shared" si="477"/>
        <v>67.501000000000005</v>
      </c>
      <c r="EE380" s="80">
        <f t="shared" si="477"/>
        <v>75.001000000000005</v>
      </c>
      <c r="EF380" s="80">
        <f t="shared" si="477"/>
        <v>82.501000000000005</v>
      </c>
      <c r="EG380" s="80">
        <f t="shared" si="477"/>
        <v>90.001000000000005</v>
      </c>
      <c r="EI380" s="141" t="s">
        <v>153</v>
      </c>
      <c r="EJ380" s="80">
        <f>DU380</f>
        <v>1E-3</v>
      </c>
      <c r="EK380" s="80">
        <f t="shared" ref="EK380:EV380" si="478">DV380</f>
        <v>7.5010000000000003</v>
      </c>
      <c r="EL380" s="80">
        <f t="shared" si="478"/>
        <v>15.001000000000001</v>
      </c>
      <c r="EM380" s="80">
        <f t="shared" si="478"/>
        <v>22.501000000000001</v>
      </c>
      <c r="EN380" s="80">
        <f t="shared" si="478"/>
        <v>30.001000000000001</v>
      </c>
      <c r="EO380" s="80">
        <f t="shared" si="478"/>
        <v>37.501000000000005</v>
      </c>
      <c r="EP380" s="80">
        <f t="shared" si="478"/>
        <v>45.001000000000005</v>
      </c>
      <c r="EQ380" s="80">
        <f t="shared" si="478"/>
        <v>52.501000000000005</v>
      </c>
      <c r="ER380" s="80">
        <f t="shared" si="478"/>
        <v>60.001000000000005</v>
      </c>
      <c r="ES380" s="80">
        <f t="shared" si="478"/>
        <v>67.501000000000005</v>
      </c>
      <c r="ET380" s="80">
        <f t="shared" si="478"/>
        <v>75.001000000000005</v>
      </c>
      <c r="EU380" s="80">
        <f t="shared" si="478"/>
        <v>82.501000000000005</v>
      </c>
      <c r="EV380" s="80">
        <f t="shared" si="478"/>
        <v>90.001000000000005</v>
      </c>
      <c r="EX380" s="141" t="s">
        <v>153</v>
      </c>
      <c r="EY380" s="80">
        <f>EJ380</f>
        <v>1E-3</v>
      </c>
      <c r="EZ380" s="80">
        <f t="shared" ref="EZ380:FK380" si="479">EK380</f>
        <v>7.5010000000000003</v>
      </c>
      <c r="FA380" s="80">
        <f t="shared" si="479"/>
        <v>15.001000000000001</v>
      </c>
      <c r="FB380" s="80">
        <f t="shared" si="479"/>
        <v>22.501000000000001</v>
      </c>
      <c r="FC380" s="80">
        <f t="shared" si="479"/>
        <v>30.001000000000001</v>
      </c>
      <c r="FD380" s="80">
        <f t="shared" si="479"/>
        <v>37.501000000000005</v>
      </c>
      <c r="FE380" s="80">
        <f t="shared" si="479"/>
        <v>45.001000000000005</v>
      </c>
      <c r="FF380" s="80">
        <f t="shared" si="479"/>
        <v>52.501000000000005</v>
      </c>
      <c r="FG380" s="80">
        <f t="shared" si="479"/>
        <v>60.001000000000005</v>
      </c>
      <c r="FH380" s="80">
        <f t="shared" si="479"/>
        <v>67.501000000000005</v>
      </c>
      <c r="FI380" s="80">
        <f t="shared" si="479"/>
        <v>75.001000000000005</v>
      </c>
      <c r="FJ380" s="80">
        <f t="shared" si="479"/>
        <v>82.501000000000005</v>
      </c>
      <c r="FK380" s="80">
        <f t="shared" si="479"/>
        <v>90.001000000000005</v>
      </c>
      <c r="FM380" s="141" t="s">
        <v>153</v>
      </c>
      <c r="FN380" s="80">
        <f>EY380</f>
        <v>1E-3</v>
      </c>
      <c r="FO380" s="80">
        <f t="shared" ref="FO380:FZ380" si="480">EZ380</f>
        <v>7.5010000000000003</v>
      </c>
      <c r="FP380" s="80">
        <f t="shared" si="480"/>
        <v>15.001000000000001</v>
      </c>
      <c r="FQ380" s="80">
        <f t="shared" si="480"/>
        <v>22.501000000000001</v>
      </c>
      <c r="FR380" s="80">
        <f t="shared" si="480"/>
        <v>30.001000000000001</v>
      </c>
      <c r="FS380" s="80">
        <f t="shared" si="480"/>
        <v>37.501000000000005</v>
      </c>
      <c r="FT380" s="80">
        <f t="shared" si="480"/>
        <v>45.001000000000005</v>
      </c>
      <c r="FU380" s="80">
        <f t="shared" si="480"/>
        <v>52.501000000000005</v>
      </c>
      <c r="FV380" s="80">
        <f t="shared" si="480"/>
        <v>60.001000000000005</v>
      </c>
      <c r="FW380" s="80">
        <f t="shared" si="480"/>
        <v>67.501000000000005</v>
      </c>
      <c r="FX380" s="80">
        <f t="shared" si="480"/>
        <v>75.001000000000005</v>
      </c>
      <c r="FY380" s="80">
        <f t="shared" si="480"/>
        <v>82.501000000000005</v>
      </c>
      <c r="FZ380" s="80">
        <f t="shared" si="480"/>
        <v>90.001000000000005</v>
      </c>
    </row>
    <row r="381" spans="1:182">
      <c r="P381" s="64"/>
      <c r="S381" s="26">
        <f>S365</f>
        <v>0</v>
      </c>
      <c r="T381" s="319">
        <f t="shared" ref="T381:AF393" ca="1" si="481">(3-$Z$1/$T$1)*T318-(1-3*$Z$1/$T$1)*T303</f>
        <v>18.685434917608895</v>
      </c>
      <c r="U381" s="319">
        <f t="shared" ca="1" si="481"/>
        <v>-2157.8765789723288</v>
      </c>
      <c r="V381" s="319">
        <f t="shared" ca="1" si="481"/>
        <v>-521.00115390185692</v>
      </c>
      <c r="W381" s="319">
        <f t="shared" ca="1" si="481"/>
        <v>-218.03026594015574</v>
      </c>
      <c r="X381" s="319">
        <f t="shared" ca="1" si="481"/>
        <v>-112.22790008260685</v>
      </c>
      <c r="Y381" s="319">
        <f t="shared" ca="1" si="481"/>
        <v>-63.537715418830274</v>
      </c>
      <c r="Z381" s="319">
        <f t="shared" ca="1" si="481"/>
        <v>-37.411696756088681</v>
      </c>
      <c r="AA381" s="319">
        <f t="shared" ca="1" si="481"/>
        <v>-22.028664378874112</v>
      </c>
      <c r="AB381" s="319">
        <f t="shared" ca="1" si="481"/>
        <v>-12.471987974076569</v>
      </c>
      <c r="AC381" s="319">
        <f t="shared" ca="1" si="481"/>
        <v>-6.4203122691721077</v>
      </c>
      <c r="AD381" s="319">
        <f t="shared" ca="1" si="481"/>
        <v>-2.68730179811637</v>
      </c>
      <c r="AE381" s="319">
        <f t="shared" ca="1" si="481"/>
        <v>-0.64921709652876314</v>
      </c>
      <c r="AF381" s="319">
        <f t="shared" ca="1" si="481"/>
        <v>-3.6105348992047459E-7</v>
      </c>
      <c r="AG381" s="167"/>
      <c r="AH381" s="80">
        <f>AH365</f>
        <v>0</v>
      </c>
      <c r="AI381" s="104">
        <f t="shared" ref="AI381:AU393" ca="1" si="482">(3-$Z$1/$T$1)*AI318-(1-3*$Z$1/$T$1)*AI303</f>
        <v>-114199772.54794967</v>
      </c>
      <c r="AJ381" s="104">
        <f t="shared" ca="1" si="482"/>
        <v>-37.405651925169877</v>
      </c>
      <c r="AK381" s="104">
        <f t="shared" ca="1" si="482"/>
        <v>-37.405651925167525</v>
      </c>
      <c r="AL381" s="104">
        <f t="shared" ca="1" si="482"/>
        <v>-37.405651925167604</v>
      </c>
      <c r="AM381" s="104">
        <f t="shared" ca="1" si="482"/>
        <v>-37.405651925167618</v>
      </c>
      <c r="AN381" s="104">
        <f t="shared" ca="1" si="482"/>
        <v>-37.405651925167568</v>
      </c>
      <c r="AO381" s="104">
        <f t="shared" ca="1" si="482"/>
        <v>-37.405651925167561</v>
      </c>
      <c r="AP381" s="104">
        <f t="shared" ca="1" si="482"/>
        <v>-37.405651925167561</v>
      </c>
      <c r="AQ381" s="104">
        <f t="shared" ca="1" si="482"/>
        <v>-37.405651925167554</v>
      </c>
      <c r="AR381" s="104">
        <f t="shared" ca="1" si="482"/>
        <v>-37.405651925167561</v>
      </c>
      <c r="AS381" s="104">
        <f t="shared" ca="1" si="482"/>
        <v>-37.405651925167554</v>
      </c>
      <c r="AT381" s="104">
        <f t="shared" ca="1" si="482"/>
        <v>-37.405651925167561</v>
      </c>
      <c r="AU381" s="104">
        <f t="shared" ca="1" si="482"/>
        <v>-37.405651925167561</v>
      </c>
      <c r="AV381" s="62"/>
      <c r="AW381" s="80">
        <f>AW365</f>
        <v>0</v>
      </c>
      <c r="AX381" s="104">
        <f t="shared" ref="AX381:BJ393" ca="1" si="483">(3-$Z$1/$T$1)*AX318-(1-3*$Z$1/$T$1)*AX303</f>
        <v>-7.499019830310016E+17</v>
      </c>
      <c r="AY381" s="104">
        <f t="shared" ca="1" si="483"/>
        <v>-2120.4709270471549</v>
      </c>
      <c r="AZ381" s="104">
        <f t="shared" ca="1" si="483"/>
        <v>-483.59550197668915</v>
      </c>
      <c r="BA381" s="104">
        <f t="shared" ca="1" si="483"/>
        <v>-180.62461401498814</v>
      </c>
      <c r="BB381" s="104">
        <f t="shared" ca="1" si="483"/>
        <v>-74.822248157439233</v>
      </c>
      <c r="BC381" s="104">
        <f t="shared" ca="1" si="483"/>
        <v>-26.132063493662692</v>
      </c>
      <c r="BD381" s="104">
        <f t="shared" ca="1" si="483"/>
        <v>-6.0448309211172573E-3</v>
      </c>
      <c r="BE381" s="104">
        <f t="shared" ca="1" si="483"/>
        <v>15.376987546293453</v>
      </c>
      <c r="BF381" s="104">
        <f t="shared" ca="1" si="483"/>
        <v>24.933663951090985</v>
      </c>
      <c r="BG381" s="104">
        <f t="shared" ca="1" si="483"/>
        <v>30.98533965599545</v>
      </c>
      <c r="BH381" s="104">
        <f t="shared" ca="1" si="483"/>
        <v>34.718350127051181</v>
      </c>
      <c r="BI381" s="104">
        <f t="shared" ca="1" si="483"/>
        <v>36.756434828638795</v>
      </c>
      <c r="BJ381" s="104">
        <f t="shared" ca="1" si="483"/>
        <v>37.405651564114073</v>
      </c>
      <c r="BK381" s="62"/>
      <c r="BL381" s="80">
        <f>AW381</f>
        <v>0</v>
      </c>
      <c r="BM381" s="104">
        <f t="shared" ref="BM381:BY393" ca="1" si="484">(3-$Z$1/$T$1)*BM318-(1-3*$Z$1/$T$1)*BM303</f>
        <v>-7.4990198325940096E+17</v>
      </c>
      <c r="BN381" s="104">
        <f t="shared" ca="1" si="484"/>
        <v>-2195.282230897496</v>
      </c>
      <c r="BO381" s="104">
        <f t="shared" ca="1" si="484"/>
        <v>-558.40680582702521</v>
      </c>
      <c r="BP381" s="104">
        <f t="shared" ca="1" si="484"/>
        <v>-255.43591786532306</v>
      </c>
      <c r="BQ381" s="104">
        <f t="shared" ca="1" si="484"/>
        <v>-149.63355200777443</v>
      </c>
      <c r="BR381" s="104">
        <f t="shared" ca="1" si="484"/>
        <v>-100.94336734399788</v>
      </c>
      <c r="BS381" s="104">
        <f t="shared" ca="1" si="484"/>
        <v>-74.817348681256249</v>
      </c>
      <c r="BT381" s="104">
        <f t="shared" ca="1" si="484"/>
        <v>-59.434316304041694</v>
      </c>
      <c r="BU381" s="104">
        <f t="shared" ca="1" si="484"/>
        <v>-49.877639899244123</v>
      </c>
      <c r="BV381" s="104">
        <f t="shared" ca="1" si="484"/>
        <v>-43.82596419433969</v>
      </c>
      <c r="BW381" s="104">
        <f t="shared" ca="1" si="484"/>
        <v>-40.092953723283927</v>
      </c>
      <c r="BX381" s="104">
        <f t="shared" ca="1" si="484"/>
        <v>-38.054869021696319</v>
      </c>
      <c r="BY381" s="104">
        <f t="shared" ca="1" si="484"/>
        <v>-37.405652286221056</v>
      </c>
      <c r="BZ381" s="62"/>
      <c r="CA381" s="80">
        <f>BL381</f>
        <v>0</v>
      </c>
      <c r="CB381" s="104">
        <f t="shared" ref="CB381:CN393" ca="1" si="485">(3-$Z$1/$T$1)*CB318-(1-3*$Z$1/$T$1)*CB303</f>
        <v>-30646355603.567692</v>
      </c>
      <c r="CC381" s="104">
        <f t="shared" ca="1" si="485"/>
        <v>-2291.7195092404991</v>
      </c>
      <c r="CD381" s="104">
        <f t="shared" ca="1" si="485"/>
        <v>-558.5658569405706</v>
      </c>
      <c r="CE381" s="104">
        <f t="shared" ca="1" si="485"/>
        <v>-238.32960980213022</v>
      </c>
      <c r="CF381" s="104">
        <f t="shared" ca="1" si="485"/>
        <v>-127.32902361546344</v>
      </c>
      <c r="CG381" s="104">
        <f t="shared" ca="1" si="485"/>
        <v>-77.523814174652927</v>
      </c>
      <c r="CH381" s="104">
        <f t="shared" ca="1" si="485"/>
        <v>-52.904740063727886</v>
      </c>
      <c r="CI381" s="104">
        <f t="shared" ca="1" si="485"/>
        <v>-42.213870979528281</v>
      </c>
      <c r="CJ381" s="104">
        <f t="shared" ca="1" si="485"/>
        <v>-43.288843477004221</v>
      </c>
      <c r="CK381" s="104">
        <f t="shared" ca="1" si="485"/>
        <v>-62.441965932152705</v>
      </c>
      <c r="CL381" s="104">
        <f t="shared" ca="1" si="485"/>
        <v>-133.51928326276496</v>
      </c>
      <c r="CM381" s="104">
        <f t="shared" ca="1" si="485"/>
        <v>-539.60761832732851</v>
      </c>
      <c r="CN381" s="104">
        <f t="shared" ca="1" si="485"/>
        <v>-968819607.01107049</v>
      </c>
      <c r="CP381" s="80">
        <f>CA381</f>
        <v>0</v>
      </c>
      <c r="CQ381" s="104">
        <f t="shared" ref="CQ381:DC393" ca="1" si="486">(3-$Z$1/$T$1)*CQ318-(1-3*$Z$1/$T$1)*CQ303</f>
        <v>-30760555394.801079</v>
      </c>
      <c r="CR381" s="104">
        <f t="shared" ca="1" si="486"/>
        <v>-171.24858219333993</v>
      </c>
      <c r="CS381" s="104">
        <f t="shared" ca="1" si="486"/>
        <v>-74.970354963881121</v>
      </c>
      <c r="CT381" s="104">
        <f t="shared" ca="1" si="486"/>
        <v>-57.70499578714206</v>
      </c>
      <c r="CU381" s="104">
        <f t="shared" ca="1" si="486"/>
        <v>-52.506775458024208</v>
      </c>
      <c r="CV381" s="104">
        <f t="shared" ca="1" si="486"/>
        <v>-51.391750680990221</v>
      </c>
      <c r="CW381" s="104">
        <f t="shared" ca="1" si="486"/>
        <v>-52.898695232806773</v>
      </c>
      <c r="CX381" s="104">
        <f t="shared" ca="1" si="486"/>
        <v>-57.59085852582173</v>
      </c>
      <c r="CY381" s="104">
        <f t="shared" ca="1" si="486"/>
        <v>-68.222507428095213</v>
      </c>
      <c r="CZ381" s="104">
        <f t="shared" ca="1" si="486"/>
        <v>-93.427305588148158</v>
      </c>
      <c r="DA381" s="104">
        <f t="shared" ca="1" si="486"/>
        <v>-168.23763338981612</v>
      </c>
      <c r="DB381" s="104">
        <f t="shared" ca="1" si="486"/>
        <v>-576.36405315596744</v>
      </c>
      <c r="DC381" s="104">
        <f t="shared" ca="1" si="486"/>
        <v>-968819644.41672194</v>
      </c>
      <c r="DE381" s="80">
        <f>CP381</f>
        <v>0</v>
      </c>
      <c r="DF381" s="104">
        <f t="shared" ref="DF381:DR393" ca="1" si="487">(3-$Z$1/$T$1)*DF318-(1-3*$Z$1/$T$1)*DF303</f>
        <v>-7.4990198303100275E+17</v>
      </c>
      <c r="DG381" s="104">
        <f t="shared" ca="1" si="487"/>
        <v>-2121.7016956875837</v>
      </c>
      <c r="DH381" s="104">
        <f t="shared" ca="1" si="487"/>
        <v>-485.03457597733961</v>
      </c>
      <c r="DI381" s="104">
        <f t="shared" ca="1" si="487"/>
        <v>-182.5031041077018</v>
      </c>
      <c r="DJ381" s="104">
        <f t="shared" ca="1" si="487"/>
        <v>-77.584337789220399</v>
      </c>
      <c r="DK381" s="104">
        <f t="shared" ca="1" si="487"/>
        <v>-30.757021311654341</v>
      </c>
      <c r="DL381" s="104">
        <f t="shared" ca="1" si="487"/>
        <v>-8.8344073178068534</v>
      </c>
      <c r="DM381" s="104">
        <f t="shared" ca="1" si="487"/>
        <v>-2.8402775883185045</v>
      </c>
      <c r="DN381" s="104">
        <f t="shared" ca="1" si="487"/>
        <v>-11.003190615091899</v>
      </c>
      <c r="DO381" s="104">
        <f t="shared" ca="1" si="487"/>
        <v>-36.660267339794416</v>
      </c>
      <c r="DP381" s="104">
        <f t="shared" ca="1" si="487"/>
        <v>-111.96981417189575</v>
      </c>
      <c r="DQ381" s="104">
        <f t="shared" ca="1" si="487"/>
        <v>-520.24479293070328</v>
      </c>
      <c r="DR381" s="104">
        <f t="shared" ca="1" si="487"/>
        <v>-968819588.30824423</v>
      </c>
      <c r="DT381" s="80">
        <f>DE381</f>
        <v>0</v>
      </c>
      <c r="DU381" s="104">
        <f t="shared" ref="DU381:EG393" ca="1" si="488">(3-$Z$1/$T$1)*DU318-(1-3*$Z$1/$T$1)*DU303</f>
        <v>18.685434917608895</v>
      </c>
      <c r="DV381" s="104">
        <f t="shared" ca="1" si="488"/>
        <v>-2157.8765789723288</v>
      </c>
      <c r="DW381" s="104">
        <f t="shared" ca="1" si="488"/>
        <v>-521.00115390185692</v>
      </c>
      <c r="DX381" s="104">
        <f t="shared" ca="1" si="488"/>
        <v>-218.03026594015574</v>
      </c>
      <c r="DY381" s="104">
        <f t="shared" ca="1" si="488"/>
        <v>-112.22790008260685</v>
      </c>
      <c r="DZ381" s="104">
        <f t="shared" ca="1" si="488"/>
        <v>-63.537715418830274</v>
      </c>
      <c r="EA381" s="104">
        <f t="shared" ca="1" si="488"/>
        <v>-37.411696756088681</v>
      </c>
      <c r="EB381" s="104">
        <f t="shared" ca="1" si="488"/>
        <v>-22.028664378874112</v>
      </c>
      <c r="EC381" s="104">
        <f t="shared" ca="1" si="488"/>
        <v>-12.471987974076569</v>
      </c>
      <c r="ED381" s="104">
        <f t="shared" ca="1" si="488"/>
        <v>-6.4203122691721077</v>
      </c>
      <c r="EE381" s="104">
        <f t="shared" ca="1" si="488"/>
        <v>-2.68730179811637</v>
      </c>
      <c r="EF381" s="104">
        <f t="shared" ca="1" si="488"/>
        <v>-0.64921709652876314</v>
      </c>
      <c r="EG381" s="104">
        <f t="shared" ca="1" si="488"/>
        <v>-3.6105348992047459E-7</v>
      </c>
      <c r="EI381" s="80">
        <f>DT381</f>
        <v>0</v>
      </c>
      <c r="EJ381" s="104">
        <f t="shared" ref="EJ381:EV393" ca="1" si="489">(3-$Z$1/$T$1)*EJ318-(1-3*$Z$1/$T$1)*EJ303</f>
        <v>-114199772.54794967</v>
      </c>
      <c r="EK381" s="104">
        <f t="shared" ca="1" si="489"/>
        <v>-37.405651925169877</v>
      </c>
      <c r="EL381" s="104">
        <f t="shared" ca="1" si="489"/>
        <v>-37.405651925167525</v>
      </c>
      <c r="EM381" s="104">
        <f t="shared" ca="1" si="489"/>
        <v>-37.405651925167604</v>
      </c>
      <c r="EN381" s="104">
        <f t="shared" ca="1" si="489"/>
        <v>-37.405651925167618</v>
      </c>
      <c r="EO381" s="104">
        <f t="shared" ca="1" si="489"/>
        <v>-37.405651925167568</v>
      </c>
      <c r="EP381" s="104">
        <f t="shared" ca="1" si="489"/>
        <v>-37.405651925167561</v>
      </c>
      <c r="EQ381" s="104">
        <f t="shared" ca="1" si="489"/>
        <v>-37.405651925167561</v>
      </c>
      <c r="ER381" s="104">
        <f t="shared" ca="1" si="489"/>
        <v>-37.405651925167554</v>
      </c>
      <c r="ES381" s="104">
        <f t="shared" ca="1" si="489"/>
        <v>-37.405651925167561</v>
      </c>
      <c r="ET381" s="104">
        <f t="shared" ca="1" si="489"/>
        <v>-37.405651925167554</v>
      </c>
      <c r="EU381" s="104">
        <f t="shared" ca="1" si="489"/>
        <v>-37.405651925167561</v>
      </c>
      <c r="EV381" s="104">
        <f t="shared" ca="1" si="489"/>
        <v>-37.405651925167561</v>
      </c>
      <c r="EX381" s="80">
        <f>EI381</f>
        <v>0</v>
      </c>
      <c r="EY381" s="104">
        <f t="shared" ref="EY381:FK393" ca="1" si="490">(3-$Z$1/$T$1)*EY318-(1-3*$Z$1/$T$1)*EY303</f>
        <v>0</v>
      </c>
      <c r="EZ381" s="104">
        <f t="shared" ca="1" si="490"/>
        <v>0</v>
      </c>
      <c r="FA381" s="104">
        <f t="shared" ca="1" si="490"/>
        <v>0</v>
      </c>
      <c r="FB381" s="104">
        <f t="shared" ca="1" si="490"/>
        <v>0</v>
      </c>
      <c r="FC381" s="104">
        <f t="shared" ca="1" si="490"/>
        <v>0</v>
      </c>
      <c r="FD381" s="104">
        <f t="shared" ca="1" si="490"/>
        <v>0</v>
      </c>
      <c r="FE381" s="104">
        <f t="shared" ca="1" si="490"/>
        <v>0</v>
      </c>
      <c r="FF381" s="104">
        <f t="shared" ca="1" si="490"/>
        <v>0</v>
      </c>
      <c r="FG381" s="104">
        <f t="shared" ca="1" si="490"/>
        <v>0</v>
      </c>
      <c r="FH381" s="104">
        <f t="shared" ca="1" si="490"/>
        <v>0</v>
      </c>
      <c r="FI381" s="104">
        <f t="shared" ca="1" si="490"/>
        <v>0</v>
      </c>
      <c r="FJ381" s="104">
        <f t="shared" ca="1" si="490"/>
        <v>0</v>
      </c>
      <c r="FK381" s="104">
        <f t="shared" ca="1" si="490"/>
        <v>0</v>
      </c>
      <c r="FM381" s="80">
        <f>EX381</f>
        <v>0</v>
      </c>
      <c r="FN381" s="104">
        <f t="shared" ref="FN381:FZ393" ca="1" si="491">(3-$Z$1/$T$1)*FN318-(1-3*$Z$1/$T$1)*FN303</f>
        <v>0</v>
      </c>
      <c r="FO381" s="104">
        <f t="shared" ca="1" si="491"/>
        <v>0</v>
      </c>
      <c r="FP381" s="104">
        <f t="shared" ca="1" si="491"/>
        <v>0</v>
      </c>
      <c r="FQ381" s="104">
        <f t="shared" ca="1" si="491"/>
        <v>0</v>
      </c>
      <c r="FR381" s="104">
        <f t="shared" ca="1" si="491"/>
        <v>0</v>
      </c>
      <c r="FS381" s="104">
        <f t="shared" ca="1" si="491"/>
        <v>0</v>
      </c>
      <c r="FT381" s="104">
        <f t="shared" ca="1" si="491"/>
        <v>0</v>
      </c>
      <c r="FU381" s="104">
        <f t="shared" ca="1" si="491"/>
        <v>0</v>
      </c>
      <c r="FV381" s="104">
        <f t="shared" ca="1" si="491"/>
        <v>0</v>
      </c>
      <c r="FW381" s="104">
        <f t="shared" ca="1" si="491"/>
        <v>0</v>
      </c>
      <c r="FX381" s="104">
        <f t="shared" ca="1" si="491"/>
        <v>0</v>
      </c>
      <c r="FY381" s="104">
        <f t="shared" ca="1" si="491"/>
        <v>0</v>
      </c>
      <c r="FZ381" s="104">
        <f t="shared" ca="1" si="491"/>
        <v>0</v>
      </c>
    </row>
    <row r="382" spans="1:182">
      <c r="P382" s="64"/>
      <c r="S382" s="26">
        <f t="shared" ref="S382:S393" si="492">S366</f>
        <v>7.5</v>
      </c>
      <c r="T382" s="319">
        <f t="shared" ca="1" si="481"/>
        <v>-2233.9388672244145</v>
      </c>
      <c r="U382" s="319">
        <f t="shared" ca="1" si="481"/>
        <v>-390.87317736864009</v>
      </c>
      <c r="V382" s="319">
        <f t="shared" ca="1" si="481"/>
        <v>-1631.3033632848683</v>
      </c>
      <c r="W382" s="319">
        <f t="shared" ca="1" si="481"/>
        <v>-403.59227976206398</v>
      </c>
      <c r="X382" s="319">
        <f t="shared" ca="1" si="481"/>
        <v>-174.33241435709965</v>
      </c>
      <c r="Y382" s="319">
        <f t="shared" ca="1" si="481"/>
        <v>-89.168505215418463</v>
      </c>
      <c r="Z382" s="319">
        <f t="shared" ca="1" si="481"/>
        <v>-48.666815217376069</v>
      </c>
      <c r="AA382" s="319">
        <f t="shared" ca="1" si="481"/>
        <v>-27.085013267798178</v>
      </c>
      <c r="AB382" s="319">
        <f t="shared" ca="1" si="481"/>
        <v>-14.863905695148944</v>
      </c>
      <c r="AC382" s="319">
        <f t="shared" ca="1" si="481"/>
        <v>-7.716014421281554</v>
      </c>
      <c r="AD382" s="319">
        <f t="shared" ca="1" si="481"/>
        <v>-3.5502463567087306</v>
      </c>
      <c r="AE382" s="319">
        <f t="shared" ca="1" si="481"/>
        <v>-1.3440563007600446</v>
      </c>
      <c r="AF382" s="319">
        <f t="shared" ca="1" si="481"/>
        <v>-1.802575735595989</v>
      </c>
      <c r="AG382" s="167"/>
      <c r="AH382" s="80">
        <f t="shared" ref="AH382:AH393" si="493">AH366</f>
        <v>7.5</v>
      </c>
      <c r="AI382" s="104">
        <f t="shared" ca="1" si="482"/>
        <v>-38.713707610095597</v>
      </c>
      <c r="AJ382" s="104">
        <f t="shared" ca="1" si="482"/>
        <v>-22551.934394106225</v>
      </c>
      <c r="AK382" s="104">
        <f t="shared" ca="1" si="482"/>
        <v>-98.346232674953171</v>
      </c>
      <c r="AL382" s="104">
        <f t="shared" ca="1" si="482"/>
        <v>-61.887415018491538</v>
      </c>
      <c r="AM382" s="104">
        <f t="shared" ca="1" si="482"/>
        <v>-53.589026748234915</v>
      </c>
      <c r="AN382" s="104">
        <f t="shared" ca="1" si="482"/>
        <v>-49.08227619443867</v>
      </c>
      <c r="AO382" s="104">
        <f t="shared" ca="1" si="482"/>
        <v>-45.657413271668503</v>
      </c>
      <c r="AP382" s="104">
        <f t="shared" ca="1" si="482"/>
        <v>-42.942711463303347</v>
      </c>
      <c r="AQ382" s="104">
        <f t="shared" ca="1" si="482"/>
        <v>-40.946283519584085</v>
      </c>
      <c r="AR382" s="104">
        <f t="shared" ca="1" si="482"/>
        <v>-39.661154372401654</v>
      </c>
      <c r="AS382" s="104">
        <f t="shared" ca="1" si="482"/>
        <v>-38.992903355438997</v>
      </c>
      <c r="AT382" s="104">
        <f t="shared" ca="1" si="482"/>
        <v>-38.75996903422697</v>
      </c>
      <c r="AU382" s="104">
        <f t="shared" ca="1" si="482"/>
        <v>-107.68353578168922</v>
      </c>
      <c r="AV382" s="62"/>
      <c r="AW382" s="80">
        <f t="shared" ref="AW382:AW393" si="494">AW366</f>
        <v>7.5</v>
      </c>
      <c r="AX382" s="104">
        <f t="shared" ca="1" si="483"/>
        <v>-2195.2251596143078</v>
      </c>
      <c r="AY382" s="104">
        <f t="shared" ca="1" si="483"/>
        <v>-1214175.1313233501</v>
      </c>
      <c r="AZ382" s="104">
        <f t="shared" ca="1" si="483"/>
        <v>-1532.9571306099144</v>
      </c>
      <c r="BA382" s="104">
        <f t="shared" ca="1" si="483"/>
        <v>-341.7048647435725</v>
      </c>
      <c r="BB382" s="104">
        <f t="shared" ca="1" si="483"/>
        <v>-120.74338760886469</v>
      </c>
      <c r="BC382" s="104">
        <f t="shared" ca="1" si="483"/>
        <v>-40.086229020979786</v>
      </c>
      <c r="BD382" s="104">
        <f t="shared" ca="1" si="483"/>
        <v>-3.009401945707566</v>
      </c>
      <c r="BE382" s="104">
        <f t="shared" ca="1" si="483"/>
        <v>15.857698195505179</v>
      </c>
      <c r="BF382" s="104">
        <f t="shared" ca="1" si="483"/>
        <v>26.082377824435145</v>
      </c>
      <c r="BG382" s="104">
        <f t="shared" ca="1" si="483"/>
        <v>31.945139951120105</v>
      </c>
      <c r="BH382" s="104">
        <f t="shared" ca="1" si="483"/>
        <v>35.442656998730264</v>
      </c>
      <c r="BI382" s="104">
        <f t="shared" ca="1" si="483"/>
        <v>37.406280568395594</v>
      </c>
      <c r="BJ382" s="104">
        <f t="shared" ca="1" si="483"/>
        <v>35.622400125463514</v>
      </c>
      <c r="BK382" s="62"/>
      <c r="BL382" s="80">
        <f t="shared" ref="BL382:BL393" si="495">AW382</f>
        <v>7.5</v>
      </c>
      <c r="BM382" s="104">
        <f t="shared" ca="1" si="484"/>
        <v>-2272.6525748344911</v>
      </c>
      <c r="BN382" s="104">
        <f t="shared" ca="1" si="484"/>
        <v>-1259279.0001115627</v>
      </c>
      <c r="BO382" s="104">
        <f t="shared" ca="1" si="484"/>
        <v>-1729.6495959598201</v>
      </c>
      <c r="BP382" s="104">
        <f t="shared" ca="1" si="484"/>
        <v>-465.47969478055529</v>
      </c>
      <c r="BQ382" s="104">
        <f t="shared" ca="1" si="484"/>
        <v>-227.92144110533459</v>
      </c>
      <c r="BR382" s="104">
        <f t="shared" ca="1" si="484"/>
        <v>-138.25078140985715</v>
      </c>
      <c r="BS382" s="104">
        <f t="shared" ca="1" si="484"/>
        <v>-94.324228489044543</v>
      </c>
      <c r="BT382" s="104">
        <f t="shared" ca="1" si="484"/>
        <v>-70.027724731101529</v>
      </c>
      <c r="BU382" s="104">
        <f t="shared" ca="1" si="484"/>
        <v>-55.810189214733022</v>
      </c>
      <c r="BV382" s="104">
        <f t="shared" ca="1" si="484"/>
        <v>-47.377168793683211</v>
      </c>
      <c r="BW382" s="104">
        <f t="shared" ca="1" si="484"/>
        <v>-42.543149712147724</v>
      </c>
      <c r="BX382" s="104">
        <f t="shared" ca="1" si="484"/>
        <v>-40.104025334987007</v>
      </c>
      <c r="BY382" s="104">
        <f t="shared" ca="1" si="484"/>
        <v>-109.4861115172852</v>
      </c>
      <c r="BZ382" s="62"/>
      <c r="CA382" s="80">
        <f t="shared" ref="CA382:CA393" si="496">BL382</f>
        <v>7.5</v>
      </c>
      <c r="CB382" s="104">
        <f t="shared" ca="1" si="485"/>
        <v>-2363.7629784647947</v>
      </c>
      <c r="CC382" s="104">
        <f t="shared" ca="1" si="485"/>
        <v>-394.27045112743264</v>
      </c>
      <c r="CD382" s="104">
        <f t="shared" ca="1" si="485"/>
        <v>-1639.3175617531256</v>
      </c>
      <c r="CE382" s="104">
        <f t="shared" ca="1" si="485"/>
        <v>-412.7630084702048</v>
      </c>
      <c r="CF382" s="104">
        <f t="shared" ca="1" si="485"/>
        <v>-183.18674469031276</v>
      </c>
      <c r="CG382" s="104">
        <f t="shared" ca="1" si="485"/>
        <v>-98.640922987966206</v>
      </c>
      <c r="CH382" s="104">
        <f t="shared" ca="1" si="485"/>
        <v>-60.269475941090278</v>
      </c>
      <c r="CI382" s="104">
        <f t="shared" ca="1" si="485"/>
        <v>-43.306298385521849</v>
      </c>
      <c r="CJ382" s="104">
        <f t="shared" ca="1" si="485"/>
        <v>-40.5728686499275</v>
      </c>
      <c r="CK382" s="104">
        <f t="shared" ca="1" si="485"/>
        <v>-54.109946405997427</v>
      </c>
      <c r="CL382" s="104">
        <f t="shared" ca="1" si="485"/>
        <v>-102.13764352074652</v>
      </c>
      <c r="CM382" s="104">
        <f t="shared" ca="1" si="485"/>
        <v>-261.04667338873503</v>
      </c>
      <c r="CN382" s="104">
        <f t="shared" ca="1" si="485"/>
        <v>-508.21534009737843</v>
      </c>
      <c r="CP382" s="80">
        <f t="shared" ref="CP382:CP393" si="497">CA382</f>
        <v>7.5</v>
      </c>
      <c r="CQ382" s="104">
        <f t="shared" ca="1" si="486"/>
        <v>-168.5378188504757</v>
      </c>
      <c r="CR382" s="104">
        <f t="shared" ca="1" si="486"/>
        <v>-22555.331667865015</v>
      </c>
      <c r="CS382" s="104">
        <f t="shared" ca="1" si="486"/>
        <v>-106.3604311432106</v>
      </c>
      <c r="CT382" s="104">
        <f t="shared" ca="1" si="486"/>
        <v>-71.058143726632352</v>
      </c>
      <c r="CU382" s="104">
        <f t="shared" ca="1" si="486"/>
        <v>-62.443357081448028</v>
      </c>
      <c r="CV382" s="104">
        <f t="shared" ca="1" si="486"/>
        <v>-58.55469396698642</v>
      </c>
      <c r="CW382" s="104">
        <f t="shared" ca="1" si="486"/>
        <v>-57.260073995382712</v>
      </c>
      <c r="CX382" s="104">
        <f t="shared" ca="1" si="486"/>
        <v>-59.163996581027028</v>
      </c>
      <c r="CY382" s="104">
        <f t="shared" ca="1" si="486"/>
        <v>-66.655246474362642</v>
      </c>
      <c r="CZ382" s="104">
        <f t="shared" ca="1" si="486"/>
        <v>-86.055086357117517</v>
      </c>
      <c r="DA382" s="104">
        <f t="shared" ca="1" si="486"/>
        <v>-137.58030051947679</v>
      </c>
      <c r="DB382" s="104">
        <f t="shared" ca="1" si="486"/>
        <v>-298.46258612220197</v>
      </c>
      <c r="DC382" s="104">
        <f t="shared" ca="1" si="486"/>
        <v>-614.09630014347169</v>
      </c>
      <c r="DE382" s="80">
        <f t="shared" ref="DE382:DE393" si="498">CP382</f>
        <v>7.5</v>
      </c>
      <c r="DF382" s="104">
        <f t="shared" ca="1" si="487"/>
        <v>-2196.4351221788479</v>
      </c>
      <c r="DG382" s="104">
        <f t="shared" ca="1" si="487"/>
        <v>-1214175.1943762123</v>
      </c>
      <c r="DH382" s="104">
        <f t="shared" ca="1" si="487"/>
        <v>-1533.3574078814611</v>
      </c>
      <c r="DI382" s="104">
        <f t="shared" ca="1" si="487"/>
        <v>-342.71901739011594</v>
      </c>
      <c r="DJ382" s="104">
        <f t="shared" ca="1" si="487"/>
        <v>-122.63001726013522</v>
      </c>
      <c r="DK382" s="104">
        <f t="shared" ca="1" si="487"/>
        <v>-43.689436406749394</v>
      </c>
      <c r="DL382" s="104">
        <f t="shared" ca="1" si="487"/>
        <v>-10.53930791950836</v>
      </c>
      <c r="DM382" s="104">
        <f t="shared" ca="1" si="487"/>
        <v>-0.60731443302123012</v>
      </c>
      <c r="DN382" s="104">
        <f t="shared" ca="1" si="487"/>
        <v>-6.7761184930267859</v>
      </c>
      <c r="DO382" s="104">
        <f t="shared" ca="1" si="487"/>
        <v>-27.756387768944137</v>
      </c>
      <c r="DP382" s="104">
        <f t="shared" ca="1" si="487"/>
        <v>-80.388489231716406</v>
      </c>
      <c r="DQ382" s="104">
        <f t="shared" ca="1" si="487"/>
        <v>-241.62397225761396</v>
      </c>
      <c r="DR382" s="104">
        <f t="shared" ca="1" si="487"/>
        <v>-488.83130626366665</v>
      </c>
      <c r="DT382" s="80">
        <f t="shared" ref="DT382:DT393" si="499">DE382</f>
        <v>7.5</v>
      </c>
      <c r="DU382" s="104">
        <f t="shared" ca="1" si="488"/>
        <v>-2233.9388672244145</v>
      </c>
      <c r="DV382" s="104">
        <f t="shared" ca="1" si="488"/>
        <v>-390.87317736864009</v>
      </c>
      <c r="DW382" s="104">
        <f t="shared" ca="1" si="488"/>
        <v>-1631.3033632848683</v>
      </c>
      <c r="DX382" s="104">
        <f t="shared" ca="1" si="488"/>
        <v>-403.59227976206398</v>
      </c>
      <c r="DY382" s="104">
        <f t="shared" ca="1" si="488"/>
        <v>-174.33241435709965</v>
      </c>
      <c r="DZ382" s="104">
        <f t="shared" ca="1" si="488"/>
        <v>-89.168505215418463</v>
      </c>
      <c r="EA382" s="104">
        <f t="shared" ca="1" si="488"/>
        <v>-48.666815217376069</v>
      </c>
      <c r="EB382" s="104">
        <f t="shared" ca="1" si="488"/>
        <v>-27.085013267798178</v>
      </c>
      <c r="EC382" s="104">
        <f t="shared" ca="1" si="488"/>
        <v>-14.863905695148944</v>
      </c>
      <c r="ED382" s="104">
        <f t="shared" ca="1" si="488"/>
        <v>-7.716014421281554</v>
      </c>
      <c r="EE382" s="104">
        <f t="shared" ca="1" si="488"/>
        <v>-3.5502463567087306</v>
      </c>
      <c r="EF382" s="104">
        <f t="shared" ca="1" si="488"/>
        <v>-1.3440563007600446</v>
      </c>
      <c r="EG382" s="104">
        <f t="shared" ca="1" si="488"/>
        <v>-1.802575735595989</v>
      </c>
      <c r="EI382" s="80">
        <f t="shared" ref="EI382:EI393" si="500">DT382</f>
        <v>7.5</v>
      </c>
      <c r="EJ382" s="104">
        <f t="shared" ca="1" si="489"/>
        <v>-38.713707610095597</v>
      </c>
      <c r="EK382" s="104">
        <f t="shared" ca="1" si="489"/>
        <v>-22551.934394106225</v>
      </c>
      <c r="EL382" s="104">
        <f t="shared" ca="1" si="489"/>
        <v>-98.346232674953171</v>
      </c>
      <c r="EM382" s="104">
        <f t="shared" ca="1" si="489"/>
        <v>-61.887415018491538</v>
      </c>
      <c r="EN382" s="104">
        <f t="shared" ca="1" si="489"/>
        <v>-53.589026748234915</v>
      </c>
      <c r="EO382" s="104">
        <f t="shared" ca="1" si="489"/>
        <v>-49.08227619443867</v>
      </c>
      <c r="EP382" s="104">
        <f t="shared" ca="1" si="489"/>
        <v>-45.657413271668503</v>
      </c>
      <c r="EQ382" s="104">
        <f t="shared" ca="1" si="489"/>
        <v>-42.942711463303347</v>
      </c>
      <c r="ER382" s="104">
        <f t="shared" ca="1" si="489"/>
        <v>-40.946283519584085</v>
      </c>
      <c r="ES382" s="104">
        <f t="shared" ca="1" si="489"/>
        <v>-39.661154372401654</v>
      </c>
      <c r="ET382" s="104">
        <f t="shared" ca="1" si="489"/>
        <v>-38.992903355438997</v>
      </c>
      <c r="EU382" s="104">
        <f t="shared" ca="1" si="489"/>
        <v>-38.75996903422697</v>
      </c>
      <c r="EV382" s="104">
        <f t="shared" ca="1" si="489"/>
        <v>-107.68353578168922</v>
      </c>
      <c r="EX382" s="80">
        <f t="shared" ref="EX382:EX393" si="501">EI382</f>
        <v>7.5</v>
      </c>
      <c r="EY382" s="104">
        <f t="shared" ca="1" si="490"/>
        <v>0</v>
      </c>
      <c r="EZ382" s="104">
        <f t="shared" ca="1" si="490"/>
        <v>0</v>
      </c>
      <c r="FA382" s="104">
        <f t="shared" ca="1" si="490"/>
        <v>0</v>
      </c>
      <c r="FB382" s="104">
        <f t="shared" ca="1" si="490"/>
        <v>0</v>
      </c>
      <c r="FC382" s="104">
        <f t="shared" ca="1" si="490"/>
        <v>0</v>
      </c>
      <c r="FD382" s="104">
        <f t="shared" ca="1" si="490"/>
        <v>0</v>
      </c>
      <c r="FE382" s="104">
        <f t="shared" ca="1" si="490"/>
        <v>0</v>
      </c>
      <c r="FF382" s="104">
        <f t="shared" ca="1" si="490"/>
        <v>0</v>
      </c>
      <c r="FG382" s="104">
        <f t="shared" ca="1" si="490"/>
        <v>0</v>
      </c>
      <c r="FH382" s="104">
        <f t="shared" ca="1" si="490"/>
        <v>0</v>
      </c>
      <c r="FI382" s="104">
        <f t="shared" ca="1" si="490"/>
        <v>0</v>
      </c>
      <c r="FJ382" s="104">
        <f t="shared" ca="1" si="490"/>
        <v>0</v>
      </c>
      <c r="FK382" s="104">
        <f t="shared" ca="1" si="490"/>
        <v>0</v>
      </c>
      <c r="FM382" s="80">
        <f t="shared" ref="FM382:FM393" si="502">EX382</f>
        <v>7.5</v>
      </c>
      <c r="FN382" s="104">
        <f t="shared" ca="1" si="491"/>
        <v>0</v>
      </c>
      <c r="FO382" s="104">
        <f t="shared" ca="1" si="491"/>
        <v>0</v>
      </c>
      <c r="FP382" s="104">
        <f t="shared" ca="1" si="491"/>
        <v>0</v>
      </c>
      <c r="FQ382" s="104">
        <f t="shared" ca="1" si="491"/>
        <v>0</v>
      </c>
      <c r="FR382" s="104">
        <f t="shared" ca="1" si="491"/>
        <v>0</v>
      </c>
      <c r="FS382" s="104">
        <f t="shared" ca="1" si="491"/>
        <v>0</v>
      </c>
      <c r="FT382" s="104">
        <f t="shared" ca="1" si="491"/>
        <v>0</v>
      </c>
      <c r="FU382" s="104">
        <f t="shared" ca="1" si="491"/>
        <v>0</v>
      </c>
      <c r="FV382" s="104">
        <f t="shared" ca="1" si="491"/>
        <v>0</v>
      </c>
      <c r="FW382" s="104">
        <f t="shared" ca="1" si="491"/>
        <v>0</v>
      </c>
      <c r="FX382" s="104">
        <f t="shared" ca="1" si="491"/>
        <v>0</v>
      </c>
      <c r="FY382" s="104">
        <f t="shared" ca="1" si="491"/>
        <v>0</v>
      </c>
      <c r="FZ382" s="104">
        <f t="shared" ca="1" si="491"/>
        <v>0</v>
      </c>
    </row>
    <row r="383" spans="1:182">
      <c r="P383" s="64"/>
      <c r="S383" s="26">
        <f t="shared" si="492"/>
        <v>15</v>
      </c>
      <c r="T383" s="319">
        <f t="shared" ca="1" si="481"/>
        <v>-539.29556576704454</v>
      </c>
      <c r="U383" s="319">
        <f t="shared" ca="1" si="481"/>
        <v>-1455.2619741621916</v>
      </c>
      <c r="V383" s="319">
        <f t="shared" ca="1" si="481"/>
        <v>-263.51813751718146</v>
      </c>
      <c r="W383" s="319">
        <f t="shared" ca="1" si="481"/>
        <v>-3491.5499139994818</v>
      </c>
      <c r="X383" s="319">
        <f t="shared" ca="1" si="481"/>
        <v>-418.37890052473415</v>
      </c>
      <c r="Y383" s="319">
        <f t="shared" ca="1" si="481"/>
        <v>-154.85098232803458</v>
      </c>
      <c r="Z383" s="319">
        <f t="shared" ca="1" si="481"/>
        <v>-73.605392140994951</v>
      </c>
      <c r="AA383" s="319">
        <f t="shared" ca="1" si="481"/>
        <v>-38.642242925081945</v>
      </c>
      <c r="AB383" s="319">
        <f t="shared" ca="1" si="481"/>
        <v>-21.10271596858022</v>
      </c>
      <c r="AC383" s="319">
        <f t="shared" ca="1" si="481"/>
        <v>-11.57158044314718</v>
      </c>
      <c r="AD383" s="319">
        <f t="shared" ca="1" si="481"/>
        <v>-6.2667118394841141</v>
      </c>
      <c r="AE383" s="319">
        <f t="shared" ca="1" si="481"/>
        <v>-3.5349706462428019</v>
      </c>
      <c r="AF383" s="319">
        <f t="shared" ca="1" si="481"/>
        <v>-10.674088647144979</v>
      </c>
      <c r="AG383" s="167"/>
      <c r="AH383" s="80">
        <f t="shared" si="493"/>
        <v>15</v>
      </c>
      <c r="AI383" s="104">
        <f t="shared" ca="1" si="482"/>
        <v>-38.713706541720967</v>
      </c>
      <c r="AJ383" s="104">
        <f t="shared" ca="1" si="482"/>
        <v>-87.718137055269224</v>
      </c>
      <c r="AK383" s="104">
        <f t="shared" ca="1" si="482"/>
        <v>-3670.6441565967561</v>
      </c>
      <c r="AL383" s="104">
        <f t="shared" ca="1" si="482"/>
        <v>-482.89882241280367</v>
      </c>
      <c r="AM383" s="104">
        <f t="shared" ca="1" si="482"/>
        <v>-112.09467061898081</v>
      </c>
      <c r="AN383" s="104">
        <f t="shared" ca="1" si="482"/>
        <v>-74.248602860357025</v>
      </c>
      <c r="AO383" s="104">
        <f t="shared" ca="1" si="482"/>
        <v>-59.933022353703599</v>
      </c>
      <c r="AP383" s="104">
        <f t="shared" ca="1" si="482"/>
        <v>-52.338070229203147</v>
      </c>
      <c r="AQ383" s="104">
        <f t="shared" ca="1" si="482"/>
        <v>-47.849886735078066</v>
      </c>
      <c r="AR383" s="104">
        <f t="shared" ca="1" si="482"/>
        <v>-45.228085360362151</v>
      </c>
      <c r="AS383" s="104">
        <f t="shared" ca="1" si="482"/>
        <v>-43.854156640471963</v>
      </c>
      <c r="AT383" s="104">
        <f t="shared" ca="1" si="482"/>
        <v>-43.290645866788736</v>
      </c>
      <c r="AU383" s="104">
        <f t="shared" ca="1" si="482"/>
        <v>-171.57445440741776</v>
      </c>
      <c r="AV383" s="62"/>
      <c r="AW383" s="80">
        <f t="shared" si="494"/>
        <v>15</v>
      </c>
      <c r="AX383" s="104">
        <f t="shared" ca="1" si="483"/>
        <v>-500.58185922532476</v>
      </c>
      <c r="AY383" s="104">
        <f t="shared" ca="1" si="483"/>
        <v>-1367.5438371069224</v>
      </c>
      <c r="AZ383" s="104">
        <f t="shared" ca="1" si="483"/>
        <v>-43290.546427880523</v>
      </c>
      <c r="BA383" s="104">
        <f t="shared" ca="1" si="483"/>
        <v>-3008.6510915866784</v>
      </c>
      <c r="BB383" s="104">
        <f t="shared" ca="1" si="483"/>
        <v>-306.28422990575348</v>
      </c>
      <c r="BC383" s="104">
        <f t="shared" ca="1" si="483"/>
        <v>-80.602379467677565</v>
      </c>
      <c r="BD383" s="104">
        <f t="shared" ca="1" si="483"/>
        <v>-13.672369787291359</v>
      </c>
      <c r="BE383" s="104">
        <f t="shared" ca="1" si="483"/>
        <v>13.695827304121204</v>
      </c>
      <c r="BF383" s="104">
        <f t="shared" ca="1" si="483"/>
        <v>26.747170766497845</v>
      </c>
      <c r="BG383" s="104">
        <f t="shared" ca="1" si="483"/>
        <v>33.656504917214974</v>
      </c>
      <c r="BH383" s="104">
        <f t="shared" ca="1" si="483"/>
        <v>37.381774301378599</v>
      </c>
      <c r="BI383" s="104">
        <f t="shared" ca="1" si="483"/>
        <v>35.290109745573815</v>
      </c>
      <c r="BJ383" s="104">
        <f t="shared" ca="1" si="483"/>
        <v>27.228573936897124</v>
      </c>
      <c r="BK383" s="62"/>
      <c r="BL383" s="80">
        <f t="shared" si="495"/>
        <v>15</v>
      </c>
      <c r="BM383" s="104">
        <f t="shared" ca="1" si="484"/>
        <v>-578.0092723087655</v>
      </c>
      <c r="BN383" s="104">
        <f t="shared" ca="1" si="484"/>
        <v>-1542.9801112174609</v>
      </c>
      <c r="BO383" s="104">
        <f t="shared" ca="1" si="484"/>
        <v>-50631.834741074046</v>
      </c>
      <c r="BP383" s="104">
        <f t="shared" ca="1" si="484"/>
        <v>-3974.4487364122856</v>
      </c>
      <c r="BQ383" s="104">
        <f t="shared" ca="1" si="484"/>
        <v>-530.47357114371493</v>
      </c>
      <c r="BR383" s="104">
        <f t="shared" ca="1" si="484"/>
        <v>-229.09958518839159</v>
      </c>
      <c r="BS383" s="104">
        <f t="shared" ca="1" si="484"/>
        <v>-133.5384144946986</v>
      </c>
      <c r="BT383" s="104">
        <f t="shared" ca="1" si="484"/>
        <v>-90.980313154285113</v>
      </c>
      <c r="BU383" s="104">
        <f t="shared" ca="1" si="484"/>
        <v>-68.952602703658286</v>
      </c>
      <c r="BV383" s="104">
        <f t="shared" ca="1" si="484"/>
        <v>-56.799665803509335</v>
      </c>
      <c r="BW383" s="104">
        <f t="shared" ca="1" si="484"/>
        <v>-50.12086847995608</v>
      </c>
      <c r="BX383" s="104">
        <f t="shared" ca="1" si="484"/>
        <v>-46.825616513031548</v>
      </c>
      <c r="BY383" s="104">
        <f t="shared" ca="1" si="484"/>
        <v>-182.2485430545627</v>
      </c>
      <c r="BZ383" s="62"/>
      <c r="CA383" s="80">
        <f t="shared" si="496"/>
        <v>15</v>
      </c>
      <c r="CB383" s="104">
        <f t="shared" ca="1" si="485"/>
        <v>-575.73921576544592</v>
      </c>
      <c r="CC383" s="104">
        <f t="shared" ca="1" si="485"/>
        <v>-1464.2358901868822</v>
      </c>
      <c r="CD383" s="104">
        <f t="shared" ca="1" si="485"/>
        <v>-264.94042938831262</v>
      </c>
      <c r="CE383" s="104">
        <f t="shared" ca="1" si="485"/>
        <v>-3492.1757663717517</v>
      </c>
      <c r="CF383" s="104">
        <f t="shared" ca="1" si="485"/>
        <v>-421.00389094810231</v>
      </c>
      <c r="CG383" s="104">
        <f t="shared" ca="1" si="485"/>
        <v>-159.13520491784715</v>
      </c>
      <c r="CH383" s="104">
        <f t="shared" ca="1" si="485"/>
        <v>-80.004838628147439</v>
      </c>
      <c r="CI383" s="104">
        <f t="shared" ca="1" si="485"/>
        <v>-48.551418197656261</v>
      </c>
      <c r="CJ383" s="104">
        <f t="shared" ca="1" si="485"/>
        <v>-37.494895892856192</v>
      </c>
      <c r="CK383" s="104">
        <f t="shared" ca="1" si="485"/>
        <v>-40.558929287197074</v>
      </c>
      <c r="CL383" s="104">
        <f t="shared" ca="1" si="485"/>
        <v>-60.088739828529611</v>
      </c>
      <c r="CM383" s="104">
        <f t="shared" ca="1" si="485"/>
        <v>-100.40584759356319</v>
      </c>
      <c r="CN383" s="104">
        <f t="shared" ca="1" si="485"/>
        <v>-94.754079063334828</v>
      </c>
      <c r="CP383" s="80">
        <f t="shared" si="497"/>
        <v>15</v>
      </c>
      <c r="CQ383" s="104">
        <f t="shared" ca="1" si="486"/>
        <v>-75.15735654012235</v>
      </c>
      <c r="CR383" s="104">
        <f t="shared" ca="1" si="486"/>
        <v>-96.692053079959649</v>
      </c>
      <c r="CS383" s="104">
        <f t="shared" ca="1" si="486"/>
        <v>-3672.0664484678873</v>
      </c>
      <c r="CT383" s="104">
        <f t="shared" ca="1" si="486"/>
        <v>-483.52467478507361</v>
      </c>
      <c r="CU383" s="104">
        <f t="shared" ca="1" si="486"/>
        <v>-114.71966104234896</v>
      </c>
      <c r="CV383" s="104">
        <f t="shared" ca="1" si="486"/>
        <v>-78.532825450169611</v>
      </c>
      <c r="CW383" s="104">
        <f t="shared" ca="1" si="486"/>
        <v>-66.33246884085608</v>
      </c>
      <c r="CX383" s="104">
        <f t="shared" ca="1" si="486"/>
        <v>-62.247245501777464</v>
      </c>
      <c r="CY383" s="104">
        <f t="shared" ca="1" si="486"/>
        <v>-64.242066659354037</v>
      </c>
      <c r="CZ383" s="104">
        <f t="shared" ca="1" si="486"/>
        <v>-74.215434204412048</v>
      </c>
      <c r="DA383" s="104">
        <f t="shared" ca="1" si="486"/>
        <v>-97.676184629517451</v>
      </c>
      <c r="DB383" s="104">
        <f t="shared" ca="1" si="486"/>
        <v>-140.16152281410913</v>
      </c>
      <c r="DC383" s="104">
        <f t="shared" ca="1" si="486"/>
        <v>-255.65444482360763</v>
      </c>
      <c r="DE383" s="80">
        <f t="shared" si="498"/>
        <v>15</v>
      </c>
      <c r="DF383" s="104">
        <f t="shared" ca="1" si="487"/>
        <v>-501.99791511387713</v>
      </c>
      <c r="DG383" s="104">
        <f t="shared" ca="1" si="487"/>
        <v>-1367.980597834794</v>
      </c>
      <c r="DH383" s="104">
        <f t="shared" ca="1" si="487"/>
        <v>-43290.666295430732</v>
      </c>
      <c r="DI383" s="104">
        <f t="shared" ca="1" si="487"/>
        <v>-3008.746027915337</v>
      </c>
      <c r="DJ383" s="104">
        <f t="shared" ca="1" si="487"/>
        <v>-306.98091182761857</v>
      </c>
      <c r="DK383" s="104">
        <f t="shared" ca="1" si="487"/>
        <v>-82.545994074218726</v>
      </c>
      <c r="DL383" s="104">
        <f t="shared" ca="1" si="487"/>
        <v>-18.582520065365276</v>
      </c>
      <c r="DM383" s="104">
        <f t="shared" ca="1" si="487"/>
        <v>1.473169117274447</v>
      </c>
      <c r="DN383" s="104">
        <f t="shared" ca="1" si="487"/>
        <v>0.62672461782822586</v>
      </c>
      <c r="DO383" s="104">
        <f t="shared" ca="1" si="487"/>
        <v>-12.019727300216937</v>
      </c>
      <c r="DP383" s="104">
        <f t="shared" ca="1" si="487"/>
        <v>-37.311299816279274</v>
      </c>
      <c r="DQ383" s="104">
        <f t="shared" ca="1" si="487"/>
        <v>-80.48130513088941</v>
      </c>
      <c r="DR383" s="104">
        <f t="shared" ca="1" si="487"/>
        <v>-69.825546699393783</v>
      </c>
      <c r="DT383" s="80">
        <f t="shared" si="499"/>
        <v>15</v>
      </c>
      <c r="DU383" s="104">
        <f t="shared" ca="1" si="488"/>
        <v>-539.29556576704454</v>
      </c>
      <c r="DV383" s="104">
        <f t="shared" ca="1" si="488"/>
        <v>-1455.2619741621916</v>
      </c>
      <c r="DW383" s="104">
        <f t="shared" ca="1" si="488"/>
        <v>-263.51813751718146</v>
      </c>
      <c r="DX383" s="104">
        <f t="shared" ca="1" si="488"/>
        <v>-3491.5499139994818</v>
      </c>
      <c r="DY383" s="104">
        <f t="shared" ca="1" si="488"/>
        <v>-418.37890052473415</v>
      </c>
      <c r="DZ383" s="104">
        <f t="shared" ca="1" si="488"/>
        <v>-154.85098232803458</v>
      </c>
      <c r="EA383" s="104">
        <f t="shared" ca="1" si="488"/>
        <v>-73.605392140994951</v>
      </c>
      <c r="EB383" s="104">
        <f t="shared" ca="1" si="488"/>
        <v>-38.642242925081945</v>
      </c>
      <c r="EC383" s="104">
        <f t="shared" ca="1" si="488"/>
        <v>-21.10271596858022</v>
      </c>
      <c r="ED383" s="104">
        <f t="shared" ca="1" si="488"/>
        <v>-11.57158044314718</v>
      </c>
      <c r="EE383" s="104">
        <f t="shared" ca="1" si="488"/>
        <v>-6.2667118394841141</v>
      </c>
      <c r="EF383" s="104">
        <f t="shared" ca="1" si="488"/>
        <v>-3.5349706462428019</v>
      </c>
      <c r="EG383" s="104">
        <f t="shared" ca="1" si="488"/>
        <v>-10.674088647144979</v>
      </c>
      <c r="EI383" s="80">
        <f t="shared" si="500"/>
        <v>15</v>
      </c>
      <c r="EJ383" s="104">
        <f t="shared" ca="1" si="489"/>
        <v>-38.713706541720967</v>
      </c>
      <c r="EK383" s="104">
        <f t="shared" ca="1" si="489"/>
        <v>-87.718137055269224</v>
      </c>
      <c r="EL383" s="104">
        <f t="shared" ca="1" si="489"/>
        <v>-3670.6441565967561</v>
      </c>
      <c r="EM383" s="104">
        <f t="shared" ca="1" si="489"/>
        <v>-482.89882241280367</v>
      </c>
      <c r="EN383" s="104">
        <f t="shared" ca="1" si="489"/>
        <v>-112.09467061898081</v>
      </c>
      <c r="EO383" s="104">
        <f t="shared" ca="1" si="489"/>
        <v>-74.248602860357025</v>
      </c>
      <c r="EP383" s="104">
        <f t="shared" ca="1" si="489"/>
        <v>-59.933022353703599</v>
      </c>
      <c r="EQ383" s="104">
        <f t="shared" ca="1" si="489"/>
        <v>-52.338070229203147</v>
      </c>
      <c r="ER383" s="104">
        <f t="shared" ca="1" si="489"/>
        <v>-47.849886735078066</v>
      </c>
      <c r="ES383" s="104">
        <f t="shared" ca="1" si="489"/>
        <v>-45.228085360362151</v>
      </c>
      <c r="ET383" s="104">
        <f t="shared" ca="1" si="489"/>
        <v>-43.854156640471963</v>
      </c>
      <c r="EU383" s="104">
        <f t="shared" ca="1" si="489"/>
        <v>-43.290645866788736</v>
      </c>
      <c r="EV383" s="104">
        <f t="shared" ca="1" si="489"/>
        <v>-171.57445440741776</v>
      </c>
      <c r="EX383" s="80">
        <f t="shared" si="501"/>
        <v>15</v>
      </c>
      <c r="EY383" s="104">
        <f t="shared" ca="1" si="490"/>
        <v>0</v>
      </c>
      <c r="EZ383" s="104">
        <f t="shared" ca="1" si="490"/>
        <v>0</v>
      </c>
      <c r="FA383" s="104">
        <f t="shared" ca="1" si="490"/>
        <v>0</v>
      </c>
      <c r="FB383" s="104">
        <f t="shared" ca="1" si="490"/>
        <v>0</v>
      </c>
      <c r="FC383" s="104">
        <f t="shared" ca="1" si="490"/>
        <v>0</v>
      </c>
      <c r="FD383" s="104">
        <f t="shared" ca="1" si="490"/>
        <v>0</v>
      </c>
      <c r="FE383" s="104">
        <f t="shared" ca="1" si="490"/>
        <v>0</v>
      </c>
      <c r="FF383" s="104">
        <f t="shared" ca="1" si="490"/>
        <v>0</v>
      </c>
      <c r="FG383" s="104">
        <f t="shared" ca="1" si="490"/>
        <v>0</v>
      </c>
      <c r="FH383" s="104">
        <f t="shared" ca="1" si="490"/>
        <v>0</v>
      </c>
      <c r="FI383" s="104">
        <f t="shared" ca="1" si="490"/>
        <v>0</v>
      </c>
      <c r="FJ383" s="104">
        <f t="shared" ca="1" si="490"/>
        <v>0</v>
      </c>
      <c r="FK383" s="104">
        <f t="shared" ca="1" si="490"/>
        <v>0</v>
      </c>
      <c r="FM383" s="80">
        <f t="shared" si="502"/>
        <v>15</v>
      </c>
      <c r="FN383" s="104">
        <f t="shared" ca="1" si="491"/>
        <v>0</v>
      </c>
      <c r="FO383" s="104">
        <f t="shared" ca="1" si="491"/>
        <v>0</v>
      </c>
      <c r="FP383" s="104">
        <f t="shared" ca="1" si="491"/>
        <v>0</v>
      </c>
      <c r="FQ383" s="104">
        <f t="shared" ca="1" si="491"/>
        <v>0</v>
      </c>
      <c r="FR383" s="104">
        <f t="shared" ca="1" si="491"/>
        <v>0</v>
      </c>
      <c r="FS383" s="104">
        <f t="shared" ca="1" si="491"/>
        <v>0</v>
      </c>
      <c r="FT383" s="104">
        <f t="shared" ca="1" si="491"/>
        <v>0</v>
      </c>
      <c r="FU383" s="104">
        <f t="shared" ca="1" si="491"/>
        <v>0</v>
      </c>
      <c r="FV383" s="104">
        <f t="shared" ca="1" si="491"/>
        <v>0</v>
      </c>
      <c r="FW383" s="104">
        <f t="shared" ca="1" si="491"/>
        <v>0</v>
      </c>
      <c r="FX383" s="104">
        <f t="shared" ca="1" si="491"/>
        <v>0</v>
      </c>
      <c r="FY383" s="104">
        <f t="shared" ca="1" si="491"/>
        <v>0</v>
      </c>
      <c r="FZ383" s="104">
        <f t="shared" ca="1" si="491"/>
        <v>0</v>
      </c>
    </row>
    <row r="384" spans="1:182">
      <c r="P384" s="64"/>
      <c r="S384" s="26">
        <f t="shared" si="492"/>
        <v>22.5</v>
      </c>
      <c r="T384" s="319">
        <f t="shared" ca="1" si="481"/>
        <v>-225.6769405589811</v>
      </c>
      <c r="U384" s="319">
        <f t="shared" ca="1" si="481"/>
        <v>-361.60681583870138</v>
      </c>
      <c r="V384" s="319">
        <f t="shared" ca="1" si="481"/>
        <v>-2666.2309956240611</v>
      </c>
      <c r="W384" s="319">
        <f t="shared" ca="1" si="481"/>
        <v>-225.28122914064207</v>
      </c>
      <c r="X384" s="319">
        <f t="shared" ca="1" si="481"/>
        <v>-969.91957954729128</v>
      </c>
      <c r="Y384" s="319">
        <f t="shared" ca="1" si="481"/>
        <v>-495.67412218588356</v>
      </c>
      <c r="Z384" s="319">
        <f t="shared" ca="1" si="481"/>
        <v>-148.57408462001393</v>
      </c>
      <c r="AA384" s="319">
        <f t="shared" ca="1" si="481"/>
        <v>-66.347982453153691</v>
      </c>
      <c r="AB384" s="319">
        <f t="shared" ca="1" si="481"/>
        <v>-34.354899574904621</v>
      </c>
      <c r="AC384" s="319">
        <f t="shared" ca="1" si="481"/>
        <v>-19.194375812692499</v>
      </c>
      <c r="AD384" s="319">
        <f t="shared" ca="1" si="481"/>
        <v>-11.407050229070714</v>
      </c>
      <c r="AE384" s="319">
        <f t="shared" ca="1" si="481"/>
        <v>-7.5806481676548758</v>
      </c>
      <c r="AF384" s="319">
        <f t="shared" ca="1" si="481"/>
        <v>-61.173330768392738</v>
      </c>
      <c r="AG384" s="167"/>
      <c r="AH384" s="80">
        <f t="shared" si="493"/>
        <v>22.5</v>
      </c>
      <c r="AI384" s="104">
        <f t="shared" ca="1" si="482"/>
        <v>-38.713706344000457</v>
      </c>
      <c r="AJ384" s="104">
        <f t="shared" ca="1" si="482"/>
        <v>-55.442183525021086</v>
      </c>
      <c r="AK384" s="104">
        <f t="shared" ca="1" si="482"/>
        <v>-368.72061588291928</v>
      </c>
      <c r="AL384" s="104">
        <f t="shared" ca="1" si="482"/>
        <v>-1313.185263235664</v>
      </c>
      <c r="AM384" s="104">
        <f t="shared" ca="1" si="482"/>
        <v>-3611.0048737123007</v>
      </c>
      <c r="AN384" s="104">
        <f t="shared" ca="1" si="482"/>
        <v>-219.66604812856872</v>
      </c>
      <c r="AO384" s="104">
        <f t="shared" ca="1" si="482"/>
        <v>-107.53225378876716</v>
      </c>
      <c r="AP384" s="104">
        <f t="shared" ca="1" si="482"/>
        <v>-77.327522898953674</v>
      </c>
      <c r="AQ384" s="104">
        <f t="shared" ca="1" si="482"/>
        <v>-64.185048300601949</v>
      </c>
      <c r="AR384" s="104">
        <f t="shared" ca="1" si="482"/>
        <v>-57.571591161319219</v>
      </c>
      <c r="AS384" s="104">
        <f t="shared" ca="1" si="482"/>
        <v>-54.254107977420276</v>
      </c>
      <c r="AT384" s="104">
        <f t="shared" ca="1" si="482"/>
        <v>-52.814796503044448</v>
      </c>
      <c r="AU384" s="104">
        <f t="shared" ca="1" si="482"/>
        <v>-499.93719296337832</v>
      </c>
      <c r="AV384" s="62"/>
      <c r="AW384" s="80">
        <f t="shared" si="494"/>
        <v>22.5</v>
      </c>
      <c r="AX384" s="104">
        <f t="shared" ca="1" si="483"/>
        <v>-186.96323421498056</v>
      </c>
      <c r="AY384" s="104">
        <f t="shared" ca="1" si="483"/>
        <v>-306.16463231368044</v>
      </c>
      <c r="AZ384" s="104">
        <f t="shared" ca="1" si="483"/>
        <v>-2297.5103797411402</v>
      </c>
      <c r="BA384" s="104">
        <f t="shared" ca="1" si="483"/>
        <v>-5469.2593370654686</v>
      </c>
      <c r="BB384" s="104">
        <f t="shared" ca="1" si="483"/>
        <v>-9387.0760389399875</v>
      </c>
      <c r="BC384" s="104">
        <f t="shared" ca="1" si="483"/>
        <v>-276.00807405731484</v>
      </c>
      <c r="BD384" s="104">
        <f t="shared" ca="1" si="483"/>
        <v>-41.041830831246784</v>
      </c>
      <c r="BE384" s="104">
        <f t="shared" ca="1" si="483"/>
        <v>10.979540445799993</v>
      </c>
      <c r="BF384" s="104">
        <f t="shared" ca="1" si="483"/>
        <v>29.830148725697331</v>
      </c>
      <c r="BG384" s="104">
        <f t="shared" ca="1" si="483"/>
        <v>37.085197910179275</v>
      </c>
      <c r="BH384" s="104">
        <f t="shared" ca="1" si="483"/>
        <v>32.931554677546899</v>
      </c>
      <c r="BI384" s="104">
        <f t="shared" ca="1" si="483"/>
        <v>31.382282893108879</v>
      </c>
      <c r="BJ384" s="104">
        <f t="shared" ca="1" si="483"/>
        <v>-17.067551005394762</v>
      </c>
      <c r="BK384" s="62"/>
      <c r="BL384" s="80">
        <f t="shared" si="495"/>
        <v>22.5</v>
      </c>
      <c r="BM384" s="104">
        <f t="shared" ca="1" si="484"/>
        <v>-264.3906469029813</v>
      </c>
      <c r="BN384" s="104">
        <f t="shared" ca="1" si="484"/>
        <v>-417.0489993637226</v>
      </c>
      <c r="BO384" s="104">
        <f t="shared" ca="1" si="484"/>
        <v>-3034.9516115069805</v>
      </c>
      <c r="BP384" s="104">
        <f t="shared" ca="1" si="484"/>
        <v>-8095.6298635367975</v>
      </c>
      <c r="BQ384" s="104">
        <f t="shared" ca="1" si="484"/>
        <v>-16609.085786364587</v>
      </c>
      <c r="BR384" s="104">
        <f t="shared" ca="1" si="484"/>
        <v>-715.34017031445239</v>
      </c>
      <c r="BS384" s="104">
        <f t="shared" ca="1" si="484"/>
        <v>-256.10633840878108</v>
      </c>
      <c r="BT384" s="104">
        <f t="shared" ca="1" si="484"/>
        <v>-143.67550535210739</v>
      </c>
      <c r="BU384" s="104">
        <f t="shared" ca="1" si="484"/>
        <v>-98.539947875506556</v>
      </c>
      <c r="BV384" s="104">
        <f t="shared" ca="1" si="484"/>
        <v>-76.765966974011718</v>
      </c>
      <c r="BW384" s="104">
        <f t="shared" ca="1" si="484"/>
        <v>-65.661158206490995</v>
      </c>
      <c r="BX384" s="104">
        <f t="shared" ca="1" si="484"/>
        <v>-60.39544467069932</v>
      </c>
      <c r="BY384" s="104">
        <f t="shared" ca="1" si="484"/>
        <v>-561.11052373177108</v>
      </c>
      <c r="BZ384" s="62"/>
      <c r="CA384" s="80">
        <f t="shared" si="496"/>
        <v>22.5</v>
      </c>
      <c r="CB384" s="104">
        <f t="shared" ca="1" si="485"/>
        <v>-245.38168290996197</v>
      </c>
      <c r="CC384" s="104">
        <f t="shared" ca="1" si="485"/>
        <v>-371.79588507314259</v>
      </c>
      <c r="CD384" s="104">
        <f t="shared" ca="1" si="485"/>
        <v>-2667.0505043397466</v>
      </c>
      <c r="CE384" s="104">
        <f t="shared" ca="1" si="485"/>
        <v>-226.19030483662414</v>
      </c>
      <c r="CF384" s="104">
        <f t="shared" ca="1" si="485"/>
        <v>-970.11508027563082</v>
      </c>
      <c r="CG384" s="104">
        <f t="shared" ca="1" si="485"/>
        <v>-496.62546770975541</v>
      </c>
      <c r="CH384" s="104">
        <f t="shared" ca="1" si="485"/>
        <v>-150.97980218591434</v>
      </c>
      <c r="CI384" s="104">
        <f t="shared" ca="1" si="485"/>
        <v>-70.943380983616692</v>
      </c>
      <c r="CJ384" s="104">
        <f t="shared" ca="1" si="485"/>
        <v>-42.729891726535996</v>
      </c>
      <c r="CK384" s="104">
        <f t="shared" ca="1" si="485"/>
        <v>-34.404397019766421</v>
      </c>
      <c r="CL384" s="104">
        <f t="shared" ca="1" si="485"/>
        <v>-38.282078237555979</v>
      </c>
      <c r="CM384" s="104">
        <f t="shared" ca="1" si="485"/>
        <v>-49.935112596718412</v>
      </c>
      <c r="CN384" s="104">
        <f t="shared" ca="1" si="485"/>
        <v>-70.978673275107283</v>
      </c>
      <c r="CP384" s="80">
        <f t="shared" si="497"/>
        <v>22.5</v>
      </c>
      <c r="CQ384" s="104">
        <f t="shared" ca="1" si="486"/>
        <v>-58.418448694981308</v>
      </c>
      <c r="CR384" s="104">
        <f t="shared" ca="1" si="486"/>
        <v>-65.631252759462342</v>
      </c>
      <c r="CS384" s="104">
        <f t="shared" ca="1" si="486"/>
        <v>-369.54012459860451</v>
      </c>
      <c r="CT384" s="104">
        <f t="shared" ca="1" si="486"/>
        <v>-1314.0943389316458</v>
      </c>
      <c r="CU384" s="104">
        <f t="shared" ca="1" si="486"/>
        <v>-3611.2003744406402</v>
      </c>
      <c r="CV384" s="104">
        <f t="shared" ca="1" si="486"/>
        <v>-220.61739365244057</v>
      </c>
      <c r="CW384" s="104">
        <f t="shared" ca="1" si="486"/>
        <v>-109.93797135466755</v>
      </c>
      <c r="CX384" s="104">
        <f t="shared" ca="1" si="486"/>
        <v>-81.922921429416689</v>
      </c>
      <c r="CY384" s="104">
        <f t="shared" ca="1" si="486"/>
        <v>-72.560040452233324</v>
      </c>
      <c r="CZ384" s="104">
        <f t="shared" ca="1" si="486"/>
        <v>-72.781612368393127</v>
      </c>
      <c r="DA384" s="104">
        <f t="shared" ca="1" si="486"/>
        <v>-81.129135985905549</v>
      </c>
      <c r="DB384" s="104">
        <f t="shared" ca="1" si="486"/>
        <v>-95.169260932107989</v>
      </c>
      <c r="DC384" s="104">
        <f t="shared" ca="1" si="486"/>
        <v>-509.74253547009289</v>
      </c>
      <c r="DE384" s="80">
        <f t="shared" si="498"/>
        <v>22.5</v>
      </c>
      <c r="DF384" s="104">
        <f t="shared" ca="1" si="487"/>
        <v>-188.81485534664458</v>
      </c>
      <c r="DG384" s="104">
        <f t="shared" ca="1" si="487"/>
        <v>-307.24604661269677</v>
      </c>
      <c r="DH384" s="104">
        <f t="shared" ca="1" si="487"/>
        <v>-2297.6326101906584</v>
      </c>
      <c r="DI384" s="104">
        <f t="shared" ca="1" si="487"/>
        <v>-5469.4727469338732</v>
      </c>
      <c r="DJ384" s="104">
        <f t="shared" ca="1" si="487"/>
        <v>-9387.1504980961836</v>
      </c>
      <c r="DK384" s="104">
        <f t="shared" ca="1" si="487"/>
        <v>-276.60844377302783</v>
      </c>
      <c r="DL384" s="104">
        <f t="shared" ca="1" si="487"/>
        <v>-43.652868739446376</v>
      </c>
      <c r="DM384" s="104">
        <f t="shared" ca="1" si="487"/>
        <v>2.2362373635780175</v>
      </c>
      <c r="DN384" s="104">
        <f t="shared" ca="1" si="487"/>
        <v>7.6781006206041171</v>
      </c>
      <c r="DO384" s="104">
        <f t="shared" ca="1" si="487"/>
        <v>0.32299819808131736</v>
      </c>
      <c r="DP384" s="104">
        <f t="shared" ca="1" si="487"/>
        <v>-12.225480992153914</v>
      </c>
      <c r="DQ384" s="104">
        <f t="shared" ca="1" si="487"/>
        <v>-28.023420232556028</v>
      </c>
      <c r="DR384" s="104">
        <f t="shared" ca="1" si="487"/>
        <v>-29.034305052184699</v>
      </c>
      <c r="DT384" s="80">
        <f t="shared" si="499"/>
        <v>22.5</v>
      </c>
      <c r="DU384" s="104">
        <f t="shared" ca="1" si="488"/>
        <v>-225.6769405589811</v>
      </c>
      <c r="DV384" s="104">
        <f t="shared" ca="1" si="488"/>
        <v>-361.60681583870138</v>
      </c>
      <c r="DW384" s="104">
        <f t="shared" ca="1" si="488"/>
        <v>-2666.2309956240611</v>
      </c>
      <c r="DX384" s="104">
        <f t="shared" ca="1" si="488"/>
        <v>-225.28122914064207</v>
      </c>
      <c r="DY384" s="104">
        <f t="shared" ca="1" si="488"/>
        <v>-969.91957954729128</v>
      </c>
      <c r="DZ384" s="104">
        <f t="shared" ca="1" si="488"/>
        <v>-495.67412218588356</v>
      </c>
      <c r="EA384" s="104">
        <f t="shared" ca="1" si="488"/>
        <v>-148.57408462001393</v>
      </c>
      <c r="EB384" s="104">
        <f t="shared" ca="1" si="488"/>
        <v>-66.347982453153691</v>
      </c>
      <c r="EC384" s="104">
        <f t="shared" ca="1" si="488"/>
        <v>-34.354899574904621</v>
      </c>
      <c r="ED384" s="104">
        <f t="shared" ca="1" si="488"/>
        <v>-19.194375812692499</v>
      </c>
      <c r="EE384" s="104">
        <f t="shared" ca="1" si="488"/>
        <v>-11.407050229070714</v>
      </c>
      <c r="EF384" s="104">
        <f t="shared" ca="1" si="488"/>
        <v>-7.5806481676548758</v>
      </c>
      <c r="EG384" s="104">
        <f t="shared" ca="1" si="488"/>
        <v>-61.173330768392738</v>
      </c>
      <c r="EI384" s="80">
        <f t="shared" si="500"/>
        <v>22.5</v>
      </c>
      <c r="EJ384" s="104">
        <f t="shared" ca="1" si="489"/>
        <v>-38.713706344000457</v>
      </c>
      <c r="EK384" s="104">
        <f t="shared" ca="1" si="489"/>
        <v>-55.442183525021086</v>
      </c>
      <c r="EL384" s="104">
        <f t="shared" ca="1" si="489"/>
        <v>-368.72061588291928</v>
      </c>
      <c r="EM384" s="104">
        <f t="shared" ca="1" si="489"/>
        <v>-1313.185263235664</v>
      </c>
      <c r="EN384" s="104">
        <f t="shared" ca="1" si="489"/>
        <v>-3611.0048737123007</v>
      </c>
      <c r="EO384" s="104">
        <f t="shared" ca="1" si="489"/>
        <v>-219.66604812856872</v>
      </c>
      <c r="EP384" s="104">
        <f t="shared" ca="1" si="489"/>
        <v>-107.53225378876716</v>
      </c>
      <c r="EQ384" s="104">
        <f t="shared" ca="1" si="489"/>
        <v>-77.327522898953674</v>
      </c>
      <c r="ER384" s="104">
        <f t="shared" ca="1" si="489"/>
        <v>-64.185048300601949</v>
      </c>
      <c r="ES384" s="104">
        <f t="shared" ca="1" si="489"/>
        <v>-57.571591161319219</v>
      </c>
      <c r="ET384" s="104">
        <f t="shared" ca="1" si="489"/>
        <v>-54.254107977420276</v>
      </c>
      <c r="EU384" s="104">
        <f t="shared" ca="1" si="489"/>
        <v>-52.814796503044448</v>
      </c>
      <c r="EV384" s="104">
        <f t="shared" ca="1" si="489"/>
        <v>-499.93719296337832</v>
      </c>
      <c r="EX384" s="80">
        <f t="shared" si="501"/>
        <v>22.5</v>
      </c>
      <c r="EY384" s="104">
        <f t="shared" ca="1" si="490"/>
        <v>0</v>
      </c>
      <c r="EZ384" s="104">
        <f t="shared" ca="1" si="490"/>
        <v>0</v>
      </c>
      <c r="FA384" s="104">
        <f t="shared" ca="1" si="490"/>
        <v>0</v>
      </c>
      <c r="FB384" s="104">
        <f t="shared" ca="1" si="490"/>
        <v>0</v>
      </c>
      <c r="FC384" s="104">
        <f t="shared" ca="1" si="490"/>
        <v>0</v>
      </c>
      <c r="FD384" s="104">
        <f t="shared" ca="1" si="490"/>
        <v>0</v>
      </c>
      <c r="FE384" s="104">
        <f t="shared" ca="1" si="490"/>
        <v>0</v>
      </c>
      <c r="FF384" s="104">
        <f t="shared" ca="1" si="490"/>
        <v>0</v>
      </c>
      <c r="FG384" s="104">
        <f t="shared" ca="1" si="490"/>
        <v>0</v>
      </c>
      <c r="FH384" s="104">
        <f t="shared" ca="1" si="490"/>
        <v>0</v>
      </c>
      <c r="FI384" s="104">
        <f t="shared" ca="1" si="490"/>
        <v>0</v>
      </c>
      <c r="FJ384" s="104">
        <f t="shared" ca="1" si="490"/>
        <v>0</v>
      </c>
      <c r="FK384" s="104">
        <f t="shared" ca="1" si="490"/>
        <v>0</v>
      </c>
      <c r="FM384" s="80">
        <f t="shared" si="502"/>
        <v>22.5</v>
      </c>
      <c r="FN384" s="104">
        <f t="shared" ca="1" si="491"/>
        <v>0</v>
      </c>
      <c r="FO384" s="104">
        <f t="shared" ca="1" si="491"/>
        <v>0</v>
      </c>
      <c r="FP384" s="104">
        <f t="shared" ca="1" si="491"/>
        <v>0</v>
      </c>
      <c r="FQ384" s="104">
        <f t="shared" ca="1" si="491"/>
        <v>0</v>
      </c>
      <c r="FR384" s="104">
        <f t="shared" ca="1" si="491"/>
        <v>0</v>
      </c>
      <c r="FS384" s="104">
        <f t="shared" ca="1" si="491"/>
        <v>0</v>
      </c>
      <c r="FT384" s="104">
        <f t="shared" ca="1" si="491"/>
        <v>0</v>
      </c>
      <c r="FU384" s="104">
        <f t="shared" ca="1" si="491"/>
        <v>0</v>
      </c>
      <c r="FV384" s="104">
        <f t="shared" ca="1" si="491"/>
        <v>0</v>
      </c>
      <c r="FW384" s="104">
        <f t="shared" ca="1" si="491"/>
        <v>0</v>
      </c>
      <c r="FX384" s="104">
        <f t="shared" ca="1" si="491"/>
        <v>0</v>
      </c>
      <c r="FY384" s="104">
        <f t="shared" ca="1" si="491"/>
        <v>0</v>
      </c>
      <c r="FZ384" s="104">
        <f t="shared" ca="1" si="491"/>
        <v>0</v>
      </c>
    </row>
    <row r="385" spans="1:182">
      <c r="P385" s="64"/>
      <c r="S385" s="26">
        <f t="shared" si="492"/>
        <v>30</v>
      </c>
      <c r="T385" s="319">
        <f t="shared" ca="1" si="481"/>
        <v>-116.16180947977571</v>
      </c>
      <c r="U385" s="319">
        <f t="shared" ca="1" si="481"/>
        <v>-158.33704896567923</v>
      </c>
      <c r="V385" s="319">
        <f t="shared" ca="1" si="481"/>
        <v>-390.01323268615261</v>
      </c>
      <c r="W385" s="319">
        <f t="shared" ca="1" si="481"/>
        <v>-975.79308496210206</v>
      </c>
      <c r="X385" s="319">
        <f t="shared" ca="1" si="481"/>
        <v>-224.88320755832689</v>
      </c>
      <c r="Y385" s="319">
        <f t="shared" ca="1" si="481"/>
        <v>-509.85499236271698</v>
      </c>
      <c r="Z385" s="319">
        <f t="shared" ca="1" si="481"/>
        <v>-599.5493993781372</v>
      </c>
      <c r="AA385" s="319">
        <f t="shared" ca="1" si="481"/>
        <v>-143.57634294563246</v>
      </c>
      <c r="AB385" s="319">
        <f t="shared" ca="1" si="481"/>
        <v>-62.533252617645601</v>
      </c>
      <c r="AC385" s="319">
        <f t="shared" ca="1" si="481"/>
        <v>-33.320173897397098</v>
      </c>
      <c r="AD385" s="319">
        <f t="shared" ca="1" si="481"/>
        <v>-20.217262717567515</v>
      </c>
      <c r="AE385" s="319">
        <f t="shared" ca="1" si="481"/>
        <v>-14.228850978514922</v>
      </c>
      <c r="AF385" s="319">
        <f t="shared" ca="1" si="481"/>
        <v>-2428.9737570814304</v>
      </c>
      <c r="AG385" s="167"/>
      <c r="AH385" s="80">
        <f t="shared" si="493"/>
        <v>30</v>
      </c>
      <c r="AI385" s="104">
        <f t="shared" ca="1" si="482"/>
        <v>-38.71370627495692</v>
      </c>
      <c r="AJ385" s="104">
        <f t="shared" ca="1" si="482"/>
        <v>-48.667143608388812</v>
      </c>
      <c r="AK385" s="104">
        <f t="shared" ca="1" si="482"/>
        <v>-104.48480049744754</v>
      </c>
      <c r="AL385" s="104">
        <f t="shared" ca="1" si="482"/>
        <v>-3633.0561172490716</v>
      </c>
      <c r="AM385" s="104">
        <f t="shared" ca="1" si="482"/>
        <v>-674.74261388039622</v>
      </c>
      <c r="AN385" s="104">
        <f t="shared" ca="1" si="482"/>
        <v>-1073.6345829508891</v>
      </c>
      <c r="AO385" s="104">
        <f t="shared" ca="1" si="482"/>
        <v>-428.18767626009873</v>
      </c>
      <c r="AP385" s="104">
        <f t="shared" ca="1" si="482"/>
        <v>-156.48538862401301</v>
      </c>
      <c r="AQ385" s="104">
        <f t="shared" ca="1" si="482"/>
        <v>-104.20383529765832</v>
      </c>
      <c r="AR385" s="104">
        <f t="shared" ca="1" si="482"/>
        <v>-84.330167121058423</v>
      </c>
      <c r="AS385" s="104">
        <f t="shared" ca="1" si="482"/>
        <v>-75.43926345348396</v>
      </c>
      <c r="AT385" s="104">
        <f t="shared" ca="1" si="482"/>
        <v>-71.659266058332491</v>
      </c>
      <c r="AU385" s="104">
        <f t="shared" ca="1" si="482"/>
        <v>-428.61101495004607</v>
      </c>
      <c r="AV385" s="62"/>
      <c r="AW385" s="80">
        <f t="shared" si="494"/>
        <v>30</v>
      </c>
      <c r="AX385" s="104">
        <f t="shared" ca="1" si="483"/>
        <v>-77.448103204818835</v>
      </c>
      <c r="AY385" s="104">
        <f t="shared" ca="1" si="483"/>
        <v>-109.66990535729033</v>
      </c>
      <c r="AZ385" s="104">
        <f t="shared" ca="1" si="483"/>
        <v>-285.52843218870504</v>
      </c>
      <c r="BA385" s="104">
        <f t="shared" ca="1" si="483"/>
        <v>-9447.7863880500954</v>
      </c>
      <c r="BB385" s="104">
        <f t="shared" ca="1" si="483"/>
        <v>-1050.4571506785317</v>
      </c>
      <c r="BC385" s="104">
        <f t="shared" ca="1" si="483"/>
        <v>-999.97029181190749</v>
      </c>
      <c r="BD385" s="104">
        <f t="shared" ca="1" si="483"/>
        <v>-171.36172311803844</v>
      </c>
      <c r="BE385" s="104">
        <f t="shared" ca="1" si="483"/>
        <v>12.90904567838056</v>
      </c>
      <c r="BF385" s="104">
        <f t="shared" ca="1" si="483"/>
        <v>34.851338268336868</v>
      </c>
      <c r="BG385" s="104">
        <f t="shared" ca="1" si="483"/>
        <v>27.137026599918045</v>
      </c>
      <c r="BH385" s="104">
        <f t="shared" ca="1" si="483"/>
        <v>25.295981346118868</v>
      </c>
      <c r="BI385" s="104">
        <f t="shared" ca="1" si="483"/>
        <v>24.960143338341801</v>
      </c>
      <c r="BJ385" s="104">
        <f t="shared" ca="1" si="483"/>
        <v>-2000.3627421313843</v>
      </c>
      <c r="BK385" s="62"/>
      <c r="BL385" s="80">
        <f t="shared" si="495"/>
        <v>30</v>
      </c>
      <c r="BM385" s="104">
        <f t="shared" ca="1" si="484"/>
        <v>-154.87551575473267</v>
      </c>
      <c r="BN385" s="104">
        <f t="shared" ca="1" si="484"/>
        <v>-207.00419257406816</v>
      </c>
      <c r="BO385" s="104">
        <f t="shared" ca="1" si="484"/>
        <v>-494.49803318360011</v>
      </c>
      <c r="BP385" s="104">
        <f t="shared" ca="1" si="484"/>
        <v>-16713.898622548237</v>
      </c>
      <c r="BQ385" s="104">
        <f t="shared" ca="1" si="484"/>
        <v>-2399.9423784393239</v>
      </c>
      <c r="BR385" s="104">
        <f t="shared" ca="1" si="484"/>
        <v>-3147.2394577136856</v>
      </c>
      <c r="BS385" s="104">
        <f t="shared" ca="1" si="484"/>
        <v>-1027.7370756382356</v>
      </c>
      <c r="BT385" s="104">
        <f t="shared" ca="1" si="484"/>
        <v>-300.06173156964547</v>
      </c>
      <c r="BU385" s="104">
        <f t="shared" ca="1" si="484"/>
        <v>-166.7370879153039</v>
      </c>
      <c r="BV385" s="104">
        <f t="shared" ca="1" si="484"/>
        <v>-117.65034101845552</v>
      </c>
      <c r="BW385" s="104">
        <f t="shared" ca="1" si="484"/>
        <v>-95.656526171051496</v>
      </c>
      <c r="BX385" s="104">
        <f t="shared" ca="1" si="484"/>
        <v>-85.888117036847433</v>
      </c>
      <c r="BY385" s="104">
        <f t="shared" ca="1" si="484"/>
        <v>-469.0368364675831</v>
      </c>
      <c r="BZ385" s="62"/>
      <c r="CA385" s="80">
        <f t="shared" si="496"/>
        <v>30</v>
      </c>
      <c r="CB385" s="104">
        <f t="shared" ca="1" si="485"/>
        <v>-130.83531900997022</v>
      </c>
      <c r="CC385" s="104">
        <f t="shared" ca="1" si="485"/>
        <v>-168.01286755556794</v>
      </c>
      <c r="CD385" s="104">
        <f t="shared" ca="1" si="485"/>
        <v>-392.8271178457515</v>
      </c>
      <c r="CE385" s="104">
        <f t="shared" ca="1" si="485"/>
        <v>-975.9873998098235</v>
      </c>
      <c r="CF385" s="104">
        <f t="shared" ca="1" si="485"/>
        <v>-225.57401423823003</v>
      </c>
      <c r="CG385" s="104">
        <f t="shared" ca="1" si="485"/>
        <v>-510.16691670713635</v>
      </c>
      <c r="CH385" s="104">
        <f t="shared" ca="1" si="485"/>
        <v>-599.99378679111544</v>
      </c>
      <c r="CI385" s="104">
        <f t="shared" ca="1" si="485"/>
        <v>-145.21366599458705</v>
      </c>
      <c r="CJ385" s="104">
        <f t="shared" ca="1" si="485"/>
        <v>-66.182769021068623</v>
      </c>
      <c r="CK385" s="104">
        <f t="shared" ca="1" si="485"/>
        <v>-40.493296933004522</v>
      </c>
      <c r="CL385" s="104">
        <f t="shared" ca="1" si="485"/>
        <v>-33.10579910138356</v>
      </c>
      <c r="CM385" s="104">
        <f t="shared" ca="1" si="485"/>
        <v>-34.056871163611113</v>
      </c>
      <c r="CN385" s="104">
        <f t="shared" ca="1" si="485"/>
        <v>-2429.8441149765808</v>
      </c>
      <c r="CP385" s="80">
        <f t="shared" si="497"/>
        <v>30</v>
      </c>
      <c r="CQ385" s="104">
        <f t="shared" ca="1" si="486"/>
        <v>-53.387215805151428</v>
      </c>
      <c r="CR385" s="104">
        <f t="shared" ca="1" si="486"/>
        <v>-58.342962198277533</v>
      </c>
      <c r="CS385" s="104">
        <f t="shared" ca="1" si="486"/>
        <v>-107.29868565704646</v>
      </c>
      <c r="CT385" s="104">
        <f t="shared" ca="1" si="486"/>
        <v>-3633.2504320967932</v>
      </c>
      <c r="CU385" s="104">
        <f t="shared" ca="1" si="486"/>
        <v>-675.4334205602994</v>
      </c>
      <c r="CV385" s="104">
        <f t="shared" ca="1" si="486"/>
        <v>-1073.9465072953085</v>
      </c>
      <c r="CW385" s="104">
        <f t="shared" ca="1" si="486"/>
        <v>-428.63206367307703</v>
      </c>
      <c r="CX385" s="104">
        <f t="shared" ca="1" si="486"/>
        <v>-158.12271167296763</v>
      </c>
      <c r="CY385" s="104">
        <f t="shared" ca="1" si="486"/>
        <v>-107.85335170108132</v>
      </c>
      <c r="CZ385" s="104">
        <f t="shared" ca="1" si="486"/>
        <v>-91.503290156665855</v>
      </c>
      <c r="DA385" s="104">
        <f t="shared" ca="1" si="486"/>
        <v>-88.327799837300006</v>
      </c>
      <c r="DB385" s="104">
        <f t="shared" ca="1" si="486"/>
        <v>-91.487286243428684</v>
      </c>
      <c r="DC385" s="104">
        <f t="shared" ca="1" si="486"/>
        <v>-429.48137284519663</v>
      </c>
      <c r="DE385" s="80">
        <f t="shared" si="498"/>
        <v>30</v>
      </c>
      <c r="DF385" s="104">
        <f t="shared" ca="1" si="487"/>
        <v>-80.178392646052615</v>
      </c>
      <c r="DG385" s="104">
        <f t="shared" ca="1" si="487"/>
        <v>-111.63974412062399</v>
      </c>
      <c r="DH385" s="104">
        <f t="shared" ca="1" si="487"/>
        <v>-286.26086108621041</v>
      </c>
      <c r="DI385" s="104">
        <f t="shared" ca="1" si="487"/>
        <v>-9447.8603737137782</v>
      </c>
      <c r="DJ385" s="104">
        <f t="shared" ca="1" si="487"/>
        <v>-1050.8715785453537</v>
      </c>
      <c r="DK385" s="104">
        <f t="shared" ca="1" si="487"/>
        <v>-1000.2861520925786</v>
      </c>
      <c r="DL385" s="104">
        <f t="shared" ca="1" si="487"/>
        <v>-172.22076902660638</v>
      </c>
      <c r="DM385" s="104">
        <f t="shared" ca="1" si="487"/>
        <v>5.2477046902255182</v>
      </c>
      <c r="DN385" s="104">
        <f t="shared" ca="1" si="487"/>
        <v>13.092443812057297</v>
      </c>
      <c r="DO385" s="104">
        <f t="shared" ca="1" si="487"/>
        <v>6.8577730857429433</v>
      </c>
      <c r="DP385" s="104">
        <f t="shared" ca="1" si="487"/>
        <v>-2.5976963830425838E-2</v>
      </c>
      <c r="DQ385" s="104">
        <f t="shared" ca="1" si="487"/>
        <v>-7.3816838440838755</v>
      </c>
      <c r="DR385" s="104">
        <f t="shared" ca="1" si="487"/>
        <v>-2001.4038746940701</v>
      </c>
      <c r="DT385" s="80">
        <f t="shared" si="499"/>
        <v>30</v>
      </c>
      <c r="DU385" s="104">
        <f t="shared" ca="1" si="488"/>
        <v>-116.16180947977571</v>
      </c>
      <c r="DV385" s="104">
        <f t="shared" ca="1" si="488"/>
        <v>-158.33704896567923</v>
      </c>
      <c r="DW385" s="104">
        <f t="shared" ca="1" si="488"/>
        <v>-390.01323268615261</v>
      </c>
      <c r="DX385" s="104">
        <f t="shared" ca="1" si="488"/>
        <v>-975.79308496210206</v>
      </c>
      <c r="DY385" s="104">
        <f t="shared" ca="1" si="488"/>
        <v>-224.88320755832689</v>
      </c>
      <c r="DZ385" s="104">
        <f t="shared" ca="1" si="488"/>
        <v>-509.85499236271698</v>
      </c>
      <c r="EA385" s="104">
        <f t="shared" ca="1" si="488"/>
        <v>-599.5493993781372</v>
      </c>
      <c r="EB385" s="104">
        <f t="shared" ca="1" si="488"/>
        <v>-143.57634294563246</v>
      </c>
      <c r="EC385" s="104">
        <f t="shared" ca="1" si="488"/>
        <v>-62.533252617645601</v>
      </c>
      <c r="ED385" s="104">
        <f t="shared" ca="1" si="488"/>
        <v>-33.320173897397098</v>
      </c>
      <c r="EE385" s="104">
        <f t="shared" ca="1" si="488"/>
        <v>-20.217262717567515</v>
      </c>
      <c r="EF385" s="104">
        <f t="shared" ca="1" si="488"/>
        <v>-14.228850978514922</v>
      </c>
      <c r="EG385" s="104">
        <f t="shared" ca="1" si="488"/>
        <v>-2428.9737570814304</v>
      </c>
      <c r="EI385" s="80">
        <f t="shared" si="500"/>
        <v>30</v>
      </c>
      <c r="EJ385" s="104">
        <f t="shared" ca="1" si="489"/>
        <v>-38.71370627495692</v>
      </c>
      <c r="EK385" s="104">
        <f t="shared" ca="1" si="489"/>
        <v>-48.667143608388812</v>
      </c>
      <c r="EL385" s="104">
        <f t="shared" ca="1" si="489"/>
        <v>-104.48480049744754</v>
      </c>
      <c r="EM385" s="104">
        <f t="shared" ca="1" si="489"/>
        <v>-3633.0561172490716</v>
      </c>
      <c r="EN385" s="104">
        <f t="shared" ca="1" si="489"/>
        <v>-674.74261388039622</v>
      </c>
      <c r="EO385" s="104">
        <f t="shared" ca="1" si="489"/>
        <v>-1073.6345829508891</v>
      </c>
      <c r="EP385" s="104">
        <f t="shared" ca="1" si="489"/>
        <v>-428.18767626009873</v>
      </c>
      <c r="EQ385" s="104">
        <f t="shared" ca="1" si="489"/>
        <v>-156.48538862401301</v>
      </c>
      <c r="ER385" s="104">
        <f t="shared" ca="1" si="489"/>
        <v>-104.20383529765832</v>
      </c>
      <c r="ES385" s="104">
        <f t="shared" ca="1" si="489"/>
        <v>-84.330167121058423</v>
      </c>
      <c r="ET385" s="104">
        <f t="shared" ca="1" si="489"/>
        <v>-75.43926345348396</v>
      </c>
      <c r="EU385" s="104">
        <f t="shared" ca="1" si="489"/>
        <v>-71.659266058332491</v>
      </c>
      <c r="EV385" s="104">
        <f t="shared" ca="1" si="489"/>
        <v>-428.61101495004607</v>
      </c>
      <c r="EX385" s="80">
        <f t="shared" si="501"/>
        <v>30</v>
      </c>
      <c r="EY385" s="104">
        <f t="shared" ca="1" si="490"/>
        <v>0</v>
      </c>
      <c r="EZ385" s="104">
        <f t="shared" ca="1" si="490"/>
        <v>0</v>
      </c>
      <c r="FA385" s="104">
        <f t="shared" ca="1" si="490"/>
        <v>0</v>
      </c>
      <c r="FB385" s="104">
        <f t="shared" ca="1" si="490"/>
        <v>0</v>
      </c>
      <c r="FC385" s="104">
        <f t="shared" ca="1" si="490"/>
        <v>0</v>
      </c>
      <c r="FD385" s="104">
        <f t="shared" ca="1" si="490"/>
        <v>0</v>
      </c>
      <c r="FE385" s="104">
        <f t="shared" ca="1" si="490"/>
        <v>0</v>
      </c>
      <c r="FF385" s="104">
        <f t="shared" ca="1" si="490"/>
        <v>0</v>
      </c>
      <c r="FG385" s="104">
        <f t="shared" ca="1" si="490"/>
        <v>0</v>
      </c>
      <c r="FH385" s="104">
        <f t="shared" ca="1" si="490"/>
        <v>0</v>
      </c>
      <c r="FI385" s="104">
        <f t="shared" ca="1" si="490"/>
        <v>0</v>
      </c>
      <c r="FJ385" s="104">
        <f t="shared" ca="1" si="490"/>
        <v>0</v>
      </c>
      <c r="FK385" s="104">
        <f t="shared" ca="1" si="490"/>
        <v>0</v>
      </c>
      <c r="FM385" s="80">
        <f t="shared" si="502"/>
        <v>30</v>
      </c>
      <c r="FN385" s="104">
        <f t="shared" ca="1" si="491"/>
        <v>0</v>
      </c>
      <c r="FO385" s="104">
        <f t="shared" ca="1" si="491"/>
        <v>0</v>
      </c>
      <c r="FP385" s="104">
        <f t="shared" ca="1" si="491"/>
        <v>0</v>
      </c>
      <c r="FQ385" s="104">
        <f t="shared" ca="1" si="491"/>
        <v>0</v>
      </c>
      <c r="FR385" s="104">
        <f t="shared" ca="1" si="491"/>
        <v>0</v>
      </c>
      <c r="FS385" s="104">
        <f t="shared" ca="1" si="491"/>
        <v>0</v>
      </c>
      <c r="FT385" s="104">
        <f t="shared" ca="1" si="491"/>
        <v>0</v>
      </c>
      <c r="FU385" s="104">
        <f t="shared" ca="1" si="491"/>
        <v>0</v>
      </c>
      <c r="FV385" s="104">
        <f t="shared" ca="1" si="491"/>
        <v>0</v>
      </c>
      <c r="FW385" s="104">
        <f t="shared" ca="1" si="491"/>
        <v>0</v>
      </c>
      <c r="FX385" s="104">
        <f t="shared" ca="1" si="491"/>
        <v>0</v>
      </c>
      <c r="FY385" s="104">
        <f t="shared" ca="1" si="491"/>
        <v>0</v>
      </c>
      <c r="FZ385" s="104">
        <f t="shared" ca="1" si="491"/>
        <v>0</v>
      </c>
    </row>
    <row r="386" spans="1:182">
      <c r="P386" s="64"/>
      <c r="S386" s="26">
        <f t="shared" si="492"/>
        <v>37.5</v>
      </c>
      <c r="T386" s="319">
        <f t="shared" ca="1" si="481"/>
        <v>-65.764345938631422</v>
      </c>
      <c r="U386" s="319">
        <f t="shared" ca="1" si="481"/>
        <v>-83.6420147747979</v>
      </c>
      <c r="V386" s="319">
        <f t="shared" ca="1" si="481"/>
        <v>-153.60017489556887</v>
      </c>
      <c r="W386" s="319">
        <f t="shared" ca="1" si="481"/>
        <v>-561.49498769048012</v>
      </c>
      <c r="X386" s="319">
        <f t="shared" ca="1" si="481"/>
        <v>-399.7081740631823</v>
      </c>
      <c r="Y386" s="319">
        <f t="shared" ca="1" si="481"/>
        <v>-255.93428655435514</v>
      </c>
      <c r="Z386" s="319">
        <f t="shared" ca="1" si="481"/>
        <v>-538.83865981280485</v>
      </c>
      <c r="AA386" s="319">
        <f t="shared" ca="1" si="481"/>
        <v>-644.79220104181434</v>
      </c>
      <c r="AB386" s="319">
        <f t="shared" ca="1" si="481"/>
        <v>-136.60771741731639</v>
      </c>
      <c r="AC386" s="319">
        <f t="shared" ca="1" si="481"/>
        <v>-61.317425032932604</v>
      </c>
      <c r="AD386" s="319">
        <f t="shared" ca="1" si="481"/>
        <v>-35.449949465994052</v>
      </c>
      <c r="AE386" s="319">
        <f t="shared" ca="1" si="481"/>
        <v>-24.957557795810903</v>
      </c>
      <c r="AF386" s="319">
        <f t="shared" ca="1" si="481"/>
        <v>-794.47050005821359</v>
      </c>
      <c r="AG386" s="167"/>
      <c r="AH386" s="80">
        <f t="shared" si="493"/>
        <v>37.5</v>
      </c>
      <c r="AI386" s="104">
        <f t="shared" ca="1" si="482"/>
        <v>-38.713706243184021</v>
      </c>
      <c r="AJ386" s="104">
        <f t="shared" ca="1" si="482"/>
        <v>-46.03612408598989</v>
      </c>
      <c r="AK386" s="104">
        <f t="shared" ca="1" si="482"/>
        <v>-73.642184046908426</v>
      </c>
      <c r="AL386" s="104">
        <f t="shared" ca="1" si="482"/>
        <v>-248.81868865929201</v>
      </c>
      <c r="AM386" s="104">
        <f t="shared" ca="1" si="482"/>
        <v>-841.71850119485737</v>
      </c>
      <c r="AN386" s="104">
        <f t="shared" ca="1" si="482"/>
        <v>-434.74893895292178</v>
      </c>
      <c r="AO386" s="104">
        <f t="shared" ca="1" si="482"/>
        <v>-672.38389326018682</v>
      </c>
      <c r="AP386" s="104">
        <f t="shared" ca="1" si="482"/>
        <v>-737.24768499609991</v>
      </c>
      <c r="AQ386" s="104">
        <f t="shared" ca="1" si="482"/>
        <v>-227.17532458608824</v>
      </c>
      <c r="AR386" s="104">
        <f t="shared" ca="1" si="482"/>
        <v>-148.17339866117618</v>
      </c>
      <c r="AS386" s="104">
        <f t="shared" ca="1" si="482"/>
        <v>-120.78220947226653</v>
      </c>
      <c r="AT386" s="104">
        <f t="shared" ca="1" si="482"/>
        <v>-110.15559064732442</v>
      </c>
      <c r="AU386" s="104">
        <f t="shared" ca="1" si="482"/>
        <v>-162.9321607803775</v>
      </c>
      <c r="AV386" s="62"/>
      <c r="AW386" s="80">
        <f t="shared" si="494"/>
        <v>37.5</v>
      </c>
      <c r="AX386" s="104">
        <f t="shared" ca="1" si="483"/>
        <v>-27.050639695447387</v>
      </c>
      <c r="AY386" s="104">
        <f t="shared" ca="1" si="483"/>
        <v>-37.605890688807996</v>
      </c>
      <c r="AZ386" s="104">
        <f t="shared" ca="1" si="483"/>
        <v>-79.957990848660444</v>
      </c>
      <c r="BA386" s="104">
        <f t="shared" ca="1" si="483"/>
        <v>-312.67629903118814</v>
      </c>
      <c r="BB386" s="104">
        <f t="shared" ca="1" si="483"/>
        <v>-743.57832784308744</v>
      </c>
      <c r="BC386" s="104">
        <f t="shared" ca="1" si="483"/>
        <v>-167.53809263136182</v>
      </c>
      <c r="BD386" s="104">
        <f t="shared" ca="1" si="483"/>
        <v>-70.053009370772287</v>
      </c>
      <c r="BE386" s="104">
        <f t="shared" ca="1" si="483"/>
        <v>-10.733930897210749</v>
      </c>
      <c r="BF386" s="104">
        <f t="shared" ca="1" si="483"/>
        <v>-1.0035438810774053</v>
      </c>
      <c r="BG386" s="104">
        <f t="shared" ca="1" si="483"/>
        <v>7.2620232371577149</v>
      </c>
      <c r="BH386" s="104">
        <f t="shared" ca="1" si="483"/>
        <v>12.073008736185457</v>
      </c>
      <c r="BI386" s="104">
        <f t="shared" ca="1" si="483"/>
        <v>14.595075233167629</v>
      </c>
      <c r="BJ386" s="104">
        <f t="shared" ca="1" si="483"/>
        <v>-631.53833927783626</v>
      </c>
      <c r="BK386" s="62"/>
      <c r="BL386" s="80">
        <f t="shared" si="495"/>
        <v>37.5</v>
      </c>
      <c r="BM386" s="104">
        <f t="shared" ca="1" si="484"/>
        <v>-104.47805218181543</v>
      </c>
      <c r="BN386" s="104">
        <f t="shared" ca="1" si="484"/>
        <v>-129.67813886078775</v>
      </c>
      <c r="BO386" s="104">
        <f t="shared" ca="1" si="484"/>
        <v>-227.24235894247732</v>
      </c>
      <c r="BP386" s="104">
        <f t="shared" ca="1" si="484"/>
        <v>-810.31367634977232</v>
      </c>
      <c r="BQ386" s="104">
        <f t="shared" ca="1" si="484"/>
        <v>-2427.0153302328022</v>
      </c>
      <c r="BR386" s="104">
        <f t="shared" ca="1" si="484"/>
        <v>-1037.0359705372055</v>
      </c>
      <c r="BS386" s="104">
        <f t="shared" ca="1" si="484"/>
        <v>-1414.8207958911457</v>
      </c>
      <c r="BT386" s="104">
        <f t="shared" ca="1" si="484"/>
        <v>-1382.0398860379146</v>
      </c>
      <c r="BU386" s="104">
        <f t="shared" ca="1" si="484"/>
        <v>-363.7830420034046</v>
      </c>
      <c r="BV386" s="104">
        <f t="shared" ca="1" si="484"/>
        <v>-209.49082369410877</v>
      </c>
      <c r="BW386" s="104">
        <f t="shared" ca="1" si="484"/>
        <v>-156.23215893826057</v>
      </c>
      <c r="BX386" s="104">
        <f t="shared" ca="1" si="484"/>
        <v>-135.11314844313532</v>
      </c>
      <c r="BY386" s="104">
        <f t="shared" ca="1" si="484"/>
        <v>-163.45693709855064</v>
      </c>
      <c r="BZ386" s="62"/>
      <c r="CA386" s="80">
        <f t="shared" si="496"/>
        <v>37.5</v>
      </c>
      <c r="CB386" s="104">
        <f t="shared" ca="1" si="485"/>
        <v>-79.376598188230275</v>
      </c>
      <c r="CC386" s="104">
        <f t="shared" ca="1" si="485"/>
        <v>-93.658812152704741</v>
      </c>
      <c r="CD386" s="104">
        <f t="shared" ca="1" si="485"/>
        <v>-157.91804331974572</v>
      </c>
      <c r="CE386" s="104">
        <f t="shared" ca="1" si="485"/>
        <v>-562.33505548059952</v>
      </c>
      <c r="CF386" s="104">
        <f t="shared" ca="1" si="485"/>
        <v>-400.10599094352165</v>
      </c>
      <c r="CG386" s="104">
        <f t="shared" ca="1" si="485"/>
        <v>-256.51562871130875</v>
      </c>
      <c r="CH386" s="104">
        <f t="shared" ca="1" si="485"/>
        <v>-539.14775478884565</v>
      </c>
      <c r="CI386" s="104">
        <f t="shared" ca="1" si="485"/>
        <v>-645.0828887009443</v>
      </c>
      <c r="CJ386" s="104">
        <f t="shared" ca="1" si="485"/>
        <v>-137.96046512137733</v>
      </c>
      <c r="CK386" s="104">
        <f t="shared" ca="1" si="485"/>
        <v>-64.520481343164775</v>
      </c>
      <c r="CL386" s="104">
        <f t="shared" ca="1" si="485"/>
        <v>-41.60564421490885</v>
      </c>
      <c r="CM386" s="104">
        <f t="shared" ca="1" si="485"/>
        <v>-34.621190926326037</v>
      </c>
      <c r="CN386" s="104">
        <f t="shared" ca="1" si="485"/>
        <v>-796.1465615179568</v>
      </c>
      <c r="CP386" s="80">
        <f t="shared" si="497"/>
        <v>37.5</v>
      </c>
      <c r="CQ386" s="104">
        <f t="shared" ca="1" si="486"/>
        <v>-52.325958492782867</v>
      </c>
      <c r="CR386" s="104">
        <f t="shared" ca="1" si="486"/>
        <v>-56.052921463896723</v>
      </c>
      <c r="CS386" s="104">
        <f t="shared" ca="1" si="486"/>
        <v>-77.960052471085277</v>
      </c>
      <c r="CT386" s="104">
        <f t="shared" ca="1" si="486"/>
        <v>-249.65875644941138</v>
      </c>
      <c r="CU386" s="104">
        <f t="shared" ca="1" si="486"/>
        <v>-842.11631807519666</v>
      </c>
      <c r="CV386" s="104">
        <f t="shared" ca="1" si="486"/>
        <v>-435.33028110987544</v>
      </c>
      <c r="CW386" s="104">
        <f t="shared" ca="1" si="486"/>
        <v>-672.69298823622762</v>
      </c>
      <c r="CX386" s="104">
        <f t="shared" ca="1" si="486"/>
        <v>-737.53837265522975</v>
      </c>
      <c r="CY386" s="104">
        <f t="shared" ca="1" si="486"/>
        <v>-228.52807229014917</v>
      </c>
      <c r="CZ386" s="104">
        <f t="shared" ca="1" si="486"/>
        <v>-151.37645497140835</v>
      </c>
      <c r="DA386" s="104">
        <f t="shared" ca="1" si="486"/>
        <v>-126.93790422118134</v>
      </c>
      <c r="DB386" s="104">
        <f t="shared" ca="1" si="486"/>
        <v>-119.81922377783954</v>
      </c>
      <c r="DC386" s="104">
        <f t="shared" ca="1" si="486"/>
        <v>-164.60822224012077</v>
      </c>
      <c r="DE386" s="80">
        <f t="shared" si="498"/>
        <v>37.5</v>
      </c>
      <c r="DF386" s="104">
        <f t="shared" ca="1" si="487"/>
        <v>-31.643073878475981</v>
      </c>
      <c r="DG386" s="104">
        <f t="shared" ca="1" si="487"/>
        <v>-41.274188174127346</v>
      </c>
      <c r="DH386" s="104">
        <f t="shared" ca="1" si="487"/>
        <v>-81.908938896789962</v>
      </c>
      <c r="DI386" s="104">
        <f t="shared" ca="1" si="487"/>
        <v>-313.2195050021146</v>
      </c>
      <c r="DJ386" s="104">
        <f t="shared" ca="1" si="487"/>
        <v>-743.99486796233407</v>
      </c>
      <c r="DK386" s="104">
        <f t="shared" ca="1" si="487"/>
        <v>-168.6944973908769</v>
      </c>
      <c r="DL386" s="104">
        <f t="shared" ca="1" si="487"/>
        <v>-71.87598727157399</v>
      </c>
      <c r="DM386" s="104">
        <f t="shared" ca="1" si="487"/>
        <v>-14.491190671918796</v>
      </c>
      <c r="DN386" s="104">
        <f t="shared" ca="1" si="487"/>
        <v>-6.1125213785129704</v>
      </c>
      <c r="DO386" s="104">
        <f t="shared" ca="1" si="487"/>
        <v>-0.53375006126983249</v>
      </c>
      <c r="DP386" s="104">
        <f t="shared" ca="1" si="487"/>
        <v>0.31524415029302111</v>
      </c>
      <c r="DQ386" s="104">
        <f t="shared" ca="1" si="487"/>
        <v>-1.5355770534925739</v>
      </c>
      <c r="DR386" s="104">
        <f t="shared" ca="1" si="487"/>
        <v>-633.55786824325298</v>
      </c>
      <c r="DT386" s="80">
        <f t="shared" si="499"/>
        <v>37.5</v>
      </c>
      <c r="DU386" s="104">
        <f t="shared" ca="1" si="488"/>
        <v>-65.764345938631422</v>
      </c>
      <c r="DV386" s="104">
        <f t="shared" ca="1" si="488"/>
        <v>-83.6420147747979</v>
      </c>
      <c r="DW386" s="104">
        <f t="shared" ca="1" si="488"/>
        <v>-153.60017489556887</v>
      </c>
      <c r="DX386" s="104">
        <f t="shared" ca="1" si="488"/>
        <v>-561.49498769048012</v>
      </c>
      <c r="DY386" s="104">
        <f t="shared" ca="1" si="488"/>
        <v>-399.7081740631823</v>
      </c>
      <c r="DZ386" s="104">
        <f t="shared" ca="1" si="488"/>
        <v>-255.93428655435514</v>
      </c>
      <c r="EA386" s="104">
        <f t="shared" ca="1" si="488"/>
        <v>-538.83865981280485</v>
      </c>
      <c r="EB386" s="104">
        <f t="shared" ca="1" si="488"/>
        <v>-644.79220104181434</v>
      </c>
      <c r="EC386" s="104">
        <f t="shared" ca="1" si="488"/>
        <v>-136.60771741731639</v>
      </c>
      <c r="ED386" s="104">
        <f t="shared" ca="1" si="488"/>
        <v>-61.317425032932604</v>
      </c>
      <c r="EE386" s="104">
        <f t="shared" ca="1" si="488"/>
        <v>-35.449949465994052</v>
      </c>
      <c r="EF386" s="104">
        <f t="shared" ca="1" si="488"/>
        <v>-24.957557795810903</v>
      </c>
      <c r="EG386" s="104">
        <f t="shared" ca="1" si="488"/>
        <v>-794.47050005821359</v>
      </c>
      <c r="EI386" s="80">
        <f t="shared" si="500"/>
        <v>37.5</v>
      </c>
      <c r="EJ386" s="104">
        <f t="shared" ca="1" si="489"/>
        <v>-38.713706243184021</v>
      </c>
      <c r="EK386" s="104">
        <f t="shared" ca="1" si="489"/>
        <v>-46.03612408598989</v>
      </c>
      <c r="EL386" s="104">
        <f t="shared" ca="1" si="489"/>
        <v>-73.642184046908426</v>
      </c>
      <c r="EM386" s="104">
        <f t="shared" ca="1" si="489"/>
        <v>-248.81868865929201</v>
      </c>
      <c r="EN386" s="104">
        <f t="shared" ca="1" si="489"/>
        <v>-841.71850119485737</v>
      </c>
      <c r="EO386" s="104">
        <f t="shared" ca="1" si="489"/>
        <v>-434.74893895292178</v>
      </c>
      <c r="EP386" s="104">
        <f t="shared" ca="1" si="489"/>
        <v>-672.38389326018682</v>
      </c>
      <c r="EQ386" s="104">
        <f t="shared" ca="1" si="489"/>
        <v>-737.24768499609991</v>
      </c>
      <c r="ER386" s="104">
        <f t="shared" ca="1" si="489"/>
        <v>-227.17532458608824</v>
      </c>
      <c r="ES386" s="104">
        <f t="shared" ca="1" si="489"/>
        <v>-148.17339866117618</v>
      </c>
      <c r="ET386" s="104">
        <f t="shared" ca="1" si="489"/>
        <v>-120.78220947226653</v>
      </c>
      <c r="EU386" s="104">
        <f t="shared" ca="1" si="489"/>
        <v>-110.15559064732442</v>
      </c>
      <c r="EV386" s="104">
        <f t="shared" ca="1" si="489"/>
        <v>-162.9321607803775</v>
      </c>
      <c r="EX386" s="80">
        <f t="shared" si="501"/>
        <v>37.5</v>
      </c>
      <c r="EY386" s="104">
        <f t="shared" ca="1" si="490"/>
        <v>0</v>
      </c>
      <c r="EZ386" s="104">
        <f t="shared" ca="1" si="490"/>
        <v>0</v>
      </c>
      <c r="FA386" s="104">
        <f t="shared" ca="1" si="490"/>
        <v>0</v>
      </c>
      <c r="FB386" s="104">
        <f t="shared" ca="1" si="490"/>
        <v>0</v>
      </c>
      <c r="FC386" s="104">
        <f t="shared" ca="1" si="490"/>
        <v>0</v>
      </c>
      <c r="FD386" s="104">
        <f t="shared" ca="1" si="490"/>
        <v>0</v>
      </c>
      <c r="FE386" s="104">
        <f t="shared" ca="1" si="490"/>
        <v>0</v>
      </c>
      <c r="FF386" s="104">
        <f t="shared" ca="1" si="490"/>
        <v>0</v>
      </c>
      <c r="FG386" s="104">
        <f t="shared" ca="1" si="490"/>
        <v>0</v>
      </c>
      <c r="FH386" s="104">
        <f t="shared" ca="1" si="490"/>
        <v>0</v>
      </c>
      <c r="FI386" s="104">
        <f t="shared" ca="1" si="490"/>
        <v>0</v>
      </c>
      <c r="FJ386" s="104">
        <f t="shared" ca="1" si="490"/>
        <v>0</v>
      </c>
      <c r="FK386" s="104">
        <f t="shared" ca="1" si="490"/>
        <v>0</v>
      </c>
      <c r="FM386" s="80">
        <f t="shared" si="502"/>
        <v>37.5</v>
      </c>
      <c r="FN386" s="104">
        <f t="shared" ca="1" si="491"/>
        <v>0</v>
      </c>
      <c r="FO386" s="104">
        <f t="shared" ca="1" si="491"/>
        <v>0</v>
      </c>
      <c r="FP386" s="104">
        <f t="shared" ca="1" si="491"/>
        <v>0</v>
      </c>
      <c r="FQ386" s="104">
        <f t="shared" ca="1" si="491"/>
        <v>0</v>
      </c>
      <c r="FR386" s="104">
        <f t="shared" ca="1" si="491"/>
        <v>0</v>
      </c>
      <c r="FS386" s="104">
        <f t="shared" ca="1" si="491"/>
        <v>0</v>
      </c>
      <c r="FT386" s="104">
        <f t="shared" ca="1" si="491"/>
        <v>0</v>
      </c>
      <c r="FU386" s="104">
        <f t="shared" ca="1" si="491"/>
        <v>0</v>
      </c>
      <c r="FV386" s="104">
        <f t="shared" ca="1" si="491"/>
        <v>0</v>
      </c>
      <c r="FW386" s="104">
        <f t="shared" ca="1" si="491"/>
        <v>0</v>
      </c>
      <c r="FX386" s="104">
        <f t="shared" ca="1" si="491"/>
        <v>0</v>
      </c>
      <c r="FY386" s="104">
        <f t="shared" ca="1" si="491"/>
        <v>0</v>
      </c>
      <c r="FZ386" s="104">
        <f t="shared" ca="1" si="491"/>
        <v>0</v>
      </c>
    </row>
    <row r="387" spans="1:182">
      <c r="P387" s="64"/>
      <c r="R387" s="95"/>
      <c r="S387" s="26">
        <f t="shared" si="492"/>
        <v>45</v>
      </c>
      <c r="T387" s="319">
        <f t="shared" ca="1" si="481"/>
        <v>-38.722665547098849</v>
      </c>
      <c r="U387" s="319">
        <f t="shared" ca="1" si="481"/>
        <v>-47.684468423603377</v>
      </c>
      <c r="V387" s="319">
        <f t="shared" ca="1" si="481"/>
        <v>-77.240711226332934</v>
      </c>
      <c r="W387" s="319">
        <f t="shared" ca="1" si="481"/>
        <v>-175.54721080189734</v>
      </c>
      <c r="X387" s="319">
        <f t="shared" ca="1" si="481"/>
        <v>-1556.7444002178831</v>
      </c>
      <c r="Y387" s="319">
        <f t="shared" ca="1" si="481"/>
        <v>-363.41757779450847</v>
      </c>
      <c r="Z387" s="319">
        <f t="shared" ca="1" si="481"/>
        <v>-332.00105158045233</v>
      </c>
      <c r="AA387" s="319">
        <f t="shared" ca="1" si="481"/>
        <v>-764.61175264632902</v>
      </c>
      <c r="AB387" s="319">
        <f t="shared" ca="1" si="481"/>
        <v>-561.56533071139177</v>
      </c>
      <c r="AC387" s="319">
        <f t="shared" ca="1" si="481"/>
        <v>-129.40844255501477</v>
      </c>
      <c r="AD387" s="319">
        <f t="shared" ca="1" si="481"/>
        <v>-63.949656165545278</v>
      </c>
      <c r="AE387" s="319">
        <f t="shared" ca="1" si="481"/>
        <v>-42.839226680352347</v>
      </c>
      <c r="AF387" s="319">
        <f t="shared" ca="1" si="481"/>
        <v>-748.07923730932828</v>
      </c>
      <c r="AG387" s="167"/>
      <c r="AH387" s="80">
        <f t="shared" si="493"/>
        <v>45</v>
      </c>
      <c r="AI387" s="104">
        <f t="shared" ca="1" si="482"/>
        <v>-38.713706226135685</v>
      </c>
      <c r="AJ387" s="104">
        <f t="shared" ca="1" si="482"/>
        <v>-44.731988348840531</v>
      </c>
      <c r="AK387" s="104">
        <f t="shared" ca="1" si="482"/>
        <v>-62.88752781700498</v>
      </c>
      <c r="AL387" s="104">
        <f t="shared" ca="1" si="482"/>
        <v>-127.04494019871609</v>
      </c>
      <c r="AM387" s="104">
        <f t="shared" ca="1" si="482"/>
        <v>-1111.7451655565901</v>
      </c>
      <c r="AN387" s="104">
        <f t="shared" ca="1" si="482"/>
        <v>-453.49652533368464</v>
      </c>
      <c r="AO387" s="104">
        <f t="shared" ca="1" si="482"/>
        <v>-332.06629368089921</v>
      </c>
      <c r="AP387" s="104">
        <f t="shared" ca="1" si="482"/>
        <v>-571.96451792662128</v>
      </c>
      <c r="AQ387" s="104">
        <f t="shared" ca="1" si="482"/>
        <v>-1042.6717044801449</v>
      </c>
      <c r="AR387" s="104">
        <f t="shared" ca="1" si="482"/>
        <v>-337.60814559809887</v>
      </c>
      <c r="AS387" s="104">
        <f t="shared" ca="1" si="482"/>
        <v>-229.24848759884597</v>
      </c>
      <c r="AT387" s="104">
        <f t="shared" ca="1" si="482"/>
        <v>-195.29012261795015</v>
      </c>
      <c r="AU387" s="104">
        <f t="shared" ca="1" si="482"/>
        <v>-149.62277759956436</v>
      </c>
      <c r="AV387" s="62"/>
      <c r="AW387" s="80">
        <f t="shared" si="494"/>
        <v>45</v>
      </c>
      <c r="AX387" s="104">
        <f t="shared" ca="1" si="483"/>
        <v>-8.9593209631667978E-3</v>
      </c>
      <c r="AY387" s="104">
        <f t="shared" ca="1" si="483"/>
        <v>-2.9524800747628506</v>
      </c>
      <c r="AZ387" s="104">
        <f t="shared" ca="1" si="483"/>
        <v>-14.353183409327963</v>
      </c>
      <c r="BA387" s="104">
        <f t="shared" ca="1" si="483"/>
        <v>-48.502270603181195</v>
      </c>
      <c r="BB387" s="104">
        <f t="shared" ca="1" si="483"/>
        <v>-444.99923466129331</v>
      </c>
      <c r="BC387" s="104">
        <f t="shared" ca="1" si="483"/>
        <v>-15.815299913319866</v>
      </c>
      <c r="BD387" s="104">
        <f t="shared" ca="1" si="483"/>
        <v>6.5242100446890078E-2</v>
      </c>
      <c r="BE387" s="104">
        <f t="shared" ca="1" si="483"/>
        <v>-192.64723471970774</v>
      </c>
      <c r="BF387" s="104">
        <f t="shared" ca="1" si="483"/>
        <v>-213.07035201424583</v>
      </c>
      <c r="BG387" s="104">
        <f t="shared" ca="1" si="483"/>
        <v>-41.573956716770525</v>
      </c>
      <c r="BH387" s="104">
        <f t="shared" ca="1" si="483"/>
        <v>-12.724138107037598</v>
      </c>
      <c r="BI387" s="104">
        <f t="shared" ca="1" si="483"/>
        <v>-2.6835644204230862</v>
      </c>
      <c r="BJ387" s="104">
        <f t="shared" ca="1" si="483"/>
        <v>-598.45645970976398</v>
      </c>
      <c r="BK387" s="62"/>
      <c r="BL387" s="80">
        <f t="shared" si="495"/>
        <v>45</v>
      </c>
      <c r="BM387" s="104">
        <f t="shared" ca="1" si="484"/>
        <v>-77.436371773234541</v>
      </c>
      <c r="BN387" s="104">
        <f t="shared" ca="1" si="484"/>
        <v>-92.416456772443922</v>
      </c>
      <c r="BO387" s="104">
        <f t="shared" ca="1" si="484"/>
        <v>-140.12823904333789</v>
      </c>
      <c r="BP387" s="104">
        <f t="shared" ca="1" si="484"/>
        <v>-302.5921510006134</v>
      </c>
      <c r="BQ387" s="104">
        <f t="shared" ca="1" si="484"/>
        <v>-2668.4895657744728</v>
      </c>
      <c r="BR387" s="104">
        <f t="shared" ca="1" si="484"/>
        <v>-922.80835058068919</v>
      </c>
      <c r="BS387" s="104">
        <f t="shared" ca="1" si="484"/>
        <v>-589.37183638909255</v>
      </c>
      <c r="BT387" s="104">
        <f t="shared" ca="1" si="484"/>
        <v>-941.91999368035681</v>
      </c>
      <c r="BU387" s="104">
        <f t="shared" ca="1" si="484"/>
        <v>-1604.2370351915365</v>
      </c>
      <c r="BV387" s="104">
        <f t="shared" ca="1" si="484"/>
        <v>-467.01658815311367</v>
      </c>
      <c r="BW387" s="104">
        <f t="shared" ca="1" si="484"/>
        <v>-293.19814376439126</v>
      </c>
      <c r="BX387" s="104">
        <f t="shared" ca="1" si="484"/>
        <v>-238.12934929830243</v>
      </c>
      <c r="BY387" s="104">
        <f t="shared" ca="1" si="484"/>
        <v>-149.62281233574913</v>
      </c>
      <c r="BZ387" s="62"/>
      <c r="CA387" s="80">
        <f t="shared" si="496"/>
        <v>45</v>
      </c>
      <c r="CB387" s="104">
        <f t="shared" ca="1" si="485"/>
        <v>-53.840162514398784</v>
      </c>
      <c r="CC387" s="104">
        <f t="shared" ca="1" si="485"/>
        <v>-59.47791190411904</v>
      </c>
      <c r="CD387" s="104">
        <f t="shared" ca="1" si="485"/>
        <v>-83.36361420182044</v>
      </c>
      <c r="CE387" s="104">
        <f t="shared" ca="1" si="485"/>
        <v>-177.58860795161445</v>
      </c>
      <c r="CF387" s="104">
        <f t="shared" ca="1" si="485"/>
        <v>-1556.915607859873</v>
      </c>
      <c r="CG387" s="104">
        <f t="shared" ca="1" si="485"/>
        <v>-363.87571860777194</v>
      </c>
      <c r="CH387" s="104">
        <f t="shared" ca="1" si="485"/>
        <v>-332.5273817561382</v>
      </c>
      <c r="CI387" s="104">
        <f t="shared" ca="1" si="485"/>
        <v>-764.89184278571429</v>
      </c>
      <c r="CJ387" s="104">
        <f t="shared" ca="1" si="485"/>
        <v>-561.85003988307619</v>
      </c>
      <c r="CK387" s="104">
        <f t="shared" ca="1" si="485"/>
        <v>-130.7359794203295</v>
      </c>
      <c r="CL387" s="104">
        <f t="shared" ca="1" si="485"/>
        <v>-66.972003012363587</v>
      </c>
      <c r="CM387" s="104">
        <f t="shared" ca="1" si="485"/>
        <v>-47.892254855900497</v>
      </c>
      <c r="CN387" s="104">
        <f t="shared" ca="1" si="485"/>
        <v>-749.63516765472764</v>
      </c>
      <c r="CP387" s="80">
        <f t="shared" si="497"/>
        <v>45</v>
      </c>
      <c r="CQ387" s="104">
        <f t="shared" ca="1" si="486"/>
        <v>-53.83120319343562</v>
      </c>
      <c r="CR387" s="104">
        <f t="shared" ca="1" si="486"/>
        <v>-56.525431829356194</v>
      </c>
      <c r="CS387" s="104">
        <f t="shared" ca="1" si="486"/>
        <v>-69.010430792492471</v>
      </c>
      <c r="CT387" s="104">
        <f t="shared" ca="1" si="486"/>
        <v>-129.08633734843323</v>
      </c>
      <c r="CU387" s="104">
        <f t="shared" ca="1" si="486"/>
        <v>-1111.9163731985795</v>
      </c>
      <c r="CV387" s="104">
        <f t="shared" ca="1" si="486"/>
        <v>-453.95466614694811</v>
      </c>
      <c r="CW387" s="104">
        <f t="shared" ca="1" si="486"/>
        <v>-332.59262385658508</v>
      </c>
      <c r="CX387" s="104">
        <f t="shared" ca="1" si="486"/>
        <v>-572.24460806600644</v>
      </c>
      <c r="CY387" s="104">
        <f t="shared" ca="1" si="486"/>
        <v>-1042.9564136518293</v>
      </c>
      <c r="CZ387" s="104">
        <f t="shared" ca="1" si="486"/>
        <v>-338.93568246341363</v>
      </c>
      <c r="DA387" s="104">
        <f t="shared" ca="1" si="486"/>
        <v>-232.27083444566429</v>
      </c>
      <c r="DB387" s="104">
        <f t="shared" ca="1" si="486"/>
        <v>-200.34315079349827</v>
      </c>
      <c r="DC387" s="104">
        <f t="shared" ca="1" si="486"/>
        <v>-151.17870794496369</v>
      </c>
      <c r="DE387" s="80">
        <f t="shared" si="498"/>
        <v>45</v>
      </c>
      <c r="DF387" s="104">
        <f t="shared" ca="1" si="487"/>
        <v>-8.8364630762734073</v>
      </c>
      <c r="DG387" s="104">
        <f t="shared" ca="1" si="487"/>
        <v>-10.486871738538705</v>
      </c>
      <c r="DH387" s="104">
        <f t="shared" ca="1" si="487"/>
        <v>-19.223363849139009</v>
      </c>
      <c r="DI387" s="104">
        <f t="shared" ca="1" si="487"/>
        <v>-50.933529781222525</v>
      </c>
      <c r="DJ387" s="104">
        <f t="shared" ca="1" si="487"/>
        <v>-445.38375304508583</v>
      </c>
      <c r="DK387" s="104">
        <f t="shared" ca="1" si="487"/>
        <v>-19.240771439206156</v>
      </c>
      <c r="DL387" s="104">
        <f t="shared" ca="1" si="487"/>
        <v>-4.3560167073814471</v>
      </c>
      <c r="DM387" s="104">
        <f t="shared" ca="1" si="487"/>
        <v>-193.5937404089907</v>
      </c>
      <c r="DN387" s="104">
        <f t="shared" ca="1" si="487"/>
        <v>-213.72780679923326</v>
      </c>
      <c r="DO387" s="104">
        <f t="shared" ca="1" si="487"/>
        <v>-44.038861685935217</v>
      </c>
      <c r="DP387" s="104">
        <f t="shared" ca="1" si="487"/>
        <v>-17.618592908078824</v>
      </c>
      <c r="DQ387" s="104">
        <f t="shared" ca="1" si="487"/>
        <v>-10.236734867911924</v>
      </c>
      <c r="DR387" s="104">
        <f t="shared" ca="1" si="487"/>
        <v>-600.32217370349008</v>
      </c>
      <c r="DT387" s="80">
        <f t="shared" si="499"/>
        <v>45</v>
      </c>
      <c r="DU387" s="104">
        <f t="shared" ca="1" si="488"/>
        <v>-38.722665547098849</v>
      </c>
      <c r="DV387" s="104">
        <f t="shared" ca="1" si="488"/>
        <v>-47.684468423603377</v>
      </c>
      <c r="DW387" s="104">
        <f t="shared" ca="1" si="488"/>
        <v>-77.240711226332934</v>
      </c>
      <c r="DX387" s="104">
        <f t="shared" ca="1" si="488"/>
        <v>-175.54721080189734</v>
      </c>
      <c r="DY387" s="104">
        <f t="shared" ca="1" si="488"/>
        <v>-1556.7444002178831</v>
      </c>
      <c r="DZ387" s="104">
        <f t="shared" ca="1" si="488"/>
        <v>-363.41757779450847</v>
      </c>
      <c r="EA387" s="104">
        <f t="shared" ca="1" si="488"/>
        <v>-332.00105158045233</v>
      </c>
      <c r="EB387" s="104">
        <f t="shared" ca="1" si="488"/>
        <v>-764.61175264632902</v>
      </c>
      <c r="EC387" s="104">
        <f t="shared" ca="1" si="488"/>
        <v>-561.56533071139177</v>
      </c>
      <c r="ED387" s="104">
        <f t="shared" ca="1" si="488"/>
        <v>-129.40844255501477</v>
      </c>
      <c r="EE387" s="104">
        <f t="shared" ca="1" si="488"/>
        <v>-63.949656165545278</v>
      </c>
      <c r="EF387" s="104">
        <f t="shared" ca="1" si="488"/>
        <v>-42.839226680352347</v>
      </c>
      <c r="EG387" s="104">
        <f t="shared" ca="1" si="488"/>
        <v>-748.07923730932828</v>
      </c>
      <c r="EI387" s="80">
        <f t="shared" si="500"/>
        <v>45</v>
      </c>
      <c r="EJ387" s="104">
        <f t="shared" ca="1" si="489"/>
        <v>-38.713706226135685</v>
      </c>
      <c r="EK387" s="104">
        <f t="shared" ca="1" si="489"/>
        <v>-44.731988348840531</v>
      </c>
      <c r="EL387" s="104">
        <f t="shared" ca="1" si="489"/>
        <v>-62.88752781700498</v>
      </c>
      <c r="EM387" s="104">
        <f t="shared" ca="1" si="489"/>
        <v>-127.04494019871609</v>
      </c>
      <c r="EN387" s="104">
        <f t="shared" ca="1" si="489"/>
        <v>-1111.7451655565901</v>
      </c>
      <c r="EO387" s="104">
        <f t="shared" ca="1" si="489"/>
        <v>-453.49652533368464</v>
      </c>
      <c r="EP387" s="104">
        <f t="shared" ca="1" si="489"/>
        <v>-332.06629368089921</v>
      </c>
      <c r="EQ387" s="104">
        <f t="shared" ca="1" si="489"/>
        <v>-571.96451792662128</v>
      </c>
      <c r="ER387" s="104">
        <f t="shared" ca="1" si="489"/>
        <v>-1042.6717044801449</v>
      </c>
      <c r="ES387" s="104">
        <f t="shared" ca="1" si="489"/>
        <v>-337.60814559809887</v>
      </c>
      <c r="ET387" s="104">
        <f t="shared" ca="1" si="489"/>
        <v>-229.24848759884597</v>
      </c>
      <c r="EU387" s="104">
        <f t="shared" ca="1" si="489"/>
        <v>-195.29012261795015</v>
      </c>
      <c r="EV387" s="104">
        <f t="shared" ca="1" si="489"/>
        <v>-149.62277759956436</v>
      </c>
      <c r="EX387" s="80">
        <f t="shared" si="501"/>
        <v>45</v>
      </c>
      <c r="EY387" s="104">
        <f t="shared" ca="1" si="490"/>
        <v>0</v>
      </c>
      <c r="EZ387" s="104">
        <f t="shared" ca="1" si="490"/>
        <v>0</v>
      </c>
      <c r="FA387" s="104">
        <f t="shared" ca="1" si="490"/>
        <v>0</v>
      </c>
      <c r="FB387" s="104">
        <f t="shared" ca="1" si="490"/>
        <v>0</v>
      </c>
      <c r="FC387" s="104">
        <f t="shared" ca="1" si="490"/>
        <v>0</v>
      </c>
      <c r="FD387" s="104">
        <f t="shared" ca="1" si="490"/>
        <v>0</v>
      </c>
      <c r="FE387" s="104">
        <f t="shared" ca="1" si="490"/>
        <v>0</v>
      </c>
      <c r="FF387" s="104">
        <f t="shared" ca="1" si="490"/>
        <v>0</v>
      </c>
      <c r="FG387" s="104">
        <f t="shared" ca="1" si="490"/>
        <v>0</v>
      </c>
      <c r="FH387" s="104">
        <f t="shared" ca="1" si="490"/>
        <v>0</v>
      </c>
      <c r="FI387" s="104">
        <f t="shared" ca="1" si="490"/>
        <v>0</v>
      </c>
      <c r="FJ387" s="104">
        <f t="shared" ca="1" si="490"/>
        <v>0</v>
      </c>
      <c r="FK387" s="104">
        <f t="shared" ca="1" si="490"/>
        <v>0</v>
      </c>
      <c r="FM387" s="80">
        <f t="shared" si="502"/>
        <v>45</v>
      </c>
      <c r="FN387" s="104">
        <f t="shared" ca="1" si="491"/>
        <v>0</v>
      </c>
      <c r="FO387" s="104">
        <f t="shared" ca="1" si="491"/>
        <v>0</v>
      </c>
      <c r="FP387" s="104">
        <f t="shared" ca="1" si="491"/>
        <v>0</v>
      </c>
      <c r="FQ387" s="104">
        <f t="shared" ca="1" si="491"/>
        <v>0</v>
      </c>
      <c r="FR387" s="104">
        <f t="shared" ca="1" si="491"/>
        <v>0</v>
      </c>
      <c r="FS387" s="104">
        <f t="shared" ca="1" si="491"/>
        <v>0</v>
      </c>
      <c r="FT387" s="104">
        <f t="shared" ca="1" si="491"/>
        <v>0</v>
      </c>
      <c r="FU387" s="104">
        <f t="shared" ca="1" si="491"/>
        <v>0</v>
      </c>
      <c r="FV387" s="104">
        <f t="shared" ca="1" si="491"/>
        <v>0</v>
      </c>
      <c r="FW387" s="104">
        <f t="shared" ca="1" si="491"/>
        <v>0</v>
      </c>
      <c r="FX387" s="104">
        <f t="shared" ca="1" si="491"/>
        <v>0</v>
      </c>
      <c r="FY387" s="104">
        <f t="shared" ca="1" si="491"/>
        <v>0</v>
      </c>
      <c r="FZ387" s="104">
        <f t="shared" ca="1" si="491"/>
        <v>0</v>
      </c>
    </row>
    <row r="388" spans="1:182">
      <c r="P388" s="64"/>
      <c r="R388" s="23"/>
      <c r="S388" s="26">
        <f t="shared" si="492"/>
        <v>52.5</v>
      </c>
      <c r="T388" s="319">
        <f t="shared" ca="1" si="481"/>
        <v>-22.030256460902923</v>
      </c>
      <c r="U388" s="319">
        <f t="shared" ca="1" si="481"/>
        <v>-24.944454184194147</v>
      </c>
      <c r="V388" s="319">
        <f t="shared" ca="1" si="481"/>
        <v>-34.983606202635002</v>
      </c>
      <c r="W388" s="319">
        <f t="shared" ca="1" si="481"/>
        <v>-57.466648468154602</v>
      </c>
      <c r="X388" s="319">
        <f t="shared" ca="1" si="481"/>
        <v>-109.36126959123627</v>
      </c>
      <c r="Y388" s="319">
        <f t="shared" ca="1" si="481"/>
        <v>-260.57333227506638</v>
      </c>
      <c r="Z388" s="319">
        <f t="shared" ca="1" si="481"/>
        <v>-1079.8441297159734</v>
      </c>
      <c r="AA388" s="319">
        <f t="shared" ca="1" si="481"/>
        <v>-61406808399.100037</v>
      </c>
      <c r="AB388" s="319">
        <f t="shared" ca="1" si="481"/>
        <v>-1082.144879204008</v>
      </c>
      <c r="AC388" s="319">
        <f t="shared" ca="1" si="481"/>
        <v>-266.73091369960076</v>
      </c>
      <c r="AD388" s="319">
        <f t="shared" ca="1" si="481"/>
        <v>-120.02050623088969</v>
      </c>
      <c r="AE388" s="319">
        <f t="shared" ca="1" si="481"/>
        <v>-74.805101920025109</v>
      </c>
      <c r="AF388" s="319">
        <f t="shared" ca="1" si="481"/>
        <v>-63.511876603909641</v>
      </c>
      <c r="AG388" s="167"/>
      <c r="AH388" s="80">
        <f t="shared" si="493"/>
        <v>52.5</v>
      </c>
      <c r="AI388" s="104">
        <f t="shared" ca="1" si="482"/>
        <v>-37.405651961372655</v>
      </c>
      <c r="AJ388" s="104">
        <f t="shared" ca="1" si="482"/>
        <v>-39.545418936095267</v>
      </c>
      <c r="AK388" s="104">
        <f t="shared" ca="1" si="482"/>
        <v>-47.378435602968359</v>
      </c>
      <c r="AL388" s="104">
        <f t="shared" ca="1" si="482"/>
        <v>-66.971198239061039</v>
      </c>
      <c r="AM388" s="104">
        <f t="shared" ca="1" si="482"/>
        <v>-119.18708738886644</v>
      </c>
      <c r="AN388" s="104">
        <f t="shared" ca="1" si="482"/>
        <v>-297.92598273771313</v>
      </c>
      <c r="AO388" s="104">
        <f t="shared" ca="1" si="482"/>
        <v>-1443.5322752611705</v>
      </c>
      <c r="AP388" s="104">
        <f t="shared" ca="1" si="482"/>
        <v>-104267724304.90021</v>
      </c>
      <c r="AQ388" s="104">
        <f t="shared" ca="1" si="482"/>
        <v>-2464.9299029789186</v>
      </c>
      <c r="AR388" s="104">
        <f t="shared" ca="1" si="482"/>
        <v>-837.13845441766853</v>
      </c>
      <c r="AS388" s="104">
        <f t="shared" ca="1" si="482"/>
        <v>-513.87893671540496</v>
      </c>
      <c r="AT388" s="104">
        <f t="shared" ca="1" si="482"/>
        <v>-407.54796578749824</v>
      </c>
      <c r="AU388" s="104">
        <f t="shared" ca="1" si="482"/>
        <v>-380.10578333054127</v>
      </c>
      <c r="AV388" s="62"/>
      <c r="AW388" s="80">
        <f t="shared" si="494"/>
        <v>52.5</v>
      </c>
      <c r="AX388" s="104">
        <f t="shared" ca="1" si="483"/>
        <v>15.375395500469736</v>
      </c>
      <c r="AY388" s="104">
        <f t="shared" ca="1" si="483"/>
        <v>14.60096475190112</v>
      </c>
      <c r="AZ388" s="104">
        <f t="shared" ca="1" si="483"/>
        <v>12.394829400333364</v>
      </c>
      <c r="BA388" s="104">
        <f t="shared" ca="1" si="483"/>
        <v>9.5045497709064453</v>
      </c>
      <c r="BB388" s="104">
        <f t="shared" ca="1" si="483"/>
        <v>9.8258177976301404</v>
      </c>
      <c r="BC388" s="104">
        <f t="shared" ca="1" si="483"/>
        <v>37.352650462646757</v>
      </c>
      <c r="BD388" s="104">
        <f t="shared" ca="1" si="483"/>
        <v>-214.15894075920079</v>
      </c>
      <c r="BE388" s="104">
        <f t="shared" ca="1" si="483"/>
        <v>-25242250787.19088</v>
      </c>
      <c r="BF388" s="104">
        <f t="shared" ca="1" si="483"/>
        <v>-568.04010084023287</v>
      </c>
      <c r="BG388" s="104">
        <f t="shared" ca="1" si="483"/>
        <v>-148.48156641642063</v>
      </c>
      <c r="BH388" s="104">
        <f t="shared" ca="1" si="483"/>
        <v>-62.454410257958081</v>
      </c>
      <c r="BI388" s="104">
        <f t="shared" ca="1" si="483"/>
        <v>-33.615862520883447</v>
      </c>
      <c r="BJ388" s="104">
        <f t="shared" ca="1" si="483"/>
        <v>-26.106222730553856</v>
      </c>
      <c r="BK388" s="62"/>
      <c r="BL388" s="80">
        <f t="shared" si="495"/>
        <v>52.5</v>
      </c>
      <c r="BM388" s="104">
        <f t="shared" ca="1" si="484"/>
        <v>-59.435908422275595</v>
      </c>
      <c r="BN388" s="104">
        <f t="shared" ca="1" si="484"/>
        <v>-64.489873120289417</v>
      </c>
      <c r="BO388" s="104">
        <f t="shared" ca="1" si="484"/>
        <v>-82.362041805603383</v>
      </c>
      <c r="BP388" s="104">
        <f t="shared" ca="1" si="484"/>
        <v>-124.43784670721564</v>
      </c>
      <c r="BQ388" s="104">
        <f t="shared" ca="1" si="484"/>
        <v>-228.54835698010271</v>
      </c>
      <c r="BR388" s="104">
        <f t="shared" ca="1" si="484"/>
        <v>-558.49931501277956</v>
      </c>
      <c r="BS388" s="104">
        <f t="shared" ca="1" si="484"/>
        <v>-2523.3764049771439</v>
      </c>
      <c r="BT388" s="104">
        <f t="shared" ca="1" si="484"/>
        <v>-165674532704.00024</v>
      </c>
      <c r="BU388" s="104">
        <f t="shared" ca="1" si="484"/>
        <v>-3547.0747821829268</v>
      </c>
      <c r="BV388" s="104">
        <f t="shared" ca="1" si="484"/>
        <v>-1103.8693681172692</v>
      </c>
      <c r="BW388" s="104">
        <f t="shared" ca="1" si="484"/>
        <v>-633.8994429462947</v>
      </c>
      <c r="BX388" s="104">
        <f t="shared" ca="1" si="484"/>
        <v>-482.35306770752328</v>
      </c>
      <c r="BY388" s="104">
        <f t="shared" ca="1" si="484"/>
        <v>-443.61765993445084</v>
      </c>
      <c r="BZ388" s="62"/>
      <c r="CA388" s="80">
        <f t="shared" si="496"/>
        <v>52.5</v>
      </c>
      <c r="CB388" s="104">
        <f t="shared" ca="1" si="485"/>
        <v>-42.214538912771729</v>
      </c>
      <c r="CC388" s="104">
        <f t="shared" ca="1" si="485"/>
        <v>-42.082794921042812</v>
      </c>
      <c r="CD388" s="104">
        <f t="shared" ca="1" si="485"/>
        <v>-45.721055424662751</v>
      </c>
      <c r="CE388" s="104">
        <f t="shared" ca="1" si="485"/>
        <v>-62.720004890693588</v>
      </c>
      <c r="CF388" s="104">
        <f t="shared" ca="1" si="485"/>
        <v>-111.50246251131416</v>
      </c>
      <c r="CG388" s="104">
        <f t="shared" ca="1" si="485"/>
        <v>-261.29185621999392</v>
      </c>
      <c r="CH388" s="104">
        <f t="shared" ca="1" si="485"/>
        <v>-1079.9925069089481</v>
      </c>
      <c r="CI388" s="104">
        <f t="shared" ca="1" si="485"/>
        <v>-61406808399.100037</v>
      </c>
      <c r="CJ388" s="104">
        <f t="shared" ca="1" si="485"/>
        <v>-1082.2841064122956</v>
      </c>
      <c r="CK388" s="104">
        <f t="shared" ca="1" si="485"/>
        <v>-267.34763535832735</v>
      </c>
      <c r="CL388" s="104">
        <f t="shared" ca="1" si="485"/>
        <v>-121.59321808541199</v>
      </c>
      <c r="CM388" s="104">
        <f t="shared" ca="1" si="485"/>
        <v>-77.687713633355486</v>
      </c>
      <c r="CN388" s="104">
        <f t="shared" ca="1" si="485"/>
        <v>-67.105427600383393</v>
      </c>
      <c r="CP388" s="80">
        <f t="shared" si="497"/>
        <v>52.5</v>
      </c>
      <c r="CQ388" s="104">
        <f t="shared" ca="1" si="486"/>
        <v>-57.589934413241465</v>
      </c>
      <c r="CR388" s="104">
        <f t="shared" ca="1" si="486"/>
        <v>-56.683759672943928</v>
      </c>
      <c r="CS388" s="104">
        <f t="shared" ca="1" si="486"/>
        <v>-58.115884824996108</v>
      </c>
      <c r="CT388" s="104">
        <f t="shared" ca="1" si="486"/>
        <v>-72.224554661600024</v>
      </c>
      <c r="CU388" s="104">
        <f t="shared" ca="1" si="486"/>
        <v>-121.3282803089443</v>
      </c>
      <c r="CV388" s="104">
        <f t="shared" ca="1" si="486"/>
        <v>-298.64450668264067</v>
      </c>
      <c r="CW388" s="104">
        <f t="shared" ca="1" si="486"/>
        <v>-1443.6806524541455</v>
      </c>
      <c r="CX388" s="104">
        <f t="shared" ca="1" si="486"/>
        <v>-104267724304.90021</v>
      </c>
      <c r="CY388" s="104">
        <f t="shared" ca="1" si="486"/>
        <v>-2465.0691301872066</v>
      </c>
      <c r="CZ388" s="104">
        <f t="shared" ca="1" si="486"/>
        <v>-837.75517607639506</v>
      </c>
      <c r="DA388" s="104">
        <f t="shared" ca="1" si="486"/>
        <v>-515.45164856992733</v>
      </c>
      <c r="DB388" s="104">
        <f t="shared" ca="1" si="486"/>
        <v>-410.43057750082863</v>
      </c>
      <c r="DC388" s="104">
        <f t="shared" ca="1" si="486"/>
        <v>-383.69933432701498</v>
      </c>
      <c r="DE388" s="80">
        <f t="shared" si="498"/>
        <v>52.5</v>
      </c>
      <c r="DF388" s="104">
        <f t="shared" ca="1" si="487"/>
        <v>-2.8401182259142859</v>
      </c>
      <c r="DG388" s="104">
        <f t="shared" ca="1" si="487"/>
        <v>-1.5353419037450444</v>
      </c>
      <c r="DH388" s="104">
        <f t="shared" ca="1" si="487"/>
        <v>0.46146334099011216</v>
      </c>
      <c r="DI388" s="104">
        <f t="shared" ca="1" si="487"/>
        <v>1.0308982355656249</v>
      </c>
      <c r="DJ388" s="104">
        <f t="shared" ca="1" si="487"/>
        <v>2.7497237204672538</v>
      </c>
      <c r="DK388" s="104">
        <f t="shared" ca="1" si="487"/>
        <v>17.360352831812182</v>
      </c>
      <c r="DL388" s="104">
        <f t="shared" ca="1" si="487"/>
        <v>-214.8061960504937</v>
      </c>
      <c r="DM388" s="104">
        <f t="shared" ca="1" si="487"/>
        <v>-25242250787.19088</v>
      </c>
      <c r="DN388" s="104">
        <f t="shared" ca="1" si="487"/>
        <v>-568.29322687634169</v>
      </c>
      <c r="DO388" s="104">
        <f t="shared" ca="1" si="487"/>
        <v>-149.42783901222202</v>
      </c>
      <c r="DP388" s="104">
        <f t="shared" ca="1" si="487"/>
        <v>-64.63419361442574</v>
      </c>
      <c r="DQ388" s="104">
        <f t="shared" ca="1" si="487"/>
        <v>-37.394850713983558</v>
      </c>
      <c r="DR388" s="104">
        <f t="shared" ca="1" si="487"/>
        <v>-30.733204730129536</v>
      </c>
      <c r="DT388" s="80">
        <f t="shared" si="499"/>
        <v>52.5</v>
      </c>
      <c r="DU388" s="104">
        <f t="shared" ca="1" si="488"/>
        <v>-22.030256460902923</v>
      </c>
      <c r="DV388" s="104">
        <f t="shared" ca="1" si="488"/>
        <v>-24.944454184194147</v>
      </c>
      <c r="DW388" s="104">
        <f t="shared" ca="1" si="488"/>
        <v>-34.983606202635002</v>
      </c>
      <c r="DX388" s="104">
        <f t="shared" ca="1" si="488"/>
        <v>-57.466648468154602</v>
      </c>
      <c r="DY388" s="104">
        <f t="shared" ca="1" si="488"/>
        <v>-109.36126959123627</v>
      </c>
      <c r="DZ388" s="104">
        <f t="shared" ca="1" si="488"/>
        <v>-260.57333227506638</v>
      </c>
      <c r="EA388" s="104">
        <f t="shared" ca="1" si="488"/>
        <v>-1079.8441297159734</v>
      </c>
      <c r="EB388" s="104">
        <f t="shared" ca="1" si="488"/>
        <v>-61406808399.100037</v>
      </c>
      <c r="EC388" s="104">
        <f t="shared" ca="1" si="488"/>
        <v>-1082.144879204008</v>
      </c>
      <c r="ED388" s="104">
        <f t="shared" ca="1" si="488"/>
        <v>-266.73091369960076</v>
      </c>
      <c r="EE388" s="104">
        <f t="shared" ca="1" si="488"/>
        <v>-120.02050623088969</v>
      </c>
      <c r="EF388" s="104">
        <f t="shared" ca="1" si="488"/>
        <v>-74.805101920025109</v>
      </c>
      <c r="EG388" s="104">
        <f t="shared" ca="1" si="488"/>
        <v>-63.511876603909641</v>
      </c>
      <c r="EI388" s="80">
        <f t="shared" si="500"/>
        <v>52.5</v>
      </c>
      <c r="EJ388" s="104">
        <f t="shared" ca="1" si="489"/>
        <v>-37.405651961372655</v>
      </c>
      <c r="EK388" s="104">
        <f t="shared" ca="1" si="489"/>
        <v>-39.545418936095267</v>
      </c>
      <c r="EL388" s="104">
        <f t="shared" ca="1" si="489"/>
        <v>-47.378435602968359</v>
      </c>
      <c r="EM388" s="104">
        <f t="shared" ca="1" si="489"/>
        <v>-66.971198239061039</v>
      </c>
      <c r="EN388" s="104">
        <f t="shared" ca="1" si="489"/>
        <v>-119.18708738886644</v>
      </c>
      <c r="EO388" s="104">
        <f t="shared" ca="1" si="489"/>
        <v>-297.92598273771313</v>
      </c>
      <c r="EP388" s="104">
        <f t="shared" ca="1" si="489"/>
        <v>-1443.5322752611705</v>
      </c>
      <c r="EQ388" s="104">
        <f t="shared" ca="1" si="489"/>
        <v>-104267724304.90021</v>
      </c>
      <c r="ER388" s="104">
        <f t="shared" ca="1" si="489"/>
        <v>-2464.9299029789186</v>
      </c>
      <c r="ES388" s="104">
        <f t="shared" ca="1" si="489"/>
        <v>-837.13845441766853</v>
      </c>
      <c r="ET388" s="104">
        <f t="shared" ca="1" si="489"/>
        <v>-513.87893671540496</v>
      </c>
      <c r="EU388" s="104">
        <f t="shared" ca="1" si="489"/>
        <v>-407.54796578749824</v>
      </c>
      <c r="EV388" s="104">
        <f t="shared" ca="1" si="489"/>
        <v>-380.10578333054127</v>
      </c>
      <c r="EX388" s="80">
        <f t="shared" si="501"/>
        <v>52.5</v>
      </c>
      <c r="EY388" s="104">
        <f t="shared" ca="1" si="490"/>
        <v>0</v>
      </c>
      <c r="EZ388" s="104">
        <f t="shared" ca="1" si="490"/>
        <v>0</v>
      </c>
      <c r="FA388" s="104">
        <f t="shared" ca="1" si="490"/>
        <v>0</v>
      </c>
      <c r="FB388" s="104">
        <f t="shared" ca="1" si="490"/>
        <v>0</v>
      </c>
      <c r="FC388" s="104">
        <f t="shared" ca="1" si="490"/>
        <v>0</v>
      </c>
      <c r="FD388" s="104">
        <f t="shared" ca="1" si="490"/>
        <v>0</v>
      </c>
      <c r="FE388" s="104">
        <f t="shared" ca="1" si="490"/>
        <v>0</v>
      </c>
      <c r="FF388" s="104">
        <f t="shared" ca="1" si="490"/>
        <v>0</v>
      </c>
      <c r="FG388" s="104">
        <f t="shared" ca="1" si="490"/>
        <v>0</v>
      </c>
      <c r="FH388" s="104">
        <f t="shared" ca="1" si="490"/>
        <v>0</v>
      </c>
      <c r="FI388" s="104">
        <f t="shared" ca="1" si="490"/>
        <v>0</v>
      </c>
      <c r="FJ388" s="104">
        <f t="shared" ca="1" si="490"/>
        <v>0</v>
      </c>
      <c r="FK388" s="104">
        <f t="shared" ca="1" si="490"/>
        <v>0</v>
      </c>
      <c r="FM388" s="80">
        <f t="shared" si="502"/>
        <v>52.5</v>
      </c>
      <c r="FN388" s="104">
        <f t="shared" ca="1" si="491"/>
        <v>0</v>
      </c>
      <c r="FO388" s="104">
        <f t="shared" ca="1" si="491"/>
        <v>0</v>
      </c>
      <c r="FP388" s="104">
        <f t="shared" ca="1" si="491"/>
        <v>0</v>
      </c>
      <c r="FQ388" s="104">
        <f t="shared" ca="1" si="491"/>
        <v>0</v>
      </c>
      <c r="FR388" s="104">
        <f t="shared" ca="1" si="491"/>
        <v>0</v>
      </c>
      <c r="FS388" s="104">
        <f t="shared" ca="1" si="491"/>
        <v>0</v>
      </c>
      <c r="FT388" s="104">
        <f t="shared" ca="1" si="491"/>
        <v>0</v>
      </c>
      <c r="FU388" s="104">
        <f t="shared" ca="1" si="491"/>
        <v>0</v>
      </c>
      <c r="FV388" s="104">
        <f t="shared" ca="1" si="491"/>
        <v>0</v>
      </c>
      <c r="FW388" s="104">
        <f t="shared" ca="1" si="491"/>
        <v>0</v>
      </c>
      <c r="FX388" s="104">
        <f t="shared" ca="1" si="491"/>
        <v>0</v>
      </c>
      <c r="FY388" s="104">
        <f t="shared" ca="1" si="491"/>
        <v>0</v>
      </c>
      <c r="FZ388" s="104">
        <f t="shared" ca="1" si="491"/>
        <v>0</v>
      </c>
    </row>
    <row r="389" spans="1:182">
      <c r="P389" s="64"/>
      <c r="S389" s="26">
        <f t="shared" si="492"/>
        <v>60</v>
      </c>
      <c r="T389" s="319">
        <f t="shared" ca="1" si="481"/>
        <v>-12.472993299701418</v>
      </c>
      <c r="U389" s="319">
        <f t="shared" ca="1" si="481"/>
        <v>-14.226080406051915</v>
      </c>
      <c r="V389" s="319">
        <f t="shared" ca="1" si="481"/>
        <v>-20.052111096214055</v>
      </c>
      <c r="W389" s="319">
        <f t="shared" ca="1" si="481"/>
        <v>-32.098058616313331</v>
      </c>
      <c r="X389" s="319">
        <f t="shared" ca="1" si="481"/>
        <v>-56.122997749623153</v>
      </c>
      <c r="Y389" s="319">
        <f t="shared" ca="1" si="481"/>
        <v>-109.36028525630702</v>
      </c>
      <c r="Z389" s="319">
        <f t="shared" ca="1" si="481"/>
        <v>-261.91487236753619</v>
      </c>
      <c r="AA389" s="319">
        <f t="shared" ca="1" si="481"/>
        <v>-1082.7270952206236</v>
      </c>
      <c r="AB389" s="319">
        <f t="shared" ca="1" si="481"/>
        <v>-61406838352.997681</v>
      </c>
      <c r="AC389" s="319">
        <f t="shared" ca="1" si="481"/>
        <v>-1089.9436627468322</v>
      </c>
      <c r="AD389" s="319">
        <f t="shared" ca="1" si="481"/>
        <v>-279.19172882965</v>
      </c>
      <c r="AE389" s="319">
        <f t="shared" ca="1" si="481"/>
        <v>-140.75815186457248</v>
      </c>
      <c r="AF389" s="319">
        <f t="shared" ca="1" si="481"/>
        <v>-112.17700080221114</v>
      </c>
      <c r="AG389" s="167"/>
      <c r="AH389" s="80">
        <f t="shared" si="493"/>
        <v>60</v>
      </c>
      <c r="AI389" s="104">
        <f t="shared" ca="1" si="482"/>
        <v>-37.405651955550887</v>
      </c>
      <c r="AJ389" s="104">
        <f t="shared" ca="1" si="482"/>
        <v>-39.185382372811993</v>
      </c>
      <c r="AK389" s="104">
        <f t="shared" ca="1" si="482"/>
        <v>-45.463193590019642</v>
      </c>
      <c r="AL389" s="104">
        <f t="shared" ca="1" si="482"/>
        <v>-59.963524754719671</v>
      </c>
      <c r="AM389" s="104">
        <f t="shared" ca="1" si="482"/>
        <v>-93.515917388832207</v>
      </c>
      <c r="AN389" s="104">
        <f t="shared" ca="1" si="482"/>
        <v>-181.85570785623727</v>
      </c>
      <c r="AO389" s="104">
        <f t="shared" ca="1" si="482"/>
        <v>-486.29204733227044</v>
      </c>
      <c r="AP389" s="104">
        <f t="shared" ca="1" si="482"/>
        <v>-2466.2336274945783</v>
      </c>
      <c r="AQ389" s="104">
        <f t="shared" ca="1" si="482"/>
        <v>-184162321126.75674</v>
      </c>
      <c r="AR389" s="104">
        <f t="shared" ca="1" si="482"/>
        <v>-4501.339819167657</v>
      </c>
      <c r="AS389" s="104">
        <f t="shared" ca="1" si="482"/>
        <v>-1599.7144819660009</v>
      </c>
      <c r="AT389" s="104">
        <f t="shared" ca="1" si="482"/>
        <v>-1053.1389841038472</v>
      </c>
      <c r="AU389" s="104">
        <f t="shared" ca="1" si="482"/>
        <v>-934.58187245039039</v>
      </c>
      <c r="AV389" s="62"/>
      <c r="AW389" s="80">
        <f t="shared" si="494"/>
        <v>60</v>
      </c>
      <c r="AX389" s="104">
        <f t="shared" ca="1" si="483"/>
        <v>24.932658655849469</v>
      </c>
      <c r="AY389" s="104">
        <f t="shared" ca="1" si="483"/>
        <v>24.95930196676008</v>
      </c>
      <c r="AZ389" s="104">
        <f t="shared" ca="1" si="483"/>
        <v>25.411082493805573</v>
      </c>
      <c r="BA389" s="104">
        <f t="shared" ca="1" si="483"/>
        <v>27.86546613840634</v>
      </c>
      <c r="BB389" s="104">
        <f t="shared" ca="1" si="483"/>
        <v>37.392919639209055</v>
      </c>
      <c r="BC389" s="104">
        <f t="shared" ca="1" si="483"/>
        <v>9.8627415431333425</v>
      </c>
      <c r="BD389" s="104">
        <f t="shared" ca="1" si="483"/>
        <v>-74.802919296704502</v>
      </c>
      <c r="BE389" s="104">
        <f t="shared" ca="1" si="483"/>
        <v>-568.3623268145393</v>
      </c>
      <c r="BF389" s="104">
        <f t="shared" ca="1" si="483"/>
        <v>-40931424166.400536</v>
      </c>
      <c r="BG389" s="104">
        <f t="shared" ca="1" si="483"/>
        <v>-797.05021220527351</v>
      </c>
      <c r="BH389" s="104">
        <f t="shared" ca="1" si="483"/>
        <v>-204.35954706004532</v>
      </c>
      <c r="BI389" s="104">
        <f t="shared" ca="1" si="483"/>
        <v>-97.474008582916056</v>
      </c>
      <c r="BJ389" s="104">
        <f t="shared" ca="1" si="483"/>
        <v>-74.7713459893871</v>
      </c>
      <c r="BK389" s="62"/>
      <c r="BL389" s="80">
        <f t="shared" si="495"/>
        <v>60</v>
      </c>
      <c r="BM389" s="104">
        <f t="shared" ca="1" si="484"/>
        <v>-49.878645255252323</v>
      </c>
      <c r="BN389" s="104">
        <f t="shared" ca="1" si="484"/>
        <v>-53.411462778863907</v>
      </c>
      <c r="BO389" s="104">
        <f t="shared" ca="1" si="484"/>
        <v>-65.515304686233691</v>
      </c>
      <c r="BP389" s="104">
        <f t="shared" ca="1" si="484"/>
        <v>-92.061583371033024</v>
      </c>
      <c r="BQ389" s="104">
        <f t="shared" ca="1" si="484"/>
        <v>-149.63891513845536</v>
      </c>
      <c r="BR389" s="104">
        <f t="shared" ca="1" si="484"/>
        <v>-291.21599311254431</v>
      </c>
      <c r="BS389" s="104">
        <f t="shared" ca="1" si="484"/>
        <v>-748.20691969980658</v>
      </c>
      <c r="BT389" s="104">
        <f t="shared" ca="1" si="484"/>
        <v>-3548.9607227152014</v>
      </c>
      <c r="BU389" s="104">
        <f t="shared" ca="1" si="484"/>
        <v>-245569159479.75443</v>
      </c>
      <c r="BV389" s="104">
        <f t="shared" ca="1" si="484"/>
        <v>-5591.2834819144891</v>
      </c>
      <c r="BW389" s="104">
        <f t="shared" ca="1" si="484"/>
        <v>-1878.9062107956508</v>
      </c>
      <c r="BX389" s="104">
        <f t="shared" ca="1" si="484"/>
        <v>-1193.8971359684197</v>
      </c>
      <c r="BY389" s="104">
        <f t="shared" ca="1" si="484"/>
        <v>-1046.7588732526015</v>
      </c>
      <c r="BZ389" s="62"/>
      <c r="CA389" s="80">
        <f t="shared" si="496"/>
        <v>60</v>
      </c>
      <c r="CB389" s="104">
        <f t="shared" ca="1" si="485"/>
        <v>-43.287773935607802</v>
      </c>
      <c r="CC389" s="104">
        <f t="shared" ca="1" si="485"/>
        <v>-40.517749011270666</v>
      </c>
      <c r="CD389" s="104">
        <f t="shared" ca="1" si="485"/>
        <v>-37.012480727704542</v>
      </c>
      <c r="CE389" s="104">
        <f t="shared" ca="1" si="485"/>
        <v>-40.968562659855053</v>
      </c>
      <c r="CF389" s="104">
        <f t="shared" ca="1" si="485"/>
        <v>-60.168803895466489</v>
      </c>
      <c r="CG389" s="104">
        <f t="shared" ca="1" si="485"/>
        <v>-111.04654275625036</v>
      </c>
      <c r="CH389" s="104">
        <f t="shared" ca="1" si="485"/>
        <v>-262.52490966889366</v>
      </c>
      <c r="CI389" s="104">
        <f t="shared" ca="1" si="485"/>
        <v>-1082.8662463357919</v>
      </c>
      <c r="CJ389" s="104">
        <f t="shared" ca="1" si="485"/>
        <v>-61406838352.997681</v>
      </c>
      <c r="CK389" s="104">
        <f t="shared" ca="1" si="485"/>
        <v>-1090.1037443191335</v>
      </c>
      <c r="CL389" s="104">
        <f t="shared" ca="1" si="485"/>
        <v>-279.93571115348982</v>
      </c>
      <c r="CM389" s="104">
        <f t="shared" ca="1" si="485"/>
        <v>-142.51043293877015</v>
      </c>
      <c r="CN389" s="104">
        <f t="shared" ca="1" si="485"/>
        <v>-114.54710973250924</v>
      </c>
      <c r="CP389" s="80">
        <f t="shared" si="497"/>
        <v>60</v>
      </c>
      <c r="CQ389" s="104">
        <f t="shared" ca="1" si="486"/>
        <v>-68.220432591457268</v>
      </c>
      <c r="CR389" s="104">
        <f t="shared" ca="1" si="486"/>
        <v>-65.477050978030746</v>
      </c>
      <c r="CS389" s="104">
        <f t="shared" ca="1" si="486"/>
        <v>-62.423563221510122</v>
      </c>
      <c r="CT389" s="104">
        <f t="shared" ca="1" si="486"/>
        <v>-68.834028798261386</v>
      </c>
      <c r="CU389" s="104">
        <f t="shared" ca="1" si="486"/>
        <v>-97.561723534675536</v>
      </c>
      <c r="CV389" s="104">
        <f t="shared" ca="1" si="486"/>
        <v>-183.54196535618058</v>
      </c>
      <c r="CW389" s="104">
        <f t="shared" ca="1" si="486"/>
        <v>-486.90208463362796</v>
      </c>
      <c r="CX389" s="104">
        <f t="shared" ca="1" si="486"/>
        <v>-2466.3727786097465</v>
      </c>
      <c r="CY389" s="104">
        <f t="shared" ca="1" si="486"/>
        <v>-184162321126.75674</v>
      </c>
      <c r="CZ389" s="104">
        <f t="shared" ca="1" si="486"/>
        <v>-4501.4999007399583</v>
      </c>
      <c r="DA389" s="104">
        <f t="shared" ca="1" si="486"/>
        <v>-1600.4584642898408</v>
      </c>
      <c r="DB389" s="104">
        <f t="shared" ca="1" si="486"/>
        <v>-1054.8912651780447</v>
      </c>
      <c r="DC389" s="104">
        <f t="shared" ca="1" si="486"/>
        <v>-936.95198138068849</v>
      </c>
      <c r="DE389" s="80">
        <f t="shared" si="498"/>
        <v>60</v>
      </c>
      <c r="DF389" s="104">
        <f t="shared" ca="1" si="487"/>
        <v>-11.001144349427046</v>
      </c>
      <c r="DG389" s="104">
        <f t="shared" ca="1" si="487"/>
        <v>-7.3810289101261803</v>
      </c>
      <c r="DH389" s="104">
        <f t="shared" ca="1" si="487"/>
        <v>-8.5821553635753389E-2</v>
      </c>
      <c r="DI389" s="104">
        <f t="shared" ca="1" si="487"/>
        <v>6.7502051499287177</v>
      </c>
      <c r="DJ389" s="104">
        <f t="shared" ca="1" si="487"/>
        <v>12.470161194069508</v>
      </c>
      <c r="DK389" s="104">
        <f t="shared" ca="1" si="487"/>
        <v>2.7782773802730247</v>
      </c>
      <c r="DL389" s="104">
        <f t="shared" ca="1" si="487"/>
        <v>-76.322066049847081</v>
      </c>
      <c r="DM389" s="104">
        <f t="shared" ca="1" si="487"/>
        <v>-568.61531368946612</v>
      </c>
      <c r="DN389" s="104">
        <f t="shared" ca="1" si="487"/>
        <v>-40931424166.400536</v>
      </c>
      <c r="DO389" s="104">
        <f t="shared" ca="1" si="487"/>
        <v>-797.26288970356154</v>
      </c>
      <c r="DP389" s="104">
        <f t="shared" ca="1" si="487"/>
        <v>-205.27606796656437</v>
      </c>
      <c r="DQ389" s="104">
        <f t="shared" ca="1" si="487"/>
        <v>-99.544432080315346</v>
      </c>
      <c r="DR389" s="104">
        <f t="shared" ca="1" si="487"/>
        <v>-77.534365831338235</v>
      </c>
      <c r="DT389" s="80">
        <f t="shared" si="499"/>
        <v>60</v>
      </c>
      <c r="DU389" s="104">
        <f t="shared" ca="1" si="488"/>
        <v>-12.472993299701418</v>
      </c>
      <c r="DV389" s="104">
        <f t="shared" ca="1" si="488"/>
        <v>-14.226080406051915</v>
      </c>
      <c r="DW389" s="104">
        <f t="shared" ca="1" si="488"/>
        <v>-20.052111096214055</v>
      </c>
      <c r="DX389" s="104">
        <f t="shared" ca="1" si="488"/>
        <v>-32.098058616313331</v>
      </c>
      <c r="DY389" s="104">
        <f t="shared" ca="1" si="488"/>
        <v>-56.122997749623153</v>
      </c>
      <c r="DZ389" s="104">
        <f t="shared" ca="1" si="488"/>
        <v>-109.36028525630702</v>
      </c>
      <c r="EA389" s="104">
        <f t="shared" ca="1" si="488"/>
        <v>-261.91487236753619</v>
      </c>
      <c r="EB389" s="104">
        <f t="shared" ca="1" si="488"/>
        <v>-1082.7270952206236</v>
      </c>
      <c r="EC389" s="104">
        <f t="shared" ca="1" si="488"/>
        <v>-61406838352.997681</v>
      </c>
      <c r="ED389" s="104">
        <f t="shared" ca="1" si="488"/>
        <v>-1089.9436627468322</v>
      </c>
      <c r="EE389" s="104">
        <f t="shared" ca="1" si="488"/>
        <v>-279.19172882965</v>
      </c>
      <c r="EF389" s="104">
        <f t="shared" ca="1" si="488"/>
        <v>-140.75815186457248</v>
      </c>
      <c r="EG389" s="104">
        <f t="shared" ca="1" si="488"/>
        <v>-112.17700080221114</v>
      </c>
      <c r="EI389" s="80">
        <f t="shared" si="500"/>
        <v>60</v>
      </c>
      <c r="EJ389" s="104">
        <f t="shared" ca="1" si="489"/>
        <v>-37.405651955550887</v>
      </c>
      <c r="EK389" s="104">
        <f t="shared" ca="1" si="489"/>
        <v>-39.185382372811993</v>
      </c>
      <c r="EL389" s="104">
        <f t="shared" ca="1" si="489"/>
        <v>-45.463193590019642</v>
      </c>
      <c r="EM389" s="104">
        <f t="shared" ca="1" si="489"/>
        <v>-59.963524754719671</v>
      </c>
      <c r="EN389" s="104">
        <f t="shared" ca="1" si="489"/>
        <v>-93.515917388832207</v>
      </c>
      <c r="EO389" s="104">
        <f t="shared" ca="1" si="489"/>
        <v>-181.85570785623727</v>
      </c>
      <c r="EP389" s="104">
        <f t="shared" ca="1" si="489"/>
        <v>-486.29204733227044</v>
      </c>
      <c r="EQ389" s="104">
        <f t="shared" ca="1" si="489"/>
        <v>-2466.2336274945783</v>
      </c>
      <c r="ER389" s="104">
        <f t="shared" ca="1" si="489"/>
        <v>-184162321126.75674</v>
      </c>
      <c r="ES389" s="104">
        <f t="shared" ca="1" si="489"/>
        <v>-4501.339819167657</v>
      </c>
      <c r="ET389" s="104">
        <f t="shared" ca="1" si="489"/>
        <v>-1599.7144819660009</v>
      </c>
      <c r="EU389" s="104">
        <f t="shared" ca="1" si="489"/>
        <v>-1053.1389841038472</v>
      </c>
      <c r="EV389" s="104">
        <f t="shared" ca="1" si="489"/>
        <v>-934.58187245039039</v>
      </c>
      <c r="EX389" s="80">
        <f t="shared" si="501"/>
        <v>60</v>
      </c>
      <c r="EY389" s="104">
        <f t="shared" ca="1" si="490"/>
        <v>0</v>
      </c>
      <c r="EZ389" s="104">
        <f t="shared" ca="1" si="490"/>
        <v>0</v>
      </c>
      <c r="FA389" s="104">
        <f t="shared" ca="1" si="490"/>
        <v>0</v>
      </c>
      <c r="FB389" s="104">
        <f t="shared" ca="1" si="490"/>
        <v>0</v>
      </c>
      <c r="FC389" s="104">
        <f t="shared" ca="1" si="490"/>
        <v>0</v>
      </c>
      <c r="FD389" s="104">
        <f t="shared" ca="1" si="490"/>
        <v>0</v>
      </c>
      <c r="FE389" s="104">
        <f t="shared" ca="1" si="490"/>
        <v>0</v>
      </c>
      <c r="FF389" s="104">
        <f t="shared" ca="1" si="490"/>
        <v>0</v>
      </c>
      <c r="FG389" s="104">
        <f t="shared" ca="1" si="490"/>
        <v>0</v>
      </c>
      <c r="FH389" s="104">
        <f t="shared" ca="1" si="490"/>
        <v>0</v>
      </c>
      <c r="FI389" s="104">
        <f t="shared" ca="1" si="490"/>
        <v>0</v>
      </c>
      <c r="FJ389" s="104">
        <f t="shared" ca="1" si="490"/>
        <v>0</v>
      </c>
      <c r="FK389" s="104">
        <f t="shared" ca="1" si="490"/>
        <v>0</v>
      </c>
      <c r="FM389" s="80">
        <f t="shared" si="502"/>
        <v>60</v>
      </c>
      <c r="FN389" s="104">
        <f t="shared" ca="1" si="491"/>
        <v>0</v>
      </c>
      <c r="FO389" s="104">
        <f t="shared" ca="1" si="491"/>
        <v>0</v>
      </c>
      <c r="FP389" s="104">
        <f t="shared" ca="1" si="491"/>
        <v>0</v>
      </c>
      <c r="FQ389" s="104">
        <f t="shared" ca="1" si="491"/>
        <v>0</v>
      </c>
      <c r="FR389" s="104">
        <f t="shared" ca="1" si="491"/>
        <v>0</v>
      </c>
      <c r="FS389" s="104">
        <f t="shared" ca="1" si="491"/>
        <v>0</v>
      </c>
      <c r="FT389" s="104">
        <f t="shared" ca="1" si="491"/>
        <v>0</v>
      </c>
      <c r="FU389" s="104">
        <f t="shared" ca="1" si="491"/>
        <v>0</v>
      </c>
      <c r="FV389" s="104">
        <f t="shared" ca="1" si="491"/>
        <v>0</v>
      </c>
      <c r="FW389" s="104">
        <f t="shared" ca="1" si="491"/>
        <v>0</v>
      </c>
      <c r="FX389" s="104">
        <f t="shared" ca="1" si="491"/>
        <v>0</v>
      </c>
      <c r="FY389" s="104">
        <f t="shared" ca="1" si="491"/>
        <v>0</v>
      </c>
      <c r="FZ389" s="104">
        <f t="shared" ca="1" si="491"/>
        <v>0</v>
      </c>
    </row>
    <row r="390" spans="1:182">
      <c r="P390" s="64"/>
      <c r="S390" s="26">
        <f t="shared" si="492"/>
        <v>67.5</v>
      </c>
      <c r="T390" s="319">
        <f t="shared" ca="1" si="481"/>
        <v>-6.4209460571977619</v>
      </c>
      <c r="U390" s="319">
        <f t="shared" ca="1" si="481"/>
        <v>-7.5806502117213244</v>
      </c>
      <c r="V390" s="319">
        <f t="shared" ca="1" si="481"/>
        <v>-11.340532819730242</v>
      </c>
      <c r="W390" s="319">
        <f t="shared" ca="1" si="481"/>
        <v>-18.708460377682613</v>
      </c>
      <c r="X390" s="319">
        <f t="shared" ca="1" si="481"/>
        <v>-32.097074281383961</v>
      </c>
      <c r="Y390" s="319">
        <f t="shared" ca="1" si="481"/>
        <v>-57.464537842093435</v>
      </c>
      <c r="Z390" s="319">
        <f t="shared" ca="1" si="481"/>
        <v>-112.24325076095099</v>
      </c>
      <c r="AA390" s="319">
        <f t="shared" ca="1" si="481"/>
        <v>-266.8036688432112</v>
      </c>
      <c r="AB390" s="319">
        <f t="shared" ca="1" si="481"/>
        <v>-1090.5258787634534</v>
      </c>
      <c r="AC390" s="319">
        <f t="shared" ca="1" si="481"/>
        <v>-61406844793.942238</v>
      </c>
      <c r="AD390" s="319">
        <f t="shared" ca="1" si="481"/>
        <v>-1110.6813083805196</v>
      </c>
      <c r="AE390" s="319">
        <f t="shared" ca="1" si="481"/>
        <v>-316.56362771183615</v>
      </c>
      <c r="AF390" s="319">
        <f t="shared" ca="1" si="481"/>
        <v>-217.90918040117322</v>
      </c>
      <c r="AG390" s="167"/>
      <c r="AH390" s="80">
        <f t="shared" si="493"/>
        <v>67.5</v>
      </c>
      <c r="AI390" s="104">
        <f t="shared" ca="1" si="482"/>
        <v>-37.405651951864314</v>
      </c>
      <c r="AJ390" s="104">
        <f t="shared" ca="1" si="482"/>
        <v>-38.960652510519957</v>
      </c>
      <c r="AK390" s="104">
        <f t="shared" ca="1" si="482"/>
        <v>-44.319972805764053</v>
      </c>
      <c r="AL390" s="104">
        <f t="shared" ca="1" si="482"/>
        <v>-56.108914290300532</v>
      </c>
      <c r="AM390" s="104">
        <f t="shared" ca="1" si="482"/>
        <v>-81.228999043305592</v>
      </c>
      <c r="AN390" s="104">
        <f t="shared" ca="1" si="482"/>
        <v>-138.85645794868009</v>
      </c>
      <c r="AO390" s="104">
        <f t="shared" ca="1" si="482"/>
        <v>-292.81871434475744</v>
      </c>
      <c r="AP390" s="104">
        <f t="shared" ca="1" si="482"/>
        <v>-837.35670916103254</v>
      </c>
      <c r="AQ390" s="104">
        <f t="shared" ca="1" si="482"/>
        <v>-4503.7330320641422</v>
      </c>
      <c r="AR390" s="104">
        <f t="shared" ca="1" si="482"/>
        <v>-357747349841.05475</v>
      </c>
      <c r="AS390" s="104">
        <f t="shared" ca="1" si="482"/>
        <v>-9467.3074276678999</v>
      </c>
      <c r="AT390" s="104">
        <f t="shared" ca="1" si="482"/>
        <v>-3782.8501109250328</v>
      </c>
      <c r="AU390" s="104">
        <f t="shared" ca="1" si="482"/>
        <v>-3012.1128546713044</v>
      </c>
      <c r="AV390" s="62"/>
      <c r="AW390" s="80">
        <f t="shared" si="494"/>
        <v>67.5</v>
      </c>
      <c r="AX390" s="104">
        <f t="shared" ca="1" si="483"/>
        <v>30.984705894666554</v>
      </c>
      <c r="AY390" s="104">
        <f t="shared" ca="1" si="483"/>
        <v>31.380002298798633</v>
      </c>
      <c r="AZ390" s="104">
        <f t="shared" ca="1" si="483"/>
        <v>32.97943998603381</v>
      </c>
      <c r="BA390" s="104">
        <f t="shared" ca="1" si="483"/>
        <v>37.400453912617913</v>
      </c>
      <c r="BB390" s="104">
        <f t="shared" ca="1" si="483"/>
        <v>27.878545739225075</v>
      </c>
      <c r="BC390" s="104">
        <f t="shared" ca="1" si="483"/>
        <v>9.5220329649689184</v>
      </c>
      <c r="BD390" s="104">
        <f t="shared" ca="1" si="483"/>
        <v>-30.987045968390021</v>
      </c>
      <c r="BE390" s="104">
        <f t="shared" ca="1" si="483"/>
        <v>-148.53012044317975</v>
      </c>
      <c r="BF390" s="104">
        <f t="shared" ca="1" si="483"/>
        <v>-797.49082696338337</v>
      </c>
      <c r="BG390" s="104">
        <f t="shared" ca="1" si="483"/>
        <v>-50866443590.669472</v>
      </c>
      <c r="BH390" s="104">
        <f t="shared" ca="1" si="483"/>
        <v>-956.98410211804367</v>
      </c>
      <c r="BI390" s="104">
        <f t="shared" ca="1" si="483"/>
        <v>-267.99916604533911</v>
      </c>
      <c r="BJ390" s="104">
        <f t="shared" ca="1" si="483"/>
        <v>-180.50352354721508</v>
      </c>
      <c r="BK390" s="62"/>
      <c r="BL390" s="80">
        <f t="shared" si="495"/>
        <v>67.5</v>
      </c>
      <c r="BM390" s="104">
        <f t="shared" ca="1" si="484"/>
        <v>-43.826598009062081</v>
      </c>
      <c r="BN390" s="104">
        <f t="shared" ca="1" si="484"/>
        <v>-46.541302722241269</v>
      </c>
      <c r="BO390" s="104">
        <f t="shared" ca="1" si="484"/>
        <v>-55.660505625494295</v>
      </c>
      <c r="BP390" s="104">
        <f t="shared" ca="1" si="484"/>
        <v>-74.817374667983145</v>
      </c>
      <c r="BQ390" s="104">
        <f t="shared" ca="1" si="484"/>
        <v>-113.32607332468956</v>
      </c>
      <c r="BR390" s="104">
        <f t="shared" ca="1" si="484"/>
        <v>-196.32099579077351</v>
      </c>
      <c r="BS390" s="104">
        <f t="shared" ca="1" si="484"/>
        <v>-405.06196510570845</v>
      </c>
      <c r="BT390" s="104">
        <f t="shared" ca="1" si="484"/>
        <v>-1104.1603780042437</v>
      </c>
      <c r="BU390" s="104">
        <f t="shared" ca="1" si="484"/>
        <v>-5594.2589108275952</v>
      </c>
      <c r="BV390" s="104">
        <f t="shared" ca="1" si="484"/>
        <v>-419154194634.99695</v>
      </c>
      <c r="BW390" s="104">
        <f t="shared" ca="1" si="484"/>
        <v>-10577.988736048421</v>
      </c>
      <c r="BX390" s="104">
        <f t="shared" ca="1" si="484"/>
        <v>-4099.4137386368693</v>
      </c>
      <c r="BY390" s="104">
        <f t="shared" ca="1" si="484"/>
        <v>-3230.0220350724776</v>
      </c>
      <c r="BZ390" s="62"/>
      <c r="CA390" s="80">
        <f t="shared" si="496"/>
        <v>67.5</v>
      </c>
      <c r="CB390" s="104">
        <f t="shared" ca="1" si="485"/>
        <v>-62.437363147186637</v>
      </c>
      <c r="CC390" s="104">
        <f t="shared" ca="1" si="485"/>
        <v>-54.246614024898015</v>
      </c>
      <c r="CD390" s="104">
        <f t="shared" ca="1" si="485"/>
        <v>-40.613951559495518</v>
      </c>
      <c r="CE390" s="104">
        <f t="shared" ca="1" si="485"/>
        <v>-34.197517213346948</v>
      </c>
      <c r="CF390" s="104">
        <f t="shared" ca="1" si="485"/>
        <v>-39.511962766283126</v>
      </c>
      <c r="CG390" s="104">
        <f t="shared" ca="1" si="485"/>
        <v>-60.87521716547915</v>
      </c>
      <c r="CH390" s="104">
        <f t="shared" ca="1" si="485"/>
        <v>-113.77234281429682</v>
      </c>
      <c r="CI390" s="104">
        <f t="shared" ca="1" si="485"/>
        <v>-267.42021312870099</v>
      </c>
      <c r="CJ390" s="104">
        <f t="shared" ca="1" si="485"/>
        <v>-1090.6858739997274</v>
      </c>
      <c r="CK390" s="104">
        <f t="shared" ca="1" si="485"/>
        <v>-61406844793.942238</v>
      </c>
      <c r="CL390" s="104">
        <f t="shared" ca="1" si="485"/>
        <v>-1110.9162607666208</v>
      </c>
      <c r="CM390" s="104">
        <f t="shared" ca="1" si="485"/>
        <v>-317.6240825152866</v>
      </c>
      <c r="CN390" s="104">
        <f t="shared" ca="1" si="485"/>
        <v>-219.63977298837804</v>
      </c>
      <c r="CP390" s="80">
        <f t="shared" si="497"/>
        <v>67.5</v>
      </c>
      <c r="CQ390" s="104">
        <f t="shared" ca="1" si="486"/>
        <v>-93.422069041853177</v>
      </c>
      <c r="CR390" s="104">
        <f t="shared" ca="1" si="486"/>
        <v>-85.626616323696638</v>
      </c>
      <c r="CS390" s="104">
        <f t="shared" ca="1" si="486"/>
        <v>-73.593391545529329</v>
      </c>
      <c r="CT390" s="104">
        <f t="shared" ca="1" si="486"/>
        <v>-71.597971125964861</v>
      </c>
      <c r="CU390" s="104">
        <f t="shared" ca="1" si="486"/>
        <v>-88.643887528204758</v>
      </c>
      <c r="CV390" s="104">
        <f t="shared" ca="1" si="486"/>
        <v>-142.26713727206581</v>
      </c>
      <c r="CW390" s="104">
        <f t="shared" ca="1" si="486"/>
        <v>-294.34780639810333</v>
      </c>
      <c r="CX390" s="104">
        <f t="shared" ca="1" si="486"/>
        <v>-837.97325344652222</v>
      </c>
      <c r="CY390" s="104">
        <f t="shared" ca="1" si="486"/>
        <v>-4503.8930273004162</v>
      </c>
      <c r="CZ390" s="104">
        <f t="shared" ca="1" si="486"/>
        <v>-357747349841.05475</v>
      </c>
      <c r="DA390" s="104">
        <f t="shared" ca="1" si="486"/>
        <v>-9467.5423800540011</v>
      </c>
      <c r="DB390" s="104">
        <f t="shared" ca="1" si="486"/>
        <v>-3783.9105657284836</v>
      </c>
      <c r="DC390" s="104">
        <f t="shared" ca="1" si="486"/>
        <v>-3013.8434472585091</v>
      </c>
      <c r="DE390" s="80">
        <f t="shared" si="498"/>
        <v>67.5</v>
      </c>
      <c r="DF390" s="104">
        <f t="shared" ca="1" si="487"/>
        <v>-36.654941829027848</v>
      </c>
      <c r="DG390" s="104">
        <f t="shared" ca="1" si="487"/>
        <v>-28.011976496595203</v>
      </c>
      <c r="DH390" s="104">
        <f t="shared" ca="1" si="487"/>
        <v>-12.306161477759279</v>
      </c>
      <c r="DI390" s="104">
        <f t="shared" ca="1" si="487"/>
        <v>5.6325375500847485E-3</v>
      </c>
      <c r="DJ390" s="104">
        <f t="shared" ca="1" si="487"/>
        <v>6.7529550592521534</v>
      </c>
      <c r="DK390" s="104">
        <f t="shared" ca="1" si="487"/>
        <v>1.0436805088640235</v>
      </c>
      <c r="DL390" s="104">
        <f t="shared" ca="1" si="487"/>
        <v>-33.886005658721672</v>
      </c>
      <c r="DM390" s="104">
        <f t="shared" ca="1" si="487"/>
        <v>-149.47611532802276</v>
      </c>
      <c r="DN390" s="104">
        <f t="shared" ca="1" si="487"/>
        <v>-797.70338915525826</v>
      </c>
      <c r="DO390" s="104">
        <f t="shared" ca="1" si="487"/>
        <v>-50866443590.669472</v>
      </c>
      <c r="DP390" s="104">
        <f t="shared" ca="1" si="487"/>
        <v>-957.25094898300631</v>
      </c>
      <c r="DQ390" s="104">
        <f t="shared" ca="1" si="487"/>
        <v>-269.16324744607874</v>
      </c>
      <c r="DR390" s="104">
        <f t="shared" ca="1" si="487"/>
        <v>-182.3824703907791</v>
      </c>
      <c r="DT390" s="80">
        <f t="shared" si="499"/>
        <v>67.5</v>
      </c>
      <c r="DU390" s="104">
        <f t="shared" ca="1" si="488"/>
        <v>-6.4209460571977619</v>
      </c>
      <c r="DV390" s="104">
        <f t="shared" ca="1" si="488"/>
        <v>-7.5806502117213244</v>
      </c>
      <c r="DW390" s="104">
        <f t="shared" ca="1" si="488"/>
        <v>-11.340532819730242</v>
      </c>
      <c r="DX390" s="104">
        <f t="shared" ca="1" si="488"/>
        <v>-18.708460377682613</v>
      </c>
      <c r="DY390" s="104">
        <f t="shared" ca="1" si="488"/>
        <v>-32.097074281383961</v>
      </c>
      <c r="DZ390" s="104">
        <f t="shared" ca="1" si="488"/>
        <v>-57.464537842093435</v>
      </c>
      <c r="EA390" s="104">
        <f t="shared" ca="1" si="488"/>
        <v>-112.24325076095099</v>
      </c>
      <c r="EB390" s="104">
        <f t="shared" ca="1" si="488"/>
        <v>-266.8036688432112</v>
      </c>
      <c r="EC390" s="104">
        <f t="shared" ca="1" si="488"/>
        <v>-1090.5258787634534</v>
      </c>
      <c r="ED390" s="104">
        <f t="shared" ca="1" si="488"/>
        <v>-61406844793.942238</v>
      </c>
      <c r="EE390" s="104">
        <f t="shared" ca="1" si="488"/>
        <v>-1110.6813083805196</v>
      </c>
      <c r="EF390" s="104">
        <f t="shared" ca="1" si="488"/>
        <v>-316.56362771183615</v>
      </c>
      <c r="EG390" s="104">
        <f t="shared" ca="1" si="488"/>
        <v>-217.90918040117322</v>
      </c>
      <c r="EI390" s="80">
        <f t="shared" si="500"/>
        <v>67.5</v>
      </c>
      <c r="EJ390" s="104">
        <f t="shared" ca="1" si="489"/>
        <v>-37.405651951864314</v>
      </c>
      <c r="EK390" s="104">
        <f t="shared" ca="1" si="489"/>
        <v>-38.960652510519957</v>
      </c>
      <c r="EL390" s="104">
        <f t="shared" ca="1" si="489"/>
        <v>-44.319972805764053</v>
      </c>
      <c r="EM390" s="104">
        <f t="shared" ca="1" si="489"/>
        <v>-56.108914290300532</v>
      </c>
      <c r="EN390" s="104">
        <f t="shared" ca="1" si="489"/>
        <v>-81.228999043305592</v>
      </c>
      <c r="EO390" s="104">
        <f t="shared" ca="1" si="489"/>
        <v>-138.85645794868009</v>
      </c>
      <c r="EP390" s="104">
        <f t="shared" ca="1" si="489"/>
        <v>-292.81871434475744</v>
      </c>
      <c r="EQ390" s="104">
        <f t="shared" ca="1" si="489"/>
        <v>-837.35670916103254</v>
      </c>
      <c r="ER390" s="104">
        <f t="shared" ca="1" si="489"/>
        <v>-4503.7330320641422</v>
      </c>
      <c r="ES390" s="104">
        <f t="shared" ca="1" si="489"/>
        <v>-357747349841.05475</v>
      </c>
      <c r="ET390" s="104">
        <f t="shared" ca="1" si="489"/>
        <v>-9467.3074276678999</v>
      </c>
      <c r="EU390" s="104">
        <f t="shared" ca="1" si="489"/>
        <v>-3782.8501109250328</v>
      </c>
      <c r="EV390" s="104">
        <f t="shared" ca="1" si="489"/>
        <v>-3012.1128546713044</v>
      </c>
      <c r="EX390" s="80">
        <f t="shared" si="501"/>
        <v>67.5</v>
      </c>
      <c r="EY390" s="104">
        <f t="shared" ca="1" si="490"/>
        <v>0</v>
      </c>
      <c r="EZ390" s="104">
        <f t="shared" ca="1" si="490"/>
        <v>0</v>
      </c>
      <c r="FA390" s="104">
        <f t="shared" ca="1" si="490"/>
        <v>0</v>
      </c>
      <c r="FB390" s="104">
        <f t="shared" ca="1" si="490"/>
        <v>0</v>
      </c>
      <c r="FC390" s="104">
        <f t="shared" ca="1" si="490"/>
        <v>0</v>
      </c>
      <c r="FD390" s="104">
        <f t="shared" ca="1" si="490"/>
        <v>0</v>
      </c>
      <c r="FE390" s="104">
        <f t="shared" ca="1" si="490"/>
        <v>0</v>
      </c>
      <c r="FF390" s="104">
        <f t="shared" ca="1" si="490"/>
        <v>0</v>
      </c>
      <c r="FG390" s="104">
        <f t="shared" ca="1" si="490"/>
        <v>0</v>
      </c>
      <c r="FH390" s="104">
        <f t="shared" ca="1" si="490"/>
        <v>0</v>
      </c>
      <c r="FI390" s="104">
        <f t="shared" ca="1" si="490"/>
        <v>0</v>
      </c>
      <c r="FJ390" s="104">
        <f t="shared" ca="1" si="490"/>
        <v>0</v>
      </c>
      <c r="FK390" s="104">
        <f t="shared" ca="1" si="490"/>
        <v>0</v>
      </c>
      <c r="FM390" s="80">
        <f t="shared" si="502"/>
        <v>67.5</v>
      </c>
      <c r="FN390" s="104">
        <f t="shared" ca="1" si="491"/>
        <v>0</v>
      </c>
      <c r="FO390" s="104">
        <f t="shared" ca="1" si="491"/>
        <v>0</v>
      </c>
      <c r="FP390" s="104">
        <f t="shared" ca="1" si="491"/>
        <v>0</v>
      </c>
      <c r="FQ390" s="104">
        <f t="shared" ca="1" si="491"/>
        <v>0</v>
      </c>
      <c r="FR390" s="104">
        <f t="shared" ca="1" si="491"/>
        <v>0</v>
      </c>
      <c r="FS390" s="104">
        <f t="shared" ca="1" si="491"/>
        <v>0</v>
      </c>
      <c r="FT390" s="104">
        <f t="shared" ca="1" si="491"/>
        <v>0</v>
      </c>
      <c r="FU390" s="104">
        <f t="shared" ca="1" si="491"/>
        <v>0</v>
      </c>
      <c r="FV390" s="104">
        <f t="shared" ca="1" si="491"/>
        <v>0</v>
      </c>
      <c r="FW390" s="104">
        <f t="shared" ca="1" si="491"/>
        <v>0</v>
      </c>
      <c r="FX390" s="104">
        <f t="shared" ca="1" si="491"/>
        <v>0</v>
      </c>
      <c r="FY390" s="104">
        <f t="shared" ca="1" si="491"/>
        <v>0</v>
      </c>
      <c r="FZ390" s="104">
        <f t="shared" ca="1" si="491"/>
        <v>0</v>
      </c>
    </row>
    <row r="391" spans="1:182">
      <c r="P391" s="64"/>
      <c r="S391" s="26">
        <f t="shared" si="492"/>
        <v>75</v>
      </c>
      <c r="T391" s="319">
        <f t="shared" ca="1" si="481"/>
        <v>-2.6876769156852114</v>
      </c>
      <c r="U391" s="319">
        <f t="shared" ca="1" si="481"/>
        <v>-3.535398470876089</v>
      </c>
      <c r="V391" s="319">
        <f t="shared" ca="1" si="481"/>
        <v>-6.2369994931898773</v>
      </c>
      <c r="W391" s="319">
        <f t="shared" ca="1" si="481"/>
        <v>-11.339548484800872</v>
      </c>
      <c r="X391" s="319">
        <f t="shared" ca="1" si="481"/>
        <v>-20.050000470152845</v>
      </c>
      <c r="Y391" s="319">
        <f t="shared" ca="1" si="481"/>
        <v>-34.980039786027987</v>
      </c>
      <c r="Z391" s="319">
        <f t="shared" ca="1" si="481"/>
        <v>-62.3533343177684</v>
      </c>
      <c r="AA391" s="319">
        <f t="shared" ca="1" si="481"/>
        <v>-120.04203430378402</v>
      </c>
      <c r="AB391" s="319">
        <f t="shared" ca="1" si="481"/>
        <v>-279.26448397326169</v>
      </c>
      <c r="AC391" s="319">
        <f t="shared" ca="1" si="481"/>
        <v>-1111.263524397149</v>
      </c>
      <c r="AD391" s="319">
        <f t="shared" ca="1" si="481"/>
        <v>-61406798091.510086</v>
      </c>
      <c r="AE391" s="319">
        <f t="shared" ca="1" si="481"/>
        <v>-1187.8323369171849</v>
      </c>
      <c r="AF391" s="319">
        <f t="shared" ca="1" si="481"/>
        <v>-520.5921196798372</v>
      </c>
      <c r="AG391" s="167"/>
      <c r="AH391" s="80">
        <f t="shared" si="493"/>
        <v>75</v>
      </c>
      <c r="AI391" s="104">
        <f t="shared" ca="1" si="482"/>
        <v>-37.405651949590208</v>
      </c>
      <c r="AJ391" s="104">
        <f t="shared" ca="1" si="482"/>
        <v>-38.8232692687873</v>
      </c>
      <c r="AK391" s="104">
        <f t="shared" ca="1" si="482"/>
        <v>-43.640200886405708</v>
      </c>
      <c r="AL391" s="104">
        <f t="shared" ca="1" si="482"/>
        <v>-53.927607286733554</v>
      </c>
      <c r="AM391" s="104">
        <f t="shared" ca="1" si="482"/>
        <v>-74.809913228094842</v>
      </c>
      <c r="AN391" s="104">
        <f t="shared" ca="1" si="482"/>
        <v>-119.17591839460999</v>
      </c>
      <c r="AO391" s="104">
        <f t="shared" ca="1" si="482"/>
        <v>-223.52077420792776</v>
      </c>
      <c r="AP391" s="104">
        <f t="shared" ca="1" si="482"/>
        <v>-513.96755733440443</v>
      </c>
      <c r="AQ391" s="104">
        <f t="shared" ca="1" si="482"/>
        <v>-1600.1384664361558</v>
      </c>
      <c r="AR391" s="104">
        <f t="shared" ca="1" si="482"/>
        <v>-9472.3574474632769</v>
      </c>
      <c r="AS391" s="104">
        <f t="shared" ca="1" si="482"/>
        <v>-854686667761.14258</v>
      </c>
      <c r="AT391" s="104">
        <f t="shared" ca="1" si="482"/>
        <v>-27506.558566129552</v>
      </c>
      <c r="AU391" s="104">
        <f t="shared" ca="1" si="482"/>
        <v>-15569.233610285406</v>
      </c>
      <c r="AV391" s="62"/>
      <c r="AW391" s="80">
        <f t="shared" si="494"/>
        <v>75</v>
      </c>
      <c r="AX391" s="104">
        <f t="shared" ca="1" si="483"/>
        <v>34.717975033904999</v>
      </c>
      <c r="AY391" s="104">
        <f t="shared" ca="1" si="483"/>
        <v>35.287870797911211</v>
      </c>
      <c r="AZ391" s="104">
        <f t="shared" ca="1" si="483"/>
        <v>37.403201393215838</v>
      </c>
      <c r="BA391" s="104">
        <f t="shared" ca="1" si="483"/>
        <v>32.985700911199501</v>
      </c>
      <c r="BB391" s="104">
        <f t="shared" ca="1" si="483"/>
        <v>25.419168742777352</v>
      </c>
      <c r="BC391" s="104">
        <f t="shared" ca="1" si="483"/>
        <v>12.405590748667013</v>
      </c>
      <c r="BD391" s="104">
        <f t="shared" ca="1" si="483"/>
        <v>-11.572747711258746</v>
      </c>
      <c r="BE391" s="104">
        <f t="shared" ca="1" si="483"/>
        <v>-62.470831428890143</v>
      </c>
      <c r="BF391" s="104">
        <f t="shared" ca="1" si="483"/>
        <v>-204.41993746375942</v>
      </c>
      <c r="BG391" s="104">
        <f t="shared" ca="1" si="483"/>
        <v>-957.49928524930021</v>
      </c>
      <c r="BH391" s="104">
        <f t="shared" ca="1" si="483"/>
        <v>-56994894861.413246</v>
      </c>
      <c r="BI391" s="104">
        <f t="shared" ca="1" si="483"/>
        <v>-1116.1705929136369</v>
      </c>
      <c r="BJ391" s="104">
        <f t="shared" ca="1" si="483"/>
        <v>-483.18645698265993</v>
      </c>
      <c r="BK391" s="62"/>
      <c r="BL391" s="80">
        <f t="shared" si="495"/>
        <v>75</v>
      </c>
      <c r="BM391" s="104">
        <f t="shared" ca="1" si="484"/>
        <v>-40.093328865275424</v>
      </c>
      <c r="BN391" s="104">
        <f t="shared" ca="1" si="484"/>
        <v>-42.358667739663375</v>
      </c>
      <c r="BO391" s="104">
        <f t="shared" ca="1" si="484"/>
        <v>-49.877200379595578</v>
      </c>
      <c r="BP391" s="104">
        <f t="shared" ca="1" si="484"/>
        <v>-65.267155771534419</v>
      </c>
      <c r="BQ391" s="104">
        <f t="shared" ca="1" si="484"/>
        <v>-94.859913698247695</v>
      </c>
      <c r="BR391" s="104">
        <f t="shared" ca="1" si="484"/>
        <v>-154.15595818063798</v>
      </c>
      <c r="BS391" s="104">
        <f t="shared" ca="1" si="484"/>
        <v>-285.87410852569616</v>
      </c>
      <c r="BT391" s="104">
        <f t="shared" ca="1" si="484"/>
        <v>-634.00959163818845</v>
      </c>
      <c r="BU391" s="104">
        <f t="shared" ca="1" si="484"/>
        <v>-1879.4029504094171</v>
      </c>
      <c r="BV391" s="104">
        <f t="shared" ca="1" si="484"/>
        <v>-10583.620971860426</v>
      </c>
      <c r="BW391" s="104">
        <f t="shared" ca="1" si="484"/>
        <v>-916093465852.65259</v>
      </c>
      <c r="BX391" s="104">
        <f t="shared" ca="1" si="484"/>
        <v>-28694.390903046733</v>
      </c>
      <c r="BY391" s="104">
        <f t="shared" ca="1" si="484"/>
        <v>-16089.825729965243</v>
      </c>
      <c r="BZ391" s="62"/>
      <c r="CA391" s="80">
        <f t="shared" si="496"/>
        <v>75</v>
      </c>
      <c r="CB391" s="104">
        <f t="shared" ca="1" si="485"/>
        <v>-133.50158254078642</v>
      </c>
      <c r="CC391" s="104">
        <f t="shared" ca="1" si="485"/>
        <v>-102.18124512340246</v>
      </c>
      <c r="CD391" s="104">
        <f t="shared" ca="1" si="485"/>
        <v>-60.13366307001543</v>
      </c>
      <c r="CE391" s="104">
        <f t="shared" ca="1" si="485"/>
        <v>-38.299855556492432</v>
      </c>
      <c r="CF391" s="104">
        <f t="shared" ca="1" si="485"/>
        <v>-33.02218469212427</v>
      </c>
      <c r="CG391" s="104">
        <f t="shared" ca="1" si="485"/>
        <v>-41.211990088543487</v>
      </c>
      <c r="CH391" s="104">
        <f t="shared" ca="1" si="485"/>
        <v>-65.451341718456035</v>
      </c>
      <c r="CI391" s="104">
        <f t="shared" ca="1" si="485"/>
        <v>-121.61444036687017</v>
      </c>
      <c r="CJ391" s="104">
        <f t="shared" ca="1" si="485"/>
        <v>-280.0082697966057</v>
      </c>
      <c r="CK391" s="104">
        <f t="shared" ca="1" si="485"/>
        <v>-1111.4983546785109</v>
      </c>
      <c r="CL391" s="104">
        <f t="shared" ca="1" si="485"/>
        <v>-61406798091.510086</v>
      </c>
      <c r="CM391" s="104">
        <f t="shared" ca="1" si="485"/>
        <v>-1188.3168284224714</v>
      </c>
      <c r="CN391" s="104">
        <f t="shared" ca="1" si="485"/>
        <v>-521.98151358129076</v>
      </c>
      <c r="CP391" s="80">
        <f t="shared" si="497"/>
        <v>75</v>
      </c>
      <c r="CQ391" s="104">
        <f t="shared" ca="1" si="486"/>
        <v>-168.21955757469141</v>
      </c>
      <c r="CR391" s="104">
        <f t="shared" ca="1" si="486"/>
        <v>-137.46911592131369</v>
      </c>
      <c r="CS391" s="104">
        <f t="shared" ca="1" si="486"/>
        <v>-97.536864463231268</v>
      </c>
      <c r="CT391" s="104">
        <f t="shared" ca="1" si="486"/>
        <v>-80.887914358425121</v>
      </c>
      <c r="CU391" s="104">
        <f t="shared" ca="1" si="486"/>
        <v>-87.782097450066274</v>
      </c>
      <c r="CV391" s="104">
        <f t="shared" ca="1" si="486"/>
        <v>-125.40786869712548</v>
      </c>
      <c r="CW391" s="104">
        <f t="shared" ca="1" si="486"/>
        <v>-226.61878160861539</v>
      </c>
      <c r="CX391" s="104">
        <f t="shared" ca="1" si="486"/>
        <v>-515.53996339749051</v>
      </c>
      <c r="CY391" s="104">
        <f t="shared" ca="1" si="486"/>
        <v>-1600.8822522594996</v>
      </c>
      <c r="CZ391" s="104">
        <f t="shared" ca="1" si="486"/>
        <v>-9472.5922777446394</v>
      </c>
      <c r="DA391" s="104">
        <f t="shared" ca="1" si="486"/>
        <v>-854686667761.14258</v>
      </c>
      <c r="DB391" s="104">
        <f t="shared" ca="1" si="486"/>
        <v>-27507.043057634837</v>
      </c>
      <c r="DC391" s="104">
        <f t="shared" ca="1" si="486"/>
        <v>-15570.623004186858</v>
      </c>
      <c r="DE391" s="80">
        <f t="shared" si="498"/>
        <v>75</v>
      </c>
      <c r="DF391" s="104">
        <f t="shared" ca="1" si="487"/>
        <v>-111.95169843943343</v>
      </c>
      <c r="DG391" s="104">
        <f t="shared" ca="1" si="487"/>
        <v>-80.442545040074748</v>
      </c>
      <c r="DH391" s="104">
        <f t="shared" ca="1" si="487"/>
        <v>-37.381145183165472</v>
      </c>
      <c r="DI391" s="104">
        <f t="shared" ca="1" si="487"/>
        <v>-12.308349836108514</v>
      </c>
      <c r="DJ391" s="104">
        <f t="shared" ca="1" si="487"/>
        <v>-8.5546730610398442E-2</v>
      </c>
      <c r="DK391" s="104">
        <f t="shared" ca="1" si="487"/>
        <v>0.46778753396509387</v>
      </c>
      <c r="DL391" s="104">
        <f t="shared" ca="1" si="487"/>
        <v>-16.608511802019564</v>
      </c>
      <c r="DM391" s="104">
        <f t="shared" ca="1" si="487"/>
        <v>-64.650172802310877</v>
      </c>
      <c r="DN391" s="104">
        <f t="shared" ca="1" si="487"/>
        <v>-205.33621131248606</v>
      </c>
      <c r="DO391" s="104">
        <f t="shared" ca="1" si="487"/>
        <v>-957.76599274982732</v>
      </c>
      <c r="DP391" s="104">
        <f t="shared" ca="1" si="487"/>
        <v>-56994894861.413246</v>
      </c>
      <c r="DQ391" s="104">
        <f t="shared" ca="1" si="487"/>
        <v>-1116.6773258780715</v>
      </c>
      <c r="DR391" s="104">
        <f t="shared" ca="1" si="487"/>
        <v>-484.62575727945534</v>
      </c>
      <c r="DT391" s="80">
        <f t="shared" si="499"/>
        <v>75</v>
      </c>
      <c r="DU391" s="104">
        <f t="shared" ca="1" si="488"/>
        <v>-2.6876769156852114</v>
      </c>
      <c r="DV391" s="104">
        <f t="shared" ca="1" si="488"/>
        <v>-3.535398470876089</v>
      </c>
      <c r="DW391" s="104">
        <f t="shared" ca="1" si="488"/>
        <v>-6.2369994931898773</v>
      </c>
      <c r="DX391" s="104">
        <f t="shared" ca="1" si="488"/>
        <v>-11.339548484800872</v>
      </c>
      <c r="DY391" s="104">
        <f t="shared" ca="1" si="488"/>
        <v>-20.050000470152845</v>
      </c>
      <c r="DZ391" s="104">
        <f t="shared" ca="1" si="488"/>
        <v>-34.980039786027987</v>
      </c>
      <c r="EA391" s="104">
        <f t="shared" ca="1" si="488"/>
        <v>-62.3533343177684</v>
      </c>
      <c r="EB391" s="104">
        <f t="shared" ca="1" si="488"/>
        <v>-120.04203430378402</v>
      </c>
      <c r="EC391" s="104">
        <f t="shared" ca="1" si="488"/>
        <v>-279.26448397326169</v>
      </c>
      <c r="ED391" s="104">
        <f t="shared" ca="1" si="488"/>
        <v>-1111.263524397149</v>
      </c>
      <c r="EE391" s="104">
        <f t="shared" ca="1" si="488"/>
        <v>-61406798091.510086</v>
      </c>
      <c r="EF391" s="104">
        <f t="shared" ca="1" si="488"/>
        <v>-1187.8323369171849</v>
      </c>
      <c r="EG391" s="104">
        <f t="shared" ca="1" si="488"/>
        <v>-520.5921196798372</v>
      </c>
      <c r="EI391" s="80">
        <f t="shared" si="500"/>
        <v>75</v>
      </c>
      <c r="EJ391" s="104">
        <f t="shared" ca="1" si="489"/>
        <v>-37.405651949590208</v>
      </c>
      <c r="EK391" s="104">
        <f t="shared" ca="1" si="489"/>
        <v>-38.8232692687873</v>
      </c>
      <c r="EL391" s="104">
        <f t="shared" ca="1" si="489"/>
        <v>-43.640200886405708</v>
      </c>
      <c r="EM391" s="104">
        <f t="shared" ca="1" si="489"/>
        <v>-53.927607286733554</v>
      </c>
      <c r="EN391" s="104">
        <f t="shared" ca="1" si="489"/>
        <v>-74.809913228094842</v>
      </c>
      <c r="EO391" s="104">
        <f t="shared" ca="1" si="489"/>
        <v>-119.17591839460999</v>
      </c>
      <c r="EP391" s="104">
        <f t="shared" ca="1" si="489"/>
        <v>-223.52077420792776</v>
      </c>
      <c r="EQ391" s="104">
        <f t="shared" ca="1" si="489"/>
        <v>-513.96755733440443</v>
      </c>
      <c r="ER391" s="104">
        <f t="shared" ca="1" si="489"/>
        <v>-1600.1384664361558</v>
      </c>
      <c r="ES391" s="104">
        <f t="shared" ca="1" si="489"/>
        <v>-9472.3574474632769</v>
      </c>
      <c r="ET391" s="104">
        <f t="shared" ca="1" si="489"/>
        <v>-854686667761.14258</v>
      </c>
      <c r="EU391" s="104">
        <f t="shared" ca="1" si="489"/>
        <v>-27506.558566129552</v>
      </c>
      <c r="EV391" s="104">
        <f t="shared" ca="1" si="489"/>
        <v>-15569.233610285406</v>
      </c>
      <c r="EX391" s="80">
        <f t="shared" si="501"/>
        <v>75</v>
      </c>
      <c r="EY391" s="104">
        <f t="shared" ca="1" si="490"/>
        <v>0</v>
      </c>
      <c r="EZ391" s="104">
        <f t="shared" ca="1" si="490"/>
        <v>0</v>
      </c>
      <c r="FA391" s="104">
        <f t="shared" ca="1" si="490"/>
        <v>0</v>
      </c>
      <c r="FB391" s="104">
        <f t="shared" ca="1" si="490"/>
        <v>0</v>
      </c>
      <c r="FC391" s="104">
        <f t="shared" ca="1" si="490"/>
        <v>0</v>
      </c>
      <c r="FD391" s="104">
        <f t="shared" ca="1" si="490"/>
        <v>0</v>
      </c>
      <c r="FE391" s="104">
        <f t="shared" ca="1" si="490"/>
        <v>0</v>
      </c>
      <c r="FF391" s="104">
        <f t="shared" ca="1" si="490"/>
        <v>0</v>
      </c>
      <c r="FG391" s="104">
        <f t="shared" ca="1" si="490"/>
        <v>0</v>
      </c>
      <c r="FH391" s="104">
        <f t="shared" ca="1" si="490"/>
        <v>0</v>
      </c>
      <c r="FI391" s="104">
        <f t="shared" ca="1" si="490"/>
        <v>0</v>
      </c>
      <c r="FJ391" s="104">
        <f t="shared" ca="1" si="490"/>
        <v>0</v>
      </c>
      <c r="FK391" s="104">
        <f t="shared" ca="1" si="490"/>
        <v>0</v>
      </c>
      <c r="FM391" s="80">
        <f t="shared" si="502"/>
        <v>75</v>
      </c>
      <c r="FN391" s="104">
        <f t="shared" ca="1" si="491"/>
        <v>0</v>
      </c>
      <c r="FO391" s="104">
        <f t="shared" ca="1" si="491"/>
        <v>0</v>
      </c>
      <c r="FP391" s="104">
        <f t="shared" ca="1" si="491"/>
        <v>0</v>
      </c>
      <c r="FQ391" s="104">
        <f t="shared" ca="1" si="491"/>
        <v>0</v>
      </c>
      <c r="FR391" s="104">
        <f t="shared" ca="1" si="491"/>
        <v>0</v>
      </c>
      <c r="FS391" s="104">
        <f t="shared" ca="1" si="491"/>
        <v>0</v>
      </c>
      <c r="FT391" s="104">
        <f t="shared" ca="1" si="491"/>
        <v>0</v>
      </c>
      <c r="FU391" s="104">
        <f t="shared" ca="1" si="491"/>
        <v>0</v>
      </c>
      <c r="FV391" s="104">
        <f t="shared" ca="1" si="491"/>
        <v>0</v>
      </c>
      <c r="FW391" s="104">
        <f t="shared" ca="1" si="491"/>
        <v>0</v>
      </c>
      <c r="FX391" s="104">
        <f t="shared" ca="1" si="491"/>
        <v>0</v>
      </c>
      <c r="FY391" s="104">
        <f t="shared" ca="1" si="491"/>
        <v>0</v>
      </c>
      <c r="FZ391" s="104">
        <f t="shared" ca="1" si="491"/>
        <v>0</v>
      </c>
    </row>
    <row r="392" spans="1:182">
      <c r="P392" s="64"/>
      <c r="S392" s="26">
        <f t="shared" si="492"/>
        <v>82.5</v>
      </c>
      <c r="T392" s="319">
        <f t="shared" ca="1" si="481"/>
        <v>-0.64939211040685996</v>
      </c>
      <c r="U392" s="319">
        <f t="shared" ca="1" si="481"/>
        <v>-1.3440261971537666</v>
      </c>
      <c r="V392" s="319">
        <f t="shared" ca="1" si="481"/>
        <v>-3.534414135946728</v>
      </c>
      <c r="W392" s="319">
        <f t="shared" ca="1" si="481"/>
        <v>-7.5785395856601285</v>
      </c>
      <c r="X392" s="319">
        <f t="shared" ca="1" si="481"/>
        <v>-14.222513989444909</v>
      </c>
      <c r="Y392" s="319">
        <f t="shared" ca="1" si="481"/>
        <v>-24.938796945827864</v>
      </c>
      <c r="Z392" s="319">
        <f t="shared" ca="1" si="481"/>
        <v>-42.778823328861108</v>
      </c>
      <c r="AA392" s="319">
        <f t="shared" ca="1" si="481"/>
        <v>-74.814149447818352</v>
      </c>
      <c r="AB392" s="319">
        <f t="shared" ca="1" si="481"/>
        <v>-140.77967993746643</v>
      </c>
      <c r="AC392" s="319">
        <f t="shared" ca="1" si="481"/>
        <v>-316.63638285544585</v>
      </c>
      <c r="AD392" s="319">
        <f t="shared" ca="1" si="481"/>
        <v>-1188.4145529336624</v>
      </c>
      <c r="AE392" s="319">
        <f t="shared" ca="1" si="481"/>
        <v>-61406743064.605469</v>
      </c>
      <c r="AF392" s="319">
        <f t="shared" ca="1" si="481"/>
        <v>-2154.6076520454371</v>
      </c>
      <c r="AG392" s="167"/>
      <c r="AH392" s="80">
        <f t="shared" si="493"/>
        <v>82.5</v>
      </c>
      <c r="AI392" s="104">
        <f t="shared" ca="1" si="482"/>
        <v>-37.405651948348599</v>
      </c>
      <c r="AJ392" s="104">
        <f t="shared" ca="1" si="482"/>
        <v>-38.748658209532195</v>
      </c>
      <c r="AK392" s="104">
        <f t="shared" ca="1" si="482"/>
        <v>-43.276976598812965</v>
      </c>
      <c r="AL392" s="104">
        <f t="shared" ca="1" si="482"/>
        <v>-52.794948075373448</v>
      </c>
      <c r="AM392" s="104">
        <f t="shared" ca="1" si="482"/>
        <v>-71.623078059791922</v>
      </c>
      <c r="AN392" s="104">
        <f t="shared" ca="1" si="482"/>
        <v>-110.0693018120443</v>
      </c>
      <c r="AO392" s="104">
        <f t="shared" ca="1" si="482"/>
        <v>-195.01294385714527</v>
      </c>
      <c r="AP392" s="104">
        <f t="shared" ca="1" si="482"/>
        <v>-407.60094035392132</v>
      </c>
      <c r="AQ392" s="104">
        <f t="shared" ca="1" si="482"/>
        <v>-1053.3259994959412</v>
      </c>
      <c r="AR392" s="104">
        <f t="shared" ca="1" si="482"/>
        <v>-3783.8630514672009</v>
      </c>
      <c r="AS392" s="104">
        <f t="shared" ca="1" si="482"/>
        <v>-27521.25962860119</v>
      </c>
      <c r="AT392" s="104">
        <f t="shared" ca="1" si="482"/>
        <v>-3537568142375.0317</v>
      </c>
      <c r="AU392" s="104">
        <f t="shared" ca="1" si="482"/>
        <v>-252561.7012260269</v>
      </c>
      <c r="AV392" s="62"/>
      <c r="AW392" s="80">
        <f t="shared" si="494"/>
        <v>82.5</v>
      </c>
      <c r="AX392" s="104">
        <f t="shared" ca="1" si="483"/>
        <v>36.756259837941741</v>
      </c>
      <c r="AY392" s="104">
        <f t="shared" ca="1" si="483"/>
        <v>37.404632012378421</v>
      </c>
      <c r="AZ392" s="104">
        <f t="shared" ca="1" si="483"/>
        <v>35.290972907981974</v>
      </c>
      <c r="BA392" s="104">
        <f t="shared" ca="1" si="483"/>
        <v>31.384397284519572</v>
      </c>
      <c r="BB392" s="104">
        <f t="shared" ca="1" si="483"/>
        <v>24.965437572414846</v>
      </c>
      <c r="BC392" s="104">
        <f t="shared" ca="1" si="483"/>
        <v>14.609653545582967</v>
      </c>
      <c r="BD392" s="104">
        <f t="shared" ca="1" si="483"/>
        <v>-2.6365403190262477</v>
      </c>
      <c r="BE392" s="104">
        <f t="shared" ca="1" si="483"/>
        <v>-33.623622037781765</v>
      </c>
      <c r="BF392" s="104">
        <f t="shared" ca="1" si="483"/>
        <v>-97.493343438097327</v>
      </c>
      <c r="BG392" s="104">
        <f t="shared" ca="1" si="483"/>
        <v>-268.0669965778543</v>
      </c>
      <c r="BH392" s="104">
        <f t="shared" ca="1" si="483"/>
        <v>-1116.7300214194838</v>
      </c>
      <c r="BI392" s="104">
        <f t="shared" ca="1" si="483"/>
        <v>-60340816413.720047</v>
      </c>
      <c r="BJ392" s="104">
        <f t="shared" ca="1" si="483"/>
        <v>-2117.2019578040345</v>
      </c>
      <c r="BK392" s="62"/>
      <c r="BL392" s="80">
        <f t="shared" si="495"/>
        <v>82.5</v>
      </c>
      <c r="BM392" s="104">
        <f t="shared" ca="1" si="484"/>
        <v>-38.05504405875547</v>
      </c>
      <c r="BN392" s="104">
        <f t="shared" ca="1" si="484"/>
        <v>-40.092684406685962</v>
      </c>
      <c r="BO392" s="104">
        <f t="shared" ca="1" si="484"/>
        <v>-46.811390734759698</v>
      </c>
      <c r="BP392" s="104">
        <f t="shared" ca="1" si="484"/>
        <v>-60.373487661033586</v>
      </c>
      <c r="BQ392" s="104">
        <f t="shared" ca="1" si="484"/>
        <v>-85.845592049236842</v>
      </c>
      <c r="BR392" s="104">
        <f t="shared" ca="1" si="484"/>
        <v>-135.00809875787218</v>
      </c>
      <c r="BS392" s="104">
        <f t="shared" ca="1" si="484"/>
        <v>-237.79176718600638</v>
      </c>
      <c r="BT392" s="104">
        <f t="shared" ca="1" si="484"/>
        <v>-482.41508980173973</v>
      </c>
      <c r="BU392" s="104">
        <f t="shared" ca="1" si="484"/>
        <v>-1194.1056794334074</v>
      </c>
      <c r="BV392" s="104">
        <f t="shared" ca="1" si="484"/>
        <v>-4100.4994343226463</v>
      </c>
      <c r="BW392" s="104">
        <f t="shared" ca="1" si="484"/>
        <v>-28709.674181534851</v>
      </c>
      <c r="BX392" s="104">
        <f t="shared" ca="1" si="484"/>
        <v>-3598974885439.6372</v>
      </c>
      <c r="BY392" s="104">
        <f t="shared" ca="1" si="484"/>
        <v>-254716.30887807236</v>
      </c>
      <c r="BZ392" s="62"/>
      <c r="CA392" s="80">
        <f t="shared" si="496"/>
        <v>82.5</v>
      </c>
      <c r="CB392" s="104">
        <f t="shared" ca="1" si="485"/>
        <v>-539.46262917886224</v>
      </c>
      <c r="CC392" s="104">
        <f t="shared" ca="1" si="485"/>
        <v>-260.97943549216609</v>
      </c>
      <c r="CD392" s="104">
        <f t="shared" ca="1" si="485"/>
        <v>-100.39361410747446</v>
      </c>
      <c r="CE392" s="104">
        <f t="shared" ca="1" si="485"/>
        <v>-49.933874089365908</v>
      </c>
      <c r="CF392" s="104">
        <f t="shared" ca="1" si="485"/>
        <v>-34.055302692637973</v>
      </c>
      <c r="CG392" s="104">
        <f t="shared" ca="1" si="485"/>
        <v>-34.608374422088374</v>
      </c>
      <c r="CH392" s="104">
        <f t="shared" ca="1" si="485"/>
        <v>-47.838570121812609</v>
      </c>
      <c r="CI392" s="104">
        <f t="shared" ca="1" si="485"/>
        <v>-77.696394824094426</v>
      </c>
      <c r="CJ392" s="104">
        <f t="shared" ca="1" si="485"/>
        <v>-142.53171051058612</v>
      </c>
      <c r="CK392" s="104">
        <f t="shared" ca="1" si="485"/>
        <v>-317.69662220258306</v>
      </c>
      <c r="CL392" s="104">
        <f t="shared" ca="1" si="485"/>
        <v>-1188.8988255197376</v>
      </c>
      <c r="CM392" s="104">
        <f t="shared" ca="1" si="485"/>
        <v>-61406743064.605469</v>
      </c>
      <c r="CN392" s="104">
        <f t="shared" ca="1" si="485"/>
        <v>-2155.8279211039189</v>
      </c>
      <c r="CP392" s="80">
        <f t="shared" si="497"/>
        <v>82.5</v>
      </c>
      <c r="CQ392" s="104">
        <f t="shared" ca="1" si="486"/>
        <v>-576.21888901680404</v>
      </c>
      <c r="CR392" s="104">
        <f t="shared" ca="1" si="486"/>
        <v>-298.38406750454453</v>
      </c>
      <c r="CS392" s="104">
        <f t="shared" ca="1" si="486"/>
        <v>-140.13617657034069</v>
      </c>
      <c r="CT392" s="104">
        <f t="shared" ca="1" si="486"/>
        <v>-95.150282579079231</v>
      </c>
      <c r="CU392" s="104">
        <f t="shared" ca="1" si="486"/>
        <v>-91.455866762984982</v>
      </c>
      <c r="CV392" s="104">
        <f t="shared" ca="1" si="486"/>
        <v>-119.73887928830482</v>
      </c>
      <c r="CW392" s="104">
        <f t="shared" ca="1" si="486"/>
        <v>-200.07269065009677</v>
      </c>
      <c r="CX392" s="104">
        <f t="shared" ca="1" si="486"/>
        <v>-410.48318573019742</v>
      </c>
      <c r="CY392" s="104">
        <f t="shared" ca="1" si="486"/>
        <v>-1055.078030069061</v>
      </c>
      <c r="CZ392" s="104">
        <f t="shared" ca="1" si="486"/>
        <v>-3784.9232908143385</v>
      </c>
      <c r="DA392" s="104">
        <f t="shared" ca="1" si="486"/>
        <v>-27521.743901187267</v>
      </c>
      <c r="DB392" s="104">
        <f t="shared" ca="1" si="486"/>
        <v>-3537568142375.0317</v>
      </c>
      <c r="DC392" s="104">
        <f t="shared" ca="1" si="486"/>
        <v>-252562.92149508538</v>
      </c>
      <c r="DE392" s="80">
        <f t="shared" si="498"/>
        <v>82.5</v>
      </c>
      <c r="DF392" s="104">
        <f t="shared" ca="1" si="487"/>
        <v>-520.09962309628395</v>
      </c>
      <c r="DG392" s="104">
        <f t="shared" ca="1" si="487"/>
        <v>-241.55675821644735</v>
      </c>
      <c r="DH392" s="104">
        <f t="shared" ca="1" si="487"/>
        <v>-80.469556257815583</v>
      </c>
      <c r="DI392" s="104">
        <f t="shared" ca="1" si="487"/>
        <v>-28.024138268133107</v>
      </c>
      <c r="DJ392" s="104">
        <f t="shared" ca="1" si="487"/>
        <v>-7.3855729037424229</v>
      </c>
      <c r="DK392" s="104">
        <f t="shared" ca="1" si="487"/>
        <v>-1.5329325461173462</v>
      </c>
      <c r="DL392" s="104">
        <f t="shared" ca="1" si="487"/>
        <v>-10.201195582658736</v>
      </c>
      <c r="DM392" s="104">
        <f t="shared" ca="1" si="487"/>
        <v>-37.40208779115153</v>
      </c>
      <c r="DN392" s="104">
        <f t="shared" ca="1" si="487"/>
        <v>-99.563454135068767</v>
      </c>
      <c r="DO392" s="104">
        <f t="shared" ca="1" si="487"/>
        <v>-269.23083557395813</v>
      </c>
      <c r="DP392" s="104">
        <f t="shared" ca="1" si="487"/>
        <v>-1117.2365242009278</v>
      </c>
      <c r="DQ392" s="104">
        <f t="shared" ca="1" si="487"/>
        <v>-60340816413.720047</v>
      </c>
      <c r="DR392" s="104">
        <f t="shared" ca="1" si="487"/>
        <v>-2118.4328191902409</v>
      </c>
      <c r="DT392" s="80">
        <f t="shared" si="499"/>
        <v>82.5</v>
      </c>
      <c r="DU392" s="104">
        <f t="shared" ca="1" si="488"/>
        <v>-0.64939211040685996</v>
      </c>
      <c r="DV392" s="104">
        <f t="shared" ca="1" si="488"/>
        <v>-1.3440261971537666</v>
      </c>
      <c r="DW392" s="104">
        <f t="shared" ca="1" si="488"/>
        <v>-3.534414135946728</v>
      </c>
      <c r="DX392" s="104">
        <f t="shared" ca="1" si="488"/>
        <v>-7.5785395856601285</v>
      </c>
      <c r="DY392" s="104">
        <f t="shared" ca="1" si="488"/>
        <v>-14.222513989444909</v>
      </c>
      <c r="DZ392" s="104">
        <f t="shared" ca="1" si="488"/>
        <v>-24.938796945827864</v>
      </c>
      <c r="EA392" s="104">
        <f t="shared" ca="1" si="488"/>
        <v>-42.778823328861108</v>
      </c>
      <c r="EB392" s="104">
        <f t="shared" ca="1" si="488"/>
        <v>-74.814149447818352</v>
      </c>
      <c r="EC392" s="104">
        <f t="shared" ca="1" si="488"/>
        <v>-140.77967993746643</v>
      </c>
      <c r="ED392" s="104">
        <f t="shared" ca="1" si="488"/>
        <v>-316.63638285544585</v>
      </c>
      <c r="EE392" s="104">
        <f t="shared" ca="1" si="488"/>
        <v>-1188.4145529336624</v>
      </c>
      <c r="EF392" s="104">
        <f t="shared" ca="1" si="488"/>
        <v>-61406743064.605469</v>
      </c>
      <c r="EG392" s="104">
        <f t="shared" ca="1" si="488"/>
        <v>-2154.6076520454371</v>
      </c>
      <c r="EI392" s="80">
        <f t="shared" si="500"/>
        <v>82.5</v>
      </c>
      <c r="EJ392" s="104">
        <f t="shared" ca="1" si="489"/>
        <v>-37.405651948348599</v>
      </c>
      <c r="EK392" s="104">
        <f t="shared" ca="1" si="489"/>
        <v>-38.748658209532195</v>
      </c>
      <c r="EL392" s="104">
        <f t="shared" ca="1" si="489"/>
        <v>-43.276976598812965</v>
      </c>
      <c r="EM392" s="104">
        <f t="shared" ca="1" si="489"/>
        <v>-52.794948075373448</v>
      </c>
      <c r="EN392" s="104">
        <f t="shared" ca="1" si="489"/>
        <v>-71.623078059791922</v>
      </c>
      <c r="EO392" s="104">
        <f t="shared" ca="1" si="489"/>
        <v>-110.0693018120443</v>
      </c>
      <c r="EP392" s="104">
        <f t="shared" ca="1" si="489"/>
        <v>-195.01294385714527</v>
      </c>
      <c r="EQ392" s="104">
        <f t="shared" ca="1" si="489"/>
        <v>-407.60094035392132</v>
      </c>
      <c r="ER392" s="104">
        <f t="shared" ca="1" si="489"/>
        <v>-1053.3259994959412</v>
      </c>
      <c r="ES392" s="104">
        <f t="shared" ca="1" si="489"/>
        <v>-3783.8630514672009</v>
      </c>
      <c r="ET392" s="104">
        <f t="shared" ca="1" si="489"/>
        <v>-27521.25962860119</v>
      </c>
      <c r="EU392" s="104">
        <f t="shared" ca="1" si="489"/>
        <v>-3537568142375.0317</v>
      </c>
      <c r="EV392" s="104">
        <f t="shared" ca="1" si="489"/>
        <v>-252561.7012260269</v>
      </c>
      <c r="EX392" s="80">
        <f t="shared" si="501"/>
        <v>82.5</v>
      </c>
      <c r="EY392" s="104">
        <f t="shared" ca="1" si="490"/>
        <v>0</v>
      </c>
      <c r="EZ392" s="104">
        <f t="shared" ca="1" si="490"/>
        <v>0</v>
      </c>
      <c r="FA392" s="104">
        <f t="shared" ca="1" si="490"/>
        <v>0</v>
      </c>
      <c r="FB392" s="104">
        <f t="shared" ca="1" si="490"/>
        <v>0</v>
      </c>
      <c r="FC392" s="104">
        <f t="shared" ca="1" si="490"/>
        <v>0</v>
      </c>
      <c r="FD392" s="104">
        <f t="shared" ca="1" si="490"/>
        <v>0</v>
      </c>
      <c r="FE392" s="104">
        <f t="shared" ca="1" si="490"/>
        <v>0</v>
      </c>
      <c r="FF392" s="104">
        <f t="shared" ca="1" si="490"/>
        <v>0</v>
      </c>
      <c r="FG392" s="104">
        <f t="shared" ca="1" si="490"/>
        <v>0</v>
      </c>
      <c r="FH392" s="104">
        <f t="shared" ca="1" si="490"/>
        <v>0</v>
      </c>
      <c r="FI392" s="104">
        <f t="shared" ca="1" si="490"/>
        <v>0</v>
      </c>
      <c r="FJ392" s="104">
        <f t="shared" ca="1" si="490"/>
        <v>0</v>
      </c>
      <c r="FK392" s="104">
        <f t="shared" ca="1" si="490"/>
        <v>0</v>
      </c>
      <c r="FM392" s="80">
        <f t="shared" si="502"/>
        <v>82.5</v>
      </c>
      <c r="FN392" s="104">
        <f t="shared" ca="1" si="491"/>
        <v>0</v>
      </c>
      <c r="FO392" s="104">
        <f t="shared" ca="1" si="491"/>
        <v>0</v>
      </c>
      <c r="FP392" s="104">
        <f t="shared" ca="1" si="491"/>
        <v>0</v>
      </c>
      <c r="FQ392" s="104">
        <f t="shared" ca="1" si="491"/>
        <v>0</v>
      </c>
      <c r="FR392" s="104">
        <f t="shared" ca="1" si="491"/>
        <v>0</v>
      </c>
      <c r="FS392" s="104">
        <f t="shared" ca="1" si="491"/>
        <v>0</v>
      </c>
      <c r="FT392" s="104">
        <f t="shared" ca="1" si="491"/>
        <v>0</v>
      </c>
      <c r="FU392" s="104">
        <f t="shared" ca="1" si="491"/>
        <v>0</v>
      </c>
      <c r="FV392" s="104">
        <f t="shared" ca="1" si="491"/>
        <v>0</v>
      </c>
      <c r="FW392" s="104">
        <f t="shared" ca="1" si="491"/>
        <v>0</v>
      </c>
      <c r="FX392" s="104">
        <f t="shared" ca="1" si="491"/>
        <v>0</v>
      </c>
      <c r="FY392" s="104">
        <f t="shared" ca="1" si="491"/>
        <v>0</v>
      </c>
      <c r="FZ392" s="104">
        <f t="shared" ca="1" si="491"/>
        <v>0</v>
      </c>
    </row>
    <row r="393" spans="1:182">
      <c r="P393" s="64"/>
      <c r="S393" s="26">
        <f t="shared" si="492"/>
        <v>90</v>
      </c>
      <c r="T393" s="319">
        <f t="shared" ca="1" si="481"/>
        <v>-5.1211033754346614E-7</v>
      </c>
      <c r="U393" s="319">
        <f t="shared" ca="1" si="481"/>
        <v>-0.6484077754774944</v>
      </c>
      <c r="V393" s="319">
        <f t="shared" ca="1" si="481"/>
        <v>-2.6855662896240227</v>
      </c>
      <c r="W393" s="319">
        <f t="shared" ca="1" si="481"/>
        <v>-6.4173796405907524</v>
      </c>
      <c r="X393" s="319">
        <f t="shared" ca="1" si="481"/>
        <v>-12.467336061335118</v>
      </c>
      <c r="Y393" s="319">
        <f t="shared" ca="1" si="481"/>
        <v>-22.021297532278044</v>
      </c>
      <c r="Z393" s="319">
        <f t="shared" ca="1" si="481"/>
        <v>-37.399612075877748</v>
      </c>
      <c r="AA393" s="319">
        <f t="shared" ca="1" si="481"/>
        <v>-63.516468962543435</v>
      </c>
      <c r="AB393" s="319">
        <f t="shared" ca="1" si="481"/>
        <v>-112.18604833000427</v>
      </c>
      <c r="AC393" s="319">
        <f t="shared" ca="1" si="481"/>
        <v>-217.9307084740673</v>
      </c>
      <c r="AD393" s="319">
        <f t="shared" ca="1" si="481"/>
        <v>-520.66487482343166</v>
      </c>
      <c r="AE393" s="319">
        <f t="shared" ca="1" si="481"/>
        <v>-2155.1898680639761</v>
      </c>
      <c r="AF393" s="319">
        <f t="shared" ca="1" si="481"/>
        <v>-5.6632772559884653E+17</v>
      </c>
      <c r="AG393" s="167"/>
      <c r="AH393" s="80">
        <f t="shared" si="493"/>
        <v>90</v>
      </c>
      <c r="AI393" s="104">
        <f t="shared" ca="1" si="482"/>
        <v>-37.405651947953018</v>
      </c>
      <c r="AJ393" s="104">
        <f t="shared" ca="1" si="482"/>
        <v>-38.724946017371529</v>
      </c>
      <c r="AK393" s="104">
        <f t="shared" ca="1" si="482"/>
        <v>-43.162407514387105</v>
      </c>
      <c r="AL393" s="104">
        <f t="shared" ca="1" si="482"/>
        <v>-52.44236303700692</v>
      </c>
      <c r="AM393" s="104">
        <f t="shared" ca="1" si="482"/>
        <v>-70.651068072039379</v>
      </c>
      <c r="AN393" s="104">
        <f t="shared" ca="1" si="482"/>
        <v>-107.37681013281862</v>
      </c>
      <c r="AO393" s="104">
        <f t="shared" ca="1" si="482"/>
        <v>-186.99200446009854</v>
      </c>
      <c r="AP393" s="104">
        <f t="shared" ca="1" si="482"/>
        <v>-380.14614447065753</v>
      </c>
      <c r="AQ393" s="104">
        <f t="shared" ca="1" si="482"/>
        <v>-934.70844882039967</v>
      </c>
      <c r="AR393" s="104">
        <f t="shared" ca="1" si="482"/>
        <v>-3012.6572831932808</v>
      </c>
      <c r="AS393" s="104">
        <f t="shared" ca="1" si="482"/>
        <v>-15573.426204812524</v>
      </c>
      <c r="AT393" s="104">
        <f t="shared" ca="1" si="482"/>
        <v>-252696.80731097472</v>
      </c>
      <c r="AU393" s="104">
        <f t="shared" ca="1" si="482"/>
        <v>-6523678037.333333</v>
      </c>
      <c r="AV393" s="62"/>
      <c r="AW393" s="80">
        <f t="shared" si="494"/>
        <v>90</v>
      </c>
      <c r="AX393" s="104">
        <f t="shared" ca="1" si="483"/>
        <v>37.405651435842685</v>
      </c>
      <c r="AY393" s="104">
        <f t="shared" ca="1" si="483"/>
        <v>36.757245168484623</v>
      </c>
      <c r="AZ393" s="104">
        <f t="shared" ca="1" si="483"/>
        <v>34.720086708877531</v>
      </c>
      <c r="BA393" s="104">
        <f t="shared" ca="1" si="483"/>
        <v>30.988273457819993</v>
      </c>
      <c r="BB393" s="104">
        <f t="shared" ca="1" si="483"/>
        <v>24.938317199046857</v>
      </c>
      <c r="BC393" s="104">
        <f t="shared" ca="1" si="483"/>
        <v>15.384355983885413</v>
      </c>
      <c r="BD393" s="104">
        <f t="shared" ca="1" si="483"/>
        <v>6.0418519984940149E-3</v>
      </c>
      <c r="BE393" s="104">
        <f t="shared" ca="1" si="483"/>
        <v>-26.110814335458976</v>
      </c>
      <c r="BF393" s="104">
        <f t="shared" ca="1" si="483"/>
        <v>-74.780392399923429</v>
      </c>
      <c r="BG393" s="104">
        <f t="shared" ca="1" si="483"/>
        <v>-180.5250497129594</v>
      </c>
      <c r="BH393" s="104">
        <f t="shared" ca="1" si="483"/>
        <v>-483.25920795743878</v>
      </c>
      <c r="BI393" s="104">
        <f t="shared" ca="1" si="483"/>
        <v>-2117.7841574380095</v>
      </c>
      <c r="BJ393" s="104">
        <f t="shared" ca="1" si="483"/>
        <v>-5.6632771907516851E+17</v>
      </c>
      <c r="BK393" s="62"/>
      <c r="BL393" s="80">
        <f t="shared" si="495"/>
        <v>90</v>
      </c>
      <c r="BM393" s="104">
        <f t="shared" ca="1" si="484"/>
        <v>-37.405652460063358</v>
      </c>
      <c r="BN393" s="104">
        <f t="shared" ca="1" si="484"/>
        <v>-39.373353792849024</v>
      </c>
      <c r="BO393" s="104">
        <f t="shared" ca="1" si="484"/>
        <v>-45.847973804011133</v>
      </c>
      <c r="BP393" s="104">
        <f t="shared" ca="1" si="484"/>
        <v>-58.85974267759768</v>
      </c>
      <c r="BQ393" s="104">
        <f t="shared" ca="1" si="484"/>
        <v>-83.118404133374497</v>
      </c>
      <c r="BR393" s="104">
        <f t="shared" ca="1" si="484"/>
        <v>-129.39810766509663</v>
      </c>
      <c r="BS393" s="104">
        <f t="shared" ca="1" si="484"/>
        <v>-224.39161653597631</v>
      </c>
      <c r="BT393" s="104">
        <f t="shared" ca="1" si="484"/>
        <v>-443.66261343320105</v>
      </c>
      <c r="BU393" s="104">
        <f t="shared" ca="1" si="484"/>
        <v>-1046.8944971504038</v>
      </c>
      <c r="BV393" s="104">
        <f t="shared" ca="1" si="484"/>
        <v>-3230.5879916673475</v>
      </c>
      <c r="BW393" s="104">
        <f t="shared" ca="1" si="484"/>
        <v>-16094.091079635955</v>
      </c>
      <c r="BX393" s="104">
        <f t="shared" ca="1" si="484"/>
        <v>-254851.99717903871</v>
      </c>
      <c r="BY393" s="104">
        <f t="shared" ca="1" si="484"/>
        <v>-6523678122.666666</v>
      </c>
      <c r="BZ393" s="62"/>
      <c r="CA393" s="80">
        <f t="shared" si="496"/>
        <v>90</v>
      </c>
      <c r="CB393" s="104">
        <f t="shared" ca="1" si="485"/>
        <v>-683047525.27138281</v>
      </c>
      <c r="CC393" s="104">
        <f t="shared" ca="1" si="485"/>
        <v>-539.64232252305419</v>
      </c>
      <c r="CD393" s="104">
        <f t="shared" ca="1" si="485"/>
        <v>-131.13196068992937</v>
      </c>
      <c r="CE393" s="104">
        <f t="shared" ca="1" si="485"/>
        <v>-57.382539372304031</v>
      </c>
      <c r="CF393" s="104">
        <f t="shared" ca="1" si="485"/>
        <v>-35.829976287376567</v>
      </c>
      <c r="CG393" s="104">
        <f t="shared" ca="1" si="485"/>
        <v>-33.436514668788945</v>
      </c>
      <c r="CH393" s="104">
        <f t="shared" ca="1" si="485"/>
        <v>-43.470798600535161</v>
      </c>
      <c r="CI393" s="104">
        <f t="shared" ca="1" si="485"/>
        <v>-67.109794827250568</v>
      </c>
      <c r="CJ393" s="104">
        <f t="shared" ca="1" si="485"/>
        <v>-114.55604204590152</v>
      </c>
      <c r="CK393" s="104">
        <f t="shared" ca="1" si="485"/>
        <v>-219.66123949374074</v>
      </c>
      <c r="CL393" s="104">
        <f t="shared" ca="1" si="485"/>
        <v>-522.05423616995904</v>
      </c>
      <c r="CM393" s="104">
        <f t="shared" ca="1" si="485"/>
        <v>-2156.4101220448888</v>
      </c>
      <c r="CN393" s="104">
        <f t="shared" ca="1" si="485"/>
        <v>-5.6632772559884653E+17</v>
      </c>
      <c r="CP393" s="80">
        <f t="shared" si="497"/>
        <v>90</v>
      </c>
      <c r="CQ393" s="104">
        <f t="shared" ca="1" si="486"/>
        <v>-683047562.67703426</v>
      </c>
      <c r="CR393" s="104">
        <f t="shared" ca="1" si="486"/>
        <v>-577.7188607649482</v>
      </c>
      <c r="CS393" s="104">
        <f t="shared" ca="1" si="486"/>
        <v>-171.60880191469246</v>
      </c>
      <c r="CT393" s="104">
        <f t="shared" ca="1" si="486"/>
        <v>-103.4075227687202</v>
      </c>
      <c r="CU393" s="104">
        <f t="shared" ca="1" si="486"/>
        <v>-94.013708298080829</v>
      </c>
      <c r="CV393" s="104">
        <f t="shared" ca="1" si="486"/>
        <v>-118.79202726932954</v>
      </c>
      <c r="CW393" s="104">
        <f t="shared" ca="1" si="486"/>
        <v>-193.06319098475595</v>
      </c>
      <c r="CX393" s="104">
        <f t="shared" ca="1" si="486"/>
        <v>-383.73947033536467</v>
      </c>
      <c r="CY393" s="104">
        <f t="shared" ca="1" si="486"/>
        <v>-937.07844253629685</v>
      </c>
      <c r="CZ393" s="104">
        <f t="shared" ca="1" si="486"/>
        <v>-3014.3878142129543</v>
      </c>
      <c r="DA393" s="104">
        <f t="shared" ca="1" si="486"/>
        <v>-15574.815566159052</v>
      </c>
      <c r="DB393" s="104">
        <f t="shared" ca="1" si="486"/>
        <v>-252698.02756495564</v>
      </c>
      <c r="DC393" s="104">
        <f t="shared" ca="1" si="486"/>
        <v>-6523678037.333333</v>
      </c>
      <c r="DE393" s="80">
        <f t="shared" si="498"/>
        <v>90</v>
      </c>
      <c r="DF393" s="104">
        <f t="shared" ca="1" si="487"/>
        <v>-683047506.56855643</v>
      </c>
      <c r="DG393" s="104">
        <f t="shared" ca="1" si="487"/>
        <v>-520.91712424406342</v>
      </c>
      <c r="DH393" s="104">
        <f t="shared" ca="1" si="487"/>
        <v>-112.05369343748414</v>
      </c>
      <c r="DI393" s="104">
        <f t="shared" ca="1" si="487"/>
        <v>-36.68492266244732</v>
      </c>
      <c r="DJ393" s="104">
        <f t="shared" ca="1" si="487"/>
        <v>-11.012663983257454</v>
      </c>
      <c r="DK393" s="104">
        <f t="shared" ca="1" si="487"/>
        <v>-2.8410172863155481</v>
      </c>
      <c r="DL393" s="104">
        <f t="shared" ca="1" si="487"/>
        <v>-8.8261482369291091</v>
      </c>
      <c r="DM393" s="104">
        <f t="shared" ca="1" si="487"/>
        <v>-30.737436372650297</v>
      </c>
      <c r="DN393" s="104">
        <f t="shared" ca="1" si="487"/>
        <v>-77.543246706619271</v>
      </c>
      <c r="DO393" s="104">
        <f t="shared" ca="1" si="487"/>
        <v>-182.4039151130749</v>
      </c>
      <c r="DP393" s="104">
        <f t="shared" ca="1" si="487"/>
        <v>-484.69846757064806</v>
      </c>
      <c r="DQ393" s="104">
        <f t="shared" ca="1" si="487"/>
        <v>-2119.0150007637567</v>
      </c>
      <c r="DR393" s="104">
        <f t="shared" ca="1" si="487"/>
        <v>-5.6632771907516851E+17</v>
      </c>
      <c r="DT393" s="80">
        <f t="shared" si="499"/>
        <v>90</v>
      </c>
      <c r="DU393" s="104">
        <f t="shared" ca="1" si="488"/>
        <v>-5.1211033754346614E-7</v>
      </c>
      <c r="DV393" s="104">
        <f t="shared" ca="1" si="488"/>
        <v>-0.6484077754774944</v>
      </c>
      <c r="DW393" s="104">
        <f t="shared" ca="1" si="488"/>
        <v>-2.6855662896240227</v>
      </c>
      <c r="DX393" s="104">
        <f t="shared" ca="1" si="488"/>
        <v>-6.4173796405907524</v>
      </c>
      <c r="DY393" s="104">
        <f t="shared" ca="1" si="488"/>
        <v>-12.467336061335118</v>
      </c>
      <c r="DZ393" s="104">
        <f t="shared" ca="1" si="488"/>
        <v>-22.021297532278044</v>
      </c>
      <c r="EA393" s="104">
        <f t="shared" ca="1" si="488"/>
        <v>-37.399612075877748</v>
      </c>
      <c r="EB393" s="104">
        <f t="shared" ca="1" si="488"/>
        <v>-63.516468962543435</v>
      </c>
      <c r="EC393" s="104">
        <f t="shared" ca="1" si="488"/>
        <v>-112.18604833000427</v>
      </c>
      <c r="ED393" s="104">
        <f t="shared" ca="1" si="488"/>
        <v>-217.9307084740673</v>
      </c>
      <c r="EE393" s="104">
        <f t="shared" ca="1" si="488"/>
        <v>-520.66487482343166</v>
      </c>
      <c r="EF393" s="104">
        <f t="shared" ca="1" si="488"/>
        <v>-2155.1898680639761</v>
      </c>
      <c r="EG393" s="104">
        <f t="shared" ca="1" si="488"/>
        <v>-5.6632772559884653E+17</v>
      </c>
      <c r="EI393" s="80">
        <f t="shared" si="500"/>
        <v>90</v>
      </c>
      <c r="EJ393" s="104">
        <f t="shared" ca="1" si="489"/>
        <v>-37.405651947953018</v>
      </c>
      <c r="EK393" s="104">
        <f t="shared" ca="1" si="489"/>
        <v>-38.724946017371529</v>
      </c>
      <c r="EL393" s="104">
        <f t="shared" ca="1" si="489"/>
        <v>-43.162407514387105</v>
      </c>
      <c r="EM393" s="104">
        <f t="shared" ca="1" si="489"/>
        <v>-52.44236303700692</v>
      </c>
      <c r="EN393" s="104">
        <f t="shared" ca="1" si="489"/>
        <v>-70.651068072039379</v>
      </c>
      <c r="EO393" s="104">
        <f t="shared" ca="1" si="489"/>
        <v>-107.37681013281862</v>
      </c>
      <c r="EP393" s="104">
        <f t="shared" ca="1" si="489"/>
        <v>-186.99200446009854</v>
      </c>
      <c r="EQ393" s="104">
        <f t="shared" ca="1" si="489"/>
        <v>-380.14614447065753</v>
      </c>
      <c r="ER393" s="104">
        <f t="shared" ca="1" si="489"/>
        <v>-934.70844882039967</v>
      </c>
      <c r="ES393" s="104">
        <f t="shared" ca="1" si="489"/>
        <v>-3012.6572831932808</v>
      </c>
      <c r="ET393" s="104">
        <f t="shared" ca="1" si="489"/>
        <v>-15573.426204812524</v>
      </c>
      <c r="EU393" s="104">
        <f t="shared" ca="1" si="489"/>
        <v>-252696.80731097472</v>
      </c>
      <c r="EV393" s="104">
        <f t="shared" ca="1" si="489"/>
        <v>-6523678037.333333</v>
      </c>
      <c r="EX393" s="80">
        <f t="shared" si="501"/>
        <v>90</v>
      </c>
      <c r="EY393" s="104">
        <f t="shared" ca="1" si="490"/>
        <v>0</v>
      </c>
      <c r="EZ393" s="104">
        <f t="shared" ca="1" si="490"/>
        <v>0</v>
      </c>
      <c r="FA393" s="104">
        <f t="shared" ca="1" si="490"/>
        <v>0</v>
      </c>
      <c r="FB393" s="104">
        <f t="shared" ca="1" si="490"/>
        <v>0</v>
      </c>
      <c r="FC393" s="104">
        <f t="shared" ca="1" si="490"/>
        <v>0</v>
      </c>
      <c r="FD393" s="104">
        <f t="shared" ca="1" si="490"/>
        <v>0</v>
      </c>
      <c r="FE393" s="104">
        <f t="shared" ca="1" si="490"/>
        <v>0</v>
      </c>
      <c r="FF393" s="104">
        <f t="shared" ca="1" si="490"/>
        <v>0</v>
      </c>
      <c r="FG393" s="104">
        <f t="shared" ca="1" si="490"/>
        <v>0</v>
      </c>
      <c r="FH393" s="104">
        <f t="shared" ca="1" si="490"/>
        <v>0</v>
      </c>
      <c r="FI393" s="104">
        <f t="shared" ca="1" si="490"/>
        <v>0</v>
      </c>
      <c r="FJ393" s="104">
        <f t="shared" ca="1" si="490"/>
        <v>0</v>
      </c>
      <c r="FK393" s="104">
        <f t="shared" ca="1" si="490"/>
        <v>0</v>
      </c>
      <c r="FM393" s="80">
        <f t="shared" si="502"/>
        <v>90</v>
      </c>
      <c r="FN393" s="104">
        <f t="shared" ca="1" si="491"/>
        <v>0</v>
      </c>
      <c r="FO393" s="104">
        <f t="shared" ca="1" si="491"/>
        <v>0</v>
      </c>
      <c r="FP393" s="104">
        <f t="shared" ca="1" si="491"/>
        <v>0</v>
      </c>
      <c r="FQ393" s="104">
        <f t="shared" ca="1" si="491"/>
        <v>0</v>
      </c>
      <c r="FR393" s="104">
        <f t="shared" ca="1" si="491"/>
        <v>0</v>
      </c>
      <c r="FS393" s="104">
        <f t="shared" ca="1" si="491"/>
        <v>0</v>
      </c>
      <c r="FT393" s="104">
        <f t="shared" ca="1" si="491"/>
        <v>0</v>
      </c>
      <c r="FU393" s="104">
        <f t="shared" ca="1" si="491"/>
        <v>0</v>
      </c>
      <c r="FV393" s="104">
        <f t="shared" ca="1" si="491"/>
        <v>0</v>
      </c>
      <c r="FW393" s="104">
        <f t="shared" ca="1" si="491"/>
        <v>0</v>
      </c>
      <c r="FX393" s="104">
        <f t="shared" ca="1" si="491"/>
        <v>0</v>
      </c>
      <c r="FY393" s="104">
        <f t="shared" ca="1" si="491"/>
        <v>0</v>
      </c>
      <c r="FZ393" s="104">
        <f t="shared" ca="1" si="491"/>
        <v>0</v>
      </c>
    </row>
    <row r="394" spans="1:182" s="95" customForma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 s="64"/>
      <c r="P394" s="64"/>
      <c r="Q394" s="95" t="s">
        <v>207</v>
      </c>
      <c r="R394"/>
      <c r="S394" s="95" t="s">
        <v>143</v>
      </c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H394" s="95" t="s">
        <v>144</v>
      </c>
      <c r="AW394" s="95" t="s">
        <v>145</v>
      </c>
      <c r="BL394" s="95" t="s">
        <v>146</v>
      </c>
      <c r="CA394" s="95" t="s">
        <v>147</v>
      </c>
      <c r="CP394" s="95" t="s">
        <v>148</v>
      </c>
      <c r="DE394" s="95" t="s">
        <v>149</v>
      </c>
      <c r="DT394" s="95" t="s">
        <v>148</v>
      </c>
      <c r="EI394" s="95" t="s">
        <v>149</v>
      </c>
      <c r="EX394" s="95" t="s">
        <v>150</v>
      </c>
      <c r="FM394" s="95" t="s">
        <v>151</v>
      </c>
    </row>
    <row r="395" spans="1:182">
      <c r="S395" s="166" t="s">
        <v>155</v>
      </c>
      <c r="T395" s="317">
        <f>T380</f>
        <v>1E-3</v>
      </c>
      <c r="U395" s="317">
        <f t="shared" ref="U395:AF395" si="503">U380</f>
        <v>7.5010000000000003</v>
      </c>
      <c r="V395" s="317">
        <f t="shared" si="503"/>
        <v>15.001000000000001</v>
      </c>
      <c r="W395" s="317">
        <f t="shared" si="503"/>
        <v>22.501000000000001</v>
      </c>
      <c r="X395" s="317">
        <f t="shared" si="503"/>
        <v>30.001000000000001</v>
      </c>
      <c r="Y395" s="317">
        <f t="shared" si="503"/>
        <v>37.501000000000005</v>
      </c>
      <c r="Z395" s="317">
        <f t="shared" si="503"/>
        <v>45.001000000000005</v>
      </c>
      <c r="AA395" s="317">
        <f t="shared" si="503"/>
        <v>52.501000000000005</v>
      </c>
      <c r="AB395" s="317">
        <f t="shared" si="503"/>
        <v>60.001000000000005</v>
      </c>
      <c r="AC395" s="317">
        <f t="shared" si="503"/>
        <v>67.501000000000005</v>
      </c>
      <c r="AD395" s="317">
        <f t="shared" si="503"/>
        <v>75.001000000000005</v>
      </c>
      <c r="AE395" s="317">
        <f t="shared" si="503"/>
        <v>82.501000000000005</v>
      </c>
      <c r="AF395" s="317">
        <f t="shared" si="503"/>
        <v>90.001000000000005</v>
      </c>
      <c r="AG395" s="1"/>
      <c r="AH395" s="141" t="s">
        <v>155</v>
      </c>
      <c r="AI395" s="165">
        <f>AI380</f>
        <v>1E-3</v>
      </c>
      <c r="AJ395" s="165">
        <f t="shared" ref="AJ395:AU395" si="504">AJ380</f>
        <v>7.5010000000000003</v>
      </c>
      <c r="AK395" s="165">
        <f t="shared" si="504"/>
        <v>15.001000000000001</v>
      </c>
      <c r="AL395" s="165">
        <f t="shared" si="504"/>
        <v>22.501000000000001</v>
      </c>
      <c r="AM395" s="165">
        <f t="shared" si="504"/>
        <v>30.001000000000001</v>
      </c>
      <c r="AN395" s="165">
        <f t="shared" si="504"/>
        <v>37.501000000000005</v>
      </c>
      <c r="AO395" s="165">
        <f t="shared" si="504"/>
        <v>45.001000000000005</v>
      </c>
      <c r="AP395" s="165">
        <f t="shared" si="504"/>
        <v>52.501000000000005</v>
      </c>
      <c r="AQ395" s="165">
        <f t="shared" si="504"/>
        <v>60.001000000000005</v>
      </c>
      <c r="AR395" s="165">
        <f t="shared" si="504"/>
        <v>67.501000000000005</v>
      </c>
      <c r="AS395" s="165">
        <f t="shared" si="504"/>
        <v>75.001000000000005</v>
      </c>
      <c r="AT395" s="165">
        <f t="shared" si="504"/>
        <v>82.501000000000005</v>
      </c>
      <c r="AU395" s="165">
        <f t="shared" si="504"/>
        <v>90.001000000000005</v>
      </c>
      <c r="AV395" s="62"/>
      <c r="AW395" s="141" t="s">
        <v>155</v>
      </c>
      <c r="AX395" s="80">
        <f>AX380</f>
        <v>1E-3</v>
      </c>
      <c r="AY395" s="80">
        <f t="shared" ref="AY395:BJ395" si="505">AY380</f>
        <v>7.5010000000000003</v>
      </c>
      <c r="AZ395" s="80">
        <f t="shared" si="505"/>
        <v>15.001000000000001</v>
      </c>
      <c r="BA395" s="80">
        <f t="shared" si="505"/>
        <v>22.501000000000001</v>
      </c>
      <c r="BB395" s="80">
        <f t="shared" si="505"/>
        <v>30.001000000000001</v>
      </c>
      <c r="BC395" s="80">
        <f t="shared" si="505"/>
        <v>37.501000000000005</v>
      </c>
      <c r="BD395" s="80">
        <f t="shared" si="505"/>
        <v>45.001000000000005</v>
      </c>
      <c r="BE395" s="80">
        <f t="shared" si="505"/>
        <v>52.501000000000005</v>
      </c>
      <c r="BF395" s="80">
        <f t="shared" si="505"/>
        <v>60.001000000000005</v>
      </c>
      <c r="BG395" s="80">
        <f t="shared" si="505"/>
        <v>67.501000000000005</v>
      </c>
      <c r="BH395" s="80">
        <f t="shared" si="505"/>
        <v>75.001000000000005</v>
      </c>
      <c r="BI395" s="80">
        <f t="shared" si="505"/>
        <v>82.501000000000005</v>
      </c>
      <c r="BJ395" s="80">
        <f t="shared" si="505"/>
        <v>90.001000000000005</v>
      </c>
      <c r="BK395" s="62"/>
      <c r="BL395" s="141" t="s">
        <v>155</v>
      </c>
      <c r="BM395" s="165">
        <f>BM380</f>
        <v>1E-3</v>
      </c>
      <c r="BN395" s="165">
        <f t="shared" ref="BN395:BY395" si="506">BN380</f>
        <v>7.5010000000000003</v>
      </c>
      <c r="BO395" s="165">
        <f t="shared" si="506"/>
        <v>15.001000000000001</v>
      </c>
      <c r="BP395" s="165">
        <f t="shared" si="506"/>
        <v>22.501000000000001</v>
      </c>
      <c r="BQ395" s="165">
        <f t="shared" si="506"/>
        <v>30.001000000000001</v>
      </c>
      <c r="BR395" s="165">
        <f t="shared" si="506"/>
        <v>37.501000000000005</v>
      </c>
      <c r="BS395" s="165">
        <f t="shared" si="506"/>
        <v>45.001000000000005</v>
      </c>
      <c r="BT395" s="165">
        <f t="shared" si="506"/>
        <v>52.501000000000005</v>
      </c>
      <c r="BU395" s="165">
        <f t="shared" si="506"/>
        <v>60.001000000000005</v>
      </c>
      <c r="BV395" s="165">
        <f t="shared" si="506"/>
        <v>67.501000000000005</v>
      </c>
      <c r="BW395" s="165">
        <f t="shared" si="506"/>
        <v>75.001000000000005</v>
      </c>
      <c r="BX395" s="165">
        <f t="shared" si="506"/>
        <v>82.501000000000005</v>
      </c>
      <c r="BY395" s="165">
        <f t="shared" si="506"/>
        <v>90.001000000000005</v>
      </c>
      <c r="BZ395" s="62"/>
      <c r="CA395" s="141" t="s">
        <v>155</v>
      </c>
      <c r="CB395" s="80">
        <f>CB380</f>
        <v>1E-3</v>
      </c>
      <c r="CC395" s="80">
        <f t="shared" ref="CC395:CN395" si="507">CC380</f>
        <v>7.5010000000000003</v>
      </c>
      <c r="CD395" s="80">
        <f t="shared" si="507"/>
        <v>15.001000000000001</v>
      </c>
      <c r="CE395" s="80">
        <f t="shared" si="507"/>
        <v>22.501000000000001</v>
      </c>
      <c r="CF395" s="80">
        <f t="shared" si="507"/>
        <v>30.001000000000001</v>
      </c>
      <c r="CG395" s="80">
        <f t="shared" si="507"/>
        <v>37.501000000000005</v>
      </c>
      <c r="CH395" s="80">
        <f t="shared" si="507"/>
        <v>45.001000000000005</v>
      </c>
      <c r="CI395" s="80">
        <f t="shared" si="507"/>
        <v>52.501000000000005</v>
      </c>
      <c r="CJ395" s="80">
        <f t="shared" si="507"/>
        <v>60.001000000000005</v>
      </c>
      <c r="CK395" s="80">
        <f t="shared" si="507"/>
        <v>67.501000000000005</v>
      </c>
      <c r="CL395" s="80">
        <f t="shared" si="507"/>
        <v>75.001000000000005</v>
      </c>
      <c r="CM395" s="80">
        <f t="shared" si="507"/>
        <v>82.501000000000005</v>
      </c>
      <c r="CN395" s="80">
        <f t="shared" si="507"/>
        <v>90.001000000000005</v>
      </c>
      <c r="CP395" s="141" t="s">
        <v>155</v>
      </c>
      <c r="CQ395" s="80">
        <f>CQ380</f>
        <v>1E-3</v>
      </c>
      <c r="CR395" s="80">
        <f t="shared" ref="CR395:DC395" si="508">CR380</f>
        <v>7.5010000000000003</v>
      </c>
      <c r="CS395" s="80">
        <f t="shared" si="508"/>
        <v>15.001000000000001</v>
      </c>
      <c r="CT395" s="80">
        <f t="shared" si="508"/>
        <v>22.501000000000001</v>
      </c>
      <c r="CU395" s="80">
        <f t="shared" si="508"/>
        <v>30.001000000000001</v>
      </c>
      <c r="CV395" s="80">
        <f t="shared" si="508"/>
        <v>37.501000000000005</v>
      </c>
      <c r="CW395" s="80">
        <f t="shared" si="508"/>
        <v>45.001000000000005</v>
      </c>
      <c r="CX395" s="80">
        <f t="shared" si="508"/>
        <v>52.501000000000005</v>
      </c>
      <c r="CY395" s="80">
        <f t="shared" si="508"/>
        <v>60.001000000000005</v>
      </c>
      <c r="CZ395" s="80">
        <f t="shared" si="508"/>
        <v>67.501000000000005</v>
      </c>
      <c r="DA395" s="80">
        <f t="shared" si="508"/>
        <v>75.001000000000005</v>
      </c>
      <c r="DB395" s="80">
        <f t="shared" si="508"/>
        <v>82.501000000000005</v>
      </c>
      <c r="DC395" s="80">
        <f t="shared" si="508"/>
        <v>90.001000000000005</v>
      </c>
      <c r="DE395" s="141" t="s">
        <v>155</v>
      </c>
      <c r="DF395" s="80">
        <f>DF380</f>
        <v>1E-3</v>
      </c>
      <c r="DG395" s="80">
        <f t="shared" ref="DG395:DR395" si="509">DG380</f>
        <v>7.5010000000000003</v>
      </c>
      <c r="DH395" s="80">
        <f t="shared" si="509"/>
        <v>15.001000000000001</v>
      </c>
      <c r="DI395" s="80">
        <f t="shared" si="509"/>
        <v>22.501000000000001</v>
      </c>
      <c r="DJ395" s="80">
        <f t="shared" si="509"/>
        <v>30.001000000000001</v>
      </c>
      <c r="DK395" s="80">
        <f t="shared" si="509"/>
        <v>37.501000000000005</v>
      </c>
      <c r="DL395" s="80">
        <f t="shared" si="509"/>
        <v>45.001000000000005</v>
      </c>
      <c r="DM395" s="80">
        <f t="shared" si="509"/>
        <v>52.501000000000005</v>
      </c>
      <c r="DN395" s="80">
        <f t="shared" si="509"/>
        <v>60.001000000000005</v>
      </c>
      <c r="DO395" s="80">
        <f t="shared" si="509"/>
        <v>67.501000000000005</v>
      </c>
      <c r="DP395" s="80">
        <f t="shared" si="509"/>
        <v>75.001000000000005</v>
      </c>
      <c r="DQ395" s="80">
        <f t="shared" si="509"/>
        <v>82.501000000000005</v>
      </c>
      <c r="DR395" s="80">
        <f t="shared" si="509"/>
        <v>90.001000000000005</v>
      </c>
      <c r="DT395" s="141" t="s">
        <v>155</v>
      </c>
      <c r="DU395" s="80">
        <f>DU380</f>
        <v>1E-3</v>
      </c>
      <c r="DV395" s="80">
        <f t="shared" ref="DV395:EG395" si="510">DV380</f>
        <v>7.5010000000000003</v>
      </c>
      <c r="DW395" s="80">
        <f t="shared" si="510"/>
        <v>15.001000000000001</v>
      </c>
      <c r="DX395" s="80">
        <f t="shared" si="510"/>
        <v>22.501000000000001</v>
      </c>
      <c r="DY395" s="80">
        <f t="shared" si="510"/>
        <v>30.001000000000001</v>
      </c>
      <c r="DZ395" s="80">
        <f t="shared" si="510"/>
        <v>37.501000000000005</v>
      </c>
      <c r="EA395" s="80">
        <f t="shared" si="510"/>
        <v>45.001000000000005</v>
      </c>
      <c r="EB395" s="80">
        <f t="shared" si="510"/>
        <v>52.501000000000005</v>
      </c>
      <c r="EC395" s="80">
        <f t="shared" si="510"/>
        <v>60.001000000000005</v>
      </c>
      <c r="ED395" s="80">
        <f t="shared" si="510"/>
        <v>67.501000000000005</v>
      </c>
      <c r="EE395" s="80">
        <f t="shared" si="510"/>
        <v>75.001000000000005</v>
      </c>
      <c r="EF395" s="80">
        <f t="shared" si="510"/>
        <v>82.501000000000005</v>
      </c>
      <c r="EG395" s="80">
        <f t="shared" si="510"/>
        <v>90.001000000000005</v>
      </c>
      <c r="EI395" s="141" t="s">
        <v>155</v>
      </c>
      <c r="EJ395" s="80">
        <f>EJ380</f>
        <v>1E-3</v>
      </c>
      <c r="EK395" s="80">
        <f t="shared" ref="EK395:EV395" si="511">EK380</f>
        <v>7.5010000000000003</v>
      </c>
      <c r="EL395" s="80">
        <f t="shared" si="511"/>
        <v>15.001000000000001</v>
      </c>
      <c r="EM395" s="80">
        <f t="shared" si="511"/>
        <v>22.501000000000001</v>
      </c>
      <c r="EN395" s="80">
        <f t="shared" si="511"/>
        <v>30.001000000000001</v>
      </c>
      <c r="EO395" s="80">
        <f t="shared" si="511"/>
        <v>37.501000000000005</v>
      </c>
      <c r="EP395" s="80">
        <f t="shared" si="511"/>
        <v>45.001000000000005</v>
      </c>
      <c r="EQ395" s="80">
        <f t="shared" si="511"/>
        <v>52.501000000000005</v>
      </c>
      <c r="ER395" s="80">
        <f t="shared" si="511"/>
        <v>60.001000000000005</v>
      </c>
      <c r="ES395" s="80">
        <f t="shared" si="511"/>
        <v>67.501000000000005</v>
      </c>
      <c r="ET395" s="80">
        <f t="shared" si="511"/>
        <v>75.001000000000005</v>
      </c>
      <c r="EU395" s="80">
        <f t="shared" si="511"/>
        <v>82.501000000000005</v>
      </c>
      <c r="EV395" s="80">
        <f t="shared" si="511"/>
        <v>90.001000000000005</v>
      </c>
      <c r="EX395" s="141" t="s">
        <v>155</v>
      </c>
      <c r="EY395" s="80">
        <f>EY380</f>
        <v>1E-3</v>
      </c>
      <c r="EZ395" s="80">
        <f t="shared" ref="EZ395:FK395" si="512">EZ380</f>
        <v>7.5010000000000003</v>
      </c>
      <c r="FA395" s="80">
        <f t="shared" si="512"/>
        <v>15.001000000000001</v>
      </c>
      <c r="FB395" s="80">
        <f t="shared" si="512"/>
        <v>22.501000000000001</v>
      </c>
      <c r="FC395" s="80">
        <f t="shared" si="512"/>
        <v>30.001000000000001</v>
      </c>
      <c r="FD395" s="80">
        <f t="shared" si="512"/>
        <v>37.501000000000005</v>
      </c>
      <c r="FE395" s="80">
        <f t="shared" si="512"/>
        <v>45.001000000000005</v>
      </c>
      <c r="FF395" s="80">
        <f t="shared" si="512"/>
        <v>52.501000000000005</v>
      </c>
      <c r="FG395" s="80">
        <f t="shared" si="512"/>
        <v>60.001000000000005</v>
      </c>
      <c r="FH395" s="80">
        <f t="shared" si="512"/>
        <v>67.501000000000005</v>
      </c>
      <c r="FI395" s="80">
        <f t="shared" si="512"/>
        <v>75.001000000000005</v>
      </c>
      <c r="FJ395" s="80">
        <f t="shared" si="512"/>
        <v>82.501000000000005</v>
      </c>
      <c r="FK395" s="80">
        <f t="shared" si="512"/>
        <v>90.001000000000005</v>
      </c>
      <c r="FM395" s="141" t="s">
        <v>155</v>
      </c>
      <c r="FN395" s="80">
        <f>FN380</f>
        <v>1E-3</v>
      </c>
      <c r="FO395" s="80">
        <f t="shared" ref="FO395:FZ395" si="513">FO380</f>
        <v>7.5010000000000003</v>
      </c>
      <c r="FP395" s="80">
        <f t="shared" si="513"/>
        <v>15.001000000000001</v>
      </c>
      <c r="FQ395" s="80">
        <f t="shared" si="513"/>
        <v>22.501000000000001</v>
      </c>
      <c r="FR395" s="80">
        <f t="shared" si="513"/>
        <v>30.001000000000001</v>
      </c>
      <c r="FS395" s="80">
        <f t="shared" si="513"/>
        <v>37.501000000000005</v>
      </c>
      <c r="FT395" s="80">
        <f t="shared" si="513"/>
        <v>45.001000000000005</v>
      </c>
      <c r="FU395" s="80">
        <f t="shared" si="513"/>
        <v>52.501000000000005</v>
      </c>
      <c r="FV395" s="80">
        <f t="shared" si="513"/>
        <v>60.001000000000005</v>
      </c>
      <c r="FW395" s="80">
        <f t="shared" si="513"/>
        <v>67.501000000000005</v>
      </c>
      <c r="FX395" s="80">
        <f t="shared" si="513"/>
        <v>75.001000000000005</v>
      </c>
      <c r="FY395" s="80">
        <f t="shared" si="513"/>
        <v>82.501000000000005</v>
      </c>
      <c r="FZ395" s="80">
        <f t="shared" si="513"/>
        <v>90.001000000000005</v>
      </c>
    </row>
    <row r="396" spans="1:182">
      <c r="S396" s="26">
        <f t="shared" ref="S396:S408" si="514">S381</f>
        <v>0</v>
      </c>
      <c r="T396" s="319">
        <f t="shared" ref="T396:AF408" ca="1" si="515">(3-$Z$1/$T$1)*T303-(1-3*$Z$1/$T$1)*T318</f>
        <v>114199772.54794967</v>
      </c>
      <c r="U396" s="319">
        <f t="shared" ca="1" si="515"/>
        <v>37.405651925169877</v>
      </c>
      <c r="V396" s="319">
        <f t="shared" ca="1" si="515"/>
        <v>37.405651925167525</v>
      </c>
      <c r="W396" s="319">
        <f t="shared" ca="1" si="515"/>
        <v>37.405651925167604</v>
      </c>
      <c r="X396" s="319">
        <f t="shared" ca="1" si="515"/>
        <v>37.405651925167618</v>
      </c>
      <c r="Y396" s="319">
        <f t="shared" ca="1" si="515"/>
        <v>37.405651925167568</v>
      </c>
      <c r="Z396" s="319">
        <f t="shared" ca="1" si="515"/>
        <v>37.405651925167561</v>
      </c>
      <c r="AA396" s="319">
        <f t="shared" ca="1" si="515"/>
        <v>37.405651925167561</v>
      </c>
      <c r="AB396" s="319">
        <f t="shared" ca="1" si="515"/>
        <v>37.405651925167554</v>
      </c>
      <c r="AC396" s="319">
        <f t="shared" ca="1" si="515"/>
        <v>37.405651925167561</v>
      </c>
      <c r="AD396" s="319">
        <f t="shared" ca="1" si="515"/>
        <v>37.405651925167554</v>
      </c>
      <c r="AE396" s="319">
        <f t="shared" ca="1" si="515"/>
        <v>37.405651925167561</v>
      </c>
      <c r="AF396" s="319">
        <f t="shared" ca="1" si="515"/>
        <v>37.405651925167561</v>
      </c>
      <c r="AG396" s="59"/>
      <c r="AH396" s="80">
        <f t="shared" ref="AH396:AH408" si="516">AH381</f>
        <v>0</v>
      </c>
      <c r="AI396" s="104">
        <f t="shared" ref="AI396:AU408" ca="1" si="517">(3-$Z$1/$T$1)*AI303-(1-3*$Z$1/$T$1)*AI318</f>
        <v>-18.685434917608895</v>
      </c>
      <c r="AJ396" s="104">
        <f t="shared" ca="1" si="517"/>
        <v>2157.8765789723288</v>
      </c>
      <c r="AK396" s="104">
        <f t="shared" ca="1" si="517"/>
        <v>521.00115390185692</v>
      </c>
      <c r="AL396" s="104">
        <f t="shared" ca="1" si="517"/>
        <v>218.03026594015574</v>
      </c>
      <c r="AM396" s="104">
        <f t="shared" ca="1" si="517"/>
        <v>112.22790008260685</v>
      </c>
      <c r="AN396" s="104">
        <f t="shared" ca="1" si="517"/>
        <v>63.537715418830274</v>
      </c>
      <c r="AO396" s="104">
        <f t="shared" ca="1" si="517"/>
        <v>37.411696756088681</v>
      </c>
      <c r="AP396" s="104">
        <f t="shared" ca="1" si="517"/>
        <v>22.028664378874112</v>
      </c>
      <c r="AQ396" s="104">
        <f t="shared" ca="1" si="517"/>
        <v>12.471987974076569</v>
      </c>
      <c r="AR396" s="104">
        <f t="shared" ca="1" si="517"/>
        <v>6.4203122691721077</v>
      </c>
      <c r="AS396" s="104">
        <f t="shared" ca="1" si="517"/>
        <v>2.68730179811637</v>
      </c>
      <c r="AT396" s="104">
        <f t="shared" ca="1" si="517"/>
        <v>0.64921709652876314</v>
      </c>
      <c r="AU396" s="104">
        <f t="shared" ca="1" si="517"/>
        <v>3.6105348992047459E-7</v>
      </c>
      <c r="AV396" s="62"/>
      <c r="AW396" s="80">
        <f t="shared" ref="AW396:AW408" si="518">AW381</f>
        <v>0</v>
      </c>
      <c r="AX396" s="104">
        <f t="shared" ref="AX396:BJ408" ca="1" si="519">(3-$Z$1/$T$1)*AX303-(1-3*$Z$1/$T$1)*AX318</f>
        <v>114199808</v>
      </c>
      <c r="AY396" s="104">
        <f t="shared" ca="1" si="519"/>
        <v>251164.68072673009</v>
      </c>
      <c r="AZ396" s="104">
        <f t="shared" ca="1" si="519"/>
        <v>15071.839316513086</v>
      </c>
      <c r="BA396" s="104">
        <f t="shared" ca="1" si="519"/>
        <v>2797.1479009119612</v>
      </c>
      <c r="BB396" s="104">
        <f t="shared" ca="1" si="519"/>
        <v>823.06662475030328</v>
      </c>
      <c r="BC396" s="104">
        <f t="shared" ca="1" si="519"/>
        <v>316.79530804646839</v>
      </c>
      <c r="BD396" s="104">
        <f t="shared" ca="1" si="519"/>
        <v>149.65283380899024</v>
      </c>
      <c r="BE396" s="104">
        <f t="shared" ca="1" si="519"/>
        <v>85.380237807448452</v>
      </c>
      <c r="BF396" s="104">
        <f t="shared" ca="1" si="519"/>
        <v>58.194590735267475</v>
      </c>
      <c r="BG396" s="104">
        <f t="shared" ca="1" si="519"/>
        <v>46.029931109080032</v>
      </c>
      <c r="BH396" s="104">
        <f t="shared" ca="1" si="519"/>
        <v>40.479076706442029</v>
      </c>
      <c r="BI396" s="104">
        <f t="shared" ca="1" si="519"/>
        <v>38.077404805286903</v>
      </c>
      <c r="BJ396" s="104">
        <f t="shared" ca="1" si="519"/>
        <v>37.405652286221056</v>
      </c>
      <c r="BK396" s="62"/>
      <c r="BL396" s="80">
        <f>AW396</f>
        <v>0</v>
      </c>
      <c r="BM396" s="104">
        <f t="shared" ref="BM396:BY408" ca="1" si="520">(3-$Z$1/$T$1)*BM303-(1-3*$Z$1/$T$1)*BM318</f>
        <v>114199722.66666666</v>
      </c>
      <c r="BN396" s="104">
        <f t="shared" ca="1" si="520"/>
        <v>255480.4338846748</v>
      </c>
      <c r="BO396" s="104">
        <f t="shared" ca="1" si="520"/>
        <v>16113.841624316799</v>
      </c>
      <c r="BP396" s="104">
        <f t="shared" ca="1" si="520"/>
        <v>3233.208432792273</v>
      </c>
      <c r="BQ396" s="104">
        <f t="shared" ca="1" si="520"/>
        <v>1047.5224249155169</v>
      </c>
      <c r="BR396" s="104">
        <f t="shared" ca="1" si="520"/>
        <v>443.87073888412897</v>
      </c>
      <c r="BS396" s="104">
        <f t="shared" ca="1" si="520"/>
        <v>224.47622732116758</v>
      </c>
      <c r="BT396" s="104">
        <f t="shared" ca="1" si="520"/>
        <v>129.43756656519668</v>
      </c>
      <c r="BU396" s="104">
        <f t="shared" ca="1" si="520"/>
        <v>83.138566683420606</v>
      </c>
      <c r="BV396" s="104">
        <f t="shared" ca="1" si="520"/>
        <v>58.870555647424261</v>
      </c>
      <c r="BW396" s="104">
        <f t="shared" ca="1" si="520"/>
        <v>45.853680302674775</v>
      </c>
      <c r="BX396" s="104">
        <f t="shared" ca="1" si="520"/>
        <v>39.375838998344427</v>
      </c>
      <c r="BY396" s="104">
        <f t="shared" ca="1" si="520"/>
        <v>37.405653008328031</v>
      </c>
      <c r="BZ396" s="62"/>
      <c r="CA396" s="80">
        <f t="shared" ref="CA396:CA408" si="521">CA381</f>
        <v>0</v>
      </c>
      <c r="CB396" s="104">
        <f t="shared" ref="CB396:CN408" ca="1" si="522">(3-$Z$1/$T$1)*CB303-(1-3*$Z$1/$T$1)*CB318</f>
        <v>30760555394.801079</v>
      </c>
      <c r="CC396" s="104">
        <f t="shared" ca="1" si="522"/>
        <v>171.24858219333993</v>
      </c>
      <c r="CD396" s="104">
        <f t="shared" ca="1" si="522"/>
        <v>74.970354963881121</v>
      </c>
      <c r="CE396" s="104">
        <f t="shared" ca="1" si="522"/>
        <v>57.70499578714206</v>
      </c>
      <c r="CF396" s="104">
        <f t="shared" ca="1" si="522"/>
        <v>52.506775458024208</v>
      </c>
      <c r="CG396" s="104">
        <f t="shared" ca="1" si="522"/>
        <v>51.391750680990221</v>
      </c>
      <c r="CH396" s="104">
        <f t="shared" ca="1" si="522"/>
        <v>52.898695232806773</v>
      </c>
      <c r="CI396" s="104">
        <f t="shared" ca="1" si="522"/>
        <v>57.59085852582173</v>
      </c>
      <c r="CJ396" s="104">
        <f t="shared" ca="1" si="522"/>
        <v>68.222507428095213</v>
      </c>
      <c r="CK396" s="104">
        <f t="shared" ca="1" si="522"/>
        <v>93.427305588148158</v>
      </c>
      <c r="CL396" s="104">
        <f t="shared" ca="1" si="522"/>
        <v>168.23763338981612</v>
      </c>
      <c r="CM396" s="104">
        <f t="shared" ca="1" si="522"/>
        <v>576.36405315596744</v>
      </c>
      <c r="CN396" s="104">
        <f t="shared" ca="1" si="522"/>
        <v>968819644.41672194</v>
      </c>
      <c r="CP396" s="80">
        <f t="shared" ref="CP396:CP408" si="523">CP381</f>
        <v>0</v>
      </c>
      <c r="CQ396" s="104">
        <f t="shared" ref="CQ396:DC408" ca="1" si="524">(3-$Z$1/$T$1)*CQ303-(1-3*$Z$1/$T$1)*CQ318</f>
        <v>30646355603.567692</v>
      </c>
      <c r="CR396" s="104">
        <f t="shared" ca="1" si="524"/>
        <v>2291.7195092404991</v>
      </c>
      <c r="CS396" s="104">
        <f t="shared" ca="1" si="524"/>
        <v>558.5658569405706</v>
      </c>
      <c r="CT396" s="104">
        <f t="shared" ca="1" si="524"/>
        <v>238.32960980213022</v>
      </c>
      <c r="CU396" s="104">
        <f t="shared" ca="1" si="524"/>
        <v>127.32902361546344</v>
      </c>
      <c r="CV396" s="104">
        <f t="shared" ca="1" si="524"/>
        <v>77.523814174652927</v>
      </c>
      <c r="CW396" s="104">
        <f t="shared" ca="1" si="524"/>
        <v>52.904740063727886</v>
      </c>
      <c r="CX396" s="104">
        <f t="shared" ca="1" si="524"/>
        <v>42.213870979528281</v>
      </c>
      <c r="CY396" s="104">
        <f t="shared" ca="1" si="524"/>
        <v>43.288843477004221</v>
      </c>
      <c r="CZ396" s="104">
        <f t="shared" ca="1" si="524"/>
        <v>62.441965932152705</v>
      </c>
      <c r="DA396" s="104">
        <f t="shared" ca="1" si="524"/>
        <v>133.51928326276496</v>
      </c>
      <c r="DB396" s="104">
        <f t="shared" ca="1" si="524"/>
        <v>539.60761832732851</v>
      </c>
      <c r="DC396" s="104">
        <f t="shared" ca="1" si="524"/>
        <v>968819607.01107049</v>
      </c>
      <c r="DE396" s="80">
        <f t="shared" ref="DE396:DE408" si="525">DE381</f>
        <v>0</v>
      </c>
      <c r="DF396" s="104">
        <f t="shared" ref="DF396:DR408" ca="1" si="526">(3-$Z$1/$T$1)*DF303-(1-3*$Z$1/$T$1)*DF318</f>
        <v>114201045.33333333</v>
      </c>
      <c r="DG396" s="104">
        <f t="shared" ca="1" si="526"/>
        <v>251165.91149537056</v>
      </c>
      <c r="DH396" s="104">
        <f t="shared" ca="1" si="526"/>
        <v>15073.278390513737</v>
      </c>
      <c r="DI396" s="104">
        <f t="shared" ca="1" si="526"/>
        <v>2799.0263910046747</v>
      </c>
      <c r="DJ396" s="104">
        <f t="shared" ca="1" si="526"/>
        <v>825.8287143820844</v>
      </c>
      <c r="DK396" s="104">
        <f t="shared" ca="1" si="526"/>
        <v>321.42026586446002</v>
      </c>
      <c r="DL396" s="104">
        <f t="shared" ca="1" si="526"/>
        <v>158.48119629587598</v>
      </c>
      <c r="DM396" s="104">
        <f t="shared" ca="1" si="526"/>
        <v>103.5975029420604</v>
      </c>
      <c r="DN396" s="104">
        <f t="shared" ca="1" si="526"/>
        <v>94.13144530145037</v>
      </c>
      <c r="DO396" s="104">
        <f t="shared" ca="1" si="526"/>
        <v>113.6755381048699</v>
      </c>
      <c r="DP396" s="104">
        <f t="shared" ca="1" si="526"/>
        <v>187.16724100538897</v>
      </c>
      <c r="DQ396" s="104">
        <f t="shared" ca="1" si="526"/>
        <v>595.07863256462906</v>
      </c>
      <c r="DR396" s="104">
        <f t="shared" ca="1" si="526"/>
        <v>968819663.11954796</v>
      </c>
      <c r="DT396" s="80">
        <f t="shared" ref="DT396:DT408" si="527">DT381</f>
        <v>0</v>
      </c>
      <c r="DU396" s="104">
        <f t="shared" ref="DU396:EG408" ca="1" si="528">(3-$Z$1/$T$1)*DU303-(1-3*$Z$1/$T$1)*DU318</f>
        <v>114199772.54794967</v>
      </c>
      <c r="DV396" s="104">
        <f t="shared" ca="1" si="528"/>
        <v>37.405651925169877</v>
      </c>
      <c r="DW396" s="104">
        <f t="shared" ca="1" si="528"/>
        <v>37.405651925167525</v>
      </c>
      <c r="DX396" s="104">
        <f t="shared" ca="1" si="528"/>
        <v>37.405651925167604</v>
      </c>
      <c r="DY396" s="104">
        <f t="shared" ca="1" si="528"/>
        <v>37.405651925167618</v>
      </c>
      <c r="DZ396" s="104">
        <f t="shared" ca="1" si="528"/>
        <v>37.405651925167568</v>
      </c>
      <c r="EA396" s="104">
        <f t="shared" ca="1" si="528"/>
        <v>37.405651925167561</v>
      </c>
      <c r="EB396" s="104">
        <f t="shared" ca="1" si="528"/>
        <v>37.405651925167561</v>
      </c>
      <c r="EC396" s="104">
        <f t="shared" ca="1" si="528"/>
        <v>37.405651925167554</v>
      </c>
      <c r="ED396" s="104">
        <f t="shared" ca="1" si="528"/>
        <v>37.405651925167561</v>
      </c>
      <c r="EE396" s="104">
        <f t="shared" ca="1" si="528"/>
        <v>37.405651925167554</v>
      </c>
      <c r="EF396" s="104">
        <f t="shared" ca="1" si="528"/>
        <v>37.405651925167561</v>
      </c>
      <c r="EG396" s="104">
        <f t="shared" ca="1" si="528"/>
        <v>37.405651925167561</v>
      </c>
      <c r="EI396" s="80">
        <f t="shared" ref="EI396:EI408" si="529">EI381</f>
        <v>0</v>
      </c>
      <c r="EJ396" s="104">
        <f t="shared" ref="EJ396:EV408" ca="1" si="530">(3-$Z$1/$T$1)*EJ303-(1-3*$Z$1/$T$1)*EJ318</f>
        <v>-18.685434917608895</v>
      </c>
      <c r="EK396" s="104">
        <f t="shared" ca="1" si="530"/>
        <v>2157.8765789723288</v>
      </c>
      <c r="EL396" s="104">
        <f t="shared" ca="1" si="530"/>
        <v>521.00115390185692</v>
      </c>
      <c r="EM396" s="104">
        <f t="shared" ca="1" si="530"/>
        <v>218.03026594015574</v>
      </c>
      <c r="EN396" s="104">
        <f t="shared" ca="1" si="530"/>
        <v>112.22790008260685</v>
      </c>
      <c r="EO396" s="104">
        <f t="shared" ca="1" si="530"/>
        <v>63.537715418830274</v>
      </c>
      <c r="EP396" s="104">
        <f t="shared" ca="1" si="530"/>
        <v>37.411696756088681</v>
      </c>
      <c r="EQ396" s="104">
        <f t="shared" ca="1" si="530"/>
        <v>22.028664378874112</v>
      </c>
      <c r="ER396" s="104">
        <f t="shared" ca="1" si="530"/>
        <v>12.471987974076569</v>
      </c>
      <c r="ES396" s="104">
        <f t="shared" ca="1" si="530"/>
        <v>6.4203122691721077</v>
      </c>
      <c r="ET396" s="104">
        <f t="shared" ca="1" si="530"/>
        <v>2.68730179811637</v>
      </c>
      <c r="EU396" s="104">
        <f t="shared" ca="1" si="530"/>
        <v>0.64921709652876314</v>
      </c>
      <c r="EV396" s="104">
        <f t="shared" ca="1" si="530"/>
        <v>3.6105348992047459E-7</v>
      </c>
      <c r="EX396" s="80">
        <f t="shared" ref="EX396:EX408" si="531">EX381</f>
        <v>0</v>
      </c>
      <c r="EY396" s="104">
        <f t="shared" ref="EY396:FK408" ca="1" si="532">(3-$Z$1/$T$1)*EY303-(1-3*$Z$1/$T$1)*EY318</f>
        <v>0</v>
      </c>
      <c r="EZ396" s="104">
        <f t="shared" ca="1" si="532"/>
        <v>0</v>
      </c>
      <c r="FA396" s="104">
        <f t="shared" ca="1" si="532"/>
        <v>0</v>
      </c>
      <c r="FB396" s="104">
        <f t="shared" ca="1" si="532"/>
        <v>0</v>
      </c>
      <c r="FC396" s="104">
        <f t="shared" ca="1" si="532"/>
        <v>0</v>
      </c>
      <c r="FD396" s="104">
        <f t="shared" ca="1" si="532"/>
        <v>0</v>
      </c>
      <c r="FE396" s="104">
        <f t="shared" ca="1" si="532"/>
        <v>0</v>
      </c>
      <c r="FF396" s="104">
        <f t="shared" ca="1" si="532"/>
        <v>0</v>
      </c>
      <c r="FG396" s="104">
        <f t="shared" ca="1" si="532"/>
        <v>0</v>
      </c>
      <c r="FH396" s="104">
        <f t="shared" ca="1" si="532"/>
        <v>0</v>
      </c>
      <c r="FI396" s="104">
        <f t="shared" ca="1" si="532"/>
        <v>0</v>
      </c>
      <c r="FJ396" s="104">
        <f t="shared" ca="1" si="532"/>
        <v>0</v>
      </c>
      <c r="FK396" s="104">
        <f t="shared" ca="1" si="532"/>
        <v>0</v>
      </c>
      <c r="FM396" s="80">
        <f t="shared" ref="FM396:FM408" si="533">FM381</f>
        <v>0</v>
      </c>
      <c r="FN396" s="104">
        <f t="shared" ref="FN396:FZ408" ca="1" si="534">(3-$Z$1/$T$1)*FN303-(1-3*$Z$1/$T$1)*FN318</f>
        <v>0</v>
      </c>
      <c r="FO396" s="104">
        <f t="shared" ca="1" si="534"/>
        <v>0</v>
      </c>
      <c r="FP396" s="104">
        <f t="shared" ca="1" si="534"/>
        <v>0</v>
      </c>
      <c r="FQ396" s="104">
        <f t="shared" ca="1" si="534"/>
        <v>0</v>
      </c>
      <c r="FR396" s="104">
        <f t="shared" ca="1" si="534"/>
        <v>0</v>
      </c>
      <c r="FS396" s="104">
        <f t="shared" ca="1" si="534"/>
        <v>0</v>
      </c>
      <c r="FT396" s="104">
        <f t="shared" ca="1" si="534"/>
        <v>0</v>
      </c>
      <c r="FU396" s="104">
        <f t="shared" ca="1" si="534"/>
        <v>0</v>
      </c>
      <c r="FV396" s="104">
        <f t="shared" ca="1" si="534"/>
        <v>0</v>
      </c>
      <c r="FW396" s="104">
        <f t="shared" ca="1" si="534"/>
        <v>0</v>
      </c>
      <c r="FX396" s="104">
        <f t="shared" ca="1" si="534"/>
        <v>0</v>
      </c>
      <c r="FY396" s="104">
        <f t="shared" ca="1" si="534"/>
        <v>0</v>
      </c>
      <c r="FZ396" s="104">
        <f t="shared" ca="1" si="534"/>
        <v>0</v>
      </c>
    </row>
    <row r="397" spans="1:182">
      <c r="S397" s="26">
        <f t="shared" si="514"/>
        <v>7.5</v>
      </c>
      <c r="T397" s="319">
        <f t="shared" ca="1" si="515"/>
        <v>38.713707610095597</v>
      </c>
      <c r="U397" s="319">
        <f t="shared" ca="1" si="515"/>
        <v>22551.934394106225</v>
      </c>
      <c r="V397" s="319">
        <f t="shared" ca="1" si="515"/>
        <v>98.346232674953171</v>
      </c>
      <c r="W397" s="319">
        <f t="shared" ca="1" si="515"/>
        <v>61.887415018491538</v>
      </c>
      <c r="X397" s="319">
        <f t="shared" ca="1" si="515"/>
        <v>53.589026748234915</v>
      </c>
      <c r="Y397" s="319">
        <f t="shared" ca="1" si="515"/>
        <v>49.08227619443867</v>
      </c>
      <c r="Z397" s="319">
        <f t="shared" ca="1" si="515"/>
        <v>45.657413271668503</v>
      </c>
      <c r="AA397" s="319">
        <f t="shared" ca="1" si="515"/>
        <v>42.942711463303347</v>
      </c>
      <c r="AB397" s="319">
        <f t="shared" ca="1" si="515"/>
        <v>40.946283519584085</v>
      </c>
      <c r="AC397" s="319">
        <f t="shared" ca="1" si="515"/>
        <v>39.661154372401654</v>
      </c>
      <c r="AD397" s="319">
        <f t="shared" ca="1" si="515"/>
        <v>38.992903355438997</v>
      </c>
      <c r="AE397" s="319">
        <f t="shared" ca="1" si="515"/>
        <v>38.75996903422697</v>
      </c>
      <c r="AF397" s="319">
        <f t="shared" ca="1" si="515"/>
        <v>107.68353578168922</v>
      </c>
      <c r="AG397" s="59"/>
      <c r="AH397" s="80">
        <f t="shared" si="516"/>
        <v>7.5</v>
      </c>
      <c r="AI397" s="104">
        <f t="shared" ca="1" si="517"/>
        <v>2233.9388672244145</v>
      </c>
      <c r="AJ397" s="104">
        <f t="shared" ca="1" si="517"/>
        <v>390.87317736864009</v>
      </c>
      <c r="AK397" s="104">
        <f t="shared" ca="1" si="517"/>
        <v>1631.3033632848683</v>
      </c>
      <c r="AL397" s="104">
        <f t="shared" ca="1" si="517"/>
        <v>403.59227976206398</v>
      </c>
      <c r="AM397" s="104">
        <f t="shared" ca="1" si="517"/>
        <v>174.33241435709965</v>
      </c>
      <c r="AN397" s="104">
        <f t="shared" ca="1" si="517"/>
        <v>89.168505215418463</v>
      </c>
      <c r="AO397" s="104">
        <f t="shared" ca="1" si="517"/>
        <v>48.666815217376069</v>
      </c>
      <c r="AP397" s="104">
        <f t="shared" ca="1" si="517"/>
        <v>27.085013267798178</v>
      </c>
      <c r="AQ397" s="104">
        <f t="shared" ca="1" si="517"/>
        <v>14.863905695148944</v>
      </c>
      <c r="AR397" s="104">
        <f t="shared" ca="1" si="517"/>
        <v>7.716014421281554</v>
      </c>
      <c r="AS397" s="104">
        <f t="shared" ca="1" si="517"/>
        <v>3.5502463567087306</v>
      </c>
      <c r="AT397" s="104">
        <f t="shared" ca="1" si="517"/>
        <v>1.3440563007600446</v>
      </c>
      <c r="AU397" s="104">
        <f t="shared" ca="1" si="517"/>
        <v>1.802575735595989</v>
      </c>
      <c r="AV397" s="62"/>
      <c r="AW397" s="80">
        <f t="shared" si="518"/>
        <v>7.5</v>
      </c>
      <c r="AX397" s="104">
        <f t="shared" ca="1" si="519"/>
        <v>255579.63968266957</v>
      </c>
      <c r="AY397" s="104">
        <f t="shared" ca="1" si="519"/>
        <v>22161.061216737609</v>
      </c>
      <c r="AZ397" s="104">
        <f t="shared" ca="1" si="519"/>
        <v>33257.482616201873</v>
      </c>
      <c r="BA397" s="104">
        <f t="shared" ca="1" si="519"/>
        <v>3949.4260357771514</v>
      </c>
      <c r="BB397" s="104">
        <f t="shared" ca="1" si="519"/>
        <v>988.60604001607635</v>
      </c>
      <c r="BC397" s="104">
        <f t="shared" ca="1" si="519"/>
        <v>344.65786296862552</v>
      </c>
      <c r="BD397" s="104">
        <f t="shared" ca="1" si="519"/>
        <v>152.68102462253745</v>
      </c>
      <c r="BE397" s="104">
        <f t="shared" ca="1" si="519"/>
        <v>84.364972648933204</v>
      </c>
      <c r="BF397" s="104">
        <f t="shared" ca="1" si="519"/>
        <v>57.005645680922228</v>
      </c>
      <c r="BG397" s="104">
        <f t="shared" ca="1" si="519"/>
        <v>45.112937988408575</v>
      </c>
      <c r="BH397" s="104">
        <f t="shared" ca="1" si="519"/>
        <v>39.731994158640369</v>
      </c>
      <c r="BI397" s="104">
        <f t="shared" ca="1" si="519"/>
        <v>37.415912733466925</v>
      </c>
      <c r="BJ397" s="104">
        <f t="shared" ca="1" si="519"/>
        <v>105.88096004609321</v>
      </c>
      <c r="BK397" s="62"/>
      <c r="BL397" s="80">
        <f t="shared" ref="BL397:BL408" si="535">AW397</f>
        <v>7.5</v>
      </c>
      <c r="BM397" s="104">
        <f t="shared" ca="1" si="520"/>
        <v>260047.51741711842</v>
      </c>
      <c r="BN397" s="104">
        <f t="shared" ca="1" si="520"/>
        <v>22942.807571474928</v>
      </c>
      <c r="BO397" s="104">
        <f t="shared" ca="1" si="520"/>
        <v>36520.089342771607</v>
      </c>
      <c r="BP397" s="104">
        <f t="shared" ca="1" si="520"/>
        <v>4756.6105953012793</v>
      </c>
      <c r="BQ397" s="104">
        <f t="shared" ca="1" si="520"/>
        <v>1337.2708687302757</v>
      </c>
      <c r="BR397" s="104">
        <f t="shared" ca="1" si="520"/>
        <v>522.99487339946245</v>
      </c>
      <c r="BS397" s="104">
        <f t="shared" ca="1" si="520"/>
        <v>250.01465505728953</v>
      </c>
      <c r="BT397" s="104">
        <f t="shared" ca="1" si="520"/>
        <v>138.53499918452957</v>
      </c>
      <c r="BU397" s="104">
        <f t="shared" ca="1" si="520"/>
        <v>86.733457071220101</v>
      </c>
      <c r="BV397" s="104">
        <f t="shared" ca="1" si="520"/>
        <v>60.544966830971681</v>
      </c>
      <c r="BW397" s="104">
        <f t="shared" ca="1" si="520"/>
        <v>46.832486872057842</v>
      </c>
      <c r="BX397" s="104">
        <f t="shared" ca="1" si="520"/>
        <v>40.094393169915676</v>
      </c>
      <c r="BY397" s="104">
        <f t="shared" ca="1" si="520"/>
        <v>39.227551596655488</v>
      </c>
      <c r="BZ397" s="62"/>
      <c r="CA397" s="80">
        <f t="shared" si="521"/>
        <v>7.5</v>
      </c>
      <c r="CB397" s="104">
        <f t="shared" ca="1" si="522"/>
        <v>168.5378188504757</v>
      </c>
      <c r="CC397" s="104">
        <f t="shared" ca="1" si="522"/>
        <v>22555.331667865015</v>
      </c>
      <c r="CD397" s="104">
        <f t="shared" ca="1" si="522"/>
        <v>106.3604311432106</v>
      </c>
      <c r="CE397" s="104">
        <f t="shared" ca="1" si="522"/>
        <v>71.058143726632352</v>
      </c>
      <c r="CF397" s="104">
        <f t="shared" ca="1" si="522"/>
        <v>62.443357081448028</v>
      </c>
      <c r="CG397" s="104">
        <f t="shared" ca="1" si="522"/>
        <v>58.55469396698642</v>
      </c>
      <c r="CH397" s="104">
        <f t="shared" ca="1" si="522"/>
        <v>57.260073995382712</v>
      </c>
      <c r="CI397" s="104">
        <f t="shared" ca="1" si="522"/>
        <v>59.163996581027028</v>
      </c>
      <c r="CJ397" s="104">
        <f t="shared" ca="1" si="522"/>
        <v>66.655246474362642</v>
      </c>
      <c r="CK397" s="104">
        <f t="shared" ca="1" si="522"/>
        <v>86.055086357117517</v>
      </c>
      <c r="CL397" s="104">
        <f t="shared" ca="1" si="522"/>
        <v>137.58030051947679</v>
      </c>
      <c r="CM397" s="104">
        <f t="shared" ca="1" si="522"/>
        <v>298.46258612220197</v>
      </c>
      <c r="CN397" s="104">
        <f t="shared" ca="1" si="522"/>
        <v>614.09630014347169</v>
      </c>
      <c r="CP397" s="80">
        <f t="shared" si="523"/>
        <v>7.5</v>
      </c>
      <c r="CQ397" s="104">
        <f t="shared" ca="1" si="524"/>
        <v>2363.7629784647947</v>
      </c>
      <c r="CR397" s="104">
        <f t="shared" ca="1" si="524"/>
        <v>394.27045112743264</v>
      </c>
      <c r="CS397" s="104">
        <f t="shared" ca="1" si="524"/>
        <v>1639.3175617531256</v>
      </c>
      <c r="CT397" s="104">
        <f t="shared" ca="1" si="524"/>
        <v>412.7630084702048</v>
      </c>
      <c r="CU397" s="104">
        <f t="shared" ca="1" si="524"/>
        <v>183.18674469031276</v>
      </c>
      <c r="CV397" s="104">
        <f t="shared" ca="1" si="524"/>
        <v>98.640922987966206</v>
      </c>
      <c r="CW397" s="104">
        <f t="shared" ca="1" si="524"/>
        <v>60.269475941090278</v>
      </c>
      <c r="CX397" s="104">
        <f t="shared" ca="1" si="524"/>
        <v>43.306298385521849</v>
      </c>
      <c r="CY397" s="104">
        <f t="shared" ca="1" si="524"/>
        <v>40.5728686499275</v>
      </c>
      <c r="CZ397" s="104">
        <f t="shared" ca="1" si="524"/>
        <v>54.109946405997427</v>
      </c>
      <c r="DA397" s="104">
        <f t="shared" ca="1" si="524"/>
        <v>102.13764352074652</v>
      </c>
      <c r="DB397" s="104">
        <f t="shared" ca="1" si="524"/>
        <v>261.04667338873503</v>
      </c>
      <c r="DC397" s="104">
        <f t="shared" ca="1" si="524"/>
        <v>508.21534009737843</v>
      </c>
      <c r="DE397" s="80">
        <f t="shared" si="525"/>
        <v>7.5</v>
      </c>
      <c r="DF397" s="104">
        <f t="shared" ca="1" si="526"/>
        <v>255580.84964523409</v>
      </c>
      <c r="DG397" s="104">
        <f t="shared" ca="1" si="526"/>
        <v>22161.12426959987</v>
      </c>
      <c r="DH397" s="104">
        <f t="shared" ca="1" si="526"/>
        <v>33257.882893473419</v>
      </c>
      <c r="DI397" s="104">
        <f t="shared" ca="1" si="526"/>
        <v>3950.440188423695</v>
      </c>
      <c r="DJ397" s="104">
        <f t="shared" ca="1" si="526"/>
        <v>990.49266966734672</v>
      </c>
      <c r="DK397" s="104">
        <f t="shared" ca="1" si="526"/>
        <v>348.26107035439509</v>
      </c>
      <c r="DL397" s="104">
        <f t="shared" ca="1" si="526"/>
        <v>160.21093059633824</v>
      </c>
      <c r="DM397" s="104">
        <f t="shared" ca="1" si="526"/>
        <v>100.82998527745963</v>
      </c>
      <c r="DN397" s="104">
        <f t="shared" ca="1" si="526"/>
        <v>89.864141998384156</v>
      </c>
      <c r="DO397" s="104">
        <f t="shared" ca="1" si="526"/>
        <v>104.81446570847282</v>
      </c>
      <c r="DP397" s="104">
        <f t="shared" ca="1" si="526"/>
        <v>155.56314038908704</v>
      </c>
      <c r="DQ397" s="104">
        <f t="shared" ca="1" si="526"/>
        <v>316.44616555947653</v>
      </c>
      <c r="DR397" s="104">
        <f t="shared" ca="1" si="526"/>
        <v>630.33466643522343</v>
      </c>
      <c r="DT397" s="80">
        <f t="shared" si="527"/>
        <v>7.5</v>
      </c>
      <c r="DU397" s="104">
        <f t="shared" ca="1" si="528"/>
        <v>38.713707610095597</v>
      </c>
      <c r="DV397" s="104">
        <f t="shared" ca="1" si="528"/>
        <v>22551.934394106225</v>
      </c>
      <c r="DW397" s="104">
        <f t="shared" ca="1" si="528"/>
        <v>98.346232674953171</v>
      </c>
      <c r="DX397" s="104">
        <f t="shared" ca="1" si="528"/>
        <v>61.887415018491538</v>
      </c>
      <c r="DY397" s="104">
        <f t="shared" ca="1" si="528"/>
        <v>53.589026748234915</v>
      </c>
      <c r="DZ397" s="104">
        <f t="shared" ca="1" si="528"/>
        <v>49.08227619443867</v>
      </c>
      <c r="EA397" s="104">
        <f t="shared" ca="1" si="528"/>
        <v>45.657413271668503</v>
      </c>
      <c r="EB397" s="104">
        <f t="shared" ca="1" si="528"/>
        <v>42.942711463303347</v>
      </c>
      <c r="EC397" s="104">
        <f t="shared" ca="1" si="528"/>
        <v>40.946283519584085</v>
      </c>
      <c r="ED397" s="104">
        <f t="shared" ca="1" si="528"/>
        <v>39.661154372401654</v>
      </c>
      <c r="EE397" s="104">
        <f t="shared" ca="1" si="528"/>
        <v>38.992903355438997</v>
      </c>
      <c r="EF397" s="104">
        <f t="shared" ca="1" si="528"/>
        <v>38.75996903422697</v>
      </c>
      <c r="EG397" s="104">
        <f t="shared" ca="1" si="528"/>
        <v>107.68353578168922</v>
      </c>
      <c r="EI397" s="80">
        <f t="shared" si="529"/>
        <v>7.5</v>
      </c>
      <c r="EJ397" s="104">
        <f t="shared" ca="1" si="530"/>
        <v>2233.9388672244145</v>
      </c>
      <c r="EK397" s="104">
        <f t="shared" ca="1" si="530"/>
        <v>390.87317736864009</v>
      </c>
      <c r="EL397" s="104">
        <f t="shared" ca="1" si="530"/>
        <v>1631.3033632848683</v>
      </c>
      <c r="EM397" s="104">
        <f t="shared" ca="1" si="530"/>
        <v>403.59227976206398</v>
      </c>
      <c r="EN397" s="104">
        <f t="shared" ca="1" si="530"/>
        <v>174.33241435709965</v>
      </c>
      <c r="EO397" s="104">
        <f t="shared" ca="1" si="530"/>
        <v>89.168505215418463</v>
      </c>
      <c r="EP397" s="104">
        <f t="shared" ca="1" si="530"/>
        <v>48.666815217376069</v>
      </c>
      <c r="EQ397" s="104">
        <f t="shared" ca="1" si="530"/>
        <v>27.085013267798178</v>
      </c>
      <c r="ER397" s="104">
        <f t="shared" ca="1" si="530"/>
        <v>14.863905695148944</v>
      </c>
      <c r="ES397" s="104">
        <f t="shared" ca="1" si="530"/>
        <v>7.716014421281554</v>
      </c>
      <c r="ET397" s="104">
        <f t="shared" ca="1" si="530"/>
        <v>3.5502463567087306</v>
      </c>
      <c r="EU397" s="104">
        <f t="shared" ca="1" si="530"/>
        <v>1.3440563007600446</v>
      </c>
      <c r="EV397" s="104">
        <f t="shared" ca="1" si="530"/>
        <v>1.802575735595989</v>
      </c>
      <c r="EX397" s="80">
        <f t="shared" si="531"/>
        <v>7.5</v>
      </c>
      <c r="EY397" s="104">
        <f t="shared" ca="1" si="532"/>
        <v>0</v>
      </c>
      <c r="EZ397" s="104">
        <f t="shared" ca="1" si="532"/>
        <v>0</v>
      </c>
      <c r="FA397" s="104">
        <f t="shared" ca="1" si="532"/>
        <v>0</v>
      </c>
      <c r="FB397" s="104">
        <f t="shared" ca="1" si="532"/>
        <v>0</v>
      </c>
      <c r="FC397" s="104">
        <f t="shared" ca="1" si="532"/>
        <v>0</v>
      </c>
      <c r="FD397" s="104">
        <f t="shared" ca="1" si="532"/>
        <v>0</v>
      </c>
      <c r="FE397" s="104">
        <f t="shared" ca="1" si="532"/>
        <v>0</v>
      </c>
      <c r="FF397" s="104">
        <f t="shared" ca="1" si="532"/>
        <v>0</v>
      </c>
      <c r="FG397" s="104">
        <f t="shared" ca="1" si="532"/>
        <v>0</v>
      </c>
      <c r="FH397" s="104">
        <f t="shared" ca="1" si="532"/>
        <v>0</v>
      </c>
      <c r="FI397" s="104">
        <f t="shared" ca="1" si="532"/>
        <v>0</v>
      </c>
      <c r="FJ397" s="104">
        <f t="shared" ca="1" si="532"/>
        <v>0</v>
      </c>
      <c r="FK397" s="104">
        <f t="shared" ca="1" si="532"/>
        <v>0</v>
      </c>
      <c r="FM397" s="80">
        <f t="shared" si="533"/>
        <v>7.5</v>
      </c>
      <c r="FN397" s="104">
        <f t="shared" ca="1" si="534"/>
        <v>0</v>
      </c>
      <c r="FO397" s="104">
        <f t="shared" ca="1" si="534"/>
        <v>0</v>
      </c>
      <c r="FP397" s="104">
        <f t="shared" ca="1" si="534"/>
        <v>0</v>
      </c>
      <c r="FQ397" s="104">
        <f t="shared" ca="1" si="534"/>
        <v>0</v>
      </c>
      <c r="FR397" s="104">
        <f t="shared" ca="1" si="534"/>
        <v>0</v>
      </c>
      <c r="FS397" s="104">
        <f t="shared" ca="1" si="534"/>
        <v>0</v>
      </c>
      <c r="FT397" s="104">
        <f t="shared" ca="1" si="534"/>
        <v>0</v>
      </c>
      <c r="FU397" s="104">
        <f t="shared" ca="1" si="534"/>
        <v>0</v>
      </c>
      <c r="FV397" s="104">
        <f t="shared" ca="1" si="534"/>
        <v>0</v>
      </c>
      <c r="FW397" s="104">
        <f t="shared" ca="1" si="534"/>
        <v>0</v>
      </c>
      <c r="FX397" s="104">
        <f t="shared" ca="1" si="534"/>
        <v>0</v>
      </c>
      <c r="FY397" s="104">
        <f t="shared" ca="1" si="534"/>
        <v>0</v>
      </c>
      <c r="FZ397" s="104">
        <f t="shared" ca="1" si="534"/>
        <v>0</v>
      </c>
    </row>
    <row r="398" spans="1:182">
      <c r="S398" s="26">
        <f t="shared" si="514"/>
        <v>15</v>
      </c>
      <c r="T398" s="319">
        <f t="shared" ca="1" si="515"/>
        <v>38.713706541720967</v>
      </c>
      <c r="U398" s="319">
        <f t="shared" ca="1" si="515"/>
        <v>87.718137055269224</v>
      </c>
      <c r="V398" s="319">
        <f t="shared" ca="1" si="515"/>
        <v>3670.6441565967561</v>
      </c>
      <c r="W398" s="319">
        <f t="shared" ca="1" si="515"/>
        <v>482.89882241280367</v>
      </c>
      <c r="X398" s="319">
        <f t="shared" ca="1" si="515"/>
        <v>112.09467061898081</v>
      </c>
      <c r="Y398" s="319">
        <f t="shared" ca="1" si="515"/>
        <v>74.248602860357025</v>
      </c>
      <c r="Z398" s="319">
        <f t="shared" ca="1" si="515"/>
        <v>59.933022353703599</v>
      </c>
      <c r="AA398" s="319">
        <f t="shared" ca="1" si="515"/>
        <v>52.338070229203147</v>
      </c>
      <c r="AB398" s="319">
        <f t="shared" ca="1" si="515"/>
        <v>47.849886735078066</v>
      </c>
      <c r="AC398" s="319">
        <f t="shared" ca="1" si="515"/>
        <v>45.228085360362151</v>
      </c>
      <c r="AD398" s="319">
        <f t="shared" ca="1" si="515"/>
        <v>43.854156640471963</v>
      </c>
      <c r="AE398" s="319">
        <f t="shared" ca="1" si="515"/>
        <v>43.290645866788736</v>
      </c>
      <c r="AF398" s="319">
        <f t="shared" ca="1" si="515"/>
        <v>171.57445440741776</v>
      </c>
      <c r="AG398" s="59"/>
      <c r="AH398" s="80">
        <f t="shared" si="516"/>
        <v>15</v>
      </c>
      <c r="AI398" s="104">
        <f t="shared" ca="1" si="517"/>
        <v>539.29556576704454</v>
      </c>
      <c r="AJ398" s="104">
        <f t="shared" ca="1" si="517"/>
        <v>1455.2619741621916</v>
      </c>
      <c r="AK398" s="104">
        <f t="shared" ca="1" si="517"/>
        <v>263.51813751718146</v>
      </c>
      <c r="AL398" s="104">
        <f t="shared" ca="1" si="517"/>
        <v>3491.5499139994818</v>
      </c>
      <c r="AM398" s="104">
        <f t="shared" ca="1" si="517"/>
        <v>418.37890052473415</v>
      </c>
      <c r="AN398" s="104">
        <f t="shared" ca="1" si="517"/>
        <v>154.85098232803458</v>
      </c>
      <c r="AO398" s="104">
        <f t="shared" ca="1" si="517"/>
        <v>73.605392140994951</v>
      </c>
      <c r="AP398" s="104">
        <f t="shared" ca="1" si="517"/>
        <v>38.642242925081945</v>
      </c>
      <c r="AQ398" s="104">
        <f t="shared" ca="1" si="517"/>
        <v>21.10271596858022</v>
      </c>
      <c r="AR398" s="104">
        <f t="shared" ca="1" si="517"/>
        <v>11.57158044314718</v>
      </c>
      <c r="AS398" s="104">
        <f t="shared" ca="1" si="517"/>
        <v>6.2667118394841141</v>
      </c>
      <c r="AT398" s="104">
        <f t="shared" ca="1" si="517"/>
        <v>3.5349706462428019</v>
      </c>
      <c r="AU398" s="104">
        <f t="shared" ca="1" si="517"/>
        <v>10.674088647144979</v>
      </c>
      <c r="AV398" s="62"/>
      <c r="AW398" s="80">
        <f t="shared" si="518"/>
        <v>15</v>
      </c>
      <c r="AX398" s="104">
        <f t="shared" ca="1" si="519"/>
        <v>15311.577962852298</v>
      </c>
      <c r="AY398" s="104">
        <f t="shared" ca="1" si="519"/>
        <v>30519.284501703285</v>
      </c>
      <c r="AZ398" s="104">
        <f t="shared" ca="1" si="519"/>
        <v>3407.1260190795729</v>
      </c>
      <c r="BA398" s="104">
        <f t="shared" ca="1" si="519"/>
        <v>23196.289457420906</v>
      </c>
      <c r="BB398" s="104">
        <f t="shared" ca="1" si="519"/>
        <v>1701.65254758319</v>
      </c>
      <c r="BC398" s="104">
        <f t="shared" ca="1" si="519"/>
        <v>431.89147620143842</v>
      </c>
      <c r="BD398" s="104">
        <f t="shared" ca="1" si="519"/>
        <v>163.79985158604251</v>
      </c>
      <c r="BE398" s="104">
        <f t="shared" ca="1" si="519"/>
        <v>83.266475344061945</v>
      </c>
      <c r="BF398" s="104">
        <f t="shared" ca="1" si="519"/>
        <v>54.185803374474006</v>
      </c>
      <c r="BG398" s="104">
        <f t="shared" ca="1" si="519"/>
        <v>42.422988290702065</v>
      </c>
      <c r="BH398" s="104">
        <f t="shared" ca="1" si="519"/>
        <v>37.587444800987853</v>
      </c>
      <c r="BI398" s="104">
        <f t="shared" ca="1" si="519"/>
        <v>39.755675220545939</v>
      </c>
      <c r="BJ398" s="104">
        <f t="shared" ca="1" si="519"/>
        <v>160.90036576027279</v>
      </c>
      <c r="BK398" s="62"/>
      <c r="BL398" s="80">
        <f t="shared" si="535"/>
        <v>15</v>
      </c>
      <c r="BM398" s="104">
        <f t="shared" ca="1" si="520"/>
        <v>16390.169094386387</v>
      </c>
      <c r="BN398" s="104">
        <f t="shared" ca="1" si="520"/>
        <v>33429.808450027675</v>
      </c>
      <c r="BO398" s="104">
        <f t="shared" ca="1" si="520"/>
        <v>3934.1622941139403</v>
      </c>
      <c r="BP398" s="104">
        <f t="shared" ca="1" si="520"/>
        <v>30179.389285419871</v>
      </c>
      <c r="BQ398" s="104">
        <f t="shared" ca="1" si="520"/>
        <v>2538.4103486326585</v>
      </c>
      <c r="BR398" s="104">
        <f t="shared" ca="1" si="520"/>
        <v>741.59344085750763</v>
      </c>
      <c r="BS398" s="104">
        <f t="shared" ca="1" si="520"/>
        <v>311.01063586803241</v>
      </c>
      <c r="BT398" s="104">
        <f t="shared" ca="1" si="520"/>
        <v>160.55096119422583</v>
      </c>
      <c r="BU398" s="104">
        <f t="shared" ca="1" si="520"/>
        <v>96.391235311634446</v>
      </c>
      <c r="BV398" s="104">
        <f t="shared" ca="1" si="520"/>
        <v>65.566149176996419</v>
      </c>
      <c r="BW398" s="104">
        <f t="shared" ca="1" si="520"/>
        <v>49.915197980346825</v>
      </c>
      <c r="BX398" s="104">
        <f t="shared" ca="1" si="520"/>
        <v>42.360051038059417</v>
      </c>
      <c r="BY398" s="104">
        <f t="shared" ca="1" si="520"/>
        <v>48.576751231187082</v>
      </c>
      <c r="BZ398" s="62"/>
      <c r="CA398" s="80">
        <f t="shared" si="521"/>
        <v>15</v>
      </c>
      <c r="CB398" s="104">
        <f t="shared" ca="1" si="522"/>
        <v>75.15735654012235</v>
      </c>
      <c r="CC398" s="104">
        <f t="shared" ca="1" si="522"/>
        <v>96.692053079959649</v>
      </c>
      <c r="CD398" s="104">
        <f t="shared" ca="1" si="522"/>
        <v>3672.0664484678873</v>
      </c>
      <c r="CE398" s="104">
        <f t="shared" ca="1" si="522"/>
        <v>483.52467478507361</v>
      </c>
      <c r="CF398" s="104">
        <f t="shared" ca="1" si="522"/>
        <v>114.71966104234896</v>
      </c>
      <c r="CG398" s="104">
        <f t="shared" ca="1" si="522"/>
        <v>78.532825450169611</v>
      </c>
      <c r="CH398" s="104">
        <f t="shared" ca="1" si="522"/>
        <v>66.33246884085608</v>
      </c>
      <c r="CI398" s="104">
        <f t="shared" ca="1" si="522"/>
        <v>62.247245501777464</v>
      </c>
      <c r="CJ398" s="104">
        <f t="shared" ca="1" si="522"/>
        <v>64.242066659354037</v>
      </c>
      <c r="CK398" s="104">
        <f t="shared" ca="1" si="522"/>
        <v>74.215434204412048</v>
      </c>
      <c r="CL398" s="104">
        <f t="shared" ca="1" si="522"/>
        <v>97.676184629517451</v>
      </c>
      <c r="CM398" s="104">
        <f t="shared" ca="1" si="522"/>
        <v>140.16152281410913</v>
      </c>
      <c r="CN398" s="104">
        <f t="shared" ca="1" si="522"/>
        <v>255.65444482360763</v>
      </c>
      <c r="CP398" s="80">
        <f t="shared" si="523"/>
        <v>15</v>
      </c>
      <c r="CQ398" s="104">
        <f t="shared" ca="1" si="524"/>
        <v>575.73921576544592</v>
      </c>
      <c r="CR398" s="104">
        <f t="shared" ca="1" si="524"/>
        <v>1464.2358901868822</v>
      </c>
      <c r="CS398" s="104">
        <f t="shared" ca="1" si="524"/>
        <v>264.94042938831262</v>
      </c>
      <c r="CT398" s="104">
        <f t="shared" ca="1" si="524"/>
        <v>3492.1757663717517</v>
      </c>
      <c r="CU398" s="104">
        <f t="shared" ca="1" si="524"/>
        <v>421.00389094810231</v>
      </c>
      <c r="CV398" s="104">
        <f t="shared" ca="1" si="524"/>
        <v>159.13520491784715</v>
      </c>
      <c r="CW398" s="104">
        <f t="shared" ca="1" si="524"/>
        <v>80.004838628147439</v>
      </c>
      <c r="CX398" s="104">
        <f t="shared" ca="1" si="524"/>
        <v>48.551418197656261</v>
      </c>
      <c r="CY398" s="104">
        <f t="shared" ca="1" si="524"/>
        <v>37.494895892856192</v>
      </c>
      <c r="CZ398" s="104">
        <f t="shared" ca="1" si="524"/>
        <v>40.558929287197074</v>
      </c>
      <c r="DA398" s="104">
        <f t="shared" ca="1" si="524"/>
        <v>60.088739828529611</v>
      </c>
      <c r="DB398" s="104">
        <f t="shared" ca="1" si="524"/>
        <v>100.40584759356319</v>
      </c>
      <c r="DC398" s="104">
        <f t="shared" ca="1" si="524"/>
        <v>94.754079063334828</v>
      </c>
      <c r="DE398" s="80">
        <f t="shared" si="525"/>
        <v>15</v>
      </c>
      <c r="DF398" s="104">
        <f t="shared" ca="1" si="526"/>
        <v>15312.99401874085</v>
      </c>
      <c r="DG398" s="104">
        <f t="shared" ca="1" si="526"/>
        <v>30519.721262431158</v>
      </c>
      <c r="DH398" s="104">
        <f t="shared" ca="1" si="526"/>
        <v>3407.245886629782</v>
      </c>
      <c r="DI398" s="104">
        <f t="shared" ca="1" si="526"/>
        <v>23196.384393749562</v>
      </c>
      <c r="DJ398" s="104">
        <f t="shared" ca="1" si="526"/>
        <v>1702.3492295050551</v>
      </c>
      <c r="DK398" s="104">
        <f t="shared" ca="1" si="526"/>
        <v>433.83509080797967</v>
      </c>
      <c r="DL398" s="104">
        <f t="shared" ca="1" si="526"/>
        <v>168.71000186411644</v>
      </c>
      <c r="DM398" s="104">
        <f t="shared" ca="1" si="526"/>
        <v>95.489133530908703</v>
      </c>
      <c r="DN398" s="104">
        <f t="shared" ca="1" si="526"/>
        <v>80.30624952314362</v>
      </c>
      <c r="DO398" s="104">
        <f t="shared" ca="1" si="526"/>
        <v>88.099220508133982</v>
      </c>
      <c r="DP398" s="104">
        <f t="shared" ca="1" si="526"/>
        <v>112.28051891864573</v>
      </c>
      <c r="DQ398" s="104">
        <f t="shared" ca="1" si="526"/>
        <v>155.52709009700916</v>
      </c>
      <c r="DR398" s="104">
        <f t="shared" ca="1" si="526"/>
        <v>257.95448639656371</v>
      </c>
      <c r="DT398" s="80">
        <f t="shared" si="527"/>
        <v>15</v>
      </c>
      <c r="DU398" s="104">
        <f t="shared" ca="1" si="528"/>
        <v>38.713706541720967</v>
      </c>
      <c r="DV398" s="104">
        <f t="shared" ca="1" si="528"/>
        <v>87.718137055269224</v>
      </c>
      <c r="DW398" s="104">
        <f t="shared" ca="1" si="528"/>
        <v>3670.6441565967561</v>
      </c>
      <c r="DX398" s="104">
        <f t="shared" ca="1" si="528"/>
        <v>482.89882241280367</v>
      </c>
      <c r="DY398" s="104">
        <f t="shared" ca="1" si="528"/>
        <v>112.09467061898081</v>
      </c>
      <c r="DZ398" s="104">
        <f t="shared" ca="1" si="528"/>
        <v>74.248602860357025</v>
      </c>
      <c r="EA398" s="104">
        <f t="shared" ca="1" si="528"/>
        <v>59.933022353703599</v>
      </c>
      <c r="EB398" s="104">
        <f t="shared" ca="1" si="528"/>
        <v>52.338070229203147</v>
      </c>
      <c r="EC398" s="104">
        <f t="shared" ca="1" si="528"/>
        <v>47.849886735078066</v>
      </c>
      <c r="ED398" s="104">
        <f t="shared" ca="1" si="528"/>
        <v>45.228085360362151</v>
      </c>
      <c r="EE398" s="104">
        <f t="shared" ca="1" si="528"/>
        <v>43.854156640471963</v>
      </c>
      <c r="EF398" s="104">
        <f t="shared" ca="1" si="528"/>
        <v>43.290645866788736</v>
      </c>
      <c r="EG398" s="104">
        <f t="shared" ca="1" si="528"/>
        <v>171.57445440741776</v>
      </c>
      <c r="EI398" s="80">
        <f t="shared" si="529"/>
        <v>15</v>
      </c>
      <c r="EJ398" s="104">
        <f t="shared" ca="1" si="530"/>
        <v>539.29556576704454</v>
      </c>
      <c r="EK398" s="104">
        <f t="shared" ca="1" si="530"/>
        <v>1455.2619741621916</v>
      </c>
      <c r="EL398" s="104">
        <f t="shared" ca="1" si="530"/>
        <v>263.51813751718146</v>
      </c>
      <c r="EM398" s="104">
        <f t="shared" ca="1" si="530"/>
        <v>3491.5499139994818</v>
      </c>
      <c r="EN398" s="104">
        <f t="shared" ca="1" si="530"/>
        <v>418.37890052473415</v>
      </c>
      <c r="EO398" s="104">
        <f t="shared" ca="1" si="530"/>
        <v>154.85098232803458</v>
      </c>
      <c r="EP398" s="104">
        <f t="shared" ca="1" si="530"/>
        <v>73.605392140994951</v>
      </c>
      <c r="EQ398" s="104">
        <f t="shared" ca="1" si="530"/>
        <v>38.642242925081945</v>
      </c>
      <c r="ER398" s="104">
        <f t="shared" ca="1" si="530"/>
        <v>21.10271596858022</v>
      </c>
      <c r="ES398" s="104">
        <f t="shared" ca="1" si="530"/>
        <v>11.57158044314718</v>
      </c>
      <c r="ET398" s="104">
        <f t="shared" ca="1" si="530"/>
        <v>6.2667118394841141</v>
      </c>
      <c r="EU398" s="104">
        <f t="shared" ca="1" si="530"/>
        <v>3.5349706462428019</v>
      </c>
      <c r="EV398" s="104">
        <f t="shared" ca="1" si="530"/>
        <v>10.674088647144979</v>
      </c>
      <c r="EX398" s="80">
        <f t="shared" si="531"/>
        <v>15</v>
      </c>
      <c r="EY398" s="104">
        <f t="shared" ca="1" si="532"/>
        <v>0</v>
      </c>
      <c r="EZ398" s="104">
        <f t="shared" ca="1" si="532"/>
        <v>0</v>
      </c>
      <c r="FA398" s="104">
        <f t="shared" ca="1" si="532"/>
        <v>0</v>
      </c>
      <c r="FB398" s="104">
        <f t="shared" ca="1" si="532"/>
        <v>0</v>
      </c>
      <c r="FC398" s="104">
        <f t="shared" ca="1" si="532"/>
        <v>0</v>
      </c>
      <c r="FD398" s="104">
        <f t="shared" ca="1" si="532"/>
        <v>0</v>
      </c>
      <c r="FE398" s="104">
        <f t="shared" ca="1" si="532"/>
        <v>0</v>
      </c>
      <c r="FF398" s="104">
        <f t="shared" ca="1" si="532"/>
        <v>0</v>
      </c>
      <c r="FG398" s="104">
        <f t="shared" ca="1" si="532"/>
        <v>0</v>
      </c>
      <c r="FH398" s="104">
        <f t="shared" ca="1" si="532"/>
        <v>0</v>
      </c>
      <c r="FI398" s="104">
        <f t="shared" ca="1" si="532"/>
        <v>0</v>
      </c>
      <c r="FJ398" s="104">
        <f t="shared" ca="1" si="532"/>
        <v>0</v>
      </c>
      <c r="FK398" s="104">
        <f t="shared" ca="1" si="532"/>
        <v>0</v>
      </c>
      <c r="FM398" s="80">
        <f t="shared" si="533"/>
        <v>15</v>
      </c>
      <c r="FN398" s="104">
        <f t="shared" ca="1" si="534"/>
        <v>0</v>
      </c>
      <c r="FO398" s="104">
        <f t="shared" ca="1" si="534"/>
        <v>0</v>
      </c>
      <c r="FP398" s="104">
        <f t="shared" ca="1" si="534"/>
        <v>0</v>
      </c>
      <c r="FQ398" s="104">
        <f t="shared" ca="1" si="534"/>
        <v>0</v>
      </c>
      <c r="FR398" s="104">
        <f t="shared" ca="1" si="534"/>
        <v>0</v>
      </c>
      <c r="FS398" s="104">
        <f t="shared" ca="1" si="534"/>
        <v>0</v>
      </c>
      <c r="FT398" s="104">
        <f t="shared" ca="1" si="534"/>
        <v>0</v>
      </c>
      <c r="FU398" s="104">
        <f t="shared" ca="1" si="534"/>
        <v>0</v>
      </c>
      <c r="FV398" s="104">
        <f t="shared" ca="1" si="534"/>
        <v>0</v>
      </c>
      <c r="FW398" s="104">
        <f t="shared" ca="1" si="534"/>
        <v>0</v>
      </c>
      <c r="FX398" s="104">
        <f t="shared" ca="1" si="534"/>
        <v>0</v>
      </c>
      <c r="FY398" s="104">
        <f t="shared" ca="1" si="534"/>
        <v>0</v>
      </c>
      <c r="FZ398" s="104">
        <f t="shared" ca="1" si="534"/>
        <v>0</v>
      </c>
    </row>
    <row r="399" spans="1:182">
      <c r="S399" s="80">
        <f t="shared" si="514"/>
        <v>22.5</v>
      </c>
      <c r="T399" s="319">
        <f t="shared" ca="1" si="515"/>
        <v>38.713706344000457</v>
      </c>
      <c r="U399" s="319">
        <f t="shared" ca="1" si="515"/>
        <v>55.442183525021086</v>
      </c>
      <c r="V399" s="319">
        <f t="shared" ca="1" si="515"/>
        <v>368.72061588291928</v>
      </c>
      <c r="W399" s="319">
        <f t="shared" ca="1" si="515"/>
        <v>1313.185263235664</v>
      </c>
      <c r="X399" s="319">
        <f t="shared" ca="1" si="515"/>
        <v>3611.0048737123007</v>
      </c>
      <c r="Y399" s="319">
        <f t="shared" ca="1" si="515"/>
        <v>219.66604812856872</v>
      </c>
      <c r="Z399" s="319">
        <f t="shared" ca="1" si="515"/>
        <v>107.53225378876716</v>
      </c>
      <c r="AA399" s="319">
        <f t="shared" ca="1" si="515"/>
        <v>77.327522898953674</v>
      </c>
      <c r="AB399" s="319">
        <f t="shared" ca="1" si="515"/>
        <v>64.185048300601949</v>
      </c>
      <c r="AC399" s="319">
        <f t="shared" ca="1" si="515"/>
        <v>57.571591161319219</v>
      </c>
      <c r="AD399" s="319">
        <f t="shared" ca="1" si="515"/>
        <v>54.254107977420276</v>
      </c>
      <c r="AE399" s="319">
        <f t="shared" ca="1" si="515"/>
        <v>52.814796503044448</v>
      </c>
      <c r="AF399" s="319">
        <f t="shared" ca="1" si="515"/>
        <v>499.93719296337832</v>
      </c>
      <c r="AG399" s="59"/>
      <c r="AH399" s="80">
        <f t="shared" si="516"/>
        <v>22.5</v>
      </c>
      <c r="AI399" s="104">
        <f t="shared" ca="1" si="517"/>
        <v>225.6769405589811</v>
      </c>
      <c r="AJ399" s="104">
        <f t="shared" ca="1" si="517"/>
        <v>361.60681583870138</v>
      </c>
      <c r="AK399" s="104">
        <f t="shared" ca="1" si="517"/>
        <v>2666.2309956240611</v>
      </c>
      <c r="AL399" s="104">
        <f t="shared" ca="1" si="517"/>
        <v>225.28122914064207</v>
      </c>
      <c r="AM399" s="104">
        <f t="shared" ca="1" si="517"/>
        <v>969.91957954729128</v>
      </c>
      <c r="AN399" s="104">
        <f t="shared" ca="1" si="517"/>
        <v>495.67412218588356</v>
      </c>
      <c r="AO399" s="104">
        <f t="shared" ca="1" si="517"/>
        <v>148.57408462001393</v>
      </c>
      <c r="AP399" s="104">
        <f t="shared" ca="1" si="517"/>
        <v>66.347982453153691</v>
      </c>
      <c r="AQ399" s="104">
        <f t="shared" ca="1" si="517"/>
        <v>34.354899574904621</v>
      </c>
      <c r="AR399" s="104">
        <f t="shared" ca="1" si="517"/>
        <v>19.194375812692499</v>
      </c>
      <c r="AS399" s="104">
        <f t="shared" ca="1" si="517"/>
        <v>11.407050229070714</v>
      </c>
      <c r="AT399" s="104">
        <f t="shared" ca="1" si="517"/>
        <v>7.5806481676548758</v>
      </c>
      <c r="AU399" s="104">
        <f t="shared" ca="1" si="517"/>
        <v>61.173330768392738</v>
      </c>
      <c r="AV399" s="62"/>
      <c r="AW399" s="80">
        <f t="shared" si="518"/>
        <v>22.5</v>
      </c>
      <c r="AX399" s="104">
        <f t="shared" ca="1" si="519"/>
        <v>2834.4960977531564</v>
      </c>
      <c r="AY399" s="104">
        <f t="shared" ca="1" si="519"/>
        <v>3718.1845996219367</v>
      </c>
      <c r="AZ399" s="104">
        <f t="shared" ca="1" si="519"/>
        <v>18056.059138936726</v>
      </c>
      <c r="BA399" s="104">
        <f t="shared" ca="1" si="519"/>
        <v>1087.9040340950219</v>
      </c>
      <c r="BB399" s="104">
        <f t="shared" ca="1" si="519"/>
        <v>2641.0852941650101</v>
      </c>
      <c r="BC399" s="104">
        <f t="shared" ca="1" si="519"/>
        <v>858.42670131409125</v>
      </c>
      <c r="BD399" s="104">
        <f t="shared" ca="1" si="519"/>
        <v>194.53095544108612</v>
      </c>
      <c r="BE399" s="104">
        <f t="shared" ca="1" si="519"/>
        <v>80.166041169398795</v>
      </c>
      <c r="BF399" s="104">
        <f t="shared" ca="1" si="519"/>
        <v>48.09927429138294</v>
      </c>
      <c r="BG399" s="104">
        <f t="shared" ca="1" si="519"/>
        <v>38.37721534862672</v>
      </c>
      <c r="BH399" s="104">
        <f t="shared" ca="1" si="519"/>
        <v>42.847057748349563</v>
      </c>
      <c r="BI399" s="104">
        <f t="shared" ca="1" si="519"/>
        <v>45.23414833538957</v>
      </c>
      <c r="BJ399" s="104">
        <f t="shared" ca="1" si="519"/>
        <v>438.76386219498556</v>
      </c>
      <c r="BK399" s="62"/>
      <c r="BL399" s="80">
        <f t="shared" si="535"/>
        <v>22.5</v>
      </c>
      <c r="BM399" s="104">
        <f t="shared" ca="1" si="520"/>
        <v>3285.8499788711188</v>
      </c>
      <c r="BN399" s="104">
        <f t="shared" ca="1" si="520"/>
        <v>4441.3982312993394</v>
      </c>
      <c r="BO399" s="104">
        <f t="shared" ca="1" si="520"/>
        <v>23388.521130184847</v>
      </c>
      <c r="BP399" s="104">
        <f t="shared" ca="1" si="520"/>
        <v>1538.466492376306</v>
      </c>
      <c r="BQ399" s="104">
        <f t="shared" ca="1" si="520"/>
        <v>4580.9244532595912</v>
      </c>
      <c r="BR399" s="104">
        <f t="shared" ca="1" si="520"/>
        <v>1849.7749456858583</v>
      </c>
      <c r="BS399" s="104">
        <f t="shared" ca="1" si="520"/>
        <v>491.67912468111399</v>
      </c>
      <c r="BT399" s="104">
        <f t="shared" ca="1" si="520"/>
        <v>212.86200607570618</v>
      </c>
      <c r="BU399" s="104">
        <f t="shared" ca="1" si="520"/>
        <v>116.80907344119221</v>
      </c>
      <c r="BV399" s="104">
        <f t="shared" ca="1" si="520"/>
        <v>75.473949535564259</v>
      </c>
      <c r="BW399" s="104">
        <f t="shared" ca="1" si="520"/>
        <v>55.745655135688324</v>
      </c>
      <c r="BX399" s="104">
        <f t="shared" ca="1" si="520"/>
        <v>46.543579228418629</v>
      </c>
      <c r="BY399" s="104">
        <f t="shared" ca="1" si="520"/>
        <v>105.27911053139071</v>
      </c>
      <c r="BZ399" s="62"/>
      <c r="CA399" s="80">
        <f t="shared" si="521"/>
        <v>22.5</v>
      </c>
      <c r="CB399" s="104">
        <f t="shared" ca="1" si="522"/>
        <v>58.418448694981308</v>
      </c>
      <c r="CC399" s="104">
        <f t="shared" ca="1" si="522"/>
        <v>65.631252759462342</v>
      </c>
      <c r="CD399" s="104">
        <f t="shared" ca="1" si="522"/>
        <v>369.54012459860451</v>
      </c>
      <c r="CE399" s="104">
        <f t="shared" ca="1" si="522"/>
        <v>1314.0943389316458</v>
      </c>
      <c r="CF399" s="104">
        <f t="shared" ca="1" si="522"/>
        <v>3611.2003744406402</v>
      </c>
      <c r="CG399" s="104">
        <f t="shared" ca="1" si="522"/>
        <v>220.61739365244057</v>
      </c>
      <c r="CH399" s="104">
        <f t="shared" ca="1" si="522"/>
        <v>109.93797135466755</v>
      </c>
      <c r="CI399" s="104">
        <f t="shared" ca="1" si="522"/>
        <v>81.922921429416689</v>
      </c>
      <c r="CJ399" s="104">
        <f t="shared" ca="1" si="522"/>
        <v>72.560040452233324</v>
      </c>
      <c r="CK399" s="104">
        <f t="shared" ca="1" si="522"/>
        <v>72.781612368393127</v>
      </c>
      <c r="CL399" s="104">
        <f t="shared" ca="1" si="522"/>
        <v>81.129135985905549</v>
      </c>
      <c r="CM399" s="104">
        <f t="shared" ca="1" si="522"/>
        <v>95.169260932107989</v>
      </c>
      <c r="CN399" s="104">
        <f t="shared" ca="1" si="522"/>
        <v>509.74253547009289</v>
      </c>
      <c r="CP399" s="80">
        <f t="shared" si="523"/>
        <v>22.5</v>
      </c>
      <c r="CQ399" s="104">
        <f t="shared" ca="1" si="524"/>
        <v>245.38168290996197</v>
      </c>
      <c r="CR399" s="104">
        <f t="shared" ca="1" si="524"/>
        <v>371.79588507314259</v>
      </c>
      <c r="CS399" s="104">
        <f t="shared" ca="1" si="524"/>
        <v>2667.0505043397466</v>
      </c>
      <c r="CT399" s="104">
        <f t="shared" ca="1" si="524"/>
        <v>226.19030483662414</v>
      </c>
      <c r="CU399" s="104">
        <f t="shared" ca="1" si="524"/>
        <v>970.11508027563082</v>
      </c>
      <c r="CV399" s="104">
        <f t="shared" ca="1" si="524"/>
        <v>496.62546770975541</v>
      </c>
      <c r="CW399" s="104">
        <f t="shared" ca="1" si="524"/>
        <v>150.97980218591434</v>
      </c>
      <c r="CX399" s="104">
        <f t="shared" ca="1" si="524"/>
        <v>70.943380983616692</v>
      </c>
      <c r="CY399" s="104">
        <f t="shared" ca="1" si="524"/>
        <v>42.729891726535996</v>
      </c>
      <c r="CZ399" s="104">
        <f t="shared" ca="1" si="524"/>
        <v>34.404397019766421</v>
      </c>
      <c r="DA399" s="104">
        <f t="shared" ca="1" si="524"/>
        <v>38.282078237555979</v>
      </c>
      <c r="DB399" s="104">
        <f t="shared" ca="1" si="524"/>
        <v>49.935112596718412</v>
      </c>
      <c r="DC399" s="104">
        <f t="shared" ca="1" si="524"/>
        <v>70.978673275107283</v>
      </c>
      <c r="DE399" s="80">
        <f t="shared" si="525"/>
        <v>22.5</v>
      </c>
      <c r="DF399" s="104">
        <f t="shared" ca="1" si="526"/>
        <v>2836.3477188848201</v>
      </c>
      <c r="DG399" s="104">
        <f t="shared" ca="1" si="526"/>
        <v>3719.2660139209534</v>
      </c>
      <c r="DH399" s="104">
        <f t="shared" ca="1" si="526"/>
        <v>18056.181369386242</v>
      </c>
      <c r="DI399" s="104">
        <f t="shared" ca="1" si="526"/>
        <v>1088.1174439634274</v>
      </c>
      <c r="DJ399" s="104">
        <f t="shared" ca="1" si="526"/>
        <v>2641.1597533212062</v>
      </c>
      <c r="DK399" s="104">
        <f t="shared" ca="1" si="526"/>
        <v>859.02707102980423</v>
      </c>
      <c r="DL399" s="104">
        <f t="shared" ca="1" si="526"/>
        <v>197.14199334928571</v>
      </c>
      <c r="DM399" s="104">
        <f t="shared" ca="1" si="526"/>
        <v>88.909344251620752</v>
      </c>
      <c r="DN399" s="104">
        <f t="shared" ca="1" si="526"/>
        <v>70.251322396476155</v>
      </c>
      <c r="DO399" s="104">
        <f t="shared" ca="1" si="526"/>
        <v>75.139415060724673</v>
      </c>
      <c r="DP399" s="104">
        <f t="shared" ca="1" si="526"/>
        <v>88.004093418050388</v>
      </c>
      <c r="DQ399" s="104">
        <f t="shared" ca="1" si="526"/>
        <v>104.63985146105449</v>
      </c>
      <c r="DR399" s="104">
        <f t="shared" ca="1" si="526"/>
        <v>450.73061624177546</v>
      </c>
      <c r="DT399" s="80">
        <f t="shared" si="527"/>
        <v>22.5</v>
      </c>
      <c r="DU399" s="104">
        <f t="shared" ca="1" si="528"/>
        <v>38.713706344000457</v>
      </c>
      <c r="DV399" s="104">
        <f t="shared" ca="1" si="528"/>
        <v>55.442183525021086</v>
      </c>
      <c r="DW399" s="104">
        <f t="shared" ca="1" si="528"/>
        <v>368.72061588291928</v>
      </c>
      <c r="DX399" s="104">
        <f t="shared" ca="1" si="528"/>
        <v>1313.185263235664</v>
      </c>
      <c r="DY399" s="104">
        <f t="shared" ca="1" si="528"/>
        <v>3611.0048737123007</v>
      </c>
      <c r="DZ399" s="104">
        <f t="shared" ca="1" si="528"/>
        <v>219.66604812856872</v>
      </c>
      <c r="EA399" s="104">
        <f t="shared" ca="1" si="528"/>
        <v>107.53225378876716</v>
      </c>
      <c r="EB399" s="104">
        <f t="shared" ca="1" si="528"/>
        <v>77.327522898953674</v>
      </c>
      <c r="EC399" s="104">
        <f t="shared" ca="1" si="528"/>
        <v>64.185048300601949</v>
      </c>
      <c r="ED399" s="104">
        <f t="shared" ca="1" si="528"/>
        <v>57.571591161319219</v>
      </c>
      <c r="EE399" s="104">
        <f t="shared" ca="1" si="528"/>
        <v>54.254107977420276</v>
      </c>
      <c r="EF399" s="104">
        <f t="shared" ca="1" si="528"/>
        <v>52.814796503044448</v>
      </c>
      <c r="EG399" s="104">
        <f t="shared" ca="1" si="528"/>
        <v>499.93719296337832</v>
      </c>
      <c r="EI399" s="80">
        <f t="shared" si="529"/>
        <v>22.5</v>
      </c>
      <c r="EJ399" s="104">
        <f t="shared" ca="1" si="530"/>
        <v>225.6769405589811</v>
      </c>
      <c r="EK399" s="104">
        <f t="shared" ca="1" si="530"/>
        <v>361.60681583870138</v>
      </c>
      <c r="EL399" s="104">
        <f t="shared" ca="1" si="530"/>
        <v>2666.2309956240611</v>
      </c>
      <c r="EM399" s="104">
        <f t="shared" ca="1" si="530"/>
        <v>225.28122914064207</v>
      </c>
      <c r="EN399" s="104">
        <f t="shared" ca="1" si="530"/>
        <v>969.91957954729128</v>
      </c>
      <c r="EO399" s="104">
        <f t="shared" ca="1" si="530"/>
        <v>495.67412218588356</v>
      </c>
      <c r="EP399" s="104">
        <f t="shared" ca="1" si="530"/>
        <v>148.57408462001393</v>
      </c>
      <c r="EQ399" s="104">
        <f t="shared" ca="1" si="530"/>
        <v>66.347982453153691</v>
      </c>
      <c r="ER399" s="104">
        <f t="shared" ca="1" si="530"/>
        <v>34.354899574904621</v>
      </c>
      <c r="ES399" s="104">
        <f t="shared" ca="1" si="530"/>
        <v>19.194375812692499</v>
      </c>
      <c r="ET399" s="104">
        <f t="shared" ca="1" si="530"/>
        <v>11.407050229070714</v>
      </c>
      <c r="EU399" s="104">
        <f t="shared" ca="1" si="530"/>
        <v>7.5806481676548758</v>
      </c>
      <c r="EV399" s="104">
        <f t="shared" ca="1" si="530"/>
        <v>61.173330768392738</v>
      </c>
      <c r="EX399" s="80">
        <f t="shared" si="531"/>
        <v>22.5</v>
      </c>
      <c r="EY399" s="104">
        <f t="shared" ca="1" si="532"/>
        <v>0</v>
      </c>
      <c r="EZ399" s="104">
        <f t="shared" ca="1" si="532"/>
        <v>0</v>
      </c>
      <c r="FA399" s="104">
        <f t="shared" ca="1" si="532"/>
        <v>0</v>
      </c>
      <c r="FB399" s="104">
        <f t="shared" ca="1" si="532"/>
        <v>0</v>
      </c>
      <c r="FC399" s="104">
        <f t="shared" ca="1" si="532"/>
        <v>0</v>
      </c>
      <c r="FD399" s="104">
        <f t="shared" ca="1" si="532"/>
        <v>0</v>
      </c>
      <c r="FE399" s="104">
        <f t="shared" ca="1" si="532"/>
        <v>0</v>
      </c>
      <c r="FF399" s="104">
        <f t="shared" ca="1" si="532"/>
        <v>0</v>
      </c>
      <c r="FG399" s="104">
        <f t="shared" ca="1" si="532"/>
        <v>0</v>
      </c>
      <c r="FH399" s="104">
        <f t="shared" ca="1" si="532"/>
        <v>0</v>
      </c>
      <c r="FI399" s="104">
        <f t="shared" ca="1" si="532"/>
        <v>0</v>
      </c>
      <c r="FJ399" s="104">
        <f t="shared" ca="1" si="532"/>
        <v>0</v>
      </c>
      <c r="FK399" s="104">
        <f t="shared" ca="1" si="532"/>
        <v>0</v>
      </c>
      <c r="FM399" s="80">
        <f t="shared" si="533"/>
        <v>22.5</v>
      </c>
      <c r="FN399" s="104">
        <f t="shared" ca="1" si="534"/>
        <v>0</v>
      </c>
      <c r="FO399" s="104">
        <f t="shared" ca="1" si="534"/>
        <v>0</v>
      </c>
      <c r="FP399" s="104">
        <f t="shared" ca="1" si="534"/>
        <v>0</v>
      </c>
      <c r="FQ399" s="104">
        <f t="shared" ca="1" si="534"/>
        <v>0</v>
      </c>
      <c r="FR399" s="104">
        <f t="shared" ca="1" si="534"/>
        <v>0</v>
      </c>
      <c r="FS399" s="104">
        <f t="shared" ca="1" si="534"/>
        <v>0</v>
      </c>
      <c r="FT399" s="104">
        <f t="shared" ca="1" si="534"/>
        <v>0</v>
      </c>
      <c r="FU399" s="104">
        <f t="shared" ca="1" si="534"/>
        <v>0</v>
      </c>
      <c r="FV399" s="104">
        <f t="shared" ca="1" si="534"/>
        <v>0</v>
      </c>
      <c r="FW399" s="104">
        <f t="shared" ca="1" si="534"/>
        <v>0</v>
      </c>
      <c r="FX399" s="104">
        <f t="shared" ca="1" si="534"/>
        <v>0</v>
      </c>
      <c r="FY399" s="104">
        <f t="shared" ca="1" si="534"/>
        <v>0</v>
      </c>
      <c r="FZ399" s="104">
        <f t="shared" ca="1" si="534"/>
        <v>0</v>
      </c>
    </row>
    <row r="400" spans="1:182">
      <c r="S400" s="26">
        <f t="shared" si="514"/>
        <v>30</v>
      </c>
      <c r="T400" s="319">
        <f t="shared" ca="1" si="515"/>
        <v>38.71370627495692</v>
      </c>
      <c r="U400" s="319">
        <f t="shared" ca="1" si="515"/>
        <v>48.667143608388812</v>
      </c>
      <c r="V400" s="319">
        <f t="shared" ca="1" si="515"/>
        <v>104.48480049744754</v>
      </c>
      <c r="W400" s="319">
        <f t="shared" ca="1" si="515"/>
        <v>3633.0561172490716</v>
      </c>
      <c r="X400" s="319">
        <f t="shared" ca="1" si="515"/>
        <v>674.74261388039622</v>
      </c>
      <c r="Y400" s="319">
        <f t="shared" ca="1" si="515"/>
        <v>1073.6345829508891</v>
      </c>
      <c r="Z400" s="319">
        <f t="shared" ca="1" si="515"/>
        <v>428.18767626009873</v>
      </c>
      <c r="AA400" s="319">
        <f t="shared" ca="1" si="515"/>
        <v>156.48538862401301</v>
      </c>
      <c r="AB400" s="319">
        <f t="shared" ca="1" si="515"/>
        <v>104.20383529765832</v>
      </c>
      <c r="AC400" s="319">
        <f t="shared" ca="1" si="515"/>
        <v>84.330167121058423</v>
      </c>
      <c r="AD400" s="319">
        <f t="shared" ca="1" si="515"/>
        <v>75.43926345348396</v>
      </c>
      <c r="AE400" s="319">
        <f t="shared" ca="1" si="515"/>
        <v>71.659266058332491</v>
      </c>
      <c r="AF400" s="319">
        <f t="shared" ca="1" si="515"/>
        <v>428.61101495004607</v>
      </c>
      <c r="AG400" s="59"/>
      <c r="AH400" s="80">
        <f t="shared" si="516"/>
        <v>30</v>
      </c>
      <c r="AI400" s="104">
        <f t="shared" ca="1" si="517"/>
        <v>116.16180947977571</v>
      </c>
      <c r="AJ400" s="104">
        <f t="shared" ca="1" si="517"/>
        <v>158.33704896567923</v>
      </c>
      <c r="AK400" s="104">
        <f t="shared" ca="1" si="517"/>
        <v>390.01323268615261</v>
      </c>
      <c r="AL400" s="104">
        <f t="shared" ca="1" si="517"/>
        <v>975.79308496210206</v>
      </c>
      <c r="AM400" s="104">
        <f t="shared" ca="1" si="517"/>
        <v>224.88320755832689</v>
      </c>
      <c r="AN400" s="104">
        <f t="shared" ca="1" si="517"/>
        <v>509.85499236271698</v>
      </c>
      <c r="AO400" s="104">
        <f t="shared" ca="1" si="517"/>
        <v>599.5493993781372</v>
      </c>
      <c r="AP400" s="104">
        <f t="shared" ca="1" si="517"/>
        <v>143.57634294563246</v>
      </c>
      <c r="AQ400" s="104">
        <f t="shared" ca="1" si="517"/>
        <v>62.533252617645601</v>
      </c>
      <c r="AR400" s="104">
        <f t="shared" ca="1" si="517"/>
        <v>33.320173897397098</v>
      </c>
      <c r="AS400" s="104">
        <f t="shared" ca="1" si="517"/>
        <v>20.217262717567515</v>
      </c>
      <c r="AT400" s="104">
        <f t="shared" ca="1" si="517"/>
        <v>14.228850978514922</v>
      </c>
      <c r="AU400" s="104">
        <f t="shared" ca="1" si="517"/>
        <v>2428.9737570814304</v>
      </c>
      <c r="AV400" s="62"/>
      <c r="AW400" s="80">
        <f t="shared" si="518"/>
        <v>30</v>
      </c>
      <c r="AX400" s="104">
        <f t="shared" ca="1" si="519"/>
        <v>831.03607450191214</v>
      </c>
      <c r="AY400" s="104">
        <f t="shared" ca="1" si="519"/>
        <v>952.68923503366307</v>
      </c>
      <c r="AZ400" s="104">
        <f t="shared" ca="1" si="519"/>
        <v>1624.3391049769252</v>
      </c>
      <c r="BA400" s="104">
        <f t="shared" ca="1" si="519"/>
        <v>2657.2630322869704</v>
      </c>
      <c r="BB400" s="104">
        <f t="shared" ca="1" si="519"/>
        <v>449.85940632206922</v>
      </c>
      <c r="BC400" s="104">
        <f t="shared" ca="1" si="519"/>
        <v>563.77959058817191</v>
      </c>
      <c r="BD400" s="104">
        <f t="shared" ca="1" si="519"/>
        <v>359.66104995470289</v>
      </c>
      <c r="BE400" s="104">
        <f t="shared" ca="1" si="519"/>
        <v>69.724513220033529</v>
      </c>
      <c r="BF400" s="104">
        <f t="shared" ca="1" si="519"/>
        <v>41.6705826800127</v>
      </c>
      <c r="BG400" s="104">
        <f t="shared" ca="1" si="519"/>
        <v>51.009993223661326</v>
      </c>
      <c r="BH400" s="104">
        <f t="shared" ca="1" si="519"/>
        <v>55.222000735916438</v>
      </c>
      <c r="BI400" s="104">
        <f t="shared" ca="1" si="519"/>
        <v>57.430415079817564</v>
      </c>
      <c r="BJ400" s="104">
        <f t="shared" ca="1" si="519"/>
        <v>388.18519343250892</v>
      </c>
      <c r="BK400" s="62"/>
      <c r="BL400" s="80">
        <f t="shared" si="535"/>
        <v>30</v>
      </c>
      <c r="BM400" s="104">
        <f t="shared" ca="1" si="520"/>
        <v>1063.3596934614636</v>
      </c>
      <c r="BN400" s="104">
        <f t="shared" ca="1" si="520"/>
        <v>1269.3633329650215</v>
      </c>
      <c r="BO400" s="104">
        <f t="shared" ca="1" si="520"/>
        <v>2404.3655703492304</v>
      </c>
      <c r="BP400" s="104">
        <f t="shared" ca="1" si="520"/>
        <v>4608.849202211175</v>
      </c>
      <c r="BQ400" s="104">
        <f t="shared" ca="1" si="520"/>
        <v>899.62582143872316</v>
      </c>
      <c r="BR400" s="104">
        <f t="shared" ca="1" si="520"/>
        <v>1583.4895753136061</v>
      </c>
      <c r="BS400" s="104">
        <f t="shared" ca="1" si="520"/>
        <v>1558.7598487109772</v>
      </c>
      <c r="BT400" s="104">
        <f t="shared" ca="1" si="520"/>
        <v>356.87719911129841</v>
      </c>
      <c r="BU400" s="104">
        <f t="shared" ca="1" si="520"/>
        <v>159.91784350362809</v>
      </c>
      <c r="BV400" s="104">
        <f t="shared" ca="1" si="520"/>
        <v>93.777374394712254</v>
      </c>
      <c r="BW400" s="104">
        <f t="shared" ca="1" si="520"/>
        <v>65.730506781253894</v>
      </c>
      <c r="BX400" s="104">
        <f t="shared" ca="1" si="520"/>
        <v>53.417845295371663</v>
      </c>
      <c r="BY400" s="104">
        <f t="shared" ca="1" si="520"/>
        <v>2857.5847720314759</v>
      </c>
      <c r="BZ400" s="62"/>
      <c r="CA400" s="80">
        <f t="shared" si="521"/>
        <v>30</v>
      </c>
      <c r="CB400" s="104">
        <f t="shared" ca="1" si="522"/>
        <v>53.387215805151428</v>
      </c>
      <c r="CC400" s="104">
        <f t="shared" ca="1" si="522"/>
        <v>58.342962198277533</v>
      </c>
      <c r="CD400" s="104">
        <f t="shared" ca="1" si="522"/>
        <v>107.29868565704646</v>
      </c>
      <c r="CE400" s="104">
        <f t="shared" ca="1" si="522"/>
        <v>3633.2504320967932</v>
      </c>
      <c r="CF400" s="104">
        <f t="shared" ca="1" si="522"/>
        <v>675.4334205602994</v>
      </c>
      <c r="CG400" s="104">
        <f t="shared" ca="1" si="522"/>
        <v>1073.9465072953085</v>
      </c>
      <c r="CH400" s="104">
        <f t="shared" ca="1" si="522"/>
        <v>428.63206367307703</v>
      </c>
      <c r="CI400" s="104">
        <f t="shared" ca="1" si="522"/>
        <v>158.12271167296763</v>
      </c>
      <c r="CJ400" s="104">
        <f t="shared" ca="1" si="522"/>
        <v>107.85335170108132</v>
      </c>
      <c r="CK400" s="104">
        <f t="shared" ca="1" si="522"/>
        <v>91.503290156665855</v>
      </c>
      <c r="CL400" s="104">
        <f t="shared" ca="1" si="522"/>
        <v>88.327799837300006</v>
      </c>
      <c r="CM400" s="104">
        <f t="shared" ca="1" si="522"/>
        <v>91.487286243428684</v>
      </c>
      <c r="CN400" s="104">
        <f t="shared" ca="1" si="522"/>
        <v>429.48137284519663</v>
      </c>
      <c r="CP400" s="80">
        <f t="shared" si="523"/>
        <v>30</v>
      </c>
      <c r="CQ400" s="104">
        <f t="shared" ca="1" si="524"/>
        <v>130.83531900997022</v>
      </c>
      <c r="CR400" s="104">
        <f t="shared" ca="1" si="524"/>
        <v>168.01286755556794</v>
      </c>
      <c r="CS400" s="104">
        <f t="shared" ca="1" si="524"/>
        <v>392.8271178457515</v>
      </c>
      <c r="CT400" s="104">
        <f t="shared" ca="1" si="524"/>
        <v>975.9873998098235</v>
      </c>
      <c r="CU400" s="104">
        <f t="shared" ca="1" si="524"/>
        <v>225.57401423823003</v>
      </c>
      <c r="CV400" s="104">
        <f t="shared" ca="1" si="524"/>
        <v>510.16691670713635</v>
      </c>
      <c r="CW400" s="104">
        <f t="shared" ca="1" si="524"/>
        <v>599.99378679111544</v>
      </c>
      <c r="CX400" s="104">
        <f t="shared" ca="1" si="524"/>
        <v>145.21366599458705</v>
      </c>
      <c r="CY400" s="104">
        <f t="shared" ca="1" si="524"/>
        <v>66.182769021068623</v>
      </c>
      <c r="CZ400" s="104">
        <f t="shared" ca="1" si="524"/>
        <v>40.493296933004522</v>
      </c>
      <c r="DA400" s="104">
        <f t="shared" ca="1" si="524"/>
        <v>33.10579910138356</v>
      </c>
      <c r="DB400" s="104">
        <f t="shared" ca="1" si="524"/>
        <v>34.056871163611113</v>
      </c>
      <c r="DC400" s="104">
        <f t="shared" ca="1" si="524"/>
        <v>2429.8441149765808</v>
      </c>
      <c r="DE400" s="80">
        <f t="shared" si="525"/>
        <v>30</v>
      </c>
      <c r="DF400" s="104">
        <f t="shared" ca="1" si="526"/>
        <v>833.76636394314596</v>
      </c>
      <c r="DG400" s="104">
        <f t="shared" ca="1" si="526"/>
        <v>954.65907379699661</v>
      </c>
      <c r="DH400" s="104">
        <f t="shared" ca="1" si="526"/>
        <v>1625.0715338744305</v>
      </c>
      <c r="DI400" s="104">
        <f t="shared" ca="1" si="526"/>
        <v>2657.3370179506533</v>
      </c>
      <c r="DJ400" s="104">
        <f t="shared" ca="1" si="526"/>
        <v>450.27383418889121</v>
      </c>
      <c r="DK400" s="104">
        <f t="shared" ca="1" si="526"/>
        <v>564.09545086884305</v>
      </c>
      <c r="DL400" s="104">
        <f t="shared" ca="1" si="526"/>
        <v>360.52009586327085</v>
      </c>
      <c r="DM400" s="104">
        <f t="shared" ca="1" si="526"/>
        <v>77.385854208188576</v>
      </c>
      <c r="DN400" s="104">
        <f t="shared" ca="1" si="526"/>
        <v>63.42947713629227</v>
      </c>
      <c r="DO400" s="104">
        <f t="shared" ca="1" si="526"/>
        <v>71.289246737836422</v>
      </c>
      <c r="DP400" s="104">
        <f t="shared" ca="1" si="526"/>
        <v>80.543959045865734</v>
      </c>
      <c r="DQ400" s="104">
        <f t="shared" ca="1" si="526"/>
        <v>89.772242262243253</v>
      </c>
      <c r="DR400" s="104">
        <f t="shared" ca="1" si="526"/>
        <v>389.22632599519494</v>
      </c>
      <c r="DT400" s="80">
        <f t="shared" si="527"/>
        <v>30</v>
      </c>
      <c r="DU400" s="104">
        <f t="shared" ca="1" si="528"/>
        <v>38.71370627495692</v>
      </c>
      <c r="DV400" s="104">
        <f t="shared" ca="1" si="528"/>
        <v>48.667143608388812</v>
      </c>
      <c r="DW400" s="104">
        <f t="shared" ca="1" si="528"/>
        <v>104.48480049744754</v>
      </c>
      <c r="DX400" s="104">
        <f t="shared" ca="1" si="528"/>
        <v>3633.0561172490716</v>
      </c>
      <c r="DY400" s="104">
        <f t="shared" ca="1" si="528"/>
        <v>674.74261388039622</v>
      </c>
      <c r="DZ400" s="104">
        <f t="shared" ca="1" si="528"/>
        <v>1073.6345829508891</v>
      </c>
      <c r="EA400" s="104">
        <f t="shared" ca="1" si="528"/>
        <v>428.18767626009873</v>
      </c>
      <c r="EB400" s="104">
        <f t="shared" ca="1" si="528"/>
        <v>156.48538862401301</v>
      </c>
      <c r="EC400" s="104">
        <f t="shared" ca="1" si="528"/>
        <v>104.20383529765832</v>
      </c>
      <c r="ED400" s="104">
        <f t="shared" ca="1" si="528"/>
        <v>84.330167121058423</v>
      </c>
      <c r="EE400" s="104">
        <f t="shared" ca="1" si="528"/>
        <v>75.43926345348396</v>
      </c>
      <c r="EF400" s="104">
        <f t="shared" ca="1" si="528"/>
        <v>71.659266058332491</v>
      </c>
      <c r="EG400" s="104">
        <f t="shared" ca="1" si="528"/>
        <v>428.61101495004607</v>
      </c>
      <c r="EI400" s="80">
        <f t="shared" si="529"/>
        <v>30</v>
      </c>
      <c r="EJ400" s="104">
        <f t="shared" ca="1" si="530"/>
        <v>116.16180947977571</v>
      </c>
      <c r="EK400" s="104">
        <f t="shared" ca="1" si="530"/>
        <v>158.33704896567923</v>
      </c>
      <c r="EL400" s="104">
        <f t="shared" ca="1" si="530"/>
        <v>390.01323268615261</v>
      </c>
      <c r="EM400" s="104">
        <f t="shared" ca="1" si="530"/>
        <v>975.79308496210206</v>
      </c>
      <c r="EN400" s="104">
        <f t="shared" ca="1" si="530"/>
        <v>224.88320755832689</v>
      </c>
      <c r="EO400" s="104">
        <f t="shared" ca="1" si="530"/>
        <v>509.85499236271698</v>
      </c>
      <c r="EP400" s="104">
        <f t="shared" ca="1" si="530"/>
        <v>599.5493993781372</v>
      </c>
      <c r="EQ400" s="104">
        <f t="shared" ca="1" si="530"/>
        <v>143.57634294563246</v>
      </c>
      <c r="ER400" s="104">
        <f t="shared" ca="1" si="530"/>
        <v>62.533252617645601</v>
      </c>
      <c r="ES400" s="104">
        <f t="shared" ca="1" si="530"/>
        <v>33.320173897397098</v>
      </c>
      <c r="ET400" s="104">
        <f t="shared" ca="1" si="530"/>
        <v>20.217262717567515</v>
      </c>
      <c r="EU400" s="104">
        <f t="shared" ca="1" si="530"/>
        <v>14.228850978514922</v>
      </c>
      <c r="EV400" s="104">
        <f t="shared" ca="1" si="530"/>
        <v>2428.9737570814304</v>
      </c>
      <c r="EX400" s="80">
        <f t="shared" si="531"/>
        <v>30</v>
      </c>
      <c r="EY400" s="104">
        <f t="shared" ca="1" si="532"/>
        <v>0</v>
      </c>
      <c r="EZ400" s="104">
        <f t="shared" ca="1" si="532"/>
        <v>0</v>
      </c>
      <c r="FA400" s="104">
        <f t="shared" ca="1" si="532"/>
        <v>0</v>
      </c>
      <c r="FB400" s="104">
        <f t="shared" ca="1" si="532"/>
        <v>0</v>
      </c>
      <c r="FC400" s="104">
        <f t="shared" ca="1" si="532"/>
        <v>0</v>
      </c>
      <c r="FD400" s="104">
        <f t="shared" ca="1" si="532"/>
        <v>0</v>
      </c>
      <c r="FE400" s="104">
        <f t="shared" ca="1" si="532"/>
        <v>0</v>
      </c>
      <c r="FF400" s="104">
        <f t="shared" ca="1" si="532"/>
        <v>0</v>
      </c>
      <c r="FG400" s="104">
        <f t="shared" ca="1" si="532"/>
        <v>0</v>
      </c>
      <c r="FH400" s="104">
        <f t="shared" ca="1" si="532"/>
        <v>0</v>
      </c>
      <c r="FI400" s="104">
        <f t="shared" ca="1" si="532"/>
        <v>0</v>
      </c>
      <c r="FJ400" s="104">
        <f t="shared" ca="1" si="532"/>
        <v>0</v>
      </c>
      <c r="FK400" s="104">
        <f t="shared" ca="1" si="532"/>
        <v>0</v>
      </c>
      <c r="FM400" s="80">
        <f t="shared" si="533"/>
        <v>30</v>
      </c>
      <c r="FN400" s="104">
        <f t="shared" ca="1" si="534"/>
        <v>0</v>
      </c>
      <c r="FO400" s="104">
        <f t="shared" ca="1" si="534"/>
        <v>0</v>
      </c>
      <c r="FP400" s="104">
        <f t="shared" ca="1" si="534"/>
        <v>0</v>
      </c>
      <c r="FQ400" s="104">
        <f t="shared" ca="1" si="534"/>
        <v>0</v>
      </c>
      <c r="FR400" s="104">
        <f t="shared" ca="1" si="534"/>
        <v>0</v>
      </c>
      <c r="FS400" s="104">
        <f t="shared" ca="1" si="534"/>
        <v>0</v>
      </c>
      <c r="FT400" s="104">
        <f t="shared" ca="1" si="534"/>
        <v>0</v>
      </c>
      <c r="FU400" s="104">
        <f t="shared" ca="1" si="534"/>
        <v>0</v>
      </c>
      <c r="FV400" s="104">
        <f t="shared" ca="1" si="534"/>
        <v>0</v>
      </c>
      <c r="FW400" s="104">
        <f t="shared" ca="1" si="534"/>
        <v>0</v>
      </c>
      <c r="FX400" s="104">
        <f t="shared" ca="1" si="534"/>
        <v>0</v>
      </c>
      <c r="FY400" s="104">
        <f t="shared" ca="1" si="534"/>
        <v>0</v>
      </c>
      <c r="FZ400" s="104">
        <f t="shared" ca="1" si="534"/>
        <v>0</v>
      </c>
    </row>
    <row r="401" spans="1:182">
      <c r="S401" s="26">
        <f t="shared" si="514"/>
        <v>37.5</v>
      </c>
      <c r="T401" s="319">
        <f t="shared" ca="1" si="515"/>
        <v>38.713706243184021</v>
      </c>
      <c r="U401" s="319">
        <f t="shared" ca="1" si="515"/>
        <v>46.03612408598989</v>
      </c>
      <c r="V401" s="319">
        <f t="shared" ca="1" si="515"/>
        <v>73.642184046908426</v>
      </c>
      <c r="W401" s="319">
        <f t="shared" ca="1" si="515"/>
        <v>248.81868865929201</v>
      </c>
      <c r="X401" s="319">
        <f t="shared" ca="1" si="515"/>
        <v>841.71850119485737</v>
      </c>
      <c r="Y401" s="319">
        <f t="shared" ca="1" si="515"/>
        <v>434.74893895292178</v>
      </c>
      <c r="Z401" s="319">
        <f t="shared" ca="1" si="515"/>
        <v>672.38389326018682</v>
      </c>
      <c r="AA401" s="319">
        <f t="shared" ca="1" si="515"/>
        <v>737.24768499609991</v>
      </c>
      <c r="AB401" s="319">
        <f t="shared" ca="1" si="515"/>
        <v>227.17532458608824</v>
      </c>
      <c r="AC401" s="319">
        <f t="shared" ca="1" si="515"/>
        <v>148.17339866117618</v>
      </c>
      <c r="AD401" s="319">
        <f t="shared" ca="1" si="515"/>
        <v>120.78220947226653</v>
      </c>
      <c r="AE401" s="319">
        <f t="shared" ca="1" si="515"/>
        <v>110.15559064732442</v>
      </c>
      <c r="AF401" s="319">
        <f t="shared" ca="1" si="515"/>
        <v>162.9321607803775</v>
      </c>
      <c r="AG401" s="59"/>
      <c r="AH401" s="80">
        <f t="shared" si="516"/>
        <v>37.5</v>
      </c>
      <c r="AI401" s="104">
        <f t="shared" ca="1" si="517"/>
        <v>65.764345938631422</v>
      </c>
      <c r="AJ401" s="104">
        <f t="shared" ca="1" si="517"/>
        <v>83.6420147747979</v>
      </c>
      <c r="AK401" s="104">
        <f t="shared" ca="1" si="517"/>
        <v>153.60017489556887</v>
      </c>
      <c r="AL401" s="104">
        <f t="shared" ca="1" si="517"/>
        <v>561.49498769048012</v>
      </c>
      <c r="AM401" s="104">
        <f t="shared" ca="1" si="517"/>
        <v>399.7081740631823</v>
      </c>
      <c r="AN401" s="104">
        <f t="shared" ca="1" si="517"/>
        <v>255.93428655435514</v>
      </c>
      <c r="AO401" s="104">
        <f t="shared" ca="1" si="517"/>
        <v>538.83865981280485</v>
      </c>
      <c r="AP401" s="104">
        <f t="shared" ca="1" si="517"/>
        <v>644.79220104181434</v>
      </c>
      <c r="AQ401" s="104">
        <f t="shared" ca="1" si="517"/>
        <v>136.60771741731639</v>
      </c>
      <c r="AR401" s="104">
        <f t="shared" ca="1" si="517"/>
        <v>61.317425032932604</v>
      </c>
      <c r="AS401" s="104">
        <f t="shared" ca="1" si="517"/>
        <v>35.449949465994052</v>
      </c>
      <c r="AT401" s="104">
        <f t="shared" ca="1" si="517"/>
        <v>24.957557795810903</v>
      </c>
      <c r="AU401" s="104">
        <f t="shared" ca="1" si="517"/>
        <v>794.47050005821359</v>
      </c>
      <c r="AV401" s="62"/>
      <c r="AW401" s="80">
        <f t="shared" si="518"/>
        <v>37.5</v>
      </c>
      <c r="AX401" s="104">
        <f t="shared" ca="1" si="519"/>
        <v>318.38371977548161</v>
      </c>
      <c r="AY401" s="104">
        <f t="shared" ca="1" si="519"/>
        <v>340.18229855374898</v>
      </c>
      <c r="AZ401" s="104">
        <f t="shared" ca="1" si="519"/>
        <v>430.58374126468385</v>
      </c>
      <c r="BA401" s="104">
        <f t="shared" ca="1" si="519"/>
        <v>941.22939607396222</v>
      </c>
      <c r="BB401" s="104">
        <f t="shared" ca="1" si="519"/>
        <v>442.01032713167507</v>
      </c>
      <c r="BC401" s="104">
        <f t="shared" ca="1" si="519"/>
        <v>178.81465239856675</v>
      </c>
      <c r="BD401" s="104">
        <f t="shared" ca="1" si="519"/>
        <v>133.54523344738189</v>
      </c>
      <c r="BE401" s="104">
        <f t="shared" ca="1" si="519"/>
        <v>92.455483954285569</v>
      </c>
      <c r="BF401" s="104">
        <f t="shared" ca="1" si="519"/>
        <v>90.567607168771843</v>
      </c>
      <c r="BG401" s="104">
        <f t="shared" ca="1" si="519"/>
        <v>86.855973628243561</v>
      </c>
      <c r="BH401" s="104">
        <f t="shared" ca="1" si="519"/>
        <v>85.332260006272463</v>
      </c>
      <c r="BI401" s="104">
        <f t="shared" ca="1" si="519"/>
        <v>85.198032851513517</v>
      </c>
      <c r="BJ401" s="104">
        <f t="shared" ca="1" si="519"/>
        <v>162.40738446220428</v>
      </c>
      <c r="BK401" s="62"/>
      <c r="BL401" s="80">
        <f t="shared" si="535"/>
        <v>37.5</v>
      </c>
      <c r="BM401" s="104">
        <f t="shared" ca="1" si="520"/>
        <v>449.91241165274448</v>
      </c>
      <c r="BN401" s="104">
        <f t="shared" ca="1" si="520"/>
        <v>507.46632810334478</v>
      </c>
      <c r="BO401" s="104">
        <f t="shared" ca="1" si="520"/>
        <v>737.7840910558217</v>
      </c>
      <c r="BP401" s="104">
        <f t="shared" ca="1" si="520"/>
        <v>2064.2193714549226</v>
      </c>
      <c r="BQ401" s="104">
        <f t="shared" ca="1" si="520"/>
        <v>1241.4266752580395</v>
      </c>
      <c r="BR401" s="104">
        <f t="shared" ca="1" si="520"/>
        <v>690.68322550727692</v>
      </c>
      <c r="BS401" s="104">
        <f t="shared" ca="1" si="520"/>
        <v>1211.2225530729916</v>
      </c>
      <c r="BT401" s="104">
        <f t="shared" ca="1" si="520"/>
        <v>1278.850471186418</v>
      </c>
      <c r="BU401" s="104">
        <f t="shared" ca="1" si="520"/>
        <v>272.21189095355533</v>
      </c>
      <c r="BV401" s="104">
        <f t="shared" ca="1" si="520"/>
        <v>129.89687330302291</v>
      </c>
      <c r="BW401" s="104">
        <f t="shared" ca="1" si="520"/>
        <v>82.972907668173562</v>
      </c>
      <c r="BX401" s="104">
        <f t="shared" ca="1" si="520"/>
        <v>64.510190824789433</v>
      </c>
      <c r="BY401" s="104">
        <f t="shared" ca="1" si="520"/>
        <v>957.40266083859115</v>
      </c>
      <c r="BZ401" s="62"/>
      <c r="CA401" s="80">
        <f t="shared" si="521"/>
        <v>37.5</v>
      </c>
      <c r="CB401" s="104">
        <f t="shared" ca="1" si="522"/>
        <v>52.325958492782867</v>
      </c>
      <c r="CC401" s="104">
        <f t="shared" ca="1" si="522"/>
        <v>56.052921463896723</v>
      </c>
      <c r="CD401" s="104">
        <f t="shared" ca="1" si="522"/>
        <v>77.960052471085277</v>
      </c>
      <c r="CE401" s="104">
        <f t="shared" ca="1" si="522"/>
        <v>249.65875644941138</v>
      </c>
      <c r="CF401" s="104">
        <f t="shared" ca="1" si="522"/>
        <v>842.11631807519666</v>
      </c>
      <c r="CG401" s="104">
        <f t="shared" ca="1" si="522"/>
        <v>435.33028110987544</v>
      </c>
      <c r="CH401" s="104">
        <f t="shared" ca="1" si="522"/>
        <v>672.69298823622762</v>
      </c>
      <c r="CI401" s="104">
        <f t="shared" ca="1" si="522"/>
        <v>737.53837265522975</v>
      </c>
      <c r="CJ401" s="104">
        <f t="shared" ca="1" si="522"/>
        <v>228.52807229014917</v>
      </c>
      <c r="CK401" s="104">
        <f t="shared" ca="1" si="522"/>
        <v>151.37645497140835</v>
      </c>
      <c r="CL401" s="104">
        <f t="shared" ca="1" si="522"/>
        <v>126.93790422118134</v>
      </c>
      <c r="CM401" s="104">
        <f t="shared" ca="1" si="522"/>
        <v>119.81922377783954</v>
      </c>
      <c r="CN401" s="104">
        <f t="shared" ca="1" si="522"/>
        <v>164.60822224012077</v>
      </c>
      <c r="CP401" s="80">
        <f t="shared" si="523"/>
        <v>37.5</v>
      </c>
      <c r="CQ401" s="104">
        <f t="shared" ca="1" si="524"/>
        <v>79.376598188230275</v>
      </c>
      <c r="CR401" s="104">
        <f t="shared" ca="1" si="524"/>
        <v>93.658812152704741</v>
      </c>
      <c r="CS401" s="104">
        <f t="shared" ca="1" si="524"/>
        <v>157.91804331974572</v>
      </c>
      <c r="CT401" s="104">
        <f t="shared" ca="1" si="524"/>
        <v>562.33505548059952</v>
      </c>
      <c r="CU401" s="104">
        <f t="shared" ca="1" si="524"/>
        <v>400.10599094352165</v>
      </c>
      <c r="CV401" s="104">
        <f t="shared" ca="1" si="524"/>
        <v>256.51562871130875</v>
      </c>
      <c r="CW401" s="104">
        <f t="shared" ca="1" si="524"/>
        <v>539.14775478884565</v>
      </c>
      <c r="CX401" s="104">
        <f t="shared" ca="1" si="524"/>
        <v>645.0828887009443</v>
      </c>
      <c r="CY401" s="104">
        <f t="shared" ca="1" si="524"/>
        <v>137.96046512137733</v>
      </c>
      <c r="CZ401" s="104">
        <f t="shared" ca="1" si="524"/>
        <v>64.520481343164775</v>
      </c>
      <c r="DA401" s="104">
        <f t="shared" ca="1" si="524"/>
        <v>41.60564421490885</v>
      </c>
      <c r="DB401" s="104">
        <f t="shared" ca="1" si="524"/>
        <v>34.621190926326037</v>
      </c>
      <c r="DC401" s="104">
        <f t="shared" ca="1" si="524"/>
        <v>796.1465615179568</v>
      </c>
      <c r="DE401" s="80">
        <f t="shared" si="525"/>
        <v>37.5</v>
      </c>
      <c r="DF401" s="104">
        <f t="shared" ca="1" si="526"/>
        <v>322.97615395851022</v>
      </c>
      <c r="DG401" s="104">
        <f t="shared" ca="1" si="526"/>
        <v>343.85059603906831</v>
      </c>
      <c r="DH401" s="104">
        <f t="shared" ca="1" si="526"/>
        <v>432.53468931281333</v>
      </c>
      <c r="DI401" s="104">
        <f t="shared" ca="1" si="526"/>
        <v>941.77260204488869</v>
      </c>
      <c r="DJ401" s="104">
        <f t="shared" ca="1" si="526"/>
        <v>442.42686725092153</v>
      </c>
      <c r="DK401" s="104">
        <f t="shared" ca="1" si="526"/>
        <v>179.97105715808181</v>
      </c>
      <c r="DL401" s="104">
        <f t="shared" ca="1" si="526"/>
        <v>135.36821134818359</v>
      </c>
      <c r="DM401" s="104">
        <f t="shared" ca="1" si="526"/>
        <v>96.212743728993615</v>
      </c>
      <c r="DN401" s="104">
        <f t="shared" ca="1" si="526"/>
        <v>95.676584666207418</v>
      </c>
      <c r="DO401" s="104">
        <f t="shared" ca="1" si="526"/>
        <v>94.651746926671109</v>
      </c>
      <c r="DP401" s="104">
        <f t="shared" ca="1" si="526"/>
        <v>97.090024592164895</v>
      </c>
      <c r="DQ401" s="104">
        <f t="shared" ca="1" si="526"/>
        <v>101.32868513817371</v>
      </c>
      <c r="DR401" s="104">
        <f t="shared" ca="1" si="526"/>
        <v>164.42691342762112</v>
      </c>
      <c r="DT401" s="80">
        <f t="shared" si="527"/>
        <v>37.5</v>
      </c>
      <c r="DU401" s="104">
        <f t="shared" ca="1" si="528"/>
        <v>38.713706243184021</v>
      </c>
      <c r="DV401" s="104">
        <f t="shared" ca="1" si="528"/>
        <v>46.03612408598989</v>
      </c>
      <c r="DW401" s="104">
        <f t="shared" ca="1" si="528"/>
        <v>73.642184046908426</v>
      </c>
      <c r="DX401" s="104">
        <f t="shared" ca="1" si="528"/>
        <v>248.81868865929201</v>
      </c>
      <c r="DY401" s="104">
        <f t="shared" ca="1" si="528"/>
        <v>841.71850119485737</v>
      </c>
      <c r="DZ401" s="104">
        <f t="shared" ca="1" si="528"/>
        <v>434.74893895292178</v>
      </c>
      <c r="EA401" s="104">
        <f t="shared" ca="1" si="528"/>
        <v>672.38389326018682</v>
      </c>
      <c r="EB401" s="104">
        <f t="shared" ca="1" si="528"/>
        <v>737.24768499609991</v>
      </c>
      <c r="EC401" s="104">
        <f t="shared" ca="1" si="528"/>
        <v>227.17532458608824</v>
      </c>
      <c r="ED401" s="104">
        <f t="shared" ca="1" si="528"/>
        <v>148.17339866117618</v>
      </c>
      <c r="EE401" s="104">
        <f t="shared" ca="1" si="528"/>
        <v>120.78220947226653</v>
      </c>
      <c r="EF401" s="104">
        <f t="shared" ca="1" si="528"/>
        <v>110.15559064732442</v>
      </c>
      <c r="EG401" s="104">
        <f t="shared" ca="1" si="528"/>
        <v>162.9321607803775</v>
      </c>
      <c r="EI401" s="80">
        <f t="shared" si="529"/>
        <v>37.5</v>
      </c>
      <c r="EJ401" s="104">
        <f t="shared" ca="1" si="530"/>
        <v>65.764345938631422</v>
      </c>
      <c r="EK401" s="104">
        <f t="shared" ca="1" si="530"/>
        <v>83.6420147747979</v>
      </c>
      <c r="EL401" s="104">
        <f t="shared" ca="1" si="530"/>
        <v>153.60017489556887</v>
      </c>
      <c r="EM401" s="104">
        <f t="shared" ca="1" si="530"/>
        <v>561.49498769048012</v>
      </c>
      <c r="EN401" s="104">
        <f t="shared" ca="1" si="530"/>
        <v>399.7081740631823</v>
      </c>
      <c r="EO401" s="104">
        <f t="shared" ca="1" si="530"/>
        <v>255.93428655435514</v>
      </c>
      <c r="EP401" s="104">
        <f t="shared" ca="1" si="530"/>
        <v>538.83865981280485</v>
      </c>
      <c r="EQ401" s="104">
        <f t="shared" ca="1" si="530"/>
        <v>644.79220104181434</v>
      </c>
      <c r="ER401" s="104">
        <f t="shared" ca="1" si="530"/>
        <v>136.60771741731639</v>
      </c>
      <c r="ES401" s="104">
        <f t="shared" ca="1" si="530"/>
        <v>61.317425032932604</v>
      </c>
      <c r="ET401" s="104">
        <f t="shared" ca="1" si="530"/>
        <v>35.449949465994052</v>
      </c>
      <c r="EU401" s="104">
        <f t="shared" ca="1" si="530"/>
        <v>24.957557795810903</v>
      </c>
      <c r="EV401" s="104">
        <f t="shared" ca="1" si="530"/>
        <v>794.47050005821359</v>
      </c>
      <c r="EX401" s="80">
        <f t="shared" si="531"/>
        <v>37.5</v>
      </c>
      <c r="EY401" s="104">
        <f t="shared" ca="1" si="532"/>
        <v>0</v>
      </c>
      <c r="EZ401" s="104">
        <f t="shared" ca="1" si="532"/>
        <v>0</v>
      </c>
      <c r="FA401" s="104">
        <f t="shared" ca="1" si="532"/>
        <v>0</v>
      </c>
      <c r="FB401" s="104">
        <f t="shared" ca="1" si="532"/>
        <v>0</v>
      </c>
      <c r="FC401" s="104">
        <f t="shared" ca="1" si="532"/>
        <v>0</v>
      </c>
      <c r="FD401" s="104">
        <f t="shared" ca="1" si="532"/>
        <v>0</v>
      </c>
      <c r="FE401" s="104">
        <f t="shared" ca="1" si="532"/>
        <v>0</v>
      </c>
      <c r="FF401" s="104">
        <f t="shared" ca="1" si="532"/>
        <v>0</v>
      </c>
      <c r="FG401" s="104">
        <f t="shared" ca="1" si="532"/>
        <v>0</v>
      </c>
      <c r="FH401" s="104">
        <f t="shared" ca="1" si="532"/>
        <v>0</v>
      </c>
      <c r="FI401" s="104">
        <f t="shared" ca="1" si="532"/>
        <v>0</v>
      </c>
      <c r="FJ401" s="104">
        <f t="shared" ca="1" si="532"/>
        <v>0</v>
      </c>
      <c r="FK401" s="104">
        <f t="shared" ca="1" si="532"/>
        <v>0</v>
      </c>
      <c r="FM401" s="80">
        <f t="shared" si="533"/>
        <v>37.5</v>
      </c>
      <c r="FN401" s="104">
        <f t="shared" ca="1" si="534"/>
        <v>0</v>
      </c>
      <c r="FO401" s="104">
        <f t="shared" ca="1" si="534"/>
        <v>0</v>
      </c>
      <c r="FP401" s="104">
        <f t="shared" ca="1" si="534"/>
        <v>0</v>
      </c>
      <c r="FQ401" s="104">
        <f t="shared" ca="1" si="534"/>
        <v>0</v>
      </c>
      <c r="FR401" s="104">
        <f t="shared" ca="1" si="534"/>
        <v>0</v>
      </c>
      <c r="FS401" s="104">
        <f t="shared" ca="1" si="534"/>
        <v>0</v>
      </c>
      <c r="FT401" s="104">
        <f t="shared" ca="1" si="534"/>
        <v>0</v>
      </c>
      <c r="FU401" s="104">
        <f t="shared" ca="1" si="534"/>
        <v>0</v>
      </c>
      <c r="FV401" s="104">
        <f t="shared" ca="1" si="534"/>
        <v>0</v>
      </c>
      <c r="FW401" s="104">
        <f t="shared" ca="1" si="534"/>
        <v>0</v>
      </c>
      <c r="FX401" s="104">
        <f t="shared" ca="1" si="534"/>
        <v>0</v>
      </c>
      <c r="FY401" s="104">
        <f t="shared" ca="1" si="534"/>
        <v>0</v>
      </c>
      <c r="FZ401" s="104">
        <f t="shared" ca="1" si="534"/>
        <v>0</v>
      </c>
    </row>
    <row r="402" spans="1:182">
      <c r="S402" s="26">
        <f t="shared" si="514"/>
        <v>45</v>
      </c>
      <c r="T402" s="319">
        <f t="shared" ca="1" si="515"/>
        <v>38.713706226135685</v>
      </c>
      <c r="U402" s="319">
        <f t="shared" ca="1" si="515"/>
        <v>44.731988348840531</v>
      </c>
      <c r="V402" s="319">
        <f t="shared" ca="1" si="515"/>
        <v>62.88752781700498</v>
      </c>
      <c r="W402" s="319">
        <f t="shared" ca="1" si="515"/>
        <v>127.04494019871609</v>
      </c>
      <c r="X402" s="319">
        <f t="shared" ca="1" si="515"/>
        <v>1111.7451655565901</v>
      </c>
      <c r="Y402" s="319">
        <f t="shared" ca="1" si="515"/>
        <v>453.49652533368464</v>
      </c>
      <c r="Z402" s="319">
        <f t="shared" ca="1" si="515"/>
        <v>332.06629368089921</v>
      </c>
      <c r="AA402" s="319">
        <f t="shared" ca="1" si="515"/>
        <v>571.96451792662128</v>
      </c>
      <c r="AB402" s="319">
        <f t="shared" ca="1" si="515"/>
        <v>1042.6717044801449</v>
      </c>
      <c r="AC402" s="319">
        <f t="shared" ca="1" si="515"/>
        <v>337.60814559809887</v>
      </c>
      <c r="AD402" s="319">
        <f t="shared" ca="1" si="515"/>
        <v>229.24848759884597</v>
      </c>
      <c r="AE402" s="319">
        <f t="shared" ca="1" si="515"/>
        <v>195.29012261795015</v>
      </c>
      <c r="AF402" s="319">
        <f t="shared" ca="1" si="515"/>
        <v>149.62277759956436</v>
      </c>
      <c r="AG402" s="59"/>
      <c r="AH402" s="80">
        <f t="shared" si="516"/>
        <v>45</v>
      </c>
      <c r="AI402" s="104">
        <f t="shared" ca="1" si="517"/>
        <v>38.722665547098849</v>
      </c>
      <c r="AJ402" s="104">
        <f t="shared" ca="1" si="517"/>
        <v>47.684468423603377</v>
      </c>
      <c r="AK402" s="104">
        <f t="shared" ca="1" si="517"/>
        <v>77.240711226332934</v>
      </c>
      <c r="AL402" s="104">
        <f t="shared" ca="1" si="517"/>
        <v>175.54721080189734</v>
      </c>
      <c r="AM402" s="104">
        <f t="shared" ca="1" si="517"/>
        <v>1556.7444002178831</v>
      </c>
      <c r="AN402" s="104">
        <f t="shared" ca="1" si="517"/>
        <v>363.41757779450847</v>
      </c>
      <c r="AO402" s="104">
        <f t="shared" ca="1" si="517"/>
        <v>332.00105158045233</v>
      </c>
      <c r="AP402" s="104">
        <f t="shared" ca="1" si="517"/>
        <v>764.61175264632902</v>
      </c>
      <c r="AQ402" s="104">
        <f t="shared" ca="1" si="517"/>
        <v>561.56533071139177</v>
      </c>
      <c r="AR402" s="104">
        <f t="shared" ca="1" si="517"/>
        <v>129.40844255501477</v>
      </c>
      <c r="AS402" s="104">
        <f t="shared" ca="1" si="517"/>
        <v>63.949656165545278</v>
      </c>
      <c r="AT402" s="104">
        <f t="shared" ca="1" si="517"/>
        <v>42.839226680352347</v>
      </c>
      <c r="AU402" s="104">
        <f t="shared" ca="1" si="517"/>
        <v>748.07923730932828</v>
      </c>
      <c r="AV402" s="62"/>
      <c r="AW402" s="80">
        <f t="shared" si="518"/>
        <v>45</v>
      </c>
      <c r="AX402" s="104">
        <f t="shared" ca="1" si="519"/>
        <v>149.66619733383612</v>
      </c>
      <c r="AY402" s="104">
        <f t="shared" ca="1" si="519"/>
        <v>152.63095164888321</v>
      </c>
      <c r="AZ402" s="104">
        <f t="shared" ca="1" si="519"/>
        <v>164.64693904876674</v>
      </c>
      <c r="BA402" s="104">
        <f t="shared" ca="1" si="519"/>
        <v>204.85082365957172</v>
      </c>
      <c r="BB402" s="104">
        <f t="shared" ca="1" si="519"/>
        <v>742.8432278878206</v>
      </c>
      <c r="BC402" s="104">
        <f t="shared" ca="1" si="519"/>
        <v>90.078947539176184</v>
      </c>
      <c r="BD402" s="104">
        <f t="shared" ca="1" si="519"/>
        <v>74.760750972705921</v>
      </c>
      <c r="BE402" s="104">
        <f t="shared" ca="1" si="519"/>
        <v>202.00904217288567</v>
      </c>
      <c r="BF402" s="104">
        <f t="shared" ca="1" si="519"/>
        <v>481.10637376875297</v>
      </c>
      <c r="BG402" s="104">
        <f t="shared" ca="1" si="519"/>
        <v>208.19970304308404</v>
      </c>
      <c r="BH402" s="104">
        <f t="shared" ca="1" si="519"/>
        <v>165.29883143330068</v>
      </c>
      <c r="BI402" s="104">
        <f t="shared" ca="1" si="519"/>
        <v>152.45089593759775</v>
      </c>
      <c r="BJ402" s="104">
        <f t="shared" ca="1" si="519"/>
        <v>149.62274286337961</v>
      </c>
      <c r="BK402" s="62"/>
      <c r="BL402" s="80">
        <f t="shared" si="535"/>
        <v>45</v>
      </c>
      <c r="BM402" s="104">
        <f t="shared" ca="1" si="520"/>
        <v>227.11152842803384</v>
      </c>
      <c r="BN402" s="104">
        <f t="shared" ca="1" si="520"/>
        <v>247.99988849608997</v>
      </c>
      <c r="BO402" s="104">
        <f t="shared" ca="1" si="520"/>
        <v>319.12836150143255</v>
      </c>
      <c r="BP402" s="104">
        <f t="shared" ca="1" si="520"/>
        <v>555.94524526336636</v>
      </c>
      <c r="BQ402" s="104">
        <f t="shared" ca="1" si="520"/>
        <v>3856.3320283235871</v>
      </c>
      <c r="BR402" s="104">
        <f t="shared" ca="1" si="520"/>
        <v>816.91410312819301</v>
      </c>
      <c r="BS402" s="104">
        <f t="shared" ca="1" si="520"/>
        <v>664.06734526135153</v>
      </c>
      <c r="BT402" s="104">
        <f t="shared" ca="1" si="520"/>
        <v>1336.5762705729503</v>
      </c>
      <c r="BU402" s="104">
        <f t="shared" ca="1" si="520"/>
        <v>910.06030940853782</v>
      </c>
      <c r="BV402" s="104">
        <f t="shared" ca="1" si="520"/>
        <v>217.24292839325909</v>
      </c>
      <c r="BW402" s="104">
        <f t="shared" ca="1" si="520"/>
        <v>115.17517422405292</v>
      </c>
      <c r="BX402" s="104">
        <f t="shared" ca="1" si="520"/>
        <v>82.994888940281612</v>
      </c>
      <c r="BY402" s="104">
        <f t="shared" ca="1" si="520"/>
        <v>897.70201490889269</v>
      </c>
      <c r="BZ402" s="62"/>
      <c r="CA402" s="80">
        <f t="shared" si="521"/>
        <v>45</v>
      </c>
      <c r="CB402" s="104">
        <f t="shared" ca="1" si="522"/>
        <v>53.83120319343562</v>
      </c>
      <c r="CC402" s="104">
        <f t="shared" ca="1" si="522"/>
        <v>56.525431829356194</v>
      </c>
      <c r="CD402" s="104">
        <f t="shared" ca="1" si="522"/>
        <v>69.010430792492471</v>
      </c>
      <c r="CE402" s="104">
        <f t="shared" ca="1" si="522"/>
        <v>129.08633734843323</v>
      </c>
      <c r="CF402" s="104">
        <f t="shared" ca="1" si="522"/>
        <v>1111.9163731985795</v>
      </c>
      <c r="CG402" s="104">
        <f t="shared" ca="1" si="522"/>
        <v>453.95466614694811</v>
      </c>
      <c r="CH402" s="104">
        <f t="shared" ca="1" si="522"/>
        <v>332.59262385658508</v>
      </c>
      <c r="CI402" s="104">
        <f t="shared" ca="1" si="522"/>
        <v>572.24460806600644</v>
      </c>
      <c r="CJ402" s="104">
        <f t="shared" ca="1" si="522"/>
        <v>1042.9564136518293</v>
      </c>
      <c r="CK402" s="104">
        <f t="shared" ca="1" si="522"/>
        <v>338.93568246341363</v>
      </c>
      <c r="CL402" s="104">
        <f t="shared" ca="1" si="522"/>
        <v>232.27083444566429</v>
      </c>
      <c r="CM402" s="104">
        <f t="shared" ca="1" si="522"/>
        <v>200.34315079349827</v>
      </c>
      <c r="CN402" s="104">
        <f t="shared" ca="1" si="522"/>
        <v>151.17870794496369</v>
      </c>
      <c r="CP402" s="80">
        <f t="shared" si="523"/>
        <v>45</v>
      </c>
      <c r="CQ402" s="104">
        <f t="shared" ca="1" si="524"/>
        <v>53.840162514398784</v>
      </c>
      <c r="CR402" s="104">
        <f t="shared" ca="1" si="524"/>
        <v>59.47791190411904</v>
      </c>
      <c r="CS402" s="104">
        <f t="shared" ca="1" si="524"/>
        <v>83.36361420182044</v>
      </c>
      <c r="CT402" s="104">
        <f t="shared" ca="1" si="524"/>
        <v>177.58860795161445</v>
      </c>
      <c r="CU402" s="104">
        <f t="shared" ca="1" si="524"/>
        <v>1556.915607859873</v>
      </c>
      <c r="CV402" s="104">
        <f t="shared" ca="1" si="524"/>
        <v>363.87571860777194</v>
      </c>
      <c r="CW402" s="104">
        <f t="shared" ca="1" si="524"/>
        <v>332.5273817561382</v>
      </c>
      <c r="CX402" s="104">
        <f t="shared" ca="1" si="524"/>
        <v>764.89184278571429</v>
      </c>
      <c r="CY402" s="104">
        <f t="shared" ca="1" si="524"/>
        <v>561.85003988307619</v>
      </c>
      <c r="CZ402" s="104">
        <f t="shared" ca="1" si="524"/>
        <v>130.7359794203295</v>
      </c>
      <c r="DA402" s="104">
        <f t="shared" ca="1" si="524"/>
        <v>66.972003012363587</v>
      </c>
      <c r="DB402" s="104">
        <f t="shared" ca="1" si="524"/>
        <v>47.892254855900497</v>
      </c>
      <c r="DC402" s="104">
        <f t="shared" ca="1" si="524"/>
        <v>749.63516765472764</v>
      </c>
      <c r="DE402" s="80">
        <f t="shared" si="525"/>
        <v>45</v>
      </c>
      <c r="DF402" s="104">
        <f t="shared" ca="1" si="526"/>
        <v>158.49370108914638</v>
      </c>
      <c r="DG402" s="104">
        <f t="shared" ca="1" si="526"/>
        <v>160.16534331265908</v>
      </c>
      <c r="DH402" s="104">
        <f t="shared" ca="1" si="526"/>
        <v>169.51711948857778</v>
      </c>
      <c r="DI402" s="104">
        <f t="shared" ca="1" si="526"/>
        <v>207.28208283761302</v>
      </c>
      <c r="DJ402" s="104">
        <f t="shared" ca="1" si="526"/>
        <v>743.22774627161311</v>
      </c>
      <c r="DK402" s="104">
        <f t="shared" ca="1" si="526"/>
        <v>93.504419065062464</v>
      </c>
      <c r="DL402" s="104">
        <f t="shared" ca="1" si="526"/>
        <v>79.182009780534258</v>
      </c>
      <c r="DM402" s="104">
        <f t="shared" ca="1" si="526"/>
        <v>202.95554786216863</v>
      </c>
      <c r="DN402" s="104">
        <f t="shared" ca="1" si="526"/>
        <v>481.76382855374038</v>
      </c>
      <c r="DO402" s="104">
        <f t="shared" ca="1" si="526"/>
        <v>210.66460801224872</v>
      </c>
      <c r="DP402" s="104">
        <f t="shared" ca="1" si="526"/>
        <v>170.19328623434191</v>
      </c>
      <c r="DQ402" s="104">
        <f t="shared" ca="1" si="526"/>
        <v>160.00406638508662</v>
      </c>
      <c r="DR402" s="104">
        <f t="shared" ca="1" si="526"/>
        <v>151.4884568571058</v>
      </c>
      <c r="DT402" s="80">
        <f t="shared" si="527"/>
        <v>45</v>
      </c>
      <c r="DU402" s="104">
        <f t="shared" ca="1" si="528"/>
        <v>38.713706226135685</v>
      </c>
      <c r="DV402" s="104">
        <f t="shared" ca="1" si="528"/>
        <v>44.731988348840531</v>
      </c>
      <c r="DW402" s="104">
        <f t="shared" ca="1" si="528"/>
        <v>62.88752781700498</v>
      </c>
      <c r="DX402" s="104">
        <f t="shared" ca="1" si="528"/>
        <v>127.04494019871609</v>
      </c>
      <c r="DY402" s="104">
        <f t="shared" ca="1" si="528"/>
        <v>1111.7451655565901</v>
      </c>
      <c r="DZ402" s="104">
        <f t="shared" ca="1" si="528"/>
        <v>453.49652533368464</v>
      </c>
      <c r="EA402" s="104">
        <f t="shared" ca="1" si="528"/>
        <v>332.06629368089921</v>
      </c>
      <c r="EB402" s="104">
        <f t="shared" ca="1" si="528"/>
        <v>571.96451792662128</v>
      </c>
      <c r="EC402" s="104">
        <f t="shared" ca="1" si="528"/>
        <v>1042.6717044801449</v>
      </c>
      <c r="ED402" s="104">
        <f t="shared" ca="1" si="528"/>
        <v>337.60814559809887</v>
      </c>
      <c r="EE402" s="104">
        <f t="shared" ca="1" si="528"/>
        <v>229.24848759884597</v>
      </c>
      <c r="EF402" s="104">
        <f t="shared" ca="1" si="528"/>
        <v>195.29012261795015</v>
      </c>
      <c r="EG402" s="104">
        <f t="shared" ca="1" si="528"/>
        <v>149.62277759956436</v>
      </c>
      <c r="EI402" s="80">
        <f t="shared" si="529"/>
        <v>45</v>
      </c>
      <c r="EJ402" s="104">
        <f t="shared" ca="1" si="530"/>
        <v>38.722665547098849</v>
      </c>
      <c r="EK402" s="104">
        <f t="shared" ca="1" si="530"/>
        <v>47.684468423603377</v>
      </c>
      <c r="EL402" s="104">
        <f t="shared" ca="1" si="530"/>
        <v>77.240711226332934</v>
      </c>
      <c r="EM402" s="104">
        <f t="shared" ca="1" si="530"/>
        <v>175.54721080189734</v>
      </c>
      <c r="EN402" s="104">
        <f t="shared" ca="1" si="530"/>
        <v>1556.7444002178831</v>
      </c>
      <c r="EO402" s="104">
        <f t="shared" ca="1" si="530"/>
        <v>363.41757779450847</v>
      </c>
      <c r="EP402" s="104">
        <f t="shared" ca="1" si="530"/>
        <v>332.00105158045233</v>
      </c>
      <c r="EQ402" s="104">
        <f t="shared" ca="1" si="530"/>
        <v>764.61175264632902</v>
      </c>
      <c r="ER402" s="104">
        <f t="shared" ca="1" si="530"/>
        <v>561.56533071139177</v>
      </c>
      <c r="ES402" s="104">
        <f t="shared" ca="1" si="530"/>
        <v>129.40844255501477</v>
      </c>
      <c r="ET402" s="104">
        <f t="shared" ca="1" si="530"/>
        <v>63.949656165545278</v>
      </c>
      <c r="EU402" s="104">
        <f t="shared" ca="1" si="530"/>
        <v>42.839226680352347</v>
      </c>
      <c r="EV402" s="104">
        <f t="shared" ca="1" si="530"/>
        <v>748.07923730932828</v>
      </c>
      <c r="EX402" s="80">
        <f t="shared" si="531"/>
        <v>45</v>
      </c>
      <c r="EY402" s="104">
        <f t="shared" ca="1" si="532"/>
        <v>0</v>
      </c>
      <c r="EZ402" s="104">
        <f t="shared" ca="1" si="532"/>
        <v>0</v>
      </c>
      <c r="FA402" s="104">
        <f t="shared" ca="1" si="532"/>
        <v>0</v>
      </c>
      <c r="FB402" s="104">
        <f t="shared" ca="1" si="532"/>
        <v>0</v>
      </c>
      <c r="FC402" s="104">
        <f t="shared" ca="1" si="532"/>
        <v>0</v>
      </c>
      <c r="FD402" s="104">
        <f t="shared" ca="1" si="532"/>
        <v>0</v>
      </c>
      <c r="FE402" s="104">
        <f t="shared" ca="1" si="532"/>
        <v>0</v>
      </c>
      <c r="FF402" s="104">
        <f t="shared" ca="1" si="532"/>
        <v>0</v>
      </c>
      <c r="FG402" s="104">
        <f t="shared" ca="1" si="532"/>
        <v>0</v>
      </c>
      <c r="FH402" s="104">
        <f t="shared" ca="1" si="532"/>
        <v>0</v>
      </c>
      <c r="FI402" s="104">
        <f t="shared" ca="1" si="532"/>
        <v>0</v>
      </c>
      <c r="FJ402" s="104">
        <f t="shared" ca="1" si="532"/>
        <v>0</v>
      </c>
      <c r="FK402" s="104">
        <f t="shared" ca="1" si="532"/>
        <v>0</v>
      </c>
      <c r="FM402" s="80">
        <f t="shared" si="533"/>
        <v>45</v>
      </c>
      <c r="FN402" s="104">
        <f t="shared" ca="1" si="534"/>
        <v>0</v>
      </c>
      <c r="FO402" s="104">
        <f t="shared" ca="1" si="534"/>
        <v>0</v>
      </c>
      <c r="FP402" s="104">
        <f t="shared" ca="1" si="534"/>
        <v>0</v>
      </c>
      <c r="FQ402" s="104">
        <f t="shared" ca="1" si="534"/>
        <v>0</v>
      </c>
      <c r="FR402" s="104">
        <f t="shared" ca="1" si="534"/>
        <v>0</v>
      </c>
      <c r="FS402" s="104">
        <f t="shared" ca="1" si="534"/>
        <v>0</v>
      </c>
      <c r="FT402" s="104">
        <f t="shared" ca="1" si="534"/>
        <v>0</v>
      </c>
      <c r="FU402" s="104">
        <f t="shared" ca="1" si="534"/>
        <v>0</v>
      </c>
      <c r="FV402" s="104">
        <f t="shared" ca="1" si="534"/>
        <v>0</v>
      </c>
      <c r="FW402" s="104">
        <f t="shared" ca="1" si="534"/>
        <v>0</v>
      </c>
      <c r="FX402" s="104">
        <f t="shared" ca="1" si="534"/>
        <v>0</v>
      </c>
      <c r="FY402" s="104">
        <f t="shared" ca="1" si="534"/>
        <v>0</v>
      </c>
      <c r="FZ402" s="104">
        <f t="shared" ca="1" si="534"/>
        <v>0</v>
      </c>
    </row>
    <row r="403" spans="1:182">
      <c r="S403" s="26">
        <f t="shared" si="514"/>
        <v>52.5</v>
      </c>
      <c r="T403" s="319">
        <f t="shared" ca="1" si="515"/>
        <v>37.405651961372655</v>
      </c>
      <c r="U403" s="319">
        <f t="shared" ca="1" si="515"/>
        <v>39.545418936095267</v>
      </c>
      <c r="V403" s="319">
        <f t="shared" ca="1" si="515"/>
        <v>47.378435602968359</v>
      </c>
      <c r="W403" s="319">
        <f t="shared" ca="1" si="515"/>
        <v>66.971198239061039</v>
      </c>
      <c r="X403" s="319">
        <f t="shared" ca="1" si="515"/>
        <v>119.18708738886644</v>
      </c>
      <c r="Y403" s="319">
        <f t="shared" ca="1" si="515"/>
        <v>297.92598273771313</v>
      </c>
      <c r="Z403" s="319">
        <f t="shared" ca="1" si="515"/>
        <v>1443.5322752611705</v>
      </c>
      <c r="AA403" s="319">
        <f t="shared" ca="1" si="515"/>
        <v>104267724304.90021</v>
      </c>
      <c r="AB403" s="319">
        <f t="shared" ca="1" si="515"/>
        <v>2464.9299029789186</v>
      </c>
      <c r="AC403" s="319">
        <f t="shared" ca="1" si="515"/>
        <v>837.13845441766853</v>
      </c>
      <c r="AD403" s="319">
        <f t="shared" ca="1" si="515"/>
        <v>513.87893671540496</v>
      </c>
      <c r="AE403" s="319">
        <f t="shared" ca="1" si="515"/>
        <v>407.54796578749824</v>
      </c>
      <c r="AF403" s="319">
        <f t="shared" ca="1" si="515"/>
        <v>380.10578333054127</v>
      </c>
      <c r="AG403" s="59"/>
      <c r="AH403" s="80">
        <f t="shared" si="516"/>
        <v>52.5</v>
      </c>
      <c r="AI403" s="104">
        <f t="shared" ca="1" si="517"/>
        <v>22.030256460902923</v>
      </c>
      <c r="AJ403" s="104">
        <f t="shared" ca="1" si="517"/>
        <v>24.944454184194147</v>
      </c>
      <c r="AK403" s="104">
        <f t="shared" ca="1" si="517"/>
        <v>34.983606202635002</v>
      </c>
      <c r="AL403" s="104">
        <f t="shared" ca="1" si="517"/>
        <v>57.466648468154602</v>
      </c>
      <c r="AM403" s="104">
        <f t="shared" ca="1" si="517"/>
        <v>109.36126959123627</v>
      </c>
      <c r="AN403" s="104">
        <f t="shared" ca="1" si="517"/>
        <v>260.57333227506638</v>
      </c>
      <c r="AO403" s="104">
        <f t="shared" ca="1" si="517"/>
        <v>1079.8441297159734</v>
      </c>
      <c r="AP403" s="104">
        <f t="shared" ca="1" si="517"/>
        <v>61406808399.100037</v>
      </c>
      <c r="AQ403" s="104">
        <f t="shared" ca="1" si="517"/>
        <v>1082.144879204008</v>
      </c>
      <c r="AR403" s="104">
        <f t="shared" ca="1" si="517"/>
        <v>266.73091369960076</v>
      </c>
      <c r="AS403" s="104">
        <f t="shared" ca="1" si="517"/>
        <v>120.02050623088969</v>
      </c>
      <c r="AT403" s="104">
        <f t="shared" ca="1" si="517"/>
        <v>74.805101920025109</v>
      </c>
      <c r="AU403" s="104">
        <f t="shared" ca="1" si="517"/>
        <v>63.511876603909641</v>
      </c>
      <c r="AV403" s="62"/>
      <c r="AW403" s="80">
        <f t="shared" si="518"/>
        <v>52.5</v>
      </c>
      <c r="AX403" s="104">
        <f t="shared" ca="1" si="519"/>
        <v>85.385580242731649</v>
      </c>
      <c r="AY403" s="104">
        <f t="shared" ca="1" si="519"/>
        <v>85.161829430345676</v>
      </c>
      <c r="AZ403" s="104">
        <f t="shared" ca="1" si="519"/>
        <v>84.23087530192953</v>
      </c>
      <c r="BA403" s="104">
        <f t="shared" ca="1" si="519"/>
        <v>81.434737367605322</v>
      </c>
      <c r="BB403" s="104">
        <f t="shared" ca="1" si="519"/>
        <v>72.555300864554937</v>
      </c>
      <c r="BC403" s="104">
        <f t="shared" ca="1" si="519"/>
        <v>37.458663448297429</v>
      </c>
      <c r="BD403" s="104">
        <f t="shared" ca="1" si="519"/>
        <v>363.68814554519724</v>
      </c>
      <c r="BE403" s="104">
        <f t="shared" ca="1" si="519"/>
        <v>42860915905.800171</v>
      </c>
      <c r="BF403" s="104">
        <f t="shared" ca="1" si="519"/>
        <v>1382.7850237749103</v>
      </c>
      <c r="BG403" s="104">
        <f t="shared" ca="1" si="519"/>
        <v>570.40754071806759</v>
      </c>
      <c r="BH403" s="104">
        <f t="shared" ca="1" si="519"/>
        <v>393.85843048451522</v>
      </c>
      <c r="BI403" s="104">
        <f t="shared" ca="1" si="519"/>
        <v>332.74286386747315</v>
      </c>
      <c r="BJ403" s="104">
        <f t="shared" ca="1" si="519"/>
        <v>316.59390672663159</v>
      </c>
      <c r="BK403" s="62"/>
      <c r="BL403" s="80">
        <f t="shared" si="535"/>
        <v>52.5</v>
      </c>
      <c r="BM403" s="104">
        <f t="shared" ca="1" si="520"/>
        <v>129.44609316453753</v>
      </c>
      <c r="BN403" s="104">
        <f t="shared" ca="1" si="520"/>
        <v>135.05073779873399</v>
      </c>
      <c r="BO403" s="104">
        <f t="shared" ca="1" si="520"/>
        <v>154.19808770719951</v>
      </c>
      <c r="BP403" s="104">
        <f t="shared" ca="1" si="520"/>
        <v>196.36803430391456</v>
      </c>
      <c r="BQ403" s="104">
        <f t="shared" ca="1" si="520"/>
        <v>291.2778400470275</v>
      </c>
      <c r="BR403" s="104">
        <f t="shared" ca="1" si="520"/>
        <v>558.6053279984302</v>
      </c>
      <c r="BS403" s="104">
        <f t="shared" ca="1" si="520"/>
        <v>1945.5293186727454</v>
      </c>
      <c r="BT403" s="104">
        <f t="shared" ca="1" si="520"/>
        <v>97571366011.009186</v>
      </c>
      <c r="BU403" s="104">
        <f t="shared" ca="1" si="520"/>
        <v>1596.2496575677833</v>
      </c>
      <c r="BV403" s="104">
        <f t="shared" ca="1" si="520"/>
        <v>384.98026098278092</v>
      </c>
      <c r="BW403" s="104">
        <f t="shared" ca="1" si="520"/>
        <v>177.5866022038214</v>
      </c>
      <c r="BX403" s="104">
        <f t="shared" ca="1" si="520"/>
        <v>115.99434131916669</v>
      </c>
      <c r="BY403" s="104">
        <f t="shared" ca="1" si="520"/>
        <v>100.91753047726539</v>
      </c>
      <c r="BZ403" s="62"/>
      <c r="CA403" s="80">
        <f t="shared" si="521"/>
        <v>52.5</v>
      </c>
      <c r="CB403" s="104">
        <f t="shared" ca="1" si="522"/>
        <v>57.589934413241465</v>
      </c>
      <c r="CC403" s="104">
        <f t="shared" ca="1" si="522"/>
        <v>56.683759672943928</v>
      </c>
      <c r="CD403" s="104">
        <f t="shared" ca="1" si="522"/>
        <v>58.115884824996108</v>
      </c>
      <c r="CE403" s="104">
        <f t="shared" ca="1" si="522"/>
        <v>72.224554661600024</v>
      </c>
      <c r="CF403" s="104">
        <f t="shared" ca="1" si="522"/>
        <v>121.3282803089443</v>
      </c>
      <c r="CG403" s="104">
        <f t="shared" ca="1" si="522"/>
        <v>298.64450668264067</v>
      </c>
      <c r="CH403" s="104">
        <f t="shared" ca="1" si="522"/>
        <v>1443.6806524541455</v>
      </c>
      <c r="CI403" s="104">
        <f t="shared" ca="1" si="522"/>
        <v>104267724304.90021</v>
      </c>
      <c r="CJ403" s="104">
        <f t="shared" ca="1" si="522"/>
        <v>2465.0691301872066</v>
      </c>
      <c r="CK403" s="104">
        <f t="shared" ca="1" si="522"/>
        <v>837.75517607639506</v>
      </c>
      <c r="CL403" s="104">
        <f t="shared" ca="1" si="522"/>
        <v>515.45164856992733</v>
      </c>
      <c r="CM403" s="104">
        <f t="shared" ca="1" si="522"/>
        <v>410.43057750082863</v>
      </c>
      <c r="CN403" s="104">
        <f t="shared" ca="1" si="522"/>
        <v>383.69933432701498</v>
      </c>
      <c r="CP403" s="80">
        <f t="shared" si="523"/>
        <v>52.5</v>
      </c>
      <c r="CQ403" s="104">
        <f t="shared" ca="1" si="524"/>
        <v>42.214538912771729</v>
      </c>
      <c r="CR403" s="104">
        <f t="shared" ca="1" si="524"/>
        <v>42.082794921042812</v>
      </c>
      <c r="CS403" s="104">
        <f t="shared" ca="1" si="524"/>
        <v>45.721055424662751</v>
      </c>
      <c r="CT403" s="104">
        <f t="shared" ca="1" si="524"/>
        <v>62.720004890693588</v>
      </c>
      <c r="CU403" s="104">
        <f t="shared" ca="1" si="524"/>
        <v>111.50246251131416</v>
      </c>
      <c r="CV403" s="104">
        <f t="shared" ca="1" si="524"/>
        <v>261.29185621999392</v>
      </c>
      <c r="CW403" s="104">
        <f t="shared" ca="1" si="524"/>
        <v>1079.9925069089481</v>
      </c>
      <c r="CX403" s="104">
        <f t="shared" ca="1" si="524"/>
        <v>61406808399.100037</v>
      </c>
      <c r="CY403" s="104">
        <f t="shared" ca="1" si="524"/>
        <v>1082.2841064122956</v>
      </c>
      <c r="CZ403" s="104">
        <f t="shared" ca="1" si="524"/>
        <v>267.34763535832735</v>
      </c>
      <c r="DA403" s="104">
        <f t="shared" ca="1" si="524"/>
        <v>121.59321808541199</v>
      </c>
      <c r="DB403" s="104">
        <f t="shared" ca="1" si="524"/>
        <v>77.687713633355486</v>
      </c>
      <c r="DC403" s="104">
        <f t="shared" ca="1" si="524"/>
        <v>67.105427600383393</v>
      </c>
      <c r="DE403" s="80">
        <f t="shared" si="525"/>
        <v>52.5</v>
      </c>
      <c r="DF403" s="104">
        <f t="shared" ca="1" si="526"/>
        <v>103.60109396911567</v>
      </c>
      <c r="DG403" s="104">
        <f t="shared" ca="1" si="526"/>
        <v>101.29813608599184</v>
      </c>
      <c r="DH403" s="104">
        <f t="shared" ca="1" si="526"/>
        <v>96.164241361272758</v>
      </c>
      <c r="DI403" s="104">
        <f t="shared" ca="1" si="526"/>
        <v>89.908388902946143</v>
      </c>
      <c r="DJ403" s="104">
        <f t="shared" ca="1" si="526"/>
        <v>79.631394941717815</v>
      </c>
      <c r="DK403" s="104">
        <f t="shared" ca="1" si="526"/>
        <v>57.450961079132014</v>
      </c>
      <c r="DL403" s="104">
        <f t="shared" ca="1" si="526"/>
        <v>364.33540083649018</v>
      </c>
      <c r="DM403" s="104">
        <f t="shared" ca="1" si="526"/>
        <v>42860915905.800171</v>
      </c>
      <c r="DN403" s="104">
        <f t="shared" ca="1" si="526"/>
        <v>1383.0381498110194</v>
      </c>
      <c r="DO403" s="104">
        <f t="shared" ca="1" si="526"/>
        <v>571.35381331386907</v>
      </c>
      <c r="DP403" s="104">
        <f t="shared" ca="1" si="526"/>
        <v>396.03821384098285</v>
      </c>
      <c r="DQ403" s="104">
        <f t="shared" ca="1" si="526"/>
        <v>336.52185206057322</v>
      </c>
      <c r="DR403" s="104">
        <f t="shared" ca="1" si="526"/>
        <v>321.22088872620725</v>
      </c>
      <c r="DT403" s="80">
        <f t="shared" si="527"/>
        <v>52.5</v>
      </c>
      <c r="DU403" s="104">
        <f t="shared" ca="1" si="528"/>
        <v>37.405651961372655</v>
      </c>
      <c r="DV403" s="104">
        <f t="shared" ca="1" si="528"/>
        <v>39.545418936095267</v>
      </c>
      <c r="DW403" s="104">
        <f t="shared" ca="1" si="528"/>
        <v>47.378435602968359</v>
      </c>
      <c r="DX403" s="104">
        <f t="shared" ca="1" si="528"/>
        <v>66.971198239061039</v>
      </c>
      <c r="DY403" s="104">
        <f t="shared" ca="1" si="528"/>
        <v>119.18708738886644</v>
      </c>
      <c r="DZ403" s="104">
        <f t="shared" ca="1" si="528"/>
        <v>297.92598273771313</v>
      </c>
      <c r="EA403" s="104">
        <f t="shared" ca="1" si="528"/>
        <v>1443.5322752611705</v>
      </c>
      <c r="EB403" s="104">
        <f t="shared" ca="1" si="528"/>
        <v>104267724304.90021</v>
      </c>
      <c r="EC403" s="104">
        <f t="shared" ca="1" si="528"/>
        <v>2464.9299029789186</v>
      </c>
      <c r="ED403" s="104">
        <f t="shared" ca="1" si="528"/>
        <v>837.13845441766853</v>
      </c>
      <c r="EE403" s="104">
        <f t="shared" ca="1" si="528"/>
        <v>513.87893671540496</v>
      </c>
      <c r="EF403" s="104">
        <f t="shared" ca="1" si="528"/>
        <v>407.54796578749824</v>
      </c>
      <c r="EG403" s="104">
        <f t="shared" ca="1" si="528"/>
        <v>380.10578333054127</v>
      </c>
      <c r="EI403" s="80">
        <f t="shared" si="529"/>
        <v>52.5</v>
      </c>
      <c r="EJ403" s="104">
        <f t="shared" ca="1" si="530"/>
        <v>22.030256460902923</v>
      </c>
      <c r="EK403" s="104">
        <f t="shared" ca="1" si="530"/>
        <v>24.944454184194147</v>
      </c>
      <c r="EL403" s="104">
        <f t="shared" ca="1" si="530"/>
        <v>34.983606202635002</v>
      </c>
      <c r="EM403" s="104">
        <f t="shared" ca="1" si="530"/>
        <v>57.466648468154602</v>
      </c>
      <c r="EN403" s="104">
        <f t="shared" ca="1" si="530"/>
        <v>109.36126959123627</v>
      </c>
      <c r="EO403" s="104">
        <f t="shared" ca="1" si="530"/>
        <v>260.57333227506638</v>
      </c>
      <c r="EP403" s="104">
        <f t="shared" ca="1" si="530"/>
        <v>1079.8441297159734</v>
      </c>
      <c r="EQ403" s="104">
        <f t="shared" ca="1" si="530"/>
        <v>61406808399.100037</v>
      </c>
      <c r="ER403" s="104">
        <f t="shared" ca="1" si="530"/>
        <v>1082.144879204008</v>
      </c>
      <c r="ES403" s="104">
        <f t="shared" ca="1" si="530"/>
        <v>266.73091369960076</v>
      </c>
      <c r="ET403" s="104">
        <f t="shared" ca="1" si="530"/>
        <v>120.02050623088969</v>
      </c>
      <c r="EU403" s="104">
        <f t="shared" ca="1" si="530"/>
        <v>74.805101920025109</v>
      </c>
      <c r="EV403" s="104">
        <f t="shared" ca="1" si="530"/>
        <v>63.511876603909641</v>
      </c>
      <c r="EX403" s="80">
        <f t="shared" si="531"/>
        <v>52.5</v>
      </c>
      <c r="EY403" s="104">
        <f t="shared" ca="1" si="532"/>
        <v>0</v>
      </c>
      <c r="EZ403" s="104">
        <f t="shared" ca="1" si="532"/>
        <v>0</v>
      </c>
      <c r="FA403" s="104">
        <f t="shared" ca="1" si="532"/>
        <v>0</v>
      </c>
      <c r="FB403" s="104">
        <f t="shared" ca="1" si="532"/>
        <v>0</v>
      </c>
      <c r="FC403" s="104">
        <f t="shared" ca="1" si="532"/>
        <v>0</v>
      </c>
      <c r="FD403" s="104">
        <f t="shared" ca="1" si="532"/>
        <v>0</v>
      </c>
      <c r="FE403" s="104">
        <f t="shared" ca="1" si="532"/>
        <v>0</v>
      </c>
      <c r="FF403" s="104">
        <f t="shared" ca="1" si="532"/>
        <v>0</v>
      </c>
      <c r="FG403" s="104">
        <f t="shared" ca="1" si="532"/>
        <v>0</v>
      </c>
      <c r="FH403" s="104">
        <f t="shared" ca="1" si="532"/>
        <v>0</v>
      </c>
      <c r="FI403" s="104">
        <f t="shared" ca="1" si="532"/>
        <v>0</v>
      </c>
      <c r="FJ403" s="104">
        <f t="shared" ca="1" si="532"/>
        <v>0</v>
      </c>
      <c r="FK403" s="104">
        <f t="shared" ca="1" si="532"/>
        <v>0</v>
      </c>
      <c r="FM403" s="80">
        <f t="shared" si="533"/>
        <v>52.5</v>
      </c>
      <c r="FN403" s="104">
        <f t="shared" ca="1" si="534"/>
        <v>0</v>
      </c>
      <c r="FO403" s="104">
        <f t="shared" ca="1" si="534"/>
        <v>0</v>
      </c>
      <c r="FP403" s="104">
        <f t="shared" ca="1" si="534"/>
        <v>0</v>
      </c>
      <c r="FQ403" s="104">
        <f t="shared" ca="1" si="534"/>
        <v>0</v>
      </c>
      <c r="FR403" s="104">
        <f t="shared" ca="1" si="534"/>
        <v>0</v>
      </c>
      <c r="FS403" s="104">
        <f t="shared" ca="1" si="534"/>
        <v>0</v>
      </c>
      <c r="FT403" s="104">
        <f t="shared" ca="1" si="534"/>
        <v>0</v>
      </c>
      <c r="FU403" s="104">
        <f t="shared" ca="1" si="534"/>
        <v>0</v>
      </c>
      <c r="FV403" s="104">
        <f t="shared" ca="1" si="534"/>
        <v>0</v>
      </c>
      <c r="FW403" s="104">
        <f t="shared" ca="1" si="534"/>
        <v>0</v>
      </c>
      <c r="FX403" s="104">
        <f t="shared" ca="1" si="534"/>
        <v>0</v>
      </c>
      <c r="FY403" s="104">
        <f t="shared" ca="1" si="534"/>
        <v>0</v>
      </c>
      <c r="FZ403" s="104">
        <f t="shared" ca="1" si="534"/>
        <v>0</v>
      </c>
    </row>
    <row r="404" spans="1:182">
      <c r="R404" s="23"/>
      <c r="S404" s="26">
        <f t="shared" si="514"/>
        <v>60</v>
      </c>
      <c r="T404" s="319">
        <f t="shared" ca="1" si="515"/>
        <v>37.405651955550887</v>
      </c>
      <c r="U404" s="319">
        <f t="shared" ca="1" si="515"/>
        <v>39.185382372811993</v>
      </c>
      <c r="V404" s="319">
        <f t="shared" ca="1" si="515"/>
        <v>45.463193590019642</v>
      </c>
      <c r="W404" s="319">
        <f t="shared" ca="1" si="515"/>
        <v>59.963524754719671</v>
      </c>
      <c r="X404" s="319">
        <f t="shared" ca="1" si="515"/>
        <v>93.515917388832207</v>
      </c>
      <c r="Y404" s="319">
        <f t="shared" ca="1" si="515"/>
        <v>181.85570785623727</v>
      </c>
      <c r="Z404" s="319">
        <f t="shared" ca="1" si="515"/>
        <v>486.29204733227044</v>
      </c>
      <c r="AA404" s="319">
        <f t="shared" ca="1" si="515"/>
        <v>2466.2336274945783</v>
      </c>
      <c r="AB404" s="319">
        <f t="shared" ca="1" si="515"/>
        <v>184162321126.75674</v>
      </c>
      <c r="AC404" s="319">
        <f t="shared" ca="1" si="515"/>
        <v>4501.339819167657</v>
      </c>
      <c r="AD404" s="319">
        <f t="shared" ca="1" si="515"/>
        <v>1599.7144819660009</v>
      </c>
      <c r="AE404" s="319">
        <f t="shared" ca="1" si="515"/>
        <v>1053.1389841038472</v>
      </c>
      <c r="AF404" s="319">
        <f t="shared" ca="1" si="515"/>
        <v>934.58187245039039</v>
      </c>
      <c r="AG404" s="59"/>
      <c r="AH404" s="80">
        <f t="shared" si="516"/>
        <v>60</v>
      </c>
      <c r="AI404" s="104">
        <f t="shared" ca="1" si="517"/>
        <v>12.472993299701418</v>
      </c>
      <c r="AJ404" s="104">
        <f t="shared" ca="1" si="517"/>
        <v>14.226080406051915</v>
      </c>
      <c r="AK404" s="104">
        <f t="shared" ca="1" si="517"/>
        <v>20.052111096214055</v>
      </c>
      <c r="AL404" s="104">
        <f t="shared" ca="1" si="517"/>
        <v>32.098058616313331</v>
      </c>
      <c r="AM404" s="104">
        <f t="shared" ca="1" si="517"/>
        <v>56.122997749623153</v>
      </c>
      <c r="AN404" s="104">
        <f t="shared" ca="1" si="517"/>
        <v>109.36028525630702</v>
      </c>
      <c r="AO404" s="104">
        <f t="shared" ca="1" si="517"/>
        <v>261.91487236753619</v>
      </c>
      <c r="AP404" s="104">
        <f t="shared" ca="1" si="517"/>
        <v>1082.7270952206236</v>
      </c>
      <c r="AQ404" s="104">
        <f t="shared" ca="1" si="517"/>
        <v>61406838352.997681</v>
      </c>
      <c r="AR404" s="104">
        <f t="shared" ca="1" si="517"/>
        <v>1089.9436627468322</v>
      </c>
      <c r="AS404" s="104">
        <f t="shared" ca="1" si="517"/>
        <v>279.19172882965</v>
      </c>
      <c r="AT404" s="104">
        <f t="shared" ca="1" si="517"/>
        <v>140.75815186457248</v>
      </c>
      <c r="AU404" s="104">
        <f t="shared" ca="1" si="517"/>
        <v>112.17700080221114</v>
      </c>
      <c r="AV404" s="62"/>
      <c r="AW404" s="80">
        <f t="shared" si="518"/>
        <v>60</v>
      </c>
      <c r="AX404" s="104">
        <f t="shared" ca="1" si="519"/>
        <v>58.196936834206625</v>
      </c>
      <c r="AY404" s="104">
        <f t="shared" ca="1" si="519"/>
        <v>57.415102122849518</v>
      </c>
      <c r="AZ404" s="104">
        <f t="shared" ca="1" si="519"/>
        <v>54.776444054466715</v>
      </c>
      <c r="BA404" s="104">
        <f t="shared" ca="1" si="519"/>
        <v>49.151693344777826</v>
      </c>
      <c r="BB404" s="104">
        <f t="shared" ca="1" si="519"/>
        <v>37.418386378007568</v>
      </c>
      <c r="BC404" s="104">
        <f t="shared" ca="1" si="519"/>
        <v>72.495422599930237</v>
      </c>
      <c r="BD404" s="104">
        <f t="shared" ca="1" si="519"/>
        <v>224.37717496473431</v>
      </c>
      <c r="BE404" s="104">
        <f t="shared" ca="1" si="519"/>
        <v>1383.5065322739547</v>
      </c>
      <c r="BF404" s="104">
        <f t="shared" ca="1" si="519"/>
        <v>122755482773.75905</v>
      </c>
      <c r="BG404" s="104">
        <f t="shared" ca="1" si="519"/>
        <v>3411.3961564208244</v>
      </c>
      <c r="BH404" s="104">
        <f t="shared" ca="1" si="519"/>
        <v>1320.5227531363507</v>
      </c>
      <c r="BI404" s="104">
        <f t="shared" ca="1" si="519"/>
        <v>912.38083223927447</v>
      </c>
      <c r="BJ404" s="104">
        <f t="shared" ca="1" si="519"/>
        <v>822.40487164817932</v>
      </c>
      <c r="BK404" s="62"/>
      <c r="BL404" s="80">
        <f t="shared" si="535"/>
        <v>60</v>
      </c>
      <c r="BM404" s="104">
        <f t="shared" ca="1" si="520"/>
        <v>83.142923433609454</v>
      </c>
      <c r="BN404" s="104">
        <f t="shared" ca="1" si="520"/>
        <v>85.867262934953345</v>
      </c>
      <c r="BO404" s="104">
        <f t="shared" ca="1" si="520"/>
        <v>94.880666246894833</v>
      </c>
      <c r="BP404" s="104">
        <f t="shared" ca="1" si="520"/>
        <v>113.34781057740447</v>
      </c>
      <c r="BQ404" s="104">
        <f t="shared" ca="1" si="520"/>
        <v>149.66438187725387</v>
      </c>
      <c r="BR404" s="104">
        <f t="shared" ca="1" si="520"/>
        <v>228.58331205574737</v>
      </c>
      <c r="BS404" s="104">
        <f t="shared" ca="1" si="520"/>
        <v>449.02682543836784</v>
      </c>
      <c r="BT404" s="104">
        <f t="shared" ca="1" si="520"/>
        <v>1597.0918636267081</v>
      </c>
      <c r="BU404" s="104">
        <f t="shared" ca="1" si="520"/>
        <v>81882252539.594849</v>
      </c>
      <c r="BV404" s="104">
        <f t="shared" ca="1" si="520"/>
        <v>1382.8371132883899</v>
      </c>
      <c r="BW404" s="104">
        <f t="shared" ca="1" si="520"/>
        <v>354.02391059925469</v>
      </c>
      <c r="BX404" s="104">
        <f t="shared" ca="1" si="520"/>
        <v>184.04229514622889</v>
      </c>
      <c r="BY404" s="104">
        <f t="shared" ca="1" si="520"/>
        <v>149.58265561503518</v>
      </c>
      <c r="BZ404" s="62"/>
      <c r="CA404" s="80">
        <f t="shared" si="521"/>
        <v>60</v>
      </c>
      <c r="CB404" s="104">
        <f t="shared" ca="1" si="522"/>
        <v>68.220432591457268</v>
      </c>
      <c r="CC404" s="104">
        <f t="shared" ca="1" si="522"/>
        <v>65.477050978030746</v>
      </c>
      <c r="CD404" s="104">
        <f t="shared" ca="1" si="522"/>
        <v>62.423563221510122</v>
      </c>
      <c r="CE404" s="104">
        <f t="shared" ca="1" si="522"/>
        <v>68.834028798261386</v>
      </c>
      <c r="CF404" s="104">
        <f t="shared" ca="1" si="522"/>
        <v>97.561723534675536</v>
      </c>
      <c r="CG404" s="104">
        <f t="shared" ca="1" si="522"/>
        <v>183.54196535618058</v>
      </c>
      <c r="CH404" s="104">
        <f t="shared" ca="1" si="522"/>
        <v>486.90208463362796</v>
      </c>
      <c r="CI404" s="104">
        <f t="shared" ca="1" si="522"/>
        <v>2466.3727786097465</v>
      </c>
      <c r="CJ404" s="104">
        <f t="shared" ca="1" si="522"/>
        <v>184162321126.75674</v>
      </c>
      <c r="CK404" s="104">
        <f t="shared" ca="1" si="522"/>
        <v>4501.4999007399583</v>
      </c>
      <c r="CL404" s="104">
        <f t="shared" ca="1" si="522"/>
        <v>1600.4584642898408</v>
      </c>
      <c r="CM404" s="104">
        <f t="shared" ca="1" si="522"/>
        <v>1054.8912651780447</v>
      </c>
      <c r="CN404" s="104">
        <f t="shared" ca="1" si="522"/>
        <v>936.95198138068849</v>
      </c>
      <c r="CP404" s="80">
        <f t="shared" si="523"/>
        <v>60</v>
      </c>
      <c r="CQ404" s="104">
        <f t="shared" ca="1" si="524"/>
        <v>43.287773935607802</v>
      </c>
      <c r="CR404" s="104">
        <f t="shared" ca="1" si="524"/>
        <v>40.517749011270666</v>
      </c>
      <c r="CS404" s="104">
        <f t="shared" ca="1" si="524"/>
        <v>37.012480727704542</v>
      </c>
      <c r="CT404" s="104">
        <f t="shared" ca="1" si="524"/>
        <v>40.968562659855053</v>
      </c>
      <c r="CU404" s="104">
        <f t="shared" ca="1" si="524"/>
        <v>60.168803895466489</v>
      </c>
      <c r="CV404" s="104">
        <f t="shared" ca="1" si="524"/>
        <v>111.04654275625036</v>
      </c>
      <c r="CW404" s="104">
        <f t="shared" ca="1" si="524"/>
        <v>262.52490966889366</v>
      </c>
      <c r="CX404" s="104">
        <f t="shared" ca="1" si="524"/>
        <v>1082.8662463357919</v>
      </c>
      <c r="CY404" s="104">
        <f t="shared" ca="1" si="524"/>
        <v>61406838352.997681</v>
      </c>
      <c r="CZ404" s="104">
        <f t="shared" ca="1" si="524"/>
        <v>1090.1037443191335</v>
      </c>
      <c r="DA404" s="104">
        <f t="shared" ca="1" si="524"/>
        <v>279.93571115348982</v>
      </c>
      <c r="DB404" s="104">
        <f t="shared" ca="1" si="524"/>
        <v>142.51043293877015</v>
      </c>
      <c r="DC404" s="104">
        <f t="shared" ca="1" si="524"/>
        <v>114.54710973250924</v>
      </c>
      <c r="DE404" s="80">
        <f t="shared" si="525"/>
        <v>60</v>
      </c>
      <c r="DF404" s="104">
        <f t="shared" ca="1" si="526"/>
        <v>94.130739839483141</v>
      </c>
      <c r="DG404" s="104">
        <f t="shared" ca="1" si="526"/>
        <v>89.755432999735788</v>
      </c>
      <c r="DH404" s="104">
        <f t="shared" ca="1" si="526"/>
        <v>80.273348101908041</v>
      </c>
      <c r="DI404" s="104">
        <f t="shared" ca="1" si="526"/>
        <v>70.266954333255455</v>
      </c>
      <c r="DJ404" s="104">
        <f t="shared" ca="1" si="526"/>
        <v>62.341144823147104</v>
      </c>
      <c r="DK404" s="104">
        <f t="shared" ca="1" si="526"/>
        <v>79.579886762790551</v>
      </c>
      <c r="DL404" s="104">
        <f t="shared" ca="1" si="526"/>
        <v>225.89632171787687</v>
      </c>
      <c r="DM404" s="104">
        <f t="shared" ca="1" si="526"/>
        <v>1383.7595191488817</v>
      </c>
      <c r="DN404" s="104">
        <f t="shared" ca="1" si="526"/>
        <v>122755482773.75905</v>
      </c>
      <c r="DO404" s="104">
        <f t="shared" ca="1" si="526"/>
        <v>3411.6088339191124</v>
      </c>
      <c r="DP404" s="104">
        <f t="shared" ca="1" si="526"/>
        <v>1321.4392740428698</v>
      </c>
      <c r="DQ404" s="104">
        <f t="shared" ca="1" si="526"/>
        <v>914.45125573667383</v>
      </c>
      <c r="DR404" s="104">
        <f t="shared" ca="1" si="526"/>
        <v>825.16789149013039</v>
      </c>
      <c r="DT404" s="80">
        <f t="shared" si="527"/>
        <v>60</v>
      </c>
      <c r="DU404" s="104">
        <f t="shared" ca="1" si="528"/>
        <v>37.405651955550887</v>
      </c>
      <c r="DV404" s="104">
        <f t="shared" ca="1" si="528"/>
        <v>39.185382372811993</v>
      </c>
      <c r="DW404" s="104">
        <f t="shared" ca="1" si="528"/>
        <v>45.463193590019642</v>
      </c>
      <c r="DX404" s="104">
        <f t="shared" ca="1" si="528"/>
        <v>59.963524754719671</v>
      </c>
      <c r="DY404" s="104">
        <f t="shared" ca="1" si="528"/>
        <v>93.515917388832207</v>
      </c>
      <c r="DZ404" s="104">
        <f t="shared" ca="1" si="528"/>
        <v>181.85570785623727</v>
      </c>
      <c r="EA404" s="104">
        <f t="shared" ca="1" si="528"/>
        <v>486.29204733227044</v>
      </c>
      <c r="EB404" s="104">
        <f t="shared" ca="1" si="528"/>
        <v>2466.2336274945783</v>
      </c>
      <c r="EC404" s="104">
        <f t="shared" ca="1" si="528"/>
        <v>184162321126.75674</v>
      </c>
      <c r="ED404" s="104">
        <f t="shared" ca="1" si="528"/>
        <v>4501.339819167657</v>
      </c>
      <c r="EE404" s="104">
        <f t="shared" ca="1" si="528"/>
        <v>1599.7144819660009</v>
      </c>
      <c r="EF404" s="104">
        <f t="shared" ca="1" si="528"/>
        <v>1053.1389841038472</v>
      </c>
      <c r="EG404" s="104">
        <f t="shared" ca="1" si="528"/>
        <v>934.58187245039039</v>
      </c>
      <c r="EI404" s="80">
        <f t="shared" si="529"/>
        <v>60</v>
      </c>
      <c r="EJ404" s="104">
        <f t="shared" ca="1" si="530"/>
        <v>12.472993299701418</v>
      </c>
      <c r="EK404" s="104">
        <f t="shared" ca="1" si="530"/>
        <v>14.226080406051915</v>
      </c>
      <c r="EL404" s="104">
        <f t="shared" ca="1" si="530"/>
        <v>20.052111096214055</v>
      </c>
      <c r="EM404" s="104">
        <f t="shared" ca="1" si="530"/>
        <v>32.098058616313331</v>
      </c>
      <c r="EN404" s="104">
        <f t="shared" ca="1" si="530"/>
        <v>56.122997749623153</v>
      </c>
      <c r="EO404" s="104">
        <f t="shared" ca="1" si="530"/>
        <v>109.36028525630702</v>
      </c>
      <c r="EP404" s="104">
        <f t="shared" ca="1" si="530"/>
        <v>261.91487236753619</v>
      </c>
      <c r="EQ404" s="104">
        <f t="shared" ca="1" si="530"/>
        <v>1082.7270952206236</v>
      </c>
      <c r="ER404" s="104">
        <f t="shared" ca="1" si="530"/>
        <v>61406838352.997681</v>
      </c>
      <c r="ES404" s="104">
        <f t="shared" ca="1" si="530"/>
        <v>1089.9436627468322</v>
      </c>
      <c r="ET404" s="104">
        <f t="shared" ca="1" si="530"/>
        <v>279.19172882965</v>
      </c>
      <c r="EU404" s="104">
        <f t="shared" ca="1" si="530"/>
        <v>140.75815186457248</v>
      </c>
      <c r="EV404" s="104">
        <f t="shared" ca="1" si="530"/>
        <v>112.17700080221114</v>
      </c>
      <c r="EX404" s="80">
        <f t="shared" si="531"/>
        <v>60</v>
      </c>
      <c r="EY404" s="104">
        <f t="shared" ca="1" si="532"/>
        <v>0</v>
      </c>
      <c r="EZ404" s="104">
        <f t="shared" ca="1" si="532"/>
        <v>0</v>
      </c>
      <c r="FA404" s="104">
        <f t="shared" ca="1" si="532"/>
        <v>0</v>
      </c>
      <c r="FB404" s="104">
        <f t="shared" ca="1" si="532"/>
        <v>0</v>
      </c>
      <c r="FC404" s="104">
        <f t="shared" ca="1" si="532"/>
        <v>0</v>
      </c>
      <c r="FD404" s="104">
        <f t="shared" ca="1" si="532"/>
        <v>0</v>
      </c>
      <c r="FE404" s="104">
        <f t="shared" ca="1" si="532"/>
        <v>0</v>
      </c>
      <c r="FF404" s="104">
        <f t="shared" ca="1" si="532"/>
        <v>0</v>
      </c>
      <c r="FG404" s="104">
        <f t="shared" ca="1" si="532"/>
        <v>0</v>
      </c>
      <c r="FH404" s="104">
        <f t="shared" ca="1" si="532"/>
        <v>0</v>
      </c>
      <c r="FI404" s="104">
        <f t="shared" ca="1" si="532"/>
        <v>0</v>
      </c>
      <c r="FJ404" s="104">
        <f t="shared" ca="1" si="532"/>
        <v>0</v>
      </c>
      <c r="FK404" s="104">
        <f t="shared" ca="1" si="532"/>
        <v>0</v>
      </c>
      <c r="FM404" s="80">
        <f t="shared" si="533"/>
        <v>60</v>
      </c>
      <c r="FN404" s="104">
        <f t="shared" ca="1" si="534"/>
        <v>0</v>
      </c>
      <c r="FO404" s="104">
        <f t="shared" ca="1" si="534"/>
        <v>0</v>
      </c>
      <c r="FP404" s="104">
        <f t="shared" ca="1" si="534"/>
        <v>0</v>
      </c>
      <c r="FQ404" s="104">
        <f t="shared" ca="1" si="534"/>
        <v>0</v>
      </c>
      <c r="FR404" s="104">
        <f t="shared" ca="1" si="534"/>
        <v>0</v>
      </c>
      <c r="FS404" s="104">
        <f t="shared" ca="1" si="534"/>
        <v>0</v>
      </c>
      <c r="FT404" s="104">
        <f t="shared" ca="1" si="534"/>
        <v>0</v>
      </c>
      <c r="FU404" s="104">
        <f t="shared" ca="1" si="534"/>
        <v>0</v>
      </c>
      <c r="FV404" s="104">
        <f t="shared" ca="1" si="534"/>
        <v>0</v>
      </c>
      <c r="FW404" s="104">
        <f t="shared" ca="1" si="534"/>
        <v>0</v>
      </c>
      <c r="FX404" s="104">
        <f t="shared" ca="1" si="534"/>
        <v>0</v>
      </c>
      <c r="FY404" s="104">
        <f t="shared" ca="1" si="534"/>
        <v>0</v>
      </c>
      <c r="FZ404" s="104">
        <f t="shared" ca="1" si="534"/>
        <v>0</v>
      </c>
    </row>
    <row r="405" spans="1:182">
      <c r="O405" s="64"/>
      <c r="P405" s="64"/>
      <c r="S405" s="80">
        <f t="shared" si="514"/>
        <v>67.5</v>
      </c>
      <c r="T405" s="319">
        <f t="shared" ca="1" si="515"/>
        <v>37.405651951864314</v>
      </c>
      <c r="U405" s="319">
        <f t="shared" ca="1" si="515"/>
        <v>38.960652510519957</v>
      </c>
      <c r="V405" s="319">
        <f t="shared" ca="1" si="515"/>
        <v>44.319972805764053</v>
      </c>
      <c r="W405" s="319">
        <f t="shared" ca="1" si="515"/>
        <v>56.108914290300532</v>
      </c>
      <c r="X405" s="319">
        <f t="shared" ca="1" si="515"/>
        <v>81.228999043305592</v>
      </c>
      <c r="Y405" s="319">
        <f t="shared" ca="1" si="515"/>
        <v>138.85645794868009</v>
      </c>
      <c r="Z405" s="319">
        <f t="shared" ca="1" si="515"/>
        <v>292.81871434475744</v>
      </c>
      <c r="AA405" s="319">
        <f t="shared" ca="1" si="515"/>
        <v>837.35670916103254</v>
      </c>
      <c r="AB405" s="319">
        <f t="shared" ca="1" si="515"/>
        <v>4503.7330320641422</v>
      </c>
      <c r="AC405" s="319">
        <f t="shared" ca="1" si="515"/>
        <v>357747349841.05475</v>
      </c>
      <c r="AD405" s="319">
        <f t="shared" ca="1" si="515"/>
        <v>9467.3074276678999</v>
      </c>
      <c r="AE405" s="319">
        <f t="shared" ca="1" si="515"/>
        <v>3782.8501109250328</v>
      </c>
      <c r="AF405" s="319">
        <f t="shared" ca="1" si="515"/>
        <v>3012.1128546713044</v>
      </c>
      <c r="AG405" s="59"/>
      <c r="AH405" s="80">
        <f t="shared" si="516"/>
        <v>67.5</v>
      </c>
      <c r="AI405" s="104">
        <f t="shared" ca="1" si="517"/>
        <v>6.4209460571977619</v>
      </c>
      <c r="AJ405" s="104">
        <f t="shared" ca="1" si="517"/>
        <v>7.5806502117213244</v>
      </c>
      <c r="AK405" s="104">
        <f t="shared" ca="1" si="517"/>
        <v>11.340532819730242</v>
      </c>
      <c r="AL405" s="104">
        <f t="shared" ca="1" si="517"/>
        <v>18.708460377682613</v>
      </c>
      <c r="AM405" s="104">
        <f t="shared" ca="1" si="517"/>
        <v>32.097074281383961</v>
      </c>
      <c r="AN405" s="104">
        <f t="shared" ca="1" si="517"/>
        <v>57.464537842093435</v>
      </c>
      <c r="AO405" s="104">
        <f t="shared" ca="1" si="517"/>
        <v>112.24325076095099</v>
      </c>
      <c r="AP405" s="104">
        <f t="shared" ca="1" si="517"/>
        <v>266.8036688432112</v>
      </c>
      <c r="AQ405" s="104">
        <f t="shared" ca="1" si="517"/>
        <v>1090.5258787634534</v>
      </c>
      <c r="AR405" s="104">
        <f t="shared" ca="1" si="517"/>
        <v>61406844793.942238</v>
      </c>
      <c r="AS405" s="104">
        <f t="shared" ca="1" si="517"/>
        <v>1110.6813083805196</v>
      </c>
      <c r="AT405" s="104">
        <f t="shared" ca="1" si="517"/>
        <v>316.56362771183615</v>
      </c>
      <c r="AU405" s="104">
        <f t="shared" ca="1" si="517"/>
        <v>217.90918040117322</v>
      </c>
      <c r="AV405" s="62"/>
      <c r="AW405" s="80">
        <f t="shared" si="518"/>
        <v>67.5</v>
      </c>
      <c r="AX405" s="104">
        <f t="shared" ca="1" si="519"/>
        <v>46.031000004334189</v>
      </c>
      <c r="AY405" s="104">
        <f t="shared" ca="1" si="519"/>
        <v>45.223618873132821</v>
      </c>
      <c r="AZ405" s="104">
        <f t="shared" ca="1" si="519"/>
        <v>42.596638811724695</v>
      </c>
      <c r="BA405" s="104">
        <f t="shared" ca="1" si="519"/>
        <v>37.410850660041717</v>
      </c>
      <c r="BB405" s="104">
        <f t="shared" ca="1" si="519"/>
        <v>49.131924761921631</v>
      </c>
      <c r="BC405" s="104">
        <f t="shared" ca="1" si="519"/>
        <v>81.391920106586667</v>
      </c>
      <c r="BD405" s="104">
        <f t="shared" ca="1" si="519"/>
        <v>180.57546358380642</v>
      </c>
      <c r="BE405" s="104">
        <f t="shared" ca="1" si="519"/>
        <v>570.55304031782123</v>
      </c>
      <c r="BF405" s="104">
        <f t="shared" ca="1" si="519"/>
        <v>3413.2071533006883</v>
      </c>
      <c r="BG405" s="104">
        <f t="shared" ca="1" si="519"/>
        <v>296340505047.11243</v>
      </c>
      <c r="BH405" s="104">
        <f t="shared" ca="1" si="519"/>
        <v>8356.6261192873808</v>
      </c>
      <c r="BI405" s="104">
        <f t="shared" ca="1" si="519"/>
        <v>3466.2864832131968</v>
      </c>
      <c r="BJ405" s="104">
        <f t="shared" ca="1" si="519"/>
        <v>2794.2036742701312</v>
      </c>
      <c r="BK405" s="62"/>
      <c r="BL405" s="80">
        <f t="shared" si="535"/>
        <v>67.5</v>
      </c>
      <c r="BM405" s="104">
        <f t="shared" ca="1" si="520"/>
        <v>58.872892118729737</v>
      </c>
      <c r="BN405" s="104">
        <f t="shared" ca="1" si="520"/>
        <v>60.384919296575461</v>
      </c>
      <c r="BO405" s="104">
        <f t="shared" ca="1" si="520"/>
        <v>65.277704451185187</v>
      </c>
      <c r="BP405" s="104">
        <f t="shared" ca="1" si="520"/>
        <v>74.827771415406929</v>
      </c>
      <c r="BQ405" s="104">
        <f t="shared" ca="1" si="520"/>
        <v>92.07269430199301</v>
      </c>
      <c r="BR405" s="104">
        <f t="shared" ca="1" si="520"/>
        <v>124.4511086491558</v>
      </c>
      <c r="BS405" s="104">
        <f t="shared" ca="1" si="520"/>
        <v>193.49945555351206</v>
      </c>
      <c r="BT405" s="104">
        <f t="shared" ca="1" si="520"/>
        <v>385.07721724324267</v>
      </c>
      <c r="BU405" s="104">
        <f t="shared" ca="1" si="520"/>
        <v>1383.5609305635246</v>
      </c>
      <c r="BV405" s="104">
        <f t="shared" ca="1" si="520"/>
        <v>71947245997.214996</v>
      </c>
      <c r="BW405" s="104">
        <f t="shared" ca="1" si="520"/>
        <v>1264.378514642995</v>
      </c>
      <c r="BX405" s="104">
        <f t="shared" ca="1" si="520"/>
        <v>365.12808937833262</v>
      </c>
      <c r="BY405" s="104">
        <f t="shared" ca="1" si="520"/>
        <v>255.31483725513073</v>
      </c>
      <c r="BZ405" s="62"/>
      <c r="CA405" s="80">
        <f t="shared" si="521"/>
        <v>67.5</v>
      </c>
      <c r="CB405" s="104">
        <f t="shared" ca="1" si="522"/>
        <v>93.422069041853177</v>
      </c>
      <c r="CC405" s="104">
        <f t="shared" ca="1" si="522"/>
        <v>85.626616323696638</v>
      </c>
      <c r="CD405" s="104">
        <f t="shared" ca="1" si="522"/>
        <v>73.593391545529329</v>
      </c>
      <c r="CE405" s="104">
        <f t="shared" ca="1" si="522"/>
        <v>71.597971125964861</v>
      </c>
      <c r="CF405" s="104">
        <f t="shared" ca="1" si="522"/>
        <v>88.643887528204758</v>
      </c>
      <c r="CG405" s="104">
        <f t="shared" ca="1" si="522"/>
        <v>142.26713727206581</v>
      </c>
      <c r="CH405" s="104">
        <f t="shared" ca="1" si="522"/>
        <v>294.34780639810333</v>
      </c>
      <c r="CI405" s="104">
        <f t="shared" ca="1" si="522"/>
        <v>837.97325344652222</v>
      </c>
      <c r="CJ405" s="104">
        <f t="shared" ca="1" si="522"/>
        <v>4503.8930273004162</v>
      </c>
      <c r="CK405" s="104">
        <f t="shared" ca="1" si="522"/>
        <v>357747349841.05475</v>
      </c>
      <c r="CL405" s="104">
        <f t="shared" ca="1" si="522"/>
        <v>9467.5423800540011</v>
      </c>
      <c r="CM405" s="104">
        <f t="shared" ca="1" si="522"/>
        <v>3783.9105657284836</v>
      </c>
      <c r="CN405" s="104">
        <f t="shared" ca="1" si="522"/>
        <v>3013.8434472585091</v>
      </c>
      <c r="CP405" s="80">
        <f t="shared" si="523"/>
        <v>67.5</v>
      </c>
      <c r="CQ405" s="104">
        <f t="shared" ca="1" si="524"/>
        <v>62.437363147186637</v>
      </c>
      <c r="CR405" s="104">
        <f t="shared" ca="1" si="524"/>
        <v>54.246614024898015</v>
      </c>
      <c r="CS405" s="104">
        <f t="shared" ca="1" si="524"/>
        <v>40.613951559495518</v>
      </c>
      <c r="CT405" s="104">
        <f t="shared" ca="1" si="524"/>
        <v>34.197517213346948</v>
      </c>
      <c r="CU405" s="104">
        <f t="shared" ca="1" si="524"/>
        <v>39.511962766283126</v>
      </c>
      <c r="CV405" s="104">
        <f t="shared" ca="1" si="524"/>
        <v>60.87521716547915</v>
      </c>
      <c r="CW405" s="104">
        <f t="shared" ca="1" si="524"/>
        <v>113.77234281429682</v>
      </c>
      <c r="CX405" s="104">
        <f t="shared" ca="1" si="524"/>
        <v>267.42021312870099</v>
      </c>
      <c r="CY405" s="104">
        <f t="shared" ca="1" si="524"/>
        <v>1090.6858739997274</v>
      </c>
      <c r="CZ405" s="104">
        <f t="shared" ca="1" si="524"/>
        <v>61406844793.942238</v>
      </c>
      <c r="DA405" s="104">
        <f t="shared" ca="1" si="524"/>
        <v>1110.9162607666208</v>
      </c>
      <c r="DB405" s="104">
        <f t="shared" ca="1" si="524"/>
        <v>317.6240825152866</v>
      </c>
      <c r="DC405" s="104">
        <f t="shared" ca="1" si="524"/>
        <v>219.63977298837804</v>
      </c>
      <c r="DE405" s="80">
        <f t="shared" si="525"/>
        <v>67.5</v>
      </c>
      <c r="DF405" s="104">
        <f t="shared" ca="1" si="526"/>
        <v>113.6706477280286</v>
      </c>
      <c r="DG405" s="104">
        <f t="shared" ca="1" si="526"/>
        <v>104.61559766852668</v>
      </c>
      <c r="DH405" s="104">
        <f t="shared" ca="1" si="526"/>
        <v>87.882240275517773</v>
      </c>
      <c r="DI405" s="104">
        <f t="shared" ca="1" si="526"/>
        <v>74.805672035109538</v>
      </c>
      <c r="DJ405" s="104">
        <f t="shared" ca="1" si="526"/>
        <v>70.257515441894554</v>
      </c>
      <c r="DK405" s="104">
        <f t="shared" ca="1" si="526"/>
        <v>89.870272562691554</v>
      </c>
      <c r="DL405" s="104">
        <f t="shared" ca="1" si="526"/>
        <v>183.4744232741381</v>
      </c>
      <c r="DM405" s="104">
        <f t="shared" ca="1" si="526"/>
        <v>571.49903520266423</v>
      </c>
      <c r="DN405" s="104">
        <f t="shared" ca="1" si="526"/>
        <v>3413.4197154925632</v>
      </c>
      <c r="DO405" s="104">
        <f t="shared" ca="1" si="526"/>
        <v>296340505047.11243</v>
      </c>
      <c r="DP405" s="104">
        <f t="shared" ca="1" si="526"/>
        <v>8356.8929661523434</v>
      </c>
      <c r="DQ405" s="104">
        <f t="shared" ca="1" si="526"/>
        <v>3467.4505646139369</v>
      </c>
      <c r="DR405" s="104">
        <f t="shared" ca="1" si="526"/>
        <v>2796.0826211136955</v>
      </c>
      <c r="DT405" s="80">
        <f t="shared" si="527"/>
        <v>67.5</v>
      </c>
      <c r="DU405" s="104">
        <f t="shared" ca="1" si="528"/>
        <v>37.405651951864314</v>
      </c>
      <c r="DV405" s="104">
        <f t="shared" ca="1" si="528"/>
        <v>38.960652510519957</v>
      </c>
      <c r="DW405" s="104">
        <f t="shared" ca="1" si="528"/>
        <v>44.319972805764053</v>
      </c>
      <c r="DX405" s="104">
        <f t="shared" ca="1" si="528"/>
        <v>56.108914290300532</v>
      </c>
      <c r="DY405" s="104">
        <f t="shared" ca="1" si="528"/>
        <v>81.228999043305592</v>
      </c>
      <c r="DZ405" s="104">
        <f t="shared" ca="1" si="528"/>
        <v>138.85645794868009</v>
      </c>
      <c r="EA405" s="104">
        <f t="shared" ca="1" si="528"/>
        <v>292.81871434475744</v>
      </c>
      <c r="EB405" s="104">
        <f t="shared" ca="1" si="528"/>
        <v>837.35670916103254</v>
      </c>
      <c r="EC405" s="104">
        <f t="shared" ca="1" si="528"/>
        <v>4503.7330320641422</v>
      </c>
      <c r="ED405" s="104">
        <f t="shared" ca="1" si="528"/>
        <v>357747349841.05475</v>
      </c>
      <c r="EE405" s="104">
        <f t="shared" ca="1" si="528"/>
        <v>9467.3074276678999</v>
      </c>
      <c r="EF405" s="104">
        <f t="shared" ca="1" si="528"/>
        <v>3782.8501109250328</v>
      </c>
      <c r="EG405" s="104">
        <f t="shared" ca="1" si="528"/>
        <v>3012.1128546713044</v>
      </c>
      <c r="EI405" s="80">
        <f t="shared" si="529"/>
        <v>67.5</v>
      </c>
      <c r="EJ405" s="104">
        <f t="shared" ca="1" si="530"/>
        <v>6.4209460571977619</v>
      </c>
      <c r="EK405" s="104">
        <f t="shared" ca="1" si="530"/>
        <v>7.5806502117213244</v>
      </c>
      <c r="EL405" s="104">
        <f t="shared" ca="1" si="530"/>
        <v>11.340532819730242</v>
      </c>
      <c r="EM405" s="104">
        <f t="shared" ca="1" si="530"/>
        <v>18.708460377682613</v>
      </c>
      <c r="EN405" s="104">
        <f t="shared" ca="1" si="530"/>
        <v>32.097074281383961</v>
      </c>
      <c r="EO405" s="104">
        <f t="shared" ca="1" si="530"/>
        <v>57.464537842093435</v>
      </c>
      <c r="EP405" s="104">
        <f t="shared" ca="1" si="530"/>
        <v>112.24325076095099</v>
      </c>
      <c r="EQ405" s="104">
        <f t="shared" ca="1" si="530"/>
        <v>266.8036688432112</v>
      </c>
      <c r="ER405" s="104">
        <f t="shared" ca="1" si="530"/>
        <v>1090.5258787634534</v>
      </c>
      <c r="ES405" s="104">
        <f t="shared" ca="1" si="530"/>
        <v>61406844793.942238</v>
      </c>
      <c r="ET405" s="104">
        <f t="shared" ca="1" si="530"/>
        <v>1110.6813083805196</v>
      </c>
      <c r="EU405" s="104">
        <f t="shared" ca="1" si="530"/>
        <v>316.56362771183615</v>
      </c>
      <c r="EV405" s="104">
        <f t="shared" ca="1" si="530"/>
        <v>217.90918040117322</v>
      </c>
      <c r="EX405" s="80">
        <f t="shared" si="531"/>
        <v>67.5</v>
      </c>
      <c r="EY405" s="104">
        <f t="shared" ca="1" si="532"/>
        <v>0</v>
      </c>
      <c r="EZ405" s="104">
        <f t="shared" ca="1" si="532"/>
        <v>0</v>
      </c>
      <c r="FA405" s="104">
        <f t="shared" ca="1" si="532"/>
        <v>0</v>
      </c>
      <c r="FB405" s="104">
        <f t="shared" ca="1" si="532"/>
        <v>0</v>
      </c>
      <c r="FC405" s="104">
        <f t="shared" ca="1" si="532"/>
        <v>0</v>
      </c>
      <c r="FD405" s="104">
        <f t="shared" ca="1" si="532"/>
        <v>0</v>
      </c>
      <c r="FE405" s="104">
        <f t="shared" ca="1" si="532"/>
        <v>0</v>
      </c>
      <c r="FF405" s="104">
        <f t="shared" ca="1" si="532"/>
        <v>0</v>
      </c>
      <c r="FG405" s="104">
        <f t="shared" ca="1" si="532"/>
        <v>0</v>
      </c>
      <c r="FH405" s="104">
        <f t="shared" ca="1" si="532"/>
        <v>0</v>
      </c>
      <c r="FI405" s="104">
        <f t="shared" ca="1" si="532"/>
        <v>0</v>
      </c>
      <c r="FJ405" s="104">
        <f t="shared" ca="1" si="532"/>
        <v>0</v>
      </c>
      <c r="FK405" s="104">
        <f t="shared" ca="1" si="532"/>
        <v>0</v>
      </c>
      <c r="FM405" s="80">
        <f t="shared" si="533"/>
        <v>67.5</v>
      </c>
      <c r="FN405" s="104">
        <f t="shared" ca="1" si="534"/>
        <v>0</v>
      </c>
      <c r="FO405" s="104">
        <f t="shared" ca="1" si="534"/>
        <v>0</v>
      </c>
      <c r="FP405" s="104">
        <f t="shared" ca="1" si="534"/>
        <v>0</v>
      </c>
      <c r="FQ405" s="104">
        <f t="shared" ca="1" si="534"/>
        <v>0</v>
      </c>
      <c r="FR405" s="104">
        <f t="shared" ca="1" si="534"/>
        <v>0</v>
      </c>
      <c r="FS405" s="104">
        <f t="shared" ca="1" si="534"/>
        <v>0</v>
      </c>
      <c r="FT405" s="104">
        <f t="shared" ca="1" si="534"/>
        <v>0</v>
      </c>
      <c r="FU405" s="104">
        <f t="shared" ca="1" si="534"/>
        <v>0</v>
      </c>
      <c r="FV405" s="104">
        <f t="shared" ca="1" si="534"/>
        <v>0</v>
      </c>
      <c r="FW405" s="104">
        <f t="shared" ca="1" si="534"/>
        <v>0</v>
      </c>
      <c r="FX405" s="104">
        <f t="shared" ca="1" si="534"/>
        <v>0</v>
      </c>
      <c r="FY405" s="104">
        <f t="shared" ca="1" si="534"/>
        <v>0</v>
      </c>
      <c r="FZ405" s="104">
        <f t="shared" ca="1" si="534"/>
        <v>0</v>
      </c>
    </row>
    <row r="406" spans="1:182">
      <c r="O406" s="64"/>
      <c r="P406" s="64"/>
      <c r="S406" s="26">
        <f t="shared" si="514"/>
        <v>75</v>
      </c>
      <c r="T406" s="319">
        <f t="shared" ca="1" si="515"/>
        <v>37.405651949590208</v>
      </c>
      <c r="U406" s="319">
        <f t="shared" ca="1" si="515"/>
        <v>38.8232692687873</v>
      </c>
      <c r="V406" s="319">
        <f t="shared" ca="1" si="515"/>
        <v>43.640200886405708</v>
      </c>
      <c r="W406" s="319">
        <f t="shared" ca="1" si="515"/>
        <v>53.927607286733554</v>
      </c>
      <c r="X406" s="319">
        <f t="shared" ca="1" si="515"/>
        <v>74.809913228094842</v>
      </c>
      <c r="Y406" s="319">
        <f t="shared" ca="1" si="515"/>
        <v>119.17591839460999</v>
      </c>
      <c r="Z406" s="319">
        <f t="shared" ca="1" si="515"/>
        <v>223.52077420792776</v>
      </c>
      <c r="AA406" s="319">
        <f t="shared" ca="1" si="515"/>
        <v>513.96755733440443</v>
      </c>
      <c r="AB406" s="319">
        <f t="shared" ca="1" si="515"/>
        <v>1600.1384664361558</v>
      </c>
      <c r="AC406" s="319">
        <f t="shared" ca="1" si="515"/>
        <v>9472.3574474632769</v>
      </c>
      <c r="AD406" s="319">
        <f t="shared" ca="1" si="515"/>
        <v>854686667761.14258</v>
      </c>
      <c r="AE406" s="319">
        <f t="shared" ca="1" si="515"/>
        <v>27506.558566129552</v>
      </c>
      <c r="AF406" s="319">
        <f t="shared" ca="1" si="515"/>
        <v>15569.233610285406</v>
      </c>
      <c r="AG406" s="59"/>
      <c r="AH406" s="80">
        <f t="shared" si="516"/>
        <v>75</v>
      </c>
      <c r="AI406" s="104">
        <f t="shared" ca="1" si="517"/>
        <v>2.6876769156852114</v>
      </c>
      <c r="AJ406" s="104">
        <f t="shared" ca="1" si="517"/>
        <v>3.535398470876089</v>
      </c>
      <c r="AK406" s="104">
        <f t="shared" ca="1" si="517"/>
        <v>6.2369994931898773</v>
      </c>
      <c r="AL406" s="104">
        <f t="shared" ca="1" si="517"/>
        <v>11.339548484800872</v>
      </c>
      <c r="AM406" s="104">
        <f t="shared" ca="1" si="517"/>
        <v>20.050000470152845</v>
      </c>
      <c r="AN406" s="104">
        <f t="shared" ca="1" si="517"/>
        <v>34.980039786027987</v>
      </c>
      <c r="AO406" s="104">
        <f t="shared" ca="1" si="517"/>
        <v>62.3533343177684</v>
      </c>
      <c r="AP406" s="104">
        <f t="shared" ca="1" si="517"/>
        <v>120.04203430378402</v>
      </c>
      <c r="AQ406" s="104">
        <f t="shared" ca="1" si="517"/>
        <v>279.26448397326169</v>
      </c>
      <c r="AR406" s="104">
        <f t="shared" ca="1" si="517"/>
        <v>1111.263524397149</v>
      </c>
      <c r="AS406" s="104">
        <f t="shared" ca="1" si="517"/>
        <v>61406798091.510086</v>
      </c>
      <c r="AT406" s="104">
        <f t="shared" ca="1" si="517"/>
        <v>1187.8323369171849</v>
      </c>
      <c r="AU406" s="104">
        <f t="shared" ca="1" si="517"/>
        <v>520.5921196798372</v>
      </c>
      <c r="AV406" s="62"/>
      <c r="AW406" s="80">
        <f t="shared" si="518"/>
        <v>75</v>
      </c>
      <c r="AX406" s="104">
        <f t="shared" ca="1" si="519"/>
        <v>40.479559596572393</v>
      </c>
      <c r="AY406" s="104">
        <f t="shared" ca="1" si="519"/>
        <v>39.746340512001616</v>
      </c>
      <c r="AZ406" s="104">
        <f t="shared" ca="1" si="519"/>
        <v>37.408102697926765</v>
      </c>
      <c r="BA406" s="104">
        <f t="shared" ca="1" si="519"/>
        <v>42.588058801932689</v>
      </c>
      <c r="BB406" s="104">
        <f t="shared" ca="1" si="519"/>
        <v>54.759912757942004</v>
      </c>
      <c r="BC406" s="104">
        <f t="shared" ca="1" si="519"/>
        <v>84.195878608581978</v>
      </c>
      <c r="BD406" s="104">
        <f t="shared" ca="1" si="519"/>
        <v>161.16743989015939</v>
      </c>
      <c r="BE406" s="104">
        <f t="shared" ca="1" si="519"/>
        <v>393.92552303062041</v>
      </c>
      <c r="BF406" s="104">
        <f t="shared" ca="1" si="519"/>
        <v>1320.873982462894</v>
      </c>
      <c r="BG406" s="104">
        <f t="shared" ca="1" si="519"/>
        <v>8361.0939230661279</v>
      </c>
      <c r="BH406" s="104">
        <f t="shared" ca="1" si="519"/>
        <v>793279869669.63245</v>
      </c>
      <c r="BI406" s="104">
        <f t="shared" ca="1" si="519"/>
        <v>26318.726229212367</v>
      </c>
      <c r="BJ406" s="104">
        <f t="shared" ca="1" si="519"/>
        <v>15048.641490605567</v>
      </c>
      <c r="BK406" s="62"/>
      <c r="BL406" s="80">
        <f t="shared" si="535"/>
        <v>75</v>
      </c>
      <c r="BM406" s="104">
        <f t="shared" ca="1" si="520"/>
        <v>45.854913427942819</v>
      </c>
      <c r="BN406" s="104">
        <f t="shared" ca="1" si="520"/>
        <v>46.817137453753787</v>
      </c>
      <c r="BO406" s="104">
        <f t="shared" ca="1" si="520"/>
        <v>49.882101684306505</v>
      </c>
      <c r="BP406" s="104">
        <f t="shared" ca="1" si="520"/>
        <v>55.664797880801245</v>
      </c>
      <c r="BQ406" s="104">
        <f t="shared" ca="1" si="520"/>
        <v>65.519169683083049</v>
      </c>
      <c r="BR406" s="104">
        <f t="shared" ca="1" si="520"/>
        <v>82.365670320722984</v>
      </c>
      <c r="BS406" s="104">
        <f t="shared" ca="1" si="520"/>
        <v>113.13392092427799</v>
      </c>
      <c r="BT406" s="104">
        <f t="shared" ca="1" si="520"/>
        <v>177.61323717867782</v>
      </c>
      <c r="BU406" s="104">
        <f t="shared" ca="1" si="520"/>
        <v>354.10903048276361</v>
      </c>
      <c r="BV406" s="104">
        <f t="shared" ca="1" si="520"/>
        <v>1265.0277635449966</v>
      </c>
      <c r="BW406" s="104">
        <f t="shared" ca="1" si="520"/>
        <v>65818701321.606766</v>
      </c>
      <c r="BX406" s="104">
        <f t="shared" ca="1" si="520"/>
        <v>1259.4940809207278</v>
      </c>
      <c r="BY406" s="104">
        <f t="shared" ca="1" si="520"/>
        <v>557.99778237701435</v>
      </c>
      <c r="BZ406" s="62"/>
      <c r="CA406" s="80">
        <f t="shared" si="521"/>
        <v>75</v>
      </c>
      <c r="CB406" s="104">
        <f t="shared" ca="1" si="522"/>
        <v>168.21955757469141</v>
      </c>
      <c r="CC406" s="104">
        <f t="shared" ca="1" si="522"/>
        <v>137.46911592131369</v>
      </c>
      <c r="CD406" s="104">
        <f t="shared" ca="1" si="522"/>
        <v>97.536864463231268</v>
      </c>
      <c r="CE406" s="104">
        <f t="shared" ca="1" si="522"/>
        <v>80.887914358425121</v>
      </c>
      <c r="CF406" s="104">
        <f t="shared" ca="1" si="522"/>
        <v>87.782097450066274</v>
      </c>
      <c r="CG406" s="104">
        <f t="shared" ca="1" si="522"/>
        <v>125.40786869712548</v>
      </c>
      <c r="CH406" s="104">
        <f t="shared" ca="1" si="522"/>
        <v>226.61878160861539</v>
      </c>
      <c r="CI406" s="104">
        <f t="shared" ca="1" si="522"/>
        <v>515.53996339749051</v>
      </c>
      <c r="CJ406" s="104">
        <f t="shared" ca="1" si="522"/>
        <v>1600.8822522594996</v>
      </c>
      <c r="CK406" s="104">
        <f t="shared" ca="1" si="522"/>
        <v>9472.5922777446394</v>
      </c>
      <c r="CL406" s="104">
        <f t="shared" ca="1" si="522"/>
        <v>854686667761.14258</v>
      </c>
      <c r="CM406" s="104">
        <f t="shared" ca="1" si="522"/>
        <v>27507.043057634837</v>
      </c>
      <c r="CN406" s="104">
        <f t="shared" ca="1" si="522"/>
        <v>15570.623004186858</v>
      </c>
      <c r="CP406" s="80">
        <f t="shared" si="523"/>
        <v>75</v>
      </c>
      <c r="CQ406" s="104">
        <f t="shared" ca="1" si="524"/>
        <v>133.50158254078642</v>
      </c>
      <c r="CR406" s="104">
        <f t="shared" ca="1" si="524"/>
        <v>102.18124512340246</v>
      </c>
      <c r="CS406" s="104">
        <f t="shared" ca="1" si="524"/>
        <v>60.13366307001543</v>
      </c>
      <c r="CT406" s="104">
        <f t="shared" ca="1" si="524"/>
        <v>38.299855556492432</v>
      </c>
      <c r="CU406" s="104">
        <f t="shared" ca="1" si="524"/>
        <v>33.02218469212427</v>
      </c>
      <c r="CV406" s="104">
        <f t="shared" ca="1" si="524"/>
        <v>41.211990088543487</v>
      </c>
      <c r="CW406" s="104">
        <f t="shared" ca="1" si="524"/>
        <v>65.451341718456035</v>
      </c>
      <c r="CX406" s="104">
        <f t="shared" ca="1" si="524"/>
        <v>121.61444036687017</v>
      </c>
      <c r="CY406" s="104">
        <f t="shared" ca="1" si="524"/>
        <v>280.0082697966057</v>
      </c>
      <c r="CZ406" s="104">
        <f t="shared" ca="1" si="524"/>
        <v>1111.4983546785109</v>
      </c>
      <c r="DA406" s="104">
        <f t="shared" ca="1" si="524"/>
        <v>61406798091.510086</v>
      </c>
      <c r="DB406" s="104">
        <f t="shared" ca="1" si="524"/>
        <v>1188.3168284224714</v>
      </c>
      <c r="DC406" s="104">
        <f t="shared" ca="1" si="524"/>
        <v>521.98151358129076</v>
      </c>
      <c r="DE406" s="80">
        <f t="shared" si="525"/>
        <v>75</v>
      </c>
      <c r="DF406" s="104">
        <f t="shared" ca="1" si="526"/>
        <v>187.14923306991082</v>
      </c>
      <c r="DG406" s="104">
        <f t="shared" ca="1" si="526"/>
        <v>155.47675634998757</v>
      </c>
      <c r="DH406" s="104">
        <f t="shared" ca="1" si="526"/>
        <v>112.19244927430807</v>
      </c>
      <c r="DI406" s="104">
        <f t="shared" ca="1" si="526"/>
        <v>87.88210954924071</v>
      </c>
      <c r="DJ406" s="104">
        <f t="shared" ca="1" si="526"/>
        <v>80.264628231329752</v>
      </c>
      <c r="DK406" s="104">
        <f t="shared" ca="1" si="526"/>
        <v>96.133681823283908</v>
      </c>
      <c r="DL406" s="104">
        <f t="shared" ca="1" si="526"/>
        <v>166.20320398092019</v>
      </c>
      <c r="DM406" s="104">
        <f t="shared" ca="1" si="526"/>
        <v>396.10486440404117</v>
      </c>
      <c r="DN406" s="104">
        <f t="shared" ca="1" si="526"/>
        <v>1321.7902563116206</v>
      </c>
      <c r="DO406" s="104">
        <f t="shared" ca="1" si="526"/>
        <v>8361.3606305666563</v>
      </c>
      <c r="DP406" s="104">
        <f t="shared" ca="1" si="526"/>
        <v>793279869669.63245</v>
      </c>
      <c r="DQ406" s="104">
        <f t="shared" ca="1" si="526"/>
        <v>26319.232962176804</v>
      </c>
      <c r="DR406" s="104">
        <f t="shared" ca="1" si="526"/>
        <v>15050.080790902361</v>
      </c>
      <c r="DT406" s="80">
        <f t="shared" si="527"/>
        <v>75</v>
      </c>
      <c r="DU406" s="104">
        <f t="shared" ca="1" si="528"/>
        <v>37.405651949590208</v>
      </c>
      <c r="DV406" s="104">
        <f t="shared" ca="1" si="528"/>
        <v>38.8232692687873</v>
      </c>
      <c r="DW406" s="104">
        <f t="shared" ca="1" si="528"/>
        <v>43.640200886405708</v>
      </c>
      <c r="DX406" s="104">
        <f t="shared" ca="1" si="528"/>
        <v>53.927607286733554</v>
      </c>
      <c r="DY406" s="104">
        <f t="shared" ca="1" si="528"/>
        <v>74.809913228094842</v>
      </c>
      <c r="DZ406" s="104">
        <f t="shared" ca="1" si="528"/>
        <v>119.17591839460999</v>
      </c>
      <c r="EA406" s="104">
        <f t="shared" ca="1" si="528"/>
        <v>223.52077420792776</v>
      </c>
      <c r="EB406" s="104">
        <f t="shared" ca="1" si="528"/>
        <v>513.96755733440443</v>
      </c>
      <c r="EC406" s="104">
        <f t="shared" ca="1" si="528"/>
        <v>1600.1384664361558</v>
      </c>
      <c r="ED406" s="104">
        <f t="shared" ca="1" si="528"/>
        <v>9472.3574474632769</v>
      </c>
      <c r="EE406" s="104">
        <f t="shared" ca="1" si="528"/>
        <v>854686667761.14258</v>
      </c>
      <c r="EF406" s="104">
        <f t="shared" ca="1" si="528"/>
        <v>27506.558566129552</v>
      </c>
      <c r="EG406" s="104">
        <f t="shared" ca="1" si="528"/>
        <v>15569.233610285406</v>
      </c>
      <c r="EI406" s="80">
        <f t="shared" si="529"/>
        <v>75</v>
      </c>
      <c r="EJ406" s="104">
        <f t="shared" ca="1" si="530"/>
        <v>2.6876769156852114</v>
      </c>
      <c r="EK406" s="104">
        <f t="shared" ca="1" si="530"/>
        <v>3.535398470876089</v>
      </c>
      <c r="EL406" s="104">
        <f t="shared" ca="1" si="530"/>
        <v>6.2369994931898773</v>
      </c>
      <c r="EM406" s="104">
        <f t="shared" ca="1" si="530"/>
        <v>11.339548484800872</v>
      </c>
      <c r="EN406" s="104">
        <f t="shared" ca="1" si="530"/>
        <v>20.050000470152845</v>
      </c>
      <c r="EO406" s="104">
        <f t="shared" ca="1" si="530"/>
        <v>34.980039786027987</v>
      </c>
      <c r="EP406" s="104">
        <f t="shared" ca="1" si="530"/>
        <v>62.3533343177684</v>
      </c>
      <c r="EQ406" s="104">
        <f t="shared" ca="1" si="530"/>
        <v>120.04203430378402</v>
      </c>
      <c r="ER406" s="104">
        <f t="shared" ca="1" si="530"/>
        <v>279.26448397326169</v>
      </c>
      <c r="ES406" s="104">
        <f t="shared" ca="1" si="530"/>
        <v>1111.263524397149</v>
      </c>
      <c r="ET406" s="104">
        <f t="shared" ca="1" si="530"/>
        <v>61406798091.510086</v>
      </c>
      <c r="EU406" s="104">
        <f t="shared" ca="1" si="530"/>
        <v>1187.8323369171849</v>
      </c>
      <c r="EV406" s="104">
        <f t="shared" ca="1" si="530"/>
        <v>520.5921196798372</v>
      </c>
      <c r="EX406" s="80">
        <f t="shared" si="531"/>
        <v>75</v>
      </c>
      <c r="EY406" s="104">
        <f t="shared" ca="1" si="532"/>
        <v>0</v>
      </c>
      <c r="EZ406" s="104">
        <f t="shared" ca="1" si="532"/>
        <v>0</v>
      </c>
      <c r="FA406" s="104">
        <f t="shared" ca="1" si="532"/>
        <v>0</v>
      </c>
      <c r="FB406" s="104">
        <f t="shared" ca="1" si="532"/>
        <v>0</v>
      </c>
      <c r="FC406" s="104">
        <f t="shared" ca="1" si="532"/>
        <v>0</v>
      </c>
      <c r="FD406" s="104">
        <f t="shared" ca="1" si="532"/>
        <v>0</v>
      </c>
      <c r="FE406" s="104">
        <f t="shared" ca="1" si="532"/>
        <v>0</v>
      </c>
      <c r="FF406" s="104">
        <f t="shared" ca="1" si="532"/>
        <v>0</v>
      </c>
      <c r="FG406" s="104">
        <f t="shared" ca="1" si="532"/>
        <v>0</v>
      </c>
      <c r="FH406" s="104">
        <f t="shared" ca="1" si="532"/>
        <v>0</v>
      </c>
      <c r="FI406" s="104">
        <f t="shared" ca="1" si="532"/>
        <v>0</v>
      </c>
      <c r="FJ406" s="104">
        <f t="shared" ca="1" si="532"/>
        <v>0</v>
      </c>
      <c r="FK406" s="104">
        <f t="shared" ca="1" si="532"/>
        <v>0</v>
      </c>
      <c r="FM406" s="80">
        <f t="shared" si="533"/>
        <v>75</v>
      </c>
      <c r="FN406" s="104">
        <f t="shared" ca="1" si="534"/>
        <v>0</v>
      </c>
      <c r="FO406" s="104">
        <f t="shared" ca="1" si="534"/>
        <v>0</v>
      </c>
      <c r="FP406" s="104">
        <f t="shared" ca="1" si="534"/>
        <v>0</v>
      </c>
      <c r="FQ406" s="104">
        <f t="shared" ca="1" si="534"/>
        <v>0</v>
      </c>
      <c r="FR406" s="104">
        <f t="shared" ca="1" si="534"/>
        <v>0</v>
      </c>
      <c r="FS406" s="104">
        <f t="shared" ca="1" si="534"/>
        <v>0</v>
      </c>
      <c r="FT406" s="104">
        <f t="shared" ca="1" si="534"/>
        <v>0</v>
      </c>
      <c r="FU406" s="104">
        <f t="shared" ca="1" si="534"/>
        <v>0</v>
      </c>
      <c r="FV406" s="104">
        <f t="shared" ca="1" si="534"/>
        <v>0</v>
      </c>
      <c r="FW406" s="104">
        <f t="shared" ca="1" si="534"/>
        <v>0</v>
      </c>
      <c r="FX406" s="104">
        <f t="shared" ca="1" si="534"/>
        <v>0</v>
      </c>
      <c r="FY406" s="104">
        <f t="shared" ca="1" si="534"/>
        <v>0</v>
      </c>
      <c r="FZ406" s="104">
        <f t="shared" ca="1" si="534"/>
        <v>0</v>
      </c>
    </row>
    <row r="407" spans="1:182">
      <c r="O407" s="64"/>
      <c r="P407" s="64"/>
      <c r="S407" s="26">
        <f t="shared" si="514"/>
        <v>82.5</v>
      </c>
      <c r="T407" s="319">
        <f t="shared" ca="1" si="515"/>
        <v>37.405651948348599</v>
      </c>
      <c r="U407" s="319">
        <f t="shared" ca="1" si="515"/>
        <v>38.748658209532195</v>
      </c>
      <c r="V407" s="319">
        <f t="shared" ca="1" si="515"/>
        <v>43.276976598812965</v>
      </c>
      <c r="W407" s="319">
        <f t="shared" ca="1" si="515"/>
        <v>52.794948075373448</v>
      </c>
      <c r="X407" s="319">
        <f t="shared" ca="1" si="515"/>
        <v>71.623078059791922</v>
      </c>
      <c r="Y407" s="319">
        <f t="shared" ca="1" si="515"/>
        <v>110.0693018120443</v>
      </c>
      <c r="Z407" s="319">
        <f t="shared" ca="1" si="515"/>
        <v>195.01294385714527</v>
      </c>
      <c r="AA407" s="319">
        <f t="shared" ca="1" si="515"/>
        <v>407.60094035392132</v>
      </c>
      <c r="AB407" s="319">
        <f t="shared" ca="1" si="515"/>
        <v>1053.3259994959412</v>
      </c>
      <c r="AC407" s="319">
        <f t="shared" ca="1" si="515"/>
        <v>3783.8630514672009</v>
      </c>
      <c r="AD407" s="319">
        <f t="shared" ca="1" si="515"/>
        <v>27521.25962860119</v>
      </c>
      <c r="AE407" s="319">
        <f t="shared" ca="1" si="515"/>
        <v>3537568142375.0317</v>
      </c>
      <c r="AF407" s="319">
        <f t="shared" ca="1" si="515"/>
        <v>252561.7012260269</v>
      </c>
      <c r="AG407" s="59"/>
      <c r="AH407" s="80">
        <f t="shared" si="516"/>
        <v>82.5</v>
      </c>
      <c r="AI407" s="104">
        <f t="shared" ca="1" si="517"/>
        <v>0.64939211040685996</v>
      </c>
      <c r="AJ407" s="104">
        <f t="shared" ca="1" si="517"/>
        <v>1.3440261971537666</v>
      </c>
      <c r="AK407" s="104">
        <f t="shared" ca="1" si="517"/>
        <v>3.534414135946728</v>
      </c>
      <c r="AL407" s="104">
        <f t="shared" ca="1" si="517"/>
        <v>7.5785395856601285</v>
      </c>
      <c r="AM407" s="104">
        <f t="shared" ca="1" si="517"/>
        <v>14.222513989444909</v>
      </c>
      <c r="AN407" s="104">
        <f t="shared" ca="1" si="517"/>
        <v>24.938796945827864</v>
      </c>
      <c r="AO407" s="104">
        <f t="shared" ca="1" si="517"/>
        <v>42.778823328861108</v>
      </c>
      <c r="AP407" s="104">
        <f t="shared" ca="1" si="517"/>
        <v>74.814149447818352</v>
      </c>
      <c r="AQ407" s="104">
        <f t="shared" ca="1" si="517"/>
        <v>140.77967993746643</v>
      </c>
      <c r="AR407" s="104">
        <f t="shared" ca="1" si="517"/>
        <v>316.63638285544585</v>
      </c>
      <c r="AS407" s="104">
        <f t="shared" ca="1" si="517"/>
        <v>1188.4145529336624</v>
      </c>
      <c r="AT407" s="104">
        <f t="shared" ca="1" si="517"/>
        <v>61406743064.605469</v>
      </c>
      <c r="AU407" s="104">
        <f t="shared" ca="1" si="517"/>
        <v>2154.6076520454371</v>
      </c>
      <c r="AV407" s="62"/>
      <c r="AW407" s="80">
        <f t="shared" si="518"/>
        <v>82.5</v>
      </c>
      <c r="AX407" s="104">
        <f t="shared" ca="1" si="519"/>
        <v>38.077591946233554</v>
      </c>
      <c r="AY407" s="104">
        <f t="shared" ca="1" si="519"/>
        <v>37.406671889848866</v>
      </c>
      <c r="AZ407" s="104">
        <f t="shared" ca="1" si="519"/>
        <v>39.742562462866239</v>
      </c>
      <c r="BA407" s="104">
        <f t="shared" ca="1" si="519"/>
        <v>45.216408489713309</v>
      </c>
      <c r="BB407" s="104">
        <f t="shared" ca="1" si="519"/>
        <v>57.400564070347009</v>
      </c>
      <c r="BC407" s="104">
        <f t="shared" ca="1" si="519"/>
        <v>85.130504866216441</v>
      </c>
      <c r="BD407" s="104">
        <f t="shared" ca="1" si="519"/>
        <v>152.23412052828414</v>
      </c>
      <c r="BE407" s="104">
        <f t="shared" ca="1" si="519"/>
        <v>332.78679090610296</v>
      </c>
      <c r="BF407" s="104">
        <f t="shared" ca="1" si="519"/>
        <v>912.54631955847492</v>
      </c>
      <c r="BG407" s="104">
        <f t="shared" ca="1" si="519"/>
        <v>3467.226668611755</v>
      </c>
      <c r="BH407" s="104">
        <f t="shared" ca="1" si="519"/>
        <v>26332.84507566753</v>
      </c>
      <c r="BI407" s="104">
        <f t="shared" ca="1" si="519"/>
        <v>3476161399310.4258</v>
      </c>
      <c r="BJ407" s="104">
        <f t="shared" ca="1" si="519"/>
        <v>250407.09357398146</v>
      </c>
      <c r="BK407" s="62"/>
      <c r="BL407" s="80">
        <f t="shared" si="535"/>
        <v>82.5</v>
      </c>
      <c r="BM407" s="104">
        <f t="shared" ca="1" si="520"/>
        <v>39.376376167047283</v>
      </c>
      <c r="BN407" s="104">
        <f t="shared" ca="1" si="520"/>
        <v>40.094724284156399</v>
      </c>
      <c r="BO407" s="104">
        <f t="shared" ca="1" si="520"/>
        <v>42.359801179875419</v>
      </c>
      <c r="BP407" s="104">
        <f t="shared" ca="1" si="520"/>
        <v>46.541476455839828</v>
      </c>
      <c r="BQ407" s="104">
        <f t="shared" ca="1" si="520"/>
        <v>53.410465551304675</v>
      </c>
      <c r="BR407" s="104">
        <f t="shared" ca="1" si="520"/>
        <v>64.487247437238693</v>
      </c>
      <c r="BS407" s="104">
        <f t="shared" ca="1" si="520"/>
        <v>82.921106338695978</v>
      </c>
      <c r="BT407" s="104">
        <f t="shared" ca="1" si="520"/>
        <v>116.00467685785497</v>
      </c>
      <c r="BU407" s="104">
        <f t="shared" ca="1" si="520"/>
        <v>184.06601643683544</v>
      </c>
      <c r="BV407" s="104">
        <f t="shared" ca="1" si="520"/>
        <v>365.20576913303739</v>
      </c>
      <c r="BW407" s="104">
        <f t="shared" ca="1" si="520"/>
        <v>1260.0990844478365</v>
      </c>
      <c r="BX407" s="104">
        <f t="shared" ca="1" si="520"/>
        <v>62472669715.491531</v>
      </c>
      <c r="BY407" s="104">
        <f t="shared" ca="1" si="520"/>
        <v>2192.0133462868785</v>
      </c>
      <c r="BZ407" s="62"/>
      <c r="CA407" s="80">
        <f t="shared" si="521"/>
        <v>82.5</v>
      </c>
      <c r="CB407" s="104">
        <f t="shared" ca="1" si="522"/>
        <v>576.21888901680404</v>
      </c>
      <c r="CC407" s="104">
        <f t="shared" ca="1" si="522"/>
        <v>298.38406750454453</v>
      </c>
      <c r="CD407" s="104">
        <f t="shared" ca="1" si="522"/>
        <v>140.13617657034069</v>
      </c>
      <c r="CE407" s="104">
        <f t="shared" ca="1" si="522"/>
        <v>95.150282579079231</v>
      </c>
      <c r="CF407" s="104">
        <f t="shared" ca="1" si="522"/>
        <v>91.455866762984982</v>
      </c>
      <c r="CG407" s="104">
        <f t="shared" ca="1" si="522"/>
        <v>119.73887928830482</v>
      </c>
      <c r="CH407" s="104">
        <f t="shared" ca="1" si="522"/>
        <v>200.07269065009677</v>
      </c>
      <c r="CI407" s="104">
        <f t="shared" ca="1" si="522"/>
        <v>410.48318573019742</v>
      </c>
      <c r="CJ407" s="104">
        <f t="shared" ca="1" si="522"/>
        <v>1055.078030069061</v>
      </c>
      <c r="CK407" s="104">
        <f t="shared" ca="1" si="522"/>
        <v>3784.9232908143385</v>
      </c>
      <c r="CL407" s="104">
        <f t="shared" ca="1" si="522"/>
        <v>27521.743901187267</v>
      </c>
      <c r="CM407" s="104">
        <f t="shared" ca="1" si="522"/>
        <v>3537568142375.0317</v>
      </c>
      <c r="CN407" s="104">
        <f t="shared" ca="1" si="522"/>
        <v>252562.92149508538</v>
      </c>
      <c r="CP407" s="80">
        <f t="shared" si="523"/>
        <v>82.5</v>
      </c>
      <c r="CQ407" s="104">
        <f t="shared" ca="1" si="524"/>
        <v>539.46262917886224</v>
      </c>
      <c r="CR407" s="104">
        <f t="shared" ca="1" si="524"/>
        <v>260.97943549216609</v>
      </c>
      <c r="CS407" s="104">
        <f t="shared" ca="1" si="524"/>
        <v>100.39361410747446</v>
      </c>
      <c r="CT407" s="104">
        <f t="shared" ca="1" si="524"/>
        <v>49.933874089365908</v>
      </c>
      <c r="CU407" s="104">
        <f t="shared" ca="1" si="524"/>
        <v>34.055302692637973</v>
      </c>
      <c r="CV407" s="104">
        <f t="shared" ca="1" si="524"/>
        <v>34.608374422088374</v>
      </c>
      <c r="CW407" s="104">
        <f t="shared" ca="1" si="524"/>
        <v>47.838570121812609</v>
      </c>
      <c r="CX407" s="104">
        <f t="shared" ca="1" si="524"/>
        <v>77.696394824094426</v>
      </c>
      <c r="CY407" s="104">
        <f t="shared" ca="1" si="524"/>
        <v>142.53171051058612</v>
      </c>
      <c r="CZ407" s="104">
        <f t="shared" ca="1" si="524"/>
        <v>317.69662220258306</v>
      </c>
      <c r="DA407" s="104">
        <f t="shared" ca="1" si="524"/>
        <v>1188.8988255197376</v>
      </c>
      <c r="DB407" s="104">
        <f t="shared" ca="1" si="524"/>
        <v>61406743064.605469</v>
      </c>
      <c r="DC407" s="104">
        <f t="shared" ca="1" si="524"/>
        <v>2155.8279211039189</v>
      </c>
      <c r="DE407" s="80">
        <f t="shared" si="525"/>
        <v>82.5</v>
      </c>
      <c r="DF407" s="104">
        <f t="shared" ca="1" si="526"/>
        <v>594.93347488045924</v>
      </c>
      <c r="DG407" s="104">
        <f t="shared" ca="1" si="526"/>
        <v>316.36806211867463</v>
      </c>
      <c r="DH407" s="104">
        <f t="shared" ca="1" si="526"/>
        <v>155.50309162866381</v>
      </c>
      <c r="DI407" s="104">
        <f t="shared" ca="1" si="526"/>
        <v>104.624944042366</v>
      </c>
      <c r="DJ407" s="104">
        <f t="shared" ca="1" si="526"/>
        <v>89.751574546504287</v>
      </c>
      <c r="DK407" s="104">
        <f t="shared" ca="1" si="526"/>
        <v>101.27309095791675</v>
      </c>
      <c r="DL407" s="104">
        <f t="shared" ca="1" si="526"/>
        <v>159.79877579191663</v>
      </c>
      <c r="DM407" s="104">
        <f t="shared" ca="1" si="526"/>
        <v>336.56525665947277</v>
      </c>
      <c r="DN407" s="104">
        <f t="shared" ca="1" si="526"/>
        <v>914.6164302554464</v>
      </c>
      <c r="DO407" s="104">
        <f t="shared" ca="1" si="526"/>
        <v>3468.390507607859</v>
      </c>
      <c r="DP407" s="104">
        <f t="shared" ca="1" si="526"/>
        <v>26333.351578448975</v>
      </c>
      <c r="DQ407" s="104">
        <f t="shared" ca="1" si="526"/>
        <v>3476161399310.4258</v>
      </c>
      <c r="DR407" s="104">
        <f t="shared" ca="1" si="526"/>
        <v>250408.32443536766</v>
      </c>
      <c r="DT407" s="80">
        <f t="shared" si="527"/>
        <v>82.5</v>
      </c>
      <c r="DU407" s="104">
        <f t="shared" ca="1" si="528"/>
        <v>37.405651948348599</v>
      </c>
      <c r="DV407" s="104">
        <f t="shared" ca="1" si="528"/>
        <v>38.748658209532195</v>
      </c>
      <c r="DW407" s="104">
        <f t="shared" ca="1" si="528"/>
        <v>43.276976598812965</v>
      </c>
      <c r="DX407" s="104">
        <f t="shared" ca="1" si="528"/>
        <v>52.794948075373448</v>
      </c>
      <c r="DY407" s="104">
        <f t="shared" ca="1" si="528"/>
        <v>71.623078059791922</v>
      </c>
      <c r="DZ407" s="104">
        <f t="shared" ca="1" si="528"/>
        <v>110.0693018120443</v>
      </c>
      <c r="EA407" s="104">
        <f t="shared" ca="1" si="528"/>
        <v>195.01294385714527</v>
      </c>
      <c r="EB407" s="104">
        <f t="shared" ca="1" si="528"/>
        <v>407.60094035392132</v>
      </c>
      <c r="EC407" s="104">
        <f t="shared" ca="1" si="528"/>
        <v>1053.3259994959412</v>
      </c>
      <c r="ED407" s="104">
        <f t="shared" ca="1" si="528"/>
        <v>3783.8630514672009</v>
      </c>
      <c r="EE407" s="104">
        <f t="shared" ca="1" si="528"/>
        <v>27521.25962860119</v>
      </c>
      <c r="EF407" s="104">
        <f t="shared" ca="1" si="528"/>
        <v>3537568142375.0317</v>
      </c>
      <c r="EG407" s="104">
        <f t="shared" ca="1" si="528"/>
        <v>252561.7012260269</v>
      </c>
      <c r="EI407" s="80">
        <f t="shared" si="529"/>
        <v>82.5</v>
      </c>
      <c r="EJ407" s="104">
        <f t="shared" ca="1" si="530"/>
        <v>0.64939211040685996</v>
      </c>
      <c r="EK407" s="104">
        <f t="shared" ca="1" si="530"/>
        <v>1.3440261971537666</v>
      </c>
      <c r="EL407" s="104">
        <f t="shared" ca="1" si="530"/>
        <v>3.534414135946728</v>
      </c>
      <c r="EM407" s="104">
        <f t="shared" ca="1" si="530"/>
        <v>7.5785395856601285</v>
      </c>
      <c r="EN407" s="104">
        <f t="shared" ca="1" si="530"/>
        <v>14.222513989444909</v>
      </c>
      <c r="EO407" s="104">
        <f t="shared" ca="1" si="530"/>
        <v>24.938796945827864</v>
      </c>
      <c r="EP407" s="104">
        <f t="shared" ca="1" si="530"/>
        <v>42.778823328861108</v>
      </c>
      <c r="EQ407" s="104">
        <f t="shared" ca="1" si="530"/>
        <v>74.814149447818352</v>
      </c>
      <c r="ER407" s="104">
        <f t="shared" ca="1" si="530"/>
        <v>140.77967993746643</v>
      </c>
      <c r="ES407" s="104">
        <f t="shared" ca="1" si="530"/>
        <v>316.63638285544585</v>
      </c>
      <c r="ET407" s="104">
        <f t="shared" ca="1" si="530"/>
        <v>1188.4145529336624</v>
      </c>
      <c r="EU407" s="104">
        <f t="shared" ca="1" si="530"/>
        <v>61406743064.605469</v>
      </c>
      <c r="EV407" s="104">
        <f t="shared" ca="1" si="530"/>
        <v>2154.6076520454371</v>
      </c>
      <c r="EX407" s="80">
        <f t="shared" si="531"/>
        <v>82.5</v>
      </c>
      <c r="EY407" s="104">
        <f t="shared" ca="1" si="532"/>
        <v>0</v>
      </c>
      <c r="EZ407" s="104">
        <f t="shared" ca="1" si="532"/>
        <v>0</v>
      </c>
      <c r="FA407" s="104">
        <f t="shared" ca="1" si="532"/>
        <v>0</v>
      </c>
      <c r="FB407" s="104">
        <f t="shared" ca="1" si="532"/>
        <v>0</v>
      </c>
      <c r="FC407" s="104">
        <f t="shared" ca="1" si="532"/>
        <v>0</v>
      </c>
      <c r="FD407" s="104">
        <f t="shared" ca="1" si="532"/>
        <v>0</v>
      </c>
      <c r="FE407" s="104">
        <f t="shared" ca="1" si="532"/>
        <v>0</v>
      </c>
      <c r="FF407" s="104">
        <f t="shared" ca="1" si="532"/>
        <v>0</v>
      </c>
      <c r="FG407" s="104">
        <f t="shared" ca="1" si="532"/>
        <v>0</v>
      </c>
      <c r="FH407" s="104">
        <f t="shared" ca="1" si="532"/>
        <v>0</v>
      </c>
      <c r="FI407" s="104">
        <f t="shared" ca="1" si="532"/>
        <v>0</v>
      </c>
      <c r="FJ407" s="104">
        <f t="shared" ca="1" si="532"/>
        <v>0</v>
      </c>
      <c r="FK407" s="104">
        <f t="shared" ca="1" si="532"/>
        <v>0</v>
      </c>
      <c r="FM407" s="80">
        <f t="shared" si="533"/>
        <v>82.5</v>
      </c>
      <c r="FN407" s="104">
        <f t="shared" ca="1" si="534"/>
        <v>0</v>
      </c>
      <c r="FO407" s="104">
        <f t="shared" ca="1" si="534"/>
        <v>0</v>
      </c>
      <c r="FP407" s="104">
        <f t="shared" ca="1" si="534"/>
        <v>0</v>
      </c>
      <c r="FQ407" s="104">
        <f t="shared" ca="1" si="534"/>
        <v>0</v>
      </c>
      <c r="FR407" s="104">
        <f t="shared" ca="1" si="534"/>
        <v>0</v>
      </c>
      <c r="FS407" s="104">
        <f t="shared" ca="1" si="534"/>
        <v>0</v>
      </c>
      <c r="FT407" s="104">
        <f t="shared" ca="1" si="534"/>
        <v>0</v>
      </c>
      <c r="FU407" s="104">
        <f t="shared" ca="1" si="534"/>
        <v>0</v>
      </c>
      <c r="FV407" s="104">
        <f t="shared" ca="1" si="534"/>
        <v>0</v>
      </c>
      <c r="FW407" s="104">
        <f t="shared" ca="1" si="534"/>
        <v>0</v>
      </c>
      <c r="FX407" s="104">
        <f t="shared" ca="1" si="534"/>
        <v>0</v>
      </c>
      <c r="FY407" s="104">
        <f t="shared" ca="1" si="534"/>
        <v>0</v>
      </c>
      <c r="FZ407" s="104">
        <f t="shared" ca="1" si="534"/>
        <v>0</v>
      </c>
    </row>
    <row r="408" spans="1:182">
      <c r="O408" s="64"/>
      <c r="P408" s="64"/>
      <c r="S408" s="26">
        <f t="shared" si="514"/>
        <v>90</v>
      </c>
      <c r="T408" s="319">
        <f t="shared" ca="1" si="515"/>
        <v>37.405651947953018</v>
      </c>
      <c r="U408" s="319">
        <f t="shared" ca="1" si="515"/>
        <v>38.724946017371529</v>
      </c>
      <c r="V408" s="319">
        <f t="shared" ca="1" si="515"/>
        <v>43.162407514387105</v>
      </c>
      <c r="W408" s="319">
        <f t="shared" ca="1" si="515"/>
        <v>52.44236303700692</v>
      </c>
      <c r="X408" s="319">
        <f t="shared" ca="1" si="515"/>
        <v>70.651068072039379</v>
      </c>
      <c r="Y408" s="319">
        <f t="shared" ca="1" si="515"/>
        <v>107.37681013281862</v>
      </c>
      <c r="Z408" s="319">
        <f t="shared" ca="1" si="515"/>
        <v>186.99200446009854</v>
      </c>
      <c r="AA408" s="319">
        <f t="shared" ca="1" si="515"/>
        <v>380.14614447065753</v>
      </c>
      <c r="AB408" s="319">
        <f t="shared" ca="1" si="515"/>
        <v>934.70844882039967</v>
      </c>
      <c r="AC408" s="319">
        <f t="shared" ca="1" si="515"/>
        <v>3012.6572831932808</v>
      </c>
      <c r="AD408" s="319">
        <f t="shared" ca="1" si="515"/>
        <v>15573.426204812524</v>
      </c>
      <c r="AE408" s="319">
        <f t="shared" ca="1" si="515"/>
        <v>252696.80731097472</v>
      </c>
      <c r="AF408" s="319">
        <f t="shared" ca="1" si="515"/>
        <v>6523678037.333333</v>
      </c>
      <c r="AG408" s="59"/>
      <c r="AH408" s="80">
        <f t="shared" si="516"/>
        <v>90</v>
      </c>
      <c r="AI408" s="104">
        <f t="shared" ca="1" si="517"/>
        <v>5.1211033754346614E-7</v>
      </c>
      <c r="AJ408" s="104">
        <f t="shared" ca="1" si="517"/>
        <v>0.6484077754774944</v>
      </c>
      <c r="AK408" s="104">
        <f t="shared" ca="1" si="517"/>
        <v>2.6855662896240227</v>
      </c>
      <c r="AL408" s="104">
        <f t="shared" ca="1" si="517"/>
        <v>6.4173796405907524</v>
      </c>
      <c r="AM408" s="104">
        <f t="shared" ca="1" si="517"/>
        <v>12.467336061335118</v>
      </c>
      <c r="AN408" s="104">
        <f t="shared" ca="1" si="517"/>
        <v>22.021297532278044</v>
      </c>
      <c r="AO408" s="104">
        <f t="shared" ca="1" si="517"/>
        <v>37.399612075877748</v>
      </c>
      <c r="AP408" s="104">
        <f t="shared" ca="1" si="517"/>
        <v>63.516468962543435</v>
      </c>
      <c r="AQ408" s="104">
        <f t="shared" ca="1" si="517"/>
        <v>112.18604833000427</v>
      </c>
      <c r="AR408" s="104">
        <f t="shared" ca="1" si="517"/>
        <v>217.9307084740673</v>
      </c>
      <c r="AS408" s="104">
        <f t="shared" ca="1" si="517"/>
        <v>520.66487482343166</v>
      </c>
      <c r="AT408" s="104">
        <f t="shared" ca="1" si="517"/>
        <v>2155.1898680639761</v>
      </c>
      <c r="AU408" s="104">
        <f t="shared" ca="1" si="517"/>
        <v>5.6632772559884653E+17</v>
      </c>
      <c r="AV408" s="62"/>
      <c r="AW408" s="80">
        <f t="shared" si="518"/>
        <v>90</v>
      </c>
      <c r="AX408" s="104">
        <f t="shared" ca="1" si="519"/>
        <v>37.405652414492444</v>
      </c>
      <c r="AY408" s="104">
        <f t="shared" ca="1" si="519"/>
        <v>38.076538241894028</v>
      </c>
      <c r="AZ408" s="104">
        <f t="shared" ca="1" si="519"/>
        <v>40.476841224763092</v>
      </c>
      <c r="BA408" s="104">
        <f t="shared" ca="1" si="519"/>
        <v>46.024983396416168</v>
      </c>
      <c r="BB408" s="104">
        <f t="shared" ca="1" si="519"/>
        <v>58.183732010704261</v>
      </c>
      <c r="BC408" s="104">
        <f t="shared" ca="1" si="519"/>
        <v>85.355512600540578</v>
      </c>
      <c r="BD408" s="104">
        <f t="shared" ca="1" si="519"/>
        <v>149.5923923842208</v>
      </c>
      <c r="BE408" s="104">
        <f t="shared" ca="1" si="519"/>
        <v>316.62967550811419</v>
      </c>
      <c r="BF408" s="104">
        <f t="shared" ca="1" si="519"/>
        <v>822.52240049039551</v>
      </c>
      <c r="BG408" s="104">
        <f t="shared" ca="1" si="519"/>
        <v>2794.7265747192132</v>
      </c>
      <c r="BH408" s="104">
        <f t="shared" ca="1" si="519"/>
        <v>15052.761329989095</v>
      </c>
      <c r="BI408" s="104">
        <f t="shared" ca="1" si="519"/>
        <v>250541.61744291073</v>
      </c>
      <c r="BJ408" s="104">
        <f t="shared" ca="1" si="519"/>
        <v>6523678037.333333</v>
      </c>
      <c r="BK408" s="62"/>
      <c r="BL408" s="80">
        <f t="shared" si="535"/>
        <v>90</v>
      </c>
      <c r="BM408" s="104">
        <f t="shared" ca="1" si="520"/>
        <v>37.405653438713117</v>
      </c>
      <c r="BN408" s="104">
        <f t="shared" ca="1" si="520"/>
        <v>38.054060719439619</v>
      </c>
      <c r="BO408" s="104">
        <f t="shared" ca="1" si="520"/>
        <v>40.091219288125572</v>
      </c>
      <c r="BP408" s="104">
        <f t="shared" ca="1" si="520"/>
        <v>43.823032739001505</v>
      </c>
      <c r="BQ408" s="104">
        <f t="shared" ca="1" si="520"/>
        <v>49.872989321717093</v>
      </c>
      <c r="BR408" s="104">
        <f t="shared" ca="1" si="520"/>
        <v>59.426951048441481</v>
      </c>
      <c r="BS408" s="104">
        <f t="shared" ca="1" si="520"/>
        <v>74.805266003753999</v>
      </c>
      <c r="BT408" s="104">
        <f t="shared" ca="1" si="520"/>
        <v>100.92212358962782</v>
      </c>
      <c r="BU408" s="104">
        <f t="shared" ca="1" si="520"/>
        <v>149.59170426008495</v>
      </c>
      <c r="BV408" s="104">
        <f t="shared" ca="1" si="520"/>
        <v>255.3363672351752</v>
      </c>
      <c r="BW408" s="104">
        <f t="shared" ca="1" si="520"/>
        <v>558.07054168942705</v>
      </c>
      <c r="BX408" s="104">
        <f t="shared" ca="1" si="520"/>
        <v>2192.5955786899431</v>
      </c>
      <c r="BY408" s="104">
        <f t="shared" ca="1" si="520"/>
        <v>5.6632773212252467E+17</v>
      </c>
      <c r="BZ408" s="62"/>
      <c r="CA408" s="80">
        <f t="shared" si="521"/>
        <v>90</v>
      </c>
      <c r="CB408" s="104">
        <f t="shared" ca="1" si="522"/>
        <v>683047562.67703426</v>
      </c>
      <c r="CC408" s="104">
        <f t="shared" ca="1" si="522"/>
        <v>577.7188607649482</v>
      </c>
      <c r="CD408" s="104">
        <f t="shared" ca="1" si="522"/>
        <v>171.60880191469246</v>
      </c>
      <c r="CE408" s="104">
        <f t="shared" ca="1" si="522"/>
        <v>103.4075227687202</v>
      </c>
      <c r="CF408" s="104">
        <f t="shared" ca="1" si="522"/>
        <v>94.013708298080829</v>
      </c>
      <c r="CG408" s="104">
        <f t="shared" ca="1" si="522"/>
        <v>118.79202726932954</v>
      </c>
      <c r="CH408" s="104">
        <f t="shared" ca="1" si="522"/>
        <v>193.06319098475595</v>
      </c>
      <c r="CI408" s="104">
        <f t="shared" ca="1" si="522"/>
        <v>383.73947033536467</v>
      </c>
      <c r="CJ408" s="104">
        <f t="shared" ca="1" si="522"/>
        <v>937.07844253629685</v>
      </c>
      <c r="CK408" s="104">
        <f t="shared" ca="1" si="522"/>
        <v>3014.3878142129543</v>
      </c>
      <c r="CL408" s="104">
        <f t="shared" ca="1" si="522"/>
        <v>15574.815566159052</v>
      </c>
      <c r="CM408" s="104">
        <f t="shared" ca="1" si="522"/>
        <v>252698.02756495564</v>
      </c>
      <c r="CN408" s="104">
        <f t="shared" ca="1" si="522"/>
        <v>6523678037.333333</v>
      </c>
      <c r="CP408" s="80">
        <f t="shared" si="523"/>
        <v>90</v>
      </c>
      <c r="CQ408" s="104">
        <f t="shared" ca="1" si="524"/>
        <v>683047525.27138281</v>
      </c>
      <c r="CR408" s="104">
        <f t="shared" ca="1" si="524"/>
        <v>539.64232252305419</v>
      </c>
      <c r="CS408" s="104">
        <f t="shared" ca="1" si="524"/>
        <v>131.13196068992937</v>
      </c>
      <c r="CT408" s="104">
        <f t="shared" ca="1" si="524"/>
        <v>57.382539372304031</v>
      </c>
      <c r="CU408" s="104">
        <f t="shared" ca="1" si="524"/>
        <v>35.829976287376567</v>
      </c>
      <c r="CV408" s="104">
        <f t="shared" ca="1" si="524"/>
        <v>33.436514668788945</v>
      </c>
      <c r="CW408" s="104">
        <f t="shared" ca="1" si="524"/>
        <v>43.470798600535161</v>
      </c>
      <c r="CX408" s="104">
        <f t="shared" ca="1" si="524"/>
        <v>67.109794827250568</v>
      </c>
      <c r="CY408" s="104">
        <f t="shared" ca="1" si="524"/>
        <v>114.55604204590152</v>
      </c>
      <c r="CZ408" s="104">
        <f t="shared" ca="1" si="524"/>
        <v>219.66123949374074</v>
      </c>
      <c r="DA408" s="104">
        <f t="shared" ca="1" si="524"/>
        <v>522.05423616995904</v>
      </c>
      <c r="DB408" s="104">
        <f t="shared" ca="1" si="524"/>
        <v>2156.4101220448888</v>
      </c>
      <c r="DC408" s="104">
        <f t="shared" ca="1" si="524"/>
        <v>5.6632772559884653E+17</v>
      </c>
      <c r="DE408" s="80">
        <f t="shared" si="525"/>
        <v>90</v>
      </c>
      <c r="DF408" s="104">
        <f t="shared" ca="1" si="526"/>
        <v>683047581.37986016</v>
      </c>
      <c r="DG408" s="104">
        <f t="shared" ca="1" si="526"/>
        <v>595.75090765444202</v>
      </c>
      <c r="DH408" s="104">
        <f t="shared" ca="1" si="526"/>
        <v>187.25062137112479</v>
      </c>
      <c r="DI408" s="104">
        <f t="shared" ca="1" si="526"/>
        <v>113.69817951668348</v>
      </c>
      <c r="DJ408" s="104">
        <f t="shared" ca="1" si="526"/>
        <v>94.134713193008565</v>
      </c>
      <c r="DK408" s="104">
        <f t="shared" ca="1" si="526"/>
        <v>103.58088587074153</v>
      </c>
      <c r="DL408" s="104">
        <f t="shared" ca="1" si="526"/>
        <v>158.4245824731484</v>
      </c>
      <c r="DM408" s="104">
        <f t="shared" ca="1" si="526"/>
        <v>321.25629754530553</v>
      </c>
      <c r="DN408" s="104">
        <f t="shared" ca="1" si="526"/>
        <v>825.28525479709151</v>
      </c>
      <c r="DO408" s="104">
        <f t="shared" ca="1" si="526"/>
        <v>2796.6054401193287</v>
      </c>
      <c r="DP408" s="104">
        <f t="shared" ca="1" si="526"/>
        <v>15054.200589602304</v>
      </c>
      <c r="DQ408" s="104">
        <f t="shared" ca="1" si="526"/>
        <v>250542.84828623646</v>
      </c>
      <c r="DR408" s="104">
        <f t="shared" ca="1" si="526"/>
        <v>6523678037.333333</v>
      </c>
      <c r="DT408" s="80">
        <f t="shared" si="527"/>
        <v>90</v>
      </c>
      <c r="DU408" s="104">
        <f t="shared" ca="1" si="528"/>
        <v>37.405651947953018</v>
      </c>
      <c r="DV408" s="104">
        <f t="shared" ca="1" si="528"/>
        <v>38.724946017371529</v>
      </c>
      <c r="DW408" s="104">
        <f t="shared" ca="1" si="528"/>
        <v>43.162407514387105</v>
      </c>
      <c r="DX408" s="104">
        <f t="shared" ca="1" si="528"/>
        <v>52.44236303700692</v>
      </c>
      <c r="DY408" s="104">
        <f t="shared" ca="1" si="528"/>
        <v>70.651068072039379</v>
      </c>
      <c r="DZ408" s="104">
        <f t="shared" ca="1" si="528"/>
        <v>107.37681013281862</v>
      </c>
      <c r="EA408" s="104">
        <f t="shared" ca="1" si="528"/>
        <v>186.99200446009854</v>
      </c>
      <c r="EB408" s="104">
        <f t="shared" ca="1" si="528"/>
        <v>380.14614447065753</v>
      </c>
      <c r="EC408" s="104">
        <f t="shared" ca="1" si="528"/>
        <v>934.70844882039967</v>
      </c>
      <c r="ED408" s="104">
        <f t="shared" ca="1" si="528"/>
        <v>3012.6572831932808</v>
      </c>
      <c r="EE408" s="104">
        <f t="shared" ca="1" si="528"/>
        <v>15573.426204812524</v>
      </c>
      <c r="EF408" s="104">
        <f t="shared" ca="1" si="528"/>
        <v>252696.80731097472</v>
      </c>
      <c r="EG408" s="104">
        <f t="shared" ca="1" si="528"/>
        <v>6523678037.333333</v>
      </c>
      <c r="EI408" s="80">
        <f t="shared" si="529"/>
        <v>90</v>
      </c>
      <c r="EJ408" s="104">
        <f t="shared" ca="1" si="530"/>
        <v>5.1211033754346614E-7</v>
      </c>
      <c r="EK408" s="104">
        <f t="shared" ca="1" si="530"/>
        <v>0.6484077754774944</v>
      </c>
      <c r="EL408" s="104">
        <f t="shared" ca="1" si="530"/>
        <v>2.6855662896240227</v>
      </c>
      <c r="EM408" s="104">
        <f t="shared" ca="1" si="530"/>
        <v>6.4173796405907524</v>
      </c>
      <c r="EN408" s="104">
        <f t="shared" ca="1" si="530"/>
        <v>12.467336061335118</v>
      </c>
      <c r="EO408" s="104">
        <f t="shared" ca="1" si="530"/>
        <v>22.021297532278044</v>
      </c>
      <c r="EP408" s="104">
        <f t="shared" ca="1" si="530"/>
        <v>37.399612075877748</v>
      </c>
      <c r="EQ408" s="104">
        <f t="shared" ca="1" si="530"/>
        <v>63.516468962543435</v>
      </c>
      <c r="ER408" s="104">
        <f t="shared" ca="1" si="530"/>
        <v>112.18604833000427</v>
      </c>
      <c r="ES408" s="104">
        <f t="shared" ca="1" si="530"/>
        <v>217.9307084740673</v>
      </c>
      <c r="ET408" s="104">
        <f t="shared" ca="1" si="530"/>
        <v>520.66487482343166</v>
      </c>
      <c r="EU408" s="104">
        <f t="shared" ca="1" si="530"/>
        <v>2155.1898680639761</v>
      </c>
      <c r="EV408" s="104">
        <f t="shared" ca="1" si="530"/>
        <v>5.6632772559884653E+17</v>
      </c>
      <c r="EX408" s="80">
        <f t="shared" si="531"/>
        <v>90</v>
      </c>
      <c r="EY408" s="104">
        <f t="shared" ca="1" si="532"/>
        <v>0</v>
      </c>
      <c r="EZ408" s="104">
        <f t="shared" ca="1" si="532"/>
        <v>0</v>
      </c>
      <c r="FA408" s="104">
        <f t="shared" ca="1" si="532"/>
        <v>0</v>
      </c>
      <c r="FB408" s="104">
        <f t="shared" ca="1" si="532"/>
        <v>0</v>
      </c>
      <c r="FC408" s="104">
        <f t="shared" ca="1" si="532"/>
        <v>0</v>
      </c>
      <c r="FD408" s="104">
        <f t="shared" ca="1" si="532"/>
        <v>0</v>
      </c>
      <c r="FE408" s="104">
        <f t="shared" ca="1" si="532"/>
        <v>0</v>
      </c>
      <c r="FF408" s="104">
        <f t="shared" ca="1" si="532"/>
        <v>0</v>
      </c>
      <c r="FG408" s="104">
        <f t="shared" ca="1" si="532"/>
        <v>0</v>
      </c>
      <c r="FH408" s="104">
        <f t="shared" ca="1" si="532"/>
        <v>0</v>
      </c>
      <c r="FI408" s="104">
        <f t="shared" ca="1" si="532"/>
        <v>0</v>
      </c>
      <c r="FJ408" s="104">
        <f t="shared" ca="1" si="532"/>
        <v>0</v>
      </c>
      <c r="FK408" s="104">
        <f t="shared" ca="1" si="532"/>
        <v>0</v>
      </c>
      <c r="FM408" s="80">
        <f t="shared" si="533"/>
        <v>90</v>
      </c>
      <c r="FN408" s="104">
        <f t="shared" ca="1" si="534"/>
        <v>0</v>
      </c>
      <c r="FO408" s="104">
        <f t="shared" ca="1" si="534"/>
        <v>0</v>
      </c>
      <c r="FP408" s="104">
        <f t="shared" ca="1" si="534"/>
        <v>0</v>
      </c>
      <c r="FQ408" s="104">
        <f t="shared" ca="1" si="534"/>
        <v>0</v>
      </c>
      <c r="FR408" s="104">
        <f t="shared" ca="1" si="534"/>
        <v>0</v>
      </c>
      <c r="FS408" s="104">
        <f t="shared" ca="1" si="534"/>
        <v>0</v>
      </c>
      <c r="FT408" s="104">
        <f t="shared" ca="1" si="534"/>
        <v>0</v>
      </c>
      <c r="FU408" s="104">
        <f t="shared" ca="1" si="534"/>
        <v>0</v>
      </c>
      <c r="FV408" s="104">
        <f t="shared" ca="1" si="534"/>
        <v>0</v>
      </c>
      <c r="FW408" s="104">
        <f t="shared" ca="1" si="534"/>
        <v>0</v>
      </c>
      <c r="FX408" s="104">
        <f t="shared" ca="1" si="534"/>
        <v>0</v>
      </c>
      <c r="FY408" s="104">
        <f t="shared" ca="1" si="534"/>
        <v>0</v>
      </c>
      <c r="FZ408" s="104">
        <f t="shared" ca="1" si="534"/>
        <v>0</v>
      </c>
    </row>
    <row r="409" spans="1:182" s="95" customForma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 s="64"/>
      <c r="P409" s="64"/>
      <c r="Q409" s="95" t="s">
        <v>207</v>
      </c>
      <c r="R409"/>
      <c r="S409" s="95" t="s">
        <v>143</v>
      </c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H409" s="95" t="s">
        <v>144</v>
      </c>
      <c r="AW409" s="95" t="s">
        <v>145</v>
      </c>
      <c r="BL409" s="95" t="s">
        <v>146</v>
      </c>
      <c r="CA409" s="95" t="s">
        <v>147</v>
      </c>
      <c r="CP409" s="95" t="s">
        <v>148</v>
      </c>
      <c r="DE409" s="95" t="s">
        <v>149</v>
      </c>
      <c r="DT409" s="95" t="s">
        <v>148</v>
      </c>
      <c r="EI409" s="95" t="s">
        <v>149</v>
      </c>
      <c r="EX409" s="95" t="s">
        <v>150</v>
      </c>
      <c r="FM409" s="95" t="s">
        <v>151</v>
      </c>
    </row>
    <row r="410" spans="1:182">
      <c r="O410" s="64"/>
      <c r="P410" s="64"/>
      <c r="S410" s="166" t="s">
        <v>156</v>
      </c>
      <c r="T410" s="317">
        <f>T395</f>
        <v>1E-3</v>
      </c>
      <c r="U410" s="317">
        <f t="shared" ref="U410:AF410" si="536">U395</f>
        <v>7.5010000000000003</v>
      </c>
      <c r="V410" s="317">
        <f t="shared" si="536"/>
        <v>15.001000000000001</v>
      </c>
      <c r="W410" s="317">
        <f t="shared" si="536"/>
        <v>22.501000000000001</v>
      </c>
      <c r="X410" s="317">
        <f t="shared" si="536"/>
        <v>30.001000000000001</v>
      </c>
      <c r="Y410" s="317">
        <f t="shared" si="536"/>
        <v>37.501000000000005</v>
      </c>
      <c r="Z410" s="317">
        <f t="shared" si="536"/>
        <v>45.001000000000005</v>
      </c>
      <c r="AA410" s="317">
        <f t="shared" si="536"/>
        <v>52.501000000000005</v>
      </c>
      <c r="AB410" s="317">
        <f t="shared" si="536"/>
        <v>60.001000000000005</v>
      </c>
      <c r="AC410" s="317">
        <f t="shared" si="536"/>
        <v>67.501000000000005</v>
      </c>
      <c r="AD410" s="317">
        <f t="shared" si="536"/>
        <v>75.001000000000005</v>
      </c>
      <c r="AE410" s="317">
        <f t="shared" si="536"/>
        <v>82.501000000000005</v>
      </c>
      <c r="AF410" s="317">
        <f t="shared" si="536"/>
        <v>90.001000000000005</v>
      </c>
      <c r="AG410" s="1"/>
      <c r="AH410" s="141" t="s">
        <v>156</v>
      </c>
      <c r="AI410" s="80">
        <f>AI395</f>
        <v>1E-3</v>
      </c>
      <c r="AJ410" s="80">
        <f t="shared" ref="AJ410:AU410" si="537">AJ395</f>
        <v>7.5010000000000003</v>
      </c>
      <c r="AK410" s="80">
        <f t="shared" si="537"/>
        <v>15.001000000000001</v>
      </c>
      <c r="AL410" s="80">
        <f t="shared" si="537"/>
        <v>22.501000000000001</v>
      </c>
      <c r="AM410" s="80">
        <f t="shared" si="537"/>
        <v>30.001000000000001</v>
      </c>
      <c r="AN410" s="80">
        <f t="shared" si="537"/>
        <v>37.501000000000005</v>
      </c>
      <c r="AO410" s="80">
        <f t="shared" si="537"/>
        <v>45.001000000000005</v>
      </c>
      <c r="AP410" s="80">
        <f t="shared" si="537"/>
        <v>52.501000000000005</v>
      </c>
      <c r="AQ410" s="80">
        <f t="shared" si="537"/>
        <v>60.001000000000005</v>
      </c>
      <c r="AR410" s="80">
        <f t="shared" si="537"/>
        <v>67.501000000000005</v>
      </c>
      <c r="AS410" s="80">
        <f t="shared" si="537"/>
        <v>75.001000000000005</v>
      </c>
      <c r="AT410" s="80">
        <f t="shared" si="537"/>
        <v>82.501000000000005</v>
      </c>
      <c r="AU410" s="80">
        <f t="shared" si="537"/>
        <v>90.001000000000005</v>
      </c>
      <c r="AV410" s="62"/>
      <c r="AW410" s="141" t="s">
        <v>156</v>
      </c>
      <c r="AX410" s="80">
        <f>AX395</f>
        <v>1E-3</v>
      </c>
      <c r="AY410" s="80">
        <f t="shared" ref="AY410:BJ410" si="538">AY395</f>
        <v>7.5010000000000003</v>
      </c>
      <c r="AZ410" s="80">
        <f t="shared" si="538"/>
        <v>15.001000000000001</v>
      </c>
      <c r="BA410" s="80">
        <f t="shared" si="538"/>
        <v>22.501000000000001</v>
      </c>
      <c r="BB410" s="80">
        <f t="shared" si="538"/>
        <v>30.001000000000001</v>
      </c>
      <c r="BC410" s="80">
        <f t="shared" si="538"/>
        <v>37.501000000000005</v>
      </c>
      <c r="BD410" s="80">
        <f t="shared" si="538"/>
        <v>45.001000000000005</v>
      </c>
      <c r="BE410" s="80">
        <f t="shared" si="538"/>
        <v>52.501000000000005</v>
      </c>
      <c r="BF410" s="80">
        <f t="shared" si="538"/>
        <v>60.001000000000005</v>
      </c>
      <c r="BG410" s="80">
        <f t="shared" si="538"/>
        <v>67.501000000000005</v>
      </c>
      <c r="BH410" s="80">
        <f t="shared" si="538"/>
        <v>75.001000000000005</v>
      </c>
      <c r="BI410" s="80">
        <f t="shared" si="538"/>
        <v>82.501000000000005</v>
      </c>
      <c r="BJ410" s="80">
        <f t="shared" si="538"/>
        <v>90.001000000000005</v>
      </c>
      <c r="BK410" s="62"/>
      <c r="BL410" s="141" t="s">
        <v>156</v>
      </c>
      <c r="BM410" s="80">
        <f>BM395</f>
        <v>1E-3</v>
      </c>
      <c r="BN410" s="80">
        <f t="shared" ref="BN410:BY410" si="539">BN395</f>
        <v>7.5010000000000003</v>
      </c>
      <c r="BO410" s="80">
        <f t="shared" si="539"/>
        <v>15.001000000000001</v>
      </c>
      <c r="BP410" s="80">
        <f t="shared" si="539"/>
        <v>22.501000000000001</v>
      </c>
      <c r="BQ410" s="80">
        <f t="shared" si="539"/>
        <v>30.001000000000001</v>
      </c>
      <c r="BR410" s="80">
        <f t="shared" si="539"/>
        <v>37.501000000000005</v>
      </c>
      <c r="BS410" s="80">
        <f t="shared" si="539"/>
        <v>45.001000000000005</v>
      </c>
      <c r="BT410" s="80">
        <f t="shared" si="539"/>
        <v>52.501000000000005</v>
      </c>
      <c r="BU410" s="80">
        <f t="shared" si="539"/>
        <v>60.001000000000005</v>
      </c>
      <c r="BV410" s="80">
        <f t="shared" si="539"/>
        <v>67.501000000000005</v>
      </c>
      <c r="BW410" s="80">
        <f t="shared" si="539"/>
        <v>75.001000000000005</v>
      </c>
      <c r="BX410" s="80">
        <f t="shared" si="539"/>
        <v>82.501000000000005</v>
      </c>
      <c r="BY410" s="80">
        <f t="shared" si="539"/>
        <v>90.001000000000005</v>
      </c>
      <c r="BZ410" s="62"/>
      <c r="CA410" s="141" t="s">
        <v>156</v>
      </c>
      <c r="CB410" s="80">
        <f>CB395</f>
        <v>1E-3</v>
      </c>
      <c r="CC410" s="80">
        <f t="shared" ref="CC410:CN410" si="540">CC395</f>
        <v>7.5010000000000003</v>
      </c>
      <c r="CD410" s="80">
        <f t="shared" si="540"/>
        <v>15.001000000000001</v>
      </c>
      <c r="CE410" s="80">
        <f t="shared" si="540"/>
        <v>22.501000000000001</v>
      </c>
      <c r="CF410" s="80">
        <f t="shared" si="540"/>
        <v>30.001000000000001</v>
      </c>
      <c r="CG410" s="80">
        <f t="shared" si="540"/>
        <v>37.501000000000005</v>
      </c>
      <c r="CH410" s="80">
        <f t="shared" si="540"/>
        <v>45.001000000000005</v>
      </c>
      <c r="CI410" s="80">
        <f t="shared" si="540"/>
        <v>52.501000000000005</v>
      </c>
      <c r="CJ410" s="80">
        <f t="shared" si="540"/>
        <v>60.001000000000005</v>
      </c>
      <c r="CK410" s="80">
        <f t="shared" si="540"/>
        <v>67.501000000000005</v>
      </c>
      <c r="CL410" s="80">
        <f t="shared" si="540"/>
        <v>75.001000000000005</v>
      </c>
      <c r="CM410" s="80">
        <f t="shared" si="540"/>
        <v>82.501000000000005</v>
      </c>
      <c r="CN410" s="80">
        <f t="shared" si="540"/>
        <v>90.001000000000005</v>
      </c>
      <c r="CP410" s="141" t="s">
        <v>156</v>
      </c>
      <c r="CQ410" s="80">
        <f>CQ395</f>
        <v>1E-3</v>
      </c>
      <c r="CR410" s="80">
        <f t="shared" ref="CR410:DC410" si="541">CR395</f>
        <v>7.5010000000000003</v>
      </c>
      <c r="CS410" s="80">
        <f t="shared" si="541"/>
        <v>15.001000000000001</v>
      </c>
      <c r="CT410" s="80">
        <f t="shared" si="541"/>
        <v>22.501000000000001</v>
      </c>
      <c r="CU410" s="80">
        <f t="shared" si="541"/>
        <v>30.001000000000001</v>
      </c>
      <c r="CV410" s="80">
        <f t="shared" si="541"/>
        <v>37.501000000000005</v>
      </c>
      <c r="CW410" s="80">
        <f t="shared" si="541"/>
        <v>45.001000000000005</v>
      </c>
      <c r="CX410" s="80">
        <f t="shared" si="541"/>
        <v>52.501000000000005</v>
      </c>
      <c r="CY410" s="80">
        <f t="shared" si="541"/>
        <v>60.001000000000005</v>
      </c>
      <c r="CZ410" s="80">
        <f t="shared" si="541"/>
        <v>67.501000000000005</v>
      </c>
      <c r="DA410" s="80">
        <f t="shared" si="541"/>
        <v>75.001000000000005</v>
      </c>
      <c r="DB410" s="80">
        <f t="shared" si="541"/>
        <v>82.501000000000005</v>
      </c>
      <c r="DC410" s="80">
        <f t="shared" si="541"/>
        <v>90.001000000000005</v>
      </c>
      <c r="DE410" s="141" t="s">
        <v>156</v>
      </c>
      <c r="DF410" s="80">
        <f>DF395</f>
        <v>1E-3</v>
      </c>
      <c r="DG410" s="80">
        <f t="shared" ref="DG410:DR410" si="542">DG395</f>
        <v>7.5010000000000003</v>
      </c>
      <c r="DH410" s="80">
        <f t="shared" si="542"/>
        <v>15.001000000000001</v>
      </c>
      <c r="DI410" s="80">
        <f t="shared" si="542"/>
        <v>22.501000000000001</v>
      </c>
      <c r="DJ410" s="80">
        <f t="shared" si="542"/>
        <v>30.001000000000001</v>
      </c>
      <c r="DK410" s="80">
        <f t="shared" si="542"/>
        <v>37.501000000000005</v>
      </c>
      <c r="DL410" s="80">
        <f t="shared" si="542"/>
        <v>45.001000000000005</v>
      </c>
      <c r="DM410" s="80">
        <f t="shared" si="542"/>
        <v>52.501000000000005</v>
      </c>
      <c r="DN410" s="80">
        <f t="shared" si="542"/>
        <v>60.001000000000005</v>
      </c>
      <c r="DO410" s="80">
        <f t="shared" si="542"/>
        <v>67.501000000000005</v>
      </c>
      <c r="DP410" s="80">
        <f t="shared" si="542"/>
        <v>75.001000000000005</v>
      </c>
      <c r="DQ410" s="80">
        <f t="shared" si="542"/>
        <v>82.501000000000005</v>
      </c>
      <c r="DR410" s="80">
        <f t="shared" si="542"/>
        <v>90.001000000000005</v>
      </c>
      <c r="DT410" s="141" t="s">
        <v>156</v>
      </c>
      <c r="DU410" s="80">
        <f>DU395</f>
        <v>1E-3</v>
      </c>
      <c r="DV410" s="80">
        <f t="shared" ref="DV410:EG410" si="543">DV395</f>
        <v>7.5010000000000003</v>
      </c>
      <c r="DW410" s="80">
        <f t="shared" si="543"/>
        <v>15.001000000000001</v>
      </c>
      <c r="DX410" s="80">
        <f t="shared" si="543"/>
        <v>22.501000000000001</v>
      </c>
      <c r="DY410" s="80">
        <f t="shared" si="543"/>
        <v>30.001000000000001</v>
      </c>
      <c r="DZ410" s="80">
        <f t="shared" si="543"/>
        <v>37.501000000000005</v>
      </c>
      <c r="EA410" s="80">
        <f t="shared" si="543"/>
        <v>45.001000000000005</v>
      </c>
      <c r="EB410" s="80">
        <f t="shared" si="543"/>
        <v>52.501000000000005</v>
      </c>
      <c r="EC410" s="80">
        <f t="shared" si="543"/>
        <v>60.001000000000005</v>
      </c>
      <c r="ED410" s="80">
        <f t="shared" si="543"/>
        <v>67.501000000000005</v>
      </c>
      <c r="EE410" s="80">
        <f t="shared" si="543"/>
        <v>75.001000000000005</v>
      </c>
      <c r="EF410" s="80">
        <f t="shared" si="543"/>
        <v>82.501000000000005</v>
      </c>
      <c r="EG410" s="80">
        <f t="shared" si="543"/>
        <v>90.001000000000005</v>
      </c>
      <c r="EI410" s="141" t="s">
        <v>156</v>
      </c>
      <c r="EJ410" s="80">
        <f>EJ395</f>
        <v>1E-3</v>
      </c>
      <c r="EK410" s="80">
        <f t="shared" ref="EK410:EV410" si="544">EK395</f>
        <v>7.5010000000000003</v>
      </c>
      <c r="EL410" s="80">
        <f t="shared" si="544"/>
        <v>15.001000000000001</v>
      </c>
      <c r="EM410" s="80">
        <f t="shared" si="544"/>
        <v>22.501000000000001</v>
      </c>
      <c r="EN410" s="80">
        <f t="shared" si="544"/>
        <v>30.001000000000001</v>
      </c>
      <c r="EO410" s="80">
        <f t="shared" si="544"/>
        <v>37.501000000000005</v>
      </c>
      <c r="EP410" s="80">
        <f t="shared" si="544"/>
        <v>45.001000000000005</v>
      </c>
      <c r="EQ410" s="80">
        <f t="shared" si="544"/>
        <v>52.501000000000005</v>
      </c>
      <c r="ER410" s="80">
        <f t="shared" si="544"/>
        <v>60.001000000000005</v>
      </c>
      <c r="ES410" s="80">
        <f t="shared" si="544"/>
        <v>67.501000000000005</v>
      </c>
      <c r="ET410" s="80">
        <f t="shared" si="544"/>
        <v>75.001000000000005</v>
      </c>
      <c r="EU410" s="80">
        <f t="shared" si="544"/>
        <v>82.501000000000005</v>
      </c>
      <c r="EV410" s="80">
        <f t="shared" si="544"/>
        <v>90.001000000000005</v>
      </c>
      <c r="EX410" s="141" t="s">
        <v>156</v>
      </c>
      <c r="EY410" s="80">
        <f>EY395</f>
        <v>1E-3</v>
      </c>
      <c r="EZ410" s="80">
        <f t="shared" ref="EZ410:FK410" si="545">EZ395</f>
        <v>7.5010000000000003</v>
      </c>
      <c r="FA410" s="80">
        <f t="shared" si="545"/>
        <v>15.001000000000001</v>
      </c>
      <c r="FB410" s="80">
        <f t="shared" si="545"/>
        <v>22.501000000000001</v>
      </c>
      <c r="FC410" s="80">
        <f t="shared" si="545"/>
        <v>30.001000000000001</v>
      </c>
      <c r="FD410" s="80">
        <f t="shared" si="545"/>
        <v>37.501000000000005</v>
      </c>
      <c r="FE410" s="80">
        <f t="shared" si="545"/>
        <v>45.001000000000005</v>
      </c>
      <c r="FF410" s="80">
        <f t="shared" si="545"/>
        <v>52.501000000000005</v>
      </c>
      <c r="FG410" s="80">
        <f t="shared" si="545"/>
        <v>60.001000000000005</v>
      </c>
      <c r="FH410" s="80">
        <f t="shared" si="545"/>
        <v>67.501000000000005</v>
      </c>
      <c r="FI410" s="80">
        <f t="shared" si="545"/>
        <v>75.001000000000005</v>
      </c>
      <c r="FJ410" s="80">
        <f t="shared" si="545"/>
        <v>82.501000000000005</v>
      </c>
      <c r="FK410" s="80">
        <f t="shared" si="545"/>
        <v>90.001000000000005</v>
      </c>
      <c r="FM410" s="141" t="s">
        <v>156</v>
      </c>
      <c r="FN410" s="80">
        <f>FN395</f>
        <v>1E-3</v>
      </c>
      <c r="FO410" s="80">
        <f t="shared" ref="FO410:FZ410" si="546">FO395</f>
        <v>7.5010000000000003</v>
      </c>
      <c r="FP410" s="80">
        <f t="shared" si="546"/>
        <v>15.001000000000001</v>
      </c>
      <c r="FQ410" s="80">
        <f t="shared" si="546"/>
        <v>22.501000000000001</v>
      </c>
      <c r="FR410" s="80">
        <f t="shared" si="546"/>
        <v>30.001000000000001</v>
      </c>
      <c r="FS410" s="80">
        <f t="shared" si="546"/>
        <v>37.501000000000005</v>
      </c>
      <c r="FT410" s="80">
        <f t="shared" si="546"/>
        <v>45.001000000000005</v>
      </c>
      <c r="FU410" s="80">
        <f t="shared" si="546"/>
        <v>52.501000000000005</v>
      </c>
      <c r="FV410" s="80">
        <f t="shared" si="546"/>
        <v>60.001000000000005</v>
      </c>
      <c r="FW410" s="80">
        <f t="shared" si="546"/>
        <v>67.501000000000005</v>
      </c>
      <c r="FX410" s="80">
        <f t="shared" si="546"/>
        <v>75.001000000000005</v>
      </c>
      <c r="FY410" s="80">
        <f t="shared" si="546"/>
        <v>82.501000000000005</v>
      </c>
      <c r="FZ410" s="80">
        <f t="shared" si="546"/>
        <v>90.001000000000005</v>
      </c>
    </row>
    <row r="411" spans="1:182">
      <c r="O411" s="64"/>
      <c r="P411" s="64"/>
      <c r="S411" s="26">
        <f t="shared" ref="S411:S423" si="547">S396</f>
        <v>0</v>
      </c>
      <c r="T411" s="331">
        <f ca="1">1/(MAX(IF(T381&gt;0,T381/$F$2,-T381/$G$2),IF(T396&gt;0,T396/$F$2,-T396/$G$2),IF(T365&gt;0,T365/$F$2,-T365/$G$2)))</f>
        <v>3.5026339464209516E-8</v>
      </c>
      <c r="U411" s="331">
        <f t="shared" ref="U411:AF423" ca="1" si="548">1/MAX(IF(U381&gt;0,U381/$F$2,-U381/$G$2),IF(U396&gt;0,U396/$F$2,-U396/$G$2),IF(U365&gt;0,U365/$F$2,-U365/$G$2))</f>
        <v>1.8536741345535931E-3</v>
      </c>
      <c r="V411" s="331">
        <f t="shared" ca="1" si="548"/>
        <v>7.67752618212722E-3</v>
      </c>
      <c r="W411" s="331">
        <f t="shared" ca="1" si="548"/>
        <v>1.8346076783201774E-2</v>
      </c>
      <c r="X411" s="331">
        <f t="shared" ca="1" si="548"/>
        <v>3.5641761068822872E-2</v>
      </c>
      <c r="Y411" s="331">
        <f t="shared" ca="1" si="548"/>
        <v>6.2954734422423775E-2</v>
      </c>
      <c r="Z411" s="331">
        <f t="shared" ca="1" si="548"/>
        <v>0.10691843318624697</v>
      </c>
      <c r="AA411" s="331">
        <f t="shared" ca="1" si="548"/>
        <v>0.10693571142677208</v>
      </c>
      <c r="AB411" s="331">
        <f t="shared" ca="1" si="548"/>
        <v>0.10693571142677211</v>
      </c>
      <c r="AC411" s="331">
        <f t="shared" ca="1" si="548"/>
        <v>0.10693571142677208</v>
      </c>
      <c r="AD411" s="331">
        <f t="shared" ca="1" si="548"/>
        <v>0.10693571142677211</v>
      </c>
      <c r="AE411" s="331">
        <f t="shared" ca="1" si="548"/>
        <v>0.10693571142677208</v>
      </c>
      <c r="AF411" s="331">
        <f t="shared" ca="1" si="548"/>
        <v>0.10693571142677208</v>
      </c>
      <c r="AG411" s="15"/>
      <c r="AH411" s="80">
        <f t="shared" ref="AH411:AH423" si="549">AH396</f>
        <v>0</v>
      </c>
      <c r="AI411" s="140">
        <f t="shared" ref="AI411:AU423" ca="1" si="550">1/MAX(IF(AI381&gt;0,AI381/$F$2,-AI381/$G$2),IF(AI396&gt;0,AI396/$F$2,-AI396/$G$2),IF(AI365&gt;0,AI365/$F$2,-AI365/$G$2))</f>
        <v>3.5026339464209516E-8</v>
      </c>
      <c r="AJ411" s="140">
        <f t="shared" ca="1" si="550"/>
        <v>1.8536741345535931E-3</v>
      </c>
      <c r="AK411" s="140">
        <f t="shared" ca="1" si="550"/>
        <v>7.67752618212722E-3</v>
      </c>
      <c r="AL411" s="140">
        <f t="shared" ca="1" si="550"/>
        <v>1.8346076783201774E-2</v>
      </c>
      <c r="AM411" s="140">
        <f t="shared" ca="1" si="550"/>
        <v>3.5641761068822872E-2</v>
      </c>
      <c r="AN411" s="140">
        <f t="shared" ca="1" si="550"/>
        <v>6.2954734422423775E-2</v>
      </c>
      <c r="AO411" s="140">
        <f t="shared" ca="1" si="550"/>
        <v>0.10691843318624697</v>
      </c>
      <c r="AP411" s="140">
        <f t="shared" ca="1" si="550"/>
        <v>0.10693571142677208</v>
      </c>
      <c r="AQ411" s="140">
        <f t="shared" ca="1" si="550"/>
        <v>0.10693571142677211</v>
      </c>
      <c r="AR411" s="140">
        <f t="shared" ca="1" si="550"/>
        <v>0.10693571142677208</v>
      </c>
      <c r="AS411" s="140">
        <f t="shared" ca="1" si="550"/>
        <v>0.10693571142677211</v>
      </c>
      <c r="AT411" s="140">
        <f t="shared" ca="1" si="550"/>
        <v>0.10693571142677208</v>
      </c>
      <c r="AU411" s="140">
        <f t="shared" ca="1" si="550"/>
        <v>0.10693571142677208</v>
      </c>
      <c r="AV411" s="168"/>
      <c r="AW411" s="80">
        <f t="shared" ref="AW411:AW423" si="551">AW396</f>
        <v>0</v>
      </c>
      <c r="AX411" s="140">
        <f t="shared" ref="AX411:BJ423" ca="1" si="552">1/MAX(IF(AX381&gt;0,AX381/$F$2,-AX381/$G$2),IF(AX396&gt;0,AX396/$F$2,-AX396/$G$2),IF(AX365&gt;0,AX365/$F$2,-AX365/$G$2))</f>
        <v>5.334030433994247E-18</v>
      </c>
      <c r="AY411" s="140">
        <f t="shared" ca="1" si="552"/>
        <v>1.5925806082392784E-5</v>
      </c>
      <c r="AZ411" s="140">
        <f t="shared" ca="1" si="552"/>
        <v>2.6539561071471212E-4</v>
      </c>
      <c r="BA411" s="140">
        <f t="shared" ca="1" si="552"/>
        <v>1.4300280649070683E-3</v>
      </c>
      <c r="BB411" s="140">
        <f t="shared" ca="1" si="552"/>
        <v>4.8598738907843515E-3</v>
      </c>
      <c r="BC411" s="140">
        <f t="shared" ca="1" si="552"/>
        <v>1.2626449629781983E-2</v>
      </c>
      <c r="BD411" s="140">
        <f t="shared" ca="1" si="552"/>
        <v>2.6728528275685108E-2</v>
      </c>
      <c r="BE411" s="140">
        <f t="shared" ca="1" si="552"/>
        <v>4.6849248757316594E-2</v>
      </c>
      <c r="BF411" s="140">
        <f t="shared" ca="1" si="552"/>
        <v>6.8734910744477379E-2</v>
      </c>
      <c r="BG411" s="140">
        <f t="shared" ca="1" si="552"/>
        <v>8.6899977984345608E-2</v>
      </c>
      <c r="BH411" s="140">
        <f t="shared" ca="1" si="552"/>
        <v>9.8816483118139439E-2</v>
      </c>
      <c r="BI411" s="140">
        <f t="shared" ca="1" si="552"/>
        <v>0.1050491760258991</v>
      </c>
      <c r="BJ411" s="140">
        <f t="shared" ca="1" si="552"/>
        <v>0.10693571039458818</v>
      </c>
      <c r="BK411" s="62"/>
      <c r="BL411" s="80">
        <f t="shared" ref="BL411:BL423" si="553">BL396</f>
        <v>0</v>
      </c>
      <c r="BM411" s="140">
        <f t="shared" ref="BM411:BY423" ca="1" si="554">1/MAX(IF(BM381&gt;0,BM381/$F$2,-BM381/$G$2),IF(BM396&gt;0,BM396/$F$2,-BM396/$G$2),IF(BM365&gt;0,BM365/$F$2,-BM365/$G$2))</f>
        <v>5.3340304323696496E-18</v>
      </c>
      <c r="BN411" s="140">
        <f t="shared" ca="1" si="554"/>
        <v>1.5656776290765269E-5</v>
      </c>
      <c r="BO411" s="140">
        <f t="shared" ca="1" si="554"/>
        <v>2.4823379137373108E-4</v>
      </c>
      <c r="BP411" s="140">
        <f t="shared" ca="1" si="554"/>
        <v>1.2371611924027763E-3</v>
      </c>
      <c r="BQ411" s="140">
        <f t="shared" ca="1" si="554"/>
        <v>3.8185340044845353E-3</v>
      </c>
      <c r="BR411" s="140">
        <f t="shared" ca="1" si="554"/>
        <v>9.0116325533325763E-3</v>
      </c>
      <c r="BS411" s="140">
        <f t="shared" ca="1" si="554"/>
        <v>1.7819258848630913E-2</v>
      </c>
      <c r="BT411" s="140">
        <f t="shared" ca="1" si="554"/>
        <v>3.0902929544686951E-2</v>
      </c>
      <c r="BU411" s="140">
        <f t="shared" ca="1" si="554"/>
        <v>4.8112448404738675E-2</v>
      </c>
      <c r="BV411" s="140">
        <f t="shared" ca="1" si="554"/>
        <v>6.7945681096607938E-2</v>
      </c>
      <c r="BW411" s="140">
        <f t="shared" ca="1" si="554"/>
        <v>8.7234001144433082E-2</v>
      </c>
      <c r="BX411" s="140">
        <f t="shared" ca="1" si="554"/>
        <v>0.10158513702192305</v>
      </c>
      <c r="BY411" s="140">
        <f t="shared" ca="1" si="554"/>
        <v>0.10693570833022047</v>
      </c>
      <c r="BZ411" s="168"/>
      <c r="CA411" s="80">
        <f t="shared" ref="CA411:CA423" si="555">CA396</f>
        <v>0</v>
      </c>
      <c r="CB411" s="140">
        <f t="shared" ref="CB411:CN423" ca="1" si="556">1/MAX(IF(CB381&gt;0,CB381/$F$2,-CB381/$G$2),IF(CB396&gt;0,CB396/$F$2,-CB396/$G$2),IF(CB365&gt;0,CB365/$F$2,-CB365/$G$2))</f>
        <v>1.300366637943101E-10</v>
      </c>
      <c r="CC411" s="140">
        <f t="shared" ca="1" si="556"/>
        <v>1.7454142986833689E-3</v>
      </c>
      <c r="CD411" s="140">
        <f t="shared" ca="1" si="556"/>
        <v>7.1611967511032194E-3</v>
      </c>
      <c r="CE411" s="140">
        <f t="shared" ca="1" si="556"/>
        <v>1.6783478994997488E-2</v>
      </c>
      <c r="CF411" s="140">
        <f t="shared" ca="1" si="556"/>
        <v>3.1414675825050628E-2</v>
      </c>
      <c r="CG411" s="140">
        <f t="shared" ca="1" si="556"/>
        <v>5.1597048501618156E-2</v>
      </c>
      <c r="CH411" s="140">
        <f t="shared" ca="1" si="556"/>
        <v>7.560759196967394E-2</v>
      </c>
      <c r="CI411" s="140">
        <f t="shared" ca="1" si="556"/>
        <v>6.945546745420611E-2</v>
      </c>
      <c r="CJ411" s="140">
        <f t="shared" ca="1" si="556"/>
        <v>5.8631676711910628E-2</v>
      </c>
      <c r="CK411" s="140">
        <f t="shared" ca="1" si="556"/>
        <v>4.2814035734189314E-2</v>
      </c>
      <c r="CL411" s="140">
        <f t="shared" ca="1" si="556"/>
        <v>2.3775893178025E-2</v>
      </c>
      <c r="CM411" s="140">
        <f t="shared" ca="1" si="556"/>
        <v>6.9400580728402519E-3</v>
      </c>
      <c r="CN411" s="140">
        <f t="shared" ca="1" si="556"/>
        <v>4.1287354391004331E-9</v>
      </c>
      <c r="CP411" s="80">
        <f t="shared" ref="CP411:CP423" si="557">CP396</f>
        <v>0</v>
      </c>
      <c r="CQ411" s="140">
        <f t="shared" ref="CQ411:DC423" ca="1" si="558">1/MAX(IF(CQ381&gt;0,CQ381/$F$2,-CQ381/$G$2),IF(CQ396&gt;0,CQ396/$F$2,-CQ396/$G$2),IF(CQ365&gt;0,CQ365/$F$2,-CQ365/$G$2))</f>
        <v>1.300366637943101E-10</v>
      </c>
      <c r="CR411" s="140">
        <f t="shared" ca="1" si="558"/>
        <v>1.7454142986833689E-3</v>
      </c>
      <c r="CS411" s="140">
        <f t="shared" ca="1" si="558"/>
        <v>7.1611967511032194E-3</v>
      </c>
      <c r="CT411" s="140">
        <f t="shared" ca="1" si="558"/>
        <v>1.6783478994997488E-2</v>
      </c>
      <c r="CU411" s="140">
        <f t="shared" ca="1" si="558"/>
        <v>3.1414675825050628E-2</v>
      </c>
      <c r="CV411" s="140">
        <f t="shared" ca="1" si="558"/>
        <v>5.1597048501618156E-2</v>
      </c>
      <c r="CW411" s="140">
        <f t="shared" ca="1" si="558"/>
        <v>7.560759196967394E-2</v>
      </c>
      <c r="CX411" s="140">
        <f t="shared" ca="1" si="558"/>
        <v>6.945546745420611E-2</v>
      </c>
      <c r="CY411" s="140">
        <f t="shared" ca="1" si="558"/>
        <v>5.8631676711910628E-2</v>
      </c>
      <c r="CZ411" s="140">
        <f t="shared" ca="1" si="558"/>
        <v>4.2814035734189314E-2</v>
      </c>
      <c r="DA411" s="140">
        <f t="shared" ca="1" si="558"/>
        <v>2.3775893178025E-2</v>
      </c>
      <c r="DB411" s="140">
        <f t="shared" ca="1" si="558"/>
        <v>6.9400580728402519E-3</v>
      </c>
      <c r="DC411" s="140">
        <f t="shared" ca="1" si="558"/>
        <v>4.1287354391004331E-9</v>
      </c>
      <c r="DE411" s="80">
        <f t="shared" ref="DE411:DE423" si="559">DE396</f>
        <v>0</v>
      </c>
      <c r="DF411" s="140">
        <f t="shared" ref="DF411:DR423" ca="1" si="560">1/MAX(IF(DF381&gt;0,DF381/$F$2,-DF381/$G$2),IF(DF396&gt;0,DF396/$F$2,-DF396/$G$2),IF(DF365&gt;0,DF365/$F$2,-DF365/$G$2))</f>
        <v>5.3340304339942385E-18</v>
      </c>
      <c r="DG411" s="140">
        <f t="shared" ca="1" si="560"/>
        <v>1.5925728042412822E-5</v>
      </c>
      <c r="DH411" s="140">
        <f t="shared" ca="1" si="560"/>
        <v>2.6537027290077599E-4</v>
      </c>
      <c r="DI411" s="140">
        <f t="shared" ca="1" si="560"/>
        <v>1.4290683406397791E-3</v>
      </c>
      <c r="DJ411" s="140">
        <f t="shared" ca="1" si="560"/>
        <v>4.8436194217259063E-3</v>
      </c>
      <c r="DK411" s="140">
        <f t="shared" ca="1" si="560"/>
        <v>1.2444766011383872E-2</v>
      </c>
      <c r="DL411" s="140">
        <f t="shared" ca="1" si="560"/>
        <v>2.5239587367401065E-2</v>
      </c>
      <c r="DM411" s="140">
        <f t="shared" ca="1" si="560"/>
        <v>3.8610969245437353E-2</v>
      </c>
      <c r="DN411" s="140">
        <f t="shared" ca="1" si="560"/>
        <v>4.2493770144400068E-2</v>
      </c>
      <c r="DO411" s="140">
        <f t="shared" ca="1" si="560"/>
        <v>3.518786949844787E-2</v>
      </c>
      <c r="DP411" s="140">
        <f t="shared" ca="1" si="560"/>
        <v>2.1371261223457533E-2</v>
      </c>
      <c r="DQ411" s="140">
        <f t="shared" ca="1" si="560"/>
        <v>6.7218007522150047E-3</v>
      </c>
      <c r="DR411" s="140">
        <f t="shared" ca="1" si="560"/>
        <v>4.1287353593962077E-9</v>
      </c>
      <c r="DT411" s="80">
        <f t="shared" ref="DT411:DT423" si="561">DT396</f>
        <v>0</v>
      </c>
      <c r="DU411" s="140">
        <f t="shared" ref="DU411:EG423" ca="1" si="562">1/MAX(IF(DU381&gt;0,DU381/$F$2,-DU381/$G$2),IF(DU396&gt;0,DU396/$F$2,-DU396/$G$2),IF(DU365&gt;0,DU365/$F$2,-DU365/$G$2))</f>
        <v>3.5026339464209516E-8</v>
      </c>
      <c r="DV411" s="140">
        <f t="shared" ca="1" si="562"/>
        <v>1.8536741345535931E-3</v>
      </c>
      <c r="DW411" s="140">
        <f t="shared" ca="1" si="562"/>
        <v>7.67752618212722E-3</v>
      </c>
      <c r="DX411" s="140">
        <f t="shared" ca="1" si="562"/>
        <v>1.8346076783201774E-2</v>
      </c>
      <c r="DY411" s="140">
        <f t="shared" ca="1" si="562"/>
        <v>3.5641761068822872E-2</v>
      </c>
      <c r="DZ411" s="140">
        <f t="shared" ca="1" si="562"/>
        <v>6.2954734422423775E-2</v>
      </c>
      <c r="EA411" s="140">
        <f t="shared" ca="1" si="562"/>
        <v>0.10691843318624697</v>
      </c>
      <c r="EB411" s="140">
        <f t="shared" ca="1" si="562"/>
        <v>0.10693571142677208</v>
      </c>
      <c r="EC411" s="140">
        <f t="shared" ca="1" si="562"/>
        <v>0.10693571142677211</v>
      </c>
      <c r="ED411" s="140">
        <f t="shared" ca="1" si="562"/>
        <v>0.10693571142677208</v>
      </c>
      <c r="EE411" s="140">
        <f t="shared" ca="1" si="562"/>
        <v>0.10693571142677211</v>
      </c>
      <c r="EF411" s="140">
        <f t="shared" ca="1" si="562"/>
        <v>0.10693571142677208</v>
      </c>
      <c r="EG411" s="140">
        <f t="shared" ca="1" si="562"/>
        <v>0.10693571142677208</v>
      </c>
      <c r="EI411" s="80">
        <f t="shared" ref="EI411:EI423" si="563">EI396</f>
        <v>0</v>
      </c>
      <c r="EJ411" s="140">
        <f t="shared" ref="EJ411:EV423" ca="1" si="564">1/MAX(IF(EJ381&gt;0,EJ381/$F$2,-EJ381/$G$2),IF(EJ396&gt;0,EJ396/$F$2,-EJ396/$G$2),IF(EJ365&gt;0,EJ365/$F$2,-EJ365/$G$2))</f>
        <v>3.5026339464209516E-8</v>
      </c>
      <c r="EK411" s="140">
        <f t="shared" ca="1" si="564"/>
        <v>1.8536741345535931E-3</v>
      </c>
      <c r="EL411" s="140">
        <f t="shared" ca="1" si="564"/>
        <v>7.67752618212722E-3</v>
      </c>
      <c r="EM411" s="140">
        <f t="shared" ca="1" si="564"/>
        <v>1.8346076783201774E-2</v>
      </c>
      <c r="EN411" s="140">
        <f t="shared" ca="1" si="564"/>
        <v>3.5641761068822872E-2</v>
      </c>
      <c r="EO411" s="140">
        <f t="shared" ca="1" si="564"/>
        <v>6.2954734422423775E-2</v>
      </c>
      <c r="EP411" s="140">
        <f t="shared" ca="1" si="564"/>
        <v>0.10691843318624697</v>
      </c>
      <c r="EQ411" s="140">
        <f t="shared" ca="1" si="564"/>
        <v>0.10693571142677208</v>
      </c>
      <c r="ER411" s="140">
        <f t="shared" ca="1" si="564"/>
        <v>0.10693571142677211</v>
      </c>
      <c r="ES411" s="140">
        <f t="shared" ca="1" si="564"/>
        <v>0.10693571142677208</v>
      </c>
      <c r="ET411" s="140">
        <f t="shared" ca="1" si="564"/>
        <v>0.10693571142677211</v>
      </c>
      <c r="EU411" s="140">
        <f t="shared" ca="1" si="564"/>
        <v>0.10693571142677208</v>
      </c>
      <c r="EV411" s="140">
        <f t="shared" ca="1" si="564"/>
        <v>0.10693571142677208</v>
      </c>
      <c r="EX411" s="80">
        <f t="shared" ref="EX411:EX423" si="565">EX396</f>
        <v>0</v>
      </c>
      <c r="EY411" s="140" t="e">
        <f t="shared" ref="EY411:FK423" ca="1" si="566">1/MAX(IF(EY381&gt;0,EY381/$F$2,-EY381/$G$2),IF(EY396&gt;0,EY396/$F$2,-EY396/$G$2),IF(EY365&gt;0,EY365/$F$2,-EY365/$G$2))</f>
        <v>#DIV/0!</v>
      </c>
      <c r="EZ411" s="140" t="e">
        <f t="shared" ca="1" si="566"/>
        <v>#DIV/0!</v>
      </c>
      <c r="FA411" s="140" t="e">
        <f t="shared" ca="1" si="566"/>
        <v>#DIV/0!</v>
      </c>
      <c r="FB411" s="140" t="e">
        <f t="shared" ca="1" si="566"/>
        <v>#DIV/0!</v>
      </c>
      <c r="FC411" s="140" t="e">
        <f t="shared" ca="1" si="566"/>
        <v>#DIV/0!</v>
      </c>
      <c r="FD411" s="140" t="e">
        <f t="shared" ca="1" si="566"/>
        <v>#DIV/0!</v>
      </c>
      <c r="FE411" s="140" t="e">
        <f t="shared" ca="1" si="566"/>
        <v>#DIV/0!</v>
      </c>
      <c r="FF411" s="140" t="e">
        <f t="shared" ca="1" si="566"/>
        <v>#DIV/0!</v>
      </c>
      <c r="FG411" s="140" t="e">
        <f t="shared" ca="1" si="566"/>
        <v>#DIV/0!</v>
      </c>
      <c r="FH411" s="140" t="e">
        <f t="shared" ca="1" si="566"/>
        <v>#DIV/0!</v>
      </c>
      <c r="FI411" s="140" t="e">
        <f t="shared" ca="1" si="566"/>
        <v>#DIV/0!</v>
      </c>
      <c r="FJ411" s="140" t="e">
        <f t="shared" ca="1" si="566"/>
        <v>#DIV/0!</v>
      </c>
      <c r="FK411" s="140" t="e">
        <f t="shared" ca="1" si="566"/>
        <v>#DIV/0!</v>
      </c>
      <c r="FM411" s="80">
        <f t="shared" ref="FM411:FM423" si="567">FM396</f>
        <v>0</v>
      </c>
      <c r="FN411" s="140" t="e">
        <f t="shared" ref="FN411:FZ423" ca="1" si="568">1/MAX(IF(FN381&gt;0,FN381/$F$2,-FN381/$G$2),IF(FN396&gt;0,FN396/$F$2,-FN396/$G$2),IF(FN365&gt;0,FN365/$F$2,-FN365/$G$2))</f>
        <v>#DIV/0!</v>
      </c>
      <c r="FO411" s="140" t="e">
        <f t="shared" ca="1" si="568"/>
        <v>#DIV/0!</v>
      </c>
      <c r="FP411" s="140" t="e">
        <f t="shared" ca="1" si="568"/>
        <v>#DIV/0!</v>
      </c>
      <c r="FQ411" s="140" t="e">
        <f t="shared" ca="1" si="568"/>
        <v>#DIV/0!</v>
      </c>
      <c r="FR411" s="140" t="e">
        <f t="shared" ca="1" si="568"/>
        <v>#DIV/0!</v>
      </c>
      <c r="FS411" s="140" t="e">
        <f t="shared" ca="1" si="568"/>
        <v>#DIV/0!</v>
      </c>
      <c r="FT411" s="140" t="e">
        <f t="shared" ca="1" si="568"/>
        <v>#DIV/0!</v>
      </c>
      <c r="FU411" s="140" t="e">
        <f t="shared" ca="1" si="568"/>
        <v>#DIV/0!</v>
      </c>
      <c r="FV411" s="140" t="e">
        <f t="shared" ca="1" si="568"/>
        <v>#DIV/0!</v>
      </c>
      <c r="FW411" s="140" t="e">
        <f t="shared" ca="1" si="568"/>
        <v>#DIV/0!</v>
      </c>
      <c r="FX411" s="140" t="e">
        <f t="shared" ca="1" si="568"/>
        <v>#DIV/0!</v>
      </c>
      <c r="FY411" s="140" t="e">
        <f t="shared" ca="1" si="568"/>
        <v>#DIV/0!</v>
      </c>
      <c r="FZ411" s="140" t="e">
        <f t="shared" ca="1" si="568"/>
        <v>#DIV/0!</v>
      </c>
    </row>
    <row r="412" spans="1:182">
      <c r="O412" s="64"/>
      <c r="P412" s="64"/>
      <c r="S412" s="26">
        <f t="shared" si="547"/>
        <v>7.5</v>
      </c>
      <c r="T412" s="331">
        <f t="shared" ref="T412:T423" ca="1" si="569">1/MAX(IF(T382&gt;0,T382/$F$2,-T382/$G$2),IF(T397&gt;0,T397/$F$2,-T397/$G$2),IF(T366&gt;0,T366/$F$2,-T366/$G$2))</f>
        <v>1.790559293580782E-3</v>
      </c>
      <c r="U412" s="331">
        <f t="shared" ca="1" si="548"/>
        <v>1.7736837692492442E-4</v>
      </c>
      <c r="V412" s="331">
        <f t="shared" ca="1" si="548"/>
        <v>2.4520270662259985E-3</v>
      </c>
      <c r="W412" s="331">
        <f t="shared" ca="1" si="548"/>
        <v>9.910992356836415E-3</v>
      </c>
      <c r="X412" s="331">
        <f t="shared" ca="1" si="548"/>
        <v>2.2944671619165819E-2</v>
      </c>
      <c r="Y412" s="331">
        <f t="shared" ca="1" si="548"/>
        <v>4.4858888128006265E-2</v>
      </c>
      <c r="Z412" s="331">
        <f t="shared" ca="1" si="548"/>
        <v>8.219152993951892E-2</v>
      </c>
      <c r="AA412" s="331">
        <f t="shared" ca="1" si="548"/>
        <v>9.3147355248356781E-2</v>
      </c>
      <c r="AB412" s="331">
        <f t="shared" ca="1" si="548"/>
        <v>9.7688963592675052E-2</v>
      </c>
      <c r="AC412" s="331">
        <f t="shared" ca="1" si="548"/>
        <v>0.10085435139990311</v>
      </c>
      <c r="AD412" s="331">
        <f t="shared" ca="1" si="548"/>
        <v>0.10258276906282365</v>
      </c>
      <c r="AE412" s="331">
        <f t="shared" ca="1" si="548"/>
        <v>0.1031992568535801</v>
      </c>
      <c r="AF412" s="331">
        <f t="shared" ca="1" si="548"/>
        <v>3.7145882803378105E-2</v>
      </c>
      <c r="AG412" s="15"/>
      <c r="AH412" s="80">
        <f t="shared" si="549"/>
        <v>7.5</v>
      </c>
      <c r="AI412" s="140">
        <f t="shared" ca="1" si="550"/>
        <v>1.790559293580782E-3</v>
      </c>
      <c r="AJ412" s="140">
        <f t="shared" ca="1" si="550"/>
        <v>1.7736837692492442E-4</v>
      </c>
      <c r="AK412" s="140">
        <f t="shared" ca="1" si="550"/>
        <v>2.4520270662259985E-3</v>
      </c>
      <c r="AL412" s="140">
        <f t="shared" ca="1" si="550"/>
        <v>9.910992356836415E-3</v>
      </c>
      <c r="AM412" s="140">
        <f t="shared" ca="1" si="550"/>
        <v>2.2944671619165819E-2</v>
      </c>
      <c r="AN412" s="140">
        <f t="shared" ca="1" si="550"/>
        <v>4.4858888128006265E-2</v>
      </c>
      <c r="AO412" s="140">
        <f t="shared" ca="1" si="550"/>
        <v>8.219152993951892E-2</v>
      </c>
      <c r="AP412" s="140">
        <f t="shared" ca="1" si="550"/>
        <v>9.3147355248356781E-2</v>
      </c>
      <c r="AQ412" s="140">
        <f t="shared" ca="1" si="550"/>
        <v>9.7688963592675052E-2</v>
      </c>
      <c r="AR412" s="140">
        <f t="shared" ca="1" si="550"/>
        <v>0.10085435139990311</v>
      </c>
      <c r="AS412" s="140">
        <f t="shared" ca="1" si="550"/>
        <v>0.10258276906282365</v>
      </c>
      <c r="AT412" s="140">
        <f t="shared" ca="1" si="550"/>
        <v>0.1031992568535801</v>
      </c>
      <c r="AU412" s="140">
        <f t="shared" ca="1" si="550"/>
        <v>3.7145882803378105E-2</v>
      </c>
      <c r="AV412" s="168"/>
      <c r="AW412" s="80">
        <f t="shared" si="551"/>
        <v>7.5</v>
      </c>
      <c r="AX412" s="140">
        <f t="shared" ca="1" si="552"/>
        <v>1.5650698956170544E-5</v>
      </c>
      <c r="AY412" s="140">
        <f t="shared" ca="1" si="552"/>
        <v>3.29441766414729E-6</v>
      </c>
      <c r="AZ412" s="140">
        <f t="shared" ca="1" si="552"/>
        <v>1.2027368535859479E-4</v>
      </c>
      <c r="BA412" s="140">
        <f t="shared" ca="1" si="552"/>
        <v>1.0128053959650612E-3</v>
      </c>
      <c r="BB412" s="140">
        <f t="shared" ca="1" si="552"/>
        <v>4.0461011141859436E-3</v>
      </c>
      <c r="BC412" s="140">
        <f t="shared" ca="1" si="552"/>
        <v>1.1605712301315241E-2</v>
      </c>
      <c r="BD412" s="140">
        <f t="shared" ca="1" si="552"/>
        <v>2.6198409461089998E-2</v>
      </c>
      <c r="BE412" s="140">
        <f t="shared" ca="1" si="552"/>
        <v>4.7413042100364858E-2</v>
      </c>
      <c r="BF412" s="140">
        <f t="shared" ca="1" si="552"/>
        <v>7.0168488615832983E-2</v>
      </c>
      <c r="BG412" s="140">
        <f t="shared" ca="1" si="552"/>
        <v>8.8666359992509672E-2</v>
      </c>
      <c r="BH412" s="140">
        <f t="shared" ca="1" si="552"/>
        <v>0.1006745340802416</v>
      </c>
      <c r="BI412" s="140">
        <f t="shared" ca="1" si="552"/>
        <v>0.10690638575341159</v>
      </c>
      <c r="BJ412" s="140">
        <f t="shared" ca="1" si="552"/>
        <v>3.7778274755524296E-2</v>
      </c>
      <c r="BK412" s="62"/>
      <c r="BL412" s="80">
        <f t="shared" si="553"/>
        <v>7.5</v>
      </c>
      <c r="BM412" s="140">
        <f t="shared" ca="1" si="554"/>
        <v>1.5381804216896122E-5</v>
      </c>
      <c r="BN412" s="140">
        <f t="shared" ca="1" si="554"/>
        <v>3.1764207928867472E-6</v>
      </c>
      <c r="BO412" s="140">
        <f t="shared" ca="1" si="554"/>
        <v>1.0952875723979347E-4</v>
      </c>
      <c r="BP412" s="140">
        <f t="shared" ca="1" si="554"/>
        <v>8.4093493042111081E-4</v>
      </c>
      <c r="BQ412" s="140">
        <f t="shared" ca="1" si="554"/>
        <v>2.9911666316323462E-3</v>
      </c>
      <c r="BR412" s="140">
        <f t="shared" ca="1" si="554"/>
        <v>7.6482585268953639E-3</v>
      </c>
      <c r="BS412" s="140">
        <f t="shared" ca="1" si="554"/>
        <v>1.5999062131311546E-2</v>
      </c>
      <c r="BT412" s="140">
        <f t="shared" ca="1" si="554"/>
        <v>2.8873570025954039E-2</v>
      </c>
      <c r="BU412" s="140">
        <f t="shared" ca="1" si="554"/>
        <v>4.6118304689682206E-2</v>
      </c>
      <c r="BV412" s="140">
        <f t="shared" ca="1" si="554"/>
        <v>6.606659825526251E-2</v>
      </c>
      <c r="BW412" s="140">
        <f t="shared" ca="1" si="554"/>
        <v>8.5410796375764569E-2</v>
      </c>
      <c r="BX412" s="140">
        <f t="shared" ca="1" si="554"/>
        <v>9.9740611237604984E-2</v>
      </c>
      <c r="BY412" s="140">
        <f t="shared" ca="1" si="554"/>
        <v>3.6534314211793859E-2</v>
      </c>
      <c r="BZ412" s="168"/>
      <c r="CA412" s="80">
        <f t="shared" si="555"/>
        <v>7.5</v>
      </c>
      <c r="CB412" s="140">
        <f t="shared" ca="1" si="556"/>
        <v>1.6922170439431709E-3</v>
      </c>
      <c r="CC412" s="140">
        <f t="shared" ca="1" si="556"/>
        <v>1.7734166178096471E-4</v>
      </c>
      <c r="CD412" s="140">
        <f t="shared" ca="1" si="556"/>
        <v>2.4400397417339344E-3</v>
      </c>
      <c r="CE412" s="140">
        <f t="shared" ca="1" si="556"/>
        <v>9.6907908846408635E-3</v>
      </c>
      <c r="CF412" s="140">
        <f t="shared" ca="1" si="556"/>
        <v>2.183564103812325E-2</v>
      </c>
      <c r="CG412" s="140">
        <f t="shared" ca="1" si="556"/>
        <v>4.0551120963131945E-2</v>
      </c>
      <c r="CH412" s="140">
        <f t="shared" ca="1" si="556"/>
        <v>6.6368587706150867E-2</v>
      </c>
      <c r="CI412" s="140">
        <f t="shared" ca="1" si="556"/>
        <v>6.7608684861609536E-2</v>
      </c>
      <c r="CJ412" s="140">
        <f t="shared" ca="1" si="556"/>
        <v>6.0010279934055978E-2</v>
      </c>
      <c r="CK412" s="140">
        <f t="shared" ca="1" si="556"/>
        <v>4.648185446471479E-2</v>
      </c>
      <c r="CL412" s="140">
        <f t="shared" ca="1" si="556"/>
        <v>2.9073929806060664E-2</v>
      </c>
      <c r="CM412" s="140">
        <f t="shared" ca="1" si="556"/>
        <v>1.3402014811874099E-2</v>
      </c>
      <c r="CN412" s="140">
        <f t="shared" ca="1" si="556"/>
        <v>6.5136363776584841E-3</v>
      </c>
      <c r="CP412" s="80">
        <f t="shared" si="557"/>
        <v>7.5</v>
      </c>
      <c r="CQ412" s="140">
        <f t="shared" ca="1" si="558"/>
        <v>1.6922170439431709E-3</v>
      </c>
      <c r="CR412" s="140">
        <f t="shared" ca="1" si="558"/>
        <v>1.7734166178096471E-4</v>
      </c>
      <c r="CS412" s="140">
        <f t="shared" ca="1" si="558"/>
        <v>2.4400397417339344E-3</v>
      </c>
      <c r="CT412" s="140">
        <f t="shared" ca="1" si="558"/>
        <v>9.6907908846408635E-3</v>
      </c>
      <c r="CU412" s="140">
        <f t="shared" ca="1" si="558"/>
        <v>2.183564103812325E-2</v>
      </c>
      <c r="CV412" s="140">
        <f t="shared" ca="1" si="558"/>
        <v>4.0551120963131945E-2</v>
      </c>
      <c r="CW412" s="140">
        <f t="shared" ca="1" si="558"/>
        <v>6.6368587706150867E-2</v>
      </c>
      <c r="CX412" s="140">
        <f t="shared" ca="1" si="558"/>
        <v>6.7608684861609536E-2</v>
      </c>
      <c r="CY412" s="140">
        <f t="shared" ca="1" si="558"/>
        <v>6.0010279934055978E-2</v>
      </c>
      <c r="CZ412" s="140">
        <f t="shared" ca="1" si="558"/>
        <v>4.648185446471479E-2</v>
      </c>
      <c r="DA412" s="140">
        <f t="shared" ca="1" si="558"/>
        <v>2.9073929806060664E-2</v>
      </c>
      <c r="DB412" s="140">
        <f t="shared" ca="1" si="558"/>
        <v>1.3402014811874099E-2</v>
      </c>
      <c r="DC412" s="140">
        <f t="shared" ca="1" si="558"/>
        <v>6.5136363776584841E-3</v>
      </c>
      <c r="DE412" s="80">
        <f t="shared" si="559"/>
        <v>7.5</v>
      </c>
      <c r="DF412" s="140">
        <f t="shared" ca="1" si="560"/>
        <v>1.5650624863139426E-5</v>
      </c>
      <c r="DG412" s="140">
        <f t="shared" ca="1" si="560"/>
        <v>3.2944174930661609E-6</v>
      </c>
      <c r="DH412" s="140">
        <f t="shared" ca="1" si="560"/>
        <v>1.2027223779734237E-4</v>
      </c>
      <c r="DI412" s="140">
        <f t="shared" ca="1" si="560"/>
        <v>1.012545389681265E-3</v>
      </c>
      <c r="DJ412" s="140">
        <f t="shared" ca="1" si="560"/>
        <v>4.0383943490903225E-3</v>
      </c>
      <c r="DK412" s="140">
        <f t="shared" ca="1" si="560"/>
        <v>1.1485636324294148E-2</v>
      </c>
      <c r="DL412" s="140">
        <f t="shared" ca="1" si="560"/>
        <v>2.4967085486059984E-2</v>
      </c>
      <c r="DM412" s="140">
        <f t="shared" ca="1" si="560"/>
        <v>3.9670738709253715E-2</v>
      </c>
      <c r="DN412" s="140">
        <f t="shared" ca="1" si="560"/>
        <v>4.4511636243874934E-2</v>
      </c>
      <c r="DO412" s="140">
        <f t="shared" ca="1" si="560"/>
        <v>3.8162671277888832E-2</v>
      </c>
      <c r="DP412" s="140">
        <f t="shared" ca="1" si="560"/>
        <v>2.5713031955998011E-2</v>
      </c>
      <c r="DQ412" s="140">
        <f t="shared" ca="1" si="560"/>
        <v>1.2640380688222288E-2</v>
      </c>
      <c r="DR412" s="140">
        <f t="shared" ca="1" si="560"/>
        <v>6.3458353363642292E-3</v>
      </c>
      <c r="DT412" s="80">
        <f t="shared" si="561"/>
        <v>7.5</v>
      </c>
      <c r="DU412" s="140">
        <f t="shared" ca="1" si="562"/>
        <v>1.790559293580782E-3</v>
      </c>
      <c r="DV412" s="140">
        <f t="shared" ca="1" si="562"/>
        <v>1.7736837692492442E-4</v>
      </c>
      <c r="DW412" s="140">
        <f t="shared" ca="1" si="562"/>
        <v>2.4520270662259985E-3</v>
      </c>
      <c r="DX412" s="140">
        <f t="shared" ca="1" si="562"/>
        <v>9.910992356836415E-3</v>
      </c>
      <c r="DY412" s="140">
        <f t="shared" ca="1" si="562"/>
        <v>2.2944671619165819E-2</v>
      </c>
      <c r="DZ412" s="140">
        <f t="shared" ca="1" si="562"/>
        <v>4.4858888128006265E-2</v>
      </c>
      <c r="EA412" s="140">
        <f t="shared" ca="1" si="562"/>
        <v>8.219152993951892E-2</v>
      </c>
      <c r="EB412" s="140">
        <f t="shared" ca="1" si="562"/>
        <v>9.3147355248356781E-2</v>
      </c>
      <c r="EC412" s="140">
        <f t="shared" ca="1" si="562"/>
        <v>9.7688963592675052E-2</v>
      </c>
      <c r="ED412" s="140">
        <f t="shared" ca="1" si="562"/>
        <v>0.10085435139990311</v>
      </c>
      <c r="EE412" s="140">
        <f t="shared" ca="1" si="562"/>
        <v>0.10258276906282365</v>
      </c>
      <c r="EF412" s="140">
        <f t="shared" ca="1" si="562"/>
        <v>0.1031992568535801</v>
      </c>
      <c r="EG412" s="140">
        <f t="shared" ca="1" si="562"/>
        <v>3.7145882803378105E-2</v>
      </c>
      <c r="EI412" s="80">
        <f t="shared" si="563"/>
        <v>7.5</v>
      </c>
      <c r="EJ412" s="140">
        <f t="shared" ca="1" si="564"/>
        <v>1.790559293580782E-3</v>
      </c>
      <c r="EK412" s="140">
        <f t="shared" ca="1" si="564"/>
        <v>1.7736837692492442E-4</v>
      </c>
      <c r="EL412" s="140">
        <f t="shared" ca="1" si="564"/>
        <v>2.4520270662259985E-3</v>
      </c>
      <c r="EM412" s="140">
        <f t="shared" ca="1" si="564"/>
        <v>9.910992356836415E-3</v>
      </c>
      <c r="EN412" s="140">
        <f t="shared" ca="1" si="564"/>
        <v>2.2944671619165819E-2</v>
      </c>
      <c r="EO412" s="140">
        <f t="shared" ca="1" si="564"/>
        <v>4.4858888128006265E-2</v>
      </c>
      <c r="EP412" s="140">
        <f t="shared" ca="1" si="564"/>
        <v>8.219152993951892E-2</v>
      </c>
      <c r="EQ412" s="140">
        <f t="shared" ca="1" si="564"/>
        <v>9.3147355248356781E-2</v>
      </c>
      <c r="ER412" s="140">
        <f t="shared" ca="1" si="564"/>
        <v>9.7688963592675052E-2</v>
      </c>
      <c r="ES412" s="140">
        <f t="shared" ca="1" si="564"/>
        <v>0.10085435139990311</v>
      </c>
      <c r="ET412" s="140">
        <f t="shared" ca="1" si="564"/>
        <v>0.10258276906282365</v>
      </c>
      <c r="EU412" s="140">
        <f t="shared" ca="1" si="564"/>
        <v>0.1031992568535801</v>
      </c>
      <c r="EV412" s="140">
        <f t="shared" ca="1" si="564"/>
        <v>3.7145882803378105E-2</v>
      </c>
      <c r="EX412" s="80">
        <f t="shared" si="565"/>
        <v>7.5</v>
      </c>
      <c r="EY412" s="140" t="e">
        <f t="shared" ca="1" si="566"/>
        <v>#DIV/0!</v>
      </c>
      <c r="EZ412" s="140" t="e">
        <f t="shared" ca="1" si="566"/>
        <v>#DIV/0!</v>
      </c>
      <c r="FA412" s="140" t="e">
        <f t="shared" ca="1" si="566"/>
        <v>#DIV/0!</v>
      </c>
      <c r="FB412" s="140" t="e">
        <f t="shared" ca="1" si="566"/>
        <v>#DIV/0!</v>
      </c>
      <c r="FC412" s="140" t="e">
        <f t="shared" ca="1" si="566"/>
        <v>#DIV/0!</v>
      </c>
      <c r="FD412" s="140" t="e">
        <f t="shared" ca="1" si="566"/>
        <v>#DIV/0!</v>
      </c>
      <c r="FE412" s="140" t="e">
        <f t="shared" ca="1" si="566"/>
        <v>#DIV/0!</v>
      </c>
      <c r="FF412" s="140" t="e">
        <f t="shared" ca="1" si="566"/>
        <v>#DIV/0!</v>
      </c>
      <c r="FG412" s="140" t="e">
        <f t="shared" ca="1" si="566"/>
        <v>#DIV/0!</v>
      </c>
      <c r="FH412" s="140" t="e">
        <f t="shared" ca="1" si="566"/>
        <v>#DIV/0!</v>
      </c>
      <c r="FI412" s="140" t="e">
        <f t="shared" ca="1" si="566"/>
        <v>#DIV/0!</v>
      </c>
      <c r="FJ412" s="140" t="e">
        <f t="shared" ca="1" si="566"/>
        <v>#DIV/0!</v>
      </c>
      <c r="FK412" s="140" t="e">
        <f t="shared" ca="1" si="566"/>
        <v>#DIV/0!</v>
      </c>
      <c r="FM412" s="80">
        <f t="shared" si="567"/>
        <v>7.5</v>
      </c>
      <c r="FN412" s="140" t="e">
        <f t="shared" ca="1" si="568"/>
        <v>#DIV/0!</v>
      </c>
      <c r="FO412" s="140" t="e">
        <f t="shared" ca="1" si="568"/>
        <v>#DIV/0!</v>
      </c>
      <c r="FP412" s="140" t="e">
        <f t="shared" ca="1" si="568"/>
        <v>#DIV/0!</v>
      </c>
      <c r="FQ412" s="140" t="e">
        <f t="shared" ca="1" si="568"/>
        <v>#DIV/0!</v>
      </c>
      <c r="FR412" s="140" t="e">
        <f t="shared" ca="1" si="568"/>
        <v>#DIV/0!</v>
      </c>
      <c r="FS412" s="140" t="e">
        <f t="shared" ca="1" si="568"/>
        <v>#DIV/0!</v>
      </c>
      <c r="FT412" s="140" t="e">
        <f t="shared" ca="1" si="568"/>
        <v>#DIV/0!</v>
      </c>
      <c r="FU412" s="140" t="e">
        <f t="shared" ca="1" si="568"/>
        <v>#DIV/0!</v>
      </c>
      <c r="FV412" s="140" t="e">
        <f t="shared" ca="1" si="568"/>
        <v>#DIV/0!</v>
      </c>
      <c r="FW412" s="140" t="e">
        <f t="shared" ca="1" si="568"/>
        <v>#DIV/0!</v>
      </c>
      <c r="FX412" s="140" t="e">
        <f t="shared" ca="1" si="568"/>
        <v>#DIV/0!</v>
      </c>
      <c r="FY412" s="140" t="e">
        <f t="shared" ca="1" si="568"/>
        <v>#DIV/0!</v>
      </c>
      <c r="FZ412" s="140" t="e">
        <f t="shared" ca="1" si="568"/>
        <v>#DIV/0!</v>
      </c>
    </row>
    <row r="413" spans="1:182">
      <c r="O413" s="64"/>
      <c r="P413" s="64"/>
      <c r="S413" s="26">
        <f t="shared" si="547"/>
        <v>15</v>
      </c>
      <c r="T413" s="331">
        <f t="shared" ca="1" si="569"/>
        <v>7.4170830503877162E-3</v>
      </c>
      <c r="U413" s="331">
        <f t="shared" ca="1" si="548"/>
        <v>2.7486459970912378E-3</v>
      </c>
      <c r="V413" s="331">
        <f t="shared" ca="1" si="548"/>
        <v>1.0897269877853282E-3</v>
      </c>
      <c r="W413" s="331">
        <f t="shared" ca="1" si="548"/>
        <v>1.1456230323278126E-3</v>
      </c>
      <c r="X413" s="331">
        <f t="shared" ca="1" si="548"/>
        <v>9.5607115822121235E-3</v>
      </c>
      <c r="Y413" s="331">
        <f t="shared" ca="1" si="548"/>
        <v>2.5831285923175129E-2</v>
      </c>
      <c r="Z413" s="331">
        <f t="shared" ca="1" si="548"/>
        <v>5.4343844705531795E-2</v>
      </c>
      <c r="AA413" s="331">
        <f t="shared" ca="1" si="548"/>
        <v>7.6426203382793323E-2</v>
      </c>
      <c r="AB413" s="331">
        <f t="shared" ca="1" si="548"/>
        <v>8.3594764228933013E-2</v>
      </c>
      <c r="AC413" s="331">
        <f t="shared" ca="1" si="548"/>
        <v>8.844062197480497E-2</v>
      </c>
      <c r="AD413" s="331">
        <f t="shared" ca="1" si="548"/>
        <v>9.1211422278464127E-2</v>
      </c>
      <c r="AE413" s="331">
        <f t="shared" ca="1" si="548"/>
        <v>9.2398713853993994E-2</v>
      </c>
      <c r="AF413" s="331">
        <f t="shared" ca="1" si="548"/>
        <v>2.3313493922012821E-2</v>
      </c>
      <c r="AG413" s="15"/>
      <c r="AH413" s="80">
        <f t="shared" si="549"/>
        <v>15</v>
      </c>
      <c r="AI413" s="140">
        <f t="shared" ca="1" si="550"/>
        <v>7.4170830503877162E-3</v>
      </c>
      <c r="AJ413" s="140">
        <f t="shared" ca="1" si="550"/>
        <v>2.7486459970912378E-3</v>
      </c>
      <c r="AK413" s="140">
        <f t="shared" ca="1" si="550"/>
        <v>1.0897269877853282E-3</v>
      </c>
      <c r="AL413" s="140">
        <f t="shared" ca="1" si="550"/>
        <v>1.1456230323278126E-3</v>
      </c>
      <c r="AM413" s="140">
        <f t="shared" ca="1" si="550"/>
        <v>9.5607115822121235E-3</v>
      </c>
      <c r="AN413" s="140">
        <f t="shared" ca="1" si="550"/>
        <v>2.5831285923175129E-2</v>
      </c>
      <c r="AO413" s="140">
        <f t="shared" ca="1" si="550"/>
        <v>5.4343844705531795E-2</v>
      </c>
      <c r="AP413" s="140">
        <f t="shared" ca="1" si="550"/>
        <v>7.6426203382793323E-2</v>
      </c>
      <c r="AQ413" s="140">
        <f t="shared" ca="1" si="550"/>
        <v>8.3594764228933013E-2</v>
      </c>
      <c r="AR413" s="140">
        <f t="shared" ca="1" si="550"/>
        <v>8.844062197480497E-2</v>
      </c>
      <c r="AS413" s="140">
        <f t="shared" ca="1" si="550"/>
        <v>9.1211422278464127E-2</v>
      </c>
      <c r="AT413" s="140">
        <f t="shared" ca="1" si="550"/>
        <v>9.2398713853993994E-2</v>
      </c>
      <c r="AU413" s="140">
        <f t="shared" ca="1" si="550"/>
        <v>2.3313493922012821E-2</v>
      </c>
      <c r="AV413" s="168"/>
      <c r="AW413" s="80">
        <f t="shared" si="551"/>
        <v>15</v>
      </c>
      <c r="AX413" s="140">
        <f t="shared" ca="1" si="552"/>
        <v>2.612402202898012E-4</v>
      </c>
      <c r="AY413" s="140">
        <f t="shared" ca="1" si="552"/>
        <v>1.3106467157763019E-4</v>
      </c>
      <c r="AZ413" s="140">
        <f t="shared" ca="1" si="552"/>
        <v>9.2398926094956139E-5</v>
      </c>
      <c r="BA413" s="140">
        <f t="shared" ca="1" si="552"/>
        <v>1.7244137289036668E-4</v>
      </c>
      <c r="BB413" s="140">
        <f t="shared" ca="1" si="552"/>
        <v>2.3506561346387012E-3</v>
      </c>
      <c r="BC413" s="140">
        <f t="shared" ca="1" si="552"/>
        <v>9.2615858853726495E-3</v>
      </c>
      <c r="BD413" s="140">
        <f t="shared" ca="1" si="552"/>
        <v>2.4420046546250001E-2</v>
      </c>
      <c r="BE413" s="140">
        <f t="shared" ca="1" si="552"/>
        <v>4.803854112320434E-2</v>
      </c>
      <c r="BF413" s="140">
        <f t="shared" ca="1" si="552"/>
        <v>7.382007372588538E-2</v>
      </c>
      <c r="BG413" s="140">
        <f t="shared" ca="1" si="552"/>
        <v>9.4288501615919604E-2</v>
      </c>
      <c r="BH413" s="140">
        <f t="shared" ca="1" si="552"/>
        <v>0.10641851344720496</v>
      </c>
      <c r="BI413" s="140">
        <f t="shared" ca="1" si="552"/>
        <v>0.10061456578991217</v>
      </c>
      <c r="BJ413" s="140">
        <f t="shared" ca="1" si="552"/>
        <v>2.4860105078689774E-2</v>
      </c>
      <c r="BK413" s="62"/>
      <c r="BL413" s="80">
        <f t="shared" si="553"/>
        <v>15</v>
      </c>
      <c r="BM413" s="140">
        <f t="shared" ca="1" si="554"/>
        <v>2.4404873293040004E-4</v>
      </c>
      <c r="BN413" s="140">
        <f t="shared" ca="1" si="554"/>
        <v>1.1965369188337927E-4</v>
      </c>
      <c r="BO413" s="140">
        <f t="shared" ca="1" si="554"/>
        <v>7.9001679880959973E-5</v>
      </c>
      <c r="BP413" s="140">
        <f t="shared" ca="1" si="554"/>
        <v>1.3254078676577002E-4</v>
      </c>
      <c r="BQ413" s="140">
        <f t="shared" ca="1" si="554"/>
        <v>1.5757893526374262E-3</v>
      </c>
      <c r="BR413" s="140">
        <f t="shared" ca="1" si="554"/>
        <v>5.3937909636508959E-3</v>
      </c>
      <c r="BS413" s="140">
        <f t="shared" ca="1" si="554"/>
        <v>1.2861296491793529E-2</v>
      </c>
      <c r="BT413" s="140">
        <f t="shared" ca="1" si="554"/>
        <v>2.4914207739690934E-2</v>
      </c>
      <c r="BU413" s="140">
        <f t="shared" ca="1" si="554"/>
        <v>4.1497548890912478E-2</v>
      </c>
      <c r="BV413" s="140">
        <f t="shared" ca="1" si="554"/>
        <v>6.100709055219887E-2</v>
      </c>
      <c r="BW413" s="140">
        <f t="shared" ca="1" si="554"/>
        <v>7.980707679875193E-2</v>
      </c>
      <c r="BX413" s="140">
        <f t="shared" ca="1" si="554"/>
        <v>8.5423328038549198E-2</v>
      </c>
      <c r="BY413" s="140">
        <f t="shared" ca="1" si="554"/>
        <v>2.1948049257120565E-2</v>
      </c>
      <c r="BZ413" s="168"/>
      <c r="CA413" s="80">
        <f t="shared" si="555"/>
        <v>15</v>
      </c>
      <c r="CB413" s="140">
        <f t="shared" ca="1" si="556"/>
        <v>6.9475899686318844E-3</v>
      </c>
      <c r="CC413" s="140">
        <f t="shared" ca="1" si="556"/>
        <v>2.7318002698933129E-3</v>
      </c>
      <c r="CD413" s="140">
        <f t="shared" ca="1" si="556"/>
        <v>1.0893049066878781E-3</v>
      </c>
      <c r="CE413" s="140">
        <f t="shared" ca="1" si="556"/>
        <v>1.1454177188096864E-3</v>
      </c>
      <c r="CF413" s="140">
        <f t="shared" ca="1" si="556"/>
        <v>9.5010998377995631E-3</v>
      </c>
      <c r="CG413" s="140">
        <f t="shared" ca="1" si="556"/>
        <v>2.5135858542834583E-2</v>
      </c>
      <c r="CH413" s="140">
        <f t="shared" ca="1" si="556"/>
        <v>4.9996976040305556E-2</v>
      </c>
      <c r="CI413" s="140">
        <f t="shared" ca="1" si="556"/>
        <v>6.4259871545412892E-2</v>
      </c>
      <c r="CJ413" s="140">
        <f t="shared" ca="1" si="556"/>
        <v>6.2264497517026493E-2</v>
      </c>
      <c r="CK413" s="140">
        <f t="shared" ca="1" si="556"/>
        <v>5.3897144750009472E-2</v>
      </c>
      <c r="CL413" s="140">
        <f t="shared" ca="1" si="556"/>
        <v>4.0951640516794022E-2</v>
      </c>
      <c r="CM413" s="140">
        <f t="shared" ca="1" si="556"/>
        <v>2.8538502719502035E-2</v>
      </c>
      <c r="CN413" s="140">
        <f t="shared" ca="1" si="556"/>
        <v>1.5646119521840727E-2</v>
      </c>
      <c r="CP413" s="80">
        <f t="shared" si="557"/>
        <v>15</v>
      </c>
      <c r="CQ413" s="140">
        <f t="shared" ca="1" si="558"/>
        <v>6.9475899686318844E-3</v>
      </c>
      <c r="CR413" s="140">
        <f t="shared" ca="1" si="558"/>
        <v>2.7318002698933129E-3</v>
      </c>
      <c r="CS413" s="140">
        <f t="shared" ca="1" si="558"/>
        <v>1.0893049066878781E-3</v>
      </c>
      <c r="CT413" s="140">
        <f t="shared" ca="1" si="558"/>
        <v>1.1454177188096864E-3</v>
      </c>
      <c r="CU413" s="140">
        <f t="shared" ca="1" si="558"/>
        <v>9.5010998377995631E-3</v>
      </c>
      <c r="CV413" s="140">
        <f t="shared" ca="1" si="558"/>
        <v>2.5135858542834583E-2</v>
      </c>
      <c r="CW413" s="140">
        <f t="shared" ca="1" si="558"/>
        <v>4.9996976040305556E-2</v>
      </c>
      <c r="CX413" s="140">
        <f t="shared" ca="1" si="558"/>
        <v>6.4259871545412892E-2</v>
      </c>
      <c r="CY413" s="140">
        <f t="shared" ca="1" si="558"/>
        <v>6.2264497517026493E-2</v>
      </c>
      <c r="CZ413" s="140">
        <f t="shared" ca="1" si="558"/>
        <v>5.3897144750009472E-2</v>
      </c>
      <c r="DA413" s="140">
        <f t="shared" ca="1" si="558"/>
        <v>4.0951640516794022E-2</v>
      </c>
      <c r="DB413" s="140">
        <f t="shared" ca="1" si="558"/>
        <v>2.8538502719502035E-2</v>
      </c>
      <c r="DC413" s="140">
        <f t="shared" ca="1" si="558"/>
        <v>1.5646119521840727E-2</v>
      </c>
      <c r="DE413" s="80">
        <f t="shared" si="559"/>
        <v>15</v>
      </c>
      <c r="DF413" s="140">
        <f t="shared" ca="1" si="560"/>
        <v>2.6121606232619102E-4</v>
      </c>
      <c r="DG413" s="140">
        <f t="shared" ca="1" si="560"/>
        <v>1.310627959411896E-4</v>
      </c>
      <c r="DH413" s="140">
        <f t="shared" ca="1" si="560"/>
        <v>9.2398670251517799E-5</v>
      </c>
      <c r="DI413" s="140">
        <f t="shared" ca="1" si="560"/>
        <v>1.7244066713594512E-4</v>
      </c>
      <c r="DJ413" s="140">
        <f t="shared" ca="1" si="560"/>
        <v>2.3496941348297665E-3</v>
      </c>
      <c r="DK413" s="140">
        <f t="shared" ca="1" si="560"/>
        <v>9.2200932675832008E-3</v>
      </c>
      <c r="DL413" s="140">
        <f t="shared" ca="1" si="560"/>
        <v>2.3709323429571813E-2</v>
      </c>
      <c r="DM413" s="140">
        <f t="shared" ca="1" si="560"/>
        <v>4.1889583160844658E-2</v>
      </c>
      <c r="DN413" s="140">
        <f t="shared" ca="1" si="560"/>
        <v>4.9809323978543311E-2</v>
      </c>
      <c r="DO413" s="140">
        <f t="shared" ca="1" si="560"/>
        <v>4.5403352911966913E-2</v>
      </c>
      <c r="DP413" s="140">
        <f t="shared" ca="1" si="560"/>
        <v>3.5625058011160872E-2</v>
      </c>
      <c r="DQ413" s="140">
        <f t="shared" ca="1" si="560"/>
        <v>2.5718992090091972E-2</v>
      </c>
      <c r="DR413" s="140">
        <f t="shared" ca="1" si="560"/>
        <v>1.5506611479711351E-2</v>
      </c>
      <c r="DT413" s="80">
        <f t="shared" si="561"/>
        <v>15</v>
      </c>
      <c r="DU413" s="140">
        <f t="shared" ca="1" si="562"/>
        <v>7.4170830503877162E-3</v>
      </c>
      <c r="DV413" s="140">
        <f t="shared" ca="1" si="562"/>
        <v>2.7486459970912378E-3</v>
      </c>
      <c r="DW413" s="140">
        <f t="shared" ca="1" si="562"/>
        <v>1.0897269877853282E-3</v>
      </c>
      <c r="DX413" s="140">
        <f t="shared" ca="1" si="562"/>
        <v>1.1456230323278126E-3</v>
      </c>
      <c r="DY413" s="140">
        <f t="shared" ca="1" si="562"/>
        <v>9.5607115822121235E-3</v>
      </c>
      <c r="DZ413" s="140">
        <f t="shared" ca="1" si="562"/>
        <v>2.5831285923175129E-2</v>
      </c>
      <c r="EA413" s="140">
        <f t="shared" ca="1" si="562"/>
        <v>5.4343844705531795E-2</v>
      </c>
      <c r="EB413" s="140">
        <f t="shared" ca="1" si="562"/>
        <v>7.6426203382793323E-2</v>
      </c>
      <c r="EC413" s="140">
        <f t="shared" ca="1" si="562"/>
        <v>8.3594764228933013E-2</v>
      </c>
      <c r="ED413" s="140">
        <f t="shared" ca="1" si="562"/>
        <v>8.844062197480497E-2</v>
      </c>
      <c r="EE413" s="140">
        <f t="shared" ca="1" si="562"/>
        <v>9.1211422278464127E-2</v>
      </c>
      <c r="EF413" s="140">
        <f t="shared" ca="1" si="562"/>
        <v>9.2398713853993994E-2</v>
      </c>
      <c r="EG413" s="140">
        <f t="shared" ca="1" si="562"/>
        <v>2.3313493922012821E-2</v>
      </c>
      <c r="EI413" s="80">
        <f t="shared" si="563"/>
        <v>15</v>
      </c>
      <c r="EJ413" s="140">
        <f t="shared" ca="1" si="564"/>
        <v>7.4170830503877162E-3</v>
      </c>
      <c r="EK413" s="140">
        <f t="shared" ca="1" si="564"/>
        <v>2.7486459970912378E-3</v>
      </c>
      <c r="EL413" s="140">
        <f t="shared" ca="1" si="564"/>
        <v>1.0897269877853282E-3</v>
      </c>
      <c r="EM413" s="140">
        <f t="shared" ca="1" si="564"/>
        <v>1.1456230323278126E-3</v>
      </c>
      <c r="EN413" s="140">
        <f t="shared" ca="1" si="564"/>
        <v>9.5607115822121235E-3</v>
      </c>
      <c r="EO413" s="140">
        <f t="shared" ca="1" si="564"/>
        <v>2.5831285923175129E-2</v>
      </c>
      <c r="EP413" s="140">
        <f t="shared" ca="1" si="564"/>
        <v>5.4343844705531795E-2</v>
      </c>
      <c r="EQ413" s="140">
        <f t="shared" ca="1" si="564"/>
        <v>7.6426203382793323E-2</v>
      </c>
      <c r="ER413" s="140">
        <f t="shared" ca="1" si="564"/>
        <v>8.3594764228933013E-2</v>
      </c>
      <c r="ES413" s="140">
        <f t="shared" ca="1" si="564"/>
        <v>8.844062197480497E-2</v>
      </c>
      <c r="ET413" s="140">
        <f t="shared" ca="1" si="564"/>
        <v>9.1211422278464127E-2</v>
      </c>
      <c r="EU413" s="140">
        <f t="shared" ca="1" si="564"/>
        <v>9.2398713853993994E-2</v>
      </c>
      <c r="EV413" s="140">
        <f t="shared" ca="1" si="564"/>
        <v>2.3313493922012821E-2</v>
      </c>
      <c r="EX413" s="80">
        <f t="shared" si="565"/>
        <v>15</v>
      </c>
      <c r="EY413" s="140" t="e">
        <f t="shared" ca="1" si="566"/>
        <v>#DIV/0!</v>
      </c>
      <c r="EZ413" s="140" t="e">
        <f t="shared" ca="1" si="566"/>
        <v>#DIV/0!</v>
      </c>
      <c r="FA413" s="140" t="e">
        <f t="shared" ca="1" si="566"/>
        <v>#DIV/0!</v>
      </c>
      <c r="FB413" s="140" t="e">
        <f t="shared" ca="1" si="566"/>
        <v>#DIV/0!</v>
      </c>
      <c r="FC413" s="140" t="e">
        <f t="shared" ca="1" si="566"/>
        <v>#DIV/0!</v>
      </c>
      <c r="FD413" s="140" t="e">
        <f t="shared" ca="1" si="566"/>
        <v>#DIV/0!</v>
      </c>
      <c r="FE413" s="140" t="e">
        <f t="shared" ca="1" si="566"/>
        <v>#DIV/0!</v>
      </c>
      <c r="FF413" s="140" t="e">
        <f t="shared" ca="1" si="566"/>
        <v>#DIV/0!</v>
      </c>
      <c r="FG413" s="140" t="e">
        <f t="shared" ca="1" si="566"/>
        <v>#DIV/0!</v>
      </c>
      <c r="FH413" s="140" t="e">
        <f t="shared" ca="1" si="566"/>
        <v>#DIV/0!</v>
      </c>
      <c r="FI413" s="140" t="e">
        <f t="shared" ca="1" si="566"/>
        <v>#DIV/0!</v>
      </c>
      <c r="FJ413" s="140" t="e">
        <f t="shared" ca="1" si="566"/>
        <v>#DIV/0!</v>
      </c>
      <c r="FK413" s="140" t="e">
        <f t="shared" ca="1" si="566"/>
        <v>#DIV/0!</v>
      </c>
      <c r="FM413" s="80">
        <f t="shared" si="567"/>
        <v>15</v>
      </c>
      <c r="FN413" s="140" t="e">
        <f t="shared" ca="1" si="568"/>
        <v>#DIV/0!</v>
      </c>
      <c r="FO413" s="140" t="e">
        <f t="shared" ca="1" si="568"/>
        <v>#DIV/0!</v>
      </c>
      <c r="FP413" s="140" t="e">
        <f t="shared" ca="1" si="568"/>
        <v>#DIV/0!</v>
      </c>
      <c r="FQ413" s="140" t="e">
        <f t="shared" ca="1" si="568"/>
        <v>#DIV/0!</v>
      </c>
      <c r="FR413" s="140" t="e">
        <f t="shared" ca="1" si="568"/>
        <v>#DIV/0!</v>
      </c>
      <c r="FS413" s="140" t="e">
        <f t="shared" ca="1" si="568"/>
        <v>#DIV/0!</v>
      </c>
      <c r="FT413" s="140" t="e">
        <f t="shared" ca="1" si="568"/>
        <v>#DIV/0!</v>
      </c>
      <c r="FU413" s="140" t="e">
        <f t="shared" ca="1" si="568"/>
        <v>#DIV/0!</v>
      </c>
      <c r="FV413" s="140" t="e">
        <f t="shared" ca="1" si="568"/>
        <v>#DIV/0!</v>
      </c>
      <c r="FW413" s="140" t="e">
        <f t="shared" ca="1" si="568"/>
        <v>#DIV/0!</v>
      </c>
      <c r="FX413" s="140" t="e">
        <f t="shared" ca="1" si="568"/>
        <v>#DIV/0!</v>
      </c>
      <c r="FY413" s="140" t="e">
        <f t="shared" ca="1" si="568"/>
        <v>#DIV/0!</v>
      </c>
      <c r="FZ413" s="140" t="e">
        <f t="shared" ca="1" si="568"/>
        <v>#DIV/0!</v>
      </c>
    </row>
    <row r="414" spans="1:182">
      <c r="O414" s="64"/>
      <c r="P414" s="64"/>
      <c r="S414" s="26">
        <f t="shared" si="547"/>
        <v>22.5</v>
      </c>
      <c r="T414" s="331">
        <f t="shared" ca="1" si="569"/>
        <v>1.7724451554919019E-2</v>
      </c>
      <c r="U414" s="331">
        <f t="shared" ca="1" si="548"/>
        <v>1.1061738398714927E-2</v>
      </c>
      <c r="V414" s="331">
        <f t="shared" ca="1" si="548"/>
        <v>1.5002451050058982E-3</v>
      </c>
      <c r="W414" s="331">
        <f t="shared" ca="1" si="548"/>
        <v>3.0460286998226544E-3</v>
      </c>
      <c r="X414" s="331">
        <f t="shared" ca="1" si="548"/>
        <v>1.1077248965016744E-3</v>
      </c>
      <c r="Y414" s="331">
        <f t="shared" ca="1" si="548"/>
        <v>8.0698180941145715E-3</v>
      </c>
      <c r="Z414" s="331">
        <f t="shared" ca="1" si="548"/>
        <v>2.692259562110183E-2</v>
      </c>
      <c r="AA414" s="331">
        <f t="shared" ca="1" si="548"/>
        <v>5.1728024512396796E-2</v>
      </c>
      <c r="AB414" s="331">
        <f t="shared" ca="1" si="548"/>
        <v>6.231980976732375E-2</v>
      </c>
      <c r="AC414" s="331">
        <f t="shared" ca="1" si="548"/>
        <v>6.9478711970835549E-2</v>
      </c>
      <c r="AD414" s="331">
        <f t="shared" ca="1" si="548"/>
        <v>7.3727136047739256E-2</v>
      </c>
      <c r="AE414" s="331">
        <f t="shared" ca="1" si="548"/>
        <v>7.5736351644740782E-2</v>
      </c>
      <c r="AF414" s="331">
        <f t="shared" ca="1" si="548"/>
        <v>8.0010050388329684E-3</v>
      </c>
      <c r="AG414" s="15"/>
      <c r="AH414" s="80">
        <f t="shared" si="549"/>
        <v>22.5</v>
      </c>
      <c r="AI414" s="140">
        <f t="shared" ca="1" si="550"/>
        <v>1.7724451554919019E-2</v>
      </c>
      <c r="AJ414" s="140">
        <f t="shared" ca="1" si="550"/>
        <v>1.1061738398714927E-2</v>
      </c>
      <c r="AK414" s="140">
        <f t="shared" ca="1" si="550"/>
        <v>1.5002451050058982E-3</v>
      </c>
      <c r="AL414" s="140">
        <f t="shared" ca="1" si="550"/>
        <v>3.0460286998226544E-3</v>
      </c>
      <c r="AM414" s="140">
        <f t="shared" ca="1" si="550"/>
        <v>1.1077248965016744E-3</v>
      </c>
      <c r="AN414" s="140">
        <f t="shared" ca="1" si="550"/>
        <v>8.0698180941145715E-3</v>
      </c>
      <c r="AO414" s="140">
        <f t="shared" ca="1" si="550"/>
        <v>2.692259562110183E-2</v>
      </c>
      <c r="AP414" s="140">
        <f t="shared" ca="1" si="550"/>
        <v>5.1728024512396796E-2</v>
      </c>
      <c r="AQ414" s="140">
        <f t="shared" ca="1" si="550"/>
        <v>6.231980976732375E-2</v>
      </c>
      <c r="AR414" s="140">
        <f t="shared" ca="1" si="550"/>
        <v>6.9478711970835549E-2</v>
      </c>
      <c r="AS414" s="140">
        <f t="shared" ca="1" si="550"/>
        <v>7.3727136047739256E-2</v>
      </c>
      <c r="AT414" s="140">
        <f t="shared" ca="1" si="550"/>
        <v>7.5736351644740782E-2</v>
      </c>
      <c r="AU414" s="140">
        <f t="shared" ca="1" si="550"/>
        <v>8.0010050388329684E-3</v>
      </c>
      <c r="AV414" s="168"/>
      <c r="AW414" s="80">
        <f t="shared" si="551"/>
        <v>22.5</v>
      </c>
      <c r="AX414" s="140">
        <f t="shared" ca="1" si="552"/>
        <v>1.4111855730444341E-3</v>
      </c>
      <c r="AY414" s="140">
        <f t="shared" ca="1" si="552"/>
        <v>1.0757938162636461E-3</v>
      </c>
      <c r="AZ414" s="140">
        <f t="shared" ca="1" si="552"/>
        <v>2.2153228283209697E-4</v>
      </c>
      <c r="BA414" s="140">
        <f t="shared" ca="1" si="552"/>
        <v>7.3136045549929986E-4</v>
      </c>
      <c r="BB414" s="140">
        <f t="shared" ca="1" si="552"/>
        <v>4.2611777974387114E-4</v>
      </c>
      <c r="BC414" s="140">
        <f t="shared" ca="1" si="552"/>
        <v>4.65968730222015E-3</v>
      </c>
      <c r="BD414" s="140">
        <f t="shared" ca="1" si="552"/>
        <v>2.0562280131356286E-2</v>
      </c>
      <c r="BE414" s="140">
        <f t="shared" ca="1" si="552"/>
        <v>4.9896439211056999E-2</v>
      </c>
      <c r="BF414" s="140">
        <f t="shared" ca="1" si="552"/>
        <v>8.3161337856538231E-2</v>
      </c>
      <c r="BG414" s="140">
        <f t="shared" ca="1" si="552"/>
        <v>0.10422851068435154</v>
      </c>
      <c r="BH414" s="140">
        <f t="shared" ca="1" si="552"/>
        <v>9.3355301628711654E-2</v>
      </c>
      <c r="BI414" s="140">
        <f t="shared" ca="1" si="552"/>
        <v>8.8428767804843225E-2</v>
      </c>
      <c r="BJ414" s="140">
        <f t="shared" ca="1" si="552"/>
        <v>9.116521082637408E-3</v>
      </c>
      <c r="BK414" s="62"/>
      <c r="BL414" s="80">
        <f t="shared" si="553"/>
        <v>22.5</v>
      </c>
      <c r="BM414" s="140">
        <f t="shared" ca="1" si="554"/>
        <v>1.2173410306986179E-3</v>
      </c>
      <c r="BN414" s="140">
        <f t="shared" ca="1" si="554"/>
        <v>9.0061728124518853E-4</v>
      </c>
      <c r="BO414" s="140">
        <f t="shared" ca="1" si="554"/>
        <v>1.7102406679478613E-4</v>
      </c>
      <c r="BP414" s="140">
        <f t="shared" ca="1" si="554"/>
        <v>4.9409373543820721E-4</v>
      </c>
      <c r="BQ414" s="140">
        <f t="shared" ca="1" si="554"/>
        <v>2.4083203924949587E-4</v>
      </c>
      <c r="BR414" s="140">
        <f t="shared" ca="1" si="554"/>
        <v>2.1624252233110892E-3</v>
      </c>
      <c r="BS414" s="140">
        <f t="shared" ca="1" si="554"/>
        <v>8.1353870831800332E-3</v>
      </c>
      <c r="BT414" s="140">
        <f t="shared" ca="1" si="554"/>
        <v>1.8791516972631397E-2</v>
      </c>
      <c r="BU414" s="140">
        <f t="shared" ca="1" si="554"/>
        <v>3.4243915152822518E-2</v>
      </c>
      <c r="BV414" s="140">
        <f t="shared" ca="1" si="554"/>
        <v>5.2106423688431575E-2</v>
      </c>
      <c r="BW414" s="140">
        <f t="shared" ca="1" si="554"/>
        <v>6.0918815769603285E-2</v>
      </c>
      <c r="BX414" s="140">
        <f t="shared" ca="1" si="554"/>
        <v>6.6230160599191498E-2</v>
      </c>
      <c r="BY414" s="140">
        <f t="shared" ca="1" si="554"/>
        <v>7.1287203337361193E-3</v>
      </c>
      <c r="BZ414" s="168"/>
      <c r="CA414" s="80">
        <f t="shared" si="555"/>
        <v>22.5</v>
      </c>
      <c r="CB414" s="140">
        <f t="shared" ca="1" si="556"/>
        <v>1.6301135245974013E-2</v>
      </c>
      <c r="CC414" s="140">
        <f t="shared" ca="1" si="556"/>
        <v>1.0758591368522244E-2</v>
      </c>
      <c r="CD414" s="140">
        <f t="shared" ca="1" si="556"/>
        <v>1.4997841223821284E-3</v>
      </c>
      <c r="CE414" s="140">
        <f t="shared" ca="1" si="556"/>
        <v>3.0439214913991534E-3</v>
      </c>
      <c r="CF414" s="140">
        <f t="shared" ca="1" si="556"/>
        <v>1.1076649272389332E-3</v>
      </c>
      <c r="CG414" s="140">
        <f t="shared" ca="1" si="556"/>
        <v>8.0543593916889786E-3</v>
      </c>
      <c r="CH414" s="140">
        <f t="shared" ca="1" si="556"/>
        <v>2.6493610019931394E-2</v>
      </c>
      <c r="CI414" s="140">
        <f t="shared" ca="1" si="556"/>
        <v>4.8826383754470085E-2</v>
      </c>
      <c r="CJ414" s="140">
        <f t="shared" ca="1" si="556"/>
        <v>5.5126760887533162E-2</v>
      </c>
      <c r="CK414" s="140">
        <f t="shared" ca="1" si="556"/>
        <v>5.495893632794923E-2</v>
      </c>
      <c r="CL414" s="140">
        <f t="shared" ca="1" si="556"/>
        <v>4.9304111912333373E-2</v>
      </c>
      <c r="CM414" s="140">
        <f t="shared" ca="1" si="556"/>
        <v>4.203037788486691E-2</v>
      </c>
      <c r="CN414" s="140">
        <f t="shared" ca="1" si="556"/>
        <v>7.847098724675065E-3</v>
      </c>
      <c r="CP414" s="80">
        <f t="shared" si="557"/>
        <v>22.5</v>
      </c>
      <c r="CQ414" s="140">
        <f t="shared" ca="1" si="558"/>
        <v>1.6301135245974013E-2</v>
      </c>
      <c r="CR414" s="140">
        <f t="shared" ca="1" si="558"/>
        <v>1.0758591368522244E-2</v>
      </c>
      <c r="CS414" s="140">
        <f t="shared" ca="1" si="558"/>
        <v>1.4997841223821284E-3</v>
      </c>
      <c r="CT414" s="140">
        <f t="shared" ca="1" si="558"/>
        <v>3.0439214913991534E-3</v>
      </c>
      <c r="CU414" s="140">
        <f t="shared" ca="1" si="558"/>
        <v>1.1076649272389332E-3</v>
      </c>
      <c r="CV414" s="140">
        <f t="shared" ca="1" si="558"/>
        <v>8.0543593916889786E-3</v>
      </c>
      <c r="CW414" s="140">
        <f t="shared" ca="1" si="558"/>
        <v>2.6493610019931394E-2</v>
      </c>
      <c r="CX414" s="140">
        <f t="shared" ca="1" si="558"/>
        <v>4.8826383754470085E-2</v>
      </c>
      <c r="CY414" s="140">
        <f t="shared" ca="1" si="558"/>
        <v>5.5126760887533162E-2</v>
      </c>
      <c r="CZ414" s="140">
        <f t="shared" ca="1" si="558"/>
        <v>5.495893632794923E-2</v>
      </c>
      <c r="DA414" s="140">
        <f t="shared" ca="1" si="558"/>
        <v>4.9304111912333373E-2</v>
      </c>
      <c r="DB414" s="140">
        <f t="shared" ca="1" si="558"/>
        <v>4.203037788486691E-2</v>
      </c>
      <c r="DC414" s="140">
        <f t="shared" ca="1" si="558"/>
        <v>7.847098724675065E-3</v>
      </c>
      <c r="DE414" s="80">
        <f t="shared" si="559"/>
        <v>22.5</v>
      </c>
      <c r="DF414" s="140">
        <f t="shared" ca="1" si="560"/>
        <v>1.4102643245633855E-3</v>
      </c>
      <c r="DG414" s="140">
        <f t="shared" ca="1" si="560"/>
        <v>1.0754810183052996E-3</v>
      </c>
      <c r="DH414" s="140">
        <f t="shared" ca="1" si="560"/>
        <v>2.2153078317998566E-4</v>
      </c>
      <c r="DI414" s="140">
        <f t="shared" ca="1" si="560"/>
        <v>7.3133191901218568E-4</v>
      </c>
      <c r="DJ414" s="140">
        <f t="shared" ca="1" si="560"/>
        <v>4.2611439976500257E-4</v>
      </c>
      <c r="DK414" s="140">
        <f t="shared" ca="1" si="560"/>
        <v>4.6564306701123957E-3</v>
      </c>
      <c r="DL414" s="140">
        <f t="shared" ca="1" si="560"/>
        <v>2.0289943974103032E-2</v>
      </c>
      <c r="DM414" s="140">
        <f t="shared" ca="1" si="560"/>
        <v>4.4989646855112003E-2</v>
      </c>
      <c r="DN414" s="140">
        <f t="shared" ca="1" si="560"/>
        <v>5.6938429961862783E-2</v>
      </c>
      <c r="DO414" s="140">
        <f t="shared" ca="1" si="560"/>
        <v>5.3234377680041294E-2</v>
      </c>
      <c r="DP414" s="140">
        <f t="shared" ca="1" si="560"/>
        <v>4.5452431184065424E-2</v>
      </c>
      <c r="DQ414" s="140">
        <f t="shared" ca="1" si="560"/>
        <v>3.8226353957399727E-2</v>
      </c>
      <c r="DR414" s="140">
        <f t="shared" ca="1" si="560"/>
        <v>8.874480356697953E-3</v>
      </c>
      <c r="DT414" s="80">
        <f t="shared" si="561"/>
        <v>22.5</v>
      </c>
      <c r="DU414" s="140">
        <f t="shared" ca="1" si="562"/>
        <v>1.7724451554919019E-2</v>
      </c>
      <c r="DV414" s="140">
        <f t="shared" ca="1" si="562"/>
        <v>1.1061738398714927E-2</v>
      </c>
      <c r="DW414" s="140">
        <f t="shared" ca="1" si="562"/>
        <v>1.5002451050058982E-3</v>
      </c>
      <c r="DX414" s="140">
        <f t="shared" ca="1" si="562"/>
        <v>3.0460286998226544E-3</v>
      </c>
      <c r="DY414" s="140">
        <f t="shared" ca="1" si="562"/>
        <v>1.1077248965016744E-3</v>
      </c>
      <c r="DZ414" s="140">
        <f t="shared" ca="1" si="562"/>
        <v>8.0698180941145715E-3</v>
      </c>
      <c r="EA414" s="140">
        <f t="shared" ca="1" si="562"/>
        <v>2.692259562110183E-2</v>
      </c>
      <c r="EB414" s="140">
        <f t="shared" ca="1" si="562"/>
        <v>5.1728024512396796E-2</v>
      </c>
      <c r="EC414" s="140">
        <f t="shared" ca="1" si="562"/>
        <v>6.231980976732375E-2</v>
      </c>
      <c r="ED414" s="140">
        <f t="shared" ca="1" si="562"/>
        <v>6.9478711970835549E-2</v>
      </c>
      <c r="EE414" s="140">
        <f t="shared" ca="1" si="562"/>
        <v>7.3727136047739256E-2</v>
      </c>
      <c r="EF414" s="140">
        <f t="shared" ca="1" si="562"/>
        <v>7.5736351644740782E-2</v>
      </c>
      <c r="EG414" s="140">
        <f t="shared" ca="1" si="562"/>
        <v>8.0010050388329684E-3</v>
      </c>
      <c r="EI414" s="80">
        <f t="shared" si="563"/>
        <v>22.5</v>
      </c>
      <c r="EJ414" s="140">
        <f t="shared" ca="1" si="564"/>
        <v>1.7724451554919019E-2</v>
      </c>
      <c r="EK414" s="140">
        <f t="shared" ca="1" si="564"/>
        <v>1.1061738398714927E-2</v>
      </c>
      <c r="EL414" s="140">
        <f t="shared" ca="1" si="564"/>
        <v>1.5002451050058982E-3</v>
      </c>
      <c r="EM414" s="140">
        <f t="shared" ca="1" si="564"/>
        <v>3.0460286998226544E-3</v>
      </c>
      <c r="EN414" s="140">
        <f t="shared" ca="1" si="564"/>
        <v>1.1077248965016744E-3</v>
      </c>
      <c r="EO414" s="140">
        <f t="shared" ca="1" si="564"/>
        <v>8.0698180941145715E-3</v>
      </c>
      <c r="EP414" s="140">
        <f t="shared" ca="1" si="564"/>
        <v>2.692259562110183E-2</v>
      </c>
      <c r="EQ414" s="140">
        <f t="shared" ca="1" si="564"/>
        <v>5.1728024512396796E-2</v>
      </c>
      <c r="ER414" s="140">
        <f t="shared" ca="1" si="564"/>
        <v>6.231980976732375E-2</v>
      </c>
      <c r="ES414" s="140">
        <f t="shared" ca="1" si="564"/>
        <v>6.9478711970835549E-2</v>
      </c>
      <c r="ET414" s="140">
        <f t="shared" ca="1" si="564"/>
        <v>7.3727136047739256E-2</v>
      </c>
      <c r="EU414" s="140">
        <f t="shared" ca="1" si="564"/>
        <v>7.5736351644740782E-2</v>
      </c>
      <c r="EV414" s="140">
        <f t="shared" ca="1" si="564"/>
        <v>8.0010050388329684E-3</v>
      </c>
      <c r="EX414" s="80">
        <f t="shared" si="565"/>
        <v>22.5</v>
      </c>
      <c r="EY414" s="140" t="e">
        <f t="shared" ca="1" si="566"/>
        <v>#DIV/0!</v>
      </c>
      <c r="EZ414" s="140" t="e">
        <f t="shared" ca="1" si="566"/>
        <v>#DIV/0!</v>
      </c>
      <c r="FA414" s="140" t="e">
        <f t="shared" ca="1" si="566"/>
        <v>#DIV/0!</v>
      </c>
      <c r="FB414" s="140" t="e">
        <f t="shared" ca="1" si="566"/>
        <v>#DIV/0!</v>
      </c>
      <c r="FC414" s="140" t="e">
        <f t="shared" ca="1" si="566"/>
        <v>#DIV/0!</v>
      </c>
      <c r="FD414" s="140" t="e">
        <f t="shared" ca="1" si="566"/>
        <v>#DIV/0!</v>
      </c>
      <c r="FE414" s="140" t="e">
        <f t="shared" ca="1" si="566"/>
        <v>#DIV/0!</v>
      </c>
      <c r="FF414" s="140" t="e">
        <f t="shared" ca="1" si="566"/>
        <v>#DIV/0!</v>
      </c>
      <c r="FG414" s="140" t="e">
        <f t="shared" ca="1" si="566"/>
        <v>#DIV/0!</v>
      </c>
      <c r="FH414" s="140" t="e">
        <f t="shared" ca="1" si="566"/>
        <v>#DIV/0!</v>
      </c>
      <c r="FI414" s="140" t="e">
        <f t="shared" ca="1" si="566"/>
        <v>#DIV/0!</v>
      </c>
      <c r="FJ414" s="140" t="e">
        <f t="shared" ca="1" si="566"/>
        <v>#DIV/0!</v>
      </c>
      <c r="FK414" s="140" t="e">
        <f t="shared" ca="1" si="566"/>
        <v>#DIV/0!</v>
      </c>
      <c r="FM414" s="80">
        <f t="shared" si="567"/>
        <v>22.5</v>
      </c>
      <c r="FN414" s="140" t="e">
        <f t="shared" ca="1" si="568"/>
        <v>#DIV/0!</v>
      </c>
      <c r="FO414" s="140" t="e">
        <f t="shared" ca="1" si="568"/>
        <v>#DIV/0!</v>
      </c>
      <c r="FP414" s="140" t="e">
        <f t="shared" ca="1" si="568"/>
        <v>#DIV/0!</v>
      </c>
      <c r="FQ414" s="140" t="e">
        <f t="shared" ca="1" si="568"/>
        <v>#DIV/0!</v>
      </c>
      <c r="FR414" s="140" t="e">
        <f t="shared" ca="1" si="568"/>
        <v>#DIV/0!</v>
      </c>
      <c r="FS414" s="140" t="e">
        <f t="shared" ca="1" si="568"/>
        <v>#DIV/0!</v>
      </c>
      <c r="FT414" s="140" t="e">
        <f t="shared" ca="1" si="568"/>
        <v>#DIV/0!</v>
      </c>
      <c r="FU414" s="140" t="e">
        <f t="shared" ca="1" si="568"/>
        <v>#DIV/0!</v>
      </c>
      <c r="FV414" s="140" t="e">
        <f t="shared" ca="1" si="568"/>
        <v>#DIV/0!</v>
      </c>
      <c r="FW414" s="140" t="e">
        <f t="shared" ca="1" si="568"/>
        <v>#DIV/0!</v>
      </c>
      <c r="FX414" s="140" t="e">
        <f t="shared" ca="1" si="568"/>
        <v>#DIV/0!</v>
      </c>
      <c r="FY414" s="140" t="e">
        <f t="shared" ca="1" si="568"/>
        <v>#DIV/0!</v>
      </c>
      <c r="FZ414" s="140" t="e">
        <f t="shared" ca="1" si="568"/>
        <v>#DIV/0!</v>
      </c>
    </row>
    <row r="415" spans="1:182">
      <c r="O415" s="64"/>
      <c r="P415" s="64"/>
      <c r="S415" s="26">
        <f t="shared" si="547"/>
        <v>30</v>
      </c>
      <c r="T415" s="331">
        <f t="shared" ca="1" si="569"/>
        <v>3.4434725301833544E-2</v>
      </c>
      <c r="U415" s="331">
        <f t="shared" ca="1" si="548"/>
        <v>2.5262565054291437E-2</v>
      </c>
      <c r="V415" s="331">
        <f t="shared" ca="1" si="548"/>
        <v>1.0256062268581636E-2</v>
      </c>
      <c r="W415" s="331">
        <f t="shared" ca="1" si="548"/>
        <v>1.101001435405511E-3</v>
      </c>
      <c r="X415" s="331">
        <f t="shared" ca="1" si="548"/>
        <v>5.9281864191091885E-3</v>
      </c>
      <c r="Y415" s="331">
        <f t="shared" ca="1" si="548"/>
        <v>3.7256624027571686E-3</v>
      </c>
      <c r="Z415" s="331">
        <f t="shared" ca="1" si="548"/>
        <v>6.6716771030858636E-3</v>
      </c>
      <c r="AA415" s="331">
        <f t="shared" ca="1" si="548"/>
        <v>2.5561491939741342E-2</v>
      </c>
      <c r="AB415" s="331">
        <f t="shared" ca="1" si="548"/>
        <v>3.8386303043203715E-2</v>
      </c>
      <c r="AC415" s="331">
        <f t="shared" ca="1" si="548"/>
        <v>4.7432610850372002E-2</v>
      </c>
      <c r="AD415" s="331">
        <f t="shared" ca="1" si="548"/>
        <v>5.3022787032728787E-2</v>
      </c>
      <c r="AE415" s="331">
        <f t="shared" ca="1" si="548"/>
        <v>5.5819717672574216E-2</v>
      </c>
      <c r="AF415" s="331">
        <f t="shared" ca="1" si="548"/>
        <v>1.6467860092511907E-3</v>
      </c>
      <c r="AG415" s="15"/>
      <c r="AH415" s="80">
        <f t="shared" si="549"/>
        <v>30</v>
      </c>
      <c r="AI415" s="140">
        <f t="shared" ca="1" si="550"/>
        <v>3.4434725301833544E-2</v>
      </c>
      <c r="AJ415" s="140">
        <f t="shared" ca="1" si="550"/>
        <v>2.5262565054291437E-2</v>
      </c>
      <c r="AK415" s="140">
        <f t="shared" ca="1" si="550"/>
        <v>1.0256062268581636E-2</v>
      </c>
      <c r="AL415" s="140">
        <f t="shared" ca="1" si="550"/>
        <v>1.101001435405511E-3</v>
      </c>
      <c r="AM415" s="140">
        <f t="shared" ca="1" si="550"/>
        <v>5.9281864191091885E-3</v>
      </c>
      <c r="AN415" s="140">
        <f t="shared" ca="1" si="550"/>
        <v>3.7256624027571686E-3</v>
      </c>
      <c r="AO415" s="140">
        <f t="shared" ca="1" si="550"/>
        <v>6.6716771030858636E-3</v>
      </c>
      <c r="AP415" s="140">
        <f t="shared" ca="1" si="550"/>
        <v>2.5561491939741342E-2</v>
      </c>
      <c r="AQ415" s="140">
        <f t="shared" ca="1" si="550"/>
        <v>3.8386303043203715E-2</v>
      </c>
      <c r="AR415" s="140">
        <f t="shared" ca="1" si="550"/>
        <v>4.7432610850372002E-2</v>
      </c>
      <c r="AS415" s="140">
        <f t="shared" ca="1" si="550"/>
        <v>5.3022787032728787E-2</v>
      </c>
      <c r="AT415" s="140">
        <f t="shared" ca="1" si="550"/>
        <v>5.5819717672574216E-2</v>
      </c>
      <c r="AU415" s="140">
        <f t="shared" ca="1" si="550"/>
        <v>1.6467860092511907E-3</v>
      </c>
      <c r="AV415" s="168"/>
      <c r="AW415" s="80">
        <f t="shared" si="551"/>
        <v>30</v>
      </c>
      <c r="AX415" s="140">
        <f t="shared" ca="1" si="552"/>
        <v>4.8132687890804632E-3</v>
      </c>
      <c r="AY415" s="140">
        <f t="shared" ca="1" si="552"/>
        <v>4.1986409134334981E-3</v>
      </c>
      <c r="AZ415" s="140">
        <f t="shared" ca="1" si="552"/>
        <v>2.4625399879520987E-3</v>
      </c>
      <c r="BA415" s="140">
        <f t="shared" ca="1" si="552"/>
        <v>4.2337959768643223E-4</v>
      </c>
      <c r="BB415" s="140">
        <f t="shared" ca="1" si="552"/>
        <v>3.8078659347658707E-3</v>
      </c>
      <c r="BC415" s="140">
        <f t="shared" ca="1" si="552"/>
        <v>4.0001188362827804E-3</v>
      </c>
      <c r="BD415" s="140">
        <f t="shared" ca="1" si="552"/>
        <v>1.1121582391264708E-2</v>
      </c>
      <c r="BE415" s="140">
        <f t="shared" ca="1" si="552"/>
        <v>5.7368632856237764E-2</v>
      </c>
      <c r="BF415" s="140">
        <f t="shared" ca="1" si="552"/>
        <v>9.5990978353144088E-2</v>
      </c>
      <c r="BG415" s="140">
        <f t="shared" ca="1" si="552"/>
        <v>7.8416007280404293E-2</v>
      </c>
      <c r="BH415" s="140">
        <f t="shared" ca="1" si="552"/>
        <v>7.2434898169098691E-2</v>
      </c>
      <c r="BI415" s="140">
        <f t="shared" ca="1" si="552"/>
        <v>6.9649505309003004E-2</v>
      </c>
      <c r="BJ415" s="140">
        <f t="shared" ca="1" si="552"/>
        <v>1.9996373236476125E-3</v>
      </c>
      <c r="BK415" s="62"/>
      <c r="BL415" s="80">
        <f t="shared" si="553"/>
        <v>30</v>
      </c>
      <c r="BM415" s="140">
        <f t="shared" ca="1" si="554"/>
        <v>3.7616622339512822E-3</v>
      </c>
      <c r="BN415" s="140">
        <f t="shared" ca="1" si="554"/>
        <v>3.1511860285554851E-3</v>
      </c>
      <c r="BO415" s="140">
        <f t="shared" ca="1" si="554"/>
        <v>1.6636405251049266E-3</v>
      </c>
      <c r="BP415" s="140">
        <f t="shared" ca="1" si="554"/>
        <v>2.3932178184949118E-4</v>
      </c>
      <c r="BQ415" s="140">
        <f t="shared" ca="1" si="554"/>
        <v>1.6667066826001004E-3</v>
      </c>
      <c r="BR415" s="140">
        <f t="shared" ca="1" si="554"/>
        <v>1.2709550873849945E-3</v>
      </c>
      <c r="BS415" s="140">
        <f t="shared" ca="1" si="554"/>
        <v>2.5661425673158163E-3</v>
      </c>
      <c r="BT415" s="140">
        <f t="shared" ca="1" si="554"/>
        <v>1.1208337237461142E-2</v>
      </c>
      <c r="BU415" s="140">
        <f t="shared" ca="1" si="554"/>
        <v>2.3989863623094149E-2</v>
      </c>
      <c r="BV415" s="140">
        <f t="shared" ca="1" si="554"/>
        <v>3.3999051472129005E-2</v>
      </c>
      <c r="BW415" s="140">
        <f t="shared" ca="1" si="554"/>
        <v>4.1816279140717103E-2</v>
      </c>
      <c r="BX415" s="140">
        <f t="shared" ca="1" si="554"/>
        <v>4.657221671635825E-2</v>
      </c>
      <c r="BY415" s="140">
        <f t="shared" ca="1" si="554"/>
        <v>1.3997834951914212E-3</v>
      </c>
      <c r="BZ415" s="168"/>
      <c r="CA415" s="80">
        <f t="shared" si="555"/>
        <v>30</v>
      </c>
      <c r="CB415" s="140">
        <f t="shared" ca="1" si="556"/>
        <v>3.0572784400022618E-2</v>
      </c>
      <c r="CC415" s="140">
        <f t="shared" ca="1" si="556"/>
        <v>2.3807700316031181E-2</v>
      </c>
      <c r="CD415" s="140">
        <f t="shared" ca="1" si="556"/>
        <v>1.0182596410186351E-2</v>
      </c>
      <c r="CE415" s="140">
        <f t="shared" ca="1" si="556"/>
        <v>1.1009425512382176E-3</v>
      </c>
      <c r="CF415" s="140">
        <f t="shared" ca="1" si="556"/>
        <v>5.9221233037030328E-3</v>
      </c>
      <c r="CG415" s="140">
        <f t="shared" ca="1" si="556"/>
        <v>3.7245802959719482E-3</v>
      </c>
      <c r="CH415" s="140">
        <f t="shared" ca="1" si="556"/>
        <v>6.6667357030358353E-3</v>
      </c>
      <c r="CI415" s="140">
        <f t="shared" ca="1" si="556"/>
        <v>2.529680877388996E-2</v>
      </c>
      <c r="CJ415" s="140">
        <f t="shared" ca="1" si="556"/>
        <v>3.708739632947259E-2</v>
      </c>
      <c r="CK415" s="140">
        <f t="shared" ca="1" si="556"/>
        <v>4.3714275116790505E-2</v>
      </c>
      <c r="CL415" s="140">
        <f t="shared" ca="1" si="556"/>
        <v>4.5285855725694608E-2</v>
      </c>
      <c r="CM415" s="140">
        <f t="shared" ca="1" si="556"/>
        <v>4.37219220751267E-2</v>
      </c>
      <c r="CN415" s="140">
        <f t="shared" ca="1" si="556"/>
        <v>1.6461961388163178E-3</v>
      </c>
      <c r="CP415" s="80">
        <f t="shared" si="557"/>
        <v>30</v>
      </c>
      <c r="CQ415" s="140">
        <f t="shared" ca="1" si="558"/>
        <v>3.0572784400022618E-2</v>
      </c>
      <c r="CR415" s="140">
        <f t="shared" ca="1" si="558"/>
        <v>2.3807700316031181E-2</v>
      </c>
      <c r="CS415" s="140">
        <f t="shared" ca="1" si="558"/>
        <v>1.0182596410186351E-2</v>
      </c>
      <c r="CT415" s="140">
        <f t="shared" ca="1" si="558"/>
        <v>1.1009425512382176E-3</v>
      </c>
      <c r="CU415" s="140">
        <f t="shared" ca="1" si="558"/>
        <v>5.9221233037030328E-3</v>
      </c>
      <c r="CV415" s="140">
        <f t="shared" ca="1" si="558"/>
        <v>3.7245802959719482E-3</v>
      </c>
      <c r="CW415" s="140">
        <f t="shared" ca="1" si="558"/>
        <v>6.6667357030358353E-3</v>
      </c>
      <c r="CX415" s="140">
        <f t="shared" ca="1" si="558"/>
        <v>2.529680877388996E-2</v>
      </c>
      <c r="CY415" s="140">
        <f t="shared" ca="1" si="558"/>
        <v>3.708739632947259E-2</v>
      </c>
      <c r="CZ415" s="140">
        <f t="shared" ca="1" si="558"/>
        <v>4.3714275116790505E-2</v>
      </c>
      <c r="DA415" s="140">
        <f t="shared" ca="1" si="558"/>
        <v>4.5285855725694608E-2</v>
      </c>
      <c r="DB415" s="140">
        <f t="shared" ca="1" si="558"/>
        <v>4.37219220751267E-2</v>
      </c>
      <c r="DC415" s="140">
        <f t="shared" ca="1" si="558"/>
        <v>1.6461961388163178E-3</v>
      </c>
      <c r="DE415" s="80">
        <f t="shared" si="559"/>
        <v>30</v>
      </c>
      <c r="DF415" s="140">
        <f t="shared" ca="1" si="560"/>
        <v>4.7975070391215223E-3</v>
      </c>
      <c r="DG415" s="140">
        <f t="shared" ca="1" si="560"/>
        <v>4.189977458749404E-3</v>
      </c>
      <c r="DH415" s="140">
        <f t="shared" ca="1" si="560"/>
        <v>2.4614301073032519E-3</v>
      </c>
      <c r="DI415" s="140">
        <f t="shared" ca="1" si="560"/>
        <v>4.2337628222459373E-4</v>
      </c>
      <c r="DJ415" s="140">
        <f t="shared" ca="1" si="560"/>
        <v>3.8063642424671089E-3</v>
      </c>
      <c r="DK415" s="140">
        <f t="shared" ca="1" si="560"/>
        <v>3.9988557190680689E-3</v>
      </c>
      <c r="DL415" s="140">
        <f t="shared" ca="1" si="560"/>
        <v>1.1095081927186164E-2</v>
      </c>
      <c r="DM415" s="140">
        <f t="shared" ca="1" si="560"/>
        <v>5.1689033363112251E-2</v>
      </c>
      <c r="DN415" s="140">
        <f t="shared" ca="1" si="560"/>
        <v>6.3062162587358472E-2</v>
      </c>
      <c r="DO415" s="140">
        <f t="shared" ca="1" si="560"/>
        <v>5.6109444033121188E-2</v>
      </c>
      <c r="DP415" s="140">
        <f t="shared" ca="1" si="560"/>
        <v>4.966232163634024E-2</v>
      </c>
      <c r="DQ415" s="140">
        <f t="shared" ca="1" si="560"/>
        <v>4.4557202752217931E-2</v>
      </c>
      <c r="DR415" s="140">
        <f t="shared" ca="1" si="560"/>
        <v>1.998597110046782E-3</v>
      </c>
      <c r="DT415" s="80">
        <f t="shared" si="561"/>
        <v>30</v>
      </c>
      <c r="DU415" s="140">
        <f t="shared" ca="1" si="562"/>
        <v>3.4434725301833544E-2</v>
      </c>
      <c r="DV415" s="140">
        <f t="shared" ca="1" si="562"/>
        <v>2.5262565054291437E-2</v>
      </c>
      <c r="DW415" s="140">
        <f t="shared" ca="1" si="562"/>
        <v>1.0256062268581636E-2</v>
      </c>
      <c r="DX415" s="140">
        <f t="shared" ca="1" si="562"/>
        <v>1.101001435405511E-3</v>
      </c>
      <c r="DY415" s="140">
        <f t="shared" ca="1" si="562"/>
        <v>5.9281864191091885E-3</v>
      </c>
      <c r="DZ415" s="140">
        <f t="shared" ca="1" si="562"/>
        <v>3.7256624027571686E-3</v>
      </c>
      <c r="EA415" s="140">
        <f t="shared" ca="1" si="562"/>
        <v>6.6716771030858636E-3</v>
      </c>
      <c r="EB415" s="140">
        <f t="shared" ca="1" si="562"/>
        <v>2.5561491939741342E-2</v>
      </c>
      <c r="EC415" s="140">
        <f t="shared" ca="1" si="562"/>
        <v>3.8386303043203715E-2</v>
      </c>
      <c r="ED415" s="140">
        <f t="shared" ca="1" si="562"/>
        <v>4.7432610850372002E-2</v>
      </c>
      <c r="EE415" s="140">
        <f t="shared" ca="1" si="562"/>
        <v>5.3022787032728787E-2</v>
      </c>
      <c r="EF415" s="140">
        <f t="shared" ca="1" si="562"/>
        <v>5.5819717672574216E-2</v>
      </c>
      <c r="EG415" s="140">
        <f t="shared" ca="1" si="562"/>
        <v>1.6467860092511907E-3</v>
      </c>
      <c r="EI415" s="80">
        <f t="shared" si="563"/>
        <v>30</v>
      </c>
      <c r="EJ415" s="140">
        <f t="shared" ca="1" si="564"/>
        <v>3.4434725301833544E-2</v>
      </c>
      <c r="EK415" s="140">
        <f t="shared" ca="1" si="564"/>
        <v>2.5262565054291437E-2</v>
      </c>
      <c r="EL415" s="140">
        <f t="shared" ca="1" si="564"/>
        <v>1.0256062268581636E-2</v>
      </c>
      <c r="EM415" s="140">
        <f t="shared" ca="1" si="564"/>
        <v>1.101001435405511E-3</v>
      </c>
      <c r="EN415" s="140">
        <f t="shared" ca="1" si="564"/>
        <v>5.9281864191091885E-3</v>
      </c>
      <c r="EO415" s="140">
        <f t="shared" ca="1" si="564"/>
        <v>3.7256624027571686E-3</v>
      </c>
      <c r="EP415" s="140">
        <f t="shared" ca="1" si="564"/>
        <v>6.6716771030858636E-3</v>
      </c>
      <c r="EQ415" s="140">
        <f t="shared" ca="1" si="564"/>
        <v>2.5561491939741342E-2</v>
      </c>
      <c r="ER415" s="140">
        <f t="shared" ca="1" si="564"/>
        <v>3.8386303043203715E-2</v>
      </c>
      <c r="ES415" s="140">
        <f t="shared" ca="1" si="564"/>
        <v>4.7432610850372002E-2</v>
      </c>
      <c r="ET415" s="140">
        <f t="shared" ca="1" si="564"/>
        <v>5.3022787032728787E-2</v>
      </c>
      <c r="EU415" s="140">
        <f t="shared" ca="1" si="564"/>
        <v>5.5819717672574216E-2</v>
      </c>
      <c r="EV415" s="140">
        <f t="shared" ca="1" si="564"/>
        <v>1.6467860092511907E-3</v>
      </c>
      <c r="EX415" s="80">
        <f t="shared" si="565"/>
        <v>30</v>
      </c>
      <c r="EY415" s="140" t="e">
        <f t="shared" ca="1" si="566"/>
        <v>#DIV/0!</v>
      </c>
      <c r="EZ415" s="140" t="e">
        <f t="shared" ca="1" si="566"/>
        <v>#DIV/0!</v>
      </c>
      <c r="FA415" s="140" t="e">
        <f t="shared" ca="1" si="566"/>
        <v>#DIV/0!</v>
      </c>
      <c r="FB415" s="140" t="e">
        <f t="shared" ca="1" si="566"/>
        <v>#DIV/0!</v>
      </c>
      <c r="FC415" s="140" t="e">
        <f t="shared" ca="1" si="566"/>
        <v>#DIV/0!</v>
      </c>
      <c r="FD415" s="140" t="e">
        <f t="shared" ca="1" si="566"/>
        <v>#DIV/0!</v>
      </c>
      <c r="FE415" s="140" t="e">
        <f t="shared" ca="1" si="566"/>
        <v>#DIV/0!</v>
      </c>
      <c r="FF415" s="140" t="e">
        <f t="shared" ca="1" si="566"/>
        <v>#DIV/0!</v>
      </c>
      <c r="FG415" s="140" t="e">
        <f t="shared" ca="1" si="566"/>
        <v>#DIV/0!</v>
      </c>
      <c r="FH415" s="140" t="e">
        <f t="shared" ca="1" si="566"/>
        <v>#DIV/0!</v>
      </c>
      <c r="FI415" s="140" t="e">
        <f t="shared" ca="1" si="566"/>
        <v>#DIV/0!</v>
      </c>
      <c r="FJ415" s="140" t="e">
        <f t="shared" ca="1" si="566"/>
        <v>#DIV/0!</v>
      </c>
      <c r="FK415" s="140" t="e">
        <f t="shared" ca="1" si="566"/>
        <v>#DIV/0!</v>
      </c>
      <c r="FM415" s="80">
        <f t="shared" si="567"/>
        <v>30</v>
      </c>
      <c r="FN415" s="140" t="e">
        <f t="shared" ca="1" si="568"/>
        <v>#DIV/0!</v>
      </c>
      <c r="FO415" s="140" t="e">
        <f t="shared" ca="1" si="568"/>
        <v>#DIV/0!</v>
      </c>
      <c r="FP415" s="140" t="e">
        <f t="shared" ca="1" si="568"/>
        <v>#DIV/0!</v>
      </c>
      <c r="FQ415" s="140" t="e">
        <f t="shared" ca="1" si="568"/>
        <v>#DIV/0!</v>
      </c>
      <c r="FR415" s="140" t="e">
        <f t="shared" ca="1" si="568"/>
        <v>#DIV/0!</v>
      </c>
      <c r="FS415" s="140" t="e">
        <f t="shared" ca="1" si="568"/>
        <v>#DIV/0!</v>
      </c>
      <c r="FT415" s="140" t="e">
        <f t="shared" ca="1" si="568"/>
        <v>#DIV/0!</v>
      </c>
      <c r="FU415" s="140" t="e">
        <f t="shared" ca="1" si="568"/>
        <v>#DIV/0!</v>
      </c>
      <c r="FV415" s="140" t="e">
        <f t="shared" ca="1" si="568"/>
        <v>#DIV/0!</v>
      </c>
      <c r="FW415" s="140" t="e">
        <f t="shared" ca="1" si="568"/>
        <v>#DIV/0!</v>
      </c>
      <c r="FX415" s="140" t="e">
        <f t="shared" ca="1" si="568"/>
        <v>#DIV/0!</v>
      </c>
      <c r="FY415" s="140" t="e">
        <f t="shared" ca="1" si="568"/>
        <v>#DIV/0!</v>
      </c>
      <c r="FZ415" s="140" t="e">
        <f t="shared" ca="1" si="568"/>
        <v>#DIV/0!</v>
      </c>
    </row>
    <row r="416" spans="1:182">
      <c r="O416" s="64"/>
      <c r="P416" s="64"/>
      <c r="S416" s="26">
        <f t="shared" si="547"/>
        <v>37.5</v>
      </c>
      <c r="T416" s="331">
        <f t="shared" ca="1" si="569"/>
        <v>6.0823230930216125E-2</v>
      </c>
      <c r="U416" s="331">
        <f t="shared" ca="1" si="548"/>
        <v>4.782285566374516E-2</v>
      </c>
      <c r="V416" s="331">
        <f t="shared" ca="1" si="548"/>
        <v>2.6041637014538283E-2</v>
      </c>
      <c r="W416" s="331">
        <f t="shared" ca="1" si="548"/>
        <v>7.123839193031176E-3</v>
      </c>
      <c r="X416" s="331">
        <f t="shared" ca="1" si="548"/>
        <v>4.7521825816134724E-3</v>
      </c>
      <c r="Y416" s="331">
        <f t="shared" ca="1" si="548"/>
        <v>9.2007125069330023E-3</v>
      </c>
      <c r="Z416" s="331">
        <f t="shared" ca="1" si="548"/>
        <v>5.9489824787521389E-3</v>
      </c>
      <c r="AA416" s="331">
        <f t="shared" ca="1" si="548"/>
        <v>5.4255850257721189E-3</v>
      </c>
      <c r="AB416" s="331">
        <f t="shared" ca="1" si="548"/>
        <v>1.7607546098098333E-2</v>
      </c>
      <c r="AC416" s="331">
        <f t="shared" ca="1" si="548"/>
        <v>2.6995398878220268E-2</v>
      </c>
      <c r="AD416" s="331">
        <f t="shared" ca="1" si="548"/>
        <v>3.3117460075264331E-2</v>
      </c>
      <c r="AE416" s="331">
        <f t="shared" ca="1" si="548"/>
        <v>3.6312274088806371E-2</v>
      </c>
      <c r="AF416" s="331">
        <f t="shared" ca="1" si="548"/>
        <v>5.0347999072425046E-3</v>
      </c>
      <c r="AG416" s="15"/>
      <c r="AH416" s="80">
        <f t="shared" si="549"/>
        <v>37.5</v>
      </c>
      <c r="AI416" s="140">
        <f t="shared" ca="1" si="550"/>
        <v>6.0823230930216125E-2</v>
      </c>
      <c r="AJ416" s="140">
        <f t="shared" ca="1" si="550"/>
        <v>4.782285566374516E-2</v>
      </c>
      <c r="AK416" s="140">
        <f t="shared" ca="1" si="550"/>
        <v>2.6041637014538283E-2</v>
      </c>
      <c r="AL416" s="140">
        <f t="shared" ca="1" si="550"/>
        <v>7.123839193031176E-3</v>
      </c>
      <c r="AM416" s="140">
        <f t="shared" ca="1" si="550"/>
        <v>4.7521825816134724E-3</v>
      </c>
      <c r="AN416" s="140">
        <f t="shared" ca="1" si="550"/>
        <v>9.2007125069330023E-3</v>
      </c>
      <c r="AO416" s="140">
        <f t="shared" ca="1" si="550"/>
        <v>5.9489824787521389E-3</v>
      </c>
      <c r="AP416" s="140">
        <f t="shared" ca="1" si="550"/>
        <v>5.4255850257721189E-3</v>
      </c>
      <c r="AQ416" s="140">
        <f t="shared" ca="1" si="550"/>
        <v>1.7607546098098333E-2</v>
      </c>
      <c r="AR416" s="140">
        <f t="shared" ca="1" si="550"/>
        <v>2.6995398878220268E-2</v>
      </c>
      <c r="AS416" s="140">
        <f t="shared" ca="1" si="550"/>
        <v>3.3117460075264331E-2</v>
      </c>
      <c r="AT416" s="140">
        <f t="shared" ca="1" si="550"/>
        <v>3.6312274088806371E-2</v>
      </c>
      <c r="AU416" s="140">
        <f t="shared" ca="1" si="550"/>
        <v>5.0347999072425046E-3</v>
      </c>
      <c r="AV416" s="168"/>
      <c r="AW416" s="80">
        <f t="shared" si="551"/>
        <v>37.5</v>
      </c>
      <c r="AX416" s="140">
        <f t="shared" ca="1" si="552"/>
        <v>1.2563456456946754E-2</v>
      </c>
      <c r="AY416" s="140">
        <f t="shared" ca="1" si="552"/>
        <v>1.175840135423154E-2</v>
      </c>
      <c r="AZ416" s="140">
        <f t="shared" ca="1" si="552"/>
        <v>9.2897144426574221E-3</v>
      </c>
      <c r="BA416" s="140">
        <f t="shared" ca="1" si="552"/>
        <v>4.2497610217920546E-3</v>
      </c>
      <c r="BB416" s="140">
        <f t="shared" ca="1" si="552"/>
        <v>5.3793929304030152E-3</v>
      </c>
      <c r="BC416" s="140">
        <f t="shared" ca="1" si="552"/>
        <v>2.2369531502844903E-2</v>
      </c>
      <c r="BD416" s="140">
        <f t="shared" ca="1" si="552"/>
        <v>2.9952398125658589E-2</v>
      </c>
      <c r="BE416" s="140">
        <f t="shared" ca="1" si="552"/>
        <v>4.3264064270950031E-2</v>
      </c>
      <c r="BF416" s="140">
        <f t="shared" ca="1" si="552"/>
        <v>4.4165901308908816E-2</v>
      </c>
      <c r="BG416" s="140">
        <f t="shared" ca="1" si="552"/>
        <v>4.6053251525572582E-2</v>
      </c>
      <c r="BH416" s="140">
        <f t="shared" ca="1" si="552"/>
        <v>4.6875589603579869E-2</v>
      </c>
      <c r="BI416" s="140">
        <f t="shared" ca="1" si="552"/>
        <v>4.6949440804242008E-2</v>
      </c>
      <c r="BJ416" s="140">
        <f t="shared" ca="1" si="552"/>
        <v>6.3337405684253433E-3</v>
      </c>
      <c r="BK416" s="62"/>
      <c r="BL416" s="80">
        <f t="shared" si="553"/>
        <v>37.5</v>
      </c>
      <c r="BM416" s="140">
        <f t="shared" ca="1" si="554"/>
        <v>8.8906193659029718E-3</v>
      </c>
      <c r="BN416" s="140">
        <f t="shared" ca="1" si="554"/>
        <v>7.8822963780670902E-3</v>
      </c>
      <c r="BO416" s="140">
        <f t="shared" ca="1" si="554"/>
        <v>5.4216403531766513E-3</v>
      </c>
      <c r="BP416" s="140">
        <f t="shared" ca="1" si="554"/>
        <v>1.9377785400689668E-3</v>
      </c>
      <c r="BQ416" s="140">
        <f t="shared" ca="1" si="554"/>
        <v>1.6481148471428548E-3</v>
      </c>
      <c r="BR416" s="140">
        <f t="shared" ca="1" si="554"/>
        <v>3.8571468238733512E-3</v>
      </c>
      <c r="BS416" s="140">
        <f t="shared" ca="1" si="554"/>
        <v>2.8272131789528446E-3</v>
      </c>
      <c r="BT416" s="140">
        <f t="shared" ca="1" si="554"/>
        <v>2.8942724739062014E-3</v>
      </c>
      <c r="BU416" s="140">
        <f t="shared" ca="1" si="554"/>
        <v>1.0995564768416458E-2</v>
      </c>
      <c r="BV416" s="140">
        <f t="shared" ca="1" si="554"/>
        <v>1.9093915091195887E-2</v>
      </c>
      <c r="BW416" s="140">
        <f t="shared" ca="1" si="554"/>
        <v>2.5602923413358899E-2</v>
      </c>
      <c r="BX416" s="140">
        <f t="shared" ca="1" si="554"/>
        <v>2.960481674870798E-2</v>
      </c>
      <c r="BY416" s="140">
        <f t="shared" ca="1" si="554"/>
        <v>4.1779704231199762E-3</v>
      </c>
      <c r="BZ416" s="168"/>
      <c r="CA416" s="80">
        <f t="shared" si="555"/>
        <v>37.5</v>
      </c>
      <c r="CB416" s="140">
        <f t="shared" ca="1" si="556"/>
        <v>5.039268614805803E-2</v>
      </c>
      <c r="CC416" s="140">
        <f t="shared" ca="1" si="556"/>
        <v>4.2708207674876916E-2</v>
      </c>
      <c r="CD416" s="140">
        <f t="shared" ca="1" si="556"/>
        <v>2.5329594490358334E-2</v>
      </c>
      <c r="CE416" s="140">
        <f t="shared" ca="1" si="556"/>
        <v>7.1131969472922173E-3</v>
      </c>
      <c r="CF416" s="140">
        <f t="shared" ca="1" si="556"/>
        <v>4.7499376441756834E-3</v>
      </c>
      <c r="CG416" s="140">
        <f t="shared" ca="1" si="556"/>
        <v>9.1884258310770198E-3</v>
      </c>
      <c r="CH416" s="140">
        <f t="shared" ca="1" si="556"/>
        <v>5.9462489872056344E-3</v>
      </c>
      <c r="CI416" s="140">
        <f t="shared" ca="1" si="556"/>
        <v>5.4234466277320635E-3</v>
      </c>
      <c r="CJ416" s="140">
        <f t="shared" ca="1" si="556"/>
        <v>1.7503320095053471E-2</v>
      </c>
      <c r="CK416" s="140">
        <f t="shared" ca="1" si="556"/>
        <v>2.6424188627983864E-2</v>
      </c>
      <c r="CL416" s="140">
        <f t="shared" ca="1" si="556"/>
        <v>3.1511470309374658E-2</v>
      </c>
      <c r="CM416" s="140">
        <f t="shared" ca="1" si="556"/>
        <v>3.3383624712980293E-2</v>
      </c>
      <c r="CN416" s="140">
        <f t="shared" ca="1" si="556"/>
        <v>5.0242005597229238E-3</v>
      </c>
      <c r="CP416" s="80">
        <f t="shared" si="557"/>
        <v>37.5</v>
      </c>
      <c r="CQ416" s="140">
        <f t="shared" ca="1" si="558"/>
        <v>5.039268614805803E-2</v>
      </c>
      <c r="CR416" s="140">
        <f t="shared" ca="1" si="558"/>
        <v>4.2708207674876916E-2</v>
      </c>
      <c r="CS416" s="140">
        <f t="shared" ca="1" si="558"/>
        <v>2.5329594490358334E-2</v>
      </c>
      <c r="CT416" s="140">
        <f t="shared" ca="1" si="558"/>
        <v>7.1131969472922173E-3</v>
      </c>
      <c r="CU416" s="140">
        <f t="shared" ca="1" si="558"/>
        <v>4.7499376441756834E-3</v>
      </c>
      <c r="CV416" s="140">
        <f t="shared" ca="1" si="558"/>
        <v>9.1884258310770198E-3</v>
      </c>
      <c r="CW416" s="140">
        <f t="shared" ca="1" si="558"/>
        <v>5.9462489872056344E-3</v>
      </c>
      <c r="CX416" s="140">
        <f t="shared" ca="1" si="558"/>
        <v>5.4234466277320635E-3</v>
      </c>
      <c r="CY416" s="140">
        <f t="shared" ca="1" si="558"/>
        <v>1.7503320095053471E-2</v>
      </c>
      <c r="CZ416" s="140">
        <f t="shared" ca="1" si="558"/>
        <v>2.6424188627983864E-2</v>
      </c>
      <c r="DA416" s="140">
        <f t="shared" ca="1" si="558"/>
        <v>3.1511470309374658E-2</v>
      </c>
      <c r="DB416" s="140">
        <f t="shared" ca="1" si="558"/>
        <v>3.3383624712980293E-2</v>
      </c>
      <c r="DC416" s="140">
        <f t="shared" ca="1" si="558"/>
        <v>5.0242005597229238E-3</v>
      </c>
      <c r="DE416" s="80">
        <f t="shared" si="559"/>
        <v>37.5</v>
      </c>
      <c r="DF416" s="140">
        <f t="shared" ca="1" si="560"/>
        <v>1.2384815259500066E-2</v>
      </c>
      <c r="DG416" s="140">
        <f t="shared" ca="1" si="560"/>
        <v>1.1632959331981265E-2</v>
      </c>
      <c r="DH416" s="140">
        <f t="shared" ca="1" si="560"/>
        <v>9.2478131785336658E-3</v>
      </c>
      <c r="DI416" s="140">
        <f t="shared" ca="1" si="560"/>
        <v>4.2473097978373165E-3</v>
      </c>
      <c r="DJ416" s="140">
        <f t="shared" ca="1" si="560"/>
        <v>5.3763811717616669E-3</v>
      </c>
      <c r="DK416" s="140">
        <f t="shared" ca="1" si="560"/>
        <v>2.2225795987220912E-2</v>
      </c>
      <c r="DL416" s="140">
        <f t="shared" ca="1" si="560"/>
        <v>2.9549034889081241E-2</v>
      </c>
      <c r="DM416" s="140">
        <f t="shared" ca="1" si="560"/>
        <v>4.157453415180596E-2</v>
      </c>
      <c r="DN416" s="140">
        <f t="shared" ca="1" si="560"/>
        <v>4.1807512401859218E-2</v>
      </c>
      <c r="DO416" s="140">
        <f t="shared" ca="1" si="560"/>
        <v>4.2260181453374464E-2</v>
      </c>
      <c r="DP416" s="140">
        <f t="shared" ca="1" si="560"/>
        <v>4.1198877194669054E-2</v>
      </c>
      <c r="DQ416" s="140">
        <f t="shared" ca="1" si="560"/>
        <v>3.9475494965177181E-2</v>
      </c>
      <c r="DR416" s="140">
        <f t="shared" ca="1" si="560"/>
        <v>6.3135511379431089E-3</v>
      </c>
      <c r="DT416" s="80">
        <f t="shared" si="561"/>
        <v>37.5</v>
      </c>
      <c r="DU416" s="140">
        <f t="shared" ca="1" si="562"/>
        <v>6.0823230930216125E-2</v>
      </c>
      <c r="DV416" s="140">
        <f t="shared" ca="1" si="562"/>
        <v>4.782285566374516E-2</v>
      </c>
      <c r="DW416" s="140">
        <f t="shared" ca="1" si="562"/>
        <v>2.6041637014538283E-2</v>
      </c>
      <c r="DX416" s="140">
        <f t="shared" ca="1" si="562"/>
        <v>7.123839193031176E-3</v>
      </c>
      <c r="DY416" s="140">
        <f t="shared" ca="1" si="562"/>
        <v>4.7521825816134724E-3</v>
      </c>
      <c r="DZ416" s="140">
        <f t="shared" ca="1" si="562"/>
        <v>9.2007125069330023E-3</v>
      </c>
      <c r="EA416" s="140">
        <f t="shared" ca="1" si="562"/>
        <v>5.9489824787521389E-3</v>
      </c>
      <c r="EB416" s="140">
        <f t="shared" ca="1" si="562"/>
        <v>5.4255850257721189E-3</v>
      </c>
      <c r="EC416" s="140">
        <f t="shared" ca="1" si="562"/>
        <v>1.7607546098098333E-2</v>
      </c>
      <c r="ED416" s="140">
        <f t="shared" ca="1" si="562"/>
        <v>2.6995398878220268E-2</v>
      </c>
      <c r="EE416" s="140">
        <f t="shared" ca="1" si="562"/>
        <v>3.3117460075264331E-2</v>
      </c>
      <c r="EF416" s="140">
        <f t="shared" ca="1" si="562"/>
        <v>3.6312274088806371E-2</v>
      </c>
      <c r="EG416" s="140">
        <f t="shared" ca="1" si="562"/>
        <v>5.0347999072425046E-3</v>
      </c>
      <c r="EI416" s="80">
        <f t="shared" si="563"/>
        <v>37.5</v>
      </c>
      <c r="EJ416" s="140">
        <f t="shared" ca="1" si="564"/>
        <v>6.0823230930216125E-2</v>
      </c>
      <c r="EK416" s="140">
        <f t="shared" ca="1" si="564"/>
        <v>4.782285566374516E-2</v>
      </c>
      <c r="EL416" s="140">
        <f t="shared" ca="1" si="564"/>
        <v>2.6041637014538283E-2</v>
      </c>
      <c r="EM416" s="140">
        <f t="shared" ca="1" si="564"/>
        <v>7.123839193031176E-3</v>
      </c>
      <c r="EN416" s="140">
        <f t="shared" ca="1" si="564"/>
        <v>4.7521825816134724E-3</v>
      </c>
      <c r="EO416" s="140">
        <f t="shared" ca="1" si="564"/>
        <v>9.2007125069330023E-3</v>
      </c>
      <c r="EP416" s="140">
        <f t="shared" ca="1" si="564"/>
        <v>5.9489824787521389E-3</v>
      </c>
      <c r="EQ416" s="140">
        <f t="shared" ca="1" si="564"/>
        <v>5.4255850257721189E-3</v>
      </c>
      <c r="ER416" s="140">
        <f t="shared" ca="1" si="564"/>
        <v>1.7607546098098333E-2</v>
      </c>
      <c r="ES416" s="140">
        <f t="shared" ca="1" si="564"/>
        <v>2.6995398878220268E-2</v>
      </c>
      <c r="ET416" s="140">
        <f t="shared" ca="1" si="564"/>
        <v>3.3117460075264331E-2</v>
      </c>
      <c r="EU416" s="140">
        <f t="shared" ca="1" si="564"/>
        <v>3.6312274088806371E-2</v>
      </c>
      <c r="EV416" s="140">
        <f t="shared" ca="1" si="564"/>
        <v>5.0347999072425046E-3</v>
      </c>
      <c r="EX416" s="80">
        <f t="shared" si="565"/>
        <v>37.5</v>
      </c>
      <c r="EY416" s="140" t="e">
        <f t="shared" ca="1" si="566"/>
        <v>#DIV/0!</v>
      </c>
      <c r="EZ416" s="140" t="e">
        <f t="shared" ca="1" si="566"/>
        <v>#DIV/0!</v>
      </c>
      <c r="FA416" s="140" t="e">
        <f t="shared" ca="1" si="566"/>
        <v>#DIV/0!</v>
      </c>
      <c r="FB416" s="140" t="e">
        <f t="shared" ca="1" si="566"/>
        <v>#DIV/0!</v>
      </c>
      <c r="FC416" s="140" t="e">
        <f t="shared" ca="1" si="566"/>
        <v>#DIV/0!</v>
      </c>
      <c r="FD416" s="140" t="e">
        <f t="shared" ca="1" si="566"/>
        <v>#DIV/0!</v>
      </c>
      <c r="FE416" s="140" t="e">
        <f t="shared" ca="1" si="566"/>
        <v>#DIV/0!</v>
      </c>
      <c r="FF416" s="140" t="e">
        <f t="shared" ca="1" si="566"/>
        <v>#DIV/0!</v>
      </c>
      <c r="FG416" s="140" t="e">
        <f t="shared" ca="1" si="566"/>
        <v>#DIV/0!</v>
      </c>
      <c r="FH416" s="140" t="e">
        <f t="shared" ca="1" si="566"/>
        <v>#DIV/0!</v>
      </c>
      <c r="FI416" s="140" t="e">
        <f t="shared" ca="1" si="566"/>
        <v>#DIV/0!</v>
      </c>
      <c r="FJ416" s="140" t="e">
        <f t="shared" ca="1" si="566"/>
        <v>#DIV/0!</v>
      </c>
      <c r="FK416" s="140" t="e">
        <f t="shared" ca="1" si="566"/>
        <v>#DIV/0!</v>
      </c>
      <c r="FM416" s="80">
        <f t="shared" si="567"/>
        <v>37.5</v>
      </c>
      <c r="FN416" s="140" t="e">
        <f t="shared" ca="1" si="568"/>
        <v>#DIV/0!</v>
      </c>
      <c r="FO416" s="140" t="e">
        <f t="shared" ca="1" si="568"/>
        <v>#DIV/0!</v>
      </c>
      <c r="FP416" s="140" t="e">
        <f t="shared" ca="1" si="568"/>
        <v>#DIV/0!</v>
      </c>
      <c r="FQ416" s="140" t="e">
        <f t="shared" ca="1" si="568"/>
        <v>#DIV/0!</v>
      </c>
      <c r="FR416" s="140" t="e">
        <f t="shared" ca="1" si="568"/>
        <v>#DIV/0!</v>
      </c>
      <c r="FS416" s="140" t="e">
        <f t="shared" ca="1" si="568"/>
        <v>#DIV/0!</v>
      </c>
      <c r="FT416" s="140" t="e">
        <f t="shared" ca="1" si="568"/>
        <v>#DIV/0!</v>
      </c>
      <c r="FU416" s="140" t="e">
        <f t="shared" ca="1" si="568"/>
        <v>#DIV/0!</v>
      </c>
      <c r="FV416" s="140" t="e">
        <f t="shared" ca="1" si="568"/>
        <v>#DIV/0!</v>
      </c>
      <c r="FW416" s="140" t="e">
        <f t="shared" ca="1" si="568"/>
        <v>#DIV/0!</v>
      </c>
      <c r="FX416" s="140" t="e">
        <f t="shared" ca="1" si="568"/>
        <v>#DIV/0!</v>
      </c>
      <c r="FY416" s="140" t="e">
        <f t="shared" ca="1" si="568"/>
        <v>#DIV/0!</v>
      </c>
      <c r="FZ416" s="140" t="e">
        <f t="shared" ca="1" si="568"/>
        <v>#DIV/0!</v>
      </c>
    </row>
    <row r="417" spans="13:182">
      <c r="O417" s="64"/>
      <c r="P417" s="64"/>
      <c r="S417" s="26">
        <f t="shared" si="547"/>
        <v>45</v>
      </c>
      <c r="T417" s="331">
        <f t="shared" ca="1" si="569"/>
        <v>0.10329867387705403</v>
      </c>
      <c r="U417" s="331">
        <f t="shared" ca="1" si="548"/>
        <v>8.3884756027185495E-2</v>
      </c>
      <c r="V417" s="331">
        <f t="shared" ca="1" si="548"/>
        <v>5.1786162199867453E-2</v>
      </c>
      <c r="W417" s="331">
        <f t="shared" ca="1" si="548"/>
        <v>2.2785893217716492E-2</v>
      </c>
      <c r="X417" s="331">
        <f t="shared" ca="1" si="548"/>
        <v>2.5694648392119842E-3</v>
      </c>
      <c r="Y417" s="331">
        <f t="shared" ca="1" si="548"/>
        <v>8.8203542398848228E-3</v>
      </c>
      <c r="Z417" s="331">
        <f t="shared" ca="1" si="548"/>
        <v>1.204578747111208E-2</v>
      </c>
      <c r="AA417" s="331">
        <f t="shared" ca="1" si="548"/>
        <v>5.2314131795070627E-3</v>
      </c>
      <c r="AB417" s="331">
        <f t="shared" ca="1" si="548"/>
        <v>3.8362985998496232E-3</v>
      </c>
      <c r="AC417" s="331">
        <f t="shared" ca="1" si="548"/>
        <v>1.1848055362863628E-2</v>
      </c>
      <c r="AD417" s="331">
        <f t="shared" ca="1" si="548"/>
        <v>1.744831576380762E-2</v>
      </c>
      <c r="AE417" s="331">
        <f t="shared" ca="1" si="548"/>
        <v>2.0482346707443456E-2</v>
      </c>
      <c r="AF417" s="331">
        <f t="shared" ca="1" si="548"/>
        <v>5.3470271603675229E-3</v>
      </c>
      <c r="AG417" s="15"/>
      <c r="AH417" s="80">
        <f t="shared" si="549"/>
        <v>45</v>
      </c>
      <c r="AI417" s="140">
        <f t="shared" ca="1" si="550"/>
        <v>0.10329867387705403</v>
      </c>
      <c r="AJ417" s="140">
        <f t="shared" ca="1" si="550"/>
        <v>8.3884756027185495E-2</v>
      </c>
      <c r="AK417" s="140">
        <f t="shared" ca="1" si="550"/>
        <v>5.1786162199867453E-2</v>
      </c>
      <c r="AL417" s="140">
        <f t="shared" ca="1" si="550"/>
        <v>2.2785893217716492E-2</v>
      </c>
      <c r="AM417" s="140">
        <f t="shared" ca="1" si="550"/>
        <v>2.5694648392119842E-3</v>
      </c>
      <c r="AN417" s="140">
        <f t="shared" ca="1" si="550"/>
        <v>8.8203542398848228E-3</v>
      </c>
      <c r="AO417" s="140">
        <f t="shared" ca="1" si="550"/>
        <v>1.204578747111208E-2</v>
      </c>
      <c r="AP417" s="140">
        <f t="shared" ca="1" si="550"/>
        <v>5.2314131795070627E-3</v>
      </c>
      <c r="AQ417" s="140">
        <f t="shared" ca="1" si="550"/>
        <v>3.8362985998496232E-3</v>
      </c>
      <c r="AR417" s="140">
        <f t="shared" ca="1" si="550"/>
        <v>1.1848055362863628E-2</v>
      </c>
      <c r="AS417" s="140">
        <f t="shared" ca="1" si="550"/>
        <v>1.744831576380762E-2</v>
      </c>
      <c r="AT417" s="140">
        <f t="shared" ca="1" si="550"/>
        <v>2.0482346707443456E-2</v>
      </c>
      <c r="AU417" s="140">
        <f t="shared" ca="1" si="550"/>
        <v>5.3470271603675229E-3</v>
      </c>
      <c r="AV417" s="168"/>
      <c r="AW417" s="80">
        <f t="shared" si="551"/>
        <v>45</v>
      </c>
      <c r="AX417" s="140">
        <f t="shared" ca="1" si="552"/>
        <v>2.6726141715739917E-2</v>
      </c>
      <c r="AY417" s="140">
        <f t="shared" ca="1" si="552"/>
        <v>2.6207004259540485E-2</v>
      </c>
      <c r="AZ417" s="140">
        <f t="shared" ca="1" si="552"/>
        <v>2.4294408527177302E-2</v>
      </c>
      <c r="BA417" s="140">
        <f t="shared" ca="1" si="552"/>
        <v>1.9526404280645414E-2</v>
      </c>
      <c r="BB417" s="140">
        <f t="shared" ca="1" si="552"/>
        <v>5.3847162494480658E-3</v>
      </c>
      <c r="BC417" s="140">
        <f t="shared" ca="1" si="552"/>
        <v>4.4405492174077216E-2</v>
      </c>
      <c r="BD417" s="140">
        <f t="shared" ca="1" si="552"/>
        <v>5.3504010432698069E-2</v>
      </c>
      <c r="BE417" s="140">
        <f t="shared" ca="1" si="552"/>
        <v>1.9801093837060395E-2</v>
      </c>
      <c r="BF417" s="140">
        <f t="shared" ca="1" si="552"/>
        <v>8.3141696267001169E-3</v>
      </c>
      <c r="BG417" s="140">
        <f t="shared" ca="1" si="552"/>
        <v>1.9212323272008967E-2</v>
      </c>
      <c r="BH417" s="140">
        <f t="shared" ca="1" si="552"/>
        <v>2.4198598171058638E-2</v>
      </c>
      <c r="BI417" s="140">
        <f t="shared" ca="1" si="552"/>
        <v>2.6237956657449279E-2</v>
      </c>
      <c r="BJ417" s="140">
        <f t="shared" ca="1" si="552"/>
        <v>6.6838613488104E-3</v>
      </c>
      <c r="BK417" s="62"/>
      <c r="BL417" s="80">
        <f t="shared" si="553"/>
        <v>45</v>
      </c>
      <c r="BM417" s="140">
        <f t="shared" ca="1" si="554"/>
        <v>1.7612492098865441E-2</v>
      </c>
      <c r="BN417" s="140">
        <f t="shared" ca="1" si="554"/>
        <v>1.6129039509882946E-2</v>
      </c>
      <c r="BO417" s="140">
        <f t="shared" ca="1" si="554"/>
        <v>1.253414137552937E-2</v>
      </c>
      <c r="BP417" s="140">
        <f t="shared" ca="1" si="554"/>
        <v>7.1949531614486448E-3</v>
      </c>
      <c r="BQ417" s="140">
        <f t="shared" ca="1" si="554"/>
        <v>1.0372550834889774E-3</v>
      </c>
      <c r="BR417" s="140">
        <f t="shared" ca="1" si="554"/>
        <v>4.3345944989368031E-3</v>
      </c>
      <c r="BS417" s="140">
        <f t="shared" ca="1" si="554"/>
        <v>6.0234854620441437E-3</v>
      </c>
      <c r="BT417" s="140">
        <f t="shared" ca="1" si="554"/>
        <v>2.9927210949849646E-3</v>
      </c>
      <c r="BU417" s="140">
        <f t="shared" ca="1" si="554"/>
        <v>2.4933971179155723E-3</v>
      </c>
      <c r="BV417" s="140">
        <f t="shared" ca="1" si="554"/>
        <v>8.5650062577404228E-3</v>
      </c>
      <c r="BW417" s="140">
        <f t="shared" ca="1" si="554"/>
        <v>1.3642651173174983E-2</v>
      </c>
      <c r="BX417" s="140">
        <f t="shared" ca="1" si="554"/>
        <v>1.6797593458289919E-2</v>
      </c>
      <c r="BY417" s="140">
        <f t="shared" ca="1" si="554"/>
        <v>4.4558215683697198E-3</v>
      </c>
      <c r="BZ417" s="168"/>
      <c r="CA417" s="80">
        <f t="shared" si="555"/>
        <v>45</v>
      </c>
      <c r="CB417" s="140">
        <f t="shared" ca="1" si="556"/>
        <v>7.4293980797889625E-2</v>
      </c>
      <c r="CC417" s="140">
        <f t="shared" ca="1" si="556"/>
        <v>6.7251856562284371E-2</v>
      </c>
      <c r="CD417" s="140">
        <f t="shared" ca="1" si="556"/>
        <v>4.798256455527633E-2</v>
      </c>
      <c r="CE417" s="140">
        <f t="shared" ca="1" si="556"/>
        <v>2.2523967309264762E-2</v>
      </c>
      <c r="CF417" s="140">
        <f t="shared" ca="1" si="556"/>
        <v>2.5691822856721029E-3</v>
      </c>
      <c r="CG417" s="140">
        <f t="shared" ca="1" si="556"/>
        <v>8.8114525486674335E-3</v>
      </c>
      <c r="CH417" s="140">
        <f t="shared" ca="1" si="556"/>
        <v>1.2026724927383874E-2</v>
      </c>
      <c r="CI417" s="140">
        <f t="shared" ca="1" si="556"/>
        <v>5.2294975266465307E-3</v>
      </c>
      <c r="CJ417" s="140">
        <f t="shared" ca="1" si="556"/>
        <v>3.8352513562808603E-3</v>
      </c>
      <c r="CK417" s="140">
        <f t="shared" ca="1" si="556"/>
        <v>1.1801649123891757E-2</v>
      </c>
      <c r="CL417" s="140">
        <f t="shared" ca="1" si="556"/>
        <v>1.7221275368241425E-2</v>
      </c>
      <c r="CM417" s="140">
        <f t="shared" ca="1" si="556"/>
        <v>1.9965743696039605E-2</v>
      </c>
      <c r="CN417" s="140">
        <f t="shared" ca="1" si="556"/>
        <v>5.3359289593019055E-3</v>
      </c>
      <c r="CP417" s="80">
        <f t="shared" si="557"/>
        <v>45</v>
      </c>
      <c r="CQ417" s="140">
        <f t="shared" ca="1" si="558"/>
        <v>7.4293980797889625E-2</v>
      </c>
      <c r="CR417" s="140">
        <f t="shared" ca="1" si="558"/>
        <v>6.7251856562284371E-2</v>
      </c>
      <c r="CS417" s="140">
        <f t="shared" ca="1" si="558"/>
        <v>4.798256455527633E-2</v>
      </c>
      <c r="CT417" s="140">
        <f t="shared" ca="1" si="558"/>
        <v>2.2523967309264762E-2</v>
      </c>
      <c r="CU417" s="140">
        <f t="shared" ca="1" si="558"/>
        <v>2.5691822856721029E-3</v>
      </c>
      <c r="CV417" s="140">
        <f t="shared" ca="1" si="558"/>
        <v>8.8114525486674335E-3</v>
      </c>
      <c r="CW417" s="140">
        <f t="shared" ca="1" si="558"/>
        <v>1.2026724927383874E-2</v>
      </c>
      <c r="CX417" s="140">
        <f t="shared" ca="1" si="558"/>
        <v>5.2294975266465307E-3</v>
      </c>
      <c r="CY417" s="140">
        <f t="shared" ca="1" si="558"/>
        <v>3.8352513562808603E-3</v>
      </c>
      <c r="CZ417" s="140">
        <f t="shared" ca="1" si="558"/>
        <v>1.1801649123891757E-2</v>
      </c>
      <c r="DA417" s="140">
        <f t="shared" ca="1" si="558"/>
        <v>1.7221275368241425E-2</v>
      </c>
      <c r="DB417" s="140">
        <f t="shared" ca="1" si="558"/>
        <v>1.9965743696039605E-2</v>
      </c>
      <c r="DC417" s="140">
        <f t="shared" ca="1" si="558"/>
        <v>5.3359289593019055E-3</v>
      </c>
      <c r="DE417" s="80">
        <f t="shared" si="559"/>
        <v>45</v>
      </c>
      <c r="DF417" s="140">
        <f t="shared" ca="1" si="560"/>
        <v>2.5237596021246041E-2</v>
      </c>
      <c r="DG417" s="140">
        <f t="shared" ca="1" si="560"/>
        <v>2.4974191777503277E-2</v>
      </c>
      <c r="DH417" s="140">
        <f t="shared" ca="1" si="560"/>
        <v>2.3596436820468292E-2</v>
      </c>
      <c r="DI417" s="140">
        <f t="shared" ca="1" si="560"/>
        <v>1.9297374598139495E-2</v>
      </c>
      <c r="DJ417" s="140">
        <f t="shared" ca="1" si="560"/>
        <v>5.3819303976014336E-3</v>
      </c>
      <c r="DK417" s="140">
        <f t="shared" ca="1" si="560"/>
        <v>4.277872682377408E-2</v>
      </c>
      <c r="DL417" s="140">
        <f t="shared" ca="1" si="560"/>
        <v>5.0516525295160437E-2</v>
      </c>
      <c r="DM417" s="140">
        <f t="shared" ca="1" si="560"/>
        <v>1.970874924156537E-2</v>
      </c>
      <c r="DN417" s="140">
        <f t="shared" ca="1" si="560"/>
        <v>8.302823422854386E-3</v>
      </c>
      <c r="DO417" s="140">
        <f t="shared" ca="1" si="560"/>
        <v>1.8987527320049068E-2</v>
      </c>
      <c r="DP417" s="140">
        <f t="shared" ca="1" si="560"/>
        <v>2.3502689727092612E-2</v>
      </c>
      <c r="DQ417" s="140">
        <f t="shared" ca="1" si="560"/>
        <v>2.4999364643477743E-2</v>
      </c>
      <c r="DR417" s="140">
        <f t="shared" ca="1" si="560"/>
        <v>6.6630888799647636E-3</v>
      </c>
      <c r="DT417" s="80">
        <f t="shared" si="561"/>
        <v>45</v>
      </c>
      <c r="DU417" s="140">
        <f t="shared" ca="1" si="562"/>
        <v>0.10329867387705403</v>
      </c>
      <c r="DV417" s="140">
        <f t="shared" ca="1" si="562"/>
        <v>8.3884756027185495E-2</v>
      </c>
      <c r="DW417" s="140">
        <f t="shared" ca="1" si="562"/>
        <v>5.1786162199867453E-2</v>
      </c>
      <c r="DX417" s="140">
        <f t="shared" ca="1" si="562"/>
        <v>2.2785893217716492E-2</v>
      </c>
      <c r="DY417" s="140">
        <f t="shared" ca="1" si="562"/>
        <v>2.5694648392119842E-3</v>
      </c>
      <c r="DZ417" s="140">
        <f t="shared" ca="1" si="562"/>
        <v>8.8203542398848228E-3</v>
      </c>
      <c r="EA417" s="140">
        <f t="shared" ca="1" si="562"/>
        <v>1.204578747111208E-2</v>
      </c>
      <c r="EB417" s="140">
        <f t="shared" ca="1" si="562"/>
        <v>5.2314131795070627E-3</v>
      </c>
      <c r="EC417" s="140">
        <f t="shared" ca="1" si="562"/>
        <v>3.8362985998496232E-3</v>
      </c>
      <c r="ED417" s="140">
        <f t="shared" ca="1" si="562"/>
        <v>1.1848055362863628E-2</v>
      </c>
      <c r="EE417" s="140">
        <f t="shared" ca="1" si="562"/>
        <v>1.744831576380762E-2</v>
      </c>
      <c r="EF417" s="140">
        <f t="shared" ca="1" si="562"/>
        <v>2.0482346707443456E-2</v>
      </c>
      <c r="EG417" s="140">
        <f t="shared" ca="1" si="562"/>
        <v>5.3470271603675229E-3</v>
      </c>
      <c r="EI417" s="80">
        <f t="shared" si="563"/>
        <v>45</v>
      </c>
      <c r="EJ417" s="140">
        <f t="shared" ca="1" si="564"/>
        <v>0.10329867387705403</v>
      </c>
      <c r="EK417" s="140">
        <f t="shared" ca="1" si="564"/>
        <v>8.3884756027185495E-2</v>
      </c>
      <c r="EL417" s="140">
        <f t="shared" ca="1" si="564"/>
        <v>5.1786162199867453E-2</v>
      </c>
      <c r="EM417" s="140">
        <f t="shared" ca="1" si="564"/>
        <v>2.2785893217716492E-2</v>
      </c>
      <c r="EN417" s="140">
        <f t="shared" ca="1" si="564"/>
        <v>2.5694648392119842E-3</v>
      </c>
      <c r="EO417" s="140">
        <f t="shared" ca="1" si="564"/>
        <v>8.8203542398848228E-3</v>
      </c>
      <c r="EP417" s="140">
        <f t="shared" ca="1" si="564"/>
        <v>1.204578747111208E-2</v>
      </c>
      <c r="EQ417" s="140">
        <f t="shared" ca="1" si="564"/>
        <v>5.2314131795070627E-3</v>
      </c>
      <c r="ER417" s="140">
        <f t="shared" ca="1" si="564"/>
        <v>3.8362985998496232E-3</v>
      </c>
      <c r="ES417" s="140">
        <f t="shared" ca="1" si="564"/>
        <v>1.1848055362863628E-2</v>
      </c>
      <c r="ET417" s="140">
        <f t="shared" ca="1" si="564"/>
        <v>1.744831576380762E-2</v>
      </c>
      <c r="EU417" s="140">
        <f t="shared" ca="1" si="564"/>
        <v>2.0482346707443456E-2</v>
      </c>
      <c r="EV417" s="140">
        <f t="shared" ca="1" si="564"/>
        <v>5.3470271603675229E-3</v>
      </c>
      <c r="EX417" s="80">
        <f t="shared" si="565"/>
        <v>45</v>
      </c>
      <c r="EY417" s="140" t="e">
        <f t="shared" ca="1" si="566"/>
        <v>#DIV/0!</v>
      </c>
      <c r="EZ417" s="140" t="e">
        <f t="shared" ca="1" si="566"/>
        <v>#DIV/0!</v>
      </c>
      <c r="FA417" s="140" t="e">
        <f t="shared" ca="1" si="566"/>
        <v>#DIV/0!</v>
      </c>
      <c r="FB417" s="140" t="e">
        <f t="shared" ca="1" si="566"/>
        <v>#DIV/0!</v>
      </c>
      <c r="FC417" s="140" t="e">
        <f t="shared" ca="1" si="566"/>
        <v>#DIV/0!</v>
      </c>
      <c r="FD417" s="140" t="e">
        <f t="shared" ca="1" si="566"/>
        <v>#DIV/0!</v>
      </c>
      <c r="FE417" s="140" t="e">
        <f t="shared" ca="1" si="566"/>
        <v>#DIV/0!</v>
      </c>
      <c r="FF417" s="140" t="e">
        <f t="shared" ca="1" si="566"/>
        <v>#DIV/0!</v>
      </c>
      <c r="FG417" s="140" t="e">
        <f t="shared" ca="1" si="566"/>
        <v>#DIV/0!</v>
      </c>
      <c r="FH417" s="140" t="e">
        <f t="shared" ca="1" si="566"/>
        <v>#DIV/0!</v>
      </c>
      <c r="FI417" s="140" t="e">
        <f t="shared" ca="1" si="566"/>
        <v>#DIV/0!</v>
      </c>
      <c r="FJ417" s="140" t="e">
        <f t="shared" ca="1" si="566"/>
        <v>#DIV/0!</v>
      </c>
      <c r="FK417" s="140" t="e">
        <f t="shared" ca="1" si="566"/>
        <v>#DIV/0!</v>
      </c>
      <c r="FM417" s="80">
        <f t="shared" si="567"/>
        <v>45</v>
      </c>
      <c r="FN417" s="140" t="e">
        <f t="shared" ca="1" si="568"/>
        <v>#DIV/0!</v>
      </c>
      <c r="FO417" s="140" t="e">
        <f t="shared" ca="1" si="568"/>
        <v>#DIV/0!</v>
      </c>
      <c r="FP417" s="140" t="e">
        <f t="shared" ca="1" si="568"/>
        <v>#DIV/0!</v>
      </c>
      <c r="FQ417" s="140" t="e">
        <f t="shared" ca="1" si="568"/>
        <v>#DIV/0!</v>
      </c>
      <c r="FR417" s="140" t="e">
        <f t="shared" ca="1" si="568"/>
        <v>#DIV/0!</v>
      </c>
      <c r="FS417" s="140" t="e">
        <f t="shared" ca="1" si="568"/>
        <v>#DIV/0!</v>
      </c>
      <c r="FT417" s="140" t="e">
        <f t="shared" ca="1" si="568"/>
        <v>#DIV/0!</v>
      </c>
      <c r="FU417" s="140" t="e">
        <f t="shared" ca="1" si="568"/>
        <v>#DIV/0!</v>
      </c>
      <c r="FV417" s="140" t="e">
        <f t="shared" ca="1" si="568"/>
        <v>#DIV/0!</v>
      </c>
      <c r="FW417" s="140" t="e">
        <f t="shared" ca="1" si="568"/>
        <v>#DIV/0!</v>
      </c>
      <c r="FX417" s="140" t="e">
        <f t="shared" ca="1" si="568"/>
        <v>#DIV/0!</v>
      </c>
      <c r="FY417" s="140" t="e">
        <f t="shared" ca="1" si="568"/>
        <v>#DIV/0!</v>
      </c>
      <c r="FZ417" s="140" t="e">
        <f t="shared" ca="1" si="568"/>
        <v>#DIV/0!</v>
      </c>
    </row>
    <row r="418" spans="13:182">
      <c r="O418" s="64"/>
      <c r="P418" s="64"/>
      <c r="S418" s="26">
        <f t="shared" si="547"/>
        <v>52.5</v>
      </c>
      <c r="T418" s="331">
        <f t="shared" ca="1" si="569"/>
        <v>0.10693571132326854</v>
      </c>
      <c r="U418" s="331">
        <f t="shared" ca="1" si="548"/>
        <v>0.10114951636911301</v>
      </c>
      <c r="V418" s="331">
        <f t="shared" ca="1" si="548"/>
        <v>8.4426595118505587E-2</v>
      </c>
      <c r="W418" s="331">
        <f t="shared" ca="1" si="548"/>
        <v>5.9727167874786428E-2</v>
      </c>
      <c r="X418" s="331">
        <f t="shared" ca="1" si="548"/>
        <v>3.3560682517136918E-2</v>
      </c>
      <c r="Y418" s="331">
        <f t="shared" ca="1" si="548"/>
        <v>1.3426153580976869E-2</v>
      </c>
      <c r="Z418" s="331">
        <f t="shared" ca="1" si="548"/>
        <v>2.7709806483379815E-3</v>
      </c>
      <c r="AA418" s="331">
        <f t="shared" ca="1" si="548"/>
        <v>3.8362782219195457E-11</v>
      </c>
      <c r="AB418" s="331">
        <f t="shared" ca="1" si="548"/>
        <v>1.6227641991627907E-3</v>
      </c>
      <c r="AC418" s="331">
        <f t="shared" ca="1" si="548"/>
        <v>4.7781821261364535E-3</v>
      </c>
      <c r="AD418" s="331">
        <f t="shared" ca="1" si="548"/>
        <v>7.783934530508436E-3</v>
      </c>
      <c r="AE418" s="331">
        <f t="shared" ca="1" si="548"/>
        <v>9.8147956456385837E-3</v>
      </c>
      <c r="AF418" s="331">
        <f t="shared" ca="1" si="548"/>
        <v>1.0523386318806905E-2</v>
      </c>
      <c r="AG418" s="15"/>
      <c r="AH418" s="80">
        <f t="shared" si="549"/>
        <v>52.5</v>
      </c>
      <c r="AI418" s="140">
        <f t="shared" ca="1" si="550"/>
        <v>0.10693571132326854</v>
      </c>
      <c r="AJ418" s="140">
        <f t="shared" ca="1" si="550"/>
        <v>0.10114951636911301</v>
      </c>
      <c r="AK418" s="140">
        <f t="shared" ca="1" si="550"/>
        <v>8.4426595118505587E-2</v>
      </c>
      <c r="AL418" s="140">
        <f t="shared" ca="1" si="550"/>
        <v>5.9727167874786428E-2</v>
      </c>
      <c r="AM418" s="140">
        <f t="shared" ca="1" si="550"/>
        <v>3.3560682517136918E-2</v>
      </c>
      <c r="AN418" s="140">
        <f t="shared" ca="1" si="550"/>
        <v>1.3426153580976869E-2</v>
      </c>
      <c r="AO418" s="140">
        <f t="shared" ca="1" si="550"/>
        <v>2.7709806483379815E-3</v>
      </c>
      <c r="AP418" s="140">
        <f t="shared" ca="1" si="550"/>
        <v>3.8362782219195457E-11</v>
      </c>
      <c r="AQ418" s="140">
        <f t="shared" ca="1" si="550"/>
        <v>1.6227641991627907E-3</v>
      </c>
      <c r="AR418" s="140">
        <f t="shared" ca="1" si="550"/>
        <v>4.7781821261364535E-3</v>
      </c>
      <c r="AS418" s="140">
        <f t="shared" ca="1" si="550"/>
        <v>7.783934530508436E-3</v>
      </c>
      <c r="AT418" s="140">
        <f t="shared" ca="1" si="550"/>
        <v>9.8147956456385837E-3</v>
      </c>
      <c r="AU418" s="140">
        <f t="shared" ca="1" si="550"/>
        <v>1.0523386318806905E-2</v>
      </c>
      <c r="AV418" s="168"/>
      <c r="AW418" s="80">
        <f t="shared" si="551"/>
        <v>52.5</v>
      </c>
      <c r="AX418" s="140">
        <f t="shared" ca="1" si="552"/>
        <v>4.6846317476896174E-2</v>
      </c>
      <c r="AY418" s="140">
        <f t="shared" ca="1" si="552"/>
        <v>4.6969399633102316E-2</v>
      </c>
      <c r="AZ418" s="140">
        <f t="shared" ca="1" si="552"/>
        <v>4.7488524672951719E-2</v>
      </c>
      <c r="BA418" s="140">
        <f t="shared" ca="1" si="552"/>
        <v>4.9119087619126985E-2</v>
      </c>
      <c r="BB418" s="140">
        <f t="shared" ca="1" si="552"/>
        <v>5.5130361976820072E-2</v>
      </c>
      <c r="BC418" s="140">
        <f t="shared" ca="1" si="552"/>
        <v>0.10678437594339228</v>
      </c>
      <c r="BD418" s="140">
        <f t="shared" ca="1" si="552"/>
        <v>1.0998433820282165E-2</v>
      </c>
      <c r="BE418" s="140">
        <f t="shared" ca="1" si="552"/>
        <v>9.3325117195143714E-11</v>
      </c>
      <c r="BF418" s="140">
        <f t="shared" ca="1" si="552"/>
        <v>2.8927128448934659E-3</v>
      </c>
      <c r="BG418" s="140">
        <f t="shared" ca="1" si="552"/>
        <v>7.0125300148811661E-3</v>
      </c>
      <c r="BH418" s="140">
        <f t="shared" ca="1" si="552"/>
        <v>1.0155933427854509E-2</v>
      </c>
      <c r="BI418" s="140">
        <f t="shared" ca="1" si="552"/>
        <v>1.2021294622243632E-2</v>
      </c>
      <c r="BJ418" s="140">
        <f t="shared" ca="1" si="552"/>
        <v>1.2634481949944376E-2</v>
      </c>
      <c r="BK418" s="62"/>
      <c r="BL418" s="80">
        <f t="shared" si="553"/>
        <v>52.5</v>
      </c>
      <c r="BM418" s="140">
        <f t="shared" ca="1" si="554"/>
        <v>3.0900893972254869E-2</v>
      </c>
      <c r="BN418" s="140">
        <f t="shared" ca="1" si="554"/>
        <v>2.9618497945277402E-2</v>
      </c>
      <c r="BO418" s="140">
        <f t="shared" ca="1" si="554"/>
        <v>2.5940658924353443E-2</v>
      </c>
      <c r="BP418" s="140">
        <f t="shared" ca="1" si="554"/>
        <v>2.0369914147071854E-2</v>
      </c>
      <c r="BQ418" s="140">
        <f t="shared" ca="1" si="554"/>
        <v>1.3732592906326793E-2</v>
      </c>
      <c r="BR418" s="140">
        <f t="shared" ca="1" si="554"/>
        <v>7.1606907408717753E-3</v>
      </c>
      <c r="BS418" s="140">
        <f t="shared" ca="1" si="554"/>
        <v>1.5851776976713986E-3</v>
      </c>
      <c r="BT418" s="140">
        <f t="shared" ca="1" si="554"/>
        <v>2.4143722844515494E-11</v>
      </c>
      <c r="BU418" s="140">
        <f t="shared" ca="1" si="554"/>
        <v>1.1276897854232257E-3</v>
      </c>
      <c r="BV418" s="140">
        <f t="shared" ca="1" si="554"/>
        <v>3.6236171738530036E-3</v>
      </c>
      <c r="BW418" s="140">
        <f t="shared" ca="1" si="554"/>
        <v>6.3101491009495787E-3</v>
      </c>
      <c r="BX418" s="140">
        <f t="shared" ca="1" si="554"/>
        <v>8.2926807514893137E-3</v>
      </c>
      <c r="BY418" s="140">
        <f t="shared" ca="1" si="554"/>
        <v>9.0167735896515971E-3</v>
      </c>
      <c r="BZ418" s="168"/>
      <c r="CA418" s="80">
        <f t="shared" si="555"/>
        <v>52.5</v>
      </c>
      <c r="CB418" s="140">
        <f t="shared" ca="1" si="556"/>
        <v>6.9456581966175893E-2</v>
      </c>
      <c r="CC418" s="140">
        <f t="shared" ca="1" si="556"/>
        <v>7.0566949388667047E-2</v>
      </c>
      <c r="CD418" s="140">
        <f t="shared" ca="1" si="556"/>
        <v>6.8827997922515802E-2</v>
      </c>
      <c r="CE418" s="140">
        <f t="shared" ca="1" si="556"/>
        <v>5.5382826778808777E-2</v>
      </c>
      <c r="CF418" s="140">
        <f t="shared" ca="1" si="556"/>
        <v>3.2968405962852179E-2</v>
      </c>
      <c r="CG418" s="140">
        <f t="shared" ca="1" si="556"/>
        <v>1.3393850918043718E-2</v>
      </c>
      <c r="CH418" s="140">
        <f t="shared" ca="1" si="556"/>
        <v>2.7706958552089129E-3</v>
      </c>
      <c r="CI418" s="140">
        <f t="shared" ca="1" si="556"/>
        <v>3.8362782219195457E-11</v>
      </c>
      <c r="CJ418" s="140">
        <f t="shared" ca="1" si="556"/>
        <v>1.6226725453724802E-3</v>
      </c>
      <c r="CK418" s="140">
        <f t="shared" ca="1" si="556"/>
        <v>4.7746646206758133E-3</v>
      </c>
      <c r="CL418" s="140">
        <f t="shared" ca="1" si="556"/>
        <v>7.7601847061652207E-3</v>
      </c>
      <c r="CM418" s="140">
        <f t="shared" ca="1" si="556"/>
        <v>9.7458625630589719E-3</v>
      </c>
      <c r="CN418" s="140">
        <f t="shared" ca="1" si="556"/>
        <v>1.042482913611449E-2</v>
      </c>
      <c r="CP418" s="80">
        <f t="shared" si="557"/>
        <v>52.5</v>
      </c>
      <c r="CQ418" s="140">
        <f t="shared" ca="1" si="558"/>
        <v>6.9456581966175893E-2</v>
      </c>
      <c r="CR418" s="140">
        <f t="shared" ca="1" si="558"/>
        <v>7.0566949388667047E-2</v>
      </c>
      <c r="CS418" s="140">
        <f t="shared" ca="1" si="558"/>
        <v>6.8827997922515802E-2</v>
      </c>
      <c r="CT418" s="140">
        <f t="shared" ca="1" si="558"/>
        <v>5.5382826778808777E-2</v>
      </c>
      <c r="CU418" s="140">
        <f t="shared" ca="1" si="558"/>
        <v>3.2968405962852179E-2</v>
      </c>
      <c r="CV418" s="140">
        <f t="shared" ca="1" si="558"/>
        <v>1.3393850918043718E-2</v>
      </c>
      <c r="CW418" s="140">
        <f t="shared" ca="1" si="558"/>
        <v>2.7706958552089129E-3</v>
      </c>
      <c r="CX418" s="140">
        <f t="shared" ca="1" si="558"/>
        <v>3.8362782219195457E-11</v>
      </c>
      <c r="CY418" s="140">
        <f t="shared" ca="1" si="558"/>
        <v>1.6226725453724802E-3</v>
      </c>
      <c r="CZ418" s="140">
        <f t="shared" ca="1" si="558"/>
        <v>4.7746646206758133E-3</v>
      </c>
      <c r="DA418" s="140">
        <f t="shared" ca="1" si="558"/>
        <v>7.7601847061652207E-3</v>
      </c>
      <c r="DB418" s="140">
        <f t="shared" ca="1" si="558"/>
        <v>9.7458625630589719E-3</v>
      </c>
      <c r="DC418" s="140">
        <f t="shared" ca="1" si="558"/>
        <v>1.042482913611449E-2</v>
      </c>
      <c r="DE418" s="80">
        <f t="shared" si="559"/>
        <v>52.5</v>
      </c>
      <c r="DF418" s="140">
        <f t="shared" ca="1" si="560"/>
        <v>3.8609630909809046E-2</v>
      </c>
      <c r="DG418" s="140">
        <f t="shared" ca="1" si="560"/>
        <v>3.9487399813599784E-2</v>
      </c>
      <c r="DH418" s="140">
        <f t="shared" ca="1" si="560"/>
        <v>4.1595503103619126E-2</v>
      </c>
      <c r="DI418" s="140">
        <f t="shared" ca="1" si="560"/>
        <v>4.4489730589187843E-2</v>
      </c>
      <c r="DJ418" s="140">
        <f t="shared" ca="1" si="560"/>
        <v>5.0231444556855978E-2</v>
      </c>
      <c r="DK418" s="140">
        <f t="shared" ca="1" si="560"/>
        <v>6.9624596784211595E-2</v>
      </c>
      <c r="DL418" s="140">
        <f t="shared" ca="1" si="560"/>
        <v>1.0978894696524856E-2</v>
      </c>
      <c r="DM418" s="140">
        <f t="shared" ca="1" si="560"/>
        <v>9.3325117195143714E-11</v>
      </c>
      <c r="DN418" s="140">
        <f t="shared" ca="1" si="560"/>
        <v>2.8921834155815345E-3</v>
      </c>
      <c r="DO418" s="140">
        <f t="shared" ca="1" si="560"/>
        <v>7.0009159067301596E-3</v>
      </c>
      <c r="DP418" s="140">
        <f t="shared" ca="1" si="560"/>
        <v>1.0100035451644772E-2</v>
      </c>
      <c r="DQ418" s="140">
        <f t="shared" ca="1" si="560"/>
        <v>1.1886300920749743E-2</v>
      </c>
      <c r="DR418" s="140">
        <f t="shared" ca="1" si="560"/>
        <v>1.2452490296823136E-2</v>
      </c>
      <c r="DT418" s="80">
        <f t="shared" si="561"/>
        <v>52.5</v>
      </c>
      <c r="DU418" s="140">
        <f t="shared" ca="1" si="562"/>
        <v>0.10693571132326854</v>
      </c>
      <c r="DV418" s="140">
        <f t="shared" ca="1" si="562"/>
        <v>0.10114951636911301</v>
      </c>
      <c r="DW418" s="140">
        <f t="shared" ca="1" si="562"/>
        <v>8.4426595118505587E-2</v>
      </c>
      <c r="DX418" s="140">
        <f t="shared" ca="1" si="562"/>
        <v>5.9727167874786428E-2</v>
      </c>
      <c r="DY418" s="140">
        <f t="shared" ca="1" si="562"/>
        <v>3.3560682517136918E-2</v>
      </c>
      <c r="DZ418" s="140">
        <f t="shared" ca="1" si="562"/>
        <v>1.3426153580976869E-2</v>
      </c>
      <c r="EA418" s="140">
        <f t="shared" ca="1" si="562"/>
        <v>2.7709806483379815E-3</v>
      </c>
      <c r="EB418" s="140">
        <f t="shared" ca="1" si="562"/>
        <v>3.8362782219195457E-11</v>
      </c>
      <c r="EC418" s="140">
        <f t="shared" ca="1" si="562"/>
        <v>1.6227641991627907E-3</v>
      </c>
      <c r="ED418" s="140">
        <f t="shared" ca="1" si="562"/>
        <v>4.7781821261364535E-3</v>
      </c>
      <c r="EE418" s="140">
        <f t="shared" ca="1" si="562"/>
        <v>7.783934530508436E-3</v>
      </c>
      <c r="EF418" s="140">
        <f t="shared" ca="1" si="562"/>
        <v>9.8147956456385837E-3</v>
      </c>
      <c r="EG418" s="140">
        <f t="shared" ca="1" si="562"/>
        <v>1.0523386318806905E-2</v>
      </c>
      <c r="EI418" s="80">
        <f t="shared" si="563"/>
        <v>52.5</v>
      </c>
      <c r="EJ418" s="140">
        <f t="shared" ca="1" si="564"/>
        <v>0.10693571132326854</v>
      </c>
      <c r="EK418" s="140">
        <f t="shared" ca="1" si="564"/>
        <v>0.10114951636911301</v>
      </c>
      <c r="EL418" s="140">
        <f t="shared" ca="1" si="564"/>
        <v>8.4426595118505587E-2</v>
      </c>
      <c r="EM418" s="140">
        <f t="shared" ca="1" si="564"/>
        <v>5.9727167874786428E-2</v>
      </c>
      <c r="EN418" s="140">
        <f t="shared" ca="1" si="564"/>
        <v>3.3560682517136918E-2</v>
      </c>
      <c r="EO418" s="140">
        <f t="shared" ca="1" si="564"/>
        <v>1.3426153580976869E-2</v>
      </c>
      <c r="EP418" s="140">
        <f t="shared" ca="1" si="564"/>
        <v>2.7709806483379815E-3</v>
      </c>
      <c r="EQ418" s="140">
        <f t="shared" ca="1" si="564"/>
        <v>3.8362782219195457E-11</v>
      </c>
      <c r="ER418" s="140">
        <f t="shared" ca="1" si="564"/>
        <v>1.6227641991627907E-3</v>
      </c>
      <c r="ES418" s="140">
        <f t="shared" ca="1" si="564"/>
        <v>4.7781821261364535E-3</v>
      </c>
      <c r="ET418" s="140">
        <f t="shared" ca="1" si="564"/>
        <v>7.783934530508436E-3</v>
      </c>
      <c r="EU418" s="140">
        <f t="shared" ca="1" si="564"/>
        <v>9.8147956456385837E-3</v>
      </c>
      <c r="EV418" s="140">
        <f t="shared" ca="1" si="564"/>
        <v>1.0523386318806905E-2</v>
      </c>
      <c r="EX418" s="80">
        <f t="shared" si="565"/>
        <v>52.5</v>
      </c>
      <c r="EY418" s="140" t="e">
        <f t="shared" ca="1" si="566"/>
        <v>#DIV/0!</v>
      </c>
      <c r="EZ418" s="140" t="e">
        <f t="shared" ca="1" si="566"/>
        <v>#DIV/0!</v>
      </c>
      <c r="FA418" s="140" t="e">
        <f t="shared" ca="1" si="566"/>
        <v>#DIV/0!</v>
      </c>
      <c r="FB418" s="140" t="e">
        <f t="shared" ca="1" si="566"/>
        <v>#DIV/0!</v>
      </c>
      <c r="FC418" s="140" t="e">
        <f t="shared" ca="1" si="566"/>
        <v>#DIV/0!</v>
      </c>
      <c r="FD418" s="140" t="e">
        <f t="shared" ca="1" si="566"/>
        <v>#DIV/0!</v>
      </c>
      <c r="FE418" s="140" t="e">
        <f t="shared" ca="1" si="566"/>
        <v>#DIV/0!</v>
      </c>
      <c r="FF418" s="140" t="e">
        <f t="shared" ca="1" si="566"/>
        <v>#DIV/0!</v>
      </c>
      <c r="FG418" s="140" t="e">
        <f t="shared" ca="1" si="566"/>
        <v>#DIV/0!</v>
      </c>
      <c r="FH418" s="140" t="e">
        <f t="shared" ca="1" si="566"/>
        <v>#DIV/0!</v>
      </c>
      <c r="FI418" s="140" t="e">
        <f t="shared" ca="1" si="566"/>
        <v>#DIV/0!</v>
      </c>
      <c r="FJ418" s="140" t="e">
        <f t="shared" ca="1" si="566"/>
        <v>#DIV/0!</v>
      </c>
      <c r="FK418" s="140" t="e">
        <f t="shared" ca="1" si="566"/>
        <v>#DIV/0!</v>
      </c>
      <c r="FM418" s="80">
        <f t="shared" si="567"/>
        <v>52.5</v>
      </c>
      <c r="FN418" s="140" t="e">
        <f t="shared" ca="1" si="568"/>
        <v>#DIV/0!</v>
      </c>
      <c r="FO418" s="140" t="e">
        <f t="shared" ca="1" si="568"/>
        <v>#DIV/0!</v>
      </c>
      <c r="FP418" s="140" t="e">
        <f t="shared" ca="1" si="568"/>
        <v>#DIV/0!</v>
      </c>
      <c r="FQ418" s="140" t="e">
        <f t="shared" ca="1" si="568"/>
        <v>#DIV/0!</v>
      </c>
      <c r="FR418" s="140" t="e">
        <f t="shared" ca="1" si="568"/>
        <v>#DIV/0!</v>
      </c>
      <c r="FS418" s="140" t="e">
        <f t="shared" ca="1" si="568"/>
        <v>#DIV/0!</v>
      </c>
      <c r="FT418" s="140" t="e">
        <f t="shared" ca="1" si="568"/>
        <v>#DIV/0!</v>
      </c>
      <c r="FU418" s="140" t="e">
        <f t="shared" ca="1" si="568"/>
        <v>#DIV/0!</v>
      </c>
      <c r="FV418" s="140" t="e">
        <f t="shared" ca="1" si="568"/>
        <v>#DIV/0!</v>
      </c>
      <c r="FW418" s="140" t="e">
        <f t="shared" ca="1" si="568"/>
        <v>#DIV/0!</v>
      </c>
      <c r="FX418" s="140" t="e">
        <f t="shared" ca="1" si="568"/>
        <v>#DIV/0!</v>
      </c>
      <c r="FY418" s="140" t="e">
        <f t="shared" ca="1" si="568"/>
        <v>#DIV/0!</v>
      </c>
      <c r="FZ418" s="140" t="e">
        <f t="shared" ca="1" si="568"/>
        <v>#DIV/0!</v>
      </c>
    </row>
    <row r="419" spans="13:182">
      <c r="O419" s="64"/>
      <c r="P419" s="64"/>
      <c r="S419" s="26">
        <f t="shared" si="547"/>
        <v>60</v>
      </c>
      <c r="T419" s="331">
        <f t="shared" ca="1" si="569"/>
        <v>0.10693571133991188</v>
      </c>
      <c r="U419" s="331">
        <f t="shared" ca="1" si="548"/>
        <v>0.10207888140388088</v>
      </c>
      <c r="V419" s="331">
        <f t="shared" ca="1" si="548"/>
        <v>8.7983260394582236E-2</v>
      </c>
      <c r="W419" s="331">
        <f t="shared" ca="1" si="548"/>
        <v>6.6707219369808043E-2</v>
      </c>
      <c r="X419" s="331">
        <f t="shared" ca="1" si="548"/>
        <v>4.277346693149893E-2</v>
      </c>
      <c r="Y419" s="331">
        <f t="shared" ca="1" si="548"/>
        <v>2.1995460286361356E-2</v>
      </c>
      <c r="Z419" s="331">
        <f t="shared" ca="1" si="548"/>
        <v>8.2255097979566719E-3</v>
      </c>
      <c r="AA419" s="331">
        <f t="shared" ca="1" si="548"/>
        <v>1.6219063576971657E-3</v>
      </c>
      <c r="AB419" s="331">
        <f t="shared" ca="1" si="548"/>
        <v>2.1719969511281557E-11</v>
      </c>
      <c r="AC419" s="331">
        <f t="shared" ca="1" si="548"/>
        <v>8.886243120253117E-4</v>
      </c>
      <c r="AD419" s="331">
        <f t="shared" ca="1" si="548"/>
        <v>2.5004462015522423E-3</v>
      </c>
      <c r="AE419" s="331">
        <f t="shared" ca="1" si="548"/>
        <v>3.7981691499187451E-3</v>
      </c>
      <c r="AF419" s="331">
        <f t="shared" ca="1" si="548"/>
        <v>4.2799888569552032E-3</v>
      </c>
      <c r="AG419" s="15"/>
      <c r="AH419" s="80">
        <f t="shared" si="549"/>
        <v>60</v>
      </c>
      <c r="AI419" s="140">
        <f t="shared" ca="1" si="550"/>
        <v>0.10693571133991188</v>
      </c>
      <c r="AJ419" s="140">
        <f t="shared" ca="1" si="550"/>
        <v>0.10207888140388088</v>
      </c>
      <c r="AK419" s="140">
        <f t="shared" ca="1" si="550"/>
        <v>8.7983260394582236E-2</v>
      </c>
      <c r="AL419" s="140">
        <f t="shared" ca="1" si="550"/>
        <v>6.6707219369808043E-2</v>
      </c>
      <c r="AM419" s="140">
        <f t="shared" ca="1" si="550"/>
        <v>4.277346693149893E-2</v>
      </c>
      <c r="AN419" s="140">
        <f t="shared" ca="1" si="550"/>
        <v>2.1995460286361356E-2</v>
      </c>
      <c r="AO419" s="140">
        <f t="shared" ca="1" si="550"/>
        <v>8.2255097979566719E-3</v>
      </c>
      <c r="AP419" s="140">
        <f t="shared" ca="1" si="550"/>
        <v>1.6219063576971657E-3</v>
      </c>
      <c r="AQ419" s="140">
        <f t="shared" ca="1" si="550"/>
        <v>2.1719969511281557E-11</v>
      </c>
      <c r="AR419" s="140">
        <f t="shared" ca="1" si="550"/>
        <v>8.886243120253117E-4</v>
      </c>
      <c r="AS419" s="140">
        <f t="shared" ca="1" si="550"/>
        <v>2.5004462015522423E-3</v>
      </c>
      <c r="AT419" s="140">
        <f t="shared" ca="1" si="550"/>
        <v>3.7981691499187451E-3</v>
      </c>
      <c r="AU419" s="140">
        <f t="shared" ca="1" si="550"/>
        <v>4.2799888569552032E-3</v>
      </c>
      <c r="AV419" s="168"/>
      <c r="AW419" s="80">
        <f t="shared" si="551"/>
        <v>60</v>
      </c>
      <c r="AX419" s="140">
        <f t="shared" ca="1" si="552"/>
        <v>6.8732139827141311E-2</v>
      </c>
      <c r="AY419" s="140">
        <f t="shared" ca="1" si="552"/>
        <v>6.9668081255717523E-2</v>
      </c>
      <c r="AZ419" s="140">
        <f t="shared" ca="1" si="552"/>
        <v>7.3024090355748861E-2</v>
      </c>
      <c r="BA419" s="140">
        <f t="shared" ca="1" si="552"/>
        <v>8.1380716060822839E-2</v>
      </c>
      <c r="BB419" s="140">
        <f t="shared" ca="1" si="552"/>
        <v>0.10689931841504999</v>
      </c>
      <c r="BC419" s="140">
        <f t="shared" ca="1" si="552"/>
        <v>5.5175897409057234E-2</v>
      </c>
      <c r="BD419" s="140">
        <f t="shared" ca="1" si="552"/>
        <v>1.7827125244039132E-2</v>
      </c>
      <c r="BE419" s="140">
        <f t="shared" ca="1" si="552"/>
        <v>2.891204274565681E-3</v>
      </c>
      <c r="BF419" s="140">
        <f t="shared" ca="1" si="552"/>
        <v>3.2585102592705247E-11</v>
      </c>
      <c r="BG419" s="140">
        <f t="shared" ca="1" si="552"/>
        <v>1.1725404545793732E-3</v>
      </c>
      <c r="BH419" s="140">
        <f t="shared" ca="1" si="552"/>
        <v>3.0291034293045455E-3</v>
      </c>
      <c r="BI419" s="140">
        <f t="shared" ca="1" si="552"/>
        <v>4.384134188990709E-3</v>
      </c>
      <c r="BJ419" s="140">
        <f t="shared" ca="1" si="552"/>
        <v>4.8637844179881999E-3</v>
      </c>
      <c r="BK419" s="62"/>
      <c r="BL419" s="80">
        <f t="shared" si="553"/>
        <v>60</v>
      </c>
      <c r="BM419" s="140">
        <f t="shared" ca="1" si="554"/>
        <v>4.8109927277142764E-2</v>
      </c>
      <c r="BN419" s="140">
        <f t="shared" ca="1" si="554"/>
        <v>4.6583527450154115E-2</v>
      </c>
      <c r="BO419" s="140">
        <f t="shared" ca="1" si="554"/>
        <v>4.2158219985422039E-2</v>
      </c>
      <c r="BP419" s="140">
        <f t="shared" ca="1" si="554"/>
        <v>3.5289609738587996E-2</v>
      </c>
      <c r="BQ419" s="140">
        <f t="shared" ca="1" si="554"/>
        <v>2.6726465908772937E-2</v>
      </c>
      <c r="BR419" s="140">
        <f t="shared" ca="1" si="554"/>
        <v>1.3735509362819049E-2</v>
      </c>
      <c r="BS419" s="140">
        <f t="shared" ca="1" si="554"/>
        <v>5.3461146838963587E-3</v>
      </c>
      <c r="BT419" s="140">
        <f t="shared" ca="1" si="554"/>
        <v>1.1270905238251615E-3</v>
      </c>
      <c r="BU419" s="140">
        <f t="shared" ca="1" si="554"/>
        <v>1.6288690357022516E-11</v>
      </c>
      <c r="BV419" s="140">
        <f t="shared" ca="1" si="554"/>
        <v>7.1539924830110312E-4</v>
      </c>
      <c r="BW419" s="140">
        <f t="shared" ca="1" si="554"/>
        <v>2.1288981733186886E-3</v>
      </c>
      <c r="BX419" s="140">
        <f t="shared" ca="1" si="554"/>
        <v>3.3503723892891607E-3</v>
      </c>
      <c r="BY419" s="140">
        <f t="shared" ca="1" si="554"/>
        <v>3.821319410047866E-3</v>
      </c>
      <c r="BZ419" s="168"/>
      <c r="CA419" s="80">
        <f t="shared" si="555"/>
        <v>60</v>
      </c>
      <c r="CB419" s="140">
        <f t="shared" ca="1" si="556"/>
        <v>5.8633459918881983E-2</v>
      </c>
      <c r="CC419" s="140">
        <f t="shared" ca="1" si="556"/>
        <v>6.1090106231908706E-2</v>
      </c>
      <c r="CD419" s="140">
        <f t="shared" ca="1" si="556"/>
        <v>6.4078367103236208E-2</v>
      </c>
      <c r="CE419" s="140">
        <f t="shared" ca="1" si="556"/>
        <v>5.8110793016680616E-2</v>
      </c>
      <c r="CF419" s="140">
        <f t="shared" ca="1" si="556"/>
        <v>4.0999685686962203E-2</v>
      </c>
      <c r="CG419" s="140">
        <f t="shared" ca="1" si="556"/>
        <v>2.1793381106264286E-2</v>
      </c>
      <c r="CH419" s="140">
        <f t="shared" ca="1" si="556"/>
        <v>8.2152040959319796E-3</v>
      </c>
      <c r="CI419" s="140">
        <f t="shared" ca="1" si="556"/>
        <v>1.6218148508169692E-3</v>
      </c>
      <c r="CJ419" s="140">
        <f t="shared" ca="1" si="556"/>
        <v>2.1719969511281557E-11</v>
      </c>
      <c r="CK419" s="140">
        <f t="shared" ca="1" si="556"/>
        <v>8.8859271091897138E-4</v>
      </c>
      <c r="CL419" s="140">
        <f t="shared" ca="1" si="556"/>
        <v>2.4992838547515132E-3</v>
      </c>
      <c r="CM419" s="140">
        <f t="shared" ca="1" si="556"/>
        <v>3.7918600068461835E-3</v>
      </c>
      <c r="CN419" s="140">
        <f t="shared" ca="1" si="556"/>
        <v>4.2691622190772433E-3</v>
      </c>
      <c r="CP419" s="80">
        <f t="shared" si="557"/>
        <v>60</v>
      </c>
      <c r="CQ419" s="140">
        <f t="shared" ca="1" si="558"/>
        <v>5.8633459918881983E-2</v>
      </c>
      <c r="CR419" s="140">
        <f t="shared" ca="1" si="558"/>
        <v>6.1090106231908706E-2</v>
      </c>
      <c r="CS419" s="140">
        <f t="shared" ca="1" si="558"/>
        <v>6.4078367103236208E-2</v>
      </c>
      <c r="CT419" s="140">
        <f t="shared" ca="1" si="558"/>
        <v>5.8110793016680616E-2</v>
      </c>
      <c r="CU419" s="140">
        <f t="shared" ca="1" si="558"/>
        <v>4.0999685686962203E-2</v>
      </c>
      <c r="CV419" s="140">
        <f t="shared" ca="1" si="558"/>
        <v>2.1793381106264286E-2</v>
      </c>
      <c r="CW419" s="140">
        <f t="shared" ca="1" si="558"/>
        <v>8.2152040959319796E-3</v>
      </c>
      <c r="CX419" s="140">
        <f t="shared" ca="1" si="558"/>
        <v>1.6218148508169692E-3</v>
      </c>
      <c r="CY419" s="140">
        <f t="shared" ca="1" si="558"/>
        <v>2.1719969511281557E-11</v>
      </c>
      <c r="CZ419" s="140">
        <f t="shared" ca="1" si="558"/>
        <v>8.8859271091897138E-4</v>
      </c>
      <c r="DA419" s="140">
        <f t="shared" ca="1" si="558"/>
        <v>2.4992838547515132E-3</v>
      </c>
      <c r="DB419" s="140">
        <f t="shared" ca="1" si="558"/>
        <v>3.7918600068461835E-3</v>
      </c>
      <c r="DC419" s="140">
        <f t="shared" ca="1" si="558"/>
        <v>4.2691622190772433E-3</v>
      </c>
      <c r="DE419" s="80">
        <f t="shared" si="559"/>
        <v>60</v>
      </c>
      <c r="DF419" s="140">
        <f t="shared" ca="1" si="560"/>
        <v>4.2494088613571054E-2</v>
      </c>
      <c r="DG419" s="140">
        <f t="shared" ca="1" si="560"/>
        <v>4.4565547358139029E-2</v>
      </c>
      <c r="DH419" s="140">
        <f t="shared" ca="1" si="560"/>
        <v>4.9829739192165608E-2</v>
      </c>
      <c r="DI419" s="140">
        <f t="shared" ca="1" si="560"/>
        <v>5.6925763155027023E-2</v>
      </c>
      <c r="DJ419" s="140">
        <f t="shared" ca="1" si="560"/>
        <v>6.4163082204335947E-2</v>
      </c>
      <c r="DK419" s="140">
        <f t="shared" ca="1" si="560"/>
        <v>5.0263956920711457E-2</v>
      </c>
      <c r="DL419" s="140">
        <f t="shared" ca="1" si="560"/>
        <v>1.7707238301098244E-2</v>
      </c>
      <c r="DM419" s="140">
        <f t="shared" ca="1" si="560"/>
        <v>2.8906756879694723E-3</v>
      </c>
      <c r="DN419" s="140">
        <f t="shared" ca="1" si="560"/>
        <v>3.2585102592705247E-11</v>
      </c>
      <c r="DO419" s="140">
        <f t="shared" ca="1" si="560"/>
        <v>1.1724673591623248E-3</v>
      </c>
      <c r="DP419" s="140">
        <f t="shared" ca="1" si="560"/>
        <v>3.0270025104991946E-3</v>
      </c>
      <c r="DQ419" s="140">
        <f t="shared" ca="1" si="560"/>
        <v>4.3742080016912826E-3</v>
      </c>
      <c r="DR419" s="140">
        <f t="shared" ca="1" si="560"/>
        <v>4.8474983591237355E-3</v>
      </c>
      <c r="DT419" s="80">
        <f t="shared" si="561"/>
        <v>60</v>
      </c>
      <c r="DU419" s="140">
        <f t="shared" ca="1" si="562"/>
        <v>0.10693571133991188</v>
      </c>
      <c r="DV419" s="140">
        <f t="shared" ca="1" si="562"/>
        <v>0.10207888140388088</v>
      </c>
      <c r="DW419" s="140">
        <f t="shared" ca="1" si="562"/>
        <v>8.7983260394582236E-2</v>
      </c>
      <c r="DX419" s="140">
        <f t="shared" ca="1" si="562"/>
        <v>6.6707219369808043E-2</v>
      </c>
      <c r="DY419" s="140">
        <f t="shared" ca="1" si="562"/>
        <v>4.277346693149893E-2</v>
      </c>
      <c r="DZ419" s="140">
        <f t="shared" ca="1" si="562"/>
        <v>2.1995460286361356E-2</v>
      </c>
      <c r="EA419" s="140">
        <f t="shared" ca="1" si="562"/>
        <v>8.2255097979566719E-3</v>
      </c>
      <c r="EB419" s="140">
        <f t="shared" ca="1" si="562"/>
        <v>1.6219063576971657E-3</v>
      </c>
      <c r="EC419" s="140">
        <f t="shared" ca="1" si="562"/>
        <v>2.1719969511281557E-11</v>
      </c>
      <c r="ED419" s="140">
        <f t="shared" ca="1" si="562"/>
        <v>8.886243120253117E-4</v>
      </c>
      <c r="EE419" s="140">
        <f t="shared" ca="1" si="562"/>
        <v>2.5004462015522423E-3</v>
      </c>
      <c r="EF419" s="140">
        <f t="shared" ca="1" si="562"/>
        <v>3.7981691499187451E-3</v>
      </c>
      <c r="EG419" s="140">
        <f t="shared" ca="1" si="562"/>
        <v>4.2799888569552032E-3</v>
      </c>
      <c r="EI419" s="80">
        <f t="shared" si="563"/>
        <v>60</v>
      </c>
      <c r="EJ419" s="140">
        <f t="shared" ca="1" si="564"/>
        <v>0.10693571133991188</v>
      </c>
      <c r="EK419" s="140">
        <f t="shared" ca="1" si="564"/>
        <v>0.10207888140388088</v>
      </c>
      <c r="EL419" s="140">
        <f t="shared" ca="1" si="564"/>
        <v>8.7983260394582236E-2</v>
      </c>
      <c r="EM419" s="140">
        <f t="shared" ca="1" si="564"/>
        <v>6.6707219369808043E-2</v>
      </c>
      <c r="EN419" s="140">
        <f t="shared" ca="1" si="564"/>
        <v>4.277346693149893E-2</v>
      </c>
      <c r="EO419" s="140">
        <f t="shared" ca="1" si="564"/>
        <v>2.1995460286361356E-2</v>
      </c>
      <c r="EP419" s="140">
        <f t="shared" ca="1" si="564"/>
        <v>8.2255097979566719E-3</v>
      </c>
      <c r="EQ419" s="140">
        <f t="shared" ca="1" si="564"/>
        <v>1.6219063576971657E-3</v>
      </c>
      <c r="ER419" s="140">
        <f t="shared" ca="1" si="564"/>
        <v>2.1719969511281557E-11</v>
      </c>
      <c r="ES419" s="140">
        <f t="shared" ca="1" si="564"/>
        <v>8.886243120253117E-4</v>
      </c>
      <c r="ET419" s="140">
        <f t="shared" ca="1" si="564"/>
        <v>2.5004462015522423E-3</v>
      </c>
      <c r="EU419" s="140">
        <f t="shared" ca="1" si="564"/>
        <v>3.7981691499187451E-3</v>
      </c>
      <c r="EV419" s="140">
        <f t="shared" ca="1" si="564"/>
        <v>4.2799888569552032E-3</v>
      </c>
      <c r="EX419" s="80">
        <f t="shared" si="565"/>
        <v>60</v>
      </c>
      <c r="EY419" s="140" t="e">
        <f t="shared" ca="1" si="566"/>
        <v>#DIV/0!</v>
      </c>
      <c r="EZ419" s="140" t="e">
        <f t="shared" ca="1" si="566"/>
        <v>#DIV/0!</v>
      </c>
      <c r="FA419" s="140" t="e">
        <f t="shared" ca="1" si="566"/>
        <v>#DIV/0!</v>
      </c>
      <c r="FB419" s="140" t="e">
        <f t="shared" ca="1" si="566"/>
        <v>#DIV/0!</v>
      </c>
      <c r="FC419" s="140" t="e">
        <f t="shared" ca="1" si="566"/>
        <v>#DIV/0!</v>
      </c>
      <c r="FD419" s="140" t="e">
        <f t="shared" ca="1" si="566"/>
        <v>#DIV/0!</v>
      </c>
      <c r="FE419" s="140" t="e">
        <f t="shared" ca="1" si="566"/>
        <v>#DIV/0!</v>
      </c>
      <c r="FF419" s="140" t="e">
        <f t="shared" ca="1" si="566"/>
        <v>#DIV/0!</v>
      </c>
      <c r="FG419" s="140" t="e">
        <f t="shared" ca="1" si="566"/>
        <v>#DIV/0!</v>
      </c>
      <c r="FH419" s="140" t="e">
        <f t="shared" ca="1" si="566"/>
        <v>#DIV/0!</v>
      </c>
      <c r="FI419" s="140" t="e">
        <f t="shared" ca="1" si="566"/>
        <v>#DIV/0!</v>
      </c>
      <c r="FJ419" s="140" t="e">
        <f t="shared" ca="1" si="566"/>
        <v>#DIV/0!</v>
      </c>
      <c r="FK419" s="140" t="e">
        <f t="shared" ca="1" si="566"/>
        <v>#DIV/0!</v>
      </c>
      <c r="FM419" s="80">
        <f t="shared" si="567"/>
        <v>60</v>
      </c>
      <c r="FN419" s="140" t="e">
        <f t="shared" ca="1" si="568"/>
        <v>#DIV/0!</v>
      </c>
      <c r="FO419" s="140" t="e">
        <f t="shared" ca="1" si="568"/>
        <v>#DIV/0!</v>
      </c>
      <c r="FP419" s="140" t="e">
        <f t="shared" ca="1" si="568"/>
        <v>#DIV/0!</v>
      </c>
      <c r="FQ419" s="140" t="e">
        <f t="shared" ca="1" si="568"/>
        <v>#DIV/0!</v>
      </c>
      <c r="FR419" s="140" t="e">
        <f t="shared" ca="1" si="568"/>
        <v>#DIV/0!</v>
      </c>
      <c r="FS419" s="140" t="e">
        <f t="shared" ca="1" si="568"/>
        <v>#DIV/0!</v>
      </c>
      <c r="FT419" s="140" t="e">
        <f t="shared" ca="1" si="568"/>
        <v>#DIV/0!</v>
      </c>
      <c r="FU419" s="140" t="e">
        <f t="shared" ca="1" si="568"/>
        <v>#DIV/0!</v>
      </c>
      <c r="FV419" s="140" t="e">
        <f t="shared" ca="1" si="568"/>
        <v>#DIV/0!</v>
      </c>
      <c r="FW419" s="140" t="e">
        <f t="shared" ca="1" si="568"/>
        <v>#DIV/0!</v>
      </c>
      <c r="FX419" s="140" t="e">
        <f t="shared" ca="1" si="568"/>
        <v>#DIV/0!</v>
      </c>
      <c r="FY419" s="140" t="e">
        <f t="shared" ca="1" si="568"/>
        <v>#DIV/0!</v>
      </c>
      <c r="FZ419" s="140" t="e">
        <f t="shared" ca="1" si="568"/>
        <v>#DIV/0!</v>
      </c>
    </row>
    <row r="420" spans="13:182">
      <c r="O420" s="64"/>
      <c r="P420" s="64"/>
      <c r="S420" s="26">
        <f t="shared" si="547"/>
        <v>67.5</v>
      </c>
      <c r="T420" s="331">
        <f t="shared" ca="1" si="569"/>
        <v>0.1069357113504511</v>
      </c>
      <c r="U420" s="331">
        <f t="shared" ca="1" si="548"/>
        <v>0.10266768501682411</v>
      </c>
      <c r="V420" s="331">
        <f t="shared" ca="1" si="548"/>
        <v>9.0252762959271898E-2</v>
      </c>
      <c r="W420" s="331">
        <f t="shared" ca="1" si="548"/>
        <v>7.1289919803197377E-2</v>
      </c>
      <c r="X420" s="331">
        <f t="shared" ca="1" si="548"/>
        <v>4.924349736068373E-2</v>
      </c>
      <c r="Y420" s="331">
        <f t="shared" ca="1" si="548"/>
        <v>2.8806726450406495E-2</v>
      </c>
      <c r="Z420" s="331">
        <f t="shared" ca="1" si="548"/>
        <v>1.3660329084330654E-2</v>
      </c>
      <c r="AA420" s="331">
        <f t="shared" ca="1" si="548"/>
        <v>4.7769367059919956E-3</v>
      </c>
      <c r="AB420" s="331">
        <f t="shared" ca="1" si="548"/>
        <v>8.8815211104258725E-4</v>
      </c>
      <c r="AC420" s="331">
        <f t="shared" ca="1" si="548"/>
        <v>1.1181075140814262E-11</v>
      </c>
      <c r="AD420" s="331">
        <f t="shared" ca="1" si="548"/>
        <v>4.2250661347598465E-4</v>
      </c>
      <c r="AE420" s="331">
        <f t="shared" ca="1" si="548"/>
        <v>1.057403778290826E-3</v>
      </c>
      <c r="AF420" s="331">
        <f t="shared" ca="1" si="548"/>
        <v>1.3279714914388554E-3</v>
      </c>
      <c r="AG420" s="15"/>
      <c r="AH420" s="80">
        <f t="shared" si="549"/>
        <v>67.5</v>
      </c>
      <c r="AI420" s="140">
        <f t="shared" ca="1" si="550"/>
        <v>0.1069357113504511</v>
      </c>
      <c r="AJ420" s="140">
        <f t="shared" ca="1" si="550"/>
        <v>0.10266768501682411</v>
      </c>
      <c r="AK420" s="140">
        <f t="shared" ca="1" si="550"/>
        <v>9.0252762959271898E-2</v>
      </c>
      <c r="AL420" s="140">
        <f t="shared" ca="1" si="550"/>
        <v>7.1289919803197377E-2</v>
      </c>
      <c r="AM420" s="140">
        <f t="shared" ca="1" si="550"/>
        <v>4.924349736068373E-2</v>
      </c>
      <c r="AN420" s="140">
        <f t="shared" ca="1" si="550"/>
        <v>2.8806726450406495E-2</v>
      </c>
      <c r="AO420" s="140">
        <f t="shared" ca="1" si="550"/>
        <v>1.3660329084330654E-2</v>
      </c>
      <c r="AP420" s="140">
        <f t="shared" ca="1" si="550"/>
        <v>4.7769367059919956E-3</v>
      </c>
      <c r="AQ420" s="140">
        <f t="shared" ca="1" si="550"/>
        <v>8.8815211104258725E-4</v>
      </c>
      <c r="AR420" s="140">
        <f t="shared" ca="1" si="550"/>
        <v>1.1181075140814262E-11</v>
      </c>
      <c r="AS420" s="140">
        <f t="shared" ca="1" si="550"/>
        <v>4.2250661347598465E-4</v>
      </c>
      <c r="AT420" s="140">
        <f t="shared" ca="1" si="550"/>
        <v>1.057403778290826E-3</v>
      </c>
      <c r="AU420" s="140">
        <f t="shared" ca="1" si="550"/>
        <v>1.3279714914388554E-3</v>
      </c>
      <c r="AV420" s="168"/>
      <c r="AW420" s="80">
        <f t="shared" si="551"/>
        <v>67.5</v>
      </c>
      <c r="AX420" s="140">
        <f t="shared" ca="1" si="552"/>
        <v>8.689796006220521E-2</v>
      </c>
      <c r="AY420" s="140">
        <f t="shared" ca="1" si="552"/>
        <v>8.8449356766899176E-2</v>
      </c>
      <c r="AZ420" s="140">
        <f t="shared" ca="1" si="552"/>
        <v>9.3904122756723302E-2</v>
      </c>
      <c r="BA420" s="140">
        <f t="shared" ca="1" si="552"/>
        <v>0.10692085128853736</v>
      </c>
      <c r="BB420" s="140">
        <f t="shared" ca="1" si="552"/>
        <v>8.1413460176510161E-2</v>
      </c>
      <c r="BC420" s="140">
        <f t="shared" ca="1" si="552"/>
        <v>4.9144927343670063E-2</v>
      </c>
      <c r="BD420" s="140">
        <f t="shared" ca="1" si="552"/>
        <v>2.2151403743419271E-2</v>
      </c>
      <c r="BE420" s="140">
        <f t="shared" ca="1" si="552"/>
        <v>7.0107417143405936E-3</v>
      </c>
      <c r="BF420" s="140">
        <f t="shared" ca="1" si="552"/>
        <v>1.1719183220777745E-3</v>
      </c>
      <c r="BG420" s="140">
        <f t="shared" ca="1" si="552"/>
        <v>1.349798603928301E-11</v>
      </c>
      <c r="BH420" s="140">
        <f t="shared" ca="1" si="552"/>
        <v>4.7866207520854168E-4</v>
      </c>
      <c r="BI420" s="140">
        <f t="shared" ca="1" si="552"/>
        <v>1.1539727080757786E-3</v>
      </c>
      <c r="BJ420" s="140">
        <f t="shared" ca="1" si="552"/>
        <v>1.4315348722905221E-3</v>
      </c>
      <c r="BK420" s="62"/>
      <c r="BL420" s="80">
        <f t="shared" si="553"/>
        <v>67.5</v>
      </c>
      <c r="BM420" s="140">
        <f t="shared" ca="1" si="554"/>
        <v>6.7942984556171412E-2</v>
      </c>
      <c r="BN420" s="140">
        <f t="shared" ca="1" si="554"/>
        <v>6.6241704826238743E-2</v>
      </c>
      <c r="BO420" s="140">
        <f t="shared" ca="1" si="554"/>
        <v>6.1276664576819011E-2</v>
      </c>
      <c r="BP420" s="140">
        <f t="shared" ca="1" si="554"/>
        <v>5.3456088887025251E-2</v>
      </c>
      <c r="BQ420" s="140">
        <f t="shared" ca="1" si="554"/>
        <v>3.5296378694244832E-2</v>
      </c>
      <c r="BR420" s="140">
        <f t="shared" ca="1" si="554"/>
        <v>2.0374794778766032E-2</v>
      </c>
      <c r="BS420" s="140">
        <f t="shared" ca="1" si="554"/>
        <v>9.8750323273529908E-3</v>
      </c>
      <c r="BT420" s="140">
        <f t="shared" ca="1" si="554"/>
        <v>3.6226621419163316E-3</v>
      </c>
      <c r="BU420" s="140">
        <f t="shared" ca="1" si="554"/>
        <v>7.1501874756959617E-4</v>
      </c>
      <c r="BV420" s="140">
        <f t="shared" ca="1" si="554"/>
        <v>9.5430274853463756E-12</v>
      </c>
      <c r="BW420" s="140">
        <f t="shared" ca="1" si="554"/>
        <v>3.7814371898208931E-4</v>
      </c>
      <c r="BX420" s="140">
        <f t="shared" ca="1" si="554"/>
        <v>9.7574927904936807E-4</v>
      </c>
      <c r="BY420" s="140">
        <f t="shared" ca="1" si="554"/>
        <v>1.2383816446348934E-3</v>
      </c>
      <c r="BZ420" s="168"/>
      <c r="CA420" s="80">
        <f t="shared" si="555"/>
        <v>67.5</v>
      </c>
      <c r="CB420" s="140">
        <f t="shared" ca="1" si="556"/>
        <v>4.2816435570571618E-2</v>
      </c>
      <c r="CC420" s="140">
        <f t="shared" ca="1" si="556"/>
        <v>4.6714446649143426E-2</v>
      </c>
      <c r="CD420" s="140">
        <f t="shared" ca="1" si="556"/>
        <v>5.4352706350343394E-2</v>
      </c>
      <c r="CE420" s="140">
        <f t="shared" ca="1" si="556"/>
        <v>5.5867504862151154E-2</v>
      </c>
      <c r="CF420" s="140">
        <f t="shared" ca="1" si="556"/>
        <v>4.5124374748651205E-2</v>
      </c>
      <c r="CG420" s="140">
        <f t="shared" ca="1" si="556"/>
        <v>2.8116120677613446E-2</v>
      </c>
      <c r="CH420" s="140">
        <f t="shared" ca="1" si="556"/>
        <v>1.3589365753893298E-2</v>
      </c>
      <c r="CI420" s="140">
        <f t="shared" ca="1" si="556"/>
        <v>4.7734220436610533E-3</v>
      </c>
      <c r="CJ420" s="140">
        <f t="shared" ca="1" si="556"/>
        <v>8.8812056053594953E-4</v>
      </c>
      <c r="CK420" s="140">
        <f t="shared" ca="1" si="556"/>
        <v>1.1181075140814262E-11</v>
      </c>
      <c r="CL420" s="140">
        <f t="shared" ca="1" si="556"/>
        <v>4.224961282906013E-4</v>
      </c>
      <c r="CM420" s="140">
        <f t="shared" ca="1" si="556"/>
        <v>1.0571074370067503E-3</v>
      </c>
      <c r="CN420" s="140">
        <f t="shared" ca="1" si="556"/>
        <v>1.3272089509621117E-3</v>
      </c>
      <c r="CP420" s="80">
        <f t="shared" si="557"/>
        <v>67.5</v>
      </c>
      <c r="CQ420" s="140">
        <f t="shared" ca="1" si="558"/>
        <v>4.2816435570571618E-2</v>
      </c>
      <c r="CR420" s="140">
        <f t="shared" ca="1" si="558"/>
        <v>4.6714446649143426E-2</v>
      </c>
      <c r="CS420" s="140">
        <f t="shared" ca="1" si="558"/>
        <v>5.4352706350343394E-2</v>
      </c>
      <c r="CT420" s="140">
        <f t="shared" ca="1" si="558"/>
        <v>5.5867504862151154E-2</v>
      </c>
      <c r="CU420" s="140">
        <f t="shared" ca="1" si="558"/>
        <v>4.5124374748651205E-2</v>
      </c>
      <c r="CV420" s="140">
        <f t="shared" ca="1" si="558"/>
        <v>2.8116120677613446E-2</v>
      </c>
      <c r="CW420" s="140">
        <f t="shared" ca="1" si="558"/>
        <v>1.3589365753893298E-2</v>
      </c>
      <c r="CX420" s="140">
        <f t="shared" ca="1" si="558"/>
        <v>4.7734220436610533E-3</v>
      </c>
      <c r="CY420" s="140">
        <f t="shared" ca="1" si="558"/>
        <v>8.8812056053594953E-4</v>
      </c>
      <c r="CZ420" s="140">
        <f t="shared" ca="1" si="558"/>
        <v>1.1181075140814262E-11</v>
      </c>
      <c r="DA420" s="140">
        <f t="shared" ca="1" si="558"/>
        <v>4.224961282906013E-4</v>
      </c>
      <c r="DB420" s="140">
        <f t="shared" ca="1" si="558"/>
        <v>1.0571074370067503E-3</v>
      </c>
      <c r="DC420" s="140">
        <f t="shared" ca="1" si="558"/>
        <v>1.3272089509621117E-3</v>
      </c>
      <c r="DE420" s="80">
        <f t="shared" si="559"/>
        <v>67.5</v>
      </c>
      <c r="DF420" s="140">
        <f t="shared" ca="1" si="560"/>
        <v>3.5189383362805374E-2</v>
      </c>
      <c r="DG420" s="140">
        <f t="shared" ca="1" si="560"/>
        <v>3.8235216250199655E-2</v>
      </c>
      <c r="DH420" s="140">
        <f t="shared" ca="1" si="560"/>
        <v>4.5515453264046109E-2</v>
      </c>
      <c r="DI420" s="140">
        <f t="shared" ca="1" si="560"/>
        <v>5.3471881091083938E-2</v>
      </c>
      <c r="DJ420" s="140">
        <f t="shared" ca="1" si="560"/>
        <v>5.6933410964527219E-2</v>
      </c>
      <c r="DK420" s="140">
        <f t="shared" ca="1" si="560"/>
        <v>4.4508599851076303E-2</v>
      </c>
      <c r="DL420" s="140">
        <f t="shared" ca="1" si="560"/>
        <v>2.1801403861198707E-2</v>
      </c>
      <c r="DM420" s="140">
        <f t="shared" ca="1" si="560"/>
        <v>6.9991369251945022E-3</v>
      </c>
      <c r="DN420" s="140">
        <f t="shared" ca="1" si="560"/>
        <v>1.1718453437897227E-3</v>
      </c>
      <c r="DO420" s="140">
        <f t="shared" ca="1" si="560"/>
        <v>1.349798603928301E-11</v>
      </c>
      <c r="DP420" s="140">
        <f t="shared" ca="1" si="560"/>
        <v>4.7864679088281637E-4</v>
      </c>
      <c r="DQ420" s="140">
        <f t="shared" ca="1" si="560"/>
        <v>1.1535853000532558E-3</v>
      </c>
      <c r="DR420" s="140">
        <f t="shared" ca="1" si="560"/>
        <v>1.4305728914429494E-3</v>
      </c>
      <c r="DT420" s="80">
        <f t="shared" si="561"/>
        <v>67.5</v>
      </c>
      <c r="DU420" s="140">
        <f t="shared" ca="1" si="562"/>
        <v>0.1069357113504511</v>
      </c>
      <c r="DV420" s="140">
        <f t="shared" ca="1" si="562"/>
        <v>0.10266768501682411</v>
      </c>
      <c r="DW420" s="140">
        <f t="shared" ca="1" si="562"/>
        <v>9.0252762959271898E-2</v>
      </c>
      <c r="DX420" s="140">
        <f t="shared" ca="1" si="562"/>
        <v>7.1289919803197377E-2</v>
      </c>
      <c r="DY420" s="140">
        <f t="shared" ca="1" si="562"/>
        <v>4.924349736068373E-2</v>
      </c>
      <c r="DZ420" s="140">
        <f t="shared" ca="1" si="562"/>
        <v>2.8806726450406495E-2</v>
      </c>
      <c r="EA420" s="140">
        <f t="shared" ca="1" si="562"/>
        <v>1.3660329084330654E-2</v>
      </c>
      <c r="EB420" s="140">
        <f t="shared" ca="1" si="562"/>
        <v>4.7769367059919956E-3</v>
      </c>
      <c r="EC420" s="140">
        <f t="shared" ca="1" si="562"/>
        <v>8.8815211104258725E-4</v>
      </c>
      <c r="ED420" s="140">
        <f t="shared" ca="1" si="562"/>
        <v>1.1181075140814262E-11</v>
      </c>
      <c r="EE420" s="140">
        <f t="shared" ca="1" si="562"/>
        <v>4.2250661347598465E-4</v>
      </c>
      <c r="EF420" s="140">
        <f t="shared" ca="1" si="562"/>
        <v>1.057403778290826E-3</v>
      </c>
      <c r="EG420" s="140">
        <f t="shared" ca="1" si="562"/>
        <v>1.3279714914388554E-3</v>
      </c>
      <c r="EI420" s="80">
        <f t="shared" si="563"/>
        <v>67.5</v>
      </c>
      <c r="EJ420" s="140">
        <f t="shared" ca="1" si="564"/>
        <v>0.1069357113504511</v>
      </c>
      <c r="EK420" s="140">
        <f t="shared" ca="1" si="564"/>
        <v>0.10266768501682411</v>
      </c>
      <c r="EL420" s="140">
        <f t="shared" ca="1" si="564"/>
        <v>9.0252762959271898E-2</v>
      </c>
      <c r="EM420" s="140">
        <f t="shared" ca="1" si="564"/>
        <v>7.1289919803197377E-2</v>
      </c>
      <c r="EN420" s="140">
        <f t="shared" ca="1" si="564"/>
        <v>4.924349736068373E-2</v>
      </c>
      <c r="EO420" s="140">
        <f t="shared" ca="1" si="564"/>
        <v>2.8806726450406495E-2</v>
      </c>
      <c r="EP420" s="140">
        <f t="shared" ca="1" si="564"/>
        <v>1.3660329084330654E-2</v>
      </c>
      <c r="EQ420" s="140">
        <f t="shared" ca="1" si="564"/>
        <v>4.7769367059919956E-3</v>
      </c>
      <c r="ER420" s="140">
        <f t="shared" ca="1" si="564"/>
        <v>8.8815211104258725E-4</v>
      </c>
      <c r="ES420" s="140">
        <f t="shared" ca="1" si="564"/>
        <v>1.1181075140814262E-11</v>
      </c>
      <c r="ET420" s="140">
        <f t="shared" ca="1" si="564"/>
        <v>4.2250661347598465E-4</v>
      </c>
      <c r="EU420" s="140">
        <f t="shared" ca="1" si="564"/>
        <v>1.057403778290826E-3</v>
      </c>
      <c r="EV420" s="140">
        <f t="shared" ca="1" si="564"/>
        <v>1.3279714914388554E-3</v>
      </c>
      <c r="EX420" s="80">
        <f t="shared" si="565"/>
        <v>67.5</v>
      </c>
      <c r="EY420" s="140" t="e">
        <f t="shared" ca="1" si="566"/>
        <v>#DIV/0!</v>
      </c>
      <c r="EZ420" s="140" t="e">
        <f t="shared" ca="1" si="566"/>
        <v>#DIV/0!</v>
      </c>
      <c r="FA420" s="140" t="e">
        <f t="shared" ca="1" si="566"/>
        <v>#DIV/0!</v>
      </c>
      <c r="FB420" s="140" t="e">
        <f t="shared" ca="1" si="566"/>
        <v>#DIV/0!</v>
      </c>
      <c r="FC420" s="140" t="e">
        <f t="shared" ca="1" si="566"/>
        <v>#DIV/0!</v>
      </c>
      <c r="FD420" s="140" t="e">
        <f t="shared" ca="1" si="566"/>
        <v>#DIV/0!</v>
      </c>
      <c r="FE420" s="140" t="e">
        <f t="shared" ca="1" si="566"/>
        <v>#DIV/0!</v>
      </c>
      <c r="FF420" s="140" t="e">
        <f t="shared" ca="1" si="566"/>
        <v>#DIV/0!</v>
      </c>
      <c r="FG420" s="140" t="e">
        <f t="shared" ca="1" si="566"/>
        <v>#DIV/0!</v>
      </c>
      <c r="FH420" s="140" t="e">
        <f t="shared" ca="1" si="566"/>
        <v>#DIV/0!</v>
      </c>
      <c r="FI420" s="140" t="e">
        <f t="shared" ca="1" si="566"/>
        <v>#DIV/0!</v>
      </c>
      <c r="FJ420" s="140" t="e">
        <f t="shared" ca="1" si="566"/>
        <v>#DIV/0!</v>
      </c>
      <c r="FK420" s="140" t="e">
        <f t="shared" ca="1" si="566"/>
        <v>#DIV/0!</v>
      </c>
      <c r="FM420" s="80">
        <f t="shared" si="567"/>
        <v>67.5</v>
      </c>
      <c r="FN420" s="140" t="e">
        <f t="shared" ca="1" si="568"/>
        <v>#DIV/0!</v>
      </c>
      <c r="FO420" s="140" t="e">
        <f t="shared" ca="1" si="568"/>
        <v>#DIV/0!</v>
      </c>
      <c r="FP420" s="140" t="e">
        <f t="shared" ca="1" si="568"/>
        <v>#DIV/0!</v>
      </c>
      <c r="FQ420" s="140" t="e">
        <f t="shared" ca="1" si="568"/>
        <v>#DIV/0!</v>
      </c>
      <c r="FR420" s="140" t="e">
        <f t="shared" ca="1" si="568"/>
        <v>#DIV/0!</v>
      </c>
      <c r="FS420" s="140" t="e">
        <f t="shared" ca="1" si="568"/>
        <v>#DIV/0!</v>
      </c>
      <c r="FT420" s="140" t="e">
        <f t="shared" ca="1" si="568"/>
        <v>#DIV/0!</v>
      </c>
      <c r="FU420" s="140" t="e">
        <f t="shared" ca="1" si="568"/>
        <v>#DIV/0!</v>
      </c>
      <c r="FV420" s="140" t="e">
        <f t="shared" ca="1" si="568"/>
        <v>#DIV/0!</v>
      </c>
      <c r="FW420" s="140" t="e">
        <f t="shared" ca="1" si="568"/>
        <v>#DIV/0!</v>
      </c>
      <c r="FX420" s="140" t="e">
        <f t="shared" ca="1" si="568"/>
        <v>#DIV/0!</v>
      </c>
      <c r="FY420" s="140" t="e">
        <f t="shared" ca="1" si="568"/>
        <v>#DIV/0!</v>
      </c>
      <c r="FZ420" s="140" t="e">
        <f t="shared" ca="1" si="568"/>
        <v>#DIV/0!</v>
      </c>
    </row>
    <row r="421" spans="13:182">
      <c r="O421" s="64"/>
      <c r="P421" s="64"/>
      <c r="S421" s="26">
        <f t="shared" si="547"/>
        <v>75</v>
      </c>
      <c r="T421" s="331">
        <f t="shared" ca="1" si="569"/>
        <v>0.10693571135695235</v>
      </c>
      <c r="U421" s="331">
        <f t="shared" ca="1" si="548"/>
        <v>0.10303099340518125</v>
      </c>
      <c r="V421" s="331">
        <f t="shared" ca="1" si="548"/>
        <v>9.165860648560932E-2</v>
      </c>
      <c r="W421" s="331">
        <f t="shared" ca="1" si="548"/>
        <v>7.4173511513907248E-2</v>
      </c>
      <c r="X421" s="331">
        <f t="shared" ca="1" si="548"/>
        <v>5.3468849613607108E-2</v>
      </c>
      <c r="Y421" s="331">
        <f t="shared" ca="1" si="548"/>
        <v>3.3563827775636504E-2</v>
      </c>
      <c r="Z421" s="331">
        <f t="shared" ca="1" si="548"/>
        <v>1.7895428351903629E-2</v>
      </c>
      <c r="AA421" s="331">
        <f t="shared" ca="1" si="548"/>
        <v>7.7825923891874493E-3</v>
      </c>
      <c r="AB421" s="331">
        <f t="shared" ca="1" si="548"/>
        <v>2.499783664915474E-3</v>
      </c>
      <c r="AC421" s="331">
        <f t="shared" ca="1" si="548"/>
        <v>4.2228136154967533E-4</v>
      </c>
      <c r="AD421" s="331">
        <f t="shared" ca="1" si="548"/>
        <v>4.6800776832965309E-12</v>
      </c>
      <c r="AE421" s="331">
        <f t="shared" ca="1" si="548"/>
        <v>1.4541986378933773E-4</v>
      </c>
      <c r="AF421" s="331">
        <f t="shared" ca="1" si="548"/>
        <v>2.5691694916553278E-4</v>
      </c>
      <c r="AG421" s="15"/>
      <c r="AH421" s="80">
        <f t="shared" si="549"/>
        <v>75</v>
      </c>
      <c r="AI421" s="140">
        <f t="shared" ca="1" si="550"/>
        <v>0.10693571135695235</v>
      </c>
      <c r="AJ421" s="140">
        <f t="shared" ca="1" si="550"/>
        <v>0.10303099340518125</v>
      </c>
      <c r="AK421" s="140">
        <f t="shared" ca="1" si="550"/>
        <v>9.165860648560932E-2</v>
      </c>
      <c r="AL421" s="140">
        <f t="shared" ca="1" si="550"/>
        <v>7.4173511513907248E-2</v>
      </c>
      <c r="AM421" s="140">
        <f t="shared" ca="1" si="550"/>
        <v>5.3468849613607108E-2</v>
      </c>
      <c r="AN421" s="140">
        <f t="shared" ca="1" si="550"/>
        <v>3.3563827775636504E-2</v>
      </c>
      <c r="AO421" s="140">
        <f t="shared" ca="1" si="550"/>
        <v>1.7895428351903629E-2</v>
      </c>
      <c r="AP421" s="140">
        <f t="shared" ca="1" si="550"/>
        <v>7.7825923891874493E-3</v>
      </c>
      <c r="AQ421" s="140">
        <f t="shared" ca="1" si="550"/>
        <v>2.499783664915474E-3</v>
      </c>
      <c r="AR421" s="140">
        <f t="shared" ca="1" si="550"/>
        <v>4.2228136154967533E-4</v>
      </c>
      <c r="AS421" s="140">
        <f t="shared" ca="1" si="550"/>
        <v>4.6800776832965309E-12</v>
      </c>
      <c r="AT421" s="140">
        <f t="shared" ca="1" si="550"/>
        <v>1.4541986378933773E-4</v>
      </c>
      <c r="AU421" s="140">
        <f t="shared" ca="1" si="550"/>
        <v>2.5691694916553278E-4</v>
      </c>
      <c r="AV421" s="168"/>
      <c r="AW421" s="80">
        <f t="shared" si="551"/>
        <v>75</v>
      </c>
      <c r="AX421" s="140">
        <f t="shared" ca="1" si="552"/>
        <v>9.8815304313209479E-2</v>
      </c>
      <c r="AY421" s="140">
        <f t="shared" ca="1" si="552"/>
        <v>0.10063819583068732</v>
      </c>
      <c r="AZ421" s="140">
        <f t="shared" ca="1" si="552"/>
        <v>0.10692870558820639</v>
      </c>
      <c r="BA421" s="140">
        <f t="shared" ca="1" si="552"/>
        <v>9.3923041165202767E-2</v>
      </c>
      <c r="BB421" s="140">
        <f t="shared" ca="1" si="552"/>
        <v>7.304613536696819E-2</v>
      </c>
      <c r="BC421" s="140">
        <f t="shared" ca="1" si="552"/>
        <v>4.7508263659740292E-2</v>
      </c>
      <c r="BD421" s="140">
        <f t="shared" ca="1" si="552"/>
        <v>2.481890884862429E-2</v>
      </c>
      <c r="BE421" s="140">
        <f t="shared" ca="1" si="552"/>
        <v>1.0154203691160865E-2</v>
      </c>
      <c r="BF421" s="140">
        <f t="shared" ca="1" si="552"/>
        <v>3.0282979702133455E-3</v>
      </c>
      <c r="BG421" s="140">
        <f t="shared" ca="1" si="552"/>
        <v>4.7840629908067642E-4</v>
      </c>
      <c r="BH421" s="140">
        <f t="shared" ca="1" si="552"/>
        <v>5.0423566170484457E-12</v>
      </c>
      <c r="BI421" s="140">
        <f t="shared" ca="1" si="552"/>
        <v>1.5198303919283966E-4</v>
      </c>
      <c r="BJ421" s="140">
        <f t="shared" ca="1" si="552"/>
        <v>2.6580472413387511E-4</v>
      </c>
      <c r="BK421" s="62"/>
      <c r="BL421" s="80">
        <f t="shared" si="553"/>
        <v>75</v>
      </c>
      <c r="BM421" s="140">
        <f t="shared" ca="1" si="554"/>
        <v>8.723165525730775E-2</v>
      </c>
      <c r="BN421" s="140">
        <f t="shared" ca="1" si="554"/>
        <v>8.5438799071199528E-2</v>
      </c>
      <c r="BO421" s="140">
        <f t="shared" ca="1" si="554"/>
        <v>8.0189083156823909E-2</v>
      </c>
      <c r="BP421" s="140">
        <f t="shared" ca="1" si="554"/>
        <v>6.1286568300936407E-2</v>
      </c>
      <c r="BQ421" s="140">
        <f t="shared" ca="1" si="554"/>
        <v>4.2167442959352916E-2</v>
      </c>
      <c r="BR421" s="140">
        <f t="shared" ca="1" si="554"/>
        <v>2.5947748288216346E-2</v>
      </c>
      <c r="BS421" s="140">
        <f t="shared" ca="1" si="554"/>
        <v>1.3992173060473068E-2</v>
      </c>
      <c r="BT421" s="140">
        <f t="shared" ca="1" si="554"/>
        <v>6.309052816795062E-3</v>
      </c>
      <c r="BU421" s="140">
        <f t="shared" ca="1" si="554"/>
        <v>2.1283354903367706E-3</v>
      </c>
      <c r="BV421" s="140">
        <f t="shared" ca="1" si="554"/>
        <v>3.7794248401706187E-4</v>
      </c>
      <c r="BW421" s="140">
        <f t="shared" ca="1" si="554"/>
        <v>4.3663666963032053E-12</v>
      </c>
      <c r="BX421" s="140">
        <f t="shared" ca="1" si="554"/>
        <v>1.3940006649784941E-4</v>
      </c>
      <c r="BY421" s="140">
        <f t="shared" ca="1" si="554"/>
        <v>2.4860430853209997E-4</v>
      </c>
      <c r="BZ421" s="168"/>
      <c r="CA421" s="80">
        <f t="shared" si="555"/>
        <v>75</v>
      </c>
      <c r="CB421" s="140">
        <f t="shared" ca="1" si="556"/>
        <v>2.3778447985894589E-2</v>
      </c>
      <c r="CC421" s="140">
        <f t="shared" ca="1" si="556"/>
        <v>2.909744471106929E-2</v>
      </c>
      <c r="CD421" s="140">
        <f t="shared" ca="1" si="556"/>
        <v>4.1010135214136302E-2</v>
      </c>
      <c r="CE421" s="140">
        <f t="shared" ca="1" si="556"/>
        <v>4.9451145226411294E-2</v>
      </c>
      <c r="CF421" s="140">
        <f t="shared" ca="1" si="556"/>
        <v>4.5567377816135561E-2</v>
      </c>
      <c r="CG421" s="140">
        <f t="shared" ca="1" si="556"/>
        <v>3.189592520434633E-2</v>
      </c>
      <c r="CH421" s="140">
        <f t="shared" ca="1" si="556"/>
        <v>1.7650787686733956E-2</v>
      </c>
      <c r="CI421" s="140">
        <f t="shared" ca="1" si="556"/>
        <v>7.7588553438987786E-3</v>
      </c>
      <c r="CJ421" s="140">
        <f t="shared" ca="1" si="556"/>
        <v>2.4986222405516483E-3</v>
      </c>
      <c r="CK421" s="140">
        <f t="shared" ca="1" si="556"/>
        <v>4.2227089298436195E-4</v>
      </c>
      <c r="CL421" s="140">
        <f t="shared" ca="1" si="556"/>
        <v>4.6800776832965309E-12</v>
      </c>
      <c r="CM421" s="140">
        <f t="shared" ca="1" si="556"/>
        <v>1.4541730245664348E-4</v>
      </c>
      <c r="CN421" s="140">
        <f t="shared" ca="1" si="556"/>
        <v>2.5689402401717781E-4</v>
      </c>
      <c r="CP421" s="80">
        <f t="shared" si="557"/>
        <v>75</v>
      </c>
      <c r="CQ421" s="140">
        <f t="shared" ca="1" si="558"/>
        <v>2.3778447985894589E-2</v>
      </c>
      <c r="CR421" s="140">
        <f t="shared" ca="1" si="558"/>
        <v>2.909744471106929E-2</v>
      </c>
      <c r="CS421" s="140">
        <f t="shared" ca="1" si="558"/>
        <v>4.1010135214136302E-2</v>
      </c>
      <c r="CT421" s="140">
        <f t="shared" ca="1" si="558"/>
        <v>4.9451145226411294E-2</v>
      </c>
      <c r="CU421" s="140">
        <f t="shared" ca="1" si="558"/>
        <v>4.5567377816135561E-2</v>
      </c>
      <c r="CV421" s="140">
        <f t="shared" ca="1" si="558"/>
        <v>3.189592520434633E-2</v>
      </c>
      <c r="CW421" s="140">
        <f t="shared" ca="1" si="558"/>
        <v>1.7650787686733956E-2</v>
      </c>
      <c r="CX421" s="140">
        <f t="shared" ca="1" si="558"/>
        <v>7.7588553438987786E-3</v>
      </c>
      <c r="CY421" s="140">
        <f t="shared" ca="1" si="558"/>
        <v>2.4986222405516483E-3</v>
      </c>
      <c r="CZ421" s="140">
        <f t="shared" ca="1" si="558"/>
        <v>4.2227089298436195E-4</v>
      </c>
      <c r="DA421" s="140">
        <f t="shared" ca="1" si="558"/>
        <v>4.6800776832965309E-12</v>
      </c>
      <c r="DB421" s="140">
        <f t="shared" ca="1" si="558"/>
        <v>1.4541730245664348E-4</v>
      </c>
      <c r="DC421" s="140">
        <f t="shared" ca="1" si="558"/>
        <v>2.5689402401717781E-4</v>
      </c>
      <c r="DE421" s="80">
        <f t="shared" si="559"/>
        <v>75</v>
      </c>
      <c r="DF421" s="140">
        <f t="shared" ca="1" si="560"/>
        <v>2.1373317616031982E-2</v>
      </c>
      <c r="DG421" s="140">
        <f t="shared" ca="1" si="560"/>
        <v>2.5727318307282913E-2</v>
      </c>
      <c r="DH421" s="140">
        <f t="shared" ca="1" si="560"/>
        <v>3.5653023228150477E-2</v>
      </c>
      <c r="DI421" s="140">
        <f t="shared" ca="1" si="560"/>
        <v>4.5515520969131758E-2</v>
      </c>
      <c r="DJ421" s="140">
        <f t="shared" ca="1" si="560"/>
        <v>4.9835152646214798E-2</v>
      </c>
      <c r="DK421" s="140">
        <f t="shared" ca="1" si="560"/>
        <v>4.1608725725838021E-2</v>
      </c>
      <c r="DL421" s="140">
        <f t="shared" ca="1" si="560"/>
        <v>2.4066924729436577E-2</v>
      </c>
      <c r="DM421" s="140">
        <f t="shared" ca="1" si="560"/>
        <v>1.0098335969739207E-2</v>
      </c>
      <c r="DN421" s="140">
        <f t="shared" ca="1" si="560"/>
        <v>3.0261987338004509E-3</v>
      </c>
      <c r="DO421" s="140">
        <f t="shared" ca="1" si="560"/>
        <v>4.7839103905854578E-4</v>
      </c>
      <c r="DP421" s="140">
        <f t="shared" ca="1" si="560"/>
        <v>5.0423566170484457E-12</v>
      </c>
      <c r="DQ421" s="140">
        <f t="shared" ca="1" si="560"/>
        <v>1.5198011301273003E-4</v>
      </c>
      <c r="DR421" s="140">
        <f t="shared" ca="1" si="560"/>
        <v>2.6577930414951423E-4</v>
      </c>
      <c r="DT421" s="80">
        <f t="shared" si="561"/>
        <v>75</v>
      </c>
      <c r="DU421" s="140">
        <f t="shared" ca="1" si="562"/>
        <v>0.10693571135695235</v>
      </c>
      <c r="DV421" s="140">
        <f t="shared" ca="1" si="562"/>
        <v>0.10303099340518125</v>
      </c>
      <c r="DW421" s="140">
        <f t="shared" ca="1" si="562"/>
        <v>9.165860648560932E-2</v>
      </c>
      <c r="DX421" s="140">
        <f t="shared" ca="1" si="562"/>
        <v>7.4173511513907248E-2</v>
      </c>
      <c r="DY421" s="140">
        <f t="shared" ca="1" si="562"/>
        <v>5.3468849613607108E-2</v>
      </c>
      <c r="DZ421" s="140">
        <f t="shared" ca="1" si="562"/>
        <v>3.3563827775636504E-2</v>
      </c>
      <c r="EA421" s="140">
        <f t="shared" ca="1" si="562"/>
        <v>1.7895428351903629E-2</v>
      </c>
      <c r="EB421" s="140">
        <f t="shared" ca="1" si="562"/>
        <v>7.7825923891874493E-3</v>
      </c>
      <c r="EC421" s="140">
        <f t="shared" ca="1" si="562"/>
        <v>2.499783664915474E-3</v>
      </c>
      <c r="ED421" s="140">
        <f t="shared" ca="1" si="562"/>
        <v>4.2228136154967533E-4</v>
      </c>
      <c r="EE421" s="140">
        <f t="shared" ca="1" si="562"/>
        <v>4.6800776832965309E-12</v>
      </c>
      <c r="EF421" s="140">
        <f t="shared" ca="1" si="562"/>
        <v>1.4541986378933773E-4</v>
      </c>
      <c r="EG421" s="140">
        <f t="shared" ca="1" si="562"/>
        <v>2.5691694916553278E-4</v>
      </c>
      <c r="EI421" s="80">
        <f t="shared" si="563"/>
        <v>75</v>
      </c>
      <c r="EJ421" s="140">
        <f t="shared" ca="1" si="564"/>
        <v>0.10693571135695235</v>
      </c>
      <c r="EK421" s="140">
        <f t="shared" ca="1" si="564"/>
        <v>0.10303099340518125</v>
      </c>
      <c r="EL421" s="140">
        <f t="shared" ca="1" si="564"/>
        <v>9.165860648560932E-2</v>
      </c>
      <c r="EM421" s="140">
        <f t="shared" ca="1" si="564"/>
        <v>7.4173511513907248E-2</v>
      </c>
      <c r="EN421" s="140">
        <f t="shared" ca="1" si="564"/>
        <v>5.3468849613607108E-2</v>
      </c>
      <c r="EO421" s="140">
        <f t="shared" ca="1" si="564"/>
        <v>3.3563827775636504E-2</v>
      </c>
      <c r="EP421" s="140">
        <f t="shared" ca="1" si="564"/>
        <v>1.7895428351903629E-2</v>
      </c>
      <c r="EQ421" s="140">
        <f t="shared" ca="1" si="564"/>
        <v>7.7825923891874493E-3</v>
      </c>
      <c r="ER421" s="140">
        <f t="shared" ca="1" si="564"/>
        <v>2.499783664915474E-3</v>
      </c>
      <c r="ES421" s="140">
        <f t="shared" ca="1" si="564"/>
        <v>4.2228136154967533E-4</v>
      </c>
      <c r="ET421" s="140">
        <f t="shared" ca="1" si="564"/>
        <v>4.6800776832965309E-12</v>
      </c>
      <c r="EU421" s="140">
        <f t="shared" ca="1" si="564"/>
        <v>1.4541986378933773E-4</v>
      </c>
      <c r="EV421" s="140">
        <f t="shared" ca="1" si="564"/>
        <v>2.5691694916553278E-4</v>
      </c>
      <c r="EX421" s="80">
        <f t="shared" si="565"/>
        <v>75</v>
      </c>
      <c r="EY421" s="140" t="e">
        <f t="shared" ca="1" si="566"/>
        <v>#DIV/0!</v>
      </c>
      <c r="EZ421" s="140" t="e">
        <f t="shared" ca="1" si="566"/>
        <v>#DIV/0!</v>
      </c>
      <c r="FA421" s="140" t="e">
        <f t="shared" ca="1" si="566"/>
        <v>#DIV/0!</v>
      </c>
      <c r="FB421" s="140" t="e">
        <f t="shared" ca="1" si="566"/>
        <v>#DIV/0!</v>
      </c>
      <c r="FC421" s="140" t="e">
        <f t="shared" ca="1" si="566"/>
        <v>#DIV/0!</v>
      </c>
      <c r="FD421" s="140" t="e">
        <f t="shared" ca="1" si="566"/>
        <v>#DIV/0!</v>
      </c>
      <c r="FE421" s="140" t="e">
        <f t="shared" ca="1" si="566"/>
        <v>#DIV/0!</v>
      </c>
      <c r="FF421" s="140" t="e">
        <f t="shared" ca="1" si="566"/>
        <v>#DIV/0!</v>
      </c>
      <c r="FG421" s="140" t="e">
        <f t="shared" ca="1" si="566"/>
        <v>#DIV/0!</v>
      </c>
      <c r="FH421" s="140" t="e">
        <f t="shared" ca="1" si="566"/>
        <v>#DIV/0!</v>
      </c>
      <c r="FI421" s="140" t="e">
        <f t="shared" ca="1" si="566"/>
        <v>#DIV/0!</v>
      </c>
      <c r="FJ421" s="140" t="e">
        <f t="shared" ca="1" si="566"/>
        <v>#DIV/0!</v>
      </c>
      <c r="FK421" s="140" t="e">
        <f t="shared" ca="1" si="566"/>
        <v>#DIV/0!</v>
      </c>
      <c r="FM421" s="80">
        <f t="shared" si="567"/>
        <v>75</v>
      </c>
      <c r="FN421" s="140" t="e">
        <f t="shared" ca="1" si="568"/>
        <v>#DIV/0!</v>
      </c>
      <c r="FO421" s="140" t="e">
        <f t="shared" ca="1" si="568"/>
        <v>#DIV/0!</v>
      </c>
      <c r="FP421" s="140" t="e">
        <f t="shared" ca="1" si="568"/>
        <v>#DIV/0!</v>
      </c>
      <c r="FQ421" s="140" t="e">
        <f t="shared" ca="1" si="568"/>
        <v>#DIV/0!</v>
      </c>
      <c r="FR421" s="140" t="e">
        <f t="shared" ca="1" si="568"/>
        <v>#DIV/0!</v>
      </c>
      <c r="FS421" s="140" t="e">
        <f t="shared" ca="1" si="568"/>
        <v>#DIV/0!</v>
      </c>
      <c r="FT421" s="140" t="e">
        <f t="shared" ca="1" si="568"/>
        <v>#DIV/0!</v>
      </c>
      <c r="FU421" s="140" t="e">
        <f t="shared" ca="1" si="568"/>
        <v>#DIV/0!</v>
      </c>
      <c r="FV421" s="140" t="e">
        <f t="shared" ca="1" si="568"/>
        <v>#DIV/0!</v>
      </c>
      <c r="FW421" s="140" t="e">
        <f t="shared" ca="1" si="568"/>
        <v>#DIV/0!</v>
      </c>
      <c r="FX421" s="140" t="e">
        <f t="shared" ca="1" si="568"/>
        <v>#DIV/0!</v>
      </c>
      <c r="FY421" s="140" t="e">
        <f t="shared" ca="1" si="568"/>
        <v>#DIV/0!</v>
      </c>
      <c r="FZ421" s="140" t="e">
        <f t="shared" ca="1" si="568"/>
        <v>#DIV/0!</v>
      </c>
    </row>
    <row r="422" spans="13:182">
      <c r="O422" s="64"/>
      <c r="P422" s="64"/>
      <c r="S422" s="26">
        <f t="shared" si="547"/>
        <v>82.5</v>
      </c>
      <c r="T422" s="331">
        <f t="shared" ca="1" si="569"/>
        <v>0.10693571136050187</v>
      </c>
      <c r="U422" s="331">
        <f t="shared" ca="1" si="548"/>
        <v>0.10322938095998373</v>
      </c>
      <c r="V422" s="331">
        <f t="shared" ca="1" si="548"/>
        <v>9.2427898489325505E-2</v>
      </c>
      <c r="W422" s="331">
        <f t="shared" ca="1" si="548"/>
        <v>7.5764824965626337E-2</v>
      </c>
      <c r="X422" s="331">
        <f t="shared" ca="1" si="548"/>
        <v>5.5847920926558693E-2</v>
      </c>
      <c r="Y422" s="331">
        <f t="shared" ca="1" si="548"/>
        <v>3.634074109809881E-2</v>
      </c>
      <c r="Z422" s="331">
        <f t="shared" ca="1" si="548"/>
        <v>2.051145898771806E-2</v>
      </c>
      <c r="AA422" s="331">
        <f t="shared" ca="1" si="548"/>
        <v>9.8135200486210508E-3</v>
      </c>
      <c r="AB422" s="331">
        <f t="shared" ca="1" si="548"/>
        <v>3.7974947945025191E-3</v>
      </c>
      <c r="AC422" s="331">
        <f t="shared" ca="1" si="548"/>
        <v>1.0571207111866778E-3</v>
      </c>
      <c r="AD422" s="331">
        <f t="shared" ca="1" si="548"/>
        <v>1.4534218469575572E-4</v>
      </c>
      <c r="AE422" s="331">
        <f t="shared" ca="1" si="548"/>
        <v>1.1307202685612449E-12</v>
      </c>
      <c r="AF422" s="331">
        <f t="shared" ca="1" si="548"/>
        <v>1.5837714034164865E-5</v>
      </c>
      <c r="AG422" s="15"/>
      <c r="AH422" s="80">
        <f t="shared" si="549"/>
        <v>82.5</v>
      </c>
      <c r="AI422" s="140">
        <f t="shared" ca="1" si="550"/>
        <v>0.10693571136050187</v>
      </c>
      <c r="AJ422" s="140">
        <f t="shared" ca="1" si="550"/>
        <v>0.10322938095998373</v>
      </c>
      <c r="AK422" s="140">
        <f t="shared" ca="1" si="550"/>
        <v>9.2427898489325505E-2</v>
      </c>
      <c r="AL422" s="140">
        <f t="shared" ca="1" si="550"/>
        <v>7.5764824965626337E-2</v>
      </c>
      <c r="AM422" s="140">
        <f t="shared" ca="1" si="550"/>
        <v>5.5847920926558693E-2</v>
      </c>
      <c r="AN422" s="140">
        <f t="shared" ca="1" si="550"/>
        <v>3.634074109809881E-2</v>
      </c>
      <c r="AO422" s="140">
        <f t="shared" ca="1" si="550"/>
        <v>2.051145898771806E-2</v>
      </c>
      <c r="AP422" s="140">
        <f t="shared" ca="1" si="550"/>
        <v>9.8135200486210508E-3</v>
      </c>
      <c r="AQ422" s="140">
        <f t="shared" ca="1" si="550"/>
        <v>3.7974947945025191E-3</v>
      </c>
      <c r="AR422" s="140">
        <f t="shared" ca="1" si="550"/>
        <v>1.0571207111866778E-3</v>
      </c>
      <c r="AS422" s="140">
        <f t="shared" ca="1" si="550"/>
        <v>1.4534218469575572E-4</v>
      </c>
      <c r="AT422" s="140">
        <f t="shared" ca="1" si="550"/>
        <v>1.1307202685612449E-12</v>
      </c>
      <c r="AU422" s="140">
        <f t="shared" ca="1" si="550"/>
        <v>1.5837714034164865E-5</v>
      </c>
      <c r="AV422" s="168"/>
      <c r="AW422" s="80">
        <f t="shared" si="551"/>
        <v>82.5</v>
      </c>
      <c r="AX422" s="140">
        <f t="shared" ca="1" si="552"/>
        <v>0.10504865973793966</v>
      </c>
      <c r="AY422" s="140">
        <f t="shared" ca="1" si="552"/>
        <v>0.10693279561942234</v>
      </c>
      <c r="AZ422" s="140">
        <f t="shared" ca="1" si="552"/>
        <v>0.10064776280435943</v>
      </c>
      <c r="BA422" s="140">
        <f t="shared" ca="1" si="552"/>
        <v>8.8463461243499603E-2</v>
      </c>
      <c r="BB422" s="140">
        <f t="shared" ca="1" si="552"/>
        <v>6.9685726347528884E-2</v>
      </c>
      <c r="BC422" s="140">
        <f t="shared" ca="1" si="552"/>
        <v>4.6986682462250698E-2</v>
      </c>
      <c r="BD422" s="140">
        <f t="shared" ca="1" si="552"/>
        <v>2.6275318477350321E-2</v>
      </c>
      <c r="BE422" s="140">
        <f t="shared" ca="1" si="552"/>
        <v>1.2019707840893887E-2</v>
      </c>
      <c r="BF422" s="140">
        <f t="shared" ca="1" si="552"/>
        <v>4.3833391404562942E-3</v>
      </c>
      <c r="BG422" s="140">
        <f t="shared" ca="1" si="552"/>
        <v>1.1536597927707917E-3</v>
      </c>
      <c r="BH422" s="140">
        <f t="shared" ca="1" si="552"/>
        <v>1.5190155064923614E-4</v>
      </c>
      <c r="BI422" s="140">
        <f t="shared" ca="1" si="552"/>
        <v>1.1506945565857469E-12</v>
      </c>
      <c r="BJ422" s="140">
        <f t="shared" ca="1" si="552"/>
        <v>1.5973988367938231E-5</v>
      </c>
      <c r="BK422" s="62"/>
      <c r="BL422" s="80">
        <f t="shared" si="553"/>
        <v>82.5</v>
      </c>
      <c r="BM422" s="140">
        <f t="shared" ca="1" si="554"/>
        <v>0.10158375120734092</v>
      </c>
      <c r="BN422" s="140">
        <f t="shared" ca="1" si="554"/>
        <v>9.9763748757853835E-2</v>
      </c>
      <c r="BO422" s="140">
        <f t="shared" ca="1" si="554"/>
        <v>8.5449287816817807E-2</v>
      </c>
      <c r="BP422" s="140">
        <f t="shared" ca="1" si="554"/>
        <v>6.6254247600502469E-2</v>
      </c>
      <c r="BQ422" s="140">
        <f t="shared" ca="1" si="554"/>
        <v>4.6595287009096466E-2</v>
      </c>
      <c r="BR422" s="140">
        <f t="shared" ca="1" si="554"/>
        <v>2.9627852231100055E-2</v>
      </c>
      <c r="BS422" s="140">
        <f t="shared" ca="1" si="554"/>
        <v>1.6821440234602844E-2</v>
      </c>
      <c r="BT422" s="140">
        <f t="shared" ca="1" si="554"/>
        <v>8.2916145961435365E-3</v>
      </c>
      <c r="BU422" s="140">
        <f t="shared" ca="1" si="554"/>
        <v>3.349787266649602E-3</v>
      </c>
      <c r="BV422" s="140">
        <f t="shared" ca="1" si="554"/>
        <v>9.7549092837778976E-4</v>
      </c>
      <c r="BW422" s="140">
        <f t="shared" ca="1" si="554"/>
        <v>1.393258584095208E-4</v>
      </c>
      <c r="BX422" s="140">
        <f t="shared" ca="1" si="554"/>
        <v>1.1114275946138965E-12</v>
      </c>
      <c r="BY422" s="140">
        <f t="shared" ca="1" si="554"/>
        <v>1.5703745149332864E-5</v>
      </c>
      <c r="BZ422" s="168"/>
      <c r="CA422" s="80">
        <f t="shared" si="555"/>
        <v>82.5</v>
      </c>
      <c r="CB422" s="140">
        <f t="shared" ca="1" si="556"/>
        <v>6.9418064493254571E-3</v>
      </c>
      <c r="CC422" s="140">
        <f t="shared" ca="1" si="556"/>
        <v>1.3405541500432419E-2</v>
      </c>
      <c r="CD422" s="140">
        <f t="shared" ca="1" si="556"/>
        <v>2.8543664440510968E-2</v>
      </c>
      <c r="CE422" s="140">
        <f t="shared" ca="1" si="556"/>
        <v>4.2038761121656228E-2</v>
      </c>
      <c r="CF422" s="140">
        <f t="shared" ca="1" si="556"/>
        <v>4.373694265416906E-2</v>
      </c>
      <c r="CG422" s="140">
        <f t="shared" ca="1" si="556"/>
        <v>3.3406025041948839E-2</v>
      </c>
      <c r="CH422" s="140">
        <f t="shared" ca="1" si="556"/>
        <v>1.9992733575995746E-2</v>
      </c>
      <c r="CI422" s="140">
        <f t="shared" ca="1" si="556"/>
        <v>9.7446135165914494E-3</v>
      </c>
      <c r="CJ422" s="140">
        <f t="shared" ca="1" si="556"/>
        <v>3.7911887898359298E-3</v>
      </c>
      <c r="CK422" s="140">
        <f t="shared" ca="1" si="556"/>
        <v>1.0568245886799432E-3</v>
      </c>
      <c r="CL422" s="140">
        <f t="shared" ca="1" si="556"/>
        <v>1.4533962725477739E-4</v>
      </c>
      <c r="CM422" s="140">
        <f t="shared" ca="1" si="556"/>
        <v>1.1307202685612449E-12</v>
      </c>
      <c r="CN422" s="140">
        <f t="shared" ca="1" si="556"/>
        <v>1.5837637513540704E-5</v>
      </c>
      <c r="CP422" s="80">
        <f t="shared" si="557"/>
        <v>82.5</v>
      </c>
      <c r="CQ422" s="140">
        <f t="shared" ca="1" si="558"/>
        <v>6.9418064493254571E-3</v>
      </c>
      <c r="CR422" s="140">
        <f t="shared" ca="1" si="558"/>
        <v>1.3405541500432419E-2</v>
      </c>
      <c r="CS422" s="140">
        <f t="shared" ca="1" si="558"/>
        <v>2.8543664440510968E-2</v>
      </c>
      <c r="CT422" s="140">
        <f t="shared" ca="1" si="558"/>
        <v>4.2038761121656228E-2</v>
      </c>
      <c r="CU422" s="140">
        <f t="shared" ca="1" si="558"/>
        <v>4.373694265416906E-2</v>
      </c>
      <c r="CV422" s="140">
        <f t="shared" ca="1" si="558"/>
        <v>3.3406025041948839E-2</v>
      </c>
      <c r="CW422" s="140">
        <f t="shared" ca="1" si="558"/>
        <v>1.9992733575995746E-2</v>
      </c>
      <c r="CX422" s="140">
        <f t="shared" ca="1" si="558"/>
        <v>9.7446135165914494E-3</v>
      </c>
      <c r="CY422" s="140">
        <f t="shared" ca="1" si="558"/>
        <v>3.7911887898359298E-3</v>
      </c>
      <c r="CZ422" s="140">
        <f t="shared" ca="1" si="558"/>
        <v>1.0568245886799432E-3</v>
      </c>
      <c r="DA422" s="140">
        <f t="shared" ca="1" si="558"/>
        <v>1.4533962725477739E-4</v>
      </c>
      <c r="DB422" s="140">
        <f t="shared" ca="1" si="558"/>
        <v>1.1307202685612449E-12</v>
      </c>
      <c r="DC422" s="140">
        <f t="shared" ca="1" si="558"/>
        <v>1.5837637513540704E-5</v>
      </c>
      <c r="DE422" s="80">
        <f t="shared" si="559"/>
        <v>82.5</v>
      </c>
      <c r="DF422" s="140">
        <f t="shared" ca="1" si="560"/>
        <v>6.7234408028624126E-3</v>
      </c>
      <c r="DG422" s="140">
        <f t="shared" ca="1" si="560"/>
        <v>1.2643501285219926E-2</v>
      </c>
      <c r="DH422" s="140">
        <f t="shared" ca="1" si="560"/>
        <v>2.572296124858962E-2</v>
      </c>
      <c r="DI422" s="140">
        <f t="shared" ca="1" si="560"/>
        <v>3.8231800615159912E-2</v>
      </c>
      <c r="DJ422" s="140">
        <f t="shared" ca="1" si="560"/>
        <v>4.4567463247426616E-2</v>
      </c>
      <c r="DK422" s="140">
        <f t="shared" ca="1" si="560"/>
        <v>3.9497165161693042E-2</v>
      </c>
      <c r="DL422" s="140">
        <f t="shared" ca="1" si="560"/>
        <v>2.5031480874475754E-2</v>
      </c>
      <c r="DM422" s="140">
        <f t="shared" ca="1" si="560"/>
        <v>1.1884768023002111E-2</v>
      </c>
      <c r="DN422" s="140">
        <f t="shared" ca="1" si="560"/>
        <v>4.3734180446362916E-3</v>
      </c>
      <c r="DO422" s="140">
        <f t="shared" ca="1" si="560"/>
        <v>1.1532726753882136E-3</v>
      </c>
      <c r="DP422" s="140">
        <f t="shared" ca="1" si="560"/>
        <v>1.5189862893387148E-4</v>
      </c>
      <c r="DQ422" s="140">
        <f t="shared" ca="1" si="560"/>
        <v>1.1506945565857469E-12</v>
      </c>
      <c r="DR422" s="140">
        <f t="shared" ca="1" si="560"/>
        <v>1.5973909849120976E-5</v>
      </c>
      <c r="DT422" s="80">
        <f t="shared" si="561"/>
        <v>82.5</v>
      </c>
      <c r="DU422" s="140">
        <f t="shared" ca="1" si="562"/>
        <v>0.10693571136050187</v>
      </c>
      <c r="DV422" s="140">
        <f t="shared" ca="1" si="562"/>
        <v>0.10322938095998373</v>
      </c>
      <c r="DW422" s="140">
        <f t="shared" ca="1" si="562"/>
        <v>9.2427898489325505E-2</v>
      </c>
      <c r="DX422" s="140">
        <f t="shared" ca="1" si="562"/>
        <v>7.5764824965626337E-2</v>
      </c>
      <c r="DY422" s="140">
        <f t="shared" ca="1" si="562"/>
        <v>5.5847920926558693E-2</v>
      </c>
      <c r="DZ422" s="140">
        <f t="shared" ca="1" si="562"/>
        <v>3.634074109809881E-2</v>
      </c>
      <c r="EA422" s="140">
        <f t="shared" ca="1" si="562"/>
        <v>2.051145898771806E-2</v>
      </c>
      <c r="EB422" s="140">
        <f t="shared" ca="1" si="562"/>
        <v>9.8135200486210508E-3</v>
      </c>
      <c r="EC422" s="140">
        <f t="shared" ca="1" si="562"/>
        <v>3.7974947945025191E-3</v>
      </c>
      <c r="ED422" s="140">
        <f t="shared" ca="1" si="562"/>
        <v>1.0571207111866778E-3</v>
      </c>
      <c r="EE422" s="140">
        <f t="shared" ca="1" si="562"/>
        <v>1.4534218469575572E-4</v>
      </c>
      <c r="EF422" s="140">
        <f t="shared" ca="1" si="562"/>
        <v>1.1307202685612449E-12</v>
      </c>
      <c r="EG422" s="140">
        <f t="shared" ca="1" si="562"/>
        <v>1.5837714034164865E-5</v>
      </c>
      <c r="EI422" s="80">
        <f t="shared" si="563"/>
        <v>82.5</v>
      </c>
      <c r="EJ422" s="140">
        <f t="shared" ca="1" si="564"/>
        <v>0.10693571136050187</v>
      </c>
      <c r="EK422" s="140">
        <f t="shared" ca="1" si="564"/>
        <v>0.10322938095998373</v>
      </c>
      <c r="EL422" s="140">
        <f t="shared" ca="1" si="564"/>
        <v>9.2427898489325505E-2</v>
      </c>
      <c r="EM422" s="140">
        <f t="shared" ca="1" si="564"/>
        <v>7.5764824965626337E-2</v>
      </c>
      <c r="EN422" s="140">
        <f t="shared" ca="1" si="564"/>
        <v>5.5847920926558693E-2</v>
      </c>
      <c r="EO422" s="140">
        <f t="shared" ca="1" si="564"/>
        <v>3.634074109809881E-2</v>
      </c>
      <c r="EP422" s="140">
        <f t="shared" ca="1" si="564"/>
        <v>2.051145898771806E-2</v>
      </c>
      <c r="EQ422" s="140">
        <f t="shared" ca="1" si="564"/>
        <v>9.8135200486210508E-3</v>
      </c>
      <c r="ER422" s="140">
        <f t="shared" ca="1" si="564"/>
        <v>3.7974947945025191E-3</v>
      </c>
      <c r="ES422" s="140">
        <f t="shared" ca="1" si="564"/>
        <v>1.0571207111866778E-3</v>
      </c>
      <c r="ET422" s="140">
        <f t="shared" ca="1" si="564"/>
        <v>1.4534218469575572E-4</v>
      </c>
      <c r="EU422" s="140">
        <f t="shared" ca="1" si="564"/>
        <v>1.1307202685612449E-12</v>
      </c>
      <c r="EV422" s="140">
        <f t="shared" ca="1" si="564"/>
        <v>1.5837714034164865E-5</v>
      </c>
      <c r="EX422" s="80">
        <f t="shared" si="565"/>
        <v>82.5</v>
      </c>
      <c r="EY422" s="140" t="e">
        <f t="shared" ca="1" si="566"/>
        <v>#DIV/0!</v>
      </c>
      <c r="EZ422" s="140" t="e">
        <f t="shared" ca="1" si="566"/>
        <v>#DIV/0!</v>
      </c>
      <c r="FA422" s="140" t="e">
        <f t="shared" ca="1" si="566"/>
        <v>#DIV/0!</v>
      </c>
      <c r="FB422" s="140" t="e">
        <f t="shared" ca="1" si="566"/>
        <v>#DIV/0!</v>
      </c>
      <c r="FC422" s="140" t="e">
        <f t="shared" ca="1" si="566"/>
        <v>#DIV/0!</v>
      </c>
      <c r="FD422" s="140" t="e">
        <f t="shared" ca="1" si="566"/>
        <v>#DIV/0!</v>
      </c>
      <c r="FE422" s="140" t="e">
        <f t="shared" ca="1" si="566"/>
        <v>#DIV/0!</v>
      </c>
      <c r="FF422" s="140" t="e">
        <f t="shared" ca="1" si="566"/>
        <v>#DIV/0!</v>
      </c>
      <c r="FG422" s="140" t="e">
        <f t="shared" ca="1" si="566"/>
        <v>#DIV/0!</v>
      </c>
      <c r="FH422" s="140" t="e">
        <f t="shared" ca="1" si="566"/>
        <v>#DIV/0!</v>
      </c>
      <c r="FI422" s="140" t="e">
        <f t="shared" ca="1" si="566"/>
        <v>#DIV/0!</v>
      </c>
      <c r="FJ422" s="140" t="e">
        <f t="shared" ca="1" si="566"/>
        <v>#DIV/0!</v>
      </c>
      <c r="FK422" s="140" t="e">
        <f t="shared" ca="1" si="566"/>
        <v>#DIV/0!</v>
      </c>
      <c r="FM422" s="80">
        <f t="shared" si="567"/>
        <v>82.5</v>
      </c>
      <c r="FN422" s="140" t="e">
        <f t="shared" ca="1" si="568"/>
        <v>#DIV/0!</v>
      </c>
      <c r="FO422" s="140" t="e">
        <f t="shared" ca="1" si="568"/>
        <v>#DIV/0!</v>
      </c>
      <c r="FP422" s="140" t="e">
        <f t="shared" ca="1" si="568"/>
        <v>#DIV/0!</v>
      </c>
      <c r="FQ422" s="140" t="e">
        <f t="shared" ca="1" si="568"/>
        <v>#DIV/0!</v>
      </c>
      <c r="FR422" s="140" t="e">
        <f t="shared" ca="1" si="568"/>
        <v>#DIV/0!</v>
      </c>
      <c r="FS422" s="140" t="e">
        <f t="shared" ca="1" si="568"/>
        <v>#DIV/0!</v>
      </c>
      <c r="FT422" s="140" t="e">
        <f t="shared" ca="1" si="568"/>
        <v>#DIV/0!</v>
      </c>
      <c r="FU422" s="140" t="e">
        <f t="shared" ca="1" si="568"/>
        <v>#DIV/0!</v>
      </c>
      <c r="FV422" s="140" t="e">
        <f t="shared" ca="1" si="568"/>
        <v>#DIV/0!</v>
      </c>
      <c r="FW422" s="140" t="e">
        <f t="shared" ca="1" si="568"/>
        <v>#DIV/0!</v>
      </c>
      <c r="FX422" s="140" t="e">
        <f t="shared" ca="1" si="568"/>
        <v>#DIV/0!</v>
      </c>
      <c r="FY422" s="140" t="e">
        <f t="shared" ca="1" si="568"/>
        <v>#DIV/0!</v>
      </c>
      <c r="FZ422" s="140" t="e">
        <f t="shared" ca="1" si="568"/>
        <v>#DIV/0!</v>
      </c>
    </row>
    <row r="423" spans="13:182">
      <c r="O423" s="64"/>
      <c r="P423" s="64"/>
      <c r="S423" s="26">
        <f t="shared" si="547"/>
        <v>90</v>
      </c>
      <c r="T423" s="331">
        <f t="shared" ca="1" si="569"/>
        <v>0.10693571136163275</v>
      </c>
      <c r="U423" s="331">
        <f t="shared" ca="1" si="548"/>
        <v>0.10329259072964621</v>
      </c>
      <c r="V423" s="331">
        <f t="shared" ca="1" si="548"/>
        <v>9.2673236511811821E-2</v>
      </c>
      <c r="W423" s="331">
        <f t="shared" ca="1" si="548"/>
        <v>7.6274213600507026E-2</v>
      </c>
      <c r="X423" s="331">
        <f t="shared" ca="1" si="548"/>
        <v>5.6616270767787955E-2</v>
      </c>
      <c r="Y423" s="331">
        <f t="shared" ca="1" si="548"/>
        <v>3.7251991328967976E-2</v>
      </c>
      <c r="Z423" s="331">
        <f t="shared" ca="1" si="548"/>
        <v>2.1391288956708006E-2</v>
      </c>
      <c r="AA423" s="331">
        <f t="shared" ca="1" si="548"/>
        <v>1.0522269022535752E-2</v>
      </c>
      <c r="AB423" s="331">
        <f t="shared" ca="1" si="548"/>
        <v>4.2794092693267003E-3</v>
      </c>
      <c r="AC423" s="331">
        <f t="shared" ca="1" si="548"/>
        <v>1.3277315087629816E-3</v>
      </c>
      <c r="AD423" s="331">
        <f t="shared" ca="1" si="548"/>
        <v>2.5684778335828979E-4</v>
      </c>
      <c r="AE423" s="331">
        <f t="shared" ca="1" si="548"/>
        <v>1.5829246291495503E-5</v>
      </c>
      <c r="AF423" s="331">
        <f t="shared" ca="1" si="548"/>
        <v>7.0630481595622356E-18</v>
      </c>
      <c r="AG423" s="15"/>
      <c r="AH423" s="80">
        <f t="shared" si="549"/>
        <v>90</v>
      </c>
      <c r="AI423" s="140">
        <f t="shared" ca="1" si="550"/>
        <v>0.10693571136163275</v>
      </c>
      <c r="AJ423" s="140">
        <f t="shared" ca="1" si="550"/>
        <v>0.10329259072964621</v>
      </c>
      <c r="AK423" s="140">
        <f t="shared" ca="1" si="550"/>
        <v>9.2673236511811821E-2</v>
      </c>
      <c r="AL423" s="140">
        <f t="shared" ca="1" si="550"/>
        <v>7.6274213600507026E-2</v>
      </c>
      <c r="AM423" s="140">
        <f t="shared" ca="1" si="550"/>
        <v>5.6616270767787955E-2</v>
      </c>
      <c r="AN423" s="140">
        <f t="shared" ca="1" si="550"/>
        <v>3.7251991328967976E-2</v>
      </c>
      <c r="AO423" s="140">
        <f t="shared" ca="1" si="550"/>
        <v>2.1391288956708006E-2</v>
      </c>
      <c r="AP423" s="140">
        <f t="shared" ca="1" si="550"/>
        <v>1.0522269022535752E-2</v>
      </c>
      <c r="AQ423" s="140">
        <f t="shared" ca="1" si="550"/>
        <v>4.2794092693267003E-3</v>
      </c>
      <c r="AR423" s="140">
        <f t="shared" ca="1" si="550"/>
        <v>1.3277315087629816E-3</v>
      </c>
      <c r="AS423" s="140">
        <f t="shared" ca="1" si="550"/>
        <v>2.5684778335828979E-4</v>
      </c>
      <c r="AT423" s="140">
        <f t="shared" ca="1" si="550"/>
        <v>1.5829246291495503E-5</v>
      </c>
      <c r="AU423" s="140">
        <f t="shared" ca="1" si="550"/>
        <v>7.0630481595622356E-18</v>
      </c>
      <c r="AV423" s="168"/>
      <c r="AW423" s="80">
        <f t="shared" si="551"/>
        <v>90</v>
      </c>
      <c r="AX423" s="140">
        <f t="shared" ca="1" si="552"/>
        <v>0.10693571002788446</v>
      </c>
      <c r="AY423" s="140">
        <f t="shared" ca="1" si="552"/>
        <v>0.10505156678342588</v>
      </c>
      <c r="AZ423" s="140">
        <f t="shared" ca="1" si="552"/>
        <v>9.8821940620031953E-2</v>
      </c>
      <c r="BA423" s="140">
        <f t="shared" ca="1" si="552"/>
        <v>8.6909319782860983E-2</v>
      </c>
      <c r="BB423" s="140">
        <f t="shared" ca="1" si="552"/>
        <v>6.8747738616424706E-2</v>
      </c>
      <c r="BC423" s="140">
        <f t="shared" ca="1" si="552"/>
        <v>4.686281973045836E-2</v>
      </c>
      <c r="BD423" s="140">
        <f t="shared" ca="1" si="552"/>
        <v>2.6739327690717012E-2</v>
      </c>
      <c r="BE423" s="140">
        <f t="shared" ca="1" si="552"/>
        <v>1.2633054667352218E-2</v>
      </c>
      <c r="BF423" s="140">
        <f t="shared" ca="1" si="552"/>
        <v>4.8630894400142326E-3</v>
      </c>
      <c r="BG423" s="140">
        <f t="shared" ca="1" si="552"/>
        <v>1.4312670284755426E-3</v>
      </c>
      <c r="BH423" s="140">
        <f t="shared" ca="1" si="552"/>
        <v>2.6573197517128894E-4</v>
      </c>
      <c r="BI423" s="140">
        <f t="shared" ca="1" si="552"/>
        <v>1.5965411418769394E-5</v>
      </c>
      <c r="BJ423" s="140">
        <f t="shared" ca="1" si="552"/>
        <v>7.0630482409233464E-18</v>
      </c>
      <c r="BK423" s="62"/>
      <c r="BL423" s="80">
        <f t="shared" si="553"/>
        <v>90</v>
      </c>
      <c r="BM423" s="140">
        <f t="shared" ca="1" si="554"/>
        <v>0.10693570709983068</v>
      </c>
      <c r="BN423" s="140">
        <f t="shared" ca="1" si="554"/>
        <v>0.10159154897103224</v>
      </c>
      <c r="BO423" s="140">
        <f t="shared" ca="1" si="554"/>
        <v>8.724485878261537E-2</v>
      </c>
      <c r="BP423" s="140">
        <f t="shared" ca="1" si="554"/>
        <v>6.7958163220486187E-2</v>
      </c>
      <c r="BQ423" s="140">
        <f t="shared" ca="1" si="554"/>
        <v>4.8124119341625832E-2</v>
      </c>
      <c r="BR423" s="140">
        <f t="shared" ca="1" si="554"/>
        <v>3.0912353141613565E-2</v>
      </c>
      <c r="BS423" s="140">
        <f t="shared" ca="1" si="554"/>
        <v>1.7825977911963067E-2</v>
      </c>
      <c r="BT423" s="140">
        <f t="shared" ca="1" si="554"/>
        <v>9.0158599775778722E-3</v>
      </c>
      <c r="BU423" s="140">
        <f t="shared" ca="1" si="554"/>
        <v>3.8208243628061913E-3</v>
      </c>
      <c r="BV423" s="140">
        <f t="shared" ca="1" si="554"/>
        <v>1.2381646964321033E-3</v>
      </c>
      <c r="BW423" s="140">
        <f t="shared" ca="1" si="554"/>
        <v>2.4853842197160471E-4</v>
      </c>
      <c r="BX423" s="140">
        <f t="shared" ca="1" si="554"/>
        <v>1.569538416130174E-5</v>
      </c>
      <c r="BY423" s="140">
        <f t="shared" ca="1" si="554"/>
        <v>7.0630480782011264E-18</v>
      </c>
      <c r="BZ423" s="168"/>
      <c r="CA423" s="80">
        <f t="shared" si="555"/>
        <v>90</v>
      </c>
      <c r="CB423" s="140">
        <f t="shared" ca="1" si="556"/>
        <v>5.856107566394058E-9</v>
      </c>
      <c r="CC423" s="140">
        <f t="shared" ca="1" si="556"/>
        <v>6.923782953361891E-3</v>
      </c>
      <c r="CD423" s="140">
        <f t="shared" ca="1" si="556"/>
        <v>2.3308827725447432E-2</v>
      </c>
      <c r="CE423" s="140">
        <f t="shared" ca="1" si="556"/>
        <v>3.8681905270531849E-2</v>
      </c>
      <c r="CF423" s="140">
        <f t="shared" ca="1" si="556"/>
        <v>4.2546986736418893E-2</v>
      </c>
      <c r="CG423" s="140">
        <f t="shared" ca="1" si="556"/>
        <v>3.3672293435409235E-2</v>
      </c>
      <c r="CH423" s="140">
        <f t="shared" ca="1" si="556"/>
        <v>2.0718605030804839E-2</v>
      </c>
      <c r="CI423" s="140">
        <f t="shared" ca="1" si="556"/>
        <v>1.0423738784296144E-2</v>
      </c>
      <c r="CJ423" s="140">
        <f t="shared" ca="1" si="556"/>
        <v>4.2685860846116558E-3</v>
      </c>
      <c r="CK423" s="140">
        <f t="shared" ca="1" si="556"/>
        <v>1.3269692708880545E-3</v>
      </c>
      <c r="CL423" s="140">
        <f t="shared" ca="1" si="556"/>
        <v>2.5682487108811723E-4</v>
      </c>
      <c r="CM423" s="140">
        <f t="shared" ca="1" si="556"/>
        <v>1.5829169853618292E-5</v>
      </c>
      <c r="CN423" s="140">
        <f t="shared" ca="1" si="556"/>
        <v>7.0630481595622356E-18</v>
      </c>
      <c r="CP423" s="80">
        <f t="shared" si="557"/>
        <v>90</v>
      </c>
      <c r="CQ423" s="140">
        <f t="shared" ca="1" si="558"/>
        <v>5.856107566394058E-9</v>
      </c>
      <c r="CR423" s="140">
        <f t="shared" ca="1" si="558"/>
        <v>6.923782953361891E-3</v>
      </c>
      <c r="CS423" s="140">
        <f t="shared" ca="1" si="558"/>
        <v>2.3308827725447432E-2</v>
      </c>
      <c r="CT423" s="140">
        <f t="shared" ca="1" si="558"/>
        <v>3.8681905270531849E-2</v>
      </c>
      <c r="CU423" s="140">
        <f t="shared" ca="1" si="558"/>
        <v>4.2546986736418893E-2</v>
      </c>
      <c r="CV423" s="140">
        <f t="shared" ca="1" si="558"/>
        <v>3.3672293435409235E-2</v>
      </c>
      <c r="CW423" s="140">
        <f t="shared" ca="1" si="558"/>
        <v>2.0718605030804839E-2</v>
      </c>
      <c r="CX423" s="140">
        <f t="shared" ca="1" si="558"/>
        <v>1.0423738784296144E-2</v>
      </c>
      <c r="CY423" s="140">
        <f t="shared" ca="1" si="558"/>
        <v>4.2685860846116558E-3</v>
      </c>
      <c r="CZ423" s="140">
        <f t="shared" ca="1" si="558"/>
        <v>1.3269692708880545E-3</v>
      </c>
      <c r="DA423" s="140">
        <f t="shared" ca="1" si="558"/>
        <v>2.5682487108811723E-4</v>
      </c>
      <c r="DB423" s="140">
        <f t="shared" ca="1" si="558"/>
        <v>1.5829169853618292E-5</v>
      </c>
      <c r="DC423" s="140">
        <f t="shared" ca="1" si="558"/>
        <v>7.0630481595622356E-18</v>
      </c>
      <c r="DE423" s="80">
        <f t="shared" si="559"/>
        <v>90</v>
      </c>
      <c r="DF423" s="140">
        <f t="shared" ca="1" si="560"/>
        <v>5.856107406045404E-9</v>
      </c>
      <c r="DG423" s="140">
        <f t="shared" ca="1" si="560"/>
        <v>6.7142155364035986E-3</v>
      </c>
      <c r="DH423" s="140">
        <f t="shared" ca="1" si="560"/>
        <v>2.1361744867442266E-2</v>
      </c>
      <c r="DI423" s="140">
        <f t="shared" ca="1" si="560"/>
        <v>3.5180862323420582E-2</v>
      </c>
      <c r="DJ423" s="140">
        <f t="shared" ca="1" si="560"/>
        <v>4.2492294970917083E-2</v>
      </c>
      <c r="DK423" s="140">
        <f t="shared" ca="1" si="560"/>
        <v>3.8617163450326113E-2</v>
      </c>
      <c r="DL423" s="140">
        <f t="shared" ca="1" si="560"/>
        <v>2.524860686110986E-2</v>
      </c>
      <c r="DM423" s="140">
        <f t="shared" ca="1" si="560"/>
        <v>1.2451117785281378E-2</v>
      </c>
      <c r="DN423" s="140">
        <f t="shared" ca="1" si="560"/>
        <v>4.8468089993725363E-3</v>
      </c>
      <c r="DO423" s="140">
        <f t="shared" ca="1" si="560"/>
        <v>1.4303054491052278E-3</v>
      </c>
      <c r="DP423" s="140">
        <f t="shared" ca="1" si="560"/>
        <v>2.6570656981698092E-4</v>
      </c>
      <c r="DQ423" s="140">
        <f t="shared" ca="1" si="560"/>
        <v>1.5965332985398729E-5</v>
      </c>
      <c r="DR423" s="140">
        <f t="shared" ca="1" si="560"/>
        <v>7.0630482409233464E-18</v>
      </c>
      <c r="DT423" s="80">
        <f t="shared" si="561"/>
        <v>90</v>
      </c>
      <c r="DU423" s="140">
        <f t="shared" ca="1" si="562"/>
        <v>0.10693571136163275</v>
      </c>
      <c r="DV423" s="140">
        <f t="shared" ca="1" si="562"/>
        <v>0.10329259072964621</v>
      </c>
      <c r="DW423" s="140">
        <f t="shared" ca="1" si="562"/>
        <v>9.2673236511811821E-2</v>
      </c>
      <c r="DX423" s="140">
        <f t="shared" ca="1" si="562"/>
        <v>7.6274213600507026E-2</v>
      </c>
      <c r="DY423" s="140">
        <f t="shared" ca="1" si="562"/>
        <v>5.6616270767787955E-2</v>
      </c>
      <c r="DZ423" s="140">
        <f t="shared" ca="1" si="562"/>
        <v>3.7251991328967976E-2</v>
      </c>
      <c r="EA423" s="140">
        <f t="shared" ca="1" si="562"/>
        <v>2.1391288956708006E-2</v>
      </c>
      <c r="EB423" s="140">
        <f t="shared" ca="1" si="562"/>
        <v>1.0522269022535752E-2</v>
      </c>
      <c r="EC423" s="140">
        <f t="shared" ca="1" si="562"/>
        <v>4.2794092693267003E-3</v>
      </c>
      <c r="ED423" s="140">
        <f t="shared" ca="1" si="562"/>
        <v>1.3277315087629816E-3</v>
      </c>
      <c r="EE423" s="140">
        <f t="shared" ca="1" si="562"/>
        <v>2.5684778335828979E-4</v>
      </c>
      <c r="EF423" s="140">
        <f t="shared" ca="1" si="562"/>
        <v>1.5829246291495503E-5</v>
      </c>
      <c r="EG423" s="140">
        <f t="shared" ca="1" si="562"/>
        <v>7.0630481595622356E-18</v>
      </c>
      <c r="EI423" s="80">
        <f t="shared" si="563"/>
        <v>90</v>
      </c>
      <c r="EJ423" s="140">
        <f t="shared" ca="1" si="564"/>
        <v>0.10693571136163275</v>
      </c>
      <c r="EK423" s="140">
        <f t="shared" ca="1" si="564"/>
        <v>0.10329259072964621</v>
      </c>
      <c r="EL423" s="140">
        <f t="shared" ca="1" si="564"/>
        <v>9.2673236511811821E-2</v>
      </c>
      <c r="EM423" s="140">
        <f t="shared" ca="1" si="564"/>
        <v>7.6274213600507026E-2</v>
      </c>
      <c r="EN423" s="140">
        <f t="shared" ca="1" si="564"/>
        <v>5.6616270767787955E-2</v>
      </c>
      <c r="EO423" s="140">
        <f t="shared" ca="1" si="564"/>
        <v>3.7251991328967976E-2</v>
      </c>
      <c r="EP423" s="140">
        <f t="shared" ca="1" si="564"/>
        <v>2.1391288956708006E-2</v>
      </c>
      <c r="EQ423" s="140">
        <f t="shared" ca="1" si="564"/>
        <v>1.0522269022535752E-2</v>
      </c>
      <c r="ER423" s="140">
        <f t="shared" ca="1" si="564"/>
        <v>4.2794092693267003E-3</v>
      </c>
      <c r="ES423" s="140">
        <f t="shared" ca="1" si="564"/>
        <v>1.3277315087629816E-3</v>
      </c>
      <c r="ET423" s="140">
        <f t="shared" ca="1" si="564"/>
        <v>2.5684778335828979E-4</v>
      </c>
      <c r="EU423" s="140">
        <f t="shared" ca="1" si="564"/>
        <v>1.5829246291495503E-5</v>
      </c>
      <c r="EV423" s="140">
        <f t="shared" ca="1" si="564"/>
        <v>7.0630481595622356E-18</v>
      </c>
      <c r="EX423" s="80">
        <f t="shared" si="565"/>
        <v>90</v>
      </c>
      <c r="EY423" s="140" t="e">
        <f t="shared" ca="1" si="566"/>
        <v>#DIV/0!</v>
      </c>
      <c r="EZ423" s="140" t="e">
        <f t="shared" ca="1" si="566"/>
        <v>#DIV/0!</v>
      </c>
      <c r="FA423" s="140" t="e">
        <f t="shared" ca="1" si="566"/>
        <v>#DIV/0!</v>
      </c>
      <c r="FB423" s="140" t="e">
        <f t="shared" ca="1" si="566"/>
        <v>#DIV/0!</v>
      </c>
      <c r="FC423" s="140" t="e">
        <f t="shared" ca="1" si="566"/>
        <v>#DIV/0!</v>
      </c>
      <c r="FD423" s="140" t="e">
        <f t="shared" ca="1" si="566"/>
        <v>#DIV/0!</v>
      </c>
      <c r="FE423" s="140" t="e">
        <f t="shared" ca="1" si="566"/>
        <v>#DIV/0!</v>
      </c>
      <c r="FF423" s="140" t="e">
        <f t="shared" ca="1" si="566"/>
        <v>#DIV/0!</v>
      </c>
      <c r="FG423" s="140" t="e">
        <f t="shared" ca="1" si="566"/>
        <v>#DIV/0!</v>
      </c>
      <c r="FH423" s="140" t="e">
        <f t="shared" ca="1" si="566"/>
        <v>#DIV/0!</v>
      </c>
      <c r="FI423" s="140" t="e">
        <f t="shared" ca="1" si="566"/>
        <v>#DIV/0!</v>
      </c>
      <c r="FJ423" s="140" t="e">
        <f t="shared" ca="1" si="566"/>
        <v>#DIV/0!</v>
      </c>
      <c r="FK423" s="140" t="e">
        <f t="shared" ca="1" si="566"/>
        <v>#DIV/0!</v>
      </c>
      <c r="FM423" s="80">
        <f t="shared" si="567"/>
        <v>90</v>
      </c>
      <c r="FN423" s="140" t="e">
        <f t="shared" ca="1" si="568"/>
        <v>#DIV/0!</v>
      </c>
      <c r="FO423" s="140" t="e">
        <f t="shared" ca="1" si="568"/>
        <v>#DIV/0!</v>
      </c>
      <c r="FP423" s="140" t="e">
        <f t="shared" ca="1" si="568"/>
        <v>#DIV/0!</v>
      </c>
      <c r="FQ423" s="140" t="e">
        <f t="shared" ca="1" si="568"/>
        <v>#DIV/0!</v>
      </c>
      <c r="FR423" s="140" t="e">
        <f t="shared" ca="1" si="568"/>
        <v>#DIV/0!</v>
      </c>
      <c r="FS423" s="140" t="e">
        <f t="shared" ca="1" si="568"/>
        <v>#DIV/0!</v>
      </c>
      <c r="FT423" s="140" t="e">
        <f t="shared" ca="1" si="568"/>
        <v>#DIV/0!</v>
      </c>
      <c r="FU423" s="140" t="e">
        <f t="shared" ca="1" si="568"/>
        <v>#DIV/0!</v>
      </c>
      <c r="FV423" s="140" t="e">
        <f t="shared" ca="1" si="568"/>
        <v>#DIV/0!</v>
      </c>
      <c r="FW423" s="140" t="e">
        <f t="shared" ca="1" si="568"/>
        <v>#DIV/0!</v>
      </c>
      <c r="FX423" s="140" t="e">
        <f t="shared" ca="1" si="568"/>
        <v>#DIV/0!</v>
      </c>
      <c r="FY423" s="140" t="e">
        <f t="shared" ca="1" si="568"/>
        <v>#DIV/0!</v>
      </c>
      <c r="FZ423" s="140" t="e">
        <f t="shared" ca="1" si="568"/>
        <v>#DIV/0!</v>
      </c>
    </row>
    <row r="424" spans="13:182">
      <c r="O424" s="64"/>
      <c r="P424" s="64"/>
      <c r="S424" s="107" t="s">
        <v>69</v>
      </c>
      <c r="T424" s="333">
        <f ca="1">MAX(T411:T423)</f>
        <v>0.10693571136163275</v>
      </c>
      <c r="U424" s="333">
        <f t="shared" ref="U424:AF424" ca="1" si="570">MAX(U411:U423)</f>
        <v>0.10329259072964621</v>
      </c>
      <c r="V424" s="333">
        <f t="shared" ca="1" si="570"/>
        <v>9.2673236511811821E-2</v>
      </c>
      <c r="W424" s="333">
        <f t="shared" ca="1" si="570"/>
        <v>7.6274213600507026E-2</v>
      </c>
      <c r="X424" s="333">
        <f t="shared" ca="1" si="570"/>
        <v>5.6616270767787955E-2</v>
      </c>
      <c r="Y424" s="333">
        <f t="shared" ca="1" si="570"/>
        <v>6.2954734422423775E-2</v>
      </c>
      <c r="Z424" s="333">
        <f t="shared" ca="1" si="570"/>
        <v>0.10691843318624697</v>
      </c>
      <c r="AA424" s="333">
        <f t="shared" ca="1" si="570"/>
        <v>0.10693571142677208</v>
      </c>
      <c r="AB424" s="333">
        <f t="shared" ca="1" si="570"/>
        <v>0.10693571142677211</v>
      </c>
      <c r="AC424" s="333">
        <f t="shared" ca="1" si="570"/>
        <v>0.10693571142677208</v>
      </c>
      <c r="AD424" s="333">
        <f t="shared" ca="1" si="570"/>
        <v>0.10693571142677211</v>
      </c>
      <c r="AE424" s="333">
        <f t="shared" ca="1" si="570"/>
        <v>0.10693571142677208</v>
      </c>
      <c r="AF424" s="333">
        <f t="shared" ca="1" si="570"/>
        <v>0.10693571142677208</v>
      </c>
      <c r="AG424" s="168"/>
      <c r="AH424" s="107" t="s">
        <v>69</v>
      </c>
      <c r="AI424" s="168">
        <f ca="1">MAX(AI411:AI423)</f>
        <v>0.10693571136163275</v>
      </c>
      <c r="AJ424" s="168">
        <f t="shared" ref="AJ424:AU424" ca="1" si="571">MAX(AJ411:AJ423)</f>
        <v>0.10329259072964621</v>
      </c>
      <c r="AK424" s="168">
        <f t="shared" ca="1" si="571"/>
        <v>9.2673236511811821E-2</v>
      </c>
      <c r="AL424" s="168">
        <f t="shared" ca="1" si="571"/>
        <v>7.6274213600507026E-2</v>
      </c>
      <c r="AM424" s="168">
        <f t="shared" ca="1" si="571"/>
        <v>5.6616270767787955E-2</v>
      </c>
      <c r="AN424" s="168">
        <f t="shared" ca="1" si="571"/>
        <v>6.2954734422423775E-2</v>
      </c>
      <c r="AO424" s="168">
        <f t="shared" ca="1" si="571"/>
        <v>0.10691843318624697</v>
      </c>
      <c r="AP424" s="168">
        <f t="shared" ca="1" si="571"/>
        <v>0.10693571142677208</v>
      </c>
      <c r="AQ424" s="168">
        <f t="shared" ca="1" si="571"/>
        <v>0.10693571142677211</v>
      </c>
      <c r="AR424" s="168">
        <f t="shared" ca="1" si="571"/>
        <v>0.10693571142677208</v>
      </c>
      <c r="AS424" s="168">
        <f t="shared" ca="1" si="571"/>
        <v>0.10693571142677211</v>
      </c>
      <c r="AT424" s="168">
        <f t="shared" ca="1" si="571"/>
        <v>0.10693571142677208</v>
      </c>
      <c r="AU424" s="168">
        <f t="shared" ca="1" si="571"/>
        <v>0.10693571142677208</v>
      </c>
      <c r="AV424" s="168"/>
      <c r="AW424" s="107" t="s">
        <v>69</v>
      </c>
      <c r="AX424" s="168">
        <f ca="1">MAX(AX411:AX423)</f>
        <v>0.10693571002788446</v>
      </c>
      <c r="AY424" s="168">
        <f t="shared" ref="AY424:BJ424" ca="1" si="572">MAX(AY411:AY423)</f>
        <v>0.10693279561942234</v>
      </c>
      <c r="AZ424" s="168">
        <f t="shared" ca="1" si="572"/>
        <v>0.10692870558820639</v>
      </c>
      <c r="BA424" s="168">
        <f t="shared" ca="1" si="572"/>
        <v>0.10692085128853736</v>
      </c>
      <c r="BB424" s="168">
        <f t="shared" ca="1" si="572"/>
        <v>0.10689931841504999</v>
      </c>
      <c r="BC424" s="168">
        <f t="shared" ca="1" si="572"/>
        <v>0.10678437594339228</v>
      </c>
      <c r="BD424" s="168">
        <f t="shared" ca="1" si="572"/>
        <v>5.3504010432698069E-2</v>
      </c>
      <c r="BE424" s="168">
        <f t="shared" ca="1" si="572"/>
        <v>5.7368632856237764E-2</v>
      </c>
      <c r="BF424" s="168">
        <f t="shared" ca="1" si="572"/>
        <v>9.5990978353144088E-2</v>
      </c>
      <c r="BG424" s="168">
        <f t="shared" ca="1" si="572"/>
        <v>0.10422851068435154</v>
      </c>
      <c r="BH424" s="168">
        <f t="shared" ca="1" si="572"/>
        <v>0.10641851344720496</v>
      </c>
      <c r="BI424" s="168">
        <f t="shared" ca="1" si="572"/>
        <v>0.10690638575341159</v>
      </c>
      <c r="BJ424" s="168">
        <f t="shared" ca="1" si="572"/>
        <v>0.10693571039458818</v>
      </c>
      <c r="BK424" s="62"/>
      <c r="BL424" s="107" t="s">
        <v>69</v>
      </c>
      <c r="BM424" s="168">
        <f ca="1">MAX(BM411:BM423)</f>
        <v>0.10693570709983068</v>
      </c>
      <c r="BN424" s="168">
        <f t="shared" ref="BN424:BY424" ca="1" si="573">MAX(BN411:BN423)</f>
        <v>0.10159154897103224</v>
      </c>
      <c r="BO424" s="168">
        <f t="shared" ca="1" si="573"/>
        <v>8.724485878261537E-2</v>
      </c>
      <c r="BP424" s="168">
        <f t="shared" ca="1" si="573"/>
        <v>6.7958163220486187E-2</v>
      </c>
      <c r="BQ424" s="168">
        <f t="shared" ca="1" si="573"/>
        <v>4.8124119341625832E-2</v>
      </c>
      <c r="BR424" s="168">
        <f t="shared" ca="1" si="573"/>
        <v>3.0912353141613565E-2</v>
      </c>
      <c r="BS424" s="168">
        <f t="shared" ca="1" si="573"/>
        <v>1.7825977911963067E-2</v>
      </c>
      <c r="BT424" s="168">
        <f t="shared" ca="1" si="573"/>
        <v>3.0902929544686951E-2</v>
      </c>
      <c r="BU424" s="168">
        <f t="shared" ca="1" si="573"/>
        <v>4.8112448404738675E-2</v>
      </c>
      <c r="BV424" s="168">
        <f t="shared" ca="1" si="573"/>
        <v>6.7945681096607938E-2</v>
      </c>
      <c r="BW424" s="168">
        <f t="shared" ca="1" si="573"/>
        <v>8.7234001144433082E-2</v>
      </c>
      <c r="BX424" s="168">
        <f t="shared" ca="1" si="573"/>
        <v>0.10158513702192305</v>
      </c>
      <c r="BY424" s="168">
        <f t="shared" ca="1" si="573"/>
        <v>0.10693570833022047</v>
      </c>
      <c r="BZ424" s="168"/>
      <c r="CA424" s="107" t="s">
        <v>69</v>
      </c>
      <c r="CB424" s="168">
        <f ca="1">MAX(CB411:CB423)</f>
        <v>7.4293980797889625E-2</v>
      </c>
      <c r="CC424" s="168">
        <f t="shared" ref="CC424:CN424" ca="1" si="574">MAX(CC411:CC423)</f>
        <v>7.0566949388667047E-2</v>
      </c>
      <c r="CD424" s="168">
        <f t="shared" ca="1" si="574"/>
        <v>6.8827997922515802E-2</v>
      </c>
      <c r="CE424" s="168">
        <f t="shared" ca="1" si="574"/>
        <v>5.8110793016680616E-2</v>
      </c>
      <c r="CF424" s="168">
        <f t="shared" ca="1" si="574"/>
        <v>4.5567377816135561E-2</v>
      </c>
      <c r="CG424" s="168">
        <f t="shared" ca="1" si="574"/>
        <v>5.1597048501618156E-2</v>
      </c>
      <c r="CH424" s="168">
        <f t="shared" ca="1" si="574"/>
        <v>7.560759196967394E-2</v>
      </c>
      <c r="CI424" s="168">
        <f t="shared" ca="1" si="574"/>
        <v>6.945546745420611E-2</v>
      </c>
      <c r="CJ424" s="168">
        <f t="shared" ca="1" si="574"/>
        <v>6.2264497517026493E-2</v>
      </c>
      <c r="CK424" s="168">
        <f t="shared" ca="1" si="574"/>
        <v>5.495893632794923E-2</v>
      </c>
      <c r="CL424" s="168">
        <f t="shared" ca="1" si="574"/>
        <v>4.9304111912333373E-2</v>
      </c>
      <c r="CM424" s="168">
        <f t="shared" ca="1" si="574"/>
        <v>4.37219220751267E-2</v>
      </c>
      <c r="CN424" s="168">
        <f t="shared" ca="1" si="574"/>
        <v>1.5646119521840727E-2</v>
      </c>
      <c r="CP424" s="107" t="s">
        <v>69</v>
      </c>
      <c r="CQ424" s="168">
        <f ca="1">MAX(CQ411:CQ423)</f>
        <v>7.4293980797889625E-2</v>
      </c>
      <c r="CR424" s="168">
        <f t="shared" ref="CR424:DC424" ca="1" si="575">MAX(CR411:CR423)</f>
        <v>7.0566949388667047E-2</v>
      </c>
      <c r="CS424" s="168">
        <f t="shared" ca="1" si="575"/>
        <v>6.8827997922515802E-2</v>
      </c>
      <c r="CT424" s="168">
        <f t="shared" ca="1" si="575"/>
        <v>5.8110793016680616E-2</v>
      </c>
      <c r="CU424" s="168">
        <f t="shared" ca="1" si="575"/>
        <v>4.5567377816135561E-2</v>
      </c>
      <c r="CV424" s="168">
        <f t="shared" ca="1" si="575"/>
        <v>5.1597048501618156E-2</v>
      </c>
      <c r="CW424" s="168">
        <f t="shared" ca="1" si="575"/>
        <v>7.560759196967394E-2</v>
      </c>
      <c r="CX424" s="168">
        <f t="shared" ca="1" si="575"/>
        <v>6.945546745420611E-2</v>
      </c>
      <c r="CY424" s="168">
        <f t="shared" ca="1" si="575"/>
        <v>6.2264497517026493E-2</v>
      </c>
      <c r="CZ424" s="168">
        <f t="shared" ca="1" si="575"/>
        <v>5.495893632794923E-2</v>
      </c>
      <c r="DA424" s="168">
        <f t="shared" ca="1" si="575"/>
        <v>4.9304111912333373E-2</v>
      </c>
      <c r="DB424" s="168">
        <f t="shared" ca="1" si="575"/>
        <v>4.37219220751267E-2</v>
      </c>
      <c r="DC424" s="168">
        <f t="shared" ca="1" si="575"/>
        <v>1.5646119521840727E-2</v>
      </c>
      <c r="DE424" s="107" t="s">
        <v>69</v>
      </c>
      <c r="DF424" s="168">
        <f ca="1">MAX(DF411:DF423)</f>
        <v>4.2494088613571054E-2</v>
      </c>
      <c r="DG424" s="168">
        <f t="shared" ref="DG424:DR424" ca="1" si="576">MAX(DG411:DG423)</f>
        <v>4.4565547358139029E-2</v>
      </c>
      <c r="DH424" s="168">
        <f t="shared" ca="1" si="576"/>
        <v>4.9829739192165608E-2</v>
      </c>
      <c r="DI424" s="168">
        <f t="shared" ca="1" si="576"/>
        <v>5.6925763155027023E-2</v>
      </c>
      <c r="DJ424" s="168">
        <f t="shared" ca="1" si="576"/>
        <v>6.4163082204335947E-2</v>
      </c>
      <c r="DK424" s="168">
        <f t="shared" ca="1" si="576"/>
        <v>6.9624596784211595E-2</v>
      </c>
      <c r="DL424" s="168">
        <f t="shared" ca="1" si="576"/>
        <v>5.0516525295160437E-2</v>
      </c>
      <c r="DM424" s="168">
        <f t="shared" ca="1" si="576"/>
        <v>5.1689033363112251E-2</v>
      </c>
      <c r="DN424" s="168">
        <f t="shared" ca="1" si="576"/>
        <v>6.3062162587358472E-2</v>
      </c>
      <c r="DO424" s="168">
        <f t="shared" ca="1" si="576"/>
        <v>5.6109444033121188E-2</v>
      </c>
      <c r="DP424" s="168">
        <f t="shared" ca="1" si="576"/>
        <v>4.966232163634024E-2</v>
      </c>
      <c r="DQ424" s="168">
        <f t="shared" ca="1" si="576"/>
        <v>4.4557202752217931E-2</v>
      </c>
      <c r="DR424" s="168">
        <f t="shared" ca="1" si="576"/>
        <v>1.5506611479711351E-2</v>
      </c>
      <c r="DT424" s="107" t="s">
        <v>69</v>
      </c>
      <c r="DU424" s="168">
        <f ca="1">MAX(DU411:DU423)</f>
        <v>0.10693571136163275</v>
      </c>
      <c r="DV424" s="168">
        <f t="shared" ref="DV424:EG424" ca="1" si="577">MAX(DV411:DV423)</f>
        <v>0.10329259072964621</v>
      </c>
      <c r="DW424" s="168">
        <f t="shared" ca="1" si="577"/>
        <v>9.2673236511811821E-2</v>
      </c>
      <c r="DX424" s="168">
        <f t="shared" ca="1" si="577"/>
        <v>7.6274213600507026E-2</v>
      </c>
      <c r="DY424" s="168">
        <f t="shared" ca="1" si="577"/>
        <v>5.6616270767787955E-2</v>
      </c>
      <c r="DZ424" s="168">
        <f t="shared" ca="1" si="577"/>
        <v>6.2954734422423775E-2</v>
      </c>
      <c r="EA424" s="168">
        <f t="shared" ca="1" si="577"/>
        <v>0.10691843318624697</v>
      </c>
      <c r="EB424" s="168">
        <f t="shared" ca="1" si="577"/>
        <v>0.10693571142677208</v>
      </c>
      <c r="EC424" s="168">
        <f t="shared" ca="1" si="577"/>
        <v>0.10693571142677211</v>
      </c>
      <c r="ED424" s="168">
        <f t="shared" ca="1" si="577"/>
        <v>0.10693571142677208</v>
      </c>
      <c r="EE424" s="168">
        <f t="shared" ca="1" si="577"/>
        <v>0.10693571142677211</v>
      </c>
      <c r="EF424" s="168">
        <f t="shared" ca="1" si="577"/>
        <v>0.10693571142677208</v>
      </c>
      <c r="EG424" s="168">
        <f t="shared" ca="1" si="577"/>
        <v>0.10693571142677208</v>
      </c>
      <c r="EI424" s="107" t="s">
        <v>69</v>
      </c>
      <c r="EJ424" s="168">
        <f ca="1">MAX(EJ411:EJ423)</f>
        <v>0.10693571136163275</v>
      </c>
      <c r="EK424" s="168">
        <f t="shared" ref="EK424:EV424" ca="1" si="578">MAX(EK411:EK423)</f>
        <v>0.10329259072964621</v>
      </c>
      <c r="EL424" s="168">
        <f t="shared" ca="1" si="578"/>
        <v>9.2673236511811821E-2</v>
      </c>
      <c r="EM424" s="168">
        <f t="shared" ca="1" si="578"/>
        <v>7.6274213600507026E-2</v>
      </c>
      <c r="EN424" s="168">
        <f t="shared" ca="1" si="578"/>
        <v>5.6616270767787955E-2</v>
      </c>
      <c r="EO424" s="168">
        <f t="shared" ca="1" si="578"/>
        <v>6.2954734422423775E-2</v>
      </c>
      <c r="EP424" s="168">
        <f t="shared" ca="1" si="578"/>
        <v>0.10691843318624697</v>
      </c>
      <c r="EQ424" s="168">
        <f t="shared" ca="1" si="578"/>
        <v>0.10693571142677208</v>
      </c>
      <c r="ER424" s="168">
        <f t="shared" ca="1" si="578"/>
        <v>0.10693571142677211</v>
      </c>
      <c r="ES424" s="168">
        <f t="shared" ca="1" si="578"/>
        <v>0.10693571142677208</v>
      </c>
      <c r="ET424" s="168">
        <f t="shared" ca="1" si="578"/>
        <v>0.10693571142677211</v>
      </c>
      <c r="EU424" s="168">
        <f t="shared" ca="1" si="578"/>
        <v>0.10693571142677208</v>
      </c>
      <c r="EV424" s="168">
        <f t="shared" ca="1" si="578"/>
        <v>0.10693571142677208</v>
      </c>
      <c r="EX424" s="107" t="s">
        <v>69</v>
      </c>
      <c r="EY424" s="168" t="e">
        <f ca="1">MAX(EY411:EY423)</f>
        <v>#DIV/0!</v>
      </c>
      <c r="EZ424" s="168" t="e">
        <f t="shared" ref="EZ424:FK424" ca="1" si="579">MAX(EZ411:EZ423)</f>
        <v>#DIV/0!</v>
      </c>
      <c r="FA424" s="168" t="e">
        <f t="shared" ca="1" si="579"/>
        <v>#DIV/0!</v>
      </c>
      <c r="FB424" s="168" t="e">
        <f t="shared" ca="1" si="579"/>
        <v>#DIV/0!</v>
      </c>
      <c r="FC424" s="168" t="e">
        <f t="shared" ca="1" si="579"/>
        <v>#DIV/0!</v>
      </c>
      <c r="FD424" s="168" t="e">
        <f t="shared" ca="1" si="579"/>
        <v>#DIV/0!</v>
      </c>
      <c r="FE424" s="168" t="e">
        <f t="shared" ca="1" si="579"/>
        <v>#DIV/0!</v>
      </c>
      <c r="FF424" s="168" t="e">
        <f t="shared" ca="1" si="579"/>
        <v>#DIV/0!</v>
      </c>
      <c r="FG424" s="168" t="e">
        <f t="shared" ca="1" si="579"/>
        <v>#DIV/0!</v>
      </c>
      <c r="FH424" s="168" t="e">
        <f t="shared" ca="1" si="579"/>
        <v>#DIV/0!</v>
      </c>
      <c r="FI424" s="168" t="e">
        <f t="shared" ca="1" si="579"/>
        <v>#DIV/0!</v>
      </c>
      <c r="FJ424" s="168" t="e">
        <f t="shared" ca="1" si="579"/>
        <v>#DIV/0!</v>
      </c>
      <c r="FK424" s="168" t="e">
        <f t="shared" ca="1" si="579"/>
        <v>#DIV/0!</v>
      </c>
      <c r="FM424" s="107" t="s">
        <v>69</v>
      </c>
      <c r="FN424" s="168" t="e">
        <f ca="1">MAX(FN411:FN423)</f>
        <v>#DIV/0!</v>
      </c>
      <c r="FO424" s="168" t="e">
        <f t="shared" ref="FO424:FZ424" ca="1" si="580">MAX(FO411:FO423)</f>
        <v>#DIV/0!</v>
      </c>
      <c r="FP424" s="168" t="e">
        <f t="shared" ca="1" si="580"/>
        <v>#DIV/0!</v>
      </c>
      <c r="FQ424" s="168" t="e">
        <f t="shared" ca="1" si="580"/>
        <v>#DIV/0!</v>
      </c>
      <c r="FR424" s="168" t="e">
        <f t="shared" ca="1" si="580"/>
        <v>#DIV/0!</v>
      </c>
      <c r="FS424" s="168" t="e">
        <f t="shared" ca="1" si="580"/>
        <v>#DIV/0!</v>
      </c>
      <c r="FT424" s="168" t="e">
        <f t="shared" ca="1" si="580"/>
        <v>#DIV/0!</v>
      </c>
      <c r="FU424" s="168" t="e">
        <f t="shared" ca="1" si="580"/>
        <v>#DIV/0!</v>
      </c>
      <c r="FV424" s="168" t="e">
        <f t="shared" ca="1" si="580"/>
        <v>#DIV/0!</v>
      </c>
      <c r="FW424" s="168" t="e">
        <f t="shared" ca="1" si="580"/>
        <v>#DIV/0!</v>
      </c>
      <c r="FX424" s="168" t="e">
        <f t="shared" ca="1" si="580"/>
        <v>#DIV/0!</v>
      </c>
      <c r="FY424" s="168" t="e">
        <f t="shared" ca="1" si="580"/>
        <v>#DIV/0!</v>
      </c>
      <c r="FZ424" s="168" t="e">
        <f t="shared" ca="1" si="580"/>
        <v>#DIV/0!</v>
      </c>
    </row>
    <row r="425" spans="13:182" ht="16.5" thickBot="1">
      <c r="O425" s="64"/>
      <c r="P425" s="64"/>
      <c r="Q425" s="95" t="s">
        <v>154</v>
      </c>
      <c r="T425" s="329"/>
      <c r="U425" s="329"/>
      <c r="V425" s="329"/>
      <c r="W425" s="329"/>
      <c r="X425" s="329"/>
      <c r="Y425" s="329"/>
      <c r="Z425" s="329"/>
      <c r="AA425" s="329"/>
      <c r="AB425" s="331"/>
      <c r="AC425" s="329"/>
      <c r="AD425" s="329"/>
      <c r="AE425" s="329"/>
      <c r="AF425" s="329"/>
    </row>
    <row r="426" spans="13:182" ht="16.5" thickBot="1">
      <c r="M426" s="110"/>
      <c r="N426" s="110" t="s">
        <v>204</v>
      </c>
      <c r="O426" s="258"/>
      <c r="P426" s="111"/>
      <c r="Q426" s="152" t="s">
        <v>205</v>
      </c>
      <c r="S426" s="166" t="s">
        <v>159</v>
      </c>
      <c r="T426" s="317">
        <f>T410</f>
        <v>1E-3</v>
      </c>
      <c r="U426" s="317">
        <f t="shared" ref="U426:AF426" si="581">U410</f>
        <v>7.5010000000000003</v>
      </c>
      <c r="V426" s="317">
        <f t="shared" si="581"/>
        <v>15.001000000000001</v>
      </c>
      <c r="W426" s="317">
        <f t="shared" si="581"/>
        <v>22.501000000000001</v>
      </c>
      <c r="X426" s="317">
        <f t="shared" si="581"/>
        <v>30.001000000000001</v>
      </c>
      <c r="Y426" s="317">
        <f t="shared" si="581"/>
        <v>37.501000000000005</v>
      </c>
      <c r="Z426" s="317">
        <f t="shared" si="581"/>
        <v>45.001000000000005</v>
      </c>
      <c r="AA426" s="317">
        <f t="shared" si="581"/>
        <v>52.501000000000005</v>
      </c>
      <c r="AB426" s="317">
        <f t="shared" si="581"/>
        <v>60.001000000000005</v>
      </c>
      <c r="AC426" s="317">
        <f t="shared" si="581"/>
        <v>67.501000000000005</v>
      </c>
      <c r="AD426" s="317">
        <f t="shared" si="581"/>
        <v>75.001000000000005</v>
      </c>
      <c r="AE426" s="317">
        <f t="shared" si="581"/>
        <v>82.501000000000005</v>
      </c>
      <c r="AF426" s="317">
        <f t="shared" si="581"/>
        <v>90.001000000000005</v>
      </c>
      <c r="AG426" t="s">
        <v>69</v>
      </c>
    </row>
    <row r="427" spans="13:182">
      <c r="M427" s="115"/>
      <c r="N427" s="110" t="s">
        <v>208</v>
      </c>
      <c r="O427" s="147">
        <f ca="1">MAX(Q427:Q437)</f>
        <v>5.3456088887025251E-2</v>
      </c>
      <c r="P427" s="116">
        <f t="shared" ref="P427:P439" ca="1" si="582">MATCH(Q427,T427:AF427,0)</f>
        <v>9</v>
      </c>
      <c r="Q427" s="259">
        <f ca="1">AG427</f>
        <v>4.2493770144400068E-2</v>
      </c>
      <c r="S427" s="26">
        <f>S411</f>
        <v>0</v>
      </c>
      <c r="T427" s="331">
        <f ca="1">MIN(T411,AI411,AX411,BM411,CB411,CQ411,DF411)</f>
        <v>5.3340304323696496E-18</v>
      </c>
      <c r="U427" s="331">
        <f t="shared" ref="U427:AF439" ca="1" si="583">MIN(U411,AJ411,AY411,BN411,CC411,CR411,DG411)</f>
        <v>1.5656776290765269E-5</v>
      </c>
      <c r="V427" s="331">
        <f t="shared" ca="1" si="583"/>
        <v>2.4823379137373108E-4</v>
      </c>
      <c r="W427" s="331">
        <f t="shared" ca="1" si="583"/>
        <v>1.2371611924027763E-3</v>
      </c>
      <c r="X427" s="331">
        <f t="shared" ca="1" si="583"/>
        <v>3.8185340044845353E-3</v>
      </c>
      <c r="Y427" s="331">
        <f t="shared" ca="1" si="583"/>
        <v>9.0116325533325763E-3</v>
      </c>
      <c r="Z427" s="331">
        <f t="shared" ca="1" si="583"/>
        <v>1.7819258848630913E-2</v>
      </c>
      <c r="AA427" s="331">
        <f t="shared" ca="1" si="583"/>
        <v>3.0902929544686951E-2</v>
      </c>
      <c r="AB427" s="331">
        <f t="shared" ca="1" si="583"/>
        <v>4.2493770144400068E-2</v>
      </c>
      <c r="AC427" s="331">
        <f t="shared" ca="1" si="583"/>
        <v>3.518786949844787E-2</v>
      </c>
      <c r="AD427" s="331">
        <f t="shared" ca="1" si="583"/>
        <v>2.1371261223457533E-2</v>
      </c>
      <c r="AE427" s="331">
        <f t="shared" ca="1" si="583"/>
        <v>6.7218007522150047E-3</v>
      </c>
      <c r="AF427" s="331">
        <f t="shared" ca="1" si="583"/>
        <v>4.1287353593962077E-9</v>
      </c>
      <c r="AG427" s="15">
        <f ca="1">MAX(T427:AF427)</f>
        <v>4.2493770144400068E-2</v>
      </c>
    </row>
    <row r="428" spans="13:182">
      <c r="M428" s="115"/>
      <c r="N428" s="115" t="s">
        <v>135</v>
      </c>
      <c r="O428" s="163">
        <f ca="1">MATCH(O427,Q427:Q439,0)</f>
        <v>10</v>
      </c>
      <c r="P428" s="116">
        <f t="shared" ca="1" si="582"/>
        <v>9</v>
      </c>
      <c r="Q428" s="263">
        <f t="shared" ref="Q428:Q439" ca="1" si="584">AG428</f>
        <v>4.4511636243874934E-2</v>
      </c>
      <c r="S428" s="26">
        <f t="shared" ref="S428:S439" si="585">S412</f>
        <v>7.5</v>
      </c>
      <c r="T428" s="331">
        <f t="shared" ref="T428:T439" ca="1" si="586">MIN(T412,AI412,AX412,BM412,CB412,CQ412,DF412)</f>
        <v>1.5381804216896122E-5</v>
      </c>
      <c r="U428" s="331">
        <f t="shared" ca="1" si="583"/>
        <v>3.1764207928867472E-6</v>
      </c>
      <c r="V428" s="331">
        <f t="shared" ca="1" si="583"/>
        <v>1.0952875723979347E-4</v>
      </c>
      <c r="W428" s="331">
        <f t="shared" ca="1" si="583"/>
        <v>8.4093493042111081E-4</v>
      </c>
      <c r="X428" s="331">
        <f t="shared" ca="1" si="583"/>
        <v>2.9911666316323462E-3</v>
      </c>
      <c r="Y428" s="331">
        <f t="shared" ca="1" si="583"/>
        <v>7.6482585268953639E-3</v>
      </c>
      <c r="Z428" s="331">
        <f t="shared" ca="1" si="583"/>
        <v>1.5999062131311546E-2</v>
      </c>
      <c r="AA428" s="331">
        <f t="shared" ca="1" si="583"/>
        <v>2.8873570025954039E-2</v>
      </c>
      <c r="AB428" s="331">
        <f t="shared" ca="1" si="583"/>
        <v>4.4511636243874934E-2</v>
      </c>
      <c r="AC428" s="331">
        <f t="shared" ca="1" si="583"/>
        <v>3.8162671277888832E-2</v>
      </c>
      <c r="AD428" s="331">
        <f t="shared" ca="1" si="583"/>
        <v>2.5713031955998011E-2</v>
      </c>
      <c r="AE428" s="331">
        <f t="shared" ca="1" si="583"/>
        <v>1.2640380688222288E-2</v>
      </c>
      <c r="AF428" s="331">
        <f t="shared" ca="1" si="583"/>
        <v>6.3458353363642292E-3</v>
      </c>
      <c r="AG428" s="15">
        <f t="shared" ref="AG428:AG440" ca="1" si="587">MAX(T428:AF428)</f>
        <v>4.4511636243874934E-2</v>
      </c>
    </row>
    <row r="429" spans="13:182" ht="16.5" thickBot="1">
      <c r="M429" s="115"/>
      <c r="N429" s="120" t="s">
        <v>136</v>
      </c>
      <c r="O429" s="149">
        <f ca="1">INDEX(P427:P437,O428)</f>
        <v>4</v>
      </c>
      <c r="P429" s="116">
        <f t="shared" ca="1" si="582"/>
        <v>10</v>
      </c>
      <c r="Q429" s="263">
        <f t="shared" ca="1" si="584"/>
        <v>4.5403352911966913E-2</v>
      </c>
      <c r="S429" s="26">
        <f t="shared" si="585"/>
        <v>15</v>
      </c>
      <c r="T429" s="331">
        <f t="shared" ca="1" si="586"/>
        <v>2.4404873293040004E-4</v>
      </c>
      <c r="U429" s="331">
        <f t="shared" ca="1" si="583"/>
        <v>1.1965369188337927E-4</v>
      </c>
      <c r="V429" s="331">
        <f t="shared" ca="1" si="583"/>
        <v>7.9001679880959973E-5</v>
      </c>
      <c r="W429" s="331">
        <f t="shared" ca="1" si="583"/>
        <v>1.3254078676577002E-4</v>
      </c>
      <c r="X429" s="331">
        <f t="shared" ca="1" si="583"/>
        <v>1.5757893526374262E-3</v>
      </c>
      <c r="Y429" s="331">
        <f t="shared" ca="1" si="583"/>
        <v>5.3937909636508959E-3</v>
      </c>
      <c r="Z429" s="331">
        <f t="shared" ca="1" si="583"/>
        <v>1.2861296491793529E-2</v>
      </c>
      <c r="AA429" s="331">
        <f t="shared" ca="1" si="583"/>
        <v>2.4914207739690934E-2</v>
      </c>
      <c r="AB429" s="331">
        <f t="shared" ca="1" si="583"/>
        <v>4.1497548890912478E-2</v>
      </c>
      <c r="AC429" s="331">
        <f t="shared" ca="1" si="583"/>
        <v>4.5403352911966913E-2</v>
      </c>
      <c r="AD429" s="331">
        <f t="shared" ca="1" si="583"/>
        <v>3.5625058011160872E-2</v>
      </c>
      <c r="AE429" s="331">
        <f t="shared" ca="1" si="583"/>
        <v>2.5718992090091972E-2</v>
      </c>
      <c r="AF429" s="331">
        <f t="shared" ca="1" si="583"/>
        <v>1.5506611479711351E-2</v>
      </c>
      <c r="AG429" s="15">
        <f t="shared" ca="1" si="587"/>
        <v>4.5403352911966913E-2</v>
      </c>
    </row>
    <row r="430" spans="13:182" ht="16.5" thickBot="1">
      <c r="M430" s="115"/>
      <c r="N430" s="116"/>
      <c r="O430" s="116"/>
      <c r="P430" s="116">
        <f t="shared" ca="1" si="582"/>
        <v>10</v>
      </c>
      <c r="Q430" s="263">
        <f t="shared" ca="1" si="584"/>
        <v>5.2106423688431575E-2</v>
      </c>
      <c r="S430" s="80">
        <f t="shared" si="585"/>
        <v>22.5</v>
      </c>
      <c r="T430" s="331">
        <f t="shared" ca="1" si="586"/>
        <v>1.2173410306986179E-3</v>
      </c>
      <c r="U430" s="331">
        <f t="shared" ca="1" si="583"/>
        <v>9.0061728124518853E-4</v>
      </c>
      <c r="V430" s="331">
        <f t="shared" ca="1" si="583"/>
        <v>1.7102406679478613E-4</v>
      </c>
      <c r="W430" s="331">
        <f t="shared" ca="1" si="583"/>
        <v>4.9409373543820721E-4</v>
      </c>
      <c r="X430" s="331">
        <f t="shared" ca="1" si="583"/>
        <v>2.4083203924949587E-4</v>
      </c>
      <c r="Y430" s="331">
        <f t="shared" ca="1" si="583"/>
        <v>2.1624252233110892E-3</v>
      </c>
      <c r="Z430" s="331">
        <f t="shared" ca="1" si="583"/>
        <v>8.1353870831800332E-3</v>
      </c>
      <c r="AA430" s="331">
        <f t="shared" ca="1" si="583"/>
        <v>1.8791516972631397E-2</v>
      </c>
      <c r="AB430" s="331">
        <f t="shared" ca="1" si="583"/>
        <v>3.4243915152822518E-2</v>
      </c>
      <c r="AC430" s="331">
        <f t="shared" ca="1" si="583"/>
        <v>5.2106423688431575E-2</v>
      </c>
      <c r="AD430" s="331">
        <f t="shared" ca="1" si="583"/>
        <v>4.5452431184065424E-2</v>
      </c>
      <c r="AE430" s="331">
        <f t="shared" ca="1" si="583"/>
        <v>3.8226353957399727E-2</v>
      </c>
      <c r="AF430" s="331">
        <f t="shared" ca="1" si="583"/>
        <v>7.1287203337361193E-3</v>
      </c>
      <c r="AG430" s="15">
        <f t="shared" ca="1" si="587"/>
        <v>5.2106423688431575E-2</v>
      </c>
    </row>
    <row r="431" spans="13:182" ht="24" thickBot="1">
      <c r="M431" s="156" t="s">
        <v>137</v>
      </c>
      <c r="N431" s="157">
        <f ca="1">INDEX(T411:AF423,$O$428,$O$429)</f>
        <v>7.1289919803197377E-2</v>
      </c>
      <c r="O431" s="116"/>
      <c r="P431" s="116">
        <f t="shared" ca="1" si="582"/>
        <v>12</v>
      </c>
      <c r="Q431" s="263">
        <f t="shared" ca="1" si="584"/>
        <v>4.37219220751267E-2</v>
      </c>
      <c r="S431" s="80">
        <f t="shared" si="585"/>
        <v>30</v>
      </c>
      <c r="T431" s="331">
        <f t="shared" ca="1" si="586"/>
        <v>3.7616622339512822E-3</v>
      </c>
      <c r="U431" s="331">
        <f t="shared" ca="1" si="583"/>
        <v>3.1511860285554851E-3</v>
      </c>
      <c r="V431" s="331">
        <f t="shared" ca="1" si="583"/>
        <v>1.6636405251049266E-3</v>
      </c>
      <c r="W431" s="331">
        <f t="shared" ca="1" si="583"/>
        <v>2.3932178184949118E-4</v>
      </c>
      <c r="X431" s="331">
        <f t="shared" ca="1" si="583"/>
        <v>1.6667066826001004E-3</v>
      </c>
      <c r="Y431" s="331">
        <f t="shared" ca="1" si="583"/>
        <v>1.2709550873849945E-3</v>
      </c>
      <c r="Z431" s="331">
        <f t="shared" ca="1" si="583"/>
        <v>2.5661425673158163E-3</v>
      </c>
      <c r="AA431" s="331">
        <f t="shared" ca="1" si="583"/>
        <v>1.1208337237461142E-2</v>
      </c>
      <c r="AB431" s="331">
        <f t="shared" ca="1" si="583"/>
        <v>2.3989863623094149E-2</v>
      </c>
      <c r="AC431" s="331">
        <f t="shared" ca="1" si="583"/>
        <v>3.3999051472129005E-2</v>
      </c>
      <c r="AD431" s="331">
        <f t="shared" ca="1" si="583"/>
        <v>4.1816279140717103E-2</v>
      </c>
      <c r="AE431" s="331">
        <f t="shared" ca="1" si="583"/>
        <v>4.37219220751267E-2</v>
      </c>
      <c r="AF431" s="331">
        <f t="shared" ca="1" si="583"/>
        <v>1.3997834951914212E-3</v>
      </c>
      <c r="AG431" s="15">
        <f t="shared" ca="1" si="587"/>
        <v>4.37219220751267E-2</v>
      </c>
    </row>
    <row r="432" spans="13:182" ht="24" thickBot="1">
      <c r="M432" s="158" t="s">
        <v>138</v>
      </c>
      <c r="N432" s="157">
        <f ca="1">INDEX(AI411:AU423,$O$428,$O$429)</f>
        <v>7.1289919803197377E-2</v>
      </c>
      <c r="O432" s="116"/>
      <c r="P432" s="116">
        <f t="shared" ca="1" si="582"/>
        <v>12</v>
      </c>
      <c r="Q432" s="263">
        <f t="shared" ca="1" si="584"/>
        <v>2.960481674870798E-2</v>
      </c>
      <c r="S432" s="80">
        <f t="shared" si="585"/>
        <v>37.5</v>
      </c>
      <c r="T432" s="331">
        <f t="shared" ca="1" si="586"/>
        <v>8.8906193659029718E-3</v>
      </c>
      <c r="U432" s="331">
        <f t="shared" ca="1" si="583"/>
        <v>7.8822963780670902E-3</v>
      </c>
      <c r="V432" s="331">
        <f t="shared" ca="1" si="583"/>
        <v>5.4216403531766513E-3</v>
      </c>
      <c r="W432" s="331">
        <f t="shared" ca="1" si="583"/>
        <v>1.9377785400689668E-3</v>
      </c>
      <c r="X432" s="331">
        <f t="shared" ca="1" si="583"/>
        <v>1.6481148471428548E-3</v>
      </c>
      <c r="Y432" s="331">
        <f t="shared" ca="1" si="583"/>
        <v>3.8571468238733512E-3</v>
      </c>
      <c r="Z432" s="331">
        <f t="shared" ca="1" si="583"/>
        <v>2.8272131789528446E-3</v>
      </c>
      <c r="AA432" s="331">
        <f t="shared" ca="1" si="583"/>
        <v>2.8942724739062014E-3</v>
      </c>
      <c r="AB432" s="331">
        <f t="shared" ca="1" si="583"/>
        <v>1.0995564768416458E-2</v>
      </c>
      <c r="AC432" s="331">
        <f t="shared" ca="1" si="583"/>
        <v>1.9093915091195887E-2</v>
      </c>
      <c r="AD432" s="331">
        <f t="shared" ca="1" si="583"/>
        <v>2.5602923413358899E-2</v>
      </c>
      <c r="AE432" s="331">
        <f t="shared" ca="1" si="583"/>
        <v>2.960481674870798E-2</v>
      </c>
      <c r="AF432" s="331">
        <f t="shared" ca="1" si="583"/>
        <v>4.1779704231199762E-3</v>
      </c>
      <c r="AG432" s="15">
        <f t="shared" ca="1" si="587"/>
        <v>2.960481674870798E-2</v>
      </c>
    </row>
    <row r="433" spans="13:33" ht="24" thickBot="1">
      <c r="M433" s="158" t="s">
        <v>139</v>
      </c>
      <c r="N433" s="157">
        <f ca="1">INDEX(AX411:BJ423,$O$428,$O$429)</f>
        <v>0.10692085128853736</v>
      </c>
      <c r="O433" s="116"/>
      <c r="P433" s="116">
        <f t="shared" ca="1" si="582"/>
        <v>1</v>
      </c>
      <c r="Q433" s="263">
        <f t="shared" ca="1" si="584"/>
        <v>1.7612492098865441E-2</v>
      </c>
      <c r="R433" s="95"/>
      <c r="S433" s="80">
        <f t="shared" si="585"/>
        <v>45</v>
      </c>
      <c r="T433" s="331">
        <f t="shared" ca="1" si="586"/>
        <v>1.7612492098865441E-2</v>
      </c>
      <c r="U433" s="331">
        <f t="shared" ca="1" si="583"/>
        <v>1.6129039509882946E-2</v>
      </c>
      <c r="V433" s="331">
        <f t="shared" ca="1" si="583"/>
        <v>1.253414137552937E-2</v>
      </c>
      <c r="W433" s="331">
        <f t="shared" ca="1" si="583"/>
        <v>7.1949531614486448E-3</v>
      </c>
      <c r="X433" s="331">
        <f t="shared" ca="1" si="583"/>
        <v>1.0372550834889774E-3</v>
      </c>
      <c r="Y433" s="331">
        <f t="shared" ca="1" si="583"/>
        <v>4.3345944989368031E-3</v>
      </c>
      <c r="Z433" s="331">
        <f t="shared" ca="1" si="583"/>
        <v>6.0234854620441437E-3</v>
      </c>
      <c r="AA433" s="331">
        <f t="shared" ca="1" si="583"/>
        <v>2.9927210949849646E-3</v>
      </c>
      <c r="AB433" s="331">
        <f t="shared" ca="1" si="583"/>
        <v>2.4933971179155723E-3</v>
      </c>
      <c r="AC433" s="331">
        <f t="shared" ca="1" si="583"/>
        <v>8.5650062577404228E-3</v>
      </c>
      <c r="AD433" s="331">
        <f t="shared" ca="1" si="583"/>
        <v>1.3642651173174983E-2</v>
      </c>
      <c r="AE433" s="331">
        <f t="shared" ca="1" si="583"/>
        <v>1.6797593458289919E-2</v>
      </c>
      <c r="AF433" s="331">
        <f t="shared" ca="1" si="583"/>
        <v>4.4558215683697198E-3</v>
      </c>
      <c r="AG433" s="15">
        <f t="shared" ca="1" si="587"/>
        <v>1.7612492098865441E-2</v>
      </c>
    </row>
    <row r="434" spans="13:33" ht="24" thickBot="1">
      <c r="M434" s="158" t="s">
        <v>140</v>
      </c>
      <c r="N434" s="157">
        <f ca="1">INDEX(BM411:BY423,$O$428,$O$429)</f>
        <v>5.3456088887025251E-2</v>
      </c>
      <c r="O434" s="116"/>
      <c r="P434" s="116">
        <f t="shared" ca="1" si="582"/>
        <v>1</v>
      </c>
      <c r="Q434" s="263">
        <f t="shared" ca="1" si="584"/>
        <v>3.0900893972254869E-2</v>
      </c>
      <c r="S434" s="80">
        <f t="shared" si="585"/>
        <v>52.5</v>
      </c>
      <c r="T434" s="331">
        <f t="shared" ca="1" si="586"/>
        <v>3.0900893972254869E-2</v>
      </c>
      <c r="U434" s="331">
        <f t="shared" ca="1" si="583"/>
        <v>2.9618497945277402E-2</v>
      </c>
      <c r="V434" s="331">
        <f t="shared" ca="1" si="583"/>
        <v>2.5940658924353443E-2</v>
      </c>
      <c r="W434" s="331">
        <f t="shared" ca="1" si="583"/>
        <v>2.0369914147071854E-2</v>
      </c>
      <c r="X434" s="331">
        <f t="shared" ca="1" si="583"/>
        <v>1.3732592906326793E-2</v>
      </c>
      <c r="Y434" s="331">
        <f t="shared" ca="1" si="583"/>
        <v>7.1606907408717753E-3</v>
      </c>
      <c r="Z434" s="331">
        <f t="shared" ca="1" si="583"/>
        <v>1.5851776976713986E-3</v>
      </c>
      <c r="AA434" s="331">
        <f t="shared" ca="1" si="583"/>
        <v>2.4143722844515494E-11</v>
      </c>
      <c r="AB434" s="331">
        <f t="shared" ca="1" si="583"/>
        <v>1.1276897854232257E-3</v>
      </c>
      <c r="AC434" s="331">
        <f t="shared" ca="1" si="583"/>
        <v>3.6236171738530036E-3</v>
      </c>
      <c r="AD434" s="331">
        <f t="shared" ca="1" si="583"/>
        <v>6.3101491009495787E-3</v>
      </c>
      <c r="AE434" s="331">
        <f t="shared" ca="1" si="583"/>
        <v>8.2926807514893137E-3</v>
      </c>
      <c r="AF434" s="331">
        <f t="shared" ca="1" si="583"/>
        <v>9.0167735896515971E-3</v>
      </c>
      <c r="AG434" s="15">
        <f t="shared" ca="1" si="587"/>
        <v>3.0900893972254869E-2</v>
      </c>
    </row>
    <row r="435" spans="13:33" ht="24" thickBot="1">
      <c r="M435" s="160" t="s">
        <v>141</v>
      </c>
      <c r="N435" s="157">
        <f ca="1">INDEX(CB411:CN423,$O$428,$O$429)</f>
        <v>5.5867504862151154E-2</v>
      </c>
      <c r="O435" s="116"/>
      <c r="P435" s="116">
        <f t="shared" ca="1" si="582"/>
        <v>2</v>
      </c>
      <c r="Q435" s="263">
        <f t="shared" ca="1" si="584"/>
        <v>4.4565547358139029E-2</v>
      </c>
      <c r="S435" s="80">
        <f t="shared" si="585"/>
        <v>60</v>
      </c>
      <c r="T435" s="331">
        <f t="shared" ca="1" si="586"/>
        <v>4.2494088613571054E-2</v>
      </c>
      <c r="U435" s="331">
        <f t="shared" ca="1" si="583"/>
        <v>4.4565547358139029E-2</v>
      </c>
      <c r="V435" s="331">
        <f t="shared" ca="1" si="583"/>
        <v>4.2158219985422039E-2</v>
      </c>
      <c r="W435" s="331">
        <f t="shared" ca="1" si="583"/>
        <v>3.5289609738587996E-2</v>
      </c>
      <c r="X435" s="331">
        <f t="shared" ca="1" si="583"/>
        <v>2.6726465908772937E-2</v>
      </c>
      <c r="Y435" s="331">
        <f t="shared" ca="1" si="583"/>
        <v>1.3735509362819049E-2</v>
      </c>
      <c r="Z435" s="331">
        <f t="shared" ca="1" si="583"/>
        <v>5.3461146838963587E-3</v>
      </c>
      <c r="AA435" s="331">
        <f t="shared" ca="1" si="583"/>
        <v>1.1270905238251615E-3</v>
      </c>
      <c r="AB435" s="331">
        <f t="shared" ca="1" si="583"/>
        <v>1.6288690357022516E-11</v>
      </c>
      <c r="AC435" s="331">
        <f t="shared" ca="1" si="583"/>
        <v>7.1539924830110312E-4</v>
      </c>
      <c r="AD435" s="331">
        <f t="shared" ca="1" si="583"/>
        <v>2.1288981733186886E-3</v>
      </c>
      <c r="AE435" s="331">
        <f t="shared" ca="1" si="583"/>
        <v>3.3503723892891607E-3</v>
      </c>
      <c r="AF435" s="331">
        <f t="shared" ca="1" si="583"/>
        <v>3.821319410047866E-3</v>
      </c>
      <c r="AG435" s="15">
        <f t="shared" ca="1" si="587"/>
        <v>4.4565547358139029E-2</v>
      </c>
    </row>
    <row r="436" spans="13:33" ht="24" thickBot="1">
      <c r="M436" s="160" t="s">
        <v>142</v>
      </c>
      <c r="N436" s="157">
        <f ca="1">INDEX(CQ411:DC423,$O$428,$O$429)</f>
        <v>5.5867504862151154E-2</v>
      </c>
      <c r="O436" s="116"/>
      <c r="P436" s="116">
        <f t="shared" ca="1" si="582"/>
        <v>4</v>
      </c>
      <c r="Q436" s="263">
        <f t="shared" ca="1" si="584"/>
        <v>5.3456088887025251E-2</v>
      </c>
      <c r="S436" s="80">
        <f t="shared" si="585"/>
        <v>67.5</v>
      </c>
      <c r="T436" s="331">
        <f t="shared" ca="1" si="586"/>
        <v>3.5189383362805374E-2</v>
      </c>
      <c r="U436" s="331">
        <f t="shared" ca="1" si="583"/>
        <v>3.8235216250199655E-2</v>
      </c>
      <c r="V436" s="331">
        <f t="shared" ca="1" si="583"/>
        <v>4.5515453264046109E-2</v>
      </c>
      <c r="W436" s="331">
        <f t="shared" ca="1" si="583"/>
        <v>5.3456088887025251E-2</v>
      </c>
      <c r="X436" s="331">
        <f t="shared" ca="1" si="583"/>
        <v>3.5296378694244832E-2</v>
      </c>
      <c r="Y436" s="331">
        <f t="shared" ca="1" si="583"/>
        <v>2.0374794778766032E-2</v>
      </c>
      <c r="Z436" s="331">
        <f t="shared" ca="1" si="583"/>
        <v>9.8750323273529908E-3</v>
      </c>
      <c r="AA436" s="331">
        <f t="shared" ca="1" si="583"/>
        <v>3.6226621419163316E-3</v>
      </c>
      <c r="AB436" s="331">
        <f t="shared" ca="1" si="583"/>
        <v>7.1501874756959617E-4</v>
      </c>
      <c r="AC436" s="331">
        <f t="shared" ca="1" si="583"/>
        <v>9.5430274853463756E-12</v>
      </c>
      <c r="AD436" s="331">
        <f t="shared" ca="1" si="583"/>
        <v>3.7814371898208931E-4</v>
      </c>
      <c r="AE436" s="331">
        <f t="shared" ca="1" si="583"/>
        <v>9.7574927904936807E-4</v>
      </c>
      <c r="AF436" s="331">
        <f t="shared" ca="1" si="583"/>
        <v>1.2383816446348934E-3</v>
      </c>
      <c r="AG436" s="15">
        <f t="shared" ca="1" si="587"/>
        <v>5.3456088887025251E-2</v>
      </c>
    </row>
    <row r="437" spans="13:33" ht="24" thickBot="1">
      <c r="M437" s="160" t="s">
        <v>219</v>
      </c>
      <c r="N437" s="157">
        <f ca="1">INDEX(DF411:DR423,$O$428,$O$429)</f>
        <v>5.3471881091083938E-2</v>
      </c>
      <c r="O437" s="116"/>
      <c r="P437" s="116">
        <f t="shared" ca="1" si="582"/>
        <v>4</v>
      </c>
      <c r="Q437" s="263">
        <f t="shared" ca="1" si="584"/>
        <v>4.5515520969131758E-2</v>
      </c>
      <c r="S437" s="26">
        <f t="shared" si="585"/>
        <v>75</v>
      </c>
      <c r="T437" s="331">
        <f t="shared" ca="1" si="586"/>
        <v>2.1373317616031982E-2</v>
      </c>
      <c r="U437" s="331">
        <f t="shared" ca="1" si="583"/>
        <v>2.5727318307282913E-2</v>
      </c>
      <c r="V437" s="331">
        <f t="shared" ca="1" si="583"/>
        <v>3.5653023228150477E-2</v>
      </c>
      <c r="W437" s="331">
        <f t="shared" ca="1" si="583"/>
        <v>4.5515520969131758E-2</v>
      </c>
      <c r="X437" s="331">
        <f t="shared" ca="1" si="583"/>
        <v>4.2167442959352916E-2</v>
      </c>
      <c r="Y437" s="331">
        <f t="shared" ca="1" si="583"/>
        <v>2.5947748288216346E-2</v>
      </c>
      <c r="Z437" s="331">
        <f t="shared" ca="1" si="583"/>
        <v>1.3992173060473068E-2</v>
      </c>
      <c r="AA437" s="331">
        <f t="shared" ca="1" si="583"/>
        <v>6.309052816795062E-3</v>
      </c>
      <c r="AB437" s="331">
        <f t="shared" ca="1" si="583"/>
        <v>2.1283354903367706E-3</v>
      </c>
      <c r="AC437" s="331">
        <f t="shared" ca="1" si="583"/>
        <v>3.7794248401706187E-4</v>
      </c>
      <c r="AD437" s="331">
        <f t="shared" ca="1" si="583"/>
        <v>4.3663666963032053E-12</v>
      </c>
      <c r="AE437" s="331">
        <f t="shared" ca="1" si="583"/>
        <v>1.3940006649784941E-4</v>
      </c>
      <c r="AF437" s="331">
        <f t="shared" ca="1" si="583"/>
        <v>2.4860430853209997E-4</v>
      </c>
      <c r="AG437" s="15">
        <f t="shared" ca="1" si="587"/>
        <v>4.5515520969131758E-2</v>
      </c>
    </row>
    <row r="438" spans="13:33">
      <c r="M438" s="115"/>
      <c r="N438" s="116"/>
      <c r="O438" s="116"/>
      <c r="P438" s="116">
        <f t="shared" ca="1" si="582"/>
        <v>5</v>
      </c>
      <c r="Q438" s="263">
        <f t="shared" ca="1" si="584"/>
        <v>4.373694265416906E-2</v>
      </c>
      <c r="S438" s="26">
        <f t="shared" si="585"/>
        <v>82.5</v>
      </c>
      <c r="T438" s="331">
        <f t="shared" ca="1" si="586"/>
        <v>6.7234408028624126E-3</v>
      </c>
      <c r="U438" s="331">
        <f t="shared" ca="1" si="583"/>
        <v>1.2643501285219926E-2</v>
      </c>
      <c r="V438" s="331">
        <f t="shared" ca="1" si="583"/>
        <v>2.572296124858962E-2</v>
      </c>
      <c r="W438" s="331">
        <f t="shared" ca="1" si="583"/>
        <v>3.8231800615159912E-2</v>
      </c>
      <c r="X438" s="331">
        <f t="shared" ca="1" si="583"/>
        <v>4.373694265416906E-2</v>
      </c>
      <c r="Y438" s="331">
        <f t="shared" ca="1" si="583"/>
        <v>2.9627852231100055E-2</v>
      </c>
      <c r="Z438" s="331">
        <f t="shared" ca="1" si="583"/>
        <v>1.6821440234602844E-2</v>
      </c>
      <c r="AA438" s="331">
        <f t="shared" ca="1" si="583"/>
        <v>8.2916145961435365E-3</v>
      </c>
      <c r="AB438" s="331">
        <f t="shared" ca="1" si="583"/>
        <v>3.349787266649602E-3</v>
      </c>
      <c r="AC438" s="331">
        <f t="shared" ca="1" si="583"/>
        <v>9.7549092837778976E-4</v>
      </c>
      <c r="AD438" s="331">
        <f t="shared" ca="1" si="583"/>
        <v>1.393258584095208E-4</v>
      </c>
      <c r="AE438" s="331">
        <f t="shared" ca="1" si="583"/>
        <v>1.1114275946138965E-12</v>
      </c>
      <c r="AF438" s="331">
        <f t="shared" ca="1" si="583"/>
        <v>1.5703745149332864E-5</v>
      </c>
      <c r="AG438" s="15">
        <f t="shared" ca="1" si="587"/>
        <v>4.373694265416906E-2</v>
      </c>
    </row>
    <row r="439" spans="13:33" ht="16.5" thickBot="1">
      <c r="M439" s="120"/>
      <c r="N439" s="121"/>
      <c r="O439" s="121"/>
      <c r="P439" s="121">
        <f t="shared" ca="1" si="582"/>
        <v>5</v>
      </c>
      <c r="Q439" s="264">
        <f t="shared" ca="1" si="584"/>
        <v>4.2492294970917083E-2</v>
      </c>
      <c r="S439" s="26">
        <f t="shared" si="585"/>
        <v>90</v>
      </c>
      <c r="T439" s="331">
        <f t="shared" ca="1" si="586"/>
        <v>5.856107406045404E-9</v>
      </c>
      <c r="U439" s="331">
        <f t="shared" ca="1" si="583"/>
        <v>6.7142155364035986E-3</v>
      </c>
      <c r="V439" s="331">
        <f t="shared" ca="1" si="583"/>
        <v>2.1361744867442266E-2</v>
      </c>
      <c r="W439" s="331">
        <f t="shared" ca="1" si="583"/>
        <v>3.5180862323420582E-2</v>
      </c>
      <c r="X439" s="331">
        <f t="shared" ca="1" si="583"/>
        <v>4.2492294970917083E-2</v>
      </c>
      <c r="Y439" s="331">
        <f t="shared" ca="1" si="583"/>
        <v>3.0912353141613565E-2</v>
      </c>
      <c r="Z439" s="331">
        <f t="shared" ca="1" si="583"/>
        <v>1.7825977911963067E-2</v>
      </c>
      <c r="AA439" s="331">
        <f t="shared" ca="1" si="583"/>
        <v>9.0158599775778722E-3</v>
      </c>
      <c r="AB439" s="331">
        <f t="shared" ca="1" si="583"/>
        <v>3.8208243628061913E-3</v>
      </c>
      <c r="AC439" s="331">
        <f t="shared" ca="1" si="583"/>
        <v>1.2381646964321033E-3</v>
      </c>
      <c r="AD439" s="331">
        <f t="shared" ca="1" si="583"/>
        <v>2.4853842197160471E-4</v>
      </c>
      <c r="AE439" s="331">
        <f t="shared" ca="1" si="583"/>
        <v>1.569538416130174E-5</v>
      </c>
      <c r="AF439" s="331">
        <f t="shared" ca="1" si="583"/>
        <v>7.0630480782011264E-18</v>
      </c>
      <c r="AG439" s="15">
        <f t="shared" ca="1" si="587"/>
        <v>4.2492294970917083E-2</v>
      </c>
    </row>
    <row r="440" spans="13:33">
      <c r="O440" s="64"/>
      <c r="P440" s="64"/>
      <c r="S440" s="107" t="s">
        <v>69</v>
      </c>
      <c r="T440" s="333">
        <f ca="1">MAX(T427:T439)</f>
        <v>4.2494088613571054E-2</v>
      </c>
      <c r="U440" s="333">
        <f t="shared" ref="U440:AF440" ca="1" si="588">MAX(U427:U439)</f>
        <v>4.4565547358139029E-2</v>
      </c>
      <c r="V440" s="333">
        <f t="shared" ca="1" si="588"/>
        <v>4.5515453264046109E-2</v>
      </c>
      <c r="W440" s="333">
        <f t="shared" ca="1" si="588"/>
        <v>5.3456088887025251E-2</v>
      </c>
      <c r="X440" s="333">
        <f t="shared" ca="1" si="588"/>
        <v>4.373694265416906E-2</v>
      </c>
      <c r="Y440" s="333">
        <f t="shared" ca="1" si="588"/>
        <v>3.0912353141613565E-2</v>
      </c>
      <c r="Z440" s="333">
        <f t="shared" ca="1" si="588"/>
        <v>1.7825977911963067E-2</v>
      </c>
      <c r="AA440" s="333">
        <f t="shared" ca="1" si="588"/>
        <v>3.0902929544686951E-2</v>
      </c>
      <c r="AB440" s="333">
        <f t="shared" ca="1" si="588"/>
        <v>4.4511636243874934E-2</v>
      </c>
      <c r="AC440" s="333">
        <f t="shared" ca="1" si="588"/>
        <v>5.2106423688431575E-2</v>
      </c>
      <c r="AD440" s="333">
        <f t="shared" ca="1" si="588"/>
        <v>4.5452431184065424E-2</v>
      </c>
      <c r="AE440" s="333">
        <f t="shared" ca="1" si="588"/>
        <v>4.37219220751267E-2</v>
      </c>
      <c r="AF440" s="333">
        <f t="shared" ca="1" si="588"/>
        <v>1.5506611479711351E-2</v>
      </c>
      <c r="AG440" s="15">
        <f t="shared" ca="1" si="587"/>
        <v>5.3456088887025251E-2</v>
      </c>
    </row>
    <row r="441" spans="13:33">
      <c r="O441" s="64"/>
      <c r="P441" s="64"/>
      <c r="Q441" s="95" t="s">
        <v>157</v>
      </c>
      <c r="T441" s="329"/>
      <c r="U441" s="329"/>
      <c r="V441" s="329"/>
      <c r="W441" s="329"/>
      <c r="X441" s="329"/>
      <c r="Y441" s="329"/>
      <c r="Z441" s="329"/>
      <c r="AA441" s="329"/>
      <c r="AB441" s="329"/>
      <c r="AC441" s="329"/>
      <c r="AD441" s="329"/>
      <c r="AE441" s="329"/>
      <c r="AF441" s="329"/>
    </row>
    <row r="442" spans="13:33">
      <c r="O442" s="64"/>
      <c r="P442" s="64"/>
      <c r="S442" s="166" t="s">
        <v>209</v>
      </c>
      <c r="T442" s="317">
        <f>T426</f>
        <v>1E-3</v>
      </c>
      <c r="U442" s="317">
        <f t="shared" ref="U442:AF442" si="589">U426</f>
        <v>7.5010000000000003</v>
      </c>
      <c r="V442" s="317">
        <f t="shared" si="589"/>
        <v>15.001000000000001</v>
      </c>
      <c r="W442" s="317">
        <f t="shared" si="589"/>
        <v>22.501000000000001</v>
      </c>
      <c r="X442" s="317">
        <f t="shared" si="589"/>
        <v>30.001000000000001</v>
      </c>
      <c r="Y442" s="317">
        <f t="shared" si="589"/>
        <v>37.501000000000005</v>
      </c>
      <c r="Z442" s="317">
        <f t="shared" si="589"/>
        <v>45.001000000000005</v>
      </c>
      <c r="AA442" s="317">
        <f t="shared" si="589"/>
        <v>52.501000000000005</v>
      </c>
      <c r="AB442" s="317">
        <f t="shared" si="589"/>
        <v>60.001000000000005</v>
      </c>
      <c r="AC442" s="317">
        <f t="shared" si="589"/>
        <v>67.501000000000005</v>
      </c>
      <c r="AD442" s="317">
        <f t="shared" si="589"/>
        <v>75.001000000000005</v>
      </c>
      <c r="AE442" s="317">
        <f t="shared" si="589"/>
        <v>82.501000000000005</v>
      </c>
      <c r="AF442" s="317">
        <f t="shared" si="589"/>
        <v>90.001000000000005</v>
      </c>
      <c r="AG442" t="s">
        <v>69</v>
      </c>
    </row>
    <row r="443" spans="13:33">
      <c r="S443" s="26">
        <f>S427</f>
        <v>0</v>
      </c>
      <c r="T443" s="331">
        <f ca="1">T349/T427</f>
        <v>2.6666666666666661</v>
      </c>
      <c r="U443" s="331">
        <f t="shared" ref="U443:AF443" ca="1" si="590">U349/U427</f>
        <v>2.6665682247361779</v>
      </c>
      <c r="V443" s="331">
        <f t="shared" ca="1" si="590"/>
        <v>2.6650669207116158</v>
      </c>
      <c r="W443" s="331">
        <f t="shared" ca="1" si="590"/>
        <v>2.6583832781428676</v>
      </c>
      <c r="X443" s="331">
        <f t="shared" ca="1" si="590"/>
        <v>2.6398697295056919</v>
      </c>
      <c r="Y443" s="331">
        <f t="shared" ca="1" si="590"/>
        <v>2.6002736713265988</v>
      </c>
      <c r="Z443" s="331">
        <f t="shared" ca="1" si="590"/>
        <v>2.529849379137997</v>
      </c>
      <c r="AA443" s="331">
        <f t="shared" ca="1" si="590"/>
        <v>2.4234009738044295</v>
      </c>
      <c r="AB443" s="331">
        <f t="shared" ca="1" si="590"/>
        <v>2.589072114835941</v>
      </c>
      <c r="AC443" s="331">
        <f t="shared" ca="1" si="590"/>
        <v>2.5379500525680716</v>
      </c>
      <c r="AD443" s="331">
        <f t="shared" ca="1" si="590"/>
        <v>2.288428789073973</v>
      </c>
      <c r="AE443" s="331">
        <f t="shared" ca="1" si="590"/>
        <v>2.007621715031509</v>
      </c>
      <c r="AF443" s="331">
        <f t="shared" ca="1" si="590"/>
        <v>1.8856181559669174</v>
      </c>
      <c r="AG443" s="15">
        <f ca="1">MAX(T443:AF443)</f>
        <v>2.6666666666666661</v>
      </c>
    </row>
    <row r="444" spans="13:33">
      <c r="S444" s="26">
        <f t="shared" ref="S444:S455" si="591">S428</f>
        <v>7.5</v>
      </c>
      <c r="T444" s="331">
        <f t="shared" ref="T444:AF455" ca="1" si="592">T350/T428</f>
        <v>2.66656483695022</v>
      </c>
      <c r="U444" s="331">
        <f t="shared" ca="1" si="592"/>
        <v>2.6662242007332773</v>
      </c>
      <c r="V444" s="331">
        <f t="shared" ca="1" si="592"/>
        <v>2.6636808615879741</v>
      </c>
      <c r="W444" s="331">
        <f t="shared" ca="1" si="592"/>
        <v>2.6539889988886949</v>
      </c>
      <c r="X444" s="331">
        <f t="shared" ca="1" si="592"/>
        <v>2.6287585546855978</v>
      </c>
      <c r="Y444" s="331">
        <f t="shared" ca="1" si="592"/>
        <v>2.5781109786545087</v>
      </c>
      <c r="Z444" s="331">
        <f t="shared" ca="1" si="592"/>
        <v>2.4950068859767711</v>
      </c>
      <c r="AA444" s="331">
        <f t="shared" ca="1" si="592"/>
        <v>2.3798923305722406</v>
      </c>
      <c r="AB444" s="331">
        <f t="shared" ca="1" si="592"/>
        <v>2.3234642491005122</v>
      </c>
      <c r="AC444" s="331">
        <f t="shared" ca="1" si="592"/>
        <v>2.5778113466232839</v>
      </c>
      <c r="AD444" s="331">
        <f t="shared" ca="1" si="592"/>
        <v>2.3690475575242278</v>
      </c>
      <c r="AE444" s="331">
        <f t="shared" ca="1" si="592"/>
        <v>2.1194642726573383</v>
      </c>
      <c r="AF444" s="331">
        <f t="shared" ca="1" si="592"/>
        <v>2.107252252009447</v>
      </c>
      <c r="AG444" s="15">
        <f t="shared" ref="AG444:AG455" ca="1" si="593">MAX(T444:AF444)</f>
        <v>2.66656483695022</v>
      </c>
    </row>
    <row r="445" spans="13:33">
      <c r="S445" s="26">
        <f t="shared" si="591"/>
        <v>15</v>
      </c>
      <c r="T445" s="331">
        <f t="shared" ca="1" si="592"/>
        <v>2.6650099943210654</v>
      </c>
      <c r="U445" s="331">
        <f t="shared" ca="1" si="592"/>
        <v>2.6638307178351943</v>
      </c>
      <c r="V445" s="331">
        <f t="shared" ca="1" si="592"/>
        <v>2.658652934367228</v>
      </c>
      <c r="W445" s="331">
        <f t="shared" ca="1" si="592"/>
        <v>2.6438387137882278</v>
      </c>
      <c r="X445" s="331">
        <f t="shared" ca="1" si="592"/>
        <v>2.6102776222027138</v>
      </c>
      <c r="Y445" s="331">
        <f t="shared" ca="1" si="592"/>
        <v>2.547856866068984</v>
      </c>
      <c r="Z445" s="331">
        <f t="shared" ca="1" si="592"/>
        <v>2.4503450031372429</v>
      </c>
      <c r="AA445" s="331">
        <f t="shared" ca="1" si="592"/>
        <v>2.3200502667510414</v>
      </c>
      <c r="AB445" s="331">
        <f t="shared" ca="1" si="592"/>
        <v>2.1688728621585378</v>
      </c>
      <c r="AC445" s="331">
        <f t="shared" ca="1" si="592"/>
        <v>2.642188893081785</v>
      </c>
      <c r="AD445" s="331">
        <f t="shared" ca="1" si="592"/>
        <v>2.5306022608876257</v>
      </c>
      <c r="AE445" s="331">
        <f t="shared" ca="1" si="592"/>
        <v>2.3683550303836913</v>
      </c>
      <c r="AF445" s="331">
        <f t="shared" ca="1" si="592"/>
        <v>2.5229448230641469</v>
      </c>
      <c r="AG445" s="15">
        <f t="shared" ca="1" si="593"/>
        <v>2.6650099943210654</v>
      </c>
    </row>
    <row r="446" spans="13:33">
      <c r="S446" s="26">
        <f t="shared" si="591"/>
        <v>22.5</v>
      </c>
      <c r="T446" s="331">
        <f t="shared" ca="1" si="592"/>
        <v>2.658075881709594</v>
      </c>
      <c r="U446" s="331">
        <f t="shared" ca="1" si="592"/>
        <v>2.6549874681064876</v>
      </c>
      <c r="V446" s="331">
        <f t="shared" ca="1" si="592"/>
        <v>2.6444952189593325</v>
      </c>
      <c r="W446" s="331">
        <f t="shared" ca="1" si="592"/>
        <v>2.6197809222729469</v>
      </c>
      <c r="X446" s="331">
        <f t="shared" ca="1" si="592"/>
        <v>2.5706823833435921</v>
      </c>
      <c r="Y446" s="331">
        <f t="shared" ca="1" si="592"/>
        <v>2.4871657740746134</v>
      </c>
      <c r="Z446" s="331">
        <f t="shared" ca="1" si="592"/>
        <v>2.3650579880973051</v>
      </c>
      <c r="AA446" s="331">
        <f t="shared" ca="1" si="592"/>
        <v>2.2102937003213738</v>
      </c>
      <c r="AB446" s="331">
        <f t="shared" ca="1" si="592"/>
        <v>2.0382629080839716</v>
      </c>
      <c r="AC446" s="331">
        <f t="shared" ca="1" si="592"/>
        <v>1.9015523166988655</v>
      </c>
      <c r="AD446" s="331">
        <f t="shared" ca="1" si="592"/>
        <v>2.616027760381157</v>
      </c>
      <c r="AE446" s="331">
        <f t="shared" ca="1" si="592"/>
        <v>2.5758929152068513</v>
      </c>
      <c r="AF446" s="331">
        <f t="shared" ca="1" si="592"/>
        <v>2.6209325038131031</v>
      </c>
      <c r="AG446" s="15">
        <f t="shared" ca="1" si="593"/>
        <v>2.658075881709594</v>
      </c>
    </row>
    <row r="447" spans="13:33">
      <c r="S447" s="26">
        <f t="shared" si="591"/>
        <v>30</v>
      </c>
      <c r="T447" s="331">
        <f t="shared" ca="1" si="592"/>
        <v>2.6388246556873356</v>
      </c>
      <c r="U447" s="331">
        <f t="shared" ca="1" si="592"/>
        <v>2.6318997098482617</v>
      </c>
      <c r="V447" s="331">
        <f t="shared" ca="1" si="592"/>
        <v>2.6119966257735339</v>
      </c>
      <c r="W447" s="331">
        <f t="shared" ca="1" si="592"/>
        <v>2.5707211517444937</v>
      </c>
      <c r="X447" s="331">
        <f t="shared" ca="1" si="592"/>
        <v>2.4969983873785395</v>
      </c>
      <c r="Y447" s="331">
        <f t="shared" ca="1" si="592"/>
        <v>2.3821434964060386</v>
      </c>
      <c r="Z447" s="331">
        <f t="shared" ca="1" si="592"/>
        <v>2.2263106362538818</v>
      </c>
      <c r="AA447" s="331">
        <f t="shared" ca="1" si="592"/>
        <v>2.0410769784666671</v>
      </c>
      <c r="AB447" s="331">
        <f t="shared" ca="1" si="592"/>
        <v>1.9245629003554763</v>
      </c>
      <c r="AC447" s="331">
        <f t="shared" ca="1" si="592"/>
        <v>2.085278239041624</v>
      </c>
      <c r="AD447" s="331">
        <f t="shared" ca="1" si="592"/>
        <v>2.1978028411964456</v>
      </c>
      <c r="AE447" s="331">
        <f t="shared" ca="1" si="592"/>
        <v>2.4120520540922672</v>
      </c>
      <c r="AF447" s="331">
        <f t="shared" ca="1" si="592"/>
        <v>2.631455075959193</v>
      </c>
      <c r="AG447" s="15">
        <f t="shared" ca="1" si="593"/>
        <v>2.6388246556873356</v>
      </c>
    </row>
    <row r="448" spans="13:33">
      <c r="S448" s="26">
        <f t="shared" si="591"/>
        <v>37.5</v>
      </c>
      <c r="T448" s="331">
        <f t="shared" ca="1" si="592"/>
        <v>2.5975491618577857</v>
      </c>
      <c r="U448" s="331">
        <f t="shared" ca="1" si="592"/>
        <v>2.5836435004563305</v>
      </c>
      <c r="V448" s="331">
        <f t="shared" ca="1" si="592"/>
        <v>2.5485187881278697</v>
      </c>
      <c r="W448" s="331">
        <f t="shared" ca="1" si="592"/>
        <v>2.4822615823937069</v>
      </c>
      <c r="X448" s="331">
        <f t="shared" ca="1" si="592"/>
        <v>2.3741149165215956</v>
      </c>
      <c r="Y448" s="331">
        <f t="shared" ca="1" si="592"/>
        <v>2.219466414649566</v>
      </c>
      <c r="Z448" s="331">
        <f t="shared" ca="1" si="592"/>
        <v>2.0257316641206753</v>
      </c>
      <c r="AA448" s="331">
        <f t="shared" ca="1" si="592"/>
        <v>1.9572712056576698</v>
      </c>
      <c r="AB448" s="331">
        <f t="shared" ca="1" si="592"/>
        <v>2.1350938824426668</v>
      </c>
      <c r="AC448" s="331">
        <f t="shared" ca="1" si="592"/>
        <v>2.2663463102534007</v>
      </c>
      <c r="AD448" s="331">
        <f t="shared" ca="1" si="592"/>
        <v>2.3551340402370893</v>
      </c>
      <c r="AE448" s="331">
        <f t="shared" ca="1" si="592"/>
        <v>2.4064473508714141</v>
      </c>
      <c r="AF448" s="331">
        <f t="shared" ca="1" si="592"/>
        <v>2.6286314034794103</v>
      </c>
      <c r="AG448" s="15">
        <f t="shared" ca="1" si="593"/>
        <v>2.6286314034794103</v>
      </c>
    </row>
    <row r="449" spans="18:34">
      <c r="S449" s="26">
        <f t="shared" si="591"/>
        <v>45</v>
      </c>
      <c r="T449" s="331">
        <f t="shared" ca="1" si="592"/>
        <v>2.5239864791402429</v>
      </c>
      <c r="U449" s="331">
        <f t="shared" ca="1" si="592"/>
        <v>2.4988053948540094</v>
      </c>
      <c r="V449" s="331">
        <f t="shared" ca="1" si="592"/>
        <v>2.4416523422793297</v>
      </c>
      <c r="W449" s="331">
        <f t="shared" ca="1" si="592"/>
        <v>2.3422063652146079</v>
      </c>
      <c r="X449" s="331">
        <f t="shared" ca="1" si="592"/>
        <v>2.1928527626223868</v>
      </c>
      <c r="Y449" s="331">
        <f t="shared" ca="1" si="592"/>
        <v>1.9966973415993277</v>
      </c>
      <c r="Z449" s="331">
        <f t="shared" ca="1" si="592"/>
        <v>1.9944484164341187</v>
      </c>
      <c r="AA449" s="331">
        <f t="shared" ca="1" si="592"/>
        <v>2.1797678869591675</v>
      </c>
      <c r="AB449" s="331">
        <f t="shared" ca="1" si="592"/>
        <v>2.319443302585138</v>
      </c>
      <c r="AC449" s="331">
        <f t="shared" ca="1" si="592"/>
        <v>2.4178716659653396</v>
      </c>
      <c r="AD449" s="331">
        <f t="shared" ca="1" si="592"/>
        <v>2.4820322467859488</v>
      </c>
      <c r="AE449" s="331">
        <f t="shared" ca="1" si="592"/>
        <v>2.5181087310332204</v>
      </c>
      <c r="AF449" s="331">
        <f t="shared" ca="1" si="592"/>
        <v>2.6303810362494757</v>
      </c>
      <c r="AG449" s="15">
        <f t="shared" ca="1" si="593"/>
        <v>2.6303810362494757</v>
      </c>
    </row>
    <row r="450" spans="18:34">
      <c r="R450" t="s">
        <v>66</v>
      </c>
      <c r="S450" s="26">
        <f t="shared" si="591"/>
        <v>52.5</v>
      </c>
      <c r="T450" s="331">
        <f t="shared" ca="1" si="592"/>
        <v>2.4234174662414487</v>
      </c>
      <c r="U450" s="331">
        <f t="shared" ca="1" si="592"/>
        <v>2.4063816655222898</v>
      </c>
      <c r="V450" s="331">
        <f t="shared" ca="1" si="592"/>
        <v>2.3521612615607399</v>
      </c>
      <c r="W450" s="331">
        <f t="shared" ca="1" si="592"/>
        <v>2.2524804526651452</v>
      </c>
      <c r="X450" s="331">
        <f t="shared" ca="1" si="592"/>
        <v>2.0979429481467711</v>
      </c>
      <c r="Y450" s="331">
        <f t="shared" ca="1" si="592"/>
        <v>1.8857970194150055</v>
      </c>
      <c r="Z450" s="331">
        <f t="shared" ca="1" si="592"/>
        <v>2.1118545176296024</v>
      </c>
      <c r="AA450" s="331">
        <f t="shared" ca="1" si="592"/>
        <v>2.29778930311367</v>
      </c>
      <c r="AB450" s="331">
        <f t="shared" ca="1" si="592"/>
        <v>2.4317737461219133</v>
      </c>
      <c r="AC450" s="331">
        <f t="shared" ca="1" si="592"/>
        <v>2.5179313061285207</v>
      </c>
      <c r="AD450" s="331">
        <f t="shared" ca="1" si="592"/>
        <v>2.5678043643368444</v>
      </c>
      <c r="AE450" s="331">
        <f t="shared" ca="1" si="592"/>
        <v>2.5927524722471098</v>
      </c>
      <c r="AF450" s="331">
        <f t="shared" ca="1" si="592"/>
        <v>2.6002334656375403</v>
      </c>
      <c r="AG450" s="15">
        <f t="shared" ca="1" si="593"/>
        <v>2.6002334656375403</v>
      </c>
    </row>
    <row r="451" spans="18:34">
      <c r="S451" s="26">
        <f t="shared" si="591"/>
        <v>60</v>
      </c>
      <c r="T451" s="331">
        <f t="shared" ca="1" si="592"/>
        <v>2.5889391370700858</v>
      </c>
      <c r="U451" s="331">
        <f t="shared" ca="1" si="592"/>
        <v>2.3668852108189857</v>
      </c>
      <c r="V451" s="331">
        <f t="shared" ca="1" si="592"/>
        <v>2.1943650930411138</v>
      </c>
      <c r="W451" s="331">
        <f t="shared" ca="1" si="592"/>
        <v>2.0699368223645638</v>
      </c>
      <c r="X451" s="331">
        <f t="shared" ca="1" si="592"/>
        <v>1.8857785174144244</v>
      </c>
      <c r="Y451" s="331">
        <f t="shared" ca="1" si="592"/>
        <v>2.09765088013451</v>
      </c>
      <c r="Z451" s="331">
        <f t="shared" ca="1" si="592"/>
        <v>2.2865093627299444</v>
      </c>
      <c r="AA451" s="331">
        <f t="shared" ca="1" si="592"/>
        <v>2.4317754134697465</v>
      </c>
      <c r="AB451" s="331">
        <f t="shared" ca="1" si="592"/>
        <v>2.5297421786823633</v>
      </c>
      <c r="AC451" s="331">
        <f t="shared" ca="1" si="592"/>
        <v>2.5886707170960466</v>
      </c>
      <c r="AD451" s="331">
        <f t="shared" ca="1" si="592"/>
        <v>2.6205546683804246</v>
      </c>
      <c r="AE451" s="331">
        <f t="shared" ca="1" si="592"/>
        <v>2.6355363788401651</v>
      </c>
      <c r="AF451" s="331">
        <f t="shared" ca="1" si="592"/>
        <v>2.6398491880071098</v>
      </c>
      <c r="AG451" s="15">
        <f t="shared" ca="1" si="593"/>
        <v>2.6398491880071098</v>
      </c>
    </row>
    <row r="452" spans="18:34">
      <c r="S452" s="26">
        <f t="shared" si="591"/>
        <v>67.5</v>
      </c>
      <c r="T452" s="331">
        <f t="shared" ca="1" si="592"/>
        <v>2.5379744991612623</v>
      </c>
      <c r="U452" s="331">
        <f t="shared" ca="1" si="592"/>
        <v>2.5759233594349813</v>
      </c>
      <c r="V452" s="331">
        <f t="shared" ca="1" si="592"/>
        <v>2.6409003978270573</v>
      </c>
      <c r="W452" s="331">
        <f t="shared" ca="1" si="592"/>
        <v>1.8857490838307038</v>
      </c>
      <c r="X452" s="331">
        <f t="shared" ca="1" si="592"/>
        <v>2.0696797022757223</v>
      </c>
      <c r="Y452" s="331">
        <f t="shared" ca="1" si="592"/>
        <v>2.2522570197776517</v>
      </c>
      <c r="Z452" s="331">
        <f t="shared" ca="1" si="592"/>
        <v>2.4062131722109283</v>
      </c>
      <c r="AA452" s="331">
        <f t="shared" ca="1" si="592"/>
        <v>2.5179345216812745</v>
      </c>
      <c r="AB452" s="331">
        <f t="shared" ca="1" si="592"/>
        <v>2.5886720184082805</v>
      </c>
      <c r="AC452" s="331">
        <f t="shared" ca="1" si="592"/>
        <v>2.6282296322947687</v>
      </c>
      <c r="AD452" s="331">
        <f t="shared" ca="1" si="592"/>
        <v>2.6478187522303012</v>
      </c>
      <c r="AE452" s="331">
        <f t="shared" ca="1" si="592"/>
        <v>2.6561516232713678</v>
      </c>
      <c r="AF452" s="331">
        <f t="shared" ca="1" si="592"/>
        <v>2.6583748331331871</v>
      </c>
      <c r="AG452" s="15">
        <f t="shared" ca="1" si="593"/>
        <v>2.6583748331331871</v>
      </c>
    </row>
    <row r="453" spans="18:34">
      <c r="S453" s="26">
        <f t="shared" si="591"/>
        <v>75</v>
      </c>
      <c r="T453" s="331">
        <f t="shared" ca="1" si="592"/>
        <v>2.2884683453048753</v>
      </c>
      <c r="U453" s="331">
        <f t="shared" ca="1" si="592"/>
        <v>2.3684340772128158</v>
      </c>
      <c r="V453" s="331">
        <f t="shared" ca="1" si="592"/>
        <v>2.529932632044571</v>
      </c>
      <c r="W453" s="331">
        <f t="shared" ca="1" si="592"/>
        <v>2.6185457673055161</v>
      </c>
      <c r="X453" s="331">
        <f t="shared" ca="1" si="592"/>
        <v>2.1941682963766156</v>
      </c>
      <c r="Y453" s="331">
        <f t="shared" ca="1" si="592"/>
        <v>2.3519955570649582</v>
      </c>
      <c r="Z453" s="331">
        <f t="shared" ca="1" si="592"/>
        <v>2.4795572547534688</v>
      </c>
      <c r="AA453" s="331">
        <f t="shared" ca="1" si="592"/>
        <v>2.5678088072944782</v>
      </c>
      <c r="AB453" s="331">
        <f t="shared" ca="1" si="592"/>
        <v>2.6205568188386157</v>
      </c>
      <c r="AC453" s="331">
        <f t="shared" ca="1" si="592"/>
        <v>2.6478194588569117</v>
      </c>
      <c r="AD453" s="331">
        <f t="shared" ca="1" si="592"/>
        <v>2.6598105156766931</v>
      </c>
      <c r="AE453" s="331">
        <f t="shared" ca="1" si="592"/>
        <v>2.6641015330780253</v>
      </c>
      <c r="AF453" s="331">
        <f t="shared" ca="1" si="592"/>
        <v>2.6650644934447585</v>
      </c>
      <c r="AG453" s="15">
        <f t="shared" ca="1" si="593"/>
        <v>2.6650644934447585</v>
      </c>
    </row>
    <row r="454" spans="18:34">
      <c r="S454" s="26">
        <f t="shared" si="591"/>
        <v>82.5</v>
      </c>
      <c r="T454" s="331">
        <f t="shared" ca="1" si="592"/>
        <v>2.007652259187759</v>
      </c>
      <c r="U454" s="331">
        <f t="shared" ca="1" si="592"/>
        <v>2.1194887594303018</v>
      </c>
      <c r="V454" s="331">
        <f t="shared" ca="1" si="592"/>
        <v>2.3683508669799389</v>
      </c>
      <c r="W454" s="331">
        <f t="shared" ca="1" si="592"/>
        <v>2.5758639338603473</v>
      </c>
      <c r="X454" s="331">
        <f t="shared" ca="1" si="592"/>
        <v>2.412177796499837</v>
      </c>
      <c r="Y454" s="331">
        <f t="shared" ca="1" si="592"/>
        <v>2.4062587350574836</v>
      </c>
      <c r="Z454" s="331">
        <f t="shared" ca="1" si="592"/>
        <v>2.5179643146234509</v>
      </c>
      <c r="AA454" s="331">
        <f t="shared" ca="1" si="592"/>
        <v>2.5927580670821477</v>
      </c>
      <c r="AB454" s="331">
        <f t="shared" ca="1" si="592"/>
        <v>2.6355391791170004</v>
      </c>
      <c r="AC454" s="331">
        <f t="shared" ca="1" si="592"/>
        <v>2.656152712048554</v>
      </c>
      <c r="AD454" s="331">
        <f t="shared" ca="1" si="592"/>
        <v>2.6641018006911015</v>
      </c>
      <c r="AE454" s="331">
        <f t="shared" ca="1" si="592"/>
        <v>2.666265002486063</v>
      </c>
      <c r="AF454" s="331">
        <f t="shared" ca="1" si="592"/>
        <v>2.6665679279455432</v>
      </c>
      <c r="AG454" s="15">
        <f t="shared" ca="1" si="593"/>
        <v>2.6665679279455432</v>
      </c>
    </row>
    <row r="455" spans="18:34">
      <c r="S455" s="26">
        <f t="shared" si="591"/>
        <v>90</v>
      </c>
      <c r="T455" s="331">
        <f t="shared" ca="1" si="592"/>
        <v>1.8856181864260038</v>
      </c>
      <c r="U455" s="331">
        <f t="shared" ca="1" si="592"/>
        <v>2.0074804529142756</v>
      </c>
      <c r="V455" s="331">
        <f t="shared" ca="1" si="592"/>
        <v>2.2882457290602303</v>
      </c>
      <c r="W455" s="331">
        <f t="shared" ca="1" si="592"/>
        <v>2.5378368784076066</v>
      </c>
      <c r="X455" s="331">
        <f t="shared" ca="1" si="592"/>
        <v>2.4950402095292143</v>
      </c>
      <c r="Y455" s="331">
        <f t="shared" ca="1" si="592"/>
        <v>2.4233245998815902</v>
      </c>
      <c r="Z455" s="331">
        <f t="shared" ca="1" si="592"/>
        <v>2.529794864576691</v>
      </c>
      <c r="AA455" s="331">
        <f t="shared" ca="1" si="592"/>
        <v>2.6002406065451282</v>
      </c>
      <c r="AB455" s="331">
        <f t="shared" ca="1" si="592"/>
        <v>2.6398528364428477</v>
      </c>
      <c r="AC455" s="331">
        <f t="shared" ca="1" si="592"/>
        <v>2.658376333076387</v>
      </c>
      <c r="AD455" s="331">
        <f t="shared" ca="1" si="592"/>
        <v>2.6650649245461806</v>
      </c>
      <c r="AE455" s="331">
        <f t="shared" ca="1" si="592"/>
        <v>2.6665679806514082</v>
      </c>
      <c r="AF455" s="331">
        <f t="shared" ca="1" si="592"/>
        <v>2.6666666666666661</v>
      </c>
      <c r="AG455" s="15">
        <f t="shared" ca="1" si="593"/>
        <v>2.6666666666666661</v>
      </c>
    </row>
    <row r="456" spans="18:34">
      <c r="S456" s="107" t="s">
        <v>69</v>
      </c>
      <c r="T456" s="333">
        <f ca="1">MAX(T443:T455)</f>
        <v>2.6666666666666661</v>
      </c>
      <c r="U456" s="333">
        <f t="shared" ref="U456:AG456" ca="1" si="594">MAX(U443:U455)</f>
        <v>2.6665682247361779</v>
      </c>
      <c r="V456" s="333">
        <f t="shared" ca="1" si="594"/>
        <v>2.6650669207116158</v>
      </c>
      <c r="W456" s="333">
        <f t="shared" ca="1" si="594"/>
        <v>2.6583832781428676</v>
      </c>
      <c r="X456" s="333">
        <f t="shared" ca="1" si="594"/>
        <v>2.6398697295056919</v>
      </c>
      <c r="Y456" s="333">
        <f t="shared" ca="1" si="594"/>
        <v>2.6002736713265988</v>
      </c>
      <c r="Z456" s="333">
        <f t="shared" ca="1" si="594"/>
        <v>2.529849379137997</v>
      </c>
      <c r="AA456" s="333">
        <f t="shared" ca="1" si="594"/>
        <v>2.6002406065451282</v>
      </c>
      <c r="AB456" s="333">
        <f t="shared" ca="1" si="594"/>
        <v>2.6398528364428477</v>
      </c>
      <c r="AC456" s="333">
        <f t="shared" ca="1" si="594"/>
        <v>2.658376333076387</v>
      </c>
      <c r="AD456" s="333">
        <f t="shared" ca="1" si="594"/>
        <v>2.6650649245461806</v>
      </c>
      <c r="AE456" s="333">
        <f t="shared" ca="1" si="594"/>
        <v>2.6665679806514082</v>
      </c>
      <c r="AF456" s="333">
        <f t="shared" ca="1" si="594"/>
        <v>2.6666666666666661</v>
      </c>
      <c r="AG456" s="168">
        <f t="shared" ca="1" si="594"/>
        <v>2.6666666666666661</v>
      </c>
    </row>
    <row r="457" spans="18:34">
      <c r="T457" s="329"/>
      <c r="U457" s="329"/>
      <c r="V457" s="329"/>
      <c r="W457" s="329"/>
      <c r="X457" s="329"/>
      <c r="Y457" s="329"/>
      <c r="Z457" s="329"/>
      <c r="AA457" s="329"/>
      <c r="AB457" s="329"/>
      <c r="AC457" s="329"/>
      <c r="AD457" s="329"/>
      <c r="AE457" s="329"/>
      <c r="AF457" s="329"/>
    </row>
    <row r="458" spans="18:34">
      <c r="S458" s="191"/>
      <c r="T458" s="334"/>
      <c r="U458" s="334"/>
      <c r="V458" s="334"/>
      <c r="W458" s="334"/>
      <c r="X458" s="334"/>
      <c r="Y458" s="334"/>
      <c r="Z458" s="334"/>
      <c r="AA458" s="334"/>
      <c r="AB458" s="334"/>
      <c r="AC458" s="334"/>
      <c r="AD458" s="334"/>
      <c r="AE458" s="334"/>
      <c r="AF458" s="334"/>
      <c r="AG458" s="64"/>
      <c r="AH458" s="64"/>
    </row>
    <row r="459" spans="18:34">
      <c r="S459" s="8"/>
      <c r="T459" s="330"/>
      <c r="U459" s="330"/>
      <c r="V459" s="330"/>
      <c r="W459" s="330"/>
      <c r="X459" s="330"/>
      <c r="Y459" s="330"/>
      <c r="Z459" s="330"/>
      <c r="AA459" s="330"/>
      <c r="AB459" s="193"/>
      <c r="AC459" s="193"/>
      <c r="AD459" s="193"/>
      <c r="AE459" s="193"/>
      <c r="AF459" s="193"/>
      <c r="AG459" s="31"/>
      <c r="AH459" s="64"/>
    </row>
    <row r="460" spans="18:34">
      <c r="S460" s="8"/>
      <c r="T460" s="194"/>
      <c r="U460" s="194"/>
      <c r="V460" s="194"/>
      <c r="W460" s="194"/>
      <c r="X460" s="194"/>
      <c r="Y460" s="194"/>
      <c r="Z460" s="194"/>
      <c r="AA460" s="194"/>
      <c r="AB460" s="195"/>
      <c r="AC460" s="195"/>
      <c r="AD460" s="195"/>
      <c r="AE460" s="195"/>
      <c r="AF460" s="195"/>
      <c r="AG460" s="31"/>
      <c r="AH460" s="64"/>
    </row>
    <row r="461" spans="18:34">
      <c r="S461" s="8"/>
      <c r="T461" s="194"/>
      <c r="U461" s="194"/>
      <c r="V461" s="194"/>
      <c r="W461" s="194"/>
      <c r="X461" s="194"/>
      <c r="Y461" s="194"/>
      <c r="Z461" s="194"/>
      <c r="AA461" s="194"/>
      <c r="AB461" s="195"/>
      <c r="AC461" s="195"/>
      <c r="AD461" s="195"/>
      <c r="AE461" s="195"/>
      <c r="AF461" s="195"/>
      <c r="AG461" s="31"/>
      <c r="AH461" s="64"/>
    </row>
    <row r="462" spans="18:34">
      <c r="S462" s="8"/>
      <c r="T462" s="194"/>
      <c r="U462" s="194"/>
      <c r="V462" s="194"/>
      <c r="W462" s="194"/>
      <c r="X462" s="194"/>
      <c r="Y462" s="194"/>
      <c r="Z462" s="195"/>
      <c r="AA462" s="195"/>
      <c r="AB462" s="195"/>
      <c r="AC462" s="195"/>
      <c r="AD462" s="195"/>
      <c r="AE462" s="195"/>
      <c r="AF462" s="195"/>
      <c r="AG462" s="31"/>
      <c r="AH462" s="64"/>
    </row>
    <row r="463" spans="18:34">
      <c r="S463" s="8"/>
      <c r="T463" s="194"/>
      <c r="U463" s="194"/>
      <c r="V463" s="194"/>
      <c r="W463" s="194"/>
      <c r="X463" s="194"/>
      <c r="Y463" s="194"/>
      <c r="Z463" s="195"/>
      <c r="AA463" s="195"/>
      <c r="AB463" s="195"/>
      <c r="AC463" s="195"/>
      <c r="AD463" s="195"/>
      <c r="AE463" s="195"/>
      <c r="AF463" s="195"/>
      <c r="AG463" s="31"/>
      <c r="AH463" s="64"/>
    </row>
    <row r="464" spans="18:34">
      <c r="S464" s="8"/>
      <c r="T464" s="194"/>
      <c r="U464" s="194"/>
      <c r="V464" s="194"/>
      <c r="W464" s="194"/>
      <c r="X464" s="194"/>
      <c r="Y464" s="194"/>
      <c r="Z464" s="195"/>
      <c r="AA464" s="195"/>
      <c r="AB464" s="195"/>
      <c r="AC464" s="195"/>
      <c r="AD464" s="195"/>
      <c r="AE464" s="195"/>
      <c r="AF464" s="195"/>
      <c r="AG464" s="31"/>
      <c r="AH464" s="64"/>
    </row>
    <row r="465" spans="17:34">
      <c r="S465" s="8"/>
      <c r="T465" s="194"/>
      <c r="U465" s="194"/>
      <c r="V465" s="194"/>
      <c r="W465" s="194"/>
      <c r="X465" s="194"/>
      <c r="Y465" s="194"/>
      <c r="Z465" s="195"/>
      <c r="AA465" s="195"/>
      <c r="AB465" s="195"/>
      <c r="AC465" s="195"/>
      <c r="AD465" s="195"/>
      <c r="AE465" s="195"/>
      <c r="AF465" s="195"/>
      <c r="AG465" s="31"/>
      <c r="AH465" s="64"/>
    </row>
    <row r="466" spans="17:34">
      <c r="S466" s="8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31"/>
      <c r="AH466" s="64"/>
    </row>
    <row r="467" spans="17:34">
      <c r="S467" s="8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4"/>
      <c r="AG467" s="31"/>
      <c r="AH467" s="64"/>
    </row>
    <row r="468" spans="17:34">
      <c r="S468" s="8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  <c r="AG468" s="31"/>
      <c r="AH468" s="64"/>
    </row>
    <row r="469" spans="17:34">
      <c r="S469" s="8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  <c r="AG469" s="31"/>
      <c r="AH469" s="64"/>
    </row>
    <row r="470" spans="17:34">
      <c r="S470" s="8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  <c r="AG470" s="31"/>
      <c r="AH470" s="64"/>
    </row>
    <row r="471" spans="17:34">
      <c r="S471" s="8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  <c r="AG471" s="31"/>
      <c r="AH471" s="64"/>
    </row>
    <row r="472" spans="17:34">
      <c r="S472" s="196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64"/>
    </row>
    <row r="474" spans="17:34">
      <c r="Q474" s="64"/>
      <c r="S474" s="191"/>
      <c r="T474" s="334"/>
      <c r="U474" s="317"/>
      <c r="V474" s="317"/>
      <c r="W474" s="317"/>
      <c r="X474" s="317"/>
      <c r="Y474" s="317"/>
      <c r="Z474" s="317"/>
      <c r="AA474" s="317"/>
      <c r="AB474" s="317"/>
      <c r="AC474" s="317"/>
      <c r="AD474" s="317"/>
      <c r="AE474" s="317"/>
      <c r="AF474" s="317"/>
    </row>
    <row r="475" spans="17:34">
      <c r="Q475" s="39"/>
      <c r="S475" s="8"/>
      <c r="T475" s="198"/>
      <c r="U475" s="198"/>
      <c r="V475" s="198"/>
      <c r="W475" s="198"/>
      <c r="X475" s="198"/>
      <c r="Y475" s="198"/>
      <c r="Z475" s="198"/>
      <c r="AA475" s="198"/>
      <c r="AB475" s="198"/>
      <c r="AC475" s="198"/>
      <c r="AD475" s="198"/>
      <c r="AE475" s="198"/>
      <c r="AF475" s="198"/>
      <c r="AG475" s="15"/>
    </row>
    <row r="476" spans="17:34">
      <c r="Q476" s="64"/>
      <c r="S476" s="8"/>
      <c r="T476" s="198"/>
      <c r="U476" s="198"/>
      <c r="V476" s="198"/>
      <c r="W476" s="198"/>
      <c r="X476" s="198"/>
      <c r="Y476" s="198"/>
      <c r="Z476" s="198"/>
      <c r="AA476" s="198"/>
      <c r="AB476" s="198"/>
      <c r="AC476" s="198"/>
      <c r="AD476" s="198"/>
      <c r="AE476" s="198"/>
      <c r="AF476" s="198"/>
      <c r="AG476" s="15"/>
    </row>
    <row r="477" spans="17:34">
      <c r="Q477" s="64"/>
      <c r="S477" s="8"/>
      <c r="T477" s="198"/>
      <c r="U477" s="198"/>
      <c r="V477" s="198"/>
      <c r="W477" s="198"/>
      <c r="X477" s="198"/>
      <c r="Y477" s="198"/>
      <c r="Z477" s="198"/>
      <c r="AA477" s="198"/>
      <c r="AB477" s="198"/>
      <c r="AC477" s="198"/>
      <c r="AD477" s="198"/>
      <c r="AE477" s="198"/>
      <c r="AF477" s="198"/>
      <c r="AG477" s="15"/>
    </row>
    <row r="478" spans="17:34">
      <c r="Q478" s="64"/>
      <c r="S478" s="8"/>
      <c r="T478" s="198"/>
      <c r="U478" s="198"/>
      <c r="V478" s="198"/>
      <c r="W478" s="198"/>
      <c r="X478" s="198"/>
      <c r="Y478" s="198"/>
      <c r="Z478" s="198"/>
      <c r="AA478" s="198"/>
      <c r="AB478" s="198"/>
      <c r="AC478" s="198"/>
      <c r="AD478" s="198"/>
      <c r="AE478" s="198"/>
      <c r="AF478" s="198"/>
      <c r="AG478" s="15"/>
    </row>
    <row r="479" spans="17:34">
      <c r="Q479" s="64"/>
      <c r="S479" s="8"/>
      <c r="T479" s="198"/>
      <c r="U479" s="198"/>
      <c r="V479" s="198"/>
      <c r="W479" s="198"/>
      <c r="X479" s="198"/>
      <c r="Y479" s="198"/>
      <c r="Z479" s="198"/>
      <c r="AA479" s="198"/>
      <c r="AB479" s="198"/>
      <c r="AC479" s="198"/>
      <c r="AD479" s="198"/>
      <c r="AE479" s="198"/>
      <c r="AF479" s="198"/>
      <c r="AG479" s="15"/>
    </row>
    <row r="480" spans="17:34">
      <c r="Q480" s="64"/>
      <c r="S480" s="8"/>
      <c r="T480" s="198"/>
      <c r="U480" s="198"/>
      <c r="V480" s="198"/>
      <c r="W480" s="198"/>
      <c r="X480" s="198"/>
      <c r="Y480" s="198"/>
      <c r="Z480" s="198"/>
      <c r="AA480" s="198"/>
      <c r="AB480" s="198"/>
      <c r="AC480" s="198"/>
      <c r="AD480" s="198"/>
      <c r="AE480" s="198"/>
      <c r="AF480" s="198"/>
      <c r="AG480" s="15"/>
    </row>
    <row r="481" spans="17:33">
      <c r="Q481" s="64"/>
      <c r="S481" s="8"/>
      <c r="T481" s="198"/>
      <c r="U481" s="198"/>
      <c r="V481" s="198"/>
      <c r="W481" s="198"/>
      <c r="X481" s="198"/>
      <c r="Y481" s="198"/>
      <c r="Z481" s="198"/>
      <c r="AA481" s="198"/>
      <c r="AB481" s="198"/>
      <c r="AC481" s="198"/>
      <c r="AD481" s="198"/>
      <c r="AE481" s="198"/>
      <c r="AF481" s="198"/>
      <c r="AG481" s="15"/>
    </row>
    <row r="482" spans="17:33">
      <c r="Q482" s="64"/>
      <c r="S482" s="8"/>
      <c r="T482" s="198"/>
      <c r="U482" s="198"/>
      <c r="V482" s="198"/>
      <c r="W482" s="198"/>
      <c r="X482" s="198"/>
      <c r="Y482" s="198"/>
      <c r="Z482" s="198"/>
      <c r="AA482" s="198"/>
      <c r="AB482" s="198"/>
      <c r="AC482" s="198"/>
      <c r="AD482" s="198"/>
      <c r="AE482" s="198"/>
      <c r="AF482" s="198"/>
      <c r="AG482" s="15"/>
    </row>
    <row r="483" spans="17:33">
      <c r="Q483" s="64"/>
      <c r="S483" s="8"/>
      <c r="T483" s="198"/>
      <c r="U483" s="198"/>
      <c r="V483" s="198"/>
      <c r="W483" s="198"/>
      <c r="X483" s="198"/>
      <c r="Y483" s="198"/>
      <c r="Z483" s="198"/>
      <c r="AA483" s="198"/>
      <c r="AB483" s="198"/>
      <c r="AC483" s="198"/>
      <c r="AD483" s="198"/>
      <c r="AE483" s="198"/>
      <c r="AF483" s="198"/>
      <c r="AG483" s="15"/>
    </row>
    <row r="484" spans="17:33">
      <c r="Q484" s="64"/>
      <c r="S484" s="8"/>
      <c r="T484" s="198"/>
      <c r="U484" s="198"/>
      <c r="V484" s="198"/>
      <c r="W484" s="198"/>
      <c r="X484" s="198"/>
      <c r="Y484" s="198"/>
      <c r="Z484" s="198"/>
      <c r="AA484" s="198"/>
      <c r="AB484" s="198"/>
      <c r="AC484" s="198"/>
      <c r="AD484" s="198"/>
      <c r="AE484" s="198"/>
      <c r="AF484" s="198"/>
      <c r="AG484" s="15"/>
    </row>
    <row r="485" spans="17:33">
      <c r="Q485" s="64"/>
      <c r="S485" s="8"/>
      <c r="T485" s="198"/>
      <c r="U485" s="198"/>
      <c r="V485" s="198"/>
      <c r="W485" s="198"/>
      <c r="X485" s="198"/>
      <c r="Y485" s="198"/>
      <c r="Z485" s="198"/>
      <c r="AA485" s="198"/>
      <c r="AB485" s="198"/>
      <c r="AC485" s="198"/>
      <c r="AD485" s="198"/>
      <c r="AE485" s="198"/>
      <c r="AF485" s="198"/>
      <c r="AG485" s="15"/>
    </row>
    <row r="486" spans="17:33">
      <c r="Q486" s="64"/>
      <c r="S486" s="8"/>
      <c r="T486" s="198"/>
      <c r="U486" s="198"/>
      <c r="V486" s="198"/>
      <c r="W486" s="198"/>
      <c r="X486" s="198"/>
      <c r="Y486" s="198"/>
      <c r="Z486" s="198"/>
      <c r="AA486" s="198"/>
      <c r="AB486" s="198"/>
      <c r="AC486" s="198"/>
      <c r="AD486" s="198"/>
      <c r="AE486" s="198"/>
      <c r="AF486" s="198"/>
      <c r="AG486" s="15"/>
    </row>
    <row r="487" spans="17:33">
      <c r="Q487" s="64"/>
      <c r="S487" s="8"/>
      <c r="T487" s="198"/>
      <c r="U487" s="198"/>
      <c r="V487" s="198"/>
      <c r="W487" s="198"/>
      <c r="X487" s="198"/>
      <c r="Y487" s="198"/>
      <c r="Z487" s="198"/>
      <c r="AA487" s="198"/>
      <c r="AB487" s="198"/>
      <c r="AC487" s="198"/>
      <c r="AD487" s="198"/>
      <c r="AE487" s="198"/>
      <c r="AF487" s="198"/>
      <c r="AG487" s="15"/>
    </row>
    <row r="488" spans="17:33">
      <c r="Q488" s="64"/>
      <c r="S488" s="196"/>
      <c r="T488" s="197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</row>
    <row r="489" spans="17:33">
      <c r="Q489" s="64"/>
      <c r="S489" s="64"/>
      <c r="T489" s="65"/>
    </row>
    <row r="490" spans="17:33">
      <c r="Q490" s="64"/>
      <c r="S490" s="191"/>
      <c r="T490" s="334"/>
      <c r="U490" s="317"/>
      <c r="V490" s="317"/>
      <c r="W490" s="317"/>
      <c r="X490" s="317"/>
      <c r="Y490" s="317"/>
      <c r="Z490" s="317"/>
      <c r="AA490" s="317"/>
      <c r="AB490" s="317"/>
      <c r="AC490" s="317"/>
      <c r="AD490" s="317"/>
      <c r="AE490" s="317"/>
      <c r="AF490" s="317"/>
    </row>
    <row r="491" spans="17:33">
      <c r="Q491" s="64"/>
      <c r="S491" s="8"/>
      <c r="T491" s="198"/>
      <c r="U491" s="198"/>
      <c r="V491" s="198"/>
      <c r="W491" s="198"/>
      <c r="X491" s="198"/>
      <c r="Y491" s="198"/>
      <c r="Z491" s="198"/>
      <c r="AA491" s="198"/>
      <c r="AB491" s="198"/>
      <c r="AC491" s="198"/>
      <c r="AD491" s="198"/>
      <c r="AE491" s="198"/>
      <c r="AF491" s="198"/>
      <c r="AG491" s="15"/>
    </row>
    <row r="492" spans="17:33">
      <c r="S492" s="26"/>
      <c r="T492" s="198"/>
      <c r="U492" s="198"/>
      <c r="V492" s="198"/>
      <c r="W492" s="198"/>
      <c r="X492" s="198"/>
      <c r="Y492" s="198"/>
      <c r="Z492" s="198"/>
      <c r="AA492" s="198"/>
      <c r="AB492" s="198"/>
      <c r="AC492" s="198"/>
      <c r="AD492" s="198"/>
      <c r="AE492" s="198"/>
      <c r="AF492" s="198"/>
      <c r="AG492" s="15"/>
    </row>
    <row r="493" spans="17:33">
      <c r="S493" s="26"/>
      <c r="T493" s="198"/>
      <c r="U493" s="198"/>
      <c r="V493" s="198"/>
      <c r="W493" s="198"/>
      <c r="X493" s="198"/>
      <c r="Y493" s="198"/>
      <c r="Z493" s="198"/>
      <c r="AA493" s="198"/>
      <c r="AB493" s="198"/>
      <c r="AC493" s="198"/>
      <c r="AD493" s="198"/>
      <c r="AE493" s="198"/>
      <c r="AF493" s="198"/>
      <c r="AG493" s="15"/>
    </row>
    <row r="494" spans="17:33">
      <c r="S494" s="26"/>
      <c r="T494" s="198"/>
      <c r="U494" s="198"/>
      <c r="V494" s="198"/>
      <c r="W494" s="198"/>
      <c r="X494" s="198"/>
      <c r="Y494" s="198"/>
      <c r="Z494" s="198"/>
      <c r="AA494" s="198"/>
      <c r="AB494" s="198"/>
      <c r="AC494" s="198"/>
      <c r="AD494" s="198"/>
      <c r="AE494" s="198"/>
      <c r="AF494" s="198"/>
      <c r="AG494" s="15"/>
    </row>
    <row r="495" spans="17:33">
      <c r="S495" s="26"/>
      <c r="T495" s="198"/>
      <c r="U495" s="198"/>
      <c r="V495" s="198"/>
      <c r="W495" s="198"/>
      <c r="X495" s="198"/>
      <c r="Y495" s="198"/>
      <c r="Z495" s="198"/>
      <c r="AA495" s="198"/>
      <c r="AB495" s="198"/>
      <c r="AC495" s="198"/>
      <c r="AD495" s="198"/>
      <c r="AE495" s="198"/>
      <c r="AF495" s="198"/>
      <c r="AG495" s="15"/>
    </row>
    <row r="496" spans="17:33">
      <c r="S496" s="26"/>
      <c r="T496" s="198"/>
      <c r="U496" s="198"/>
      <c r="V496" s="198"/>
      <c r="W496" s="198"/>
      <c r="X496" s="198"/>
      <c r="Y496" s="198"/>
      <c r="Z496" s="198"/>
      <c r="AA496" s="198"/>
      <c r="AB496" s="198"/>
      <c r="AC496" s="198"/>
      <c r="AD496" s="198"/>
      <c r="AE496" s="198"/>
      <c r="AF496" s="198"/>
      <c r="AG496" s="15"/>
    </row>
    <row r="497" spans="17:35">
      <c r="S497" s="26"/>
      <c r="T497" s="198"/>
      <c r="U497" s="198"/>
      <c r="V497" s="198"/>
      <c r="W497" s="198"/>
      <c r="X497" s="198"/>
      <c r="Y497" s="198"/>
      <c r="Z497" s="198"/>
      <c r="AA497" s="198"/>
      <c r="AB497" s="198"/>
      <c r="AC497" s="198"/>
      <c r="AD497" s="198"/>
      <c r="AE497" s="198"/>
      <c r="AF497" s="198"/>
      <c r="AG497" s="15"/>
    </row>
    <row r="498" spans="17:35">
      <c r="R498" s="64"/>
      <c r="S498" s="26"/>
      <c r="T498" s="198"/>
      <c r="U498" s="198"/>
      <c r="V498" s="198"/>
      <c r="W498" s="198"/>
      <c r="X498" s="198"/>
      <c r="Y498" s="198"/>
      <c r="Z498" s="198"/>
      <c r="AA498" s="198"/>
      <c r="AB498" s="198"/>
      <c r="AC498" s="198"/>
      <c r="AD498" s="198"/>
      <c r="AE498" s="198"/>
      <c r="AF498" s="198"/>
      <c r="AG498" s="15"/>
    </row>
    <row r="499" spans="17:35">
      <c r="R499" s="64"/>
      <c r="S499" s="26"/>
      <c r="T499" s="198"/>
      <c r="U499" s="198"/>
      <c r="V499" s="198"/>
      <c r="W499" s="198"/>
      <c r="X499" s="198"/>
      <c r="Y499" s="198"/>
      <c r="Z499" s="198"/>
      <c r="AA499" s="198"/>
      <c r="AB499" s="198"/>
      <c r="AC499" s="198"/>
      <c r="AD499" s="198"/>
      <c r="AE499" s="198"/>
      <c r="AF499" s="198"/>
      <c r="AG499" s="15"/>
    </row>
    <row r="500" spans="17:35">
      <c r="R500" s="64"/>
      <c r="S500" s="26"/>
      <c r="T500" s="198"/>
      <c r="U500" s="198"/>
      <c r="V500" s="198"/>
      <c r="W500" s="198"/>
      <c r="X500" s="198"/>
      <c r="Y500" s="198"/>
      <c r="Z500" s="198"/>
      <c r="AA500" s="198"/>
      <c r="AB500" s="198"/>
      <c r="AC500" s="198"/>
      <c r="AD500" s="198"/>
      <c r="AE500" s="198"/>
      <c r="AF500" s="198"/>
      <c r="AG500" s="15"/>
    </row>
    <row r="501" spans="17:35">
      <c r="R501" s="64"/>
      <c r="S501" s="26"/>
      <c r="T501" s="198"/>
      <c r="U501" s="198"/>
      <c r="V501" s="198"/>
      <c r="W501" s="198"/>
      <c r="X501" s="198"/>
      <c r="Y501" s="198"/>
      <c r="Z501" s="198"/>
      <c r="AA501" s="198"/>
      <c r="AB501" s="198"/>
      <c r="AC501" s="198"/>
      <c r="AD501" s="198"/>
      <c r="AE501" s="198"/>
      <c r="AF501" s="198"/>
      <c r="AG501" s="15"/>
    </row>
    <row r="502" spans="17:35">
      <c r="R502" s="64"/>
      <c r="S502" s="26"/>
      <c r="T502" s="198"/>
      <c r="U502" s="198"/>
      <c r="V502" s="198"/>
      <c r="W502" s="198"/>
      <c r="X502" s="198"/>
      <c r="Y502" s="198"/>
      <c r="Z502" s="198"/>
      <c r="AA502" s="198"/>
      <c r="AB502" s="198"/>
      <c r="AC502" s="198"/>
      <c r="AD502" s="198"/>
      <c r="AE502" s="198"/>
      <c r="AF502" s="198"/>
      <c r="AG502" s="15"/>
    </row>
    <row r="503" spans="17:35">
      <c r="Q503" s="64"/>
      <c r="R503" s="64"/>
      <c r="S503" s="8"/>
      <c r="T503" s="198"/>
      <c r="U503" s="198"/>
      <c r="V503" s="198"/>
      <c r="W503" s="198"/>
      <c r="X503" s="198"/>
      <c r="Y503" s="198"/>
      <c r="Z503" s="198"/>
      <c r="AA503" s="198"/>
      <c r="AB503" s="198"/>
      <c r="AC503" s="198"/>
      <c r="AD503" s="198"/>
      <c r="AE503" s="198"/>
      <c r="AF503" s="198"/>
      <c r="AG503" s="31"/>
      <c r="AH503" s="64"/>
      <c r="AI503" s="64"/>
    </row>
    <row r="504" spans="17:35">
      <c r="Q504" s="64"/>
      <c r="R504" s="64"/>
      <c r="S504" s="196"/>
      <c r="T504" s="197"/>
      <c r="U504" s="197"/>
      <c r="V504" s="197"/>
      <c r="W504" s="197"/>
      <c r="X504" s="197"/>
      <c r="Y504" s="197"/>
      <c r="Z504" s="197"/>
      <c r="AA504" s="197"/>
      <c r="AB504" s="197"/>
      <c r="AC504" s="197"/>
      <c r="AD504" s="197"/>
      <c r="AE504" s="197"/>
      <c r="AF504" s="197"/>
      <c r="AG504" s="197"/>
      <c r="AH504" s="64"/>
      <c r="AI504" s="64"/>
    </row>
    <row r="505" spans="17:35">
      <c r="Q505" s="64"/>
      <c r="R505" s="64"/>
      <c r="S505" s="64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65"/>
      <c r="AF505" s="65"/>
      <c r="AG505" s="64"/>
      <c r="AH505" s="64"/>
      <c r="AI505" s="64"/>
    </row>
    <row r="506" spans="17:35">
      <c r="Q506" s="64"/>
      <c r="R506" s="64"/>
      <c r="S506" s="335"/>
      <c r="T506" s="336"/>
      <c r="U506" s="336"/>
      <c r="V506" s="336"/>
      <c r="W506" s="336"/>
      <c r="X506" s="336"/>
      <c r="Y506" s="336"/>
      <c r="Z506" s="336"/>
      <c r="AA506" s="336"/>
      <c r="AB506" s="336"/>
      <c r="AC506" s="336"/>
      <c r="AD506" s="336"/>
      <c r="AE506" s="336"/>
      <c r="AF506" s="336"/>
      <c r="AG506" s="337"/>
      <c r="AH506" s="64"/>
      <c r="AI506" s="64"/>
    </row>
    <row r="507" spans="17:35">
      <c r="Q507" s="64"/>
      <c r="R507" s="64"/>
      <c r="S507" s="336"/>
      <c r="T507" s="338"/>
      <c r="U507" s="338"/>
      <c r="V507" s="338"/>
      <c r="W507" s="338"/>
      <c r="X507" s="338"/>
      <c r="Y507" s="338"/>
      <c r="Z507" s="338"/>
      <c r="AA507" s="338"/>
      <c r="AB507" s="338"/>
      <c r="AC507" s="338"/>
      <c r="AD507" s="338"/>
      <c r="AE507" s="338"/>
      <c r="AF507" s="338"/>
      <c r="AG507" s="31"/>
      <c r="AH507" s="64"/>
      <c r="AI507" s="64"/>
    </row>
    <row r="508" spans="17:35">
      <c r="Q508" s="64"/>
      <c r="R508" s="64"/>
      <c r="S508" s="336"/>
      <c r="T508" s="338"/>
      <c r="U508" s="338"/>
      <c r="V508" s="338"/>
      <c r="W508" s="338"/>
      <c r="X508" s="338"/>
      <c r="Y508" s="338"/>
      <c r="Z508" s="338"/>
      <c r="AA508" s="338"/>
      <c r="AB508" s="338"/>
      <c r="AC508" s="338"/>
      <c r="AD508" s="338"/>
      <c r="AE508" s="338"/>
      <c r="AF508" s="338"/>
      <c r="AG508" s="31"/>
      <c r="AH508" s="64"/>
      <c r="AI508" s="64"/>
    </row>
    <row r="509" spans="17:35">
      <c r="Q509" s="64"/>
      <c r="R509" s="64"/>
      <c r="S509" s="336"/>
      <c r="T509" s="338"/>
      <c r="U509" s="338"/>
      <c r="V509" s="338"/>
      <c r="W509" s="338"/>
      <c r="X509" s="338"/>
      <c r="Y509" s="338"/>
      <c r="Z509" s="338"/>
      <c r="AA509" s="338"/>
      <c r="AB509" s="338"/>
      <c r="AC509" s="338"/>
      <c r="AD509" s="338"/>
      <c r="AE509" s="338"/>
      <c r="AF509" s="338"/>
      <c r="AG509" s="31"/>
      <c r="AH509" s="64"/>
      <c r="AI509" s="64"/>
    </row>
    <row r="510" spans="17:35">
      <c r="Q510" s="64"/>
      <c r="R510" s="64"/>
      <c r="S510" s="336"/>
      <c r="T510" s="338"/>
      <c r="U510" s="338"/>
      <c r="V510" s="338"/>
      <c r="W510" s="338"/>
      <c r="X510" s="338"/>
      <c r="Y510" s="338"/>
      <c r="Z510" s="338"/>
      <c r="AA510" s="338"/>
      <c r="AB510" s="338"/>
      <c r="AC510" s="338"/>
      <c r="AD510" s="338"/>
      <c r="AE510" s="338"/>
      <c r="AF510" s="338"/>
      <c r="AG510" s="31"/>
      <c r="AH510" s="64"/>
      <c r="AI510" s="64"/>
    </row>
    <row r="511" spans="17:35">
      <c r="Q511" s="64"/>
      <c r="R511" s="64"/>
      <c r="S511" s="336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1"/>
      <c r="AH511" s="64"/>
      <c r="AI511" s="64"/>
    </row>
    <row r="512" spans="17:35">
      <c r="Q512" s="64"/>
      <c r="R512" s="64"/>
      <c r="S512" s="336"/>
      <c r="T512" s="338"/>
      <c r="U512" s="338"/>
      <c r="V512" s="338"/>
      <c r="W512" s="338"/>
      <c r="X512" s="338"/>
      <c r="Y512" s="338"/>
      <c r="Z512" s="338"/>
      <c r="AA512" s="338"/>
      <c r="AB512" s="338"/>
      <c r="AC512" s="338"/>
      <c r="AD512" s="338"/>
      <c r="AE512" s="338"/>
      <c r="AF512" s="338"/>
      <c r="AG512" s="31"/>
      <c r="AH512" s="64"/>
      <c r="AI512" s="64"/>
    </row>
    <row r="513" spans="17:35">
      <c r="Q513" s="64"/>
      <c r="R513" s="64"/>
      <c r="S513" s="336"/>
      <c r="T513" s="338"/>
      <c r="U513" s="338"/>
      <c r="V513" s="338"/>
      <c r="W513" s="338"/>
      <c r="X513" s="338"/>
      <c r="Y513" s="338"/>
      <c r="Z513" s="338"/>
      <c r="AA513" s="338"/>
      <c r="AB513" s="338"/>
      <c r="AC513" s="338"/>
      <c r="AD513" s="338"/>
      <c r="AE513" s="338"/>
      <c r="AF513" s="338"/>
      <c r="AG513" s="31"/>
      <c r="AH513" s="64"/>
      <c r="AI513" s="64"/>
    </row>
    <row r="514" spans="17:35">
      <c r="Q514" s="64"/>
      <c r="R514" s="64"/>
      <c r="S514" s="336"/>
      <c r="T514" s="338"/>
      <c r="U514" s="338"/>
      <c r="V514" s="338"/>
      <c r="W514" s="338"/>
      <c r="X514" s="338"/>
      <c r="Y514" s="338"/>
      <c r="Z514" s="338"/>
      <c r="AA514" s="338"/>
      <c r="AB514" s="338"/>
      <c r="AC514" s="338"/>
      <c r="AD514" s="338"/>
      <c r="AE514" s="338"/>
      <c r="AF514" s="338"/>
      <c r="AG514" s="31"/>
      <c r="AH514" s="64"/>
      <c r="AI514" s="64"/>
    </row>
    <row r="515" spans="17:35">
      <c r="Q515" s="64"/>
      <c r="R515" s="64"/>
      <c r="S515" s="336"/>
      <c r="T515" s="338"/>
      <c r="U515" s="338"/>
      <c r="V515" s="338"/>
      <c r="W515" s="338"/>
      <c r="X515" s="338"/>
      <c r="Y515" s="338"/>
      <c r="Z515" s="338"/>
      <c r="AA515" s="338"/>
      <c r="AB515" s="338"/>
      <c r="AC515" s="338"/>
      <c r="AD515" s="338"/>
      <c r="AE515" s="338"/>
      <c r="AF515" s="338"/>
      <c r="AG515" s="31"/>
      <c r="AH515" s="64"/>
      <c r="AI515" s="64"/>
    </row>
    <row r="516" spans="17:35">
      <c r="Q516" s="64"/>
      <c r="S516" s="336"/>
      <c r="T516" s="338"/>
      <c r="U516" s="338"/>
      <c r="V516" s="338"/>
      <c r="W516" s="338"/>
      <c r="X516" s="338"/>
      <c r="Y516" s="338"/>
      <c r="Z516" s="338"/>
      <c r="AA516" s="338"/>
      <c r="AB516" s="338"/>
      <c r="AC516" s="338"/>
      <c r="AD516" s="338"/>
      <c r="AE516" s="338"/>
      <c r="AF516" s="338"/>
      <c r="AG516" s="31"/>
      <c r="AH516" s="64"/>
      <c r="AI516" s="64"/>
    </row>
    <row r="517" spans="17:35">
      <c r="Q517" s="64"/>
      <c r="S517" s="336"/>
      <c r="T517" s="338"/>
      <c r="U517" s="338"/>
      <c r="V517" s="338"/>
      <c r="W517" s="338"/>
      <c r="X517" s="338"/>
      <c r="Y517" s="338"/>
      <c r="Z517" s="338"/>
      <c r="AA517" s="338"/>
      <c r="AB517" s="338"/>
      <c r="AC517" s="338"/>
      <c r="AD517" s="338"/>
      <c r="AE517" s="338"/>
      <c r="AF517" s="338"/>
      <c r="AG517" s="31"/>
      <c r="AH517" s="64"/>
      <c r="AI517" s="64"/>
    </row>
    <row r="518" spans="17:35">
      <c r="Q518" s="64"/>
      <c r="S518" s="336"/>
      <c r="T518" s="338"/>
      <c r="U518" s="338"/>
      <c r="V518" s="338"/>
      <c r="W518" s="338"/>
      <c r="X518" s="338"/>
      <c r="Y518" s="338"/>
      <c r="Z518" s="338"/>
      <c r="AA518" s="338"/>
      <c r="AB518" s="338"/>
      <c r="AC518" s="338"/>
      <c r="AD518" s="338"/>
      <c r="AE518" s="338"/>
      <c r="AF518" s="338"/>
      <c r="AG518" s="31"/>
      <c r="AH518" s="64"/>
      <c r="AI518" s="64"/>
    </row>
    <row r="519" spans="17:35">
      <c r="Q519" s="64"/>
      <c r="S519" s="336"/>
      <c r="T519" s="338"/>
      <c r="U519" s="338"/>
      <c r="V519" s="338"/>
      <c r="W519" s="338"/>
      <c r="X519" s="338"/>
      <c r="Y519" s="338"/>
      <c r="Z519" s="338"/>
      <c r="AA519" s="338"/>
      <c r="AB519" s="338"/>
      <c r="AC519" s="338"/>
      <c r="AD519" s="338"/>
      <c r="AE519" s="338"/>
      <c r="AF519" s="338"/>
      <c r="AG519" s="31"/>
      <c r="AH519" s="64"/>
      <c r="AI519" s="64"/>
    </row>
    <row r="520" spans="17:35">
      <c r="Q520" s="64"/>
      <c r="S520" s="339"/>
      <c r="T520" s="197"/>
      <c r="U520" s="197"/>
      <c r="V520" s="197"/>
      <c r="W520" s="197"/>
      <c r="X520" s="197"/>
      <c r="Y520" s="197"/>
      <c r="Z520" s="197"/>
      <c r="AA520" s="197"/>
      <c r="AB520" s="197"/>
      <c r="AC520" s="197"/>
      <c r="AD520" s="197"/>
      <c r="AE520" s="197"/>
      <c r="AF520" s="197"/>
      <c r="AG520" s="197"/>
      <c r="AH520" s="64"/>
      <c r="AI520" s="64"/>
    </row>
    <row r="521" spans="17:35">
      <c r="Q521" s="64"/>
      <c r="S521" s="64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  <c r="AF521" s="65"/>
      <c r="AG521" s="64"/>
      <c r="AH521" s="64"/>
      <c r="AI521" s="64"/>
    </row>
    <row r="522" spans="17:35">
      <c r="Q522" s="64"/>
      <c r="S522" s="191"/>
      <c r="T522" s="334"/>
      <c r="U522" s="334"/>
      <c r="V522" s="334"/>
      <c r="W522" s="334"/>
      <c r="X522" s="334"/>
      <c r="Y522" s="334"/>
      <c r="Z522" s="334"/>
      <c r="AA522" s="334"/>
      <c r="AB522" s="334"/>
      <c r="AC522" s="334"/>
      <c r="AD522" s="334"/>
      <c r="AE522" s="334"/>
      <c r="AF522" s="334"/>
      <c r="AG522" s="64"/>
      <c r="AH522" s="64"/>
      <c r="AI522" s="64"/>
    </row>
    <row r="523" spans="17:35">
      <c r="Q523" s="64"/>
      <c r="S523" s="8"/>
      <c r="T523" s="198"/>
      <c r="U523" s="198"/>
      <c r="V523" s="198"/>
      <c r="W523" s="198"/>
      <c r="X523" s="198"/>
      <c r="Y523" s="198"/>
      <c r="Z523" s="198"/>
      <c r="AA523" s="198"/>
      <c r="AB523" s="198"/>
      <c r="AC523" s="198"/>
      <c r="AD523" s="198"/>
      <c r="AE523" s="198"/>
      <c r="AF523" s="198"/>
      <c r="AG523" s="31"/>
      <c r="AH523" s="64"/>
      <c r="AI523" s="64"/>
    </row>
    <row r="524" spans="17:35">
      <c r="Q524" s="64"/>
      <c r="S524" s="8"/>
      <c r="T524" s="198"/>
      <c r="U524" s="198"/>
      <c r="V524" s="198"/>
      <c r="W524" s="198"/>
      <c r="X524" s="198"/>
      <c r="Y524" s="198"/>
      <c r="Z524" s="198"/>
      <c r="AA524" s="198"/>
      <c r="AB524" s="198"/>
      <c r="AC524" s="198"/>
      <c r="AD524" s="198"/>
      <c r="AE524" s="198"/>
      <c r="AF524" s="198"/>
      <c r="AG524" s="31"/>
      <c r="AH524" s="64"/>
      <c r="AI524" s="64"/>
    </row>
    <row r="525" spans="17:35">
      <c r="Q525" s="64"/>
      <c r="S525" s="8"/>
      <c r="T525" s="198"/>
      <c r="U525" s="198"/>
      <c r="V525" s="198"/>
      <c r="W525" s="198"/>
      <c r="X525" s="198"/>
      <c r="Y525" s="198"/>
      <c r="Z525" s="198"/>
      <c r="AA525" s="198"/>
      <c r="AB525" s="198"/>
      <c r="AC525" s="198"/>
      <c r="AD525" s="198"/>
      <c r="AE525" s="198"/>
      <c r="AF525" s="198"/>
      <c r="AG525" s="31"/>
      <c r="AH525" s="64"/>
      <c r="AI525" s="64"/>
    </row>
    <row r="526" spans="17:35">
      <c r="Q526" s="64"/>
      <c r="S526" s="8"/>
      <c r="T526" s="198"/>
      <c r="U526" s="198"/>
      <c r="V526" s="198"/>
      <c r="W526" s="198"/>
      <c r="X526" s="198"/>
      <c r="Y526" s="198"/>
      <c r="Z526" s="198"/>
      <c r="AA526" s="198"/>
      <c r="AB526" s="198"/>
      <c r="AC526" s="198"/>
      <c r="AD526" s="198"/>
      <c r="AE526" s="198"/>
      <c r="AF526" s="198"/>
      <c r="AG526" s="31"/>
      <c r="AH526" s="64"/>
      <c r="AI526" s="64"/>
    </row>
    <row r="527" spans="17:35">
      <c r="Q527" s="64"/>
      <c r="R527" s="64"/>
      <c r="S527" s="8"/>
      <c r="T527" s="198"/>
      <c r="U527" s="198"/>
      <c r="V527" s="198"/>
      <c r="W527" s="198"/>
      <c r="X527" s="198"/>
      <c r="Y527" s="198"/>
      <c r="Z527" s="198"/>
      <c r="AA527" s="198"/>
      <c r="AB527" s="198"/>
      <c r="AC527" s="198"/>
      <c r="AD527" s="198"/>
      <c r="AE527" s="198"/>
      <c r="AF527" s="198"/>
      <c r="AG527" s="31"/>
      <c r="AH527" s="64"/>
      <c r="AI527" s="64"/>
    </row>
    <row r="528" spans="17:35">
      <c r="Q528" s="64"/>
      <c r="R528" s="64"/>
      <c r="S528" s="8"/>
      <c r="T528" s="198"/>
      <c r="U528" s="198"/>
      <c r="V528" s="198"/>
      <c r="W528" s="198"/>
      <c r="X528" s="198"/>
      <c r="Y528" s="198"/>
      <c r="Z528" s="198"/>
      <c r="AA528" s="198"/>
      <c r="AB528" s="198"/>
      <c r="AC528" s="198"/>
      <c r="AD528" s="198"/>
      <c r="AE528" s="198"/>
      <c r="AF528" s="198"/>
      <c r="AG528" s="31"/>
      <c r="AH528" s="64"/>
      <c r="AI528" s="64"/>
    </row>
    <row r="529" spans="17:35">
      <c r="Q529" s="64"/>
      <c r="R529" s="64"/>
      <c r="S529" s="8"/>
      <c r="T529" s="198"/>
      <c r="U529" s="198"/>
      <c r="V529" s="198"/>
      <c r="W529" s="198"/>
      <c r="X529" s="198"/>
      <c r="Y529" s="198"/>
      <c r="Z529" s="198"/>
      <c r="AA529" s="198"/>
      <c r="AB529" s="198"/>
      <c r="AC529" s="198"/>
      <c r="AD529" s="198"/>
      <c r="AE529" s="198"/>
      <c r="AF529" s="198"/>
      <c r="AG529" s="31"/>
      <c r="AH529" s="64"/>
      <c r="AI529" s="64"/>
    </row>
    <row r="530" spans="17:35">
      <c r="Q530" s="64"/>
      <c r="R530" s="64"/>
      <c r="S530" s="8"/>
      <c r="T530" s="198"/>
      <c r="U530" s="198"/>
      <c r="V530" s="198"/>
      <c r="W530" s="198"/>
      <c r="X530" s="198"/>
      <c r="Y530" s="198"/>
      <c r="Z530" s="198"/>
      <c r="AA530" s="198"/>
      <c r="AB530" s="198"/>
      <c r="AC530" s="198"/>
      <c r="AD530" s="198"/>
      <c r="AE530" s="198"/>
      <c r="AF530" s="198"/>
      <c r="AG530" s="31"/>
      <c r="AH530" s="64"/>
      <c r="AI530" s="64"/>
    </row>
    <row r="531" spans="17:35">
      <c r="Q531" s="64"/>
      <c r="R531" s="64"/>
      <c r="S531" s="8"/>
      <c r="T531" s="198"/>
      <c r="U531" s="198"/>
      <c r="V531" s="198"/>
      <c r="W531" s="198"/>
      <c r="X531" s="198"/>
      <c r="Y531" s="198"/>
      <c r="Z531" s="198"/>
      <c r="AA531" s="198"/>
      <c r="AB531" s="198"/>
      <c r="AC531" s="198"/>
      <c r="AD531" s="198"/>
      <c r="AE531" s="198"/>
      <c r="AF531" s="198"/>
      <c r="AG531" s="31"/>
      <c r="AH531" s="64"/>
      <c r="AI531" s="64"/>
    </row>
    <row r="532" spans="17:35">
      <c r="Q532" s="64"/>
      <c r="R532" s="64"/>
      <c r="S532" s="8"/>
      <c r="T532" s="198"/>
      <c r="U532" s="198"/>
      <c r="V532" s="198"/>
      <c r="W532" s="198"/>
      <c r="X532" s="198"/>
      <c r="Y532" s="198"/>
      <c r="Z532" s="198"/>
      <c r="AA532" s="198"/>
      <c r="AB532" s="198"/>
      <c r="AC532" s="198"/>
      <c r="AD532" s="198"/>
      <c r="AE532" s="198"/>
      <c r="AF532" s="198"/>
      <c r="AG532" s="31"/>
      <c r="AH532" s="64"/>
      <c r="AI532" s="64"/>
    </row>
    <row r="533" spans="17:35">
      <c r="Q533" s="64"/>
      <c r="R533" s="64"/>
      <c r="S533" s="8"/>
      <c r="T533" s="198"/>
      <c r="U533" s="198"/>
      <c r="V533" s="198"/>
      <c r="W533" s="198"/>
      <c r="X533" s="198"/>
      <c r="Y533" s="198"/>
      <c r="Z533" s="198"/>
      <c r="AA533" s="198"/>
      <c r="AB533" s="198"/>
      <c r="AC533" s="198"/>
      <c r="AD533" s="198"/>
      <c r="AE533" s="198"/>
      <c r="AF533" s="198"/>
      <c r="AG533" s="31"/>
      <c r="AH533" s="64"/>
      <c r="AI533" s="64"/>
    </row>
    <row r="534" spans="17:35">
      <c r="Q534" s="64"/>
      <c r="R534" s="64"/>
      <c r="S534" s="8"/>
      <c r="T534" s="198"/>
      <c r="U534" s="198"/>
      <c r="V534" s="198"/>
      <c r="W534" s="198"/>
      <c r="X534" s="198"/>
      <c r="Y534" s="198"/>
      <c r="Z534" s="198"/>
      <c r="AA534" s="198"/>
      <c r="AB534" s="198"/>
      <c r="AC534" s="198"/>
      <c r="AD534" s="198"/>
      <c r="AE534" s="198"/>
      <c r="AF534" s="198"/>
      <c r="AG534" s="31"/>
      <c r="AH534" s="64"/>
      <c r="AI534" s="64"/>
    </row>
    <row r="535" spans="17:35">
      <c r="Q535" s="64"/>
      <c r="R535" s="64"/>
      <c r="S535" s="8"/>
      <c r="T535" s="198"/>
      <c r="U535" s="198"/>
      <c r="V535" s="198"/>
      <c r="W535" s="198"/>
      <c r="X535" s="198"/>
      <c r="Y535" s="198"/>
      <c r="Z535" s="198"/>
      <c r="AA535" s="198"/>
      <c r="AB535" s="198"/>
      <c r="AC535" s="198"/>
      <c r="AD535" s="198"/>
      <c r="AE535" s="198"/>
      <c r="AF535" s="198"/>
      <c r="AG535" s="31"/>
      <c r="AH535" s="64"/>
      <c r="AI535" s="64"/>
    </row>
    <row r="536" spans="17:35">
      <c r="Q536" s="64"/>
      <c r="R536" s="64"/>
      <c r="S536" s="196"/>
      <c r="T536" s="197"/>
      <c r="U536" s="197"/>
      <c r="V536" s="197"/>
      <c r="W536" s="197"/>
      <c r="X536" s="197"/>
      <c r="Y536" s="197"/>
      <c r="Z536" s="197"/>
      <c r="AA536" s="197"/>
      <c r="AB536" s="197"/>
      <c r="AC536" s="197"/>
      <c r="AD536" s="197"/>
      <c r="AE536" s="197"/>
      <c r="AF536" s="197"/>
      <c r="AG536" s="197"/>
      <c r="AH536" s="64"/>
      <c r="AI536" s="64"/>
    </row>
    <row r="537" spans="17:35">
      <c r="Q537" s="64"/>
      <c r="R537" s="64"/>
      <c r="S537" s="64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  <c r="AE537" s="65"/>
      <c r="AF537" s="65"/>
      <c r="AG537" s="64"/>
      <c r="AH537" s="64"/>
      <c r="AI537" s="64"/>
    </row>
    <row r="538" spans="17:35">
      <c r="Q538" s="64"/>
      <c r="R538" s="64"/>
      <c r="S538" s="64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  <c r="AE538" s="65"/>
      <c r="AF538" s="65"/>
      <c r="AG538" s="64"/>
      <c r="AH538" s="64"/>
      <c r="AI538" s="64"/>
    </row>
    <row r="539" spans="17:35">
      <c r="Q539" s="64"/>
      <c r="R539" s="64"/>
      <c r="S539" s="64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  <c r="AE539" s="65"/>
      <c r="AF539" s="65"/>
      <c r="AG539" s="64"/>
      <c r="AH539" s="64"/>
      <c r="AI539" s="64"/>
    </row>
    <row r="540" spans="17:35">
      <c r="Q540" s="64"/>
      <c r="R540" s="64"/>
      <c r="S540" s="64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  <c r="AE540" s="65"/>
      <c r="AF540" s="65"/>
      <c r="AG540" s="64"/>
      <c r="AH540" s="64"/>
      <c r="AI540" s="64"/>
    </row>
    <row r="541" spans="17:35">
      <c r="R541" s="64"/>
    </row>
    <row r="542" spans="17:35">
      <c r="R542" s="64"/>
    </row>
    <row r="543" spans="17:35">
      <c r="R543" s="64"/>
    </row>
    <row r="544" spans="17:35">
      <c r="R544" s="64"/>
    </row>
    <row r="545" spans="18:18" customFormat="1">
      <c r="R545" s="64"/>
    </row>
    <row r="546" spans="18:18" customFormat="1">
      <c r="R546" s="64"/>
    </row>
    <row r="547" spans="18:18" customFormat="1">
      <c r="R547" s="64"/>
    </row>
    <row r="548" spans="18:18" customFormat="1">
      <c r="R548" s="64"/>
    </row>
    <row r="549" spans="18:18" customFormat="1">
      <c r="R549" s="64"/>
    </row>
    <row r="550" spans="18:18" customFormat="1">
      <c r="R550" s="64"/>
    </row>
    <row r="551" spans="18:18" customFormat="1">
      <c r="R551" s="64"/>
    </row>
    <row r="552" spans="18:18" customFormat="1">
      <c r="R552" s="64"/>
    </row>
    <row r="553" spans="18:18" customFormat="1">
      <c r="R553" s="64"/>
    </row>
    <row r="554" spans="18:18" customFormat="1">
      <c r="R554" s="64"/>
    </row>
    <row r="555" spans="18:18" customFormat="1">
      <c r="R555" s="64"/>
    </row>
    <row r="556" spans="18:18" customFormat="1">
      <c r="R556" s="64"/>
    </row>
    <row r="557" spans="18:18" customFormat="1">
      <c r="R557" s="64"/>
    </row>
    <row r="558" spans="18:18" customFormat="1">
      <c r="R558" s="64"/>
    </row>
    <row r="559" spans="18:18" customFormat="1">
      <c r="R559" s="64"/>
    </row>
    <row r="560" spans="18:18" customFormat="1">
      <c r="R560" s="64"/>
    </row>
    <row r="561" spans="18:18" customFormat="1">
      <c r="R561" s="64"/>
    </row>
    <row r="562" spans="18:18" customFormat="1">
      <c r="R562" s="64"/>
    </row>
    <row r="563" spans="18:18" customFormat="1">
      <c r="R563" s="64"/>
    </row>
    <row r="564" spans="18:18" customFormat="1">
      <c r="R564" s="64"/>
    </row>
  </sheetData>
  <conditionalFormatting sqref="C22:O34">
    <cfRule type="colorScale" priority="19">
      <colorScale>
        <cfvo type="min"/>
        <cfvo type="max"/>
        <color theme="0"/>
        <color theme="9" tint="0.39997558519241921"/>
      </colorScale>
    </cfRule>
    <cfRule type="top10" dxfId="24" priority="22" rank="1"/>
  </conditionalFormatting>
  <conditionalFormatting sqref="C38:O50">
    <cfRule type="top10" dxfId="23" priority="16" rank="1"/>
    <cfRule type="colorScale" priority="18">
      <colorScale>
        <cfvo type="min"/>
        <cfvo type="max"/>
        <color theme="0"/>
        <color theme="9" tint="0.39997558519241921"/>
      </colorScale>
    </cfRule>
  </conditionalFormatting>
  <conditionalFormatting sqref="C70:O82">
    <cfRule type="top10" dxfId="22" priority="20" rank="1"/>
    <cfRule type="colorScale" priority="21">
      <colorScale>
        <cfvo type="min"/>
        <cfvo type="max"/>
        <color theme="0"/>
        <color theme="9" tint="0.39997558519241921"/>
      </colorScale>
    </cfRule>
  </conditionalFormatting>
  <conditionalFormatting sqref="R55">
    <cfRule type="colorScale" priority="17">
      <colorScale>
        <cfvo type="percent" val="10"/>
        <cfvo type="max"/>
        <color rgb="FFFF7128"/>
        <color rgb="FFFFEF9C"/>
      </colorScale>
    </cfRule>
  </conditionalFormatting>
  <conditionalFormatting sqref="T63:AF75">
    <cfRule type="top10" dxfId="21" priority="14" rank="1"/>
    <cfRule type="colorScale" priority="15">
      <colorScale>
        <cfvo type="min"/>
        <cfvo type="max"/>
        <color theme="0"/>
        <color theme="9" tint="0.39997558519241921"/>
      </colorScale>
    </cfRule>
  </conditionalFormatting>
  <conditionalFormatting sqref="M5:M9 M11">
    <cfRule type="top10" dxfId="20" priority="13" bottom="1" rank="1"/>
  </conditionalFormatting>
  <conditionalFormatting sqref="Q5:Q11">
    <cfRule type="top10" dxfId="19" priority="12" bottom="1" rank="1"/>
  </conditionalFormatting>
  <conditionalFormatting sqref="C54:O66">
    <cfRule type="colorScale" priority="10">
      <colorScale>
        <cfvo type="min"/>
        <cfvo type="max"/>
        <color theme="0"/>
        <color theme="9" tint="0.39997558519241921"/>
      </colorScale>
    </cfRule>
    <cfRule type="top10" dxfId="18" priority="11" rank="1"/>
  </conditionalFormatting>
  <conditionalFormatting sqref="O106:O110 O112">
    <cfRule type="top10" dxfId="17" priority="8" bottom="1" rank="1"/>
  </conditionalFormatting>
  <conditionalFormatting sqref="O111">
    <cfRule type="top10" dxfId="16" priority="7" bottom="1" rank="1"/>
  </conditionalFormatting>
  <conditionalFormatting sqref="N36">
    <cfRule type="colorScale" priority="5">
      <colorScale>
        <cfvo type="min"/>
        <cfvo type="max"/>
        <color theme="0"/>
        <color theme="9" tint="0.39997558519241921"/>
      </colorScale>
    </cfRule>
    <cfRule type="top10" dxfId="15" priority="6" rank="1"/>
  </conditionalFormatting>
  <conditionalFormatting sqref="AY3:BK15">
    <cfRule type="colorScale" priority="1">
      <colorScale>
        <cfvo type="min"/>
        <cfvo type="max"/>
        <color theme="2"/>
        <color theme="5" tint="-0.249977111117893"/>
      </colorScale>
    </cfRule>
  </conditionalFormatting>
  <conditionalFormatting sqref="AY18:BK18">
    <cfRule type="top10" dxfId="14" priority="2" bottom="1" rank="1"/>
    <cfRule type="colorScale" priority="3">
      <colorScale>
        <cfvo type="min"/>
        <cfvo type="max"/>
        <color theme="0"/>
        <color theme="9" tint="0.39997558519241921"/>
      </colorScale>
    </cfRule>
  </conditionalFormatting>
  <conditionalFormatting sqref="AY3:BK15">
    <cfRule type="top10" dxfId="13" priority="4" bottom="1" rank="1"/>
  </conditionalFormatting>
  <pageMargins left="0.7" right="0.7" top="0.75" bottom="0.75" header="0.3" footer="0.3"/>
  <pageSetup orientation="portrait" horizontalDpi="4294967292" verticalDpi="4294967292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D722"/>
  <sheetViews>
    <sheetView topLeftCell="A10" workbookViewId="0">
      <selection activeCell="H26" sqref="H26"/>
    </sheetView>
  </sheetViews>
  <sheetFormatPr baseColWidth="10" defaultColWidth="10.625" defaultRowHeight="15.75"/>
  <cols>
    <col min="24" max="24" width="18" customWidth="1"/>
    <col min="60" max="60" width="11.125" bestFit="1" customWidth="1"/>
  </cols>
  <sheetData>
    <row r="1" spans="1:88" ht="16.5" thickBot="1">
      <c r="A1" s="11"/>
      <c r="B1" s="12" t="s">
        <v>34</v>
      </c>
      <c r="C1" s="12" t="s">
        <v>35</v>
      </c>
      <c r="D1" s="12" t="s">
        <v>36</v>
      </c>
      <c r="E1" s="13" t="s">
        <v>37</v>
      </c>
      <c r="F1" s="13" t="s">
        <v>38</v>
      </c>
      <c r="G1" s="13" t="s">
        <v>39</v>
      </c>
      <c r="H1" s="749" t="s">
        <v>40</v>
      </c>
      <c r="I1" s="749" t="s">
        <v>41</v>
      </c>
      <c r="J1" s="749" t="s">
        <v>42</v>
      </c>
      <c r="K1" s="750" t="s">
        <v>43</v>
      </c>
      <c r="L1" s="750" t="s">
        <v>44</v>
      </c>
      <c r="M1" s="13" t="s">
        <v>243</v>
      </c>
      <c r="N1" s="199" t="s">
        <v>244</v>
      </c>
      <c r="O1" s="14" t="s">
        <v>245</v>
      </c>
      <c r="P1" s="1" t="s">
        <v>246</v>
      </c>
      <c r="Q1" s="1" t="s">
        <v>247</v>
      </c>
      <c r="W1" s="1" t="s">
        <v>45</v>
      </c>
      <c r="X1" s="17">
        <f ca="1">B2*H2</f>
        <v>60.110831726261281</v>
      </c>
      <c r="Y1" s="26" t="s">
        <v>46</v>
      </c>
      <c r="Z1" s="17">
        <f ca="1">B2*I2</f>
        <v>67.401902959904831</v>
      </c>
      <c r="AA1" s="26" t="s">
        <v>47</v>
      </c>
      <c r="AB1" s="17">
        <f ca="1">B2*J2</f>
        <v>15.878332908823735</v>
      </c>
      <c r="AC1" s="26" t="s">
        <v>48</v>
      </c>
      <c r="AD1" s="17">
        <f ca="1">B2*K2</f>
        <v>18.470713791896998</v>
      </c>
      <c r="AE1" s="26" t="s">
        <v>49</v>
      </c>
      <c r="AF1" s="17">
        <f ca="1">B2*L2</f>
        <v>20.901070869778181</v>
      </c>
      <c r="AG1" s="21" t="s">
        <v>50</v>
      </c>
      <c r="AH1" s="20">
        <v>0</v>
      </c>
      <c r="AI1" s="19" t="s">
        <v>51</v>
      </c>
      <c r="AJ1" s="20">
        <v>0</v>
      </c>
      <c r="AO1" t="s">
        <v>263</v>
      </c>
      <c r="AP1">
        <f ca="1">Sheet1!G14</f>
        <v>96.600152421474235</v>
      </c>
      <c r="AQ1" t="s">
        <v>264</v>
      </c>
      <c r="AR1" s="23">
        <f ca="1">Sheet1!G15</f>
        <v>11.374071379543594</v>
      </c>
      <c r="BJ1" s="515" t="s">
        <v>307</v>
      </c>
      <c r="BK1" s="516" t="s">
        <v>40</v>
      </c>
      <c r="BL1" s="516" t="s">
        <v>41</v>
      </c>
      <c r="BM1" s="516" t="s">
        <v>42</v>
      </c>
      <c r="BN1" s="517" t="s">
        <v>43</v>
      </c>
      <c r="BO1" s="518" t="s">
        <v>44</v>
      </c>
      <c r="BP1" s="13" t="s">
        <v>243</v>
      </c>
      <c r="BQ1" s="199" t="s">
        <v>244</v>
      </c>
      <c r="BR1" s="14" t="s">
        <v>245</v>
      </c>
      <c r="BS1" s="1" t="s">
        <v>246</v>
      </c>
      <c r="BT1" s="1" t="s">
        <v>247</v>
      </c>
      <c r="BV1" s="1" t="s">
        <v>45</v>
      </c>
      <c r="BW1" s="17">
        <f ca="1">B2*BK2</f>
        <v>60.758926947029593</v>
      </c>
      <c r="BX1" s="26" t="s">
        <v>46</v>
      </c>
      <c r="BY1" s="17">
        <f ca="1">B2*BL2</f>
        <v>81.011902596039462</v>
      </c>
      <c r="BZ1" s="26" t="s">
        <v>47</v>
      </c>
      <c r="CA1" s="17">
        <f ca="1">B2*BM2</f>
        <v>20.252975649009866</v>
      </c>
      <c r="CB1" s="26" t="s">
        <v>48</v>
      </c>
      <c r="CC1" s="17">
        <f ca="1">B2*BN2</f>
        <v>20.252975649009866</v>
      </c>
      <c r="CD1" s="26" t="s">
        <v>49</v>
      </c>
      <c r="CE1" s="17">
        <f ca="1">B2*BO2</f>
        <v>20.252975649009866</v>
      </c>
      <c r="CF1" s="21"/>
      <c r="CG1" s="20"/>
      <c r="CH1" s="19"/>
      <c r="CI1" s="20"/>
    </row>
    <row r="2" spans="1:88" ht="16.5" thickBot="1">
      <c r="A2" s="313" t="str">
        <f ca="1">Sheet1!B9</f>
        <v>AS4/H3501</v>
      </c>
      <c r="B2" s="313">
        <f ca="1">Sheet1!C9</f>
        <v>162.02380519207892</v>
      </c>
      <c r="C2" s="313">
        <f ca="1">Sheet1!D9</f>
        <v>1447</v>
      </c>
      <c r="D2" s="313">
        <f ca="1">Sheet1!E9</f>
        <v>1447</v>
      </c>
      <c r="E2" s="377">
        <f ca="1">B2*0.88</f>
        <v>142.58094856902946</v>
      </c>
      <c r="F2" s="8">
        <f>Sheet1!R9/1000</f>
        <v>4</v>
      </c>
      <c r="G2" s="8">
        <f>Sheet1!S9/1000</f>
        <v>4</v>
      </c>
      <c r="H2" s="751">
        <v>0.371</v>
      </c>
      <c r="I2" s="751">
        <v>0.41599999999999998</v>
      </c>
      <c r="J2" s="751">
        <v>9.8000000000000004E-2</v>
      </c>
      <c r="K2" s="751">
        <v>0.114</v>
      </c>
      <c r="L2" s="751">
        <v>0.129</v>
      </c>
      <c r="M2" s="1" t="s">
        <v>243</v>
      </c>
      <c r="N2" s="201">
        <f ca="1">Sheet4!BR3-6</f>
        <v>-6</v>
      </c>
      <c r="O2" s="201">
        <v>1</v>
      </c>
      <c r="P2" s="201">
        <f ca="1">Sheet4!BR4-6</f>
        <v>39</v>
      </c>
      <c r="Q2" s="201">
        <v>1</v>
      </c>
      <c r="W2" s="24" t="s">
        <v>295</v>
      </c>
      <c r="X2" s="26">
        <f ca="1">P2</f>
        <v>39</v>
      </c>
      <c r="Y2" s="26">
        <f t="shared" ref="Y2:AJ2" ca="1" si="0">X2+$Q$2</f>
        <v>40</v>
      </c>
      <c r="Z2" s="26">
        <f t="shared" ca="1" si="0"/>
        <v>41</v>
      </c>
      <c r="AA2" s="26">
        <f t="shared" ca="1" si="0"/>
        <v>42</v>
      </c>
      <c r="AB2" s="26">
        <f t="shared" ca="1" si="0"/>
        <v>43</v>
      </c>
      <c r="AC2" s="26">
        <f t="shared" ca="1" si="0"/>
        <v>44</v>
      </c>
      <c r="AD2" s="26">
        <f t="shared" ca="1" si="0"/>
        <v>45</v>
      </c>
      <c r="AE2" s="26">
        <f t="shared" ca="1" si="0"/>
        <v>46</v>
      </c>
      <c r="AF2" s="26">
        <f t="shared" ca="1" si="0"/>
        <v>47</v>
      </c>
      <c r="AG2" s="26">
        <f t="shared" ca="1" si="0"/>
        <v>48</v>
      </c>
      <c r="AH2" s="26">
        <f t="shared" ca="1" si="0"/>
        <v>49</v>
      </c>
      <c r="AI2" s="26">
        <f t="shared" ca="1" si="0"/>
        <v>50</v>
      </c>
      <c r="AJ2" s="26">
        <f t="shared" ca="1" si="0"/>
        <v>51</v>
      </c>
      <c r="AK2" s="271" t="e">
        <f>INDEX(X3:AJ15,#REF!,#REF!)</f>
        <v>#REF!</v>
      </c>
      <c r="AN2" s="24" t="s">
        <v>262</v>
      </c>
      <c r="AO2" s="80">
        <f t="shared" ref="AO2:BA2" ca="1" si="1">X2</f>
        <v>39</v>
      </c>
      <c r="AP2" s="80">
        <f t="shared" ca="1" si="1"/>
        <v>40</v>
      </c>
      <c r="AQ2" s="80">
        <f t="shared" ca="1" si="1"/>
        <v>41</v>
      </c>
      <c r="AR2" s="80">
        <f t="shared" ca="1" si="1"/>
        <v>42</v>
      </c>
      <c r="AS2" s="80">
        <f t="shared" ca="1" si="1"/>
        <v>43</v>
      </c>
      <c r="AT2" s="80">
        <f t="shared" ca="1" si="1"/>
        <v>44</v>
      </c>
      <c r="AU2" s="80">
        <f t="shared" ca="1" si="1"/>
        <v>45</v>
      </c>
      <c r="AV2" s="80">
        <f t="shared" ca="1" si="1"/>
        <v>46</v>
      </c>
      <c r="AW2" s="80">
        <f t="shared" ca="1" si="1"/>
        <v>47</v>
      </c>
      <c r="AX2" s="80">
        <f t="shared" ca="1" si="1"/>
        <v>48</v>
      </c>
      <c r="AY2" s="80">
        <f t="shared" ca="1" si="1"/>
        <v>49</v>
      </c>
      <c r="AZ2" s="80">
        <f t="shared" ca="1" si="1"/>
        <v>50</v>
      </c>
      <c r="BA2" s="80">
        <f t="shared" ca="1" si="1"/>
        <v>51</v>
      </c>
      <c r="BB2" s="271" t="e">
        <f>INDEX(AQ3:BA25,#REF!,#REF!)</f>
        <v>#REF!</v>
      </c>
      <c r="BC2" t="s">
        <v>270</v>
      </c>
      <c r="BD2" t="s">
        <v>268</v>
      </c>
      <c r="BE2" s="110" t="s">
        <v>269</v>
      </c>
      <c r="BF2" s="411">
        <f ca="1">MIN(BB3:BB15)</f>
        <v>88.312859467772782</v>
      </c>
      <c r="BG2" s="258"/>
      <c r="BJ2" s="519"/>
      <c r="BK2" s="520">
        <v>0.375</v>
      </c>
      <c r="BL2" s="520">
        <v>0.5</v>
      </c>
      <c r="BM2" s="520">
        <v>0.125</v>
      </c>
      <c r="BN2" s="520">
        <v>0.125</v>
      </c>
      <c r="BO2" s="521">
        <v>0.125</v>
      </c>
      <c r="BP2" s="1" t="s">
        <v>243</v>
      </c>
      <c r="BQ2" s="201">
        <f ca="1">N2</f>
        <v>-6</v>
      </c>
      <c r="BR2" s="201">
        <f>O2</f>
        <v>1</v>
      </c>
      <c r="BS2" s="201">
        <f ca="1">P2</f>
        <v>39</v>
      </c>
      <c r="BT2" s="201">
        <f>Q2</f>
        <v>1</v>
      </c>
      <c r="BU2" s="64"/>
      <c r="BV2" s="67" t="s">
        <v>301</v>
      </c>
      <c r="BW2" s="26">
        <f ca="1">BS2</f>
        <v>39</v>
      </c>
      <c r="BX2" s="26">
        <f t="shared" ref="BX2:CI2" ca="1" si="2">BW2+$BT$2</f>
        <v>40</v>
      </c>
      <c r="BY2" s="26">
        <f t="shared" ca="1" si="2"/>
        <v>41</v>
      </c>
      <c r="BZ2" s="26">
        <f t="shared" ca="1" si="2"/>
        <v>42</v>
      </c>
      <c r="CA2" s="26">
        <f t="shared" ca="1" si="2"/>
        <v>43</v>
      </c>
      <c r="CB2" s="26">
        <f t="shared" ca="1" si="2"/>
        <v>44</v>
      </c>
      <c r="CC2" s="26">
        <f t="shared" ca="1" si="2"/>
        <v>45</v>
      </c>
      <c r="CD2" s="26">
        <f t="shared" ca="1" si="2"/>
        <v>46</v>
      </c>
      <c r="CE2" s="26">
        <f t="shared" ca="1" si="2"/>
        <v>47</v>
      </c>
      <c r="CF2" s="26">
        <f t="shared" ca="1" si="2"/>
        <v>48</v>
      </c>
      <c r="CG2" s="26">
        <f t="shared" ca="1" si="2"/>
        <v>49</v>
      </c>
      <c r="CH2" s="26">
        <f t="shared" ca="1" si="2"/>
        <v>50</v>
      </c>
      <c r="CI2" s="26">
        <f t="shared" ca="1" si="2"/>
        <v>51</v>
      </c>
      <c r="CJ2" s="271"/>
    </row>
    <row r="3" spans="1:88" ht="18.75">
      <c r="A3" s="379" t="s">
        <v>259</v>
      </c>
      <c r="B3" s="378"/>
      <c r="C3" s="378"/>
      <c r="D3" s="378"/>
      <c r="E3" s="486" t="s">
        <v>168</v>
      </c>
      <c r="F3" s="31"/>
      <c r="G3" s="31"/>
      <c r="H3" s="340"/>
      <c r="I3" s="341"/>
      <c r="J3" s="340"/>
      <c r="K3" s="341"/>
      <c r="L3" s="753" t="s">
        <v>364</v>
      </c>
      <c r="M3" s="37"/>
      <c r="O3" s="36"/>
      <c r="W3" s="61">
        <f ca="1">N2</f>
        <v>-6</v>
      </c>
      <c r="X3" s="442">
        <f t="shared" ref="X3:AJ15" ca="1" si="3">($X$1+$Z$1*(COS(2*X$2/57.3)+COS(2*$W3/57.3))/2+$AB$1*(COS(4*X$2/57.3)+COS(4*$W3/57.3))/2)</f>
        <v>100.08631919127122</v>
      </c>
      <c r="Y3" s="39">
        <f t="shared" ca="1" si="3"/>
        <v>98.724038294808281</v>
      </c>
      <c r="Z3" s="39">
        <f t="shared" ca="1" si="3"/>
        <v>97.390962526871036</v>
      </c>
      <c r="AA3" s="39">
        <f t="shared" ca="1" si="3"/>
        <v>96.08934169469515</v>
      </c>
      <c r="AB3" s="39">
        <f t="shared" ca="1" si="3"/>
        <v>94.821251495545695</v>
      </c>
      <c r="AC3" s="39">
        <f t="shared" ca="1" si="3"/>
        <v>93.588588600774798</v>
      </c>
      <c r="AD3" s="39">
        <f t="shared" ca="1" si="3"/>
        <v>92.393066631062979</v>
      </c>
      <c r="AE3" s="39">
        <f t="shared" ca="1" si="3"/>
        <v>91.236213036097055</v>
      </c>
      <c r="AF3" s="39">
        <f t="shared" ca="1" si="3"/>
        <v>90.119366887517472</v>
      </c>
      <c r="AG3" s="39">
        <f t="shared" ca="1" si="3"/>
        <v>89.043677589510409</v>
      </c>
      <c r="AH3" s="39">
        <f t="shared" ca="1" si="3"/>
        <v>88.010104506950483</v>
      </c>
      <c r="AI3" s="39">
        <f t="shared" ca="1" si="3"/>
        <v>87.019417506538076</v>
      </c>
      <c r="AJ3" s="39">
        <f t="shared" ca="1" si="3"/>
        <v>86.072198401943197</v>
      </c>
      <c r="AN3" s="80">
        <f t="shared" ref="AN3:AN15" ca="1" si="4">W3</f>
        <v>-6</v>
      </c>
      <c r="AO3" s="31">
        <f t="shared" ref="AO3:AO15" ca="1" si="5">(X3-$AP$1)^2+(X18-$AR$1)^2</f>
        <v>102.90283843110512</v>
      </c>
      <c r="AP3" s="31">
        <f t="shared" ref="AP3:AP15" ca="1" si="6">(Y3-$AP$1)^2+(Y18-$AR$1)^2</f>
        <v>99.260243106427538</v>
      </c>
      <c r="AQ3" s="31">
        <f t="shared" ref="AQ3:AQ15" ca="1" si="7">(Z3-$AP$1)^2+(Z18-$AR$1)^2</f>
        <v>98.739665077738721</v>
      </c>
      <c r="AR3" s="31">
        <f t="shared" ref="AR3:AR15" ca="1" si="8">(AA3-$AP$1)^2+(AA18-$AR$1)^2</f>
        <v>101.0510895571831</v>
      </c>
      <c r="AS3" s="31">
        <f t="shared" ref="AS3:AS15" ca="1" si="9">(AB3-$AP$1)^2+(AB18-$AR$1)^2</f>
        <v>105.89830054049452</v>
      </c>
      <c r="AT3" s="31">
        <f t="shared" ref="AT3:AT15" ca="1" si="10">(AC3-$AP$1)^2+(AC18-$AR$1)^2</f>
        <v>112.98331876777901</v>
      </c>
      <c r="AU3" s="31">
        <f t="shared" ref="AU3:AU15" ca="1" si="11">(AD3-$AP$1)^2+(AD18-$AR$1)^2</f>
        <v>122.01059087711526</v>
      </c>
      <c r="AV3" s="31">
        <f t="shared" ref="AV3:AV15" ca="1" si="12">(AE3-$AP$1)^2+(AE18-$AR$1)^2</f>
        <v>132.69087286447436</v>
      </c>
      <c r="AW3" s="31">
        <f t="shared" ref="AW3:AW15" ca="1" si="13">(AF3-$AP$1)^2+(AF18-$AR$1)^2</f>
        <v>144.7447585212519</v>
      </c>
      <c r="AX3" s="31">
        <f t="shared" ref="AX3:AX15" ca="1" si="14">(AG3-$AP$1)^2+(AG18-$AR$1)^2</f>
        <v>157.90581173709893</v>
      </c>
      <c r="AY3" s="31">
        <f t="shared" ref="AY3:AY15" ca="1" si="15">(AH3-$AP$1)^2+(AH18-$AR$1)^2</f>
        <v>171.92327026253292</v>
      </c>
      <c r="AZ3" s="31">
        <f t="shared" ref="AZ3:AZ15" ca="1" si="16">(AI3-$AP$1)^2+(AI18-$AR$1)^2</f>
        <v>186.56429754871718</v>
      </c>
      <c r="BA3" s="31">
        <f t="shared" ref="BA3:BA15" ca="1" si="17">(AJ3-$AP$1)^2+(AJ18-$AR$1)^2</f>
        <v>201.61576844378203</v>
      </c>
      <c r="BB3" s="15">
        <f t="shared" ref="BB3:BB15" ca="1" si="18">MIN(AO3:BA3)</f>
        <v>98.739665077738721</v>
      </c>
      <c r="BC3" s="410">
        <f t="shared" ref="BC3:BC15" ca="1" si="19">MATCH(BB3,AO3:BA3,0)</f>
        <v>3</v>
      </c>
      <c r="BE3" s="115"/>
      <c r="BF3" s="116" t="s">
        <v>135</v>
      </c>
      <c r="BG3" s="163">
        <f ca="1">MATCH(BF2,BB3:BB15,0)</f>
        <v>7</v>
      </c>
      <c r="BH3" s="21">
        <f ca="1">AN3+O2*(BG3-1)</f>
        <v>0</v>
      </c>
      <c r="BK3" s="514"/>
      <c r="BL3" s="482"/>
      <c r="BM3" s="514"/>
      <c r="BN3" s="482"/>
      <c r="BO3" s="483"/>
      <c r="BP3" s="512"/>
      <c r="BQ3" s="162"/>
      <c r="BR3" s="513"/>
      <c r="BS3" s="162"/>
      <c r="BT3" s="162"/>
      <c r="BU3" s="162"/>
      <c r="BV3" s="61">
        <f ca="1">BQ2</f>
        <v>-6</v>
      </c>
      <c r="BW3" s="39">
        <f t="shared" ref="BW3:CI15" ca="1" si="20">($BW$1+$BY$1*(COS(2*BW$2/57.3)+COS(2*$BV3/57.3))/2+$CA$1*(COS(4*BW$2/57.3)+COS(4*$BV3/57.3))/2)</f>
        <v>108.80644283841261</v>
      </c>
      <c r="BX3" s="39">
        <f t="shared" ca="1" si="20"/>
        <v>107.15380373029654</v>
      </c>
      <c r="BY3" s="39">
        <f t="shared" ca="1" si="20"/>
        <v>105.53894095866637</v>
      </c>
      <c r="BZ3" s="39">
        <f t="shared" ca="1" si="20"/>
        <v>103.9646200358044</v>
      </c>
      <c r="CA3" s="39">
        <f t="shared" ca="1" si="20"/>
        <v>102.43338388239627</v>
      </c>
      <c r="CB3" s="39">
        <f t="shared" ca="1" si="20"/>
        <v>100.94754668468063</v>
      </c>
      <c r="CC3" s="39">
        <f t="shared" ca="1" si="20"/>
        <v>99.509188888781196</v>
      </c>
      <c r="CD3" s="39">
        <f t="shared" ca="1" si="20"/>
        <v>98.120153348970618</v>
      </c>
      <c r="CE3" s="39">
        <f t="shared" ca="1" si="20"/>
        <v>96.782042640975305</v>
      </c>
      <c r="CF3" s="39">
        <f t="shared" ca="1" si="20"/>
        <v>95.496217545746362</v>
      </c>
      <c r="CG3" s="39">
        <f t="shared" ca="1" si="20"/>
        <v>94.263796703419672</v>
      </c>
      <c r="CH3" s="39">
        <f t="shared" ca="1" si="20"/>
        <v>93.085657431497708</v>
      </c>
      <c r="CI3" s="39">
        <f t="shared" ca="1" si="20"/>
        <v>91.962437695632858</v>
      </c>
    </row>
    <row r="4" spans="1:88" ht="16.5" thickBot="1">
      <c r="A4" s="223"/>
      <c r="B4" s="315"/>
      <c r="C4" s="316"/>
      <c r="D4" s="314"/>
      <c r="E4" s="487">
        <f>Sheet1!E78</f>
        <v>11</v>
      </c>
      <c r="F4" s="479"/>
      <c r="G4" s="128"/>
      <c r="H4" s="480"/>
      <c r="I4" s="128"/>
      <c r="J4" s="481"/>
      <c r="K4" s="482"/>
      <c r="L4" s="483"/>
      <c r="M4" s="236"/>
      <c r="N4" s="484"/>
      <c r="O4" s="484"/>
      <c r="P4" s="484"/>
      <c r="Q4" s="485"/>
      <c r="R4" s="210"/>
      <c r="S4" s="210"/>
      <c r="T4" s="210"/>
      <c r="U4" s="210"/>
      <c r="V4" s="210"/>
      <c r="W4" s="21">
        <f t="shared" ref="W4:W15" ca="1" si="21">W3+$O$2</f>
        <v>-5</v>
      </c>
      <c r="X4" s="442">
        <f t="shared" ca="1" si="3"/>
        <v>100.51829666848371</v>
      </c>
      <c r="Y4" s="39">
        <f t="shared" ca="1" si="3"/>
        <v>99.15601577202078</v>
      </c>
      <c r="Z4" s="39">
        <f t="shared" ca="1" si="3"/>
        <v>97.822940004083506</v>
      </c>
      <c r="AA4" s="39">
        <f t="shared" ca="1" si="3"/>
        <v>96.521319171907635</v>
      </c>
      <c r="AB4" s="39">
        <f t="shared" ca="1" si="3"/>
        <v>95.253228972758166</v>
      </c>
      <c r="AC4" s="39">
        <f t="shared" ca="1" si="3"/>
        <v>94.020566077987283</v>
      </c>
      <c r="AD4" s="39">
        <f t="shared" ca="1" si="3"/>
        <v>92.825044108275463</v>
      </c>
      <c r="AE4" s="39">
        <f t="shared" ca="1" si="3"/>
        <v>91.668190513309526</v>
      </c>
      <c r="AF4" s="39">
        <f t="shared" ca="1" si="3"/>
        <v>90.551344364729943</v>
      </c>
      <c r="AG4" s="39">
        <f t="shared" ca="1" si="3"/>
        <v>89.475655066722879</v>
      </c>
      <c r="AH4" s="39">
        <f t="shared" ca="1" si="3"/>
        <v>88.442081984162954</v>
      </c>
      <c r="AI4" s="39">
        <f t="shared" ca="1" si="3"/>
        <v>87.451394983750561</v>
      </c>
      <c r="AJ4" s="39">
        <f t="shared" ca="1" si="3"/>
        <v>86.504175879155667</v>
      </c>
      <c r="AK4" s="39">
        <f t="shared" ref="AK4:AK9" ca="1" si="22">$X$1+$Z$1*(COS(2*AJ$2/57.3)+COS(2*$X4/57.3))/2+$AB$1*(COS(4*AJ$2/57.3)+COS(4*$X4/57.3))/2</f>
        <v>20.292651138754472</v>
      </c>
      <c r="AN4" s="80">
        <f t="shared" ca="1" si="4"/>
        <v>-5</v>
      </c>
      <c r="AO4" s="31">
        <f t="shared" ca="1" si="5"/>
        <v>102.18993579111145</v>
      </c>
      <c r="AP4" s="31">
        <f t="shared" ca="1" si="6"/>
        <v>97.284182083082044</v>
      </c>
      <c r="AQ4" s="31">
        <f t="shared" ca="1" si="7"/>
        <v>95.540762043066422</v>
      </c>
      <c r="AR4" s="31">
        <f t="shared" ca="1" si="8"/>
        <v>96.671951076181188</v>
      </c>
      <c r="AS4" s="31">
        <f t="shared" ca="1" si="9"/>
        <v>100.38359778115172</v>
      </c>
      <c r="AT4" s="31">
        <f t="shared" ca="1" si="10"/>
        <v>106.37955634241959</v>
      </c>
      <c r="AU4" s="31">
        <f t="shared" ca="1" si="11"/>
        <v>114.36587125759915</v>
      </c>
      <c r="AV4" s="31">
        <f t="shared" ca="1" si="12"/>
        <v>124.05465752985539</v>
      </c>
      <c r="AW4" s="31">
        <f t="shared" ca="1" si="13"/>
        <v>135.16762700691547</v>
      </c>
      <c r="AX4" s="31">
        <f t="shared" ca="1" si="14"/>
        <v>147.43921975911212</v>
      </c>
      <c r="AY4" s="31">
        <f t="shared" ca="1" si="15"/>
        <v>160.61930808993753</v>
      </c>
      <c r="AZ4" s="31">
        <f t="shared" ca="1" si="16"/>
        <v>174.47544978978777</v>
      </c>
      <c r="BA4" s="31">
        <f t="shared" ca="1" si="17"/>
        <v>188.79467639989556</v>
      </c>
      <c r="BB4" s="15">
        <f t="shared" ca="1" si="18"/>
        <v>95.540762043066422</v>
      </c>
      <c r="BC4" s="410">
        <f t="shared" ca="1" si="19"/>
        <v>3</v>
      </c>
      <c r="BE4" s="120"/>
      <c r="BF4" s="121" t="s">
        <v>271</v>
      </c>
      <c r="BG4" s="149">
        <f ca="1">INDEX(BC3:BC15,BG3)</f>
        <v>4</v>
      </c>
      <c r="BH4" s="21">
        <f ca="1">AO2+Q2*(BG4-1)</f>
        <v>42</v>
      </c>
      <c r="BK4" s="480"/>
      <c r="BL4" s="128"/>
      <c r="BM4" s="481"/>
      <c r="BN4" s="482"/>
      <c r="BO4" s="483"/>
      <c r="BP4" s="236"/>
      <c r="BQ4" s="484"/>
      <c r="BR4" s="484"/>
      <c r="BS4" s="484"/>
      <c r="BT4" s="485"/>
      <c r="BU4" s="210"/>
      <c r="BV4" s="21">
        <f t="shared" ref="BV4:BV15" ca="1" si="23">BV3+$BR$2</f>
        <v>-5</v>
      </c>
      <c r="BW4" s="39">
        <f t="shared" ca="1" si="20"/>
        <v>109.34092005052217</v>
      </c>
      <c r="BX4" s="39">
        <f t="shared" ca="1" si="20"/>
        <v>107.68828094240611</v>
      </c>
      <c r="BY4" s="39">
        <f t="shared" ca="1" si="20"/>
        <v>106.07341817077595</v>
      </c>
      <c r="BZ4" s="39">
        <f t="shared" ca="1" si="20"/>
        <v>104.49909724791398</v>
      </c>
      <c r="CA4" s="39">
        <f t="shared" ca="1" si="20"/>
        <v>102.96786109450584</v>
      </c>
      <c r="CB4" s="39">
        <f t="shared" ca="1" si="20"/>
        <v>101.4820238967902</v>
      </c>
      <c r="CC4" s="39">
        <f t="shared" ca="1" si="20"/>
        <v>100.04366610089079</v>
      </c>
      <c r="CD4" s="39">
        <f t="shared" ca="1" si="20"/>
        <v>98.654630561080168</v>
      </c>
      <c r="CE4" s="39">
        <f t="shared" ca="1" si="20"/>
        <v>97.316519853084856</v>
      </c>
      <c r="CF4" s="39">
        <f t="shared" ca="1" si="20"/>
        <v>96.030694757855926</v>
      </c>
      <c r="CG4" s="39">
        <f t="shared" ca="1" si="20"/>
        <v>94.798273915529251</v>
      </c>
      <c r="CH4" s="39">
        <f t="shared" ca="1" si="20"/>
        <v>93.620134643607287</v>
      </c>
      <c r="CI4" s="39">
        <f t="shared" ca="1" si="20"/>
        <v>92.496914907742422</v>
      </c>
      <c r="CJ4" s="39"/>
    </row>
    <row r="5" spans="1:88">
      <c r="A5" s="369"/>
      <c r="B5" s="76"/>
      <c r="C5" s="381" t="s">
        <v>260</v>
      </c>
      <c r="D5" s="384"/>
      <c r="E5" s="383"/>
      <c r="F5" s="241"/>
      <c r="G5" s="58"/>
      <c r="H5" s="58"/>
      <c r="I5" s="58"/>
      <c r="J5" s="481"/>
      <c r="K5" s="482"/>
      <c r="L5" s="483"/>
      <c r="M5" s="238"/>
      <c r="N5" s="239"/>
      <c r="O5" s="239"/>
      <c r="P5" s="239"/>
      <c r="Q5" s="238"/>
      <c r="R5" s="58"/>
      <c r="S5" s="58"/>
      <c r="T5" s="58"/>
      <c r="U5" s="58"/>
      <c r="V5" s="58"/>
      <c r="W5" s="21">
        <f t="shared" ca="1" si="21"/>
        <v>-4</v>
      </c>
      <c r="X5" s="442">
        <f t="shared" ca="1" si="3"/>
        <v>100.87350318575054</v>
      </c>
      <c r="Y5" s="39">
        <f t="shared" ca="1" si="3"/>
        <v>99.511222289287602</v>
      </c>
      <c r="Z5" s="39">
        <f t="shared" ca="1" si="3"/>
        <v>98.178146521350342</v>
      </c>
      <c r="AA5" s="39">
        <f t="shared" ca="1" si="3"/>
        <v>96.876525689174471</v>
      </c>
      <c r="AB5" s="39">
        <f t="shared" ca="1" si="3"/>
        <v>95.608435490025002</v>
      </c>
      <c r="AC5" s="39">
        <f t="shared" ca="1" si="3"/>
        <v>94.375772595254119</v>
      </c>
      <c r="AD5" s="39">
        <f t="shared" ca="1" si="3"/>
        <v>93.1802506255423</v>
      </c>
      <c r="AE5" s="39">
        <f t="shared" ca="1" si="3"/>
        <v>92.023397030576376</v>
      </c>
      <c r="AF5" s="39">
        <f t="shared" ca="1" si="3"/>
        <v>90.906550881996793</v>
      </c>
      <c r="AG5" s="39">
        <f t="shared" ca="1" si="3"/>
        <v>89.830861583989716</v>
      </c>
      <c r="AH5" s="39">
        <f t="shared" ca="1" si="3"/>
        <v>88.797288501429776</v>
      </c>
      <c r="AI5" s="39">
        <f t="shared" ca="1" si="3"/>
        <v>87.806601501017397</v>
      </c>
      <c r="AJ5" s="39">
        <f t="shared" ca="1" si="3"/>
        <v>86.859382396422518</v>
      </c>
      <c r="AK5" s="39">
        <f t="shared" ca="1" si="22"/>
        <v>20.311313461015679</v>
      </c>
      <c r="AN5" s="80">
        <f t="shared" ca="1" si="4"/>
        <v>-4</v>
      </c>
      <c r="AO5" s="31">
        <f t="shared" ca="1" si="5"/>
        <v>101.93790959774432</v>
      </c>
      <c r="AP5" s="31">
        <f t="shared" ca="1" si="6"/>
        <v>95.993259098339678</v>
      </c>
      <c r="AQ5" s="31">
        <f t="shared" ca="1" si="7"/>
        <v>93.244133285683304</v>
      </c>
      <c r="AR5" s="31">
        <f t="shared" ca="1" si="8"/>
        <v>93.404691656210446</v>
      </c>
      <c r="AS5" s="31">
        <f t="shared" ca="1" si="9"/>
        <v>96.182481204141354</v>
      </c>
      <c r="AT5" s="31">
        <f t="shared" ca="1" si="10"/>
        <v>101.28286423110313</v>
      </c>
      <c r="AU5" s="31">
        <f t="shared" ca="1" si="11"/>
        <v>108.41319943155921</v>
      </c>
      <c r="AV5" s="31">
        <f t="shared" ca="1" si="12"/>
        <v>117.28671939685034</v>
      </c>
      <c r="AW5" s="31">
        <f t="shared" ca="1" si="13"/>
        <v>127.62605522813016</v>
      </c>
      <c r="AX5" s="31">
        <f t="shared" ca="1" si="14"/>
        <v>139.16636715447038</v>
      </c>
      <c r="AY5" s="31">
        <f t="shared" ca="1" si="15"/>
        <v>151.65804874879075</v>
      </c>
      <c r="AZ5" s="31">
        <f t="shared" ca="1" si="16"/>
        <v>164.86898134676699</v>
      </c>
      <c r="BA5" s="31">
        <f t="shared" ca="1" si="17"/>
        <v>178.58632442552963</v>
      </c>
      <c r="BB5" s="15">
        <f t="shared" ca="1" si="18"/>
        <v>93.244133285683304</v>
      </c>
      <c r="BC5" s="410">
        <f t="shared" ca="1" si="19"/>
        <v>3</v>
      </c>
      <c r="BG5" t="s">
        <v>282</v>
      </c>
      <c r="BH5" t="s">
        <v>285</v>
      </c>
      <c r="BK5" s="58"/>
      <c r="BL5" s="58"/>
      <c r="BM5" s="481"/>
      <c r="BN5" s="482"/>
      <c r="BO5" s="483"/>
      <c r="BP5" s="238"/>
      <c r="BQ5" s="239"/>
      <c r="BR5" s="239"/>
      <c r="BS5" s="239"/>
      <c r="BT5" s="238"/>
      <c r="BU5" s="58"/>
      <c r="BV5" s="21">
        <f t="shared" ca="1" si="23"/>
        <v>-4</v>
      </c>
      <c r="BW5" s="39">
        <f t="shared" ca="1" si="20"/>
        <v>109.78045023040637</v>
      </c>
      <c r="BX5" s="39">
        <f t="shared" ca="1" si="20"/>
        <v>108.12781112229031</v>
      </c>
      <c r="BY5" s="39">
        <f t="shared" ca="1" si="20"/>
        <v>106.51294835066017</v>
      </c>
      <c r="BZ5" s="39">
        <f t="shared" ca="1" si="20"/>
        <v>104.93862742779818</v>
      </c>
      <c r="CA5" s="39">
        <f t="shared" ca="1" si="20"/>
        <v>103.40739127439004</v>
      </c>
      <c r="CB5" s="39">
        <f t="shared" ca="1" si="20"/>
        <v>101.92155407667443</v>
      </c>
      <c r="CC5" s="39">
        <f t="shared" ca="1" si="20"/>
        <v>100.48319628077499</v>
      </c>
      <c r="CD5" s="39">
        <f t="shared" ca="1" si="20"/>
        <v>99.094160740964384</v>
      </c>
      <c r="CE5" s="39">
        <f t="shared" ca="1" si="20"/>
        <v>97.756050032969057</v>
      </c>
      <c r="CF5" s="39">
        <f t="shared" ca="1" si="20"/>
        <v>96.470224937740127</v>
      </c>
      <c r="CG5" s="39">
        <f t="shared" ca="1" si="20"/>
        <v>95.237804095413438</v>
      </c>
      <c r="CH5" s="39">
        <f t="shared" ca="1" si="20"/>
        <v>94.059664823491488</v>
      </c>
      <c r="CI5" s="39">
        <f t="shared" ca="1" si="20"/>
        <v>92.936445087626623</v>
      </c>
      <c r="CJ5" s="39"/>
    </row>
    <row r="6" spans="1:88">
      <c r="B6" s="76"/>
      <c r="C6" s="188"/>
      <c r="D6" s="188"/>
      <c r="E6" s="50"/>
      <c r="F6" s="241"/>
      <c r="G6" s="58"/>
      <c r="H6" s="58"/>
      <c r="I6" s="58"/>
      <c r="J6" s="481"/>
      <c r="K6" s="482"/>
      <c r="L6" s="483"/>
      <c r="M6" s="238"/>
      <c r="N6" s="239"/>
      <c r="O6" s="239"/>
      <c r="P6" s="239"/>
      <c r="Q6" s="238"/>
      <c r="R6" s="58"/>
      <c r="S6" s="58"/>
      <c r="T6" s="58"/>
      <c r="U6" s="58"/>
      <c r="V6" s="58"/>
      <c r="W6" s="21">
        <f t="shared" ca="1" si="21"/>
        <v>-3</v>
      </c>
      <c r="X6" s="442">
        <f t="shared" ca="1" si="3"/>
        <v>101.15088058885374</v>
      </c>
      <c r="Y6" s="39">
        <f t="shared" ca="1" si="3"/>
        <v>99.788599692390804</v>
      </c>
      <c r="Z6" s="39">
        <f t="shared" ca="1" si="3"/>
        <v>98.45552392445353</v>
      </c>
      <c r="AA6" s="39">
        <f t="shared" ca="1" si="3"/>
        <v>97.153903092277659</v>
      </c>
      <c r="AB6" s="39">
        <f t="shared" ca="1" si="3"/>
        <v>95.885812893128175</v>
      </c>
      <c r="AC6" s="39">
        <f t="shared" ca="1" si="3"/>
        <v>94.653149998357321</v>
      </c>
      <c r="AD6" s="39">
        <f t="shared" ca="1" si="3"/>
        <v>93.457628028645487</v>
      </c>
      <c r="AE6" s="39">
        <f t="shared" ca="1" si="3"/>
        <v>92.300774433679564</v>
      </c>
      <c r="AF6" s="39">
        <f t="shared" ca="1" si="3"/>
        <v>91.183928285099967</v>
      </c>
      <c r="AG6" s="39">
        <f t="shared" ca="1" si="3"/>
        <v>90.108238987092918</v>
      </c>
      <c r="AH6" s="39">
        <f t="shared" ca="1" si="3"/>
        <v>89.074665904532978</v>
      </c>
      <c r="AI6" s="39">
        <f t="shared" ca="1" si="3"/>
        <v>88.083978904120571</v>
      </c>
      <c r="AJ6" s="39">
        <f t="shared" ca="1" si="3"/>
        <v>87.136759799525692</v>
      </c>
      <c r="AK6" s="39">
        <f t="shared" ca="1" si="22"/>
        <v>20.326766229206555</v>
      </c>
      <c r="AN6" s="80">
        <f t="shared" ca="1" si="4"/>
        <v>-3</v>
      </c>
      <c r="AO6" s="31">
        <f t="shared" ca="1" si="5"/>
        <v>101.95121175652554</v>
      </c>
      <c r="AP6" s="31">
        <f t="shared" ca="1" si="6"/>
        <v>95.195155476860748</v>
      </c>
      <c r="AQ6" s="31">
        <f t="shared" ca="1" si="7"/>
        <v>91.660567128676178</v>
      </c>
      <c r="AR6" s="31">
        <f t="shared" ca="1" si="8"/>
        <v>91.063078044607451</v>
      </c>
      <c r="AS6" s="31">
        <f t="shared" ca="1" si="9"/>
        <v>93.111561923920789</v>
      </c>
      <c r="AT6" s="31">
        <f t="shared" ca="1" si="10"/>
        <v>97.512559061551187</v>
      </c>
      <c r="AU6" s="31">
        <f t="shared" ca="1" si="11"/>
        <v>103.97445458795585</v>
      </c>
      <c r="AV6" s="31">
        <f t="shared" ca="1" si="12"/>
        <v>112.21135387292087</v>
      </c>
      <c r="AW6" s="31">
        <f t="shared" ca="1" si="13"/>
        <v>121.94660579030699</v>
      </c>
      <c r="AX6" s="31">
        <f t="shared" ca="1" si="14"/>
        <v>132.91593274303574</v>
      </c>
      <c r="AY6" s="31">
        <f t="shared" ca="1" si="15"/>
        <v>144.87013504032936</v>
      </c>
      <c r="AZ6" s="31">
        <f t="shared" ca="1" si="16"/>
        <v>157.57734622803127</v>
      </c>
      <c r="BA6" s="31">
        <f t="shared" ca="1" si="17"/>
        <v>170.82482512086324</v>
      </c>
      <c r="BB6" s="15">
        <f t="shared" ca="1" si="18"/>
        <v>91.063078044607451</v>
      </c>
      <c r="BC6" s="410">
        <f t="shared" ca="1" si="19"/>
        <v>4</v>
      </c>
      <c r="BF6" t="s">
        <v>26</v>
      </c>
      <c r="BG6">
        <f ca="1">INDEX(X3:AJ15,BG3,BG4)</f>
        <v>97.511957632684869</v>
      </c>
      <c r="BH6">
        <f ca="1">INDEX(BW3:CI15,BG3,BG4)</f>
        <v>105.72499614189492</v>
      </c>
      <c r="BK6" s="58"/>
      <c r="BL6" s="58"/>
      <c r="BM6" s="481"/>
      <c r="BN6" s="482"/>
      <c r="BO6" s="483"/>
      <c r="BP6" s="238"/>
      <c r="BQ6" s="239"/>
      <c r="BR6" s="239"/>
      <c r="BS6" s="239"/>
      <c r="BT6" s="238"/>
      <c r="BU6" s="58"/>
      <c r="BV6" s="21">
        <f t="shared" ca="1" si="23"/>
        <v>-3</v>
      </c>
      <c r="BW6" s="39">
        <f t="shared" ca="1" si="20"/>
        <v>110.12370018475445</v>
      </c>
      <c r="BX6" s="39">
        <f t="shared" ca="1" si="20"/>
        <v>108.47106107663841</v>
      </c>
      <c r="BY6" s="39">
        <f t="shared" ca="1" si="20"/>
        <v>106.85619830500823</v>
      </c>
      <c r="BZ6" s="39">
        <f t="shared" ca="1" si="20"/>
        <v>105.28187738214628</v>
      </c>
      <c r="CA6" s="39">
        <f t="shared" ca="1" si="20"/>
        <v>103.75064122873813</v>
      </c>
      <c r="CB6" s="39">
        <f t="shared" ca="1" si="20"/>
        <v>102.26480403102248</v>
      </c>
      <c r="CC6" s="39">
        <f t="shared" ca="1" si="20"/>
        <v>100.82644623512306</v>
      </c>
      <c r="CD6" s="39">
        <f t="shared" ca="1" si="20"/>
        <v>99.437410695312465</v>
      </c>
      <c r="CE6" s="39">
        <f t="shared" ca="1" si="20"/>
        <v>98.099299987317153</v>
      </c>
      <c r="CF6" s="39">
        <f t="shared" ca="1" si="20"/>
        <v>96.813474892088209</v>
      </c>
      <c r="CG6" s="39">
        <f t="shared" ca="1" si="20"/>
        <v>95.581054049761519</v>
      </c>
      <c r="CH6" s="39">
        <f t="shared" ca="1" si="20"/>
        <v>94.40291477783957</v>
      </c>
      <c r="CI6" s="39">
        <f t="shared" ca="1" si="20"/>
        <v>93.279695041974719</v>
      </c>
      <c r="CJ6" s="39"/>
    </row>
    <row r="7" spans="1:88">
      <c r="A7" s="369"/>
      <c r="B7" s="76"/>
      <c r="C7" s="76"/>
      <c r="D7" s="76"/>
      <c r="E7" s="50"/>
      <c r="F7" s="241"/>
      <c r="G7" s="58"/>
      <c r="H7" s="58"/>
      <c r="I7" s="58"/>
      <c r="J7" s="239"/>
      <c r="K7" s="239"/>
      <c r="L7" s="239"/>
      <c r="M7" s="238"/>
      <c r="N7" s="239"/>
      <c r="O7" s="239"/>
      <c r="P7" s="239"/>
      <c r="Q7" s="238"/>
      <c r="R7" s="58"/>
      <c r="S7" s="58"/>
      <c r="T7" s="58"/>
      <c r="U7" s="58"/>
      <c r="V7" s="58"/>
      <c r="W7" s="21">
        <f t="shared" ca="1" si="21"/>
        <v>-2</v>
      </c>
      <c r="X7" s="442">
        <f t="shared" ca="1" si="3"/>
        <v>101.34960133403061</v>
      </c>
      <c r="Y7" s="39">
        <f t="shared" ca="1" si="3"/>
        <v>99.987320437567689</v>
      </c>
      <c r="Z7" s="39">
        <f t="shared" ca="1" si="3"/>
        <v>98.654244669630415</v>
      </c>
      <c r="AA7" s="39">
        <f t="shared" ca="1" si="3"/>
        <v>97.35262383745453</v>
      </c>
      <c r="AB7" s="39">
        <f t="shared" ca="1" si="3"/>
        <v>96.084533638305061</v>
      </c>
      <c r="AC7" s="39">
        <f t="shared" ca="1" si="3"/>
        <v>94.851870743534192</v>
      </c>
      <c r="AD7" s="39">
        <f t="shared" ca="1" si="3"/>
        <v>93.656348773822359</v>
      </c>
      <c r="AE7" s="39">
        <f t="shared" ca="1" si="3"/>
        <v>92.499495178856435</v>
      </c>
      <c r="AF7" s="39">
        <f t="shared" ca="1" si="3"/>
        <v>91.382649030276852</v>
      </c>
      <c r="AG7" s="39">
        <f t="shared" ca="1" si="3"/>
        <v>90.306959732269789</v>
      </c>
      <c r="AH7" s="39">
        <f t="shared" ca="1" si="3"/>
        <v>89.273386649709863</v>
      </c>
      <c r="AI7" s="39">
        <f t="shared" ca="1" si="3"/>
        <v>88.282699649297456</v>
      </c>
      <c r="AJ7" s="39">
        <f t="shared" ca="1" si="3"/>
        <v>87.335480544702577</v>
      </c>
      <c r="AK7" s="39">
        <f t="shared" ca="1" si="22"/>
        <v>20.338328776117624</v>
      </c>
      <c r="AN7" s="80">
        <f t="shared" ca="1" si="4"/>
        <v>-2</v>
      </c>
      <c r="AO7" s="31">
        <f t="shared" ca="1" si="5"/>
        <v>102.07419902829477</v>
      </c>
      <c r="AP7" s="31">
        <f t="shared" ca="1" si="6"/>
        <v>94.736753871335466</v>
      </c>
      <c r="AQ7" s="31">
        <f t="shared" ca="1" si="7"/>
        <v>90.639376326632416</v>
      </c>
      <c r="AR7" s="31">
        <f t="shared" ca="1" si="8"/>
        <v>89.498752494373633</v>
      </c>
      <c r="AS7" s="31">
        <f t="shared" ca="1" si="9"/>
        <v>91.024706799520501</v>
      </c>
      <c r="AT7" s="31">
        <f t="shared" ca="1" si="10"/>
        <v>94.924623654459594</v>
      </c>
      <c r="AU7" s="31">
        <f t="shared" ca="1" si="11"/>
        <v>100.9076236593737</v>
      </c>
      <c r="AV7" s="31">
        <f t="shared" ca="1" si="12"/>
        <v>108.68843750088359</v>
      </c>
      <c r="AW7" s="31">
        <f t="shared" ca="1" si="13"/>
        <v>117.99092825074433</v>
      </c>
      <c r="AX7" s="31">
        <f t="shared" ca="1" si="14"/>
        <v>128.55122096607238</v>
      </c>
      <c r="AY7" s="31">
        <f t="shared" ca="1" si="15"/>
        <v>140.12040718264856</v>
      </c>
      <c r="AZ7" s="31">
        <f t="shared" ca="1" si="16"/>
        <v>152.46680089903282</v>
      </c>
      <c r="BA7" s="31">
        <f t="shared" ca="1" si="17"/>
        <v>165.37773179463181</v>
      </c>
      <c r="BB7" s="15">
        <f t="shared" ca="1" si="18"/>
        <v>89.498752494373633</v>
      </c>
      <c r="BC7" s="410">
        <f t="shared" ca="1" si="19"/>
        <v>4</v>
      </c>
      <c r="BF7" t="s">
        <v>28</v>
      </c>
      <c r="BG7">
        <f ca="1">INDEX(X18:AJ30,BG3,BG4)</f>
        <v>20.72722436260668</v>
      </c>
      <c r="BH7">
        <f ca="1">INDEX(BW18:CI30,BG3,BG4)</f>
        <v>20.031232655168665</v>
      </c>
      <c r="BK7" s="58"/>
      <c r="BL7" s="58"/>
      <c r="BM7" s="239"/>
      <c r="BN7" s="239"/>
      <c r="BO7" s="239"/>
      <c r="BP7" s="238"/>
      <c r="BQ7" s="239"/>
      <c r="BR7" s="239"/>
      <c r="BS7" s="239"/>
      <c r="BT7" s="238"/>
      <c r="BU7" s="58"/>
      <c r="BV7" s="21">
        <f t="shared" ca="1" si="23"/>
        <v>-2</v>
      </c>
      <c r="BW7" s="39">
        <f t="shared" ca="1" si="20"/>
        <v>110.36962722197312</v>
      </c>
      <c r="BX7" s="39">
        <f t="shared" ca="1" si="20"/>
        <v>108.71698811385707</v>
      </c>
      <c r="BY7" s="39">
        <f t="shared" ca="1" si="20"/>
        <v>107.10212534222691</v>
      </c>
      <c r="BZ7" s="39">
        <f t="shared" ca="1" si="20"/>
        <v>105.52780441936493</v>
      </c>
      <c r="CA7" s="39">
        <f t="shared" ca="1" si="20"/>
        <v>103.9965682659568</v>
      </c>
      <c r="CB7" s="39">
        <f t="shared" ca="1" si="20"/>
        <v>102.51073106824116</v>
      </c>
      <c r="CC7" s="39">
        <f t="shared" ca="1" si="20"/>
        <v>101.07237327234172</v>
      </c>
      <c r="CD7" s="39">
        <f t="shared" ca="1" si="20"/>
        <v>99.683337732531129</v>
      </c>
      <c r="CE7" s="39">
        <f t="shared" ca="1" si="20"/>
        <v>98.345227024535816</v>
      </c>
      <c r="CF7" s="39">
        <f t="shared" ca="1" si="20"/>
        <v>97.059401929306873</v>
      </c>
      <c r="CG7" s="39">
        <f t="shared" ca="1" si="20"/>
        <v>95.826981086980197</v>
      </c>
      <c r="CH7" s="39">
        <f t="shared" ca="1" si="20"/>
        <v>94.648841815058233</v>
      </c>
      <c r="CI7" s="39">
        <f t="shared" ca="1" si="20"/>
        <v>93.525622079193383</v>
      </c>
      <c r="CJ7" s="39"/>
    </row>
    <row r="8" spans="1:88">
      <c r="A8" s="369"/>
      <c r="B8" s="76"/>
      <c r="C8" s="188"/>
      <c r="D8" s="76"/>
      <c r="E8" s="50"/>
      <c r="F8" s="241"/>
      <c r="G8" s="58"/>
      <c r="H8" s="58"/>
      <c r="I8" s="58"/>
      <c r="J8" s="239"/>
      <c r="K8" s="239"/>
      <c r="L8" s="239"/>
      <c r="M8" s="238"/>
      <c r="N8" s="239"/>
      <c r="O8" s="239"/>
      <c r="P8" s="239"/>
      <c r="Q8" s="238"/>
      <c r="R8" s="58"/>
      <c r="S8" s="58"/>
      <c r="T8" s="58"/>
      <c r="U8" s="58"/>
      <c r="V8" s="58"/>
      <c r="W8" s="21">
        <f t="shared" ca="1" si="21"/>
        <v>-1</v>
      </c>
      <c r="X8" s="442">
        <f t="shared" ca="1" si="3"/>
        <v>101.46907188124354</v>
      </c>
      <c r="Y8" s="39">
        <f t="shared" ca="1" si="3"/>
        <v>100.1067909847806</v>
      </c>
      <c r="Z8" s="39">
        <f t="shared" ca="1" si="3"/>
        <v>98.773715216843343</v>
      </c>
      <c r="AA8" s="39">
        <f t="shared" ca="1" si="3"/>
        <v>97.472094384667457</v>
      </c>
      <c r="AB8" s="39">
        <f t="shared" ca="1" si="3"/>
        <v>96.204004185518002</v>
      </c>
      <c r="AC8" s="39">
        <f t="shared" ca="1" si="3"/>
        <v>94.97134129074712</v>
      </c>
      <c r="AD8" s="39">
        <f t="shared" ca="1" si="3"/>
        <v>93.7758193210353</v>
      </c>
      <c r="AE8" s="39">
        <f t="shared" ca="1" si="3"/>
        <v>92.618965726069376</v>
      </c>
      <c r="AF8" s="39">
        <f t="shared" ca="1" si="3"/>
        <v>91.502119577489793</v>
      </c>
      <c r="AG8" s="39">
        <f t="shared" ca="1" si="3"/>
        <v>90.426430279482716</v>
      </c>
      <c r="AH8" s="39">
        <f t="shared" ca="1" si="3"/>
        <v>89.392857196922776</v>
      </c>
      <c r="AI8" s="39">
        <f t="shared" ca="1" si="3"/>
        <v>88.402170196510383</v>
      </c>
      <c r="AJ8" s="39">
        <f t="shared" ca="1" si="3"/>
        <v>87.454951091915504</v>
      </c>
      <c r="AK8" s="39">
        <f t="shared" ca="1" si="22"/>
        <v>20.345482869061104</v>
      </c>
      <c r="AN8" s="80">
        <f t="shared" ca="1" si="4"/>
        <v>-1</v>
      </c>
      <c r="AO8" s="31">
        <f t="shared" ca="1" si="5"/>
        <v>102.19377372952566</v>
      </c>
      <c r="AP8" s="31">
        <f t="shared" ca="1" si="6"/>
        <v>94.506768396572753</v>
      </c>
      <c r="AQ8" s="31">
        <f t="shared" ca="1" si="7"/>
        <v>90.071018062855458</v>
      </c>
      <c r="AR8" s="31">
        <f t="shared" ca="1" si="8"/>
        <v>88.603843074448534</v>
      </c>
      <c r="AS8" s="31">
        <f t="shared" ca="1" si="9"/>
        <v>89.815639526051839</v>
      </c>
      <c r="AT8" s="31">
        <f t="shared" ca="1" si="10"/>
        <v>93.414299380270009</v>
      </c>
      <c r="AU8" s="31">
        <f t="shared" ca="1" si="11"/>
        <v>99.109385441518683</v>
      </c>
      <c r="AV8" s="31">
        <f t="shared" ca="1" si="12"/>
        <v>106.61600434956304</v>
      </c>
      <c r="AW8" s="31">
        <f t="shared" ca="1" si="13"/>
        <v>115.65832829735893</v>
      </c>
      <c r="AX8" s="31">
        <f t="shared" ca="1" si="14"/>
        <v>125.97272437598303</v>
      </c>
      <c r="AY8" s="31">
        <f t="shared" ca="1" si="15"/>
        <v>137.31045913791155</v>
      </c>
      <c r="AZ8" s="31">
        <f t="shared" ca="1" si="16"/>
        <v>149.43995497452704</v>
      </c>
      <c r="BA8" s="31">
        <f t="shared" ca="1" si="17"/>
        <v>162.14858404755734</v>
      </c>
      <c r="BB8" s="15">
        <f t="shared" ca="1" si="18"/>
        <v>88.603843074448534</v>
      </c>
      <c r="BC8" s="410">
        <f t="shared" ca="1" si="19"/>
        <v>4</v>
      </c>
      <c r="BF8" t="s">
        <v>27</v>
      </c>
      <c r="BG8">
        <f ca="1">INDEX(X33:AJ45,BG3,BG4)</f>
        <v>23.057398834180706</v>
      </c>
      <c r="BH8">
        <f ca="1">INDEX(BW33:CI45,BG3,BG4)</f>
        <v>16.236343739846664</v>
      </c>
      <c r="BK8" s="58"/>
      <c r="BL8" s="58"/>
      <c r="BM8" s="239"/>
      <c r="BN8" s="239"/>
      <c r="BO8" s="239"/>
      <c r="BP8" s="238"/>
      <c r="BQ8" s="239"/>
      <c r="BR8" s="239"/>
      <c r="BS8" s="239"/>
      <c r="BT8" s="238"/>
      <c r="BU8" s="58"/>
      <c r="BV8" s="21">
        <f t="shared" ca="1" si="23"/>
        <v>-1</v>
      </c>
      <c r="BW8" s="39">
        <f t="shared" ca="1" si="20"/>
        <v>110.5174834646845</v>
      </c>
      <c r="BX8" s="39">
        <f t="shared" ca="1" si="20"/>
        <v>108.86484435656845</v>
      </c>
      <c r="BY8" s="39">
        <f t="shared" ca="1" si="20"/>
        <v>107.24998158493827</v>
      </c>
      <c r="BZ8" s="39">
        <f t="shared" ca="1" si="20"/>
        <v>105.6756606620763</v>
      </c>
      <c r="CA8" s="39">
        <f t="shared" ca="1" si="20"/>
        <v>104.14442450866817</v>
      </c>
      <c r="CB8" s="39">
        <f t="shared" ca="1" si="20"/>
        <v>102.65858731095253</v>
      </c>
      <c r="CC8" s="39">
        <f t="shared" ca="1" si="20"/>
        <v>101.22022951505309</v>
      </c>
      <c r="CD8" s="39">
        <f t="shared" ca="1" si="20"/>
        <v>99.831193975242513</v>
      </c>
      <c r="CE8" s="39">
        <f t="shared" ca="1" si="20"/>
        <v>98.493083267247201</v>
      </c>
      <c r="CF8" s="39">
        <f t="shared" ca="1" si="20"/>
        <v>97.207258172018257</v>
      </c>
      <c r="CG8" s="39">
        <f t="shared" ca="1" si="20"/>
        <v>95.974837329691567</v>
      </c>
      <c r="CH8" s="39">
        <f t="shared" ca="1" si="20"/>
        <v>94.796698057769603</v>
      </c>
      <c r="CI8" s="39">
        <f t="shared" ca="1" si="20"/>
        <v>93.673478321904753</v>
      </c>
      <c r="CJ8" s="39"/>
    </row>
    <row r="9" spans="1:88">
      <c r="A9" s="369"/>
      <c r="B9" s="76"/>
      <c r="C9" s="76"/>
      <c r="D9" s="76"/>
      <c r="E9" s="50"/>
      <c r="F9" s="241"/>
      <c r="G9" s="58"/>
      <c r="H9" s="58"/>
      <c r="I9" s="58"/>
      <c r="J9" s="239"/>
      <c r="K9" s="239"/>
      <c r="L9" s="239"/>
      <c r="M9" s="238"/>
      <c r="N9" s="239"/>
      <c r="O9" s="239"/>
      <c r="P9" s="239"/>
      <c r="Q9" s="238"/>
      <c r="R9" s="58"/>
      <c r="S9" s="58"/>
      <c r="T9" s="58"/>
      <c r="U9" s="58"/>
      <c r="V9" s="58"/>
      <c r="W9" s="21">
        <f t="shared" ca="1" si="21"/>
        <v>0</v>
      </c>
      <c r="X9" s="442">
        <f t="shared" ca="1" si="3"/>
        <v>101.50893512926093</v>
      </c>
      <c r="Y9" s="39">
        <f t="shared" ca="1" si="3"/>
        <v>100.146654232798</v>
      </c>
      <c r="Z9" s="39">
        <f t="shared" ca="1" si="3"/>
        <v>98.813578464860726</v>
      </c>
      <c r="AA9" s="39">
        <f t="shared" ca="1" si="3"/>
        <v>97.511957632684869</v>
      </c>
      <c r="AB9" s="39">
        <f t="shared" ca="1" si="3"/>
        <v>96.243867433535385</v>
      </c>
      <c r="AC9" s="39">
        <f t="shared" ca="1" si="3"/>
        <v>95.011204538764517</v>
      </c>
      <c r="AD9" s="39">
        <f t="shared" ca="1" si="3"/>
        <v>93.815682569052697</v>
      </c>
      <c r="AE9" s="39">
        <f t="shared" ca="1" si="3"/>
        <v>92.658828974086759</v>
      </c>
      <c r="AF9" s="39">
        <f t="shared" ca="1" si="3"/>
        <v>91.541982825507176</v>
      </c>
      <c r="AG9" s="39">
        <f t="shared" ca="1" si="3"/>
        <v>90.466293527500113</v>
      </c>
      <c r="AH9" s="39">
        <f t="shared" ca="1" si="3"/>
        <v>89.432720444940173</v>
      </c>
      <c r="AI9" s="39">
        <f t="shared" ca="1" si="3"/>
        <v>88.442033444527766</v>
      </c>
      <c r="AJ9" s="39">
        <f t="shared" ca="1" si="3"/>
        <v>87.494814339932901</v>
      </c>
      <c r="AK9" s="39">
        <f t="shared" ca="1" si="22"/>
        <v>20.347904335103681</v>
      </c>
      <c r="AN9" s="80">
        <f t="shared" ca="1" si="4"/>
        <v>0</v>
      </c>
      <c r="AO9" s="31">
        <f t="shared" ca="1" si="5"/>
        <v>102.24130133945265</v>
      </c>
      <c r="AP9" s="31">
        <f t="shared" ca="1" si="6"/>
        <v>94.43765465386592</v>
      </c>
      <c r="AQ9" s="31">
        <f t="shared" ca="1" si="7"/>
        <v>89.888996699119261</v>
      </c>
      <c r="AR9" s="31">
        <f t="shared" ca="1" si="8"/>
        <v>88.312859467772782</v>
      </c>
      <c r="AS9" s="31">
        <f t="shared" ca="1" si="9"/>
        <v>89.419829817088484</v>
      </c>
      <c r="AT9" s="31">
        <f t="shared" ca="1" si="10"/>
        <v>92.917969073264004</v>
      </c>
      <c r="AU9" s="31">
        <f t="shared" ca="1" si="11"/>
        <v>98.516987596052502</v>
      </c>
      <c r="AV9" s="31">
        <f t="shared" ca="1" si="12"/>
        <v>105.93211747026579</v>
      </c>
      <c r="AW9" s="31">
        <f t="shared" ca="1" si="13"/>
        <v>114.88763402979338</v>
      </c>
      <c r="AX9" s="31">
        <f t="shared" ca="1" si="14"/>
        <v>125.11998511735868</v>
      </c>
      <c r="AY9" s="31">
        <f t="shared" ca="1" si="15"/>
        <v>136.38049567118117</v>
      </c>
      <c r="AZ9" s="31">
        <f t="shared" ca="1" si="16"/>
        <v>148.43762423379894</v>
      </c>
      <c r="BA9" s="31">
        <f t="shared" ca="1" si="17"/>
        <v>161.07875712161137</v>
      </c>
      <c r="BB9" s="15">
        <f t="shared" ca="1" si="18"/>
        <v>88.312859467772782</v>
      </c>
      <c r="BC9" s="410">
        <f t="shared" ca="1" si="19"/>
        <v>4</v>
      </c>
      <c r="BK9" s="58"/>
      <c r="BL9" s="58"/>
      <c r="BM9" s="239"/>
      <c r="BN9" s="239"/>
      <c r="BO9" s="239"/>
      <c r="BP9" s="238"/>
      <c r="BQ9" s="239"/>
      <c r="BR9" s="239"/>
      <c r="BS9" s="239"/>
      <c r="BT9" s="238"/>
      <c r="BU9" s="58"/>
      <c r="BV9" s="21">
        <f t="shared" ca="1" si="23"/>
        <v>0</v>
      </c>
      <c r="BW9" s="39">
        <f t="shared" ca="1" si="20"/>
        <v>110.56681894450313</v>
      </c>
      <c r="BX9" s="39">
        <f t="shared" ca="1" si="20"/>
        <v>108.91417983638708</v>
      </c>
      <c r="BY9" s="39">
        <f t="shared" ca="1" si="20"/>
        <v>107.29931706475689</v>
      </c>
      <c r="BZ9" s="39">
        <f t="shared" ca="1" si="20"/>
        <v>105.72499614189492</v>
      </c>
      <c r="CA9" s="39">
        <f t="shared" ca="1" si="20"/>
        <v>104.19375998848679</v>
      </c>
      <c r="CB9" s="39">
        <f t="shared" ca="1" si="20"/>
        <v>102.70792279077115</v>
      </c>
      <c r="CC9" s="39">
        <f t="shared" ca="1" si="20"/>
        <v>101.26956499487171</v>
      </c>
      <c r="CD9" s="39">
        <f t="shared" ca="1" si="20"/>
        <v>99.880529455061136</v>
      </c>
      <c r="CE9" s="39">
        <f t="shared" ca="1" si="20"/>
        <v>98.542418747065824</v>
      </c>
      <c r="CF9" s="39">
        <f t="shared" ca="1" si="20"/>
        <v>97.25659365183688</v>
      </c>
      <c r="CG9" s="39">
        <f t="shared" ca="1" si="20"/>
        <v>96.024172809510191</v>
      </c>
      <c r="CH9" s="39">
        <f t="shared" ca="1" si="20"/>
        <v>94.846033537588227</v>
      </c>
      <c r="CI9" s="39">
        <f t="shared" ca="1" si="20"/>
        <v>93.722813801723376</v>
      </c>
      <c r="CJ9" s="39"/>
    </row>
    <row r="10" spans="1:88">
      <c r="A10" s="369"/>
      <c r="B10" s="76"/>
      <c r="C10" s="188"/>
      <c r="D10" s="188"/>
      <c r="E10" s="50"/>
      <c r="F10" s="241"/>
      <c r="G10" s="58"/>
      <c r="H10" s="58"/>
      <c r="I10" s="58"/>
      <c r="J10" s="239"/>
      <c r="K10" s="239"/>
      <c r="L10" s="239"/>
      <c r="M10" s="238"/>
      <c r="N10" s="239"/>
      <c r="O10" s="239"/>
      <c r="P10" s="239"/>
      <c r="Q10" s="238"/>
      <c r="R10" s="58"/>
      <c r="S10" s="58"/>
      <c r="T10" s="58"/>
      <c r="U10" s="58"/>
      <c r="V10" s="58"/>
      <c r="W10" s="21">
        <f t="shared" ca="1" si="21"/>
        <v>1</v>
      </c>
      <c r="X10" s="442">
        <f t="shared" ca="1" si="3"/>
        <v>101.46907188124354</v>
      </c>
      <c r="Y10" s="39">
        <f t="shared" ca="1" si="3"/>
        <v>100.1067909847806</v>
      </c>
      <c r="Z10" s="39">
        <f t="shared" ca="1" si="3"/>
        <v>98.773715216843343</v>
      </c>
      <c r="AA10" s="39">
        <f t="shared" ca="1" si="3"/>
        <v>97.472094384667457</v>
      </c>
      <c r="AB10" s="39">
        <f t="shared" ca="1" si="3"/>
        <v>96.204004185518002</v>
      </c>
      <c r="AC10" s="39">
        <f t="shared" ca="1" si="3"/>
        <v>94.97134129074712</v>
      </c>
      <c r="AD10" s="39">
        <f t="shared" ca="1" si="3"/>
        <v>93.7758193210353</v>
      </c>
      <c r="AE10" s="39">
        <f t="shared" ca="1" si="3"/>
        <v>92.618965726069376</v>
      </c>
      <c r="AF10" s="39">
        <f t="shared" ca="1" si="3"/>
        <v>91.502119577489793</v>
      </c>
      <c r="AG10" s="39">
        <f t="shared" ca="1" si="3"/>
        <v>90.426430279482716</v>
      </c>
      <c r="AH10" s="39">
        <f t="shared" ca="1" si="3"/>
        <v>89.392857196922776</v>
      </c>
      <c r="AI10" s="39">
        <f t="shared" ca="1" si="3"/>
        <v>88.402170196510383</v>
      </c>
      <c r="AJ10" s="39">
        <f t="shared" ca="1" si="3"/>
        <v>87.454951091915504</v>
      </c>
      <c r="AN10" s="80">
        <f t="shared" ca="1" si="4"/>
        <v>1</v>
      </c>
      <c r="AO10" s="31">
        <f t="shared" ca="1" si="5"/>
        <v>102.19377372952566</v>
      </c>
      <c r="AP10" s="31">
        <f t="shared" ca="1" si="6"/>
        <v>94.506768396572753</v>
      </c>
      <c r="AQ10" s="31">
        <f t="shared" ca="1" si="7"/>
        <v>90.071018062855458</v>
      </c>
      <c r="AR10" s="31">
        <f t="shared" ca="1" si="8"/>
        <v>88.603843074448534</v>
      </c>
      <c r="AS10" s="31">
        <f t="shared" ca="1" si="9"/>
        <v>89.815639526051839</v>
      </c>
      <c r="AT10" s="31">
        <f t="shared" ca="1" si="10"/>
        <v>93.414299380270009</v>
      </c>
      <c r="AU10" s="31">
        <f t="shared" ca="1" si="11"/>
        <v>99.109385441518683</v>
      </c>
      <c r="AV10" s="31">
        <f t="shared" ca="1" si="12"/>
        <v>106.61600434956304</v>
      </c>
      <c r="AW10" s="31">
        <f t="shared" ca="1" si="13"/>
        <v>115.65832829735893</v>
      </c>
      <c r="AX10" s="31">
        <f t="shared" ca="1" si="14"/>
        <v>125.97272437598303</v>
      </c>
      <c r="AY10" s="31">
        <f t="shared" ca="1" si="15"/>
        <v>137.31045913791155</v>
      </c>
      <c r="AZ10" s="31">
        <f t="shared" ca="1" si="16"/>
        <v>149.43995497452704</v>
      </c>
      <c r="BA10" s="31">
        <f t="shared" ca="1" si="17"/>
        <v>162.14858404755734</v>
      </c>
      <c r="BB10" s="15">
        <f t="shared" ca="1" si="18"/>
        <v>88.603843074448534</v>
      </c>
      <c r="BC10" s="410">
        <f t="shared" ca="1" si="19"/>
        <v>4</v>
      </c>
      <c r="BK10" s="58"/>
      <c r="BL10" s="58"/>
      <c r="BM10" s="239"/>
      <c r="BN10" s="239"/>
      <c r="BO10" s="239"/>
      <c r="BP10" s="238"/>
      <c r="BQ10" s="239"/>
      <c r="BR10" s="239"/>
      <c r="BS10" s="239"/>
      <c r="BT10" s="238"/>
      <c r="BU10" s="58"/>
      <c r="BV10" s="21">
        <f t="shared" ca="1" si="23"/>
        <v>1</v>
      </c>
      <c r="BW10" s="39">
        <f t="shared" ca="1" si="20"/>
        <v>110.5174834646845</v>
      </c>
      <c r="BX10" s="39">
        <f t="shared" ca="1" si="20"/>
        <v>108.86484435656845</v>
      </c>
      <c r="BY10" s="39">
        <f t="shared" ca="1" si="20"/>
        <v>107.24998158493827</v>
      </c>
      <c r="BZ10" s="39">
        <f t="shared" ca="1" si="20"/>
        <v>105.6756606620763</v>
      </c>
      <c r="CA10" s="39">
        <f t="shared" ca="1" si="20"/>
        <v>104.14442450866817</v>
      </c>
      <c r="CB10" s="39">
        <f t="shared" ca="1" si="20"/>
        <v>102.65858731095253</v>
      </c>
      <c r="CC10" s="39">
        <f t="shared" ca="1" si="20"/>
        <v>101.22022951505309</v>
      </c>
      <c r="CD10" s="39">
        <f t="shared" ca="1" si="20"/>
        <v>99.831193975242513</v>
      </c>
      <c r="CE10" s="39">
        <f t="shared" ca="1" si="20"/>
        <v>98.493083267247201</v>
      </c>
      <c r="CF10" s="39">
        <f t="shared" ca="1" si="20"/>
        <v>97.207258172018257</v>
      </c>
      <c r="CG10" s="39">
        <f t="shared" ca="1" si="20"/>
        <v>95.974837329691567</v>
      </c>
      <c r="CH10" s="39">
        <f t="shared" ca="1" si="20"/>
        <v>94.796698057769603</v>
      </c>
      <c r="CI10" s="39">
        <f t="shared" ca="1" si="20"/>
        <v>93.673478321904753</v>
      </c>
    </row>
    <row r="11" spans="1:88" ht="16.5" thickBot="1">
      <c r="A11" s="369"/>
      <c r="B11" s="76"/>
      <c r="C11" s="186"/>
      <c r="D11" s="186"/>
      <c r="E11" s="50"/>
      <c r="F11" s="241"/>
      <c r="G11" s="58"/>
      <c r="H11" s="58"/>
      <c r="I11" s="58"/>
      <c r="J11" s="239"/>
      <c r="K11" s="239"/>
      <c r="L11" s="239"/>
      <c r="M11" s="238"/>
      <c r="N11" s="239"/>
      <c r="O11" s="239"/>
      <c r="P11" s="239"/>
      <c r="Q11" s="238"/>
      <c r="R11" s="58"/>
      <c r="S11" s="58"/>
      <c r="T11" s="58"/>
      <c r="U11" s="58"/>
      <c r="V11" s="58"/>
      <c r="W11" s="21">
        <f t="shared" ca="1" si="21"/>
        <v>2</v>
      </c>
      <c r="X11" s="442">
        <f t="shared" ca="1" si="3"/>
        <v>101.34960133403061</v>
      </c>
      <c r="Y11" s="39">
        <f t="shared" ca="1" si="3"/>
        <v>99.987320437567689</v>
      </c>
      <c r="Z11" s="39">
        <f t="shared" ca="1" si="3"/>
        <v>98.654244669630415</v>
      </c>
      <c r="AA11" s="39">
        <f t="shared" ca="1" si="3"/>
        <v>97.35262383745453</v>
      </c>
      <c r="AB11" s="39">
        <f t="shared" ca="1" si="3"/>
        <v>96.084533638305061</v>
      </c>
      <c r="AC11" s="39">
        <f t="shared" ca="1" si="3"/>
        <v>94.851870743534192</v>
      </c>
      <c r="AD11" s="39">
        <f t="shared" ca="1" si="3"/>
        <v>93.656348773822359</v>
      </c>
      <c r="AE11" s="39">
        <f t="shared" ca="1" si="3"/>
        <v>92.499495178856435</v>
      </c>
      <c r="AF11" s="39">
        <f t="shared" ca="1" si="3"/>
        <v>91.382649030276852</v>
      </c>
      <c r="AG11" s="39">
        <f t="shared" ca="1" si="3"/>
        <v>90.306959732269789</v>
      </c>
      <c r="AH11" s="39">
        <f t="shared" ca="1" si="3"/>
        <v>89.273386649709863</v>
      </c>
      <c r="AI11" s="39">
        <f t="shared" ca="1" si="3"/>
        <v>88.282699649297456</v>
      </c>
      <c r="AJ11" s="39">
        <f t="shared" ca="1" si="3"/>
        <v>87.335480544702577</v>
      </c>
      <c r="AN11" s="80">
        <f t="shared" ca="1" si="4"/>
        <v>2</v>
      </c>
      <c r="AO11" s="31">
        <f t="shared" ca="1" si="5"/>
        <v>102.07419902829477</v>
      </c>
      <c r="AP11" s="31">
        <f t="shared" ca="1" si="6"/>
        <v>94.736753871335466</v>
      </c>
      <c r="AQ11" s="31">
        <f t="shared" ca="1" si="7"/>
        <v>90.639376326632416</v>
      </c>
      <c r="AR11" s="31">
        <f t="shared" ca="1" si="8"/>
        <v>89.498752494373633</v>
      </c>
      <c r="AS11" s="31">
        <f t="shared" ca="1" si="9"/>
        <v>91.024706799520501</v>
      </c>
      <c r="AT11" s="31">
        <f t="shared" ca="1" si="10"/>
        <v>94.924623654459594</v>
      </c>
      <c r="AU11" s="31">
        <f t="shared" ca="1" si="11"/>
        <v>100.9076236593737</v>
      </c>
      <c r="AV11" s="31">
        <f t="shared" ca="1" si="12"/>
        <v>108.68843750088359</v>
      </c>
      <c r="AW11" s="31">
        <f t="shared" ca="1" si="13"/>
        <v>117.99092825074433</v>
      </c>
      <c r="AX11" s="31">
        <f t="shared" ca="1" si="14"/>
        <v>128.55122096607238</v>
      </c>
      <c r="AY11" s="31">
        <f t="shared" ca="1" si="15"/>
        <v>140.12040718264856</v>
      </c>
      <c r="AZ11" s="31">
        <f t="shared" ca="1" si="16"/>
        <v>152.46680089903282</v>
      </c>
      <c r="BA11" s="31">
        <f t="shared" ca="1" si="17"/>
        <v>165.37773179463181</v>
      </c>
      <c r="BB11" s="15">
        <f t="shared" ca="1" si="18"/>
        <v>89.498752494373633</v>
      </c>
      <c r="BC11" s="410">
        <f t="shared" ca="1" si="19"/>
        <v>4</v>
      </c>
      <c r="BK11" s="58"/>
      <c r="BL11" s="58"/>
      <c r="BM11" s="239"/>
      <c r="BN11" s="239"/>
      <c r="BO11" s="239"/>
      <c r="BP11" s="238"/>
      <c r="BQ11" s="239"/>
      <c r="BR11" s="239"/>
      <c r="BS11" s="239"/>
      <c r="BT11" s="238"/>
      <c r="BU11" s="58"/>
      <c r="BV11" s="21">
        <f t="shared" ca="1" si="23"/>
        <v>2</v>
      </c>
      <c r="BW11" s="39">
        <f t="shared" ca="1" si="20"/>
        <v>110.36962722197312</v>
      </c>
      <c r="BX11" s="39">
        <f t="shared" ca="1" si="20"/>
        <v>108.71698811385707</v>
      </c>
      <c r="BY11" s="39">
        <f t="shared" ca="1" si="20"/>
        <v>107.10212534222691</v>
      </c>
      <c r="BZ11" s="39">
        <f t="shared" ca="1" si="20"/>
        <v>105.52780441936493</v>
      </c>
      <c r="CA11" s="39">
        <f t="shared" ca="1" si="20"/>
        <v>103.9965682659568</v>
      </c>
      <c r="CB11" s="39">
        <f t="shared" ca="1" si="20"/>
        <v>102.51073106824116</v>
      </c>
      <c r="CC11" s="39">
        <f t="shared" ca="1" si="20"/>
        <v>101.07237327234172</v>
      </c>
      <c r="CD11" s="39">
        <f t="shared" ca="1" si="20"/>
        <v>99.683337732531129</v>
      </c>
      <c r="CE11" s="39">
        <f t="shared" ca="1" si="20"/>
        <v>98.345227024535816</v>
      </c>
      <c r="CF11" s="39">
        <f t="shared" ca="1" si="20"/>
        <v>97.059401929306873</v>
      </c>
      <c r="CG11" s="39">
        <f t="shared" ca="1" si="20"/>
        <v>95.826981086980197</v>
      </c>
      <c r="CH11" s="39">
        <f t="shared" ca="1" si="20"/>
        <v>94.648841815058233</v>
      </c>
      <c r="CI11" s="39">
        <f t="shared" ca="1" si="20"/>
        <v>93.525622079193383</v>
      </c>
    </row>
    <row r="12" spans="1:88">
      <c r="A12" s="301"/>
      <c r="B12" s="536" t="str">
        <f>Sheet1!A70</f>
        <v>Legacy Quad</v>
      </c>
      <c r="C12" s="537"/>
      <c r="D12" s="537"/>
      <c r="E12" s="538"/>
      <c r="F12" s="536" t="str">
        <f>Sheet1!E70</f>
        <v>Double-double First loop</v>
      </c>
      <c r="G12" s="537"/>
      <c r="H12" s="537"/>
      <c r="I12" s="537"/>
      <c r="J12" s="537"/>
      <c r="K12" s="537"/>
      <c r="L12" s="537"/>
      <c r="M12" s="538"/>
      <c r="N12" s="536" t="str">
        <f>Sheet1!M70</f>
        <v>Double-double precision loop</v>
      </c>
      <c r="O12" s="537"/>
      <c r="P12" s="537"/>
      <c r="Q12" s="537"/>
      <c r="R12" s="537"/>
      <c r="S12" s="537"/>
      <c r="T12" s="537"/>
      <c r="U12" s="538"/>
      <c r="W12" s="21">
        <f t="shared" ca="1" si="21"/>
        <v>3</v>
      </c>
      <c r="X12" s="442">
        <f t="shared" ca="1" si="3"/>
        <v>101.15088058885374</v>
      </c>
      <c r="Y12" s="39">
        <f t="shared" ca="1" si="3"/>
        <v>99.788599692390804</v>
      </c>
      <c r="Z12" s="39">
        <f t="shared" ca="1" si="3"/>
        <v>98.45552392445353</v>
      </c>
      <c r="AA12" s="39">
        <f t="shared" ca="1" si="3"/>
        <v>97.153903092277659</v>
      </c>
      <c r="AB12" s="39">
        <f t="shared" ca="1" si="3"/>
        <v>95.885812893128175</v>
      </c>
      <c r="AC12" s="39">
        <f t="shared" ca="1" si="3"/>
        <v>94.653149998357321</v>
      </c>
      <c r="AD12" s="39">
        <f t="shared" ca="1" si="3"/>
        <v>93.457628028645487</v>
      </c>
      <c r="AE12" s="39">
        <f t="shared" ca="1" si="3"/>
        <v>92.300774433679564</v>
      </c>
      <c r="AF12" s="39">
        <f t="shared" ca="1" si="3"/>
        <v>91.183928285099967</v>
      </c>
      <c r="AG12" s="39">
        <f t="shared" ca="1" si="3"/>
        <v>90.108238987092918</v>
      </c>
      <c r="AH12" s="39">
        <f t="shared" ca="1" si="3"/>
        <v>89.074665904532978</v>
      </c>
      <c r="AI12" s="39">
        <f t="shared" ca="1" si="3"/>
        <v>88.083978904120571</v>
      </c>
      <c r="AJ12" s="39">
        <f t="shared" ca="1" si="3"/>
        <v>87.136759799525692</v>
      </c>
      <c r="AN12" s="80">
        <f t="shared" ca="1" si="4"/>
        <v>3</v>
      </c>
      <c r="AO12" s="31">
        <f t="shared" ca="1" si="5"/>
        <v>101.95121175652554</v>
      </c>
      <c r="AP12" s="31">
        <f t="shared" ca="1" si="6"/>
        <v>95.195155476860748</v>
      </c>
      <c r="AQ12" s="31">
        <f t="shared" ca="1" si="7"/>
        <v>91.660567128676178</v>
      </c>
      <c r="AR12" s="31">
        <f t="shared" ca="1" si="8"/>
        <v>91.063078044607451</v>
      </c>
      <c r="AS12" s="31">
        <f t="shared" ca="1" si="9"/>
        <v>93.111561923920789</v>
      </c>
      <c r="AT12" s="31">
        <f t="shared" ca="1" si="10"/>
        <v>97.512559061551187</v>
      </c>
      <c r="AU12" s="31">
        <f t="shared" ca="1" si="11"/>
        <v>103.97445458795585</v>
      </c>
      <c r="AV12" s="31">
        <f t="shared" ca="1" si="12"/>
        <v>112.21135387292087</v>
      </c>
      <c r="AW12" s="31">
        <f t="shared" ca="1" si="13"/>
        <v>121.94660579030699</v>
      </c>
      <c r="AX12" s="31">
        <f t="shared" ca="1" si="14"/>
        <v>132.91593274303574</v>
      </c>
      <c r="AY12" s="31">
        <f t="shared" ca="1" si="15"/>
        <v>144.87013504032936</v>
      </c>
      <c r="AZ12" s="31">
        <f t="shared" ca="1" si="16"/>
        <v>157.57734622803127</v>
      </c>
      <c r="BA12" s="31">
        <f t="shared" ca="1" si="17"/>
        <v>170.82482512086324</v>
      </c>
      <c r="BB12" s="15">
        <f t="shared" ca="1" si="18"/>
        <v>91.063078044607451</v>
      </c>
      <c r="BC12" s="410">
        <f t="shared" ca="1" si="19"/>
        <v>4</v>
      </c>
      <c r="BK12" s="58"/>
      <c r="BL12" s="58"/>
      <c r="BM12" s="72"/>
      <c r="BN12" s="72"/>
      <c r="BO12" s="72"/>
      <c r="BP12" s="72"/>
      <c r="BQ12" s="72"/>
      <c r="BR12" s="162"/>
      <c r="BS12" s="162"/>
      <c r="BT12" s="72"/>
      <c r="BU12" s="162"/>
      <c r="BV12" s="21">
        <f t="shared" ca="1" si="23"/>
        <v>3</v>
      </c>
      <c r="BW12" s="39">
        <f t="shared" ca="1" si="20"/>
        <v>110.12370018475445</v>
      </c>
      <c r="BX12" s="39">
        <f t="shared" ca="1" si="20"/>
        <v>108.47106107663841</v>
      </c>
      <c r="BY12" s="39">
        <f t="shared" ca="1" si="20"/>
        <v>106.85619830500823</v>
      </c>
      <c r="BZ12" s="39">
        <f t="shared" ca="1" si="20"/>
        <v>105.28187738214628</v>
      </c>
      <c r="CA12" s="39">
        <f t="shared" ca="1" si="20"/>
        <v>103.75064122873813</v>
      </c>
      <c r="CB12" s="39">
        <f t="shared" ca="1" si="20"/>
        <v>102.26480403102248</v>
      </c>
      <c r="CC12" s="39">
        <f t="shared" ca="1" si="20"/>
        <v>100.82644623512306</v>
      </c>
      <c r="CD12" s="39">
        <f t="shared" ca="1" si="20"/>
        <v>99.437410695312465</v>
      </c>
      <c r="CE12" s="39">
        <f t="shared" ca="1" si="20"/>
        <v>98.099299987317153</v>
      </c>
      <c r="CF12" s="39">
        <f t="shared" ca="1" si="20"/>
        <v>96.813474892088209</v>
      </c>
      <c r="CG12" s="39">
        <f t="shared" ca="1" si="20"/>
        <v>95.581054049761519</v>
      </c>
      <c r="CH12" s="39">
        <f t="shared" ca="1" si="20"/>
        <v>94.40291477783957</v>
      </c>
      <c r="CI12" s="39">
        <f t="shared" ca="1" si="20"/>
        <v>93.279695041974719</v>
      </c>
    </row>
    <row r="13" spans="1:88" ht="16.5" thickBot="1">
      <c r="A13" s="301"/>
      <c r="B13" s="541"/>
      <c r="C13" s="542">
        <f>Sheet1!B71</f>
        <v>0</v>
      </c>
      <c r="D13" s="542">
        <f>Sheet1!C71</f>
        <v>0</v>
      </c>
      <c r="E13" s="542">
        <f>Sheet1!D71</f>
        <v>0</v>
      </c>
      <c r="F13" s="541"/>
      <c r="G13" s="542" t="str">
        <f>Sheet1!F71</f>
        <v>intact</v>
      </c>
      <c r="H13" s="542" t="str">
        <f>Sheet1!G71</f>
        <v>degrad.</v>
      </c>
      <c r="I13" s="542" t="str">
        <f>Sheet1!H71</f>
        <v>ratio intact/degrd</v>
      </c>
      <c r="J13" s="542"/>
      <c r="K13" s="542" t="str">
        <f>Sheet1!J71</f>
        <v>Convergence ratio</v>
      </c>
      <c r="L13" s="542"/>
      <c r="M13" s="543"/>
      <c r="N13" s="541"/>
      <c r="O13" s="542" t="str">
        <f>Sheet1!N71</f>
        <v>intact</v>
      </c>
      <c r="P13" s="542" t="str">
        <f>Sheet1!O71</f>
        <v>degrad.</v>
      </c>
      <c r="Q13" s="542" t="str">
        <f>Sheet1!P71</f>
        <v>ratio intact/degrd</v>
      </c>
      <c r="R13" s="542"/>
      <c r="S13" s="542" t="str">
        <f>Sheet1!R71</f>
        <v>Convergence ratio</v>
      </c>
      <c r="T13" s="542"/>
      <c r="U13" s="543"/>
      <c r="W13" s="21">
        <f t="shared" ca="1" si="21"/>
        <v>4</v>
      </c>
      <c r="X13" s="442">
        <f t="shared" ca="1" si="3"/>
        <v>100.87350318575054</v>
      </c>
      <c r="Y13" s="39">
        <f t="shared" ca="1" si="3"/>
        <v>99.511222289287602</v>
      </c>
      <c r="Z13" s="39">
        <f t="shared" ca="1" si="3"/>
        <v>98.178146521350342</v>
      </c>
      <c r="AA13" s="39">
        <f t="shared" ca="1" si="3"/>
        <v>96.876525689174471</v>
      </c>
      <c r="AB13" s="39">
        <f t="shared" ca="1" si="3"/>
        <v>95.608435490025002</v>
      </c>
      <c r="AC13" s="39">
        <f t="shared" ca="1" si="3"/>
        <v>94.375772595254119</v>
      </c>
      <c r="AD13" s="39">
        <f t="shared" ca="1" si="3"/>
        <v>93.1802506255423</v>
      </c>
      <c r="AE13" s="39">
        <f t="shared" ca="1" si="3"/>
        <v>92.023397030576376</v>
      </c>
      <c r="AF13" s="39">
        <f t="shared" ca="1" si="3"/>
        <v>90.906550881996793</v>
      </c>
      <c r="AG13" s="39">
        <f t="shared" ca="1" si="3"/>
        <v>89.830861583989716</v>
      </c>
      <c r="AH13" s="39">
        <f t="shared" ca="1" si="3"/>
        <v>88.797288501429776</v>
      </c>
      <c r="AI13" s="39">
        <f t="shared" ca="1" si="3"/>
        <v>87.806601501017397</v>
      </c>
      <c r="AJ13" s="39">
        <f t="shared" ca="1" si="3"/>
        <v>86.859382396422518</v>
      </c>
      <c r="AN13" s="80">
        <f t="shared" ca="1" si="4"/>
        <v>4</v>
      </c>
      <c r="AO13" s="31">
        <f t="shared" ca="1" si="5"/>
        <v>101.93790959774432</v>
      </c>
      <c r="AP13" s="31">
        <f t="shared" ca="1" si="6"/>
        <v>95.993259098339678</v>
      </c>
      <c r="AQ13" s="31">
        <f t="shared" ca="1" si="7"/>
        <v>93.244133285683304</v>
      </c>
      <c r="AR13" s="31">
        <f t="shared" ca="1" si="8"/>
        <v>93.404691656210446</v>
      </c>
      <c r="AS13" s="31">
        <f t="shared" ca="1" si="9"/>
        <v>96.182481204141354</v>
      </c>
      <c r="AT13" s="31">
        <f t="shared" ca="1" si="10"/>
        <v>101.28286423110313</v>
      </c>
      <c r="AU13" s="31">
        <f t="shared" ca="1" si="11"/>
        <v>108.41319943155921</v>
      </c>
      <c r="AV13" s="31">
        <f t="shared" ca="1" si="12"/>
        <v>117.28671939685034</v>
      </c>
      <c r="AW13" s="31">
        <f t="shared" ca="1" si="13"/>
        <v>127.62605522813016</v>
      </c>
      <c r="AX13" s="31">
        <f t="shared" ca="1" si="14"/>
        <v>139.16636715447038</v>
      </c>
      <c r="AY13" s="31">
        <f t="shared" ca="1" si="15"/>
        <v>151.65804874879075</v>
      </c>
      <c r="AZ13" s="31">
        <f t="shared" ca="1" si="16"/>
        <v>164.86898134676699</v>
      </c>
      <c r="BA13" s="31">
        <f t="shared" ca="1" si="17"/>
        <v>178.58632442552963</v>
      </c>
      <c r="BB13" s="15">
        <f t="shared" ca="1" si="18"/>
        <v>93.244133285683304</v>
      </c>
      <c r="BC13" s="410">
        <f t="shared" ca="1" si="19"/>
        <v>3</v>
      </c>
      <c r="BK13" s="58"/>
      <c r="BL13" s="58"/>
      <c r="BM13" s="72"/>
      <c r="BN13" s="72"/>
      <c r="BO13" s="72"/>
      <c r="BP13" s="162"/>
      <c r="BQ13" s="72"/>
      <c r="BR13" s="162"/>
      <c r="BS13" s="162"/>
      <c r="BT13" s="162"/>
      <c r="BU13" s="162"/>
      <c r="BV13" s="21">
        <f t="shared" ca="1" si="23"/>
        <v>4</v>
      </c>
      <c r="BW13" s="39">
        <f t="shared" ca="1" si="20"/>
        <v>109.78045023040637</v>
      </c>
      <c r="BX13" s="39">
        <f t="shared" ca="1" si="20"/>
        <v>108.12781112229031</v>
      </c>
      <c r="BY13" s="39">
        <f t="shared" ca="1" si="20"/>
        <v>106.51294835066017</v>
      </c>
      <c r="BZ13" s="39">
        <f t="shared" ca="1" si="20"/>
        <v>104.93862742779818</v>
      </c>
      <c r="CA13" s="39">
        <f t="shared" ca="1" si="20"/>
        <v>103.40739127439004</v>
      </c>
      <c r="CB13" s="39">
        <f t="shared" ca="1" si="20"/>
        <v>101.92155407667443</v>
      </c>
      <c r="CC13" s="39">
        <f t="shared" ca="1" si="20"/>
        <v>100.48319628077499</v>
      </c>
      <c r="CD13" s="39">
        <f t="shared" ca="1" si="20"/>
        <v>99.094160740964384</v>
      </c>
      <c r="CE13" s="39">
        <f t="shared" ca="1" si="20"/>
        <v>97.756050032969057</v>
      </c>
      <c r="CF13" s="39">
        <f t="shared" ca="1" si="20"/>
        <v>96.470224937740127</v>
      </c>
      <c r="CG13" s="39">
        <f t="shared" ca="1" si="20"/>
        <v>95.237804095413438</v>
      </c>
      <c r="CH13" s="39">
        <f t="shared" ca="1" si="20"/>
        <v>94.059664823491488</v>
      </c>
      <c r="CI13" s="39">
        <f t="shared" ca="1" si="20"/>
        <v>92.936445087626623</v>
      </c>
    </row>
    <row r="14" spans="1:88">
      <c r="A14" s="301"/>
      <c r="B14" s="536" t="str">
        <f>Sheet1!F14</f>
        <v>A11</v>
      </c>
      <c r="C14" s="537">
        <f ca="1">Sheet1!G14</f>
        <v>96.600152421474235</v>
      </c>
      <c r="D14" s="537">
        <f ca="1">Sheet1!C72</f>
        <v>92.675967024792641</v>
      </c>
      <c r="E14" s="538">
        <f ca="1">Sheet1!D72</f>
        <v>0.95937702686471904</v>
      </c>
      <c r="F14" s="536" t="str">
        <f>Sheet1!E72</f>
        <v>A11</v>
      </c>
      <c r="G14" s="537">
        <f ca="1">Sheet1!F72</f>
        <v>93.906129115481107</v>
      </c>
      <c r="H14" s="537">
        <f ca="1">Sheet1!G72</f>
        <v>89.273232917032189</v>
      </c>
      <c r="I14" s="544">
        <f ca="1">Sheet1!H72</f>
        <v>0.95066460259743413</v>
      </c>
      <c r="J14" s="536" t="str">
        <f>Sheet1!I72</f>
        <v>A11</v>
      </c>
      <c r="K14" s="547">
        <f ca="1">Sheet1!J72</f>
        <v>0.97211160398340901</v>
      </c>
      <c r="L14" s="547">
        <f ca="1">Sheet1!K72</f>
        <v>0.96328353275396461</v>
      </c>
      <c r="M14" s="544">
        <f ca="1">Sheet1!L72</f>
        <v>0.99091866490095404</v>
      </c>
      <c r="N14" s="536" t="str">
        <f>Sheet1!K14</f>
        <v>A11</v>
      </c>
      <c r="O14" s="537">
        <f ca="1">Sheet1!L14</f>
        <v>97.511957632684869</v>
      </c>
      <c r="P14" s="537">
        <f ca="1">Sheet1!O72</f>
        <v>105.72499614189492</v>
      </c>
      <c r="Q14" s="544">
        <f ca="1">Sheet1!M14</f>
        <v>1.0094389624483444</v>
      </c>
      <c r="R14" s="500" t="str">
        <f>Sheet1!Q72</f>
        <v>A11</v>
      </c>
      <c r="S14" s="548">
        <f ca="1">Sheet1!R72</f>
        <v>1.0094389624483444</v>
      </c>
      <c r="T14" s="548">
        <f ca="1">Sheet1!S72</f>
        <v>1.1408027295103531</v>
      </c>
      <c r="U14" s="545">
        <f ca="1">Sheet1!T72</f>
        <v>1.1301354236846499</v>
      </c>
      <c r="W14" s="21">
        <f t="shared" ca="1" si="21"/>
        <v>5</v>
      </c>
      <c r="X14" s="442">
        <f t="shared" ca="1" si="3"/>
        <v>100.51829666848371</v>
      </c>
      <c r="Y14" s="39">
        <f t="shared" ca="1" si="3"/>
        <v>99.15601577202078</v>
      </c>
      <c r="Z14" s="39">
        <f t="shared" ca="1" si="3"/>
        <v>97.822940004083506</v>
      </c>
      <c r="AA14" s="39">
        <f t="shared" ca="1" si="3"/>
        <v>96.521319171907635</v>
      </c>
      <c r="AB14" s="39">
        <f t="shared" ca="1" si="3"/>
        <v>95.253228972758166</v>
      </c>
      <c r="AC14" s="39">
        <f t="shared" ca="1" si="3"/>
        <v>94.020566077987283</v>
      </c>
      <c r="AD14" s="39">
        <f t="shared" ca="1" si="3"/>
        <v>92.825044108275463</v>
      </c>
      <c r="AE14" s="39">
        <f t="shared" ca="1" si="3"/>
        <v>91.668190513309526</v>
      </c>
      <c r="AF14" s="39">
        <f t="shared" ca="1" si="3"/>
        <v>90.551344364729943</v>
      </c>
      <c r="AG14" s="39">
        <f t="shared" ca="1" si="3"/>
        <v>89.475655066722879</v>
      </c>
      <c r="AH14" s="39">
        <f t="shared" ca="1" si="3"/>
        <v>88.442081984162954</v>
      </c>
      <c r="AI14" s="39">
        <f t="shared" ca="1" si="3"/>
        <v>87.451394983750561</v>
      </c>
      <c r="AJ14" s="39">
        <f t="shared" ca="1" si="3"/>
        <v>86.504175879155667</v>
      </c>
      <c r="AN14" s="80">
        <f t="shared" ca="1" si="4"/>
        <v>5</v>
      </c>
      <c r="AO14" s="31">
        <f t="shared" ca="1" si="5"/>
        <v>102.18993579111145</v>
      </c>
      <c r="AP14" s="31">
        <f t="shared" ca="1" si="6"/>
        <v>97.284182083082044</v>
      </c>
      <c r="AQ14" s="31">
        <f t="shared" ca="1" si="7"/>
        <v>95.540762043066422</v>
      </c>
      <c r="AR14" s="31">
        <f t="shared" ca="1" si="8"/>
        <v>96.671951076181188</v>
      </c>
      <c r="AS14" s="31">
        <f t="shared" ca="1" si="9"/>
        <v>100.38359778115172</v>
      </c>
      <c r="AT14" s="31">
        <f t="shared" ca="1" si="10"/>
        <v>106.37955634241959</v>
      </c>
      <c r="AU14" s="31">
        <f t="shared" ca="1" si="11"/>
        <v>114.36587125759915</v>
      </c>
      <c r="AV14" s="31">
        <f t="shared" ca="1" si="12"/>
        <v>124.05465752985539</v>
      </c>
      <c r="AW14" s="31">
        <f t="shared" ca="1" si="13"/>
        <v>135.16762700691547</v>
      </c>
      <c r="AX14" s="31">
        <f t="shared" ca="1" si="14"/>
        <v>147.43921975911212</v>
      </c>
      <c r="AY14" s="31">
        <f t="shared" ca="1" si="15"/>
        <v>160.61930808993753</v>
      </c>
      <c r="AZ14" s="31">
        <f t="shared" ca="1" si="16"/>
        <v>174.47544978978777</v>
      </c>
      <c r="BA14" s="31">
        <f t="shared" ca="1" si="17"/>
        <v>188.79467639989556</v>
      </c>
      <c r="BB14" s="15">
        <f t="shared" ca="1" si="18"/>
        <v>95.540762043066422</v>
      </c>
      <c r="BC14" s="410">
        <f t="shared" ca="1" si="19"/>
        <v>3</v>
      </c>
      <c r="BK14" s="58"/>
      <c r="BL14" s="58"/>
      <c r="BM14" s="72"/>
      <c r="BN14" s="72"/>
      <c r="BO14" s="72"/>
      <c r="BP14" s="72"/>
      <c r="BQ14" s="72"/>
      <c r="BR14" s="162"/>
      <c r="BS14" s="162"/>
      <c r="BT14" s="162"/>
      <c r="BU14" s="162"/>
      <c r="BV14" s="21">
        <f t="shared" ca="1" si="23"/>
        <v>5</v>
      </c>
      <c r="BW14" s="39">
        <f t="shared" ca="1" si="20"/>
        <v>109.34092005052217</v>
      </c>
      <c r="BX14" s="39">
        <f t="shared" ca="1" si="20"/>
        <v>107.68828094240611</v>
      </c>
      <c r="BY14" s="39">
        <f t="shared" ca="1" si="20"/>
        <v>106.07341817077595</v>
      </c>
      <c r="BZ14" s="39">
        <f t="shared" ca="1" si="20"/>
        <v>104.49909724791398</v>
      </c>
      <c r="CA14" s="39">
        <f t="shared" ca="1" si="20"/>
        <v>102.96786109450584</v>
      </c>
      <c r="CB14" s="39">
        <f t="shared" ca="1" si="20"/>
        <v>101.4820238967902</v>
      </c>
      <c r="CC14" s="39">
        <f t="shared" ca="1" si="20"/>
        <v>100.04366610089079</v>
      </c>
      <c r="CD14" s="39">
        <f t="shared" ca="1" si="20"/>
        <v>98.654630561080168</v>
      </c>
      <c r="CE14" s="39">
        <f t="shared" ca="1" si="20"/>
        <v>97.316519853084856</v>
      </c>
      <c r="CF14" s="39">
        <f t="shared" ca="1" si="20"/>
        <v>96.030694757855926</v>
      </c>
      <c r="CG14" s="39">
        <f t="shared" ca="1" si="20"/>
        <v>94.798273915529251</v>
      </c>
      <c r="CH14" s="39">
        <f t="shared" ca="1" si="20"/>
        <v>93.620134643607287</v>
      </c>
      <c r="CI14" s="39">
        <f t="shared" ca="1" si="20"/>
        <v>92.496914907742422</v>
      </c>
    </row>
    <row r="15" spans="1:88">
      <c r="A15" s="301"/>
      <c r="B15" s="539" t="str">
        <f>Sheet1!F15</f>
        <v xml:space="preserve">A66 </v>
      </c>
      <c r="C15" s="500">
        <f ca="1">Sheet1!G15</f>
        <v>11.374071379543594</v>
      </c>
      <c r="D15" s="500">
        <f ca="1">Sheet1!C73</f>
        <v>7.1290477147429216</v>
      </c>
      <c r="E15" s="540">
        <f ca="1">Sheet1!D73</f>
        <v>0.62678063789581984</v>
      </c>
      <c r="F15" s="539" t="str">
        <f>Sheet1!E73</f>
        <v xml:space="preserve">A66 </v>
      </c>
      <c r="G15" s="500">
        <f ca="1">Sheet1!F73</f>
        <v>20.858874506890384</v>
      </c>
      <c r="H15" s="500">
        <f ca="1">Sheet1!G73</f>
        <v>17.783872537641447</v>
      </c>
      <c r="I15" s="545">
        <f ca="1">Sheet1!H73</f>
        <v>0.8525806381244031</v>
      </c>
      <c r="J15" s="539" t="str">
        <f>Sheet1!I73</f>
        <v xml:space="preserve">A66 </v>
      </c>
      <c r="K15" s="548">
        <f ca="1">Sheet1!J73</f>
        <v>1.8338969231725875</v>
      </c>
      <c r="L15" s="548">
        <f ca="1">Sheet1!K73</f>
        <v>2.4945649474142626</v>
      </c>
      <c r="M15" s="545">
        <f ca="1">Sheet1!L73</f>
        <v>1.3602536303396697</v>
      </c>
      <c r="N15" s="539" t="str">
        <f>Sheet1!K15</f>
        <v xml:space="preserve">A66 </v>
      </c>
      <c r="O15" s="500">
        <f ca="1">Sheet1!L15</f>
        <v>20.72722436260668</v>
      </c>
      <c r="P15" s="500">
        <f ca="1">Sheet1!O73</f>
        <v>20.031232655168665</v>
      </c>
      <c r="Q15" s="545">
        <f ca="1">Sheet1!M15</f>
        <v>1.8223223392007937</v>
      </c>
      <c r="R15" s="500" t="str">
        <f>Sheet1!Q73</f>
        <v xml:space="preserve">A66 </v>
      </c>
      <c r="S15" s="548">
        <f ca="1">Sheet1!R73</f>
        <v>1.8223223392007937</v>
      </c>
      <c r="T15" s="548">
        <f ca="1">Sheet1!S73</f>
        <v>2.8098048234049453</v>
      </c>
      <c r="U15" s="545">
        <f ca="1">Sheet1!T73</f>
        <v>1.5418813472029469</v>
      </c>
      <c r="W15" s="21">
        <f t="shared" ca="1" si="21"/>
        <v>6</v>
      </c>
      <c r="X15" s="442">
        <f t="shared" ca="1" si="3"/>
        <v>100.08631919127122</v>
      </c>
      <c r="Y15" s="39">
        <f t="shared" ca="1" si="3"/>
        <v>98.724038294808281</v>
      </c>
      <c r="Z15" s="39">
        <f t="shared" ca="1" si="3"/>
        <v>97.390962526871036</v>
      </c>
      <c r="AA15" s="39">
        <f t="shared" ca="1" si="3"/>
        <v>96.08934169469515</v>
      </c>
      <c r="AB15" s="39">
        <f t="shared" ca="1" si="3"/>
        <v>94.821251495545695</v>
      </c>
      <c r="AC15" s="39">
        <f t="shared" ca="1" si="3"/>
        <v>93.588588600774798</v>
      </c>
      <c r="AD15" s="39">
        <f t="shared" ca="1" si="3"/>
        <v>92.393066631062979</v>
      </c>
      <c r="AE15" s="39">
        <f t="shared" ca="1" si="3"/>
        <v>91.236213036097055</v>
      </c>
      <c r="AF15" s="39">
        <f t="shared" ca="1" si="3"/>
        <v>90.119366887517472</v>
      </c>
      <c r="AG15" s="39">
        <f t="shared" ca="1" si="3"/>
        <v>89.043677589510409</v>
      </c>
      <c r="AH15" s="39">
        <f t="shared" ca="1" si="3"/>
        <v>88.010104506950483</v>
      </c>
      <c r="AI15" s="39">
        <f t="shared" ca="1" si="3"/>
        <v>87.019417506538076</v>
      </c>
      <c r="AJ15" s="39">
        <f t="shared" ca="1" si="3"/>
        <v>86.072198401943197</v>
      </c>
      <c r="AN15" s="80">
        <f t="shared" ca="1" si="4"/>
        <v>6</v>
      </c>
      <c r="AO15" s="31">
        <f t="shared" ca="1" si="5"/>
        <v>102.90283843110512</v>
      </c>
      <c r="AP15" s="31">
        <f t="shared" ca="1" si="6"/>
        <v>99.260243106427538</v>
      </c>
      <c r="AQ15" s="31">
        <f t="shared" ca="1" si="7"/>
        <v>98.739665077738721</v>
      </c>
      <c r="AR15" s="31">
        <f t="shared" ca="1" si="8"/>
        <v>101.0510895571831</v>
      </c>
      <c r="AS15" s="31">
        <f t="shared" ca="1" si="9"/>
        <v>105.89830054049452</v>
      </c>
      <c r="AT15" s="31">
        <f t="shared" ca="1" si="10"/>
        <v>112.98331876777901</v>
      </c>
      <c r="AU15" s="31">
        <f t="shared" ca="1" si="11"/>
        <v>122.01059087711526</v>
      </c>
      <c r="AV15" s="31">
        <f t="shared" ca="1" si="12"/>
        <v>132.69087286447436</v>
      </c>
      <c r="AW15" s="31">
        <f t="shared" ca="1" si="13"/>
        <v>144.7447585212519</v>
      </c>
      <c r="AX15" s="31">
        <f t="shared" ca="1" si="14"/>
        <v>157.90581173709893</v>
      </c>
      <c r="AY15" s="31">
        <f t="shared" ca="1" si="15"/>
        <v>171.92327026253292</v>
      </c>
      <c r="AZ15" s="31">
        <f t="shared" ca="1" si="16"/>
        <v>186.56429754871718</v>
      </c>
      <c r="BA15" s="31">
        <f t="shared" ca="1" si="17"/>
        <v>201.61576844378203</v>
      </c>
      <c r="BB15" s="15">
        <f t="shared" ca="1" si="18"/>
        <v>98.739665077738721</v>
      </c>
      <c r="BC15" s="410">
        <f t="shared" ca="1" si="19"/>
        <v>3</v>
      </c>
      <c r="BK15" s="58"/>
      <c r="BL15" s="58"/>
      <c r="BM15" s="72"/>
      <c r="BN15" s="72"/>
      <c r="BO15" s="72"/>
      <c r="BP15" s="72"/>
      <c r="BQ15" s="72"/>
      <c r="BR15" s="162"/>
      <c r="BS15" s="162"/>
      <c r="BT15" s="162"/>
      <c r="BU15" s="162"/>
      <c r="BV15" s="21">
        <f t="shared" ca="1" si="23"/>
        <v>6</v>
      </c>
      <c r="BW15" s="39">
        <f t="shared" ca="1" si="20"/>
        <v>108.80644283841261</v>
      </c>
      <c r="BX15" s="39">
        <f t="shared" ca="1" si="20"/>
        <v>107.15380373029654</v>
      </c>
      <c r="BY15" s="39">
        <f t="shared" ca="1" si="20"/>
        <v>105.53894095866637</v>
      </c>
      <c r="BZ15" s="39">
        <f t="shared" ca="1" si="20"/>
        <v>103.9646200358044</v>
      </c>
      <c r="CA15" s="39">
        <f t="shared" ca="1" si="20"/>
        <v>102.43338388239627</v>
      </c>
      <c r="CB15" s="39">
        <f t="shared" ca="1" si="20"/>
        <v>100.94754668468063</v>
      </c>
      <c r="CC15" s="39">
        <f t="shared" ca="1" si="20"/>
        <v>99.509188888781196</v>
      </c>
      <c r="CD15" s="39">
        <f t="shared" ca="1" si="20"/>
        <v>98.120153348970618</v>
      </c>
      <c r="CE15" s="39">
        <f t="shared" ca="1" si="20"/>
        <v>96.782042640975305</v>
      </c>
      <c r="CF15" s="39">
        <f t="shared" ca="1" si="20"/>
        <v>95.496217545746362</v>
      </c>
      <c r="CG15" s="39">
        <f t="shared" ca="1" si="20"/>
        <v>94.263796703419672</v>
      </c>
      <c r="CH15" s="39">
        <f t="shared" ca="1" si="20"/>
        <v>93.085657431497708</v>
      </c>
      <c r="CI15" s="39">
        <f t="shared" ca="1" si="20"/>
        <v>91.962437695632858</v>
      </c>
    </row>
    <row r="16" spans="1:88">
      <c r="A16" s="188"/>
      <c r="B16" s="539" t="str">
        <f>Sheet1!F16</f>
        <v>A22</v>
      </c>
      <c r="C16" s="500">
        <f ca="1">Sheet1!G16</f>
        <v>42.675510011517495</v>
      </c>
      <c r="D16" s="500">
        <f ca="1">Sheet1!C74</f>
        <v>35.643586833736983</v>
      </c>
      <c r="E16" s="540">
        <f ca="1">Sheet1!D74</f>
        <v>0.83522345307923207</v>
      </c>
      <c r="F16" s="539" t="str">
        <f>Sheet1!E74</f>
        <v>A22</v>
      </c>
      <c r="G16" s="500">
        <f ca="1">Sheet1!F74</f>
        <v>26.399927062817028</v>
      </c>
      <c r="H16" s="500">
        <f ca="1">Sheet1!G74</f>
        <v>17.7938499069834</v>
      </c>
      <c r="I16" s="545">
        <f ca="1">Sheet1!H74</f>
        <v>0.67401132831329469</v>
      </c>
      <c r="J16" s="539" t="str">
        <f>Sheet1!I74</f>
        <v>A22</v>
      </c>
      <c r="K16" s="548">
        <f ca="1">Sheet1!J74</f>
        <v>0.61862007169198618</v>
      </c>
      <c r="L16" s="548">
        <f ca="1">Sheet1!K74</f>
        <v>0.49921602980038354</v>
      </c>
      <c r="M16" s="545">
        <f ca="1">Sheet1!L74</f>
        <v>0.80698324002804989</v>
      </c>
      <c r="N16" s="539" t="str">
        <f>Sheet1!K16</f>
        <v>A22</v>
      </c>
      <c r="O16" s="500">
        <f ca="1">Sheet1!L16</f>
        <v>23.057398834180706</v>
      </c>
      <c r="P16" s="500">
        <f ca="1">Sheet1!O74</f>
        <v>16.236343739846664</v>
      </c>
      <c r="Q16" s="545">
        <f ca="1">Sheet1!M16</f>
        <v>0.54029580028353152</v>
      </c>
      <c r="R16" s="500" t="str">
        <f>Sheet1!Q74</f>
        <v>A22</v>
      </c>
      <c r="S16" s="548">
        <f ca="1">Sheet1!R74</f>
        <v>0.54029580028353152</v>
      </c>
      <c r="T16" s="548">
        <f ca="1">Sheet1!S74</f>
        <v>0.45551935655585635</v>
      </c>
      <c r="U16" s="545">
        <f ca="1">Sheet1!T74</f>
        <v>0.84309253619371649</v>
      </c>
      <c r="V16" s="162"/>
      <c r="X16" s="19"/>
      <c r="Y16" s="19"/>
      <c r="Z16" s="19"/>
      <c r="AA16" s="19"/>
      <c r="AB16" s="19"/>
      <c r="AC16" s="19"/>
      <c r="AD16" s="19"/>
      <c r="AE16" s="19"/>
      <c r="AF16" s="19"/>
      <c r="AG16" s="65"/>
      <c r="AH16" s="65"/>
      <c r="AI16" s="65"/>
      <c r="AJ16" s="19"/>
      <c r="BK16" s="162"/>
      <c r="BL16" s="162"/>
      <c r="BM16" s="162"/>
      <c r="BN16" s="162"/>
      <c r="BO16" s="162"/>
      <c r="BP16" s="162"/>
      <c r="BQ16" s="162"/>
      <c r="BR16" s="162"/>
      <c r="BS16" s="162"/>
      <c r="BT16" s="162"/>
      <c r="BU16" s="162"/>
      <c r="BW16" s="19"/>
      <c r="BX16" s="19"/>
      <c r="BY16" s="19"/>
      <c r="BZ16" s="19"/>
      <c r="CA16" s="19"/>
      <c r="CB16" s="19"/>
      <c r="CC16" s="19"/>
      <c r="CD16" s="19"/>
      <c r="CE16" s="19"/>
      <c r="CF16" s="65"/>
      <c r="CG16" s="65"/>
      <c r="CH16" s="65"/>
      <c r="CI16" s="19"/>
    </row>
    <row r="17" spans="1:88" ht="16.5" thickBot="1">
      <c r="A17" s="300"/>
      <c r="B17" s="541" t="str">
        <f>Sheet1!A75</f>
        <v>Trace</v>
      </c>
      <c r="C17" s="542">
        <f ca="1">Sheet1!B75</f>
        <v>162.02380519207892</v>
      </c>
      <c r="D17" s="542">
        <f ca="1">Sheet1!C75</f>
        <v>142.57764928801546</v>
      </c>
      <c r="E17" s="543">
        <f ca="1">Sheet1!D75</f>
        <v>0.87997963706005988</v>
      </c>
      <c r="F17" s="541" t="str">
        <f>Sheet1!E75</f>
        <v>Trace</v>
      </c>
      <c r="G17" s="542">
        <f ca="1">Sheet1!F75</f>
        <v>162.0238051920789</v>
      </c>
      <c r="H17" s="542">
        <f ca="1">Sheet1!G75</f>
        <v>142.63482789929847</v>
      </c>
      <c r="I17" s="546">
        <f ca="1">Sheet1!H75</f>
        <v>0.88033253959321078</v>
      </c>
      <c r="J17" s="541">
        <f>Sheet1!I75</f>
        <v>0</v>
      </c>
      <c r="K17" s="549">
        <f>Sheet1!J75</f>
        <v>0</v>
      </c>
      <c r="L17" s="549">
        <f>Sheet1!K75</f>
        <v>0</v>
      </c>
      <c r="M17" s="546">
        <f>Sheet1!L75</f>
        <v>0</v>
      </c>
      <c r="N17" s="541" t="str">
        <f>Sheet1!M75</f>
        <v>Trace</v>
      </c>
      <c r="O17" s="542">
        <f ca="1">Sheet1!N75</f>
        <v>162.02380519207892</v>
      </c>
      <c r="P17" s="542">
        <f ca="1">Sheet1!O75</f>
        <v>141.99257253691025</v>
      </c>
      <c r="Q17" s="546">
        <f ca="1">Sheet1!P75</f>
        <v>0.87636858280533725</v>
      </c>
      <c r="R17" s="542">
        <f>Sheet1!Q75</f>
        <v>0</v>
      </c>
      <c r="S17" s="549">
        <f>Sheet1!R75</f>
        <v>0</v>
      </c>
      <c r="T17" s="549">
        <f>Sheet1!S75</f>
        <v>0</v>
      </c>
      <c r="U17" s="546">
        <f>Sheet1!T75</f>
        <v>0</v>
      </c>
      <c r="V17" s="162"/>
      <c r="W17" s="24" t="s">
        <v>296</v>
      </c>
      <c r="X17" s="26">
        <f t="shared" ref="X17:AJ17" ca="1" si="24">X2</f>
        <v>39</v>
      </c>
      <c r="Y17" s="26">
        <f t="shared" ca="1" si="24"/>
        <v>40</v>
      </c>
      <c r="Z17" s="26">
        <f t="shared" ca="1" si="24"/>
        <v>41</v>
      </c>
      <c r="AA17" s="26">
        <f t="shared" ca="1" si="24"/>
        <v>42</v>
      </c>
      <c r="AB17" s="26">
        <f t="shared" ca="1" si="24"/>
        <v>43</v>
      </c>
      <c r="AC17" s="26">
        <f t="shared" ca="1" si="24"/>
        <v>44</v>
      </c>
      <c r="AD17" s="26">
        <f t="shared" ca="1" si="24"/>
        <v>45</v>
      </c>
      <c r="AE17" s="26">
        <f t="shared" ca="1" si="24"/>
        <v>46</v>
      </c>
      <c r="AF17" s="26">
        <f t="shared" ca="1" si="24"/>
        <v>47</v>
      </c>
      <c r="AG17" s="26">
        <f t="shared" ca="1" si="24"/>
        <v>48</v>
      </c>
      <c r="AH17" s="26">
        <f t="shared" ca="1" si="24"/>
        <v>49</v>
      </c>
      <c r="AI17" s="26">
        <f t="shared" ca="1" si="24"/>
        <v>50</v>
      </c>
      <c r="AJ17" s="26">
        <f t="shared" ca="1" si="24"/>
        <v>51</v>
      </c>
      <c r="AK17" s="271" t="e">
        <f>INDEX(X18:AJ30,#REF!,#REF!)</f>
        <v>#REF!</v>
      </c>
      <c r="BK17" s="492"/>
      <c r="BL17" s="492"/>
      <c r="BM17" s="492"/>
      <c r="BN17" s="492"/>
      <c r="BO17" s="492"/>
      <c r="BP17" s="492"/>
      <c r="BQ17" s="492"/>
      <c r="BR17" s="162"/>
      <c r="BS17" s="162"/>
      <c r="BT17" s="162"/>
      <c r="BU17" s="162"/>
      <c r="BV17" s="67" t="s">
        <v>302</v>
      </c>
      <c r="BW17" s="26">
        <f t="shared" ref="BW17:CI17" ca="1" si="25">BW2</f>
        <v>39</v>
      </c>
      <c r="BX17" s="26">
        <f t="shared" ca="1" si="25"/>
        <v>40</v>
      </c>
      <c r="BY17" s="26">
        <f t="shared" ca="1" si="25"/>
        <v>41</v>
      </c>
      <c r="BZ17" s="26">
        <f t="shared" ca="1" si="25"/>
        <v>42</v>
      </c>
      <c r="CA17" s="26">
        <f t="shared" ca="1" si="25"/>
        <v>43</v>
      </c>
      <c r="CB17" s="26">
        <f t="shared" ca="1" si="25"/>
        <v>44</v>
      </c>
      <c r="CC17" s="26">
        <f t="shared" ca="1" si="25"/>
        <v>45</v>
      </c>
      <c r="CD17" s="26">
        <f t="shared" ca="1" si="25"/>
        <v>46</v>
      </c>
      <c r="CE17" s="26">
        <f t="shared" ca="1" si="25"/>
        <v>47</v>
      </c>
      <c r="CF17" s="26">
        <f t="shared" ca="1" si="25"/>
        <v>48</v>
      </c>
      <c r="CG17" s="26">
        <f t="shared" ca="1" si="25"/>
        <v>49</v>
      </c>
      <c r="CH17" s="26">
        <f t="shared" ca="1" si="25"/>
        <v>50</v>
      </c>
      <c r="CI17" s="26">
        <f t="shared" ca="1" si="25"/>
        <v>51</v>
      </c>
      <c r="CJ17" s="271"/>
    </row>
    <row r="18" spans="1:88">
      <c r="A18" s="301"/>
      <c r="B18" s="196"/>
      <c r="C18" s="196"/>
      <c r="D18" s="369"/>
      <c r="E18" s="417"/>
      <c r="F18" s="423"/>
      <c r="G18" s="196"/>
      <c r="H18" s="369"/>
      <c r="I18" s="417"/>
      <c r="J18" s="196"/>
      <c r="K18" s="417"/>
      <c r="L18" s="417"/>
      <c r="M18" s="417"/>
      <c r="N18" s="302"/>
      <c r="O18" s="302"/>
      <c r="P18" s="305"/>
      <c r="Q18" s="302"/>
      <c r="R18" s="302"/>
      <c r="S18" s="302"/>
      <c r="T18" s="302"/>
      <c r="U18" s="302"/>
      <c r="V18" s="162"/>
      <c r="W18" s="61">
        <f ca="1">W3</f>
        <v>-6</v>
      </c>
      <c r="X18" s="70">
        <f t="shared" ref="X18:AJ30" ca="1" si="26">($AF$1-$AB$1*(COS(4*X$2/57.3)+COS(4*$W18/57.3))/2)</f>
        <v>20.900323511639847</v>
      </c>
      <c r="Y18" s="70">
        <f t="shared" ca="1" si="26"/>
        <v>21.107999255970437</v>
      </c>
      <c r="Z18" s="70">
        <f t="shared" ca="1" si="26"/>
        <v>21.279336870934575</v>
      </c>
      <c r="AA18" s="70">
        <f t="shared" ca="1" si="26"/>
        <v>21.413501739807593</v>
      </c>
      <c r="AB18" s="70">
        <f t="shared" ca="1" si="26"/>
        <v>21.509840321080546</v>
      </c>
      <c r="AC18" s="70">
        <f t="shared" ca="1" si="26"/>
        <v>21.567883331979896</v>
      </c>
      <c r="AD18" s="70">
        <f t="shared" ca="1" si="26"/>
        <v>21.587348034429379</v>
      </c>
      <c r="AE18" s="70">
        <f t="shared" ca="1" si="26"/>
        <v>21.568139612318664</v>
      </c>
      <c r="AF18" s="70">
        <f t="shared" ca="1" si="26"/>
        <v>21.510351633369879</v>
      </c>
      <c r="AG18" s="70">
        <f t="shared" ca="1" si="26"/>
        <v>21.414265593352219</v>
      </c>
      <c r="AH18" s="70">
        <f t="shared" ca="1" si="26"/>
        <v>21.280349544864769</v>
      </c>
      <c r="AI18" s="70">
        <f t="shared" ca="1" si="26"/>
        <v>21.109255817367071</v>
      </c>
      <c r="AJ18" s="70">
        <f t="shared" ca="1" si="26"/>
        <v>20.901817839563524</v>
      </c>
      <c r="BK18" s="72"/>
      <c r="BL18" s="72"/>
      <c r="BM18" s="72"/>
      <c r="BN18" s="72"/>
      <c r="BO18" s="72"/>
      <c r="BP18" s="72"/>
      <c r="BQ18" s="72"/>
      <c r="BR18" s="162"/>
      <c r="BS18" s="162"/>
      <c r="BT18" s="162"/>
      <c r="BU18" s="162"/>
      <c r="BV18" s="61">
        <f ca="1">BV3</f>
        <v>-6</v>
      </c>
      <c r="BW18" s="70">
        <f t="shared" ref="BW18:CI30" ca="1" si="27">($CE$1-$CA$1*(COS(4*BW$2/57.3)+COS(4*$BV18/57.3))/2)</f>
        <v>20.25202238607832</v>
      </c>
      <c r="BX18" s="70">
        <f t="shared" ca="1" si="27"/>
        <v>20.516914917112231</v>
      </c>
      <c r="BY18" s="70">
        <f t="shared" ca="1" si="27"/>
        <v>20.735457793342</v>
      </c>
      <c r="BZ18" s="70">
        <f t="shared" ca="1" si="27"/>
        <v>20.906586452618811</v>
      </c>
      <c r="CA18" s="70">
        <f t="shared" ca="1" si="27"/>
        <v>21.029467296079208</v>
      </c>
      <c r="CB18" s="70">
        <f t="shared" ca="1" si="27"/>
        <v>21.103501748756951</v>
      </c>
      <c r="CC18" s="70">
        <f t="shared" ca="1" si="27"/>
        <v>21.128329175350682</v>
      </c>
      <c r="CD18" s="70">
        <f t="shared" ca="1" si="27"/>
        <v>21.103828636944154</v>
      </c>
      <c r="CE18" s="70">
        <f t="shared" ca="1" si="27"/>
        <v>21.030119480121726</v>
      </c>
      <c r="CF18" s="70">
        <f t="shared" ca="1" si="27"/>
        <v>20.907560755609406</v>
      </c>
      <c r="CG18" s="70">
        <f t="shared" ca="1" si="27"/>
        <v>20.73674946927337</v>
      </c>
      <c r="CH18" s="70">
        <f t="shared" ca="1" si="27"/>
        <v>20.518517673995696</v>
      </c>
      <c r="CI18" s="70">
        <f t="shared" ca="1" si="27"/>
        <v>20.253928416593212</v>
      </c>
    </row>
    <row r="19" spans="1:88">
      <c r="A19" s="301"/>
      <c r="B19" s="302"/>
      <c r="C19" s="302"/>
      <c r="D19" s="302"/>
      <c r="E19" s="302"/>
      <c r="F19" s="305"/>
      <c r="G19" s="304"/>
      <c r="H19" s="302"/>
      <c r="I19" s="302"/>
      <c r="J19" s="302"/>
      <c r="K19" s="302"/>
      <c r="L19" s="302"/>
      <c r="M19" s="302"/>
      <c r="N19" s="302"/>
      <c r="O19" s="302"/>
      <c r="P19" s="305"/>
      <c r="Q19" s="302"/>
      <c r="R19" s="302"/>
      <c r="S19" s="302"/>
      <c r="T19" s="302"/>
      <c r="U19" s="302"/>
      <c r="V19" s="162"/>
      <c r="W19" s="21">
        <f t="shared" ref="W19:W30" ca="1" si="28">W18+$O$2</f>
        <v>-5</v>
      </c>
      <c r="X19" s="70">
        <f t="shared" ca="1" si="26"/>
        <v>20.692766645016007</v>
      </c>
      <c r="Y19" s="70">
        <f t="shared" ca="1" si="26"/>
        <v>20.900442389346594</v>
      </c>
      <c r="Z19" s="70">
        <f t="shared" ca="1" si="26"/>
        <v>21.071780004310735</v>
      </c>
      <c r="AA19" s="70">
        <f t="shared" ca="1" si="26"/>
        <v>21.205944873183753</v>
      </c>
      <c r="AB19" s="70">
        <f t="shared" ca="1" si="26"/>
        <v>21.302283454456706</v>
      </c>
      <c r="AC19" s="70">
        <f t="shared" ca="1" si="26"/>
        <v>21.360326465356053</v>
      </c>
      <c r="AD19" s="70">
        <f t="shared" ca="1" si="26"/>
        <v>21.379791167805539</v>
      </c>
      <c r="AE19" s="70">
        <f t="shared" ca="1" si="26"/>
        <v>21.360582745694824</v>
      </c>
      <c r="AF19" s="70">
        <f t="shared" ca="1" si="26"/>
        <v>21.30279476674604</v>
      </c>
      <c r="AG19" s="70">
        <f t="shared" ca="1" si="26"/>
        <v>21.20670872672838</v>
      </c>
      <c r="AH19" s="70">
        <f t="shared" ca="1" si="26"/>
        <v>21.072792678240926</v>
      </c>
      <c r="AI19" s="70">
        <f t="shared" ca="1" si="26"/>
        <v>20.901698950743231</v>
      </c>
      <c r="AJ19" s="70">
        <f t="shared" ca="1" si="26"/>
        <v>20.694260972939684</v>
      </c>
      <c r="BK19" s="162"/>
      <c r="BL19" s="162"/>
      <c r="BM19" s="162"/>
      <c r="BN19" s="72"/>
      <c r="BO19" s="72"/>
      <c r="BP19" s="72"/>
      <c r="BQ19" s="72"/>
      <c r="BR19" s="162"/>
      <c r="BS19" s="162"/>
      <c r="BT19" s="162"/>
      <c r="BU19" s="162"/>
      <c r="BV19" s="21">
        <f t="shared" ref="BV19:BV30" ca="1" si="29">BV18+$BR$2</f>
        <v>-5</v>
      </c>
      <c r="BW19" s="70">
        <f t="shared" ca="1" si="27"/>
        <v>19.987281484772399</v>
      </c>
      <c r="BX19" s="70">
        <f t="shared" ca="1" si="27"/>
        <v>20.252174015806311</v>
      </c>
      <c r="BY19" s="70">
        <f t="shared" ca="1" si="27"/>
        <v>20.47071689203608</v>
      </c>
      <c r="BZ19" s="70">
        <f t="shared" ca="1" si="27"/>
        <v>20.641845551312894</v>
      </c>
      <c r="CA19" s="70">
        <f t="shared" ca="1" si="27"/>
        <v>20.764726394773291</v>
      </c>
      <c r="CB19" s="70">
        <f t="shared" ca="1" si="27"/>
        <v>20.838760847451031</v>
      </c>
      <c r="CC19" s="70">
        <f t="shared" ca="1" si="27"/>
        <v>20.863588274044762</v>
      </c>
      <c r="CD19" s="70">
        <f t="shared" ca="1" si="27"/>
        <v>20.839087735638234</v>
      </c>
      <c r="CE19" s="70">
        <f t="shared" ca="1" si="27"/>
        <v>20.76537857881581</v>
      </c>
      <c r="CF19" s="70">
        <f t="shared" ca="1" si="27"/>
        <v>20.642819854303486</v>
      </c>
      <c r="CG19" s="70">
        <f t="shared" ca="1" si="27"/>
        <v>20.47200856796745</v>
      </c>
      <c r="CH19" s="70">
        <f t="shared" ca="1" si="27"/>
        <v>20.253776772689775</v>
      </c>
      <c r="CI19" s="70">
        <f t="shared" ca="1" si="27"/>
        <v>19.989187515287295</v>
      </c>
    </row>
    <row r="20" spans="1:88">
      <c r="A20" s="418"/>
      <c r="B20" s="13" t="s">
        <v>40</v>
      </c>
      <c r="C20" s="13" t="s">
        <v>41</v>
      </c>
      <c r="D20" s="13" t="s">
        <v>42</v>
      </c>
      <c r="E20" s="14" t="s">
        <v>43</v>
      </c>
      <c r="F20" s="14" t="s">
        <v>44</v>
      </c>
      <c r="G20" s="419"/>
      <c r="H20" s="13" t="s">
        <v>40</v>
      </c>
      <c r="I20" s="13" t="s">
        <v>41</v>
      </c>
      <c r="J20" s="13" t="s">
        <v>42</v>
      </c>
      <c r="K20" s="14" t="s">
        <v>43</v>
      </c>
      <c r="L20" s="14" t="s">
        <v>44</v>
      </c>
      <c r="M20" s="420"/>
      <c r="N20" s="302"/>
      <c r="O20" s="302"/>
      <c r="P20" s="305"/>
      <c r="Q20" s="302"/>
      <c r="R20" s="302"/>
      <c r="S20" s="302"/>
      <c r="T20" s="302"/>
      <c r="U20" s="302"/>
      <c r="V20" s="162"/>
      <c r="W20" s="21">
        <f t="shared" ca="1" si="28"/>
        <v>-4</v>
      </c>
      <c r="X20" s="70">
        <f t="shared" ca="1" si="26"/>
        <v>20.521550969201254</v>
      </c>
      <c r="Y20" s="70">
        <f t="shared" ca="1" si="26"/>
        <v>20.72922671353184</v>
      </c>
      <c r="Z20" s="70">
        <f t="shared" ca="1" si="26"/>
        <v>20.900564328495978</v>
      </c>
      <c r="AA20" s="70">
        <f t="shared" ca="1" si="26"/>
        <v>21.034729197369</v>
      </c>
      <c r="AB20" s="70">
        <f t="shared" ca="1" si="26"/>
        <v>21.131067778641949</v>
      </c>
      <c r="AC20" s="70">
        <f t="shared" ca="1" si="26"/>
        <v>21.189110789541299</v>
      </c>
      <c r="AD20" s="70">
        <f t="shared" ca="1" si="26"/>
        <v>21.208575491990786</v>
      </c>
      <c r="AE20" s="70">
        <f t="shared" ca="1" si="26"/>
        <v>21.189367069880067</v>
      </c>
      <c r="AF20" s="70">
        <f t="shared" ca="1" si="26"/>
        <v>21.131579090931286</v>
      </c>
      <c r="AG20" s="70">
        <f t="shared" ca="1" si="26"/>
        <v>21.035493050913626</v>
      </c>
      <c r="AH20" s="70">
        <f t="shared" ca="1" si="26"/>
        <v>20.901577002426173</v>
      </c>
      <c r="AI20" s="70">
        <f t="shared" ca="1" si="26"/>
        <v>20.730483274928474</v>
      </c>
      <c r="AJ20" s="70">
        <f t="shared" ca="1" si="26"/>
        <v>20.523045297124931</v>
      </c>
      <c r="BK20" s="72"/>
      <c r="BL20" s="72"/>
      <c r="BM20" s="73"/>
      <c r="BN20" s="72"/>
      <c r="BO20" s="74"/>
      <c r="BP20" s="72"/>
      <c r="BQ20" s="72"/>
      <c r="BR20" s="162"/>
      <c r="BS20" s="162"/>
      <c r="BT20" s="162"/>
      <c r="BU20" s="162"/>
      <c r="BV20" s="21">
        <f t="shared" ca="1" si="29"/>
        <v>-4</v>
      </c>
      <c r="BW20" s="70">
        <f t="shared" ca="1" si="27"/>
        <v>19.768894143171948</v>
      </c>
      <c r="BX20" s="70">
        <f t="shared" ca="1" si="27"/>
        <v>20.03378667420586</v>
      </c>
      <c r="BY20" s="70">
        <f t="shared" ca="1" si="27"/>
        <v>20.252329550435629</v>
      </c>
      <c r="BZ20" s="70">
        <f t="shared" ca="1" si="27"/>
        <v>20.42345820971244</v>
      </c>
      <c r="CA20" s="70">
        <f t="shared" ca="1" si="27"/>
        <v>20.546339053172836</v>
      </c>
      <c r="CB20" s="70">
        <f t="shared" ca="1" si="27"/>
        <v>20.62037350585058</v>
      </c>
      <c r="CC20" s="70">
        <f t="shared" ca="1" si="27"/>
        <v>20.645200932444308</v>
      </c>
      <c r="CD20" s="70">
        <f t="shared" ca="1" si="27"/>
        <v>20.620700394037783</v>
      </c>
      <c r="CE20" s="70">
        <f t="shared" ca="1" si="27"/>
        <v>20.546991237215355</v>
      </c>
      <c r="CF20" s="70">
        <f t="shared" ca="1" si="27"/>
        <v>20.424432512703035</v>
      </c>
      <c r="CG20" s="70">
        <f t="shared" ca="1" si="27"/>
        <v>20.253621226366999</v>
      </c>
      <c r="CH20" s="70">
        <f t="shared" ca="1" si="27"/>
        <v>20.035389431089325</v>
      </c>
      <c r="CI20" s="70">
        <f t="shared" ca="1" si="27"/>
        <v>19.77080017368684</v>
      </c>
    </row>
    <row r="21" spans="1:88">
      <c r="A21" s="196" t="s">
        <v>274</v>
      </c>
      <c r="B21" s="10">
        <v>0.371</v>
      </c>
      <c r="C21" s="10">
        <v>0.41599999999999998</v>
      </c>
      <c r="D21" s="10">
        <v>9.8000000000000004E-2</v>
      </c>
      <c r="E21" s="10">
        <v>0.114</v>
      </c>
      <c r="F21" s="10">
        <v>0.129</v>
      </c>
      <c r="G21" s="419"/>
      <c r="H21" s="10">
        <v>0.375</v>
      </c>
      <c r="I21" s="10">
        <v>0.5</v>
      </c>
      <c r="J21" s="10">
        <v>0.125</v>
      </c>
      <c r="K21" s="10">
        <v>0.125</v>
      </c>
      <c r="L21" s="10">
        <v>0.125</v>
      </c>
      <c r="M21" s="420"/>
      <c r="N21" s="302"/>
      <c r="O21" s="302"/>
      <c r="P21" s="305"/>
      <c r="Q21" s="302"/>
      <c r="R21" s="302"/>
      <c r="S21" s="302"/>
      <c r="T21" s="302"/>
      <c r="U21" s="302"/>
      <c r="V21" s="57"/>
      <c r="W21" s="21">
        <f t="shared" ca="1" si="28"/>
        <v>-3</v>
      </c>
      <c r="X21" s="70">
        <f t="shared" ca="1" si="26"/>
        <v>20.387510506932447</v>
      </c>
      <c r="Y21" s="70">
        <f t="shared" ca="1" si="26"/>
        <v>20.595186251263033</v>
      </c>
      <c r="Z21" s="70">
        <f t="shared" ca="1" si="26"/>
        <v>20.766523866227171</v>
      </c>
      <c r="AA21" s="70">
        <f t="shared" ca="1" si="26"/>
        <v>20.900688735100193</v>
      </c>
      <c r="AB21" s="70">
        <f t="shared" ca="1" si="26"/>
        <v>20.997027316373146</v>
      </c>
      <c r="AC21" s="70">
        <f t="shared" ca="1" si="26"/>
        <v>21.055070327272492</v>
      </c>
      <c r="AD21" s="70">
        <f t="shared" ca="1" si="26"/>
        <v>21.074535029721979</v>
      </c>
      <c r="AE21" s="70">
        <f t="shared" ca="1" si="26"/>
        <v>21.05532660761126</v>
      </c>
      <c r="AF21" s="70">
        <f t="shared" ca="1" si="26"/>
        <v>20.997538628662479</v>
      </c>
      <c r="AG21" s="70">
        <f t="shared" ca="1" si="26"/>
        <v>20.901452588644819</v>
      </c>
      <c r="AH21" s="70">
        <f t="shared" ca="1" si="26"/>
        <v>20.767536540157366</v>
      </c>
      <c r="AI21" s="70">
        <f t="shared" ca="1" si="26"/>
        <v>20.596442812659667</v>
      </c>
      <c r="AJ21" s="70">
        <f t="shared" ca="1" si="26"/>
        <v>20.389004834856124</v>
      </c>
      <c r="BK21" s="426"/>
      <c r="BL21" s="426"/>
      <c r="BM21" s="426"/>
      <c r="BN21" s="426"/>
      <c r="BO21" s="426"/>
      <c r="BP21" s="426"/>
      <c r="BQ21" s="426"/>
      <c r="BR21" s="426"/>
      <c r="BS21" s="57"/>
      <c r="BT21" s="162"/>
      <c r="BU21" s="57"/>
      <c r="BV21" s="21">
        <f t="shared" ca="1" si="29"/>
        <v>-3</v>
      </c>
      <c r="BW21" s="70">
        <f t="shared" ca="1" si="27"/>
        <v>19.597924165788264</v>
      </c>
      <c r="BX21" s="70">
        <f t="shared" ca="1" si="27"/>
        <v>19.862816696822179</v>
      </c>
      <c r="BY21" s="70">
        <f t="shared" ca="1" si="27"/>
        <v>20.081359573051948</v>
      </c>
      <c r="BZ21" s="70">
        <f t="shared" ca="1" si="27"/>
        <v>20.252488232328758</v>
      </c>
      <c r="CA21" s="70">
        <f t="shared" ca="1" si="27"/>
        <v>20.375369075789155</v>
      </c>
      <c r="CB21" s="70">
        <f t="shared" ca="1" si="27"/>
        <v>20.449403528466895</v>
      </c>
      <c r="CC21" s="70">
        <f t="shared" ca="1" si="27"/>
        <v>20.474230955060627</v>
      </c>
      <c r="CD21" s="70">
        <f t="shared" ca="1" si="27"/>
        <v>20.449730416654102</v>
      </c>
      <c r="CE21" s="70">
        <f t="shared" ca="1" si="27"/>
        <v>20.376021259831674</v>
      </c>
      <c r="CF21" s="70">
        <f t="shared" ca="1" si="27"/>
        <v>20.25346253531935</v>
      </c>
      <c r="CG21" s="70">
        <f t="shared" ca="1" si="27"/>
        <v>20.082651248983318</v>
      </c>
      <c r="CH21" s="70">
        <f t="shared" ca="1" si="27"/>
        <v>19.86441945370564</v>
      </c>
      <c r="CI21" s="70">
        <f t="shared" ca="1" si="27"/>
        <v>19.599830196303159</v>
      </c>
    </row>
    <row r="22" spans="1:88">
      <c r="A22" s="419"/>
      <c r="B22" s="196" t="s">
        <v>56</v>
      </c>
      <c r="C22" s="196" t="s">
        <v>173</v>
      </c>
      <c r="D22" s="196" t="s">
        <v>171</v>
      </c>
      <c r="E22" s="196" t="s">
        <v>34</v>
      </c>
      <c r="F22" s="419"/>
      <c r="G22" s="419"/>
      <c r="H22" s="196" t="s">
        <v>56</v>
      </c>
      <c r="I22" s="196" t="s">
        <v>173</v>
      </c>
      <c r="J22" s="196" t="s">
        <v>171</v>
      </c>
      <c r="K22" s="196" t="s">
        <v>34</v>
      </c>
      <c r="L22" s="421"/>
      <c r="M22" s="421"/>
      <c r="N22" s="302"/>
      <c r="O22" s="302"/>
      <c r="P22" s="305"/>
      <c r="Q22" s="302"/>
      <c r="R22" s="302"/>
      <c r="S22" s="302"/>
      <c r="T22" s="302"/>
      <c r="U22" s="302"/>
      <c r="V22" s="162"/>
      <c r="W22" s="21">
        <f t="shared" ca="1" si="28"/>
        <v>-2</v>
      </c>
      <c r="X22" s="70">
        <f t="shared" ca="1" si="26"/>
        <v>20.291298193711317</v>
      </c>
      <c r="Y22" s="70">
        <f t="shared" ca="1" si="26"/>
        <v>20.498973938041903</v>
      </c>
      <c r="Z22" s="70">
        <f t="shared" ca="1" si="26"/>
        <v>20.670311553006041</v>
      </c>
      <c r="AA22" s="70">
        <f t="shared" ca="1" si="26"/>
        <v>20.804476421879063</v>
      </c>
      <c r="AB22" s="70">
        <f t="shared" ca="1" si="26"/>
        <v>20.900815003152012</v>
      </c>
      <c r="AC22" s="70">
        <f t="shared" ca="1" si="26"/>
        <v>20.958858014051362</v>
      </c>
      <c r="AD22" s="70">
        <f t="shared" ca="1" si="26"/>
        <v>20.978322716500848</v>
      </c>
      <c r="AE22" s="70">
        <f t="shared" ca="1" si="26"/>
        <v>20.95911429439013</v>
      </c>
      <c r="AF22" s="70">
        <f t="shared" ca="1" si="26"/>
        <v>20.901326315441349</v>
      </c>
      <c r="AG22" s="70">
        <f t="shared" ca="1" si="26"/>
        <v>20.805240275423685</v>
      </c>
      <c r="AH22" s="70">
        <f t="shared" ca="1" si="26"/>
        <v>20.671324226936235</v>
      </c>
      <c r="AI22" s="70">
        <f t="shared" ca="1" si="26"/>
        <v>20.500230499438537</v>
      </c>
      <c r="AJ22" s="70">
        <f t="shared" ca="1" si="26"/>
        <v>20.292792521634993</v>
      </c>
      <c r="BK22" s="397"/>
      <c r="BL22" s="397"/>
      <c r="BM22" s="397"/>
      <c r="BN22" s="397"/>
      <c r="BO22" s="397"/>
      <c r="BP22" s="397"/>
      <c r="BQ22" s="397"/>
      <c r="BR22" s="397"/>
      <c r="BS22" s="91"/>
      <c r="BT22" s="74"/>
      <c r="BU22" s="162"/>
      <c r="BV22" s="21">
        <f t="shared" ca="1" si="29"/>
        <v>-2</v>
      </c>
      <c r="BW22" s="70">
        <f t="shared" ca="1" si="27"/>
        <v>19.475204378516413</v>
      </c>
      <c r="BX22" s="70">
        <f t="shared" ca="1" si="27"/>
        <v>19.740096909550328</v>
      </c>
      <c r="BY22" s="70">
        <f t="shared" ca="1" si="27"/>
        <v>19.958639785780097</v>
      </c>
      <c r="BZ22" s="70">
        <f t="shared" ca="1" si="27"/>
        <v>20.129768445056907</v>
      </c>
      <c r="CA22" s="70">
        <f t="shared" ca="1" si="27"/>
        <v>20.252649288517304</v>
      </c>
      <c r="CB22" s="70">
        <f t="shared" ca="1" si="27"/>
        <v>20.326683741195048</v>
      </c>
      <c r="CC22" s="70">
        <f t="shared" ca="1" si="27"/>
        <v>20.351511167788775</v>
      </c>
      <c r="CD22" s="70">
        <f t="shared" ca="1" si="27"/>
        <v>20.327010629382251</v>
      </c>
      <c r="CE22" s="70">
        <f t="shared" ca="1" si="27"/>
        <v>20.253301472559823</v>
      </c>
      <c r="CF22" s="70">
        <f t="shared" ca="1" si="27"/>
        <v>20.130742748047499</v>
      </c>
      <c r="CG22" s="70">
        <f t="shared" ca="1" si="27"/>
        <v>19.959931461711466</v>
      </c>
      <c r="CH22" s="70">
        <f t="shared" ca="1" si="27"/>
        <v>19.741699666433789</v>
      </c>
      <c r="CI22" s="70">
        <f t="shared" ca="1" si="27"/>
        <v>19.477110409031308</v>
      </c>
    </row>
    <row r="23" spans="1:88">
      <c r="A23" s="375" t="s">
        <v>275</v>
      </c>
      <c r="B23" s="10">
        <f>$B$21+$C$21*COS(2*(0/57.3))+$D$21*COS(4*(0/57.3))</f>
        <v>0.8849999999999999</v>
      </c>
      <c r="C23" s="10">
        <f>$B$21-$C$21*COS(2*(0/57.3))+$D$21*COS(4*(0/57.3))</f>
        <v>5.3000000000000019E-2</v>
      </c>
      <c r="D23" s="10">
        <f>$F$21-$D$21*COS(4*(0/57.3))</f>
        <v>3.1E-2</v>
      </c>
      <c r="E23" s="10"/>
      <c r="F23" s="10"/>
      <c r="G23" s="419"/>
      <c r="H23" s="10">
        <f>$H$21+$I$21*COS(2*(0/57.3))+$J$21*COS(4*(0/57.3))</f>
        <v>1</v>
      </c>
      <c r="I23" s="10">
        <f>$H$21-$I$21*COS(2*(0/57.3))+$J$21*COS(4*(0/57.3))</f>
        <v>0</v>
      </c>
      <c r="J23" s="10">
        <f>$L$21-$J$21*COS(4*(0/57.3))</f>
        <v>0</v>
      </c>
      <c r="K23" s="420"/>
      <c r="L23" s="420"/>
      <c r="M23" s="420"/>
      <c r="N23" s="302"/>
      <c r="O23" s="302"/>
      <c r="P23" s="305"/>
      <c r="Q23" s="302"/>
      <c r="R23" s="306"/>
      <c r="S23" s="305"/>
      <c r="T23" s="305"/>
      <c r="U23" s="305"/>
      <c r="V23" s="162"/>
      <c r="W23" s="21">
        <f t="shared" ca="1" si="28"/>
        <v>-1</v>
      </c>
      <c r="X23" s="70">
        <f t="shared" ca="1" si="26"/>
        <v>20.233382697236717</v>
      </c>
      <c r="Y23" s="70">
        <f t="shared" ca="1" si="26"/>
        <v>20.441058441567307</v>
      </c>
      <c r="Z23" s="70">
        <f t="shared" ca="1" si="26"/>
        <v>20.612396056531445</v>
      </c>
      <c r="AA23" s="70">
        <f t="shared" ca="1" si="26"/>
        <v>20.746560925404463</v>
      </c>
      <c r="AB23" s="70">
        <f t="shared" ca="1" si="26"/>
        <v>20.842899506677416</v>
      </c>
      <c r="AC23" s="70">
        <f t="shared" ca="1" si="26"/>
        <v>20.900942517576766</v>
      </c>
      <c r="AD23" s="70">
        <f t="shared" ca="1" si="26"/>
        <v>20.920407220026249</v>
      </c>
      <c r="AE23" s="70">
        <f t="shared" ca="1" si="26"/>
        <v>20.901198797915534</v>
      </c>
      <c r="AF23" s="70">
        <f t="shared" ca="1" si="26"/>
        <v>20.843410818966749</v>
      </c>
      <c r="AG23" s="70">
        <f t="shared" ca="1" si="26"/>
        <v>20.747324778949089</v>
      </c>
      <c r="AH23" s="70">
        <f t="shared" ca="1" si="26"/>
        <v>20.613408730461639</v>
      </c>
      <c r="AI23" s="70">
        <f t="shared" ca="1" si="26"/>
        <v>20.442315002963941</v>
      </c>
      <c r="AJ23" s="70">
        <f t="shared" ca="1" si="26"/>
        <v>20.234877025160394</v>
      </c>
      <c r="BK23" s="397"/>
      <c r="BL23" s="397"/>
      <c r="BM23" s="397"/>
      <c r="BN23" s="397"/>
      <c r="BO23" s="397"/>
      <c r="BP23" s="397"/>
      <c r="BQ23" s="397"/>
      <c r="BR23" s="397"/>
      <c r="BS23" s="91"/>
      <c r="BT23" s="162"/>
      <c r="BU23" s="162"/>
      <c r="BV23" s="21">
        <f t="shared" ca="1" si="29"/>
        <v>-1</v>
      </c>
      <c r="BW23" s="70">
        <f t="shared" ca="1" si="27"/>
        <v>19.401332571788611</v>
      </c>
      <c r="BX23" s="70">
        <f t="shared" ca="1" si="27"/>
        <v>19.666225102822523</v>
      </c>
      <c r="BY23" s="70">
        <f t="shared" ca="1" si="27"/>
        <v>19.884767979052292</v>
      </c>
      <c r="BZ23" s="70">
        <f t="shared" ca="1" si="27"/>
        <v>20.055896638329106</v>
      </c>
      <c r="CA23" s="70">
        <f t="shared" ca="1" si="27"/>
        <v>20.178777481789503</v>
      </c>
      <c r="CB23" s="70">
        <f t="shared" ca="1" si="27"/>
        <v>20.252811934467243</v>
      </c>
      <c r="CC23" s="70">
        <f t="shared" ca="1" si="27"/>
        <v>20.277639361060974</v>
      </c>
      <c r="CD23" s="70">
        <f t="shared" ca="1" si="27"/>
        <v>20.253138822654446</v>
      </c>
      <c r="CE23" s="70">
        <f t="shared" ca="1" si="27"/>
        <v>20.179429665832021</v>
      </c>
      <c r="CF23" s="70">
        <f t="shared" ca="1" si="27"/>
        <v>20.056870941319698</v>
      </c>
      <c r="CG23" s="70">
        <f t="shared" ca="1" si="27"/>
        <v>19.886059654983661</v>
      </c>
      <c r="CH23" s="70">
        <f t="shared" ca="1" si="27"/>
        <v>19.667827859705987</v>
      </c>
      <c r="CI23" s="70">
        <f t="shared" ca="1" si="27"/>
        <v>19.403238602303507</v>
      </c>
    </row>
    <row r="24" spans="1:88">
      <c r="A24" s="375" t="s">
        <v>276</v>
      </c>
      <c r="B24" s="10">
        <f>$B$21+$C$21*COS(2*(45/57.3))+$D$21*COS(4*(45/57.3))</f>
        <v>0.27304813320899801</v>
      </c>
      <c r="C24" s="10">
        <f>$B$21-$C$21*COS(2*(45/57.3))+$D$21*COS(4*(45/57.3))</f>
        <v>0.27295187203837201</v>
      </c>
      <c r="D24" s="10">
        <f>$F$21-$D$21*COS(4*(45/57.3))</f>
        <v>0.22699999737631499</v>
      </c>
      <c r="E24" s="420"/>
      <c r="F24" s="422"/>
      <c r="G24" s="419"/>
      <c r="H24" s="10">
        <f>$H$21-$I$21*COS(2*(45/57.3))+$J$21*COS(4*(45/57.3))</f>
        <v>0.24994215408534345</v>
      </c>
      <c r="I24" s="10">
        <f>$H$21-$I$21*COS(2*(45/57.3))+$J$21*COS(4*(45/57.3))</f>
        <v>0.24994215408534345</v>
      </c>
      <c r="J24" s="10">
        <f>$L$21-$J$21*COS(4*(45/57.3))</f>
        <v>0.24999999665346298</v>
      </c>
      <c r="K24" s="420"/>
      <c r="L24" s="420"/>
      <c r="M24" s="420"/>
      <c r="N24" s="289"/>
      <c r="O24" s="289"/>
      <c r="P24" s="289"/>
      <c r="Q24" s="289"/>
      <c r="R24" s="289"/>
      <c r="S24" s="289"/>
      <c r="T24" s="289"/>
      <c r="U24" s="289"/>
      <c r="V24" s="162"/>
      <c r="W24" s="21">
        <f t="shared" ca="1" si="28"/>
        <v>0</v>
      </c>
      <c r="X24" s="70">
        <f t="shared" ca="1" si="26"/>
        <v>20.214046134438934</v>
      </c>
      <c r="Y24" s="70">
        <f t="shared" ca="1" si="26"/>
        <v>20.421721878769521</v>
      </c>
      <c r="Z24" s="70">
        <f t="shared" ca="1" si="26"/>
        <v>20.593059493733659</v>
      </c>
      <c r="AA24" s="70">
        <f t="shared" ca="1" si="26"/>
        <v>20.72722436260668</v>
      </c>
      <c r="AB24" s="70">
        <f t="shared" ca="1" si="26"/>
        <v>20.823562943879629</v>
      </c>
      <c r="AC24" s="70">
        <f t="shared" ca="1" si="26"/>
        <v>20.88160595477898</v>
      </c>
      <c r="AD24" s="70">
        <f t="shared" ca="1" si="26"/>
        <v>20.901070657228466</v>
      </c>
      <c r="AE24" s="70">
        <f t="shared" ca="1" si="26"/>
        <v>20.881862235117747</v>
      </c>
      <c r="AF24" s="70">
        <f t="shared" ca="1" si="26"/>
        <v>20.824074256168966</v>
      </c>
      <c r="AG24" s="70">
        <f t="shared" ca="1" si="26"/>
        <v>20.727988216151306</v>
      </c>
      <c r="AH24" s="70">
        <f t="shared" ca="1" si="26"/>
        <v>20.594072167663853</v>
      </c>
      <c r="AI24" s="70">
        <f t="shared" ca="1" si="26"/>
        <v>20.422978440166155</v>
      </c>
      <c r="AJ24" s="70">
        <f t="shared" ca="1" si="26"/>
        <v>20.215540462362611</v>
      </c>
      <c r="BK24" s="397"/>
      <c r="BL24" s="397"/>
      <c r="BM24" s="397"/>
      <c r="BN24" s="397"/>
      <c r="BO24" s="397"/>
      <c r="BP24" s="397"/>
      <c r="BQ24" s="397"/>
      <c r="BR24" s="397"/>
      <c r="BS24" s="91"/>
      <c r="BT24" s="162"/>
      <c r="BU24" s="162"/>
      <c r="BV24" s="21">
        <f t="shared" ca="1" si="29"/>
        <v>0</v>
      </c>
      <c r="BW24" s="70">
        <f t="shared" ca="1" si="27"/>
        <v>19.376668588628171</v>
      </c>
      <c r="BX24" s="70">
        <f t="shared" ca="1" si="27"/>
        <v>19.641561119662086</v>
      </c>
      <c r="BY24" s="70">
        <f t="shared" ca="1" si="27"/>
        <v>19.860103995891855</v>
      </c>
      <c r="BZ24" s="70">
        <f t="shared" ca="1" si="27"/>
        <v>20.031232655168665</v>
      </c>
      <c r="CA24" s="70">
        <f t="shared" ca="1" si="27"/>
        <v>20.154113498629062</v>
      </c>
      <c r="CB24" s="70">
        <f t="shared" ca="1" si="27"/>
        <v>20.228147951306806</v>
      </c>
      <c r="CC24" s="70">
        <f t="shared" ca="1" si="27"/>
        <v>20.252975377900533</v>
      </c>
      <c r="CD24" s="70">
        <f t="shared" ca="1" si="27"/>
        <v>20.228474839494009</v>
      </c>
      <c r="CE24" s="70">
        <f t="shared" ca="1" si="27"/>
        <v>20.154765682671581</v>
      </c>
      <c r="CF24" s="70">
        <f t="shared" ca="1" si="27"/>
        <v>20.032206958159257</v>
      </c>
      <c r="CG24" s="70">
        <f t="shared" ca="1" si="27"/>
        <v>19.861395671823225</v>
      </c>
      <c r="CH24" s="70">
        <f t="shared" ca="1" si="27"/>
        <v>19.643163876545547</v>
      </c>
      <c r="CI24" s="70">
        <f t="shared" ca="1" si="27"/>
        <v>19.378574619143066</v>
      </c>
    </row>
    <row r="25" spans="1:88">
      <c r="A25" s="375" t="s">
        <v>277</v>
      </c>
      <c r="B25" s="10">
        <f>$B$21+$C$21*COS(2*(90/57.3))+$D$21*COS(4*(90/57.3))</f>
        <v>5.300000064253528E-2</v>
      </c>
      <c r="C25" s="10">
        <f>$B$21-$C$21*COS(2*(90/57.3))+$D$21*COS(4*(90/57.3))</f>
        <v>0.88499997836798483</v>
      </c>
      <c r="D25" s="10">
        <f>$F$21-$D$21*COS(4*(90/57.3))</f>
        <v>3.1000010494739952E-2</v>
      </c>
      <c r="E25" s="420"/>
      <c r="F25" s="422"/>
      <c r="G25" s="419"/>
      <c r="H25" s="10">
        <f>$H$21+$I$21*COS(2*(90/57.3))+$J$21*COS(4*(90/57.3))</f>
        <v>1.8041124150158794E-16</v>
      </c>
      <c r="I25" s="10">
        <f>$H$21-$I$21*COS(2*(90/57.3))+$J$21*COS(4*(90/57.3))</f>
        <v>0.99999997322770406</v>
      </c>
      <c r="J25" s="10">
        <f>$L$21-$J$21*COS(4*(90/57.3))</f>
        <v>1.3386147898475365E-8</v>
      </c>
      <c r="K25" s="420"/>
      <c r="L25" s="420"/>
      <c r="M25" s="420"/>
      <c r="N25" s="299"/>
      <c r="O25" s="299"/>
      <c r="P25" s="299"/>
      <c r="Q25" s="299"/>
      <c r="R25" s="299"/>
      <c r="S25" s="299"/>
      <c r="T25" s="299"/>
      <c r="U25" s="299"/>
      <c r="V25" s="162"/>
      <c r="W25" s="21">
        <f t="shared" ca="1" si="28"/>
        <v>1</v>
      </c>
      <c r="X25" s="70">
        <f t="shared" ca="1" si="26"/>
        <v>20.233382697236717</v>
      </c>
      <c r="Y25" s="70">
        <f t="shared" ca="1" si="26"/>
        <v>20.441058441567307</v>
      </c>
      <c r="Z25" s="70">
        <f t="shared" ca="1" si="26"/>
        <v>20.612396056531445</v>
      </c>
      <c r="AA25" s="70">
        <f t="shared" ca="1" si="26"/>
        <v>20.746560925404463</v>
      </c>
      <c r="AB25" s="70">
        <f t="shared" ca="1" si="26"/>
        <v>20.842899506677416</v>
      </c>
      <c r="AC25" s="70">
        <f t="shared" ca="1" si="26"/>
        <v>20.900942517576766</v>
      </c>
      <c r="AD25" s="70">
        <f t="shared" ca="1" si="26"/>
        <v>20.920407220026249</v>
      </c>
      <c r="AE25" s="70">
        <f t="shared" ca="1" si="26"/>
        <v>20.901198797915534</v>
      </c>
      <c r="AF25" s="70">
        <f t="shared" ca="1" si="26"/>
        <v>20.843410818966749</v>
      </c>
      <c r="AG25" s="70">
        <f t="shared" ca="1" si="26"/>
        <v>20.747324778949089</v>
      </c>
      <c r="AH25" s="70">
        <f t="shared" ca="1" si="26"/>
        <v>20.613408730461639</v>
      </c>
      <c r="AI25" s="70">
        <f t="shared" ca="1" si="26"/>
        <v>20.442315002963941</v>
      </c>
      <c r="AJ25" s="70">
        <f t="shared" ca="1" si="26"/>
        <v>20.234877025160394</v>
      </c>
      <c r="BK25" s="397"/>
      <c r="BL25" s="397"/>
      <c r="BM25" s="397"/>
      <c r="BN25" s="397"/>
      <c r="BO25" s="397"/>
      <c r="BP25" s="397"/>
      <c r="BQ25" s="397"/>
      <c r="BR25" s="397"/>
      <c r="BS25" s="91"/>
      <c r="BT25" s="74"/>
      <c r="BU25" s="162"/>
      <c r="BV25" s="21">
        <f t="shared" ca="1" si="29"/>
        <v>1</v>
      </c>
      <c r="BW25" s="70">
        <f t="shared" ca="1" si="27"/>
        <v>19.401332571788611</v>
      </c>
      <c r="BX25" s="70">
        <f t="shared" ca="1" si="27"/>
        <v>19.666225102822523</v>
      </c>
      <c r="BY25" s="70">
        <f t="shared" ca="1" si="27"/>
        <v>19.884767979052292</v>
      </c>
      <c r="BZ25" s="70">
        <f t="shared" ca="1" si="27"/>
        <v>20.055896638329106</v>
      </c>
      <c r="CA25" s="70">
        <f t="shared" ca="1" si="27"/>
        <v>20.178777481789503</v>
      </c>
      <c r="CB25" s="70">
        <f t="shared" ca="1" si="27"/>
        <v>20.252811934467243</v>
      </c>
      <c r="CC25" s="70">
        <f t="shared" ca="1" si="27"/>
        <v>20.277639361060974</v>
      </c>
      <c r="CD25" s="70">
        <f t="shared" ca="1" si="27"/>
        <v>20.253138822654446</v>
      </c>
      <c r="CE25" s="70">
        <f t="shared" ca="1" si="27"/>
        <v>20.179429665832021</v>
      </c>
      <c r="CF25" s="70">
        <f t="shared" ca="1" si="27"/>
        <v>20.056870941319698</v>
      </c>
      <c r="CG25" s="70">
        <f t="shared" ca="1" si="27"/>
        <v>19.886059654983661</v>
      </c>
      <c r="CH25" s="70">
        <f t="shared" ca="1" si="27"/>
        <v>19.667827859705987</v>
      </c>
      <c r="CI25" s="70">
        <f t="shared" ca="1" si="27"/>
        <v>19.403238602303507</v>
      </c>
    </row>
    <row r="26" spans="1:88">
      <c r="A26" s="423" t="s">
        <v>278</v>
      </c>
      <c r="B26" s="424">
        <f>(Sheet1!D14/100)*B23+(Sheet1!D15/100)*B24+(Sheet1!D16/100)*B25</f>
        <v>0.59620962677030653</v>
      </c>
      <c r="C26" s="424">
        <f>(Sheet1!D14/100)*C23+(Sheet1!D15/100)*C24+(Sheet1!D16/100)*C25</f>
        <v>0.26339037008127142</v>
      </c>
      <c r="D26" s="424">
        <f>(Sheet1!D14/100)*D23+(Sheet1!D15/100)*D24+(Sheet1!D16/100)*D25</f>
        <v>7.0200001574210982E-2</v>
      </c>
      <c r="E26" s="424">
        <f>B26+C26+2*D26</f>
        <v>0.99999999999999989</v>
      </c>
      <c r="F26" s="419"/>
      <c r="G26" s="423" t="s">
        <v>279</v>
      </c>
      <c r="H26" s="424">
        <f>(Sheet1!D14/100)*H23+(Sheet1!D15/100)*H24+(Sheet1!D16/100)*H25</f>
        <v>0.6499884308170687</v>
      </c>
      <c r="I26" s="424">
        <f>(Sheet1!D14/100)*I23+(Sheet1!D15/100)*I24+(Sheet1!D16/100)*I25</f>
        <v>0.24998842546260952</v>
      </c>
      <c r="J26" s="424">
        <f>(Sheet1!D14/100)*J23+(Sheet1!D15/100)*J24+(Sheet1!D16/100)*J25</f>
        <v>5.0000002007922179E-2</v>
      </c>
      <c r="K26" s="424">
        <f>H26+I26+2*J26</f>
        <v>0.99997686029552257</v>
      </c>
      <c r="L26" s="420"/>
      <c r="M26" s="420"/>
      <c r="N26" s="302"/>
      <c r="O26" s="302"/>
      <c r="P26" s="305"/>
      <c r="Q26" s="302"/>
      <c r="R26" s="302"/>
      <c r="S26" s="302"/>
      <c r="T26" s="302"/>
      <c r="U26" s="302"/>
      <c r="V26" s="162"/>
      <c r="W26" s="21">
        <f t="shared" ca="1" si="28"/>
        <v>2</v>
      </c>
      <c r="X26" s="70">
        <f t="shared" ca="1" si="26"/>
        <v>20.291298193711317</v>
      </c>
      <c r="Y26" s="70">
        <f t="shared" ca="1" si="26"/>
        <v>20.498973938041903</v>
      </c>
      <c r="Z26" s="70">
        <f t="shared" ca="1" si="26"/>
        <v>20.670311553006041</v>
      </c>
      <c r="AA26" s="70">
        <f t="shared" ca="1" si="26"/>
        <v>20.804476421879063</v>
      </c>
      <c r="AB26" s="70">
        <f t="shared" ca="1" si="26"/>
        <v>20.900815003152012</v>
      </c>
      <c r="AC26" s="70">
        <f t="shared" ca="1" si="26"/>
        <v>20.958858014051362</v>
      </c>
      <c r="AD26" s="70">
        <f t="shared" ca="1" si="26"/>
        <v>20.978322716500848</v>
      </c>
      <c r="AE26" s="70">
        <f t="shared" ca="1" si="26"/>
        <v>20.95911429439013</v>
      </c>
      <c r="AF26" s="70">
        <f t="shared" ca="1" si="26"/>
        <v>20.901326315441349</v>
      </c>
      <c r="AG26" s="70">
        <f t="shared" ca="1" si="26"/>
        <v>20.805240275423685</v>
      </c>
      <c r="AH26" s="70">
        <f t="shared" ca="1" si="26"/>
        <v>20.671324226936235</v>
      </c>
      <c r="AI26" s="70">
        <f t="shared" ca="1" si="26"/>
        <v>20.500230499438537</v>
      </c>
      <c r="AJ26" s="70">
        <f t="shared" ca="1" si="26"/>
        <v>20.292792521634993</v>
      </c>
      <c r="BK26" s="397"/>
      <c r="BL26" s="397"/>
      <c r="BM26" s="397"/>
      <c r="BN26" s="397"/>
      <c r="BO26" s="397"/>
      <c r="BP26" s="397"/>
      <c r="BQ26" s="397"/>
      <c r="BR26" s="397"/>
      <c r="BS26" s="91"/>
      <c r="BT26" s="74"/>
      <c r="BU26" s="162"/>
      <c r="BV26" s="21">
        <f t="shared" ca="1" si="29"/>
        <v>2</v>
      </c>
      <c r="BW26" s="70">
        <f t="shared" ca="1" si="27"/>
        <v>19.475204378516413</v>
      </c>
      <c r="BX26" s="70">
        <f t="shared" ca="1" si="27"/>
        <v>19.740096909550328</v>
      </c>
      <c r="BY26" s="70">
        <f t="shared" ca="1" si="27"/>
        <v>19.958639785780097</v>
      </c>
      <c r="BZ26" s="70">
        <f t="shared" ca="1" si="27"/>
        <v>20.129768445056907</v>
      </c>
      <c r="CA26" s="70">
        <f t="shared" ca="1" si="27"/>
        <v>20.252649288517304</v>
      </c>
      <c r="CB26" s="70">
        <f t="shared" ca="1" si="27"/>
        <v>20.326683741195048</v>
      </c>
      <c r="CC26" s="70">
        <f t="shared" ca="1" si="27"/>
        <v>20.351511167788775</v>
      </c>
      <c r="CD26" s="70">
        <f t="shared" ca="1" si="27"/>
        <v>20.327010629382251</v>
      </c>
      <c r="CE26" s="70">
        <f t="shared" ca="1" si="27"/>
        <v>20.253301472559823</v>
      </c>
      <c r="CF26" s="70">
        <f t="shared" ca="1" si="27"/>
        <v>20.130742748047499</v>
      </c>
      <c r="CG26" s="70">
        <f t="shared" ca="1" si="27"/>
        <v>19.959931461711466</v>
      </c>
      <c r="CH26" s="70">
        <f t="shared" ca="1" si="27"/>
        <v>19.741699666433789</v>
      </c>
      <c r="CI26" s="70">
        <f t="shared" ca="1" si="27"/>
        <v>19.477110409031308</v>
      </c>
    </row>
    <row r="27" spans="1:88">
      <c r="A27" s="301"/>
      <c r="B27" s="302"/>
      <c r="C27" s="305"/>
      <c r="D27" s="302"/>
      <c r="E27" s="302"/>
      <c r="F27" s="305"/>
      <c r="G27" s="305"/>
      <c r="H27" s="305"/>
      <c r="I27" s="305"/>
      <c r="J27" s="305"/>
      <c r="K27" s="305"/>
      <c r="L27" s="302"/>
      <c r="M27" s="302"/>
      <c r="N27" s="302"/>
      <c r="O27" s="302"/>
      <c r="P27" s="305"/>
      <c r="Q27" s="302"/>
      <c r="R27" s="302"/>
      <c r="S27" s="302"/>
      <c r="T27" s="302"/>
      <c r="U27" s="302"/>
      <c r="V27" s="162"/>
      <c r="W27" s="21">
        <f t="shared" ca="1" si="28"/>
        <v>3</v>
      </c>
      <c r="X27" s="70">
        <f t="shared" ca="1" si="26"/>
        <v>20.387510506932447</v>
      </c>
      <c r="Y27" s="70">
        <f t="shared" ca="1" si="26"/>
        <v>20.595186251263033</v>
      </c>
      <c r="Z27" s="70">
        <f t="shared" ca="1" si="26"/>
        <v>20.766523866227171</v>
      </c>
      <c r="AA27" s="70">
        <f t="shared" ca="1" si="26"/>
        <v>20.900688735100193</v>
      </c>
      <c r="AB27" s="70">
        <f t="shared" ca="1" si="26"/>
        <v>20.997027316373146</v>
      </c>
      <c r="AC27" s="70">
        <f t="shared" ca="1" si="26"/>
        <v>21.055070327272492</v>
      </c>
      <c r="AD27" s="70">
        <f t="shared" ca="1" si="26"/>
        <v>21.074535029721979</v>
      </c>
      <c r="AE27" s="70">
        <f t="shared" ca="1" si="26"/>
        <v>21.05532660761126</v>
      </c>
      <c r="AF27" s="70">
        <f t="shared" ca="1" si="26"/>
        <v>20.997538628662479</v>
      </c>
      <c r="AG27" s="70">
        <f t="shared" ca="1" si="26"/>
        <v>20.901452588644819</v>
      </c>
      <c r="AH27" s="70">
        <f t="shared" ca="1" si="26"/>
        <v>20.767536540157366</v>
      </c>
      <c r="AI27" s="70">
        <f t="shared" ca="1" si="26"/>
        <v>20.596442812659667</v>
      </c>
      <c r="AJ27" s="70">
        <f t="shared" ca="1" si="26"/>
        <v>20.389004834856124</v>
      </c>
      <c r="BK27" s="397"/>
      <c r="BL27" s="397"/>
      <c r="BM27" s="397"/>
      <c r="BN27" s="397"/>
      <c r="BO27" s="397"/>
      <c r="BP27" s="397"/>
      <c r="BQ27" s="397"/>
      <c r="BR27" s="397"/>
      <c r="BS27" s="91"/>
      <c r="BT27" s="162"/>
      <c r="BU27" s="162"/>
      <c r="BV27" s="21">
        <f t="shared" ca="1" si="29"/>
        <v>3</v>
      </c>
      <c r="BW27" s="70">
        <f t="shared" ca="1" si="27"/>
        <v>19.597924165788264</v>
      </c>
      <c r="BX27" s="70">
        <f t="shared" ca="1" si="27"/>
        <v>19.862816696822179</v>
      </c>
      <c r="BY27" s="70">
        <f t="shared" ca="1" si="27"/>
        <v>20.081359573051948</v>
      </c>
      <c r="BZ27" s="70">
        <f t="shared" ca="1" si="27"/>
        <v>20.252488232328758</v>
      </c>
      <c r="CA27" s="70">
        <f t="shared" ca="1" si="27"/>
        <v>20.375369075789155</v>
      </c>
      <c r="CB27" s="70">
        <f t="shared" ca="1" si="27"/>
        <v>20.449403528466895</v>
      </c>
      <c r="CC27" s="70">
        <f t="shared" ca="1" si="27"/>
        <v>20.474230955060627</v>
      </c>
      <c r="CD27" s="70">
        <f t="shared" ca="1" si="27"/>
        <v>20.449730416654102</v>
      </c>
      <c r="CE27" s="70">
        <f t="shared" ca="1" si="27"/>
        <v>20.376021259831674</v>
      </c>
      <c r="CF27" s="70">
        <f t="shared" ca="1" si="27"/>
        <v>20.25346253531935</v>
      </c>
      <c r="CG27" s="70">
        <f t="shared" ca="1" si="27"/>
        <v>20.082651248983318</v>
      </c>
      <c r="CH27" s="70">
        <f t="shared" ca="1" si="27"/>
        <v>19.86441945370564</v>
      </c>
      <c r="CI27" s="70">
        <f t="shared" ca="1" si="27"/>
        <v>19.599830196303159</v>
      </c>
    </row>
    <row r="28" spans="1:88">
      <c r="A28" s="301"/>
      <c r="B28" s="302"/>
      <c r="C28" s="305"/>
      <c r="D28" s="302"/>
      <c r="E28" s="302"/>
      <c r="F28" s="305"/>
      <c r="G28" s="305"/>
      <c r="H28" s="305"/>
      <c r="I28" s="305"/>
      <c r="J28" s="305"/>
      <c r="K28" s="305"/>
      <c r="L28" s="302"/>
      <c r="M28" s="302"/>
      <c r="N28" s="302"/>
      <c r="O28" s="305"/>
      <c r="P28" s="305"/>
      <c r="Q28" s="302"/>
      <c r="R28" s="302"/>
      <c r="S28" s="302"/>
      <c r="T28" s="302"/>
      <c r="U28" s="302"/>
      <c r="V28" s="162"/>
      <c r="W28" s="21">
        <f t="shared" ca="1" si="28"/>
        <v>4</v>
      </c>
      <c r="X28" s="70">
        <f t="shared" ca="1" si="26"/>
        <v>20.521550969201254</v>
      </c>
      <c r="Y28" s="70">
        <f t="shared" ca="1" si="26"/>
        <v>20.72922671353184</v>
      </c>
      <c r="Z28" s="70">
        <f t="shared" ca="1" si="26"/>
        <v>20.900564328495978</v>
      </c>
      <c r="AA28" s="70">
        <f t="shared" ca="1" si="26"/>
        <v>21.034729197369</v>
      </c>
      <c r="AB28" s="70">
        <f t="shared" ca="1" si="26"/>
        <v>21.131067778641949</v>
      </c>
      <c r="AC28" s="70">
        <f t="shared" ca="1" si="26"/>
        <v>21.189110789541299</v>
      </c>
      <c r="AD28" s="70">
        <f t="shared" ca="1" si="26"/>
        <v>21.208575491990786</v>
      </c>
      <c r="AE28" s="70">
        <f t="shared" ca="1" si="26"/>
        <v>21.189367069880067</v>
      </c>
      <c r="AF28" s="70">
        <f t="shared" ca="1" si="26"/>
        <v>21.131579090931286</v>
      </c>
      <c r="AG28" s="70">
        <f t="shared" ca="1" si="26"/>
        <v>21.035493050913626</v>
      </c>
      <c r="AH28" s="70">
        <f t="shared" ca="1" si="26"/>
        <v>20.901577002426173</v>
      </c>
      <c r="AI28" s="70">
        <f t="shared" ca="1" si="26"/>
        <v>20.730483274928474</v>
      </c>
      <c r="AJ28" s="70">
        <f t="shared" ca="1" si="26"/>
        <v>20.523045297124931</v>
      </c>
      <c r="BK28" s="397"/>
      <c r="BL28" s="397"/>
      <c r="BM28" s="397"/>
      <c r="BN28" s="397"/>
      <c r="BO28" s="397"/>
      <c r="BP28" s="397"/>
      <c r="BQ28" s="397"/>
      <c r="BR28" s="397"/>
      <c r="BS28" s="91"/>
      <c r="BT28" s="162"/>
      <c r="BU28" s="162"/>
      <c r="BV28" s="21">
        <f t="shared" ca="1" si="29"/>
        <v>4</v>
      </c>
      <c r="BW28" s="70">
        <f t="shared" ca="1" si="27"/>
        <v>19.768894143171948</v>
      </c>
      <c r="BX28" s="70">
        <f t="shared" ca="1" si="27"/>
        <v>20.03378667420586</v>
      </c>
      <c r="BY28" s="70">
        <f t="shared" ca="1" si="27"/>
        <v>20.252329550435629</v>
      </c>
      <c r="BZ28" s="70">
        <f t="shared" ca="1" si="27"/>
        <v>20.42345820971244</v>
      </c>
      <c r="CA28" s="70">
        <f t="shared" ca="1" si="27"/>
        <v>20.546339053172836</v>
      </c>
      <c r="CB28" s="70">
        <f t="shared" ca="1" si="27"/>
        <v>20.62037350585058</v>
      </c>
      <c r="CC28" s="70">
        <f t="shared" ca="1" si="27"/>
        <v>20.645200932444308</v>
      </c>
      <c r="CD28" s="70">
        <f t="shared" ca="1" si="27"/>
        <v>20.620700394037783</v>
      </c>
      <c r="CE28" s="70">
        <f t="shared" ca="1" si="27"/>
        <v>20.546991237215355</v>
      </c>
      <c r="CF28" s="70">
        <f t="shared" ca="1" si="27"/>
        <v>20.424432512703035</v>
      </c>
      <c r="CG28" s="70">
        <f t="shared" ca="1" si="27"/>
        <v>20.253621226366999</v>
      </c>
      <c r="CH28" s="70">
        <f t="shared" ca="1" si="27"/>
        <v>20.035389431089325</v>
      </c>
      <c r="CI28" s="70">
        <f t="shared" ca="1" si="27"/>
        <v>19.77080017368684</v>
      </c>
    </row>
    <row r="29" spans="1:88">
      <c r="A29" s="162"/>
      <c r="B29" s="57"/>
      <c r="C29" s="57"/>
      <c r="D29" s="57"/>
      <c r="E29" s="57"/>
      <c r="F29" s="57"/>
      <c r="G29" s="57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21">
        <f t="shared" ca="1" si="28"/>
        <v>5</v>
      </c>
      <c r="X29" s="70">
        <f t="shared" ca="1" si="26"/>
        <v>20.692766645016007</v>
      </c>
      <c r="Y29" s="70">
        <f t="shared" ca="1" si="26"/>
        <v>20.900442389346594</v>
      </c>
      <c r="Z29" s="70">
        <f t="shared" ca="1" si="26"/>
        <v>21.071780004310735</v>
      </c>
      <c r="AA29" s="70">
        <f t="shared" ca="1" si="26"/>
        <v>21.205944873183753</v>
      </c>
      <c r="AB29" s="70">
        <f t="shared" ca="1" si="26"/>
        <v>21.302283454456706</v>
      </c>
      <c r="AC29" s="70">
        <f t="shared" ca="1" si="26"/>
        <v>21.360326465356053</v>
      </c>
      <c r="AD29" s="70">
        <f t="shared" ca="1" si="26"/>
        <v>21.379791167805539</v>
      </c>
      <c r="AE29" s="70">
        <f t="shared" ca="1" si="26"/>
        <v>21.360582745694824</v>
      </c>
      <c r="AF29" s="70">
        <f t="shared" ca="1" si="26"/>
        <v>21.30279476674604</v>
      </c>
      <c r="AG29" s="70">
        <f t="shared" ca="1" si="26"/>
        <v>21.20670872672838</v>
      </c>
      <c r="AH29" s="70">
        <f t="shared" ca="1" si="26"/>
        <v>21.072792678240926</v>
      </c>
      <c r="AI29" s="70">
        <f t="shared" ca="1" si="26"/>
        <v>20.901698950743231</v>
      </c>
      <c r="AJ29" s="70">
        <f t="shared" ca="1" si="26"/>
        <v>20.694260972939684</v>
      </c>
      <c r="BK29" s="397"/>
      <c r="BL29" s="397"/>
      <c r="BM29" s="397"/>
      <c r="BN29" s="397"/>
      <c r="BO29" s="397"/>
      <c r="BP29" s="397"/>
      <c r="BQ29" s="397"/>
      <c r="BR29" s="397"/>
      <c r="BS29" s="91"/>
      <c r="BT29" s="162"/>
      <c r="BU29" s="162"/>
      <c r="BV29" s="21">
        <f t="shared" ca="1" si="29"/>
        <v>5</v>
      </c>
      <c r="BW29" s="70">
        <f t="shared" ca="1" si="27"/>
        <v>19.987281484772399</v>
      </c>
      <c r="BX29" s="70">
        <f t="shared" ca="1" si="27"/>
        <v>20.252174015806311</v>
      </c>
      <c r="BY29" s="70">
        <f t="shared" ca="1" si="27"/>
        <v>20.47071689203608</v>
      </c>
      <c r="BZ29" s="70">
        <f t="shared" ca="1" si="27"/>
        <v>20.641845551312894</v>
      </c>
      <c r="CA29" s="70">
        <f t="shared" ca="1" si="27"/>
        <v>20.764726394773291</v>
      </c>
      <c r="CB29" s="70">
        <f t="shared" ca="1" si="27"/>
        <v>20.838760847451031</v>
      </c>
      <c r="CC29" s="70">
        <f t="shared" ca="1" si="27"/>
        <v>20.863588274044762</v>
      </c>
      <c r="CD29" s="70">
        <f t="shared" ca="1" si="27"/>
        <v>20.839087735638234</v>
      </c>
      <c r="CE29" s="70">
        <f t="shared" ca="1" si="27"/>
        <v>20.76537857881581</v>
      </c>
      <c r="CF29" s="70">
        <f t="shared" ca="1" si="27"/>
        <v>20.642819854303486</v>
      </c>
      <c r="CG29" s="70">
        <f t="shared" ca="1" si="27"/>
        <v>20.47200856796745</v>
      </c>
      <c r="CH29" s="70">
        <f t="shared" ca="1" si="27"/>
        <v>20.253776772689775</v>
      </c>
      <c r="CI29" s="70">
        <f t="shared" ca="1" si="27"/>
        <v>19.989187515287295</v>
      </c>
    </row>
    <row r="30" spans="1:88">
      <c r="A30" s="162"/>
      <c r="B30" s="58"/>
      <c r="C30" s="58"/>
      <c r="D30" s="58"/>
      <c r="E30" s="162"/>
      <c r="F30" s="58"/>
      <c r="G30" s="58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21">
        <f t="shared" ca="1" si="28"/>
        <v>6</v>
      </c>
      <c r="X30" s="70">
        <f t="shared" ca="1" si="26"/>
        <v>20.900323511639847</v>
      </c>
      <c r="Y30" s="70">
        <f t="shared" ca="1" si="26"/>
        <v>21.107999255970437</v>
      </c>
      <c r="Z30" s="70">
        <f t="shared" ca="1" si="26"/>
        <v>21.279336870934575</v>
      </c>
      <c r="AA30" s="70">
        <f t="shared" ca="1" si="26"/>
        <v>21.413501739807593</v>
      </c>
      <c r="AB30" s="70">
        <f t="shared" ca="1" si="26"/>
        <v>21.509840321080546</v>
      </c>
      <c r="AC30" s="70">
        <f t="shared" ca="1" si="26"/>
        <v>21.567883331979896</v>
      </c>
      <c r="AD30" s="70">
        <f t="shared" ca="1" si="26"/>
        <v>21.587348034429379</v>
      </c>
      <c r="AE30" s="70">
        <f t="shared" ca="1" si="26"/>
        <v>21.568139612318664</v>
      </c>
      <c r="AF30" s="70">
        <f t="shared" ca="1" si="26"/>
        <v>21.510351633369879</v>
      </c>
      <c r="AG30" s="70">
        <f t="shared" ca="1" si="26"/>
        <v>21.414265593352219</v>
      </c>
      <c r="AH30" s="70">
        <f t="shared" ca="1" si="26"/>
        <v>21.280349544864769</v>
      </c>
      <c r="AI30" s="70">
        <f t="shared" ca="1" si="26"/>
        <v>21.109255817367071</v>
      </c>
      <c r="AJ30" s="70">
        <f t="shared" ca="1" si="26"/>
        <v>20.901817839563524</v>
      </c>
      <c r="BK30" s="397"/>
      <c r="BL30" s="397"/>
      <c r="BM30" s="397"/>
      <c r="BN30" s="397"/>
      <c r="BO30" s="397"/>
      <c r="BP30" s="397"/>
      <c r="BQ30" s="397"/>
      <c r="BR30" s="397"/>
      <c r="BS30" s="91"/>
      <c r="BT30" s="162"/>
      <c r="BU30" s="162"/>
      <c r="BV30" s="21">
        <f t="shared" ca="1" si="29"/>
        <v>6</v>
      </c>
      <c r="BW30" s="70">
        <f t="shared" ca="1" si="27"/>
        <v>20.25202238607832</v>
      </c>
      <c r="BX30" s="70">
        <f t="shared" ca="1" si="27"/>
        <v>20.516914917112231</v>
      </c>
      <c r="BY30" s="70">
        <f t="shared" ca="1" si="27"/>
        <v>20.735457793342</v>
      </c>
      <c r="BZ30" s="70">
        <f t="shared" ca="1" si="27"/>
        <v>20.906586452618811</v>
      </c>
      <c r="CA30" s="70">
        <f t="shared" ca="1" si="27"/>
        <v>21.029467296079208</v>
      </c>
      <c r="CB30" s="70">
        <f t="shared" ca="1" si="27"/>
        <v>21.103501748756951</v>
      </c>
      <c r="CC30" s="70">
        <f t="shared" ca="1" si="27"/>
        <v>21.128329175350682</v>
      </c>
      <c r="CD30" s="70">
        <f t="shared" ca="1" si="27"/>
        <v>21.103828636944154</v>
      </c>
      <c r="CE30" s="70">
        <f t="shared" ca="1" si="27"/>
        <v>21.030119480121726</v>
      </c>
      <c r="CF30" s="70">
        <f t="shared" ca="1" si="27"/>
        <v>20.907560755609406</v>
      </c>
      <c r="CG30" s="70">
        <f t="shared" ca="1" si="27"/>
        <v>20.73674946927337</v>
      </c>
      <c r="CH30" s="70">
        <f t="shared" ca="1" si="27"/>
        <v>20.518517673995696</v>
      </c>
      <c r="CI30" s="70">
        <f t="shared" ca="1" si="27"/>
        <v>20.253928416593212</v>
      </c>
    </row>
    <row r="31" spans="1:88">
      <c r="A31" s="162"/>
      <c r="B31" s="58"/>
      <c r="C31" s="58"/>
      <c r="D31" s="58"/>
      <c r="E31" s="162"/>
      <c r="F31" s="58"/>
      <c r="G31" s="58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BK31" s="397"/>
      <c r="BL31" s="397"/>
      <c r="BM31" s="397"/>
      <c r="BN31" s="397"/>
      <c r="BO31" s="397"/>
      <c r="BP31" s="397"/>
      <c r="BQ31" s="397"/>
      <c r="BR31" s="397"/>
      <c r="BS31" s="91"/>
      <c r="BT31" s="162"/>
      <c r="BU31" s="162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</row>
    <row r="32" spans="1:88">
      <c r="A32" s="162"/>
      <c r="B32" s="58"/>
      <c r="C32" s="58"/>
      <c r="D32" s="58"/>
      <c r="E32" s="162"/>
      <c r="F32" s="503"/>
      <c r="G32" s="503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24" t="s">
        <v>297</v>
      </c>
      <c r="X32" s="26">
        <f t="shared" ref="X32:AJ32" ca="1" si="30">X2</f>
        <v>39</v>
      </c>
      <c r="Y32" s="26">
        <f t="shared" ca="1" si="30"/>
        <v>40</v>
      </c>
      <c r="Z32" s="26">
        <f t="shared" ca="1" si="30"/>
        <v>41</v>
      </c>
      <c r="AA32" s="26">
        <f t="shared" ca="1" si="30"/>
        <v>42</v>
      </c>
      <c r="AB32" s="26">
        <f t="shared" ca="1" si="30"/>
        <v>43</v>
      </c>
      <c r="AC32" s="26">
        <f t="shared" ca="1" si="30"/>
        <v>44</v>
      </c>
      <c r="AD32" s="26">
        <f t="shared" ca="1" si="30"/>
        <v>45</v>
      </c>
      <c r="AE32" s="26">
        <f t="shared" ca="1" si="30"/>
        <v>46</v>
      </c>
      <c r="AF32" s="26">
        <f t="shared" ca="1" si="30"/>
        <v>47</v>
      </c>
      <c r="AG32" s="26">
        <f t="shared" ca="1" si="30"/>
        <v>48</v>
      </c>
      <c r="AH32" s="26">
        <f t="shared" ca="1" si="30"/>
        <v>49</v>
      </c>
      <c r="AI32" s="26">
        <f t="shared" ca="1" si="30"/>
        <v>50</v>
      </c>
      <c r="AJ32" s="26">
        <f t="shared" ca="1" si="30"/>
        <v>51</v>
      </c>
      <c r="AK32" s="271" t="e">
        <f>INDEX(X33:AJ45,#REF!,#REF!)</f>
        <v>#REF!</v>
      </c>
      <c r="BK32" s="397"/>
      <c r="BL32" s="397"/>
      <c r="BM32" s="397"/>
      <c r="BN32" s="397"/>
      <c r="BO32" s="397"/>
      <c r="BP32" s="397"/>
      <c r="BQ32" s="397"/>
      <c r="BR32" s="397"/>
      <c r="BS32" s="91"/>
      <c r="BT32" s="162"/>
      <c r="BU32" s="162"/>
      <c r="BV32" s="24" t="s">
        <v>303</v>
      </c>
      <c r="BW32" s="26">
        <f t="shared" ref="BW32:CI32" ca="1" si="31">BW2</f>
        <v>39</v>
      </c>
      <c r="BX32" s="26">
        <f t="shared" ca="1" si="31"/>
        <v>40</v>
      </c>
      <c r="BY32" s="26">
        <f t="shared" ca="1" si="31"/>
        <v>41</v>
      </c>
      <c r="BZ32" s="26">
        <f t="shared" ca="1" si="31"/>
        <v>42</v>
      </c>
      <c r="CA32" s="26">
        <f t="shared" ca="1" si="31"/>
        <v>43</v>
      </c>
      <c r="CB32" s="26">
        <f t="shared" ca="1" si="31"/>
        <v>44</v>
      </c>
      <c r="CC32" s="26">
        <f t="shared" ca="1" si="31"/>
        <v>45</v>
      </c>
      <c r="CD32" s="26">
        <f t="shared" ca="1" si="31"/>
        <v>46</v>
      </c>
      <c r="CE32" s="26">
        <f t="shared" ca="1" si="31"/>
        <v>47</v>
      </c>
      <c r="CF32" s="26">
        <f t="shared" ca="1" si="31"/>
        <v>48</v>
      </c>
      <c r="CG32" s="26">
        <f t="shared" ca="1" si="31"/>
        <v>49</v>
      </c>
      <c r="CH32" s="26">
        <f t="shared" ca="1" si="31"/>
        <v>50</v>
      </c>
      <c r="CI32" s="26">
        <f t="shared" ca="1" si="31"/>
        <v>51</v>
      </c>
      <c r="CJ32" s="271"/>
    </row>
    <row r="33" spans="1:88">
      <c r="A33" s="162"/>
      <c r="B33" s="501"/>
      <c r="C33" s="501"/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  <c r="Q33" s="162"/>
      <c r="R33" s="162"/>
      <c r="S33" s="162"/>
      <c r="T33" s="162"/>
      <c r="U33" s="162"/>
      <c r="V33" s="162"/>
      <c r="W33" s="61">
        <f t="shared" ref="W33:W45" ca="1" si="32">W18</f>
        <v>-6</v>
      </c>
      <c r="X33" s="39">
        <f t="shared" ref="X33:AJ45" ca="1" si="33">($X$1-$Z$1*(COS(2*X$2/57.3)+COS(2*$W33/57.3))/2+$AB$1*(COS(4*X$2/57.3)+COS(4*$W33/57.3))/2)</f>
        <v>20.136838977528001</v>
      </c>
      <c r="Y33" s="39">
        <f t="shared" ca="1" si="33"/>
        <v>21.083768385329758</v>
      </c>
      <c r="Z33" s="39">
        <f t="shared" ca="1" si="33"/>
        <v>22.074168923338743</v>
      </c>
      <c r="AA33" s="39">
        <f t="shared" ca="1" si="33"/>
        <v>23.107460017768588</v>
      </c>
      <c r="AB33" s="39">
        <f t="shared" ca="1" si="33"/>
        <v>24.182873054372145</v>
      </c>
      <c r="AC33" s="39">
        <f t="shared" ca="1" si="33"/>
        <v>25.299449927344323</v>
      </c>
      <c r="AD33" s="39">
        <f t="shared" ca="1" si="33"/>
        <v>26.456042492157184</v>
      </c>
      <c r="AE33" s="39">
        <f t="shared" ca="1" si="33"/>
        <v>27.651312931344542</v>
      </c>
      <c r="AF33" s="39">
        <f t="shared" ca="1" si="33"/>
        <v>28.88373503782169</v>
      </c>
      <c r="AG33" s="39">
        <f t="shared" ca="1" si="33"/>
        <v>30.151596415864077</v>
      </c>
      <c r="AH33" s="39">
        <f t="shared" ca="1" si="33"/>
        <v>31.453001595398913</v>
      </c>
      <c r="AI33" s="39">
        <f t="shared" ca="1" si="33"/>
        <v>32.785876050806706</v>
      </c>
      <c r="AJ33" s="39">
        <f t="shared" ca="1" si="33"/>
        <v>34.14797111100868</v>
      </c>
      <c r="BK33" s="397"/>
      <c r="BL33" s="397"/>
      <c r="BM33" s="397"/>
      <c r="BN33" s="397"/>
      <c r="BO33" s="397"/>
      <c r="BP33" s="397"/>
      <c r="BQ33" s="397"/>
      <c r="BR33" s="397"/>
      <c r="BS33" s="91"/>
      <c r="BT33" s="162"/>
      <c r="BU33" s="162"/>
      <c r="BV33" s="61">
        <f t="shared" ref="BV33:BV45" ca="1" si="34">BV18</f>
        <v>-6</v>
      </c>
      <c r="BW33" s="39">
        <f t="shared" ref="BW33:CI45" ca="1" si="35">($BW$1-$BY$1*(COS(2*BW$2/57.3)+COS(2*$BV33/57.3))/2+$CA$1*(COS(4*BW$2/57.3)+COS(4*$BV33/57.3))/2)</f>
        <v>12.713317581509679</v>
      </c>
      <c r="BX33" s="39">
        <f t="shared" ca="1" si="35"/>
        <v>13.836171627557913</v>
      </c>
      <c r="BY33" s="39">
        <f t="shared" ca="1" si="35"/>
        <v>15.013948646728533</v>
      </c>
      <c r="BZ33" s="39">
        <f t="shared" ca="1" si="35"/>
        <v>16.246012251036891</v>
      </c>
      <c r="CA33" s="39">
        <f t="shared" ca="1" si="35"/>
        <v>17.531486717524231</v>
      </c>
      <c r="CB33" s="39">
        <f t="shared" ca="1" si="35"/>
        <v>18.869255009884377</v>
      </c>
      <c r="CC33" s="39">
        <f t="shared" ca="1" si="35"/>
        <v>20.25795795259635</v>
      </c>
      <c r="CD33" s="39">
        <f t="shared" ca="1" si="35"/>
        <v>21.695994569219991</v>
      </c>
      <c r="CE33" s="39">
        <f t="shared" ca="1" si="35"/>
        <v>23.18152359086017</v>
      </c>
      <c r="CF33" s="39">
        <f t="shared" ca="1" si="35"/>
        <v>24.712466135113743</v>
      </c>
      <c r="CG33" s="39">
        <f t="shared" ca="1" si="35"/>
        <v>26.286509550112509</v>
      </c>
      <c r="CH33" s="39">
        <f t="shared" ca="1" si="35"/>
        <v>27.901112412589814</v>
      </c>
      <c r="CI33" s="39">
        <f t="shared" ca="1" si="35"/>
        <v>29.553510663259637</v>
      </c>
    </row>
    <row r="34" spans="1:88">
      <c r="A34" s="162"/>
      <c r="B34" s="58"/>
      <c r="C34" s="58"/>
      <c r="D34" s="58"/>
      <c r="E34" s="162"/>
      <c r="F34" s="58"/>
      <c r="G34" s="58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61">
        <f t="shared" ca="1" si="32"/>
        <v>-5</v>
      </c>
      <c r="X34" s="39">
        <f t="shared" ca="1" si="33"/>
        <v>20.119975233563203</v>
      </c>
      <c r="Y34" s="39">
        <f t="shared" ca="1" si="33"/>
        <v>21.066904641364964</v>
      </c>
      <c r="Z34" s="39">
        <f t="shared" ca="1" si="33"/>
        <v>22.057305179373952</v>
      </c>
      <c r="AA34" s="39">
        <f t="shared" ca="1" si="33"/>
        <v>23.090596273803783</v>
      </c>
      <c r="AB34" s="39">
        <f t="shared" ca="1" si="33"/>
        <v>24.166009310407354</v>
      </c>
      <c r="AC34" s="39">
        <f t="shared" ca="1" si="33"/>
        <v>25.282586183379536</v>
      </c>
      <c r="AD34" s="39">
        <f t="shared" ca="1" si="33"/>
        <v>26.439178748192386</v>
      </c>
      <c r="AE34" s="39">
        <f t="shared" ca="1" si="33"/>
        <v>27.634449187379747</v>
      </c>
      <c r="AF34" s="39">
        <f t="shared" ca="1" si="33"/>
        <v>28.866871293856892</v>
      </c>
      <c r="AG34" s="39">
        <f t="shared" ca="1" si="33"/>
        <v>30.134732671899279</v>
      </c>
      <c r="AH34" s="39">
        <f t="shared" ca="1" si="33"/>
        <v>31.436137851434115</v>
      </c>
      <c r="AI34" s="39">
        <f t="shared" ca="1" si="33"/>
        <v>32.769012306841908</v>
      </c>
      <c r="AJ34" s="39">
        <f t="shared" ca="1" si="33"/>
        <v>34.131107367043882</v>
      </c>
      <c r="BK34" s="397"/>
      <c r="BL34" s="397"/>
      <c r="BM34" s="397"/>
      <c r="BN34" s="397"/>
      <c r="BO34" s="397"/>
      <c r="BP34" s="397"/>
      <c r="BQ34" s="397"/>
      <c r="BR34" s="397"/>
      <c r="BS34" s="91"/>
      <c r="BT34" s="162"/>
      <c r="BU34" s="162"/>
      <c r="BV34" s="61">
        <f t="shared" ca="1" si="34"/>
        <v>-5</v>
      </c>
      <c r="BW34" s="39">
        <f t="shared" ca="1" si="35"/>
        <v>12.708322172011947</v>
      </c>
      <c r="BX34" s="39">
        <f t="shared" ca="1" si="35"/>
        <v>13.831176218060181</v>
      </c>
      <c r="BY34" s="39">
        <f t="shared" ca="1" si="35"/>
        <v>15.008953237230809</v>
      </c>
      <c r="BZ34" s="39">
        <f t="shared" ca="1" si="35"/>
        <v>16.241016841539157</v>
      </c>
      <c r="CA34" s="39">
        <f t="shared" ca="1" si="35"/>
        <v>17.526491308026504</v>
      </c>
      <c r="CB34" s="39">
        <f t="shared" ca="1" si="35"/>
        <v>18.864259600386653</v>
      </c>
      <c r="CC34" s="39">
        <f t="shared" ca="1" si="35"/>
        <v>20.252962543098619</v>
      </c>
      <c r="CD34" s="39">
        <f t="shared" ca="1" si="35"/>
        <v>21.690999159722267</v>
      </c>
      <c r="CE34" s="39">
        <f t="shared" ca="1" si="35"/>
        <v>23.176528181362436</v>
      </c>
      <c r="CF34" s="39">
        <f t="shared" ca="1" si="35"/>
        <v>24.70747072561602</v>
      </c>
      <c r="CG34" s="39">
        <f t="shared" ca="1" si="35"/>
        <v>26.281514140614771</v>
      </c>
      <c r="CH34" s="39">
        <f t="shared" ca="1" si="35"/>
        <v>27.896117003092083</v>
      </c>
      <c r="CI34" s="39">
        <f t="shared" ca="1" si="35"/>
        <v>29.548515253761906</v>
      </c>
    </row>
    <row r="35" spans="1:88">
      <c r="A35" s="162"/>
      <c r="B35" s="58"/>
      <c r="C35" s="58"/>
      <c r="D35" s="58"/>
      <c r="E35" s="162"/>
      <c r="F35" s="58"/>
      <c r="G35" s="58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501"/>
      <c r="S35" s="501"/>
      <c r="T35" s="501"/>
      <c r="U35" s="501"/>
      <c r="V35" s="162"/>
      <c r="W35" s="61">
        <f t="shared" ca="1" si="32"/>
        <v>-4</v>
      </c>
      <c r="X35" s="39">
        <f t="shared" ca="1" si="33"/>
        <v>20.107200067925877</v>
      </c>
      <c r="Y35" s="39">
        <f t="shared" ca="1" si="33"/>
        <v>21.054129475727631</v>
      </c>
      <c r="Z35" s="39">
        <f t="shared" ca="1" si="33"/>
        <v>22.044530013736622</v>
      </c>
      <c r="AA35" s="39">
        <f t="shared" ca="1" si="33"/>
        <v>23.077821108166457</v>
      </c>
      <c r="AB35" s="39">
        <f t="shared" ca="1" si="33"/>
        <v>24.153234144770025</v>
      </c>
      <c r="AC35" s="39">
        <f t="shared" ca="1" si="33"/>
        <v>25.269811017742203</v>
      </c>
      <c r="AD35" s="39">
        <f t="shared" ca="1" si="33"/>
        <v>26.426403582555061</v>
      </c>
      <c r="AE35" s="39">
        <f t="shared" ca="1" si="33"/>
        <v>27.621674021742418</v>
      </c>
      <c r="AF35" s="39">
        <f t="shared" ca="1" si="33"/>
        <v>28.854096128219563</v>
      </c>
      <c r="AG35" s="39">
        <f t="shared" ca="1" si="33"/>
        <v>30.12195750626195</v>
      </c>
      <c r="AH35" s="39">
        <f t="shared" ca="1" si="33"/>
        <v>31.423362685796789</v>
      </c>
      <c r="AI35" s="39">
        <f t="shared" ca="1" si="33"/>
        <v>32.756237141204579</v>
      </c>
      <c r="AJ35" s="39">
        <f t="shared" ca="1" si="33"/>
        <v>34.118332201406552</v>
      </c>
      <c r="AK35" t="s">
        <v>74</v>
      </c>
      <c r="BK35" s="91"/>
      <c r="BL35" s="91"/>
      <c r="BM35" s="91"/>
      <c r="BN35" s="91"/>
      <c r="BO35" s="91"/>
      <c r="BP35" s="91"/>
      <c r="BQ35" s="91"/>
      <c r="BR35" s="91"/>
      <c r="BS35" s="494"/>
      <c r="BT35" s="495"/>
      <c r="BU35" s="162"/>
      <c r="BV35" s="61">
        <f t="shared" ca="1" si="34"/>
        <v>-4</v>
      </c>
      <c r="BW35" s="39">
        <f t="shared" ca="1" si="35"/>
        <v>12.705566675328646</v>
      </c>
      <c r="BX35" s="39">
        <f t="shared" ca="1" si="35"/>
        <v>13.828420721376879</v>
      </c>
      <c r="BY35" s="39">
        <f t="shared" ca="1" si="35"/>
        <v>15.006197740547499</v>
      </c>
      <c r="BZ35" s="39">
        <f t="shared" ca="1" si="35"/>
        <v>16.238261344855857</v>
      </c>
      <c r="CA35" s="39">
        <f t="shared" ca="1" si="35"/>
        <v>17.523735811343197</v>
      </c>
      <c r="CB35" s="39">
        <f t="shared" ca="1" si="35"/>
        <v>18.861504103703343</v>
      </c>
      <c r="CC35" s="39">
        <f t="shared" ca="1" si="35"/>
        <v>20.250207046415319</v>
      </c>
      <c r="CD35" s="39">
        <f t="shared" ca="1" si="35"/>
        <v>21.688243663038964</v>
      </c>
      <c r="CE35" s="39">
        <f t="shared" ca="1" si="35"/>
        <v>23.173772684679136</v>
      </c>
      <c r="CF35" s="39">
        <f t="shared" ca="1" si="35"/>
        <v>24.704715228932717</v>
      </c>
      <c r="CG35" s="39">
        <f t="shared" ca="1" si="35"/>
        <v>26.278758643931475</v>
      </c>
      <c r="CH35" s="39">
        <f t="shared" ca="1" si="35"/>
        <v>27.89336150640878</v>
      </c>
      <c r="CI35" s="39">
        <f t="shared" ca="1" si="35"/>
        <v>29.545759757078606</v>
      </c>
      <c r="CJ35" t="s">
        <v>74</v>
      </c>
    </row>
    <row r="36" spans="1:88">
      <c r="A36" s="492"/>
      <c r="B36" s="162"/>
      <c r="C36" s="162"/>
      <c r="D36" s="162"/>
      <c r="E36" s="162"/>
      <c r="F36" s="162"/>
      <c r="G36" s="162"/>
      <c r="H36" s="162"/>
      <c r="I36" s="162"/>
      <c r="J36" s="74"/>
      <c r="K36" s="74"/>
      <c r="L36" s="74"/>
      <c r="M36" s="57"/>
      <c r="N36" s="496"/>
      <c r="O36" s="162"/>
      <c r="P36" s="162"/>
      <c r="Q36" s="162"/>
      <c r="R36" s="274"/>
      <c r="S36" s="274"/>
      <c r="T36" s="274"/>
      <c r="U36" s="274"/>
      <c r="V36" s="274"/>
      <c r="W36" s="61">
        <f t="shared" ca="1" si="32"/>
        <v>-3</v>
      </c>
      <c r="X36" s="39">
        <f t="shared" ca="1" si="33"/>
        <v>20.097903589360296</v>
      </c>
      <c r="Y36" s="39">
        <f t="shared" ca="1" si="33"/>
        <v>21.044832997162057</v>
      </c>
      <c r="Z36" s="39">
        <f t="shared" ca="1" si="33"/>
        <v>22.035233535171049</v>
      </c>
      <c r="AA36" s="39">
        <f t="shared" ca="1" si="33"/>
        <v>23.068524629600883</v>
      </c>
      <c r="AB36" s="39">
        <f t="shared" ca="1" si="33"/>
        <v>24.143937666204447</v>
      </c>
      <c r="AC36" s="39">
        <f t="shared" ca="1" si="33"/>
        <v>25.260514539176629</v>
      </c>
      <c r="AD36" s="39">
        <f t="shared" ca="1" si="33"/>
        <v>26.417107103989487</v>
      </c>
      <c r="AE36" s="39">
        <f t="shared" ca="1" si="33"/>
        <v>27.612377543176844</v>
      </c>
      <c r="AF36" s="39">
        <f t="shared" ca="1" si="33"/>
        <v>28.844799649653989</v>
      </c>
      <c r="AG36" s="39">
        <f t="shared" ca="1" si="33"/>
        <v>30.112661027696376</v>
      </c>
      <c r="AH36" s="39">
        <f t="shared" ca="1" si="33"/>
        <v>31.414066207231212</v>
      </c>
      <c r="AI36" s="39">
        <f t="shared" ca="1" si="33"/>
        <v>32.746940662639012</v>
      </c>
      <c r="AJ36" s="39">
        <f t="shared" ca="1" si="33"/>
        <v>34.109035722840986</v>
      </c>
      <c r="BK36" s="162"/>
      <c r="BL36" s="162"/>
      <c r="BM36" s="74"/>
      <c r="BN36" s="74"/>
      <c r="BO36" s="74"/>
      <c r="BP36" s="57"/>
      <c r="BQ36" s="496"/>
      <c r="BR36" s="162"/>
      <c r="BS36" s="162"/>
      <c r="BT36" s="162"/>
      <c r="BU36" s="274"/>
      <c r="BV36" s="61">
        <f t="shared" ca="1" si="34"/>
        <v>-3</v>
      </c>
      <c r="BW36" s="39">
        <f t="shared" ca="1" si="35"/>
        <v>12.704256675747923</v>
      </c>
      <c r="BX36" s="39">
        <f t="shared" ca="1" si="35"/>
        <v>13.827110721796156</v>
      </c>
      <c r="BY36" s="39">
        <f t="shared" ca="1" si="35"/>
        <v>15.004887740966785</v>
      </c>
      <c r="BZ36" s="39">
        <f t="shared" ca="1" si="35"/>
        <v>16.236951345275134</v>
      </c>
      <c r="CA36" s="39">
        <f t="shared" ca="1" si="35"/>
        <v>17.522425811762481</v>
      </c>
      <c r="CB36" s="39">
        <f t="shared" ca="1" si="35"/>
        <v>18.860194104122638</v>
      </c>
      <c r="CC36" s="39">
        <f t="shared" ca="1" si="35"/>
        <v>20.248897046834603</v>
      </c>
      <c r="CD36" s="39">
        <f t="shared" ca="1" si="35"/>
        <v>21.686933663458241</v>
      </c>
      <c r="CE36" s="39">
        <f t="shared" ca="1" si="35"/>
        <v>23.172462685098413</v>
      </c>
      <c r="CF36" s="39">
        <f t="shared" ca="1" si="35"/>
        <v>24.703405229351997</v>
      </c>
      <c r="CG36" s="39">
        <f t="shared" ca="1" si="35"/>
        <v>26.277448644350752</v>
      </c>
      <c r="CH36" s="39">
        <f t="shared" ca="1" si="35"/>
        <v>27.892051506828068</v>
      </c>
      <c r="CI36" s="39">
        <f t="shared" ca="1" si="35"/>
        <v>29.544449757497887</v>
      </c>
    </row>
    <row r="37" spans="1:88">
      <c r="A37" s="162"/>
      <c r="B37" s="493"/>
      <c r="C37" s="489"/>
      <c r="D37" s="489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57"/>
      <c r="Q37" s="162"/>
      <c r="R37" s="162"/>
      <c r="S37" s="162"/>
      <c r="T37" s="162"/>
      <c r="U37" s="162"/>
      <c r="V37" s="162"/>
      <c r="W37" s="61">
        <f t="shared" ca="1" si="32"/>
        <v>-2</v>
      </c>
      <c r="X37" s="39">
        <f t="shared" ca="1" si="33"/>
        <v>20.091607470625686</v>
      </c>
      <c r="Y37" s="39">
        <f t="shared" ca="1" si="33"/>
        <v>21.038536878427433</v>
      </c>
      <c r="Z37" s="39">
        <f t="shared" ca="1" si="33"/>
        <v>22.028937416436431</v>
      </c>
      <c r="AA37" s="39">
        <f t="shared" ca="1" si="33"/>
        <v>23.062228510866266</v>
      </c>
      <c r="AB37" s="39">
        <f t="shared" ca="1" si="33"/>
        <v>24.137641547469833</v>
      </c>
      <c r="AC37" s="39">
        <f t="shared" ca="1" si="33"/>
        <v>25.254218420442012</v>
      </c>
      <c r="AD37" s="39">
        <f t="shared" ca="1" si="33"/>
        <v>26.410810985254869</v>
      </c>
      <c r="AE37" s="39">
        <f t="shared" ca="1" si="33"/>
        <v>27.606081424442227</v>
      </c>
      <c r="AF37" s="39">
        <f t="shared" ca="1" si="33"/>
        <v>28.838503530919372</v>
      </c>
      <c r="AG37" s="39">
        <f t="shared" ca="1" si="33"/>
        <v>30.106364908961762</v>
      </c>
      <c r="AH37" s="39">
        <f t="shared" ca="1" si="33"/>
        <v>31.407770088496598</v>
      </c>
      <c r="AI37" s="39">
        <f t="shared" ca="1" si="33"/>
        <v>32.740644543904388</v>
      </c>
      <c r="AJ37" s="39">
        <f t="shared" ca="1" si="33"/>
        <v>34.102739604106361</v>
      </c>
      <c r="BK37" s="426"/>
      <c r="BL37" s="426"/>
      <c r="BM37" s="426"/>
      <c r="BN37" s="426"/>
      <c r="BO37" s="426"/>
      <c r="BP37" s="426"/>
      <c r="BQ37" s="426"/>
      <c r="BR37" s="426"/>
      <c r="BS37" s="57"/>
      <c r="BT37" s="162"/>
      <c r="BU37" s="162"/>
      <c r="BV37" s="61">
        <f t="shared" ca="1" si="34"/>
        <v>-2</v>
      </c>
      <c r="BW37" s="39">
        <f t="shared" ca="1" si="35"/>
        <v>12.703769213072965</v>
      </c>
      <c r="BX37" s="39">
        <f t="shared" ca="1" si="35"/>
        <v>13.826623259121192</v>
      </c>
      <c r="BY37" s="39">
        <f t="shared" ca="1" si="35"/>
        <v>15.004400278291818</v>
      </c>
      <c r="BZ37" s="39">
        <f t="shared" ca="1" si="35"/>
        <v>16.236463882600177</v>
      </c>
      <c r="CA37" s="39">
        <f t="shared" ca="1" si="35"/>
        <v>17.521938349087517</v>
      </c>
      <c r="CB37" s="39">
        <f t="shared" ca="1" si="35"/>
        <v>18.859706641447662</v>
      </c>
      <c r="CC37" s="39">
        <f t="shared" ca="1" si="35"/>
        <v>20.248409584159639</v>
      </c>
      <c r="CD37" s="39">
        <f t="shared" ca="1" si="35"/>
        <v>21.686446200783283</v>
      </c>
      <c r="CE37" s="39">
        <f t="shared" ca="1" si="35"/>
        <v>23.171975222423455</v>
      </c>
      <c r="CF37" s="39">
        <f t="shared" ca="1" si="35"/>
        <v>24.702917766677039</v>
      </c>
      <c r="CG37" s="39">
        <f t="shared" ca="1" si="35"/>
        <v>26.276961181675794</v>
      </c>
      <c r="CH37" s="39">
        <f t="shared" ca="1" si="35"/>
        <v>27.8915640441531</v>
      </c>
      <c r="CI37" s="39">
        <f t="shared" ca="1" si="35"/>
        <v>29.543962294822926</v>
      </c>
    </row>
    <row r="38" spans="1:88">
      <c r="A38" s="57"/>
      <c r="B38" s="373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91"/>
      <c r="Q38" s="74"/>
      <c r="R38" s="162"/>
      <c r="S38" s="162"/>
      <c r="T38" s="162"/>
      <c r="U38" s="162"/>
      <c r="V38" s="162"/>
      <c r="W38" s="61">
        <f t="shared" ca="1" si="32"/>
        <v>-1</v>
      </c>
      <c r="X38" s="39">
        <f t="shared" ca="1" si="33"/>
        <v>20.087967916361951</v>
      </c>
      <c r="Y38" s="39">
        <f t="shared" ca="1" si="33"/>
        <v>21.034897324163701</v>
      </c>
      <c r="Z38" s="39">
        <f t="shared" ca="1" si="33"/>
        <v>22.025297862172692</v>
      </c>
      <c r="AA38" s="39">
        <f t="shared" ca="1" si="33"/>
        <v>23.058588956602538</v>
      </c>
      <c r="AB38" s="39">
        <f t="shared" ca="1" si="33"/>
        <v>24.134001993206095</v>
      </c>
      <c r="AC38" s="39">
        <f t="shared" ca="1" si="33"/>
        <v>25.250578866178273</v>
      </c>
      <c r="AD38" s="39">
        <f t="shared" ca="1" si="33"/>
        <v>26.407171430991134</v>
      </c>
      <c r="AE38" s="39">
        <f t="shared" ca="1" si="33"/>
        <v>27.602441870178488</v>
      </c>
      <c r="AF38" s="39">
        <f t="shared" ca="1" si="33"/>
        <v>28.83486397665564</v>
      </c>
      <c r="AG38" s="39">
        <f t="shared" ca="1" si="33"/>
        <v>30.102725354698027</v>
      </c>
      <c r="AH38" s="39">
        <f t="shared" ca="1" si="33"/>
        <v>31.404130534232863</v>
      </c>
      <c r="AI38" s="39">
        <f t="shared" ca="1" si="33"/>
        <v>32.73700498964066</v>
      </c>
      <c r="AJ38" s="39">
        <f t="shared" ca="1" si="33"/>
        <v>34.099100049842626</v>
      </c>
      <c r="BK38" s="397"/>
      <c r="BL38" s="397"/>
      <c r="BM38" s="397"/>
      <c r="BN38" s="397"/>
      <c r="BO38" s="397"/>
      <c r="BP38" s="397"/>
      <c r="BQ38" s="397"/>
      <c r="BR38" s="397"/>
      <c r="BS38" s="91"/>
      <c r="BT38" s="74"/>
      <c r="BU38" s="162"/>
      <c r="BV38" s="61">
        <f t="shared" ca="1" si="34"/>
        <v>-1</v>
      </c>
      <c r="BW38" s="39">
        <f t="shared" ca="1" si="35"/>
        <v>12.7036565838172</v>
      </c>
      <c r="BX38" s="39">
        <f t="shared" ca="1" si="35"/>
        <v>13.826510629865426</v>
      </c>
      <c r="BY38" s="39">
        <f t="shared" ca="1" si="35"/>
        <v>15.004287649036053</v>
      </c>
      <c r="BZ38" s="39">
        <f t="shared" ca="1" si="35"/>
        <v>16.236351253344409</v>
      </c>
      <c r="CA38" s="39">
        <f t="shared" ca="1" si="35"/>
        <v>17.52182571983175</v>
      </c>
      <c r="CB38" s="39">
        <f t="shared" ca="1" si="35"/>
        <v>18.859594012191899</v>
      </c>
      <c r="CC38" s="39">
        <f t="shared" ca="1" si="35"/>
        <v>20.248296954903871</v>
      </c>
      <c r="CD38" s="39">
        <f t="shared" ca="1" si="35"/>
        <v>21.686333571527513</v>
      </c>
      <c r="CE38" s="39">
        <f t="shared" ca="1" si="35"/>
        <v>23.171862593167688</v>
      </c>
      <c r="CF38" s="39">
        <f t="shared" ca="1" si="35"/>
        <v>24.702805137421265</v>
      </c>
      <c r="CG38" s="39">
        <f t="shared" ca="1" si="35"/>
        <v>26.276848552420031</v>
      </c>
      <c r="CH38" s="39">
        <f t="shared" ca="1" si="35"/>
        <v>27.891451414897336</v>
      </c>
      <c r="CI38" s="39">
        <f t="shared" ca="1" si="35"/>
        <v>29.543849665567159</v>
      </c>
    </row>
    <row r="39" spans="1:88">
      <c r="A39" s="492"/>
      <c r="B39" s="373"/>
      <c r="C39" s="325"/>
      <c r="D39" s="325"/>
      <c r="E39" s="325"/>
      <c r="F39" s="325"/>
      <c r="G39" s="325"/>
      <c r="H39" s="325"/>
      <c r="I39" s="325"/>
      <c r="J39" s="325"/>
      <c r="K39" s="325"/>
      <c r="L39" s="325"/>
      <c r="M39" s="325"/>
      <c r="N39" s="325"/>
      <c r="O39" s="325"/>
      <c r="P39" s="91"/>
      <c r="Q39" s="162"/>
      <c r="R39" s="162"/>
      <c r="S39" s="162"/>
      <c r="T39" s="162"/>
      <c r="U39" s="162"/>
      <c r="V39" s="162"/>
      <c r="W39" s="61">
        <f t="shared" ca="1" si="32"/>
        <v>0</v>
      </c>
      <c r="X39" s="39">
        <f t="shared" ca="1" si="33"/>
        <v>20.086777793940126</v>
      </c>
      <c r="Y39" s="39">
        <f t="shared" ca="1" si="33"/>
        <v>21.03370720174188</v>
      </c>
      <c r="Z39" s="39">
        <f t="shared" ca="1" si="33"/>
        <v>22.024107739750871</v>
      </c>
      <c r="AA39" s="39">
        <f t="shared" ca="1" si="33"/>
        <v>23.057398834180706</v>
      </c>
      <c r="AB39" s="39">
        <f t="shared" ca="1" si="33"/>
        <v>24.132811870784273</v>
      </c>
      <c r="AC39" s="39">
        <f t="shared" ca="1" si="33"/>
        <v>25.249388743756452</v>
      </c>
      <c r="AD39" s="39">
        <f t="shared" ca="1" si="33"/>
        <v>26.405981308569309</v>
      </c>
      <c r="AE39" s="39">
        <f t="shared" ca="1" si="33"/>
        <v>27.601251747756667</v>
      </c>
      <c r="AF39" s="39">
        <f t="shared" ca="1" si="33"/>
        <v>28.833673854233815</v>
      </c>
      <c r="AG39" s="39">
        <f t="shared" ca="1" si="33"/>
        <v>30.101535232276202</v>
      </c>
      <c r="AH39" s="39">
        <f t="shared" ca="1" si="33"/>
        <v>31.402940411811041</v>
      </c>
      <c r="AI39" s="39">
        <f t="shared" ca="1" si="33"/>
        <v>32.735814867218835</v>
      </c>
      <c r="AJ39" s="39">
        <f t="shared" ca="1" si="33"/>
        <v>34.097909927420801</v>
      </c>
      <c r="BK39" s="397"/>
      <c r="BL39" s="397"/>
      <c r="BM39" s="397"/>
      <c r="BN39" s="397"/>
      <c r="BO39" s="397"/>
      <c r="BP39" s="397"/>
      <c r="BQ39" s="397"/>
      <c r="BR39" s="397"/>
      <c r="BS39" s="91"/>
      <c r="BT39" s="162"/>
      <c r="BU39" s="162"/>
      <c r="BV39" s="61">
        <f t="shared" ca="1" si="34"/>
        <v>0</v>
      </c>
      <c r="BW39" s="39">
        <f t="shared" ca="1" si="35"/>
        <v>12.703649070319452</v>
      </c>
      <c r="BX39" s="39">
        <f t="shared" ca="1" si="35"/>
        <v>13.826503116367679</v>
      </c>
      <c r="BY39" s="39">
        <f t="shared" ca="1" si="35"/>
        <v>15.004280135538307</v>
      </c>
      <c r="BZ39" s="39">
        <f t="shared" ca="1" si="35"/>
        <v>16.236343739846664</v>
      </c>
      <c r="CA39" s="39">
        <f t="shared" ca="1" si="35"/>
        <v>17.521818206334004</v>
      </c>
      <c r="CB39" s="39">
        <f t="shared" ca="1" si="35"/>
        <v>18.859586498694149</v>
      </c>
      <c r="CC39" s="39">
        <f t="shared" ca="1" si="35"/>
        <v>20.248289441406126</v>
      </c>
      <c r="CD39" s="39">
        <f t="shared" ca="1" si="35"/>
        <v>21.686326058029771</v>
      </c>
      <c r="CE39" s="39">
        <f t="shared" ca="1" si="35"/>
        <v>23.171855079669943</v>
      </c>
      <c r="CF39" s="39">
        <f t="shared" ca="1" si="35"/>
        <v>24.702797623923527</v>
      </c>
      <c r="CG39" s="39">
        <f t="shared" ca="1" si="35"/>
        <v>26.276841038922282</v>
      </c>
      <c r="CH39" s="39">
        <f t="shared" ca="1" si="35"/>
        <v>27.89144390139959</v>
      </c>
      <c r="CI39" s="39">
        <f t="shared" ca="1" si="35"/>
        <v>29.543842152069413</v>
      </c>
    </row>
    <row r="40" spans="1:88">
      <c r="A40" s="492"/>
      <c r="B40" s="373"/>
      <c r="C40" s="325"/>
      <c r="D40" s="325"/>
      <c r="E40" s="325"/>
      <c r="F40" s="325"/>
      <c r="G40" s="325"/>
      <c r="H40" s="325"/>
      <c r="I40" s="325"/>
      <c r="J40" s="325"/>
      <c r="K40" s="325"/>
      <c r="L40" s="325"/>
      <c r="M40" s="325"/>
      <c r="N40" s="325"/>
      <c r="O40" s="325"/>
      <c r="P40" s="91"/>
      <c r="Q40" s="162"/>
      <c r="R40" s="162"/>
      <c r="S40" s="162"/>
      <c r="T40" s="162"/>
      <c r="U40" s="162"/>
      <c r="V40" s="162"/>
      <c r="W40" s="61">
        <f t="shared" ca="1" si="32"/>
        <v>1</v>
      </c>
      <c r="X40" s="39">
        <f t="shared" ca="1" si="33"/>
        <v>20.087967916361951</v>
      </c>
      <c r="Y40" s="39">
        <f t="shared" ca="1" si="33"/>
        <v>21.034897324163701</v>
      </c>
      <c r="Z40" s="39">
        <f t="shared" ca="1" si="33"/>
        <v>22.025297862172692</v>
      </c>
      <c r="AA40" s="39">
        <f t="shared" ca="1" si="33"/>
        <v>23.058588956602538</v>
      </c>
      <c r="AB40" s="39">
        <f t="shared" ca="1" si="33"/>
        <v>24.134001993206095</v>
      </c>
      <c r="AC40" s="39">
        <f t="shared" ca="1" si="33"/>
        <v>25.250578866178273</v>
      </c>
      <c r="AD40" s="39">
        <f t="shared" ca="1" si="33"/>
        <v>26.407171430991134</v>
      </c>
      <c r="AE40" s="39">
        <f t="shared" ca="1" si="33"/>
        <v>27.602441870178488</v>
      </c>
      <c r="AF40" s="39">
        <f t="shared" ca="1" si="33"/>
        <v>28.83486397665564</v>
      </c>
      <c r="AG40" s="39">
        <f t="shared" ca="1" si="33"/>
        <v>30.102725354698027</v>
      </c>
      <c r="AH40" s="39">
        <f t="shared" ca="1" si="33"/>
        <v>31.404130534232863</v>
      </c>
      <c r="AI40" s="39">
        <f t="shared" ca="1" si="33"/>
        <v>32.73700498964066</v>
      </c>
      <c r="AJ40" s="39">
        <f t="shared" ca="1" si="33"/>
        <v>34.099100049842626</v>
      </c>
      <c r="BK40" s="397"/>
      <c r="BL40" s="397"/>
      <c r="BM40" s="397"/>
      <c r="BN40" s="397"/>
      <c r="BO40" s="397"/>
      <c r="BP40" s="397"/>
      <c r="BQ40" s="397"/>
      <c r="BR40" s="397"/>
      <c r="BS40" s="91"/>
      <c r="BT40" s="162"/>
      <c r="BU40" s="162"/>
      <c r="BV40" s="61">
        <f t="shared" ca="1" si="34"/>
        <v>1</v>
      </c>
      <c r="BW40" s="39">
        <f t="shared" ca="1" si="35"/>
        <v>12.7036565838172</v>
      </c>
      <c r="BX40" s="39">
        <f t="shared" ca="1" si="35"/>
        <v>13.826510629865426</v>
      </c>
      <c r="BY40" s="39">
        <f t="shared" ca="1" si="35"/>
        <v>15.004287649036053</v>
      </c>
      <c r="BZ40" s="39">
        <f t="shared" ca="1" si="35"/>
        <v>16.236351253344409</v>
      </c>
      <c r="CA40" s="39">
        <f t="shared" ca="1" si="35"/>
        <v>17.52182571983175</v>
      </c>
      <c r="CB40" s="39">
        <f t="shared" ca="1" si="35"/>
        <v>18.859594012191899</v>
      </c>
      <c r="CC40" s="39">
        <f t="shared" ca="1" si="35"/>
        <v>20.248296954903871</v>
      </c>
      <c r="CD40" s="39">
        <f t="shared" ca="1" si="35"/>
        <v>21.686333571527513</v>
      </c>
      <c r="CE40" s="39">
        <f t="shared" ca="1" si="35"/>
        <v>23.171862593167688</v>
      </c>
      <c r="CF40" s="39">
        <f t="shared" ca="1" si="35"/>
        <v>24.702805137421265</v>
      </c>
      <c r="CG40" s="39">
        <f t="shared" ca="1" si="35"/>
        <v>26.276848552420031</v>
      </c>
      <c r="CH40" s="39">
        <f t="shared" ca="1" si="35"/>
        <v>27.891451414897336</v>
      </c>
      <c r="CI40" s="39">
        <f t="shared" ca="1" si="35"/>
        <v>29.543849665567159</v>
      </c>
    </row>
    <row r="41" spans="1:88">
      <c r="A41" s="492"/>
      <c r="B41" s="373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91"/>
      <c r="Q41" s="74"/>
      <c r="R41" s="162"/>
      <c r="S41" s="162"/>
      <c r="T41" s="162"/>
      <c r="U41" s="162"/>
      <c r="V41" s="162"/>
      <c r="W41" s="61">
        <f t="shared" ca="1" si="32"/>
        <v>2</v>
      </c>
      <c r="X41" s="39">
        <f t="shared" ca="1" si="33"/>
        <v>20.091607470625686</v>
      </c>
      <c r="Y41" s="39">
        <f t="shared" ca="1" si="33"/>
        <v>21.038536878427433</v>
      </c>
      <c r="Z41" s="39">
        <f t="shared" ca="1" si="33"/>
        <v>22.028937416436431</v>
      </c>
      <c r="AA41" s="39">
        <f t="shared" ca="1" si="33"/>
        <v>23.062228510866266</v>
      </c>
      <c r="AB41" s="39">
        <f t="shared" ca="1" si="33"/>
        <v>24.137641547469833</v>
      </c>
      <c r="AC41" s="39">
        <f t="shared" ca="1" si="33"/>
        <v>25.254218420442012</v>
      </c>
      <c r="AD41" s="39">
        <f t="shared" ca="1" si="33"/>
        <v>26.410810985254869</v>
      </c>
      <c r="AE41" s="39">
        <f t="shared" ca="1" si="33"/>
        <v>27.606081424442227</v>
      </c>
      <c r="AF41" s="39">
        <f t="shared" ca="1" si="33"/>
        <v>28.838503530919372</v>
      </c>
      <c r="AG41" s="39">
        <f t="shared" ca="1" si="33"/>
        <v>30.106364908961762</v>
      </c>
      <c r="AH41" s="39">
        <f t="shared" ca="1" si="33"/>
        <v>31.407770088496598</v>
      </c>
      <c r="AI41" s="39">
        <f t="shared" ca="1" si="33"/>
        <v>32.740644543904388</v>
      </c>
      <c r="AJ41" s="39">
        <f t="shared" ca="1" si="33"/>
        <v>34.102739604106361</v>
      </c>
      <c r="BK41" s="397"/>
      <c r="BL41" s="397"/>
      <c r="BM41" s="397"/>
      <c r="BN41" s="397"/>
      <c r="BO41" s="397"/>
      <c r="BP41" s="397"/>
      <c r="BQ41" s="397"/>
      <c r="BR41" s="397"/>
      <c r="BS41" s="91"/>
      <c r="BT41" s="74"/>
      <c r="BU41" s="162"/>
      <c r="BV41" s="61">
        <f t="shared" ca="1" si="34"/>
        <v>2</v>
      </c>
      <c r="BW41" s="39">
        <f t="shared" ca="1" si="35"/>
        <v>12.703769213072965</v>
      </c>
      <c r="BX41" s="39">
        <f t="shared" ca="1" si="35"/>
        <v>13.826623259121192</v>
      </c>
      <c r="BY41" s="39">
        <f t="shared" ca="1" si="35"/>
        <v>15.004400278291818</v>
      </c>
      <c r="BZ41" s="39">
        <f t="shared" ca="1" si="35"/>
        <v>16.236463882600177</v>
      </c>
      <c r="CA41" s="39">
        <f t="shared" ca="1" si="35"/>
        <v>17.521938349087517</v>
      </c>
      <c r="CB41" s="39">
        <f t="shared" ca="1" si="35"/>
        <v>18.859706641447662</v>
      </c>
      <c r="CC41" s="39">
        <f t="shared" ca="1" si="35"/>
        <v>20.248409584159639</v>
      </c>
      <c r="CD41" s="39">
        <f t="shared" ca="1" si="35"/>
        <v>21.686446200783283</v>
      </c>
      <c r="CE41" s="39">
        <f t="shared" ca="1" si="35"/>
        <v>23.171975222423455</v>
      </c>
      <c r="CF41" s="39">
        <f t="shared" ca="1" si="35"/>
        <v>24.702917766677039</v>
      </c>
      <c r="CG41" s="39">
        <f t="shared" ca="1" si="35"/>
        <v>26.276961181675794</v>
      </c>
      <c r="CH41" s="39">
        <f t="shared" ca="1" si="35"/>
        <v>27.8915640441531</v>
      </c>
      <c r="CI41" s="39">
        <f t="shared" ca="1" si="35"/>
        <v>29.543962294822926</v>
      </c>
    </row>
    <row r="42" spans="1:88">
      <c r="A42" s="492"/>
      <c r="B42" s="373"/>
      <c r="C42" s="325"/>
      <c r="D42" s="325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91"/>
      <c r="Q42" s="74"/>
      <c r="R42" s="162"/>
      <c r="S42" s="162"/>
      <c r="T42" s="162"/>
      <c r="U42" s="162"/>
      <c r="V42" s="162"/>
      <c r="W42" s="61">
        <f t="shared" ca="1" si="32"/>
        <v>3</v>
      </c>
      <c r="X42" s="39">
        <f t="shared" ca="1" si="33"/>
        <v>20.097903589360296</v>
      </c>
      <c r="Y42" s="39">
        <f t="shared" ca="1" si="33"/>
        <v>21.044832997162057</v>
      </c>
      <c r="Z42" s="39">
        <f t="shared" ca="1" si="33"/>
        <v>22.035233535171049</v>
      </c>
      <c r="AA42" s="39">
        <f t="shared" ca="1" si="33"/>
        <v>23.068524629600883</v>
      </c>
      <c r="AB42" s="39">
        <f t="shared" ca="1" si="33"/>
        <v>24.143937666204447</v>
      </c>
      <c r="AC42" s="39">
        <f t="shared" ca="1" si="33"/>
        <v>25.260514539176629</v>
      </c>
      <c r="AD42" s="39">
        <f t="shared" ca="1" si="33"/>
        <v>26.417107103989487</v>
      </c>
      <c r="AE42" s="39">
        <f t="shared" ca="1" si="33"/>
        <v>27.612377543176844</v>
      </c>
      <c r="AF42" s="39">
        <f t="shared" ca="1" si="33"/>
        <v>28.844799649653989</v>
      </c>
      <c r="AG42" s="39">
        <f t="shared" ca="1" si="33"/>
        <v>30.112661027696376</v>
      </c>
      <c r="AH42" s="39">
        <f t="shared" ca="1" si="33"/>
        <v>31.414066207231212</v>
      </c>
      <c r="AI42" s="39">
        <f t="shared" ca="1" si="33"/>
        <v>32.746940662639012</v>
      </c>
      <c r="AJ42" s="39">
        <f t="shared" ca="1" si="33"/>
        <v>34.109035722840986</v>
      </c>
      <c r="BK42" s="397"/>
      <c r="BL42" s="397"/>
      <c r="BM42" s="397"/>
      <c r="BN42" s="397"/>
      <c r="BO42" s="397"/>
      <c r="BP42" s="397"/>
      <c r="BQ42" s="397"/>
      <c r="BR42" s="397"/>
      <c r="BS42" s="91"/>
      <c r="BT42" s="74"/>
      <c r="BU42" s="162"/>
      <c r="BV42" s="61">
        <f t="shared" ca="1" si="34"/>
        <v>3</v>
      </c>
      <c r="BW42" s="39">
        <f t="shared" ca="1" si="35"/>
        <v>12.704256675747923</v>
      </c>
      <c r="BX42" s="39">
        <f t="shared" ca="1" si="35"/>
        <v>13.827110721796156</v>
      </c>
      <c r="BY42" s="39">
        <f t="shared" ca="1" si="35"/>
        <v>15.004887740966785</v>
      </c>
      <c r="BZ42" s="39">
        <f t="shared" ca="1" si="35"/>
        <v>16.236951345275134</v>
      </c>
      <c r="CA42" s="39">
        <f t="shared" ca="1" si="35"/>
        <v>17.522425811762481</v>
      </c>
      <c r="CB42" s="39">
        <f t="shared" ca="1" si="35"/>
        <v>18.860194104122638</v>
      </c>
      <c r="CC42" s="39">
        <f t="shared" ca="1" si="35"/>
        <v>20.248897046834603</v>
      </c>
      <c r="CD42" s="39">
        <f t="shared" ca="1" si="35"/>
        <v>21.686933663458241</v>
      </c>
      <c r="CE42" s="39">
        <f t="shared" ca="1" si="35"/>
        <v>23.172462685098413</v>
      </c>
      <c r="CF42" s="39">
        <f t="shared" ca="1" si="35"/>
        <v>24.703405229351997</v>
      </c>
      <c r="CG42" s="39">
        <f t="shared" ca="1" si="35"/>
        <v>26.277448644350752</v>
      </c>
      <c r="CH42" s="39">
        <f t="shared" ca="1" si="35"/>
        <v>27.892051506828068</v>
      </c>
      <c r="CI42" s="39">
        <f t="shared" ca="1" si="35"/>
        <v>29.544449757497887</v>
      </c>
    </row>
    <row r="43" spans="1:88">
      <c r="A43" s="492"/>
      <c r="B43" s="373"/>
      <c r="C43" s="325"/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91"/>
      <c r="Q43" s="162"/>
      <c r="R43" s="162"/>
      <c r="S43" s="162"/>
      <c r="T43" s="162"/>
      <c r="U43" s="162"/>
      <c r="V43" s="162"/>
      <c r="W43" s="61">
        <f t="shared" ca="1" si="32"/>
        <v>4</v>
      </c>
      <c r="X43" s="39">
        <f t="shared" ca="1" si="33"/>
        <v>20.107200067925877</v>
      </c>
      <c r="Y43" s="39">
        <f t="shared" ca="1" si="33"/>
        <v>21.054129475727631</v>
      </c>
      <c r="Z43" s="39">
        <f t="shared" ca="1" si="33"/>
        <v>22.044530013736622</v>
      </c>
      <c r="AA43" s="39">
        <f t="shared" ca="1" si="33"/>
        <v>23.077821108166457</v>
      </c>
      <c r="AB43" s="39">
        <f t="shared" ca="1" si="33"/>
        <v>24.153234144770025</v>
      </c>
      <c r="AC43" s="39">
        <f t="shared" ca="1" si="33"/>
        <v>25.269811017742203</v>
      </c>
      <c r="AD43" s="39">
        <f t="shared" ca="1" si="33"/>
        <v>26.426403582555061</v>
      </c>
      <c r="AE43" s="39">
        <f t="shared" ca="1" si="33"/>
        <v>27.621674021742418</v>
      </c>
      <c r="AF43" s="39">
        <f t="shared" ca="1" si="33"/>
        <v>28.854096128219563</v>
      </c>
      <c r="AG43" s="39">
        <f t="shared" ca="1" si="33"/>
        <v>30.12195750626195</v>
      </c>
      <c r="AH43" s="39">
        <f t="shared" ca="1" si="33"/>
        <v>31.423362685796789</v>
      </c>
      <c r="AI43" s="39">
        <f t="shared" ca="1" si="33"/>
        <v>32.756237141204579</v>
      </c>
      <c r="AJ43" s="39">
        <f t="shared" ca="1" si="33"/>
        <v>34.118332201406552</v>
      </c>
      <c r="BK43" s="397"/>
      <c r="BL43" s="397"/>
      <c r="BM43" s="397"/>
      <c r="BN43" s="397"/>
      <c r="BO43" s="397"/>
      <c r="BP43" s="397"/>
      <c r="BQ43" s="397"/>
      <c r="BR43" s="397"/>
      <c r="BS43" s="91"/>
      <c r="BT43" s="162"/>
      <c r="BU43" s="162"/>
      <c r="BV43" s="61">
        <f t="shared" ca="1" si="34"/>
        <v>4</v>
      </c>
      <c r="BW43" s="39">
        <f t="shared" ca="1" si="35"/>
        <v>12.705566675328646</v>
      </c>
      <c r="BX43" s="39">
        <f t="shared" ca="1" si="35"/>
        <v>13.828420721376879</v>
      </c>
      <c r="BY43" s="39">
        <f t="shared" ca="1" si="35"/>
        <v>15.006197740547499</v>
      </c>
      <c r="BZ43" s="39">
        <f t="shared" ca="1" si="35"/>
        <v>16.238261344855857</v>
      </c>
      <c r="CA43" s="39">
        <f t="shared" ca="1" si="35"/>
        <v>17.523735811343197</v>
      </c>
      <c r="CB43" s="39">
        <f t="shared" ca="1" si="35"/>
        <v>18.861504103703343</v>
      </c>
      <c r="CC43" s="39">
        <f t="shared" ca="1" si="35"/>
        <v>20.250207046415319</v>
      </c>
      <c r="CD43" s="39">
        <f t="shared" ca="1" si="35"/>
        <v>21.688243663038964</v>
      </c>
      <c r="CE43" s="39">
        <f t="shared" ca="1" si="35"/>
        <v>23.173772684679136</v>
      </c>
      <c r="CF43" s="39">
        <f t="shared" ca="1" si="35"/>
        <v>24.704715228932717</v>
      </c>
      <c r="CG43" s="39">
        <f t="shared" ca="1" si="35"/>
        <v>26.278758643931475</v>
      </c>
      <c r="CH43" s="39">
        <f t="shared" ca="1" si="35"/>
        <v>27.89336150640878</v>
      </c>
      <c r="CI43" s="39">
        <f t="shared" ca="1" si="35"/>
        <v>29.545759757078606</v>
      </c>
    </row>
    <row r="44" spans="1:88">
      <c r="A44" s="492"/>
      <c r="B44" s="373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91"/>
      <c r="Q44" s="162"/>
      <c r="R44" s="162"/>
      <c r="S44" s="162"/>
      <c r="T44" s="162"/>
      <c r="U44" s="162"/>
      <c r="V44" s="162"/>
      <c r="W44" s="61">
        <f t="shared" ca="1" si="32"/>
        <v>5</v>
      </c>
      <c r="X44" s="39">
        <f t="shared" ca="1" si="33"/>
        <v>20.119975233563203</v>
      </c>
      <c r="Y44" s="39">
        <f t="shared" ca="1" si="33"/>
        <v>21.066904641364964</v>
      </c>
      <c r="Z44" s="39">
        <f t="shared" ca="1" si="33"/>
        <v>22.057305179373952</v>
      </c>
      <c r="AA44" s="39">
        <f t="shared" ca="1" si="33"/>
        <v>23.090596273803783</v>
      </c>
      <c r="AB44" s="39">
        <f t="shared" ca="1" si="33"/>
        <v>24.166009310407354</v>
      </c>
      <c r="AC44" s="39">
        <f t="shared" ca="1" si="33"/>
        <v>25.282586183379536</v>
      </c>
      <c r="AD44" s="39">
        <f t="shared" ca="1" si="33"/>
        <v>26.439178748192386</v>
      </c>
      <c r="AE44" s="39">
        <f t="shared" ca="1" si="33"/>
        <v>27.634449187379747</v>
      </c>
      <c r="AF44" s="39">
        <f t="shared" ca="1" si="33"/>
        <v>28.866871293856892</v>
      </c>
      <c r="AG44" s="39">
        <f t="shared" ca="1" si="33"/>
        <v>30.134732671899279</v>
      </c>
      <c r="AH44" s="39">
        <f t="shared" ca="1" si="33"/>
        <v>31.436137851434115</v>
      </c>
      <c r="AI44" s="39">
        <f t="shared" ca="1" si="33"/>
        <v>32.769012306841908</v>
      </c>
      <c r="AJ44" s="39">
        <f t="shared" ca="1" si="33"/>
        <v>34.131107367043882</v>
      </c>
      <c r="BK44" s="397"/>
      <c r="BL44" s="397"/>
      <c r="BM44" s="397"/>
      <c r="BN44" s="397"/>
      <c r="BO44" s="397"/>
      <c r="BP44" s="397"/>
      <c r="BQ44" s="397"/>
      <c r="BR44" s="397"/>
      <c r="BS44" s="91"/>
      <c r="BT44" s="162"/>
      <c r="BU44" s="162"/>
      <c r="BV44" s="61">
        <f t="shared" ca="1" si="34"/>
        <v>5</v>
      </c>
      <c r="BW44" s="39">
        <f t="shared" ca="1" si="35"/>
        <v>12.708322172011947</v>
      </c>
      <c r="BX44" s="39">
        <f t="shared" ca="1" si="35"/>
        <v>13.831176218060181</v>
      </c>
      <c r="BY44" s="39">
        <f t="shared" ca="1" si="35"/>
        <v>15.008953237230809</v>
      </c>
      <c r="BZ44" s="39">
        <f t="shared" ca="1" si="35"/>
        <v>16.241016841539157</v>
      </c>
      <c r="CA44" s="39">
        <f t="shared" ca="1" si="35"/>
        <v>17.526491308026504</v>
      </c>
      <c r="CB44" s="39">
        <f t="shared" ca="1" si="35"/>
        <v>18.864259600386653</v>
      </c>
      <c r="CC44" s="39">
        <f t="shared" ca="1" si="35"/>
        <v>20.252962543098619</v>
      </c>
      <c r="CD44" s="39">
        <f t="shared" ca="1" si="35"/>
        <v>21.690999159722267</v>
      </c>
      <c r="CE44" s="39">
        <f t="shared" ca="1" si="35"/>
        <v>23.176528181362436</v>
      </c>
      <c r="CF44" s="39">
        <f t="shared" ca="1" si="35"/>
        <v>24.70747072561602</v>
      </c>
      <c r="CG44" s="39">
        <f t="shared" ca="1" si="35"/>
        <v>26.281514140614771</v>
      </c>
      <c r="CH44" s="39">
        <f t="shared" ca="1" si="35"/>
        <v>27.896117003092083</v>
      </c>
      <c r="CI44" s="39">
        <f t="shared" ca="1" si="35"/>
        <v>29.548515253761906</v>
      </c>
    </row>
    <row r="45" spans="1:88">
      <c r="A45" s="492"/>
      <c r="B45" s="373"/>
      <c r="C45" s="325"/>
      <c r="D45" s="325"/>
      <c r="E45" s="325"/>
      <c r="F45" s="325"/>
      <c r="G45" s="325"/>
      <c r="H45" s="325"/>
      <c r="I45" s="325"/>
      <c r="J45" s="325"/>
      <c r="K45" s="325"/>
      <c r="L45" s="325"/>
      <c r="M45" s="325"/>
      <c r="N45" s="325"/>
      <c r="O45" s="325"/>
      <c r="P45" s="91"/>
      <c r="Q45" s="162"/>
      <c r="R45" s="162"/>
      <c r="S45" s="162"/>
      <c r="T45" s="162"/>
      <c r="U45" s="162"/>
      <c r="V45" s="162"/>
      <c r="W45" s="61">
        <f t="shared" ca="1" si="32"/>
        <v>6</v>
      </c>
      <c r="X45" s="39">
        <f t="shared" ca="1" si="33"/>
        <v>20.136838977528001</v>
      </c>
      <c r="Y45" s="39">
        <f t="shared" ca="1" si="33"/>
        <v>21.083768385329758</v>
      </c>
      <c r="Z45" s="39">
        <f t="shared" ca="1" si="33"/>
        <v>22.074168923338743</v>
      </c>
      <c r="AA45" s="39">
        <f t="shared" ca="1" si="33"/>
        <v>23.107460017768588</v>
      </c>
      <c r="AB45" s="39">
        <f t="shared" ca="1" si="33"/>
        <v>24.182873054372145</v>
      </c>
      <c r="AC45" s="39">
        <f t="shared" ca="1" si="33"/>
        <v>25.299449927344323</v>
      </c>
      <c r="AD45" s="39">
        <f t="shared" ca="1" si="33"/>
        <v>26.456042492157184</v>
      </c>
      <c r="AE45" s="39">
        <f t="shared" ca="1" si="33"/>
        <v>27.651312931344542</v>
      </c>
      <c r="AF45" s="39">
        <f t="shared" ca="1" si="33"/>
        <v>28.88373503782169</v>
      </c>
      <c r="AG45" s="39">
        <f t="shared" ca="1" si="33"/>
        <v>30.151596415864077</v>
      </c>
      <c r="AH45" s="39">
        <f t="shared" ca="1" si="33"/>
        <v>31.453001595398913</v>
      </c>
      <c r="AI45" s="39">
        <f t="shared" ca="1" si="33"/>
        <v>32.785876050806706</v>
      </c>
      <c r="AJ45" s="39">
        <f t="shared" ca="1" si="33"/>
        <v>34.14797111100868</v>
      </c>
      <c r="BK45" s="397"/>
      <c r="BL45" s="397"/>
      <c r="BM45" s="397"/>
      <c r="BN45" s="397"/>
      <c r="BO45" s="397"/>
      <c r="BP45" s="397"/>
      <c r="BQ45" s="397"/>
      <c r="BR45" s="397"/>
      <c r="BS45" s="91"/>
      <c r="BT45" s="162"/>
      <c r="BU45" s="162"/>
      <c r="BV45" s="61">
        <f t="shared" ca="1" si="34"/>
        <v>6</v>
      </c>
      <c r="BW45" s="39">
        <f t="shared" ca="1" si="35"/>
        <v>12.713317581509679</v>
      </c>
      <c r="BX45" s="39">
        <f t="shared" ca="1" si="35"/>
        <v>13.836171627557913</v>
      </c>
      <c r="BY45" s="39">
        <f t="shared" ca="1" si="35"/>
        <v>15.013948646728533</v>
      </c>
      <c r="BZ45" s="39">
        <f t="shared" ca="1" si="35"/>
        <v>16.246012251036891</v>
      </c>
      <c r="CA45" s="39">
        <f t="shared" ca="1" si="35"/>
        <v>17.531486717524231</v>
      </c>
      <c r="CB45" s="39">
        <f t="shared" ca="1" si="35"/>
        <v>18.869255009884377</v>
      </c>
      <c r="CC45" s="39">
        <f t="shared" ca="1" si="35"/>
        <v>20.25795795259635</v>
      </c>
      <c r="CD45" s="39">
        <f t="shared" ca="1" si="35"/>
        <v>21.695994569219991</v>
      </c>
      <c r="CE45" s="39">
        <f t="shared" ca="1" si="35"/>
        <v>23.18152359086017</v>
      </c>
      <c r="CF45" s="39">
        <f t="shared" ca="1" si="35"/>
        <v>24.712466135113743</v>
      </c>
      <c r="CG45" s="39">
        <f t="shared" ca="1" si="35"/>
        <v>26.286509550112509</v>
      </c>
      <c r="CH45" s="39">
        <f t="shared" ca="1" si="35"/>
        <v>27.901112412589814</v>
      </c>
      <c r="CI45" s="39">
        <f t="shared" ca="1" si="35"/>
        <v>29.553510663259637</v>
      </c>
    </row>
    <row r="46" spans="1:88">
      <c r="A46" s="492"/>
      <c r="B46" s="373"/>
      <c r="C46" s="325"/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91"/>
      <c r="Q46" s="162"/>
      <c r="R46" s="162"/>
      <c r="S46" s="162"/>
      <c r="T46" s="162"/>
      <c r="U46" s="162"/>
      <c r="V46" s="162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BK46" s="397"/>
      <c r="BL46" s="397"/>
      <c r="BM46" s="397"/>
      <c r="BN46" s="397"/>
      <c r="BO46" s="397"/>
      <c r="BP46" s="397"/>
      <c r="BQ46" s="397"/>
      <c r="BR46" s="397"/>
      <c r="BS46" s="91"/>
      <c r="BT46" s="162"/>
      <c r="BU46" s="162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</row>
    <row r="47" spans="1:88">
      <c r="A47" s="492"/>
      <c r="B47" s="373"/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325"/>
      <c r="O47" s="325"/>
      <c r="P47" s="91"/>
      <c r="Q47" s="162"/>
      <c r="R47" s="162"/>
      <c r="S47" s="162"/>
      <c r="T47" s="162"/>
      <c r="U47" s="162"/>
      <c r="V47" s="162"/>
      <c r="W47" s="24" t="s">
        <v>298</v>
      </c>
      <c r="X47" s="26">
        <f t="shared" ref="X47:AJ47" ca="1" si="36">X17</f>
        <v>39</v>
      </c>
      <c r="Y47" s="26">
        <f t="shared" ca="1" si="36"/>
        <v>40</v>
      </c>
      <c r="Z47" s="26">
        <f t="shared" ca="1" si="36"/>
        <v>41</v>
      </c>
      <c r="AA47" s="26">
        <f t="shared" ca="1" si="36"/>
        <v>42</v>
      </c>
      <c r="AB47" s="26">
        <f t="shared" ca="1" si="36"/>
        <v>43</v>
      </c>
      <c r="AC47" s="26">
        <f t="shared" ca="1" si="36"/>
        <v>44</v>
      </c>
      <c r="AD47" s="26">
        <f t="shared" ca="1" si="36"/>
        <v>45</v>
      </c>
      <c r="AE47" s="26">
        <f t="shared" ca="1" si="36"/>
        <v>46</v>
      </c>
      <c r="AF47" s="26">
        <f t="shared" ca="1" si="36"/>
        <v>47</v>
      </c>
      <c r="AG47" s="26">
        <f t="shared" ca="1" si="36"/>
        <v>48</v>
      </c>
      <c r="AH47" s="26">
        <f t="shared" ca="1" si="36"/>
        <v>49</v>
      </c>
      <c r="AI47" s="26">
        <f t="shared" ca="1" si="36"/>
        <v>50</v>
      </c>
      <c r="AJ47" s="26">
        <f t="shared" ca="1" si="36"/>
        <v>51</v>
      </c>
      <c r="AK47" s="271" t="e">
        <f>INDEX(X48:AJ60,#REF!,#REF!)</f>
        <v>#REF!</v>
      </c>
      <c r="BK47" s="397"/>
      <c r="BL47" s="397"/>
      <c r="BM47" s="397"/>
      <c r="BN47" s="397"/>
      <c r="BO47" s="397"/>
      <c r="BP47" s="397"/>
      <c r="BQ47" s="397"/>
      <c r="BR47" s="397"/>
      <c r="BS47" s="91"/>
      <c r="BT47" s="162"/>
      <c r="BU47" s="162"/>
      <c r="BV47" s="24" t="s">
        <v>304</v>
      </c>
      <c r="BW47" s="26">
        <f t="shared" ref="BW47:CI47" ca="1" si="37">BW17</f>
        <v>39</v>
      </c>
      <c r="BX47" s="26">
        <f t="shared" ca="1" si="37"/>
        <v>40</v>
      </c>
      <c r="BY47" s="26">
        <f t="shared" ca="1" si="37"/>
        <v>41</v>
      </c>
      <c r="BZ47" s="26">
        <f t="shared" ca="1" si="37"/>
        <v>42</v>
      </c>
      <c r="CA47" s="26">
        <f t="shared" ca="1" si="37"/>
        <v>43</v>
      </c>
      <c r="CB47" s="26">
        <f t="shared" ca="1" si="37"/>
        <v>44</v>
      </c>
      <c r="CC47" s="26">
        <f t="shared" ca="1" si="37"/>
        <v>45</v>
      </c>
      <c r="CD47" s="26">
        <f t="shared" ca="1" si="37"/>
        <v>46</v>
      </c>
      <c r="CE47" s="26">
        <f t="shared" ca="1" si="37"/>
        <v>47</v>
      </c>
      <c r="CF47" s="26">
        <f t="shared" ca="1" si="37"/>
        <v>48</v>
      </c>
      <c r="CG47" s="26">
        <f t="shared" ca="1" si="37"/>
        <v>49</v>
      </c>
      <c r="CH47" s="26">
        <f t="shared" ca="1" si="37"/>
        <v>50</v>
      </c>
      <c r="CI47" s="26">
        <f t="shared" ca="1" si="37"/>
        <v>51</v>
      </c>
      <c r="CJ47" s="271"/>
    </row>
    <row r="48" spans="1:88">
      <c r="A48" s="492"/>
      <c r="B48" s="373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325"/>
      <c r="O48" s="325"/>
      <c r="P48" s="91"/>
      <c r="Q48" s="162"/>
      <c r="R48" s="162"/>
      <c r="S48" s="162"/>
      <c r="T48" s="162"/>
      <c r="U48" s="162"/>
      <c r="V48" s="162"/>
      <c r="W48" s="61">
        <f t="shared" ref="W48:W60" ca="1" si="38">W18</f>
        <v>-6</v>
      </c>
      <c r="X48" s="39">
        <f t="shared" ref="X48:AJ48" ca="1" si="39">X3+X33+2*X18</f>
        <v>162.0238051920789</v>
      </c>
      <c r="Y48" s="39">
        <f t="shared" ca="1" si="39"/>
        <v>162.02380519207892</v>
      </c>
      <c r="Z48" s="39">
        <f t="shared" ca="1" si="39"/>
        <v>162.02380519207892</v>
      </c>
      <c r="AA48" s="39">
        <f t="shared" ca="1" si="39"/>
        <v>162.02380519207892</v>
      </c>
      <c r="AB48" s="39">
        <f t="shared" ca="1" si="39"/>
        <v>162.02380519207892</v>
      </c>
      <c r="AC48" s="39">
        <f t="shared" ca="1" si="39"/>
        <v>162.02380519207892</v>
      </c>
      <c r="AD48" s="39">
        <f t="shared" ca="1" si="39"/>
        <v>162.02380519207892</v>
      </c>
      <c r="AE48" s="39">
        <f t="shared" ca="1" si="39"/>
        <v>162.02380519207892</v>
      </c>
      <c r="AF48" s="39">
        <f t="shared" ca="1" si="39"/>
        <v>162.02380519207892</v>
      </c>
      <c r="AG48" s="39">
        <f t="shared" ca="1" si="39"/>
        <v>162.02380519207892</v>
      </c>
      <c r="AH48" s="39">
        <f t="shared" ca="1" si="39"/>
        <v>162.02380519207895</v>
      </c>
      <c r="AI48" s="39">
        <f t="shared" ca="1" si="39"/>
        <v>162.02380519207892</v>
      </c>
      <c r="AJ48" s="39">
        <f t="shared" ca="1" si="39"/>
        <v>162.02380519207892</v>
      </c>
      <c r="BK48" s="397"/>
      <c r="BL48" s="397"/>
      <c r="BM48" s="397"/>
      <c r="BN48" s="397"/>
      <c r="BO48" s="397"/>
      <c r="BP48" s="397"/>
      <c r="BQ48" s="397"/>
      <c r="BR48" s="397"/>
      <c r="BS48" s="91"/>
      <c r="BT48" s="162"/>
      <c r="BU48" s="162"/>
      <c r="BV48" s="61">
        <f t="shared" ref="BV48:BV60" ca="1" si="40">BV18</f>
        <v>-6</v>
      </c>
      <c r="BW48" s="39">
        <f t="shared" ref="BW48:CI48" ca="1" si="41">BW3+BW33+2*BW18</f>
        <v>162.02380519207892</v>
      </c>
      <c r="BX48" s="39">
        <f t="shared" ca="1" si="41"/>
        <v>162.02380519207892</v>
      </c>
      <c r="BY48" s="39">
        <f t="shared" ca="1" si="41"/>
        <v>162.0238051920789</v>
      </c>
      <c r="BZ48" s="39">
        <f t="shared" ca="1" si="41"/>
        <v>162.0238051920789</v>
      </c>
      <c r="CA48" s="39">
        <f t="shared" ca="1" si="41"/>
        <v>162.02380519207892</v>
      </c>
      <c r="CB48" s="39">
        <f t="shared" ca="1" si="41"/>
        <v>162.02380519207892</v>
      </c>
      <c r="CC48" s="39">
        <f t="shared" ca="1" si="41"/>
        <v>162.02380519207892</v>
      </c>
      <c r="CD48" s="39">
        <f t="shared" ca="1" si="41"/>
        <v>162.02380519207892</v>
      </c>
      <c r="CE48" s="39">
        <f t="shared" ca="1" si="41"/>
        <v>162.02380519207892</v>
      </c>
      <c r="CF48" s="39">
        <f t="shared" ca="1" si="41"/>
        <v>162.02380519207892</v>
      </c>
      <c r="CG48" s="39">
        <f t="shared" ca="1" si="41"/>
        <v>162.02380519207892</v>
      </c>
      <c r="CH48" s="39">
        <f t="shared" ca="1" si="41"/>
        <v>162.0238051920789</v>
      </c>
      <c r="CI48" s="39">
        <f t="shared" ca="1" si="41"/>
        <v>162.02380519207892</v>
      </c>
    </row>
    <row r="49" spans="1:88">
      <c r="A49" s="492"/>
      <c r="B49" s="373"/>
      <c r="C49" s="325"/>
      <c r="D49" s="325"/>
      <c r="E49" s="325"/>
      <c r="F49" s="325"/>
      <c r="G49" s="325"/>
      <c r="H49" s="325"/>
      <c r="I49" s="325"/>
      <c r="J49" s="325"/>
      <c r="K49" s="325"/>
      <c r="L49" s="325"/>
      <c r="M49" s="325"/>
      <c r="N49" s="325"/>
      <c r="O49" s="325"/>
      <c r="P49" s="91"/>
      <c r="Q49" s="162"/>
      <c r="R49" s="162"/>
      <c r="S49" s="162"/>
      <c r="T49" s="162"/>
      <c r="U49" s="162"/>
      <c r="V49" s="162"/>
      <c r="W49" s="61">
        <f t="shared" ca="1" si="38"/>
        <v>-5</v>
      </c>
      <c r="X49" s="39">
        <f t="shared" ref="X49:AJ49" ca="1" si="42">X4+X34+2*X19</f>
        <v>162.02380519207892</v>
      </c>
      <c r="Y49" s="39">
        <f t="shared" ca="1" si="42"/>
        <v>162.02380519207892</v>
      </c>
      <c r="Z49" s="39">
        <f t="shared" ca="1" si="42"/>
        <v>162.02380519207892</v>
      </c>
      <c r="AA49" s="39">
        <f t="shared" ca="1" si="42"/>
        <v>162.02380519207892</v>
      </c>
      <c r="AB49" s="39">
        <f t="shared" ca="1" si="42"/>
        <v>162.02380519207895</v>
      </c>
      <c r="AC49" s="39">
        <f t="shared" ca="1" si="42"/>
        <v>162.02380519207892</v>
      </c>
      <c r="AD49" s="39">
        <f t="shared" ca="1" si="42"/>
        <v>162.02380519207892</v>
      </c>
      <c r="AE49" s="39">
        <f t="shared" ca="1" si="42"/>
        <v>162.02380519207892</v>
      </c>
      <c r="AF49" s="39">
        <f t="shared" ca="1" si="42"/>
        <v>162.0238051920789</v>
      </c>
      <c r="AG49" s="39">
        <f t="shared" ca="1" si="42"/>
        <v>162.02380519207892</v>
      </c>
      <c r="AH49" s="39">
        <f t="shared" ca="1" si="42"/>
        <v>162.02380519207892</v>
      </c>
      <c r="AI49" s="39">
        <f t="shared" ca="1" si="42"/>
        <v>162.02380519207895</v>
      </c>
      <c r="AJ49" s="39">
        <f t="shared" ca="1" si="42"/>
        <v>162.02380519207892</v>
      </c>
      <c r="BK49" s="397"/>
      <c r="BL49" s="397"/>
      <c r="BM49" s="397"/>
      <c r="BN49" s="397"/>
      <c r="BO49" s="397"/>
      <c r="BP49" s="397"/>
      <c r="BQ49" s="397"/>
      <c r="BR49" s="397"/>
      <c r="BS49" s="91"/>
      <c r="BT49" s="162"/>
      <c r="BU49" s="162"/>
      <c r="BV49" s="61">
        <f t="shared" ca="1" si="40"/>
        <v>-5</v>
      </c>
      <c r="BW49" s="39">
        <f t="shared" ref="BW49:CI49" ca="1" si="43">BW4+BW34+2*BW19</f>
        <v>162.02380519207892</v>
      </c>
      <c r="BX49" s="39">
        <f t="shared" ca="1" si="43"/>
        <v>162.0238051920789</v>
      </c>
      <c r="BY49" s="39">
        <f t="shared" ca="1" si="43"/>
        <v>162.02380519207892</v>
      </c>
      <c r="BZ49" s="39">
        <f t="shared" ca="1" si="43"/>
        <v>162.02380519207892</v>
      </c>
      <c r="CA49" s="39">
        <f t="shared" ca="1" si="43"/>
        <v>162.02380519207892</v>
      </c>
      <c r="CB49" s="39">
        <f t="shared" ca="1" si="43"/>
        <v>162.0238051920789</v>
      </c>
      <c r="CC49" s="39">
        <f t="shared" ca="1" si="43"/>
        <v>162.02380519207892</v>
      </c>
      <c r="CD49" s="39">
        <f t="shared" ca="1" si="43"/>
        <v>162.0238051920789</v>
      </c>
      <c r="CE49" s="39">
        <f t="shared" ca="1" si="43"/>
        <v>162.02380519207892</v>
      </c>
      <c r="CF49" s="39">
        <f t="shared" ca="1" si="43"/>
        <v>162.02380519207892</v>
      </c>
      <c r="CG49" s="39">
        <f t="shared" ca="1" si="43"/>
        <v>162.02380519207892</v>
      </c>
      <c r="CH49" s="39">
        <f t="shared" ca="1" si="43"/>
        <v>162.02380519207892</v>
      </c>
      <c r="CI49" s="39">
        <f t="shared" ca="1" si="43"/>
        <v>162.02380519207892</v>
      </c>
    </row>
    <row r="50" spans="1:88">
      <c r="A50" s="492"/>
      <c r="B50" s="373"/>
      <c r="C50" s="325"/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325"/>
      <c r="O50" s="325"/>
      <c r="P50" s="91"/>
      <c r="Q50" s="162"/>
      <c r="R50" s="162"/>
      <c r="S50" s="162"/>
      <c r="T50" s="162"/>
      <c r="U50" s="162"/>
      <c r="V50" s="162"/>
      <c r="W50" s="61">
        <f t="shared" ca="1" si="38"/>
        <v>-4</v>
      </c>
      <c r="X50" s="39">
        <f t="shared" ref="X50:AJ50" ca="1" si="44">X5+X35+2*X20</f>
        <v>162.02380519207892</v>
      </c>
      <c r="Y50" s="39">
        <f t="shared" ca="1" si="44"/>
        <v>162.02380519207892</v>
      </c>
      <c r="Z50" s="39">
        <f t="shared" ca="1" si="44"/>
        <v>162.02380519207892</v>
      </c>
      <c r="AA50" s="39">
        <f t="shared" ca="1" si="44"/>
        <v>162.02380519207892</v>
      </c>
      <c r="AB50" s="39">
        <f t="shared" ca="1" si="44"/>
        <v>162.02380519207892</v>
      </c>
      <c r="AC50" s="39">
        <f t="shared" ca="1" si="44"/>
        <v>162.02380519207892</v>
      </c>
      <c r="AD50" s="39">
        <f t="shared" ca="1" si="44"/>
        <v>162.02380519207892</v>
      </c>
      <c r="AE50" s="39">
        <f t="shared" ca="1" si="44"/>
        <v>162.02380519207892</v>
      </c>
      <c r="AF50" s="39">
        <f t="shared" ca="1" si="44"/>
        <v>162.02380519207892</v>
      </c>
      <c r="AG50" s="39">
        <f t="shared" ca="1" si="44"/>
        <v>162.02380519207892</v>
      </c>
      <c r="AH50" s="39">
        <f t="shared" ca="1" si="44"/>
        <v>162.0238051920789</v>
      </c>
      <c r="AI50" s="39">
        <f t="shared" ca="1" si="44"/>
        <v>162.02380519207892</v>
      </c>
      <c r="AJ50" s="39">
        <f t="shared" ca="1" si="44"/>
        <v>162.02380519207895</v>
      </c>
      <c r="BK50" s="397"/>
      <c r="BL50" s="397"/>
      <c r="BM50" s="397"/>
      <c r="BN50" s="397"/>
      <c r="BO50" s="397"/>
      <c r="BP50" s="397"/>
      <c r="BQ50" s="397"/>
      <c r="BR50" s="397"/>
      <c r="BS50" s="91"/>
      <c r="BT50" s="162"/>
      <c r="BU50" s="162"/>
      <c r="BV50" s="61">
        <f t="shared" ca="1" si="40"/>
        <v>-4</v>
      </c>
      <c r="BW50" s="39">
        <f t="shared" ref="BW50:CI50" ca="1" si="45">BW5+BW35+2*BW20</f>
        <v>162.0238051920789</v>
      </c>
      <c r="BX50" s="39">
        <f t="shared" ca="1" si="45"/>
        <v>162.0238051920789</v>
      </c>
      <c r="BY50" s="39">
        <f t="shared" ca="1" si="45"/>
        <v>162.02380519207892</v>
      </c>
      <c r="BZ50" s="39">
        <f t="shared" ca="1" si="45"/>
        <v>162.02380519207892</v>
      </c>
      <c r="CA50" s="39">
        <f t="shared" ca="1" si="45"/>
        <v>162.0238051920789</v>
      </c>
      <c r="CB50" s="39">
        <f t="shared" ca="1" si="45"/>
        <v>162.02380519207892</v>
      </c>
      <c r="CC50" s="39">
        <f t="shared" ca="1" si="45"/>
        <v>162.02380519207892</v>
      </c>
      <c r="CD50" s="39">
        <f t="shared" ca="1" si="45"/>
        <v>162.0238051920789</v>
      </c>
      <c r="CE50" s="39">
        <f t="shared" ca="1" si="45"/>
        <v>162.0238051920789</v>
      </c>
      <c r="CF50" s="39">
        <f t="shared" ca="1" si="45"/>
        <v>162.0238051920789</v>
      </c>
      <c r="CG50" s="39">
        <f t="shared" ca="1" si="45"/>
        <v>162.02380519207892</v>
      </c>
      <c r="CH50" s="39">
        <f t="shared" ca="1" si="45"/>
        <v>162.02380519207892</v>
      </c>
      <c r="CI50" s="39">
        <f t="shared" ca="1" si="45"/>
        <v>162.0238051920789</v>
      </c>
    </row>
    <row r="51" spans="1:88">
      <c r="A51" s="492"/>
      <c r="B51" s="74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494"/>
      <c r="Q51" s="495"/>
      <c r="R51" s="162"/>
      <c r="S51" s="162"/>
      <c r="T51" s="162"/>
      <c r="U51" s="162"/>
      <c r="V51" s="162"/>
      <c r="W51" s="61">
        <f t="shared" ca="1" si="38"/>
        <v>-3</v>
      </c>
      <c r="X51" s="39">
        <f t="shared" ref="X51:AJ51" ca="1" si="46">X6+X36+2*X21</f>
        <v>162.02380519207892</v>
      </c>
      <c r="Y51" s="39">
        <f t="shared" ca="1" si="46"/>
        <v>162.02380519207892</v>
      </c>
      <c r="Z51" s="39">
        <f t="shared" ca="1" si="46"/>
        <v>162.02380519207892</v>
      </c>
      <c r="AA51" s="39">
        <f t="shared" ca="1" si="46"/>
        <v>162.02380519207892</v>
      </c>
      <c r="AB51" s="39">
        <f t="shared" ca="1" si="46"/>
        <v>162.02380519207892</v>
      </c>
      <c r="AC51" s="39">
        <f t="shared" ca="1" si="46"/>
        <v>162.02380519207892</v>
      </c>
      <c r="AD51" s="39">
        <f t="shared" ca="1" si="46"/>
        <v>162.02380519207895</v>
      </c>
      <c r="AE51" s="39">
        <f t="shared" ca="1" si="46"/>
        <v>162.02380519207892</v>
      </c>
      <c r="AF51" s="39">
        <f t="shared" ca="1" si="46"/>
        <v>162.02380519207892</v>
      </c>
      <c r="AG51" s="39">
        <f t="shared" ca="1" si="46"/>
        <v>162.02380519207892</v>
      </c>
      <c r="AH51" s="39">
        <f t="shared" ca="1" si="46"/>
        <v>162.02380519207892</v>
      </c>
      <c r="AI51" s="39">
        <f t="shared" ca="1" si="46"/>
        <v>162.0238051920789</v>
      </c>
      <c r="AJ51" s="39">
        <f t="shared" ca="1" si="46"/>
        <v>162.02380519207892</v>
      </c>
      <c r="BK51" s="91"/>
      <c r="BL51" s="91"/>
      <c r="BM51" s="91"/>
      <c r="BN51" s="91"/>
      <c r="BO51" s="91"/>
      <c r="BP51" s="91"/>
      <c r="BQ51" s="91"/>
      <c r="BR51" s="91"/>
      <c r="BS51" s="494"/>
      <c r="BT51" s="495"/>
      <c r="BU51" s="162"/>
      <c r="BV51" s="61">
        <f t="shared" ca="1" si="40"/>
        <v>-3</v>
      </c>
      <c r="BW51" s="39">
        <f t="shared" ref="BW51:CI51" ca="1" si="47">BW6+BW36+2*BW21</f>
        <v>162.0238051920789</v>
      </c>
      <c r="BX51" s="39">
        <f t="shared" ca="1" si="47"/>
        <v>162.02380519207892</v>
      </c>
      <c r="BY51" s="39">
        <f t="shared" ca="1" si="47"/>
        <v>162.0238051920789</v>
      </c>
      <c r="BZ51" s="39">
        <f t="shared" ca="1" si="47"/>
        <v>162.02380519207892</v>
      </c>
      <c r="CA51" s="39">
        <f t="shared" ca="1" si="47"/>
        <v>162.02380519207892</v>
      </c>
      <c r="CB51" s="39">
        <f t="shared" ca="1" si="47"/>
        <v>162.0238051920789</v>
      </c>
      <c r="CC51" s="39">
        <f t="shared" ca="1" si="47"/>
        <v>162.0238051920789</v>
      </c>
      <c r="CD51" s="39">
        <f t="shared" ca="1" si="47"/>
        <v>162.02380519207892</v>
      </c>
      <c r="CE51" s="39">
        <f t="shared" ca="1" si="47"/>
        <v>162.0238051920789</v>
      </c>
      <c r="CF51" s="39">
        <f t="shared" ca="1" si="47"/>
        <v>162.0238051920789</v>
      </c>
      <c r="CG51" s="39">
        <f t="shared" ca="1" si="47"/>
        <v>162.0238051920789</v>
      </c>
      <c r="CH51" s="39">
        <f t="shared" ca="1" si="47"/>
        <v>162.02380519207892</v>
      </c>
      <c r="CI51" s="39">
        <f t="shared" ca="1" si="47"/>
        <v>162.02380519207892</v>
      </c>
    </row>
    <row r="52" spans="1:88">
      <c r="A52" s="492"/>
      <c r="B52" s="72"/>
      <c r="C52" s="72"/>
      <c r="D52" s="72"/>
      <c r="E52" s="72"/>
      <c r="F52" s="72"/>
      <c r="G52" s="72"/>
      <c r="H52" s="72"/>
      <c r="I52" s="72"/>
      <c r="J52" s="74"/>
      <c r="K52" s="74"/>
      <c r="L52" s="74"/>
      <c r="M52" s="72"/>
      <c r="N52" s="72"/>
      <c r="O52" s="162"/>
      <c r="P52" s="162"/>
      <c r="Q52" s="162"/>
      <c r="R52" s="162"/>
      <c r="S52" s="162"/>
      <c r="T52" s="162"/>
      <c r="U52" s="162"/>
      <c r="V52" s="162"/>
      <c r="W52" s="61">
        <f t="shared" ca="1" si="38"/>
        <v>-2</v>
      </c>
      <c r="X52" s="39">
        <f t="shared" ref="X52:AJ52" ca="1" si="48">X7+X37+2*X22</f>
        <v>162.02380519207892</v>
      </c>
      <c r="Y52" s="39">
        <f t="shared" ca="1" si="48"/>
        <v>162.02380519207892</v>
      </c>
      <c r="Z52" s="39">
        <f t="shared" ca="1" si="48"/>
        <v>162.02380519207892</v>
      </c>
      <c r="AA52" s="39">
        <f t="shared" ca="1" si="48"/>
        <v>162.02380519207892</v>
      </c>
      <c r="AB52" s="39">
        <f t="shared" ca="1" si="48"/>
        <v>162.0238051920789</v>
      </c>
      <c r="AC52" s="39">
        <f t="shared" ca="1" si="48"/>
        <v>162.02380519207892</v>
      </c>
      <c r="AD52" s="39">
        <f t="shared" ca="1" si="48"/>
        <v>162.02380519207892</v>
      </c>
      <c r="AE52" s="39">
        <f t="shared" ca="1" si="48"/>
        <v>162.02380519207892</v>
      </c>
      <c r="AF52" s="39">
        <f t="shared" ca="1" si="48"/>
        <v>162.02380519207892</v>
      </c>
      <c r="AG52" s="39">
        <f t="shared" ca="1" si="48"/>
        <v>162.02380519207892</v>
      </c>
      <c r="AH52" s="39">
        <f t="shared" ca="1" si="48"/>
        <v>162.02380519207892</v>
      </c>
      <c r="AI52" s="39">
        <f t="shared" ca="1" si="48"/>
        <v>162.0238051920789</v>
      </c>
      <c r="AJ52" s="39">
        <f t="shared" ca="1" si="48"/>
        <v>162.02380519207892</v>
      </c>
      <c r="BK52" s="72"/>
      <c r="BL52" s="72"/>
      <c r="BM52" s="74"/>
      <c r="BN52" s="74"/>
      <c r="BO52" s="74"/>
      <c r="BP52" s="72"/>
      <c r="BQ52" s="72"/>
      <c r="BR52" s="162"/>
      <c r="BS52" s="162"/>
      <c r="BT52" s="162"/>
      <c r="BU52" s="162"/>
      <c r="BV52" s="61">
        <f t="shared" ca="1" si="40"/>
        <v>-2</v>
      </c>
      <c r="BW52" s="39">
        <f t="shared" ref="BW52:CI52" ca="1" si="49">BW7+BW37+2*BW22</f>
        <v>162.0238051920789</v>
      </c>
      <c r="BX52" s="39">
        <f t="shared" ca="1" si="49"/>
        <v>162.02380519207892</v>
      </c>
      <c r="BY52" s="39">
        <f t="shared" ca="1" si="49"/>
        <v>162.02380519207892</v>
      </c>
      <c r="BZ52" s="39">
        <f t="shared" ca="1" si="49"/>
        <v>162.02380519207892</v>
      </c>
      <c r="CA52" s="39">
        <f t="shared" ca="1" si="49"/>
        <v>162.02380519207892</v>
      </c>
      <c r="CB52" s="39">
        <f t="shared" ca="1" si="49"/>
        <v>162.0238051920789</v>
      </c>
      <c r="CC52" s="39">
        <f t="shared" ca="1" si="49"/>
        <v>162.0238051920789</v>
      </c>
      <c r="CD52" s="39">
        <f t="shared" ca="1" si="49"/>
        <v>162.0238051920789</v>
      </c>
      <c r="CE52" s="39">
        <f t="shared" ca="1" si="49"/>
        <v>162.02380519207892</v>
      </c>
      <c r="CF52" s="39">
        <f t="shared" ca="1" si="49"/>
        <v>162.0238051920789</v>
      </c>
      <c r="CG52" s="39">
        <f t="shared" ca="1" si="49"/>
        <v>162.02380519207892</v>
      </c>
      <c r="CH52" s="39">
        <f t="shared" ca="1" si="49"/>
        <v>162.0238051920789</v>
      </c>
      <c r="CI52" s="39">
        <f t="shared" ca="1" si="49"/>
        <v>162.02380519207892</v>
      </c>
    </row>
    <row r="53" spans="1:88">
      <c r="A53" s="492"/>
      <c r="B53" s="493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57"/>
      <c r="Q53" s="162"/>
      <c r="R53" s="162"/>
      <c r="S53" s="162"/>
      <c r="T53" s="162"/>
      <c r="U53" s="162"/>
      <c r="V53" s="162"/>
      <c r="W53" s="61">
        <f t="shared" ca="1" si="38"/>
        <v>-1</v>
      </c>
      <c r="X53" s="39">
        <f t="shared" ref="X53:AJ53" ca="1" si="50">X8+X38+2*X23</f>
        <v>162.02380519207892</v>
      </c>
      <c r="Y53" s="39">
        <f t="shared" ca="1" si="50"/>
        <v>162.02380519207892</v>
      </c>
      <c r="Z53" s="39">
        <f t="shared" ca="1" si="50"/>
        <v>162.02380519207892</v>
      </c>
      <c r="AA53" s="39">
        <f t="shared" ca="1" si="50"/>
        <v>162.02380519207892</v>
      </c>
      <c r="AB53" s="39">
        <f t="shared" ca="1" si="50"/>
        <v>162.02380519207892</v>
      </c>
      <c r="AC53" s="39">
        <f t="shared" ca="1" si="50"/>
        <v>162.02380519207892</v>
      </c>
      <c r="AD53" s="39">
        <f t="shared" ca="1" si="50"/>
        <v>162.02380519207892</v>
      </c>
      <c r="AE53" s="39">
        <f t="shared" ca="1" si="50"/>
        <v>162.02380519207895</v>
      </c>
      <c r="AF53" s="39">
        <f t="shared" ca="1" si="50"/>
        <v>162.02380519207892</v>
      </c>
      <c r="AG53" s="39">
        <f t="shared" ca="1" si="50"/>
        <v>162.02380519207892</v>
      </c>
      <c r="AH53" s="39">
        <f t="shared" ca="1" si="50"/>
        <v>162.02380519207892</v>
      </c>
      <c r="AI53" s="39">
        <f t="shared" ca="1" si="50"/>
        <v>162.02380519207892</v>
      </c>
      <c r="AJ53" s="39">
        <f t="shared" ca="1" si="50"/>
        <v>162.0238051920789</v>
      </c>
      <c r="BK53" s="426"/>
      <c r="BL53" s="426"/>
      <c r="BM53" s="426"/>
      <c r="BN53" s="426"/>
      <c r="BO53" s="426"/>
      <c r="BP53" s="426"/>
      <c r="BQ53" s="426"/>
      <c r="BR53" s="426"/>
      <c r="BS53" s="57"/>
      <c r="BT53" s="162"/>
      <c r="BU53" s="162"/>
      <c r="BV53" s="61">
        <f t="shared" ca="1" si="40"/>
        <v>-1</v>
      </c>
      <c r="BW53" s="39">
        <f t="shared" ref="BW53:CI53" ca="1" si="51">BW8+BW38+2*BW23</f>
        <v>162.02380519207892</v>
      </c>
      <c r="BX53" s="39">
        <f t="shared" ca="1" si="51"/>
        <v>162.02380519207892</v>
      </c>
      <c r="BY53" s="39">
        <f t="shared" ca="1" si="51"/>
        <v>162.0238051920789</v>
      </c>
      <c r="BZ53" s="39">
        <f t="shared" ca="1" si="51"/>
        <v>162.02380519207892</v>
      </c>
      <c r="CA53" s="39">
        <f t="shared" ca="1" si="51"/>
        <v>162.02380519207892</v>
      </c>
      <c r="CB53" s="39">
        <f t="shared" ca="1" si="51"/>
        <v>162.02380519207892</v>
      </c>
      <c r="CC53" s="39">
        <f t="shared" ca="1" si="51"/>
        <v>162.02380519207892</v>
      </c>
      <c r="CD53" s="39">
        <f t="shared" ca="1" si="51"/>
        <v>162.02380519207892</v>
      </c>
      <c r="CE53" s="39">
        <f t="shared" ca="1" si="51"/>
        <v>162.02380519207892</v>
      </c>
      <c r="CF53" s="39">
        <f t="shared" ca="1" si="51"/>
        <v>162.02380519207892</v>
      </c>
      <c r="CG53" s="39">
        <f t="shared" ca="1" si="51"/>
        <v>162.02380519207892</v>
      </c>
      <c r="CH53" s="39">
        <f t="shared" ca="1" si="51"/>
        <v>162.0238051920789</v>
      </c>
      <c r="CI53" s="39">
        <f t="shared" ca="1" si="51"/>
        <v>162.02380519207892</v>
      </c>
    </row>
    <row r="54" spans="1:88">
      <c r="A54" s="492"/>
      <c r="B54" s="373"/>
      <c r="C54" s="325"/>
      <c r="D54" s="325"/>
      <c r="E54" s="325"/>
      <c r="F54" s="325"/>
      <c r="G54" s="325"/>
      <c r="H54" s="325"/>
      <c r="I54" s="325"/>
      <c r="J54" s="325"/>
      <c r="K54" s="325"/>
      <c r="L54" s="325"/>
      <c r="M54" s="325"/>
      <c r="N54" s="325"/>
      <c r="O54" s="325"/>
      <c r="P54" s="91"/>
      <c r="Q54" s="74"/>
      <c r="R54" s="162"/>
      <c r="S54" s="162"/>
      <c r="T54" s="162"/>
      <c r="U54" s="162"/>
      <c r="V54" s="162"/>
      <c r="W54" s="61">
        <f t="shared" ca="1" si="38"/>
        <v>0</v>
      </c>
      <c r="X54" s="39">
        <f t="shared" ref="X54:AJ54" ca="1" si="52">X9+X39+2*X24</f>
        <v>162.02380519207892</v>
      </c>
      <c r="Y54" s="39">
        <f t="shared" ca="1" si="52"/>
        <v>162.02380519207892</v>
      </c>
      <c r="Z54" s="39">
        <f t="shared" ca="1" si="52"/>
        <v>162.02380519207892</v>
      </c>
      <c r="AA54" s="39">
        <f t="shared" ca="1" si="52"/>
        <v>162.02380519207892</v>
      </c>
      <c r="AB54" s="39">
        <f t="shared" ca="1" si="52"/>
        <v>162.0238051920789</v>
      </c>
      <c r="AC54" s="39">
        <f t="shared" ca="1" si="52"/>
        <v>162.02380519207892</v>
      </c>
      <c r="AD54" s="39">
        <f t="shared" ca="1" si="52"/>
        <v>162.02380519207895</v>
      </c>
      <c r="AE54" s="39">
        <f t="shared" ca="1" si="52"/>
        <v>162.02380519207892</v>
      </c>
      <c r="AF54" s="39">
        <f t="shared" ca="1" si="52"/>
        <v>162.02380519207892</v>
      </c>
      <c r="AG54" s="39">
        <f t="shared" ca="1" si="52"/>
        <v>162.02380519207892</v>
      </c>
      <c r="AH54" s="39">
        <f t="shared" ca="1" si="52"/>
        <v>162.02380519207892</v>
      </c>
      <c r="AI54" s="39">
        <f t="shared" ca="1" si="52"/>
        <v>162.0238051920789</v>
      </c>
      <c r="AJ54" s="39">
        <f t="shared" ca="1" si="52"/>
        <v>162.02380519207892</v>
      </c>
      <c r="BK54" s="397"/>
      <c r="BL54" s="397"/>
      <c r="BM54" s="397"/>
      <c r="BN54" s="397"/>
      <c r="BO54" s="397"/>
      <c r="BP54" s="397"/>
      <c r="BQ54" s="397"/>
      <c r="BR54" s="397"/>
      <c r="BS54" s="91"/>
      <c r="BT54" s="74"/>
      <c r="BU54" s="162"/>
      <c r="BV54" s="61">
        <f t="shared" ca="1" si="40"/>
        <v>0</v>
      </c>
      <c r="BW54" s="39">
        <f t="shared" ref="BW54:CI54" ca="1" si="53">BW9+BW39+2*BW24</f>
        <v>162.02380519207892</v>
      </c>
      <c r="BX54" s="39">
        <f t="shared" ca="1" si="53"/>
        <v>162.02380519207892</v>
      </c>
      <c r="BY54" s="39">
        <f t="shared" ca="1" si="53"/>
        <v>162.0238051920789</v>
      </c>
      <c r="BZ54" s="39">
        <f t="shared" ca="1" si="53"/>
        <v>162.0238051920789</v>
      </c>
      <c r="CA54" s="39">
        <f t="shared" ca="1" si="53"/>
        <v>162.02380519207892</v>
      </c>
      <c r="CB54" s="39">
        <f t="shared" ca="1" si="53"/>
        <v>162.02380519207892</v>
      </c>
      <c r="CC54" s="39">
        <f t="shared" ca="1" si="53"/>
        <v>162.0238051920789</v>
      </c>
      <c r="CD54" s="39">
        <f t="shared" ca="1" si="53"/>
        <v>162.02380519207892</v>
      </c>
      <c r="CE54" s="39">
        <f t="shared" ca="1" si="53"/>
        <v>162.02380519207892</v>
      </c>
      <c r="CF54" s="39">
        <f t="shared" ca="1" si="53"/>
        <v>162.02380519207892</v>
      </c>
      <c r="CG54" s="39">
        <f t="shared" ca="1" si="53"/>
        <v>162.02380519207892</v>
      </c>
      <c r="CH54" s="39">
        <f t="shared" ca="1" si="53"/>
        <v>162.0238051920789</v>
      </c>
      <c r="CI54" s="39">
        <f t="shared" ca="1" si="53"/>
        <v>162.02380519207892</v>
      </c>
    </row>
    <row r="55" spans="1:88">
      <c r="A55" s="492"/>
      <c r="B55" s="373"/>
      <c r="C55" s="325"/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91"/>
      <c r="Q55" s="162"/>
      <c r="R55" s="162"/>
      <c r="S55" s="162"/>
      <c r="T55" s="162"/>
      <c r="U55" s="162"/>
      <c r="V55" s="162"/>
      <c r="W55" s="61">
        <f t="shared" ca="1" si="38"/>
        <v>1</v>
      </c>
      <c r="X55" s="39">
        <f t="shared" ref="X55:AJ55" ca="1" si="54">X10+X40+2*X25</f>
        <v>162.02380519207892</v>
      </c>
      <c r="Y55" s="39">
        <f t="shared" ca="1" si="54"/>
        <v>162.02380519207892</v>
      </c>
      <c r="Z55" s="39">
        <f t="shared" ca="1" si="54"/>
        <v>162.02380519207892</v>
      </c>
      <c r="AA55" s="39">
        <f t="shared" ca="1" si="54"/>
        <v>162.02380519207892</v>
      </c>
      <c r="AB55" s="39">
        <f t="shared" ca="1" si="54"/>
        <v>162.02380519207892</v>
      </c>
      <c r="AC55" s="39">
        <f t="shared" ca="1" si="54"/>
        <v>162.02380519207892</v>
      </c>
      <c r="AD55" s="39">
        <f t="shared" ca="1" si="54"/>
        <v>162.02380519207892</v>
      </c>
      <c r="AE55" s="39">
        <f t="shared" ca="1" si="54"/>
        <v>162.02380519207895</v>
      </c>
      <c r="AF55" s="39">
        <f t="shared" ca="1" si="54"/>
        <v>162.02380519207892</v>
      </c>
      <c r="AG55" s="39">
        <f t="shared" ca="1" si="54"/>
        <v>162.02380519207892</v>
      </c>
      <c r="AH55" s="39">
        <f t="shared" ca="1" si="54"/>
        <v>162.02380519207892</v>
      </c>
      <c r="AI55" s="39">
        <f t="shared" ca="1" si="54"/>
        <v>162.02380519207892</v>
      </c>
      <c r="AJ55" s="39">
        <f t="shared" ca="1" si="54"/>
        <v>162.0238051920789</v>
      </c>
      <c r="BK55" s="397"/>
      <c r="BL55" s="397"/>
      <c r="BM55" s="397"/>
      <c r="BN55" s="397"/>
      <c r="BO55" s="397"/>
      <c r="BP55" s="397"/>
      <c r="BQ55" s="397"/>
      <c r="BR55" s="397"/>
      <c r="BS55" s="91"/>
      <c r="BT55" s="162"/>
      <c r="BU55" s="162"/>
      <c r="BV55" s="61">
        <f t="shared" ca="1" si="40"/>
        <v>1</v>
      </c>
      <c r="BW55" s="39">
        <f t="shared" ref="BW55:CI55" ca="1" si="55">BW10+BW40+2*BW25</f>
        <v>162.02380519207892</v>
      </c>
      <c r="BX55" s="39">
        <f t="shared" ca="1" si="55"/>
        <v>162.02380519207892</v>
      </c>
      <c r="BY55" s="39">
        <f t="shared" ca="1" si="55"/>
        <v>162.0238051920789</v>
      </c>
      <c r="BZ55" s="39">
        <f t="shared" ca="1" si="55"/>
        <v>162.02380519207892</v>
      </c>
      <c r="CA55" s="39">
        <f t="shared" ca="1" si="55"/>
        <v>162.02380519207892</v>
      </c>
      <c r="CB55" s="39">
        <f t="shared" ca="1" si="55"/>
        <v>162.02380519207892</v>
      </c>
      <c r="CC55" s="39">
        <f t="shared" ca="1" si="55"/>
        <v>162.02380519207892</v>
      </c>
      <c r="CD55" s="39">
        <f t="shared" ca="1" si="55"/>
        <v>162.02380519207892</v>
      </c>
      <c r="CE55" s="39">
        <f t="shared" ca="1" si="55"/>
        <v>162.02380519207892</v>
      </c>
      <c r="CF55" s="39">
        <f t="shared" ca="1" si="55"/>
        <v>162.02380519207892</v>
      </c>
      <c r="CG55" s="39">
        <f t="shared" ca="1" si="55"/>
        <v>162.02380519207892</v>
      </c>
      <c r="CH55" s="39">
        <f t="shared" ca="1" si="55"/>
        <v>162.0238051920789</v>
      </c>
      <c r="CI55" s="39">
        <f t="shared" ca="1" si="55"/>
        <v>162.02380519207892</v>
      </c>
    </row>
    <row r="56" spans="1:88">
      <c r="A56" s="492"/>
      <c r="B56" s="373"/>
      <c r="C56" s="325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91"/>
      <c r="Q56" s="162"/>
      <c r="R56" s="162"/>
      <c r="S56" s="162"/>
      <c r="T56" s="162"/>
      <c r="U56" s="162"/>
      <c r="V56" s="162"/>
      <c r="W56" s="61">
        <f t="shared" ca="1" si="38"/>
        <v>2</v>
      </c>
      <c r="X56" s="39">
        <f t="shared" ref="X56:AJ56" ca="1" si="56">X11+X41+2*X26</f>
        <v>162.02380519207892</v>
      </c>
      <c r="Y56" s="39">
        <f t="shared" ca="1" si="56"/>
        <v>162.02380519207892</v>
      </c>
      <c r="Z56" s="39">
        <f t="shared" ca="1" si="56"/>
        <v>162.02380519207892</v>
      </c>
      <c r="AA56" s="39">
        <f t="shared" ca="1" si="56"/>
        <v>162.02380519207892</v>
      </c>
      <c r="AB56" s="39">
        <f t="shared" ca="1" si="56"/>
        <v>162.0238051920789</v>
      </c>
      <c r="AC56" s="39">
        <f t="shared" ca="1" si="56"/>
        <v>162.02380519207892</v>
      </c>
      <c r="AD56" s="39">
        <f t="shared" ca="1" si="56"/>
        <v>162.02380519207892</v>
      </c>
      <c r="AE56" s="39">
        <f t="shared" ca="1" si="56"/>
        <v>162.02380519207892</v>
      </c>
      <c r="AF56" s="39">
        <f t="shared" ca="1" si="56"/>
        <v>162.02380519207892</v>
      </c>
      <c r="AG56" s="39">
        <f t="shared" ca="1" si="56"/>
        <v>162.02380519207892</v>
      </c>
      <c r="AH56" s="39">
        <f t="shared" ca="1" si="56"/>
        <v>162.02380519207892</v>
      </c>
      <c r="AI56" s="39">
        <f t="shared" ca="1" si="56"/>
        <v>162.0238051920789</v>
      </c>
      <c r="AJ56" s="39">
        <f t="shared" ca="1" si="56"/>
        <v>162.02380519207892</v>
      </c>
      <c r="BK56" s="397"/>
      <c r="BL56" s="397"/>
      <c r="BM56" s="397"/>
      <c r="BN56" s="397"/>
      <c r="BO56" s="397"/>
      <c r="BP56" s="397"/>
      <c r="BQ56" s="397"/>
      <c r="BR56" s="397"/>
      <c r="BS56" s="91"/>
      <c r="BT56" s="162"/>
      <c r="BU56" s="162"/>
      <c r="BV56" s="61">
        <f t="shared" ca="1" si="40"/>
        <v>2</v>
      </c>
      <c r="BW56" s="39">
        <f t="shared" ref="BW56:CI56" ca="1" si="57">BW11+BW41+2*BW26</f>
        <v>162.0238051920789</v>
      </c>
      <c r="BX56" s="39">
        <f t="shared" ca="1" si="57"/>
        <v>162.02380519207892</v>
      </c>
      <c r="BY56" s="39">
        <f t="shared" ca="1" si="57"/>
        <v>162.02380519207892</v>
      </c>
      <c r="BZ56" s="39">
        <f t="shared" ca="1" si="57"/>
        <v>162.02380519207892</v>
      </c>
      <c r="CA56" s="39">
        <f t="shared" ca="1" si="57"/>
        <v>162.02380519207892</v>
      </c>
      <c r="CB56" s="39">
        <f t="shared" ca="1" si="57"/>
        <v>162.0238051920789</v>
      </c>
      <c r="CC56" s="39">
        <f t="shared" ca="1" si="57"/>
        <v>162.0238051920789</v>
      </c>
      <c r="CD56" s="39">
        <f t="shared" ca="1" si="57"/>
        <v>162.0238051920789</v>
      </c>
      <c r="CE56" s="39">
        <f t="shared" ca="1" si="57"/>
        <v>162.02380519207892</v>
      </c>
      <c r="CF56" s="39">
        <f t="shared" ca="1" si="57"/>
        <v>162.0238051920789</v>
      </c>
      <c r="CG56" s="39">
        <f t="shared" ca="1" si="57"/>
        <v>162.02380519207892</v>
      </c>
      <c r="CH56" s="39">
        <f t="shared" ca="1" si="57"/>
        <v>162.0238051920789</v>
      </c>
      <c r="CI56" s="39">
        <f t="shared" ca="1" si="57"/>
        <v>162.02380519207892</v>
      </c>
    </row>
    <row r="57" spans="1:88">
      <c r="A57" s="162"/>
      <c r="B57" s="373"/>
      <c r="C57" s="325"/>
      <c r="D57" s="325"/>
      <c r="E57" s="325"/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91"/>
      <c r="Q57" s="74"/>
      <c r="R57" s="162"/>
      <c r="S57" s="162"/>
      <c r="T57" s="162"/>
      <c r="U57" s="162"/>
      <c r="V57" s="162"/>
      <c r="W57" s="61">
        <f t="shared" ca="1" si="38"/>
        <v>3</v>
      </c>
      <c r="X57" s="39">
        <f t="shared" ref="X57:AJ57" ca="1" si="58">X12+X42+2*X27</f>
        <v>162.02380519207892</v>
      </c>
      <c r="Y57" s="39">
        <f t="shared" ca="1" si="58"/>
        <v>162.02380519207892</v>
      </c>
      <c r="Z57" s="39">
        <f t="shared" ca="1" si="58"/>
        <v>162.02380519207892</v>
      </c>
      <c r="AA57" s="39">
        <f t="shared" ca="1" si="58"/>
        <v>162.02380519207892</v>
      </c>
      <c r="AB57" s="39">
        <f t="shared" ca="1" si="58"/>
        <v>162.02380519207892</v>
      </c>
      <c r="AC57" s="39">
        <f t="shared" ca="1" si="58"/>
        <v>162.02380519207892</v>
      </c>
      <c r="AD57" s="39">
        <f t="shared" ca="1" si="58"/>
        <v>162.02380519207895</v>
      </c>
      <c r="AE57" s="39">
        <f t="shared" ca="1" si="58"/>
        <v>162.02380519207892</v>
      </c>
      <c r="AF57" s="39">
        <f t="shared" ca="1" si="58"/>
        <v>162.02380519207892</v>
      </c>
      <c r="AG57" s="39">
        <f t="shared" ca="1" si="58"/>
        <v>162.02380519207892</v>
      </c>
      <c r="AH57" s="39">
        <f t="shared" ca="1" si="58"/>
        <v>162.02380519207892</v>
      </c>
      <c r="AI57" s="39">
        <f t="shared" ca="1" si="58"/>
        <v>162.0238051920789</v>
      </c>
      <c r="AJ57" s="39">
        <f t="shared" ca="1" si="58"/>
        <v>162.02380519207892</v>
      </c>
      <c r="BK57" s="397"/>
      <c r="BL57" s="397"/>
      <c r="BM57" s="397"/>
      <c r="BN57" s="397"/>
      <c r="BO57" s="397"/>
      <c r="BP57" s="397"/>
      <c r="BQ57" s="397"/>
      <c r="BR57" s="397"/>
      <c r="BS57" s="91"/>
      <c r="BT57" s="74"/>
      <c r="BU57" s="162"/>
      <c r="BV57" s="61">
        <f t="shared" ca="1" si="40"/>
        <v>3</v>
      </c>
      <c r="BW57" s="39">
        <f t="shared" ref="BW57:CI57" ca="1" si="59">BW12+BW42+2*BW27</f>
        <v>162.0238051920789</v>
      </c>
      <c r="BX57" s="39">
        <f t="shared" ca="1" si="59"/>
        <v>162.02380519207892</v>
      </c>
      <c r="BY57" s="39">
        <f t="shared" ca="1" si="59"/>
        <v>162.0238051920789</v>
      </c>
      <c r="BZ57" s="39">
        <f t="shared" ca="1" si="59"/>
        <v>162.02380519207892</v>
      </c>
      <c r="CA57" s="39">
        <f t="shared" ca="1" si="59"/>
        <v>162.02380519207892</v>
      </c>
      <c r="CB57" s="39">
        <f t="shared" ca="1" si="59"/>
        <v>162.0238051920789</v>
      </c>
      <c r="CC57" s="39">
        <f t="shared" ca="1" si="59"/>
        <v>162.0238051920789</v>
      </c>
      <c r="CD57" s="39">
        <f t="shared" ca="1" si="59"/>
        <v>162.02380519207892</v>
      </c>
      <c r="CE57" s="39">
        <f t="shared" ca="1" si="59"/>
        <v>162.0238051920789</v>
      </c>
      <c r="CF57" s="39">
        <f t="shared" ca="1" si="59"/>
        <v>162.0238051920789</v>
      </c>
      <c r="CG57" s="39">
        <f t="shared" ca="1" si="59"/>
        <v>162.0238051920789</v>
      </c>
      <c r="CH57" s="39">
        <f t="shared" ca="1" si="59"/>
        <v>162.02380519207892</v>
      </c>
      <c r="CI57" s="39">
        <f t="shared" ca="1" si="59"/>
        <v>162.02380519207892</v>
      </c>
    </row>
    <row r="58" spans="1:88">
      <c r="A58" s="162"/>
      <c r="B58" s="373"/>
      <c r="C58" s="325"/>
      <c r="D58" s="325"/>
      <c r="E58" s="325"/>
      <c r="F58" s="325"/>
      <c r="G58" s="325"/>
      <c r="H58" s="325"/>
      <c r="I58" s="325"/>
      <c r="J58" s="325"/>
      <c r="K58" s="325"/>
      <c r="L58" s="325"/>
      <c r="M58" s="325"/>
      <c r="N58" s="325"/>
      <c r="O58" s="325"/>
      <c r="P58" s="91"/>
      <c r="Q58" s="74"/>
      <c r="R58" s="162"/>
      <c r="S58" s="162"/>
      <c r="T58" s="162"/>
      <c r="U58" s="162"/>
      <c r="V58" s="162"/>
      <c r="W58" s="61">
        <f t="shared" ca="1" si="38"/>
        <v>4</v>
      </c>
      <c r="X58" s="39">
        <f t="shared" ref="X58:AJ58" ca="1" si="60">X13+X43+2*X28</f>
        <v>162.02380519207892</v>
      </c>
      <c r="Y58" s="39">
        <f t="shared" ca="1" si="60"/>
        <v>162.02380519207892</v>
      </c>
      <c r="Z58" s="39">
        <f t="shared" ca="1" si="60"/>
        <v>162.02380519207892</v>
      </c>
      <c r="AA58" s="39">
        <f t="shared" ca="1" si="60"/>
        <v>162.02380519207892</v>
      </c>
      <c r="AB58" s="39">
        <f t="shared" ca="1" si="60"/>
        <v>162.02380519207892</v>
      </c>
      <c r="AC58" s="39">
        <f t="shared" ca="1" si="60"/>
        <v>162.02380519207892</v>
      </c>
      <c r="AD58" s="39">
        <f t="shared" ca="1" si="60"/>
        <v>162.02380519207892</v>
      </c>
      <c r="AE58" s="39">
        <f t="shared" ca="1" si="60"/>
        <v>162.02380519207892</v>
      </c>
      <c r="AF58" s="39">
        <f t="shared" ca="1" si="60"/>
        <v>162.02380519207892</v>
      </c>
      <c r="AG58" s="39">
        <f t="shared" ca="1" si="60"/>
        <v>162.02380519207892</v>
      </c>
      <c r="AH58" s="39">
        <f t="shared" ca="1" si="60"/>
        <v>162.0238051920789</v>
      </c>
      <c r="AI58" s="39">
        <f t="shared" ca="1" si="60"/>
        <v>162.02380519207892</v>
      </c>
      <c r="AJ58" s="39">
        <f t="shared" ca="1" si="60"/>
        <v>162.02380519207895</v>
      </c>
      <c r="BK58" s="397"/>
      <c r="BL58" s="397"/>
      <c r="BM58" s="397"/>
      <c r="BN58" s="397"/>
      <c r="BO58" s="397"/>
      <c r="BP58" s="397"/>
      <c r="BQ58" s="397"/>
      <c r="BR58" s="397"/>
      <c r="BS58" s="91"/>
      <c r="BT58" s="74"/>
      <c r="BU58" s="162"/>
      <c r="BV58" s="61">
        <f t="shared" ca="1" si="40"/>
        <v>4</v>
      </c>
      <c r="BW58" s="39">
        <f t="shared" ref="BW58:CI58" ca="1" si="61">BW13+BW43+2*BW28</f>
        <v>162.0238051920789</v>
      </c>
      <c r="BX58" s="39">
        <f t="shared" ca="1" si="61"/>
        <v>162.0238051920789</v>
      </c>
      <c r="BY58" s="39">
        <f t="shared" ca="1" si="61"/>
        <v>162.02380519207892</v>
      </c>
      <c r="BZ58" s="39">
        <f t="shared" ca="1" si="61"/>
        <v>162.02380519207892</v>
      </c>
      <c r="CA58" s="39">
        <f t="shared" ca="1" si="61"/>
        <v>162.0238051920789</v>
      </c>
      <c r="CB58" s="39">
        <f t="shared" ca="1" si="61"/>
        <v>162.02380519207892</v>
      </c>
      <c r="CC58" s="39">
        <f t="shared" ca="1" si="61"/>
        <v>162.02380519207892</v>
      </c>
      <c r="CD58" s="39">
        <f t="shared" ca="1" si="61"/>
        <v>162.0238051920789</v>
      </c>
      <c r="CE58" s="39">
        <f t="shared" ca="1" si="61"/>
        <v>162.0238051920789</v>
      </c>
      <c r="CF58" s="39">
        <f t="shared" ca="1" si="61"/>
        <v>162.0238051920789</v>
      </c>
      <c r="CG58" s="39">
        <f t="shared" ca="1" si="61"/>
        <v>162.02380519207892</v>
      </c>
      <c r="CH58" s="39">
        <f t="shared" ca="1" si="61"/>
        <v>162.02380519207892</v>
      </c>
      <c r="CI58" s="39">
        <f t="shared" ca="1" si="61"/>
        <v>162.0238051920789</v>
      </c>
    </row>
    <row r="59" spans="1:88">
      <c r="A59" s="162"/>
      <c r="B59" s="373"/>
      <c r="C59" s="325"/>
      <c r="D59" s="325"/>
      <c r="E59" s="325"/>
      <c r="F59" s="325"/>
      <c r="G59" s="325"/>
      <c r="H59" s="325"/>
      <c r="I59" s="325"/>
      <c r="J59" s="325"/>
      <c r="K59" s="325"/>
      <c r="L59" s="325"/>
      <c r="M59" s="325"/>
      <c r="N59" s="325"/>
      <c r="O59" s="325"/>
      <c r="P59" s="91"/>
      <c r="Q59" s="162"/>
      <c r="R59" s="162"/>
      <c r="S59" s="162"/>
      <c r="T59" s="162"/>
      <c r="U59" s="162"/>
      <c r="V59" s="162"/>
      <c r="W59" s="61">
        <f t="shared" ca="1" si="38"/>
        <v>5</v>
      </c>
      <c r="X59" s="39">
        <f t="shared" ref="X59:AJ59" ca="1" si="62">X14+X44+2*X29</f>
        <v>162.02380519207892</v>
      </c>
      <c r="Y59" s="39">
        <f t="shared" ca="1" si="62"/>
        <v>162.02380519207892</v>
      </c>
      <c r="Z59" s="39">
        <f t="shared" ca="1" si="62"/>
        <v>162.02380519207892</v>
      </c>
      <c r="AA59" s="39">
        <f t="shared" ca="1" si="62"/>
        <v>162.02380519207892</v>
      </c>
      <c r="AB59" s="39">
        <f t="shared" ca="1" si="62"/>
        <v>162.02380519207895</v>
      </c>
      <c r="AC59" s="39">
        <f t="shared" ca="1" si="62"/>
        <v>162.02380519207892</v>
      </c>
      <c r="AD59" s="39">
        <f t="shared" ca="1" si="62"/>
        <v>162.02380519207892</v>
      </c>
      <c r="AE59" s="39">
        <f t="shared" ca="1" si="62"/>
        <v>162.02380519207892</v>
      </c>
      <c r="AF59" s="39">
        <f t="shared" ca="1" si="62"/>
        <v>162.0238051920789</v>
      </c>
      <c r="AG59" s="39">
        <f t="shared" ca="1" si="62"/>
        <v>162.02380519207892</v>
      </c>
      <c r="AH59" s="39">
        <f t="shared" ca="1" si="62"/>
        <v>162.02380519207892</v>
      </c>
      <c r="AI59" s="39">
        <f t="shared" ca="1" si="62"/>
        <v>162.02380519207895</v>
      </c>
      <c r="AJ59" s="39">
        <f t="shared" ca="1" si="62"/>
        <v>162.02380519207892</v>
      </c>
      <c r="BK59" s="397"/>
      <c r="BL59" s="397"/>
      <c r="BM59" s="397"/>
      <c r="BN59" s="397"/>
      <c r="BO59" s="397"/>
      <c r="BP59" s="397"/>
      <c r="BQ59" s="397"/>
      <c r="BR59" s="397"/>
      <c r="BS59" s="91"/>
      <c r="BT59" s="162"/>
      <c r="BU59" s="162"/>
      <c r="BV59" s="61">
        <f t="shared" ca="1" si="40"/>
        <v>5</v>
      </c>
      <c r="BW59" s="39">
        <f t="shared" ref="BW59:CI59" ca="1" si="63">BW14+BW44+2*BW29</f>
        <v>162.02380519207892</v>
      </c>
      <c r="BX59" s="39">
        <f t="shared" ca="1" si="63"/>
        <v>162.0238051920789</v>
      </c>
      <c r="BY59" s="39">
        <f t="shared" ca="1" si="63"/>
        <v>162.02380519207892</v>
      </c>
      <c r="BZ59" s="39">
        <f t="shared" ca="1" si="63"/>
        <v>162.02380519207892</v>
      </c>
      <c r="CA59" s="39">
        <f t="shared" ca="1" si="63"/>
        <v>162.02380519207892</v>
      </c>
      <c r="CB59" s="39">
        <f t="shared" ca="1" si="63"/>
        <v>162.0238051920789</v>
      </c>
      <c r="CC59" s="39">
        <f t="shared" ca="1" si="63"/>
        <v>162.02380519207892</v>
      </c>
      <c r="CD59" s="39">
        <f t="shared" ca="1" si="63"/>
        <v>162.0238051920789</v>
      </c>
      <c r="CE59" s="39">
        <f t="shared" ca="1" si="63"/>
        <v>162.02380519207892</v>
      </c>
      <c r="CF59" s="39">
        <f t="shared" ca="1" si="63"/>
        <v>162.02380519207892</v>
      </c>
      <c r="CG59" s="39">
        <f t="shared" ca="1" si="63"/>
        <v>162.02380519207892</v>
      </c>
      <c r="CH59" s="39">
        <f t="shared" ca="1" si="63"/>
        <v>162.02380519207892</v>
      </c>
      <c r="CI59" s="39">
        <f t="shared" ca="1" si="63"/>
        <v>162.02380519207892</v>
      </c>
    </row>
    <row r="60" spans="1:88">
      <c r="A60" s="162"/>
      <c r="B60" s="373"/>
      <c r="C60" s="325"/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  <c r="O60" s="325"/>
      <c r="P60" s="91"/>
      <c r="Q60" s="162"/>
      <c r="R60" s="162"/>
      <c r="S60" s="162"/>
      <c r="T60" s="162"/>
      <c r="U60" s="162"/>
      <c r="V60" s="162"/>
      <c r="W60" s="61">
        <f t="shared" ca="1" si="38"/>
        <v>6</v>
      </c>
      <c r="X60" s="39">
        <f t="shared" ref="X60:AJ60" ca="1" si="64">X15+X45+2*X30</f>
        <v>162.0238051920789</v>
      </c>
      <c r="Y60" s="39">
        <f t="shared" ca="1" si="64"/>
        <v>162.02380519207892</v>
      </c>
      <c r="Z60" s="39">
        <f t="shared" ca="1" si="64"/>
        <v>162.02380519207892</v>
      </c>
      <c r="AA60" s="39">
        <f t="shared" ca="1" si="64"/>
        <v>162.02380519207892</v>
      </c>
      <c r="AB60" s="39">
        <f t="shared" ca="1" si="64"/>
        <v>162.02380519207892</v>
      </c>
      <c r="AC60" s="39">
        <f t="shared" ca="1" si="64"/>
        <v>162.02380519207892</v>
      </c>
      <c r="AD60" s="39">
        <f t="shared" ca="1" si="64"/>
        <v>162.02380519207892</v>
      </c>
      <c r="AE60" s="39">
        <f t="shared" ca="1" si="64"/>
        <v>162.02380519207892</v>
      </c>
      <c r="AF60" s="39">
        <f t="shared" ca="1" si="64"/>
        <v>162.02380519207892</v>
      </c>
      <c r="AG60" s="39">
        <f t="shared" ca="1" si="64"/>
        <v>162.02380519207892</v>
      </c>
      <c r="AH60" s="39">
        <f t="shared" ca="1" si="64"/>
        <v>162.02380519207895</v>
      </c>
      <c r="AI60" s="39">
        <f t="shared" ca="1" si="64"/>
        <v>162.02380519207892</v>
      </c>
      <c r="AJ60" s="39">
        <f t="shared" ca="1" si="64"/>
        <v>162.02380519207892</v>
      </c>
      <c r="BK60" s="397"/>
      <c r="BL60" s="397"/>
      <c r="BM60" s="397"/>
      <c r="BN60" s="397"/>
      <c r="BO60" s="397"/>
      <c r="BP60" s="397"/>
      <c r="BQ60" s="397"/>
      <c r="BR60" s="397"/>
      <c r="BS60" s="91"/>
      <c r="BT60" s="162"/>
      <c r="BU60" s="162"/>
      <c r="BV60" s="61">
        <f t="shared" ca="1" si="40"/>
        <v>6</v>
      </c>
      <c r="BW60" s="39">
        <f t="shared" ref="BW60:CI60" ca="1" si="65">BW15+BW45+2*BW30</f>
        <v>162.02380519207892</v>
      </c>
      <c r="BX60" s="39">
        <f t="shared" ca="1" si="65"/>
        <v>162.02380519207892</v>
      </c>
      <c r="BY60" s="39">
        <f t="shared" ca="1" si="65"/>
        <v>162.0238051920789</v>
      </c>
      <c r="BZ60" s="39">
        <f t="shared" ca="1" si="65"/>
        <v>162.0238051920789</v>
      </c>
      <c r="CA60" s="39">
        <f t="shared" ca="1" si="65"/>
        <v>162.02380519207892</v>
      </c>
      <c r="CB60" s="39">
        <f t="shared" ca="1" si="65"/>
        <v>162.02380519207892</v>
      </c>
      <c r="CC60" s="39">
        <f t="shared" ca="1" si="65"/>
        <v>162.02380519207892</v>
      </c>
      <c r="CD60" s="39">
        <f t="shared" ca="1" si="65"/>
        <v>162.02380519207892</v>
      </c>
      <c r="CE60" s="39">
        <f t="shared" ca="1" si="65"/>
        <v>162.02380519207892</v>
      </c>
      <c r="CF60" s="39">
        <f t="shared" ca="1" si="65"/>
        <v>162.02380519207892</v>
      </c>
      <c r="CG60" s="39">
        <f t="shared" ca="1" si="65"/>
        <v>162.02380519207892</v>
      </c>
      <c r="CH60" s="39">
        <f t="shared" ca="1" si="65"/>
        <v>162.0238051920789</v>
      </c>
      <c r="CI60" s="39">
        <f t="shared" ca="1" si="65"/>
        <v>162.02380519207892</v>
      </c>
    </row>
    <row r="61" spans="1:88">
      <c r="A61" s="162"/>
      <c r="B61" s="373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91"/>
      <c r="Q61" s="162"/>
      <c r="R61" s="162"/>
      <c r="S61" s="162"/>
      <c r="T61" s="162"/>
      <c r="U61" s="162"/>
      <c r="V61" s="162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BK61" s="397"/>
      <c r="BL61" s="397"/>
      <c r="BM61" s="397"/>
      <c r="BN61" s="397"/>
      <c r="BO61" s="397"/>
      <c r="BP61" s="397"/>
      <c r="BQ61" s="397"/>
      <c r="BR61" s="397"/>
      <c r="BS61" s="91"/>
      <c r="BT61" s="162"/>
      <c r="BU61" s="162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</row>
    <row r="62" spans="1:88">
      <c r="A62" s="162"/>
      <c r="B62" s="373"/>
      <c r="C62" s="325"/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91"/>
      <c r="Q62" s="162"/>
      <c r="R62" s="162"/>
      <c r="S62" s="162"/>
      <c r="T62" s="162"/>
      <c r="U62" s="162"/>
      <c r="V62" s="162"/>
      <c r="W62" s="24" t="s">
        <v>299</v>
      </c>
      <c r="X62" s="26">
        <f t="shared" ref="X62:AJ62" ca="1" si="66">X47</f>
        <v>39</v>
      </c>
      <c r="Y62" s="26">
        <f t="shared" ca="1" si="66"/>
        <v>40</v>
      </c>
      <c r="Z62" s="26">
        <f t="shared" ca="1" si="66"/>
        <v>41</v>
      </c>
      <c r="AA62" s="26">
        <f t="shared" ca="1" si="66"/>
        <v>42</v>
      </c>
      <c r="AB62" s="26">
        <f t="shared" ca="1" si="66"/>
        <v>43</v>
      </c>
      <c r="AC62" s="26">
        <f t="shared" ca="1" si="66"/>
        <v>44</v>
      </c>
      <c r="AD62" s="26">
        <f t="shared" ca="1" si="66"/>
        <v>45</v>
      </c>
      <c r="AE62" s="26">
        <f t="shared" ca="1" si="66"/>
        <v>46</v>
      </c>
      <c r="AF62" s="26">
        <f t="shared" ca="1" si="66"/>
        <v>47</v>
      </c>
      <c r="AG62" s="26">
        <f t="shared" ca="1" si="66"/>
        <v>48</v>
      </c>
      <c r="AH62" s="26">
        <f t="shared" ca="1" si="66"/>
        <v>49</v>
      </c>
      <c r="AI62" s="26">
        <f t="shared" ca="1" si="66"/>
        <v>50</v>
      </c>
      <c r="AJ62" s="26">
        <f t="shared" ca="1" si="66"/>
        <v>51</v>
      </c>
      <c r="AK62" s="271"/>
      <c r="BK62" s="397"/>
      <c r="BL62" s="397"/>
      <c r="BM62" s="397"/>
      <c r="BN62" s="397"/>
      <c r="BO62" s="397"/>
      <c r="BP62" s="397"/>
      <c r="BQ62" s="397"/>
      <c r="BR62" s="397"/>
      <c r="BS62" s="91"/>
      <c r="BT62" s="162"/>
      <c r="BU62" s="162"/>
      <c r="BV62" s="24" t="s">
        <v>305</v>
      </c>
      <c r="BW62" s="26">
        <f t="shared" ref="BW62:CI62" ca="1" si="67">BW47</f>
        <v>39</v>
      </c>
      <c r="BX62" s="26">
        <f t="shared" ca="1" si="67"/>
        <v>40</v>
      </c>
      <c r="BY62" s="26">
        <f t="shared" ca="1" si="67"/>
        <v>41</v>
      </c>
      <c r="BZ62" s="26">
        <f t="shared" ca="1" si="67"/>
        <v>42</v>
      </c>
      <c r="CA62" s="26">
        <f t="shared" ca="1" si="67"/>
        <v>43</v>
      </c>
      <c r="CB62" s="26">
        <f t="shared" ca="1" si="67"/>
        <v>44</v>
      </c>
      <c r="CC62" s="26">
        <f t="shared" ca="1" si="67"/>
        <v>45</v>
      </c>
      <c r="CD62" s="26">
        <f t="shared" ca="1" si="67"/>
        <v>46</v>
      </c>
      <c r="CE62" s="26">
        <f t="shared" ca="1" si="67"/>
        <v>47</v>
      </c>
      <c r="CF62" s="26">
        <f t="shared" ca="1" si="67"/>
        <v>48</v>
      </c>
      <c r="CG62" s="26">
        <f t="shared" ca="1" si="67"/>
        <v>49</v>
      </c>
      <c r="CH62" s="26">
        <f t="shared" ca="1" si="67"/>
        <v>50</v>
      </c>
      <c r="CI62" s="26">
        <f t="shared" ca="1" si="67"/>
        <v>51</v>
      </c>
      <c r="CJ62" s="271"/>
    </row>
    <row r="63" spans="1:88">
      <c r="A63" s="162"/>
      <c r="B63" s="373"/>
      <c r="C63" s="325"/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91"/>
      <c r="Q63" s="162"/>
      <c r="R63" s="162"/>
      <c r="S63" s="162"/>
      <c r="T63" s="162"/>
      <c r="U63" s="162"/>
      <c r="V63" s="162"/>
      <c r="W63" s="26">
        <f t="shared" ref="W63:W75" ca="1" si="68">W48</f>
        <v>-6</v>
      </c>
      <c r="X63" s="70">
        <f t="shared" ref="X63:AJ63" ca="1" si="69">X18-$AF$1+$AD$1</f>
        <v>18.469966433758664</v>
      </c>
      <c r="Y63" s="70">
        <f t="shared" ca="1" si="69"/>
        <v>18.677642178089254</v>
      </c>
      <c r="Z63" s="70">
        <f t="shared" ca="1" si="69"/>
        <v>18.848979793053392</v>
      </c>
      <c r="AA63" s="70">
        <f t="shared" ca="1" si="69"/>
        <v>18.98314466192641</v>
      </c>
      <c r="AB63" s="70">
        <f t="shared" ca="1" si="69"/>
        <v>19.079483243199363</v>
      </c>
      <c r="AC63" s="70">
        <f t="shared" ca="1" si="69"/>
        <v>19.137526254098713</v>
      </c>
      <c r="AD63" s="70">
        <f t="shared" ca="1" si="69"/>
        <v>19.156990956548196</v>
      </c>
      <c r="AE63" s="70">
        <f t="shared" ca="1" si="69"/>
        <v>19.137782534437481</v>
      </c>
      <c r="AF63" s="70">
        <f t="shared" ca="1" si="69"/>
        <v>19.079994555488696</v>
      </c>
      <c r="AG63" s="70">
        <f t="shared" ca="1" si="69"/>
        <v>18.983908515471036</v>
      </c>
      <c r="AH63" s="70">
        <f t="shared" ca="1" si="69"/>
        <v>18.849992466983586</v>
      </c>
      <c r="AI63" s="70">
        <f t="shared" ca="1" si="69"/>
        <v>18.678898739485888</v>
      </c>
      <c r="AJ63" s="70">
        <f t="shared" ca="1" si="69"/>
        <v>18.471460761682341</v>
      </c>
      <c r="BK63" s="397"/>
      <c r="BL63" s="397"/>
      <c r="BM63" s="397"/>
      <c r="BN63" s="397"/>
      <c r="BO63" s="397"/>
      <c r="BP63" s="397"/>
      <c r="BQ63" s="397"/>
      <c r="BR63" s="397"/>
      <c r="BS63" s="91"/>
      <c r="BT63" s="162"/>
      <c r="BU63" s="162"/>
      <c r="BV63" s="26">
        <f t="shared" ref="BV63:BV75" ca="1" si="70">BV48</f>
        <v>-6</v>
      </c>
      <c r="BW63" s="70">
        <f t="shared" ref="BW63:CI63" ca="1" si="71">BW18-$CE$1+$CC$1</f>
        <v>20.25202238607832</v>
      </c>
      <c r="BX63" s="70">
        <f t="shared" ca="1" si="71"/>
        <v>20.516914917112231</v>
      </c>
      <c r="BY63" s="70">
        <f t="shared" ca="1" si="71"/>
        <v>20.735457793342</v>
      </c>
      <c r="BZ63" s="70">
        <f t="shared" ca="1" si="71"/>
        <v>20.906586452618811</v>
      </c>
      <c r="CA63" s="70">
        <f t="shared" ca="1" si="71"/>
        <v>21.029467296079208</v>
      </c>
      <c r="CB63" s="70">
        <f t="shared" ca="1" si="71"/>
        <v>21.103501748756951</v>
      </c>
      <c r="CC63" s="70">
        <f t="shared" ca="1" si="71"/>
        <v>21.128329175350682</v>
      </c>
      <c r="CD63" s="70">
        <f t="shared" ca="1" si="71"/>
        <v>21.103828636944154</v>
      </c>
      <c r="CE63" s="70">
        <f t="shared" ca="1" si="71"/>
        <v>21.030119480121726</v>
      </c>
      <c r="CF63" s="70">
        <f t="shared" ca="1" si="71"/>
        <v>20.907560755609406</v>
      </c>
      <c r="CG63" s="70">
        <f t="shared" ca="1" si="71"/>
        <v>20.73674946927337</v>
      </c>
      <c r="CH63" s="70">
        <f t="shared" ca="1" si="71"/>
        <v>20.518517673995696</v>
      </c>
      <c r="CI63" s="70">
        <f t="shared" ca="1" si="71"/>
        <v>20.253928416593212</v>
      </c>
    </row>
    <row r="64" spans="1:88">
      <c r="A64" s="162"/>
      <c r="B64" s="373"/>
      <c r="C64" s="325"/>
      <c r="D64" s="325"/>
      <c r="E64" s="325"/>
      <c r="F64" s="325"/>
      <c r="G64" s="325"/>
      <c r="H64" s="325"/>
      <c r="I64" s="325"/>
      <c r="J64" s="325"/>
      <c r="K64" s="325"/>
      <c r="L64" s="325"/>
      <c r="M64" s="325"/>
      <c r="N64" s="325"/>
      <c r="O64" s="325"/>
      <c r="P64" s="91"/>
      <c r="Q64" s="162"/>
      <c r="R64" s="162"/>
      <c r="S64" s="162"/>
      <c r="T64" s="162"/>
      <c r="U64" s="162"/>
      <c r="V64" s="162"/>
      <c r="W64" s="26">
        <f t="shared" ca="1" si="68"/>
        <v>-5</v>
      </c>
      <c r="X64" s="70">
        <f t="shared" ref="X64:AJ64" ca="1" si="72">X19-$AF$1+$AD$1</f>
        <v>18.262409567134824</v>
      </c>
      <c r="Y64" s="70">
        <f t="shared" ca="1" si="72"/>
        <v>18.470085311465411</v>
      </c>
      <c r="Z64" s="70">
        <f t="shared" ca="1" si="72"/>
        <v>18.641422926429552</v>
      </c>
      <c r="AA64" s="70">
        <f t="shared" ca="1" si="72"/>
        <v>18.77558779530257</v>
      </c>
      <c r="AB64" s="70">
        <f t="shared" ca="1" si="72"/>
        <v>18.871926376575523</v>
      </c>
      <c r="AC64" s="70">
        <f t="shared" ca="1" si="72"/>
        <v>18.92996938747487</v>
      </c>
      <c r="AD64" s="70">
        <f t="shared" ca="1" si="72"/>
        <v>18.949434089924356</v>
      </c>
      <c r="AE64" s="70">
        <f t="shared" ca="1" si="72"/>
        <v>18.930225667813641</v>
      </c>
      <c r="AF64" s="70">
        <f t="shared" ca="1" si="72"/>
        <v>18.872437688864856</v>
      </c>
      <c r="AG64" s="70">
        <f t="shared" ca="1" si="72"/>
        <v>18.776351648847196</v>
      </c>
      <c r="AH64" s="70">
        <f t="shared" ca="1" si="72"/>
        <v>18.642435600359743</v>
      </c>
      <c r="AI64" s="70">
        <f t="shared" ca="1" si="72"/>
        <v>18.471341872862048</v>
      </c>
      <c r="AJ64" s="70">
        <f t="shared" ca="1" si="72"/>
        <v>18.263903895058501</v>
      </c>
      <c r="BK64" s="397"/>
      <c r="BL64" s="397"/>
      <c r="BM64" s="397"/>
      <c r="BN64" s="397"/>
      <c r="BO64" s="397"/>
      <c r="BP64" s="397"/>
      <c r="BQ64" s="397"/>
      <c r="BR64" s="397"/>
      <c r="BS64" s="91"/>
      <c r="BT64" s="162"/>
      <c r="BU64" s="162"/>
      <c r="BV64" s="26">
        <f t="shared" ca="1" si="70"/>
        <v>-5</v>
      </c>
      <c r="BW64" s="70">
        <f t="shared" ref="BW64:CI64" ca="1" si="73">BW19-$CE$1+$CC$1</f>
        <v>19.987281484772399</v>
      </c>
      <c r="BX64" s="70">
        <f t="shared" ca="1" si="73"/>
        <v>20.252174015806311</v>
      </c>
      <c r="BY64" s="70">
        <f t="shared" ca="1" si="73"/>
        <v>20.47071689203608</v>
      </c>
      <c r="BZ64" s="70">
        <f t="shared" ca="1" si="73"/>
        <v>20.641845551312894</v>
      </c>
      <c r="CA64" s="70">
        <f t="shared" ca="1" si="73"/>
        <v>20.764726394773291</v>
      </c>
      <c r="CB64" s="70">
        <f t="shared" ca="1" si="73"/>
        <v>20.838760847451031</v>
      </c>
      <c r="CC64" s="70">
        <f t="shared" ca="1" si="73"/>
        <v>20.863588274044762</v>
      </c>
      <c r="CD64" s="70">
        <f t="shared" ca="1" si="73"/>
        <v>20.839087735638234</v>
      </c>
      <c r="CE64" s="70">
        <f t="shared" ca="1" si="73"/>
        <v>20.76537857881581</v>
      </c>
      <c r="CF64" s="70">
        <f t="shared" ca="1" si="73"/>
        <v>20.642819854303486</v>
      </c>
      <c r="CG64" s="70">
        <f t="shared" ca="1" si="73"/>
        <v>20.47200856796745</v>
      </c>
      <c r="CH64" s="70">
        <f t="shared" ca="1" si="73"/>
        <v>20.253776772689775</v>
      </c>
      <c r="CI64" s="70">
        <f t="shared" ca="1" si="73"/>
        <v>19.989187515287295</v>
      </c>
    </row>
    <row r="65" spans="1:87">
      <c r="A65" s="162"/>
      <c r="B65" s="373"/>
      <c r="C65" s="325"/>
      <c r="D65" s="325"/>
      <c r="E65" s="325"/>
      <c r="F65" s="325"/>
      <c r="G65" s="325"/>
      <c r="H65" s="325"/>
      <c r="I65" s="325"/>
      <c r="J65" s="325"/>
      <c r="K65" s="325"/>
      <c r="L65" s="325"/>
      <c r="M65" s="325"/>
      <c r="N65" s="325"/>
      <c r="O65" s="325"/>
      <c r="P65" s="91"/>
      <c r="Q65" s="162"/>
      <c r="R65" s="162"/>
      <c r="S65" s="162"/>
      <c r="T65" s="162"/>
      <c r="U65" s="162"/>
      <c r="V65" s="162"/>
      <c r="W65" s="26">
        <f t="shared" ca="1" si="68"/>
        <v>-4</v>
      </c>
      <c r="X65" s="70">
        <f t="shared" ref="X65:AJ65" ca="1" si="74">X20-$AF$1+$AD$1</f>
        <v>18.091193891320071</v>
      </c>
      <c r="Y65" s="70">
        <f t="shared" ca="1" si="74"/>
        <v>18.298869635650657</v>
      </c>
      <c r="Z65" s="70">
        <f t="shared" ca="1" si="74"/>
        <v>18.470207250614795</v>
      </c>
      <c r="AA65" s="70">
        <f t="shared" ca="1" si="74"/>
        <v>18.604372119487817</v>
      </c>
      <c r="AB65" s="70">
        <f t="shared" ca="1" si="74"/>
        <v>18.700710700760766</v>
      </c>
      <c r="AC65" s="70">
        <f t="shared" ca="1" si="74"/>
        <v>18.758753711660116</v>
      </c>
      <c r="AD65" s="70">
        <f t="shared" ca="1" si="74"/>
        <v>18.778218414109602</v>
      </c>
      <c r="AE65" s="70">
        <f t="shared" ca="1" si="74"/>
        <v>18.759009991998884</v>
      </c>
      <c r="AF65" s="70">
        <f t="shared" ca="1" si="74"/>
        <v>18.701222013050103</v>
      </c>
      <c r="AG65" s="70">
        <f t="shared" ca="1" si="74"/>
        <v>18.605135973032443</v>
      </c>
      <c r="AH65" s="70">
        <f t="shared" ca="1" si="74"/>
        <v>18.47121992454499</v>
      </c>
      <c r="AI65" s="70">
        <f t="shared" ca="1" si="74"/>
        <v>18.300126197047291</v>
      </c>
      <c r="AJ65" s="70">
        <f t="shared" ca="1" si="74"/>
        <v>18.092688219243747</v>
      </c>
      <c r="BK65" s="397"/>
      <c r="BL65" s="397"/>
      <c r="BM65" s="397"/>
      <c r="BN65" s="397"/>
      <c r="BO65" s="397"/>
      <c r="BP65" s="397"/>
      <c r="BQ65" s="397"/>
      <c r="BR65" s="397"/>
      <c r="BS65" s="91"/>
      <c r="BT65" s="162"/>
      <c r="BU65" s="162"/>
      <c r="BV65" s="26">
        <f t="shared" ca="1" si="70"/>
        <v>-4</v>
      </c>
      <c r="BW65" s="70">
        <f t="shared" ref="BW65:CI65" ca="1" si="75">BW20-$CE$1+$CC$1</f>
        <v>19.768894143171948</v>
      </c>
      <c r="BX65" s="70">
        <f t="shared" ca="1" si="75"/>
        <v>20.03378667420586</v>
      </c>
      <c r="BY65" s="70">
        <f t="shared" ca="1" si="75"/>
        <v>20.252329550435629</v>
      </c>
      <c r="BZ65" s="70">
        <f t="shared" ca="1" si="75"/>
        <v>20.42345820971244</v>
      </c>
      <c r="CA65" s="70">
        <f t="shared" ca="1" si="75"/>
        <v>20.546339053172836</v>
      </c>
      <c r="CB65" s="70">
        <f t="shared" ca="1" si="75"/>
        <v>20.62037350585058</v>
      </c>
      <c r="CC65" s="70">
        <f t="shared" ca="1" si="75"/>
        <v>20.645200932444308</v>
      </c>
      <c r="CD65" s="70">
        <f t="shared" ca="1" si="75"/>
        <v>20.620700394037783</v>
      </c>
      <c r="CE65" s="70">
        <f t="shared" ca="1" si="75"/>
        <v>20.546991237215355</v>
      </c>
      <c r="CF65" s="70">
        <f t="shared" ca="1" si="75"/>
        <v>20.424432512703035</v>
      </c>
      <c r="CG65" s="70">
        <f t="shared" ca="1" si="75"/>
        <v>20.253621226366999</v>
      </c>
      <c r="CH65" s="70">
        <f t="shared" ca="1" si="75"/>
        <v>20.035389431089325</v>
      </c>
      <c r="CI65" s="70">
        <f t="shared" ca="1" si="75"/>
        <v>19.77080017368684</v>
      </c>
    </row>
    <row r="66" spans="1:87">
      <c r="A66" s="162"/>
      <c r="B66" s="373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91"/>
      <c r="Q66" s="162"/>
      <c r="R66" s="162"/>
      <c r="S66" s="162"/>
      <c r="T66" s="162"/>
      <c r="U66" s="162"/>
      <c r="V66" s="162"/>
      <c r="W66" s="26">
        <f t="shared" ca="1" si="68"/>
        <v>-3</v>
      </c>
      <c r="X66" s="70">
        <f t="shared" ref="X66:AJ66" ca="1" si="76">X21-$AF$1+$AD$1</f>
        <v>17.957153429051264</v>
      </c>
      <c r="Y66" s="70">
        <f t="shared" ca="1" si="76"/>
        <v>18.16482917338185</v>
      </c>
      <c r="Z66" s="70">
        <f t="shared" ca="1" si="76"/>
        <v>18.336166788345988</v>
      </c>
      <c r="AA66" s="70">
        <f t="shared" ca="1" si="76"/>
        <v>18.47033165721901</v>
      </c>
      <c r="AB66" s="70">
        <f t="shared" ca="1" si="76"/>
        <v>18.566670238491962</v>
      </c>
      <c r="AC66" s="70">
        <f t="shared" ca="1" si="76"/>
        <v>18.624713249391309</v>
      </c>
      <c r="AD66" s="70">
        <f t="shared" ca="1" si="76"/>
        <v>18.644177951840796</v>
      </c>
      <c r="AE66" s="70">
        <f t="shared" ca="1" si="76"/>
        <v>18.624969529730077</v>
      </c>
      <c r="AF66" s="70">
        <f t="shared" ca="1" si="76"/>
        <v>18.567181550781296</v>
      </c>
      <c r="AG66" s="70">
        <f t="shared" ca="1" si="76"/>
        <v>18.471095510763636</v>
      </c>
      <c r="AH66" s="70">
        <f t="shared" ca="1" si="76"/>
        <v>18.337179462276183</v>
      </c>
      <c r="AI66" s="70">
        <f t="shared" ca="1" si="76"/>
        <v>18.166085734778484</v>
      </c>
      <c r="AJ66" s="70">
        <f t="shared" ca="1" si="76"/>
        <v>17.958647756974941</v>
      </c>
      <c r="BK66" s="397"/>
      <c r="BL66" s="397"/>
      <c r="BM66" s="397"/>
      <c r="BN66" s="397"/>
      <c r="BO66" s="397"/>
      <c r="BP66" s="397"/>
      <c r="BQ66" s="397"/>
      <c r="BR66" s="397"/>
      <c r="BS66" s="91"/>
      <c r="BT66" s="162"/>
      <c r="BU66" s="162"/>
      <c r="BV66" s="26">
        <f t="shared" ca="1" si="70"/>
        <v>-3</v>
      </c>
      <c r="BW66" s="70">
        <f t="shared" ref="BW66:CI66" ca="1" si="77">BW21-$CE$1+$CC$1</f>
        <v>19.597924165788264</v>
      </c>
      <c r="BX66" s="70">
        <f t="shared" ca="1" si="77"/>
        <v>19.862816696822179</v>
      </c>
      <c r="BY66" s="70">
        <f t="shared" ca="1" si="77"/>
        <v>20.081359573051948</v>
      </c>
      <c r="BZ66" s="70">
        <f t="shared" ca="1" si="77"/>
        <v>20.252488232328758</v>
      </c>
      <c r="CA66" s="70">
        <f t="shared" ca="1" si="77"/>
        <v>20.375369075789155</v>
      </c>
      <c r="CB66" s="70">
        <f t="shared" ca="1" si="77"/>
        <v>20.449403528466895</v>
      </c>
      <c r="CC66" s="70">
        <f t="shared" ca="1" si="77"/>
        <v>20.474230955060627</v>
      </c>
      <c r="CD66" s="70">
        <f t="shared" ca="1" si="77"/>
        <v>20.449730416654102</v>
      </c>
      <c r="CE66" s="70">
        <f t="shared" ca="1" si="77"/>
        <v>20.376021259831674</v>
      </c>
      <c r="CF66" s="70">
        <f t="shared" ca="1" si="77"/>
        <v>20.25346253531935</v>
      </c>
      <c r="CG66" s="70">
        <f t="shared" ca="1" si="77"/>
        <v>20.082651248983318</v>
      </c>
      <c r="CH66" s="70">
        <f t="shared" ca="1" si="77"/>
        <v>19.86441945370564</v>
      </c>
      <c r="CI66" s="70">
        <f t="shared" ca="1" si="77"/>
        <v>19.599830196303159</v>
      </c>
    </row>
    <row r="67" spans="1:87">
      <c r="A67" s="162"/>
      <c r="B67" s="74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494"/>
      <c r="Q67" s="495"/>
      <c r="R67" s="495"/>
      <c r="S67" s="495"/>
      <c r="T67" s="495"/>
      <c r="U67" s="495"/>
      <c r="V67" s="495"/>
      <c r="W67" s="26">
        <f t="shared" ca="1" si="68"/>
        <v>-2</v>
      </c>
      <c r="X67" s="70">
        <f t="shared" ref="X67:AJ67" ca="1" si="78">X22-$AF$1+$AD$1</f>
        <v>17.860941115830133</v>
      </c>
      <c r="Y67" s="70">
        <f t="shared" ca="1" si="78"/>
        <v>18.06861686016072</v>
      </c>
      <c r="Z67" s="70">
        <f t="shared" ca="1" si="78"/>
        <v>18.239954475124858</v>
      </c>
      <c r="AA67" s="70">
        <f t="shared" ca="1" si="78"/>
        <v>18.374119343997879</v>
      </c>
      <c r="AB67" s="70">
        <f t="shared" ca="1" si="78"/>
        <v>18.470457925270829</v>
      </c>
      <c r="AC67" s="70">
        <f t="shared" ca="1" si="78"/>
        <v>18.528500936170179</v>
      </c>
      <c r="AD67" s="70">
        <f t="shared" ca="1" si="78"/>
        <v>18.547965638619665</v>
      </c>
      <c r="AE67" s="70">
        <f t="shared" ca="1" si="78"/>
        <v>18.528757216508946</v>
      </c>
      <c r="AF67" s="70">
        <f t="shared" ca="1" si="78"/>
        <v>18.470969237560166</v>
      </c>
      <c r="AG67" s="70">
        <f t="shared" ca="1" si="78"/>
        <v>18.374883197542502</v>
      </c>
      <c r="AH67" s="70">
        <f t="shared" ca="1" si="78"/>
        <v>18.240967149055052</v>
      </c>
      <c r="AI67" s="70">
        <f t="shared" ca="1" si="78"/>
        <v>18.069873421557354</v>
      </c>
      <c r="AJ67" s="70">
        <f t="shared" ca="1" si="78"/>
        <v>17.86243544375381</v>
      </c>
      <c r="BK67" s="91"/>
      <c r="BL67" s="91"/>
      <c r="BM67" s="91"/>
      <c r="BN67" s="91"/>
      <c r="BO67" s="91"/>
      <c r="BP67" s="91"/>
      <c r="BQ67" s="91"/>
      <c r="BR67" s="91"/>
      <c r="BS67" s="494"/>
      <c r="BT67" s="495"/>
      <c r="BU67" s="495"/>
      <c r="BV67" s="26">
        <f t="shared" ca="1" si="70"/>
        <v>-2</v>
      </c>
      <c r="BW67" s="70">
        <f t="shared" ref="BW67:CI67" ca="1" si="79">BW22-$CE$1+$CC$1</f>
        <v>19.475204378516413</v>
      </c>
      <c r="BX67" s="70">
        <f t="shared" ca="1" si="79"/>
        <v>19.740096909550328</v>
      </c>
      <c r="BY67" s="70">
        <f t="shared" ca="1" si="79"/>
        <v>19.958639785780097</v>
      </c>
      <c r="BZ67" s="70">
        <f t="shared" ca="1" si="79"/>
        <v>20.129768445056907</v>
      </c>
      <c r="CA67" s="70">
        <f t="shared" ca="1" si="79"/>
        <v>20.252649288517304</v>
      </c>
      <c r="CB67" s="70">
        <f t="shared" ca="1" si="79"/>
        <v>20.326683741195048</v>
      </c>
      <c r="CC67" s="70">
        <f t="shared" ca="1" si="79"/>
        <v>20.351511167788775</v>
      </c>
      <c r="CD67" s="70">
        <f t="shared" ca="1" si="79"/>
        <v>20.327010629382251</v>
      </c>
      <c r="CE67" s="70">
        <f t="shared" ca="1" si="79"/>
        <v>20.253301472559823</v>
      </c>
      <c r="CF67" s="70">
        <f t="shared" ca="1" si="79"/>
        <v>20.130742748047499</v>
      </c>
      <c r="CG67" s="70">
        <f t="shared" ca="1" si="79"/>
        <v>19.959931461711466</v>
      </c>
      <c r="CH67" s="70">
        <f t="shared" ca="1" si="79"/>
        <v>19.741699666433789</v>
      </c>
      <c r="CI67" s="70">
        <f t="shared" ca="1" si="79"/>
        <v>19.477110409031308</v>
      </c>
    </row>
    <row r="68" spans="1:87">
      <c r="A68" s="57"/>
      <c r="B68" s="497"/>
      <c r="C68" s="497"/>
      <c r="D68" s="497"/>
      <c r="E68" s="497"/>
      <c r="F68" s="497"/>
      <c r="G68" s="497"/>
      <c r="H68" s="497"/>
      <c r="I68" s="497"/>
      <c r="J68" s="74"/>
      <c r="K68" s="74"/>
      <c r="L68" s="74"/>
      <c r="M68" s="497"/>
      <c r="N68" s="497"/>
      <c r="O68" s="162"/>
      <c r="P68" s="162"/>
      <c r="Q68" s="162"/>
      <c r="R68" s="162"/>
      <c r="S68" s="162"/>
      <c r="T68" s="162"/>
      <c r="U68" s="162"/>
      <c r="V68" s="162"/>
      <c r="W68" s="26">
        <f t="shared" ca="1" si="68"/>
        <v>-1</v>
      </c>
      <c r="X68" s="70">
        <f t="shared" ref="X68:AJ68" ca="1" si="80">X23-$AF$1+$AD$1</f>
        <v>17.803025619355534</v>
      </c>
      <c r="Y68" s="70">
        <f t="shared" ca="1" si="80"/>
        <v>18.010701363686124</v>
      </c>
      <c r="Z68" s="70">
        <f t="shared" ca="1" si="80"/>
        <v>18.182038978650262</v>
      </c>
      <c r="AA68" s="70">
        <f t="shared" ca="1" si="80"/>
        <v>18.31620384752328</v>
      </c>
      <c r="AB68" s="70">
        <f t="shared" ca="1" si="80"/>
        <v>18.412542428796232</v>
      </c>
      <c r="AC68" s="70">
        <f t="shared" ca="1" si="80"/>
        <v>18.470585439695583</v>
      </c>
      <c r="AD68" s="70">
        <f t="shared" ca="1" si="80"/>
        <v>18.490050142145066</v>
      </c>
      <c r="AE68" s="70">
        <f t="shared" ca="1" si="80"/>
        <v>18.47084172003435</v>
      </c>
      <c r="AF68" s="70">
        <f t="shared" ca="1" si="80"/>
        <v>18.413053741085566</v>
      </c>
      <c r="AG68" s="70">
        <f t="shared" ca="1" si="80"/>
        <v>18.316967701067906</v>
      </c>
      <c r="AH68" s="70">
        <f t="shared" ca="1" si="80"/>
        <v>18.183051652580456</v>
      </c>
      <c r="AI68" s="70">
        <f t="shared" ca="1" si="80"/>
        <v>18.011957925082758</v>
      </c>
      <c r="AJ68" s="70">
        <f t="shared" ca="1" si="80"/>
        <v>17.804519947279211</v>
      </c>
      <c r="BK68" s="497"/>
      <c r="BL68" s="497"/>
      <c r="BM68" s="74"/>
      <c r="BN68" s="74"/>
      <c r="BO68" s="74"/>
      <c r="BP68" s="497"/>
      <c r="BQ68" s="497"/>
      <c r="BR68" s="162"/>
      <c r="BS68" s="162"/>
      <c r="BT68" s="162"/>
      <c r="BU68" s="162"/>
      <c r="BV68" s="26">
        <f t="shared" ca="1" si="70"/>
        <v>-1</v>
      </c>
      <c r="BW68" s="70">
        <f t="shared" ref="BW68:CI68" ca="1" si="81">BW23-$CE$1+$CC$1</f>
        <v>19.401332571788611</v>
      </c>
      <c r="BX68" s="70">
        <f t="shared" ca="1" si="81"/>
        <v>19.666225102822523</v>
      </c>
      <c r="BY68" s="70">
        <f t="shared" ca="1" si="81"/>
        <v>19.884767979052292</v>
      </c>
      <c r="BZ68" s="70">
        <f t="shared" ca="1" si="81"/>
        <v>20.055896638329106</v>
      </c>
      <c r="CA68" s="70">
        <f t="shared" ca="1" si="81"/>
        <v>20.178777481789503</v>
      </c>
      <c r="CB68" s="70">
        <f t="shared" ca="1" si="81"/>
        <v>20.252811934467243</v>
      </c>
      <c r="CC68" s="70">
        <f t="shared" ca="1" si="81"/>
        <v>20.277639361060974</v>
      </c>
      <c r="CD68" s="70">
        <f t="shared" ca="1" si="81"/>
        <v>20.253138822654446</v>
      </c>
      <c r="CE68" s="70">
        <f t="shared" ca="1" si="81"/>
        <v>20.179429665832021</v>
      </c>
      <c r="CF68" s="70">
        <f t="shared" ca="1" si="81"/>
        <v>20.056870941319698</v>
      </c>
      <c r="CG68" s="70">
        <f t="shared" ca="1" si="81"/>
        <v>19.886059654983661</v>
      </c>
      <c r="CH68" s="70">
        <f t="shared" ca="1" si="81"/>
        <v>19.667827859705987</v>
      </c>
      <c r="CI68" s="70">
        <f t="shared" ca="1" si="81"/>
        <v>19.403238602303507</v>
      </c>
    </row>
    <row r="69" spans="1:87">
      <c r="A69" s="492"/>
      <c r="B69" s="493"/>
      <c r="C69" s="489"/>
      <c r="D69" s="489"/>
      <c r="E69" s="489"/>
      <c r="F69" s="489"/>
      <c r="G69" s="489"/>
      <c r="H69" s="489"/>
      <c r="I69" s="489"/>
      <c r="J69" s="489"/>
      <c r="K69" s="489"/>
      <c r="L69" s="489"/>
      <c r="M69" s="489"/>
      <c r="N69" s="489"/>
      <c r="O69" s="489"/>
      <c r="P69" s="57"/>
      <c r="Q69" s="162"/>
      <c r="R69" s="162"/>
      <c r="S69" s="162"/>
      <c r="T69" s="162"/>
      <c r="U69" s="162"/>
      <c r="V69" s="162"/>
      <c r="W69" s="26">
        <f t="shared" ca="1" si="68"/>
        <v>0</v>
      </c>
      <c r="X69" s="70">
        <f t="shared" ref="X69:AJ69" ca="1" si="82">X24-$AF$1+$AD$1</f>
        <v>17.783689056557751</v>
      </c>
      <c r="Y69" s="70">
        <f t="shared" ca="1" si="82"/>
        <v>17.991364800888338</v>
      </c>
      <c r="Z69" s="70">
        <f t="shared" ca="1" si="82"/>
        <v>18.162702415852475</v>
      </c>
      <c r="AA69" s="70">
        <f t="shared" ca="1" si="82"/>
        <v>18.296867284725497</v>
      </c>
      <c r="AB69" s="70">
        <f t="shared" ca="1" si="82"/>
        <v>18.393205865998446</v>
      </c>
      <c r="AC69" s="70">
        <f t="shared" ca="1" si="82"/>
        <v>18.451248876897797</v>
      </c>
      <c r="AD69" s="70">
        <f t="shared" ca="1" si="82"/>
        <v>18.470713579347283</v>
      </c>
      <c r="AE69" s="70">
        <f t="shared" ca="1" si="82"/>
        <v>18.451505157236564</v>
      </c>
      <c r="AF69" s="70">
        <f t="shared" ca="1" si="82"/>
        <v>18.393717178287783</v>
      </c>
      <c r="AG69" s="70">
        <f t="shared" ca="1" si="82"/>
        <v>18.297631138270123</v>
      </c>
      <c r="AH69" s="70">
        <f t="shared" ca="1" si="82"/>
        <v>18.16371508978267</v>
      </c>
      <c r="AI69" s="70">
        <f t="shared" ca="1" si="82"/>
        <v>17.992621362284972</v>
      </c>
      <c r="AJ69" s="70">
        <f t="shared" ca="1" si="82"/>
        <v>17.785183384481428</v>
      </c>
      <c r="BK69" s="426"/>
      <c r="BL69" s="426"/>
      <c r="BM69" s="426"/>
      <c r="BN69" s="426"/>
      <c r="BO69" s="426"/>
      <c r="BP69" s="426"/>
      <c r="BQ69" s="426"/>
      <c r="BR69" s="426"/>
      <c r="BS69" s="57"/>
      <c r="BT69" s="162"/>
      <c r="BU69" s="162"/>
      <c r="BV69" s="26">
        <f t="shared" ca="1" si="70"/>
        <v>0</v>
      </c>
      <c r="BW69" s="70">
        <f t="shared" ref="BW69:CI69" ca="1" si="83">BW24-$CE$1+$CC$1</f>
        <v>19.376668588628171</v>
      </c>
      <c r="BX69" s="70">
        <f t="shared" ca="1" si="83"/>
        <v>19.641561119662086</v>
      </c>
      <c r="BY69" s="70">
        <f t="shared" ca="1" si="83"/>
        <v>19.860103995891855</v>
      </c>
      <c r="BZ69" s="70">
        <f t="shared" ca="1" si="83"/>
        <v>20.031232655168665</v>
      </c>
      <c r="CA69" s="70">
        <f t="shared" ca="1" si="83"/>
        <v>20.154113498629062</v>
      </c>
      <c r="CB69" s="70">
        <f t="shared" ca="1" si="83"/>
        <v>20.228147951306806</v>
      </c>
      <c r="CC69" s="70">
        <f t="shared" ca="1" si="83"/>
        <v>20.252975377900533</v>
      </c>
      <c r="CD69" s="70">
        <f t="shared" ca="1" si="83"/>
        <v>20.228474839494009</v>
      </c>
      <c r="CE69" s="70">
        <f t="shared" ca="1" si="83"/>
        <v>20.154765682671581</v>
      </c>
      <c r="CF69" s="70">
        <f t="shared" ca="1" si="83"/>
        <v>20.032206958159257</v>
      </c>
      <c r="CG69" s="70">
        <f t="shared" ca="1" si="83"/>
        <v>19.861395671823225</v>
      </c>
      <c r="CH69" s="70">
        <f t="shared" ca="1" si="83"/>
        <v>19.643163876545547</v>
      </c>
      <c r="CI69" s="70">
        <f t="shared" ca="1" si="83"/>
        <v>19.378574619143066</v>
      </c>
    </row>
    <row r="70" spans="1:87">
      <c r="A70" s="492"/>
      <c r="B70" s="373"/>
      <c r="C70" s="325"/>
      <c r="D70" s="325"/>
      <c r="E70" s="325"/>
      <c r="F70" s="325"/>
      <c r="G70" s="325"/>
      <c r="H70" s="325"/>
      <c r="I70" s="325"/>
      <c r="J70" s="325"/>
      <c r="K70" s="325"/>
      <c r="L70" s="325"/>
      <c r="M70" s="325"/>
      <c r="N70" s="325"/>
      <c r="O70" s="325"/>
      <c r="P70" s="91"/>
      <c r="Q70" s="74"/>
      <c r="R70" s="162"/>
      <c r="S70" s="162"/>
      <c r="T70" s="162"/>
      <c r="U70" s="162"/>
      <c r="V70" s="162"/>
      <c r="W70" s="26">
        <f t="shared" ca="1" si="68"/>
        <v>1</v>
      </c>
      <c r="X70" s="70">
        <f t="shared" ref="X70:AJ70" ca="1" si="84">X25-$AF$1+$AD$1</f>
        <v>17.803025619355534</v>
      </c>
      <c r="Y70" s="70">
        <f t="shared" ca="1" si="84"/>
        <v>18.010701363686124</v>
      </c>
      <c r="Z70" s="70">
        <f t="shared" ca="1" si="84"/>
        <v>18.182038978650262</v>
      </c>
      <c r="AA70" s="70">
        <f t="shared" ca="1" si="84"/>
        <v>18.31620384752328</v>
      </c>
      <c r="AB70" s="70">
        <f t="shared" ca="1" si="84"/>
        <v>18.412542428796232</v>
      </c>
      <c r="AC70" s="70">
        <f t="shared" ca="1" si="84"/>
        <v>18.470585439695583</v>
      </c>
      <c r="AD70" s="70">
        <f t="shared" ca="1" si="84"/>
        <v>18.490050142145066</v>
      </c>
      <c r="AE70" s="70">
        <f t="shared" ca="1" si="84"/>
        <v>18.47084172003435</v>
      </c>
      <c r="AF70" s="70">
        <f t="shared" ca="1" si="84"/>
        <v>18.413053741085566</v>
      </c>
      <c r="AG70" s="70">
        <f t="shared" ca="1" si="84"/>
        <v>18.316967701067906</v>
      </c>
      <c r="AH70" s="70">
        <f t="shared" ca="1" si="84"/>
        <v>18.183051652580456</v>
      </c>
      <c r="AI70" s="70">
        <f t="shared" ca="1" si="84"/>
        <v>18.011957925082758</v>
      </c>
      <c r="AJ70" s="70">
        <f t="shared" ca="1" si="84"/>
        <v>17.804519947279211</v>
      </c>
      <c r="BK70" s="397"/>
      <c r="BL70" s="397"/>
      <c r="BM70" s="397"/>
      <c r="BN70" s="397"/>
      <c r="BO70" s="397"/>
      <c r="BP70" s="397"/>
      <c r="BQ70" s="397"/>
      <c r="BR70" s="397"/>
      <c r="BS70" s="91"/>
      <c r="BT70" s="74"/>
      <c r="BU70" s="162"/>
      <c r="BV70" s="26">
        <f t="shared" ca="1" si="70"/>
        <v>1</v>
      </c>
      <c r="BW70" s="70">
        <f t="shared" ref="BW70:CI70" ca="1" si="85">BW25-$CE$1+$CC$1</f>
        <v>19.401332571788611</v>
      </c>
      <c r="BX70" s="70">
        <f t="shared" ca="1" si="85"/>
        <v>19.666225102822523</v>
      </c>
      <c r="BY70" s="70">
        <f t="shared" ca="1" si="85"/>
        <v>19.884767979052292</v>
      </c>
      <c r="BZ70" s="70">
        <f t="shared" ca="1" si="85"/>
        <v>20.055896638329106</v>
      </c>
      <c r="CA70" s="70">
        <f t="shared" ca="1" si="85"/>
        <v>20.178777481789503</v>
      </c>
      <c r="CB70" s="70">
        <f t="shared" ca="1" si="85"/>
        <v>20.252811934467243</v>
      </c>
      <c r="CC70" s="70">
        <f t="shared" ca="1" si="85"/>
        <v>20.277639361060974</v>
      </c>
      <c r="CD70" s="70">
        <f t="shared" ca="1" si="85"/>
        <v>20.253138822654446</v>
      </c>
      <c r="CE70" s="70">
        <f t="shared" ca="1" si="85"/>
        <v>20.179429665832021</v>
      </c>
      <c r="CF70" s="70">
        <f t="shared" ca="1" si="85"/>
        <v>20.056870941319698</v>
      </c>
      <c r="CG70" s="70">
        <f t="shared" ca="1" si="85"/>
        <v>19.886059654983661</v>
      </c>
      <c r="CH70" s="70">
        <f t="shared" ca="1" si="85"/>
        <v>19.667827859705987</v>
      </c>
      <c r="CI70" s="70">
        <f t="shared" ca="1" si="85"/>
        <v>19.403238602303507</v>
      </c>
    </row>
    <row r="71" spans="1:87">
      <c r="A71" s="492"/>
      <c r="B71" s="373"/>
      <c r="C71" s="325"/>
      <c r="D71" s="325"/>
      <c r="E71" s="325"/>
      <c r="F71" s="325"/>
      <c r="G71" s="325"/>
      <c r="H71" s="325"/>
      <c r="I71" s="325"/>
      <c r="J71" s="325"/>
      <c r="K71" s="325"/>
      <c r="L71" s="325"/>
      <c r="M71" s="325"/>
      <c r="N71" s="325"/>
      <c r="O71" s="325"/>
      <c r="P71" s="91"/>
      <c r="Q71" s="162"/>
      <c r="R71" s="162"/>
      <c r="S71" s="162"/>
      <c r="T71" s="162"/>
      <c r="U71" s="162"/>
      <c r="V71" s="162"/>
      <c r="W71" s="26">
        <f t="shared" ca="1" si="68"/>
        <v>2</v>
      </c>
      <c r="X71" s="70">
        <f t="shared" ref="X71:AJ71" ca="1" si="86">X26-$AF$1+$AD$1</f>
        <v>17.860941115830133</v>
      </c>
      <c r="Y71" s="70">
        <f t="shared" ca="1" si="86"/>
        <v>18.06861686016072</v>
      </c>
      <c r="Z71" s="70">
        <f t="shared" ca="1" si="86"/>
        <v>18.239954475124858</v>
      </c>
      <c r="AA71" s="70">
        <f t="shared" ca="1" si="86"/>
        <v>18.374119343997879</v>
      </c>
      <c r="AB71" s="70">
        <f t="shared" ca="1" si="86"/>
        <v>18.470457925270829</v>
      </c>
      <c r="AC71" s="70">
        <f t="shared" ca="1" si="86"/>
        <v>18.528500936170179</v>
      </c>
      <c r="AD71" s="70">
        <f t="shared" ca="1" si="86"/>
        <v>18.547965638619665</v>
      </c>
      <c r="AE71" s="70">
        <f t="shared" ca="1" si="86"/>
        <v>18.528757216508946</v>
      </c>
      <c r="AF71" s="70">
        <f t="shared" ca="1" si="86"/>
        <v>18.470969237560166</v>
      </c>
      <c r="AG71" s="70">
        <f t="shared" ca="1" si="86"/>
        <v>18.374883197542502</v>
      </c>
      <c r="AH71" s="70">
        <f t="shared" ca="1" si="86"/>
        <v>18.240967149055052</v>
      </c>
      <c r="AI71" s="70">
        <f t="shared" ca="1" si="86"/>
        <v>18.069873421557354</v>
      </c>
      <c r="AJ71" s="70">
        <f t="shared" ca="1" si="86"/>
        <v>17.86243544375381</v>
      </c>
      <c r="BK71" s="397"/>
      <c r="BL71" s="397"/>
      <c r="BM71" s="397"/>
      <c r="BN71" s="397"/>
      <c r="BO71" s="397"/>
      <c r="BP71" s="397"/>
      <c r="BQ71" s="397"/>
      <c r="BR71" s="397"/>
      <c r="BS71" s="91"/>
      <c r="BT71" s="162"/>
      <c r="BU71" s="162"/>
      <c r="BV71" s="26">
        <f t="shared" ca="1" si="70"/>
        <v>2</v>
      </c>
      <c r="BW71" s="70">
        <f t="shared" ref="BW71:CI71" ca="1" si="87">BW26-$CE$1+$CC$1</f>
        <v>19.475204378516413</v>
      </c>
      <c r="BX71" s="70">
        <f t="shared" ca="1" si="87"/>
        <v>19.740096909550328</v>
      </c>
      <c r="BY71" s="70">
        <f t="shared" ca="1" si="87"/>
        <v>19.958639785780097</v>
      </c>
      <c r="BZ71" s="70">
        <f t="shared" ca="1" si="87"/>
        <v>20.129768445056907</v>
      </c>
      <c r="CA71" s="70">
        <f t="shared" ca="1" si="87"/>
        <v>20.252649288517304</v>
      </c>
      <c r="CB71" s="70">
        <f t="shared" ca="1" si="87"/>
        <v>20.326683741195048</v>
      </c>
      <c r="CC71" s="70">
        <f t="shared" ca="1" si="87"/>
        <v>20.351511167788775</v>
      </c>
      <c r="CD71" s="70">
        <f t="shared" ca="1" si="87"/>
        <v>20.327010629382251</v>
      </c>
      <c r="CE71" s="70">
        <f t="shared" ca="1" si="87"/>
        <v>20.253301472559823</v>
      </c>
      <c r="CF71" s="70">
        <f t="shared" ca="1" si="87"/>
        <v>20.130742748047499</v>
      </c>
      <c r="CG71" s="70">
        <f t="shared" ca="1" si="87"/>
        <v>19.959931461711466</v>
      </c>
      <c r="CH71" s="70">
        <f t="shared" ca="1" si="87"/>
        <v>19.741699666433789</v>
      </c>
      <c r="CI71" s="70">
        <f t="shared" ca="1" si="87"/>
        <v>19.477110409031308</v>
      </c>
    </row>
    <row r="72" spans="1:87">
      <c r="A72" s="492"/>
      <c r="B72" s="373"/>
      <c r="C72" s="325"/>
      <c r="D72" s="325"/>
      <c r="E72" s="325"/>
      <c r="F72" s="325"/>
      <c r="G72" s="325"/>
      <c r="H72" s="325"/>
      <c r="I72" s="325"/>
      <c r="J72" s="325"/>
      <c r="K72" s="325"/>
      <c r="L72" s="325"/>
      <c r="M72" s="325"/>
      <c r="N72" s="325"/>
      <c r="O72" s="325"/>
      <c r="P72" s="91"/>
      <c r="Q72" s="162"/>
      <c r="R72" s="162"/>
      <c r="S72" s="162"/>
      <c r="T72" s="162"/>
      <c r="U72" s="162"/>
      <c r="V72" s="162"/>
      <c r="W72" s="26">
        <f t="shared" ca="1" si="68"/>
        <v>3</v>
      </c>
      <c r="X72" s="70">
        <f t="shared" ref="X72:AJ72" ca="1" si="88">X27-$AF$1+$AD$1</f>
        <v>17.957153429051264</v>
      </c>
      <c r="Y72" s="70">
        <f t="shared" ca="1" si="88"/>
        <v>18.16482917338185</v>
      </c>
      <c r="Z72" s="70">
        <f t="shared" ca="1" si="88"/>
        <v>18.336166788345988</v>
      </c>
      <c r="AA72" s="70">
        <f t="shared" ca="1" si="88"/>
        <v>18.47033165721901</v>
      </c>
      <c r="AB72" s="70">
        <f t="shared" ca="1" si="88"/>
        <v>18.566670238491962</v>
      </c>
      <c r="AC72" s="70">
        <f t="shared" ca="1" si="88"/>
        <v>18.624713249391309</v>
      </c>
      <c r="AD72" s="70">
        <f t="shared" ca="1" si="88"/>
        <v>18.644177951840796</v>
      </c>
      <c r="AE72" s="70">
        <f t="shared" ca="1" si="88"/>
        <v>18.624969529730077</v>
      </c>
      <c r="AF72" s="70">
        <f t="shared" ca="1" si="88"/>
        <v>18.567181550781296</v>
      </c>
      <c r="AG72" s="70">
        <f t="shared" ca="1" si="88"/>
        <v>18.471095510763636</v>
      </c>
      <c r="AH72" s="70">
        <f t="shared" ca="1" si="88"/>
        <v>18.337179462276183</v>
      </c>
      <c r="AI72" s="70">
        <f t="shared" ca="1" si="88"/>
        <v>18.166085734778484</v>
      </c>
      <c r="AJ72" s="70">
        <f t="shared" ca="1" si="88"/>
        <v>17.958647756974941</v>
      </c>
      <c r="BK72" s="397"/>
      <c r="BL72" s="397"/>
      <c r="BM72" s="397"/>
      <c r="BN72" s="397"/>
      <c r="BO72" s="397"/>
      <c r="BP72" s="397"/>
      <c r="BQ72" s="397"/>
      <c r="BR72" s="397"/>
      <c r="BS72" s="91"/>
      <c r="BT72" s="162"/>
      <c r="BU72" s="162"/>
      <c r="BV72" s="26">
        <f t="shared" ca="1" si="70"/>
        <v>3</v>
      </c>
      <c r="BW72" s="70">
        <f t="shared" ref="BW72:CI72" ca="1" si="89">BW27-$CE$1+$CC$1</f>
        <v>19.597924165788264</v>
      </c>
      <c r="BX72" s="70">
        <f t="shared" ca="1" si="89"/>
        <v>19.862816696822179</v>
      </c>
      <c r="BY72" s="70">
        <f t="shared" ca="1" si="89"/>
        <v>20.081359573051948</v>
      </c>
      <c r="BZ72" s="70">
        <f t="shared" ca="1" si="89"/>
        <v>20.252488232328758</v>
      </c>
      <c r="CA72" s="70">
        <f t="shared" ca="1" si="89"/>
        <v>20.375369075789155</v>
      </c>
      <c r="CB72" s="70">
        <f t="shared" ca="1" si="89"/>
        <v>20.449403528466895</v>
      </c>
      <c r="CC72" s="70">
        <f t="shared" ca="1" si="89"/>
        <v>20.474230955060627</v>
      </c>
      <c r="CD72" s="70">
        <f t="shared" ca="1" si="89"/>
        <v>20.449730416654102</v>
      </c>
      <c r="CE72" s="70">
        <f t="shared" ca="1" si="89"/>
        <v>20.376021259831674</v>
      </c>
      <c r="CF72" s="70">
        <f t="shared" ca="1" si="89"/>
        <v>20.25346253531935</v>
      </c>
      <c r="CG72" s="70">
        <f t="shared" ca="1" si="89"/>
        <v>20.082651248983318</v>
      </c>
      <c r="CH72" s="70">
        <f t="shared" ca="1" si="89"/>
        <v>19.86441945370564</v>
      </c>
      <c r="CI72" s="70">
        <f t="shared" ca="1" si="89"/>
        <v>19.599830196303159</v>
      </c>
    </row>
    <row r="73" spans="1:87">
      <c r="A73" s="492"/>
      <c r="B73" s="373"/>
      <c r="C73" s="325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91"/>
      <c r="Q73" s="74"/>
      <c r="R73" s="162"/>
      <c r="S73" s="162"/>
      <c r="T73" s="162"/>
      <c r="U73" s="162"/>
      <c r="V73" s="162"/>
      <c r="W73" s="26">
        <f t="shared" ca="1" si="68"/>
        <v>4</v>
      </c>
      <c r="X73" s="70">
        <f t="shared" ref="X73:AJ73" ca="1" si="90">X28-$AF$1+$AD$1</f>
        <v>18.091193891320071</v>
      </c>
      <c r="Y73" s="70">
        <f t="shared" ca="1" si="90"/>
        <v>18.298869635650657</v>
      </c>
      <c r="Z73" s="70">
        <f t="shared" ca="1" si="90"/>
        <v>18.470207250614795</v>
      </c>
      <c r="AA73" s="70">
        <f t="shared" ca="1" si="90"/>
        <v>18.604372119487817</v>
      </c>
      <c r="AB73" s="70">
        <f t="shared" ca="1" si="90"/>
        <v>18.700710700760766</v>
      </c>
      <c r="AC73" s="70">
        <f t="shared" ca="1" si="90"/>
        <v>18.758753711660116</v>
      </c>
      <c r="AD73" s="70">
        <f t="shared" ca="1" si="90"/>
        <v>18.778218414109602</v>
      </c>
      <c r="AE73" s="70">
        <f t="shared" ca="1" si="90"/>
        <v>18.759009991998884</v>
      </c>
      <c r="AF73" s="70">
        <f t="shared" ca="1" si="90"/>
        <v>18.701222013050103</v>
      </c>
      <c r="AG73" s="70">
        <f t="shared" ca="1" si="90"/>
        <v>18.605135973032443</v>
      </c>
      <c r="AH73" s="70">
        <f t="shared" ca="1" si="90"/>
        <v>18.47121992454499</v>
      </c>
      <c r="AI73" s="70">
        <f t="shared" ca="1" si="90"/>
        <v>18.300126197047291</v>
      </c>
      <c r="AJ73" s="70">
        <f t="shared" ca="1" si="90"/>
        <v>18.092688219243747</v>
      </c>
      <c r="BK73" s="397"/>
      <c r="BL73" s="397"/>
      <c r="BM73" s="397"/>
      <c r="BN73" s="397"/>
      <c r="BO73" s="397"/>
      <c r="BP73" s="397"/>
      <c r="BQ73" s="397"/>
      <c r="BR73" s="397"/>
      <c r="BS73" s="91"/>
      <c r="BT73" s="74"/>
      <c r="BU73" s="162"/>
      <c r="BV73" s="26">
        <f t="shared" ca="1" si="70"/>
        <v>4</v>
      </c>
      <c r="BW73" s="70">
        <f t="shared" ref="BW73:CI73" ca="1" si="91">BW28-$CE$1+$CC$1</f>
        <v>19.768894143171948</v>
      </c>
      <c r="BX73" s="70">
        <f t="shared" ca="1" si="91"/>
        <v>20.03378667420586</v>
      </c>
      <c r="BY73" s="70">
        <f t="shared" ca="1" si="91"/>
        <v>20.252329550435629</v>
      </c>
      <c r="BZ73" s="70">
        <f t="shared" ca="1" si="91"/>
        <v>20.42345820971244</v>
      </c>
      <c r="CA73" s="70">
        <f t="shared" ca="1" si="91"/>
        <v>20.546339053172836</v>
      </c>
      <c r="CB73" s="70">
        <f t="shared" ca="1" si="91"/>
        <v>20.62037350585058</v>
      </c>
      <c r="CC73" s="70">
        <f t="shared" ca="1" si="91"/>
        <v>20.645200932444308</v>
      </c>
      <c r="CD73" s="70">
        <f t="shared" ca="1" si="91"/>
        <v>20.620700394037783</v>
      </c>
      <c r="CE73" s="70">
        <f t="shared" ca="1" si="91"/>
        <v>20.546991237215355</v>
      </c>
      <c r="CF73" s="70">
        <f t="shared" ca="1" si="91"/>
        <v>20.424432512703035</v>
      </c>
      <c r="CG73" s="70">
        <f t="shared" ca="1" si="91"/>
        <v>20.253621226366999</v>
      </c>
      <c r="CH73" s="70">
        <f t="shared" ca="1" si="91"/>
        <v>20.035389431089325</v>
      </c>
      <c r="CI73" s="70">
        <f t="shared" ca="1" si="91"/>
        <v>19.77080017368684</v>
      </c>
    </row>
    <row r="74" spans="1:87">
      <c r="A74" s="492"/>
      <c r="B74" s="373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91"/>
      <c r="Q74" s="74"/>
      <c r="R74" s="162"/>
      <c r="S74" s="162"/>
      <c r="T74" s="162"/>
      <c r="U74" s="162"/>
      <c r="V74" s="162"/>
      <c r="W74" s="26">
        <f t="shared" ca="1" si="68"/>
        <v>5</v>
      </c>
      <c r="X74" s="70">
        <f t="shared" ref="X74:AJ74" ca="1" si="92">X29-$AF$1+$AD$1</f>
        <v>18.262409567134824</v>
      </c>
      <c r="Y74" s="70">
        <f t="shared" ca="1" si="92"/>
        <v>18.470085311465411</v>
      </c>
      <c r="Z74" s="70">
        <f t="shared" ca="1" si="92"/>
        <v>18.641422926429552</v>
      </c>
      <c r="AA74" s="70">
        <f t="shared" ca="1" si="92"/>
        <v>18.77558779530257</v>
      </c>
      <c r="AB74" s="70">
        <f t="shared" ca="1" si="92"/>
        <v>18.871926376575523</v>
      </c>
      <c r="AC74" s="70">
        <f t="shared" ca="1" si="92"/>
        <v>18.92996938747487</v>
      </c>
      <c r="AD74" s="70">
        <f t="shared" ca="1" si="92"/>
        <v>18.949434089924356</v>
      </c>
      <c r="AE74" s="70">
        <f t="shared" ca="1" si="92"/>
        <v>18.930225667813641</v>
      </c>
      <c r="AF74" s="70">
        <f t="shared" ca="1" si="92"/>
        <v>18.872437688864856</v>
      </c>
      <c r="AG74" s="70">
        <f t="shared" ca="1" si="92"/>
        <v>18.776351648847196</v>
      </c>
      <c r="AH74" s="70">
        <f t="shared" ca="1" si="92"/>
        <v>18.642435600359743</v>
      </c>
      <c r="AI74" s="70">
        <f t="shared" ca="1" si="92"/>
        <v>18.471341872862048</v>
      </c>
      <c r="AJ74" s="70">
        <f t="shared" ca="1" si="92"/>
        <v>18.263903895058501</v>
      </c>
      <c r="BK74" s="397"/>
      <c r="BL74" s="397"/>
      <c r="BM74" s="397"/>
      <c r="BN74" s="397"/>
      <c r="BO74" s="397"/>
      <c r="BP74" s="397"/>
      <c r="BQ74" s="397"/>
      <c r="BR74" s="397"/>
      <c r="BS74" s="91"/>
      <c r="BT74" s="74"/>
      <c r="BU74" s="162"/>
      <c r="BV74" s="26">
        <f t="shared" ca="1" si="70"/>
        <v>5</v>
      </c>
      <c r="BW74" s="70">
        <f t="shared" ref="BW74:CI74" ca="1" si="93">BW29-$CE$1+$CC$1</f>
        <v>19.987281484772399</v>
      </c>
      <c r="BX74" s="70">
        <f t="shared" ca="1" si="93"/>
        <v>20.252174015806311</v>
      </c>
      <c r="BY74" s="70">
        <f t="shared" ca="1" si="93"/>
        <v>20.47071689203608</v>
      </c>
      <c r="BZ74" s="70">
        <f t="shared" ca="1" si="93"/>
        <v>20.641845551312894</v>
      </c>
      <c r="CA74" s="70">
        <f t="shared" ca="1" si="93"/>
        <v>20.764726394773291</v>
      </c>
      <c r="CB74" s="70">
        <f t="shared" ca="1" si="93"/>
        <v>20.838760847451031</v>
      </c>
      <c r="CC74" s="70">
        <f t="shared" ca="1" si="93"/>
        <v>20.863588274044762</v>
      </c>
      <c r="CD74" s="70">
        <f t="shared" ca="1" si="93"/>
        <v>20.839087735638234</v>
      </c>
      <c r="CE74" s="70">
        <f t="shared" ca="1" si="93"/>
        <v>20.76537857881581</v>
      </c>
      <c r="CF74" s="70">
        <f t="shared" ca="1" si="93"/>
        <v>20.642819854303486</v>
      </c>
      <c r="CG74" s="70">
        <f t="shared" ca="1" si="93"/>
        <v>20.47200856796745</v>
      </c>
      <c r="CH74" s="70">
        <f t="shared" ca="1" si="93"/>
        <v>20.253776772689775</v>
      </c>
      <c r="CI74" s="70">
        <f t="shared" ca="1" si="93"/>
        <v>19.989187515287295</v>
      </c>
    </row>
    <row r="75" spans="1:87">
      <c r="A75" s="492"/>
      <c r="B75" s="373"/>
      <c r="C75" s="325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91"/>
      <c r="Q75" s="162"/>
      <c r="R75" s="162"/>
      <c r="S75" s="162"/>
      <c r="T75" s="162"/>
      <c r="U75" s="162"/>
      <c r="V75" s="162"/>
      <c r="W75" s="26">
        <f t="shared" ca="1" si="68"/>
        <v>6</v>
      </c>
      <c r="X75" s="70">
        <f t="shared" ref="X75:AJ75" ca="1" si="94">X30-$AF$1+$AD$1</f>
        <v>18.469966433758664</v>
      </c>
      <c r="Y75" s="70">
        <f t="shared" ca="1" si="94"/>
        <v>18.677642178089254</v>
      </c>
      <c r="Z75" s="70">
        <f t="shared" ca="1" si="94"/>
        <v>18.848979793053392</v>
      </c>
      <c r="AA75" s="70">
        <f t="shared" ca="1" si="94"/>
        <v>18.98314466192641</v>
      </c>
      <c r="AB75" s="70">
        <f t="shared" ca="1" si="94"/>
        <v>19.079483243199363</v>
      </c>
      <c r="AC75" s="70">
        <f t="shared" ca="1" si="94"/>
        <v>19.137526254098713</v>
      </c>
      <c r="AD75" s="70">
        <f t="shared" ca="1" si="94"/>
        <v>19.156990956548196</v>
      </c>
      <c r="AE75" s="70">
        <f t="shared" ca="1" si="94"/>
        <v>19.137782534437481</v>
      </c>
      <c r="AF75" s="70">
        <f t="shared" ca="1" si="94"/>
        <v>19.079994555488696</v>
      </c>
      <c r="AG75" s="70">
        <f t="shared" ca="1" si="94"/>
        <v>18.983908515471036</v>
      </c>
      <c r="AH75" s="70">
        <f t="shared" ca="1" si="94"/>
        <v>18.849992466983586</v>
      </c>
      <c r="AI75" s="70">
        <f t="shared" ca="1" si="94"/>
        <v>18.678898739485888</v>
      </c>
      <c r="AJ75" s="70">
        <f t="shared" ca="1" si="94"/>
        <v>18.471460761682341</v>
      </c>
      <c r="BK75" s="397"/>
      <c r="BL75" s="397"/>
      <c r="BM75" s="397"/>
      <c r="BN75" s="397"/>
      <c r="BO75" s="397"/>
      <c r="BP75" s="397"/>
      <c r="BQ75" s="397"/>
      <c r="BR75" s="397"/>
      <c r="BS75" s="91"/>
      <c r="BT75" s="162"/>
      <c r="BU75" s="162"/>
      <c r="BV75" s="26">
        <f t="shared" ca="1" si="70"/>
        <v>6</v>
      </c>
      <c r="BW75" s="70">
        <f t="shared" ref="BW75:CI75" ca="1" si="95">BW30-$CE$1+$CC$1</f>
        <v>20.25202238607832</v>
      </c>
      <c r="BX75" s="70">
        <f t="shared" ca="1" si="95"/>
        <v>20.516914917112231</v>
      </c>
      <c r="BY75" s="70">
        <f t="shared" ca="1" si="95"/>
        <v>20.735457793342</v>
      </c>
      <c r="BZ75" s="70">
        <f t="shared" ca="1" si="95"/>
        <v>20.906586452618811</v>
      </c>
      <c r="CA75" s="70">
        <f t="shared" ca="1" si="95"/>
        <v>21.029467296079208</v>
      </c>
      <c r="CB75" s="70">
        <f t="shared" ca="1" si="95"/>
        <v>21.103501748756951</v>
      </c>
      <c r="CC75" s="70">
        <f t="shared" ca="1" si="95"/>
        <v>21.128329175350682</v>
      </c>
      <c r="CD75" s="70">
        <f t="shared" ca="1" si="95"/>
        <v>21.103828636944154</v>
      </c>
      <c r="CE75" s="70">
        <f t="shared" ca="1" si="95"/>
        <v>21.030119480121726</v>
      </c>
      <c r="CF75" s="70">
        <f t="shared" ca="1" si="95"/>
        <v>20.907560755609406</v>
      </c>
      <c r="CG75" s="70">
        <f t="shared" ca="1" si="95"/>
        <v>20.73674946927337</v>
      </c>
      <c r="CH75" s="70">
        <f t="shared" ca="1" si="95"/>
        <v>20.518517673995696</v>
      </c>
      <c r="CI75" s="70">
        <f t="shared" ca="1" si="95"/>
        <v>20.253928416593212</v>
      </c>
    </row>
    <row r="76" spans="1:87">
      <c r="A76" s="492"/>
      <c r="B76" s="373"/>
      <c r="C76" s="325"/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91"/>
      <c r="Q76" s="162"/>
      <c r="R76" s="162"/>
      <c r="S76" s="162"/>
      <c r="T76" s="162"/>
      <c r="U76" s="162"/>
      <c r="V76" s="162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BK76" s="397"/>
      <c r="BL76" s="397"/>
      <c r="BM76" s="397"/>
      <c r="BN76" s="397"/>
      <c r="BO76" s="397"/>
      <c r="BP76" s="397"/>
      <c r="BQ76" s="397"/>
      <c r="BR76" s="397"/>
      <c r="BS76" s="91"/>
      <c r="BT76" s="162"/>
      <c r="BU76" s="162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</row>
    <row r="77" spans="1:87">
      <c r="A77" s="492"/>
      <c r="B77" s="373"/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91"/>
      <c r="Q77" s="162"/>
      <c r="R77" s="162"/>
      <c r="S77" s="162"/>
      <c r="T77" s="162"/>
      <c r="U77" s="162"/>
      <c r="V77" s="162"/>
      <c r="W77" s="24" t="s">
        <v>300</v>
      </c>
      <c r="X77" s="26">
        <f t="shared" ref="X77:AJ77" ca="1" si="96">X62</f>
        <v>39</v>
      </c>
      <c r="Y77" s="26">
        <f t="shared" ca="1" si="96"/>
        <v>40</v>
      </c>
      <c r="Z77" s="26">
        <f t="shared" ca="1" si="96"/>
        <v>41</v>
      </c>
      <c r="AA77" s="26">
        <f t="shared" ca="1" si="96"/>
        <v>42</v>
      </c>
      <c r="AB77" s="26">
        <f t="shared" ca="1" si="96"/>
        <v>43</v>
      </c>
      <c r="AC77" s="26">
        <f t="shared" ca="1" si="96"/>
        <v>44</v>
      </c>
      <c r="AD77" s="26">
        <f t="shared" ca="1" si="96"/>
        <v>45</v>
      </c>
      <c r="AE77" s="26">
        <f t="shared" ca="1" si="96"/>
        <v>46</v>
      </c>
      <c r="AF77" s="26">
        <f t="shared" ca="1" si="96"/>
        <v>47</v>
      </c>
      <c r="AG77" s="26">
        <f t="shared" ca="1" si="96"/>
        <v>48</v>
      </c>
      <c r="AH77" s="26">
        <f t="shared" ca="1" si="96"/>
        <v>49</v>
      </c>
      <c r="AI77" s="26">
        <f t="shared" ca="1" si="96"/>
        <v>50</v>
      </c>
      <c r="AJ77" s="26">
        <f t="shared" ca="1" si="96"/>
        <v>51</v>
      </c>
      <c r="BK77" s="397"/>
      <c r="BL77" s="397"/>
      <c r="BM77" s="397"/>
      <c r="BN77" s="397"/>
      <c r="BO77" s="397"/>
      <c r="BP77" s="397"/>
      <c r="BQ77" s="397"/>
      <c r="BR77" s="397"/>
      <c r="BS77" s="91"/>
      <c r="BT77" s="162"/>
      <c r="BU77" s="162"/>
      <c r="BV77" s="24" t="s">
        <v>306</v>
      </c>
      <c r="BW77" s="26">
        <f t="shared" ref="BW77:CI77" ca="1" si="97">BW62</f>
        <v>39</v>
      </c>
      <c r="BX77" s="26">
        <f t="shared" ca="1" si="97"/>
        <v>40</v>
      </c>
      <c r="BY77" s="26">
        <f t="shared" ca="1" si="97"/>
        <v>41</v>
      </c>
      <c r="BZ77" s="26">
        <f t="shared" ca="1" si="97"/>
        <v>42</v>
      </c>
      <c r="CA77" s="26">
        <f t="shared" ca="1" si="97"/>
        <v>43</v>
      </c>
      <c r="CB77" s="26">
        <f t="shared" ca="1" si="97"/>
        <v>44</v>
      </c>
      <c r="CC77" s="26">
        <f t="shared" ca="1" si="97"/>
        <v>45</v>
      </c>
      <c r="CD77" s="26">
        <f t="shared" ca="1" si="97"/>
        <v>46</v>
      </c>
      <c r="CE77" s="26">
        <f t="shared" ca="1" si="97"/>
        <v>47</v>
      </c>
      <c r="CF77" s="26">
        <f t="shared" ca="1" si="97"/>
        <v>48</v>
      </c>
      <c r="CG77" s="26">
        <f t="shared" ca="1" si="97"/>
        <v>49</v>
      </c>
      <c r="CH77" s="26">
        <f t="shared" ca="1" si="97"/>
        <v>50</v>
      </c>
      <c r="CI77" s="26">
        <f t="shared" ca="1" si="97"/>
        <v>51</v>
      </c>
    </row>
    <row r="78" spans="1:87">
      <c r="A78" s="492"/>
      <c r="B78" s="373"/>
      <c r="C78" s="325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91"/>
      <c r="Q78" s="162"/>
      <c r="R78" s="162"/>
      <c r="S78" s="162"/>
      <c r="T78" s="162"/>
      <c r="U78" s="162"/>
      <c r="V78" s="162"/>
      <c r="W78" s="26">
        <f t="shared" ref="W78:W90" ca="1" si="98">W63</f>
        <v>-6</v>
      </c>
      <c r="X78" s="70">
        <f t="shared" ref="X78:AJ78" ca="1" si="99">X63/X33</f>
        <v>0.91722273065650928</v>
      </c>
      <c r="Y78" s="70">
        <f t="shared" ca="1" si="99"/>
        <v>0.88587779170849246</v>
      </c>
      <c r="Z78" s="70">
        <f t="shared" ca="1" si="99"/>
        <v>0.85389306653011077</v>
      </c>
      <c r="AA78" s="70">
        <f t="shared" ca="1" si="99"/>
        <v>0.82151585017692264</v>
      </c>
      <c r="AB78" s="70">
        <f t="shared" ca="1" si="99"/>
        <v>0.78896677000708504</v>
      </c>
      <c r="AC78" s="70">
        <f t="shared" ca="1" si="99"/>
        <v>0.75644040914163757</v>
      </c>
      <c r="AD78" s="70">
        <f t="shared" ca="1" si="99"/>
        <v>0.72410644797789503</v>
      </c>
      <c r="AE78" s="70">
        <f t="shared" ca="1" si="99"/>
        <v>0.69211116961985453</v>
      </c>
      <c r="AF78" s="70">
        <f t="shared" ca="1" si="99"/>
        <v>0.66057919900263851</v>
      </c>
      <c r="AG78" s="70">
        <f t="shared" ca="1" si="99"/>
        <v>0.62961536940321905</v>
      </c>
      <c r="AH78" s="70">
        <f t="shared" ca="1" si="99"/>
        <v>0.59930663246273608</v>
      </c>
      <c r="AI78" s="70">
        <f t="shared" ca="1" si="99"/>
        <v>0.56972394791403747</v>
      </c>
      <c r="AJ78" s="70">
        <f t="shared" ca="1" si="99"/>
        <v>0.54092410649039935</v>
      </c>
      <c r="BK78" s="397"/>
      <c r="BL78" s="397"/>
      <c r="BM78" s="397"/>
      <c r="BN78" s="397"/>
      <c r="BO78" s="397"/>
      <c r="BP78" s="397"/>
      <c r="BQ78" s="397"/>
      <c r="BR78" s="397"/>
      <c r="BS78" s="91"/>
      <c r="BT78" s="162"/>
      <c r="BU78" s="162"/>
      <c r="BV78" s="26">
        <f t="shared" ref="BV78:BV90" ca="1" si="100">BV63</f>
        <v>-6</v>
      </c>
      <c r="BW78" s="70">
        <f t="shared" ref="BW78:CI78" ca="1" si="101">BW63/BW33</f>
        <v>1.5929769909573388</v>
      </c>
      <c r="BX78" s="70">
        <f t="shared" ca="1" si="101"/>
        <v>1.4828462286669011</v>
      </c>
      <c r="BY78" s="70">
        <f t="shared" ca="1" si="101"/>
        <v>1.3810795734844981</v>
      </c>
      <c r="BZ78" s="70">
        <f t="shared" ca="1" si="101"/>
        <v>1.2868749653493867</v>
      </c>
      <c r="CA78" s="70">
        <f t="shared" ca="1" si="101"/>
        <v>1.199525609830822</v>
      </c>
      <c r="CB78" s="70">
        <f t="shared" ca="1" si="101"/>
        <v>1.1184067276478165</v>
      </c>
      <c r="CC78" s="70">
        <f t="shared" ca="1" si="101"/>
        <v>1.042964410568479</v>
      </c>
      <c r="CD78" s="70">
        <f t="shared" ca="1" si="101"/>
        <v>0.97270620941637131</v>
      </c>
      <c r="CE78" s="70">
        <f t="shared" ca="1" si="101"/>
        <v>0.90719315310290116</v>
      </c>
      <c r="CF78" s="70">
        <f t="shared" ca="1" si="101"/>
        <v>0.8460329552420518</v>
      </c>
      <c r="CG78" s="70">
        <f t="shared" ca="1" si="101"/>
        <v>0.78887421054289864</v>
      </c>
      <c r="CH78" s="70">
        <f t="shared" ca="1" si="101"/>
        <v>0.73540141950530724</v>
      </c>
      <c r="CI78" s="70">
        <f t="shared" ca="1" si="101"/>
        <v>0.68533070901023307</v>
      </c>
    </row>
    <row r="79" spans="1:87">
      <c r="A79" s="492"/>
      <c r="B79" s="373"/>
      <c r="C79" s="325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91"/>
      <c r="Q79" s="162"/>
      <c r="R79" s="162"/>
      <c r="S79" s="162"/>
      <c r="T79" s="162"/>
      <c r="U79" s="162"/>
      <c r="V79" s="162"/>
      <c r="W79" s="26">
        <f t="shared" ca="1" si="98"/>
        <v>-5</v>
      </c>
      <c r="X79" s="70">
        <f t="shared" ref="X79:AJ79" ca="1" si="102">X64/X34</f>
        <v>0.90767554905685599</v>
      </c>
      <c r="Y79" s="70">
        <f t="shared" ca="1" si="102"/>
        <v>0.87673465209498858</v>
      </c>
      <c r="Z79" s="70">
        <f t="shared" ca="1" si="102"/>
        <v>0.84513601162218899</v>
      </c>
      <c r="AA79" s="70">
        <f t="shared" ca="1" si="102"/>
        <v>0.81312702247552704</v>
      </c>
      <c r="AB79" s="70">
        <f t="shared" ca="1" si="102"/>
        <v>0.78092854033818992</v>
      </c>
      <c r="AC79" s="70">
        <f t="shared" ca="1" si="102"/>
        <v>0.74873548339446383</v>
      </c>
      <c r="AD79" s="70">
        <f t="shared" ca="1" si="102"/>
        <v>0.71671795370043045</v>
      </c>
      <c r="AE79" s="70">
        <f t="shared" ca="1" si="102"/>
        <v>0.68502272433419087</v>
      </c>
      <c r="AF79" s="70">
        <f t="shared" ca="1" si="102"/>
        <v>0.65377496219623454</v>
      </c>
      <c r="AG79" s="70">
        <f t="shared" ca="1" si="102"/>
        <v>0.6230800801613281</v>
      </c>
      <c r="AH79" s="70">
        <f t="shared" ca="1" si="102"/>
        <v>0.59302563465216751</v>
      </c>
      <c r="AI79" s="70">
        <f t="shared" ca="1" si="102"/>
        <v>0.56368320472708844</v>
      </c>
      <c r="AJ79" s="70">
        <f t="shared" ca="1" si="102"/>
        <v>0.53511020602553483</v>
      </c>
      <c r="BK79" s="397"/>
      <c r="BL79" s="397"/>
      <c r="BM79" s="397"/>
      <c r="BN79" s="397"/>
      <c r="BO79" s="397"/>
      <c r="BP79" s="397"/>
      <c r="BQ79" s="397"/>
      <c r="BR79" s="397"/>
      <c r="BS79" s="91"/>
      <c r="BT79" s="162"/>
      <c r="BU79" s="162"/>
      <c r="BV79" s="26">
        <f t="shared" ca="1" si="100"/>
        <v>-5</v>
      </c>
      <c r="BW79" s="70">
        <f t="shared" ref="BW79:CI79" ca="1" si="103">BW64/BW34</f>
        <v>1.5727710719194072</v>
      </c>
      <c r="BX79" s="70">
        <f t="shared" ca="1" si="103"/>
        <v>1.4642409073902085</v>
      </c>
      <c r="BY79" s="70">
        <f t="shared" ca="1" si="103"/>
        <v>1.3639003712302178</v>
      </c>
      <c r="BZ79" s="70">
        <f t="shared" ca="1" si="103"/>
        <v>1.270970023164921</v>
      </c>
      <c r="CA79" s="70">
        <f t="shared" ca="1" si="103"/>
        <v>1.1847623137931658</v>
      </c>
      <c r="CB79" s="70">
        <f t="shared" ca="1" si="103"/>
        <v>1.1046688971044434</v>
      </c>
      <c r="CC79" s="70">
        <f t="shared" ca="1" si="103"/>
        <v>1.0301499461941295</v>
      </c>
      <c r="CD79" s="70">
        <f t="shared" ca="1" si="103"/>
        <v>0.96072511838615826</v>
      </c>
      <c r="CE79" s="70">
        <f t="shared" ca="1" si="103"/>
        <v>0.89596588480902983</v>
      </c>
      <c r="CF79" s="70">
        <f t="shared" ca="1" si="103"/>
        <v>0.83548899373587371</v>
      </c>
      <c r="CG79" s="70">
        <f t="shared" ca="1" si="103"/>
        <v>0.77895088001533896</v>
      </c>
      <c r="CH79" s="70">
        <f t="shared" ca="1" si="103"/>
        <v>0.72604286720064981</v>
      </c>
      <c r="CI79" s="70">
        <f t="shared" ca="1" si="103"/>
        <v>0.67648703644229347</v>
      </c>
    </row>
    <row r="80" spans="1:87">
      <c r="A80" s="492"/>
      <c r="B80" s="373"/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325"/>
      <c r="N80" s="325"/>
      <c r="O80" s="325"/>
      <c r="P80" s="91"/>
      <c r="Q80" s="162"/>
      <c r="R80" s="162"/>
      <c r="S80" s="162"/>
      <c r="T80" s="162"/>
      <c r="U80" s="162"/>
      <c r="V80" s="162"/>
      <c r="W80" s="26">
        <f t="shared" ca="1" si="98"/>
        <v>-4</v>
      </c>
      <c r="X80" s="70">
        <f t="shared" ref="X80:AJ80" ca="1" si="104">X65/X35</f>
        <v>0.89973710065074397</v>
      </c>
      <c r="Y80" s="70">
        <f t="shared" ca="1" si="104"/>
        <v>0.86913446869159849</v>
      </c>
      <c r="Z80" s="70">
        <f t="shared" ca="1" si="104"/>
        <v>0.83785897177691893</v>
      </c>
      <c r="AA80" s="70">
        <f t="shared" ca="1" si="104"/>
        <v>0.80615808712133408</v>
      </c>
      <c r="AB80" s="70">
        <f t="shared" ca="1" si="104"/>
        <v>0.77425286355740852</v>
      </c>
      <c r="AC80" s="70">
        <f t="shared" ca="1" si="104"/>
        <v>0.74233850417359259</v>
      </c>
      <c r="AD80" s="70">
        <f t="shared" ca="1" si="104"/>
        <v>0.7105854701509865</v>
      </c>
      <c r="AE80" s="70">
        <f t="shared" ca="1" si="104"/>
        <v>0.67914095203761793</v>
      </c>
      <c r="AF80" s="70">
        <f t="shared" ca="1" si="104"/>
        <v>0.64813057840894006</v>
      </c>
      <c r="AG80" s="70">
        <f t="shared" ca="1" si="104"/>
        <v>0.61766025561800508</v>
      </c>
      <c r="AH80" s="70">
        <f t="shared" ca="1" si="104"/>
        <v>0.58781805465058945</v>
      </c>
      <c r="AI80" s="70">
        <f t="shared" ca="1" si="104"/>
        <v>0.55867608108219724</v>
      </c>
      <c r="AJ80" s="70">
        <f t="shared" ca="1" si="104"/>
        <v>0.53029228135887208</v>
      </c>
      <c r="BK80" s="397"/>
      <c r="BL80" s="397"/>
      <c r="BM80" s="397"/>
      <c r="BN80" s="397"/>
      <c r="BO80" s="397"/>
      <c r="BP80" s="397"/>
      <c r="BQ80" s="397"/>
      <c r="BR80" s="397"/>
      <c r="BS80" s="91"/>
      <c r="BT80" s="162"/>
      <c r="BU80" s="162"/>
      <c r="BV80" s="26">
        <f t="shared" ca="1" si="100"/>
        <v>-4</v>
      </c>
      <c r="BW80" s="70">
        <f t="shared" ref="BW80:CI80" ca="1" si="105">BW65/BW35</f>
        <v>1.5559238441177674</v>
      </c>
      <c r="BX80" s="70">
        <f t="shared" ca="1" si="105"/>
        <v>1.4487400316969181</v>
      </c>
      <c r="BY80" s="70">
        <f t="shared" ca="1" si="105"/>
        <v>1.3495976729476793</v>
      </c>
      <c r="BZ80" s="70">
        <f t="shared" ca="1" si="105"/>
        <v>1.2577367598645293</v>
      </c>
      <c r="CA80" s="70">
        <f t="shared" ca="1" si="105"/>
        <v>1.1724862366318656</v>
      </c>
      <c r="CB80" s="70">
        <f t="shared" ca="1" si="105"/>
        <v>1.09325181027328</v>
      </c>
      <c r="CC80" s="70">
        <f t="shared" ca="1" si="105"/>
        <v>1.0195056714789941</v>
      </c>
      <c r="CD80" s="70">
        <f t="shared" ca="1" si="105"/>
        <v>0.95077779069678725</v>
      </c>
      <c r="CE80" s="70">
        <f t="shared" ca="1" si="105"/>
        <v>0.88664851928920385</v>
      </c>
      <c r="CF80" s="70">
        <f t="shared" ca="1" si="105"/>
        <v>0.82674227666397604</v>
      </c>
      <c r="CG80" s="70">
        <f t="shared" ca="1" si="105"/>
        <v>0.77072214486220203</v>
      </c>
      <c r="CH80" s="70">
        <f t="shared" ca="1" si="105"/>
        <v>0.71828522447844778</v>
      </c>
      <c r="CI80" s="70">
        <f t="shared" ca="1" si="105"/>
        <v>0.6691586317711844</v>
      </c>
    </row>
    <row r="81" spans="1:87">
      <c r="A81" s="492"/>
      <c r="B81" s="373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  <c r="P81" s="91"/>
      <c r="Q81" s="162"/>
      <c r="R81" s="162"/>
      <c r="S81" s="162"/>
      <c r="T81" s="162"/>
      <c r="U81" s="162"/>
      <c r="V81" s="162"/>
      <c r="W81" s="26">
        <f t="shared" ca="1" si="98"/>
        <v>-3</v>
      </c>
      <c r="X81" s="70">
        <f t="shared" ref="X81:AJ81" ca="1" si="106">X66/X36</f>
        <v>0.89348390737418348</v>
      </c>
      <c r="Y81" s="70">
        <f t="shared" ca="1" si="106"/>
        <v>0.86314912433999447</v>
      </c>
      <c r="Z81" s="70">
        <f t="shared" ca="1" si="106"/>
        <v>0.83212945118458226</v>
      </c>
      <c r="AA81" s="70">
        <f t="shared" ca="1" si="106"/>
        <v>0.80067242937237515</v>
      </c>
      <c r="AB81" s="70">
        <f t="shared" ca="1" si="106"/>
        <v>0.76899926164408205</v>
      </c>
      <c r="AC81" s="70">
        <f t="shared" ca="1" si="106"/>
        <v>0.73730537913256555</v>
      </c>
      <c r="AD81" s="70">
        <f t="shared" ca="1" si="106"/>
        <v>0.70576153090681037</v>
      </c>
      <c r="AE81" s="70">
        <f t="shared" ca="1" si="106"/>
        <v>0.67451524232589666</v>
      </c>
      <c r="AF81" s="70">
        <f t="shared" ca="1" si="106"/>
        <v>0.64369251221351509</v>
      </c>
      <c r="AG81" s="70">
        <f t="shared" ca="1" si="106"/>
        <v>0.61339964255482726</v>
      </c>
      <c r="AH81" s="70">
        <f t="shared" ca="1" si="106"/>
        <v>0.58372511668212956</v>
      </c>
      <c r="AI81" s="70">
        <f t="shared" ca="1" si="106"/>
        <v>0.55474146186438034</v>
      </c>
      <c r="AJ81" s="70">
        <f t="shared" ca="1" si="106"/>
        <v>0.52650704941942994</v>
      </c>
      <c r="BK81" s="397"/>
      <c r="BL81" s="397"/>
      <c r="BM81" s="397"/>
      <c r="BN81" s="397"/>
      <c r="BO81" s="397"/>
      <c r="BP81" s="397"/>
      <c r="BQ81" s="397"/>
      <c r="BR81" s="397"/>
      <c r="BS81" s="91"/>
      <c r="BT81" s="162"/>
      <c r="BU81" s="162"/>
      <c r="BV81" s="26">
        <f t="shared" ca="1" si="100"/>
        <v>-3</v>
      </c>
      <c r="BW81" s="70">
        <f t="shared" ref="BW81:CI81" ca="1" si="107">BW66/BW36</f>
        <v>1.5426265909126478</v>
      </c>
      <c r="BX81" s="70">
        <f t="shared" ca="1" si="107"/>
        <v>1.4365124498143873</v>
      </c>
      <c r="BY81" s="70">
        <f t="shared" ca="1" si="107"/>
        <v>1.3383212137085991</v>
      </c>
      <c r="BZ81" s="70">
        <f t="shared" ca="1" si="107"/>
        <v>1.2473085495955571</v>
      </c>
      <c r="CA81" s="70">
        <f t="shared" ca="1" si="107"/>
        <v>1.1628166838698524</v>
      </c>
      <c r="CB81" s="70">
        <f t="shared" ca="1" si="107"/>
        <v>1.0842626229385874</v>
      </c>
      <c r="CC81" s="70">
        <f t="shared" ca="1" si="107"/>
        <v>1.0111282065242782</v>
      </c>
      <c r="CD81" s="70">
        <f t="shared" ca="1" si="107"/>
        <v>0.94295167468101837</v>
      </c>
      <c r="CE81" s="70">
        <f t="shared" ca="1" si="107"/>
        <v>0.87932049073640084</v>
      </c>
      <c r="CF81" s="70">
        <f t="shared" ca="1" si="107"/>
        <v>0.81986521077890384</v>
      </c>
      <c r="CG81" s="70">
        <f t="shared" ca="1" si="107"/>
        <v>0.76425422881763594</v>
      </c>
      <c r="CH81" s="70">
        <f t="shared" ca="1" si="107"/>
        <v>0.71218925753248241</v>
      </c>
      <c r="CI81" s="70">
        <f t="shared" ca="1" si="107"/>
        <v>0.66340142927620616</v>
      </c>
    </row>
    <row r="82" spans="1:87">
      <c r="A82" s="492"/>
      <c r="B82" s="373"/>
      <c r="C82" s="325"/>
      <c r="D82" s="325"/>
      <c r="E82" s="325"/>
      <c r="F82" s="325"/>
      <c r="G82" s="325"/>
      <c r="H82" s="325"/>
      <c r="I82" s="325"/>
      <c r="J82" s="325"/>
      <c r="K82" s="325"/>
      <c r="L82" s="325"/>
      <c r="M82" s="325"/>
      <c r="N82" s="325"/>
      <c r="O82" s="325"/>
      <c r="P82" s="91"/>
      <c r="Q82" s="162"/>
      <c r="R82" s="162"/>
      <c r="S82" s="162"/>
      <c r="T82" s="162"/>
      <c r="U82" s="162"/>
      <c r="V82" s="162"/>
      <c r="W82" s="26">
        <f t="shared" ca="1" si="98"/>
        <v>-2</v>
      </c>
      <c r="X82" s="70">
        <f t="shared" ref="X82:AJ82" ca="1" si="108">X67/X37</f>
        <v>0.88897521723650885</v>
      </c>
      <c r="Y82" s="70">
        <f t="shared" ca="1" si="108"/>
        <v>0.85883428893232494</v>
      </c>
      <c r="Z82" s="70">
        <f t="shared" ca="1" si="108"/>
        <v>0.82799974099138784</v>
      </c>
      <c r="AA82" s="70">
        <f t="shared" ca="1" si="108"/>
        <v>0.79671916074114513</v>
      </c>
      <c r="AB82" s="70">
        <f t="shared" ca="1" si="108"/>
        <v>0.76521386271091374</v>
      </c>
      <c r="AC82" s="70">
        <f t="shared" ca="1" si="108"/>
        <v>0.73367944426948861</v>
      </c>
      <c r="AD82" s="70">
        <f t="shared" ca="1" si="108"/>
        <v>0.70228686460915479</v>
      </c>
      <c r="AE82" s="70">
        <f t="shared" ca="1" si="108"/>
        <v>0.67118389356425345</v>
      </c>
      <c r="AF82" s="70">
        <f t="shared" ca="1" si="108"/>
        <v>0.64049680031962852</v>
      </c>
      <c r="AG82" s="70">
        <f t="shared" ca="1" si="108"/>
        <v>0.61033217570789655</v>
      </c>
      <c r="AH82" s="70">
        <f t="shared" ca="1" si="108"/>
        <v>0.58077880402391202</v>
      </c>
      <c r="AI82" s="70">
        <f t="shared" ca="1" si="108"/>
        <v>0.55190952020892881</v>
      </c>
      <c r="AJ82" s="70">
        <f t="shared" ca="1" si="108"/>
        <v>0.52378300544519796</v>
      </c>
      <c r="BK82" s="397"/>
      <c r="BL82" s="397"/>
      <c r="BM82" s="397"/>
      <c r="BN82" s="397"/>
      <c r="BO82" s="397"/>
      <c r="BP82" s="397"/>
      <c r="BQ82" s="397"/>
      <c r="BR82" s="397"/>
      <c r="BS82" s="91"/>
      <c r="BT82" s="162"/>
      <c r="BU82" s="162"/>
      <c r="BV82" s="26">
        <f t="shared" ca="1" si="100"/>
        <v>-2</v>
      </c>
      <c r="BW82" s="70">
        <f t="shared" ref="BW82:CI82" ca="1" si="109">BW67/BW37</f>
        <v>1.5330256754408937</v>
      </c>
      <c r="BX82" s="70">
        <f t="shared" ca="1" si="109"/>
        <v>1.4276874794088366</v>
      </c>
      <c r="BY82" s="70">
        <f t="shared" ca="1" si="109"/>
        <v>1.3301857732132094</v>
      </c>
      <c r="BZ82" s="70">
        <f t="shared" ca="1" si="109"/>
        <v>1.2397877142835882</v>
      </c>
      <c r="CA82" s="70">
        <f t="shared" ca="1" si="109"/>
        <v>1.1558452543905906</v>
      </c>
      <c r="CB82" s="70">
        <f t="shared" ca="1" si="109"/>
        <v>1.0777836648065053</v>
      </c>
      <c r="CC82" s="70">
        <f t="shared" ca="1" si="109"/>
        <v>1.0050918361365919</v>
      </c>
      <c r="CD82" s="70">
        <f t="shared" ca="1" si="109"/>
        <v>0.93731404588770606</v>
      </c>
      <c r="CE82" s="70">
        <f t="shared" ca="1" si="109"/>
        <v>0.87404294533168492</v>
      </c>
      <c r="CF82" s="70">
        <f t="shared" ca="1" si="109"/>
        <v>0.81491356357923161</v>
      </c>
      <c r="CG82" s="70">
        <f t="shared" ca="1" si="109"/>
        <v>0.75959816371881306</v>
      </c>
      <c r="CH82" s="70">
        <f t="shared" ca="1" si="109"/>
        <v>0.70780181545868648</v>
      </c>
      <c r="CI82" s="70">
        <f t="shared" ca="1" si="109"/>
        <v>0.65925857251870168</v>
      </c>
    </row>
    <row r="83" spans="1:87">
      <c r="A83" s="492"/>
      <c r="B83" s="74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494"/>
      <c r="Q83" s="495"/>
      <c r="R83" s="495"/>
      <c r="S83" s="495"/>
      <c r="T83" s="495"/>
      <c r="U83" s="495"/>
      <c r="V83" s="495"/>
      <c r="W83" s="26">
        <f t="shared" ca="1" si="98"/>
        <v>-1</v>
      </c>
      <c r="X83" s="70">
        <f t="shared" ref="X83:AJ83" ca="1" si="110">X68/X38</f>
        <v>0.88625318864904712</v>
      </c>
      <c r="Y83" s="70">
        <f t="shared" ca="1" si="110"/>
        <v>0.85622958297003182</v>
      </c>
      <c r="Z83" s="70">
        <f t="shared" ca="1" si="110"/>
        <v>0.82550706430522203</v>
      </c>
      <c r="AA83" s="70">
        <f t="shared" ca="1" si="110"/>
        <v>0.79433324745045442</v>
      </c>
      <c r="AB83" s="70">
        <f t="shared" ca="1" si="110"/>
        <v>0.7629295147145303</v>
      </c>
      <c r="AC83" s="70">
        <f t="shared" ca="1" si="110"/>
        <v>0.7314915645136314</v>
      </c>
      <c r="AD83" s="70">
        <f t="shared" ca="1" si="110"/>
        <v>0.70019048387913929</v>
      </c>
      <c r="AE83" s="70">
        <f t="shared" ca="1" si="110"/>
        <v>0.66917419143232171</v>
      </c>
      <c r="AF83" s="70">
        <f t="shared" ca="1" si="110"/>
        <v>0.63856912090837514</v>
      </c>
      <c r="AG83" s="70">
        <f t="shared" ca="1" si="110"/>
        <v>0.60848203892639374</v>
      </c>
      <c r="AH83" s="70">
        <f t="shared" ca="1" si="110"/>
        <v>0.57900191290949965</v>
      </c>
      <c r="AI83" s="70">
        <f t="shared" ca="1" si="110"/>
        <v>0.55020176496849615</v>
      </c>
      <c r="AJ83" s="70">
        <f t="shared" ca="1" si="110"/>
        <v>0.52214046474113274</v>
      </c>
      <c r="BK83" s="91"/>
      <c r="BL83" s="91"/>
      <c r="BM83" s="91"/>
      <c r="BN83" s="91"/>
      <c r="BO83" s="91"/>
      <c r="BP83" s="91"/>
      <c r="BQ83" s="91"/>
      <c r="BR83" s="91"/>
      <c r="BS83" s="494"/>
      <c r="BT83" s="495"/>
      <c r="BU83" s="495"/>
      <c r="BV83" s="26">
        <f t="shared" ca="1" si="100"/>
        <v>-1</v>
      </c>
      <c r="BW83" s="70">
        <f t="shared" ref="BW83:CI83" ca="1" si="111">BW68/BW38</f>
        <v>1.5272242636425939</v>
      </c>
      <c r="BX83" s="70">
        <f t="shared" ca="1" si="111"/>
        <v>1.4223563434973423</v>
      </c>
      <c r="BY83" s="70">
        <f t="shared" ca="1" si="111"/>
        <v>1.3252723784144318</v>
      </c>
      <c r="BZ83" s="70">
        <f t="shared" ca="1" si="111"/>
        <v>1.2352465357139852</v>
      </c>
      <c r="CA83" s="70">
        <f t="shared" ca="1" si="111"/>
        <v>1.1516366961092721</v>
      </c>
      <c r="CB83" s="70">
        <f t="shared" ca="1" si="111"/>
        <v>1.0738731661654375</v>
      </c>
      <c r="CC83" s="70">
        <f t="shared" ca="1" si="111"/>
        <v>1.0014491295846981</v>
      </c>
      <c r="CD83" s="70">
        <f t="shared" ca="1" si="111"/>
        <v>0.93391253785956974</v>
      </c>
      <c r="CE83" s="70">
        <f t="shared" ca="1" si="111"/>
        <v>0.8708591976452511</v>
      </c>
      <c r="CF83" s="70">
        <f t="shared" ca="1" si="111"/>
        <v>0.81192685728376524</v>
      </c>
      <c r="CG83" s="70">
        <f t="shared" ca="1" si="111"/>
        <v>0.75679013087557667</v>
      </c>
      <c r="CH83" s="70">
        <f t="shared" ca="1" si="111"/>
        <v>0.70515612712793563</v>
      </c>
      <c r="CI83" s="70">
        <f t="shared" ca="1" si="111"/>
        <v>0.65676067343781686</v>
      </c>
    </row>
    <row r="84" spans="1:87">
      <c r="A84" s="49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26">
        <f t="shared" ca="1" si="98"/>
        <v>0</v>
      </c>
      <c r="X84" s="70">
        <f t="shared" ref="X84:AJ84" ca="1" si="112">X69/X39</f>
        <v>0.88534304700293043</v>
      </c>
      <c r="Y84" s="70">
        <f t="shared" ca="1" si="112"/>
        <v>0.85535871676479391</v>
      </c>
      <c r="Z84" s="70">
        <f t="shared" ca="1" si="112"/>
        <v>0.8246736998598575</v>
      </c>
      <c r="AA84" s="70">
        <f t="shared" ca="1" si="112"/>
        <v>0.7935356202279803</v>
      </c>
      <c r="AB84" s="70">
        <f t="shared" ca="1" si="112"/>
        <v>0.76216588288518816</v>
      </c>
      <c r="AC84" s="70">
        <f t="shared" ca="1" si="112"/>
        <v>0.73076022014435238</v>
      </c>
      <c r="AD84" s="70">
        <f t="shared" ca="1" si="112"/>
        <v>0.69948976194091061</v>
      </c>
      <c r="AE84" s="70">
        <f t="shared" ca="1" si="112"/>
        <v>0.66850247683916142</v>
      </c>
      <c r="AF84" s="70">
        <f t="shared" ca="1" si="112"/>
        <v>0.63792485381070951</v>
      </c>
      <c r="AG84" s="70">
        <f t="shared" ca="1" si="112"/>
        <v>0.60786371848073018</v>
      </c>
      <c r="AH84" s="70">
        <f t="shared" ca="1" si="112"/>
        <v>0.57840809973804452</v>
      </c>
      <c r="AI84" s="70">
        <f t="shared" ca="1" si="112"/>
        <v>0.54963108250903869</v>
      </c>
      <c r="AJ84" s="70">
        <f t="shared" ca="1" si="112"/>
        <v>0.52159159967100999</v>
      </c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26">
        <f t="shared" ca="1" si="100"/>
        <v>0</v>
      </c>
      <c r="BW84" s="70">
        <f t="shared" ref="BW84:CI84" ca="1" si="113">BW69/BW39</f>
        <v>1.5252836788367703</v>
      </c>
      <c r="BX84" s="70">
        <f t="shared" ca="1" si="113"/>
        <v>1.4205732971202674</v>
      </c>
      <c r="BY84" s="70">
        <f t="shared" ca="1" si="113"/>
        <v>1.3236292455545609</v>
      </c>
      <c r="BZ84" s="70">
        <f t="shared" ca="1" si="113"/>
        <v>1.2337280471593317</v>
      </c>
      <c r="CA84" s="70">
        <f t="shared" ca="1" si="113"/>
        <v>1.1502295744253015</v>
      </c>
      <c r="CB84" s="70">
        <f t="shared" ca="1" si="113"/>
        <v>1.0725658249563115</v>
      </c>
      <c r="CC84" s="70">
        <f t="shared" ca="1" si="113"/>
        <v>1.0002314238201684</v>
      </c>
      <c r="CD84" s="70">
        <f t="shared" ca="1" si="113"/>
        <v>0.93277555568265724</v>
      </c>
      <c r="CE84" s="70">
        <f t="shared" ca="1" si="113"/>
        <v>0.86979508603756828</v>
      </c>
      <c r="CF84" s="70">
        <f t="shared" ca="1" si="113"/>
        <v>0.81092867549378223</v>
      </c>
      <c r="CG84" s="70">
        <f t="shared" ca="1" si="113"/>
        <v>0.75585172671264977</v>
      </c>
      <c r="CH84" s="70">
        <f t="shared" ca="1" si="113"/>
        <v>0.70427203216825407</v>
      </c>
      <c r="CI84" s="70">
        <f t="shared" ca="1" si="113"/>
        <v>0.65592601393538397</v>
      </c>
    </row>
    <row r="85" spans="1:87">
      <c r="A85" s="492"/>
      <c r="B85" s="497"/>
      <c r="C85" s="497"/>
      <c r="D85" s="497"/>
      <c r="E85" s="497"/>
      <c r="F85" s="497"/>
      <c r="G85" s="497"/>
      <c r="H85" s="497"/>
      <c r="I85" s="497"/>
      <c r="J85" s="497"/>
      <c r="K85" s="497"/>
      <c r="L85" s="497"/>
      <c r="M85" s="497"/>
      <c r="N85" s="497"/>
      <c r="O85" s="162"/>
      <c r="P85" s="162"/>
      <c r="Q85" s="162"/>
      <c r="R85" s="162"/>
      <c r="S85" s="162"/>
      <c r="T85" s="162"/>
      <c r="U85" s="162"/>
      <c r="V85" s="162"/>
      <c r="W85" s="26">
        <f t="shared" ca="1" si="98"/>
        <v>1</v>
      </c>
      <c r="X85" s="70">
        <f t="shared" ref="X85:AJ85" ca="1" si="114">X70/X40</f>
        <v>0.88625318864904712</v>
      </c>
      <c r="Y85" s="70">
        <f t="shared" ca="1" si="114"/>
        <v>0.85622958297003182</v>
      </c>
      <c r="Z85" s="70">
        <f t="shared" ca="1" si="114"/>
        <v>0.82550706430522203</v>
      </c>
      <c r="AA85" s="70">
        <f t="shared" ca="1" si="114"/>
        <v>0.79433324745045442</v>
      </c>
      <c r="AB85" s="70">
        <f t="shared" ca="1" si="114"/>
        <v>0.7629295147145303</v>
      </c>
      <c r="AC85" s="70">
        <f t="shared" ca="1" si="114"/>
        <v>0.7314915645136314</v>
      </c>
      <c r="AD85" s="70">
        <f t="shared" ca="1" si="114"/>
        <v>0.70019048387913929</v>
      </c>
      <c r="AE85" s="70">
        <f t="shared" ca="1" si="114"/>
        <v>0.66917419143232171</v>
      </c>
      <c r="AF85" s="70">
        <f t="shared" ca="1" si="114"/>
        <v>0.63856912090837514</v>
      </c>
      <c r="AG85" s="70">
        <f t="shared" ca="1" si="114"/>
        <v>0.60848203892639374</v>
      </c>
      <c r="AH85" s="70">
        <f t="shared" ca="1" si="114"/>
        <v>0.57900191290949965</v>
      </c>
      <c r="AI85" s="70">
        <f t="shared" ca="1" si="114"/>
        <v>0.55020176496849615</v>
      </c>
      <c r="AJ85" s="70">
        <f t="shared" ca="1" si="114"/>
        <v>0.52214046474113274</v>
      </c>
      <c r="BK85" s="497"/>
      <c r="BL85" s="497"/>
      <c r="BM85" s="497"/>
      <c r="BN85" s="497"/>
      <c r="BO85" s="497"/>
      <c r="BP85" s="497"/>
      <c r="BQ85" s="497"/>
      <c r="BR85" s="162"/>
      <c r="BS85" s="162"/>
      <c r="BT85" s="162"/>
      <c r="BU85" s="162"/>
      <c r="BV85" s="26">
        <f t="shared" ca="1" si="100"/>
        <v>1</v>
      </c>
      <c r="BW85" s="70">
        <f t="shared" ref="BW85:CI85" ca="1" si="115">BW70/BW40</f>
        <v>1.5272242636425939</v>
      </c>
      <c r="BX85" s="70">
        <f t="shared" ca="1" si="115"/>
        <v>1.4223563434973423</v>
      </c>
      <c r="BY85" s="70">
        <f t="shared" ca="1" si="115"/>
        <v>1.3252723784144318</v>
      </c>
      <c r="BZ85" s="70">
        <f t="shared" ca="1" si="115"/>
        <v>1.2352465357139852</v>
      </c>
      <c r="CA85" s="70">
        <f t="shared" ca="1" si="115"/>
        <v>1.1516366961092721</v>
      </c>
      <c r="CB85" s="70">
        <f t="shared" ca="1" si="115"/>
        <v>1.0738731661654375</v>
      </c>
      <c r="CC85" s="70">
        <f t="shared" ca="1" si="115"/>
        <v>1.0014491295846981</v>
      </c>
      <c r="CD85" s="70">
        <f t="shared" ca="1" si="115"/>
        <v>0.93391253785956974</v>
      </c>
      <c r="CE85" s="70">
        <f t="shared" ca="1" si="115"/>
        <v>0.8708591976452511</v>
      </c>
      <c r="CF85" s="70">
        <f t="shared" ca="1" si="115"/>
        <v>0.81192685728376524</v>
      </c>
      <c r="CG85" s="70">
        <f t="shared" ca="1" si="115"/>
        <v>0.75679013087557667</v>
      </c>
      <c r="CH85" s="70">
        <f t="shared" ca="1" si="115"/>
        <v>0.70515612712793563</v>
      </c>
      <c r="CI85" s="70">
        <f t="shared" ca="1" si="115"/>
        <v>0.65676067343781686</v>
      </c>
    </row>
    <row r="86" spans="1:87">
      <c r="A86" s="49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26">
        <f t="shared" ca="1" si="98"/>
        <v>2</v>
      </c>
      <c r="X86" s="70">
        <f t="shared" ref="X86:AJ86" ca="1" si="116">X71/X41</f>
        <v>0.88897521723650885</v>
      </c>
      <c r="Y86" s="70">
        <f t="shared" ca="1" si="116"/>
        <v>0.85883428893232494</v>
      </c>
      <c r="Z86" s="70">
        <f t="shared" ca="1" si="116"/>
        <v>0.82799974099138784</v>
      </c>
      <c r="AA86" s="70">
        <f t="shared" ca="1" si="116"/>
        <v>0.79671916074114513</v>
      </c>
      <c r="AB86" s="70">
        <f t="shared" ca="1" si="116"/>
        <v>0.76521386271091374</v>
      </c>
      <c r="AC86" s="70">
        <f t="shared" ca="1" si="116"/>
        <v>0.73367944426948861</v>
      </c>
      <c r="AD86" s="70">
        <f t="shared" ca="1" si="116"/>
        <v>0.70228686460915479</v>
      </c>
      <c r="AE86" s="70">
        <f t="shared" ca="1" si="116"/>
        <v>0.67118389356425345</v>
      </c>
      <c r="AF86" s="70">
        <f t="shared" ca="1" si="116"/>
        <v>0.64049680031962852</v>
      </c>
      <c r="AG86" s="70">
        <f t="shared" ca="1" si="116"/>
        <v>0.61033217570789655</v>
      </c>
      <c r="AH86" s="70">
        <f t="shared" ca="1" si="116"/>
        <v>0.58077880402391202</v>
      </c>
      <c r="AI86" s="70">
        <f t="shared" ca="1" si="116"/>
        <v>0.55190952020892881</v>
      </c>
      <c r="AJ86" s="70">
        <f t="shared" ca="1" si="116"/>
        <v>0.52378300544519796</v>
      </c>
      <c r="BK86" s="162"/>
      <c r="BL86" s="162"/>
      <c r="BM86" s="162"/>
      <c r="BN86" s="162"/>
      <c r="BO86" s="162"/>
      <c r="BP86" s="162"/>
      <c r="BQ86" s="162"/>
      <c r="BR86" s="162"/>
      <c r="BS86" s="162"/>
      <c r="BT86" s="162"/>
      <c r="BU86" s="162"/>
      <c r="BV86" s="26">
        <f t="shared" ca="1" si="100"/>
        <v>2</v>
      </c>
      <c r="BW86" s="70">
        <f t="shared" ref="BW86:CI86" ca="1" si="117">BW71/BW41</f>
        <v>1.5330256754408937</v>
      </c>
      <c r="BX86" s="70">
        <f t="shared" ca="1" si="117"/>
        <v>1.4276874794088366</v>
      </c>
      <c r="BY86" s="70">
        <f t="shared" ca="1" si="117"/>
        <v>1.3301857732132094</v>
      </c>
      <c r="BZ86" s="70">
        <f t="shared" ca="1" si="117"/>
        <v>1.2397877142835882</v>
      </c>
      <c r="CA86" s="70">
        <f t="shared" ca="1" si="117"/>
        <v>1.1558452543905906</v>
      </c>
      <c r="CB86" s="70">
        <f t="shared" ca="1" si="117"/>
        <v>1.0777836648065053</v>
      </c>
      <c r="CC86" s="70">
        <f t="shared" ca="1" si="117"/>
        <v>1.0050918361365919</v>
      </c>
      <c r="CD86" s="70">
        <f t="shared" ca="1" si="117"/>
        <v>0.93731404588770606</v>
      </c>
      <c r="CE86" s="70">
        <f t="shared" ca="1" si="117"/>
        <v>0.87404294533168492</v>
      </c>
      <c r="CF86" s="70">
        <f t="shared" ca="1" si="117"/>
        <v>0.81491356357923161</v>
      </c>
      <c r="CG86" s="70">
        <f t="shared" ca="1" si="117"/>
        <v>0.75959816371881306</v>
      </c>
      <c r="CH86" s="70">
        <f t="shared" ca="1" si="117"/>
        <v>0.70780181545868648</v>
      </c>
      <c r="CI86" s="70">
        <f t="shared" ca="1" si="117"/>
        <v>0.65925857251870168</v>
      </c>
    </row>
    <row r="87" spans="1:87">
      <c r="A87" s="49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26">
        <f t="shared" ca="1" si="98"/>
        <v>3</v>
      </c>
      <c r="X87" s="70">
        <f t="shared" ref="X87:AJ87" ca="1" si="118">X72/X42</f>
        <v>0.89348390737418348</v>
      </c>
      <c r="Y87" s="70">
        <f t="shared" ca="1" si="118"/>
        <v>0.86314912433999447</v>
      </c>
      <c r="Z87" s="70">
        <f t="shared" ca="1" si="118"/>
        <v>0.83212945118458226</v>
      </c>
      <c r="AA87" s="70">
        <f t="shared" ca="1" si="118"/>
        <v>0.80067242937237515</v>
      </c>
      <c r="AB87" s="70">
        <f t="shared" ca="1" si="118"/>
        <v>0.76899926164408205</v>
      </c>
      <c r="AC87" s="70">
        <f t="shared" ca="1" si="118"/>
        <v>0.73730537913256555</v>
      </c>
      <c r="AD87" s="70">
        <f t="shared" ca="1" si="118"/>
        <v>0.70576153090681037</v>
      </c>
      <c r="AE87" s="70">
        <f t="shared" ca="1" si="118"/>
        <v>0.67451524232589666</v>
      </c>
      <c r="AF87" s="70">
        <f t="shared" ca="1" si="118"/>
        <v>0.64369251221351509</v>
      </c>
      <c r="AG87" s="70">
        <f t="shared" ca="1" si="118"/>
        <v>0.61339964255482726</v>
      </c>
      <c r="AH87" s="70">
        <f t="shared" ca="1" si="118"/>
        <v>0.58372511668212956</v>
      </c>
      <c r="AI87" s="70">
        <f t="shared" ca="1" si="118"/>
        <v>0.55474146186438034</v>
      </c>
      <c r="AJ87" s="70">
        <f t="shared" ca="1" si="118"/>
        <v>0.52650704941942994</v>
      </c>
      <c r="BK87" s="162"/>
      <c r="BL87" s="162"/>
      <c r="BM87" s="162"/>
      <c r="BN87" s="162"/>
      <c r="BO87" s="162"/>
      <c r="BP87" s="162"/>
      <c r="BQ87" s="162"/>
      <c r="BR87" s="162"/>
      <c r="BS87" s="162"/>
      <c r="BT87" s="162"/>
      <c r="BU87" s="162"/>
      <c r="BV87" s="26">
        <f t="shared" ca="1" si="100"/>
        <v>3</v>
      </c>
      <c r="BW87" s="70">
        <f t="shared" ref="BW87:CI87" ca="1" si="119">BW72/BW42</f>
        <v>1.5426265909126478</v>
      </c>
      <c r="BX87" s="70">
        <f t="shared" ca="1" si="119"/>
        <v>1.4365124498143873</v>
      </c>
      <c r="BY87" s="70">
        <f t="shared" ca="1" si="119"/>
        <v>1.3383212137085991</v>
      </c>
      <c r="BZ87" s="70">
        <f t="shared" ca="1" si="119"/>
        <v>1.2473085495955571</v>
      </c>
      <c r="CA87" s="70">
        <f t="shared" ca="1" si="119"/>
        <v>1.1628166838698524</v>
      </c>
      <c r="CB87" s="70">
        <f t="shared" ca="1" si="119"/>
        <v>1.0842626229385874</v>
      </c>
      <c r="CC87" s="70">
        <f t="shared" ca="1" si="119"/>
        <v>1.0111282065242782</v>
      </c>
      <c r="CD87" s="70">
        <f t="shared" ca="1" si="119"/>
        <v>0.94295167468101837</v>
      </c>
      <c r="CE87" s="70">
        <f t="shared" ca="1" si="119"/>
        <v>0.87932049073640084</v>
      </c>
      <c r="CF87" s="70">
        <f t="shared" ca="1" si="119"/>
        <v>0.81986521077890384</v>
      </c>
      <c r="CG87" s="70">
        <f t="shared" ca="1" si="119"/>
        <v>0.76425422881763594</v>
      </c>
      <c r="CH87" s="70">
        <f t="shared" ca="1" si="119"/>
        <v>0.71218925753248241</v>
      </c>
      <c r="CI87" s="70">
        <f t="shared" ca="1" si="119"/>
        <v>0.66340142927620616</v>
      </c>
    </row>
    <row r="88" spans="1:87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26">
        <f t="shared" ca="1" si="98"/>
        <v>4</v>
      </c>
      <c r="X88" s="70">
        <f t="shared" ref="X88:AJ88" ca="1" si="120">X73/X43</f>
        <v>0.89973710065074397</v>
      </c>
      <c r="Y88" s="70">
        <f t="shared" ca="1" si="120"/>
        <v>0.86913446869159849</v>
      </c>
      <c r="Z88" s="70">
        <f t="shared" ca="1" si="120"/>
        <v>0.83785897177691893</v>
      </c>
      <c r="AA88" s="70">
        <f t="shared" ca="1" si="120"/>
        <v>0.80615808712133408</v>
      </c>
      <c r="AB88" s="70">
        <f t="shared" ca="1" si="120"/>
        <v>0.77425286355740852</v>
      </c>
      <c r="AC88" s="70">
        <f t="shared" ca="1" si="120"/>
        <v>0.74233850417359259</v>
      </c>
      <c r="AD88" s="70">
        <f t="shared" ca="1" si="120"/>
        <v>0.7105854701509865</v>
      </c>
      <c r="AE88" s="70">
        <f t="shared" ca="1" si="120"/>
        <v>0.67914095203761793</v>
      </c>
      <c r="AF88" s="70">
        <f t="shared" ca="1" si="120"/>
        <v>0.64813057840894006</v>
      </c>
      <c r="AG88" s="70">
        <f t="shared" ca="1" si="120"/>
        <v>0.61766025561800508</v>
      </c>
      <c r="AH88" s="70">
        <f t="shared" ca="1" si="120"/>
        <v>0.58781805465058945</v>
      </c>
      <c r="AI88" s="70">
        <f t="shared" ca="1" si="120"/>
        <v>0.55867608108219724</v>
      </c>
      <c r="AJ88" s="70">
        <f t="shared" ca="1" si="120"/>
        <v>0.53029228135887208</v>
      </c>
      <c r="BK88" s="162"/>
      <c r="BL88" s="162"/>
      <c r="BM88" s="162"/>
      <c r="BN88" s="162"/>
      <c r="BO88" s="162"/>
      <c r="BP88" s="162"/>
      <c r="BQ88" s="162"/>
      <c r="BR88" s="162"/>
      <c r="BS88" s="162"/>
      <c r="BT88" s="162"/>
      <c r="BU88" s="162"/>
      <c r="BV88" s="26">
        <f t="shared" ca="1" si="100"/>
        <v>4</v>
      </c>
      <c r="BW88" s="70">
        <f t="shared" ref="BW88:CI88" ca="1" si="121">BW73/BW43</f>
        <v>1.5559238441177674</v>
      </c>
      <c r="BX88" s="70">
        <f t="shared" ca="1" si="121"/>
        <v>1.4487400316969181</v>
      </c>
      <c r="BY88" s="70">
        <f t="shared" ca="1" si="121"/>
        <v>1.3495976729476793</v>
      </c>
      <c r="BZ88" s="70">
        <f t="shared" ca="1" si="121"/>
        <v>1.2577367598645293</v>
      </c>
      <c r="CA88" s="70">
        <f t="shared" ca="1" si="121"/>
        <v>1.1724862366318656</v>
      </c>
      <c r="CB88" s="70">
        <f t="shared" ca="1" si="121"/>
        <v>1.09325181027328</v>
      </c>
      <c r="CC88" s="70">
        <f t="shared" ca="1" si="121"/>
        <v>1.0195056714789941</v>
      </c>
      <c r="CD88" s="70">
        <f t="shared" ca="1" si="121"/>
        <v>0.95077779069678725</v>
      </c>
      <c r="CE88" s="70">
        <f t="shared" ca="1" si="121"/>
        <v>0.88664851928920385</v>
      </c>
      <c r="CF88" s="70">
        <f t="shared" ca="1" si="121"/>
        <v>0.82674227666397604</v>
      </c>
      <c r="CG88" s="70">
        <f t="shared" ca="1" si="121"/>
        <v>0.77072214486220203</v>
      </c>
      <c r="CH88" s="70">
        <f t="shared" ca="1" si="121"/>
        <v>0.71828522447844778</v>
      </c>
      <c r="CI88" s="70">
        <f t="shared" ca="1" si="121"/>
        <v>0.6691586317711844</v>
      </c>
    </row>
    <row r="89" spans="1:87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26">
        <f t="shared" ca="1" si="98"/>
        <v>5</v>
      </c>
      <c r="X89" s="70">
        <f t="shared" ref="X89:AJ89" ca="1" si="122">X74/X44</f>
        <v>0.90767554905685599</v>
      </c>
      <c r="Y89" s="70">
        <f t="shared" ca="1" si="122"/>
        <v>0.87673465209498858</v>
      </c>
      <c r="Z89" s="70">
        <f t="shared" ca="1" si="122"/>
        <v>0.84513601162218899</v>
      </c>
      <c r="AA89" s="70">
        <f t="shared" ca="1" si="122"/>
        <v>0.81312702247552704</v>
      </c>
      <c r="AB89" s="70">
        <f t="shared" ca="1" si="122"/>
        <v>0.78092854033818992</v>
      </c>
      <c r="AC89" s="70">
        <f t="shared" ca="1" si="122"/>
        <v>0.74873548339446383</v>
      </c>
      <c r="AD89" s="70">
        <f t="shared" ca="1" si="122"/>
        <v>0.71671795370043045</v>
      </c>
      <c r="AE89" s="70">
        <f t="shared" ca="1" si="122"/>
        <v>0.68502272433419087</v>
      </c>
      <c r="AF89" s="70">
        <f t="shared" ca="1" si="122"/>
        <v>0.65377496219623454</v>
      </c>
      <c r="AG89" s="70">
        <f t="shared" ca="1" si="122"/>
        <v>0.6230800801613281</v>
      </c>
      <c r="AH89" s="70">
        <f t="shared" ca="1" si="122"/>
        <v>0.59302563465216751</v>
      </c>
      <c r="AI89" s="70">
        <f t="shared" ca="1" si="122"/>
        <v>0.56368320472708844</v>
      </c>
      <c r="AJ89" s="70">
        <f t="shared" ca="1" si="122"/>
        <v>0.53511020602553483</v>
      </c>
      <c r="BK89" s="162"/>
      <c r="BL89" s="162"/>
      <c r="BM89" s="162"/>
      <c r="BN89" s="162"/>
      <c r="BO89" s="162"/>
      <c r="BP89" s="162"/>
      <c r="BQ89" s="162"/>
      <c r="BR89" s="162"/>
      <c r="BS89" s="162"/>
      <c r="BT89" s="162"/>
      <c r="BU89" s="162"/>
      <c r="BV89" s="26">
        <f t="shared" ca="1" si="100"/>
        <v>5</v>
      </c>
      <c r="BW89" s="70">
        <f t="shared" ref="BW89:CI89" ca="1" si="123">BW74/BW44</f>
        <v>1.5727710719194072</v>
      </c>
      <c r="BX89" s="70">
        <f t="shared" ca="1" si="123"/>
        <v>1.4642409073902085</v>
      </c>
      <c r="BY89" s="70">
        <f t="shared" ca="1" si="123"/>
        <v>1.3639003712302178</v>
      </c>
      <c r="BZ89" s="70">
        <f t="shared" ca="1" si="123"/>
        <v>1.270970023164921</v>
      </c>
      <c r="CA89" s="70">
        <f t="shared" ca="1" si="123"/>
        <v>1.1847623137931658</v>
      </c>
      <c r="CB89" s="70">
        <f t="shared" ca="1" si="123"/>
        <v>1.1046688971044434</v>
      </c>
      <c r="CC89" s="70">
        <f t="shared" ca="1" si="123"/>
        <v>1.0301499461941295</v>
      </c>
      <c r="CD89" s="70">
        <f t="shared" ca="1" si="123"/>
        <v>0.96072511838615826</v>
      </c>
      <c r="CE89" s="70">
        <f t="shared" ca="1" si="123"/>
        <v>0.89596588480902983</v>
      </c>
      <c r="CF89" s="70">
        <f t="shared" ca="1" si="123"/>
        <v>0.83548899373587371</v>
      </c>
      <c r="CG89" s="70">
        <f t="shared" ca="1" si="123"/>
        <v>0.77895088001533896</v>
      </c>
      <c r="CH89" s="70">
        <f t="shared" ca="1" si="123"/>
        <v>0.72604286720064981</v>
      </c>
      <c r="CI89" s="70">
        <f t="shared" ca="1" si="123"/>
        <v>0.67648703644229347</v>
      </c>
    </row>
    <row r="90" spans="1:87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26">
        <f t="shared" ca="1" si="98"/>
        <v>6</v>
      </c>
      <c r="X90" s="70">
        <f t="shared" ref="X90:AJ90" ca="1" si="124">X75/X45</f>
        <v>0.91722273065650928</v>
      </c>
      <c r="Y90" s="70">
        <f t="shared" ca="1" si="124"/>
        <v>0.88587779170849246</v>
      </c>
      <c r="Z90" s="70">
        <f t="shared" ca="1" si="124"/>
        <v>0.85389306653011077</v>
      </c>
      <c r="AA90" s="70">
        <f t="shared" ca="1" si="124"/>
        <v>0.82151585017692264</v>
      </c>
      <c r="AB90" s="70">
        <f t="shared" ca="1" si="124"/>
        <v>0.78896677000708504</v>
      </c>
      <c r="AC90" s="70">
        <f t="shared" ca="1" si="124"/>
        <v>0.75644040914163757</v>
      </c>
      <c r="AD90" s="70">
        <f t="shared" ca="1" si="124"/>
        <v>0.72410644797789503</v>
      </c>
      <c r="AE90" s="70">
        <f t="shared" ca="1" si="124"/>
        <v>0.69211116961985453</v>
      </c>
      <c r="AF90" s="70">
        <f t="shared" ca="1" si="124"/>
        <v>0.66057919900263851</v>
      </c>
      <c r="AG90" s="70">
        <f t="shared" ca="1" si="124"/>
        <v>0.62961536940321905</v>
      </c>
      <c r="AH90" s="70">
        <f t="shared" ca="1" si="124"/>
        <v>0.59930663246273608</v>
      </c>
      <c r="AI90" s="70">
        <f t="shared" ca="1" si="124"/>
        <v>0.56972394791403747</v>
      </c>
      <c r="AJ90" s="70">
        <f t="shared" ca="1" si="124"/>
        <v>0.54092410649039935</v>
      </c>
      <c r="BK90" s="162"/>
      <c r="BL90" s="162"/>
      <c r="BM90" s="162"/>
      <c r="BN90" s="162"/>
      <c r="BO90" s="162"/>
      <c r="BP90" s="162"/>
      <c r="BQ90" s="162"/>
      <c r="BR90" s="162"/>
      <c r="BS90" s="162"/>
      <c r="BT90" s="162"/>
      <c r="BU90" s="162"/>
      <c r="BV90" s="26">
        <f t="shared" ca="1" si="100"/>
        <v>6</v>
      </c>
      <c r="BW90" s="70">
        <f t="shared" ref="BW90:CI90" ca="1" si="125">BW75/BW45</f>
        <v>1.5929769909573388</v>
      </c>
      <c r="BX90" s="70">
        <f t="shared" ca="1" si="125"/>
        <v>1.4828462286669011</v>
      </c>
      <c r="BY90" s="70">
        <f t="shared" ca="1" si="125"/>
        <v>1.3810795734844981</v>
      </c>
      <c r="BZ90" s="70">
        <f t="shared" ca="1" si="125"/>
        <v>1.2868749653493867</v>
      </c>
      <c r="CA90" s="70">
        <f t="shared" ca="1" si="125"/>
        <v>1.199525609830822</v>
      </c>
      <c r="CB90" s="70">
        <f t="shared" ca="1" si="125"/>
        <v>1.1184067276478165</v>
      </c>
      <c r="CC90" s="70">
        <f t="shared" ca="1" si="125"/>
        <v>1.042964410568479</v>
      </c>
      <c r="CD90" s="70">
        <f t="shared" ca="1" si="125"/>
        <v>0.97270620941637131</v>
      </c>
      <c r="CE90" s="70">
        <f t="shared" ca="1" si="125"/>
        <v>0.90719315310290116</v>
      </c>
      <c r="CF90" s="70">
        <f t="shared" ca="1" si="125"/>
        <v>0.8460329552420518</v>
      </c>
      <c r="CG90" s="70">
        <f t="shared" ca="1" si="125"/>
        <v>0.78887421054289864</v>
      </c>
      <c r="CH90" s="70">
        <f t="shared" ca="1" si="125"/>
        <v>0.73540141950530724</v>
      </c>
      <c r="CI90" s="70">
        <f t="shared" ca="1" si="125"/>
        <v>0.68533070901023307</v>
      </c>
    </row>
    <row r="91" spans="1:87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BK91" s="162"/>
      <c r="BL91" s="162"/>
      <c r="BM91" s="162"/>
      <c r="BN91" s="162"/>
      <c r="BO91" s="162"/>
      <c r="BP91" s="162"/>
      <c r="BQ91" s="162"/>
      <c r="BR91" s="162"/>
      <c r="BS91" s="162"/>
      <c r="BT91" s="162"/>
      <c r="BU91" s="162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</row>
    <row r="92" spans="1:87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24" t="s">
        <v>94</v>
      </c>
      <c r="X92" s="26">
        <f t="shared" ref="X92:AJ92" ca="1" si="126">X77</f>
        <v>39</v>
      </c>
      <c r="Y92" s="26">
        <f t="shared" ca="1" si="126"/>
        <v>40</v>
      </c>
      <c r="Z92" s="26">
        <f t="shared" ca="1" si="126"/>
        <v>41</v>
      </c>
      <c r="AA92" s="26">
        <f t="shared" ca="1" si="126"/>
        <v>42</v>
      </c>
      <c r="AB92" s="26">
        <f t="shared" ca="1" si="126"/>
        <v>43</v>
      </c>
      <c r="AC92" s="26">
        <f t="shared" ca="1" si="126"/>
        <v>44</v>
      </c>
      <c r="AD92" s="26">
        <f t="shared" ca="1" si="126"/>
        <v>45</v>
      </c>
      <c r="AE92" s="26">
        <f t="shared" ca="1" si="126"/>
        <v>46</v>
      </c>
      <c r="AF92" s="26">
        <f t="shared" ca="1" si="126"/>
        <v>47</v>
      </c>
      <c r="AG92" s="26">
        <f t="shared" ca="1" si="126"/>
        <v>48</v>
      </c>
      <c r="AH92" s="26">
        <f t="shared" ca="1" si="126"/>
        <v>49</v>
      </c>
      <c r="AI92" s="26">
        <f t="shared" ca="1" si="126"/>
        <v>50</v>
      </c>
      <c r="AJ92" s="26">
        <f t="shared" ca="1" si="126"/>
        <v>51</v>
      </c>
      <c r="BK92" s="162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24" t="s">
        <v>94</v>
      </c>
      <c r="BW92" s="26">
        <f t="shared" ref="BW92:CI92" ca="1" si="127">BW77</f>
        <v>39</v>
      </c>
      <c r="BX92" s="26">
        <f t="shared" ca="1" si="127"/>
        <v>40</v>
      </c>
      <c r="BY92" s="26">
        <f t="shared" ca="1" si="127"/>
        <v>41</v>
      </c>
      <c r="BZ92" s="26">
        <f t="shared" ca="1" si="127"/>
        <v>42</v>
      </c>
      <c r="CA92" s="26">
        <f t="shared" ca="1" si="127"/>
        <v>43</v>
      </c>
      <c r="CB92" s="26">
        <f t="shared" ca="1" si="127"/>
        <v>44</v>
      </c>
      <c r="CC92" s="26">
        <f t="shared" ca="1" si="127"/>
        <v>45</v>
      </c>
      <c r="CD92" s="26">
        <f t="shared" ca="1" si="127"/>
        <v>46</v>
      </c>
      <c r="CE92" s="26">
        <f t="shared" ca="1" si="127"/>
        <v>47</v>
      </c>
      <c r="CF92" s="26">
        <f t="shared" ca="1" si="127"/>
        <v>48</v>
      </c>
      <c r="CG92" s="26">
        <f t="shared" ca="1" si="127"/>
        <v>49</v>
      </c>
      <c r="CH92" s="26">
        <f t="shared" ca="1" si="127"/>
        <v>50</v>
      </c>
      <c r="CI92" s="26">
        <f t="shared" ca="1" si="127"/>
        <v>51</v>
      </c>
    </row>
    <row r="93" spans="1:87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26">
        <f t="shared" ref="W93:W105" ca="1" si="128">W78</f>
        <v>-6</v>
      </c>
      <c r="X93" s="31">
        <f t="shared" ref="X93:AJ93" ca="1" si="129">(X3/X33)^0.5</f>
        <v>2.2294190626804062</v>
      </c>
      <c r="Y93" s="31">
        <f t="shared" ca="1" si="129"/>
        <v>2.1639007507406225</v>
      </c>
      <c r="Z93" s="31">
        <f t="shared" ca="1" si="129"/>
        <v>2.1004732166700433</v>
      </c>
      <c r="AA93" s="31">
        <f t="shared" ca="1" si="129"/>
        <v>2.0392078950813546</v>
      </c>
      <c r="AB93" s="31">
        <f t="shared" ca="1" si="129"/>
        <v>1.9801536629101584</v>
      </c>
      <c r="AC93" s="31">
        <f t="shared" ca="1" si="129"/>
        <v>1.9233393170192117</v>
      </c>
      <c r="AD93" s="31">
        <f t="shared" ca="1" si="129"/>
        <v>1.8687760143355332</v>
      </c>
      <c r="AE93" s="31">
        <f t="shared" ca="1" si="129"/>
        <v>1.8164596150019938</v>
      </c>
      <c r="AF93" s="31">
        <f t="shared" ca="1" si="129"/>
        <v>1.7663728867586965</v>
      </c>
      <c r="AG93" s="31">
        <f t="shared" ca="1" si="129"/>
        <v>1.7184875437370399</v>
      </c>
      <c r="AH93" s="31">
        <f t="shared" ca="1" si="129"/>
        <v>1.672766105013352</v>
      </c>
      <c r="AI93" s="31">
        <f t="shared" ca="1" si="129"/>
        <v>1.6291635677912835</v>
      </c>
      <c r="AJ93" s="31">
        <f t="shared" ca="1" si="129"/>
        <v>1.58762889724291</v>
      </c>
      <c r="BK93" s="162"/>
      <c r="BL93" s="162"/>
      <c r="BM93" s="162"/>
      <c r="BN93" s="162"/>
      <c r="BO93" s="162"/>
      <c r="BP93" s="162"/>
      <c r="BQ93" s="162"/>
      <c r="BR93" s="162"/>
      <c r="BS93" s="162"/>
      <c r="BT93" s="162"/>
      <c r="BU93" s="162"/>
      <c r="BV93" s="26">
        <f t="shared" ref="BV93:BV105" ca="1" si="130">BV78</f>
        <v>-6</v>
      </c>
      <c r="BW93" s="31">
        <f t="shared" ref="BW93:CI93" ca="1" si="131">(BW3/BW33)^0.5</f>
        <v>2.9254848824270838</v>
      </c>
      <c r="BX93" s="31">
        <f t="shared" ca="1" si="131"/>
        <v>2.7828886264294108</v>
      </c>
      <c r="BY93" s="31">
        <f t="shared" ca="1" si="131"/>
        <v>2.6513001897588628</v>
      </c>
      <c r="BZ93" s="31">
        <f t="shared" ca="1" si="131"/>
        <v>2.5297021923761442</v>
      </c>
      <c r="CA93" s="31">
        <f t="shared" ca="1" si="131"/>
        <v>2.4171933257629221</v>
      </c>
      <c r="CB93" s="31">
        <f t="shared" ca="1" si="131"/>
        <v>2.3129727035409484</v>
      </c>
      <c r="CC93" s="31">
        <f t="shared" ca="1" si="131"/>
        <v>2.2163266082896649</v>
      </c>
      <c r="CD93" s="31">
        <f t="shared" ca="1" si="131"/>
        <v>2.1266172258972538</v>
      </c>
      <c r="CE93" s="31">
        <f t="shared" ca="1" si="131"/>
        <v>2.0432730356321662</v>
      </c>
      <c r="CF93" s="31">
        <f t="shared" ca="1" si="131"/>
        <v>1.9657805852746078</v>
      </c>
      <c r="CG93" s="31">
        <f t="shared" ca="1" si="131"/>
        <v>1.893677429543541</v>
      </c>
      <c r="CH93" s="31">
        <f t="shared" ca="1" si="131"/>
        <v>1.8265460493320695</v>
      </c>
      <c r="CI93" s="31">
        <f t="shared" ca="1" si="131"/>
        <v>1.7640086009539933</v>
      </c>
    </row>
    <row r="94" spans="1:87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26">
        <f t="shared" ca="1" si="128"/>
        <v>-5</v>
      </c>
      <c r="X94" s="31">
        <f t="shared" ref="X94:AJ94" ca="1" si="132">(Y4/X34)^0.5</f>
        <v>2.2199633930643654</v>
      </c>
      <c r="Y94" s="31">
        <f t="shared" ca="1" si="132"/>
        <v>2.1548646208007445</v>
      </c>
      <c r="Z94" s="31">
        <f t="shared" ca="1" si="132"/>
        <v>2.0918734042789606</v>
      </c>
      <c r="AA94" s="31">
        <f t="shared" ca="1" si="132"/>
        <v>2.0310577840731123</v>
      </c>
      <c r="AB94" s="31">
        <f t="shared" ca="1" si="132"/>
        <v>1.9724634371452803</v>
      </c>
      <c r="AC94" s="31">
        <f t="shared" ca="1" si="132"/>
        <v>1.9161161615369433</v>
      </c>
      <c r="AD94" s="31">
        <f t="shared" ca="1" si="132"/>
        <v>1.8620243191747323</v>
      </c>
      <c r="AE94" s="31">
        <f t="shared" ca="1" si="132"/>
        <v>1.8101811782449975</v>
      </c>
      <c r="AF94" s="31">
        <f t="shared" ca="1" si="132"/>
        <v>1.7605671142229029</v>
      </c>
      <c r="AG94" s="31">
        <f t="shared" ca="1" si="132"/>
        <v>1.7131516434884135</v>
      </c>
      <c r="AH94" s="31">
        <f t="shared" ca="1" si="132"/>
        <v>1.6678952754984107</v>
      </c>
      <c r="AI94" s="31">
        <f t="shared" ca="1" si="132"/>
        <v>1.6247511788821047</v>
      </c>
      <c r="AJ94" s="31">
        <f t="shared" ca="1" si="132"/>
        <v>0.77107070799717103</v>
      </c>
      <c r="BK94" s="162"/>
      <c r="BL94" s="162"/>
      <c r="BM94" s="162"/>
      <c r="BN94" s="162"/>
      <c r="BO94" s="162"/>
      <c r="BP94" s="162"/>
      <c r="BQ94" s="162"/>
      <c r="BR94" s="162"/>
      <c r="BS94" s="162"/>
      <c r="BT94" s="162"/>
      <c r="BU94" s="162"/>
      <c r="BV94" s="26">
        <f t="shared" ca="1" si="130"/>
        <v>-5</v>
      </c>
      <c r="BW94" s="31">
        <f t="shared" ref="BW94:CH94" ca="1" si="133">(BX4/BW34)^0.5</f>
        <v>2.9109859816409682</v>
      </c>
      <c r="BX94" s="31">
        <f t="shared" ca="1" si="133"/>
        <v>2.7693237148381806</v>
      </c>
      <c r="BY94" s="31">
        <f t="shared" ca="1" si="133"/>
        <v>2.6386456219675147</v>
      </c>
      <c r="BZ94" s="31">
        <f t="shared" ca="1" si="133"/>
        <v>2.5179333921225604</v>
      </c>
      <c r="CA94" s="31">
        <f t="shared" ca="1" si="133"/>
        <v>2.4062850291046129</v>
      </c>
      <c r="CB94" s="31">
        <f t="shared" ca="1" si="133"/>
        <v>2.3028991361379392</v>
      </c>
      <c r="CC94" s="31">
        <f t="shared" ca="1" si="133"/>
        <v>2.2070616145976589</v>
      </c>
      <c r="CD94" s="31">
        <f t="shared" ca="1" si="133"/>
        <v>2.1181343636708965</v>
      </c>
      <c r="CE94" s="31">
        <f t="shared" ca="1" si="133"/>
        <v>2.035545645867296</v>
      </c>
      <c r="CF94" s="31">
        <f t="shared" ca="1" si="133"/>
        <v>1.9587818452710342</v>
      </c>
      <c r="CG94" s="31">
        <f t="shared" ca="1" si="133"/>
        <v>1.8873803949193519</v>
      </c>
      <c r="CH94" s="31">
        <f t="shared" ca="1" si="133"/>
        <v>1.8209236894048666</v>
      </c>
      <c r="CI94" s="31">
        <f t="shared" ref="CI94:CI105" ca="1" si="134">(CI4/CI34)^0.5</f>
        <v>1.7692768382184092</v>
      </c>
    </row>
    <row r="95" spans="1:87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26">
        <f t="shared" ca="1" si="128"/>
        <v>-4</v>
      </c>
      <c r="X95" s="31">
        <f t="shared" ref="X95:AJ95" ca="1" si="135">(Y5/X35)^0.5</f>
        <v>2.2246425047516389</v>
      </c>
      <c r="Y95" s="31">
        <f t="shared" ca="1" si="135"/>
        <v>2.1594282061692605</v>
      </c>
      <c r="Z95" s="31">
        <f t="shared" ca="1" si="135"/>
        <v>2.0963261676946034</v>
      </c>
      <c r="AA95" s="31">
        <f t="shared" ca="1" si="135"/>
        <v>2.0354043789967546</v>
      </c>
      <c r="AB95" s="31">
        <f t="shared" ca="1" si="135"/>
        <v>1.9767084292534975</v>
      </c>
      <c r="AC95" s="31">
        <f t="shared" ca="1" si="135"/>
        <v>1.9202640000506479</v>
      </c>
      <c r="AD95" s="31">
        <f t="shared" ca="1" si="135"/>
        <v>1.8660793154214368</v>
      </c>
      <c r="AE95" s="31">
        <f t="shared" ca="1" si="135"/>
        <v>1.8141474904747554</v>
      </c>
      <c r="AF95" s="31">
        <f t="shared" ca="1" si="135"/>
        <v>1.7644487377356519</v>
      </c>
      <c r="AG95" s="31">
        <f t="shared" ca="1" si="135"/>
        <v>1.7169524051962715</v>
      </c>
      <c r="AH95" s="31">
        <f t="shared" ca="1" si="135"/>
        <v>1.6716188321283816</v>
      </c>
      <c r="AI95" s="31">
        <f t="shared" ca="1" si="135"/>
        <v>1.6284010181136215</v>
      </c>
      <c r="AJ95" s="31">
        <f t="shared" ca="1" si="135"/>
        <v>0.77156959917696832</v>
      </c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26">
        <f t="shared" ca="1" si="130"/>
        <v>-4</v>
      </c>
      <c r="BW95" s="31">
        <f t="shared" ref="BW95:CH95" ca="1" si="136">(BX5/BW35)^0.5</f>
        <v>2.9172368169810721</v>
      </c>
      <c r="BX95" s="31">
        <f t="shared" ca="1" si="136"/>
        <v>2.7753317949482743</v>
      </c>
      <c r="BY95" s="31">
        <f t="shared" ca="1" si="136"/>
        <v>2.6444317160122024</v>
      </c>
      <c r="BZ95" s="31">
        <f t="shared" ca="1" si="136"/>
        <v>2.523515796290158</v>
      </c>
      <c r="CA95" s="31">
        <f t="shared" ca="1" si="136"/>
        <v>2.4116799343224073</v>
      </c>
      <c r="CB95" s="31">
        <f t="shared" ca="1" si="136"/>
        <v>2.3081209308561768</v>
      </c>
      <c r="CC95" s="31">
        <f t="shared" ca="1" si="136"/>
        <v>2.2121231359209781</v>
      </c>
      <c r="CD95" s="31">
        <f t="shared" ca="1" si="136"/>
        <v>2.1230471071016837</v>
      </c>
      <c r="CE95" s="31">
        <f t="shared" ca="1" si="136"/>
        <v>2.0403199416538813</v>
      </c>
      <c r="CF95" s="31">
        <f t="shared" ca="1" si="136"/>
        <v>1.9634270076280502</v>
      </c>
      <c r="CG95" s="31">
        <f t="shared" ca="1" si="136"/>
        <v>1.8919048490665809</v>
      </c>
      <c r="CH95" s="31">
        <f t="shared" ca="1" si="136"/>
        <v>1.8253350803522812</v>
      </c>
      <c r="CI95" s="31">
        <f t="shared" ca="1" si="134"/>
        <v>1.7735582100657714</v>
      </c>
    </row>
    <row r="96" spans="1:87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26">
        <f t="shared" ca="1" si="128"/>
        <v>-3</v>
      </c>
      <c r="X96" s="31">
        <f t="shared" ref="X96:AJ96" ca="1" si="137">(Y6/X36)^0.5</f>
        <v>2.2282560013618768</v>
      </c>
      <c r="Y96" s="31">
        <f t="shared" ca="1" si="137"/>
        <v>2.1629540927833326</v>
      </c>
      <c r="Z96" s="31">
        <f t="shared" ca="1" si="137"/>
        <v>2.0997679259513653</v>
      </c>
      <c r="AA96" s="31">
        <f t="shared" ca="1" si="137"/>
        <v>2.0387654602444418</v>
      </c>
      <c r="AB96" s="31">
        <f t="shared" ca="1" si="137"/>
        <v>1.9799922264434395</v>
      </c>
      <c r="AC96" s="31">
        <f t="shared" ca="1" si="137"/>
        <v>1.9234738257265538</v>
      </c>
      <c r="AD96" s="31">
        <f t="shared" ca="1" si="137"/>
        <v>1.8692183850988164</v>
      </c>
      <c r="AE96" s="31">
        <f t="shared" ca="1" si="137"/>
        <v>1.8172189106966394</v>
      </c>
      <c r="AF96" s="31">
        <f t="shared" ca="1" si="137"/>
        <v>1.7674554981149637</v>
      </c>
      <c r="AG96" s="31">
        <f t="shared" ca="1" si="137"/>
        <v>1.7198973738007048</v>
      </c>
      <c r="AH96" s="31">
        <f t="shared" ca="1" si="137"/>
        <v>1.6745047536216333</v>
      </c>
      <c r="AI96" s="31">
        <f t="shared" ca="1" si="137"/>
        <v>1.6312305141305339</v>
      </c>
      <c r="AJ96" s="31">
        <f t="shared" ca="1" si="137"/>
        <v>0.77196822610676519</v>
      </c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26">
        <f t="shared" ca="1" si="130"/>
        <v>-3</v>
      </c>
      <c r="BW96" s="31">
        <f t="shared" ref="BW96:CH96" ca="1" si="138">(BX6/BW36)^0.5</f>
        <v>2.9220141482622526</v>
      </c>
      <c r="BX96" s="31">
        <f t="shared" ca="1" si="138"/>
        <v>2.7799317852768994</v>
      </c>
      <c r="BY96" s="31">
        <f t="shared" ca="1" si="138"/>
        <v>2.6488687210551287</v>
      </c>
      <c r="BZ96" s="31">
        <f t="shared" ca="1" si="138"/>
        <v>2.5278025645574633</v>
      </c>
      <c r="CA96" s="31">
        <f t="shared" ca="1" si="138"/>
        <v>2.4158278317045845</v>
      </c>
      <c r="CB96" s="31">
        <f t="shared" ca="1" si="138"/>
        <v>2.3121401276950477</v>
      </c>
      <c r="CC96" s="31">
        <f t="shared" ca="1" si="138"/>
        <v>2.2160227639577004</v>
      </c>
      <c r="CD96" s="31">
        <f t="shared" ca="1" si="138"/>
        <v>2.1268353920318259</v>
      </c>
      <c r="CE96" s="31">
        <f t="shared" ca="1" si="138"/>
        <v>2.0440043157935666</v>
      </c>
      <c r="CF96" s="31">
        <f t="shared" ca="1" si="138"/>
        <v>1.9670142062558347</v>
      </c>
      <c r="CG96" s="31">
        <f t="shared" ca="1" si="138"/>
        <v>1.8954009932804157</v>
      </c>
      <c r="CH96" s="31">
        <f t="shared" ca="1" si="138"/>
        <v>1.8287457487166174</v>
      </c>
      <c r="CI96" s="31">
        <f t="shared" ca="1" si="134"/>
        <v>1.776869798854344</v>
      </c>
    </row>
    <row r="97" spans="1:87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26">
        <f t="shared" ca="1" si="128"/>
        <v>-2</v>
      </c>
      <c r="X97" s="31">
        <f t="shared" ref="X97:AJ97" ca="1" si="139">(Y7/X37)^0.5</f>
        <v>2.2308230466938719</v>
      </c>
      <c r="Y97" s="31">
        <f t="shared" ca="1" si="139"/>
        <v>2.1654597765505805</v>
      </c>
      <c r="Z97" s="31">
        <f t="shared" ca="1" si="139"/>
        <v>2.1022146388138898</v>
      </c>
      <c r="AA97" s="31">
        <f t="shared" ca="1" si="139"/>
        <v>2.0411555762919336</v>
      </c>
      <c r="AB97" s="31">
        <f t="shared" ca="1" si="139"/>
        <v>1.9823280834290633</v>
      </c>
      <c r="AC97" s="31">
        <f t="shared" ca="1" si="139"/>
        <v>1.9257577094985587</v>
      </c>
      <c r="AD97" s="31">
        <f t="shared" ca="1" si="139"/>
        <v>1.8714525177545103</v>
      </c>
      <c r="AE97" s="31">
        <f t="shared" ca="1" si="139"/>
        <v>1.8194054419751435</v>
      </c>
      <c r="AF97" s="31">
        <f t="shared" ca="1" si="139"/>
        <v>1.7695964995595883</v>
      </c>
      <c r="AG97" s="31">
        <f t="shared" ca="1" si="139"/>
        <v>1.7219948352512162</v>
      </c>
      <c r="AH97" s="31">
        <f t="shared" ca="1" si="139"/>
        <v>1.676560581634958</v>
      </c>
      <c r="AI97" s="31">
        <f t="shared" ca="1" si="139"/>
        <v>1.6332465319709986</v>
      </c>
      <c r="AJ97" s="31">
        <f t="shared" ca="1" si="139"/>
        <v>0.77225903377679395</v>
      </c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26">
        <f t="shared" ca="1" si="130"/>
        <v>-2</v>
      </c>
      <c r="BW97" s="31">
        <f t="shared" ref="BW97:CH97" ca="1" si="140">(BX7/BW37)^0.5</f>
        <v>2.9253808116445708</v>
      </c>
      <c r="BX97" s="31">
        <f t="shared" ca="1" si="140"/>
        <v>2.7831779804251071</v>
      </c>
      <c r="BY97" s="31">
        <f t="shared" ca="1" si="140"/>
        <v>2.6520037294778578</v>
      </c>
      <c r="BZ97" s="31">
        <f t="shared" ca="1" si="140"/>
        <v>2.5308346908848933</v>
      </c>
      <c r="CA97" s="31">
        <f t="shared" ca="1" si="140"/>
        <v>2.4187645308092542</v>
      </c>
      <c r="CB97" s="31">
        <f t="shared" ca="1" si="140"/>
        <v>2.3149881121096607</v>
      </c>
      <c r="CC97" s="31">
        <f t="shared" ca="1" si="140"/>
        <v>2.2187880952180152</v>
      </c>
      <c r="CD97" s="31">
        <f t="shared" ca="1" si="140"/>
        <v>2.1295235588167256</v>
      </c>
      <c r="CE97" s="31">
        <f t="shared" ca="1" si="140"/>
        <v>2.0466203011518593</v>
      </c>
      <c r="CF97" s="31">
        <f t="shared" ca="1" si="140"/>
        <v>1.9695625457567325</v>
      </c>
      <c r="CG97" s="31">
        <f t="shared" ca="1" si="140"/>
        <v>1.897885825570224</v>
      </c>
      <c r="CH97" s="31">
        <f t="shared" ca="1" si="140"/>
        <v>1.8311708596845824</v>
      </c>
      <c r="CI97" s="31">
        <f t="shared" ca="1" si="134"/>
        <v>1.7792252472294063</v>
      </c>
    </row>
    <row r="98" spans="1:87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26">
        <f t="shared" ca="1" si="128"/>
        <v>-1</v>
      </c>
      <c r="X98" s="31">
        <f t="shared" ref="X98:AJ98" ca="1" si="141">(Y8/X38)^0.5</f>
        <v>2.2323576087583104</v>
      </c>
      <c r="Y98" s="31">
        <f t="shared" ca="1" si="141"/>
        <v>2.1669580127173531</v>
      </c>
      <c r="Z98" s="31">
        <f t="shared" ca="1" si="141"/>
        <v>2.10367794464082</v>
      </c>
      <c r="AA98" s="31">
        <f t="shared" ca="1" si="141"/>
        <v>2.0425853394439826</v>
      </c>
      <c r="AB98" s="31">
        <f t="shared" ca="1" si="141"/>
        <v>1.9837256719426426</v>
      </c>
      <c r="AC98" s="31">
        <f t="shared" ca="1" si="141"/>
        <v>1.927124462501546</v>
      </c>
      <c r="AD98" s="31">
        <f t="shared" ca="1" si="141"/>
        <v>1.8727897383682441</v>
      </c>
      <c r="AE98" s="31">
        <f t="shared" ca="1" si="141"/>
        <v>1.8207143921188462</v>
      </c>
      <c r="AF98" s="31">
        <f t="shared" ca="1" si="141"/>
        <v>1.770878396385196</v>
      </c>
      <c r="AG98" s="31">
        <f t="shared" ca="1" si="141"/>
        <v>1.7232508489529914</v>
      </c>
      <c r="AH98" s="31">
        <f t="shared" ca="1" si="141"/>
        <v>1.677791834399968</v>
      </c>
      <c r="AI98" s="31">
        <f t="shared" ca="1" si="141"/>
        <v>1.6344540978608542</v>
      </c>
      <c r="AJ98" s="31">
        <f t="shared" ca="1" si="141"/>
        <v>0.77243606405401433</v>
      </c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26">
        <f t="shared" ca="1" si="130"/>
        <v>-1</v>
      </c>
      <c r="BW98" s="31">
        <f t="shared" ref="BW98:CH98" ca="1" si="142">(BX8/BW38)^0.5</f>
        <v>2.9273823868628659</v>
      </c>
      <c r="BX98" s="31">
        <f t="shared" ca="1" si="142"/>
        <v>2.7851097728342977</v>
      </c>
      <c r="BY98" s="31">
        <f t="shared" ca="1" si="142"/>
        <v>2.6538709164498968</v>
      </c>
      <c r="BZ98" s="31">
        <f t="shared" ca="1" si="142"/>
        <v>2.532641932543783</v>
      </c>
      <c r="CA98" s="31">
        <f t="shared" ca="1" si="142"/>
        <v>2.4205160329107578</v>
      </c>
      <c r="CB98" s="31">
        <f t="shared" ca="1" si="142"/>
        <v>2.3166876799417881</v>
      </c>
      <c r="CC98" s="31">
        <f t="shared" ca="1" si="142"/>
        <v>2.220439180047709</v>
      </c>
      <c r="CD98" s="31">
        <f t="shared" ca="1" si="142"/>
        <v>2.1311292981143257</v>
      </c>
      <c r="CE98" s="31">
        <f t="shared" ca="1" si="142"/>
        <v>2.048183553593518</v>
      </c>
      <c r="CF98" s="31">
        <f t="shared" ca="1" si="142"/>
        <v>1.9710859218213295</v>
      </c>
      <c r="CG98" s="31">
        <f t="shared" ca="1" si="142"/>
        <v>1.8993717144006044</v>
      </c>
      <c r="CH98" s="31">
        <f t="shared" ca="1" si="142"/>
        <v>1.8326214527649476</v>
      </c>
      <c r="CI98" s="31">
        <f t="shared" ca="1" si="134"/>
        <v>1.780634489630184</v>
      </c>
    </row>
    <row r="99" spans="1:87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26">
        <f t="shared" ca="1" si="128"/>
        <v>0</v>
      </c>
      <c r="X99" s="31">
        <f t="shared" ref="X99:AJ99" ca="1" si="143">(Y9/X39)^0.5</f>
        <v>2.232868179705513</v>
      </c>
      <c r="Y99" s="31">
        <f t="shared" ca="1" si="143"/>
        <v>2.1674565572936841</v>
      </c>
      <c r="Z99" s="31">
        <f t="shared" ca="1" si="143"/>
        <v>2.1041649215247027</v>
      </c>
      <c r="AA99" s="31">
        <f t="shared" ca="1" si="143"/>
        <v>2.0430612050267056</v>
      </c>
      <c r="AB99" s="31">
        <f t="shared" ca="1" si="143"/>
        <v>1.9841908764371481</v>
      </c>
      <c r="AC99" s="31">
        <f t="shared" ca="1" si="143"/>
        <v>1.9275794468592491</v>
      </c>
      <c r="AD99" s="31">
        <f t="shared" ca="1" si="143"/>
        <v>1.8732349319145589</v>
      </c>
      <c r="AE99" s="31">
        <f t="shared" ca="1" si="143"/>
        <v>1.8211502108160282</v>
      </c>
      <c r="AF99" s="31">
        <f t="shared" ca="1" si="143"/>
        <v>1.7713052416334072</v>
      </c>
      <c r="AG99" s="31">
        <f t="shared" ca="1" si="143"/>
        <v>1.7236691068457568</v>
      </c>
      <c r="AH99" s="31">
        <f t="shared" ca="1" si="143"/>
        <v>1.6782018753572152</v>
      </c>
      <c r="AI99" s="31">
        <f t="shared" ca="1" si="143"/>
        <v>1.6348562765706325</v>
      </c>
      <c r="AJ99" s="31">
        <f t="shared" ca="1" si="143"/>
        <v>0.77249551023152419</v>
      </c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26">
        <f t="shared" ca="1" si="130"/>
        <v>0</v>
      </c>
      <c r="BW99" s="31">
        <f t="shared" ref="BW99:CH99" ca="1" si="144">(BX9/BW39)^0.5</f>
        <v>2.928046494666011</v>
      </c>
      <c r="BX99" s="31">
        <f t="shared" ca="1" si="144"/>
        <v>2.7857510376773984</v>
      </c>
      <c r="BY99" s="31">
        <f t="shared" ca="1" si="144"/>
        <v>2.6544909986249325</v>
      </c>
      <c r="BZ99" s="31">
        <f t="shared" ca="1" si="144"/>
        <v>2.5332423314487427</v>
      </c>
      <c r="CA99" s="31">
        <f t="shared" ca="1" si="144"/>
        <v>2.4210981057692216</v>
      </c>
      <c r="CB99" s="31">
        <f t="shared" ca="1" si="144"/>
        <v>2.3172526580049468</v>
      </c>
      <c r="CC99" s="31">
        <f t="shared" ca="1" si="144"/>
        <v>2.2209881826783251</v>
      </c>
      <c r="CD99" s="31">
        <f t="shared" ca="1" si="144"/>
        <v>2.1316633450809044</v>
      </c>
      <c r="CE99" s="31">
        <f t="shared" ca="1" si="144"/>
        <v>2.0487035758455878</v>
      </c>
      <c r="CF99" s="31">
        <f t="shared" ca="1" si="144"/>
        <v>1.971592770970237</v>
      </c>
      <c r="CG99" s="31">
        <f t="shared" ca="1" si="144"/>
        <v>1.899866171092353</v>
      </c>
      <c r="CH99" s="31">
        <f t="shared" ca="1" si="144"/>
        <v>1.8331042341005856</v>
      </c>
      <c r="CI99" s="31">
        <f t="shared" ca="1" si="134"/>
        <v>1.7811035622290725</v>
      </c>
    </row>
    <row r="100" spans="1:87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26">
        <f t="shared" ca="1" si="128"/>
        <v>1</v>
      </c>
      <c r="X100" s="31">
        <f t="shared" ref="X100:AJ100" ca="1" si="145">(X10/X40)^0.5</f>
        <v>2.2474955523049189</v>
      </c>
      <c r="Y100" s="31">
        <f t="shared" ca="1" si="145"/>
        <v>2.1815319188751991</v>
      </c>
      <c r="Z100" s="31">
        <f t="shared" ca="1" si="145"/>
        <v>2.1176773887137568</v>
      </c>
      <c r="AA100" s="31">
        <f t="shared" ca="1" si="145"/>
        <v>2.0560031945435706</v>
      </c>
      <c r="AB100" s="31">
        <f t="shared" ca="1" si="145"/>
        <v>1.9965578674671782</v>
      </c>
      <c r="AC100" s="31">
        <f t="shared" ca="1" si="145"/>
        <v>1.9393697464073085</v>
      </c>
      <c r="AD100" s="31">
        <f t="shared" ca="1" si="145"/>
        <v>1.8844494463248811</v>
      </c>
      <c r="AE100" s="31">
        <f t="shared" ca="1" si="145"/>
        <v>1.8317922256713259</v>
      </c>
      <c r="AF100" s="31">
        <f t="shared" ca="1" si="145"/>
        <v>1.7813802114341855</v>
      </c>
      <c r="AG100" s="31">
        <f t="shared" ca="1" si="145"/>
        <v>1.7331844552119171</v>
      </c>
      <c r="AH100" s="31">
        <f t="shared" ca="1" si="145"/>
        <v>1.6871668059804281</v>
      </c>
      <c r="AI100" s="31">
        <f t="shared" ca="1" si="145"/>
        <v>1.6432815947636019</v>
      </c>
      <c r="AJ100" s="31">
        <f t="shared" ca="1" si="145"/>
        <v>1.6014771335831708</v>
      </c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26">
        <f t="shared" ca="1" si="130"/>
        <v>1</v>
      </c>
      <c r="BW100" s="31">
        <f t="shared" ref="BW100:CH100" ca="1" si="146">(BW10/BW40)^0.5</f>
        <v>2.9495184770691485</v>
      </c>
      <c r="BX100" s="31">
        <f t="shared" ca="1" si="146"/>
        <v>2.8059991301801093</v>
      </c>
      <c r="BY100" s="31">
        <f t="shared" ca="1" si="146"/>
        <v>2.6735660787307696</v>
      </c>
      <c r="BZ100" s="31">
        <f t="shared" ca="1" si="146"/>
        <v>2.5511927187115364</v>
      </c>
      <c r="CA100" s="31">
        <f t="shared" ca="1" si="146"/>
        <v>2.4379698702141397</v>
      </c>
      <c r="CB100" s="31">
        <f t="shared" ca="1" si="146"/>
        <v>2.3330898916715892</v>
      </c>
      <c r="CC100" s="31">
        <f t="shared" ca="1" si="146"/>
        <v>2.2358332382523134</v>
      </c>
      <c r="CD100" s="31">
        <f t="shared" ca="1" si="146"/>
        <v>2.1455570449338994</v>
      </c>
      <c r="CE100" s="31">
        <f t="shared" ca="1" si="146"/>
        <v>2.0616853942832463</v>
      </c>
      <c r="CF100" s="31">
        <f t="shared" ca="1" si="146"/>
        <v>1.9837009920725461</v>
      </c>
      <c r="CG100" s="31">
        <f t="shared" ca="1" si="146"/>
        <v>1.9111380242039382</v>
      </c>
      <c r="CH100" s="31">
        <f t="shared" ca="1" si="146"/>
        <v>1.8435760087758108</v>
      </c>
      <c r="CI100" s="31">
        <f t="shared" ca="1" si="134"/>
        <v>1.780634489630184</v>
      </c>
    </row>
    <row r="101" spans="1:87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26">
        <f t="shared" ca="1" si="128"/>
        <v>2</v>
      </c>
      <c r="X101" s="31">
        <f t="shared" ref="X101:AJ101" ca="1" si="147">(X11/X41)^0.5</f>
        <v>2.2459685984493571</v>
      </c>
      <c r="Y101" s="31">
        <f t="shared" ca="1" si="147"/>
        <v>2.1800411841530258</v>
      </c>
      <c r="Z101" s="31">
        <f t="shared" ca="1" si="147"/>
        <v>2.1162214562230912</v>
      </c>
      <c r="AA101" s="31">
        <f t="shared" ca="1" si="147"/>
        <v>2.0545806566782163</v>
      </c>
      <c r="AB101" s="31">
        <f t="shared" ca="1" si="147"/>
        <v>1.9951673377428869</v>
      </c>
      <c r="AC101" s="31">
        <f t="shared" ca="1" si="147"/>
        <v>1.9380098688104206</v>
      </c>
      <c r="AD101" s="31">
        <f t="shared" ca="1" si="147"/>
        <v>1.8831189024598014</v>
      </c>
      <c r="AE101" s="31">
        <f t="shared" ca="1" si="147"/>
        <v>1.8304897399888622</v>
      </c>
      <c r="AF101" s="31">
        <f t="shared" ca="1" si="147"/>
        <v>1.7801045548148855</v>
      </c>
      <c r="AG101" s="31">
        <f t="shared" ca="1" si="147"/>
        <v>1.731934447161771</v>
      </c>
      <c r="AH101" s="31">
        <f t="shared" ca="1" si="147"/>
        <v>1.6859413156742187</v>
      </c>
      <c r="AI101" s="31">
        <f t="shared" ca="1" si="147"/>
        <v>1.6420795411465317</v>
      </c>
      <c r="AJ101" s="31">
        <f t="shared" ca="1" si="147"/>
        <v>1.6002974847161444</v>
      </c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26">
        <f t="shared" ca="1" si="130"/>
        <v>2</v>
      </c>
      <c r="BW101" s="31">
        <f t="shared" ref="BW101:CH101" ca="1" si="148">(BW11/BW41)^0.5</f>
        <v>2.9475317381544213</v>
      </c>
      <c r="BX101" s="31">
        <f t="shared" ca="1" si="148"/>
        <v>2.8040815592932766</v>
      </c>
      <c r="BY101" s="31">
        <f t="shared" ca="1" si="148"/>
        <v>2.6717125088072367</v>
      </c>
      <c r="BZ101" s="31">
        <f t="shared" ca="1" si="148"/>
        <v>2.5493984992365606</v>
      </c>
      <c r="CA101" s="31">
        <f t="shared" ca="1" si="148"/>
        <v>2.4362308045244734</v>
      </c>
      <c r="CB101" s="31">
        <f t="shared" ca="1" si="148"/>
        <v>2.3314021832310421</v>
      </c>
      <c r="CC101" s="31">
        <f t="shared" ca="1" si="148"/>
        <v>2.2341934443741591</v>
      </c>
      <c r="CD101" s="31">
        <f t="shared" ca="1" si="148"/>
        <v>2.1439620367169372</v>
      </c>
      <c r="CE101" s="31">
        <f t="shared" ca="1" si="148"/>
        <v>2.0601323217597769</v>
      </c>
      <c r="CF101" s="31">
        <f t="shared" ca="1" si="148"/>
        <v>1.9821872537501359</v>
      </c>
      <c r="CG101" s="31">
        <f t="shared" ca="1" si="148"/>
        <v>1.9096612403296265</v>
      </c>
      <c r="CH101" s="31">
        <f t="shared" ca="1" si="148"/>
        <v>1.8421339977694788</v>
      </c>
      <c r="CI101" s="31">
        <f t="shared" ca="1" si="134"/>
        <v>1.7792252472294063</v>
      </c>
    </row>
    <row r="102" spans="1:87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26">
        <f t="shared" ca="1" si="128"/>
        <v>3</v>
      </c>
      <c r="X102" s="31">
        <f t="shared" ref="X102:AJ102" ca="1" si="149">(X12/X42)^0.5</f>
        <v>2.2434141495064335</v>
      </c>
      <c r="Y102" s="31">
        <f t="shared" ca="1" si="149"/>
        <v>2.1775479263058446</v>
      </c>
      <c r="Z102" s="31">
        <f t="shared" ca="1" si="149"/>
        <v>2.1137869628046446</v>
      </c>
      <c r="AA102" s="31">
        <f t="shared" ca="1" si="149"/>
        <v>2.0522025199222136</v>
      </c>
      <c r="AB102" s="31">
        <f t="shared" ca="1" si="149"/>
        <v>1.9928431887077205</v>
      </c>
      <c r="AC102" s="31">
        <f t="shared" ca="1" si="149"/>
        <v>1.9357373930675978</v>
      </c>
      <c r="AD102" s="31">
        <f t="shared" ca="1" si="149"/>
        <v>1.8808958520269399</v>
      </c>
      <c r="AE102" s="31">
        <f t="shared" ca="1" si="149"/>
        <v>1.8283139419950885</v>
      </c>
      <c r="AF102" s="31">
        <f t="shared" ca="1" si="149"/>
        <v>1.7779739173714588</v>
      </c>
      <c r="AG102" s="31">
        <f t="shared" ca="1" si="149"/>
        <v>1.7298469628806867</v>
      </c>
      <c r="AH102" s="31">
        <f t="shared" ca="1" si="149"/>
        <v>1.6838950632386271</v>
      </c>
      <c r="AI102" s="31">
        <f t="shared" ca="1" si="149"/>
        <v>1.6400726852937013</v>
      </c>
      <c r="AJ102" s="31">
        <f t="shared" ca="1" si="149"/>
        <v>1.5983282749497627</v>
      </c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26">
        <f t="shared" ca="1" si="130"/>
        <v>3</v>
      </c>
      <c r="BW102" s="31">
        <f t="shared" ref="BW102:CH102" ca="1" si="150">(BW12/BW42)^0.5</f>
        <v>2.944189556628424</v>
      </c>
      <c r="BX102" s="31">
        <f t="shared" ca="1" si="150"/>
        <v>2.8008588564542043</v>
      </c>
      <c r="BY102" s="31">
        <f t="shared" ca="1" si="150"/>
        <v>2.6686000152290132</v>
      </c>
      <c r="BZ102" s="31">
        <f t="shared" ca="1" si="150"/>
        <v>2.5463879220172476</v>
      </c>
      <c r="CA102" s="31">
        <f t="shared" ca="1" si="150"/>
        <v>2.4333147003227049</v>
      </c>
      <c r="CB102" s="31">
        <f t="shared" ca="1" si="150"/>
        <v>2.3285738510253218</v>
      </c>
      <c r="CC102" s="31">
        <f t="shared" ca="1" si="150"/>
        <v>2.2314468343080436</v>
      </c>
      <c r="CD102" s="31">
        <f t="shared" ca="1" si="150"/>
        <v>2.1412916721506314</v>
      </c>
      <c r="CE102" s="31">
        <f t="shared" ca="1" si="150"/>
        <v>2.057533232232291</v>
      </c>
      <c r="CF102" s="31">
        <f t="shared" ca="1" si="150"/>
        <v>1.9796549170095949</v>
      </c>
      <c r="CG102" s="31">
        <f t="shared" ca="1" si="150"/>
        <v>1.907191531944413</v>
      </c>
      <c r="CH102" s="31">
        <f t="shared" ca="1" si="150"/>
        <v>1.8397231471130686</v>
      </c>
      <c r="CI102" s="31">
        <f t="shared" ca="1" si="134"/>
        <v>1.776869798854344</v>
      </c>
    </row>
    <row r="103" spans="1:87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26">
        <f t="shared" ca="1" si="128"/>
        <v>4</v>
      </c>
      <c r="X103" s="31">
        <f t="shared" ref="X103:AJ103" ca="1" si="151">(X13/X43)^0.5</f>
        <v>2.2398181117487916</v>
      </c>
      <c r="Y103" s="31">
        <f t="shared" ca="1" si="151"/>
        <v>2.1740392755409461</v>
      </c>
      <c r="Z103" s="31">
        <f t="shared" ca="1" si="151"/>
        <v>2.1103621660781973</v>
      </c>
      <c r="AA103" s="31">
        <f t="shared" ca="1" si="151"/>
        <v>2.0488580778166168</v>
      </c>
      <c r="AB103" s="31">
        <f t="shared" ca="1" si="151"/>
        <v>1.9895756636835447</v>
      </c>
      <c r="AC103" s="31">
        <f t="shared" ca="1" si="151"/>
        <v>1.9325434316541266</v>
      </c>
      <c r="AD103" s="31">
        <f t="shared" ca="1" si="151"/>
        <v>1.8777722015740141</v>
      </c>
      <c r="AE103" s="31">
        <f t="shared" ca="1" si="151"/>
        <v>1.8252574627062785</v>
      </c>
      <c r="AF103" s="31">
        <f t="shared" ca="1" si="151"/>
        <v>1.7749815903136266</v>
      </c>
      <c r="AG103" s="31">
        <f t="shared" ca="1" si="151"/>
        <v>1.7269158946185645</v>
      </c>
      <c r="AH103" s="31">
        <f t="shared" ca="1" si="151"/>
        <v>1.6810224876841608</v>
      </c>
      <c r="AI103" s="31">
        <f t="shared" ca="1" si="151"/>
        <v>1.6372559632953463</v>
      </c>
      <c r="AJ103" s="31">
        <f t="shared" ca="1" si="151"/>
        <v>1.5955648920815848</v>
      </c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26">
        <f t="shared" ca="1" si="130"/>
        <v>4</v>
      </c>
      <c r="BW103" s="31">
        <f t="shared" ref="BW103:CH103" ca="1" si="152">(BW13/BW43)^0.5</f>
        <v>2.9394459846515146</v>
      </c>
      <c r="BX103" s="31">
        <f t="shared" ca="1" si="152"/>
        <v>2.7962913137360599</v>
      </c>
      <c r="BY103" s="31">
        <f t="shared" ca="1" si="152"/>
        <v>2.6641941523234003</v>
      </c>
      <c r="BZ103" s="31">
        <f t="shared" ca="1" si="152"/>
        <v>2.5421309978360291</v>
      </c>
      <c r="CA103" s="31">
        <f t="shared" ca="1" si="152"/>
        <v>2.4291953575147365</v>
      </c>
      <c r="CB103" s="31">
        <f t="shared" ca="1" si="152"/>
        <v>2.3245819289095442</v>
      </c>
      <c r="CC103" s="31">
        <f t="shared" ca="1" si="152"/>
        <v>2.2275732119921696</v>
      </c>
      <c r="CD103" s="31">
        <f t="shared" ca="1" si="152"/>
        <v>2.137528136085229</v>
      </c>
      <c r="CE103" s="31">
        <f t="shared" ca="1" si="152"/>
        <v>2.0538723636797873</v>
      </c>
      <c r="CF103" s="31">
        <f t="shared" ca="1" si="152"/>
        <v>1.9760899958498941</v>
      </c>
      <c r="CG103" s="31">
        <f t="shared" ca="1" si="152"/>
        <v>1.9037164539663747</v>
      </c>
      <c r="CH103" s="31">
        <f t="shared" ca="1" si="152"/>
        <v>1.8363323525072128</v>
      </c>
      <c r="CI103" s="31">
        <f t="shared" ca="1" si="134"/>
        <v>1.7735582100657714</v>
      </c>
    </row>
    <row r="104" spans="1:87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57"/>
      <c r="O104" s="162"/>
      <c r="P104" s="162"/>
      <c r="Q104" s="162"/>
      <c r="R104" s="162"/>
      <c r="S104" s="162"/>
      <c r="T104" s="162"/>
      <c r="U104" s="162"/>
      <c r="V104" s="162"/>
      <c r="W104" s="26">
        <f t="shared" ca="1" si="128"/>
        <v>5</v>
      </c>
      <c r="X104" s="31">
        <f t="shared" ref="X104:AJ104" ca="1" si="153">(X14/X44)^0.5</f>
        <v>2.2351611458516523</v>
      </c>
      <c r="Y104" s="31">
        <f t="shared" ca="1" si="153"/>
        <v>2.1694975759853459</v>
      </c>
      <c r="Z104" s="31">
        <f t="shared" ca="1" si="153"/>
        <v>2.1059309609806593</v>
      </c>
      <c r="AA104" s="31">
        <f t="shared" ca="1" si="153"/>
        <v>2.0445326503430095</v>
      </c>
      <c r="AB104" s="31">
        <f t="shared" ca="1" si="153"/>
        <v>1.9853513892552423</v>
      </c>
      <c r="AC104" s="31">
        <f t="shared" ca="1" si="153"/>
        <v>1.9284158068707822</v>
      </c>
      <c r="AD104" s="31">
        <f t="shared" ca="1" si="153"/>
        <v>1.8737368658363649</v>
      </c>
      <c r="AE104" s="31">
        <f t="shared" ca="1" si="153"/>
        <v>1.821310213527364</v>
      </c>
      <c r="AF104" s="31">
        <f t="shared" ca="1" si="153"/>
        <v>1.7711183932680938</v>
      </c>
      <c r="AG104" s="31">
        <f t="shared" ca="1" si="153"/>
        <v>1.7231328888127286</v>
      </c>
      <c r="AH104" s="31">
        <f t="shared" ca="1" si="153"/>
        <v>1.677315987546377</v>
      </c>
      <c r="AI104" s="31">
        <f t="shared" ca="1" si="153"/>
        <v>1.6336224573961771</v>
      </c>
      <c r="AJ104" s="31">
        <f t="shared" ca="1" si="153"/>
        <v>1.5920010396027326</v>
      </c>
      <c r="BK104" s="162"/>
      <c r="BL104" s="162"/>
      <c r="BM104" s="162"/>
      <c r="BN104" s="162"/>
      <c r="BO104" s="162"/>
      <c r="BP104" s="162"/>
      <c r="BQ104" s="57"/>
      <c r="BR104" s="162"/>
      <c r="BS104" s="162"/>
      <c r="BT104" s="162"/>
      <c r="BU104" s="162"/>
      <c r="BV104" s="26">
        <f t="shared" ca="1" si="130"/>
        <v>5</v>
      </c>
      <c r="BW104" s="31">
        <f t="shared" ref="BW104:CH104" ca="1" si="154">(BW14/BW44)^0.5</f>
        <v>2.9332376706672147</v>
      </c>
      <c r="BX104" s="31">
        <f t="shared" ca="1" si="154"/>
        <v>2.7903241947396329</v>
      </c>
      <c r="BY104" s="31">
        <f t="shared" ca="1" si="154"/>
        <v>2.658447448841192</v>
      </c>
      <c r="BZ104" s="31">
        <f t="shared" ca="1" si="154"/>
        <v>2.5365864078182239</v>
      </c>
      <c r="CA104" s="31">
        <f t="shared" ca="1" si="154"/>
        <v>2.4238366879925484</v>
      </c>
      <c r="CB104" s="31">
        <f t="shared" ca="1" si="154"/>
        <v>2.319394792799411</v>
      </c>
      <c r="CC104" s="31">
        <f t="shared" ca="1" si="154"/>
        <v>2.2225447767139181</v>
      </c>
      <c r="CD104" s="31">
        <f t="shared" ca="1" si="154"/>
        <v>2.1326469136868873</v>
      </c>
      <c r="CE104" s="31">
        <f t="shared" ca="1" si="154"/>
        <v>2.0491280344418485</v>
      </c>
      <c r="CF104" s="31">
        <f t="shared" ca="1" si="154"/>
        <v>1.9714732590739579</v>
      </c>
      <c r="CG104" s="31">
        <f t="shared" ca="1" si="154"/>
        <v>1.8992189009791547</v>
      </c>
      <c r="CH104" s="31">
        <f t="shared" ca="1" si="154"/>
        <v>1.8319463579335262</v>
      </c>
      <c r="CI104" s="31">
        <f t="shared" ca="1" si="134"/>
        <v>1.7692768382184092</v>
      </c>
    </row>
    <row r="105" spans="1:87">
      <c r="A105" s="240"/>
      <c r="B105" s="128"/>
      <c r="C105" s="128"/>
      <c r="D105" s="128"/>
      <c r="E105" s="128"/>
      <c r="F105" s="128"/>
      <c r="G105" s="128"/>
      <c r="H105" s="128"/>
      <c r="I105" s="128"/>
      <c r="J105" s="490"/>
      <c r="K105" s="128"/>
      <c r="L105" s="234"/>
      <c r="M105" s="234"/>
      <c r="N105" s="235"/>
      <c r="O105" s="236"/>
      <c r="P105" s="162"/>
      <c r="Q105" s="162"/>
      <c r="R105" s="162"/>
      <c r="S105" s="162"/>
      <c r="T105" s="162"/>
      <c r="U105" s="162"/>
      <c r="V105" s="162"/>
      <c r="W105" s="26">
        <f t="shared" ca="1" si="128"/>
        <v>6</v>
      </c>
      <c r="X105" s="31">
        <f t="shared" ref="X105:AJ105" ca="1" si="155">(X15/X45)^0.5</f>
        <v>2.2294190626804062</v>
      </c>
      <c r="Y105" s="31">
        <f t="shared" ca="1" si="155"/>
        <v>2.1639007507406225</v>
      </c>
      <c r="Z105" s="31">
        <f t="shared" ca="1" si="155"/>
        <v>2.1004732166700433</v>
      </c>
      <c r="AA105" s="31">
        <f t="shared" ca="1" si="155"/>
        <v>2.0392078950813546</v>
      </c>
      <c r="AB105" s="31">
        <f t="shared" ca="1" si="155"/>
        <v>1.9801536629101584</v>
      </c>
      <c r="AC105" s="31">
        <f t="shared" ca="1" si="155"/>
        <v>1.9233393170192117</v>
      </c>
      <c r="AD105" s="31">
        <f t="shared" ca="1" si="155"/>
        <v>1.8687760143355332</v>
      </c>
      <c r="AE105" s="31">
        <f t="shared" ca="1" si="155"/>
        <v>1.8164596150019938</v>
      </c>
      <c r="AF105" s="31">
        <f t="shared" ca="1" si="155"/>
        <v>1.7663728867586965</v>
      </c>
      <c r="AG105" s="31">
        <f t="shared" ca="1" si="155"/>
        <v>1.7184875437370399</v>
      </c>
      <c r="AH105" s="31">
        <f t="shared" ca="1" si="155"/>
        <v>1.672766105013352</v>
      </c>
      <c r="AI105" s="31">
        <f t="shared" ca="1" si="155"/>
        <v>1.6291635677912835</v>
      </c>
      <c r="AJ105" s="31">
        <f t="shared" ca="1" si="155"/>
        <v>1.58762889724291</v>
      </c>
      <c r="BK105" s="128"/>
      <c r="BL105" s="128"/>
      <c r="BM105" s="490"/>
      <c r="BN105" s="128"/>
      <c r="BO105" s="234"/>
      <c r="BP105" s="234"/>
      <c r="BQ105" s="235"/>
      <c r="BR105" s="236"/>
      <c r="BS105" s="162"/>
      <c r="BT105" s="162"/>
      <c r="BU105" s="162"/>
      <c r="BV105" s="26">
        <f t="shared" ca="1" si="130"/>
        <v>6</v>
      </c>
      <c r="BW105" s="31">
        <f t="shared" ref="BW105:CH105" ca="1" si="156">(BW15/BW45)^0.5</f>
        <v>2.9254848824270838</v>
      </c>
      <c r="BX105" s="31">
        <f t="shared" ca="1" si="156"/>
        <v>2.7828886264294108</v>
      </c>
      <c r="BY105" s="31">
        <f t="shared" ca="1" si="156"/>
        <v>2.6513001897588628</v>
      </c>
      <c r="BZ105" s="31">
        <f t="shared" ca="1" si="156"/>
        <v>2.5297021923761442</v>
      </c>
      <c r="CA105" s="31">
        <f t="shared" ca="1" si="156"/>
        <v>2.4171933257629221</v>
      </c>
      <c r="CB105" s="31">
        <f t="shared" ca="1" si="156"/>
        <v>2.3129727035409484</v>
      </c>
      <c r="CC105" s="31">
        <f t="shared" ca="1" si="156"/>
        <v>2.2163266082896649</v>
      </c>
      <c r="CD105" s="31">
        <f t="shared" ca="1" si="156"/>
        <v>2.1266172258972538</v>
      </c>
      <c r="CE105" s="31">
        <f t="shared" ca="1" si="156"/>
        <v>2.0432730356321662</v>
      </c>
      <c r="CF105" s="31">
        <f t="shared" ca="1" si="156"/>
        <v>1.9657805852746078</v>
      </c>
      <c r="CG105" s="31">
        <f t="shared" ca="1" si="156"/>
        <v>1.893677429543541</v>
      </c>
      <c r="CH105" s="31">
        <f t="shared" ca="1" si="156"/>
        <v>1.8265460493320695</v>
      </c>
      <c r="CI105" s="31">
        <f t="shared" ca="1" si="134"/>
        <v>1.7640086009539933</v>
      </c>
    </row>
    <row r="106" spans="1:87">
      <c r="A106" s="241"/>
      <c r="B106" s="58"/>
      <c r="C106" s="58"/>
      <c r="D106" s="58"/>
      <c r="E106" s="244"/>
      <c r="F106" s="244"/>
      <c r="G106" s="244"/>
      <c r="H106" s="244"/>
      <c r="I106" s="244"/>
      <c r="J106" s="498"/>
      <c r="K106" s="244"/>
      <c r="L106" s="238"/>
      <c r="M106" s="238"/>
      <c r="N106" s="239"/>
      <c r="O106" s="238"/>
      <c r="P106" s="162"/>
      <c r="Q106" s="162"/>
      <c r="R106" s="162"/>
      <c r="S106" s="162"/>
      <c r="T106" s="162"/>
      <c r="U106" s="162"/>
      <c r="V106" s="162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BK106" s="244"/>
      <c r="BL106" s="244"/>
      <c r="BM106" s="498"/>
      <c r="BN106" s="244"/>
      <c r="BO106" s="238"/>
      <c r="BP106" s="238"/>
      <c r="BQ106" s="239"/>
      <c r="BR106" s="238"/>
      <c r="BS106" s="162"/>
      <c r="BT106" s="162"/>
      <c r="BU106" s="162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</row>
    <row r="107" spans="1:87">
      <c r="A107" s="241"/>
      <c r="B107" s="58"/>
      <c r="C107" s="58"/>
      <c r="D107" s="58"/>
      <c r="E107" s="244"/>
      <c r="F107" s="244"/>
      <c r="G107" s="244"/>
      <c r="H107" s="244"/>
      <c r="I107" s="244"/>
      <c r="J107" s="498"/>
      <c r="K107" s="244"/>
      <c r="L107" s="238"/>
      <c r="M107" s="238"/>
      <c r="N107" s="239"/>
      <c r="O107" s="238"/>
      <c r="P107" s="162"/>
      <c r="Q107" s="162"/>
      <c r="R107" s="162"/>
      <c r="S107" s="162"/>
      <c r="T107" s="162"/>
      <c r="U107" s="162"/>
      <c r="V107" s="162"/>
      <c r="W107" s="24" t="s">
        <v>95</v>
      </c>
      <c r="X107" s="26">
        <f t="shared" ref="X107:AJ107" ca="1" si="157">X92</f>
        <v>39</v>
      </c>
      <c r="Y107" s="26">
        <f t="shared" ca="1" si="157"/>
        <v>40</v>
      </c>
      <c r="Z107" s="26">
        <f t="shared" ca="1" si="157"/>
        <v>41</v>
      </c>
      <c r="AA107" s="26">
        <f t="shared" ca="1" si="157"/>
        <v>42</v>
      </c>
      <c r="AB107" s="26">
        <f t="shared" ca="1" si="157"/>
        <v>43</v>
      </c>
      <c r="AC107" s="26">
        <f t="shared" ca="1" si="157"/>
        <v>44</v>
      </c>
      <c r="AD107" s="26">
        <f t="shared" ca="1" si="157"/>
        <v>45</v>
      </c>
      <c r="AE107" s="26">
        <f t="shared" ca="1" si="157"/>
        <v>46</v>
      </c>
      <c r="AF107" s="26">
        <f t="shared" ca="1" si="157"/>
        <v>47</v>
      </c>
      <c r="AG107" s="26">
        <f t="shared" ca="1" si="157"/>
        <v>48</v>
      </c>
      <c r="AH107" s="26">
        <f t="shared" ca="1" si="157"/>
        <v>49</v>
      </c>
      <c r="AI107" s="26">
        <f t="shared" ca="1" si="157"/>
        <v>50</v>
      </c>
      <c r="AJ107" s="26">
        <f t="shared" ca="1" si="157"/>
        <v>51</v>
      </c>
      <c r="BK107" s="244"/>
      <c r="BL107" s="244"/>
      <c r="BM107" s="498"/>
      <c r="BN107" s="244"/>
      <c r="BO107" s="238"/>
      <c r="BP107" s="238"/>
      <c r="BQ107" s="239"/>
      <c r="BR107" s="238"/>
      <c r="BS107" s="162"/>
      <c r="BT107" s="162"/>
      <c r="BU107" s="162"/>
      <c r="BV107" s="24" t="s">
        <v>95</v>
      </c>
      <c r="BW107" s="26">
        <f t="shared" ref="BW107:CI107" ca="1" si="158">BW92</f>
        <v>39</v>
      </c>
      <c r="BX107" s="26">
        <f t="shared" ca="1" si="158"/>
        <v>40</v>
      </c>
      <c r="BY107" s="26">
        <f t="shared" ca="1" si="158"/>
        <v>41</v>
      </c>
      <c r="BZ107" s="26">
        <f t="shared" ca="1" si="158"/>
        <v>42</v>
      </c>
      <c r="CA107" s="26">
        <f t="shared" ca="1" si="158"/>
        <v>43</v>
      </c>
      <c r="CB107" s="26">
        <f t="shared" ca="1" si="158"/>
        <v>44</v>
      </c>
      <c r="CC107" s="26">
        <f t="shared" ca="1" si="158"/>
        <v>45</v>
      </c>
      <c r="CD107" s="26">
        <f t="shared" ca="1" si="158"/>
        <v>46</v>
      </c>
      <c r="CE107" s="26">
        <f t="shared" ca="1" si="158"/>
        <v>47</v>
      </c>
      <c r="CF107" s="26">
        <f t="shared" ca="1" si="158"/>
        <v>48</v>
      </c>
      <c r="CG107" s="26">
        <f t="shared" ca="1" si="158"/>
        <v>49</v>
      </c>
      <c r="CH107" s="26">
        <f t="shared" ca="1" si="158"/>
        <v>50</v>
      </c>
      <c r="CI107" s="26">
        <f t="shared" ca="1" si="158"/>
        <v>51</v>
      </c>
    </row>
    <row r="108" spans="1:87">
      <c r="A108" s="241"/>
      <c r="B108" s="58"/>
      <c r="C108" s="58"/>
      <c r="D108" s="58"/>
      <c r="E108" s="244"/>
      <c r="F108" s="244"/>
      <c r="G108" s="244"/>
      <c r="H108" s="244"/>
      <c r="I108" s="244"/>
      <c r="J108" s="498"/>
      <c r="K108" s="244"/>
      <c r="L108" s="238"/>
      <c r="M108" s="238"/>
      <c r="N108" s="239"/>
      <c r="O108" s="238"/>
      <c r="P108" s="162"/>
      <c r="Q108" s="162"/>
      <c r="R108" s="162"/>
      <c r="S108" s="162"/>
      <c r="T108" s="162"/>
      <c r="U108" s="162"/>
      <c r="V108" s="162"/>
      <c r="W108" s="26">
        <f t="shared" ref="W108:W120" ca="1" si="159">W93</f>
        <v>-6</v>
      </c>
      <c r="X108" s="31">
        <f t="shared" ref="X108:AJ108" ca="1" si="160">(2*(X93-X78)+(1-X63^2/X33/X3)*X3/X18)^0.5</f>
        <v>2.5695471445342917</v>
      </c>
      <c r="Y108" s="31">
        <f t="shared" ca="1" si="160"/>
        <v>2.5395390479443427</v>
      </c>
      <c r="Z108" s="31">
        <f t="shared" ca="1" si="160"/>
        <v>2.5126833714385475</v>
      </c>
      <c r="AA108" s="31">
        <f t="shared" ca="1" si="160"/>
        <v>2.4888616669321659</v>
      </c>
      <c r="AB108" s="31">
        <f t="shared" ca="1" si="160"/>
        <v>2.4679594931015028</v>
      </c>
      <c r="AC108" s="31">
        <f t="shared" ca="1" si="160"/>
        <v>2.4498679948213211</v>
      </c>
      <c r="AD108" s="31">
        <f t="shared" ca="1" si="160"/>
        <v>2.4344851841496467</v>
      </c>
      <c r="AE108" s="31">
        <f t="shared" ca="1" si="160"/>
        <v>2.4217169500153672</v>
      </c>
      <c r="AF108" s="31">
        <f t="shared" ca="1" si="160"/>
        <v>2.4114778292600936</v>
      </c>
      <c r="AG108" s="31">
        <f t="shared" ca="1" si="160"/>
        <v>2.4036915738744282</v>
      </c>
      <c r="AH108" s="31">
        <f t="shared" ca="1" si="160"/>
        <v>2.3982915488987251</v>
      </c>
      <c r="AI108" s="31">
        <f t="shared" ca="1" si="160"/>
        <v>2.3952209932176594</v>
      </c>
      <c r="AJ108" s="31">
        <f t="shared" ca="1" si="160"/>
        <v>2.3944331719480223</v>
      </c>
      <c r="BK108" s="244"/>
      <c r="BL108" s="244"/>
      <c r="BM108" s="498"/>
      <c r="BN108" s="244"/>
      <c r="BO108" s="238"/>
      <c r="BP108" s="238"/>
      <c r="BQ108" s="239"/>
      <c r="BR108" s="238"/>
      <c r="BS108" s="162"/>
      <c r="BT108" s="162"/>
      <c r="BU108" s="162"/>
      <c r="BV108" s="26">
        <f t="shared" ref="BV108:BV120" ca="1" si="161">BV93</f>
        <v>-6</v>
      </c>
      <c r="BW108" s="31">
        <f t="shared" ref="BW108:CI108" ca="1" si="162">(2*(BW93-BW78)+(1-BW63^2/BW33/BW3)*BW3/BW18)^0.5</f>
        <v>2.5386334698841959</v>
      </c>
      <c r="BX108" s="31">
        <f t="shared" ca="1" si="162"/>
        <v>2.5179245491397255</v>
      </c>
      <c r="BY108" s="31">
        <f t="shared" ca="1" si="162"/>
        <v>2.4998285438332952</v>
      </c>
      <c r="BZ108" s="31">
        <f t="shared" ca="1" si="162"/>
        <v>2.484269728254104</v>
      </c>
      <c r="CA108" s="31">
        <f t="shared" ca="1" si="162"/>
        <v>2.4711849534678576</v>
      </c>
      <c r="CB108" s="31">
        <f t="shared" ca="1" si="162"/>
        <v>2.4605233758519609</v>
      </c>
      <c r="CC108" s="31">
        <f t="shared" ca="1" si="162"/>
        <v>2.4522462976509747</v>
      </c>
      <c r="CD108" s="31">
        <f t="shared" ca="1" si="162"/>
        <v>2.4463271275759499</v>
      </c>
      <c r="CE108" s="31">
        <f t="shared" ca="1" si="162"/>
        <v>2.4427514696543362</v>
      </c>
      <c r="CF108" s="31">
        <f t="shared" ca="1" si="162"/>
        <v>2.441517349483417</v>
      </c>
      <c r="CG108" s="31">
        <f t="shared" ca="1" si="162"/>
        <v>2.4426355886491744</v>
      </c>
      <c r="CH108" s="31">
        <f t="shared" ca="1" si="162"/>
        <v>2.4461303403060066</v>
      </c>
      <c r="CI108" s="31">
        <f t="shared" ca="1" si="162"/>
        <v>2.452039801784033</v>
      </c>
    </row>
    <row r="109" spans="1:87">
      <c r="A109" s="241"/>
      <c r="B109" s="58"/>
      <c r="C109" s="58"/>
      <c r="D109" s="58"/>
      <c r="E109" s="244"/>
      <c r="F109" s="244"/>
      <c r="G109" s="244"/>
      <c r="H109" s="244"/>
      <c r="I109" s="244"/>
      <c r="J109" s="498"/>
      <c r="K109" s="244"/>
      <c r="L109" s="238"/>
      <c r="M109" s="238"/>
      <c r="N109" s="239"/>
      <c r="O109" s="238"/>
      <c r="P109" s="162"/>
      <c r="Q109" s="162"/>
      <c r="R109" s="162"/>
      <c r="S109" s="162"/>
      <c r="T109" s="162"/>
      <c r="U109" s="162"/>
      <c r="V109" s="162"/>
      <c r="W109" s="26">
        <f t="shared" ca="1" si="159"/>
        <v>-5</v>
      </c>
      <c r="X109" s="31">
        <f t="shared" ref="X109:AJ109" ca="1" si="163">(2*(X94-X79)+(1-X64^2/X34/X4)*X4/X19)^0.5</f>
        <v>2.5847940096242201</v>
      </c>
      <c r="Y109" s="31">
        <f t="shared" ca="1" si="163"/>
        <v>2.5545412102689156</v>
      </c>
      <c r="Z109" s="31">
        <f t="shared" ca="1" si="163"/>
        <v>2.5274852042422427</v>
      </c>
      <c r="AA109" s="31">
        <f t="shared" ca="1" si="163"/>
        <v>2.5035057195005059</v>
      </c>
      <c r="AB109" s="31">
        <f t="shared" ca="1" si="163"/>
        <v>2.4824866277543882</v>
      </c>
      <c r="AC109" s="31">
        <f t="shared" ca="1" si="163"/>
        <v>2.4643175293006561</v>
      </c>
      <c r="AD109" s="31">
        <f t="shared" ca="1" si="163"/>
        <v>2.4488950439944932</v>
      </c>
      <c r="AE109" s="31">
        <f t="shared" ca="1" si="163"/>
        <v>2.4361238345809837</v>
      </c>
      <c r="AF109" s="31">
        <f t="shared" ca="1" si="163"/>
        <v>2.4259173942932142</v>
      </c>
      <c r="AG109" s="31">
        <f t="shared" ca="1" si="163"/>
        <v>2.418198633003465</v>
      </c>
      <c r="AH109" s="31">
        <f t="shared" ca="1" si="163"/>
        <v>2.4129002960224737</v>
      </c>
      <c r="AI109" s="31">
        <f t="shared" ca="1" si="163"/>
        <v>2.4099652475620186</v>
      </c>
      <c r="AJ109" s="31">
        <f t="shared" ca="1" si="163"/>
        <v>2.0444459777663524</v>
      </c>
      <c r="BK109" s="244"/>
      <c r="BL109" s="244"/>
      <c r="BM109" s="498"/>
      <c r="BN109" s="244"/>
      <c r="BO109" s="238"/>
      <c r="BP109" s="238"/>
      <c r="BQ109" s="239"/>
      <c r="BR109" s="238"/>
      <c r="BS109" s="162"/>
      <c r="BT109" s="162"/>
      <c r="BU109" s="162"/>
      <c r="BV109" s="26">
        <f t="shared" ca="1" si="161"/>
        <v>-5</v>
      </c>
      <c r="BW109" s="31">
        <f t="shared" ref="BW109:CI109" ca="1" si="164">(2*(BW94-BW79)+(1-BW64^2/BW34/BW4)*BW4/BW19)^0.5</f>
        <v>2.5640170821838022</v>
      </c>
      <c r="BX109" s="31">
        <f t="shared" ca="1" si="164"/>
        <v>2.542300855672865</v>
      </c>
      <c r="BY109" s="31">
        <f t="shared" ca="1" si="164"/>
        <v>2.5233519379532643</v>
      </c>
      <c r="BZ109" s="31">
        <f t="shared" ca="1" si="164"/>
        <v>2.5070789385670449</v>
      </c>
      <c r="CA109" s="31">
        <f t="shared" ca="1" si="164"/>
        <v>2.4934053813301547</v>
      </c>
      <c r="CB109" s="31">
        <f t="shared" ca="1" si="164"/>
        <v>2.4822691285557577</v>
      </c>
      <c r="CC109" s="31">
        <f t="shared" ca="1" si="164"/>
        <v>2.4736219788329441</v>
      </c>
      <c r="CD109" s="31">
        <f t="shared" ca="1" si="164"/>
        <v>2.4674294362965554</v>
      </c>
      <c r="CE109" s="31">
        <f t="shared" ca="1" si="164"/>
        <v>2.4636706519222744</v>
      </c>
      <c r="CF109" s="31">
        <f t="shared" ca="1" si="164"/>
        <v>2.4623385402912592</v>
      </c>
      <c r="CG109" s="31">
        <f t="shared" ca="1" si="164"/>
        <v>2.463440078521772</v>
      </c>
      <c r="CH109" s="31">
        <f t="shared" ca="1" si="164"/>
        <v>2.4669967977291432</v>
      </c>
      <c r="CI109" s="31">
        <f t="shared" ca="1" si="164"/>
        <v>2.4771838786511258</v>
      </c>
    </row>
    <row r="110" spans="1:87">
      <c r="A110" s="241"/>
      <c r="B110" s="58"/>
      <c r="C110" s="58"/>
      <c r="D110" s="58"/>
      <c r="E110" s="244"/>
      <c r="F110" s="244"/>
      <c r="G110" s="244"/>
      <c r="H110" s="244"/>
      <c r="I110" s="244"/>
      <c r="J110" s="498"/>
      <c r="K110" s="244"/>
      <c r="L110" s="238"/>
      <c r="M110" s="238"/>
      <c r="N110" s="239"/>
      <c r="O110" s="238"/>
      <c r="P110" s="162"/>
      <c r="Q110" s="162"/>
      <c r="R110" s="162"/>
      <c r="S110" s="162"/>
      <c r="T110" s="162"/>
      <c r="U110" s="162"/>
      <c r="V110" s="162"/>
      <c r="W110" s="26">
        <f t="shared" ca="1" si="159"/>
        <v>-4</v>
      </c>
      <c r="X110" s="31">
        <f t="shared" ref="X110:AJ110" ca="1" si="165">(2*(X95-X80)+(1-X65^2/X35/X5)*X5/X20)^0.5</f>
        <v>2.6023297877786331</v>
      </c>
      <c r="Y110" s="31">
        <f t="shared" ca="1" si="165"/>
        <v>2.571746570793195</v>
      </c>
      <c r="Z110" s="31">
        <f t="shared" ca="1" si="165"/>
        <v>2.5443850690088596</v>
      </c>
      <c r="AA110" s="31">
        <f t="shared" ca="1" si="165"/>
        <v>2.5201249045384593</v>
      </c>
      <c r="AB110" s="31">
        <f t="shared" ca="1" si="165"/>
        <v>2.4988499893552132</v>
      </c>
      <c r="AC110" s="31">
        <f t="shared" ca="1" si="165"/>
        <v>2.4804500923412047</v>
      </c>
      <c r="AD110" s="31">
        <f t="shared" ca="1" si="165"/>
        <v>2.4648221190196904</v>
      </c>
      <c r="AE110" s="31">
        <f t="shared" ca="1" si="165"/>
        <v>2.4518711294709394</v>
      </c>
      <c r="AF110" s="31">
        <f t="shared" ca="1" si="165"/>
        <v>2.4415111256644062</v>
      </c>
      <c r="AG110" s="31">
        <f t="shared" ca="1" si="165"/>
        <v>2.4336656418933784</v>
      </c>
      <c r="AH110" s="31">
        <f t="shared" ca="1" si="165"/>
        <v>2.4282681719016903</v>
      </c>
      <c r="AI110" s="31">
        <f t="shared" ca="1" si="165"/>
        <v>2.4252624643190108</v>
      </c>
      <c r="AJ110" s="31">
        <f t="shared" ca="1" si="165"/>
        <v>2.0609088546328032</v>
      </c>
      <c r="BK110" s="244"/>
      <c r="BL110" s="244"/>
      <c r="BM110" s="498"/>
      <c r="BN110" s="244"/>
      <c r="BO110" s="238"/>
      <c r="BP110" s="238"/>
      <c r="BQ110" s="239"/>
      <c r="BR110" s="238"/>
      <c r="BS110" s="162"/>
      <c r="BT110" s="162"/>
      <c r="BU110" s="162"/>
      <c r="BV110" s="26">
        <f t="shared" ca="1" si="161"/>
        <v>-4</v>
      </c>
      <c r="BW110" s="31">
        <f t="shared" ref="BW110:CI110" ca="1" si="166">(2*(BW95-BW80)+(1-BW65^2/BW35/BW5)*BW5/BW20)^0.5</f>
        <v>2.5922757114887953</v>
      </c>
      <c r="BX110" s="31">
        <f t="shared" ca="1" si="166"/>
        <v>2.569380519911562</v>
      </c>
      <c r="BY110" s="31">
        <f t="shared" ca="1" si="166"/>
        <v>2.5493850377113083</v>
      </c>
      <c r="BZ110" s="31">
        <f t="shared" ca="1" si="166"/>
        <v>2.5321854720318435</v>
      </c>
      <c r="CA110" s="31">
        <f t="shared" ca="1" si="166"/>
        <v>2.5176948984673349</v>
      </c>
      <c r="CB110" s="31">
        <f t="shared" ca="1" si="166"/>
        <v>2.5058424276400495</v>
      </c>
      <c r="CC110" s="31">
        <f t="shared" ca="1" si="166"/>
        <v>2.4965725968878423</v>
      </c>
      <c r="CD110" s="31">
        <f t="shared" ca="1" si="166"/>
        <v>2.4898449766008621</v>
      </c>
      <c r="CE110" s="31">
        <f t="shared" ca="1" si="166"/>
        <v>2.4856339853960088</v>
      </c>
      <c r="CF110" s="31">
        <f t="shared" ca="1" si="166"/>
        <v>2.4839289129004056</v>
      </c>
      <c r="CG110" s="31">
        <f t="shared" ca="1" si="166"/>
        <v>2.4847341535751455</v>
      </c>
      <c r="CH110" s="31">
        <f t="shared" ca="1" si="166"/>
        <v>2.4880696599065093</v>
      </c>
      <c r="CI110" s="31">
        <f t="shared" ca="1" si="166"/>
        <v>2.4980657858360877</v>
      </c>
    </row>
    <row r="111" spans="1:87">
      <c r="A111" s="241"/>
      <c r="B111" s="58"/>
      <c r="C111" s="58"/>
      <c r="D111" s="58"/>
      <c r="E111" s="244"/>
      <c r="F111" s="244"/>
      <c r="G111" s="244"/>
      <c r="H111" s="244"/>
      <c r="I111" s="244"/>
      <c r="J111" s="498"/>
      <c r="K111" s="244"/>
      <c r="L111" s="238"/>
      <c r="M111" s="238"/>
      <c r="N111" s="239"/>
      <c r="O111" s="238"/>
      <c r="P111" s="162"/>
      <c r="Q111" s="162"/>
      <c r="R111" s="162"/>
      <c r="S111" s="162"/>
      <c r="T111" s="162"/>
      <c r="U111" s="162"/>
      <c r="V111" s="162"/>
      <c r="W111" s="26">
        <f t="shared" ca="1" si="159"/>
        <v>-3</v>
      </c>
      <c r="X111" s="31">
        <f t="shared" ref="X111:AJ111" ca="1" si="167">(2*(X96-X81)+(1-X66^2/X36/X6)*X6/X21)^0.5</f>
        <v>2.6161010790666195</v>
      </c>
      <c r="Y111" s="31">
        <f t="shared" ca="1" si="167"/>
        <v>2.5852575606492798</v>
      </c>
      <c r="Z111" s="31">
        <f t="shared" ca="1" si="167"/>
        <v>2.5576557058909053</v>
      </c>
      <c r="AA111" s="31">
        <f t="shared" ca="1" si="167"/>
        <v>2.5331750251987839</v>
      </c>
      <c r="AB111" s="31">
        <f t="shared" ca="1" si="167"/>
        <v>2.5116994387731855</v>
      </c>
      <c r="AC111" s="31">
        <f t="shared" ca="1" si="167"/>
        <v>2.4931188294159439</v>
      </c>
      <c r="AD111" s="31">
        <f t="shared" ca="1" si="167"/>
        <v>2.4773303132682836</v>
      </c>
      <c r="AE111" s="31">
        <f t="shared" ca="1" si="167"/>
        <v>2.4642392533963671</v>
      </c>
      <c r="AF111" s="31">
        <f t="shared" ca="1" si="167"/>
        <v>2.4537600469185699</v>
      </c>
      <c r="AG111" s="31">
        <f t="shared" ca="1" si="167"/>
        <v>2.4458167188867463</v>
      </c>
      <c r="AH111" s="31">
        <f t="shared" ca="1" si="167"/>
        <v>2.4403433561171339</v>
      </c>
      <c r="AI111" s="31">
        <f t="shared" ca="1" si="167"/>
        <v>2.4372844122818886</v>
      </c>
      <c r="AJ111" s="31">
        <f t="shared" ca="1" si="167"/>
        <v>2.0738582066018294</v>
      </c>
      <c r="BK111" s="244"/>
      <c r="BL111" s="244"/>
      <c r="BM111" s="498"/>
      <c r="BN111" s="244"/>
      <c r="BO111" s="238"/>
      <c r="BP111" s="238"/>
      <c r="BQ111" s="239"/>
      <c r="BR111" s="238"/>
      <c r="BS111" s="162"/>
      <c r="BT111" s="162"/>
      <c r="BU111" s="162"/>
      <c r="BV111" s="26">
        <f t="shared" ca="1" si="161"/>
        <v>-3</v>
      </c>
      <c r="BW111" s="31">
        <f t="shared" ref="BW111:CI111" ca="1" si="168">(2*(BW96-BW81)+(1-BW66^2/BW36/BW6)*BW6/BW21)^0.5</f>
        <v>2.6144406245808294</v>
      </c>
      <c r="BX111" s="31">
        <f t="shared" ca="1" si="168"/>
        <v>2.5906248766532687</v>
      </c>
      <c r="BY111" s="31">
        <f t="shared" ca="1" si="168"/>
        <v>2.569812704569177</v>
      </c>
      <c r="BZ111" s="31">
        <f t="shared" ca="1" si="168"/>
        <v>2.5518906268109061</v>
      </c>
      <c r="CA111" s="31">
        <f t="shared" ca="1" si="168"/>
        <v>2.536763565339641</v>
      </c>
      <c r="CB111" s="31">
        <f t="shared" ca="1" si="168"/>
        <v>2.524353810780382</v>
      </c>
      <c r="CC111" s="31">
        <f t="shared" ca="1" si="168"/>
        <v>2.514600253323068</v>
      </c>
      <c r="CD111" s="31">
        <f t="shared" ca="1" si="168"/>
        <v>2.5074578623133679</v>
      </c>
      <c r="CE111" s="31">
        <f t="shared" ca="1" si="168"/>
        <v>2.5028974037786469</v>
      </c>
      <c r="CF111" s="31">
        <f t="shared" ca="1" si="168"/>
        <v>2.5009053910448364</v>
      </c>
      <c r="CG111" s="31">
        <f t="shared" ca="1" si="168"/>
        <v>2.5014842693816588</v>
      </c>
      <c r="CH111" s="31">
        <f t="shared" ca="1" si="168"/>
        <v>2.5046528414986486</v>
      </c>
      <c r="CI111" s="31">
        <f t="shared" ca="1" si="168"/>
        <v>2.5145068414019871</v>
      </c>
    </row>
    <row r="112" spans="1:87">
      <c r="A112" s="241"/>
      <c r="B112" s="58"/>
      <c r="C112" s="58"/>
      <c r="D112" s="58"/>
      <c r="E112" s="244"/>
      <c r="F112" s="244"/>
      <c r="G112" s="244"/>
      <c r="H112" s="244"/>
      <c r="I112" s="244"/>
      <c r="J112" s="498"/>
      <c r="K112" s="244"/>
      <c r="L112" s="238"/>
      <c r="M112" s="238"/>
      <c r="N112" s="239"/>
      <c r="O112" s="238"/>
      <c r="P112" s="162"/>
      <c r="Q112" s="162"/>
      <c r="R112" s="162"/>
      <c r="S112" s="162"/>
      <c r="T112" s="162"/>
      <c r="U112" s="162"/>
      <c r="V112" s="162"/>
      <c r="W112" s="26">
        <f t="shared" ca="1" si="159"/>
        <v>-2</v>
      </c>
      <c r="X112" s="31">
        <f t="shared" ref="X112:AJ112" ca="1" si="169">(2*(X97-X82)+(1-X67^2/X37/X7)*X7/X22)^0.5</f>
        <v>2.626009946306588</v>
      </c>
      <c r="Y112" s="31">
        <f t="shared" ca="1" si="169"/>
        <v>2.5949786950846883</v>
      </c>
      <c r="Z112" s="31">
        <f t="shared" ca="1" si="169"/>
        <v>2.567203667470753</v>
      </c>
      <c r="AA112" s="31">
        <f t="shared" ca="1" si="169"/>
        <v>2.5425642776174509</v>
      </c>
      <c r="AB112" s="31">
        <f t="shared" ca="1" si="169"/>
        <v>2.5209444387004272</v>
      </c>
      <c r="AC112" s="31">
        <f t="shared" ca="1" si="169"/>
        <v>2.5022341053152504</v>
      </c>
      <c r="AD112" s="31">
        <f t="shared" ca="1" si="169"/>
        <v>2.4863305376394518</v>
      </c>
      <c r="AE112" s="31">
        <f t="shared" ca="1" si="169"/>
        <v>2.4731393118506313</v>
      </c>
      <c r="AF112" s="31">
        <f t="shared" ca="1" si="169"/>
        <v>2.4625751071019533</v>
      </c>
      <c r="AG112" s="31">
        <f t="shared" ca="1" si="169"/>
        <v>2.4545623019248755</v>
      </c>
      <c r="AH112" s="31">
        <f t="shared" ca="1" si="169"/>
        <v>2.4490354129729193</v>
      </c>
      <c r="AI112" s="31">
        <f t="shared" ca="1" si="169"/>
        <v>2.4459394072018243</v>
      </c>
      <c r="AJ112" s="31">
        <f t="shared" ca="1" si="169"/>
        <v>2.0831870177861691</v>
      </c>
      <c r="BK112" s="244"/>
      <c r="BL112" s="244"/>
      <c r="BM112" s="498"/>
      <c r="BN112" s="244"/>
      <c r="BO112" s="238"/>
      <c r="BP112" s="238"/>
      <c r="BQ112" s="239"/>
      <c r="BR112" s="238"/>
      <c r="BS112" s="162"/>
      <c r="BT112" s="162"/>
      <c r="BU112" s="162"/>
      <c r="BV112" s="26">
        <f t="shared" ca="1" si="161"/>
        <v>-2</v>
      </c>
      <c r="BW112" s="31">
        <f t="shared" ref="BW112:CI112" ca="1" si="170">(2*(BW97-BW82)+(1-BW67^2/BW37/BW7)*BW7/BW22)^0.5</f>
        <v>2.6303748225571479</v>
      </c>
      <c r="BX112" s="31">
        <f t="shared" ca="1" si="170"/>
        <v>2.6058995935061184</v>
      </c>
      <c r="BY112" s="31">
        <f t="shared" ca="1" si="170"/>
        <v>2.5845026161757532</v>
      </c>
      <c r="BZ112" s="31">
        <f t="shared" ca="1" si="170"/>
        <v>2.5660634665174813</v>
      </c>
      <c r="CA112" s="31">
        <f t="shared" ca="1" si="170"/>
        <v>2.550481228528199</v>
      </c>
      <c r="CB112" s="31">
        <f t="shared" ca="1" si="170"/>
        <v>2.5376733151058914</v>
      </c>
      <c r="CC112" s="31">
        <f t="shared" ca="1" si="170"/>
        <v>2.5275745838919583</v>
      </c>
      <c r="CD112" s="31">
        <f t="shared" ca="1" si="170"/>
        <v>2.5201367263697976</v>
      </c>
      <c r="CE112" s="31">
        <f t="shared" ca="1" si="170"/>
        <v>2.5153279159347428</v>
      </c>
      <c r="CF112" s="31">
        <f t="shared" ca="1" si="170"/>
        <v>2.5131327075228911</v>
      </c>
      <c r="CG112" s="31">
        <f t="shared" ca="1" si="170"/>
        <v>2.5135521879843834</v>
      </c>
      <c r="CH112" s="31">
        <f t="shared" ca="1" si="170"/>
        <v>2.5166043829952809</v>
      </c>
      <c r="CI112" s="31">
        <f t="shared" ca="1" si="170"/>
        <v>2.5263604304230785</v>
      </c>
    </row>
    <row r="113" spans="1:87">
      <c r="A113" s="57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26">
        <f t="shared" ca="1" si="159"/>
        <v>-1</v>
      </c>
      <c r="X113" s="31">
        <f t="shared" ref="X113:AJ113" ca="1" si="171">(2*(X98-X83)+(1-X68^2/X38/X8)*X8/X23)^0.5</f>
        <v>2.6319845507266773</v>
      </c>
      <c r="Y113" s="31">
        <f t="shared" ca="1" si="171"/>
        <v>2.6008399294883917</v>
      </c>
      <c r="Z113" s="31">
        <f t="shared" ca="1" si="171"/>
        <v>2.5729603947721591</v>
      </c>
      <c r="AA113" s="31">
        <f t="shared" ca="1" si="171"/>
        <v>2.548225296175969</v>
      </c>
      <c r="AB113" s="31">
        <f t="shared" ca="1" si="171"/>
        <v>2.5265185373414067</v>
      </c>
      <c r="AC113" s="31">
        <f t="shared" ca="1" si="171"/>
        <v>2.5077301120010875</v>
      </c>
      <c r="AD113" s="31">
        <f t="shared" ca="1" si="171"/>
        <v>2.4917573641299864</v>
      </c>
      <c r="AE113" s="31">
        <f t="shared" ca="1" si="171"/>
        <v>2.4785059964300324</v>
      </c>
      <c r="AF113" s="31">
        <f t="shared" ca="1" si="171"/>
        <v>2.4678908572104565</v>
      </c>
      <c r="AG113" s="31">
        <f t="shared" ca="1" si="171"/>
        <v>2.4598365383266629</v>
      </c>
      <c r="AH113" s="31">
        <f t="shared" ca="1" si="171"/>
        <v>2.4542778169221351</v>
      </c>
      <c r="AI113" s="31">
        <f t="shared" ca="1" si="171"/>
        <v>2.4511599719403914</v>
      </c>
      <c r="AJ113" s="31">
        <f t="shared" ca="1" si="171"/>
        <v>2.0888164998092629</v>
      </c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26">
        <f t="shared" ca="1" si="161"/>
        <v>-1</v>
      </c>
      <c r="BW113" s="31">
        <f t="shared" ref="BW113:CI113" ca="1" si="172">(2*(BW98-BW83)+(1-BW68^2/BW38/BW8)*BW8/BW23)^0.5</f>
        <v>2.6399769317895831</v>
      </c>
      <c r="BX113" s="31">
        <f t="shared" ca="1" si="172"/>
        <v>2.6151052299548216</v>
      </c>
      <c r="BY113" s="31">
        <f t="shared" ca="1" si="172"/>
        <v>2.5933567827378488</v>
      </c>
      <c r="BZ113" s="31">
        <f t="shared" ca="1" si="172"/>
        <v>2.5746069918810051</v>
      </c>
      <c r="CA113" s="31">
        <f t="shared" ca="1" si="172"/>
        <v>2.5587514331780401</v>
      </c>
      <c r="CB113" s="31">
        <f t="shared" ca="1" si="172"/>
        <v>2.5457045905559386</v>
      </c>
      <c r="CC113" s="31">
        <f t="shared" ca="1" si="172"/>
        <v>2.5353989028110315</v>
      </c>
      <c r="CD113" s="31">
        <f t="shared" ca="1" si="172"/>
        <v>2.5277840984423023</v>
      </c>
      <c r="CE113" s="31">
        <f t="shared" ca="1" si="172"/>
        <v>2.5228268021799716</v>
      </c>
      <c r="CF113" s="31">
        <f t="shared" ca="1" si="172"/>
        <v>2.5205104042629403</v>
      </c>
      <c r="CG113" s="31">
        <f t="shared" ca="1" si="172"/>
        <v>2.5208351906124764</v>
      </c>
      <c r="CH113" s="31">
        <f t="shared" ca="1" si="172"/>
        <v>2.5238187390994837</v>
      </c>
      <c r="CI113" s="31">
        <f t="shared" ca="1" si="172"/>
        <v>2.5335174831675276</v>
      </c>
    </row>
    <row r="114" spans="1:87">
      <c r="A114" s="240"/>
      <c r="B114" s="128"/>
      <c r="C114" s="128"/>
      <c r="D114" s="128"/>
      <c r="E114" s="128"/>
      <c r="F114" s="128"/>
      <c r="G114" s="128"/>
      <c r="H114" s="128"/>
      <c r="I114" s="128"/>
      <c r="J114" s="128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26">
        <f t="shared" ca="1" si="159"/>
        <v>0</v>
      </c>
      <c r="X114" s="31">
        <f t="shared" ref="X114:AJ114" ca="1" si="173">(2*(X99-X84)+(1-X69^2/X39/X9)*X9/X24)^0.5</f>
        <v>2.6339810062618856</v>
      </c>
      <c r="Y114" s="31">
        <f t="shared" ca="1" si="173"/>
        <v>2.602798472358272</v>
      </c>
      <c r="Z114" s="31">
        <f t="shared" ca="1" si="173"/>
        <v>2.574884000698145</v>
      </c>
      <c r="AA114" s="31">
        <f t="shared" ca="1" si="173"/>
        <v>2.5501169182053935</v>
      </c>
      <c r="AB114" s="31">
        <f t="shared" ca="1" si="173"/>
        <v>2.5283811244406795</v>
      </c>
      <c r="AC114" s="31">
        <f t="shared" ca="1" si="173"/>
        <v>2.5095666255146205</v>
      </c>
      <c r="AD114" s="31">
        <f t="shared" ca="1" si="173"/>
        <v>2.4935707928908464</v>
      </c>
      <c r="AE114" s="31">
        <f t="shared" ca="1" si="173"/>
        <v>2.4802993712202479</v>
      </c>
      <c r="AF114" s="31">
        <f t="shared" ca="1" si="173"/>
        <v>2.4696672651887308</v>
      </c>
      <c r="AG114" s="31">
        <f t="shared" ca="1" si="173"/>
        <v>2.4615991379719588</v>
      </c>
      <c r="AH114" s="31">
        <f t="shared" ca="1" si="173"/>
        <v>2.4560298539851151</v>
      </c>
      <c r="AI114" s="31">
        <f t="shared" ca="1" si="173"/>
        <v>2.45290479685212</v>
      </c>
      <c r="AJ114" s="31">
        <f t="shared" ca="1" si="173"/>
        <v>2.0906984091837262</v>
      </c>
      <c r="BK114" s="128"/>
      <c r="BL114" s="128"/>
      <c r="BM114" s="128"/>
      <c r="BN114" s="162"/>
      <c r="BO114" s="162"/>
      <c r="BP114" s="162"/>
      <c r="BQ114" s="162"/>
      <c r="BR114" s="162"/>
      <c r="BS114" s="162"/>
      <c r="BT114" s="162"/>
      <c r="BU114" s="162"/>
      <c r="BV114" s="26">
        <f t="shared" ca="1" si="161"/>
        <v>0</v>
      </c>
      <c r="BW114" s="31">
        <f t="shared" ref="BW114:CI114" ca="1" si="174">(2*(BW99-BW84)+(1-BW69^2/BW39/BW9)*BW9/BW24)^0.5</f>
        <v>2.6431846432829631</v>
      </c>
      <c r="BX114" s="31">
        <f t="shared" ca="1" si="174"/>
        <v>2.6181806522715205</v>
      </c>
      <c r="BY114" s="31">
        <f t="shared" ca="1" si="174"/>
        <v>2.5963149500808007</v>
      </c>
      <c r="BZ114" s="31">
        <f t="shared" ca="1" si="174"/>
        <v>2.5774615456116101</v>
      </c>
      <c r="CA114" s="31">
        <f t="shared" ca="1" si="174"/>
        <v>2.561514844365278</v>
      </c>
      <c r="CB114" s="31">
        <f t="shared" ca="1" si="174"/>
        <v>2.5483883535728333</v>
      </c>
      <c r="CC114" s="31">
        <f t="shared" ca="1" si="174"/>
        <v>2.5380137058851564</v>
      </c>
      <c r="CD114" s="31">
        <f t="shared" ca="1" si="174"/>
        <v>2.5303399761241661</v>
      </c>
      <c r="CE114" s="31">
        <f t="shared" ca="1" si="174"/>
        <v>2.5253332739878322</v>
      </c>
      <c r="CF114" s="31">
        <f t="shared" ca="1" si="174"/>
        <v>2.5229766032524807</v>
      </c>
      <c r="CG114" s="31">
        <f t="shared" ca="1" si="174"/>
        <v>2.5232699852760589</v>
      </c>
      <c r="CH114" s="31">
        <f t="shared" ca="1" si="174"/>
        <v>2.5262308518042484</v>
      </c>
      <c r="CI114" s="31">
        <f t="shared" ca="1" si="174"/>
        <v>2.5359107437153332</v>
      </c>
    </row>
    <row r="115" spans="1:87">
      <c r="A115" s="241"/>
      <c r="B115" s="244"/>
      <c r="C115" s="244"/>
      <c r="D115" s="244"/>
      <c r="E115" s="244"/>
      <c r="F115" s="244"/>
      <c r="G115" s="244"/>
      <c r="H115" s="244"/>
      <c r="I115" s="244"/>
      <c r="J115" s="244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26">
        <f t="shared" ca="1" si="159"/>
        <v>1</v>
      </c>
      <c r="X115" s="31">
        <f t="shared" ref="X115:AJ115" ca="1" si="175">(2*(X100-X85)+(1-X70^2/X40/X10)*X10/X25)^0.5</f>
        <v>2.6377298122357273</v>
      </c>
      <c r="Y115" s="31">
        <f t="shared" ca="1" si="175"/>
        <v>2.606437444316835</v>
      </c>
      <c r="Z115" s="31">
        <f t="shared" ca="1" si="175"/>
        <v>2.5783956409387558</v>
      </c>
      <c r="AA115" s="31">
        <f t="shared" ca="1" si="175"/>
        <v>2.5534854356879113</v>
      </c>
      <c r="AB115" s="31">
        <f t="shared" ca="1" si="175"/>
        <v>2.5315924455920689</v>
      </c>
      <c r="AC115" s="31">
        <f t="shared" ca="1" si="175"/>
        <v>2.5126083822292147</v>
      </c>
      <c r="AD115" s="31">
        <f t="shared" ca="1" si="175"/>
        <v>2.4964322898106595</v>
      </c>
      <c r="AE115" s="31">
        <f t="shared" ca="1" si="175"/>
        <v>2.4829715345618819</v>
      </c>
      <c r="AF115" s="31">
        <f t="shared" ca="1" si="175"/>
        <v>2.4721425754193351</v>
      </c>
      <c r="AG115" s="31">
        <f t="shared" ca="1" si="175"/>
        <v>2.4638715485602636</v>
      </c>
      <c r="AH115" s="31">
        <f t="shared" ca="1" si="175"/>
        <v>2.4580946982972405</v>
      </c>
      <c r="AI115" s="31">
        <f t="shared" ca="1" si="175"/>
        <v>2.4547586850540557</v>
      </c>
      <c r="AJ115" s="31">
        <f t="shared" ca="1" si="175"/>
        <v>2.4538207980481652</v>
      </c>
      <c r="BK115" s="244"/>
      <c r="BL115" s="244"/>
      <c r="BM115" s="244"/>
      <c r="BN115" s="162"/>
      <c r="BO115" s="162"/>
      <c r="BP115" s="162"/>
      <c r="BQ115" s="162"/>
      <c r="BR115" s="162"/>
      <c r="BS115" s="162"/>
      <c r="BT115" s="162"/>
      <c r="BU115" s="162"/>
      <c r="BV115" s="26">
        <f t="shared" ca="1" si="161"/>
        <v>1</v>
      </c>
      <c r="BW115" s="31">
        <f t="shared" ref="BW115:CI115" ca="1" si="176">(2*(BW100-BW85)+(1-BW70^2/BW40/BW10)*BW10/BW25)^0.5</f>
        <v>2.6483486139089973</v>
      </c>
      <c r="BX115" s="31">
        <f t="shared" ca="1" si="176"/>
        <v>2.623081027804647</v>
      </c>
      <c r="BY115" s="31">
        <f t="shared" ca="1" si="176"/>
        <v>2.6009401621594743</v>
      </c>
      <c r="BZ115" s="31">
        <f t="shared" ca="1" si="176"/>
        <v>2.5818022261548359</v>
      </c>
      <c r="CA115" s="31">
        <f t="shared" ca="1" si="176"/>
        <v>2.5655635972233157</v>
      </c>
      <c r="CB115" s="31">
        <f t="shared" ca="1" si="176"/>
        <v>2.5521395506196716</v>
      </c>
      <c r="CC115" s="31">
        <f t="shared" ca="1" si="176"/>
        <v>2.5414633014829455</v>
      </c>
      <c r="CD115" s="31">
        <f t="shared" ca="1" si="176"/>
        <v>2.5334853348651758</v>
      </c>
      <c r="CE115" s="31">
        <f t="shared" ca="1" si="176"/>
        <v>2.5281730073666</v>
      </c>
      <c r="CF115" s="31">
        <f t="shared" ca="1" si="176"/>
        <v>2.5255104114812443</v>
      </c>
      <c r="CG115" s="31">
        <f t="shared" ca="1" si="176"/>
        <v>2.5254985008581787</v>
      </c>
      <c r="CH115" s="31">
        <f t="shared" ca="1" si="176"/>
        <v>2.5281554817398861</v>
      </c>
      <c r="CI115" s="31">
        <f t="shared" ca="1" si="176"/>
        <v>2.5335174831675276</v>
      </c>
    </row>
    <row r="116" spans="1:87">
      <c r="A116" s="241"/>
      <c r="B116" s="244"/>
      <c r="C116" s="244"/>
      <c r="D116" s="244"/>
      <c r="E116" s="244"/>
      <c r="F116" s="244"/>
      <c r="G116" s="244"/>
      <c r="H116" s="244"/>
      <c r="I116" s="244"/>
      <c r="J116" s="244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26">
        <f t="shared" ca="1" si="159"/>
        <v>2</v>
      </c>
      <c r="X116" s="31">
        <f t="shared" ref="X116:AJ116" ca="1" si="177">(2*(X101-X86)+(1-X71^2/X41/X11)*X11/X26)^0.5</f>
        <v>2.6317711415721732</v>
      </c>
      <c r="Y116" s="31">
        <f t="shared" ca="1" si="177"/>
        <v>2.6005917101975702</v>
      </c>
      <c r="Z116" s="31">
        <f t="shared" ca="1" si="177"/>
        <v>2.5726539419622081</v>
      </c>
      <c r="AA116" s="31">
        <f t="shared" ca="1" si="177"/>
        <v>2.5478389404726731</v>
      </c>
      <c r="AB116" s="31">
        <f t="shared" ca="1" si="177"/>
        <v>2.5260323378061216</v>
      </c>
      <c r="AC116" s="31">
        <f t="shared" ca="1" si="177"/>
        <v>2.507125811846413</v>
      </c>
      <c r="AD116" s="31">
        <f t="shared" ca="1" si="177"/>
        <v>2.4910183282764233</v>
      </c>
      <c r="AE116" s="31">
        <f t="shared" ca="1" si="177"/>
        <v>2.4776171318120266</v>
      </c>
      <c r="AF116" s="31">
        <f t="shared" ca="1" si="177"/>
        <v>2.46683851693393</v>
      </c>
      <c r="AG116" s="31">
        <f t="shared" ca="1" si="177"/>
        <v>2.4586084108397284</v>
      </c>
      <c r="AH116" s="31">
        <f t="shared" ca="1" si="177"/>
        <v>2.4528628013148146</v>
      </c>
      <c r="AI116" s="31">
        <f t="shared" ca="1" si="177"/>
        <v>2.4495480403645646</v>
      </c>
      <c r="AJ116" s="31">
        <f t="shared" ca="1" si="177"/>
        <v>2.4486210513167475</v>
      </c>
      <c r="BK116" s="244"/>
      <c r="BL116" s="244"/>
      <c r="BM116" s="244"/>
      <c r="BN116" s="162"/>
      <c r="BO116" s="162"/>
      <c r="BP116" s="162"/>
      <c r="BQ116" s="162"/>
      <c r="BR116" s="162"/>
      <c r="BS116" s="162"/>
      <c r="BT116" s="162"/>
      <c r="BU116" s="162"/>
      <c r="BV116" s="26">
        <f t="shared" ca="1" si="161"/>
        <v>2</v>
      </c>
      <c r="BW116" s="31">
        <f t="shared" ref="BW116:CI116" ca="1" si="178">(2*(BW101-BW86)+(1-BW71^2/BW41/BW11)*BW11/BW26)^0.5</f>
        <v>2.6387825905447855</v>
      </c>
      <c r="BX116" s="31">
        <f t="shared" ca="1" si="178"/>
        <v>2.6139089213612041</v>
      </c>
      <c r="BY116" s="31">
        <f t="shared" ca="1" si="178"/>
        <v>2.5921171523829845</v>
      </c>
      <c r="BZ116" s="31">
        <f t="shared" ca="1" si="178"/>
        <v>2.5732876502441475</v>
      </c>
      <c r="CA116" s="31">
        <f t="shared" ca="1" si="178"/>
        <v>2.5573202858666626</v>
      </c>
      <c r="CB116" s="31">
        <f t="shared" ca="1" si="178"/>
        <v>2.5441332505282199</v>
      </c>
      <c r="CC116" s="31">
        <f t="shared" ca="1" si="178"/>
        <v>2.5336621667951107</v>
      </c>
      <c r="CD116" s="31">
        <f t="shared" ca="1" si="178"/>
        <v>2.5258594726148771</v>
      </c>
      <c r="CE116" s="31">
        <f t="shared" ca="1" si="178"/>
        <v>2.5206940643196769</v>
      </c>
      <c r="CF116" s="31">
        <f t="shared" ca="1" si="178"/>
        <v>2.518151191173426</v>
      </c>
      <c r="CG116" s="31">
        <f t="shared" ca="1" si="178"/>
        <v>2.5182326007023033</v>
      </c>
      <c r="CH116" s="31">
        <f t="shared" ca="1" si="178"/>
        <v>2.5209569406637735</v>
      </c>
      <c r="CI116" s="31">
        <f t="shared" ca="1" si="178"/>
        <v>2.5263604304230785</v>
      </c>
    </row>
    <row r="117" spans="1:87">
      <c r="A117" s="241"/>
      <c r="B117" s="244"/>
      <c r="C117" s="244"/>
      <c r="D117" s="244"/>
      <c r="E117" s="244"/>
      <c r="F117" s="244"/>
      <c r="G117" s="244"/>
      <c r="H117" s="244"/>
      <c r="I117" s="244"/>
      <c r="J117" s="244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26">
        <f t="shared" ca="1" si="159"/>
        <v>3</v>
      </c>
      <c r="X117" s="31">
        <f t="shared" ref="X117:AJ117" ca="1" si="179">(2*(X102-X87)+(1-X72^2/X42/X12)*X12/X27)^0.5</f>
        <v>2.6218888519887042</v>
      </c>
      <c r="Y117" s="31">
        <f t="shared" ca="1" si="179"/>
        <v>2.5908964321136589</v>
      </c>
      <c r="Z117" s="31">
        <f t="shared" ca="1" si="179"/>
        <v>2.5631310508015122</v>
      </c>
      <c r="AA117" s="31">
        <f t="shared" ca="1" si="179"/>
        <v>2.5384739170703337</v>
      </c>
      <c r="AB117" s="31">
        <f t="shared" ca="1" si="179"/>
        <v>2.5168106792649496</v>
      </c>
      <c r="AC117" s="31">
        <f t="shared" ca="1" si="179"/>
        <v>2.4980329525989875</v>
      </c>
      <c r="AD117" s="31">
        <f t="shared" ca="1" si="179"/>
        <v>2.4820395675520928</v>
      </c>
      <c r="AE117" s="31">
        <f t="shared" ca="1" si="179"/>
        <v>2.4687375641360467</v>
      </c>
      <c r="AF117" s="31">
        <f t="shared" ca="1" si="179"/>
        <v>2.4580429626771805</v>
      </c>
      <c r="AG117" s="31">
        <f t="shared" ca="1" si="179"/>
        <v>2.4498813441768754</v>
      </c>
      <c r="AH117" s="31">
        <f t="shared" ca="1" si="179"/>
        <v>2.4441882732267217</v>
      </c>
      <c r="AI117" s="31">
        <f t="shared" ca="1" si="179"/>
        <v>2.440909594532048</v>
      </c>
      <c r="AJ117" s="31">
        <f t="shared" ca="1" si="179"/>
        <v>2.4400016308961257</v>
      </c>
      <c r="BK117" s="244"/>
      <c r="BL117" s="244"/>
      <c r="BM117" s="244"/>
      <c r="BN117" s="162"/>
      <c r="BO117" s="162"/>
      <c r="BP117" s="162"/>
      <c r="BQ117" s="162"/>
      <c r="BR117" s="162"/>
      <c r="BS117" s="162"/>
      <c r="BT117" s="162"/>
      <c r="BU117" s="162"/>
      <c r="BV117" s="26">
        <f t="shared" ca="1" si="161"/>
        <v>3</v>
      </c>
      <c r="BW117" s="31">
        <f t="shared" ref="BW117:CI117" ca="1" si="180">(2*(BW102-BW87)+(1-BW72^2/BW42/BW12)*BW12/BW27)^0.5</f>
        <v>2.6229088043984565</v>
      </c>
      <c r="BX117" s="31">
        <f t="shared" ca="1" si="180"/>
        <v>2.5986903228144311</v>
      </c>
      <c r="BY117" s="31">
        <f t="shared" ca="1" si="180"/>
        <v>2.577479374294374</v>
      </c>
      <c r="BZ117" s="31">
        <f t="shared" ca="1" si="180"/>
        <v>2.5591632394446684</v>
      </c>
      <c r="CA117" s="31">
        <f t="shared" ca="1" si="180"/>
        <v>2.5436476021003633</v>
      </c>
      <c r="CB117" s="31">
        <f t="shared" ca="1" si="180"/>
        <v>2.5308555092422771</v>
      </c>
      <c r="CC117" s="31">
        <f t="shared" ca="1" si="180"/>
        <v>2.5207265965814547</v>
      </c>
      <c r="CD117" s="31">
        <f t="shared" ca="1" si="180"/>
        <v>2.513216562796516</v>
      </c>
      <c r="CE117" s="31">
        <f t="shared" ca="1" si="180"/>
        <v>2.5082968816946969</v>
      </c>
      <c r="CF117" s="31">
        <f t="shared" ca="1" si="180"/>
        <v>2.5059547474893971</v>
      </c>
      <c r="CG117" s="31">
        <f t="shared" ca="1" si="180"/>
        <v>2.5061932541789127</v>
      </c>
      <c r="CH117" s="31">
        <f t="shared" ca="1" si="180"/>
        <v>2.5090318159043257</v>
      </c>
      <c r="CI117" s="31">
        <f t="shared" ca="1" si="180"/>
        <v>2.5145068414019871</v>
      </c>
    </row>
    <row r="118" spans="1:87">
      <c r="A118" s="241"/>
      <c r="B118" s="244"/>
      <c r="C118" s="244"/>
      <c r="D118" s="244"/>
      <c r="E118" s="244"/>
      <c r="F118" s="244"/>
      <c r="G118" s="244"/>
      <c r="H118" s="244"/>
      <c r="I118" s="244"/>
      <c r="J118" s="244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26">
        <f t="shared" ca="1" si="159"/>
        <v>4</v>
      </c>
      <c r="X118" s="31">
        <f t="shared" ref="X118:AJ118" ca="1" si="181">(2*(X103-X88)+(1-X73^2/X43/X13)*X13/X28)^0.5</f>
        <v>2.6081548148747404</v>
      </c>
      <c r="Y118" s="31">
        <f t="shared" ca="1" si="181"/>
        <v>2.5774216890392476</v>
      </c>
      <c r="Z118" s="31">
        <f t="shared" ca="1" si="181"/>
        <v>2.5498955618147203</v>
      </c>
      <c r="AA118" s="31">
        <f t="shared" ca="1" si="181"/>
        <v>2.5254577668443998</v>
      </c>
      <c r="AB118" s="31">
        <f t="shared" ca="1" si="181"/>
        <v>2.5039939572931567</v>
      </c>
      <c r="AC118" s="31">
        <f t="shared" ca="1" si="181"/>
        <v>2.4853956473371497</v>
      </c>
      <c r="AD118" s="31">
        <f t="shared" ca="1" si="181"/>
        <v>2.4695614693126942</v>
      </c>
      <c r="AE118" s="31">
        <f t="shared" ca="1" si="181"/>
        <v>2.4563981721203398</v>
      </c>
      <c r="AF118" s="31">
        <f t="shared" ca="1" si="181"/>
        <v>2.4458213920683218</v>
      </c>
      <c r="AG118" s="31">
        <f t="shared" ca="1" si="181"/>
        <v>2.4377562296868192</v>
      </c>
      <c r="AH118" s="31">
        <f t="shared" ca="1" si="181"/>
        <v>2.4321376658779692</v>
      </c>
      <c r="AI118" s="31">
        <f t="shared" ca="1" si="181"/>
        <v>2.4289108487546782</v>
      </c>
      <c r="AJ118" s="31">
        <f t="shared" ca="1" si="181"/>
        <v>2.4280312792287342</v>
      </c>
      <c r="BK118" s="244"/>
      <c r="BL118" s="244"/>
      <c r="BM118" s="244"/>
      <c r="BN118" s="162"/>
      <c r="BO118" s="162"/>
      <c r="BP118" s="162"/>
      <c r="BQ118" s="162"/>
      <c r="BR118" s="162"/>
      <c r="BS118" s="162"/>
      <c r="BT118" s="162"/>
      <c r="BU118" s="162"/>
      <c r="BV118" s="26">
        <f t="shared" ca="1" si="161"/>
        <v>4</v>
      </c>
      <c r="BW118" s="31">
        <f t="shared" ref="BW118:CI118" ca="1" si="182">(2*(BW103-BW88)+(1-BW73^2/BW43/BW13)*BW13/BW28)^0.5</f>
        <v>2.6008290408474801</v>
      </c>
      <c r="BX118" s="31">
        <f t="shared" ca="1" si="182"/>
        <v>2.5775250325994081</v>
      </c>
      <c r="BY118" s="31">
        <f t="shared" ca="1" si="182"/>
        <v>2.557125132473709</v>
      </c>
      <c r="BZ118" s="31">
        <f t="shared" ca="1" si="182"/>
        <v>2.5395262683935504</v>
      </c>
      <c r="CA118" s="31">
        <f t="shared" ca="1" si="182"/>
        <v>2.5246422416162457</v>
      </c>
      <c r="CB118" s="31">
        <f t="shared" ca="1" si="182"/>
        <v>2.5124028873307145</v>
      </c>
      <c r="CC118" s="31">
        <f t="shared" ca="1" si="182"/>
        <v>2.5027534604258741</v>
      </c>
      <c r="CD118" s="31">
        <f t="shared" ca="1" si="182"/>
        <v>2.4956542359613119</v>
      </c>
      <c r="CE118" s="31">
        <f t="shared" ca="1" si="182"/>
        <v>2.4910803185380148</v>
      </c>
      <c r="CF118" s="31">
        <f t="shared" ca="1" si="182"/>
        <v>2.4890216593646346</v>
      </c>
      <c r="CG118" s="31">
        <f t="shared" ca="1" si="182"/>
        <v>2.4894832844874419</v>
      </c>
      <c r="CH118" s="31">
        <f t="shared" ca="1" si="182"/>
        <v>2.4924857425584519</v>
      </c>
      <c r="CI118" s="31">
        <f t="shared" ca="1" si="182"/>
        <v>2.4980657858360877</v>
      </c>
    </row>
    <row r="119" spans="1:87">
      <c r="A119" s="241"/>
      <c r="B119" s="244"/>
      <c r="C119" s="244"/>
      <c r="D119" s="244"/>
      <c r="E119" s="244"/>
      <c r="F119" s="244"/>
      <c r="G119" s="244"/>
      <c r="H119" s="244"/>
      <c r="I119" s="244"/>
      <c r="J119" s="244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26">
        <f t="shared" ca="1" si="159"/>
        <v>5</v>
      </c>
      <c r="X119" s="31">
        <f t="shared" ref="X119:AJ119" ca="1" si="183">(2*(X104-X89)+(1-X74^2/X44/X14)*X14/X29)^0.5</f>
        <v>2.5906670140648775</v>
      </c>
      <c r="Y119" s="31">
        <f t="shared" ca="1" si="183"/>
        <v>2.5602630148739363</v>
      </c>
      <c r="Z119" s="31">
        <f t="shared" ca="1" si="183"/>
        <v>2.5330409730335686</v>
      </c>
      <c r="AA119" s="31">
        <f t="shared" ca="1" si="183"/>
        <v>2.5088823448124349</v>
      </c>
      <c r="AB119" s="31">
        <f t="shared" ca="1" si="183"/>
        <v>2.487672760071002</v>
      </c>
      <c r="AC119" s="31">
        <f t="shared" ca="1" si="183"/>
        <v>2.4693035811512054</v>
      </c>
      <c r="AD119" s="31">
        <f t="shared" ca="1" si="183"/>
        <v>2.4536731709467863</v>
      </c>
      <c r="AE119" s="31">
        <f t="shared" ca="1" si="183"/>
        <v>2.4406878964706422</v>
      </c>
      <c r="AF119" s="31">
        <f t="shared" ca="1" si="183"/>
        <v>2.4302628997754048</v>
      </c>
      <c r="AG119" s="31">
        <f t="shared" ca="1" si="183"/>
        <v>2.422322670353489</v>
      </c>
      <c r="AH119" s="31">
        <f t="shared" ca="1" si="183"/>
        <v>2.416801452879668</v>
      </c>
      <c r="AI119" s="31">
        <f t="shared" ca="1" si="183"/>
        <v>2.4136435220398238</v>
      </c>
      <c r="AJ119" s="31">
        <f t="shared" ca="1" si="183"/>
        <v>2.412803352786161</v>
      </c>
      <c r="BK119" s="244"/>
      <c r="BL119" s="244"/>
      <c r="BM119" s="244"/>
      <c r="BN119" s="162"/>
      <c r="BO119" s="162"/>
      <c r="BP119" s="162"/>
      <c r="BQ119" s="162"/>
      <c r="BR119" s="162"/>
      <c r="BS119" s="162"/>
      <c r="BT119" s="162"/>
      <c r="BU119" s="162"/>
      <c r="BV119" s="26">
        <f t="shared" ca="1" si="161"/>
        <v>5</v>
      </c>
      <c r="BW119" s="31">
        <f t="shared" ref="BW119:CI119" ca="1" si="184">(2*(BW104-BW89)+(1-BW74^2/BW44/BW14)*BW14/BW29)^0.5</f>
        <v>2.5726808927231595</v>
      </c>
      <c r="BX119" s="31">
        <f t="shared" ca="1" si="184"/>
        <v>2.5505479020316177</v>
      </c>
      <c r="BY119" s="31">
        <f t="shared" ca="1" si="184"/>
        <v>2.5311872029780509</v>
      </c>
      <c r="BZ119" s="31">
        <f t="shared" ca="1" si="184"/>
        <v>2.5145080702987985</v>
      </c>
      <c r="CA119" s="31">
        <f t="shared" ca="1" si="184"/>
        <v>2.5004347048907403</v>
      </c>
      <c r="CB119" s="31">
        <f t="shared" ca="1" si="184"/>
        <v>2.4889056510651231</v>
      </c>
      <c r="CC119" s="31">
        <f t="shared" ca="1" si="184"/>
        <v>2.4798733875740369</v>
      </c>
      <c r="CD119" s="31">
        <f t="shared" ca="1" si="184"/>
        <v>2.4733040903080878</v>
      </c>
      <c r="CE119" s="31">
        <f t="shared" ca="1" si="184"/>
        <v>2.4691775671855254</v>
      </c>
      <c r="CF119" s="31">
        <f t="shared" ca="1" si="184"/>
        <v>2.4674873686828747</v>
      </c>
      <c r="CG119" s="31">
        <f t="shared" ca="1" si="184"/>
        <v>2.4682410807267106</v>
      </c>
      <c r="CH119" s="31">
        <f t="shared" ca="1" si="184"/>
        <v>2.4714608103433822</v>
      </c>
      <c r="CI119" s="31">
        <f t="shared" ca="1" si="184"/>
        <v>2.4771838786511258</v>
      </c>
    </row>
    <row r="120" spans="1:87">
      <c r="A120" s="241"/>
      <c r="B120" s="244"/>
      <c r="C120" s="244"/>
      <c r="D120" s="244"/>
      <c r="E120" s="244"/>
      <c r="F120" s="244"/>
      <c r="G120" s="244"/>
      <c r="H120" s="244"/>
      <c r="I120" s="244"/>
      <c r="J120" s="244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26">
        <f t="shared" ca="1" si="159"/>
        <v>6</v>
      </c>
      <c r="X120" s="31">
        <f t="shared" ref="X120:AJ120" ca="1" si="185">(2*(X105-X90)+(1-X75^2/X45/X15)*X15/X30)^0.5</f>
        <v>2.5695471445342917</v>
      </c>
      <c r="Y120" s="31">
        <f t="shared" ca="1" si="185"/>
        <v>2.5395390479443427</v>
      </c>
      <c r="Z120" s="31">
        <f t="shared" ca="1" si="185"/>
        <v>2.5126833714385475</v>
      </c>
      <c r="AA120" s="31">
        <f t="shared" ca="1" si="185"/>
        <v>2.4888616669321659</v>
      </c>
      <c r="AB120" s="31">
        <f t="shared" ca="1" si="185"/>
        <v>2.4679594931015028</v>
      </c>
      <c r="AC120" s="31">
        <f t="shared" ca="1" si="185"/>
        <v>2.4498679948213211</v>
      </c>
      <c r="AD120" s="31">
        <f t="shared" ca="1" si="185"/>
        <v>2.4344851841496467</v>
      </c>
      <c r="AE120" s="31">
        <f t="shared" ca="1" si="185"/>
        <v>2.4217169500153672</v>
      </c>
      <c r="AF120" s="31">
        <f t="shared" ca="1" si="185"/>
        <v>2.4114778292600936</v>
      </c>
      <c r="AG120" s="31">
        <f t="shared" ca="1" si="185"/>
        <v>2.4036915738744282</v>
      </c>
      <c r="AH120" s="31">
        <f t="shared" ca="1" si="185"/>
        <v>2.3982915488987251</v>
      </c>
      <c r="AI120" s="31">
        <f t="shared" ca="1" si="185"/>
        <v>2.3952209932176594</v>
      </c>
      <c r="AJ120" s="31">
        <f t="shared" ca="1" si="185"/>
        <v>2.3944331719480223</v>
      </c>
      <c r="BK120" s="244"/>
      <c r="BL120" s="244"/>
      <c r="BM120" s="244"/>
      <c r="BN120" s="162"/>
      <c r="BO120" s="162"/>
      <c r="BP120" s="162"/>
      <c r="BQ120" s="162"/>
      <c r="BR120" s="162"/>
      <c r="BS120" s="162"/>
      <c r="BT120" s="162"/>
      <c r="BU120" s="162"/>
      <c r="BV120" s="26">
        <f t="shared" ca="1" si="161"/>
        <v>6</v>
      </c>
      <c r="BW120" s="31">
        <f t="shared" ref="BW120:CI120" ca="1" si="186">(2*(BW105-BW90)+(1-BW75^2/BW45/BW15)*BW15/BW30)^0.5</f>
        <v>2.5386334698841959</v>
      </c>
      <c r="BX120" s="31">
        <f t="shared" ca="1" si="186"/>
        <v>2.5179245491397255</v>
      </c>
      <c r="BY120" s="31">
        <f t="shared" ca="1" si="186"/>
        <v>2.4998285438332952</v>
      </c>
      <c r="BZ120" s="31">
        <f t="shared" ca="1" si="186"/>
        <v>2.484269728254104</v>
      </c>
      <c r="CA120" s="31">
        <f t="shared" ca="1" si="186"/>
        <v>2.4711849534678576</v>
      </c>
      <c r="CB120" s="31">
        <f t="shared" ca="1" si="186"/>
        <v>2.4605233758519609</v>
      </c>
      <c r="CC120" s="31">
        <f t="shared" ca="1" si="186"/>
        <v>2.4522462976509747</v>
      </c>
      <c r="CD120" s="31">
        <f t="shared" ca="1" si="186"/>
        <v>2.4463271275759499</v>
      </c>
      <c r="CE120" s="31">
        <f t="shared" ca="1" si="186"/>
        <v>2.4427514696543362</v>
      </c>
      <c r="CF120" s="31">
        <f t="shared" ca="1" si="186"/>
        <v>2.441517349483417</v>
      </c>
      <c r="CG120" s="31">
        <f t="shared" ca="1" si="186"/>
        <v>2.4426355886491744</v>
      </c>
      <c r="CH120" s="31">
        <f t="shared" ca="1" si="186"/>
        <v>2.4461303403060066</v>
      </c>
      <c r="CI120" s="31">
        <f t="shared" ca="1" si="186"/>
        <v>2.452039801784033</v>
      </c>
    </row>
    <row r="121" spans="1:87">
      <c r="A121" s="241"/>
      <c r="B121" s="244"/>
      <c r="C121" s="244"/>
      <c r="D121" s="244"/>
      <c r="E121" s="244"/>
      <c r="F121" s="244"/>
      <c r="G121" s="244"/>
      <c r="H121" s="244"/>
      <c r="I121" s="244"/>
      <c r="J121" s="244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BK121" s="244"/>
      <c r="BL121" s="244"/>
      <c r="BM121" s="244"/>
      <c r="BN121" s="162"/>
      <c r="BO121" s="162"/>
      <c r="BP121" s="162"/>
      <c r="BQ121" s="162"/>
      <c r="BR121" s="162"/>
      <c r="BS121" s="162"/>
      <c r="BT121" s="162"/>
      <c r="BU121" s="162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</row>
    <row r="122" spans="1:87">
      <c r="A122" s="57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24" t="s">
        <v>96</v>
      </c>
      <c r="X122" s="26">
        <f t="shared" ref="X122:AJ122" ca="1" si="187">X107</f>
        <v>39</v>
      </c>
      <c r="Y122" s="26">
        <f t="shared" ca="1" si="187"/>
        <v>40</v>
      </c>
      <c r="Z122" s="26">
        <f t="shared" ca="1" si="187"/>
        <v>41</v>
      </c>
      <c r="AA122" s="26">
        <f t="shared" ca="1" si="187"/>
        <v>42</v>
      </c>
      <c r="AB122" s="26">
        <f t="shared" ca="1" si="187"/>
        <v>43</v>
      </c>
      <c r="AC122" s="26">
        <f t="shared" ca="1" si="187"/>
        <v>44</v>
      </c>
      <c r="AD122" s="26">
        <f t="shared" ca="1" si="187"/>
        <v>45</v>
      </c>
      <c r="AE122" s="26">
        <f t="shared" ca="1" si="187"/>
        <v>46</v>
      </c>
      <c r="AF122" s="26">
        <f t="shared" ca="1" si="187"/>
        <v>47</v>
      </c>
      <c r="AG122" s="26">
        <f t="shared" ca="1" si="187"/>
        <v>48</v>
      </c>
      <c r="AH122" s="26">
        <f t="shared" ca="1" si="187"/>
        <v>49</v>
      </c>
      <c r="AI122" s="26">
        <f t="shared" ca="1" si="187"/>
        <v>50</v>
      </c>
      <c r="AJ122" s="26">
        <f t="shared" ca="1" si="187"/>
        <v>51</v>
      </c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24" t="s">
        <v>96</v>
      </c>
      <c r="BW122" s="26">
        <f t="shared" ref="BW122:CI122" ca="1" si="188">BW107</f>
        <v>39</v>
      </c>
      <c r="BX122" s="26">
        <f t="shared" ca="1" si="188"/>
        <v>40</v>
      </c>
      <c r="BY122" s="26">
        <f t="shared" ca="1" si="188"/>
        <v>41</v>
      </c>
      <c r="BZ122" s="26">
        <f t="shared" ca="1" si="188"/>
        <v>42</v>
      </c>
      <c r="CA122" s="26">
        <f t="shared" ca="1" si="188"/>
        <v>43</v>
      </c>
      <c r="CB122" s="26">
        <f t="shared" ca="1" si="188"/>
        <v>44</v>
      </c>
      <c r="CC122" s="26">
        <f t="shared" ca="1" si="188"/>
        <v>45</v>
      </c>
      <c r="CD122" s="26">
        <f t="shared" ca="1" si="188"/>
        <v>46</v>
      </c>
      <c r="CE122" s="26">
        <f t="shared" ca="1" si="188"/>
        <v>47</v>
      </c>
      <c r="CF122" s="26">
        <f t="shared" ca="1" si="188"/>
        <v>48</v>
      </c>
      <c r="CG122" s="26">
        <f t="shared" ca="1" si="188"/>
        <v>49</v>
      </c>
      <c r="CH122" s="26">
        <f t="shared" ca="1" si="188"/>
        <v>50</v>
      </c>
      <c r="CI122" s="26">
        <f t="shared" ca="1" si="188"/>
        <v>51</v>
      </c>
    </row>
    <row r="123" spans="1:87">
      <c r="A123" s="240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26">
        <f t="shared" ref="W123:W135" ca="1" si="189">W108</f>
        <v>-6</v>
      </c>
      <c r="X123" s="31">
        <f t="shared" ref="X123:AJ123" ca="1" si="190">MAX(X108+1,X93*X33/X3*0)</f>
        <v>3.5695471445342917</v>
      </c>
      <c r="Y123" s="31">
        <f t="shared" ca="1" si="190"/>
        <v>3.5395390479443427</v>
      </c>
      <c r="Z123" s="31">
        <f t="shared" ca="1" si="190"/>
        <v>3.5126833714385475</v>
      </c>
      <c r="AA123" s="31">
        <f t="shared" ca="1" si="190"/>
        <v>3.4888616669321659</v>
      </c>
      <c r="AB123" s="31">
        <f t="shared" ca="1" si="190"/>
        <v>3.4679594931015028</v>
      </c>
      <c r="AC123" s="31">
        <f t="shared" ca="1" si="190"/>
        <v>3.4498679948213211</v>
      </c>
      <c r="AD123" s="31">
        <f t="shared" ca="1" si="190"/>
        <v>3.4344851841496467</v>
      </c>
      <c r="AE123" s="31">
        <f t="shared" ca="1" si="190"/>
        <v>3.4217169500153672</v>
      </c>
      <c r="AF123" s="31">
        <f t="shared" ca="1" si="190"/>
        <v>3.4114778292600936</v>
      </c>
      <c r="AG123" s="31">
        <f t="shared" ca="1" si="190"/>
        <v>3.4036915738744282</v>
      </c>
      <c r="AH123" s="31">
        <f t="shared" ca="1" si="190"/>
        <v>3.3982915488987251</v>
      </c>
      <c r="AI123" s="31">
        <f t="shared" ca="1" si="190"/>
        <v>3.3952209932176594</v>
      </c>
      <c r="AJ123" s="31">
        <f t="shared" ca="1" si="190"/>
        <v>3.3944331719480223</v>
      </c>
      <c r="BK123" s="128"/>
      <c r="BL123" s="128"/>
      <c r="BM123" s="128"/>
      <c r="BN123" s="128"/>
      <c r="BO123" s="162"/>
      <c r="BP123" s="162"/>
      <c r="BQ123" s="162"/>
      <c r="BR123" s="162"/>
      <c r="BS123" s="162"/>
      <c r="BT123" s="162"/>
      <c r="BU123" s="162"/>
      <c r="BV123" s="26">
        <f t="shared" ref="BV123:BV135" ca="1" si="191">BV108</f>
        <v>-6</v>
      </c>
      <c r="BW123" s="31">
        <f t="shared" ref="BW123:CI123" ca="1" si="192">MAX(BW108+1,BW93*BW33/BW3*0)</f>
        <v>3.5386334698841959</v>
      </c>
      <c r="BX123" s="31">
        <f t="shared" ca="1" si="192"/>
        <v>3.5179245491397255</v>
      </c>
      <c r="BY123" s="31">
        <f t="shared" ca="1" si="192"/>
        <v>3.4998285438332952</v>
      </c>
      <c r="BZ123" s="31">
        <f t="shared" ca="1" si="192"/>
        <v>3.484269728254104</v>
      </c>
      <c r="CA123" s="31">
        <f t="shared" ca="1" si="192"/>
        <v>3.4711849534678576</v>
      </c>
      <c r="CB123" s="31">
        <f t="shared" ca="1" si="192"/>
        <v>3.4605233758519609</v>
      </c>
      <c r="CC123" s="31">
        <f t="shared" ca="1" si="192"/>
        <v>3.4522462976509747</v>
      </c>
      <c r="CD123" s="31">
        <f t="shared" ca="1" si="192"/>
        <v>3.4463271275759499</v>
      </c>
      <c r="CE123" s="31">
        <f t="shared" ca="1" si="192"/>
        <v>3.4427514696543362</v>
      </c>
      <c r="CF123" s="31">
        <f t="shared" ca="1" si="192"/>
        <v>3.441517349483417</v>
      </c>
      <c r="CG123" s="31">
        <f t="shared" ca="1" si="192"/>
        <v>3.4426355886491744</v>
      </c>
      <c r="CH123" s="31">
        <f t="shared" ca="1" si="192"/>
        <v>3.4461303403060066</v>
      </c>
      <c r="CI123" s="31">
        <f t="shared" ca="1" si="192"/>
        <v>3.452039801784033</v>
      </c>
    </row>
    <row r="124" spans="1:87">
      <c r="A124" s="241"/>
      <c r="B124" s="244"/>
      <c r="C124" s="244"/>
      <c r="D124" s="244"/>
      <c r="E124" s="242"/>
      <c r="F124" s="242"/>
      <c r="G124" s="242"/>
      <c r="H124" s="242"/>
      <c r="I124" s="242"/>
      <c r="J124" s="244"/>
      <c r="K124" s="499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26">
        <f t="shared" ca="1" si="189"/>
        <v>-5</v>
      </c>
      <c r="X124" s="31">
        <f t="shared" ref="X124:AJ124" ca="1" si="193">MAX(X109+1,X94*X34/X4*0)</f>
        <v>3.5847940096242201</v>
      </c>
      <c r="Y124" s="31">
        <f t="shared" ca="1" si="193"/>
        <v>3.5545412102689156</v>
      </c>
      <c r="Z124" s="31">
        <f t="shared" ca="1" si="193"/>
        <v>3.5274852042422427</v>
      </c>
      <c r="AA124" s="31">
        <f t="shared" ca="1" si="193"/>
        <v>3.5035057195005059</v>
      </c>
      <c r="AB124" s="31">
        <f t="shared" ca="1" si="193"/>
        <v>3.4824866277543882</v>
      </c>
      <c r="AC124" s="31">
        <f t="shared" ca="1" si="193"/>
        <v>3.4643175293006561</v>
      </c>
      <c r="AD124" s="31">
        <f t="shared" ca="1" si="193"/>
        <v>3.4488950439944932</v>
      </c>
      <c r="AE124" s="31">
        <f t="shared" ca="1" si="193"/>
        <v>3.4361238345809837</v>
      </c>
      <c r="AF124" s="31">
        <f t="shared" ca="1" si="193"/>
        <v>3.4259173942932142</v>
      </c>
      <c r="AG124" s="31">
        <f t="shared" ca="1" si="193"/>
        <v>3.418198633003465</v>
      </c>
      <c r="AH124" s="31">
        <f t="shared" ca="1" si="193"/>
        <v>3.4129002960224737</v>
      </c>
      <c r="AI124" s="31">
        <f t="shared" ca="1" si="193"/>
        <v>3.4099652475620186</v>
      </c>
      <c r="AJ124" s="31">
        <f t="shared" ca="1" si="193"/>
        <v>3.0444459777663524</v>
      </c>
      <c r="BK124" s="242"/>
      <c r="BL124" s="242"/>
      <c r="BM124" s="244"/>
      <c r="BN124" s="499"/>
      <c r="BO124" s="162"/>
      <c r="BP124" s="162"/>
      <c r="BQ124" s="162"/>
      <c r="BR124" s="162"/>
      <c r="BS124" s="162"/>
      <c r="BT124" s="162"/>
      <c r="BU124" s="162"/>
      <c r="BV124" s="26">
        <f t="shared" ca="1" si="191"/>
        <v>-5</v>
      </c>
      <c r="BW124" s="31">
        <f t="shared" ref="BW124:CI124" ca="1" si="194">MAX(BW109+1,BW94*BW34/BW4*0)</f>
        <v>3.5640170821838022</v>
      </c>
      <c r="BX124" s="31">
        <f t="shared" ca="1" si="194"/>
        <v>3.542300855672865</v>
      </c>
      <c r="BY124" s="31">
        <f t="shared" ca="1" si="194"/>
        <v>3.5233519379532643</v>
      </c>
      <c r="BZ124" s="31">
        <f t="shared" ca="1" si="194"/>
        <v>3.5070789385670449</v>
      </c>
      <c r="CA124" s="31">
        <f t="shared" ca="1" si="194"/>
        <v>3.4934053813301547</v>
      </c>
      <c r="CB124" s="31">
        <f t="shared" ca="1" si="194"/>
        <v>3.4822691285557577</v>
      </c>
      <c r="CC124" s="31">
        <f t="shared" ca="1" si="194"/>
        <v>3.4736219788329441</v>
      </c>
      <c r="CD124" s="31">
        <f t="shared" ca="1" si="194"/>
        <v>3.4674294362965554</v>
      </c>
      <c r="CE124" s="31">
        <f t="shared" ca="1" si="194"/>
        <v>3.4636706519222744</v>
      </c>
      <c r="CF124" s="31">
        <f t="shared" ca="1" si="194"/>
        <v>3.4623385402912592</v>
      </c>
      <c r="CG124" s="31">
        <f t="shared" ca="1" si="194"/>
        <v>3.463440078521772</v>
      </c>
      <c r="CH124" s="31">
        <f t="shared" ca="1" si="194"/>
        <v>3.4669967977291432</v>
      </c>
      <c r="CI124" s="31">
        <f t="shared" ca="1" si="194"/>
        <v>3.4771838786511258</v>
      </c>
    </row>
    <row r="125" spans="1:87">
      <c r="A125" s="241"/>
      <c r="B125" s="244"/>
      <c r="C125" s="244"/>
      <c r="D125" s="244"/>
      <c r="E125" s="242"/>
      <c r="F125" s="242"/>
      <c r="G125" s="242"/>
      <c r="H125" s="242"/>
      <c r="I125" s="242"/>
      <c r="J125" s="244"/>
      <c r="K125" s="499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26">
        <f t="shared" ca="1" si="189"/>
        <v>-4</v>
      </c>
      <c r="X125" s="31">
        <f t="shared" ref="X125:AJ125" ca="1" si="195">MAX(X110+1,X95*X35/X5*0)</f>
        <v>3.6023297877786331</v>
      </c>
      <c r="Y125" s="31">
        <f t="shared" ca="1" si="195"/>
        <v>3.571746570793195</v>
      </c>
      <c r="Z125" s="31">
        <f t="shared" ca="1" si="195"/>
        <v>3.5443850690088596</v>
      </c>
      <c r="AA125" s="31">
        <f t="shared" ca="1" si="195"/>
        <v>3.5201249045384593</v>
      </c>
      <c r="AB125" s="31">
        <f t="shared" ca="1" si="195"/>
        <v>3.4988499893552132</v>
      </c>
      <c r="AC125" s="31">
        <f t="shared" ca="1" si="195"/>
        <v>3.4804500923412047</v>
      </c>
      <c r="AD125" s="31">
        <f t="shared" ca="1" si="195"/>
        <v>3.4648221190196904</v>
      </c>
      <c r="AE125" s="31">
        <f t="shared" ca="1" si="195"/>
        <v>3.4518711294709394</v>
      </c>
      <c r="AF125" s="31">
        <f t="shared" ca="1" si="195"/>
        <v>3.4415111256644062</v>
      </c>
      <c r="AG125" s="31">
        <f t="shared" ca="1" si="195"/>
        <v>3.4336656418933784</v>
      </c>
      <c r="AH125" s="31">
        <f t="shared" ca="1" si="195"/>
        <v>3.4282681719016903</v>
      </c>
      <c r="AI125" s="31">
        <f t="shared" ca="1" si="195"/>
        <v>3.4252624643190108</v>
      </c>
      <c r="AJ125" s="31">
        <f t="shared" ca="1" si="195"/>
        <v>3.0609088546328032</v>
      </c>
      <c r="BK125" s="242"/>
      <c r="BL125" s="242"/>
      <c r="BM125" s="244"/>
      <c r="BN125" s="499"/>
      <c r="BO125" s="162"/>
      <c r="BP125" s="162"/>
      <c r="BQ125" s="162"/>
      <c r="BR125" s="162"/>
      <c r="BS125" s="162"/>
      <c r="BT125" s="162"/>
      <c r="BU125" s="162"/>
      <c r="BV125" s="26">
        <f t="shared" ca="1" si="191"/>
        <v>-4</v>
      </c>
      <c r="BW125" s="31">
        <f t="shared" ref="BW125:CI125" ca="1" si="196">MAX(BW110+1,BW95*BW35/BW5*0)</f>
        <v>3.5922757114887953</v>
      </c>
      <c r="BX125" s="31">
        <f t="shared" ca="1" si="196"/>
        <v>3.569380519911562</v>
      </c>
      <c r="BY125" s="31">
        <f t="shared" ca="1" si="196"/>
        <v>3.5493850377113083</v>
      </c>
      <c r="BZ125" s="31">
        <f t="shared" ca="1" si="196"/>
        <v>3.5321854720318435</v>
      </c>
      <c r="CA125" s="31">
        <f t="shared" ca="1" si="196"/>
        <v>3.5176948984673349</v>
      </c>
      <c r="CB125" s="31">
        <f t="shared" ca="1" si="196"/>
        <v>3.5058424276400495</v>
      </c>
      <c r="CC125" s="31">
        <f t="shared" ca="1" si="196"/>
        <v>3.4965725968878423</v>
      </c>
      <c r="CD125" s="31">
        <f t="shared" ca="1" si="196"/>
        <v>3.4898449766008621</v>
      </c>
      <c r="CE125" s="31">
        <f t="shared" ca="1" si="196"/>
        <v>3.4856339853960088</v>
      </c>
      <c r="CF125" s="31">
        <f t="shared" ca="1" si="196"/>
        <v>3.4839289129004056</v>
      </c>
      <c r="CG125" s="31">
        <f t="shared" ca="1" si="196"/>
        <v>3.4847341535751455</v>
      </c>
      <c r="CH125" s="31">
        <f t="shared" ca="1" si="196"/>
        <v>3.4880696599065093</v>
      </c>
      <c r="CI125" s="31">
        <f t="shared" ca="1" si="196"/>
        <v>3.4980657858360877</v>
      </c>
    </row>
    <row r="126" spans="1:87">
      <c r="A126" s="241"/>
      <c r="B126" s="244"/>
      <c r="C126" s="244"/>
      <c r="D126" s="244"/>
      <c r="E126" s="242"/>
      <c r="F126" s="242"/>
      <c r="G126" s="242"/>
      <c r="H126" s="242"/>
      <c r="I126" s="242"/>
      <c r="J126" s="244"/>
      <c r="K126" s="499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26">
        <f t="shared" ca="1" si="189"/>
        <v>-3</v>
      </c>
      <c r="X126" s="31">
        <f t="shared" ref="X126:AJ126" ca="1" si="197">MAX(X111+1,X96*X36/X6*0)</f>
        <v>3.6161010790666195</v>
      </c>
      <c r="Y126" s="31">
        <f t="shared" ca="1" si="197"/>
        <v>3.5852575606492798</v>
      </c>
      <c r="Z126" s="31">
        <f t="shared" ca="1" si="197"/>
        <v>3.5576557058909053</v>
      </c>
      <c r="AA126" s="31">
        <f t="shared" ca="1" si="197"/>
        <v>3.5331750251987839</v>
      </c>
      <c r="AB126" s="31">
        <f t="shared" ca="1" si="197"/>
        <v>3.5116994387731855</v>
      </c>
      <c r="AC126" s="31">
        <f t="shared" ca="1" si="197"/>
        <v>3.4931188294159439</v>
      </c>
      <c r="AD126" s="31">
        <f t="shared" ca="1" si="197"/>
        <v>3.4773303132682836</v>
      </c>
      <c r="AE126" s="31">
        <f t="shared" ca="1" si="197"/>
        <v>3.4642392533963671</v>
      </c>
      <c r="AF126" s="31">
        <f t="shared" ca="1" si="197"/>
        <v>3.4537600469185699</v>
      </c>
      <c r="AG126" s="31">
        <f t="shared" ca="1" si="197"/>
        <v>3.4458167188867463</v>
      </c>
      <c r="AH126" s="31">
        <f t="shared" ca="1" si="197"/>
        <v>3.4403433561171339</v>
      </c>
      <c r="AI126" s="31">
        <f t="shared" ca="1" si="197"/>
        <v>3.4372844122818886</v>
      </c>
      <c r="AJ126" s="31">
        <f t="shared" ca="1" si="197"/>
        <v>3.0738582066018294</v>
      </c>
      <c r="BK126" s="242"/>
      <c r="BL126" s="242"/>
      <c r="BM126" s="244"/>
      <c r="BN126" s="499"/>
      <c r="BO126" s="162"/>
      <c r="BP126" s="162"/>
      <c r="BQ126" s="162"/>
      <c r="BR126" s="162"/>
      <c r="BS126" s="162"/>
      <c r="BT126" s="162"/>
      <c r="BU126" s="162"/>
      <c r="BV126" s="26">
        <f t="shared" ca="1" si="191"/>
        <v>-3</v>
      </c>
      <c r="BW126" s="31">
        <f t="shared" ref="BW126:CI126" ca="1" si="198">MAX(BW111+1,BW96*BW36/BW6*0)</f>
        <v>3.6144406245808294</v>
      </c>
      <c r="BX126" s="31">
        <f t="shared" ca="1" si="198"/>
        <v>3.5906248766532687</v>
      </c>
      <c r="BY126" s="31">
        <f t="shared" ca="1" si="198"/>
        <v>3.569812704569177</v>
      </c>
      <c r="BZ126" s="31">
        <f t="shared" ca="1" si="198"/>
        <v>3.5518906268109061</v>
      </c>
      <c r="CA126" s="31">
        <f t="shared" ca="1" si="198"/>
        <v>3.536763565339641</v>
      </c>
      <c r="CB126" s="31">
        <f t="shared" ca="1" si="198"/>
        <v>3.524353810780382</v>
      </c>
      <c r="CC126" s="31">
        <f t="shared" ca="1" si="198"/>
        <v>3.514600253323068</v>
      </c>
      <c r="CD126" s="31">
        <f t="shared" ca="1" si="198"/>
        <v>3.5074578623133679</v>
      </c>
      <c r="CE126" s="31">
        <f t="shared" ca="1" si="198"/>
        <v>3.5028974037786469</v>
      </c>
      <c r="CF126" s="31">
        <f t="shared" ca="1" si="198"/>
        <v>3.5009053910448364</v>
      </c>
      <c r="CG126" s="31">
        <f t="shared" ca="1" si="198"/>
        <v>3.5014842693816588</v>
      </c>
      <c r="CH126" s="31">
        <f t="shared" ca="1" si="198"/>
        <v>3.5046528414986486</v>
      </c>
      <c r="CI126" s="31">
        <f t="shared" ca="1" si="198"/>
        <v>3.5145068414019871</v>
      </c>
    </row>
    <row r="127" spans="1:87">
      <c r="A127" s="241"/>
      <c r="B127" s="244"/>
      <c r="C127" s="244"/>
      <c r="D127" s="244"/>
      <c r="E127" s="242"/>
      <c r="F127" s="242"/>
      <c r="G127" s="242"/>
      <c r="H127" s="242"/>
      <c r="I127" s="242"/>
      <c r="J127" s="244"/>
      <c r="K127" s="499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26">
        <f t="shared" ca="1" si="189"/>
        <v>-2</v>
      </c>
      <c r="X127" s="31">
        <f t="shared" ref="X127:AJ127" ca="1" si="199">MAX(X112+1,X97*X37/X7*0)</f>
        <v>3.626009946306588</v>
      </c>
      <c r="Y127" s="31">
        <f t="shared" ca="1" si="199"/>
        <v>3.5949786950846883</v>
      </c>
      <c r="Z127" s="31">
        <f t="shared" ca="1" si="199"/>
        <v>3.567203667470753</v>
      </c>
      <c r="AA127" s="31">
        <f t="shared" ca="1" si="199"/>
        <v>3.5425642776174509</v>
      </c>
      <c r="AB127" s="31">
        <f t="shared" ca="1" si="199"/>
        <v>3.5209444387004272</v>
      </c>
      <c r="AC127" s="31">
        <f t="shared" ca="1" si="199"/>
        <v>3.5022341053152504</v>
      </c>
      <c r="AD127" s="31">
        <f t="shared" ca="1" si="199"/>
        <v>3.4863305376394518</v>
      </c>
      <c r="AE127" s="31">
        <f t="shared" ca="1" si="199"/>
        <v>3.4731393118506313</v>
      </c>
      <c r="AF127" s="31">
        <f t="shared" ca="1" si="199"/>
        <v>3.4625751071019533</v>
      </c>
      <c r="AG127" s="31">
        <f t="shared" ca="1" si="199"/>
        <v>3.4545623019248755</v>
      </c>
      <c r="AH127" s="31">
        <f t="shared" ca="1" si="199"/>
        <v>3.4490354129729193</v>
      </c>
      <c r="AI127" s="31">
        <f t="shared" ca="1" si="199"/>
        <v>3.4459394072018243</v>
      </c>
      <c r="AJ127" s="31">
        <f t="shared" ca="1" si="199"/>
        <v>3.0831870177861691</v>
      </c>
      <c r="BK127" s="242"/>
      <c r="BL127" s="242"/>
      <c r="BM127" s="244"/>
      <c r="BN127" s="499"/>
      <c r="BO127" s="162"/>
      <c r="BP127" s="162"/>
      <c r="BQ127" s="162"/>
      <c r="BR127" s="162"/>
      <c r="BS127" s="162"/>
      <c r="BT127" s="162"/>
      <c r="BU127" s="162"/>
      <c r="BV127" s="26">
        <f t="shared" ca="1" si="191"/>
        <v>-2</v>
      </c>
      <c r="BW127" s="31">
        <f t="shared" ref="BW127:CI127" ca="1" si="200">MAX(BW112+1,BW97*BW37/BW7*0)</f>
        <v>3.6303748225571479</v>
      </c>
      <c r="BX127" s="31">
        <f t="shared" ca="1" si="200"/>
        <v>3.6058995935061184</v>
      </c>
      <c r="BY127" s="31">
        <f t="shared" ca="1" si="200"/>
        <v>3.5845026161757532</v>
      </c>
      <c r="BZ127" s="31">
        <f t="shared" ca="1" si="200"/>
        <v>3.5660634665174813</v>
      </c>
      <c r="CA127" s="31">
        <f t="shared" ca="1" si="200"/>
        <v>3.550481228528199</v>
      </c>
      <c r="CB127" s="31">
        <f t="shared" ca="1" si="200"/>
        <v>3.5376733151058914</v>
      </c>
      <c r="CC127" s="31">
        <f t="shared" ca="1" si="200"/>
        <v>3.5275745838919583</v>
      </c>
      <c r="CD127" s="31">
        <f t="shared" ca="1" si="200"/>
        <v>3.5201367263697976</v>
      </c>
      <c r="CE127" s="31">
        <f t="shared" ca="1" si="200"/>
        <v>3.5153279159347428</v>
      </c>
      <c r="CF127" s="31">
        <f t="shared" ca="1" si="200"/>
        <v>3.5131327075228911</v>
      </c>
      <c r="CG127" s="31">
        <f t="shared" ca="1" si="200"/>
        <v>3.5135521879843834</v>
      </c>
      <c r="CH127" s="31">
        <f t="shared" ca="1" si="200"/>
        <v>3.5166043829952809</v>
      </c>
      <c r="CI127" s="31">
        <f t="shared" ca="1" si="200"/>
        <v>3.5263604304230785</v>
      </c>
    </row>
    <row r="128" spans="1:87">
      <c r="A128" s="241"/>
      <c r="B128" s="244"/>
      <c r="C128" s="244"/>
      <c r="D128" s="244"/>
      <c r="E128" s="242"/>
      <c r="F128" s="242"/>
      <c r="G128" s="242"/>
      <c r="H128" s="242"/>
      <c r="I128" s="242"/>
      <c r="J128" s="244"/>
      <c r="K128" s="499"/>
      <c r="L128" s="162"/>
      <c r="M128" s="109"/>
      <c r="N128" s="242"/>
      <c r="O128" s="242"/>
      <c r="P128" s="242"/>
      <c r="Q128" s="162"/>
      <c r="R128" s="162"/>
      <c r="S128" s="162"/>
      <c r="T128" s="162"/>
      <c r="U128" s="162"/>
      <c r="V128" s="162"/>
      <c r="W128" s="26">
        <f t="shared" ca="1" si="189"/>
        <v>-1</v>
      </c>
      <c r="X128" s="31">
        <f t="shared" ref="X128:AJ128" ca="1" si="201">MAX(X113+1,X98*X38/X8*0)</f>
        <v>3.6319845507266773</v>
      </c>
      <c r="Y128" s="31">
        <f t="shared" ca="1" si="201"/>
        <v>3.6008399294883917</v>
      </c>
      <c r="Z128" s="31">
        <f t="shared" ca="1" si="201"/>
        <v>3.5729603947721591</v>
      </c>
      <c r="AA128" s="31">
        <f t="shared" ca="1" si="201"/>
        <v>3.548225296175969</v>
      </c>
      <c r="AB128" s="31">
        <f t="shared" ca="1" si="201"/>
        <v>3.5265185373414067</v>
      </c>
      <c r="AC128" s="31">
        <f t="shared" ca="1" si="201"/>
        <v>3.5077301120010875</v>
      </c>
      <c r="AD128" s="31">
        <f t="shared" ca="1" si="201"/>
        <v>3.4917573641299864</v>
      </c>
      <c r="AE128" s="31">
        <f t="shared" ca="1" si="201"/>
        <v>3.4785059964300324</v>
      </c>
      <c r="AF128" s="31">
        <f t="shared" ca="1" si="201"/>
        <v>3.4678908572104565</v>
      </c>
      <c r="AG128" s="31">
        <f t="shared" ca="1" si="201"/>
        <v>3.4598365383266629</v>
      </c>
      <c r="AH128" s="31">
        <f t="shared" ca="1" si="201"/>
        <v>3.4542778169221351</v>
      </c>
      <c r="AI128" s="31">
        <f t="shared" ca="1" si="201"/>
        <v>3.4511599719403914</v>
      </c>
      <c r="AJ128" s="31">
        <f t="shared" ca="1" si="201"/>
        <v>3.0888164998092629</v>
      </c>
      <c r="BK128" s="242"/>
      <c r="BL128" s="242"/>
      <c r="BM128" s="244"/>
      <c r="BN128" s="499"/>
      <c r="BO128" s="162"/>
      <c r="BP128" s="109"/>
      <c r="BQ128" s="242"/>
      <c r="BR128" s="242"/>
      <c r="BS128" s="242"/>
      <c r="BT128" s="162"/>
      <c r="BU128" s="162"/>
      <c r="BV128" s="26">
        <f t="shared" ca="1" si="191"/>
        <v>-1</v>
      </c>
      <c r="BW128" s="31">
        <f t="shared" ref="BW128:CI128" ca="1" si="202">MAX(BW113+1,BW98*BW38/BW8*0)</f>
        <v>3.6399769317895831</v>
      </c>
      <c r="BX128" s="31">
        <f t="shared" ca="1" si="202"/>
        <v>3.6151052299548216</v>
      </c>
      <c r="BY128" s="31">
        <f t="shared" ca="1" si="202"/>
        <v>3.5933567827378488</v>
      </c>
      <c r="BZ128" s="31">
        <f t="shared" ca="1" si="202"/>
        <v>3.5746069918810051</v>
      </c>
      <c r="CA128" s="31">
        <f t="shared" ca="1" si="202"/>
        <v>3.5587514331780401</v>
      </c>
      <c r="CB128" s="31">
        <f t="shared" ca="1" si="202"/>
        <v>3.5457045905559386</v>
      </c>
      <c r="CC128" s="31">
        <f t="shared" ca="1" si="202"/>
        <v>3.5353989028110315</v>
      </c>
      <c r="CD128" s="31">
        <f t="shared" ca="1" si="202"/>
        <v>3.5277840984423023</v>
      </c>
      <c r="CE128" s="31">
        <f t="shared" ca="1" si="202"/>
        <v>3.5228268021799716</v>
      </c>
      <c r="CF128" s="31">
        <f t="shared" ca="1" si="202"/>
        <v>3.5205104042629403</v>
      </c>
      <c r="CG128" s="31">
        <f t="shared" ca="1" si="202"/>
        <v>3.5208351906124764</v>
      </c>
      <c r="CH128" s="31">
        <f t="shared" ca="1" si="202"/>
        <v>3.5238187390994837</v>
      </c>
      <c r="CI128" s="31">
        <f t="shared" ca="1" si="202"/>
        <v>3.5335174831675276</v>
      </c>
    </row>
    <row r="129" spans="1:87">
      <c r="A129" s="241"/>
      <c r="B129" s="244"/>
      <c r="C129" s="244"/>
      <c r="D129" s="244"/>
      <c r="E129" s="242"/>
      <c r="F129" s="242"/>
      <c r="G129" s="242"/>
      <c r="H129" s="242"/>
      <c r="I129" s="242"/>
      <c r="J129" s="244"/>
      <c r="K129" s="499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26">
        <f t="shared" ca="1" si="189"/>
        <v>0</v>
      </c>
      <c r="X129" s="31">
        <f t="shared" ref="X129:AJ129" ca="1" si="203">MAX(X114+1,X99*X39/X9*0)</f>
        <v>3.6339810062618856</v>
      </c>
      <c r="Y129" s="31">
        <f t="shared" ca="1" si="203"/>
        <v>3.602798472358272</v>
      </c>
      <c r="Z129" s="31">
        <f t="shared" ca="1" si="203"/>
        <v>3.574884000698145</v>
      </c>
      <c r="AA129" s="31">
        <f t="shared" ca="1" si="203"/>
        <v>3.5501169182053935</v>
      </c>
      <c r="AB129" s="31">
        <f t="shared" ca="1" si="203"/>
        <v>3.5283811244406795</v>
      </c>
      <c r="AC129" s="31">
        <f t="shared" ca="1" si="203"/>
        <v>3.5095666255146205</v>
      </c>
      <c r="AD129" s="31">
        <f t="shared" ca="1" si="203"/>
        <v>3.4935707928908464</v>
      </c>
      <c r="AE129" s="31">
        <f t="shared" ca="1" si="203"/>
        <v>3.4802993712202479</v>
      </c>
      <c r="AF129" s="31">
        <f t="shared" ca="1" si="203"/>
        <v>3.4696672651887308</v>
      </c>
      <c r="AG129" s="31">
        <f t="shared" ca="1" si="203"/>
        <v>3.4615991379719588</v>
      </c>
      <c r="AH129" s="31">
        <f t="shared" ca="1" si="203"/>
        <v>3.4560298539851151</v>
      </c>
      <c r="AI129" s="31">
        <f t="shared" ca="1" si="203"/>
        <v>3.45290479685212</v>
      </c>
      <c r="AJ129" s="31">
        <f t="shared" ca="1" si="203"/>
        <v>3.0906984091837262</v>
      </c>
      <c r="BK129" s="242"/>
      <c r="BL129" s="242"/>
      <c r="BM129" s="244"/>
      <c r="BN129" s="499"/>
      <c r="BO129" s="162"/>
      <c r="BP129" s="162"/>
      <c r="BQ129" s="162"/>
      <c r="BR129" s="162"/>
      <c r="BS129" s="162"/>
      <c r="BT129" s="162"/>
      <c r="BU129" s="162"/>
      <c r="BV129" s="26">
        <f t="shared" ca="1" si="191"/>
        <v>0</v>
      </c>
      <c r="BW129" s="31">
        <f t="shared" ref="BW129:CI129" ca="1" si="204">MAX(BW114+1,BW99*BW39/BW9*0)</f>
        <v>3.6431846432829631</v>
      </c>
      <c r="BX129" s="31">
        <f t="shared" ca="1" si="204"/>
        <v>3.6181806522715205</v>
      </c>
      <c r="BY129" s="31">
        <f t="shared" ca="1" si="204"/>
        <v>3.5963149500808007</v>
      </c>
      <c r="BZ129" s="31">
        <f t="shared" ca="1" si="204"/>
        <v>3.5774615456116101</v>
      </c>
      <c r="CA129" s="31">
        <f t="shared" ca="1" si="204"/>
        <v>3.561514844365278</v>
      </c>
      <c r="CB129" s="31">
        <f t="shared" ca="1" si="204"/>
        <v>3.5483883535728333</v>
      </c>
      <c r="CC129" s="31">
        <f t="shared" ca="1" si="204"/>
        <v>3.5380137058851564</v>
      </c>
      <c r="CD129" s="31">
        <f t="shared" ca="1" si="204"/>
        <v>3.5303399761241661</v>
      </c>
      <c r="CE129" s="31">
        <f t="shared" ca="1" si="204"/>
        <v>3.5253332739878322</v>
      </c>
      <c r="CF129" s="31">
        <f t="shared" ca="1" si="204"/>
        <v>3.5229766032524807</v>
      </c>
      <c r="CG129" s="31">
        <f t="shared" ca="1" si="204"/>
        <v>3.5232699852760589</v>
      </c>
      <c r="CH129" s="31">
        <f t="shared" ca="1" si="204"/>
        <v>3.5262308518042484</v>
      </c>
      <c r="CI129" s="31">
        <f t="shared" ca="1" si="204"/>
        <v>3.5359107437153332</v>
      </c>
    </row>
    <row r="130" spans="1:87">
      <c r="A130" s="241"/>
      <c r="B130" s="244"/>
      <c r="C130" s="244"/>
      <c r="D130" s="244"/>
      <c r="E130" s="242"/>
      <c r="F130" s="242"/>
      <c r="G130" s="242"/>
      <c r="H130" s="242"/>
      <c r="I130" s="242"/>
      <c r="J130" s="244"/>
      <c r="K130" s="499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26">
        <f t="shared" ca="1" si="189"/>
        <v>1</v>
      </c>
      <c r="X130" s="31">
        <f t="shared" ref="X130:AJ130" ca="1" si="205">MAX(X115+1,X100*X40/X10*0)</f>
        <v>3.6377298122357273</v>
      </c>
      <c r="Y130" s="31">
        <f t="shared" ca="1" si="205"/>
        <v>3.606437444316835</v>
      </c>
      <c r="Z130" s="31">
        <f t="shared" ca="1" si="205"/>
        <v>3.5783956409387558</v>
      </c>
      <c r="AA130" s="31">
        <f t="shared" ca="1" si="205"/>
        <v>3.5534854356879113</v>
      </c>
      <c r="AB130" s="31">
        <f t="shared" ca="1" si="205"/>
        <v>3.5315924455920689</v>
      </c>
      <c r="AC130" s="31">
        <f t="shared" ca="1" si="205"/>
        <v>3.5126083822292147</v>
      </c>
      <c r="AD130" s="31">
        <f t="shared" ca="1" si="205"/>
        <v>3.4964322898106595</v>
      </c>
      <c r="AE130" s="31">
        <f t="shared" ca="1" si="205"/>
        <v>3.4829715345618819</v>
      </c>
      <c r="AF130" s="31">
        <f t="shared" ca="1" si="205"/>
        <v>3.4721425754193351</v>
      </c>
      <c r="AG130" s="31">
        <f t="shared" ca="1" si="205"/>
        <v>3.4638715485602636</v>
      </c>
      <c r="AH130" s="31">
        <f t="shared" ca="1" si="205"/>
        <v>3.4580946982972405</v>
      </c>
      <c r="AI130" s="31">
        <f t="shared" ca="1" si="205"/>
        <v>3.4547586850540557</v>
      </c>
      <c r="AJ130" s="31">
        <f t="shared" ca="1" si="205"/>
        <v>3.4538207980481652</v>
      </c>
      <c r="BK130" s="242"/>
      <c r="BL130" s="242"/>
      <c r="BM130" s="244"/>
      <c r="BN130" s="499"/>
      <c r="BO130" s="162"/>
      <c r="BP130" s="162"/>
      <c r="BQ130" s="162"/>
      <c r="BR130" s="162"/>
      <c r="BS130" s="162"/>
      <c r="BT130" s="162"/>
      <c r="BU130" s="162"/>
      <c r="BV130" s="26">
        <f t="shared" ca="1" si="191"/>
        <v>1</v>
      </c>
      <c r="BW130" s="31">
        <f t="shared" ref="BW130:CI130" ca="1" si="206">MAX(BW115+1,BW100*BW40/BW10*0)</f>
        <v>3.6483486139089973</v>
      </c>
      <c r="BX130" s="31">
        <f t="shared" ca="1" si="206"/>
        <v>3.623081027804647</v>
      </c>
      <c r="BY130" s="31">
        <f t="shared" ca="1" si="206"/>
        <v>3.6009401621594743</v>
      </c>
      <c r="BZ130" s="31">
        <f t="shared" ca="1" si="206"/>
        <v>3.5818022261548359</v>
      </c>
      <c r="CA130" s="31">
        <f t="shared" ca="1" si="206"/>
        <v>3.5655635972233157</v>
      </c>
      <c r="CB130" s="31">
        <f t="shared" ca="1" si="206"/>
        <v>3.5521395506196716</v>
      </c>
      <c r="CC130" s="31">
        <f t="shared" ca="1" si="206"/>
        <v>3.5414633014829455</v>
      </c>
      <c r="CD130" s="31">
        <f t="shared" ca="1" si="206"/>
        <v>3.5334853348651758</v>
      </c>
      <c r="CE130" s="31">
        <f t="shared" ca="1" si="206"/>
        <v>3.5281730073666</v>
      </c>
      <c r="CF130" s="31">
        <f t="shared" ca="1" si="206"/>
        <v>3.5255104114812443</v>
      </c>
      <c r="CG130" s="31">
        <f t="shared" ca="1" si="206"/>
        <v>3.5254985008581787</v>
      </c>
      <c r="CH130" s="31">
        <f t="shared" ca="1" si="206"/>
        <v>3.5281554817398861</v>
      </c>
      <c r="CI130" s="31">
        <f t="shared" ca="1" si="206"/>
        <v>3.5335174831675276</v>
      </c>
    </row>
    <row r="131" spans="1:87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375"/>
      <c r="O131" s="375"/>
      <c r="P131" s="375"/>
      <c r="Q131" s="162"/>
      <c r="R131" s="162"/>
      <c r="S131" s="162"/>
      <c r="T131" s="162"/>
      <c r="U131" s="162"/>
      <c r="V131" s="162"/>
      <c r="W131" s="26">
        <f t="shared" ca="1" si="189"/>
        <v>2</v>
      </c>
      <c r="X131" s="31">
        <f t="shared" ref="X131:AJ131" ca="1" si="207">MAX(X116+1,X101*X41/X11*0)</f>
        <v>3.6317711415721732</v>
      </c>
      <c r="Y131" s="31">
        <f t="shared" ca="1" si="207"/>
        <v>3.6005917101975702</v>
      </c>
      <c r="Z131" s="31">
        <f t="shared" ca="1" si="207"/>
        <v>3.5726539419622081</v>
      </c>
      <c r="AA131" s="31">
        <f t="shared" ca="1" si="207"/>
        <v>3.5478389404726731</v>
      </c>
      <c r="AB131" s="31">
        <f t="shared" ca="1" si="207"/>
        <v>3.5260323378061216</v>
      </c>
      <c r="AC131" s="31">
        <f t="shared" ca="1" si="207"/>
        <v>3.507125811846413</v>
      </c>
      <c r="AD131" s="31">
        <f t="shared" ca="1" si="207"/>
        <v>3.4910183282764233</v>
      </c>
      <c r="AE131" s="31">
        <f t="shared" ca="1" si="207"/>
        <v>3.4776171318120266</v>
      </c>
      <c r="AF131" s="31">
        <f t="shared" ca="1" si="207"/>
        <v>3.46683851693393</v>
      </c>
      <c r="AG131" s="31">
        <f t="shared" ca="1" si="207"/>
        <v>3.4586084108397284</v>
      </c>
      <c r="AH131" s="31">
        <f t="shared" ca="1" si="207"/>
        <v>3.4528628013148146</v>
      </c>
      <c r="AI131" s="31">
        <f t="shared" ca="1" si="207"/>
        <v>3.4495480403645646</v>
      </c>
      <c r="AJ131" s="31">
        <f t="shared" ca="1" si="207"/>
        <v>3.4486210513167475</v>
      </c>
      <c r="BK131" s="162"/>
      <c r="BL131" s="162"/>
      <c r="BM131" s="162"/>
      <c r="BN131" s="162"/>
      <c r="BO131" s="162"/>
      <c r="BP131" s="162"/>
      <c r="BQ131" s="375"/>
      <c r="BR131" s="375"/>
      <c r="BS131" s="375"/>
      <c r="BT131" s="162"/>
      <c r="BU131" s="162"/>
      <c r="BV131" s="26">
        <f t="shared" ca="1" si="191"/>
        <v>2</v>
      </c>
      <c r="BW131" s="31">
        <f t="shared" ref="BW131:CI131" ca="1" si="208">MAX(BW116+1,BW101*BW41/BW11*0)</f>
        <v>3.6387825905447855</v>
      </c>
      <c r="BX131" s="31">
        <f t="shared" ca="1" si="208"/>
        <v>3.6139089213612041</v>
      </c>
      <c r="BY131" s="31">
        <f t="shared" ca="1" si="208"/>
        <v>3.5921171523829845</v>
      </c>
      <c r="BZ131" s="31">
        <f t="shared" ca="1" si="208"/>
        <v>3.5732876502441475</v>
      </c>
      <c r="CA131" s="31">
        <f t="shared" ca="1" si="208"/>
        <v>3.5573202858666626</v>
      </c>
      <c r="CB131" s="31">
        <f t="shared" ca="1" si="208"/>
        <v>3.5441332505282199</v>
      </c>
      <c r="CC131" s="31">
        <f t="shared" ca="1" si="208"/>
        <v>3.5336621667951107</v>
      </c>
      <c r="CD131" s="31">
        <f t="shared" ca="1" si="208"/>
        <v>3.5258594726148771</v>
      </c>
      <c r="CE131" s="31">
        <f t="shared" ca="1" si="208"/>
        <v>3.5206940643196769</v>
      </c>
      <c r="CF131" s="31">
        <f t="shared" ca="1" si="208"/>
        <v>3.518151191173426</v>
      </c>
      <c r="CG131" s="31">
        <f t="shared" ca="1" si="208"/>
        <v>3.5182326007023033</v>
      </c>
      <c r="CH131" s="31">
        <f t="shared" ca="1" si="208"/>
        <v>3.5209569406637735</v>
      </c>
      <c r="CI131" s="31">
        <f t="shared" ca="1" si="208"/>
        <v>3.5263604304230785</v>
      </c>
    </row>
    <row r="132" spans="1:87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374"/>
      <c r="O132" s="500"/>
      <c r="P132" s="500"/>
      <c r="Q132" s="162"/>
      <c r="R132" s="162"/>
      <c r="S132" s="162"/>
      <c r="T132" s="162"/>
      <c r="U132" s="162"/>
      <c r="V132" s="162"/>
      <c r="W132" s="26">
        <f t="shared" ca="1" si="189"/>
        <v>3</v>
      </c>
      <c r="X132" s="31">
        <f t="shared" ref="X132:AJ132" ca="1" si="209">MAX(X117+1,X102*X42/X12*0)</f>
        <v>3.6218888519887042</v>
      </c>
      <c r="Y132" s="31">
        <f t="shared" ca="1" si="209"/>
        <v>3.5908964321136589</v>
      </c>
      <c r="Z132" s="31">
        <f t="shared" ca="1" si="209"/>
        <v>3.5631310508015122</v>
      </c>
      <c r="AA132" s="31">
        <f t="shared" ca="1" si="209"/>
        <v>3.5384739170703337</v>
      </c>
      <c r="AB132" s="31">
        <f t="shared" ca="1" si="209"/>
        <v>3.5168106792649496</v>
      </c>
      <c r="AC132" s="31">
        <f t="shared" ca="1" si="209"/>
        <v>3.4980329525989875</v>
      </c>
      <c r="AD132" s="31">
        <f t="shared" ca="1" si="209"/>
        <v>3.4820395675520928</v>
      </c>
      <c r="AE132" s="31">
        <f t="shared" ca="1" si="209"/>
        <v>3.4687375641360467</v>
      </c>
      <c r="AF132" s="31">
        <f t="shared" ca="1" si="209"/>
        <v>3.4580429626771805</v>
      </c>
      <c r="AG132" s="31">
        <f t="shared" ca="1" si="209"/>
        <v>3.4498813441768754</v>
      </c>
      <c r="AH132" s="31">
        <f t="shared" ca="1" si="209"/>
        <v>3.4441882732267217</v>
      </c>
      <c r="AI132" s="31">
        <f t="shared" ca="1" si="209"/>
        <v>3.440909594532048</v>
      </c>
      <c r="AJ132" s="31">
        <f t="shared" ca="1" si="209"/>
        <v>3.4400016308961257</v>
      </c>
      <c r="BK132" s="162"/>
      <c r="BL132" s="162"/>
      <c r="BM132" s="162"/>
      <c r="BN132" s="162"/>
      <c r="BO132" s="162"/>
      <c r="BP132" s="162"/>
      <c r="BQ132" s="374"/>
      <c r="BR132" s="500"/>
      <c r="BS132" s="500"/>
      <c r="BT132" s="162"/>
      <c r="BU132" s="162"/>
      <c r="BV132" s="26">
        <f t="shared" ca="1" si="191"/>
        <v>3</v>
      </c>
      <c r="BW132" s="31">
        <f t="shared" ref="BW132:CI132" ca="1" si="210">MAX(BW117+1,BW102*BW42/BW12*0)</f>
        <v>3.6229088043984565</v>
      </c>
      <c r="BX132" s="31">
        <f t="shared" ca="1" si="210"/>
        <v>3.5986903228144311</v>
      </c>
      <c r="BY132" s="31">
        <f t="shared" ca="1" si="210"/>
        <v>3.577479374294374</v>
      </c>
      <c r="BZ132" s="31">
        <f t="shared" ca="1" si="210"/>
        <v>3.5591632394446684</v>
      </c>
      <c r="CA132" s="31">
        <f t="shared" ca="1" si="210"/>
        <v>3.5436476021003633</v>
      </c>
      <c r="CB132" s="31">
        <f t="shared" ca="1" si="210"/>
        <v>3.5308555092422771</v>
      </c>
      <c r="CC132" s="31">
        <f t="shared" ca="1" si="210"/>
        <v>3.5207265965814547</v>
      </c>
      <c r="CD132" s="31">
        <f t="shared" ca="1" si="210"/>
        <v>3.513216562796516</v>
      </c>
      <c r="CE132" s="31">
        <f t="shared" ca="1" si="210"/>
        <v>3.5082968816946969</v>
      </c>
      <c r="CF132" s="31">
        <f t="shared" ca="1" si="210"/>
        <v>3.5059547474893971</v>
      </c>
      <c r="CG132" s="31">
        <f t="shared" ca="1" si="210"/>
        <v>3.5061932541789127</v>
      </c>
      <c r="CH132" s="31">
        <f t="shared" ca="1" si="210"/>
        <v>3.5090318159043257</v>
      </c>
      <c r="CI132" s="31">
        <f t="shared" ca="1" si="210"/>
        <v>3.5145068414019871</v>
      </c>
    </row>
    <row r="133" spans="1:87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26">
        <f t="shared" ca="1" si="189"/>
        <v>4</v>
      </c>
      <c r="X133" s="31">
        <f t="shared" ref="X133:AJ133" ca="1" si="211">MAX(X118+1,X103*X43/X13*0)</f>
        <v>3.6081548148747404</v>
      </c>
      <c r="Y133" s="31">
        <f t="shared" ca="1" si="211"/>
        <v>3.5774216890392476</v>
      </c>
      <c r="Z133" s="31">
        <f t="shared" ca="1" si="211"/>
        <v>3.5498955618147203</v>
      </c>
      <c r="AA133" s="31">
        <f t="shared" ca="1" si="211"/>
        <v>3.5254577668443998</v>
      </c>
      <c r="AB133" s="31">
        <f t="shared" ca="1" si="211"/>
        <v>3.5039939572931567</v>
      </c>
      <c r="AC133" s="31">
        <f t="shared" ca="1" si="211"/>
        <v>3.4853956473371497</v>
      </c>
      <c r="AD133" s="31">
        <f t="shared" ca="1" si="211"/>
        <v>3.4695614693126942</v>
      </c>
      <c r="AE133" s="31">
        <f t="shared" ca="1" si="211"/>
        <v>3.4563981721203398</v>
      </c>
      <c r="AF133" s="31">
        <f t="shared" ca="1" si="211"/>
        <v>3.4458213920683218</v>
      </c>
      <c r="AG133" s="31">
        <f t="shared" ca="1" si="211"/>
        <v>3.4377562296868192</v>
      </c>
      <c r="AH133" s="31">
        <f t="shared" ca="1" si="211"/>
        <v>3.4321376658779692</v>
      </c>
      <c r="AI133" s="31">
        <f t="shared" ca="1" si="211"/>
        <v>3.4289108487546782</v>
      </c>
      <c r="AJ133" s="31">
        <f t="shared" ca="1" si="211"/>
        <v>3.4280312792287342</v>
      </c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26">
        <f t="shared" ca="1" si="191"/>
        <v>4</v>
      </c>
      <c r="BW133" s="31">
        <f t="shared" ref="BW133:CI133" ca="1" si="212">MAX(BW118+1,BW103*BW43/BW13*0)</f>
        <v>3.6008290408474801</v>
      </c>
      <c r="BX133" s="31">
        <f t="shared" ca="1" si="212"/>
        <v>3.5775250325994081</v>
      </c>
      <c r="BY133" s="31">
        <f t="shared" ca="1" si="212"/>
        <v>3.557125132473709</v>
      </c>
      <c r="BZ133" s="31">
        <f t="shared" ca="1" si="212"/>
        <v>3.5395262683935504</v>
      </c>
      <c r="CA133" s="31">
        <f t="shared" ca="1" si="212"/>
        <v>3.5246422416162457</v>
      </c>
      <c r="CB133" s="31">
        <f t="shared" ca="1" si="212"/>
        <v>3.5124028873307145</v>
      </c>
      <c r="CC133" s="31">
        <f t="shared" ca="1" si="212"/>
        <v>3.5027534604258741</v>
      </c>
      <c r="CD133" s="31">
        <f t="shared" ca="1" si="212"/>
        <v>3.4956542359613119</v>
      </c>
      <c r="CE133" s="31">
        <f t="shared" ca="1" si="212"/>
        <v>3.4910803185380148</v>
      </c>
      <c r="CF133" s="31">
        <f t="shared" ca="1" si="212"/>
        <v>3.4890216593646346</v>
      </c>
      <c r="CG133" s="31">
        <f t="shared" ca="1" si="212"/>
        <v>3.4894832844874419</v>
      </c>
      <c r="CH133" s="31">
        <f t="shared" ca="1" si="212"/>
        <v>3.4924857425584519</v>
      </c>
      <c r="CI133" s="31">
        <f t="shared" ca="1" si="212"/>
        <v>3.4980657858360877</v>
      </c>
    </row>
    <row r="134" spans="1:87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26">
        <f t="shared" ca="1" si="189"/>
        <v>5</v>
      </c>
      <c r="X134" s="31">
        <f t="shared" ref="X134:AJ134" ca="1" si="213">MAX(X119+1,X104*X44/X14*0)</f>
        <v>3.5906670140648775</v>
      </c>
      <c r="Y134" s="31">
        <f t="shared" ca="1" si="213"/>
        <v>3.5602630148739363</v>
      </c>
      <c r="Z134" s="31">
        <f t="shared" ca="1" si="213"/>
        <v>3.5330409730335686</v>
      </c>
      <c r="AA134" s="31">
        <f t="shared" ca="1" si="213"/>
        <v>3.5088823448124349</v>
      </c>
      <c r="AB134" s="31">
        <f t="shared" ca="1" si="213"/>
        <v>3.487672760071002</v>
      </c>
      <c r="AC134" s="31">
        <f t="shared" ca="1" si="213"/>
        <v>3.4693035811512054</v>
      </c>
      <c r="AD134" s="31">
        <f t="shared" ca="1" si="213"/>
        <v>3.4536731709467863</v>
      </c>
      <c r="AE134" s="31">
        <f t="shared" ca="1" si="213"/>
        <v>3.4406878964706422</v>
      </c>
      <c r="AF134" s="31">
        <f t="shared" ca="1" si="213"/>
        <v>3.4302628997754048</v>
      </c>
      <c r="AG134" s="31">
        <f t="shared" ca="1" si="213"/>
        <v>3.422322670353489</v>
      </c>
      <c r="AH134" s="31">
        <f t="shared" ca="1" si="213"/>
        <v>3.416801452879668</v>
      </c>
      <c r="AI134" s="31">
        <f t="shared" ca="1" si="213"/>
        <v>3.4136435220398238</v>
      </c>
      <c r="AJ134" s="31">
        <f t="shared" ca="1" si="213"/>
        <v>3.412803352786161</v>
      </c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26">
        <f t="shared" ca="1" si="191"/>
        <v>5</v>
      </c>
      <c r="BW134" s="31">
        <f t="shared" ref="BW134:CI134" ca="1" si="214">MAX(BW119+1,BW104*BW44/BW14*0)</f>
        <v>3.5726808927231595</v>
      </c>
      <c r="BX134" s="31">
        <f t="shared" ca="1" si="214"/>
        <v>3.5505479020316177</v>
      </c>
      <c r="BY134" s="31">
        <f t="shared" ca="1" si="214"/>
        <v>3.5311872029780509</v>
      </c>
      <c r="BZ134" s="31">
        <f t="shared" ca="1" si="214"/>
        <v>3.5145080702987985</v>
      </c>
      <c r="CA134" s="31">
        <f t="shared" ca="1" si="214"/>
        <v>3.5004347048907403</v>
      </c>
      <c r="CB134" s="31">
        <f t="shared" ca="1" si="214"/>
        <v>3.4889056510651231</v>
      </c>
      <c r="CC134" s="31">
        <f t="shared" ca="1" si="214"/>
        <v>3.4798733875740369</v>
      </c>
      <c r="CD134" s="31">
        <f t="shared" ca="1" si="214"/>
        <v>3.4733040903080878</v>
      </c>
      <c r="CE134" s="31">
        <f t="shared" ca="1" si="214"/>
        <v>3.4691775671855254</v>
      </c>
      <c r="CF134" s="31">
        <f t="shared" ca="1" si="214"/>
        <v>3.4674873686828747</v>
      </c>
      <c r="CG134" s="31">
        <f t="shared" ca="1" si="214"/>
        <v>3.4682410807267106</v>
      </c>
      <c r="CH134" s="31">
        <f t="shared" ca="1" si="214"/>
        <v>3.4714608103433822</v>
      </c>
      <c r="CI134" s="31">
        <f t="shared" ca="1" si="214"/>
        <v>3.4771838786511258</v>
      </c>
    </row>
    <row r="135" spans="1:87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26">
        <f t="shared" ca="1" si="189"/>
        <v>6</v>
      </c>
      <c r="X135" s="31">
        <f t="shared" ref="X135:AJ135" ca="1" si="215">MAX(X120+1,X105*X45/X15*0)</f>
        <v>3.5695471445342917</v>
      </c>
      <c r="Y135" s="31">
        <f t="shared" ca="1" si="215"/>
        <v>3.5395390479443427</v>
      </c>
      <c r="Z135" s="31">
        <f t="shared" ca="1" si="215"/>
        <v>3.5126833714385475</v>
      </c>
      <c r="AA135" s="31">
        <f t="shared" ca="1" si="215"/>
        <v>3.4888616669321659</v>
      </c>
      <c r="AB135" s="31">
        <f t="shared" ca="1" si="215"/>
        <v>3.4679594931015028</v>
      </c>
      <c r="AC135" s="31">
        <f t="shared" ca="1" si="215"/>
        <v>3.4498679948213211</v>
      </c>
      <c r="AD135" s="31">
        <f t="shared" ca="1" si="215"/>
        <v>3.4344851841496467</v>
      </c>
      <c r="AE135" s="31">
        <f t="shared" ca="1" si="215"/>
        <v>3.4217169500153672</v>
      </c>
      <c r="AF135" s="31">
        <f t="shared" ca="1" si="215"/>
        <v>3.4114778292600936</v>
      </c>
      <c r="AG135" s="31">
        <f t="shared" ca="1" si="215"/>
        <v>3.4036915738744282</v>
      </c>
      <c r="AH135" s="31">
        <f t="shared" ca="1" si="215"/>
        <v>3.3982915488987251</v>
      </c>
      <c r="AI135" s="31">
        <f t="shared" ca="1" si="215"/>
        <v>3.3952209932176594</v>
      </c>
      <c r="AJ135" s="31">
        <f t="shared" ca="1" si="215"/>
        <v>3.3944331719480223</v>
      </c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26">
        <f t="shared" ca="1" si="191"/>
        <v>6</v>
      </c>
      <c r="BW135" s="31">
        <f t="shared" ref="BW135:CI135" ca="1" si="216">MAX(BW120+1,BW105*BW45/BW15*0)</f>
        <v>3.5386334698841959</v>
      </c>
      <c r="BX135" s="31">
        <f t="shared" ca="1" si="216"/>
        <v>3.5179245491397255</v>
      </c>
      <c r="BY135" s="31">
        <f t="shared" ca="1" si="216"/>
        <v>3.4998285438332952</v>
      </c>
      <c r="BZ135" s="31">
        <f t="shared" ca="1" si="216"/>
        <v>3.484269728254104</v>
      </c>
      <c r="CA135" s="31">
        <f t="shared" ca="1" si="216"/>
        <v>3.4711849534678576</v>
      </c>
      <c r="CB135" s="31">
        <f t="shared" ca="1" si="216"/>
        <v>3.4605233758519609</v>
      </c>
      <c r="CC135" s="31">
        <f t="shared" ca="1" si="216"/>
        <v>3.4522462976509747</v>
      </c>
      <c r="CD135" s="31">
        <f t="shared" ca="1" si="216"/>
        <v>3.4463271275759499</v>
      </c>
      <c r="CE135" s="31">
        <f t="shared" ca="1" si="216"/>
        <v>3.4427514696543362</v>
      </c>
      <c r="CF135" s="31">
        <f t="shared" ca="1" si="216"/>
        <v>3.441517349483417</v>
      </c>
      <c r="CG135" s="31">
        <f t="shared" ca="1" si="216"/>
        <v>3.4426355886491744</v>
      </c>
      <c r="CH135" s="31">
        <f t="shared" ca="1" si="216"/>
        <v>3.4461303403060066</v>
      </c>
      <c r="CI135" s="31">
        <f t="shared" ca="1" si="216"/>
        <v>3.452039801784033</v>
      </c>
    </row>
    <row r="136" spans="1:87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</row>
    <row r="137" spans="1:87">
      <c r="A137" s="162"/>
      <c r="B137" s="501"/>
      <c r="C137" s="501"/>
      <c r="D137" s="501"/>
      <c r="E137" s="501"/>
      <c r="F137" s="501"/>
      <c r="G137" s="501"/>
      <c r="H137" s="501"/>
      <c r="I137" s="501"/>
      <c r="J137" s="501"/>
      <c r="K137" s="501"/>
      <c r="L137" s="501"/>
      <c r="M137" s="501"/>
      <c r="N137" s="501"/>
      <c r="O137" s="501"/>
      <c r="P137" s="501"/>
      <c r="Q137" s="162"/>
      <c r="R137" s="162"/>
      <c r="S137" s="162"/>
      <c r="T137" s="162"/>
      <c r="U137" s="162"/>
      <c r="V137" s="162"/>
      <c r="W137" s="67" t="s">
        <v>97</v>
      </c>
      <c r="X137" s="26">
        <f t="shared" ref="X137:AJ137" ca="1" si="217">X122</f>
        <v>39</v>
      </c>
      <c r="Y137" s="26">
        <f t="shared" ca="1" si="217"/>
        <v>40</v>
      </c>
      <c r="Z137" s="26">
        <f t="shared" ca="1" si="217"/>
        <v>41</v>
      </c>
      <c r="AA137" s="26">
        <f t="shared" ca="1" si="217"/>
        <v>42</v>
      </c>
      <c r="AB137" s="26">
        <f t="shared" ca="1" si="217"/>
        <v>43</v>
      </c>
      <c r="AC137" s="26">
        <f t="shared" ca="1" si="217"/>
        <v>44</v>
      </c>
      <c r="AD137" s="26">
        <f t="shared" ca="1" si="217"/>
        <v>45</v>
      </c>
      <c r="AE137" s="26">
        <f t="shared" ca="1" si="217"/>
        <v>46</v>
      </c>
      <c r="AF137" s="26">
        <f t="shared" ca="1" si="217"/>
        <v>47</v>
      </c>
      <c r="AG137" s="26">
        <f t="shared" ca="1" si="217"/>
        <v>48</v>
      </c>
      <c r="AH137" s="26">
        <f t="shared" ca="1" si="217"/>
        <v>49</v>
      </c>
      <c r="AI137" s="26">
        <f t="shared" ca="1" si="217"/>
        <v>50</v>
      </c>
      <c r="AJ137" s="26">
        <f t="shared" ca="1" si="217"/>
        <v>51</v>
      </c>
      <c r="BK137" s="501"/>
      <c r="BL137" s="501"/>
      <c r="BM137" s="501"/>
      <c r="BN137" s="501"/>
      <c r="BO137" s="501"/>
      <c r="BP137" s="501"/>
      <c r="BQ137" s="501"/>
      <c r="BR137" s="501"/>
      <c r="BS137" s="501"/>
      <c r="BT137" s="162"/>
      <c r="BU137" s="162"/>
      <c r="BV137" s="67" t="s">
        <v>97</v>
      </c>
      <c r="BW137" s="26">
        <f t="shared" ref="BW137:CI137" ca="1" si="218">BW122</f>
        <v>39</v>
      </c>
      <c r="BX137" s="26">
        <f t="shared" ca="1" si="218"/>
        <v>40</v>
      </c>
      <c r="BY137" s="26">
        <f t="shared" ca="1" si="218"/>
        <v>41</v>
      </c>
      <c r="BZ137" s="26">
        <f t="shared" ca="1" si="218"/>
        <v>42</v>
      </c>
      <c r="CA137" s="26">
        <f t="shared" ca="1" si="218"/>
        <v>43</v>
      </c>
      <c r="CB137" s="26">
        <f t="shared" ca="1" si="218"/>
        <v>44</v>
      </c>
      <c r="CC137" s="26">
        <f t="shared" ca="1" si="218"/>
        <v>45</v>
      </c>
      <c r="CD137" s="26">
        <f t="shared" ca="1" si="218"/>
        <v>46</v>
      </c>
      <c r="CE137" s="26">
        <f t="shared" ca="1" si="218"/>
        <v>47</v>
      </c>
      <c r="CF137" s="26">
        <f t="shared" ca="1" si="218"/>
        <v>48</v>
      </c>
      <c r="CG137" s="26">
        <f t="shared" ca="1" si="218"/>
        <v>49</v>
      </c>
      <c r="CH137" s="26">
        <f t="shared" ca="1" si="218"/>
        <v>50</v>
      </c>
      <c r="CI137" s="26">
        <f t="shared" ca="1" si="218"/>
        <v>51</v>
      </c>
    </row>
    <row r="138" spans="1:87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502"/>
      <c r="O138" s="375"/>
      <c r="P138" s="375"/>
      <c r="Q138" s="57"/>
      <c r="R138" s="162"/>
      <c r="S138" s="162"/>
      <c r="T138" s="162"/>
      <c r="U138" s="162"/>
      <c r="V138" s="162"/>
      <c r="W138" s="26">
        <f t="shared" ref="W138:W150" ca="1" si="219">W123</f>
        <v>-6</v>
      </c>
      <c r="X138" s="319">
        <f t="shared" ref="X138:X150" ca="1" si="220">CU333/X123*1000</f>
        <v>0</v>
      </c>
      <c r="Y138" s="319">
        <f t="shared" ref="Y138:Y150" ca="1" si="221">CV333/Y123*1000</f>
        <v>0</v>
      </c>
      <c r="Z138" s="319">
        <f t="shared" ref="Z138:Z150" ca="1" si="222">CW333/Z123*1000</f>
        <v>0</v>
      </c>
      <c r="AA138" s="319">
        <f t="shared" ref="AA138:AA150" ca="1" si="223">CX333/AA123*1000</f>
        <v>0</v>
      </c>
      <c r="AB138" s="319">
        <f t="shared" ref="AB138:AB150" ca="1" si="224">CY333/AB123*1000</f>
        <v>0</v>
      </c>
      <c r="AC138" s="319">
        <f t="shared" ref="AC138:AC150" ca="1" si="225">CZ333/AC123*1000</f>
        <v>0</v>
      </c>
      <c r="AD138" s="319">
        <f t="shared" ref="AD138:AD150" ca="1" si="226">DA333/AD123*1000</f>
        <v>0</v>
      </c>
      <c r="AE138" s="319">
        <f t="shared" ref="AE138:AE150" ca="1" si="227">DB333/AE123*1000</f>
        <v>0</v>
      </c>
      <c r="AF138" s="319">
        <f t="shared" ref="AF138:AF150" ca="1" si="228">DC333/AF123*1000</f>
        <v>0</v>
      </c>
      <c r="AG138" s="319">
        <f t="shared" ref="AG138:AG150" ca="1" si="229">DD333/AG123*1000</f>
        <v>0</v>
      </c>
      <c r="AH138" s="319">
        <f t="shared" ref="AH138:AH150" ca="1" si="230">DE333/AH123*1000</f>
        <v>0</v>
      </c>
      <c r="AI138" s="319">
        <f t="shared" ref="AI138:AI150" ca="1" si="231">DF333/AI123*1000</f>
        <v>0</v>
      </c>
      <c r="AJ138" s="319">
        <f t="shared" ref="AJ138:AJ150" ca="1" si="232">DG333/AJ123*1000</f>
        <v>0</v>
      </c>
      <c r="BK138" s="162"/>
      <c r="BL138" s="162"/>
      <c r="BM138" s="162"/>
      <c r="BN138" s="162"/>
      <c r="BO138" s="162"/>
      <c r="BP138" s="162"/>
      <c r="BQ138" s="502"/>
      <c r="BR138" s="375"/>
      <c r="BS138" s="375"/>
      <c r="BT138" s="57"/>
      <c r="BU138" s="162"/>
      <c r="BV138" s="26">
        <f t="shared" ref="BV138:BV150" ca="1" si="233">BV123</f>
        <v>-6</v>
      </c>
      <c r="BW138" s="388" t="e">
        <f ca="1">#REF!/BW123*1000</f>
        <v>#REF!</v>
      </c>
      <c r="BX138" s="388" t="e">
        <f ca="1">#REF!/BX123*1000</f>
        <v>#REF!</v>
      </c>
      <c r="BY138" s="388" t="e">
        <f ca="1">#REF!/BY123*1000</f>
        <v>#REF!</v>
      </c>
      <c r="BZ138" s="388" t="e">
        <f ca="1">#REF!/BZ123*1000</f>
        <v>#REF!</v>
      </c>
      <c r="CA138" s="388" t="e">
        <f ca="1">#REF!/CA123*1000</f>
        <v>#REF!</v>
      </c>
      <c r="CB138" s="388" t="e">
        <f ca="1">#REF!/CB123*1000</f>
        <v>#REF!</v>
      </c>
      <c r="CC138" s="388" t="e">
        <f ca="1">#REF!/CC123*1000</f>
        <v>#REF!</v>
      </c>
      <c r="CD138" s="388" t="e">
        <f ca="1">#REF!/CD123*1000</f>
        <v>#REF!</v>
      </c>
      <c r="CE138" s="388" t="e">
        <f ca="1">#REF!/CE123*1000</f>
        <v>#REF!</v>
      </c>
      <c r="CF138" s="388" t="e">
        <f ca="1">#REF!/CF123*1000</f>
        <v>#REF!</v>
      </c>
      <c r="CG138" s="388" t="e">
        <f ca="1">#REF!/CG123*1000</f>
        <v>#REF!</v>
      </c>
      <c r="CH138" s="388" t="e">
        <f ca="1">#REF!/CH123*1000</f>
        <v>#REF!</v>
      </c>
      <c r="CI138" s="388" t="e">
        <f ca="1">#REF!/CI123*1000</f>
        <v>#REF!</v>
      </c>
    </row>
    <row r="139" spans="1:87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374"/>
      <c r="O139" s="109"/>
      <c r="P139" s="109"/>
      <c r="Q139" s="109"/>
      <c r="R139" s="162"/>
      <c r="S139" s="162"/>
      <c r="T139" s="162"/>
      <c r="U139" s="162"/>
      <c r="V139" s="162"/>
      <c r="W139" s="26">
        <f t="shared" ca="1" si="219"/>
        <v>-5</v>
      </c>
      <c r="X139" s="319">
        <f t="shared" ca="1" si="220"/>
        <v>0</v>
      </c>
      <c r="Y139" s="319">
        <f t="shared" ca="1" si="221"/>
        <v>0</v>
      </c>
      <c r="Z139" s="319">
        <f t="shared" ca="1" si="222"/>
        <v>0</v>
      </c>
      <c r="AA139" s="319">
        <f t="shared" ca="1" si="223"/>
        <v>0</v>
      </c>
      <c r="AB139" s="319">
        <f t="shared" ca="1" si="224"/>
        <v>0</v>
      </c>
      <c r="AC139" s="319">
        <f t="shared" ca="1" si="225"/>
        <v>0</v>
      </c>
      <c r="AD139" s="319">
        <f t="shared" ca="1" si="226"/>
        <v>0</v>
      </c>
      <c r="AE139" s="319">
        <f t="shared" ca="1" si="227"/>
        <v>0</v>
      </c>
      <c r="AF139" s="319">
        <f t="shared" ca="1" si="228"/>
        <v>0</v>
      </c>
      <c r="AG139" s="319">
        <f t="shared" ca="1" si="229"/>
        <v>0</v>
      </c>
      <c r="AH139" s="319">
        <f t="shared" ca="1" si="230"/>
        <v>0</v>
      </c>
      <c r="AI139" s="319">
        <f t="shared" ca="1" si="231"/>
        <v>0</v>
      </c>
      <c r="AJ139" s="319">
        <f t="shared" ca="1" si="232"/>
        <v>0</v>
      </c>
      <c r="BK139" s="162"/>
      <c r="BL139" s="162"/>
      <c r="BM139" s="162"/>
      <c r="BN139" s="162"/>
      <c r="BO139" s="162"/>
      <c r="BP139" s="162"/>
      <c r="BQ139" s="374"/>
      <c r="BR139" s="109"/>
      <c r="BS139" s="109"/>
      <c r="BT139" s="109"/>
      <c r="BU139" s="162"/>
      <c r="BV139" s="26">
        <f t="shared" ca="1" si="233"/>
        <v>-5</v>
      </c>
      <c r="BW139" s="388" t="e">
        <f ca="1">#REF!/BW124*1000</f>
        <v>#REF!</v>
      </c>
      <c r="BX139" s="388" t="e">
        <f ca="1">#REF!/BX124*1000</f>
        <v>#REF!</v>
      </c>
      <c r="BY139" s="388" t="e">
        <f ca="1">#REF!/BY124*1000</f>
        <v>#REF!</v>
      </c>
      <c r="BZ139" s="388" t="e">
        <f ca="1">#REF!/BZ124*1000</f>
        <v>#REF!</v>
      </c>
      <c r="CA139" s="388" t="e">
        <f ca="1">#REF!/CA124*1000</f>
        <v>#REF!</v>
      </c>
      <c r="CB139" s="388" t="e">
        <f ca="1">#REF!/CB124*1000</f>
        <v>#REF!</v>
      </c>
      <c r="CC139" s="388" t="e">
        <f ca="1">#REF!/CC124*1000</f>
        <v>#REF!</v>
      </c>
      <c r="CD139" s="388" t="e">
        <f ca="1">#REF!/CD124*1000</f>
        <v>#REF!</v>
      </c>
      <c r="CE139" s="388" t="e">
        <f ca="1">#REF!/CE124*1000</f>
        <v>#REF!</v>
      </c>
      <c r="CF139" s="388" t="e">
        <f ca="1">#REF!/CF124*1000</f>
        <v>#REF!</v>
      </c>
      <c r="CG139" s="388" t="e">
        <f ca="1">#REF!/CG124*1000</f>
        <v>#REF!</v>
      </c>
      <c r="CH139" s="388" t="e">
        <f ca="1">#REF!/CH124*1000</f>
        <v>#REF!</v>
      </c>
      <c r="CI139" s="388" t="e">
        <f ca="1">#REF!/CI124*1000</f>
        <v>#REF!</v>
      </c>
    </row>
    <row r="140" spans="1:87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374"/>
      <c r="O140" s="109"/>
      <c r="P140" s="109"/>
      <c r="Q140" s="109"/>
      <c r="R140" s="162"/>
      <c r="S140" s="162"/>
      <c r="T140" s="162"/>
      <c r="U140" s="162"/>
      <c r="V140" s="162"/>
      <c r="W140" s="26">
        <f t="shared" ca="1" si="219"/>
        <v>-4</v>
      </c>
      <c r="X140" s="319">
        <f t="shared" ca="1" si="220"/>
        <v>0</v>
      </c>
      <c r="Y140" s="319">
        <f t="shared" ca="1" si="221"/>
        <v>0</v>
      </c>
      <c r="Z140" s="319">
        <f t="shared" ca="1" si="222"/>
        <v>0</v>
      </c>
      <c r="AA140" s="319">
        <f t="shared" ca="1" si="223"/>
        <v>0</v>
      </c>
      <c r="AB140" s="319">
        <f t="shared" ca="1" si="224"/>
        <v>0</v>
      </c>
      <c r="AC140" s="319">
        <f t="shared" ca="1" si="225"/>
        <v>0</v>
      </c>
      <c r="AD140" s="319">
        <f t="shared" ca="1" si="226"/>
        <v>0</v>
      </c>
      <c r="AE140" s="319">
        <f t="shared" ca="1" si="227"/>
        <v>0</v>
      </c>
      <c r="AF140" s="319">
        <f t="shared" ca="1" si="228"/>
        <v>0</v>
      </c>
      <c r="AG140" s="319">
        <f t="shared" ca="1" si="229"/>
        <v>0</v>
      </c>
      <c r="AH140" s="319">
        <f t="shared" ca="1" si="230"/>
        <v>0</v>
      </c>
      <c r="AI140" s="319">
        <f t="shared" ca="1" si="231"/>
        <v>0</v>
      </c>
      <c r="AJ140" s="319">
        <f t="shared" ca="1" si="232"/>
        <v>0</v>
      </c>
      <c r="BK140" s="162"/>
      <c r="BL140" s="162"/>
      <c r="BM140" s="162"/>
      <c r="BN140" s="162"/>
      <c r="BO140" s="162"/>
      <c r="BP140" s="162"/>
      <c r="BQ140" s="374"/>
      <c r="BR140" s="109"/>
      <c r="BS140" s="109"/>
      <c r="BT140" s="109"/>
      <c r="BU140" s="162"/>
      <c r="BV140" s="26">
        <f t="shared" ca="1" si="233"/>
        <v>-4</v>
      </c>
      <c r="BW140" s="388" t="e">
        <f ca="1">#REF!/BW125*1000</f>
        <v>#REF!</v>
      </c>
      <c r="BX140" s="388" t="e">
        <f ca="1">#REF!/BX125*1000</f>
        <v>#REF!</v>
      </c>
      <c r="BY140" s="388" t="e">
        <f ca="1">#REF!/BY125*1000</f>
        <v>#REF!</v>
      </c>
      <c r="BZ140" s="388" t="e">
        <f ca="1">#REF!/BZ125*1000</f>
        <v>#REF!</v>
      </c>
      <c r="CA140" s="388" t="e">
        <f ca="1">#REF!/CA125*1000</f>
        <v>#REF!</v>
      </c>
      <c r="CB140" s="388" t="e">
        <f ca="1">#REF!/CB125*1000</f>
        <v>#REF!</v>
      </c>
      <c r="CC140" s="388" t="e">
        <f ca="1">#REF!/CC125*1000</f>
        <v>#REF!</v>
      </c>
      <c r="CD140" s="388" t="e">
        <f ca="1">#REF!/CD125*1000</f>
        <v>#REF!</v>
      </c>
      <c r="CE140" s="388" t="e">
        <f ca="1">#REF!/CE125*1000</f>
        <v>#REF!</v>
      </c>
      <c r="CF140" s="388" t="e">
        <f ca="1">#REF!/CF125*1000</f>
        <v>#REF!</v>
      </c>
      <c r="CG140" s="388" t="e">
        <f ca="1">#REF!/CG125*1000</f>
        <v>#REF!</v>
      </c>
      <c r="CH140" s="388" t="e">
        <f ca="1">#REF!/CH125*1000</f>
        <v>#REF!</v>
      </c>
      <c r="CI140" s="388" t="e">
        <f ca="1">#REF!/CI125*1000</f>
        <v>#REF!</v>
      </c>
    </row>
    <row r="141" spans="1:87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374"/>
      <c r="O141" s="109"/>
      <c r="P141" s="109"/>
      <c r="Q141" s="109"/>
      <c r="R141" s="162"/>
      <c r="S141" s="162"/>
      <c r="T141" s="162"/>
      <c r="U141" s="162"/>
      <c r="V141" s="162"/>
      <c r="W141" s="26">
        <f t="shared" ca="1" si="219"/>
        <v>-3</v>
      </c>
      <c r="X141" s="319">
        <f t="shared" ca="1" si="220"/>
        <v>0</v>
      </c>
      <c r="Y141" s="319">
        <f t="shared" ca="1" si="221"/>
        <v>0</v>
      </c>
      <c r="Z141" s="319">
        <f t="shared" ca="1" si="222"/>
        <v>0</v>
      </c>
      <c r="AA141" s="319">
        <f t="shared" ca="1" si="223"/>
        <v>0</v>
      </c>
      <c r="AB141" s="319">
        <f t="shared" ca="1" si="224"/>
        <v>0</v>
      </c>
      <c r="AC141" s="319">
        <f t="shared" ca="1" si="225"/>
        <v>0</v>
      </c>
      <c r="AD141" s="319">
        <f t="shared" ca="1" si="226"/>
        <v>0</v>
      </c>
      <c r="AE141" s="319">
        <f t="shared" ca="1" si="227"/>
        <v>0</v>
      </c>
      <c r="AF141" s="319">
        <f t="shared" ca="1" si="228"/>
        <v>0</v>
      </c>
      <c r="AG141" s="319">
        <f t="shared" ca="1" si="229"/>
        <v>0</v>
      </c>
      <c r="AH141" s="319">
        <f t="shared" ca="1" si="230"/>
        <v>0</v>
      </c>
      <c r="AI141" s="319">
        <f t="shared" ca="1" si="231"/>
        <v>0</v>
      </c>
      <c r="AJ141" s="319">
        <f t="shared" ca="1" si="232"/>
        <v>0</v>
      </c>
      <c r="BK141" s="162"/>
      <c r="BL141" s="162"/>
      <c r="BM141" s="162"/>
      <c r="BN141" s="162"/>
      <c r="BO141" s="162"/>
      <c r="BP141" s="162"/>
      <c r="BQ141" s="374"/>
      <c r="BR141" s="109"/>
      <c r="BS141" s="109"/>
      <c r="BT141" s="109"/>
      <c r="BU141" s="162"/>
      <c r="BV141" s="26">
        <f t="shared" ca="1" si="233"/>
        <v>-3</v>
      </c>
      <c r="BW141" s="388" t="e">
        <f ca="1">#REF!/BW126*1000</f>
        <v>#REF!</v>
      </c>
      <c r="BX141" s="388" t="e">
        <f ca="1">#REF!/BX126*1000</f>
        <v>#REF!</v>
      </c>
      <c r="BY141" s="388" t="e">
        <f ca="1">#REF!/BY126*1000</f>
        <v>#REF!</v>
      </c>
      <c r="BZ141" s="388" t="e">
        <f ca="1">#REF!/BZ126*1000</f>
        <v>#REF!</v>
      </c>
      <c r="CA141" s="388" t="e">
        <f ca="1">#REF!/CA126*1000</f>
        <v>#REF!</v>
      </c>
      <c r="CB141" s="388" t="e">
        <f ca="1">#REF!/CB126*1000</f>
        <v>#REF!</v>
      </c>
      <c r="CC141" s="388" t="e">
        <f ca="1">#REF!/CC126*1000</f>
        <v>#REF!</v>
      </c>
      <c r="CD141" s="388" t="e">
        <f ca="1">#REF!/CD126*1000</f>
        <v>#REF!</v>
      </c>
      <c r="CE141" s="388" t="e">
        <f ca="1">#REF!/CE126*1000</f>
        <v>#REF!</v>
      </c>
      <c r="CF141" s="388" t="e">
        <f ca="1">#REF!/CF126*1000</f>
        <v>#REF!</v>
      </c>
      <c r="CG141" s="388" t="e">
        <f ca="1">#REF!/CG126*1000</f>
        <v>#REF!</v>
      </c>
      <c r="CH141" s="388" t="e">
        <f ca="1">#REF!/CH126*1000</f>
        <v>#REF!</v>
      </c>
      <c r="CI141" s="388" t="e">
        <f ca="1">#REF!/CI126*1000</f>
        <v>#REF!</v>
      </c>
    </row>
    <row r="142" spans="1:87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374"/>
      <c r="O142" s="109"/>
      <c r="P142" s="109"/>
      <c r="Q142" s="109"/>
      <c r="R142" s="162"/>
      <c r="S142" s="162"/>
      <c r="T142" s="162"/>
      <c r="U142" s="162"/>
      <c r="V142" s="162"/>
      <c r="W142" s="26">
        <f t="shared" ca="1" si="219"/>
        <v>-2</v>
      </c>
      <c r="X142" s="319">
        <f t="shared" ca="1" si="220"/>
        <v>0</v>
      </c>
      <c r="Y142" s="319">
        <f t="shared" ca="1" si="221"/>
        <v>0</v>
      </c>
      <c r="Z142" s="319">
        <f t="shared" ca="1" si="222"/>
        <v>0</v>
      </c>
      <c r="AA142" s="319">
        <f t="shared" ca="1" si="223"/>
        <v>0</v>
      </c>
      <c r="AB142" s="319">
        <f t="shared" ca="1" si="224"/>
        <v>0</v>
      </c>
      <c r="AC142" s="319">
        <f t="shared" ca="1" si="225"/>
        <v>0</v>
      </c>
      <c r="AD142" s="319">
        <f t="shared" ca="1" si="226"/>
        <v>0</v>
      </c>
      <c r="AE142" s="319">
        <f t="shared" ca="1" si="227"/>
        <v>0</v>
      </c>
      <c r="AF142" s="319">
        <f t="shared" ca="1" si="228"/>
        <v>0</v>
      </c>
      <c r="AG142" s="319">
        <f t="shared" ca="1" si="229"/>
        <v>0</v>
      </c>
      <c r="AH142" s="319">
        <f t="shared" ca="1" si="230"/>
        <v>0</v>
      </c>
      <c r="AI142" s="319">
        <f t="shared" ca="1" si="231"/>
        <v>0</v>
      </c>
      <c r="AJ142" s="319">
        <f t="shared" ca="1" si="232"/>
        <v>0</v>
      </c>
      <c r="BK142" s="162"/>
      <c r="BL142" s="162"/>
      <c r="BM142" s="162"/>
      <c r="BN142" s="162"/>
      <c r="BO142" s="162"/>
      <c r="BP142" s="162"/>
      <c r="BQ142" s="374"/>
      <c r="BR142" s="109"/>
      <c r="BS142" s="109"/>
      <c r="BT142" s="109"/>
      <c r="BU142" s="162"/>
      <c r="BV142" s="26">
        <f t="shared" ca="1" si="233"/>
        <v>-2</v>
      </c>
      <c r="BW142" s="388" t="e">
        <f ca="1">#REF!/BW127*1000</f>
        <v>#REF!</v>
      </c>
      <c r="BX142" s="388" t="e">
        <f ca="1">#REF!/BX127*1000</f>
        <v>#REF!</v>
      </c>
      <c r="BY142" s="388" t="e">
        <f ca="1">#REF!/BY127*1000</f>
        <v>#REF!</v>
      </c>
      <c r="BZ142" s="388" t="e">
        <f ca="1">#REF!/BZ127*1000</f>
        <v>#REF!</v>
      </c>
      <c r="CA142" s="388" t="e">
        <f ca="1">#REF!/CA127*1000</f>
        <v>#REF!</v>
      </c>
      <c r="CB142" s="388" t="e">
        <f ca="1">#REF!/CB127*1000</f>
        <v>#REF!</v>
      </c>
      <c r="CC142" s="388" t="e">
        <f ca="1">#REF!/CC127*1000</f>
        <v>#REF!</v>
      </c>
      <c r="CD142" s="388" t="e">
        <f ca="1">#REF!/CD127*1000</f>
        <v>#REF!</v>
      </c>
      <c r="CE142" s="388" t="e">
        <f ca="1">#REF!/CE127*1000</f>
        <v>#REF!</v>
      </c>
      <c r="CF142" s="388" t="e">
        <f ca="1">#REF!/CF127*1000</f>
        <v>#REF!</v>
      </c>
      <c r="CG142" s="388" t="e">
        <f ca="1">#REF!/CG127*1000</f>
        <v>#REF!</v>
      </c>
      <c r="CH142" s="388" t="e">
        <f ca="1">#REF!/CH127*1000</f>
        <v>#REF!</v>
      </c>
      <c r="CI142" s="388" t="e">
        <f ca="1">#REF!/CI127*1000</f>
        <v>#REF!</v>
      </c>
    </row>
    <row r="143" spans="1:87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374"/>
      <c r="O143" s="109"/>
      <c r="P143" s="109"/>
      <c r="Q143" s="109"/>
      <c r="R143" s="162"/>
      <c r="S143" s="162"/>
      <c r="T143" s="162"/>
      <c r="U143" s="162"/>
      <c r="V143" s="162"/>
      <c r="W143" s="26">
        <f t="shared" ca="1" si="219"/>
        <v>-1</v>
      </c>
      <c r="X143" s="319">
        <f t="shared" ca="1" si="220"/>
        <v>0</v>
      </c>
      <c r="Y143" s="319">
        <f t="shared" ca="1" si="221"/>
        <v>0</v>
      </c>
      <c r="Z143" s="319">
        <f t="shared" ca="1" si="222"/>
        <v>0</v>
      </c>
      <c r="AA143" s="319">
        <f t="shared" ca="1" si="223"/>
        <v>0</v>
      </c>
      <c r="AB143" s="319">
        <f t="shared" ca="1" si="224"/>
        <v>0</v>
      </c>
      <c r="AC143" s="319">
        <f t="shared" ca="1" si="225"/>
        <v>0</v>
      </c>
      <c r="AD143" s="319">
        <f t="shared" ca="1" si="226"/>
        <v>0</v>
      </c>
      <c r="AE143" s="319">
        <f t="shared" ca="1" si="227"/>
        <v>0</v>
      </c>
      <c r="AF143" s="319">
        <f t="shared" ca="1" si="228"/>
        <v>0</v>
      </c>
      <c r="AG143" s="319">
        <f t="shared" ca="1" si="229"/>
        <v>0</v>
      </c>
      <c r="AH143" s="319">
        <f t="shared" ca="1" si="230"/>
        <v>0</v>
      </c>
      <c r="AI143" s="319">
        <f t="shared" ca="1" si="231"/>
        <v>0</v>
      </c>
      <c r="AJ143" s="319">
        <f t="shared" ca="1" si="232"/>
        <v>0</v>
      </c>
      <c r="BK143" s="162"/>
      <c r="BL143" s="162"/>
      <c r="BM143" s="162"/>
      <c r="BN143" s="162"/>
      <c r="BO143" s="162"/>
      <c r="BP143" s="162"/>
      <c r="BQ143" s="374"/>
      <c r="BR143" s="109"/>
      <c r="BS143" s="109"/>
      <c r="BT143" s="109"/>
      <c r="BU143" s="162"/>
      <c r="BV143" s="26">
        <f t="shared" ca="1" si="233"/>
        <v>-1</v>
      </c>
      <c r="BW143" s="388" t="e">
        <f ca="1">#REF!/BW128*1000</f>
        <v>#REF!</v>
      </c>
      <c r="BX143" s="388" t="e">
        <f ca="1">#REF!/BX128*1000</f>
        <v>#REF!</v>
      </c>
      <c r="BY143" s="388" t="e">
        <f ca="1">#REF!/BY128*1000</f>
        <v>#REF!</v>
      </c>
      <c r="BZ143" s="388" t="e">
        <f ca="1">#REF!/BZ128*1000</f>
        <v>#REF!</v>
      </c>
      <c r="CA143" s="388" t="e">
        <f ca="1">#REF!/CA128*1000</f>
        <v>#REF!</v>
      </c>
      <c r="CB143" s="388" t="e">
        <f ca="1">#REF!/CB128*1000</f>
        <v>#REF!</v>
      </c>
      <c r="CC143" s="388" t="e">
        <f ca="1">#REF!/CC128*1000</f>
        <v>#REF!</v>
      </c>
      <c r="CD143" s="388" t="e">
        <f ca="1">#REF!/CD128*1000</f>
        <v>#REF!</v>
      </c>
      <c r="CE143" s="388" t="e">
        <f ca="1">#REF!/CE128*1000</f>
        <v>#REF!</v>
      </c>
      <c r="CF143" s="388" t="e">
        <f ca="1">#REF!/CF128*1000</f>
        <v>#REF!</v>
      </c>
      <c r="CG143" s="388" t="e">
        <f ca="1">#REF!/CG128*1000</f>
        <v>#REF!</v>
      </c>
      <c r="CH143" s="388" t="e">
        <f ca="1">#REF!/CH128*1000</f>
        <v>#REF!</v>
      </c>
      <c r="CI143" s="388" t="e">
        <f ca="1">#REF!/CI128*1000</f>
        <v>#REF!</v>
      </c>
    </row>
    <row r="144" spans="1:87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375"/>
      <c r="O144" s="58"/>
      <c r="P144" s="58"/>
      <c r="Q144" s="58"/>
      <c r="R144" s="162"/>
      <c r="S144" s="162"/>
      <c r="T144" s="162"/>
      <c r="U144" s="162"/>
      <c r="V144" s="162"/>
      <c r="W144" s="26">
        <f t="shared" ca="1" si="219"/>
        <v>0</v>
      </c>
      <c r="X144" s="319">
        <f t="shared" ca="1" si="220"/>
        <v>0</v>
      </c>
      <c r="Y144" s="319">
        <f t="shared" ca="1" si="221"/>
        <v>0</v>
      </c>
      <c r="Z144" s="319">
        <f t="shared" ca="1" si="222"/>
        <v>0</v>
      </c>
      <c r="AA144" s="319">
        <f t="shared" ca="1" si="223"/>
        <v>0</v>
      </c>
      <c r="AB144" s="319">
        <f t="shared" ca="1" si="224"/>
        <v>0</v>
      </c>
      <c r="AC144" s="319">
        <f t="shared" ca="1" si="225"/>
        <v>0</v>
      </c>
      <c r="AD144" s="319">
        <f t="shared" ca="1" si="226"/>
        <v>0</v>
      </c>
      <c r="AE144" s="319">
        <f t="shared" ca="1" si="227"/>
        <v>0</v>
      </c>
      <c r="AF144" s="319">
        <f t="shared" ca="1" si="228"/>
        <v>0</v>
      </c>
      <c r="AG144" s="319">
        <f t="shared" ca="1" si="229"/>
        <v>0</v>
      </c>
      <c r="AH144" s="319">
        <f t="shared" ca="1" si="230"/>
        <v>0</v>
      </c>
      <c r="AI144" s="319">
        <f t="shared" ca="1" si="231"/>
        <v>0</v>
      </c>
      <c r="AJ144" s="319">
        <f t="shared" ca="1" si="232"/>
        <v>0</v>
      </c>
      <c r="BK144" s="162"/>
      <c r="BL144" s="162"/>
      <c r="BM144" s="162"/>
      <c r="BN144" s="162"/>
      <c r="BO144" s="162"/>
      <c r="BP144" s="162"/>
      <c r="BQ144" s="375"/>
      <c r="BR144" s="58"/>
      <c r="BS144" s="58"/>
      <c r="BT144" s="58"/>
      <c r="BU144" s="162"/>
      <c r="BV144" s="26">
        <f t="shared" ca="1" si="233"/>
        <v>0</v>
      </c>
      <c r="BW144" s="388" t="e">
        <f ca="1">#REF!/BW129*1000</f>
        <v>#REF!</v>
      </c>
      <c r="BX144" s="388" t="e">
        <f ca="1">#REF!/BX129*1000</f>
        <v>#REF!</v>
      </c>
      <c r="BY144" s="388" t="e">
        <f ca="1">#REF!/BY129*1000</f>
        <v>#REF!</v>
      </c>
      <c r="BZ144" s="388" t="e">
        <f ca="1">#REF!/BZ129*1000</f>
        <v>#REF!</v>
      </c>
      <c r="CA144" s="388" t="e">
        <f ca="1">#REF!/CA129*1000</f>
        <v>#REF!</v>
      </c>
      <c r="CB144" s="388" t="e">
        <f ca="1">#REF!/CB129*1000</f>
        <v>#REF!</v>
      </c>
      <c r="CC144" s="388" t="e">
        <f ca="1">#REF!/CC129*1000</f>
        <v>#REF!</v>
      </c>
      <c r="CD144" s="388" t="e">
        <f ca="1">#REF!/CD129*1000</f>
        <v>#REF!</v>
      </c>
      <c r="CE144" s="388" t="e">
        <f ca="1">#REF!/CE129*1000</f>
        <v>#REF!</v>
      </c>
      <c r="CF144" s="388" t="e">
        <f ca="1">#REF!/CF129*1000</f>
        <v>#REF!</v>
      </c>
      <c r="CG144" s="388" t="e">
        <f ca="1">#REF!/CG129*1000</f>
        <v>#REF!</v>
      </c>
      <c r="CH144" s="388" t="e">
        <f ca="1">#REF!/CH129*1000</f>
        <v>#REF!</v>
      </c>
      <c r="CI144" s="388" t="e">
        <f ca="1">#REF!/CI129*1000</f>
        <v>#REF!</v>
      </c>
    </row>
    <row r="145" spans="1:87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375"/>
      <c r="O145" s="58"/>
      <c r="P145" s="58"/>
      <c r="Q145" s="58"/>
      <c r="R145" s="162"/>
      <c r="S145" s="162"/>
      <c r="T145" s="162"/>
      <c r="U145" s="162"/>
      <c r="V145" s="162"/>
      <c r="W145" s="26">
        <f t="shared" ca="1" si="219"/>
        <v>1</v>
      </c>
      <c r="X145" s="319">
        <f t="shared" ca="1" si="220"/>
        <v>0</v>
      </c>
      <c r="Y145" s="319">
        <f t="shared" ca="1" si="221"/>
        <v>0</v>
      </c>
      <c r="Z145" s="319">
        <f t="shared" ca="1" si="222"/>
        <v>0</v>
      </c>
      <c r="AA145" s="319">
        <f t="shared" ca="1" si="223"/>
        <v>0</v>
      </c>
      <c r="AB145" s="319">
        <f t="shared" ca="1" si="224"/>
        <v>0</v>
      </c>
      <c r="AC145" s="319">
        <f t="shared" ca="1" si="225"/>
        <v>0</v>
      </c>
      <c r="AD145" s="319">
        <f t="shared" ca="1" si="226"/>
        <v>0</v>
      </c>
      <c r="AE145" s="319">
        <f t="shared" ca="1" si="227"/>
        <v>0</v>
      </c>
      <c r="AF145" s="319">
        <f t="shared" ca="1" si="228"/>
        <v>0</v>
      </c>
      <c r="AG145" s="319">
        <f t="shared" ca="1" si="229"/>
        <v>0</v>
      </c>
      <c r="AH145" s="319">
        <f t="shared" ca="1" si="230"/>
        <v>0</v>
      </c>
      <c r="AI145" s="319">
        <f t="shared" ca="1" si="231"/>
        <v>0</v>
      </c>
      <c r="AJ145" s="319">
        <f t="shared" ca="1" si="232"/>
        <v>0</v>
      </c>
      <c r="BK145" s="162"/>
      <c r="BL145" s="162"/>
      <c r="BM145" s="162"/>
      <c r="BN145" s="162"/>
      <c r="BO145" s="162"/>
      <c r="BP145" s="162"/>
      <c r="BQ145" s="375"/>
      <c r="BR145" s="58"/>
      <c r="BS145" s="58"/>
      <c r="BT145" s="58"/>
      <c r="BU145" s="162"/>
      <c r="BV145" s="26">
        <f t="shared" ca="1" si="233"/>
        <v>1</v>
      </c>
      <c r="BW145" s="388" t="e">
        <f ca="1">#REF!/BW130*1000</f>
        <v>#REF!</v>
      </c>
      <c r="BX145" s="388" t="e">
        <f ca="1">#REF!/BX130*1000</f>
        <v>#REF!</v>
      </c>
      <c r="BY145" s="388" t="e">
        <f ca="1">#REF!/BY130*1000</f>
        <v>#REF!</v>
      </c>
      <c r="BZ145" s="388" t="e">
        <f ca="1">#REF!/BZ130*1000</f>
        <v>#REF!</v>
      </c>
      <c r="CA145" s="388" t="e">
        <f ca="1">#REF!/CA130*1000</f>
        <v>#REF!</v>
      </c>
      <c r="CB145" s="388" t="e">
        <f ca="1">#REF!/CB130*1000</f>
        <v>#REF!</v>
      </c>
      <c r="CC145" s="388" t="e">
        <f ca="1">#REF!/CC130*1000</f>
        <v>#REF!</v>
      </c>
      <c r="CD145" s="388" t="e">
        <f ca="1">#REF!/CD130*1000</f>
        <v>#REF!</v>
      </c>
      <c r="CE145" s="388" t="e">
        <f ca="1">#REF!/CE130*1000</f>
        <v>#REF!</v>
      </c>
      <c r="CF145" s="388" t="e">
        <f ca="1">#REF!/CF130*1000</f>
        <v>#REF!</v>
      </c>
      <c r="CG145" s="388" t="e">
        <f ca="1">#REF!/CG130*1000</f>
        <v>#REF!</v>
      </c>
      <c r="CH145" s="388" t="e">
        <f ca="1">#REF!/CH130*1000</f>
        <v>#REF!</v>
      </c>
      <c r="CI145" s="388" t="e">
        <f ca="1">#REF!/CI130*1000</f>
        <v>#REF!</v>
      </c>
    </row>
    <row r="146" spans="1:87">
      <c r="A146" s="501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26">
        <f t="shared" ca="1" si="219"/>
        <v>2</v>
      </c>
      <c r="X146" s="319">
        <f t="shared" ca="1" si="220"/>
        <v>0</v>
      </c>
      <c r="Y146" s="319">
        <f t="shared" ca="1" si="221"/>
        <v>0</v>
      </c>
      <c r="Z146" s="319">
        <f t="shared" ca="1" si="222"/>
        <v>0</v>
      </c>
      <c r="AA146" s="319">
        <f t="shared" ca="1" si="223"/>
        <v>0</v>
      </c>
      <c r="AB146" s="319">
        <f t="shared" ca="1" si="224"/>
        <v>0</v>
      </c>
      <c r="AC146" s="319">
        <f t="shared" ca="1" si="225"/>
        <v>0</v>
      </c>
      <c r="AD146" s="319">
        <f t="shared" ca="1" si="226"/>
        <v>0</v>
      </c>
      <c r="AE146" s="319">
        <f t="shared" ca="1" si="227"/>
        <v>0</v>
      </c>
      <c r="AF146" s="319">
        <f t="shared" ca="1" si="228"/>
        <v>0</v>
      </c>
      <c r="AG146" s="319">
        <f t="shared" ca="1" si="229"/>
        <v>0</v>
      </c>
      <c r="AH146" s="319">
        <f t="shared" ca="1" si="230"/>
        <v>0</v>
      </c>
      <c r="AI146" s="319">
        <f t="shared" ca="1" si="231"/>
        <v>0</v>
      </c>
      <c r="AJ146" s="319">
        <f t="shared" ca="1" si="232"/>
        <v>0</v>
      </c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26">
        <f t="shared" ca="1" si="233"/>
        <v>2</v>
      </c>
      <c r="BW146" s="388" t="e">
        <f ca="1">#REF!/BW131*1000</f>
        <v>#REF!</v>
      </c>
      <c r="BX146" s="388" t="e">
        <f ca="1">#REF!/BX131*1000</f>
        <v>#REF!</v>
      </c>
      <c r="BY146" s="388" t="e">
        <f ca="1">#REF!/BY131*1000</f>
        <v>#REF!</v>
      </c>
      <c r="BZ146" s="388" t="e">
        <f ca="1">#REF!/BZ131*1000</f>
        <v>#REF!</v>
      </c>
      <c r="CA146" s="388" t="e">
        <f ca="1">#REF!/CA131*1000</f>
        <v>#REF!</v>
      </c>
      <c r="CB146" s="388" t="e">
        <f ca="1">#REF!/CB131*1000</f>
        <v>#REF!</v>
      </c>
      <c r="CC146" s="388" t="e">
        <f ca="1">#REF!/CC131*1000</f>
        <v>#REF!</v>
      </c>
      <c r="CD146" s="388" t="e">
        <f ca="1">#REF!/CD131*1000</f>
        <v>#REF!</v>
      </c>
      <c r="CE146" s="388" t="e">
        <f ca="1">#REF!/CE131*1000</f>
        <v>#REF!</v>
      </c>
      <c r="CF146" s="388" t="e">
        <f ca="1">#REF!/CF131*1000</f>
        <v>#REF!</v>
      </c>
      <c r="CG146" s="388" t="e">
        <f ca="1">#REF!/CG131*1000</f>
        <v>#REF!</v>
      </c>
      <c r="CH146" s="388" t="e">
        <f ca="1">#REF!/CH131*1000</f>
        <v>#REF!</v>
      </c>
      <c r="CI146" s="388" t="e">
        <f ca="1">#REF!/CI131*1000</f>
        <v>#REF!</v>
      </c>
    </row>
    <row r="147" spans="1:87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26">
        <f t="shared" ca="1" si="219"/>
        <v>3</v>
      </c>
      <c r="X147" s="319">
        <f t="shared" ca="1" si="220"/>
        <v>0</v>
      </c>
      <c r="Y147" s="319">
        <f t="shared" ca="1" si="221"/>
        <v>0</v>
      </c>
      <c r="Z147" s="319">
        <f t="shared" ca="1" si="222"/>
        <v>0</v>
      </c>
      <c r="AA147" s="319">
        <f t="shared" ca="1" si="223"/>
        <v>0</v>
      </c>
      <c r="AB147" s="319">
        <f t="shared" ca="1" si="224"/>
        <v>0</v>
      </c>
      <c r="AC147" s="319">
        <f t="shared" ca="1" si="225"/>
        <v>0</v>
      </c>
      <c r="AD147" s="319">
        <f t="shared" ca="1" si="226"/>
        <v>0</v>
      </c>
      <c r="AE147" s="319">
        <f t="shared" ca="1" si="227"/>
        <v>0</v>
      </c>
      <c r="AF147" s="319">
        <f t="shared" ca="1" si="228"/>
        <v>0</v>
      </c>
      <c r="AG147" s="319">
        <f t="shared" ca="1" si="229"/>
        <v>0</v>
      </c>
      <c r="AH147" s="319">
        <f t="shared" ca="1" si="230"/>
        <v>0</v>
      </c>
      <c r="AI147" s="319">
        <f t="shared" ca="1" si="231"/>
        <v>0</v>
      </c>
      <c r="AJ147" s="319">
        <f t="shared" ca="1" si="232"/>
        <v>0</v>
      </c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26">
        <f t="shared" ca="1" si="233"/>
        <v>3</v>
      </c>
      <c r="BW147" s="388" t="e">
        <f ca="1">#REF!/BW132*1000</f>
        <v>#REF!</v>
      </c>
      <c r="BX147" s="388" t="e">
        <f ca="1">#REF!/BX132*1000</f>
        <v>#REF!</v>
      </c>
      <c r="BY147" s="388" t="e">
        <f ca="1">#REF!/BY132*1000</f>
        <v>#REF!</v>
      </c>
      <c r="BZ147" s="388" t="e">
        <f ca="1">#REF!/BZ132*1000</f>
        <v>#REF!</v>
      </c>
      <c r="CA147" s="388" t="e">
        <f ca="1">#REF!/CA132*1000</f>
        <v>#REF!</v>
      </c>
      <c r="CB147" s="388" t="e">
        <f ca="1">#REF!/CB132*1000</f>
        <v>#REF!</v>
      </c>
      <c r="CC147" s="388" t="e">
        <f ca="1">#REF!/CC132*1000</f>
        <v>#REF!</v>
      </c>
      <c r="CD147" s="388" t="e">
        <f ca="1">#REF!/CD132*1000</f>
        <v>#REF!</v>
      </c>
      <c r="CE147" s="388" t="e">
        <f ca="1">#REF!/CE132*1000</f>
        <v>#REF!</v>
      </c>
      <c r="CF147" s="388" t="e">
        <f ca="1">#REF!/CF132*1000</f>
        <v>#REF!</v>
      </c>
      <c r="CG147" s="388" t="e">
        <f ca="1">#REF!/CG132*1000</f>
        <v>#REF!</v>
      </c>
      <c r="CH147" s="388" t="e">
        <f ca="1">#REF!/CH132*1000</f>
        <v>#REF!</v>
      </c>
      <c r="CI147" s="388" t="e">
        <f ca="1">#REF!/CI132*1000</f>
        <v>#REF!</v>
      </c>
    </row>
    <row r="148" spans="1:87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26">
        <f t="shared" ca="1" si="219"/>
        <v>4</v>
      </c>
      <c r="X148" s="319">
        <f t="shared" ca="1" si="220"/>
        <v>0</v>
      </c>
      <c r="Y148" s="319">
        <f t="shared" ca="1" si="221"/>
        <v>0</v>
      </c>
      <c r="Z148" s="319">
        <f t="shared" ca="1" si="222"/>
        <v>0</v>
      </c>
      <c r="AA148" s="319">
        <f t="shared" ca="1" si="223"/>
        <v>0</v>
      </c>
      <c r="AB148" s="319">
        <f t="shared" ca="1" si="224"/>
        <v>0</v>
      </c>
      <c r="AC148" s="319">
        <f t="shared" ca="1" si="225"/>
        <v>0</v>
      </c>
      <c r="AD148" s="319">
        <f t="shared" ca="1" si="226"/>
        <v>0</v>
      </c>
      <c r="AE148" s="319">
        <f t="shared" ca="1" si="227"/>
        <v>0</v>
      </c>
      <c r="AF148" s="319">
        <f t="shared" ca="1" si="228"/>
        <v>0</v>
      </c>
      <c r="AG148" s="319">
        <f t="shared" ca="1" si="229"/>
        <v>0</v>
      </c>
      <c r="AH148" s="319">
        <f t="shared" ca="1" si="230"/>
        <v>0</v>
      </c>
      <c r="AI148" s="319">
        <f t="shared" ca="1" si="231"/>
        <v>0</v>
      </c>
      <c r="AJ148" s="319">
        <f t="shared" ca="1" si="232"/>
        <v>0</v>
      </c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26">
        <f t="shared" ca="1" si="233"/>
        <v>4</v>
      </c>
      <c r="BW148" s="388" t="e">
        <f ca="1">#REF!/BW133*1000</f>
        <v>#REF!</v>
      </c>
      <c r="BX148" s="388" t="e">
        <f ca="1">#REF!/BX133*1000</f>
        <v>#REF!</v>
      </c>
      <c r="BY148" s="388" t="e">
        <f ca="1">#REF!/BY133*1000</f>
        <v>#REF!</v>
      </c>
      <c r="BZ148" s="388" t="e">
        <f ca="1">#REF!/BZ133*1000</f>
        <v>#REF!</v>
      </c>
      <c r="CA148" s="388" t="e">
        <f ca="1">#REF!/CA133*1000</f>
        <v>#REF!</v>
      </c>
      <c r="CB148" s="388" t="e">
        <f ca="1">#REF!/CB133*1000</f>
        <v>#REF!</v>
      </c>
      <c r="CC148" s="388" t="e">
        <f ca="1">#REF!/CC133*1000</f>
        <v>#REF!</v>
      </c>
      <c r="CD148" s="388" t="e">
        <f ca="1">#REF!/CD133*1000</f>
        <v>#REF!</v>
      </c>
      <c r="CE148" s="388" t="e">
        <f ca="1">#REF!/CE133*1000</f>
        <v>#REF!</v>
      </c>
      <c r="CF148" s="388" t="e">
        <f ca="1">#REF!/CF133*1000</f>
        <v>#REF!</v>
      </c>
      <c r="CG148" s="388" t="e">
        <f ca="1">#REF!/CG133*1000</f>
        <v>#REF!</v>
      </c>
      <c r="CH148" s="388" t="e">
        <f ca="1">#REF!/CH133*1000</f>
        <v>#REF!</v>
      </c>
      <c r="CI148" s="388" t="e">
        <f ca="1">#REF!/CI133*1000</f>
        <v>#REF!</v>
      </c>
    </row>
    <row r="149" spans="1:87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26">
        <f t="shared" ca="1" si="219"/>
        <v>5</v>
      </c>
      <c r="X149" s="319">
        <f t="shared" ca="1" si="220"/>
        <v>0</v>
      </c>
      <c r="Y149" s="319">
        <f t="shared" ca="1" si="221"/>
        <v>0</v>
      </c>
      <c r="Z149" s="319">
        <f t="shared" ca="1" si="222"/>
        <v>0</v>
      </c>
      <c r="AA149" s="319">
        <f t="shared" ca="1" si="223"/>
        <v>0</v>
      </c>
      <c r="AB149" s="319">
        <f t="shared" ca="1" si="224"/>
        <v>0</v>
      </c>
      <c r="AC149" s="319">
        <f t="shared" ca="1" si="225"/>
        <v>0</v>
      </c>
      <c r="AD149" s="319">
        <f t="shared" ca="1" si="226"/>
        <v>0</v>
      </c>
      <c r="AE149" s="319">
        <f t="shared" ca="1" si="227"/>
        <v>0</v>
      </c>
      <c r="AF149" s="319">
        <f t="shared" ca="1" si="228"/>
        <v>0</v>
      </c>
      <c r="AG149" s="319">
        <f t="shared" ca="1" si="229"/>
        <v>0</v>
      </c>
      <c r="AH149" s="319">
        <f t="shared" ca="1" si="230"/>
        <v>0</v>
      </c>
      <c r="AI149" s="319">
        <f t="shared" ca="1" si="231"/>
        <v>0</v>
      </c>
      <c r="AJ149" s="319">
        <f t="shared" ca="1" si="232"/>
        <v>0</v>
      </c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26">
        <f t="shared" ca="1" si="233"/>
        <v>5</v>
      </c>
      <c r="BW149" s="388" t="e">
        <f ca="1">#REF!/BW134*1000</f>
        <v>#REF!</v>
      </c>
      <c r="BX149" s="388" t="e">
        <f ca="1">#REF!/BX134*1000</f>
        <v>#REF!</v>
      </c>
      <c r="BY149" s="388" t="e">
        <f ca="1">#REF!/BY134*1000</f>
        <v>#REF!</v>
      </c>
      <c r="BZ149" s="388" t="e">
        <f ca="1">#REF!/BZ134*1000</f>
        <v>#REF!</v>
      </c>
      <c r="CA149" s="388" t="e">
        <f ca="1">#REF!/CA134*1000</f>
        <v>#REF!</v>
      </c>
      <c r="CB149" s="388" t="e">
        <f ca="1">#REF!/CB134*1000</f>
        <v>#REF!</v>
      </c>
      <c r="CC149" s="388" t="e">
        <f ca="1">#REF!/CC134*1000</f>
        <v>#REF!</v>
      </c>
      <c r="CD149" s="388" t="e">
        <f ca="1">#REF!/CD134*1000</f>
        <v>#REF!</v>
      </c>
      <c r="CE149" s="388" t="e">
        <f ca="1">#REF!/CE134*1000</f>
        <v>#REF!</v>
      </c>
      <c r="CF149" s="388" t="e">
        <f ca="1">#REF!/CF134*1000</f>
        <v>#REF!</v>
      </c>
      <c r="CG149" s="388" t="e">
        <f ca="1">#REF!/CG134*1000</f>
        <v>#REF!</v>
      </c>
      <c r="CH149" s="388" t="e">
        <f ca="1">#REF!/CH134*1000</f>
        <v>#REF!</v>
      </c>
      <c r="CI149" s="388" t="e">
        <f ca="1">#REF!/CI134*1000</f>
        <v>#REF!</v>
      </c>
    </row>
    <row r="150" spans="1:87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26">
        <f t="shared" ca="1" si="219"/>
        <v>6</v>
      </c>
      <c r="X150" s="319">
        <f t="shared" ca="1" si="220"/>
        <v>0</v>
      </c>
      <c r="Y150" s="319">
        <f t="shared" ca="1" si="221"/>
        <v>0</v>
      </c>
      <c r="Z150" s="319">
        <f t="shared" ca="1" si="222"/>
        <v>0</v>
      </c>
      <c r="AA150" s="319">
        <f t="shared" ca="1" si="223"/>
        <v>0</v>
      </c>
      <c r="AB150" s="319">
        <f t="shared" ca="1" si="224"/>
        <v>0</v>
      </c>
      <c r="AC150" s="319">
        <f t="shared" ca="1" si="225"/>
        <v>0</v>
      </c>
      <c r="AD150" s="319">
        <f t="shared" ca="1" si="226"/>
        <v>0</v>
      </c>
      <c r="AE150" s="319">
        <f t="shared" ca="1" si="227"/>
        <v>0</v>
      </c>
      <c r="AF150" s="319">
        <f t="shared" ca="1" si="228"/>
        <v>0</v>
      </c>
      <c r="AG150" s="319">
        <f t="shared" ca="1" si="229"/>
        <v>0</v>
      </c>
      <c r="AH150" s="319">
        <f t="shared" ca="1" si="230"/>
        <v>0</v>
      </c>
      <c r="AI150" s="319">
        <f t="shared" ca="1" si="231"/>
        <v>0</v>
      </c>
      <c r="AJ150" s="319">
        <f t="shared" ca="1" si="232"/>
        <v>0</v>
      </c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26">
        <f t="shared" ca="1" si="233"/>
        <v>6</v>
      </c>
      <c r="BW150" s="388" t="e">
        <f ca="1">#REF!/BW135*1000</f>
        <v>#REF!</v>
      </c>
      <c r="BX150" s="388" t="e">
        <f ca="1">#REF!/BX135*1000</f>
        <v>#REF!</v>
      </c>
      <c r="BY150" s="388" t="e">
        <f ca="1">#REF!/BY135*1000</f>
        <v>#REF!</v>
      </c>
      <c r="BZ150" s="388" t="e">
        <f ca="1">#REF!/BZ135*1000</f>
        <v>#REF!</v>
      </c>
      <c r="CA150" s="388" t="e">
        <f ca="1">#REF!/CA135*1000</f>
        <v>#REF!</v>
      </c>
      <c r="CB150" s="388" t="e">
        <f ca="1">#REF!/CB135*1000</f>
        <v>#REF!</v>
      </c>
      <c r="CC150" s="388" t="e">
        <f ca="1">#REF!/CC135*1000</f>
        <v>#REF!</v>
      </c>
      <c r="CD150" s="388" t="e">
        <f ca="1">#REF!/CD135*1000</f>
        <v>#REF!</v>
      </c>
      <c r="CE150" s="388" t="e">
        <f ca="1">#REF!/CE135*1000</f>
        <v>#REF!</v>
      </c>
      <c r="CF150" s="388" t="e">
        <f ca="1">#REF!/CF135*1000</f>
        <v>#REF!</v>
      </c>
      <c r="CG150" s="388" t="e">
        <f ca="1">#REF!/CG135*1000</f>
        <v>#REF!</v>
      </c>
      <c r="CH150" s="388" t="e">
        <f ca="1">#REF!/CH135*1000</f>
        <v>#REF!</v>
      </c>
      <c r="CI150" s="388" t="e">
        <f ca="1">#REF!/CI135*1000</f>
        <v>#REF!</v>
      </c>
    </row>
    <row r="151" spans="1:87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X151" s="329"/>
      <c r="Y151" s="329"/>
      <c r="Z151" s="329"/>
      <c r="AA151" s="329"/>
      <c r="AB151" s="329"/>
      <c r="AC151" s="329"/>
      <c r="AD151" s="329"/>
      <c r="AE151" s="19"/>
      <c r="AF151" s="19"/>
      <c r="AG151" s="19"/>
      <c r="AH151" s="19"/>
      <c r="AI151" s="19"/>
      <c r="AJ151" s="19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W151" s="400"/>
      <c r="BX151" s="400"/>
      <c r="BY151" s="400"/>
      <c r="BZ151" s="400"/>
      <c r="CA151" s="400"/>
      <c r="CB151" s="400"/>
      <c r="CC151" s="400"/>
      <c r="CD151" s="19"/>
      <c r="CE151" s="19"/>
      <c r="CF151" s="19"/>
      <c r="CG151" s="19"/>
      <c r="CH151" s="19"/>
      <c r="CI151" s="19"/>
    </row>
    <row r="152" spans="1:87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67" t="s">
        <v>98</v>
      </c>
      <c r="X152" s="317">
        <f t="shared" ref="X152:AJ152" ca="1" si="234">X137</f>
        <v>39</v>
      </c>
      <c r="Y152" s="317">
        <f t="shared" ca="1" si="234"/>
        <v>40</v>
      </c>
      <c r="Z152" s="317">
        <f t="shared" ca="1" si="234"/>
        <v>41</v>
      </c>
      <c r="AA152" s="317">
        <f t="shared" ca="1" si="234"/>
        <v>42</v>
      </c>
      <c r="AB152" s="317">
        <f t="shared" ca="1" si="234"/>
        <v>43</v>
      </c>
      <c r="AC152" s="317">
        <f t="shared" ca="1" si="234"/>
        <v>44</v>
      </c>
      <c r="AD152" s="317">
        <f t="shared" ca="1" si="234"/>
        <v>45</v>
      </c>
      <c r="AE152" s="26">
        <f t="shared" ca="1" si="234"/>
        <v>46</v>
      </c>
      <c r="AF152" s="26">
        <f t="shared" ca="1" si="234"/>
        <v>47</v>
      </c>
      <c r="AG152" s="26">
        <f t="shared" ca="1" si="234"/>
        <v>48</v>
      </c>
      <c r="AH152" s="26">
        <f t="shared" ca="1" si="234"/>
        <v>49</v>
      </c>
      <c r="AI152" s="26">
        <f t="shared" ca="1" si="234"/>
        <v>50</v>
      </c>
      <c r="AJ152" s="26">
        <f t="shared" ca="1" si="234"/>
        <v>51</v>
      </c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67" t="s">
        <v>98</v>
      </c>
      <c r="BW152" s="393">
        <f t="shared" ref="BW152:CI152" ca="1" si="235">BW137</f>
        <v>39</v>
      </c>
      <c r="BX152" s="393">
        <f t="shared" ca="1" si="235"/>
        <v>40</v>
      </c>
      <c r="BY152" s="393">
        <f t="shared" ca="1" si="235"/>
        <v>41</v>
      </c>
      <c r="BZ152" s="393">
        <f t="shared" ca="1" si="235"/>
        <v>42</v>
      </c>
      <c r="CA152" s="393">
        <f t="shared" ca="1" si="235"/>
        <v>43</v>
      </c>
      <c r="CB152" s="393">
        <f t="shared" ca="1" si="235"/>
        <v>44</v>
      </c>
      <c r="CC152" s="393">
        <f t="shared" ca="1" si="235"/>
        <v>45</v>
      </c>
      <c r="CD152" s="26">
        <f t="shared" ca="1" si="235"/>
        <v>46</v>
      </c>
      <c r="CE152" s="26">
        <f t="shared" ca="1" si="235"/>
        <v>47</v>
      </c>
      <c r="CF152" s="26">
        <f t="shared" ca="1" si="235"/>
        <v>48</v>
      </c>
      <c r="CG152" s="26">
        <f t="shared" ca="1" si="235"/>
        <v>49</v>
      </c>
      <c r="CH152" s="26">
        <f t="shared" ca="1" si="235"/>
        <v>50</v>
      </c>
      <c r="CI152" s="26">
        <f t="shared" ca="1" si="235"/>
        <v>51</v>
      </c>
    </row>
    <row r="153" spans="1:87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26">
        <f t="shared" ref="W153:W165" ca="1" si="236">W138</f>
        <v>-6</v>
      </c>
      <c r="X153" s="319">
        <f t="shared" ref="X153:X165" ca="1" si="237">DJ333/X123*1000</f>
        <v>0</v>
      </c>
      <c r="Y153" s="319">
        <f t="shared" ref="Y153:Y165" ca="1" si="238">DK333/Y123*1000</f>
        <v>0</v>
      </c>
      <c r="Z153" s="319">
        <f t="shared" ref="Z153:Z165" ca="1" si="239">DL333/Z123*1000</f>
        <v>0</v>
      </c>
      <c r="AA153" s="319">
        <f t="shared" ref="AA153:AA165" ca="1" si="240">DM333/AA123*1000</f>
        <v>0</v>
      </c>
      <c r="AB153" s="319">
        <f t="shared" ref="AB153:AB165" ca="1" si="241">DN333/AB123*1000</f>
        <v>0</v>
      </c>
      <c r="AC153" s="319">
        <f t="shared" ref="AC153:AC165" ca="1" si="242">DO333/AC123*1000</f>
        <v>0</v>
      </c>
      <c r="AD153" s="319">
        <f t="shared" ref="AD153:AD165" ca="1" si="243">DP333/AD123*1000</f>
        <v>0</v>
      </c>
      <c r="AE153" s="319">
        <f t="shared" ref="AE153:AE165" ca="1" si="244">DQ333/AE123*1000</f>
        <v>0</v>
      </c>
      <c r="AF153" s="319">
        <f t="shared" ref="AF153:AF165" ca="1" si="245">DR333/AF123*1000</f>
        <v>0</v>
      </c>
      <c r="AG153" s="319">
        <f t="shared" ref="AG153:AG165" ca="1" si="246">DS333/AG123*1000</f>
        <v>0</v>
      </c>
      <c r="AH153" s="319">
        <f t="shared" ref="AH153:AH165" ca="1" si="247">DT333/AH123*1000</f>
        <v>0</v>
      </c>
      <c r="AI153" s="319">
        <f t="shared" ref="AI153:AI165" ca="1" si="248">DU333/AI123*1000</f>
        <v>0</v>
      </c>
      <c r="AJ153" s="319">
        <f t="shared" ref="AJ153:AJ165" ca="1" si="249">DV333/AJ123*1000</f>
        <v>0</v>
      </c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26">
        <f t="shared" ref="BV153:BV165" ca="1" si="250">BV138</f>
        <v>-6</v>
      </c>
      <c r="BW153" s="388" t="e">
        <f ca="1">#REF!/BW123*1000</f>
        <v>#REF!</v>
      </c>
      <c r="BX153" s="388" t="e">
        <f ca="1">#REF!/BX123*1000</f>
        <v>#REF!</v>
      </c>
      <c r="BY153" s="388" t="e">
        <f ca="1">#REF!/BY123*1000</f>
        <v>#REF!</v>
      </c>
      <c r="BZ153" s="388" t="e">
        <f ca="1">#REF!/BZ123*1000</f>
        <v>#REF!</v>
      </c>
      <c r="CA153" s="388" t="e">
        <f ca="1">#REF!/CA123*1000</f>
        <v>#REF!</v>
      </c>
      <c r="CB153" s="388" t="e">
        <f ca="1">#REF!/CB123*1000</f>
        <v>#REF!</v>
      </c>
      <c r="CC153" s="388" t="e">
        <f ca="1">#REF!/CC123*1000</f>
        <v>#REF!</v>
      </c>
      <c r="CD153" s="388" t="e">
        <f ca="1">#REF!/CD123*1000</f>
        <v>#REF!</v>
      </c>
      <c r="CE153" s="388" t="e">
        <f ca="1">#REF!/CE123*1000</f>
        <v>#REF!</v>
      </c>
      <c r="CF153" s="388" t="e">
        <f ca="1">#REF!/CF123*1000</f>
        <v>#REF!</v>
      </c>
      <c r="CG153" s="388" t="e">
        <f ca="1">#REF!/CG123*1000</f>
        <v>#REF!</v>
      </c>
      <c r="CH153" s="388" t="e">
        <f ca="1">#REF!/CH123*1000</f>
        <v>#REF!</v>
      </c>
      <c r="CI153" s="388" t="e">
        <f ca="1">#REF!/CI123*1000</f>
        <v>#REF!</v>
      </c>
    </row>
    <row r="154" spans="1:87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26">
        <f t="shared" ca="1" si="236"/>
        <v>-5</v>
      </c>
      <c r="X154" s="319">
        <f t="shared" ca="1" si="237"/>
        <v>0</v>
      </c>
      <c r="Y154" s="319">
        <f t="shared" ca="1" si="238"/>
        <v>0</v>
      </c>
      <c r="Z154" s="319">
        <f t="shared" ca="1" si="239"/>
        <v>0</v>
      </c>
      <c r="AA154" s="319">
        <f t="shared" ca="1" si="240"/>
        <v>0</v>
      </c>
      <c r="AB154" s="319">
        <f t="shared" ca="1" si="241"/>
        <v>0</v>
      </c>
      <c r="AC154" s="319">
        <f t="shared" ca="1" si="242"/>
        <v>0</v>
      </c>
      <c r="AD154" s="319">
        <f t="shared" ca="1" si="243"/>
        <v>0</v>
      </c>
      <c r="AE154" s="319">
        <f t="shared" ca="1" si="244"/>
        <v>0</v>
      </c>
      <c r="AF154" s="319">
        <f t="shared" ca="1" si="245"/>
        <v>0</v>
      </c>
      <c r="AG154" s="319">
        <f t="shared" ca="1" si="246"/>
        <v>0</v>
      </c>
      <c r="AH154" s="319">
        <f t="shared" ca="1" si="247"/>
        <v>0</v>
      </c>
      <c r="AI154" s="319">
        <f t="shared" ca="1" si="248"/>
        <v>0</v>
      </c>
      <c r="AJ154" s="319">
        <f t="shared" ca="1" si="249"/>
        <v>0</v>
      </c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26">
        <f t="shared" ca="1" si="250"/>
        <v>-5</v>
      </c>
      <c r="BW154" s="388" t="e">
        <f ca="1">#REF!/BW124*1000</f>
        <v>#REF!</v>
      </c>
      <c r="BX154" s="388" t="e">
        <f ca="1">#REF!/BX124*1000</f>
        <v>#REF!</v>
      </c>
      <c r="BY154" s="388" t="e">
        <f ca="1">#REF!/BY124*1000</f>
        <v>#REF!</v>
      </c>
      <c r="BZ154" s="388" t="e">
        <f ca="1">#REF!/BZ124*1000</f>
        <v>#REF!</v>
      </c>
      <c r="CA154" s="388" t="e">
        <f ca="1">#REF!/CA124*1000</f>
        <v>#REF!</v>
      </c>
      <c r="CB154" s="388" t="e">
        <f ca="1">#REF!/CB124*1000</f>
        <v>#REF!</v>
      </c>
      <c r="CC154" s="388" t="e">
        <f ca="1">#REF!/CC124*1000</f>
        <v>#REF!</v>
      </c>
      <c r="CD154" s="388" t="e">
        <f ca="1">#REF!/CD124*1000</f>
        <v>#REF!</v>
      </c>
      <c r="CE154" s="388" t="e">
        <f ca="1">#REF!/CE124*1000</f>
        <v>#REF!</v>
      </c>
      <c r="CF154" s="388" t="e">
        <f ca="1">#REF!/CF124*1000</f>
        <v>#REF!</v>
      </c>
      <c r="CG154" s="388" t="e">
        <f ca="1">#REF!/CG124*1000</f>
        <v>#REF!</v>
      </c>
      <c r="CH154" s="388" t="e">
        <f ca="1">#REF!/CH124*1000</f>
        <v>#REF!</v>
      </c>
      <c r="CI154" s="388" t="e">
        <f ca="1">#REF!/CI124*1000</f>
        <v>#REF!</v>
      </c>
    </row>
    <row r="155" spans="1:87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26">
        <f t="shared" ca="1" si="236"/>
        <v>-4</v>
      </c>
      <c r="X155" s="319">
        <f t="shared" ca="1" si="237"/>
        <v>0</v>
      </c>
      <c r="Y155" s="319">
        <f t="shared" ca="1" si="238"/>
        <v>0</v>
      </c>
      <c r="Z155" s="319">
        <f t="shared" ca="1" si="239"/>
        <v>0</v>
      </c>
      <c r="AA155" s="319">
        <f t="shared" ca="1" si="240"/>
        <v>0</v>
      </c>
      <c r="AB155" s="319">
        <f t="shared" ca="1" si="241"/>
        <v>0</v>
      </c>
      <c r="AC155" s="319">
        <f t="shared" ca="1" si="242"/>
        <v>0</v>
      </c>
      <c r="AD155" s="319">
        <f t="shared" ca="1" si="243"/>
        <v>0</v>
      </c>
      <c r="AE155" s="319">
        <f t="shared" ca="1" si="244"/>
        <v>0</v>
      </c>
      <c r="AF155" s="319">
        <f t="shared" ca="1" si="245"/>
        <v>0</v>
      </c>
      <c r="AG155" s="319">
        <f t="shared" ca="1" si="246"/>
        <v>0</v>
      </c>
      <c r="AH155" s="319">
        <f t="shared" ca="1" si="247"/>
        <v>0</v>
      </c>
      <c r="AI155" s="319">
        <f t="shared" ca="1" si="248"/>
        <v>0</v>
      </c>
      <c r="AJ155" s="319">
        <f t="shared" ca="1" si="249"/>
        <v>0</v>
      </c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26">
        <f t="shared" ca="1" si="250"/>
        <v>-4</v>
      </c>
      <c r="BW155" s="388" t="e">
        <f ca="1">#REF!/BW125*1000</f>
        <v>#REF!</v>
      </c>
      <c r="BX155" s="388" t="e">
        <f ca="1">#REF!/BX125*1000</f>
        <v>#REF!</v>
      </c>
      <c r="BY155" s="388" t="e">
        <f ca="1">#REF!/BY125*1000</f>
        <v>#REF!</v>
      </c>
      <c r="BZ155" s="388" t="e">
        <f ca="1">#REF!/BZ125*1000</f>
        <v>#REF!</v>
      </c>
      <c r="CA155" s="388" t="e">
        <f ca="1">#REF!/CA125*1000</f>
        <v>#REF!</v>
      </c>
      <c r="CB155" s="388" t="e">
        <f ca="1">#REF!/CB125*1000</f>
        <v>#REF!</v>
      </c>
      <c r="CC155" s="388" t="e">
        <f ca="1">#REF!/CC125*1000</f>
        <v>#REF!</v>
      </c>
      <c r="CD155" s="388" t="e">
        <f ca="1">#REF!/CD125*1000</f>
        <v>#REF!</v>
      </c>
      <c r="CE155" s="388" t="e">
        <f ca="1">#REF!/CE125*1000</f>
        <v>#REF!</v>
      </c>
      <c r="CF155" s="388" t="e">
        <f ca="1">#REF!/CF125*1000</f>
        <v>#REF!</v>
      </c>
      <c r="CG155" s="388" t="e">
        <f ca="1">#REF!/CG125*1000</f>
        <v>#REF!</v>
      </c>
      <c r="CH155" s="388" t="e">
        <f ca="1">#REF!/CH125*1000</f>
        <v>#REF!</v>
      </c>
      <c r="CI155" s="388" t="e">
        <f ca="1">#REF!/CI125*1000</f>
        <v>#REF!</v>
      </c>
    </row>
    <row r="156" spans="1:87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26">
        <f t="shared" ca="1" si="236"/>
        <v>-3</v>
      </c>
      <c r="X156" s="319">
        <f t="shared" ca="1" si="237"/>
        <v>0</v>
      </c>
      <c r="Y156" s="319">
        <f t="shared" ca="1" si="238"/>
        <v>0</v>
      </c>
      <c r="Z156" s="319">
        <f t="shared" ca="1" si="239"/>
        <v>0</v>
      </c>
      <c r="AA156" s="319">
        <f t="shared" ca="1" si="240"/>
        <v>0</v>
      </c>
      <c r="AB156" s="319">
        <f t="shared" ca="1" si="241"/>
        <v>0</v>
      </c>
      <c r="AC156" s="319">
        <f t="shared" ca="1" si="242"/>
        <v>0</v>
      </c>
      <c r="AD156" s="319">
        <f t="shared" ca="1" si="243"/>
        <v>0</v>
      </c>
      <c r="AE156" s="319">
        <f t="shared" ca="1" si="244"/>
        <v>0</v>
      </c>
      <c r="AF156" s="319">
        <f t="shared" ca="1" si="245"/>
        <v>0</v>
      </c>
      <c r="AG156" s="319">
        <f t="shared" ca="1" si="246"/>
        <v>0</v>
      </c>
      <c r="AH156" s="319">
        <f t="shared" ca="1" si="247"/>
        <v>0</v>
      </c>
      <c r="AI156" s="319">
        <f t="shared" ca="1" si="248"/>
        <v>0</v>
      </c>
      <c r="AJ156" s="319">
        <f t="shared" ca="1" si="249"/>
        <v>0</v>
      </c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26">
        <f t="shared" ca="1" si="250"/>
        <v>-3</v>
      </c>
      <c r="BW156" s="388" t="e">
        <f ca="1">#REF!/BW126*1000</f>
        <v>#REF!</v>
      </c>
      <c r="BX156" s="388" t="e">
        <f ca="1">#REF!/BX126*1000</f>
        <v>#REF!</v>
      </c>
      <c r="BY156" s="388" t="e">
        <f ca="1">#REF!/BY126*1000</f>
        <v>#REF!</v>
      </c>
      <c r="BZ156" s="388" t="e">
        <f ca="1">#REF!/BZ126*1000</f>
        <v>#REF!</v>
      </c>
      <c r="CA156" s="388" t="e">
        <f ca="1">#REF!/CA126*1000</f>
        <v>#REF!</v>
      </c>
      <c r="CB156" s="388" t="e">
        <f ca="1">#REF!/CB126*1000</f>
        <v>#REF!</v>
      </c>
      <c r="CC156" s="388" t="e">
        <f ca="1">#REF!/CC126*1000</f>
        <v>#REF!</v>
      </c>
      <c r="CD156" s="388" t="e">
        <f ca="1">#REF!/CD126*1000</f>
        <v>#REF!</v>
      </c>
      <c r="CE156" s="388" t="e">
        <f ca="1">#REF!/CE126*1000</f>
        <v>#REF!</v>
      </c>
      <c r="CF156" s="388" t="e">
        <f ca="1">#REF!/CF126*1000</f>
        <v>#REF!</v>
      </c>
      <c r="CG156" s="388" t="e">
        <f ca="1">#REF!/CG126*1000</f>
        <v>#REF!</v>
      </c>
      <c r="CH156" s="388" t="e">
        <f ca="1">#REF!/CH126*1000</f>
        <v>#REF!</v>
      </c>
      <c r="CI156" s="388" t="e">
        <f ca="1">#REF!/CI126*1000</f>
        <v>#REF!</v>
      </c>
    </row>
    <row r="157" spans="1:87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26">
        <f t="shared" ca="1" si="236"/>
        <v>-2</v>
      </c>
      <c r="X157" s="319">
        <f t="shared" ca="1" si="237"/>
        <v>0</v>
      </c>
      <c r="Y157" s="319">
        <f t="shared" ca="1" si="238"/>
        <v>0</v>
      </c>
      <c r="Z157" s="319">
        <f t="shared" ca="1" si="239"/>
        <v>0</v>
      </c>
      <c r="AA157" s="319">
        <f t="shared" ca="1" si="240"/>
        <v>0</v>
      </c>
      <c r="AB157" s="319">
        <f t="shared" ca="1" si="241"/>
        <v>0</v>
      </c>
      <c r="AC157" s="319">
        <f t="shared" ca="1" si="242"/>
        <v>0</v>
      </c>
      <c r="AD157" s="319">
        <f t="shared" ca="1" si="243"/>
        <v>0</v>
      </c>
      <c r="AE157" s="319">
        <f t="shared" ca="1" si="244"/>
        <v>0</v>
      </c>
      <c r="AF157" s="319">
        <f t="shared" ca="1" si="245"/>
        <v>0</v>
      </c>
      <c r="AG157" s="319">
        <f t="shared" ca="1" si="246"/>
        <v>0</v>
      </c>
      <c r="AH157" s="319">
        <f t="shared" ca="1" si="247"/>
        <v>0</v>
      </c>
      <c r="AI157" s="319">
        <f t="shared" ca="1" si="248"/>
        <v>0</v>
      </c>
      <c r="AJ157" s="319">
        <f t="shared" ca="1" si="249"/>
        <v>0</v>
      </c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26">
        <f t="shared" ca="1" si="250"/>
        <v>-2</v>
      </c>
      <c r="BW157" s="388" t="e">
        <f ca="1">#REF!/BW127*1000</f>
        <v>#REF!</v>
      </c>
      <c r="BX157" s="388" t="e">
        <f ca="1">#REF!/BX127*1000</f>
        <v>#REF!</v>
      </c>
      <c r="BY157" s="388" t="e">
        <f ca="1">#REF!/BY127*1000</f>
        <v>#REF!</v>
      </c>
      <c r="BZ157" s="388" t="e">
        <f ca="1">#REF!/BZ127*1000</f>
        <v>#REF!</v>
      </c>
      <c r="CA157" s="388" t="e">
        <f ca="1">#REF!/CA127*1000</f>
        <v>#REF!</v>
      </c>
      <c r="CB157" s="388" t="e">
        <f ca="1">#REF!/CB127*1000</f>
        <v>#REF!</v>
      </c>
      <c r="CC157" s="388" t="e">
        <f ca="1">#REF!/CC127*1000</f>
        <v>#REF!</v>
      </c>
      <c r="CD157" s="388" t="e">
        <f ca="1">#REF!/CD127*1000</f>
        <v>#REF!</v>
      </c>
      <c r="CE157" s="388" t="e">
        <f ca="1">#REF!/CE127*1000</f>
        <v>#REF!</v>
      </c>
      <c r="CF157" s="388" t="e">
        <f ca="1">#REF!/CF127*1000</f>
        <v>#REF!</v>
      </c>
      <c r="CG157" s="388" t="e">
        <f ca="1">#REF!/CG127*1000</f>
        <v>#REF!</v>
      </c>
      <c r="CH157" s="388" t="e">
        <f ca="1">#REF!/CH127*1000</f>
        <v>#REF!</v>
      </c>
      <c r="CI157" s="388" t="e">
        <f ca="1">#REF!/CI127*1000</f>
        <v>#REF!</v>
      </c>
    </row>
    <row r="158" spans="1:87">
      <c r="A158" s="162"/>
      <c r="B158" s="501"/>
      <c r="C158" s="501"/>
      <c r="D158" s="501"/>
      <c r="E158" s="501"/>
      <c r="F158" s="501"/>
      <c r="G158" s="501"/>
      <c r="H158" s="501"/>
      <c r="I158" s="501"/>
      <c r="J158" s="501"/>
      <c r="K158" s="501"/>
      <c r="L158" s="501"/>
      <c r="M158" s="501"/>
      <c r="N158" s="501"/>
      <c r="O158" s="501"/>
      <c r="P158" s="501"/>
      <c r="Q158" s="162"/>
      <c r="R158" s="162"/>
      <c r="S158" s="162"/>
      <c r="T158" s="162"/>
      <c r="U158" s="162"/>
      <c r="V158" s="162"/>
      <c r="W158" s="26">
        <f t="shared" ca="1" si="236"/>
        <v>-1</v>
      </c>
      <c r="X158" s="319">
        <f t="shared" ca="1" si="237"/>
        <v>0</v>
      </c>
      <c r="Y158" s="319">
        <f t="shared" ca="1" si="238"/>
        <v>0</v>
      </c>
      <c r="Z158" s="319">
        <f t="shared" ca="1" si="239"/>
        <v>0</v>
      </c>
      <c r="AA158" s="319">
        <f t="shared" ca="1" si="240"/>
        <v>0</v>
      </c>
      <c r="AB158" s="319">
        <f t="shared" ca="1" si="241"/>
        <v>0</v>
      </c>
      <c r="AC158" s="319">
        <f t="shared" ca="1" si="242"/>
        <v>0</v>
      </c>
      <c r="AD158" s="319">
        <f t="shared" ca="1" si="243"/>
        <v>0</v>
      </c>
      <c r="AE158" s="319">
        <f t="shared" ca="1" si="244"/>
        <v>0</v>
      </c>
      <c r="AF158" s="319">
        <f t="shared" ca="1" si="245"/>
        <v>0</v>
      </c>
      <c r="AG158" s="319">
        <f t="shared" ca="1" si="246"/>
        <v>0</v>
      </c>
      <c r="AH158" s="319">
        <f t="shared" ca="1" si="247"/>
        <v>0</v>
      </c>
      <c r="AI158" s="319">
        <f t="shared" ca="1" si="248"/>
        <v>0</v>
      </c>
      <c r="AJ158" s="319">
        <f t="shared" ca="1" si="249"/>
        <v>0</v>
      </c>
      <c r="BK158" s="501"/>
      <c r="BL158" s="501"/>
      <c r="BM158" s="501"/>
      <c r="BN158" s="501"/>
      <c r="BO158" s="501"/>
      <c r="BP158" s="501"/>
      <c r="BQ158" s="501"/>
      <c r="BR158" s="501"/>
      <c r="BS158" s="501"/>
      <c r="BT158" s="162"/>
      <c r="BU158" s="162"/>
      <c r="BV158" s="26">
        <f t="shared" ca="1" si="250"/>
        <v>-1</v>
      </c>
      <c r="BW158" s="388" t="e">
        <f ca="1">#REF!/BW128*1000</f>
        <v>#REF!</v>
      </c>
      <c r="BX158" s="388" t="e">
        <f ca="1">#REF!/BX128*1000</f>
        <v>#REF!</v>
      </c>
      <c r="BY158" s="388" t="e">
        <f ca="1">#REF!/BY128*1000</f>
        <v>#REF!</v>
      </c>
      <c r="BZ158" s="388" t="e">
        <f ca="1">#REF!/BZ128*1000</f>
        <v>#REF!</v>
      </c>
      <c r="CA158" s="388" t="e">
        <f ca="1">#REF!/CA128*1000</f>
        <v>#REF!</v>
      </c>
      <c r="CB158" s="388" t="e">
        <f ca="1">#REF!/CB128*1000</f>
        <v>#REF!</v>
      </c>
      <c r="CC158" s="388" t="e">
        <f ca="1">#REF!/CC128*1000</f>
        <v>#REF!</v>
      </c>
      <c r="CD158" s="388" t="e">
        <f ca="1">#REF!/CD128*1000</f>
        <v>#REF!</v>
      </c>
      <c r="CE158" s="388" t="e">
        <f ca="1">#REF!/CE128*1000</f>
        <v>#REF!</v>
      </c>
      <c r="CF158" s="388" t="e">
        <f ca="1">#REF!/CF128*1000</f>
        <v>#REF!</v>
      </c>
      <c r="CG158" s="388" t="e">
        <f ca="1">#REF!/CG128*1000</f>
        <v>#REF!</v>
      </c>
      <c r="CH158" s="388" t="e">
        <f ca="1">#REF!/CH128*1000</f>
        <v>#REF!</v>
      </c>
      <c r="CI158" s="388" t="e">
        <f ca="1">#REF!/CI128*1000</f>
        <v>#REF!</v>
      </c>
    </row>
    <row r="159" spans="1:87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26">
        <f t="shared" ca="1" si="236"/>
        <v>0</v>
      </c>
      <c r="X159" s="319">
        <f t="shared" ca="1" si="237"/>
        <v>0</v>
      </c>
      <c r="Y159" s="319">
        <f t="shared" ca="1" si="238"/>
        <v>0</v>
      </c>
      <c r="Z159" s="319">
        <f t="shared" ca="1" si="239"/>
        <v>0</v>
      </c>
      <c r="AA159" s="319">
        <f t="shared" ca="1" si="240"/>
        <v>0</v>
      </c>
      <c r="AB159" s="319">
        <f t="shared" ca="1" si="241"/>
        <v>0</v>
      </c>
      <c r="AC159" s="319">
        <f t="shared" ca="1" si="242"/>
        <v>0</v>
      </c>
      <c r="AD159" s="319">
        <f t="shared" ca="1" si="243"/>
        <v>0</v>
      </c>
      <c r="AE159" s="319">
        <f t="shared" ca="1" si="244"/>
        <v>0</v>
      </c>
      <c r="AF159" s="319">
        <f t="shared" ca="1" si="245"/>
        <v>0</v>
      </c>
      <c r="AG159" s="319">
        <f t="shared" ca="1" si="246"/>
        <v>0</v>
      </c>
      <c r="AH159" s="319">
        <f t="shared" ca="1" si="247"/>
        <v>0</v>
      </c>
      <c r="AI159" s="319">
        <f t="shared" ca="1" si="248"/>
        <v>0</v>
      </c>
      <c r="AJ159" s="319">
        <f t="shared" ca="1" si="249"/>
        <v>0</v>
      </c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26">
        <f t="shared" ca="1" si="250"/>
        <v>0</v>
      </c>
      <c r="BW159" s="388" t="e">
        <f ca="1">#REF!/BW129*1000</f>
        <v>#REF!</v>
      </c>
      <c r="BX159" s="388" t="e">
        <f ca="1">#REF!/BX129*1000</f>
        <v>#REF!</v>
      </c>
      <c r="BY159" s="388" t="e">
        <f ca="1">#REF!/BY129*1000</f>
        <v>#REF!</v>
      </c>
      <c r="BZ159" s="388" t="e">
        <f ca="1">#REF!/BZ129*1000</f>
        <v>#REF!</v>
      </c>
      <c r="CA159" s="388" t="e">
        <f ca="1">#REF!/CA129*1000</f>
        <v>#REF!</v>
      </c>
      <c r="CB159" s="388" t="e">
        <f ca="1">#REF!/CB129*1000</f>
        <v>#REF!</v>
      </c>
      <c r="CC159" s="388" t="e">
        <f ca="1">#REF!/CC129*1000</f>
        <v>#REF!</v>
      </c>
      <c r="CD159" s="388" t="e">
        <f ca="1">#REF!/CD129*1000</f>
        <v>#REF!</v>
      </c>
      <c r="CE159" s="388" t="e">
        <f ca="1">#REF!/CE129*1000</f>
        <v>#REF!</v>
      </c>
      <c r="CF159" s="388" t="e">
        <f ca="1">#REF!/CF129*1000</f>
        <v>#REF!</v>
      </c>
      <c r="CG159" s="388" t="e">
        <f ca="1">#REF!/CG129*1000</f>
        <v>#REF!</v>
      </c>
      <c r="CH159" s="388" t="e">
        <f ca="1">#REF!/CH129*1000</f>
        <v>#REF!</v>
      </c>
      <c r="CI159" s="388" t="e">
        <f ca="1">#REF!/CI129*1000</f>
        <v>#REF!</v>
      </c>
    </row>
    <row r="160" spans="1:87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26">
        <f t="shared" ca="1" si="236"/>
        <v>1</v>
      </c>
      <c r="X160" s="319">
        <f t="shared" ca="1" si="237"/>
        <v>0</v>
      </c>
      <c r="Y160" s="319">
        <f t="shared" ca="1" si="238"/>
        <v>0</v>
      </c>
      <c r="Z160" s="319">
        <f t="shared" ca="1" si="239"/>
        <v>0</v>
      </c>
      <c r="AA160" s="319">
        <f t="shared" ca="1" si="240"/>
        <v>0</v>
      </c>
      <c r="AB160" s="319">
        <f t="shared" ca="1" si="241"/>
        <v>0</v>
      </c>
      <c r="AC160" s="319">
        <f t="shared" ca="1" si="242"/>
        <v>0</v>
      </c>
      <c r="AD160" s="319">
        <f t="shared" ca="1" si="243"/>
        <v>0</v>
      </c>
      <c r="AE160" s="319">
        <f t="shared" ca="1" si="244"/>
        <v>0</v>
      </c>
      <c r="AF160" s="319">
        <f t="shared" ca="1" si="245"/>
        <v>0</v>
      </c>
      <c r="AG160" s="319">
        <f t="shared" ca="1" si="246"/>
        <v>0</v>
      </c>
      <c r="AH160" s="319">
        <f t="shared" ca="1" si="247"/>
        <v>0</v>
      </c>
      <c r="AI160" s="319">
        <f t="shared" ca="1" si="248"/>
        <v>0</v>
      </c>
      <c r="AJ160" s="319">
        <f t="shared" ca="1" si="249"/>
        <v>0</v>
      </c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26">
        <f t="shared" ca="1" si="250"/>
        <v>1</v>
      </c>
      <c r="BW160" s="388" t="e">
        <f ca="1">#REF!/BW130*1000</f>
        <v>#REF!</v>
      </c>
      <c r="BX160" s="388" t="e">
        <f ca="1">#REF!/BX130*1000</f>
        <v>#REF!</v>
      </c>
      <c r="BY160" s="388" t="e">
        <f ca="1">#REF!/BY130*1000</f>
        <v>#REF!</v>
      </c>
      <c r="BZ160" s="388" t="e">
        <f ca="1">#REF!/BZ130*1000</f>
        <v>#REF!</v>
      </c>
      <c r="CA160" s="388" t="e">
        <f ca="1">#REF!/CA130*1000</f>
        <v>#REF!</v>
      </c>
      <c r="CB160" s="388" t="e">
        <f ca="1">#REF!/CB130*1000</f>
        <v>#REF!</v>
      </c>
      <c r="CC160" s="388" t="e">
        <f ca="1">#REF!/CC130*1000</f>
        <v>#REF!</v>
      </c>
      <c r="CD160" s="388" t="e">
        <f ca="1">#REF!/CD130*1000</f>
        <v>#REF!</v>
      </c>
      <c r="CE160" s="388" t="e">
        <f ca="1">#REF!/CE130*1000</f>
        <v>#REF!</v>
      </c>
      <c r="CF160" s="388" t="e">
        <f ca="1">#REF!/CF130*1000</f>
        <v>#REF!</v>
      </c>
      <c r="CG160" s="388" t="e">
        <f ca="1">#REF!/CG130*1000</f>
        <v>#REF!</v>
      </c>
      <c r="CH160" s="388" t="e">
        <f ca="1">#REF!/CH130*1000</f>
        <v>#REF!</v>
      </c>
      <c r="CI160" s="388" t="e">
        <f ca="1">#REF!/CI130*1000</f>
        <v>#REF!</v>
      </c>
    </row>
    <row r="161" spans="1:87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26">
        <f t="shared" ca="1" si="236"/>
        <v>2</v>
      </c>
      <c r="X161" s="319">
        <f t="shared" ca="1" si="237"/>
        <v>0</v>
      </c>
      <c r="Y161" s="319">
        <f t="shared" ca="1" si="238"/>
        <v>0</v>
      </c>
      <c r="Z161" s="319">
        <f t="shared" ca="1" si="239"/>
        <v>0</v>
      </c>
      <c r="AA161" s="319">
        <f t="shared" ca="1" si="240"/>
        <v>0</v>
      </c>
      <c r="AB161" s="319">
        <f t="shared" ca="1" si="241"/>
        <v>0</v>
      </c>
      <c r="AC161" s="319">
        <f t="shared" ca="1" si="242"/>
        <v>0</v>
      </c>
      <c r="AD161" s="319">
        <f t="shared" ca="1" si="243"/>
        <v>0</v>
      </c>
      <c r="AE161" s="319">
        <f t="shared" ca="1" si="244"/>
        <v>0</v>
      </c>
      <c r="AF161" s="319">
        <f t="shared" ca="1" si="245"/>
        <v>0</v>
      </c>
      <c r="AG161" s="319">
        <f t="shared" ca="1" si="246"/>
        <v>0</v>
      </c>
      <c r="AH161" s="319">
        <f t="shared" ca="1" si="247"/>
        <v>0</v>
      </c>
      <c r="AI161" s="319">
        <f t="shared" ca="1" si="248"/>
        <v>0</v>
      </c>
      <c r="AJ161" s="319">
        <f t="shared" ca="1" si="249"/>
        <v>0</v>
      </c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26">
        <f t="shared" ca="1" si="250"/>
        <v>2</v>
      </c>
      <c r="BW161" s="388" t="e">
        <f ca="1">#REF!/BW131*1000</f>
        <v>#REF!</v>
      </c>
      <c r="BX161" s="388" t="e">
        <f ca="1">#REF!/BX131*1000</f>
        <v>#REF!</v>
      </c>
      <c r="BY161" s="388" t="e">
        <f ca="1">#REF!/BY131*1000</f>
        <v>#REF!</v>
      </c>
      <c r="BZ161" s="388" t="e">
        <f ca="1">#REF!/BZ131*1000</f>
        <v>#REF!</v>
      </c>
      <c r="CA161" s="388" t="e">
        <f ca="1">#REF!/CA131*1000</f>
        <v>#REF!</v>
      </c>
      <c r="CB161" s="388" t="e">
        <f ca="1">#REF!/CB131*1000</f>
        <v>#REF!</v>
      </c>
      <c r="CC161" s="388" t="e">
        <f ca="1">#REF!/CC131*1000</f>
        <v>#REF!</v>
      </c>
      <c r="CD161" s="388" t="e">
        <f ca="1">#REF!/CD131*1000</f>
        <v>#REF!</v>
      </c>
      <c r="CE161" s="388" t="e">
        <f ca="1">#REF!/CE131*1000</f>
        <v>#REF!</v>
      </c>
      <c r="CF161" s="388" t="e">
        <f ca="1">#REF!/CF131*1000</f>
        <v>#REF!</v>
      </c>
      <c r="CG161" s="388" t="e">
        <f ca="1">#REF!/CG131*1000</f>
        <v>#REF!</v>
      </c>
      <c r="CH161" s="388" t="e">
        <f ca="1">#REF!/CH131*1000</f>
        <v>#REF!</v>
      </c>
      <c r="CI161" s="388" t="e">
        <f ca="1">#REF!/CI131*1000</f>
        <v>#REF!</v>
      </c>
    </row>
    <row r="162" spans="1:87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26">
        <f t="shared" ca="1" si="236"/>
        <v>3</v>
      </c>
      <c r="X162" s="319">
        <f t="shared" ca="1" si="237"/>
        <v>0</v>
      </c>
      <c r="Y162" s="319">
        <f t="shared" ca="1" si="238"/>
        <v>0</v>
      </c>
      <c r="Z162" s="319">
        <f t="shared" ca="1" si="239"/>
        <v>0</v>
      </c>
      <c r="AA162" s="319">
        <f t="shared" ca="1" si="240"/>
        <v>0</v>
      </c>
      <c r="AB162" s="319">
        <f t="shared" ca="1" si="241"/>
        <v>0</v>
      </c>
      <c r="AC162" s="319">
        <f t="shared" ca="1" si="242"/>
        <v>0</v>
      </c>
      <c r="AD162" s="319">
        <f t="shared" ca="1" si="243"/>
        <v>0</v>
      </c>
      <c r="AE162" s="319">
        <f t="shared" ca="1" si="244"/>
        <v>0</v>
      </c>
      <c r="AF162" s="319">
        <f t="shared" ca="1" si="245"/>
        <v>0</v>
      </c>
      <c r="AG162" s="319">
        <f t="shared" ca="1" si="246"/>
        <v>0</v>
      </c>
      <c r="AH162" s="319">
        <f t="shared" ca="1" si="247"/>
        <v>0</v>
      </c>
      <c r="AI162" s="319">
        <f t="shared" ca="1" si="248"/>
        <v>0</v>
      </c>
      <c r="AJ162" s="319">
        <f t="shared" ca="1" si="249"/>
        <v>0</v>
      </c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26">
        <f t="shared" ca="1" si="250"/>
        <v>3</v>
      </c>
      <c r="BW162" s="388" t="e">
        <f ca="1">#REF!/BW132*1000</f>
        <v>#REF!</v>
      </c>
      <c r="BX162" s="388" t="e">
        <f ca="1">#REF!/BX132*1000</f>
        <v>#REF!</v>
      </c>
      <c r="BY162" s="388" t="e">
        <f ca="1">#REF!/BY132*1000</f>
        <v>#REF!</v>
      </c>
      <c r="BZ162" s="388" t="e">
        <f ca="1">#REF!/BZ132*1000</f>
        <v>#REF!</v>
      </c>
      <c r="CA162" s="388" t="e">
        <f ca="1">#REF!/CA132*1000</f>
        <v>#REF!</v>
      </c>
      <c r="CB162" s="388" t="e">
        <f ca="1">#REF!/CB132*1000</f>
        <v>#REF!</v>
      </c>
      <c r="CC162" s="388" t="e">
        <f ca="1">#REF!/CC132*1000</f>
        <v>#REF!</v>
      </c>
      <c r="CD162" s="388" t="e">
        <f ca="1">#REF!/CD132*1000</f>
        <v>#REF!</v>
      </c>
      <c r="CE162" s="388" t="e">
        <f ca="1">#REF!/CE132*1000</f>
        <v>#REF!</v>
      </c>
      <c r="CF162" s="388" t="e">
        <f ca="1">#REF!/CF132*1000</f>
        <v>#REF!</v>
      </c>
      <c r="CG162" s="388" t="e">
        <f ca="1">#REF!/CG132*1000</f>
        <v>#REF!</v>
      </c>
      <c r="CH162" s="388" t="e">
        <f ca="1">#REF!/CH132*1000</f>
        <v>#REF!</v>
      </c>
      <c r="CI162" s="388" t="e">
        <f ca="1">#REF!/CI132*1000</f>
        <v>#REF!</v>
      </c>
    </row>
    <row r="163" spans="1:87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26">
        <f t="shared" ca="1" si="236"/>
        <v>4</v>
      </c>
      <c r="X163" s="319">
        <f t="shared" ca="1" si="237"/>
        <v>0</v>
      </c>
      <c r="Y163" s="319">
        <f t="shared" ca="1" si="238"/>
        <v>0</v>
      </c>
      <c r="Z163" s="319">
        <f t="shared" ca="1" si="239"/>
        <v>0</v>
      </c>
      <c r="AA163" s="319">
        <f t="shared" ca="1" si="240"/>
        <v>0</v>
      </c>
      <c r="AB163" s="319">
        <f t="shared" ca="1" si="241"/>
        <v>0</v>
      </c>
      <c r="AC163" s="319">
        <f t="shared" ca="1" si="242"/>
        <v>0</v>
      </c>
      <c r="AD163" s="319">
        <f t="shared" ca="1" si="243"/>
        <v>0</v>
      </c>
      <c r="AE163" s="319">
        <f t="shared" ca="1" si="244"/>
        <v>0</v>
      </c>
      <c r="AF163" s="319">
        <f t="shared" ca="1" si="245"/>
        <v>0</v>
      </c>
      <c r="AG163" s="319">
        <f t="shared" ca="1" si="246"/>
        <v>0</v>
      </c>
      <c r="AH163" s="319">
        <f t="shared" ca="1" si="247"/>
        <v>0</v>
      </c>
      <c r="AI163" s="319">
        <f t="shared" ca="1" si="248"/>
        <v>0</v>
      </c>
      <c r="AJ163" s="319">
        <f t="shared" ca="1" si="249"/>
        <v>0</v>
      </c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26">
        <f t="shared" ca="1" si="250"/>
        <v>4</v>
      </c>
      <c r="BW163" s="388" t="e">
        <f ca="1">#REF!/BW133*1000</f>
        <v>#REF!</v>
      </c>
      <c r="BX163" s="388" t="e">
        <f ca="1">#REF!/BX133*1000</f>
        <v>#REF!</v>
      </c>
      <c r="BY163" s="388" t="e">
        <f ca="1">#REF!/BY133*1000</f>
        <v>#REF!</v>
      </c>
      <c r="BZ163" s="388" t="e">
        <f ca="1">#REF!/BZ133*1000</f>
        <v>#REF!</v>
      </c>
      <c r="CA163" s="388" t="e">
        <f ca="1">#REF!/CA133*1000</f>
        <v>#REF!</v>
      </c>
      <c r="CB163" s="388" t="e">
        <f ca="1">#REF!/CB133*1000</f>
        <v>#REF!</v>
      </c>
      <c r="CC163" s="388" t="e">
        <f ca="1">#REF!/CC133*1000</f>
        <v>#REF!</v>
      </c>
      <c r="CD163" s="388" t="e">
        <f ca="1">#REF!/CD133*1000</f>
        <v>#REF!</v>
      </c>
      <c r="CE163" s="388" t="e">
        <f ca="1">#REF!/CE133*1000</f>
        <v>#REF!</v>
      </c>
      <c r="CF163" s="388" t="e">
        <f ca="1">#REF!/CF133*1000</f>
        <v>#REF!</v>
      </c>
      <c r="CG163" s="388" t="e">
        <f ca="1">#REF!/CG133*1000</f>
        <v>#REF!</v>
      </c>
      <c r="CH163" s="388" t="e">
        <f ca="1">#REF!/CH133*1000</f>
        <v>#REF!</v>
      </c>
      <c r="CI163" s="388" t="e">
        <f ca="1">#REF!/CI133*1000</f>
        <v>#REF!</v>
      </c>
    </row>
    <row r="164" spans="1:87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26">
        <f t="shared" ca="1" si="236"/>
        <v>5</v>
      </c>
      <c r="X164" s="319">
        <f t="shared" ca="1" si="237"/>
        <v>0</v>
      </c>
      <c r="Y164" s="319">
        <f t="shared" ca="1" si="238"/>
        <v>0</v>
      </c>
      <c r="Z164" s="319">
        <f t="shared" ca="1" si="239"/>
        <v>0</v>
      </c>
      <c r="AA164" s="319">
        <f t="shared" ca="1" si="240"/>
        <v>0</v>
      </c>
      <c r="AB164" s="319">
        <f t="shared" ca="1" si="241"/>
        <v>0</v>
      </c>
      <c r="AC164" s="319">
        <f t="shared" ca="1" si="242"/>
        <v>0</v>
      </c>
      <c r="AD164" s="319">
        <f t="shared" ca="1" si="243"/>
        <v>0</v>
      </c>
      <c r="AE164" s="319">
        <f t="shared" ca="1" si="244"/>
        <v>0</v>
      </c>
      <c r="AF164" s="319">
        <f t="shared" ca="1" si="245"/>
        <v>0</v>
      </c>
      <c r="AG164" s="319">
        <f t="shared" ca="1" si="246"/>
        <v>0</v>
      </c>
      <c r="AH164" s="319">
        <f t="shared" ca="1" si="247"/>
        <v>0</v>
      </c>
      <c r="AI164" s="319">
        <f t="shared" ca="1" si="248"/>
        <v>0</v>
      </c>
      <c r="AJ164" s="319">
        <f t="shared" ca="1" si="249"/>
        <v>0</v>
      </c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26">
        <f t="shared" ca="1" si="250"/>
        <v>5</v>
      </c>
      <c r="BW164" s="388" t="e">
        <f ca="1">#REF!/BW134*1000</f>
        <v>#REF!</v>
      </c>
      <c r="BX164" s="388" t="e">
        <f ca="1">#REF!/BX134*1000</f>
        <v>#REF!</v>
      </c>
      <c r="BY164" s="388" t="e">
        <f ca="1">#REF!/BY134*1000</f>
        <v>#REF!</v>
      </c>
      <c r="BZ164" s="388" t="e">
        <f ca="1">#REF!/BZ134*1000</f>
        <v>#REF!</v>
      </c>
      <c r="CA164" s="388" t="e">
        <f ca="1">#REF!/CA134*1000</f>
        <v>#REF!</v>
      </c>
      <c r="CB164" s="388" t="e">
        <f ca="1">#REF!/CB134*1000</f>
        <v>#REF!</v>
      </c>
      <c r="CC164" s="388" t="e">
        <f ca="1">#REF!/CC134*1000</f>
        <v>#REF!</v>
      </c>
      <c r="CD164" s="388" t="e">
        <f ca="1">#REF!/CD134*1000</f>
        <v>#REF!</v>
      </c>
      <c r="CE164" s="388" t="e">
        <f ca="1">#REF!/CE134*1000</f>
        <v>#REF!</v>
      </c>
      <c r="CF164" s="388" t="e">
        <f ca="1">#REF!/CF134*1000</f>
        <v>#REF!</v>
      </c>
      <c r="CG164" s="388" t="e">
        <f ca="1">#REF!/CG134*1000</f>
        <v>#REF!</v>
      </c>
      <c r="CH164" s="388" t="e">
        <f ca="1">#REF!/CH134*1000</f>
        <v>#REF!</v>
      </c>
      <c r="CI164" s="388" t="e">
        <f ca="1">#REF!/CI134*1000</f>
        <v>#REF!</v>
      </c>
    </row>
    <row r="165" spans="1:87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26">
        <f t="shared" ca="1" si="236"/>
        <v>6</v>
      </c>
      <c r="X165" s="319">
        <f t="shared" ca="1" si="237"/>
        <v>0</v>
      </c>
      <c r="Y165" s="319">
        <f t="shared" ca="1" si="238"/>
        <v>0</v>
      </c>
      <c r="Z165" s="319">
        <f t="shared" ca="1" si="239"/>
        <v>0</v>
      </c>
      <c r="AA165" s="319">
        <f t="shared" ca="1" si="240"/>
        <v>0</v>
      </c>
      <c r="AB165" s="319">
        <f t="shared" ca="1" si="241"/>
        <v>0</v>
      </c>
      <c r="AC165" s="319">
        <f t="shared" ca="1" si="242"/>
        <v>0</v>
      </c>
      <c r="AD165" s="319">
        <f t="shared" ca="1" si="243"/>
        <v>0</v>
      </c>
      <c r="AE165" s="319">
        <f t="shared" ca="1" si="244"/>
        <v>0</v>
      </c>
      <c r="AF165" s="319">
        <f t="shared" ca="1" si="245"/>
        <v>0</v>
      </c>
      <c r="AG165" s="319">
        <f t="shared" ca="1" si="246"/>
        <v>0</v>
      </c>
      <c r="AH165" s="319">
        <f t="shared" ca="1" si="247"/>
        <v>0</v>
      </c>
      <c r="AI165" s="319">
        <f t="shared" ca="1" si="248"/>
        <v>0</v>
      </c>
      <c r="AJ165" s="319">
        <f t="shared" ca="1" si="249"/>
        <v>0</v>
      </c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26">
        <f t="shared" ca="1" si="250"/>
        <v>6</v>
      </c>
      <c r="BW165" s="388" t="e">
        <f ca="1">#REF!/BW135*1000</f>
        <v>#REF!</v>
      </c>
      <c r="BX165" s="388" t="e">
        <f ca="1">#REF!/BX135*1000</f>
        <v>#REF!</v>
      </c>
      <c r="BY165" s="388" t="e">
        <f ca="1">#REF!/BY135*1000</f>
        <v>#REF!</v>
      </c>
      <c r="BZ165" s="388" t="e">
        <f ca="1">#REF!/BZ135*1000</f>
        <v>#REF!</v>
      </c>
      <c r="CA165" s="388" t="e">
        <f ca="1">#REF!/CA135*1000</f>
        <v>#REF!</v>
      </c>
      <c r="CB165" s="388" t="e">
        <f ca="1">#REF!/CB135*1000</f>
        <v>#REF!</v>
      </c>
      <c r="CC165" s="388" t="e">
        <f ca="1">#REF!/CC135*1000</f>
        <v>#REF!</v>
      </c>
      <c r="CD165" s="388" t="e">
        <f ca="1">#REF!/CD135*1000</f>
        <v>#REF!</v>
      </c>
      <c r="CE165" s="388" t="e">
        <f ca="1">#REF!/CE135*1000</f>
        <v>#REF!</v>
      </c>
      <c r="CF165" s="388" t="e">
        <f ca="1">#REF!/CF135*1000</f>
        <v>#REF!</v>
      </c>
      <c r="CG165" s="388" t="e">
        <f ca="1">#REF!/CG135*1000</f>
        <v>#REF!</v>
      </c>
      <c r="CH165" s="388" t="e">
        <f ca="1">#REF!/CH135*1000</f>
        <v>#REF!</v>
      </c>
      <c r="CI165" s="388" t="e">
        <f ca="1">#REF!/CI135*1000</f>
        <v>#REF!</v>
      </c>
    </row>
    <row r="166" spans="1:87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</row>
    <row r="167" spans="1:87">
      <c r="A167" s="501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26" t="s">
        <v>99</v>
      </c>
      <c r="X167" s="80">
        <f t="shared" ref="X167:AJ167" ca="1" si="251">X152</f>
        <v>39</v>
      </c>
      <c r="Y167" s="80">
        <f t="shared" ca="1" si="251"/>
        <v>40</v>
      </c>
      <c r="Z167" s="80">
        <f t="shared" ca="1" si="251"/>
        <v>41</v>
      </c>
      <c r="AA167" s="80">
        <f t="shared" ca="1" si="251"/>
        <v>42</v>
      </c>
      <c r="AB167" s="80">
        <f t="shared" ca="1" si="251"/>
        <v>43</v>
      </c>
      <c r="AC167" s="80">
        <f t="shared" ca="1" si="251"/>
        <v>44</v>
      </c>
      <c r="AD167" s="80">
        <f t="shared" ca="1" si="251"/>
        <v>45</v>
      </c>
      <c r="AE167" s="80">
        <f t="shared" ca="1" si="251"/>
        <v>46</v>
      </c>
      <c r="AF167" s="80">
        <f t="shared" ca="1" si="251"/>
        <v>47</v>
      </c>
      <c r="AG167" s="80">
        <f t="shared" ca="1" si="251"/>
        <v>48</v>
      </c>
      <c r="AH167" s="80">
        <f t="shared" ca="1" si="251"/>
        <v>49</v>
      </c>
      <c r="AI167" s="80">
        <f t="shared" ca="1" si="251"/>
        <v>50</v>
      </c>
      <c r="AJ167" s="80">
        <f t="shared" ca="1" si="251"/>
        <v>51</v>
      </c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26" t="s">
        <v>99</v>
      </c>
      <c r="BW167" s="80">
        <f t="shared" ref="BW167:CI167" ca="1" si="252">BW152</f>
        <v>39</v>
      </c>
      <c r="BX167" s="80">
        <f t="shared" ca="1" si="252"/>
        <v>40</v>
      </c>
      <c r="BY167" s="80">
        <f t="shared" ca="1" si="252"/>
        <v>41</v>
      </c>
      <c r="BZ167" s="80">
        <f t="shared" ca="1" si="252"/>
        <v>42</v>
      </c>
      <c r="CA167" s="80">
        <f t="shared" ca="1" si="252"/>
        <v>43</v>
      </c>
      <c r="CB167" s="80">
        <f t="shared" ca="1" si="252"/>
        <v>44</v>
      </c>
      <c r="CC167" s="80">
        <f t="shared" ca="1" si="252"/>
        <v>45</v>
      </c>
      <c r="CD167" s="80">
        <f t="shared" ca="1" si="252"/>
        <v>46</v>
      </c>
      <c r="CE167" s="80">
        <f t="shared" ca="1" si="252"/>
        <v>47</v>
      </c>
      <c r="CF167" s="80">
        <f t="shared" ca="1" si="252"/>
        <v>48</v>
      </c>
      <c r="CG167" s="80">
        <f t="shared" ca="1" si="252"/>
        <v>49</v>
      </c>
      <c r="CH167" s="80">
        <f t="shared" ca="1" si="252"/>
        <v>50</v>
      </c>
      <c r="CI167" s="80">
        <f t="shared" ca="1" si="252"/>
        <v>51</v>
      </c>
    </row>
    <row r="168" spans="1:87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80">
        <f t="shared" ref="W168:W180" ca="1" si="253">W153</f>
        <v>-6</v>
      </c>
      <c r="X168" s="127">
        <f t="shared" ref="X168:X180" ca="1" si="254">DJ333*1000/X123</f>
        <v>0</v>
      </c>
      <c r="Y168" s="127">
        <f t="shared" ref="Y168:Y180" ca="1" si="255">DK333*1000/Y123</f>
        <v>0</v>
      </c>
      <c r="Z168" s="127">
        <f t="shared" ref="Z168:Z180" ca="1" si="256">DL333*1000/Z123</f>
        <v>0</v>
      </c>
      <c r="AA168" s="127">
        <f t="shared" ref="AA168:AA180" ca="1" si="257">DM333*1000/AA123</f>
        <v>0</v>
      </c>
      <c r="AB168" s="127">
        <f t="shared" ref="AB168:AB180" ca="1" si="258">DN333*1000/AB123</f>
        <v>0</v>
      </c>
      <c r="AC168" s="127">
        <f t="shared" ref="AC168:AC180" ca="1" si="259">DO333*1000/AC123</f>
        <v>0</v>
      </c>
      <c r="AD168" s="127">
        <f t="shared" ref="AD168:AD180" ca="1" si="260">DP333*1000/AD123</f>
        <v>0</v>
      </c>
      <c r="AE168" s="127">
        <f t="shared" ref="AE168:AE180" ca="1" si="261">DQ333*1000/AE123</f>
        <v>0</v>
      </c>
      <c r="AF168" s="127">
        <f t="shared" ref="AF168:AF180" ca="1" si="262">DR333*1000/AF123</f>
        <v>0</v>
      </c>
      <c r="AG168" s="127">
        <f t="shared" ref="AG168:AG180" ca="1" si="263">DS333*1000/AG123</f>
        <v>0</v>
      </c>
      <c r="AH168" s="127">
        <f t="shared" ref="AH168:AH180" ca="1" si="264">DT333*1000/AH123</f>
        <v>0</v>
      </c>
      <c r="AI168" s="127">
        <f t="shared" ref="AI168:AI180" ca="1" si="265">DU333*1000/AI123</f>
        <v>0</v>
      </c>
      <c r="AJ168" s="127">
        <f t="shared" ref="AJ168:AJ180" ca="1" si="266">DV333*1000/AJ123</f>
        <v>0</v>
      </c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80">
        <f t="shared" ref="BV168:BV180" ca="1" si="267">BV153</f>
        <v>-6</v>
      </c>
      <c r="BW168" s="127" t="e">
        <f ca="1">#REF!*1000/BW123</f>
        <v>#REF!</v>
      </c>
      <c r="BX168" s="127" t="e">
        <f ca="1">#REF!*1000/BX123</f>
        <v>#REF!</v>
      </c>
      <c r="BY168" s="127" t="e">
        <f ca="1">#REF!*1000/BY123</f>
        <v>#REF!</v>
      </c>
      <c r="BZ168" s="127" t="e">
        <f ca="1">#REF!*1000/BZ123</f>
        <v>#REF!</v>
      </c>
      <c r="CA168" s="127" t="e">
        <f ca="1">#REF!*1000/CA123</f>
        <v>#REF!</v>
      </c>
      <c r="CB168" s="127" t="e">
        <f ca="1">#REF!*1000/CB123</f>
        <v>#REF!</v>
      </c>
      <c r="CC168" s="127" t="e">
        <f ca="1">#REF!*1000/CC123</f>
        <v>#REF!</v>
      </c>
      <c r="CD168" s="127" t="e">
        <f ca="1">#REF!*1000/CD123</f>
        <v>#REF!</v>
      </c>
      <c r="CE168" s="127" t="e">
        <f ca="1">#REF!*1000/CE123</f>
        <v>#REF!</v>
      </c>
      <c r="CF168" s="127" t="e">
        <f ca="1">#REF!*1000/CF123</f>
        <v>#REF!</v>
      </c>
      <c r="CG168" s="127" t="e">
        <f ca="1">#REF!*1000/CG123</f>
        <v>#REF!</v>
      </c>
      <c r="CH168" s="127" t="e">
        <f ca="1">#REF!*1000/CH123</f>
        <v>#REF!</v>
      </c>
      <c r="CI168" s="127" t="e">
        <f ca="1">#REF!*1000/CI123</f>
        <v>#REF!</v>
      </c>
    </row>
    <row r="169" spans="1:87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80">
        <f t="shared" ca="1" si="253"/>
        <v>-5</v>
      </c>
      <c r="X169" s="127">
        <f t="shared" ca="1" si="254"/>
        <v>0</v>
      </c>
      <c r="Y169" s="127">
        <f t="shared" ca="1" si="255"/>
        <v>0</v>
      </c>
      <c r="Z169" s="127">
        <f t="shared" ca="1" si="256"/>
        <v>0</v>
      </c>
      <c r="AA169" s="127">
        <f t="shared" ca="1" si="257"/>
        <v>0</v>
      </c>
      <c r="AB169" s="127">
        <f t="shared" ca="1" si="258"/>
        <v>0</v>
      </c>
      <c r="AC169" s="127">
        <f t="shared" ca="1" si="259"/>
        <v>0</v>
      </c>
      <c r="AD169" s="127">
        <f t="shared" ca="1" si="260"/>
        <v>0</v>
      </c>
      <c r="AE169" s="127">
        <f t="shared" ca="1" si="261"/>
        <v>0</v>
      </c>
      <c r="AF169" s="127">
        <f t="shared" ca="1" si="262"/>
        <v>0</v>
      </c>
      <c r="AG169" s="127">
        <f t="shared" ca="1" si="263"/>
        <v>0</v>
      </c>
      <c r="AH169" s="127">
        <f t="shared" ca="1" si="264"/>
        <v>0</v>
      </c>
      <c r="AI169" s="127">
        <f t="shared" ca="1" si="265"/>
        <v>0</v>
      </c>
      <c r="AJ169" s="127">
        <f t="shared" ca="1" si="266"/>
        <v>0</v>
      </c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80">
        <f t="shared" ca="1" si="267"/>
        <v>-5</v>
      </c>
      <c r="BW169" s="127" t="e">
        <f ca="1">#REF!*1000/BW124</f>
        <v>#REF!</v>
      </c>
      <c r="BX169" s="127" t="e">
        <f ca="1">#REF!*1000/BX124</f>
        <v>#REF!</v>
      </c>
      <c r="BY169" s="127" t="e">
        <f ca="1">#REF!*1000/BY124</f>
        <v>#REF!</v>
      </c>
      <c r="BZ169" s="127" t="e">
        <f ca="1">#REF!*1000/BZ124</f>
        <v>#REF!</v>
      </c>
      <c r="CA169" s="127" t="e">
        <f ca="1">#REF!*1000/CA124</f>
        <v>#REF!</v>
      </c>
      <c r="CB169" s="127" t="e">
        <f ca="1">#REF!*1000/CB124</f>
        <v>#REF!</v>
      </c>
      <c r="CC169" s="127" t="e">
        <f ca="1">#REF!*1000/CC124</f>
        <v>#REF!</v>
      </c>
      <c r="CD169" s="127" t="e">
        <f ca="1">#REF!*1000/CD124</f>
        <v>#REF!</v>
      </c>
      <c r="CE169" s="127" t="e">
        <f ca="1">#REF!*1000/CE124</f>
        <v>#REF!</v>
      </c>
      <c r="CF169" s="127" t="e">
        <f ca="1">#REF!*1000/CF124</f>
        <v>#REF!</v>
      </c>
      <c r="CG169" s="127" t="e">
        <f ca="1">#REF!*1000/CG124</f>
        <v>#REF!</v>
      </c>
      <c r="CH169" s="127" t="e">
        <f ca="1">#REF!*1000/CH124</f>
        <v>#REF!</v>
      </c>
      <c r="CI169" s="127" t="e">
        <f ca="1">#REF!*1000/CI124</f>
        <v>#REF!</v>
      </c>
    </row>
    <row r="170" spans="1:87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80">
        <f t="shared" ca="1" si="253"/>
        <v>-4</v>
      </c>
      <c r="X170" s="127">
        <f t="shared" ca="1" si="254"/>
        <v>0</v>
      </c>
      <c r="Y170" s="127">
        <f t="shared" ca="1" si="255"/>
        <v>0</v>
      </c>
      <c r="Z170" s="127">
        <f t="shared" ca="1" si="256"/>
        <v>0</v>
      </c>
      <c r="AA170" s="127">
        <f t="shared" ca="1" si="257"/>
        <v>0</v>
      </c>
      <c r="AB170" s="127">
        <f t="shared" ca="1" si="258"/>
        <v>0</v>
      </c>
      <c r="AC170" s="127">
        <f t="shared" ca="1" si="259"/>
        <v>0</v>
      </c>
      <c r="AD170" s="127">
        <f t="shared" ca="1" si="260"/>
        <v>0</v>
      </c>
      <c r="AE170" s="127">
        <f t="shared" ca="1" si="261"/>
        <v>0</v>
      </c>
      <c r="AF170" s="127">
        <f t="shared" ca="1" si="262"/>
        <v>0</v>
      </c>
      <c r="AG170" s="127">
        <f t="shared" ca="1" si="263"/>
        <v>0</v>
      </c>
      <c r="AH170" s="127">
        <f t="shared" ca="1" si="264"/>
        <v>0</v>
      </c>
      <c r="AI170" s="127">
        <f t="shared" ca="1" si="265"/>
        <v>0</v>
      </c>
      <c r="AJ170" s="127">
        <f t="shared" ca="1" si="266"/>
        <v>0</v>
      </c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80">
        <f t="shared" ca="1" si="267"/>
        <v>-4</v>
      </c>
      <c r="BW170" s="127" t="e">
        <f ca="1">#REF!*1000/BW125</f>
        <v>#REF!</v>
      </c>
      <c r="BX170" s="127" t="e">
        <f ca="1">#REF!*1000/BX125</f>
        <v>#REF!</v>
      </c>
      <c r="BY170" s="127" t="e">
        <f ca="1">#REF!*1000/BY125</f>
        <v>#REF!</v>
      </c>
      <c r="BZ170" s="127" t="e">
        <f ca="1">#REF!*1000/BZ125</f>
        <v>#REF!</v>
      </c>
      <c r="CA170" s="127" t="e">
        <f ca="1">#REF!*1000/CA125</f>
        <v>#REF!</v>
      </c>
      <c r="CB170" s="127" t="e">
        <f ca="1">#REF!*1000/CB125</f>
        <v>#REF!</v>
      </c>
      <c r="CC170" s="127" t="e">
        <f ca="1">#REF!*1000/CC125</f>
        <v>#REF!</v>
      </c>
      <c r="CD170" s="127" t="e">
        <f ca="1">#REF!*1000/CD125</f>
        <v>#REF!</v>
      </c>
      <c r="CE170" s="127" t="e">
        <f ca="1">#REF!*1000/CE125</f>
        <v>#REF!</v>
      </c>
      <c r="CF170" s="127" t="e">
        <f ca="1">#REF!*1000/CF125</f>
        <v>#REF!</v>
      </c>
      <c r="CG170" s="127" t="e">
        <f ca="1">#REF!*1000/CG125</f>
        <v>#REF!</v>
      </c>
      <c r="CH170" s="127" t="e">
        <f ca="1">#REF!*1000/CH125</f>
        <v>#REF!</v>
      </c>
      <c r="CI170" s="127" t="e">
        <f ca="1">#REF!*1000/CI125</f>
        <v>#REF!</v>
      </c>
    </row>
    <row r="171" spans="1:87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80">
        <f t="shared" ca="1" si="253"/>
        <v>-3</v>
      </c>
      <c r="X171" s="127">
        <f t="shared" ca="1" si="254"/>
        <v>0</v>
      </c>
      <c r="Y171" s="127">
        <f t="shared" ca="1" si="255"/>
        <v>0</v>
      </c>
      <c r="Z171" s="127">
        <f t="shared" ca="1" si="256"/>
        <v>0</v>
      </c>
      <c r="AA171" s="127">
        <f t="shared" ca="1" si="257"/>
        <v>0</v>
      </c>
      <c r="AB171" s="127">
        <f t="shared" ca="1" si="258"/>
        <v>0</v>
      </c>
      <c r="AC171" s="127">
        <f t="shared" ca="1" si="259"/>
        <v>0</v>
      </c>
      <c r="AD171" s="127">
        <f t="shared" ca="1" si="260"/>
        <v>0</v>
      </c>
      <c r="AE171" s="127">
        <f t="shared" ca="1" si="261"/>
        <v>0</v>
      </c>
      <c r="AF171" s="127">
        <f t="shared" ca="1" si="262"/>
        <v>0</v>
      </c>
      <c r="AG171" s="127">
        <f t="shared" ca="1" si="263"/>
        <v>0</v>
      </c>
      <c r="AH171" s="127">
        <f t="shared" ca="1" si="264"/>
        <v>0</v>
      </c>
      <c r="AI171" s="127">
        <f t="shared" ca="1" si="265"/>
        <v>0</v>
      </c>
      <c r="AJ171" s="127">
        <f t="shared" ca="1" si="266"/>
        <v>0</v>
      </c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80">
        <f t="shared" ca="1" si="267"/>
        <v>-3</v>
      </c>
      <c r="BW171" s="127" t="e">
        <f ca="1">#REF!*1000/BW126</f>
        <v>#REF!</v>
      </c>
      <c r="BX171" s="127" t="e">
        <f ca="1">#REF!*1000/BX126</f>
        <v>#REF!</v>
      </c>
      <c r="BY171" s="127" t="e">
        <f ca="1">#REF!*1000/BY126</f>
        <v>#REF!</v>
      </c>
      <c r="BZ171" s="127" t="e">
        <f ca="1">#REF!*1000/BZ126</f>
        <v>#REF!</v>
      </c>
      <c r="CA171" s="127" t="e">
        <f ca="1">#REF!*1000/CA126</f>
        <v>#REF!</v>
      </c>
      <c r="CB171" s="127" t="e">
        <f ca="1">#REF!*1000/CB126</f>
        <v>#REF!</v>
      </c>
      <c r="CC171" s="127" t="e">
        <f ca="1">#REF!*1000/CC126</f>
        <v>#REF!</v>
      </c>
      <c r="CD171" s="127" t="e">
        <f ca="1">#REF!*1000/CD126</f>
        <v>#REF!</v>
      </c>
      <c r="CE171" s="127" t="e">
        <f ca="1">#REF!*1000/CE126</f>
        <v>#REF!</v>
      </c>
      <c r="CF171" s="127" t="e">
        <f ca="1">#REF!*1000/CF126</f>
        <v>#REF!</v>
      </c>
      <c r="CG171" s="127" t="e">
        <f ca="1">#REF!*1000/CG126</f>
        <v>#REF!</v>
      </c>
      <c r="CH171" s="127" t="e">
        <f ca="1">#REF!*1000/CH126</f>
        <v>#REF!</v>
      </c>
      <c r="CI171" s="127" t="e">
        <f ca="1">#REF!*1000/CI126</f>
        <v>#REF!</v>
      </c>
    </row>
    <row r="172" spans="1:87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80">
        <f t="shared" ca="1" si="253"/>
        <v>-2</v>
      </c>
      <c r="X172" s="127">
        <f t="shared" ca="1" si="254"/>
        <v>0</v>
      </c>
      <c r="Y172" s="127">
        <f t="shared" ca="1" si="255"/>
        <v>0</v>
      </c>
      <c r="Z172" s="127">
        <f t="shared" ca="1" si="256"/>
        <v>0</v>
      </c>
      <c r="AA172" s="127">
        <f t="shared" ca="1" si="257"/>
        <v>0</v>
      </c>
      <c r="AB172" s="127">
        <f t="shared" ca="1" si="258"/>
        <v>0</v>
      </c>
      <c r="AC172" s="127">
        <f t="shared" ca="1" si="259"/>
        <v>0</v>
      </c>
      <c r="AD172" s="127">
        <f t="shared" ca="1" si="260"/>
        <v>0</v>
      </c>
      <c r="AE172" s="127">
        <f t="shared" ca="1" si="261"/>
        <v>0</v>
      </c>
      <c r="AF172" s="127">
        <f t="shared" ca="1" si="262"/>
        <v>0</v>
      </c>
      <c r="AG172" s="127">
        <f t="shared" ca="1" si="263"/>
        <v>0</v>
      </c>
      <c r="AH172" s="127">
        <f t="shared" ca="1" si="264"/>
        <v>0</v>
      </c>
      <c r="AI172" s="127">
        <f t="shared" ca="1" si="265"/>
        <v>0</v>
      </c>
      <c r="AJ172" s="127">
        <f t="shared" ca="1" si="266"/>
        <v>0</v>
      </c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80">
        <f t="shared" ca="1" si="267"/>
        <v>-2</v>
      </c>
      <c r="BW172" s="127" t="e">
        <f ca="1">#REF!*1000/BW127</f>
        <v>#REF!</v>
      </c>
      <c r="BX172" s="127" t="e">
        <f ca="1">#REF!*1000/BX127</f>
        <v>#REF!</v>
      </c>
      <c r="BY172" s="127" t="e">
        <f ca="1">#REF!*1000/BY127</f>
        <v>#REF!</v>
      </c>
      <c r="BZ172" s="127" t="e">
        <f ca="1">#REF!*1000/BZ127</f>
        <v>#REF!</v>
      </c>
      <c r="CA172" s="127" t="e">
        <f ca="1">#REF!*1000/CA127</f>
        <v>#REF!</v>
      </c>
      <c r="CB172" s="127" t="e">
        <f ca="1">#REF!*1000/CB127</f>
        <v>#REF!</v>
      </c>
      <c r="CC172" s="127" t="e">
        <f ca="1">#REF!*1000/CC127</f>
        <v>#REF!</v>
      </c>
      <c r="CD172" s="127" t="e">
        <f ca="1">#REF!*1000/CD127</f>
        <v>#REF!</v>
      </c>
      <c r="CE172" s="127" t="e">
        <f ca="1">#REF!*1000/CE127</f>
        <v>#REF!</v>
      </c>
      <c r="CF172" s="127" t="e">
        <f ca="1">#REF!*1000/CF127</f>
        <v>#REF!</v>
      </c>
      <c r="CG172" s="127" t="e">
        <f ca="1">#REF!*1000/CG127</f>
        <v>#REF!</v>
      </c>
      <c r="CH172" s="127" t="e">
        <f ca="1">#REF!*1000/CH127</f>
        <v>#REF!</v>
      </c>
      <c r="CI172" s="127" t="e">
        <f ca="1">#REF!*1000/CI127</f>
        <v>#REF!</v>
      </c>
    </row>
    <row r="173" spans="1:87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80">
        <f t="shared" ca="1" si="253"/>
        <v>-1</v>
      </c>
      <c r="X173" s="127">
        <f t="shared" ca="1" si="254"/>
        <v>0</v>
      </c>
      <c r="Y173" s="127">
        <f t="shared" ca="1" si="255"/>
        <v>0</v>
      </c>
      <c r="Z173" s="127">
        <f t="shared" ca="1" si="256"/>
        <v>0</v>
      </c>
      <c r="AA173" s="127">
        <f t="shared" ca="1" si="257"/>
        <v>0</v>
      </c>
      <c r="AB173" s="127">
        <f t="shared" ca="1" si="258"/>
        <v>0</v>
      </c>
      <c r="AC173" s="127">
        <f t="shared" ca="1" si="259"/>
        <v>0</v>
      </c>
      <c r="AD173" s="127">
        <f t="shared" ca="1" si="260"/>
        <v>0</v>
      </c>
      <c r="AE173" s="127">
        <f t="shared" ca="1" si="261"/>
        <v>0</v>
      </c>
      <c r="AF173" s="127">
        <f t="shared" ca="1" si="262"/>
        <v>0</v>
      </c>
      <c r="AG173" s="127">
        <f t="shared" ca="1" si="263"/>
        <v>0</v>
      </c>
      <c r="AH173" s="127">
        <f t="shared" ca="1" si="264"/>
        <v>0</v>
      </c>
      <c r="AI173" s="127">
        <f t="shared" ca="1" si="265"/>
        <v>0</v>
      </c>
      <c r="AJ173" s="127">
        <f t="shared" ca="1" si="266"/>
        <v>0</v>
      </c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80">
        <f t="shared" ca="1" si="267"/>
        <v>-1</v>
      </c>
      <c r="BW173" s="127" t="e">
        <f ca="1">#REF!*1000/BW128</f>
        <v>#REF!</v>
      </c>
      <c r="BX173" s="127" t="e">
        <f ca="1">#REF!*1000/BX128</f>
        <v>#REF!</v>
      </c>
      <c r="BY173" s="127" t="e">
        <f ca="1">#REF!*1000/BY128</f>
        <v>#REF!</v>
      </c>
      <c r="BZ173" s="127" t="e">
        <f ca="1">#REF!*1000/BZ128</f>
        <v>#REF!</v>
      </c>
      <c r="CA173" s="127" t="e">
        <f ca="1">#REF!*1000/CA128</f>
        <v>#REF!</v>
      </c>
      <c r="CB173" s="127" t="e">
        <f ca="1">#REF!*1000/CB128</f>
        <v>#REF!</v>
      </c>
      <c r="CC173" s="127" t="e">
        <f ca="1">#REF!*1000/CC128</f>
        <v>#REF!</v>
      </c>
      <c r="CD173" s="127" t="e">
        <f ca="1">#REF!*1000/CD128</f>
        <v>#REF!</v>
      </c>
      <c r="CE173" s="127" t="e">
        <f ca="1">#REF!*1000/CE128</f>
        <v>#REF!</v>
      </c>
      <c r="CF173" s="127" t="e">
        <f ca="1">#REF!*1000/CF128</f>
        <v>#REF!</v>
      </c>
      <c r="CG173" s="127" t="e">
        <f ca="1">#REF!*1000/CG128</f>
        <v>#REF!</v>
      </c>
      <c r="CH173" s="127" t="e">
        <f ca="1">#REF!*1000/CH128</f>
        <v>#REF!</v>
      </c>
      <c r="CI173" s="127" t="e">
        <f ca="1">#REF!*1000/CI128</f>
        <v>#REF!</v>
      </c>
    </row>
    <row r="174" spans="1:87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80">
        <f t="shared" ca="1" si="253"/>
        <v>0</v>
      </c>
      <c r="X174" s="127">
        <f t="shared" ca="1" si="254"/>
        <v>0</v>
      </c>
      <c r="Y174" s="127">
        <f t="shared" ca="1" si="255"/>
        <v>0</v>
      </c>
      <c r="Z174" s="127">
        <f t="shared" ca="1" si="256"/>
        <v>0</v>
      </c>
      <c r="AA174" s="127">
        <f t="shared" ca="1" si="257"/>
        <v>0</v>
      </c>
      <c r="AB174" s="127">
        <f t="shared" ca="1" si="258"/>
        <v>0</v>
      </c>
      <c r="AC174" s="127">
        <f t="shared" ca="1" si="259"/>
        <v>0</v>
      </c>
      <c r="AD174" s="127">
        <f t="shared" ca="1" si="260"/>
        <v>0</v>
      </c>
      <c r="AE174" s="127">
        <f t="shared" ca="1" si="261"/>
        <v>0</v>
      </c>
      <c r="AF174" s="127">
        <f t="shared" ca="1" si="262"/>
        <v>0</v>
      </c>
      <c r="AG174" s="127">
        <f t="shared" ca="1" si="263"/>
        <v>0</v>
      </c>
      <c r="AH174" s="127">
        <f t="shared" ca="1" si="264"/>
        <v>0</v>
      </c>
      <c r="AI174" s="127">
        <f t="shared" ca="1" si="265"/>
        <v>0</v>
      </c>
      <c r="AJ174" s="127">
        <f t="shared" ca="1" si="266"/>
        <v>0</v>
      </c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80">
        <f t="shared" ca="1" si="267"/>
        <v>0</v>
      </c>
      <c r="BW174" s="127" t="e">
        <f ca="1">#REF!*1000/BW129</f>
        <v>#REF!</v>
      </c>
      <c r="BX174" s="127" t="e">
        <f ca="1">#REF!*1000/BX129</f>
        <v>#REF!</v>
      </c>
      <c r="BY174" s="127" t="e">
        <f ca="1">#REF!*1000/BY129</f>
        <v>#REF!</v>
      </c>
      <c r="BZ174" s="127" t="e">
        <f ca="1">#REF!*1000/BZ129</f>
        <v>#REF!</v>
      </c>
      <c r="CA174" s="127" t="e">
        <f ca="1">#REF!*1000/CA129</f>
        <v>#REF!</v>
      </c>
      <c r="CB174" s="127" t="e">
        <f ca="1">#REF!*1000/CB129</f>
        <v>#REF!</v>
      </c>
      <c r="CC174" s="127" t="e">
        <f ca="1">#REF!*1000/CC129</f>
        <v>#REF!</v>
      </c>
      <c r="CD174" s="127" t="e">
        <f ca="1">#REF!*1000/CD129</f>
        <v>#REF!</v>
      </c>
      <c r="CE174" s="127" t="e">
        <f ca="1">#REF!*1000/CE129</f>
        <v>#REF!</v>
      </c>
      <c r="CF174" s="127" t="e">
        <f ca="1">#REF!*1000/CF129</f>
        <v>#REF!</v>
      </c>
      <c r="CG174" s="127" t="e">
        <f ca="1">#REF!*1000/CG129</f>
        <v>#REF!</v>
      </c>
      <c r="CH174" s="127" t="e">
        <f ca="1">#REF!*1000/CH129</f>
        <v>#REF!</v>
      </c>
      <c r="CI174" s="127" t="e">
        <f ca="1">#REF!*1000/CI129</f>
        <v>#REF!</v>
      </c>
    </row>
    <row r="175" spans="1:87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80">
        <f t="shared" ca="1" si="253"/>
        <v>1</v>
      </c>
      <c r="X175" s="127">
        <f t="shared" ca="1" si="254"/>
        <v>0</v>
      </c>
      <c r="Y175" s="127">
        <f t="shared" ca="1" si="255"/>
        <v>0</v>
      </c>
      <c r="Z175" s="127">
        <f t="shared" ca="1" si="256"/>
        <v>0</v>
      </c>
      <c r="AA175" s="127">
        <f t="shared" ca="1" si="257"/>
        <v>0</v>
      </c>
      <c r="AB175" s="127">
        <f t="shared" ca="1" si="258"/>
        <v>0</v>
      </c>
      <c r="AC175" s="127">
        <f t="shared" ca="1" si="259"/>
        <v>0</v>
      </c>
      <c r="AD175" s="127">
        <f t="shared" ca="1" si="260"/>
        <v>0</v>
      </c>
      <c r="AE175" s="127">
        <f t="shared" ca="1" si="261"/>
        <v>0</v>
      </c>
      <c r="AF175" s="127">
        <f t="shared" ca="1" si="262"/>
        <v>0</v>
      </c>
      <c r="AG175" s="127">
        <f t="shared" ca="1" si="263"/>
        <v>0</v>
      </c>
      <c r="AH175" s="127">
        <f t="shared" ca="1" si="264"/>
        <v>0</v>
      </c>
      <c r="AI175" s="127">
        <f t="shared" ca="1" si="265"/>
        <v>0</v>
      </c>
      <c r="AJ175" s="127">
        <f t="shared" ca="1" si="266"/>
        <v>0</v>
      </c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80">
        <f t="shared" ca="1" si="267"/>
        <v>1</v>
      </c>
      <c r="BW175" s="127" t="e">
        <f ca="1">#REF!*1000/BW130</f>
        <v>#REF!</v>
      </c>
      <c r="BX175" s="127" t="e">
        <f ca="1">#REF!*1000/BX130</f>
        <v>#REF!</v>
      </c>
      <c r="BY175" s="127" t="e">
        <f ca="1">#REF!*1000/BY130</f>
        <v>#REF!</v>
      </c>
      <c r="BZ175" s="127" t="e">
        <f ca="1">#REF!*1000/BZ130</f>
        <v>#REF!</v>
      </c>
      <c r="CA175" s="127" t="e">
        <f ca="1">#REF!*1000/CA130</f>
        <v>#REF!</v>
      </c>
      <c r="CB175" s="127" t="e">
        <f ca="1">#REF!*1000/CB130</f>
        <v>#REF!</v>
      </c>
      <c r="CC175" s="127" t="e">
        <f ca="1">#REF!*1000/CC130</f>
        <v>#REF!</v>
      </c>
      <c r="CD175" s="127" t="e">
        <f ca="1">#REF!*1000/CD130</f>
        <v>#REF!</v>
      </c>
      <c r="CE175" s="127" t="e">
        <f ca="1">#REF!*1000/CE130</f>
        <v>#REF!</v>
      </c>
      <c r="CF175" s="127" t="e">
        <f ca="1">#REF!*1000/CF130</f>
        <v>#REF!</v>
      </c>
      <c r="CG175" s="127" t="e">
        <f ca="1">#REF!*1000/CG130</f>
        <v>#REF!</v>
      </c>
      <c r="CH175" s="127" t="e">
        <f ca="1">#REF!*1000/CH130</f>
        <v>#REF!</v>
      </c>
      <c r="CI175" s="127" t="e">
        <f ca="1">#REF!*1000/CI130</f>
        <v>#REF!</v>
      </c>
    </row>
    <row r="176" spans="1:87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80">
        <f t="shared" ca="1" si="253"/>
        <v>2</v>
      </c>
      <c r="X176" s="127">
        <f t="shared" ca="1" si="254"/>
        <v>0</v>
      </c>
      <c r="Y176" s="127">
        <f t="shared" ca="1" si="255"/>
        <v>0</v>
      </c>
      <c r="Z176" s="127">
        <f t="shared" ca="1" si="256"/>
        <v>0</v>
      </c>
      <c r="AA176" s="127">
        <f t="shared" ca="1" si="257"/>
        <v>0</v>
      </c>
      <c r="AB176" s="127">
        <f t="shared" ca="1" si="258"/>
        <v>0</v>
      </c>
      <c r="AC176" s="127">
        <f t="shared" ca="1" si="259"/>
        <v>0</v>
      </c>
      <c r="AD176" s="127">
        <f t="shared" ca="1" si="260"/>
        <v>0</v>
      </c>
      <c r="AE176" s="127">
        <f t="shared" ca="1" si="261"/>
        <v>0</v>
      </c>
      <c r="AF176" s="127">
        <f t="shared" ca="1" si="262"/>
        <v>0</v>
      </c>
      <c r="AG176" s="127">
        <f t="shared" ca="1" si="263"/>
        <v>0</v>
      </c>
      <c r="AH176" s="127">
        <f t="shared" ca="1" si="264"/>
        <v>0</v>
      </c>
      <c r="AI176" s="127">
        <f t="shared" ca="1" si="265"/>
        <v>0</v>
      </c>
      <c r="AJ176" s="127">
        <f t="shared" ca="1" si="266"/>
        <v>0</v>
      </c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80">
        <f t="shared" ca="1" si="267"/>
        <v>2</v>
      </c>
      <c r="BW176" s="127" t="e">
        <f ca="1">#REF!*1000/BW131</f>
        <v>#REF!</v>
      </c>
      <c r="BX176" s="127" t="e">
        <f ca="1">#REF!*1000/BX131</f>
        <v>#REF!</v>
      </c>
      <c r="BY176" s="127" t="e">
        <f ca="1">#REF!*1000/BY131</f>
        <v>#REF!</v>
      </c>
      <c r="BZ176" s="127" t="e">
        <f ca="1">#REF!*1000/BZ131</f>
        <v>#REF!</v>
      </c>
      <c r="CA176" s="127" t="e">
        <f ca="1">#REF!*1000/CA131</f>
        <v>#REF!</v>
      </c>
      <c r="CB176" s="127" t="e">
        <f ca="1">#REF!*1000/CB131</f>
        <v>#REF!</v>
      </c>
      <c r="CC176" s="127" t="e">
        <f ca="1">#REF!*1000/CC131</f>
        <v>#REF!</v>
      </c>
      <c r="CD176" s="127" t="e">
        <f ca="1">#REF!*1000/CD131</f>
        <v>#REF!</v>
      </c>
      <c r="CE176" s="127" t="e">
        <f ca="1">#REF!*1000/CE131</f>
        <v>#REF!</v>
      </c>
      <c r="CF176" s="127" t="e">
        <f ca="1">#REF!*1000/CF131</f>
        <v>#REF!</v>
      </c>
      <c r="CG176" s="127" t="e">
        <f ca="1">#REF!*1000/CG131</f>
        <v>#REF!</v>
      </c>
      <c r="CH176" s="127" t="e">
        <f ca="1">#REF!*1000/CH131</f>
        <v>#REF!</v>
      </c>
      <c r="CI176" s="127" t="e">
        <f ca="1">#REF!*1000/CI131</f>
        <v>#REF!</v>
      </c>
    </row>
    <row r="177" spans="1:87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80">
        <f t="shared" ca="1" si="253"/>
        <v>3</v>
      </c>
      <c r="X177" s="127">
        <f t="shared" ca="1" si="254"/>
        <v>0</v>
      </c>
      <c r="Y177" s="127">
        <f t="shared" ca="1" si="255"/>
        <v>0</v>
      </c>
      <c r="Z177" s="127">
        <f t="shared" ca="1" si="256"/>
        <v>0</v>
      </c>
      <c r="AA177" s="127">
        <f t="shared" ca="1" si="257"/>
        <v>0</v>
      </c>
      <c r="AB177" s="127">
        <f t="shared" ca="1" si="258"/>
        <v>0</v>
      </c>
      <c r="AC177" s="127">
        <f t="shared" ca="1" si="259"/>
        <v>0</v>
      </c>
      <c r="AD177" s="127">
        <f t="shared" ca="1" si="260"/>
        <v>0</v>
      </c>
      <c r="AE177" s="127">
        <f t="shared" ca="1" si="261"/>
        <v>0</v>
      </c>
      <c r="AF177" s="127">
        <f t="shared" ca="1" si="262"/>
        <v>0</v>
      </c>
      <c r="AG177" s="127">
        <f t="shared" ca="1" si="263"/>
        <v>0</v>
      </c>
      <c r="AH177" s="127">
        <f t="shared" ca="1" si="264"/>
        <v>0</v>
      </c>
      <c r="AI177" s="127">
        <f t="shared" ca="1" si="265"/>
        <v>0</v>
      </c>
      <c r="AJ177" s="127">
        <f t="shared" ca="1" si="266"/>
        <v>0</v>
      </c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80">
        <f t="shared" ca="1" si="267"/>
        <v>3</v>
      </c>
      <c r="BW177" s="127" t="e">
        <f ca="1">#REF!*1000/BW132</f>
        <v>#REF!</v>
      </c>
      <c r="BX177" s="127" t="e">
        <f ca="1">#REF!*1000/BX132</f>
        <v>#REF!</v>
      </c>
      <c r="BY177" s="127" t="e">
        <f ca="1">#REF!*1000/BY132</f>
        <v>#REF!</v>
      </c>
      <c r="BZ177" s="127" t="e">
        <f ca="1">#REF!*1000/BZ132</f>
        <v>#REF!</v>
      </c>
      <c r="CA177" s="127" t="e">
        <f ca="1">#REF!*1000/CA132</f>
        <v>#REF!</v>
      </c>
      <c r="CB177" s="127" t="e">
        <f ca="1">#REF!*1000/CB132</f>
        <v>#REF!</v>
      </c>
      <c r="CC177" s="127" t="e">
        <f ca="1">#REF!*1000/CC132</f>
        <v>#REF!</v>
      </c>
      <c r="CD177" s="127" t="e">
        <f ca="1">#REF!*1000/CD132</f>
        <v>#REF!</v>
      </c>
      <c r="CE177" s="127" t="e">
        <f ca="1">#REF!*1000/CE132</f>
        <v>#REF!</v>
      </c>
      <c r="CF177" s="127" t="e">
        <f ca="1">#REF!*1000/CF132</f>
        <v>#REF!</v>
      </c>
      <c r="CG177" s="127" t="e">
        <f ca="1">#REF!*1000/CG132</f>
        <v>#REF!</v>
      </c>
      <c r="CH177" s="127" t="e">
        <f ca="1">#REF!*1000/CH132</f>
        <v>#REF!</v>
      </c>
      <c r="CI177" s="127" t="e">
        <f ca="1">#REF!*1000/CI132</f>
        <v>#REF!</v>
      </c>
    </row>
    <row r="178" spans="1:87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80">
        <f t="shared" ca="1" si="253"/>
        <v>4</v>
      </c>
      <c r="X178" s="127">
        <f t="shared" ca="1" si="254"/>
        <v>0</v>
      </c>
      <c r="Y178" s="127">
        <f t="shared" ca="1" si="255"/>
        <v>0</v>
      </c>
      <c r="Z178" s="127">
        <f t="shared" ca="1" si="256"/>
        <v>0</v>
      </c>
      <c r="AA178" s="127">
        <f t="shared" ca="1" si="257"/>
        <v>0</v>
      </c>
      <c r="AB178" s="127">
        <f t="shared" ca="1" si="258"/>
        <v>0</v>
      </c>
      <c r="AC178" s="127">
        <f t="shared" ca="1" si="259"/>
        <v>0</v>
      </c>
      <c r="AD178" s="127">
        <f t="shared" ca="1" si="260"/>
        <v>0</v>
      </c>
      <c r="AE178" s="127">
        <f t="shared" ca="1" si="261"/>
        <v>0</v>
      </c>
      <c r="AF178" s="127">
        <f t="shared" ca="1" si="262"/>
        <v>0</v>
      </c>
      <c r="AG178" s="127">
        <f t="shared" ca="1" si="263"/>
        <v>0</v>
      </c>
      <c r="AH178" s="127">
        <f t="shared" ca="1" si="264"/>
        <v>0</v>
      </c>
      <c r="AI178" s="127">
        <f t="shared" ca="1" si="265"/>
        <v>0</v>
      </c>
      <c r="AJ178" s="127">
        <f t="shared" ca="1" si="266"/>
        <v>0</v>
      </c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80">
        <f t="shared" ca="1" si="267"/>
        <v>4</v>
      </c>
      <c r="BW178" s="127" t="e">
        <f ca="1">#REF!*1000/BW133</f>
        <v>#REF!</v>
      </c>
      <c r="BX178" s="127" t="e">
        <f ca="1">#REF!*1000/BX133</f>
        <v>#REF!</v>
      </c>
      <c r="BY178" s="127" t="e">
        <f ca="1">#REF!*1000/BY133</f>
        <v>#REF!</v>
      </c>
      <c r="BZ178" s="127" t="e">
        <f ca="1">#REF!*1000/BZ133</f>
        <v>#REF!</v>
      </c>
      <c r="CA178" s="127" t="e">
        <f ca="1">#REF!*1000/CA133</f>
        <v>#REF!</v>
      </c>
      <c r="CB178" s="127" t="e">
        <f ca="1">#REF!*1000/CB133</f>
        <v>#REF!</v>
      </c>
      <c r="CC178" s="127" t="e">
        <f ca="1">#REF!*1000/CC133</f>
        <v>#REF!</v>
      </c>
      <c r="CD178" s="127" t="e">
        <f ca="1">#REF!*1000/CD133</f>
        <v>#REF!</v>
      </c>
      <c r="CE178" s="127" t="e">
        <f ca="1">#REF!*1000/CE133</f>
        <v>#REF!</v>
      </c>
      <c r="CF178" s="127" t="e">
        <f ca="1">#REF!*1000/CF133</f>
        <v>#REF!</v>
      </c>
      <c r="CG178" s="127" t="e">
        <f ca="1">#REF!*1000/CG133</f>
        <v>#REF!</v>
      </c>
      <c r="CH178" s="127" t="e">
        <f ca="1">#REF!*1000/CH133</f>
        <v>#REF!</v>
      </c>
      <c r="CI178" s="127" t="e">
        <f ca="1">#REF!*1000/CI133</f>
        <v>#REF!</v>
      </c>
    </row>
    <row r="179" spans="1:87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80">
        <f t="shared" ca="1" si="253"/>
        <v>5</v>
      </c>
      <c r="X179" s="127">
        <f t="shared" ca="1" si="254"/>
        <v>0</v>
      </c>
      <c r="Y179" s="127">
        <f t="shared" ca="1" si="255"/>
        <v>0</v>
      </c>
      <c r="Z179" s="127">
        <f t="shared" ca="1" si="256"/>
        <v>0</v>
      </c>
      <c r="AA179" s="127">
        <f t="shared" ca="1" si="257"/>
        <v>0</v>
      </c>
      <c r="AB179" s="127">
        <f t="shared" ca="1" si="258"/>
        <v>0</v>
      </c>
      <c r="AC179" s="127">
        <f t="shared" ca="1" si="259"/>
        <v>0</v>
      </c>
      <c r="AD179" s="127">
        <f t="shared" ca="1" si="260"/>
        <v>0</v>
      </c>
      <c r="AE179" s="127">
        <f t="shared" ca="1" si="261"/>
        <v>0</v>
      </c>
      <c r="AF179" s="127">
        <f t="shared" ca="1" si="262"/>
        <v>0</v>
      </c>
      <c r="AG179" s="127">
        <f t="shared" ca="1" si="263"/>
        <v>0</v>
      </c>
      <c r="AH179" s="127">
        <f t="shared" ca="1" si="264"/>
        <v>0</v>
      </c>
      <c r="AI179" s="127">
        <f t="shared" ca="1" si="265"/>
        <v>0</v>
      </c>
      <c r="AJ179" s="127">
        <f t="shared" ca="1" si="266"/>
        <v>0</v>
      </c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80">
        <f t="shared" ca="1" si="267"/>
        <v>5</v>
      </c>
      <c r="BW179" s="127" t="e">
        <f ca="1">#REF!*1000/BW134</f>
        <v>#REF!</v>
      </c>
      <c r="BX179" s="127" t="e">
        <f ca="1">#REF!*1000/BX134</f>
        <v>#REF!</v>
      </c>
      <c r="BY179" s="127" t="e">
        <f ca="1">#REF!*1000/BY134</f>
        <v>#REF!</v>
      </c>
      <c r="BZ179" s="127" t="e">
        <f ca="1">#REF!*1000/BZ134</f>
        <v>#REF!</v>
      </c>
      <c r="CA179" s="127" t="e">
        <f ca="1">#REF!*1000/CA134</f>
        <v>#REF!</v>
      </c>
      <c r="CB179" s="127" t="e">
        <f ca="1">#REF!*1000/CB134</f>
        <v>#REF!</v>
      </c>
      <c r="CC179" s="127" t="e">
        <f ca="1">#REF!*1000/CC134</f>
        <v>#REF!</v>
      </c>
      <c r="CD179" s="127" t="e">
        <f ca="1">#REF!*1000/CD134</f>
        <v>#REF!</v>
      </c>
      <c r="CE179" s="127" t="e">
        <f ca="1">#REF!*1000/CE134</f>
        <v>#REF!</v>
      </c>
      <c r="CF179" s="127" t="e">
        <f ca="1">#REF!*1000/CF134</f>
        <v>#REF!</v>
      </c>
      <c r="CG179" s="127" t="e">
        <f ca="1">#REF!*1000/CG134</f>
        <v>#REF!</v>
      </c>
      <c r="CH179" s="127" t="e">
        <f ca="1">#REF!*1000/CH134</f>
        <v>#REF!</v>
      </c>
      <c r="CI179" s="127" t="e">
        <f ca="1">#REF!*1000/CI134</f>
        <v>#REF!</v>
      </c>
    </row>
    <row r="180" spans="1:87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80">
        <f t="shared" ca="1" si="253"/>
        <v>6</v>
      </c>
      <c r="X180" s="127">
        <f t="shared" ca="1" si="254"/>
        <v>0</v>
      </c>
      <c r="Y180" s="127">
        <f t="shared" ca="1" si="255"/>
        <v>0</v>
      </c>
      <c r="Z180" s="127">
        <f t="shared" ca="1" si="256"/>
        <v>0</v>
      </c>
      <c r="AA180" s="127">
        <f t="shared" ca="1" si="257"/>
        <v>0</v>
      </c>
      <c r="AB180" s="127">
        <f t="shared" ca="1" si="258"/>
        <v>0</v>
      </c>
      <c r="AC180" s="127">
        <f t="shared" ca="1" si="259"/>
        <v>0</v>
      </c>
      <c r="AD180" s="127">
        <f t="shared" ca="1" si="260"/>
        <v>0</v>
      </c>
      <c r="AE180" s="127">
        <f t="shared" ca="1" si="261"/>
        <v>0</v>
      </c>
      <c r="AF180" s="127">
        <f t="shared" ca="1" si="262"/>
        <v>0</v>
      </c>
      <c r="AG180" s="127">
        <f t="shared" ca="1" si="263"/>
        <v>0</v>
      </c>
      <c r="AH180" s="127">
        <f t="shared" ca="1" si="264"/>
        <v>0</v>
      </c>
      <c r="AI180" s="127">
        <f t="shared" ca="1" si="265"/>
        <v>0</v>
      </c>
      <c r="AJ180" s="127">
        <f t="shared" ca="1" si="266"/>
        <v>0</v>
      </c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80">
        <f t="shared" ca="1" si="267"/>
        <v>6</v>
      </c>
      <c r="BW180" s="127" t="e">
        <f ca="1">#REF!*1000/BW135</f>
        <v>#REF!</v>
      </c>
      <c r="BX180" s="127" t="e">
        <f ca="1">#REF!*1000/BX135</f>
        <v>#REF!</v>
      </c>
      <c r="BY180" s="127" t="e">
        <f ca="1">#REF!*1000/BY135</f>
        <v>#REF!</v>
      </c>
      <c r="BZ180" s="127" t="e">
        <f ca="1">#REF!*1000/BZ135</f>
        <v>#REF!</v>
      </c>
      <c r="CA180" s="127" t="e">
        <f ca="1">#REF!*1000/CA135</f>
        <v>#REF!</v>
      </c>
      <c r="CB180" s="127" t="e">
        <f ca="1">#REF!*1000/CB135</f>
        <v>#REF!</v>
      </c>
      <c r="CC180" s="127" t="e">
        <f ca="1">#REF!*1000/CC135</f>
        <v>#REF!</v>
      </c>
      <c r="CD180" s="127" t="e">
        <f ca="1">#REF!*1000/CD135</f>
        <v>#REF!</v>
      </c>
      <c r="CE180" s="127" t="e">
        <f ca="1">#REF!*1000/CE135</f>
        <v>#REF!</v>
      </c>
      <c r="CF180" s="127" t="e">
        <f ca="1">#REF!*1000/CF135</f>
        <v>#REF!</v>
      </c>
      <c r="CG180" s="127" t="e">
        <f ca="1">#REF!*1000/CG135</f>
        <v>#REF!</v>
      </c>
      <c r="CH180" s="127" t="e">
        <f ca="1">#REF!*1000/CH135</f>
        <v>#REF!</v>
      </c>
      <c r="CI180" s="127" t="e">
        <f ca="1">#REF!*1000/CI135</f>
        <v>#REF!</v>
      </c>
    </row>
    <row r="181" spans="1:87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X181" s="329"/>
      <c r="Y181" s="329"/>
      <c r="Z181" s="329"/>
      <c r="AA181" s="329"/>
      <c r="AB181" s="329"/>
      <c r="AC181" s="329"/>
      <c r="AD181" s="329"/>
      <c r="AE181" s="329"/>
      <c r="AF181" s="329"/>
      <c r="AG181" s="329"/>
      <c r="AH181" s="329"/>
      <c r="AI181" s="329"/>
      <c r="AJ181" s="329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W181" s="400"/>
      <c r="BX181" s="400"/>
      <c r="BY181" s="400"/>
      <c r="BZ181" s="400"/>
      <c r="CA181" s="400"/>
      <c r="CB181" s="400"/>
      <c r="CC181" s="400"/>
      <c r="CD181" s="400"/>
      <c r="CE181" s="400"/>
      <c r="CF181" s="400"/>
      <c r="CG181" s="400"/>
      <c r="CH181" s="400"/>
      <c r="CI181" s="400"/>
    </row>
    <row r="182" spans="1:87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24" t="s">
        <v>100</v>
      </c>
      <c r="X182" s="317">
        <f t="shared" ref="X182:AJ182" ca="1" si="268">X167</f>
        <v>39</v>
      </c>
      <c r="Y182" s="317">
        <f t="shared" ca="1" si="268"/>
        <v>40</v>
      </c>
      <c r="Z182" s="317">
        <f t="shared" ca="1" si="268"/>
        <v>41</v>
      </c>
      <c r="AA182" s="317">
        <f t="shared" ca="1" si="268"/>
        <v>42</v>
      </c>
      <c r="AB182" s="317">
        <f t="shared" ca="1" si="268"/>
        <v>43</v>
      </c>
      <c r="AC182" s="317">
        <f t="shared" ca="1" si="268"/>
        <v>44</v>
      </c>
      <c r="AD182" s="317">
        <f t="shared" ca="1" si="268"/>
        <v>45</v>
      </c>
      <c r="AE182" s="317">
        <f t="shared" ca="1" si="268"/>
        <v>46</v>
      </c>
      <c r="AF182" s="317">
        <f t="shared" ca="1" si="268"/>
        <v>47</v>
      </c>
      <c r="AG182" s="317">
        <f t="shared" ca="1" si="268"/>
        <v>48</v>
      </c>
      <c r="AH182" s="317">
        <f t="shared" ca="1" si="268"/>
        <v>49</v>
      </c>
      <c r="AI182" s="317">
        <f t="shared" ca="1" si="268"/>
        <v>50</v>
      </c>
      <c r="AJ182" s="317">
        <f t="shared" ca="1" si="268"/>
        <v>51</v>
      </c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24" t="s">
        <v>100</v>
      </c>
      <c r="BW182" s="393">
        <f t="shared" ref="BW182:CI182" ca="1" si="269">BW167</f>
        <v>39</v>
      </c>
      <c r="BX182" s="393">
        <f t="shared" ca="1" si="269"/>
        <v>40</v>
      </c>
      <c r="BY182" s="393">
        <f t="shared" ca="1" si="269"/>
        <v>41</v>
      </c>
      <c r="BZ182" s="393">
        <f t="shared" ca="1" si="269"/>
        <v>42</v>
      </c>
      <c r="CA182" s="393">
        <f t="shared" ca="1" si="269"/>
        <v>43</v>
      </c>
      <c r="CB182" s="393">
        <f t="shared" ca="1" si="269"/>
        <v>44</v>
      </c>
      <c r="CC182" s="393">
        <f t="shared" ca="1" si="269"/>
        <v>45</v>
      </c>
      <c r="CD182" s="393">
        <f t="shared" ca="1" si="269"/>
        <v>46</v>
      </c>
      <c r="CE182" s="393">
        <f t="shared" ca="1" si="269"/>
        <v>47</v>
      </c>
      <c r="CF182" s="393">
        <f t="shared" ca="1" si="269"/>
        <v>48</v>
      </c>
      <c r="CG182" s="393">
        <f t="shared" ca="1" si="269"/>
        <v>49</v>
      </c>
      <c r="CH182" s="393">
        <f t="shared" ca="1" si="269"/>
        <v>50</v>
      </c>
      <c r="CI182" s="393">
        <f t="shared" ca="1" si="269"/>
        <v>51</v>
      </c>
    </row>
    <row r="183" spans="1:87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26">
        <f t="shared" ref="W183:W195" ca="1" si="270">W168</f>
        <v>-6</v>
      </c>
      <c r="X183" s="330">
        <f t="shared" ref="X183:AJ183" ca="1" si="271">X3*(1-X63^2/X3/X33)</f>
        <v>83.145246143765036</v>
      </c>
      <c r="Y183" s="330">
        <f t="shared" ca="1" si="271"/>
        <v>82.177929887761181</v>
      </c>
      <c r="Z183" s="330">
        <f t="shared" ca="1" si="271"/>
        <v>81.295949370416579</v>
      </c>
      <c r="AA183" s="330">
        <f t="shared" ca="1" si="271"/>
        <v>80.494387468721158</v>
      </c>
      <c r="AB183" s="330">
        <f t="shared" ca="1" si="271"/>
        <v>79.768173227754389</v>
      </c>
      <c r="AC183" s="330">
        <f t="shared" ca="1" si="271"/>
        <v>79.112190411165528</v>
      </c>
      <c r="AD183" s="330">
        <f t="shared" ca="1" si="271"/>
        <v>78.521365955572207</v>
      </c>
      <c r="AE183" s="330">
        <f t="shared" ca="1" si="271"/>
        <v>77.990739982257111</v>
      </c>
      <c r="AF183" s="330">
        <f t="shared" ca="1" si="271"/>
        <v>77.515519367078042</v>
      </c>
      <c r="AG183" s="330">
        <f t="shared" ca="1" si="271"/>
        <v>77.091117016825194</v>
      </c>
      <c r="AH183" s="330">
        <f t="shared" ca="1" si="271"/>
        <v>76.713178999614613</v>
      </c>
      <c r="AI183" s="330">
        <f t="shared" ca="1" si="271"/>
        <v>76.37760157399164</v>
      </c>
      <c r="AJ183" s="330">
        <f t="shared" ca="1" si="271"/>
        <v>76.080539993857698</v>
      </c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26">
        <f t="shared" ref="BV183:BV195" ca="1" si="272">BV168</f>
        <v>-6</v>
      </c>
      <c r="BW183" s="399">
        <f t="shared" ref="BW183:CI183" ca="1" si="273">BW3*(1-BW63^2/BW3/BW33)</f>
        <v>76.545437157036901</v>
      </c>
      <c r="BX183" s="399">
        <f t="shared" ca="1" si="273"/>
        <v>76.73037382157699</v>
      </c>
      <c r="BY183" s="399">
        <f t="shared" ca="1" si="273"/>
        <v>76.901623753431792</v>
      </c>
      <c r="BZ183" s="399">
        <f t="shared" ca="1" si="273"/>
        <v>77.060457319016606</v>
      </c>
      <c r="CA183" s="399">
        <f t="shared" ca="1" si="273"/>
        <v>77.207999299649543</v>
      </c>
      <c r="CB183" s="399">
        <f t="shared" ca="1" si="273"/>
        <v>77.345248351943397</v>
      </c>
      <c r="CC183" s="399">
        <f t="shared" ca="1" si="273"/>
        <v>77.473093504114772</v>
      </c>
      <c r="CD183" s="399">
        <f t="shared" ca="1" si="273"/>
        <v>77.592328191356003</v>
      </c>
      <c r="CE183" s="399">
        <f t="shared" ca="1" si="273"/>
        <v>77.703662239672937</v>
      </c>
      <c r="CF183" s="399">
        <f t="shared" ca="1" si="273"/>
        <v>77.807732132775385</v>
      </c>
      <c r="CG183" s="399">
        <f t="shared" ca="1" si="273"/>
        <v>77.905109836620767</v>
      </c>
      <c r="CH183" s="399">
        <f t="shared" ca="1" si="273"/>
        <v>77.996310407896544</v>
      </c>
      <c r="CI183" s="399">
        <f t="shared" ca="1" si="273"/>
        <v>78.081798573646523</v>
      </c>
    </row>
    <row r="184" spans="1:87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26">
        <f t="shared" ca="1" si="270"/>
        <v>-5</v>
      </c>
      <c r="X184" s="330">
        <f t="shared" ref="X184:AJ184" ca="1" si="274">Y4*(1-X64^2/Y4/X34)</f>
        <v>82.579673141070501</v>
      </c>
      <c r="Y184" s="330">
        <f t="shared" ca="1" si="274"/>
        <v>81.629576184371132</v>
      </c>
      <c r="Z184" s="330">
        <f t="shared" ca="1" si="274"/>
        <v>80.766781348902541</v>
      </c>
      <c r="AA184" s="330">
        <f t="shared" ca="1" si="274"/>
        <v>79.986291173535946</v>
      </c>
      <c r="AB184" s="330">
        <f t="shared" ca="1" si="274"/>
        <v>79.282940159358375</v>
      </c>
      <c r="AC184" s="330">
        <f t="shared" ca="1" si="274"/>
        <v>78.651504328302067</v>
      </c>
      <c r="AD184" s="330">
        <f t="shared" ca="1" si="274"/>
        <v>78.086790888597761</v>
      </c>
      <c r="AE184" s="330">
        <f t="shared" ca="1" si="274"/>
        <v>77.583709605503216</v>
      </c>
      <c r="AF184" s="330">
        <f t="shared" ca="1" si="274"/>
        <v>77.137327830134467</v>
      </c>
      <c r="AG184" s="330">
        <f t="shared" ca="1" si="274"/>
        <v>76.742911293661962</v>
      </c>
      <c r="AH184" s="330">
        <f t="shared" ca="1" si="274"/>
        <v>76.395952780385073</v>
      </c>
      <c r="AI184" s="330">
        <f t="shared" ca="1" si="274"/>
        <v>76.09219069665113</v>
      </c>
      <c r="AJ184" s="330">
        <f t="shared" ca="1" si="274"/>
        <v>10.51944976263915</v>
      </c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26">
        <f t="shared" ca="1" si="272"/>
        <v>-5</v>
      </c>
      <c r="BW184" s="399">
        <f t="shared" ref="BW184:CH184" ca="1" si="275">BX4*(1-BW64^2/BX4/BW34)</f>
        <v>76.252862816845692</v>
      </c>
      <c r="BX184" s="399">
        <f t="shared" ca="1" si="275"/>
        <v>76.419356513247308</v>
      </c>
      <c r="BY184" s="399">
        <f t="shared" ca="1" si="275"/>
        <v>76.579078879517283</v>
      </c>
      <c r="BZ184" s="399">
        <f t="shared" ca="1" si="275"/>
        <v>76.732694175986964</v>
      </c>
      <c r="CA184" s="399">
        <f t="shared" ca="1" si="275"/>
        <v>76.880758608036572</v>
      </c>
      <c r="CB184" s="399">
        <f t="shared" ca="1" si="275"/>
        <v>77.0237351385138</v>
      </c>
      <c r="CC184" s="399">
        <f t="shared" ca="1" si="275"/>
        <v>77.162006223156496</v>
      </c>
      <c r="CD184" s="399">
        <f t="shared" ca="1" si="275"/>
        <v>77.295884821204268</v>
      </c>
      <c r="CE184" s="399">
        <f t="shared" ca="1" si="275"/>
        <v>77.425623966092743</v>
      </c>
      <c r="CF184" s="399">
        <f t="shared" ca="1" si="275"/>
        <v>77.551425127586313</v>
      </c>
      <c r="CG184" s="399">
        <f t="shared" ca="1" si="275"/>
        <v>77.673445553907484</v>
      </c>
      <c r="CH184" s="399">
        <f t="shared" ca="1" si="275"/>
        <v>77.791804748056805</v>
      </c>
      <c r="CI184" s="399">
        <f t="shared" ref="CI184:CI195" ca="1" si="276">CI4*(1-CI64^2/CI4/CI34)</f>
        <v>78.974488684636427</v>
      </c>
    </row>
    <row r="185" spans="1:87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26">
        <f t="shared" ca="1" si="270"/>
        <v>-4</v>
      </c>
      <c r="X185" s="330">
        <f t="shared" ref="X185:AJ185" ca="1" si="277">Y5*(1-X65^2/Y5/X35)</f>
        <v>83.23390395020084</v>
      </c>
      <c r="Y185" s="330">
        <f t="shared" ca="1" si="277"/>
        <v>82.273968182912284</v>
      </c>
      <c r="Z185" s="330">
        <f t="shared" ca="1" si="277"/>
        <v>81.401096833667765</v>
      </c>
      <c r="AA185" s="330">
        <f t="shared" ca="1" si="277"/>
        <v>80.610370450085227</v>
      </c>
      <c r="AB185" s="330">
        <f t="shared" ca="1" si="277"/>
        <v>79.896693784631424</v>
      </c>
      <c r="AC185" s="330">
        <f t="shared" ca="1" si="277"/>
        <v>79.2549054550677</v>
      </c>
      <c r="AD185" s="330">
        <f t="shared" ca="1" si="277"/>
        <v>78.679867870188403</v>
      </c>
      <c r="AE185" s="330">
        <f t="shared" ca="1" si="277"/>
        <v>78.166538976747475</v>
      </c>
      <c r="AF185" s="330">
        <f t="shared" ca="1" si="277"/>
        <v>77.710027743717546</v>
      </c>
      <c r="AG185" s="330">
        <f t="shared" ca="1" si="277"/>
        <v>77.305635460518815</v>
      </c>
      <c r="AH185" s="330">
        <f t="shared" ca="1" si="277"/>
        <v>76.948884937948151</v>
      </c>
      <c r="AI185" s="330">
        <f t="shared" ca="1" si="277"/>
        <v>76.63553960934648</v>
      </c>
      <c r="AJ185" s="330">
        <f t="shared" ca="1" si="277"/>
        <v>10.716900549318124</v>
      </c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26">
        <f t="shared" ca="1" si="272"/>
        <v>-4</v>
      </c>
      <c r="BW185" s="399">
        <f t="shared" ref="BW185:CH185" ca="1" si="278">BX5*(1-BW65^2/BX5/BW35)</f>
        <v>77.368917353089003</v>
      </c>
      <c r="BX185" s="399">
        <f t="shared" ca="1" si="278"/>
        <v>77.489199609261874</v>
      </c>
      <c r="BY185" s="399">
        <f t="shared" ca="1" si="278"/>
        <v>77.606130594760742</v>
      </c>
      <c r="BZ185" s="399">
        <f t="shared" ca="1" si="278"/>
        <v>77.720057120477691</v>
      </c>
      <c r="CA185" s="399">
        <f t="shared" ca="1" si="278"/>
        <v>77.83125432365749</v>
      </c>
      <c r="CB185" s="399">
        <f t="shared" ca="1" si="278"/>
        <v>77.93993561699267</v>
      </c>
      <c r="CC185" s="399">
        <f t="shared" ca="1" si="278"/>
        <v>78.046261301513994</v>
      </c>
      <c r="CD185" s="399">
        <f t="shared" ca="1" si="278"/>
        <v>78.150346069705435</v>
      </c>
      <c r="CE185" s="399">
        <f t="shared" ca="1" si="278"/>
        <v>78.252265581414875</v>
      </c>
      <c r="CF185" s="399">
        <f t="shared" ca="1" si="278"/>
        <v>78.352062260291603</v>
      </c>
      <c r="CG185" s="399">
        <f t="shared" ca="1" si="278"/>
        <v>78.449750430679302</v>
      </c>
      <c r="CH185" s="399">
        <f t="shared" ca="1" si="278"/>
        <v>78.545320892603513</v>
      </c>
      <c r="CI185" s="399">
        <f t="shared" ca="1" si="276"/>
        <v>79.706643494380856</v>
      </c>
    </row>
    <row r="186" spans="1:87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26">
        <f t="shared" ca="1" si="270"/>
        <v>-3</v>
      </c>
      <c r="X186" s="330">
        <f t="shared" ref="X186:AJ186" ca="1" si="279">Y6*(1-X66^2/Y6/X36)</f>
        <v>83.744172081284376</v>
      </c>
      <c r="Y186" s="330">
        <f t="shared" ca="1" si="279"/>
        <v>82.776567529663396</v>
      </c>
      <c r="Z186" s="330">
        <f t="shared" ca="1" si="279"/>
        <v>81.895838685862358</v>
      </c>
      <c r="AA186" s="330">
        <f t="shared" ca="1" si="279"/>
        <v>81.097127573829141</v>
      </c>
      <c r="AB186" s="330">
        <f t="shared" ca="1" si="279"/>
        <v>80.37539429376784</v>
      </c>
      <c r="AC186" s="330">
        <f t="shared" ca="1" si="279"/>
        <v>79.725526765067713</v>
      </c>
      <c r="AD186" s="330">
        <f t="shared" ca="1" si="279"/>
        <v>79.142430859889402</v>
      </c>
      <c r="AE186" s="330">
        <f t="shared" ca="1" si="279"/>
        <v>78.621102449441636</v>
      </c>
      <c r="AF186" s="330">
        <f t="shared" ca="1" si="279"/>
        <v>78.15668324994607</v>
      </c>
      <c r="AG186" s="330">
        <f t="shared" ca="1" si="279"/>
        <v>77.744502520634484</v>
      </c>
      <c r="AH186" s="330">
        <f t="shared" ca="1" si="279"/>
        <v>77.380106682882257</v>
      </c>
      <c r="AI186" s="330">
        <f t="shared" ca="1" si="279"/>
        <v>77.059278842661016</v>
      </c>
      <c r="AJ186" s="330">
        <f t="shared" ca="1" si="279"/>
        <v>10.871411587118816</v>
      </c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26">
        <f t="shared" ca="1" si="272"/>
        <v>-3</v>
      </c>
      <c r="BW186" s="399">
        <f t="shared" ref="BW186:CH186" ca="1" si="280">BX6*(1-BW66^2/BX6/BW36)</f>
        <v>78.238782131803859</v>
      </c>
      <c r="BX186" s="399">
        <f t="shared" ca="1" si="280"/>
        <v>78.323014831642084</v>
      </c>
      <c r="BY186" s="399">
        <f t="shared" ca="1" si="280"/>
        <v>78.406567865420598</v>
      </c>
      <c r="BZ186" s="399">
        <f t="shared" ca="1" si="280"/>
        <v>78.489539505971067</v>
      </c>
      <c r="CA186" s="399">
        <f t="shared" ca="1" si="280"/>
        <v>78.571984929688995</v>
      </c>
      <c r="CB186" s="399">
        <f t="shared" ca="1" si="280"/>
        <v>78.653922327817924</v>
      </c>
      <c r="CC186" s="399">
        <f t="shared" ca="1" si="280"/>
        <v>78.735338269758159</v>
      </c>
      <c r="CD186" s="399">
        <f t="shared" ca="1" si="280"/>
        <v>78.816192444157807</v>
      </c>
      <c r="CE186" s="399">
        <f t="shared" ca="1" si="280"/>
        <v>78.896421878637682</v>
      </c>
      <c r="CF186" s="399">
        <f t="shared" ca="1" si="280"/>
        <v>78.975944719239294</v>
      </c>
      <c r="CG186" s="399">
        <f t="shared" ca="1" si="280"/>
        <v>79.0546636349343</v>
      </c>
      <c r="CH186" s="399">
        <f t="shared" ca="1" si="280"/>
        <v>79.132468899926295</v>
      </c>
      <c r="CI186" s="399">
        <f t="shared" ca="1" si="276"/>
        <v>80.277139676176262</v>
      </c>
    </row>
    <row r="187" spans="1:87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26">
        <f t="shared" ca="1" si="270"/>
        <v>-2</v>
      </c>
      <c r="X187" s="330">
        <f t="shared" ref="X187:AJ187" ca="1" si="281">Y7*(1-X67^2/Y7/X37)</f>
        <v>84.109386429074107</v>
      </c>
      <c r="Y187" s="330">
        <f t="shared" ca="1" si="281"/>
        <v>83.13629695654366</v>
      </c>
      <c r="Z187" s="330">
        <f t="shared" ca="1" si="281"/>
        <v>82.249946256356438</v>
      </c>
      <c r="AA187" s="330">
        <f t="shared" ca="1" si="281"/>
        <v>81.44552069519743</v>
      </c>
      <c r="AB187" s="330">
        <f t="shared" ca="1" si="281"/>
        <v>80.718020288498295</v>
      </c>
      <c r="AC187" s="330">
        <f t="shared" ca="1" si="281"/>
        <v>80.06236850382632</v>
      </c>
      <c r="AD187" s="330">
        <f t="shared" ca="1" si="281"/>
        <v>79.473502545631888</v>
      </c>
      <c r="AE187" s="330">
        <f t="shared" ca="1" si="281"/>
        <v>78.946445618793618</v>
      </c>
      <c r="AF187" s="330">
        <f t="shared" ca="1" si="281"/>
        <v>78.476363036810213</v>
      </c>
      <c r="AG187" s="330">
        <f t="shared" ca="1" si="281"/>
        <v>78.058604209375275</v>
      </c>
      <c r="AH187" s="330">
        <f t="shared" ca="1" si="281"/>
        <v>77.688732564229795</v>
      </c>
      <c r="AI187" s="330">
        <f t="shared" ca="1" si="281"/>
        <v>77.36254537437479</v>
      </c>
      <c r="AJ187" s="330">
        <f t="shared" ca="1" si="281"/>
        <v>10.982288654817426</v>
      </c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26">
        <f t="shared" ca="1" si="272"/>
        <v>-2</v>
      </c>
      <c r="BW187" s="399">
        <f t="shared" ref="BW187:CH187" ca="1" si="282">BX7*(1-BW67^2/BX7/BW37)</f>
        <v>78.860999767132498</v>
      </c>
      <c r="BX187" s="399">
        <f t="shared" ca="1" si="282"/>
        <v>78.919436142144846</v>
      </c>
      <c r="BY187" s="399">
        <f t="shared" ca="1" si="282"/>
        <v>78.979105723633111</v>
      </c>
      <c r="BZ187" s="399">
        <f t="shared" ca="1" si="282"/>
        <v>79.039928656401798</v>
      </c>
      <c r="CA187" s="399">
        <f t="shared" ca="1" si="282"/>
        <v>79.101802499271457</v>
      </c>
      <c r="CB187" s="399">
        <f t="shared" ca="1" si="282"/>
        <v>79.164605576393726</v>
      </c>
      <c r="CC187" s="399">
        <f t="shared" ca="1" si="282"/>
        <v>79.228200004743954</v>
      </c>
      <c r="CD187" s="399">
        <f t="shared" ca="1" si="282"/>
        <v>79.292434450707134</v>
      </c>
      <c r="CE187" s="399">
        <f t="shared" ca="1" si="282"/>
        <v>79.357146657540127</v>
      </c>
      <c r="CF187" s="399">
        <f t="shared" ca="1" si="282"/>
        <v>79.422165776672031</v>
      </c>
      <c r="CG187" s="399">
        <f t="shared" ca="1" si="282"/>
        <v>79.487314528788843</v>
      </c>
      <c r="CH187" s="399">
        <f t="shared" ca="1" si="282"/>
        <v>79.552411215051393</v>
      </c>
      <c r="CI187" s="399">
        <f t="shared" ca="1" si="276"/>
        <v>80.685170074146257</v>
      </c>
    </row>
    <row r="188" spans="1:87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26">
        <f t="shared" ca="1" si="270"/>
        <v>-1</v>
      </c>
      <c r="X188" s="330">
        <f t="shared" ref="X188:AJ188" ca="1" si="283">Y8*(1-X68^2/Y8/X38)</f>
        <v>84.328802762026086</v>
      </c>
      <c r="Y188" s="330">
        <f t="shared" ca="1" si="283"/>
        <v>83.352419899216585</v>
      </c>
      <c r="Z188" s="330">
        <f t="shared" ca="1" si="283"/>
        <v>82.46269276431876</v>
      </c>
      <c r="AA188" s="330">
        <f t="shared" ca="1" si="283"/>
        <v>81.654834502350326</v>
      </c>
      <c r="AB188" s="330">
        <f t="shared" ca="1" si="283"/>
        <v>80.923869230884918</v>
      </c>
      <c r="AC188" s="330">
        <f t="shared" ca="1" si="283"/>
        <v>80.264741880269668</v>
      </c>
      <c r="AD188" s="330">
        <f t="shared" ca="1" si="283"/>
        <v>79.672408570091278</v>
      </c>
      <c r="AE188" s="330">
        <f t="shared" ca="1" si="283"/>
        <v>79.141909004411417</v>
      </c>
      <c r="AF188" s="330">
        <f t="shared" ca="1" si="283"/>
        <v>78.668422738799052</v>
      </c>
      <c r="AG188" s="330">
        <f t="shared" ca="1" si="283"/>
        <v>78.247311343228077</v>
      </c>
      <c r="AH188" s="330">
        <f t="shared" ca="1" si="283"/>
        <v>77.874148507134052</v>
      </c>
      <c r="AI188" s="330">
        <f t="shared" ca="1" si="283"/>
        <v>77.54474005099668</v>
      </c>
      <c r="AJ188" s="330">
        <f t="shared" ca="1" si="283"/>
        <v>11.049022549295969</v>
      </c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26">
        <f t="shared" ca="1" si="272"/>
        <v>-1</v>
      </c>
      <c r="BW188" s="399">
        <f t="shared" ref="BW188:CH188" ca="1" si="284">BX8*(1-BW68^2/BX8/BW38)</f>
        <v>79.234658505933524</v>
      </c>
      <c r="BX188" s="399">
        <f t="shared" ca="1" si="284"/>
        <v>79.277601557291973</v>
      </c>
      <c r="BY188" s="399">
        <f t="shared" ca="1" si="284"/>
        <v>79.322926908258523</v>
      </c>
      <c r="BZ188" s="399">
        <f t="shared" ca="1" si="284"/>
        <v>79.370447665534371</v>
      </c>
      <c r="CA188" s="399">
        <f t="shared" ca="1" si="284"/>
        <v>79.419966680300291</v>
      </c>
      <c r="CB188" s="399">
        <f t="shared" ca="1" si="284"/>
        <v>79.471278239233584</v>
      </c>
      <c r="CC188" s="399">
        <f t="shared" ca="1" si="284"/>
        <v>79.524169687075585</v>
      </c>
      <c r="CD188" s="399">
        <f t="shared" ca="1" si="284"/>
        <v>79.578422989759815</v>
      </c>
      <c r="CE188" s="399">
        <f t="shared" ca="1" si="284"/>
        <v>79.633816244293001</v>
      </c>
      <c r="CF188" s="399">
        <f t="shared" ca="1" si="284"/>
        <v>79.690125139359793</v>
      </c>
      <c r="CG188" s="399">
        <f t="shared" ca="1" si="284"/>
        <v>79.747124368874992</v>
      </c>
      <c r="CH188" s="399">
        <f t="shared" ca="1" si="284"/>
        <v>79.804588999335564</v>
      </c>
      <c r="CI188" s="399">
        <f t="shared" ca="1" si="276"/>
        <v>80.930194270581268</v>
      </c>
    </row>
    <row r="189" spans="1:87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26">
        <f t="shared" ca="1" si="270"/>
        <v>0</v>
      </c>
      <c r="X189" s="330">
        <f t="shared" ref="X189:AJ189" ca="1" si="285">Y9*(1-X69^2/Y9/X39)</f>
        <v>84.401988776512496</v>
      </c>
      <c r="Y189" s="330">
        <f t="shared" ca="1" si="285"/>
        <v>83.424507755925603</v>
      </c>
      <c r="Z189" s="330">
        <f t="shared" ca="1" si="285"/>
        <v>82.533654631950228</v>
      </c>
      <c r="AA189" s="330">
        <f t="shared" ca="1" si="285"/>
        <v>81.724651504521688</v>
      </c>
      <c r="AB189" s="330">
        <f t="shared" ca="1" si="285"/>
        <v>80.992530550816781</v>
      </c>
      <c r="AC189" s="330">
        <f t="shared" ca="1" si="285"/>
        <v>80.332243877832624</v>
      </c>
      <c r="AD189" s="330">
        <f t="shared" ca="1" si="285"/>
        <v>79.738753929590388</v>
      </c>
      <c r="AE189" s="330">
        <f t="shared" ca="1" si="285"/>
        <v>79.207105926483976</v>
      </c>
      <c r="AF189" s="330">
        <f t="shared" ca="1" si="285"/>
        <v>78.732484185505342</v>
      </c>
      <c r="AG189" s="330">
        <f t="shared" ca="1" si="285"/>
        <v>78.310254341842494</v>
      </c>
      <c r="AH189" s="330">
        <f t="shared" ca="1" si="285"/>
        <v>77.93599351526332</v>
      </c>
      <c r="AI189" s="330">
        <f t="shared" ca="1" si="285"/>
        <v>77.605510383404962</v>
      </c>
      <c r="AJ189" s="330">
        <f t="shared" ca="1" si="285"/>
        <v>11.071302083149744</v>
      </c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26">
        <f t="shared" ca="1" si="272"/>
        <v>0</v>
      </c>
      <c r="BW189" s="399">
        <f t="shared" ref="BW189:CH189" ca="1" si="286">BX9*(1-BW69^2/BX9/BW39)</f>
        <v>79.359263487923414</v>
      </c>
      <c r="BX189" s="399">
        <f t="shared" ca="1" si="286"/>
        <v>79.397039824409276</v>
      </c>
      <c r="BY189" s="399">
        <f t="shared" ca="1" si="286"/>
        <v>79.437581673177462</v>
      </c>
      <c r="BZ189" s="399">
        <f t="shared" ca="1" si="286"/>
        <v>79.480666442631318</v>
      </c>
      <c r="CA189" s="399">
        <f t="shared" ca="1" si="286"/>
        <v>79.526065398323823</v>
      </c>
      <c r="CB189" s="399">
        <f t="shared" ca="1" si="286"/>
        <v>79.573544800140013</v>
      </c>
      <c r="CC189" s="399">
        <f t="shared" ca="1" si="286"/>
        <v>79.62286705622887</v>
      </c>
      <c r="CD189" s="399">
        <f t="shared" ca="1" si="286"/>
        <v>79.67379188804415</v>
      </c>
      <c r="CE189" s="399">
        <f t="shared" ca="1" si="286"/>
        <v>79.726077500810518</v>
      </c>
      <c r="CF189" s="399">
        <f t="shared" ca="1" si="286"/>
        <v>79.779481753712773</v>
      </c>
      <c r="CG189" s="399">
        <f t="shared" ca="1" si="286"/>
        <v>79.833763324117498</v>
      </c>
      <c r="CH189" s="399">
        <f t="shared" ca="1" si="286"/>
        <v>79.888682860174598</v>
      </c>
      <c r="CI189" s="399">
        <f t="shared" ca="1" si="276"/>
        <v>81.011902596039462</v>
      </c>
    </row>
    <row r="190" spans="1:87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26">
        <f t="shared" ca="1" si="270"/>
        <v>1</v>
      </c>
      <c r="X190" s="330">
        <f t="shared" ref="X190:AJ190" ca="1" si="287">X10*(1-X70^2/X10/X40)</f>
        <v>85.691083658489021</v>
      </c>
      <c r="Y190" s="330">
        <f t="shared" ca="1" si="287"/>
        <v>84.685495667153859</v>
      </c>
      <c r="Z190" s="330">
        <f t="shared" ca="1" si="287"/>
        <v>83.764313596494645</v>
      </c>
      <c r="AA190" s="330">
        <f t="shared" ca="1" si="287"/>
        <v>82.922924701499781</v>
      </c>
      <c r="AB190" s="330">
        <f t="shared" ca="1" si="287"/>
        <v>82.156532125655801</v>
      </c>
      <c r="AC190" s="330">
        <f t="shared" ca="1" si="287"/>
        <v>81.460263849981501</v>
      </c>
      <c r="AD190" s="330">
        <f t="shared" ca="1" si="287"/>
        <v>80.829262165057187</v>
      </c>
      <c r="AE190" s="330">
        <f t="shared" ca="1" si="287"/>
        <v>80.258755152991</v>
      </c>
      <c r="AF190" s="330">
        <f t="shared" ca="1" si="287"/>
        <v>79.744112036806115</v>
      </c>
      <c r="AG190" s="330">
        <f t="shared" ca="1" si="287"/>
        <v>79.280884425788017</v>
      </c>
      <c r="AH190" s="330">
        <f t="shared" ca="1" si="287"/>
        <v>78.864835507546459</v>
      </c>
      <c r="AI190" s="330">
        <f t="shared" ca="1" si="287"/>
        <v>78.491959155591559</v>
      </c>
      <c r="AJ190" s="330">
        <f t="shared" ca="1" si="287"/>
        <v>78.158490772150373</v>
      </c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26">
        <f t="shared" ca="1" si="272"/>
        <v>1</v>
      </c>
      <c r="BW190" s="399">
        <f t="shared" ref="BW190:CH190" ca="1" si="288">BW10*(1-BW70^2/BW10/BW40)</f>
        <v>80.887297614049572</v>
      </c>
      <c r="BX190" s="399">
        <f t="shared" ca="1" si="288"/>
        <v>80.892464328922173</v>
      </c>
      <c r="BY190" s="399">
        <f t="shared" ca="1" si="288"/>
        <v>80.897247831120509</v>
      </c>
      <c r="BZ190" s="399">
        <f t="shared" ca="1" si="288"/>
        <v>80.901683818942502</v>
      </c>
      <c r="CA190" s="399">
        <f t="shared" ca="1" si="288"/>
        <v>80.905803878015931</v>
      </c>
      <c r="CB190" s="399">
        <f t="shared" ca="1" si="288"/>
        <v>80.909636035133033</v>
      </c>
      <c r="CC190" s="399">
        <f t="shared" ca="1" si="288"/>
        <v>80.913205226886163</v>
      </c>
      <c r="CD190" s="399">
        <f t="shared" ca="1" si="288"/>
        <v>80.916533697755128</v>
      </c>
      <c r="CE190" s="399">
        <f t="shared" ca="1" si="288"/>
        <v>80.919641339521945</v>
      </c>
      <c r="CF190" s="399">
        <f t="shared" ca="1" si="288"/>
        <v>80.922545981686469</v>
      </c>
      <c r="CG190" s="399">
        <f t="shared" ca="1" si="288"/>
        <v>80.925263640796956</v>
      </c>
      <c r="CH190" s="399">
        <f t="shared" ca="1" si="288"/>
        <v>80.927808735200415</v>
      </c>
      <c r="CI190" s="399">
        <f t="shared" ca="1" si="276"/>
        <v>80.930194270581268</v>
      </c>
    </row>
    <row r="191" spans="1:87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26">
        <f t="shared" ca="1" si="270"/>
        <v>2</v>
      </c>
      <c r="X191" s="330">
        <f t="shared" ref="X191:AJ191" ca="1" si="289">X11*(1-X71^2/X11/X41)</f>
        <v>85.471667325537027</v>
      </c>
      <c r="Y191" s="330">
        <f t="shared" ca="1" si="289"/>
        <v>84.469372724480934</v>
      </c>
      <c r="Z191" s="330">
        <f t="shared" ca="1" si="289"/>
        <v>83.551567088532337</v>
      </c>
      <c r="AA191" s="330">
        <f t="shared" ca="1" si="289"/>
        <v>82.7136108943469</v>
      </c>
      <c r="AB191" s="330">
        <f t="shared" ca="1" si="289"/>
        <v>81.950683183269163</v>
      </c>
      <c r="AC191" s="330">
        <f t="shared" ca="1" si="289"/>
        <v>81.257890473538154</v>
      </c>
      <c r="AD191" s="330">
        <f t="shared" ca="1" si="289"/>
        <v>80.630356140597812</v>
      </c>
      <c r="AE191" s="330">
        <f t="shared" ca="1" si="289"/>
        <v>80.063291767373201</v>
      </c>
      <c r="AF191" s="330">
        <f t="shared" ca="1" si="289"/>
        <v>79.552052334817276</v>
      </c>
      <c r="AG191" s="330">
        <f t="shared" ca="1" si="289"/>
        <v>79.092177291935201</v>
      </c>
      <c r="AH191" s="330">
        <f t="shared" ca="1" si="289"/>
        <v>78.679419564642203</v>
      </c>
      <c r="AI191" s="330">
        <f t="shared" ca="1" si="289"/>
        <v>78.309764478969655</v>
      </c>
      <c r="AJ191" s="330">
        <f t="shared" ca="1" si="289"/>
        <v>77.97944042340238</v>
      </c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26">
        <f t="shared" ca="1" si="272"/>
        <v>2</v>
      </c>
      <c r="BW191" s="399">
        <f t="shared" ref="BW191:CH191" ca="1" si="290">BW11*(1-BW71^2/BW11/BW41)</f>
        <v>80.513638875248546</v>
      </c>
      <c r="BX191" s="399">
        <f t="shared" ca="1" si="290"/>
        <v>80.534298913775004</v>
      </c>
      <c r="BY191" s="399">
        <f t="shared" ca="1" si="290"/>
        <v>80.553426646495083</v>
      </c>
      <c r="BZ191" s="399">
        <f t="shared" ca="1" si="290"/>
        <v>80.571164809809915</v>
      </c>
      <c r="CA191" s="399">
        <f t="shared" ca="1" si="290"/>
        <v>80.587639696987111</v>
      </c>
      <c r="CB191" s="399">
        <f t="shared" ca="1" si="290"/>
        <v>80.602963372293146</v>
      </c>
      <c r="CC191" s="399">
        <f t="shared" ca="1" si="290"/>
        <v>80.617235544554546</v>
      </c>
      <c r="CD191" s="399">
        <f t="shared" ca="1" si="290"/>
        <v>80.630545158702446</v>
      </c>
      <c r="CE191" s="399">
        <f t="shared" ca="1" si="290"/>
        <v>80.642971752769071</v>
      </c>
      <c r="CF191" s="399">
        <f t="shared" ca="1" si="290"/>
        <v>80.654586618998707</v>
      </c>
      <c r="CG191" s="399">
        <f t="shared" ca="1" si="290"/>
        <v>80.665453800710793</v>
      </c>
      <c r="CH191" s="399">
        <f t="shared" ca="1" si="290"/>
        <v>80.675630950916258</v>
      </c>
      <c r="CI191" s="399">
        <f t="shared" ca="1" si="276"/>
        <v>80.685170074146257</v>
      </c>
    </row>
    <row r="192" spans="1:87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26">
        <f t="shared" ca="1" si="270"/>
        <v>3</v>
      </c>
      <c r="X192" s="330">
        <f t="shared" ref="X192:AJ192" ca="1" si="291">X12*(1-X72^2/X12/X42)</f>
        <v>85.106452977747296</v>
      </c>
      <c r="Y192" s="330">
        <f t="shared" ca="1" si="291"/>
        <v>84.10964329760067</v>
      </c>
      <c r="Z192" s="330">
        <f t="shared" ca="1" si="291"/>
        <v>83.197459518038215</v>
      </c>
      <c r="AA192" s="330">
        <f t="shared" ca="1" si="291"/>
        <v>82.365217772978625</v>
      </c>
      <c r="AB192" s="330">
        <f t="shared" ca="1" si="291"/>
        <v>81.608057188538709</v>
      </c>
      <c r="AC192" s="330">
        <f t="shared" ca="1" si="291"/>
        <v>80.921048734779546</v>
      </c>
      <c r="AD192" s="330">
        <f t="shared" ca="1" si="291"/>
        <v>80.299284454855325</v>
      </c>
      <c r="AE192" s="330">
        <f t="shared" ca="1" si="291"/>
        <v>79.737948598021234</v>
      </c>
      <c r="AF192" s="330">
        <f t="shared" ca="1" si="291"/>
        <v>79.232372547953119</v>
      </c>
      <c r="AG192" s="330">
        <f t="shared" ca="1" si="291"/>
        <v>78.778075603194424</v>
      </c>
      <c r="AH192" s="330">
        <f t="shared" ca="1" si="291"/>
        <v>78.370793683294664</v>
      </c>
      <c r="AI192" s="330">
        <f t="shared" ca="1" si="291"/>
        <v>78.00649794725588</v>
      </c>
      <c r="AJ192" s="330">
        <f t="shared" ca="1" si="291"/>
        <v>77.68140515743795</v>
      </c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26">
        <f t="shared" ca="1" si="272"/>
        <v>3</v>
      </c>
      <c r="BW192" s="399">
        <f t="shared" ref="BW192:CH192" ca="1" si="292">BW12*(1-BW72^2/BW12/BW42)</f>
        <v>79.891421239919922</v>
      </c>
      <c r="BX192" s="399">
        <f t="shared" ca="1" si="292"/>
        <v>79.93787760327227</v>
      </c>
      <c r="BY192" s="399">
        <f t="shared" ca="1" si="292"/>
        <v>79.980888788282556</v>
      </c>
      <c r="BZ192" s="399">
        <f t="shared" ca="1" si="292"/>
        <v>80.020775659379197</v>
      </c>
      <c r="CA192" s="399">
        <f t="shared" ca="1" si="292"/>
        <v>80.057822127404648</v>
      </c>
      <c r="CB192" s="399">
        <f t="shared" ca="1" si="292"/>
        <v>80.092280123717359</v>
      </c>
      <c r="CC192" s="399">
        <f t="shared" ca="1" si="292"/>
        <v>80.124373809568738</v>
      </c>
      <c r="CD192" s="399">
        <f t="shared" ca="1" si="292"/>
        <v>80.154303152153119</v>
      </c>
      <c r="CE192" s="399">
        <f t="shared" ca="1" si="292"/>
        <v>80.182246973866626</v>
      </c>
      <c r="CF192" s="399">
        <f t="shared" ca="1" si="292"/>
        <v>80.208365561565984</v>
      </c>
      <c r="CG192" s="399">
        <f t="shared" ca="1" si="292"/>
        <v>80.232802906856236</v>
      </c>
      <c r="CH192" s="399">
        <f t="shared" ca="1" si="292"/>
        <v>80.255688635791145</v>
      </c>
      <c r="CI192" s="399">
        <f t="shared" ca="1" si="276"/>
        <v>80.277139676176262</v>
      </c>
    </row>
    <row r="193" spans="1:87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26">
        <f t="shared" ca="1" si="270"/>
        <v>4</v>
      </c>
      <c r="X193" s="330">
        <f t="shared" ref="X193:AJ193" ca="1" si="293">X13*(1-X73^2/X13/X43)</f>
        <v>84.596184846663775</v>
      </c>
      <c r="Y193" s="330">
        <f t="shared" ca="1" si="293"/>
        <v>83.607043950849544</v>
      </c>
      <c r="Z193" s="330">
        <f t="shared" ca="1" si="293"/>
        <v>82.702717665843636</v>
      </c>
      <c r="AA193" s="330">
        <f t="shared" ca="1" si="293"/>
        <v>81.878460649234697</v>
      </c>
      <c r="AB193" s="330">
        <f t="shared" ca="1" si="293"/>
        <v>81.129356679402306</v>
      </c>
      <c r="AC193" s="330">
        <f t="shared" ca="1" si="293"/>
        <v>80.450427424779519</v>
      </c>
      <c r="AD193" s="330">
        <f t="shared" ca="1" si="293"/>
        <v>79.836721465154312</v>
      </c>
      <c r="AE193" s="330">
        <f t="shared" ca="1" si="293"/>
        <v>79.283385125327072</v>
      </c>
      <c r="AF193" s="330">
        <f t="shared" ca="1" si="293"/>
        <v>78.785717041724624</v>
      </c>
      <c r="AG193" s="330">
        <f t="shared" ca="1" si="293"/>
        <v>78.339208543078755</v>
      </c>
      <c r="AH193" s="330">
        <f t="shared" ca="1" si="293"/>
        <v>77.93957193836053</v>
      </c>
      <c r="AI193" s="330">
        <f t="shared" ca="1" si="293"/>
        <v>77.582758713941359</v>
      </c>
      <c r="AJ193" s="330">
        <f t="shared" ca="1" si="293"/>
        <v>77.264969484724972</v>
      </c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26">
        <f t="shared" ca="1" si="272"/>
        <v>4</v>
      </c>
      <c r="BW193" s="399">
        <f t="shared" ref="BW193:CH193" ca="1" si="294">BW13*(1-BW73^2/BW13/BW43)</f>
        <v>79.021556461205066</v>
      </c>
      <c r="BX193" s="399">
        <f t="shared" ca="1" si="294"/>
        <v>79.104062380892017</v>
      </c>
      <c r="BY193" s="399">
        <f t="shared" ca="1" si="294"/>
        <v>79.180451517622728</v>
      </c>
      <c r="BZ193" s="399">
        <f t="shared" ca="1" si="294"/>
        <v>79.251293273885835</v>
      </c>
      <c r="CA193" s="399">
        <f t="shared" ca="1" si="294"/>
        <v>79.317091521373101</v>
      </c>
      <c r="CB193" s="399">
        <f t="shared" ca="1" si="294"/>
        <v>79.378293412892091</v>
      </c>
      <c r="CC193" s="399">
        <f t="shared" ca="1" si="294"/>
        <v>79.4352968413246</v>
      </c>
      <c r="CD193" s="399">
        <f t="shared" ca="1" si="294"/>
        <v>79.488456777700776</v>
      </c>
      <c r="CE193" s="399">
        <f t="shared" ca="1" si="294"/>
        <v>79.538090676643804</v>
      </c>
      <c r="CF193" s="399">
        <f t="shared" ca="1" si="294"/>
        <v>79.584483102618279</v>
      </c>
      <c r="CG193" s="399">
        <f t="shared" ca="1" si="294"/>
        <v>79.627889702601237</v>
      </c>
      <c r="CH193" s="399">
        <f t="shared" ca="1" si="294"/>
        <v>79.668540628468378</v>
      </c>
      <c r="CI193" s="399">
        <f t="shared" ca="1" si="276"/>
        <v>79.706643494380856</v>
      </c>
    </row>
    <row r="194" spans="1:87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26">
        <f t="shared" ca="1" si="270"/>
        <v>5</v>
      </c>
      <c r="X194" s="330">
        <f t="shared" ref="X194:AJ194" ca="1" si="295">X14*(1-X74^2/X14/X44)</f>
        <v>83.941954037533421</v>
      </c>
      <c r="Y194" s="330">
        <f t="shared" ca="1" si="295"/>
        <v>82.962651952308391</v>
      </c>
      <c r="Z194" s="330">
        <f t="shared" ca="1" si="295"/>
        <v>82.068402181078397</v>
      </c>
      <c r="AA194" s="330">
        <f t="shared" ca="1" si="295"/>
        <v>81.254381372685415</v>
      </c>
      <c r="AB194" s="330">
        <f t="shared" ca="1" si="295"/>
        <v>80.515603054129258</v>
      </c>
      <c r="AC194" s="330">
        <f t="shared" ca="1" si="295"/>
        <v>79.847026298013873</v>
      </c>
      <c r="AD194" s="330">
        <f t="shared" ca="1" si="295"/>
        <v>79.243644483563699</v>
      </c>
      <c r="AE194" s="330">
        <f t="shared" ca="1" si="295"/>
        <v>78.700555754082799</v>
      </c>
      <c r="AF194" s="330">
        <f t="shared" ca="1" si="295"/>
        <v>78.21301712814153</v>
      </c>
      <c r="AG194" s="330">
        <f t="shared" ca="1" si="295"/>
        <v>77.776484376221873</v>
      </c>
      <c r="AH194" s="330">
        <f t="shared" ca="1" si="295"/>
        <v>77.386639780797452</v>
      </c>
      <c r="AI194" s="330">
        <f t="shared" ca="1" si="295"/>
        <v>77.039409801246023</v>
      </c>
      <c r="AJ194" s="330">
        <f t="shared" ca="1" si="295"/>
        <v>76.730974503040343</v>
      </c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26">
        <f t="shared" ca="1" si="272"/>
        <v>5</v>
      </c>
      <c r="BW194" s="399">
        <f t="shared" ref="BW194:CH194" ca="1" si="296">BW14*(1-BW74^2/BW14/BW44)</f>
        <v>77.905501924961769</v>
      </c>
      <c r="BX194" s="399">
        <f t="shared" ca="1" si="296"/>
        <v>78.03421928487748</v>
      </c>
      <c r="BY194" s="399">
        <f t="shared" ca="1" si="296"/>
        <v>78.153399802379241</v>
      </c>
      <c r="BZ194" s="399">
        <f t="shared" ca="1" si="296"/>
        <v>78.263930329395109</v>
      </c>
      <c r="CA194" s="399">
        <f t="shared" ca="1" si="296"/>
        <v>78.366595805752212</v>
      </c>
      <c r="CB194" s="399">
        <f t="shared" ca="1" si="296"/>
        <v>78.462092934413207</v>
      </c>
      <c r="CC194" s="399">
        <f t="shared" ca="1" si="296"/>
        <v>78.551041762967102</v>
      </c>
      <c r="CD194" s="399">
        <f t="shared" ca="1" si="296"/>
        <v>78.633995529199581</v>
      </c>
      <c r="CE194" s="399">
        <f t="shared" ca="1" si="296"/>
        <v>78.711449061321673</v>
      </c>
      <c r="CF194" s="399">
        <f t="shared" ca="1" si="296"/>
        <v>78.783845969912988</v>
      </c>
      <c r="CG194" s="399">
        <f t="shared" ca="1" si="296"/>
        <v>78.851584825829448</v>
      </c>
      <c r="CH194" s="399">
        <f t="shared" ca="1" si="296"/>
        <v>78.91502448392167</v>
      </c>
      <c r="CI194" s="399">
        <f t="shared" ca="1" si="276"/>
        <v>78.974488684636427</v>
      </c>
    </row>
    <row r="195" spans="1:87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26">
        <f t="shared" ca="1" si="270"/>
        <v>6</v>
      </c>
      <c r="X195" s="330">
        <f t="shared" ref="X195:AJ195" ca="1" si="297">X15*(1-X75^2/X15/X45)</f>
        <v>83.145246143765036</v>
      </c>
      <c r="Y195" s="330">
        <f t="shared" ca="1" si="297"/>
        <v>82.177929887761181</v>
      </c>
      <c r="Z195" s="330">
        <f t="shared" ca="1" si="297"/>
        <v>81.295949370416579</v>
      </c>
      <c r="AA195" s="330">
        <f t="shared" ca="1" si="297"/>
        <v>80.494387468721158</v>
      </c>
      <c r="AB195" s="330">
        <f t="shared" ca="1" si="297"/>
        <v>79.768173227754389</v>
      </c>
      <c r="AC195" s="330">
        <f t="shared" ca="1" si="297"/>
        <v>79.112190411165528</v>
      </c>
      <c r="AD195" s="330">
        <f t="shared" ca="1" si="297"/>
        <v>78.521365955572207</v>
      </c>
      <c r="AE195" s="330">
        <f t="shared" ca="1" si="297"/>
        <v>77.990739982257111</v>
      </c>
      <c r="AF195" s="330">
        <f t="shared" ca="1" si="297"/>
        <v>77.515519367078042</v>
      </c>
      <c r="AG195" s="330">
        <f t="shared" ca="1" si="297"/>
        <v>77.091117016825194</v>
      </c>
      <c r="AH195" s="330">
        <f t="shared" ca="1" si="297"/>
        <v>76.713178999614613</v>
      </c>
      <c r="AI195" s="330">
        <f t="shared" ca="1" si="297"/>
        <v>76.37760157399164</v>
      </c>
      <c r="AJ195" s="330">
        <f t="shared" ca="1" si="297"/>
        <v>76.080539993857698</v>
      </c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26">
        <f t="shared" ca="1" si="272"/>
        <v>6</v>
      </c>
      <c r="BW195" s="399">
        <f t="shared" ref="BW195:CH195" ca="1" si="298">BW15*(1-BW75^2/BW15/BW45)</f>
        <v>76.545437157036901</v>
      </c>
      <c r="BX195" s="399">
        <f t="shared" ca="1" si="298"/>
        <v>76.73037382157699</v>
      </c>
      <c r="BY195" s="399">
        <f t="shared" ca="1" si="298"/>
        <v>76.901623753431792</v>
      </c>
      <c r="BZ195" s="399">
        <f t="shared" ca="1" si="298"/>
        <v>77.060457319016606</v>
      </c>
      <c r="CA195" s="399">
        <f t="shared" ca="1" si="298"/>
        <v>77.207999299649543</v>
      </c>
      <c r="CB195" s="399">
        <f t="shared" ca="1" si="298"/>
        <v>77.345248351943397</v>
      </c>
      <c r="CC195" s="399">
        <f t="shared" ca="1" si="298"/>
        <v>77.473093504114772</v>
      </c>
      <c r="CD195" s="399">
        <f t="shared" ca="1" si="298"/>
        <v>77.592328191356003</v>
      </c>
      <c r="CE195" s="399">
        <f t="shared" ca="1" si="298"/>
        <v>77.703662239672937</v>
      </c>
      <c r="CF195" s="399">
        <f t="shared" ca="1" si="298"/>
        <v>77.807732132775385</v>
      </c>
      <c r="CG195" s="399">
        <f t="shared" ca="1" si="298"/>
        <v>77.905109836620767</v>
      </c>
      <c r="CH195" s="399">
        <f t="shared" ca="1" si="298"/>
        <v>77.996310407896544</v>
      </c>
      <c r="CI195" s="399">
        <f t="shared" ca="1" si="276"/>
        <v>78.081798573646523</v>
      </c>
    </row>
    <row r="196" spans="1:87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X196" s="329"/>
      <c r="Y196" s="329"/>
      <c r="Z196" s="329"/>
      <c r="AA196" s="329"/>
      <c r="AB196" s="329"/>
      <c r="AC196" s="329"/>
      <c r="AD196" s="329"/>
      <c r="AE196" s="329"/>
      <c r="AF196" s="329"/>
      <c r="AG196" s="329"/>
      <c r="AH196" s="329"/>
      <c r="AI196" s="329"/>
      <c r="AJ196" s="329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W196" s="400"/>
      <c r="BX196" s="400"/>
      <c r="BY196" s="400"/>
      <c r="BZ196" s="400"/>
      <c r="CA196" s="400"/>
      <c r="CB196" s="400"/>
      <c r="CC196" s="400"/>
      <c r="CD196" s="400"/>
      <c r="CE196" s="400"/>
      <c r="CF196" s="400"/>
      <c r="CG196" s="400"/>
      <c r="CH196" s="400"/>
      <c r="CI196" s="400"/>
    </row>
    <row r="197" spans="1:87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24" t="s">
        <v>109</v>
      </c>
      <c r="X197" s="317">
        <f t="shared" ref="X197:AJ197" ca="1" si="299">X182</f>
        <v>39</v>
      </c>
      <c r="Y197" s="317">
        <f t="shared" ca="1" si="299"/>
        <v>40</v>
      </c>
      <c r="Z197" s="317">
        <f t="shared" ca="1" si="299"/>
        <v>41</v>
      </c>
      <c r="AA197" s="317">
        <f t="shared" ca="1" si="299"/>
        <v>42</v>
      </c>
      <c r="AB197" s="317">
        <f t="shared" ca="1" si="299"/>
        <v>43</v>
      </c>
      <c r="AC197" s="317">
        <f t="shared" ca="1" si="299"/>
        <v>44</v>
      </c>
      <c r="AD197" s="317">
        <f t="shared" ca="1" si="299"/>
        <v>45</v>
      </c>
      <c r="AE197" s="317">
        <f t="shared" ca="1" si="299"/>
        <v>46</v>
      </c>
      <c r="AF197" s="317">
        <f t="shared" ca="1" si="299"/>
        <v>47</v>
      </c>
      <c r="AG197" s="317">
        <f t="shared" ca="1" si="299"/>
        <v>48</v>
      </c>
      <c r="AH197" s="317">
        <f t="shared" ca="1" si="299"/>
        <v>49</v>
      </c>
      <c r="AI197" s="317">
        <f t="shared" ca="1" si="299"/>
        <v>50</v>
      </c>
      <c r="AJ197" s="317">
        <f t="shared" ca="1" si="299"/>
        <v>51</v>
      </c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24" t="s">
        <v>109</v>
      </c>
      <c r="BW197" s="393">
        <f t="shared" ref="BW197:CI197" ca="1" si="300">BW182</f>
        <v>39</v>
      </c>
      <c r="BX197" s="393">
        <f t="shared" ca="1" si="300"/>
        <v>40</v>
      </c>
      <c r="BY197" s="393">
        <f t="shared" ca="1" si="300"/>
        <v>41</v>
      </c>
      <c r="BZ197" s="393">
        <f t="shared" ca="1" si="300"/>
        <v>42</v>
      </c>
      <c r="CA197" s="393">
        <f t="shared" ca="1" si="300"/>
        <v>43</v>
      </c>
      <c r="CB197" s="393">
        <f t="shared" ca="1" si="300"/>
        <v>44</v>
      </c>
      <c r="CC197" s="393">
        <f t="shared" ca="1" si="300"/>
        <v>45</v>
      </c>
      <c r="CD197" s="393">
        <f t="shared" ca="1" si="300"/>
        <v>46</v>
      </c>
      <c r="CE197" s="393">
        <f t="shared" ca="1" si="300"/>
        <v>47</v>
      </c>
      <c r="CF197" s="393">
        <f t="shared" ca="1" si="300"/>
        <v>48</v>
      </c>
      <c r="CG197" s="393">
        <f t="shared" ca="1" si="300"/>
        <v>49</v>
      </c>
      <c r="CH197" s="393">
        <f t="shared" ca="1" si="300"/>
        <v>50</v>
      </c>
      <c r="CI197" s="393">
        <f t="shared" ca="1" si="300"/>
        <v>51</v>
      </c>
    </row>
    <row r="198" spans="1:87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26">
        <f t="shared" ref="W198:W210" ca="1" si="301">W183</f>
        <v>-6</v>
      </c>
      <c r="X198" s="330">
        <f t="shared" ref="X198:AJ198" ca="1" si="302">X183*X33/X3</f>
        <v>16.728384527202657</v>
      </c>
      <c r="Y198" s="330">
        <f t="shared" ca="1" si="302"/>
        <v>17.55013743426397</v>
      </c>
      <c r="Z198" s="330">
        <f t="shared" ca="1" si="302"/>
        <v>18.426150359594605</v>
      </c>
      <c r="AA198" s="330">
        <f t="shared" ca="1" si="302"/>
        <v>19.357202446012117</v>
      </c>
      <c r="AB198" s="330">
        <f t="shared" ca="1" si="302"/>
        <v>20.343789778355418</v>
      </c>
      <c r="AC198" s="330">
        <f t="shared" ca="1" si="302"/>
        <v>21.386099842660112</v>
      </c>
      <c r="AD198" s="330">
        <f t="shared" ca="1" si="302"/>
        <v>22.483987922578848</v>
      </c>
      <c r="AE198" s="330">
        <f t="shared" ca="1" si="302"/>
        <v>23.636956042260231</v>
      </c>
      <c r="AF198" s="330">
        <f t="shared" ca="1" si="302"/>
        <v>24.844135062692452</v>
      </c>
      <c r="AG198" s="330">
        <f t="shared" ca="1" si="302"/>
        <v>26.104270516038159</v>
      </c>
      <c r="AH198" s="330">
        <f t="shared" ca="1" si="302"/>
        <v>27.415712718219172</v>
      </c>
      <c r="AI198" s="330">
        <f t="shared" ca="1" si="302"/>
        <v>28.776411633353522</v>
      </c>
      <c r="AJ198" s="330">
        <f t="shared" ca="1" si="302"/>
        <v>30.183916875086343</v>
      </c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26">
        <f t="shared" ref="BV198:BV210" ca="1" si="303">BV183</f>
        <v>-6</v>
      </c>
      <c r="BW198" s="399">
        <f t="shared" ref="BW198:CI198" ca="1" si="304">BW183*BW33/BW3</f>
        <v>8.9438311427762773</v>
      </c>
      <c r="BX198" s="399">
        <f t="shared" ca="1" si="304"/>
        <v>9.9077642069914216</v>
      </c>
      <c r="BY198" s="399">
        <f t="shared" ca="1" si="304"/>
        <v>10.940009624847898</v>
      </c>
      <c r="BZ198" s="399">
        <f t="shared" ca="1" si="304"/>
        <v>12.041838206536978</v>
      </c>
      <c r="CA198" s="399">
        <f t="shared" ca="1" si="304"/>
        <v>13.214158928523347</v>
      </c>
      <c r="CB198" s="399">
        <f t="shared" ca="1" si="304"/>
        <v>14.457480769833694</v>
      </c>
      <c r="CC198" s="399">
        <f t="shared" ca="1" si="304"/>
        <v>15.771876830571413</v>
      </c>
      <c r="CD198" s="399">
        <f t="shared" ca="1" si="304"/>
        <v>17.156951692335042</v>
      </c>
      <c r="CE198" s="399">
        <f t="shared" ca="1" si="304"/>
        <v>18.611812999104693</v>
      </c>
      <c r="CF198" s="399">
        <f t="shared" ca="1" si="304"/>
        <v>20.135048222827336</v>
      </c>
      <c r="CG198" s="399">
        <f t="shared" ca="1" si="304"/>
        <v>21.724707526538705</v>
      </c>
      <c r="CH198" s="399">
        <f t="shared" ca="1" si="304"/>
        <v>23.378293547095986</v>
      </c>
      <c r="CI198" s="399">
        <f t="shared" ca="1" si="304"/>
        <v>25.09275878908479</v>
      </c>
    </row>
    <row r="199" spans="1:87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26">
        <f t="shared" ca="1" si="301"/>
        <v>-5</v>
      </c>
      <c r="X199" s="330">
        <f t="shared" ref="X199:AJ199" ca="1" si="305">X184*X34/Y4</f>
        <v>16.756431422317341</v>
      </c>
      <c r="Y199" s="330">
        <f t="shared" ca="1" si="305"/>
        <v>17.579542153603203</v>
      </c>
      <c r="Z199" s="330">
        <f t="shared" ca="1" si="305"/>
        <v>18.457036847948647</v>
      </c>
      <c r="AA199" s="330">
        <f t="shared" ca="1" si="305"/>
        <v>19.389696043325149</v>
      </c>
      <c r="AB199" s="330">
        <f t="shared" ca="1" si="305"/>
        <v>20.378012492057298</v>
      </c>
      <c r="AC199" s="330">
        <f t="shared" ca="1" si="305"/>
        <v>21.42216527592759</v>
      </c>
      <c r="AD199" s="330">
        <f t="shared" ca="1" si="305"/>
        <v>22.521996022999925</v>
      </c>
      <c r="AE199" s="330">
        <f t="shared" ca="1" si="305"/>
        <v>23.676987855928438</v>
      </c>
      <c r="AF199" s="330">
        <f t="shared" ca="1" si="305"/>
        <v>24.886247692336593</v>
      </c>
      <c r="AG199" s="330">
        <f t="shared" ca="1" si="305"/>
        <v>26.14849248700294</v>
      </c>
      <c r="AH199" s="330">
        <f t="shared" ca="1" si="305"/>
        <v>27.462039951930777</v>
      </c>
      <c r="AI199" s="330">
        <f t="shared" ca="1" si="305"/>
        <v>28.824804213803926</v>
      </c>
      <c r="AJ199" s="330">
        <f t="shared" ca="1" si="305"/>
        <v>17.693127765113612</v>
      </c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26">
        <f t="shared" ca="1" si="303"/>
        <v>-5</v>
      </c>
      <c r="BW199" s="399">
        <f t="shared" ref="BW199:CH199" ca="1" si="306">BW184*BW34/BX4</f>
        <v>8.998620265216891</v>
      </c>
      <c r="BX199" s="399">
        <f t="shared" ca="1" si="306"/>
        <v>9.9645095315377699</v>
      </c>
      <c r="BY199" s="399">
        <f t="shared" ca="1" si="306"/>
        <v>10.998868355064456</v>
      </c>
      <c r="BZ199" s="399">
        <f t="shared" ca="1" si="306"/>
        <v>12.102970433318767</v>
      </c>
      <c r="CA199" s="399">
        <f t="shared" ca="1" si="306"/>
        <v>13.277720484453756</v>
      </c>
      <c r="CB199" s="399">
        <f t="shared" ca="1" si="306"/>
        <v>14.523615453866404</v>
      </c>
      <c r="CC199" s="399">
        <f t="shared" ca="1" si="306"/>
        <v>15.840708265795774</v>
      </c>
      <c r="CD199" s="399">
        <f t="shared" ca="1" si="306"/>
        <v>17.228575120009115</v>
      </c>
      <c r="CE199" s="399">
        <f t="shared" ca="1" si="306"/>
        <v>18.686287341089148</v>
      </c>
      <c r="CF199" s="399">
        <f t="shared" ca="1" si="306"/>
        <v>20.212388759071679</v>
      </c>
      <c r="CG199" s="399">
        <f t="shared" ca="1" si="306"/>
        <v>21.804879532019381</v>
      </c>
      <c r="CH199" s="399">
        <f t="shared" ca="1" si="306"/>
        <v>23.461207212132003</v>
      </c>
      <c r="CI199" s="399">
        <f t="shared" ref="CI199:CI210" ca="1" si="307">CI184*CI34/CI4</f>
        <v>25.228721259336783</v>
      </c>
    </row>
    <row r="200" spans="1:87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26">
        <f t="shared" ca="1" si="301"/>
        <v>-4</v>
      </c>
      <c r="X200" s="330">
        <f t="shared" ref="X200:AJ200" ca="1" si="308">X185*X35/Y5</f>
        <v>16.818211259589539</v>
      </c>
      <c r="Y200" s="330">
        <f t="shared" ca="1" si="308"/>
        <v>17.643506625257341</v>
      </c>
      <c r="Z200" s="330">
        <f t="shared" ca="1" si="308"/>
        <v>18.523051993609965</v>
      </c>
      <c r="AA200" s="330">
        <f t="shared" ca="1" si="308"/>
        <v>19.45761060909928</v>
      </c>
      <c r="AB200" s="330">
        <f t="shared" ca="1" si="308"/>
        <v>20.447658326987163</v>
      </c>
      <c r="AC200" s="330">
        <f t="shared" ca="1" si="308"/>
        <v>21.493357976970245</v>
      </c>
      <c r="AD200" s="330">
        <f t="shared" ca="1" si="308"/>
        <v>22.594535838193917</v>
      </c>
      <c r="AE200" s="330">
        <f t="shared" ca="1" si="308"/>
        <v>23.750660849801637</v>
      </c>
      <c r="AF200" s="330">
        <f t="shared" ca="1" si="308"/>
        <v>24.960827171265443</v>
      </c>
      <c r="AG200" s="330">
        <f t="shared" ca="1" si="308"/>
        <v>26.223740675356662</v>
      </c>
      <c r="AH200" s="330">
        <f t="shared" ca="1" si="308"/>
        <v>27.537709902652065</v>
      </c>
      <c r="AI200" s="330">
        <f t="shared" ca="1" si="308"/>
        <v>28.900641929861585</v>
      </c>
      <c r="AJ200" s="330">
        <f t="shared" ca="1" si="308"/>
        <v>18.001926552552352</v>
      </c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26">
        <f t="shared" ca="1" si="303"/>
        <v>-4</v>
      </c>
      <c r="BW200" s="399">
        <f t="shared" ref="BW200:CH200" ca="1" si="309">BW185*BW35/BX5</f>
        <v>9.0912405219772108</v>
      </c>
      <c r="BX200" s="399">
        <f t="shared" ca="1" si="309"/>
        <v>10.060309757193803</v>
      </c>
      <c r="BY200" s="399">
        <f t="shared" ca="1" si="309"/>
        <v>11.097657460642925</v>
      </c>
      <c r="BZ200" s="399">
        <f t="shared" ca="1" si="309"/>
        <v>12.204529905513628</v>
      </c>
      <c r="CA200" s="399">
        <f t="shared" ca="1" si="309"/>
        <v>13.381804771218409</v>
      </c>
      <c r="CB200" s="399">
        <f t="shared" ca="1" si="309"/>
        <v>14.6299527671727</v>
      </c>
      <c r="CC200" s="399">
        <f t="shared" ca="1" si="309"/>
        <v>15.949001825502608</v>
      </c>
      <c r="CD200" s="399">
        <f t="shared" ca="1" si="309"/>
        <v>17.338504853039343</v>
      </c>
      <c r="CE200" s="399">
        <f t="shared" ca="1" si="309"/>
        <v>18.797512038716402</v>
      </c>
      <c r="CF200" s="399">
        <f t="shared" ca="1" si="309"/>
        <v>20.324548682379064</v>
      </c>
      <c r="CG200" s="399">
        <f t="shared" ca="1" si="309"/>
        <v>21.917599441940638</v>
      </c>
      <c r="CH200" s="399">
        <f t="shared" ca="1" si="309"/>
        <v>23.574099786456792</v>
      </c>
      <c r="CI200" s="399">
        <f t="shared" ca="1" si="307"/>
        <v>25.339825915523733</v>
      </c>
    </row>
    <row r="201" spans="1:87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26">
        <f t="shared" ca="1" si="301"/>
        <v>-3</v>
      </c>
      <c r="X201" s="330">
        <f t="shared" ref="X201:AJ201" ca="1" si="310">X186*X36/Y6</f>
        <v>16.866478754574526</v>
      </c>
      <c r="Y201" s="330">
        <f t="shared" ca="1" si="310"/>
        <v>17.693461679984072</v>
      </c>
      <c r="Z201" s="330">
        <f t="shared" ca="1" si="310"/>
        <v>18.574590145777808</v>
      </c>
      <c r="AA201" s="330">
        <f t="shared" ca="1" si="310"/>
        <v>19.510614014524727</v>
      </c>
      <c r="AB201" s="330">
        <f t="shared" ca="1" si="310"/>
        <v>20.50199607471081</v>
      </c>
      <c r="AC201" s="330">
        <f t="shared" ca="1" si="310"/>
        <v>21.548886596771212</v>
      </c>
      <c r="AD201" s="330">
        <f t="shared" ca="1" si="310"/>
        <v>22.65110000781209</v>
      </c>
      <c r="AE201" s="330">
        <f t="shared" ca="1" si="310"/>
        <v>23.808094304810833</v>
      </c>
      <c r="AF201" s="330">
        <f t="shared" ca="1" si="310"/>
        <v>25.018953815633704</v>
      </c>
      <c r="AG201" s="330">
        <f t="shared" ca="1" si="310"/>
        <v>26.282375885415647</v>
      </c>
      <c r="AH201" s="330">
        <f t="shared" ca="1" si="310"/>
        <v>27.596662011654015</v>
      </c>
      <c r="AI201" s="330">
        <f t="shared" ca="1" si="310"/>
        <v>28.959713874741876</v>
      </c>
      <c r="AJ201" s="330">
        <f t="shared" ca="1" si="310"/>
        <v>18.242614786898034</v>
      </c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26">
        <f t="shared" ca="1" si="303"/>
        <v>-3</v>
      </c>
      <c r="BW201" s="399">
        <f t="shared" ref="BW201:CH201" ca="1" si="311">BW186*BW36/BX6</f>
        <v>9.1634170472259573</v>
      </c>
      <c r="BX201" s="399">
        <f t="shared" ca="1" si="311"/>
        <v>10.134938499784148</v>
      </c>
      <c r="BY201" s="399">
        <f t="shared" ca="1" si="311"/>
        <v>11.174589380704166</v>
      </c>
      <c r="BZ201" s="399">
        <f t="shared" ca="1" si="311"/>
        <v>12.28359477086774</v>
      </c>
      <c r="CA201" s="399">
        <f t="shared" ca="1" si="311"/>
        <v>13.462811471244255</v>
      </c>
      <c r="CB201" s="399">
        <f t="shared" ca="1" si="311"/>
        <v>14.712689949360495</v>
      </c>
      <c r="CC201" s="399">
        <f t="shared" ca="1" si="311"/>
        <v>16.033238872813747</v>
      </c>
      <c r="CD201" s="399">
        <f t="shared" ca="1" si="311"/>
        <v>17.423993212630414</v>
      </c>
      <c r="CE201" s="399">
        <f t="shared" ca="1" si="311"/>
        <v>18.883986903768495</v>
      </c>
      <c r="CF201" s="399">
        <f t="shared" ca="1" si="311"/>
        <v>20.411731018937616</v>
      </c>
      <c r="CG201" s="399">
        <f t="shared" ca="1" si="311"/>
        <v>22.00519834214964</v>
      </c>
      <c r="CH201" s="399">
        <f t="shared" ca="1" si="311"/>
        <v>23.661815118778168</v>
      </c>
      <c r="CI201" s="399">
        <f t="shared" ca="1" si="307"/>
        <v>25.42615430690649</v>
      </c>
    </row>
    <row r="202" spans="1:87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26">
        <f t="shared" ca="1" si="301"/>
        <v>-2</v>
      </c>
      <c r="X202" s="330">
        <f t="shared" ref="X202:AJ202" ca="1" si="312">X187*X37/Y7</f>
        <v>16.90107074909864</v>
      </c>
      <c r="Y202" s="330">
        <f t="shared" ca="1" si="312"/>
        <v>17.729252859958983</v>
      </c>
      <c r="Z202" s="330">
        <f t="shared" ca="1" si="312"/>
        <v>18.611505752651844</v>
      </c>
      <c r="AA202" s="330">
        <f t="shared" ca="1" si="312"/>
        <v>19.548569768051845</v>
      </c>
      <c r="AB202" s="330">
        <f t="shared" ca="1" si="312"/>
        <v>20.540898401605673</v>
      </c>
      <c r="AC202" s="330">
        <f t="shared" ca="1" si="312"/>
        <v>21.588632996321618</v>
      </c>
      <c r="AD202" s="330">
        <f t="shared" ca="1" si="312"/>
        <v>22.691579559545922</v>
      </c>
      <c r="AE202" s="330">
        <f t="shared" ca="1" si="312"/>
        <v>23.849188320209873</v>
      </c>
      <c r="AF202" s="330">
        <f t="shared" ca="1" si="312"/>
        <v>25.060536632394943</v>
      </c>
      <c r="AG202" s="330">
        <f t="shared" ca="1" si="312"/>
        <v>26.324315798982948</v>
      </c>
      <c r="AH202" s="330">
        <f t="shared" ca="1" si="312"/>
        <v>27.638822334806633</v>
      </c>
      <c r="AI202" s="330">
        <f t="shared" ca="1" si="312"/>
        <v>29.00195411208183</v>
      </c>
      <c r="AJ202" s="330">
        <f t="shared" ca="1" si="312"/>
        <v>18.41479378050763</v>
      </c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26">
        <f t="shared" ca="1" si="303"/>
        <v>-2</v>
      </c>
      <c r="BW202" s="399">
        <f t="shared" ref="BW202:CH202" ca="1" si="313">BW187*BW37/BX7</f>
        <v>9.2150450296199704</v>
      </c>
      <c r="BX202" s="399">
        <f t="shared" ca="1" si="313"/>
        <v>10.18830679478112</v>
      </c>
      <c r="BY202" s="399">
        <f t="shared" ca="1" si="313"/>
        <v>11.229591314054284</v>
      </c>
      <c r="BZ202" s="399">
        <f t="shared" ca="1" si="313"/>
        <v>12.340108604651519</v>
      </c>
      <c r="CA202" s="399">
        <f t="shared" ca="1" si="313"/>
        <v>13.520700635441406</v>
      </c>
      <c r="CB202" s="399">
        <f t="shared" ca="1" si="313"/>
        <v>14.771803502958409</v>
      </c>
      <c r="CC202" s="399">
        <f t="shared" ca="1" si="313"/>
        <v>16.093412207125937</v>
      </c>
      <c r="CD202" s="399">
        <f t="shared" ca="1" si="313"/>
        <v>17.485049004110646</v>
      </c>
      <c r="CE202" s="399">
        <f t="shared" ca="1" si="313"/>
        <v>18.945736317333559</v>
      </c>
      <c r="CF202" s="399">
        <f t="shared" ca="1" si="313"/>
        <v>20.47397515582475</v>
      </c>
      <c r="CG202" s="399">
        <f t="shared" ca="1" si="313"/>
        <v>22.067729918870892</v>
      </c>
      <c r="CH202" s="399">
        <f t="shared" ca="1" si="313"/>
        <v>23.724420356088004</v>
      </c>
      <c r="CI202" s="399">
        <f t="shared" ca="1" si="307"/>
        <v>25.487770831435785</v>
      </c>
    </row>
    <row r="203" spans="1:87">
      <c r="A203" s="162"/>
      <c r="B203" s="501"/>
      <c r="C203" s="501"/>
      <c r="D203" s="501"/>
      <c r="E203" s="501"/>
      <c r="F203" s="501"/>
      <c r="G203" s="501"/>
      <c r="H203" s="501"/>
      <c r="I203" s="501"/>
      <c r="J203" s="501"/>
      <c r="K203" s="501"/>
      <c r="L203" s="501"/>
      <c r="M203" s="501"/>
      <c r="N203" s="501"/>
      <c r="O203" s="501"/>
      <c r="P203" s="501"/>
      <c r="Q203" s="162"/>
      <c r="R203" s="162"/>
      <c r="S203" s="162"/>
      <c r="T203" s="162"/>
      <c r="U203" s="162"/>
      <c r="V203" s="162"/>
      <c r="W203" s="26">
        <f t="shared" ca="1" si="301"/>
        <v>-1</v>
      </c>
      <c r="X203" s="330">
        <f t="shared" ref="X203:AJ203" ca="1" si="314">X188*X38/Y8</f>
        <v>16.921871809539233</v>
      </c>
      <c r="Y203" s="330">
        <f t="shared" ca="1" si="314"/>
        <v>17.750770946009915</v>
      </c>
      <c r="Z203" s="330">
        <f t="shared" ca="1" si="314"/>
        <v>18.63369595284551</v>
      </c>
      <c r="AA203" s="330">
        <f t="shared" ca="1" si="314"/>
        <v>19.571381472628307</v>
      </c>
      <c r="AB203" s="330">
        <f t="shared" ca="1" si="314"/>
        <v>20.564275441126203</v>
      </c>
      <c r="AC203" s="330">
        <f t="shared" ca="1" si="314"/>
        <v>21.612513862265619</v>
      </c>
      <c r="AD203" s="330">
        <f t="shared" ca="1" si="314"/>
        <v>22.715897709902606</v>
      </c>
      <c r="AE203" s="330">
        <f t="shared" ca="1" si="314"/>
        <v>23.873872571216669</v>
      </c>
      <c r="AF203" s="330">
        <f t="shared" ca="1" si="314"/>
        <v>25.08551163548475</v>
      </c>
      <c r="AG203" s="330">
        <f t="shared" ca="1" si="314"/>
        <v>26.349502599742674</v>
      </c>
      <c r="AH203" s="330">
        <f t="shared" ca="1" si="314"/>
        <v>27.664139008397445</v>
      </c>
      <c r="AI203" s="330">
        <f t="shared" ca="1" si="314"/>
        <v>29.027316467215286</v>
      </c>
      <c r="AJ203" s="330">
        <f t="shared" ca="1" si="314"/>
        <v>18.518200220961241</v>
      </c>
      <c r="BK203" s="501"/>
      <c r="BL203" s="501"/>
      <c r="BM203" s="501"/>
      <c r="BN203" s="501"/>
      <c r="BO203" s="501"/>
      <c r="BP203" s="501"/>
      <c r="BQ203" s="501"/>
      <c r="BR203" s="501"/>
      <c r="BS203" s="501"/>
      <c r="BT203" s="162"/>
      <c r="BU203" s="162"/>
      <c r="BV203" s="26">
        <f t="shared" ca="1" si="303"/>
        <v>-1</v>
      </c>
      <c r="BW203" s="399">
        <f t="shared" ref="BW203:CH203" ca="1" si="315">BW188*BW38/BX8</f>
        <v>9.246050891310329</v>
      </c>
      <c r="BX203" s="399">
        <f t="shared" ca="1" si="315"/>
        <v>10.220352343594897</v>
      </c>
      <c r="BY203" s="399">
        <f t="shared" ca="1" si="315"/>
        <v>11.262612460033504</v>
      </c>
      <c r="BZ203" s="399">
        <f t="shared" ca="1" si="315"/>
        <v>12.374032249086417</v>
      </c>
      <c r="CA203" s="399">
        <f t="shared" ca="1" si="315"/>
        <v>13.555444812736088</v>
      </c>
      <c r="CB203" s="399">
        <f t="shared" ca="1" si="315"/>
        <v>14.807277659837659</v>
      </c>
      <c r="CC203" s="399">
        <f t="shared" ca="1" si="315"/>
        <v>16.129517626678869</v>
      </c>
      <c r="CD203" s="399">
        <f t="shared" ca="1" si="315"/>
        <v>17.521679378941009</v>
      </c>
      <c r="CE203" s="399">
        <f t="shared" ca="1" si="315"/>
        <v>18.982778472333187</v>
      </c>
      <c r="CF203" s="399">
        <f t="shared" ca="1" si="315"/>
        <v>20.511309916909937</v>
      </c>
      <c r="CG203" s="399">
        <f t="shared" ca="1" si="315"/>
        <v>22.105233119564172</v>
      </c>
      <c r="CH203" s="399">
        <f t="shared" ca="1" si="315"/>
        <v>23.761963969264908</v>
      </c>
      <c r="CI203" s="399">
        <f t="shared" ca="1" si="307"/>
        <v>25.524721999952519</v>
      </c>
    </row>
    <row r="204" spans="1:87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26">
        <f t="shared" ca="1" si="301"/>
        <v>0</v>
      </c>
      <c r="X204" s="330">
        <f t="shared" ref="X204:AJ204" ca="1" si="316">X189*X39/Y9</f>
        <v>16.92881311820404</v>
      </c>
      <c r="Y204" s="330">
        <f t="shared" ca="1" si="316"/>
        <v>17.757950848947193</v>
      </c>
      <c r="Z204" s="330">
        <f t="shared" ca="1" si="316"/>
        <v>18.641099470247724</v>
      </c>
      <c r="AA204" s="330">
        <f t="shared" ca="1" si="316"/>
        <v>19.578991727711824</v>
      </c>
      <c r="AB204" s="330">
        <f t="shared" ca="1" si="316"/>
        <v>20.572073706571551</v>
      </c>
      <c r="AC204" s="330">
        <f t="shared" ca="1" si="316"/>
        <v>21.620479633953448</v>
      </c>
      <c r="AD204" s="330">
        <f t="shared" ca="1" si="316"/>
        <v>22.724008808941718</v>
      </c>
      <c r="AE204" s="330">
        <f t="shared" ca="1" si="316"/>
        <v>23.882105274640697</v>
      </c>
      <c r="AF204" s="330">
        <f t="shared" ca="1" si="316"/>
        <v>25.093840835298501</v>
      </c>
      <c r="AG204" s="330">
        <f t="shared" ca="1" si="316"/>
        <v>26.357901989247257</v>
      </c>
      <c r="AH204" s="330">
        <f t="shared" ca="1" si="316"/>
        <v>27.672581293940578</v>
      </c>
      <c r="AI204" s="330">
        <f t="shared" ca="1" si="316"/>
        <v>29.035773602729861</v>
      </c>
      <c r="AJ204" s="330">
        <f t="shared" ca="1" si="316"/>
        <v>18.552685082130974</v>
      </c>
      <c r="BK204" s="162"/>
      <c r="BL204" s="162"/>
      <c r="BM204" s="162"/>
      <c r="BN204" s="162"/>
      <c r="BO204" s="162"/>
      <c r="BP204" s="162"/>
      <c r="BQ204" s="162"/>
      <c r="BR204" s="162"/>
      <c r="BS204" s="162"/>
      <c r="BT204" s="162"/>
      <c r="BU204" s="162"/>
      <c r="BV204" s="26">
        <f t="shared" ca="1" si="303"/>
        <v>0</v>
      </c>
      <c r="BW204" s="399">
        <f t="shared" ref="BW204:CH204" ca="1" si="317">BW189*BW39/BX9</f>
        <v>9.2563909983443828</v>
      </c>
      <c r="BX204" s="399">
        <f t="shared" ca="1" si="317"/>
        <v>10.231038263738746</v>
      </c>
      <c r="BY204" s="399">
        <f t="shared" ca="1" si="317"/>
        <v>11.273622815879687</v>
      </c>
      <c r="BZ204" s="399">
        <f t="shared" ca="1" si="317"/>
        <v>12.385342665215775</v>
      </c>
      <c r="CA204" s="399">
        <f t="shared" ca="1" si="317"/>
        <v>13.567027963490924</v>
      </c>
      <c r="CB204" s="399">
        <f t="shared" ca="1" si="317"/>
        <v>14.819103362811436</v>
      </c>
      <c r="CC204" s="399">
        <f t="shared" ca="1" si="317"/>
        <v>16.14155298440329</v>
      </c>
      <c r="CD204" s="399">
        <f t="shared" ca="1" si="317"/>
        <v>17.533888970176921</v>
      </c>
      <c r="CE204" s="399">
        <f t="shared" ca="1" si="317"/>
        <v>18.99512459312237</v>
      </c>
      <c r="CF204" s="399">
        <f t="shared" ca="1" si="317"/>
        <v>20.523752870155228</v>
      </c>
      <c r="CG204" s="399">
        <f t="shared" ca="1" si="317"/>
        <v>22.11773155042285</v>
      </c>
      <c r="CH204" s="399">
        <f t="shared" ca="1" si="317"/>
        <v>23.774475242123923</v>
      </c>
      <c r="CI204" s="399">
        <f t="shared" ca="1" si="307"/>
        <v>25.537035921687217</v>
      </c>
    </row>
    <row r="205" spans="1:87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26">
        <f t="shared" ca="1" si="301"/>
        <v>1</v>
      </c>
      <c r="X205" s="330">
        <f t="shared" ref="X205:AJ205" ca="1" si="318">X190*X40/X10</f>
        <v>16.964378478445578</v>
      </c>
      <c r="Y205" s="330">
        <f t="shared" ca="1" si="318"/>
        <v>17.794504135841425</v>
      </c>
      <c r="Z205" s="330">
        <f t="shared" ca="1" si="318"/>
        <v>18.678389823982545</v>
      </c>
      <c r="AA205" s="330">
        <f t="shared" ca="1" si="318"/>
        <v>19.616749263899692</v>
      </c>
      <c r="AB205" s="330">
        <f t="shared" ca="1" si="318"/>
        <v>20.610014384140904</v>
      </c>
      <c r="AC205" s="330">
        <f t="shared" ca="1" si="318"/>
        <v>21.658310695081767</v>
      </c>
      <c r="AD205" s="330">
        <f t="shared" ca="1" si="318"/>
        <v>22.76143464367895</v>
      </c>
      <c r="AE205" s="330">
        <f t="shared" ca="1" si="318"/>
        <v>23.91883353821315</v>
      </c>
      <c r="AF205" s="330">
        <f t="shared" ca="1" si="318"/>
        <v>25.129588627432895</v>
      </c>
      <c r="AG205" s="330">
        <f t="shared" ca="1" si="318"/>
        <v>26.392401893681225</v>
      </c>
      <c r="AH205" s="330">
        <f t="shared" ca="1" si="318"/>
        <v>27.705587073740475</v>
      </c>
      <c r="AI205" s="330">
        <f t="shared" ca="1" si="318"/>
        <v>29.067065353840199</v>
      </c>
      <c r="AJ205" s="330">
        <f t="shared" ca="1" si="318"/>
        <v>30.474366097160015</v>
      </c>
      <c r="BK205" s="162"/>
      <c r="BL205" s="162"/>
      <c r="BM205" s="162"/>
      <c r="BN205" s="162"/>
      <c r="BO205" s="162"/>
      <c r="BP205" s="162"/>
      <c r="BQ205" s="162"/>
      <c r="BR205" s="162"/>
      <c r="BS205" s="162"/>
      <c r="BT205" s="162"/>
      <c r="BU205" s="162"/>
      <c r="BV205" s="26">
        <f t="shared" ca="1" si="303"/>
        <v>1</v>
      </c>
      <c r="BW205" s="399">
        <f t="shared" ref="BW205:CH205" ca="1" si="319">BW190*BW40/BW10</f>
        <v>9.2977546960726531</v>
      </c>
      <c r="BX205" s="399">
        <f t="shared" ca="1" si="319"/>
        <v>10.273844825943289</v>
      </c>
      <c r="BY205" s="399">
        <f t="shared" ca="1" si="319"/>
        <v>11.317536455819326</v>
      </c>
      <c r="BZ205" s="399">
        <f t="shared" ca="1" si="319"/>
        <v>12.429997099064758</v>
      </c>
      <c r="CA205" s="399">
        <f t="shared" ca="1" si="319"/>
        <v>13.612033500223445</v>
      </c>
      <c r="CB205" s="399">
        <f t="shared" ca="1" si="319"/>
        <v>14.864054993030495</v>
      </c>
      <c r="CC205" s="399">
        <f t="shared" ca="1" si="319"/>
        <v>16.186039241922696</v>
      </c>
      <c r="CD205" s="399">
        <f t="shared" ca="1" si="319"/>
        <v>17.577501293397724</v>
      </c>
      <c r="CE205" s="399">
        <f t="shared" ca="1" si="319"/>
        <v>19.037466875923709</v>
      </c>
      <c r="CF205" s="399">
        <f t="shared" ca="1" si="319"/>
        <v>20.564450867158008</v>
      </c>
      <c r="CG205" s="399">
        <f t="shared" ca="1" si="319"/>
        <v>22.156441791603072</v>
      </c>
      <c r="CH205" s="399">
        <f t="shared" ca="1" si="319"/>
        <v>23.810893118623191</v>
      </c>
      <c r="CI205" s="399">
        <f t="shared" ca="1" si="307"/>
        <v>25.524721999952519</v>
      </c>
    </row>
    <row r="206" spans="1:87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26">
        <f t="shared" ca="1" si="301"/>
        <v>2</v>
      </c>
      <c r="X206" s="330">
        <f t="shared" ref="X206:AJ206" ca="1" si="320">X191*X41/X11</f>
        <v>16.943956040880646</v>
      </c>
      <c r="Y206" s="330">
        <f t="shared" ca="1" si="320"/>
        <v>17.773373717633099</v>
      </c>
      <c r="Z206" s="330">
        <f t="shared" ca="1" si="320"/>
        <v>18.656594539870433</v>
      </c>
      <c r="AA206" s="330">
        <f t="shared" ca="1" si="320"/>
        <v>19.594337781684001</v>
      </c>
      <c r="AB206" s="330">
        <f t="shared" ca="1" si="320"/>
        <v>20.587040810274875</v>
      </c>
      <c r="AC206" s="330">
        <f t="shared" ca="1" si="320"/>
        <v>21.634834382462333</v>
      </c>
      <c r="AD206" s="330">
        <f t="shared" ca="1" si="320"/>
        <v>22.73751991811929</v>
      </c>
      <c r="AE206" s="330">
        <f t="shared" ca="1" si="320"/>
        <v>23.894549341758957</v>
      </c>
      <c r="AF206" s="330">
        <f t="shared" ca="1" si="320"/>
        <v>25.10500807860593</v>
      </c>
      <c r="AG206" s="330">
        <f t="shared" ca="1" si="320"/>
        <v>26.367601766848356</v>
      </c>
      <c r="AH206" s="330">
        <f t="shared" ca="1" si="320"/>
        <v>27.680647202048029</v>
      </c>
      <c r="AI206" s="330">
        <f t="shared" ca="1" si="320"/>
        <v>29.042067962442726</v>
      </c>
      <c r="AJ206" s="330">
        <f t="shared" ca="1" si="320"/>
        <v>30.44939507571668</v>
      </c>
      <c r="BK206" s="162"/>
      <c r="BL206" s="162"/>
      <c r="BM206" s="162"/>
      <c r="BN206" s="162"/>
      <c r="BO206" s="162"/>
      <c r="BP206" s="162"/>
      <c r="BQ206" s="162"/>
      <c r="BR206" s="162"/>
      <c r="BS206" s="162"/>
      <c r="BT206" s="162"/>
      <c r="BU206" s="162"/>
      <c r="BV206" s="26">
        <f t="shared" ca="1" si="303"/>
        <v>2</v>
      </c>
      <c r="BW206" s="399">
        <f t="shared" ref="BW206:CH206" ca="1" si="321">BW191*BW41/BW11</f>
        <v>9.2672840574043907</v>
      </c>
      <c r="BX206" s="399">
        <f t="shared" ca="1" si="321"/>
        <v>10.242349699313378</v>
      </c>
      <c r="BY206" s="399">
        <f t="shared" ca="1" si="321"/>
        <v>11.28507817496593</v>
      </c>
      <c r="BZ206" s="399">
        <f t="shared" ca="1" si="321"/>
        <v>12.396645742905694</v>
      </c>
      <c r="CA206" s="399">
        <f t="shared" ca="1" si="321"/>
        <v>13.577867789425124</v>
      </c>
      <c r="CB206" s="399">
        <f t="shared" ca="1" si="321"/>
        <v>14.829162057393196</v>
      </c>
      <c r="CC206" s="399">
        <f t="shared" ca="1" si="321"/>
        <v>16.15051425032194</v>
      </c>
      <c r="CD206" s="399">
        <f t="shared" ca="1" si="321"/>
        <v>17.541446940870085</v>
      </c>
      <c r="CE206" s="399">
        <f t="shared" ca="1" si="321"/>
        <v>19.000992725875292</v>
      </c>
      <c r="CF206" s="399">
        <f t="shared" ca="1" si="321"/>
        <v>20.527672550523452</v>
      </c>
      <c r="CG206" s="399">
        <f t="shared" ca="1" si="321"/>
        <v>22.119480068975385</v>
      </c>
      <c r="CH206" s="399">
        <f t="shared" ca="1" si="321"/>
        <v>23.773872815757461</v>
      </c>
      <c r="CI206" s="399">
        <f t="shared" ca="1" si="307"/>
        <v>25.487770831435785</v>
      </c>
    </row>
    <row r="207" spans="1:87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26">
        <f t="shared" ca="1" si="301"/>
        <v>3</v>
      </c>
      <c r="X207" s="330">
        <f t="shared" ref="X207:AJ207" ca="1" si="322">X192*X42/X12</f>
        <v>16.909998972047248</v>
      </c>
      <c r="Y207" s="330">
        <f t="shared" ca="1" si="322"/>
        <v>17.738232644864446</v>
      </c>
      <c r="Z207" s="330">
        <f t="shared" ca="1" si="322"/>
        <v>18.620341215385867</v>
      </c>
      <c r="AA207" s="330">
        <f t="shared" ca="1" si="322"/>
        <v>19.557053235562947</v>
      </c>
      <c r="AB207" s="330">
        <f t="shared" ca="1" si="322"/>
        <v>20.548815162220251</v>
      </c>
      <c r="AC207" s="330">
        <f t="shared" ca="1" si="322"/>
        <v>21.595766523626462</v>
      </c>
      <c r="AD207" s="330">
        <f t="shared" ca="1" si="322"/>
        <v>22.69771705705439</v>
      </c>
      <c r="AE207" s="330">
        <f t="shared" ca="1" si="322"/>
        <v>23.854126411355377</v>
      </c>
      <c r="AF207" s="330">
        <f t="shared" ca="1" si="322"/>
        <v>25.064087004090041</v>
      </c>
      <c r="AG207" s="330">
        <f t="shared" ca="1" si="322"/>
        <v>26.326310598446245</v>
      </c>
      <c r="AH207" s="330">
        <f t="shared" ca="1" si="322"/>
        <v>27.639119119670912</v>
      </c>
      <c r="AI207" s="330">
        <f t="shared" ca="1" si="322"/>
        <v>29.000440163580777</v>
      </c>
      <c r="AJ207" s="330">
        <f t="shared" ca="1" si="322"/>
        <v>30.40780756148747</v>
      </c>
      <c r="BK207" s="162"/>
      <c r="BL207" s="162"/>
      <c r="BM207" s="162"/>
      <c r="BN207" s="162"/>
      <c r="BO207" s="162"/>
      <c r="BP207" s="162"/>
      <c r="BQ207" s="162"/>
      <c r="BR207" s="162"/>
      <c r="BS207" s="162"/>
      <c r="BT207" s="162"/>
      <c r="BU207" s="162"/>
      <c r="BV207" s="26">
        <f t="shared" ca="1" si="303"/>
        <v>3</v>
      </c>
      <c r="BW207" s="399">
        <f t="shared" ref="BW207:CH207" ca="1" si="323">BW192*BW42/BW12</f>
        <v>9.2165548371462496</v>
      </c>
      <c r="BX207" s="399">
        <f t="shared" ca="1" si="323"/>
        <v>10.18990570862856</v>
      </c>
      <c r="BY207" s="399">
        <f t="shared" ca="1" si="323"/>
        <v>11.231021473039634</v>
      </c>
      <c r="BZ207" s="399">
        <f t="shared" ca="1" si="323"/>
        <v>12.341093009544405</v>
      </c>
      <c r="CA207" s="399">
        <f t="shared" ca="1" si="323"/>
        <v>13.52095015765703</v>
      </c>
      <c r="CB207" s="399">
        <f t="shared" ca="1" si="323"/>
        <v>14.771024730236995</v>
      </c>
      <c r="CC207" s="399">
        <f t="shared" ca="1" si="323"/>
        <v>16.09131588778413</v>
      </c>
      <c r="CD207" s="399">
        <f t="shared" ca="1" si="323"/>
        <v>17.481358807982428</v>
      </c>
      <c r="CE207" s="399">
        <f t="shared" ca="1" si="323"/>
        <v>18.940197598244687</v>
      </c>
      <c r="CF207" s="399">
        <f t="shared" ca="1" si="323"/>
        <v>20.466363380303495</v>
      </c>
      <c r="CG207" s="399">
        <f t="shared" ca="1" si="323"/>
        <v>22.05785842118458</v>
      </c>
      <c r="CH207" s="399">
        <f t="shared" ca="1" si="323"/>
        <v>23.712147092209428</v>
      </c>
      <c r="CI207" s="399">
        <f t="shared" ca="1" si="307"/>
        <v>25.42615430690649</v>
      </c>
    </row>
    <row r="208" spans="1:87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26">
        <f t="shared" ca="1" si="301"/>
        <v>4</v>
      </c>
      <c r="X208" s="330">
        <f t="shared" ref="X208:AJ208" ca="1" si="324">X193*X43/X13</f>
        <v>16.862628539457639</v>
      </c>
      <c r="Y208" s="330">
        <f t="shared" ca="1" si="324"/>
        <v>17.689196132138459</v>
      </c>
      <c r="Z208" s="330">
        <f t="shared" ca="1" si="324"/>
        <v>18.56973885126061</v>
      </c>
      <c r="AA208" s="330">
        <f t="shared" ca="1" si="324"/>
        <v>19.504998285526224</v>
      </c>
      <c r="AB208" s="330">
        <f t="shared" ca="1" si="324"/>
        <v>20.495433670145221</v>
      </c>
      <c r="AC208" s="330">
        <f t="shared" ca="1" si="324"/>
        <v>21.5411968709329</v>
      </c>
      <c r="AD208" s="330">
        <f t="shared" ca="1" si="324"/>
        <v>22.642109330921599</v>
      </c>
      <c r="AE208" s="330">
        <f t="shared" ca="1" si="324"/>
        <v>23.797641577439272</v>
      </c>
      <c r="AF208" s="330">
        <f t="shared" ca="1" si="324"/>
        <v>25.006895883702839</v>
      </c>
      <c r="AG208" s="330">
        <f t="shared" ca="1" si="324"/>
        <v>26.268592655125762</v>
      </c>
      <c r="AH208" s="330">
        <f t="shared" ca="1" si="324"/>
        <v>27.58106106534343</v>
      </c>
      <c r="AI208" s="330">
        <f t="shared" ca="1" si="324"/>
        <v>28.942234399918934</v>
      </c>
      <c r="AJ208" s="330">
        <f t="shared" ca="1" si="324"/>
        <v>30.349650477366989</v>
      </c>
      <c r="BK208" s="162"/>
      <c r="BL208" s="162"/>
      <c r="BM208" s="162"/>
      <c r="BN208" s="162"/>
      <c r="BO208" s="162"/>
      <c r="BP208" s="162"/>
      <c r="BQ208" s="162"/>
      <c r="BR208" s="162"/>
      <c r="BS208" s="162"/>
      <c r="BT208" s="162"/>
      <c r="BU208" s="162"/>
      <c r="BV208" s="26">
        <f t="shared" ca="1" si="303"/>
        <v>4</v>
      </c>
      <c r="BW208" s="399">
        <f t="shared" ref="BW208:CH208" ca="1" si="325">BW193*BW43/BW13</f>
        <v>9.1456507265079701</v>
      </c>
      <c r="BX208" s="399">
        <f t="shared" ca="1" si="325"/>
        <v>10.116585585329718</v>
      </c>
      <c r="BY208" s="399">
        <f t="shared" ca="1" si="325"/>
        <v>11.155427871055798</v>
      </c>
      <c r="BZ208" s="399">
        <f t="shared" ca="1" si="325"/>
        <v>12.263389026930186</v>
      </c>
      <c r="CA208" s="399">
        <f t="shared" ca="1" si="325"/>
        <v>13.441319232747182</v>
      </c>
      <c r="CB208" s="399">
        <f t="shared" ca="1" si="325"/>
        <v>14.68967011458548</v>
      </c>
      <c r="CC208" s="399">
        <f t="shared" ca="1" si="325"/>
        <v>16.008459795959403</v>
      </c>
      <c r="CD208" s="399">
        <f t="shared" ca="1" si="325"/>
        <v>17.397241230996652</v>
      </c>
      <c r="CE208" s="399">
        <f t="shared" ca="1" si="325"/>
        <v>18.855074775344406</v>
      </c>
      <c r="CF208" s="399">
        <f t="shared" ca="1" si="325"/>
        <v>20.380505932901887</v>
      </c>
      <c r="CG208" s="399">
        <f t="shared" ca="1" si="325"/>
        <v>21.971549162598013</v>
      </c>
      <c r="CH208" s="399">
        <f t="shared" ca="1" si="325"/>
        <v>23.625678537213769</v>
      </c>
      <c r="CI208" s="399">
        <f t="shared" ca="1" si="307"/>
        <v>25.339825915523733</v>
      </c>
    </row>
    <row r="209" spans="1:186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09"/>
      <c r="N209" s="242"/>
      <c r="O209" s="242"/>
      <c r="P209" s="242"/>
      <c r="Q209" s="162"/>
      <c r="R209" s="162"/>
      <c r="S209" s="162"/>
      <c r="T209" s="162"/>
      <c r="U209" s="162"/>
      <c r="V209" s="162"/>
      <c r="W209" s="26">
        <f t="shared" ca="1" si="301"/>
        <v>5</v>
      </c>
      <c r="X209" s="330">
        <f t="shared" ref="X209:AJ209" ca="1" si="326">X194*X44/X14</f>
        <v>16.802016073374332</v>
      </c>
      <c r="Y209" s="330">
        <f t="shared" ca="1" si="326"/>
        <v>17.626427038904939</v>
      </c>
      <c r="Z209" s="330">
        <f t="shared" ca="1" si="326"/>
        <v>18.5049416058859</v>
      </c>
      <c r="AA209" s="330">
        <f t="shared" ca="1" si="326"/>
        <v>19.438318206289392</v>
      </c>
      <c r="AB209" s="330">
        <f t="shared" ca="1" si="326"/>
        <v>20.427032595352966</v>
      </c>
      <c r="AC209" s="330">
        <f t="shared" ca="1" si="326"/>
        <v>21.471252600113292</v>
      </c>
      <c r="AD209" s="330">
        <f t="shared" ca="1" si="326"/>
        <v>22.570814819277487</v>
      </c>
      <c r="AE209" s="330">
        <f t="shared" ca="1" si="326"/>
        <v>23.725203877445107</v>
      </c>
      <c r="AF209" s="330">
        <f t="shared" ca="1" si="326"/>
        <v>24.933534833544599</v>
      </c>
      <c r="AG209" s="330">
        <f t="shared" ca="1" si="326"/>
        <v>26.194539320106927</v>
      </c>
      <c r="AH209" s="330">
        <f t="shared" ca="1" si="326"/>
        <v>27.506555945212217</v>
      </c>
      <c r="AI209" s="330">
        <f t="shared" ca="1" si="326"/>
        <v>28.867525422069587</v>
      </c>
      <c r="AJ209" s="330">
        <f t="shared" ca="1" si="326"/>
        <v>30.274990802753123</v>
      </c>
      <c r="BK209" s="162"/>
      <c r="BL209" s="162"/>
      <c r="BM209" s="162"/>
      <c r="BN209" s="162"/>
      <c r="BO209" s="162"/>
      <c r="BP209" s="109"/>
      <c r="BQ209" s="242"/>
      <c r="BR209" s="242"/>
      <c r="BS209" s="242"/>
      <c r="BT209" s="162"/>
      <c r="BU209" s="162"/>
      <c r="BV209" s="26">
        <f t="shared" ca="1" si="303"/>
        <v>5</v>
      </c>
      <c r="BW209" s="399">
        <f t="shared" ref="BW209:CH209" ca="1" si="327">BW194*BW44/BW14</f>
        <v>9.0546907505190966</v>
      </c>
      <c r="BX209" s="399">
        <f t="shared" ca="1" si="327"/>
        <v>10.022492963232692</v>
      </c>
      <c r="BY209" s="399">
        <f t="shared" ca="1" si="327"/>
        <v>11.058385250449904</v>
      </c>
      <c r="BZ209" s="399">
        <f t="shared" ca="1" si="327"/>
        <v>12.163605658230955</v>
      </c>
      <c r="CA209" s="399">
        <f t="shared" ca="1" si="327"/>
        <v>13.339030699768797</v>
      </c>
      <c r="CB209" s="399">
        <f t="shared" ca="1" si="327"/>
        <v>14.585137673345608</v>
      </c>
      <c r="CC209" s="399">
        <f t="shared" ca="1" si="327"/>
        <v>15.901969295511279</v>
      </c>
      <c r="CD209" s="399">
        <f t="shared" ca="1" si="327"/>
        <v>17.289101598666992</v>
      </c>
      <c r="CE209" s="399">
        <f t="shared" ca="1" si="327"/>
        <v>18.745616059016605</v>
      </c>
      <c r="CF209" s="399">
        <f t="shared" ca="1" si="327"/>
        <v>20.270076904695376</v>
      </c>
      <c r="CG209" s="399">
        <f t="shared" ca="1" si="327"/>
        <v>21.860514501102582</v>
      </c>
      <c r="CH209" s="399">
        <f t="shared" ca="1" si="327"/>
        <v>23.514415618880722</v>
      </c>
      <c r="CI209" s="399">
        <f t="shared" ca="1" si="307"/>
        <v>25.228721259336783</v>
      </c>
    </row>
    <row r="210" spans="1:186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26">
        <f t="shared" ca="1" si="301"/>
        <v>6</v>
      </c>
      <c r="X210" s="330">
        <f t="shared" ref="X210:AJ210" ca="1" si="328">X195*X45/X15</f>
        <v>16.728384527202657</v>
      </c>
      <c r="Y210" s="330">
        <f t="shared" ca="1" si="328"/>
        <v>17.55013743426397</v>
      </c>
      <c r="Z210" s="330">
        <f t="shared" ca="1" si="328"/>
        <v>18.426150359594605</v>
      </c>
      <c r="AA210" s="330">
        <f t="shared" ca="1" si="328"/>
        <v>19.357202446012117</v>
      </c>
      <c r="AB210" s="330">
        <f t="shared" ca="1" si="328"/>
        <v>20.343789778355418</v>
      </c>
      <c r="AC210" s="330">
        <f t="shared" ca="1" si="328"/>
        <v>21.386099842660112</v>
      </c>
      <c r="AD210" s="330">
        <f t="shared" ca="1" si="328"/>
        <v>22.483987922578848</v>
      </c>
      <c r="AE210" s="330">
        <f t="shared" ca="1" si="328"/>
        <v>23.636956042260231</v>
      </c>
      <c r="AF210" s="330">
        <f t="shared" ca="1" si="328"/>
        <v>24.844135062692452</v>
      </c>
      <c r="AG210" s="330">
        <f t="shared" ca="1" si="328"/>
        <v>26.104270516038159</v>
      </c>
      <c r="AH210" s="330">
        <f t="shared" ca="1" si="328"/>
        <v>27.415712718219172</v>
      </c>
      <c r="AI210" s="330">
        <f t="shared" ca="1" si="328"/>
        <v>28.776411633353522</v>
      </c>
      <c r="AJ210" s="330">
        <f t="shared" ca="1" si="328"/>
        <v>30.183916875086343</v>
      </c>
      <c r="BK210" s="162"/>
      <c r="BL210" s="162"/>
      <c r="BM210" s="162"/>
      <c r="BN210" s="162"/>
      <c r="BO210" s="162"/>
      <c r="BP210" s="162"/>
      <c r="BQ210" s="162"/>
      <c r="BR210" s="162"/>
      <c r="BS210" s="162"/>
      <c r="BT210" s="162"/>
      <c r="BU210" s="162"/>
      <c r="BV210" s="26">
        <f t="shared" ca="1" si="303"/>
        <v>6</v>
      </c>
      <c r="BW210" s="399">
        <f t="shared" ref="BW210:CH210" ca="1" si="329">BW195*BW45/BW15</f>
        <v>8.9438311427762773</v>
      </c>
      <c r="BX210" s="399">
        <f t="shared" ca="1" si="329"/>
        <v>9.9077642069914216</v>
      </c>
      <c r="BY210" s="399">
        <f t="shared" ca="1" si="329"/>
        <v>10.940009624847898</v>
      </c>
      <c r="BZ210" s="399">
        <f t="shared" ca="1" si="329"/>
        <v>12.041838206536978</v>
      </c>
      <c r="CA210" s="399">
        <f t="shared" ca="1" si="329"/>
        <v>13.214158928523347</v>
      </c>
      <c r="CB210" s="399">
        <f t="shared" ca="1" si="329"/>
        <v>14.457480769833694</v>
      </c>
      <c r="CC210" s="399">
        <f t="shared" ca="1" si="329"/>
        <v>15.771876830571413</v>
      </c>
      <c r="CD210" s="399">
        <f t="shared" ca="1" si="329"/>
        <v>17.156951692335042</v>
      </c>
      <c r="CE210" s="399">
        <f t="shared" ca="1" si="329"/>
        <v>18.611812999104693</v>
      </c>
      <c r="CF210" s="399">
        <f t="shared" ca="1" si="329"/>
        <v>20.135048222827336</v>
      </c>
      <c r="CG210" s="399">
        <f t="shared" ca="1" si="329"/>
        <v>21.724707526538705</v>
      </c>
      <c r="CH210" s="399">
        <f t="shared" ca="1" si="329"/>
        <v>23.378293547095986</v>
      </c>
      <c r="CI210" s="399">
        <f t="shared" ca="1" si="307"/>
        <v>25.09275878908479</v>
      </c>
    </row>
    <row r="211" spans="1:186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501"/>
      <c r="R211" s="162"/>
      <c r="S211" s="162"/>
      <c r="T211" s="162"/>
      <c r="U211" s="162"/>
      <c r="V211" s="162"/>
      <c r="W211" s="9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95"/>
      <c r="AL211" s="491"/>
      <c r="AM211" s="491"/>
      <c r="AN211" s="491"/>
      <c r="AO211" s="491"/>
      <c r="AP211" s="491"/>
      <c r="AQ211" s="491"/>
      <c r="AR211" s="491"/>
      <c r="AS211" s="491"/>
      <c r="AT211" s="491"/>
      <c r="AU211" s="491"/>
      <c r="AV211" s="491"/>
      <c r="AW211" s="491"/>
      <c r="AX211" s="491"/>
      <c r="AY211" s="491"/>
      <c r="AZ211" s="491"/>
      <c r="BA211" s="491"/>
      <c r="BB211" s="491"/>
      <c r="BC211" s="491"/>
      <c r="BD211" s="491"/>
      <c r="BE211" s="491"/>
      <c r="BF211" s="491"/>
      <c r="BG211" s="491"/>
      <c r="BH211" s="491"/>
      <c r="BI211" s="491"/>
      <c r="BJ211" s="491"/>
      <c r="BK211" s="162"/>
      <c r="BL211" s="162"/>
      <c r="BM211" s="162"/>
      <c r="BN211" s="162"/>
      <c r="BO211" s="162"/>
      <c r="BP211" s="162"/>
      <c r="BQ211" s="162"/>
      <c r="BR211" s="162"/>
      <c r="BS211" s="162"/>
      <c r="BT211" s="501"/>
      <c r="BU211" s="162"/>
      <c r="BV211" s="491"/>
      <c r="BW211" s="508"/>
      <c r="BX211" s="508"/>
      <c r="BY211" s="508"/>
      <c r="BZ211" s="508"/>
      <c r="CA211" s="508"/>
      <c r="CB211" s="508"/>
      <c r="CC211" s="508"/>
      <c r="CD211" s="508"/>
      <c r="CE211" s="508"/>
      <c r="CF211" s="508"/>
      <c r="CG211" s="508"/>
      <c r="CH211" s="508"/>
      <c r="CI211" s="508"/>
      <c r="CJ211" s="491"/>
      <c r="CK211" s="491"/>
      <c r="CL211" s="491"/>
      <c r="CM211" s="491"/>
      <c r="CN211" s="491"/>
      <c r="CO211" s="491"/>
      <c r="CP211" s="491"/>
      <c r="CQ211" s="491"/>
      <c r="CR211" s="491"/>
      <c r="CS211" s="491"/>
      <c r="CT211" s="491"/>
      <c r="CU211" s="491"/>
      <c r="CV211" s="491"/>
      <c r="CW211" s="491"/>
      <c r="CX211" s="491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</row>
    <row r="212" spans="1:186">
      <c r="V212" s="286"/>
      <c r="W212" s="317"/>
      <c r="X212" s="317"/>
      <c r="Y212" s="317"/>
      <c r="Z212" s="317"/>
      <c r="AA212" s="26"/>
      <c r="AB212" s="26"/>
      <c r="AC212" s="26"/>
      <c r="AD212" s="26"/>
      <c r="AE212" s="26"/>
      <c r="AF212" s="26"/>
      <c r="AH212" s="423"/>
      <c r="AI212" s="369"/>
      <c r="AJ212" s="369"/>
      <c r="AK212" s="369"/>
      <c r="AL212" s="369"/>
      <c r="AM212" s="369"/>
      <c r="AN212" s="369"/>
      <c r="AO212" s="369"/>
      <c r="AP212" s="369"/>
      <c r="AQ212" s="369"/>
      <c r="AR212" s="369"/>
      <c r="AS212" s="369"/>
      <c r="AT212" s="369"/>
      <c r="AU212" s="369"/>
      <c r="AV212" s="64"/>
      <c r="AW212" s="423"/>
      <c r="AX212" s="369"/>
      <c r="AY212" s="369"/>
      <c r="AZ212" s="369"/>
      <c r="BA212" s="369"/>
      <c r="BB212" s="369"/>
      <c r="BC212" s="369"/>
      <c r="BD212" s="369"/>
      <c r="BE212" s="369"/>
      <c r="BF212" s="369"/>
      <c r="BG212" s="369"/>
      <c r="BH212" s="369"/>
      <c r="BI212" s="369"/>
      <c r="BJ212" s="369"/>
      <c r="BK212" s="188"/>
      <c r="BL212" s="423"/>
      <c r="BM212" s="369"/>
      <c r="BN212" s="369"/>
      <c r="BO212" s="369"/>
      <c r="BP212" s="369"/>
      <c r="BQ212" s="369"/>
      <c r="BR212" s="369"/>
      <c r="BS212" s="369"/>
      <c r="BT212" s="369"/>
      <c r="BU212" s="369"/>
      <c r="BV212" s="369"/>
      <c r="BW212" s="369"/>
      <c r="BX212" s="369"/>
      <c r="BY212" s="369"/>
      <c r="BZ212" s="188"/>
      <c r="CA212" s="423"/>
      <c r="CB212" s="369"/>
      <c r="CC212" s="369"/>
      <c r="CD212" s="369"/>
      <c r="CE212" s="369"/>
      <c r="CF212" s="369"/>
      <c r="CG212" s="369"/>
      <c r="CH212" s="369"/>
      <c r="CI212" s="369"/>
      <c r="CJ212" s="369"/>
      <c r="CK212" s="369"/>
      <c r="CL212" s="369"/>
      <c r="CM212" s="369"/>
      <c r="CN212" s="369"/>
      <c r="CO212" s="64"/>
      <c r="CP212" s="423"/>
      <c r="CQ212" s="369"/>
      <c r="CR212" s="369"/>
      <c r="CS212" s="369"/>
      <c r="CT212" s="369"/>
      <c r="CU212" s="80"/>
      <c r="CV212" s="80"/>
      <c r="CW212" s="80"/>
      <c r="CX212" s="80"/>
      <c r="CY212" s="80"/>
      <c r="CZ212" s="80"/>
      <c r="DA212" s="80"/>
      <c r="DB212" s="80"/>
      <c r="DC212" s="80"/>
      <c r="DE212" s="126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T212" s="126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I212" s="126"/>
      <c r="EJ212" s="80"/>
      <c r="EK212" s="80"/>
      <c r="EL212" s="80"/>
      <c r="EM212" s="80"/>
      <c r="EN212" s="80"/>
      <c r="EO212" s="80"/>
      <c r="EP212" s="80"/>
      <c r="EQ212" s="80"/>
      <c r="ER212" s="80"/>
      <c r="ES212" s="80"/>
      <c r="ET212" s="80"/>
      <c r="EU212" s="80"/>
      <c r="EV212" s="80"/>
    </row>
    <row r="213" spans="1:186">
      <c r="V213" s="286"/>
      <c r="W213" s="330"/>
      <c r="X213" s="330"/>
      <c r="Y213" s="330"/>
      <c r="Z213" s="330"/>
      <c r="AA213" s="330"/>
      <c r="AB213" s="330"/>
      <c r="AC213" s="330"/>
      <c r="AD213" s="330"/>
      <c r="AE213" s="330"/>
      <c r="AF213" s="330"/>
      <c r="AH213" s="369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6"/>
      <c r="AV213" s="64"/>
      <c r="AW213" s="369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88"/>
      <c r="BL213" s="369"/>
      <c r="BM213" s="136"/>
      <c r="BN213" s="136"/>
      <c r="BO213" s="136"/>
      <c r="BP213" s="136"/>
      <c r="BQ213" s="136"/>
      <c r="BR213" s="136"/>
      <c r="BS213" s="136"/>
      <c r="BT213" s="136"/>
      <c r="BU213" s="136"/>
      <c r="BV213" s="136"/>
      <c r="BW213" s="136"/>
      <c r="BX213" s="136"/>
      <c r="BY213" s="136"/>
      <c r="BZ213" s="188"/>
      <c r="CA213" s="369"/>
      <c r="CB213" s="136"/>
      <c r="CC213" s="136"/>
      <c r="CD213" s="136"/>
      <c r="CE213" s="136"/>
      <c r="CF213" s="136"/>
      <c r="CG213" s="136"/>
      <c r="CH213" s="136"/>
      <c r="CI213" s="136"/>
      <c r="CJ213" s="136"/>
      <c r="CK213" s="136"/>
      <c r="CL213" s="136"/>
      <c r="CM213" s="136"/>
      <c r="CN213" s="136"/>
      <c r="CO213" s="64"/>
      <c r="CP213" s="369"/>
      <c r="CQ213" s="136"/>
      <c r="CR213" s="136"/>
      <c r="CS213" s="136"/>
      <c r="CT213" s="136"/>
      <c r="CU213" s="136"/>
      <c r="CV213" s="136"/>
      <c r="CW213" s="136"/>
      <c r="CX213" s="136"/>
      <c r="CY213" s="136"/>
      <c r="CZ213" s="136"/>
      <c r="DA213" s="136"/>
      <c r="DB213" s="136"/>
      <c r="DC213" s="136"/>
      <c r="DE213" s="80"/>
      <c r="DF213" s="136"/>
      <c r="DG213" s="136"/>
      <c r="DH213" s="136"/>
      <c r="DI213" s="136"/>
      <c r="DJ213" s="136"/>
      <c r="DK213" s="136"/>
      <c r="DL213" s="136"/>
      <c r="DM213" s="136"/>
      <c r="DN213" s="136"/>
      <c r="DO213" s="136"/>
      <c r="DP213" s="136"/>
      <c r="DQ213" s="136"/>
      <c r="DR213" s="136"/>
      <c r="DT213" s="80"/>
      <c r="DU213" s="136"/>
      <c r="DV213" s="136"/>
      <c r="DW213" s="136"/>
      <c r="DX213" s="136"/>
      <c r="DY213" s="136"/>
      <c r="DZ213" s="136"/>
      <c r="EA213" s="136"/>
      <c r="EB213" s="136"/>
      <c r="EC213" s="136"/>
      <c r="ED213" s="136"/>
      <c r="EE213" s="136"/>
      <c r="EF213" s="136"/>
      <c r="EG213" s="136"/>
      <c r="EI213" s="80"/>
      <c r="EJ213" s="136"/>
      <c r="EK213" s="136"/>
      <c r="EL213" s="136"/>
      <c r="EM213" s="136"/>
      <c r="EN213" s="136"/>
      <c r="EO213" s="136"/>
      <c r="EP213" s="136"/>
      <c r="EQ213" s="136"/>
      <c r="ER213" s="136"/>
      <c r="ES213" s="136"/>
      <c r="ET213" s="136"/>
      <c r="EU213" s="136"/>
      <c r="EV213" s="136"/>
    </row>
    <row r="214" spans="1:186">
      <c r="V214" s="286"/>
      <c r="W214" s="330"/>
      <c r="X214" s="330"/>
      <c r="Y214" s="330"/>
      <c r="Z214" s="330"/>
      <c r="AA214" s="330"/>
      <c r="AB214" s="330"/>
      <c r="AC214" s="330"/>
      <c r="AD214" s="330"/>
      <c r="AE214" s="330"/>
      <c r="AF214" s="330"/>
      <c r="AH214" s="369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V214" s="64"/>
      <c r="AW214" s="369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88"/>
      <c r="BL214" s="369"/>
      <c r="BM214" s="136"/>
      <c r="BN214" s="136"/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188"/>
      <c r="CA214" s="369"/>
      <c r="CB214" s="136"/>
      <c r="CC214" s="136"/>
      <c r="CD214" s="136"/>
      <c r="CE214" s="136"/>
      <c r="CF214" s="136"/>
      <c r="CG214" s="136"/>
      <c r="CH214" s="136"/>
      <c r="CI214" s="136"/>
      <c r="CJ214" s="136"/>
      <c r="CK214" s="136"/>
      <c r="CL214" s="136"/>
      <c r="CM214" s="136"/>
      <c r="CN214" s="136"/>
      <c r="CO214" s="64"/>
      <c r="CP214" s="369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  <c r="DA214" s="136"/>
      <c r="DB214" s="136"/>
      <c r="DC214" s="136"/>
      <c r="DE214" s="80"/>
      <c r="DF214" s="136"/>
      <c r="DG214" s="136"/>
      <c r="DH214" s="136"/>
      <c r="DI214" s="136"/>
      <c r="DJ214" s="136"/>
      <c r="DK214" s="136"/>
      <c r="DL214" s="136"/>
      <c r="DM214" s="136"/>
      <c r="DN214" s="136"/>
      <c r="DO214" s="136"/>
      <c r="DP214" s="136"/>
      <c r="DQ214" s="136"/>
      <c r="DR214" s="136"/>
      <c r="DT214" s="80"/>
      <c r="DU214" s="136"/>
      <c r="DV214" s="136"/>
      <c r="DW214" s="136"/>
      <c r="DX214" s="136"/>
      <c r="DY214" s="136"/>
      <c r="DZ214" s="136"/>
      <c r="EA214" s="136"/>
      <c r="EB214" s="136"/>
      <c r="EC214" s="136"/>
      <c r="ED214" s="136"/>
      <c r="EE214" s="136"/>
      <c r="EF214" s="136"/>
      <c r="EG214" s="136"/>
      <c r="EI214" s="80"/>
      <c r="EJ214" s="136"/>
      <c r="EK214" s="136"/>
      <c r="EL214" s="136"/>
      <c r="EM214" s="136"/>
      <c r="EN214" s="136"/>
      <c r="EO214" s="136"/>
      <c r="EP214" s="136"/>
      <c r="EQ214" s="136"/>
      <c r="ER214" s="136"/>
      <c r="ES214" s="136"/>
      <c r="ET214" s="136"/>
      <c r="EU214" s="136"/>
      <c r="EV214" s="136"/>
    </row>
    <row r="215" spans="1:186">
      <c r="V215" s="286"/>
      <c r="W215" s="330"/>
      <c r="X215" s="330"/>
      <c r="Y215" s="330"/>
      <c r="Z215" s="330"/>
      <c r="AA215" s="330"/>
      <c r="AB215" s="330"/>
      <c r="AC215" s="330"/>
      <c r="AD215" s="330"/>
      <c r="AE215" s="330"/>
      <c r="AF215" s="330"/>
      <c r="AH215" s="369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6"/>
      <c r="AV215" s="64"/>
      <c r="AW215" s="369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88"/>
      <c r="BL215" s="369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88"/>
      <c r="CA215" s="369"/>
      <c r="CB215" s="136"/>
      <c r="CC215" s="136"/>
      <c r="CD215" s="136"/>
      <c r="CE215" s="136"/>
      <c r="CF215" s="136"/>
      <c r="CG215" s="136"/>
      <c r="CH215" s="136"/>
      <c r="CI215" s="136"/>
      <c r="CJ215" s="136"/>
      <c r="CK215" s="136"/>
      <c r="CL215" s="136"/>
      <c r="CM215" s="136"/>
      <c r="CN215" s="136"/>
      <c r="CO215" s="64"/>
      <c r="CP215" s="369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  <c r="DA215" s="136"/>
      <c r="DB215" s="136"/>
      <c r="DC215" s="136"/>
      <c r="DE215" s="80"/>
      <c r="DF215" s="136"/>
      <c r="DG215" s="136"/>
      <c r="DH215" s="136"/>
      <c r="DI215" s="136"/>
      <c r="DJ215" s="136"/>
      <c r="DK215" s="136"/>
      <c r="DL215" s="136"/>
      <c r="DM215" s="136"/>
      <c r="DN215" s="136"/>
      <c r="DO215" s="136"/>
      <c r="DP215" s="136"/>
      <c r="DQ215" s="136"/>
      <c r="DR215" s="136"/>
      <c r="DT215" s="80"/>
      <c r="DU215" s="136"/>
      <c r="DV215" s="136"/>
      <c r="DW215" s="136"/>
      <c r="DX215" s="136"/>
      <c r="DY215" s="136"/>
      <c r="DZ215" s="136"/>
      <c r="EA215" s="136"/>
      <c r="EB215" s="136"/>
      <c r="EC215" s="136"/>
      <c r="ED215" s="136"/>
      <c r="EE215" s="136"/>
      <c r="EF215" s="136"/>
      <c r="EG215" s="136"/>
      <c r="EI215" s="80"/>
      <c r="EJ215" s="136"/>
      <c r="EK215" s="136"/>
      <c r="EL215" s="136"/>
      <c r="EM215" s="136"/>
      <c r="EN215" s="136"/>
      <c r="EO215" s="136"/>
      <c r="EP215" s="136"/>
      <c r="EQ215" s="136"/>
      <c r="ER215" s="136"/>
      <c r="ES215" s="136"/>
      <c r="ET215" s="136"/>
      <c r="EU215" s="136"/>
      <c r="EV215" s="136"/>
    </row>
    <row r="216" spans="1:186">
      <c r="V216" s="286"/>
      <c r="W216" s="330"/>
      <c r="X216" s="330"/>
      <c r="Y216" s="330"/>
      <c r="Z216" s="330"/>
      <c r="AA216" s="330"/>
      <c r="AB216" s="330"/>
      <c r="AC216" s="330"/>
      <c r="AD216" s="330"/>
      <c r="AE216" s="330"/>
      <c r="AF216" s="330"/>
      <c r="AH216" s="369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V216" s="64"/>
      <c r="AW216" s="369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88"/>
      <c r="BL216" s="369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88"/>
      <c r="CA216" s="369"/>
      <c r="CB216" s="136"/>
      <c r="CC216" s="136"/>
      <c r="CD216" s="136"/>
      <c r="CE216" s="136"/>
      <c r="CF216" s="136"/>
      <c r="CG216" s="136"/>
      <c r="CH216" s="136"/>
      <c r="CI216" s="136"/>
      <c r="CJ216" s="136"/>
      <c r="CK216" s="136"/>
      <c r="CL216" s="136"/>
      <c r="CM216" s="136"/>
      <c r="CN216" s="136"/>
      <c r="CO216" s="64"/>
      <c r="CP216" s="369"/>
      <c r="CQ216" s="136"/>
      <c r="CR216" s="136"/>
      <c r="CS216" s="136"/>
      <c r="CT216" s="136"/>
      <c r="CU216" s="136"/>
      <c r="CV216" s="136"/>
      <c r="CW216" s="136"/>
      <c r="CX216" s="136"/>
      <c r="CY216" s="136"/>
      <c r="CZ216" s="136"/>
      <c r="DA216" s="136"/>
      <c r="DB216" s="136"/>
      <c r="DC216" s="136"/>
      <c r="DE216" s="80"/>
      <c r="DF216" s="136"/>
      <c r="DG216" s="136"/>
      <c r="DH216" s="136"/>
      <c r="DI216" s="136"/>
      <c r="DJ216" s="136"/>
      <c r="DK216" s="136"/>
      <c r="DL216" s="136"/>
      <c r="DM216" s="136"/>
      <c r="DN216" s="136"/>
      <c r="DO216" s="136"/>
      <c r="DP216" s="136"/>
      <c r="DQ216" s="136"/>
      <c r="DR216" s="136"/>
      <c r="DT216" s="80"/>
      <c r="DU216" s="136"/>
      <c r="DV216" s="136"/>
      <c r="DW216" s="136"/>
      <c r="DX216" s="136"/>
      <c r="DY216" s="136"/>
      <c r="DZ216" s="136"/>
      <c r="EA216" s="136"/>
      <c r="EB216" s="136"/>
      <c r="EC216" s="136"/>
      <c r="ED216" s="136"/>
      <c r="EE216" s="136"/>
      <c r="EF216" s="136"/>
      <c r="EG216" s="136"/>
      <c r="EI216" s="80"/>
      <c r="EJ216" s="136"/>
      <c r="EK216" s="136"/>
      <c r="EL216" s="136"/>
      <c r="EM216" s="136"/>
      <c r="EN216" s="136"/>
      <c r="EO216" s="136"/>
      <c r="EP216" s="136"/>
      <c r="EQ216" s="136"/>
      <c r="ER216" s="136"/>
      <c r="ES216" s="136"/>
      <c r="ET216" s="136"/>
      <c r="EU216" s="136"/>
      <c r="EV216" s="136"/>
    </row>
    <row r="217" spans="1:186">
      <c r="V217" s="295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H217" s="369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V217" s="64"/>
      <c r="AW217" s="369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88"/>
      <c r="BL217" s="369"/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88"/>
      <c r="CA217" s="369"/>
      <c r="CB217" s="136"/>
      <c r="CC217" s="136"/>
      <c r="CD217" s="136"/>
      <c r="CE217" s="136"/>
      <c r="CF217" s="136"/>
      <c r="CG217" s="136"/>
      <c r="CH217" s="136"/>
      <c r="CI217" s="136"/>
      <c r="CJ217" s="136"/>
      <c r="CK217" s="136"/>
      <c r="CL217" s="136"/>
      <c r="CM217" s="136"/>
      <c r="CN217" s="136"/>
      <c r="CO217" s="64"/>
      <c r="CP217" s="369"/>
      <c r="CQ217" s="136"/>
      <c r="CR217" s="136"/>
      <c r="CS217" s="136"/>
      <c r="CT217" s="136"/>
      <c r="CU217" s="136"/>
      <c r="CV217" s="136"/>
      <c r="CW217" s="136"/>
      <c r="CX217" s="136"/>
      <c r="CY217" s="136"/>
      <c r="CZ217" s="136"/>
      <c r="DA217" s="136"/>
      <c r="DB217" s="136"/>
      <c r="DC217" s="136"/>
      <c r="DE217" s="80"/>
      <c r="DF217" s="136"/>
      <c r="DG217" s="136"/>
      <c r="DH217" s="136"/>
      <c r="DI217" s="136"/>
      <c r="DJ217" s="136"/>
      <c r="DK217" s="136"/>
      <c r="DL217" s="136"/>
      <c r="DM217" s="136"/>
      <c r="DN217" s="136"/>
      <c r="DO217" s="136"/>
      <c r="DP217" s="136"/>
      <c r="DQ217" s="136"/>
      <c r="DR217" s="136"/>
      <c r="DT217" s="80"/>
      <c r="DU217" s="136"/>
      <c r="DV217" s="136"/>
      <c r="DW217" s="136"/>
      <c r="DX217" s="136"/>
      <c r="DY217" s="136"/>
      <c r="DZ217" s="136"/>
      <c r="EA217" s="136"/>
      <c r="EB217" s="136"/>
      <c r="EC217" s="136"/>
      <c r="ED217" s="136"/>
      <c r="EE217" s="136"/>
      <c r="EF217" s="136"/>
      <c r="EG217" s="136"/>
      <c r="EI217" s="80"/>
      <c r="EJ217" s="136"/>
      <c r="EK217" s="136"/>
      <c r="EL217" s="136"/>
      <c r="EM217" s="136"/>
      <c r="EN217" s="136"/>
      <c r="EO217" s="136"/>
      <c r="EP217" s="136"/>
      <c r="EQ217" s="136"/>
      <c r="ER217" s="136"/>
      <c r="ES217" s="136"/>
      <c r="ET217" s="136"/>
      <c r="EU217" s="136"/>
      <c r="EV217" s="136"/>
    </row>
    <row r="218" spans="1:186">
      <c r="V218" s="302"/>
      <c r="W218" s="286"/>
      <c r="X218" s="286"/>
      <c r="Y218" s="286"/>
      <c r="Z218" s="286"/>
      <c r="AA218" s="330"/>
      <c r="AB218" s="330"/>
      <c r="AC218" s="330"/>
      <c r="AD218" s="330"/>
      <c r="AE218" s="330"/>
      <c r="AF218" s="330"/>
      <c r="AG218" s="330"/>
      <c r="AH218" s="330"/>
      <c r="AI218" s="330"/>
      <c r="AJ218" s="330"/>
      <c r="AL218" s="369"/>
      <c r="AM218" s="136"/>
      <c r="AN218" s="136"/>
      <c r="AO218" s="136"/>
      <c r="AP218" s="136"/>
      <c r="AQ218" s="136"/>
      <c r="AR218" s="136"/>
      <c r="AS218" s="136"/>
      <c r="AT218" s="136"/>
      <c r="AU218" s="136"/>
      <c r="AV218" s="136"/>
      <c r="AW218" s="136"/>
      <c r="AX218" s="136"/>
      <c r="AY218" s="136"/>
      <c r="AZ218" s="64"/>
      <c r="BA218" s="369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6"/>
      <c r="BN218" s="136"/>
      <c r="BO218" s="188"/>
      <c r="BP218" s="369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88"/>
      <c r="CE218" s="369"/>
      <c r="CF218" s="136"/>
      <c r="CG218" s="136"/>
      <c r="CH218" s="136"/>
      <c r="CI218" s="136"/>
      <c r="CJ218" s="136"/>
      <c r="CK218" s="136"/>
      <c r="CL218" s="136"/>
      <c r="CM218" s="136"/>
      <c r="CN218" s="136"/>
      <c r="CO218" s="136"/>
      <c r="CP218" s="136"/>
      <c r="CQ218" s="136"/>
      <c r="CR218" s="136"/>
      <c r="CS218" s="64"/>
      <c r="CT218" s="369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I218" s="80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X218" s="80"/>
      <c r="DY218" s="136"/>
      <c r="DZ218" s="136"/>
      <c r="EA218" s="136"/>
      <c r="EB218" s="136"/>
      <c r="EC218" s="136"/>
      <c r="ED218" s="136"/>
      <c r="EE218" s="136"/>
      <c r="EF218" s="136"/>
      <c r="EG218" s="136"/>
      <c r="EH218" s="136"/>
      <c r="EI218" s="136"/>
      <c r="EJ218" s="136"/>
      <c r="EK218" s="136"/>
      <c r="EM218" s="80"/>
      <c r="EN218" s="136"/>
      <c r="EO218" s="136"/>
      <c r="EP218" s="136"/>
      <c r="EQ218" s="136"/>
      <c r="ER218" s="136"/>
      <c r="ES218" s="136"/>
      <c r="ET218" s="136"/>
      <c r="EU218" s="136"/>
      <c r="EV218" s="136"/>
      <c r="EW218" s="136"/>
      <c r="EX218" s="136"/>
      <c r="EY218" s="136"/>
      <c r="EZ218" s="136"/>
    </row>
    <row r="219" spans="1:186">
      <c r="V219" s="302"/>
      <c r="W219" s="286"/>
      <c r="X219" s="286"/>
      <c r="Y219" s="286"/>
      <c r="Z219" s="286"/>
      <c r="AA219" s="330"/>
      <c r="AB219" s="330"/>
      <c r="AC219" s="330"/>
      <c r="AD219" s="330"/>
      <c r="AE219" s="330"/>
      <c r="AF219" s="330"/>
      <c r="AG219" s="330"/>
      <c r="AH219" s="330"/>
      <c r="AI219" s="330"/>
      <c r="AJ219" s="330"/>
      <c r="AL219" s="369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64"/>
      <c r="BA219" s="369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  <c r="BM219" s="136"/>
      <c r="BN219" s="136"/>
      <c r="BO219" s="188"/>
      <c r="BP219" s="369"/>
      <c r="BQ219" s="136"/>
      <c r="BR219" s="136"/>
      <c r="BS219" s="136"/>
      <c r="BT219" s="136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88"/>
      <c r="CE219" s="369"/>
      <c r="CF219" s="136"/>
      <c r="CG219" s="136"/>
      <c r="CH219" s="136"/>
      <c r="CI219" s="136"/>
      <c r="CJ219" s="136"/>
      <c r="CK219" s="136"/>
      <c r="CL219" s="136"/>
      <c r="CM219" s="136"/>
      <c r="CN219" s="136"/>
      <c r="CO219" s="136"/>
      <c r="CP219" s="136"/>
      <c r="CQ219" s="136"/>
      <c r="CR219" s="136"/>
      <c r="CS219" s="64"/>
      <c r="CT219" s="369"/>
      <c r="CU219" s="136"/>
      <c r="CV219" s="136"/>
      <c r="CW219" s="136"/>
      <c r="CX219" s="136"/>
      <c r="CY219" s="136"/>
      <c r="CZ219" s="136"/>
      <c r="DA219" s="136"/>
      <c r="DB219" s="136"/>
      <c r="DC219" s="136"/>
      <c r="DD219" s="136"/>
      <c r="DE219" s="136"/>
      <c r="DF219" s="136"/>
      <c r="DG219" s="136"/>
      <c r="DI219" s="80"/>
      <c r="DJ219" s="136"/>
      <c r="DK219" s="136"/>
      <c r="DL219" s="136"/>
      <c r="DM219" s="136"/>
      <c r="DN219" s="136"/>
      <c r="DO219" s="136"/>
      <c r="DP219" s="136"/>
      <c r="DQ219" s="136"/>
      <c r="DR219" s="136"/>
      <c r="DS219" s="136"/>
      <c r="DT219" s="136"/>
      <c r="DU219" s="136"/>
      <c r="DV219" s="136"/>
      <c r="DX219" s="80"/>
      <c r="DY219" s="136"/>
      <c r="DZ219" s="136"/>
      <c r="EA219" s="136"/>
      <c r="EB219" s="136"/>
      <c r="EC219" s="136"/>
      <c r="ED219" s="136"/>
      <c r="EE219" s="136"/>
      <c r="EF219" s="136"/>
      <c r="EG219" s="136"/>
      <c r="EH219" s="136"/>
      <c r="EI219" s="136"/>
      <c r="EJ219" s="136"/>
      <c r="EK219" s="136"/>
      <c r="EM219" s="80"/>
      <c r="EN219" s="136"/>
      <c r="EO219" s="136"/>
      <c r="EP219" s="136"/>
      <c r="EQ219" s="136"/>
      <c r="ER219" s="136"/>
      <c r="ES219" s="136"/>
      <c r="ET219" s="136"/>
      <c r="EU219" s="136"/>
      <c r="EV219" s="136"/>
      <c r="EW219" s="136"/>
      <c r="EX219" s="136"/>
      <c r="EY219" s="136"/>
      <c r="EZ219" s="136"/>
    </row>
    <row r="220" spans="1:186">
      <c r="V220" s="302"/>
      <c r="W220" s="286"/>
      <c r="X220" s="286"/>
      <c r="Y220" s="286"/>
      <c r="Z220" s="286"/>
      <c r="AA220" s="330"/>
      <c r="AB220" s="330"/>
      <c r="AC220" s="330"/>
      <c r="AD220" s="330"/>
      <c r="AE220" s="330"/>
      <c r="AF220" s="330"/>
      <c r="AG220" s="330"/>
      <c r="AH220" s="330"/>
      <c r="AI220" s="330"/>
      <c r="AJ220" s="330"/>
      <c r="AL220" s="369"/>
      <c r="AM220" s="136"/>
      <c r="AN220" s="136"/>
      <c r="AO220" s="136"/>
      <c r="AP220" s="136"/>
      <c r="AQ220" s="136"/>
      <c r="AR220" s="136"/>
      <c r="AS220" s="136"/>
      <c r="AT220" s="136"/>
      <c r="AU220" s="136"/>
      <c r="AV220" s="136"/>
      <c r="AW220" s="136"/>
      <c r="AX220" s="136"/>
      <c r="AY220" s="136"/>
      <c r="AZ220" s="64"/>
      <c r="BA220" s="369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  <c r="BM220" s="136"/>
      <c r="BN220" s="136"/>
      <c r="BO220" s="188"/>
      <c r="BP220" s="369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88"/>
      <c r="CE220" s="369"/>
      <c r="CF220" s="136"/>
      <c r="CG220" s="136"/>
      <c r="CH220" s="136"/>
      <c r="CI220" s="136"/>
      <c r="CJ220" s="136"/>
      <c r="CK220" s="136"/>
      <c r="CL220" s="136"/>
      <c r="CM220" s="136"/>
      <c r="CN220" s="136"/>
      <c r="CO220" s="136"/>
      <c r="CP220" s="136"/>
      <c r="CQ220" s="136"/>
      <c r="CR220" s="136"/>
      <c r="CS220" s="64"/>
      <c r="CT220" s="369"/>
      <c r="CU220" s="136"/>
      <c r="CV220" s="136"/>
      <c r="CW220" s="136"/>
      <c r="CX220" s="136"/>
      <c r="CY220" s="136"/>
      <c r="CZ220" s="136"/>
      <c r="DA220" s="136"/>
      <c r="DB220" s="136"/>
      <c r="DC220" s="136"/>
      <c r="DD220" s="136"/>
      <c r="DE220" s="136"/>
      <c r="DF220" s="136"/>
      <c r="DG220" s="136"/>
      <c r="DI220" s="80"/>
      <c r="DJ220" s="136"/>
      <c r="DK220" s="136"/>
      <c r="DL220" s="136"/>
      <c r="DM220" s="136"/>
      <c r="DN220" s="136"/>
      <c r="DO220" s="136"/>
      <c r="DP220" s="136"/>
      <c r="DQ220" s="136"/>
      <c r="DR220" s="136"/>
      <c r="DS220" s="136"/>
      <c r="DT220" s="136"/>
      <c r="DU220" s="136"/>
      <c r="DV220" s="136"/>
      <c r="DX220" s="80"/>
      <c r="DY220" s="136"/>
      <c r="DZ220" s="136"/>
      <c r="EA220" s="136"/>
      <c r="EB220" s="136"/>
      <c r="EC220" s="136"/>
      <c r="ED220" s="136"/>
      <c r="EE220" s="136"/>
      <c r="EF220" s="136"/>
      <c r="EG220" s="136"/>
      <c r="EH220" s="136"/>
      <c r="EI220" s="136"/>
      <c r="EJ220" s="136"/>
      <c r="EK220" s="136"/>
      <c r="EM220" s="80"/>
      <c r="EN220" s="136"/>
      <c r="EO220" s="136"/>
      <c r="EP220" s="136"/>
      <c r="EQ220" s="136"/>
      <c r="ER220" s="136"/>
      <c r="ES220" s="136"/>
      <c r="ET220" s="136"/>
      <c r="EU220" s="136"/>
      <c r="EV220" s="136"/>
      <c r="EW220" s="136"/>
      <c r="EX220" s="136"/>
      <c r="EY220" s="136"/>
      <c r="EZ220" s="136"/>
    </row>
    <row r="221" spans="1:186">
      <c r="V221" s="302"/>
      <c r="W221" s="286"/>
      <c r="X221" s="286"/>
      <c r="Y221" s="286"/>
      <c r="Z221" s="286"/>
      <c r="AA221" s="330"/>
      <c r="AB221" s="330"/>
      <c r="AC221" s="330"/>
      <c r="AD221" s="330"/>
      <c r="AE221" s="330"/>
      <c r="AF221" s="330"/>
      <c r="AG221" s="330"/>
      <c r="AH221" s="330"/>
      <c r="AI221" s="330"/>
      <c r="AJ221" s="330"/>
      <c r="AL221" s="369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64"/>
      <c r="BA221" s="369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88"/>
      <c r="BP221" s="369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88"/>
      <c r="CE221" s="369"/>
      <c r="CF221" s="136"/>
      <c r="CG221" s="136"/>
      <c r="CH221" s="136"/>
      <c r="CI221" s="136"/>
      <c r="CJ221" s="136"/>
      <c r="CK221" s="136"/>
      <c r="CL221" s="136"/>
      <c r="CM221" s="136"/>
      <c r="CN221" s="136"/>
      <c r="CO221" s="136"/>
      <c r="CP221" s="136"/>
      <c r="CQ221" s="136"/>
      <c r="CR221" s="136"/>
      <c r="CS221" s="64"/>
      <c r="CT221" s="369"/>
      <c r="CU221" s="136"/>
      <c r="CV221" s="136"/>
      <c r="CW221" s="136"/>
      <c r="CX221" s="136"/>
      <c r="CY221" s="136"/>
      <c r="CZ221" s="136"/>
      <c r="DA221" s="136"/>
      <c r="DB221" s="136"/>
      <c r="DC221" s="136"/>
      <c r="DD221" s="136"/>
      <c r="DE221" s="136"/>
      <c r="DF221" s="136"/>
      <c r="DG221" s="136"/>
      <c r="DI221" s="80"/>
      <c r="DJ221" s="136"/>
      <c r="DK221" s="136"/>
      <c r="DL221" s="136"/>
      <c r="DM221" s="136"/>
      <c r="DN221" s="136"/>
      <c r="DO221" s="136"/>
      <c r="DP221" s="136"/>
      <c r="DQ221" s="136"/>
      <c r="DR221" s="136"/>
      <c r="DS221" s="136"/>
      <c r="DT221" s="136"/>
      <c r="DU221" s="136"/>
      <c r="DV221" s="136"/>
      <c r="DX221" s="80"/>
      <c r="DY221" s="136"/>
      <c r="DZ221" s="136"/>
      <c r="EA221" s="136"/>
      <c r="EB221" s="136"/>
      <c r="EC221" s="136"/>
      <c r="ED221" s="136"/>
      <c r="EE221" s="136"/>
      <c r="EF221" s="136"/>
      <c r="EG221" s="136"/>
      <c r="EH221" s="136"/>
      <c r="EI221" s="136"/>
      <c r="EJ221" s="136"/>
      <c r="EK221" s="136"/>
      <c r="EM221" s="80"/>
      <c r="EN221" s="136"/>
      <c r="EO221" s="136"/>
      <c r="EP221" s="136"/>
      <c r="EQ221" s="136"/>
      <c r="ER221" s="136"/>
      <c r="ES221" s="136"/>
      <c r="ET221" s="136"/>
      <c r="EU221" s="136"/>
      <c r="EV221" s="136"/>
      <c r="EW221" s="136"/>
      <c r="EX221" s="136"/>
      <c r="EY221" s="136"/>
      <c r="EZ221" s="136"/>
    </row>
    <row r="222" spans="1:186">
      <c r="V222" s="302"/>
      <c r="W222" s="286"/>
      <c r="X222" s="286"/>
      <c r="Y222" s="286"/>
      <c r="Z222" s="286"/>
      <c r="AA222" s="330"/>
      <c r="AB222" s="330"/>
      <c r="AC222" s="330"/>
      <c r="AD222" s="330"/>
      <c r="AE222" s="330"/>
      <c r="AF222" s="330"/>
      <c r="AG222" s="330"/>
      <c r="AH222" s="330"/>
      <c r="AI222" s="330"/>
      <c r="AJ222" s="330"/>
      <c r="AL222" s="369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64"/>
      <c r="BA222" s="369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  <c r="BM222" s="136"/>
      <c r="BN222" s="136"/>
      <c r="BO222" s="188"/>
      <c r="BP222" s="369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88"/>
      <c r="CE222" s="369"/>
      <c r="CF222" s="136"/>
      <c r="CG222" s="136"/>
      <c r="CH222" s="136"/>
      <c r="CI222" s="136"/>
      <c r="CJ222" s="136"/>
      <c r="CK222" s="136"/>
      <c r="CL222" s="136"/>
      <c r="CM222" s="136"/>
      <c r="CN222" s="136"/>
      <c r="CO222" s="136"/>
      <c r="CP222" s="136"/>
      <c r="CQ222" s="136"/>
      <c r="CR222" s="136"/>
      <c r="CS222" s="64"/>
      <c r="CT222" s="369"/>
      <c r="CU222" s="136"/>
      <c r="CV222" s="136"/>
      <c r="CW222" s="136"/>
      <c r="CX222" s="136"/>
      <c r="CY222" s="136"/>
      <c r="CZ222" s="136"/>
      <c r="DA222" s="136"/>
      <c r="DB222" s="136"/>
      <c r="DC222" s="136"/>
      <c r="DD222" s="136"/>
      <c r="DE222" s="136"/>
      <c r="DF222" s="136"/>
      <c r="DG222" s="136"/>
      <c r="DI222" s="80"/>
      <c r="DJ222" s="136"/>
      <c r="DK222" s="136"/>
      <c r="DL222" s="136"/>
      <c r="DM222" s="136"/>
      <c r="DN222" s="136"/>
      <c r="DO222" s="136"/>
      <c r="DP222" s="136"/>
      <c r="DQ222" s="136"/>
      <c r="DR222" s="136"/>
      <c r="DS222" s="136"/>
      <c r="DT222" s="136"/>
      <c r="DU222" s="136"/>
      <c r="DV222" s="136"/>
      <c r="DX222" s="80"/>
      <c r="DY222" s="136"/>
      <c r="DZ222" s="136"/>
      <c r="EA222" s="136"/>
      <c r="EB222" s="136"/>
      <c r="EC222" s="136"/>
      <c r="ED222" s="136"/>
      <c r="EE222" s="136"/>
      <c r="EF222" s="136"/>
      <c r="EG222" s="136"/>
      <c r="EH222" s="136"/>
      <c r="EI222" s="136"/>
      <c r="EJ222" s="136"/>
      <c r="EK222" s="136"/>
      <c r="EM222" s="80"/>
      <c r="EN222" s="136"/>
      <c r="EO222" s="136"/>
      <c r="EP222" s="136"/>
      <c r="EQ222" s="136"/>
      <c r="ER222" s="136"/>
      <c r="ES222" s="136"/>
      <c r="ET222" s="136"/>
      <c r="EU222" s="136"/>
      <c r="EV222" s="136"/>
      <c r="EW222" s="136"/>
      <c r="EX222" s="136"/>
      <c r="EY222" s="136"/>
      <c r="EZ222" s="136"/>
    </row>
    <row r="223" spans="1:186">
      <c r="V223" s="305"/>
      <c r="W223" s="286"/>
      <c r="X223" s="286"/>
      <c r="Y223" s="286"/>
      <c r="Z223" s="286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L223" s="369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64"/>
      <c r="BA223" s="369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  <c r="BM223" s="136"/>
      <c r="BN223" s="136"/>
      <c r="BO223" s="188"/>
      <c r="BP223" s="369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88"/>
      <c r="CE223" s="369"/>
      <c r="CF223" s="136"/>
      <c r="CG223" s="136"/>
      <c r="CH223" s="136"/>
      <c r="CI223" s="136"/>
      <c r="CJ223" s="136"/>
      <c r="CK223" s="136"/>
      <c r="CL223" s="136"/>
      <c r="CM223" s="136"/>
      <c r="CN223" s="136"/>
      <c r="CO223" s="136"/>
      <c r="CP223" s="136"/>
      <c r="CQ223" s="136"/>
      <c r="CR223" s="136"/>
      <c r="CS223" s="64"/>
      <c r="CT223" s="369"/>
      <c r="CU223" s="136"/>
      <c r="CV223" s="136"/>
      <c r="CW223" s="136"/>
      <c r="CX223" s="136"/>
      <c r="CY223" s="136"/>
      <c r="CZ223" s="136"/>
      <c r="DA223" s="136"/>
      <c r="DB223" s="136"/>
      <c r="DC223" s="136"/>
      <c r="DD223" s="136"/>
      <c r="DE223" s="136"/>
      <c r="DF223" s="136"/>
      <c r="DG223" s="136"/>
      <c r="DI223" s="80"/>
      <c r="DJ223" s="136"/>
      <c r="DK223" s="136"/>
      <c r="DL223" s="136"/>
      <c r="DM223" s="136"/>
      <c r="DN223" s="136"/>
      <c r="DO223" s="136"/>
      <c r="DP223" s="136"/>
      <c r="DQ223" s="136"/>
      <c r="DR223" s="136"/>
      <c r="DS223" s="136"/>
      <c r="DT223" s="136"/>
      <c r="DU223" s="136"/>
      <c r="DV223" s="136"/>
      <c r="DX223" s="80"/>
      <c r="DY223" s="136"/>
      <c r="DZ223" s="136"/>
      <c r="EA223" s="136"/>
      <c r="EB223" s="136"/>
      <c r="EC223" s="136"/>
      <c r="ED223" s="136"/>
      <c r="EE223" s="136"/>
      <c r="EF223" s="136"/>
      <c r="EG223" s="136"/>
      <c r="EH223" s="136"/>
      <c r="EI223" s="136"/>
      <c r="EJ223" s="136"/>
      <c r="EK223" s="136"/>
      <c r="EM223" s="80"/>
      <c r="EN223" s="136"/>
      <c r="EO223" s="136"/>
      <c r="EP223" s="136"/>
      <c r="EQ223" s="136"/>
      <c r="ER223" s="136"/>
      <c r="ES223" s="136"/>
      <c r="ET223" s="136"/>
      <c r="EU223" s="136"/>
      <c r="EV223" s="136"/>
      <c r="EW223" s="136"/>
      <c r="EX223" s="136"/>
      <c r="EY223" s="136"/>
      <c r="EZ223" s="136"/>
    </row>
    <row r="224" spans="1:186">
      <c r="V224" s="289"/>
      <c r="W224" s="286"/>
      <c r="X224" s="286"/>
      <c r="Y224" s="286"/>
      <c r="Z224" s="286"/>
      <c r="AA224" s="330"/>
      <c r="AB224" s="330"/>
      <c r="AC224" s="330"/>
      <c r="AD224" s="330"/>
      <c r="AE224" s="330"/>
      <c r="AF224" s="330"/>
      <c r="AG224" s="330"/>
      <c r="AH224" s="330"/>
      <c r="AI224" s="330"/>
      <c r="AJ224" s="330"/>
      <c r="AL224" s="369"/>
      <c r="AM224" s="136"/>
      <c r="AN224" s="136"/>
      <c r="AO224" s="136"/>
      <c r="AP224" s="136"/>
      <c r="AQ224" s="136"/>
      <c r="AR224" s="136"/>
      <c r="AS224" s="136"/>
      <c r="AT224" s="136"/>
      <c r="AU224" s="136"/>
      <c r="AV224" s="136"/>
      <c r="AW224" s="136"/>
      <c r="AX224" s="136"/>
      <c r="AY224" s="136"/>
      <c r="AZ224" s="64"/>
      <c r="BA224" s="369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  <c r="BM224" s="136"/>
      <c r="BN224" s="136"/>
      <c r="BO224" s="188"/>
      <c r="BP224" s="369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88"/>
      <c r="CE224" s="369"/>
      <c r="CF224" s="136"/>
      <c r="CG224" s="136"/>
      <c r="CH224" s="136"/>
      <c r="CI224" s="136"/>
      <c r="CJ224" s="136"/>
      <c r="CK224" s="136"/>
      <c r="CL224" s="136"/>
      <c r="CM224" s="136"/>
      <c r="CN224" s="136"/>
      <c r="CO224" s="136"/>
      <c r="CP224" s="136"/>
      <c r="CQ224" s="136"/>
      <c r="CR224" s="136"/>
      <c r="CS224" s="64"/>
      <c r="CT224" s="369"/>
      <c r="CU224" s="136"/>
      <c r="CV224" s="136"/>
      <c r="CW224" s="136"/>
      <c r="CX224" s="136"/>
      <c r="CY224" s="136"/>
      <c r="CZ224" s="136"/>
      <c r="DA224" s="136"/>
      <c r="DB224" s="136"/>
      <c r="DC224" s="136"/>
      <c r="DD224" s="136"/>
      <c r="DE224" s="136"/>
      <c r="DF224" s="136"/>
      <c r="DG224" s="136"/>
      <c r="DI224" s="80"/>
      <c r="DJ224" s="136"/>
      <c r="DK224" s="136"/>
      <c r="DL224" s="136"/>
      <c r="DM224" s="136"/>
      <c r="DN224" s="136"/>
      <c r="DO224" s="136"/>
      <c r="DP224" s="136"/>
      <c r="DQ224" s="136"/>
      <c r="DR224" s="136"/>
      <c r="DS224" s="136"/>
      <c r="DT224" s="136"/>
      <c r="DU224" s="136"/>
      <c r="DV224" s="136"/>
      <c r="DX224" s="80"/>
      <c r="DY224" s="136"/>
      <c r="DZ224" s="136"/>
      <c r="EA224" s="136"/>
      <c r="EB224" s="136"/>
      <c r="EC224" s="136"/>
      <c r="ED224" s="136"/>
      <c r="EE224" s="136"/>
      <c r="EF224" s="136"/>
      <c r="EG224" s="136"/>
      <c r="EH224" s="136"/>
      <c r="EI224" s="136"/>
      <c r="EJ224" s="136"/>
      <c r="EK224" s="136"/>
      <c r="EM224" s="80"/>
      <c r="EN224" s="136"/>
      <c r="EO224" s="136"/>
      <c r="EP224" s="136"/>
      <c r="EQ224" s="136"/>
      <c r="ER224" s="136"/>
      <c r="ES224" s="136"/>
      <c r="ET224" s="136"/>
      <c r="EU224" s="136"/>
      <c r="EV224" s="136"/>
      <c r="EW224" s="136"/>
      <c r="EX224" s="136"/>
      <c r="EY224" s="136"/>
      <c r="EZ224" s="136"/>
    </row>
    <row r="225" spans="1:156">
      <c r="V225" s="299"/>
      <c r="W225" s="286"/>
      <c r="X225" s="286"/>
      <c r="Y225" s="286"/>
      <c r="Z225" s="286"/>
      <c r="AA225" s="330"/>
      <c r="AB225" s="330"/>
      <c r="AC225" s="330"/>
      <c r="AD225" s="330"/>
      <c r="AE225" s="330"/>
      <c r="AF225" s="330"/>
      <c r="AG225" s="330"/>
      <c r="AH225" s="330"/>
      <c r="AI225" s="330"/>
      <c r="AJ225" s="330"/>
      <c r="AL225" s="369"/>
      <c r="AM225" s="136"/>
      <c r="AN225" s="136"/>
      <c r="AO225" s="136"/>
      <c r="AP225" s="136"/>
      <c r="AQ225" s="136"/>
      <c r="AR225" s="136"/>
      <c r="AS225" s="136"/>
      <c r="AT225" s="136"/>
      <c r="AU225" s="136"/>
      <c r="AV225" s="136"/>
      <c r="AW225" s="136"/>
      <c r="AX225" s="136"/>
      <c r="AY225" s="136"/>
      <c r="AZ225" s="64"/>
      <c r="BA225" s="369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6"/>
      <c r="BN225" s="136"/>
      <c r="BO225" s="188"/>
      <c r="BP225" s="369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88"/>
      <c r="CE225" s="369"/>
      <c r="CF225" s="136"/>
      <c r="CG225" s="136"/>
      <c r="CH225" s="136"/>
      <c r="CI225" s="136"/>
      <c r="CJ225" s="136"/>
      <c r="CK225" s="136"/>
      <c r="CL225" s="136"/>
      <c r="CM225" s="136"/>
      <c r="CN225" s="136"/>
      <c r="CO225" s="136"/>
      <c r="CP225" s="136"/>
      <c r="CQ225" s="136"/>
      <c r="CR225" s="136"/>
      <c r="CS225" s="64"/>
      <c r="CT225" s="369"/>
      <c r="CU225" s="136"/>
      <c r="CV225" s="136"/>
      <c r="CW225" s="136"/>
      <c r="CX225" s="136"/>
      <c r="CY225" s="136"/>
      <c r="CZ225" s="136"/>
      <c r="DA225" s="136"/>
      <c r="DB225" s="136"/>
      <c r="DC225" s="136"/>
      <c r="DD225" s="136"/>
      <c r="DE225" s="136"/>
      <c r="DF225" s="136"/>
      <c r="DG225" s="136"/>
      <c r="DI225" s="80"/>
      <c r="DJ225" s="136"/>
      <c r="DK225" s="136"/>
      <c r="DL225" s="136"/>
      <c r="DM225" s="136"/>
      <c r="DN225" s="136"/>
      <c r="DO225" s="136"/>
      <c r="DP225" s="136"/>
      <c r="DQ225" s="136"/>
      <c r="DR225" s="136"/>
      <c r="DS225" s="136"/>
      <c r="DT225" s="136"/>
      <c r="DU225" s="136"/>
      <c r="DV225" s="136"/>
      <c r="DX225" s="80"/>
      <c r="DY225" s="136"/>
      <c r="DZ225" s="136"/>
      <c r="EA225" s="136"/>
      <c r="EB225" s="136"/>
      <c r="EC225" s="136"/>
      <c r="ED225" s="136"/>
      <c r="EE225" s="136"/>
      <c r="EF225" s="136"/>
      <c r="EG225" s="136"/>
      <c r="EH225" s="136"/>
      <c r="EI225" s="136"/>
      <c r="EJ225" s="136"/>
      <c r="EK225" s="136"/>
      <c r="EM225" s="80"/>
      <c r="EN225" s="136"/>
      <c r="EO225" s="136"/>
      <c r="EP225" s="136"/>
      <c r="EQ225" s="136"/>
      <c r="ER225" s="136"/>
      <c r="ES225" s="136"/>
      <c r="ET225" s="136"/>
      <c r="EU225" s="136"/>
      <c r="EV225" s="136"/>
      <c r="EW225" s="136"/>
      <c r="EX225" s="136"/>
      <c r="EY225" s="136"/>
      <c r="EZ225" s="136"/>
    </row>
    <row r="226" spans="1:156">
      <c r="V226" s="302"/>
      <c r="W226" s="286"/>
      <c r="X226" s="286"/>
      <c r="Y226" s="286"/>
      <c r="Z226" s="286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L226" s="188"/>
      <c r="AM226" s="136"/>
      <c r="AN226" s="507"/>
      <c r="AO226" s="507"/>
      <c r="AP226" s="507"/>
      <c r="AQ226" s="507"/>
      <c r="AR226" s="507"/>
      <c r="AS226" s="507"/>
      <c r="AT226" s="507"/>
      <c r="AU226" s="507"/>
      <c r="AV226" s="507"/>
      <c r="AW226" s="507"/>
      <c r="AX226" s="507"/>
      <c r="AY226" s="507"/>
      <c r="AZ226" s="64"/>
      <c r="BA226" s="188"/>
      <c r="BB226" s="136"/>
      <c r="BC226" s="507"/>
      <c r="BD226" s="507"/>
      <c r="BE226" s="507"/>
      <c r="BF226" s="507"/>
      <c r="BG226" s="507"/>
      <c r="BH226" s="507"/>
      <c r="BI226" s="507"/>
      <c r="BJ226" s="507"/>
      <c r="BK226" s="507"/>
      <c r="BL226" s="507"/>
      <c r="BM226" s="507"/>
      <c r="BN226" s="507"/>
      <c r="BO226" s="188"/>
      <c r="BP226" s="188"/>
      <c r="BQ226" s="136"/>
      <c r="BR226" s="507"/>
      <c r="BS226" s="507"/>
      <c r="BT226" s="507"/>
      <c r="BU226" s="507"/>
      <c r="BV226" s="507"/>
      <c r="BW226" s="507"/>
      <c r="BX226" s="507"/>
      <c r="BY226" s="507"/>
      <c r="BZ226" s="507"/>
      <c r="CA226" s="507"/>
      <c r="CB226" s="507"/>
      <c r="CC226" s="507"/>
      <c r="CD226" s="188"/>
      <c r="CE226" s="188"/>
      <c r="CF226" s="136"/>
      <c r="CG226" s="507"/>
      <c r="CH226" s="507"/>
      <c r="CI226" s="507"/>
      <c r="CJ226" s="507"/>
      <c r="CK226" s="507"/>
      <c r="CL226" s="507"/>
      <c r="CM226" s="507"/>
      <c r="CN226" s="507"/>
      <c r="CO226" s="507"/>
      <c r="CP226" s="507"/>
      <c r="CQ226" s="507"/>
      <c r="CR226" s="507"/>
      <c r="CS226" s="64"/>
      <c r="CT226" s="188"/>
      <c r="CU226" s="136"/>
      <c r="CV226" s="507"/>
      <c r="CW226" s="507"/>
      <c r="CX226" s="507"/>
      <c r="CY226" s="137"/>
      <c r="CZ226" s="137"/>
      <c r="DA226" s="137"/>
      <c r="DB226" s="137"/>
      <c r="DC226" s="137"/>
      <c r="DD226" s="137"/>
      <c r="DE226" s="137"/>
      <c r="DF226" s="137"/>
      <c r="DG226" s="137"/>
      <c r="DI226" s="62"/>
      <c r="DJ226" s="136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X226" s="62"/>
      <c r="DY226" s="136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M226" s="62"/>
      <c r="EN226" s="136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</row>
    <row r="227" spans="1:156">
      <c r="V227" s="302"/>
      <c r="W227" s="286"/>
      <c r="X227" s="286"/>
      <c r="Y227" s="286"/>
      <c r="Z227" s="286"/>
      <c r="AA227" s="317"/>
      <c r="AB227" s="317"/>
      <c r="AC227" s="317"/>
      <c r="AD227" s="317"/>
      <c r="AE227" s="26"/>
      <c r="AF227" s="26"/>
      <c r="AG227" s="26"/>
      <c r="AH227" s="26"/>
      <c r="AI227" s="26"/>
      <c r="AJ227" s="26"/>
      <c r="AL227" s="423"/>
      <c r="AM227" s="369"/>
      <c r="AN227" s="369"/>
      <c r="AO227" s="369"/>
      <c r="AP227" s="369"/>
      <c r="AQ227" s="369"/>
      <c r="AR227" s="369"/>
      <c r="AS227" s="369"/>
      <c r="AT227" s="369"/>
      <c r="AU227" s="369"/>
      <c r="AV227" s="369"/>
      <c r="AW227" s="369"/>
      <c r="AX227" s="369"/>
      <c r="AY227" s="369"/>
      <c r="AZ227" s="64"/>
      <c r="BA227" s="423"/>
      <c r="BB227" s="369"/>
      <c r="BC227" s="369"/>
      <c r="BD227" s="369"/>
      <c r="BE227" s="369"/>
      <c r="BF227" s="369"/>
      <c r="BG227" s="369"/>
      <c r="BH227" s="369"/>
      <c r="BI227" s="369"/>
      <c r="BJ227" s="369"/>
      <c r="BK227" s="369"/>
      <c r="BL227" s="369"/>
      <c r="BM227" s="369"/>
      <c r="BN227" s="369"/>
      <c r="BO227" s="188"/>
      <c r="BP227" s="423"/>
      <c r="BQ227" s="369"/>
      <c r="BR227" s="369"/>
      <c r="BS227" s="369"/>
      <c r="BT227" s="369"/>
      <c r="BU227" s="369"/>
      <c r="BV227" s="369"/>
      <c r="BW227" s="369"/>
      <c r="BX227" s="369"/>
      <c r="BY227" s="369"/>
      <c r="BZ227" s="369"/>
      <c r="CA227" s="369"/>
      <c r="CB227" s="369"/>
      <c r="CC227" s="369"/>
      <c r="CD227" s="188"/>
      <c r="CE227" s="423"/>
      <c r="CF227" s="369"/>
      <c r="CG227" s="369"/>
      <c r="CH227" s="369"/>
      <c r="CI227" s="369"/>
      <c r="CJ227" s="369"/>
      <c r="CK227" s="369"/>
      <c r="CL227" s="369"/>
      <c r="CM227" s="369"/>
      <c r="CN227" s="369"/>
      <c r="CO227" s="369"/>
      <c r="CP227" s="369"/>
      <c r="CQ227" s="369"/>
      <c r="CR227" s="369"/>
      <c r="CS227" s="64"/>
      <c r="CT227" s="423"/>
      <c r="CU227" s="369"/>
      <c r="CV227" s="369"/>
      <c r="CW227" s="369"/>
      <c r="CX227" s="369"/>
      <c r="CY227" s="80"/>
      <c r="CZ227" s="80"/>
      <c r="DA227" s="80"/>
      <c r="DB227" s="80"/>
      <c r="DC227" s="80"/>
      <c r="DD227" s="80"/>
      <c r="DE227" s="80"/>
      <c r="DF227" s="80"/>
      <c r="DG227" s="80"/>
      <c r="DI227" s="126"/>
      <c r="DJ227" s="80"/>
      <c r="DK227" s="80"/>
      <c r="DL227" s="80"/>
      <c r="DM227" s="80"/>
      <c r="DN227" s="80"/>
      <c r="DO227" s="80"/>
      <c r="DP227" s="80"/>
      <c r="DQ227" s="80"/>
      <c r="DR227" s="80"/>
      <c r="DS227" s="80"/>
      <c r="DT227" s="80"/>
      <c r="DU227" s="80"/>
      <c r="DV227" s="80"/>
      <c r="DX227" s="126"/>
      <c r="DY227" s="80"/>
      <c r="DZ227" s="80"/>
      <c r="EA227" s="80"/>
      <c r="EB227" s="80"/>
      <c r="EC227" s="80"/>
      <c r="ED227" s="80"/>
      <c r="EE227" s="80"/>
      <c r="EF227" s="80"/>
      <c r="EG227" s="80"/>
      <c r="EH227" s="80"/>
      <c r="EI227" s="80"/>
      <c r="EJ227" s="80"/>
      <c r="EK227" s="80"/>
      <c r="EM227" s="126"/>
      <c r="EN227" s="80"/>
      <c r="EO227" s="80"/>
      <c r="EP227" s="80"/>
      <c r="EQ227" s="80"/>
      <c r="ER227" s="80"/>
      <c r="ES227" s="80"/>
      <c r="ET227" s="80"/>
      <c r="EU227" s="80"/>
      <c r="EV227" s="80"/>
      <c r="EW227" s="80"/>
      <c r="EX227" s="80"/>
      <c r="EY227" s="80"/>
      <c r="EZ227" s="80"/>
    </row>
    <row r="228" spans="1:156">
      <c r="V228" s="302"/>
      <c r="W228" s="286"/>
      <c r="X228" s="286"/>
      <c r="Y228" s="286"/>
      <c r="Z228" s="286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L228" s="369"/>
      <c r="AM228" s="136"/>
      <c r="AN228" s="136"/>
      <c r="AO228" s="136"/>
      <c r="AP228" s="136"/>
      <c r="AQ228" s="136"/>
      <c r="AR228" s="136"/>
      <c r="AS228" s="136"/>
      <c r="AT228" s="136"/>
      <c r="AU228" s="136"/>
      <c r="AV228" s="136"/>
      <c r="AW228" s="136"/>
      <c r="AX228" s="136"/>
      <c r="AY228" s="136"/>
      <c r="AZ228" s="64"/>
      <c r="BA228" s="369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  <c r="BM228" s="136"/>
      <c r="BN228" s="136"/>
      <c r="BO228" s="188"/>
      <c r="BP228" s="369"/>
      <c r="BQ228" s="136"/>
      <c r="BR228" s="136"/>
      <c r="BS228" s="136"/>
      <c r="BT228" s="136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88"/>
      <c r="CE228" s="369"/>
      <c r="CF228" s="136"/>
      <c r="CG228" s="136"/>
      <c r="CH228" s="136"/>
      <c r="CI228" s="136"/>
      <c r="CJ228" s="136"/>
      <c r="CK228" s="136"/>
      <c r="CL228" s="136"/>
      <c r="CM228" s="136"/>
      <c r="CN228" s="136"/>
      <c r="CO228" s="136"/>
      <c r="CP228" s="136"/>
      <c r="CQ228" s="136"/>
      <c r="CR228" s="136"/>
      <c r="CS228" s="64"/>
      <c r="CT228" s="369"/>
      <c r="CU228" s="136"/>
      <c r="CV228" s="136"/>
      <c r="CW228" s="136"/>
      <c r="CX228" s="136"/>
      <c r="CY228" s="136"/>
      <c r="CZ228" s="136"/>
      <c r="DA228" s="136"/>
      <c r="DB228" s="136"/>
      <c r="DC228" s="136"/>
      <c r="DD228" s="136"/>
      <c r="DE228" s="136"/>
      <c r="DF228" s="136"/>
      <c r="DG228" s="136"/>
      <c r="DI228" s="80"/>
      <c r="DJ228" s="136"/>
      <c r="DK228" s="136"/>
      <c r="DL228" s="136"/>
      <c r="DM228" s="136"/>
      <c r="DN228" s="136"/>
      <c r="DO228" s="136"/>
      <c r="DP228" s="136"/>
      <c r="DQ228" s="136"/>
      <c r="DR228" s="136"/>
      <c r="DS228" s="136"/>
      <c r="DT228" s="136"/>
      <c r="DU228" s="136"/>
      <c r="DV228" s="136"/>
      <c r="DX228" s="80"/>
      <c r="DY228" s="136"/>
      <c r="DZ228" s="136"/>
      <c r="EA228" s="136"/>
      <c r="EB228" s="136"/>
      <c r="EC228" s="136"/>
      <c r="ED228" s="136"/>
      <c r="EE228" s="136"/>
      <c r="EF228" s="136"/>
      <c r="EG228" s="136"/>
      <c r="EH228" s="136"/>
      <c r="EI228" s="136"/>
      <c r="EJ228" s="136"/>
      <c r="EK228" s="136"/>
      <c r="EM228" s="80"/>
      <c r="EN228" s="136"/>
      <c r="EO228" s="136"/>
      <c r="EP228" s="136"/>
      <c r="EQ228" s="136"/>
      <c r="ER228" s="136"/>
      <c r="ES228" s="136"/>
      <c r="ET228" s="136"/>
      <c r="EU228" s="136"/>
      <c r="EV228" s="136"/>
      <c r="EW228" s="136"/>
      <c r="EX228" s="136"/>
      <c r="EY228" s="136"/>
      <c r="EZ228" s="136"/>
    </row>
    <row r="229" spans="1:156">
      <c r="V229" s="162"/>
      <c r="W229" s="26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L229" s="369"/>
      <c r="AM229" s="136"/>
      <c r="AN229" s="136"/>
      <c r="AO229" s="136"/>
      <c r="AP229" s="136"/>
      <c r="AQ229" s="136"/>
      <c r="AR229" s="136"/>
      <c r="AS229" s="136"/>
      <c r="AT229" s="136"/>
      <c r="AU229" s="136"/>
      <c r="AV229" s="136"/>
      <c r="AW229" s="136"/>
      <c r="AX229" s="136"/>
      <c r="AY229" s="136"/>
      <c r="AZ229" s="64"/>
      <c r="BA229" s="369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  <c r="BM229" s="136"/>
      <c r="BN229" s="136"/>
      <c r="BO229" s="188"/>
      <c r="BP229" s="369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88"/>
      <c r="CE229" s="369"/>
      <c r="CF229" s="136"/>
      <c r="CG229" s="136"/>
      <c r="CH229" s="136"/>
      <c r="CI229" s="136"/>
      <c r="CJ229" s="136"/>
      <c r="CK229" s="136"/>
      <c r="CL229" s="136"/>
      <c r="CM229" s="136"/>
      <c r="CN229" s="136"/>
      <c r="CO229" s="136"/>
      <c r="CP229" s="136"/>
      <c r="CQ229" s="136"/>
      <c r="CR229" s="136"/>
      <c r="CS229" s="64"/>
      <c r="CT229" s="369"/>
      <c r="CU229" s="136"/>
      <c r="CV229" s="136"/>
      <c r="CW229" s="136"/>
      <c r="CX229" s="136"/>
      <c r="CY229" s="136"/>
      <c r="CZ229" s="136"/>
      <c r="DA229" s="136"/>
      <c r="DB229" s="136"/>
      <c r="DC229" s="136"/>
      <c r="DD229" s="136"/>
      <c r="DE229" s="136"/>
      <c r="DF229" s="136"/>
      <c r="DG229" s="136"/>
      <c r="DI229" s="80"/>
      <c r="DJ229" s="136"/>
      <c r="DK229" s="136"/>
      <c r="DL229" s="136"/>
      <c r="DM229" s="136"/>
      <c r="DN229" s="136"/>
      <c r="DO229" s="136"/>
      <c r="DP229" s="136"/>
      <c r="DQ229" s="136"/>
      <c r="DR229" s="136"/>
      <c r="DS229" s="136"/>
      <c r="DT229" s="136"/>
      <c r="DU229" s="136"/>
      <c r="DV229" s="136"/>
      <c r="DX229" s="80"/>
      <c r="DY229" s="136"/>
      <c r="DZ229" s="136"/>
      <c r="EA229" s="136"/>
      <c r="EB229" s="136"/>
      <c r="EC229" s="136"/>
      <c r="ED229" s="136"/>
      <c r="EE229" s="136"/>
      <c r="EF229" s="136"/>
      <c r="EG229" s="136"/>
      <c r="EH229" s="136"/>
      <c r="EI229" s="136"/>
      <c r="EJ229" s="136"/>
      <c r="EK229" s="136"/>
      <c r="EM229" s="80"/>
      <c r="EN229" s="136"/>
      <c r="EO229" s="136"/>
      <c r="EP229" s="136"/>
      <c r="EQ229" s="136"/>
      <c r="ER229" s="136"/>
      <c r="ES229" s="136"/>
      <c r="ET229" s="136"/>
      <c r="EU229" s="136"/>
      <c r="EV229" s="136"/>
      <c r="EW229" s="136"/>
      <c r="EX229" s="136"/>
      <c r="EY229" s="136"/>
      <c r="EZ229" s="136"/>
    </row>
    <row r="230" spans="1:156">
      <c r="V230" s="162"/>
      <c r="W230" s="26"/>
      <c r="X230" s="330"/>
      <c r="Y230" s="330"/>
      <c r="Z230" s="330"/>
      <c r="AA230" s="330"/>
      <c r="AB230" s="330"/>
      <c r="AC230" s="330"/>
      <c r="AD230" s="330"/>
      <c r="AE230" s="330"/>
      <c r="AF230" s="330"/>
      <c r="AG230" s="330"/>
      <c r="AH230" s="330"/>
      <c r="AI230" s="330"/>
      <c r="AJ230" s="330"/>
      <c r="AL230" s="369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64"/>
      <c r="BA230" s="369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  <c r="BM230" s="136"/>
      <c r="BN230" s="136"/>
      <c r="BO230" s="188"/>
      <c r="BP230" s="369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88"/>
      <c r="CE230" s="369"/>
      <c r="CF230" s="136"/>
      <c r="CG230" s="136"/>
      <c r="CH230" s="136"/>
      <c r="CI230" s="136"/>
      <c r="CJ230" s="136"/>
      <c r="CK230" s="136"/>
      <c r="CL230" s="136"/>
      <c r="CM230" s="136"/>
      <c r="CN230" s="136"/>
      <c r="CO230" s="136"/>
      <c r="CP230" s="136"/>
      <c r="CQ230" s="136"/>
      <c r="CR230" s="136"/>
      <c r="CS230" s="64"/>
      <c r="CT230" s="369"/>
      <c r="CU230" s="136"/>
      <c r="CV230" s="136"/>
      <c r="CW230" s="136"/>
      <c r="CX230" s="136"/>
      <c r="CY230" s="136"/>
      <c r="CZ230" s="136"/>
      <c r="DA230" s="136"/>
      <c r="DB230" s="136"/>
      <c r="DC230" s="136"/>
      <c r="DD230" s="136"/>
      <c r="DE230" s="136"/>
      <c r="DF230" s="136"/>
      <c r="DG230" s="136"/>
      <c r="DI230" s="80"/>
      <c r="DJ230" s="136"/>
      <c r="DK230" s="136"/>
      <c r="DL230" s="136"/>
      <c r="DM230" s="136"/>
      <c r="DN230" s="136"/>
      <c r="DO230" s="136"/>
      <c r="DP230" s="136"/>
      <c r="DQ230" s="136"/>
      <c r="DR230" s="136"/>
      <c r="DS230" s="136"/>
      <c r="DT230" s="136"/>
      <c r="DU230" s="136"/>
      <c r="DV230" s="136"/>
      <c r="DX230" s="80"/>
      <c r="DY230" s="136"/>
      <c r="DZ230" s="136"/>
      <c r="EA230" s="136"/>
      <c r="EB230" s="136"/>
      <c r="EC230" s="136"/>
      <c r="ED230" s="136"/>
      <c r="EE230" s="136"/>
      <c r="EF230" s="136"/>
      <c r="EG230" s="136"/>
      <c r="EH230" s="136"/>
      <c r="EI230" s="136"/>
      <c r="EJ230" s="136"/>
      <c r="EK230" s="136"/>
      <c r="EM230" s="80"/>
      <c r="EN230" s="136"/>
      <c r="EO230" s="136"/>
      <c r="EP230" s="136"/>
      <c r="EQ230" s="136"/>
      <c r="ER230" s="136"/>
      <c r="ES230" s="136"/>
      <c r="ET230" s="136"/>
      <c r="EU230" s="136"/>
      <c r="EV230" s="136"/>
      <c r="EW230" s="136"/>
      <c r="EX230" s="136"/>
      <c r="EY230" s="136"/>
      <c r="EZ230" s="136"/>
    </row>
    <row r="231" spans="1:156">
      <c r="V231" s="162"/>
      <c r="W231" s="26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/>
      <c r="AI231" s="330"/>
      <c r="AJ231" s="330"/>
      <c r="AL231" s="369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64"/>
      <c r="BA231" s="369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88"/>
      <c r="BP231" s="369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88"/>
      <c r="CE231" s="369"/>
      <c r="CF231" s="136"/>
      <c r="CG231" s="136"/>
      <c r="CH231" s="136"/>
      <c r="CI231" s="136"/>
      <c r="CJ231" s="136"/>
      <c r="CK231" s="136"/>
      <c r="CL231" s="136"/>
      <c r="CM231" s="136"/>
      <c r="CN231" s="136"/>
      <c r="CO231" s="136"/>
      <c r="CP231" s="136"/>
      <c r="CQ231" s="136"/>
      <c r="CR231" s="136"/>
      <c r="CS231" s="64"/>
      <c r="CT231" s="369"/>
      <c r="CU231" s="136"/>
      <c r="CV231" s="136"/>
      <c r="CW231" s="136"/>
      <c r="CX231" s="136"/>
      <c r="CY231" s="136"/>
      <c r="CZ231" s="136"/>
      <c r="DA231" s="136"/>
      <c r="DB231" s="136"/>
      <c r="DC231" s="136"/>
      <c r="DD231" s="136"/>
      <c r="DE231" s="136"/>
      <c r="DF231" s="136"/>
      <c r="DG231" s="136"/>
      <c r="DI231" s="80"/>
      <c r="DJ231" s="136"/>
      <c r="DK231" s="136"/>
      <c r="DL231" s="136"/>
      <c r="DM231" s="136"/>
      <c r="DN231" s="136"/>
      <c r="DO231" s="136"/>
      <c r="DP231" s="136"/>
      <c r="DQ231" s="136"/>
      <c r="DR231" s="136"/>
      <c r="DS231" s="136"/>
      <c r="DT231" s="136"/>
      <c r="DU231" s="136"/>
      <c r="DV231" s="136"/>
      <c r="DX231" s="80"/>
      <c r="DY231" s="136"/>
      <c r="DZ231" s="136"/>
      <c r="EA231" s="136"/>
      <c r="EB231" s="136"/>
      <c r="EC231" s="136"/>
      <c r="ED231" s="136"/>
      <c r="EE231" s="136"/>
      <c r="EF231" s="136"/>
      <c r="EG231" s="136"/>
      <c r="EH231" s="136"/>
      <c r="EI231" s="136"/>
      <c r="EJ231" s="136"/>
      <c r="EK231" s="136"/>
      <c r="EM231" s="80"/>
      <c r="EN231" s="136"/>
      <c r="EO231" s="136"/>
      <c r="EP231" s="136"/>
      <c r="EQ231" s="136"/>
      <c r="ER231" s="136"/>
      <c r="ES231" s="136"/>
      <c r="ET231" s="136"/>
      <c r="EU231" s="136"/>
      <c r="EV231" s="136"/>
      <c r="EW231" s="136"/>
      <c r="EX231" s="136"/>
      <c r="EY231" s="136"/>
      <c r="EZ231" s="136"/>
    </row>
    <row r="232" spans="1:156">
      <c r="V232" s="162"/>
      <c r="W232" s="26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330"/>
      <c r="AJ232" s="330"/>
      <c r="AL232" s="369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64"/>
      <c r="BA232" s="369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  <c r="BM232" s="136"/>
      <c r="BN232" s="136"/>
      <c r="BO232" s="188"/>
      <c r="BP232" s="369"/>
      <c r="BQ232" s="136"/>
      <c r="BR232" s="136"/>
      <c r="BS232" s="136"/>
      <c r="BT232" s="136"/>
      <c r="BU232" s="136"/>
      <c r="BV232" s="136"/>
      <c r="BW232" s="136"/>
      <c r="BX232" s="136"/>
      <c r="BY232" s="136"/>
      <c r="BZ232" s="136"/>
      <c r="CA232" s="136"/>
      <c r="CB232" s="136"/>
      <c r="CC232" s="136"/>
      <c r="CD232" s="188"/>
      <c r="CE232" s="369"/>
      <c r="CF232" s="136"/>
      <c r="CG232" s="136"/>
      <c r="CH232" s="136"/>
      <c r="CI232" s="136"/>
      <c r="CJ232" s="136"/>
      <c r="CK232" s="136"/>
      <c r="CL232" s="136"/>
      <c r="CM232" s="136"/>
      <c r="CN232" s="136"/>
      <c r="CO232" s="136"/>
      <c r="CP232" s="136"/>
      <c r="CQ232" s="136"/>
      <c r="CR232" s="136"/>
      <c r="CS232" s="64"/>
      <c r="CT232" s="369"/>
      <c r="CU232" s="136"/>
      <c r="CV232" s="136"/>
      <c r="CW232" s="136"/>
      <c r="CX232" s="136"/>
      <c r="CY232" s="136"/>
      <c r="CZ232" s="136"/>
      <c r="DA232" s="136"/>
      <c r="DB232" s="136"/>
      <c r="DC232" s="136"/>
      <c r="DD232" s="136"/>
      <c r="DE232" s="136"/>
      <c r="DF232" s="136"/>
      <c r="DG232" s="136"/>
      <c r="DI232" s="80"/>
      <c r="DJ232" s="136"/>
      <c r="DK232" s="136"/>
      <c r="DL232" s="136"/>
      <c r="DM232" s="136"/>
      <c r="DN232" s="136"/>
      <c r="DO232" s="136"/>
      <c r="DP232" s="136"/>
      <c r="DQ232" s="136"/>
      <c r="DR232" s="136"/>
      <c r="DS232" s="136"/>
      <c r="DT232" s="136"/>
      <c r="DU232" s="136"/>
      <c r="DV232" s="136"/>
      <c r="DX232" s="80"/>
      <c r="DY232" s="136"/>
      <c r="DZ232" s="136"/>
      <c r="EA232" s="136"/>
      <c r="EB232" s="136"/>
      <c r="EC232" s="136"/>
      <c r="ED232" s="136"/>
      <c r="EE232" s="136"/>
      <c r="EF232" s="136"/>
      <c r="EG232" s="136"/>
      <c r="EH232" s="136"/>
      <c r="EI232" s="136"/>
      <c r="EJ232" s="136"/>
      <c r="EK232" s="136"/>
      <c r="EM232" s="80"/>
      <c r="EN232" s="136"/>
      <c r="EO232" s="136"/>
      <c r="EP232" s="136"/>
      <c r="EQ232" s="136"/>
      <c r="ER232" s="136"/>
      <c r="ES232" s="136"/>
      <c r="ET232" s="136"/>
      <c r="EU232" s="136"/>
      <c r="EV232" s="136"/>
      <c r="EW232" s="136"/>
      <c r="EX232" s="136"/>
      <c r="EY232" s="136"/>
      <c r="EZ232" s="136"/>
    </row>
    <row r="233" spans="1:156">
      <c r="V233" s="162"/>
      <c r="W233" s="26"/>
      <c r="X233" s="330"/>
      <c r="Y233" s="330"/>
      <c r="Z233" s="330"/>
      <c r="AA233" s="330"/>
      <c r="AB233" s="330"/>
      <c r="AC233" s="330"/>
      <c r="AD233" s="330"/>
      <c r="AE233" s="330"/>
      <c r="AF233" s="330"/>
      <c r="AG233" s="330"/>
      <c r="AH233" s="330"/>
      <c r="AI233" s="330"/>
      <c r="AJ233" s="330"/>
      <c r="AL233" s="369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64"/>
      <c r="BA233" s="369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  <c r="BM233" s="136"/>
      <c r="BN233" s="136"/>
      <c r="BO233" s="188"/>
      <c r="BP233" s="369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88"/>
      <c r="CE233" s="369"/>
      <c r="CF233" s="136"/>
      <c r="CG233" s="136"/>
      <c r="CH233" s="136"/>
      <c r="CI233" s="136"/>
      <c r="CJ233" s="136"/>
      <c r="CK233" s="136"/>
      <c r="CL233" s="136"/>
      <c r="CM233" s="136"/>
      <c r="CN233" s="136"/>
      <c r="CO233" s="136"/>
      <c r="CP233" s="136"/>
      <c r="CQ233" s="136"/>
      <c r="CR233" s="136"/>
      <c r="CS233" s="64"/>
      <c r="CT233" s="369"/>
      <c r="CU233" s="136"/>
      <c r="CV233" s="136"/>
      <c r="CW233" s="136"/>
      <c r="CX233" s="136"/>
      <c r="CY233" s="136"/>
      <c r="CZ233" s="136"/>
      <c r="DA233" s="136"/>
      <c r="DB233" s="136"/>
      <c r="DC233" s="136"/>
      <c r="DD233" s="136"/>
      <c r="DE233" s="136"/>
      <c r="DF233" s="136"/>
      <c r="DG233" s="136"/>
      <c r="DI233" s="80"/>
      <c r="DJ233" s="136"/>
      <c r="DK233" s="136"/>
      <c r="DL233" s="136"/>
      <c r="DM233" s="136"/>
      <c r="DN233" s="136"/>
      <c r="DO233" s="136"/>
      <c r="DP233" s="136"/>
      <c r="DQ233" s="136"/>
      <c r="DR233" s="136"/>
      <c r="DS233" s="136"/>
      <c r="DT233" s="136"/>
      <c r="DU233" s="136"/>
      <c r="DV233" s="136"/>
      <c r="DX233" s="80"/>
      <c r="DY233" s="136"/>
      <c r="DZ233" s="136"/>
      <c r="EA233" s="136"/>
      <c r="EB233" s="136"/>
      <c r="EC233" s="136"/>
      <c r="ED233" s="136"/>
      <c r="EE233" s="136"/>
      <c r="EF233" s="136"/>
      <c r="EG233" s="136"/>
      <c r="EH233" s="136"/>
      <c r="EI233" s="136"/>
      <c r="EJ233" s="136"/>
      <c r="EK233" s="136"/>
      <c r="EM233" s="80"/>
      <c r="EN233" s="136"/>
      <c r="EO233" s="136"/>
      <c r="EP233" s="136"/>
      <c r="EQ233" s="136"/>
      <c r="ER233" s="136"/>
      <c r="ES233" s="136"/>
      <c r="ET233" s="136"/>
      <c r="EU233" s="136"/>
      <c r="EV233" s="136"/>
      <c r="EW233" s="136"/>
      <c r="EX233" s="136"/>
      <c r="EY233" s="136"/>
      <c r="EZ233" s="136"/>
    </row>
    <row r="234" spans="1:156">
      <c r="V234" s="162"/>
      <c r="W234" s="26"/>
      <c r="X234" s="330"/>
      <c r="Y234" s="330"/>
      <c r="Z234" s="330"/>
      <c r="AA234" s="330"/>
      <c r="AB234" s="330"/>
      <c r="AC234" s="330"/>
      <c r="AD234" s="330"/>
      <c r="AE234" s="330"/>
      <c r="AF234" s="330"/>
      <c r="AG234" s="330"/>
      <c r="AH234" s="330"/>
      <c r="AI234" s="330"/>
      <c r="AJ234" s="330"/>
      <c r="AL234" s="369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  <c r="AW234" s="136"/>
      <c r="AX234" s="136"/>
      <c r="AY234" s="136"/>
      <c r="AZ234" s="64"/>
      <c r="BA234" s="369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88"/>
      <c r="BP234" s="369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88"/>
      <c r="CE234" s="369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  <c r="CS234" s="64"/>
      <c r="CT234" s="369"/>
      <c r="CU234" s="136"/>
      <c r="CV234" s="136"/>
      <c r="CW234" s="136"/>
      <c r="CX234" s="136"/>
      <c r="CY234" s="136"/>
      <c r="CZ234" s="136"/>
      <c r="DA234" s="136"/>
      <c r="DB234" s="136"/>
      <c r="DC234" s="136"/>
      <c r="DD234" s="136"/>
      <c r="DE234" s="136"/>
      <c r="DF234" s="136"/>
      <c r="DG234" s="136"/>
      <c r="DI234" s="80"/>
      <c r="DJ234" s="136"/>
      <c r="DK234" s="136"/>
      <c r="DL234" s="136"/>
      <c r="DM234" s="136"/>
      <c r="DN234" s="136"/>
      <c r="DO234" s="136"/>
      <c r="DP234" s="136"/>
      <c r="DQ234" s="136"/>
      <c r="DR234" s="136"/>
      <c r="DS234" s="136"/>
      <c r="DT234" s="136"/>
      <c r="DU234" s="136"/>
      <c r="DV234" s="136"/>
      <c r="DX234" s="80"/>
      <c r="DY234" s="136"/>
      <c r="DZ234" s="136"/>
      <c r="EA234" s="136"/>
      <c r="EB234" s="136"/>
      <c r="EC234" s="136"/>
      <c r="ED234" s="136"/>
      <c r="EE234" s="136"/>
      <c r="EF234" s="136"/>
      <c r="EG234" s="136"/>
      <c r="EH234" s="136"/>
      <c r="EI234" s="136"/>
      <c r="EJ234" s="136"/>
      <c r="EK234" s="136"/>
      <c r="EM234" s="80"/>
      <c r="EN234" s="136"/>
      <c r="EO234" s="136"/>
      <c r="EP234" s="136"/>
      <c r="EQ234" s="136"/>
      <c r="ER234" s="136"/>
      <c r="ES234" s="136"/>
      <c r="ET234" s="136"/>
      <c r="EU234" s="136"/>
      <c r="EV234" s="136"/>
      <c r="EW234" s="136"/>
      <c r="EX234" s="136"/>
      <c r="EY234" s="136"/>
      <c r="EZ234" s="136"/>
    </row>
    <row r="235" spans="1:156">
      <c r="V235" s="501"/>
      <c r="W235" s="26"/>
      <c r="X235" s="330"/>
      <c r="Y235" s="330"/>
      <c r="Z235" s="330"/>
      <c r="AA235" s="330"/>
      <c r="AB235" s="330"/>
      <c r="AC235" s="330"/>
      <c r="AD235" s="330"/>
      <c r="AE235" s="330"/>
      <c r="AF235" s="330"/>
      <c r="AG235" s="330"/>
      <c r="AH235" s="330"/>
      <c r="AI235" s="330"/>
      <c r="AJ235" s="330"/>
      <c r="AL235" s="369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64"/>
      <c r="BA235" s="369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  <c r="BM235" s="136"/>
      <c r="BN235" s="136"/>
      <c r="BO235" s="188"/>
      <c r="BP235" s="369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88"/>
      <c r="CE235" s="369"/>
      <c r="CF235" s="136"/>
      <c r="CG235" s="136"/>
      <c r="CH235" s="136"/>
      <c r="CI235" s="136"/>
      <c r="CJ235" s="136"/>
      <c r="CK235" s="136"/>
      <c r="CL235" s="136"/>
      <c r="CM235" s="136"/>
      <c r="CN235" s="136"/>
      <c r="CO235" s="136"/>
      <c r="CP235" s="136"/>
      <c r="CQ235" s="136"/>
      <c r="CR235" s="136"/>
      <c r="CS235" s="64"/>
      <c r="CT235" s="369"/>
      <c r="CU235" s="136"/>
      <c r="CV235" s="136"/>
      <c r="CW235" s="136"/>
      <c r="CX235" s="136"/>
      <c r="CY235" s="136"/>
      <c r="CZ235" s="136"/>
      <c r="DA235" s="136"/>
      <c r="DB235" s="136"/>
      <c r="DC235" s="136"/>
      <c r="DD235" s="136"/>
      <c r="DE235" s="136"/>
      <c r="DF235" s="136"/>
      <c r="DG235" s="136"/>
      <c r="DI235" s="80"/>
      <c r="DJ235" s="136"/>
      <c r="DK235" s="136"/>
      <c r="DL235" s="136"/>
      <c r="DM235" s="136"/>
      <c r="DN235" s="136"/>
      <c r="DO235" s="136"/>
      <c r="DP235" s="136"/>
      <c r="DQ235" s="136"/>
      <c r="DR235" s="136"/>
      <c r="DS235" s="136"/>
      <c r="DT235" s="136"/>
      <c r="DU235" s="136"/>
      <c r="DV235" s="136"/>
      <c r="DX235" s="80"/>
      <c r="DY235" s="136"/>
      <c r="DZ235" s="136"/>
      <c r="EA235" s="136"/>
      <c r="EB235" s="136"/>
      <c r="EC235" s="136"/>
      <c r="ED235" s="136"/>
      <c r="EE235" s="136"/>
      <c r="EF235" s="136"/>
      <c r="EG235" s="136"/>
      <c r="EH235" s="136"/>
      <c r="EI235" s="136"/>
      <c r="EJ235" s="136"/>
      <c r="EK235" s="136"/>
      <c r="EM235" s="80"/>
      <c r="EN235" s="136"/>
      <c r="EO235" s="136"/>
      <c r="EP235" s="136"/>
      <c r="EQ235" s="136"/>
      <c r="ER235" s="136"/>
      <c r="ES235" s="136"/>
      <c r="ET235" s="136"/>
      <c r="EU235" s="136"/>
      <c r="EV235" s="136"/>
      <c r="EW235" s="136"/>
      <c r="EX235" s="136"/>
      <c r="EY235" s="136"/>
      <c r="EZ235" s="136"/>
    </row>
    <row r="236" spans="1:156">
      <c r="A236" s="162"/>
      <c r="B236" s="58"/>
      <c r="C236" s="58"/>
      <c r="D236" s="58"/>
      <c r="E236" s="244"/>
      <c r="F236" s="503"/>
      <c r="G236" s="503"/>
      <c r="H236" s="57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26"/>
      <c r="X236" s="330"/>
      <c r="Y236" s="330"/>
      <c r="Z236" s="330"/>
      <c r="AA236" s="330"/>
      <c r="AB236" s="330"/>
      <c r="AC236" s="330"/>
      <c r="AD236" s="330"/>
      <c r="AE236" s="330"/>
      <c r="AF236" s="330"/>
      <c r="AG236" s="330"/>
      <c r="AH236" s="330"/>
      <c r="AI236" s="330"/>
      <c r="AJ236" s="330"/>
      <c r="AL236" s="369"/>
      <c r="AM236" s="136"/>
      <c r="AN236" s="136"/>
      <c r="AO236" s="136"/>
      <c r="AP236" s="136"/>
      <c r="AQ236" s="136"/>
      <c r="AR236" s="136"/>
      <c r="AS236" s="136"/>
      <c r="AT236" s="136"/>
      <c r="AU236" s="136"/>
      <c r="AV236" s="136"/>
      <c r="AW236" s="136"/>
      <c r="AX236" s="136"/>
      <c r="AY236" s="136"/>
      <c r="AZ236" s="64"/>
      <c r="BA236" s="369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88"/>
      <c r="BP236" s="369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88"/>
      <c r="CE236" s="369"/>
      <c r="CF236" s="136"/>
      <c r="CG236" s="136"/>
      <c r="CH236" s="136"/>
      <c r="CI236" s="136"/>
      <c r="CJ236" s="136"/>
      <c r="CK236" s="136"/>
      <c r="CL236" s="136"/>
      <c r="CM236" s="136"/>
      <c r="CN236" s="136"/>
      <c r="CO236" s="136"/>
      <c r="CP236" s="136"/>
      <c r="CQ236" s="136"/>
      <c r="CR236" s="136"/>
      <c r="CS236" s="64"/>
      <c r="CT236" s="369"/>
      <c r="CU236" s="136"/>
      <c r="CV236" s="136"/>
      <c r="CW236" s="136"/>
      <c r="CX236" s="136"/>
      <c r="CY236" s="136"/>
      <c r="CZ236" s="136"/>
      <c r="DA236" s="136"/>
      <c r="DB236" s="136"/>
      <c r="DC236" s="136"/>
      <c r="DD236" s="136"/>
      <c r="DE236" s="136"/>
      <c r="DF236" s="136"/>
      <c r="DG236" s="136"/>
      <c r="DI236" s="80"/>
      <c r="DJ236" s="136"/>
      <c r="DK236" s="136"/>
      <c r="DL236" s="136"/>
      <c r="DM236" s="136"/>
      <c r="DN236" s="136"/>
      <c r="DO236" s="136"/>
      <c r="DP236" s="136"/>
      <c r="DQ236" s="136"/>
      <c r="DR236" s="136"/>
      <c r="DS236" s="136"/>
      <c r="DT236" s="136"/>
      <c r="DU236" s="136"/>
      <c r="DV236" s="136"/>
      <c r="DX236" s="80"/>
      <c r="DY236" s="136"/>
      <c r="DZ236" s="136"/>
      <c r="EA236" s="136"/>
      <c r="EB236" s="136"/>
      <c r="EC236" s="136"/>
      <c r="ED236" s="136"/>
      <c r="EE236" s="136"/>
      <c r="EF236" s="136"/>
      <c r="EG236" s="136"/>
      <c r="EH236" s="136"/>
      <c r="EI236" s="136"/>
      <c r="EJ236" s="136"/>
      <c r="EK236" s="136"/>
      <c r="EM236" s="80"/>
      <c r="EN236" s="136"/>
      <c r="EO236" s="136"/>
      <c r="EP236" s="136"/>
      <c r="EQ236" s="136"/>
      <c r="ER236" s="136"/>
      <c r="ES236" s="136"/>
      <c r="ET236" s="136"/>
      <c r="EU236" s="136"/>
      <c r="EV236" s="136"/>
      <c r="EW236" s="136"/>
      <c r="EX236" s="136"/>
      <c r="EY236" s="136"/>
      <c r="EZ236" s="136"/>
    </row>
    <row r="237" spans="1:156">
      <c r="A237" s="162"/>
      <c r="B237" s="58"/>
      <c r="C237" s="58"/>
      <c r="D237" s="58"/>
      <c r="E237" s="162"/>
      <c r="F237" s="58"/>
      <c r="G237" s="58"/>
      <c r="H237" s="57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26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330"/>
      <c r="AJ237" s="330"/>
      <c r="AL237" s="369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64"/>
      <c r="BA237" s="369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88"/>
      <c r="BP237" s="369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88"/>
      <c r="CE237" s="369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64"/>
      <c r="CT237" s="369"/>
      <c r="CU237" s="136"/>
      <c r="CV237" s="136"/>
      <c r="CW237" s="136"/>
      <c r="CX237" s="136"/>
      <c r="CY237" s="136"/>
      <c r="CZ237" s="136"/>
      <c r="DA237" s="136"/>
      <c r="DB237" s="136"/>
      <c r="DC237" s="136"/>
      <c r="DD237" s="136"/>
      <c r="DE237" s="136"/>
      <c r="DF237" s="136"/>
      <c r="DG237" s="136"/>
      <c r="DI237" s="80"/>
      <c r="DJ237" s="136"/>
      <c r="DK237" s="136"/>
      <c r="DL237" s="136"/>
      <c r="DM237" s="136"/>
      <c r="DN237" s="136"/>
      <c r="DO237" s="136"/>
      <c r="DP237" s="136"/>
      <c r="DQ237" s="136"/>
      <c r="DR237" s="136"/>
      <c r="DS237" s="136"/>
      <c r="DT237" s="136"/>
      <c r="DU237" s="136"/>
      <c r="DV237" s="136"/>
      <c r="DX237" s="80"/>
      <c r="DY237" s="136"/>
      <c r="DZ237" s="136"/>
      <c r="EA237" s="136"/>
      <c r="EB237" s="136"/>
      <c r="EC237" s="136"/>
      <c r="ED237" s="136"/>
      <c r="EE237" s="136"/>
      <c r="EF237" s="136"/>
      <c r="EG237" s="136"/>
      <c r="EH237" s="136"/>
      <c r="EI237" s="136"/>
      <c r="EJ237" s="136"/>
      <c r="EK237" s="136"/>
      <c r="EM237" s="80"/>
      <c r="EN237" s="136"/>
      <c r="EO237" s="136"/>
      <c r="EP237" s="136"/>
      <c r="EQ237" s="136"/>
      <c r="ER237" s="136"/>
      <c r="ES237" s="136"/>
      <c r="ET237" s="136"/>
      <c r="EU237" s="136"/>
      <c r="EV237" s="136"/>
      <c r="EW237" s="136"/>
      <c r="EX237" s="136"/>
      <c r="EY237" s="136"/>
      <c r="EZ237" s="136"/>
    </row>
    <row r="238" spans="1:156">
      <c r="A238" s="162"/>
      <c r="B238" s="58"/>
      <c r="C238" s="58"/>
      <c r="D238" s="58"/>
      <c r="E238" s="162"/>
      <c r="F238" s="58"/>
      <c r="G238" s="58"/>
      <c r="H238" s="57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26"/>
      <c r="X238" s="330"/>
      <c r="Y238" s="330"/>
      <c r="Z238" s="330"/>
      <c r="AA238" s="330"/>
      <c r="AB238" s="330"/>
      <c r="AC238" s="330"/>
      <c r="AD238" s="330"/>
      <c r="AE238" s="330"/>
      <c r="AF238" s="330"/>
      <c r="AG238" s="330"/>
      <c r="AH238" s="330"/>
      <c r="AI238" s="330"/>
      <c r="AJ238" s="330"/>
      <c r="AL238" s="369"/>
      <c r="AM238" s="136"/>
      <c r="AN238" s="136"/>
      <c r="AO238" s="136"/>
      <c r="AP238" s="136"/>
      <c r="AQ238" s="136"/>
      <c r="AR238" s="136"/>
      <c r="AS238" s="136"/>
      <c r="AT238" s="136"/>
      <c r="AU238" s="136"/>
      <c r="AV238" s="136"/>
      <c r="AW238" s="136"/>
      <c r="AX238" s="136"/>
      <c r="AY238" s="136"/>
      <c r="AZ238" s="64"/>
      <c r="BA238" s="369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  <c r="BM238" s="136"/>
      <c r="BN238" s="136"/>
      <c r="BO238" s="188"/>
      <c r="BP238" s="369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88"/>
      <c r="CE238" s="369"/>
      <c r="CF238" s="136"/>
      <c r="CG238" s="136"/>
      <c r="CH238" s="136"/>
      <c r="CI238" s="136"/>
      <c r="CJ238" s="136"/>
      <c r="CK238" s="136"/>
      <c r="CL238" s="136"/>
      <c r="CM238" s="136"/>
      <c r="CN238" s="136"/>
      <c r="CO238" s="136"/>
      <c r="CP238" s="136"/>
      <c r="CQ238" s="136"/>
      <c r="CR238" s="136"/>
      <c r="CS238" s="64"/>
      <c r="CT238" s="369"/>
      <c r="CU238" s="136"/>
      <c r="CV238" s="136"/>
      <c r="CW238" s="136"/>
      <c r="CX238" s="136"/>
      <c r="CY238" s="136"/>
      <c r="CZ238" s="136"/>
      <c r="DA238" s="136"/>
      <c r="DB238" s="136"/>
      <c r="DC238" s="136"/>
      <c r="DD238" s="136"/>
      <c r="DE238" s="136"/>
      <c r="DF238" s="136"/>
      <c r="DG238" s="136"/>
      <c r="DI238" s="80"/>
      <c r="DJ238" s="136"/>
      <c r="DK238" s="136"/>
      <c r="DL238" s="136"/>
      <c r="DM238" s="136"/>
      <c r="DN238" s="136"/>
      <c r="DO238" s="136"/>
      <c r="DP238" s="136"/>
      <c r="DQ238" s="136"/>
      <c r="DR238" s="136"/>
      <c r="DS238" s="136"/>
      <c r="DT238" s="136"/>
      <c r="DU238" s="136"/>
      <c r="DV238" s="136"/>
      <c r="DX238" s="80"/>
      <c r="DY238" s="136"/>
      <c r="DZ238" s="136"/>
      <c r="EA238" s="136"/>
      <c r="EB238" s="136"/>
      <c r="EC238" s="136"/>
      <c r="ED238" s="136"/>
      <c r="EE238" s="136"/>
      <c r="EF238" s="136"/>
      <c r="EG238" s="136"/>
      <c r="EH238" s="136"/>
      <c r="EI238" s="136"/>
      <c r="EJ238" s="136"/>
      <c r="EK238" s="136"/>
      <c r="EM238" s="80"/>
      <c r="EN238" s="136"/>
      <c r="EO238" s="136"/>
      <c r="EP238" s="136"/>
      <c r="EQ238" s="136"/>
      <c r="ER238" s="136"/>
      <c r="ES238" s="136"/>
      <c r="ET238" s="136"/>
      <c r="EU238" s="136"/>
      <c r="EV238" s="136"/>
      <c r="EW238" s="136"/>
      <c r="EX238" s="136"/>
      <c r="EY238" s="136"/>
      <c r="EZ238" s="136"/>
    </row>
    <row r="239" spans="1:156">
      <c r="A239" s="162"/>
      <c r="B239" s="58"/>
      <c r="C239" s="58"/>
      <c r="D239" s="58"/>
      <c r="E239" s="162"/>
      <c r="F239" s="58"/>
      <c r="G239" s="58"/>
      <c r="H239" s="57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26"/>
      <c r="X239" s="330"/>
      <c r="Y239" s="330"/>
      <c r="Z239" s="330"/>
      <c r="AA239" s="330"/>
      <c r="AB239" s="330"/>
      <c r="AC239" s="330"/>
      <c r="AD239" s="330"/>
      <c r="AE239" s="330"/>
      <c r="AF239" s="330"/>
      <c r="AG239" s="330"/>
      <c r="AH239" s="330"/>
      <c r="AI239" s="330"/>
      <c r="AJ239" s="330"/>
      <c r="AL239" s="369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64"/>
      <c r="BA239" s="369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88"/>
      <c r="BP239" s="369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88"/>
      <c r="CE239" s="369"/>
      <c r="CF239" s="136"/>
      <c r="CG239" s="136"/>
      <c r="CH239" s="136"/>
      <c r="CI239" s="136"/>
      <c r="CJ239" s="136"/>
      <c r="CK239" s="136"/>
      <c r="CL239" s="136"/>
      <c r="CM239" s="136"/>
      <c r="CN239" s="136"/>
      <c r="CO239" s="136"/>
      <c r="CP239" s="136"/>
      <c r="CQ239" s="136"/>
      <c r="CR239" s="136"/>
      <c r="CS239" s="64"/>
      <c r="CT239" s="369"/>
      <c r="CU239" s="136"/>
      <c r="CV239" s="136"/>
      <c r="CW239" s="136"/>
      <c r="CX239" s="136"/>
      <c r="CY239" s="136"/>
      <c r="CZ239" s="136"/>
      <c r="DA239" s="136"/>
      <c r="DB239" s="136"/>
      <c r="DC239" s="136"/>
      <c r="DD239" s="136"/>
      <c r="DE239" s="136"/>
      <c r="DF239" s="136"/>
      <c r="DG239" s="136"/>
      <c r="DI239" s="80"/>
      <c r="DJ239" s="136"/>
      <c r="DK239" s="136"/>
      <c r="DL239" s="136"/>
      <c r="DM239" s="136"/>
      <c r="DN239" s="136"/>
      <c r="DO239" s="136"/>
      <c r="DP239" s="136"/>
      <c r="DQ239" s="136"/>
      <c r="DR239" s="136"/>
      <c r="DS239" s="136"/>
      <c r="DT239" s="136"/>
      <c r="DU239" s="136"/>
      <c r="DV239" s="136"/>
      <c r="DX239" s="80"/>
      <c r="DY239" s="136"/>
      <c r="DZ239" s="136"/>
      <c r="EA239" s="136"/>
      <c r="EB239" s="136"/>
      <c r="EC239" s="136"/>
      <c r="ED239" s="136"/>
      <c r="EE239" s="136"/>
      <c r="EF239" s="136"/>
      <c r="EG239" s="136"/>
      <c r="EH239" s="136"/>
      <c r="EI239" s="136"/>
      <c r="EJ239" s="136"/>
      <c r="EK239" s="136"/>
      <c r="EM239" s="80"/>
      <c r="EN239" s="136"/>
      <c r="EO239" s="136"/>
      <c r="EP239" s="136"/>
      <c r="EQ239" s="136"/>
      <c r="ER239" s="136"/>
      <c r="ES239" s="136"/>
      <c r="ET239" s="136"/>
      <c r="EU239" s="136"/>
      <c r="EV239" s="136"/>
      <c r="EW239" s="136"/>
      <c r="EX239" s="136"/>
      <c r="EY239" s="136"/>
      <c r="EZ239" s="136"/>
    </row>
    <row r="240" spans="1:156">
      <c r="A240" s="162"/>
      <c r="B240" s="58"/>
      <c r="C240" s="58"/>
      <c r="D240" s="58"/>
      <c r="E240" s="244"/>
      <c r="F240" s="503"/>
      <c r="G240" s="503"/>
      <c r="H240" s="57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8"/>
      <c r="X240" s="330"/>
      <c r="Y240" s="330"/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330"/>
      <c r="AJ240" s="330"/>
      <c r="AL240" s="369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64"/>
      <c r="BA240" s="369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  <c r="BM240" s="136"/>
      <c r="BN240" s="136"/>
      <c r="BO240" s="188"/>
      <c r="BP240" s="369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88"/>
      <c r="CE240" s="369"/>
      <c r="CF240" s="136"/>
      <c r="CG240" s="136"/>
      <c r="CH240" s="136"/>
      <c r="CI240" s="136"/>
      <c r="CJ240" s="136"/>
      <c r="CK240" s="136"/>
      <c r="CL240" s="136"/>
      <c r="CM240" s="136"/>
      <c r="CN240" s="136"/>
      <c r="CO240" s="136"/>
      <c r="CP240" s="136"/>
      <c r="CQ240" s="136"/>
      <c r="CR240" s="136"/>
      <c r="CS240" s="64"/>
      <c r="CT240" s="369"/>
      <c r="CU240" s="136"/>
      <c r="CV240" s="136"/>
      <c r="CW240" s="136"/>
      <c r="CX240" s="136"/>
      <c r="CY240" s="136"/>
      <c r="CZ240" s="136"/>
      <c r="DA240" s="136"/>
      <c r="DB240" s="136"/>
      <c r="DC240" s="136"/>
      <c r="DD240" s="136"/>
      <c r="DE240" s="136"/>
      <c r="DF240" s="136"/>
      <c r="DG240" s="136"/>
      <c r="DI240" s="80"/>
      <c r="DJ240" s="136"/>
      <c r="DK240" s="136"/>
      <c r="DL240" s="136"/>
      <c r="DM240" s="136"/>
      <c r="DN240" s="136"/>
      <c r="DO240" s="136"/>
      <c r="DP240" s="136"/>
      <c r="DQ240" s="136"/>
      <c r="DR240" s="136"/>
      <c r="DS240" s="136"/>
      <c r="DT240" s="136"/>
      <c r="DU240" s="136"/>
      <c r="DV240" s="136"/>
      <c r="DX240" s="80"/>
      <c r="DY240" s="136"/>
      <c r="DZ240" s="136"/>
      <c r="EA240" s="136"/>
      <c r="EB240" s="136"/>
      <c r="EC240" s="136"/>
      <c r="ED240" s="136"/>
      <c r="EE240" s="136"/>
      <c r="EF240" s="136"/>
      <c r="EG240" s="136"/>
      <c r="EH240" s="136"/>
      <c r="EI240" s="136"/>
      <c r="EJ240" s="136"/>
      <c r="EK240" s="136"/>
      <c r="EM240" s="80"/>
      <c r="EN240" s="136"/>
      <c r="EO240" s="136"/>
      <c r="EP240" s="136"/>
      <c r="EQ240" s="136"/>
      <c r="ER240" s="136"/>
      <c r="ES240" s="136"/>
      <c r="ET240" s="136"/>
      <c r="EU240" s="136"/>
      <c r="EV240" s="136"/>
      <c r="EW240" s="136"/>
      <c r="EX240" s="136"/>
      <c r="EY240" s="136"/>
      <c r="EZ240" s="136"/>
    </row>
    <row r="241" spans="1:186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64"/>
      <c r="X241" s="329"/>
      <c r="Y241" s="329"/>
      <c r="Z241" s="329"/>
      <c r="AA241" s="329"/>
      <c r="AB241" s="329"/>
      <c r="AC241" s="329"/>
      <c r="AD241" s="329"/>
      <c r="AE241" s="329"/>
      <c r="AF241" s="329"/>
      <c r="AG241" s="329"/>
      <c r="AH241" s="329"/>
      <c r="AI241" s="329"/>
      <c r="AJ241" s="329"/>
      <c r="AL241" s="188"/>
      <c r="AM241" s="507"/>
      <c r="AN241" s="507"/>
      <c r="AO241" s="507"/>
      <c r="AP241" s="507"/>
      <c r="AQ241" s="507"/>
      <c r="AR241" s="507"/>
      <c r="AS241" s="507"/>
      <c r="AT241" s="507"/>
      <c r="AU241" s="507"/>
      <c r="AV241" s="507"/>
      <c r="AW241" s="507"/>
      <c r="AX241" s="507"/>
      <c r="AY241" s="507"/>
      <c r="AZ241" s="64"/>
      <c r="BA241" s="188"/>
      <c r="BB241" s="507"/>
      <c r="BC241" s="507"/>
      <c r="BD241" s="507"/>
      <c r="BE241" s="507"/>
      <c r="BF241" s="507"/>
      <c r="BG241" s="507"/>
      <c r="BH241" s="507"/>
      <c r="BI241" s="507"/>
      <c r="BJ241" s="507"/>
      <c r="BK241" s="507"/>
      <c r="BL241" s="507"/>
      <c r="BM241" s="507"/>
      <c r="BN241" s="507"/>
      <c r="BO241" s="188"/>
      <c r="BP241" s="188"/>
      <c r="BQ241" s="507"/>
      <c r="BR241" s="507"/>
      <c r="BS241" s="507"/>
      <c r="BT241" s="507"/>
      <c r="BU241" s="507"/>
      <c r="BV241" s="507"/>
      <c r="BW241" s="507"/>
      <c r="BX241" s="507"/>
      <c r="BY241" s="507"/>
      <c r="BZ241" s="507"/>
      <c r="CA241" s="507"/>
      <c r="CB241" s="507"/>
      <c r="CC241" s="507"/>
      <c r="CD241" s="188"/>
      <c r="CE241" s="188"/>
      <c r="CF241" s="507"/>
      <c r="CG241" s="507"/>
      <c r="CH241" s="507"/>
      <c r="CI241" s="507"/>
      <c r="CJ241" s="507"/>
      <c r="CK241" s="507"/>
      <c r="CL241" s="507"/>
      <c r="CM241" s="507"/>
      <c r="CN241" s="507"/>
      <c r="CO241" s="507"/>
      <c r="CP241" s="507"/>
      <c r="CQ241" s="507"/>
      <c r="CR241" s="507"/>
      <c r="CS241" s="64"/>
      <c r="CT241" s="188"/>
      <c r="CU241" s="507"/>
      <c r="CV241" s="507"/>
      <c r="CW241" s="507"/>
      <c r="CX241" s="507"/>
      <c r="CY241" s="137"/>
      <c r="CZ241" s="137"/>
      <c r="DA241" s="137"/>
      <c r="DB241" s="137"/>
      <c r="DC241" s="137"/>
      <c r="DD241" s="137"/>
      <c r="DE241" s="137"/>
      <c r="DF241" s="137"/>
      <c r="DG241" s="137"/>
      <c r="DI241" s="62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X241" s="62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M241" s="62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</row>
    <row r="242" spans="1:186">
      <c r="A242" s="501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488"/>
      <c r="X242" s="317"/>
      <c r="Y242" s="317"/>
      <c r="Z242" s="317"/>
      <c r="AA242" s="317"/>
      <c r="AB242" s="317"/>
      <c r="AC242" s="317"/>
      <c r="AD242" s="317"/>
      <c r="AE242" s="317"/>
      <c r="AF242" s="317"/>
      <c r="AG242" s="317"/>
      <c r="AH242" s="317"/>
      <c r="AI242" s="317"/>
      <c r="AJ242" s="317"/>
      <c r="AL242" s="423"/>
      <c r="AM242" s="369"/>
      <c r="AN242" s="369"/>
      <c r="AO242" s="369"/>
      <c r="AP242" s="369"/>
      <c r="AQ242" s="369"/>
      <c r="AR242" s="369"/>
      <c r="AS242" s="369"/>
      <c r="AT242" s="369"/>
      <c r="AU242" s="369"/>
      <c r="AV242" s="369"/>
      <c r="AW242" s="369"/>
      <c r="AX242" s="369"/>
      <c r="AY242" s="369"/>
      <c r="AZ242" s="64"/>
      <c r="BA242" s="423"/>
      <c r="BB242" s="369"/>
      <c r="BC242" s="369"/>
      <c r="BD242" s="369"/>
      <c r="BE242" s="369"/>
      <c r="BF242" s="369"/>
      <c r="BG242" s="369"/>
      <c r="BH242" s="369"/>
      <c r="BI242" s="369"/>
      <c r="BJ242" s="369"/>
      <c r="BK242" s="369"/>
      <c r="BL242" s="369"/>
      <c r="BM242" s="369"/>
      <c r="BN242" s="369"/>
      <c r="BO242" s="188"/>
      <c r="BP242" s="423"/>
      <c r="BQ242" s="369"/>
      <c r="BR242" s="369"/>
      <c r="BS242" s="369"/>
      <c r="BT242" s="369"/>
      <c r="BU242" s="369"/>
      <c r="BV242" s="369"/>
      <c r="BW242" s="369"/>
      <c r="BX242" s="369"/>
      <c r="BY242" s="369"/>
      <c r="BZ242" s="369"/>
      <c r="CA242" s="369"/>
      <c r="CB242" s="369"/>
      <c r="CC242" s="369"/>
      <c r="CD242" s="188"/>
      <c r="CE242" s="423"/>
      <c r="CF242" s="369"/>
      <c r="CG242" s="369"/>
      <c r="CH242" s="369"/>
      <c r="CI242" s="369"/>
      <c r="CJ242" s="369"/>
      <c r="CK242" s="369"/>
      <c r="CL242" s="369"/>
      <c r="CM242" s="369"/>
      <c r="CN242" s="369"/>
      <c r="CO242" s="369"/>
      <c r="CP242" s="369"/>
      <c r="CQ242" s="369"/>
      <c r="CR242" s="369"/>
      <c r="CS242" s="64"/>
      <c r="CT242" s="423"/>
      <c r="CU242" s="369"/>
      <c r="CV242" s="369"/>
      <c r="CW242" s="369"/>
      <c r="CX242" s="369"/>
      <c r="CY242" s="80"/>
      <c r="CZ242" s="80"/>
      <c r="DA242" s="80"/>
      <c r="DB242" s="80"/>
      <c r="DC242" s="80"/>
      <c r="DD242" s="80"/>
      <c r="DE242" s="80"/>
      <c r="DF242" s="80"/>
      <c r="DG242" s="80"/>
      <c r="DI242" s="126"/>
      <c r="DJ242" s="80"/>
      <c r="DK242" s="80"/>
      <c r="DL242" s="80"/>
      <c r="DM242" s="80"/>
      <c r="DN242" s="80"/>
      <c r="DO242" s="80"/>
      <c r="DP242" s="80"/>
      <c r="DQ242" s="80"/>
      <c r="DR242" s="80"/>
      <c r="DS242" s="80"/>
      <c r="DT242" s="80"/>
      <c r="DU242" s="80"/>
      <c r="DV242" s="80"/>
      <c r="DX242" s="126"/>
      <c r="DY242" s="80"/>
      <c r="DZ242" s="80"/>
      <c r="EA242" s="80"/>
      <c r="EB242" s="80"/>
      <c r="EC242" s="80"/>
      <c r="ED242" s="80"/>
      <c r="EE242" s="80"/>
      <c r="EF242" s="80"/>
      <c r="EG242" s="80"/>
      <c r="EH242" s="80"/>
      <c r="EI242" s="80"/>
      <c r="EJ242" s="80"/>
      <c r="EK242" s="80"/>
      <c r="EM242" s="126"/>
      <c r="EN242" s="80"/>
      <c r="EO242" s="80"/>
      <c r="EP242" s="80"/>
      <c r="EQ242" s="80"/>
      <c r="ER242" s="80"/>
      <c r="ES242" s="80"/>
      <c r="ET242" s="80"/>
      <c r="EU242" s="80"/>
      <c r="EV242" s="80"/>
      <c r="EW242" s="80"/>
      <c r="EX242" s="80"/>
      <c r="EY242" s="80"/>
      <c r="EZ242" s="80"/>
    </row>
    <row r="243" spans="1:186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8"/>
      <c r="X243" s="330"/>
      <c r="Y243" s="330"/>
      <c r="Z243" s="330"/>
      <c r="AA243" s="330"/>
      <c r="AB243" s="330"/>
      <c r="AC243" s="330"/>
      <c r="AD243" s="330"/>
      <c r="AE243" s="330"/>
      <c r="AF243" s="330"/>
      <c r="AG243" s="330"/>
      <c r="AH243" s="330"/>
      <c r="AI243" s="330"/>
      <c r="AJ243" s="330"/>
      <c r="AL243" s="369"/>
      <c r="AM243" s="136"/>
      <c r="AN243" s="136"/>
      <c r="AO243" s="136"/>
      <c r="AP243" s="136"/>
      <c r="AQ243" s="136"/>
      <c r="AR243" s="136"/>
      <c r="AS243" s="136"/>
      <c r="AT243" s="136"/>
      <c r="AU243" s="136"/>
      <c r="AV243" s="136"/>
      <c r="AW243" s="136"/>
      <c r="AX243" s="136"/>
      <c r="AY243" s="136"/>
      <c r="AZ243" s="64"/>
      <c r="BA243" s="369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  <c r="BM243" s="136"/>
      <c r="BN243" s="136"/>
      <c r="BO243" s="188"/>
      <c r="BP243" s="369"/>
      <c r="BQ243" s="136"/>
      <c r="BR243" s="136"/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88"/>
      <c r="CE243" s="369"/>
      <c r="CF243" s="136"/>
      <c r="CG243" s="136"/>
      <c r="CH243" s="136"/>
      <c r="CI243" s="136"/>
      <c r="CJ243" s="136"/>
      <c r="CK243" s="136"/>
      <c r="CL243" s="136"/>
      <c r="CM243" s="136"/>
      <c r="CN243" s="136"/>
      <c r="CO243" s="136"/>
      <c r="CP243" s="136"/>
      <c r="CQ243" s="136"/>
      <c r="CR243" s="136"/>
      <c r="CS243" s="64"/>
      <c r="CT243" s="369"/>
      <c r="CU243" s="136"/>
      <c r="CV243" s="136"/>
      <c r="CW243" s="136"/>
      <c r="CX243" s="136"/>
      <c r="CY243" s="136"/>
      <c r="CZ243" s="136"/>
      <c r="DA243" s="136"/>
      <c r="DB243" s="136"/>
      <c r="DC243" s="136"/>
      <c r="DD243" s="136"/>
      <c r="DE243" s="136"/>
      <c r="DF243" s="136"/>
      <c r="DG243" s="136"/>
      <c r="DI243" s="80"/>
      <c r="DJ243" s="136"/>
      <c r="DK243" s="136"/>
      <c r="DL243" s="136"/>
      <c r="DM243" s="136"/>
      <c r="DN243" s="136"/>
      <c r="DO243" s="136"/>
      <c r="DP243" s="136"/>
      <c r="DQ243" s="136"/>
      <c r="DR243" s="136"/>
      <c r="DS243" s="136"/>
      <c r="DT243" s="136"/>
      <c r="DU243" s="136"/>
      <c r="DV243" s="136"/>
      <c r="DX243" s="80"/>
      <c r="DY243" s="136"/>
      <c r="DZ243" s="136"/>
      <c r="EA243" s="136"/>
      <c r="EB243" s="136"/>
      <c r="EC243" s="136"/>
      <c r="ED243" s="136"/>
      <c r="EE243" s="136"/>
      <c r="EF243" s="136"/>
      <c r="EG243" s="136"/>
      <c r="EH243" s="136"/>
      <c r="EI243" s="136"/>
      <c r="EJ243" s="136"/>
      <c r="EK243" s="136"/>
      <c r="EM243" s="80"/>
      <c r="EN243" s="136"/>
      <c r="EO243" s="136"/>
      <c r="EP243" s="136"/>
      <c r="EQ243" s="136"/>
      <c r="ER243" s="136"/>
      <c r="ES243" s="136"/>
      <c r="ET243" s="136"/>
      <c r="EU243" s="136"/>
      <c r="EV243" s="136"/>
      <c r="EW243" s="136"/>
      <c r="EX243" s="136"/>
      <c r="EY243" s="136"/>
      <c r="EZ243" s="136"/>
    </row>
    <row r="244" spans="1:186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8"/>
      <c r="X244" s="330"/>
      <c r="Y244" s="330"/>
      <c r="Z244" s="330"/>
      <c r="AA244" s="330"/>
      <c r="AB244" s="330"/>
      <c r="AC244" s="330"/>
      <c r="AD244" s="330"/>
      <c r="AE244" s="330"/>
      <c r="AF244" s="330"/>
      <c r="AG244" s="330"/>
      <c r="AH244" s="330"/>
      <c r="AI244" s="330"/>
      <c r="AJ244" s="330"/>
      <c r="AL244" s="369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64"/>
      <c r="BA244" s="369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  <c r="BM244" s="136"/>
      <c r="BN244" s="136"/>
      <c r="BO244" s="188"/>
      <c r="BP244" s="369"/>
      <c r="BQ244" s="136"/>
      <c r="BR244" s="136"/>
      <c r="BS244" s="136"/>
      <c r="BT244" s="136"/>
      <c r="BU244" s="136"/>
      <c r="BV244" s="136"/>
      <c r="BW244" s="136"/>
      <c r="BX244" s="136"/>
      <c r="BY244" s="136"/>
      <c r="BZ244" s="136"/>
      <c r="CA244" s="136"/>
      <c r="CB244" s="136"/>
      <c r="CC244" s="136"/>
      <c r="CD244" s="188"/>
      <c r="CE244" s="369"/>
      <c r="CF244" s="136"/>
      <c r="CG244" s="136"/>
      <c r="CH244" s="136"/>
      <c r="CI244" s="136"/>
      <c r="CJ244" s="136"/>
      <c r="CK244" s="136"/>
      <c r="CL244" s="136"/>
      <c r="CM244" s="136"/>
      <c r="CN244" s="136"/>
      <c r="CO244" s="136"/>
      <c r="CP244" s="136"/>
      <c r="CQ244" s="136"/>
      <c r="CR244" s="136"/>
      <c r="CS244" s="64"/>
      <c r="CT244" s="369"/>
      <c r="CU244" s="136"/>
      <c r="CV244" s="136"/>
      <c r="CW244" s="136"/>
      <c r="CX244" s="136"/>
      <c r="CY244" s="136"/>
      <c r="CZ244" s="136"/>
      <c r="DA244" s="136"/>
      <c r="DB244" s="136"/>
      <c r="DC244" s="136"/>
      <c r="DD244" s="136"/>
      <c r="DE244" s="136"/>
      <c r="DF244" s="136"/>
      <c r="DG244" s="136"/>
      <c r="DI244" s="80"/>
      <c r="DJ244" s="136"/>
      <c r="DK244" s="136"/>
      <c r="DL244" s="136"/>
      <c r="DM244" s="136"/>
      <c r="DN244" s="136"/>
      <c r="DO244" s="136"/>
      <c r="DP244" s="136"/>
      <c r="DQ244" s="136"/>
      <c r="DR244" s="136"/>
      <c r="DS244" s="136"/>
      <c r="DT244" s="136"/>
      <c r="DU244" s="136"/>
      <c r="DV244" s="136"/>
      <c r="DX244" s="80"/>
      <c r="DY244" s="136"/>
      <c r="DZ244" s="136"/>
      <c r="EA244" s="136"/>
      <c r="EB244" s="136"/>
      <c r="EC244" s="136"/>
      <c r="ED244" s="136"/>
      <c r="EE244" s="136"/>
      <c r="EF244" s="136"/>
      <c r="EG244" s="136"/>
      <c r="EH244" s="136"/>
      <c r="EI244" s="136"/>
      <c r="EJ244" s="136"/>
      <c r="EK244" s="136"/>
      <c r="EM244" s="80"/>
      <c r="EN244" s="136"/>
      <c r="EO244" s="136"/>
      <c r="EP244" s="136"/>
      <c r="EQ244" s="136"/>
      <c r="ER244" s="136"/>
      <c r="ES244" s="136"/>
      <c r="ET244" s="136"/>
      <c r="EU244" s="136"/>
      <c r="EV244" s="136"/>
      <c r="EW244" s="136"/>
      <c r="EX244" s="136"/>
      <c r="EY244" s="136"/>
      <c r="EZ244" s="136"/>
    </row>
    <row r="245" spans="1:186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8"/>
      <c r="X245" s="330"/>
      <c r="Y245" s="330"/>
      <c r="Z245" s="330"/>
      <c r="AA245" s="330"/>
      <c r="AB245" s="330"/>
      <c r="AC245" s="330"/>
      <c r="AD245" s="330"/>
      <c r="AE245" s="330"/>
      <c r="AF245" s="330"/>
      <c r="AG245" s="330"/>
      <c r="AH245" s="330"/>
      <c r="AI245" s="330"/>
      <c r="AJ245" s="330"/>
      <c r="AL245" s="369"/>
      <c r="AM245" s="136"/>
      <c r="AN245" s="136"/>
      <c r="AO245" s="136"/>
      <c r="AP245" s="136"/>
      <c r="AQ245" s="136"/>
      <c r="AR245" s="136"/>
      <c r="AS245" s="136"/>
      <c r="AT245" s="136"/>
      <c r="AU245" s="136"/>
      <c r="AV245" s="136"/>
      <c r="AW245" s="136"/>
      <c r="AX245" s="136"/>
      <c r="AY245" s="136"/>
      <c r="AZ245" s="64"/>
      <c r="BA245" s="369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  <c r="BM245" s="136"/>
      <c r="BN245" s="136"/>
      <c r="BO245" s="188"/>
      <c r="BP245" s="369"/>
      <c r="BQ245" s="136"/>
      <c r="BR245" s="136"/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88"/>
      <c r="CE245" s="369"/>
      <c r="CF245" s="136"/>
      <c r="CG245" s="136"/>
      <c r="CH245" s="136"/>
      <c r="CI245" s="136"/>
      <c r="CJ245" s="136"/>
      <c r="CK245" s="136"/>
      <c r="CL245" s="136"/>
      <c r="CM245" s="136"/>
      <c r="CN245" s="136"/>
      <c r="CO245" s="136"/>
      <c r="CP245" s="136"/>
      <c r="CQ245" s="136"/>
      <c r="CR245" s="136"/>
      <c r="CS245" s="64"/>
      <c r="CT245" s="369"/>
      <c r="CU245" s="136"/>
      <c r="CV245" s="136"/>
      <c r="CW245" s="136"/>
      <c r="CX245" s="136"/>
      <c r="CY245" s="136"/>
      <c r="CZ245" s="136"/>
      <c r="DA245" s="136"/>
      <c r="DB245" s="136"/>
      <c r="DC245" s="136"/>
      <c r="DD245" s="136"/>
      <c r="DE245" s="136"/>
      <c r="DF245" s="136"/>
      <c r="DG245" s="136"/>
      <c r="DI245" s="80"/>
      <c r="DJ245" s="136"/>
      <c r="DK245" s="136"/>
      <c r="DL245" s="136"/>
      <c r="DM245" s="136"/>
      <c r="DN245" s="136"/>
      <c r="DO245" s="136"/>
      <c r="DP245" s="136"/>
      <c r="DQ245" s="136"/>
      <c r="DR245" s="136"/>
      <c r="DS245" s="136"/>
      <c r="DT245" s="136"/>
      <c r="DU245" s="136"/>
      <c r="DV245" s="136"/>
      <c r="DX245" s="80"/>
      <c r="DY245" s="136"/>
      <c r="DZ245" s="136"/>
      <c r="EA245" s="136"/>
      <c r="EB245" s="136"/>
      <c r="EC245" s="136"/>
      <c r="ED245" s="136"/>
      <c r="EE245" s="136"/>
      <c r="EF245" s="136"/>
      <c r="EG245" s="136"/>
      <c r="EH245" s="136"/>
      <c r="EI245" s="136"/>
      <c r="EJ245" s="136"/>
      <c r="EK245" s="136"/>
      <c r="EM245" s="80"/>
      <c r="EN245" s="136"/>
      <c r="EO245" s="136"/>
      <c r="EP245" s="136"/>
      <c r="EQ245" s="136"/>
      <c r="ER245" s="136"/>
      <c r="ES245" s="136"/>
      <c r="ET245" s="136"/>
      <c r="EU245" s="136"/>
      <c r="EV245" s="136"/>
      <c r="EW245" s="136"/>
      <c r="EX245" s="136"/>
      <c r="EY245" s="136"/>
      <c r="EZ245" s="136"/>
    </row>
    <row r="246" spans="1:186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8"/>
      <c r="X246" s="330"/>
      <c r="Y246" s="330"/>
      <c r="Z246" s="330"/>
      <c r="AA246" s="330"/>
      <c r="AB246" s="330"/>
      <c r="AC246" s="330"/>
      <c r="AD246" s="330"/>
      <c r="AE246" s="330"/>
      <c r="AF246" s="330"/>
      <c r="AG246" s="330"/>
      <c r="AH246" s="330"/>
      <c r="AI246" s="330"/>
      <c r="AJ246" s="330"/>
      <c r="AL246" s="369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64"/>
      <c r="BA246" s="369"/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136"/>
      <c r="BL246" s="136"/>
      <c r="BM246" s="136"/>
      <c r="BN246" s="136"/>
      <c r="BO246" s="188"/>
      <c r="BP246" s="369"/>
      <c r="BQ246" s="136"/>
      <c r="BR246" s="136"/>
      <c r="BS246" s="136"/>
      <c r="BT246" s="136"/>
      <c r="BU246" s="136"/>
      <c r="BV246" s="136"/>
      <c r="BW246" s="136"/>
      <c r="BX246" s="136"/>
      <c r="BY246" s="136"/>
      <c r="BZ246" s="136"/>
      <c r="CA246" s="136"/>
      <c r="CB246" s="136"/>
      <c r="CC246" s="136"/>
      <c r="CD246" s="188"/>
      <c r="CE246" s="369"/>
      <c r="CF246" s="136"/>
      <c r="CG246" s="136"/>
      <c r="CH246" s="136"/>
      <c r="CI246" s="136"/>
      <c r="CJ246" s="136"/>
      <c r="CK246" s="136"/>
      <c r="CL246" s="136"/>
      <c r="CM246" s="136"/>
      <c r="CN246" s="136"/>
      <c r="CO246" s="136"/>
      <c r="CP246" s="136"/>
      <c r="CQ246" s="136"/>
      <c r="CR246" s="136"/>
      <c r="CS246" s="64"/>
      <c r="CT246" s="369"/>
      <c r="CU246" s="136"/>
      <c r="CV246" s="136"/>
      <c r="CW246" s="136"/>
      <c r="CX246" s="136"/>
      <c r="CY246" s="136"/>
      <c r="CZ246" s="136"/>
      <c r="DA246" s="136"/>
      <c r="DB246" s="136"/>
      <c r="DC246" s="136"/>
      <c r="DD246" s="136"/>
      <c r="DE246" s="136"/>
      <c r="DF246" s="136"/>
      <c r="DG246" s="136"/>
      <c r="DI246" s="80"/>
      <c r="DJ246" s="136"/>
      <c r="DK246" s="136"/>
      <c r="DL246" s="136"/>
      <c r="DM246" s="136"/>
      <c r="DN246" s="136"/>
      <c r="DO246" s="136"/>
      <c r="DP246" s="136"/>
      <c r="DQ246" s="136"/>
      <c r="DR246" s="136"/>
      <c r="DS246" s="136"/>
      <c r="DT246" s="136"/>
      <c r="DU246" s="136"/>
      <c r="DV246" s="136"/>
      <c r="DX246" s="80"/>
      <c r="DY246" s="136"/>
      <c r="DZ246" s="136"/>
      <c r="EA246" s="136"/>
      <c r="EB246" s="136"/>
      <c r="EC246" s="136"/>
      <c r="ED246" s="136"/>
      <c r="EE246" s="136"/>
      <c r="EF246" s="136"/>
      <c r="EG246" s="136"/>
      <c r="EH246" s="136"/>
      <c r="EI246" s="136"/>
      <c r="EJ246" s="136"/>
      <c r="EK246" s="136"/>
      <c r="EM246" s="80"/>
      <c r="EN246" s="136"/>
      <c r="EO246" s="136"/>
      <c r="EP246" s="136"/>
      <c r="EQ246" s="136"/>
      <c r="ER246" s="136"/>
      <c r="ES246" s="136"/>
      <c r="ET246" s="136"/>
      <c r="EU246" s="136"/>
      <c r="EV246" s="136"/>
      <c r="EW246" s="136"/>
      <c r="EX246" s="136"/>
      <c r="EY246" s="136"/>
      <c r="EZ246" s="136"/>
    </row>
    <row r="247" spans="1:186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493"/>
      <c r="O247" s="242"/>
      <c r="P247" s="162"/>
      <c r="Q247" s="162"/>
      <c r="R247" s="162"/>
      <c r="S247" s="162"/>
      <c r="T247" s="162"/>
      <c r="U247" s="162"/>
      <c r="V247" s="162"/>
      <c r="W247" s="8"/>
      <c r="X247" s="330"/>
      <c r="Y247" s="330"/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330"/>
      <c r="AJ247" s="330"/>
      <c r="AL247" s="369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64"/>
      <c r="BA247" s="369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  <c r="BM247" s="136"/>
      <c r="BN247" s="136"/>
      <c r="BO247" s="188"/>
      <c r="BP247" s="369"/>
      <c r="BQ247" s="136"/>
      <c r="BR247" s="136"/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88"/>
      <c r="CE247" s="369"/>
      <c r="CF247" s="136"/>
      <c r="CG247" s="136"/>
      <c r="CH247" s="136"/>
      <c r="CI247" s="136"/>
      <c r="CJ247" s="136"/>
      <c r="CK247" s="136"/>
      <c r="CL247" s="136"/>
      <c r="CM247" s="136"/>
      <c r="CN247" s="136"/>
      <c r="CO247" s="136"/>
      <c r="CP247" s="136"/>
      <c r="CQ247" s="136"/>
      <c r="CR247" s="136"/>
      <c r="CS247" s="64"/>
      <c r="CT247" s="369"/>
      <c r="CU247" s="136"/>
      <c r="CV247" s="136"/>
      <c r="CW247" s="136"/>
      <c r="CX247" s="136"/>
      <c r="CY247" s="136"/>
      <c r="CZ247" s="136"/>
      <c r="DA247" s="136"/>
      <c r="DB247" s="136"/>
      <c r="DC247" s="136"/>
      <c r="DD247" s="136"/>
      <c r="DE247" s="136"/>
      <c r="DF247" s="136"/>
      <c r="DG247" s="136"/>
      <c r="DI247" s="80"/>
      <c r="DJ247" s="136"/>
      <c r="DK247" s="136"/>
      <c r="DL247" s="136"/>
      <c r="DM247" s="136"/>
      <c r="DN247" s="136"/>
      <c r="DO247" s="136"/>
      <c r="DP247" s="136"/>
      <c r="DQ247" s="136"/>
      <c r="DR247" s="136"/>
      <c r="DS247" s="136"/>
      <c r="DT247" s="136"/>
      <c r="DU247" s="136"/>
      <c r="DV247" s="136"/>
      <c r="DX247" s="80"/>
      <c r="DY247" s="136"/>
      <c r="DZ247" s="136"/>
      <c r="EA247" s="136"/>
      <c r="EB247" s="136"/>
      <c r="EC247" s="136"/>
      <c r="ED247" s="136"/>
      <c r="EE247" s="136"/>
      <c r="EF247" s="136"/>
      <c r="EG247" s="136"/>
      <c r="EH247" s="136"/>
      <c r="EI247" s="136"/>
      <c r="EJ247" s="136"/>
      <c r="EK247" s="136"/>
      <c r="EM247" s="80"/>
      <c r="EN247" s="136"/>
      <c r="EO247" s="136"/>
      <c r="EP247" s="136"/>
      <c r="EQ247" s="136"/>
      <c r="ER247" s="136"/>
      <c r="ES247" s="136"/>
      <c r="ET247" s="136"/>
      <c r="EU247" s="136"/>
      <c r="EV247" s="136"/>
      <c r="EW247" s="136"/>
      <c r="EX247" s="136"/>
      <c r="EY247" s="136"/>
      <c r="EZ247" s="136"/>
    </row>
    <row r="248" spans="1:186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8"/>
      <c r="X248" s="330"/>
      <c r="Y248" s="330"/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330"/>
      <c r="AJ248" s="330"/>
      <c r="AL248" s="369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64"/>
      <c r="BA248" s="369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6"/>
      <c r="BN248" s="136"/>
      <c r="BO248" s="188"/>
      <c r="BP248" s="369"/>
      <c r="BQ248" s="136"/>
      <c r="BR248" s="136"/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88"/>
      <c r="CE248" s="369"/>
      <c r="CF248" s="136"/>
      <c r="CG248" s="136"/>
      <c r="CH248" s="136"/>
      <c r="CI248" s="136"/>
      <c r="CJ248" s="136"/>
      <c r="CK248" s="136"/>
      <c r="CL248" s="136"/>
      <c r="CM248" s="136"/>
      <c r="CN248" s="136"/>
      <c r="CO248" s="136"/>
      <c r="CP248" s="136"/>
      <c r="CQ248" s="136"/>
      <c r="CR248" s="136"/>
      <c r="CS248" s="64"/>
      <c r="CT248" s="369"/>
      <c r="CU248" s="136"/>
      <c r="CV248" s="136"/>
      <c r="CW248" s="136"/>
      <c r="CX248" s="136"/>
      <c r="CY248" s="136"/>
      <c r="CZ248" s="136"/>
      <c r="DA248" s="136"/>
      <c r="DB248" s="136"/>
      <c r="DC248" s="136"/>
      <c r="DD248" s="136"/>
      <c r="DE248" s="136"/>
      <c r="DF248" s="136"/>
      <c r="DG248" s="136"/>
      <c r="DI248" s="80"/>
      <c r="DJ248" s="136"/>
      <c r="DK248" s="136"/>
      <c r="DL248" s="136"/>
      <c r="DM248" s="136"/>
      <c r="DN248" s="136"/>
      <c r="DO248" s="136"/>
      <c r="DP248" s="136"/>
      <c r="DQ248" s="136"/>
      <c r="DR248" s="136"/>
      <c r="DS248" s="136"/>
      <c r="DT248" s="136"/>
      <c r="DU248" s="136"/>
      <c r="DV248" s="136"/>
      <c r="DX248" s="80"/>
      <c r="DY248" s="136"/>
      <c r="DZ248" s="136"/>
      <c r="EA248" s="136"/>
      <c r="EB248" s="136"/>
      <c r="EC248" s="136"/>
      <c r="ED248" s="136"/>
      <c r="EE248" s="136"/>
      <c r="EF248" s="136"/>
      <c r="EG248" s="136"/>
      <c r="EH248" s="136"/>
      <c r="EI248" s="136"/>
      <c r="EJ248" s="136"/>
      <c r="EK248" s="136"/>
      <c r="EM248" s="80"/>
      <c r="EN248" s="136"/>
      <c r="EO248" s="136"/>
      <c r="EP248" s="136"/>
      <c r="EQ248" s="136"/>
      <c r="ER248" s="136"/>
      <c r="ES248" s="136"/>
      <c r="ET248" s="136"/>
      <c r="EU248" s="136"/>
      <c r="EV248" s="136"/>
      <c r="EW248" s="136"/>
      <c r="EX248" s="136"/>
      <c r="EY248" s="136"/>
      <c r="EZ248" s="136"/>
    </row>
    <row r="249" spans="1:186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8"/>
      <c r="X249" s="330"/>
      <c r="Y249" s="330"/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330"/>
      <c r="AJ249" s="330"/>
      <c r="AL249" s="369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W249" s="136"/>
      <c r="AX249" s="136"/>
      <c r="AY249" s="136"/>
      <c r="AZ249" s="64"/>
      <c r="BA249" s="369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  <c r="BM249" s="136"/>
      <c r="BN249" s="136"/>
      <c r="BO249" s="188"/>
      <c r="BP249" s="369"/>
      <c r="BQ249" s="136"/>
      <c r="BR249" s="136"/>
      <c r="BS249" s="136"/>
      <c r="BT249" s="136"/>
      <c r="BU249" s="136"/>
      <c r="BV249" s="136"/>
      <c r="BW249" s="136"/>
      <c r="BX249" s="136"/>
      <c r="BY249" s="136"/>
      <c r="BZ249" s="136"/>
      <c r="CA249" s="136"/>
      <c r="CB249" s="136"/>
      <c r="CC249" s="136"/>
      <c r="CD249" s="188"/>
      <c r="CE249" s="369"/>
      <c r="CF249" s="136"/>
      <c r="CG249" s="136"/>
      <c r="CH249" s="136"/>
      <c r="CI249" s="136"/>
      <c r="CJ249" s="136"/>
      <c r="CK249" s="136"/>
      <c r="CL249" s="136"/>
      <c r="CM249" s="136"/>
      <c r="CN249" s="136"/>
      <c r="CO249" s="136"/>
      <c r="CP249" s="136"/>
      <c r="CQ249" s="136"/>
      <c r="CR249" s="136"/>
      <c r="CS249" s="64"/>
      <c r="CT249" s="369"/>
      <c r="CU249" s="136"/>
      <c r="CV249" s="136"/>
      <c r="CW249" s="136"/>
      <c r="CX249" s="136"/>
      <c r="CY249" s="136"/>
      <c r="CZ249" s="136"/>
      <c r="DA249" s="136"/>
      <c r="DB249" s="136"/>
      <c r="DC249" s="136"/>
      <c r="DD249" s="136"/>
      <c r="DE249" s="136"/>
      <c r="DF249" s="136"/>
      <c r="DG249" s="136"/>
      <c r="DI249" s="80"/>
      <c r="DJ249" s="136"/>
      <c r="DK249" s="136"/>
      <c r="DL249" s="136"/>
      <c r="DM249" s="136"/>
      <c r="DN249" s="136"/>
      <c r="DO249" s="136"/>
      <c r="DP249" s="136"/>
      <c r="DQ249" s="136"/>
      <c r="DR249" s="136"/>
      <c r="DS249" s="136"/>
      <c r="DT249" s="136"/>
      <c r="DU249" s="136"/>
      <c r="DV249" s="136"/>
      <c r="DX249" s="80"/>
      <c r="DY249" s="136"/>
      <c r="DZ249" s="136"/>
      <c r="EA249" s="136"/>
      <c r="EB249" s="136"/>
      <c r="EC249" s="136"/>
      <c r="ED249" s="136"/>
      <c r="EE249" s="136"/>
      <c r="EF249" s="136"/>
      <c r="EG249" s="136"/>
      <c r="EH249" s="136"/>
      <c r="EI249" s="136"/>
      <c r="EJ249" s="136"/>
      <c r="EK249" s="136"/>
      <c r="EM249" s="80"/>
      <c r="EN249" s="136"/>
      <c r="EO249" s="136"/>
      <c r="EP249" s="136"/>
      <c r="EQ249" s="136"/>
      <c r="ER249" s="136"/>
      <c r="ES249" s="136"/>
      <c r="ET249" s="136"/>
      <c r="EU249" s="136"/>
      <c r="EV249" s="136"/>
      <c r="EW249" s="136"/>
      <c r="EX249" s="136"/>
      <c r="EY249" s="136"/>
      <c r="EZ249" s="136"/>
    </row>
    <row r="250" spans="1:186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8"/>
      <c r="X250" s="330"/>
      <c r="Y250" s="330"/>
      <c r="Z250" s="330"/>
      <c r="AA250" s="330"/>
      <c r="AB250" s="330"/>
      <c r="AC250" s="330"/>
      <c r="AD250" s="330"/>
      <c r="AE250" s="330"/>
      <c r="AF250" s="330"/>
      <c r="AG250" s="330"/>
      <c r="AH250" s="330"/>
      <c r="AI250" s="330"/>
      <c r="AJ250" s="330"/>
      <c r="AL250" s="369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  <c r="AW250" s="136"/>
      <c r="AX250" s="136"/>
      <c r="AY250" s="136"/>
      <c r="AZ250" s="64"/>
      <c r="BA250" s="369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136"/>
      <c r="BL250" s="136"/>
      <c r="BM250" s="136"/>
      <c r="BN250" s="136"/>
      <c r="BO250" s="188"/>
      <c r="BP250" s="369"/>
      <c r="BQ250" s="136"/>
      <c r="BR250" s="136"/>
      <c r="BS250" s="136"/>
      <c r="BT250" s="136"/>
      <c r="BU250" s="136"/>
      <c r="BV250" s="136"/>
      <c r="BW250" s="136"/>
      <c r="BX250" s="136"/>
      <c r="BY250" s="136"/>
      <c r="BZ250" s="136"/>
      <c r="CA250" s="136"/>
      <c r="CB250" s="136"/>
      <c r="CC250" s="136"/>
      <c r="CD250" s="188"/>
      <c r="CE250" s="369"/>
      <c r="CF250" s="136"/>
      <c r="CG250" s="136"/>
      <c r="CH250" s="136"/>
      <c r="CI250" s="136"/>
      <c r="CJ250" s="136"/>
      <c r="CK250" s="136"/>
      <c r="CL250" s="136"/>
      <c r="CM250" s="136"/>
      <c r="CN250" s="136"/>
      <c r="CO250" s="136"/>
      <c r="CP250" s="136"/>
      <c r="CQ250" s="136"/>
      <c r="CR250" s="136"/>
      <c r="CS250" s="64"/>
      <c r="CT250" s="369"/>
      <c r="CU250" s="136"/>
      <c r="CV250" s="136"/>
      <c r="CW250" s="136"/>
      <c r="CX250" s="136"/>
      <c r="CY250" s="136"/>
      <c r="CZ250" s="136"/>
      <c r="DA250" s="136"/>
      <c r="DB250" s="136"/>
      <c r="DC250" s="136"/>
      <c r="DD250" s="136"/>
      <c r="DE250" s="136"/>
      <c r="DF250" s="136"/>
      <c r="DG250" s="136"/>
      <c r="DI250" s="80"/>
      <c r="DJ250" s="136"/>
      <c r="DK250" s="136"/>
      <c r="DL250" s="136"/>
      <c r="DM250" s="136"/>
      <c r="DN250" s="136"/>
      <c r="DO250" s="136"/>
      <c r="DP250" s="136"/>
      <c r="DQ250" s="136"/>
      <c r="DR250" s="136"/>
      <c r="DS250" s="136"/>
      <c r="DT250" s="136"/>
      <c r="DU250" s="136"/>
      <c r="DV250" s="136"/>
      <c r="DX250" s="80"/>
      <c r="DY250" s="136"/>
      <c r="DZ250" s="136"/>
      <c r="EA250" s="136"/>
      <c r="EB250" s="136"/>
      <c r="EC250" s="136"/>
      <c r="ED250" s="136"/>
      <c r="EE250" s="136"/>
      <c r="EF250" s="136"/>
      <c r="EG250" s="136"/>
      <c r="EH250" s="136"/>
      <c r="EI250" s="136"/>
      <c r="EJ250" s="136"/>
      <c r="EK250" s="136"/>
      <c r="EM250" s="80"/>
      <c r="EN250" s="136"/>
      <c r="EO250" s="136"/>
      <c r="EP250" s="136"/>
      <c r="EQ250" s="136"/>
      <c r="ER250" s="136"/>
      <c r="ES250" s="136"/>
      <c r="ET250" s="136"/>
      <c r="EU250" s="136"/>
      <c r="EV250" s="136"/>
      <c r="EW250" s="136"/>
      <c r="EX250" s="136"/>
      <c r="EY250" s="136"/>
      <c r="EZ250" s="136"/>
    </row>
    <row r="251" spans="1:186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8"/>
      <c r="X251" s="330"/>
      <c r="Y251" s="330"/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330"/>
      <c r="AJ251" s="330"/>
      <c r="AL251" s="369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64"/>
      <c r="BA251" s="369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  <c r="BM251" s="136"/>
      <c r="BN251" s="136"/>
      <c r="BO251" s="188"/>
      <c r="BP251" s="369"/>
      <c r="BQ251" s="136"/>
      <c r="BR251" s="136"/>
      <c r="BS251" s="136"/>
      <c r="BT251" s="136"/>
      <c r="BU251" s="136"/>
      <c r="BV251" s="136"/>
      <c r="BW251" s="136"/>
      <c r="BX251" s="136"/>
      <c r="BY251" s="136"/>
      <c r="BZ251" s="136"/>
      <c r="CA251" s="136"/>
      <c r="CB251" s="136"/>
      <c r="CC251" s="136"/>
      <c r="CD251" s="188"/>
      <c r="CE251" s="369"/>
      <c r="CF251" s="136"/>
      <c r="CG251" s="136"/>
      <c r="CH251" s="136"/>
      <c r="CI251" s="136"/>
      <c r="CJ251" s="136"/>
      <c r="CK251" s="136"/>
      <c r="CL251" s="136"/>
      <c r="CM251" s="136"/>
      <c r="CN251" s="136"/>
      <c r="CO251" s="136"/>
      <c r="CP251" s="136"/>
      <c r="CQ251" s="136"/>
      <c r="CR251" s="136"/>
      <c r="CS251" s="64"/>
      <c r="CT251" s="369"/>
      <c r="CU251" s="136"/>
      <c r="CV251" s="136"/>
      <c r="CW251" s="136"/>
      <c r="CX251" s="136"/>
      <c r="CY251" s="136"/>
      <c r="CZ251" s="136"/>
      <c r="DA251" s="136"/>
      <c r="DB251" s="136"/>
      <c r="DC251" s="136"/>
      <c r="DD251" s="136"/>
      <c r="DE251" s="136"/>
      <c r="DF251" s="136"/>
      <c r="DG251" s="136"/>
      <c r="DI251" s="80"/>
      <c r="DJ251" s="136"/>
      <c r="DK251" s="136"/>
      <c r="DL251" s="136"/>
      <c r="DM251" s="136"/>
      <c r="DN251" s="136"/>
      <c r="DO251" s="136"/>
      <c r="DP251" s="136"/>
      <c r="DQ251" s="136"/>
      <c r="DR251" s="136"/>
      <c r="DS251" s="136"/>
      <c r="DT251" s="136"/>
      <c r="DU251" s="136"/>
      <c r="DV251" s="136"/>
      <c r="DX251" s="80"/>
      <c r="DY251" s="136"/>
      <c r="DZ251" s="136"/>
      <c r="EA251" s="136"/>
      <c r="EB251" s="136"/>
      <c r="EC251" s="136"/>
      <c r="ED251" s="136"/>
      <c r="EE251" s="136"/>
      <c r="EF251" s="136"/>
      <c r="EG251" s="136"/>
      <c r="EH251" s="136"/>
      <c r="EI251" s="136"/>
      <c r="EJ251" s="136"/>
      <c r="EK251" s="136"/>
      <c r="EM251" s="80"/>
      <c r="EN251" s="136"/>
      <c r="EO251" s="136"/>
      <c r="EP251" s="136"/>
      <c r="EQ251" s="136"/>
      <c r="ER251" s="136"/>
      <c r="ES251" s="136"/>
      <c r="ET251" s="136"/>
      <c r="EU251" s="136"/>
      <c r="EV251" s="136"/>
      <c r="EW251" s="136"/>
      <c r="EX251" s="136"/>
      <c r="EY251" s="136"/>
      <c r="EZ251" s="136"/>
    </row>
    <row r="252" spans="1:186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8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L252" s="369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64"/>
      <c r="BA252" s="369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36"/>
      <c r="BL252" s="136"/>
      <c r="BM252" s="136"/>
      <c r="BN252" s="136"/>
      <c r="BO252" s="188"/>
      <c r="BP252" s="369"/>
      <c r="BQ252" s="136"/>
      <c r="BR252" s="136"/>
      <c r="BS252" s="136"/>
      <c r="BT252" s="136"/>
      <c r="BU252" s="136"/>
      <c r="BV252" s="136"/>
      <c r="BW252" s="136"/>
      <c r="BX252" s="136"/>
      <c r="BY252" s="136"/>
      <c r="BZ252" s="136"/>
      <c r="CA252" s="136"/>
      <c r="CB252" s="136"/>
      <c r="CC252" s="136"/>
      <c r="CD252" s="188"/>
      <c r="CE252" s="369"/>
      <c r="CF252" s="136"/>
      <c r="CG252" s="136"/>
      <c r="CH252" s="136"/>
      <c r="CI252" s="136"/>
      <c r="CJ252" s="136"/>
      <c r="CK252" s="136"/>
      <c r="CL252" s="136"/>
      <c r="CM252" s="136"/>
      <c r="CN252" s="136"/>
      <c r="CO252" s="136"/>
      <c r="CP252" s="136"/>
      <c r="CQ252" s="136"/>
      <c r="CR252" s="136"/>
      <c r="CS252" s="64"/>
      <c r="CT252" s="369"/>
      <c r="CU252" s="136"/>
      <c r="CV252" s="136"/>
      <c r="CW252" s="136"/>
      <c r="CX252" s="136"/>
      <c r="CY252" s="136"/>
      <c r="CZ252" s="136"/>
      <c r="DA252" s="136"/>
      <c r="DB252" s="136"/>
      <c r="DC252" s="136"/>
      <c r="DD252" s="136"/>
      <c r="DE252" s="136"/>
      <c r="DF252" s="136"/>
      <c r="DG252" s="136"/>
      <c r="DI252" s="80"/>
      <c r="DJ252" s="136"/>
      <c r="DK252" s="136"/>
      <c r="DL252" s="136"/>
      <c r="DM252" s="136"/>
      <c r="DN252" s="136"/>
      <c r="DO252" s="136"/>
      <c r="DP252" s="136"/>
      <c r="DQ252" s="136"/>
      <c r="DR252" s="136"/>
      <c r="DS252" s="136"/>
      <c r="DT252" s="136"/>
      <c r="DU252" s="136"/>
      <c r="DV252" s="136"/>
      <c r="DX252" s="80"/>
      <c r="DY252" s="136"/>
      <c r="DZ252" s="136"/>
      <c r="EA252" s="136"/>
      <c r="EB252" s="136"/>
      <c r="EC252" s="136"/>
      <c r="ED252" s="136"/>
      <c r="EE252" s="136"/>
      <c r="EF252" s="136"/>
      <c r="EG252" s="136"/>
      <c r="EH252" s="136"/>
      <c r="EI252" s="136"/>
      <c r="EJ252" s="136"/>
      <c r="EK252" s="136"/>
      <c r="EM252" s="80"/>
      <c r="EN252" s="136"/>
      <c r="EO252" s="136"/>
      <c r="EP252" s="136"/>
      <c r="EQ252" s="136"/>
      <c r="ER252" s="136"/>
      <c r="ES252" s="136"/>
      <c r="ET252" s="136"/>
      <c r="EU252" s="136"/>
      <c r="EV252" s="136"/>
      <c r="EW252" s="136"/>
      <c r="EX252" s="136"/>
      <c r="EY252" s="136"/>
      <c r="EZ252" s="136"/>
    </row>
    <row r="253" spans="1:186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8"/>
      <c r="X253" s="330"/>
      <c r="Y253" s="330"/>
      <c r="Z253" s="330"/>
      <c r="AA253" s="330"/>
      <c r="AB253" s="330"/>
      <c r="AC253" s="330"/>
      <c r="AD253" s="330"/>
      <c r="AE253" s="330"/>
      <c r="AF253" s="330"/>
      <c r="AG253" s="330"/>
      <c r="AH253" s="330"/>
      <c r="AI253" s="330"/>
      <c r="AJ253" s="330"/>
      <c r="AL253" s="369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64"/>
      <c r="BA253" s="369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88"/>
      <c r="BP253" s="369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88"/>
      <c r="CE253" s="369"/>
      <c r="CF253" s="136"/>
      <c r="CG253" s="136"/>
      <c r="CH253" s="136"/>
      <c r="CI253" s="136"/>
      <c r="CJ253" s="136"/>
      <c r="CK253" s="136"/>
      <c r="CL253" s="136"/>
      <c r="CM253" s="136"/>
      <c r="CN253" s="136"/>
      <c r="CO253" s="136"/>
      <c r="CP253" s="136"/>
      <c r="CQ253" s="136"/>
      <c r="CR253" s="136"/>
      <c r="CS253" s="64"/>
      <c r="CT253" s="369"/>
      <c r="CU253" s="136"/>
      <c r="CV253" s="136"/>
      <c r="CW253" s="136"/>
      <c r="CX253" s="136"/>
      <c r="CY253" s="136"/>
      <c r="CZ253" s="136"/>
      <c r="DA253" s="136"/>
      <c r="DB253" s="136"/>
      <c r="DC253" s="136"/>
      <c r="DD253" s="136"/>
      <c r="DE253" s="136"/>
      <c r="DF253" s="136"/>
      <c r="DG253" s="136"/>
      <c r="DI253" s="80"/>
      <c r="DJ253" s="136"/>
      <c r="DK253" s="136"/>
      <c r="DL253" s="136"/>
      <c r="DM253" s="136"/>
      <c r="DN253" s="136"/>
      <c r="DO253" s="136"/>
      <c r="DP253" s="136"/>
      <c r="DQ253" s="136"/>
      <c r="DR253" s="136"/>
      <c r="DS253" s="136"/>
      <c r="DT253" s="136"/>
      <c r="DU253" s="136"/>
      <c r="DV253" s="136"/>
      <c r="DX253" s="80"/>
      <c r="DY253" s="136"/>
      <c r="DZ253" s="136"/>
      <c r="EA253" s="136"/>
      <c r="EB253" s="136"/>
      <c r="EC253" s="136"/>
      <c r="ED253" s="136"/>
      <c r="EE253" s="136"/>
      <c r="EF253" s="136"/>
      <c r="EG253" s="136"/>
      <c r="EH253" s="136"/>
      <c r="EI253" s="136"/>
      <c r="EJ253" s="136"/>
      <c r="EK253" s="136"/>
      <c r="EM253" s="80"/>
      <c r="EN253" s="136"/>
      <c r="EO253" s="136"/>
      <c r="EP253" s="136"/>
      <c r="EQ253" s="136"/>
      <c r="ER253" s="136"/>
      <c r="ES253" s="136"/>
      <c r="ET253" s="136"/>
      <c r="EU253" s="136"/>
      <c r="EV253" s="136"/>
      <c r="EW253" s="136"/>
      <c r="EX253" s="136"/>
      <c r="EY253" s="136"/>
      <c r="EZ253" s="136"/>
    </row>
    <row r="254" spans="1:186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8"/>
      <c r="X254" s="330"/>
      <c r="Y254" s="330"/>
      <c r="Z254" s="330"/>
      <c r="AA254" s="330"/>
      <c r="AB254" s="330"/>
      <c r="AC254" s="330"/>
      <c r="AD254" s="330"/>
      <c r="AE254" s="330"/>
      <c r="AF254" s="330"/>
      <c r="AG254" s="330"/>
      <c r="AH254" s="330"/>
      <c r="AI254" s="330"/>
      <c r="AJ254" s="330"/>
      <c r="AL254" s="369"/>
      <c r="AM254" s="136"/>
      <c r="AN254" s="136"/>
      <c r="AO254" s="136"/>
      <c r="AP254" s="136"/>
      <c r="AQ254" s="136"/>
      <c r="AR254" s="136"/>
      <c r="AS254" s="136"/>
      <c r="AT254" s="136"/>
      <c r="AU254" s="136"/>
      <c r="AV254" s="136"/>
      <c r="AW254" s="136"/>
      <c r="AX254" s="136"/>
      <c r="AY254" s="136"/>
      <c r="AZ254" s="64"/>
      <c r="BA254" s="369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  <c r="BM254" s="136"/>
      <c r="BN254" s="136"/>
      <c r="BO254" s="188"/>
      <c r="BP254" s="369"/>
      <c r="BQ254" s="136"/>
      <c r="BR254" s="136"/>
      <c r="BS254" s="136"/>
      <c r="BT254" s="136"/>
      <c r="BU254" s="136"/>
      <c r="BV254" s="136"/>
      <c r="BW254" s="136"/>
      <c r="BX254" s="136"/>
      <c r="BY254" s="136"/>
      <c r="BZ254" s="136"/>
      <c r="CA254" s="136"/>
      <c r="CB254" s="136"/>
      <c r="CC254" s="136"/>
      <c r="CD254" s="188"/>
      <c r="CE254" s="369"/>
      <c r="CF254" s="136"/>
      <c r="CG254" s="136"/>
      <c r="CH254" s="136"/>
      <c r="CI254" s="136"/>
      <c r="CJ254" s="136"/>
      <c r="CK254" s="136"/>
      <c r="CL254" s="136"/>
      <c r="CM254" s="136"/>
      <c r="CN254" s="136"/>
      <c r="CO254" s="136"/>
      <c r="CP254" s="136"/>
      <c r="CQ254" s="136"/>
      <c r="CR254" s="136"/>
      <c r="CS254" s="64"/>
      <c r="CT254" s="369"/>
      <c r="CU254" s="136"/>
      <c r="CV254" s="136"/>
      <c r="CW254" s="136"/>
      <c r="CX254" s="136"/>
      <c r="CY254" s="136"/>
      <c r="CZ254" s="136"/>
      <c r="DA254" s="136"/>
      <c r="DB254" s="136"/>
      <c r="DC254" s="136"/>
      <c r="DD254" s="136"/>
      <c r="DE254" s="136"/>
      <c r="DF254" s="136"/>
      <c r="DG254" s="136"/>
      <c r="DI254" s="80"/>
      <c r="DJ254" s="136"/>
      <c r="DK254" s="136"/>
      <c r="DL254" s="136"/>
      <c r="DM254" s="136"/>
      <c r="DN254" s="136"/>
      <c r="DO254" s="136"/>
      <c r="DP254" s="136"/>
      <c r="DQ254" s="136"/>
      <c r="DR254" s="136"/>
      <c r="DS254" s="136"/>
      <c r="DT254" s="136"/>
      <c r="DU254" s="136"/>
      <c r="DV254" s="136"/>
      <c r="DX254" s="80"/>
      <c r="DY254" s="136"/>
      <c r="DZ254" s="136"/>
      <c r="EA254" s="136"/>
      <c r="EB254" s="136"/>
      <c r="EC254" s="136"/>
      <c r="ED254" s="136"/>
      <c r="EE254" s="136"/>
      <c r="EF254" s="136"/>
      <c r="EG254" s="136"/>
      <c r="EH254" s="136"/>
      <c r="EI254" s="136"/>
      <c r="EJ254" s="136"/>
      <c r="EK254" s="136"/>
      <c r="EM254" s="80"/>
      <c r="EN254" s="136"/>
      <c r="EO254" s="136"/>
      <c r="EP254" s="136"/>
      <c r="EQ254" s="136"/>
      <c r="ER254" s="136"/>
      <c r="ES254" s="136"/>
      <c r="ET254" s="136"/>
      <c r="EU254" s="136"/>
      <c r="EV254" s="136"/>
      <c r="EW254" s="136"/>
      <c r="EX254" s="136"/>
      <c r="EY254" s="136"/>
      <c r="EZ254" s="136"/>
    </row>
    <row r="255" spans="1:186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8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330"/>
      <c r="AJ255" s="330"/>
      <c r="AL255" s="369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64"/>
      <c r="BA255" s="369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  <c r="BM255" s="136"/>
      <c r="BN255" s="136"/>
      <c r="BO255" s="188"/>
      <c r="BP255" s="369"/>
      <c r="BQ255" s="136"/>
      <c r="BR255" s="136"/>
      <c r="BS255" s="136"/>
      <c r="BT255" s="136"/>
      <c r="BU255" s="136"/>
      <c r="BV255" s="136"/>
      <c r="BW255" s="136"/>
      <c r="BX255" s="136"/>
      <c r="BY255" s="136"/>
      <c r="BZ255" s="136"/>
      <c r="CA255" s="136"/>
      <c r="CB255" s="136"/>
      <c r="CC255" s="136"/>
      <c r="CD255" s="188"/>
      <c r="CE255" s="369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64"/>
      <c r="CT255" s="369"/>
      <c r="CU255" s="136"/>
      <c r="CV255" s="136"/>
      <c r="CW255" s="136"/>
      <c r="CX255" s="136"/>
      <c r="CY255" s="136"/>
      <c r="CZ255" s="136"/>
      <c r="DA255" s="136"/>
      <c r="DB255" s="136"/>
      <c r="DC255" s="136"/>
      <c r="DD255" s="136"/>
      <c r="DE255" s="136"/>
      <c r="DF255" s="136"/>
      <c r="DG255" s="136"/>
      <c r="DI255" s="80"/>
      <c r="DJ255" s="136"/>
      <c r="DK255" s="136"/>
      <c r="DL255" s="136"/>
      <c r="DM255" s="136"/>
      <c r="DN255" s="136"/>
      <c r="DO255" s="136"/>
      <c r="DP255" s="136"/>
      <c r="DQ255" s="136"/>
      <c r="DR255" s="136"/>
      <c r="DS255" s="136"/>
      <c r="DT255" s="136"/>
      <c r="DU255" s="136"/>
      <c r="DV255" s="136"/>
      <c r="DX255" s="80"/>
      <c r="DY255" s="136"/>
      <c r="DZ255" s="136"/>
      <c r="EA255" s="136"/>
      <c r="EB255" s="136"/>
      <c r="EC255" s="136"/>
      <c r="ED255" s="136"/>
      <c r="EE255" s="136"/>
      <c r="EF255" s="136"/>
      <c r="EG255" s="136"/>
      <c r="EH255" s="136"/>
      <c r="EI255" s="136"/>
      <c r="EJ255" s="136"/>
      <c r="EK255" s="136"/>
      <c r="EM255" s="80"/>
      <c r="EN255" s="136"/>
      <c r="EO255" s="136"/>
      <c r="EP255" s="136"/>
      <c r="EQ255" s="136"/>
      <c r="ER255" s="136"/>
      <c r="ES255" s="136"/>
      <c r="ET255" s="136"/>
      <c r="EU255" s="136"/>
      <c r="EV255" s="136"/>
      <c r="EW255" s="136"/>
      <c r="EX255" s="136"/>
      <c r="EY255" s="136"/>
      <c r="EZ255" s="136"/>
    </row>
    <row r="256" spans="1:186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501"/>
      <c r="R256" s="162"/>
      <c r="S256" s="162"/>
      <c r="T256" s="162"/>
      <c r="U256" s="162"/>
      <c r="V256" s="162"/>
      <c r="W256" s="491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95"/>
      <c r="AL256" s="491"/>
      <c r="AM256" s="491"/>
      <c r="AN256" s="491"/>
      <c r="AO256" s="491"/>
      <c r="AP256" s="491"/>
      <c r="AQ256" s="491"/>
      <c r="AR256" s="491"/>
      <c r="AS256" s="491"/>
      <c r="AT256" s="491"/>
      <c r="AU256" s="491"/>
      <c r="AV256" s="491"/>
      <c r="AW256" s="491"/>
      <c r="AX256" s="491"/>
      <c r="AY256" s="491"/>
      <c r="AZ256" s="491"/>
      <c r="BA256" s="491"/>
      <c r="BB256" s="491"/>
      <c r="BC256" s="491"/>
      <c r="BD256" s="491"/>
      <c r="BE256" s="491"/>
      <c r="BF256" s="491"/>
      <c r="BG256" s="491"/>
      <c r="BH256" s="491"/>
      <c r="BI256" s="491"/>
      <c r="BJ256" s="491"/>
      <c r="BK256" s="491"/>
      <c r="BL256" s="491"/>
      <c r="BM256" s="491"/>
      <c r="BN256" s="491"/>
      <c r="BO256" s="491"/>
      <c r="BP256" s="491"/>
      <c r="BQ256" s="491"/>
      <c r="BR256" s="491"/>
      <c r="BS256" s="491"/>
      <c r="BT256" s="491"/>
      <c r="BU256" s="491"/>
      <c r="BV256" s="491"/>
      <c r="BW256" s="491"/>
      <c r="BX256" s="491"/>
      <c r="BY256" s="491"/>
      <c r="BZ256" s="491"/>
      <c r="CA256" s="491"/>
      <c r="CB256" s="491"/>
      <c r="CC256" s="491"/>
      <c r="CD256" s="491"/>
      <c r="CE256" s="491"/>
      <c r="CF256" s="491"/>
      <c r="CG256" s="491"/>
      <c r="CH256" s="491"/>
      <c r="CI256" s="491"/>
      <c r="CJ256" s="491"/>
      <c r="CK256" s="491"/>
      <c r="CL256" s="491"/>
      <c r="CM256" s="491"/>
      <c r="CN256" s="491"/>
      <c r="CO256" s="491"/>
      <c r="CP256" s="491"/>
      <c r="CQ256" s="491"/>
      <c r="CR256" s="491"/>
      <c r="CS256" s="491"/>
      <c r="CT256" s="491"/>
      <c r="CU256" s="491"/>
      <c r="CV256" s="491"/>
      <c r="CW256" s="491"/>
      <c r="CX256" s="491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</row>
    <row r="257" spans="1:156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68"/>
      <c r="X257" s="317"/>
      <c r="Y257" s="317"/>
      <c r="Z257" s="317"/>
      <c r="AA257" s="317"/>
      <c r="AB257" s="317"/>
      <c r="AC257" s="317"/>
      <c r="AD257" s="317"/>
      <c r="AE257" s="317"/>
      <c r="AF257" s="317"/>
      <c r="AG257" s="317"/>
      <c r="AH257" s="317"/>
      <c r="AI257" s="317"/>
      <c r="AJ257" s="317"/>
      <c r="AL257" s="196"/>
      <c r="AM257" s="369"/>
      <c r="AN257" s="369"/>
      <c r="AO257" s="369"/>
      <c r="AP257" s="369"/>
      <c r="AQ257" s="369"/>
      <c r="AR257" s="369"/>
      <c r="AS257" s="369"/>
      <c r="AT257" s="369"/>
      <c r="AU257" s="369"/>
      <c r="AV257" s="369"/>
      <c r="AW257" s="369"/>
      <c r="AX257" s="369"/>
      <c r="AY257" s="369"/>
      <c r="AZ257" s="64"/>
      <c r="BA257" s="196"/>
      <c r="BB257" s="369"/>
      <c r="BC257" s="369"/>
      <c r="BD257" s="369"/>
      <c r="BE257" s="369"/>
      <c r="BF257" s="369"/>
      <c r="BG257" s="369"/>
      <c r="BH257" s="369"/>
      <c r="BI257" s="369"/>
      <c r="BJ257" s="369"/>
      <c r="BK257" s="369"/>
      <c r="BL257" s="369"/>
      <c r="BM257" s="369"/>
      <c r="BN257" s="369"/>
      <c r="BO257" s="188"/>
      <c r="BP257" s="196"/>
      <c r="BQ257" s="369"/>
      <c r="BR257" s="369"/>
      <c r="BS257" s="369"/>
      <c r="BT257" s="369"/>
      <c r="BU257" s="369"/>
      <c r="BV257" s="369"/>
      <c r="BW257" s="369"/>
      <c r="BX257" s="369"/>
      <c r="BY257" s="369"/>
      <c r="BZ257" s="369"/>
      <c r="CA257" s="369"/>
      <c r="CB257" s="369"/>
      <c r="CC257" s="369"/>
      <c r="CD257" s="188"/>
      <c r="CE257" s="196"/>
      <c r="CF257" s="369"/>
      <c r="CG257" s="369"/>
      <c r="CH257" s="369"/>
      <c r="CI257" s="369"/>
      <c r="CJ257" s="369"/>
      <c r="CK257" s="369"/>
      <c r="CL257" s="369"/>
      <c r="CM257" s="369"/>
      <c r="CN257" s="369"/>
      <c r="CO257" s="369"/>
      <c r="CP257" s="369"/>
      <c r="CQ257" s="369"/>
      <c r="CR257" s="369"/>
      <c r="CS257" s="64"/>
      <c r="CT257" s="196"/>
      <c r="CU257" s="369"/>
      <c r="CV257" s="369"/>
      <c r="CW257" s="369"/>
      <c r="CX257" s="369"/>
      <c r="CY257" s="80"/>
      <c r="CZ257" s="80"/>
      <c r="DA257" s="80"/>
      <c r="DB257" s="80"/>
      <c r="DC257" s="80"/>
      <c r="DD257" s="80"/>
      <c r="DE257" s="80"/>
      <c r="DF257" s="80"/>
      <c r="DG257" s="80"/>
      <c r="DI257" s="9"/>
      <c r="DJ257" s="80"/>
      <c r="DK257" s="80"/>
      <c r="DL257" s="80"/>
      <c r="DM257" s="80"/>
      <c r="DN257" s="80"/>
      <c r="DO257" s="80"/>
      <c r="DP257" s="80"/>
      <c r="DQ257" s="80"/>
      <c r="DR257" s="80"/>
      <c r="DS257" s="80"/>
      <c r="DT257" s="80"/>
      <c r="DU257" s="80"/>
      <c r="DV257" s="80"/>
      <c r="DX257" s="9"/>
      <c r="DY257" s="80"/>
      <c r="DZ257" s="80"/>
      <c r="EA257" s="80"/>
      <c r="EB257" s="80"/>
      <c r="EC257" s="80"/>
      <c r="ED257" s="80"/>
      <c r="EE257" s="80"/>
      <c r="EF257" s="80"/>
      <c r="EG257" s="80"/>
      <c r="EH257" s="80"/>
      <c r="EI257" s="80"/>
      <c r="EJ257" s="80"/>
      <c r="EK257" s="80"/>
      <c r="EM257" s="9"/>
      <c r="EN257" s="80"/>
      <c r="EO257" s="80"/>
      <c r="EP257" s="80"/>
      <c r="EQ257" s="80"/>
      <c r="ER257" s="80"/>
      <c r="ES257" s="80"/>
      <c r="ET257" s="80"/>
      <c r="EU257" s="80"/>
      <c r="EV257" s="80"/>
      <c r="EW257" s="80"/>
      <c r="EX257" s="80"/>
      <c r="EY257" s="80"/>
      <c r="EZ257" s="80"/>
    </row>
    <row r="258" spans="1:156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8"/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330"/>
      <c r="AJ258" s="330"/>
      <c r="AL258" s="369"/>
      <c r="AM258" s="136"/>
      <c r="AN258" s="136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64"/>
      <c r="BA258" s="369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88"/>
      <c r="BP258" s="369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88"/>
      <c r="CE258" s="369"/>
      <c r="CF258" s="136"/>
      <c r="CG258" s="136"/>
      <c r="CH258" s="136"/>
      <c r="CI258" s="136"/>
      <c r="CJ258" s="136"/>
      <c r="CK258" s="136"/>
      <c r="CL258" s="136"/>
      <c r="CM258" s="136"/>
      <c r="CN258" s="136"/>
      <c r="CO258" s="136"/>
      <c r="CP258" s="136"/>
      <c r="CQ258" s="136"/>
      <c r="CR258" s="136"/>
      <c r="CS258" s="64"/>
      <c r="CT258" s="369"/>
      <c r="CU258" s="136"/>
      <c r="CV258" s="136"/>
      <c r="CW258" s="136"/>
      <c r="CX258" s="136"/>
      <c r="CY258" s="136"/>
      <c r="CZ258" s="136"/>
      <c r="DA258" s="136"/>
      <c r="DB258" s="136"/>
      <c r="DC258" s="136"/>
      <c r="DD258" s="136"/>
      <c r="DE258" s="136"/>
      <c r="DF258" s="136"/>
      <c r="DG258" s="136"/>
      <c r="DI258" s="80"/>
      <c r="DJ258" s="136"/>
      <c r="DK258" s="136"/>
      <c r="DL258" s="136"/>
      <c r="DM258" s="136"/>
      <c r="DN258" s="136"/>
      <c r="DO258" s="136"/>
      <c r="DP258" s="136"/>
      <c r="DQ258" s="136"/>
      <c r="DR258" s="136"/>
      <c r="DS258" s="136"/>
      <c r="DT258" s="136"/>
      <c r="DU258" s="136"/>
      <c r="DV258" s="136"/>
      <c r="DX258" s="80"/>
      <c r="DY258" s="136"/>
      <c r="DZ258" s="136"/>
      <c r="EA258" s="136"/>
      <c r="EB258" s="136"/>
      <c r="EC258" s="136"/>
      <c r="ED258" s="136"/>
      <c r="EE258" s="136"/>
      <c r="EF258" s="136"/>
      <c r="EG258" s="136"/>
      <c r="EH258" s="136"/>
      <c r="EI258" s="136"/>
      <c r="EJ258" s="136"/>
      <c r="EK258" s="136"/>
      <c r="EM258" s="80"/>
      <c r="EN258" s="136"/>
      <c r="EO258" s="136"/>
      <c r="EP258" s="136"/>
      <c r="EQ258" s="136"/>
      <c r="ER258" s="136"/>
      <c r="ES258" s="136"/>
      <c r="ET258" s="136"/>
      <c r="EU258" s="136"/>
      <c r="EV258" s="136"/>
      <c r="EW258" s="136"/>
      <c r="EX258" s="136"/>
      <c r="EY258" s="136"/>
      <c r="EZ258" s="136"/>
    </row>
    <row r="259" spans="1:156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8"/>
      <c r="X259" s="330"/>
      <c r="Y259" s="330"/>
      <c r="Z259" s="330"/>
      <c r="AA259" s="330"/>
      <c r="AB259" s="330"/>
      <c r="AC259" s="330"/>
      <c r="AD259" s="330"/>
      <c r="AE259" s="330"/>
      <c r="AF259" s="330"/>
      <c r="AG259" s="330"/>
      <c r="AH259" s="330"/>
      <c r="AI259" s="330"/>
      <c r="AJ259" s="330"/>
      <c r="AL259" s="369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64"/>
      <c r="BA259" s="369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  <c r="BM259" s="136"/>
      <c r="BN259" s="136"/>
      <c r="BO259" s="188"/>
      <c r="BP259" s="369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88"/>
      <c r="CE259" s="369"/>
      <c r="CF259" s="136"/>
      <c r="CG259" s="136"/>
      <c r="CH259" s="136"/>
      <c r="CI259" s="136"/>
      <c r="CJ259" s="136"/>
      <c r="CK259" s="136"/>
      <c r="CL259" s="136"/>
      <c r="CM259" s="136"/>
      <c r="CN259" s="136"/>
      <c r="CO259" s="136"/>
      <c r="CP259" s="136"/>
      <c r="CQ259" s="136"/>
      <c r="CR259" s="136"/>
      <c r="CS259" s="64"/>
      <c r="CT259" s="369"/>
      <c r="CU259" s="136"/>
      <c r="CV259" s="136"/>
      <c r="CW259" s="136"/>
      <c r="CX259" s="136"/>
      <c r="CY259" s="136"/>
      <c r="CZ259" s="136"/>
      <c r="DA259" s="136"/>
      <c r="DB259" s="136"/>
      <c r="DC259" s="136"/>
      <c r="DD259" s="136"/>
      <c r="DE259" s="136"/>
      <c r="DF259" s="136"/>
      <c r="DG259" s="136"/>
      <c r="DI259" s="80"/>
      <c r="DJ259" s="136"/>
      <c r="DK259" s="136"/>
      <c r="DL259" s="136"/>
      <c r="DM259" s="136"/>
      <c r="DN259" s="136"/>
      <c r="DO259" s="136"/>
      <c r="DP259" s="136"/>
      <c r="DQ259" s="136"/>
      <c r="DR259" s="136"/>
      <c r="DS259" s="136"/>
      <c r="DT259" s="136"/>
      <c r="DU259" s="136"/>
      <c r="DV259" s="136"/>
      <c r="DX259" s="80"/>
      <c r="DY259" s="136"/>
      <c r="DZ259" s="136"/>
      <c r="EA259" s="136"/>
      <c r="EB259" s="136"/>
      <c r="EC259" s="136"/>
      <c r="ED259" s="136"/>
      <c r="EE259" s="136"/>
      <c r="EF259" s="136"/>
      <c r="EG259" s="136"/>
      <c r="EH259" s="136"/>
      <c r="EI259" s="136"/>
      <c r="EJ259" s="136"/>
      <c r="EK259" s="136"/>
      <c r="EM259" s="80"/>
      <c r="EN259" s="136"/>
      <c r="EO259" s="136"/>
      <c r="EP259" s="136"/>
      <c r="EQ259" s="136"/>
      <c r="ER259" s="136"/>
      <c r="ES259" s="136"/>
      <c r="ET259" s="136"/>
      <c r="EU259" s="136"/>
      <c r="EV259" s="136"/>
      <c r="EW259" s="136"/>
      <c r="EX259" s="136"/>
      <c r="EY259" s="136"/>
      <c r="EZ259" s="136"/>
    </row>
    <row r="260" spans="1:156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8"/>
      <c r="X260" s="330"/>
      <c r="Y260" s="330"/>
      <c r="Z260" s="330"/>
      <c r="AA260" s="330"/>
      <c r="AB260" s="330"/>
      <c r="AC260" s="330"/>
      <c r="AD260" s="330"/>
      <c r="AE260" s="330"/>
      <c r="AF260" s="330"/>
      <c r="AG260" s="330"/>
      <c r="AH260" s="330"/>
      <c r="AI260" s="330"/>
      <c r="AJ260" s="330"/>
      <c r="AL260" s="369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64"/>
      <c r="BA260" s="369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  <c r="BM260" s="136"/>
      <c r="BN260" s="136"/>
      <c r="BO260" s="188"/>
      <c r="BP260" s="369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88"/>
      <c r="CE260" s="369"/>
      <c r="CF260" s="136"/>
      <c r="CG260" s="136"/>
      <c r="CH260" s="136"/>
      <c r="CI260" s="136"/>
      <c r="CJ260" s="136"/>
      <c r="CK260" s="136"/>
      <c r="CL260" s="136"/>
      <c r="CM260" s="136"/>
      <c r="CN260" s="136"/>
      <c r="CO260" s="136"/>
      <c r="CP260" s="136"/>
      <c r="CQ260" s="136"/>
      <c r="CR260" s="136"/>
      <c r="CS260" s="64"/>
      <c r="CT260" s="369"/>
      <c r="CU260" s="136"/>
      <c r="CV260" s="136"/>
      <c r="CW260" s="136"/>
      <c r="CX260" s="136"/>
      <c r="CY260" s="136"/>
      <c r="CZ260" s="136"/>
      <c r="DA260" s="136"/>
      <c r="DB260" s="136"/>
      <c r="DC260" s="136"/>
      <c r="DD260" s="136"/>
      <c r="DE260" s="136"/>
      <c r="DF260" s="136"/>
      <c r="DG260" s="136"/>
      <c r="DI260" s="80"/>
      <c r="DJ260" s="136"/>
      <c r="DK260" s="136"/>
      <c r="DL260" s="136"/>
      <c r="DM260" s="136"/>
      <c r="DN260" s="136"/>
      <c r="DO260" s="136"/>
      <c r="DP260" s="136"/>
      <c r="DQ260" s="136"/>
      <c r="DR260" s="136"/>
      <c r="DS260" s="136"/>
      <c r="DT260" s="136"/>
      <c r="DU260" s="136"/>
      <c r="DV260" s="136"/>
      <c r="DX260" s="80"/>
      <c r="DY260" s="136"/>
      <c r="DZ260" s="136"/>
      <c r="EA260" s="136"/>
      <c r="EB260" s="136"/>
      <c r="EC260" s="136"/>
      <c r="ED260" s="136"/>
      <c r="EE260" s="136"/>
      <c r="EF260" s="136"/>
      <c r="EG260" s="136"/>
      <c r="EH260" s="136"/>
      <c r="EI260" s="136"/>
      <c r="EJ260" s="136"/>
      <c r="EK260" s="136"/>
      <c r="EM260" s="80"/>
      <c r="EN260" s="136"/>
      <c r="EO260" s="136"/>
      <c r="EP260" s="136"/>
      <c r="EQ260" s="136"/>
      <c r="ER260" s="136"/>
      <c r="ES260" s="136"/>
      <c r="ET260" s="136"/>
      <c r="EU260" s="136"/>
      <c r="EV260" s="136"/>
      <c r="EW260" s="136"/>
      <c r="EX260" s="136"/>
      <c r="EY260" s="136"/>
      <c r="EZ260" s="136"/>
    </row>
    <row r="261" spans="1:156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8"/>
      <c r="X261" s="330"/>
      <c r="Y261" s="330"/>
      <c r="Z261" s="330"/>
      <c r="AA261" s="330"/>
      <c r="AB261" s="330"/>
      <c r="AC261" s="330"/>
      <c r="AD261" s="330"/>
      <c r="AE261" s="330"/>
      <c r="AF261" s="330"/>
      <c r="AG261" s="330"/>
      <c r="AH261" s="330"/>
      <c r="AI261" s="330"/>
      <c r="AJ261" s="330"/>
      <c r="AL261" s="369"/>
      <c r="AM261" s="136"/>
      <c r="AN261" s="136"/>
      <c r="AO261" s="136"/>
      <c r="AP261" s="136"/>
      <c r="AQ261" s="136"/>
      <c r="AR261" s="136"/>
      <c r="AS261" s="136"/>
      <c r="AT261" s="136"/>
      <c r="AU261" s="136"/>
      <c r="AV261" s="136"/>
      <c r="AW261" s="136"/>
      <c r="AX261" s="136"/>
      <c r="AY261" s="136"/>
      <c r="AZ261" s="64"/>
      <c r="BA261" s="369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  <c r="BM261" s="136"/>
      <c r="BN261" s="136"/>
      <c r="BO261" s="188"/>
      <c r="BP261" s="369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88"/>
      <c r="CE261" s="369"/>
      <c r="CF261" s="136"/>
      <c r="CG261" s="136"/>
      <c r="CH261" s="136"/>
      <c r="CI261" s="136"/>
      <c r="CJ261" s="136"/>
      <c r="CK261" s="136"/>
      <c r="CL261" s="136"/>
      <c r="CM261" s="136"/>
      <c r="CN261" s="136"/>
      <c r="CO261" s="136"/>
      <c r="CP261" s="136"/>
      <c r="CQ261" s="136"/>
      <c r="CR261" s="136"/>
      <c r="CS261" s="64"/>
      <c r="CT261" s="369"/>
      <c r="CU261" s="136"/>
      <c r="CV261" s="136"/>
      <c r="CW261" s="136"/>
      <c r="CX261" s="136"/>
      <c r="CY261" s="136"/>
      <c r="CZ261" s="136"/>
      <c r="DA261" s="136"/>
      <c r="DB261" s="136"/>
      <c r="DC261" s="136"/>
      <c r="DD261" s="136"/>
      <c r="DE261" s="136"/>
      <c r="DF261" s="136"/>
      <c r="DG261" s="136"/>
      <c r="DI261" s="80"/>
      <c r="DJ261" s="136"/>
      <c r="DK261" s="136"/>
      <c r="DL261" s="136"/>
      <c r="DM261" s="136"/>
      <c r="DN261" s="136"/>
      <c r="DO261" s="136"/>
      <c r="DP261" s="136"/>
      <c r="DQ261" s="136"/>
      <c r="DR261" s="136"/>
      <c r="DS261" s="136"/>
      <c r="DT261" s="136"/>
      <c r="DU261" s="136"/>
      <c r="DV261" s="136"/>
      <c r="DX261" s="80"/>
      <c r="DY261" s="136"/>
      <c r="DZ261" s="136"/>
      <c r="EA261" s="136"/>
      <c r="EB261" s="136"/>
      <c r="EC261" s="136"/>
      <c r="ED261" s="136"/>
      <c r="EE261" s="136"/>
      <c r="EF261" s="136"/>
      <c r="EG261" s="136"/>
      <c r="EH261" s="136"/>
      <c r="EI261" s="136"/>
      <c r="EJ261" s="136"/>
      <c r="EK261" s="136"/>
      <c r="EM261" s="80"/>
      <c r="EN261" s="136"/>
      <c r="EO261" s="136"/>
      <c r="EP261" s="136"/>
      <c r="EQ261" s="136"/>
      <c r="ER261" s="136"/>
      <c r="ES261" s="136"/>
      <c r="ET261" s="136"/>
      <c r="EU261" s="136"/>
      <c r="EV261" s="136"/>
      <c r="EW261" s="136"/>
      <c r="EX261" s="136"/>
      <c r="EY261" s="136"/>
      <c r="EZ261" s="136"/>
    </row>
    <row r="262" spans="1:156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8"/>
      <c r="X262" s="330"/>
      <c r="Y262" s="330"/>
      <c r="Z262" s="330"/>
      <c r="AA262" s="330"/>
      <c r="AB262" s="330"/>
      <c r="AC262" s="330"/>
      <c r="AD262" s="330"/>
      <c r="AE262" s="330"/>
      <c r="AF262" s="330"/>
      <c r="AG262" s="330"/>
      <c r="AH262" s="330"/>
      <c r="AI262" s="330"/>
      <c r="AJ262" s="330"/>
      <c r="AL262" s="369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64"/>
      <c r="BA262" s="369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  <c r="BM262" s="136"/>
      <c r="BN262" s="136"/>
      <c r="BO262" s="188"/>
      <c r="BP262" s="369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88"/>
      <c r="CE262" s="369"/>
      <c r="CF262" s="136"/>
      <c r="CG262" s="136"/>
      <c r="CH262" s="136"/>
      <c r="CI262" s="136"/>
      <c r="CJ262" s="136"/>
      <c r="CK262" s="136"/>
      <c r="CL262" s="136"/>
      <c r="CM262" s="136"/>
      <c r="CN262" s="136"/>
      <c r="CO262" s="136"/>
      <c r="CP262" s="136"/>
      <c r="CQ262" s="136"/>
      <c r="CR262" s="136"/>
      <c r="CS262" s="64"/>
      <c r="CT262" s="369"/>
      <c r="CU262" s="136"/>
      <c r="CV262" s="136"/>
      <c r="CW262" s="136"/>
      <c r="CX262" s="136"/>
      <c r="CY262" s="136"/>
      <c r="CZ262" s="136"/>
      <c r="DA262" s="136"/>
      <c r="DB262" s="136"/>
      <c r="DC262" s="136"/>
      <c r="DD262" s="136"/>
      <c r="DE262" s="136"/>
      <c r="DF262" s="136"/>
      <c r="DG262" s="136"/>
      <c r="DI262" s="80"/>
      <c r="DJ262" s="136"/>
      <c r="DK262" s="136"/>
      <c r="DL262" s="136"/>
      <c r="DM262" s="136"/>
      <c r="DN262" s="136"/>
      <c r="DO262" s="136"/>
      <c r="DP262" s="136"/>
      <c r="DQ262" s="136"/>
      <c r="DR262" s="136"/>
      <c r="DS262" s="136"/>
      <c r="DT262" s="136"/>
      <c r="DU262" s="136"/>
      <c r="DV262" s="136"/>
      <c r="DX262" s="80"/>
      <c r="DY262" s="136"/>
      <c r="DZ262" s="136"/>
      <c r="EA262" s="136"/>
      <c r="EB262" s="136"/>
      <c r="EC262" s="136"/>
      <c r="ED262" s="136"/>
      <c r="EE262" s="136"/>
      <c r="EF262" s="136"/>
      <c r="EG262" s="136"/>
      <c r="EH262" s="136"/>
      <c r="EI262" s="136"/>
      <c r="EJ262" s="136"/>
      <c r="EK262" s="136"/>
      <c r="EM262" s="80"/>
      <c r="EN262" s="136"/>
      <c r="EO262" s="136"/>
      <c r="EP262" s="136"/>
      <c r="EQ262" s="136"/>
      <c r="ER262" s="136"/>
      <c r="ES262" s="136"/>
      <c r="ET262" s="136"/>
      <c r="EU262" s="136"/>
      <c r="EV262" s="136"/>
      <c r="EW262" s="136"/>
      <c r="EX262" s="136"/>
      <c r="EY262" s="136"/>
      <c r="EZ262" s="136"/>
    </row>
    <row r="263" spans="1:156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8"/>
      <c r="X263" s="330"/>
      <c r="Y263" s="330"/>
      <c r="Z263" s="330"/>
      <c r="AA263" s="330"/>
      <c r="AB263" s="330"/>
      <c r="AC263" s="330"/>
      <c r="AD263" s="330"/>
      <c r="AE263" s="330"/>
      <c r="AF263" s="330"/>
      <c r="AG263" s="330"/>
      <c r="AH263" s="330"/>
      <c r="AI263" s="330"/>
      <c r="AJ263" s="330"/>
      <c r="AL263" s="369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64"/>
      <c r="BA263" s="369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6"/>
      <c r="BN263" s="136"/>
      <c r="BO263" s="188"/>
      <c r="BP263" s="369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88"/>
      <c r="CE263" s="369"/>
      <c r="CF263" s="136"/>
      <c r="CG263" s="136"/>
      <c r="CH263" s="136"/>
      <c r="CI263" s="136"/>
      <c r="CJ263" s="136"/>
      <c r="CK263" s="136"/>
      <c r="CL263" s="136"/>
      <c r="CM263" s="136"/>
      <c r="CN263" s="136"/>
      <c r="CO263" s="136"/>
      <c r="CP263" s="136"/>
      <c r="CQ263" s="136"/>
      <c r="CR263" s="136"/>
      <c r="CS263" s="64"/>
      <c r="CT263" s="369"/>
      <c r="CU263" s="136"/>
      <c r="CV263" s="136"/>
      <c r="CW263" s="136"/>
      <c r="CX263" s="136"/>
      <c r="CY263" s="136"/>
      <c r="CZ263" s="136"/>
      <c r="DA263" s="136"/>
      <c r="DB263" s="136"/>
      <c r="DC263" s="136"/>
      <c r="DD263" s="136"/>
      <c r="DE263" s="136"/>
      <c r="DF263" s="136"/>
      <c r="DG263" s="136"/>
      <c r="DI263" s="80"/>
      <c r="DJ263" s="136"/>
      <c r="DK263" s="136"/>
      <c r="DL263" s="136"/>
      <c r="DM263" s="136"/>
      <c r="DN263" s="136"/>
      <c r="DO263" s="136"/>
      <c r="DP263" s="136"/>
      <c r="DQ263" s="136"/>
      <c r="DR263" s="136"/>
      <c r="DS263" s="136"/>
      <c r="DT263" s="136"/>
      <c r="DU263" s="136"/>
      <c r="DV263" s="136"/>
      <c r="DX263" s="80"/>
      <c r="DY263" s="136"/>
      <c r="DZ263" s="136"/>
      <c r="EA263" s="136"/>
      <c r="EB263" s="136"/>
      <c r="EC263" s="136"/>
      <c r="ED263" s="136"/>
      <c r="EE263" s="136"/>
      <c r="EF263" s="136"/>
      <c r="EG263" s="136"/>
      <c r="EH263" s="136"/>
      <c r="EI263" s="136"/>
      <c r="EJ263" s="136"/>
      <c r="EK263" s="136"/>
      <c r="EM263" s="80"/>
      <c r="EN263" s="136"/>
      <c r="EO263" s="136"/>
      <c r="EP263" s="136"/>
      <c r="EQ263" s="136"/>
      <c r="ER263" s="136"/>
      <c r="ES263" s="136"/>
      <c r="ET263" s="136"/>
      <c r="EU263" s="136"/>
      <c r="EV263" s="136"/>
      <c r="EW263" s="136"/>
      <c r="EX263" s="136"/>
      <c r="EY263" s="136"/>
      <c r="EZ263" s="136"/>
    </row>
    <row r="264" spans="1:156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8"/>
      <c r="X264" s="330"/>
      <c r="Y264" s="330"/>
      <c r="Z264" s="330"/>
      <c r="AA264" s="330"/>
      <c r="AB264" s="330"/>
      <c r="AC264" s="330"/>
      <c r="AD264" s="330"/>
      <c r="AE264" s="330"/>
      <c r="AF264" s="330"/>
      <c r="AG264" s="330"/>
      <c r="AH264" s="330"/>
      <c r="AI264" s="330"/>
      <c r="AJ264" s="330"/>
      <c r="AL264" s="369"/>
      <c r="AM264" s="136"/>
      <c r="AN264" s="136"/>
      <c r="AO264" s="136"/>
      <c r="AP264" s="136"/>
      <c r="AQ264" s="136"/>
      <c r="AR264" s="136"/>
      <c r="AS264" s="136"/>
      <c r="AT264" s="136"/>
      <c r="AU264" s="136"/>
      <c r="AV264" s="136"/>
      <c r="AW264" s="136"/>
      <c r="AX264" s="136"/>
      <c r="AY264" s="136"/>
      <c r="AZ264" s="64"/>
      <c r="BA264" s="369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  <c r="BM264" s="136"/>
      <c r="BN264" s="136"/>
      <c r="BO264" s="188"/>
      <c r="BP264" s="369"/>
      <c r="BQ264" s="136"/>
      <c r="BR264" s="136"/>
      <c r="BS264" s="136"/>
      <c r="BT264" s="136"/>
      <c r="BU264" s="136"/>
      <c r="BV264" s="136"/>
      <c r="BW264" s="136"/>
      <c r="BX264" s="136"/>
      <c r="BY264" s="136"/>
      <c r="BZ264" s="136"/>
      <c r="CA264" s="136"/>
      <c r="CB264" s="136"/>
      <c r="CC264" s="136"/>
      <c r="CD264" s="188"/>
      <c r="CE264" s="369"/>
      <c r="CF264" s="136"/>
      <c r="CG264" s="136"/>
      <c r="CH264" s="136"/>
      <c r="CI264" s="136"/>
      <c r="CJ264" s="136"/>
      <c r="CK264" s="136"/>
      <c r="CL264" s="136"/>
      <c r="CM264" s="136"/>
      <c r="CN264" s="136"/>
      <c r="CO264" s="136"/>
      <c r="CP264" s="136"/>
      <c r="CQ264" s="136"/>
      <c r="CR264" s="136"/>
      <c r="CS264" s="64"/>
      <c r="CT264" s="369"/>
      <c r="CU264" s="136"/>
      <c r="CV264" s="136"/>
      <c r="CW264" s="136"/>
      <c r="CX264" s="136"/>
      <c r="CY264" s="136"/>
      <c r="CZ264" s="136"/>
      <c r="DA264" s="136"/>
      <c r="DB264" s="136"/>
      <c r="DC264" s="136"/>
      <c r="DD264" s="136"/>
      <c r="DE264" s="136"/>
      <c r="DF264" s="136"/>
      <c r="DG264" s="136"/>
      <c r="DI264" s="80"/>
      <c r="DJ264" s="136"/>
      <c r="DK264" s="136"/>
      <c r="DL264" s="136"/>
      <c r="DM264" s="136"/>
      <c r="DN264" s="136"/>
      <c r="DO264" s="136"/>
      <c r="DP264" s="136"/>
      <c r="DQ264" s="136"/>
      <c r="DR264" s="136"/>
      <c r="DS264" s="136"/>
      <c r="DT264" s="136"/>
      <c r="DU264" s="136"/>
      <c r="DV264" s="136"/>
      <c r="DX264" s="80"/>
      <c r="DY264" s="136"/>
      <c r="DZ264" s="136"/>
      <c r="EA264" s="136"/>
      <c r="EB264" s="136"/>
      <c r="EC264" s="136"/>
      <c r="ED264" s="136"/>
      <c r="EE264" s="136"/>
      <c r="EF264" s="136"/>
      <c r="EG264" s="136"/>
      <c r="EH264" s="136"/>
      <c r="EI264" s="136"/>
      <c r="EJ264" s="136"/>
      <c r="EK264" s="136"/>
      <c r="EM264" s="80"/>
      <c r="EN264" s="136"/>
      <c r="EO264" s="136"/>
      <c r="EP264" s="136"/>
      <c r="EQ264" s="136"/>
      <c r="ER264" s="136"/>
      <c r="ES264" s="136"/>
      <c r="ET264" s="136"/>
      <c r="EU264" s="136"/>
      <c r="EV264" s="136"/>
      <c r="EW264" s="136"/>
      <c r="EX264" s="136"/>
      <c r="EY264" s="136"/>
      <c r="EZ264" s="136"/>
    </row>
    <row r="265" spans="1:156">
      <c r="A265" s="162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162"/>
      <c r="R265" s="162"/>
      <c r="S265" s="162"/>
      <c r="T265" s="162"/>
      <c r="U265" s="162"/>
      <c r="V265" s="162"/>
      <c r="W265" s="8"/>
      <c r="X265" s="330"/>
      <c r="Y265" s="330"/>
      <c r="Z265" s="330"/>
      <c r="AA265" s="330"/>
      <c r="AB265" s="330"/>
      <c r="AC265" s="330"/>
      <c r="AD265" s="330"/>
      <c r="AE265" s="330"/>
      <c r="AF265" s="330"/>
      <c r="AG265" s="330"/>
      <c r="AH265" s="330"/>
      <c r="AI265" s="330"/>
      <c r="AJ265" s="330"/>
      <c r="AL265" s="369"/>
      <c r="AM265" s="136"/>
      <c r="AN265" s="136"/>
      <c r="AO265" s="136"/>
      <c r="AP265" s="136"/>
      <c r="AQ265" s="136"/>
      <c r="AR265" s="136"/>
      <c r="AS265" s="136"/>
      <c r="AT265" s="136"/>
      <c r="AU265" s="136"/>
      <c r="AV265" s="136"/>
      <c r="AW265" s="136"/>
      <c r="AX265" s="136"/>
      <c r="AY265" s="136"/>
      <c r="AZ265" s="64"/>
      <c r="BA265" s="369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  <c r="BM265" s="136"/>
      <c r="BN265" s="136"/>
      <c r="BO265" s="188"/>
      <c r="BP265" s="369"/>
      <c r="BQ265" s="136"/>
      <c r="BR265" s="136"/>
      <c r="BS265" s="136"/>
      <c r="BT265" s="136"/>
      <c r="BU265" s="136"/>
      <c r="BV265" s="136"/>
      <c r="BW265" s="136"/>
      <c r="BX265" s="136"/>
      <c r="BY265" s="136"/>
      <c r="BZ265" s="136"/>
      <c r="CA265" s="136"/>
      <c r="CB265" s="136"/>
      <c r="CC265" s="136"/>
      <c r="CD265" s="188"/>
      <c r="CE265" s="369"/>
      <c r="CF265" s="136"/>
      <c r="CG265" s="136"/>
      <c r="CH265" s="136"/>
      <c r="CI265" s="136"/>
      <c r="CJ265" s="136"/>
      <c r="CK265" s="136"/>
      <c r="CL265" s="136"/>
      <c r="CM265" s="136"/>
      <c r="CN265" s="136"/>
      <c r="CO265" s="136"/>
      <c r="CP265" s="136"/>
      <c r="CQ265" s="136"/>
      <c r="CR265" s="136"/>
      <c r="CS265" s="64"/>
      <c r="CT265" s="369"/>
      <c r="CU265" s="136"/>
      <c r="CV265" s="136"/>
      <c r="CW265" s="136"/>
      <c r="CX265" s="136"/>
      <c r="CY265" s="136"/>
      <c r="CZ265" s="136"/>
      <c r="DA265" s="136"/>
      <c r="DB265" s="136"/>
      <c r="DC265" s="136"/>
      <c r="DD265" s="136"/>
      <c r="DE265" s="136"/>
      <c r="DF265" s="136"/>
      <c r="DG265" s="136"/>
      <c r="DI265" s="80"/>
      <c r="DJ265" s="136"/>
      <c r="DK265" s="136"/>
      <c r="DL265" s="136"/>
      <c r="DM265" s="136"/>
      <c r="DN265" s="136"/>
      <c r="DO265" s="136"/>
      <c r="DP265" s="136"/>
      <c r="DQ265" s="136"/>
      <c r="DR265" s="136"/>
      <c r="DS265" s="136"/>
      <c r="DT265" s="136"/>
      <c r="DU265" s="136"/>
      <c r="DV265" s="136"/>
      <c r="DX265" s="80"/>
      <c r="DY265" s="136"/>
      <c r="DZ265" s="136"/>
      <c r="EA265" s="136"/>
      <c r="EB265" s="136"/>
      <c r="EC265" s="136"/>
      <c r="ED265" s="136"/>
      <c r="EE265" s="136"/>
      <c r="EF265" s="136"/>
      <c r="EG265" s="136"/>
      <c r="EH265" s="136"/>
      <c r="EI265" s="136"/>
      <c r="EJ265" s="136"/>
      <c r="EK265" s="136"/>
      <c r="EM265" s="80"/>
      <c r="EN265" s="136"/>
      <c r="EO265" s="136"/>
      <c r="EP265" s="136"/>
      <c r="EQ265" s="136"/>
      <c r="ER265" s="136"/>
      <c r="ES265" s="136"/>
      <c r="ET265" s="136"/>
      <c r="EU265" s="136"/>
      <c r="EV265" s="136"/>
      <c r="EW265" s="136"/>
      <c r="EX265" s="136"/>
      <c r="EY265" s="136"/>
      <c r="EZ265" s="136"/>
    </row>
    <row r="266" spans="1:156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8"/>
      <c r="X266" s="330"/>
      <c r="Y266" s="330"/>
      <c r="Z266" s="330"/>
      <c r="AA266" s="330"/>
      <c r="AB266" s="330"/>
      <c r="AC266" s="330"/>
      <c r="AD266" s="330"/>
      <c r="AE266" s="330"/>
      <c r="AF266" s="330"/>
      <c r="AG266" s="330"/>
      <c r="AH266" s="330"/>
      <c r="AI266" s="330"/>
      <c r="AJ266" s="330"/>
      <c r="AL266" s="369"/>
      <c r="AM266" s="136"/>
      <c r="AN266" s="136"/>
      <c r="AO266" s="136"/>
      <c r="AP266" s="136"/>
      <c r="AQ266" s="136"/>
      <c r="AR266" s="136"/>
      <c r="AS266" s="136"/>
      <c r="AT266" s="136"/>
      <c r="AU266" s="136"/>
      <c r="AV266" s="136"/>
      <c r="AW266" s="136"/>
      <c r="AX266" s="136"/>
      <c r="AY266" s="136"/>
      <c r="AZ266" s="64"/>
      <c r="BA266" s="369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  <c r="BM266" s="136"/>
      <c r="BN266" s="136"/>
      <c r="BO266" s="188"/>
      <c r="BP266" s="369"/>
      <c r="BQ266" s="136"/>
      <c r="BR266" s="136"/>
      <c r="BS266" s="136"/>
      <c r="BT266" s="136"/>
      <c r="BU266" s="136"/>
      <c r="BV266" s="136"/>
      <c r="BW266" s="136"/>
      <c r="BX266" s="136"/>
      <c r="BY266" s="136"/>
      <c r="BZ266" s="136"/>
      <c r="CA266" s="136"/>
      <c r="CB266" s="136"/>
      <c r="CC266" s="136"/>
      <c r="CD266" s="188"/>
      <c r="CE266" s="369"/>
      <c r="CF266" s="136"/>
      <c r="CG266" s="136"/>
      <c r="CH266" s="136"/>
      <c r="CI266" s="136"/>
      <c r="CJ266" s="136"/>
      <c r="CK266" s="136"/>
      <c r="CL266" s="136"/>
      <c r="CM266" s="136"/>
      <c r="CN266" s="136"/>
      <c r="CO266" s="136"/>
      <c r="CP266" s="136"/>
      <c r="CQ266" s="136"/>
      <c r="CR266" s="136"/>
      <c r="CS266" s="64"/>
      <c r="CT266" s="369"/>
      <c r="CU266" s="136"/>
      <c r="CV266" s="136"/>
      <c r="CW266" s="136"/>
      <c r="CX266" s="136"/>
      <c r="CY266" s="136"/>
      <c r="CZ266" s="136"/>
      <c r="DA266" s="136"/>
      <c r="DB266" s="136"/>
      <c r="DC266" s="136"/>
      <c r="DD266" s="136"/>
      <c r="DE266" s="136"/>
      <c r="DF266" s="136"/>
      <c r="DG266" s="136"/>
      <c r="DI266" s="80"/>
      <c r="DJ266" s="136"/>
      <c r="DK266" s="136"/>
      <c r="DL266" s="136"/>
      <c r="DM266" s="136"/>
      <c r="DN266" s="136"/>
      <c r="DO266" s="136"/>
      <c r="DP266" s="136"/>
      <c r="DQ266" s="136"/>
      <c r="DR266" s="136"/>
      <c r="DS266" s="136"/>
      <c r="DT266" s="136"/>
      <c r="DU266" s="136"/>
      <c r="DV266" s="136"/>
      <c r="DX266" s="80"/>
      <c r="DY266" s="136"/>
      <c r="DZ266" s="136"/>
      <c r="EA266" s="136"/>
      <c r="EB266" s="136"/>
      <c r="EC266" s="136"/>
      <c r="ED266" s="136"/>
      <c r="EE266" s="136"/>
      <c r="EF266" s="136"/>
      <c r="EG266" s="136"/>
      <c r="EH266" s="136"/>
      <c r="EI266" s="136"/>
      <c r="EJ266" s="136"/>
      <c r="EK266" s="136"/>
      <c r="EM266" s="80"/>
      <c r="EN266" s="136"/>
      <c r="EO266" s="136"/>
      <c r="EP266" s="136"/>
      <c r="EQ266" s="136"/>
      <c r="ER266" s="136"/>
      <c r="ES266" s="136"/>
      <c r="ET266" s="136"/>
      <c r="EU266" s="136"/>
      <c r="EV266" s="136"/>
      <c r="EW266" s="136"/>
      <c r="EX266" s="136"/>
      <c r="EY266" s="136"/>
      <c r="EZ266" s="136"/>
    </row>
    <row r="267" spans="1:156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8"/>
      <c r="X267" s="330"/>
      <c r="Y267" s="330"/>
      <c r="Z267" s="330"/>
      <c r="AA267" s="330"/>
      <c r="AB267" s="330"/>
      <c r="AC267" s="330"/>
      <c r="AD267" s="330"/>
      <c r="AE267" s="330"/>
      <c r="AF267" s="330"/>
      <c r="AG267" s="330"/>
      <c r="AH267" s="330"/>
      <c r="AI267" s="330"/>
      <c r="AJ267" s="330"/>
      <c r="AL267" s="369"/>
      <c r="AM267" s="136"/>
      <c r="AN267" s="136"/>
      <c r="AO267" s="136"/>
      <c r="AP267" s="136"/>
      <c r="AQ267" s="136"/>
      <c r="AR267" s="136"/>
      <c r="AS267" s="136"/>
      <c r="AT267" s="136"/>
      <c r="AU267" s="136"/>
      <c r="AV267" s="136"/>
      <c r="AW267" s="136"/>
      <c r="AX267" s="136"/>
      <c r="AY267" s="136"/>
      <c r="AZ267" s="64"/>
      <c r="BA267" s="369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  <c r="BM267" s="136"/>
      <c r="BN267" s="136"/>
      <c r="BO267" s="188"/>
      <c r="BP267" s="369"/>
      <c r="BQ267" s="136"/>
      <c r="BR267" s="136"/>
      <c r="BS267" s="136"/>
      <c r="BT267" s="136"/>
      <c r="BU267" s="136"/>
      <c r="BV267" s="136"/>
      <c r="BW267" s="136"/>
      <c r="BX267" s="136"/>
      <c r="BY267" s="136"/>
      <c r="BZ267" s="136"/>
      <c r="CA267" s="136"/>
      <c r="CB267" s="136"/>
      <c r="CC267" s="136"/>
      <c r="CD267" s="188"/>
      <c r="CE267" s="369"/>
      <c r="CF267" s="136"/>
      <c r="CG267" s="136"/>
      <c r="CH267" s="136"/>
      <c r="CI267" s="136"/>
      <c r="CJ267" s="136"/>
      <c r="CK267" s="136"/>
      <c r="CL267" s="136"/>
      <c r="CM267" s="136"/>
      <c r="CN267" s="136"/>
      <c r="CO267" s="136"/>
      <c r="CP267" s="136"/>
      <c r="CQ267" s="136"/>
      <c r="CR267" s="136"/>
      <c r="CS267" s="64"/>
      <c r="CT267" s="369"/>
      <c r="CU267" s="136"/>
      <c r="CV267" s="136"/>
      <c r="CW267" s="136"/>
      <c r="CX267" s="136"/>
      <c r="CY267" s="136"/>
      <c r="CZ267" s="136"/>
      <c r="DA267" s="136"/>
      <c r="DB267" s="136"/>
      <c r="DC267" s="136"/>
      <c r="DD267" s="136"/>
      <c r="DE267" s="136"/>
      <c r="DF267" s="136"/>
      <c r="DG267" s="136"/>
      <c r="DI267" s="80"/>
      <c r="DJ267" s="136"/>
      <c r="DK267" s="136"/>
      <c r="DL267" s="136"/>
      <c r="DM267" s="136"/>
      <c r="DN267" s="136"/>
      <c r="DO267" s="136"/>
      <c r="DP267" s="136"/>
      <c r="DQ267" s="136"/>
      <c r="DR267" s="136"/>
      <c r="DS267" s="136"/>
      <c r="DT267" s="136"/>
      <c r="DU267" s="136"/>
      <c r="DV267" s="136"/>
      <c r="DX267" s="80"/>
      <c r="DY267" s="136"/>
      <c r="DZ267" s="136"/>
      <c r="EA267" s="136"/>
      <c r="EB267" s="136"/>
      <c r="EC267" s="136"/>
      <c r="ED267" s="136"/>
      <c r="EE267" s="136"/>
      <c r="EF267" s="136"/>
      <c r="EG267" s="136"/>
      <c r="EH267" s="136"/>
      <c r="EI267" s="136"/>
      <c r="EJ267" s="136"/>
      <c r="EK267" s="136"/>
      <c r="EM267" s="80"/>
      <c r="EN267" s="136"/>
      <c r="EO267" s="136"/>
      <c r="EP267" s="136"/>
      <c r="EQ267" s="136"/>
      <c r="ER267" s="136"/>
      <c r="ES267" s="136"/>
      <c r="ET267" s="136"/>
      <c r="EU267" s="136"/>
      <c r="EV267" s="136"/>
      <c r="EW267" s="136"/>
      <c r="EX267" s="136"/>
      <c r="EY267" s="136"/>
      <c r="EZ267" s="136"/>
    </row>
    <row r="268" spans="1:156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8"/>
      <c r="X268" s="330"/>
      <c r="Y268" s="330"/>
      <c r="Z268" s="330"/>
      <c r="AA268" s="330"/>
      <c r="AB268" s="330"/>
      <c r="AC268" s="330"/>
      <c r="AD268" s="330"/>
      <c r="AE268" s="330"/>
      <c r="AF268" s="330"/>
      <c r="AG268" s="330"/>
      <c r="AH268" s="330"/>
      <c r="AI268" s="330"/>
      <c r="AJ268" s="330"/>
      <c r="AL268" s="369"/>
      <c r="AM268" s="136"/>
      <c r="AN268" s="136"/>
      <c r="AO268" s="136"/>
      <c r="AP268" s="136"/>
      <c r="AQ268" s="136"/>
      <c r="AR268" s="136"/>
      <c r="AS268" s="136"/>
      <c r="AT268" s="136"/>
      <c r="AU268" s="136"/>
      <c r="AV268" s="136"/>
      <c r="AW268" s="136"/>
      <c r="AX268" s="136"/>
      <c r="AY268" s="136"/>
      <c r="AZ268" s="64"/>
      <c r="BA268" s="369"/>
      <c r="BB268" s="136"/>
      <c r="BC268" s="136"/>
      <c r="BD268" s="136"/>
      <c r="BE268" s="136"/>
      <c r="BF268" s="136"/>
      <c r="BG268" s="136"/>
      <c r="BH268" s="136"/>
      <c r="BI268" s="136"/>
      <c r="BJ268" s="136"/>
      <c r="BK268" s="136"/>
      <c r="BL268" s="136"/>
      <c r="BM268" s="136"/>
      <c r="BN268" s="136"/>
      <c r="BO268" s="188"/>
      <c r="BP268" s="369"/>
      <c r="BQ268" s="136"/>
      <c r="BR268" s="136"/>
      <c r="BS268" s="136"/>
      <c r="BT268" s="136"/>
      <c r="BU268" s="136"/>
      <c r="BV268" s="136"/>
      <c r="BW268" s="136"/>
      <c r="BX268" s="136"/>
      <c r="BY268" s="136"/>
      <c r="BZ268" s="136"/>
      <c r="CA268" s="136"/>
      <c r="CB268" s="136"/>
      <c r="CC268" s="136"/>
      <c r="CD268" s="188"/>
      <c r="CE268" s="369"/>
      <c r="CF268" s="136"/>
      <c r="CG268" s="136"/>
      <c r="CH268" s="136"/>
      <c r="CI268" s="136"/>
      <c r="CJ268" s="136"/>
      <c r="CK268" s="136"/>
      <c r="CL268" s="136"/>
      <c r="CM268" s="136"/>
      <c r="CN268" s="136"/>
      <c r="CO268" s="136"/>
      <c r="CP268" s="136"/>
      <c r="CQ268" s="136"/>
      <c r="CR268" s="136"/>
      <c r="CS268" s="64"/>
      <c r="CT268" s="369"/>
      <c r="CU268" s="136"/>
      <c r="CV268" s="136"/>
      <c r="CW268" s="136"/>
      <c r="CX268" s="136"/>
      <c r="CY268" s="136"/>
      <c r="CZ268" s="136"/>
      <c r="DA268" s="136"/>
      <c r="DB268" s="136"/>
      <c r="DC268" s="136"/>
      <c r="DD268" s="136"/>
      <c r="DE268" s="136"/>
      <c r="DF268" s="136"/>
      <c r="DG268" s="136"/>
      <c r="DI268" s="80"/>
      <c r="DJ268" s="136"/>
      <c r="DK268" s="136"/>
      <c r="DL268" s="136"/>
      <c r="DM268" s="136"/>
      <c r="DN268" s="136"/>
      <c r="DO268" s="136"/>
      <c r="DP268" s="136"/>
      <c r="DQ268" s="136"/>
      <c r="DR268" s="136"/>
      <c r="DS268" s="136"/>
      <c r="DT268" s="136"/>
      <c r="DU268" s="136"/>
      <c r="DV268" s="136"/>
      <c r="DX268" s="80"/>
      <c r="DY268" s="136"/>
      <c r="DZ268" s="136"/>
      <c r="EA268" s="136"/>
      <c r="EB268" s="136"/>
      <c r="EC268" s="136"/>
      <c r="ED268" s="136"/>
      <c r="EE268" s="136"/>
      <c r="EF268" s="136"/>
      <c r="EG268" s="136"/>
      <c r="EH268" s="136"/>
      <c r="EI268" s="136"/>
      <c r="EJ268" s="136"/>
      <c r="EK268" s="136"/>
      <c r="EM268" s="80"/>
      <c r="EN268" s="136"/>
      <c r="EO268" s="136"/>
      <c r="EP268" s="136"/>
      <c r="EQ268" s="136"/>
      <c r="ER268" s="136"/>
      <c r="ES268" s="136"/>
      <c r="ET268" s="136"/>
      <c r="EU268" s="136"/>
      <c r="EV268" s="136"/>
      <c r="EW268" s="136"/>
      <c r="EX268" s="136"/>
      <c r="EY268" s="136"/>
      <c r="EZ268" s="136"/>
    </row>
    <row r="269" spans="1:156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8"/>
      <c r="X269" s="330"/>
      <c r="Y269" s="330"/>
      <c r="Z269" s="330"/>
      <c r="AA269" s="330"/>
      <c r="AB269" s="330"/>
      <c r="AC269" s="330"/>
      <c r="AD269" s="330"/>
      <c r="AE269" s="330"/>
      <c r="AF269" s="330"/>
      <c r="AG269" s="330"/>
      <c r="AH269" s="330"/>
      <c r="AI269" s="330"/>
      <c r="AJ269" s="330"/>
      <c r="AL269" s="369"/>
      <c r="AM269" s="136"/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6"/>
      <c r="AY269" s="136"/>
      <c r="AZ269" s="64"/>
      <c r="BA269" s="369"/>
      <c r="BB269" s="136"/>
      <c r="BC269" s="136"/>
      <c r="BD269" s="136"/>
      <c r="BE269" s="136"/>
      <c r="BF269" s="136"/>
      <c r="BG269" s="136"/>
      <c r="BH269" s="136"/>
      <c r="BI269" s="136"/>
      <c r="BJ269" s="136"/>
      <c r="BK269" s="136"/>
      <c r="BL269" s="136"/>
      <c r="BM269" s="136"/>
      <c r="BN269" s="136"/>
      <c r="BO269" s="188"/>
      <c r="BP269" s="369"/>
      <c r="BQ269" s="136"/>
      <c r="BR269" s="136"/>
      <c r="BS269" s="136"/>
      <c r="BT269" s="136"/>
      <c r="BU269" s="136"/>
      <c r="BV269" s="136"/>
      <c r="BW269" s="136"/>
      <c r="BX269" s="136"/>
      <c r="BY269" s="136"/>
      <c r="BZ269" s="136"/>
      <c r="CA269" s="136"/>
      <c r="CB269" s="136"/>
      <c r="CC269" s="136"/>
      <c r="CD269" s="188"/>
      <c r="CE269" s="369"/>
      <c r="CF269" s="136"/>
      <c r="CG269" s="136"/>
      <c r="CH269" s="136"/>
      <c r="CI269" s="136"/>
      <c r="CJ269" s="136"/>
      <c r="CK269" s="136"/>
      <c r="CL269" s="136"/>
      <c r="CM269" s="136"/>
      <c r="CN269" s="136"/>
      <c r="CO269" s="136"/>
      <c r="CP269" s="136"/>
      <c r="CQ269" s="136"/>
      <c r="CR269" s="136"/>
      <c r="CS269" s="64"/>
      <c r="CT269" s="369"/>
      <c r="CU269" s="136"/>
      <c r="CV269" s="136"/>
      <c r="CW269" s="136"/>
      <c r="CX269" s="136"/>
      <c r="CY269" s="136"/>
      <c r="CZ269" s="136"/>
      <c r="DA269" s="136"/>
      <c r="DB269" s="136"/>
      <c r="DC269" s="136"/>
      <c r="DD269" s="136"/>
      <c r="DE269" s="136"/>
      <c r="DF269" s="136"/>
      <c r="DG269" s="136"/>
      <c r="DI269" s="80"/>
      <c r="DJ269" s="136"/>
      <c r="DK269" s="136"/>
      <c r="DL269" s="136"/>
      <c r="DM269" s="136"/>
      <c r="DN269" s="136"/>
      <c r="DO269" s="136"/>
      <c r="DP269" s="136"/>
      <c r="DQ269" s="136"/>
      <c r="DR269" s="136"/>
      <c r="DS269" s="136"/>
      <c r="DT269" s="136"/>
      <c r="DU269" s="136"/>
      <c r="DV269" s="136"/>
      <c r="DX269" s="80"/>
      <c r="DY269" s="136"/>
      <c r="DZ269" s="136"/>
      <c r="EA269" s="136"/>
      <c r="EB269" s="136"/>
      <c r="EC269" s="136"/>
      <c r="ED269" s="136"/>
      <c r="EE269" s="136"/>
      <c r="EF269" s="136"/>
      <c r="EG269" s="136"/>
      <c r="EH269" s="136"/>
      <c r="EI269" s="136"/>
      <c r="EJ269" s="136"/>
      <c r="EK269" s="136"/>
      <c r="EM269" s="80"/>
      <c r="EN269" s="136"/>
      <c r="EO269" s="136"/>
      <c r="EP269" s="136"/>
      <c r="EQ269" s="136"/>
      <c r="ER269" s="136"/>
      <c r="ES269" s="136"/>
      <c r="ET269" s="136"/>
      <c r="EU269" s="136"/>
      <c r="EV269" s="136"/>
      <c r="EW269" s="136"/>
      <c r="EX269" s="136"/>
      <c r="EY269" s="136"/>
      <c r="EZ269" s="136"/>
    </row>
    <row r="270" spans="1:156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8"/>
      <c r="X270" s="330"/>
      <c r="Y270" s="330"/>
      <c r="Z270" s="330"/>
      <c r="AA270" s="330"/>
      <c r="AB270" s="330"/>
      <c r="AC270" s="330"/>
      <c r="AD270" s="330"/>
      <c r="AE270" s="330"/>
      <c r="AF270" s="330"/>
      <c r="AG270" s="330"/>
      <c r="AH270" s="330"/>
      <c r="AI270" s="330"/>
      <c r="AJ270" s="330"/>
      <c r="AL270" s="369"/>
      <c r="AM270" s="136"/>
      <c r="AN270" s="136"/>
      <c r="AO270" s="136"/>
      <c r="AP270" s="136"/>
      <c r="AQ270" s="136"/>
      <c r="AR270" s="136"/>
      <c r="AS270" s="136"/>
      <c r="AT270" s="136"/>
      <c r="AU270" s="136"/>
      <c r="AV270" s="136"/>
      <c r="AW270" s="136"/>
      <c r="AX270" s="136"/>
      <c r="AY270" s="136"/>
      <c r="AZ270" s="64"/>
      <c r="BA270" s="369"/>
      <c r="BB270" s="136"/>
      <c r="BC270" s="136"/>
      <c r="BD270" s="136"/>
      <c r="BE270" s="136"/>
      <c r="BF270" s="136"/>
      <c r="BG270" s="136"/>
      <c r="BH270" s="136"/>
      <c r="BI270" s="136"/>
      <c r="BJ270" s="136"/>
      <c r="BK270" s="136"/>
      <c r="BL270" s="136"/>
      <c r="BM270" s="136"/>
      <c r="BN270" s="136"/>
      <c r="BO270" s="188"/>
      <c r="BP270" s="369"/>
      <c r="BQ270" s="136"/>
      <c r="BR270" s="136"/>
      <c r="BS270" s="136"/>
      <c r="BT270" s="136"/>
      <c r="BU270" s="136"/>
      <c r="BV270" s="136"/>
      <c r="BW270" s="136"/>
      <c r="BX270" s="136"/>
      <c r="BY270" s="136"/>
      <c r="BZ270" s="136"/>
      <c r="CA270" s="136"/>
      <c r="CB270" s="136"/>
      <c r="CC270" s="136"/>
      <c r="CD270" s="188"/>
      <c r="CE270" s="369"/>
      <c r="CF270" s="136"/>
      <c r="CG270" s="136"/>
      <c r="CH270" s="136"/>
      <c r="CI270" s="136"/>
      <c r="CJ270" s="136"/>
      <c r="CK270" s="136"/>
      <c r="CL270" s="136"/>
      <c r="CM270" s="136"/>
      <c r="CN270" s="136"/>
      <c r="CO270" s="136"/>
      <c r="CP270" s="136"/>
      <c r="CQ270" s="136"/>
      <c r="CR270" s="136"/>
      <c r="CS270" s="64"/>
      <c r="CT270" s="369"/>
      <c r="CU270" s="136"/>
      <c r="CV270" s="136"/>
      <c r="CW270" s="136"/>
      <c r="CX270" s="136"/>
      <c r="CY270" s="136"/>
      <c r="CZ270" s="136"/>
      <c r="DA270" s="136"/>
      <c r="DB270" s="136"/>
      <c r="DC270" s="136"/>
      <c r="DD270" s="136"/>
      <c r="DE270" s="136"/>
      <c r="DF270" s="136"/>
      <c r="DG270" s="136"/>
      <c r="DI270" s="80"/>
      <c r="DJ270" s="136"/>
      <c r="DK270" s="136"/>
      <c r="DL270" s="136"/>
      <c r="DM270" s="136"/>
      <c r="DN270" s="136"/>
      <c r="DO270" s="136"/>
      <c r="DP270" s="136"/>
      <c r="DQ270" s="136"/>
      <c r="DR270" s="136"/>
      <c r="DS270" s="136"/>
      <c r="DT270" s="136"/>
      <c r="DU270" s="136"/>
      <c r="DV270" s="136"/>
      <c r="DX270" s="80"/>
      <c r="DY270" s="136"/>
      <c r="DZ270" s="136"/>
      <c r="EA270" s="136"/>
      <c r="EB270" s="136"/>
      <c r="EC270" s="136"/>
      <c r="ED270" s="136"/>
      <c r="EE270" s="136"/>
      <c r="EF270" s="136"/>
      <c r="EG270" s="136"/>
      <c r="EH270" s="136"/>
      <c r="EI270" s="136"/>
      <c r="EJ270" s="136"/>
      <c r="EK270" s="136"/>
      <c r="EM270" s="80"/>
      <c r="EN270" s="136"/>
      <c r="EO270" s="136"/>
      <c r="EP270" s="136"/>
      <c r="EQ270" s="136"/>
      <c r="ER270" s="136"/>
      <c r="ES270" s="136"/>
      <c r="ET270" s="136"/>
      <c r="EU270" s="136"/>
      <c r="EV270" s="136"/>
      <c r="EW270" s="136"/>
      <c r="EX270" s="136"/>
      <c r="EY270" s="136"/>
      <c r="EZ270" s="136"/>
    </row>
    <row r="271" spans="1:156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64"/>
      <c r="X271" s="329"/>
      <c r="Y271" s="329"/>
      <c r="Z271" s="329"/>
      <c r="AA271" s="329"/>
      <c r="AB271" s="329"/>
      <c r="AC271" s="329"/>
      <c r="AD271" s="329"/>
      <c r="AE271" s="329"/>
      <c r="AF271" s="329"/>
      <c r="AG271" s="329"/>
      <c r="AH271" s="329"/>
      <c r="AI271" s="329"/>
      <c r="AJ271" s="329"/>
      <c r="AL271" s="188"/>
      <c r="AM271" s="507"/>
      <c r="AN271" s="507"/>
      <c r="AO271" s="507"/>
      <c r="AP271" s="507"/>
      <c r="AQ271" s="507"/>
      <c r="AR271" s="507"/>
      <c r="AS271" s="507"/>
      <c r="AT271" s="507"/>
      <c r="AU271" s="507"/>
      <c r="AV271" s="507"/>
      <c r="AW271" s="507"/>
      <c r="AX271" s="507"/>
      <c r="AY271" s="507"/>
      <c r="AZ271" s="64"/>
      <c r="BA271" s="188"/>
      <c r="BB271" s="507"/>
      <c r="BC271" s="507"/>
      <c r="BD271" s="507"/>
      <c r="BE271" s="507"/>
      <c r="BF271" s="507"/>
      <c r="BG271" s="507"/>
      <c r="BH271" s="507"/>
      <c r="BI271" s="507"/>
      <c r="BJ271" s="507"/>
      <c r="BK271" s="507"/>
      <c r="BL271" s="507"/>
      <c r="BM271" s="507"/>
      <c r="BN271" s="507"/>
      <c r="BO271" s="188"/>
      <c r="BP271" s="188"/>
      <c r="BQ271" s="507"/>
      <c r="BR271" s="507"/>
      <c r="BS271" s="507"/>
      <c r="BT271" s="507"/>
      <c r="BU271" s="507"/>
      <c r="BV271" s="507"/>
      <c r="BW271" s="507"/>
      <c r="BX271" s="507"/>
      <c r="BY271" s="507"/>
      <c r="BZ271" s="507"/>
      <c r="CA271" s="507"/>
      <c r="CB271" s="507"/>
      <c r="CC271" s="507"/>
      <c r="CD271" s="188"/>
      <c r="CE271" s="188"/>
      <c r="CF271" s="507"/>
      <c r="CG271" s="507"/>
      <c r="CH271" s="507"/>
      <c r="CI271" s="507"/>
      <c r="CJ271" s="507"/>
      <c r="CK271" s="507"/>
      <c r="CL271" s="507"/>
      <c r="CM271" s="507"/>
      <c r="CN271" s="507"/>
      <c r="CO271" s="507"/>
      <c r="CP271" s="507"/>
      <c r="CQ271" s="507"/>
      <c r="CR271" s="507"/>
      <c r="CS271" s="64"/>
      <c r="CT271" s="188"/>
      <c r="CU271" s="507"/>
      <c r="CV271" s="507"/>
      <c r="CW271" s="507"/>
      <c r="CX271" s="507"/>
      <c r="CY271" s="137"/>
      <c r="CZ271" s="137"/>
      <c r="DA271" s="137"/>
      <c r="DB271" s="137"/>
      <c r="DC271" s="137"/>
      <c r="DD271" s="137"/>
      <c r="DE271" s="137"/>
      <c r="DF271" s="137"/>
      <c r="DG271" s="137"/>
      <c r="DI271" s="62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X271" s="62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M271" s="62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</row>
    <row r="272" spans="1:156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68"/>
      <c r="X272" s="317"/>
      <c r="Y272" s="317"/>
      <c r="Z272" s="317"/>
      <c r="AA272" s="317"/>
      <c r="AB272" s="317"/>
      <c r="AC272" s="317"/>
      <c r="AD272" s="317"/>
      <c r="AE272" s="317"/>
      <c r="AF272" s="317"/>
      <c r="AG272" s="317"/>
      <c r="AH272" s="317"/>
      <c r="AI272" s="317"/>
      <c r="AJ272" s="317"/>
      <c r="AL272" s="196"/>
      <c r="AM272" s="369"/>
      <c r="AN272" s="369"/>
      <c r="AO272" s="369"/>
      <c r="AP272" s="369"/>
      <c r="AQ272" s="369"/>
      <c r="AR272" s="369"/>
      <c r="AS272" s="369"/>
      <c r="AT272" s="369"/>
      <c r="AU272" s="369"/>
      <c r="AV272" s="369"/>
      <c r="AW272" s="369"/>
      <c r="AX272" s="369"/>
      <c r="AY272" s="369"/>
      <c r="AZ272" s="64"/>
      <c r="BA272" s="196"/>
      <c r="BB272" s="369"/>
      <c r="BC272" s="369"/>
      <c r="BD272" s="369"/>
      <c r="BE272" s="369"/>
      <c r="BF272" s="369"/>
      <c r="BG272" s="369"/>
      <c r="BH272" s="369"/>
      <c r="BI272" s="369"/>
      <c r="BJ272" s="369"/>
      <c r="BK272" s="369"/>
      <c r="BL272" s="369"/>
      <c r="BM272" s="369"/>
      <c r="BN272" s="369"/>
      <c r="BO272" s="188"/>
      <c r="BP272" s="196"/>
      <c r="BQ272" s="369"/>
      <c r="BR272" s="369"/>
      <c r="BS272" s="369"/>
      <c r="BT272" s="369"/>
      <c r="BU272" s="369"/>
      <c r="BV272" s="369"/>
      <c r="BW272" s="369"/>
      <c r="BX272" s="369"/>
      <c r="BY272" s="369"/>
      <c r="BZ272" s="369"/>
      <c r="CA272" s="369"/>
      <c r="CB272" s="369"/>
      <c r="CC272" s="369"/>
      <c r="CD272" s="188"/>
      <c r="CE272" s="196"/>
      <c r="CF272" s="369"/>
      <c r="CG272" s="369"/>
      <c r="CH272" s="369"/>
      <c r="CI272" s="369"/>
      <c r="CJ272" s="369"/>
      <c r="CK272" s="369"/>
      <c r="CL272" s="369"/>
      <c r="CM272" s="369"/>
      <c r="CN272" s="369"/>
      <c r="CO272" s="369"/>
      <c r="CP272" s="369"/>
      <c r="CQ272" s="369"/>
      <c r="CR272" s="369"/>
      <c r="CS272" s="64"/>
      <c r="CT272" s="196"/>
      <c r="CU272" s="369"/>
      <c r="CV272" s="369"/>
      <c r="CW272" s="369"/>
      <c r="CX272" s="369"/>
      <c r="CY272" s="80"/>
      <c r="CZ272" s="80"/>
      <c r="DA272" s="80"/>
      <c r="DB272" s="80"/>
      <c r="DC272" s="80"/>
      <c r="DD272" s="80"/>
      <c r="DE272" s="80"/>
      <c r="DF272" s="80"/>
      <c r="DG272" s="80"/>
      <c r="DI272" s="9"/>
      <c r="DJ272" s="80"/>
      <c r="DK272" s="80"/>
      <c r="DL272" s="80"/>
      <c r="DM272" s="80"/>
      <c r="DN272" s="80"/>
      <c r="DO272" s="80"/>
      <c r="DP272" s="80"/>
      <c r="DQ272" s="80"/>
      <c r="DR272" s="80"/>
      <c r="DS272" s="80"/>
      <c r="DT272" s="80"/>
      <c r="DU272" s="80"/>
      <c r="DV272" s="80"/>
      <c r="DX272" s="9"/>
      <c r="DY272" s="80"/>
      <c r="DZ272" s="80"/>
      <c r="EA272" s="80"/>
      <c r="EB272" s="80"/>
      <c r="EC272" s="80"/>
      <c r="ED272" s="80"/>
      <c r="EE272" s="80"/>
      <c r="EF272" s="80"/>
      <c r="EG272" s="80"/>
      <c r="EH272" s="80"/>
      <c r="EI272" s="80"/>
      <c r="EJ272" s="80"/>
      <c r="EK272" s="80"/>
      <c r="EM272" s="9"/>
      <c r="EN272" s="80"/>
      <c r="EO272" s="80"/>
      <c r="EP272" s="80"/>
      <c r="EQ272" s="80"/>
      <c r="ER272" s="80"/>
      <c r="ES272" s="80"/>
      <c r="ET272" s="80"/>
      <c r="EU272" s="80"/>
      <c r="EV272" s="80"/>
      <c r="EW272" s="80"/>
      <c r="EX272" s="80"/>
      <c r="EY272" s="80"/>
      <c r="EZ272" s="80"/>
    </row>
    <row r="273" spans="1:156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8"/>
      <c r="X273" s="330"/>
      <c r="Y273" s="330"/>
      <c r="Z273" s="330"/>
      <c r="AA273" s="330"/>
      <c r="AB273" s="330"/>
      <c r="AC273" s="330"/>
      <c r="AD273" s="330"/>
      <c r="AE273" s="330"/>
      <c r="AF273" s="330"/>
      <c r="AG273" s="330"/>
      <c r="AH273" s="330"/>
      <c r="AI273" s="330"/>
      <c r="AJ273" s="330"/>
      <c r="AL273" s="369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  <c r="AW273" s="136"/>
      <c r="AX273" s="136"/>
      <c r="AY273" s="136"/>
      <c r="AZ273" s="64"/>
      <c r="BA273" s="369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36"/>
      <c r="BL273" s="136"/>
      <c r="BM273" s="136"/>
      <c r="BN273" s="136"/>
      <c r="BO273" s="188"/>
      <c r="BP273" s="369"/>
      <c r="BQ273" s="136"/>
      <c r="BR273" s="136"/>
      <c r="BS273" s="136"/>
      <c r="BT273" s="136"/>
      <c r="BU273" s="136"/>
      <c r="BV273" s="136"/>
      <c r="BW273" s="136"/>
      <c r="BX273" s="136"/>
      <c r="BY273" s="136"/>
      <c r="BZ273" s="136"/>
      <c r="CA273" s="136"/>
      <c r="CB273" s="136"/>
      <c r="CC273" s="136"/>
      <c r="CD273" s="188"/>
      <c r="CE273" s="369"/>
      <c r="CF273" s="136"/>
      <c r="CG273" s="136"/>
      <c r="CH273" s="136"/>
      <c r="CI273" s="136"/>
      <c r="CJ273" s="136"/>
      <c r="CK273" s="136"/>
      <c r="CL273" s="136"/>
      <c r="CM273" s="136"/>
      <c r="CN273" s="136"/>
      <c r="CO273" s="136"/>
      <c r="CP273" s="136"/>
      <c r="CQ273" s="136"/>
      <c r="CR273" s="136"/>
      <c r="CS273" s="64"/>
      <c r="CT273" s="369"/>
      <c r="CU273" s="136"/>
      <c r="CV273" s="136"/>
      <c r="CW273" s="136"/>
      <c r="CX273" s="136"/>
      <c r="CY273" s="136"/>
      <c r="CZ273" s="136"/>
      <c r="DA273" s="136"/>
      <c r="DB273" s="136"/>
      <c r="DC273" s="136"/>
      <c r="DD273" s="136"/>
      <c r="DE273" s="136"/>
      <c r="DF273" s="136"/>
      <c r="DG273" s="136"/>
      <c r="DI273" s="80"/>
      <c r="DJ273" s="136"/>
      <c r="DK273" s="136"/>
      <c r="DL273" s="136"/>
      <c r="DM273" s="136"/>
      <c r="DN273" s="136"/>
      <c r="DO273" s="136"/>
      <c r="DP273" s="136"/>
      <c r="DQ273" s="136"/>
      <c r="DR273" s="136"/>
      <c r="DS273" s="136"/>
      <c r="DT273" s="136"/>
      <c r="DU273" s="136"/>
      <c r="DV273" s="136"/>
      <c r="DX273" s="80"/>
      <c r="DY273" s="136"/>
      <c r="DZ273" s="136"/>
      <c r="EA273" s="136"/>
      <c r="EB273" s="136"/>
      <c r="EC273" s="136"/>
      <c r="ED273" s="136"/>
      <c r="EE273" s="136"/>
      <c r="EF273" s="136"/>
      <c r="EG273" s="136"/>
      <c r="EH273" s="136"/>
      <c r="EI273" s="136"/>
      <c r="EJ273" s="136"/>
      <c r="EK273" s="136"/>
      <c r="EM273" s="80"/>
      <c r="EN273" s="136"/>
      <c r="EO273" s="136"/>
      <c r="EP273" s="136"/>
      <c r="EQ273" s="136"/>
      <c r="ER273" s="136"/>
      <c r="ES273" s="136"/>
      <c r="ET273" s="136"/>
      <c r="EU273" s="136"/>
      <c r="EV273" s="136"/>
      <c r="EW273" s="136"/>
      <c r="EX273" s="136"/>
      <c r="EY273" s="136"/>
      <c r="EZ273" s="136"/>
    </row>
    <row r="274" spans="1:156">
      <c r="A274" s="501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8"/>
      <c r="X274" s="330"/>
      <c r="Y274" s="330"/>
      <c r="Z274" s="330"/>
      <c r="AA274" s="330"/>
      <c r="AB274" s="330"/>
      <c r="AC274" s="330"/>
      <c r="AD274" s="330"/>
      <c r="AE274" s="330"/>
      <c r="AF274" s="330"/>
      <c r="AG274" s="330"/>
      <c r="AH274" s="330"/>
      <c r="AI274" s="330"/>
      <c r="AJ274" s="330"/>
      <c r="AL274" s="369"/>
      <c r="AM274" s="136"/>
      <c r="AN274" s="136"/>
      <c r="AO274" s="136"/>
      <c r="AP274" s="136"/>
      <c r="AQ274" s="136"/>
      <c r="AR274" s="136"/>
      <c r="AS274" s="136"/>
      <c r="AT274" s="136"/>
      <c r="AU274" s="136"/>
      <c r="AV274" s="136"/>
      <c r="AW274" s="136"/>
      <c r="AX274" s="136"/>
      <c r="AY274" s="136"/>
      <c r="AZ274" s="64"/>
      <c r="BA274" s="369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136"/>
      <c r="BL274" s="136"/>
      <c r="BM274" s="136"/>
      <c r="BN274" s="136"/>
      <c r="BO274" s="188"/>
      <c r="BP274" s="369"/>
      <c r="BQ274" s="136"/>
      <c r="BR274" s="136"/>
      <c r="BS274" s="136"/>
      <c r="BT274" s="136"/>
      <c r="BU274" s="136"/>
      <c r="BV274" s="136"/>
      <c r="BW274" s="136"/>
      <c r="BX274" s="136"/>
      <c r="BY274" s="136"/>
      <c r="BZ274" s="136"/>
      <c r="CA274" s="136"/>
      <c r="CB274" s="136"/>
      <c r="CC274" s="136"/>
      <c r="CD274" s="188"/>
      <c r="CE274" s="369"/>
      <c r="CF274" s="136"/>
      <c r="CG274" s="136"/>
      <c r="CH274" s="136"/>
      <c r="CI274" s="136"/>
      <c r="CJ274" s="136"/>
      <c r="CK274" s="136"/>
      <c r="CL274" s="136"/>
      <c r="CM274" s="136"/>
      <c r="CN274" s="136"/>
      <c r="CO274" s="136"/>
      <c r="CP274" s="136"/>
      <c r="CQ274" s="136"/>
      <c r="CR274" s="136"/>
      <c r="CS274" s="64"/>
      <c r="CT274" s="369"/>
      <c r="CU274" s="136"/>
      <c r="CV274" s="136"/>
      <c r="CW274" s="136"/>
      <c r="CX274" s="136"/>
      <c r="CY274" s="136"/>
      <c r="CZ274" s="136"/>
      <c r="DA274" s="136"/>
      <c r="DB274" s="136"/>
      <c r="DC274" s="136"/>
      <c r="DD274" s="136"/>
      <c r="DE274" s="136"/>
      <c r="DF274" s="136"/>
      <c r="DG274" s="136"/>
      <c r="DI274" s="80"/>
      <c r="DJ274" s="136"/>
      <c r="DK274" s="136"/>
      <c r="DL274" s="136"/>
      <c r="DM274" s="136"/>
      <c r="DN274" s="136"/>
      <c r="DO274" s="136"/>
      <c r="DP274" s="136"/>
      <c r="DQ274" s="136"/>
      <c r="DR274" s="136"/>
      <c r="DS274" s="136"/>
      <c r="DT274" s="136"/>
      <c r="DU274" s="136"/>
      <c r="DV274" s="136"/>
      <c r="DX274" s="80"/>
      <c r="DY274" s="136"/>
      <c r="DZ274" s="136"/>
      <c r="EA274" s="136"/>
      <c r="EB274" s="136"/>
      <c r="EC274" s="136"/>
      <c r="ED274" s="136"/>
      <c r="EE274" s="136"/>
      <c r="EF274" s="136"/>
      <c r="EG274" s="136"/>
      <c r="EH274" s="136"/>
      <c r="EI274" s="136"/>
      <c r="EJ274" s="136"/>
      <c r="EK274" s="136"/>
      <c r="EM274" s="80"/>
      <c r="EN274" s="136"/>
      <c r="EO274" s="136"/>
      <c r="EP274" s="136"/>
      <c r="EQ274" s="136"/>
      <c r="ER274" s="136"/>
      <c r="ES274" s="136"/>
      <c r="ET274" s="136"/>
      <c r="EU274" s="136"/>
      <c r="EV274" s="136"/>
      <c r="EW274" s="136"/>
      <c r="EX274" s="136"/>
      <c r="EY274" s="136"/>
      <c r="EZ274" s="136"/>
    </row>
    <row r="275" spans="1:156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8"/>
      <c r="X275" s="330"/>
      <c r="Y275" s="330"/>
      <c r="Z275" s="330"/>
      <c r="AA275" s="330"/>
      <c r="AB275" s="330"/>
      <c r="AC275" s="330"/>
      <c r="AD275" s="330"/>
      <c r="AE275" s="330"/>
      <c r="AF275" s="330"/>
      <c r="AG275" s="330"/>
      <c r="AH275" s="330"/>
      <c r="AI275" s="330"/>
      <c r="AJ275" s="330"/>
      <c r="AL275" s="369"/>
      <c r="AM275" s="136"/>
      <c r="AN275" s="136"/>
      <c r="AO275" s="136"/>
      <c r="AP275" s="136"/>
      <c r="AQ275" s="136"/>
      <c r="AR275" s="136"/>
      <c r="AS275" s="136"/>
      <c r="AT275" s="136"/>
      <c r="AU275" s="136"/>
      <c r="AV275" s="136"/>
      <c r="AW275" s="136"/>
      <c r="AX275" s="136"/>
      <c r="AY275" s="136"/>
      <c r="AZ275" s="64"/>
      <c r="BA275" s="369"/>
      <c r="BB275" s="136"/>
      <c r="BC275" s="136"/>
      <c r="BD275" s="136"/>
      <c r="BE275" s="136"/>
      <c r="BF275" s="136"/>
      <c r="BG275" s="136"/>
      <c r="BH275" s="136"/>
      <c r="BI275" s="136"/>
      <c r="BJ275" s="136"/>
      <c r="BK275" s="136"/>
      <c r="BL275" s="136"/>
      <c r="BM275" s="136"/>
      <c r="BN275" s="136"/>
      <c r="BO275" s="188"/>
      <c r="BP275" s="369"/>
      <c r="BQ275" s="136"/>
      <c r="BR275" s="136"/>
      <c r="BS275" s="136"/>
      <c r="BT275" s="136"/>
      <c r="BU275" s="136"/>
      <c r="BV275" s="136"/>
      <c r="BW275" s="136"/>
      <c r="BX275" s="136"/>
      <c r="BY275" s="136"/>
      <c r="BZ275" s="136"/>
      <c r="CA275" s="136"/>
      <c r="CB275" s="136"/>
      <c r="CC275" s="136"/>
      <c r="CD275" s="188"/>
      <c r="CE275" s="369"/>
      <c r="CF275" s="136"/>
      <c r="CG275" s="136"/>
      <c r="CH275" s="136"/>
      <c r="CI275" s="136"/>
      <c r="CJ275" s="136"/>
      <c r="CK275" s="136"/>
      <c r="CL275" s="136"/>
      <c r="CM275" s="136"/>
      <c r="CN275" s="136"/>
      <c r="CO275" s="136"/>
      <c r="CP275" s="136"/>
      <c r="CQ275" s="136"/>
      <c r="CR275" s="136"/>
      <c r="CS275" s="64"/>
      <c r="CT275" s="369"/>
      <c r="CU275" s="136"/>
      <c r="CV275" s="136"/>
      <c r="CW275" s="136"/>
      <c r="CX275" s="136"/>
      <c r="CY275" s="136"/>
      <c r="CZ275" s="136"/>
      <c r="DA275" s="136"/>
      <c r="DB275" s="136"/>
      <c r="DC275" s="136"/>
      <c r="DD275" s="136"/>
      <c r="DE275" s="136"/>
      <c r="DF275" s="136"/>
      <c r="DG275" s="136"/>
      <c r="DI275" s="80"/>
      <c r="DJ275" s="136"/>
      <c r="DK275" s="136"/>
      <c r="DL275" s="136"/>
      <c r="DM275" s="136"/>
      <c r="DN275" s="136"/>
      <c r="DO275" s="136"/>
      <c r="DP275" s="136"/>
      <c r="DQ275" s="136"/>
      <c r="DR275" s="136"/>
      <c r="DS275" s="136"/>
      <c r="DT275" s="136"/>
      <c r="DU275" s="136"/>
      <c r="DV275" s="136"/>
      <c r="DX275" s="80"/>
      <c r="DY275" s="136"/>
      <c r="DZ275" s="136"/>
      <c r="EA275" s="136"/>
      <c r="EB275" s="136"/>
      <c r="EC275" s="136"/>
      <c r="ED275" s="136"/>
      <c r="EE275" s="136"/>
      <c r="EF275" s="136"/>
      <c r="EG275" s="136"/>
      <c r="EH275" s="136"/>
      <c r="EI275" s="136"/>
      <c r="EJ275" s="136"/>
      <c r="EK275" s="136"/>
      <c r="EM275" s="80"/>
      <c r="EN275" s="136"/>
      <c r="EO275" s="136"/>
      <c r="EP275" s="136"/>
      <c r="EQ275" s="136"/>
      <c r="ER275" s="136"/>
      <c r="ES275" s="136"/>
      <c r="ET275" s="136"/>
      <c r="EU275" s="136"/>
      <c r="EV275" s="136"/>
      <c r="EW275" s="136"/>
      <c r="EX275" s="136"/>
      <c r="EY275" s="136"/>
      <c r="EZ275" s="136"/>
    </row>
    <row r="276" spans="1:156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8"/>
      <c r="X276" s="330"/>
      <c r="Y276" s="330"/>
      <c r="Z276" s="330"/>
      <c r="AA276" s="330"/>
      <c r="AB276" s="330"/>
      <c r="AC276" s="330"/>
      <c r="AD276" s="330"/>
      <c r="AE276" s="330"/>
      <c r="AF276" s="330"/>
      <c r="AG276" s="330"/>
      <c r="AH276" s="330"/>
      <c r="AI276" s="330"/>
      <c r="AJ276" s="330"/>
      <c r="AL276" s="369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36"/>
      <c r="AW276" s="136"/>
      <c r="AX276" s="136"/>
      <c r="AY276" s="136"/>
      <c r="AZ276" s="64"/>
      <c r="BA276" s="369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136"/>
      <c r="BL276" s="136"/>
      <c r="BM276" s="136"/>
      <c r="BN276" s="136"/>
      <c r="BO276" s="188"/>
      <c r="BP276" s="369"/>
      <c r="BQ276" s="136"/>
      <c r="BR276" s="136"/>
      <c r="BS276" s="136"/>
      <c r="BT276" s="136"/>
      <c r="BU276" s="136"/>
      <c r="BV276" s="136"/>
      <c r="BW276" s="136"/>
      <c r="BX276" s="136"/>
      <c r="BY276" s="136"/>
      <c r="BZ276" s="136"/>
      <c r="CA276" s="136"/>
      <c r="CB276" s="136"/>
      <c r="CC276" s="136"/>
      <c r="CD276" s="188"/>
      <c r="CE276" s="369"/>
      <c r="CF276" s="136"/>
      <c r="CG276" s="136"/>
      <c r="CH276" s="136"/>
      <c r="CI276" s="136"/>
      <c r="CJ276" s="136"/>
      <c r="CK276" s="136"/>
      <c r="CL276" s="136"/>
      <c r="CM276" s="136"/>
      <c r="CN276" s="136"/>
      <c r="CO276" s="136"/>
      <c r="CP276" s="136"/>
      <c r="CQ276" s="136"/>
      <c r="CR276" s="136"/>
      <c r="CS276" s="64"/>
      <c r="CT276" s="369"/>
      <c r="CU276" s="136"/>
      <c r="CV276" s="136"/>
      <c r="CW276" s="136"/>
      <c r="CX276" s="136"/>
      <c r="CY276" s="136"/>
      <c r="CZ276" s="136"/>
      <c r="DA276" s="136"/>
      <c r="DB276" s="136"/>
      <c r="DC276" s="136"/>
      <c r="DD276" s="136"/>
      <c r="DE276" s="136"/>
      <c r="DF276" s="136"/>
      <c r="DG276" s="136"/>
      <c r="DI276" s="80"/>
      <c r="DJ276" s="136"/>
      <c r="DK276" s="136"/>
      <c r="DL276" s="136"/>
      <c r="DM276" s="136"/>
      <c r="DN276" s="136"/>
      <c r="DO276" s="136"/>
      <c r="DP276" s="136"/>
      <c r="DQ276" s="136"/>
      <c r="DR276" s="136"/>
      <c r="DS276" s="136"/>
      <c r="DT276" s="136"/>
      <c r="DU276" s="136"/>
      <c r="DV276" s="136"/>
      <c r="DX276" s="80"/>
      <c r="DY276" s="136"/>
      <c r="DZ276" s="136"/>
      <c r="EA276" s="136"/>
      <c r="EB276" s="136"/>
      <c r="EC276" s="136"/>
      <c r="ED276" s="136"/>
      <c r="EE276" s="136"/>
      <c r="EF276" s="136"/>
      <c r="EG276" s="136"/>
      <c r="EH276" s="136"/>
      <c r="EI276" s="136"/>
      <c r="EJ276" s="136"/>
      <c r="EK276" s="136"/>
      <c r="EM276" s="80"/>
      <c r="EN276" s="136"/>
      <c r="EO276" s="136"/>
      <c r="EP276" s="136"/>
      <c r="EQ276" s="136"/>
      <c r="ER276" s="136"/>
      <c r="ES276" s="136"/>
      <c r="ET276" s="136"/>
      <c r="EU276" s="136"/>
      <c r="EV276" s="136"/>
      <c r="EW276" s="136"/>
      <c r="EX276" s="136"/>
      <c r="EY276" s="136"/>
      <c r="EZ276" s="136"/>
    </row>
    <row r="277" spans="1:156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8"/>
      <c r="X277" s="330"/>
      <c r="Y277" s="330"/>
      <c r="Z277" s="330"/>
      <c r="AA277" s="330"/>
      <c r="AB277" s="330"/>
      <c r="AC277" s="330"/>
      <c r="AD277" s="330"/>
      <c r="AE277" s="330"/>
      <c r="AF277" s="330"/>
      <c r="AG277" s="330"/>
      <c r="AH277" s="330"/>
      <c r="AI277" s="330"/>
      <c r="AJ277" s="330"/>
      <c r="AL277" s="369"/>
      <c r="AM277" s="136"/>
      <c r="AN277" s="136"/>
      <c r="AO277" s="136"/>
      <c r="AP277" s="136"/>
      <c r="AQ277" s="136"/>
      <c r="AR277" s="136"/>
      <c r="AS277" s="136"/>
      <c r="AT277" s="136"/>
      <c r="AU277" s="136"/>
      <c r="AV277" s="136"/>
      <c r="AW277" s="136"/>
      <c r="AX277" s="136"/>
      <c r="AY277" s="136"/>
      <c r="AZ277" s="64"/>
      <c r="BA277" s="369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  <c r="BM277" s="136"/>
      <c r="BN277" s="136"/>
      <c r="BO277" s="188"/>
      <c r="BP277" s="369"/>
      <c r="BQ277" s="136"/>
      <c r="BR277" s="136"/>
      <c r="BS277" s="136"/>
      <c r="BT277" s="136"/>
      <c r="BU277" s="136"/>
      <c r="BV277" s="136"/>
      <c r="BW277" s="136"/>
      <c r="BX277" s="136"/>
      <c r="BY277" s="136"/>
      <c r="BZ277" s="136"/>
      <c r="CA277" s="136"/>
      <c r="CB277" s="136"/>
      <c r="CC277" s="136"/>
      <c r="CD277" s="188"/>
      <c r="CE277" s="369"/>
      <c r="CF277" s="136"/>
      <c r="CG277" s="136"/>
      <c r="CH277" s="136"/>
      <c r="CI277" s="136"/>
      <c r="CJ277" s="136"/>
      <c r="CK277" s="136"/>
      <c r="CL277" s="136"/>
      <c r="CM277" s="136"/>
      <c r="CN277" s="136"/>
      <c r="CO277" s="136"/>
      <c r="CP277" s="136"/>
      <c r="CQ277" s="136"/>
      <c r="CR277" s="136"/>
      <c r="CS277" s="64"/>
      <c r="CT277" s="369"/>
      <c r="CU277" s="136"/>
      <c r="CV277" s="136"/>
      <c r="CW277" s="136"/>
      <c r="CX277" s="136"/>
      <c r="CY277" s="136"/>
      <c r="CZ277" s="136"/>
      <c r="DA277" s="136"/>
      <c r="DB277" s="136"/>
      <c r="DC277" s="136"/>
      <c r="DD277" s="136"/>
      <c r="DE277" s="136"/>
      <c r="DF277" s="136"/>
      <c r="DG277" s="136"/>
      <c r="DI277" s="80"/>
      <c r="DJ277" s="136"/>
      <c r="DK277" s="136"/>
      <c r="DL277" s="136"/>
      <c r="DM277" s="136"/>
      <c r="DN277" s="136"/>
      <c r="DO277" s="136"/>
      <c r="DP277" s="136"/>
      <c r="DQ277" s="136"/>
      <c r="DR277" s="136"/>
      <c r="DS277" s="136"/>
      <c r="DT277" s="136"/>
      <c r="DU277" s="136"/>
      <c r="DV277" s="136"/>
      <c r="DX277" s="80"/>
      <c r="DY277" s="136"/>
      <c r="DZ277" s="136"/>
      <c r="EA277" s="136"/>
      <c r="EB277" s="136"/>
      <c r="EC277" s="136"/>
      <c r="ED277" s="136"/>
      <c r="EE277" s="136"/>
      <c r="EF277" s="136"/>
      <c r="EG277" s="136"/>
      <c r="EH277" s="136"/>
      <c r="EI277" s="136"/>
      <c r="EJ277" s="136"/>
      <c r="EK277" s="136"/>
      <c r="EM277" s="80"/>
      <c r="EN277" s="136"/>
      <c r="EO277" s="136"/>
      <c r="EP277" s="136"/>
      <c r="EQ277" s="136"/>
      <c r="ER277" s="136"/>
      <c r="ES277" s="136"/>
      <c r="ET277" s="136"/>
      <c r="EU277" s="136"/>
      <c r="EV277" s="136"/>
      <c r="EW277" s="136"/>
      <c r="EX277" s="136"/>
      <c r="EY277" s="136"/>
      <c r="EZ277" s="136"/>
    </row>
    <row r="278" spans="1:156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8"/>
      <c r="X278" s="330"/>
      <c r="Y278" s="330"/>
      <c r="Z278" s="330"/>
      <c r="AA278" s="330"/>
      <c r="AB278" s="330"/>
      <c r="AC278" s="330"/>
      <c r="AD278" s="330"/>
      <c r="AE278" s="330"/>
      <c r="AF278" s="330"/>
      <c r="AG278" s="330"/>
      <c r="AH278" s="330"/>
      <c r="AI278" s="330"/>
      <c r="AJ278" s="330"/>
      <c r="AL278" s="369"/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  <c r="AW278" s="136"/>
      <c r="AX278" s="136"/>
      <c r="AY278" s="136"/>
      <c r="AZ278" s="64"/>
      <c r="BA278" s="369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136"/>
      <c r="BL278" s="136"/>
      <c r="BM278" s="136"/>
      <c r="BN278" s="136"/>
      <c r="BO278" s="188"/>
      <c r="BP278" s="369"/>
      <c r="BQ278" s="136"/>
      <c r="BR278" s="136"/>
      <c r="BS278" s="136"/>
      <c r="BT278" s="136"/>
      <c r="BU278" s="136"/>
      <c r="BV278" s="136"/>
      <c r="BW278" s="136"/>
      <c r="BX278" s="136"/>
      <c r="BY278" s="136"/>
      <c r="BZ278" s="136"/>
      <c r="CA278" s="136"/>
      <c r="CB278" s="136"/>
      <c r="CC278" s="136"/>
      <c r="CD278" s="188"/>
      <c r="CE278" s="369"/>
      <c r="CF278" s="136"/>
      <c r="CG278" s="136"/>
      <c r="CH278" s="136"/>
      <c r="CI278" s="136"/>
      <c r="CJ278" s="136"/>
      <c r="CK278" s="136"/>
      <c r="CL278" s="136"/>
      <c r="CM278" s="136"/>
      <c r="CN278" s="136"/>
      <c r="CO278" s="136"/>
      <c r="CP278" s="136"/>
      <c r="CQ278" s="136"/>
      <c r="CR278" s="136"/>
      <c r="CS278" s="64"/>
      <c r="CT278" s="369"/>
      <c r="CU278" s="136"/>
      <c r="CV278" s="136"/>
      <c r="CW278" s="136"/>
      <c r="CX278" s="136"/>
      <c r="CY278" s="136"/>
      <c r="CZ278" s="136"/>
      <c r="DA278" s="136"/>
      <c r="DB278" s="136"/>
      <c r="DC278" s="136"/>
      <c r="DD278" s="136"/>
      <c r="DE278" s="136"/>
      <c r="DF278" s="136"/>
      <c r="DG278" s="136"/>
      <c r="DI278" s="80"/>
      <c r="DJ278" s="136"/>
      <c r="DK278" s="136"/>
      <c r="DL278" s="136"/>
      <c r="DM278" s="136"/>
      <c r="DN278" s="136"/>
      <c r="DO278" s="136"/>
      <c r="DP278" s="136"/>
      <c r="DQ278" s="136"/>
      <c r="DR278" s="136"/>
      <c r="DS278" s="136"/>
      <c r="DT278" s="136"/>
      <c r="DU278" s="136"/>
      <c r="DV278" s="136"/>
      <c r="DX278" s="80"/>
      <c r="DY278" s="136"/>
      <c r="DZ278" s="136"/>
      <c r="EA278" s="136"/>
      <c r="EB278" s="136"/>
      <c r="EC278" s="136"/>
      <c r="ED278" s="136"/>
      <c r="EE278" s="136"/>
      <c r="EF278" s="136"/>
      <c r="EG278" s="136"/>
      <c r="EH278" s="136"/>
      <c r="EI278" s="136"/>
      <c r="EJ278" s="136"/>
      <c r="EK278" s="136"/>
      <c r="EM278" s="80"/>
      <c r="EN278" s="136"/>
      <c r="EO278" s="136"/>
      <c r="EP278" s="136"/>
      <c r="EQ278" s="136"/>
      <c r="ER278" s="136"/>
      <c r="ES278" s="136"/>
      <c r="ET278" s="136"/>
      <c r="EU278" s="136"/>
      <c r="EV278" s="136"/>
      <c r="EW278" s="136"/>
      <c r="EX278" s="136"/>
      <c r="EY278" s="136"/>
      <c r="EZ278" s="136"/>
    </row>
    <row r="279" spans="1:156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8"/>
      <c r="X279" s="330"/>
      <c r="Y279" s="330"/>
      <c r="Z279" s="330"/>
      <c r="AA279" s="330"/>
      <c r="AB279" s="330"/>
      <c r="AC279" s="330"/>
      <c r="AD279" s="330"/>
      <c r="AE279" s="330"/>
      <c r="AF279" s="330"/>
      <c r="AG279" s="330"/>
      <c r="AH279" s="330"/>
      <c r="AI279" s="330"/>
      <c r="AJ279" s="330"/>
      <c r="AL279" s="369"/>
      <c r="AM279" s="136"/>
      <c r="AN279" s="136"/>
      <c r="AO279" s="136"/>
      <c r="AP279" s="136"/>
      <c r="AQ279" s="136"/>
      <c r="AR279" s="136"/>
      <c r="AS279" s="136"/>
      <c r="AT279" s="136"/>
      <c r="AU279" s="136"/>
      <c r="AV279" s="136"/>
      <c r="AW279" s="136"/>
      <c r="AX279" s="136"/>
      <c r="AY279" s="136"/>
      <c r="AZ279" s="64"/>
      <c r="BA279" s="369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136"/>
      <c r="BL279" s="136"/>
      <c r="BM279" s="136"/>
      <c r="BN279" s="136"/>
      <c r="BO279" s="188"/>
      <c r="BP279" s="369"/>
      <c r="BQ279" s="136"/>
      <c r="BR279" s="136"/>
      <c r="BS279" s="136"/>
      <c r="BT279" s="136"/>
      <c r="BU279" s="136"/>
      <c r="BV279" s="136"/>
      <c r="BW279" s="136"/>
      <c r="BX279" s="136"/>
      <c r="BY279" s="136"/>
      <c r="BZ279" s="136"/>
      <c r="CA279" s="136"/>
      <c r="CB279" s="136"/>
      <c r="CC279" s="136"/>
      <c r="CD279" s="188"/>
      <c r="CE279" s="369"/>
      <c r="CF279" s="136"/>
      <c r="CG279" s="136"/>
      <c r="CH279" s="136"/>
      <c r="CI279" s="136"/>
      <c r="CJ279" s="136"/>
      <c r="CK279" s="136"/>
      <c r="CL279" s="136"/>
      <c r="CM279" s="136"/>
      <c r="CN279" s="136"/>
      <c r="CO279" s="136"/>
      <c r="CP279" s="136"/>
      <c r="CQ279" s="136"/>
      <c r="CR279" s="136"/>
      <c r="CS279" s="64"/>
      <c r="CT279" s="369"/>
      <c r="CU279" s="136"/>
      <c r="CV279" s="136"/>
      <c r="CW279" s="136"/>
      <c r="CX279" s="136"/>
      <c r="CY279" s="136"/>
      <c r="CZ279" s="136"/>
      <c r="DA279" s="136"/>
      <c r="DB279" s="136"/>
      <c r="DC279" s="136"/>
      <c r="DD279" s="136"/>
      <c r="DE279" s="136"/>
      <c r="DF279" s="136"/>
      <c r="DG279" s="136"/>
      <c r="DI279" s="80"/>
      <c r="DJ279" s="136"/>
      <c r="DK279" s="136"/>
      <c r="DL279" s="136"/>
      <c r="DM279" s="136"/>
      <c r="DN279" s="136"/>
      <c r="DO279" s="136"/>
      <c r="DP279" s="136"/>
      <c r="DQ279" s="136"/>
      <c r="DR279" s="136"/>
      <c r="DS279" s="136"/>
      <c r="DT279" s="136"/>
      <c r="DU279" s="136"/>
      <c r="DV279" s="136"/>
      <c r="DX279" s="80"/>
      <c r="DY279" s="136"/>
      <c r="DZ279" s="136"/>
      <c r="EA279" s="136"/>
      <c r="EB279" s="136"/>
      <c r="EC279" s="136"/>
      <c r="ED279" s="136"/>
      <c r="EE279" s="136"/>
      <c r="EF279" s="136"/>
      <c r="EG279" s="136"/>
      <c r="EH279" s="136"/>
      <c r="EI279" s="136"/>
      <c r="EJ279" s="136"/>
      <c r="EK279" s="136"/>
      <c r="EM279" s="80"/>
      <c r="EN279" s="136"/>
      <c r="EO279" s="136"/>
      <c r="EP279" s="136"/>
      <c r="EQ279" s="136"/>
      <c r="ER279" s="136"/>
      <c r="ES279" s="136"/>
      <c r="ET279" s="136"/>
      <c r="EU279" s="136"/>
      <c r="EV279" s="136"/>
      <c r="EW279" s="136"/>
      <c r="EX279" s="136"/>
      <c r="EY279" s="136"/>
      <c r="EZ279" s="136"/>
    </row>
    <row r="280" spans="1:156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501"/>
      <c r="S280" s="501"/>
      <c r="T280" s="501"/>
      <c r="U280" s="501"/>
      <c r="V280" s="501"/>
      <c r="W280" s="8"/>
      <c r="X280" s="330"/>
      <c r="Y280" s="330"/>
      <c r="Z280" s="330"/>
      <c r="AA280" s="330"/>
      <c r="AB280" s="330"/>
      <c r="AC280" s="330"/>
      <c r="AD280" s="330"/>
      <c r="AE280" s="330"/>
      <c r="AF280" s="330"/>
      <c r="AG280" s="330"/>
      <c r="AH280" s="330"/>
      <c r="AI280" s="330"/>
      <c r="AJ280" s="330"/>
      <c r="AL280" s="369"/>
      <c r="AM280" s="136"/>
      <c r="AN280" s="136"/>
      <c r="AO280" s="136"/>
      <c r="AP280" s="136"/>
      <c r="AQ280" s="136"/>
      <c r="AR280" s="136"/>
      <c r="AS280" s="136"/>
      <c r="AT280" s="136"/>
      <c r="AU280" s="136"/>
      <c r="AV280" s="136"/>
      <c r="AW280" s="136"/>
      <c r="AX280" s="136"/>
      <c r="AY280" s="136"/>
      <c r="AZ280" s="64"/>
      <c r="BA280" s="369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  <c r="BM280" s="136"/>
      <c r="BN280" s="136"/>
      <c r="BO280" s="188"/>
      <c r="BP280" s="369"/>
      <c r="BQ280" s="136"/>
      <c r="BR280" s="136"/>
      <c r="BS280" s="136"/>
      <c r="BT280" s="136"/>
      <c r="BU280" s="136"/>
      <c r="BV280" s="136"/>
      <c r="BW280" s="136"/>
      <c r="BX280" s="136"/>
      <c r="BY280" s="136"/>
      <c r="BZ280" s="136"/>
      <c r="CA280" s="136"/>
      <c r="CB280" s="136"/>
      <c r="CC280" s="136"/>
      <c r="CD280" s="188"/>
      <c r="CE280" s="369"/>
      <c r="CF280" s="136"/>
      <c r="CG280" s="136"/>
      <c r="CH280" s="136"/>
      <c r="CI280" s="136"/>
      <c r="CJ280" s="136"/>
      <c r="CK280" s="136"/>
      <c r="CL280" s="136"/>
      <c r="CM280" s="136"/>
      <c r="CN280" s="136"/>
      <c r="CO280" s="136"/>
      <c r="CP280" s="136"/>
      <c r="CQ280" s="136"/>
      <c r="CR280" s="136"/>
      <c r="CS280" s="64"/>
      <c r="CT280" s="369"/>
      <c r="CU280" s="136"/>
      <c r="CV280" s="136"/>
      <c r="CW280" s="136"/>
      <c r="CX280" s="136"/>
      <c r="CY280" s="136"/>
      <c r="CZ280" s="136"/>
      <c r="DA280" s="136"/>
      <c r="DB280" s="136"/>
      <c r="DC280" s="136"/>
      <c r="DD280" s="136"/>
      <c r="DE280" s="136"/>
      <c r="DF280" s="136"/>
      <c r="DG280" s="136"/>
      <c r="DI280" s="80"/>
      <c r="DJ280" s="136"/>
      <c r="DK280" s="136"/>
      <c r="DL280" s="136"/>
      <c r="DM280" s="136"/>
      <c r="DN280" s="136"/>
      <c r="DO280" s="136"/>
      <c r="DP280" s="136"/>
      <c r="DQ280" s="136"/>
      <c r="DR280" s="136"/>
      <c r="DS280" s="136"/>
      <c r="DT280" s="136"/>
      <c r="DU280" s="136"/>
      <c r="DV280" s="136"/>
      <c r="DX280" s="80"/>
      <c r="DY280" s="136"/>
      <c r="DZ280" s="136"/>
      <c r="EA280" s="136"/>
      <c r="EB280" s="136"/>
      <c r="EC280" s="136"/>
      <c r="ED280" s="136"/>
      <c r="EE280" s="136"/>
      <c r="EF280" s="136"/>
      <c r="EG280" s="136"/>
      <c r="EH280" s="136"/>
      <c r="EI280" s="136"/>
      <c r="EJ280" s="136"/>
      <c r="EK280" s="136"/>
      <c r="EM280" s="80"/>
      <c r="EN280" s="136"/>
      <c r="EO280" s="136"/>
      <c r="EP280" s="136"/>
      <c r="EQ280" s="136"/>
      <c r="ER280" s="136"/>
      <c r="ES280" s="136"/>
      <c r="ET280" s="136"/>
      <c r="EU280" s="136"/>
      <c r="EV280" s="136"/>
      <c r="EW280" s="136"/>
      <c r="EX280" s="136"/>
      <c r="EY280" s="136"/>
      <c r="EZ280" s="136"/>
    </row>
    <row r="281" spans="1:156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8"/>
      <c r="X281" s="330"/>
      <c r="Y281" s="330"/>
      <c r="Z281" s="330"/>
      <c r="AA281" s="330"/>
      <c r="AB281" s="330"/>
      <c r="AC281" s="330"/>
      <c r="AD281" s="330"/>
      <c r="AE281" s="330"/>
      <c r="AF281" s="330"/>
      <c r="AG281" s="330"/>
      <c r="AH281" s="330"/>
      <c r="AI281" s="330"/>
      <c r="AJ281" s="330"/>
      <c r="AL281" s="369"/>
      <c r="AM281" s="136"/>
      <c r="AN281" s="136"/>
      <c r="AO281" s="136"/>
      <c r="AP281" s="136"/>
      <c r="AQ281" s="136"/>
      <c r="AR281" s="136"/>
      <c r="AS281" s="136"/>
      <c r="AT281" s="136"/>
      <c r="AU281" s="136"/>
      <c r="AV281" s="136"/>
      <c r="AW281" s="136"/>
      <c r="AX281" s="136"/>
      <c r="AY281" s="136"/>
      <c r="AZ281" s="64"/>
      <c r="BA281" s="369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136"/>
      <c r="BL281" s="136"/>
      <c r="BM281" s="136"/>
      <c r="BN281" s="136"/>
      <c r="BO281" s="188"/>
      <c r="BP281" s="369"/>
      <c r="BQ281" s="136"/>
      <c r="BR281" s="136"/>
      <c r="BS281" s="136"/>
      <c r="BT281" s="136"/>
      <c r="BU281" s="136"/>
      <c r="BV281" s="136"/>
      <c r="BW281" s="136"/>
      <c r="BX281" s="136"/>
      <c r="BY281" s="136"/>
      <c r="BZ281" s="136"/>
      <c r="CA281" s="136"/>
      <c r="CB281" s="136"/>
      <c r="CC281" s="136"/>
      <c r="CD281" s="188"/>
      <c r="CE281" s="369"/>
      <c r="CF281" s="136"/>
      <c r="CG281" s="136"/>
      <c r="CH281" s="136"/>
      <c r="CI281" s="136"/>
      <c r="CJ281" s="136"/>
      <c r="CK281" s="136"/>
      <c r="CL281" s="136"/>
      <c r="CM281" s="136"/>
      <c r="CN281" s="136"/>
      <c r="CO281" s="136"/>
      <c r="CP281" s="136"/>
      <c r="CQ281" s="136"/>
      <c r="CR281" s="136"/>
      <c r="CS281" s="64"/>
      <c r="CT281" s="369"/>
      <c r="CU281" s="136"/>
      <c r="CV281" s="136"/>
      <c r="CW281" s="136"/>
      <c r="CX281" s="136"/>
      <c r="CY281" s="136"/>
      <c r="CZ281" s="136"/>
      <c r="DA281" s="136"/>
      <c r="DB281" s="136"/>
      <c r="DC281" s="136"/>
      <c r="DD281" s="136"/>
      <c r="DE281" s="136"/>
      <c r="DF281" s="136"/>
      <c r="DG281" s="136"/>
      <c r="DI281" s="80"/>
      <c r="DJ281" s="136"/>
      <c r="DK281" s="136"/>
      <c r="DL281" s="136"/>
      <c r="DM281" s="136"/>
      <c r="DN281" s="136"/>
      <c r="DO281" s="136"/>
      <c r="DP281" s="136"/>
      <c r="DQ281" s="136"/>
      <c r="DR281" s="136"/>
      <c r="DS281" s="136"/>
      <c r="DT281" s="136"/>
      <c r="DU281" s="136"/>
      <c r="DV281" s="136"/>
      <c r="DX281" s="80"/>
      <c r="DY281" s="136"/>
      <c r="DZ281" s="136"/>
      <c r="EA281" s="136"/>
      <c r="EB281" s="136"/>
      <c r="EC281" s="136"/>
      <c r="ED281" s="136"/>
      <c r="EE281" s="136"/>
      <c r="EF281" s="136"/>
      <c r="EG281" s="136"/>
      <c r="EH281" s="136"/>
      <c r="EI281" s="136"/>
      <c r="EJ281" s="136"/>
      <c r="EK281" s="136"/>
      <c r="EM281" s="80"/>
      <c r="EN281" s="136"/>
      <c r="EO281" s="136"/>
      <c r="EP281" s="136"/>
      <c r="EQ281" s="136"/>
      <c r="ER281" s="136"/>
      <c r="ES281" s="136"/>
      <c r="ET281" s="136"/>
      <c r="EU281" s="136"/>
      <c r="EV281" s="136"/>
      <c r="EW281" s="136"/>
      <c r="EX281" s="136"/>
      <c r="EY281" s="136"/>
      <c r="EZ281" s="136"/>
    </row>
    <row r="282" spans="1:156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58"/>
      <c r="P282" s="58"/>
      <c r="Q282" s="162"/>
      <c r="R282" s="162"/>
      <c r="S282" s="162"/>
      <c r="T282" s="162"/>
      <c r="U282" s="162"/>
      <c r="V282" s="162"/>
      <c r="W282" s="8"/>
      <c r="X282" s="330"/>
      <c r="Y282" s="330"/>
      <c r="Z282" s="330"/>
      <c r="AA282" s="330"/>
      <c r="AB282" s="330"/>
      <c r="AC282" s="330"/>
      <c r="AD282" s="330"/>
      <c r="AE282" s="330"/>
      <c r="AF282" s="330"/>
      <c r="AG282" s="330"/>
      <c r="AH282" s="330"/>
      <c r="AI282" s="330"/>
      <c r="AJ282" s="330"/>
      <c r="AL282" s="369"/>
      <c r="AM282" s="136"/>
      <c r="AN282" s="136"/>
      <c r="AO282" s="136"/>
      <c r="AP282" s="136"/>
      <c r="AQ282" s="136"/>
      <c r="AR282" s="136"/>
      <c r="AS282" s="136"/>
      <c r="AT282" s="136"/>
      <c r="AU282" s="136"/>
      <c r="AV282" s="136"/>
      <c r="AW282" s="136"/>
      <c r="AX282" s="136"/>
      <c r="AY282" s="136"/>
      <c r="AZ282" s="64"/>
      <c r="BA282" s="369"/>
      <c r="BB282" s="136"/>
      <c r="BC282" s="136"/>
      <c r="BD282" s="136"/>
      <c r="BE282" s="136"/>
      <c r="BF282" s="136"/>
      <c r="BG282" s="136"/>
      <c r="BH282" s="136"/>
      <c r="BI282" s="136"/>
      <c r="BJ282" s="136"/>
      <c r="BK282" s="136"/>
      <c r="BL282" s="136"/>
      <c r="BM282" s="136"/>
      <c r="BN282" s="136"/>
      <c r="BO282" s="188"/>
      <c r="BP282" s="369"/>
      <c r="BQ282" s="136"/>
      <c r="BR282" s="136"/>
      <c r="BS282" s="136"/>
      <c r="BT282" s="136"/>
      <c r="BU282" s="136"/>
      <c r="BV282" s="136"/>
      <c r="BW282" s="136"/>
      <c r="BX282" s="136"/>
      <c r="BY282" s="136"/>
      <c r="BZ282" s="136"/>
      <c r="CA282" s="136"/>
      <c r="CB282" s="136"/>
      <c r="CC282" s="136"/>
      <c r="CD282" s="188"/>
      <c r="CE282" s="369"/>
      <c r="CF282" s="136"/>
      <c r="CG282" s="136"/>
      <c r="CH282" s="136"/>
      <c r="CI282" s="136"/>
      <c r="CJ282" s="136"/>
      <c r="CK282" s="136"/>
      <c r="CL282" s="136"/>
      <c r="CM282" s="136"/>
      <c r="CN282" s="136"/>
      <c r="CO282" s="136"/>
      <c r="CP282" s="136"/>
      <c r="CQ282" s="136"/>
      <c r="CR282" s="136"/>
      <c r="CS282" s="64"/>
      <c r="CT282" s="369"/>
      <c r="CU282" s="136"/>
      <c r="CV282" s="136"/>
      <c r="CW282" s="136"/>
      <c r="CX282" s="136"/>
      <c r="CY282" s="136"/>
      <c r="CZ282" s="136"/>
      <c r="DA282" s="136"/>
      <c r="DB282" s="136"/>
      <c r="DC282" s="136"/>
      <c r="DD282" s="136"/>
      <c r="DE282" s="136"/>
      <c r="DF282" s="136"/>
      <c r="DG282" s="136"/>
      <c r="DI282" s="80"/>
      <c r="DJ282" s="136"/>
      <c r="DK282" s="136"/>
      <c r="DL282" s="136"/>
      <c r="DM282" s="136"/>
      <c r="DN282" s="136"/>
      <c r="DO282" s="136"/>
      <c r="DP282" s="136"/>
      <c r="DQ282" s="136"/>
      <c r="DR282" s="136"/>
      <c r="DS282" s="136"/>
      <c r="DT282" s="136"/>
      <c r="DU282" s="136"/>
      <c r="DV282" s="136"/>
      <c r="DX282" s="80"/>
      <c r="DY282" s="136"/>
      <c r="DZ282" s="136"/>
      <c r="EA282" s="136"/>
      <c r="EB282" s="136"/>
      <c r="EC282" s="136"/>
      <c r="ED282" s="136"/>
      <c r="EE282" s="136"/>
      <c r="EF282" s="136"/>
      <c r="EG282" s="136"/>
      <c r="EH282" s="136"/>
      <c r="EI282" s="136"/>
      <c r="EJ282" s="136"/>
      <c r="EK282" s="136"/>
      <c r="EM282" s="80"/>
      <c r="EN282" s="136"/>
      <c r="EO282" s="136"/>
      <c r="EP282" s="136"/>
      <c r="EQ282" s="136"/>
      <c r="ER282" s="136"/>
      <c r="ES282" s="136"/>
      <c r="ET282" s="136"/>
      <c r="EU282" s="136"/>
      <c r="EV282" s="136"/>
      <c r="EW282" s="136"/>
      <c r="EX282" s="136"/>
      <c r="EY282" s="136"/>
      <c r="EZ282" s="136"/>
    </row>
    <row r="283" spans="1:156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8"/>
      <c r="X283" s="330"/>
      <c r="Y283" s="330"/>
      <c r="Z283" s="330"/>
      <c r="AA283" s="330"/>
      <c r="AB283" s="330"/>
      <c r="AC283" s="330"/>
      <c r="AD283" s="330"/>
      <c r="AE283" s="330"/>
      <c r="AF283" s="330"/>
      <c r="AG283" s="330"/>
      <c r="AH283" s="330"/>
      <c r="AI283" s="330"/>
      <c r="AJ283" s="330"/>
      <c r="AK283" s="64"/>
      <c r="AL283" s="369"/>
      <c r="AM283" s="136"/>
      <c r="AN283" s="136"/>
      <c r="AO283" s="136"/>
      <c r="AP283" s="136"/>
      <c r="AQ283" s="136"/>
      <c r="AR283" s="136"/>
      <c r="AS283" s="136"/>
      <c r="AT283" s="136"/>
      <c r="AU283" s="136"/>
      <c r="AV283" s="136"/>
      <c r="AW283" s="136"/>
      <c r="AX283" s="136"/>
      <c r="AY283" s="136"/>
      <c r="AZ283" s="64"/>
      <c r="BA283" s="369"/>
      <c r="BB283" s="136"/>
      <c r="BC283" s="136"/>
      <c r="BD283" s="136"/>
      <c r="BE283" s="136"/>
      <c r="BF283" s="136"/>
      <c r="BG283" s="136"/>
      <c r="BH283" s="136"/>
      <c r="BI283" s="136"/>
      <c r="BJ283" s="136"/>
      <c r="BK283" s="136"/>
      <c r="BL283" s="136"/>
      <c r="BM283" s="136"/>
      <c r="BN283" s="136"/>
      <c r="BO283" s="188"/>
      <c r="BP283" s="369"/>
      <c r="BQ283" s="136"/>
      <c r="BR283" s="136"/>
      <c r="BS283" s="136"/>
      <c r="BT283" s="136"/>
      <c r="BU283" s="136"/>
      <c r="BV283" s="136"/>
      <c r="BW283" s="136"/>
      <c r="BX283" s="136"/>
      <c r="BY283" s="136"/>
      <c r="BZ283" s="136"/>
      <c r="CA283" s="136"/>
      <c r="CB283" s="136"/>
      <c r="CC283" s="136"/>
      <c r="CD283" s="188"/>
      <c r="CE283" s="369"/>
      <c r="CF283" s="136"/>
      <c r="CG283" s="136"/>
      <c r="CH283" s="136"/>
      <c r="CI283" s="136"/>
      <c r="CJ283" s="136"/>
      <c r="CK283" s="136"/>
      <c r="CL283" s="136"/>
      <c r="CM283" s="136"/>
      <c r="CN283" s="136"/>
      <c r="CO283" s="136"/>
      <c r="CP283" s="136"/>
      <c r="CQ283" s="136"/>
      <c r="CR283" s="136"/>
      <c r="CS283" s="64"/>
      <c r="CT283" s="369"/>
      <c r="CU283" s="136"/>
      <c r="CV283" s="136"/>
      <c r="CW283" s="136"/>
      <c r="CX283" s="136"/>
      <c r="CY283" s="136"/>
      <c r="CZ283" s="136"/>
      <c r="DA283" s="136"/>
      <c r="DB283" s="136"/>
      <c r="DC283" s="136"/>
      <c r="DD283" s="136"/>
      <c r="DE283" s="136"/>
      <c r="DF283" s="136"/>
      <c r="DG283" s="136"/>
      <c r="DI283" s="80"/>
      <c r="DJ283" s="136"/>
      <c r="DK283" s="136"/>
      <c r="DL283" s="136"/>
      <c r="DM283" s="136"/>
      <c r="DN283" s="136"/>
      <c r="DO283" s="136"/>
      <c r="DP283" s="136"/>
      <c r="DQ283" s="136"/>
      <c r="DR283" s="136"/>
      <c r="DS283" s="136"/>
      <c r="DT283" s="136"/>
      <c r="DU283" s="136"/>
      <c r="DV283" s="136"/>
      <c r="DX283" s="80"/>
      <c r="DY283" s="136"/>
      <c r="DZ283" s="136"/>
      <c r="EA283" s="136"/>
      <c r="EB283" s="136"/>
      <c r="EC283" s="136"/>
      <c r="ED283" s="136"/>
      <c r="EE283" s="136"/>
      <c r="EF283" s="136"/>
      <c r="EG283" s="136"/>
      <c r="EH283" s="136"/>
      <c r="EI283" s="136"/>
      <c r="EJ283" s="136"/>
      <c r="EK283" s="136"/>
      <c r="EM283" s="80"/>
      <c r="EN283" s="136"/>
      <c r="EO283" s="136"/>
      <c r="EP283" s="136"/>
      <c r="EQ283" s="136"/>
      <c r="ER283" s="136"/>
      <c r="ES283" s="136"/>
      <c r="ET283" s="136"/>
      <c r="EU283" s="136"/>
      <c r="EV283" s="136"/>
      <c r="EW283" s="136"/>
      <c r="EX283" s="136"/>
      <c r="EY283" s="136"/>
      <c r="EZ283" s="136"/>
    </row>
    <row r="284" spans="1:156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8"/>
      <c r="X284" s="330"/>
      <c r="Y284" s="330"/>
      <c r="Z284" s="330"/>
      <c r="AA284" s="330"/>
      <c r="AB284" s="330"/>
      <c r="AC284" s="330"/>
      <c r="AD284" s="330"/>
      <c r="AE284" s="330"/>
      <c r="AF284" s="330"/>
      <c r="AG284" s="330"/>
      <c r="AH284" s="330"/>
      <c r="AI284" s="330"/>
      <c r="AJ284" s="330"/>
      <c r="AK284" s="64"/>
      <c r="AL284" s="369"/>
      <c r="AM284" s="136"/>
      <c r="AN284" s="136"/>
      <c r="AO284" s="136"/>
      <c r="AP284" s="136"/>
      <c r="AQ284" s="136"/>
      <c r="AR284" s="136"/>
      <c r="AS284" s="136"/>
      <c r="AT284" s="136"/>
      <c r="AU284" s="136"/>
      <c r="AV284" s="136"/>
      <c r="AW284" s="136"/>
      <c r="AX284" s="136"/>
      <c r="AY284" s="136"/>
      <c r="AZ284" s="64"/>
      <c r="BA284" s="369"/>
      <c r="BB284" s="136"/>
      <c r="BC284" s="136"/>
      <c r="BD284" s="136"/>
      <c r="BE284" s="136"/>
      <c r="BF284" s="136"/>
      <c r="BG284" s="136"/>
      <c r="BH284" s="136"/>
      <c r="BI284" s="136"/>
      <c r="BJ284" s="136"/>
      <c r="BK284" s="136"/>
      <c r="BL284" s="136"/>
      <c r="BM284" s="136"/>
      <c r="BN284" s="136"/>
      <c r="BO284" s="188"/>
      <c r="BP284" s="369"/>
      <c r="BQ284" s="136"/>
      <c r="BR284" s="136"/>
      <c r="BS284" s="136"/>
      <c r="BT284" s="136"/>
      <c r="BU284" s="136"/>
      <c r="BV284" s="136"/>
      <c r="BW284" s="136"/>
      <c r="BX284" s="136"/>
      <c r="BY284" s="136"/>
      <c r="BZ284" s="136"/>
      <c r="CA284" s="136"/>
      <c r="CB284" s="136"/>
      <c r="CC284" s="136"/>
      <c r="CD284" s="188"/>
      <c r="CE284" s="369"/>
      <c r="CF284" s="136"/>
      <c r="CG284" s="136"/>
      <c r="CH284" s="136"/>
      <c r="CI284" s="136"/>
      <c r="CJ284" s="136"/>
      <c r="CK284" s="136"/>
      <c r="CL284" s="136"/>
      <c r="CM284" s="136"/>
      <c r="CN284" s="136"/>
      <c r="CO284" s="136"/>
      <c r="CP284" s="136"/>
      <c r="CQ284" s="136"/>
      <c r="CR284" s="136"/>
      <c r="CS284" s="64"/>
      <c r="CT284" s="369"/>
      <c r="CU284" s="136"/>
      <c r="CV284" s="136"/>
      <c r="CW284" s="136"/>
      <c r="CX284" s="136"/>
      <c r="CY284" s="136"/>
      <c r="CZ284" s="136"/>
      <c r="DA284" s="136"/>
      <c r="DB284" s="136"/>
      <c r="DC284" s="136"/>
      <c r="DD284" s="136"/>
      <c r="DE284" s="136"/>
      <c r="DF284" s="136"/>
      <c r="DG284" s="136"/>
      <c r="DI284" s="80"/>
      <c r="DJ284" s="136"/>
      <c r="DK284" s="136"/>
      <c r="DL284" s="136"/>
      <c r="DM284" s="136"/>
      <c r="DN284" s="136"/>
      <c r="DO284" s="136"/>
      <c r="DP284" s="136"/>
      <c r="DQ284" s="136"/>
      <c r="DR284" s="136"/>
      <c r="DS284" s="136"/>
      <c r="DT284" s="136"/>
      <c r="DU284" s="136"/>
      <c r="DV284" s="136"/>
      <c r="DX284" s="80"/>
      <c r="DY284" s="136"/>
      <c r="DZ284" s="136"/>
      <c r="EA284" s="136"/>
      <c r="EB284" s="136"/>
      <c r="EC284" s="136"/>
      <c r="ED284" s="136"/>
      <c r="EE284" s="136"/>
      <c r="EF284" s="136"/>
      <c r="EG284" s="136"/>
      <c r="EH284" s="136"/>
      <c r="EI284" s="136"/>
      <c r="EJ284" s="136"/>
      <c r="EK284" s="136"/>
      <c r="EM284" s="80"/>
      <c r="EN284" s="136"/>
      <c r="EO284" s="136"/>
      <c r="EP284" s="136"/>
      <c r="EQ284" s="136"/>
      <c r="ER284" s="136"/>
      <c r="ES284" s="136"/>
      <c r="ET284" s="136"/>
      <c r="EU284" s="136"/>
      <c r="EV284" s="136"/>
      <c r="EW284" s="136"/>
      <c r="EX284" s="136"/>
      <c r="EY284" s="136"/>
      <c r="EZ284" s="136"/>
    </row>
    <row r="285" spans="1:156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8"/>
      <c r="X285" s="330"/>
      <c r="Y285" s="330"/>
      <c r="Z285" s="330"/>
      <c r="AA285" s="330"/>
      <c r="AB285" s="330"/>
      <c r="AC285" s="330"/>
      <c r="AD285" s="330"/>
      <c r="AE285" s="330"/>
      <c r="AF285" s="330"/>
      <c r="AG285" s="330"/>
      <c r="AH285" s="330"/>
      <c r="AI285" s="330"/>
      <c r="AJ285" s="330"/>
      <c r="AK285" s="64"/>
      <c r="AL285" s="369"/>
      <c r="AM285" s="136"/>
      <c r="AN285" s="136"/>
      <c r="AO285" s="136"/>
      <c r="AP285" s="136"/>
      <c r="AQ285" s="136"/>
      <c r="AR285" s="136"/>
      <c r="AS285" s="136"/>
      <c r="AT285" s="136"/>
      <c r="AU285" s="136"/>
      <c r="AV285" s="136"/>
      <c r="AW285" s="136"/>
      <c r="AX285" s="136"/>
      <c r="AY285" s="136"/>
      <c r="AZ285" s="64"/>
      <c r="BA285" s="369"/>
      <c r="BB285" s="136"/>
      <c r="BC285" s="136"/>
      <c r="BD285" s="136"/>
      <c r="BE285" s="136"/>
      <c r="BF285" s="136"/>
      <c r="BG285" s="136"/>
      <c r="BH285" s="136"/>
      <c r="BI285" s="136"/>
      <c r="BJ285" s="136"/>
      <c r="BK285" s="136"/>
      <c r="BL285" s="136"/>
      <c r="BM285" s="136"/>
      <c r="BN285" s="136"/>
      <c r="BO285" s="188"/>
      <c r="BP285" s="369"/>
      <c r="BQ285" s="136"/>
      <c r="BR285" s="136"/>
      <c r="BS285" s="136"/>
      <c r="BT285" s="136"/>
      <c r="BU285" s="136"/>
      <c r="BV285" s="136"/>
      <c r="BW285" s="136"/>
      <c r="BX285" s="136"/>
      <c r="BY285" s="136"/>
      <c r="BZ285" s="136"/>
      <c r="CA285" s="136"/>
      <c r="CB285" s="136"/>
      <c r="CC285" s="136"/>
      <c r="CD285" s="188"/>
      <c r="CE285" s="369"/>
      <c r="CF285" s="136"/>
      <c r="CG285" s="136"/>
      <c r="CH285" s="136"/>
      <c r="CI285" s="136"/>
      <c r="CJ285" s="136"/>
      <c r="CK285" s="136"/>
      <c r="CL285" s="136"/>
      <c r="CM285" s="136"/>
      <c r="CN285" s="136"/>
      <c r="CO285" s="136"/>
      <c r="CP285" s="136"/>
      <c r="CQ285" s="136"/>
      <c r="CR285" s="136"/>
      <c r="CS285" s="64"/>
      <c r="CT285" s="369"/>
      <c r="CU285" s="136"/>
      <c r="CV285" s="136"/>
      <c r="CW285" s="136"/>
      <c r="CX285" s="136"/>
      <c r="CY285" s="136"/>
      <c r="CZ285" s="136"/>
      <c r="DA285" s="136"/>
      <c r="DB285" s="136"/>
      <c r="DC285" s="136"/>
      <c r="DD285" s="136"/>
      <c r="DE285" s="136"/>
      <c r="DF285" s="136"/>
      <c r="DG285" s="136"/>
      <c r="DI285" s="80"/>
      <c r="DJ285" s="136"/>
      <c r="DK285" s="136"/>
      <c r="DL285" s="136"/>
      <c r="DM285" s="136"/>
      <c r="DN285" s="136"/>
      <c r="DO285" s="136"/>
      <c r="DP285" s="136"/>
      <c r="DQ285" s="136"/>
      <c r="DR285" s="136"/>
      <c r="DS285" s="136"/>
      <c r="DT285" s="136"/>
      <c r="DU285" s="136"/>
      <c r="DV285" s="136"/>
      <c r="DX285" s="80"/>
      <c r="DY285" s="136"/>
      <c r="DZ285" s="136"/>
      <c r="EA285" s="136"/>
      <c r="EB285" s="136"/>
      <c r="EC285" s="136"/>
      <c r="ED285" s="136"/>
      <c r="EE285" s="136"/>
      <c r="EF285" s="136"/>
      <c r="EG285" s="136"/>
      <c r="EH285" s="136"/>
      <c r="EI285" s="136"/>
      <c r="EJ285" s="136"/>
      <c r="EK285" s="136"/>
      <c r="EM285" s="80"/>
      <c r="EN285" s="136"/>
      <c r="EO285" s="136"/>
      <c r="EP285" s="136"/>
      <c r="EQ285" s="136"/>
      <c r="ER285" s="136"/>
      <c r="ES285" s="136"/>
      <c r="ET285" s="136"/>
      <c r="EU285" s="136"/>
      <c r="EV285" s="136"/>
      <c r="EW285" s="136"/>
      <c r="EX285" s="136"/>
      <c r="EY285" s="136"/>
      <c r="EZ285" s="136"/>
    </row>
    <row r="286" spans="1:156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64"/>
      <c r="X286" s="329"/>
      <c r="Y286" s="329"/>
      <c r="Z286" s="329"/>
      <c r="AA286" s="329"/>
      <c r="AB286" s="329"/>
      <c r="AC286" s="329"/>
      <c r="AD286" s="329"/>
      <c r="AE286" s="329"/>
      <c r="AF286" s="329"/>
      <c r="AG286" s="329"/>
      <c r="AH286" s="329"/>
      <c r="AI286" s="506"/>
      <c r="AJ286" s="506"/>
      <c r="AK286" s="64"/>
      <c r="AL286" s="188"/>
      <c r="AM286" s="507"/>
      <c r="AN286" s="507"/>
      <c r="AO286" s="507"/>
      <c r="AP286" s="507"/>
      <c r="AQ286" s="507"/>
      <c r="AR286" s="507"/>
      <c r="AS286" s="507"/>
      <c r="AT286" s="507"/>
      <c r="AU286" s="507"/>
      <c r="AV286" s="507"/>
      <c r="AW286" s="507"/>
      <c r="AX286" s="507"/>
      <c r="AY286" s="507"/>
      <c r="AZ286" s="64"/>
      <c r="BA286" s="188"/>
      <c r="BB286" s="507"/>
      <c r="BC286" s="507"/>
      <c r="BD286" s="507"/>
      <c r="BE286" s="507"/>
      <c r="BF286" s="507"/>
      <c r="BG286" s="507"/>
      <c r="BH286" s="507"/>
      <c r="BI286" s="507"/>
      <c r="BJ286" s="507"/>
      <c r="BK286" s="507"/>
      <c r="BL286" s="507"/>
      <c r="BM286" s="507"/>
      <c r="BN286" s="507"/>
      <c r="BO286" s="188"/>
      <c r="BP286" s="188"/>
      <c r="BQ286" s="507"/>
      <c r="BR286" s="507"/>
      <c r="BS286" s="507"/>
      <c r="BT286" s="507"/>
      <c r="BU286" s="507"/>
      <c r="BV286" s="507"/>
      <c r="BW286" s="507"/>
      <c r="BX286" s="507"/>
      <c r="BY286" s="507"/>
      <c r="BZ286" s="507"/>
      <c r="CA286" s="507"/>
      <c r="CB286" s="507"/>
      <c r="CC286" s="507"/>
      <c r="CD286" s="188"/>
      <c r="CE286" s="188"/>
      <c r="CF286" s="507"/>
      <c r="CG286" s="507"/>
      <c r="CH286" s="507"/>
      <c r="CI286" s="507"/>
      <c r="CJ286" s="507"/>
      <c r="CK286" s="507"/>
      <c r="CL286" s="507"/>
      <c r="CM286" s="507"/>
      <c r="CN286" s="507"/>
      <c r="CO286" s="507"/>
      <c r="CP286" s="507"/>
      <c r="CQ286" s="507"/>
      <c r="CR286" s="507"/>
      <c r="CS286" s="64"/>
      <c r="CT286" s="188"/>
      <c r="CU286" s="507"/>
      <c r="CV286" s="507"/>
      <c r="CW286" s="507"/>
      <c r="CX286" s="507"/>
      <c r="CY286" s="137"/>
      <c r="CZ286" s="137"/>
      <c r="DA286" s="137"/>
      <c r="DB286" s="137"/>
      <c r="DC286" s="137"/>
      <c r="DD286" s="137"/>
      <c r="DE286" s="137"/>
      <c r="DF286" s="137"/>
      <c r="DG286" s="137"/>
      <c r="DI286" s="62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X286" s="62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M286" s="62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</row>
    <row r="287" spans="1:156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488"/>
      <c r="X287" s="317"/>
      <c r="Y287" s="317"/>
      <c r="Z287" s="317"/>
      <c r="AA287" s="317"/>
      <c r="AB287" s="317"/>
      <c r="AC287" s="317"/>
      <c r="AD287" s="317"/>
      <c r="AE287" s="317"/>
      <c r="AF287" s="317"/>
      <c r="AG287" s="317"/>
      <c r="AH287" s="317"/>
      <c r="AI287" s="334"/>
      <c r="AJ287" s="334"/>
      <c r="AK287" s="64"/>
      <c r="AL287" s="423"/>
      <c r="AM287" s="369"/>
      <c r="AN287" s="369"/>
      <c r="AO287" s="369"/>
      <c r="AP287" s="369"/>
      <c r="AQ287" s="369"/>
      <c r="AR287" s="369"/>
      <c r="AS287" s="369"/>
      <c r="AT287" s="369"/>
      <c r="AU287" s="369"/>
      <c r="AV287" s="369"/>
      <c r="AW287" s="369"/>
      <c r="AX287" s="369"/>
      <c r="AY287" s="369"/>
      <c r="AZ287" s="64"/>
      <c r="BA287" s="423"/>
      <c r="BB287" s="369"/>
      <c r="BC287" s="369"/>
      <c r="BD287" s="369"/>
      <c r="BE287" s="369"/>
      <c r="BF287" s="369"/>
      <c r="BG287" s="369"/>
      <c r="BH287" s="369"/>
      <c r="BI287" s="369"/>
      <c r="BJ287" s="369"/>
      <c r="BK287" s="369"/>
      <c r="BL287" s="369"/>
      <c r="BM287" s="369"/>
      <c r="BN287" s="369"/>
      <c r="BO287" s="188"/>
      <c r="BP287" s="423"/>
      <c r="BQ287" s="369"/>
      <c r="BR287" s="369"/>
      <c r="BS287" s="369"/>
      <c r="BT287" s="369"/>
      <c r="BU287" s="369"/>
      <c r="BV287" s="369"/>
      <c r="BW287" s="369"/>
      <c r="BX287" s="369"/>
      <c r="BY287" s="369"/>
      <c r="BZ287" s="369"/>
      <c r="CA287" s="369"/>
      <c r="CB287" s="369"/>
      <c r="CC287" s="369"/>
      <c r="CD287" s="188"/>
      <c r="CE287" s="423"/>
      <c r="CF287" s="369"/>
      <c r="CG287" s="369"/>
      <c r="CH287" s="369"/>
      <c r="CI287" s="369"/>
      <c r="CJ287" s="369"/>
      <c r="CK287" s="369"/>
      <c r="CL287" s="369"/>
      <c r="CM287" s="369"/>
      <c r="CN287" s="369"/>
      <c r="CO287" s="369"/>
      <c r="CP287" s="369"/>
      <c r="CQ287" s="369"/>
      <c r="CR287" s="369"/>
      <c r="CS287" s="64"/>
      <c r="CT287" s="423"/>
      <c r="CU287" s="369"/>
      <c r="CV287" s="369"/>
      <c r="CW287" s="369"/>
      <c r="CX287" s="369"/>
      <c r="CY287" s="80"/>
      <c r="CZ287" s="80"/>
      <c r="DA287" s="80"/>
      <c r="DB287" s="80"/>
      <c r="DC287" s="80"/>
      <c r="DD287" s="80"/>
      <c r="DE287" s="80"/>
      <c r="DF287" s="80"/>
      <c r="DG287" s="80"/>
      <c r="DI287" s="126"/>
      <c r="DJ287" s="80"/>
      <c r="DK287" s="80"/>
      <c r="DL287" s="80"/>
      <c r="DM287" s="80"/>
      <c r="DN287" s="80"/>
      <c r="DO287" s="80"/>
      <c r="DP287" s="80"/>
      <c r="DQ287" s="80"/>
      <c r="DR287" s="80"/>
      <c r="DS287" s="80"/>
      <c r="DT287" s="80"/>
      <c r="DU287" s="80"/>
      <c r="DV287" s="80"/>
      <c r="DX287" s="126"/>
      <c r="DY287" s="80"/>
      <c r="DZ287" s="80"/>
      <c r="EA287" s="80"/>
      <c r="EB287" s="80"/>
      <c r="EC287" s="80"/>
      <c r="ED287" s="80"/>
      <c r="EE287" s="80"/>
      <c r="EF287" s="80"/>
      <c r="EG287" s="80"/>
      <c r="EH287" s="80"/>
      <c r="EI287" s="80"/>
      <c r="EJ287" s="80"/>
      <c r="EK287" s="80"/>
      <c r="EM287" s="126"/>
      <c r="EN287" s="80"/>
      <c r="EO287" s="80"/>
      <c r="EP287" s="80"/>
      <c r="EQ287" s="80"/>
      <c r="ER287" s="80"/>
      <c r="ES287" s="80"/>
      <c r="ET287" s="80"/>
      <c r="EU287" s="80"/>
      <c r="EV287" s="80"/>
      <c r="EW287" s="80"/>
      <c r="EX287" s="80"/>
      <c r="EY287" s="80"/>
      <c r="EZ287" s="80"/>
    </row>
    <row r="288" spans="1:156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8"/>
      <c r="X288" s="330"/>
      <c r="Y288" s="330"/>
      <c r="Z288" s="330"/>
      <c r="AA288" s="330"/>
      <c r="AB288" s="330"/>
      <c r="AC288" s="330"/>
      <c r="AD288" s="330"/>
      <c r="AE288" s="330"/>
      <c r="AF288" s="330"/>
      <c r="AG288" s="330"/>
      <c r="AH288" s="330"/>
      <c r="AI288" s="330"/>
      <c r="AJ288" s="330"/>
      <c r="AK288" s="64"/>
      <c r="AL288" s="369"/>
      <c r="AM288" s="136"/>
      <c r="AN288" s="136"/>
      <c r="AO288" s="136"/>
      <c r="AP288" s="136"/>
      <c r="AQ288" s="136"/>
      <c r="AR288" s="136"/>
      <c r="AS288" s="136"/>
      <c r="AT288" s="136"/>
      <c r="AU288" s="136"/>
      <c r="AV288" s="136"/>
      <c r="AW288" s="136"/>
      <c r="AX288" s="136"/>
      <c r="AY288" s="136"/>
      <c r="AZ288" s="64"/>
      <c r="BA288" s="369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6"/>
      <c r="BM288" s="136"/>
      <c r="BN288" s="136"/>
      <c r="BO288" s="188"/>
      <c r="BP288" s="369"/>
      <c r="BQ288" s="136"/>
      <c r="BR288" s="136"/>
      <c r="BS288" s="136"/>
      <c r="BT288" s="136"/>
      <c r="BU288" s="136"/>
      <c r="BV288" s="136"/>
      <c r="BW288" s="136"/>
      <c r="BX288" s="136"/>
      <c r="BY288" s="136"/>
      <c r="BZ288" s="136"/>
      <c r="CA288" s="136"/>
      <c r="CB288" s="136"/>
      <c r="CC288" s="136"/>
      <c r="CD288" s="188"/>
      <c r="CE288" s="369"/>
      <c r="CF288" s="136"/>
      <c r="CG288" s="136"/>
      <c r="CH288" s="136"/>
      <c r="CI288" s="136"/>
      <c r="CJ288" s="136"/>
      <c r="CK288" s="136"/>
      <c r="CL288" s="136"/>
      <c r="CM288" s="136"/>
      <c r="CN288" s="136"/>
      <c r="CO288" s="136"/>
      <c r="CP288" s="136"/>
      <c r="CQ288" s="136"/>
      <c r="CR288" s="136"/>
      <c r="CS288" s="64"/>
      <c r="CT288" s="369"/>
      <c r="CU288" s="136"/>
      <c r="CV288" s="136"/>
      <c r="CW288" s="136"/>
      <c r="CX288" s="136"/>
      <c r="CY288" s="136"/>
      <c r="CZ288" s="136"/>
      <c r="DA288" s="136"/>
      <c r="DB288" s="136"/>
      <c r="DC288" s="136"/>
      <c r="DD288" s="136"/>
      <c r="DE288" s="136"/>
      <c r="DF288" s="136"/>
      <c r="DG288" s="136"/>
      <c r="DI288" s="80"/>
      <c r="DJ288" s="136"/>
      <c r="DK288" s="136"/>
      <c r="DL288" s="136"/>
      <c r="DM288" s="136"/>
      <c r="DN288" s="136"/>
      <c r="DO288" s="136"/>
      <c r="DP288" s="136"/>
      <c r="DQ288" s="136"/>
      <c r="DR288" s="136"/>
      <c r="DS288" s="136"/>
      <c r="DT288" s="136"/>
      <c r="DU288" s="136"/>
      <c r="DV288" s="136"/>
      <c r="DX288" s="80"/>
      <c r="DY288" s="136"/>
      <c r="DZ288" s="136"/>
      <c r="EA288" s="136"/>
      <c r="EB288" s="136"/>
      <c r="EC288" s="136"/>
      <c r="ED288" s="136"/>
      <c r="EE288" s="136"/>
      <c r="EF288" s="136"/>
      <c r="EG288" s="136"/>
      <c r="EH288" s="136"/>
      <c r="EI288" s="136"/>
      <c r="EJ288" s="136"/>
      <c r="EK288" s="136"/>
      <c r="EM288" s="80"/>
      <c r="EN288" s="136"/>
      <c r="EO288" s="136"/>
      <c r="EP288" s="136"/>
      <c r="EQ288" s="136"/>
      <c r="ER288" s="136"/>
      <c r="ES288" s="136"/>
      <c r="ET288" s="136"/>
      <c r="EU288" s="136"/>
      <c r="EV288" s="136"/>
      <c r="EW288" s="136"/>
      <c r="EX288" s="136"/>
      <c r="EY288" s="136"/>
      <c r="EZ288" s="136"/>
    </row>
    <row r="289" spans="1:186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8"/>
      <c r="X289" s="330"/>
      <c r="Y289" s="330"/>
      <c r="Z289" s="330"/>
      <c r="AA289" s="330"/>
      <c r="AB289" s="330"/>
      <c r="AC289" s="330"/>
      <c r="AD289" s="330"/>
      <c r="AE289" s="330"/>
      <c r="AF289" s="330"/>
      <c r="AG289" s="330"/>
      <c r="AH289" s="330"/>
      <c r="AI289" s="330"/>
      <c r="AJ289" s="330"/>
      <c r="AK289" s="64"/>
      <c r="AL289" s="369"/>
      <c r="AM289" s="136"/>
      <c r="AN289" s="136"/>
      <c r="AO289" s="136"/>
      <c r="AP289" s="136"/>
      <c r="AQ289" s="136"/>
      <c r="AR289" s="136"/>
      <c r="AS289" s="136"/>
      <c r="AT289" s="136"/>
      <c r="AU289" s="136"/>
      <c r="AV289" s="136"/>
      <c r="AW289" s="136"/>
      <c r="AX289" s="136"/>
      <c r="AY289" s="136"/>
      <c r="AZ289" s="64"/>
      <c r="BA289" s="369"/>
      <c r="BB289" s="136"/>
      <c r="BC289" s="136"/>
      <c r="BD289" s="136"/>
      <c r="BE289" s="136"/>
      <c r="BF289" s="136"/>
      <c r="BG289" s="136"/>
      <c r="BH289" s="136"/>
      <c r="BI289" s="136"/>
      <c r="BJ289" s="136"/>
      <c r="BK289" s="136"/>
      <c r="BL289" s="136"/>
      <c r="BM289" s="136"/>
      <c r="BN289" s="136"/>
      <c r="BO289" s="188"/>
      <c r="BP289" s="369"/>
      <c r="BQ289" s="136"/>
      <c r="BR289" s="136"/>
      <c r="BS289" s="136"/>
      <c r="BT289" s="136"/>
      <c r="BU289" s="136"/>
      <c r="BV289" s="136"/>
      <c r="BW289" s="136"/>
      <c r="BX289" s="136"/>
      <c r="BY289" s="136"/>
      <c r="BZ289" s="136"/>
      <c r="CA289" s="136"/>
      <c r="CB289" s="136"/>
      <c r="CC289" s="136"/>
      <c r="CD289" s="188"/>
      <c r="CE289" s="369"/>
      <c r="CF289" s="136"/>
      <c r="CG289" s="136"/>
      <c r="CH289" s="136"/>
      <c r="CI289" s="136"/>
      <c r="CJ289" s="136"/>
      <c r="CK289" s="136"/>
      <c r="CL289" s="136"/>
      <c r="CM289" s="136"/>
      <c r="CN289" s="136"/>
      <c r="CO289" s="136"/>
      <c r="CP289" s="136"/>
      <c r="CQ289" s="136"/>
      <c r="CR289" s="136"/>
      <c r="CS289" s="64"/>
      <c r="CT289" s="369"/>
      <c r="CU289" s="136"/>
      <c r="CV289" s="136"/>
      <c r="CW289" s="136"/>
      <c r="CX289" s="136"/>
      <c r="CY289" s="136"/>
      <c r="CZ289" s="136"/>
      <c r="DA289" s="136"/>
      <c r="DB289" s="136"/>
      <c r="DC289" s="136"/>
      <c r="DD289" s="136"/>
      <c r="DE289" s="136"/>
      <c r="DF289" s="136"/>
      <c r="DG289" s="136"/>
      <c r="DI289" s="80"/>
      <c r="DJ289" s="136"/>
      <c r="DK289" s="136"/>
      <c r="DL289" s="136"/>
      <c r="DM289" s="136"/>
      <c r="DN289" s="136"/>
      <c r="DO289" s="136"/>
      <c r="DP289" s="136"/>
      <c r="DQ289" s="136"/>
      <c r="DR289" s="136"/>
      <c r="DS289" s="136"/>
      <c r="DT289" s="136"/>
      <c r="DU289" s="136"/>
      <c r="DV289" s="136"/>
      <c r="DX289" s="80"/>
      <c r="DY289" s="136"/>
      <c r="DZ289" s="136"/>
      <c r="EA289" s="136"/>
      <c r="EB289" s="136"/>
      <c r="EC289" s="136"/>
      <c r="ED289" s="136"/>
      <c r="EE289" s="136"/>
      <c r="EF289" s="136"/>
      <c r="EG289" s="136"/>
      <c r="EH289" s="136"/>
      <c r="EI289" s="136"/>
      <c r="EJ289" s="136"/>
      <c r="EK289" s="136"/>
      <c r="EM289" s="80"/>
      <c r="EN289" s="136"/>
      <c r="EO289" s="136"/>
      <c r="EP289" s="136"/>
      <c r="EQ289" s="136"/>
      <c r="ER289" s="136"/>
      <c r="ES289" s="136"/>
      <c r="ET289" s="136"/>
      <c r="EU289" s="136"/>
      <c r="EV289" s="136"/>
      <c r="EW289" s="136"/>
      <c r="EX289" s="136"/>
      <c r="EY289" s="136"/>
      <c r="EZ289" s="136"/>
    </row>
    <row r="290" spans="1:186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8"/>
      <c r="X290" s="330"/>
      <c r="Y290" s="330"/>
      <c r="Z290" s="330"/>
      <c r="AA290" s="330"/>
      <c r="AB290" s="330"/>
      <c r="AC290" s="330"/>
      <c r="AD290" s="330"/>
      <c r="AE290" s="330"/>
      <c r="AF290" s="330"/>
      <c r="AG290" s="330"/>
      <c r="AH290" s="330"/>
      <c r="AI290" s="330"/>
      <c r="AJ290" s="330"/>
      <c r="AK290" s="64"/>
      <c r="AL290" s="369"/>
      <c r="AM290" s="136"/>
      <c r="AN290" s="136"/>
      <c r="AO290" s="136"/>
      <c r="AP290" s="136"/>
      <c r="AQ290" s="136"/>
      <c r="AR290" s="136"/>
      <c r="AS290" s="136"/>
      <c r="AT290" s="136"/>
      <c r="AU290" s="136"/>
      <c r="AV290" s="136"/>
      <c r="AW290" s="136"/>
      <c r="AX290" s="136"/>
      <c r="AY290" s="136"/>
      <c r="AZ290" s="64"/>
      <c r="BA290" s="369"/>
      <c r="BB290" s="136"/>
      <c r="BC290" s="136"/>
      <c r="BD290" s="136"/>
      <c r="BE290" s="136"/>
      <c r="BF290" s="136"/>
      <c r="BG290" s="136"/>
      <c r="BH290" s="136"/>
      <c r="BI290" s="136"/>
      <c r="BJ290" s="136"/>
      <c r="BK290" s="136"/>
      <c r="BL290" s="136"/>
      <c r="BM290" s="136"/>
      <c r="BN290" s="136"/>
      <c r="BO290" s="188"/>
      <c r="BP290" s="369"/>
      <c r="BQ290" s="136"/>
      <c r="BR290" s="136"/>
      <c r="BS290" s="136"/>
      <c r="BT290" s="136"/>
      <c r="BU290" s="136"/>
      <c r="BV290" s="136"/>
      <c r="BW290" s="136"/>
      <c r="BX290" s="136"/>
      <c r="BY290" s="136"/>
      <c r="BZ290" s="136"/>
      <c r="CA290" s="136"/>
      <c r="CB290" s="136"/>
      <c r="CC290" s="136"/>
      <c r="CD290" s="188"/>
      <c r="CE290" s="369"/>
      <c r="CF290" s="136"/>
      <c r="CG290" s="136"/>
      <c r="CH290" s="136"/>
      <c r="CI290" s="136"/>
      <c r="CJ290" s="136"/>
      <c r="CK290" s="136"/>
      <c r="CL290" s="136"/>
      <c r="CM290" s="136"/>
      <c r="CN290" s="136"/>
      <c r="CO290" s="136"/>
      <c r="CP290" s="136"/>
      <c r="CQ290" s="136"/>
      <c r="CR290" s="136"/>
      <c r="CS290" s="64"/>
      <c r="CT290" s="369"/>
      <c r="CU290" s="136"/>
      <c r="CV290" s="136"/>
      <c r="CW290" s="136"/>
      <c r="CX290" s="136"/>
      <c r="CY290" s="136"/>
      <c r="CZ290" s="136"/>
      <c r="DA290" s="136"/>
      <c r="DB290" s="136"/>
      <c r="DC290" s="136"/>
      <c r="DD290" s="136"/>
      <c r="DE290" s="136"/>
      <c r="DF290" s="136"/>
      <c r="DG290" s="136"/>
      <c r="DI290" s="80"/>
      <c r="DJ290" s="136"/>
      <c r="DK290" s="136"/>
      <c r="DL290" s="136"/>
      <c r="DM290" s="136"/>
      <c r="DN290" s="136"/>
      <c r="DO290" s="136"/>
      <c r="DP290" s="136"/>
      <c r="DQ290" s="136"/>
      <c r="DR290" s="136"/>
      <c r="DS290" s="136"/>
      <c r="DT290" s="136"/>
      <c r="DU290" s="136"/>
      <c r="DV290" s="136"/>
      <c r="DX290" s="80"/>
      <c r="DY290" s="136"/>
      <c r="DZ290" s="136"/>
      <c r="EA290" s="136"/>
      <c r="EB290" s="136"/>
      <c r="EC290" s="136"/>
      <c r="ED290" s="136"/>
      <c r="EE290" s="136"/>
      <c r="EF290" s="136"/>
      <c r="EG290" s="136"/>
      <c r="EH290" s="136"/>
      <c r="EI290" s="136"/>
      <c r="EJ290" s="136"/>
      <c r="EK290" s="136"/>
      <c r="EM290" s="80"/>
      <c r="EN290" s="136"/>
      <c r="EO290" s="136"/>
      <c r="EP290" s="136"/>
      <c r="EQ290" s="136"/>
      <c r="ER290" s="136"/>
      <c r="ES290" s="136"/>
      <c r="ET290" s="136"/>
      <c r="EU290" s="136"/>
      <c r="EV290" s="136"/>
      <c r="EW290" s="136"/>
      <c r="EX290" s="136"/>
      <c r="EY290" s="136"/>
      <c r="EZ290" s="136"/>
    </row>
    <row r="291" spans="1:186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8"/>
      <c r="X291" s="330"/>
      <c r="Y291" s="330"/>
      <c r="Z291" s="330"/>
      <c r="AA291" s="330"/>
      <c r="AB291" s="330"/>
      <c r="AC291" s="330"/>
      <c r="AD291" s="330"/>
      <c r="AE291" s="330"/>
      <c r="AF291" s="330"/>
      <c r="AG291" s="330"/>
      <c r="AH291" s="330"/>
      <c r="AI291" s="330"/>
      <c r="AJ291" s="330"/>
      <c r="AK291" s="64"/>
      <c r="AL291" s="369"/>
      <c r="AM291" s="136"/>
      <c r="AN291" s="136"/>
      <c r="AO291" s="136"/>
      <c r="AP291" s="136"/>
      <c r="AQ291" s="136"/>
      <c r="AR291" s="136"/>
      <c r="AS291" s="136"/>
      <c r="AT291" s="136"/>
      <c r="AU291" s="136"/>
      <c r="AV291" s="136"/>
      <c r="AW291" s="136"/>
      <c r="AX291" s="136"/>
      <c r="AY291" s="136"/>
      <c r="AZ291" s="64"/>
      <c r="BA291" s="369"/>
      <c r="BB291" s="136"/>
      <c r="BC291" s="136"/>
      <c r="BD291" s="136"/>
      <c r="BE291" s="136"/>
      <c r="BF291" s="136"/>
      <c r="BG291" s="136"/>
      <c r="BH291" s="136"/>
      <c r="BI291" s="136"/>
      <c r="BJ291" s="136"/>
      <c r="BK291" s="136"/>
      <c r="BL291" s="136"/>
      <c r="BM291" s="136"/>
      <c r="BN291" s="136"/>
      <c r="BO291" s="188"/>
      <c r="BP291" s="369"/>
      <c r="BQ291" s="136"/>
      <c r="BR291" s="136"/>
      <c r="BS291" s="136"/>
      <c r="BT291" s="136"/>
      <c r="BU291" s="136"/>
      <c r="BV291" s="136"/>
      <c r="BW291" s="136"/>
      <c r="BX291" s="136"/>
      <c r="BY291" s="136"/>
      <c r="BZ291" s="136"/>
      <c r="CA291" s="136"/>
      <c r="CB291" s="136"/>
      <c r="CC291" s="136"/>
      <c r="CD291" s="188"/>
      <c r="CE291" s="369"/>
      <c r="CF291" s="136"/>
      <c r="CG291" s="136"/>
      <c r="CH291" s="136"/>
      <c r="CI291" s="136"/>
      <c r="CJ291" s="136"/>
      <c r="CK291" s="136"/>
      <c r="CL291" s="136"/>
      <c r="CM291" s="136"/>
      <c r="CN291" s="136"/>
      <c r="CO291" s="136"/>
      <c r="CP291" s="136"/>
      <c r="CQ291" s="136"/>
      <c r="CR291" s="136"/>
      <c r="CS291" s="64"/>
      <c r="CT291" s="369"/>
      <c r="CU291" s="136"/>
      <c r="CV291" s="136"/>
      <c r="CW291" s="136"/>
      <c r="CX291" s="136"/>
      <c r="CY291" s="136"/>
      <c r="CZ291" s="136"/>
      <c r="DA291" s="136"/>
      <c r="DB291" s="136"/>
      <c r="DC291" s="136"/>
      <c r="DD291" s="136"/>
      <c r="DE291" s="136"/>
      <c r="DF291" s="136"/>
      <c r="DG291" s="136"/>
      <c r="DI291" s="80"/>
      <c r="DJ291" s="136"/>
      <c r="DK291" s="136"/>
      <c r="DL291" s="136"/>
      <c r="DM291" s="136"/>
      <c r="DN291" s="136"/>
      <c r="DO291" s="136"/>
      <c r="DP291" s="136"/>
      <c r="DQ291" s="136"/>
      <c r="DR291" s="136"/>
      <c r="DS291" s="136"/>
      <c r="DT291" s="136"/>
      <c r="DU291" s="136"/>
      <c r="DV291" s="136"/>
      <c r="DX291" s="80"/>
      <c r="DY291" s="136"/>
      <c r="DZ291" s="136"/>
      <c r="EA291" s="136"/>
      <c r="EB291" s="136"/>
      <c r="EC291" s="136"/>
      <c r="ED291" s="136"/>
      <c r="EE291" s="136"/>
      <c r="EF291" s="136"/>
      <c r="EG291" s="136"/>
      <c r="EH291" s="136"/>
      <c r="EI291" s="136"/>
      <c r="EJ291" s="136"/>
      <c r="EK291" s="136"/>
      <c r="EM291" s="80"/>
      <c r="EN291" s="136"/>
      <c r="EO291" s="136"/>
      <c r="EP291" s="136"/>
      <c r="EQ291" s="136"/>
      <c r="ER291" s="136"/>
      <c r="ES291" s="136"/>
      <c r="ET291" s="136"/>
      <c r="EU291" s="136"/>
      <c r="EV291" s="136"/>
      <c r="EW291" s="136"/>
      <c r="EX291" s="136"/>
      <c r="EY291" s="136"/>
      <c r="EZ291" s="136"/>
    </row>
    <row r="292" spans="1:186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8"/>
      <c r="X292" s="330"/>
      <c r="Y292" s="330"/>
      <c r="Z292" s="330"/>
      <c r="AA292" s="330"/>
      <c r="AB292" s="330"/>
      <c r="AC292" s="330"/>
      <c r="AD292" s="330"/>
      <c r="AE292" s="330"/>
      <c r="AF292" s="330"/>
      <c r="AG292" s="330"/>
      <c r="AH292" s="330"/>
      <c r="AI292" s="330"/>
      <c r="AJ292" s="330"/>
      <c r="AK292" s="64"/>
      <c r="AL292" s="369"/>
      <c r="AM292" s="136"/>
      <c r="AN292" s="136"/>
      <c r="AO292" s="136"/>
      <c r="AP292" s="136"/>
      <c r="AQ292" s="136"/>
      <c r="AR292" s="136"/>
      <c r="AS292" s="136"/>
      <c r="AT292" s="136"/>
      <c r="AU292" s="136"/>
      <c r="AV292" s="136"/>
      <c r="AW292" s="136"/>
      <c r="AX292" s="136"/>
      <c r="AY292" s="136"/>
      <c r="AZ292" s="64"/>
      <c r="BA292" s="369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  <c r="BM292" s="136"/>
      <c r="BN292" s="136"/>
      <c r="BO292" s="188"/>
      <c r="BP292" s="369"/>
      <c r="BQ292" s="136"/>
      <c r="BR292" s="136"/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88"/>
      <c r="CE292" s="369"/>
      <c r="CF292" s="136"/>
      <c r="CG292" s="136"/>
      <c r="CH292" s="136"/>
      <c r="CI292" s="136"/>
      <c r="CJ292" s="136"/>
      <c r="CK292" s="136"/>
      <c r="CL292" s="136"/>
      <c r="CM292" s="136"/>
      <c r="CN292" s="136"/>
      <c r="CO292" s="136"/>
      <c r="CP292" s="136"/>
      <c r="CQ292" s="136"/>
      <c r="CR292" s="136"/>
      <c r="CS292" s="64"/>
      <c r="CT292" s="369"/>
      <c r="CU292" s="136"/>
      <c r="CV292" s="136"/>
      <c r="CW292" s="136"/>
      <c r="CX292" s="136"/>
      <c r="CY292" s="136"/>
      <c r="CZ292" s="136"/>
      <c r="DA292" s="136"/>
      <c r="DB292" s="136"/>
      <c r="DC292" s="136"/>
      <c r="DD292" s="136"/>
      <c r="DE292" s="136"/>
      <c r="DF292" s="136"/>
      <c r="DG292" s="136"/>
      <c r="DI292" s="80"/>
      <c r="DJ292" s="136"/>
      <c r="DK292" s="136"/>
      <c r="DL292" s="136"/>
      <c r="DM292" s="136"/>
      <c r="DN292" s="136"/>
      <c r="DO292" s="136"/>
      <c r="DP292" s="136"/>
      <c r="DQ292" s="136"/>
      <c r="DR292" s="136"/>
      <c r="DS292" s="136"/>
      <c r="DT292" s="136"/>
      <c r="DU292" s="136"/>
      <c r="DV292" s="136"/>
      <c r="DX292" s="80"/>
      <c r="DY292" s="136"/>
      <c r="DZ292" s="136"/>
      <c r="EA292" s="136"/>
      <c r="EB292" s="136"/>
      <c r="EC292" s="136"/>
      <c r="ED292" s="136"/>
      <c r="EE292" s="136"/>
      <c r="EF292" s="136"/>
      <c r="EG292" s="136"/>
      <c r="EH292" s="136"/>
      <c r="EI292" s="136"/>
      <c r="EJ292" s="136"/>
      <c r="EK292" s="136"/>
      <c r="EM292" s="80"/>
      <c r="EN292" s="136"/>
      <c r="EO292" s="136"/>
      <c r="EP292" s="136"/>
      <c r="EQ292" s="136"/>
      <c r="ER292" s="136"/>
      <c r="ES292" s="136"/>
      <c r="ET292" s="136"/>
      <c r="EU292" s="136"/>
      <c r="EV292" s="136"/>
      <c r="EW292" s="136"/>
      <c r="EX292" s="136"/>
      <c r="EY292" s="136"/>
      <c r="EZ292" s="136"/>
    </row>
    <row r="293" spans="1:186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8"/>
      <c r="X293" s="330"/>
      <c r="Y293" s="330"/>
      <c r="Z293" s="330"/>
      <c r="AA293" s="330"/>
      <c r="AB293" s="330"/>
      <c r="AC293" s="330"/>
      <c r="AD293" s="330"/>
      <c r="AE293" s="330"/>
      <c r="AF293" s="330"/>
      <c r="AG293" s="330"/>
      <c r="AH293" s="330"/>
      <c r="AI293" s="330"/>
      <c r="AJ293" s="330"/>
      <c r="AK293" s="64"/>
      <c r="AL293" s="369"/>
      <c r="AM293" s="136"/>
      <c r="AN293" s="136"/>
      <c r="AO293" s="136"/>
      <c r="AP293" s="136"/>
      <c r="AQ293" s="136"/>
      <c r="AR293" s="136"/>
      <c r="AS293" s="136"/>
      <c r="AT293" s="136"/>
      <c r="AU293" s="136"/>
      <c r="AV293" s="136"/>
      <c r="AW293" s="136"/>
      <c r="AX293" s="136"/>
      <c r="AY293" s="136"/>
      <c r="AZ293" s="64"/>
      <c r="BA293" s="369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  <c r="BM293" s="136"/>
      <c r="BN293" s="136"/>
      <c r="BO293" s="188"/>
      <c r="BP293" s="369"/>
      <c r="BQ293" s="136"/>
      <c r="BR293" s="136"/>
      <c r="BS293" s="136"/>
      <c r="BT293" s="136"/>
      <c r="BU293" s="136"/>
      <c r="BV293" s="136"/>
      <c r="BW293" s="136"/>
      <c r="BX293" s="136"/>
      <c r="BY293" s="136"/>
      <c r="BZ293" s="136"/>
      <c r="CA293" s="136"/>
      <c r="CB293" s="136"/>
      <c r="CC293" s="136"/>
      <c r="CD293" s="188"/>
      <c r="CE293" s="369"/>
      <c r="CF293" s="136"/>
      <c r="CG293" s="136"/>
      <c r="CH293" s="136"/>
      <c r="CI293" s="136"/>
      <c r="CJ293" s="136"/>
      <c r="CK293" s="136"/>
      <c r="CL293" s="136"/>
      <c r="CM293" s="136"/>
      <c r="CN293" s="136"/>
      <c r="CO293" s="136"/>
      <c r="CP293" s="136"/>
      <c r="CQ293" s="136"/>
      <c r="CR293" s="136"/>
      <c r="CS293" s="64"/>
      <c r="CT293" s="369"/>
      <c r="CU293" s="136"/>
      <c r="CV293" s="136"/>
      <c r="CW293" s="136"/>
      <c r="CX293" s="136"/>
      <c r="CY293" s="136"/>
      <c r="CZ293" s="136"/>
      <c r="DA293" s="136"/>
      <c r="DB293" s="136"/>
      <c r="DC293" s="136"/>
      <c r="DD293" s="136"/>
      <c r="DE293" s="136"/>
      <c r="DF293" s="136"/>
      <c r="DG293" s="136"/>
      <c r="DI293" s="80"/>
      <c r="DJ293" s="136"/>
      <c r="DK293" s="136"/>
      <c r="DL293" s="136"/>
      <c r="DM293" s="136"/>
      <c r="DN293" s="136"/>
      <c r="DO293" s="136"/>
      <c r="DP293" s="136"/>
      <c r="DQ293" s="136"/>
      <c r="DR293" s="136"/>
      <c r="DS293" s="136"/>
      <c r="DT293" s="136"/>
      <c r="DU293" s="136"/>
      <c r="DV293" s="136"/>
      <c r="DX293" s="80"/>
      <c r="DY293" s="136"/>
      <c r="DZ293" s="136"/>
      <c r="EA293" s="136"/>
      <c r="EB293" s="136"/>
      <c r="EC293" s="136"/>
      <c r="ED293" s="136"/>
      <c r="EE293" s="136"/>
      <c r="EF293" s="136"/>
      <c r="EG293" s="136"/>
      <c r="EH293" s="136"/>
      <c r="EI293" s="136"/>
      <c r="EJ293" s="136"/>
      <c r="EK293" s="136"/>
      <c r="EM293" s="80"/>
      <c r="EN293" s="136"/>
      <c r="EO293" s="136"/>
      <c r="EP293" s="136"/>
      <c r="EQ293" s="136"/>
      <c r="ER293" s="136"/>
      <c r="ES293" s="136"/>
      <c r="ET293" s="136"/>
      <c r="EU293" s="136"/>
      <c r="EV293" s="136"/>
      <c r="EW293" s="136"/>
      <c r="EX293" s="136"/>
      <c r="EY293" s="136"/>
      <c r="EZ293" s="136"/>
    </row>
    <row r="294" spans="1:186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8"/>
      <c r="X294" s="330"/>
      <c r="Y294" s="330"/>
      <c r="Z294" s="330"/>
      <c r="AA294" s="330"/>
      <c r="AB294" s="330"/>
      <c r="AC294" s="330"/>
      <c r="AD294" s="330"/>
      <c r="AE294" s="330"/>
      <c r="AF294" s="330"/>
      <c r="AG294" s="330"/>
      <c r="AH294" s="330"/>
      <c r="AI294" s="330"/>
      <c r="AJ294" s="330"/>
      <c r="AK294" s="64"/>
      <c r="AL294" s="369"/>
      <c r="AM294" s="136"/>
      <c r="AN294" s="136"/>
      <c r="AO294" s="136"/>
      <c r="AP294" s="136"/>
      <c r="AQ294" s="136"/>
      <c r="AR294" s="136"/>
      <c r="AS294" s="136"/>
      <c r="AT294" s="136"/>
      <c r="AU294" s="136"/>
      <c r="AV294" s="136"/>
      <c r="AW294" s="136"/>
      <c r="AX294" s="136"/>
      <c r="AY294" s="136"/>
      <c r="AZ294" s="64"/>
      <c r="BA294" s="369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136"/>
      <c r="BL294" s="136"/>
      <c r="BM294" s="136"/>
      <c r="BN294" s="136"/>
      <c r="BO294" s="188"/>
      <c r="BP294" s="369"/>
      <c r="BQ294" s="136"/>
      <c r="BR294" s="136"/>
      <c r="BS294" s="136"/>
      <c r="BT294" s="136"/>
      <c r="BU294" s="136"/>
      <c r="BV294" s="136"/>
      <c r="BW294" s="136"/>
      <c r="BX294" s="136"/>
      <c r="BY294" s="136"/>
      <c r="BZ294" s="136"/>
      <c r="CA294" s="136"/>
      <c r="CB294" s="136"/>
      <c r="CC294" s="136"/>
      <c r="CD294" s="188"/>
      <c r="CE294" s="369"/>
      <c r="CF294" s="136"/>
      <c r="CG294" s="136"/>
      <c r="CH294" s="136"/>
      <c r="CI294" s="136"/>
      <c r="CJ294" s="136"/>
      <c r="CK294" s="136"/>
      <c r="CL294" s="136"/>
      <c r="CM294" s="136"/>
      <c r="CN294" s="136"/>
      <c r="CO294" s="136"/>
      <c r="CP294" s="136"/>
      <c r="CQ294" s="136"/>
      <c r="CR294" s="136"/>
      <c r="CS294" s="64"/>
      <c r="CT294" s="369"/>
      <c r="CU294" s="136"/>
      <c r="CV294" s="136"/>
      <c r="CW294" s="136"/>
      <c r="CX294" s="136"/>
      <c r="CY294" s="136"/>
      <c r="CZ294" s="136"/>
      <c r="DA294" s="136"/>
      <c r="DB294" s="136"/>
      <c r="DC294" s="136"/>
      <c r="DD294" s="136"/>
      <c r="DE294" s="136"/>
      <c r="DF294" s="136"/>
      <c r="DG294" s="136"/>
      <c r="DI294" s="80"/>
      <c r="DJ294" s="136"/>
      <c r="DK294" s="136"/>
      <c r="DL294" s="136"/>
      <c r="DM294" s="136"/>
      <c r="DN294" s="136"/>
      <c r="DO294" s="136"/>
      <c r="DP294" s="136"/>
      <c r="DQ294" s="136"/>
      <c r="DR294" s="136"/>
      <c r="DS294" s="136"/>
      <c r="DT294" s="136"/>
      <c r="DU294" s="136"/>
      <c r="DV294" s="136"/>
      <c r="DX294" s="80"/>
      <c r="DY294" s="136"/>
      <c r="DZ294" s="136"/>
      <c r="EA294" s="136"/>
      <c r="EB294" s="136"/>
      <c r="EC294" s="136"/>
      <c r="ED294" s="136"/>
      <c r="EE294" s="136"/>
      <c r="EF294" s="136"/>
      <c r="EG294" s="136"/>
      <c r="EH294" s="136"/>
      <c r="EI294" s="136"/>
      <c r="EJ294" s="136"/>
      <c r="EK294" s="136"/>
      <c r="EM294" s="80"/>
      <c r="EN294" s="136"/>
      <c r="EO294" s="136"/>
      <c r="EP294" s="136"/>
      <c r="EQ294" s="136"/>
      <c r="ER294" s="136"/>
      <c r="ES294" s="136"/>
      <c r="ET294" s="136"/>
      <c r="EU294" s="136"/>
      <c r="EV294" s="136"/>
      <c r="EW294" s="136"/>
      <c r="EX294" s="136"/>
      <c r="EY294" s="136"/>
      <c r="EZ294" s="136"/>
    </row>
    <row r="295" spans="1:186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8"/>
      <c r="X295" s="330"/>
      <c r="Y295" s="330"/>
      <c r="Z295" s="330"/>
      <c r="AA295" s="330"/>
      <c r="AB295" s="330"/>
      <c r="AC295" s="330"/>
      <c r="AD295" s="330"/>
      <c r="AE295" s="330"/>
      <c r="AF295" s="330"/>
      <c r="AG295" s="330"/>
      <c r="AH295" s="330"/>
      <c r="AI295" s="330"/>
      <c r="AJ295" s="330"/>
      <c r="AK295" s="64"/>
      <c r="AL295" s="369"/>
      <c r="AM295" s="136"/>
      <c r="AN295" s="136"/>
      <c r="AO295" s="136"/>
      <c r="AP295" s="136"/>
      <c r="AQ295" s="136"/>
      <c r="AR295" s="136"/>
      <c r="AS295" s="136"/>
      <c r="AT295" s="136"/>
      <c r="AU295" s="136"/>
      <c r="AV295" s="136"/>
      <c r="AW295" s="136"/>
      <c r="AX295" s="136"/>
      <c r="AY295" s="136"/>
      <c r="AZ295" s="64"/>
      <c r="BA295" s="369"/>
      <c r="BB295" s="136"/>
      <c r="BC295" s="136"/>
      <c r="BD295" s="136"/>
      <c r="BE295" s="136"/>
      <c r="BF295" s="136"/>
      <c r="BG295" s="136"/>
      <c r="BH295" s="136"/>
      <c r="BI295" s="136"/>
      <c r="BJ295" s="136"/>
      <c r="BK295" s="136"/>
      <c r="BL295" s="136"/>
      <c r="BM295" s="136"/>
      <c r="BN295" s="136"/>
      <c r="BO295" s="188"/>
      <c r="BP295" s="369"/>
      <c r="BQ295" s="136"/>
      <c r="BR295" s="136"/>
      <c r="BS295" s="136"/>
      <c r="BT295" s="136"/>
      <c r="BU295" s="136"/>
      <c r="BV295" s="136"/>
      <c r="BW295" s="136"/>
      <c r="BX295" s="136"/>
      <c r="BY295" s="136"/>
      <c r="BZ295" s="136"/>
      <c r="CA295" s="136"/>
      <c r="CB295" s="136"/>
      <c r="CC295" s="136"/>
      <c r="CD295" s="188"/>
      <c r="CE295" s="369"/>
      <c r="CF295" s="136"/>
      <c r="CG295" s="136"/>
      <c r="CH295" s="136"/>
      <c r="CI295" s="136"/>
      <c r="CJ295" s="136"/>
      <c r="CK295" s="136"/>
      <c r="CL295" s="136"/>
      <c r="CM295" s="136"/>
      <c r="CN295" s="136"/>
      <c r="CO295" s="136"/>
      <c r="CP295" s="136"/>
      <c r="CQ295" s="136"/>
      <c r="CR295" s="136"/>
      <c r="CS295" s="64"/>
      <c r="CT295" s="369"/>
      <c r="CU295" s="136"/>
      <c r="CV295" s="136"/>
      <c r="CW295" s="136"/>
      <c r="CX295" s="136"/>
      <c r="CY295" s="136"/>
      <c r="CZ295" s="136"/>
      <c r="DA295" s="136"/>
      <c r="DB295" s="136"/>
      <c r="DC295" s="136"/>
      <c r="DD295" s="136"/>
      <c r="DE295" s="136"/>
      <c r="DF295" s="136"/>
      <c r="DG295" s="136"/>
      <c r="DI295" s="80"/>
      <c r="DJ295" s="136"/>
      <c r="DK295" s="136"/>
      <c r="DL295" s="136"/>
      <c r="DM295" s="136"/>
      <c r="DN295" s="136"/>
      <c r="DO295" s="136"/>
      <c r="DP295" s="136"/>
      <c r="DQ295" s="136"/>
      <c r="DR295" s="136"/>
      <c r="DS295" s="136"/>
      <c r="DT295" s="136"/>
      <c r="DU295" s="136"/>
      <c r="DV295" s="136"/>
      <c r="DX295" s="80"/>
      <c r="DY295" s="136"/>
      <c r="DZ295" s="136"/>
      <c r="EA295" s="136"/>
      <c r="EB295" s="136"/>
      <c r="EC295" s="136"/>
      <c r="ED295" s="136"/>
      <c r="EE295" s="136"/>
      <c r="EF295" s="136"/>
      <c r="EG295" s="136"/>
      <c r="EH295" s="136"/>
      <c r="EI295" s="136"/>
      <c r="EJ295" s="136"/>
      <c r="EK295" s="136"/>
      <c r="EM295" s="80"/>
      <c r="EN295" s="136"/>
      <c r="EO295" s="136"/>
      <c r="EP295" s="136"/>
      <c r="EQ295" s="136"/>
      <c r="ER295" s="136"/>
      <c r="ES295" s="136"/>
      <c r="ET295" s="136"/>
      <c r="EU295" s="136"/>
      <c r="EV295" s="136"/>
      <c r="EW295" s="136"/>
      <c r="EX295" s="136"/>
      <c r="EY295" s="136"/>
      <c r="EZ295" s="136"/>
    </row>
    <row r="296" spans="1:186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8"/>
      <c r="X296" s="330"/>
      <c r="Y296" s="330"/>
      <c r="Z296" s="330"/>
      <c r="AA296" s="330"/>
      <c r="AB296" s="330"/>
      <c r="AC296" s="330"/>
      <c r="AD296" s="330"/>
      <c r="AE296" s="330"/>
      <c r="AF296" s="330"/>
      <c r="AG296" s="330"/>
      <c r="AH296" s="330"/>
      <c r="AI296" s="330"/>
      <c r="AJ296" s="330"/>
      <c r="AK296" s="64"/>
      <c r="AL296" s="369"/>
      <c r="AM296" s="136"/>
      <c r="AN296" s="136"/>
      <c r="AO296" s="136"/>
      <c r="AP296" s="136"/>
      <c r="AQ296" s="136"/>
      <c r="AR296" s="136"/>
      <c r="AS296" s="136"/>
      <c r="AT296" s="136"/>
      <c r="AU296" s="136"/>
      <c r="AV296" s="136"/>
      <c r="AW296" s="136"/>
      <c r="AX296" s="136"/>
      <c r="AY296" s="136"/>
      <c r="AZ296" s="64"/>
      <c r="BA296" s="369"/>
      <c r="BB296" s="136"/>
      <c r="BC296" s="136"/>
      <c r="BD296" s="136"/>
      <c r="BE296" s="136"/>
      <c r="BF296" s="136"/>
      <c r="BG296" s="136"/>
      <c r="BH296" s="136"/>
      <c r="BI296" s="136"/>
      <c r="BJ296" s="136"/>
      <c r="BK296" s="136"/>
      <c r="BL296" s="136"/>
      <c r="BM296" s="136"/>
      <c r="BN296" s="136"/>
      <c r="BO296" s="188"/>
      <c r="BP296" s="369"/>
      <c r="BQ296" s="136"/>
      <c r="BR296" s="136"/>
      <c r="BS296" s="136"/>
      <c r="BT296" s="136"/>
      <c r="BU296" s="136"/>
      <c r="BV296" s="136"/>
      <c r="BW296" s="136"/>
      <c r="BX296" s="136"/>
      <c r="BY296" s="136"/>
      <c r="BZ296" s="136"/>
      <c r="CA296" s="136"/>
      <c r="CB296" s="136"/>
      <c r="CC296" s="136"/>
      <c r="CD296" s="188"/>
      <c r="CE296" s="369"/>
      <c r="CF296" s="136"/>
      <c r="CG296" s="136"/>
      <c r="CH296" s="136"/>
      <c r="CI296" s="136"/>
      <c r="CJ296" s="136"/>
      <c r="CK296" s="136"/>
      <c r="CL296" s="136"/>
      <c r="CM296" s="136"/>
      <c r="CN296" s="136"/>
      <c r="CO296" s="136"/>
      <c r="CP296" s="136"/>
      <c r="CQ296" s="136"/>
      <c r="CR296" s="136"/>
      <c r="CS296" s="64"/>
      <c r="CT296" s="369"/>
      <c r="CU296" s="136"/>
      <c r="CV296" s="136"/>
      <c r="CW296" s="136"/>
      <c r="CX296" s="136"/>
      <c r="CY296" s="136"/>
      <c r="CZ296" s="136"/>
      <c r="DA296" s="136"/>
      <c r="DB296" s="136"/>
      <c r="DC296" s="136"/>
      <c r="DD296" s="136"/>
      <c r="DE296" s="136"/>
      <c r="DF296" s="136"/>
      <c r="DG296" s="136"/>
      <c r="DI296" s="80"/>
      <c r="DJ296" s="136"/>
      <c r="DK296" s="136"/>
      <c r="DL296" s="136"/>
      <c r="DM296" s="136"/>
      <c r="DN296" s="136"/>
      <c r="DO296" s="136"/>
      <c r="DP296" s="136"/>
      <c r="DQ296" s="136"/>
      <c r="DR296" s="136"/>
      <c r="DS296" s="136"/>
      <c r="DT296" s="136"/>
      <c r="DU296" s="136"/>
      <c r="DV296" s="136"/>
      <c r="DX296" s="80"/>
      <c r="DY296" s="136"/>
      <c r="DZ296" s="136"/>
      <c r="EA296" s="136"/>
      <c r="EB296" s="136"/>
      <c r="EC296" s="136"/>
      <c r="ED296" s="136"/>
      <c r="EE296" s="136"/>
      <c r="EF296" s="136"/>
      <c r="EG296" s="136"/>
      <c r="EH296" s="136"/>
      <c r="EI296" s="136"/>
      <c r="EJ296" s="136"/>
      <c r="EK296" s="136"/>
      <c r="EM296" s="80"/>
      <c r="EN296" s="136"/>
      <c r="EO296" s="136"/>
      <c r="EP296" s="136"/>
      <c r="EQ296" s="136"/>
      <c r="ER296" s="136"/>
      <c r="ES296" s="136"/>
      <c r="ET296" s="136"/>
      <c r="EU296" s="136"/>
      <c r="EV296" s="136"/>
      <c r="EW296" s="136"/>
      <c r="EX296" s="136"/>
      <c r="EY296" s="136"/>
      <c r="EZ296" s="136"/>
    </row>
    <row r="297" spans="1:186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8"/>
      <c r="X297" s="330"/>
      <c r="Y297" s="330"/>
      <c r="Z297" s="330"/>
      <c r="AA297" s="330"/>
      <c r="AB297" s="330"/>
      <c r="AC297" s="330"/>
      <c r="AD297" s="330"/>
      <c r="AE297" s="330"/>
      <c r="AF297" s="330"/>
      <c r="AG297" s="330"/>
      <c r="AH297" s="330"/>
      <c r="AI297" s="330"/>
      <c r="AJ297" s="330"/>
      <c r="AK297" s="64"/>
      <c r="AL297" s="369"/>
      <c r="AM297" s="136"/>
      <c r="AN297" s="136"/>
      <c r="AO297" s="136"/>
      <c r="AP297" s="136"/>
      <c r="AQ297" s="136"/>
      <c r="AR297" s="136"/>
      <c r="AS297" s="136"/>
      <c r="AT297" s="136"/>
      <c r="AU297" s="136"/>
      <c r="AV297" s="136"/>
      <c r="AW297" s="136"/>
      <c r="AX297" s="136"/>
      <c r="AY297" s="136"/>
      <c r="AZ297" s="64"/>
      <c r="BA297" s="369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136"/>
      <c r="BL297" s="136"/>
      <c r="BM297" s="136"/>
      <c r="BN297" s="136"/>
      <c r="BO297" s="188"/>
      <c r="BP297" s="369"/>
      <c r="BQ297" s="136"/>
      <c r="BR297" s="136"/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88"/>
      <c r="CE297" s="369"/>
      <c r="CF297" s="136"/>
      <c r="CG297" s="136"/>
      <c r="CH297" s="136"/>
      <c r="CI297" s="136"/>
      <c r="CJ297" s="136"/>
      <c r="CK297" s="136"/>
      <c r="CL297" s="136"/>
      <c r="CM297" s="136"/>
      <c r="CN297" s="136"/>
      <c r="CO297" s="136"/>
      <c r="CP297" s="136"/>
      <c r="CQ297" s="136"/>
      <c r="CR297" s="136"/>
      <c r="CS297" s="64"/>
      <c r="CT297" s="369"/>
      <c r="CU297" s="136"/>
      <c r="CV297" s="136"/>
      <c r="CW297" s="136"/>
      <c r="CX297" s="136"/>
      <c r="CY297" s="136"/>
      <c r="CZ297" s="136"/>
      <c r="DA297" s="136"/>
      <c r="DB297" s="136"/>
      <c r="DC297" s="136"/>
      <c r="DD297" s="136"/>
      <c r="DE297" s="136"/>
      <c r="DF297" s="136"/>
      <c r="DG297" s="136"/>
      <c r="DI297" s="80"/>
      <c r="DJ297" s="136"/>
      <c r="DK297" s="136"/>
      <c r="DL297" s="136"/>
      <c r="DM297" s="136"/>
      <c r="DN297" s="136"/>
      <c r="DO297" s="136"/>
      <c r="DP297" s="136"/>
      <c r="DQ297" s="136"/>
      <c r="DR297" s="136"/>
      <c r="DS297" s="136"/>
      <c r="DT297" s="136"/>
      <c r="DU297" s="136"/>
      <c r="DV297" s="136"/>
      <c r="DX297" s="80"/>
      <c r="DY297" s="136"/>
      <c r="DZ297" s="136"/>
      <c r="EA297" s="136"/>
      <c r="EB297" s="136"/>
      <c r="EC297" s="136"/>
      <c r="ED297" s="136"/>
      <c r="EE297" s="136"/>
      <c r="EF297" s="136"/>
      <c r="EG297" s="136"/>
      <c r="EH297" s="136"/>
      <c r="EI297" s="136"/>
      <c r="EJ297" s="136"/>
      <c r="EK297" s="136"/>
      <c r="EM297" s="80"/>
      <c r="EN297" s="136"/>
      <c r="EO297" s="136"/>
      <c r="EP297" s="136"/>
      <c r="EQ297" s="136"/>
      <c r="ER297" s="136"/>
      <c r="ES297" s="136"/>
      <c r="ET297" s="136"/>
      <c r="EU297" s="136"/>
      <c r="EV297" s="136"/>
      <c r="EW297" s="136"/>
      <c r="EX297" s="136"/>
      <c r="EY297" s="136"/>
      <c r="EZ297" s="136"/>
    </row>
    <row r="298" spans="1:186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8"/>
      <c r="X298" s="330"/>
      <c r="Y298" s="330"/>
      <c r="Z298" s="330"/>
      <c r="AA298" s="330"/>
      <c r="AB298" s="330"/>
      <c r="AC298" s="330"/>
      <c r="AD298" s="330"/>
      <c r="AE298" s="330"/>
      <c r="AF298" s="330"/>
      <c r="AG298" s="330"/>
      <c r="AH298" s="330"/>
      <c r="AI298" s="330"/>
      <c r="AJ298" s="330"/>
      <c r="AK298" s="64"/>
      <c r="AL298" s="369"/>
      <c r="AM298" s="136"/>
      <c r="AN298" s="136"/>
      <c r="AO298" s="136"/>
      <c r="AP298" s="136"/>
      <c r="AQ298" s="136"/>
      <c r="AR298" s="136"/>
      <c r="AS298" s="136"/>
      <c r="AT298" s="136"/>
      <c r="AU298" s="136"/>
      <c r="AV298" s="136"/>
      <c r="AW298" s="136"/>
      <c r="AX298" s="136"/>
      <c r="AY298" s="136"/>
      <c r="AZ298" s="64"/>
      <c r="BA298" s="369"/>
      <c r="BB298" s="136"/>
      <c r="BC298" s="136"/>
      <c r="BD298" s="136"/>
      <c r="BE298" s="136"/>
      <c r="BF298" s="136"/>
      <c r="BG298" s="136"/>
      <c r="BH298" s="136"/>
      <c r="BI298" s="136"/>
      <c r="BJ298" s="136"/>
      <c r="BK298" s="136"/>
      <c r="BL298" s="136"/>
      <c r="BM298" s="136"/>
      <c r="BN298" s="136"/>
      <c r="BO298" s="188"/>
      <c r="BP298" s="369"/>
      <c r="BQ298" s="136"/>
      <c r="BR298" s="136"/>
      <c r="BS298" s="136"/>
      <c r="BT298" s="136"/>
      <c r="BU298" s="136"/>
      <c r="BV298" s="136"/>
      <c r="BW298" s="136"/>
      <c r="BX298" s="136"/>
      <c r="BY298" s="136"/>
      <c r="BZ298" s="136"/>
      <c r="CA298" s="136"/>
      <c r="CB298" s="136"/>
      <c r="CC298" s="136"/>
      <c r="CD298" s="188"/>
      <c r="CE298" s="369"/>
      <c r="CF298" s="136"/>
      <c r="CG298" s="136"/>
      <c r="CH298" s="136"/>
      <c r="CI298" s="136"/>
      <c r="CJ298" s="136"/>
      <c r="CK298" s="136"/>
      <c r="CL298" s="136"/>
      <c r="CM298" s="136"/>
      <c r="CN298" s="136"/>
      <c r="CO298" s="136"/>
      <c r="CP298" s="136"/>
      <c r="CQ298" s="136"/>
      <c r="CR298" s="136"/>
      <c r="CS298" s="64"/>
      <c r="CT298" s="369"/>
      <c r="CU298" s="136"/>
      <c r="CV298" s="136"/>
      <c r="CW298" s="136"/>
      <c r="CX298" s="136"/>
      <c r="CY298" s="136"/>
      <c r="CZ298" s="136"/>
      <c r="DA298" s="136"/>
      <c r="DB298" s="136"/>
      <c r="DC298" s="136"/>
      <c r="DD298" s="136"/>
      <c r="DE298" s="136"/>
      <c r="DF298" s="136"/>
      <c r="DG298" s="136"/>
      <c r="DI298" s="80"/>
      <c r="DJ298" s="136"/>
      <c r="DK298" s="136"/>
      <c r="DL298" s="136"/>
      <c r="DM298" s="136"/>
      <c r="DN298" s="136"/>
      <c r="DO298" s="136"/>
      <c r="DP298" s="136"/>
      <c r="DQ298" s="136"/>
      <c r="DR298" s="136"/>
      <c r="DS298" s="136"/>
      <c r="DT298" s="136"/>
      <c r="DU298" s="136"/>
      <c r="DV298" s="136"/>
      <c r="DX298" s="80"/>
      <c r="DY298" s="136"/>
      <c r="DZ298" s="136"/>
      <c r="EA298" s="136"/>
      <c r="EB298" s="136"/>
      <c r="EC298" s="136"/>
      <c r="ED298" s="136"/>
      <c r="EE298" s="136"/>
      <c r="EF298" s="136"/>
      <c r="EG298" s="136"/>
      <c r="EH298" s="136"/>
      <c r="EI298" s="136"/>
      <c r="EJ298" s="136"/>
      <c r="EK298" s="136"/>
      <c r="EM298" s="80"/>
      <c r="EN298" s="136"/>
      <c r="EO298" s="136"/>
      <c r="EP298" s="136"/>
      <c r="EQ298" s="136"/>
      <c r="ER298" s="136"/>
      <c r="ES298" s="136"/>
      <c r="ET298" s="136"/>
      <c r="EU298" s="136"/>
      <c r="EV298" s="136"/>
      <c r="EW298" s="136"/>
      <c r="EX298" s="136"/>
      <c r="EY298" s="136"/>
      <c r="EZ298" s="136"/>
    </row>
    <row r="299" spans="1:186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8"/>
      <c r="X299" s="330"/>
      <c r="Y299" s="330"/>
      <c r="Z299" s="330"/>
      <c r="AA299" s="330"/>
      <c r="AB299" s="330"/>
      <c r="AC299" s="330"/>
      <c r="AD299" s="330"/>
      <c r="AE299" s="330"/>
      <c r="AF299" s="330"/>
      <c r="AG299" s="330"/>
      <c r="AH299" s="330"/>
      <c r="AI299" s="330"/>
      <c r="AJ299" s="330"/>
      <c r="AK299" s="64"/>
      <c r="AL299" s="369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W299" s="136"/>
      <c r="AX299" s="136"/>
      <c r="AY299" s="136"/>
      <c r="AZ299" s="64"/>
      <c r="BA299" s="369"/>
      <c r="BB299" s="136"/>
      <c r="BC299" s="136"/>
      <c r="BD299" s="136"/>
      <c r="BE299" s="136"/>
      <c r="BF299" s="136"/>
      <c r="BG299" s="136"/>
      <c r="BH299" s="136"/>
      <c r="BI299" s="136"/>
      <c r="BJ299" s="136"/>
      <c r="BK299" s="136"/>
      <c r="BL299" s="136"/>
      <c r="BM299" s="136"/>
      <c r="BN299" s="136"/>
      <c r="BO299" s="188"/>
      <c r="BP299" s="369"/>
      <c r="BQ299" s="136"/>
      <c r="BR299" s="136"/>
      <c r="BS299" s="136"/>
      <c r="BT299" s="136"/>
      <c r="BU299" s="136"/>
      <c r="BV299" s="136"/>
      <c r="BW299" s="136"/>
      <c r="BX299" s="136"/>
      <c r="BY299" s="136"/>
      <c r="BZ299" s="136"/>
      <c r="CA299" s="136"/>
      <c r="CB299" s="136"/>
      <c r="CC299" s="136"/>
      <c r="CD299" s="188"/>
      <c r="CE299" s="369"/>
      <c r="CF299" s="136"/>
      <c r="CG299" s="136"/>
      <c r="CH299" s="136"/>
      <c r="CI299" s="136"/>
      <c r="CJ299" s="136"/>
      <c r="CK299" s="136"/>
      <c r="CL299" s="136"/>
      <c r="CM299" s="136"/>
      <c r="CN299" s="136"/>
      <c r="CO299" s="136"/>
      <c r="CP299" s="136"/>
      <c r="CQ299" s="136"/>
      <c r="CR299" s="136"/>
      <c r="CS299" s="64"/>
      <c r="CT299" s="369"/>
      <c r="CU299" s="136"/>
      <c r="CV299" s="136"/>
      <c r="CW299" s="136"/>
      <c r="CX299" s="136"/>
      <c r="CY299" s="136"/>
      <c r="CZ299" s="136"/>
      <c r="DA299" s="136"/>
      <c r="DB299" s="136"/>
      <c r="DC299" s="136"/>
      <c r="DD299" s="136"/>
      <c r="DE299" s="136"/>
      <c r="DF299" s="136"/>
      <c r="DG299" s="136"/>
      <c r="DI299" s="80"/>
      <c r="DJ299" s="136"/>
      <c r="DK299" s="136"/>
      <c r="DL299" s="136"/>
      <c r="DM299" s="136"/>
      <c r="DN299" s="136"/>
      <c r="DO299" s="136"/>
      <c r="DP299" s="136"/>
      <c r="DQ299" s="136"/>
      <c r="DR299" s="136"/>
      <c r="DS299" s="136"/>
      <c r="DT299" s="136"/>
      <c r="DU299" s="136"/>
      <c r="DV299" s="136"/>
      <c r="DX299" s="80"/>
      <c r="DY299" s="136"/>
      <c r="DZ299" s="136"/>
      <c r="EA299" s="136"/>
      <c r="EB299" s="136"/>
      <c r="EC299" s="136"/>
      <c r="ED299" s="136"/>
      <c r="EE299" s="136"/>
      <c r="EF299" s="136"/>
      <c r="EG299" s="136"/>
      <c r="EH299" s="136"/>
      <c r="EI299" s="136"/>
      <c r="EJ299" s="136"/>
      <c r="EK299" s="136"/>
      <c r="EM299" s="80"/>
      <c r="EN299" s="136"/>
      <c r="EO299" s="136"/>
      <c r="EP299" s="136"/>
      <c r="EQ299" s="136"/>
      <c r="ER299" s="136"/>
      <c r="ES299" s="136"/>
      <c r="ET299" s="136"/>
      <c r="EU299" s="136"/>
      <c r="EV299" s="136"/>
      <c r="EW299" s="136"/>
      <c r="EX299" s="136"/>
      <c r="EY299" s="136"/>
      <c r="EZ299" s="136"/>
    </row>
    <row r="300" spans="1:186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8"/>
      <c r="X300" s="330"/>
      <c r="Y300" s="330"/>
      <c r="Z300" s="330"/>
      <c r="AA300" s="330"/>
      <c r="AB300" s="330"/>
      <c r="AC300" s="330"/>
      <c r="AD300" s="330"/>
      <c r="AE300" s="330"/>
      <c r="AF300" s="330"/>
      <c r="AG300" s="330"/>
      <c r="AH300" s="330"/>
      <c r="AI300" s="330"/>
      <c r="AJ300" s="330"/>
      <c r="AK300" s="64"/>
      <c r="AL300" s="369"/>
      <c r="AM300" s="136"/>
      <c r="AN300" s="136"/>
      <c r="AO300" s="136"/>
      <c r="AP300" s="136"/>
      <c r="AQ300" s="136"/>
      <c r="AR300" s="136"/>
      <c r="AS300" s="136"/>
      <c r="AT300" s="136"/>
      <c r="AU300" s="136"/>
      <c r="AV300" s="136"/>
      <c r="AW300" s="136"/>
      <c r="AX300" s="136"/>
      <c r="AY300" s="136"/>
      <c r="AZ300" s="64"/>
      <c r="BA300" s="369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136"/>
      <c r="BL300" s="136"/>
      <c r="BM300" s="136"/>
      <c r="BN300" s="136"/>
      <c r="BO300" s="188"/>
      <c r="BP300" s="369"/>
      <c r="BQ300" s="136"/>
      <c r="BR300" s="136"/>
      <c r="BS300" s="136"/>
      <c r="BT300" s="136"/>
      <c r="BU300" s="136"/>
      <c r="BV300" s="136"/>
      <c r="BW300" s="136"/>
      <c r="BX300" s="136"/>
      <c r="BY300" s="136"/>
      <c r="BZ300" s="136"/>
      <c r="CA300" s="136"/>
      <c r="CB300" s="136"/>
      <c r="CC300" s="136"/>
      <c r="CD300" s="188"/>
      <c r="CE300" s="369"/>
      <c r="CF300" s="136"/>
      <c r="CG300" s="136"/>
      <c r="CH300" s="136"/>
      <c r="CI300" s="136"/>
      <c r="CJ300" s="136"/>
      <c r="CK300" s="136"/>
      <c r="CL300" s="136"/>
      <c r="CM300" s="136"/>
      <c r="CN300" s="136"/>
      <c r="CO300" s="136"/>
      <c r="CP300" s="136"/>
      <c r="CQ300" s="136"/>
      <c r="CR300" s="136"/>
      <c r="CS300" s="64"/>
      <c r="CT300" s="369"/>
      <c r="CU300" s="136"/>
      <c r="CV300" s="136"/>
      <c r="CW300" s="136"/>
      <c r="CX300" s="136"/>
      <c r="CY300" s="136"/>
      <c r="CZ300" s="136"/>
      <c r="DA300" s="136"/>
      <c r="DB300" s="136"/>
      <c r="DC300" s="136"/>
      <c r="DD300" s="136"/>
      <c r="DE300" s="136"/>
      <c r="DF300" s="136"/>
      <c r="DG300" s="136"/>
      <c r="DI300" s="80"/>
      <c r="DJ300" s="136"/>
      <c r="DK300" s="136"/>
      <c r="DL300" s="136"/>
      <c r="DM300" s="136"/>
      <c r="DN300" s="136"/>
      <c r="DO300" s="136"/>
      <c r="DP300" s="136"/>
      <c r="DQ300" s="136"/>
      <c r="DR300" s="136"/>
      <c r="DS300" s="136"/>
      <c r="DT300" s="136"/>
      <c r="DU300" s="136"/>
      <c r="DV300" s="136"/>
      <c r="DX300" s="80"/>
      <c r="DY300" s="136"/>
      <c r="DZ300" s="136"/>
      <c r="EA300" s="136"/>
      <c r="EB300" s="136"/>
      <c r="EC300" s="136"/>
      <c r="ED300" s="136"/>
      <c r="EE300" s="136"/>
      <c r="EF300" s="136"/>
      <c r="EG300" s="136"/>
      <c r="EH300" s="136"/>
      <c r="EI300" s="136"/>
      <c r="EJ300" s="136"/>
      <c r="EK300" s="136"/>
      <c r="EM300" s="80"/>
      <c r="EN300" s="136"/>
      <c r="EO300" s="136"/>
      <c r="EP300" s="136"/>
      <c r="EQ300" s="136"/>
      <c r="ER300" s="136"/>
      <c r="ES300" s="136"/>
      <c r="ET300" s="136"/>
      <c r="EU300" s="136"/>
      <c r="EV300" s="136"/>
      <c r="EW300" s="136"/>
      <c r="EX300" s="136"/>
      <c r="EY300" s="136"/>
      <c r="EZ300" s="136"/>
    </row>
    <row r="301" spans="1:186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501"/>
      <c r="R301" s="162"/>
      <c r="S301" s="162"/>
      <c r="T301" s="162"/>
      <c r="U301" s="162"/>
      <c r="V301" s="162"/>
      <c r="W301" s="491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5"/>
      <c r="AI301" s="508"/>
      <c r="AJ301" s="508"/>
      <c r="AK301" s="491"/>
      <c r="AL301" s="491"/>
      <c r="AM301" s="491"/>
      <c r="AN301" s="491"/>
      <c r="AO301" s="491"/>
      <c r="AP301" s="491"/>
      <c r="AQ301" s="491"/>
      <c r="AR301" s="491"/>
      <c r="AS301" s="491"/>
      <c r="AT301" s="491"/>
      <c r="AU301" s="491"/>
      <c r="AV301" s="491"/>
      <c r="AW301" s="491"/>
      <c r="AX301" s="491"/>
      <c r="AY301" s="491"/>
      <c r="AZ301" s="491"/>
      <c r="BA301" s="491"/>
      <c r="BB301" s="491"/>
      <c r="BC301" s="491"/>
      <c r="BD301" s="491"/>
      <c r="BE301" s="491"/>
      <c r="BF301" s="491"/>
      <c r="BG301" s="491"/>
      <c r="BH301" s="491"/>
      <c r="BI301" s="491"/>
      <c r="BJ301" s="491"/>
      <c r="BK301" s="491"/>
      <c r="BL301" s="491"/>
      <c r="BM301" s="491"/>
      <c r="BN301" s="491"/>
      <c r="BO301" s="491"/>
      <c r="BP301" s="491"/>
      <c r="BQ301" s="491"/>
      <c r="BR301" s="491"/>
      <c r="BS301" s="491"/>
      <c r="BT301" s="491"/>
      <c r="BU301" s="491"/>
      <c r="BV301" s="491"/>
      <c r="BW301" s="491"/>
      <c r="BX301" s="491"/>
      <c r="BY301" s="491"/>
      <c r="BZ301" s="491"/>
      <c r="CA301" s="491"/>
      <c r="CB301" s="491"/>
      <c r="CC301" s="491"/>
      <c r="CD301" s="491"/>
      <c r="CE301" s="491"/>
      <c r="CF301" s="491"/>
      <c r="CG301" s="491"/>
      <c r="CH301" s="491"/>
      <c r="CI301" s="491"/>
      <c r="CJ301" s="491"/>
      <c r="CK301" s="491"/>
      <c r="CL301" s="491"/>
      <c r="CM301" s="491"/>
      <c r="CN301" s="491"/>
      <c r="CO301" s="491"/>
      <c r="CP301" s="491"/>
      <c r="CQ301" s="491"/>
      <c r="CR301" s="491"/>
      <c r="CS301" s="491"/>
      <c r="CT301" s="491"/>
      <c r="CU301" s="491"/>
      <c r="CV301" s="491"/>
      <c r="CW301" s="491"/>
      <c r="CX301" s="491"/>
      <c r="CY301" s="95"/>
      <c r="CZ301" s="95"/>
      <c r="DA301" s="95"/>
      <c r="DB301" s="95"/>
      <c r="DC301" s="95"/>
      <c r="DD301" s="95"/>
      <c r="DE301" s="95"/>
      <c r="DF301" s="95"/>
      <c r="DG301" s="95"/>
      <c r="DH301" s="95"/>
      <c r="DI301" s="95"/>
      <c r="DJ301" s="95"/>
      <c r="DK301" s="95"/>
      <c r="DL301" s="95"/>
      <c r="DM301" s="95"/>
      <c r="DN301" s="95"/>
      <c r="DO301" s="95"/>
      <c r="DP301" s="95"/>
      <c r="DQ301" s="95"/>
      <c r="DR301" s="95"/>
      <c r="DS301" s="95"/>
      <c r="DT301" s="95"/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/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  <c r="EZ301" s="95"/>
      <c r="FA301" s="95"/>
      <c r="FB301" s="95"/>
      <c r="FC301" s="95"/>
      <c r="FD301" s="95"/>
      <c r="FE301" s="95"/>
      <c r="FF301" s="95"/>
      <c r="FG301" s="95"/>
      <c r="FH301" s="95"/>
      <c r="FI301" s="95"/>
      <c r="FJ301" s="95"/>
      <c r="FK301" s="95"/>
      <c r="FL301" s="95"/>
      <c r="FM301" s="95"/>
      <c r="FN301" s="95"/>
      <c r="FO301" s="95"/>
      <c r="FP301" s="95"/>
      <c r="FQ301" s="95"/>
      <c r="FR301" s="95"/>
      <c r="FS301" s="95"/>
      <c r="FT301" s="95"/>
      <c r="FU301" s="95"/>
      <c r="FV301" s="95"/>
      <c r="FW301" s="95"/>
      <c r="FX301" s="95"/>
      <c r="FY301" s="95"/>
      <c r="FZ301" s="95"/>
      <c r="GA301" s="95"/>
      <c r="GB301" s="95"/>
      <c r="GC301" s="95"/>
      <c r="GD301" s="95"/>
    </row>
    <row r="302" spans="1:186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488"/>
      <c r="X302" s="317"/>
      <c r="Y302" s="317"/>
      <c r="Z302" s="317"/>
      <c r="AA302" s="317"/>
      <c r="AB302" s="317"/>
      <c r="AC302" s="317"/>
      <c r="AD302" s="317"/>
      <c r="AE302" s="317"/>
      <c r="AF302" s="317"/>
      <c r="AG302" s="317"/>
      <c r="AH302" s="317"/>
      <c r="AI302" s="334"/>
      <c r="AJ302" s="334"/>
      <c r="AK302" s="64"/>
      <c r="AL302" s="190"/>
      <c r="AM302" s="369"/>
      <c r="AN302" s="369"/>
      <c r="AO302" s="369"/>
      <c r="AP302" s="369"/>
      <c r="AQ302" s="369"/>
      <c r="AR302" s="369"/>
      <c r="AS302" s="369"/>
      <c r="AT302" s="369"/>
      <c r="AU302" s="369"/>
      <c r="AV302" s="369"/>
      <c r="AW302" s="369"/>
      <c r="AX302" s="369"/>
      <c r="AY302" s="369"/>
      <c r="AZ302" s="64"/>
      <c r="BA302" s="190"/>
      <c r="BB302" s="369"/>
      <c r="BC302" s="369"/>
      <c r="BD302" s="369"/>
      <c r="BE302" s="369"/>
      <c r="BF302" s="369"/>
      <c r="BG302" s="369"/>
      <c r="BH302" s="369"/>
      <c r="BI302" s="369"/>
      <c r="BJ302" s="369"/>
      <c r="BK302" s="369"/>
      <c r="BL302" s="369"/>
      <c r="BM302" s="369"/>
      <c r="BN302" s="369"/>
      <c r="BO302" s="188"/>
      <c r="BP302" s="190"/>
      <c r="BQ302" s="369"/>
      <c r="BR302" s="369"/>
      <c r="BS302" s="369"/>
      <c r="BT302" s="369"/>
      <c r="BU302" s="369"/>
      <c r="BV302" s="369"/>
      <c r="BW302" s="369"/>
      <c r="BX302" s="369"/>
      <c r="BY302" s="369"/>
      <c r="BZ302" s="369"/>
      <c r="CA302" s="369"/>
      <c r="CB302" s="369"/>
      <c r="CC302" s="369"/>
      <c r="CD302" s="188"/>
      <c r="CE302" s="423"/>
      <c r="CF302" s="369"/>
      <c r="CG302" s="369"/>
      <c r="CH302" s="369"/>
      <c r="CI302" s="369"/>
      <c r="CJ302" s="369"/>
      <c r="CK302" s="369"/>
      <c r="CL302" s="369"/>
      <c r="CM302" s="369"/>
      <c r="CN302" s="369"/>
      <c r="CO302" s="369"/>
      <c r="CP302" s="369"/>
      <c r="CQ302" s="369"/>
      <c r="CR302" s="369"/>
      <c r="CS302" s="64"/>
      <c r="CT302" s="423"/>
      <c r="CU302" s="369"/>
      <c r="CV302" s="369"/>
      <c r="CW302" s="369"/>
      <c r="CX302" s="369"/>
      <c r="CY302" s="80"/>
      <c r="CZ302" s="80"/>
      <c r="DA302" s="80"/>
      <c r="DB302" s="80"/>
      <c r="DC302" s="80"/>
      <c r="DD302" s="80"/>
      <c r="DE302" s="80"/>
      <c r="DF302" s="80"/>
      <c r="DG302" s="80"/>
      <c r="DI302" s="141"/>
      <c r="DJ302" s="80"/>
      <c r="DK302" s="80"/>
      <c r="DL302" s="80"/>
      <c r="DM302" s="80"/>
      <c r="DN302" s="80"/>
      <c r="DO302" s="80"/>
      <c r="DP302" s="80"/>
      <c r="DQ302" s="80"/>
      <c r="DR302" s="80"/>
      <c r="DS302" s="80"/>
      <c r="DT302" s="80"/>
      <c r="DU302" s="80"/>
      <c r="DV302" s="80"/>
      <c r="DX302" s="126"/>
      <c r="DY302" s="80"/>
      <c r="DZ302" s="80"/>
      <c r="EA302" s="80"/>
      <c r="EB302" s="80"/>
      <c r="EC302" s="80"/>
      <c r="ED302" s="80"/>
      <c r="EE302" s="80"/>
      <c r="EF302" s="80"/>
      <c r="EG302" s="80"/>
      <c r="EH302" s="80"/>
      <c r="EI302" s="80"/>
      <c r="EJ302" s="80"/>
      <c r="EK302" s="80"/>
      <c r="EM302" s="141"/>
      <c r="EN302" s="80"/>
      <c r="EO302" s="80"/>
      <c r="EP302" s="80"/>
      <c r="EQ302" s="80"/>
      <c r="ER302" s="80"/>
      <c r="ES302" s="80"/>
      <c r="ET302" s="80"/>
      <c r="EU302" s="80"/>
      <c r="EV302" s="80"/>
      <c r="EW302" s="80"/>
      <c r="EX302" s="80"/>
      <c r="EY302" s="80"/>
      <c r="EZ302" s="80"/>
    </row>
    <row r="303" spans="1:186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8"/>
      <c r="X303" s="330"/>
      <c r="Y303" s="330"/>
      <c r="Z303" s="330"/>
      <c r="AA303" s="330"/>
      <c r="AB303" s="330"/>
      <c r="AC303" s="330"/>
      <c r="AD303" s="330"/>
      <c r="AE303" s="330"/>
      <c r="AF303" s="330"/>
      <c r="AG303" s="330"/>
      <c r="AH303" s="330"/>
      <c r="AI303" s="330"/>
      <c r="AJ303" s="330"/>
      <c r="AK303" s="64"/>
      <c r="AL303" s="369"/>
      <c r="AM303" s="136"/>
      <c r="AN303" s="136"/>
      <c r="AO303" s="136"/>
      <c r="AP303" s="136"/>
      <c r="AQ303" s="136"/>
      <c r="AR303" s="136"/>
      <c r="AS303" s="136"/>
      <c r="AT303" s="136"/>
      <c r="AU303" s="136"/>
      <c r="AV303" s="136"/>
      <c r="AW303" s="136"/>
      <c r="AX303" s="136"/>
      <c r="AY303" s="136"/>
      <c r="AZ303" s="64"/>
      <c r="BA303" s="369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136"/>
      <c r="BL303" s="136"/>
      <c r="BM303" s="136"/>
      <c r="BN303" s="136"/>
      <c r="BO303" s="188"/>
      <c r="BP303" s="369"/>
      <c r="BQ303" s="136"/>
      <c r="BR303" s="136"/>
      <c r="BS303" s="136"/>
      <c r="BT303" s="136"/>
      <c r="BU303" s="136"/>
      <c r="BV303" s="136"/>
      <c r="BW303" s="136"/>
      <c r="BX303" s="136"/>
      <c r="BY303" s="136"/>
      <c r="BZ303" s="136"/>
      <c r="CA303" s="136"/>
      <c r="CB303" s="136"/>
      <c r="CC303" s="136"/>
      <c r="CD303" s="188"/>
      <c r="CE303" s="369"/>
      <c r="CF303" s="136"/>
      <c r="CG303" s="136"/>
      <c r="CH303" s="136"/>
      <c r="CI303" s="136"/>
      <c r="CJ303" s="136"/>
      <c r="CK303" s="136"/>
      <c r="CL303" s="136"/>
      <c r="CM303" s="136"/>
      <c r="CN303" s="136"/>
      <c r="CO303" s="136"/>
      <c r="CP303" s="136"/>
      <c r="CQ303" s="136"/>
      <c r="CR303" s="136"/>
      <c r="CS303" s="64"/>
      <c r="CT303" s="369"/>
      <c r="CU303" s="136"/>
      <c r="CV303" s="136"/>
      <c r="CW303" s="136"/>
      <c r="CX303" s="136"/>
      <c r="CY303" s="136"/>
      <c r="CZ303" s="136"/>
      <c r="DA303" s="136"/>
      <c r="DB303" s="136"/>
      <c r="DC303" s="136"/>
      <c r="DD303" s="136"/>
      <c r="DE303" s="136"/>
      <c r="DF303" s="136"/>
      <c r="DG303" s="136"/>
      <c r="DI303" s="80"/>
      <c r="DJ303" s="136"/>
      <c r="DK303" s="136"/>
      <c r="DL303" s="136"/>
      <c r="DM303" s="136"/>
      <c r="DN303" s="136"/>
      <c r="DO303" s="136"/>
      <c r="DP303" s="136"/>
      <c r="DQ303" s="136"/>
      <c r="DR303" s="136"/>
      <c r="DS303" s="136"/>
      <c r="DT303" s="136"/>
      <c r="DU303" s="136"/>
      <c r="DV303" s="136"/>
      <c r="DX303" s="80"/>
      <c r="DY303" s="136"/>
      <c r="DZ303" s="136"/>
      <c r="EA303" s="136"/>
      <c r="EB303" s="136"/>
      <c r="EC303" s="136"/>
      <c r="ED303" s="136"/>
      <c r="EE303" s="136"/>
      <c r="EF303" s="136"/>
      <c r="EG303" s="136"/>
      <c r="EH303" s="136"/>
      <c r="EI303" s="136"/>
      <c r="EJ303" s="136"/>
      <c r="EK303" s="136"/>
      <c r="EM303" s="80"/>
      <c r="EN303" s="136"/>
      <c r="EO303" s="136"/>
      <c r="EP303" s="136"/>
      <c r="EQ303" s="136"/>
      <c r="ER303" s="136"/>
      <c r="ES303" s="136"/>
      <c r="ET303" s="136"/>
      <c r="EU303" s="136"/>
      <c r="EV303" s="136"/>
      <c r="EW303" s="136"/>
      <c r="EX303" s="136"/>
      <c r="EY303" s="136"/>
      <c r="EZ303" s="136"/>
    </row>
    <row r="304" spans="1:186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8"/>
      <c r="X304" s="330"/>
      <c r="Y304" s="330"/>
      <c r="Z304" s="330"/>
      <c r="AA304" s="330"/>
      <c r="AB304" s="330"/>
      <c r="AC304" s="330"/>
      <c r="AD304" s="330"/>
      <c r="AE304" s="330"/>
      <c r="AF304" s="330"/>
      <c r="AG304" s="330"/>
      <c r="AH304" s="330"/>
      <c r="AI304" s="330"/>
      <c r="AJ304" s="330"/>
      <c r="AK304" s="64"/>
      <c r="AL304" s="369"/>
      <c r="AM304" s="136"/>
      <c r="AN304" s="136"/>
      <c r="AO304" s="136"/>
      <c r="AP304" s="136"/>
      <c r="AQ304" s="136"/>
      <c r="AR304" s="136"/>
      <c r="AS304" s="136"/>
      <c r="AT304" s="136"/>
      <c r="AU304" s="136"/>
      <c r="AV304" s="136"/>
      <c r="AW304" s="136"/>
      <c r="AX304" s="136"/>
      <c r="AY304" s="136"/>
      <c r="AZ304" s="64"/>
      <c r="BA304" s="369"/>
      <c r="BB304" s="136"/>
      <c r="BC304" s="136"/>
      <c r="BD304" s="136"/>
      <c r="BE304" s="136"/>
      <c r="BF304" s="136"/>
      <c r="BG304" s="136"/>
      <c r="BH304" s="136"/>
      <c r="BI304" s="136"/>
      <c r="BJ304" s="136"/>
      <c r="BK304" s="136"/>
      <c r="BL304" s="136"/>
      <c r="BM304" s="136"/>
      <c r="BN304" s="136"/>
      <c r="BO304" s="188"/>
      <c r="BP304" s="369"/>
      <c r="BQ304" s="136"/>
      <c r="BR304" s="136"/>
      <c r="BS304" s="136"/>
      <c r="BT304" s="136"/>
      <c r="BU304" s="136"/>
      <c r="BV304" s="136"/>
      <c r="BW304" s="136"/>
      <c r="BX304" s="136"/>
      <c r="BY304" s="136"/>
      <c r="BZ304" s="136"/>
      <c r="CA304" s="136"/>
      <c r="CB304" s="136"/>
      <c r="CC304" s="136"/>
      <c r="CD304" s="188"/>
      <c r="CE304" s="369"/>
      <c r="CF304" s="136"/>
      <c r="CG304" s="136"/>
      <c r="CH304" s="136"/>
      <c r="CI304" s="136"/>
      <c r="CJ304" s="136"/>
      <c r="CK304" s="136"/>
      <c r="CL304" s="136"/>
      <c r="CM304" s="136"/>
      <c r="CN304" s="136"/>
      <c r="CO304" s="136"/>
      <c r="CP304" s="136"/>
      <c r="CQ304" s="136"/>
      <c r="CR304" s="136"/>
      <c r="CS304" s="64"/>
      <c r="CT304" s="369"/>
      <c r="CU304" s="136"/>
      <c r="CV304" s="136"/>
      <c r="CW304" s="136"/>
      <c r="CX304" s="136"/>
      <c r="CY304" s="136"/>
      <c r="CZ304" s="136"/>
      <c r="DA304" s="136"/>
      <c r="DB304" s="136"/>
      <c r="DC304" s="136"/>
      <c r="DD304" s="136"/>
      <c r="DE304" s="136"/>
      <c r="DF304" s="136"/>
      <c r="DG304" s="136"/>
      <c r="DI304" s="80"/>
      <c r="DJ304" s="136"/>
      <c r="DK304" s="136"/>
      <c r="DL304" s="136"/>
      <c r="DM304" s="136"/>
      <c r="DN304" s="136"/>
      <c r="DO304" s="136"/>
      <c r="DP304" s="136"/>
      <c r="DQ304" s="136"/>
      <c r="DR304" s="136"/>
      <c r="DS304" s="136"/>
      <c r="DT304" s="136"/>
      <c r="DU304" s="136"/>
      <c r="DV304" s="136"/>
      <c r="DX304" s="80"/>
      <c r="DY304" s="136"/>
      <c r="DZ304" s="136"/>
      <c r="EA304" s="136"/>
      <c r="EB304" s="136"/>
      <c r="EC304" s="136"/>
      <c r="ED304" s="136"/>
      <c r="EE304" s="136"/>
      <c r="EF304" s="136"/>
      <c r="EG304" s="136"/>
      <c r="EH304" s="136"/>
      <c r="EI304" s="136"/>
      <c r="EJ304" s="136"/>
      <c r="EK304" s="136"/>
      <c r="EM304" s="80"/>
      <c r="EN304" s="136"/>
      <c r="EO304" s="136"/>
      <c r="EP304" s="136"/>
      <c r="EQ304" s="136"/>
      <c r="ER304" s="136"/>
      <c r="ES304" s="136"/>
      <c r="ET304" s="136"/>
      <c r="EU304" s="136"/>
      <c r="EV304" s="136"/>
      <c r="EW304" s="136"/>
      <c r="EX304" s="136"/>
      <c r="EY304" s="136"/>
      <c r="EZ304" s="136"/>
    </row>
    <row r="305" spans="1:156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8"/>
      <c r="X305" s="330"/>
      <c r="Y305" s="330"/>
      <c r="Z305" s="330"/>
      <c r="AA305" s="330"/>
      <c r="AB305" s="330"/>
      <c r="AC305" s="330"/>
      <c r="AD305" s="330"/>
      <c r="AE305" s="330"/>
      <c r="AF305" s="330"/>
      <c r="AG305" s="330"/>
      <c r="AH305" s="330"/>
      <c r="AI305" s="330"/>
      <c r="AJ305" s="330"/>
      <c r="AK305" s="64"/>
      <c r="AL305" s="369"/>
      <c r="AM305" s="136"/>
      <c r="AN305" s="136"/>
      <c r="AO305" s="136"/>
      <c r="AP305" s="136"/>
      <c r="AQ305" s="136"/>
      <c r="AR305" s="136"/>
      <c r="AS305" s="136"/>
      <c r="AT305" s="136"/>
      <c r="AU305" s="136"/>
      <c r="AV305" s="136"/>
      <c r="AW305" s="136"/>
      <c r="AX305" s="136"/>
      <c r="AY305" s="136"/>
      <c r="AZ305" s="64"/>
      <c r="BA305" s="369"/>
      <c r="BB305" s="136"/>
      <c r="BC305" s="136"/>
      <c r="BD305" s="136"/>
      <c r="BE305" s="136"/>
      <c r="BF305" s="136"/>
      <c r="BG305" s="136"/>
      <c r="BH305" s="136"/>
      <c r="BI305" s="136"/>
      <c r="BJ305" s="136"/>
      <c r="BK305" s="136"/>
      <c r="BL305" s="136"/>
      <c r="BM305" s="136"/>
      <c r="BN305" s="136"/>
      <c r="BO305" s="188"/>
      <c r="BP305" s="369"/>
      <c r="BQ305" s="136"/>
      <c r="BR305" s="136"/>
      <c r="BS305" s="136"/>
      <c r="BT305" s="136"/>
      <c r="BU305" s="136"/>
      <c r="BV305" s="136"/>
      <c r="BW305" s="136"/>
      <c r="BX305" s="136"/>
      <c r="BY305" s="136"/>
      <c r="BZ305" s="136"/>
      <c r="CA305" s="136"/>
      <c r="CB305" s="136"/>
      <c r="CC305" s="136"/>
      <c r="CD305" s="188"/>
      <c r="CE305" s="369"/>
      <c r="CF305" s="136"/>
      <c r="CG305" s="136"/>
      <c r="CH305" s="136"/>
      <c r="CI305" s="136"/>
      <c r="CJ305" s="136"/>
      <c r="CK305" s="136"/>
      <c r="CL305" s="136"/>
      <c r="CM305" s="136"/>
      <c r="CN305" s="136"/>
      <c r="CO305" s="136"/>
      <c r="CP305" s="136"/>
      <c r="CQ305" s="136"/>
      <c r="CR305" s="136"/>
      <c r="CS305" s="64"/>
      <c r="CT305" s="369"/>
      <c r="CU305" s="136"/>
      <c r="CV305" s="136"/>
      <c r="CW305" s="136"/>
      <c r="CX305" s="136"/>
      <c r="CY305" s="136"/>
      <c r="CZ305" s="136"/>
      <c r="DA305" s="136"/>
      <c r="DB305" s="136"/>
      <c r="DC305" s="136"/>
      <c r="DD305" s="136"/>
      <c r="DE305" s="136"/>
      <c r="DF305" s="136"/>
      <c r="DG305" s="136"/>
      <c r="DI305" s="80"/>
      <c r="DJ305" s="136"/>
      <c r="DK305" s="136"/>
      <c r="DL305" s="136"/>
      <c r="DM305" s="136"/>
      <c r="DN305" s="136"/>
      <c r="DO305" s="136"/>
      <c r="DP305" s="136"/>
      <c r="DQ305" s="136"/>
      <c r="DR305" s="136"/>
      <c r="DS305" s="136"/>
      <c r="DT305" s="136"/>
      <c r="DU305" s="136"/>
      <c r="DV305" s="136"/>
      <c r="DX305" s="80"/>
      <c r="DY305" s="136"/>
      <c r="DZ305" s="136"/>
      <c r="EA305" s="136"/>
      <c r="EB305" s="136"/>
      <c r="EC305" s="136"/>
      <c r="ED305" s="136"/>
      <c r="EE305" s="136"/>
      <c r="EF305" s="136"/>
      <c r="EG305" s="136"/>
      <c r="EH305" s="136"/>
      <c r="EI305" s="136"/>
      <c r="EJ305" s="136"/>
      <c r="EK305" s="136"/>
      <c r="EM305" s="80"/>
      <c r="EN305" s="136"/>
      <c r="EO305" s="136"/>
      <c r="EP305" s="136"/>
      <c r="EQ305" s="136"/>
      <c r="ER305" s="136"/>
      <c r="ES305" s="136"/>
      <c r="ET305" s="136"/>
      <c r="EU305" s="136"/>
      <c r="EV305" s="136"/>
      <c r="EW305" s="136"/>
      <c r="EX305" s="136"/>
      <c r="EY305" s="136"/>
      <c r="EZ305" s="136"/>
    </row>
    <row r="306" spans="1:156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8"/>
      <c r="X306" s="330"/>
      <c r="Y306" s="330"/>
      <c r="Z306" s="330"/>
      <c r="AA306" s="330"/>
      <c r="AB306" s="330"/>
      <c r="AC306" s="330"/>
      <c r="AD306" s="330"/>
      <c r="AE306" s="330"/>
      <c r="AF306" s="330"/>
      <c r="AG306" s="330"/>
      <c r="AH306" s="330"/>
      <c r="AI306" s="330"/>
      <c r="AJ306" s="330"/>
      <c r="AK306" s="64"/>
      <c r="AL306" s="369"/>
      <c r="AM306" s="136"/>
      <c r="AN306" s="136"/>
      <c r="AO306" s="136"/>
      <c r="AP306" s="136"/>
      <c r="AQ306" s="136"/>
      <c r="AR306" s="136"/>
      <c r="AS306" s="136"/>
      <c r="AT306" s="136"/>
      <c r="AU306" s="136"/>
      <c r="AV306" s="136"/>
      <c r="AW306" s="136"/>
      <c r="AX306" s="136"/>
      <c r="AY306" s="136"/>
      <c r="AZ306" s="64"/>
      <c r="BA306" s="369"/>
      <c r="BB306" s="136"/>
      <c r="BC306" s="136"/>
      <c r="BD306" s="136"/>
      <c r="BE306" s="136"/>
      <c r="BF306" s="136"/>
      <c r="BG306" s="136"/>
      <c r="BH306" s="136"/>
      <c r="BI306" s="136"/>
      <c r="BJ306" s="136"/>
      <c r="BK306" s="136"/>
      <c r="BL306" s="136"/>
      <c r="BM306" s="136"/>
      <c r="BN306" s="136"/>
      <c r="BO306" s="188"/>
      <c r="BP306" s="369"/>
      <c r="BQ306" s="136"/>
      <c r="BR306" s="136"/>
      <c r="BS306" s="136"/>
      <c r="BT306" s="136"/>
      <c r="BU306" s="136"/>
      <c r="BV306" s="136"/>
      <c r="BW306" s="136"/>
      <c r="BX306" s="136"/>
      <c r="BY306" s="136"/>
      <c r="BZ306" s="136"/>
      <c r="CA306" s="136"/>
      <c r="CB306" s="136"/>
      <c r="CC306" s="136"/>
      <c r="CD306" s="188"/>
      <c r="CE306" s="369"/>
      <c r="CF306" s="136"/>
      <c r="CG306" s="136"/>
      <c r="CH306" s="136"/>
      <c r="CI306" s="136"/>
      <c r="CJ306" s="136"/>
      <c r="CK306" s="136"/>
      <c r="CL306" s="136"/>
      <c r="CM306" s="136"/>
      <c r="CN306" s="136"/>
      <c r="CO306" s="136"/>
      <c r="CP306" s="136"/>
      <c r="CQ306" s="136"/>
      <c r="CR306" s="136"/>
      <c r="CS306" s="64"/>
      <c r="CT306" s="369"/>
      <c r="CU306" s="136"/>
      <c r="CV306" s="136"/>
      <c r="CW306" s="136"/>
      <c r="CX306" s="136"/>
      <c r="CY306" s="136"/>
      <c r="CZ306" s="136"/>
      <c r="DA306" s="136"/>
      <c r="DB306" s="136"/>
      <c r="DC306" s="136"/>
      <c r="DD306" s="136"/>
      <c r="DE306" s="136"/>
      <c r="DF306" s="136"/>
      <c r="DG306" s="136"/>
      <c r="DI306" s="80"/>
      <c r="DJ306" s="136"/>
      <c r="DK306" s="136"/>
      <c r="DL306" s="136"/>
      <c r="DM306" s="136"/>
      <c r="DN306" s="136"/>
      <c r="DO306" s="136"/>
      <c r="DP306" s="136"/>
      <c r="DQ306" s="136"/>
      <c r="DR306" s="136"/>
      <c r="DS306" s="136"/>
      <c r="DT306" s="136"/>
      <c r="DU306" s="136"/>
      <c r="DV306" s="136"/>
      <c r="DX306" s="80"/>
      <c r="DY306" s="136"/>
      <c r="DZ306" s="136"/>
      <c r="EA306" s="136"/>
      <c r="EB306" s="136"/>
      <c r="EC306" s="136"/>
      <c r="ED306" s="136"/>
      <c r="EE306" s="136"/>
      <c r="EF306" s="136"/>
      <c r="EG306" s="136"/>
      <c r="EH306" s="136"/>
      <c r="EI306" s="136"/>
      <c r="EJ306" s="136"/>
      <c r="EK306" s="136"/>
      <c r="EM306" s="80"/>
      <c r="EN306" s="136"/>
      <c r="EO306" s="136"/>
      <c r="EP306" s="136"/>
      <c r="EQ306" s="136"/>
      <c r="ER306" s="136"/>
      <c r="ES306" s="136"/>
      <c r="ET306" s="136"/>
      <c r="EU306" s="136"/>
      <c r="EV306" s="136"/>
      <c r="EW306" s="136"/>
      <c r="EX306" s="136"/>
      <c r="EY306" s="136"/>
      <c r="EZ306" s="136"/>
    </row>
    <row r="307" spans="1:156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8"/>
      <c r="X307" s="330"/>
      <c r="Y307" s="330"/>
      <c r="Z307" s="330"/>
      <c r="AA307" s="330"/>
      <c r="AB307" s="330"/>
      <c r="AC307" s="330"/>
      <c r="AD307" s="330"/>
      <c r="AE307" s="330"/>
      <c r="AF307" s="330"/>
      <c r="AG307" s="330"/>
      <c r="AH307" s="330"/>
      <c r="AI307" s="330"/>
      <c r="AJ307" s="330"/>
      <c r="AK307" s="64"/>
      <c r="AL307" s="369"/>
      <c r="AM307" s="136"/>
      <c r="AN307" s="136"/>
      <c r="AO307" s="136"/>
      <c r="AP307" s="136"/>
      <c r="AQ307" s="136"/>
      <c r="AR307" s="136"/>
      <c r="AS307" s="136"/>
      <c r="AT307" s="136"/>
      <c r="AU307" s="136"/>
      <c r="AV307" s="136"/>
      <c r="AW307" s="136"/>
      <c r="AX307" s="136"/>
      <c r="AY307" s="136"/>
      <c r="AZ307" s="64"/>
      <c r="BA307" s="369"/>
      <c r="BB307" s="136"/>
      <c r="BC307" s="136"/>
      <c r="BD307" s="136"/>
      <c r="BE307" s="136"/>
      <c r="BF307" s="136"/>
      <c r="BG307" s="136"/>
      <c r="BH307" s="136"/>
      <c r="BI307" s="136"/>
      <c r="BJ307" s="136"/>
      <c r="BK307" s="136"/>
      <c r="BL307" s="136"/>
      <c r="BM307" s="136"/>
      <c r="BN307" s="136"/>
      <c r="BO307" s="188"/>
      <c r="BP307" s="369"/>
      <c r="BQ307" s="136"/>
      <c r="BR307" s="136"/>
      <c r="BS307" s="136"/>
      <c r="BT307" s="136"/>
      <c r="BU307" s="136"/>
      <c r="BV307" s="136"/>
      <c r="BW307" s="136"/>
      <c r="BX307" s="136"/>
      <c r="BY307" s="136"/>
      <c r="BZ307" s="136"/>
      <c r="CA307" s="136"/>
      <c r="CB307" s="136"/>
      <c r="CC307" s="136"/>
      <c r="CD307" s="188"/>
      <c r="CE307" s="369"/>
      <c r="CF307" s="136"/>
      <c r="CG307" s="136"/>
      <c r="CH307" s="136"/>
      <c r="CI307" s="136"/>
      <c r="CJ307" s="136"/>
      <c r="CK307" s="136"/>
      <c r="CL307" s="136"/>
      <c r="CM307" s="136"/>
      <c r="CN307" s="136"/>
      <c r="CO307" s="136"/>
      <c r="CP307" s="136"/>
      <c r="CQ307" s="136"/>
      <c r="CR307" s="136"/>
      <c r="CS307" s="64"/>
      <c r="CT307" s="369"/>
      <c r="CU307" s="136"/>
      <c r="CV307" s="136"/>
      <c r="CW307" s="136"/>
      <c r="CX307" s="136"/>
      <c r="CY307" s="136"/>
      <c r="CZ307" s="136"/>
      <c r="DA307" s="136"/>
      <c r="DB307" s="136"/>
      <c r="DC307" s="136"/>
      <c r="DD307" s="136"/>
      <c r="DE307" s="136"/>
      <c r="DF307" s="136"/>
      <c r="DG307" s="136"/>
      <c r="DI307" s="80"/>
      <c r="DJ307" s="136"/>
      <c r="DK307" s="136"/>
      <c r="DL307" s="136"/>
      <c r="DM307" s="136"/>
      <c r="DN307" s="136"/>
      <c r="DO307" s="136"/>
      <c r="DP307" s="136"/>
      <c r="DQ307" s="136"/>
      <c r="DR307" s="136"/>
      <c r="DS307" s="136"/>
      <c r="DT307" s="136"/>
      <c r="DU307" s="136"/>
      <c r="DV307" s="136"/>
      <c r="DX307" s="80"/>
      <c r="DY307" s="136"/>
      <c r="DZ307" s="136"/>
      <c r="EA307" s="136"/>
      <c r="EB307" s="136"/>
      <c r="EC307" s="136"/>
      <c r="ED307" s="136"/>
      <c r="EE307" s="136"/>
      <c r="EF307" s="136"/>
      <c r="EG307" s="136"/>
      <c r="EH307" s="136"/>
      <c r="EI307" s="136"/>
      <c r="EJ307" s="136"/>
      <c r="EK307" s="136"/>
      <c r="EM307" s="80"/>
      <c r="EN307" s="136"/>
      <c r="EO307" s="136"/>
      <c r="EP307" s="136"/>
      <c r="EQ307" s="136"/>
      <c r="ER307" s="136"/>
      <c r="ES307" s="136"/>
      <c r="ET307" s="136"/>
      <c r="EU307" s="136"/>
      <c r="EV307" s="136"/>
      <c r="EW307" s="136"/>
      <c r="EX307" s="136"/>
      <c r="EY307" s="136"/>
      <c r="EZ307" s="136"/>
    </row>
    <row r="308" spans="1:156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8"/>
      <c r="X308" s="330"/>
      <c r="Y308" s="330"/>
      <c r="Z308" s="330"/>
      <c r="AA308" s="330"/>
      <c r="AB308" s="330"/>
      <c r="AC308" s="330"/>
      <c r="AD308" s="330"/>
      <c r="AE308" s="330"/>
      <c r="AF308" s="330"/>
      <c r="AG308" s="330"/>
      <c r="AH308" s="330"/>
      <c r="AI308" s="330"/>
      <c r="AJ308" s="330"/>
      <c r="AK308" s="64"/>
      <c r="AL308" s="369"/>
      <c r="AM308" s="136"/>
      <c r="AN308" s="136"/>
      <c r="AO308" s="136"/>
      <c r="AP308" s="136"/>
      <c r="AQ308" s="136"/>
      <c r="AR308" s="136"/>
      <c r="AS308" s="136"/>
      <c r="AT308" s="136"/>
      <c r="AU308" s="136"/>
      <c r="AV308" s="136"/>
      <c r="AW308" s="136"/>
      <c r="AX308" s="136"/>
      <c r="AY308" s="136"/>
      <c r="AZ308" s="64"/>
      <c r="BA308" s="369"/>
      <c r="BB308" s="136"/>
      <c r="BC308" s="136"/>
      <c r="BD308" s="136"/>
      <c r="BE308" s="136"/>
      <c r="BF308" s="136"/>
      <c r="BG308" s="136"/>
      <c r="BH308" s="136"/>
      <c r="BI308" s="136"/>
      <c r="BJ308" s="136"/>
      <c r="BK308" s="136"/>
      <c r="BL308" s="136"/>
      <c r="BM308" s="136"/>
      <c r="BN308" s="136"/>
      <c r="BO308" s="188"/>
      <c r="BP308" s="369"/>
      <c r="BQ308" s="136"/>
      <c r="BR308" s="136"/>
      <c r="BS308" s="136"/>
      <c r="BT308" s="136"/>
      <c r="BU308" s="136"/>
      <c r="BV308" s="136"/>
      <c r="BW308" s="136"/>
      <c r="BX308" s="136"/>
      <c r="BY308" s="136"/>
      <c r="BZ308" s="136"/>
      <c r="CA308" s="136"/>
      <c r="CB308" s="136"/>
      <c r="CC308" s="136"/>
      <c r="CD308" s="188"/>
      <c r="CE308" s="369"/>
      <c r="CF308" s="136"/>
      <c r="CG308" s="136"/>
      <c r="CH308" s="136"/>
      <c r="CI308" s="136"/>
      <c r="CJ308" s="136"/>
      <c r="CK308" s="136"/>
      <c r="CL308" s="136"/>
      <c r="CM308" s="136"/>
      <c r="CN308" s="136"/>
      <c r="CO308" s="136"/>
      <c r="CP308" s="136"/>
      <c r="CQ308" s="136"/>
      <c r="CR308" s="136"/>
      <c r="CS308" s="64"/>
      <c r="CT308" s="369"/>
      <c r="CU308" s="136"/>
      <c r="CV308" s="136"/>
      <c r="CW308" s="136"/>
      <c r="CX308" s="136"/>
      <c r="CY308" s="136"/>
      <c r="CZ308" s="136"/>
      <c r="DA308" s="136"/>
      <c r="DB308" s="136"/>
      <c r="DC308" s="136"/>
      <c r="DD308" s="136"/>
      <c r="DE308" s="136"/>
      <c r="DF308" s="136"/>
      <c r="DG308" s="136"/>
      <c r="DI308" s="80"/>
      <c r="DJ308" s="136"/>
      <c r="DK308" s="136"/>
      <c r="DL308" s="136"/>
      <c r="DM308" s="136"/>
      <c r="DN308" s="136"/>
      <c r="DO308" s="136"/>
      <c r="DP308" s="136"/>
      <c r="DQ308" s="136"/>
      <c r="DR308" s="136"/>
      <c r="DS308" s="136"/>
      <c r="DT308" s="136"/>
      <c r="DU308" s="136"/>
      <c r="DV308" s="136"/>
      <c r="DX308" s="80"/>
      <c r="DY308" s="136"/>
      <c r="DZ308" s="136"/>
      <c r="EA308" s="136"/>
      <c r="EB308" s="136"/>
      <c r="EC308" s="136"/>
      <c r="ED308" s="136"/>
      <c r="EE308" s="136"/>
      <c r="EF308" s="136"/>
      <c r="EG308" s="136"/>
      <c r="EH308" s="136"/>
      <c r="EI308" s="136"/>
      <c r="EJ308" s="136"/>
      <c r="EK308" s="136"/>
      <c r="EM308" s="80"/>
      <c r="EN308" s="136"/>
      <c r="EO308" s="136"/>
      <c r="EP308" s="136"/>
      <c r="EQ308" s="136"/>
      <c r="ER308" s="136"/>
      <c r="ES308" s="136"/>
      <c r="ET308" s="136"/>
      <c r="EU308" s="136"/>
      <c r="EV308" s="136"/>
      <c r="EW308" s="136"/>
      <c r="EX308" s="136"/>
      <c r="EY308" s="136"/>
      <c r="EZ308" s="136"/>
    </row>
    <row r="309" spans="1:156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8"/>
      <c r="X309" s="330"/>
      <c r="Y309" s="330"/>
      <c r="Z309" s="330"/>
      <c r="AA309" s="330"/>
      <c r="AB309" s="330"/>
      <c r="AC309" s="330"/>
      <c r="AD309" s="330"/>
      <c r="AE309" s="330"/>
      <c r="AF309" s="330"/>
      <c r="AG309" s="330"/>
      <c r="AH309" s="330"/>
      <c r="AI309" s="330"/>
      <c r="AJ309" s="330"/>
      <c r="AK309" s="64"/>
      <c r="AL309" s="369"/>
      <c r="AM309" s="136"/>
      <c r="AN309" s="136"/>
      <c r="AO309" s="136"/>
      <c r="AP309" s="136"/>
      <c r="AQ309" s="136"/>
      <c r="AR309" s="136"/>
      <c r="AS309" s="136"/>
      <c r="AT309" s="136"/>
      <c r="AU309" s="136"/>
      <c r="AV309" s="136"/>
      <c r="AW309" s="136"/>
      <c r="AX309" s="136"/>
      <c r="AY309" s="136"/>
      <c r="AZ309" s="64"/>
      <c r="BA309" s="369"/>
      <c r="BB309" s="136"/>
      <c r="BC309" s="136"/>
      <c r="BD309" s="136"/>
      <c r="BE309" s="136"/>
      <c r="BF309" s="136"/>
      <c r="BG309" s="136"/>
      <c r="BH309" s="136"/>
      <c r="BI309" s="136"/>
      <c r="BJ309" s="136"/>
      <c r="BK309" s="136"/>
      <c r="BL309" s="136"/>
      <c r="BM309" s="136"/>
      <c r="BN309" s="136"/>
      <c r="BO309" s="188"/>
      <c r="BP309" s="369"/>
      <c r="BQ309" s="136"/>
      <c r="BR309" s="136"/>
      <c r="BS309" s="136"/>
      <c r="BT309" s="136"/>
      <c r="BU309" s="136"/>
      <c r="BV309" s="136"/>
      <c r="BW309" s="136"/>
      <c r="BX309" s="136"/>
      <c r="BY309" s="136"/>
      <c r="BZ309" s="136"/>
      <c r="CA309" s="136"/>
      <c r="CB309" s="136"/>
      <c r="CC309" s="136"/>
      <c r="CD309" s="188"/>
      <c r="CE309" s="369"/>
      <c r="CF309" s="136"/>
      <c r="CG309" s="136"/>
      <c r="CH309" s="136"/>
      <c r="CI309" s="136"/>
      <c r="CJ309" s="136"/>
      <c r="CK309" s="136"/>
      <c r="CL309" s="136"/>
      <c r="CM309" s="136"/>
      <c r="CN309" s="136"/>
      <c r="CO309" s="136"/>
      <c r="CP309" s="136"/>
      <c r="CQ309" s="136"/>
      <c r="CR309" s="136"/>
      <c r="CS309" s="64"/>
      <c r="CT309" s="369"/>
      <c r="CU309" s="136"/>
      <c r="CV309" s="136"/>
      <c r="CW309" s="136"/>
      <c r="CX309" s="136"/>
      <c r="CY309" s="136"/>
      <c r="CZ309" s="136"/>
      <c r="DA309" s="136"/>
      <c r="DB309" s="136"/>
      <c r="DC309" s="136"/>
      <c r="DD309" s="136"/>
      <c r="DE309" s="136"/>
      <c r="DF309" s="136"/>
      <c r="DG309" s="136"/>
      <c r="DI309" s="80"/>
      <c r="DJ309" s="136"/>
      <c r="DK309" s="136"/>
      <c r="DL309" s="136"/>
      <c r="DM309" s="136"/>
      <c r="DN309" s="136"/>
      <c r="DO309" s="136"/>
      <c r="DP309" s="136"/>
      <c r="DQ309" s="136"/>
      <c r="DR309" s="136"/>
      <c r="DS309" s="136"/>
      <c r="DT309" s="136"/>
      <c r="DU309" s="136"/>
      <c r="DV309" s="136"/>
      <c r="DX309" s="80"/>
      <c r="DY309" s="136"/>
      <c r="DZ309" s="136"/>
      <c r="EA309" s="136"/>
      <c r="EB309" s="136"/>
      <c r="EC309" s="136"/>
      <c r="ED309" s="136"/>
      <c r="EE309" s="136"/>
      <c r="EF309" s="136"/>
      <c r="EG309" s="136"/>
      <c r="EH309" s="136"/>
      <c r="EI309" s="136"/>
      <c r="EJ309" s="136"/>
      <c r="EK309" s="136"/>
      <c r="EM309" s="80"/>
      <c r="EN309" s="136"/>
      <c r="EO309" s="136"/>
      <c r="EP309" s="136"/>
      <c r="EQ309" s="136"/>
      <c r="ER309" s="136"/>
      <c r="ES309" s="136"/>
      <c r="ET309" s="136"/>
      <c r="EU309" s="136"/>
      <c r="EV309" s="136"/>
      <c r="EW309" s="136"/>
      <c r="EX309" s="136"/>
      <c r="EY309" s="136"/>
      <c r="EZ309" s="136"/>
    </row>
    <row r="310" spans="1:156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8"/>
      <c r="X310" s="330"/>
      <c r="Y310" s="330"/>
      <c r="Z310" s="330"/>
      <c r="AA310" s="330"/>
      <c r="AB310" s="330"/>
      <c r="AC310" s="330"/>
      <c r="AD310" s="330"/>
      <c r="AE310" s="330"/>
      <c r="AF310" s="330"/>
      <c r="AG310" s="330"/>
      <c r="AH310" s="330"/>
      <c r="AI310" s="330"/>
      <c r="AJ310" s="330"/>
      <c r="AK310" s="64"/>
      <c r="AL310" s="369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64"/>
      <c r="BA310" s="369"/>
      <c r="BB310" s="136"/>
      <c r="BC310" s="136"/>
      <c r="BD310" s="136"/>
      <c r="BE310" s="136"/>
      <c r="BF310" s="136"/>
      <c r="BG310" s="136"/>
      <c r="BH310" s="136"/>
      <c r="BI310" s="136"/>
      <c r="BJ310" s="136"/>
      <c r="BK310" s="136"/>
      <c r="BL310" s="136"/>
      <c r="BM310" s="136"/>
      <c r="BN310" s="136"/>
      <c r="BO310" s="188"/>
      <c r="BP310" s="369"/>
      <c r="BQ310" s="136"/>
      <c r="BR310" s="136"/>
      <c r="BS310" s="136"/>
      <c r="BT310" s="136"/>
      <c r="BU310" s="136"/>
      <c r="BV310" s="136"/>
      <c r="BW310" s="136"/>
      <c r="BX310" s="136"/>
      <c r="BY310" s="136"/>
      <c r="BZ310" s="136"/>
      <c r="CA310" s="136"/>
      <c r="CB310" s="136"/>
      <c r="CC310" s="136"/>
      <c r="CD310" s="188"/>
      <c r="CE310" s="369"/>
      <c r="CF310" s="136"/>
      <c r="CG310" s="136"/>
      <c r="CH310" s="136"/>
      <c r="CI310" s="136"/>
      <c r="CJ310" s="136"/>
      <c r="CK310" s="136"/>
      <c r="CL310" s="136"/>
      <c r="CM310" s="136"/>
      <c r="CN310" s="136"/>
      <c r="CO310" s="136"/>
      <c r="CP310" s="136"/>
      <c r="CQ310" s="136"/>
      <c r="CR310" s="136"/>
      <c r="CS310" s="64"/>
      <c r="CT310" s="369"/>
      <c r="CU310" s="136"/>
      <c r="CV310" s="136"/>
      <c r="CW310" s="136"/>
      <c r="CX310" s="136"/>
      <c r="CY310" s="136"/>
      <c r="CZ310" s="136"/>
      <c r="DA310" s="136"/>
      <c r="DB310" s="136"/>
      <c r="DC310" s="136"/>
      <c r="DD310" s="136"/>
      <c r="DE310" s="136"/>
      <c r="DF310" s="136"/>
      <c r="DG310" s="136"/>
      <c r="DI310" s="80"/>
      <c r="DJ310" s="136"/>
      <c r="DK310" s="136"/>
      <c r="DL310" s="136"/>
      <c r="DM310" s="136"/>
      <c r="DN310" s="136"/>
      <c r="DO310" s="136"/>
      <c r="DP310" s="136"/>
      <c r="DQ310" s="136"/>
      <c r="DR310" s="136"/>
      <c r="DS310" s="136"/>
      <c r="DT310" s="136"/>
      <c r="DU310" s="136"/>
      <c r="DV310" s="136"/>
      <c r="DX310" s="80"/>
      <c r="DY310" s="136"/>
      <c r="DZ310" s="136"/>
      <c r="EA310" s="136"/>
      <c r="EB310" s="136"/>
      <c r="EC310" s="136"/>
      <c r="ED310" s="136"/>
      <c r="EE310" s="136"/>
      <c r="EF310" s="136"/>
      <c r="EG310" s="136"/>
      <c r="EH310" s="136"/>
      <c r="EI310" s="136"/>
      <c r="EJ310" s="136"/>
      <c r="EK310" s="136"/>
      <c r="EM310" s="80"/>
      <c r="EN310" s="136"/>
      <c r="EO310" s="136"/>
      <c r="EP310" s="136"/>
      <c r="EQ310" s="136"/>
      <c r="ER310" s="136"/>
      <c r="ES310" s="136"/>
      <c r="ET310" s="136"/>
      <c r="EU310" s="136"/>
      <c r="EV310" s="136"/>
      <c r="EW310" s="136"/>
      <c r="EX310" s="136"/>
      <c r="EY310" s="136"/>
      <c r="EZ310" s="136"/>
    </row>
    <row r="311" spans="1:156">
      <c r="A311" s="162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162"/>
      <c r="R311" s="162"/>
      <c r="S311" s="162"/>
      <c r="T311" s="162"/>
      <c r="U311" s="162"/>
      <c r="V311" s="162"/>
      <c r="W311" s="8"/>
      <c r="X311" s="330"/>
      <c r="Y311" s="330"/>
      <c r="Z311" s="330"/>
      <c r="AA311" s="330"/>
      <c r="AB311" s="330"/>
      <c r="AC311" s="330"/>
      <c r="AD311" s="330"/>
      <c r="AE311" s="330"/>
      <c r="AF311" s="330"/>
      <c r="AG311" s="330"/>
      <c r="AH311" s="330"/>
      <c r="AI311" s="330"/>
      <c r="AJ311" s="330"/>
      <c r="AK311" s="64"/>
      <c r="AL311" s="369"/>
      <c r="AM311" s="136"/>
      <c r="AN311" s="136"/>
      <c r="AO311" s="136"/>
      <c r="AP311" s="136"/>
      <c r="AQ311" s="136"/>
      <c r="AR311" s="136"/>
      <c r="AS311" s="136"/>
      <c r="AT311" s="136"/>
      <c r="AU311" s="136"/>
      <c r="AV311" s="136"/>
      <c r="AW311" s="136"/>
      <c r="AX311" s="136"/>
      <c r="AY311" s="136"/>
      <c r="AZ311" s="64"/>
      <c r="BA311" s="369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136"/>
      <c r="BL311" s="136"/>
      <c r="BM311" s="136"/>
      <c r="BN311" s="136"/>
      <c r="BO311" s="188"/>
      <c r="BP311" s="369"/>
      <c r="BQ311" s="136"/>
      <c r="BR311" s="136"/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88"/>
      <c r="CE311" s="369"/>
      <c r="CF311" s="136"/>
      <c r="CG311" s="136"/>
      <c r="CH311" s="136"/>
      <c r="CI311" s="136"/>
      <c r="CJ311" s="136"/>
      <c r="CK311" s="136"/>
      <c r="CL311" s="136"/>
      <c r="CM311" s="136"/>
      <c r="CN311" s="136"/>
      <c r="CO311" s="136"/>
      <c r="CP311" s="136"/>
      <c r="CQ311" s="136"/>
      <c r="CR311" s="136"/>
      <c r="CS311" s="64"/>
      <c r="CT311" s="369"/>
      <c r="CU311" s="136"/>
      <c r="CV311" s="136"/>
      <c r="CW311" s="136"/>
      <c r="CX311" s="136"/>
      <c r="CY311" s="136"/>
      <c r="CZ311" s="136"/>
      <c r="DA311" s="136"/>
      <c r="DB311" s="136"/>
      <c r="DC311" s="136"/>
      <c r="DD311" s="136"/>
      <c r="DE311" s="136"/>
      <c r="DF311" s="136"/>
      <c r="DG311" s="136"/>
      <c r="DI311" s="80"/>
      <c r="DJ311" s="136"/>
      <c r="DK311" s="136"/>
      <c r="DL311" s="136"/>
      <c r="DM311" s="136"/>
      <c r="DN311" s="136"/>
      <c r="DO311" s="136"/>
      <c r="DP311" s="136"/>
      <c r="DQ311" s="136"/>
      <c r="DR311" s="136"/>
      <c r="DS311" s="136"/>
      <c r="DT311" s="136"/>
      <c r="DU311" s="136"/>
      <c r="DV311" s="136"/>
      <c r="DX311" s="80"/>
      <c r="DY311" s="136"/>
      <c r="DZ311" s="136"/>
      <c r="EA311" s="136"/>
      <c r="EB311" s="136"/>
      <c r="EC311" s="136"/>
      <c r="ED311" s="136"/>
      <c r="EE311" s="136"/>
      <c r="EF311" s="136"/>
      <c r="EG311" s="136"/>
      <c r="EH311" s="136"/>
      <c r="EI311" s="136"/>
      <c r="EJ311" s="136"/>
      <c r="EK311" s="136"/>
      <c r="EM311" s="80"/>
      <c r="EN311" s="136"/>
      <c r="EO311" s="136"/>
      <c r="EP311" s="136"/>
      <c r="EQ311" s="136"/>
      <c r="ER311" s="136"/>
      <c r="ES311" s="136"/>
      <c r="ET311" s="136"/>
      <c r="EU311" s="136"/>
      <c r="EV311" s="136"/>
      <c r="EW311" s="136"/>
      <c r="EX311" s="136"/>
      <c r="EY311" s="136"/>
      <c r="EZ311" s="136"/>
    </row>
    <row r="312" spans="1:156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8"/>
      <c r="X312" s="330"/>
      <c r="Y312" s="330"/>
      <c r="Z312" s="330"/>
      <c r="AA312" s="330"/>
      <c r="AB312" s="330"/>
      <c r="AC312" s="330"/>
      <c r="AD312" s="330"/>
      <c r="AE312" s="330"/>
      <c r="AF312" s="330"/>
      <c r="AG312" s="330"/>
      <c r="AH312" s="330"/>
      <c r="AI312" s="330"/>
      <c r="AJ312" s="330"/>
      <c r="AK312" s="64"/>
      <c r="AL312" s="369"/>
      <c r="AM312" s="136"/>
      <c r="AN312" s="136"/>
      <c r="AO312" s="136"/>
      <c r="AP312" s="136"/>
      <c r="AQ312" s="136"/>
      <c r="AR312" s="136"/>
      <c r="AS312" s="136"/>
      <c r="AT312" s="136"/>
      <c r="AU312" s="136"/>
      <c r="AV312" s="136"/>
      <c r="AW312" s="136"/>
      <c r="AX312" s="136"/>
      <c r="AY312" s="136"/>
      <c r="AZ312" s="64"/>
      <c r="BA312" s="369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136"/>
      <c r="BL312" s="136"/>
      <c r="BM312" s="136"/>
      <c r="BN312" s="136"/>
      <c r="BO312" s="188"/>
      <c r="BP312" s="369"/>
      <c r="BQ312" s="136"/>
      <c r="BR312" s="136"/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88"/>
      <c r="CE312" s="369"/>
      <c r="CF312" s="136"/>
      <c r="CG312" s="136"/>
      <c r="CH312" s="136"/>
      <c r="CI312" s="136"/>
      <c r="CJ312" s="136"/>
      <c r="CK312" s="136"/>
      <c r="CL312" s="136"/>
      <c r="CM312" s="136"/>
      <c r="CN312" s="136"/>
      <c r="CO312" s="136"/>
      <c r="CP312" s="136"/>
      <c r="CQ312" s="136"/>
      <c r="CR312" s="136"/>
      <c r="CS312" s="64"/>
      <c r="CT312" s="369"/>
      <c r="CU312" s="136"/>
      <c r="CV312" s="136"/>
      <c r="CW312" s="136"/>
      <c r="CX312" s="136"/>
      <c r="CY312" s="136"/>
      <c r="CZ312" s="136"/>
      <c r="DA312" s="136"/>
      <c r="DB312" s="136"/>
      <c r="DC312" s="136"/>
      <c r="DD312" s="136"/>
      <c r="DE312" s="136"/>
      <c r="DF312" s="136"/>
      <c r="DG312" s="136"/>
      <c r="DI312" s="80"/>
      <c r="DJ312" s="136"/>
      <c r="DK312" s="136"/>
      <c r="DL312" s="136"/>
      <c r="DM312" s="136"/>
      <c r="DN312" s="136"/>
      <c r="DO312" s="136"/>
      <c r="DP312" s="136"/>
      <c r="DQ312" s="136"/>
      <c r="DR312" s="136"/>
      <c r="DS312" s="136"/>
      <c r="DT312" s="136"/>
      <c r="DU312" s="136"/>
      <c r="DV312" s="136"/>
      <c r="DX312" s="80"/>
      <c r="DY312" s="136"/>
      <c r="DZ312" s="136"/>
      <c r="EA312" s="136"/>
      <c r="EB312" s="136"/>
      <c r="EC312" s="136"/>
      <c r="ED312" s="136"/>
      <c r="EE312" s="136"/>
      <c r="EF312" s="136"/>
      <c r="EG312" s="136"/>
      <c r="EH312" s="136"/>
      <c r="EI312" s="136"/>
      <c r="EJ312" s="136"/>
      <c r="EK312" s="136"/>
      <c r="EM312" s="80"/>
      <c r="EN312" s="136"/>
      <c r="EO312" s="136"/>
      <c r="EP312" s="136"/>
      <c r="EQ312" s="136"/>
      <c r="ER312" s="136"/>
      <c r="ES312" s="136"/>
      <c r="ET312" s="136"/>
      <c r="EU312" s="136"/>
      <c r="EV312" s="136"/>
      <c r="EW312" s="136"/>
      <c r="EX312" s="136"/>
      <c r="EY312" s="136"/>
      <c r="EZ312" s="136"/>
    </row>
    <row r="313" spans="1:156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8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330"/>
      <c r="AI313" s="330"/>
      <c r="AJ313" s="330"/>
      <c r="AK313" s="64"/>
      <c r="AL313" s="369"/>
      <c r="AM313" s="136"/>
      <c r="AN313" s="136"/>
      <c r="AO313" s="136"/>
      <c r="AP313" s="136"/>
      <c r="AQ313" s="136"/>
      <c r="AR313" s="136"/>
      <c r="AS313" s="136"/>
      <c r="AT313" s="136"/>
      <c r="AU313" s="136"/>
      <c r="AV313" s="136"/>
      <c r="AW313" s="136"/>
      <c r="AX313" s="136"/>
      <c r="AY313" s="136"/>
      <c r="AZ313" s="64"/>
      <c r="BA313" s="369"/>
      <c r="BB313" s="136"/>
      <c r="BC313" s="136"/>
      <c r="BD313" s="136"/>
      <c r="BE313" s="136"/>
      <c r="BF313" s="136"/>
      <c r="BG313" s="136"/>
      <c r="BH313" s="136"/>
      <c r="BI313" s="136"/>
      <c r="BJ313" s="136"/>
      <c r="BK313" s="136"/>
      <c r="BL313" s="136"/>
      <c r="BM313" s="136"/>
      <c r="BN313" s="136"/>
      <c r="BO313" s="188"/>
      <c r="BP313" s="369"/>
      <c r="BQ313" s="136"/>
      <c r="BR313" s="136"/>
      <c r="BS313" s="136"/>
      <c r="BT313" s="136"/>
      <c r="BU313" s="136"/>
      <c r="BV313" s="136"/>
      <c r="BW313" s="136"/>
      <c r="BX313" s="136"/>
      <c r="BY313" s="136"/>
      <c r="BZ313" s="136"/>
      <c r="CA313" s="136"/>
      <c r="CB313" s="136"/>
      <c r="CC313" s="136"/>
      <c r="CD313" s="188"/>
      <c r="CE313" s="369"/>
      <c r="CF313" s="136"/>
      <c r="CG313" s="136"/>
      <c r="CH313" s="136"/>
      <c r="CI313" s="136"/>
      <c r="CJ313" s="136"/>
      <c r="CK313" s="136"/>
      <c r="CL313" s="136"/>
      <c r="CM313" s="136"/>
      <c r="CN313" s="136"/>
      <c r="CO313" s="136"/>
      <c r="CP313" s="136"/>
      <c r="CQ313" s="136"/>
      <c r="CR313" s="136"/>
      <c r="CS313" s="64"/>
      <c r="CT313" s="369"/>
      <c r="CU313" s="136"/>
      <c r="CV313" s="136"/>
      <c r="CW313" s="136"/>
      <c r="CX313" s="136"/>
      <c r="CY313" s="136"/>
      <c r="CZ313" s="136"/>
      <c r="DA313" s="136"/>
      <c r="DB313" s="136"/>
      <c r="DC313" s="136"/>
      <c r="DD313" s="136"/>
      <c r="DE313" s="136"/>
      <c r="DF313" s="136"/>
      <c r="DG313" s="136"/>
      <c r="DI313" s="80"/>
      <c r="DJ313" s="136"/>
      <c r="DK313" s="136"/>
      <c r="DL313" s="136"/>
      <c r="DM313" s="136"/>
      <c r="DN313" s="136"/>
      <c r="DO313" s="136"/>
      <c r="DP313" s="136"/>
      <c r="DQ313" s="136"/>
      <c r="DR313" s="136"/>
      <c r="DS313" s="136"/>
      <c r="DT313" s="136"/>
      <c r="DU313" s="136"/>
      <c r="DV313" s="136"/>
      <c r="DX313" s="80"/>
      <c r="DY313" s="136"/>
      <c r="DZ313" s="136"/>
      <c r="EA313" s="136"/>
      <c r="EB313" s="136"/>
      <c r="EC313" s="136"/>
      <c r="ED313" s="136"/>
      <c r="EE313" s="136"/>
      <c r="EF313" s="136"/>
      <c r="EG313" s="136"/>
      <c r="EH313" s="136"/>
      <c r="EI313" s="136"/>
      <c r="EJ313" s="136"/>
      <c r="EK313" s="136"/>
      <c r="EM313" s="80"/>
      <c r="EN313" s="136"/>
      <c r="EO313" s="136"/>
      <c r="EP313" s="136"/>
      <c r="EQ313" s="136"/>
      <c r="ER313" s="136"/>
      <c r="ES313" s="136"/>
      <c r="ET313" s="136"/>
      <c r="EU313" s="136"/>
      <c r="EV313" s="136"/>
      <c r="EW313" s="136"/>
      <c r="EX313" s="136"/>
      <c r="EY313" s="136"/>
      <c r="EZ313" s="136"/>
    </row>
    <row r="314" spans="1:156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8"/>
      <c r="X314" s="330"/>
      <c r="Y314" s="330"/>
      <c r="Z314" s="330"/>
      <c r="AA314" s="330"/>
      <c r="AB314" s="330"/>
      <c r="AC314" s="330"/>
      <c r="AD314" s="330"/>
      <c r="AE314" s="330"/>
      <c r="AF314" s="330"/>
      <c r="AG314" s="330"/>
      <c r="AH314" s="330"/>
      <c r="AI314" s="330"/>
      <c r="AJ314" s="330"/>
      <c r="AK314" s="64"/>
      <c r="AL314" s="369"/>
      <c r="AM314" s="136"/>
      <c r="AN314" s="136"/>
      <c r="AO314" s="136"/>
      <c r="AP314" s="136"/>
      <c r="AQ314" s="136"/>
      <c r="AR314" s="136"/>
      <c r="AS314" s="136"/>
      <c r="AT314" s="136"/>
      <c r="AU314" s="136"/>
      <c r="AV314" s="136"/>
      <c r="AW314" s="136"/>
      <c r="AX314" s="136"/>
      <c r="AY314" s="136"/>
      <c r="AZ314" s="64"/>
      <c r="BA314" s="369"/>
      <c r="BB314" s="136"/>
      <c r="BC314" s="136"/>
      <c r="BD314" s="136"/>
      <c r="BE314" s="136"/>
      <c r="BF314" s="136"/>
      <c r="BG314" s="136"/>
      <c r="BH314" s="136"/>
      <c r="BI314" s="136"/>
      <c r="BJ314" s="136"/>
      <c r="BK314" s="136"/>
      <c r="BL314" s="136"/>
      <c r="BM314" s="136"/>
      <c r="BN314" s="136"/>
      <c r="BO314" s="188"/>
      <c r="BP314" s="369"/>
      <c r="BQ314" s="136"/>
      <c r="BR314" s="136"/>
      <c r="BS314" s="136"/>
      <c r="BT314" s="136"/>
      <c r="BU314" s="136"/>
      <c r="BV314" s="136"/>
      <c r="BW314" s="136"/>
      <c r="BX314" s="136"/>
      <c r="BY314" s="136"/>
      <c r="BZ314" s="136"/>
      <c r="CA314" s="136"/>
      <c r="CB314" s="136"/>
      <c r="CC314" s="136"/>
      <c r="CD314" s="188"/>
      <c r="CE314" s="369"/>
      <c r="CF314" s="136"/>
      <c r="CG314" s="136"/>
      <c r="CH314" s="136"/>
      <c r="CI314" s="136"/>
      <c r="CJ314" s="136"/>
      <c r="CK314" s="136"/>
      <c r="CL314" s="136"/>
      <c r="CM314" s="136"/>
      <c r="CN314" s="136"/>
      <c r="CO314" s="136"/>
      <c r="CP314" s="136"/>
      <c r="CQ314" s="136"/>
      <c r="CR314" s="136"/>
      <c r="CS314" s="64"/>
      <c r="CT314" s="369"/>
      <c r="CU314" s="136"/>
      <c r="CV314" s="136"/>
      <c r="CW314" s="136"/>
      <c r="CX314" s="136"/>
      <c r="CY314" s="136"/>
      <c r="CZ314" s="136"/>
      <c r="DA314" s="136"/>
      <c r="DB314" s="136"/>
      <c r="DC314" s="136"/>
      <c r="DD314" s="136"/>
      <c r="DE314" s="136"/>
      <c r="DF314" s="136"/>
      <c r="DG314" s="136"/>
      <c r="DI314" s="80"/>
      <c r="DJ314" s="136"/>
      <c r="DK314" s="136"/>
      <c r="DL314" s="136"/>
      <c r="DM314" s="136"/>
      <c r="DN314" s="136"/>
      <c r="DO314" s="136"/>
      <c r="DP314" s="136"/>
      <c r="DQ314" s="136"/>
      <c r="DR314" s="136"/>
      <c r="DS314" s="136"/>
      <c r="DT314" s="136"/>
      <c r="DU314" s="136"/>
      <c r="DV314" s="136"/>
      <c r="DX314" s="80"/>
      <c r="DY314" s="136"/>
      <c r="DZ314" s="136"/>
      <c r="EA314" s="136"/>
      <c r="EB314" s="136"/>
      <c r="EC314" s="136"/>
      <c r="ED314" s="136"/>
      <c r="EE314" s="136"/>
      <c r="EF314" s="136"/>
      <c r="EG314" s="136"/>
      <c r="EH314" s="136"/>
      <c r="EI314" s="136"/>
      <c r="EJ314" s="136"/>
      <c r="EK314" s="136"/>
      <c r="EM314" s="80"/>
      <c r="EN314" s="136"/>
      <c r="EO314" s="136"/>
      <c r="EP314" s="136"/>
      <c r="EQ314" s="136"/>
      <c r="ER314" s="136"/>
      <c r="ES314" s="136"/>
      <c r="ET314" s="136"/>
      <c r="EU314" s="136"/>
      <c r="EV314" s="136"/>
      <c r="EW314" s="136"/>
      <c r="EX314" s="136"/>
      <c r="EY314" s="136"/>
      <c r="EZ314" s="136"/>
    </row>
    <row r="315" spans="1:156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8"/>
      <c r="X315" s="330"/>
      <c r="Y315" s="330"/>
      <c r="Z315" s="330"/>
      <c r="AA315" s="330"/>
      <c r="AB315" s="330"/>
      <c r="AC315" s="330"/>
      <c r="AD315" s="330"/>
      <c r="AE315" s="330"/>
      <c r="AF315" s="330"/>
      <c r="AG315" s="330"/>
      <c r="AH315" s="330"/>
      <c r="AI315" s="330"/>
      <c r="AJ315" s="330"/>
      <c r="AK315" s="64"/>
      <c r="AL315" s="369"/>
      <c r="AM315" s="136"/>
      <c r="AN315" s="136"/>
      <c r="AO315" s="136"/>
      <c r="AP315" s="136"/>
      <c r="AQ315" s="136"/>
      <c r="AR315" s="136"/>
      <c r="AS315" s="136"/>
      <c r="AT315" s="136"/>
      <c r="AU315" s="136"/>
      <c r="AV315" s="136"/>
      <c r="AW315" s="136"/>
      <c r="AX315" s="136"/>
      <c r="AY315" s="136"/>
      <c r="AZ315" s="64"/>
      <c r="BA315" s="369"/>
      <c r="BB315" s="136"/>
      <c r="BC315" s="136"/>
      <c r="BD315" s="136"/>
      <c r="BE315" s="136"/>
      <c r="BF315" s="136"/>
      <c r="BG315" s="136"/>
      <c r="BH315" s="136"/>
      <c r="BI315" s="136"/>
      <c r="BJ315" s="136"/>
      <c r="BK315" s="136"/>
      <c r="BL315" s="136"/>
      <c r="BM315" s="136"/>
      <c r="BN315" s="136"/>
      <c r="BO315" s="188"/>
      <c r="BP315" s="369"/>
      <c r="BQ315" s="136"/>
      <c r="BR315" s="136"/>
      <c r="BS315" s="136"/>
      <c r="BT315" s="136"/>
      <c r="BU315" s="136"/>
      <c r="BV315" s="136"/>
      <c r="BW315" s="136"/>
      <c r="BX315" s="136"/>
      <c r="BY315" s="136"/>
      <c r="BZ315" s="136"/>
      <c r="CA315" s="136"/>
      <c r="CB315" s="136"/>
      <c r="CC315" s="136"/>
      <c r="CD315" s="188"/>
      <c r="CE315" s="369"/>
      <c r="CF315" s="136"/>
      <c r="CG315" s="136"/>
      <c r="CH315" s="136"/>
      <c r="CI315" s="136"/>
      <c r="CJ315" s="136"/>
      <c r="CK315" s="136"/>
      <c r="CL315" s="136"/>
      <c r="CM315" s="136"/>
      <c r="CN315" s="136"/>
      <c r="CO315" s="136"/>
      <c r="CP315" s="136"/>
      <c r="CQ315" s="136"/>
      <c r="CR315" s="136"/>
      <c r="CS315" s="64"/>
      <c r="CT315" s="369"/>
      <c r="CU315" s="136"/>
      <c r="CV315" s="136"/>
      <c r="CW315" s="136"/>
      <c r="CX315" s="136"/>
      <c r="CY315" s="136"/>
      <c r="CZ315" s="136"/>
      <c r="DA315" s="136"/>
      <c r="DB315" s="136"/>
      <c r="DC315" s="136"/>
      <c r="DD315" s="136"/>
      <c r="DE315" s="136"/>
      <c r="DF315" s="136"/>
      <c r="DG315" s="136"/>
      <c r="DI315" s="80"/>
      <c r="DJ315" s="136"/>
      <c r="DK315" s="136"/>
      <c r="DL315" s="136"/>
      <c r="DM315" s="136"/>
      <c r="DN315" s="136"/>
      <c r="DO315" s="136"/>
      <c r="DP315" s="136"/>
      <c r="DQ315" s="136"/>
      <c r="DR315" s="136"/>
      <c r="DS315" s="136"/>
      <c r="DT315" s="136"/>
      <c r="DU315" s="136"/>
      <c r="DV315" s="136"/>
      <c r="DX315" s="80"/>
      <c r="DY315" s="136"/>
      <c r="DZ315" s="136"/>
      <c r="EA315" s="136"/>
      <c r="EB315" s="136"/>
      <c r="EC315" s="136"/>
      <c r="ED315" s="136"/>
      <c r="EE315" s="136"/>
      <c r="EF315" s="136"/>
      <c r="EG315" s="136"/>
      <c r="EH315" s="136"/>
      <c r="EI315" s="136"/>
      <c r="EJ315" s="136"/>
      <c r="EK315" s="136"/>
      <c r="EM315" s="80"/>
      <c r="EN315" s="136"/>
      <c r="EO315" s="136"/>
      <c r="EP315" s="136"/>
      <c r="EQ315" s="136"/>
      <c r="ER315" s="136"/>
      <c r="ES315" s="136"/>
      <c r="ET315" s="136"/>
      <c r="EU315" s="136"/>
      <c r="EV315" s="136"/>
      <c r="EW315" s="136"/>
      <c r="EX315" s="136"/>
      <c r="EY315" s="136"/>
      <c r="EZ315" s="136"/>
    </row>
    <row r="316" spans="1:156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64"/>
      <c r="X316" s="329"/>
      <c r="Y316" s="329"/>
      <c r="Z316" s="329"/>
      <c r="AA316" s="329"/>
      <c r="AB316" s="329"/>
      <c r="AC316" s="329"/>
      <c r="AD316" s="329"/>
      <c r="AE316" s="329"/>
      <c r="AF316" s="329"/>
      <c r="AG316" s="329"/>
      <c r="AH316" s="329"/>
      <c r="AI316" s="506"/>
      <c r="AJ316" s="506"/>
      <c r="AK316" s="64"/>
      <c r="AL316" s="188"/>
      <c r="AM316" s="507"/>
      <c r="AN316" s="507"/>
      <c r="AO316" s="507"/>
      <c r="AP316" s="507"/>
      <c r="AQ316" s="507"/>
      <c r="AR316" s="507"/>
      <c r="AS316" s="507"/>
      <c r="AT316" s="507"/>
      <c r="AU316" s="507"/>
      <c r="AV316" s="507"/>
      <c r="AW316" s="507"/>
      <c r="AX316" s="507"/>
      <c r="AY316" s="507"/>
      <c r="AZ316" s="64"/>
      <c r="BA316" s="188"/>
      <c r="BB316" s="507"/>
      <c r="BC316" s="507"/>
      <c r="BD316" s="507"/>
      <c r="BE316" s="507"/>
      <c r="BF316" s="507"/>
      <c r="BG316" s="507"/>
      <c r="BH316" s="507"/>
      <c r="BI316" s="507"/>
      <c r="BJ316" s="507"/>
      <c r="BK316" s="507"/>
      <c r="BL316" s="507"/>
      <c r="BM316" s="507"/>
      <c r="BN316" s="507"/>
      <c r="BO316" s="188"/>
      <c r="BP316" s="188"/>
      <c r="BQ316" s="507"/>
      <c r="BR316" s="507"/>
      <c r="BS316" s="507"/>
      <c r="BT316" s="507"/>
      <c r="BU316" s="507"/>
      <c r="BV316" s="507"/>
      <c r="BW316" s="507"/>
      <c r="BX316" s="507"/>
      <c r="BY316" s="507"/>
      <c r="BZ316" s="507"/>
      <c r="CA316" s="507"/>
      <c r="CB316" s="507"/>
      <c r="CC316" s="507"/>
      <c r="CD316" s="188"/>
      <c r="CE316" s="188"/>
      <c r="CF316" s="507"/>
      <c r="CG316" s="507"/>
      <c r="CH316" s="507"/>
      <c r="CI316" s="507"/>
      <c r="CJ316" s="507"/>
      <c r="CK316" s="507"/>
      <c r="CL316" s="507"/>
      <c r="CM316" s="507"/>
      <c r="CN316" s="507"/>
      <c r="CO316" s="507"/>
      <c r="CP316" s="507"/>
      <c r="CQ316" s="507"/>
      <c r="CR316" s="507"/>
      <c r="CS316" s="64"/>
      <c r="CT316" s="188"/>
      <c r="CU316" s="507"/>
      <c r="CV316" s="507"/>
      <c r="CW316" s="507"/>
      <c r="CX316" s="507"/>
      <c r="CY316" s="137"/>
      <c r="CZ316" s="137"/>
      <c r="DA316" s="137"/>
      <c r="DB316" s="137"/>
      <c r="DC316" s="137"/>
      <c r="DD316" s="137"/>
      <c r="DE316" s="137"/>
      <c r="DF316" s="137"/>
      <c r="DG316" s="137"/>
      <c r="DI316" s="62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X316" s="62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M316" s="62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</row>
    <row r="317" spans="1:156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91"/>
      <c r="X317" s="317"/>
      <c r="Y317" s="317"/>
      <c r="Z317" s="317"/>
      <c r="AA317" s="317"/>
      <c r="AB317" s="317"/>
      <c r="AC317" s="317"/>
      <c r="AD317" s="317"/>
      <c r="AE317" s="317"/>
      <c r="AF317" s="317"/>
      <c r="AG317" s="317"/>
      <c r="AH317" s="317"/>
      <c r="AI317" s="334"/>
      <c r="AJ317" s="334"/>
      <c r="AK317" s="64"/>
      <c r="AL317" s="190"/>
      <c r="AM317" s="369"/>
      <c r="AN317" s="369"/>
      <c r="AO317" s="369"/>
      <c r="AP317" s="369"/>
      <c r="AQ317" s="369"/>
      <c r="AR317" s="369"/>
      <c r="AS317" s="369"/>
      <c r="AT317" s="369"/>
      <c r="AU317" s="369"/>
      <c r="AV317" s="369"/>
      <c r="AW317" s="369"/>
      <c r="AX317" s="369"/>
      <c r="AY317" s="369"/>
      <c r="AZ317" s="64"/>
      <c r="BA317" s="190"/>
      <c r="BB317" s="369"/>
      <c r="BC317" s="369"/>
      <c r="BD317" s="369"/>
      <c r="BE317" s="369"/>
      <c r="BF317" s="369"/>
      <c r="BG317" s="369"/>
      <c r="BH317" s="369"/>
      <c r="BI317" s="369"/>
      <c r="BJ317" s="369"/>
      <c r="BK317" s="369"/>
      <c r="BL317" s="369"/>
      <c r="BM317" s="369"/>
      <c r="BN317" s="369"/>
      <c r="BO317" s="188"/>
      <c r="BP317" s="190"/>
      <c r="BQ317" s="369"/>
      <c r="BR317" s="369"/>
      <c r="BS317" s="369"/>
      <c r="BT317" s="369"/>
      <c r="BU317" s="369"/>
      <c r="BV317" s="369"/>
      <c r="BW317" s="369"/>
      <c r="BX317" s="369"/>
      <c r="BY317" s="369"/>
      <c r="BZ317" s="369"/>
      <c r="CA317" s="369"/>
      <c r="CB317" s="369"/>
      <c r="CC317" s="369"/>
      <c r="CD317" s="188"/>
      <c r="CE317" s="423"/>
      <c r="CF317" s="369"/>
      <c r="CG317" s="369"/>
      <c r="CH317" s="369"/>
      <c r="CI317" s="369"/>
      <c r="CJ317" s="369"/>
      <c r="CK317" s="369"/>
      <c r="CL317" s="369"/>
      <c r="CM317" s="369"/>
      <c r="CN317" s="369"/>
      <c r="CO317" s="369"/>
      <c r="CP317" s="369"/>
      <c r="CQ317" s="369"/>
      <c r="CR317" s="369"/>
      <c r="CS317" s="64"/>
      <c r="CT317" s="423"/>
      <c r="CU317" s="369"/>
      <c r="CV317" s="369"/>
      <c r="CW317" s="369"/>
      <c r="CX317" s="369"/>
      <c r="CY317" s="80"/>
      <c r="CZ317" s="80"/>
      <c r="DA317" s="80"/>
      <c r="DB317" s="80"/>
      <c r="DC317" s="80"/>
      <c r="DD317" s="80"/>
      <c r="DE317" s="80"/>
      <c r="DF317" s="80"/>
      <c r="DG317" s="80"/>
      <c r="DI317" s="141"/>
      <c r="DJ317" s="80"/>
      <c r="DK317" s="80"/>
      <c r="DL317" s="80"/>
      <c r="DM317" s="80"/>
      <c r="DN317" s="80"/>
      <c r="DO317" s="80"/>
      <c r="DP317" s="80"/>
      <c r="DQ317" s="80"/>
      <c r="DR317" s="80"/>
      <c r="DS317" s="80"/>
      <c r="DT317" s="80"/>
      <c r="DU317" s="80"/>
      <c r="DV317" s="80"/>
      <c r="DX317" s="126"/>
      <c r="DY317" s="80"/>
      <c r="DZ317" s="80"/>
      <c r="EA317" s="80"/>
      <c r="EB317" s="80"/>
      <c r="EC317" s="80"/>
      <c r="ED317" s="80"/>
      <c r="EE317" s="80"/>
      <c r="EF317" s="80"/>
      <c r="EG317" s="80"/>
      <c r="EH317" s="80"/>
      <c r="EI317" s="80"/>
      <c r="EJ317" s="80"/>
      <c r="EK317" s="80"/>
      <c r="EM317" s="141"/>
      <c r="EN317" s="80"/>
      <c r="EO317" s="80"/>
      <c r="EP317" s="80"/>
      <c r="EQ317" s="80"/>
      <c r="ER317" s="80"/>
      <c r="ES317" s="80"/>
      <c r="ET317" s="80"/>
      <c r="EU317" s="80"/>
      <c r="EV317" s="80"/>
      <c r="EW317" s="80"/>
      <c r="EX317" s="80"/>
      <c r="EY317" s="80"/>
      <c r="EZ317" s="80"/>
    </row>
    <row r="318" spans="1:156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8"/>
      <c r="X318" s="330"/>
      <c r="Y318" s="330"/>
      <c r="Z318" s="330"/>
      <c r="AA318" s="330"/>
      <c r="AB318" s="330"/>
      <c r="AC318" s="330"/>
      <c r="AD318" s="330"/>
      <c r="AE318" s="330"/>
      <c r="AF318" s="330"/>
      <c r="AG318" s="330"/>
      <c r="AH318" s="330"/>
      <c r="AI318" s="330"/>
      <c r="AJ318" s="330"/>
      <c r="AK318" s="64"/>
      <c r="AL318" s="415"/>
      <c r="AM318" s="136"/>
      <c r="AN318" s="136"/>
      <c r="AO318" s="136"/>
      <c r="AP318" s="136"/>
      <c r="AQ318" s="136"/>
      <c r="AR318" s="136"/>
      <c r="AS318" s="136"/>
      <c r="AT318" s="136"/>
      <c r="AU318" s="136"/>
      <c r="AV318" s="136"/>
      <c r="AW318" s="136"/>
      <c r="AX318" s="136"/>
      <c r="AY318" s="136"/>
      <c r="AZ318" s="64"/>
      <c r="BA318" s="415"/>
      <c r="BB318" s="136"/>
      <c r="BC318" s="136"/>
      <c r="BD318" s="136"/>
      <c r="BE318" s="136"/>
      <c r="BF318" s="136"/>
      <c r="BG318" s="136"/>
      <c r="BH318" s="136"/>
      <c r="BI318" s="136"/>
      <c r="BJ318" s="136"/>
      <c r="BK318" s="136"/>
      <c r="BL318" s="136"/>
      <c r="BM318" s="136"/>
      <c r="BN318" s="136"/>
      <c r="BO318" s="188"/>
      <c r="BP318" s="369"/>
      <c r="BQ318" s="136"/>
      <c r="BR318" s="136"/>
      <c r="BS318" s="136"/>
      <c r="BT318" s="136"/>
      <c r="BU318" s="136"/>
      <c r="BV318" s="136"/>
      <c r="BW318" s="136"/>
      <c r="BX318" s="136"/>
      <c r="BY318" s="136"/>
      <c r="BZ318" s="136"/>
      <c r="CA318" s="136"/>
      <c r="CB318" s="136"/>
      <c r="CC318" s="136"/>
      <c r="CD318" s="188"/>
      <c r="CE318" s="369"/>
      <c r="CF318" s="136"/>
      <c r="CG318" s="136"/>
      <c r="CH318" s="136"/>
      <c r="CI318" s="136"/>
      <c r="CJ318" s="136"/>
      <c r="CK318" s="136"/>
      <c r="CL318" s="136"/>
      <c r="CM318" s="136"/>
      <c r="CN318" s="136"/>
      <c r="CO318" s="136"/>
      <c r="CP318" s="136"/>
      <c r="CQ318" s="136"/>
      <c r="CR318" s="136"/>
      <c r="CS318" s="64"/>
      <c r="CT318" s="369"/>
      <c r="CU318" s="136"/>
      <c r="CV318" s="136"/>
      <c r="CW318" s="136"/>
      <c r="CX318" s="136"/>
      <c r="CY318" s="136"/>
      <c r="CZ318" s="136"/>
      <c r="DA318" s="136"/>
      <c r="DB318" s="136"/>
      <c r="DC318" s="136"/>
      <c r="DD318" s="136"/>
      <c r="DE318" s="136"/>
      <c r="DF318" s="136"/>
      <c r="DG318" s="136"/>
      <c r="DI318" s="80"/>
      <c r="DJ318" s="136"/>
      <c r="DK318" s="136"/>
      <c r="DL318" s="136"/>
      <c r="DM318" s="136"/>
      <c r="DN318" s="136"/>
      <c r="DO318" s="136"/>
      <c r="DP318" s="136"/>
      <c r="DQ318" s="136"/>
      <c r="DR318" s="136"/>
      <c r="DS318" s="136"/>
      <c r="DT318" s="136"/>
      <c r="DU318" s="136"/>
      <c r="DV318" s="136"/>
      <c r="DX318" s="80"/>
      <c r="DY318" s="136"/>
      <c r="DZ318" s="136"/>
      <c r="EA318" s="136"/>
      <c r="EB318" s="136"/>
      <c r="EC318" s="136"/>
      <c r="ED318" s="136"/>
      <c r="EE318" s="136"/>
      <c r="EF318" s="136"/>
      <c r="EG318" s="136"/>
      <c r="EH318" s="136"/>
      <c r="EI318" s="136"/>
      <c r="EJ318" s="136"/>
      <c r="EK318" s="136"/>
      <c r="EM318" s="80"/>
      <c r="EN318" s="136"/>
      <c r="EO318" s="136"/>
      <c r="EP318" s="136"/>
      <c r="EQ318" s="136"/>
      <c r="ER318" s="136"/>
      <c r="ES318" s="136"/>
      <c r="ET318" s="136"/>
      <c r="EU318" s="136"/>
      <c r="EV318" s="136"/>
      <c r="EW318" s="136"/>
      <c r="EX318" s="136"/>
      <c r="EY318" s="136"/>
      <c r="EZ318" s="136"/>
    </row>
    <row r="319" spans="1:156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8"/>
      <c r="X319" s="330"/>
      <c r="Y319" s="330"/>
      <c r="Z319" s="330"/>
      <c r="AA319" s="330"/>
      <c r="AB319" s="330"/>
      <c r="AC319" s="330"/>
      <c r="AD319" s="330"/>
      <c r="AE319" s="330"/>
      <c r="AF319" s="330"/>
      <c r="AG319" s="330"/>
      <c r="AH319" s="330"/>
      <c r="AI319" s="330"/>
      <c r="AJ319" s="330"/>
      <c r="AK319" s="64"/>
      <c r="AL319" s="369"/>
      <c r="AM319" s="136"/>
      <c r="AN319" s="136"/>
      <c r="AO319" s="136"/>
      <c r="AP319" s="136"/>
      <c r="AQ319" s="136"/>
      <c r="AR319" s="136"/>
      <c r="AS319" s="136"/>
      <c r="AT319" s="136"/>
      <c r="AU319" s="136"/>
      <c r="AV319" s="136"/>
      <c r="AW319" s="136"/>
      <c r="AX319" s="136"/>
      <c r="AY319" s="136"/>
      <c r="AZ319" s="64"/>
      <c r="BA319" s="369"/>
      <c r="BB319" s="136"/>
      <c r="BC319" s="136"/>
      <c r="BD319" s="136"/>
      <c r="BE319" s="136"/>
      <c r="BF319" s="136"/>
      <c r="BG319" s="136"/>
      <c r="BH319" s="136"/>
      <c r="BI319" s="136"/>
      <c r="BJ319" s="136"/>
      <c r="BK319" s="136"/>
      <c r="BL319" s="136"/>
      <c r="BM319" s="136"/>
      <c r="BN319" s="136"/>
      <c r="BO319" s="188"/>
      <c r="BP319" s="369"/>
      <c r="BQ319" s="136"/>
      <c r="BR319" s="136"/>
      <c r="BS319" s="136"/>
      <c r="BT319" s="136"/>
      <c r="BU319" s="136"/>
      <c r="BV319" s="136"/>
      <c r="BW319" s="136"/>
      <c r="BX319" s="136"/>
      <c r="BY319" s="136"/>
      <c r="BZ319" s="136"/>
      <c r="CA319" s="136"/>
      <c r="CB319" s="136"/>
      <c r="CC319" s="136"/>
      <c r="CD319" s="188"/>
      <c r="CE319" s="369"/>
      <c r="CF319" s="136"/>
      <c r="CG319" s="136"/>
      <c r="CH319" s="136"/>
      <c r="CI319" s="136"/>
      <c r="CJ319" s="136"/>
      <c r="CK319" s="136"/>
      <c r="CL319" s="136"/>
      <c r="CM319" s="136"/>
      <c r="CN319" s="136"/>
      <c r="CO319" s="136"/>
      <c r="CP319" s="136"/>
      <c r="CQ319" s="136"/>
      <c r="CR319" s="136"/>
      <c r="CS319" s="64"/>
      <c r="CT319" s="369"/>
      <c r="CU319" s="136"/>
      <c r="CV319" s="136"/>
      <c r="CW319" s="136"/>
      <c r="CX319" s="136"/>
      <c r="CY319" s="136"/>
      <c r="CZ319" s="136"/>
      <c r="DA319" s="136"/>
      <c r="DB319" s="136"/>
      <c r="DC319" s="136"/>
      <c r="DD319" s="136"/>
      <c r="DE319" s="136"/>
      <c r="DF319" s="136"/>
      <c r="DG319" s="136"/>
      <c r="DI319" s="80"/>
      <c r="DJ319" s="136"/>
      <c r="DK319" s="136"/>
      <c r="DL319" s="136"/>
      <c r="DM319" s="136"/>
      <c r="DN319" s="136"/>
      <c r="DO319" s="136"/>
      <c r="DP319" s="136"/>
      <c r="DQ319" s="136"/>
      <c r="DR319" s="136"/>
      <c r="DS319" s="136"/>
      <c r="DT319" s="136"/>
      <c r="DU319" s="136"/>
      <c r="DV319" s="136"/>
      <c r="DX319" s="80"/>
      <c r="DY319" s="136"/>
      <c r="DZ319" s="136"/>
      <c r="EA319" s="136"/>
      <c r="EB319" s="136"/>
      <c r="EC319" s="136"/>
      <c r="ED319" s="136"/>
      <c r="EE319" s="136"/>
      <c r="EF319" s="136"/>
      <c r="EG319" s="136"/>
      <c r="EH319" s="136"/>
      <c r="EI319" s="136"/>
      <c r="EJ319" s="136"/>
      <c r="EK319" s="136"/>
      <c r="EM319" s="80"/>
      <c r="EN319" s="136"/>
      <c r="EO319" s="136"/>
      <c r="EP319" s="136"/>
      <c r="EQ319" s="136"/>
      <c r="ER319" s="136"/>
      <c r="ES319" s="136"/>
      <c r="ET319" s="136"/>
      <c r="EU319" s="136"/>
      <c r="EV319" s="136"/>
      <c r="EW319" s="136"/>
      <c r="EX319" s="136"/>
      <c r="EY319" s="136"/>
      <c r="EZ319" s="136"/>
    </row>
    <row r="320" spans="1:156">
      <c r="A320" s="501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8"/>
      <c r="X320" s="330"/>
      <c r="Y320" s="330"/>
      <c r="Z320" s="330"/>
      <c r="AA320" s="330"/>
      <c r="AB320" s="330"/>
      <c r="AC320" s="330"/>
      <c r="AD320" s="330"/>
      <c r="AE320" s="330"/>
      <c r="AF320" s="330"/>
      <c r="AG320" s="330"/>
      <c r="AH320" s="330"/>
      <c r="AI320" s="330"/>
      <c r="AJ320" s="330"/>
      <c r="AK320" s="64"/>
      <c r="AL320" s="369"/>
      <c r="AM320" s="136"/>
      <c r="AN320" s="136"/>
      <c r="AO320" s="136"/>
      <c r="AP320" s="136"/>
      <c r="AQ320" s="136"/>
      <c r="AR320" s="136"/>
      <c r="AS320" s="136"/>
      <c r="AT320" s="136"/>
      <c r="AU320" s="136"/>
      <c r="AV320" s="136"/>
      <c r="AW320" s="136"/>
      <c r="AX320" s="136"/>
      <c r="AY320" s="136"/>
      <c r="AZ320" s="64"/>
      <c r="BA320" s="369"/>
      <c r="BB320" s="136"/>
      <c r="BC320" s="136"/>
      <c r="BD320" s="136"/>
      <c r="BE320" s="136"/>
      <c r="BF320" s="136"/>
      <c r="BG320" s="136"/>
      <c r="BH320" s="136"/>
      <c r="BI320" s="136"/>
      <c r="BJ320" s="136"/>
      <c r="BK320" s="136"/>
      <c r="BL320" s="136"/>
      <c r="BM320" s="136"/>
      <c r="BN320" s="136"/>
      <c r="BO320" s="188"/>
      <c r="BP320" s="369"/>
      <c r="BQ320" s="136"/>
      <c r="BR320" s="136"/>
      <c r="BS320" s="136"/>
      <c r="BT320" s="136"/>
      <c r="BU320" s="136"/>
      <c r="BV320" s="136"/>
      <c r="BW320" s="136"/>
      <c r="BX320" s="136"/>
      <c r="BY320" s="136"/>
      <c r="BZ320" s="136"/>
      <c r="CA320" s="136"/>
      <c r="CB320" s="136"/>
      <c r="CC320" s="136"/>
      <c r="CD320" s="188"/>
      <c r="CE320" s="369"/>
      <c r="CF320" s="136"/>
      <c r="CG320" s="136"/>
      <c r="CH320" s="136"/>
      <c r="CI320" s="136"/>
      <c r="CJ320" s="136"/>
      <c r="CK320" s="136"/>
      <c r="CL320" s="136"/>
      <c r="CM320" s="136"/>
      <c r="CN320" s="136"/>
      <c r="CO320" s="136"/>
      <c r="CP320" s="136"/>
      <c r="CQ320" s="136"/>
      <c r="CR320" s="136"/>
      <c r="CS320" s="64"/>
      <c r="CT320" s="369"/>
      <c r="CU320" s="136"/>
      <c r="CV320" s="136"/>
      <c r="CW320" s="136"/>
      <c r="CX320" s="136"/>
      <c r="CY320" s="136"/>
      <c r="CZ320" s="136"/>
      <c r="DA320" s="136"/>
      <c r="DB320" s="136"/>
      <c r="DC320" s="136"/>
      <c r="DD320" s="136"/>
      <c r="DE320" s="136"/>
      <c r="DF320" s="136"/>
      <c r="DG320" s="136"/>
      <c r="DI320" s="80"/>
      <c r="DJ320" s="136"/>
      <c r="DK320" s="136"/>
      <c r="DL320" s="136"/>
      <c r="DM320" s="136"/>
      <c r="DN320" s="136"/>
      <c r="DO320" s="136"/>
      <c r="DP320" s="136"/>
      <c r="DQ320" s="136"/>
      <c r="DR320" s="136"/>
      <c r="DS320" s="136"/>
      <c r="DT320" s="136"/>
      <c r="DU320" s="136"/>
      <c r="DV320" s="136"/>
      <c r="DX320" s="80"/>
      <c r="DY320" s="136"/>
      <c r="DZ320" s="136"/>
      <c r="EA320" s="136"/>
      <c r="EB320" s="136"/>
      <c r="EC320" s="136"/>
      <c r="ED320" s="136"/>
      <c r="EE320" s="136"/>
      <c r="EF320" s="136"/>
      <c r="EG320" s="136"/>
      <c r="EH320" s="136"/>
      <c r="EI320" s="136"/>
      <c r="EJ320" s="136"/>
      <c r="EK320" s="136"/>
      <c r="EM320" s="80"/>
      <c r="EN320" s="136"/>
      <c r="EO320" s="136"/>
      <c r="EP320" s="136"/>
      <c r="EQ320" s="136"/>
      <c r="ER320" s="136"/>
      <c r="ES320" s="136"/>
      <c r="ET320" s="136"/>
      <c r="EU320" s="136"/>
      <c r="EV320" s="136"/>
      <c r="EW320" s="136"/>
      <c r="EX320" s="136"/>
      <c r="EY320" s="136"/>
      <c r="EZ320" s="136"/>
    </row>
    <row r="321" spans="1:186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57"/>
      <c r="R321" s="162"/>
      <c r="S321" s="162"/>
      <c r="T321" s="162"/>
      <c r="U321" s="162"/>
      <c r="V321" s="162"/>
      <c r="W321" s="8"/>
      <c r="X321" s="330"/>
      <c r="Y321" s="330"/>
      <c r="Z321" s="330"/>
      <c r="AA321" s="330"/>
      <c r="AB321" s="330"/>
      <c r="AC321" s="330"/>
      <c r="AD321" s="330"/>
      <c r="AE321" s="330"/>
      <c r="AF321" s="330"/>
      <c r="AG321" s="330"/>
      <c r="AH321" s="330"/>
      <c r="AI321" s="330"/>
      <c r="AJ321" s="330"/>
      <c r="AK321" s="64"/>
      <c r="AL321" s="369"/>
      <c r="AM321" s="136"/>
      <c r="AN321" s="136"/>
      <c r="AO321" s="136"/>
      <c r="AP321" s="136"/>
      <c r="AQ321" s="136"/>
      <c r="AR321" s="136"/>
      <c r="AS321" s="136"/>
      <c r="AT321" s="136"/>
      <c r="AU321" s="136"/>
      <c r="AV321" s="136"/>
      <c r="AW321" s="136"/>
      <c r="AX321" s="136"/>
      <c r="AY321" s="136"/>
      <c r="AZ321" s="64"/>
      <c r="BA321" s="369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136"/>
      <c r="BL321" s="136"/>
      <c r="BM321" s="136"/>
      <c r="BN321" s="136"/>
      <c r="BO321" s="188"/>
      <c r="BP321" s="369"/>
      <c r="BQ321" s="136"/>
      <c r="BR321" s="136"/>
      <c r="BS321" s="136"/>
      <c r="BT321" s="136"/>
      <c r="BU321" s="136"/>
      <c r="BV321" s="136"/>
      <c r="BW321" s="136"/>
      <c r="BX321" s="136"/>
      <c r="BY321" s="136"/>
      <c r="BZ321" s="136"/>
      <c r="CA321" s="136"/>
      <c r="CB321" s="136"/>
      <c r="CC321" s="136"/>
      <c r="CD321" s="188"/>
      <c r="CE321" s="369"/>
      <c r="CF321" s="136"/>
      <c r="CG321" s="136"/>
      <c r="CH321" s="136"/>
      <c r="CI321" s="136"/>
      <c r="CJ321" s="136"/>
      <c r="CK321" s="136"/>
      <c r="CL321" s="136"/>
      <c r="CM321" s="136"/>
      <c r="CN321" s="136"/>
      <c r="CO321" s="136"/>
      <c r="CP321" s="136"/>
      <c r="CQ321" s="136"/>
      <c r="CR321" s="136"/>
      <c r="CS321" s="64"/>
      <c r="CT321" s="369"/>
      <c r="CU321" s="136"/>
      <c r="CV321" s="136"/>
      <c r="CW321" s="136"/>
      <c r="CX321" s="136"/>
      <c r="CY321" s="136"/>
      <c r="CZ321" s="136"/>
      <c r="DA321" s="136"/>
      <c r="DB321" s="136"/>
      <c r="DC321" s="136"/>
      <c r="DD321" s="136"/>
      <c r="DE321" s="136"/>
      <c r="DF321" s="136"/>
      <c r="DG321" s="136"/>
      <c r="DI321" s="80"/>
      <c r="DJ321" s="136"/>
      <c r="DK321" s="136"/>
      <c r="DL321" s="136"/>
      <c r="DM321" s="136"/>
      <c r="DN321" s="136"/>
      <c r="DO321" s="136"/>
      <c r="DP321" s="136"/>
      <c r="DQ321" s="136"/>
      <c r="DR321" s="136"/>
      <c r="DS321" s="136"/>
      <c r="DT321" s="136"/>
      <c r="DU321" s="136"/>
      <c r="DV321" s="136"/>
      <c r="DX321" s="80"/>
      <c r="DY321" s="136"/>
      <c r="DZ321" s="136"/>
      <c r="EA321" s="136"/>
      <c r="EB321" s="136"/>
      <c r="EC321" s="136"/>
      <c r="ED321" s="136"/>
      <c r="EE321" s="136"/>
      <c r="EF321" s="136"/>
      <c r="EG321" s="136"/>
      <c r="EH321" s="136"/>
      <c r="EI321" s="136"/>
      <c r="EJ321" s="136"/>
      <c r="EK321" s="136"/>
      <c r="EM321" s="80"/>
      <c r="EN321" s="136"/>
      <c r="EO321" s="136"/>
      <c r="EP321" s="136"/>
      <c r="EQ321" s="136"/>
      <c r="ER321" s="136"/>
      <c r="ES321" s="136"/>
      <c r="ET321" s="136"/>
      <c r="EU321" s="136"/>
      <c r="EV321" s="136"/>
      <c r="EW321" s="136"/>
      <c r="EX321" s="136"/>
      <c r="EY321" s="136"/>
      <c r="EZ321" s="136"/>
    </row>
    <row r="322" spans="1:186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57"/>
      <c r="R322" s="162"/>
      <c r="S322" s="162"/>
      <c r="T322" s="162"/>
      <c r="U322" s="162"/>
      <c r="V322" s="162"/>
      <c r="W322" s="8"/>
      <c r="X322" s="330"/>
      <c r="Y322" s="330"/>
      <c r="Z322" s="330"/>
      <c r="AA322" s="330"/>
      <c r="AB322" s="330"/>
      <c r="AC322" s="330"/>
      <c r="AD322" s="330"/>
      <c r="AE322" s="330"/>
      <c r="AF322" s="330"/>
      <c r="AG322" s="330"/>
      <c r="AH322" s="330"/>
      <c r="AI322" s="330"/>
      <c r="AJ322" s="330"/>
      <c r="AK322" s="64"/>
      <c r="AL322" s="369"/>
      <c r="AM322" s="136"/>
      <c r="AN322" s="136"/>
      <c r="AO322" s="136"/>
      <c r="AP322" s="136"/>
      <c r="AQ322" s="136"/>
      <c r="AR322" s="136"/>
      <c r="AS322" s="136"/>
      <c r="AT322" s="136"/>
      <c r="AU322" s="136"/>
      <c r="AV322" s="136"/>
      <c r="AW322" s="136"/>
      <c r="AX322" s="136"/>
      <c r="AY322" s="136"/>
      <c r="AZ322" s="64"/>
      <c r="BA322" s="369"/>
      <c r="BB322" s="136"/>
      <c r="BC322" s="136"/>
      <c r="BD322" s="136"/>
      <c r="BE322" s="136"/>
      <c r="BF322" s="136"/>
      <c r="BG322" s="136"/>
      <c r="BH322" s="136"/>
      <c r="BI322" s="136"/>
      <c r="BJ322" s="136"/>
      <c r="BK322" s="136"/>
      <c r="BL322" s="136"/>
      <c r="BM322" s="136"/>
      <c r="BN322" s="136"/>
      <c r="BO322" s="188"/>
      <c r="BP322" s="369"/>
      <c r="BQ322" s="136"/>
      <c r="BR322" s="136"/>
      <c r="BS322" s="136"/>
      <c r="BT322" s="136"/>
      <c r="BU322" s="136"/>
      <c r="BV322" s="136"/>
      <c r="BW322" s="136"/>
      <c r="BX322" s="136"/>
      <c r="BY322" s="136"/>
      <c r="BZ322" s="136"/>
      <c r="CA322" s="136"/>
      <c r="CB322" s="136"/>
      <c r="CC322" s="136"/>
      <c r="CD322" s="188"/>
      <c r="CE322" s="369"/>
      <c r="CF322" s="136"/>
      <c r="CG322" s="136"/>
      <c r="CH322" s="136"/>
      <c r="CI322" s="136"/>
      <c r="CJ322" s="136"/>
      <c r="CK322" s="136"/>
      <c r="CL322" s="136"/>
      <c r="CM322" s="136"/>
      <c r="CN322" s="136"/>
      <c r="CO322" s="136"/>
      <c r="CP322" s="136"/>
      <c r="CQ322" s="136"/>
      <c r="CR322" s="136"/>
      <c r="CS322" s="64"/>
      <c r="CT322" s="369"/>
      <c r="CU322" s="136"/>
      <c r="CV322" s="136"/>
      <c r="CW322" s="136"/>
      <c r="CX322" s="136"/>
      <c r="CY322" s="136"/>
      <c r="CZ322" s="136"/>
      <c r="DA322" s="136"/>
      <c r="DB322" s="136"/>
      <c r="DC322" s="136"/>
      <c r="DD322" s="136"/>
      <c r="DE322" s="136"/>
      <c r="DF322" s="136"/>
      <c r="DG322" s="136"/>
      <c r="DI322" s="80"/>
      <c r="DJ322" s="136"/>
      <c r="DK322" s="136"/>
      <c r="DL322" s="136"/>
      <c r="DM322" s="136"/>
      <c r="DN322" s="136"/>
      <c r="DO322" s="136"/>
      <c r="DP322" s="136"/>
      <c r="DQ322" s="136"/>
      <c r="DR322" s="136"/>
      <c r="DS322" s="136"/>
      <c r="DT322" s="136"/>
      <c r="DU322" s="136"/>
      <c r="DV322" s="136"/>
      <c r="DX322" s="80"/>
      <c r="DY322" s="136"/>
      <c r="DZ322" s="136"/>
      <c r="EA322" s="136"/>
      <c r="EB322" s="136"/>
      <c r="EC322" s="136"/>
      <c r="ED322" s="136"/>
      <c r="EE322" s="136"/>
      <c r="EF322" s="136"/>
      <c r="EG322" s="136"/>
      <c r="EH322" s="136"/>
      <c r="EI322" s="136"/>
      <c r="EJ322" s="136"/>
      <c r="EK322" s="136"/>
      <c r="EM322" s="80"/>
      <c r="EN322" s="136"/>
      <c r="EO322" s="136"/>
      <c r="EP322" s="136"/>
      <c r="EQ322" s="136"/>
      <c r="ER322" s="136"/>
      <c r="ES322" s="136"/>
      <c r="ET322" s="136"/>
      <c r="EU322" s="136"/>
      <c r="EV322" s="136"/>
      <c r="EW322" s="136"/>
      <c r="EX322" s="136"/>
      <c r="EY322" s="136"/>
      <c r="EZ322" s="136"/>
    </row>
    <row r="323" spans="1:186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57"/>
      <c r="R323" s="162"/>
      <c r="S323" s="162"/>
      <c r="T323" s="162"/>
      <c r="U323" s="162"/>
      <c r="V323" s="162"/>
      <c r="W323" s="8"/>
      <c r="X323" s="330"/>
      <c r="Y323" s="330"/>
      <c r="Z323" s="330"/>
      <c r="AA323" s="330"/>
      <c r="AB323" s="330"/>
      <c r="AC323" s="330"/>
      <c r="AD323" s="330"/>
      <c r="AE323" s="330"/>
      <c r="AF323" s="330"/>
      <c r="AG323" s="330"/>
      <c r="AH323" s="330"/>
      <c r="AI323" s="330"/>
      <c r="AJ323" s="330"/>
      <c r="AK323" s="64"/>
      <c r="AL323" s="369"/>
      <c r="AM323" s="136"/>
      <c r="AN323" s="136"/>
      <c r="AO323" s="136"/>
      <c r="AP323" s="136"/>
      <c r="AQ323" s="136"/>
      <c r="AR323" s="136"/>
      <c r="AS323" s="136"/>
      <c r="AT323" s="136"/>
      <c r="AU323" s="136"/>
      <c r="AV323" s="136"/>
      <c r="AW323" s="136"/>
      <c r="AX323" s="136"/>
      <c r="AY323" s="136"/>
      <c r="AZ323" s="64"/>
      <c r="BA323" s="369"/>
      <c r="BB323" s="136"/>
      <c r="BC323" s="136"/>
      <c r="BD323" s="136"/>
      <c r="BE323" s="136"/>
      <c r="BF323" s="136"/>
      <c r="BG323" s="136"/>
      <c r="BH323" s="136"/>
      <c r="BI323" s="136"/>
      <c r="BJ323" s="136"/>
      <c r="BK323" s="136"/>
      <c r="BL323" s="136"/>
      <c r="BM323" s="136"/>
      <c r="BN323" s="136"/>
      <c r="BO323" s="188"/>
      <c r="BP323" s="369"/>
      <c r="BQ323" s="136"/>
      <c r="BR323" s="136"/>
      <c r="BS323" s="136"/>
      <c r="BT323" s="136"/>
      <c r="BU323" s="136"/>
      <c r="BV323" s="136"/>
      <c r="BW323" s="136"/>
      <c r="BX323" s="136"/>
      <c r="BY323" s="136"/>
      <c r="BZ323" s="136"/>
      <c r="CA323" s="136"/>
      <c r="CB323" s="136"/>
      <c r="CC323" s="136"/>
      <c r="CD323" s="188"/>
      <c r="CE323" s="369"/>
      <c r="CF323" s="136"/>
      <c r="CG323" s="136"/>
      <c r="CH323" s="136"/>
      <c r="CI323" s="136"/>
      <c r="CJ323" s="136"/>
      <c r="CK323" s="136"/>
      <c r="CL323" s="136"/>
      <c r="CM323" s="136"/>
      <c r="CN323" s="136"/>
      <c r="CO323" s="136"/>
      <c r="CP323" s="136"/>
      <c r="CQ323" s="136"/>
      <c r="CR323" s="136"/>
      <c r="CS323" s="64"/>
      <c r="CT323" s="369"/>
      <c r="CU323" s="136"/>
      <c r="CV323" s="136"/>
      <c r="CW323" s="136"/>
      <c r="CX323" s="136"/>
      <c r="CY323" s="136"/>
      <c r="CZ323" s="136"/>
      <c r="DA323" s="136"/>
      <c r="DB323" s="136"/>
      <c r="DC323" s="136"/>
      <c r="DD323" s="136"/>
      <c r="DE323" s="136"/>
      <c r="DF323" s="136"/>
      <c r="DG323" s="136"/>
      <c r="DI323" s="80"/>
      <c r="DJ323" s="136"/>
      <c r="DK323" s="136"/>
      <c r="DL323" s="136"/>
      <c r="DM323" s="136"/>
      <c r="DN323" s="136"/>
      <c r="DO323" s="136"/>
      <c r="DP323" s="136"/>
      <c r="DQ323" s="136"/>
      <c r="DR323" s="136"/>
      <c r="DS323" s="136"/>
      <c r="DT323" s="136"/>
      <c r="DU323" s="136"/>
      <c r="DV323" s="136"/>
      <c r="DX323" s="80"/>
      <c r="DY323" s="136"/>
      <c r="DZ323" s="136"/>
      <c r="EA323" s="136"/>
      <c r="EB323" s="136"/>
      <c r="EC323" s="136"/>
      <c r="ED323" s="136"/>
      <c r="EE323" s="136"/>
      <c r="EF323" s="136"/>
      <c r="EG323" s="136"/>
      <c r="EH323" s="136"/>
      <c r="EI323" s="136"/>
      <c r="EJ323" s="136"/>
      <c r="EK323" s="136"/>
      <c r="EM323" s="80"/>
      <c r="EN323" s="136"/>
      <c r="EO323" s="136"/>
      <c r="EP323" s="136"/>
      <c r="EQ323" s="136"/>
      <c r="ER323" s="136"/>
      <c r="ES323" s="136"/>
      <c r="ET323" s="136"/>
      <c r="EU323" s="136"/>
      <c r="EV323" s="136"/>
      <c r="EW323" s="136"/>
      <c r="EX323" s="136"/>
      <c r="EY323" s="136"/>
      <c r="EZ323" s="136"/>
    </row>
    <row r="324" spans="1:186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57"/>
      <c r="R324" s="162"/>
      <c r="S324" s="162"/>
      <c r="T324" s="162"/>
      <c r="U324" s="162"/>
      <c r="V324" s="162"/>
      <c r="W324" s="8"/>
      <c r="X324" s="330"/>
      <c r="Y324" s="330"/>
      <c r="Z324" s="330"/>
      <c r="AA324" s="330"/>
      <c r="AB324" s="330"/>
      <c r="AC324" s="330"/>
      <c r="AD324" s="330"/>
      <c r="AE324" s="330"/>
      <c r="AF324" s="330"/>
      <c r="AG324" s="330"/>
      <c r="AH324" s="330"/>
      <c r="AI324" s="330"/>
      <c r="AJ324" s="330"/>
      <c r="AK324" s="64"/>
      <c r="AL324" s="369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  <c r="AW324" s="136"/>
      <c r="AX324" s="136"/>
      <c r="AY324" s="136"/>
      <c r="AZ324" s="64"/>
      <c r="BA324" s="369"/>
      <c r="BB324" s="136"/>
      <c r="BC324" s="136"/>
      <c r="BD324" s="136"/>
      <c r="BE324" s="136"/>
      <c r="BF324" s="136"/>
      <c r="BG324" s="136"/>
      <c r="BH324" s="136"/>
      <c r="BI324" s="136"/>
      <c r="BJ324" s="136"/>
      <c r="BK324" s="136"/>
      <c r="BL324" s="136"/>
      <c r="BM324" s="136"/>
      <c r="BN324" s="136"/>
      <c r="BO324" s="188"/>
      <c r="BP324" s="369"/>
      <c r="BQ324" s="136"/>
      <c r="BR324" s="136"/>
      <c r="BS324" s="136"/>
      <c r="BT324" s="136"/>
      <c r="BU324" s="136"/>
      <c r="BV324" s="136"/>
      <c r="BW324" s="136"/>
      <c r="BX324" s="136"/>
      <c r="BY324" s="136"/>
      <c r="BZ324" s="136"/>
      <c r="CA324" s="136"/>
      <c r="CB324" s="136"/>
      <c r="CC324" s="136"/>
      <c r="CD324" s="188"/>
      <c r="CE324" s="369"/>
      <c r="CF324" s="136"/>
      <c r="CG324" s="136"/>
      <c r="CH324" s="136"/>
      <c r="CI324" s="136"/>
      <c r="CJ324" s="136"/>
      <c r="CK324" s="136"/>
      <c r="CL324" s="136"/>
      <c r="CM324" s="136"/>
      <c r="CN324" s="136"/>
      <c r="CO324" s="136"/>
      <c r="CP324" s="136"/>
      <c r="CQ324" s="136"/>
      <c r="CR324" s="136"/>
      <c r="CS324" s="64"/>
      <c r="CT324" s="369"/>
      <c r="CU324" s="136"/>
      <c r="CV324" s="136"/>
      <c r="CW324" s="136"/>
      <c r="CX324" s="136"/>
      <c r="CY324" s="136"/>
      <c r="CZ324" s="136"/>
      <c r="DA324" s="136"/>
      <c r="DB324" s="136"/>
      <c r="DC324" s="136"/>
      <c r="DD324" s="136"/>
      <c r="DE324" s="136"/>
      <c r="DF324" s="136"/>
      <c r="DG324" s="136"/>
      <c r="DI324" s="80"/>
      <c r="DJ324" s="136"/>
      <c r="DK324" s="136"/>
      <c r="DL324" s="136"/>
      <c r="DM324" s="136"/>
      <c r="DN324" s="136"/>
      <c r="DO324" s="136"/>
      <c r="DP324" s="136"/>
      <c r="DQ324" s="136"/>
      <c r="DR324" s="136"/>
      <c r="DS324" s="136"/>
      <c r="DT324" s="136"/>
      <c r="DU324" s="136"/>
      <c r="DV324" s="136"/>
      <c r="DX324" s="80"/>
      <c r="DY324" s="136"/>
      <c r="DZ324" s="136"/>
      <c r="EA324" s="136"/>
      <c r="EB324" s="136"/>
      <c r="EC324" s="136"/>
      <c r="ED324" s="136"/>
      <c r="EE324" s="136"/>
      <c r="EF324" s="136"/>
      <c r="EG324" s="136"/>
      <c r="EH324" s="136"/>
      <c r="EI324" s="136"/>
      <c r="EJ324" s="136"/>
      <c r="EK324" s="136"/>
      <c r="EM324" s="80"/>
      <c r="EN324" s="136"/>
      <c r="EO324" s="136"/>
      <c r="EP324" s="136"/>
      <c r="EQ324" s="136"/>
      <c r="ER324" s="136"/>
      <c r="ES324" s="136"/>
      <c r="ET324" s="136"/>
      <c r="EU324" s="136"/>
      <c r="EV324" s="136"/>
      <c r="EW324" s="136"/>
      <c r="EX324" s="136"/>
      <c r="EY324" s="136"/>
      <c r="EZ324" s="136"/>
    </row>
    <row r="325" spans="1:186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57"/>
      <c r="R325" s="501"/>
      <c r="S325" s="501"/>
      <c r="T325" s="501"/>
      <c r="U325" s="501"/>
      <c r="V325" s="501"/>
      <c r="W325" s="8"/>
      <c r="X325" s="330"/>
      <c r="Y325" s="330"/>
      <c r="Z325" s="330"/>
      <c r="AA325" s="330"/>
      <c r="AB325" s="330"/>
      <c r="AC325" s="330"/>
      <c r="AD325" s="330"/>
      <c r="AE325" s="330"/>
      <c r="AF325" s="330"/>
      <c r="AG325" s="330"/>
      <c r="AH325" s="330"/>
      <c r="AI325" s="330"/>
      <c r="AJ325" s="330"/>
      <c r="AK325" s="64"/>
      <c r="AL325" s="369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  <c r="AW325" s="136"/>
      <c r="AX325" s="136"/>
      <c r="AY325" s="136"/>
      <c r="AZ325" s="64"/>
      <c r="BA325" s="369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6"/>
      <c r="BM325" s="136"/>
      <c r="BN325" s="136"/>
      <c r="BO325" s="188"/>
      <c r="BP325" s="369"/>
      <c r="BQ325" s="136"/>
      <c r="BR325" s="136"/>
      <c r="BS325" s="136"/>
      <c r="BT325" s="136"/>
      <c r="BU325" s="136"/>
      <c r="BV325" s="136"/>
      <c r="BW325" s="136"/>
      <c r="BX325" s="136"/>
      <c r="BY325" s="136"/>
      <c r="BZ325" s="136"/>
      <c r="CA325" s="136"/>
      <c r="CB325" s="136"/>
      <c r="CC325" s="136"/>
      <c r="CD325" s="188"/>
      <c r="CE325" s="369"/>
      <c r="CF325" s="136"/>
      <c r="CG325" s="136"/>
      <c r="CH325" s="136"/>
      <c r="CI325" s="136"/>
      <c r="CJ325" s="136"/>
      <c r="CK325" s="136"/>
      <c r="CL325" s="136"/>
      <c r="CM325" s="136"/>
      <c r="CN325" s="136"/>
      <c r="CO325" s="136"/>
      <c r="CP325" s="136"/>
      <c r="CQ325" s="136"/>
      <c r="CR325" s="136"/>
      <c r="CS325" s="64"/>
      <c r="CT325" s="369"/>
      <c r="CU325" s="136"/>
      <c r="CV325" s="136"/>
      <c r="CW325" s="136"/>
      <c r="CX325" s="136"/>
      <c r="CY325" s="136"/>
      <c r="CZ325" s="136"/>
      <c r="DA325" s="136"/>
      <c r="DB325" s="136"/>
      <c r="DC325" s="136"/>
      <c r="DD325" s="136"/>
      <c r="DE325" s="136"/>
      <c r="DF325" s="136"/>
      <c r="DG325" s="136"/>
      <c r="DI325" s="80"/>
      <c r="DJ325" s="136"/>
      <c r="DK325" s="136"/>
      <c r="DL325" s="136"/>
      <c r="DM325" s="136"/>
      <c r="DN325" s="136"/>
      <c r="DO325" s="136"/>
      <c r="DP325" s="136"/>
      <c r="DQ325" s="136"/>
      <c r="DR325" s="136"/>
      <c r="DS325" s="136"/>
      <c r="DT325" s="136"/>
      <c r="DU325" s="136"/>
      <c r="DV325" s="136"/>
      <c r="DX325" s="80"/>
      <c r="DY325" s="136"/>
      <c r="DZ325" s="136"/>
      <c r="EA325" s="136"/>
      <c r="EB325" s="136"/>
      <c r="EC325" s="136"/>
      <c r="ED325" s="136"/>
      <c r="EE325" s="136"/>
      <c r="EF325" s="136"/>
      <c r="EG325" s="136"/>
      <c r="EH325" s="136"/>
      <c r="EI325" s="136"/>
      <c r="EJ325" s="136"/>
      <c r="EK325" s="136"/>
      <c r="EM325" s="80"/>
      <c r="EN325" s="136"/>
      <c r="EO325" s="136"/>
      <c r="EP325" s="136"/>
      <c r="EQ325" s="136"/>
      <c r="ER325" s="136"/>
      <c r="ES325" s="136"/>
      <c r="ET325" s="136"/>
      <c r="EU325" s="136"/>
      <c r="EV325" s="136"/>
      <c r="EW325" s="136"/>
      <c r="EX325" s="136"/>
      <c r="EY325" s="136"/>
      <c r="EZ325" s="136"/>
    </row>
    <row r="326" spans="1:186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8"/>
      <c r="X326" s="330"/>
      <c r="Y326" s="330"/>
      <c r="Z326" s="330"/>
      <c r="AA326" s="330"/>
      <c r="AB326" s="330"/>
      <c r="AC326" s="330"/>
      <c r="AD326" s="330"/>
      <c r="AE326" s="330"/>
      <c r="AF326" s="330"/>
      <c r="AG326" s="330"/>
      <c r="AH326" s="330"/>
      <c r="AI326" s="330"/>
      <c r="AJ326" s="330"/>
      <c r="AK326" s="64"/>
      <c r="AL326" s="369"/>
      <c r="AM326" s="136"/>
      <c r="AN326" s="136"/>
      <c r="AO326" s="136"/>
      <c r="AP326" s="136"/>
      <c r="AQ326" s="136"/>
      <c r="AR326" s="136"/>
      <c r="AS326" s="136"/>
      <c r="AT326" s="136"/>
      <c r="AU326" s="136"/>
      <c r="AV326" s="136"/>
      <c r="AW326" s="136"/>
      <c r="AX326" s="136"/>
      <c r="AY326" s="136"/>
      <c r="AZ326" s="64"/>
      <c r="BA326" s="369"/>
      <c r="BB326" s="136"/>
      <c r="BC326" s="136"/>
      <c r="BD326" s="136"/>
      <c r="BE326" s="136"/>
      <c r="BF326" s="136"/>
      <c r="BG326" s="136"/>
      <c r="BH326" s="136"/>
      <c r="BI326" s="136"/>
      <c r="BJ326" s="136"/>
      <c r="BK326" s="136"/>
      <c r="BL326" s="136"/>
      <c r="BM326" s="136"/>
      <c r="BN326" s="136"/>
      <c r="BO326" s="188"/>
      <c r="BP326" s="369"/>
      <c r="BQ326" s="136"/>
      <c r="BR326" s="136"/>
      <c r="BS326" s="136"/>
      <c r="BT326" s="136"/>
      <c r="BU326" s="136"/>
      <c r="BV326" s="136"/>
      <c r="BW326" s="136"/>
      <c r="BX326" s="136"/>
      <c r="BY326" s="136"/>
      <c r="BZ326" s="136"/>
      <c r="CA326" s="136"/>
      <c r="CB326" s="136"/>
      <c r="CC326" s="136"/>
      <c r="CD326" s="188"/>
      <c r="CE326" s="369"/>
      <c r="CF326" s="136"/>
      <c r="CG326" s="136"/>
      <c r="CH326" s="136"/>
      <c r="CI326" s="136"/>
      <c r="CJ326" s="136"/>
      <c r="CK326" s="136"/>
      <c r="CL326" s="136"/>
      <c r="CM326" s="136"/>
      <c r="CN326" s="136"/>
      <c r="CO326" s="136"/>
      <c r="CP326" s="136"/>
      <c r="CQ326" s="136"/>
      <c r="CR326" s="136"/>
      <c r="CS326" s="64"/>
      <c r="CT326" s="369"/>
      <c r="CU326" s="136"/>
      <c r="CV326" s="136"/>
      <c r="CW326" s="136"/>
      <c r="CX326" s="136"/>
      <c r="CY326" s="136"/>
      <c r="CZ326" s="136"/>
      <c r="DA326" s="136"/>
      <c r="DB326" s="136"/>
      <c r="DC326" s="136"/>
      <c r="DD326" s="136"/>
      <c r="DE326" s="136"/>
      <c r="DF326" s="136"/>
      <c r="DG326" s="136"/>
      <c r="DI326" s="80"/>
      <c r="DJ326" s="136"/>
      <c r="DK326" s="136"/>
      <c r="DL326" s="136"/>
      <c r="DM326" s="136"/>
      <c r="DN326" s="136"/>
      <c r="DO326" s="136"/>
      <c r="DP326" s="136"/>
      <c r="DQ326" s="136"/>
      <c r="DR326" s="136"/>
      <c r="DS326" s="136"/>
      <c r="DT326" s="136"/>
      <c r="DU326" s="136"/>
      <c r="DV326" s="136"/>
      <c r="DX326" s="80"/>
      <c r="DY326" s="136"/>
      <c r="DZ326" s="136"/>
      <c r="EA326" s="136"/>
      <c r="EB326" s="136"/>
      <c r="EC326" s="136"/>
      <c r="ED326" s="136"/>
      <c r="EE326" s="136"/>
      <c r="EF326" s="136"/>
      <c r="EG326" s="136"/>
      <c r="EH326" s="136"/>
      <c r="EI326" s="136"/>
      <c r="EJ326" s="136"/>
      <c r="EK326" s="136"/>
      <c r="EM326" s="80"/>
      <c r="EN326" s="136"/>
      <c r="EO326" s="136"/>
      <c r="EP326" s="136"/>
      <c r="EQ326" s="136"/>
      <c r="ER326" s="136"/>
      <c r="ES326" s="136"/>
      <c r="ET326" s="136"/>
      <c r="EU326" s="136"/>
      <c r="EV326" s="136"/>
      <c r="EW326" s="136"/>
      <c r="EX326" s="136"/>
      <c r="EY326" s="136"/>
      <c r="EZ326" s="136"/>
    </row>
    <row r="327" spans="1:186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8"/>
      <c r="X327" s="330"/>
      <c r="Y327" s="330"/>
      <c r="Z327" s="330"/>
      <c r="AA327" s="330"/>
      <c r="AB327" s="330"/>
      <c r="AC327" s="330"/>
      <c r="AD327" s="330"/>
      <c r="AE327" s="330"/>
      <c r="AF327" s="330"/>
      <c r="AG327" s="330"/>
      <c r="AH327" s="330"/>
      <c r="AI327" s="330"/>
      <c r="AJ327" s="330"/>
      <c r="AK327" s="64"/>
      <c r="AL327" s="369"/>
      <c r="AM327" s="136"/>
      <c r="AN327" s="136"/>
      <c r="AO327" s="136"/>
      <c r="AP327" s="136"/>
      <c r="AQ327" s="136"/>
      <c r="AR327" s="136"/>
      <c r="AS327" s="136"/>
      <c r="AT327" s="136"/>
      <c r="AU327" s="136"/>
      <c r="AV327" s="136"/>
      <c r="AW327" s="136"/>
      <c r="AX327" s="136"/>
      <c r="AY327" s="136"/>
      <c r="AZ327" s="64"/>
      <c r="BA327" s="369"/>
      <c r="BB327" s="136"/>
      <c r="BC327" s="136"/>
      <c r="BD327" s="136"/>
      <c r="BE327" s="136"/>
      <c r="BF327" s="136"/>
      <c r="BG327" s="136"/>
      <c r="BH327" s="136"/>
      <c r="BI327" s="136"/>
      <c r="BJ327" s="136"/>
      <c r="BK327" s="136"/>
      <c r="BL327" s="136"/>
      <c r="BM327" s="136"/>
      <c r="BN327" s="136"/>
      <c r="BO327" s="188"/>
      <c r="BP327" s="369"/>
      <c r="BQ327" s="136"/>
      <c r="BR327" s="136"/>
      <c r="BS327" s="136"/>
      <c r="BT327" s="136"/>
      <c r="BU327" s="136"/>
      <c r="BV327" s="136"/>
      <c r="BW327" s="136"/>
      <c r="BX327" s="136"/>
      <c r="BY327" s="136"/>
      <c r="BZ327" s="136"/>
      <c r="CA327" s="136"/>
      <c r="CB327" s="136"/>
      <c r="CC327" s="136"/>
      <c r="CD327" s="188"/>
      <c r="CE327" s="369"/>
      <c r="CF327" s="136"/>
      <c r="CG327" s="136"/>
      <c r="CH327" s="136"/>
      <c r="CI327" s="136"/>
      <c r="CJ327" s="136"/>
      <c r="CK327" s="136"/>
      <c r="CL327" s="136"/>
      <c r="CM327" s="136"/>
      <c r="CN327" s="136"/>
      <c r="CO327" s="136"/>
      <c r="CP327" s="136"/>
      <c r="CQ327" s="136"/>
      <c r="CR327" s="136"/>
      <c r="CS327" s="64"/>
      <c r="CT327" s="369"/>
      <c r="CU327" s="136"/>
      <c r="CV327" s="136"/>
      <c r="CW327" s="136"/>
      <c r="CX327" s="136"/>
      <c r="CY327" s="136"/>
      <c r="CZ327" s="136"/>
      <c r="DA327" s="136"/>
      <c r="DB327" s="136"/>
      <c r="DC327" s="136"/>
      <c r="DD327" s="136"/>
      <c r="DE327" s="136"/>
      <c r="DF327" s="136"/>
      <c r="DG327" s="136"/>
      <c r="DI327" s="80"/>
      <c r="DJ327" s="136"/>
      <c r="DK327" s="136"/>
      <c r="DL327" s="136"/>
      <c r="DM327" s="136"/>
      <c r="DN327" s="136"/>
      <c r="DO327" s="136"/>
      <c r="DP327" s="136"/>
      <c r="DQ327" s="136"/>
      <c r="DR327" s="136"/>
      <c r="DS327" s="136"/>
      <c r="DT327" s="136"/>
      <c r="DU327" s="136"/>
      <c r="DV327" s="136"/>
      <c r="DX327" s="80"/>
      <c r="DY327" s="136"/>
      <c r="DZ327" s="136"/>
      <c r="EA327" s="136"/>
      <c r="EB327" s="136"/>
      <c r="EC327" s="136"/>
      <c r="ED327" s="136"/>
      <c r="EE327" s="136"/>
      <c r="EF327" s="136"/>
      <c r="EG327" s="136"/>
      <c r="EH327" s="136"/>
      <c r="EI327" s="136"/>
      <c r="EJ327" s="136"/>
      <c r="EK327" s="136"/>
      <c r="EM327" s="80"/>
      <c r="EN327" s="136"/>
      <c r="EO327" s="136"/>
      <c r="EP327" s="136"/>
      <c r="EQ327" s="136"/>
      <c r="ER327" s="136"/>
      <c r="ES327" s="136"/>
      <c r="ET327" s="136"/>
      <c r="EU327" s="136"/>
      <c r="EV327" s="136"/>
      <c r="EW327" s="136"/>
      <c r="EX327" s="136"/>
      <c r="EY327" s="136"/>
      <c r="EZ327" s="136"/>
    </row>
    <row r="328" spans="1:186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8"/>
      <c r="X328" s="330"/>
      <c r="Y328" s="330"/>
      <c r="Z328" s="330"/>
      <c r="AA328" s="330"/>
      <c r="AB328" s="330"/>
      <c r="AC328" s="330"/>
      <c r="AD328" s="330"/>
      <c r="AE328" s="330"/>
      <c r="AF328" s="330"/>
      <c r="AG328" s="330"/>
      <c r="AH328" s="330"/>
      <c r="AI328" s="330"/>
      <c r="AJ328" s="330"/>
      <c r="AK328" s="64"/>
      <c r="AL328" s="369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6"/>
      <c r="AY328" s="136"/>
      <c r="AZ328" s="64"/>
      <c r="BA328" s="369"/>
      <c r="BB328" s="136"/>
      <c r="BC328" s="136"/>
      <c r="BD328" s="136"/>
      <c r="BE328" s="136"/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88"/>
      <c r="BP328" s="369"/>
      <c r="BQ328" s="136"/>
      <c r="BR328" s="136"/>
      <c r="BS328" s="136"/>
      <c r="BT328" s="136"/>
      <c r="BU328" s="136"/>
      <c r="BV328" s="136"/>
      <c r="BW328" s="136"/>
      <c r="BX328" s="136"/>
      <c r="BY328" s="136"/>
      <c r="BZ328" s="136"/>
      <c r="CA328" s="136"/>
      <c r="CB328" s="136"/>
      <c r="CC328" s="136"/>
      <c r="CD328" s="188"/>
      <c r="CE328" s="369"/>
      <c r="CF328" s="136"/>
      <c r="CG328" s="136"/>
      <c r="CH328" s="136"/>
      <c r="CI328" s="136"/>
      <c r="CJ328" s="136"/>
      <c r="CK328" s="136"/>
      <c r="CL328" s="136"/>
      <c r="CM328" s="136"/>
      <c r="CN328" s="136"/>
      <c r="CO328" s="136"/>
      <c r="CP328" s="136"/>
      <c r="CQ328" s="136"/>
      <c r="CR328" s="136"/>
      <c r="CS328" s="64"/>
      <c r="CT328" s="369"/>
      <c r="CU328" s="136"/>
      <c r="CV328" s="136"/>
      <c r="CW328" s="136"/>
      <c r="CX328" s="136"/>
      <c r="CY328" s="136"/>
      <c r="CZ328" s="136"/>
      <c r="DA328" s="136"/>
      <c r="DB328" s="136"/>
      <c r="DC328" s="136"/>
      <c r="DD328" s="136"/>
      <c r="DE328" s="136"/>
      <c r="DF328" s="136"/>
      <c r="DG328" s="136"/>
      <c r="DI328" s="80"/>
      <c r="DJ328" s="136"/>
      <c r="DK328" s="136"/>
      <c r="DL328" s="136"/>
      <c r="DM328" s="136"/>
      <c r="DN328" s="136"/>
      <c r="DO328" s="136"/>
      <c r="DP328" s="136"/>
      <c r="DQ328" s="136"/>
      <c r="DR328" s="136"/>
      <c r="DS328" s="136"/>
      <c r="DT328" s="136"/>
      <c r="DU328" s="136"/>
      <c r="DV328" s="136"/>
      <c r="DX328" s="80"/>
      <c r="DY328" s="136"/>
      <c r="DZ328" s="136"/>
      <c r="EA328" s="136"/>
      <c r="EB328" s="136"/>
      <c r="EC328" s="136"/>
      <c r="ED328" s="136"/>
      <c r="EE328" s="136"/>
      <c r="EF328" s="136"/>
      <c r="EG328" s="136"/>
      <c r="EH328" s="136"/>
      <c r="EI328" s="136"/>
      <c r="EJ328" s="136"/>
      <c r="EK328" s="136"/>
      <c r="EM328" s="80"/>
      <c r="EN328" s="136"/>
      <c r="EO328" s="136"/>
      <c r="EP328" s="136"/>
      <c r="EQ328" s="136"/>
      <c r="ER328" s="136"/>
      <c r="ES328" s="136"/>
      <c r="ET328" s="136"/>
      <c r="EU328" s="136"/>
      <c r="EV328" s="136"/>
      <c r="EW328" s="136"/>
      <c r="EX328" s="136"/>
      <c r="EY328" s="136"/>
      <c r="EZ328" s="136"/>
    </row>
    <row r="329" spans="1:186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8"/>
      <c r="X329" s="330"/>
      <c r="Y329" s="330"/>
      <c r="Z329" s="330"/>
      <c r="AA329" s="330"/>
      <c r="AB329" s="330"/>
      <c r="AC329" s="330"/>
      <c r="AD329" s="330"/>
      <c r="AE329" s="330"/>
      <c r="AF329" s="330"/>
      <c r="AG329" s="330"/>
      <c r="AH329" s="330"/>
      <c r="AI329" s="330"/>
      <c r="AJ329" s="330"/>
      <c r="AK329" s="64"/>
      <c r="AL329" s="369"/>
      <c r="AM329" s="136"/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6"/>
      <c r="AY329" s="136"/>
      <c r="AZ329" s="64"/>
      <c r="BA329" s="369"/>
      <c r="BB329" s="136"/>
      <c r="BC329" s="136"/>
      <c r="BD329" s="136"/>
      <c r="BE329" s="136"/>
      <c r="BF329" s="136"/>
      <c r="BG329" s="136"/>
      <c r="BH329" s="136"/>
      <c r="BI329" s="136"/>
      <c r="BJ329" s="136"/>
      <c r="BK329" s="136"/>
      <c r="BL329" s="136"/>
      <c r="BM329" s="136"/>
      <c r="BN329" s="136"/>
      <c r="BO329" s="188"/>
      <c r="BP329" s="369"/>
      <c r="BQ329" s="136"/>
      <c r="BR329" s="136"/>
      <c r="BS329" s="136"/>
      <c r="BT329" s="136"/>
      <c r="BU329" s="136"/>
      <c r="BV329" s="136"/>
      <c r="BW329" s="136"/>
      <c r="BX329" s="136"/>
      <c r="BY329" s="136"/>
      <c r="BZ329" s="136"/>
      <c r="CA329" s="136"/>
      <c r="CB329" s="136"/>
      <c r="CC329" s="136"/>
      <c r="CD329" s="188"/>
      <c r="CE329" s="369"/>
      <c r="CF329" s="136"/>
      <c r="CG329" s="136"/>
      <c r="CH329" s="136"/>
      <c r="CI329" s="136"/>
      <c r="CJ329" s="136"/>
      <c r="CK329" s="136"/>
      <c r="CL329" s="136"/>
      <c r="CM329" s="136"/>
      <c r="CN329" s="136"/>
      <c r="CO329" s="136"/>
      <c r="CP329" s="136"/>
      <c r="CQ329" s="136"/>
      <c r="CR329" s="136"/>
      <c r="CS329" s="64"/>
      <c r="CT329" s="369"/>
      <c r="CU329" s="136"/>
      <c r="CV329" s="136"/>
      <c r="CW329" s="136"/>
      <c r="CX329" s="136"/>
      <c r="CY329" s="136"/>
      <c r="CZ329" s="136"/>
      <c r="DA329" s="136"/>
      <c r="DB329" s="136"/>
      <c r="DC329" s="136"/>
      <c r="DD329" s="136"/>
      <c r="DE329" s="136"/>
      <c r="DF329" s="136"/>
      <c r="DG329" s="136"/>
      <c r="DI329" s="80"/>
      <c r="DJ329" s="136"/>
      <c r="DK329" s="136"/>
      <c r="DL329" s="136"/>
      <c r="DM329" s="136"/>
      <c r="DN329" s="136"/>
      <c r="DO329" s="136"/>
      <c r="DP329" s="136"/>
      <c r="DQ329" s="136"/>
      <c r="DR329" s="136"/>
      <c r="DS329" s="136"/>
      <c r="DT329" s="136"/>
      <c r="DU329" s="136"/>
      <c r="DV329" s="136"/>
      <c r="DX329" s="80"/>
      <c r="DY329" s="136"/>
      <c r="DZ329" s="136"/>
      <c r="EA329" s="136"/>
      <c r="EB329" s="136"/>
      <c r="EC329" s="136"/>
      <c r="ED329" s="136"/>
      <c r="EE329" s="136"/>
      <c r="EF329" s="136"/>
      <c r="EG329" s="136"/>
      <c r="EH329" s="136"/>
      <c r="EI329" s="136"/>
      <c r="EJ329" s="136"/>
      <c r="EK329" s="136"/>
      <c r="EM329" s="80"/>
      <c r="EN329" s="136"/>
      <c r="EO329" s="136"/>
      <c r="EP329" s="136"/>
      <c r="EQ329" s="136"/>
      <c r="ER329" s="136"/>
      <c r="ES329" s="136"/>
      <c r="ET329" s="136"/>
      <c r="EU329" s="136"/>
      <c r="EV329" s="136"/>
      <c r="EW329" s="136"/>
      <c r="EX329" s="136"/>
      <c r="EY329" s="136"/>
      <c r="EZ329" s="136"/>
    </row>
    <row r="330" spans="1:186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8"/>
      <c r="X330" s="330"/>
      <c r="Y330" s="330"/>
      <c r="Z330" s="330"/>
      <c r="AA330" s="330"/>
      <c r="AB330" s="330"/>
      <c r="AC330" s="330"/>
      <c r="AD330" s="330"/>
      <c r="AE330" s="330"/>
      <c r="AF330" s="330"/>
      <c r="AG330" s="330"/>
      <c r="AH330" s="330"/>
      <c r="AI330" s="330"/>
      <c r="AJ330" s="330"/>
      <c r="AK330" s="64"/>
      <c r="AL330" s="369"/>
      <c r="AM330" s="136"/>
      <c r="AN330" s="136"/>
      <c r="AO330" s="136"/>
      <c r="AP330" s="136"/>
      <c r="AQ330" s="136"/>
      <c r="AR330" s="136"/>
      <c r="AS330" s="136"/>
      <c r="AT330" s="136"/>
      <c r="AU330" s="136"/>
      <c r="AV330" s="136"/>
      <c r="AW330" s="136"/>
      <c r="AX330" s="136"/>
      <c r="AY330" s="136"/>
      <c r="AZ330" s="64"/>
      <c r="BA330" s="369"/>
      <c r="BB330" s="136"/>
      <c r="BC330" s="136"/>
      <c r="BD330" s="136"/>
      <c r="BE330" s="136"/>
      <c r="BF330" s="136"/>
      <c r="BG330" s="136"/>
      <c r="BH330" s="136"/>
      <c r="BI330" s="136"/>
      <c r="BJ330" s="136"/>
      <c r="BK330" s="136"/>
      <c r="BL330" s="136"/>
      <c r="BM330" s="136"/>
      <c r="BN330" s="136"/>
      <c r="BO330" s="188"/>
      <c r="BP330" s="369"/>
      <c r="BQ330" s="136"/>
      <c r="BR330" s="136"/>
      <c r="BS330" s="136"/>
      <c r="BT330" s="136"/>
      <c r="BU330" s="136"/>
      <c r="BV330" s="136"/>
      <c r="BW330" s="136"/>
      <c r="BX330" s="136"/>
      <c r="BY330" s="136"/>
      <c r="BZ330" s="136"/>
      <c r="CA330" s="136"/>
      <c r="CB330" s="136"/>
      <c r="CC330" s="136"/>
      <c r="CD330" s="188"/>
      <c r="CE330" s="369"/>
      <c r="CF330" s="136"/>
      <c r="CG330" s="136"/>
      <c r="CH330" s="136"/>
      <c r="CI330" s="136"/>
      <c r="CJ330" s="136"/>
      <c r="CK330" s="136"/>
      <c r="CL330" s="136"/>
      <c r="CM330" s="136"/>
      <c r="CN330" s="136"/>
      <c r="CO330" s="136"/>
      <c r="CP330" s="136"/>
      <c r="CQ330" s="136"/>
      <c r="CR330" s="136"/>
      <c r="CS330" s="64"/>
      <c r="CT330" s="369"/>
      <c r="CU330" s="136"/>
      <c r="CV330" s="136"/>
      <c r="CW330" s="136"/>
      <c r="CX330" s="136"/>
      <c r="CY330" s="136"/>
      <c r="CZ330" s="136"/>
      <c r="DA330" s="136"/>
      <c r="DB330" s="136"/>
      <c r="DC330" s="136"/>
      <c r="DD330" s="136"/>
      <c r="DE330" s="136"/>
      <c r="DF330" s="136"/>
      <c r="DG330" s="136"/>
      <c r="DI330" s="80"/>
      <c r="DJ330" s="136"/>
      <c r="DK330" s="136"/>
      <c r="DL330" s="136"/>
      <c r="DM330" s="136"/>
      <c r="DN330" s="136"/>
      <c r="DO330" s="136"/>
      <c r="DP330" s="136"/>
      <c r="DQ330" s="136"/>
      <c r="DR330" s="136"/>
      <c r="DS330" s="136"/>
      <c r="DT330" s="136"/>
      <c r="DU330" s="136"/>
      <c r="DV330" s="136"/>
      <c r="DX330" s="80"/>
      <c r="DY330" s="136"/>
      <c r="DZ330" s="136"/>
      <c r="EA330" s="136"/>
      <c r="EB330" s="136"/>
      <c r="EC330" s="136"/>
      <c r="ED330" s="136"/>
      <c r="EE330" s="136"/>
      <c r="EF330" s="136"/>
      <c r="EG330" s="136"/>
      <c r="EH330" s="136"/>
      <c r="EI330" s="136"/>
      <c r="EJ330" s="136"/>
      <c r="EK330" s="136"/>
      <c r="EM330" s="80"/>
      <c r="EN330" s="136"/>
      <c r="EO330" s="136"/>
      <c r="EP330" s="136"/>
      <c r="EQ330" s="136"/>
      <c r="ER330" s="136"/>
      <c r="ES330" s="136"/>
      <c r="ET330" s="136"/>
      <c r="EU330" s="136"/>
      <c r="EV330" s="136"/>
      <c r="EW330" s="136"/>
      <c r="EX330" s="136"/>
      <c r="EY330" s="136"/>
      <c r="EZ330" s="136"/>
    </row>
    <row r="331" spans="1:186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501"/>
      <c r="R331" s="162"/>
      <c r="S331" s="162"/>
      <c r="T331" s="162"/>
      <c r="U331" s="162"/>
      <c r="V331" s="162"/>
      <c r="W331" s="491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508"/>
      <c r="AJ331" s="508"/>
      <c r="AK331" s="491"/>
      <c r="AL331" s="491"/>
      <c r="AM331" s="491"/>
      <c r="AN331" s="491"/>
      <c r="AO331" s="491"/>
      <c r="AP331" s="491"/>
      <c r="AQ331" s="491"/>
      <c r="AR331" s="491"/>
      <c r="AS331" s="491"/>
      <c r="AT331" s="491"/>
      <c r="AU331" s="491"/>
      <c r="AV331" s="491"/>
      <c r="AW331" s="491"/>
      <c r="AX331" s="491"/>
      <c r="AY331" s="491"/>
      <c r="AZ331" s="491"/>
      <c r="BA331" s="491"/>
      <c r="BB331" s="491"/>
      <c r="BC331" s="491"/>
      <c r="BD331" s="491"/>
      <c r="BE331" s="491"/>
      <c r="BF331" s="491"/>
      <c r="BG331" s="491"/>
      <c r="BH331" s="491"/>
      <c r="BI331" s="491"/>
      <c r="BJ331" s="491"/>
      <c r="BK331" s="491"/>
      <c r="BL331" s="491"/>
      <c r="BM331" s="491"/>
      <c r="BN331" s="491"/>
      <c r="BO331" s="491"/>
      <c r="BP331" s="491"/>
      <c r="BQ331" s="491"/>
      <c r="BR331" s="491"/>
      <c r="BS331" s="491"/>
      <c r="BT331" s="491"/>
      <c r="BU331" s="491"/>
      <c r="BV331" s="491"/>
      <c r="BW331" s="491"/>
      <c r="BX331" s="491"/>
      <c r="BY331" s="491"/>
      <c r="BZ331" s="491"/>
      <c r="CA331" s="491"/>
      <c r="CB331" s="491"/>
      <c r="CC331" s="491"/>
      <c r="CD331" s="491"/>
      <c r="CE331" s="491"/>
      <c r="CF331" s="491"/>
      <c r="CG331" s="491"/>
      <c r="CH331" s="491"/>
      <c r="CI331" s="491"/>
      <c r="CJ331" s="491"/>
      <c r="CK331" s="491"/>
      <c r="CL331" s="491"/>
      <c r="CM331" s="491"/>
      <c r="CN331" s="491"/>
      <c r="CO331" s="491"/>
      <c r="CP331" s="491"/>
      <c r="CQ331" s="491"/>
      <c r="CR331" s="491"/>
      <c r="CS331" s="491"/>
      <c r="CT331" s="491"/>
      <c r="CU331" s="491"/>
      <c r="CV331" s="491"/>
      <c r="CW331" s="491"/>
      <c r="CX331" s="491"/>
      <c r="CY331" s="95"/>
      <c r="CZ331" s="95"/>
      <c r="DA331" s="95"/>
      <c r="DB331" s="95"/>
      <c r="DC331" s="95"/>
      <c r="DD331" s="95"/>
      <c r="DE331" s="95"/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/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/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95"/>
      <c r="FG331" s="95"/>
      <c r="FH331" s="95"/>
      <c r="FI331" s="95"/>
      <c r="FJ331" s="95"/>
      <c r="FK331" s="95"/>
      <c r="FL331" s="95"/>
      <c r="FM331" s="95"/>
      <c r="FN331" s="95"/>
      <c r="FO331" s="95"/>
      <c r="FP331" s="95"/>
      <c r="FQ331" s="95"/>
      <c r="FR331" s="95"/>
      <c r="FS331" s="95"/>
      <c r="FT331" s="95"/>
      <c r="FU331" s="95"/>
      <c r="FV331" s="95"/>
      <c r="FW331" s="95"/>
      <c r="FX331" s="95"/>
      <c r="FY331" s="95"/>
      <c r="FZ331" s="95"/>
      <c r="GA331" s="95"/>
      <c r="GB331" s="95"/>
      <c r="GC331" s="95"/>
      <c r="GD331" s="95"/>
    </row>
    <row r="332" spans="1:186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488"/>
      <c r="X332" s="317"/>
      <c r="Y332" s="317"/>
      <c r="Z332" s="317"/>
      <c r="AA332" s="317"/>
      <c r="AB332" s="317"/>
      <c r="AC332" s="317"/>
      <c r="AD332" s="317"/>
      <c r="AE332" s="317"/>
      <c r="AF332" s="317"/>
      <c r="AG332" s="317"/>
      <c r="AH332" s="317"/>
      <c r="AI332" s="334"/>
      <c r="AJ332" s="334"/>
      <c r="AK332" s="68"/>
      <c r="AL332" s="423"/>
      <c r="AM332" s="369"/>
      <c r="AN332" s="369"/>
      <c r="AO332" s="369"/>
      <c r="AP332" s="369"/>
      <c r="AQ332" s="369"/>
      <c r="AR332" s="369"/>
      <c r="AS332" s="369"/>
      <c r="AT332" s="369"/>
      <c r="AU332" s="369"/>
      <c r="AV332" s="369"/>
      <c r="AW332" s="369"/>
      <c r="AX332" s="369"/>
      <c r="AY332" s="369"/>
      <c r="AZ332" s="64"/>
      <c r="BA332" s="423"/>
      <c r="BB332" s="369"/>
      <c r="BC332" s="369"/>
      <c r="BD332" s="369"/>
      <c r="BE332" s="369"/>
      <c r="BF332" s="369"/>
      <c r="BG332" s="369"/>
      <c r="BH332" s="369"/>
      <c r="BI332" s="369"/>
      <c r="BJ332" s="369"/>
      <c r="BK332" s="369"/>
      <c r="BL332" s="369"/>
      <c r="BM332" s="369"/>
      <c r="BN332" s="369"/>
      <c r="BO332" s="188"/>
      <c r="BP332" s="423"/>
      <c r="BQ332" s="369"/>
      <c r="BR332" s="369"/>
      <c r="BS332" s="369"/>
      <c r="BT332" s="369"/>
      <c r="BU332" s="369"/>
      <c r="BV332" s="369"/>
      <c r="BW332" s="369"/>
      <c r="BX332" s="369"/>
      <c r="BY332" s="369"/>
      <c r="BZ332" s="369"/>
      <c r="CA332" s="369"/>
      <c r="CB332" s="369"/>
      <c r="CC332" s="369"/>
      <c r="CD332" s="188"/>
      <c r="CE332" s="423"/>
      <c r="CF332" s="369"/>
      <c r="CG332" s="369"/>
      <c r="CH332" s="369"/>
      <c r="CI332" s="369"/>
      <c r="CJ332" s="369"/>
      <c r="CK332" s="369"/>
      <c r="CL332" s="369"/>
      <c r="CM332" s="369"/>
      <c r="CN332" s="369"/>
      <c r="CO332" s="369"/>
      <c r="CP332" s="369"/>
      <c r="CQ332" s="369"/>
      <c r="CR332" s="369"/>
      <c r="CS332" s="64"/>
      <c r="CT332" s="423"/>
      <c r="CU332" s="369"/>
      <c r="CV332" s="369"/>
      <c r="CW332" s="369"/>
      <c r="CX332" s="369"/>
      <c r="CY332" s="80"/>
      <c r="CZ332" s="80"/>
      <c r="DA332" s="80"/>
      <c r="DB332" s="80"/>
      <c r="DC332" s="80"/>
      <c r="DD332" s="80"/>
      <c r="DE332" s="80"/>
      <c r="DF332" s="80"/>
      <c r="DG332" s="80"/>
      <c r="DI332" s="126"/>
      <c r="DJ332" s="80"/>
      <c r="DK332" s="80"/>
      <c r="DL332" s="80"/>
      <c r="DM332" s="80"/>
      <c r="DN332" s="80"/>
      <c r="DO332" s="80"/>
      <c r="DP332" s="80"/>
      <c r="DQ332" s="80"/>
      <c r="DR332" s="80"/>
      <c r="DS332" s="80"/>
      <c r="DT332" s="80"/>
      <c r="DU332" s="80"/>
      <c r="DV332" s="80"/>
      <c r="DX332" s="126"/>
      <c r="DY332" s="80"/>
      <c r="DZ332" s="80"/>
      <c r="EA332" s="80"/>
      <c r="EB332" s="80"/>
      <c r="EC332" s="80"/>
      <c r="ED332" s="80"/>
      <c r="EE332" s="80"/>
      <c r="EF332" s="80"/>
      <c r="EG332" s="80"/>
      <c r="EH332" s="80"/>
      <c r="EI332" s="80"/>
      <c r="EJ332" s="80"/>
      <c r="EK332" s="80"/>
      <c r="EM332" s="126"/>
      <c r="EN332" s="80"/>
      <c r="EO332" s="80"/>
      <c r="EP332" s="80"/>
      <c r="EQ332" s="80"/>
      <c r="ER332" s="80"/>
      <c r="ES332" s="80"/>
      <c r="ET332" s="80"/>
      <c r="EU332" s="80"/>
      <c r="EV332" s="80"/>
      <c r="EW332" s="80"/>
      <c r="EX332" s="80"/>
      <c r="EY332" s="80"/>
      <c r="EZ332" s="80"/>
    </row>
    <row r="333" spans="1:186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8"/>
      <c r="X333" s="331"/>
      <c r="Y333" s="331"/>
      <c r="Z333" s="331"/>
      <c r="AA333" s="331"/>
      <c r="AB333" s="331"/>
      <c r="AC333" s="331"/>
      <c r="AD333" s="331"/>
      <c r="AE333" s="331"/>
      <c r="AF333" s="331"/>
      <c r="AG333" s="331"/>
      <c r="AH333" s="331"/>
      <c r="AI333" s="331"/>
      <c r="AJ333" s="331"/>
      <c r="AK333" s="70"/>
      <c r="AL333" s="369"/>
      <c r="AM333" s="140"/>
      <c r="AN333" s="140"/>
      <c r="AO333" s="140"/>
      <c r="AP333" s="140"/>
      <c r="AQ333" s="140"/>
      <c r="AR333" s="140"/>
      <c r="AS333" s="140"/>
      <c r="AT333" s="140"/>
      <c r="AU333" s="140"/>
      <c r="AV333" s="140"/>
      <c r="AW333" s="140"/>
      <c r="AX333" s="140"/>
      <c r="AY333" s="140"/>
      <c r="AZ333" s="64"/>
      <c r="BA333" s="369"/>
      <c r="BB333" s="140"/>
      <c r="BC333" s="140"/>
      <c r="BD333" s="140"/>
      <c r="BE333" s="140"/>
      <c r="BF333" s="140"/>
      <c r="BG333" s="140"/>
      <c r="BH333" s="140"/>
      <c r="BI333" s="140"/>
      <c r="BJ333" s="140"/>
      <c r="BK333" s="140"/>
      <c r="BL333" s="140"/>
      <c r="BM333" s="140"/>
      <c r="BN333" s="140"/>
      <c r="BO333" s="188"/>
      <c r="BP333" s="369"/>
      <c r="BQ333" s="140"/>
      <c r="BR333" s="140"/>
      <c r="BS333" s="140"/>
      <c r="BT333" s="140"/>
      <c r="BU333" s="140"/>
      <c r="BV333" s="140"/>
      <c r="BW333" s="140"/>
      <c r="BX333" s="140"/>
      <c r="BY333" s="140"/>
      <c r="BZ333" s="140"/>
      <c r="CA333" s="140"/>
      <c r="CB333" s="140"/>
      <c r="CC333" s="140"/>
      <c r="CD333" s="188"/>
      <c r="CE333" s="369"/>
      <c r="CF333" s="140"/>
      <c r="CG333" s="140"/>
      <c r="CH333" s="140"/>
      <c r="CI333" s="140"/>
      <c r="CJ333" s="140"/>
      <c r="CK333" s="140"/>
      <c r="CL333" s="140"/>
      <c r="CM333" s="140"/>
      <c r="CN333" s="140"/>
      <c r="CO333" s="140"/>
      <c r="CP333" s="140"/>
      <c r="CQ333" s="140"/>
      <c r="CR333" s="140"/>
      <c r="CS333" s="64"/>
      <c r="CT333" s="369"/>
      <c r="CU333" s="140"/>
      <c r="CV333" s="140"/>
      <c r="CW333" s="140"/>
      <c r="CX333" s="140"/>
      <c r="CY333" s="140"/>
      <c r="CZ333" s="140"/>
      <c r="DA333" s="140"/>
      <c r="DB333" s="140"/>
      <c r="DC333" s="140"/>
      <c r="DD333" s="140"/>
      <c r="DE333" s="140"/>
      <c r="DF333" s="140"/>
      <c r="DG333" s="140"/>
      <c r="DI333" s="80"/>
      <c r="DJ333" s="140"/>
      <c r="DK333" s="140"/>
      <c r="DL333" s="140"/>
      <c r="DM333" s="140"/>
      <c r="DN333" s="140"/>
      <c r="DO333" s="140"/>
      <c r="DP333" s="140"/>
      <c r="DQ333" s="140"/>
      <c r="DR333" s="140"/>
      <c r="DS333" s="140"/>
      <c r="DT333" s="140"/>
      <c r="DU333" s="140"/>
      <c r="DV333" s="140"/>
      <c r="DX333" s="80"/>
      <c r="DY333" s="140"/>
      <c r="DZ333" s="140"/>
      <c r="EA333" s="140"/>
      <c r="EB333" s="140"/>
      <c r="EC333" s="140"/>
      <c r="ED333" s="140"/>
      <c r="EE333" s="140"/>
      <c r="EF333" s="140"/>
      <c r="EG333" s="140"/>
      <c r="EH333" s="140"/>
      <c r="EI333" s="140"/>
      <c r="EJ333" s="140"/>
      <c r="EK333" s="140"/>
      <c r="EM333" s="80"/>
      <c r="EN333" s="140"/>
      <c r="EO333" s="140"/>
      <c r="EP333" s="140"/>
      <c r="EQ333" s="140"/>
      <c r="ER333" s="140"/>
      <c r="ES333" s="140"/>
      <c r="ET333" s="140"/>
      <c r="EU333" s="140"/>
      <c r="EV333" s="140"/>
      <c r="EW333" s="140"/>
      <c r="EX333" s="140"/>
      <c r="EY333" s="140"/>
      <c r="EZ333" s="140"/>
    </row>
    <row r="334" spans="1:186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8"/>
      <c r="X334" s="331"/>
      <c r="Y334" s="331"/>
      <c r="Z334" s="331"/>
      <c r="AA334" s="331"/>
      <c r="AB334" s="331"/>
      <c r="AC334" s="331"/>
      <c r="AD334" s="331"/>
      <c r="AE334" s="331"/>
      <c r="AF334" s="331"/>
      <c r="AG334" s="331"/>
      <c r="AH334" s="331"/>
      <c r="AI334" s="331"/>
      <c r="AJ334" s="331"/>
      <c r="AK334" s="70"/>
      <c r="AL334" s="369"/>
      <c r="AM334" s="140"/>
      <c r="AN334" s="140"/>
      <c r="AO334" s="140"/>
      <c r="AP334" s="140"/>
      <c r="AQ334" s="140"/>
      <c r="AR334" s="140"/>
      <c r="AS334" s="140"/>
      <c r="AT334" s="140"/>
      <c r="AU334" s="140"/>
      <c r="AV334" s="140"/>
      <c r="AW334" s="140"/>
      <c r="AX334" s="140"/>
      <c r="AY334" s="140"/>
      <c r="AZ334" s="64"/>
      <c r="BA334" s="369"/>
      <c r="BB334" s="140"/>
      <c r="BC334" s="140"/>
      <c r="BD334" s="140"/>
      <c r="BE334" s="140"/>
      <c r="BF334" s="140"/>
      <c r="BG334" s="140"/>
      <c r="BH334" s="140"/>
      <c r="BI334" s="140"/>
      <c r="BJ334" s="140"/>
      <c r="BK334" s="140"/>
      <c r="BL334" s="140"/>
      <c r="BM334" s="140"/>
      <c r="BN334" s="140"/>
      <c r="BO334" s="188"/>
      <c r="BP334" s="369"/>
      <c r="BQ334" s="140"/>
      <c r="BR334" s="140"/>
      <c r="BS334" s="140"/>
      <c r="BT334" s="140"/>
      <c r="BU334" s="140"/>
      <c r="BV334" s="140"/>
      <c r="BW334" s="140"/>
      <c r="BX334" s="140"/>
      <c r="BY334" s="140"/>
      <c r="BZ334" s="140"/>
      <c r="CA334" s="140"/>
      <c r="CB334" s="140"/>
      <c r="CC334" s="140"/>
      <c r="CD334" s="188"/>
      <c r="CE334" s="369"/>
      <c r="CF334" s="140"/>
      <c r="CG334" s="140"/>
      <c r="CH334" s="140"/>
      <c r="CI334" s="140"/>
      <c r="CJ334" s="140"/>
      <c r="CK334" s="140"/>
      <c r="CL334" s="140"/>
      <c r="CM334" s="140"/>
      <c r="CN334" s="140"/>
      <c r="CO334" s="140"/>
      <c r="CP334" s="140"/>
      <c r="CQ334" s="140"/>
      <c r="CR334" s="140"/>
      <c r="CS334" s="64"/>
      <c r="CT334" s="369"/>
      <c r="CU334" s="140"/>
      <c r="CV334" s="140"/>
      <c r="CW334" s="140"/>
      <c r="CX334" s="140"/>
      <c r="CY334" s="140"/>
      <c r="CZ334" s="140"/>
      <c r="DA334" s="140"/>
      <c r="DB334" s="140"/>
      <c r="DC334" s="140"/>
      <c r="DD334" s="140"/>
      <c r="DE334" s="140"/>
      <c r="DF334" s="140"/>
      <c r="DG334" s="140"/>
      <c r="DI334" s="80"/>
      <c r="DJ334" s="140"/>
      <c r="DK334" s="140"/>
      <c r="DL334" s="140"/>
      <c r="DM334" s="140"/>
      <c r="DN334" s="140"/>
      <c r="DO334" s="140"/>
      <c r="DP334" s="140"/>
      <c r="DQ334" s="140"/>
      <c r="DR334" s="140"/>
      <c r="DS334" s="140"/>
      <c r="DT334" s="140"/>
      <c r="DU334" s="140"/>
      <c r="DV334" s="140"/>
      <c r="DX334" s="80"/>
      <c r="DY334" s="140"/>
      <c r="DZ334" s="140"/>
      <c r="EA334" s="140"/>
      <c r="EB334" s="140"/>
      <c r="EC334" s="140"/>
      <c r="ED334" s="140"/>
      <c r="EE334" s="140"/>
      <c r="EF334" s="140"/>
      <c r="EG334" s="140"/>
      <c r="EH334" s="140"/>
      <c r="EI334" s="140"/>
      <c r="EJ334" s="140"/>
      <c r="EK334" s="140"/>
      <c r="EM334" s="80"/>
      <c r="EN334" s="140"/>
      <c r="EO334" s="140"/>
      <c r="EP334" s="140"/>
      <c r="EQ334" s="140"/>
      <c r="ER334" s="140"/>
      <c r="ES334" s="140"/>
      <c r="ET334" s="140"/>
      <c r="EU334" s="140"/>
      <c r="EV334" s="140"/>
      <c r="EW334" s="140"/>
      <c r="EX334" s="140"/>
      <c r="EY334" s="140"/>
      <c r="EZ334" s="140"/>
    </row>
    <row r="335" spans="1:186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8"/>
      <c r="X335" s="331"/>
      <c r="Y335" s="331"/>
      <c r="Z335" s="331"/>
      <c r="AA335" s="331"/>
      <c r="AB335" s="331"/>
      <c r="AC335" s="331"/>
      <c r="AD335" s="331"/>
      <c r="AE335" s="331"/>
      <c r="AF335" s="331"/>
      <c r="AG335" s="331"/>
      <c r="AH335" s="331"/>
      <c r="AI335" s="331"/>
      <c r="AJ335" s="331"/>
      <c r="AK335" s="70"/>
      <c r="AL335" s="369"/>
      <c r="AM335" s="140"/>
      <c r="AN335" s="140"/>
      <c r="AO335" s="140"/>
      <c r="AP335" s="140"/>
      <c r="AQ335" s="140"/>
      <c r="AR335" s="140"/>
      <c r="AS335" s="140"/>
      <c r="AT335" s="140"/>
      <c r="AU335" s="140"/>
      <c r="AV335" s="140"/>
      <c r="AW335" s="140"/>
      <c r="AX335" s="140"/>
      <c r="AY335" s="140"/>
      <c r="AZ335" s="64"/>
      <c r="BA335" s="369"/>
      <c r="BB335" s="140"/>
      <c r="BC335" s="140"/>
      <c r="BD335" s="140"/>
      <c r="BE335" s="140"/>
      <c r="BF335" s="140"/>
      <c r="BG335" s="140"/>
      <c r="BH335" s="140"/>
      <c r="BI335" s="140"/>
      <c r="BJ335" s="140"/>
      <c r="BK335" s="140"/>
      <c r="BL335" s="140"/>
      <c r="BM335" s="140"/>
      <c r="BN335" s="140"/>
      <c r="BO335" s="188"/>
      <c r="BP335" s="369"/>
      <c r="BQ335" s="140"/>
      <c r="BR335" s="140"/>
      <c r="BS335" s="140"/>
      <c r="BT335" s="140"/>
      <c r="BU335" s="140"/>
      <c r="BV335" s="140"/>
      <c r="BW335" s="140"/>
      <c r="BX335" s="140"/>
      <c r="BY335" s="140"/>
      <c r="BZ335" s="140"/>
      <c r="CA335" s="140"/>
      <c r="CB335" s="140"/>
      <c r="CC335" s="140"/>
      <c r="CD335" s="188"/>
      <c r="CE335" s="369"/>
      <c r="CF335" s="140"/>
      <c r="CG335" s="140"/>
      <c r="CH335" s="140"/>
      <c r="CI335" s="140"/>
      <c r="CJ335" s="140"/>
      <c r="CK335" s="140"/>
      <c r="CL335" s="140"/>
      <c r="CM335" s="140"/>
      <c r="CN335" s="140"/>
      <c r="CO335" s="140"/>
      <c r="CP335" s="140"/>
      <c r="CQ335" s="140"/>
      <c r="CR335" s="140"/>
      <c r="CS335" s="64"/>
      <c r="CT335" s="369"/>
      <c r="CU335" s="140"/>
      <c r="CV335" s="140"/>
      <c r="CW335" s="140"/>
      <c r="CX335" s="140"/>
      <c r="CY335" s="140"/>
      <c r="CZ335" s="140"/>
      <c r="DA335" s="140"/>
      <c r="DB335" s="140"/>
      <c r="DC335" s="140"/>
      <c r="DD335" s="140"/>
      <c r="DE335" s="140"/>
      <c r="DF335" s="140"/>
      <c r="DG335" s="140"/>
      <c r="DI335" s="80"/>
      <c r="DJ335" s="140"/>
      <c r="DK335" s="140"/>
      <c r="DL335" s="140"/>
      <c r="DM335" s="140"/>
      <c r="DN335" s="140"/>
      <c r="DO335" s="140"/>
      <c r="DP335" s="140"/>
      <c r="DQ335" s="140"/>
      <c r="DR335" s="140"/>
      <c r="DS335" s="140"/>
      <c r="DT335" s="140"/>
      <c r="DU335" s="140"/>
      <c r="DV335" s="140"/>
      <c r="DX335" s="80"/>
      <c r="DY335" s="140"/>
      <c r="DZ335" s="140"/>
      <c r="EA335" s="140"/>
      <c r="EB335" s="140"/>
      <c r="EC335" s="140"/>
      <c r="ED335" s="140"/>
      <c r="EE335" s="140"/>
      <c r="EF335" s="140"/>
      <c r="EG335" s="140"/>
      <c r="EH335" s="140"/>
      <c r="EI335" s="140"/>
      <c r="EJ335" s="140"/>
      <c r="EK335" s="140"/>
      <c r="EM335" s="80"/>
      <c r="EN335" s="140"/>
      <c r="EO335" s="140"/>
      <c r="EP335" s="140"/>
      <c r="EQ335" s="140"/>
      <c r="ER335" s="140"/>
      <c r="ES335" s="140"/>
      <c r="ET335" s="140"/>
      <c r="EU335" s="140"/>
      <c r="EV335" s="140"/>
      <c r="EW335" s="140"/>
      <c r="EX335" s="140"/>
      <c r="EY335" s="140"/>
      <c r="EZ335" s="140"/>
    </row>
    <row r="336" spans="1:186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8"/>
      <c r="X336" s="331"/>
      <c r="Y336" s="331"/>
      <c r="Z336" s="331"/>
      <c r="AA336" s="331"/>
      <c r="AB336" s="331"/>
      <c r="AC336" s="331"/>
      <c r="AD336" s="331"/>
      <c r="AE336" s="331"/>
      <c r="AF336" s="331"/>
      <c r="AG336" s="331"/>
      <c r="AH336" s="331"/>
      <c r="AI336" s="331"/>
      <c r="AJ336" s="331"/>
      <c r="AK336" s="70"/>
      <c r="AL336" s="369"/>
      <c r="AM336" s="140"/>
      <c r="AN336" s="140"/>
      <c r="AO336" s="140"/>
      <c r="AP336" s="140"/>
      <c r="AQ336" s="140"/>
      <c r="AR336" s="140"/>
      <c r="AS336" s="140"/>
      <c r="AT336" s="140"/>
      <c r="AU336" s="140"/>
      <c r="AV336" s="140"/>
      <c r="AW336" s="140"/>
      <c r="AX336" s="140"/>
      <c r="AY336" s="140"/>
      <c r="AZ336" s="64"/>
      <c r="BA336" s="369"/>
      <c r="BB336" s="140"/>
      <c r="BC336" s="140"/>
      <c r="BD336" s="140"/>
      <c r="BE336" s="140"/>
      <c r="BF336" s="140"/>
      <c r="BG336" s="140"/>
      <c r="BH336" s="140"/>
      <c r="BI336" s="140"/>
      <c r="BJ336" s="140"/>
      <c r="BK336" s="140"/>
      <c r="BL336" s="140"/>
      <c r="BM336" s="140"/>
      <c r="BN336" s="140"/>
      <c r="BO336" s="188"/>
      <c r="BP336" s="369"/>
      <c r="BQ336" s="140"/>
      <c r="BR336" s="140"/>
      <c r="BS336" s="140"/>
      <c r="BT336" s="140"/>
      <c r="BU336" s="140"/>
      <c r="BV336" s="140"/>
      <c r="BW336" s="140"/>
      <c r="BX336" s="140"/>
      <c r="BY336" s="140"/>
      <c r="BZ336" s="140"/>
      <c r="CA336" s="140"/>
      <c r="CB336" s="140"/>
      <c r="CC336" s="140"/>
      <c r="CD336" s="188"/>
      <c r="CE336" s="369"/>
      <c r="CF336" s="140"/>
      <c r="CG336" s="140"/>
      <c r="CH336" s="140"/>
      <c r="CI336" s="140"/>
      <c r="CJ336" s="140"/>
      <c r="CK336" s="140"/>
      <c r="CL336" s="140"/>
      <c r="CM336" s="140"/>
      <c r="CN336" s="140"/>
      <c r="CO336" s="140"/>
      <c r="CP336" s="140"/>
      <c r="CQ336" s="140"/>
      <c r="CR336" s="140"/>
      <c r="CS336" s="64"/>
      <c r="CT336" s="369"/>
      <c r="CU336" s="140"/>
      <c r="CV336" s="140"/>
      <c r="CW336" s="140"/>
      <c r="CX336" s="140"/>
      <c r="CY336" s="140"/>
      <c r="CZ336" s="140"/>
      <c r="DA336" s="140"/>
      <c r="DB336" s="140"/>
      <c r="DC336" s="140"/>
      <c r="DD336" s="140"/>
      <c r="DE336" s="140"/>
      <c r="DF336" s="140"/>
      <c r="DG336" s="140"/>
      <c r="DI336" s="80"/>
      <c r="DJ336" s="140"/>
      <c r="DK336" s="140"/>
      <c r="DL336" s="140"/>
      <c r="DM336" s="140"/>
      <c r="DN336" s="140"/>
      <c r="DO336" s="140"/>
      <c r="DP336" s="140"/>
      <c r="DQ336" s="140"/>
      <c r="DR336" s="140"/>
      <c r="DS336" s="140"/>
      <c r="DT336" s="140"/>
      <c r="DU336" s="140"/>
      <c r="DV336" s="140"/>
      <c r="DX336" s="80"/>
      <c r="DY336" s="140"/>
      <c r="DZ336" s="140"/>
      <c r="EA336" s="140"/>
      <c r="EB336" s="140"/>
      <c r="EC336" s="140"/>
      <c r="ED336" s="140"/>
      <c r="EE336" s="140"/>
      <c r="EF336" s="140"/>
      <c r="EG336" s="140"/>
      <c r="EH336" s="140"/>
      <c r="EI336" s="140"/>
      <c r="EJ336" s="140"/>
      <c r="EK336" s="140"/>
      <c r="EM336" s="80"/>
      <c r="EN336" s="140"/>
      <c r="EO336" s="140"/>
      <c r="EP336" s="140"/>
      <c r="EQ336" s="140"/>
      <c r="ER336" s="140"/>
      <c r="ES336" s="140"/>
      <c r="ET336" s="140"/>
      <c r="EU336" s="140"/>
      <c r="EV336" s="140"/>
      <c r="EW336" s="140"/>
      <c r="EX336" s="140"/>
      <c r="EY336" s="140"/>
      <c r="EZ336" s="140"/>
    </row>
    <row r="337" spans="1:156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8"/>
      <c r="X337" s="331"/>
      <c r="Y337" s="331"/>
      <c r="Z337" s="331"/>
      <c r="AA337" s="331"/>
      <c r="AB337" s="331"/>
      <c r="AC337" s="331"/>
      <c r="AD337" s="331"/>
      <c r="AE337" s="331"/>
      <c r="AF337" s="331"/>
      <c r="AG337" s="331"/>
      <c r="AH337" s="331"/>
      <c r="AI337" s="331"/>
      <c r="AJ337" s="331"/>
      <c r="AK337" s="70"/>
      <c r="AL337" s="369"/>
      <c r="AM337" s="140"/>
      <c r="AN337" s="140"/>
      <c r="AO337" s="140"/>
      <c r="AP337" s="140"/>
      <c r="AQ337" s="140"/>
      <c r="AR337" s="140"/>
      <c r="AS337" s="140"/>
      <c r="AT337" s="140"/>
      <c r="AU337" s="140"/>
      <c r="AV337" s="140"/>
      <c r="AW337" s="140"/>
      <c r="AX337" s="140"/>
      <c r="AY337" s="140"/>
      <c r="AZ337" s="64"/>
      <c r="BA337" s="369"/>
      <c r="BB337" s="140"/>
      <c r="BC337" s="140"/>
      <c r="BD337" s="140"/>
      <c r="BE337" s="140"/>
      <c r="BF337" s="140"/>
      <c r="BG337" s="140"/>
      <c r="BH337" s="140"/>
      <c r="BI337" s="140"/>
      <c r="BJ337" s="140"/>
      <c r="BK337" s="140"/>
      <c r="BL337" s="140"/>
      <c r="BM337" s="140"/>
      <c r="BN337" s="140"/>
      <c r="BO337" s="188"/>
      <c r="BP337" s="369"/>
      <c r="BQ337" s="140"/>
      <c r="BR337" s="140"/>
      <c r="BS337" s="140"/>
      <c r="BT337" s="140"/>
      <c r="BU337" s="140"/>
      <c r="BV337" s="140"/>
      <c r="BW337" s="140"/>
      <c r="BX337" s="140"/>
      <c r="BY337" s="140"/>
      <c r="BZ337" s="140"/>
      <c r="CA337" s="140"/>
      <c r="CB337" s="140"/>
      <c r="CC337" s="140"/>
      <c r="CD337" s="188"/>
      <c r="CE337" s="369"/>
      <c r="CF337" s="140"/>
      <c r="CG337" s="140"/>
      <c r="CH337" s="140"/>
      <c r="CI337" s="140"/>
      <c r="CJ337" s="140"/>
      <c r="CK337" s="140"/>
      <c r="CL337" s="140"/>
      <c r="CM337" s="140"/>
      <c r="CN337" s="140"/>
      <c r="CO337" s="140"/>
      <c r="CP337" s="140"/>
      <c r="CQ337" s="140"/>
      <c r="CR337" s="140"/>
      <c r="CS337" s="64"/>
      <c r="CT337" s="369"/>
      <c r="CU337" s="140"/>
      <c r="CV337" s="140"/>
      <c r="CW337" s="140"/>
      <c r="CX337" s="140"/>
      <c r="CY337" s="140"/>
      <c r="CZ337" s="140"/>
      <c r="DA337" s="140"/>
      <c r="DB337" s="140"/>
      <c r="DC337" s="140"/>
      <c r="DD337" s="140"/>
      <c r="DE337" s="140"/>
      <c r="DF337" s="140"/>
      <c r="DG337" s="140"/>
      <c r="DI337" s="80"/>
      <c r="DJ337" s="140"/>
      <c r="DK337" s="140"/>
      <c r="DL337" s="140"/>
      <c r="DM337" s="140"/>
      <c r="DN337" s="140"/>
      <c r="DO337" s="140"/>
      <c r="DP337" s="140"/>
      <c r="DQ337" s="140"/>
      <c r="DR337" s="140"/>
      <c r="DS337" s="140"/>
      <c r="DT337" s="140"/>
      <c r="DU337" s="140"/>
      <c r="DV337" s="140"/>
      <c r="DX337" s="80"/>
      <c r="DY337" s="140"/>
      <c r="DZ337" s="140"/>
      <c r="EA337" s="140"/>
      <c r="EB337" s="140"/>
      <c r="EC337" s="140"/>
      <c r="ED337" s="140"/>
      <c r="EE337" s="140"/>
      <c r="EF337" s="140"/>
      <c r="EG337" s="140"/>
      <c r="EH337" s="140"/>
      <c r="EI337" s="140"/>
      <c r="EJ337" s="140"/>
      <c r="EK337" s="140"/>
      <c r="EM337" s="80"/>
      <c r="EN337" s="140"/>
      <c r="EO337" s="140"/>
      <c r="EP337" s="140"/>
      <c r="EQ337" s="140"/>
      <c r="ER337" s="140"/>
      <c r="ES337" s="140"/>
      <c r="ET337" s="140"/>
      <c r="EU337" s="140"/>
      <c r="EV337" s="140"/>
      <c r="EW337" s="140"/>
      <c r="EX337" s="140"/>
      <c r="EY337" s="140"/>
      <c r="EZ337" s="140"/>
    </row>
    <row r="338" spans="1:156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8"/>
      <c r="X338" s="331"/>
      <c r="Y338" s="331"/>
      <c r="Z338" s="331"/>
      <c r="AA338" s="331"/>
      <c r="AB338" s="331"/>
      <c r="AC338" s="331"/>
      <c r="AD338" s="331"/>
      <c r="AE338" s="331"/>
      <c r="AF338" s="331"/>
      <c r="AG338" s="331"/>
      <c r="AH338" s="331"/>
      <c r="AI338" s="331"/>
      <c r="AJ338" s="331"/>
      <c r="AK338" s="70"/>
      <c r="AL338" s="369"/>
      <c r="AM338" s="140"/>
      <c r="AN338" s="140"/>
      <c r="AO338" s="140"/>
      <c r="AP338" s="140"/>
      <c r="AQ338" s="140"/>
      <c r="AR338" s="140"/>
      <c r="AS338" s="140"/>
      <c r="AT338" s="140"/>
      <c r="AU338" s="140"/>
      <c r="AV338" s="140"/>
      <c r="AW338" s="140"/>
      <c r="AX338" s="140"/>
      <c r="AY338" s="140"/>
      <c r="AZ338" s="64"/>
      <c r="BA338" s="369"/>
      <c r="BB338" s="140"/>
      <c r="BC338" s="140"/>
      <c r="BD338" s="140"/>
      <c r="BE338" s="140"/>
      <c r="BF338" s="140"/>
      <c r="BG338" s="140"/>
      <c r="BH338" s="140"/>
      <c r="BI338" s="140"/>
      <c r="BJ338" s="140"/>
      <c r="BK338" s="140"/>
      <c r="BL338" s="140"/>
      <c r="BM338" s="140"/>
      <c r="BN338" s="140"/>
      <c r="BO338" s="188"/>
      <c r="BP338" s="369"/>
      <c r="BQ338" s="140"/>
      <c r="BR338" s="140"/>
      <c r="BS338" s="140"/>
      <c r="BT338" s="140"/>
      <c r="BU338" s="140"/>
      <c r="BV338" s="140"/>
      <c r="BW338" s="140"/>
      <c r="BX338" s="140"/>
      <c r="BY338" s="140"/>
      <c r="BZ338" s="140"/>
      <c r="CA338" s="140"/>
      <c r="CB338" s="140"/>
      <c r="CC338" s="140"/>
      <c r="CD338" s="188"/>
      <c r="CE338" s="369"/>
      <c r="CF338" s="140"/>
      <c r="CG338" s="140"/>
      <c r="CH338" s="140"/>
      <c r="CI338" s="140"/>
      <c r="CJ338" s="140"/>
      <c r="CK338" s="140"/>
      <c r="CL338" s="140"/>
      <c r="CM338" s="140"/>
      <c r="CN338" s="140"/>
      <c r="CO338" s="140"/>
      <c r="CP338" s="140"/>
      <c r="CQ338" s="140"/>
      <c r="CR338" s="140"/>
      <c r="CS338" s="64"/>
      <c r="CT338" s="369"/>
      <c r="CU338" s="140"/>
      <c r="CV338" s="140"/>
      <c r="CW338" s="140"/>
      <c r="CX338" s="140"/>
      <c r="CY338" s="140"/>
      <c r="CZ338" s="140"/>
      <c r="DA338" s="140"/>
      <c r="DB338" s="140"/>
      <c r="DC338" s="140"/>
      <c r="DD338" s="140"/>
      <c r="DE338" s="140"/>
      <c r="DF338" s="140"/>
      <c r="DG338" s="140"/>
      <c r="DI338" s="80"/>
      <c r="DJ338" s="140"/>
      <c r="DK338" s="140"/>
      <c r="DL338" s="140"/>
      <c r="DM338" s="140"/>
      <c r="DN338" s="140"/>
      <c r="DO338" s="140"/>
      <c r="DP338" s="140"/>
      <c r="DQ338" s="140"/>
      <c r="DR338" s="140"/>
      <c r="DS338" s="140"/>
      <c r="DT338" s="140"/>
      <c r="DU338" s="140"/>
      <c r="DV338" s="140"/>
      <c r="DX338" s="80"/>
      <c r="DY338" s="140"/>
      <c r="DZ338" s="140"/>
      <c r="EA338" s="140"/>
      <c r="EB338" s="140"/>
      <c r="EC338" s="140"/>
      <c r="ED338" s="140"/>
      <c r="EE338" s="140"/>
      <c r="EF338" s="140"/>
      <c r="EG338" s="140"/>
      <c r="EH338" s="140"/>
      <c r="EI338" s="140"/>
      <c r="EJ338" s="140"/>
      <c r="EK338" s="140"/>
      <c r="EM338" s="80"/>
      <c r="EN338" s="140"/>
      <c r="EO338" s="140"/>
      <c r="EP338" s="140"/>
      <c r="EQ338" s="140"/>
      <c r="ER338" s="140"/>
      <c r="ES338" s="140"/>
      <c r="ET338" s="140"/>
      <c r="EU338" s="140"/>
      <c r="EV338" s="140"/>
      <c r="EW338" s="140"/>
      <c r="EX338" s="140"/>
      <c r="EY338" s="140"/>
      <c r="EZ338" s="140"/>
    </row>
    <row r="339" spans="1:156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8"/>
      <c r="X339" s="331"/>
      <c r="Y339" s="331"/>
      <c r="Z339" s="331"/>
      <c r="AA339" s="331"/>
      <c r="AB339" s="331"/>
      <c r="AC339" s="331"/>
      <c r="AD339" s="331"/>
      <c r="AE339" s="331"/>
      <c r="AF339" s="331"/>
      <c r="AG339" s="331"/>
      <c r="AH339" s="331"/>
      <c r="AI339" s="331"/>
      <c r="AJ339" s="331"/>
      <c r="AK339" s="70"/>
      <c r="AL339" s="369"/>
      <c r="AM339" s="140"/>
      <c r="AN339" s="140"/>
      <c r="AO339" s="140"/>
      <c r="AP339" s="140"/>
      <c r="AQ339" s="140"/>
      <c r="AR339" s="140"/>
      <c r="AS339" s="140"/>
      <c r="AT339" s="140"/>
      <c r="AU339" s="140"/>
      <c r="AV339" s="140"/>
      <c r="AW339" s="140"/>
      <c r="AX339" s="140"/>
      <c r="AY339" s="140"/>
      <c r="AZ339" s="64"/>
      <c r="BA339" s="369"/>
      <c r="BB339" s="140"/>
      <c r="BC339" s="140"/>
      <c r="BD339" s="140"/>
      <c r="BE339" s="140"/>
      <c r="BF339" s="140"/>
      <c r="BG339" s="140"/>
      <c r="BH339" s="140"/>
      <c r="BI339" s="140"/>
      <c r="BJ339" s="140"/>
      <c r="BK339" s="140"/>
      <c r="BL339" s="140"/>
      <c r="BM339" s="140"/>
      <c r="BN339" s="140"/>
      <c r="BO339" s="188"/>
      <c r="BP339" s="369"/>
      <c r="BQ339" s="140"/>
      <c r="BR339" s="140"/>
      <c r="BS339" s="140"/>
      <c r="BT339" s="140"/>
      <c r="BU339" s="140"/>
      <c r="BV339" s="140"/>
      <c r="BW339" s="140"/>
      <c r="BX339" s="140"/>
      <c r="BY339" s="140"/>
      <c r="BZ339" s="140"/>
      <c r="CA339" s="140"/>
      <c r="CB339" s="140"/>
      <c r="CC339" s="140"/>
      <c r="CD339" s="188"/>
      <c r="CE339" s="369"/>
      <c r="CF339" s="140"/>
      <c r="CG339" s="140"/>
      <c r="CH339" s="140"/>
      <c r="CI339" s="140"/>
      <c r="CJ339" s="140"/>
      <c r="CK339" s="140"/>
      <c r="CL339" s="140"/>
      <c r="CM339" s="140"/>
      <c r="CN339" s="140"/>
      <c r="CO339" s="140"/>
      <c r="CP339" s="140"/>
      <c r="CQ339" s="140"/>
      <c r="CR339" s="140"/>
      <c r="CS339" s="64"/>
      <c r="CT339" s="369"/>
      <c r="CU339" s="140"/>
      <c r="CV339" s="140"/>
      <c r="CW339" s="140"/>
      <c r="CX339" s="140"/>
      <c r="CY339" s="140"/>
      <c r="CZ339" s="140"/>
      <c r="DA339" s="140"/>
      <c r="DB339" s="140"/>
      <c r="DC339" s="140"/>
      <c r="DD339" s="140"/>
      <c r="DE339" s="140"/>
      <c r="DF339" s="140"/>
      <c r="DG339" s="140"/>
      <c r="DI339" s="80"/>
      <c r="DJ339" s="140"/>
      <c r="DK339" s="140"/>
      <c r="DL339" s="140"/>
      <c r="DM339" s="140"/>
      <c r="DN339" s="140"/>
      <c r="DO339" s="140"/>
      <c r="DP339" s="140"/>
      <c r="DQ339" s="140"/>
      <c r="DR339" s="140"/>
      <c r="DS339" s="140"/>
      <c r="DT339" s="140"/>
      <c r="DU339" s="140"/>
      <c r="DV339" s="140"/>
      <c r="DX339" s="80"/>
      <c r="DY339" s="140"/>
      <c r="DZ339" s="140"/>
      <c r="EA339" s="140"/>
      <c r="EB339" s="140"/>
      <c r="EC339" s="140"/>
      <c r="ED339" s="140"/>
      <c r="EE339" s="140"/>
      <c r="EF339" s="140"/>
      <c r="EG339" s="140"/>
      <c r="EH339" s="140"/>
      <c r="EI339" s="140"/>
      <c r="EJ339" s="140"/>
      <c r="EK339" s="140"/>
      <c r="EM339" s="80"/>
      <c r="EN339" s="140"/>
      <c r="EO339" s="140"/>
      <c r="EP339" s="140"/>
      <c r="EQ339" s="140"/>
      <c r="ER339" s="140"/>
      <c r="ES339" s="140"/>
      <c r="ET339" s="140"/>
      <c r="EU339" s="140"/>
      <c r="EV339" s="140"/>
      <c r="EW339" s="140"/>
      <c r="EX339" s="140"/>
      <c r="EY339" s="140"/>
      <c r="EZ339" s="140"/>
    </row>
    <row r="340" spans="1:156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8"/>
      <c r="X340" s="331"/>
      <c r="Y340" s="331"/>
      <c r="Z340" s="331"/>
      <c r="AA340" s="331"/>
      <c r="AB340" s="331"/>
      <c r="AC340" s="331"/>
      <c r="AD340" s="331"/>
      <c r="AE340" s="331"/>
      <c r="AF340" s="331"/>
      <c r="AG340" s="331"/>
      <c r="AH340" s="331"/>
      <c r="AI340" s="331"/>
      <c r="AJ340" s="331"/>
      <c r="AK340" s="70"/>
      <c r="AL340" s="369"/>
      <c r="AM340" s="140"/>
      <c r="AN340" s="140"/>
      <c r="AO340" s="140"/>
      <c r="AP340" s="140"/>
      <c r="AQ340" s="140"/>
      <c r="AR340" s="140"/>
      <c r="AS340" s="140"/>
      <c r="AT340" s="140"/>
      <c r="AU340" s="140"/>
      <c r="AV340" s="140"/>
      <c r="AW340" s="140"/>
      <c r="AX340" s="140"/>
      <c r="AY340" s="140"/>
      <c r="AZ340" s="64"/>
      <c r="BA340" s="369"/>
      <c r="BB340" s="140"/>
      <c r="BC340" s="140"/>
      <c r="BD340" s="140"/>
      <c r="BE340" s="140"/>
      <c r="BF340" s="140"/>
      <c r="BG340" s="140"/>
      <c r="BH340" s="140"/>
      <c r="BI340" s="140"/>
      <c r="BJ340" s="140"/>
      <c r="BK340" s="140"/>
      <c r="BL340" s="140"/>
      <c r="BM340" s="140"/>
      <c r="BN340" s="140"/>
      <c r="BO340" s="188"/>
      <c r="BP340" s="369"/>
      <c r="BQ340" s="140"/>
      <c r="BR340" s="140"/>
      <c r="BS340" s="140"/>
      <c r="BT340" s="140"/>
      <c r="BU340" s="140"/>
      <c r="BV340" s="140"/>
      <c r="BW340" s="140"/>
      <c r="BX340" s="140"/>
      <c r="BY340" s="140"/>
      <c r="BZ340" s="140"/>
      <c r="CA340" s="140"/>
      <c r="CB340" s="140"/>
      <c r="CC340" s="140"/>
      <c r="CD340" s="188"/>
      <c r="CE340" s="369"/>
      <c r="CF340" s="140"/>
      <c r="CG340" s="140"/>
      <c r="CH340" s="140"/>
      <c r="CI340" s="140"/>
      <c r="CJ340" s="140"/>
      <c r="CK340" s="140"/>
      <c r="CL340" s="140"/>
      <c r="CM340" s="140"/>
      <c r="CN340" s="140"/>
      <c r="CO340" s="140"/>
      <c r="CP340" s="140"/>
      <c r="CQ340" s="140"/>
      <c r="CR340" s="140"/>
      <c r="CS340" s="64"/>
      <c r="CT340" s="369"/>
      <c r="CU340" s="140"/>
      <c r="CV340" s="140"/>
      <c r="CW340" s="140"/>
      <c r="CX340" s="140"/>
      <c r="CY340" s="140"/>
      <c r="CZ340" s="140"/>
      <c r="DA340" s="140"/>
      <c r="DB340" s="140"/>
      <c r="DC340" s="140"/>
      <c r="DD340" s="140"/>
      <c r="DE340" s="140"/>
      <c r="DF340" s="140"/>
      <c r="DG340" s="140"/>
      <c r="DI340" s="80"/>
      <c r="DJ340" s="140"/>
      <c r="DK340" s="140"/>
      <c r="DL340" s="140"/>
      <c r="DM340" s="140"/>
      <c r="DN340" s="140"/>
      <c r="DO340" s="140"/>
      <c r="DP340" s="140"/>
      <c r="DQ340" s="140"/>
      <c r="DR340" s="140"/>
      <c r="DS340" s="140"/>
      <c r="DT340" s="140"/>
      <c r="DU340" s="140"/>
      <c r="DV340" s="140"/>
      <c r="DX340" s="80"/>
      <c r="DY340" s="140"/>
      <c r="DZ340" s="140"/>
      <c r="EA340" s="140"/>
      <c r="EB340" s="140"/>
      <c r="EC340" s="140"/>
      <c r="ED340" s="140"/>
      <c r="EE340" s="140"/>
      <c r="EF340" s="140"/>
      <c r="EG340" s="140"/>
      <c r="EH340" s="140"/>
      <c r="EI340" s="140"/>
      <c r="EJ340" s="140"/>
      <c r="EK340" s="140"/>
      <c r="EM340" s="80"/>
      <c r="EN340" s="140"/>
      <c r="EO340" s="140"/>
      <c r="EP340" s="140"/>
      <c r="EQ340" s="140"/>
      <c r="ER340" s="140"/>
      <c r="ES340" s="140"/>
      <c r="ET340" s="140"/>
      <c r="EU340" s="140"/>
      <c r="EV340" s="140"/>
      <c r="EW340" s="140"/>
      <c r="EX340" s="140"/>
      <c r="EY340" s="140"/>
      <c r="EZ340" s="140"/>
    </row>
    <row r="341" spans="1:156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493"/>
      <c r="O341" s="242"/>
      <c r="P341" s="162"/>
      <c r="Q341" s="162"/>
      <c r="R341" s="162"/>
      <c r="S341" s="162"/>
      <c r="T341" s="162"/>
      <c r="U341" s="162"/>
      <c r="V341" s="162"/>
      <c r="W341" s="8"/>
      <c r="X341" s="331"/>
      <c r="Y341" s="331"/>
      <c r="Z341" s="331"/>
      <c r="AA341" s="331"/>
      <c r="AB341" s="331"/>
      <c r="AC341" s="331"/>
      <c r="AD341" s="331"/>
      <c r="AE341" s="331"/>
      <c r="AF341" s="331"/>
      <c r="AG341" s="331"/>
      <c r="AH341" s="331"/>
      <c r="AI341" s="331"/>
      <c r="AJ341" s="331"/>
      <c r="AK341" s="70"/>
      <c r="AL341" s="369"/>
      <c r="AM341" s="140"/>
      <c r="AN341" s="140"/>
      <c r="AO341" s="140"/>
      <c r="AP341" s="140"/>
      <c r="AQ341" s="140"/>
      <c r="AR341" s="140"/>
      <c r="AS341" s="140"/>
      <c r="AT341" s="140"/>
      <c r="AU341" s="140"/>
      <c r="AV341" s="140"/>
      <c r="AW341" s="140"/>
      <c r="AX341" s="140"/>
      <c r="AY341" s="140"/>
      <c r="AZ341" s="64"/>
      <c r="BA341" s="369"/>
      <c r="BB341" s="140"/>
      <c r="BC341" s="140"/>
      <c r="BD341" s="140"/>
      <c r="BE341" s="140"/>
      <c r="BF341" s="140"/>
      <c r="BG341" s="140"/>
      <c r="BH341" s="140"/>
      <c r="BI341" s="140"/>
      <c r="BJ341" s="140"/>
      <c r="BK341" s="140"/>
      <c r="BL341" s="140"/>
      <c r="BM341" s="140"/>
      <c r="BN341" s="140"/>
      <c r="BO341" s="188"/>
      <c r="BP341" s="369"/>
      <c r="BQ341" s="140"/>
      <c r="BR341" s="140"/>
      <c r="BS341" s="140"/>
      <c r="BT341" s="140"/>
      <c r="BU341" s="140"/>
      <c r="BV341" s="140"/>
      <c r="BW341" s="140"/>
      <c r="BX341" s="140"/>
      <c r="BY341" s="140"/>
      <c r="BZ341" s="140"/>
      <c r="CA341" s="140"/>
      <c r="CB341" s="140"/>
      <c r="CC341" s="140"/>
      <c r="CD341" s="188"/>
      <c r="CE341" s="369"/>
      <c r="CF341" s="140"/>
      <c r="CG341" s="140"/>
      <c r="CH341" s="140"/>
      <c r="CI341" s="140"/>
      <c r="CJ341" s="140"/>
      <c r="CK341" s="140"/>
      <c r="CL341" s="140"/>
      <c r="CM341" s="140"/>
      <c r="CN341" s="140"/>
      <c r="CO341" s="140"/>
      <c r="CP341" s="140"/>
      <c r="CQ341" s="140"/>
      <c r="CR341" s="140"/>
      <c r="CS341" s="64"/>
      <c r="CT341" s="369"/>
      <c r="CU341" s="140"/>
      <c r="CV341" s="140"/>
      <c r="CW341" s="140"/>
      <c r="CX341" s="140"/>
      <c r="CY341" s="140"/>
      <c r="CZ341" s="140"/>
      <c r="DA341" s="140"/>
      <c r="DB341" s="140"/>
      <c r="DC341" s="140"/>
      <c r="DD341" s="140"/>
      <c r="DE341" s="140"/>
      <c r="DF341" s="140"/>
      <c r="DG341" s="140"/>
      <c r="DI341" s="80"/>
      <c r="DJ341" s="140"/>
      <c r="DK341" s="140"/>
      <c r="DL341" s="140"/>
      <c r="DM341" s="140"/>
      <c r="DN341" s="140"/>
      <c r="DO341" s="140"/>
      <c r="DP341" s="140"/>
      <c r="DQ341" s="140"/>
      <c r="DR341" s="140"/>
      <c r="DS341" s="140"/>
      <c r="DT341" s="140"/>
      <c r="DU341" s="140"/>
      <c r="DV341" s="140"/>
      <c r="DX341" s="80"/>
      <c r="DY341" s="140"/>
      <c r="DZ341" s="140"/>
      <c r="EA341" s="140"/>
      <c r="EB341" s="140"/>
      <c r="EC341" s="140"/>
      <c r="ED341" s="140"/>
      <c r="EE341" s="140"/>
      <c r="EF341" s="140"/>
      <c r="EG341" s="140"/>
      <c r="EH341" s="140"/>
      <c r="EI341" s="140"/>
      <c r="EJ341" s="140"/>
      <c r="EK341" s="140"/>
      <c r="EM341" s="80"/>
      <c r="EN341" s="140"/>
      <c r="EO341" s="140"/>
      <c r="EP341" s="140"/>
      <c r="EQ341" s="140"/>
      <c r="ER341" s="140"/>
      <c r="ES341" s="140"/>
      <c r="ET341" s="140"/>
      <c r="EU341" s="140"/>
      <c r="EV341" s="140"/>
      <c r="EW341" s="140"/>
      <c r="EX341" s="140"/>
      <c r="EY341" s="140"/>
      <c r="EZ341" s="140"/>
    </row>
    <row r="342" spans="1:156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8"/>
      <c r="X342" s="331"/>
      <c r="Y342" s="331"/>
      <c r="Z342" s="331"/>
      <c r="AA342" s="331"/>
      <c r="AB342" s="331"/>
      <c r="AC342" s="331"/>
      <c r="AD342" s="331"/>
      <c r="AE342" s="331"/>
      <c r="AF342" s="331"/>
      <c r="AG342" s="331"/>
      <c r="AH342" s="331"/>
      <c r="AI342" s="331"/>
      <c r="AJ342" s="331"/>
      <c r="AK342" s="70"/>
      <c r="AL342" s="369"/>
      <c r="AM342" s="140"/>
      <c r="AN342" s="140"/>
      <c r="AO342" s="140"/>
      <c r="AP342" s="140"/>
      <c r="AQ342" s="140"/>
      <c r="AR342" s="140"/>
      <c r="AS342" s="140"/>
      <c r="AT342" s="140"/>
      <c r="AU342" s="140"/>
      <c r="AV342" s="140"/>
      <c r="AW342" s="140"/>
      <c r="AX342" s="140"/>
      <c r="AY342" s="140"/>
      <c r="AZ342" s="64"/>
      <c r="BA342" s="369"/>
      <c r="BB342" s="140"/>
      <c r="BC342" s="140"/>
      <c r="BD342" s="140"/>
      <c r="BE342" s="140"/>
      <c r="BF342" s="140"/>
      <c r="BG342" s="140"/>
      <c r="BH342" s="140"/>
      <c r="BI342" s="140"/>
      <c r="BJ342" s="140"/>
      <c r="BK342" s="140"/>
      <c r="BL342" s="140"/>
      <c r="BM342" s="140"/>
      <c r="BN342" s="140"/>
      <c r="BO342" s="188"/>
      <c r="BP342" s="369"/>
      <c r="BQ342" s="140"/>
      <c r="BR342" s="140"/>
      <c r="BS342" s="140"/>
      <c r="BT342" s="140"/>
      <c r="BU342" s="140"/>
      <c r="BV342" s="140"/>
      <c r="BW342" s="140"/>
      <c r="BX342" s="140"/>
      <c r="BY342" s="140"/>
      <c r="BZ342" s="140"/>
      <c r="CA342" s="140"/>
      <c r="CB342" s="140"/>
      <c r="CC342" s="140"/>
      <c r="CD342" s="188"/>
      <c r="CE342" s="369"/>
      <c r="CF342" s="140"/>
      <c r="CG342" s="140"/>
      <c r="CH342" s="140"/>
      <c r="CI342" s="140"/>
      <c r="CJ342" s="140"/>
      <c r="CK342" s="140"/>
      <c r="CL342" s="140"/>
      <c r="CM342" s="140"/>
      <c r="CN342" s="140"/>
      <c r="CO342" s="140"/>
      <c r="CP342" s="140"/>
      <c r="CQ342" s="140"/>
      <c r="CR342" s="140"/>
      <c r="CS342" s="64"/>
      <c r="CT342" s="369"/>
      <c r="CU342" s="140"/>
      <c r="CV342" s="140"/>
      <c r="CW342" s="140"/>
      <c r="CX342" s="140"/>
      <c r="CY342" s="140"/>
      <c r="CZ342" s="140"/>
      <c r="DA342" s="140"/>
      <c r="DB342" s="140"/>
      <c r="DC342" s="140"/>
      <c r="DD342" s="140"/>
      <c r="DE342" s="140"/>
      <c r="DF342" s="140"/>
      <c r="DG342" s="140"/>
      <c r="DI342" s="80"/>
      <c r="DJ342" s="140"/>
      <c r="DK342" s="140"/>
      <c r="DL342" s="140"/>
      <c r="DM342" s="140"/>
      <c r="DN342" s="140"/>
      <c r="DO342" s="140"/>
      <c r="DP342" s="140"/>
      <c r="DQ342" s="140"/>
      <c r="DR342" s="140"/>
      <c r="DS342" s="140"/>
      <c r="DT342" s="140"/>
      <c r="DU342" s="140"/>
      <c r="DV342" s="140"/>
      <c r="DX342" s="80"/>
      <c r="DY342" s="140"/>
      <c r="DZ342" s="140"/>
      <c r="EA342" s="140"/>
      <c r="EB342" s="140"/>
      <c r="EC342" s="140"/>
      <c r="ED342" s="140"/>
      <c r="EE342" s="140"/>
      <c r="EF342" s="140"/>
      <c r="EG342" s="140"/>
      <c r="EH342" s="140"/>
      <c r="EI342" s="140"/>
      <c r="EJ342" s="140"/>
      <c r="EK342" s="140"/>
      <c r="EM342" s="80"/>
      <c r="EN342" s="140"/>
      <c r="EO342" s="140"/>
      <c r="EP342" s="140"/>
      <c r="EQ342" s="140"/>
      <c r="ER342" s="140"/>
      <c r="ES342" s="140"/>
      <c r="ET342" s="140"/>
      <c r="EU342" s="140"/>
      <c r="EV342" s="140"/>
      <c r="EW342" s="140"/>
      <c r="EX342" s="140"/>
      <c r="EY342" s="140"/>
      <c r="EZ342" s="140"/>
    </row>
    <row r="343" spans="1:156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8"/>
      <c r="X343" s="331"/>
      <c r="Y343" s="331"/>
      <c r="Z343" s="331"/>
      <c r="AA343" s="331"/>
      <c r="AB343" s="331"/>
      <c r="AC343" s="331"/>
      <c r="AD343" s="331"/>
      <c r="AE343" s="331"/>
      <c r="AF343" s="331"/>
      <c r="AG343" s="331"/>
      <c r="AH343" s="331"/>
      <c r="AI343" s="331"/>
      <c r="AJ343" s="331"/>
      <c r="AK343" s="70"/>
      <c r="AL343" s="369"/>
      <c r="AM343" s="140"/>
      <c r="AN343" s="140"/>
      <c r="AO343" s="140"/>
      <c r="AP343" s="140"/>
      <c r="AQ343" s="140"/>
      <c r="AR343" s="140"/>
      <c r="AS343" s="140"/>
      <c r="AT343" s="140"/>
      <c r="AU343" s="140"/>
      <c r="AV343" s="140"/>
      <c r="AW343" s="140"/>
      <c r="AX343" s="140"/>
      <c r="AY343" s="140"/>
      <c r="AZ343" s="64"/>
      <c r="BA343" s="369"/>
      <c r="BB343" s="140"/>
      <c r="BC343" s="140"/>
      <c r="BD343" s="140"/>
      <c r="BE343" s="140"/>
      <c r="BF343" s="140"/>
      <c r="BG343" s="140"/>
      <c r="BH343" s="140"/>
      <c r="BI343" s="140"/>
      <c r="BJ343" s="140"/>
      <c r="BK343" s="140"/>
      <c r="BL343" s="140"/>
      <c r="BM343" s="140"/>
      <c r="BN343" s="140"/>
      <c r="BO343" s="188"/>
      <c r="BP343" s="369"/>
      <c r="BQ343" s="140"/>
      <c r="BR343" s="140"/>
      <c r="BS343" s="140"/>
      <c r="BT343" s="140"/>
      <c r="BU343" s="140"/>
      <c r="BV343" s="140"/>
      <c r="BW343" s="140"/>
      <c r="BX343" s="140"/>
      <c r="BY343" s="140"/>
      <c r="BZ343" s="140"/>
      <c r="CA343" s="140"/>
      <c r="CB343" s="140"/>
      <c r="CC343" s="140"/>
      <c r="CD343" s="188"/>
      <c r="CE343" s="369"/>
      <c r="CF343" s="140"/>
      <c r="CG343" s="140"/>
      <c r="CH343" s="140"/>
      <c r="CI343" s="140"/>
      <c r="CJ343" s="140"/>
      <c r="CK343" s="140"/>
      <c r="CL343" s="140"/>
      <c r="CM343" s="140"/>
      <c r="CN343" s="140"/>
      <c r="CO343" s="140"/>
      <c r="CP343" s="140"/>
      <c r="CQ343" s="140"/>
      <c r="CR343" s="140"/>
      <c r="CS343" s="64"/>
      <c r="CT343" s="369"/>
      <c r="CU343" s="140"/>
      <c r="CV343" s="140"/>
      <c r="CW343" s="140"/>
      <c r="CX343" s="140"/>
      <c r="CY343" s="140"/>
      <c r="CZ343" s="140"/>
      <c r="DA343" s="140"/>
      <c r="DB343" s="140"/>
      <c r="DC343" s="140"/>
      <c r="DD343" s="140"/>
      <c r="DE343" s="140"/>
      <c r="DF343" s="140"/>
      <c r="DG343" s="140"/>
      <c r="DI343" s="80"/>
      <c r="DJ343" s="140"/>
      <c r="DK343" s="140"/>
      <c r="DL343" s="140"/>
      <c r="DM343" s="140"/>
      <c r="DN343" s="140"/>
      <c r="DO343" s="140"/>
      <c r="DP343" s="140"/>
      <c r="DQ343" s="140"/>
      <c r="DR343" s="140"/>
      <c r="DS343" s="140"/>
      <c r="DT343" s="140"/>
      <c r="DU343" s="140"/>
      <c r="DV343" s="140"/>
      <c r="DX343" s="80"/>
      <c r="DY343" s="140"/>
      <c r="DZ343" s="140"/>
      <c r="EA343" s="140"/>
      <c r="EB343" s="140"/>
      <c r="EC343" s="140"/>
      <c r="ED343" s="140"/>
      <c r="EE343" s="140"/>
      <c r="EF343" s="140"/>
      <c r="EG343" s="140"/>
      <c r="EH343" s="140"/>
      <c r="EI343" s="140"/>
      <c r="EJ343" s="140"/>
      <c r="EK343" s="140"/>
      <c r="EM343" s="80"/>
      <c r="EN343" s="140"/>
      <c r="EO343" s="140"/>
      <c r="EP343" s="140"/>
      <c r="EQ343" s="140"/>
      <c r="ER343" s="140"/>
      <c r="ES343" s="140"/>
      <c r="ET343" s="140"/>
      <c r="EU343" s="140"/>
      <c r="EV343" s="140"/>
      <c r="EW343" s="140"/>
      <c r="EX343" s="140"/>
      <c r="EY343" s="140"/>
      <c r="EZ343" s="140"/>
    </row>
    <row r="344" spans="1:156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8"/>
      <c r="X344" s="331"/>
      <c r="Y344" s="331"/>
      <c r="Z344" s="331"/>
      <c r="AA344" s="331"/>
      <c r="AB344" s="331"/>
      <c r="AC344" s="331"/>
      <c r="AD344" s="331"/>
      <c r="AE344" s="331"/>
      <c r="AF344" s="331"/>
      <c r="AG344" s="331"/>
      <c r="AH344" s="331"/>
      <c r="AI344" s="331"/>
      <c r="AJ344" s="331"/>
      <c r="AK344" s="70"/>
      <c r="AL344" s="369"/>
      <c r="AM344" s="140"/>
      <c r="AN344" s="140"/>
      <c r="AO344" s="140"/>
      <c r="AP344" s="140"/>
      <c r="AQ344" s="140"/>
      <c r="AR344" s="140"/>
      <c r="AS344" s="140"/>
      <c r="AT344" s="140"/>
      <c r="AU344" s="140"/>
      <c r="AV344" s="140"/>
      <c r="AW344" s="140"/>
      <c r="AX344" s="140"/>
      <c r="AY344" s="140"/>
      <c r="AZ344" s="64"/>
      <c r="BA344" s="369"/>
      <c r="BB344" s="140"/>
      <c r="BC344" s="140"/>
      <c r="BD344" s="140"/>
      <c r="BE344" s="140"/>
      <c r="BF344" s="140"/>
      <c r="BG344" s="140"/>
      <c r="BH344" s="140"/>
      <c r="BI344" s="140"/>
      <c r="BJ344" s="140"/>
      <c r="BK344" s="140"/>
      <c r="BL344" s="140"/>
      <c r="BM344" s="140"/>
      <c r="BN344" s="140"/>
      <c r="BO344" s="188"/>
      <c r="BP344" s="369"/>
      <c r="BQ344" s="140"/>
      <c r="BR344" s="140"/>
      <c r="BS344" s="140"/>
      <c r="BT344" s="140"/>
      <c r="BU344" s="140"/>
      <c r="BV344" s="140"/>
      <c r="BW344" s="140"/>
      <c r="BX344" s="140"/>
      <c r="BY344" s="140"/>
      <c r="BZ344" s="140"/>
      <c r="CA344" s="140"/>
      <c r="CB344" s="140"/>
      <c r="CC344" s="140"/>
      <c r="CD344" s="188"/>
      <c r="CE344" s="369"/>
      <c r="CF344" s="140"/>
      <c r="CG344" s="140"/>
      <c r="CH344" s="140"/>
      <c r="CI344" s="140"/>
      <c r="CJ344" s="140"/>
      <c r="CK344" s="140"/>
      <c r="CL344" s="140"/>
      <c r="CM344" s="140"/>
      <c r="CN344" s="140"/>
      <c r="CO344" s="140"/>
      <c r="CP344" s="140"/>
      <c r="CQ344" s="140"/>
      <c r="CR344" s="140"/>
      <c r="CS344" s="64"/>
      <c r="CT344" s="369"/>
      <c r="CU344" s="140"/>
      <c r="CV344" s="140"/>
      <c r="CW344" s="140"/>
      <c r="CX344" s="140"/>
      <c r="CY344" s="140"/>
      <c r="CZ344" s="140"/>
      <c r="DA344" s="140"/>
      <c r="DB344" s="140"/>
      <c r="DC344" s="140"/>
      <c r="DD344" s="140"/>
      <c r="DE344" s="140"/>
      <c r="DF344" s="140"/>
      <c r="DG344" s="140"/>
      <c r="DI344" s="80"/>
      <c r="DJ344" s="140"/>
      <c r="DK344" s="140"/>
      <c r="DL344" s="140"/>
      <c r="DM344" s="140"/>
      <c r="DN344" s="140"/>
      <c r="DO344" s="140"/>
      <c r="DP344" s="140"/>
      <c r="DQ344" s="140"/>
      <c r="DR344" s="140"/>
      <c r="DS344" s="140"/>
      <c r="DT344" s="140"/>
      <c r="DU344" s="140"/>
      <c r="DV344" s="140"/>
      <c r="DX344" s="80"/>
      <c r="DY344" s="140"/>
      <c r="DZ344" s="140"/>
      <c r="EA344" s="140"/>
      <c r="EB344" s="140"/>
      <c r="EC344" s="140"/>
      <c r="ED344" s="140"/>
      <c r="EE344" s="140"/>
      <c r="EF344" s="140"/>
      <c r="EG344" s="140"/>
      <c r="EH344" s="140"/>
      <c r="EI344" s="140"/>
      <c r="EJ344" s="140"/>
      <c r="EK344" s="140"/>
      <c r="EM344" s="80"/>
      <c r="EN344" s="140"/>
      <c r="EO344" s="140"/>
      <c r="EP344" s="140"/>
      <c r="EQ344" s="140"/>
      <c r="ER344" s="140"/>
      <c r="ES344" s="140"/>
      <c r="ET344" s="140"/>
      <c r="EU344" s="140"/>
      <c r="EV344" s="140"/>
      <c r="EW344" s="140"/>
      <c r="EX344" s="140"/>
      <c r="EY344" s="140"/>
      <c r="EZ344" s="140"/>
    </row>
    <row r="345" spans="1:156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8"/>
      <c r="X345" s="331"/>
      <c r="Y345" s="331"/>
      <c r="Z345" s="331"/>
      <c r="AA345" s="331"/>
      <c r="AB345" s="331"/>
      <c r="AC345" s="331"/>
      <c r="AD345" s="331"/>
      <c r="AE345" s="331"/>
      <c r="AF345" s="331"/>
      <c r="AG345" s="331"/>
      <c r="AH345" s="331"/>
      <c r="AI345" s="331"/>
      <c r="AJ345" s="331"/>
      <c r="AK345" s="70"/>
      <c r="AL345" s="369"/>
      <c r="AM345" s="140"/>
      <c r="AN345" s="140"/>
      <c r="AO345" s="140"/>
      <c r="AP345" s="140"/>
      <c r="AQ345" s="140"/>
      <c r="AR345" s="140"/>
      <c r="AS345" s="140"/>
      <c r="AT345" s="140"/>
      <c r="AU345" s="140"/>
      <c r="AV345" s="140"/>
      <c r="AW345" s="140"/>
      <c r="AX345" s="140"/>
      <c r="AY345" s="140"/>
      <c r="AZ345" s="64"/>
      <c r="BA345" s="369"/>
      <c r="BB345" s="140"/>
      <c r="BC345" s="140"/>
      <c r="BD345" s="140"/>
      <c r="BE345" s="140"/>
      <c r="BF345" s="140"/>
      <c r="BG345" s="140"/>
      <c r="BH345" s="140"/>
      <c r="BI345" s="140"/>
      <c r="BJ345" s="140"/>
      <c r="BK345" s="140"/>
      <c r="BL345" s="140"/>
      <c r="BM345" s="140"/>
      <c r="BN345" s="140"/>
      <c r="BO345" s="188"/>
      <c r="BP345" s="369"/>
      <c r="BQ345" s="140"/>
      <c r="BR345" s="140"/>
      <c r="BS345" s="140"/>
      <c r="BT345" s="140"/>
      <c r="BU345" s="140"/>
      <c r="BV345" s="140"/>
      <c r="BW345" s="140"/>
      <c r="BX345" s="140"/>
      <c r="BY345" s="140"/>
      <c r="BZ345" s="140"/>
      <c r="CA345" s="140"/>
      <c r="CB345" s="140"/>
      <c r="CC345" s="140"/>
      <c r="CD345" s="188"/>
      <c r="CE345" s="369"/>
      <c r="CF345" s="140"/>
      <c r="CG345" s="140"/>
      <c r="CH345" s="140"/>
      <c r="CI345" s="140"/>
      <c r="CJ345" s="140"/>
      <c r="CK345" s="140"/>
      <c r="CL345" s="140"/>
      <c r="CM345" s="140"/>
      <c r="CN345" s="140"/>
      <c r="CO345" s="140"/>
      <c r="CP345" s="140"/>
      <c r="CQ345" s="140"/>
      <c r="CR345" s="140"/>
      <c r="CS345" s="64"/>
      <c r="CT345" s="369"/>
      <c r="CU345" s="140"/>
      <c r="CV345" s="140"/>
      <c r="CW345" s="140"/>
      <c r="CX345" s="140"/>
      <c r="CY345" s="140"/>
      <c r="CZ345" s="140"/>
      <c r="DA345" s="140"/>
      <c r="DB345" s="140"/>
      <c r="DC345" s="140"/>
      <c r="DD345" s="140"/>
      <c r="DE345" s="140"/>
      <c r="DF345" s="140"/>
      <c r="DG345" s="140"/>
      <c r="DI345" s="80"/>
      <c r="DJ345" s="140"/>
      <c r="DK345" s="140"/>
      <c r="DL345" s="140"/>
      <c r="DM345" s="140"/>
      <c r="DN345" s="140"/>
      <c r="DO345" s="140"/>
      <c r="DP345" s="140"/>
      <c r="DQ345" s="140"/>
      <c r="DR345" s="140"/>
      <c r="DS345" s="140"/>
      <c r="DT345" s="140"/>
      <c r="DU345" s="140"/>
      <c r="DV345" s="140"/>
      <c r="DX345" s="80"/>
      <c r="DY345" s="140"/>
      <c r="DZ345" s="140"/>
      <c r="EA345" s="140"/>
      <c r="EB345" s="140"/>
      <c r="EC345" s="140"/>
      <c r="ED345" s="140"/>
      <c r="EE345" s="140"/>
      <c r="EF345" s="140"/>
      <c r="EG345" s="140"/>
      <c r="EH345" s="140"/>
      <c r="EI345" s="140"/>
      <c r="EJ345" s="140"/>
      <c r="EK345" s="140"/>
      <c r="EM345" s="80"/>
      <c r="EN345" s="140"/>
      <c r="EO345" s="140"/>
      <c r="EP345" s="140"/>
      <c r="EQ345" s="140"/>
      <c r="ER345" s="140"/>
      <c r="ES345" s="140"/>
      <c r="ET345" s="140"/>
      <c r="EU345" s="140"/>
      <c r="EV345" s="140"/>
      <c r="EW345" s="140"/>
      <c r="EX345" s="140"/>
      <c r="EY345" s="140"/>
      <c r="EZ345" s="140"/>
    </row>
    <row r="346" spans="1:156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68"/>
      <c r="X346" s="331"/>
      <c r="Y346" s="332"/>
      <c r="Z346" s="332"/>
      <c r="AA346" s="332"/>
      <c r="AB346" s="332"/>
      <c r="AC346" s="332"/>
      <c r="AD346" s="332"/>
      <c r="AE346" s="332"/>
      <c r="AF346" s="332"/>
      <c r="AG346" s="332"/>
      <c r="AH346" s="332"/>
      <c r="AI346" s="509"/>
      <c r="AJ346" s="509"/>
      <c r="AK346" s="70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</row>
    <row r="347" spans="1:156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501"/>
      <c r="R347" s="162"/>
      <c r="S347" s="162"/>
      <c r="T347" s="162"/>
      <c r="U347" s="162"/>
      <c r="V347" s="162"/>
      <c r="W347" s="64"/>
      <c r="X347" s="329"/>
      <c r="Y347" s="329"/>
      <c r="Z347" s="329"/>
      <c r="AA347" s="329"/>
      <c r="AB347" s="329"/>
      <c r="AC347" s="329"/>
      <c r="AD347" s="329"/>
      <c r="AE347" s="329"/>
      <c r="AF347" s="329"/>
      <c r="AG347" s="329"/>
      <c r="AH347" s="329"/>
      <c r="AI347" s="506"/>
      <c r="AJ347" s="506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</row>
    <row r="348" spans="1:156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501"/>
      <c r="R348" s="162"/>
      <c r="S348" s="162"/>
      <c r="T348" s="162"/>
      <c r="U348" s="162"/>
      <c r="V348" s="162"/>
      <c r="W348" s="488"/>
      <c r="X348" s="317"/>
      <c r="Y348" s="317"/>
      <c r="Z348" s="317"/>
      <c r="AA348" s="317"/>
      <c r="AB348" s="317"/>
      <c r="AC348" s="317"/>
      <c r="AD348" s="317"/>
      <c r="AE348" s="317"/>
      <c r="AF348" s="317"/>
      <c r="AG348" s="317"/>
      <c r="AH348" s="317"/>
      <c r="AI348" s="334"/>
      <c r="AJ348" s="334"/>
      <c r="AK348" s="68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</row>
    <row r="349" spans="1:156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244"/>
      <c r="P349" s="162"/>
      <c r="Q349" s="244"/>
      <c r="R349" s="162"/>
      <c r="S349" s="162"/>
      <c r="T349" s="162"/>
      <c r="U349" s="162"/>
      <c r="V349" s="162"/>
      <c r="W349" s="369"/>
      <c r="X349" s="331"/>
      <c r="Y349" s="331"/>
      <c r="Z349" s="331"/>
      <c r="AA349" s="331"/>
      <c r="AB349" s="331"/>
      <c r="AC349" s="331"/>
      <c r="AD349" s="331"/>
      <c r="AE349" s="331"/>
      <c r="AF349" s="331"/>
      <c r="AG349" s="331"/>
      <c r="AH349" s="331"/>
      <c r="AI349" s="331"/>
      <c r="AJ349" s="331"/>
      <c r="AK349" s="70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</row>
    <row r="350" spans="1:156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244"/>
      <c r="R350" s="162"/>
      <c r="S350" s="162"/>
      <c r="T350" s="162"/>
      <c r="U350" s="162"/>
      <c r="V350" s="162"/>
      <c r="W350" s="369"/>
      <c r="X350" s="331"/>
      <c r="Y350" s="331"/>
      <c r="Z350" s="331"/>
      <c r="AA350" s="331"/>
      <c r="AB350" s="331"/>
      <c r="AC350" s="331"/>
      <c r="AD350" s="331"/>
      <c r="AE350" s="331"/>
      <c r="AF350" s="331"/>
      <c r="AG350" s="331"/>
      <c r="AH350" s="331"/>
      <c r="AI350" s="331"/>
      <c r="AJ350" s="331"/>
      <c r="AK350" s="70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</row>
    <row r="351" spans="1:156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244"/>
      <c r="R351" s="162"/>
      <c r="S351" s="162"/>
      <c r="T351" s="162"/>
      <c r="U351" s="162"/>
      <c r="V351" s="162"/>
      <c r="W351" s="369"/>
      <c r="X351" s="331"/>
      <c r="Y351" s="331"/>
      <c r="Z351" s="331"/>
      <c r="AA351" s="331"/>
      <c r="AB351" s="331"/>
      <c r="AC351" s="331"/>
      <c r="AD351" s="331"/>
      <c r="AE351" s="331"/>
      <c r="AF351" s="331"/>
      <c r="AG351" s="331"/>
      <c r="AH351" s="331"/>
      <c r="AI351" s="331"/>
      <c r="AJ351" s="331"/>
      <c r="AK351" s="510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</row>
    <row r="352" spans="1:156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244"/>
      <c r="R352" s="162"/>
      <c r="S352" s="162"/>
      <c r="T352" s="162"/>
      <c r="U352" s="162"/>
      <c r="V352" s="162"/>
      <c r="W352" s="369"/>
      <c r="X352" s="331"/>
      <c r="Y352" s="331"/>
      <c r="Z352" s="331"/>
      <c r="AA352" s="331"/>
      <c r="AB352" s="331"/>
      <c r="AC352" s="331"/>
      <c r="AD352" s="331"/>
      <c r="AE352" s="331"/>
      <c r="AF352" s="331"/>
      <c r="AG352" s="331"/>
      <c r="AH352" s="331"/>
      <c r="AI352" s="331"/>
      <c r="AJ352" s="331"/>
      <c r="AK352" s="510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</row>
    <row r="353" spans="1:186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504"/>
      <c r="N353" s="244"/>
      <c r="O353" s="162"/>
      <c r="P353" s="162"/>
      <c r="Q353" s="244"/>
      <c r="R353" s="162"/>
      <c r="S353" s="162"/>
      <c r="T353" s="162"/>
      <c r="U353" s="162"/>
      <c r="V353" s="162"/>
      <c r="W353" s="369"/>
      <c r="X353" s="331"/>
      <c r="Y353" s="331"/>
      <c r="Z353" s="331"/>
      <c r="AA353" s="331"/>
      <c r="AB353" s="331"/>
      <c r="AC353" s="331"/>
      <c r="AD353" s="331"/>
      <c r="AE353" s="331"/>
      <c r="AF353" s="331"/>
      <c r="AG353" s="331"/>
      <c r="AH353" s="331"/>
      <c r="AI353" s="331"/>
      <c r="AJ353" s="331"/>
      <c r="AK353" s="510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</row>
    <row r="354" spans="1:186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504"/>
      <c r="N354" s="244"/>
      <c r="O354" s="162"/>
      <c r="P354" s="162"/>
      <c r="Q354" s="244"/>
      <c r="R354" s="162"/>
      <c r="S354" s="162"/>
      <c r="T354" s="162"/>
      <c r="U354" s="162"/>
      <c r="V354" s="162"/>
      <c r="W354" s="369"/>
      <c r="X354" s="331"/>
      <c r="Y354" s="331"/>
      <c r="Z354" s="331"/>
      <c r="AA354" s="331"/>
      <c r="AB354" s="331"/>
      <c r="AC354" s="331"/>
      <c r="AD354" s="331"/>
      <c r="AE354" s="331"/>
      <c r="AF354" s="331"/>
      <c r="AG354" s="331"/>
      <c r="AH354" s="331"/>
      <c r="AI354" s="331"/>
      <c r="AJ354" s="331"/>
      <c r="AK354" s="510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</row>
    <row r="355" spans="1:186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504"/>
      <c r="N355" s="244"/>
      <c r="O355" s="162"/>
      <c r="P355" s="162"/>
      <c r="Q355" s="244"/>
      <c r="R355" s="501"/>
      <c r="S355" s="501"/>
      <c r="T355" s="501"/>
      <c r="U355" s="501"/>
      <c r="V355" s="501"/>
      <c r="W355" s="369"/>
      <c r="X355" s="331"/>
      <c r="Y355" s="331"/>
      <c r="Z355" s="331"/>
      <c r="AA355" s="331"/>
      <c r="AB355" s="331"/>
      <c r="AC355" s="331"/>
      <c r="AD355" s="331"/>
      <c r="AE355" s="331"/>
      <c r="AF355" s="331"/>
      <c r="AG355" s="331"/>
      <c r="AH355" s="331"/>
      <c r="AI355" s="331"/>
      <c r="AJ355" s="331"/>
      <c r="AK355" s="510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</row>
    <row r="356" spans="1:186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504"/>
      <c r="N356" s="244"/>
      <c r="O356" s="162"/>
      <c r="P356" s="162"/>
      <c r="Q356" s="244"/>
      <c r="R356" s="162"/>
      <c r="S356" s="162"/>
      <c r="T356" s="162"/>
      <c r="U356" s="162"/>
      <c r="V356" s="162"/>
      <c r="W356" s="369"/>
      <c r="X356" s="331"/>
      <c r="Y356" s="331"/>
      <c r="Z356" s="331"/>
      <c r="AA356" s="331"/>
      <c r="AB356" s="331"/>
      <c r="AC356" s="331"/>
      <c r="AD356" s="331"/>
      <c r="AE356" s="331"/>
      <c r="AF356" s="331"/>
      <c r="AG356" s="331"/>
      <c r="AH356" s="331"/>
      <c r="AI356" s="331"/>
      <c r="AJ356" s="331"/>
      <c r="AK356" s="510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</row>
    <row r="357" spans="1:186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504"/>
      <c r="N357" s="244"/>
      <c r="O357" s="162"/>
      <c r="P357" s="162"/>
      <c r="Q357" s="244"/>
      <c r="R357" s="162"/>
      <c r="S357" s="162"/>
      <c r="T357" s="162"/>
      <c r="U357" s="162"/>
      <c r="V357" s="162"/>
      <c r="W357" s="369"/>
      <c r="X357" s="331"/>
      <c r="Y357" s="331"/>
      <c r="Z357" s="331"/>
      <c r="AA357" s="331"/>
      <c r="AB357" s="331"/>
      <c r="AC357" s="331"/>
      <c r="AD357" s="331"/>
      <c r="AE357" s="331"/>
      <c r="AF357" s="331"/>
      <c r="AG357" s="331"/>
      <c r="AH357" s="331"/>
      <c r="AI357" s="331"/>
      <c r="AJ357" s="331"/>
      <c r="AK357" s="510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</row>
    <row r="358" spans="1:186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504"/>
      <c r="N358" s="244"/>
      <c r="O358" s="162"/>
      <c r="P358" s="162"/>
      <c r="Q358" s="244"/>
      <c r="R358" s="162"/>
      <c r="S358" s="162"/>
      <c r="T358" s="162"/>
      <c r="U358" s="162"/>
      <c r="V358" s="162"/>
      <c r="W358" s="8"/>
      <c r="X358" s="331"/>
      <c r="Y358" s="331"/>
      <c r="Z358" s="331"/>
      <c r="AA358" s="331"/>
      <c r="AB358" s="331"/>
      <c r="AC358" s="331"/>
      <c r="AD358" s="331"/>
      <c r="AE358" s="331"/>
      <c r="AF358" s="331"/>
      <c r="AG358" s="331"/>
      <c r="AH358" s="331"/>
      <c r="AI358" s="331"/>
      <c r="AJ358" s="331"/>
      <c r="AK358" s="510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</row>
    <row r="359" spans="1:186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504"/>
      <c r="N359" s="244"/>
      <c r="O359" s="162"/>
      <c r="P359" s="162"/>
      <c r="Q359" s="244"/>
      <c r="R359" s="162"/>
      <c r="S359" s="162"/>
      <c r="T359" s="162"/>
      <c r="U359" s="162"/>
      <c r="V359" s="162"/>
      <c r="W359" s="8"/>
      <c r="X359" s="331"/>
      <c r="Y359" s="331"/>
      <c r="Z359" s="331"/>
      <c r="AA359" s="331"/>
      <c r="AB359" s="331"/>
      <c r="AC359" s="331"/>
      <c r="AD359" s="331"/>
      <c r="AE359" s="331"/>
      <c r="AF359" s="331"/>
      <c r="AG359" s="331"/>
      <c r="AH359" s="331"/>
      <c r="AI359" s="331"/>
      <c r="AJ359" s="331"/>
      <c r="AK359" s="70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</row>
    <row r="360" spans="1:186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244"/>
      <c r="R360" s="162"/>
      <c r="S360" s="162"/>
      <c r="T360" s="162"/>
      <c r="U360" s="162"/>
      <c r="V360" s="162"/>
      <c r="W360" s="8"/>
      <c r="X360" s="331"/>
      <c r="Y360" s="331"/>
      <c r="Z360" s="331"/>
      <c r="AA360" s="331"/>
      <c r="AB360" s="331"/>
      <c r="AC360" s="331"/>
      <c r="AD360" s="331"/>
      <c r="AE360" s="331"/>
      <c r="AF360" s="331"/>
      <c r="AG360" s="331"/>
      <c r="AH360" s="331"/>
      <c r="AI360" s="331"/>
      <c r="AJ360" s="331"/>
      <c r="AK360" s="70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</row>
    <row r="361" spans="1:186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244"/>
      <c r="R361" s="162"/>
      <c r="S361" s="162"/>
      <c r="T361" s="162"/>
      <c r="U361" s="162"/>
      <c r="V361" s="162"/>
      <c r="W361" s="8"/>
      <c r="X361" s="331"/>
      <c r="Y361" s="331"/>
      <c r="Z361" s="331"/>
      <c r="AA361" s="331"/>
      <c r="AB361" s="331"/>
      <c r="AC361" s="331"/>
      <c r="AD361" s="331"/>
      <c r="AE361" s="331"/>
      <c r="AF361" s="331"/>
      <c r="AG361" s="331"/>
      <c r="AH361" s="331"/>
      <c r="AI361" s="331"/>
      <c r="AJ361" s="331"/>
      <c r="AK361" s="70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</row>
    <row r="362" spans="1:186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68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2"/>
      <c r="AH362" s="332"/>
      <c r="AI362" s="509"/>
      <c r="AJ362" s="509"/>
      <c r="AK362" s="510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</row>
    <row r="363" spans="1:186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501"/>
      <c r="R363" s="162"/>
      <c r="S363" s="162"/>
      <c r="T363" s="162"/>
      <c r="U363" s="162"/>
      <c r="V363" s="162"/>
      <c r="W363" s="491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508"/>
      <c r="AJ363" s="508"/>
      <c r="AK363" s="491"/>
      <c r="AL363" s="491"/>
      <c r="AM363" s="491"/>
      <c r="AN363" s="491"/>
      <c r="AO363" s="491"/>
      <c r="AP363" s="491"/>
      <c r="AQ363" s="491"/>
      <c r="AR363" s="491"/>
      <c r="AS363" s="491"/>
      <c r="AT363" s="491"/>
      <c r="AU363" s="491"/>
      <c r="AV363" s="491"/>
      <c r="AW363" s="491"/>
      <c r="AX363" s="491"/>
      <c r="AY363" s="491"/>
      <c r="AZ363" s="491"/>
      <c r="BA363" s="491"/>
      <c r="BB363" s="491"/>
      <c r="BC363" s="491"/>
      <c r="BD363" s="491"/>
      <c r="BE363" s="491"/>
      <c r="BF363" s="491"/>
      <c r="BG363" s="491"/>
      <c r="BH363" s="491"/>
      <c r="BI363" s="491"/>
      <c r="BJ363" s="491"/>
      <c r="BK363" s="491"/>
      <c r="BL363" s="491"/>
      <c r="BM363" s="491"/>
      <c r="BN363" s="491"/>
      <c r="BO363" s="491"/>
      <c r="BP363" s="491"/>
      <c r="BQ363" s="491"/>
      <c r="BR363" s="491"/>
      <c r="BS363" s="491"/>
      <c r="BT363" s="491"/>
      <c r="BU363" s="491"/>
      <c r="BV363" s="491"/>
      <c r="BW363" s="491"/>
      <c r="BX363" s="491"/>
      <c r="BY363" s="491"/>
      <c r="BZ363" s="491"/>
      <c r="CA363" s="491"/>
      <c r="CB363" s="491"/>
      <c r="CC363" s="491"/>
      <c r="CD363" s="491"/>
      <c r="CE363" s="491"/>
      <c r="CF363" s="491"/>
      <c r="CG363" s="491"/>
      <c r="CH363" s="491"/>
      <c r="CI363" s="491"/>
      <c r="CJ363" s="491"/>
      <c r="CK363" s="491"/>
      <c r="CL363" s="491"/>
      <c r="CM363" s="491"/>
      <c r="CN363" s="491"/>
      <c r="CO363" s="491"/>
      <c r="CP363" s="491"/>
      <c r="CQ363" s="491"/>
      <c r="CR363" s="491"/>
      <c r="CS363" s="491"/>
      <c r="CT363" s="491"/>
      <c r="CU363" s="491"/>
      <c r="CV363" s="491"/>
      <c r="CW363" s="491"/>
      <c r="CX363" s="491"/>
      <c r="CY363" s="95"/>
      <c r="CZ363" s="95"/>
      <c r="DA363" s="95"/>
      <c r="DB363" s="95"/>
      <c r="DC363" s="95"/>
      <c r="DD363" s="95"/>
      <c r="DE363" s="95"/>
      <c r="DF363" s="95"/>
      <c r="DG363" s="95"/>
      <c r="DH363" s="95"/>
      <c r="DI363" s="95"/>
      <c r="DJ363" s="95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/>
      <c r="DU363" s="95"/>
      <c r="DV363" s="95"/>
      <c r="DW363" s="95"/>
      <c r="DX363" s="95"/>
      <c r="DY363" s="95"/>
      <c r="DZ363" s="95"/>
      <c r="EA363" s="95"/>
      <c r="EB363" s="95"/>
      <c r="EC363" s="95"/>
      <c r="ED363" s="95"/>
      <c r="EE363" s="95"/>
      <c r="EF363" s="95"/>
      <c r="EG363" s="95"/>
      <c r="EH363" s="95"/>
      <c r="EI363" s="95"/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/>
      <c r="EY363" s="95"/>
      <c r="EZ363" s="95"/>
      <c r="FA363" s="95"/>
      <c r="FB363" s="95"/>
      <c r="FC363" s="95"/>
      <c r="FD363" s="95"/>
      <c r="FE363" s="95"/>
      <c r="FF363" s="95"/>
      <c r="FG363" s="95"/>
      <c r="FH363" s="95"/>
      <c r="FI363" s="95"/>
      <c r="FJ363" s="95"/>
      <c r="FK363" s="95"/>
      <c r="FL363" s="95"/>
      <c r="FM363" s="95"/>
      <c r="FN363" s="95"/>
      <c r="FO363" s="95"/>
      <c r="FP363" s="95"/>
      <c r="FQ363" s="95"/>
      <c r="FR363" s="95"/>
      <c r="FS363" s="95"/>
      <c r="FT363" s="95"/>
      <c r="FU363" s="95"/>
      <c r="FV363" s="95"/>
      <c r="FW363" s="95"/>
      <c r="FX363" s="95"/>
      <c r="FY363" s="95"/>
      <c r="FZ363" s="95"/>
      <c r="GA363" s="95"/>
      <c r="GB363" s="95"/>
      <c r="GC363" s="95"/>
      <c r="GD363" s="95"/>
    </row>
    <row r="364" spans="1:186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505"/>
      <c r="R364" s="162"/>
      <c r="S364" s="162"/>
      <c r="T364" s="162"/>
      <c r="U364" s="162"/>
      <c r="V364" s="162"/>
      <c r="W364" s="488"/>
      <c r="X364" s="317"/>
      <c r="Y364" s="317"/>
      <c r="Z364" s="317"/>
      <c r="AA364" s="317"/>
      <c r="AB364" s="317"/>
      <c r="AC364" s="317"/>
      <c r="AD364" s="317"/>
      <c r="AE364" s="317"/>
      <c r="AF364" s="317"/>
      <c r="AG364" s="317"/>
      <c r="AH364" s="317"/>
      <c r="AI364" s="334"/>
      <c r="AJ364" s="334"/>
      <c r="AK364" s="68"/>
      <c r="AL364" s="423"/>
      <c r="AM364" s="369"/>
      <c r="AN364" s="369"/>
      <c r="AO364" s="369"/>
      <c r="AP364" s="369"/>
      <c r="AQ364" s="369"/>
      <c r="AR364" s="369"/>
      <c r="AS364" s="369"/>
      <c r="AT364" s="369"/>
      <c r="AU364" s="369"/>
      <c r="AV364" s="369"/>
      <c r="AW364" s="369"/>
      <c r="AX364" s="369"/>
      <c r="AY364" s="369"/>
      <c r="AZ364" s="188"/>
      <c r="BA364" s="423"/>
      <c r="BB364" s="511"/>
      <c r="BC364" s="511"/>
      <c r="BD364" s="511"/>
      <c r="BE364" s="511"/>
      <c r="BF364" s="511"/>
      <c r="BG364" s="511"/>
      <c r="BH364" s="511"/>
      <c r="BI364" s="511"/>
      <c r="BJ364" s="511"/>
      <c r="BK364" s="511"/>
      <c r="BL364" s="511"/>
      <c r="BM364" s="511"/>
      <c r="BN364" s="511"/>
      <c r="BO364" s="188"/>
      <c r="BP364" s="423"/>
      <c r="BQ364" s="511"/>
      <c r="BR364" s="511"/>
      <c r="BS364" s="511"/>
      <c r="BT364" s="511"/>
      <c r="BU364" s="511"/>
      <c r="BV364" s="511"/>
      <c r="BW364" s="511"/>
      <c r="BX364" s="511"/>
      <c r="BY364" s="511"/>
      <c r="BZ364" s="511"/>
      <c r="CA364" s="511"/>
      <c r="CB364" s="511"/>
      <c r="CC364" s="511"/>
      <c r="CD364" s="188"/>
      <c r="CE364" s="423"/>
      <c r="CF364" s="511"/>
      <c r="CG364" s="511"/>
      <c r="CH364" s="511"/>
      <c r="CI364" s="511"/>
      <c r="CJ364" s="511"/>
      <c r="CK364" s="511"/>
      <c r="CL364" s="511"/>
      <c r="CM364" s="511"/>
      <c r="CN364" s="511"/>
      <c r="CO364" s="511"/>
      <c r="CP364" s="511"/>
      <c r="CQ364" s="511"/>
      <c r="CR364" s="511"/>
      <c r="CS364" s="64"/>
      <c r="CT364" s="423"/>
      <c r="CU364" s="511"/>
      <c r="CV364" s="511"/>
      <c r="CW364" s="511"/>
      <c r="CX364" s="511"/>
      <c r="CY364" s="165"/>
      <c r="CZ364" s="165"/>
      <c r="DA364" s="165"/>
      <c r="DB364" s="165"/>
      <c r="DC364" s="165"/>
      <c r="DD364" s="165"/>
      <c r="DE364" s="165"/>
      <c r="DF364" s="165"/>
      <c r="DG364" s="165"/>
      <c r="DI364" s="126"/>
      <c r="DJ364" s="165"/>
      <c r="DK364" s="165"/>
      <c r="DL364" s="165"/>
      <c r="DM364" s="165"/>
      <c r="DN364" s="165"/>
      <c r="DO364" s="165"/>
      <c r="DP364" s="165"/>
      <c r="DQ364" s="165"/>
      <c r="DR364" s="165"/>
      <c r="DS364" s="165"/>
      <c r="DT364" s="165"/>
      <c r="DU364" s="165"/>
      <c r="DV364" s="165"/>
      <c r="DX364" s="126"/>
      <c r="DY364" s="165"/>
      <c r="DZ364" s="165"/>
      <c r="EA364" s="165"/>
      <c r="EB364" s="165"/>
      <c r="EC364" s="165"/>
      <c r="ED364" s="165"/>
      <c r="EE364" s="165"/>
      <c r="EF364" s="165"/>
      <c r="EG364" s="165"/>
      <c r="EH364" s="165"/>
      <c r="EI364" s="165"/>
      <c r="EJ364" s="165"/>
      <c r="EK364" s="165"/>
      <c r="EM364" s="126"/>
      <c r="EN364" s="165"/>
      <c r="EO364" s="165"/>
      <c r="EP364" s="165"/>
      <c r="EQ364" s="165"/>
      <c r="ER364" s="165"/>
      <c r="ES364" s="165"/>
      <c r="ET364" s="165"/>
      <c r="EU364" s="165"/>
      <c r="EV364" s="165"/>
      <c r="EW364" s="165"/>
      <c r="EX364" s="165"/>
      <c r="EY364" s="165"/>
      <c r="EZ364" s="165"/>
      <c r="FB364" s="126"/>
      <c r="FC364" s="165"/>
      <c r="FD364" s="165"/>
      <c r="FE364" s="165"/>
      <c r="FF364" s="165"/>
      <c r="FG364" s="165"/>
      <c r="FH364" s="165"/>
      <c r="FI364" s="165"/>
      <c r="FJ364" s="165"/>
      <c r="FK364" s="165"/>
      <c r="FL364" s="165"/>
      <c r="FM364" s="165"/>
      <c r="FN364" s="165"/>
      <c r="FO364" s="165"/>
      <c r="FQ364" s="126"/>
      <c r="FR364" s="165"/>
      <c r="FS364" s="165"/>
      <c r="FT364" s="165"/>
      <c r="FU364" s="165"/>
      <c r="FV364" s="165"/>
      <c r="FW364" s="165"/>
      <c r="FX364" s="165"/>
      <c r="FY364" s="165"/>
      <c r="FZ364" s="165"/>
      <c r="GA364" s="165"/>
      <c r="GB364" s="165"/>
      <c r="GC364" s="165"/>
      <c r="GD364" s="165"/>
    </row>
    <row r="365" spans="1:186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8"/>
      <c r="X365" s="319"/>
      <c r="Y365" s="319"/>
      <c r="Z365" s="319"/>
      <c r="AA365" s="319"/>
      <c r="AB365" s="319"/>
      <c r="AC365" s="319"/>
      <c r="AD365" s="319"/>
      <c r="AE365" s="319"/>
      <c r="AF365" s="319"/>
      <c r="AG365" s="319"/>
      <c r="AH365" s="319"/>
      <c r="AI365" s="319"/>
      <c r="AJ365" s="319"/>
      <c r="AK365" s="75"/>
      <c r="AL365" s="369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88"/>
      <c r="BA365" s="369"/>
      <c r="BB365" s="104"/>
      <c r="BC365" s="104"/>
      <c r="BD365" s="104"/>
      <c r="BE365" s="104"/>
      <c r="BF365" s="104"/>
      <c r="BG365" s="104"/>
      <c r="BH365" s="104"/>
      <c r="BI365" s="104"/>
      <c r="BJ365" s="104"/>
      <c r="BK365" s="104"/>
      <c r="BL365" s="104"/>
      <c r="BM365" s="104"/>
      <c r="BN365" s="104"/>
      <c r="BO365" s="188"/>
      <c r="BP365" s="369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104"/>
      <c r="CA365" s="104"/>
      <c r="CB365" s="104"/>
      <c r="CC365" s="104"/>
      <c r="CD365" s="188"/>
      <c r="CE365" s="369"/>
      <c r="CF365" s="104"/>
      <c r="CG365" s="104"/>
      <c r="CH365" s="104"/>
      <c r="CI365" s="104"/>
      <c r="CJ365" s="104"/>
      <c r="CK365" s="104"/>
      <c r="CL365" s="104"/>
      <c r="CM365" s="104"/>
      <c r="CN365" s="104"/>
      <c r="CO365" s="104"/>
      <c r="CP365" s="104"/>
      <c r="CQ365" s="104"/>
      <c r="CR365" s="104"/>
      <c r="CS365" s="64"/>
      <c r="CT365" s="369"/>
      <c r="CU365" s="104"/>
      <c r="CV365" s="104"/>
      <c r="CW365" s="104"/>
      <c r="CX365" s="104"/>
      <c r="CY365" s="104"/>
      <c r="CZ365" s="104"/>
      <c r="DA365" s="104"/>
      <c r="DB365" s="104"/>
      <c r="DC365" s="104"/>
      <c r="DD365" s="104"/>
      <c r="DE365" s="104"/>
      <c r="DF365" s="104"/>
      <c r="DG365" s="104"/>
      <c r="DI365" s="80"/>
      <c r="DJ365" s="104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104"/>
      <c r="DV365" s="104"/>
      <c r="DX365" s="80"/>
      <c r="DY365" s="104"/>
      <c r="DZ365" s="104"/>
      <c r="EA365" s="104"/>
      <c r="EB365" s="104"/>
      <c r="EC365" s="104"/>
      <c r="ED365" s="104"/>
      <c r="EE365" s="104"/>
      <c r="EF365" s="104"/>
      <c r="EG365" s="104"/>
      <c r="EH365" s="104"/>
      <c r="EI365" s="104"/>
      <c r="EJ365" s="104"/>
      <c r="EK365" s="104"/>
      <c r="EM365" s="80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04"/>
      <c r="EZ365" s="104"/>
      <c r="FB365" s="80"/>
      <c r="FC365" s="104"/>
      <c r="FD365" s="104"/>
      <c r="FE365" s="104"/>
      <c r="FF365" s="104"/>
      <c r="FG365" s="104"/>
      <c r="FH365" s="104"/>
      <c r="FI365" s="104"/>
      <c r="FJ365" s="104"/>
      <c r="FK365" s="104"/>
      <c r="FL365" s="104"/>
      <c r="FM365" s="104"/>
      <c r="FN365" s="104"/>
      <c r="FO365" s="104"/>
      <c r="FQ365" s="80"/>
      <c r="FR365" s="104"/>
      <c r="FS365" s="104"/>
      <c r="FT365" s="104"/>
      <c r="FU365" s="104"/>
      <c r="FV365" s="104"/>
      <c r="FW365" s="104"/>
      <c r="FX365" s="104"/>
      <c r="FY365" s="104"/>
      <c r="FZ365" s="104"/>
      <c r="GA365" s="104"/>
      <c r="GB365" s="104"/>
      <c r="GC365" s="104"/>
      <c r="GD365" s="104"/>
    </row>
    <row r="366" spans="1:186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8"/>
      <c r="X366" s="319"/>
      <c r="Y366" s="319"/>
      <c r="Z366" s="319"/>
      <c r="AA366" s="319"/>
      <c r="AB366" s="319"/>
      <c r="AC366" s="319"/>
      <c r="AD366" s="319"/>
      <c r="AE366" s="319"/>
      <c r="AF366" s="319"/>
      <c r="AG366" s="319"/>
      <c r="AH366" s="319"/>
      <c r="AI366" s="319"/>
      <c r="AJ366" s="319"/>
      <c r="AK366" s="75"/>
      <c r="AL366" s="369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88"/>
      <c r="BA366" s="369"/>
      <c r="BB366" s="104"/>
      <c r="BC366" s="104"/>
      <c r="BD366" s="104"/>
      <c r="BE366" s="104"/>
      <c r="BF366" s="104"/>
      <c r="BG366" s="104"/>
      <c r="BH366" s="104"/>
      <c r="BI366" s="104"/>
      <c r="BJ366" s="104"/>
      <c r="BK366" s="104"/>
      <c r="BL366" s="104"/>
      <c r="BM366" s="104"/>
      <c r="BN366" s="104"/>
      <c r="BO366" s="188"/>
      <c r="BP366" s="369"/>
      <c r="BQ366" s="104"/>
      <c r="BR366" s="104"/>
      <c r="BS366" s="104"/>
      <c r="BT366" s="104"/>
      <c r="BU366" s="104"/>
      <c r="BV366" s="104"/>
      <c r="BW366" s="104"/>
      <c r="BX366" s="104"/>
      <c r="BY366" s="104"/>
      <c r="BZ366" s="104"/>
      <c r="CA366" s="104"/>
      <c r="CB366" s="104"/>
      <c r="CC366" s="104"/>
      <c r="CD366" s="188"/>
      <c r="CE366" s="369"/>
      <c r="CF366" s="104"/>
      <c r="CG366" s="104"/>
      <c r="CH366" s="104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64"/>
      <c r="CT366" s="369"/>
      <c r="CU366" s="104"/>
      <c r="CV366" s="104"/>
      <c r="CW366" s="104"/>
      <c r="CX366" s="104"/>
      <c r="CY366" s="104"/>
      <c r="CZ366" s="104"/>
      <c r="DA366" s="104"/>
      <c r="DB366" s="104"/>
      <c r="DC366" s="104"/>
      <c r="DD366" s="104"/>
      <c r="DE366" s="104"/>
      <c r="DF366" s="104"/>
      <c r="DG366" s="104"/>
      <c r="DI366" s="80"/>
      <c r="DJ366" s="104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104"/>
      <c r="DV366" s="104"/>
      <c r="DX366" s="80"/>
      <c r="DY366" s="104"/>
      <c r="DZ366" s="104"/>
      <c r="EA366" s="104"/>
      <c r="EB366" s="104"/>
      <c r="EC366" s="104"/>
      <c r="ED366" s="104"/>
      <c r="EE366" s="104"/>
      <c r="EF366" s="104"/>
      <c r="EG366" s="104"/>
      <c r="EH366" s="104"/>
      <c r="EI366" s="104"/>
      <c r="EJ366" s="104"/>
      <c r="EK366" s="104"/>
      <c r="EM366" s="80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04"/>
      <c r="EZ366" s="104"/>
      <c r="FB366" s="80"/>
      <c r="FC366" s="104"/>
      <c r="FD366" s="104"/>
      <c r="FE366" s="104"/>
      <c r="FF366" s="104"/>
      <c r="FG366" s="104"/>
      <c r="FH366" s="104"/>
      <c r="FI366" s="104"/>
      <c r="FJ366" s="104"/>
      <c r="FK366" s="104"/>
      <c r="FL366" s="104"/>
      <c r="FM366" s="104"/>
      <c r="FN366" s="104"/>
      <c r="FO366" s="104"/>
      <c r="FQ366" s="80"/>
      <c r="FR366" s="104"/>
      <c r="FS366" s="104"/>
      <c r="FT366" s="104"/>
      <c r="FU366" s="104"/>
      <c r="FV366" s="104"/>
      <c r="FW366" s="104"/>
      <c r="FX366" s="104"/>
      <c r="FY366" s="104"/>
      <c r="FZ366" s="104"/>
      <c r="GA366" s="104"/>
      <c r="GB366" s="104"/>
      <c r="GC366" s="104"/>
      <c r="GD366" s="104"/>
    </row>
    <row r="367" spans="1:186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8"/>
      <c r="X367" s="319"/>
      <c r="Y367" s="319"/>
      <c r="Z367" s="319"/>
      <c r="AA367" s="319"/>
      <c r="AB367" s="319"/>
      <c r="AC367" s="319"/>
      <c r="AD367" s="319"/>
      <c r="AE367" s="319"/>
      <c r="AF367" s="319"/>
      <c r="AG367" s="319"/>
      <c r="AH367" s="319"/>
      <c r="AI367" s="319"/>
      <c r="AJ367" s="319"/>
      <c r="AK367" s="75"/>
      <c r="AL367" s="369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88"/>
      <c r="BA367" s="369"/>
      <c r="BB367" s="104"/>
      <c r="BC367" s="104"/>
      <c r="BD367" s="104"/>
      <c r="BE367" s="104"/>
      <c r="BF367" s="104"/>
      <c r="BG367" s="104"/>
      <c r="BH367" s="104"/>
      <c r="BI367" s="104"/>
      <c r="BJ367" s="104"/>
      <c r="BK367" s="104"/>
      <c r="BL367" s="104"/>
      <c r="BM367" s="104"/>
      <c r="BN367" s="104"/>
      <c r="BO367" s="188"/>
      <c r="BP367" s="369"/>
      <c r="BQ367" s="104"/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4"/>
      <c r="CB367" s="104"/>
      <c r="CC367" s="104"/>
      <c r="CD367" s="188"/>
      <c r="CE367" s="369"/>
      <c r="CF367" s="104"/>
      <c r="CG367" s="104"/>
      <c r="CH367" s="104"/>
      <c r="CI367" s="104"/>
      <c r="CJ367" s="104"/>
      <c r="CK367" s="104"/>
      <c r="CL367" s="104"/>
      <c r="CM367" s="104"/>
      <c r="CN367" s="104"/>
      <c r="CO367" s="104"/>
      <c r="CP367" s="104"/>
      <c r="CQ367" s="104"/>
      <c r="CR367" s="104"/>
      <c r="CS367" s="64"/>
      <c r="CT367" s="369"/>
      <c r="CU367" s="104"/>
      <c r="CV367" s="104"/>
      <c r="CW367" s="104"/>
      <c r="CX367" s="104"/>
      <c r="CY367" s="104"/>
      <c r="CZ367" s="104"/>
      <c r="DA367" s="104"/>
      <c r="DB367" s="104"/>
      <c r="DC367" s="104"/>
      <c r="DD367" s="104"/>
      <c r="DE367" s="104"/>
      <c r="DF367" s="104"/>
      <c r="DG367" s="104"/>
      <c r="DI367" s="80"/>
      <c r="DJ367" s="104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104"/>
      <c r="DV367" s="104"/>
      <c r="DX367" s="80"/>
      <c r="DY367" s="104"/>
      <c r="DZ367" s="104"/>
      <c r="EA367" s="104"/>
      <c r="EB367" s="104"/>
      <c r="EC367" s="104"/>
      <c r="ED367" s="104"/>
      <c r="EE367" s="104"/>
      <c r="EF367" s="104"/>
      <c r="EG367" s="104"/>
      <c r="EH367" s="104"/>
      <c r="EI367" s="104"/>
      <c r="EJ367" s="104"/>
      <c r="EK367" s="104"/>
      <c r="EM367" s="80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4"/>
      <c r="FB367" s="80"/>
      <c r="FC367" s="104"/>
      <c r="FD367" s="104"/>
      <c r="FE367" s="104"/>
      <c r="FF367" s="104"/>
      <c r="FG367" s="104"/>
      <c r="FH367" s="104"/>
      <c r="FI367" s="104"/>
      <c r="FJ367" s="104"/>
      <c r="FK367" s="104"/>
      <c r="FL367" s="104"/>
      <c r="FM367" s="104"/>
      <c r="FN367" s="104"/>
      <c r="FO367" s="104"/>
      <c r="FQ367" s="80"/>
      <c r="FR367" s="104"/>
      <c r="FS367" s="104"/>
      <c r="FT367" s="104"/>
      <c r="FU367" s="104"/>
      <c r="FV367" s="104"/>
      <c r="FW367" s="104"/>
      <c r="FX367" s="104"/>
      <c r="FY367" s="104"/>
      <c r="FZ367" s="104"/>
      <c r="GA367" s="104"/>
      <c r="GB367" s="104"/>
      <c r="GC367" s="104"/>
      <c r="GD367" s="104"/>
    </row>
    <row r="368" spans="1:186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8"/>
      <c r="X368" s="319"/>
      <c r="Y368" s="319"/>
      <c r="Z368" s="319"/>
      <c r="AA368" s="319"/>
      <c r="AB368" s="319"/>
      <c r="AC368" s="319"/>
      <c r="AD368" s="319"/>
      <c r="AE368" s="319"/>
      <c r="AF368" s="319"/>
      <c r="AG368" s="319"/>
      <c r="AH368" s="319"/>
      <c r="AI368" s="319"/>
      <c r="AJ368" s="319"/>
      <c r="AK368" s="75"/>
      <c r="AL368" s="369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88"/>
      <c r="BA368" s="369"/>
      <c r="BB368" s="104"/>
      <c r="BC368" s="104"/>
      <c r="BD368" s="104"/>
      <c r="BE368" s="104"/>
      <c r="BF368" s="104"/>
      <c r="BG368" s="104"/>
      <c r="BH368" s="104"/>
      <c r="BI368" s="104"/>
      <c r="BJ368" s="104"/>
      <c r="BK368" s="104"/>
      <c r="BL368" s="104"/>
      <c r="BM368" s="104"/>
      <c r="BN368" s="104"/>
      <c r="BO368" s="188"/>
      <c r="BP368" s="369"/>
      <c r="BQ368" s="104"/>
      <c r="BR368" s="104"/>
      <c r="BS368" s="104"/>
      <c r="BT368" s="104"/>
      <c r="BU368" s="104"/>
      <c r="BV368" s="104"/>
      <c r="BW368" s="104"/>
      <c r="BX368" s="104"/>
      <c r="BY368" s="104"/>
      <c r="BZ368" s="104"/>
      <c r="CA368" s="104"/>
      <c r="CB368" s="104"/>
      <c r="CC368" s="104"/>
      <c r="CD368" s="188"/>
      <c r="CE368" s="369"/>
      <c r="CF368" s="104"/>
      <c r="CG368" s="104"/>
      <c r="CH368" s="104"/>
      <c r="CI368" s="104"/>
      <c r="CJ368" s="104"/>
      <c r="CK368" s="104"/>
      <c r="CL368" s="104"/>
      <c r="CM368" s="104"/>
      <c r="CN368" s="104"/>
      <c r="CO368" s="104"/>
      <c r="CP368" s="104"/>
      <c r="CQ368" s="104"/>
      <c r="CR368" s="104"/>
      <c r="CS368" s="64"/>
      <c r="CT368" s="369"/>
      <c r="CU368" s="104"/>
      <c r="CV368" s="104"/>
      <c r="CW368" s="104"/>
      <c r="CX368" s="104"/>
      <c r="CY368" s="104"/>
      <c r="CZ368" s="104"/>
      <c r="DA368" s="104"/>
      <c r="DB368" s="104"/>
      <c r="DC368" s="104"/>
      <c r="DD368" s="104"/>
      <c r="DE368" s="104"/>
      <c r="DF368" s="104"/>
      <c r="DG368" s="104"/>
      <c r="DI368" s="80"/>
      <c r="DJ368" s="104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104"/>
      <c r="DV368" s="104"/>
      <c r="DX368" s="80"/>
      <c r="DY368" s="104"/>
      <c r="DZ368" s="104"/>
      <c r="EA368" s="104"/>
      <c r="EB368" s="104"/>
      <c r="EC368" s="104"/>
      <c r="ED368" s="104"/>
      <c r="EE368" s="104"/>
      <c r="EF368" s="104"/>
      <c r="EG368" s="104"/>
      <c r="EH368" s="104"/>
      <c r="EI368" s="104"/>
      <c r="EJ368" s="104"/>
      <c r="EK368" s="104"/>
      <c r="EM368" s="80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04"/>
      <c r="EZ368" s="104"/>
      <c r="FB368" s="80"/>
      <c r="FC368" s="104"/>
      <c r="FD368" s="104"/>
      <c r="FE368" s="104"/>
      <c r="FF368" s="104"/>
      <c r="FG368" s="104"/>
      <c r="FH368" s="104"/>
      <c r="FI368" s="104"/>
      <c r="FJ368" s="104"/>
      <c r="FK368" s="104"/>
      <c r="FL368" s="104"/>
      <c r="FM368" s="104"/>
      <c r="FN368" s="104"/>
      <c r="FO368" s="104"/>
      <c r="FQ368" s="80"/>
      <c r="FR368" s="104"/>
      <c r="FS368" s="104"/>
      <c r="FT368" s="104"/>
      <c r="FU368" s="104"/>
      <c r="FV368" s="104"/>
      <c r="FW368" s="104"/>
      <c r="FX368" s="104"/>
      <c r="FY368" s="104"/>
      <c r="FZ368" s="104"/>
      <c r="GA368" s="104"/>
      <c r="GB368" s="104"/>
      <c r="GC368" s="104"/>
      <c r="GD368" s="104"/>
    </row>
    <row r="369" spans="1:186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8"/>
      <c r="X369" s="319"/>
      <c r="Y369" s="319"/>
      <c r="Z369" s="319"/>
      <c r="AA369" s="319"/>
      <c r="AB369" s="319"/>
      <c r="AC369" s="319"/>
      <c r="AD369" s="319"/>
      <c r="AE369" s="319"/>
      <c r="AF369" s="319"/>
      <c r="AG369" s="319"/>
      <c r="AH369" s="319"/>
      <c r="AI369" s="319"/>
      <c r="AJ369" s="319"/>
      <c r="AK369" s="75"/>
      <c r="AL369" s="369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88"/>
      <c r="BA369" s="369"/>
      <c r="BB369" s="104"/>
      <c r="BC369" s="104"/>
      <c r="BD369" s="104"/>
      <c r="BE369" s="104"/>
      <c r="BF369" s="104"/>
      <c r="BG369" s="104"/>
      <c r="BH369" s="104"/>
      <c r="BI369" s="104"/>
      <c r="BJ369" s="104"/>
      <c r="BK369" s="104"/>
      <c r="BL369" s="104"/>
      <c r="BM369" s="104"/>
      <c r="BN369" s="104"/>
      <c r="BO369" s="188"/>
      <c r="BP369" s="369"/>
      <c r="BQ369" s="104"/>
      <c r="BR369" s="104"/>
      <c r="BS369" s="104"/>
      <c r="BT369" s="104"/>
      <c r="BU369" s="104"/>
      <c r="BV369" s="104"/>
      <c r="BW369" s="104"/>
      <c r="BX369" s="104"/>
      <c r="BY369" s="104"/>
      <c r="BZ369" s="104"/>
      <c r="CA369" s="104"/>
      <c r="CB369" s="104"/>
      <c r="CC369" s="104"/>
      <c r="CD369" s="188"/>
      <c r="CE369" s="369"/>
      <c r="CF369" s="104"/>
      <c r="CG369" s="104"/>
      <c r="CH369" s="104"/>
      <c r="CI369" s="104"/>
      <c r="CJ369" s="104"/>
      <c r="CK369" s="104"/>
      <c r="CL369" s="104"/>
      <c r="CM369" s="104"/>
      <c r="CN369" s="104"/>
      <c r="CO369" s="104"/>
      <c r="CP369" s="104"/>
      <c r="CQ369" s="104"/>
      <c r="CR369" s="104"/>
      <c r="CS369" s="64"/>
      <c r="CT369" s="369"/>
      <c r="CU369" s="104"/>
      <c r="CV369" s="104"/>
      <c r="CW369" s="104"/>
      <c r="CX369" s="104"/>
      <c r="CY369" s="104"/>
      <c r="CZ369" s="104"/>
      <c r="DA369" s="104"/>
      <c r="DB369" s="104"/>
      <c r="DC369" s="104"/>
      <c r="DD369" s="104"/>
      <c r="DE369" s="104"/>
      <c r="DF369" s="104"/>
      <c r="DG369" s="104"/>
      <c r="DI369" s="80"/>
      <c r="DJ369" s="104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104"/>
      <c r="DV369" s="104"/>
      <c r="DX369" s="80"/>
      <c r="DY369" s="104"/>
      <c r="DZ369" s="104"/>
      <c r="EA369" s="104"/>
      <c r="EB369" s="104"/>
      <c r="EC369" s="104"/>
      <c r="ED369" s="104"/>
      <c r="EE369" s="104"/>
      <c r="EF369" s="104"/>
      <c r="EG369" s="104"/>
      <c r="EH369" s="104"/>
      <c r="EI369" s="104"/>
      <c r="EJ369" s="104"/>
      <c r="EK369" s="104"/>
      <c r="EM369" s="80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04"/>
      <c r="EZ369" s="104"/>
      <c r="FB369" s="80"/>
      <c r="FC369" s="104"/>
      <c r="FD369" s="104"/>
      <c r="FE369" s="104"/>
      <c r="FF369" s="104"/>
      <c r="FG369" s="104"/>
      <c r="FH369" s="104"/>
      <c r="FI369" s="104"/>
      <c r="FJ369" s="104"/>
      <c r="FK369" s="104"/>
      <c r="FL369" s="104"/>
      <c r="FM369" s="104"/>
      <c r="FN369" s="104"/>
      <c r="FO369" s="104"/>
      <c r="FQ369" s="80"/>
      <c r="FR369" s="104"/>
      <c r="FS369" s="104"/>
      <c r="FT369" s="104"/>
      <c r="FU369" s="104"/>
      <c r="FV369" s="104"/>
      <c r="FW369" s="104"/>
      <c r="FX369" s="104"/>
      <c r="FY369" s="104"/>
      <c r="FZ369" s="104"/>
      <c r="GA369" s="104"/>
      <c r="GB369" s="104"/>
      <c r="GC369" s="104"/>
      <c r="GD369" s="104"/>
    </row>
    <row r="370" spans="1:186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8"/>
      <c r="X370" s="319"/>
      <c r="Y370" s="319"/>
      <c r="Z370" s="319"/>
      <c r="AA370" s="319"/>
      <c r="AB370" s="319"/>
      <c r="AC370" s="319"/>
      <c r="AD370" s="319"/>
      <c r="AE370" s="319"/>
      <c r="AF370" s="319"/>
      <c r="AG370" s="319"/>
      <c r="AH370" s="319"/>
      <c r="AI370" s="319"/>
      <c r="AJ370" s="319"/>
      <c r="AK370" s="75"/>
      <c r="AL370" s="369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88"/>
      <c r="BA370" s="369"/>
      <c r="BB370" s="104"/>
      <c r="BC370" s="104"/>
      <c r="BD370" s="104"/>
      <c r="BE370" s="104"/>
      <c r="BF370" s="104"/>
      <c r="BG370" s="104"/>
      <c r="BH370" s="104"/>
      <c r="BI370" s="104"/>
      <c r="BJ370" s="104"/>
      <c r="BK370" s="104"/>
      <c r="BL370" s="104"/>
      <c r="BM370" s="104"/>
      <c r="BN370" s="104"/>
      <c r="BO370" s="188"/>
      <c r="BP370" s="369"/>
      <c r="BQ370" s="104"/>
      <c r="BR370" s="104"/>
      <c r="BS370" s="104"/>
      <c r="BT370" s="104"/>
      <c r="BU370" s="104"/>
      <c r="BV370" s="104"/>
      <c r="BW370" s="104"/>
      <c r="BX370" s="104"/>
      <c r="BY370" s="104"/>
      <c r="BZ370" s="104"/>
      <c r="CA370" s="104"/>
      <c r="CB370" s="104"/>
      <c r="CC370" s="104"/>
      <c r="CD370" s="188"/>
      <c r="CE370" s="369"/>
      <c r="CF370" s="104"/>
      <c r="CG370" s="104"/>
      <c r="CH370" s="104"/>
      <c r="CI370" s="104"/>
      <c r="CJ370" s="104"/>
      <c r="CK370" s="104"/>
      <c r="CL370" s="104"/>
      <c r="CM370" s="104"/>
      <c r="CN370" s="104"/>
      <c r="CO370" s="104"/>
      <c r="CP370" s="104"/>
      <c r="CQ370" s="104"/>
      <c r="CR370" s="104"/>
      <c r="CS370" s="64"/>
      <c r="CT370" s="369"/>
      <c r="CU370" s="104"/>
      <c r="CV370" s="104"/>
      <c r="CW370" s="104"/>
      <c r="CX370" s="104"/>
      <c r="CY370" s="104"/>
      <c r="CZ370" s="104"/>
      <c r="DA370" s="104"/>
      <c r="DB370" s="104"/>
      <c r="DC370" s="104"/>
      <c r="DD370" s="104"/>
      <c r="DE370" s="104"/>
      <c r="DF370" s="104"/>
      <c r="DG370" s="104"/>
      <c r="DI370" s="80"/>
      <c r="DJ370" s="104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104"/>
      <c r="DV370" s="104"/>
      <c r="DX370" s="80"/>
      <c r="DY370" s="104"/>
      <c r="DZ370" s="104"/>
      <c r="EA370" s="104"/>
      <c r="EB370" s="104"/>
      <c r="EC370" s="104"/>
      <c r="ED370" s="104"/>
      <c r="EE370" s="104"/>
      <c r="EF370" s="104"/>
      <c r="EG370" s="104"/>
      <c r="EH370" s="104"/>
      <c r="EI370" s="104"/>
      <c r="EJ370" s="104"/>
      <c r="EK370" s="104"/>
      <c r="EM370" s="80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04"/>
      <c r="EZ370" s="104"/>
      <c r="FB370" s="80"/>
      <c r="FC370" s="104"/>
      <c r="FD370" s="104"/>
      <c r="FE370" s="104"/>
      <c r="FF370" s="104"/>
      <c r="FG370" s="104"/>
      <c r="FH370" s="104"/>
      <c r="FI370" s="104"/>
      <c r="FJ370" s="104"/>
      <c r="FK370" s="104"/>
      <c r="FL370" s="104"/>
      <c r="FM370" s="104"/>
      <c r="FN370" s="104"/>
      <c r="FO370" s="104"/>
      <c r="FQ370" s="80"/>
      <c r="FR370" s="104"/>
      <c r="FS370" s="104"/>
      <c r="FT370" s="104"/>
      <c r="FU370" s="104"/>
      <c r="FV370" s="104"/>
      <c r="FW370" s="104"/>
      <c r="FX370" s="104"/>
      <c r="FY370" s="104"/>
      <c r="FZ370" s="104"/>
      <c r="GA370" s="104"/>
      <c r="GB370" s="104"/>
      <c r="GC370" s="104"/>
      <c r="GD370" s="104"/>
    </row>
    <row r="371" spans="1:186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8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19"/>
      <c r="AH371" s="319"/>
      <c r="AI371" s="319"/>
      <c r="AJ371" s="319"/>
      <c r="AK371" s="75"/>
      <c r="AL371" s="369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88"/>
      <c r="BA371" s="369"/>
      <c r="BB371" s="104"/>
      <c r="BC371" s="104"/>
      <c r="BD371" s="104"/>
      <c r="BE371" s="104"/>
      <c r="BF371" s="104"/>
      <c r="BG371" s="104"/>
      <c r="BH371" s="104"/>
      <c r="BI371" s="104"/>
      <c r="BJ371" s="104"/>
      <c r="BK371" s="104"/>
      <c r="BL371" s="104"/>
      <c r="BM371" s="104"/>
      <c r="BN371" s="104"/>
      <c r="BO371" s="188"/>
      <c r="BP371" s="369"/>
      <c r="BQ371" s="104"/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4"/>
      <c r="CB371" s="104"/>
      <c r="CC371" s="104"/>
      <c r="CD371" s="188"/>
      <c r="CE371" s="369"/>
      <c r="CF371" s="104"/>
      <c r="CG371" s="104"/>
      <c r="CH371" s="104"/>
      <c r="CI371" s="104"/>
      <c r="CJ371" s="104"/>
      <c r="CK371" s="104"/>
      <c r="CL371" s="104"/>
      <c r="CM371" s="104"/>
      <c r="CN371" s="104"/>
      <c r="CO371" s="104"/>
      <c r="CP371" s="104"/>
      <c r="CQ371" s="104"/>
      <c r="CR371" s="104"/>
      <c r="CS371" s="64"/>
      <c r="CT371" s="369"/>
      <c r="CU371" s="104"/>
      <c r="CV371" s="104"/>
      <c r="CW371" s="104"/>
      <c r="CX371" s="104"/>
      <c r="CY371" s="104"/>
      <c r="CZ371" s="104"/>
      <c r="DA371" s="104"/>
      <c r="DB371" s="104"/>
      <c r="DC371" s="104"/>
      <c r="DD371" s="104"/>
      <c r="DE371" s="104"/>
      <c r="DF371" s="104"/>
      <c r="DG371" s="104"/>
      <c r="DI371" s="80"/>
      <c r="DJ371" s="104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104"/>
      <c r="DV371" s="104"/>
      <c r="DX371" s="80"/>
      <c r="DY371" s="104"/>
      <c r="DZ371" s="104"/>
      <c r="EA371" s="104"/>
      <c r="EB371" s="104"/>
      <c r="EC371" s="104"/>
      <c r="ED371" s="104"/>
      <c r="EE371" s="104"/>
      <c r="EF371" s="104"/>
      <c r="EG371" s="104"/>
      <c r="EH371" s="104"/>
      <c r="EI371" s="104"/>
      <c r="EJ371" s="104"/>
      <c r="EK371" s="104"/>
      <c r="EM371" s="80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4"/>
      <c r="FB371" s="80"/>
      <c r="FC371" s="104"/>
      <c r="FD371" s="104"/>
      <c r="FE371" s="104"/>
      <c r="FF371" s="104"/>
      <c r="FG371" s="104"/>
      <c r="FH371" s="104"/>
      <c r="FI371" s="104"/>
      <c r="FJ371" s="104"/>
      <c r="FK371" s="104"/>
      <c r="FL371" s="104"/>
      <c r="FM371" s="104"/>
      <c r="FN371" s="104"/>
      <c r="FO371" s="104"/>
      <c r="FQ371" s="80"/>
      <c r="FR371" s="104"/>
      <c r="FS371" s="104"/>
      <c r="FT371" s="104"/>
      <c r="FU371" s="104"/>
      <c r="FV371" s="104"/>
      <c r="FW371" s="104"/>
      <c r="FX371" s="104"/>
      <c r="FY371" s="104"/>
      <c r="FZ371" s="104"/>
      <c r="GA371" s="104"/>
      <c r="GB371" s="104"/>
      <c r="GC371" s="104"/>
      <c r="GD371" s="104"/>
    </row>
    <row r="372" spans="1:186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8"/>
      <c r="X372" s="319"/>
      <c r="Y372" s="319"/>
      <c r="Z372" s="319"/>
      <c r="AA372" s="319"/>
      <c r="AB372" s="319"/>
      <c r="AC372" s="319"/>
      <c r="AD372" s="319"/>
      <c r="AE372" s="319"/>
      <c r="AF372" s="319"/>
      <c r="AG372" s="319"/>
      <c r="AH372" s="319"/>
      <c r="AI372" s="319"/>
      <c r="AJ372" s="319"/>
      <c r="AK372" s="75"/>
      <c r="AL372" s="369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88"/>
      <c r="BA372" s="369"/>
      <c r="BB372" s="104"/>
      <c r="BC372" s="104"/>
      <c r="BD372" s="104"/>
      <c r="BE372" s="104"/>
      <c r="BF372" s="104"/>
      <c r="BG372" s="104"/>
      <c r="BH372" s="104"/>
      <c r="BI372" s="104"/>
      <c r="BJ372" s="104"/>
      <c r="BK372" s="104"/>
      <c r="BL372" s="104"/>
      <c r="BM372" s="104"/>
      <c r="BN372" s="104"/>
      <c r="BO372" s="188"/>
      <c r="BP372" s="369"/>
      <c r="BQ372" s="104"/>
      <c r="BR372" s="104"/>
      <c r="BS372" s="104"/>
      <c r="BT372" s="104"/>
      <c r="BU372" s="104"/>
      <c r="BV372" s="104"/>
      <c r="BW372" s="104"/>
      <c r="BX372" s="104"/>
      <c r="BY372" s="104"/>
      <c r="BZ372" s="104"/>
      <c r="CA372" s="104"/>
      <c r="CB372" s="104"/>
      <c r="CC372" s="104"/>
      <c r="CD372" s="188"/>
      <c r="CE372" s="369"/>
      <c r="CF372" s="104"/>
      <c r="CG372" s="104"/>
      <c r="CH372" s="104"/>
      <c r="CI372" s="104"/>
      <c r="CJ372" s="104"/>
      <c r="CK372" s="104"/>
      <c r="CL372" s="104"/>
      <c r="CM372" s="104"/>
      <c r="CN372" s="104"/>
      <c r="CO372" s="104"/>
      <c r="CP372" s="104"/>
      <c r="CQ372" s="104"/>
      <c r="CR372" s="104"/>
      <c r="CS372" s="64"/>
      <c r="CT372" s="369"/>
      <c r="CU372" s="104"/>
      <c r="CV372" s="104"/>
      <c r="CW372" s="104"/>
      <c r="CX372" s="104"/>
      <c r="CY372" s="104"/>
      <c r="CZ372" s="104"/>
      <c r="DA372" s="104"/>
      <c r="DB372" s="104"/>
      <c r="DC372" s="104"/>
      <c r="DD372" s="104"/>
      <c r="DE372" s="104"/>
      <c r="DF372" s="104"/>
      <c r="DG372" s="104"/>
      <c r="DI372" s="80"/>
      <c r="DJ372" s="104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104"/>
      <c r="DV372" s="104"/>
      <c r="DX372" s="80"/>
      <c r="DY372" s="104"/>
      <c r="DZ372" s="104"/>
      <c r="EA372" s="104"/>
      <c r="EB372" s="104"/>
      <c r="EC372" s="104"/>
      <c r="ED372" s="104"/>
      <c r="EE372" s="104"/>
      <c r="EF372" s="104"/>
      <c r="EG372" s="104"/>
      <c r="EH372" s="104"/>
      <c r="EI372" s="104"/>
      <c r="EJ372" s="104"/>
      <c r="EK372" s="104"/>
      <c r="EM372" s="80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04"/>
      <c r="EZ372" s="104"/>
      <c r="FB372" s="80"/>
      <c r="FC372" s="104"/>
      <c r="FD372" s="104"/>
      <c r="FE372" s="104"/>
      <c r="FF372" s="104"/>
      <c r="FG372" s="104"/>
      <c r="FH372" s="104"/>
      <c r="FI372" s="104"/>
      <c r="FJ372" s="104"/>
      <c r="FK372" s="104"/>
      <c r="FL372" s="104"/>
      <c r="FM372" s="104"/>
      <c r="FN372" s="104"/>
      <c r="FO372" s="104"/>
      <c r="FQ372" s="80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</row>
    <row r="373" spans="1:186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8"/>
      <c r="X373" s="319"/>
      <c r="Y373" s="319"/>
      <c r="Z373" s="319"/>
      <c r="AA373" s="319"/>
      <c r="AB373" s="319"/>
      <c r="AC373" s="319"/>
      <c r="AD373" s="319"/>
      <c r="AE373" s="319"/>
      <c r="AF373" s="319"/>
      <c r="AG373" s="319"/>
      <c r="AH373" s="319"/>
      <c r="AI373" s="319"/>
      <c r="AJ373" s="319"/>
      <c r="AK373" s="75"/>
      <c r="AL373" s="369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88"/>
      <c r="BA373" s="369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88"/>
      <c r="BP373" s="369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88"/>
      <c r="CE373" s="369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64"/>
      <c r="CT373" s="369"/>
      <c r="CU373" s="104"/>
      <c r="CV373" s="104"/>
      <c r="CW373" s="104"/>
      <c r="CX373" s="104"/>
      <c r="CY373" s="104"/>
      <c r="CZ373" s="104"/>
      <c r="DA373" s="104"/>
      <c r="DB373" s="104"/>
      <c r="DC373" s="104"/>
      <c r="DD373" s="104"/>
      <c r="DE373" s="104"/>
      <c r="DF373" s="104"/>
      <c r="DG373" s="104"/>
      <c r="DI373" s="80"/>
      <c r="DJ373" s="104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104"/>
      <c r="DV373" s="104"/>
      <c r="DX373" s="80"/>
      <c r="DY373" s="104"/>
      <c r="DZ373" s="104"/>
      <c r="EA373" s="104"/>
      <c r="EB373" s="104"/>
      <c r="EC373" s="104"/>
      <c r="ED373" s="104"/>
      <c r="EE373" s="104"/>
      <c r="EF373" s="104"/>
      <c r="EG373" s="104"/>
      <c r="EH373" s="104"/>
      <c r="EI373" s="104"/>
      <c r="EJ373" s="104"/>
      <c r="EK373" s="104"/>
      <c r="EM373" s="80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04"/>
      <c r="EZ373" s="104"/>
      <c r="FB373" s="80"/>
      <c r="FC373" s="104"/>
      <c r="FD373" s="104"/>
      <c r="FE373" s="104"/>
      <c r="FF373" s="104"/>
      <c r="FG373" s="104"/>
      <c r="FH373" s="104"/>
      <c r="FI373" s="104"/>
      <c r="FJ373" s="104"/>
      <c r="FK373" s="104"/>
      <c r="FL373" s="104"/>
      <c r="FM373" s="104"/>
      <c r="FN373" s="104"/>
      <c r="FO373" s="104"/>
      <c r="FQ373" s="80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</row>
    <row r="374" spans="1:186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8"/>
      <c r="X374" s="319"/>
      <c r="Y374" s="319"/>
      <c r="Z374" s="319"/>
      <c r="AA374" s="319"/>
      <c r="AB374" s="319"/>
      <c r="AC374" s="319"/>
      <c r="AD374" s="319"/>
      <c r="AE374" s="319"/>
      <c r="AF374" s="319"/>
      <c r="AG374" s="319"/>
      <c r="AH374" s="319"/>
      <c r="AI374" s="319"/>
      <c r="AJ374" s="319"/>
      <c r="AK374" s="75"/>
      <c r="AL374" s="369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88"/>
      <c r="BA374" s="369"/>
      <c r="BB374" s="104"/>
      <c r="BC374" s="104"/>
      <c r="BD374" s="104"/>
      <c r="BE374" s="104"/>
      <c r="BF374" s="104"/>
      <c r="BG374" s="104"/>
      <c r="BH374" s="104"/>
      <c r="BI374" s="104"/>
      <c r="BJ374" s="104"/>
      <c r="BK374" s="104"/>
      <c r="BL374" s="104"/>
      <c r="BM374" s="104"/>
      <c r="BN374" s="104"/>
      <c r="BO374" s="188"/>
      <c r="BP374" s="369"/>
      <c r="BQ374" s="104"/>
      <c r="BR374" s="104"/>
      <c r="BS374" s="104"/>
      <c r="BT374" s="104"/>
      <c r="BU374" s="104"/>
      <c r="BV374" s="104"/>
      <c r="BW374" s="104"/>
      <c r="BX374" s="104"/>
      <c r="BY374" s="104"/>
      <c r="BZ374" s="104"/>
      <c r="CA374" s="104"/>
      <c r="CB374" s="104"/>
      <c r="CC374" s="104"/>
      <c r="CD374" s="188"/>
      <c r="CE374" s="369"/>
      <c r="CF374" s="104"/>
      <c r="CG374" s="104"/>
      <c r="CH374" s="104"/>
      <c r="CI374" s="104"/>
      <c r="CJ374" s="104"/>
      <c r="CK374" s="104"/>
      <c r="CL374" s="104"/>
      <c r="CM374" s="104"/>
      <c r="CN374" s="104"/>
      <c r="CO374" s="104"/>
      <c r="CP374" s="104"/>
      <c r="CQ374" s="104"/>
      <c r="CR374" s="104"/>
      <c r="CS374" s="64"/>
      <c r="CT374" s="369"/>
      <c r="CU374" s="104"/>
      <c r="CV374" s="104"/>
      <c r="CW374" s="104"/>
      <c r="CX374" s="104"/>
      <c r="CY374" s="104"/>
      <c r="CZ374" s="104"/>
      <c r="DA374" s="104"/>
      <c r="DB374" s="104"/>
      <c r="DC374" s="104"/>
      <c r="DD374" s="104"/>
      <c r="DE374" s="104"/>
      <c r="DF374" s="104"/>
      <c r="DG374" s="104"/>
      <c r="DI374" s="80"/>
      <c r="DJ374" s="104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104"/>
      <c r="DV374" s="104"/>
      <c r="DX374" s="80"/>
      <c r="DY374" s="104"/>
      <c r="DZ374" s="104"/>
      <c r="EA374" s="104"/>
      <c r="EB374" s="104"/>
      <c r="EC374" s="104"/>
      <c r="ED374" s="104"/>
      <c r="EE374" s="104"/>
      <c r="EF374" s="104"/>
      <c r="EG374" s="104"/>
      <c r="EH374" s="104"/>
      <c r="EI374" s="104"/>
      <c r="EJ374" s="104"/>
      <c r="EK374" s="104"/>
      <c r="EM374" s="80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04"/>
      <c r="EZ374" s="104"/>
      <c r="FB374" s="80"/>
      <c r="FC374" s="104"/>
      <c r="FD374" s="104"/>
      <c r="FE374" s="104"/>
      <c r="FF374" s="104"/>
      <c r="FG374" s="104"/>
      <c r="FH374" s="104"/>
      <c r="FI374" s="104"/>
      <c r="FJ374" s="104"/>
      <c r="FK374" s="104"/>
      <c r="FL374" s="104"/>
      <c r="FM374" s="104"/>
      <c r="FN374" s="104"/>
      <c r="FO374" s="104"/>
      <c r="FQ374" s="80"/>
      <c r="FR374" s="104"/>
      <c r="FS374" s="104"/>
      <c r="FT374" s="104"/>
      <c r="FU374" s="104"/>
      <c r="FV374" s="104"/>
      <c r="FW374" s="104"/>
      <c r="FX374" s="104"/>
      <c r="FY374" s="104"/>
      <c r="FZ374" s="104"/>
      <c r="GA374" s="104"/>
      <c r="GB374" s="104"/>
      <c r="GC374" s="104"/>
      <c r="GD374" s="104"/>
    </row>
    <row r="375" spans="1:186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8"/>
      <c r="X375" s="319"/>
      <c r="Y375" s="319"/>
      <c r="Z375" s="319"/>
      <c r="AA375" s="319"/>
      <c r="AB375" s="319"/>
      <c r="AC375" s="319"/>
      <c r="AD375" s="319"/>
      <c r="AE375" s="319"/>
      <c r="AF375" s="319"/>
      <c r="AG375" s="319"/>
      <c r="AH375" s="319"/>
      <c r="AI375" s="319"/>
      <c r="AJ375" s="319"/>
      <c r="AK375" s="75"/>
      <c r="AL375" s="369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88"/>
      <c r="BA375" s="369"/>
      <c r="BB375" s="104"/>
      <c r="BC375" s="104"/>
      <c r="BD375" s="104"/>
      <c r="BE375" s="104"/>
      <c r="BF375" s="104"/>
      <c r="BG375" s="104"/>
      <c r="BH375" s="104"/>
      <c r="BI375" s="104"/>
      <c r="BJ375" s="104"/>
      <c r="BK375" s="104"/>
      <c r="BL375" s="104"/>
      <c r="BM375" s="104"/>
      <c r="BN375" s="104"/>
      <c r="BO375" s="188"/>
      <c r="BP375" s="369"/>
      <c r="BQ375" s="104"/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4"/>
      <c r="CB375" s="104"/>
      <c r="CC375" s="104"/>
      <c r="CD375" s="188"/>
      <c r="CE375" s="369"/>
      <c r="CF375" s="104"/>
      <c r="CG375" s="104"/>
      <c r="CH375" s="104"/>
      <c r="CI375" s="104"/>
      <c r="CJ375" s="104"/>
      <c r="CK375" s="104"/>
      <c r="CL375" s="104"/>
      <c r="CM375" s="104"/>
      <c r="CN375" s="104"/>
      <c r="CO375" s="104"/>
      <c r="CP375" s="104"/>
      <c r="CQ375" s="104"/>
      <c r="CR375" s="104"/>
      <c r="CS375" s="64"/>
      <c r="CT375" s="369"/>
      <c r="CU375" s="104"/>
      <c r="CV375" s="104"/>
      <c r="CW375" s="104"/>
      <c r="CX375" s="104"/>
      <c r="CY375" s="104"/>
      <c r="CZ375" s="104"/>
      <c r="DA375" s="104"/>
      <c r="DB375" s="104"/>
      <c r="DC375" s="104"/>
      <c r="DD375" s="104"/>
      <c r="DE375" s="104"/>
      <c r="DF375" s="104"/>
      <c r="DG375" s="104"/>
      <c r="DI375" s="80"/>
      <c r="DJ375" s="104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104"/>
      <c r="DV375" s="104"/>
      <c r="DX375" s="80"/>
      <c r="DY375" s="104"/>
      <c r="DZ375" s="104"/>
      <c r="EA375" s="104"/>
      <c r="EB375" s="104"/>
      <c r="EC375" s="104"/>
      <c r="ED375" s="104"/>
      <c r="EE375" s="104"/>
      <c r="EF375" s="104"/>
      <c r="EG375" s="104"/>
      <c r="EH375" s="104"/>
      <c r="EI375" s="104"/>
      <c r="EJ375" s="104"/>
      <c r="EK375" s="104"/>
      <c r="EM375" s="80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4"/>
      <c r="FB375" s="80"/>
      <c r="FC375" s="104"/>
      <c r="FD375" s="104"/>
      <c r="FE375" s="104"/>
      <c r="FF375" s="104"/>
      <c r="FG375" s="104"/>
      <c r="FH375" s="104"/>
      <c r="FI375" s="104"/>
      <c r="FJ375" s="104"/>
      <c r="FK375" s="104"/>
      <c r="FL375" s="104"/>
      <c r="FM375" s="104"/>
      <c r="FN375" s="104"/>
      <c r="FO375" s="104"/>
      <c r="FQ375" s="80"/>
      <c r="FR375" s="104"/>
      <c r="FS375" s="104"/>
      <c r="FT375" s="104"/>
      <c r="FU375" s="104"/>
      <c r="FV375" s="104"/>
      <c r="FW375" s="104"/>
      <c r="FX375" s="104"/>
      <c r="FY375" s="104"/>
      <c r="FZ375" s="104"/>
      <c r="GA375" s="104"/>
      <c r="GB375" s="104"/>
      <c r="GC375" s="104"/>
      <c r="GD375" s="104"/>
    </row>
    <row r="376" spans="1:186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8"/>
      <c r="X376" s="319"/>
      <c r="Y376" s="319"/>
      <c r="Z376" s="319"/>
      <c r="AA376" s="319"/>
      <c r="AB376" s="319"/>
      <c r="AC376" s="319"/>
      <c r="AD376" s="319"/>
      <c r="AE376" s="319"/>
      <c r="AF376" s="319"/>
      <c r="AG376" s="319"/>
      <c r="AH376" s="319"/>
      <c r="AI376" s="319"/>
      <c r="AJ376" s="319"/>
      <c r="AK376" s="75"/>
      <c r="AL376" s="369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88"/>
      <c r="BA376" s="369"/>
      <c r="BB376" s="104"/>
      <c r="BC376" s="104"/>
      <c r="BD376" s="104"/>
      <c r="BE376" s="104"/>
      <c r="BF376" s="104"/>
      <c r="BG376" s="104"/>
      <c r="BH376" s="104"/>
      <c r="BI376" s="104"/>
      <c r="BJ376" s="104"/>
      <c r="BK376" s="104"/>
      <c r="BL376" s="104"/>
      <c r="BM376" s="104"/>
      <c r="BN376" s="104"/>
      <c r="BO376" s="188"/>
      <c r="BP376" s="369"/>
      <c r="BQ376" s="104"/>
      <c r="BR376" s="104"/>
      <c r="BS376" s="104"/>
      <c r="BT376" s="104"/>
      <c r="BU376" s="104"/>
      <c r="BV376" s="104"/>
      <c r="BW376" s="104"/>
      <c r="BX376" s="104"/>
      <c r="BY376" s="104"/>
      <c r="BZ376" s="104"/>
      <c r="CA376" s="104"/>
      <c r="CB376" s="104"/>
      <c r="CC376" s="104"/>
      <c r="CD376" s="188"/>
      <c r="CE376" s="369"/>
      <c r="CF376" s="104"/>
      <c r="CG376" s="104"/>
      <c r="CH376" s="104"/>
      <c r="CI376" s="104"/>
      <c r="CJ376" s="104"/>
      <c r="CK376" s="104"/>
      <c r="CL376" s="104"/>
      <c r="CM376" s="104"/>
      <c r="CN376" s="104"/>
      <c r="CO376" s="104"/>
      <c r="CP376" s="104"/>
      <c r="CQ376" s="104"/>
      <c r="CR376" s="104"/>
      <c r="CS376" s="64"/>
      <c r="CT376" s="369"/>
      <c r="CU376" s="104"/>
      <c r="CV376" s="104"/>
      <c r="CW376" s="104"/>
      <c r="CX376" s="104"/>
      <c r="CY376" s="104"/>
      <c r="CZ376" s="104"/>
      <c r="DA376" s="104"/>
      <c r="DB376" s="104"/>
      <c r="DC376" s="104"/>
      <c r="DD376" s="104"/>
      <c r="DE376" s="104"/>
      <c r="DF376" s="104"/>
      <c r="DG376" s="104"/>
      <c r="DI376" s="80"/>
      <c r="DJ376" s="104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104"/>
      <c r="DV376" s="104"/>
      <c r="DX376" s="80"/>
      <c r="DY376" s="104"/>
      <c r="DZ376" s="104"/>
      <c r="EA376" s="104"/>
      <c r="EB376" s="104"/>
      <c r="EC376" s="104"/>
      <c r="ED376" s="104"/>
      <c r="EE376" s="104"/>
      <c r="EF376" s="104"/>
      <c r="EG376" s="104"/>
      <c r="EH376" s="104"/>
      <c r="EI376" s="104"/>
      <c r="EJ376" s="104"/>
      <c r="EK376" s="104"/>
      <c r="EM376" s="80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04"/>
      <c r="EZ376" s="104"/>
      <c r="FB376" s="80"/>
      <c r="FC376" s="104"/>
      <c r="FD376" s="104"/>
      <c r="FE376" s="104"/>
      <c r="FF376" s="104"/>
      <c r="FG376" s="104"/>
      <c r="FH376" s="104"/>
      <c r="FI376" s="104"/>
      <c r="FJ376" s="104"/>
      <c r="FK376" s="104"/>
      <c r="FL376" s="104"/>
      <c r="FM376" s="104"/>
      <c r="FN376" s="104"/>
      <c r="FO376" s="104"/>
      <c r="FQ376" s="80"/>
      <c r="FR376" s="104"/>
      <c r="FS376" s="104"/>
      <c r="FT376" s="104"/>
      <c r="FU376" s="104"/>
      <c r="FV376" s="104"/>
      <c r="FW376" s="104"/>
      <c r="FX376" s="104"/>
      <c r="FY376" s="104"/>
      <c r="FZ376" s="104"/>
      <c r="GA376" s="104"/>
      <c r="GB376" s="104"/>
      <c r="GC376" s="104"/>
      <c r="GD376" s="104"/>
    </row>
    <row r="377" spans="1:186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58"/>
      <c r="P377" s="58"/>
      <c r="Q377" s="162"/>
      <c r="R377" s="162"/>
      <c r="S377" s="162"/>
      <c r="T377" s="162"/>
      <c r="U377" s="162"/>
      <c r="V377" s="162"/>
      <c r="W377" s="8"/>
      <c r="X377" s="319"/>
      <c r="Y377" s="319"/>
      <c r="Z377" s="319"/>
      <c r="AA377" s="319"/>
      <c r="AB377" s="319"/>
      <c r="AC377" s="319"/>
      <c r="AD377" s="319"/>
      <c r="AE377" s="319"/>
      <c r="AF377" s="319"/>
      <c r="AG377" s="319"/>
      <c r="AH377" s="319"/>
      <c r="AI377" s="319"/>
      <c r="AJ377" s="319"/>
      <c r="AK377" s="75"/>
      <c r="AL377" s="369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88"/>
      <c r="BA377" s="369"/>
      <c r="BB377" s="104"/>
      <c r="BC377" s="104"/>
      <c r="BD377" s="104"/>
      <c r="BE377" s="104"/>
      <c r="BF377" s="104"/>
      <c r="BG377" s="104"/>
      <c r="BH377" s="104"/>
      <c r="BI377" s="104"/>
      <c r="BJ377" s="104"/>
      <c r="BK377" s="104"/>
      <c r="BL377" s="104"/>
      <c r="BM377" s="104"/>
      <c r="BN377" s="104"/>
      <c r="BO377" s="188"/>
      <c r="BP377" s="369"/>
      <c r="BQ377" s="104"/>
      <c r="BR377" s="104"/>
      <c r="BS377" s="104"/>
      <c r="BT377" s="104"/>
      <c r="BU377" s="104"/>
      <c r="BV377" s="104"/>
      <c r="BW377" s="104"/>
      <c r="BX377" s="104"/>
      <c r="BY377" s="104"/>
      <c r="BZ377" s="104"/>
      <c r="CA377" s="104"/>
      <c r="CB377" s="104"/>
      <c r="CC377" s="104"/>
      <c r="CD377" s="188"/>
      <c r="CE377" s="369"/>
      <c r="CF377" s="104"/>
      <c r="CG377" s="104"/>
      <c r="CH377" s="104"/>
      <c r="CI377" s="104"/>
      <c r="CJ377" s="104"/>
      <c r="CK377" s="104"/>
      <c r="CL377" s="104"/>
      <c r="CM377" s="104"/>
      <c r="CN377" s="104"/>
      <c r="CO377" s="104"/>
      <c r="CP377" s="104"/>
      <c r="CQ377" s="104"/>
      <c r="CR377" s="104"/>
      <c r="CS377" s="64"/>
      <c r="CT377" s="369"/>
      <c r="CU377" s="104"/>
      <c r="CV377" s="104"/>
      <c r="CW377" s="104"/>
      <c r="CX377" s="104"/>
      <c r="CY377" s="104"/>
      <c r="CZ377" s="104"/>
      <c r="DA377" s="104"/>
      <c r="DB377" s="104"/>
      <c r="DC377" s="104"/>
      <c r="DD377" s="104"/>
      <c r="DE377" s="104"/>
      <c r="DF377" s="104"/>
      <c r="DG377" s="104"/>
      <c r="DI377" s="80"/>
      <c r="DJ377" s="104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104"/>
      <c r="DV377" s="104"/>
      <c r="DX377" s="80"/>
      <c r="DY377" s="104"/>
      <c r="DZ377" s="104"/>
      <c r="EA377" s="104"/>
      <c r="EB377" s="104"/>
      <c r="EC377" s="104"/>
      <c r="ED377" s="104"/>
      <c r="EE377" s="104"/>
      <c r="EF377" s="104"/>
      <c r="EG377" s="104"/>
      <c r="EH377" s="104"/>
      <c r="EI377" s="104"/>
      <c r="EJ377" s="104"/>
      <c r="EK377" s="104"/>
      <c r="EM377" s="80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04"/>
      <c r="EZ377" s="104"/>
      <c r="FB377" s="80"/>
      <c r="FC377" s="104"/>
      <c r="FD377" s="104"/>
      <c r="FE377" s="104"/>
      <c r="FF377" s="104"/>
      <c r="FG377" s="104"/>
      <c r="FH377" s="104"/>
      <c r="FI377" s="104"/>
      <c r="FJ377" s="104"/>
      <c r="FK377" s="104"/>
      <c r="FL377" s="104"/>
      <c r="FM377" s="104"/>
      <c r="FN377" s="104"/>
      <c r="FO377" s="104"/>
      <c r="FQ377" s="80"/>
      <c r="FR377" s="104"/>
      <c r="FS377" s="104"/>
      <c r="FT377" s="104"/>
      <c r="FU377" s="104"/>
      <c r="FV377" s="104"/>
      <c r="FW377" s="104"/>
      <c r="FX377" s="104"/>
      <c r="FY377" s="104"/>
      <c r="FZ377" s="104"/>
      <c r="GA377" s="104"/>
      <c r="GB377" s="104"/>
      <c r="GC377" s="104"/>
      <c r="GD377" s="104"/>
    </row>
    <row r="378" spans="1:186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68"/>
      <c r="X378" s="332"/>
      <c r="Y378" s="332"/>
      <c r="Z378" s="332"/>
      <c r="AA378" s="332"/>
      <c r="AB378" s="332"/>
      <c r="AC378" s="332"/>
      <c r="AD378" s="332"/>
      <c r="AE378" s="332"/>
      <c r="AF378" s="332"/>
      <c r="AG378" s="332"/>
      <c r="AH378" s="332"/>
      <c r="AI378" s="509"/>
      <c r="AJ378" s="509"/>
      <c r="AK378" s="75"/>
      <c r="AL378" s="196"/>
      <c r="AM378" s="510"/>
      <c r="AN378" s="510"/>
      <c r="AO378" s="510"/>
      <c r="AP378" s="510"/>
      <c r="AQ378" s="510"/>
      <c r="AR378" s="510"/>
      <c r="AS378" s="510"/>
      <c r="AT378" s="510"/>
      <c r="AU378" s="510"/>
      <c r="AV378" s="510"/>
      <c r="AW378" s="510"/>
      <c r="AX378" s="510"/>
      <c r="AY378" s="510"/>
      <c r="AZ378" s="188"/>
      <c r="BA378" s="196"/>
      <c r="BB378" s="510"/>
      <c r="BC378" s="510"/>
      <c r="BD378" s="510"/>
      <c r="BE378" s="510"/>
      <c r="BF378" s="510"/>
      <c r="BG378" s="510"/>
      <c r="BH378" s="510"/>
      <c r="BI378" s="510"/>
      <c r="BJ378" s="510"/>
      <c r="BK378" s="510"/>
      <c r="BL378" s="510"/>
      <c r="BM378" s="510"/>
      <c r="BN378" s="510"/>
      <c r="BO378" s="188"/>
      <c r="BP378" s="196"/>
      <c r="BQ378" s="510"/>
      <c r="BR378" s="510"/>
      <c r="BS378" s="510"/>
      <c r="BT378" s="510"/>
      <c r="BU378" s="510"/>
      <c r="BV378" s="510"/>
      <c r="BW378" s="510"/>
      <c r="BX378" s="510"/>
      <c r="BY378" s="510"/>
      <c r="BZ378" s="510"/>
      <c r="CA378" s="510"/>
      <c r="CB378" s="510"/>
      <c r="CC378" s="510"/>
      <c r="CD378" s="188"/>
      <c r="CE378" s="196"/>
      <c r="CF378" s="510"/>
      <c r="CG378" s="510"/>
      <c r="CH378" s="510"/>
      <c r="CI378" s="510"/>
      <c r="CJ378" s="510"/>
      <c r="CK378" s="510"/>
      <c r="CL378" s="510"/>
      <c r="CM378" s="510"/>
      <c r="CN378" s="510"/>
      <c r="CO378" s="510"/>
      <c r="CP378" s="510"/>
      <c r="CQ378" s="510"/>
      <c r="CR378" s="510"/>
      <c r="CS378" s="64"/>
      <c r="CT378" s="196"/>
      <c r="CU378" s="510"/>
      <c r="CV378" s="510"/>
      <c r="CW378" s="510"/>
      <c r="CX378" s="510"/>
      <c r="CY378" s="155"/>
      <c r="CZ378" s="155"/>
      <c r="DA378" s="155"/>
      <c r="DB378" s="155"/>
      <c r="DC378" s="155"/>
      <c r="DD378" s="155"/>
      <c r="DE378" s="155"/>
      <c r="DF378" s="155"/>
      <c r="DG378" s="155"/>
      <c r="DI378" s="107"/>
      <c r="DJ378" s="155"/>
      <c r="DK378" s="155"/>
      <c r="DL378" s="155"/>
      <c r="DM378" s="155"/>
      <c r="DN378" s="155"/>
      <c r="DO378" s="155"/>
      <c r="DP378" s="155"/>
      <c r="DQ378" s="155"/>
      <c r="DR378" s="155"/>
      <c r="DS378" s="155"/>
      <c r="DT378" s="155"/>
      <c r="DU378" s="155"/>
      <c r="DV378" s="155"/>
      <c r="DX378" s="107"/>
      <c r="DY378" s="155"/>
      <c r="DZ378" s="155"/>
      <c r="EA378" s="155"/>
      <c r="EB378" s="155"/>
      <c r="EC378" s="155"/>
      <c r="ED378" s="155"/>
      <c r="EE378" s="155"/>
      <c r="EF378" s="155"/>
      <c r="EG378" s="155"/>
      <c r="EH378" s="155"/>
      <c r="EI378" s="155"/>
      <c r="EJ378" s="155"/>
      <c r="EK378" s="155"/>
      <c r="EM378" s="107"/>
      <c r="EN378" s="155"/>
      <c r="EO378" s="155"/>
      <c r="EP378" s="155"/>
      <c r="EQ378" s="155"/>
      <c r="ER378" s="155"/>
      <c r="ES378" s="155"/>
      <c r="ET378" s="155"/>
      <c r="EU378" s="155"/>
      <c r="EV378" s="155"/>
      <c r="EW378" s="155"/>
      <c r="EX378" s="155"/>
      <c r="EY378" s="155"/>
      <c r="EZ378" s="155"/>
      <c r="FB378" s="107"/>
      <c r="FC378" s="155"/>
      <c r="FD378" s="155"/>
      <c r="FE378" s="155"/>
      <c r="FF378" s="155"/>
      <c r="FG378" s="155"/>
      <c r="FH378" s="155"/>
      <c r="FI378" s="155"/>
      <c r="FJ378" s="155"/>
      <c r="FK378" s="155"/>
      <c r="FL378" s="155"/>
      <c r="FM378" s="155"/>
      <c r="FN378" s="155"/>
      <c r="FO378" s="155"/>
      <c r="FQ378" s="107"/>
      <c r="FR378" s="155"/>
      <c r="FS378" s="155"/>
      <c r="FT378" s="155"/>
      <c r="FU378" s="155"/>
      <c r="FV378" s="155"/>
      <c r="FW378" s="155"/>
      <c r="FX378" s="155"/>
      <c r="FY378" s="155"/>
      <c r="FZ378" s="155"/>
      <c r="GA378" s="155"/>
      <c r="GB378" s="155"/>
      <c r="GC378" s="155"/>
      <c r="GD378" s="155"/>
    </row>
    <row r="379" spans="1:186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501"/>
      <c r="R379" s="162"/>
      <c r="S379" s="162"/>
      <c r="T379" s="162"/>
      <c r="U379" s="162"/>
      <c r="V379" s="162"/>
      <c r="W379" s="491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508"/>
      <c r="AJ379" s="508"/>
      <c r="AK379" s="491"/>
      <c r="AL379" s="491"/>
      <c r="AM379" s="491"/>
      <c r="AN379" s="491"/>
      <c r="AO379" s="491"/>
      <c r="AP379" s="491"/>
      <c r="AQ379" s="491"/>
      <c r="AR379" s="491"/>
      <c r="AS379" s="491"/>
      <c r="AT379" s="491"/>
      <c r="AU379" s="491"/>
      <c r="AV379" s="491"/>
      <c r="AW379" s="491"/>
      <c r="AX379" s="491"/>
      <c r="AY379" s="491"/>
      <c r="AZ379" s="491"/>
      <c r="BA379" s="491"/>
      <c r="BB379" s="491"/>
      <c r="BC379" s="491"/>
      <c r="BD379" s="491"/>
      <c r="BE379" s="491"/>
      <c r="BF379" s="491"/>
      <c r="BG379" s="491"/>
      <c r="BH379" s="491"/>
      <c r="BI379" s="491"/>
      <c r="BJ379" s="491"/>
      <c r="BK379" s="491"/>
      <c r="BL379" s="491"/>
      <c r="BM379" s="491"/>
      <c r="BN379" s="491"/>
      <c r="BO379" s="491"/>
      <c r="BP379" s="491"/>
      <c r="BQ379" s="491"/>
      <c r="BR379" s="491"/>
      <c r="BS379" s="491"/>
      <c r="BT379" s="491"/>
      <c r="BU379" s="491"/>
      <c r="BV379" s="491"/>
      <c r="BW379" s="491"/>
      <c r="BX379" s="491"/>
      <c r="BY379" s="491"/>
      <c r="BZ379" s="491"/>
      <c r="CA379" s="491"/>
      <c r="CB379" s="491"/>
      <c r="CC379" s="491"/>
      <c r="CD379" s="491"/>
      <c r="CE379" s="491"/>
      <c r="CF379" s="491"/>
      <c r="CG379" s="491"/>
      <c r="CH379" s="491"/>
      <c r="CI379" s="491"/>
      <c r="CJ379" s="491"/>
      <c r="CK379" s="491"/>
      <c r="CL379" s="491"/>
      <c r="CM379" s="491"/>
      <c r="CN379" s="491"/>
      <c r="CO379" s="491"/>
      <c r="CP379" s="491"/>
      <c r="CQ379" s="491"/>
      <c r="CR379" s="491"/>
      <c r="CS379" s="491"/>
      <c r="CT379" s="491"/>
      <c r="CU379" s="491"/>
      <c r="CV379" s="491"/>
      <c r="CW379" s="491"/>
      <c r="CX379" s="491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/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  <c r="GC379" s="95"/>
      <c r="GD379" s="95"/>
    </row>
    <row r="380" spans="1:186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91"/>
      <c r="X380" s="317"/>
      <c r="Y380" s="317"/>
      <c r="Z380" s="317"/>
      <c r="AA380" s="317"/>
      <c r="AB380" s="317"/>
      <c r="AC380" s="317"/>
      <c r="AD380" s="317"/>
      <c r="AE380" s="317"/>
      <c r="AF380" s="317"/>
      <c r="AG380" s="317"/>
      <c r="AH380" s="317"/>
      <c r="AI380" s="334"/>
      <c r="AJ380" s="334"/>
      <c r="AK380" s="68"/>
      <c r="AL380" s="190"/>
      <c r="AM380" s="511"/>
      <c r="AN380" s="511"/>
      <c r="AO380" s="511"/>
      <c r="AP380" s="511"/>
      <c r="AQ380" s="511"/>
      <c r="AR380" s="511"/>
      <c r="AS380" s="511"/>
      <c r="AT380" s="511"/>
      <c r="AU380" s="511"/>
      <c r="AV380" s="511"/>
      <c r="AW380" s="511"/>
      <c r="AX380" s="511"/>
      <c r="AY380" s="511"/>
      <c r="AZ380" s="188"/>
      <c r="BA380" s="190"/>
      <c r="BB380" s="369"/>
      <c r="BC380" s="369"/>
      <c r="BD380" s="369"/>
      <c r="BE380" s="369"/>
      <c r="BF380" s="369"/>
      <c r="BG380" s="369"/>
      <c r="BH380" s="369"/>
      <c r="BI380" s="369"/>
      <c r="BJ380" s="369"/>
      <c r="BK380" s="369"/>
      <c r="BL380" s="369"/>
      <c r="BM380" s="369"/>
      <c r="BN380" s="369"/>
      <c r="BO380" s="188"/>
      <c r="BP380" s="190"/>
      <c r="BQ380" s="369"/>
      <c r="BR380" s="369"/>
      <c r="BS380" s="369"/>
      <c r="BT380" s="369"/>
      <c r="BU380" s="369"/>
      <c r="BV380" s="369"/>
      <c r="BW380" s="369"/>
      <c r="BX380" s="369"/>
      <c r="BY380" s="369"/>
      <c r="BZ380" s="369"/>
      <c r="CA380" s="369"/>
      <c r="CB380" s="369"/>
      <c r="CC380" s="369"/>
      <c r="CD380" s="188"/>
      <c r="CE380" s="190"/>
      <c r="CF380" s="369"/>
      <c r="CG380" s="369"/>
      <c r="CH380" s="369"/>
      <c r="CI380" s="369"/>
      <c r="CJ380" s="369"/>
      <c r="CK380" s="369"/>
      <c r="CL380" s="369"/>
      <c r="CM380" s="369"/>
      <c r="CN380" s="369"/>
      <c r="CO380" s="369"/>
      <c r="CP380" s="369"/>
      <c r="CQ380" s="369"/>
      <c r="CR380" s="369"/>
      <c r="CS380" s="64"/>
      <c r="CT380" s="190"/>
      <c r="CU380" s="369"/>
      <c r="CV380" s="369"/>
      <c r="CW380" s="369"/>
      <c r="CX380" s="369"/>
      <c r="CY380" s="80"/>
      <c r="CZ380" s="80"/>
      <c r="DA380" s="80"/>
      <c r="DB380" s="80"/>
      <c r="DC380" s="80"/>
      <c r="DD380" s="80"/>
      <c r="DE380" s="80"/>
      <c r="DF380" s="80"/>
      <c r="DG380" s="80"/>
      <c r="DI380" s="141"/>
      <c r="DJ380" s="80"/>
      <c r="DK380" s="80"/>
      <c r="DL380" s="80"/>
      <c r="DM380" s="80"/>
      <c r="DN380" s="80"/>
      <c r="DO380" s="80"/>
      <c r="DP380" s="80"/>
      <c r="DQ380" s="80"/>
      <c r="DR380" s="80"/>
      <c r="DS380" s="80"/>
      <c r="DT380" s="80"/>
      <c r="DU380" s="80"/>
      <c r="DV380" s="80"/>
      <c r="DX380" s="141"/>
      <c r="DY380" s="80"/>
      <c r="DZ380" s="80"/>
      <c r="EA380" s="80"/>
      <c r="EB380" s="80"/>
      <c r="EC380" s="80"/>
      <c r="ED380" s="80"/>
      <c r="EE380" s="80"/>
      <c r="EF380" s="80"/>
      <c r="EG380" s="80"/>
      <c r="EH380" s="80"/>
      <c r="EI380" s="80"/>
      <c r="EJ380" s="80"/>
      <c r="EK380" s="80"/>
      <c r="EM380" s="141"/>
      <c r="EN380" s="80"/>
      <c r="EO380" s="80"/>
      <c r="EP380" s="80"/>
      <c r="EQ380" s="80"/>
      <c r="ER380" s="80"/>
      <c r="ES380" s="80"/>
      <c r="ET380" s="80"/>
      <c r="EU380" s="80"/>
      <c r="EV380" s="80"/>
      <c r="EW380" s="80"/>
      <c r="EX380" s="80"/>
      <c r="EY380" s="80"/>
      <c r="EZ380" s="80"/>
      <c r="FB380" s="141"/>
      <c r="FC380" s="80"/>
      <c r="FD380" s="80"/>
      <c r="FE380" s="80"/>
      <c r="FF380" s="80"/>
      <c r="FG380" s="80"/>
      <c r="FH380" s="80"/>
      <c r="FI380" s="80"/>
      <c r="FJ380" s="80"/>
      <c r="FK380" s="80"/>
      <c r="FL380" s="80"/>
      <c r="FM380" s="80"/>
      <c r="FN380" s="80"/>
      <c r="FO380" s="80"/>
      <c r="FQ380" s="141"/>
      <c r="FR380" s="80"/>
      <c r="FS380" s="80"/>
      <c r="FT380" s="80"/>
      <c r="FU380" s="80"/>
      <c r="FV380" s="80"/>
      <c r="FW380" s="80"/>
      <c r="FX380" s="80"/>
      <c r="FY380" s="80"/>
      <c r="FZ380" s="80"/>
      <c r="GA380" s="80"/>
      <c r="GB380" s="80"/>
      <c r="GC380" s="80"/>
      <c r="GD380" s="80"/>
    </row>
    <row r="381" spans="1:186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8"/>
      <c r="X381" s="319"/>
      <c r="Y381" s="319"/>
      <c r="Z381" s="319"/>
      <c r="AA381" s="319"/>
      <c r="AB381" s="319"/>
      <c r="AC381" s="319"/>
      <c r="AD381" s="319"/>
      <c r="AE381" s="319"/>
      <c r="AF381" s="319"/>
      <c r="AG381" s="319"/>
      <c r="AH381" s="319"/>
      <c r="AI381" s="319"/>
      <c r="AJ381" s="319"/>
      <c r="AK381" s="167"/>
      <c r="AL381" s="369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88"/>
      <c r="BA381" s="369"/>
      <c r="BB381" s="104"/>
      <c r="BC381" s="104"/>
      <c r="BD381" s="104"/>
      <c r="BE381" s="104"/>
      <c r="BF381" s="104"/>
      <c r="BG381" s="104"/>
      <c r="BH381" s="104"/>
      <c r="BI381" s="104"/>
      <c r="BJ381" s="104"/>
      <c r="BK381" s="104"/>
      <c r="BL381" s="104"/>
      <c r="BM381" s="104"/>
      <c r="BN381" s="104"/>
      <c r="BO381" s="188"/>
      <c r="BP381" s="369"/>
      <c r="BQ381" s="104"/>
      <c r="BR381" s="104"/>
      <c r="BS381" s="104"/>
      <c r="BT381" s="104"/>
      <c r="BU381" s="104"/>
      <c r="BV381" s="104"/>
      <c r="BW381" s="104"/>
      <c r="BX381" s="104"/>
      <c r="BY381" s="104"/>
      <c r="BZ381" s="104"/>
      <c r="CA381" s="104"/>
      <c r="CB381" s="104"/>
      <c r="CC381" s="104"/>
      <c r="CD381" s="188"/>
      <c r="CE381" s="369"/>
      <c r="CF381" s="104"/>
      <c r="CG381" s="104"/>
      <c r="CH381" s="104"/>
      <c r="CI381" s="104"/>
      <c r="CJ381" s="104"/>
      <c r="CK381" s="104"/>
      <c r="CL381" s="104"/>
      <c r="CM381" s="104"/>
      <c r="CN381" s="104"/>
      <c r="CO381" s="104"/>
      <c r="CP381" s="104"/>
      <c r="CQ381" s="104"/>
      <c r="CR381" s="104"/>
      <c r="CS381" s="64"/>
      <c r="CT381" s="369"/>
      <c r="CU381" s="104"/>
      <c r="CV381" s="104"/>
      <c r="CW381" s="104"/>
      <c r="CX381" s="104"/>
      <c r="CY381" s="104"/>
      <c r="CZ381" s="104"/>
      <c r="DA381" s="104"/>
      <c r="DB381" s="104"/>
      <c r="DC381" s="104"/>
      <c r="DD381" s="104"/>
      <c r="DE381" s="104"/>
      <c r="DF381" s="104"/>
      <c r="DG381" s="104"/>
      <c r="DI381" s="80"/>
      <c r="DJ381" s="104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104"/>
      <c r="DV381" s="104"/>
      <c r="DX381" s="80"/>
      <c r="DY381" s="104"/>
      <c r="DZ381" s="104"/>
      <c r="EA381" s="104"/>
      <c r="EB381" s="104"/>
      <c r="EC381" s="104"/>
      <c r="ED381" s="104"/>
      <c r="EE381" s="104"/>
      <c r="EF381" s="104"/>
      <c r="EG381" s="104"/>
      <c r="EH381" s="104"/>
      <c r="EI381" s="104"/>
      <c r="EJ381" s="104"/>
      <c r="EK381" s="104"/>
      <c r="EM381" s="80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04"/>
      <c r="EZ381" s="104"/>
      <c r="FB381" s="80"/>
      <c r="FC381" s="104"/>
      <c r="FD381" s="104"/>
      <c r="FE381" s="104"/>
      <c r="FF381" s="104"/>
      <c r="FG381" s="104"/>
      <c r="FH381" s="104"/>
      <c r="FI381" s="104"/>
      <c r="FJ381" s="104"/>
      <c r="FK381" s="104"/>
      <c r="FL381" s="104"/>
      <c r="FM381" s="104"/>
      <c r="FN381" s="104"/>
      <c r="FO381" s="104"/>
      <c r="FQ381" s="80"/>
      <c r="FR381" s="104"/>
      <c r="FS381" s="104"/>
      <c r="FT381" s="104"/>
      <c r="FU381" s="104"/>
      <c r="FV381" s="104"/>
      <c r="FW381" s="104"/>
      <c r="FX381" s="104"/>
      <c r="FY381" s="104"/>
      <c r="FZ381" s="104"/>
      <c r="GA381" s="104"/>
      <c r="GB381" s="104"/>
      <c r="GC381" s="104"/>
      <c r="GD381" s="104"/>
    </row>
    <row r="382" spans="1:186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8"/>
      <c r="X382" s="319"/>
      <c r="Y382" s="319"/>
      <c r="Z382" s="319"/>
      <c r="AA382" s="319"/>
      <c r="AB382" s="319"/>
      <c r="AC382" s="319"/>
      <c r="AD382" s="319"/>
      <c r="AE382" s="319"/>
      <c r="AF382" s="319"/>
      <c r="AG382" s="319"/>
      <c r="AH382" s="319"/>
      <c r="AI382" s="319"/>
      <c r="AJ382" s="319"/>
      <c r="AK382" s="167"/>
      <c r="AL382" s="369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88"/>
      <c r="BA382" s="369"/>
      <c r="BB382" s="104"/>
      <c r="BC382" s="104"/>
      <c r="BD382" s="104"/>
      <c r="BE382" s="104"/>
      <c r="BF382" s="104"/>
      <c r="BG382" s="104"/>
      <c r="BH382" s="104"/>
      <c r="BI382" s="104"/>
      <c r="BJ382" s="104"/>
      <c r="BK382" s="104"/>
      <c r="BL382" s="104"/>
      <c r="BM382" s="104"/>
      <c r="BN382" s="104"/>
      <c r="BO382" s="188"/>
      <c r="BP382" s="369"/>
      <c r="BQ382" s="104"/>
      <c r="BR382" s="104"/>
      <c r="BS382" s="104"/>
      <c r="BT382" s="104"/>
      <c r="BU382" s="104"/>
      <c r="BV382" s="104"/>
      <c r="BW382" s="104"/>
      <c r="BX382" s="104"/>
      <c r="BY382" s="104"/>
      <c r="BZ382" s="104"/>
      <c r="CA382" s="104"/>
      <c r="CB382" s="104"/>
      <c r="CC382" s="104"/>
      <c r="CD382" s="188"/>
      <c r="CE382" s="369"/>
      <c r="CF382" s="104"/>
      <c r="CG382" s="104"/>
      <c r="CH382" s="104"/>
      <c r="CI382" s="104"/>
      <c r="CJ382" s="104"/>
      <c r="CK382" s="104"/>
      <c r="CL382" s="104"/>
      <c r="CM382" s="104"/>
      <c r="CN382" s="104"/>
      <c r="CO382" s="104"/>
      <c r="CP382" s="104"/>
      <c r="CQ382" s="104"/>
      <c r="CR382" s="104"/>
      <c r="CS382" s="64"/>
      <c r="CT382" s="369"/>
      <c r="CU382" s="104"/>
      <c r="CV382" s="104"/>
      <c r="CW382" s="104"/>
      <c r="CX382" s="104"/>
      <c r="CY382" s="104"/>
      <c r="CZ382" s="104"/>
      <c r="DA382" s="104"/>
      <c r="DB382" s="104"/>
      <c r="DC382" s="104"/>
      <c r="DD382" s="104"/>
      <c r="DE382" s="104"/>
      <c r="DF382" s="104"/>
      <c r="DG382" s="104"/>
      <c r="DI382" s="80"/>
      <c r="DJ382" s="104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104"/>
      <c r="DV382" s="104"/>
      <c r="DX382" s="80"/>
      <c r="DY382" s="104"/>
      <c r="DZ382" s="104"/>
      <c r="EA382" s="104"/>
      <c r="EB382" s="104"/>
      <c r="EC382" s="104"/>
      <c r="ED382" s="104"/>
      <c r="EE382" s="104"/>
      <c r="EF382" s="104"/>
      <c r="EG382" s="104"/>
      <c r="EH382" s="104"/>
      <c r="EI382" s="104"/>
      <c r="EJ382" s="104"/>
      <c r="EK382" s="104"/>
      <c r="EM382" s="80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04"/>
      <c r="EZ382" s="104"/>
      <c r="FB382" s="80"/>
      <c r="FC382" s="104"/>
      <c r="FD382" s="104"/>
      <c r="FE382" s="104"/>
      <c r="FF382" s="104"/>
      <c r="FG382" s="104"/>
      <c r="FH382" s="104"/>
      <c r="FI382" s="104"/>
      <c r="FJ382" s="104"/>
      <c r="FK382" s="104"/>
      <c r="FL382" s="104"/>
      <c r="FM382" s="104"/>
      <c r="FN382" s="104"/>
      <c r="FO382" s="104"/>
      <c r="FQ382" s="80"/>
      <c r="FR382" s="104"/>
      <c r="FS382" s="104"/>
      <c r="FT382" s="104"/>
      <c r="FU382" s="104"/>
      <c r="FV382" s="104"/>
      <c r="FW382" s="104"/>
      <c r="FX382" s="104"/>
      <c r="FY382" s="104"/>
      <c r="FZ382" s="104"/>
      <c r="GA382" s="104"/>
      <c r="GB382" s="104"/>
      <c r="GC382" s="104"/>
      <c r="GD382" s="104"/>
    </row>
    <row r="383" spans="1:186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8"/>
      <c r="X383" s="319"/>
      <c r="Y383" s="319"/>
      <c r="Z383" s="319"/>
      <c r="AA383" s="319"/>
      <c r="AB383" s="319"/>
      <c r="AC383" s="319"/>
      <c r="AD383" s="319"/>
      <c r="AE383" s="319"/>
      <c r="AF383" s="319"/>
      <c r="AG383" s="319"/>
      <c r="AH383" s="319"/>
      <c r="AI383" s="319"/>
      <c r="AJ383" s="319"/>
      <c r="AK383" s="167"/>
      <c r="AL383" s="369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88"/>
      <c r="BA383" s="369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88"/>
      <c r="BP383" s="369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88"/>
      <c r="CE383" s="369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64"/>
      <c r="CT383" s="369"/>
      <c r="CU383" s="104"/>
      <c r="CV383" s="104"/>
      <c r="CW383" s="104"/>
      <c r="CX383" s="104"/>
      <c r="CY383" s="104"/>
      <c r="CZ383" s="104"/>
      <c r="DA383" s="104"/>
      <c r="DB383" s="104"/>
      <c r="DC383" s="104"/>
      <c r="DD383" s="104"/>
      <c r="DE383" s="104"/>
      <c r="DF383" s="104"/>
      <c r="DG383" s="104"/>
      <c r="DI383" s="80"/>
      <c r="DJ383" s="104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104"/>
      <c r="DV383" s="104"/>
      <c r="DX383" s="80"/>
      <c r="DY383" s="104"/>
      <c r="DZ383" s="104"/>
      <c r="EA383" s="104"/>
      <c r="EB383" s="104"/>
      <c r="EC383" s="104"/>
      <c r="ED383" s="104"/>
      <c r="EE383" s="104"/>
      <c r="EF383" s="104"/>
      <c r="EG383" s="104"/>
      <c r="EH383" s="104"/>
      <c r="EI383" s="104"/>
      <c r="EJ383" s="104"/>
      <c r="EK383" s="104"/>
      <c r="EM383" s="80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04"/>
      <c r="EZ383" s="104"/>
      <c r="FB383" s="80"/>
      <c r="FC383" s="104"/>
      <c r="FD383" s="104"/>
      <c r="FE383" s="104"/>
      <c r="FF383" s="104"/>
      <c r="FG383" s="104"/>
      <c r="FH383" s="104"/>
      <c r="FI383" s="104"/>
      <c r="FJ383" s="104"/>
      <c r="FK383" s="104"/>
      <c r="FL383" s="104"/>
      <c r="FM383" s="104"/>
      <c r="FN383" s="104"/>
      <c r="FO383" s="104"/>
      <c r="FQ383" s="80"/>
      <c r="FR383" s="104"/>
      <c r="FS383" s="104"/>
      <c r="FT383" s="104"/>
      <c r="FU383" s="104"/>
      <c r="FV383" s="104"/>
      <c r="FW383" s="104"/>
      <c r="FX383" s="104"/>
      <c r="FY383" s="104"/>
      <c r="FZ383" s="104"/>
      <c r="GA383" s="104"/>
      <c r="GB383" s="104"/>
      <c r="GC383" s="104"/>
      <c r="GD383" s="104"/>
    </row>
    <row r="384" spans="1:186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8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19"/>
      <c r="AH384" s="319"/>
      <c r="AI384" s="319"/>
      <c r="AJ384" s="319"/>
      <c r="AK384" s="167"/>
      <c r="AL384" s="369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88"/>
      <c r="BA384" s="369"/>
      <c r="BB384" s="104"/>
      <c r="BC384" s="104"/>
      <c r="BD384" s="104"/>
      <c r="BE384" s="104"/>
      <c r="BF384" s="104"/>
      <c r="BG384" s="104"/>
      <c r="BH384" s="104"/>
      <c r="BI384" s="104"/>
      <c r="BJ384" s="104"/>
      <c r="BK384" s="104"/>
      <c r="BL384" s="104"/>
      <c r="BM384" s="104"/>
      <c r="BN384" s="104"/>
      <c r="BO384" s="188"/>
      <c r="BP384" s="369"/>
      <c r="BQ384" s="104"/>
      <c r="BR384" s="104"/>
      <c r="BS384" s="104"/>
      <c r="BT384" s="104"/>
      <c r="BU384" s="104"/>
      <c r="BV384" s="104"/>
      <c r="BW384" s="104"/>
      <c r="BX384" s="104"/>
      <c r="BY384" s="104"/>
      <c r="BZ384" s="104"/>
      <c r="CA384" s="104"/>
      <c r="CB384" s="104"/>
      <c r="CC384" s="104"/>
      <c r="CD384" s="188"/>
      <c r="CE384" s="369"/>
      <c r="CF384" s="104"/>
      <c r="CG384" s="104"/>
      <c r="CH384" s="104"/>
      <c r="CI384" s="104"/>
      <c r="CJ384" s="104"/>
      <c r="CK384" s="104"/>
      <c r="CL384" s="104"/>
      <c r="CM384" s="104"/>
      <c r="CN384" s="104"/>
      <c r="CO384" s="104"/>
      <c r="CP384" s="104"/>
      <c r="CQ384" s="104"/>
      <c r="CR384" s="104"/>
      <c r="CS384" s="64"/>
      <c r="CT384" s="369"/>
      <c r="CU384" s="104"/>
      <c r="CV384" s="104"/>
      <c r="CW384" s="104"/>
      <c r="CX384" s="104"/>
      <c r="CY384" s="104"/>
      <c r="CZ384" s="104"/>
      <c r="DA384" s="104"/>
      <c r="DB384" s="104"/>
      <c r="DC384" s="104"/>
      <c r="DD384" s="104"/>
      <c r="DE384" s="104"/>
      <c r="DF384" s="104"/>
      <c r="DG384" s="104"/>
      <c r="DI384" s="80"/>
      <c r="DJ384" s="104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104"/>
      <c r="DV384" s="104"/>
      <c r="DX384" s="80"/>
      <c r="DY384" s="104"/>
      <c r="DZ384" s="104"/>
      <c r="EA384" s="104"/>
      <c r="EB384" s="104"/>
      <c r="EC384" s="104"/>
      <c r="ED384" s="104"/>
      <c r="EE384" s="104"/>
      <c r="EF384" s="104"/>
      <c r="EG384" s="104"/>
      <c r="EH384" s="104"/>
      <c r="EI384" s="104"/>
      <c r="EJ384" s="104"/>
      <c r="EK384" s="104"/>
      <c r="EM384" s="80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04"/>
      <c r="EZ384" s="104"/>
      <c r="FB384" s="80"/>
      <c r="FC384" s="104"/>
      <c r="FD384" s="104"/>
      <c r="FE384" s="104"/>
      <c r="FF384" s="104"/>
      <c r="FG384" s="104"/>
      <c r="FH384" s="104"/>
      <c r="FI384" s="104"/>
      <c r="FJ384" s="104"/>
      <c r="FK384" s="104"/>
      <c r="FL384" s="104"/>
      <c r="FM384" s="104"/>
      <c r="FN384" s="104"/>
      <c r="FO384" s="104"/>
      <c r="FQ384" s="80"/>
      <c r="FR384" s="104"/>
      <c r="FS384" s="104"/>
      <c r="FT384" s="104"/>
      <c r="FU384" s="104"/>
      <c r="FV384" s="104"/>
      <c r="FW384" s="104"/>
      <c r="FX384" s="104"/>
      <c r="FY384" s="104"/>
      <c r="FZ384" s="104"/>
      <c r="GA384" s="104"/>
      <c r="GB384" s="104"/>
      <c r="GC384" s="104"/>
      <c r="GD384" s="104"/>
    </row>
    <row r="385" spans="1:186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8"/>
      <c r="X385" s="319"/>
      <c r="Y385" s="319"/>
      <c r="Z385" s="319"/>
      <c r="AA385" s="319"/>
      <c r="AB385" s="319"/>
      <c r="AC385" s="319"/>
      <c r="AD385" s="319"/>
      <c r="AE385" s="319"/>
      <c r="AF385" s="319"/>
      <c r="AG385" s="319"/>
      <c r="AH385" s="319"/>
      <c r="AI385" s="319"/>
      <c r="AJ385" s="319"/>
      <c r="AK385" s="167"/>
      <c r="AL385" s="369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88"/>
      <c r="BA385" s="369"/>
      <c r="BB385" s="104"/>
      <c r="BC385" s="104"/>
      <c r="BD385" s="104"/>
      <c r="BE385" s="104"/>
      <c r="BF385" s="104"/>
      <c r="BG385" s="104"/>
      <c r="BH385" s="104"/>
      <c r="BI385" s="104"/>
      <c r="BJ385" s="104"/>
      <c r="BK385" s="104"/>
      <c r="BL385" s="104"/>
      <c r="BM385" s="104"/>
      <c r="BN385" s="104"/>
      <c r="BO385" s="188"/>
      <c r="BP385" s="369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88"/>
      <c r="CE385" s="369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64"/>
      <c r="CT385" s="369"/>
      <c r="CU385" s="104"/>
      <c r="CV385" s="104"/>
      <c r="CW385" s="104"/>
      <c r="CX385" s="104"/>
      <c r="CY385" s="104"/>
      <c r="CZ385" s="104"/>
      <c r="DA385" s="104"/>
      <c r="DB385" s="104"/>
      <c r="DC385" s="104"/>
      <c r="DD385" s="104"/>
      <c r="DE385" s="104"/>
      <c r="DF385" s="104"/>
      <c r="DG385" s="104"/>
      <c r="DI385" s="80"/>
      <c r="DJ385" s="104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104"/>
      <c r="DV385" s="104"/>
      <c r="DX385" s="80"/>
      <c r="DY385" s="104"/>
      <c r="DZ385" s="104"/>
      <c r="EA385" s="104"/>
      <c r="EB385" s="104"/>
      <c r="EC385" s="104"/>
      <c r="ED385" s="104"/>
      <c r="EE385" s="104"/>
      <c r="EF385" s="104"/>
      <c r="EG385" s="104"/>
      <c r="EH385" s="104"/>
      <c r="EI385" s="104"/>
      <c r="EJ385" s="104"/>
      <c r="EK385" s="104"/>
      <c r="EM385" s="80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04"/>
      <c r="EZ385" s="104"/>
      <c r="FB385" s="80"/>
      <c r="FC385" s="104"/>
      <c r="FD385" s="104"/>
      <c r="FE385" s="104"/>
      <c r="FF385" s="104"/>
      <c r="FG385" s="104"/>
      <c r="FH385" s="104"/>
      <c r="FI385" s="104"/>
      <c r="FJ385" s="104"/>
      <c r="FK385" s="104"/>
      <c r="FL385" s="104"/>
      <c r="FM385" s="104"/>
      <c r="FN385" s="104"/>
      <c r="FO385" s="104"/>
      <c r="FQ385" s="80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</row>
    <row r="386" spans="1:186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8"/>
      <c r="X386" s="319"/>
      <c r="Y386" s="319"/>
      <c r="Z386" s="319"/>
      <c r="AA386" s="319"/>
      <c r="AB386" s="319"/>
      <c r="AC386" s="319"/>
      <c r="AD386" s="319"/>
      <c r="AE386" s="319"/>
      <c r="AF386" s="319"/>
      <c r="AG386" s="319"/>
      <c r="AH386" s="319"/>
      <c r="AI386" s="319"/>
      <c r="AJ386" s="319"/>
      <c r="AK386" s="167"/>
      <c r="AL386" s="369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88"/>
      <c r="BA386" s="369"/>
      <c r="BB386" s="104"/>
      <c r="BC386" s="104"/>
      <c r="BD386" s="104"/>
      <c r="BE386" s="104"/>
      <c r="BF386" s="104"/>
      <c r="BG386" s="104"/>
      <c r="BH386" s="104"/>
      <c r="BI386" s="104"/>
      <c r="BJ386" s="104"/>
      <c r="BK386" s="104"/>
      <c r="BL386" s="104"/>
      <c r="BM386" s="104"/>
      <c r="BN386" s="104"/>
      <c r="BO386" s="188"/>
      <c r="BP386" s="369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88"/>
      <c r="CE386" s="369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64"/>
      <c r="CT386" s="369"/>
      <c r="CU386" s="104"/>
      <c r="CV386" s="104"/>
      <c r="CW386" s="104"/>
      <c r="CX386" s="104"/>
      <c r="CY386" s="104"/>
      <c r="CZ386" s="104"/>
      <c r="DA386" s="104"/>
      <c r="DB386" s="104"/>
      <c r="DC386" s="104"/>
      <c r="DD386" s="104"/>
      <c r="DE386" s="104"/>
      <c r="DF386" s="104"/>
      <c r="DG386" s="104"/>
      <c r="DI386" s="80"/>
      <c r="DJ386" s="104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104"/>
      <c r="DV386" s="104"/>
      <c r="DX386" s="80"/>
      <c r="DY386" s="104"/>
      <c r="DZ386" s="104"/>
      <c r="EA386" s="104"/>
      <c r="EB386" s="104"/>
      <c r="EC386" s="104"/>
      <c r="ED386" s="104"/>
      <c r="EE386" s="104"/>
      <c r="EF386" s="104"/>
      <c r="EG386" s="104"/>
      <c r="EH386" s="104"/>
      <c r="EI386" s="104"/>
      <c r="EJ386" s="104"/>
      <c r="EK386" s="104"/>
      <c r="EM386" s="80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04"/>
      <c r="EZ386" s="104"/>
      <c r="FB386" s="80"/>
      <c r="FC386" s="104"/>
      <c r="FD386" s="104"/>
      <c r="FE386" s="104"/>
      <c r="FF386" s="104"/>
      <c r="FG386" s="104"/>
      <c r="FH386" s="104"/>
      <c r="FI386" s="104"/>
      <c r="FJ386" s="104"/>
      <c r="FK386" s="104"/>
      <c r="FL386" s="104"/>
      <c r="FM386" s="104"/>
      <c r="FN386" s="104"/>
      <c r="FO386" s="104"/>
      <c r="FQ386" s="80"/>
      <c r="FR386" s="104"/>
      <c r="FS386" s="104"/>
      <c r="FT386" s="104"/>
      <c r="FU386" s="104"/>
      <c r="FV386" s="104"/>
      <c r="FW386" s="104"/>
      <c r="FX386" s="104"/>
      <c r="FY386" s="104"/>
      <c r="FZ386" s="104"/>
      <c r="GA386" s="104"/>
      <c r="GB386" s="104"/>
      <c r="GC386" s="104"/>
      <c r="GD386" s="104"/>
    </row>
    <row r="387" spans="1:186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501"/>
      <c r="S387" s="501"/>
      <c r="T387" s="501"/>
      <c r="U387" s="501"/>
      <c r="V387" s="501"/>
      <c r="W387" s="8"/>
      <c r="X387" s="319"/>
      <c r="Y387" s="319"/>
      <c r="Z387" s="319"/>
      <c r="AA387" s="319"/>
      <c r="AB387" s="319"/>
      <c r="AC387" s="319"/>
      <c r="AD387" s="319"/>
      <c r="AE387" s="319"/>
      <c r="AF387" s="319"/>
      <c r="AG387" s="319"/>
      <c r="AH387" s="319"/>
      <c r="AI387" s="319"/>
      <c r="AJ387" s="319"/>
      <c r="AK387" s="167"/>
      <c r="AL387" s="369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88"/>
      <c r="BA387" s="369"/>
      <c r="BB387" s="104"/>
      <c r="BC387" s="104"/>
      <c r="BD387" s="104"/>
      <c r="BE387" s="104"/>
      <c r="BF387" s="104"/>
      <c r="BG387" s="104"/>
      <c r="BH387" s="104"/>
      <c r="BI387" s="104"/>
      <c r="BJ387" s="104"/>
      <c r="BK387" s="104"/>
      <c r="BL387" s="104"/>
      <c r="BM387" s="104"/>
      <c r="BN387" s="104"/>
      <c r="BO387" s="188"/>
      <c r="BP387" s="369"/>
      <c r="BQ387" s="104"/>
      <c r="BR387" s="104"/>
      <c r="BS387" s="104"/>
      <c r="BT387" s="104"/>
      <c r="BU387" s="104"/>
      <c r="BV387" s="104"/>
      <c r="BW387" s="104"/>
      <c r="BX387" s="104"/>
      <c r="BY387" s="104"/>
      <c r="BZ387" s="104"/>
      <c r="CA387" s="104"/>
      <c r="CB387" s="104"/>
      <c r="CC387" s="104"/>
      <c r="CD387" s="188"/>
      <c r="CE387" s="369"/>
      <c r="CF387" s="104"/>
      <c r="CG387" s="104"/>
      <c r="CH387" s="104"/>
      <c r="CI387" s="104"/>
      <c r="CJ387" s="104"/>
      <c r="CK387" s="104"/>
      <c r="CL387" s="104"/>
      <c r="CM387" s="104"/>
      <c r="CN387" s="104"/>
      <c r="CO387" s="104"/>
      <c r="CP387" s="104"/>
      <c r="CQ387" s="104"/>
      <c r="CR387" s="104"/>
      <c r="CS387" s="64"/>
      <c r="CT387" s="369"/>
      <c r="CU387" s="104"/>
      <c r="CV387" s="104"/>
      <c r="CW387" s="104"/>
      <c r="CX387" s="104"/>
      <c r="CY387" s="104"/>
      <c r="CZ387" s="104"/>
      <c r="DA387" s="104"/>
      <c r="DB387" s="104"/>
      <c r="DC387" s="104"/>
      <c r="DD387" s="104"/>
      <c r="DE387" s="104"/>
      <c r="DF387" s="104"/>
      <c r="DG387" s="104"/>
      <c r="DI387" s="80"/>
      <c r="DJ387" s="104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104"/>
      <c r="DV387" s="104"/>
      <c r="DX387" s="80"/>
      <c r="DY387" s="104"/>
      <c r="DZ387" s="104"/>
      <c r="EA387" s="104"/>
      <c r="EB387" s="104"/>
      <c r="EC387" s="104"/>
      <c r="ED387" s="104"/>
      <c r="EE387" s="104"/>
      <c r="EF387" s="104"/>
      <c r="EG387" s="104"/>
      <c r="EH387" s="104"/>
      <c r="EI387" s="104"/>
      <c r="EJ387" s="104"/>
      <c r="EK387" s="104"/>
      <c r="EM387" s="80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04"/>
      <c r="EZ387" s="104"/>
      <c r="FB387" s="80"/>
      <c r="FC387" s="104"/>
      <c r="FD387" s="104"/>
      <c r="FE387" s="104"/>
      <c r="FF387" s="104"/>
      <c r="FG387" s="104"/>
      <c r="FH387" s="104"/>
      <c r="FI387" s="104"/>
      <c r="FJ387" s="104"/>
      <c r="FK387" s="104"/>
      <c r="FL387" s="104"/>
      <c r="FM387" s="104"/>
      <c r="FN387" s="104"/>
      <c r="FO387" s="104"/>
      <c r="FQ387" s="80"/>
      <c r="FR387" s="104"/>
      <c r="FS387" s="104"/>
      <c r="FT387" s="104"/>
      <c r="FU387" s="104"/>
      <c r="FV387" s="104"/>
      <c r="FW387" s="104"/>
      <c r="FX387" s="104"/>
      <c r="FY387" s="104"/>
      <c r="FZ387" s="104"/>
      <c r="GA387" s="104"/>
      <c r="GB387" s="104"/>
      <c r="GC387" s="104"/>
      <c r="GD387" s="104"/>
    </row>
    <row r="388" spans="1:186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244"/>
      <c r="S388" s="244"/>
      <c r="T388" s="244"/>
      <c r="U388" s="244"/>
      <c r="V388" s="244"/>
      <c r="W388" s="8"/>
      <c r="X388" s="319"/>
      <c r="Y388" s="319"/>
      <c r="Z388" s="319"/>
      <c r="AA388" s="319"/>
      <c r="AB388" s="319"/>
      <c r="AC388" s="319"/>
      <c r="AD388" s="319"/>
      <c r="AE388" s="319"/>
      <c r="AF388" s="319"/>
      <c r="AG388" s="319"/>
      <c r="AH388" s="319"/>
      <c r="AI388" s="319"/>
      <c r="AJ388" s="319"/>
      <c r="AK388" s="167"/>
      <c r="AL388" s="369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88"/>
      <c r="BA388" s="369"/>
      <c r="BB388" s="104"/>
      <c r="BC388" s="104"/>
      <c r="BD388" s="104"/>
      <c r="BE388" s="104"/>
      <c r="BF388" s="104"/>
      <c r="BG388" s="104"/>
      <c r="BH388" s="104"/>
      <c r="BI388" s="104"/>
      <c r="BJ388" s="104"/>
      <c r="BK388" s="104"/>
      <c r="BL388" s="104"/>
      <c r="BM388" s="104"/>
      <c r="BN388" s="104"/>
      <c r="BO388" s="188"/>
      <c r="BP388" s="369"/>
      <c r="BQ388" s="104"/>
      <c r="BR388" s="104"/>
      <c r="BS388" s="104"/>
      <c r="BT388" s="104"/>
      <c r="BU388" s="104"/>
      <c r="BV388" s="104"/>
      <c r="BW388" s="104"/>
      <c r="BX388" s="104"/>
      <c r="BY388" s="104"/>
      <c r="BZ388" s="104"/>
      <c r="CA388" s="104"/>
      <c r="CB388" s="104"/>
      <c r="CC388" s="104"/>
      <c r="CD388" s="188"/>
      <c r="CE388" s="369"/>
      <c r="CF388" s="104"/>
      <c r="CG388" s="104"/>
      <c r="CH388" s="104"/>
      <c r="CI388" s="104"/>
      <c r="CJ388" s="104"/>
      <c r="CK388" s="104"/>
      <c r="CL388" s="104"/>
      <c r="CM388" s="104"/>
      <c r="CN388" s="104"/>
      <c r="CO388" s="104"/>
      <c r="CP388" s="104"/>
      <c r="CQ388" s="104"/>
      <c r="CR388" s="104"/>
      <c r="CS388" s="64"/>
      <c r="CT388" s="369"/>
      <c r="CU388" s="104"/>
      <c r="CV388" s="104"/>
      <c r="CW388" s="104"/>
      <c r="CX388" s="104"/>
      <c r="CY388" s="104"/>
      <c r="CZ388" s="104"/>
      <c r="DA388" s="104"/>
      <c r="DB388" s="104"/>
      <c r="DC388" s="104"/>
      <c r="DD388" s="104"/>
      <c r="DE388" s="104"/>
      <c r="DF388" s="104"/>
      <c r="DG388" s="104"/>
      <c r="DI388" s="80"/>
      <c r="DJ388" s="104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104"/>
      <c r="DV388" s="104"/>
      <c r="DX388" s="80"/>
      <c r="DY388" s="104"/>
      <c r="DZ388" s="104"/>
      <c r="EA388" s="104"/>
      <c r="EB388" s="104"/>
      <c r="EC388" s="104"/>
      <c r="ED388" s="104"/>
      <c r="EE388" s="104"/>
      <c r="EF388" s="104"/>
      <c r="EG388" s="104"/>
      <c r="EH388" s="104"/>
      <c r="EI388" s="104"/>
      <c r="EJ388" s="104"/>
      <c r="EK388" s="104"/>
      <c r="EM388" s="80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04"/>
      <c r="EZ388" s="104"/>
      <c r="FB388" s="80"/>
      <c r="FC388" s="104"/>
      <c r="FD388" s="104"/>
      <c r="FE388" s="104"/>
      <c r="FF388" s="104"/>
      <c r="FG388" s="104"/>
      <c r="FH388" s="104"/>
      <c r="FI388" s="104"/>
      <c r="FJ388" s="104"/>
      <c r="FK388" s="104"/>
      <c r="FL388" s="104"/>
      <c r="FM388" s="104"/>
      <c r="FN388" s="104"/>
      <c r="FO388" s="104"/>
      <c r="FQ388" s="80"/>
      <c r="FR388" s="104"/>
      <c r="FS388" s="104"/>
      <c r="FT388" s="104"/>
      <c r="FU388" s="104"/>
      <c r="FV388" s="104"/>
      <c r="FW388" s="104"/>
      <c r="FX388" s="104"/>
      <c r="FY388" s="104"/>
      <c r="FZ388" s="104"/>
      <c r="GA388" s="104"/>
      <c r="GB388" s="104"/>
      <c r="GC388" s="104"/>
      <c r="GD388" s="104"/>
    </row>
    <row r="389" spans="1:186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8"/>
      <c r="X389" s="319"/>
      <c r="Y389" s="319"/>
      <c r="Z389" s="319"/>
      <c r="AA389" s="319"/>
      <c r="AB389" s="319"/>
      <c r="AC389" s="319"/>
      <c r="AD389" s="319"/>
      <c r="AE389" s="319"/>
      <c r="AF389" s="319"/>
      <c r="AG389" s="319"/>
      <c r="AH389" s="319"/>
      <c r="AI389" s="319"/>
      <c r="AJ389" s="319"/>
      <c r="AK389" s="167"/>
      <c r="AL389" s="369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88"/>
      <c r="BA389" s="369"/>
      <c r="BB389" s="104"/>
      <c r="BC389" s="104"/>
      <c r="BD389" s="104"/>
      <c r="BE389" s="104"/>
      <c r="BF389" s="104"/>
      <c r="BG389" s="104"/>
      <c r="BH389" s="104"/>
      <c r="BI389" s="104"/>
      <c r="BJ389" s="104"/>
      <c r="BK389" s="104"/>
      <c r="BL389" s="104"/>
      <c r="BM389" s="104"/>
      <c r="BN389" s="104"/>
      <c r="BO389" s="188"/>
      <c r="BP389" s="369"/>
      <c r="BQ389" s="104"/>
      <c r="BR389" s="104"/>
      <c r="BS389" s="104"/>
      <c r="BT389" s="104"/>
      <c r="BU389" s="104"/>
      <c r="BV389" s="104"/>
      <c r="BW389" s="104"/>
      <c r="BX389" s="104"/>
      <c r="BY389" s="104"/>
      <c r="BZ389" s="104"/>
      <c r="CA389" s="104"/>
      <c r="CB389" s="104"/>
      <c r="CC389" s="104"/>
      <c r="CD389" s="188"/>
      <c r="CE389" s="369"/>
      <c r="CF389" s="104"/>
      <c r="CG389" s="104"/>
      <c r="CH389" s="104"/>
      <c r="CI389" s="104"/>
      <c r="CJ389" s="104"/>
      <c r="CK389" s="104"/>
      <c r="CL389" s="104"/>
      <c r="CM389" s="104"/>
      <c r="CN389" s="104"/>
      <c r="CO389" s="104"/>
      <c r="CP389" s="104"/>
      <c r="CQ389" s="104"/>
      <c r="CR389" s="104"/>
      <c r="CS389" s="64"/>
      <c r="CT389" s="369"/>
      <c r="CU389" s="104"/>
      <c r="CV389" s="104"/>
      <c r="CW389" s="104"/>
      <c r="CX389" s="104"/>
      <c r="CY389" s="104"/>
      <c r="CZ389" s="104"/>
      <c r="DA389" s="104"/>
      <c r="DB389" s="104"/>
      <c r="DC389" s="104"/>
      <c r="DD389" s="104"/>
      <c r="DE389" s="104"/>
      <c r="DF389" s="104"/>
      <c r="DG389" s="104"/>
      <c r="DI389" s="80"/>
      <c r="DJ389" s="104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104"/>
      <c r="DV389" s="104"/>
      <c r="DX389" s="80"/>
      <c r="DY389" s="104"/>
      <c r="DZ389" s="104"/>
      <c r="EA389" s="104"/>
      <c r="EB389" s="104"/>
      <c r="EC389" s="104"/>
      <c r="ED389" s="104"/>
      <c r="EE389" s="104"/>
      <c r="EF389" s="104"/>
      <c r="EG389" s="104"/>
      <c r="EH389" s="104"/>
      <c r="EI389" s="104"/>
      <c r="EJ389" s="104"/>
      <c r="EK389" s="104"/>
      <c r="EM389" s="80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04"/>
      <c r="EZ389" s="104"/>
      <c r="FB389" s="80"/>
      <c r="FC389" s="104"/>
      <c r="FD389" s="104"/>
      <c r="FE389" s="104"/>
      <c r="FF389" s="104"/>
      <c r="FG389" s="104"/>
      <c r="FH389" s="104"/>
      <c r="FI389" s="104"/>
      <c r="FJ389" s="104"/>
      <c r="FK389" s="104"/>
      <c r="FL389" s="104"/>
      <c r="FM389" s="104"/>
      <c r="FN389" s="104"/>
      <c r="FO389" s="104"/>
      <c r="FQ389" s="80"/>
      <c r="FR389" s="104"/>
      <c r="FS389" s="104"/>
      <c r="FT389" s="104"/>
      <c r="FU389" s="104"/>
      <c r="FV389" s="104"/>
      <c r="FW389" s="104"/>
      <c r="FX389" s="104"/>
      <c r="FY389" s="104"/>
      <c r="FZ389" s="104"/>
      <c r="GA389" s="104"/>
      <c r="GB389" s="104"/>
      <c r="GC389" s="104"/>
      <c r="GD389" s="104"/>
    </row>
    <row r="390" spans="1:186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8"/>
      <c r="X390" s="319"/>
      <c r="Y390" s="319"/>
      <c r="Z390" s="319"/>
      <c r="AA390" s="319"/>
      <c r="AB390" s="319"/>
      <c r="AC390" s="319"/>
      <c r="AD390" s="319"/>
      <c r="AE390" s="319"/>
      <c r="AF390" s="319"/>
      <c r="AG390" s="319"/>
      <c r="AH390" s="319"/>
      <c r="AI390" s="319"/>
      <c r="AJ390" s="319"/>
      <c r="AK390" s="167"/>
      <c r="AL390" s="369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88"/>
      <c r="BA390" s="369"/>
      <c r="BB390" s="104"/>
      <c r="BC390" s="104"/>
      <c r="BD390" s="104"/>
      <c r="BE390" s="104"/>
      <c r="BF390" s="104"/>
      <c r="BG390" s="104"/>
      <c r="BH390" s="104"/>
      <c r="BI390" s="104"/>
      <c r="BJ390" s="104"/>
      <c r="BK390" s="104"/>
      <c r="BL390" s="104"/>
      <c r="BM390" s="104"/>
      <c r="BN390" s="104"/>
      <c r="BO390" s="188"/>
      <c r="BP390" s="369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88"/>
      <c r="CE390" s="369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64"/>
      <c r="CT390" s="369"/>
      <c r="CU390" s="104"/>
      <c r="CV390" s="104"/>
      <c r="CW390" s="104"/>
      <c r="CX390" s="104"/>
      <c r="CY390" s="104"/>
      <c r="CZ390" s="104"/>
      <c r="DA390" s="104"/>
      <c r="DB390" s="104"/>
      <c r="DC390" s="104"/>
      <c r="DD390" s="104"/>
      <c r="DE390" s="104"/>
      <c r="DF390" s="104"/>
      <c r="DG390" s="104"/>
      <c r="DI390" s="80"/>
      <c r="DJ390" s="104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104"/>
      <c r="DV390" s="104"/>
      <c r="DX390" s="80"/>
      <c r="DY390" s="104"/>
      <c r="DZ390" s="104"/>
      <c r="EA390" s="104"/>
      <c r="EB390" s="104"/>
      <c r="EC390" s="104"/>
      <c r="ED390" s="104"/>
      <c r="EE390" s="104"/>
      <c r="EF390" s="104"/>
      <c r="EG390" s="104"/>
      <c r="EH390" s="104"/>
      <c r="EI390" s="104"/>
      <c r="EJ390" s="104"/>
      <c r="EK390" s="104"/>
      <c r="EM390" s="80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04"/>
      <c r="EZ390" s="104"/>
      <c r="FB390" s="80"/>
      <c r="FC390" s="104"/>
      <c r="FD390" s="104"/>
      <c r="FE390" s="104"/>
      <c r="FF390" s="104"/>
      <c r="FG390" s="104"/>
      <c r="FH390" s="104"/>
      <c r="FI390" s="104"/>
      <c r="FJ390" s="104"/>
      <c r="FK390" s="104"/>
      <c r="FL390" s="104"/>
      <c r="FM390" s="104"/>
      <c r="FN390" s="104"/>
      <c r="FO390" s="104"/>
      <c r="FQ390" s="80"/>
      <c r="FR390" s="104"/>
      <c r="FS390" s="104"/>
      <c r="FT390" s="104"/>
      <c r="FU390" s="104"/>
      <c r="FV390" s="104"/>
      <c r="FW390" s="104"/>
      <c r="FX390" s="104"/>
      <c r="FY390" s="104"/>
      <c r="FZ390" s="104"/>
      <c r="GA390" s="104"/>
      <c r="GB390" s="104"/>
      <c r="GC390" s="104"/>
      <c r="GD390" s="104"/>
    </row>
    <row r="391" spans="1:186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8"/>
      <c r="X391" s="319"/>
      <c r="Y391" s="319"/>
      <c r="Z391" s="319"/>
      <c r="AA391" s="319"/>
      <c r="AB391" s="319"/>
      <c r="AC391" s="319"/>
      <c r="AD391" s="319"/>
      <c r="AE391" s="319"/>
      <c r="AF391" s="319"/>
      <c r="AG391" s="319"/>
      <c r="AH391" s="319"/>
      <c r="AI391" s="319"/>
      <c r="AJ391" s="319"/>
      <c r="AK391" s="167"/>
      <c r="AL391" s="369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88"/>
      <c r="BA391" s="369"/>
      <c r="BB391" s="104"/>
      <c r="BC391" s="104"/>
      <c r="BD391" s="104"/>
      <c r="BE391" s="104"/>
      <c r="BF391" s="104"/>
      <c r="BG391" s="104"/>
      <c r="BH391" s="104"/>
      <c r="BI391" s="104"/>
      <c r="BJ391" s="104"/>
      <c r="BK391" s="104"/>
      <c r="BL391" s="104"/>
      <c r="BM391" s="104"/>
      <c r="BN391" s="104"/>
      <c r="BO391" s="188"/>
      <c r="BP391" s="369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104"/>
      <c r="CA391" s="104"/>
      <c r="CB391" s="104"/>
      <c r="CC391" s="104"/>
      <c r="CD391" s="188"/>
      <c r="CE391" s="369"/>
      <c r="CF391" s="104"/>
      <c r="CG391" s="104"/>
      <c r="CH391" s="104"/>
      <c r="CI391" s="104"/>
      <c r="CJ391" s="104"/>
      <c r="CK391" s="104"/>
      <c r="CL391" s="104"/>
      <c r="CM391" s="104"/>
      <c r="CN391" s="104"/>
      <c r="CO391" s="104"/>
      <c r="CP391" s="104"/>
      <c r="CQ391" s="104"/>
      <c r="CR391" s="104"/>
      <c r="CS391" s="64"/>
      <c r="CT391" s="369"/>
      <c r="CU391" s="104"/>
      <c r="CV391" s="104"/>
      <c r="CW391" s="104"/>
      <c r="CX391" s="104"/>
      <c r="CY391" s="104"/>
      <c r="CZ391" s="104"/>
      <c r="DA391" s="104"/>
      <c r="DB391" s="104"/>
      <c r="DC391" s="104"/>
      <c r="DD391" s="104"/>
      <c r="DE391" s="104"/>
      <c r="DF391" s="104"/>
      <c r="DG391" s="104"/>
      <c r="DI391" s="80"/>
      <c r="DJ391" s="104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104"/>
      <c r="DV391" s="104"/>
      <c r="DX391" s="80"/>
      <c r="DY391" s="104"/>
      <c r="DZ391" s="104"/>
      <c r="EA391" s="104"/>
      <c r="EB391" s="104"/>
      <c r="EC391" s="104"/>
      <c r="ED391" s="104"/>
      <c r="EE391" s="104"/>
      <c r="EF391" s="104"/>
      <c r="EG391" s="104"/>
      <c r="EH391" s="104"/>
      <c r="EI391" s="104"/>
      <c r="EJ391" s="104"/>
      <c r="EK391" s="104"/>
      <c r="EM391" s="80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04"/>
      <c r="EZ391" s="104"/>
      <c r="FB391" s="80"/>
      <c r="FC391" s="104"/>
      <c r="FD391" s="104"/>
      <c r="FE391" s="104"/>
      <c r="FF391" s="104"/>
      <c r="FG391" s="104"/>
      <c r="FH391" s="104"/>
      <c r="FI391" s="104"/>
      <c r="FJ391" s="104"/>
      <c r="FK391" s="104"/>
      <c r="FL391" s="104"/>
      <c r="FM391" s="104"/>
      <c r="FN391" s="104"/>
      <c r="FO391" s="104"/>
      <c r="FQ391" s="80"/>
      <c r="FR391" s="104"/>
      <c r="FS391" s="104"/>
      <c r="FT391" s="104"/>
      <c r="FU391" s="104"/>
      <c r="FV391" s="104"/>
      <c r="FW391" s="104"/>
      <c r="FX391" s="104"/>
      <c r="FY391" s="104"/>
      <c r="FZ391" s="104"/>
      <c r="GA391" s="104"/>
      <c r="GB391" s="104"/>
      <c r="GC391" s="104"/>
      <c r="GD391" s="104"/>
    </row>
    <row r="392" spans="1:186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8"/>
      <c r="X392" s="319"/>
      <c r="Y392" s="319"/>
      <c r="Z392" s="319"/>
      <c r="AA392" s="319"/>
      <c r="AB392" s="319"/>
      <c r="AC392" s="319"/>
      <c r="AD392" s="319"/>
      <c r="AE392" s="319"/>
      <c r="AF392" s="319"/>
      <c r="AG392" s="319"/>
      <c r="AH392" s="319"/>
      <c r="AI392" s="319"/>
      <c r="AJ392" s="319"/>
      <c r="AK392" s="167"/>
      <c r="AL392" s="369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88"/>
      <c r="BA392" s="369"/>
      <c r="BB392" s="104"/>
      <c r="BC392" s="104"/>
      <c r="BD392" s="104"/>
      <c r="BE392" s="104"/>
      <c r="BF392" s="104"/>
      <c r="BG392" s="104"/>
      <c r="BH392" s="104"/>
      <c r="BI392" s="104"/>
      <c r="BJ392" s="104"/>
      <c r="BK392" s="104"/>
      <c r="BL392" s="104"/>
      <c r="BM392" s="104"/>
      <c r="BN392" s="104"/>
      <c r="BO392" s="188"/>
      <c r="BP392" s="369"/>
      <c r="BQ392" s="104"/>
      <c r="BR392" s="104"/>
      <c r="BS392" s="104"/>
      <c r="BT392" s="104"/>
      <c r="BU392" s="104"/>
      <c r="BV392" s="104"/>
      <c r="BW392" s="104"/>
      <c r="BX392" s="104"/>
      <c r="BY392" s="104"/>
      <c r="BZ392" s="104"/>
      <c r="CA392" s="104"/>
      <c r="CB392" s="104"/>
      <c r="CC392" s="104"/>
      <c r="CD392" s="188"/>
      <c r="CE392" s="369"/>
      <c r="CF392" s="104"/>
      <c r="CG392" s="104"/>
      <c r="CH392" s="104"/>
      <c r="CI392" s="104"/>
      <c r="CJ392" s="104"/>
      <c r="CK392" s="104"/>
      <c r="CL392" s="104"/>
      <c r="CM392" s="104"/>
      <c r="CN392" s="104"/>
      <c r="CO392" s="104"/>
      <c r="CP392" s="104"/>
      <c r="CQ392" s="104"/>
      <c r="CR392" s="104"/>
      <c r="CS392" s="64"/>
      <c r="CT392" s="369"/>
      <c r="CU392" s="104"/>
      <c r="CV392" s="104"/>
      <c r="CW392" s="104"/>
      <c r="CX392" s="104"/>
      <c r="CY392" s="104"/>
      <c r="CZ392" s="104"/>
      <c r="DA392" s="104"/>
      <c r="DB392" s="104"/>
      <c r="DC392" s="104"/>
      <c r="DD392" s="104"/>
      <c r="DE392" s="104"/>
      <c r="DF392" s="104"/>
      <c r="DG392" s="104"/>
      <c r="DI392" s="80"/>
      <c r="DJ392" s="104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104"/>
      <c r="DV392" s="104"/>
      <c r="DX392" s="80"/>
      <c r="DY392" s="104"/>
      <c r="DZ392" s="104"/>
      <c r="EA392" s="104"/>
      <c r="EB392" s="104"/>
      <c r="EC392" s="104"/>
      <c r="ED392" s="104"/>
      <c r="EE392" s="104"/>
      <c r="EF392" s="104"/>
      <c r="EG392" s="104"/>
      <c r="EH392" s="104"/>
      <c r="EI392" s="104"/>
      <c r="EJ392" s="104"/>
      <c r="EK392" s="104"/>
      <c r="EM392" s="80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04"/>
      <c r="EZ392" s="104"/>
      <c r="FB392" s="80"/>
      <c r="FC392" s="104"/>
      <c r="FD392" s="104"/>
      <c r="FE392" s="104"/>
      <c r="FF392" s="104"/>
      <c r="FG392" s="104"/>
      <c r="FH392" s="104"/>
      <c r="FI392" s="104"/>
      <c r="FJ392" s="104"/>
      <c r="FK392" s="104"/>
      <c r="FL392" s="104"/>
      <c r="FM392" s="104"/>
      <c r="FN392" s="104"/>
      <c r="FO392" s="104"/>
      <c r="FQ392" s="80"/>
      <c r="FR392" s="104"/>
      <c r="FS392" s="104"/>
      <c r="FT392" s="104"/>
      <c r="FU392" s="104"/>
      <c r="FV392" s="104"/>
      <c r="FW392" s="104"/>
      <c r="FX392" s="104"/>
      <c r="FY392" s="104"/>
      <c r="FZ392" s="104"/>
      <c r="GA392" s="104"/>
      <c r="GB392" s="104"/>
      <c r="GC392" s="104"/>
      <c r="GD392" s="104"/>
    </row>
    <row r="393" spans="1:186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8"/>
      <c r="X393" s="319"/>
      <c r="Y393" s="319"/>
      <c r="Z393" s="319"/>
      <c r="AA393" s="319"/>
      <c r="AB393" s="319"/>
      <c r="AC393" s="319"/>
      <c r="AD393" s="319"/>
      <c r="AE393" s="319"/>
      <c r="AF393" s="319"/>
      <c r="AG393" s="319"/>
      <c r="AH393" s="319"/>
      <c r="AI393" s="319"/>
      <c r="AJ393" s="319"/>
      <c r="AK393" s="167"/>
      <c r="AL393" s="369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88"/>
      <c r="BA393" s="369"/>
      <c r="BB393" s="104"/>
      <c r="BC393" s="104"/>
      <c r="BD393" s="104"/>
      <c r="BE393" s="104"/>
      <c r="BF393" s="104"/>
      <c r="BG393" s="104"/>
      <c r="BH393" s="104"/>
      <c r="BI393" s="104"/>
      <c r="BJ393" s="104"/>
      <c r="BK393" s="104"/>
      <c r="BL393" s="104"/>
      <c r="BM393" s="104"/>
      <c r="BN393" s="104"/>
      <c r="BO393" s="188"/>
      <c r="BP393" s="369"/>
      <c r="BQ393" s="104"/>
      <c r="BR393" s="104"/>
      <c r="BS393" s="104"/>
      <c r="BT393" s="104"/>
      <c r="BU393" s="104"/>
      <c r="BV393" s="104"/>
      <c r="BW393" s="104"/>
      <c r="BX393" s="104"/>
      <c r="BY393" s="104"/>
      <c r="BZ393" s="104"/>
      <c r="CA393" s="104"/>
      <c r="CB393" s="104"/>
      <c r="CC393" s="104"/>
      <c r="CD393" s="188"/>
      <c r="CE393" s="369"/>
      <c r="CF393" s="104"/>
      <c r="CG393" s="104"/>
      <c r="CH393" s="104"/>
      <c r="CI393" s="104"/>
      <c r="CJ393" s="104"/>
      <c r="CK393" s="104"/>
      <c r="CL393" s="104"/>
      <c r="CM393" s="104"/>
      <c r="CN393" s="104"/>
      <c r="CO393" s="104"/>
      <c r="CP393" s="104"/>
      <c r="CQ393" s="104"/>
      <c r="CR393" s="104"/>
      <c r="CS393" s="64"/>
      <c r="CT393" s="369"/>
      <c r="CU393" s="104"/>
      <c r="CV393" s="104"/>
      <c r="CW393" s="104"/>
      <c r="CX393" s="104"/>
      <c r="CY393" s="104"/>
      <c r="CZ393" s="104"/>
      <c r="DA393" s="104"/>
      <c r="DB393" s="104"/>
      <c r="DC393" s="104"/>
      <c r="DD393" s="104"/>
      <c r="DE393" s="104"/>
      <c r="DF393" s="104"/>
      <c r="DG393" s="104"/>
      <c r="DI393" s="80"/>
      <c r="DJ393" s="104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104"/>
      <c r="DV393" s="104"/>
      <c r="DX393" s="80"/>
      <c r="DY393" s="104"/>
      <c r="DZ393" s="104"/>
      <c r="EA393" s="104"/>
      <c r="EB393" s="104"/>
      <c r="EC393" s="104"/>
      <c r="ED393" s="104"/>
      <c r="EE393" s="104"/>
      <c r="EF393" s="104"/>
      <c r="EG393" s="104"/>
      <c r="EH393" s="104"/>
      <c r="EI393" s="104"/>
      <c r="EJ393" s="104"/>
      <c r="EK393" s="104"/>
      <c r="EM393" s="80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04"/>
      <c r="EZ393" s="104"/>
      <c r="FB393" s="80"/>
      <c r="FC393" s="104"/>
      <c r="FD393" s="104"/>
      <c r="FE393" s="104"/>
      <c r="FF393" s="104"/>
      <c r="FG393" s="104"/>
      <c r="FH393" s="104"/>
      <c r="FI393" s="104"/>
      <c r="FJ393" s="104"/>
      <c r="FK393" s="104"/>
      <c r="FL393" s="104"/>
      <c r="FM393" s="104"/>
      <c r="FN393" s="104"/>
      <c r="FO393" s="104"/>
      <c r="FQ393" s="80"/>
      <c r="FR393" s="104"/>
      <c r="FS393" s="104"/>
      <c r="FT393" s="104"/>
      <c r="FU393" s="104"/>
      <c r="FV393" s="104"/>
      <c r="FW393" s="104"/>
      <c r="FX393" s="104"/>
      <c r="FY393" s="104"/>
      <c r="FZ393" s="104"/>
      <c r="GA393" s="104"/>
      <c r="GB393" s="104"/>
      <c r="GC393" s="104"/>
      <c r="GD393" s="104"/>
    </row>
    <row r="394" spans="1:186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501"/>
      <c r="R394" s="162"/>
      <c r="S394" s="162"/>
      <c r="T394" s="162"/>
      <c r="U394" s="162"/>
      <c r="V394" s="162"/>
      <c r="W394" s="491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508"/>
      <c r="AJ394" s="508"/>
      <c r="AK394" s="491"/>
      <c r="AL394" s="491"/>
      <c r="AM394" s="491"/>
      <c r="AN394" s="491"/>
      <c r="AO394" s="491"/>
      <c r="AP394" s="491"/>
      <c r="AQ394" s="491"/>
      <c r="AR394" s="491"/>
      <c r="AS394" s="491"/>
      <c r="AT394" s="491"/>
      <c r="AU394" s="491"/>
      <c r="AV394" s="491"/>
      <c r="AW394" s="491"/>
      <c r="AX394" s="491"/>
      <c r="AY394" s="491"/>
      <c r="AZ394" s="491"/>
      <c r="BA394" s="491"/>
      <c r="BB394" s="491"/>
      <c r="BC394" s="491"/>
      <c r="BD394" s="491"/>
      <c r="BE394" s="491"/>
      <c r="BF394" s="491"/>
      <c r="BG394" s="491"/>
      <c r="BH394" s="491"/>
      <c r="BI394" s="491"/>
      <c r="BJ394" s="491"/>
      <c r="BK394" s="491"/>
      <c r="BL394" s="491"/>
      <c r="BM394" s="491"/>
      <c r="BN394" s="491"/>
      <c r="BO394" s="491"/>
      <c r="BP394" s="491"/>
      <c r="BQ394" s="491"/>
      <c r="BR394" s="491"/>
      <c r="BS394" s="491"/>
      <c r="BT394" s="491"/>
      <c r="BU394" s="491"/>
      <c r="BV394" s="491"/>
      <c r="BW394" s="491"/>
      <c r="BX394" s="491"/>
      <c r="BY394" s="491"/>
      <c r="BZ394" s="491"/>
      <c r="CA394" s="491"/>
      <c r="CB394" s="491"/>
      <c r="CC394" s="491"/>
      <c r="CD394" s="491"/>
      <c r="CE394" s="491"/>
      <c r="CF394" s="491"/>
      <c r="CG394" s="491"/>
      <c r="CH394" s="491"/>
      <c r="CI394" s="491"/>
      <c r="CJ394" s="491"/>
      <c r="CK394" s="491"/>
      <c r="CL394" s="491"/>
      <c r="CM394" s="491"/>
      <c r="CN394" s="491"/>
      <c r="CO394" s="491"/>
      <c r="CP394" s="491"/>
      <c r="CQ394" s="491"/>
      <c r="CR394" s="491"/>
      <c r="CS394" s="491"/>
      <c r="CT394" s="491"/>
      <c r="CU394" s="491"/>
      <c r="CV394" s="491"/>
      <c r="CW394" s="491"/>
      <c r="CX394" s="491"/>
      <c r="CY394" s="95"/>
      <c r="CZ394" s="95"/>
      <c r="DA394" s="95"/>
      <c r="DB394" s="95"/>
      <c r="DC394" s="95"/>
      <c r="DD394" s="95"/>
      <c r="DE394" s="95"/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/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/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/>
      <c r="EY394" s="95"/>
      <c r="EZ394" s="95"/>
      <c r="FA394" s="95"/>
      <c r="FB394" s="95"/>
      <c r="FC394" s="95"/>
      <c r="FD394" s="95"/>
      <c r="FE394" s="95"/>
      <c r="FF394" s="95"/>
      <c r="FG394" s="95"/>
      <c r="FH394" s="95"/>
      <c r="FI394" s="95"/>
      <c r="FJ394" s="95"/>
      <c r="FK394" s="95"/>
      <c r="FL394" s="95"/>
      <c r="FM394" s="95"/>
      <c r="FN394" s="95"/>
      <c r="FO394" s="95"/>
      <c r="FP394" s="95"/>
      <c r="FQ394" s="95"/>
      <c r="FR394" s="95"/>
      <c r="FS394" s="95"/>
      <c r="FT394" s="95"/>
      <c r="FU394" s="95"/>
      <c r="FV394" s="95"/>
      <c r="FW394" s="95"/>
      <c r="FX394" s="95"/>
      <c r="FY394" s="95"/>
      <c r="FZ394" s="95"/>
      <c r="GA394" s="95"/>
      <c r="GB394" s="95"/>
      <c r="GC394" s="95"/>
      <c r="GD394" s="95"/>
    </row>
    <row r="395" spans="1:186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91"/>
      <c r="X395" s="317"/>
      <c r="Y395" s="317"/>
      <c r="Z395" s="317"/>
      <c r="AA395" s="317"/>
      <c r="AB395" s="317"/>
      <c r="AC395" s="317"/>
      <c r="AD395" s="317"/>
      <c r="AE395" s="317"/>
      <c r="AF395" s="317"/>
      <c r="AG395" s="317"/>
      <c r="AH395" s="317"/>
      <c r="AI395" s="334"/>
      <c r="AJ395" s="334"/>
      <c r="AK395" s="68"/>
      <c r="AL395" s="190"/>
      <c r="AM395" s="511"/>
      <c r="AN395" s="511"/>
      <c r="AO395" s="511"/>
      <c r="AP395" s="511"/>
      <c r="AQ395" s="511"/>
      <c r="AR395" s="511"/>
      <c r="AS395" s="511"/>
      <c r="AT395" s="511"/>
      <c r="AU395" s="511"/>
      <c r="AV395" s="511"/>
      <c r="AW395" s="511"/>
      <c r="AX395" s="511"/>
      <c r="AY395" s="511"/>
      <c r="AZ395" s="188"/>
      <c r="BA395" s="190"/>
      <c r="BB395" s="369"/>
      <c r="BC395" s="369"/>
      <c r="BD395" s="369"/>
      <c r="BE395" s="369"/>
      <c r="BF395" s="369"/>
      <c r="BG395" s="369"/>
      <c r="BH395" s="369"/>
      <c r="BI395" s="369"/>
      <c r="BJ395" s="369"/>
      <c r="BK395" s="369"/>
      <c r="BL395" s="369"/>
      <c r="BM395" s="369"/>
      <c r="BN395" s="369"/>
      <c r="BO395" s="188"/>
      <c r="BP395" s="190"/>
      <c r="BQ395" s="511"/>
      <c r="BR395" s="511"/>
      <c r="BS395" s="511"/>
      <c r="BT395" s="511"/>
      <c r="BU395" s="511"/>
      <c r="BV395" s="511"/>
      <c r="BW395" s="511"/>
      <c r="BX395" s="511"/>
      <c r="BY395" s="511"/>
      <c r="BZ395" s="511"/>
      <c r="CA395" s="511"/>
      <c r="CB395" s="511"/>
      <c r="CC395" s="511"/>
      <c r="CD395" s="188"/>
      <c r="CE395" s="190"/>
      <c r="CF395" s="369"/>
      <c r="CG395" s="369"/>
      <c r="CH395" s="369"/>
      <c r="CI395" s="369"/>
      <c r="CJ395" s="369"/>
      <c r="CK395" s="369"/>
      <c r="CL395" s="369"/>
      <c r="CM395" s="369"/>
      <c r="CN395" s="369"/>
      <c r="CO395" s="369"/>
      <c r="CP395" s="369"/>
      <c r="CQ395" s="369"/>
      <c r="CR395" s="369"/>
      <c r="CS395" s="64"/>
      <c r="CT395" s="190"/>
      <c r="CU395" s="369"/>
      <c r="CV395" s="369"/>
      <c r="CW395" s="369"/>
      <c r="CX395" s="369"/>
      <c r="CY395" s="80"/>
      <c r="CZ395" s="80"/>
      <c r="DA395" s="80"/>
      <c r="DB395" s="80"/>
      <c r="DC395" s="80"/>
      <c r="DD395" s="80"/>
      <c r="DE395" s="80"/>
      <c r="DF395" s="80"/>
      <c r="DG395" s="80"/>
      <c r="DI395" s="141"/>
      <c r="DJ395" s="80"/>
      <c r="DK395" s="80"/>
      <c r="DL395" s="80"/>
      <c r="DM395" s="80"/>
      <c r="DN395" s="80"/>
      <c r="DO395" s="80"/>
      <c r="DP395" s="80"/>
      <c r="DQ395" s="80"/>
      <c r="DR395" s="80"/>
      <c r="DS395" s="80"/>
      <c r="DT395" s="80"/>
      <c r="DU395" s="80"/>
      <c r="DV395" s="80"/>
      <c r="DX395" s="141"/>
      <c r="DY395" s="80"/>
      <c r="DZ395" s="80"/>
      <c r="EA395" s="80"/>
      <c r="EB395" s="80"/>
      <c r="EC395" s="80"/>
      <c r="ED395" s="80"/>
      <c r="EE395" s="80"/>
      <c r="EF395" s="80"/>
      <c r="EG395" s="80"/>
      <c r="EH395" s="80"/>
      <c r="EI395" s="80"/>
      <c r="EJ395" s="80"/>
      <c r="EK395" s="80"/>
      <c r="EM395" s="141"/>
      <c r="EN395" s="80"/>
      <c r="EO395" s="80"/>
      <c r="EP395" s="80"/>
      <c r="EQ395" s="80"/>
      <c r="ER395" s="80"/>
      <c r="ES395" s="80"/>
      <c r="ET395" s="80"/>
      <c r="EU395" s="80"/>
      <c r="EV395" s="80"/>
      <c r="EW395" s="80"/>
      <c r="EX395" s="80"/>
      <c r="EY395" s="80"/>
      <c r="EZ395" s="80"/>
      <c r="FB395" s="141"/>
      <c r="FC395" s="80"/>
      <c r="FD395" s="80"/>
      <c r="FE395" s="80"/>
      <c r="FF395" s="80"/>
      <c r="FG395" s="80"/>
      <c r="FH395" s="80"/>
      <c r="FI395" s="80"/>
      <c r="FJ395" s="80"/>
      <c r="FK395" s="80"/>
      <c r="FL395" s="80"/>
      <c r="FM395" s="80"/>
      <c r="FN395" s="80"/>
      <c r="FO395" s="80"/>
      <c r="FQ395" s="141"/>
      <c r="FR395" s="80"/>
      <c r="FS395" s="80"/>
      <c r="FT395" s="80"/>
      <c r="FU395" s="80"/>
      <c r="FV395" s="80"/>
      <c r="FW395" s="80"/>
      <c r="FX395" s="80"/>
      <c r="FY395" s="80"/>
      <c r="FZ395" s="80"/>
      <c r="GA395" s="80"/>
      <c r="GB395" s="80"/>
      <c r="GC395" s="80"/>
      <c r="GD395" s="80"/>
    </row>
    <row r="396" spans="1:186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8"/>
      <c r="X396" s="319"/>
      <c r="Y396" s="319"/>
      <c r="Z396" s="319"/>
      <c r="AA396" s="319"/>
      <c r="AB396" s="319"/>
      <c r="AC396" s="319"/>
      <c r="AD396" s="319"/>
      <c r="AE396" s="319"/>
      <c r="AF396" s="319"/>
      <c r="AG396" s="319"/>
      <c r="AH396" s="319"/>
      <c r="AI396" s="319"/>
      <c r="AJ396" s="319"/>
      <c r="AK396" s="75"/>
      <c r="AL396" s="369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88"/>
      <c r="BA396" s="369"/>
      <c r="BB396" s="104"/>
      <c r="BC396" s="104"/>
      <c r="BD396" s="104"/>
      <c r="BE396" s="104"/>
      <c r="BF396" s="104"/>
      <c r="BG396" s="104"/>
      <c r="BH396" s="104"/>
      <c r="BI396" s="104"/>
      <c r="BJ396" s="104"/>
      <c r="BK396" s="104"/>
      <c r="BL396" s="104"/>
      <c r="BM396" s="104"/>
      <c r="BN396" s="104"/>
      <c r="BO396" s="188"/>
      <c r="BP396" s="369"/>
      <c r="BQ396" s="104"/>
      <c r="BR396" s="104"/>
      <c r="BS396" s="104"/>
      <c r="BT396" s="104"/>
      <c r="BU396" s="104"/>
      <c r="BV396" s="104"/>
      <c r="BW396" s="104"/>
      <c r="BX396" s="104"/>
      <c r="BY396" s="104"/>
      <c r="BZ396" s="104"/>
      <c r="CA396" s="104"/>
      <c r="CB396" s="104"/>
      <c r="CC396" s="104"/>
      <c r="CD396" s="188"/>
      <c r="CE396" s="369"/>
      <c r="CF396" s="104"/>
      <c r="CG396" s="104"/>
      <c r="CH396" s="104"/>
      <c r="CI396" s="104"/>
      <c r="CJ396" s="104"/>
      <c r="CK396" s="104"/>
      <c r="CL396" s="104"/>
      <c r="CM396" s="104"/>
      <c r="CN396" s="104"/>
      <c r="CO396" s="104"/>
      <c r="CP396" s="104"/>
      <c r="CQ396" s="104"/>
      <c r="CR396" s="104"/>
      <c r="CS396" s="64"/>
      <c r="CT396" s="369"/>
      <c r="CU396" s="104"/>
      <c r="CV396" s="104"/>
      <c r="CW396" s="104"/>
      <c r="CX396" s="104"/>
      <c r="CY396" s="104"/>
      <c r="CZ396" s="104"/>
      <c r="DA396" s="104"/>
      <c r="DB396" s="104"/>
      <c r="DC396" s="104"/>
      <c r="DD396" s="104"/>
      <c r="DE396" s="104"/>
      <c r="DF396" s="104"/>
      <c r="DG396" s="104"/>
      <c r="DI396" s="80"/>
      <c r="DJ396" s="104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104"/>
      <c r="DV396" s="104"/>
      <c r="DX396" s="80"/>
      <c r="DY396" s="104"/>
      <c r="DZ396" s="104"/>
      <c r="EA396" s="104"/>
      <c r="EB396" s="104"/>
      <c r="EC396" s="104"/>
      <c r="ED396" s="104"/>
      <c r="EE396" s="104"/>
      <c r="EF396" s="104"/>
      <c r="EG396" s="104"/>
      <c r="EH396" s="104"/>
      <c r="EI396" s="104"/>
      <c r="EJ396" s="104"/>
      <c r="EK396" s="104"/>
      <c r="EM396" s="80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04"/>
      <c r="EZ396" s="104"/>
      <c r="FB396" s="80"/>
      <c r="FC396" s="104"/>
      <c r="FD396" s="104"/>
      <c r="FE396" s="104"/>
      <c r="FF396" s="104"/>
      <c r="FG396" s="104"/>
      <c r="FH396" s="104"/>
      <c r="FI396" s="104"/>
      <c r="FJ396" s="104"/>
      <c r="FK396" s="104"/>
      <c r="FL396" s="104"/>
      <c r="FM396" s="104"/>
      <c r="FN396" s="104"/>
      <c r="FO396" s="104"/>
      <c r="FQ396" s="80"/>
      <c r="FR396" s="104"/>
      <c r="FS396" s="104"/>
      <c r="FT396" s="104"/>
      <c r="FU396" s="104"/>
      <c r="FV396" s="104"/>
      <c r="FW396" s="104"/>
      <c r="FX396" s="104"/>
      <c r="FY396" s="104"/>
      <c r="FZ396" s="104"/>
      <c r="GA396" s="104"/>
      <c r="GB396" s="104"/>
      <c r="GC396" s="104"/>
      <c r="GD396" s="104"/>
    </row>
    <row r="397" spans="1:186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8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19"/>
      <c r="AH397" s="319"/>
      <c r="AI397" s="319"/>
      <c r="AJ397" s="319"/>
      <c r="AK397" s="75"/>
      <c r="AL397" s="369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88"/>
      <c r="BA397" s="369"/>
      <c r="BB397" s="104"/>
      <c r="BC397" s="104"/>
      <c r="BD397" s="104"/>
      <c r="BE397" s="104"/>
      <c r="BF397" s="104"/>
      <c r="BG397" s="104"/>
      <c r="BH397" s="104"/>
      <c r="BI397" s="104"/>
      <c r="BJ397" s="104"/>
      <c r="BK397" s="104"/>
      <c r="BL397" s="104"/>
      <c r="BM397" s="104"/>
      <c r="BN397" s="104"/>
      <c r="BO397" s="188"/>
      <c r="BP397" s="369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88"/>
      <c r="CE397" s="369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64"/>
      <c r="CT397" s="369"/>
      <c r="CU397" s="104"/>
      <c r="CV397" s="104"/>
      <c r="CW397" s="104"/>
      <c r="CX397" s="104"/>
      <c r="CY397" s="104"/>
      <c r="CZ397" s="104"/>
      <c r="DA397" s="104"/>
      <c r="DB397" s="104"/>
      <c r="DC397" s="104"/>
      <c r="DD397" s="104"/>
      <c r="DE397" s="104"/>
      <c r="DF397" s="104"/>
      <c r="DG397" s="104"/>
      <c r="DI397" s="80"/>
      <c r="DJ397" s="104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104"/>
      <c r="DV397" s="104"/>
      <c r="DX397" s="80"/>
      <c r="DY397" s="104"/>
      <c r="DZ397" s="104"/>
      <c r="EA397" s="104"/>
      <c r="EB397" s="104"/>
      <c r="EC397" s="104"/>
      <c r="ED397" s="104"/>
      <c r="EE397" s="104"/>
      <c r="EF397" s="104"/>
      <c r="EG397" s="104"/>
      <c r="EH397" s="104"/>
      <c r="EI397" s="104"/>
      <c r="EJ397" s="104"/>
      <c r="EK397" s="104"/>
      <c r="EM397" s="80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04"/>
      <c r="EZ397" s="104"/>
      <c r="FB397" s="80"/>
      <c r="FC397" s="104"/>
      <c r="FD397" s="104"/>
      <c r="FE397" s="104"/>
      <c r="FF397" s="104"/>
      <c r="FG397" s="104"/>
      <c r="FH397" s="104"/>
      <c r="FI397" s="104"/>
      <c r="FJ397" s="104"/>
      <c r="FK397" s="104"/>
      <c r="FL397" s="104"/>
      <c r="FM397" s="104"/>
      <c r="FN397" s="104"/>
      <c r="FO397" s="104"/>
      <c r="FQ397" s="80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</row>
    <row r="398" spans="1:186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8"/>
      <c r="X398" s="319"/>
      <c r="Y398" s="319"/>
      <c r="Z398" s="319"/>
      <c r="AA398" s="319"/>
      <c r="AB398" s="319"/>
      <c r="AC398" s="319"/>
      <c r="AD398" s="319"/>
      <c r="AE398" s="319"/>
      <c r="AF398" s="319"/>
      <c r="AG398" s="319"/>
      <c r="AH398" s="319"/>
      <c r="AI398" s="319"/>
      <c r="AJ398" s="319"/>
      <c r="AK398" s="75"/>
      <c r="AL398" s="369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88"/>
      <c r="BA398" s="369"/>
      <c r="BB398" s="104"/>
      <c r="BC398" s="104"/>
      <c r="BD398" s="104"/>
      <c r="BE398" s="104"/>
      <c r="BF398" s="104"/>
      <c r="BG398" s="104"/>
      <c r="BH398" s="104"/>
      <c r="BI398" s="104"/>
      <c r="BJ398" s="104"/>
      <c r="BK398" s="104"/>
      <c r="BL398" s="104"/>
      <c r="BM398" s="104"/>
      <c r="BN398" s="104"/>
      <c r="BO398" s="188"/>
      <c r="BP398" s="369"/>
      <c r="BQ398" s="104"/>
      <c r="BR398" s="104"/>
      <c r="BS398" s="104"/>
      <c r="BT398" s="104"/>
      <c r="BU398" s="104"/>
      <c r="BV398" s="104"/>
      <c r="BW398" s="104"/>
      <c r="BX398" s="104"/>
      <c r="BY398" s="104"/>
      <c r="BZ398" s="104"/>
      <c r="CA398" s="104"/>
      <c r="CB398" s="104"/>
      <c r="CC398" s="104"/>
      <c r="CD398" s="188"/>
      <c r="CE398" s="369"/>
      <c r="CF398" s="104"/>
      <c r="CG398" s="104"/>
      <c r="CH398" s="104"/>
      <c r="CI398" s="104"/>
      <c r="CJ398" s="104"/>
      <c r="CK398" s="104"/>
      <c r="CL398" s="104"/>
      <c r="CM398" s="104"/>
      <c r="CN398" s="104"/>
      <c r="CO398" s="104"/>
      <c r="CP398" s="104"/>
      <c r="CQ398" s="104"/>
      <c r="CR398" s="104"/>
      <c r="CS398" s="64"/>
      <c r="CT398" s="369"/>
      <c r="CU398" s="104"/>
      <c r="CV398" s="104"/>
      <c r="CW398" s="104"/>
      <c r="CX398" s="104"/>
      <c r="CY398" s="104"/>
      <c r="CZ398" s="104"/>
      <c r="DA398" s="104"/>
      <c r="DB398" s="104"/>
      <c r="DC398" s="104"/>
      <c r="DD398" s="104"/>
      <c r="DE398" s="104"/>
      <c r="DF398" s="104"/>
      <c r="DG398" s="104"/>
      <c r="DI398" s="80"/>
      <c r="DJ398" s="104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104"/>
      <c r="DV398" s="104"/>
      <c r="DX398" s="80"/>
      <c r="DY398" s="104"/>
      <c r="DZ398" s="104"/>
      <c r="EA398" s="104"/>
      <c r="EB398" s="104"/>
      <c r="EC398" s="104"/>
      <c r="ED398" s="104"/>
      <c r="EE398" s="104"/>
      <c r="EF398" s="104"/>
      <c r="EG398" s="104"/>
      <c r="EH398" s="104"/>
      <c r="EI398" s="104"/>
      <c r="EJ398" s="104"/>
      <c r="EK398" s="104"/>
      <c r="EM398" s="80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04"/>
      <c r="EZ398" s="104"/>
      <c r="FB398" s="80"/>
      <c r="FC398" s="104"/>
      <c r="FD398" s="104"/>
      <c r="FE398" s="104"/>
      <c r="FF398" s="104"/>
      <c r="FG398" s="104"/>
      <c r="FH398" s="104"/>
      <c r="FI398" s="104"/>
      <c r="FJ398" s="104"/>
      <c r="FK398" s="104"/>
      <c r="FL398" s="104"/>
      <c r="FM398" s="104"/>
      <c r="FN398" s="104"/>
      <c r="FO398" s="104"/>
      <c r="FQ398" s="80"/>
      <c r="FR398" s="104"/>
      <c r="FS398" s="104"/>
      <c r="FT398" s="104"/>
      <c r="FU398" s="104"/>
      <c r="FV398" s="104"/>
      <c r="FW398" s="104"/>
      <c r="FX398" s="104"/>
      <c r="FY398" s="104"/>
      <c r="FZ398" s="104"/>
      <c r="GA398" s="104"/>
      <c r="GB398" s="104"/>
      <c r="GC398" s="104"/>
      <c r="GD398" s="104"/>
    </row>
    <row r="399" spans="1:186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369"/>
      <c r="X399" s="319"/>
      <c r="Y399" s="319"/>
      <c r="Z399" s="319"/>
      <c r="AA399" s="319"/>
      <c r="AB399" s="319"/>
      <c r="AC399" s="319"/>
      <c r="AD399" s="319"/>
      <c r="AE399" s="319"/>
      <c r="AF399" s="319"/>
      <c r="AG399" s="319"/>
      <c r="AH399" s="319"/>
      <c r="AI399" s="319"/>
      <c r="AJ399" s="319"/>
      <c r="AK399" s="75"/>
      <c r="AL399" s="369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88"/>
      <c r="BA399" s="369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104"/>
      <c r="BO399" s="188"/>
      <c r="BP399" s="369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88"/>
      <c r="CE399" s="369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64"/>
      <c r="CT399" s="369"/>
      <c r="CU399" s="104"/>
      <c r="CV399" s="104"/>
      <c r="CW399" s="104"/>
      <c r="CX399" s="104"/>
      <c r="CY399" s="104"/>
      <c r="CZ399" s="104"/>
      <c r="DA399" s="104"/>
      <c r="DB399" s="104"/>
      <c r="DC399" s="104"/>
      <c r="DD399" s="104"/>
      <c r="DE399" s="104"/>
      <c r="DF399" s="104"/>
      <c r="DG399" s="104"/>
      <c r="DI399" s="80"/>
      <c r="DJ399" s="104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104"/>
      <c r="DV399" s="104"/>
      <c r="DX399" s="80"/>
      <c r="DY399" s="104"/>
      <c r="DZ399" s="104"/>
      <c r="EA399" s="104"/>
      <c r="EB399" s="104"/>
      <c r="EC399" s="104"/>
      <c r="ED399" s="104"/>
      <c r="EE399" s="104"/>
      <c r="EF399" s="104"/>
      <c r="EG399" s="104"/>
      <c r="EH399" s="104"/>
      <c r="EI399" s="104"/>
      <c r="EJ399" s="104"/>
      <c r="EK399" s="104"/>
      <c r="EM399" s="80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4"/>
      <c r="FB399" s="80"/>
      <c r="FC399" s="104"/>
      <c r="FD399" s="104"/>
      <c r="FE399" s="104"/>
      <c r="FF399" s="104"/>
      <c r="FG399" s="104"/>
      <c r="FH399" s="104"/>
      <c r="FI399" s="104"/>
      <c r="FJ399" s="104"/>
      <c r="FK399" s="104"/>
      <c r="FL399" s="104"/>
      <c r="FM399" s="104"/>
      <c r="FN399" s="104"/>
      <c r="FO399" s="104"/>
      <c r="FQ399" s="80"/>
      <c r="FR399" s="104"/>
      <c r="FS399" s="104"/>
      <c r="FT399" s="104"/>
      <c r="FU399" s="104"/>
      <c r="FV399" s="104"/>
      <c r="FW399" s="104"/>
      <c r="FX399" s="104"/>
      <c r="FY399" s="104"/>
      <c r="FZ399" s="104"/>
      <c r="GA399" s="104"/>
      <c r="GB399" s="104"/>
      <c r="GC399" s="104"/>
      <c r="GD399" s="104"/>
    </row>
    <row r="400" spans="1:186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8"/>
      <c r="X400" s="319"/>
      <c r="Y400" s="319"/>
      <c r="Z400" s="319"/>
      <c r="AA400" s="319"/>
      <c r="AB400" s="319"/>
      <c r="AC400" s="319"/>
      <c r="AD400" s="319"/>
      <c r="AE400" s="319"/>
      <c r="AF400" s="319"/>
      <c r="AG400" s="319"/>
      <c r="AH400" s="319"/>
      <c r="AI400" s="319"/>
      <c r="AJ400" s="319"/>
      <c r="AK400" s="75"/>
      <c r="AL400" s="369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88"/>
      <c r="BA400" s="369"/>
      <c r="BB400" s="104"/>
      <c r="BC400" s="104"/>
      <c r="BD400" s="104"/>
      <c r="BE400" s="104"/>
      <c r="BF400" s="104"/>
      <c r="BG400" s="104"/>
      <c r="BH400" s="104"/>
      <c r="BI400" s="104"/>
      <c r="BJ400" s="104"/>
      <c r="BK400" s="104"/>
      <c r="BL400" s="104"/>
      <c r="BM400" s="104"/>
      <c r="BN400" s="104"/>
      <c r="BO400" s="188"/>
      <c r="BP400" s="369"/>
      <c r="BQ400" s="104"/>
      <c r="BR400" s="104"/>
      <c r="BS400" s="104"/>
      <c r="BT400" s="104"/>
      <c r="BU400" s="104"/>
      <c r="BV400" s="104"/>
      <c r="BW400" s="104"/>
      <c r="BX400" s="104"/>
      <c r="BY400" s="104"/>
      <c r="BZ400" s="104"/>
      <c r="CA400" s="104"/>
      <c r="CB400" s="104"/>
      <c r="CC400" s="104"/>
      <c r="CD400" s="188"/>
      <c r="CE400" s="369"/>
      <c r="CF400" s="104"/>
      <c r="CG400" s="104"/>
      <c r="CH400" s="104"/>
      <c r="CI400" s="104"/>
      <c r="CJ400" s="104"/>
      <c r="CK400" s="104"/>
      <c r="CL400" s="104"/>
      <c r="CM400" s="104"/>
      <c r="CN400" s="104"/>
      <c r="CO400" s="104"/>
      <c r="CP400" s="104"/>
      <c r="CQ400" s="104"/>
      <c r="CR400" s="104"/>
      <c r="CS400" s="64"/>
      <c r="CT400" s="369"/>
      <c r="CU400" s="104"/>
      <c r="CV400" s="104"/>
      <c r="CW400" s="104"/>
      <c r="CX400" s="104"/>
      <c r="CY400" s="104"/>
      <c r="CZ400" s="104"/>
      <c r="DA400" s="104"/>
      <c r="DB400" s="104"/>
      <c r="DC400" s="104"/>
      <c r="DD400" s="104"/>
      <c r="DE400" s="104"/>
      <c r="DF400" s="104"/>
      <c r="DG400" s="104"/>
      <c r="DI400" s="80"/>
      <c r="DJ400" s="104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104"/>
      <c r="DV400" s="104"/>
      <c r="DX400" s="80"/>
      <c r="DY400" s="104"/>
      <c r="DZ400" s="104"/>
      <c r="EA400" s="104"/>
      <c r="EB400" s="104"/>
      <c r="EC400" s="104"/>
      <c r="ED400" s="104"/>
      <c r="EE400" s="104"/>
      <c r="EF400" s="104"/>
      <c r="EG400" s="104"/>
      <c r="EH400" s="104"/>
      <c r="EI400" s="104"/>
      <c r="EJ400" s="104"/>
      <c r="EK400" s="104"/>
      <c r="EM400" s="80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04"/>
      <c r="EZ400" s="104"/>
      <c r="FB400" s="80"/>
      <c r="FC400" s="104"/>
      <c r="FD400" s="104"/>
      <c r="FE400" s="104"/>
      <c r="FF400" s="104"/>
      <c r="FG400" s="104"/>
      <c r="FH400" s="104"/>
      <c r="FI400" s="104"/>
      <c r="FJ400" s="104"/>
      <c r="FK400" s="104"/>
      <c r="FL400" s="104"/>
      <c r="FM400" s="104"/>
      <c r="FN400" s="104"/>
      <c r="FO400" s="104"/>
      <c r="FQ400" s="80"/>
      <c r="FR400" s="104"/>
      <c r="FS400" s="104"/>
      <c r="FT400" s="104"/>
      <c r="FU400" s="104"/>
      <c r="FV400" s="104"/>
      <c r="FW400" s="104"/>
      <c r="FX400" s="104"/>
      <c r="FY400" s="104"/>
      <c r="FZ400" s="104"/>
      <c r="GA400" s="104"/>
      <c r="GB400" s="104"/>
      <c r="GC400" s="104"/>
      <c r="GD400" s="104"/>
    </row>
    <row r="401" spans="1:186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8"/>
      <c r="X401" s="319"/>
      <c r="Y401" s="319"/>
      <c r="Z401" s="319"/>
      <c r="AA401" s="319"/>
      <c r="AB401" s="319"/>
      <c r="AC401" s="319"/>
      <c r="AD401" s="319"/>
      <c r="AE401" s="319"/>
      <c r="AF401" s="319"/>
      <c r="AG401" s="319"/>
      <c r="AH401" s="319"/>
      <c r="AI401" s="319"/>
      <c r="AJ401" s="319"/>
      <c r="AK401" s="75"/>
      <c r="AL401" s="369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88"/>
      <c r="BA401" s="369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104"/>
      <c r="BL401" s="104"/>
      <c r="BM401" s="104"/>
      <c r="BN401" s="104"/>
      <c r="BO401" s="188"/>
      <c r="BP401" s="369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88"/>
      <c r="CE401" s="369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64"/>
      <c r="CT401" s="369"/>
      <c r="CU401" s="104"/>
      <c r="CV401" s="104"/>
      <c r="CW401" s="104"/>
      <c r="CX401" s="104"/>
      <c r="CY401" s="104"/>
      <c r="CZ401" s="104"/>
      <c r="DA401" s="104"/>
      <c r="DB401" s="104"/>
      <c r="DC401" s="104"/>
      <c r="DD401" s="104"/>
      <c r="DE401" s="104"/>
      <c r="DF401" s="104"/>
      <c r="DG401" s="104"/>
      <c r="DI401" s="80"/>
      <c r="DJ401" s="104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104"/>
      <c r="DV401" s="104"/>
      <c r="DX401" s="80"/>
      <c r="DY401" s="104"/>
      <c r="DZ401" s="104"/>
      <c r="EA401" s="104"/>
      <c r="EB401" s="104"/>
      <c r="EC401" s="104"/>
      <c r="ED401" s="104"/>
      <c r="EE401" s="104"/>
      <c r="EF401" s="104"/>
      <c r="EG401" s="104"/>
      <c r="EH401" s="104"/>
      <c r="EI401" s="104"/>
      <c r="EJ401" s="104"/>
      <c r="EK401" s="104"/>
      <c r="EM401" s="80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04"/>
      <c r="EZ401" s="104"/>
      <c r="FB401" s="80"/>
      <c r="FC401" s="104"/>
      <c r="FD401" s="104"/>
      <c r="FE401" s="104"/>
      <c r="FF401" s="104"/>
      <c r="FG401" s="104"/>
      <c r="FH401" s="104"/>
      <c r="FI401" s="104"/>
      <c r="FJ401" s="104"/>
      <c r="FK401" s="104"/>
      <c r="FL401" s="104"/>
      <c r="FM401" s="104"/>
      <c r="FN401" s="104"/>
      <c r="FO401" s="104"/>
      <c r="FQ401" s="80"/>
      <c r="FR401" s="104"/>
      <c r="FS401" s="104"/>
      <c r="FT401" s="104"/>
      <c r="FU401" s="104"/>
      <c r="FV401" s="104"/>
      <c r="FW401" s="104"/>
      <c r="FX401" s="104"/>
      <c r="FY401" s="104"/>
      <c r="FZ401" s="104"/>
      <c r="GA401" s="104"/>
      <c r="GB401" s="104"/>
      <c r="GC401" s="104"/>
      <c r="GD401" s="104"/>
    </row>
    <row r="402" spans="1:186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8"/>
      <c r="X402" s="319"/>
      <c r="Y402" s="319"/>
      <c r="Z402" s="319"/>
      <c r="AA402" s="319"/>
      <c r="AB402" s="319"/>
      <c r="AC402" s="319"/>
      <c r="AD402" s="319"/>
      <c r="AE402" s="319"/>
      <c r="AF402" s="319"/>
      <c r="AG402" s="319"/>
      <c r="AH402" s="319"/>
      <c r="AI402" s="319"/>
      <c r="AJ402" s="319"/>
      <c r="AK402" s="75"/>
      <c r="AL402" s="369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88"/>
      <c r="BA402" s="369"/>
      <c r="BB402" s="104"/>
      <c r="BC402" s="104"/>
      <c r="BD402" s="104"/>
      <c r="BE402" s="104"/>
      <c r="BF402" s="104"/>
      <c r="BG402" s="104"/>
      <c r="BH402" s="104"/>
      <c r="BI402" s="104"/>
      <c r="BJ402" s="104"/>
      <c r="BK402" s="104"/>
      <c r="BL402" s="104"/>
      <c r="BM402" s="104"/>
      <c r="BN402" s="104"/>
      <c r="BO402" s="188"/>
      <c r="BP402" s="369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88"/>
      <c r="CE402" s="369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64"/>
      <c r="CT402" s="369"/>
      <c r="CU402" s="104"/>
      <c r="CV402" s="104"/>
      <c r="CW402" s="104"/>
      <c r="CX402" s="104"/>
      <c r="CY402" s="104"/>
      <c r="CZ402" s="104"/>
      <c r="DA402" s="104"/>
      <c r="DB402" s="104"/>
      <c r="DC402" s="104"/>
      <c r="DD402" s="104"/>
      <c r="DE402" s="104"/>
      <c r="DF402" s="104"/>
      <c r="DG402" s="104"/>
      <c r="DI402" s="80"/>
      <c r="DJ402" s="104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104"/>
      <c r="DV402" s="104"/>
      <c r="DX402" s="80"/>
      <c r="DY402" s="104"/>
      <c r="DZ402" s="104"/>
      <c r="EA402" s="104"/>
      <c r="EB402" s="104"/>
      <c r="EC402" s="104"/>
      <c r="ED402" s="104"/>
      <c r="EE402" s="104"/>
      <c r="EF402" s="104"/>
      <c r="EG402" s="104"/>
      <c r="EH402" s="104"/>
      <c r="EI402" s="104"/>
      <c r="EJ402" s="104"/>
      <c r="EK402" s="104"/>
      <c r="EM402" s="80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04"/>
      <c r="EZ402" s="104"/>
      <c r="FB402" s="80"/>
      <c r="FC402" s="104"/>
      <c r="FD402" s="104"/>
      <c r="FE402" s="104"/>
      <c r="FF402" s="104"/>
      <c r="FG402" s="104"/>
      <c r="FH402" s="104"/>
      <c r="FI402" s="104"/>
      <c r="FJ402" s="104"/>
      <c r="FK402" s="104"/>
      <c r="FL402" s="104"/>
      <c r="FM402" s="104"/>
      <c r="FN402" s="104"/>
      <c r="FO402" s="104"/>
      <c r="FQ402" s="80"/>
      <c r="FR402" s="104"/>
      <c r="FS402" s="104"/>
      <c r="FT402" s="104"/>
      <c r="FU402" s="104"/>
      <c r="FV402" s="104"/>
      <c r="FW402" s="104"/>
      <c r="FX402" s="104"/>
      <c r="FY402" s="104"/>
      <c r="FZ402" s="104"/>
      <c r="GA402" s="104"/>
      <c r="GB402" s="104"/>
      <c r="GC402" s="104"/>
      <c r="GD402" s="104"/>
    </row>
    <row r="403" spans="1:186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8"/>
      <c r="X403" s="319"/>
      <c r="Y403" s="319"/>
      <c r="Z403" s="319"/>
      <c r="AA403" s="319"/>
      <c r="AB403" s="319"/>
      <c r="AC403" s="319"/>
      <c r="AD403" s="319"/>
      <c r="AE403" s="319"/>
      <c r="AF403" s="319"/>
      <c r="AG403" s="319"/>
      <c r="AH403" s="319"/>
      <c r="AI403" s="319"/>
      <c r="AJ403" s="319"/>
      <c r="AK403" s="75"/>
      <c r="AL403" s="369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88"/>
      <c r="BA403" s="369"/>
      <c r="BB403" s="104"/>
      <c r="BC403" s="104"/>
      <c r="BD403" s="104"/>
      <c r="BE403" s="104"/>
      <c r="BF403" s="104"/>
      <c r="BG403" s="104"/>
      <c r="BH403" s="104"/>
      <c r="BI403" s="104"/>
      <c r="BJ403" s="104"/>
      <c r="BK403" s="104"/>
      <c r="BL403" s="104"/>
      <c r="BM403" s="104"/>
      <c r="BN403" s="104"/>
      <c r="BO403" s="188"/>
      <c r="BP403" s="369"/>
      <c r="BQ403" s="104"/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4"/>
      <c r="CB403" s="104"/>
      <c r="CC403" s="104"/>
      <c r="CD403" s="188"/>
      <c r="CE403" s="369"/>
      <c r="CF403" s="104"/>
      <c r="CG403" s="104"/>
      <c r="CH403" s="104"/>
      <c r="CI403" s="104"/>
      <c r="CJ403" s="104"/>
      <c r="CK403" s="104"/>
      <c r="CL403" s="104"/>
      <c r="CM403" s="104"/>
      <c r="CN403" s="104"/>
      <c r="CO403" s="104"/>
      <c r="CP403" s="104"/>
      <c r="CQ403" s="104"/>
      <c r="CR403" s="104"/>
      <c r="CS403" s="64"/>
      <c r="CT403" s="369"/>
      <c r="CU403" s="104"/>
      <c r="CV403" s="104"/>
      <c r="CW403" s="104"/>
      <c r="CX403" s="104"/>
      <c r="CY403" s="104"/>
      <c r="CZ403" s="104"/>
      <c r="DA403" s="104"/>
      <c r="DB403" s="104"/>
      <c r="DC403" s="104"/>
      <c r="DD403" s="104"/>
      <c r="DE403" s="104"/>
      <c r="DF403" s="104"/>
      <c r="DG403" s="104"/>
      <c r="DI403" s="80"/>
      <c r="DJ403" s="104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104"/>
      <c r="DV403" s="104"/>
      <c r="DX403" s="80"/>
      <c r="DY403" s="104"/>
      <c r="DZ403" s="104"/>
      <c r="EA403" s="104"/>
      <c r="EB403" s="104"/>
      <c r="EC403" s="104"/>
      <c r="ED403" s="104"/>
      <c r="EE403" s="104"/>
      <c r="EF403" s="104"/>
      <c r="EG403" s="104"/>
      <c r="EH403" s="104"/>
      <c r="EI403" s="104"/>
      <c r="EJ403" s="104"/>
      <c r="EK403" s="104"/>
      <c r="EM403" s="80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4"/>
      <c r="FB403" s="80"/>
      <c r="FC403" s="104"/>
      <c r="FD403" s="104"/>
      <c r="FE403" s="104"/>
      <c r="FF403" s="104"/>
      <c r="FG403" s="104"/>
      <c r="FH403" s="104"/>
      <c r="FI403" s="104"/>
      <c r="FJ403" s="104"/>
      <c r="FK403" s="104"/>
      <c r="FL403" s="104"/>
      <c r="FM403" s="104"/>
      <c r="FN403" s="104"/>
      <c r="FO403" s="104"/>
      <c r="FQ403" s="80"/>
      <c r="FR403" s="104"/>
      <c r="FS403" s="104"/>
      <c r="FT403" s="104"/>
      <c r="FU403" s="104"/>
      <c r="FV403" s="104"/>
      <c r="FW403" s="104"/>
      <c r="FX403" s="104"/>
      <c r="FY403" s="104"/>
      <c r="FZ403" s="104"/>
      <c r="GA403" s="104"/>
      <c r="GB403" s="104"/>
      <c r="GC403" s="104"/>
      <c r="GD403" s="104"/>
    </row>
    <row r="404" spans="1:186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244"/>
      <c r="S404" s="244"/>
      <c r="T404" s="244"/>
      <c r="U404" s="244"/>
      <c r="V404" s="244"/>
      <c r="W404" s="8"/>
      <c r="X404" s="319"/>
      <c r="Y404" s="319"/>
      <c r="Z404" s="319"/>
      <c r="AA404" s="319"/>
      <c r="AB404" s="319"/>
      <c r="AC404" s="319"/>
      <c r="AD404" s="319"/>
      <c r="AE404" s="319"/>
      <c r="AF404" s="319"/>
      <c r="AG404" s="319"/>
      <c r="AH404" s="319"/>
      <c r="AI404" s="319"/>
      <c r="AJ404" s="319"/>
      <c r="AK404" s="75"/>
      <c r="AL404" s="369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88"/>
      <c r="BA404" s="369"/>
      <c r="BB404" s="104"/>
      <c r="BC404" s="104"/>
      <c r="BD404" s="104"/>
      <c r="BE404" s="104"/>
      <c r="BF404" s="104"/>
      <c r="BG404" s="104"/>
      <c r="BH404" s="104"/>
      <c r="BI404" s="104"/>
      <c r="BJ404" s="104"/>
      <c r="BK404" s="104"/>
      <c r="BL404" s="104"/>
      <c r="BM404" s="104"/>
      <c r="BN404" s="104"/>
      <c r="BO404" s="188"/>
      <c r="BP404" s="369"/>
      <c r="BQ404" s="104"/>
      <c r="BR404" s="104"/>
      <c r="BS404" s="104"/>
      <c r="BT404" s="104"/>
      <c r="BU404" s="104"/>
      <c r="BV404" s="104"/>
      <c r="BW404" s="104"/>
      <c r="BX404" s="104"/>
      <c r="BY404" s="104"/>
      <c r="BZ404" s="104"/>
      <c r="CA404" s="104"/>
      <c r="CB404" s="104"/>
      <c r="CC404" s="104"/>
      <c r="CD404" s="188"/>
      <c r="CE404" s="369"/>
      <c r="CF404" s="104"/>
      <c r="CG404" s="104"/>
      <c r="CH404" s="104"/>
      <c r="CI404" s="104"/>
      <c r="CJ404" s="104"/>
      <c r="CK404" s="104"/>
      <c r="CL404" s="104"/>
      <c r="CM404" s="104"/>
      <c r="CN404" s="104"/>
      <c r="CO404" s="104"/>
      <c r="CP404" s="104"/>
      <c r="CQ404" s="104"/>
      <c r="CR404" s="104"/>
      <c r="CS404" s="64"/>
      <c r="CT404" s="369"/>
      <c r="CU404" s="104"/>
      <c r="CV404" s="104"/>
      <c r="CW404" s="104"/>
      <c r="CX404" s="104"/>
      <c r="CY404" s="104"/>
      <c r="CZ404" s="104"/>
      <c r="DA404" s="104"/>
      <c r="DB404" s="104"/>
      <c r="DC404" s="104"/>
      <c r="DD404" s="104"/>
      <c r="DE404" s="104"/>
      <c r="DF404" s="104"/>
      <c r="DG404" s="104"/>
      <c r="DI404" s="80"/>
      <c r="DJ404" s="104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104"/>
      <c r="DV404" s="104"/>
      <c r="DX404" s="80"/>
      <c r="DY404" s="104"/>
      <c r="DZ404" s="104"/>
      <c r="EA404" s="104"/>
      <c r="EB404" s="104"/>
      <c r="EC404" s="104"/>
      <c r="ED404" s="104"/>
      <c r="EE404" s="104"/>
      <c r="EF404" s="104"/>
      <c r="EG404" s="104"/>
      <c r="EH404" s="104"/>
      <c r="EI404" s="104"/>
      <c r="EJ404" s="104"/>
      <c r="EK404" s="104"/>
      <c r="EM404" s="80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04"/>
      <c r="EZ404" s="104"/>
      <c r="FB404" s="80"/>
      <c r="FC404" s="104"/>
      <c r="FD404" s="104"/>
      <c r="FE404" s="104"/>
      <c r="FF404" s="104"/>
      <c r="FG404" s="104"/>
      <c r="FH404" s="104"/>
      <c r="FI404" s="104"/>
      <c r="FJ404" s="104"/>
      <c r="FK404" s="104"/>
      <c r="FL404" s="104"/>
      <c r="FM404" s="104"/>
      <c r="FN404" s="104"/>
      <c r="FO404" s="104"/>
      <c r="FQ404" s="80"/>
      <c r="FR404" s="104"/>
      <c r="FS404" s="104"/>
      <c r="FT404" s="104"/>
      <c r="FU404" s="104"/>
      <c r="FV404" s="104"/>
      <c r="FW404" s="104"/>
      <c r="FX404" s="104"/>
      <c r="FY404" s="104"/>
      <c r="FZ404" s="104"/>
      <c r="GA404" s="104"/>
      <c r="GB404" s="104"/>
      <c r="GC404" s="104"/>
      <c r="GD404" s="104"/>
    </row>
    <row r="405" spans="1:186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369"/>
      <c r="X405" s="319"/>
      <c r="Y405" s="319"/>
      <c r="Z405" s="319"/>
      <c r="AA405" s="319"/>
      <c r="AB405" s="319"/>
      <c r="AC405" s="319"/>
      <c r="AD405" s="319"/>
      <c r="AE405" s="319"/>
      <c r="AF405" s="319"/>
      <c r="AG405" s="319"/>
      <c r="AH405" s="319"/>
      <c r="AI405" s="319"/>
      <c r="AJ405" s="319"/>
      <c r="AK405" s="75"/>
      <c r="AL405" s="369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88"/>
      <c r="BA405" s="369"/>
      <c r="BB405" s="104"/>
      <c r="BC405" s="104"/>
      <c r="BD405" s="104"/>
      <c r="BE405" s="104"/>
      <c r="BF405" s="104"/>
      <c r="BG405" s="104"/>
      <c r="BH405" s="104"/>
      <c r="BI405" s="104"/>
      <c r="BJ405" s="104"/>
      <c r="BK405" s="104"/>
      <c r="BL405" s="104"/>
      <c r="BM405" s="104"/>
      <c r="BN405" s="104"/>
      <c r="BO405" s="188"/>
      <c r="BP405" s="369"/>
      <c r="BQ405" s="104"/>
      <c r="BR405" s="104"/>
      <c r="BS405" s="104"/>
      <c r="BT405" s="104"/>
      <c r="BU405" s="104"/>
      <c r="BV405" s="104"/>
      <c r="BW405" s="104"/>
      <c r="BX405" s="104"/>
      <c r="BY405" s="104"/>
      <c r="BZ405" s="104"/>
      <c r="CA405" s="104"/>
      <c r="CB405" s="104"/>
      <c r="CC405" s="104"/>
      <c r="CD405" s="188"/>
      <c r="CE405" s="369"/>
      <c r="CF405" s="104"/>
      <c r="CG405" s="104"/>
      <c r="CH405" s="104"/>
      <c r="CI405" s="104"/>
      <c r="CJ405" s="104"/>
      <c r="CK405" s="104"/>
      <c r="CL405" s="104"/>
      <c r="CM405" s="104"/>
      <c r="CN405" s="104"/>
      <c r="CO405" s="104"/>
      <c r="CP405" s="104"/>
      <c r="CQ405" s="104"/>
      <c r="CR405" s="104"/>
      <c r="CS405" s="64"/>
      <c r="CT405" s="369"/>
      <c r="CU405" s="104"/>
      <c r="CV405" s="104"/>
      <c r="CW405" s="104"/>
      <c r="CX405" s="104"/>
      <c r="CY405" s="104"/>
      <c r="CZ405" s="104"/>
      <c r="DA405" s="104"/>
      <c r="DB405" s="104"/>
      <c r="DC405" s="104"/>
      <c r="DD405" s="104"/>
      <c r="DE405" s="104"/>
      <c r="DF405" s="104"/>
      <c r="DG405" s="104"/>
      <c r="DI405" s="80"/>
      <c r="DJ405" s="104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104"/>
      <c r="DV405" s="104"/>
      <c r="DX405" s="80"/>
      <c r="DY405" s="104"/>
      <c r="DZ405" s="104"/>
      <c r="EA405" s="104"/>
      <c r="EB405" s="104"/>
      <c r="EC405" s="104"/>
      <c r="ED405" s="104"/>
      <c r="EE405" s="104"/>
      <c r="EF405" s="104"/>
      <c r="EG405" s="104"/>
      <c r="EH405" s="104"/>
      <c r="EI405" s="104"/>
      <c r="EJ405" s="104"/>
      <c r="EK405" s="104"/>
      <c r="EM405" s="80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04"/>
      <c r="EZ405" s="104"/>
      <c r="FB405" s="80"/>
      <c r="FC405" s="104"/>
      <c r="FD405" s="104"/>
      <c r="FE405" s="104"/>
      <c r="FF405" s="104"/>
      <c r="FG405" s="104"/>
      <c r="FH405" s="104"/>
      <c r="FI405" s="104"/>
      <c r="FJ405" s="104"/>
      <c r="FK405" s="104"/>
      <c r="FL405" s="104"/>
      <c r="FM405" s="104"/>
      <c r="FN405" s="104"/>
      <c r="FO405" s="104"/>
      <c r="FQ405" s="80"/>
      <c r="FR405" s="104"/>
      <c r="FS405" s="104"/>
      <c r="FT405" s="104"/>
      <c r="FU405" s="104"/>
      <c r="FV405" s="104"/>
      <c r="FW405" s="104"/>
      <c r="FX405" s="104"/>
      <c r="FY405" s="104"/>
      <c r="FZ405" s="104"/>
      <c r="GA405" s="104"/>
      <c r="GB405" s="104"/>
      <c r="GC405" s="104"/>
      <c r="GD405" s="104"/>
    </row>
    <row r="406" spans="1:186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8"/>
      <c r="X406" s="319"/>
      <c r="Y406" s="319"/>
      <c r="Z406" s="319"/>
      <c r="AA406" s="319"/>
      <c r="AB406" s="319"/>
      <c r="AC406" s="319"/>
      <c r="AD406" s="319"/>
      <c r="AE406" s="319"/>
      <c r="AF406" s="319"/>
      <c r="AG406" s="319"/>
      <c r="AH406" s="319"/>
      <c r="AI406" s="319"/>
      <c r="AJ406" s="319"/>
      <c r="AK406" s="75"/>
      <c r="AL406" s="369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88"/>
      <c r="BA406" s="369"/>
      <c r="BB406" s="104"/>
      <c r="BC406" s="104"/>
      <c r="BD406" s="104"/>
      <c r="BE406" s="104"/>
      <c r="BF406" s="104"/>
      <c r="BG406" s="104"/>
      <c r="BH406" s="104"/>
      <c r="BI406" s="104"/>
      <c r="BJ406" s="104"/>
      <c r="BK406" s="104"/>
      <c r="BL406" s="104"/>
      <c r="BM406" s="104"/>
      <c r="BN406" s="104"/>
      <c r="BO406" s="188"/>
      <c r="BP406" s="369"/>
      <c r="BQ406" s="104"/>
      <c r="BR406" s="104"/>
      <c r="BS406" s="104"/>
      <c r="BT406" s="104"/>
      <c r="BU406" s="104"/>
      <c r="BV406" s="104"/>
      <c r="BW406" s="104"/>
      <c r="BX406" s="104"/>
      <c r="BY406" s="104"/>
      <c r="BZ406" s="104"/>
      <c r="CA406" s="104"/>
      <c r="CB406" s="104"/>
      <c r="CC406" s="104"/>
      <c r="CD406" s="188"/>
      <c r="CE406" s="369"/>
      <c r="CF406" s="104"/>
      <c r="CG406" s="104"/>
      <c r="CH406" s="104"/>
      <c r="CI406" s="104"/>
      <c r="CJ406" s="104"/>
      <c r="CK406" s="104"/>
      <c r="CL406" s="104"/>
      <c r="CM406" s="104"/>
      <c r="CN406" s="104"/>
      <c r="CO406" s="104"/>
      <c r="CP406" s="104"/>
      <c r="CQ406" s="104"/>
      <c r="CR406" s="104"/>
      <c r="CS406" s="64"/>
      <c r="CT406" s="369"/>
      <c r="CU406" s="104"/>
      <c r="CV406" s="104"/>
      <c r="CW406" s="104"/>
      <c r="CX406" s="104"/>
      <c r="CY406" s="104"/>
      <c r="CZ406" s="104"/>
      <c r="DA406" s="104"/>
      <c r="DB406" s="104"/>
      <c r="DC406" s="104"/>
      <c r="DD406" s="104"/>
      <c r="DE406" s="104"/>
      <c r="DF406" s="104"/>
      <c r="DG406" s="104"/>
      <c r="DI406" s="80"/>
      <c r="DJ406" s="104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104"/>
      <c r="DV406" s="104"/>
      <c r="DX406" s="80"/>
      <c r="DY406" s="104"/>
      <c r="DZ406" s="104"/>
      <c r="EA406" s="104"/>
      <c r="EB406" s="104"/>
      <c r="EC406" s="104"/>
      <c r="ED406" s="104"/>
      <c r="EE406" s="104"/>
      <c r="EF406" s="104"/>
      <c r="EG406" s="104"/>
      <c r="EH406" s="104"/>
      <c r="EI406" s="104"/>
      <c r="EJ406" s="104"/>
      <c r="EK406" s="104"/>
      <c r="EM406" s="80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04"/>
      <c r="EZ406" s="104"/>
      <c r="FB406" s="80"/>
      <c r="FC406" s="104"/>
      <c r="FD406" s="104"/>
      <c r="FE406" s="104"/>
      <c r="FF406" s="104"/>
      <c r="FG406" s="104"/>
      <c r="FH406" s="104"/>
      <c r="FI406" s="104"/>
      <c r="FJ406" s="104"/>
      <c r="FK406" s="104"/>
      <c r="FL406" s="104"/>
      <c r="FM406" s="104"/>
      <c r="FN406" s="104"/>
      <c r="FO406" s="104"/>
      <c r="FQ406" s="80"/>
      <c r="FR406" s="104"/>
      <c r="FS406" s="104"/>
      <c r="FT406" s="104"/>
      <c r="FU406" s="104"/>
      <c r="FV406" s="104"/>
      <c r="FW406" s="104"/>
      <c r="FX406" s="104"/>
      <c r="FY406" s="104"/>
      <c r="FZ406" s="104"/>
      <c r="GA406" s="104"/>
      <c r="GB406" s="104"/>
      <c r="GC406" s="104"/>
      <c r="GD406" s="104"/>
    </row>
    <row r="407" spans="1:186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8"/>
      <c r="X407" s="319"/>
      <c r="Y407" s="319"/>
      <c r="Z407" s="319"/>
      <c r="AA407" s="319"/>
      <c r="AB407" s="319"/>
      <c r="AC407" s="319"/>
      <c r="AD407" s="319"/>
      <c r="AE407" s="319"/>
      <c r="AF407" s="319"/>
      <c r="AG407" s="319"/>
      <c r="AH407" s="319"/>
      <c r="AI407" s="319"/>
      <c r="AJ407" s="319"/>
      <c r="AK407" s="75"/>
      <c r="AL407" s="369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88"/>
      <c r="BA407" s="369"/>
      <c r="BB407" s="104"/>
      <c r="BC407" s="104"/>
      <c r="BD407" s="104"/>
      <c r="BE407" s="104"/>
      <c r="BF407" s="104"/>
      <c r="BG407" s="104"/>
      <c r="BH407" s="104"/>
      <c r="BI407" s="104"/>
      <c r="BJ407" s="104"/>
      <c r="BK407" s="104"/>
      <c r="BL407" s="104"/>
      <c r="BM407" s="104"/>
      <c r="BN407" s="104"/>
      <c r="BO407" s="188"/>
      <c r="BP407" s="369"/>
      <c r="BQ407" s="104"/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4"/>
      <c r="CB407" s="104"/>
      <c r="CC407" s="104"/>
      <c r="CD407" s="188"/>
      <c r="CE407" s="369"/>
      <c r="CF407" s="104"/>
      <c r="CG407" s="104"/>
      <c r="CH407" s="104"/>
      <c r="CI407" s="104"/>
      <c r="CJ407" s="104"/>
      <c r="CK407" s="104"/>
      <c r="CL407" s="104"/>
      <c r="CM407" s="104"/>
      <c r="CN407" s="104"/>
      <c r="CO407" s="104"/>
      <c r="CP407" s="104"/>
      <c r="CQ407" s="104"/>
      <c r="CR407" s="104"/>
      <c r="CS407" s="64"/>
      <c r="CT407" s="369"/>
      <c r="CU407" s="104"/>
      <c r="CV407" s="104"/>
      <c r="CW407" s="104"/>
      <c r="CX407" s="104"/>
      <c r="CY407" s="104"/>
      <c r="CZ407" s="104"/>
      <c r="DA407" s="104"/>
      <c r="DB407" s="104"/>
      <c r="DC407" s="104"/>
      <c r="DD407" s="104"/>
      <c r="DE407" s="104"/>
      <c r="DF407" s="104"/>
      <c r="DG407" s="104"/>
      <c r="DI407" s="80"/>
      <c r="DJ407" s="104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104"/>
      <c r="DV407" s="104"/>
      <c r="DX407" s="80"/>
      <c r="DY407" s="104"/>
      <c r="DZ407" s="104"/>
      <c r="EA407" s="104"/>
      <c r="EB407" s="104"/>
      <c r="EC407" s="104"/>
      <c r="ED407" s="104"/>
      <c r="EE407" s="104"/>
      <c r="EF407" s="104"/>
      <c r="EG407" s="104"/>
      <c r="EH407" s="104"/>
      <c r="EI407" s="104"/>
      <c r="EJ407" s="104"/>
      <c r="EK407" s="104"/>
      <c r="EM407" s="80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4"/>
      <c r="FB407" s="80"/>
      <c r="FC407" s="104"/>
      <c r="FD407" s="104"/>
      <c r="FE407" s="104"/>
      <c r="FF407" s="104"/>
      <c r="FG407" s="104"/>
      <c r="FH407" s="104"/>
      <c r="FI407" s="104"/>
      <c r="FJ407" s="104"/>
      <c r="FK407" s="104"/>
      <c r="FL407" s="104"/>
      <c r="FM407" s="104"/>
      <c r="FN407" s="104"/>
      <c r="FO407" s="104"/>
      <c r="FQ407" s="80"/>
      <c r="FR407" s="104"/>
      <c r="FS407" s="104"/>
      <c r="FT407" s="104"/>
      <c r="FU407" s="104"/>
      <c r="FV407" s="104"/>
      <c r="FW407" s="104"/>
      <c r="FX407" s="104"/>
      <c r="FY407" s="104"/>
      <c r="FZ407" s="104"/>
      <c r="GA407" s="104"/>
      <c r="GB407" s="104"/>
      <c r="GC407" s="104"/>
      <c r="GD407" s="104"/>
    </row>
    <row r="408" spans="1:186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8"/>
      <c r="X408" s="319"/>
      <c r="Y408" s="319"/>
      <c r="Z408" s="319"/>
      <c r="AA408" s="319"/>
      <c r="AB408" s="319"/>
      <c r="AC408" s="319"/>
      <c r="AD408" s="319"/>
      <c r="AE408" s="319"/>
      <c r="AF408" s="319"/>
      <c r="AG408" s="319"/>
      <c r="AH408" s="319"/>
      <c r="AI408" s="319"/>
      <c r="AJ408" s="319"/>
      <c r="AK408" s="75"/>
      <c r="AL408" s="369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88"/>
      <c r="BA408" s="369"/>
      <c r="BB408" s="104"/>
      <c r="BC408" s="104"/>
      <c r="BD408" s="104"/>
      <c r="BE408" s="104"/>
      <c r="BF408" s="104"/>
      <c r="BG408" s="104"/>
      <c r="BH408" s="104"/>
      <c r="BI408" s="104"/>
      <c r="BJ408" s="104"/>
      <c r="BK408" s="104"/>
      <c r="BL408" s="104"/>
      <c r="BM408" s="104"/>
      <c r="BN408" s="104"/>
      <c r="BO408" s="188"/>
      <c r="BP408" s="369"/>
      <c r="BQ408" s="104"/>
      <c r="BR408" s="104"/>
      <c r="BS408" s="104"/>
      <c r="BT408" s="104"/>
      <c r="BU408" s="104"/>
      <c r="BV408" s="104"/>
      <c r="BW408" s="104"/>
      <c r="BX408" s="104"/>
      <c r="BY408" s="104"/>
      <c r="BZ408" s="104"/>
      <c r="CA408" s="104"/>
      <c r="CB408" s="104"/>
      <c r="CC408" s="104"/>
      <c r="CD408" s="188"/>
      <c r="CE408" s="369"/>
      <c r="CF408" s="104"/>
      <c r="CG408" s="104"/>
      <c r="CH408" s="104"/>
      <c r="CI408" s="104"/>
      <c r="CJ408" s="104"/>
      <c r="CK408" s="104"/>
      <c r="CL408" s="104"/>
      <c r="CM408" s="104"/>
      <c r="CN408" s="104"/>
      <c r="CO408" s="104"/>
      <c r="CP408" s="104"/>
      <c r="CQ408" s="104"/>
      <c r="CR408" s="104"/>
      <c r="CS408" s="64"/>
      <c r="CT408" s="369"/>
      <c r="CU408" s="104"/>
      <c r="CV408" s="104"/>
      <c r="CW408" s="104"/>
      <c r="CX408" s="104"/>
      <c r="CY408" s="104"/>
      <c r="CZ408" s="104"/>
      <c r="DA408" s="104"/>
      <c r="DB408" s="104"/>
      <c r="DC408" s="104"/>
      <c r="DD408" s="104"/>
      <c r="DE408" s="104"/>
      <c r="DF408" s="104"/>
      <c r="DG408" s="104"/>
      <c r="DI408" s="80"/>
      <c r="DJ408" s="104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104"/>
      <c r="DV408" s="104"/>
      <c r="DX408" s="80"/>
      <c r="DY408" s="104"/>
      <c r="DZ408" s="104"/>
      <c r="EA408" s="104"/>
      <c r="EB408" s="104"/>
      <c r="EC408" s="104"/>
      <c r="ED408" s="104"/>
      <c r="EE408" s="104"/>
      <c r="EF408" s="104"/>
      <c r="EG408" s="104"/>
      <c r="EH408" s="104"/>
      <c r="EI408" s="104"/>
      <c r="EJ408" s="104"/>
      <c r="EK408" s="104"/>
      <c r="EM408" s="80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04"/>
      <c r="EZ408" s="104"/>
      <c r="FB408" s="80"/>
      <c r="FC408" s="104"/>
      <c r="FD408" s="104"/>
      <c r="FE408" s="104"/>
      <c r="FF408" s="104"/>
      <c r="FG408" s="104"/>
      <c r="FH408" s="104"/>
      <c r="FI408" s="104"/>
      <c r="FJ408" s="104"/>
      <c r="FK408" s="104"/>
      <c r="FL408" s="104"/>
      <c r="FM408" s="104"/>
      <c r="FN408" s="104"/>
      <c r="FO408" s="104"/>
      <c r="FQ408" s="80"/>
      <c r="FR408" s="104"/>
      <c r="FS408" s="104"/>
      <c r="FT408" s="104"/>
      <c r="FU408" s="104"/>
      <c r="FV408" s="104"/>
      <c r="FW408" s="104"/>
      <c r="FX408" s="104"/>
      <c r="FY408" s="104"/>
      <c r="FZ408" s="104"/>
      <c r="GA408" s="104"/>
      <c r="GB408" s="104"/>
      <c r="GC408" s="104"/>
      <c r="GD408" s="104"/>
    </row>
    <row r="409" spans="1:186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501"/>
      <c r="R409" s="162"/>
      <c r="S409" s="162"/>
      <c r="T409" s="162"/>
      <c r="U409" s="162"/>
      <c r="V409" s="162"/>
      <c r="W409" s="491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508"/>
      <c r="AJ409" s="508"/>
      <c r="AK409" s="491"/>
      <c r="AL409" s="491"/>
      <c r="AM409" s="491"/>
      <c r="AN409" s="491"/>
      <c r="AO409" s="491"/>
      <c r="AP409" s="491"/>
      <c r="AQ409" s="491"/>
      <c r="AR409" s="491"/>
      <c r="AS409" s="491"/>
      <c r="AT409" s="491"/>
      <c r="AU409" s="491"/>
      <c r="AV409" s="491"/>
      <c r="AW409" s="491"/>
      <c r="AX409" s="491"/>
      <c r="AY409" s="491"/>
      <c r="AZ409" s="491"/>
      <c r="BA409" s="491"/>
      <c r="BB409" s="491"/>
      <c r="BC409" s="491"/>
      <c r="BD409" s="491"/>
      <c r="BE409" s="491"/>
      <c r="BF409" s="491"/>
      <c r="BG409" s="491"/>
      <c r="BH409" s="491"/>
      <c r="BI409" s="491"/>
      <c r="BJ409" s="491"/>
      <c r="BK409" s="491"/>
      <c r="BL409" s="491"/>
      <c r="BM409" s="491"/>
      <c r="BN409" s="491"/>
      <c r="BO409" s="491"/>
      <c r="BP409" s="491"/>
      <c r="BQ409" s="491"/>
      <c r="BR409" s="491"/>
      <c r="BS409" s="491"/>
      <c r="BT409" s="491"/>
      <c r="BU409" s="491"/>
      <c r="BV409" s="491"/>
      <c r="BW409" s="491"/>
      <c r="BX409" s="491"/>
      <c r="BY409" s="491"/>
      <c r="BZ409" s="491"/>
      <c r="CA409" s="491"/>
      <c r="CB409" s="491"/>
      <c r="CC409" s="491"/>
      <c r="CD409" s="491"/>
      <c r="CE409" s="491"/>
      <c r="CF409" s="491"/>
      <c r="CG409" s="491"/>
      <c r="CH409" s="491"/>
      <c r="CI409" s="491"/>
      <c r="CJ409" s="491"/>
      <c r="CK409" s="491"/>
      <c r="CL409" s="491"/>
      <c r="CM409" s="491"/>
      <c r="CN409" s="491"/>
      <c r="CO409" s="491"/>
      <c r="CP409" s="491"/>
      <c r="CQ409" s="491"/>
      <c r="CR409" s="491"/>
      <c r="CS409" s="491"/>
      <c r="CT409" s="491"/>
      <c r="CU409" s="491"/>
      <c r="CV409" s="491"/>
      <c r="CW409" s="491"/>
      <c r="CX409" s="491"/>
      <c r="CY409" s="95"/>
      <c r="CZ409" s="95"/>
      <c r="DA409" s="95"/>
      <c r="DB409" s="95"/>
      <c r="DC409" s="95"/>
      <c r="DD409" s="95"/>
      <c r="DE409" s="95"/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/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/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  <c r="GC409" s="95"/>
      <c r="GD409" s="95"/>
    </row>
    <row r="410" spans="1:186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91"/>
      <c r="X410" s="317"/>
      <c r="Y410" s="317"/>
      <c r="Z410" s="317"/>
      <c r="AA410" s="317"/>
      <c r="AB410" s="317"/>
      <c r="AC410" s="317"/>
      <c r="AD410" s="317"/>
      <c r="AE410" s="317"/>
      <c r="AF410" s="317"/>
      <c r="AG410" s="317"/>
      <c r="AH410" s="317"/>
      <c r="AI410" s="334"/>
      <c r="AJ410" s="334"/>
      <c r="AK410" s="68"/>
      <c r="AL410" s="190"/>
      <c r="AM410" s="369"/>
      <c r="AN410" s="369"/>
      <c r="AO410" s="369"/>
      <c r="AP410" s="369"/>
      <c r="AQ410" s="369"/>
      <c r="AR410" s="369"/>
      <c r="AS410" s="369"/>
      <c r="AT410" s="369"/>
      <c r="AU410" s="369"/>
      <c r="AV410" s="369"/>
      <c r="AW410" s="369"/>
      <c r="AX410" s="369"/>
      <c r="AY410" s="369"/>
      <c r="AZ410" s="188"/>
      <c r="BA410" s="190"/>
      <c r="BB410" s="369"/>
      <c r="BC410" s="369"/>
      <c r="BD410" s="369"/>
      <c r="BE410" s="369"/>
      <c r="BF410" s="369"/>
      <c r="BG410" s="369"/>
      <c r="BH410" s="369"/>
      <c r="BI410" s="369"/>
      <c r="BJ410" s="369"/>
      <c r="BK410" s="369"/>
      <c r="BL410" s="369"/>
      <c r="BM410" s="369"/>
      <c r="BN410" s="369"/>
      <c r="BO410" s="188"/>
      <c r="BP410" s="190"/>
      <c r="BQ410" s="369"/>
      <c r="BR410" s="369"/>
      <c r="BS410" s="369"/>
      <c r="BT410" s="369"/>
      <c r="BU410" s="369"/>
      <c r="BV410" s="369"/>
      <c r="BW410" s="369"/>
      <c r="BX410" s="369"/>
      <c r="BY410" s="369"/>
      <c r="BZ410" s="369"/>
      <c r="CA410" s="369"/>
      <c r="CB410" s="369"/>
      <c r="CC410" s="369"/>
      <c r="CD410" s="188"/>
      <c r="CE410" s="190"/>
      <c r="CF410" s="369"/>
      <c r="CG410" s="369"/>
      <c r="CH410" s="369"/>
      <c r="CI410" s="369"/>
      <c r="CJ410" s="369"/>
      <c r="CK410" s="369"/>
      <c r="CL410" s="369"/>
      <c r="CM410" s="369"/>
      <c r="CN410" s="369"/>
      <c r="CO410" s="369"/>
      <c r="CP410" s="369"/>
      <c r="CQ410" s="369"/>
      <c r="CR410" s="369"/>
      <c r="CS410" s="64"/>
      <c r="CT410" s="190"/>
      <c r="CU410" s="369"/>
      <c r="CV410" s="369"/>
      <c r="CW410" s="369"/>
      <c r="CX410" s="369"/>
      <c r="CY410" s="80"/>
      <c r="CZ410" s="80"/>
      <c r="DA410" s="80"/>
      <c r="DB410" s="80"/>
      <c r="DC410" s="80"/>
      <c r="DD410" s="80"/>
      <c r="DE410" s="80"/>
      <c r="DF410" s="80"/>
      <c r="DG410" s="80"/>
      <c r="DI410" s="141"/>
      <c r="DJ410" s="80"/>
      <c r="DK410" s="80"/>
      <c r="DL410" s="80"/>
      <c r="DM410" s="80"/>
      <c r="DN410" s="80"/>
      <c r="DO410" s="80"/>
      <c r="DP410" s="80"/>
      <c r="DQ410" s="80"/>
      <c r="DR410" s="80"/>
      <c r="DS410" s="80"/>
      <c r="DT410" s="80"/>
      <c r="DU410" s="80"/>
      <c r="DV410" s="80"/>
      <c r="DX410" s="141"/>
      <c r="DY410" s="80"/>
      <c r="DZ410" s="80"/>
      <c r="EA410" s="80"/>
      <c r="EB410" s="80"/>
      <c r="EC410" s="80"/>
      <c r="ED410" s="80"/>
      <c r="EE410" s="80"/>
      <c r="EF410" s="80"/>
      <c r="EG410" s="80"/>
      <c r="EH410" s="80"/>
      <c r="EI410" s="80"/>
      <c r="EJ410" s="80"/>
      <c r="EK410" s="80"/>
      <c r="EM410" s="141"/>
      <c r="EN410" s="80"/>
      <c r="EO410" s="80"/>
      <c r="EP410" s="80"/>
      <c r="EQ410" s="80"/>
      <c r="ER410" s="80"/>
      <c r="ES410" s="80"/>
      <c r="ET410" s="80"/>
      <c r="EU410" s="80"/>
      <c r="EV410" s="80"/>
      <c r="EW410" s="80"/>
      <c r="EX410" s="80"/>
      <c r="EY410" s="80"/>
      <c r="EZ410" s="80"/>
      <c r="FB410" s="141"/>
      <c r="FC410" s="80"/>
      <c r="FD410" s="80"/>
      <c r="FE410" s="80"/>
      <c r="FF410" s="80"/>
      <c r="FG410" s="80"/>
      <c r="FH410" s="80"/>
      <c r="FI410" s="80"/>
      <c r="FJ410" s="80"/>
      <c r="FK410" s="80"/>
      <c r="FL410" s="80"/>
      <c r="FM410" s="80"/>
      <c r="FN410" s="80"/>
      <c r="FO410" s="80"/>
      <c r="FQ410" s="141"/>
      <c r="FR410" s="80"/>
      <c r="FS410" s="80"/>
      <c r="FT410" s="80"/>
      <c r="FU410" s="80"/>
      <c r="FV410" s="80"/>
      <c r="FW410" s="80"/>
      <c r="FX410" s="80"/>
      <c r="FY410" s="80"/>
      <c r="FZ410" s="80"/>
      <c r="GA410" s="80"/>
      <c r="GB410" s="80"/>
      <c r="GC410" s="80"/>
      <c r="GD410" s="80"/>
    </row>
    <row r="411" spans="1:186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8"/>
      <c r="X411" s="331"/>
      <c r="Y411" s="331"/>
      <c r="Z411" s="331"/>
      <c r="AA411" s="331"/>
      <c r="AB411" s="331"/>
      <c r="AC411" s="331"/>
      <c r="AD411" s="331"/>
      <c r="AE411" s="331"/>
      <c r="AF411" s="331"/>
      <c r="AG411" s="331"/>
      <c r="AH411" s="331"/>
      <c r="AI411" s="331"/>
      <c r="AJ411" s="331"/>
      <c r="AK411" s="31"/>
      <c r="AL411" s="369"/>
      <c r="AM411" s="140"/>
      <c r="AN411" s="140"/>
      <c r="AO411" s="140"/>
      <c r="AP411" s="140"/>
      <c r="AQ411" s="140"/>
      <c r="AR411" s="140"/>
      <c r="AS411" s="140"/>
      <c r="AT411" s="140"/>
      <c r="AU411" s="140"/>
      <c r="AV411" s="140"/>
      <c r="AW411" s="140"/>
      <c r="AX411" s="140"/>
      <c r="AY411" s="140"/>
      <c r="AZ411" s="197"/>
      <c r="BA411" s="369"/>
      <c r="BB411" s="140"/>
      <c r="BC411" s="140"/>
      <c r="BD411" s="140"/>
      <c r="BE411" s="140"/>
      <c r="BF411" s="140"/>
      <c r="BG411" s="140"/>
      <c r="BH411" s="140"/>
      <c r="BI411" s="140"/>
      <c r="BJ411" s="140"/>
      <c r="BK411" s="140"/>
      <c r="BL411" s="140"/>
      <c r="BM411" s="140"/>
      <c r="BN411" s="140"/>
      <c r="BO411" s="188"/>
      <c r="BP411" s="369"/>
      <c r="BQ411" s="140"/>
      <c r="BR411" s="140"/>
      <c r="BS411" s="140"/>
      <c r="BT411" s="140"/>
      <c r="BU411" s="140"/>
      <c r="BV411" s="140"/>
      <c r="BW411" s="140"/>
      <c r="BX411" s="140"/>
      <c r="BY411" s="140"/>
      <c r="BZ411" s="140"/>
      <c r="CA411" s="140"/>
      <c r="CB411" s="140"/>
      <c r="CC411" s="140"/>
      <c r="CD411" s="197"/>
      <c r="CE411" s="369"/>
      <c r="CF411" s="140"/>
      <c r="CG411" s="140"/>
      <c r="CH411" s="140"/>
      <c r="CI411" s="140"/>
      <c r="CJ411" s="140"/>
      <c r="CK411" s="140"/>
      <c r="CL411" s="140"/>
      <c r="CM411" s="140"/>
      <c r="CN411" s="140"/>
      <c r="CO411" s="140"/>
      <c r="CP411" s="140"/>
      <c r="CQ411" s="140"/>
      <c r="CR411" s="140"/>
      <c r="CS411" s="64"/>
      <c r="CT411" s="369"/>
      <c r="CU411" s="140"/>
      <c r="CV411" s="140"/>
      <c r="CW411" s="140"/>
      <c r="CX411" s="140"/>
      <c r="CY411" s="140"/>
      <c r="CZ411" s="140"/>
      <c r="DA411" s="140"/>
      <c r="DB411" s="140"/>
      <c r="DC411" s="140"/>
      <c r="DD411" s="140"/>
      <c r="DE411" s="140"/>
      <c r="DF411" s="140"/>
      <c r="DG411" s="140"/>
      <c r="DI411" s="80"/>
      <c r="DJ411" s="140"/>
      <c r="DK411" s="140"/>
      <c r="DL411" s="140"/>
      <c r="DM411" s="140"/>
      <c r="DN411" s="140"/>
      <c r="DO411" s="140"/>
      <c r="DP411" s="140"/>
      <c r="DQ411" s="140"/>
      <c r="DR411" s="140"/>
      <c r="DS411" s="140"/>
      <c r="DT411" s="140"/>
      <c r="DU411" s="140"/>
      <c r="DV411" s="140"/>
      <c r="DX411" s="80"/>
      <c r="DY411" s="140"/>
      <c r="DZ411" s="140"/>
      <c r="EA411" s="140"/>
      <c r="EB411" s="140"/>
      <c r="EC411" s="140"/>
      <c r="ED411" s="140"/>
      <c r="EE411" s="140"/>
      <c r="EF411" s="140"/>
      <c r="EG411" s="140"/>
      <c r="EH411" s="140"/>
      <c r="EI411" s="140"/>
      <c r="EJ411" s="140"/>
      <c r="EK411" s="140"/>
      <c r="EM411" s="80"/>
      <c r="EN411" s="140"/>
      <c r="EO411" s="140"/>
      <c r="EP411" s="140"/>
      <c r="EQ411" s="140"/>
      <c r="ER411" s="140"/>
      <c r="ES411" s="140"/>
      <c r="ET411" s="140"/>
      <c r="EU411" s="140"/>
      <c r="EV411" s="140"/>
      <c r="EW411" s="140"/>
      <c r="EX411" s="140"/>
      <c r="EY411" s="140"/>
      <c r="EZ411" s="140"/>
      <c r="FB411" s="80"/>
      <c r="FC411" s="140"/>
      <c r="FD411" s="140"/>
      <c r="FE411" s="140"/>
      <c r="FF411" s="140"/>
      <c r="FG411" s="140"/>
      <c r="FH411" s="140"/>
      <c r="FI411" s="140"/>
      <c r="FJ411" s="140"/>
      <c r="FK411" s="140"/>
      <c r="FL411" s="140"/>
      <c r="FM411" s="140"/>
      <c r="FN411" s="140"/>
      <c r="FO411" s="140"/>
      <c r="FQ411" s="80"/>
      <c r="FR411" s="140"/>
      <c r="FS411" s="140"/>
      <c r="FT411" s="140"/>
      <c r="FU411" s="140"/>
      <c r="FV411" s="140"/>
      <c r="FW411" s="140"/>
      <c r="FX411" s="140"/>
      <c r="FY411" s="140"/>
      <c r="FZ411" s="140"/>
      <c r="GA411" s="140"/>
      <c r="GB411" s="140"/>
      <c r="GC411" s="140"/>
      <c r="GD411" s="140"/>
    </row>
    <row r="412" spans="1:186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8"/>
      <c r="X412" s="331"/>
      <c r="Y412" s="331"/>
      <c r="Z412" s="331"/>
      <c r="AA412" s="331"/>
      <c r="AB412" s="331"/>
      <c r="AC412" s="331"/>
      <c r="AD412" s="331"/>
      <c r="AE412" s="331"/>
      <c r="AF412" s="331"/>
      <c r="AG412" s="331"/>
      <c r="AH412" s="331"/>
      <c r="AI412" s="331"/>
      <c r="AJ412" s="331"/>
      <c r="AK412" s="31"/>
      <c r="AL412" s="369"/>
      <c r="AM412" s="140"/>
      <c r="AN412" s="140"/>
      <c r="AO412" s="140"/>
      <c r="AP412" s="140"/>
      <c r="AQ412" s="140"/>
      <c r="AR412" s="140"/>
      <c r="AS412" s="140"/>
      <c r="AT412" s="140"/>
      <c r="AU412" s="140"/>
      <c r="AV412" s="140"/>
      <c r="AW412" s="140"/>
      <c r="AX412" s="140"/>
      <c r="AY412" s="140"/>
      <c r="AZ412" s="197"/>
      <c r="BA412" s="369"/>
      <c r="BB412" s="140"/>
      <c r="BC412" s="140"/>
      <c r="BD412" s="140"/>
      <c r="BE412" s="140"/>
      <c r="BF412" s="140"/>
      <c r="BG412" s="140"/>
      <c r="BH412" s="140"/>
      <c r="BI412" s="140"/>
      <c r="BJ412" s="140"/>
      <c r="BK412" s="140"/>
      <c r="BL412" s="140"/>
      <c r="BM412" s="140"/>
      <c r="BN412" s="140"/>
      <c r="BO412" s="188"/>
      <c r="BP412" s="369"/>
      <c r="BQ412" s="140"/>
      <c r="BR412" s="140"/>
      <c r="BS412" s="140"/>
      <c r="BT412" s="140"/>
      <c r="BU412" s="140"/>
      <c r="BV412" s="140"/>
      <c r="BW412" s="140"/>
      <c r="BX412" s="140"/>
      <c r="BY412" s="140"/>
      <c r="BZ412" s="140"/>
      <c r="CA412" s="140"/>
      <c r="CB412" s="140"/>
      <c r="CC412" s="140"/>
      <c r="CD412" s="197"/>
      <c r="CE412" s="369"/>
      <c r="CF412" s="140"/>
      <c r="CG412" s="140"/>
      <c r="CH412" s="140"/>
      <c r="CI412" s="140"/>
      <c r="CJ412" s="140"/>
      <c r="CK412" s="140"/>
      <c r="CL412" s="140"/>
      <c r="CM412" s="140"/>
      <c r="CN412" s="140"/>
      <c r="CO412" s="140"/>
      <c r="CP412" s="140"/>
      <c r="CQ412" s="140"/>
      <c r="CR412" s="140"/>
      <c r="CS412" s="64"/>
      <c r="CT412" s="369"/>
      <c r="CU412" s="140"/>
      <c r="CV412" s="140"/>
      <c r="CW412" s="140"/>
      <c r="CX412" s="140"/>
      <c r="CY412" s="140"/>
      <c r="CZ412" s="140"/>
      <c r="DA412" s="140"/>
      <c r="DB412" s="140"/>
      <c r="DC412" s="140"/>
      <c r="DD412" s="140"/>
      <c r="DE412" s="140"/>
      <c r="DF412" s="140"/>
      <c r="DG412" s="140"/>
      <c r="DI412" s="80"/>
      <c r="DJ412" s="140"/>
      <c r="DK412" s="140"/>
      <c r="DL412" s="140"/>
      <c r="DM412" s="140"/>
      <c r="DN412" s="140"/>
      <c r="DO412" s="140"/>
      <c r="DP412" s="140"/>
      <c r="DQ412" s="140"/>
      <c r="DR412" s="140"/>
      <c r="DS412" s="140"/>
      <c r="DT412" s="140"/>
      <c r="DU412" s="140"/>
      <c r="DV412" s="140"/>
      <c r="DX412" s="80"/>
      <c r="DY412" s="140"/>
      <c r="DZ412" s="140"/>
      <c r="EA412" s="140"/>
      <c r="EB412" s="140"/>
      <c r="EC412" s="140"/>
      <c r="ED412" s="140"/>
      <c r="EE412" s="140"/>
      <c r="EF412" s="140"/>
      <c r="EG412" s="140"/>
      <c r="EH412" s="140"/>
      <c r="EI412" s="140"/>
      <c r="EJ412" s="140"/>
      <c r="EK412" s="140"/>
      <c r="EM412" s="80"/>
      <c r="EN412" s="140"/>
      <c r="EO412" s="140"/>
      <c r="EP412" s="140"/>
      <c r="EQ412" s="140"/>
      <c r="ER412" s="140"/>
      <c r="ES412" s="140"/>
      <c r="ET412" s="140"/>
      <c r="EU412" s="140"/>
      <c r="EV412" s="140"/>
      <c r="EW412" s="140"/>
      <c r="EX412" s="140"/>
      <c r="EY412" s="140"/>
      <c r="EZ412" s="140"/>
      <c r="FB412" s="80"/>
      <c r="FC412" s="140"/>
      <c r="FD412" s="140"/>
      <c r="FE412" s="140"/>
      <c r="FF412" s="140"/>
      <c r="FG412" s="140"/>
      <c r="FH412" s="140"/>
      <c r="FI412" s="140"/>
      <c r="FJ412" s="140"/>
      <c r="FK412" s="140"/>
      <c r="FL412" s="140"/>
      <c r="FM412" s="140"/>
      <c r="FN412" s="140"/>
      <c r="FO412" s="140"/>
      <c r="FQ412" s="80"/>
      <c r="FR412" s="140"/>
      <c r="FS412" s="140"/>
      <c r="FT412" s="140"/>
      <c r="FU412" s="140"/>
      <c r="FV412" s="140"/>
      <c r="FW412" s="140"/>
      <c r="FX412" s="140"/>
      <c r="FY412" s="140"/>
      <c r="FZ412" s="140"/>
      <c r="GA412" s="140"/>
      <c r="GB412" s="140"/>
      <c r="GC412" s="140"/>
      <c r="GD412" s="140"/>
    </row>
    <row r="413" spans="1:186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8"/>
      <c r="X413" s="331"/>
      <c r="Y413" s="331"/>
      <c r="Z413" s="331"/>
      <c r="AA413" s="331"/>
      <c r="AB413" s="331"/>
      <c r="AC413" s="331"/>
      <c r="AD413" s="331"/>
      <c r="AE413" s="331"/>
      <c r="AF413" s="331"/>
      <c r="AG413" s="331"/>
      <c r="AH413" s="331"/>
      <c r="AI413" s="331"/>
      <c r="AJ413" s="331"/>
      <c r="AK413" s="31"/>
      <c r="AL413" s="369"/>
      <c r="AM413" s="140"/>
      <c r="AN413" s="140"/>
      <c r="AO413" s="140"/>
      <c r="AP413" s="140"/>
      <c r="AQ413" s="140"/>
      <c r="AR413" s="140"/>
      <c r="AS413" s="140"/>
      <c r="AT413" s="140"/>
      <c r="AU413" s="140"/>
      <c r="AV413" s="140"/>
      <c r="AW413" s="140"/>
      <c r="AX413" s="140"/>
      <c r="AY413" s="140"/>
      <c r="AZ413" s="197"/>
      <c r="BA413" s="369"/>
      <c r="BB413" s="140"/>
      <c r="BC413" s="140"/>
      <c r="BD413" s="140"/>
      <c r="BE413" s="140"/>
      <c r="BF413" s="140"/>
      <c r="BG413" s="140"/>
      <c r="BH413" s="140"/>
      <c r="BI413" s="140"/>
      <c r="BJ413" s="140"/>
      <c r="BK413" s="140"/>
      <c r="BL413" s="140"/>
      <c r="BM413" s="140"/>
      <c r="BN413" s="140"/>
      <c r="BO413" s="188"/>
      <c r="BP413" s="369"/>
      <c r="BQ413" s="140"/>
      <c r="BR413" s="140"/>
      <c r="BS413" s="140"/>
      <c r="BT413" s="140"/>
      <c r="BU413" s="140"/>
      <c r="BV413" s="140"/>
      <c r="BW413" s="140"/>
      <c r="BX413" s="140"/>
      <c r="BY413" s="140"/>
      <c r="BZ413" s="140"/>
      <c r="CA413" s="140"/>
      <c r="CB413" s="140"/>
      <c r="CC413" s="140"/>
      <c r="CD413" s="197"/>
      <c r="CE413" s="369"/>
      <c r="CF413" s="140"/>
      <c r="CG413" s="140"/>
      <c r="CH413" s="140"/>
      <c r="CI413" s="140"/>
      <c r="CJ413" s="140"/>
      <c r="CK413" s="140"/>
      <c r="CL413" s="140"/>
      <c r="CM413" s="140"/>
      <c r="CN413" s="140"/>
      <c r="CO413" s="140"/>
      <c r="CP413" s="140"/>
      <c r="CQ413" s="140"/>
      <c r="CR413" s="140"/>
      <c r="CS413" s="64"/>
      <c r="CT413" s="369"/>
      <c r="CU413" s="140"/>
      <c r="CV413" s="140"/>
      <c r="CW413" s="140"/>
      <c r="CX413" s="140"/>
      <c r="CY413" s="140"/>
      <c r="CZ413" s="140"/>
      <c r="DA413" s="140"/>
      <c r="DB413" s="140"/>
      <c r="DC413" s="140"/>
      <c r="DD413" s="140"/>
      <c r="DE413" s="140"/>
      <c r="DF413" s="140"/>
      <c r="DG413" s="140"/>
      <c r="DI413" s="80"/>
      <c r="DJ413" s="140"/>
      <c r="DK413" s="140"/>
      <c r="DL413" s="140"/>
      <c r="DM413" s="140"/>
      <c r="DN413" s="140"/>
      <c r="DO413" s="140"/>
      <c r="DP413" s="140"/>
      <c r="DQ413" s="140"/>
      <c r="DR413" s="140"/>
      <c r="DS413" s="140"/>
      <c r="DT413" s="140"/>
      <c r="DU413" s="140"/>
      <c r="DV413" s="140"/>
      <c r="DX413" s="80"/>
      <c r="DY413" s="140"/>
      <c r="DZ413" s="140"/>
      <c r="EA413" s="140"/>
      <c r="EB413" s="140"/>
      <c r="EC413" s="140"/>
      <c r="ED413" s="140"/>
      <c r="EE413" s="140"/>
      <c r="EF413" s="140"/>
      <c r="EG413" s="140"/>
      <c r="EH413" s="140"/>
      <c r="EI413" s="140"/>
      <c r="EJ413" s="140"/>
      <c r="EK413" s="140"/>
      <c r="EM413" s="80"/>
      <c r="EN413" s="140"/>
      <c r="EO413" s="140"/>
      <c r="EP413" s="140"/>
      <c r="EQ413" s="140"/>
      <c r="ER413" s="140"/>
      <c r="ES413" s="140"/>
      <c r="ET413" s="140"/>
      <c r="EU413" s="140"/>
      <c r="EV413" s="140"/>
      <c r="EW413" s="140"/>
      <c r="EX413" s="140"/>
      <c r="EY413" s="140"/>
      <c r="EZ413" s="140"/>
      <c r="FB413" s="80"/>
      <c r="FC413" s="140"/>
      <c r="FD413" s="140"/>
      <c r="FE413" s="140"/>
      <c r="FF413" s="140"/>
      <c r="FG413" s="140"/>
      <c r="FH413" s="140"/>
      <c r="FI413" s="140"/>
      <c r="FJ413" s="140"/>
      <c r="FK413" s="140"/>
      <c r="FL413" s="140"/>
      <c r="FM413" s="140"/>
      <c r="FN413" s="140"/>
      <c r="FO413" s="140"/>
      <c r="FQ413" s="80"/>
      <c r="FR413" s="140"/>
      <c r="FS413" s="140"/>
      <c r="FT413" s="140"/>
      <c r="FU413" s="140"/>
      <c r="FV413" s="140"/>
      <c r="FW413" s="140"/>
      <c r="FX413" s="140"/>
      <c r="FY413" s="140"/>
      <c r="FZ413" s="140"/>
      <c r="GA413" s="140"/>
      <c r="GB413" s="140"/>
      <c r="GC413" s="140"/>
      <c r="GD413" s="140"/>
    </row>
    <row r="414" spans="1:186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8"/>
      <c r="X414" s="331"/>
      <c r="Y414" s="331"/>
      <c r="Z414" s="331"/>
      <c r="AA414" s="331"/>
      <c r="AB414" s="331"/>
      <c r="AC414" s="331"/>
      <c r="AD414" s="331"/>
      <c r="AE414" s="331"/>
      <c r="AF414" s="331"/>
      <c r="AG414" s="331"/>
      <c r="AH414" s="331"/>
      <c r="AI414" s="331"/>
      <c r="AJ414" s="331"/>
      <c r="AK414" s="31"/>
      <c r="AL414" s="369"/>
      <c r="AM414" s="140"/>
      <c r="AN414" s="140"/>
      <c r="AO414" s="140"/>
      <c r="AP414" s="140"/>
      <c r="AQ414" s="140"/>
      <c r="AR414" s="140"/>
      <c r="AS414" s="140"/>
      <c r="AT414" s="140"/>
      <c r="AU414" s="140"/>
      <c r="AV414" s="140"/>
      <c r="AW414" s="140"/>
      <c r="AX414" s="140"/>
      <c r="AY414" s="140"/>
      <c r="AZ414" s="197"/>
      <c r="BA414" s="369"/>
      <c r="BB414" s="140"/>
      <c r="BC414" s="140"/>
      <c r="BD414" s="140"/>
      <c r="BE414" s="140"/>
      <c r="BF414" s="140"/>
      <c r="BG414" s="140"/>
      <c r="BH414" s="140"/>
      <c r="BI414" s="140"/>
      <c r="BJ414" s="140"/>
      <c r="BK414" s="140"/>
      <c r="BL414" s="140"/>
      <c r="BM414" s="140"/>
      <c r="BN414" s="140"/>
      <c r="BO414" s="188"/>
      <c r="BP414" s="369"/>
      <c r="BQ414" s="140"/>
      <c r="BR414" s="140"/>
      <c r="BS414" s="140"/>
      <c r="BT414" s="140"/>
      <c r="BU414" s="140"/>
      <c r="BV414" s="140"/>
      <c r="BW414" s="140"/>
      <c r="BX414" s="140"/>
      <c r="BY414" s="140"/>
      <c r="BZ414" s="140"/>
      <c r="CA414" s="140"/>
      <c r="CB414" s="140"/>
      <c r="CC414" s="140"/>
      <c r="CD414" s="197"/>
      <c r="CE414" s="369"/>
      <c r="CF414" s="140"/>
      <c r="CG414" s="140"/>
      <c r="CH414" s="140"/>
      <c r="CI414" s="140"/>
      <c r="CJ414" s="140"/>
      <c r="CK414" s="140"/>
      <c r="CL414" s="140"/>
      <c r="CM414" s="140"/>
      <c r="CN414" s="140"/>
      <c r="CO414" s="140"/>
      <c r="CP414" s="140"/>
      <c r="CQ414" s="140"/>
      <c r="CR414" s="140"/>
      <c r="CS414" s="64"/>
      <c r="CT414" s="369"/>
      <c r="CU414" s="140"/>
      <c r="CV414" s="140"/>
      <c r="CW414" s="140"/>
      <c r="CX414" s="140"/>
      <c r="CY414" s="140"/>
      <c r="CZ414" s="140"/>
      <c r="DA414" s="140"/>
      <c r="DB414" s="140"/>
      <c r="DC414" s="140"/>
      <c r="DD414" s="140"/>
      <c r="DE414" s="140"/>
      <c r="DF414" s="140"/>
      <c r="DG414" s="140"/>
      <c r="DI414" s="80"/>
      <c r="DJ414" s="140"/>
      <c r="DK414" s="140"/>
      <c r="DL414" s="140"/>
      <c r="DM414" s="140"/>
      <c r="DN414" s="140"/>
      <c r="DO414" s="140"/>
      <c r="DP414" s="140"/>
      <c r="DQ414" s="140"/>
      <c r="DR414" s="140"/>
      <c r="DS414" s="140"/>
      <c r="DT414" s="140"/>
      <c r="DU414" s="140"/>
      <c r="DV414" s="140"/>
      <c r="DX414" s="80"/>
      <c r="DY414" s="140"/>
      <c r="DZ414" s="140"/>
      <c r="EA414" s="140"/>
      <c r="EB414" s="140"/>
      <c r="EC414" s="140"/>
      <c r="ED414" s="140"/>
      <c r="EE414" s="140"/>
      <c r="EF414" s="140"/>
      <c r="EG414" s="140"/>
      <c r="EH414" s="140"/>
      <c r="EI414" s="140"/>
      <c r="EJ414" s="140"/>
      <c r="EK414" s="140"/>
      <c r="EM414" s="80"/>
      <c r="EN414" s="140"/>
      <c r="EO414" s="140"/>
      <c r="EP414" s="140"/>
      <c r="EQ414" s="140"/>
      <c r="ER414" s="140"/>
      <c r="ES414" s="140"/>
      <c r="ET414" s="140"/>
      <c r="EU414" s="140"/>
      <c r="EV414" s="140"/>
      <c r="EW414" s="140"/>
      <c r="EX414" s="140"/>
      <c r="EY414" s="140"/>
      <c r="EZ414" s="140"/>
      <c r="FB414" s="80"/>
      <c r="FC414" s="140"/>
      <c r="FD414" s="140"/>
      <c r="FE414" s="140"/>
      <c r="FF414" s="140"/>
      <c r="FG414" s="140"/>
      <c r="FH414" s="140"/>
      <c r="FI414" s="140"/>
      <c r="FJ414" s="140"/>
      <c r="FK414" s="140"/>
      <c r="FL414" s="140"/>
      <c r="FM414" s="140"/>
      <c r="FN414" s="140"/>
      <c r="FO414" s="140"/>
      <c r="FQ414" s="80"/>
      <c r="FR414" s="140"/>
      <c r="FS414" s="140"/>
      <c r="FT414" s="140"/>
      <c r="FU414" s="140"/>
      <c r="FV414" s="140"/>
      <c r="FW414" s="140"/>
      <c r="FX414" s="140"/>
      <c r="FY414" s="140"/>
      <c r="FZ414" s="140"/>
      <c r="GA414" s="140"/>
      <c r="GB414" s="140"/>
      <c r="GC414" s="140"/>
      <c r="GD414" s="140"/>
    </row>
    <row r="415" spans="1:186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8"/>
      <c r="X415" s="331"/>
      <c r="Y415" s="331"/>
      <c r="Z415" s="331"/>
      <c r="AA415" s="331"/>
      <c r="AB415" s="331"/>
      <c r="AC415" s="331"/>
      <c r="AD415" s="331"/>
      <c r="AE415" s="331"/>
      <c r="AF415" s="331"/>
      <c r="AG415" s="331"/>
      <c r="AH415" s="331"/>
      <c r="AI415" s="331"/>
      <c r="AJ415" s="331"/>
      <c r="AK415" s="31"/>
      <c r="AL415" s="369"/>
      <c r="AM415" s="140"/>
      <c r="AN415" s="140"/>
      <c r="AO415" s="140"/>
      <c r="AP415" s="140"/>
      <c r="AQ415" s="140"/>
      <c r="AR415" s="140"/>
      <c r="AS415" s="140"/>
      <c r="AT415" s="140"/>
      <c r="AU415" s="140"/>
      <c r="AV415" s="140"/>
      <c r="AW415" s="140"/>
      <c r="AX415" s="140"/>
      <c r="AY415" s="140"/>
      <c r="AZ415" s="197"/>
      <c r="BA415" s="369"/>
      <c r="BB415" s="140"/>
      <c r="BC415" s="140"/>
      <c r="BD415" s="140"/>
      <c r="BE415" s="140"/>
      <c r="BF415" s="140"/>
      <c r="BG415" s="140"/>
      <c r="BH415" s="140"/>
      <c r="BI415" s="140"/>
      <c r="BJ415" s="140"/>
      <c r="BK415" s="140"/>
      <c r="BL415" s="140"/>
      <c r="BM415" s="140"/>
      <c r="BN415" s="140"/>
      <c r="BO415" s="188"/>
      <c r="BP415" s="369"/>
      <c r="BQ415" s="140"/>
      <c r="BR415" s="140"/>
      <c r="BS415" s="140"/>
      <c r="BT415" s="140"/>
      <c r="BU415" s="140"/>
      <c r="BV415" s="140"/>
      <c r="BW415" s="140"/>
      <c r="BX415" s="140"/>
      <c r="BY415" s="140"/>
      <c r="BZ415" s="140"/>
      <c r="CA415" s="140"/>
      <c r="CB415" s="140"/>
      <c r="CC415" s="140"/>
      <c r="CD415" s="197"/>
      <c r="CE415" s="369"/>
      <c r="CF415" s="140"/>
      <c r="CG415" s="140"/>
      <c r="CH415" s="140"/>
      <c r="CI415" s="140"/>
      <c r="CJ415" s="140"/>
      <c r="CK415" s="140"/>
      <c r="CL415" s="140"/>
      <c r="CM415" s="140"/>
      <c r="CN415" s="140"/>
      <c r="CO415" s="140"/>
      <c r="CP415" s="140"/>
      <c r="CQ415" s="140"/>
      <c r="CR415" s="140"/>
      <c r="CS415" s="64"/>
      <c r="CT415" s="369"/>
      <c r="CU415" s="140"/>
      <c r="CV415" s="140"/>
      <c r="CW415" s="140"/>
      <c r="CX415" s="140"/>
      <c r="CY415" s="140"/>
      <c r="CZ415" s="140"/>
      <c r="DA415" s="140"/>
      <c r="DB415" s="140"/>
      <c r="DC415" s="140"/>
      <c r="DD415" s="140"/>
      <c r="DE415" s="140"/>
      <c r="DF415" s="140"/>
      <c r="DG415" s="140"/>
      <c r="DI415" s="80"/>
      <c r="DJ415" s="140"/>
      <c r="DK415" s="140"/>
      <c r="DL415" s="140"/>
      <c r="DM415" s="140"/>
      <c r="DN415" s="140"/>
      <c r="DO415" s="140"/>
      <c r="DP415" s="140"/>
      <c r="DQ415" s="140"/>
      <c r="DR415" s="140"/>
      <c r="DS415" s="140"/>
      <c r="DT415" s="140"/>
      <c r="DU415" s="140"/>
      <c r="DV415" s="140"/>
      <c r="DX415" s="80"/>
      <c r="DY415" s="140"/>
      <c r="DZ415" s="140"/>
      <c r="EA415" s="140"/>
      <c r="EB415" s="140"/>
      <c r="EC415" s="140"/>
      <c r="ED415" s="140"/>
      <c r="EE415" s="140"/>
      <c r="EF415" s="140"/>
      <c r="EG415" s="140"/>
      <c r="EH415" s="140"/>
      <c r="EI415" s="140"/>
      <c r="EJ415" s="140"/>
      <c r="EK415" s="140"/>
      <c r="EM415" s="80"/>
      <c r="EN415" s="140"/>
      <c r="EO415" s="140"/>
      <c r="EP415" s="140"/>
      <c r="EQ415" s="140"/>
      <c r="ER415" s="140"/>
      <c r="ES415" s="140"/>
      <c r="ET415" s="140"/>
      <c r="EU415" s="140"/>
      <c r="EV415" s="140"/>
      <c r="EW415" s="140"/>
      <c r="EX415" s="140"/>
      <c r="EY415" s="140"/>
      <c r="EZ415" s="140"/>
      <c r="FB415" s="80"/>
      <c r="FC415" s="140"/>
      <c r="FD415" s="140"/>
      <c r="FE415" s="140"/>
      <c r="FF415" s="140"/>
      <c r="FG415" s="140"/>
      <c r="FH415" s="140"/>
      <c r="FI415" s="140"/>
      <c r="FJ415" s="140"/>
      <c r="FK415" s="140"/>
      <c r="FL415" s="140"/>
      <c r="FM415" s="140"/>
      <c r="FN415" s="140"/>
      <c r="FO415" s="140"/>
      <c r="FQ415" s="80"/>
      <c r="FR415" s="140"/>
      <c r="FS415" s="140"/>
      <c r="FT415" s="140"/>
      <c r="FU415" s="140"/>
      <c r="FV415" s="140"/>
      <c r="FW415" s="140"/>
      <c r="FX415" s="140"/>
      <c r="FY415" s="140"/>
      <c r="FZ415" s="140"/>
      <c r="GA415" s="140"/>
      <c r="GB415" s="140"/>
      <c r="GC415" s="140"/>
      <c r="GD415" s="140"/>
    </row>
    <row r="416" spans="1:186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8"/>
      <c r="X416" s="331"/>
      <c r="Y416" s="331"/>
      <c r="Z416" s="331"/>
      <c r="AA416" s="331"/>
      <c r="AB416" s="331"/>
      <c r="AC416" s="331"/>
      <c r="AD416" s="331"/>
      <c r="AE416" s="331"/>
      <c r="AF416" s="331"/>
      <c r="AG416" s="331"/>
      <c r="AH416" s="331"/>
      <c r="AI416" s="331"/>
      <c r="AJ416" s="331"/>
      <c r="AK416" s="31"/>
      <c r="AL416" s="369"/>
      <c r="AM416" s="140"/>
      <c r="AN416" s="140"/>
      <c r="AO416" s="140"/>
      <c r="AP416" s="140"/>
      <c r="AQ416" s="140"/>
      <c r="AR416" s="140"/>
      <c r="AS416" s="140"/>
      <c r="AT416" s="140"/>
      <c r="AU416" s="140"/>
      <c r="AV416" s="140"/>
      <c r="AW416" s="140"/>
      <c r="AX416" s="140"/>
      <c r="AY416" s="140"/>
      <c r="AZ416" s="197"/>
      <c r="BA416" s="369"/>
      <c r="BB416" s="140"/>
      <c r="BC416" s="140"/>
      <c r="BD416" s="140"/>
      <c r="BE416" s="140"/>
      <c r="BF416" s="140"/>
      <c r="BG416" s="140"/>
      <c r="BH416" s="140"/>
      <c r="BI416" s="140"/>
      <c r="BJ416" s="140"/>
      <c r="BK416" s="140"/>
      <c r="BL416" s="140"/>
      <c r="BM416" s="140"/>
      <c r="BN416" s="140"/>
      <c r="BO416" s="188"/>
      <c r="BP416" s="369"/>
      <c r="BQ416" s="140"/>
      <c r="BR416" s="140"/>
      <c r="BS416" s="140"/>
      <c r="BT416" s="140"/>
      <c r="BU416" s="140"/>
      <c r="BV416" s="140"/>
      <c r="BW416" s="140"/>
      <c r="BX416" s="140"/>
      <c r="BY416" s="140"/>
      <c r="BZ416" s="140"/>
      <c r="CA416" s="140"/>
      <c r="CB416" s="140"/>
      <c r="CC416" s="140"/>
      <c r="CD416" s="197"/>
      <c r="CE416" s="369"/>
      <c r="CF416" s="140"/>
      <c r="CG416" s="140"/>
      <c r="CH416" s="140"/>
      <c r="CI416" s="140"/>
      <c r="CJ416" s="140"/>
      <c r="CK416" s="140"/>
      <c r="CL416" s="140"/>
      <c r="CM416" s="140"/>
      <c r="CN416" s="140"/>
      <c r="CO416" s="140"/>
      <c r="CP416" s="140"/>
      <c r="CQ416" s="140"/>
      <c r="CR416" s="140"/>
      <c r="CS416" s="64"/>
      <c r="CT416" s="369"/>
      <c r="CU416" s="140"/>
      <c r="CV416" s="140"/>
      <c r="CW416" s="140"/>
      <c r="CX416" s="140"/>
      <c r="CY416" s="140"/>
      <c r="CZ416" s="140"/>
      <c r="DA416" s="140"/>
      <c r="DB416" s="140"/>
      <c r="DC416" s="140"/>
      <c r="DD416" s="140"/>
      <c r="DE416" s="140"/>
      <c r="DF416" s="140"/>
      <c r="DG416" s="140"/>
      <c r="DI416" s="80"/>
      <c r="DJ416" s="140"/>
      <c r="DK416" s="140"/>
      <c r="DL416" s="140"/>
      <c r="DM416" s="140"/>
      <c r="DN416" s="140"/>
      <c r="DO416" s="140"/>
      <c r="DP416" s="140"/>
      <c r="DQ416" s="140"/>
      <c r="DR416" s="140"/>
      <c r="DS416" s="140"/>
      <c r="DT416" s="140"/>
      <c r="DU416" s="140"/>
      <c r="DV416" s="140"/>
      <c r="DX416" s="80"/>
      <c r="DY416" s="140"/>
      <c r="DZ416" s="140"/>
      <c r="EA416" s="140"/>
      <c r="EB416" s="140"/>
      <c r="EC416" s="140"/>
      <c r="ED416" s="140"/>
      <c r="EE416" s="140"/>
      <c r="EF416" s="140"/>
      <c r="EG416" s="140"/>
      <c r="EH416" s="140"/>
      <c r="EI416" s="140"/>
      <c r="EJ416" s="140"/>
      <c r="EK416" s="140"/>
      <c r="EM416" s="80"/>
      <c r="EN416" s="140"/>
      <c r="EO416" s="140"/>
      <c r="EP416" s="140"/>
      <c r="EQ416" s="140"/>
      <c r="ER416" s="140"/>
      <c r="ES416" s="140"/>
      <c r="ET416" s="140"/>
      <c r="EU416" s="140"/>
      <c r="EV416" s="140"/>
      <c r="EW416" s="140"/>
      <c r="EX416" s="140"/>
      <c r="EY416" s="140"/>
      <c r="EZ416" s="140"/>
      <c r="FB416" s="80"/>
      <c r="FC416" s="140"/>
      <c r="FD416" s="140"/>
      <c r="FE416" s="140"/>
      <c r="FF416" s="140"/>
      <c r="FG416" s="140"/>
      <c r="FH416" s="140"/>
      <c r="FI416" s="140"/>
      <c r="FJ416" s="140"/>
      <c r="FK416" s="140"/>
      <c r="FL416" s="140"/>
      <c r="FM416" s="140"/>
      <c r="FN416" s="140"/>
      <c r="FO416" s="140"/>
      <c r="FQ416" s="80"/>
      <c r="FR416" s="140"/>
      <c r="FS416" s="140"/>
      <c r="FT416" s="140"/>
      <c r="FU416" s="140"/>
      <c r="FV416" s="140"/>
      <c r="FW416" s="140"/>
      <c r="FX416" s="140"/>
      <c r="FY416" s="140"/>
      <c r="FZ416" s="140"/>
      <c r="GA416" s="140"/>
      <c r="GB416" s="140"/>
      <c r="GC416" s="140"/>
      <c r="GD416" s="140"/>
    </row>
    <row r="417" spans="1:186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8"/>
      <c r="X417" s="331"/>
      <c r="Y417" s="331"/>
      <c r="Z417" s="331"/>
      <c r="AA417" s="331"/>
      <c r="AB417" s="331"/>
      <c r="AC417" s="331"/>
      <c r="AD417" s="331"/>
      <c r="AE417" s="331"/>
      <c r="AF417" s="331"/>
      <c r="AG417" s="331"/>
      <c r="AH417" s="331"/>
      <c r="AI417" s="331"/>
      <c r="AJ417" s="331"/>
      <c r="AK417" s="31"/>
      <c r="AL417" s="369"/>
      <c r="AM417" s="140"/>
      <c r="AN417" s="140"/>
      <c r="AO417" s="140"/>
      <c r="AP417" s="140"/>
      <c r="AQ417" s="140"/>
      <c r="AR417" s="140"/>
      <c r="AS417" s="140"/>
      <c r="AT417" s="140"/>
      <c r="AU417" s="140"/>
      <c r="AV417" s="140"/>
      <c r="AW417" s="140"/>
      <c r="AX417" s="140"/>
      <c r="AY417" s="140"/>
      <c r="AZ417" s="197"/>
      <c r="BA417" s="369"/>
      <c r="BB417" s="140"/>
      <c r="BC417" s="140"/>
      <c r="BD417" s="140"/>
      <c r="BE417" s="140"/>
      <c r="BF417" s="140"/>
      <c r="BG417" s="140"/>
      <c r="BH417" s="140"/>
      <c r="BI417" s="140"/>
      <c r="BJ417" s="140"/>
      <c r="BK417" s="140"/>
      <c r="BL417" s="140"/>
      <c r="BM417" s="140"/>
      <c r="BN417" s="140"/>
      <c r="BO417" s="188"/>
      <c r="BP417" s="369"/>
      <c r="BQ417" s="140"/>
      <c r="BR417" s="140"/>
      <c r="BS417" s="140"/>
      <c r="BT417" s="140"/>
      <c r="BU417" s="140"/>
      <c r="BV417" s="140"/>
      <c r="BW417" s="140"/>
      <c r="BX417" s="140"/>
      <c r="BY417" s="140"/>
      <c r="BZ417" s="140"/>
      <c r="CA417" s="140"/>
      <c r="CB417" s="140"/>
      <c r="CC417" s="140"/>
      <c r="CD417" s="197"/>
      <c r="CE417" s="369"/>
      <c r="CF417" s="140"/>
      <c r="CG417" s="140"/>
      <c r="CH417" s="140"/>
      <c r="CI417" s="140"/>
      <c r="CJ417" s="140"/>
      <c r="CK417" s="140"/>
      <c r="CL417" s="140"/>
      <c r="CM417" s="140"/>
      <c r="CN417" s="140"/>
      <c r="CO417" s="140"/>
      <c r="CP417" s="140"/>
      <c r="CQ417" s="140"/>
      <c r="CR417" s="140"/>
      <c r="CS417" s="64"/>
      <c r="CT417" s="369"/>
      <c r="CU417" s="140"/>
      <c r="CV417" s="140"/>
      <c r="CW417" s="140"/>
      <c r="CX417" s="140"/>
      <c r="CY417" s="140"/>
      <c r="CZ417" s="140"/>
      <c r="DA417" s="140"/>
      <c r="DB417" s="140"/>
      <c r="DC417" s="140"/>
      <c r="DD417" s="140"/>
      <c r="DE417" s="140"/>
      <c r="DF417" s="140"/>
      <c r="DG417" s="140"/>
      <c r="DI417" s="80"/>
      <c r="DJ417" s="140"/>
      <c r="DK417" s="140"/>
      <c r="DL417" s="140"/>
      <c r="DM417" s="140"/>
      <c r="DN417" s="140"/>
      <c r="DO417" s="140"/>
      <c r="DP417" s="140"/>
      <c r="DQ417" s="140"/>
      <c r="DR417" s="140"/>
      <c r="DS417" s="140"/>
      <c r="DT417" s="140"/>
      <c r="DU417" s="140"/>
      <c r="DV417" s="140"/>
      <c r="DX417" s="80"/>
      <c r="DY417" s="140"/>
      <c r="DZ417" s="140"/>
      <c r="EA417" s="140"/>
      <c r="EB417" s="140"/>
      <c r="EC417" s="140"/>
      <c r="ED417" s="140"/>
      <c r="EE417" s="140"/>
      <c r="EF417" s="140"/>
      <c r="EG417" s="140"/>
      <c r="EH417" s="140"/>
      <c r="EI417" s="140"/>
      <c r="EJ417" s="140"/>
      <c r="EK417" s="140"/>
      <c r="EM417" s="80"/>
      <c r="EN417" s="140"/>
      <c r="EO417" s="140"/>
      <c r="EP417" s="140"/>
      <c r="EQ417" s="140"/>
      <c r="ER417" s="140"/>
      <c r="ES417" s="140"/>
      <c r="ET417" s="140"/>
      <c r="EU417" s="140"/>
      <c r="EV417" s="140"/>
      <c r="EW417" s="140"/>
      <c r="EX417" s="140"/>
      <c r="EY417" s="140"/>
      <c r="EZ417" s="140"/>
      <c r="FB417" s="80"/>
      <c r="FC417" s="140"/>
      <c r="FD417" s="140"/>
      <c r="FE417" s="140"/>
      <c r="FF417" s="140"/>
      <c r="FG417" s="140"/>
      <c r="FH417" s="140"/>
      <c r="FI417" s="140"/>
      <c r="FJ417" s="140"/>
      <c r="FK417" s="140"/>
      <c r="FL417" s="140"/>
      <c r="FM417" s="140"/>
      <c r="FN417" s="140"/>
      <c r="FO417" s="140"/>
      <c r="FQ417" s="80"/>
      <c r="FR417" s="140"/>
      <c r="FS417" s="140"/>
      <c r="FT417" s="140"/>
      <c r="FU417" s="140"/>
      <c r="FV417" s="140"/>
      <c r="FW417" s="140"/>
      <c r="FX417" s="140"/>
      <c r="FY417" s="140"/>
      <c r="FZ417" s="140"/>
      <c r="GA417" s="140"/>
      <c r="GB417" s="140"/>
      <c r="GC417" s="140"/>
      <c r="GD417" s="140"/>
    </row>
    <row r="418" spans="1:186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8"/>
      <c r="X418" s="331"/>
      <c r="Y418" s="331"/>
      <c r="Z418" s="331"/>
      <c r="AA418" s="331"/>
      <c r="AB418" s="331"/>
      <c r="AC418" s="331"/>
      <c r="AD418" s="331"/>
      <c r="AE418" s="331"/>
      <c r="AF418" s="331"/>
      <c r="AG418" s="331"/>
      <c r="AH418" s="331"/>
      <c r="AI418" s="331"/>
      <c r="AJ418" s="331"/>
      <c r="AK418" s="31"/>
      <c r="AL418" s="369"/>
      <c r="AM418" s="140"/>
      <c r="AN418" s="140"/>
      <c r="AO418" s="140"/>
      <c r="AP418" s="140"/>
      <c r="AQ418" s="140"/>
      <c r="AR418" s="140"/>
      <c r="AS418" s="140"/>
      <c r="AT418" s="140"/>
      <c r="AU418" s="140"/>
      <c r="AV418" s="140"/>
      <c r="AW418" s="140"/>
      <c r="AX418" s="140"/>
      <c r="AY418" s="140"/>
      <c r="AZ418" s="197"/>
      <c r="BA418" s="369"/>
      <c r="BB418" s="140"/>
      <c r="BC418" s="140"/>
      <c r="BD418" s="140"/>
      <c r="BE418" s="140"/>
      <c r="BF418" s="140"/>
      <c r="BG418" s="140"/>
      <c r="BH418" s="140"/>
      <c r="BI418" s="140"/>
      <c r="BJ418" s="140"/>
      <c r="BK418" s="140"/>
      <c r="BL418" s="140"/>
      <c r="BM418" s="140"/>
      <c r="BN418" s="140"/>
      <c r="BO418" s="188"/>
      <c r="BP418" s="369"/>
      <c r="BQ418" s="140"/>
      <c r="BR418" s="140"/>
      <c r="BS418" s="140"/>
      <c r="BT418" s="140"/>
      <c r="BU418" s="140"/>
      <c r="BV418" s="140"/>
      <c r="BW418" s="140"/>
      <c r="BX418" s="140"/>
      <c r="BY418" s="140"/>
      <c r="BZ418" s="140"/>
      <c r="CA418" s="140"/>
      <c r="CB418" s="140"/>
      <c r="CC418" s="140"/>
      <c r="CD418" s="197"/>
      <c r="CE418" s="369"/>
      <c r="CF418" s="140"/>
      <c r="CG418" s="140"/>
      <c r="CH418" s="140"/>
      <c r="CI418" s="140"/>
      <c r="CJ418" s="140"/>
      <c r="CK418" s="140"/>
      <c r="CL418" s="140"/>
      <c r="CM418" s="140"/>
      <c r="CN418" s="140"/>
      <c r="CO418" s="140"/>
      <c r="CP418" s="140"/>
      <c r="CQ418" s="140"/>
      <c r="CR418" s="140"/>
      <c r="CS418" s="64"/>
      <c r="CT418" s="369"/>
      <c r="CU418" s="140"/>
      <c r="CV418" s="140"/>
      <c r="CW418" s="140"/>
      <c r="CX418" s="140"/>
      <c r="CY418" s="140"/>
      <c r="CZ418" s="140"/>
      <c r="DA418" s="140"/>
      <c r="DB418" s="140"/>
      <c r="DC418" s="140"/>
      <c r="DD418" s="140"/>
      <c r="DE418" s="140"/>
      <c r="DF418" s="140"/>
      <c r="DG418" s="140"/>
      <c r="DI418" s="80"/>
      <c r="DJ418" s="140"/>
      <c r="DK418" s="140"/>
      <c r="DL418" s="140"/>
      <c r="DM418" s="140"/>
      <c r="DN418" s="140"/>
      <c r="DO418" s="140"/>
      <c r="DP418" s="140"/>
      <c r="DQ418" s="140"/>
      <c r="DR418" s="140"/>
      <c r="DS418" s="140"/>
      <c r="DT418" s="140"/>
      <c r="DU418" s="140"/>
      <c r="DV418" s="140"/>
      <c r="DX418" s="80"/>
      <c r="DY418" s="140"/>
      <c r="DZ418" s="140"/>
      <c r="EA418" s="140"/>
      <c r="EB418" s="140"/>
      <c r="EC418" s="140"/>
      <c r="ED418" s="140"/>
      <c r="EE418" s="140"/>
      <c r="EF418" s="140"/>
      <c r="EG418" s="140"/>
      <c r="EH418" s="140"/>
      <c r="EI418" s="140"/>
      <c r="EJ418" s="140"/>
      <c r="EK418" s="140"/>
      <c r="EM418" s="80"/>
      <c r="EN418" s="140"/>
      <c r="EO418" s="140"/>
      <c r="EP418" s="140"/>
      <c r="EQ418" s="140"/>
      <c r="ER418" s="140"/>
      <c r="ES418" s="140"/>
      <c r="ET418" s="140"/>
      <c r="EU418" s="140"/>
      <c r="EV418" s="140"/>
      <c r="EW418" s="140"/>
      <c r="EX418" s="140"/>
      <c r="EY418" s="140"/>
      <c r="EZ418" s="140"/>
      <c r="FB418" s="80"/>
      <c r="FC418" s="140"/>
      <c r="FD418" s="140"/>
      <c r="FE418" s="140"/>
      <c r="FF418" s="140"/>
      <c r="FG418" s="140"/>
      <c r="FH418" s="140"/>
      <c r="FI418" s="140"/>
      <c r="FJ418" s="140"/>
      <c r="FK418" s="140"/>
      <c r="FL418" s="140"/>
      <c r="FM418" s="140"/>
      <c r="FN418" s="140"/>
      <c r="FO418" s="140"/>
      <c r="FQ418" s="80"/>
      <c r="FR418" s="140"/>
      <c r="FS418" s="140"/>
      <c r="FT418" s="140"/>
      <c r="FU418" s="140"/>
      <c r="FV418" s="140"/>
      <c r="FW418" s="140"/>
      <c r="FX418" s="140"/>
      <c r="FY418" s="140"/>
      <c r="FZ418" s="140"/>
      <c r="GA418" s="140"/>
      <c r="GB418" s="140"/>
      <c r="GC418" s="140"/>
      <c r="GD418" s="140"/>
    </row>
    <row r="419" spans="1:186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8"/>
      <c r="X419" s="331"/>
      <c r="Y419" s="331"/>
      <c r="Z419" s="331"/>
      <c r="AA419" s="331"/>
      <c r="AB419" s="331"/>
      <c r="AC419" s="331"/>
      <c r="AD419" s="331"/>
      <c r="AE419" s="331"/>
      <c r="AF419" s="331"/>
      <c r="AG419" s="331"/>
      <c r="AH419" s="331"/>
      <c r="AI419" s="331"/>
      <c r="AJ419" s="331"/>
      <c r="AK419" s="31"/>
      <c r="AL419" s="369"/>
      <c r="AM419" s="140"/>
      <c r="AN419" s="140"/>
      <c r="AO419" s="140"/>
      <c r="AP419" s="140"/>
      <c r="AQ419" s="140"/>
      <c r="AR419" s="140"/>
      <c r="AS419" s="140"/>
      <c r="AT419" s="140"/>
      <c r="AU419" s="140"/>
      <c r="AV419" s="140"/>
      <c r="AW419" s="140"/>
      <c r="AX419" s="140"/>
      <c r="AY419" s="140"/>
      <c r="AZ419" s="197"/>
      <c r="BA419" s="369"/>
      <c r="BB419" s="140"/>
      <c r="BC419" s="140"/>
      <c r="BD419" s="140"/>
      <c r="BE419" s="140"/>
      <c r="BF419" s="140"/>
      <c r="BG419" s="140"/>
      <c r="BH419" s="140"/>
      <c r="BI419" s="140"/>
      <c r="BJ419" s="140"/>
      <c r="BK419" s="140"/>
      <c r="BL419" s="140"/>
      <c r="BM419" s="140"/>
      <c r="BN419" s="140"/>
      <c r="BO419" s="188"/>
      <c r="BP419" s="369"/>
      <c r="BQ419" s="140"/>
      <c r="BR419" s="140"/>
      <c r="BS419" s="140"/>
      <c r="BT419" s="140"/>
      <c r="BU419" s="140"/>
      <c r="BV419" s="140"/>
      <c r="BW419" s="140"/>
      <c r="BX419" s="140"/>
      <c r="BY419" s="140"/>
      <c r="BZ419" s="140"/>
      <c r="CA419" s="140"/>
      <c r="CB419" s="140"/>
      <c r="CC419" s="140"/>
      <c r="CD419" s="197"/>
      <c r="CE419" s="369"/>
      <c r="CF419" s="140"/>
      <c r="CG419" s="140"/>
      <c r="CH419" s="140"/>
      <c r="CI419" s="140"/>
      <c r="CJ419" s="140"/>
      <c r="CK419" s="140"/>
      <c r="CL419" s="140"/>
      <c r="CM419" s="140"/>
      <c r="CN419" s="140"/>
      <c r="CO419" s="140"/>
      <c r="CP419" s="140"/>
      <c r="CQ419" s="140"/>
      <c r="CR419" s="140"/>
      <c r="CS419" s="64"/>
      <c r="CT419" s="369"/>
      <c r="CU419" s="140"/>
      <c r="CV419" s="140"/>
      <c r="CW419" s="140"/>
      <c r="CX419" s="140"/>
      <c r="CY419" s="140"/>
      <c r="CZ419" s="140"/>
      <c r="DA419" s="140"/>
      <c r="DB419" s="140"/>
      <c r="DC419" s="140"/>
      <c r="DD419" s="140"/>
      <c r="DE419" s="140"/>
      <c r="DF419" s="140"/>
      <c r="DG419" s="140"/>
      <c r="DI419" s="80"/>
      <c r="DJ419" s="140"/>
      <c r="DK419" s="140"/>
      <c r="DL419" s="140"/>
      <c r="DM419" s="140"/>
      <c r="DN419" s="140"/>
      <c r="DO419" s="140"/>
      <c r="DP419" s="140"/>
      <c r="DQ419" s="140"/>
      <c r="DR419" s="140"/>
      <c r="DS419" s="140"/>
      <c r="DT419" s="140"/>
      <c r="DU419" s="140"/>
      <c r="DV419" s="140"/>
      <c r="DX419" s="80"/>
      <c r="DY419" s="140"/>
      <c r="DZ419" s="140"/>
      <c r="EA419" s="140"/>
      <c r="EB419" s="140"/>
      <c r="EC419" s="140"/>
      <c r="ED419" s="140"/>
      <c r="EE419" s="140"/>
      <c r="EF419" s="140"/>
      <c r="EG419" s="140"/>
      <c r="EH419" s="140"/>
      <c r="EI419" s="140"/>
      <c r="EJ419" s="140"/>
      <c r="EK419" s="140"/>
      <c r="EM419" s="80"/>
      <c r="EN419" s="140"/>
      <c r="EO419" s="140"/>
      <c r="EP419" s="140"/>
      <c r="EQ419" s="140"/>
      <c r="ER419" s="140"/>
      <c r="ES419" s="140"/>
      <c r="ET419" s="140"/>
      <c r="EU419" s="140"/>
      <c r="EV419" s="140"/>
      <c r="EW419" s="140"/>
      <c r="EX419" s="140"/>
      <c r="EY419" s="140"/>
      <c r="EZ419" s="140"/>
      <c r="FB419" s="80"/>
      <c r="FC419" s="140"/>
      <c r="FD419" s="140"/>
      <c r="FE419" s="140"/>
      <c r="FF419" s="140"/>
      <c r="FG419" s="140"/>
      <c r="FH419" s="140"/>
      <c r="FI419" s="140"/>
      <c r="FJ419" s="140"/>
      <c r="FK419" s="140"/>
      <c r="FL419" s="140"/>
      <c r="FM419" s="140"/>
      <c r="FN419" s="140"/>
      <c r="FO419" s="140"/>
      <c r="FQ419" s="80"/>
      <c r="FR419" s="140"/>
      <c r="FS419" s="140"/>
      <c r="FT419" s="140"/>
      <c r="FU419" s="140"/>
      <c r="FV419" s="140"/>
      <c r="FW419" s="140"/>
      <c r="FX419" s="140"/>
      <c r="FY419" s="140"/>
      <c r="FZ419" s="140"/>
      <c r="GA419" s="140"/>
      <c r="GB419" s="140"/>
      <c r="GC419" s="140"/>
      <c r="GD419" s="140"/>
    </row>
    <row r="420" spans="1:186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8"/>
      <c r="X420" s="331"/>
      <c r="Y420" s="331"/>
      <c r="Z420" s="331"/>
      <c r="AA420" s="331"/>
      <c r="AB420" s="331"/>
      <c r="AC420" s="331"/>
      <c r="AD420" s="331"/>
      <c r="AE420" s="331"/>
      <c r="AF420" s="331"/>
      <c r="AG420" s="331"/>
      <c r="AH420" s="331"/>
      <c r="AI420" s="331"/>
      <c r="AJ420" s="331"/>
      <c r="AK420" s="31"/>
      <c r="AL420" s="369"/>
      <c r="AM420" s="140"/>
      <c r="AN420" s="140"/>
      <c r="AO420" s="140"/>
      <c r="AP420" s="140"/>
      <c r="AQ420" s="140"/>
      <c r="AR420" s="140"/>
      <c r="AS420" s="140"/>
      <c r="AT420" s="140"/>
      <c r="AU420" s="140"/>
      <c r="AV420" s="140"/>
      <c r="AW420" s="140"/>
      <c r="AX420" s="140"/>
      <c r="AY420" s="140"/>
      <c r="AZ420" s="197"/>
      <c r="BA420" s="369"/>
      <c r="BB420" s="140"/>
      <c r="BC420" s="140"/>
      <c r="BD420" s="140"/>
      <c r="BE420" s="140"/>
      <c r="BF420" s="140"/>
      <c r="BG420" s="140"/>
      <c r="BH420" s="140"/>
      <c r="BI420" s="140"/>
      <c r="BJ420" s="140"/>
      <c r="BK420" s="140"/>
      <c r="BL420" s="140"/>
      <c r="BM420" s="140"/>
      <c r="BN420" s="140"/>
      <c r="BO420" s="188"/>
      <c r="BP420" s="369"/>
      <c r="BQ420" s="140"/>
      <c r="BR420" s="140"/>
      <c r="BS420" s="140"/>
      <c r="BT420" s="140"/>
      <c r="BU420" s="140"/>
      <c r="BV420" s="140"/>
      <c r="BW420" s="140"/>
      <c r="BX420" s="140"/>
      <c r="BY420" s="140"/>
      <c r="BZ420" s="140"/>
      <c r="CA420" s="140"/>
      <c r="CB420" s="140"/>
      <c r="CC420" s="140"/>
      <c r="CD420" s="197"/>
      <c r="CE420" s="369"/>
      <c r="CF420" s="140"/>
      <c r="CG420" s="140"/>
      <c r="CH420" s="140"/>
      <c r="CI420" s="140"/>
      <c r="CJ420" s="140"/>
      <c r="CK420" s="140"/>
      <c r="CL420" s="140"/>
      <c r="CM420" s="140"/>
      <c r="CN420" s="140"/>
      <c r="CO420" s="140"/>
      <c r="CP420" s="140"/>
      <c r="CQ420" s="140"/>
      <c r="CR420" s="140"/>
      <c r="CS420" s="64"/>
      <c r="CT420" s="369"/>
      <c r="CU420" s="140"/>
      <c r="CV420" s="140"/>
      <c r="CW420" s="140"/>
      <c r="CX420" s="140"/>
      <c r="CY420" s="140"/>
      <c r="CZ420" s="140"/>
      <c r="DA420" s="140"/>
      <c r="DB420" s="140"/>
      <c r="DC420" s="140"/>
      <c r="DD420" s="140"/>
      <c r="DE420" s="140"/>
      <c r="DF420" s="140"/>
      <c r="DG420" s="140"/>
      <c r="DI420" s="80"/>
      <c r="DJ420" s="140"/>
      <c r="DK420" s="140"/>
      <c r="DL420" s="140"/>
      <c r="DM420" s="140"/>
      <c r="DN420" s="140"/>
      <c r="DO420" s="140"/>
      <c r="DP420" s="140"/>
      <c r="DQ420" s="140"/>
      <c r="DR420" s="140"/>
      <c r="DS420" s="140"/>
      <c r="DT420" s="140"/>
      <c r="DU420" s="140"/>
      <c r="DV420" s="140"/>
      <c r="DX420" s="80"/>
      <c r="DY420" s="140"/>
      <c r="DZ420" s="140"/>
      <c r="EA420" s="140"/>
      <c r="EB420" s="140"/>
      <c r="EC420" s="140"/>
      <c r="ED420" s="140"/>
      <c r="EE420" s="140"/>
      <c r="EF420" s="140"/>
      <c r="EG420" s="140"/>
      <c r="EH420" s="140"/>
      <c r="EI420" s="140"/>
      <c r="EJ420" s="140"/>
      <c r="EK420" s="140"/>
      <c r="EM420" s="80"/>
      <c r="EN420" s="140"/>
      <c r="EO420" s="140"/>
      <c r="EP420" s="140"/>
      <c r="EQ420" s="140"/>
      <c r="ER420" s="140"/>
      <c r="ES420" s="140"/>
      <c r="ET420" s="140"/>
      <c r="EU420" s="140"/>
      <c r="EV420" s="140"/>
      <c r="EW420" s="140"/>
      <c r="EX420" s="140"/>
      <c r="EY420" s="140"/>
      <c r="EZ420" s="140"/>
      <c r="FB420" s="80"/>
      <c r="FC420" s="140"/>
      <c r="FD420" s="140"/>
      <c r="FE420" s="140"/>
      <c r="FF420" s="140"/>
      <c r="FG420" s="140"/>
      <c r="FH420" s="140"/>
      <c r="FI420" s="140"/>
      <c r="FJ420" s="140"/>
      <c r="FK420" s="140"/>
      <c r="FL420" s="140"/>
      <c r="FM420" s="140"/>
      <c r="FN420" s="140"/>
      <c r="FO420" s="140"/>
      <c r="FQ420" s="80"/>
      <c r="FR420" s="140"/>
      <c r="FS420" s="140"/>
      <c r="FT420" s="140"/>
      <c r="FU420" s="140"/>
      <c r="FV420" s="140"/>
      <c r="FW420" s="140"/>
      <c r="FX420" s="140"/>
      <c r="FY420" s="140"/>
      <c r="FZ420" s="140"/>
      <c r="GA420" s="140"/>
      <c r="GB420" s="140"/>
      <c r="GC420" s="140"/>
      <c r="GD420" s="140"/>
    </row>
    <row r="421" spans="1:186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8"/>
      <c r="X421" s="331"/>
      <c r="Y421" s="331"/>
      <c r="Z421" s="331"/>
      <c r="AA421" s="331"/>
      <c r="AB421" s="331"/>
      <c r="AC421" s="331"/>
      <c r="AD421" s="331"/>
      <c r="AE421" s="331"/>
      <c r="AF421" s="331"/>
      <c r="AG421" s="331"/>
      <c r="AH421" s="331"/>
      <c r="AI421" s="331"/>
      <c r="AJ421" s="331"/>
      <c r="AK421" s="31"/>
      <c r="AL421" s="369"/>
      <c r="AM421" s="140"/>
      <c r="AN421" s="140"/>
      <c r="AO421" s="140"/>
      <c r="AP421" s="140"/>
      <c r="AQ421" s="140"/>
      <c r="AR421" s="140"/>
      <c r="AS421" s="140"/>
      <c r="AT421" s="140"/>
      <c r="AU421" s="140"/>
      <c r="AV421" s="140"/>
      <c r="AW421" s="140"/>
      <c r="AX421" s="140"/>
      <c r="AY421" s="140"/>
      <c r="AZ421" s="197"/>
      <c r="BA421" s="369"/>
      <c r="BB421" s="140"/>
      <c r="BC421" s="140"/>
      <c r="BD421" s="140"/>
      <c r="BE421" s="140"/>
      <c r="BF421" s="140"/>
      <c r="BG421" s="140"/>
      <c r="BH421" s="140"/>
      <c r="BI421" s="140"/>
      <c r="BJ421" s="140"/>
      <c r="BK421" s="140"/>
      <c r="BL421" s="140"/>
      <c r="BM421" s="140"/>
      <c r="BN421" s="140"/>
      <c r="BO421" s="188"/>
      <c r="BP421" s="369"/>
      <c r="BQ421" s="140"/>
      <c r="BR421" s="140"/>
      <c r="BS421" s="140"/>
      <c r="BT421" s="140"/>
      <c r="BU421" s="140"/>
      <c r="BV421" s="140"/>
      <c r="BW421" s="140"/>
      <c r="BX421" s="140"/>
      <c r="BY421" s="140"/>
      <c r="BZ421" s="140"/>
      <c r="CA421" s="140"/>
      <c r="CB421" s="140"/>
      <c r="CC421" s="140"/>
      <c r="CD421" s="197"/>
      <c r="CE421" s="369"/>
      <c r="CF421" s="140"/>
      <c r="CG421" s="140"/>
      <c r="CH421" s="140"/>
      <c r="CI421" s="140"/>
      <c r="CJ421" s="140"/>
      <c r="CK421" s="140"/>
      <c r="CL421" s="140"/>
      <c r="CM421" s="140"/>
      <c r="CN421" s="140"/>
      <c r="CO421" s="140"/>
      <c r="CP421" s="140"/>
      <c r="CQ421" s="140"/>
      <c r="CR421" s="140"/>
      <c r="CS421" s="64"/>
      <c r="CT421" s="369"/>
      <c r="CU421" s="140"/>
      <c r="CV421" s="140"/>
      <c r="CW421" s="140"/>
      <c r="CX421" s="140"/>
      <c r="CY421" s="140"/>
      <c r="CZ421" s="140"/>
      <c r="DA421" s="140"/>
      <c r="DB421" s="140"/>
      <c r="DC421" s="140"/>
      <c r="DD421" s="140"/>
      <c r="DE421" s="140"/>
      <c r="DF421" s="140"/>
      <c r="DG421" s="140"/>
      <c r="DI421" s="80"/>
      <c r="DJ421" s="140"/>
      <c r="DK421" s="140"/>
      <c r="DL421" s="140"/>
      <c r="DM421" s="140"/>
      <c r="DN421" s="140"/>
      <c r="DO421" s="140"/>
      <c r="DP421" s="140"/>
      <c r="DQ421" s="140"/>
      <c r="DR421" s="140"/>
      <c r="DS421" s="140"/>
      <c r="DT421" s="140"/>
      <c r="DU421" s="140"/>
      <c r="DV421" s="140"/>
      <c r="DX421" s="80"/>
      <c r="DY421" s="140"/>
      <c r="DZ421" s="140"/>
      <c r="EA421" s="140"/>
      <c r="EB421" s="140"/>
      <c r="EC421" s="140"/>
      <c r="ED421" s="140"/>
      <c r="EE421" s="140"/>
      <c r="EF421" s="140"/>
      <c r="EG421" s="140"/>
      <c r="EH421" s="140"/>
      <c r="EI421" s="140"/>
      <c r="EJ421" s="140"/>
      <c r="EK421" s="140"/>
      <c r="EM421" s="80"/>
      <c r="EN421" s="140"/>
      <c r="EO421" s="140"/>
      <c r="EP421" s="140"/>
      <c r="EQ421" s="140"/>
      <c r="ER421" s="140"/>
      <c r="ES421" s="140"/>
      <c r="ET421" s="140"/>
      <c r="EU421" s="140"/>
      <c r="EV421" s="140"/>
      <c r="EW421" s="140"/>
      <c r="EX421" s="140"/>
      <c r="EY421" s="140"/>
      <c r="EZ421" s="140"/>
      <c r="FB421" s="80"/>
      <c r="FC421" s="140"/>
      <c r="FD421" s="140"/>
      <c r="FE421" s="140"/>
      <c r="FF421" s="140"/>
      <c r="FG421" s="140"/>
      <c r="FH421" s="140"/>
      <c r="FI421" s="140"/>
      <c r="FJ421" s="140"/>
      <c r="FK421" s="140"/>
      <c r="FL421" s="140"/>
      <c r="FM421" s="140"/>
      <c r="FN421" s="140"/>
      <c r="FO421" s="140"/>
      <c r="FQ421" s="80"/>
      <c r="FR421" s="140"/>
      <c r="FS421" s="140"/>
      <c r="FT421" s="140"/>
      <c r="FU421" s="140"/>
      <c r="FV421" s="140"/>
      <c r="FW421" s="140"/>
      <c r="FX421" s="140"/>
      <c r="FY421" s="140"/>
      <c r="FZ421" s="140"/>
      <c r="GA421" s="140"/>
      <c r="GB421" s="140"/>
      <c r="GC421" s="140"/>
      <c r="GD421" s="140"/>
    </row>
    <row r="422" spans="1:186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8"/>
      <c r="X422" s="331"/>
      <c r="Y422" s="331"/>
      <c r="Z422" s="331"/>
      <c r="AA422" s="331"/>
      <c r="AB422" s="331"/>
      <c r="AC422" s="331"/>
      <c r="AD422" s="331"/>
      <c r="AE422" s="331"/>
      <c r="AF422" s="331"/>
      <c r="AG422" s="331"/>
      <c r="AH422" s="331"/>
      <c r="AI422" s="331"/>
      <c r="AJ422" s="331"/>
      <c r="AK422" s="15"/>
      <c r="AL422" s="80"/>
      <c r="AM422" s="140"/>
      <c r="AN422" s="140"/>
      <c r="AO422" s="140"/>
      <c r="AP422" s="140"/>
      <c r="AQ422" s="140"/>
      <c r="AR422" s="140"/>
      <c r="AS422" s="140"/>
      <c r="AT422" s="140"/>
      <c r="AU422" s="140"/>
      <c r="AV422" s="140"/>
      <c r="AW422" s="140"/>
      <c r="AX422" s="140"/>
      <c r="AY422" s="140"/>
      <c r="AZ422" s="168"/>
      <c r="BA422" s="80"/>
      <c r="BB422" s="140"/>
      <c r="BC422" s="140"/>
      <c r="BD422" s="140"/>
      <c r="BE422" s="140"/>
      <c r="BF422" s="140"/>
      <c r="BG422" s="140"/>
      <c r="BH422" s="140"/>
      <c r="BI422" s="140"/>
      <c r="BJ422" s="140"/>
      <c r="BK422" s="140"/>
      <c r="BL422" s="140"/>
      <c r="BM422" s="140"/>
      <c r="BN422" s="140"/>
      <c r="BO422" s="62"/>
      <c r="BP422" s="80"/>
      <c r="BQ422" s="140"/>
      <c r="BR422" s="140"/>
      <c r="BS422" s="140"/>
      <c r="BT422" s="140"/>
      <c r="BU422" s="140"/>
      <c r="BV422" s="140"/>
      <c r="BW422" s="140"/>
      <c r="BX422" s="140"/>
      <c r="BY422" s="140"/>
      <c r="BZ422" s="140"/>
      <c r="CA422" s="140"/>
      <c r="CB422" s="140"/>
      <c r="CC422" s="140"/>
      <c r="CD422" s="168"/>
      <c r="CE422" s="80"/>
      <c r="CF422" s="140"/>
      <c r="CG422" s="140"/>
      <c r="CH422" s="140"/>
      <c r="CI422" s="140"/>
      <c r="CJ422" s="140"/>
      <c r="CK422" s="140"/>
      <c r="CL422" s="140"/>
      <c r="CM422" s="140"/>
      <c r="CN422" s="140"/>
      <c r="CO422" s="140"/>
      <c r="CP422" s="140"/>
      <c r="CQ422" s="140"/>
      <c r="CR422" s="140"/>
      <c r="CT422" s="80"/>
      <c r="CU422" s="140"/>
      <c r="CV422" s="140"/>
      <c r="CW422" s="140"/>
      <c r="CX422" s="140"/>
      <c r="CY422" s="140"/>
      <c r="CZ422" s="140"/>
      <c r="DA422" s="140"/>
      <c r="DB422" s="140"/>
      <c r="DC422" s="140"/>
      <c r="DD422" s="140"/>
      <c r="DE422" s="140"/>
      <c r="DF422" s="140"/>
      <c r="DG422" s="140"/>
      <c r="DI422" s="80"/>
      <c r="DJ422" s="140"/>
      <c r="DK422" s="140"/>
      <c r="DL422" s="140"/>
      <c r="DM422" s="140"/>
      <c r="DN422" s="140"/>
      <c r="DO422" s="140"/>
      <c r="DP422" s="140"/>
      <c r="DQ422" s="140"/>
      <c r="DR422" s="140"/>
      <c r="DS422" s="140"/>
      <c r="DT422" s="140"/>
      <c r="DU422" s="140"/>
      <c r="DV422" s="140"/>
      <c r="DX422" s="80"/>
      <c r="DY422" s="140"/>
      <c r="DZ422" s="140"/>
      <c r="EA422" s="140"/>
      <c r="EB422" s="140"/>
      <c r="EC422" s="140"/>
      <c r="ED422" s="140"/>
      <c r="EE422" s="140"/>
      <c r="EF422" s="140"/>
      <c r="EG422" s="140"/>
      <c r="EH422" s="140"/>
      <c r="EI422" s="140"/>
      <c r="EJ422" s="140"/>
      <c r="EK422" s="140"/>
      <c r="EM422" s="80"/>
      <c r="EN422" s="140"/>
      <c r="EO422" s="140"/>
      <c r="EP422" s="140"/>
      <c r="EQ422" s="140"/>
      <c r="ER422" s="140"/>
      <c r="ES422" s="140"/>
      <c r="ET422" s="140"/>
      <c r="EU422" s="140"/>
      <c r="EV422" s="140"/>
      <c r="EW422" s="140"/>
      <c r="EX422" s="140"/>
      <c r="EY422" s="140"/>
      <c r="EZ422" s="140"/>
      <c r="FB422" s="80"/>
      <c r="FC422" s="140"/>
      <c r="FD422" s="140"/>
      <c r="FE422" s="140"/>
      <c r="FF422" s="140"/>
      <c r="FG422" s="140"/>
      <c r="FH422" s="140"/>
      <c r="FI422" s="140"/>
      <c r="FJ422" s="140"/>
      <c r="FK422" s="140"/>
      <c r="FL422" s="140"/>
      <c r="FM422" s="140"/>
      <c r="FN422" s="140"/>
      <c r="FO422" s="140"/>
      <c r="FQ422" s="80"/>
      <c r="FR422" s="140"/>
      <c r="FS422" s="140"/>
      <c r="FT422" s="140"/>
      <c r="FU422" s="140"/>
      <c r="FV422" s="140"/>
      <c r="FW422" s="140"/>
      <c r="FX422" s="140"/>
      <c r="FY422" s="140"/>
      <c r="FZ422" s="140"/>
      <c r="GA422" s="140"/>
      <c r="GB422" s="140"/>
      <c r="GC422" s="140"/>
      <c r="GD422" s="140"/>
    </row>
    <row r="423" spans="1:186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8"/>
      <c r="X423" s="331"/>
      <c r="Y423" s="331"/>
      <c r="Z423" s="331"/>
      <c r="AA423" s="331"/>
      <c r="AB423" s="331"/>
      <c r="AC423" s="331"/>
      <c r="AD423" s="331"/>
      <c r="AE423" s="331"/>
      <c r="AF423" s="331"/>
      <c r="AG423" s="331"/>
      <c r="AH423" s="331"/>
      <c r="AI423" s="331"/>
      <c r="AJ423" s="331"/>
      <c r="AK423" s="15"/>
      <c r="AL423" s="80"/>
      <c r="AM423" s="140"/>
      <c r="AN423" s="140"/>
      <c r="AO423" s="140"/>
      <c r="AP423" s="140"/>
      <c r="AQ423" s="140"/>
      <c r="AR423" s="140"/>
      <c r="AS423" s="140"/>
      <c r="AT423" s="140"/>
      <c r="AU423" s="140"/>
      <c r="AV423" s="140"/>
      <c r="AW423" s="140"/>
      <c r="AX423" s="140"/>
      <c r="AY423" s="140"/>
      <c r="AZ423" s="168"/>
      <c r="BA423" s="80"/>
      <c r="BB423" s="140"/>
      <c r="BC423" s="140"/>
      <c r="BD423" s="140"/>
      <c r="BE423" s="140"/>
      <c r="BF423" s="140"/>
      <c r="BG423" s="140"/>
      <c r="BH423" s="140"/>
      <c r="BI423" s="140"/>
      <c r="BJ423" s="140"/>
      <c r="BK423" s="140"/>
      <c r="BL423" s="140"/>
      <c r="BM423" s="140"/>
      <c r="BN423" s="140"/>
      <c r="BO423" s="62"/>
      <c r="BP423" s="80"/>
      <c r="BQ423" s="140"/>
      <c r="BR423" s="140"/>
      <c r="BS423" s="140"/>
      <c r="BT423" s="140"/>
      <c r="BU423" s="140"/>
      <c r="BV423" s="140"/>
      <c r="BW423" s="140"/>
      <c r="BX423" s="140"/>
      <c r="BY423" s="140"/>
      <c r="BZ423" s="140"/>
      <c r="CA423" s="140"/>
      <c r="CB423" s="140"/>
      <c r="CC423" s="140"/>
      <c r="CD423" s="168"/>
      <c r="CE423" s="80"/>
      <c r="CF423" s="140"/>
      <c r="CG423" s="140"/>
      <c r="CH423" s="140"/>
      <c r="CI423" s="140"/>
      <c r="CJ423" s="140"/>
      <c r="CK423" s="140"/>
      <c r="CL423" s="140"/>
      <c r="CM423" s="140"/>
      <c r="CN423" s="140"/>
      <c r="CO423" s="140"/>
      <c r="CP423" s="140"/>
      <c r="CQ423" s="140"/>
      <c r="CR423" s="140"/>
      <c r="CT423" s="80"/>
      <c r="CU423" s="140"/>
      <c r="CV423" s="140"/>
      <c r="CW423" s="140"/>
      <c r="CX423" s="140"/>
      <c r="CY423" s="140"/>
      <c r="CZ423" s="140"/>
      <c r="DA423" s="140"/>
      <c r="DB423" s="140"/>
      <c r="DC423" s="140"/>
      <c r="DD423" s="140"/>
      <c r="DE423" s="140"/>
      <c r="DF423" s="140"/>
      <c r="DG423" s="140"/>
      <c r="DI423" s="80"/>
      <c r="DJ423" s="140"/>
      <c r="DK423" s="140"/>
      <c r="DL423" s="140"/>
      <c r="DM423" s="140"/>
      <c r="DN423" s="140"/>
      <c r="DO423" s="140"/>
      <c r="DP423" s="140"/>
      <c r="DQ423" s="140"/>
      <c r="DR423" s="140"/>
      <c r="DS423" s="140"/>
      <c r="DT423" s="140"/>
      <c r="DU423" s="140"/>
      <c r="DV423" s="140"/>
      <c r="DX423" s="80"/>
      <c r="DY423" s="140"/>
      <c r="DZ423" s="140"/>
      <c r="EA423" s="140"/>
      <c r="EB423" s="140"/>
      <c r="EC423" s="140"/>
      <c r="ED423" s="140"/>
      <c r="EE423" s="140"/>
      <c r="EF423" s="140"/>
      <c r="EG423" s="140"/>
      <c r="EH423" s="140"/>
      <c r="EI423" s="140"/>
      <c r="EJ423" s="140"/>
      <c r="EK423" s="140"/>
      <c r="EM423" s="80"/>
      <c r="EN423" s="140"/>
      <c r="EO423" s="140"/>
      <c r="EP423" s="140"/>
      <c r="EQ423" s="140"/>
      <c r="ER423" s="140"/>
      <c r="ES423" s="140"/>
      <c r="ET423" s="140"/>
      <c r="EU423" s="140"/>
      <c r="EV423" s="140"/>
      <c r="EW423" s="140"/>
      <c r="EX423" s="140"/>
      <c r="EY423" s="140"/>
      <c r="EZ423" s="140"/>
      <c r="FB423" s="80"/>
      <c r="FC423" s="140"/>
      <c r="FD423" s="140"/>
      <c r="FE423" s="140"/>
      <c r="FF423" s="140"/>
      <c r="FG423" s="140"/>
      <c r="FH423" s="140"/>
      <c r="FI423" s="140"/>
      <c r="FJ423" s="140"/>
      <c r="FK423" s="140"/>
      <c r="FL423" s="140"/>
      <c r="FM423" s="140"/>
      <c r="FN423" s="140"/>
      <c r="FO423" s="140"/>
      <c r="FQ423" s="80"/>
      <c r="FR423" s="140"/>
      <c r="FS423" s="140"/>
      <c r="FT423" s="140"/>
      <c r="FU423" s="140"/>
      <c r="FV423" s="140"/>
      <c r="FW423" s="140"/>
      <c r="FX423" s="140"/>
      <c r="FY423" s="140"/>
      <c r="FZ423" s="140"/>
      <c r="GA423" s="140"/>
      <c r="GB423" s="140"/>
      <c r="GC423" s="140"/>
      <c r="GD423" s="140"/>
    </row>
    <row r="424" spans="1:186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96"/>
      <c r="X424" s="333"/>
      <c r="Y424" s="333"/>
      <c r="Z424" s="333"/>
      <c r="AA424" s="333"/>
      <c r="AB424" s="333"/>
      <c r="AC424" s="333"/>
      <c r="AD424" s="333"/>
      <c r="AE424" s="333"/>
      <c r="AF424" s="333"/>
      <c r="AG424" s="333"/>
      <c r="AH424" s="333"/>
      <c r="AI424" s="333"/>
      <c r="AJ424" s="333"/>
      <c r="AK424" s="168"/>
      <c r="AL424" s="107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07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62"/>
      <c r="BP424" s="107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  <c r="CB424" s="168"/>
      <c r="CC424" s="168"/>
      <c r="CD424" s="168"/>
      <c r="CE424" s="107"/>
      <c r="CF424" s="168"/>
      <c r="CG424" s="168"/>
      <c r="CH424" s="168"/>
      <c r="CI424" s="168"/>
      <c r="CJ424" s="168"/>
      <c r="CK424" s="168"/>
      <c r="CL424" s="168"/>
      <c r="CM424" s="168"/>
      <c r="CN424" s="168"/>
      <c r="CO424" s="168"/>
      <c r="CP424" s="168"/>
      <c r="CQ424" s="168"/>
      <c r="CR424" s="168"/>
      <c r="CT424" s="107"/>
      <c r="CU424" s="168"/>
      <c r="CV424" s="168"/>
      <c r="CW424" s="168"/>
      <c r="CX424" s="168"/>
      <c r="CY424" s="168"/>
      <c r="CZ424" s="168"/>
      <c r="DA424" s="168"/>
      <c r="DB424" s="168"/>
      <c r="DC424" s="168"/>
      <c r="DD424" s="168"/>
      <c r="DE424" s="168"/>
      <c r="DF424" s="168"/>
      <c r="DG424" s="168"/>
      <c r="DI424" s="107"/>
      <c r="DJ424" s="168"/>
      <c r="DK424" s="168"/>
      <c r="DL424" s="168"/>
      <c r="DM424" s="168"/>
      <c r="DN424" s="168"/>
      <c r="DO424" s="168"/>
      <c r="DP424" s="168"/>
      <c r="DQ424" s="168"/>
      <c r="DR424" s="168"/>
      <c r="DS424" s="168"/>
      <c r="DT424" s="168"/>
      <c r="DU424" s="168"/>
      <c r="DV424" s="168"/>
      <c r="DX424" s="107"/>
      <c r="DY424" s="168"/>
      <c r="DZ424" s="168"/>
      <c r="EA424" s="168"/>
      <c r="EB424" s="168"/>
      <c r="EC424" s="168"/>
      <c r="ED424" s="168"/>
      <c r="EE424" s="168"/>
      <c r="EF424" s="168"/>
      <c r="EG424" s="168"/>
      <c r="EH424" s="168"/>
      <c r="EI424" s="168"/>
      <c r="EJ424" s="168"/>
      <c r="EK424" s="168"/>
      <c r="EM424" s="107"/>
      <c r="EN424" s="168"/>
      <c r="EO424" s="168"/>
      <c r="EP424" s="168"/>
      <c r="EQ424" s="168"/>
      <c r="ER424" s="168"/>
      <c r="ES424" s="168"/>
      <c r="ET424" s="168"/>
      <c r="EU424" s="168"/>
      <c r="EV424" s="168"/>
      <c r="EW424" s="168"/>
      <c r="EX424" s="168"/>
      <c r="EY424" s="168"/>
      <c r="EZ424" s="168"/>
      <c r="FB424" s="107"/>
      <c r="FC424" s="168"/>
      <c r="FD424" s="168"/>
      <c r="FE424" s="168"/>
      <c r="FF424" s="168"/>
      <c r="FG424" s="168"/>
      <c r="FH424" s="168"/>
      <c r="FI424" s="168"/>
      <c r="FJ424" s="168"/>
      <c r="FK424" s="168"/>
      <c r="FL424" s="168"/>
      <c r="FM424" s="168"/>
      <c r="FN424" s="168"/>
      <c r="FO424" s="168"/>
      <c r="FQ424" s="107"/>
      <c r="FR424" s="168"/>
      <c r="FS424" s="168"/>
      <c r="FT424" s="168"/>
      <c r="FU424" s="168"/>
      <c r="FV424" s="168"/>
      <c r="FW424" s="168"/>
      <c r="FX424" s="168"/>
      <c r="FY424" s="168"/>
      <c r="FZ424" s="168"/>
      <c r="GA424" s="168"/>
      <c r="GB424" s="168"/>
      <c r="GC424" s="168"/>
      <c r="GD424" s="168"/>
    </row>
    <row r="425" spans="1:186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501"/>
      <c r="R425" s="162"/>
      <c r="S425" s="162"/>
      <c r="T425" s="162"/>
      <c r="U425" s="162"/>
      <c r="V425" s="162"/>
      <c r="W425" s="64"/>
      <c r="X425" s="329"/>
      <c r="Y425" s="329"/>
      <c r="Z425" s="329"/>
      <c r="AA425" s="329"/>
      <c r="AB425" s="329"/>
      <c r="AC425" s="329"/>
      <c r="AD425" s="329"/>
      <c r="AE425" s="329"/>
      <c r="AF425" s="331"/>
      <c r="AG425" s="329"/>
      <c r="AH425" s="329"/>
      <c r="AI425" s="329"/>
      <c r="AJ425" s="329"/>
    </row>
    <row r="426" spans="1:186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501"/>
      <c r="R426" s="162"/>
      <c r="S426" s="162"/>
      <c r="T426" s="162"/>
      <c r="U426" s="162"/>
      <c r="V426" s="162"/>
      <c r="W426" s="191"/>
      <c r="X426" s="317"/>
      <c r="Y426" s="317"/>
      <c r="Z426" s="317"/>
      <c r="AA426" s="317"/>
      <c r="AB426" s="317"/>
      <c r="AC426" s="317"/>
      <c r="AD426" s="317"/>
      <c r="AE426" s="317"/>
      <c r="AF426" s="317"/>
      <c r="AG426" s="317"/>
      <c r="AH426" s="317"/>
      <c r="AI426" s="317"/>
      <c r="AJ426" s="317"/>
    </row>
    <row r="427" spans="1:186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244"/>
      <c r="P427" s="162"/>
      <c r="Q427" s="244"/>
      <c r="R427" s="162"/>
      <c r="S427" s="162"/>
      <c r="T427" s="162"/>
      <c r="U427" s="162"/>
      <c r="V427" s="162"/>
      <c r="W427" s="8"/>
      <c r="X427" s="331"/>
      <c r="Y427" s="331"/>
      <c r="Z427" s="331"/>
      <c r="AA427" s="331"/>
      <c r="AB427" s="331"/>
      <c r="AC427" s="331"/>
      <c r="AD427" s="331"/>
      <c r="AE427" s="331"/>
      <c r="AF427" s="331"/>
      <c r="AG427" s="331"/>
      <c r="AH427" s="331"/>
      <c r="AI427" s="331"/>
      <c r="AJ427" s="331"/>
      <c r="AK427" s="15"/>
    </row>
    <row r="428" spans="1:186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72"/>
      <c r="R428" s="162"/>
      <c r="S428" s="162"/>
      <c r="T428" s="162"/>
      <c r="U428" s="162"/>
      <c r="V428" s="162"/>
      <c r="W428" s="8"/>
      <c r="X428" s="331"/>
      <c r="Y428" s="331"/>
      <c r="Z428" s="331"/>
      <c r="AA428" s="331"/>
      <c r="AB428" s="331"/>
      <c r="AC428" s="331"/>
      <c r="AD428" s="331"/>
      <c r="AE428" s="331"/>
      <c r="AF428" s="331"/>
      <c r="AG428" s="331"/>
      <c r="AH428" s="331"/>
      <c r="AI428" s="331"/>
      <c r="AJ428" s="331"/>
      <c r="AK428" s="15"/>
    </row>
    <row r="429" spans="1:186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72"/>
      <c r="R429" s="162"/>
      <c r="S429" s="162"/>
      <c r="T429" s="162"/>
      <c r="U429" s="162"/>
      <c r="V429" s="162"/>
      <c r="W429" s="8"/>
      <c r="X429" s="331"/>
      <c r="Y429" s="331"/>
      <c r="Z429" s="331"/>
      <c r="AA429" s="331"/>
      <c r="AB429" s="331"/>
      <c r="AC429" s="331"/>
      <c r="AD429" s="331"/>
      <c r="AE429" s="331"/>
      <c r="AF429" s="331"/>
      <c r="AG429" s="331"/>
      <c r="AH429" s="331"/>
      <c r="AI429" s="331"/>
      <c r="AJ429" s="331"/>
      <c r="AK429" s="15"/>
    </row>
    <row r="430" spans="1:186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72"/>
      <c r="R430" s="162"/>
      <c r="S430" s="162"/>
      <c r="T430" s="162"/>
      <c r="U430" s="162"/>
      <c r="V430" s="162"/>
      <c r="W430" s="369"/>
      <c r="X430" s="331"/>
      <c r="Y430" s="331"/>
      <c r="Z430" s="331"/>
      <c r="AA430" s="331"/>
      <c r="AB430" s="331"/>
      <c r="AC430" s="331"/>
      <c r="AD430" s="331"/>
      <c r="AE430" s="331"/>
      <c r="AF430" s="331"/>
      <c r="AG430" s="331"/>
      <c r="AH430" s="331"/>
      <c r="AI430" s="331"/>
      <c r="AJ430" s="331"/>
      <c r="AK430" s="15"/>
    </row>
    <row r="431" spans="1:186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504"/>
      <c r="N431" s="244"/>
      <c r="O431" s="162"/>
      <c r="P431" s="162"/>
      <c r="Q431" s="72"/>
      <c r="R431" s="162"/>
      <c r="S431" s="162"/>
      <c r="T431" s="162"/>
      <c r="U431" s="162"/>
      <c r="V431" s="162"/>
      <c r="W431" s="369"/>
      <c r="X431" s="331"/>
      <c r="Y431" s="331"/>
      <c r="Z431" s="331"/>
      <c r="AA431" s="331"/>
      <c r="AB431" s="331"/>
      <c r="AC431" s="331"/>
      <c r="AD431" s="331"/>
      <c r="AE431" s="331"/>
      <c r="AF431" s="331"/>
      <c r="AG431" s="331"/>
      <c r="AH431" s="331"/>
      <c r="AI431" s="331"/>
      <c r="AJ431" s="331"/>
      <c r="AK431" s="15"/>
    </row>
    <row r="432" spans="1:186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504"/>
      <c r="N432" s="244"/>
      <c r="O432" s="162"/>
      <c r="P432" s="162"/>
      <c r="Q432" s="72"/>
      <c r="R432" s="162"/>
      <c r="S432" s="162"/>
      <c r="T432" s="162"/>
      <c r="U432" s="162"/>
      <c r="V432" s="162"/>
      <c r="W432" s="369"/>
      <c r="X432" s="331"/>
      <c r="Y432" s="331"/>
      <c r="Z432" s="331"/>
      <c r="AA432" s="331"/>
      <c r="AB432" s="331"/>
      <c r="AC432" s="331"/>
      <c r="AD432" s="331"/>
      <c r="AE432" s="331"/>
      <c r="AF432" s="331"/>
      <c r="AG432" s="331"/>
      <c r="AH432" s="331"/>
      <c r="AI432" s="331"/>
      <c r="AJ432" s="331"/>
      <c r="AK432" s="15"/>
    </row>
    <row r="433" spans="1:37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504"/>
      <c r="N433" s="244"/>
      <c r="O433" s="162"/>
      <c r="P433" s="162"/>
      <c r="Q433" s="72"/>
      <c r="R433" s="501"/>
      <c r="S433" s="501"/>
      <c r="T433" s="501"/>
      <c r="U433" s="501"/>
      <c r="V433" s="501"/>
      <c r="W433" s="369"/>
      <c r="X433" s="331"/>
      <c r="Y433" s="331"/>
      <c r="Z433" s="331"/>
      <c r="AA433" s="331"/>
      <c r="AB433" s="331"/>
      <c r="AC433" s="331"/>
      <c r="AD433" s="331"/>
      <c r="AE433" s="331"/>
      <c r="AF433" s="331"/>
      <c r="AG433" s="331"/>
      <c r="AH433" s="331"/>
      <c r="AI433" s="331"/>
      <c r="AJ433" s="331"/>
      <c r="AK433" s="15"/>
    </row>
    <row r="434" spans="1:37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504"/>
      <c r="N434" s="244"/>
      <c r="O434" s="162"/>
      <c r="P434" s="162"/>
      <c r="Q434" s="72"/>
      <c r="R434" s="162"/>
      <c r="S434" s="162"/>
      <c r="T434" s="162"/>
      <c r="U434" s="162"/>
      <c r="V434" s="162"/>
      <c r="W434" s="369"/>
      <c r="X434" s="331"/>
      <c r="Y434" s="331"/>
      <c r="Z434" s="331"/>
      <c r="AA434" s="331"/>
      <c r="AB434" s="331"/>
      <c r="AC434" s="331"/>
      <c r="AD434" s="331"/>
      <c r="AE434" s="331"/>
      <c r="AF434" s="331"/>
      <c r="AG434" s="331"/>
      <c r="AH434" s="331"/>
      <c r="AI434" s="331"/>
      <c r="AJ434" s="331"/>
      <c r="AK434" s="15"/>
    </row>
    <row r="435" spans="1:37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504"/>
      <c r="N435" s="244"/>
      <c r="O435" s="162"/>
      <c r="P435" s="162"/>
      <c r="Q435" s="72"/>
      <c r="R435" s="162"/>
      <c r="S435" s="162"/>
      <c r="T435" s="162"/>
      <c r="U435" s="162"/>
      <c r="V435" s="162"/>
      <c r="W435" s="369"/>
      <c r="X435" s="331"/>
      <c r="Y435" s="331"/>
      <c r="Z435" s="331"/>
      <c r="AA435" s="331"/>
      <c r="AB435" s="331"/>
      <c r="AC435" s="331"/>
      <c r="AD435" s="331"/>
      <c r="AE435" s="331"/>
      <c r="AF435" s="331"/>
      <c r="AG435" s="331"/>
      <c r="AH435" s="331"/>
      <c r="AI435" s="331"/>
      <c r="AJ435" s="331"/>
      <c r="AK435" s="15"/>
    </row>
    <row r="436" spans="1:37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504"/>
      <c r="N436" s="244"/>
      <c r="O436" s="162"/>
      <c r="P436" s="162"/>
      <c r="Q436" s="72"/>
      <c r="R436" s="162"/>
      <c r="S436" s="162"/>
      <c r="T436" s="162"/>
      <c r="U436" s="162"/>
      <c r="V436" s="162"/>
      <c r="W436" s="369"/>
      <c r="X436" s="331"/>
      <c r="Y436" s="331"/>
      <c r="Z436" s="331"/>
      <c r="AA436" s="331"/>
      <c r="AB436" s="331"/>
      <c r="AC436" s="331"/>
      <c r="AD436" s="331"/>
      <c r="AE436" s="331"/>
      <c r="AF436" s="331"/>
      <c r="AG436" s="331"/>
      <c r="AH436" s="331"/>
      <c r="AI436" s="331"/>
      <c r="AJ436" s="331"/>
      <c r="AK436" s="15"/>
    </row>
    <row r="437" spans="1:37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504"/>
      <c r="N437" s="244"/>
      <c r="O437" s="162"/>
      <c r="P437" s="162"/>
      <c r="Q437" s="72"/>
      <c r="R437" s="162"/>
      <c r="S437" s="162"/>
      <c r="T437" s="162"/>
      <c r="U437" s="162"/>
      <c r="V437" s="162"/>
      <c r="W437" s="8"/>
      <c r="X437" s="331"/>
      <c r="Y437" s="331"/>
      <c r="Z437" s="331"/>
      <c r="AA437" s="331"/>
      <c r="AB437" s="331"/>
      <c r="AC437" s="331"/>
      <c r="AD437" s="331"/>
      <c r="AE437" s="331"/>
      <c r="AF437" s="331"/>
      <c r="AG437" s="331"/>
      <c r="AH437" s="331"/>
      <c r="AI437" s="331"/>
      <c r="AJ437" s="331"/>
      <c r="AK437" s="15"/>
    </row>
    <row r="438" spans="1:37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72"/>
      <c r="R438" s="162"/>
      <c r="S438" s="162"/>
      <c r="T438" s="162"/>
      <c r="U438" s="162"/>
      <c r="V438" s="162"/>
      <c r="W438" s="8"/>
      <c r="X438" s="331"/>
      <c r="Y438" s="331"/>
      <c r="Z438" s="331"/>
      <c r="AA438" s="331"/>
      <c r="AB438" s="331"/>
      <c r="AC438" s="331"/>
      <c r="AD438" s="331"/>
      <c r="AE438" s="331"/>
      <c r="AF438" s="331"/>
      <c r="AG438" s="331"/>
      <c r="AH438" s="331"/>
      <c r="AI438" s="331"/>
      <c r="AJ438" s="331"/>
      <c r="AK438" s="15"/>
    </row>
    <row r="439" spans="1:37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72"/>
      <c r="R439" s="162"/>
      <c r="S439" s="162"/>
      <c r="T439" s="162"/>
      <c r="U439" s="162"/>
      <c r="V439" s="162"/>
      <c r="W439" s="8"/>
      <c r="X439" s="331"/>
      <c r="Y439" s="331"/>
      <c r="Z439" s="331"/>
      <c r="AA439" s="331"/>
      <c r="AB439" s="331"/>
      <c r="AC439" s="331"/>
      <c r="AD439" s="331"/>
      <c r="AE439" s="331"/>
      <c r="AF439" s="331"/>
      <c r="AG439" s="331"/>
      <c r="AH439" s="331"/>
      <c r="AI439" s="331"/>
      <c r="AJ439" s="331"/>
      <c r="AK439" s="15"/>
    </row>
    <row r="440" spans="1:37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96"/>
      <c r="X440" s="333"/>
      <c r="Y440" s="333"/>
      <c r="Z440" s="333"/>
      <c r="AA440" s="333"/>
      <c r="AB440" s="333"/>
      <c r="AC440" s="333"/>
      <c r="AD440" s="333"/>
      <c r="AE440" s="333"/>
      <c r="AF440" s="333"/>
      <c r="AG440" s="333"/>
      <c r="AH440" s="333"/>
      <c r="AI440" s="333"/>
      <c r="AJ440" s="333"/>
      <c r="AK440" s="15"/>
    </row>
    <row r="441" spans="1:37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501"/>
      <c r="R441" s="162"/>
      <c r="S441" s="162"/>
      <c r="T441" s="162"/>
      <c r="U441" s="162"/>
      <c r="V441" s="162"/>
      <c r="W441" s="64"/>
      <c r="X441" s="329"/>
      <c r="Y441" s="329"/>
      <c r="Z441" s="329"/>
      <c r="AA441" s="329"/>
      <c r="AB441" s="329"/>
      <c r="AC441" s="329"/>
      <c r="AD441" s="329"/>
      <c r="AE441" s="329"/>
      <c r="AF441" s="329"/>
      <c r="AG441" s="329"/>
      <c r="AH441" s="329"/>
      <c r="AI441" s="329"/>
      <c r="AJ441" s="329"/>
    </row>
    <row r="442" spans="1:37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91"/>
      <c r="X442" s="317"/>
      <c r="Y442" s="317"/>
      <c r="Z442" s="317"/>
      <c r="AA442" s="317"/>
      <c r="AB442" s="317"/>
      <c r="AC442" s="317"/>
      <c r="AD442" s="317"/>
      <c r="AE442" s="317"/>
      <c r="AF442" s="317"/>
      <c r="AG442" s="317"/>
      <c r="AH442" s="317"/>
      <c r="AI442" s="317"/>
      <c r="AJ442" s="317"/>
    </row>
    <row r="443" spans="1:37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8"/>
      <c r="X443" s="331"/>
      <c r="Y443" s="331"/>
      <c r="Z443" s="331"/>
      <c r="AA443" s="331"/>
      <c r="AB443" s="331"/>
      <c r="AC443" s="331"/>
      <c r="AD443" s="331"/>
      <c r="AE443" s="331"/>
      <c r="AF443" s="331"/>
      <c r="AG443" s="331"/>
      <c r="AH443" s="331"/>
      <c r="AI443" s="331"/>
      <c r="AJ443" s="331"/>
      <c r="AK443" s="15"/>
    </row>
    <row r="444" spans="1:37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8"/>
      <c r="X444" s="331"/>
      <c r="Y444" s="331"/>
      <c r="Z444" s="331"/>
      <c r="AA444" s="331"/>
      <c r="AB444" s="331"/>
      <c r="AC444" s="331"/>
      <c r="AD444" s="331"/>
      <c r="AE444" s="331"/>
      <c r="AF444" s="331"/>
      <c r="AG444" s="331"/>
      <c r="AH444" s="331"/>
      <c r="AI444" s="331"/>
      <c r="AJ444" s="331"/>
      <c r="AK444" s="15"/>
    </row>
    <row r="445" spans="1:37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8"/>
      <c r="X445" s="331"/>
      <c r="Y445" s="331"/>
      <c r="Z445" s="331"/>
      <c r="AA445" s="331"/>
      <c r="AB445" s="331"/>
      <c r="AC445" s="331"/>
      <c r="AD445" s="331"/>
      <c r="AE445" s="331"/>
      <c r="AF445" s="331"/>
      <c r="AG445" s="331"/>
      <c r="AH445" s="331"/>
      <c r="AI445" s="331"/>
      <c r="AJ445" s="331"/>
      <c r="AK445" s="15"/>
    </row>
    <row r="446" spans="1:37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8"/>
      <c r="X446" s="331"/>
      <c r="Y446" s="331"/>
      <c r="Z446" s="331"/>
      <c r="AA446" s="331"/>
      <c r="AB446" s="331"/>
      <c r="AC446" s="331"/>
      <c r="AD446" s="331"/>
      <c r="AE446" s="331"/>
      <c r="AF446" s="331"/>
      <c r="AG446" s="331"/>
      <c r="AH446" s="331"/>
      <c r="AI446" s="331"/>
      <c r="AJ446" s="331"/>
      <c r="AK446" s="15"/>
    </row>
    <row r="447" spans="1:37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8"/>
      <c r="X447" s="331"/>
      <c r="Y447" s="331"/>
      <c r="Z447" s="331"/>
      <c r="AA447" s="331"/>
      <c r="AB447" s="331"/>
      <c r="AC447" s="331"/>
      <c r="AD447" s="331"/>
      <c r="AE447" s="331"/>
      <c r="AF447" s="331"/>
      <c r="AG447" s="331"/>
      <c r="AH447" s="331"/>
      <c r="AI447" s="331"/>
      <c r="AJ447" s="331"/>
      <c r="AK447" s="15"/>
    </row>
    <row r="448" spans="1:37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8"/>
      <c r="X448" s="331"/>
      <c r="Y448" s="331"/>
      <c r="Z448" s="331"/>
      <c r="AA448" s="331"/>
      <c r="AB448" s="331"/>
      <c r="AC448" s="331"/>
      <c r="AD448" s="331"/>
      <c r="AE448" s="331"/>
      <c r="AF448" s="331"/>
      <c r="AG448" s="331"/>
      <c r="AH448" s="331"/>
      <c r="AI448" s="331"/>
      <c r="AJ448" s="331"/>
      <c r="AK448" s="15"/>
    </row>
    <row r="449" spans="1:37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8"/>
      <c r="X449" s="331"/>
      <c r="Y449" s="331"/>
      <c r="Z449" s="331"/>
      <c r="AA449" s="331"/>
      <c r="AB449" s="331"/>
      <c r="AC449" s="331"/>
      <c r="AD449" s="331"/>
      <c r="AE449" s="331"/>
      <c r="AF449" s="331"/>
      <c r="AG449" s="331"/>
      <c r="AH449" s="331"/>
      <c r="AI449" s="331"/>
      <c r="AJ449" s="331"/>
      <c r="AK449" s="15"/>
    </row>
    <row r="450" spans="1:37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8"/>
      <c r="X450" s="331"/>
      <c r="Y450" s="331"/>
      <c r="Z450" s="331"/>
      <c r="AA450" s="331"/>
      <c r="AB450" s="331"/>
      <c r="AC450" s="331"/>
      <c r="AD450" s="331"/>
      <c r="AE450" s="331"/>
      <c r="AF450" s="331"/>
      <c r="AG450" s="331"/>
      <c r="AH450" s="331"/>
      <c r="AI450" s="331"/>
      <c r="AJ450" s="331"/>
      <c r="AK450" s="15"/>
    </row>
    <row r="451" spans="1:37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8"/>
      <c r="X451" s="331"/>
      <c r="Y451" s="331"/>
      <c r="Z451" s="331"/>
      <c r="AA451" s="331"/>
      <c r="AB451" s="331"/>
      <c r="AC451" s="331"/>
      <c r="AD451" s="331"/>
      <c r="AE451" s="331"/>
      <c r="AF451" s="331"/>
      <c r="AG451" s="331"/>
      <c r="AH451" s="331"/>
      <c r="AI451" s="331"/>
      <c r="AJ451" s="331"/>
      <c r="AK451" s="15"/>
    </row>
    <row r="452" spans="1:37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8"/>
      <c r="X452" s="331"/>
      <c r="Y452" s="331"/>
      <c r="Z452" s="331"/>
      <c r="AA452" s="331"/>
      <c r="AB452" s="331"/>
      <c r="AC452" s="331"/>
      <c r="AD452" s="331"/>
      <c r="AE452" s="331"/>
      <c r="AF452" s="331"/>
      <c r="AG452" s="331"/>
      <c r="AH452" s="331"/>
      <c r="AI452" s="331"/>
      <c r="AJ452" s="331"/>
      <c r="AK452" s="15"/>
    </row>
    <row r="453" spans="1:37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8"/>
      <c r="X453" s="331"/>
      <c r="Y453" s="331"/>
      <c r="Z453" s="331"/>
      <c r="AA453" s="331"/>
      <c r="AB453" s="331"/>
      <c r="AC453" s="331"/>
      <c r="AD453" s="331"/>
      <c r="AE453" s="331"/>
      <c r="AF453" s="331"/>
      <c r="AG453" s="331"/>
      <c r="AH453" s="331"/>
      <c r="AI453" s="331"/>
      <c r="AJ453" s="331"/>
      <c r="AK453" s="15"/>
    </row>
    <row r="454" spans="1:37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8"/>
      <c r="X454" s="331"/>
      <c r="Y454" s="331"/>
      <c r="Z454" s="331"/>
      <c r="AA454" s="331"/>
      <c r="AB454" s="331"/>
      <c r="AC454" s="331"/>
      <c r="AD454" s="331"/>
      <c r="AE454" s="331"/>
      <c r="AF454" s="331"/>
      <c r="AG454" s="331"/>
      <c r="AH454" s="331"/>
      <c r="AI454" s="331"/>
      <c r="AJ454" s="331"/>
      <c r="AK454" s="15"/>
    </row>
    <row r="455" spans="1:37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8"/>
      <c r="X455" s="331"/>
      <c r="Y455" s="331"/>
      <c r="Z455" s="331"/>
      <c r="AA455" s="331"/>
      <c r="AB455" s="331"/>
      <c r="AC455" s="331"/>
      <c r="AD455" s="331"/>
      <c r="AE455" s="331"/>
      <c r="AF455" s="331"/>
      <c r="AG455" s="331"/>
      <c r="AH455" s="331"/>
      <c r="AI455" s="331"/>
      <c r="AJ455" s="331"/>
      <c r="AK455" s="15"/>
    </row>
    <row r="456" spans="1:37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96"/>
      <c r="X456" s="333"/>
      <c r="Y456" s="333"/>
      <c r="Z456" s="333"/>
      <c r="AA456" s="333"/>
      <c r="AB456" s="333"/>
      <c r="AC456" s="333"/>
      <c r="AD456" s="333"/>
      <c r="AE456" s="333"/>
      <c r="AF456" s="333"/>
      <c r="AG456" s="333"/>
      <c r="AH456" s="333"/>
      <c r="AI456" s="333"/>
      <c r="AJ456" s="333"/>
      <c r="AK456" s="168"/>
    </row>
    <row r="457" spans="1:37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64"/>
    </row>
    <row r="458" spans="1:37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64"/>
    </row>
    <row r="459" spans="1:37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64"/>
    </row>
    <row r="460" spans="1:37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64"/>
    </row>
    <row r="461" spans="1:37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64"/>
    </row>
    <row r="462" spans="1:37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64"/>
    </row>
    <row r="463" spans="1:37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64"/>
    </row>
    <row r="464" spans="1:37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64"/>
    </row>
    <row r="465" spans="1:23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64"/>
    </row>
    <row r="466" spans="1:23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64"/>
    </row>
    <row r="467" spans="1:23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64"/>
    </row>
    <row r="468" spans="1:23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64"/>
    </row>
    <row r="469" spans="1:23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64"/>
    </row>
    <row r="470" spans="1:23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64"/>
    </row>
    <row r="471" spans="1:23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64"/>
    </row>
    <row r="472" spans="1:23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64"/>
    </row>
    <row r="473" spans="1:23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64"/>
    </row>
    <row r="474" spans="1:23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</row>
    <row r="475" spans="1:23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</row>
    <row r="476" spans="1:23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</row>
    <row r="477" spans="1:23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</row>
    <row r="478" spans="1:23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</row>
    <row r="479" spans="1:23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</row>
    <row r="480" spans="1:23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</row>
    <row r="481" spans="1:22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</row>
    <row r="482" spans="1:22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</row>
    <row r="483" spans="1:22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</row>
    <row r="484" spans="1:22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</row>
    <row r="485" spans="1:22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</row>
    <row r="486" spans="1:22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</row>
    <row r="487" spans="1:22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</row>
    <row r="488" spans="1:22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</row>
    <row r="489" spans="1:22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</row>
    <row r="490" spans="1:22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</row>
    <row r="491" spans="1:22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</row>
    <row r="492" spans="1:22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</row>
    <row r="493" spans="1:22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</row>
    <row r="494" spans="1:22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</row>
    <row r="495" spans="1:22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</row>
    <row r="496" spans="1:22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</row>
    <row r="497" spans="1:22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</row>
    <row r="498" spans="1:22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</row>
    <row r="499" spans="1:22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</row>
    <row r="500" spans="1:22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</row>
    <row r="501" spans="1:22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1:22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</row>
    <row r="503" spans="1:22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</row>
    <row r="504" spans="1:22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</row>
    <row r="505" spans="1:22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</row>
    <row r="506" spans="1:22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</row>
    <row r="507" spans="1:22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</row>
    <row r="508" spans="1:22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</row>
    <row r="509" spans="1:22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</row>
    <row r="510" spans="1:22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</row>
    <row r="511" spans="1:22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</row>
    <row r="512" spans="1:22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</row>
    <row r="513" spans="1:22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</row>
    <row r="514" spans="1:22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</row>
    <row r="515" spans="1:22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</row>
    <row r="516" spans="1:22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</row>
    <row r="517" spans="1:22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</row>
    <row r="518" spans="1:22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</row>
    <row r="519" spans="1:22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</row>
    <row r="520" spans="1:22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</row>
    <row r="521" spans="1:22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</row>
    <row r="522" spans="1:22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</row>
    <row r="523" spans="1:22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</row>
    <row r="524" spans="1:22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</row>
    <row r="525" spans="1:22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</row>
    <row r="526" spans="1:22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</row>
    <row r="527" spans="1:22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</row>
    <row r="528" spans="1:22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</row>
    <row r="529" spans="1:22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</row>
    <row r="530" spans="1:22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</row>
    <row r="531" spans="1:22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</row>
    <row r="532" spans="1:22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</row>
    <row r="533" spans="1:22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</row>
    <row r="534" spans="1:22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</row>
    <row r="535" spans="1:22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</row>
    <row r="536" spans="1:22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</row>
    <row r="537" spans="1:22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</row>
    <row r="538" spans="1:22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1:22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</row>
    <row r="540" spans="1:22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</row>
    <row r="541" spans="1:22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</row>
    <row r="542" spans="1:22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</row>
    <row r="543" spans="1:22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</row>
    <row r="544" spans="1:22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</row>
    <row r="545" spans="1:22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</row>
    <row r="546" spans="1:22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</row>
    <row r="547" spans="1:22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</row>
    <row r="548" spans="1:22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</row>
    <row r="549" spans="1:22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</row>
    <row r="550" spans="1:22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</row>
    <row r="551" spans="1:22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</row>
    <row r="552" spans="1:22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</row>
    <row r="553" spans="1:22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</row>
    <row r="554" spans="1:22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</row>
    <row r="555" spans="1:22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</row>
    <row r="556" spans="1:22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</row>
    <row r="557" spans="1:22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</row>
    <row r="558" spans="1:22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</row>
    <row r="559" spans="1:22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</row>
    <row r="560" spans="1:22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</row>
    <row r="561" spans="1:22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</row>
    <row r="562" spans="1:22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</row>
    <row r="563" spans="1:22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</row>
    <row r="564" spans="1:22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</row>
    <row r="565" spans="1:22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</row>
    <row r="566" spans="1:22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</row>
    <row r="567" spans="1:22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</row>
    <row r="568" spans="1:22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</row>
    <row r="569" spans="1:22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</row>
    <row r="570" spans="1:22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</row>
    <row r="571" spans="1:22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</row>
    <row r="572" spans="1:22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</row>
    <row r="573" spans="1:22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</row>
    <row r="574" spans="1:22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</row>
    <row r="575" spans="1:22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</row>
    <row r="576" spans="1:22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</row>
    <row r="577" spans="1:22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</row>
    <row r="578" spans="1:22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</row>
    <row r="579" spans="1:22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</row>
    <row r="580" spans="1:22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</row>
    <row r="581" spans="1:22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</row>
    <row r="582" spans="1:22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</row>
    <row r="583" spans="1:22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</row>
    <row r="584" spans="1:22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</row>
    <row r="585" spans="1:22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</row>
    <row r="586" spans="1:22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</row>
    <row r="587" spans="1:22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</row>
    <row r="588" spans="1:22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</row>
    <row r="589" spans="1:22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</row>
    <row r="590" spans="1:22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</row>
    <row r="591" spans="1:22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</row>
    <row r="592" spans="1:22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</row>
    <row r="593" spans="1:22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</row>
    <row r="594" spans="1:22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</row>
    <row r="595" spans="1:22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</row>
    <row r="596" spans="1:22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</row>
    <row r="597" spans="1:22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</row>
    <row r="598" spans="1:22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</row>
    <row r="599" spans="1:22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</row>
    <row r="600" spans="1:22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</row>
    <row r="601" spans="1:22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</row>
    <row r="602" spans="1:22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</row>
    <row r="603" spans="1:22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</row>
    <row r="604" spans="1:22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</row>
    <row r="605" spans="1:22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</row>
    <row r="606" spans="1:22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</row>
    <row r="607" spans="1:22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</row>
    <row r="608" spans="1:22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</row>
    <row r="609" spans="1:22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</row>
    <row r="610" spans="1:22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</row>
    <row r="611" spans="1:22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</row>
    <row r="612" spans="1:22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</row>
    <row r="613" spans="1:22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</row>
    <row r="614" spans="1:22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</row>
    <row r="615" spans="1:22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</row>
    <row r="616" spans="1:22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</row>
    <row r="617" spans="1:22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</row>
    <row r="618" spans="1:22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</row>
    <row r="619" spans="1:22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</row>
    <row r="620" spans="1:22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</row>
    <row r="621" spans="1:22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</row>
    <row r="622" spans="1:22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</row>
    <row r="623" spans="1:22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</row>
    <row r="624" spans="1:22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</row>
    <row r="625" spans="1:22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</row>
    <row r="626" spans="1:22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</row>
    <row r="627" spans="1:22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</row>
    <row r="628" spans="1:22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</row>
    <row r="629" spans="1:22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</row>
    <row r="630" spans="1:22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</row>
    <row r="631" spans="1:22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</row>
    <row r="632" spans="1:22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</row>
    <row r="633" spans="1:22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</row>
    <row r="634" spans="1:22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</row>
    <row r="635" spans="1:22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</row>
    <row r="636" spans="1:22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</row>
    <row r="637" spans="1:22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</row>
    <row r="638" spans="1:22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</row>
    <row r="639" spans="1:22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</row>
    <row r="640" spans="1:22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</row>
    <row r="641" spans="1:22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</row>
    <row r="642" spans="1:22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</row>
    <row r="643" spans="1:22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</row>
    <row r="644" spans="1:22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</row>
    <row r="645" spans="1:22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</row>
    <row r="646" spans="1:22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</row>
    <row r="647" spans="1:22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</row>
    <row r="648" spans="1:22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</row>
    <row r="649" spans="1:22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</row>
    <row r="650" spans="1:22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</row>
    <row r="651" spans="1:22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</row>
    <row r="652" spans="1:22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</row>
    <row r="653" spans="1:22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</row>
    <row r="654" spans="1:22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</row>
    <row r="655" spans="1:22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</row>
    <row r="656" spans="1:22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</row>
    <row r="657" spans="1:22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</row>
    <row r="658" spans="1:22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</row>
    <row r="659" spans="1:22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</row>
    <row r="660" spans="1:22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</row>
    <row r="661" spans="1:22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</row>
    <row r="662" spans="1:22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</row>
    <row r="663" spans="1:22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</row>
    <row r="664" spans="1:22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</row>
    <row r="665" spans="1:22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</row>
    <row r="666" spans="1:22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</row>
    <row r="667" spans="1:22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</row>
    <row r="668" spans="1:22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</row>
    <row r="669" spans="1:22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</row>
    <row r="670" spans="1:22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</row>
    <row r="671" spans="1:22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</row>
    <row r="672" spans="1:22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</row>
    <row r="673" spans="1:22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</row>
    <row r="674" spans="1:22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</row>
    <row r="675" spans="1:22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</row>
    <row r="676" spans="1:22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</row>
    <row r="677" spans="1:22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</row>
    <row r="678" spans="1:22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</row>
    <row r="679" spans="1:22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</row>
    <row r="680" spans="1:22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</row>
    <row r="681" spans="1:22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</row>
    <row r="682" spans="1:22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</row>
    <row r="683" spans="1:22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</row>
    <row r="684" spans="1:22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</row>
    <row r="685" spans="1:22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</row>
    <row r="686" spans="1:22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</row>
    <row r="687" spans="1:22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</row>
    <row r="688" spans="1:22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</row>
    <row r="689" spans="1:22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</row>
    <row r="690" spans="1:22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</row>
    <row r="691" spans="1:22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</row>
    <row r="692" spans="1:22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</row>
    <row r="693" spans="1:22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</row>
    <row r="694" spans="1:22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</row>
    <row r="695" spans="1:22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</row>
    <row r="696" spans="1:22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</row>
    <row r="697" spans="1:22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</row>
    <row r="698" spans="1:22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</row>
    <row r="699" spans="1:22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</row>
    <row r="700" spans="1:22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</row>
    <row r="701" spans="1:22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</row>
    <row r="702" spans="1:22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</row>
    <row r="703" spans="1:22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</row>
    <row r="704" spans="1:22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</row>
    <row r="705" spans="1:22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</row>
    <row r="706" spans="1:22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</row>
    <row r="707" spans="1:22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</row>
    <row r="708" spans="1:22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</row>
    <row r="709" spans="1:22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</row>
    <row r="710" spans="1:22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</row>
    <row r="711" spans="1:22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</row>
    <row r="712" spans="1:22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</row>
    <row r="713" spans="1:22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</row>
    <row r="714" spans="1:22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</row>
    <row r="715" spans="1:22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</row>
    <row r="716" spans="1:22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</row>
    <row r="717" spans="1:22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</row>
    <row r="718" spans="1:22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</row>
    <row r="719" spans="1:22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</row>
    <row r="720" spans="1:22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</row>
    <row r="721" spans="1:22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</row>
    <row r="722" spans="1:22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</row>
  </sheetData>
  <conditionalFormatting sqref="C38:O50">
    <cfRule type="top10" dxfId="81" priority="32" rank="1"/>
    <cfRule type="colorScale" priority="34">
      <colorScale>
        <cfvo type="min"/>
        <cfvo type="max"/>
        <color theme="0"/>
        <color theme="9" tint="0.39997558519241921"/>
      </colorScale>
    </cfRule>
  </conditionalFormatting>
  <conditionalFormatting sqref="C70:O82">
    <cfRule type="top10" dxfId="80" priority="36" rank="1"/>
    <cfRule type="colorScale" priority="37">
      <colorScale>
        <cfvo type="min"/>
        <cfvo type="max"/>
        <color theme="0"/>
        <color theme="9" tint="0.39997558519241921"/>
      </colorScale>
    </cfRule>
  </conditionalFormatting>
  <conditionalFormatting sqref="R55:V55">
    <cfRule type="colorScale" priority="33">
      <colorScale>
        <cfvo type="percent" val="10"/>
        <cfvo type="max"/>
        <color rgb="FFFF7128"/>
        <color rgb="FFFFEF9C"/>
      </colorScale>
    </cfRule>
  </conditionalFormatting>
  <conditionalFormatting sqref="M5:M9 M11">
    <cfRule type="top10" dxfId="79" priority="29" bottom="1" rank="1"/>
  </conditionalFormatting>
  <conditionalFormatting sqref="Q5:Q11">
    <cfRule type="top10" dxfId="78" priority="28" bottom="1" rank="1"/>
  </conditionalFormatting>
  <conditionalFormatting sqref="C54:O66">
    <cfRule type="colorScale" priority="26">
      <colorScale>
        <cfvo type="min"/>
        <cfvo type="max"/>
        <color theme="0"/>
        <color theme="9" tint="0.39997558519241921"/>
      </colorScale>
    </cfRule>
    <cfRule type="top10" dxfId="77" priority="27" rank="1"/>
  </conditionalFormatting>
  <conditionalFormatting sqref="M10">
    <cfRule type="top10" dxfId="76" priority="25" bottom="1" rank="1"/>
  </conditionalFormatting>
  <conditionalFormatting sqref="O106:O110 O112">
    <cfRule type="top10" dxfId="75" priority="24" bottom="1" rank="1"/>
  </conditionalFormatting>
  <conditionalFormatting sqref="O111">
    <cfRule type="top10" dxfId="74" priority="23" bottom="1" rank="1"/>
  </conditionalFormatting>
  <conditionalFormatting sqref="N36">
    <cfRule type="colorScale" priority="21">
      <colorScale>
        <cfvo type="min"/>
        <cfvo type="max"/>
        <color theme="0"/>
        <color theme="9" tint="0.39997558519241921"/>
      </colorScale>
    </cfRule>
    <cfRule type="top10" dxfId="73" priority="22" rank="1"/>
  </conditionalFormatting>
  <conditionalFormatting sqref="AO3:BA15">
    <cfRule type="top10" dxfId="72" priority="19" rank="1"/>
    <cfRule type="colorScale" priority="20">
      <colorScale>
        <cfvo type="min"/>
        <cfvo type="max"/>
        <color theme="0"/>
        <color theme="9" tint="0.39997558519241921"/>
      </colorScale>
    </cfRule>
  </conditionalFormatting>
  <conditionalFormatting sqref="AO3:BA15">
    <cfRule type="colorScale" priority="17">
      <colorScale>
        <cfvo type="min"/>
        <cfvo type="max"/>
        <color rgb="FFC00000"/>
        <color theme="0"/>
      </colorScale>
    </cfRule>
    <cfRule type="colorScale" priority="18">
      <colorScale>
        <cfvo type="min"/>
        <cfvo type="max"/>
        <color rgb="FFFF7128"/>
        <color rgb="FFFFEF9C"/>
      </colorScale>
    </cfRule>
  </conditionalFormatting>
  <conditionalFormatting sqref="BK38:BR50">
    <cfRule type="top10" dxfId="71" priority="12" rank="1"/>
    <cfRule type="colorScale" priority="14">
      <colorScale>
        <cfvo type="min"/>
        <cfvo type="max"/>
        <color theme="0"/>
        <color theme="9" tint="0.39997558519241921"/>
      </colorScale>
    </cfRule>
  </conditionalFormatting>
  <conditionalFormatting sqref="BK70:BR82">
    <cfRule type="top10" dxfId="70" priority="15" rank="1"/>
    <cfRule type="colorScale" priority="16">
      <colorScale>
        <cfvo type="min"/>
        <cfvo type="max"/>
        <color theme="0"/>
        <color theme="9" tint="0.39997558519241921"/>
      </colorScale>
    </cfRule>
  </conditionalFormatting>
  <conditionalFormatting sqref="BU55">
    <cfRule type="colorScale" priority="13">
      <colorScale>
        <cfvo type="percent" val="10"/>
        <cfvo type="max"/>
        <color rgb="FFFF7128"/>
        <color rgb="FFFFEF9C"/>
      </colorScale>
    </cfRule>
  </conditionalFormatting>
  <conditionalFormatting sqref="BP5:BP9 BP11">
    <cfRule type="top10" dxfId="69" priority="11" bottom="1" rank="1"/>
  </conditionalFormatting>
  <conditionalFormatting sqref="BT5:BT11">
    <cfRule type="top10" dxfId="68" priority="10" bottom="1" rank="1"/>
  </conditionalFormatting>
  <conditionalFormatting sqref="BK54:BR66">
    <cfRule type="colorScale" priority="8">
      <colorScale>
        <cfvo type="min"/>
        <cfvo type="max"/>
        <color theme="0"/>
        <color theme="9" tint="0.39997558519241921"/>
      </colorScale>
    </cfRule>
    <cfRule type="top10" dxfId="67" priority="9" rank="1"/>
  </conditionalFormatting>
  <conditionalFormatting sqref="BP10">
    <cfRule type="top10" dxfId="66" priority="7" bottom="1" rank="1"/>
  </conditionalFormatting>
  <conditionalFormatting sqref="BR106:BR110 BR112">
    <cfRule type="top10" dxfId="65" priority="6" bottom="1" rank="1"/>
  </conditionalFormatting>
  <conditionalFormatting sqref="BR111">
    <cfRule type="top10" dxfId="64" priority="5" bottom="1" rank="1"/>
  </conditionalFormatting>
  <conditionalFormatting sqref="BQ36">
    <cfRule type="colorScale" priority="3">
      <colorScale>
        <cfvo type="min"/>
        <cfvo type="max"/>
        <color theme="0"/>
        <color theme="9" tint="0.39997558519241921"/>
      </colorScale>
    </cfRule>
    <cfRule type="top10" dxfId="63" priority="4" rank="1"/>
  </conditionalFormatting>
  <conditionalFormatting sqref="BK22:BR34">
    <cfRule type="colorScale" priority="1">
      <colorScale>
        <cfvo type="min"/>
        <cfvo type="max"/>
        <color theme="0"/>
        <color theme="9" tint="0.39997558519241921"/>
      </colorScale>
    </cfRule>
    <cfRule type="top10" dxfId="62" priority="2" rank="1"/>
  </conditionalFormatting>
  <pageMargins left="0.75" right="0.75" top="1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B461"/>
  <sheetViews>
    <sheetView workbookViewId="0">
      <selection activeCell="K18" sqref="K18"/>
    </sheetView>
  </sheetViews>
  <sheetFormatPr baseColWidth="10" defaultColWidth="10.625" defaultRowHeight="15.75"/>
  <cols>
    <col min="2" max="12" width="7.625" customWidth="1"/>
    <col min="13" max="13" width="9" customWidth="1"/>
    <col min="14" max="48" width="7.625" customWidth="1"/>
  </cols>
  <sheetData>
    <row r="1" spans="1:70" ht="16.5" thickBot="1">
      <c r="A1" s="11"/>
      <c r="B1" s="12" t="s">
        <v>34</v>
      </c>
      <c r="C1" s="12" t="s">
        <v>35</v>
      </c>
      <c r="D1" s="12" t="s">
        <v>36</v>
      </c>
      <c r="E1" s="371" t="s">
        <v>37</v>
      </c>
      <c r="F1" s="13" t="s">
        <v>38</v>
      </c>
      <c r="G1" s="13" t="s">
        <v>39</v>
      </c>
      <c r="H1" s="775" t="s">
        <v>40</v>
      </c>
      <c r="I1" s="776" t="s">
        <v>41</v>
      </c>
      <c r="J1" s="776" t="s">
        <v>42</v>
      </c>
      <c r="K1" s="777" t="s">
        <v>43</v>
      </c>
      <c r="L1" s="777" t="s">
        <v>44</v>
      </c>
      <c r="M1" s="778"/>
      <c r="N1" s="199"/>
      <c r="O1" s="14"/>
      <c r="P1" s="1"/>
      <c r="Q1" s="1"/>
      <c r="S1" s="1" t="s">
        <v>45</v>
      </c>
      <c r="T1" s="108">
        <f ca="1">B2*H2</f>
        <v>60.110831726261281</v>
      </c>
      <c r="U1" s="13" t="s">
        <v>46</v>
      </c>
      <c r="V1" s="108">
        <f ca="1">B2*I2</f>
        <v>67.401902959904831</v>
      </c>
      <c r="W1" s="13" t="s">
        <v>47</v>
      </c>
      <c r="X1" s="108">
        <f ca="1">B2*J2</f>
        <v>15.878332908823735</v>
      </c>
      <c r="Y1" s="13" t="s">
        <v>48</v>
      </c>
      <c r="Z1" s="108">
        <f ca="1">B2*K2</f>
        <v>18.470713791896998</v>
      </c>
      <c r="AA1" s="13" t="s">
        <v>49</v>
      </c>
      <c r="AB1" s="137">
        <f ca="1">B2*L2</f>
        <v>20.901070869778181</v>
      </c>
      <c r="AC1" s="19"/>
      <c r="AD1" s="20"/>
      <c r="AE1" s="19"/>
      <c r="AF1" s="20"/>
      <c r="AY1" t="s">
        <v>263</v>
      </c>
      <c r="AZ1">
        <f ca="1">Sheet1!Q14</f>
        <v>96.600152421474235</v>
      </c>
      <c r="BA1" t="s">
        <v>264</v>
      </c>
      <c r="BB1" s="23">
        <f ca="1">Sheet1!Q15</f>
        <v>11.374071379543594</v>
      </c>
    </row>
    <row r="2" spans="1:70" ht="16.5" thickBot="1">
      <c r="A2" s="313" t="str">
        <f ca="1">Sheet1!B9</f>
        <v>AS4/H3501</v>
      </c>
      <c r="B2" s="313">
        <f ca="1">Sheet1!C9</f>
        <v>162.02380519207892</v>
      </c>
      <c r="C2" s="313">
        <f ca="1">Sheet1!D9</f>
        <v>1447</v>
      </c>
      <c r="D2" s="313">
        <f ca="1">Sheet1!E9</f>
        <v>1447</v>
      </c>
      <c r="E2" s="313">
        <f ca="1">Sheet1!F9</f>
        <v>142.58094856902946</v>
      </c>
      <c r="F2" s="200">
        <f>Sheet1!R9/1000</f>
        <v>4</v>
      </c>
      <c r="G2" s="200">
        <f>Sheet1!S9/1000</f>
        <v>4</v>
      </c>
      <c r="H2" s="779">
        <v>0.371</v>
      </c>
      <c r="I2" s="780">
        <v>0.41599999999999998</v>
      </c>
      <c r="J2" s="780">
        <v>9.8000000000000004E-2</v>
      </c>
      <c r="K2" s="780">
        <v>0.114</v>
      </c>
      <c r="L2" s="780">
        <v>0.129</v>
      </c>
      <c r="M2" s="781" t="s">
        <v>364</v>
      </c>
      <c r="N2" s="201"/>
      <c r="O2" s="201"/>
      <c r="P2" s="201"/>
      <c r="Q2" s="201"/>
      <c r="S2" s="24" t="s">
        <v>56</v>
      </c>
      <c r="T2" s="80">
        <v>1.0000000000000001E-5</v>
      </c>
      <c r="U2" s="26">
        <f>T2+7.5</f>
        <v>7.5000099999999996</v>
      </c>
      <c r="V2" s="26">
        <f t="shared" ref="V2:AF2" si="0">U2+7.5</f>
        <v>15.00001</v>
      </c>
      <c r="W2" s="26">
        <f t="shared" si="0"/>
        <v>22.50001</v>
      </c>
      <c r="X2" s="26">
        <f t="shared" si="0"/>
        <v>30.00001</v>
      </c>
      <c r="Y2" s="26">
        <f t="shared" si="0"/>
        <v>37.500010000000003</v>
      </c>
      <c r="Z2" s="26">
        <f t="shared" si="0"/>
        <v>45.000010000000003</v>
      </c>
      <c r="AA2" s="26">
        <f t="shared" si="0"/>
        <v>52.500010000000003</v>
      </c>
      <c r="AB2" s="26">
        <f t="shared" si="0"/>
        <v>60.000010000000003</v>
      </c>
      <c r="AC2" s="26">
        <f t="shared" si="0"/>
        <v>67.500010000000003</v>
      </c>
      <c r="AD2" s="26">
        <f t="shared" si="0"/>
        <v>75.000010000000003</v>
      </c>
      <c r="AE2" s="26">
        <f t="shared" si="0"/>
        <v>82.500010000000003</v>
      </c>
      <c r="AF2" s="26">
        <f t="shared" si="0"/>
        <v>90.000010000000003</v>
      </c>
      <c r="AG2" s="271" t="e">
        <f>INDEX(T3:AF15,#REF!,#REF!)</f>
        <v>#REF!</v>
      </c>
      <c r="AH2" s="24" t="s">
        <v>56</v>
      </c>
      <c r="AI2" s="80">
        <v>1.0000000000000001E-5</v>
      </c>
      <c r="AJ2" s="26">
        <f>AI2+7.5</f>
        <v>7.5000099999999996</v>
      </c>
      <c r="AK2" s="26">
        <f t="shared" ref="AK2:AU2" si="1">AJ2+7.5</f>
        <v>15.00001</v>
      </c>
      <c r="AL2" s="26">
        <f t="shared" si="1"/>
        <v>22.50001</v>
      </c>
      <c r="AM2" s="26">
        <f t="shared" si="1"/>
        <v>30.00001</v>
      </c>
      <c r="AN2" s="26">
        <f t="shared" si="1"/>
        <v>37.500010000000003</v>
      </c>
      <c r="AO2" s="26">
        <f t="shared" si="1"/>
        <v>45.000010000000003</v>
      </c>
      <c r="AP2" s="26">
        <f t="shared" si="1"/>
        <v>52.500010000000003</v>
      </c>
      <c r="AQ2" s="26">
        <f t="shared" si="1"/>
        <v>60.000010000000003</v>
      </c>
      <c r="AR2" s="26">
        <f t="shared" si="1"/>
        <v>67.500010000000003</v>
      </c>
      <c r="AS2" s="26">
        <f t="shared" si="1"/>
        <v>75.000010000000003</v>
      </c>
      <c r="AT2" s="26">
        <f t="shared" si="1"/>
        <v>82.500010000000003</v>
      </c>
      <c r="AU2" s="26">
        <f t="shared" si="1"/>
        <v>90.000010000000003</v>
      </c>
      <c r="AV2" s="271" t="e">
        <f>INDEX(AK3:AU13,#REF!,#REF!)</f>
        <v>#REF!</v>
      </c>
      <c r="AX2" s="24" t="s">
        <v>262</v>
      </c>
      <c r="AY2" s="80">
        <v>1.0000000000000001E-5</v>
      </c>
      <c r="AZ2" s="26">
        <f>AY2+7.5</f>
        <v>7.5000099999999996</v>
      </c>
      <c r="BA2" s="26">
        <f t="shared" ref="BA2:BK2" si="2">AZ2+7.5</f>
        <v>15.00001</v>
      </c>
      <c r="BB2" s="26">
        <f t="shared" si="2"/>
        <v>22.50001</v>
      </c>
      <c r="BC2" s="26">
        <f t="shared" si="2"/>
        <v>30.00001</v>
      </c>
      <c r="BD2" s="26">
        <f t="shared" si="2"/>
        <v>37.500010000000003</v>
      </c>
      <c r="BE2" s="26">
        <f t="shared" si="2"/>
        <v>45.000010000000003</v>
      </c>
      <c r="BF2" s="26">
        <f t="shared" si="2"/>
        <v>52.500010000000003</v>
      </c>
      <c r="BG2" s="26">
        <f t="shared" si="2"/>
        <v>60.000010000000003</v>
      </c>
      <c r="BH2" s="26">
        <f t="shared" si="2"/>
        <v>67.500010000000003</v>
      </c>
      <c r="BI2" s="26">
        <f t="shared" si="2"/>
        <v>75.000010000000003</v>
      </c>
      <c r="BJ2" s="26">
        <f t="shared" si="2"/>
        <v>82.500010000000003</v>
      </c>
      <c r="BK2" s="26">
        <f t="shared" si="2"/>
        <v>90.000010000000003</v>
      </c>
      <c r="BL2" s="271" t="e">
        <f>INDEX(BA3:BK25,#REF!,#REF!)</f>
        <v>#REF!</v>
      </c>
      <c r="BM2" t="s">
        <v>270</v>
      </c>
      <c r="BN2" t="s">
        <v>268</v>
      </c>
      <c r="BO2" s="110" t="s">
        <v>269</v>
      </c>
      <c r="BP2" s="411">
        <f ca="1">MIN(BL3:BL15)</f>
        <v>97.219251937761584</v>
      </c>
      <c r="BQ2" s="667"/>
    </row>
    <row r="3" spans="1:70" ht="18.75">
      <c r="A3" s="379" t="s">
        <v>259</v>
      </c>
      <c r="B3" s="378"/>
      <c r="C3" s="378"/>
      <c r="D3" s="380"/>
      <c r="E3" s="202" t="s">
        <v>168</v>
      </c>
      <c r="F3" s="31"/>
      <c r="G3" s="31"/>
      <c r="H3" s="33"/>
      <c r="I3" s="34"/>
      <c r="J3" s="35"/>
      <c r="K3" s="36"/>
      <c r="L3" s="37"/>
      <c r="M3" s="37"/>
      <c r="O3" s="36"/>
      <c r="S3" s="80">
        <v>1.0000000000000001E-5</v>
      </c>
      <c r="T3" s="39">
        <f ca="1">$B$2*AI3</f>
        <v>143.49144397667726</v>
      </c>
      <c r="U3" s="39">
        <f t="shared" ref="U3:AF15" ca="1" si="3">$B$2*AJ3</f>
        <v>141.28077772116123</v>
      </c>
      <c r="V3" s="39">
        <f t="shared" ca="1" si="3"/>
        <v>135.01133243693536</v>
      </c>
      <c r="W3" s="39">
        <f t="shared" ca="1" si="3"/>
        <v>125.68928265470717</v>
      </c>
      <c r="X3" s="39">
        <f t="shared" ca="1" si="3"/>
        <v>114.74073308736315</v>
      </c>
      <c r="Y3" s="39">
        <f t="shared" ca="1" si="3"/>
        <v>103.70263172022746</v>
      </c>
      <c r="Z3" s="39">
        <f t="shared" ca="1" si="3"/>
        <v>93.906129115481107</v>
      </c>
      <c r="AA3" s="39">
        <f t="shared" ca="1" si="3"/>
        <v>86.230740966459109</v>
      </c>
      <c r="AB3" s="39">
        <f t="shared" ca="1" si="3"/>
        <v>80.987632061031121</v>
      </c>
      <c r="AC3" s="39">
        <f t="shared" ca="1" si="3"/>
        <v>77.95518941111915</v>
      </c>
      <c r="AD3" s="39">
        <f t="shared" ca="1" si="3"/>
        <v>76.549246546323047</v>
      </c>
      <c r="AE3" s="39">
        <f t="shared" ca="1" si="3"/>
        <v>76.074793723804873</v>
      </c>
      <c r="AF3" s="39">
        <f t="shared" ca="1" si="3"/>
        <v>75.985241924013181</v>
      </c>
      <c r="AG3" s="39"/>
      <c r="AH3" s="80">
        <v>1.0000000000000001E-5</v>
      </c>
      <c r="AI3" s="31">
        <v>0.88561951625915969</v>
      </c>
      <c r="AJ3" s="31">
        <v>0.8719754332005295</v>
      </c>
      <c r="AK3" s="31">
        <v>0.83328083966969957</v>
      </c>
      <c r="AL3" s="31">
        <v>0.77574577702148617</v>
      </c>
      <c r="AM3" s="31">
        <v>0.70817206737823635</v>
      </c>
      <c r="AN3" s="31">
        <v>0.64004565006536029</v>
      </c>
      <c r="AO3" s="31">
        <v>0.57958229659003235</v>
      </c>
      <c r="AP3" s="31">
        <v>0.53221031850370826</v>
      </c>
      <c r="AQ3" s="31">
        <v>0.49985020389454765</v>
      </c>
      <c r="AR3" s="31">
        <v>0.48113417234401712</v>
      </c>
      <c r="AS3" s="31">
        <v>0.47245678778852312</v>
      </c>
      <c r="AT3" s="31">
        <v>0.46952849696140853</v>
      </c>
      <c r="AU3" s="31">
        <v>0.46897578929178224</v>
      </c>
      <c r="AX3" s="80">
        <v>1.0000000000000001E-5</v>
      </c>
      <c r="AY3" s="31">
        <f ca="1">(T3-$AZ$1)^2+(T18-$BB$1)^2</f>
        <v>2239.08284640496</v>
      </c>
      <c r="AZ3" s="31">
        <f t="shared" ref="AZ3:BK15" ca="1" si="4">(U3-$AZ$1)^2+(U18-$BB$1)^2</f>
        <v>2024.3090968863714</v>
      </c>
      <c r="BA3" s="31">
        <f t="shared" ca="1" si="4"/>
        <v>1481.1277782425595</v>
      </c>
      <c r="BB3" s="31">
        <f t="shared" ca="1" si="4"/>
        <v>848.63830552498723</v>
      </c>
      <c r="BC3" s="31">
        <f t="shared" ca="1" si="4"/>
        <v>359.62562879533311</v>
      </c>
      <c r="BD3" s="31">
        <f t="shared" ca="1" si="4"/>
        <v>121.41313116420147</v>
      </c>
      <c r="BE3" s="31">
        <f t="shared" ca="1" si="4"/>
        <v>97.219251937761584</v>
      </c>
      <c r="BF3" s="31">
        <f t="shared" ca="1" si="4"/>
        <v>178.49261289838228</v>
      </c>
      <c r="BG3" s="31">
        <f t="shared" ca="1" si="4"/>
        <v>274.29575390496103</v>
      </c>
      <c r="BH3" s="31">
        <f t="shared" ca="1" si="4"/>
        <v>350.0954534565102</v>
      </c>
      <c r="BI3" s="31">
        <f t="shared" ca="1" si="4"/>
        <v>407.74785447657166</v>
      </c>
      <c r="BJ3" s="31">
        <f t="shared" ca="1" si="4"/>
        <v>449.2411693833331</v>
      </c>
      <c r="BK3" s="31">
        <f t="shared" ca="1" si="4"/>
        <v>465.2641575082356</v>
      </c>
      <c r="BL3" s="15">
        <f ca="1">MIN(AY3:BK3)</f>
        <v>97.219251937761584</v>
      </c>
      <c r="BM3" s="410">
        <f ca="1">MATCH(BL3,AY3:BK3,0)</f>
        <v>7</v>
      </c>
      <c r="BO3" s="115"/>
      <c r="BP3" s="663" t="s">
        <v>135</v>
      </c>
      <c r="BQ3" s="665">
        <f ca="1">MATCH(BP2,BL3:BL15,0)</f>
        <v>1</v>
      </c>
      <c r="BR3">
        <f ca="1">7.5*(BQ3-1)</f>
        <v>0</v>
      </c>
    </row>
    <row r="4" spans="1:70" ht="16.5" thickBot="1">
      <c r="A4" s="223"/>
      <c r="B4" s="315"/>
      <c r="C4" s="316"/>
      <c r="D4" s="278"/>
      <c r="E4" s="773">
        <f>Sheet1!E78</f>
        <v>11</v>
      </c>
      <c r="F4" s="479"/>
      <c r="G4" s="774"/>
      <c r="H4" s="480"/>
      <c r="I4" s="774"/>
      <c r="J4" s="484"/>
      <c r="K4" s="484"/>
      <c r="L4" s="484"/>
      <c r="M4" s="236"/>
      <c r="N4" s="484"/>
      <c r="O4" s="484"/>
      <c r="P4" s="484"/>
      <c r="Q4" s="485"/>
      <c r="R4" s="210"/>
      <c r="S4" s="26">
        <f>S3+7.5</f>
        <v>7.5000099999999996</v>
      </c>
      <c r="T4" s="39">
        <f t="shared" ref="T4:T15" ca="1" si="5">$B$2*AI4</f>
        <v>141.28077772116123</v>
      </c>
      <c r="U4" s="39">
        <f t="shared" ca="1" si="3"/>
        <v>139.07011146564517</v>
      </c>
      <c r="V4" s="39">
        <f t="shared" ca="1" si="3"/>
        <v>132.8006661814193</v>
      </c>
      <c r="W4" s="39">
        <f t="shared" ca="1" si="3"/>
        <v>123.47861639919111</v>
      </c>
      <c r="X4" s="39">
        <f t="shared" ca="1" si="3"/>
        <v>112.53006683184714</v>
      </c>
      <c r="Y4" s="39">
        <f t="shared" ca="1" si="3"/>
        <v>101.49196546471141</v>
      </c>
      <c r="Z4" s="39">
        <f t="shared" ca="1" si="3"/>
        <v>91.695462859965076</v>
      </c>
      <c r="AA4" s="39">
        <f t="shared" ca="1" si="3"/>
        <v>84.020074710943064</v>
      </c>
      <c r="AB4" s="39">
        <f t="shared" ca="1" si="3"/>
        <v>78.776965805515076</v>
      </c>
      <c r="AC4" s="39">
        <f t="shared" ca="1" si="3"/>
        <v>75.744523155603119</v>
      </c>
      <c r="AD4" s="39">
        <f t="shared" ca="1" si="3"/>
        <v>74.338580290807002</v>
      </c>
      <c r="AE4" s="39">
        <f t="shared" ca="1" si="3"/>
        <v>73.864127468288828</v>
      </c>
      <c r="AF4" s="39">
        <f t="shared" ca="1" si="3"/>
        <v>73.774575668497135</v>
      </c>
      <c r="AG4" s="39"/>
      <c r="AH4" s="26">
        <f>AH3+7.5</f>
        <v>7.5000099999999996</v>
      </c>
      <c r="AI4" s="31">
        <v>0.8719754332005295</v>
      </c>
      <c r="AJ4" s="31">
        <v>0.85833135014189932</v>
      </c>
      <c r="AK4" s="31">
        <v>0.81963675661106927</v>
      </c>
      <c r="AL4" s="31">
        <v>0.76210169396285588</v>
      </c>
      <c r="AM4" s="31">
        <v>0.69452798431960627</v>
      </c>
      <c r="AN4" s="31">
        <v>0.62640156700673011</v>
      </c>
      <c r="AO4" s="31">
        <v>0.56593821353140217</v>
      </c>
      <c r="AP4" s="31">
        <v>0.51856623544507807</v>
      </c>
      <c r="AQ4" s="31">
        <v>0.48620612083591747</v>
      </c>
      <c r="AR4" s="31">
        <v>0.46749008928538693</v>
      </c>
      <c r="AS4" s="31">
        <v>0.45881270472989294</v>
      </c>
      <c r="AT4" s="31">
        <v>0.45588441390277834</v>
      </c>
      <c r="AU4" s="31">
        <v>0.45533170623315206</v>
      </c>
      <c r="AX4" s="26">
        <f>AX3+7.5</f>
        <v>7.5000099999999996</v>
      </c>
      <c r="AY4" s="31">
        <f t="shared" ref="AY4:AY15" ca="1" si="6">(T4-$AZ$1)^2+(T19-$BB$1)^2</f>
        <v>2024.3090968863714</v>
      </c>
      <c r="AZ4" s="31">
        <f t="shared" ca="1" si="4"/>
        <v>1821.5590012214759</v>
      </c>
      <c r="BA4" s="31">
        <f t="shared" ca="1" si="4"/>
        <v>1312.24290597962</v>
      </c>
      <c r="BB4" s="31">
        <f t="shared" ca="1" si="4"/>
        <v>729.36479944148539</v>
      </c>
      <c r="BC4" s="31">
        <f t="shared" ca="1" si="4"/>
        <v>297.1547852703896</v>
      </c>
      <c r="BD4" s="31">
        <f t="shared" ca="1" si="4"/>
        <v>113.89132521451283</v>
      </c>
      <c r="BE4" s="31">
        <f t="shared" ca="1" si="4"/>
        <v>135.26060471598981</v>
      </c>
      <c r="BF4" s="31">
        <f t="shared" ca="1" si="4"/>
        <v>248.21984556753063</v>
      </c>
      <c r="BG4" s="31">
        <f t="shared" ca="1" si="4"/>
        <v>361.05859329588907</v>
      </c>
      <c r="BH4" s="31">
        <f t="shared" ca="1" si="4"/>
        <v>441.87024571552143</v>
      </c>
      <c r="BI4" s="31">
        <f t="shared" ca="1" si="4"/>
        <v>497.34330322454781</v>
      </c>
      <c r="BJ4" s="31">
        <f t="shared" ca="1" si="4"/>
        <v>534.78841067978885</v>
      </c>
      <c r="BK4" s="31">
        <f t="shared" ca="1" si="4"/>
        <v>548.95777382139045</v>
      </c>
      <c r="BL4" s="15">
        <f t="shared" ref="BL4:BL15" ca="1" si="7">MIN(AY4:BK4)</f>
        <v>113.89132521451283</v>
      </c>
      <c r="BM4" s="410">
        <f t="shared" ref="BM4:BM15" ca="1" si="8">MATCH(BL4,AY4:BK4,0)</f>
        <v>6</v>
      </c>
      <c r="BO4" s="120"/>
      <c r="BP4" s="121" t="s">
        <v>271</v>
      </c>
      <c r="BQ4" s="664">
        <f ca="1">INDEX(BM3:BM15,BQ3)</f>
        <v>7</v>
      </c>
      <c r="BR4">
        <f ca="1">(BQ4-1)*7.5</f>
        <v>45</v>
      </c>
    </row>
    <row r="5" spans="1:70">
      <c r="A5" s="373"/>
      <c r="B5" s="60"/>
      <c r="C5" s="770"/>
      <c r="D5" s="60"/>
      <c r="E5" s="765"/>
      <c r="F5" s="241"/>
      <c r="G5" s="58"/>
      <c r="H5" s="58"/>
      <c r="I5" s="58"/>
      <c r="J5" s="239"/>
      <c r="K5" s="239"/>
      <c r="L5" s="239"/>
      <c r="M5" s="238"/>
      <c r="N5" s="239"/>
      <c r="O5" s="239"/>
      <c r="P5" s="239"/>
      <c r="Q5" s="238"/>
      <c r="R5" s="58"/>
      <c r="S5" s="26">
        <f t="shared" ref="S5:S15" si="9">S4+7.5</f>
        <v>15.00001</v>
      </c>
      <c r="T5" s="39">
        <f t="shared" ca="1" si="5"/>
        <v>135.01133243693536</v>
      </c>
      <c r="U5" s="39">
        <f t="shared" ca="1" si="3"/>
        <v>132.8006661814193</v>
      </c>
      <c r="V5" s="39">
        <f t="shared" ca="1" si="3"/>
        <v>126.53122089719344</v>
      </c>
      <c r="W5" s="39">
        <f t="shared" ca="1" si="3"/>
        <v>117.20917111496524</v>
      </c>
      <c r="X5" s="39">
        <f t="shared" ca="1" si="3"/>
        <v>106.26062154762127</v>
      </c>
      <c r="Y5" s="39">
        <f t="shared" ca="1" si="3"/>
        <v>95.222520180485532</v>
      </c>
      <c r="Z5" s="39">
        <f t="shared" ca="1" si="3"/>
        <v>85.426017575739209</v>
      </c>
      <c r="AA5" s="39">
        <f t="shared" ca="1" si="3"/>
        <v>77.750629426717182</v>
      </c>
      <c r="AB5" s="39">
        <f t="shared" ca="1" si="3"/>
        <v>72.507520521289194</v>
      </c>
      <c r="AC5" s="39">
        <f t="shared" ca="1" si="3"/>
        <v>69.475077871377238</v>
      </c>
      <c r="AD5" s="39">
        <f t="shared" ca="1" si="3"/>
        <v>68.069135006581121</v>
      </c>
      <c r="AE5" s="39">
        <f t="shared" ca="1" si="3"/>
        <v>67.594682184062961</v>
      </c>
      <c r="AF5" s="39">
        <f t="shared" ca="1" si="3"/>
        <v>67.505130384271268</v>
      </c>
      <c r="AG5" s="39"/>
      <c r="AH5" s="26">
        <f t="shared" ref="AH5:AH15" si="10">AH4+7.5</f>
        <v>15.00001</v>
      </c>
      <c r="AI5" s="31">
        <v>0.83328083966969957</v>
      </c>
      <c r="AJ5" s="31">
        <v>0.81963675661106927</v>
      </c>
      <c r="AK5" s="31">
        <v>0.78094216308023934</v>
      </c>
      <c r="AL5" s="31">
        <v>0.72340710043202594</v>
      </c>
      <c r="AM5" s="31">
        <v>0.65583339078877634</v>
      </c>
      <c r="AN5" s="31">
        <v>0.58770697347590006</v>
      </c>
      <c r="AO5" s="31">
        <v>0.52724362000057223</v>
      </c>
      <c r="AP5" s="31">
        <v>0.47987164191424803</v>
      </c>
      <c r="AQ5" s="31">
        <v>0.44751152730508748</v>
      </c>
      <c r="AR5" s="31">
        <v>0.42879549575455694</v>
      </c>
      <c r="AS5" s="31">
        <v>0.42011811119906295</v>
      </c>
      <c r="AT5" s="31">
        <v>0.41718982037194835</v>
      </c>
      <c r="AU5" s="31">
        <v>0.41663711270232207</v>
      </c>
      <c r="AX5" s="26">
        <f t="shared" ref="AX5:AX15" si="11">AX4+7.5</f>
        <v>15.00001</v>
      </c>
      <c r="AY5" s="31">
        <f t="shared" ca="1" si="6"/>
        <v>1481.1277782425595</v>
      </c>
      <c r="AZ5" s="31">
        <f t="shared" ca="1" si="4"/>
        <v>1312.24290597962</v>
      </c>
      <c r="BA5" s="31">
        <f t="shared" ca="1" si="4"/>
        <v>898.32966789719251</v>
      </c>
      <c r="BB5" s="31">
        <f t="shared" ca="1" si="4"/>
        <v>455.2766134083721</v>
      </c>
      <c r="BC5" s="31">
        <f t="shared" ca="1" si="4"/>
        <v>183.28615410176752</v>
      </c>
      <c r="BD5" s="31">
        <f t="shared" ca="1" si="4"/>
        <v>155.21920798750764</v>
      </c>
      <c r="BE5" s="31">
        <f t="shared" ca="1" si="4"/>
        <v>305.57168274412226</v>
      </c>
      <c r="BF5" s="31">
        <f t="shared" ca="1" si="4"/>
        <v>508.62585452597091</v>
      </c>
      <c r="BG5" s="31">
        <f t="shared" ca="1" si="4"/>
        <v>670.41640224234129</v>
      </c>
      <c r="BH5" s="31">
        <f t="shared" ca="1" si="4"/>
        <v>766.31463124802997</v>
      </c>
      <c r="BI5" s="31">
        <f t="shared" ca="1" si="4"/>
        <v>816.47976252793489</v>
      </c>
      <c r="BJ5" s="31">
        <f t="shared" ca="1" si="4"/>
        <v>843.08301318899896</v>
      </c>
      <c r="BK5" s="31">
        <f t="shared" ca="1" si="4"/>
        <v>852.22933540772556</v>
      </c>
      <c r="BL5" s="15">
        <f t="shared" ca="1" si="7"/>
        <v>155.21920798750764</v>
      </c>
      <c r="BM5" s="410">
        <f t="shared" ca="1" si="8"/>
        <v>6</v>
      </c>
    </row>
    <row r="6" spans="1:70">
      <c r="A6" s="373"/>
      <c r="B6" s="60"/>
      <c r="C6" s="374"/>
      <c r="D6" s="374"/>
      <c r="E6" s="765"/>
      <c r="F6" s="241"/>
      <c r="G6" s="58"/>
      <c r="H6" s="58"/>
      <c r="I6" s="58"/>
      <c r="J6" s="239"/>
      <c r="K6" s="239"/>
      <c r="L6" s="239"/>
      <c r="M6" s="238"/>
      <c r="N6" s="239"/>
      <c r="O6" s="239"/>
      <c r="P6" s="239"/>
      <c r="Q6" s="238"/>
      <c r="R6" s="58"/>
      <c r="S6" s="26">
        <f t="shared" si="9"/>
        <v>22.50001</v>
      </c>
      <c r="T6" s="39">
        <f t="shared" ca="1" si="5"/>
        <v>125.68928265470717</v>
      </c>
      <c r="U6" s="39">
        <f t="shared" ca="1" si="3"/>
        <v>123.47861639919111</v>
      </c>
      <c r="V6" s="39">
        <f t="shared" ca="1" si="3"/>
        <v>117.20917111496524</v>
      </c>
      <c r="W6" s="39">
        <f t="shared" ca="1" si="3"/>
        <v>107.88712133273707</v>
      </c>
      <c r="X6" s="39">
        <f t="shared" ca="1" si="3"/>
        <v>96.938571765393064</v>
      </c>
      <c r="Y6" s="39">
        <f t="shared" ca="1" si="3"/>
        <v>85.90047039825734</v>
      </c>
      <c r="Z6" s="39">
        <f t="shared" ca="1" si="3"/>
        <v>76.103967793511018</v>
      </c>
      <c r="AA6" s="39">
        <f t="shared" ca="1" si="3"/>
        <v>68.428579644488991</v>
      </c>
      <c r="AB6" s="39">
        <f t="shared" ca="1" si="3"/>
        <v>63.185470739061017</v>
      </c>
      <c r="AC6" s="39">
        <f t="shared" ca="1" si="3"/>
        <v>60.153028089149053</v>
      </c>
      <c r="AD6" s="39">
        <f t="shared" ca="1" si="3"/>
        <v>58.747085224352944</v>
      </c>
      <c r="AE6" s="39">
        <f t="shared" ca="1" si="3"/>
        <v>58.272632401834784</v>
      </c>
      <c r="AF6" s="39">
        <f t="shared" ca="1" si="3"/>
        <v>58.183080602043077</v>
      </c>
      <c r="AG6" s="39"/>
      <c r="AH6" s="26">
        <f t="shared" si="10"/>
        <v>22.50001</v>
      </c>
      <c r="AI6" s="31">
        <v>0.77574577702148617</v>
      </c>
      <c r="AJ6" s="31">
        <v>0.76210169396285588</v>
      </c>
      <c r="AK6" s="31">
        <v>0.72340710043202594</v>
      </c>
      <c r="AL6" s="31">
        <v>0.66587203778381254</v>
      </c>
      <c r="AM6" s="31">
        <v>0.59829832814056283</v>
      </c>
      <c r="AN6" s="31">
        <v>0.53017191082768667</v>
      </c>
      <c r="AO6" s="31">
        <v>0.46970855735235884</v>
      </c>
      <c r="AP6" s="31">
        <v>0.42233657926603463</v>
      </c>
      <c r="AQ6" s="31">
        <v>0.38997646465687408</v>
      </c>
      <c r="AR6" s="31">
        <v>0.37126043310634355</v>
      </c>
      <c r="AS6" s="31">
        <v>0.36258304855084955</v>
      </c>
      <c r="AT6" s="31">
        <v>0.35965475772373501</v>
      </c>
      <c r="AU6" s="31">
        <v>0.35910205005410867</v>
      </c>
      <c r="AX6" s="26">
        <f t="shared" si="11"/>
        <v>22.50001</v>
      </c>
      <c r="AY6" s="31">
        <f t="shared" ca="1" si="6"/>
        <v>848.63830552498723</v>
      </c>
      <c r="AZ6" s="31">
        <f t="shared" ca="1" si="4"/>
        <v>729.36479944148539</v>
      </c>
      <c r="BA6" s="31">
        <f t="shared" ca="1" si="4"/>
        <v>455.2766134083721</v>
      </c>
      <c r="BB6" s="31">
        <f t="shared" ca="1" si="4"/>
        <v>217.35715756834114</v>
      </c>
      <c r="BC6" s="31">
        <f t="shared" ca="1" si="4"/>
        <v>180.8249208457909</v>
      </c>
      <c r="BD6" s="31">
        <f t="shared" ca="1" si="4"/>
        <v>381.49032557926751</v>
      </c>
      <c r="BE6" s="31">
        <f t="shared" ca="1" si="4"/>
        <v>722.88525469004117</v>
      </c>
      <c r="BF6" s="31">
        <f t="shared" ca="1" si="4"/>
        <v>1060.6446429102928</v>
      </c>
      <c r="BG6" s="31">
        <f t="shared" ca="1" si="4"/>
        <v>1297.251345130454</v>
      </c>
      <c r="BH6" s="31">
        <f t="shared" ca="1" si="4"/>
        <v>1418.3543624604977</v>
      </c>
      <c r="BI6" s="31">
        <f t="shared" ca="1" si="4"/>
        <v>1463.39965812949</v>
      </c>
      <c r="BJ6" s="31">
        <f t="shared" ca="1" si="4"/>
        <v>1475.9117644959244</v>
      </c>
      <c r="BK6" s="31">
        <f t="shared" ca="1" si="4"/>
        <v>1478.3322149783323</v>
      </c>
      <c r="BL6" s="15">
        <f t="shared" ca="1" si="7"/>
        <v>180.8249208457909</v>
      </c>
      <c r="BM6" s="410">
        <f t="shared" ca="1" si="8"/>
        <v>5</v>
      </c>
    </row>
    <row r="7" spans="1:70">
      <c r="A7" s="373"/>
      <c r="B7" s="60"/>
      <c r="C7" s="60"/>
      <c r="D7" s="60"/>
      <c r="E7" s="765"/>
      <c r="F7" s="241"/>
      <c r="G7" s="58"/>
      <c r="H7" s="58"/>
      <c r="I7" s="58"/>
      <c r="J7" s="239"/>
      <c r="K7" s="239"/>
      <c r="L7" s="239"/>
      <c r="M7" s="238"/>
      <c r="N7" s="239"/>
      <c r="O7" s="239"/>
      <c r="P7" s="239"/>
      <c r="Q7" s="238"/>
      <c r="R7" s="58"/>
      <c r="S7" s="26">
        <f t="shared" si="9"/>
        <v>30.00001</v>
      </c>
      <c r="T7" s="39">
        <f t="shared" ca="1" si="5"/>
        <v>114.74073308736317</v>
      </c>
      <c r="U7" s="39">
        <f t="shared" ca="1" si="3"/>
        <v>112.53006683184711</v>
      </c>
      <c r="V7" s="39">
        <f t="shared" ca="1" si="3"/>
        <v>106.26062154762124</v>
      </c>
      <c r="W7" s="39">
        <f t="shared" ca="1" si="3"/>
        <v>96.938571765393064</v>
      </c>
      <c r="X7" s="39">
        <f t="shared" ca="1" si="3"/>
        <v>85.990022198049061</v>
      </c>
      <c r="Y7" s="39">
        <f t="shared" ca="1" si="3"/>
        <v>74.951920830913338</v>
      </c>
      <c r="Z7" s="39">
        <f t="shared" ca="1" si="3"/>
        <v>65.155418226167015</v>
      </c>
      <c r="AA7" s="39">
        <f t="shared" ca="1" si="3"/>
        <v>57.480030077144995</v>
      </c>
      <c r="AB7" s="39">
        <f t="shared" ca="1" si="3"/>
        <v>52.236921171717015</v>
      </c>
      <c r="AC7" s="39">
        <f t="shared" ca="1" si="3"/>
        <v>49.204478521805058</v>
      </c>
      <c r="AD7" s="39">
        <f t="shared" ca="1" si="3"/>
        <v>47.798535657008934</v>
      </c>
      <c r="AE7" s="39">
        <f t="shared" ca="1" si="3"/>
        <v>47.324082834490781</v>
      </c>
      <c r="AF7" s="39">
        <f t="shared" ca="1" si="3"/>
        <v>47.234531034699081</v>
      </c>
      <c r="AG7" s="39"/>
      <c r="AH7" s="26">
        <f t="shared" si="10"/>
        <v>30.00001</v>
      </c>
      <c r="AI7" s="31">
        <v>0.70817206737823646</v>
      </c>
      <c r="AJ7" s="31">
        <v>0.69452798431960616</v>
      </c>
      <c r="AK7" s="31">
        <v>0.65583339078877623</v>
      </c>
      <c r="AL7" s="31">
        <v>0.59829832814056283</v>
      </c>
      <c r="AM7" s="31">
        <v>0.53072461849731312</v>
      </c>
      <c r="AN7" s="31">
        <v>0.4625982011844369</v>
      </c>
      <c r="AO7" s="31">
        <v>0.40213484770910907</v>
      </c>
      <c r="AP7" s="31">
        <v>0.35476286962278492</v>
      </c>
      <c r="AQ7" s="31">
        <v>0.32240275501362431</v>
      </c>
      <c r="AR7" s="31">
        <v>0.30368672346309383</v>
      </c>
      <c r="AS7" s="31">
        <v>0.29500933890759978</v>
      </c>
      <c r="AT7" s="31">
        <v>0.29208104808048524</v>
      </c>
      <c r="AU7" s="31">
        <v>0.29152834041085895</v>
      </c>
      <c r="AX7" s="26">
        <f t="shared" si="11"/>
        <v>30.00001</v>
      </c>
      <c r="AY7" s="31">
        <f t="shared" ca="1" si="6"/>
        <v>359.62562879533357</v>
      </c>
      <c r="AZ7" s="31">
        <f t="shared" ca="1" si="4"/>
        <v>297.15478527038869</v>
      </c>
      <c r="BA7" s="31">
        <f t="shared" ca="1" si="4"/>
        <v>183.2861541017669</v>
      </c>
      <c r="BB7" s="31">
        <f t="shared" ca="1" si="4"/>
        <v>180.8249208457909</v>
      </c>
      <c r="BC7" s="31">
        <f t="shared" ca="1" si="4"/>
        <v>415.36653374452567</v>
      </c>
      <c r="BD7" s="31">
        <f t="shared" ca="1" si="4"/>
        <v>880.67122832920381</v>
      </c>
      <c r="BE7" s="31">
        <f t="shared" ca="1" si="4"/>
        <v>1444.9766305571493</v>
      </c>
      <c r="BF7" s="31">
        <f t="shared" ca="1" si="4"/>
        <v>1942.4092695659328</v>
      </c>
      <c r="BG7" s="31">
        <f t="shared" ca="1" si="4"/>
        <v>2270.8879573059212</v>
      </c>
      <c r="BH7" s="31">
        <f t="shared" ca="1" si="4"/>
        <v>2427.0602975972347</v>
      </c>
      <c r="BI7" s="31">
        <f t="shared" ca="1" si="4"/>
        <v>2471.5592891902679</v>
      </c>
      <c r="BJ7" s="31">
        <f t="shared" ca="1" si="4"/>
        <v>2471.5236460898191</v>
      </c>
      <c r="BK7" s="31">
        <f t="shared" ca="1" si="4"/>
        <v>2467.509536802143</v>
      </c>
      <c r="BL7" s="15">
        <f t="shared" ca="1" si="7"/>
        <v>180.8249208457909</v>
      </c>
      <c r="BM7" s="410">
        <f t="shared" ca="1" si="8"/>
        <v>4</v>
      </c>
    </row>
    <row r="8" spans="1:70">
      <c r="A8" s="373"/>
      <c r="B8" s="60"/>
      <c r="C8" s="374"/>
      <c r="D8" s="60"/>
      <c r="E8" s="765"/>
      <c r="F8" s="241"/>
      <c r="G8" s="58"/>
      <c r="H8" s="58"/>
      <c r="I8" s="58"/>
      <c r="J8" s="239"/>
      <c r="K8" s="239"/>
      <c r="L8" s="239"/>
      <c r="M8" s="238"/>
      <c r="N8" s="239"/>
      <c r="O8" s="239"/>
      <c r="P8" s="239"/>
      <c r="Q8" s="238"/>
      <c r="R8" s="58"/>
      <c r="S8" s="26">
        <f t="shared" si="9"/>
        <v>37.500010000000003</v>
      </c>
      <c r="T8" s="39">
        <f t="shared" ca="1" si="5"/>
        <v>103.70263172022746</v>
      </c>
      <c r="U8" s="39">
        <f t="shared" ca="1" si="3"/>
        <v>101.49196546471141</v>
      </c>
      <c r="V8" s="39">
        <f t="shared" ca="1" si="3"/>
        <v>95.222520180485532</v>
      </c>
      <c r="W8" s="39">
        <f t="shared" ca="1" si="3"/>
        <v>85.90047039825734</v>
      </c>
      <c r="X8" s="39">
        <f t="shared" ca="1" si="3"/>
        <v>74.951920830913352</v>
      </c>
      <c r="Y8" s="39">
        <f t="shared" ca="1" si="3"/>
        <v>63.913819463777635</v>
      </c>
      <c r="Z8" s="39">
        <f t="shared" ca="1" si="3"/>
        <v>54.117316859031291</v>
      </c>
      <c r="AA8" s="39">
        <f t="shared" ca="1" si="3"/>
        <v>46.441928710009286</v>
      </c>
      <c r="AB8" s="39">
        <f t="shared" ca="1" si="3"/>
        <v>41.198819804581312</v>
      </c>
      <c r="AC8" s="39">
        <f t="shared" ca="1" si="3"/>
        <v>38.166377154669355</v>
      </c>
      <c r="AD8" s="39">
        <f t="shared" ca="1" si="3"/>
        <v>36.760434289873224</v>
      </c>
      <c r="AE8" s="39">
        <f t="shared" ca="1" si="3"/>
        <v>36.285981467355064</v>
      </c>
      <c r="AF8" s="39">
        <f t="shared" ca="1" si="3"/>
        <v>36.196429667563372</v>
      </c>
      <c r="AG8" s="39"/>
      <c r="AH8" s="26">
        <f t="shared" si="10"/>
        <v>37.500010000000003</v>
      </c>
      <c r="AI8" s="31">
        <v>0.64004565006536029</v>
      </c>
      <c r="AJ8" s="31">
        <v>0.62640156700673011</v>
      </c>
      <c r="AK8" s="31">
        <v>0.58770697347590006</v>
      </c>
      <c r="AL8" s="31">
        <v>0.53017191082768667</v>
      </c>
      <c r="AM8" s="31">
        <v>0.46259820118443695</v>
      </c>
      <c r="AN8" s="31">
        <v>0.39447178387156084</v>
      </c>
      <c r="AO8" s="31">
        <v>0.3340084303962329</v>
      </c>
      <c r="AP8" s="31">
        <v>0.28663645230990881</v>
      </c>
      <c r="AQ8" s="31">
        <v>0.25427633770074826</v>
      </c>
      <c r="AR8" s="31">
        <v>0.23556030615021775</v>
      </c>
      <c r="AS8" s="31">
        <v>0.22688292159472367</v>
      </c>
      <c r="AT8" s="31">
        <v>0.2239546307676091</v>
      </c>
      <c r="AU8" s="31">
        <v>0.22340192309798287</v>
      </c>
      <c r="AX8" s="26">
        <f t="shared" si="11"/>
        <v>37.500010000000003</v>
      </c>
      <c r="AY8" s="31">
        <f t="shared" ca="1" si="6"/>
        <v>121.41313116420147</v>
      </c>
      <c r="AZ8" s="31">
        <f t="shared" ca="1" si="4"/>
        <v>113.89132521451283</v>
      </c>
      <c r="BA8" s="31">
        <f t="shared" ca="1" si="4"/>
        <v>155.21920798750764</v>
      </c>
      <c r="BB8" s="31">
        <f t="shared" ca="1" si="4"/>
        <v>381.49032557926751</v>
      </c>
      <c r="BC8" s="31">
        <f t="shared" ca="1" si="4"/>
        <v>880.67122832920347</v>
      </c>
      <c r="BD8" s="31">
        <f t="shared" ca="1" si="4"/>
        <v>1606.4462553118326</v>
      </c>
      <c r="BE8" s="31">
        <f t="shared" ca="1" si="4"/>
        <v>2393.1671562696488</v>
      </c>
      <c r="BF8" s="31">
        <f t="shared" ca="1" si="4"/>
        <v>3053.8972989797944</v>
      </c>
      <c r="BG8" s="31">
        <f t="shared" ca="1" si="4"/>
        <v>3481.3329530582487</v>
      </c>
      <c r="BH8" s="31">
        <f t="shared" ca="1" si="4"/>
        <v>3681.5132221127747</v>
      </c>
      <c r="BI8" s="31">
        <f t="shared" ca="1" si="4"/>
        <v>3734.1132034655548</v>
      </c>
      <c r="BJ8" s="31">
        <f t="shared" ca="1" si="4"/>
        <v>3727.76070824724</v>
      </c>
      <c r="BK8" s="31">
        <f t="shared" ca="1" si="4"/>
        <v>3719.5776415063124</v>
      </c>
      <c r="BL8" s="15">
        <f t="shared" ca="1" si="7"/>
        <v>113.89132521451283</v>
      </c>
      <c r="BM8" s="410">
        <f t="shared" ca="1" si="8"/>
        <v>2</v>
      </c>
    </row>
    <row r="9" spans="1:70">
      <c r="A9" s="373"/>
      <c r="B9" s="60"/>
      <c r="C9" s="60"/>
      <c r="D9" s="60"/>
      <c r="E9" s="765"/>
      <c r="F9" s="241"/>
      <c r="G9" s="58"/>
      <c r="H9" s="58"/>
      <c r="I9" s="58"/>
      <c r="J9" s="239"/>
      <c r="K9" s="239"/>
      <c r="L9" s="239"/>
      <c r="M9" s="238"/>
      <c r="N9" s="239"/>
      <c r="O9" s="239"/>
      <c r="P9" s="239"/>
      <c r="Q9" s="238"/>
      <c r="R9" s="58"/>
      <c r="S9" s="26">
        <f t="shared" si="9"/>
        <v>45.000010000000003</v>
      </c>
      <c r="T9" s="39">
        <f t="shared" ca="1" si="5"/>
        <v>93.906129115481107</v>
      </c>
      <c r="U9" s="39">
        <f t="shared" ca="1" si="3"/>
        <v>91.695462859965076</v>
      </c>
      <c r="V9" s="39">
        <f t="shared" ca="1" si="3"/>
        <v>85.426017575739209</v>
      </c>
      <c r="W9" s="39">
        <f t="shared" ca="1" si="3"/>
        <v>76.103967793511003</v>
      </c>
      <c r="X9" s="39">
        <f t="shared" ca="1" si="3"/>
        <v>65.155418226167001</v>
      </c>
      <c r="Y9" s="39">
        <f t="shared" ca="1" si="3"/>
        <v>54.117316859031291</v>
      </c>
      <c r="Z9" s="39">
        <f t="shared" ca="1" si="3"/>
        <v>44.320814254284947</v>
      </c>
      <c r="AA9" s="39">
        <f t="shared" ca="1" si="3"/>
        <v>36.645426105262949</v>
      </c>
      <c r="AB9" s="39">
        <f t="shared" ca="1" si="3"/>
        <v>31.402317199834968</v>
      </c>
      <c r="AC9" s="39">
        <f t="shared" ca="1" si="3"/>
        <v>28.369874549923008</v>
      </c>
      <c r="AD9" s="39">
        <f t="shared" ca="1" si="3"/>
        <v>26.963931685126884</v>
      </c>
      <c r="AE9" s="39">
        <f t="shared" ca="1" si="3"/>
        <v>26.489478862608721</v>
      </c>
      <c r="AF9" s="39">
        <f t="shared" ca="1" si="3"/>
        <v>26.399927062817031</v>
      </c>
      <c r="AG9" s="39"/>
      <c r="AH9" s="26">
        <f t="shared" si="10"/>
        <v>45.000010000000003</v>
      </c>
      <c r="AI9" s="31">
        <v>0.57958229659003235</v>
      </c>
      <c r="AJ9" s="31">
        <v>0.56593821353140217</v>
      </c>
      <c r="AK9" s="31">
        <v>0.52724362000057223</v>
      </c>
      <c r="AL9" s="31">
        <v>0.46970855735235878</v>
      </c>
      <c r="AM9" s="31">
        <v>0.40213484770910901</v>
      </c>
      <c r="AN9" s="31">
        <v>0.3340084303962329</v>
      </c>
      <c r="AO9" s="31">
        <v>0.27354507692090496</v>
      </c>
      <c r="AP9" s="31">
        <v>0.22617309883458089</v>
      </c>
      <c r="AQ9" s="31">
        <v>0.19381298422542032</v>
      </c>
      <c r="AR9" s="31">
        <v>0.17509695267488981</v>
      </c>
      <c r="AS9" s="31">
        <v>0.16641956811939573</v>
      </c>
      <c r="AT9" s="31">
        <v>0.16349127729228116</v>
      </c>
      <c r="AU9" s="31">
        <v>0.16293856962265493</v>
      </c>
      <c r="AX9" s="26">
        <f t="shared" si="11"/>
        <v>45.000010000000003</v>
      </c>
      <c r="AY9" s="31">
        <f t="shared" ca="1" si="6"/>
        <v>97.219251937761584</v>
      </c>
      <c r="AZ9" s="31">
        <f t="shared" ca="1" si="4"/>
        <v>135.2606047159899</v>
      </c>
      <c r="BA9" s="31">
        <f t="shared" ca="1" si="4"/>
        <v>305.5716827441222</v>
      </c>
      <c r="BB9" s="31">
        <f t="shared" ca="1" si="4"/>
        <v>722.88525469004185</v>
      </c>
      <c r="BC9" s="31">
        <f t="shared" ca="1" si="4"/>
        <v>1444.9766305571502</v>
      </c>
      <c r="BD9" s="31">
        <f t="shared" ca="1" si="4"/>
        <v>2393.1671562696483</v>
      </c>
      <c r="BE9" s="31">
        <f t="shared" ca="1" si="4"/>
        <v>3374.080547064209</v>
      </c>
      <c r="BF9" s="31">
        <f t="shared" ca="1" si="4"/>
        <v>4182.94504649588</v>
      </c>
      <c r="BG9" s="31">
        <f t="shared" ca="1" si="4"/>
        <v>4706.9630395316526</v>
      </c>
      <c r="BH9" s="31">
        <f t="shared" ca="1" si="4"/>
        <v>4958.1624888155784</v>
      </c>
      <c r="BI9" s="31">
        <f t="shared" ca="1" si="4"/>
        <v>5029.9136316347458</v>
      </c>
      <c r="BJ9" s="31">
        <f t="shared" ca="1" si="4"/>
        <v>5026.7111718990172</v>
      </c>
      <c r="BK9" s="31">
        <f t="shared" ca="1" si="4"/>
        <v>5018.0331307707866</v>
      </c>
      <c r="BL9" s="15">
        <f t="shared" ca="1" si="7"/>
        <v>97.219251937761584</v>
      </c>
      <c r="BM9" s="410">
        <f t="shared" ca="1" si="8"/>
        <v>1</v>
      </c>
    </row>
    <row r="10" spans="1:70">
      <c r="A10" s="373"/>
      <c r="B10" s="60"/>
      <c r="C10" s="374"/>
      <c r="D10" s="374"/>
      <c r="E10" s="765"/>
      <c r="F10" s="241"/>
      <c r="G10" s="58"/>
      <c r="H10" s="58"/>
      <c r="I10" s="58"/>
      <c r="J10" s="239"/>
      <c r="K10" s="239"/>
      <c r="L10" s="239"/>
      <c r="M10" s="238"/>
      <c r="N10" s="239"/>
      <c r="O10" s="239"/>
      <c r="P10" s="239"/>
      <c r="Q10" s="238"/>
      <c r="R10" s="58"/>
      <c r="S10" s="26">
        <f t="shared" si="9"/>
        <v>52.500010000000003</v>
      </c>
      <c r="T10" s="39">
        <f t="shared" ca="1" si="5"/>
        <v>86.230740966459109</v>
      </c>
      <c r="U10" s="39">
        <f t="shared" ca="1" si="3"/>
        <v>84.020074710943064</v>
      </c>
      <c r="V10" s="39">
        <f t="shared" ca="1" si="3"/>
        <v>77.750629426717182</v>
      </c>
      <c r="W10" s="39">
        <f t="shared" ca="1" si="3"/>
        <v>68.428579644489005</v>
      </c>
      <c r="X10" s="39">
        <f t="shared" ca="1" si="3"/>
        <v>57.48003007714501</v>
      </c>
      <c r="Y10" s="39">
        <f t="shared" ca="1" si="3"/>
        <v>46.441928710009286</v>
      </c>
      <c r="Z10" s="39">
        <f t="shared" ca="1" si="3"/>
        <v>36.645426105262949</v>
      </c>
      <c r="AA10" s="39">
        <f t="shared" ca="1" si="3"/>
        <v>28.970037956240944</v>
      </c>
      <c r="AB10" s="39">
        <f t="shared" ca="1" si="3"/>
        <v>23.726929050812963</v>
      </c>
      <c r="AC10" s="39">
        <f t="shared" ca="1" si="3"/>
        <v>20.694486400901006</v>
      </c>
      <c r="AD10" s="39">
        <f t="shared" ca="1" si="3"/>
        <v>19.288543536104886</v>
      </c>
      <c r="AE10" s="39">
        <f t="shared" ca="1" si="3"/>
        <v>18.814090713586722</v>
      </c>
      <c r="AF10" s="39">
        <f t="shared" ca="1" si="3"/>
        <v>18.72453891379503</v>
      </c>
      <c r="AG10" s="39"/>
      <c r="AH10" s="26">
        <f t="shared" si="10"/>
        <v>52.500010000000003</v>
      </c>
      <c r="AI10" s="31">
        <v>0.53221031850370826</v>
      </c>
      <c r="AJ10" s="31">
        <v>0.51856623544507807</v>
      </c>
      <c r="AK10" s="31">
        <v>0.47987164191424808</v>
      </c>
      <c r="AL10" s="31">
        <v>0.42233657926603468</v>
      </c>
      <c r="AM10" s="31">
        <v>0.35476286962278497</v>
      </c>
      <c r="AN10" s="31">
        <v>0.28663645230990881</v>
      </c>
      <c r="AO10" s="31">
        <v>0.22617309883458089</v>
      </c>
      <c r="AP10" s="31">
        <v>0.17880112074825683</v>
      </c>
      <c r="AQ10" s="31">
        <v>0.14644100613909625</v>
      </c>
      <c r="AR10" s="31">
        <v>0.12772497458856574</v>
      </c>
      <c r="AS10" s="31">
        <v>0.11904759003307169</v>
      </c>
      <c r="AT10" s="31">
        <v>0.11611929920595714</v>
      </c>
      <c r="AU10" s="31">
        <v>0.11556659153633086</v>
      </c>
      <c r="AX10" s="26">
        <f t="shared" si="11"/>
        <v>52.500010000000003</v>
      </c>
      <c r="AY10" s="31">
        <f t="shared" ca="1" si="6"/>
        <v>178.49261289838228</v>
      </c>
      <c r="AZ10" s="31">
        <f t="shared" ca="1" si="4"/>
        <v>248.21984556753063</v>
      </c>
      <c r="BA10" s="31">
        <f t="shared" ca="1" si="4"/>
        <v>508.62585452597091</v>
      </c>
      <c r="BB10" s="31">
        <f t="shared" ca="1" si="4"/>
        <v>1060.6446429102921</v>
      </c>
      <c r="BC10" s="31">
        <f t="shared" ca="1" si="4"/>
        <v>1942.4092695659319</v>
      </c>
      <c r="BD10" s="31">
        <f t="shared" ca="1" si="4"/>
        <v>3053.8972989797944</v>
      </c>
      <c r="BE10" s="31">
        <f t="shared" ca="1" si="4"/>
        <v>4182.94504649588</v>
      </c>
      <c r="BF10" s="31">
        <f t="shared" ca="1" si="4"/>
        <v>5111.8822756709869</v>
      </c>
      <c r="BG10" s="31">
        <f t="shared" ca="1" si="4"/>
        <v>5722.5319817609361</v>
      </c>
      <c r="BH10" s="31">
        <f t="shared" ca="1" si="4"/>
        <v>6028.6772642081214</v>
      </c>
      <c r="BI10" s="31">
        <f t="shared" ca="1" si="4"/>
        <v>6130.4062058404179</v>
      </c>
      <c r="BJ10" s="31">
        <f t="shared" ca="1" si="4"/>
        <v>6140.6328863878116</v>
      </c>
      <c r="BK10" s="31">
        <f t="shared" ca="1" si="4"/>
        <v>6135.5790981724112</v>
      </c>
      <c r="BL10" s="15">
        <f t="shared" ca="1" si="7"/>
        <v>178.49261289838228</v>
      </c>
      <c r="BM10" s="410">
        <f t="shared" ca="1" si="8"/>
        <v>1</v>
      </c>
    </row>
    <row r="11" spans="1:70">
      <c r="A11" s="373"/>
      <c r="B11" s="60"/>
      <c r="C11" s="186"/>
      <c r="D11" s="186"/>
      <c r="E11" s="765"/>
      <c r="F11" s="241"/>
      <c r="G11" s="58"/>
      <c r="H11" s="58"/>
      <c r="I11" s="58"/>
      <c r="J11" s="239"/>
      <c r="K11" s="239"/>
      <c r="L11" s="239"/>
      <c r="M11" s="238"/>
      <c r="N11" s="239"/>
      <c r="O11" s="239"/>
      <c r="P11" s="239"/>
      <c r="Q11" s="238"/>
      <c r="R11" s="58"/>
      <c r="S11" s="26">
        <f t="shared" si="9"/>
        <v>60.000010000000003</v>
      </c>
      <c r="T11" s="39">
        <f t="shared" ca="1" si="5"/>
        <v>80.987632061031121</v>
      </c>
      <c r="U11" s="39">
        <f t="shared" ca="1" si="3"/>
        <v>78.77696580551509</v>
      </c>
      <c r="V11" s="39">
        <f t="shared" ca="1" si="3"/>
        <v>72.507520521289209</v>
      </c>
      <c r="W11" s="39">
        <f t="shared" ca="1" si="3"/>
        <v>63.185470739061024</v>
      </c>
      <c r="X11" s="39">
        <f t="shared" ca="1" si="3"/>
        <v>52.236921171717022</v>
      </c>
      <c r="Y11" s="39">
        <f t="shared" ca="1" si="3"/>
        <v>41.198819804581312</v>
      </c>
      <c r="Z11" s="39">
        <f t="shared" ca="1" si="3"/>
        <v>31.402317199834961</v>
      </c>
      <c r="AA11" s="39">
        <f t="shared" ca="1" si="3"/>
        <v>23.726929050812963</v>
      </c>
      <c r="AB11" s="39">
        <f t="shared" ca="1" si="3"/>
        <v>18.483820145384978</v>
      </c>
      <c r="AC11" s="39">
        <f t="shared" ca="1" si="3"/>
        <v>15.451377495473023</v>
      </c>
      <c r="AD11" s="39">
        <f t="shared" ca="1" si="3"/>
        <v>14.045434630676901</v>
      </c>
      <c r="AE11" s="39">
        <f t="shared" ca="1" si="3"/>
        <v>13.570981808158741</v>
      </c>
      <c r="AF11" s="39">
        <f t="shared" ca="1" si="3"/>
        <v>13.481430008367045</v>
      </c>
      <c r="AG11" s="39"/>
      <c r="AH11" s="26">
        <f t="shared" si="10"/>
        <v>60.000010000000003</v>
      </c>
      <c r="AI11" s="31">
        <v>0.49985020389454765</v>
      </c>
      <c r="AJ11" s="31">
        <v>0.48620612083591752</v>
      </c>
      <c r="AK11" s="31">
        <v>0.44751152730508753</v>
      </c>
      <c r="AL11" s="31">
        <v>0.38997646465687413</v>
      </c>
      <c r="AM11" s="31">
        <v>0.32240275501362436</v>
      </c>
      <c r="AN11" s="31">
        <v>0.25427633770074826</v>
      </c>
      <c r="AO11" s="31">
        <v>0.19381298422542029</v>
      </c>
      <c r="AP11" s="31">
        <v>0.14644100613909625</v>
      </c>
      <c r="AQ11" s="31">
        <v>0.11408089152993564</v>
      </c>
      <c r="AR11" s="31">
        <v>9.536485997940515E-2</v>
      </c>
      <c r="AS11" s="31">
        <v>8.6687475423911101E-2</v>
      </c>
      <c r="AT11" s="31">
        <v>8.3759184596796543E-2</v>
      </c>
      <c r="AU11" s="31">
        <v>8.3206476927170273E-2</v>
      </c>
      <c r="AX11" s="26">
        <f t="shared" si="11"/>
        <v>60.000010000000003</v>
      </c>
      <c r="AY11" s="31">
        <f t="shared" ca="1" si="6"/>
        <v>274.29575390496103</v>
      </c>
      <c r="AZ11" s="31">
        <f t="shared" ca="1" si="4"/>
        <v>361.05859329588867</v>
      </c>
      <c r="BA11" s="31">
        <f t="shared" ca="1" si="4"/>
        <v>670.41640224234061</v>
      </c>
      <c r="BB11" s="31">
        <f t="shared" ca="1" si="4"/>
        <v>1297.2513451304535</v>
      </c>
      <c r="BC11" s="31">
        <f t="shared" ca="1" si="4"/>
        <v>2270.8879573059207</v>
      </c>
      <c r="BD11" s="31">
        <f t="shared" ca="1" si="4"/>
        <v>3481.3329530582487</v>
      </c>
      <c r="BE11" s="31">
        <f t="shared" ca="1" si="4"/>
        <v>4706.9630395316544</v>
      </c>
      <c r="BF11" s="31">
        <f t="shared" ca="1" si="4"/>
        <v>5722.5319817609361</v>
      </c>
      <c r="BG11" s="31">
        <f t="shared" ca="1" si="4"/>
        <v>6404.9530386548695</v>
      </c>
      <c r="BH11" s="31">
        <f t="shared" ca="1" si="4"/>
        <v>6765.8340651842555</v>
      </c>
      <c r="BI11" s="31">
        <f t="shared" ca="1" si="4"/>
        <v>6905.2429198827167</v>
      </c>
      <c r="BJ11" s="31">
        <f t="shared" ca="1" si="4"/>
        <v>6937.2357848836382</v>
      </c>
      <c r="BK11" s="31">
        <f t="shared" ca="1" si="4"/>
        <v>6939.2669774868782</v>
      </c>
      <c r="BL11" s="15">
        <f t="shared" ca="1" si="7"/>
        <v>274.29575390496103</v>
      </c>
      <c r="BM11" s="410">
        <f t="shared" ca="1" si="8"/>
        <v>1</v>
      </c>
    </row>
    <row r="12" spans="1:70">
      <c r="A12" s="373"/>
      <c r="B12" s="60"/>
      <c r="C12" s="187"/>
      <c r="D12" s="187"/>
      <c r="E12" s="765"/>
      <c r="F12" s="210"/>
      <c r="G12" s="57"/>
      <c r="H12" s="58"/>
      <c r="I12" s="58"/>
      <c r="J12" s="72"/>
      <c r="K12" s="72"/>
      <c r="L12" s="72"/>
      <c r="M12" s="72"/>
      <c r="N12" s="72"/>
      <c r="O12" s="162"/>
      <c r="P12" s="162"/>
      <c r="Q12" s="72"/>
      <c r="R12" s="162"/>
      <c r="S12" s="26">
        <f t="shared" si="9"/>
        <v>67.500010000000003</v>
      </c>
      <c r="T12" s="39">
        <f t="shared" ca="1" si="5"/>
        <v>77.955189411119164</v>
      </c>
      <c r="U12" s="39">
        <f t="shared" ca="1" si="3"/>
        <v>75.744523155603119</v>
      </c>
      <c r="V12" s="39">
        <f t="shared" ca="1" si="3"/>
        <v>69.475077871377252</v>
      </c>
      <c r="W12" s="39">
        <f t="shared" ca="1" si="3"/>
        <v>60.153028089149068</v>
      </c>
      <c r="X12" s="39">
        <f t="shared" ca="1" si="3"/>
        <v>49.204478521805065</v>
      </c>
      <c r="Y12" s="39">
        <f t="shared" ca="1" si="3"/>
        <v>38.166377154669355</v>
      </c>
      <c r="Z12" s="39">
        <f t="shared" ca="1" si="3"/>
        <v>28.369874549923008</v>
      </c>
      <c r="AA12" s="39">
        <f t="shared" ca="1" si="3"/>
        <v>20.694486400901006</v>
      </c>
      <c r="AB12" s="39">
        <f t="shared" ca="1" si="3"/>
        <v>15.451377495473022</v>
      </c>
      <c r="AC12" s="39">
        <f t="shared" ca="1" si="3"/>
        <v>12.418934845561067</v>
      </c>
      <c r="AD12" s="39">
        <f t="shared" ca="1" si="3"/>
        <v>11.012991980764944</v>
      </c>
      <c r="AE12" s="39">
        <f t="shared" ca="1" si="3"/>
        <v>10.538539158246786</v>
      </c>
      <c r="AF12" s="39">
        <f t="shared" ca="1" si="3"/>
        <v>10.448987358455089</v>
      </c>
      <c r="AG12" s="39"/>
      <c r="AH12" s="26">
        <f t="shared" si="10"/>
        <v>67.500010000000003</v>
      </c>
      <c r="AI12" s="31">
        <v>0.48113417234401717</v>
      </c>
      <c r="AJ12" s="31">
        <v>0.46749008928538699</v>
      </c>
      <c r="AK12" s="31">
        <v>0.428795495754557</v>
      </c>
      <c r="AL12" s="31">
        <v>0.3712604331063436</v>
      </c>
      <c r="AM12" s="31">
        <v>0.30368672346309389</v>
      </c>
      <c r="AN12" s="31">
        <v>0.23556030615021775</v>
      </c>
      <c r="AO12" s="31">
        <v>0.17509695267488981</v>
      </c>
      <c r="AP12" s="31">
        <v>0.12772497458856574</v>
      </c>
      <c r="AQ12" s="31">
        <v>9.5364859979405137E-2</v>
      </c>
      <c r="AR12" s="31">
        <v>7.6648828428874646E-2</v>
      </c>
      <c r="AS12" s="31">
        <v>6.7971443873380596E-2</v>
      </c>
      <c r="AT12" s="31">
        <v>6.5043153046266053E-2</v>
      </c>
      <c r="AU12" s="31">
        <v>6.4490445376639768E-2</v>
      </c>
      <c r="AX12" s="26">
        <f t="shared" si="11"/>
        <v>67.500010000000003</v>
      </c>
      <c r="AY12" s="31">
        <f t="shared" ca="1" si="6"/>
        <v>350.09545345650969</v>
      </c>
      <c r="AZ12" s="31">
        <f t="shared" ca="1" si="4"/>
        <v>441.87024571552149</v>
      </c>
      <c r="BA12" s="31">
        <f t="shared" ca="1" si="4"/>
        <v>766.31463124802917</v>
      </c>
      <c r="BB12" s="31">
        <f t="shared" ca="1" si="4"/>
        <v>1418.3543624604968</v>
      </c>
      <c r="BC12" s="31">
        <f t="shared" ca="1" si="4"/>
        <v>2427.0602975972338</v>
      </c>
      <c r="BD12" s="31">
        <f t="shared" ca="1" si="4"/>
        <v>3681.5132221127747</v>
      </c>
      <c r="BE12" s="31">
        <f t="shared" ca="1" si="4"/>
        <v>4958.1624888155784</v>
      </c>
      <c r="BF12" s="31">
        <f t="shared" ca="1" si="4"/>
        <v>6028.6772642081214</v>
      </c>
      <c r="BG12" s="31">
        <f t="shared" ca="1" si="4"/>
        <v>6765.8340651842555</v>
      </c>
      <c r="BH12" s="31">
        <f t="shared" ca="1" si="4"/>
        <v>7176.4388829277596</v>
      </c>
      <c r="BI12" s="31">
        <f t="shared" ca="1" si="4"/>
        <v>7355.7069942034223</v>
      </c>
      <c r="BJ12" s="31">
        <f t="shared" ca="1" si="4"/>
        <v>7413.5142511093873</v>
      </c>
      <c r="BK12" s="31">
        <f t="shared" ca="1" si="4"/>
        <v>7424.4840495145718</v>
      </c>
      <c r="BL12" s="15">
        <f t="shared" ca="1" si="7"/>
        <v>350.09545345650969</v>
      </c>
      <c r="BM12" s="410">
        <f t="shared" ca="1" si="8"/>
        <v>1</v>
      </c>
    </row>
    <row r="13" spans="1:70">
      <c r="A13" s="373"/>
      <c r="B13" s="60"/>
      <c r="C13" s="187"/>
      <c r="D13" s="187"/>
      <c r="E13" s="765"/>
      <c r="F13" s="210"/>
      <c r="G13" s="57"/>
      <c r="H13" s="58"/>
      <c r="I13" s="58"/>
      <c r="J13" s="72"/>
      <c r="K13" s="72"/>
      <c r="L13" s="72"/>
      <c r="M13" s="162"/>
      <c r="N13" s="72"/>
      <c r="O13" s="162"/>
      <c r="P13" s="162"/>
      <c r="Q13" s="162"/>
      <c r="R13" s="162"/>
      <c r="S13" s="26">
        <f t="shared" si="9"/>
        <v>75.000010000000003</v>
      </c>
      <c r="T13" s="39">
        <f t="shared" ca="1" si="5"/>
        <v>76.549246546323047</v>
      </c>
      <c r="U13" s="39">
        <f t="shared" ca="1" si="3"/>
        <v>74.338580290807016</v>
      </c>
      <c r="V13" s="39">
        <f t="shared" ca="1" si="3"/>
        <v>68.069135006581121</v>
      </c>
      <c r="W13" s="39">
        <f t="shared" ca="1" si="3"/>
        <v>58.747085224352944</v>
      </c>
      <c r="X13" s="39">
        <f t="shared" ca="1" si="3"/>
        <v>47.798535657008934</v>
      </c>
      <c r="Y13" s="39">
        <f t="shared" ca="1" si="3"/>
        <v>36.760434289873231</v>
      </c>
      <c r="Z13" s="39">
        <f t="shared" ca="1" si="3"/>
        <v>26.963931685126884</v>
      </c>
      <c r="AA13" s="39">
        <f t="shared" ca="1" si="3"/>
        <v>19.288543536104882</v>
      </c>
      <c r="AB13" s="39">
        <f t="shared" ca="1" si="3"/>
        <v>14.045434630676899</v>
      </c>
      <c r="AC13" s="39">
        <f t="shared" ca="1" si="3"/>
        <v>11.012991980764944</v>
      </c>
      <c r="AD13" s="39">
        <f t="shared" ca="1" si="3"/>
        <v>9.6070491159688203</v>
      </c>
      <c r="AE13" s="39">
        <f t="shared" ca="1" si="3"/>
        <v>9.1325962934506606</v>
      </c>
      <c r="AF13" s="39">
        <f t="shared" ca="1" si="3"/>
        <v>9.0430444936589662</v>
      </c>
      <c r="AG13" s="39"/>
      <c r="AH13" s="26">
        <f t="shared" si="10"/>
        <v>75.000010000000003</v>
      </c>
      <c r="AI13" s="31">
        <v>0.47245678778852318</v>
      </c>
      <c r="AJ13" s="31">
        <v>0.458812704729893</v>
      </c>
      <c r="AK13" s="31">
        <v>0.42011811119906295</v>
      </c>
      <c r="AL13" s="31">
        <v>0.36258304855084955</v>
      </c>
      <c r="AM13" s="31">
        <v>0.29500933890759978</v>
      </c>
      <c r="AN13" s="31">
        <v>0.2268829215947237</v>
      </c>
      <c r="AO13" s="31">
        <v>0.16641956811939573</v>
      </c>
      <c r="AP13" s="31">
        <v>0.11904759003307168</v>
      </c>
      <c r="AQ13" s="31">
        <v>8.6687475423911087E-2</v>
      </c>
      <c r="AR13" s="31">
        <v>6.7971443873380596E-2</v>
      </c>
      <c r="AS13" s="31">
        <v>5.929405931788654E-2</v>
      </c>
      <c r="AT13" s="31">
        <v>5.6365768490771989E-2</v>
      </c>
      <c r="AU13" s="31">
        <v>5.5813060821145719E-2</v>
      </c>
      <c r="AX13" s="26">
        <f t="shared" si="11"/>
        <v>75.000010000000003</v>
      </c>
      <c r="AY13" s="31">
        <f t="shared" ca="1" si="6"/>
        <v>407.74785447657166</v>
      </c>
      <c r="AZ13" s="31">
        <f t="shared" ca="1" si="4"/>
        <v>497.34330322454718</v>
      </c>
      <c r="BA13" s="31">
        <f t="shared" ca="1" si="4"/>
        <v>816.47976252793489</v>
      </c>
      <c r="BB13" s="31">
        <f t="shared" ca="1" si="4"/>
        <v>1463.39965812949</v>
      </c>
      <c r="BC13" s="31">
        <f t="shared" ca="1" si="4"/>
        <v>2471.5592891902679</v>
      </c>
      <c r="BD13" s="31">
        <f t="shared" ca="1" si="4"/>
        <v>3734.1132034655539</v>
      </c>
      <c r="BE13" s="31">
        <f t="shared" ca="1" si="4"/>
        <v>5029.9136316347458</v>
      </c>
      <c r="BF13" s="31">
        <f t="shared" ca="1" si="4"/>
        <v>6130.4062058404179</v>
      </c>
      <c r="BG13" s="31">
        <f t="shared" ca="1" si="4"/>
        <v>6905.2429198827185</v>
      </c>
      <c r="BH13" s="31">
        <f t="shared" ca="1" si="4"/>
        <v>7355.7069942034223</v>
      </c>
      <c r="BI13" s="31">
        <f t="shared" ca="1" si="4"/>
        <v>7570.260830521338</v>
      </c>
      <c r="BJ13" s="31">
        <f t="shared" ca="1" si="4"/>
        <v>7652.3390845046015</v>
      </c>
      <c r="BK13" s="31">
        <f t="shared" ca="1" si="4"/>
        <v>7671.9561767454907</v>
      </c>
      <c r="BL13" s="15">
        <f t="shared" ca="1" si="7"/>
        <v>407.74785447657166</v>
      </c>
      <c r="BM13" s="410">
        <f t="shared" ca="1" si="8"/>
        <v>1</v>
      </c>
    </row>
    <row r="14" spans="1:70">
      <c r="A14" s="373"/>
      <c r="B14" s="60"/>
      <c r="C14" s="187"/>
      <c r="D14" s="187"/>
      <c r="E14" s="765"/>
      <c r="F14" s="210"/>
      <c r="G14" s="57"/>
      <c r="H14" s="58"/>
      <c r="I14" s="58"/>
      <c r="J14" s="72"/>
      <c r="K14" s="72"/>
      <c r="L14" s="72"/>
      <c r="M14" s="72"/>
      <c r="N14" s="72"/>
      <c r="O14" s="162"/>
      <c r="P14" s="162"/>
      <c r="Q14" s="162"/>
      <c r="R14" s="162"/>
      <c r="S14" s="26">
        <f t="shared" si="9"/>
        <v>82.500010000000003</v>
      </c>
      <c r="T14" s="39">
        <f t="shared" ca="1" si="5"/>
        <v>76.074793723804888</v>
      </c>
      <c r="U14" s="39">
        <f t="shared" ca="1" si="3"/>
        <v>73.864127468288842</v>
      </c>
      <c r="V14" s="39">
        <f t="shared" ca="1" si="3"/>
        <v>67.594682184062961</v>
      </c>
      <c r="W14" s="39">
        <f t="shared" ca="1" si="3"/>
        <v>58.272632401834784</v>
      </c>
      <c r="X14" s="39">
        <f t="shared" ca="1" si="3"/>
        <v>47.324082834490781</v>
      </c>
      <c r="Y14" s="39">
        <f t="shared" ca="1" si="3"/>
        <v>36.285981467355064</v>
      </c>
      <c r="Z14" s="39">
        <f t="shared" ca="1" si="3"/>
        <v>26.489478862608724</v>
      </c>
      <c r="AA14" s="39">
        <f t="shared" ca="1" si="3"/>
        <v>18.814090713586722</v>
      </c>
      <c r="AB14" s="39">
        <f t="shared" ca="1" si="3"/>
        <v>13.570981808158741</v>
      </c>
      <c r="AC14" s="39">
        <f t="shared" ca="1" si="3"/>
        <v>10.538539158246786</v>
      </c>
      <c r="AD14" s="39">
        <f t="shared" ca="1" si="3"/>
        <v>9.1325962934506606</v>
      </c>
      <c r="AE14" s="39">
        <f t="shared" ca="1" si="3"/>
        <v>8.6581434709325027</v>
      </c>
      <c r="AF14" s="39">
        <f t="shared" ca="1" si="3"/>
        <v>8.5685916711408066</v>
      </c>
      <c r="AG14" s="39"/>
      <c r="AH14" s="26">
        <f t="shared" si="10"/>
        <v>82.500010000000003</v>
      </c>
      <c r="AI14" s="31">
        <v>0.46952849696140858</v>
      </c>
      <c r="AJ14" s="31">
        <v>0.4558844139027784</v>
      </c>
      <c r="AK14" s="31">
        <v>0.41718982037194835</v>
      </c>
      <c r="AL14" s="31">
        <v>0.35965475772373501</v>
      </c>
      <c r="AM14" s="31">
        <v>0.29208104808048524</v>
      </c>
      <c r="AN14" s="31">
        <v>0.22395463076760913</v>
      </c>
      <c r="AO14" s="31">
        <v>0.16349127729228119</v>
      </c>
      <c r="AP14" s="31">
        <v>0.11611929920595714</v>
      </c>
      <c r="AQ14" s="31">
        <v>8.3759184596796543E-2</v>
      </c>
      <c r="AR14" s="31">
        <v>6.5043153046266053E-2</v>
      </c>
      <c r="AS14" s="31">
        <v>5.6365768490771989E-2</v>
      </c>
      <c r="AT14" s="31">
        <v>5.3437477663657446E-2</v>
      </c>
      <c r="AU14" s="31">
        <v>5.2884769994031168E-2</v>
      </c>
      <c r="AX14" s="26">
        <f t="shared" si="11"/>
        <v>82.500010000000003</v>
      </c>
      <c r="AY14" s="31">
        <f t="shared" ca="1" si="6"/>
        <v>449.24116938333253</v>
      </c>
      <c r="AZ14" s="31">
        <f t="shared" ca="1" si="4"/>
        <v>534.78841067978829</v>
      </c>
      <c r="BA14" s="31">
        <f t="shared" ca="1" si="4"/>
        <v>843.08301318899896</v>
      </c>
      <c r="BB14" s="31">
        <f t="shared" ca="1" si="4"/>
        <v>1475.9117644959244</v>
      </c>
      <c r="BC14" s="31">
        <f t="shared" ca="1" si="4"/>
        <v>2471.5236460898191</v>
      </c>
      <c r="BD14" s="31">
        <f t="shared" ca="1" si="4"/>
        <v>3727.76070824724</v>
      </c>
      <c r="BE14" s="31">
        <f t="shared" ca="1" si="4"/>
        <v>5026.7111718990172</v>
      </c>
      <c r="BF14" s="31">
        <f t="shared" ca="1" si="4"/>
        <v>6140.6328863878116</v>
      </c>
      <c r="BG14" s="31">
        <f t="shared" ca="1" si="4"/>
        <v>6937.2357848836382</v>
      </c>
      <c r="BH14" s="31">
        <f t="shared" ca="1" si="4"/>
        <v>7413.5142511093873</v>
      </c>
      <c r="BI14" s="31">
        <f t="shared" ca="1" si="4"/>
        <v>7652.3390845046015</v>
      </c>
      <c r="BJ14" s="31">
        <f t="shared" ca="1" si="4"/>
        <v>7751.6585182650824</v>
      </c>
      <c r="BK14" s="31">
        <f t="shared" ca="1" si="4"/>
        <v>7777.506507854986</v>
      </c>
      <c r="BL14" s="15">
        <f t="shared" ca="1" si="7"/>
        <v>449.24116938333253</v>
      </c>
      <c r="BM14" s="410">
        <f t="shared" ca="1" si="8"/>
        <v>1</v>
      </c>
    </row>
    <row r="15" spans="1:70">
      <c r="A15" s="373"/>
      <c r="B15" s="60"/>
      <c r="C15" s="374"/>
      <c r="D15" s="60"/>
      <c r="E15" s="765"/>
      <c r="F15" s="210"/>
      <c r="G15" s="63"/>
      <c r="H15" s="58"/>
      <c r="I15" s="58"/>
      <c r="J15" s="72"/>
      <c r="K15" s="72"/>
      <c r="L15" s="72"/>
      <c r="M15" s="72"/>
      <c r="N15" s="72"/>
      <c r="O15" s="162"/>
      <c r="P15" s="162"/>
      <c r="Q15" s="162"/>
      <c r="R15" s="162"/>
      <c r="S15" s="26">
        <f t="shared" si="9"/>
        <v>90.000010000000003</v>
      </c>
      <c r="T15" s="39">
        <f t="shared" ca="1" si="5"/>
        <v>75.985241924013195</v>
      </c>
      <c r="U15" s="39">
        <f t="shared" ca="1" si="3"/>
        <v>73.77457566849715</v>
      </c>
      <c r="V15" s="39">
        <f t="shared" ca="1" si="3"/>
        <v>67.505130384271268</v>
      </c>
      <c r="W15" s="39">
        <f t="shared" ca="1" si="3"/>
        <v>58.183080602043084</v>
      </c>
      <c r="X15" s="39">
        <f t="shared" ca="1" si="3"/>
        <v>47.234531034699089</v>
      </c>
      <c r="Y15" s="39">
        <f t="shared" ca="1" si="3"/>
        <v>36.196429667563372</v>
      </c>
      <c r="Z15" s="39">
        <f t="shared" ca="1" si="3"/>
        <v>26.399927062817031</v>
      </c>
      <c r="AA15" s="39">
        <f t="shared" ca="1" si="3"/>
        <v>18.72453891379503</v>
      </c>
      <c r="AB15" s="39">
        <f t="shared" ca="1" si="3"/>
        <v>13.481430008367044</v>
      </c>
      <c r="AC15" s="39">
        <f t="shared" ca="1" si="3"/>
        <v>10.448987358455089</v>
      </c>
      <c r="AD15" s="39">
        <f t="shared" ca="1" si="3"/>
        <v>9.0430444936589662</v>
      </c>
      <c r="AE15" s="39">
        <f t="shared" ca="1" si="3"/>
        <v>8.5685916711408066</v>
      </c>
      <c r="AF15" s="70">
        <f t="shared" ca="1" si="3"/>
        <v>8.4790398713491104</v>
      </c>
      <c r="AG15" s="39"/>
      <c r="AH15" s="26">
        <f t="shared" si="10"/>
        <v>90.000010000000003</v>
      </c>
      <c r="AI15" s="31">
        <v>0.4689757892917823</v>
      </c>
      <c r="AJ15" s="31">
        <v>0.45533170623315211</v>
      </c>
      <c r="AK15" s="31">
        <v>0.41663711270232212</v>
      </c>
      <c r="AL15" s="31">
        <v>0.35910205005410872</v>
      </c>
      <c r="AM15" s="31">
        <v>0.29152834041085901</v>
      </c>
      <c r="AN15" s="31">
        <v>0.22340192309798287</v>
      </c>
      <c r="AO15" s="31">
        <v>0.16293856962265493</v>
      </c>
      <c r="AP15" s="31">
        <v>0.11556659153633086</v>
      </c>
      <c r="AQ15" s="31">
        <v>8.3206476927170259E-2</v>
      </c>
      <c r="AR15" s="31">
        <v>6.4490445376639768E-2</v>
      </c>
      <c r="AS15" s="31">
        <v>5.5813060821145712E-2</v>
      </c>
      <c r="AT15" s="31">
        <v>5.2884769994031161E-2</v>
      </c>
      <c r="AU15" s="31">
        <v>5.2332062324404884E-2</v>
      </c>
      <c r="AX15" s="26">
        <f t="shared" si="11"/>
        <v>90.000010000000003</v>
      </c>
      <c r="AY15" s="31">
        <f t="shared" ca="1" si="6"/>
        <v>465.26415750823497</v>
      </c>
      <c r="AZ15" s="31">
        <f t="shared" ca="1" si="4"/>
        <v>548.95777382138976</v>
      </c>
      <c r="BA15" s="31">
        <f t="shared" ca="1" si="4"/>
        <v>852.22933540772556</v>
      </c>
      <c r="BB15" s="31">
        <f t="shared" ca="1" si="4"/>
        <v>1478.3322149783319</v>
      </c>
      <c r="BC15" s="31">
        <f t="shared" ca="1" si="4"/>
        <v>2467.5095368021421</v>
      </c>
      <c r="BD15" s="31">
        <f t="shared" ca="1" si="4"/>
        <v>3719.5776415063124</v>
      </c>
      <c r="BE15" s="31">
        <f t="shared" ca="1" si="4"/>
        <v>5018.0331307707866</v>
      </c>
      <c r="BF15" s="31">
        <f t="shared" ca="1" si="4"/>
        <v>6135.5790981724112</v>
      </c>
      <c r="BG15" s="31">
        <f t="shared" ca="1" si="4"/>
        <v>6939.2669774868782</v>
      </c>
      <c r="BH15" s="31">
        <f t="shared" ca="1" si="4"/>
        <v>7424.4840495145718</v>
      </c>
      <c r="BI15" s="31">
        <f t="shared" ca="1" si="4"/>
        <v>7671.9561767454907</v>
      </c>
      <c r="BJ15" s="31">
        <f t="shared" ca="1" si="4"/>
        <v>7777.506507854986</v>
      </c>
      <c r="BK15" s="31">
        <f t="shared" ca="1" si="4"/>
        <v>7805.6200997617243</v>
      </c>
      <c r="BL15" s="15">
        <f t="shared" ca="1" si="7"/>
        <v>465.26415750823497</v>
      </c>
      <c r="BM15" s="410">
        <f t="shared" ca="1" si="8"/>
        <v>1</v>
      </c>
    </row>
    <row r="16" spans="1:70">
      <c r="A16" s="374"/>
      <c r="B16" s="60"/>
      <c r="C16" s="374"/>
      <c r="D16" s="60"/>
      <c r="E16" s="765"/>
      <c r="F16" s="210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"/>
      <c r="T16" s="19"/>
      <c r="U16" s="19"/>
      <c r="V16" s="211"/>
      <c r="W16" s="19"/>
      <c r="X16" s="19"/>
      <c r="Y16" s="19"/>
      <c r="Z16" s="19"/>
      <c r="AA16" s="19"/>
      <c r="AB16" s="19"/>
      <c r="AC16" s="65"/>
      <c r="AD16" s="65"/>
      <c r="AE16" s="65"/>
      <c r="AF16" s="19"/>
      <c r="AH16" s="1"/>
      <c r="AI16" s="19"/>
      <c r="AJ16" s="19"/>
      <c r="AK16" s="211"/>
      <c r="AL16" s="19"/>
      <c r="AM16" s="19"/>
      <c r="AN16" s="19"/>
      <c r="AO16" s="19"/>
      <c r="AP16" s="19"/>
      <c r="AQ16" s="19"/>
      <c r="AR16" s="65"/>
      <c r="AS16" s="65"/>
      <c r="AT16" s="65"/>
      <c r="AU16" s="169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</row>
    <row r="17" spans="1:63">
      <c r="A17" s="669"/>
      <c r="B17" s="372"/>
      <c r="C17" s="374"/>
      <c r="D17" s="374"/>
      <c r="E17" s="765"/>
      <c r="F17" s="766"/>
      <c r="G17" s="492"/>
      <c r="H17" s="492"/>
      <c r="I17" s="492"/>
      <c r="J17" s="492"/>
      <c r="K17" s="492"/>
      <c r="L17" s="492"/>
      <c r="M17" s="492"/>
      <c r="N17" s="492"/>
      <c r="O17" s="162"/>
      <c r="P17" s="162"/>
      <c r="Q17" s="162"/>
      <c r="R17" s="162"/>
      <c r="S17" s="24" t="s">
        <v>171</v>
      </c>
      <c r="T17" s="26">
        <f>T2</f>
        <v>1.0000000000000001E-5</v>
      </c>
      <c r="U17" s="26">
        <f t="shared" ref="U17:AF17" si="12">U2</f>
        <v>7.5000099999999996</v>
      </c>
      <c r="V17" s="26">
        <f t="shared" si="12"/>
        <v>15.00001</v>
      </c>
      <c r="W17" s="26">
        <f t="shared" si="12"/>
        <v>22.50001</v>
      </c>
      <c r="X17" s="26">
        <f t="shared" si="12"/>
        <v>30.00001</v>
      </c>
      <c r="Y17" s="26">
        <f t="shared" si="12"/>
        <v>37.500010000000003</v>
      </c>
      <c r="Z17" s="26">
        <f t="shared" si="12"/>
        <v>45.000010000000003</v>
      </c>
      <c r="AA17" s="26">
        <f t="shared" si="12"/>
        <v>52.500010000000003</v>
      </c>
      <c r="AB17" s="26">
        <f t="shared" si="12"/>
        <v>60.000010000000003</v>
      </c>
      <c r="AC17" s="26">
        <f t="shared" si="12"/>
        <v>67.500010000000003</v>
      </c>
      <c r="AD17" s="26">
        <f t="shared" si="12"/>
        <v>75.000010000000003</v>
      </c>
      <c r="AE17" s="26">
        <f t="shared" si="12"/>
        <v>82.500010000000003</v>
      </c>
      <c r="AF17" s="26">
        <f t="shared" si="12"/>
        <v>90.000010000000003</v>
      </c>
      <c r="AG17" s="271" t="e">
        <f>INDEX(T18:AF30,#REF!,#REF!)</f>
        <v>#REF!</v>
      </c>
      <c r="AH17" s="24" t="s">
        <v>171</v>
      </c>
      <c r="AI17" s="26">
        <f>AI2</f>
        <v>1.0000000000000001E-5</v>
      </c>
      <c r="AJ17" s="26">
        <f t="shared" ref="AJ17:AU17" si="13">AJ2</f>
        <v>7.5000099999999996</v>
      </c>
      <c r="AK17" s="26">
        <f t="shared" si="13"/>
        <v>15.00001</v>
      </c>
      <c r="AL17" s="26">
        <f t="shared" si="13"/>
        <v>22.50001</v>
      </c>
      <c r="AM17" s="26">
        <f t="shared" si="13"/>
        <v>30.00001</v>
      </c>
      <c r="AN17" s="26">
        <f t="shared" si="13"/>
        <v>37.500010000000003</v>
      </c>
      <c r="AO17" s="26">
        <f t="shared" si="13"/>
        <v>45.000010000000003</v>
      </c>
      <c r="AP17" s="26">
        <f t="shared" si="13"/>
        <v>52.500010000000003</v>
      </c>
      <c r="AQ17" s="26">
        <f t="shared" si="13"/>
        <v>60.000010000000003</v>
      </c>
      <c r="AR17" s="26">
        <f t="shared" si="13"/>
        <v>67.500010000000003</v>
      </c>
      <c r="AS17" s="26">
        <f t="shared" si="13"/>
        <v>75.000010000000003</v>
      </c>
      <c r="AT17" s="26">
        <f t="shared" si="13"/>
        <v>82.500010000000003</v>
      </c>
      <c r="AU17" s="81">
        <f t="shared" si="13"/>
        <v>90.000010000000003</v>
      </c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</row>
    <row r="18" spans="1:63">
      <c r="A18" s="373"/>
      <c r="B18" s="60"/>
      <c r="C18" s="374"/>
      <c r="D18" s="60"/>
      <c r="E18" s="765"/>
      <c r="F18" s="72"/>
      <c r="G18" s="72"/>
      <c r="H18" s="72"/>
      <c r="I18" s="72"/>
      <c r="J18" s="72"/>
      <c r="K18" s="72"/>
      <c r="L18" s="72"/>
      <c r="M18" s="72"/>
      <c r="N18" s="72"/>
      <c r="O18" s="162"/>
      <c r="P18" s="162"/>
      <c r="Q18" s="162"/>
      <c r="R18" s="162"/>
      <c r="S18" s="26">
        <f>S3</f>
        <v>1.0000000000000001E-5</v>
      </c>
      <c r="T18" s="39">
        <f ca="1">$B$2*AI18</f>
        <v>5.0266606720262672</v>
      </c>
      <c r="U18" s="39">
        <f t="shared" ref="U18:AF30" ca="1" si="14">$B$2*AJ18</f>
        <v>6.0872178998884383</v>
      </c>
      <c r="V18" s="39">
        <f t="shared" ca="1" si="14"/>
        <v>8.9847141307422955</v>
      </c>
      <c r="W18" s="39">
        <f t="shared" ca="1" si="14"/>
        <v>12.942767589458324</v>
      </c>
      <c r="X18" s="39">
        <f t="shared" ca="1" si="14"/>
        <v>16.900821048174354</v>
      </c>
      <c r="Y18" s="39">
        <f t="shared" ca="1" si="14"/>
        <v>19.798317279028211</v>
      </c>
      <c r="Z18" s="39">
        <f t="shared" ca="1" si="14"/>
        <v>20.858874506890384</v>
      </c>
      <c r="AA18" s="39">
        <f t="shared" ca="1" si="14"/>
        <v>19.798317279028211</v>
      </c>
      <c r="AB18" s="39">
        <f t="shared" ca="1" si="14"/>
        <v>16.900821048174357</v>
      </c>
      <c r="AC18" s="39">
        <f t="shared" ca="1" si="14"/>
        <v>12.942767589458324</v>
      </c>
      <c r="AD18" s="39">
        <f t="shared" ca="1" si="14"/>
        <v>8.9847141307422955</v>
      </c>
      <c r="AE18" s="39">
        <f t="shared" ca="1" si="14"/>
        <v>6.087217899888441</v>
      </c>
      <c r="AF18" s="39">
        <f t="shared" ca="1" si="14"/>
        <v>5.0266606720262672</v>
      </c>
      <c r="AG18" s="39"/>
      <c r="AH18" s="26">
        <f>AH3</f>
        <v>1.0000000000000001E-5</v>
      </c>
      <c r="AI18" s="31">
        <v>3.1024210708217662E-2</v>
      </c>
      <c r="AJ18" s="31">
        <v>3.7569898402719605E-2</v>
      </c>
      <c r="AK18" s="31">
        <v>5.5453049754577315E-2</v>
      </c>
      <c r="AL18" s="31">
        <v>7.9881888800936982E-2</v>
      </c>
      <c r="AM18" s="31">
        <v>0.10431072784729664</v>
      </c>
      <c r="AN18" s="31">
        <v>0.12219387919915435</v>
      </c>
      <c r="AO18" s="31">
        <v>0.12873956689365632</v>
      </c>
      <c r="AP18" s="31">
        <v>0.12219387919915435</v>
      </c>
      <c r="AQ18" s="31">
        <v>0.10431072784729667</v>
      </c>
      <c r="AR18" s="31">
        <v>7.9881888800936982E-2</v>
      </c>
      <c r="AS18" s="31">
        <v>5.5453049754577315E-2</v>
      </c>
      <c r="AT18" s="31">
        <v>3.7569898402719619E-2</v>
      </c>
      <c r="AU18" s="31">
        <v>3.1024210708217662E-2</v>
      </c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</row>
    <row r="19" spans="1:63">
      <c r="A19" s="162"/>
      <c r="B19" s="373"/>
      <c r="C19" s="60"/>
      <c r="D19" s="187"/>
      <c r="E19" s="187"/>
      <c r="F19" s="765"/>
      <c r="G19" s="766"/>
      <c r="H19" s="72"/>
      <c r="I19" s="162"/>
      <c r="J19" s="162"/>
      <c r="K19" s="162"/>
      <c r="L19" s="72"/>
      <c r="M19" s="72"/>
      <c r="N19" s="72"/>
      <c r="O19" s="72"/>
      <c r="P19" s="162"/>
      <c r="Q19" s="162"/>
      <c r="R19" s="162"/>
      <c r="S19" s="26">
        <f t="shared" ref="S19:S30" si="15">S4</f>
        <v>7.5000099999999996</v>
      </c>
      <c r="T19" s="39">
        <f t="shared" ref="T19:T30" ca="1" si="16">$B$2*AI19</f>
        <v>6.0872178998884383</v>
      </c>
      <c r="U19" s="39">
        <f t="shared" ca="1" si="14"/>
        <v>7.1477751277506103</v>
      </c>
      <c r="V19" s="39">
        <f t="shared" ca="1" si="14"/>
        <v>10.045271358604467</v>
      </c>
      <c r="W19" s="39">
        <f t="shared" ca="1" si="14"/>
        <v>14.003324817320497</v>
      </c>
      <c r="X19" s="39">
        <f t="shared" ca="1" si="14"/>
        <v>17.961378276036527</v>
      </c>
      <c r="Y19" s="39">
        <f t="shared" ca="1" si="14"/>
        <v>20.858874506890384</v>
      </c>
      <c r="Z19" s="39">
        <f t="shared" ca="1" si="14"/>
        <v>21.919431734752557</v>
      </c>
      <c r="AA19" s="39">
        <f t="shared" ca="1" si="14"/>
        <v>20.858874506890384</v>
      </c>
      <c r="AB19" s="39">
        <f t="shared" ca="1" si="14"/>
        <v>17.96137827603653</v>
      </c>
      <c r="AC19" s="39">
        <f t="shared" ca="1" si="14"/>
        <v>14.003324817320497</v>
      </c>
      <c r="AD19" s="39">
        <f t="shared" ca="1" si="14"/>
        <v>10.045271358604467</v>
      </c>
      <c r="AE19" s="39">
        <f t="shared" ca="1" si="14"/>
        <v>7.147775127750613</v>
      </c>
      <c r="AF19" s="39">
        <f t="shared" ca="1" si="14"/>
        <v>6.0872178998884383</v>
      </c>
      <c r="AG19" s="39"/>
      <c r="AH19" s="26">
        <f t="shared" ref="AH19:AH30" si="17">AH4</f>
        <v>7.5000099999999996</v>
      </c>
      <c r="AI19" s="31">
        <v>3.7569898402719605E-2</v>
      </c>
      <c r="AJ19" s="31">
        <v>4.4115586097221555E-2</v>
      </c>
      <c r="AK19" s="31">
        <v>6.1998737449079258E-2</v>
      </c>
      <c r="AL19" s="31">
        <v>8.6427576495438932E-2</v>
      </c>
      <c r="AM19" s="31">
        <v>0.11085641554179859</v>
      </c>
      <c r="AN19" s="31">
        <v>0.12873956689365632</v>
      </c>
      <c r="AO19" s="31">
        <v>0.13528525458815827</v>
      </c>
      <c r="AP19" s="31">
        <v>0.12873956689365632</v>
      </c>
      <c r="AQ19" s="31">
        <v>0.11085641554179862</v>
      </c>
      <c r="AR19" s="31">
        <v>8.6427576495438932E-2</v>
      </c>
      <c r="AS19" s="31">
        <v>6.1998737449079258E-2</v>
      </c>
      <c r="AT19" s="31">
        <v>4.4115586097221569E-2</v>
      </c>
      <c r="AU19" s="31">
        <v>3.7569898402719605E-2</v>
      </c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</row>
    <row r="20" spans="1:63">
      <c r="A20" s="162"/>
      <c r="B20" s="492"/>
      <c r="C20" s="242"/>
      <c r="D20" s="767"/>
      <c r="E20" s="60"/>
      <c r="F20" s="72"/>
      <c r="G20" s="72"/>
      <c r="H20" s="72"/>
      <c r="I20" s="72"/>
      <c r="J20" s="72"/>
      <c r="K20" s="73"/>
      <c r="L20" s="72"/>
      <c r="M20" s="74"/>
      <c r="N20" s="72"/>
      <c r="O20" s="72"/>
      <c r="P20" s="162"/>
      <c r="Q20" s="162"/>
      <c r="R20" s="162"/>
      <c r="S20" s="26">
        <f t="shared" si="15"/>
        <v>15.00001</v>
      </c>
      <c r="T20" s="39">
        <f t="shared" ca="1" si="16"/>
        <v>8.9847141307422955</v>
      </c>
      <c r="U20" s="39">
        <f t="shared" ca="1" si="14"/>
        <v>10.045271358604467</v>
      </c>
      <c r="V20" s="39">
        <f t="shared" ca="1" si="14"/>
        <v>12.942767589458322</v>
      </c>
      <c r="W20" s="39">
        <f t="shared" ca="1" si="14"/>
        <v>16.900821048174354</v>
      </c>
      <c r="X20" s="39">
        <f t="shared" ca="1" si="14"/>
        <v>20.858874506890384</v>
      </c>
      <c r="Y20" s="39">
        <f t="shared" ca="1" si="14"/>
        <v>23.756370737744238</v>
      </c>
      <c r="Z20" s="39">
        <f t="shared" ca="1" si="14"/>
        <v>24.816927965606414</v>
      </c>
      <c r="AA20" s="39">
        <f t="shared" ca="1" si="14"/>
        <v>23.756370737744238</v>
      </c>
      <c r="AB20" s="39">
        <f t="shared" ca="1" si="14"/>
        <v>20.858874506890384</v>
      </c>
      <c r="AC20" s="39">
        <f t="shared" ca="1" si="14"/>
        <v>16.900821048174354</v>
      </c>
      <c r="AD20" s="39">
        <f t="shared" ca="1" si="14"/>
        <v>12.942767589458322</v>
      </c>
      <c r="AE20" s="39">
        <f t="shared" ca="1" si="14"/>
        <v>10.045271358604468</v>
      </c>
      <c r="AF20" s="39">
        <f t="shared" ca="1" si="14"/>
        <v>8.9847141307422955</v>
      </c>
      <c r="AG20" s="39"/>
      <c r="AH20" s="26">
        <f t="shared" si="17"/>
        <v>15.00001</v>
      </c>
      <c r="AI20" s="31">
        <v>5.5453049754577315E-2</v>
      </c>
      <c r="AJ20" s="31">
        <v>6.1998737449079258E-2</v>
      </c>
      <c r="AK20" s="31">
        <v>7.9881888800936968E-2</v>
      </c>
      <c r="AL20" s="31">
        <v>0.10431072784729664</v>
      </c>
      <c r="AM20" s="31">
        <v>0.12873956689365632</v>
      </c>
      <c r="AN20" s="31">
        <v>0.14662271824551401</v>
      </c>
      <c r="AO20" s="31">
        <v>0.15316840594001599</v>
      </c>
      <c r="AP20" s="31">
        <v>0.14662271824551401</v>
      </c>
      <c r="AQ20" s="31">
        <v>0.12873956689365632</v>
      </c>
      <c r="AR20" s="31">
        <v>0.10431072784729664</v>
      </c>
      <c r="AS20" s="31">
        <v>7.9881888800936968E-2</v>
      </c>
      <c r="AT20" s="31">
        <v>6.1998737449079272E-2</v>
      </c>
      <c r="AU20" s="31">
        <v>5.5453049754577315E-2</v>
      </c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</row>
    <row r="21" spans="1:63">
      <c r="A21" s="162"/>
      <c r="B21" s="492"/>
      <c r="C21" s="493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771"/>
      <c r="P21" s="771"/>
      <c r="Q21" s="57"/>
      <c r="R21" s="162"/>
      <c r="S21" s="26">
        <f t="shared" si="15"/>
        <v>22.50001</v>
      </c>
      <c r="T21" s="39">
        <f t="shared" ca="1" si="16"/>
        <v>12.942767589458324</v>
      </c>
      <c r="U21" s="39">
        <f t="shared" ca="1" si="14"/>
        <v>14.003324817320498</v>
      </c>
      <c r="V21" s="39">
        <f t="shared" ca="1" si="14"/>
        <v>16.900821048174354</v>
      </c>
      <c r="W21" s="39">
        <f t="shared" ca="1" si="14"/>
        <v>20.858874506890384</v>
      </c>
      <c r="X21" s="39">
        <f t="shared" ca="1" si="14"/>
        <v>24.816927965606411</v>
      </c>
      <c r="Y21" s="39">
        <f t="shared" ca="1" si="14"/>
        <v>27.714424196460268</v>
      </c>
      <c r="Z21" s="39">
        <f t="shared" ca="1" si="14"/>
        <v>28.774981424322444</v>
      </c>
      <c r="AA21" s="39">
        <f t="shared" ca="1" si="14"/>
        <v>27.714424196460268</v>
      </c>
      <c r="AB21" s="39">
        <f t="shared" ca="1" si="14"/>
        <v>24.816927965606414</v>
      </c>
      <c r="AC21" s="39">
        <f t="shared" ca="1" si="14"/>
        <v>20.858874506890384</v>
      </c>
      <c r="AD21" s="39">
        <f t="shared" ca="1" si="14"/>
        <v>16.900821048174354</v>
      </c>
      <c r="AE21" s="39">
        <f t="shared" ca="1" si="14"/>
        <v>14.003324817320498</v>
      </c>
      <c r="AF21" s="39">
        <f t="shared" ca="1" si="14"/>
        <v>12.942767589458324</v>
      </c>
      <c r="AG21" s="39"/>
      <c r="AH21" s="26">
        <f t="shared" si="17"/>
        <v>22.50001</v>
      </c>
      <c r="AI21" s="31">
        <v>7.9881888800936982E-2</v>
      </c>
      <c r="AJ21" s="31">
        <v>8.6427576495438946E-2</v>
      </c>
      <c r="AK21" s="31">
        <v>0.10431072784729664</v>
      </c>
      <c r="AL21" s="31">
        <v>0.12873956689365632</v>
      </c>
      <c r="AM21" s="31">
        <v>0.15316840594001596</v>
      </c>
      <c r="AN21" s="31">
        <v>0.17105155729187368</v>
      </c>
      <c r="AO21" s="31">
        <v>0.17759724498637566</v>
      </c>
      <c r="AP21" s="31">
        <v>0.17105155729187368</v>
      </c>
      <c r="AQ21" s="31">
        <v>0.15316840594001599</v>
      </c>
      <c r="AR21" s="31">
        <v>0.12873956689365632</v>
      </c>
      <c r="AS21" s="31">
        <v>0.10431072784729664</v>
      </c>
      <c r="AT21" s="31">
        <v>8.6427576495438946E-2</v>
      </c>
      <c r="AU21" s="31">
        <v>7.9881888800936982E-2</v>
      </c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</row>
    <row r="22" spans="1:63">
      <c r="A22" s="162"/>
      <c r="B22" s="492"/>
      <c r="C22" s="373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91"/>
      <c r="R22" s="74"/>
      <c r="S22" s="26">
        <f t="shared" si="15"/>
        <v>30.00001</v>
      </c>
      <c r="T22" s="39">
        <f t="shared" ca="1" si="16"/>
        <v>16.900821048174354</v>
      </c>
      <c r="U22" s="39">
        <f t="shared" ca="1" si="14"/>
        <v>17.961378276036527</v>
      </c>
      <c r="V22" s="39">
        <f t="shared" ca="1" si="14"/>
        <v>20.85887450689038</v>
      </c>
      <c r="W22" s="39">
        <f t="shared" ca="1" si="14"/>
        <v>24.816927965606411</v>
      </c>
      <c r="X22" s="39">
        <f t="shared" ca="1" si="14"/>
        <v>28.774981424322441</v>
      </c>
      <c r="Y22" s="39">
        <f t="shared" ca="1" si="14"/>
        <v>31.672477655176294</v>
      </c>
      <c r="Z22" s="39">
        <f t="shared" ca="1" si="14"/>
        <v>32.733034883038471</v>
      </c>
      <c r="AA22" s="39">
        <f t="shared" ca="1" si="14"/>
        <v>31.672477655176294</v>
      </c>
      <c r="AB22" s="39">
        <f t="shared" ca="1" si="14"/>
        <v>28.774981424322444</v>
      </c>
      <c r="AC22" s="39">
        <f t="shared" ca="1" si="14"/>
        <v>24.816927965606411</v>
      </c>
      <c r="AD22" s="39">
        <f t="shared" ca="1" si="14"/>
        <v>20.85887450689038</v>
      </c>
      <c r="AE22" s="39">
        <f t="shared" ca="1" si="14"/>
        <v>17.961378276036527</v>
      </c>
      <c r="AF22" s="39">
        <f t="shared" ca="1" si="14"/>
        <v>16.900821048174354</v>
      </c>
      <c r="AG22" s="39"/>
      <c r="AH22" s="26">
        <f t="shared" si="17"/>
        <v>30.00001</v>
      </c>
      <c r="AI22" s="31">
        <v>0.10431072784729664</v>
      </c>
      <c r="AJ22" s="31">
        <v>0.11085641554179861</v>
      </c>
      <c r="AK22" s="31">
        <v>0.12873956689365629</v>
      </c>
      <c r="AL22" s="31">
        <v>0.15316840594001596</v>
      </c>
      <c r="AM22" s="31">
        <v>0.17759724498637564</v>
      </c>
      <c r="AN22" s="31">
        <v>0.19548039633823333</v>
      </c>
      <c r="AO22" s="31">
        <v>0.20202608403273531</v>
      </c>
      <c r="AP22" s="31">
        <v>0.19548039633823333</v>
      </c>
      <c r="AQ22" s="31">
        <v>0.17759724498637566</v>
      </c>
      <c r="AR22" s="31">
        <v>0.15316840594001596</v>
      </c>
      <c r="AS22" s="31">
        <v>0.12873956689365629</v>
      </c>
      <c r="AT22" s="31">
        <v>0.11085641554179861</v>
      </c>
      <c r="AU22" s="31">
        <v>0.10431072784729664</v>
      </c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</row>
    <row r="23" spans="1:63">
      <c r="A23" s="162"/>
      <c r="B23" s="162"/>
      <c r="C23" s="373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91"/>
      <c r="R23" s="162"/>
      <c r="S23" s="26">
        <f t="shared" si="15"/>
        <v>37.500010000000003</v>
      </c>
      <c r="T23" s="39">
        <f t="shared" ca="1" si="16"/>
        <v>19.798317279028211</v>
      </c>
      <c r="U23" s="39">
        <f t="shared" ca="1" si="14"/>
        <v>20.858874506890384</v>
      </c>
      <c r="V23" s="39">
        <f t="shared" ca="1" si="14"/>
        <v>23.756370737744238</v>
      </c>
      <c r="W23" s="39">
        <f t="shared" ca="1" si="14"/>
        <v>27.714424196460268</v>
      </c>
      <c r="X23" s="39">
        <f t="shared" ca="1" si="14"/>
        <v>31.672477655176301</v>
      </c>
      <c r="Y23" s="39">
        <f t="shared" ca="1" si="14"/>
        <v>34.569973886030155</v>
      </c>
      <c r="Z23" s="39">
        <f t="shared" ca="1" si="14"/>
        <v>35.630531113892339</v>
      </c>
      <c r="AA23" s="39">
        <f t="shared" ca="1" si="14"/>
        <v>34.569973886030155</v>
      </c>
      <c r="AB23" s="39">
        <f t="shared" ca="1" si="14"/>
        <v>31.672477655176301</v>
      </c>
      <c r="AC23" s="39">
        <f t="shared" ca="1" si="14"/>
        <v>27.714424196460268</v>
      </c>
      <c r="AD23" s="39">
        <f t="shared" ca="1" si="14"/>
        <v>23.756370737744238</v>
      </c>
      <c r="AE23" s="39">
        <f t="shared" ca="1" si="14"/>
        <v>20.858874506890384</v>
      </c>
      <c r="AF23" s="39">
        <f t="shared" ca="1" si="14"/>
        <v>19.798317279028211</v>
      </c>
      <c r="AG23" s="39"/>
      <c r="AH23" s="26">
        <f t="shared" si="17"/>
        <v>37.500010000000003</v>
      </c>
      <c r="AI23" s="31">
        <v>0.12219387919915435</v>
      </c>
      <c r="AJ23" s="31">
        <v>0.12873956689365632</v>
      </c>
      <c r="AK23" s="31">
        <v>0.14662271824551401</v>
      </c>
      <c r="AL23" s="31">
        <v>0.17105155729187368</v>
      </c>
      <c r="AM23" s="31">
        <v>0.19548039633823336</v>
      </c>
      <c r="AN23" s="31">
        <v>0.21336354769009105</v>
      </c>
      <c r="AO23" s="31">
        <v>0.21990923538459306</v>
      </c>
      <c r="AP23" s="31">
        <v>0.21336354769009105</v>
      </c>
      <c r="AQ23" s="31">
        <v>0.19548039633823336</v>
      </c>
      <c r="AR23" s="31">
        <v>0.17105155729187368</v>
      </c>
      <c r="AS23" s="31">
        <v>0.14662271824551401</v>
      </c>
      <c r="AT23" s="31">
        <v>0.12873956689365632</v>
      </c>
      <c r="AU23" s="31">
        <v>0.12219387919915435</v>
      </c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</row>
    <row r="24" spans="1:63">
      <c r="A24" s="162"/>
      <c r="B24" s="162"/>
      <c r="C24" s="373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91"/>
      <c r="R24" s="162"/>
      <c r="S24" s="26">
        <f t="shared" si="15"/>
        <v>45.000010000000003</v>
      </c>
      <c r="T24" s="39">
        <f t="shared" ca="1" si="16"/>
        <v>20.858874506890384</v>
      </c>
      <c r="U24" s="39">
        <f t="shared" ca="1" si="14"/>
        <v>21.91943173475256</v>
      </c>
      <c r="V24" s="39">
        <f t="shared" ca="1" si="14"/>
        <v>24.816927965606411</v>
      </c>
      <c r="W24" s="39">
        <f t="shared" ca="1" si="14"/>
        <v>28.774981424322444</v>
      </c>
      <c r="X24" s="39">
        <f t="shared" ca="1" si="14"/>
        <v>32.733034883038471</v>
      </c>
      <c r="Y24" s="39">
        <f t="shared" ca="1" si="14"/>
        <v>35.630531113892332</v>
      </c>
      <c r="Z24" s="39">
        <f t="shared" ca="1" si="14"/>
        <v>36.691088341754501</v>
      </c>
      <c r="AA24" s="39">
        <f t="shared" ca="1" si="14"/>
        <v>35.630531113892332</v>
      </c>
      <c r="AB24" s="39">
        <f t="shared" ca="1" si="14"/>
        <v>32.733034883038478</v>
      </c>
      <c r="AC24" s="39">
        <f t="shared" ca="1" si="14"/>
        <v>28.774981424322444</v>
      </c>
      <c r="AD24" s="39">
        <f t="shared" ca="1" si="14"/>
        <v>24.816927965606411</v>
      </c>
      <c r="AE24" s="39">
        <f t="shared" ca="1" si="14"/>
        <v>21.91943173475256</v>
      </c>
      <c r="AF24" s="39">
        <f t="shared" ca="1" si="14"/>
        <v>20.858874506890384</v>
      </c>
      <c r="AG24" s="39"/>
      <c r="AH24" s="26">
        <f t="shared" si="17"/>
        <v>45.000010000000003</v>
      </c>
      <c r="AI24" s="31">
        <v>0.12873956689365632</v>
      </c>
      <c r="AJ24" s="31">
        <v>0.13528525458815829</v>
      </c>
      <c r="AK24" s="31">
        <v>0.15316840594001596</v>
      </c>
      <c r="AL24" s="31">
        <v>0.17759724498637566</v>
      </c>
      <c r="AM24" s="31">
        <v>0.20202608403273531</v>
      </c>
      <c r="AN24" s="31">
        <v>0.21990923538459303</v>
      </c>
      <c r="AO24" s="31">
        <v>0.22645492307909498</v>
      </c>
      <c r="AP24" s="31">
        <v>0.21990923538459303</v>
      </c>
      <c r="AQ24" s="31">
        <v>0.20202608403273534</v>
      </c>
      <c r="AR24" s="31">
        <v>0.17759724498637566</v>
      </c>
      <c r="AS24" s="31">
        <v>0.15316840594001596</v>
      </c>
      <c r="AT24" s="31">
        <v>0.13528525458815829</v>
      </c>
      <c r="AU24" s="31">
        <v>0.12873956689365632</v>
      </c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</row>
    <row r="25" spans="1:63">
      <c r="A25" s="162"/>
      <c r="B25" s="162"/>
      <c r="C25" s="373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91"/>
      <c r="R25" s="74"/>
      <c r="S25" s="26">
        <f t="shared" si="15"/>
        <v>52.500010000000003</v>
      </c>
      <c r="T25" s="39">
        <f t="shared" ca="1" si="16"/>
        <v>19.798317279028211</v>
      </c>
      <c r="U25" s="39">
        <f t="shared" ca="1" si="14"/>
        <v>20.858874506890384</v>
      </c>
      <c r="V25" s="39">
        <f t="shared" ca="1" si="14"/>
        <v>23.756370737744238</v>
      </c>
      <c r="W25" s="39">
        <f t="shared" ca="1" si="14"/>
        <v>27.714424196460268</v>
      </c>
      <c r="X25" s="39">
        <f t="shared" ca="1" si="14"/>
        <v>31.672477655176301</v>
      </c>
      <c r="Y25" s="39">
        <f t="shared" ca="1" si="14"/>
        <v>34.569973886030155</v>
      </c>
      <c r="Z25" s="39">
        <f t="shared" ca="1" si="14"/>
        <v>35.630531113892339</v>
      </c>
      <c r="AA25" s="39">
        <f t="shared" ca="1" si="14"/>
        <v>34.569973886030155</v>
      </c>
      <c r="AB25" s="39">
        <f t="shared" ca="1" si="14"/>
        <v>31.672477655176301</v>
      </c>
      <c r="AC25" s="39">
        <f t="shared" ca="1" si="14"/>
        <v>27.714424196460268</v>
      </c>
      <c r="AD25" s="39">
        <f t="shared" ca="1" si="14"/>
        <v>23.756370737744238</v>
      </c>
      <c r="AE25" s="39">
        <f t="shared" ca="1" si="14"/>
        <v>20.858874506890384</v>
      </c>
      <c r="AF25" s="39">
        <f t="shared" ca="1" si="14"/>
        <v>19.798317279028211</v>
      </c>
      <c r="AG25" s="39"/>
      <c r="AH25" s="26">
        <f t="shared" si="17"/>
        <v>52.500010000000003</v>
      </c>
      <c r="AI25" s="31">
        <v>0.12219387919915435</v>
      </c>
      <c r="AJ25" s="31">
        <v>0.12873956689365632</v>
      </c>
      <c r="AK25" s="31">
        <v>0.14662271824551401</v>
      </c>
      <c r="AL25" s="31">
        <v>0.17105155729187368</v>
      </c>
      <c r="AM25" s="31">
        <v>0.19548039633823336</v>
      </c>
      <c r="AN25" s="31">
        <v>0.21336354769009105</v>
      </c>
      <c r="AO25" s="31">
        <v>0.21990923538459306</v>
      </c>
      <c r="AP25" s="31">
        <v>0.21336354769009105</v>
      </c>
      <c r="AQ25" s="31">
        <v>0.19548039633823336</v>
      </c>
      <c r="AR25" s="31">
        <v>0.17105155729187368</v>
      </c>
      <c r="AS25" s="31">
        <v>0.14662271824551401</v>
      </c>
      <c r="AT25" s="31">
        <v>0.12873956689365632</v>
      </c>
      <c r="AU25" s="31">
        <v>0.12219387919915435</v>
      </c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</row>
    <row r="26" spans="1:63">
      <c r="A26" s="162"/>
      <c r="B26" s="162"/>
      <c r="C26" s="373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91"/>
      <c r="R26" s="74"/>
      <c r="S26" s="26">
        <f t="shared" si="15"/>
        <v>60.000010000000003</v>
      </c>
      <c r="T26" s="39">
        <f t="shared" ca="1" si="16"/>
        <v>16.900821048174357</v>
      </c>
      <c r="U26" s="39">
        <f t="shared" ca="1" si="14"/>
        <v>17.961378276036534</v>
      </c>
      <c r="V26" s="39">
        <f t="shared" ca="1" si="14"/>
        <v>20.858874506890384</v>
      </c>
      <c r="W26" s="39">
        <f t="shared" ca="1" si="14"/>
        <v>24.816927965606414</v>
      </c>
      <c r="X26" s="39">
        <f t="shared" ca="1" si="14"/>
        <v>28.774981424322451</v>
      </c>
      <c r="Y26" s="39">
        <f t="shared" ca="1" si="14"/>
        <v>31.672477655176301</v>
      </c>
      <c r="Z26" s="39">
        <f t="shared" ca="1" si="14"/>
        <v>32.733034883038478</v>
      </c>
      <c r="AA26" s="39">
        <f t="shared" ca="1" si="14"/>
        <v>31.672477655176301</v>
      </c>
      <c r="AB26" s="39">
        <f t="shared" ca="1" si="14"/>
        <v>28.774981424322451</v>
      </c>
      <c r="AC26" s="39">
        <f t="shared" ca="1" si="14"/>
        <v>24.816927965606414</v>
      </c>
      <c r="AD26" s="39">
        <f t="shared" ca="1" si="14"/>
        <v>20.858874506890384</v>
      </c>
      <c r="AE26" s="39">
        <f t="shared" ca="1" si="14"/>
        <v>17.961378276036534</v>
      </c>
      <c r="AF26" s="39">
        <f t="shared" ca="1" si="14"/>
        <v>16.900821048174357</v>
      </c>
      <c r="AG26" s="39"/>
      <c r="AH26" s="26">
        <f t="shared" si="17"/>
        <v>60.000010000000003</v>
      </c>
      <c r="AI26" s="31">
        <v>0.10431072784729667</v>
      </c>
      <c r="AJ26" s="31">
        <v>0.11085641554179863</v>
      </c>
      <c r="AK26" s="31">
        <v>0.12873956689365632</v>
      </c>
      <c r="AL26" s="31">
        <v>0.15316840594001599</v>
      </c>
      <c r="AM26" s="31">
        <v>0.17759724498637569</v>
      </c>
      <c r="AN26" s="31">
        <v>0.19548039633823336</v>
      </c>
      <c r="AO26" s="31">
        <v>0.20202608403273536</v>
      </c>
      <c r="AP26" s="31">
        <v>0.19548039633823336</v>
      </c>
      <c r="AQ26" s="31">
        <v>0.17759724498637569</v>
      </c>
      <c r="AR26" s="31">
        <v>0.15316840594001599</v>
      </c>
      <c r="AS26" s="31">
        <v>0.12873956689365632</v>
      </c>
      <c r="AT26" s="31">
        <v>0.11085641554179863</v>
      </c>
      <c r="AU26" s="31">
        <v>0.10431072784729667</v>
      </c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</row>
    <row r="27" spans="1:63">
      <c r="A27" s="162"/>
      <c r="B27" s="492"/>
      <c r="C27" s="373"/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91"/>
      <c r="R27" s="162"/>
      <c r="S27" s="26">
        <f t="shared" si="15"/>
        <v>67.500010000000003</v>
      </c>
      <c r="T27" s="39">
        <f t="shared" ca="1" si="16"/>
        <v>12.942767589458324</v>
      </c>
      <c r="U27" s="39">
        <f t="shared" ca="1" si="14"/>
        <v>14.003324817320498</v>
      </c>
      <c r="V27" s="39">
        <f t="shared" ca="1" si="14"/>
        <v>16.900821048174354</v>
      </c>
      <c r="W27" s="39">
        <f t="shared" ca="1" si="14"/>
        <v>20.858874506890384</v>
      </c>
      <c r="X27" s="39">
        <f t="shared" ca="1" si="14"/>
        <v>24.816927965606411</v>
      </c>
      <c r="Y27" s="39">
        <f t="shared" ca="1" si="14"/>
        <v>27.714424196460268</v>
      </c>
      <c r="Z27" s="39">
        <f t="shared" ca="1" si="14"/>
        <v>28.774981424322444</v>
      </c>
      <c r="AA27" s="39">
        <f t="shared" ca="1" si="14"/>
        <v>27.714424196460268</v>
      </c>
      <c r="AB27" s="39">
        <f t="shared" ca="1" si="14"/>
        <v>24.816927965606414</v>
      </c>
      <c r="AC27" s="39">
        <f t="shared" ca="1" si="14"/>
        <v>20.858874506890384</v>
      </c>
      <c r="AD27" s="39">
        <f t="shared" ca="1" si="14"/>
        <v>16.900821048174354</v>
      </c>
      <c r="AE27" s="39">
        <f t="shared" ca="1" si="14"/>
        <v>14.003324817320498</v>
      </c>
      <c r="AF27" s="39">
        <f t="shared" ca="1" si="14"/>
        <v>12.942767589458324</v>
      </c>
      <c r="AG27" s="39"/>
      <c r="AH27" s="26">
        <f t="shared" si="17"/>
        <v>67.500010000000003</v>
      </c>
      <c r="AI27" s="31">
        <v>7.9881888800936982E-2</v>
      </c>
      <c r="AJ27" s="31">
        <v>8.6427576495438946E-2</v>
      </c>
      <c r="AK27" s="31">
        <v>0.10431072784729664</v>
      </c>
      <c r="AL27" s="31">
        <v>0.12873956689365632</v>
      </c>
      <c r="AM27" s="31">
        <v>0.15316840594001596</v>
      </c>
      <c r="AN27" s="31">
        <v>0.17105155729187368</v>
      </c>
      <c r="AO27" s="31">
        <v>0.17759724498637566</v>
      </c>
      <c r="AP27" s="31">
        <v>0.17105155729187368</v>
      </c>
      <c r="AQ27" s="31">
        <v>0.15316840594001599</v>
      </c>
      <c r="AR27" s="31">
        <v>0.12873956689365632</v>
      </c>
      <c r="AS27" s="31">
        <v>0.10431072784729664</v>
      </c>
      <c r="AT27" s="31">
        <v>8.6427576495438946E-2</v>
      </c>
      <c r="AU27" s="31">
        <v>7.9881888800936982E-2</v>
      </c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</row>
    <row r="28" spans="1:63">
      <c r="A28" s="162"/>
      <c r="B28" s="492"/>
      <c r="C28" s="373"/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91"/>
      <c r="R28" s="162"/>
      <c r="S28" s="26">
        <f t="shared" si="15"/>
        <v>75.000010000000003</v>
      </c>
      <c r="T28" s="39">
        <f t="shared" ca="1" si="16"/>
        <v>8.9847141307422955</v>
      </c>
      <c r="U28" s="39">
        <f t="shared" ca="1" si="14"/>
        <v>10.045271358604467</v>
      </c>
      <c r="V28" s="39">
        <f t="shared" ca="1" si="14"/>
        <v>12.942767589458322</v>
      </c>
      <c r="W28" s="39">
        <f t="shared" ca="1" si="14"/>
        <v>16.900821048174354</v>
      </c>
      <c r="X28" s="39">
        <f t="shared" ca="1" si="14"/>
        <v>20.858874506890384</v>
      </c>
      <c r="Y28" s="39">
        <f t="shared" ca="1" si="14"/>
        <v>23.756370737744238</v>
      </c>
      <c r="Z28" s="39">
        <f t="shared" ca="1" si="14"/>
        <v>24.816927965606414</v>
      </c>
      <c r="AA28" s="39">
        <f t="shared" ca="1" si="14"/>
        <v>23.756370737744238</v>
      </c>
      <c r="AB28" s="39">
        <f t="shared" ca="1" si="14"/>
        <v>20.858874506890384</v>
      </c>
      <c r="AC28" s="39">
        <f t="shared" ca="1" si="14"/>
        <v>16.900821048174354</v>
      </c>
      <c r="AD28" s="39">
        <f t="shared" ca="1" si="14"/>
        <v>12.942767589458322</v>
      </c>
      <c r="AE28" s="39">
        <f t="shared" ca="1" si="14"/>
        <v>10.045271358604468</v>
      </c>
      <c r="AF28" s="39">
        <f t="shared" ca="1" si="14"/>
        <v>8.9847141307422955</v>
      </c>
      <c r="AG28" s="39"/>
      <c r="AH28" s="26">
        <f t="shared" si="17"/>
        <v>75.000010000000003</v>
      </c>
      <c r="AI28" s="31">
        <v>5.5453049754577315E-2</v>
      </c>
      <c r="AJ28" s="31">
        <v>6.1998737449079258E-2</v>
      </c>
      <c r="AK28" s="31">
        <v>7.9881888800936968E-2</v>
      </c>
      <c r="AL28" s="31">
        <v>0.10431072784729664</v>
      </c>
      <c r="AM28" s="31">
        <v>0.12873956689365632</v>
      </c>
      <c r="AN28" s="31">
        <v>0.14662271824551401</v>
      </c>
      <c r="AO28" s="31">
        <v>0.15316840594001599</v>
      </c>
      <c r="AP28" s="31">
        <v>0.14662271824551401</v>
      </c>
      <c r="AQ28" s="31">
        <v>0.12873956689365632</v>
      </c>
      <c r="AR28" s="31">
        <v>0.10431072784729664</v>
      </c>
      <c r="AS28" s="31">
        <v>7.9881888800936968E-2</v>
      </c>
      <c r="AT28" s="31">
        <v>6.1998737449079272E-2</v>
      </c>
      <c r="AU28" s="31">
        <v>5.5453049754577315E-2</v>
      </c>
    </row>
    <row r="29" spans="1:63">
      <c r="A29" s="162"/>
      <c r="B29" s="492"/>
      <c r="C29" s="373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91"/>
      <c r="R29" s="162"/>
      <c r="S29" s="26">
        <f t="shared" si="15"/>
        <v>82.500010000000003</v>
      </c>
      <c r="T29" s="39">
        <f t="shared" ca="1" si="16"/>
        <v>6.087217899888441</v>
      </c>
      <c r="U29" s="39">
        <f t="shared" ca="1" si="14"/>
        <v>7.147775127750613</v>
      </c>
      <c r="V29" s="39">
        <f t="shared" ca="1" si="14"/>
        <v>10.045271358604468</v>
      </c>
      <c r="W29" s="39">
        <f t="shared" ca="1" si="14"/>
        <v>14.003324817320498</v>
      </c>
      <c r="X29" s="39">
        <f t="shared" ca="1" si="14"/>
        <v>17.961378276036527</v>
      </c>
      <c r="Y29" s="39">
        <f t="shared" ca="1" si="14"/>
        <v>20.858874506890384</v>
      </c>
      <c r="Z29" s="39">
        <f t="shared" ca="1" si="14"/>
        <v>21.91943173475256</v>
      </c>
      <c r="AA29" s="39">
        <f t="shared" ca="1" si="14"/>
        <v>20.858874506890384</v>
      </c>
      <c r="AB29" s="39">
        <f t="shared" ca="1" si="14"/>
        <v>17.961378276036534</v>
      </c>
      <c r="AC29" s="39">
        <f t="shared" ca="1" si="14"/>
        <v>14.003324817320498</v>
      </c>
      <c r="AD29" s="39">
        <f t="shared" ca="1" si="14"/>
        <v>10.045271358604468</v>
      </c>
      <c r="AE29" s="39">
        <f t="shared" ca="1" si="14"/>
        <v>7.1477751277506147</v>
      </c>
      <c r="AF29" s="39">
        <f t="shared" ca="1" si="14"/>
        <v>6.087217899888441</v>
      </c>
      <c r="AG29" s="39"/>
      <c r="AH29" s="26">
        <f t="shared" si="17"/>
        <v>82.500010000000003</v>
      </c>
      <c r="AI29" s="31">
        <v>3.7569898402719619E-2</v>
      </c>
      <c r="AJ29" s="31">
        <v>4.4115586097221569E-2</v>
      </c>
      <c r="AK29" s="31">
        <v>6.1998737449079272E-2</v>
      </c>
      <c r="AL29" s="31">
        <v>8.6427576495438946E-2</v>
      </c>
      <c r="AM29" s="31">
        <v>0.11085641554179861</v>
      </c>
      <c r="AN29" s="31">
        <v>0.12873956689365632</v>
      </c>
      <c r="AO29" s="31">
        <v>0.13528525458815829</v>
      </c>
      <c r="AP29" s="31">
        <v>0.12873956689365632</v>
      </c>
      <c r="AQ29" s="31">
        <v>0.11085641554179863</v>
      </c>
      <c r="AR29" s="31">
        <v>8.6427576495438946E-2</v>
      </c>
      <c r="AS29" s="31">
        <v>6.1998737449079272E-2</v>
      </c>
      <c r="AT29" s="31">
        <v>4.4115586097221583E-2</v>
      </c>
      <c r="AU29" s="31">
        <v>3.7569898402719619E-2</v>
      </c>
    </row>
    <row r="30" spans="1:63">
      <c r="A30" s="162"/>
      <c r="B30" s="492"/>
      <c r="C30" s="373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91"/>
      <c r="R30" s="162"/>
      <c r="S30" s="26">
        <f t="shared" si="15"/>
        <v>90.000010000000003</v>
      </c>
      <c r="T30" s="39">
        <f t="shared" ca="1" si="16"/>
        <v>5.0266606720262672</v>
      </c>
      <c r="U30" s="39">
        <f t="shared" ca="1" si="14"/>
        <v>6.0872178998884383</v>
      </c>
      <c r="V30" s="39">
        <f t="shared" ca="1" si="14"/>
        <v>8.9847141307422955</v>
      </c>
      <c r="W30" s="39">
        <f t="shared" ca="1" si="14"/>
        <v>12.942767589458324</v>
      </c>
      <c r="X30" s="39">
        <f t="shared" ca="1" si="14"/>
        <v>16.900821048174354</v>
      </c>
      <c r="Y30" s="39">
        <f t="shared" ca="1" si="14"/>
        <v>19.798317279028211</v>
      </c>
      <c r="Z30" s="39">
        <f t="shared" ca="1" si="14"/>
        <v>20.858874506890384</v>
      </c>
      <c r="AA30" s="39">
        <f t="shared" ca="1" si="14"/>
        <v>19.798317279028211</v>
      </c>
      <c r="AB30" s="39">
        <f t="shared" ca="1" si="14"/>
        <v>16.900821048174357</v>
      </c>
      <c r="AC30" s="39">
        <f t="shared" ca="1" si="14"/>
        <v>12.942767589458324</v>
      </c>
      <c r="AD30" s="39">
        <f t="shared" ca="1" si="14"/>
        <v>8.9847141307422955</v>
      </c>
      <c r="AE30" s="39">
        <f t="shared" ca="1" si="14"/>
        <v>6.087217899888441</v>
      </c>
      <c r="AF30" s="70">
        <f t="shared" ca="1" si="14"/>
        <v>5.0266606720262672</v>
      </c>
      <c r="AG30" s="39"/>
      <c r="AH30" s="26">
        <f t="shared" si="17"/>
        <v>90.000010000000003</v>
      </c>
      <c r="AI30" s="31">
        <v>3.1024210708217662E-2</v>
      </c>
      <c r="AJ30" s="31">
        <v>3.7569898402719605E-2</v>
      </c>
      <c r="AK30" s="31">
        <v>5.5453049754577315E-2</v>
      </c>
      <c r="AL30" s="31">
        <v>7.9881888800936982E-2</v>
      </c>
      <c r="AM30" s="31">
        <v>0.10431072784729664</v>
      </c>
      <c r="AN30" s="31">
        <v>0.12219387919915435</v>
      </c>
      <c r="AO30" s="31">
        <v>0.12873956689365632</v>
      </c>
      <c r="AP30" s="31">
        <v>0.12219387919915435</v>
      </c>
      <c r="AQ30" s="31">
        <v>0.10431072784729667</v>
      </c>
      <c r="AR30" s="31">
        <v>7.9881888800936982E-2</v>
      </c>
      <c r="AS30" s="31">
        <v>5.5453049754577315E-2</v>
      </c>
      <c r="AT30" s="31">
        <v>3.7569898402719619E-2</v>
      </c>
      <c r="AU30" s="31">
        <v>3.1024210708217662E-2</v>
      </c>
    </row>
    <row r="31" spans="1:63">
      <c r="A31" s="162"/>
      <c r="B31" s="492"/>
      <c r="C31" s="373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91"/>
      <c r="R31" s="162"/>
      <c r="S31" s="1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H31" s="1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69"/>
    </row>
    <row r="32" spans="1:63">
      <c r="A32" s="162"/>
      <c r="B32" s="492"/>
      <c r="C32" s="373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91"/>
      <c r="R32" s="162"/>
      <c r="S32" s="24" t="s">
        <v>173</v>
      </c>
      <c r="T32" s="26">
        <f>T2</f>
        <v>1.0000000000000001E-5</v>
      </c>
      <c r="U32" s="26">
        <f t="shared" ref="U32:AF32" si="18">U2</f>
        <v>7.5000099999999996</v>
      </c>
      <c r="V32" s="26">
        <f t="shared" si="18"/>
        <v>15.00001</v>
      </c>
      <c r="W32" s="26">
        <f t="shared" si="18"/>
        <v>22.50001</v>
      </c>
      <c r="X32" s="26">
        <f t="shared" si="18"/>
        <v>30.00001</v>
      </c>
      <c r="Y32" s="26">
        <f t="shared" si="18"/>
        <v>37.500010000000003</v>
      </c>
      <c r="Z32" s="26">
        <f t="shared" si="18"/>
        <v>45.000010000000003</v>
      </c>
      <c r="AA32" s="26">
        <f t="shared" si="18"/>
        <v>52.500010000000003</v>
      </c>
      <c r="AB32" s="26">
        <f t="shared" si="18"/>
        <v>60.000010000000003</v>
      </c>
      <c r="AC32" s="26">
        <f t="shared" si="18"/>
        <v>67.500010000000003</v>
      </c>
      <c r="AD32" s="26">
        <f t="shared" si="18"/>
        <v>75.000010000000003</v>
      </c>
      <c r="AE32" s="26">
        <f t="shared" si="18"/>
        <v>82.500010000000003</v>
      </c>
      <c r="AF32" s="26">
        <f t="shared" si="18"/>
        <v>90.000010000000003</v>
      </c>
      <c r="AG32" s="271" t="e">
        <f>INDEX(T33:AF45,#REF!,#REF!)</f>
        <v>#REF!</v>
      </c>
      <c r="AH32" s="24" t="s">
        <v>173</v>
      </c>
      <c r="AI32" s="26">
        <f>AI2</f>
        <v>1.0000000000000001E-5</v>
      </c>
      <c r="AJ32" s="26">
        <f t="shared" ref="AJ32:AU32" si="19">AJ2</f>
        <v>7.5000099999999996</v>
      </c>
      <c r="AK32" s="26">
        <f t="shared" si="19"/>
        <v>15.00001</v>
      </c>
      <c r="AL32" s="26">
        <f t="shared" si="19"/>
        <v>22.50001</v>
      </c>
      <c r="AM32" s="26">
        <f t="shared" si="19"/>
        <v>30.00001</v>
      </c>
      <c r="AN32" s="26">
        <f t="shared" si="19"/>
        <v>37.500010000000003</v>
      </c>
      <c r="AO32" s="26">
        <f t="shared" si="19"/>
        <v>45.000010000000003</v>
      </c>
      <c r="AP32" s="26">
        <f t="shared" si="19"/>
        <v>52.500010000000003</v>
      </c>
      <c r="AQ32" s="26">
        <f t="shared" si="19"/>
        <v>60.000010000000003</v>
      </c>
      <c r="AR32" s="26">
        <f t="shared" si="19"/>
        <v>67.500010000000003</v>
      </c>
      <c r="AS32" s="26">
        <f t="shared" si="19"/>
        <v>75.000010000000003</v>
      </c>
      <c r="AT32" s="26">
        <f t="shared" si="19"/>
        <v>82.500010000000003</v>
      </c>
      <c r="AU32" s="81">
        <f t="shared" si="19"/>
        <v>90.000010000000003</v>
      </c>
    </row>
    <row r="33" spans="1:47">
      <c r="A33" s="162"/>
      <c r="B33" s="492"/>
      <c r="C33" s="373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91"/>
      <c r="R33" s="162"/>
      <c r="S33" s="26">
        <f>S3</f>
        <v>1.0000000000000001E-5</v>
      </c>
      <c r="T33" s="39">
        <f ca="1">$B$2*AI33</f>
        <v>8.4790398713491122</v>
      </c>
      <c r="U33" s="39">
        <f t="shared" ref="U33:AF45" ca="1" si="20">$B$2*AJ33</f>
        <v>8.568591671140803</v>
      </c>
      <c r="V33" s="39">
        <f t="shared" ca="1" si="20"/>
        <v>9.0430444936589645</v>
      </c>
      <c r="W33" s="39">
        <f t="shared" ca="1" si="20"/>
        <v>10.448987358455081</v>
      </c>
      <c r="X33" s="39">
        <f t="shared" ca="1" si="20"/>
        <v>13.48143000836704</v>
      </c>
      <c r="Y33" s="39">
        <f t="shared" ca="1" si="20"/>
        <v>18.72453891379503</v>
      </c>
      <c r="Z33" s="39">
        <f t="shared" ca="1" si="20"/>
        <v>26.399927062817028</v>
      </c>
      <c r="AA33" s="39">
        <f t="shared" ca="1" si="20"/>
        <v>36.196429667563379</v>
      </c>
      <c r="AB33" s="39">
        <f t="shared" ca="1" si="20"/>
        <v>47.234531034699074</v>
      </c>
      <c r="AC33" s="39">
        <f t="shared" ca="1" si="20"/>
        <v>58.183080602043084</v>
      </c>
      <c r="AD33" s="39">
        <f t="shared" ca="1" si="20"/>
        <v>67.505130384271268</v>
      </c>
      <c r="AE33" s="39">
        <f t="shared" ca="1" si="20"/>
        <v>73.774575668497135</v>
      </c>
      <c r="AF33" s="39">
        <f t="shared" ca="1" si="20"/>
        <v>75.985241924013195</v>
      </c>
      <c r="AG33" s="39"/>
      <c r="AH33" s="26">
        <f>AH3</f>
        <v>1.0000000000000001E-5</v>
      </c>
      <c r="AI33" s="31">
        <v>5.2332062324404897E-2</v>
      </c>
      <c r="AJ33" s="31">
        <v>5.288476999403114E-2</v>
      </c>
      <c r="AK33" s="31">
        <v>5.5813060821145705E-2</v>
      </c>
      <c r="AL33" s="31">
        <v>6.4490445376639727E-2</v>
      </c>
      <c r="AM33" s="31">
        <v>8.3206476927170231E-2</v>
      </c>
      <c r="AN33" s="31">
        <v>0.11556659153633086</v>
      </c>
      <c r="AO33" s="31">
        <v>0.16293856962265491</v>
      </c>
      <c r="AP33" s="31">
        <v>0.2234019230979829</v>
      </c>
      <c r="AQ33" s="31">
        <v>0.2915283404108589</v>
      </c>
      <c r="AR33" s="31">
        <v>0.35910205005410872</v>
      </c>
      <c r="AS33" s="31">
        <v>0.41663711270232212</v>
      </c>
      <c r="AT33" s="31">
        <v>0.45533170623315206</v>
      </c>
      <c r="AU33" s="31">
        <v>0.4689757892917823</v>
      </c>
    </row>
    <row r="34" spans="1:47">
      <c r="A34" s="162"/>
      <c r="B34" s="492"/>
      <c r="C34" s="373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91"/>
      <c r="R34" s="162"/>
      <c r="S34" s="26">
        <f t="shared" ref="S34:S45" si="21">S4</f>
        <v>7.5000099999999996</v>
      </c>
      <c r="T34" s="39">
        <f t="shared" ref="T34:T45" ca="1" si="22">$B$2*AI34</f>
        <v>8.568591671140803</v>
      </c>
      <c r="U34" s="39">
        <f t="shared" ca="1" si="20"/>
        <v>8.6581434709324938</v>
      </c>
      <c r="V34" s="39">
        <f t="shared" ca="1" si="20"/>
        <v>9.1325962934506553</v>
      </c>
      <c r="W34" s="39">
        <f t="shared" ca="1" si="20"/>
        <v>10.538539158246772</v>
      </c>
      <c r="X34" s="39">
        <f t="shared" ca="1" si="20"/>
        <v>13.570981808158729</v>
      </c>
      <c r="Y34" s="39">
        <f t="shared" ca="1" si="20"/>
        <v>18.814090713586719</v>
      </c>
      <c r="Z34" s="39">
        <f t="shared" ca="1" si="20"/>
        <v>26.489478862608717</v>
      </c>
      <c r="AA34" s="39">
        <f t="shared" ca="1" si="20"/>
        <v>36.285981467355072</v>
      </c>
      <c r="AB34" s="39">
        <f t="shared" ca="1" si="20"/>
        <v>47.32408283449076</v>
      </c>
      <c r="AC34" s="39">
        <f t="shared" ca="1" si="20"/>
        <v>58.272632401834784</v>
      </c>
      <c r="AD34" s="39">
        <f t="shared" ca="1" si="20"/>
        <v>67.594682184062961</v>
      </c>
      <c r="AE34" s="39">
        <f t="shared" ca="1" si="20"/>
        <v>73.864127468288828</v>
      </c>
      <c r="AF34" s="39">
        <f t="shared" ca="1" si="20"/>
        <v>76.074793723804873</v>
      </c>
      <c r="AG34" s="39"/>
      <c r="AH34" s="26">
        <f t="shared" ref="AH34:AH45" si="23">AH4</f>
        <v>7.5000099999999996</v>
      </c>
      <c r="AI34" s="31">
        <v>5.288476999403114E-2</v>
      </c>
      <c r="AJ34" s="31">
        <v>5.343747766365739E-2</v>
      </c>
      <c r="AK34" s="31">
        <v>5.6365768490771948E-2</v>
      </c>
      <c r="AL34" s="31">
        <v>6.504315304626597E-2</v>
      </c>
      <c r="AM34" s="31">
        <v>8.3759184596796474E-2</v>
      </c>
      <c r="AN34" s="31">
        <v>0.11611929920595711</v>
      </c>
      <c r="AO34" s="31">
        <v>0.16349127729228113</v>
      </c>
      <c r="AP34" s="31">
        <v>0.22395463076760916</v>
      </c>
      <c r="AQ34" s="31">
        <v>0.29208104808048513</v>
      </c>
      <c r="AR34" s="31">
        <v>0.35965475772373501</v>
      </c>
      <c r="AS34" s="31">
        <v>0.41718982037194835</v>
      </c>
      <c r="AT34" s="31">
        <v>0.45588441390277828</v>
      </c>
      <c r="AU34" s="31">
        <v>0.46952849696140853</v>
      </c>
    </row>
    <row r="35" spans="1:47">
      <c r="A35" s="162"/>
      <c r="B35" s="492"/>
      <c r="C35" s="768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494"/>
      <c r="R35" s="495"/>
      <c r="S35" s="26">
        <f t="shared" si="21"/>
        <v>15.00001</v>
      </c>
      <c r="T35" s="39">
        <f t="shared" ca="1" si="22"/>
        <v>9.0430444936589645</v>
      </c>
      <c r="U35" s="39">
        <f t="shared" ca="1" si="20"/>
        <v>9.1325962934506553</v>
      </c>
      <c r="V35" s="39">
        <f t="shared" ca="1" si="20"/>
        <v>9.6070491159688149</v>
      </c>
      <c r="W35" s="39">
        <f t="shared" ca="1" si="20"/>
        <v>11.012991980764934</v>
      </c>
      <c r="X35" s="39">
        <f t="shared" ca="1" si="20"/>
        <v>14.04543463067689</v>
      </c>
      <c r="Y35" s="39">
        <f t="shared" ca="1" si="20"/>
        <v>19.288543536104878</v>
      </c>
      <c r="Z35" s="39">
        <f t="shared" ca="1" si="20"/>
        <v>26.963931685126877</v>
      </c>
      <c r="AA35" s="39">
        <f t="shared" ca="1" si="20"/>
        <v>36.760434289873231</v>
      </c>
      <c r="AB35" s="39">
        <f t="shared" ca="1" si="20"/>
        <v>47.798535657008919</v>
      </c>
      <c r="AC35" s="39">
        <f t="shared" ca="1" si="20"/>
        <v>58.747085224352944</v>
      </c>
      <c r="AD35" s="39">
        <f t="shared" ca="1" si="20"/>
        <v>68.069135006581121</v>
      </c>
      <c r="AE35" s="39">
        <f t="shared" ca="1" si="20"/>
        <v>74.338580290806988</v>
      </c>
      <c r="AF35" s="39">
        <f t="shared" ca="1" si="20"/>
        <v>76.549246546323047</v>
      </c>
      <c r="AG35" s="39"/>
      <c r="AH35" s="26">
        <f t="shared" si="23"/>
        <v>15.00001</v>
      </c>
      <c r="AI35" s="31">
        <v>5.5813060821145705E-2</v>
      </c>
      <c r="AJ35" s="31">
        <v>5.6365768490771948E-2</v>
      </c>
      <c r="AK35" s="31">
        <v>5.9294059317886505E-2</v>
      </c>
      <c r="AL35" s="31">
        <v>6.7971443873380527E-2</v>
      </c>
      <c r="AM35" s="31">
        <v>8.6687475423911031E-2</v>
      </c>
      <c r="AN35" s="31">
        <v>0.11904759003307167</v>
      </c>
      <c r="AO35" s="31">
        <v>0.16641956811939571</v>
      </c>
      <c r="AP35" s="31">
        <v>0.22688292159472373</v>
      </c>
      <c r="AQ35" s="31">
        <v>0.29500933890759967</v>
      </c>
      <c r="AR35" s="31">
        <v>0.36258304855084955</v>
      </c>
      <c r="AS35" s="31">
        <v>0.42011811119906295</v>
      </c>
      <c r="AT35" s="31">
        <v>0.45881270472989288</v>
      </c>
      <c r="AU35" s="31">
        <v>0.47245678778852318</v>
      </c>
    </row>
    <row r="36" spans="1:47">
      <c r="A36" s="162"/>
      <c r="B36" s="492"/>
      <c r="C36" s="162"/>
      <c r="D36" s="162"/>
      <c r="E36" s="162"/>
      <c r="F36" s="162"/>
      <c r="G36" s="162"/>
      <c r="H36" s="162"/>
      <c r="I36" s="162"/>
      <c r="J36" s="162"/>
      <c r="K36" s="74"/>
      <c r="L36" s="74"/>
      <c r="M36" s="74"/>
      <c r="N36" s="162"/>
      <c r="O36" s="162"/>
      <c r="P36" s="162"/>
      <c r="Q36" s="162"/>
      <c r="R36" s="162"/>
      <c r="S36" s="26">
        <f t="shared" si="21"/>
        <v>22.50001</v>
      </c>
      <c r="T36" s="39">
        <f t="shared" ca="1" si="22"/>
        <v>10.448987358455081</v>
      </c>
      <c r="U36" s="39">
        <f t="shared" ca="1" si="20"/>
        <v>10.538539158246772</v>
      </c>
      <c r="V36" s="39">
        <f t="shared" ca="1" si="20"/>
        <v>11.012991980764934</v>
      </c>
      <c r="W36" s="39">
        <f t="shared" ca="1" si="20"/>
        <v>12.418934845561051</v>
      </c>
      <c r="X36" s="39">
        <f t="shared" ca="1" si="20"/>
        <v>15.451377495473007</v>
      </c>
      <c r="Y36" s="39">
        <f t="shared" ca="1" si="20"/>
        <v>20.694486400900999</v>
      </c>
      <c r="Z36" s="39">
        <f t="shared" ca="1" si="20"/>
        <v>28.369874549922997</v>
      </c>
      <c r="AA36" s="39">
        <f t="shared" ca="1" si="20"/>
        <v>38.166377154669355</v>
      </c>
      <c r="AB36" s="39">
        <f t="shared" ca="1" si="20"/>
        <v>49.204478521805044</v>
      </c>
      <c r="AC36" s="39">
        <f t="shared" ca="1" si="20"/>
        <v>60.153028089149053</v>
      </c>
      <c r="AD36" s="39">
        <f t="shared" ca="1" si="20"/>
        <v>69.475077871377238</v>
      </c>
      <c r="AE36" s="39">
        <f t="shared" ca="1" si="20"/>
        <v>75.744523155603105</v>
      </c>
      <c r="AF36" s="39">
        <f t="shared" ca="1" si="20"/>
        <v>77.955189411119164</v>
      </c>
      <c r="AG36" s="39"/>
      <c r="AH36" s="26">
        <f t="shared" si="23"/>
        <v>22.50001</v>
      </c>
      <c r="AI36" s="31">
        <v>6.4490445376639727E-2</v>
      </c>
      <c r="AJ36" s="31">
        <v>6.504315304626597E-2</v>
      </c>
      <c r="AK36" s="31">
        <v>6.7971443873380527E-2</v>
      </c>
      <c r="AL36" s="31">
        <v>7.6648828428874549E-2</v>
      </c>
      <c r="AM36" s="31">
        <v>9.5364859979405053E-2</v>
      </c>
      <c r="AN36" s="31">
        <v>0.12772497458856569</v>
      </c>
      <c r="AO36" s="31">
        <v>0.17509695267488973</v>
      </c>
      <c r="AP36" s="31">
        <v>0.23556030615021775</v>
      </c>
      <c r="AQ36" s="31">
        <v>0.30368672346309372</v>
      </c>
      <c r="AR36" s="31">
        <v>0.37126043310634355</v>
      </c>
      <c r="AS36" s="31">
        <v>0.42879549575455694</v>
      </c>
      <c r="AT36" s="31">
        <v>0.46749008928538688</v>
      </c>
      <c r="AU36" s="31">
        <v>0.48113417234401717</v>
      </c>
    </row>
    <row r="37" spans="1:47">
      <c r="A37" s="162"/>
      <c r="B37" s="162"/>
      <c r="C37" s="493"/>
      <c r="D37" s="771"/>
      <c r="E37" s="771"/>
      <c r="F37" s="771"/>
      <c r="G37" s="771"/>
      <c r="H37" s="771"/>
      <c r="I37" s="771"/>
      <c r="J37" s="771"/>
      <c r="K37" s="771"/>
      <c r="L37" s="771"/>
      <c r="M37" s="771"/>
      <c r="N37" s="771"/>
      <c r="O37" s="771"/>
      <c r="P37" s="771"/>
      <c r="Q37" s="57"/>
      <c r="R37" s="162"/>
      <c r="S37" s="26">
        <f t="shared" si="21"/>
        <v>30.00001</v>
      </c>
      <c r="T37" s="39">
        <f t="shared" ca="1" si="22"/>
        <v>13.48143000836704</v>
      </c>
      <c r="U37" s="39">
        <f t="shared" ca="1" si="20"/>
        <v>13.570981808158729</v>
      </c>
      <c r="V37" s="39">
        <f t="shared" ca="1" si="20"/>
        <v>14.04543463067689</v>
      </c>
      <c r="W37" s="39">
        <f t="shared" ca="1" si="20"/>
        <v>15.451377495473007</v>
      </c>
      <c r="X37" s="39">
        <f t="shared" ca="1" si="20"/>
        <v>18.483820145384964</v>
      </c>
      <c r="Y37" s="39">
        <f t="shared" ca="1" si="20"/>
        <v>23.726929050812956</v>
      </c>
      <c r="Z37" s="39">
        <f t="shared" ca="1" si="20"/>
        <v>31.40231719983495</v>
      </c>
      <c r="AA37" s="39">
        <f t="shared" ca="1" si="20"/>
        <v>41.198819804581312</v>
      </c>
      <c r="AB37" s="39">
        <f t="shared" ca="1" si="20"/>
        <v>52.236921171716993</v>
      </c>
      <c r="AC37" s="39">
        <f t="shared" ca="1" si="20"/>
        <v>63.185470739061017</v>
      </c>
      <c r="AD37" s="39">
        <f t="shared" ca="1" si="20"/>
        <v>72.507520521289194</v>
      </c>
      <c r="AE37" s="39">
        <f t="shared" ca="1" si="20"/>
        <v>78.776965805515061</v>
      </c>
      <c r="AF37" s="39">
        <f t="shared" ca="1" si="20"/>
        <v>80.987632061031121</v>
      </c>
      <c r="AG37" s="39"/>
      <c r="AH37" s="26">
        <f t="shared" si="23"/>
        <v>30.00001</v>
      </c>
      <c r="AI37" s="31">
        <v>8.3206476927170231E-2</v>
      </c>
      <c r="AJ37" s="31">
        <v>8.3759184596796474E-2</v>
      </c>
      <c r="AK37" s="31">
        <v>8.6687475423911031E-2</v>
      </c>
      <c r="AL37" s="31">
        <v>9.5364859979405053E-2</v>
      </c>
      <c r="AM37" s="31">
        <v>0.11408089152993556</v>
      </c>
      <c r="AN37" s="31">
        <v>0.14644100613909619</v>
      </c>
      <c r="AO37" s="31">
        <v>0.1938129842254202</v>
      </c>
      <c r="AP37" s="31">
        <v>0.25427633770074826</v>
      </c>
      <c r="AQ37" s="31">
        <v>0.3224027550136242</v>
      </c>
      <c r="AR37" s="31">
        <v>0.38997646465687408</v>
      </c>
      <c r="AS37" s="31">
        <v>0.44751152730508748</v>
      </c>
      <c r="AT37" s="31">
        <v>0.48620612083591741</v>
      </c>
      <c r="AU37" s="31">
        <v>0.49985020389454765</v>
      </c>
    </row>
    <row r="38" spans="1:47">
      <c r="A38" s="162"/>
      <c r="B38" s="57"/>
      <c r="C38" s="373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91"/>
      <c r="R38" s="74"/>
      <c r="S38" s="26">
        <f t="shared" si="21"/>
        <v>37.500010000000003</v>
      </c>
      <c r="T38" s="39">
        <f t="shared" ca="1" si="22"/>
        <v>18.72453891379503</v>
      </c>
      <c r="U38" s="39">
        <f t="shared" ca="1" si="20"/>
        <v>18.814090713586722</v>
      </c>
      <c r="V38" s="39">
        <f t="shared" ca="1" si="20"/>
        <v>19.288543536104882</v>
      </c>
      <c r="W38" s="39">
        <f t="shared" ca="1" si="20"/>
        <v>20.694486400900999</v>
      </c>
      <c r="X38" s="39">
        <f t="shared" ca="1" si="20"/>
        <v>23.726929050812956</v>
      </c>
      <c r="Y38" s="39">
        <f t="shared" ca="1" si="20"/>
        <v>28.970037956240951</v>
      </c>
      <c r="Z38" s="39">
        <f t="shared" ca="1" si="20"/>
        <v>36.645426105262949</v>
      </c>
      <c r="AA38" s="39">
        <f t="shared" ca="1" si="20"/>
        <v>46.441928710009293</v>
      </c>
      <c r="AB38" s="39">
        <f t="shared" ca="1" si="20"/>
        <v>57.480030077144988</v>
      </c>
      <c r="AC38" s="39">
        <f t="shared" ca="1" si="20"/>
        <v>68.428579644489005</v>
      </c>
      <c r="AD38" s="39">
        <f t="shared" ca="1" si="20"/>
        <v>77.750629426717182</v>
      </c>
      <c r="AE38" s="39">
        <f t="shared" ca="1" si="20"/>
        <v>84.020074710943049</v>
      </c>
      <c r="AF38" s="39">
        <f t="shared" ca="1" si="20"/>
        <v>86.230740966459109</v>
      </c>
      <c r="AG38" s="39"/>
      <c r="AH38" s="26">
        <f t="shared" si="23"/>
        <v>37.500010000000003</v>
      </c>
      <c r="AI38" s="31">
        <v>0.11556659153633088</v>
      </c>
      <c r="AJ38" s="31">
        <v>0.11611929920595712</v>
      </c>
      <c r="AK38" s="31">
        <v>0.11904759003307168</v>
      </c>
      <c r="AL38" s="31">
        <v>0.12772497458856569</v>
      </c>
      <c r="AM38" s="31">
        <v>0.14644100613909619</v>
      </c>
      <c r="AN38" s="31">
        <v>0.17880112074825685</v>
      </c>
      <c r="AO38" s="31">
        <v>0.22617309883458089</v>
      </c>
      <c r="AP38" s="31">
        <v>0.28663645230990886</v>
      </c>
      <c r="AQ38" s="31">
        <v>0.35476286962278486</v>
      </c>
      <c r="AR38" s="31">
        <v>0.42233657926603468</v>
      </c>
      <c r="AS38" s="31">
        <v>0.47987164191424808</v>
      </c>
      <c r="AT38" s="31">
        <v>0.51856623544507796</v>
      </c>
      <c r="AU38" s="31">
        <v>0.53221031850370826</v>
      </c>
    </row>
    <row r="39" spans="1:47">
      <c r="A39" s="162"/>
      <c r="B39" s="492"/>
      <c r="C39" s="373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91"/>
      <c r="R39" s="162"/>
      <c r="S39" s="26">
        <f t="shared" si="21"/>
        <v>45.000010000000003</v>
      </c>
      <c r="T39" s="39">
        <f t="shared" ca="1" si="22"/>
        <v>26.399927062817028</v>
      </c>
      <c r="U39" s="39">
        <f t="shared" ca="1" si="20"/>
        <v>26.489478862608717</v>
      </c>
      <c r="V39" s="39">
        <f t="shared" ca="1" si="20"/>
        <v>26.963931685126877</v>
      </c>
      <c r="W39" s="39">
        <f t="shared" ca="1" si="20"/>
        <v>28.369874549922997</v>
      </c>
      <c r="X39" s="39">
        <f t="shared" ca="1" si="20"/>
        <v>31.402317199834954</v>
      </c>
      <c r="Y39" s="39">
        <f t="shared" ca="1" si="20"/>
        <v>36.645426105262942</v>
      </c>
      <c r="Z39" s="39">
        <f t="shared" ca="1" si="20"/>
        <v>44.32081425428494</v>
      </c>
      <c r="AA39" s="39">
        <f t="shared" ca="1" si="20"/>
        <v>54.117316859031291</v>
      </c>
      <c r="AB39" s="39">
        <f t="shared" ca="1" si="20"/>
        <v>65.155418226166972</v>
      </c>
      <c r="AC39" s="39">
        <f t="shared" ca="1" si="20"/>
        <v>76.103967793511003</v>
      </c>
      <c r="AD39" s="39">
        <f t="shared" ca="1" si="20"/>
        <v>85.426017575739181</v>
      </c>
      <c r="AE39" s="39">
        <f t="shared" ca="1" si="20"/>
        <v>91.695462859965048</v>
      </c>
      <c r="AF39" s="39">
        <f t="shared" ca="1" si="20"/>
        <v>93.906129115481107</v>
      </c>
      <c r="AG39" s="39"/>
      <c r="AH39" s="26">
        <f t="shared" si="23"/>
        <v>45.000010000000003</v>
      </c>
      <c r="AI39" s="31">
        <v>0.16293856962265491</v>
      </c>
      <c r="AJ39" s="31">
        <v>0.16349127729228113</v>
      </c>
      <c r="AK39" s="31">
        <v>0.16641956811939571</v>
      </c>
      <c r="AL39" s="31">
        <v>0.17509695267488973</v>
      </c>
      <c r="AM39" s="31">
        <v>0.19381298422542023</v>
      </c>
      <c r="AN39" s="31">
        <v>0.22617309883458087</v>
      </c>
      <c r="AO39" s="31">
        <v>0.27354507692090491</v>
      </c>
      <c r="AP39" s="31">
        <v>0.3340084303962329</v>
      </c>
      <c r="AQ39" s="31">
        <v>0.40213484770910884</v>
      </c>
      <c r="AR39" s="31">
        <v>0.46970855735235872</v>
      </c>
      <c r="AS39" s="31">
        <v>0.52724362000057212</v>
      </c>
      <c r="AT39" s="31">
        <v>0.56593821353140206</v>
      </c>
      <c r="AU39" s="31">
        <v>0.57958229659003235</v>
      </c>
    </row>
    <row r="40" spans="1:47">
      <c r="A40" s="162"/>
      <c r="B40" s="492"/>
      <c r="C40" s="373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91"/>
      <c r="R40" s="162"/>
      <c r="S40" s="26">
        <f t="shared" si="21"/>
        <v>52.500010000000003</v>
      </c>
      <c r="T40" s="39">
        <f t="shared" ca="1" si="22"/>
        <v>36.196429667563379</v>
      </c>
      <c r="U40" s="39">
        <f t="shared" ca="1" si="20"/>
        <v>36.285981467355064</v>
      </c>
      <c r="V40" s="39">
        <f t="shared" ca="1" si="20"/>
        <v>36.760434289873231</v>
      </c>
      <c r="W40" s="39">
        <f t="shared" ca="1" si="20"/>
        <v>38.166377154669348</v>
      </c>
      <c r="X40" s="39">
        <f t="shared" ca="1" si="20"/>
        <v>41.198819804581312</v>
      </c>
      <c r="Y40" s="39">
        <f t="shared" ca="1" si="20"/>
        <v>46.441928710009293</v>
      </c>
      <c r="Z40" s="39">
        <f t="shared" ca="1" si="20"/>
        <v>54.117316859031291</v>
      </c>
      <c r="AA40" s="39">
        <f t="shared" ca="1" si="20"/>
        <v>63.913819463777642</v>
      </c>
      <c r="AB40" s="39">
        <f t="shared" ca="1" si="20"/>
        <v>74.951920830913338</v>
      </c>
      <c r="AC40" s="39">
        <f t="shared" ca="1" si="20"/>
        <v>85.900470398257355</v>
      </c>
      <c r="AD40" s="39">
        <f t="shared" ca="1" si="20"/>
        <v>95.222520180485546</v>
      </c>
      <c r="AE40" s="39">
        <f t="shared" ca="1" si="20"/>
        <v>101.49196546471141</v>
      </c>
      <c r="AF40" s="39">
        <f t="shared" ca="1" si="20"/>
        <v>103.70263172022746</v>
      </c>
      <c r="AG40" s="39"/>
      <c r="AH40" s="26">
        <f t="shared" si="23"/>
        <v>52.500010000000003</v>
      </c>
      <c r="AI40" s="31">
        <v>0.2234019230979829</v>
      </c>
      <c r="AJ40" s="31">
        <v>0.22395463076760913</v>
      </c>
      <c r="AK40" s="31">
        <v>0.2268829215947237</v>
      </c>
      <c r="AL40" s="31">
        <v>0.23556030615021772</v>
      </c>
      <c r="AM40" s="31">
        <v>0.25427633770074826</v>
      </c>
      <c r="AN40" s="31">
        <v>0.28663645230990886</v>
      </c>
      <c r="AO40" s="31">
        <v>0.3340084303962329</v>
      </c>
      <c r="AP40" s="31">
        <v>0.3944717838715609</v>
      </c>
      <c r="AQ40" s="31">
        <v>0.4625982011844369</v>
      </c>
      <c r="AR40" s="31">
        <v>0.53017191082768678</v>
      </c>
      <c r="AS40" s="31">
        <v>0.58770697347590017</v>
      </c>
      <c r="AT40" s="31">
        <v>0.62640156700673011</v>
      </c>
      <c r="AU40" s="31">
        <v>0.64004565006536029</v>
      </c>
    </row>
    <row r="41" spans="1:47">
      <c r="A41" s="162"/>
      <c r="B41" s="492"/>
      <c r="C41" s="373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91"/>
      <c r="R41" s="74"/>
      <c r="S41" s="26">
        <f t="shared" si="21"/>
        <v>60.000010000000003</v>
      </c>
      <c r="T41" s="39">
        <f t="shared" ca="1" si="22"/>
        <v>47.23453103469906</v>
      </c>
      <c r="U41" s="39">
        <f t="shared" ca="1" si="20"/>
        <v>47.32408283449076</v>
      </c>
      <c r="V41" s="39">
        <f t="shared" ca="1" si="20"/>
        <v>47.798535657008919</v>
      </c>
      <c r="W41" s="39">
        <f t="shared" ca="1" si="20"/>
        <v>49.204478521805044</v>
      </c>
      <c r="X41" s="39">
        <f t="shared" ca="1" si="20"/>
        <v>52.236921171716993</v>
      </c>
      <c r="Y41" s="39">
        <f t="shared" ca="1" si="20"/>
        <v>57.480030077144995</v>
      </c>
      <c r="Z41" s="39">
        <f t="shared" ca="1" si="20"/>
        <v>65.155418226166972</v>
      </c>
      <c r="AA41" s="39">
        <f t="shared" ca="1" si="20"/>
        <v>74.951920830913338</v>
      </c>
      <c r="AB41" s="39">
        <f t="shared" ca="1" si="20"/>
        <v>85.990022198049033</v>
      </c>
      <c r="AC41" s="39">
        <f t="shared" ca="1" si="20"/>
        <v>96.93857176539305</v>
      </c>
      <c r="AD41" s="39">
        <f t="shared" ca="1" si="20"/>
        <v>106.26062154762123</v>
      </c>
      <c r="AE41" s="39">
        <f t="shared" ca="1" si="20"/>
        <v>112.53006683184709</v>
      </c>
      <c r="AF41" s="39">
        <f t="shared" ca="1" si="20"/>
        <v>114.74073308736315</v>
      </c>
      <c r="AG41" s="39"/>
      <c r="AH41" s="26">
        <f t="shared" si="23"/>
        <v>60.000010000000003</v>
      </c>
      <c r="AI41" s="31">
        <v>0.29152834041085884</v>
      </c>
      <c r="AJ41" s="31">
        <v>0.29208104808048513</v>
      </c>
      <c r="AK41" s="31">
        <v>0.29500933890759967</v>
      </c>
      <c r="AL41" s="31">
        <v>0.30368672346309372</v>
      </c>
      <c r="AM41" s="31">
        <v>0.3224027550136242</v>
      </c>
      <c r="AN41" s="31">
        <v>0.35476286962278492</v>
      </c>
      <c r="AO41" s="31">
        <v>0.40213484770910884</v>
      </c>
      <c r="AP41" s="31">
        <v>0.4625982011844369</v>
      </c>
      <c r="AQ41" s="31">
        <v>0.53072461849731289</v>
      </c>
      <c r="AR41" s="31">
        <v>0.59829832814056272</v>
      </c>
      <c r="AS41" s="31">
        <v>0.65583339078877612</v>
      </c>
      <c r="AT41" s="31">
        <v>0.69452798431960605</v>
      </c>
      <c r="AU41" s="31">
        <v>0.70817206737823635</v>
      </c>
    </row>
    <row r="42" spans="1:47">
      <c r="A42" s="162"/>
      <c r="B42" s="492"/>
      <c r="C42" s="373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91"/>
      <c r="R42" s="74"/>
      <c r="S42" s="26">
        <f t="shared" si="21"/>
        <v>67.500010000000003</v>
      </c>
      <c r="T42" s="39">
        <f t="shared" ca="1" si="22"/>
        <v>58.183080602043077</v>
      </c>
      <c r="U42" s="39">
        <f t="shared" ca="1" si="20"/>
        <v>58.272632401834784</v>
      </c>
      <c r="V42" s="39">
        <f t="shared" ca="1" si="20"/>
        <v>58.747085224352944</v>
      </c>
      <c r="W42" s="39">
        <f t="shared" ca="1" si="20"/>
        <v>60.153028089149053</v>
      </c>
      <c r="X42" s="39">
        <f t="shared" ca="1" si="20"/>
        <v>63.185470739061017</v>
      </c>
      <c r="Y42" s="39">
        <f t="shared" ca="1" si="20"/>
        <v>68.428579644489005</v>
      </c>
      <c r="Z42" s="39">
        <f t="shared" ca="1" si="20"/>
        <v>76.103967793511003</v>
      </c>
      <c r="AA42" s="39">
        <f t="shared" ca="1" si="20"/>
        <v>85.900470398257355</v>
      </c>
      <c r="AB42" s="39">
        <f t="shared" ca="1" si="20"/>
        <v>96.93857176539305</v>
      </c>
      <c r="AC42" s="39">
        <f t="shared" ca="1" si="20"/>
        <v>107.88712133273707</v>
      </c>
      <c r="AD42" s="39">
        <f t="shared" ca="1" si="20"/>
        <v>117.20917111496524</v>
      </c>
      <c r="AE42" s="39">
        <f t="shared" ca="1" si="20"/>
        <v>123.47861639919111</v>
      </c>
      <c r="AF42" s="39">
        <f t="shared" ca="1" si="20"/>
        <v>125.68928265470717</v>
      </c>
      <c r="AG42" s="39"/>
      <c r="AH42" s="26">
        <f t="shared" si="23"/>
        <v>67.500010000000003</v>
      </c>
      <c r="AI42" s="31">
        <v>0.35910205005410867</v>
      </c>
      <c r="AJ42" s="31">
        <v>0.35965475772373501</v>
      </c>
      <c r="AK42" s="31">
        <v>0.36258304855084955</v>
      </c>
      <c r="AL42" s="31">
        <v>0.37126043310634355</v>
      </c>
      <c r="AM42" s="31">
        <v>0.38997646465687408</v>
      </c>
      <c r="AN42" s="31">
        <v>0.42233657926603474</v>
      </c>
      <c r="AO42" s="31">
        <v>0.46970855735235872</v>
      </c>
      <c r="AP42" s="31">
        <v>0.53017191082768678</v>
      </c>
      <c r="AQ42" s="31">
        <v>0.59829832814056272</v>
      </c>
      <c r="AR42" s="31">
        <v>0.66587203778381254</v>
      </c>
      <c r="AS42" s="31">
        <v>0.72340710043202594</v>
      </c>
      <c r="AT42" s="31">
        <v>0.76210169396285588</v>
      </c>
      <c r="AU42" s="31">
        <v>0.77574577702148617</v>
      </c>
    </row>
    <row r="43" spans="1:47">
      <c r="A43" s="162"/>
      <c r="B43" s="492"/>
      <c r="C43" s="373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91"/>
      <c r="R43" s="162"/>
      <c r="S43" s="26">
        <f t="shared" si="21"/>
        <v>75.000010000000003</v>
      </c>
      <c r="T43" s="39">
        <f t="shared" ca="1" si="22"/>
        <v>67.505130384271268</v>
      </c>
      <c r="U43" s="39">
        <f t="shared" ca="1" si="20"/>
        <v>67.594682184062961</v>
      </c>
      <c r="V43" s="39">
        <f t="shared" ca="1" si="20"/>
        <v>68.069135006581121</v>
      </c>
      <c r="W43" s="39">
        <f t="shared" ca="1" si="20"/>
        <v>69.475077871377238</v>
      </c>
      <c r="X43" s="39">
        <f t="shared" ca="1" si="20"/>
        <v>72.507520521289194</v>
      </c>
      <c r="Y43" s="39">
        <f t="shared" ca="1" si="20"/>
        <v>77.750629426717197</v>
      </c>
      <c r="Z43" s="39">
        <f t="shared" ca="1" si="20"/>
        <v>85.426017575739181</v>
      </c>
      <c r="AA43" s="39">
        <f t="shared" ca="1" si="20"/>
        <v>95.222520180485546</v>
      </c>
      <c r="AB43" s="39">
        <f t="shared" ca="1" si="20"/>
        <v>106.26062154762123</v>
      </c>
      <c r="AC43" s="39">
        <f t="shared" ca="1" si="20"/>
        <v>117.20917111496524</v>
      </c>
      <c r="AD43" s="39">
        <f t="shared" ca="1" si="20"/>
        <v>126.53122089719344</v>
      </c>
      <c r="AE43" s="39">
        <f t="shared" ca="1" si="20"/>
        <v>132.8006661814193</v>
      </c>
      <c r="AF43" s="39">
        <f t="shared" ca="1" si="20"/>
        <v>135.01133243693536</v>
      </c>
      <c r="AG43" s="39"/>
      <c r="AH43" s="26">
        <f t="shared" si="23"/>
        <v>75.000010000000003</v>
      </c>
      <c r="AI43" s="31">
        <v>0.41663711270232207</v>
      </c>
      <c r="AJ43" s="31">
        <v>0.41718982037194835</v>
      </c>
      <c r="AK43" s="31">
        <v>0.42011811119906295</v>
      </c>
      <c r="AL43" s="31">
        <v>0.42879549575455694</v>
      </c>
      <c r="AM43" s="31">
        <v>0.44751152730508748</v>
      </c>
      <c r="AN43" s="31">
        <v>0.47987164191424814</v>
      </c>
      <c r="AO43" s="31">
        <v>0.52724362000057212</v>
      </c>
      <c r="AP43" s="31">
        <v>0.58770697347590017</v>
      </c>
      <c r="AQ43" s="31">
        <v>0.65583339078877612</v>
      </c>
      <c r="AR43" s="31">
        <v>0.72340710043202594</v>
      </c>
      <c r="AS43" s="31">
        <v>0.78094216308023934</v>
      </c>
      <c r="AT43" s="31">
        <v>0.81963675661106927</v>
      </c>
      <c r="AU43" s="31">
        <v>0.83328083966969957</v>
      </c>
    </row>
    <row r="44" spans="1:47">
      <c r="A44" s="162"/>
      <c r="B44" s="492"/>
      <c r="C44" s="373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91"/>
      <c r="R44" s="162"/>
      <c r="S44" s="26">
        <f t="shared" si="21"/>
        <v>82.500010000000003</v>
      </c>
      <c r="T44" s="39">
        <f t="shared" ca="1" si="22"/>
        <v>73.774575668497135</v>
      </c>
      <c r="U44" s="39">
        <f t="shared" ca="1" si="20"/>
        <v>73.864127468288828</v>
      </c>
      <c r="V44" s="39">
        <f t="shared" ca="1" si="20"/>
        <v>74.338580290806988</v>
      </c>
      <c r="W44" s="39">
        <f t="shared" ca="1" si="20"/>
        <v>75.744523155603105</v>
      </c>
      <c r="X44" s="39">
        <f t="shared" ca="1" si="20"/>
        <v>78.776965805515061</v>
      </c>
      <c r="Y44" s="39">
        <f t="shared" ca="1" si="20"/>
        <v>84.020074710943064</v>
      </c>
      <c r="Z44" s="39">
        <f t="shared" ca="1" si="20"/>
        <v>91.695462859965048</v>
      </c>
      <c r="AA44" s="39">
        <f t="shared" ca="1" si="20"/>
        <v>101.4919654647114</v>
      </c>
      <c r="AB44" s="39">
        <f t="shared" ca="1" si="20"/>
        <v>112.53006683184709</v>
      </c>
      <c r="AC44" s="39">
        <f t="shared" ca="1" si="20"/>
        <v>123.47861639919111</v>
      </c>
      <c r="AD44" s="39">
        <f t="shared" ca="1" si="20"/>
        <v>132.8006661814193</v>
      </c>
      <c r="AE44" s="39">
        <f t="shared" ca="1" si="20"/>
        <v>139.07011146564517</v>
      </c>
      <c r="AF44" s="39">
        <f t="shared" ca="1" si="20"/>
        <v>141.28077772116123</v>
      </c>
      <c r="AG44" s="39"/>
      <c r="AH44" s="26">
        <f t="shared" si="23"/>
        <v>82.500010000000003</v>
      </c>
      <c r="AI44" s="31">
        <v>0.455331706233152</v>
      </c>
      <c r="AJ44" s="31">
        <v>0.45588441390277828</v>
      </c>
      <c r="AK44" s="31">
        <v>0.45881270472989288</v>
      </c>
      <c r="AL44" s="31">
        <v>0.46749008928538688</v>
      </c>
      <c r="AM44" s="31">
        <v>0.48620612083591741</v>
      </c>
      <c r="AN44" s="31">
        <v>0.51856623544507807</v>
      </c>
      <c r="AO44" s="31">
        <v>0.56593821353140206</v>
      </c>
      <c r="AP44" s="31">
        <v>0.62640156700673</v>
      </c>
      <c r="AQ44" s="31">
        <v>0.69452798431960605</v>
      </c>
      <c r="AR44" s="31">
        <v>0.76210169396285588</v>
      </c>
      <c r="AS44" s="31">
        <v>0.81963675661106927</v>
      </c>
      <c r="AT44" s="31">
        <v>0.85833135014189921</v>
      </c>
      <c r="AU44" s="31">
        <v>0.8719754332005295</v>
      </c>
    </row>
    <row r="45" spans="1:47">
      <c r="A45" s="162"/>
      <c r="B45" s="492"/>
      <c r="C45" s="373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91"/>
      <c r="R45" s="162"/>
      <c r="S45" s="26">
        <f t="shared" si="21"/>
        <v>90.000010000000003</v>
      </c>
      <c r="T45" s="39">
        <f t="shared" ca="1" si="22"/>
        <v>75.985241924013195</v>
      </c>
      <c r="U45" s="39">
        <f t="shared" ca="1" si="20"/>
        <v>76.074793723804873</v>
      </c>
      <c r="V45" s="39">
        <f t="shared" ca="1" si="20"/>
        <v>76.549246546323047</v>
      </c>
      <c r="W45" s="39">
        <f t="shared" ca="1" si="20"/>
        <v>77.95518941111915</v>
      </c>
      <c r="X45" s="39">
        <f t="shared" ca="1" si="20"/>
        <v>80.987632061031121</v>
      </c>
      <c r="Y45" s="39">
        <f t="shared" ca="1" si="20"/>
        <v>86.230740966459109</v>
      </c>
      <c r="Z45" s="39">
        <f t="shared" ca="1" si="20"/>
        <v>93.906129115481107</v>
      </c>
      <c r="AA45" s="39">
        <f t="shared" ca="1" si="20"/>
        <v>103.70263172022746</v>
      </c>
      <c r="AB45" s="39">
        <f t="shared" ca="1" si="20"/>
        <v>114.74073308736314</v>
      </c>
      <c r="AC45" s="39">
        <f t="shared" ca="1" si="20"/>
        <v>125.68928265470717</v>
      </c>
      <c r="AD45" s="39">
        <f t="shared" ca="1" si="20"/>
        <v>135.01133243693536</v>
      </c>
      <c r="AE45" s="39">
        <f t="shared" ca="1" si="20"/>
        <v>141.2807777211612</v>
      </c>
      <c r="AF45" s="70">
        <f t="shared" ca="1" si="20"/>
        <v>143.49144397667726</v>
      </c>
      <c r="AG45" s="39"/>
      <c r="AH45" s="26">
        <f t="shared" si="23"/>
        <v>90.000010000000003</v>
      </c>
      <c r="AI45" s="31">
        <v>0.4689757892917823</v>
      </c>
      <c r="AJ45" s="31">
        <v>0.46952849696140853</v>
      </c>
      <c r="AK45" s="31">
        <v>0.47245678778852312</v>
      </c>
      <c r="AL45" s="31">
        <v>0.48113417234401712</v>
      </c>
      <c r="AM45" s="31">
        <v>0.49985020389454765</v>
      </c>
      <c r="AN45" s="31">
        <v>0.53221031850370826</v>
      </c>
      <c r="AO45" s="31">
        <v>0.57958229659003235</v>
      </c>
      <c r="AP45" s="31">
        <v>0.64004565006536029</v>
      </c>
      <c r="AQ45" s="31">
        <v>0.70817206737823624</v>
      </c>
      <c r="AR45" s="31">
        <v>0.77574577702148617</v>
      </c>
      <c r="AS45" s="31">
        <v>0.83328083966969957</v>
      </c>
      <c r="AT45" s="31">
        <v>0.87197543320052939</v>
      </c>
      <c r="AU45" s="31">
        <v>0.88561951625915969</v>
      </c>
    </row>
    <row r="46" spans="1:47">
      <c r="A46" s="162"/>
      <c r="B46" s="492"/>
      <c r="C46" s="373"/>
      <c r="D46" s="226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91"/>
      <c r="R46" s="162"/>
      <c r="S46" s="1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H46" s="1"/>
    </row>
    <row r="47" spans="1:47">
      <c r="A47" s="162"/>
      <c r="B47" s="492"/>
      <c r="C47" s="373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91"/>
      <c r="R47" s="162"/>
      <c r="S47" s="67" t="s">
        <v>257</v>
      </c>
      <c r="T47" s="26">
        <f>T17</f>
        <v>1.0000000000000001E-5</v>
      </c>
      <c r="U47" s="26">
        <f t="shared" ref="U47:AF47" si="24">U17</f>
        <v>7.5000099999999996</v>
      </c>
      <c r="V47" s="26">
        <f t="shared" si="24"/>
        <v>15.00001</v>
      </c>
      <c r="W47" s="26">
        <f t="shared" si="24"/>
        <v>22.50001</v>
      </c>
      <c r="X47" s="26">
        <f t="shared" si="24"/>
        <v>30.00001</v>
      </c>
      <c r="Y47" s="26">
        <f t="shared" si="24"/>
        <v>37.500010000000003</v>
      </c>
      <c r="Z47" s="26">
        <f t="shared" si="24"/>
        <v>45.000010000000003</v>
      </c>
      <c r="AA47" s="26">
        <f t="shared" si="24"/>
        <v>52.500010000000003</v>
      </c>
      <c r="AB47" s="26">
        <f t="shared" si="24"/>
        <v>60.000010000000003</v>
      </c>
      <c r="AC47" s="26">
        <f t="shared" si="24"/>
        <v>67.500010000000003</v>
      </c>
      <c r="AD47" s="26">
        <f t="shared" si="24"/>
        <v>75.000010000000003</v>
      </c>
      <c r="AE47" s="26">
        <f t="shared" si="24"/>
        <v>82.500010000000003</v>
      </c>
      <c r="AF47" s="26">
        <f t="shared" si="24"/>
        <v>90.000010000000003</v>
      </c>
      <c r="AG47" s="271" t="e">
        <f>INDEX(T48:AF60,#REF!,#REF!)</f>
        <v>#REF!</v>
      </c>
      <c r="AH47" s="24" t="s">
        <v>76</v>
      </c>
      <c r="AI47" s="26">
        <f>AI17</f>
        <v>1.0000000000000001E-5</v>
      </c>
      <c r="AJ47" s="26">
        <f t="shared" ref="AJ47:AU47" si="25">AJ17</f>
        <v>7.5000099999999996</v>
      </c>
      <c r="AK47" s="26">
        <f t="shared" si="25"/>
        <v>15.00001</v>
      </c>
      <c r="AL47" s="26">
        <f t="shared" si="25"/>
        <v>22.50001</v>
      </c>
      <c r="AM47" s="26">
        <f t="shared" si="25"/>
        <v>30.00001</v>
      </c>
      <c r="AN47" s="26">
        <f t="shared" si="25"/>
        <v>37.500010000000003</v>
      </c>
      <c r="AO47" s="26">
        <f t="shared" si="25"/>
        <v>45.000010000000003</v>
      </c>
      <c r="AP47" s="26">
        <f t="shared" si="25"/>
        <v>52.500010000000003</v>
      </c>
      <c r="AQ47" s="26">
        <f t="shared" si="25"/>
        <v>60.000010000000003</v>
      </c>
      <c r="AR47" s="26">
        <f t="shared" si="25"/>
        <v>67.500010000000003</v>
      </c>
      <c r="AS47" s="26">
        <f t="shared" si="25"/>
        <v>75.000010000000003</v>
      </c>
      <c r="AT47" s="26">
        <f t="shared" si="25"/>
        <v>82.500010000000003</v>
      </c>
      <c r="AU47" s="26">
        <f t="shared" si="25"/>
        <v>90.000010000000003</v>
      </c>
    </row>
    <row r="48" spans="1:47">
      <c r="A48" s="162"/>
      <c r="B48" s="492"/>
      <c r="C48" s="373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91"/>
      <c r="R48" s="162"/>
      <c r="S48" s="26">
        <f>S18</f>
        <v>1.0000000000000001E-5</v>
      </c>
      <c r="T48" s="39">
        <f ca="1">T3+T33+2*T18</f>
        <v>162.0238051920789</v>
      </c>
      <c r="U48" s="39">
        <f t="shared" ref="U48:AF48" ca="1" si="26">U3+U33+2*U18</f>
        <v>162.02380519207892</v>
      </c>
      <c r="V48" s="39">
        <f t="shared" ca="1" si="26"/>
        <v>162.0238051920789</v>
      </c>
      <c r="W48" s="39">
        <f t="shared" ca="1" si="26"/>
        <v>162.0238051920789</v>
      </c>
      <c r="X48" s="39">
        <f t="shared" ca="1" si="26"/>
        <v>162.0238051920789</v>
      </c>
      <c r="Y48" s="39">
        <f t="shared" ca="1" si="26"/>
        <v>162.0238051920789</v>
      </c>
      <c r="Z48" s="39">
        <f t="shared" ca="1" si="26"/>
        <v>162.0238051920789</v>
      </c>
      <c r="AA48" s="39">
        <f t="shared" ca="1" si="26"/>
        <v>162.0238051920789</v>
      </c>
      <c r="AB48" s="39">
        <f t="shared" ca="1" si="26"/>
        <v>162.0238051920789</v>
      </c>
      <c r="AC48" s="39">
        <f t="shared" ca="1" si="26"/>
        <v>162.0238051920789</v>
      </c>
      <c r="AD48" s="39">
        <f t="shared" ca="1" si="26"/>
        <v>162.0238051920789</v>
      </c>
      <c r="AE48" s="39">
        <f t="shared" ca="1" si="26"/>
        <v>162.0238051920789</v>
      </c>
      <c r="AF48" s="39">
        <f t="shared" ca="1" si="26"/>
        <v>162.02380519207892</v>
      </c>
      <c r="AG48" s="39"/>
      <c r="AH48" s="26">
        <f>AH18</f>
        <v>1.0000000000000001E-5</v>
      </c>
      <c r="AI48" s="31">
        <f>AI3+AI33+2*AI18</f>
        <v>0.99999999999999989</v>
      </c>
      <c r="AJ48" s="31">
        <f t="shared" ref="AJ48:AU48" si="27">AJ3+AJ33+2*AJ18</f>
        <v>0.99999999999999989</v>
      </c>
      <c r="AK48" s="31">
        <f t="shared" si="27"/>
        <v>0.99999999999999989</v>
      </c>
      <c r="AL48" s="31">
        <f t="shared" si="27"/>
        <v>0.99999999999999989</v>
      </c>
      <c r="AM48" s="31">
        <f t="shared" si="27"/>
        <v>0.99999999999999978</v>
      </c>
      <c r="AN48" s="31">
        <f t="shared" si="27"/>
        <v>0.99999999999999989</v>
      </c>
      <c r="AO48" s="31">
        <f t="shared" si="27"/>
        <v>0.99999999999999978</v>
      </c>
      <c r="AP48" s="31">
        <f t="shared" si="27"/>
        <v>0.99999999999999989</v>
      </c>
      <c r="AQ48" s="31">
        <f t="shared" si="27"/>
        <v>0.99999999999999989</v>
      </c>
      <c r="AR48" s="31">
        <f t="shared" si="27"/>
        <v>0.99999999999999989</v>
      </c>
      <c r="AS48" s="31">
        <f t="shared" si="27"/>
        <v>0.99999999999999989</v>
      </c>
      <c r="AT48" s="31">
        <f t="shared" si="27"/>
        <v>0.99999999999999978</v>
      </c>
      <c r="AU48" s="31">
        <f t="shared" si="27"/>
        <v>0.99999999999999989</v>
      </c>
    </row>
    <row r="49" spans="1:47">
      <c r="A49" s="162"/>
      <c r="B49" s="492"/>
      <c r="C49" s="373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91"/>
      <c r="R49" s="162"/>
      <c r="S49" s="26">
        <f t="shared" ref="S49:S60" si="28">S19</f>
        <v>7.5000099999999996</v>
      </c>
      <c r="T49" s="39">
        <f t="shared" ref="T49:AF60" ca="1" si="29">T4+T34+2*T19</f>
        <v>162.02380519207892</v>
      </c>
      <c r="U49" s="39">
        <f t="shared" ca="1" si="29"/>
        <v>162.02380519207887</v>
      </c>
      <c r="V49" s="39">
        <f t="shared" ca="1" si="29"/>
        <v>162.0238051920789</v>
      </c>
      <c r="W49" s="39">
        <f t="shared" ca="1" si="29"/>
        <v>162.0238051920789</v>
      </c>
      <c r="X49" s="39">
        <f t="shared" ca="1" si="29"/>
        <v>162.02380519207892</v>
      </c>
      <c r="Y49" s="39">
        <f t="shared" ca="1" si="29"/>
        <v>162.0238051920789</v>
      </c>
      <c r="Z49" s="39">
        <f t="shared" ca="1" si="29"/>
        <v>162.0238051920789</v>
      </c>
      <c r="AA49" s="39">
        <f t="shared" ca="1" si="29"/>
        <v>162.0238051920789</v>
      </c>
      <c r="AB49" s="39">
        <f t="shared" ca="1" si="29"/>
        <v>162.0238051920789</v>
      </c>
      <c r="AC49" s="39">
        <f t="shared" ca="1" si="29"/>
        <v>162.0238051920789</v>
      </c>
      <c r="AD49" s="39">
        <f t="shared" ca="1" si="29"/>
        <v>162.0238051920789</v>
      </c>
      <c r="AE49" s="39">
        <f t="shared" ca="1" si="29"/>
        <v>162.0238051920789</v>
      </c>
      <c r="AF49" s="39">
        <f t="shared" ca="1" si="29"/>
        <v>162.0238051920789</v>
      </c>
      <c r="AG49" s="39"/>
      <c r="AH49" s="26">
        <f t="shared" ref="AH49:AH60" si="30">AH19</f>
        <v>7.5000099999999996</v>
      </c>
      <c r="AI49" s="31">
        <f t="shared" ref="AI49:AU60" si="31">AI4+AI34+2*AI19</f>
        <v>0.99999999999999989</v>
      </c>
      <c r="AJ49" s="31">
        <f t="shared" si="31"/>
        <v>0.99999999999999978</v>
      </c>
      <c r="AK49" s="31">
        <f t="shared" si="31"/>
        <v>0.99999999999999967</v>
      </c>
      <c r="AL49" s="31">
        <f t="shared" si="31"/>
        <v>0.99999999999999967</v>
      </c>
      <c r="AM49" s="31">
        <f t="shared" si="31"/>
        <v>0.99999999999999989</v>
      </c>
      <c r="AN49" s="31">
        <f t="shared" si="31"/>
        <v>0.99999999999999978</v>
      </c>
      <c r="AO49" s="31">
        <f t="shared" si="31"/>
        <v>0.99999999999999989</v>
      </c>
      <c r="AP49" s="31">
        <f t="shared" si="31"/>
        <v>0.99999999999999978</v>
      </c>
      <c r="AQ49" s="31">
        <f t="shared" si="31"/>
        <v>0.99999999999999978</v>
      </c>
      <c r="AR49" s="31">
        <f t="shared" si="31"/>
        <v>0.99999999999999978</v>
      </c>
      <c r="AS49" s="31">
        <f t="shared" si="31"/>
        <v>0.99999999999999978</v>
      </c>
      <c r="AT49" s="31">
        <f t="shared" si="31"/>
        <v>0.99999999999999978</v>
      </c>
      <c r="AU49" s="31">
        <f t="shared" si="31"/>
        <v>0.99999999999999978</v>
      </c>
    </row>
    <row r="50" spans="1:47">
      <c r="A50" s="162"/>
      <c r="B50" s="492"/>
      <c r="C50" s="373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91"/>
      <c r="R50" s="162"/>
      <c r="S50" s="26">
        <f t="shared" si="28"/>
        <v>15.00001</v>
      </c>
      <c r="T50" s="39">
        <f t="shared" ca="1" si="29"/>
        <v>162.0238051920789</v>
      </c>
      <c r="U50" s="39">
        <f t="shared" ca="1" si="29"/>
        <v>162.0238051920789</v>
      </c>
      <c r="V50" s="39">
        <f t="shared" ca="1" si="29"/>
        <v>162.0238051920789</v>
      </c>
      <c r="W50" s="39">
        <f t="shared" ca="1" si="29"/>
        <v>162.02380519207887</v>
      </c>
      <c r="X50" s="39">
        <f t="shared" ca="1" si="29"/>
        <v>162.02380519207892</v>
      </c>
      <c r="Y50" s="39">
        <f t="shared" ca="1" si="29"/>
        <v>162.0238051920789</v>
      </c>
      <c r="Z50" s="39">
        <f t="shared" ca="1" si="29"/>
        <v>162.02380519207892</v>
      </c>
      <c r="AA50" s="39">
        <f t="shared" ca="1" si="29"/>
        <v>162.0238051920789</v>
      </c>
      <c r="AB50" s="39">
        <f t="shared" ca="1" si="29"/>
        <v>162.0238051920789</v>
      </c>
      <c r="AC50" s="39">
        <f t="shared" ca="1" si="29"/>
        <v>162.0238051920789</v>
      </c>
      <c r="AD50" s="39">
        <f t="shared" ca="1" si="29"/>
        <v>162.0238051920789</v>
      </c>
      <c r="AE50" s="39">
        <f t="shared" ca="1" si="29"/>
        <v>162.02380519207887</v>
      </c>
      <c r="AF50" s="39">
        <f t="shared" ca="1" si="29"/>
        <v>162.0238051920789</v>
      </c>
      <c r="AG50" s="39"/>
      <c r="AH50" s="26">
        <f t="shared" si="30"/>
        <v>15.00001</v>
      </c>
      <c r="AI50" s="31">
        <f t="shared" si="31"/>
        <v>0.99999999999999989</v>
      </c>
      <c r="AJ50" s="31">
        <f t="shared" si="31"/>
        <v>0.99999999999999967</v>
      </c>
      <c r="AK50" s="31">
        <f t="shared" si="31"/>
        <v>0.99999999999999978</v>
      </c>
      <c r="AL50" s="31">
        <f t="shared" si="31"/>
        <v>0.99999999999999978</v>
      </c>
      <c r="AM50" s="31">
        <f t="shared" si="31"/>
        <v>1</v>
      </c>
      <c r="AN50" s="31">
        <f t="shared" si="31"/>
        <v>0.99999999999999978</v>
      </c>
      <c r="AO50" s="31">
        <f t="shared" si="31"/>
        <v>1</v>
      </c>
      <c r="AP50" s="31">
        <f t="shared" si="31"/>
        <v>0.99999999999999978</v>
      </c>
      <c r="AQ50" s="31">
        <f t="shared" si="31"/>
        <v>0.99999999999999978</v>
      </c>
      <c r="AR50" s="31">
        <f t="shared" si="31"/>
        <v>0.99999999999999978</v>
      </c>
      <c r="AS50" s="31">
        <f t="shared" si="31"/>
        <v>0.99999999999999978</v>
      </c>
      <c r="AT50" s="31">
        <f t="shared" si="31"/>
        <v>0.99999999999999978</v>
      </c>
      <c r="AU50" s="31">
        <f t="shared" si="31"/>
        <v>0.99999999999999989</v>
      </c>
    </row>
    <row r="51" spans="1:47">
      <c r="A51" s="162"/>
      <c r="B51" s="492"/>
      <c r="C51" s="74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494"/>
      <c r="R51" s="495"/>
      <c r="S51" s="26">
        <f t="shared" si="28"/>
        <v>22.50001</v>
      </c>
      <c r="T51" s="39">
        <f t="shared" ca="1" si="29"/>
        <v>162.0238051920789</v>
      </c>
      <c r="U51" s="39">
        <f t="shared" ca="1" si="29"/>
        <v>162.0238051920789</v>
      </c>
      <c r="V51" s="39">
        <f t="shared" ca="1" si="29"/>
        <v>162.02380519207887</v>
      </c>
      <c r="W51" s="39">
        <f t="shared" ca="1" si="29"/>
        <v>162.0238051920789</v>
      </c>
      <c r="X51" s="39">
        <f t="shared" ca="1" si="29"/>
        <v>162.0238051920789</v>
      </c>
      <c r="Y51" s="39">
        <f t="shared" ca="1" si="29"/>
        <v>162.02380519207887</v>
      </c>
      <c r="Z51" s="39">
        <f t="shared" ca="1" si="29"/>
        <v>162.0238051920789</v>
      </c>
      <c r="AA51" s="39">
        <f t="shared" ca="1" si="29"/>
        <v>162.0238051920789</v>
      </c>
      <c r="AB51" s="39">
        <f t="shared" ca="1" si="29"/>
        <v>162.0238051920789</v>
      </c>
      <c r="AC51" s="39">
        <f t="shared" ca="1" si="29"/>
        <v>162.02380519207887</v>
      </c>
      <c r="AD51" s="39">
        <f t="shared" ca="1" si="29"/>
        <v>162.0238051920789</v>
      </c>
      <c r="AE51" s="39">
        <f t="shared" ca="1" si="29"/>
        <v>162.0238051920789</v>
      </c>
      <c r="AF51" s="39">
        <f t="shared" ca="1" si="29"/>
        <v>162.0238051920789</v>
      </c>
      <c r="AG51" s="39"/>
      <c r="AH51" s="26">
        <f t="shared" si="30"/>
        <v>22.50001</v>
      </c>
      <c r="AI51" s="31">
        <f t="shared" si="31"/>
        <v>0.99999999999999989</v>
      </c>
      <c r="AJ51" s="31">
        <f t="shared" si="31"/>
        <v>0.99999999999999978</v>
      </c>
      <c r="AK51" s="31">
        <f t="shared" si="31"/>
        <v>0.99999999999999978</v>
      </c>
      <c r="AL51" s="31">
        <f t="shared" si="31"/>
        <v>0.99999999999999978</v>
      </c>
      <c r="AM51" s="31">
        <f t="shared" si="31"/>
        <v>0.99999999999999978</v>
      </c>
      <c r="AN51" s="31">
        <f t="shared" si="31"/>
        <v>0.99999999999999978</v>
      </c>
      <c r="AO51" s="31">
        <f t="shared" si="31"/>
        <v>0.99999999999999978</v>
      </c>
      <c r="AP51" s="31">
        <f t="shared" si="31"/>
        <v>0.99999999999999978</v>
      </c>
      <c r="AQ51" s="31">
        <f t="shared" si="31"/>
        <v>0.99999999999999978</v>
      </c>
      <c r="AR51" s="31">
        <f t="shared" si="31"/>
        <v>0.99999999999999978</v>
      </c>
      <c r="AS51" s="31">
        <f t="shared" si="31"/>
        <v>0.99999999999999978</v>
      </c>
      <c r="AT51" s="31">
        <f t="shared" si="31"/>
        <v>0.99999999999999978</v>
      </c>
      <c r="AU51" s="31">
        <f t="shared" si="31"/>
        <v>0.99999999999999989</v>
      </c>
    </row>
    <row r="52" spans="1:47">
      <c r="A52" s="162"/>
      <c r="B52" s="492"/>
      <c r="C52" s="72"/>
      <c r="D52" s="72"/>
      <c r="E52" s="72"/>
      <c r="F52" s="72"/>
      <c r="G52" s="72"/>
      <c r="H52" s="72"/>
      <c r="I52" s="72"/>
      <c r="J52" s="72"/>
      <c r="K52" s="74"/>
      <c r="L52" s="74"/>
      <c r="M52" s="74"/>
      <c r="N52" s="72"/>
      <c r="O52" s="72"/>
      <c r="P52" s="162"/>
      <c r="Q52" s="162"/>
      <c r="R52" s="162"/>
      <c r="S52" s="26">
        <f t="shared" si="28"/>
        <v>30.00001</v>
      </c>
      <c r="T52" s="39">
        <f t="shared" ca="1" si="29"/>
        <v>162.0238051920789</v>
      </c>
      <c r="U52" s="39">
        <f t="shared" ca="1" si="29"/>
        <v>162.0238051920789</v>
      </c>
      <c r="V52" s="39">
        <f t="shared" ca="1" si="29"/>
        <v>162.0238051920789</v>
      </c>
      <c r="W52" s="39">
        <f t="shared" ca="1" si="29"/>
        <v>162.0238051920789</v>
      </c>
      <c r="X52" s="39">
        <f t="shared" ca="1" si="29"/>
        <v>162.0238051920789</v>
      </c>
      <c r="Y52" s="39">
        <f t="shared" ca="1" si="29"/>
        <v>162.0238051920789</v>
      </c>
      <c r="Z52" s="39">
        <f t="shared" ca="1" si="29"/>
        <v>162.0238051920789</v>
      </c>
      <c r="AA52" s="39">
        <f t="shared" ca="1" si="29"/>
        <v>162.0238051920789</v>
      </c>
      <c r="AB52" s="39">
        <f t="shared" ca="1" si="29"/>
        <v>162.0238051920789</v>
      </c>
      <c r="AC52" s="39">
        <f t="shared" ca="1" si="29"/>
        <v>162.0238051920789</v>
      </c>
      <c r="AD52" s="39">
        <f t="shared" ca="1" si="29"/>
        <v>162.0238051920789</v>
      </c>
      <c r="AE52" s="39">
        <f t="shared" ca="1" si="29"/>
        <v>162.0238051920789</v>
      </c>
      <c r="AF52" s="39">
        <f t="shared" ca="1" si="29"/>
        <v>162.0238051920789</v>
      </c>
      <c r="AG52" s="39"/>
      <c r="AH52" s="26">
        <f t="shared" si="30"/>
        <v>30.00001</v>
      </c>
      <c r="AI52" s="31">
        <f t="shared" si="31"/>
        <v>1</v>
      </c>
      <c r="AJ52" s="31">
        <f t="shared" si="31"/>
        <v>0.99999999999999978</v>
      </c>
      <c r="AK52" s="31">
        <f t="shared" si="31"/>
        <v>0.99999999999999978</v>
      </c>
      <c r="AL52" s="31">
        <f t="shared" si="31"/>
        <v>0.99999999999999978</v>
      </c>
      <c r="AM52" s="31">
        <f t="shared" si="31"/>
        <v>1</v>
      </c>
      <c r="AN52" s="31">
        <f t="shared" si="31"/>
        <v>0.99999999999999978</v>
      </c>
      <c r="AO52" s="31">
        <f t="shared" si="31"/>
        <v>0.99999999999999989</v>
      </c>
      <c r="AP52" s="31">
        <f t="shared" si="31"/>
        <v>0.99999999999999978</v>
      </c>
      <c r="AQ52" s="31">
        <f t="shared" si="31"/>
        <v>0.99999999999999978</v>
      </c>
      <c r="AR52" s="31">
        <f t="shared" si="31"/>
        <v>0.99999999999999989</v>
      </c>
      <c r="AS52" s="31">
        <f t="shared" si="31"/>
        <v>0.99999999999999978</v>
      </c>
      <c r="AT52" s="31">
        <f t="shared" si="31"/>
        <v>0.99999999999999978</v>
      </c>
      <c r="AU52" s="31">
        <f t="shared" si="31"/>
        <v>1</v>
      </c>
    </row>
    <row r="53" spans="1:47">
      <c r="A53" s="162"/>
      <c r="B53" s="492"/>
      <c r="C53" s="493"/>
      <c r="D53" s="771"/>
      <c r="E53" s="771"/>
      <c r="F53" s="771"/>
      <c r="G53" s="771"/>
      <c r="H53" s="771"/>
      <c r="I53" s="771"/>
      <c r="J53" s="771"/>
      <c r="K53" s="771"/>
      <c r="L53" s="771"/>
      <c r="M53" s="771"/>
      <c r="N53" s="771"/>
      <c r="O53" s="771"/>
      <c r="P53" s="771"/>
      <c r="Q53" s="57"/>
      <c r="R53" s="162"/>
      <c r="S53" s="26">
        <f t="shared" si="28"/>
        <v>37.500010000000003</v>
      </c>
      <c r="T53" s="39">
        <f t="shared" ca="1" si="29"/>
        <v>162.0238051920789</v>
      </c>
      <c r="U53" s="39">
        <f t="shared" ca="1" si="29"/>
        <v>162.0238051920789</v>
      </c>
      <c r="V53" s="39">
        <f t="shared" ca="1" si="29"/>
        <v>162.0238051920789</v>
      </c>
      <c r="W53" s="39">
        <f t="shared" ca="1" si="29"/>
        <v>162.02380519207887</v>
      </c>
      <c r="X53" s="39">
        <f t="shared" ca="1" si="29"/>
        <v>162.0238051920789</v>
      </c>
      <c r="Y53" s="39">
        <f t="shared" ca="1" si="29"/>
        <v>162.0238051920789</v>
      </c>
      <c r="Z53" s="39">
        <f t="shared" ca="1" si="29"/>
        <v>162.0238051920789</v>
      </c>
      <c r="AA53" s="39">
        <f t="shared" ca="1" si="29"/>
        <v>162.0238051920789</v>
      </c>
      <c r="AB53" s="39">
        <f t="shared" ca="1" si="29"/>
        <v>162.0238051920789</v>
      </c>
      <c r="AC53" s="39">
        <f t="shared" ca="1" si="29"/>
        <v>162.0238051920789</v>
      </c>
      <c r="AD53" s="39">
        <f t="shared" ca="1" si="29"/>
        <v>162.02380519207887</v>
      </c>
      <c r="AE53" s="39">
        <f t="shared" ca="1" si="29"/>
        <v>162.0238051920789</v>
      </c>
      <c r="AF53" s="39">
        <f t="shared" ca="1" si="29"/>
        <v>162.0238051920789</v>
      </c>
      <c r="AG53" s="39"/>
      <c r="AH53" s="26">
        <f t="shared" si="30"/>
        <v>37.500010000000003</v>
      </c>
      <c r="AI53" s="31">
        <f t="shared" si="31"/>
        <v>0.99999999999999989</v>
      </c>
      <c r="AJ53" s="31">
        <f t="shared" si="31"/>
        <v>0.99999999999999978</v>
      </c>
      <c r="AK53" s="31">
        <f t="shared" si="31"/>
        <v>0.99999999999999978</v>
      </c>
      <c r="AL53" s="31">
        <f t="shared" si="31"/>
        <v>0.99999999999999978</v>
      </c>
      <c r="AM53" s="31">
        <f t="shared" si="31"/>
        <v>0.99999999999999978</v>
      </c>
      <c r="AN53" s="31">
        <f t="shared" si="31"/>
        <v>0.99999999999999978</v>
      </c>
      <c r="AO53" s="31">
        <f t="shared" si="31"/>
        <v>0.99999999999999989</v>
      </c>
      <c r="AP53" s="31">
        <f t="shared" si="31"/>
        <v>0.99999999999999978</v>
      </c>
      <c r="AQ53" s="31">
        <f t="shared" si="31"/>
        <v>0.99999999999999978</v>
      </c>
      <c r="AR53" s="31">
        <f t="shared" si="31"/>
        <v>0.99999999999999978</v>
      </c>
      <c r="AS53" s="31">
        <f t="shared" si="31"/>
        <v>0.99999999999999978</v>
      </c>
      <c r="AT53" s="31">
        <f t="shared" si="31"/>
        <v>0.99999999999999978</v>
      </c>
      <c r="AU53" s="31">
        <f t="shared" si="31"/>
        <v>0.99999999999999989</v>
      </c>
    </row>
    <row r="54" spans="1:47">
      <c r="A54" s="162"/>
      <c r="B54" s="492"/>
      <c r="C54" s="373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91"/>
      <c r="R54" s="74"/>
      <c r="S54" s="26">
        <f t="shared" si="28"/>
        <v>45.000010000000003</v>
      </c>
      <c r="T54" s="39">
        <f t="shared" ca="1" si="29"/>
        <v>162.0238051920789</v>
      </c>
      <c r="U54" s="39">
        <f t="shared" ca="1" si="29"/>
        <v>162.02380519207892</v>
      </c>
      <c r="V54" s="39">
        <f t="shared" ca="1" si="29"/>
        <v>162.0238051920789</v>
      </c>
      <c r="W54" s="39">
        <f t="shared" ca="1" si="29"/>
        <v>162.0238051920789</v>
      </c>
      <c r="X54" s="39">
        <f t="shared" ca="1" si="29"/>
        <v>162.0238051920789</v>
      </c>
      <c r="Y54" s="39">
        <f t="shared" ca="1" si="29"/>
        <v>162.0238051920789</v>
      </c>
      <c r="Z54" s="39">
        <f t="shared" ca="1" si="29"/>
        <v>162.0238051920789</v>
      </c>
      <c r="AA54" s="39">
        <f t="shared" ca="1" si="29"/>
        <v>162.0238051920789</v>
      </c>
      <c r="AB54" s="39">
        <f t="shared" ca="1" si="29"/>
        <v>162.0238051920789</v>
      </c>
      <c r="AC54" s="39">
        <f t="shared" ca="1" si="29"/>
        <v>162.0238051920789</v>
      </c>
      <c r="AD54" s="39">
        <f t="shared" ca="1" si="29"/>
        <v>162.0238051920789</v>
      </c>
      <c r="AE54" s="39">
        <f t="shared" ca="1" si="29"/>
        <v>162.0238051920789</v>
      </c>
      <c r="AF54" s="39">
        <f t="shared" ca="1" si="29"/>
        <v>162.0238051920789</v>
      </c>
      <c r="AG54" s="39"/>
      <c r="AH54" s="26">
        <f t="shared" si="30"/>
        <v>45.000010000000003</v>
      </c>
      <c r="AI54" s="31">
        <f t="shared" si="31"/>
        <v>0.99999999999999978</v>
      </c>
      <c r="AJ54" s="31">
        <f t="shared" si="31"/>
        <v>1</v>
      </c>
      <c r="AK54" s="31">
        <f t="shared" si="31"/>
        <v>0.99999999999999989</v>
      </c>
      <c r="AL54" s="31">
        <f t="shared" si="31"/>
        <v>0.99999999999999978</v>
      </c>
      <c r="AM54" s="31">
        <f t="shared" si="31"/>
        <v>0.99999999999999989</v>
      </c>
      <c r="AN54" s="31">
        <f t="shared" si="31"/>
        <v>0.99999999999999978</v>
      </c>
      <c r="AO54" s="31">
        <f t="shared" si="31"/>
        <v>0.99999999999999978</v>
      </c>
      <c r="AP54" s="31">
        <f t="shared" si="31"/>
        <v>0.99999999999999978</v>
      </c>
      <c r="AQ54" s="31">
        <f t="shared" si="31"/>
        <v>0.99999999999999978</v>
      </c>
      <c r="AR54" s="31">
        <f t="shared" si="31"/>
        <v>0.99999999999999978</v>
      </c>
      <c r="AS54" s="31">
        <f t="shared" si="31"/>
        <v>0.99999999999999978</v>
      </c>
      <c r="AT54" s="31">
        <f t="shared" si="31"/>
        <v>0.99999999999999978</v>
      </c>
      <c r="AU54" s="31">
        <f t="shared" si="31"/>
        <v>1</v>
      </c>
    </row>
    <row r="55" spans="1:47">
      <c r="A55" s="162"/>
      <c r="B55" s="492"/>
      <c r="C55" s="373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91"/>
      <c r="R55" s="162"/>
      <c r="S55" s="26">
        <f t="shared" si="28"/>
        <v>52.500010000000003</v>
      </c>
      <c r="T55" s="39">
        <f t="shared" ca="1" si="29"/>
        <v>162.0238051920789</v>
      </c>
      <c r="U55" s="39">
        <f t="shared" ca="1" si="29"/>
        <v>162.0238051920789</v>
      </c>
      <c r="V55" s="39">
        <f t="shared" ca="1" si="29"/>
        <v>162.0238051920789</v>
      </c>
      <c r="W55" s="39">
        <f t="shared" ca="1" si="29"/>
        <v>162.0238051920789</v>
      </c>
      <c r="X55" s="39">
        <f t="shared" ca="1" si="29"/>
        <v>162.02380519207892</v>
      </c>
      <c r="Y55" s="39">
        <f t="shared" ca="1" si="29"/>
        <v>162.0238051920789</v>
      </c>
      <c r="Z55" s="39">
        <f t="shared" ca="1" si="29"/>
        <v>162.0238051920789</v>
      </c>
      <c r="AA55" s="39">
        <f t="shared" ca="1" si="29"/>
        <v>162.0238051920789</v>
      </c>
      <c r="AB55" s="39">
        <f t="shared" ca="1" si="29"/>
        <v>162.0238051920789</v>
      </c>
      <c r="AC55" s="39">
        <f t="shared" ca="1" si="29"/>
        <v>162.0238051920789</v>
      </c>
      <c r="AD55" s="39">
        <f t="shared" ca="1" si="29"/>
        <v>162.0238051920789</v>
      </c>
      <c r="AE55" s="39">
        <f t="shared" ca="1" si="29"/>
        <v>162.0238051920789</v>
      </c>
      <c r="AF55" s="39">
        <f t="shared" ca="1" si="29"/>
        <v>162.0238051920789</v>
      </c>
      <c r="AG55" s="39"/>
      <c r="AH55" s="26">
        <f t="shared" si="30"/>
        <v>52.500010000000003</v>
      </c>
      <c r="AI55" s="31">
        <f t="shared" si="31"/>
        <v>0.99999999999999989</v>
      </c>
      <c r="AJ55" s="31">
        <f t="shared" si="31"/>
        <v>0.99999999999999978</v>
      </c>
      <c r="AK55" s="31">
        <f t="shared" si="31"/>
        <v>0.99999999999999978</v>
      </c>
      <c r="AL55" s="31">
        <f t="shared" si="31"/>
        <v>0.99999999999999978</v>
      </c>
      <c r="AM55" s="31">
        <f t="shared" si="31"/>
        <v>1</v>
      </c>
      <c r="AN55" s="31">
        <f t="shared" si="31"/>
        <v>0.99999999999999978</v>
      </c>
      <c r="AO55" s="31">
        <f t="shared" si="31"/>
        <v>0.99999999999999989</v>
      </c>
      <c r="AP55" s="31">
        <f t="shared" si="31"/>
        <v>0.99999999999999978</v>
      </c>
      <c r="AQ55" s="31">
        <f t="shared" si="31"/>
        <v>0.99999999999999978</v>
      </c>
      <c r="AR55" s="31">
        <f t="shared" si="31"/>
        <v>1</v>
      </c>
      <c r="AS55" s="31">
        <f t="shared" si="31"/>
        <v>0.99999999999999978</v>
      </c>
      <c r="AT55" s="31">
        <f t="shared" si="31"/>
        <v>0.99999999999999978</v>
      </c>
      <c r="AU55" s="31">
        <f t="shared" si="31"/>
        <v>0.99999999999999989</v>
      </c>
    </row>
    <row r="56" spans="1:47">
      <c r="A56" s="162"/>
      <c r="B56" s="492"/>
      <c r="C56" s="373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91"/>
      <c r="R56" s="162"/>
      <c r="S56" s="26">
        <f t="shared" si="28"/>
        <v>60.000010000000003</v>
      </c>
      <c r="T56" s="39">
        <f t="shared" ca="1" si="29"/>
        <v>162.0238051920789</v>
      </c>
      <c r="U56" s="39">
        <f t="shared" ca="1" si="29"/>
        <v>162.0238051920789</v>
      </c>
      <c r="V56" s="39">
        <f t="shared" ca="1" si="29"/>
        <v>162.0238051920789</v>
      </c>
      <c r="W56" s="39">
        <f t="shared" ca="1" si="29"/>
        <v>162.0238051920789</v>
      </c>
      <c r="X56" s="39">
        <f t="shared" ca="1" si="29"/>
        <v>162.02380519207892</v>
      </c>
      <c r="Y56" s="39">
        <f t="shared" ca="1" si="29"/>
        <v>162.0238051920789</v>
      </c>
      <c r="Z56" s="39">
        <f t="shared" ca="1" si="29"/>
        <v>162.0238051920789</v>
      </c>
      <c r="AA56" s="39">
        <f t="shared" ca="1" si="29"/>
        <v>162.0238051920789</v>
      </c>
      <c r="AB56" s="39">
        <f t="shared" ca="1" si="29"/>
        <v>162.02380519207892</v>
      </c>
      <c r="AC56" s="39">
        <f t="shared" ca="1" si="29"/>
        <v>162.0238051920789</v>
      </c>
      <c r="AD56" s="39">
        <f t="shared" ca="1" si="29"/>
        <v>162.0238051920789</v>
      </c>
      <c r="AE56" s="39">
        <f t="shared" ca="1" si="29"/>
        <v>162.0238051920789</v>
      </c>
      <c r="AF56" s="39">
        <f t="shared" ca="1" si="29"/>
        <v>162.0238051920789</v>
      </c>
      <c r="AG56" s="39"/>
      <c r="AH56" s="26">
        <f t="shared" si="30"/>
        <v>60.000010000000003</v>
      </c>
      <c r="AI56" s="31">
        <f t="shared" si="31"/>
        <v>0.99999999999999978</v>
      </c>
      <c r="AJ56" s="31">
        <f t="shared" si="31"/>
        <v>0.99999999999999989</v>
      </c>
      <c r="AK56" s="31">
        <f t="shared" si="31"/>
        <v>0.99999999999999978</v>
      </c>
      <c r="AL56" s="31">
        <f t="shared" si="31"/>
        <v>0.99999999999999978</v>
      </c>
      <c r="AM56" s="31">
        <f t="shared" si="31"/>
        <v>0.99999999999999989</v>
      </c>
      <c r="AN56" s="31">
        <f t="shared" si="31"/>
        <v>0.99999999999999978</v>
      </c>
      <c r="AO56" s="31">
        <f t="shared" si="31"/>
        <v>0.99999999999999989</v>
      </c>
      <c r="AP56" s="31">
        <f t="shared" si="31"/>
        <v>0.99999999999999978</v>
      </c>
      <c r="AQ56" s="31">
        <f t="shared" si="31"/>
        <v>0.99999999999999989</v>
      </c>
      <c r="AR56" s="31">
        <f t="shared" si="31"/>
        <v>0.99999999999999978</v>
      </c>
      <c r="AS56" s="31">
        <f t="shared" si="31"/>
        <v>0.99999999999999978</v>
      </c>
      <c r="AT56" s="31">
        <f t="shared" si="31"/>
        <v>0.99999999999999989</v>
      </c>
      <c r="AU56" s="31">
        <f t="shared" si="31"/>
        <v>1</v>
      </c>
    </row>
    <row r="57" spans="1:47">
      <c r="A57" s="162"/>
      <c r="B57" s="162"/>
      <c r="C57" s="373"/>
      <c r="D57" s="226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91"/>
      <c r="R57" s="74"/>
      <c r="S57" s="26">
        <f t="shared" si="28"/>
        <v>67.500010000000003</v>
      </c>
      <c r="T57" s="39">
        <f t="shared" ca="1" si="29"/>
        <v>162.0238051920789</v>
      </c>
      <c r="U57" s="39">
        <f t="shared" ca="1" si="29"/>
        <v>162.0238051920789</v>
      </c>
      <c r="V57" s="39">
        <f t="shared" ca="1" si="29"/>
        <v>162.0238051920789</v>
      </c>
      <c r="W57" s="39">
        <f t="shared" ca="1" si="29"/>
        <v>162.0238051920789</v>
      </c>
      <c r="X57" s="39">
        <f t="shared" ca="1" si="29"/>
        <v>162.0238051920789</v>
      </c>
      <c r="Y57" s="39">
        <f t="shared" ca="1" si="29"/>
        <v>162.0238051920789</v>
      </c>
      <c r="Z57" s="39">
        <f t="shared" ca="1" si="29"/>
        <v>162.0238051920789</v>
      </c>
      <c r="AA57" s="39">
        <f t="shared" ca="1" si="29"/>
        <v>162.0238051920789</v>
      </c>
      <c r="AB57" s="39">
        <f t="shared" ca="1" si="29"/>
        <v>162.0238051920789</v>
      </c>
      <c r="AC57" s="39">
        <f t="shared" ca="1" si="29"/>
        <v>162.0238051920789</v>
      </c>
      <c r="AD57" s="39">
        <f t="shared" ca="1" si="29"/>
        <v>162.0238051920789</v>
      </c>
      <c r="AE57" s="39">
        <f t="shared" ca="1" si="29"/>
        <v>162.0238051920789</v>
      </c>
      <c r="AF57" s="39">
        <f t="shared" ca="1" si="29"/>
        <v>162.02380519207892</v>
      </c>
      <c r="AG57" s="39"/>
      <c r="AH57" s="26">
        <f t="shared" si="30"/>
        <v>67.500010000000003</v>
      </c>
      <c r="AI57" s="31">
        <f t="shared" si="31"/>
        <v>0.99999999999999989</v>
      </c>
      <c r="AJ57" s="31">
        <f t="shared" si="31"/>
        <v>1</v>
      </c>
      <c r="AK57" s="31">
        <f t="shared" si="31"/>
        <v>0.99999999999999978</v>
      </c>
      <c r="AL57" s="31">
        <f t="shared" si="31"/>
        <v>0.99999999999999978</v>
      </c>
      <c r="AM57" s="31">
        <f t="shared" si="31"/>
        <v>0.99999999999999989</v>
      </c>
      <c r="AN57" s="31">
        <f t="shared" si="31"/>
        <v>0.99999999999999978</v>
      </c>
      <c r="AO57" s="31">
        <f t="shared" si="31"/>
        <v>0.99999999999999978</v>
      </c>
      <c r="AP57" s="31">
        <f t="shared" si="31"/>
        <v>1</v>
      </c>
      <c r="AQ57" s="31">
        <f t="shared" si="31"/>
        <v>0.99999999999999978</v>
      </c>
      <c r="AR57" s="31">
        <f t="shared" si="31"/>
        <v>0.99999999999999978</v>
      </c>
      <c r="AS57" s="31">
        <f t="shared" si="31"/>
        <v>0.99999999999999978</v>
      </c>
      <c r="AT57" s="31">
        <f t="shared" si="31"/>
        <v>0.99999999999999978</v>
      </c>
      <c r="AU57" s="31">
        <f t="shared" si="31"/>
        <v>0.99999999999999989</v>
      </c>
    </row>
    <row r="58" spans="1:47">
      <c r="A58" s="162"/>
      <c r="B58" s="162"/>
      <c r="C58" s="373"/>
      <c r="D58" s="226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91"/>
      <c r="R58" s="74"/>
      <c r="S58" s="26">
        <f t="shared" si="28"/>
        <v>75.000010000000003</v>
      </c>
      <c r="T58" s="39">
        <f t="shared" ca="1" si="29"/>
        <v>162.0238051920789</v>
      </c>
      <c r="U58" s="39">
        <f t="shared" ca="1" si="29"/>
        <v>162.02380519207892</v>
      </c>
      <c r="V58" s="39">
        <f t="shared" ca="1" si="29"/>
        <v>162.0238051920789</v>
      </c>
      <c r="W58" s="39">
        <f t="shared" ca="1" si="29"/>
        <v>162.0238051920789</v>
      </c>
      <c r="X58" s="39">
        <f t="shared" ca="1" si="29"/>
        <v>162.0238051920789</v>
      </c>
      <c r="Y58" s="39">
        <f t="shared" ca="1" si="29"/>
        <v>162.0238051920789</v>
      </c>
      <c r="Z58" s="39">
        <f t="shared" ca="1" si="29"/>
        <v>162.0238051920789</v>
      </c>
      <c r="AA58" s="39">
        <f t="shared" ca="1" si="29"/>
        <v>162.0238051920789</v>
      </c>
      <c r="AB58" s="39">
        <f t="shared" ca="1" si="29"/>
        <v>162.0238051920789</v>
      </c>
      <c r="AC58" s="39">
        <f t="shared" ca="1" si="29"/>
        <v>162.0238051920789</v>
      </c>
      <c r="AD58" s="39">
        <f t="shared" ca="1" si="29"/>
        <v>162.0238051920789</v>
      </c>
      <c r="AE58" s="39">
        <f t="shared" ca="1" si="29"/>
        <v>162.0238051920789</v>
      </c>
      <c r="AF58" s="39">
        <f t="shared" ca="1" si="29"/>
        <v>162.0238051920789</v>
      </c>
      <c r="AG58" s="39"/>
      <c r="AH58" s="26">
        <f t="shared" si="30"/>
        <v>75.000010000000003</v>
      </c>
      <c r="AI58" s="31">
        <f t="shared" si="31"/>
        <v>0.99999999999999989</v>
      </c>
      <c r="AJ58" s="31">
        <f t="shared" si="31"/>
        <v>0.99999999999999978</v>
      </c>
      <c r="AK58" s="31">
        <f t="shared" si="31"/>
        <v>0.99999999999999978</v>
      </c>
      <c r="AL58" s="31">
        <f t="shared" si="31"/>
        <v>0.99999999999999978</v>
      </c>
      <c r="AM58" s="31">
        <f t="shared" si="31"/>
        <v>0.99999999999999978</v>
      </c>
      <c r="AN58" s="31">
        <f t="shared" si="31"/>
        <v>0.99999999999999978</v>
      </c>
      <c r="AO58" s="31">
        <f t="shared" si="31"/>
        <v>0.99999999999999978</v>
      </c>
      <c r="AP58" s="31">
        <f t="shared" si="31"/>
        <v>0.99999999999999978</v>
      </c>
      <c r="AQ58" s="31">
        <f t="shared" si="31"/>
        <v>0.99999999999999978</v>
      </c>
      <c r="AR58" s="31">
        <f t="shared" si="31"/>
        <v>0.99999999999999978</v>
      </c>
      <c r="AS58" s="31">
        <f t="shared" si="31"/>
        <v>0.99999999999999978</v>
      </c>
      <c r="AT58" s="31">
        <f t="shared" si="31"/>
        <v>0.99999999999999978</v>
      </c>
      <c r="AU58" s="31">
        <f t="shared" si="31"/>
        <v>0.99999999999999989</v>
      </c>
    </row>
    <row r="59" spans="1:47">
      <c r="A59" s="162"/>
      <c r="B59" s="162"/>
      <c r="C59" s="373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91"/>
      <c r="R59" s="162"/>
      <c r="S59" s="26">
        <f t="shared" si="28"/>
        <v>82.500010000000003</v>
      </c>
      <c r="T59" s="39">
        <f t="shared" ca="1" si="29"/>
        <v>162.02380519207892</v>
      </c>
      <c r="U59" s="39">
        <f t="shared" ca="1" si="29"/>
        <v>162.0238051920789</v>
      </c>
      <c r="V59" s="39">
        <f t="shared" ca="1" si="29"/>
        <v>162.02380519207887</v>
      </c>
      <c r="W59" s="39">
        <f t="shared" ca="1" si="29"/>
        <v>162.0238051920789</v>
      </c>
      <c r="X59" s="39">
        <f t="shared" ca="1" si="29"/>
        <v>162.0238051920789</v>
      </c>
      <c r="Y59" s="39">
        <f t="shared" ca="1" si="29"/>
        <v>162.0238051920789</v>
      </c>
      <c r="Z59" s="39">
        <f t="shared" ca="1" si="29"/>
        <v>162.0238051920789</v>
      </c>
      <c r="AA59" s="39">
        <f t="shared" ca="1" si="29"/>
        <v>162.0238051920789</v>
      </c>
      <c r="AB59" s="39">
        <f t="shared" ca="1" si="29"/>
        <v>162.0238051920789</v>
      </c>
      <c r="AC59" s="39">
        <f t="shared" ca="1" si="29"/>
        <v>162.0238051920789</v>
      </c>
      <c r="AD59" s="39">
        <f t="shared" ca="1" si="29"/>
        <v>162.0238051920789</v>
      </c>
      <c r="AE59" s="39">
        <f t="shared" ca="1" si="29"/>
        <v>162.02380519207892</v>
      </c>
      <c r="AF59" s="39">
        <f t="shared" ca="1" si="29"/>
        <v>162.02380519207892</v>
      </c>
      <c r="AG59" s="39"/>
      <c r="AH59" s="26">
        <f t="shared" si="30"/>
        <v>82.500010000000003</v>
      </c>
      <c r="AI59" s="31">
        <f t="shared" si="31"/>
        <v>0.99999999999999978</v>
      </c>
      <c r="AJ59" s="31">
        <f t="shared" si="31"/>
        <v>0.99999999999999978</v>
      </c>
      <c r="AK59" s="31">
        <f t="shared" si="31"/>
        <v>0.99999999999999978</v>
      </c>
      <c r="AL59" s="31">
        <f t="shared" si="31"/>
        <v>0.99999999999999978</v>
      </c>
      <c r="AM59" s="31">
        <f t="shared" si="31"/>
        <v>0.99999999999999978</v>
      </c>
      <c r="AN59" s="31">
        <f t="shared" si="31"/>
        <v>0.99999999999999978</v>
      </c>
      <c r="AO59" s="31">
        <f t="shared" si="31"/>
        <v>0.99999999999999978</v>
      </c>
      <c r="AP59" s="31">
        <f t="shared" si="31"/>
        <v>0.99999999999999978</v>
      </c>
      <c r="AQ59" s="31">
        <f t="shared" si="31"/>
        <v>0.99999999999999989</v>
      </c>
      <c r="AR59" s="31">
        <f t="shared" si="31"/>
        <v>0.99999999999999978</v>
      </c>
      <c r="AS59" s="31">
        <f t="shared" si="31"/>
        <v>0.99999999999999978</v>
      </c>
      <c r="AT59" s="31">
        <f t="shared" si="31"/>
        <v>0.99999999999999989</v>
      </c>
      <c r="AU59" s="31">
        <f t="shared" si="31"/>
        <v>0.99999999999999989</v>
      </c>
    </row>
    <row r="60" spans="1:47">
      <c r="A60" s="162"/>
      <c r="B60" s="162"/>
      <c r="C60" s="373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91"/>
      <c r="R60" s="162"/>
      <c r="S60" s="26">
        <f t="shared" si="28"/>
        <v>90.000010000000003</v>
      </c>
      <c r="T60" s="39">
        <f t="shared" ca="1" si="29"/>
        <v>162.02380519207892</v>
      </c>
      <c r="U60" s="39">
        <f t="shared" ca="1" si="29"/>
        <v>162.02380519207892</v>
      </c>
      <c r="V60" s="39">
        <f t="shared" ca="1" si="29"/>
        <v>162.0238051920789</v>
      </c>
      <c r="W60" s="39">
        <f t="shared" ca="1" si="29"/>
        <v>162.0238051920789</v>
      </c>
      <c r="X60" s="39">
        <f t="shared" ca="1" si="29"/>
        <v>162.0238051920789</v>
      </c>
      <c r="Y60" s="39">
        <f t="shared" ca="1" si="29"/>
        <v>162.0238051920789</v>
      </c>
      <c r="Z60" s="39">
        <f t="shared" ca="1" si="29"/>
        <v>162.0238051920789</v>
      </c>
      <c r="AA60" s="39">
        <f t="shared" ca="1" si="29"/>
        <v>162.0238051920789</v>
      </c>
      <c r="AB60" s="39">
        <f t="shared" ca="1" si="29"/>
        <v>162.0238051920789</v>
      </c>
      <c r="AC60" s="39">
        <f t="shared" ca="1" si="29"/>
        <v>162.02380519207892</v>
      </c>
      <c r="AD60" s="39">
        <f t="shared" ca="1" si="29"/>
        <v>162.0238051920789</v>
      </c>
      <c r="AE60" s="39">
        <f t="shared" ca="1" si="29"/>
        <v>162.0238051920789</v>
      </c>
      <c r="AF60" s="39">
        <f t="shared" ca="1" si="29"/>
        <v>162.0238051920789</v>
      </c>
      <c r="AG60" s="39"/>
      <c r="AH60" s="26">
        <f t="shared" si="30"/>
        <v>90.000010000000003</v>
      </c>
      <c r="AI60" s="31">
        <f t="shared" si="31"/>
        <v>0.99999999999999989</v>
      </c>
      <c r="AJ60" s="31">
        <f t="shared" si="31"/>
        <v>0.99999999999999989</v>
      </c>
      <c r="AK60" s="31">
        <f t="shared" si="31"/>
        <v>0.99999999999999989</v>
      </c>
      <c r="AL60" s="31">
        <f t="shared" si="31"/>
        <v>0.99999999999999989</v>
      </c>
      <c r="AM60" s="31">
        <f t="shared" si="31"/>
        <v>1</v>
      </c>
      <c r="AN60" s="31">
        <f t="shared" si="31"/>
        <v>0.99999999999999989</v>
      </c>
      <c r="AO60" s="31">
        <f t="shared" si="31"/>
        <v>1</v>
      </c>
      <c r="AP60" s="31">
        <f t="shared" si="31"/>
        <v>0.99999999999999989</v>
      </c>
      <c r="AQ60" s="31">
        <f t="shared" si="31"/>
        <v>0.99999999999999978</v>
      </c>
      <c r="AR60" s="31">
        <f t="shared" si="31"/>
        <v>0.99999999999999989</v>
      </c>
      <c r="AS60" s="31">
        <f t="shared" si="31"/>
        <v>0.99999999999999989</v>
      </c>
      <c r="AT60" s="31">
        <f t="shared" si="31"/>
        <v>0.99999999999999978</v>
      </c>
      <c r="AU60" s="31">
        <f t="shared" si="31"/>
        <v>0.99999999999999989</v>
      </c>
    </row>
    <row r="61" spans="1:47">
      <c r="A61" s="162"/>
      <c r="B61" s="162"/>
      <c r="C61" s="373"/>
      <c r="D61" s="226"/>
      <c r="E61" s="226"/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91"/>
      <c r="R61" s="162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47">
      <c r="A62" s="162"/>
      <c r="B62" s="162"/>
      <c r="C62" s="373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91"/>
      <c r="R62" s="162"/>
      <c r="S62" s="24" t="s">
        <v>176</v>
      </c>
      <c r="T62" s="26">
        <f>T47</f>
        <v>1.0000000000000001E-5</v>
      </c>
      <c r="U62" s="26">
        <f t="shared" ref="U62:AF62" si="32">U47</f>
        <v>7.5000099999999996</v>
      </c>
      <c r="V62" s="26">
        <f t="shared" si="32"/>
        <v>15.00001</v>
      </c>
      <c r="W62" s="26">
        <f t="shared" si="32"/>
        <v>22.50001</v>
      </c>
      <c r="X62" s="26">
        <f t="shared" si="32"/>
        <v>30.00001</v>
      </c>
      <c r="Y62" s="26">
        <f t="shared" si="32"/>
        <v>37.500010000000003</v>
      </c>
      <c r="Z62" s="26">
        <f t="shared" si="32"/>
        <v>45.000010000000003</v>
      </c>
      <c r="AA62" s="26">
        <f t="shared" si="32"/>
        <v>52.500010000000003</v>
      </c>
      <c r="AB62" s="26">
        <f t="shared" si="32"/>
        <v>60.000010000000003</v>
      </c>
      <c r="AC62" s="26">
        <f t="shared" si="32"/>
        <v>67.500010000000003</v>
      </c>
      <c r="AD62" s="26">
        <f t="shared" si="32"/>
        <v>75.000010000000003</v>
      </c>
      <c r="AE62" s="26">
        <f t="shared" si="32"/>
        <v>82.500010000000003</v>
      </c>
      <c r="AF62" s="26">
        <f t="shared" si="32"/>
        <v>90.000010000000003</v>
      </c>
      <c r="AG62" s="271" t="e">
        <f>INDEX(T63:AF75,#REF!,#REF!)</f>
        <v>#REF!</v>
      </c>
      <c r="AH62" s="24" t="s">
        <v>176</v>
      </c>
      <c r="AI62" s="26">
        <f>AI47</f>
        <v>1.0000000000000001E-5</v>
      </c>
      <c r="AJ62" s="26">
        <f t="shared" ref="AJ62:AU62" si="33">AJ47</f>
        <v>7.5000099999999996</v>
      </c>
      <c r="AK62" s="26">
        <f t="shared" si="33"/>
        <v>15.00001</v>
      </c>
      <c r="AL62" s="26">
        <f t="shared" si="33"/>
        <v>22.50001</v>
      </c>
      <c r="AM62" s="26">
        <f t="shared" si="33"/>
        <v>30.00001</v>
      </c>
      <c r="AN62" s="26">
        <f t="shared" si="33"/>
        <v>37.500010000000003</v>
      </c>
      <c r="AO62" s="26">
        <f t="shared" si="33"/>
        <v>45.000010000000003</v>
      </c>
      <c r="AP62" s="26">
        <f t="shared" si="33"/>
        <v>52.500010000000003</v>
      </c>
      <c r="AQ62" s="26">
        <f t="shared" si="33"/>
        <v>60.000010000000003</v>
      </c>
      <c r="AR62" s="26">
        <f t="shared" si="33"/>
        <v>67.500010000000003</v>
      </c>
      <c r="AS62" s="26">
        <f t="shared" si="33"/>
        <v>75.000010000000003</v>
      </c>
      <c r="AT62" s="26">
        <f t="shared" si="33"/>
        <v>82.500010000000003</v>
      </c>
      <c r="AU62" s="26">
        <f t="shared" si="33"/>
        <v>90.000010000000003</v>
      </c>
    </row>
    <row r="63" spans="1:47">
      <c r="A63" s="162"/>
      <c r="B63" s="162"/>
      <c r="C63" s="373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91"/>
      <c r="R63" s="162"/>
      <c r="S63" s="26">
        <f>S48</f>
        <v>1.0000000000000001E-5</v>
      </c>
      <c r="T63" s="39">
        <f ca="1">$B$2*AI63</f>
        <v>2.5963035941450836</v>
      </c>
      <c r="U63" s="39">
        <f t="shared" ref="U63:AF75" ca="1" si="34">$B$2*AJ63</f>
        <v>3.6568608220072547</v>
      </c>
      <c r="V63" s="39">
        <f t="shared" ca="1" si="34"/>
        <v>6.5543570528611115</v>
      </c>
      <c r="W63" s="39">
        <f t="shared" ca="1" si="34"/>
        <v>10.512410511577141</v>
      </c>
      <c r="X63" s="39">
        <f t="shared" ca="1" si="34"/>
        <v>14.470463970293169</v>
      </c>
      <c r="Y63" s="39">
        <f t="shared" ca="1" si="34"/>
        <v>17.367960201147024</v>
      </c>
      <c r="Z63" s="39">
        <f t="shared" ca="1" si="34"/>
        <v>18.428517429009201</v>
      </c>
      <c r="AA63" s="39">
        <f t="shared" ca="1" si="34"/>
        <v>17.367960201147024</v>
      </c>
      <c r="AB63" s="39">
        <f t="shared" ca="1" si="34"/>
        <v>14.470463970293174</v>
      </c>
      <c r="AC63" s="39">
        <f t="shared" ca="1" si="34"/>
        <v>10.512410511577141</v>
      </c>
      <c r="AD63" s="39">
        <f t="shared" ca="1" si="34"/>
        <v>6.5543570528611115</v>
      </c>
      <c r="AE63" s="39">
        <f t="shared" ca="1" si="34"/>
        <v>3.6568608220072569</v>
      </c>
      <c r="AF63" s="39">
        <f t="shared" ca="1" si="34"/>
        <v>2.5963035941450836</v>
      </c>
      <c r="AH63" s="26">
        <f>AH48</f>
        <v>1.0000000000000001E-5</v>
      </c>
      <c r="AI63" s="31">
        <f>AI18-($L$2-$K$2)</f>
        <v>1.6024210708217662E-2</v>
      </c>
      <c r="AJ63" s="31">
        <f t="shared" ref="AJ63:AU63" si="35">AJ18-($L$2-$K$2)</f>
        <v>2.2569898402719606E-2</v>
      </c>
      <c r="AK63" s="31">
        <f t="shared" si="35"/>
        <v>4.0453049754577315E-2</v>
      </c>
      <c r="AL63" s="31">
        <f t="shared" si="35"/>
        <v>6.4881888800936982E-2</v>
      </c>
      <c r="AM63" s="31">
        <f t="shared" si="35"/>
        <v>8.9310727847296642E-2</v>
      </c>
      <c r="AN63" s="31">
        <f t="shared" si="35"/>
        <v>0.10719387919915435</v>
      </c>
      <c r="AO63" s="31">
        <f t="shared" si="35"/>
        <v>0.11373956689365632</v>
      </c>
      <c r="AP63" s="31">
        <f t="shared" si="35"/>
        <v>0.10719387919915435</v>
      </c>
      <c r="AQ63" s="31">
        <f t="shared" si="35"/>
        <v>8.931072784729667E-2</v>
      </c>
      <c r="AR63" s="31">
        <f t="shared" si="35"/>
        <v>6.4881888800936982E-2</v>
      </c>
      <c r="AS63" s="31">
        <f t="shared" si="35"/>
        <v>4.0453049754577315E-2</v>
      </c>
      <c r="AT63" s="31">
        <f t="shared" si="35"/>
        <v>2.256989840271962E-2</v>
      </c>
      <c r="AU63" s="31">
        <f t="shared" si="35"/>
        <v>1.6024210708217662E-2</v>
      </c>
    </row>
    <row r="64" spans="1:47">
      <c r="A64" s="162"/>
      <c r="B64" s="162"/>
      <c r="C64" s="373"/>
      <c r="D64" s="226"/>
      <c r="E64" s="226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91"/>
      <c r="R64" s="162"/>
      <c r="S64" s="26">
        <f t="shared" ref="S64:S75" si="36">S49</f>
        <v>7.5000099999999996</v>
      </c>
      <c r="T64" s="39">
        <f t="shared" ref="T64:T75" ca="1" si="37">$B$2*AI64</f>
        <v>3.6568608220072547</v>
      </c>
      <c r="U64" s="39">
        <f t="shared" ca="1" si="34"/>
        <v>4.7174180498694271</v>
      </c>
      <c r="V64" s="39">
        <f t="shared" ca="1" si="34"/>
        <v>7.6149142807232826</v>
      </c>
      <c r="W64" s="39">
        <f t="shared" ca="1" si="34"/>
        <v>11.572967739439314</v>
      </c>
      <c r="X64" s="39">
        <f t="shared" ca="1" si="34"/>
        <v>15.531021198155342</v>
      </c>
      <c r="Y64" s="39">
        <f t="shared" ca="1" si="34"/>
        <v>18.428517429009201</v>
      </c>
      <c r="Z64" s="39">
        <f t="shared" ca="1" si="34"/>
        <v>19.489074656871374</v>
      </c>
      <c r="AA64" s="39">
        <f t="shared" ca="1" si="34"/>
        <v>18.428517429009201</v>
      </c>
      <c r="AB64" s="39">
        <f t="shared" ca="1" si="34"/>
        <v>15.531021198155345</v>
      </c>
      <c r="AC64" s="39">
        <f t="shared" ca="1" si="34"/>
        <v>11.572967739439314</v>
      </c>
      <c r="AD64" s="39">
        <f t="shared" ca="1" si="34"/>
        <v>7.6149142807232826</v>
      </c>
      <c r="AE64" s="39">
        <f t="shared" ca="1" si="34"/>
        <v>4.7174180498694289</v>
      </c>
      <c r="AF64" s="39">
        <f t="shared" ca="1" si="34"/>
        <v>3.6568608220072547</v>
      </c>
      <c r="AH64" s="26">
        <f t="shared" ref="AH64:AH75" si="38">AH49</f>
        <v>7.5000099999999996</v>
      </c>
      <c r="AI64" s="31">
        <f t="shared" ref="AI64:AU75" si="39">AI19-($L$2-$K$2)</f>
        <v>2.2569898402719606E-2</v>
      </c>
      <c r="AJ64" s="31">
        <f t="shared" si="39"/>
        <v>2.9115586097221556E-2</v>
      </c>
      <c r="AK64" s="31">
        <f t="shared" si="39"/>
        <v>4.6998737449079259E-2</v>
      </c>
      <c r="AL64" s="31">
        <f t="shared" si="39"/>
        <v>7.1427576495438933E-2</v>
      </c>
      <c r="AM64" s="31">
        <f t="shared" si="39"/>
        <v>9.5856415541798592E-2</v>
      </c>
      <c r="AN64" s="31">
        <f t="shared" si="39"/>
        <v>0.11373956689365632</v>
      </c>
      <c r="AO64" s="31">
        <f t="shared" si="39"/>
        <v>0.12028525458815827</v>
      </c>
      <c r="AP64" s="31">
        <f t="shared" si="39"/>
        <v>0.11373956689365632</v>
      </c>
      <c r="AQ64" s="31">
        <f t="shared" si="39"/>
        <v>9.585641554179862E-2</v>
      </c>
      <c r="AR64" s="31">
        <f t="shared" si="39"/>
        <v>7.1427576495438933E-2</v>
      </c>
      <c r="AS64" s="31">
        <f t="shared" si="39"/>
        <v>4.6998737449079259E-2</v>
      </c>
      <c r="AT64" s="31">
        <f t="shared" si="39"/>
        <v>2.911558609722157E-2</v>
      </c>
      <c r="AU64" s="31">
        <f t="shared" si="39"/>
        <v>2.2569898402719606E-2</v>
      </c>
    </row>
    <row r="65" spans="1:47">
      <c r="A65" s="162"/>
      <c r="B65" s="162"/>
      <c r="C65" s="373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91"/>
      <c r="R65" s="162"/>
      <c r="S65" s="26">
        <f t="shared" si="36"/>
        <v>15.00001</v>
      </c>
      <c r="T65" s="39">
        <f t="shared" ca="1" si="37"/>
        <v>6.5543570528611115</v>
      </c>
      <c r="U65" s="39">
        <f t="shared" ca="1" si="34"/>
        <v>7.6149142807232826</v>
      </c>
      <c r="V65" s="39">
        <f t="shared" ca="1" si="34"/>
        <v>10.512410511577139</v>
      </c>
      <c r="W65" s="39">
        <f t="shared" ca="1" si="34"/>
        <v>14.470463970293169</v>
      </c>
      <c r="X65" s="39">
        <f t="shared" ca="1" si="34"/>
        <v>18.428517429009201</v>
      </c>
      <c r="Y65" s="39">
        <f t="shared" ca="1" si="34"/>
        <v>21.326013659863058</v>
      </c>
      <c r="Z65" s="39">
        <f t="shared" ca="1" si="34"/>
        <v>22.386570887725235</v>
      </c>
      <c r="AA65" s="39">
        <f t="shared" ca="1" si="34"/>
        <v>21.326013659863058</v>
      </c>
      <c r="AB65" s="39">
        <f t="shared" ca="1" si="34"/>
        <v>18.428517429009201</v>
      </c>
      <c r="AC65" s="39">
        <f t="shared" ca="1" si="34"/>
        <v>14.470463970293169</v>
      </c>
      <c r="AD65" s="39">
        <f t="shared" ca="1" si="34"/>
        <v>10.512410511577139</v>
      </c>
      <c r="AE65" s="39">
        <f t="shared" ca="1" si="34"/>
        <v>7.6149142807232844</v>
      </c>
      <c r="AF65" s="39">
        <f t="shared" ca="1" si="34"/>
        <v>6.5543570528611115</v>
      </c>
      <c r="AH65" s="26">
        <f t="shared" si="38"/>
        <v>15.00001</v>
      </c>
      <c r="AI65" s="31">
        <f t="shared" si="39"/>
        <v>4.0453049754577315E-2</v>
      </c>
      <c r="AJ65" s="31">
        <f t="shared" si="39"/>
        <v>4.6998737449079259E-2</v>
      </c>
      <c r="AK65" s="31">
        <f t="shared" si="39"/>
        <v>6.4881888800936968E-2</v>
      </c>
      <c r="AL65" s="31">
        <f t="shared" si="39"/>
        <v>8.9310727847296642E-2</v>
      </c>
      <c r="AM65" s="31">
        <f t="shared" si="39"/>
        <v>0.11373956689365632</v>
      </c>
      <c r="AN65" s="31">
        <f t="shared" si="39"/>
        <v>0.13162271824551403</v>
      </c>
      <c r="AO65" s="31">
        <f t="shared" si="39"/>
        <v>0.138168405940016</v>
      </c>
      <c r="AP65" s="31">
        <f t="shared" si="39"/>
        <v>0.13162271824551403</v>
      </c>
      <c r="AQ65" s="31">
        <f t="shared" si="39"/>
        <v>0.11373956689365632</v>
      </c>
      <c r="AR65" s="31">
        <f t="shared" si="39"/>
        <v>8.9310727847296642E-2</v>
      </c>
      <c r="AS65" s="31">
        <f t="shared" si="39"/>
        <v>6.4881888800936968E-2</v>
      </c>
      <c r="AT65" s="31">
        <f t="shared" si="39"/>
        <v>4.6998737449079273E-2</v>
      </c>
      <c r="AU65" s="31">
        <f t="shared" si="39"/>
        <v>4.0453049754577315E-2</v>
      </c>
    </row>
    <row r="66" spans="1:47">
      <c r="A66" s="162"/>
      <c r="B66" s="162"/>
      <c r="C66" s="373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91"/>
      <c r="R66" s="162"/>
      <c r="S66" s="26">
        <f t="shared" si="36"/>
        <v>22.50001</v>
      </c>
      <c r="T66" s="39">
        <f t="shared" ca="1" si="37"/>
        <v>10.512410511577141</v>
      </c>
      <c r="U66" s="39">
        <f t="shared" ca="1" si="34"/>
        <v>11.572967739439315</v>
      </c>
      <c r="V66" s="39">
        <f t="shared" ca="1" si="34"/>
        <v>14.470463970293169</v>
      </c>
      <c r="W66" s="39">
        <f t="shared" ca="1" si="34"/>
        <v>18.428517429009201</v>
      </c>
      <c r="X66" s="39">
        <f t="shared" ca="1" si="34"/>
        <v>22.386570887725224</v>
      </c>
      <c r="Y66" s="39">
        <f t="shared" ca="1" si="34"/>
        <v>25.284067118579088</v>
      </c>
      <c r="Z66" s="39">
        <f t="shared" ca="1" si="34"/>
        <v>26.344624346441265</v>
      </c>
      <c r="AA66" s="39">
        <f t="shared" ca="1" si="34"/>
        <v>25.284067118579088</v>
      </c>
      <c r="AB66" s="39">
        <f t="shared" ca="1" si="34"/>
        <v>22.386570887725235</v>
      </c>
      <c r="AC66" s="39">
        <f t="shared" ca="1" si="34"/>
        <v>18.428517429009201</v>
      </c>
      <c r="AD66" s="39">
        <f t="shared" ca="1" si="34"/>
        <v>14.470463970293169</v>
      </c>
      <c r="AE66" s="39">
        <f t="shared" ca="1" si="34"/>
        <v>11.572967739439315</v>
      </c>
      <c r="AF66" s="39">
        <f t="shared" ca="1" si="34"/>
        <v>10.512410511577141</v>
      </c>
      <c r="AH66" s="26">
        <f t="shared" si="38"/>
        <v>22.50001</v>
      </c>
      <c r="AI66" s="31">
        <f t="shared" si="39"/>
        <v>6.4881888800936982E-2</v>
      </c>
      <c r="AJ66" s="31">
        <f t="shared" si="39"/>
        <v>7.1427576495438946E-2</v>
      </c>
      <c r="AK66" s="31">
        <f t="shared" si="39"/>
        <v>8.9310727847296642E-2</v>
      </c>
      <c r="AL66" s="31">
        <f t="shared" si="39"/>
        <v>0.11373956689365632</v>
      </c>
      <c r="AM66" s="31">
        <f t="shared" si="39"/>
        <v>0.13816840594001595</v>
      </c>
      <c r="AN66" s="31">
        <f t="shared" si="39"/>
        <v>0.1560515572918737</v>
      </c>
      <c r="AO66" s="31">
        <f t="shared" si="39"/>
        <v>0.16259724498637568</v>
      </c>
      <c r="AP66" s="31">
        <f t="shared" si="39"/>
        <v>0.1560515572918737</v>
      </c>
      <c r="AQ66" s="31">
        <f t="shared" si="39"/>
        <v>0.138168405940016</v>
      </c>
      <c r="AR66" s="31">
        <f t="shared" si="39"/>
        <v>0.11373956689365632</v>
      </c>
      <c r="AS66" s="31">
        <f t="shared" si="39"/>
        <v>8.9310727847296642E-2</v>
      </c>
      <c r="AT66" s="31">
        <f t="shared" si="39"/>
        <v>7.1427576495438946E-2</v>
      </c>
      <c r="AU66" s="31">
        <f t="shared" si="39"/>
        <v>6.4881888800936982E-2</v>
      </c>
    </row>
    <row r="67" spans="1:47">
      <c r="A67" s="162"/>
      <c r="B67" s="162"/>
      <c r="C67" s="74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494"/>
      <c r="R67" s="495"/>
      <c r="S67" s="26">
        <f t="shared" si="36"/>
        <v>30.00001</v>
      </c>
      <c r="T67" s="39">
        <f t="shared" ca="1" si="37"/>
        <v>14.470463970293169</v>
      </c>
      <c r="U67" s="39">
        <f t="shared" ca="1" si="34"/>
        <v>15.531021198155344</v>
      </c>
      <c r="V67" s="39">
        <f t="shared" ca="1" si="34"/>
        <v>18.428517429009197</v>
      </c>
      <c r="W67" s="39">
        <f t="shared" ca="1" si="34"/>
        <v>22.386570887725224</v>
      </c>
      <c r="X67" s="39">
        <f t="shared" ca="1" si="34"/>
        <v>26.344624346441254</v>
      </c>
      <c r="Y67" s="39">
        <f t="shared" ca="1" si="34"/>
        <v>29.242120577295111</v>
      </c>
      <c r="Z67" s="39">
        <f t="shared" ca="1" si="34"/>
        <v>30.302677805157288</v>
      </c>
      <c r="AA67" s="39">
        <f t="shared" ca="1" si="34"/>
        <v>29.242120577295111</v>
      </c>
      <c r="AB67" s="39">
        <f t="shared" ca="1" si="34"/>
        <v>26.344624346441265</v>
      </c>
      <c r="AC67" s="39">
        <f t="shared" ca="1" si="34"/>
        <v>22.386570887725224</v>
      </c>
      <c r="AD67" s="39">
        <f t="shared" ca="1" si="34"/>
        <v>18.428517429009197</v>
      </c>
      <c r="AE67" s="39">
        <f t="shared" ca="1" si="34"/>
        <v>15.531021198155344</v>
      </c>
      <c r="AF67" s="39">
        <f t="shared" ca="1" si="34"/>
        <v>14.470463970293169</v>
      </c>
      <c r="AH67" s="26">
        <f t="shared" si="38"/>
        <v>30.00001</v>
      </c>
      <c r="AI67" s="31">
        <f t="shared" si="39"/>
        <v>8.9310727847296642E-2</v>
      </c>
      <c r="AJ67" s="31">
        <f t="shared" si="39"/>
        <v>9.5856415541798606E-2</v>
      </c>
      <c r="AK67" s="31">
        <f t="shared" si="39"/>
        <v>0.11373956689365629</v>
      </c>
      <c r="AL67" s="31">
        <f t="shared" si="39"/>
        <v>0.13816840594001595</v>
      </c>
      <c r="AM67" s="31">
        <f t="shared" si="39"/>
        <v>0.16259724498637562</v>
      </c>
      <c r="AN67" s="31">
        <f t="shared" si="39"/>
        <v>0.18048039633823332</v>
      </c>
      <c r="AO67" s="31">
        <f t="shared" si="39"/>
        <v>0.1870260840327353</v>
      </c>
      <c r="AP67" s="31">
        <f t="shared" si="39"/>
        <v>0.18048039633823332</v>
      </c>
      <c r="AQ67" s="31">
        <f t="shared" si="39"/>
        <v>0.16259724498637568</v>
      </c>
      <c r="AR67" s="31">
        <f t="shared" si="39"/>
        <v>0.13816840594001595</v>
      </c>
      <c r="AS67" s="31">
        <f t="shared" si="39"/>
        <v>0.11373956689365629</v>
      </c>
      <c r="AT67" s="31">
        <f t="shared" si="39"/>
        <v>9.5856415541798606E-2</v>
      </c>
      <c r="AU67" s="31">
        <f t="shared" si="39"/>
        <v>8.9310727847296642E-2</v>
      </c>
    </row>
    <row r="68" spans="1:47">
      <c r="A68" s="162"/>
      <c r="B68" s="57"/>
      <c r="C68" s="497"/>
      <c r="D68" s="497"/>
      <c r="E68" s="497"/>
      <c r="F68" s="497"/>
      <c r="G68" s="497"/>
      <c r="H68" s="497"/>
      <c r="I68" s="497"/>
      <c r="J68" s="497"/>
      <c r="K68" s="74"/>
      <c r="L68" s="74"/>
      <c r="M68" s="74"/>
      <c r="N68" s="497"/>
      <c r="O68" s="497"/>
      <c r="P68" s="162"/>
      <c r="Q68" s="162"/>
      <c r="R68" s="162"/>
      <c r="S68" s="26">
        <f t="shared" si="36"/>
        <v>37.500010000000003</v>
      </c>
      <c r="T68" s="39">
        <f t="shared" ca="1" si="37"/>
        <v>17.367960201147024</v>
      </c>
      <c r="U68" s="39">
        <f t="shared" ca="1" si="34"/>
        <v>18.428517429009201</v>
      </c>
      <c r="V68" s="39">
        <f t="shared" ca="1" si="34"/>
        <v>21.326013659863058</v>
      </c>
      <c r="W68" s="39">
        <f t="shared" ca="1" si="34"/>
        <v>25.284067118579088</v>
      </c>
      <c r="X68" s="39">
        <f t="shared" ca="1" si="34"/>
        <v>29.242120577295118</v>
      </c>
      <c r="Y68" s="39">
        <f t="shared" ca="1" si="34"/>
        <v>32.139616808148972</v>
      </c>
      <c r="Z68" s="39">
        <f t="shared" ca="1" si="34"/>
        <v>33.200174036011148</v>
      </c>
      <c r="AA68" s="39">
        <f t="shared" ca="1" si="34"/>
        <v>32.139616808148972</v>
      </c>
      <c r="AB68" s="39">
        <f t="shared" ca="1" si="34"/>
        <v>29.242120577295118</v>
      </c>
      <c r="AC68" s="39">
        <f t="shared" ca="1" si="34"/>
        <v>25.284067118579088</v>
      </c>
      <c r="AD68" s="39">
        <f t="shared" ca="1" si="34"/>
        <v>21.326013659863058</v>
      </c>
      <c r="AE68" s="39">
        <f t="shared" ca="1" si="34"/>
        <v>18.428517429009201</v>
      </c>
      <c r="AF68" s="39">
        <f t="shared" ca="1" si="34"/>
        <v>17.367960201147024</v>
      </c>
      <c r="AH68" s="26">
        <f t="shared" si="38"/>
        <v>37.500010000000003</v>
      </c>
      <c r="AI68" s="31">
        <f t="shared" si="39"/>
        <v>0.10719387919915435</v>
      </c>
      <c r="AJ68" s="31">
        <f t="shared" si="39"/>
        <v>0.11373956689365632</v>
      </c>
      <c r="AK68" s="31">
        <f t="shared" si="39"/>
        <v>0.13162271824551403</v>
      </c>
      <c r="AL68" s="31">
        <f t="shared" si="39"/>
        <v>0.1560515572918737</v>
      </c>
      <c r="AM68" s="31">
        <f t="shared" si="39"/>
        <v>0.18048039633823337</v>
      </c>
      <c r="AN68" s="31">
        <f t="shared" si="39"/>
        <v>0.19836354769009107</v>
      </c>
      <c r="AO68" s="31">
        <f t="shared" si="39"/>
        <v>0.20490923538459305</v>
      </c>
      <c r="AP68" s="31">
        <f t="shared" si="39"/>
        <v>0.19836354769009107</v>
      </c>
      <c r="AQ68" s="31">
        <f t="shared" si="39"/>
        <v>0.18048039633823337</v>
      </c>
      <c r="AR68" s="31">
        <f t="shared" si="39"/>
        <v>0.1560515572918737</v>
      </c>
      <c r="AS68" s="31">
        <f t="shared" si="39"/>
        <v>0.13162271824551403</v>
      </c>
      <c r="AT68" s="31">
        <f t="shared" si="39"/>
        <v>0.11373956689365632</v>
      </c>
      <c r="AU68" s="31">
        <f t="shared" si="39"/>
        <v>0.10719387919915435</v>
      </c>
    </row>
    <row r="69" spans="1:47">
      <c r="A69" s="162"/>
      <c r="B69" s="492"/>
      <c r="C69" s="493"/>
      <c r="D69" s="771"/>
      <c r="E69" s="771"/>
      <c r="F69" s="771"/>
      <c r="G69" s="771"/>
      <c r="H69" s="771"/>
      <c r="I69" s="771"/>
      <c r="J69" s="771"/>
      <c r="K69" s="771"/>
      <c r="L69" s="771"/>
      <c r="M69" s="771"/>
      <c r="N69" s="771"/>
      <c r="O69" s="771"/>
      <c r="P69" s="771"/>
      <c r="Q69" s="57"/>
      <c r="R69" s="162"/>
      <c r="S69" s="26">
        <f t="shared" si="36"/>
        <v>45.000010000000003</v>
      </c>
      <c r="T69" s="39">
        <f t="shared" ca="1" si="37"/>
        <v>18.428517429009201</v>
      </c>
      <c r="U69" s="39">
        <f t="shared" ca="1" si="34"/>
        <v>19.489074656871377</v>
      </c>
      <c r="V69" s="39">
        <f t="shared" ca="1" si="34"/>
        <v>22.386570887725224</v>
      </c>
      <c r="W69" s="39">
        <f t="shared" ca="1" si="34"/>
        <v>26.344624346441265</v>
      </c>
      <c r="X69" s="39">
        <f t="shared" ca="1" si="34"/>
        <v>30.302677805157288</v>
      </c>
      <c r="Y69" s="39">
        <f t="shared" ca="1" si="34"/>
        <v>33.200174036011148</v>
      </c>
      <c r="Z69" s="39">
        <f t="shared" ca="1" si="34"/>
        <v>34.260731263873318</v>
      </c>
      <c r="AA69" s="39">
        <f t="shared" ca="1" si="34"/>
        <v>33.200174036011148</v>
      </c>
      <c r="AB69" s="39">
        <f t="shared" ca="1" si="34"/>
        <v>30.302677805157295</v>
      </c>
      <c r="AC69" s="39">
        <f t="shared" ca="1" si="34"/>
        <v>26.344624346441265</v>
      </c>
      <c r="AD69" s="39">
        <f t="shared" ca="1" si="34"/>
        <v>22.386570887725224</v>
      </c>
      <c r="AE69" s="39">
        <f t="shared" ca="1" si="34"/>
        <v>19.489074656871377</v>
      </c>
      <c r="AF69" s="39">
        <f t="shared" ca="1" si="34"/>
        <v>18.428517429009201</v>
      </c>
      <c r="AH69" s="26">
        <f t="shared" si="38"/>
        <v>45.000010000000003</v>
      </c>
      <c r="AI69" s="31">
        <f t="shared" si="39"/>
        <v>0.11373956689365632</v>
      </c>
      <c r="AJ69" s="31">
        <f t="shared" si="39"/>
        <v>0.12028525458815829</v>
      </c>
      <c r="AK69" s="31">
        <f t="shared" si="39"/>
        <v>0.13816840594001595</v>
      </c>
      <c r="AL69" s="31">
        <f t="shared" si="39"/>
        <v>0.16259724498637568</v>
      </c>
      <c r="AM69" s="31">
        <f t="shared" si="39"/>
        <v>0.1870260840327353</v>
      </c>
      <c r="AN69" s="31">
        <f t="shared" si="39"/>
        <v>0.20490923538459305</v>
      </c>
      <c r="AO69" s="31">
        <f t="shared" si="39"/>
        <v>0.21145492307909497</v>
      </c>
      <c r="AP69" s="31">
        <f t="shared" si="39"/>
        <v>0.20490923538459305</v>
      </c>
      <c r="AQ69" s="31">
        <f t="shared" si="39"/>
        <v>0.18702608403273535</v>
      </c>
      <c r="AR69" s="31">
        <f t="shared" si="39"/>
        <v>0.16259724498637568</v>
      </c>
      <c r="AS69" s="31">
        <f t="shared" si="39"/>
        <v>0.13816840594001595</v>
      </c>
      <c r="AT69" s="31">
        <f t="shared" si="39"/>
        <v>0.12028525458815829</v>
      </c>
      <c r="AU69" s="31">
        <f t="shared" si="39"/>
        <v>0.11373956689365632</v>
      </c>
    </row>
    <row r="70" spans="1:47">
      <c r="A70" s="162"/>
      <c r="B70" s="492"/>
      <c r="C70" s="373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91"/>
      <c r="R70" s="74"/>
      <c r="S70" s="26">
        <f t="shared" si="36"/>
        <v>52.500010000000003</v>
      </c>
      <c r="T70" s="39">
        <f t="shared" ca="1" si="37"/>
        <v>17.367960201147024</v>
      </c>
      <c r="U70" s="39">
        <f t="shared" ca="1" si="34"/>
        <v>18.428517429009201</v>
      </c>
      <c r="V70" s="39">
        <f t="shared" ca="1" si="34"/>
        <v>21.326013659863058</v>
      </c>
      <c r="W70" s="39">
        <f t="shared" ca="1" si="34"/>
        <v>25.284067118579088</v>
      </c>
      <c r="X70" s="39">
        <f t="shared" ca="1" si="34"/>
        <v>29.242120577295118</v>
      </c>
      <c r="Y70" s="39">
        <f t="shared" ca="1" si="34"/>
        <v>32.139616808148972</v>
      </c>
      <c r="Z70" s="39">
        <f t="shared" ca="1" si="34"/>
        <v>33.200174036011148</v>
      </c>
      <c r="AA70" s="39">
        <f t="shared" ca="1" si="34"/>
        <v>32.139616808148972</v>
      </c>
      <c r="AB70" s="39">
        <f t="shared" ca="1" si="34"/>
        <v>29.242120577295118</v>
      </c>
      <c r="AC70" s="39">
        <f t="shared" ca="1" si="34"/>
        <v>25.284067118579088</v>
      </c>
      <c r="AD70" s="39">
        <f t="shared" ca="1" si="34"/>
        <v>21.326013659863058</v>
      </c>
      <c r="AE70" s="39">
        <f t="shared" ca="1" si="34"/>
        <v>18.428517429009201</v>
      </c>
      <c r="AF70" s="39">
        <f t="shared" ca="1" si="34"/>
        <v>17.367960201147024</v>
      </c>
      <c r="AH70" s="26">
        <f t="shared" si="38"/>
        <v>52.500010000000003</v>
      </c>
      <c r="AI70" s="31">
        <f t="shared" si="39"/>
        <v>0.10719387919915435</v>
      </c>
      <c r="AJ70" s="31">
        <f t="shared" si="39"/>
        <v>0.11373956689365632</v>
      </c>
      <c r="AK70" s="31">
        <f t="shared" si="39"/>
        <v>0.13162271824551403</v>
      </c>
      <c r="AL70" s="31">
        <f t="shared" si="39"/>
        <v>0.1560515572918737</v>
      </c>
      <c r="AM70" s="31">
        <f t="shared" si="39"/>
        <v>0.18048039633823337</v>
      </c>
      <c r="AN70" s="31">
        <f t="shared" si="39"/>
        <v>0.19836354769009107</v>
      </c>
      <c r="AO70" s="31">
        <f t="shared" si="39"/>
        <v>0.20490923538459305</v>
      </c>
      <c r="AP70" s="31">
        <f t="shared" si="39"/>
        <v>0.19836354769009107</v>
      </c>
      <c r="AQ70" s="31">
        <f t="shared" si="39"/>
        <v>0.18048039633823337</v>
      </c>
      <c r="AR70" s="31">
        <f t="shared" si="39"/>
        <v>0.1560515572918737</v>
      </c>
      <c r="AS70" s="31">
        <f t="shared" si="39"/>
        <v>0.13162271824551403</v>
      </c>
      <c r="AT70" s="31">
        <f t="shared" si="39"/>
        <v>0.11373956689365632</v>
      </c>
      <c r="AU70" s="31">
        <f t="shared" si="39"/>
        <v>0.10719387919915435</v>
      </c>
    </row>
    <row r="71" spans="1:47">
      <c r="A71" s="162"/>
      <c r="B71" s="492"/>
      <c r="C71" s="373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91"/>
      <c r="R71" s="162"/>
      <c r="S71" s="26">
        <f t="shared" si="36"/>
        <v>60.000010000000003</v>
      </c>
      <c r="T71" s="39">
        <f t="shared" ca="1" si="37"/>
        <v>14.470463970293174</v>
      </c>
      <c r="U71" s="39">
        <f t="shared" ca="1" si="34"/>
        <v>15.531021198155349</v>
      </c>
      <c r="V71" s="39">
        <f t="shared" ca="1" si="34"/>
        <v>18.428517429009201</v>
      </c>
      <c r="W71" s="39">
        <f t="shared" ca="1" si="34"/>
        <v>22.386570887725235</v>
      </c>
      <c r="X71" s="39">
        <f t="shared" ca="1" si="34"/>
        <v>26.344624346441265</v>
      </c>
      <c r="Y71" s="39">
        <f t="shared" ca="1" si="34"/>
        <v>29.242120577295118</v>
      </c>
      <c r="Z71" s="39">
        <f t="shared" ca="1" si="34"/>
        <v>30.302677805157295</v>
      </c>
      <c r="AA71" s="39">
        <f t="shared" ca="1" si="34"/>
        <v>29.242120577295118</v>
      </c>
      <c r="AB71" s="39">
        <f t="shared" ca="1" si="34"/>
        <v>26.344624346441265</v>
      </c>
      <c r="AC71" s="39">
        <f t="shared" ca="1" si="34"/>
        <v>22.386570887725235</v>
      </c>
      <c r="AD71" s="39">
        <f t="shared" ca="1" si="34"/>
        <v>18.428517429009201</v>
      </c>
      <c r="AE71" s="39">
        <f t="shared" ca="1" si="34"/>
        <v>15.531021198155349</v>
      </c>
      <c r="AF71" s="39">
        <f t="shared" ca="1" si="34"/>
        <v>14.470463970293174</v>
      </c>
      <c r="AH71" s="26">
        <f t="shared" si="38"/>
        <v>60.000010000000003</v>
      </c>
      <c r="AI71" s="31">
        <f t="shared" si="39"/>
        <v>8.931072784729667E-2</v>
      </c>
      <c r="AJ71" s="31">
        <f t="shared" si="39"/>
        <v>9.5856415541798634E-2</v>
      </c>
      <c r="AK71" s="31">
        <f t="shared" si="39"/>
        <v>0.11373956689365632</v>
      </c>
      <c r="AL71" s="31">
        <f t="shared" si="39"/>
        <v>0.138168405940016</v>
      </c>
      <c r="AM71" s="31">
        <f t="shared" si="39"/>
        <v>0.16259724498637568</v>
      </c>
      <c r="AN71" s="31">
        <f t="shared" si="39"/>
        <v>0.18048039633823337</v>
      </c>
      <c r="AO71" s="31">
        <f t="shared" si="39"/>
        <v>0.18702608403273535</v>
      </c>
      <c r="AP71" s="31">
        <f t="shared" si="39"/>
        <v>0.18048039633823337</v>
      </c>
      <c r="AQ71" s="31">
        <f t="shared" si="39"/>
        <v>0.16259724498637568</v>
      </c>
      <c r="AR71" s="31">
        <f t="shared" si="39"/>
        <v>0.138168405940016</v>
      </c>
      <c r="AS71" s="31">
        <f t="shared" si="39"/>
        <v>0.11373956689365632</v>
      </c>
      <c r="AT71" s="31">
        <f t="shared" si="39"/>
        <v>9.5856415541798634E-2</v>
      </c>
      <c r="AU71" s="31">
        <f t="shared" si="39"/>
        <v>8.931072784729667E-2</v>
      </c>
    </row>
    <row r="72" spans="1:47">
      <c r="A72" s="162"/>
      <c r="B72" s="492"/>
      <c r="C72" s="373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91"/>
      <c r="R72" s="162"/>
      <c r="S72" s="26">
        <f t="shared" si="36"/>
        <v>67.500010000000003</v>
      </c>
      <c r="T72" s="39">
        <f t="shared" ca="1" si="37"/>
        <v>10.512410511577141</v>
      </c>
      <c r="U72" s="39">
        <f t="shared" ca="1" si="34"/>
        <v>11.572967739439315</v>
      </c>
      <c r="V72" s="39">
        <f t="shared" ca="1" si="34"/>
        <v>14.470463970293169</v>
      </c>
      <c r="W72" s="39">
        <f t="shared" ca="1" si="34"/>
        <v>18.428517429009201</v>
      </c>
      <c r="X72" s="39">
        <f t="shared" ca="1" si="34"/>
        <v>22.386570887725224</v>
      </c>
      <c r="Y72" s="39">
        <f t="shared" ca="1" si="34"/>
        <v>25.284067118579088</v>
      </c>
      <c r="Z72" s="39">
        <f t="shared" ca="1" si="34"/>
        <v>26.344624346441265</v>
      </c>
      <c r="AA72" s="39">
        <f t="shared" ca="1" si="34"/>
        <v>25.284067118579088</v>
      </c>
      <c r="AB72" s="39">
        <f t="shared" ca="1" si="34"/>
        <v>22.386570887725235</v>
      </c>
      <c r="AC72" s="39">
        <f t="shared" ca="1" si="34"/>
        <v>18.428517429009201</v>
      </c>
      <c r="AD72" s="39">
        <f t="shared" ca="1" si="34"/>
        <v>14.470463970293169</v>
      </c>
      <c r="AE72" s="39">
        <f t="shared" ca="1" si="34"/>
        <v>11.572967739439315</v>
      </c>
      <c r="AF72" s="39">
        <f t="shared" ca="1" si="34"/>
        <v>10.512410511577141</v>
      </c>
      <c r="AH72" s="26">
        <f t="shared" si="38"/>
        <v>67.500010000000003</v>
      </c>
      <c r="AI72" s="31">
        <f t="shared" si="39"/>
        <v>6.4881888800936982E-2</v>
      </c>
      <c r="AJ72" s="31">
        <f t="shared" si="39"/>
        <v>7.1427576495438946E-2</v>
      </c>
      <c r="AK72" s="31">
        <f t="shared" si="39"/>
        <v>8.9310727847296642E-2</v>
      </c>
      <c r="AL72" s="31">
        <f t="shared" si="39"/>
        <v>0.11373956689365632</v>
      </c>
      <c r="AM72" s="31">
        <f t="shared" si="39"/>
        <v>0.13816840594001595</v>
      </c>
      <c r="AN72" s="31">
        <f t="shared" si="39"/>
        <v>0.1560515572918737</v>
      </c>
      <c r="AO72" s="31">
        <f t="shared" si="39"/>
        <v>0.16259724498637568</v>
      </c>
      <c r="AP72" s="31">
        <f t="shared" si="39"/>
        <v>0.1560515572918737</v>
      </c>
      <c r="AQ72" s="31">
        <f t="shared" si="39"/>
        <v>0.138168405940016</v>
      </c>
      <c r="AR72" s="31">
        <f t="shared" si="39"/>
        <v>0.11373956689365632</v>
      </c>
      <c r="AS72" s="31">
        <f t="shared" si="39"/>
        <v>8.9310727847296642E-2</v>
      </c>
      <c r="AT72" s="31">
        <f t="shared" si="39"/>
        <v>7.1427576495438946E-2</v>
      </c>
      <c r="AU72" s="31">
        <f t="shared" si="39"/>
        <v>6.4881888800936982E-2</v>
      </c>
    </row>
    <row r="73" spans="1:47">
      <c r="A73" s="162"/>
      <c r="B73" s="492"/>
      <c r="C73" s="373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91"/>
      <c r="R73" s="74"/>
      <c r="S73" s="26">
        <f t="shared" si="36"/>
        <v>75.000010000000003</v>
      </c>
      <c r="T73" s="39">
        <f t="shared" ca="1" si="37"/>
        <v>6.5543570528611115</v>
      </c>
      <c r="U73" s="39">
        <f t="shared" ca="1" si="34"/>
        <v>7.6149142807232826</v>
      </c>
      <c r="V73" s="39">
        <f t="shared" ca="1" si="34"/>
        <v>10.512410511577139</v>
      </c>
      <c r="W73" s="39">
        <f t="shared" ca="1" si="34"/>
        <v>14.470463970293169</v>
      </c>
      <c r="X73" s="39">
        <f t="shared" ca="1" si="34"/>
        <v>18.428517429009201</v>
      </c>
      <c r="Y73" s="39">
        <f t="shared" ca="1" si="34"/>
        <v>21.326013659863058</v>
      </c>
      <c r="Z73" s="39">
        <f t="shared" ca="1" si="34"/>
        <v>22.386570887725235</v>
      </c>
      <c r="AA73" s="39">
        <f t="shared" ca="1" si="34"/>
        <v>21.326013659863058</v>
      </c>
      <c r="AB73" s="39">
        <f t="shared" ca="1" si="34"/>
        <v>18.428517429009201</v>
      </c>
      <c r="AC73" s="39">
        <f t="shared" ca="1" si="34"/>
        <v>14.470463970293169</v>
      </c>
      <c r="AD73" s="39">
        <f t="shared" ca="1" si="34"/>
        <v>10.512410511577139</v>
      </c>
      <c r="AE73" s="39">
        <f t="shared" ca="1" si="34"/>
        <v>7.6149142807232844</v>
      </c>
      <c r="AF73" s="39">
        <f t="shared" ca="1" si="34"/>
        <v>6.5543570528611115</v>
      </c>
      <c r="AH73" s="26">
        <f t="shared" si="38"/>
        <v>75.000010000000003</v>
      </c>
      <c r="AI73" s="31">
        <f t="shared" si="39"/>
        <v>4.0453049754577315E-2</v>
      </c>
      <c r="AJ73" s="31">
        <f t="shared" si="39"/>
        <v>4.6998737449079259E-2</v>
      </c>
      <c r="AK73" s="31">
        <f t="shared" si="39"/>
        <v>6.4881888800936968E-2</v>
      </c>
      <c r="AL73" s="31">
        <f t="shared" si="39"/>
        <v>8.9310727847296642E-2</v>
      </c>
      <c r="AM73" s="31">
        <f t="shared" si="39"/>
        <v>0.11373956689365632</v>
      </c>
      <c r="AN73" s="31">
        <f t="shared" si="39"/>
        <v>0.13162271824551403</v>
      </c>
      <c r="AO73" s="31">
        <f t="shared" si="39"/>
        <v>0.138168405940016</v>
      </c>
      <c r="AP73" s="31">
        <f t="shared" si="39"/>
        <v>0.13162271824551403</v>
      </c>
      <c r="AQ73" s="31">
        <f t="shared" si="39"/>
        <v>0.11373956689365632</v>
      </c>
      <c r="AR73" s="31">
        <f t="shared" si="39"/>
        <v>8.9310727847296642E-2</v>
      </c>
      <c r="AS73" s="31">
        <f t="shared" si="39"/>
        <v>6.4881888800936968E-2</v>
      </c>
      <c r="AT73" s="31">
        <f t="shared" si="39"/>
        <v>4.6998737449079273E-2</v>
      </c>
      <c r="AU73" s="31">
        <f t="shared" si="39"/>
        <v>4.0453049754577315E-2</v>
      </c>
    </row>
    <row r="74" spans="1:47">
      <c r="A74" s="162"/>
      <c r="B74" s="492"/>
      <c r="C74" s="373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91"/>
      <c r="R74" s="74"/>
      <c r="S74" s="26">
        <f t="shared" si="36"/>
        <v>82.500010000000003</v>
      </c>
      <c r="T74" s="39">
        <f t="shared" ca="1" si="37"/>
        <v>3.6568608220072569</v>
      </c>
      <c r="U74" s="39">
        <f t="shared" ca="1" si="34"/>
        <v>4.7174180498694289</v>
      </c>
      <c r="V74" s="39">
        <f t="shared" ca="1" si="34"/>
        <v>7.6149142807232844</v>
      </c>
      <c r="W74" s="39">
        <f t="shared" ca="1" si="34"/>
        <v>11.572967739439315</v>
      </c>
      <c r="X74" s="39">
        <f t="shared" ca="1" si="34"/>
        <v>15.531021198155344</v>
      </c>
      <c r="Y74" s="39">
        <f t="shared" ca="1" si="34"/>
        <v>18.428517429009201</v>
      </c>
      <c r="Z74" s="39">
        <f t="shared" ca="1" si="34"/>
        <v>19.489074656871377</v>
      </c>
      <c r="AA74" s="39">
        <f t="shared" ca="1" si="34"/>
        <v>18.428517429009201</v>
      </c>
      <c r="AB74" s="39">
        <f t="shared" ca="1" si="34"/>
        <v>15.531021198155349</v>
      </c>
      <c r="AC74" s="39">
        <f t="shared" ca="1" si="34"/>
        <v>11.572967739439315</v>
      </c>
      <c r="AD74" s="39">
        <f t="shared" ca="1" si="34"/>
        <v>7.6149142807232844</v>
      </c>
      <c r="AE74" s="39">
        <f t="shared" ca="1" si="34"/>
        <v>4.7174180498694316</v>
      </c>
      <c r="AF74" s="39">
        <f t="shared" ca="1" si="34"/>
        <v>3.6568608220072569</v>
      </c>
      <c r="AH74" s="26">
        <f t="shared" si="38"/>
        <v>82.500010000000003</v>
      </c>
      <c r="AI74" s="31">
        <f t="shared" si="39"/>
        <v>2.256989840271962E-2</v>
      </c>
      <c r="AJ74" s="31">
        <f t="shared" si="39"/>
        <v>2.911558609722157E-2</v>
      </c>
      <c r="AK74" s="31">
        <f t="shared" si="39"/>
        <v>4.6998737449079273E-2</v>
      </c>
      <c r="AL74" s="31">
        <f t="shared" si="39"/>
        <v>7.1427576495438946E-2</v>
      </c>
      <c r="AM74" s="31">
        <f t="shared" si="39"/>
        <v>9.5856415541798606E-2</v>
      </c>
      <c r="AN74" s="31">
        <f t="shared" si="39"/>
        <v>0.11373956689365632</v>
      </c>
      <c r="AO74" s="31">
        <f t="shared" si="39"/>
        <v>0.12028525458815829</v>
      </c>
      <c r="AP74" s="31">
        <f t="shared" si="39"/>
        <v>0.11373956689365632</v>
      </c>
      <c r="AQ74" s="31">
        <f t="shared" si="39"/>
        <v>9.5856415541798634E-2</v>
      </c>
      <c r="AR74" s="31">
        <f t="shared" si="39"/>
        <v>7.1427576495438946E-2</v>
      </c>
      <c r="AS74" s="31">
        <f t="shared" si="39"/>
        <v>4.6998737449079273E-2</v>
      </c>
      <c r="AT74" s="31">
        <f t="shared" si="39"/>
        <v>2.9115586097221584E-2</v>
      </c>
      <c r="AU74" s="31">
        <f t="shared" si="39"/>
        <v>2.256989840271962E-2</v>
      </c>
    </row>
    <row r="75" spans="1:47">
      <c r="A75" s="162"/>
      <c r="B75" s="492"/>
      <c r="C75" s="373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91"/>
      <c r="R75" s="162"/>
      <c r="S75" s="26">
        <f t="shared" si="36"/>
        <v>90.000010000000003</v>
      </c>
      <c r="T75" s="39">
        <f t="shared" ca="1" si="37"/>
        <v>2.5963035941450836</v>
      </c>
      <c r="U75" s="39">
        <f t="shared" ca="1" si="34"/>
        <v>3.6568608220072547</v>
      </c>
      <c r="V75" s="39">
        <f t="shared" ca="1" si="34"/>
        <v>6.5543570528611115</v>
      </c>
      <c r="W75" s="39">
        <f t="shared" ca="1" si="34"/>
        <v>10.512410511577141</v>
      </c>
      <c r="X75" s="39">
        <f t="shared" ca="1" si="34"/>
        <v>14.470463970293169</v>
      </c>
      <c r="Y75" s="39">
        <f t="shared" ca="1" si="34"/>
        <v>17.367960201147024</v>
      </c>
      <c r="Z75" s="39">
        <f t="shared" ca="1" si="34"/>
        <v>18.428517429009201</v>
      </c>
      <c r="AA75" s="39">
        <f t="shared" ca="1" si="34"/>
        <v>17.367960201147024</v>
      </c>
      <c r="AB75" s="39">
        <f t="shared" ca="1" si="34"/>
        <v>14.470463970293174</v>
      </c>
      <c r="AC75" s="39">
        <f t="shared" ca="1" si="34"/>
        <v>10.512410511577141</v>
      </c>
      <c r="AD75" s="39">
        <f t="shared" ca="1" si="34"/>
        <v>6.5543570528611115</v>
      </c>
      <c r="AE75" s="39">
        <f t="shared" ca="1" si="34"/>
        <v>3.6568608220072569</v>
      </c>
      <c r="AF75" s="70">
        <f t="shared" ca="1" si="34"/>
        <v>2.5963035941450836</v>
      </c>
      <c r="AH75" s="26">
        <f t="shared" si="38"/>
        <v>90.000010000000003</v>
      </c>
      <c r="AI75" s="31">
        <f t="shared" si="39"/>
        <v>1.6024210708217662E-2</v>
      </c>
      <c r="AJ75" s="31">
        <f t="shared" si="39"/>
        <v>2.2569898402719606E-2</v>
      </c>
      <c r="AK75" s="31">
        <f t="shared" si="39"/>
        <v>4.0453049754577315E-2</v>
      </c>
      <c r="AL75" s="31">
        <f t="shared" si="39"/>
        <v>6.4881888800936982E-2</v>
      </c>
      <c r="AM75" s="31">
        <f t="shared" si="39"/>
        <v>8.9310727847296642E-2</v>
      </c>
      <c r="AN75" s="31">
        <f t="shared" si="39"/>
        <v>0.10719387919915435</v>
      </c>
      <c r="AO75" s="31">
        <f t="shared" si="39"/>
        <v>0.11373956689365632</v>
      </c>
      <c r="AP75" s="31">
        <f t="shared" si="39"/>
        <v>0.10719387919915435</v>
      </c>
      <c r="AQ75" s="31">
        <f t="shared" si="39"/>
        <v>8.931072784729667E-2</v>
      </c>
      <c r="AR75" s="31">
        <f t="shared" si="39"/>
        <v>6.4881888800936982E-2</v>
      </c>
      <c r="AS75" s="31">
        <f t="shared" si="39"/>
        <v>4.0453049754577315E-2</v>
      </c>
      <c r="AT75" s="31">
        <f t="shared" si="39"/>
        <v>2.256989840271962E-2</v>
      </c>
      <c r="AU75" s="31">
        <f t="shared" si="39"/>
        <v>1.6024210708217662E-2</v>
      </c>
    </row>
    <row r="76" spans="1:47">
      <c r="A76" s="162"/>
      <c r="B76" s="492"/>
      <c r="C76" s="373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91"/>
      <c r="R76" s="162"/>
      <c r="T76" s="70"/>
      <c r="U76" s="70"/>
      <c r="V76" s="70"/>
      <c r="W76" s="70"/>
      <c r="X76" s="70"/>
      <c r="Y76" s="19"/>
      <c r="Z76" s="19"/>
      <c r="AA76" s="19"/>
      <c r="AB76" s="19"/>
      <c r="AC76" s="19"/>
      <c r="AD76" s="19"/>
      <c r="AE76" s="19"/>
      <c r="AF76" s="19"/>
      <c r="AI76" s="31"/>
      <c r="AJ76" s="31"/>
      <c r="AK76" s="227"/>
      <c r="AL76" s="227"/>
      <c r="AM76" s="228"/>
      <c r="AN76" s="19"/>
      <c r="AO76" s="19"/>
      <c r="AP76" s="19"/>
      <c r="AQ76" s="19"/>
      <c r="AR76" s="19"/>
      <c r="AS76" s="19"/>
      <c r="AT76" s="19"/>
      <c r="AU76" s="19"/>
    </row>
    <row r="77" spans="1:47">
      <c r="A77" s="162"/>
      <c r="B77" s="492"/>
      <c r="C77" s="373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91"/>
      <c r="R77" s="162"/>
      <c r="S77" s="24" t="s">
        <v>177</v>
      </c>
      <c r="T77" s="26">
        <f>T62</f>
        <v>1.0000000000000001E-5</v>
      </c>
      <c r="U77" s="26">
        <f t="shared" ref="U77:AF77" si="40">U62</f>
        <v>7.5000099999999996</v>
      </c>
      <c r="V77" s="26">
        <f t="shared" si="40"/>
        <v>15.00001</v>
      </c>
      <c r="W77" s="26">
        <f t="shared" si="40"/>
        <v>22.50001</v>
      </c>
      <c r="X77" s="26">
        <f t="shared" si="40"/>
        <v>30.00001</v>
      </c>
      <c r="Y77" s="26">
        <f t="shared" si="40"/>
        <v>37.500010000000003</v>
      </c>
      <c r="Z77" s="26">
        <f t="shared" si="40"/>
        <v>45.000010000000003</v>
      </c>
      <c r="AA77" s="26">
        <f t="shared" si="40"/>
        <v>52.500010000000003</v>
      </c>
      <c r="AB77" s="26">
        <f t="shared" si="40"/>
        <v>60.000010000000003</v>
      </c>
      <c r="AC77" s="26">
        <f t="shared" si="40"/>
        <v>67.500010000000003</v>
      </c>
      <c r="AD77" s="26">
        <f t="shared" si="40"/>
        <v>75.000010000000003</v>
      </c>
      <c r="AE77" s="26">
        <f t="shared" si="40"/>
        <v>82.500010000000003</v>
      </c>
      <c r="AF77" s="26">
        <f t="shared" si="40"/>
        <v>90.000010000000003</v>
      </c>
      <c r="AH77" s="24" t="s">
        <v>177</v>
      </c>
      <c r="AI77" s="26">
        <f>AI62</f>
        <v>1.0000000000000001E-5</v>
      </c>
      <c r="AJ77" s="26">
        <f t="shared" ref="AJ77:AU77" si="41">AJ62</f>
        <v>7.5000099999999996</v>
      </c>
      <c r="AK77" s="26">
        <f t="shared" si="41"/>
        <v>15.00001</v>
      </c>
      <c r="AL77" s="26">
        <f t="shared" si="41"/>
        <v>22.50001</v>
      </c>
      <c r="AM77" s="26">
        <f t="shared" si="41"/>
        <v>30.00001</v>
      </c>
      <c r="AN77" s="26">
        <f t="shared" si="41"/>
        <v>37.500010000000003</v>
      </c>
      <c r="AO77" s="26">
        <f t="shared" si="41"/>
        <v>45.000010000000003</v>
      </c>
      <c r="AP77" s="26">
        <f t="shared" si="41"/>
        <v>52.500010000000003</v>
      </c>
      <c r="AQ77" s="26">
        <f t="shared" si="41"/>
        <v>60.000010000000003</v>
      </c>
      <c r="AR77" s="26">
        <f t="shared" si="41"/>
        <v>67.500010000000003</v>
      </c>
      <c r="AS77" s="26">
        <f t="shared" si="41"/>
        <v>75.000010000000003</v>
      </c>
      <c r="AT77" s="26">
        <f t="shared" si="41"/>
        <v>82.500010000000003</v>
      </c>
      <c r="AU77" s="26">
        <f t="shared" si="41"/>
        <v>90.000010000000003</v>
      </c>
    </row>
    <row r="78" spans="1:47">
      <c r="A78" s="162"/>
      <c r="B78" s="492"/>
      <c r="C78" s="373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91"/>
      <c r="R78" s="162"/>
      <c r="S78" s="26">
        <f>S63</f>
        <v>1.0000000000000001E-5</v>
      </c>
      <c r="T78" s="197">
        <f t="shared" ref="T78:AF90" ca="1" si="42">T63/T33</f>
        <v>0.30620254575262212</v>
      </c>
      <c r="U78" s="197">
        <f t="shared" ca="1" si="42"/>
        <v>0.4267750130191918</v>
      </c>
      <c r="V78" s="197">
        <f t="shared" ca="1" si="42"/>
        <v>0.72479540020587807</v>
      </c>
      <c r="W78" s="31">
        <f t="shared" ca="1" si="42"/>
        <v>1.006069789439523</v>
      </c>
      <c r="X78" s="31">
        <f t="shared" ca="1" si="42"/>
        <v>1.0733626893669515</v>
      </c>
      <c r="Y78" s="31">
        <f t="shared" ca="1" si="42"/>
        <v>0.92755075471318726</v>
      </c>
      <c r="Z78" s="31">
        <f t="shared" ca="1" si="42"/>
        <v>0.69805183117209602</v>
      </c>
      <c r="AA78" s="31">
        <f t="shared" ca="1" si="42"/>
        <v>0.4798252302964271</v>
      </c>
      <c r="AB78" s="31">
        <f t="shared" ca="1" si="42"/>
        <v>0.30635350141749035</v>
      </c>
      <c r="AC78" s="31">
        <f t="shared" ca="1" si="42"/>
        <v>0.18067813534108401</v>
      </c>
      <c r="AD78" s="31">
        <f t="shared" ca="1" si="42"/>
        <v>9.7094206255888965E-2</v>
      </c>
      <c r="AE78" s="31">
        <f t="shared" ca="1" si="42"/>
        <v>4.9568035991683676E-2</v>
      </c>
      <c r="AF78" s="31">
        <f t="shared" ca="1" si="42"/>
        <v>3.4168524418747535E-2</v>
      </c>
      <c r="AH78" s="26">
        <f>AH63</f>
        <v>1.0000000000000001E-5</v>
      </c>
      <c r="AI78" s="31">
        <f t="shared" ref="AI78:AU90" si="43">AI63/AI33</f>
        <v>0.30620254575262212</v>
      </c>
      <c r="AJ78" s="31">
        <f t="shared" si="43"/>
        <v>0.42677501301919185</v>
      </c>
      <c r="AK78" s="31">
        <f t="shared" si="43"/>
        <v>0.72479540020587807</v>
      </c>
      <c r="AL78" s="31">
        <f t="shared" si="43"/>
        <v>1.006069789439523</v>
      </c>
      <c r="AM78" s="31">
        <f t="shared" si="43"/>
        <v>1.0733626893669515</v>
      </c>
      <c r="AN78" s="31">
        <f t="shared" si="43"/>
        <v>0.92755075471318738</v>
      </c>
      <c r="AO78" s="31">
        <f t="shared" si="43"/>
        <v>0.69805183117209602</v>
      </c>
      <c r="AP78" s="31">
        <f t="shared" si="43"/>
        <v>0.47982523029642715</v>
      </c>
      <c r="AQ78" s="31">
        <f t="shared" si="43"/>
        <v>0.30635350141749035</v>
      </c>
      <c r="AR78" s="31">
        <f t="shared" si="43"/>
        <v>0.18067813534108401</v>
      </c>
      <c r="AS78" s="31">
        <f t="shared" si="43"/>
        <v>9.7094206255888951E-2</v>
      </c>
      <c r="AT78" s="31">
        <f t="shared" si="43"/>
        <v>4.9568035991683676E-2</v>
      </c>
      <c r="AU78" s="31">
        <f t="shared" si="43"/>
        <v>3.4168524418747535E-2</v>
      </c>
    </row>
    <row r="79" spans="1:47">
      <c r="A79" s="162"/>
      <c r="B79" s="492"/>
      <c r="C79" s="373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91"/>
      <c r="R79" s="162"/>
      <c r="S79" s="26">
        <f t="shared" ref="S79:S90" si="44">S64</f>
        <v>7.5000099999999996</v>
      </c>
      <c r="T79" s="197">
        <f t="shared" ca="1" si="42"/>
        <v>0.4267750130191918</v>
      </c>
      <c r="U79" s="197">
        <f t="shared" ca="1" si="42"/>
        <v>0.54485330090763151</v>
      </c>
      <c r="V79" s="197">
        <f t="shared" ca="1" si="42"/>
        <v>0.83381702596273066</v>
      </c>
      <c r="W79" s="31">
        <f t="shared" ca="1" si="42"/>
        <v>1.0981567336477622</v>
      </c>
      <c r="X79" s="31">
        <f t="shared" ca="1" si="42"/>
        <v>1.1444287095586745</v>
      </c>
      <c r="Y79" s="31">
        <f t="shared" ca="1" si="42"/>
        <v>0.97950614300487704</v>
      </c>
      <c r="Z79" s="31">
        <f t="shared" ca="1" si="42"/>
        <v>0.73572888156668192</v>
      </c>
      <c r="AA79" s="31">
        <f t="shared" ca="1" si="42"/>
        <v>0.50786878799429858</v>
      </c>
      <c r="AB79" s="31">
        <f t="shared" ca="1" si="42"/>
        <v>0.32818430422567046</v>
      </c>
      <c r="AC79" s="31">
        <f t="shared" ca="1" si="42"/>
        <v>0.19860039374289404</v>
      </c>
      <c r="AD79" s="31">
        <f t="shared" ca="1" si="42"/>
        <v>0.11265552310738844</v>
      </c>
      <c r="AE79" s="31">
        <f t="shared" ca="1" si="42"/>
        <v>6.3866158195596365E-2</v>
      </c>
      <c r="AF79" s="31">
        <f t="shared" ca="1" si="42"/>
        <v>4.8069283438135324E-2</v>
      </c>
      <c r="AH79" s="26">
        <f t="shared" ref="AH79:AH90" si="45">AH64</f>
        <v>7.5000099999999996</v>
      </c>
      <c r="AI79" s="31">
        <f t="shared" si="43"/>
        <v>0.42677501301919185</v>
      </c>
      <c r="AJ79" s="31">
        <f t="shared" si="43"/>
        <v>0.54485330090763151</v>
      </c>
      <c r="AK79" s="31">
        <f t="shared" si="43"/>
        <v>0.83381702596273066</v>
      </c>
      <c r="AL79" s="31">
        <f t="shared" si="43"/>
        <v>1.0981567336477622</v>
      </c>
      <c r="AM79" s="31">
        <f t="shared" si="43"/>
        <v>1.1444287095586745</v>
      </c>
      <c r="AN79" s="31">
        <f t="shared" si="43"/>
        <v>0.97950614300487693</v>
      </c>
      <c r="AO79" s="31">
        <f t="shared" si="43"/>
        <v>0.73572888156668192</v>
      </c>
      <c r="AP79" s="31">
        <f t="shared" si="43"/>
        <v>0.50786878799429858</v>
      </c>
      <c r="AQ79" s="31">
        <f t="shared" si="43"/>
        <v>0.32818430422567046</v>
      </c>
      <c r="AR79" s="31">
        <f t="shared" si="43"/>
        <v>0.19860039374289404</v>
      </c>
      <c r="AS79" s="31">
        <f t="shared" si="43"/>
        <v>0.11265552310738844</v>
      </c>
      <c r="AT79" s="31">
        <f t="shared" si="43"/>
        <v>6.3866158195596365E-2</v>
      </c>
      <c r="AU79" s="31">
        <f t="shared" si="43"/>
        <v>4.8069283438135324E-2</v>
      </c>
    </row>
    <row r="80" spans="1:47">
      <c r="A80" s="162"/>
      <c r="B80" s="492"/>
      <c r="C80" s="373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91"/>
      <c r="R80" s="162"/>
      <c r="S80" s="26">
        <f t="shared" si="44"/>
        <v>15.00001</v>
      </c>
      <c r="T80" s="197">
        <f t="shared" ca="1" si="42"/>
        <v>0.72479540020587807</v>
      </c>
      <c r="U80" s="197">
        <f t="shared" ca="1" si="42"/>
        <v>0.83381702596273066</v>
      </c>
      <c r="V80" s="197">
        <f t="shared" ca="1" si="42"/>
        <v>1.0942392804158183</v>
      </c>
      <c r="W80" s="31">
        <f t="shared" ca="1" si="42"/>
        <v>1.313944838565849</v>
      </c>
      <c r="X80" s="31">
        <f t="shared" ca="1" si="42"/>
        <v>1.3120645899244114</v>
      </c>
      <c r="Y80" s="31">
        <f t="shared" ca="1" si="42"/>
        <v>1.1056311027291605</v>
      </c>
      <c r="Z80" s="31">
        <f t="shared" ca="1" si="42"/>
        <v>0.8302413442203429</v>
      </c>
      <c r="AA80" s="31">
        <f t="shared" ca="1" si="42"/>
        <v>0.58013497587371954</v>
      </c>
      <c r="AB80" s="31">
        <f t="shared" ca="1" si="42"/>
        <v>0.38554564853718365</v>
      </c>
      <c r="AC80" s="31">
        <f t="shared" ca="1" si="42"/>
        <v>0.24631799033145224</v>
      </c>
      <c r="AD80" s="31">
        <f t="shared" ca="1" si="42"/>
        <v>0.15443725721739771</v>
      </c>
      <c r="AE80" s="31">
        <f t="shared" ca="1" si="42"/>
        <v>0.10243556240829872</v>
      </c>
      <c r="AF80" s="31">
        <f t="shared" ca="1" si="42"/>
        <v>8.5622750694153538E-2</v>
      </c>
      <c r="AH80" s="26">
        <f t="shared" si="45"/>
        <v>15.00001</v>
      </c>
      <c r="AI80" s="31">
        <f t="shared" si="43"/>
        <v>0.72479540020587807</v>
      </c>
      <c r="AJ80" s="31">
        <f t="shared" si="43"/>
        <v>0.83381702596273066</v>
      </c>
      <c r="AK80" s="31">
        <f t="shared" si="43"/>
        <v>1.0942392804158181</v>
      </c>
      <c r="AL80" s="31">
        <f t="shared" si="43"/>
        <v>1.313944838565849</v>
      </c>
      <c r="AM80" s="31">
        <f t="shared" si="43"/>
        <v>1.3120645899244114</v>
      </c>
      <c r="AN80" s="31">
        <f t="shared" si="43"/>
        <v>1.1056311027291603</v>
      </c>
      <c r="AO80" s="31">
        <f t="shared" si="43"/>
        <v>0.83024134422034279</v>
      </c>
      <c r="AP80" s="31">
        <f t="shared" si="43"/>
        <v>0.58013497587371943</v>
      </c>
      <c r="AQ80" s="31">
        <f t="shared" si="43"/>
        <v>0.38554564853718365</v>
      </c>
      <c r="AR80" s="31">
        <f t="shared" si="43"/>
        <v>0.24631799033145224</v>
      </c>
      <c r="AS80" s="31">
        <f t="shared" si="43"/>
        <v>0.15443725721739768</v>
      </c>
      <c r="AT80" s="31">
        <f t="shared" si="43"/>
        <v>0.10243556240829871</v>
      </c>
      <c r="AU80" s="31">
        <f t="shared" si="43"/>
        <v>8.5622750694153524E-2</v>
      </c>
    </row>
    <row r="81" spans="1:47">
      <c r="A81" s="162"/>
      <c r="B81" s="492"/>
      <c r="C81" s="373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91"/>
      <c r="R81" s="162"/>
      <c r="S81" s="26">
        <f t="shared" si="44"/>
        <v>22.50001</v>
      </c>
      <c r="T81" s="31">
        <f t="shared" ca="1" si="42"/>
        <v>1.006069789439523</v>
      </c>
      <c r="U81" s="31">
        <f t="shared" ca="1" si="42"/>
        <v>1.0981567336477625</v>
      </c>
      <c r="V81" s="31">
        <f t="shared" ca="1" si="42"/>
        <v>1.313944838565849</v>
      </c>
      <c r="W81" s="31">
        <f t="shared" ca="1" si="42"/>
        <v>1.4839048322728079</v>
      </c>
      <c r="X81" s="31">
        <f t="shared" ca="1" si="42"/>
        <v>1.4488398134266094</v>
      </c>
      <c r="Y81" s="31">
        <f t="shared" ca="1" si="42"/>
        <v>1.2217779474574575</v>
      </c>
      <c r="Z81" s="31">
        <f t="shared" ca="1" si="42"/>
        <v>0.92861264860661041</v>
      </c>
      <c r="AA81" s="31">
        <f t="shared" ca="1" si="42"/>
        <v>0.66246966580336752</v>
      </c>
      <c r="AB81" s="31">
        <f t="shared" ca="1" si="42"/>
        <v>0.45497018889865054</v>
      </c>
      <c r="AC81" s="31">
        <f t="shared" ca="1" si="42"/>
        <v>0.30636059421144091</v>
      </c>
      <c r="AD81" s="31">
        <f t="shared" ca="1" si="42"/>
        <v>0.20828280318135201</v>
      </c>
      <c r="AE81" s="31">
        <f t="shared" ca="1" si="42"/>
        <v>0.15278949892739829</v>
      </c>
      <c r="AF81" s="31">
        <f t="shared" ca="1" si="42"/>
        <v>0.13485196548156547</v>
      </c>
      <c r="AH81" s="26">
        <f t="shared" si="45"/>
        <v>22.50001</v>
      </c>
      <c r="AI81" s="31">
        <f t="shared" si="43"/>
        <v>1.006069789439523</v>
      </c>
      <c r="AJ81" s="31">
        <f t="shared" si="43"/>
        <v>1.0981567336477625</v>
      </c>
      <c r="AK81" s="31">
        <f t="shared" si="43"/>
        <v>1.313944838565849</v>
      </c>
      <c r="AL81" s="31">
        <f t="shared" si="43"/>
        <v>1.4839048322728079</v>
      </c>
      <c r="AM81" s="31">
        <f t="shared" si="43"/>
        <v>1.4488398134266094</v>
      </c>
      <c r="AN81" s="31">
        <f t="shared" si="43"/>
        <v>1.2217779474574575</v>
      </c>
      <c r="AO81" s="31">
        <f t="shared" si="43"/>
        <v>0.92861264860661041</v>
      </c>
      <c r="AP81" s="31">
        <f t="shared" si="43"/>
        <v>0.66246966580336752</v>
      </c>
      <c r="AQ81" s="31">
        <f t="shared" si="43"/>
        <v>0.45497018889865054</v>
      </c>
      <c r="AR81" s="31">
        <f t="shared" si="43"/>
        <v>0.30636059421144091</v>
      </c>
      <c r="AS81" s="31">
        <f t="shared" si="43"/>
        <v>0.20828280318135201</v>
      </c>
      <c r="AT81" s="31">
        <f t="shared" si="43"/>
        <v>0.15278949892739829</v>
      </c>
      <c r="AU81" s="31">
        <f t="shared" si="43"/>
        <v>0.13485196548156547</v>
      </c>
    </row>
    <row r="82" spans="1:47">
      <c r="A82" s="162"/>
      <c r="B82" s="492"/>
      <c r="C82" s="373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91"/>
      <c r="R82" s="162"/>
      <c r="S82" s="26">
        <f t="shared" si="44"/>
        <v>30.00001</v>
      </c>
      <c r="T82" s="31">
        <f t="shared" ca="1" si="42"/>
        <v>1.0733626893669515</v>
      </c>
      <c r="U82" s="31">
        <f t="shared" ca="1" si="42"/>
        <v>1.1444287095586747</v>
      </c>
      <c r="V82" s="31">
        <f t="shared" ca="1" si="42"/>
        <v>1.3120645899244112</v>
      </c>
      <c r="W82" s="31">
        <f t="shared" ca="1" si="42"/>
        <v>1.4488398134266094</v>
      </c>
      <c r="X82" s="31">
        <f t="shared" ca="1" si="42"/>
        <v>1.4252802796839037</v>
      </c>
      <c r="Y82" s="31">
        <f t="shared" ca="1" si="42"/>
        <v>1.2324443890176839</v>
      </c>
      <c r="Z82" s="31">
        <f t="shared" ca="1" si="42"/>
        <v>0.96498222129023514</v>
      </c>
      <c r="AA82" s="31">
        <f t="shared" ca="1" si="42"/>
        <v>0.70978054021934345</v>
      </c>
      <c r="AB82" s="31">
        <f t="shared" ca="1" si="42"/>
        <v>0.50432957677270651</v>
      </c>
      <c r="AC82" s="31">
        <f t="shared" ca="1" si="42"/>
        <v>0.35429934486324766</v>
      </c>
      <c r="AD82" s="31">
        <f t="shared" ca="1" si="42"/>
        <v>0.25416008293371906</v>
      </c>
      <c r="AE82" s="31">
        <f t="shared" ca="1" si="42"/>
        <v>0.19715180750294953</v>
      </c>
      <c r="AF82" s="31">
        <f t="shared" ca="1" si="42"/>
        <v>0.1786749853284812</v>
      </c>
      <c r="AH82" s="26">
        <f t="shared" si="45"/>
        <v>30.00001</v>
      </c>
      <c r="AI82" s="31">
        <f t="shared" si="43"/>
        <v>1.0733626893669515</v>
      </c>
      <c r="AJ82" s="31">
        <f t="shared" si="43"/>
        <v>1.1444287095586747</v>
      </c>
      <c r="AK82" s="31">
        <f t="shared" si="43"/>
        <v>1.312064589924411</v>
      </c>
      <c r="AL82" s="31">
        <f t="shared" si="43"/>
        <v>1.4488398134266094</v>
      </c>
      <c r="AM82" s="31">
        <f t="shared" si="43"/>
        <v>1.4252802796839037</v>
      </c>
      <c r="AN82" s="31">
        <f t="shared" si="43"/>
        <v>1.2324443890176839</v>
      </c>
      <c r="AO82" s="31">
        <f t="shared" si="43"/>
        <v>0.96498222129023514</v>
      </c>
      <c r="AP82" s="31">
        <f t="shared" si="43"/>
        <v>0.70978054021934345</v>
      </c>
      <c r="AQ82" s="31">
        <f t="shared" si="43"/>
        <v>0.50432957677270651</v>
      </c>
      <c r="AR82" s="31">
        <f t="shared" si="43"/>
        <v>0.35429934486324766</v>
      </c>
      <c r="AS82" s="31">
        <f t="shared" si="43"/>
        <v>0.254160082933719</v>
      </c>
      <c r="AT82" s="31">
        <f t="shared" si="43"/>
        <v>0.19715180750294953</v>
      </c>
      <c r="AU82" s="31">
        <f t="shared" si="43"/>
        <v>0.1786749853284812</v>
      </c>
    </row>
    <row r="83" spans="1:47">
      <c r="A83" s="162"/>
      <c r="B83" s="492"/>
      <c r="C83" s="74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494"/>
      <c r="R83" s="495"/>
      <c r="S83" s="26">
        <f t="shared" si="44"/>
        <v>37.500010000000003</v>
      </c>
      <c r="T83" s="31">
        <f t="shared" ca="1" si="42"/>
        <v>0.92755075471318726</v>
      </c>
      <c r="U83" s="31">
        <f t="shared" ca="1" si="42"/>
        <v>0.97950614300487682</v>
      </c>
      <c r="V83" s="31">
        <f t="shared" ca="1" si="42"/>
        <v>1.1056311027291603</v>
      </c>
      <c r="W83" s="31">
        <f t="shared" ca="1" si="42"/>
        <v>1.2217779474574575</v>
      </c>
      <c r="X83" s="31">
        <f t="shared" ca="1" si="42"/>
        <v>1.2324443890176844</v>
      </c>
      <c r="Y83" s="31">
        <f t="shared" ca="1" si="42"/>
        <v>1.1094088608615442</v>
      </c>
      <c r="Z83" s="31">
        <f t="shared" ca="1" si="42"/>
        <v>0.90598411765344433</v>
      </c>
      <c r="AA83" s="31">
        <f t="shared" ca="1" si="42"/>
        <v>0.69203880417701413</v>
      </c>
      <c r="AB83" s="31">
        <f t="shared" ca="1" si="42"/>
        <v>0.50873530403600586</v>
      </c>
      <c r="AC83" s="31">
        <f t="shared" ca="1" si="42"/>
        <v>0.36949571728565578</v>
      </c>
      <c r="AD83" s="31">
        <f t="shared" ca="1" si="42"/>
        <v>0.27428734425826878</v>
      </c>
      <c r="AE83" s="31">
        <f t="shared" ca="1" si="42"/>
        <v>0.21933469462398622</v>
      </c>
      <c r="AF83" s="31">
        <f t="shared" ca="1" si="42"/>
        <v>0.2014126285648245</v>
      </c>
      <c r="AH83" s="26">
        <f t="shared" si="45"/>
        <v>37.500010000000003</v>
      </c>
      <c r="AI83" s="31">
        <f t="shared" si="43"/>
        <v>0.92755075471318726</v>
      </c>
      <c r="AJ83" s="31">
        <f t="shared" si="43"/>
        <v>0.97950614300487682</v>
      </c>
      <c r="AK83" s="31">
        <f t="shared" si="43"/>
        <v>1.1056311027291603</v>
      </c>
      <c r="AL83" s="31">
        <f t="shared" si="43"/>
        <v>1.2217779474574575</v>
      </c>
      <c r="AM83" s="31">
        <f t="shared" si="43"/>
        <v>1.2324443890176844</v>
      </c>
      <c r="AN83" s="31">
        <f t="shared" si="43"/>
        <v>1.1094088608615442</v>
      </c>
      <c r="AO83" s="31">
        <f t="shared" si="43"/>
        <v>0.90598411765344444</v>
      </c>
      <c r="AP83" s="31">
        <f t="shared" si="43"/>
        <v>0.69203880417701413</v>
      </c>
      <c r="AQ83" s="31">
        <f t="shared" si="43"/>
        <v>0.50873530403600586</v>
      </c>
      <c r="AR83" s="31">
        <f t="shared" si="43"/>
        <v>0.36949571728565578</v>
      </c>
      <c r="AS83" s="31">
        <f t="shared" si="43"/>
        <v>0.27428734425826873</v>
      </c>
      <c r="AT83" s="31">
        <f t="shared" si="43"/>
        <v>0.21933469462398622</v>
      </c>
      <c r="AU83" s="31">
        <f t="shared" si="43"/>
        <v>0.20141262856482453</v>
      </c>
    </row>
    <row r="84" spans="1:47">
      <c r="A84" s="162"/>
      <c r="B84" s="492"/>
      <c r="C84" s="497"/>
      <c r="D84" s="497"/>
      <c r="E84" s="497"/>
      <c r="F84" s="497"/>
      <c r="G84" s="497"/>
      <c r="H84" s="497"/>
      <c r="I84" s="497"/>
      <c r="J84" s="497"/>
      <c r="K84" s="74"/>
      <c r="L84" s="74"/>
      <c r="M84" s="74"/>
      <c r="N84" s="497"/>
      <c r="O84" s="497"/>
      <c r="P84" s="162"/>
      <c r="Q84" s="162"/>
      <c r="R84" s="162"/>
      <c r="S84" s="26">
        <f t="shared" si="44"/>
        <v>45.000010000000003</v>
      </c>
      <c r="T84" s="31">
        <f t="shared" ca="1" si="42"/>
        <v>0.69805183117209602</v>
      </c>
      <c r="U84" s="31">
        <f t="shared" ca="1" si="42"/>
        <v>0.73572888156668204</v>
      </c>
      <c r="V84" s="31">
        <f t="shared" ca="1" si="42"/>
        <v>0.83024134422034257</v>
      </c>
      <c r="W84" s="31">
        <f t="shared" ca="1" si="42"/>
        <v>0.92861264860661041</v>
      </c>
      <c r="X84" s="31">
        <f t="shared" ca="1" si="42"/>
        <v>0.96498222129023503</v>
      </c>
      <c r="Y84" s="31">
        <f t="shared" ca="1" si="42"/>
        <v>0.90598411765344455</v>
      </c>
      <c r="Z84" s="31">
        <f t="shared" ca="1" si="42"/>
        <v>0.77301673807946769</v>
      </c>
      <c r="AA84" s="31">
        <f t="shared" ca="1" si="42"/>
        <v>0.61348521994343086</v>
      </c>
      <c r="AB84" s="31">
        <f t="shared" ca="1" si="42"/>
        <v>0.46508300660385415</v>
      </c>
      <c r="AC84" s="31">
        <f t="shared" ca="1" si="42"/>
        <v>0.34616623955692799</v>
      </c>
      <c r="AD84" s="31">
        <f t="shared" ca="1" si="42"/>
        <v>0.26205799501161536</v>
      </c>
      <c r="AE84" s="31">
        <f t="shared" ca="1" si="42"/>
        <v>0.21254131937405224</v>
      </c>
      <c r="AF84" s="31">
        <f t="shared" ca="1" si="42"/>
        <v>0.19624403223294107</v>
      </c>
      <c r="AH84" s="26">
        <f t="shared" si="45"/>
        <v>45.000010000000003</v>
      </c>
      <c r="AI84" s="31">
        <f t="shared" si="43"/>
        <v>0.69805183117209602</v>
      </c>
      <c r="AJ84" s="31">
        <f t="shared" si="43"/>
        <v>0.73572888156668215</v>
      </c>
      <c r="AK84" s="31">
        <f t="shared" si="43"/>
        <v>0.83024134422034246</v>
      </c>
      <c r="AL84" s="31">
        <f t="shared" si="43"/>
        <v>0.92861264860661041</v>
      </c>
      <c r="AM84" s="31">
        <f t="shared" si="43"/>
        <v>0.96498222129023503</v>
      </c>
      <c r="AN84" s="31">
        <f t="shared" si="43"/>
        <v>0.90598411765344455</v>
      </c>
      <c r="AO84" s="31">
        <f t="shared" si="43"/>
        <v>0.77301673807946758</v>
      </c>
      <c r="AP84" s="31">
        <f t="shared" si="43"/>
        <v>0.61348521994343086</v>
      </c>
      <c r="AQ84" s="31">
        <f t="shared" si="43"/>
        <v>0.46508300660385415</v>
      </c>
      <c r="AR84" s="31">
        <f t="shared" si="43"/>
        <v>0.34616623955692805</v>
      </c>
      <c r="AS84" s="31">
        <f t="shared" si="43"/>
        <v>0.26205799501161536</v>
      </c>
      <c r="AT84" s="31">
        <f t="shared" si="43"/>
        <v>0.21254131937405224</v>
      </c>
      <c r="AU84" s="31">
        <f t="shared" si="43"/>
        <v>0.19624403223294107</v>
      </c>
    </row>
    <row r="85" spans="1:47">
      <c r="A85" s="162"/>
      <c r="B85" s="492"/>
      <c r="C85" s="493"/>
      <c r="D85" s="771"/>
      <c r="E85" s="771"/>
      <c r="F85" s="771"/>
      <c r="G85" s="771"/>
      <c r="H85" s="771"/>
      <c r="I85" s="771"/>
      <c r="J85" s="771"/>
      <c r="K85" s="771"/>
      <c r="L85" s="771"/>
      <c r="M85" s="771"/>
      <c r="N85" s="771"/>
      <c r="O85" s="771"/>
      <c r="P85" s="771"/>
      <c r="Q85" s="57"/>
      <c r="R85" s="162"/>
      <c r="S85" s="26">
        <f t="shared" si="44"/>
        <v>52.500010000000003</v>
      </c>
      <c r="T85" s="31">
        <f t="shared" ca="1" si="42"/>
        <v>0.4798252302964271</v>
      </c>
      <c r="U85" s="31">
        <f t="shared" ca="1" si="42"/>
        <v>0.50786878799429869</v>
      </c>
      <c r="V85" s="31">
        <f t="shared" ca="1" si="42"/>
        <v>0.58013497587371954</v>
      </c>
      <c r="W85" s="31">
        <f t="shared" ca="1" si="42"/>
        <v>0.66246966580336764</v>
      </c>
      <c r="X85" s="31">
        <f t="shared" ca="1" si="42"/>
        <v>0.70978054021934367</v>
      </c>
      <c r="Y85" s="31">
        <f t="shared" ca="1" si="42"/>
        <v>0.69203880417701413</v>
      </c>
      <c r="Z85" s="31">
        <f t="shared" ca="1" si="42"/>
        <v>0.61348521994343086</v>
      </c>
      <c r="AA85" s="31">
        <f t="shared" ca="1" si="42"/>
        <v>0.50285864743795661</v>
      </c>
      <c r="AB85" s="31">
        <f t="shared" ca="1" si="42"/>
        <v>0.39014504569220371</v>
      </c>
      <c r="AC85" s="31">
        <f t="shared" ca="1" si="42"/>
        <v>0.2943414279497592</v>
      </c>
      <c r="AD85" s="31">
        <f t="shared" ca="1" si="42"/>
        <v>0.22395976938482154</v>
      </c>
      <c r="AE85" s="31">
        <f t="shared" ca="1" si="42"/>
        <v>0.18157612126860195</v>
      </c>
      <c r="AF85" s="31">
        <f t="shared" ca="1" si="42"/>
        <v>0.16747849030488357</v>
      </c>
      <c r="AH85" s="26">
        <f t="shared" si="45"/>
        <v>52.500010000000003</v>
      </c>
      <c r="AI85" s="31">
        <f t="shared" si="43"/>
        <v>0.47982523029642715</v>
      </c>
      <c r="AJ85" s="31">
        <f t="shared" si="43"/>
        <v>0.50786878799429869</v>
      </c>
      <c r="AK85" s="31">
        <f t="shared" si="43"/>
        <v>0.58013497587371954</v>
      </c>
      <c r="AL85" s="31">
        <f t="shared" si="43"/>
        <v>0.66246966580336764</v>
      </c>
      <c r="AM85" s="31">
        <f t="shared" si="43"/>
        <v>0.70978054021934367</v>
      </c>
      <c r="AN85" s="31">
        <f t="shared" si="43"/>
        <v>0.69203880417701413</v>
      </c>
      <c r="AO85" s="31">
        <f t="shared" si="43"/>
        <v>0.61348521994343086</v>
      </c>
      <c r="AP85" s="31">
        <f t="shared" si="43"/>
        <v>0.50285864743795661</v>
      </c>
      <c r="AQ85" s="31">
        <f t="shared" si="43"/>
        <v>0.39014504569220371</v>
      </c>
      <c r="AR85" s="31">
        <f t="shared" si="43"/>
        <v>0.29434142794975915</v>
      </c>
      <c r="AS85" s="31">
        <f t="shared" si="43"/>
        <v>0.22395976938482154</v>
      </c>
      <c r="AT85" s="31">
        <f t="shared" si="43"/>
        <v>0.18157612126860195</v>
      </c>
      <c r="AU85" s="31">
        <f t="shared" si="43"/>
        <v>0.16747849030488357</v>
      </c>
    </row>
    <row r="86" spans="1:47">
      <c r="A86" s="162"/>
      <c r="B86" s="492"/>
      <c r="C86" s="373"/>
      <c r="D86" s="769"/>
      <c r="E86" s="769"/>
      <c r="F86" s="769"/>
      <c r="G86" s="769"/>
      <c r="H86" s="769"/>
      <c r="I86" s="769"/>
      <c r="J86" s="769"/>
      <c r="K86" s="769"/>
      <c r="L86" s="769"/>
      <c r="M86" s="769"/>
      <c r="N86" s="769"/>
      <c r="O86" s="769"/>
      <c r="P86" s="769"/>
      <c r="Q86" s="503"/>
      <c r="R86" s="74"/>
      <c r="S86" s="26">
        <f t="shared" si="44"/>
        <v>60.000010000000003</v>
      </c>
      <c r="T86" s="31">
        <f t="shared" ca="1" si="42"/>
        <v>0.30635350141749046</v>
      </c>
      <c r="U86" s="31">
        <f t="shared" ca="1" si="42"/>
        <v>0.32818430422567058</v>
      </c>
      <c r="V86" s="31">
        <f t="shared" ca="1" si="42"/>
        <v>0.38554564853718365</v>
      </c>
      <c r="W86" s="31">
        <f t="shared" ca="1" si="42"/>
        <v>0.45497018889865054</v>
      </c>
      <c r="X86" s="31">
        <f t="shared" ca="1" si="42"/>
        <v>0.50432957677270651</v>
      </c>
      <c r="Y86" s="31">
        <f t="shared" ca="1" si="42"/>
        <v>0.50873530403600586</v>
      </c>
      <c r="Z86" s="31">
        <f t="shared" ca="1" si="42"/>
        <v>0.46508300660385415</v>
      </c>
      <c r="AA86" s="31">
        <f t="shared" ca="1" si="42"/>
        <v>0.39014504569220371</v>
      </c>
      <c r="AB86" s="31">
        <f t="shared" ca="1" si="42"/>
        <v>0.30636838638982211</v>
      </c>
      <c r="AC86" s="31">
        <f t="shared" ca="1" si="42"/>
        <v>0.2309356376933667</v>
      </c>
      <c r="AD86" s="31">
        <f t="shared" ca="1" si="42"/>
        <v>0.17342753280198317</v>
      </c>
      <c r="AE86" s="31">
        <f t="shared" ca="1" si="42"/>
        <v>0.13801663533501005</v>
      </c>
      <c r="AF86" s="31">
        <f t="shared" ca="1" si="42"/>
        <v>0.12611444585485973</v>
      </c>
      <c r="AH86" s="26">
        <f t="shared" si="45"/>
        <v>60.000010000000003</v>
      </c>
      <c r="AI86" s="31">
        <f t="shared" si="43"/>
        <v>0.3063535014174904</v>
      </c>
      <c r="AJ86" s="31">
        <f t="shared" si="43"/>
        <v>0.32818430422567052</v>
      </c>
      <c r="AK86" s="31">
        <f t="shared" si="43"/>
        <v>0.38554564853718365</v>
      </c>
      <c r="AL86" s="31">
        <f t="shared" si="43"/>
        <v>0.45497018889865054</v>
      </c>
      <c r="AM86" s="31">
        <f t="shared" si="43"/>
        <v>0.50432957677270651</v>
      </c>
      <c r="AN86" s="31">
        <f t="shared" si="43"/>
        <v>0.50873530403600575</v>
      </c>
      <c r="AO86" s="31">
        <f t="shared" si="43"/>
        <v>0.46508300660385415</v>
      </c>
      <c r="AP86" s="31">
        <f t="shared" si="43"/>
        <v>0.39014504569220371</v>
      </c>
      <c r="AQ86" s="31">
        <f t="shared" si="43"/>
        <v>0.30636838638982211</v>
      </c>
      <c r="AR86" s="31">
        <f t="shared" si="43"/>
        <v>0.23093563769336667</v>
      </c>
      <c r="AS86" s="31">
        <f t="shared" si="43"/>
        <v>0.17342753280198317</v>
      </c>
      <c r="AT86" s="31">
        <f t="shared" si="43"/>
        <v>0.13801663533501005</v>
      </c>
      <c r="AU86" s="31">
        <f t="shared" si="43"/>
        <v>0.12611444585485973</v>
      </c>
    </row>
    <row r="87" spans="1:47">
      <c r="A87" s="162"/>
      <c r="B87" s="492"/>
      <c r="C87" s="373"/>
      <c r="D87" s="769"/>
      <c r="E87" s="769"/>
      <c r="F87" s="769"/>
      <c r="G87" s="769"/>
      <c r="H87" s="769"/>
      <c r="I87" s="769"/>
      <c r="J87" s="769"/>
      <c r="K87" s="769"/>
      <c r="L87" s="769"/>
      <c r="M87" s="769"/>
      <c r="N87" s="769"/>
      <c r="O87" s="769"/>
      <c r="P87" s="769"/>
      <c r="Q87" s="503"/>
      <c r="R87" s="162"/>
      <c r="S87" s="26">
        <f t="shared" si="44"/>
        <v>67.500010000000003</v>
      </c>
      <c r="T87" s="31">
        <f t="shared" ca="1" si="42"/>
        <v>0.18067813534108404</v>
      </c>
      <c r="U87" s="31">
        <f t="shared" ca="1" si="42"/>
        <v>0.19860039374289407</v>
      </c>
      <c r="V87" s="31">
        <f t="shared" ca="1" si="42"/>
        <v>0.24631799033145224</v>
      </c>
      <c r="W87" s="31">
        <f t="shared" ca="1" si="42"/>
        <v>0.30636059421144091</v>
      </c>
      <c r="X87" s="31">
        <f t="shared" ca="1" si="42"/>
        <v>0.35429934486324766</v>
      </c>
      <c r="Y87" s="31">
        <f t="shared" ca="1" si="42"/>
        <v>0.36949571728565578</v>
      </c>
      <c r="Z87" s="31">
        <f t="shared" ca="1" si="42"/>
        <v>0.34616623955692799</v>
      </c>
      <c r="AA87" s="31">
        <f t="shared" ca="1" si="42"/>
        <v>0.2943414279497592</v>
      </c>
      <c r="AB87" s="31">
        <f t="shared" ca="1" si="42"/>
        <v>0.2309356376933667</v>
      </c>
      <c r="AC87" s="31">
        <f t="shared" ca="1" si="42"/>
        <v>0.17081294969557489</v>
      </c>
      <c r="AD87" s="31">
        <f t="shared" ca="1" si="42"/>
        <v>0.12345846176234569</v>
      </c>
      <c r="AE87" s="31">
        <f t="shared" ca="1" si="42"/>
        <v>9.3724468875042627E-2</v>
      </c>
      <c r="AF87" s="31">
        <f t="shared" ca="1" si="42"/>
        <v>8.3638081859825478E-2</v>
      </c>
      <c r="AH87" s="26">
        <f t="shared" si="45"/>
        <v>67.500010000000003</v>
      </c>
      <c r="AI87" s="31">
        <f t="shared" si="43"/>
        <v>0.18067813534108404</v>
      </c>
      <c r="AJ87" s="31">
        <f t="shared" si="43"/>
        <v>0.19860039374289407</v>
      </c>
      <c r="AK87" s="31">
        <f t="shared" si="43"/>
        <v>0.24631799033145224</v>
      </c>
      <c r="AL87" s="31">
        <f t="shared" si="43"/>
        <v>0.30636059421144091</v>
      </c>
      <c r="AM87" s="31">
        <f t="shared" si="43"/>
        <v>0.35429934486324766</v>
      </c>
      <c r="AN87" s="31">
        <f t="shared" si="43"/>
        <v>0.36949571728565572</v>
      </c>
      <c r="AO87" s="31">
        <f t="shared" si="43"/>
        <v>0.34616623955692805</v>
      </c>
      <c r="AP87" s="31">
        <f t="shared" si="43"/>
        <v>0.29434142794975915</v>
      </c>
      <c r="AQ87" s="31">
        <f t="shared" si="43"/>
        <v>0.23093563769336667</v>
      </c>
      <c r="AR87" s="31">
        <f t="shared" si="43"/>
        <v>0.17081294969557489</v>
      </c>
      <c r="AS87" s="31">
        <f t="shared" si="43"/>
        <v>0.12345846176234569</v>
      </c>
      <c r="AT87" s="31">
        <f t="shared" si="43"/>
        <v>9.3724468875042627E-2</v>
      </c>
      <c r="AU87" s="31">
        <f t="shared" si="43"/>
        <v>8.3638081859825478E-2</v>
      </c>
    </row>
    <row r="88" spans="1:47">
      <c r="A88" s="162"/>
      <c r="B88" s="162"/>
      <c r="C88" s="373"/>
      <c r="D88" s="769"/>
      <c r="E88" s="769"/>
      <c r="F88" s="769"/>
      <c r="G88" s="769"/>
      <c r="H88" s="769"/>
      <c r="I88" s="769"/>
      <c r="J88" s="769"/>
      <c r="K88" s="769"/>
      <c r="L88" s="769"/>
      <c r="M88" s="769"/>
      <c r="N88" s="769"/>
      <c r="O88" s="769"/>
      <c r="P88" s="769"/>
      <c r="Q88" s="503"/>
      <c r="R88" s="162"/>
      <c r="S88" s="26">
        <f t="shared" si="44"/>
        <v>75.000010000000003</v>
      </c>
      <c r="T88" s="31">
        <f t="shared" ca="1" si="42"/>
        <v>9.7094206255888965E-2</v>
      </c>
      <c r="U88" s="31">
        <f t="shared" ca="1" si="42"/>
        <v>0.11265552310738844</v>
      </c>
      <c r="V88" s="31">
        <f t="shared" ca="1" si="42"/>
        <v>0.15443725721739771</v>
      </c>
      <c r="W88" s="31">
        <f t="shared" ca="1" si="42"/>
        <v>0.20828280318135201</v>
      </c>
      <c r="X88" s="31">
        <f t="shared" ca="1" si="42"/>
        <v>0.25416008293371911</v>
      </c>
      <c r="Y88" s="31">
        <f t="shared" ca="1" si="42"/>
        <v>0.27428734425826873</v>
      </c>
      <c r="Z88" s="31">
        <f t="shared" ca="1" si="42"/>
        <v>0.26205799501161547</v>
      </c>
      <c r="AA88" s="31">
        <f t="shared" ca="1" si="42"/>
        <v>0.22395976938482154</v>
      </c>
      <c r="AB88" s="31">
        <f t="shared" ca="1" si="42"/>
        <v>0.17342753280198317</v>
      </c>
      <c r="AC88" s="31">
        <f t="shared" ca="1" si="42"/>
        <v>0.12345846176234569</v>
      </c>
      <c r="AD88" s="31">
        <f t="shared" ca="1" si="42"/>
        <v>8.3081554394535309E-2</v>
      </c>
      <c r="AE88" s="31">
        <f t="shared" ca="1" si="42"/>
        <v>5.7340934346824225E-2</v>
      </c>
      <c r="AF88" s="31">
        <f t="shared" ca="1" si="42"/>
        <v>4.8546717779581153E-2</v>
      </c>
      <c r="AH88" s="26">
        <f t="shared" si="45"/>
        <v>75.000010000000003</v>
      </c>
      <c r="AI88" s="31">
        <f t="shared" si="43"/>
        <v>9.7094206255888965E-2</v>
      </c>
      <c r="AJ88" s="31">
        <f t="shared" si="43"/>
        <v>0.11265552310738844</v>
      </c>
      <c r="AK88" s="31">
        <f t="shared" si="43"/>
        <v>0.15443725721739768</v>
      </c>
      <c r="AL88" s="31">
        <f t="shared" si="43"/>
        <v>0.20828280318135201</v>
      </c>
      <c r="AM88" s="31">
        <f t="shared" si="43"/>
        <v>0.25416008293371906</v>
      </c>
      <c r="AN88" s="31">
        <f t="shared" si="43"/>
        <v>0.27428734425826873</v>
      </c>
      <c r="AO88" s="31">
        <f t="shared" si="43"/>
        <v>0.26205799501161547</v>
      </c>
      <c r="AP88" s="31">
        <f t="shared" si="43"/>
        <v>0.22395976938482154</v>
      </c>
      <c r="AQ88" s="31">
        <f t="shared" si="43"/>
        <v>0.17342753280198317</v>
      </c>
      <c r="AR88" s="31">
        <f t="shared" si="43"/>
        <v>0.12345846176234569</v>
      </c>
      <c r="AS88" s="31">
        <f t="shared" si="43"/>
        <v>8.3081554394535309E-2</v>
      </c>
      <c r="AT88" s="31">
        <f t="shared" si="43"/>
        <v>5.7340934346824225E-2</v>
      </c>
      <c r="AU88" s="31">
        <f t="shared" si="43"/>
        <v>4.8546717779581153E-2</v>
      </c>
    </row>
    <row r="89" spans="1:47">
      <c r="A89" s="162"/>
      <c r="B89" s="162"/>
      <c r="C89" s="373"/>
      <c r="D89" s="769"/>
      <c r="E89" s="769"/>
      <c r="F89" s="769"/>
      <c r="G89" s="769"/>
      <c r="H89" s="769"/>
      <c r="I89" s="769"/>
      <c r="J89" s="769"/>
      <c r="K89" s="769"/>
      <c r="L89" s="769"/>
      <c r="M89" s="769"/>
      <c r="N89" s="769"/>
      <c r="O89" s="769"/>
      <c r="P89" s="769"/>
      <c r="Q89" s="503"/>
      <c r="R89" s="74"/>
      <c r="S89" s="26">
        <f t="shared" si="44"/>
        <v>82.500010000000003</v>
      </c>
      <c r="T89" s="31">
        <f t="shared" ca="1" si="42"/>
        <v>4.9568035991683676E-2</v>
      </c>
      <c r="U89" s="31">
        <f t="shared" ca="1" si="42"/>
        <v>6.3866158195596365E-2</v>
      </c>
      <c r="V89" s="31">
        <f t="shared" ca="1" si="42"/>
        <v>0.10243556240829872</v>
      </c>
      <c r="W89" s="31">
        <f t="shared" ca="1" si="42"/>
        <v>0.15278949892739829</v>
      </c>
      <c r="X89" s="31">
        <f t="shared" ca="1" si="42"/>
        <v>0.19715180750294953</v>
      </c>
      <c r="Y89" s="31">
        <f t="shared" ca="1" si="42"/>
        <v>0.21933469462398619</v>
      </c>
      <c r="Z89" s="31">
        <f t="shared" ca="1" si="42"/>
        <v>0.21254131937405224</v>
      </c>
      <c r="AA89" s="31">
        <f t="shared" ca="1" si="42"/>
        <v>0.18157612126860198</v>
      </c>
      <c r="AB89" s="31">
        <f t="shared" ca="1" si="42"/>
        <v>0.13801663533501005</v>
      </c>
      <c r="AC89" s="31">
        <f t="shared" ca="1" si="42"/>
        <v>9.3724468875042627E-2</v>
      </c>
      <c r="AD89" s="31">
        <f t="shared" ca="1" si="42"/>
        <v>5.7340934346824225E-2</v>
      </c>
      <c r="AE89" s="31">
        <f t="shared" ca="1" si="42"/>
        <v>3.3921149556529889E-2</v>
      </c>
      <c r="AF89" s="31">
        <f t="shared" ca="1" si="42"/>
        <v>2.5883640230411384E-2</v>
      </c>
      <c r="AH89" s="26">
        <f t="shared" si="45"/>
        <v>82.500010000000003</v>
      </c>
      <c r="AI89" s="31">
        <f t="shared" si="43"/>
        <v>4.9568035991683683E-2</v>
      </c>
      <c r="AJ89" s="31">
        <f t="shared" si="43"/>
        <v>6.3866158195596365E-2</v>
      </c>
      <c r="AK89" s="31">
        <f t="shared" si="43"/>
        <v>0.10243556240829871</v>
      </c>
      <c r="AL89" s="31">
        <f t="shared" si="43"/>
        <v>0.15278949892739829</v>
      </c>
      <c r="AM89" s="31">
        <f t="shared" si="43"/>
        <v>0.19715180750294953</v>
      </c>
      <c r="AN89" s="31">
        <f t="shared" si="43"/>
        <v>0.21933469462398617</v>
      </c>
      <c r="AO89" s="31">
        <f t="shared" si="43"/>
        <v>0.21254131937405224</v>
      </c>
      <c r="AP89" s="31">
        <f t="shared" si="43"/>
        <v>0.18157612126860198</v>
      </c>
      <c r="AQ89" s="31">
        <f t="shared" si="43"/>
        <v>0.13801663533501005</v>
      </c>
      <c r="AR89" s="31">
        <f t="shared" si="43"/>
        <v>9.3724468875042627E-2</v>
      </c>
      <c r="AS89" s="31">
        <f t="shared" si="43"/>
        <v>5.7340934346824225E-2</v>
      </c>
      <c r="AT89" s="31">
        <f t="shared" si="43"/>
        <v>3.3921149556529889E-2</v>
      </c>
      <c r="AU89" s="31">
        <f t="shared" si="43"/>
        <v>2.5883640230411384E-2</v>
      </c>
    </row>
    <row r="90" spans="1:47">
      <c r="A90" s="162"/>
      <c r="B90" s="162"/>
      <c r="C90" s="373"/>
      <c r="D90" s="769"/>
      <c r="E90" s="769"/>
      <c r="F90" s="769"/>
      <c r="G90" s="769"/>
      <c r="H90" s="769"/>
      <c r="I90" s="769"/>
      <c r="J90" s="769"/>
      <c r="K90" s="769"/>
      <c r="L90" s="769"/>
      <c r="M90" s="769"/>
      <c r="N90" s="769"/>
      <c r="O90" s="769"/>
      <c r="P90" s="769"/>
      <c r="Q90" s="503"/>
      <c r="R90" s="74"/>
      <c r="S90" s="26">
        <f t="shared" si="44"/>
        <v>90.000010000000003</v>
      </c>
      <c r="T90" s="31">
        <f t="shared" ca="1" si="42"/>
        <v>3.4168524418747535E-2</v>
      </c>
      <c r="U90" s="31">
        <f t="shared" ca="1" si="42"/>
        <v>4.8069283438135324E-2</v>
      </c>
      <c r="V90" s="31">
        <f t="shared" ca="1" si="42"/>
        <v>8.5622750694153538E-2</v>
      </c>
      <c r="W90" s="31">
        <f t="shared" ca="1" si="42"/>
        <v>0.1348519654815655</v>
      </c>
      <c r="X90" s="31">
        <f t="shared" ca="1" si="42"/>
        <v>0.1786749853284812</v>
      </c>
      <c r="Y90" s="31">
        <f t="shared" ca="1" si="42"/>
        <v>0.2014126285648245</v>
      </c>
      <c r="Z90" s="31">
        <f t="shared" ca="1" si="42"/>
        <v>0.19624403223294107</v>
      </c>
      <c r="AA90" s="31">
        <f t="shared" ca="1" si="42"/>
        <v>0.16747849030488357</v>
      </c>
      <c r="AB90" s="31">
        <f t="shared" ca="1" si="42"/>
        <v>0.12611444585485976</v>
      </c>
      <c r="AC90" s="31">
        <f t="shared" ca="1" si="42"/>
        <v>8.3638081859825478E-2</v>
      </c>
      <c r="AD90" s="31">
        <f t="shared" ca="1" si="42"/>
        <v>4.8546717779581153E-2</v>
      </c>
      <c r="AE90" s="31">
        <f t="shared" ca="1" si="42"/>
        <v>2.5883640230411387E-2</v>
      </c>
      <c r="AF90" s="31">
        <f t="shared" ca="1" si="42"/>
        <v>1.8093786794473127E-2</v>
      </c>
      <c r="AH90" s="26">
        <f t="shared" si="45"/>
        <v>90.000010000000003</v>
      </c>
      <c r="AI90" s="31">
        <f t="shared" si="43"/>
        <v>3.4168524418747535E-2</v>
      </c>
      <c r="AJ90" s="31">
        <f t="shared" si="43"/>
        <v>4.8069283438135324E-2</v>
      </c>
      <c r="AK90" s="31">
        <f t="shared" si="43"/>
        <v>8.5622750694153524E-2</v>
      </c>
      <c r="AL90" s="31">
        <f t="shared" si="43"/>
        <v>0.1348519654815655</v>
      </c>
      <c r="AM90" s="31">
        <f t="shared" si="43"/>
        <v>0.1786749853284812</v>
      </c>
      <c r="AN90" s="31">
        <f t="shared" si="43"/>
        <v>0.20141262856482453</v>
      </c>
      <c r="AO90" s="31">
        <f t="shared" si="43"/>
        <v>0.19624403223294107</v>
      </c>
      <c r="AP90" s="31">
        <f t="shared" si="43"/>
        <v>0.16747849030488357</v>
      </c>
      <c r="AQ90" s="31">
        <f t="shared" si="43"/>
        <v>0.12611444585485976</v>
      </c>
      <c r="AR90" s="31">
        <f t="shared" si="43"/>
        <v>8.3638081859825478E-2</v>
      </c>
      <c r="AS90" s="31">
        <f t="shared" si="43"/>
        <v>4.8546717779581153E-2</v>
      </c>
      <c r="AT90" s="31">
        <f t="shared" si="43"/>
        <v>2.5883640230411387E-2</v>
      </c>
      <c r="AU90" s="31">
        <f t="shared" si="43"/>
        <v>1.8093786794473127E-2</v>
      </c>
    </row>
    <row r="91" spans="1:47">
      <c r="A91" s="162"/>
      <c r="B91" s="162"/>
      <c r="C91" s="373"/>
      <c r="D91" s="769"/>
      <c r="E91" s="769"/>
      <c r="F91" s="769"/>
      <c r="G91" s="769"/>
      <c r="H91" s="769"/>
      <c r="I91" s="769"/>
      <c r="J91" s="769"/>
      <c r="K91" s="769"/>
      <c r="L91" s="769"/>
      <c r="M91" s="769"/>
      <c r="N91" s="769"/>
      <c r="O91" s="769"/>
      <c r="P91" s="769"/>
      <c r="Q91" s="503"/>
      <c r="R91" s="162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47">
      <c r="A92" s="162"/>
      <c r="B92" s="162"/>
      <c r="C92" s="373"/>
      <c r="D92" s="769"/>
      <c r="E92" s="769"/>
      <c r="F92" s="769"/>
      <c r="G92" s="769"/>
      <c r="H92" s="769"/>
      <c r="I92" s="769"/>
      <c r="J92" s="769"/>
      <c r="K92" s="769"/>
      <c r="L92" s="769"/>
      <c r="M92" s="769"/>
      <c r="N92" s="769"/>
      <c r="O92" s="769"/>
      <c r="P92" s="769"/>
      <c r="Q92" s="503"/>
      <c r="R92" s="162"/>
      <c r="S92" s="24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47">
      <c r="A93" s="162"/>
      <c r="B93" s="162"/>
      <c r="C93" s="373"/>
      <c r="D93" s="769"/>
      <c r="E93" s="769"/>
      <c r="F93" s="769"/>
      <c r="G93" s="769"/>
      <c r="H93" s="769"/>
      <c r="I93" s="769"/>
      <c r="J93" s="769"/>
      <c r="K93" s="769"/>
      <c r="L93" s="769"/>
      <c r="M93" s="769"/>
      <c r="N93" s="769"/>
      <c r="O93" s="769"/>
      <c r="P93" s="769"/>
      <c r="Q93" s="503"/>
      <c r="R93" s="162"/>
      <c r="S93" s="26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47">
      <c r="A94" s="162"/>
      <c r="B94" s="162"/>
      <c r="C94" s="373"/>
      <c r="D94" s="769"/>
      <c r="E94" s="769"/>
      <c r="F94" s="769"/>
      <c r="G94" s="769"/>
      <c r="H94" s="769"/>
      <c r="I94" s="769"/>
      <c r="J94" s="769"/>
      <c r="K94" s="769"/>
      <c r="L94" s="769"/>
      <c r="M94" s="769"/>
      <c r="N94" s="769"/>
      <c r="O94" s="769"/>
      <c r="P94" s="769"/>
      <c r="Q94" s="503"/>
      <c r="R94" s="162"/>
      <c r="S94" s="26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47">
      <c r="A95" s="162"/>
      <c r="B95" s="162"/>
      <c r="C95" s="373"/>
      <c r="D95" s="769"/>
      <c r="E95" s="769"/>
      <c r="F95" s="769"/>
      <c r="G95" s="769"/>
      <c r="H95" s="769"/>
      <c r="I95" s="769"/>
      <c r="J95" s="769"/>
      <c r="K95" s="769"/>
      <c r="L95" s="769"/>
      <c r="M95" s="769"/>
      <c r="N95" s="769"/>
      <c r="O95" s="769"/>
      <c r="P95" s="769"/>
      <c r="Q95" s="503"/>
      <c r="R95" s="162"/>
      <c r="S95" s="26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96" spans="1:47">
      <c r="A96" s="162"/>
      <c r="B96" s="162"/>
      <c r="C96" s="373"/>
      <c r="D96" s="769"/>
      <c r="E96" s="769"/>
      <c r="F96" s="769"/>
      <c r="G96" s="769"/>
      <c r="H96" s="769"/>
      <c r="I96" s="769"/>
      <c r="J96" s="769"/>
      <c r="K96" s="769"/>
      <c r="L96" s="769"/>
      <c r="M96" s="769"/>
      <c r="N96" s="769"/>
      <c r="O96" s="769"/>
      <c r="P96" s="769"/>
      <c r="Q96" s="503"/>
      <c r="R96" s="162"/>
      <c r="S96" s="26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</row>
    <row r="97" spans="1:32">
      <c r="A97" s="162"/>
      <c r="B97" s="162"/>
      <c r="C97" s="373"/>
      <c r="D97" s="769"/>
      <c r="E97" s="769"/>
      <c r="F97" s="769"/>
      <c r="G97" s="769"/>
      <c r="H97" s="769"/>
      <c r="I97" s="769"/>
      <c r="J97" s="769"/>
      <c r="K97" s="769"/>
      <c r="L97" s="769"/>
      <c r="M97" s="769"/>
      <c r="N97" s="769"/>
      <c r="O97" s="769"/>
      <c r="P97" s="769"/>
      <c r="Q97" s="503"/>
      <c r="R97" s="162"/>
      <c r="S97" s="26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</row>
    <row r="98" spans="1:32">
      <c r="A98" s="162"/>
      <c r="B98" s="162"/>
      <c r="C98" s="373"/>
      <c r="D98" s="769"/>
      <c r="E98" s="769"/>
      <c r="F98" s="769"/>
      <c r="G98" s="769"/>
      <c r="H98" s="769"/>
      <c r="I98" s="769"/>
      <c r="J98" s="769"/>
      <c r="K98" s="769"/>
      <c r="L98" s="769"/>
      <c r="M98" s="769"/>
      <c r="N98" s="769"/>
      <c r="O98" s="769"/>
      <c r="P98" s="769"/>
      <c r="Q98" s="503"/>
      <c r="R98" s="162"/>
      <c r="S98" s="26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</row>
    <row r="99" spans="1:32">
      <c r="A99" s="162"/>
      <c r="B99" s="162"/>
      <c r="C99" s="74"/>
      <c r="D99" s="503"/>
      <c r="E99" s="503"/>
      <c r="F99" s="503"/>
      <c r="G99" s="503"/>
      <c r="H99" s="503"/>
      <c r="I99" s="503"/>
      <c r="J99" s="503"/>
      <c r="K99" s="503"/>
      <c r="L99" s="503"/>
      <c r="M99" s="503"/>
      <c r="N99" s="503"/>
      <c r="O99" s="503"/>
      <c r="P99" s="503"/>
      <c r="Q99" s="772"/>
      <c r="R99" s="495"/>
      <c r="S99" s="26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</row>
    <row r="100" spans="1:32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26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</row>
    <row r="101" spans="1:32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26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</row>
    <row r="102" spans="1:32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26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26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57"/>
      <c r="L104" s="162"/>
      <c r="M104" s="162"/>
      <c r="N104" s="162"/>
      <c r="O104" s="57"/>
      <c r="P104" s="162"/>
      <c r="Q104" s="162"/>
      <c r="R104" s="162"/>
      <c r="S104" s="26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>
      <c r="A105" s="162"/>
      <c r="B105" s="128"/>
      <c r="C105" s="128"/>
      <c r="D105" s="128"/>
      <c r="E105" s="128"/>
      <c r="F105" s="128"/>
      <c r="G105" s="128"/>
      <c r="H105" s="128"/>
      <c r="I105" s="128"/>
      <c r="J105" s="128"/>
      <c r="K105" s="490"/>
      <c r="L105" s="128"/>
      <c r="M105" s="234"/>
      <c r="N105" s="234"/>
      <c r="O105" s="235"/>
      <c r="P105" s="236"/>
      <c r="Q105" s="162"/>
      <c r="R105" s="162"/>
      <c r="S105" s="26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  <row r="106" spans="1:32">
      <c r="A106" s="162"/>
      <c r="B106" s="241"/>
      <c r="C106" s="58"/>
      <c r="D106" s="58"/>
      <c r="E106" s="58"/>
      <c r="F106" s="244"/>
      <c r="G106" s="244"/>
      <c r="H106" s="244"/>
      <c r="I106" s="244"/>
      <c r="J106" s="244"/>
      <c r="K106" s="498"/>
      <c r="L106" s="244"/>
      <c r="M106" s="238"/>
      <c r="N106" s="238"/>
      <c r="O106" s="239"/>
      <c r="P106" s="239"/>
      <c r="Q106" s="162"/>
      <c r="R106" s="162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</row>
    <row r="107" spans="1:32">
      <c r="A107" s="162"/>
      <c r="B107" s="241"/>
      <c r="C107" s="58"/>
      <c r="D107" s="58"/>
      <c r="E107" s="58"/>
      <c r="F107" s="244"/>
      <c r="G107" s="244"/>
      <c r="H107" s="244"/>
      <c r="I107" s="244"/>
      <c r="J107" s="244"/>
      <c r="K107" s="498"/>
      <c r="L107" s="244"/>
      <c r="M107" s="238"/>
      <c r="N107" s="238"/>
      <c r="O107" s="239"/>
      <c r="P107" s="239"/>
      <c r="Q107" s="162"/>
      <c r="R107" s="162"/>
      <c r="S107" s="24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>
      <c r="A108" s="162"/>
      <c r="B108" s="241"/>
      <c r="C108" s="58"/>
      <c r="D108" s="58"/>
      <c r="E108" s="58"/>
      <c r="F108" s="244"/>
      <c r="G108" s="244"/>
      <c r="H108" s="244"/>
      <c r="I108" s="244"/>
      <c r="J108" s="244"/>
      <c r="K108" s="498"/>
      <c r="L108" s="244"/>
      <c r="M108" s="238"/>
      <c r="N108" s="238"/>
      <c r="O108" s="239"/>
      <c r="P108" s="239"/>
      <c r="Q108" s="162"/>
      <c r="R108" s="162"/>
      <c r="S108" s="26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</row>
    <row r="109" spans="1:32">
      <c r="A109" s="162"/>
      <c r="B109" s="241"/>
      <c r="C109" s="58"/>
      <c r="D109" s="58"/>
      <c r="E109" s="58"/>
      <c r="F109" s="244"/>
      <c r="G109" s="244"/>
      <c r="H109" s="244"/>
      <c r="I109" s="244"/>
      <c r="J109" s="244"/>
      <c r="K109" s="498"/>
      <c r="L109" s="244"/>
      <c r="M109" s="238"/>
      <c r="N109" s="238"/>
      <c r="O109" s="239"/>
      <c r="P109" s="239"/>
      <c r="Q109" s="162"/>
      <c r="R109" s="162"/>
      <c r="S109" s="26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</row>
    <row r="110" spans="1:32">
      <c r="A110" s="162"/>
      <c r="B110" s="241"/>
      <c r="C110" s="58"/>
      <c r="D110" s="58"/>
      <c r="E110" s="58"/>
      <c r="F110" s="244"/>
      <c r="G110" s="244"/>
      <c r="H110" s="244"/>
      <c r="I110" s="244"/>
      <c r="J110" s="244"/>
      <c r="K110" s="498"/>
      <c r="L110" s="244"/>
      <c r="M110" s="238"/>
      <c r="N110" s="238"/>
      <c r="O110" s="239"/>
      <c r="P110" s="239"/>
      <c r="Q110" s="162"/>
      <c r="R110" s="162"/>
      <c r="S110" s="26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</row>
    <row r="111" spans="1:32">
      <c r="A111" s="162"/>
      <c r="B111" s="241"/>
      <c r="C111" s="58"/>
      <c r="D111" s="58"/>
      <c r="E111" s="58"/>
      <c r="F111" s="244"/>
      <c r="G111" s="244"/>
      <c r="H111" s="244"/>
      <c r="I111" s="244"/>
      <c r="J111" s="244"/>
      <c r="K111" s="498"/>
      <c r="L111" s="244"/>
      <c r="M111" s="238"/>
      <c r="N111" s="238"/>
      <c r="O111" s="239"/>
      <c r="P111" s="239"/>
      <c r="Q111" s="162"/>
      <c r="R111" s="162"/>
      <c r="S111" s="26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</row>
    <row r="112" spans="1:32">
      <c r="A112" s="162"/>
      <c r="B112" s="241"/>
      <c r="C112" s="58"/>
      <c r="D112" s="58"/>
      <c r="E112" s="58"/>
      <c r="F112" s="244"/>
      <c r="G112" s="244"/>
      <c r="H112" s="244"/>
      <c r="I112" s="244"/>
      <c r="J112" s="244"/>
      <c r="K112" s="498"/>
      <c r="L112" s="244"/>
      <c r="M112" s="238"/>
      <c r="N112" s="238"/>
      <c r="O112" s="239"/>
      <c r="P112" s="239"/>
      <c r="Q112" s="162"/>
      <c r="R112" s="162"/>
      <c r="S112" s="26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</row>
    <row r="113" spans="1:32">
      <c r="A113" s="162"/>
      <c r="B113" s="57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26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</row>
    <row r="114" spans="1:32">
      <c r="A114" s="162"/>
      <c r="B114" s="240"/>
      <c r="C114" s="128"/>
      <c r="D114" s="128"/>
      <c r="E114" s="128"/>
      <c r="F114" s="128"/>
      <c r="G114" s="128"/>
      <c r="H114" s="128"/>
      <c r="I114" s="128"/>
      <c r="J114" s="128"/>
      <c r="K114" s="128"/>
      <c r="L114" s="162"/>
      <c r="M114" s="162"/>
      <c r="N114" s="162"/>
      <c r="O114" s="162"/>
      <c r="P114" s="162"/>
      <c r="Q114" s="162"/>
      <c r="R114" s="162"/>
      <c r="S114" s="26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</row>
    <row r="115" spans="1:32">
      <c r="A115" s="162"/>
      <c r="B115" s="241"/>
      <c r="C115" s="242"/>
      <c r="D115" s="242"/>
      <c r="E115" s="242"/>
      <c r="F115" s="244"/>
      <c r="G115" s="244"/>
      <c r="H115" s="244"/>
      <c r="I115" s="244"/>
      <c r="J115" s="244"/>
      <c r="K115" s="244"/>
      <c r="L115" s="162"/>
      <c r="M115" s="239"/>
      <c r="N115" s="239"/>
      <c r="O115" s="239"/>
      <c r="P115" s="238"/>
      <c r="Q115" s="162"/>
      <c r="R115" s="162"/>
      <c r="S115" s="26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</row>
    <row r="116" spans="1:32">
      <c r="A116" s="162"/>
      <c r="B116" s="241"/>
      <c r="C116" s="242"/>
      <c r="D116" s="242"/>
      <c r="E116" s="242"/>
      <c r="F116" s="244"/>
      <c r="G116" s="244"/>
      <c r="H116" s="244"/>
      <c r="I116" s="244"/>
      <c r="J116" s="244"/>
      <c r="K116" s="244"/>
      <c r="L116" s="162"/>
      <c r="M116" s="239"/>
      <c r="N116" s="239"/>
      <c r="O116" s="239"/>
      <c r="P116" s="238"/>
      <c r="Q116" s="162"/>
      <c r="R116" s="162"/>
      <c r="S116" s="26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</row>
    <row r="117" spans="1:32">
      <c r="A117" s="162"/>
      <c r="B117" s="241"/>
      <c r="C117" s="242"/>
      <c r="D117" s="242"/>
      <c r="E117" s="242"/>
      <c r="F117" s="244"/>
      <c r="G117" s="244"/>
      <c r="H117" s="244"/>
      <c r="I117" s="244"/>
      <c r="J117" s="244"/>
      <c r="K117" s="244"/>
      <c r="L117" s="162"/>
      <c r="M117" s="239"/>
      <c r="N117" s="239"/>
      <c r="O117" s="239"/>
      <c r="P117" s="238"/>
      <c r="Q117" s="162"/>
      <c r="R117" s="162"/>
      <c r="S117" s="26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</row>
    <row r="118" spans="1:32">
      <c r="A118" s="162"/>
      <c r="B118" s="241"/>
      <c r="C118" s="242"/>
      <c r="D118" s="242"/>
      <c r="E118" s="242"/>
      <c r="F118" s="244"/>
      <c r="G118" s="244"/>
      <c r="H118" s="244"/>
      <c r="I118" s="244"/>
      <c r="J118" s="244"/>
      <c r="K118" s="244"/>
      <c r="L118" s="162"/>
      <c r="M118" s="239"/>
      <c r="N118" s="239"/>
      <c r="O118" s="239"/>
      <c r="P118" s="238"/>
      <c r="Q118" s="162"/>
      <c r="R118" s="162"/>
      <c r="S118" s="26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</row>
    <row r="119" spans="1:32">
      <c r="A119" s="162"/>
      <c r="B119" s="241"/>
      <c r="C119" s="242"/>
      <c r="D119" s="242"/>
      <c r="E119" s="242"/>
      <c r="F119" s="244"/>
      <c r="G119" s="244"/>
      <c r="H119" s="244"/>
      <c r="I119" s="244"/>
      <c r="J119" s="244"/>
      <c r="K119" s="244"/>
      <c r="L119" s="162"/>
      <c r="M119" s="239"/>
      <c r="N119" s="239"/>
      <c r="O119" s="239"/>
      <c r="P119" s="238"/>
      <c r="Q119" s="162"/>
      <c r="R119" s="162"/>
      <c r="S119" s="26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</row>
    <row r="120" spans="1:32">
      <c r="A120" s="162"/>
      <c r="B120" s="241"/>
      <c r="C120" s="242"/>
      <c r="D120" s="242"/>
      <c r="E120" s="242"/>
      <c r="F120" s="244"/>
      <c r="G120" s="244"/>
      <c r="H120" s="244"/>
      <c r="I120" s="244"/>
      <c r="J120" s="244"/>
      <c r="K120" s="244"/>
      <c r="L120" s="162"/>
      <c r="M120" s="239"/>
      <c r="N120" s="239"/>
      <c r="O120" s="239"/>
      <c r="P120" s="238"/>
      <c r="Q120" s="162"/>
      <c r="R120" s="162"/>
      <c r="S120" s="26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</row>
    <row r="121" spans="1:32">
      <c r="A121" s="162"/>
      <c r="B121" s="241"/>
      <c r="C121" s="242"/>
      <c r="D121" s="242"/>
      <c r="E121" s="242"/>
      <c r="F121" s="244"/>
      <c r="G121" s="244"/>
      <c r="H121" s="244"/>
      <c r="I121" s="244"/>
      <c r="J121" s="244"/>
      <c r="K121" s="244"/>
      <c r="L121" s="162"/>
      <c r="M121" s="239"/>
      <c r="N121" s="239"/>
      <c r="O121" s="239"/>
      <c r="P121" s="238"/>
      <c r="Q121" s="162"/>
      <c r="R121" s="162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</row>
    <row r="122" spans="1:32">
      <c r="A122" s="162"/>
      <c r="B122" s="57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24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>
      <c r="A123" s="162"/>
      <c r="B123" s="240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62"/>
      <c r="N123" s="162"/>
      <c r="O123" s="162"/>
      <c r="P123" s="162"/>
      <c r="Q123" s="162"/>
      <c r="R123" s="162"/>
      <c r="S123" s="26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</row>
    <row r="124" spans="1:32">
      <c r="A124" s="162"/>
      <c r="B124" s="241"/>
      <c r="C124" s="244"/>
      <c r="D124" s="244"/>
      <c r="E124" s="244"/>
      <c r="F124" s="242"/>
      <c r="G124" s="242"/>
      <c r="H124" s="242"/>
      <c r="I124" s="242"/>
      <c r="J124" s="242"/>
      <c r="K124" s="244"/>
      <c r="L124" s="499"/>
      <c r="M124" s="162"/>
      <c r="N124" s="162"/>
      <c r="O124" s="162"/>
      <c r="P124" s="162"/>
      <c r="Q124" s="162"/>
      <c r="R124" s="162"/>
      <c r="S124" s="26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</row>
    <row r="125" spans="1:32">
      <c r="A125" s="162"/>
      <c r="B125" s="241"/>
      <c r="C125" s="244"/>
      <c r="D125" s="244"/>
      <c r="E125" s="244"/>
      <c r="F125" s="242"/>
      <c r="G125" s="242"/>
      <c r="H125" s="242"/>
      <c r="I125" s="242"/>
      <c r="J125" s="242"/>
      <c r="K125" s="244"/>
      <c r="L125" s="499"/>
      <c r="M125" s="162"/>
      <c r="N125" s="162"/>
      <c r="O125" s="162"/>
      <c r="P125" s="162"/>
      <c r="Q125" s="162"/>
      <c r="R125" s="162"/>
      <c r="S125" s="26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</row>
    <row r="126" spans="1:32">
      <c r="A126" s="162"/>
      <c r="B126" s="241"/>
      <c r="C126" s="244"/>
      <c r="D126" s="244"/>
      <c r="E126" s="244"/>
      <c r="F126" s="242"/>
      <c r="G126" s="242"/>
      <c r="H126" s="242"/>
      <c r="I126" s="242"/>
      <c r="J126" s="242"/>
      <c r="K126" s="244"/>
      <c r="L126" s="499"/>
      <c r="M126" s="162"/>
      <c r="N126" s="162"/>
      <c r="O126" s="162"/>
      <c r="P126" s="162"/>
      <c r="Q126" s="162"/>
      <c r="R126" s="162"/>
      <c r="S126" s="26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</row>
    <row r="127" spans="1:32">
      <c r="A127" s="162"/>
      <c r="B127" s="241"/>
      <c r="C127" s="244"/>
      <c r="D127" s="244"/>
      <c r="E127" s="244"/>
      <c r="F127" s="242"/>
      <c r="G127" s="242"/>
      <c r="H127" s="242"/>
      <c r="I127" s="242"/>
      <c r="J127" s="242"/>
      <c r="K127" s="244"/>
      <c r="L127" s="499"/>
      <c r="M127" s="162"/>
      <c r="N127" s="162"/>
      <c r="O127" s="162"/>
      <c r="P127" s="162"/>
      <c r="Q127" s="162"/>
      <c r="R127" s="162"/>
      <c r="S127" s="26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</row>
    <row r="128" spans="1:32">
      <c r="A128" s="162"/>
      <c r="B128" s="241"/>
      <c r="C128" s="244"/>
      <c r="D128" s="244"/>
      <c r="E128" s="244"/>
      <c r="F128" s="242"/>
      <c r="G128" s="242"/>
      <c r="H128" s="242"/>
      <c r="I128" s="242"/>
      <c r="J128" s="242"/>
      <c r="K128" s="244"/>
      <c r="L128" s="499"/>
      <c r="M128" s="162"/>
      <c r="N128" s="109"/>
      <c r="O128" s="242"/>
      <c r="P128" s="242"/>
      <c r="Q128" s="242"/>
      <c r="R128" s="162"/>
      <c r="S128" s="26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</row>
    <row r="129" spans="1:32">
      <c r="A129" s="162"/>
      <c r="B129" s="241"/>
      <c r="C129" s="244"/>
      <c r="D129" s="244"/>
      <c r="E129" s="244"/>
      <c r="F129" s="242"/>
      <c r="G129" s="242"/>
      <c r="H129" s="242"/>
      <c r="I129" s="242"/>
      <c r="J129" s="242"/>
      <c r="K129" s="244"/>
      <c r="L129" s="499"/>
      <c r="M129" s="162"/>
      <c r="N129" s="162"/>
      <c r="O129" s="162"/>
      <c r="P129" s="162"/>
      <c r="Q129" s="162"/>
      <c r="R129" s="162"/>
      <c r="S129" s="26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</row>
    <row r="130" spans="1:32">
      <c r="A130" s="162"/>
      <c r="B130" s="241"/>
      <c r="C130" s="244"/>
      <c r="D130" s="244"/>
      <c r="E130" s="244"/>
      <c r="F130" s="242"/>
      <c r="G130" s="242"/>
      <c r="H130" s="242"/>
      <c r="I130" s="242"/>
      <c r="J130" s="242"/>
      <c r="K130" s="244"/>
      <c r="L130" s="499"/>
      <c r="M130" s="162"/>
      <c r="N130" s="162"/>
      <c r="O130" s="162"/>
      <c r="P130" s="162"/>
      <c r="Q130" s="162"/>
      <c r="R130" s="162"/>
      <c r="S130" s="26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</row>
    <row r="131" spans="1:32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669"/>
      <c r="P131" s="669"/>
      <c r="Q131" s="669"/>
      <c r="R131" s="162"/>
      <c r="S131" s="26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</row>
    <row r="132" spans="1:32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374"/>
      <c r="P132" s="500"/>
      <c r="Q132" s="500"/>
      <c r="R132" s="162"/>
      <c r="S132" s="26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</row>
    <row r="133" spans="1:32">
      <c r="A133" s="162"/>
      <c r="B133" s="162"/>
      <c r="C133" s="162"/>
      <c r="D133" s="162"/>
      <c r="E133" s="162"/>
      <c r="F133" s="162"/>
      <c r="G133" s="162"/>
      <c r="H133" s="162"/>
      <c r="I133" s="162"/>
      <c r="J133" s="498"/>
      <c r="K133" s="162"/>
      <c r="L133" s="162"/>
      <c r="M133" s="162"/>
      <c r="N133" s="162"/>
      <c r="O133" s="162"/>
      <c r="P133" s="162"/>
      <c r="Q133" s="162"/>
      <c r="R133" s="162"/>
      <c r="S133" s="26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</row>
    <row r="134" spans="1:32">
      <c r="A134" s="162"/>
      <c r="B134" s="162"/>
      <c r="C134" s="162"/>
      <c r="D134" s="162"/>
      <c r="E134" s="162"/>
      <c r="F134" s="162"/>
      <c r="G134" s="162"/>
      <c r="H134" s="162"/>
      <c r="I134" s="162"/>
      <c r="J134" s="498"/>
      <c r="K134" s="162"/>
      <c r="L134" s="162"/>
      <c r="M134" s="162"/>
      <c r="N134" s="162"/>
      <c r="O134" s="162"/>
      <c r="P134" s="162"/>
      <c r="Q134" s="162"/>
      <c r="R134" s="162"/>
      <c r="S134" s="26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</row>
    <row r="135" spans="1:32">
      <c r="A135" s="162"/>
      <c r="B135" s="162"/>
      <c r="C135" s="162"/>
      <c r="D135" s="162"/>
      <c r="E135" s="162"/>
      <c r="F135" s="162"/>
      <c r="G135" s="162"/>
      <c r="H135" s="162"/>
      <c r="I135" s="162"/>
      <c r="J135" s="498"/>
      <c r="K135" s="162"/>
      <c r="L135" s="162"/>
      <c r="M135" s="162"/>
      <c r="N135" s="162"/>
      <c r="O135" s="162"/>
      <c r="P135" s="162"/>
      <c r="Q135" s="162"/>
      <c r="R135" s="162"/>
      <c r="S135" s="26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</row>
    <row r="136" spans="1:32">
      <c r="A136" s="162"/>
      <c r="B136" s="162"/>
      <c r="C136" s="162"/>
      <c r="D136" s="162"/>
      <c r="E136" s="162"/>
      <c r="F136" s="162"/>
      <c r="G136" s="162"/>
      <c r="H136" s="162"/>
      <c r="I136" s="162"/>
      <c r="J136" s="498"/>
      <c r="K136" s="162"/>
      <c r="L136" s="162"/>
      <c r="M136" s="162"/>
      <c r="N136" s="162"/>
      <c r="O136" s="162"/>
      <c r="P136" s="162"/>
      <c r="Q136" s="162"/>
      <c r="R136" s="162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</row>
    <row r="137" spans="1:32">
      <c r="A137" s="162"/>
      <c r="B137" s="162"/>
      <c r="C137" s="374"/>
      <c r="D137" s="374"/>
      <c r="E137" s="374"/>
      <c r="F137" s="374"/>
      <c r="G137" s="374"/>
      <c r="H137" s="374"/>
      <c r="I137" s="374"/>
      <c r="J137" s="498"/>
      <c r="K137" s="162"/>
      <c r="L137" s="162"/>
      <c r="M137" s="501"/>
      <c r="N137" s="501"/>
      <c r="O137" s="501"/>
      <c r="P137" s="501"/>
      <c r="Q137" s="501"/>
      <c r="R137" s="162"/>
      <c r="S137" s="67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>
      <c r="A138" s="162"/>
      <c r="B138" s="162"/>
      <c r="C138" s="162"/>
      <c r="D138" s="162"/>
      <c r="E138" s="162"/>
      <c r="F138" s="162"/>
      <c r="G138" s="162"/>
      <c r="H138" s="162"/>
      <c r="I138" s="162"/>
      <c r="J138" s="498"/>
      <c r="K138" s="162"/>
      <c r="L138" s="162"/>
      <c r="M138" s="162"/>
      <c r="N138" s="162"/>
      <c r="O138" s="502"/>
      <c r="P138" s="669"/>
      <c r="Q138" s="669"/>
      <c r="R138" s="57"/>
      <c r="S138" s="26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</row>
    <row r="139" spans="1:32">
      <c r="A139" s="162"/>
      <c r="B139" s="162"/>
      <c r="C139" s="162"/>
      <c r="D139" s="162"/>
      <c r="E139" s="162"/>
      <c r="F139" s="162"/>
      <c r="G139" s="162"/>
      <c r="H139" s="162"/>
      <c r="I139" s="162"/>
      <c r="J139" s="498"/>
      <c r="K139" s="162"/>
      <c r="L139" s="162"/>
      <c r="M139" s="162"/>
      <c r="N139" s="162"/>
      <c r="O139" s="374"/>
      <c r="P139" s="109"/>
      <c r="Q139" s="109"/>
      <c r="R139" s="109"/>
      <c r="S139" s="26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</row>
    <row r="140" spans="1:32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374"/>
      <c r="P140" s="109"/>
      <c r="Q140" s="109"/>
      <c r="R140" s="109"/>
      <c r="S140" s="26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</row>
    <row r="141" spans="1:32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374"/>
      <c r="P141" s="109"/>
      <c r="Q141" s="109"/>
      <c r="R141" s="109"/>
      <c r="S141" s="26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</row>
    <row r="142" spans="1:32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374"/>
      <c r="P142" s="109"/>
      <c r="Q142" s="109"/>
      <c r="R142" s="109"/>
      <c r="S142" s="26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</row>
    <row r="143" spans="1:32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374"/>
      <c r="P143" s="109"/>
      <c r="Q143" s="109"/>
      <c r="R143" s="109"/>
      <c r="S143" s="26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</row>
    <row r="144" spans="1:32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669"/>
      <c r="P144" s="58"/>
      <c r="Q144" s="58"/>
      <c r="R144" s="58"/>
      <c r="S144" s="26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</row>
    <row r="145" spans="1:33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669"/>
      <c r="P145" s="58"/>
      <c r="Q145" s="58"/>
      <c r="R145" s="58"/>
      <c r="S145" s="26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</row>
    <row r="146" spans="1:33">
      <c r="A146" s="162"/>
      <c r="B146" s="501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26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</row>
    <row r="147" spans="1:33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26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</row>
    <row r="148" spans="1:33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26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</row>
    <row r="149" spans="1:33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26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</row>
    <row r="150" spans="1:33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26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</row>
    <row r="151" spans="1:33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501"/>
      <c r="T151" s="125"/>
      <c r="U151" s="125"/>
      <c r="V151" s="125"/>
      <c r="W151" s="125"/>
      <c r="X151" s="125"/>
      <c r="Y151" s="125"/>
      <c r="Z151" s="125"/>
      <c r="AA151" s="19"/>
      <c r="AB151" s="19"/>
      <c r="AC151" s="19"/>
      <c r="AD151" s="19"/>
      <c r="AE151" s="19"/>
      <c r="AF151" s="19"/>
    </row>
    <row r="152" spans="1:33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67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1"/>
    </row>
    <row r="153" spans="1:33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26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21"/>
    </row>
    <row r="154" spans="1:33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26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21"/>
    </row>
    <row r="155" spans="1:33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26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21"/>
    </row>
    <row r="156" spans="1:33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26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21"/>
    </row>
    <row r="157" spans="1:33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26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21"/>
    </row>
    <row r="158" spans="1:33">
      <c r="A158" s="162"/>
      <c r="B158" s="162"/>
      <c r="C158" s="501"/>
      <c r="D158" s="501"/>
      <c r="E158" s="501"/>
      <c r="F158" s="501"/>
      <c r="G158" s="501"/>
      <c r="H158" s="501"/>
      <c r="I158" s="501"/>
      <c r="J158" s="501"/>
      <c r="K158" s="501"/>
      <c r="L158" s="501"/>
      <c r="M158" s="501"/>
      <c r="N158" s="501"/>
      <c r="O158" s="501"/>
      <c r="P158" s="501"/>
      <c r="Q158" s="501"/>
      <c r="R158" s="162"/>
      <c r="S158" s="26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21"/>
    </row>
    <row r="159" spans="1:33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26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21"/>
    </row>
    <row r="160" spans="1:33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26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21"/>
    </row>
    <row r="161" spans="1:184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26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21"/>
    </row>
    <row r="162" spans="1:184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26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21"/>
    </row>
    <row r="163" spans="1:184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26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21"/>
    </row>
    <row r="164" spans="1:184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26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21"/>
    </row>
    <row r="165" spans="1:184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26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70"/>
      <c r="AG165" s="133"/>
    </row>
    <row r="166" spans="1:184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501"/>
      <c r="S166" s="9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3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/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</row>
    <row r="167" spans="1:184">
      <c r="A167" s="162"/>
      <c r="B167" s="501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26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H167" s="126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W167" s="126"/>
      <c r="AX167" s="80"/>
      <c r="BL167" s="126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CA167" s="126"/>
      <c r="CB167" s="80"/>
      <c r="CC167" s="80"/>
      <c r="CD167" s="80"/>
      <c r="CE167" s="80"/>
      <c r="CF167" s="80"/>
      <c r="CG167" s="80"/>
      <c r="CH167" s="80"/>
      <c r="CI167" s="80"/>
      <c r="CJ167" s="80"/>
      <c r="CK167" s="80"/>
      <c r="CL167" s="80"/>
      <c r="CM167" s="80"/>
      <c r="CN167" s="80"/>
      <c r="CP167" s="126"/>
      <c r="CQ167" s="80"/>
      <c r="CR167" s="80"/>
      <c r="CS167" s="80"/>
      <c r="CT167" s="80"/>
      <c r="CU167" s="80"/>
      <c r="CV167" s="80"/>
      <c r="CW167" s="80"/>
      <c r="CX167" s="80"/>
      <c r="CY167" s="80"/>
      <c r="CZ167" s="80"/>
      <c r="DA167" s="80"/>
      <c r="DB167" s="80"/>
      <c r="DC167" s="80"/>
      <c r="DE167" s="126"/>
      <c r="DF167" s="80"/>
      <c r="DG167" s="80"/>
      <c r="DH167" s="80"/>
      <c r="DI167" s="80"/>
      <c r="DJ167" s="80"/>
      <c r="DK167" s="80"/>
      <c r="DL167" s="80"/>
      <c r="DM167" s="80"/>
      <c r="DN167" s="80"/>
      <c r="DO167" s="80"/>
      <c r="DP167" s="80"/>
      <c r="DQ167" s="80"/>
      <c r="DR167" s="80"/>
    </row>
    <row r="168" spans="1:184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80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  <c r="AE168" s="253"/>
      <c r="AF168" s="253"/>
      <c r="AH168" s="80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W168" s="80"/>
      <c r="AX168" s="254"/>
      <c r="BL168" s="80"/>
      <c r="BM168" s="254"/>
      <c r="BN168" s="254"/>
      <c r="BO168" s="254"/>
      <c r="BP168" s="254"/>
      <c r="BQ168" s="254"/>
      <c r="BR168" s="254"/>
      <c r="BS168" s="254"/>
      <c r="BT168" s="254"/>
      <c r="BU168" s="254"/>
      <c r="BV168" s="254"/>
      <c r="BW168" s="254"/>
      <c r="BX168" s="254"/>
      <c r="BY168" s="254"/>
      <c r="CA168" s="80"/>
      <c r="CB168" s="254"/>
      <c r="CC168" s="254"/>
      <c r="CD168" s="254"/>
      <c r="CE168" s="254"/>
      <c r="CF168" s="254"/>
      <c r="CG168" s="254"/>
      <c r="CH168" s="254"/>
      <c r="CI168" s="254"/>
      <c r="CJ168" s="254"/>
      <c r="CK168" s="254"/>
      <c r="CL168" s="254"/>
      <c r="CM168" s="254"/>
      <c r="CN168" s="254"/>
      <c r="CP168" s="80"/>
      <c r="CQ168" s="254"/>
      <c r="CR168" s="254"/>
      <c r="CS168" s="254"/>
      <c r="CT168" s="254"/>
      <c r="CU168" s="254"/>
      <c r="CV168" s="254"/>
      <c r="CW168" s="254"/>
      <c r="CX168" s="254"/>
      <c r="CY168" s="254"/>
      <c r="CZ168" s="254"/>
      <c r="DA168" s="254"/>
      <c r="DB168" s="254"/>
      <c r="DC168" s="254"/>
      <c r="DE168" s="80"/>
      <c r="DF168" s="254"/>
      <c r="DG168" s="254"/>
      <c r="DH168" s="254"/>
      <c r="DI168" s="254"/>
      <c r="DJ168" s="254"/>
      <c r="DK168" s="254"/>
      <c r="DL168" s="254"/>
      <c r="DM168" s="254"/>
      <c r="DN168" s="254"/>
      <c r="DO168" s="254"/>
      <c r="DP168" s="254"/>
      <c r="DQ168" s="254"/>
      <c r="DR168" s="254"/>
    </row>
    <row r="169" spans="1:184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80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53"/>
      <c r="AH169" s="80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W169" s="80"/>
      <c r="AX169" s="254"/>
      <c r="BL169" s="80"/>
      <c r="BM169" s="254"/>
      <c r="BN169" s="254"/>
      <c r="BO169" s="254"/>
      <c r="BP169" s="254"/>
      <c r="BQ169" s="254"/>
      <c r="BR169" s="254"/>
      <c r="BS169" s="254"/>
      <c r="BT169" s="254"/>
      <c r="BU169" s="254"/>
      <c r="BV169" s="254"/>
      <c r="BW169" s="254"/>
      <c r="BX169" s="254"/>
      <c r="BY169" s="254"/>
      <c r="CA169" s="80"/>
      <c r="CB169" s="254"/>
      <c r="CC169" s="254"/>
      <c r="CD169" s="254"/>
      <c r="CE169" s="254"/>
      <c r="CF169" s="254"/>
      <c r="CG169" s="254"/>
      <c r="CH169" s="254"/>
      <c r="CI169" s="254"/>
      <c r="CJ169" s="254"/>
      <c r="CK169" s="254"/>
      <c r="CL169" s="254"/>
      <c r="CM169" s="254"/>
      <c r="CN169" s="254"/>
      <c r="CP169" s="80"/>
      <c r="CQ169" s="254"/>
      <c r="CR169" s="254"/>
      <c r="CS169" s="254"/>
      <c r="CT169" s="254"/>
      <c r="CU169" s="254"/>
      <c r="CV169" s="254"/>
      <c r="CW169" s="254"/>
      <c r="CX169" s="254"/>
      <c r="CY169" s="254"/>
      <c r="CZ169" s="254"/>
      <c r="DA169" s="254"/>
      <c r="DB169" s="254"/>
      <c r="DC169" s="254"/>
      <c r="DE169" s="80"/>
      <c r="DF169" s="254"/>
      <c r="DG169" s="254"/>
      <c r="DH169" s="254"/>
      <c r="DI169" s="254"/>
      <c r="DJ169" s="254"/>
      <c r="DK169" s="254"/>
      <c r="DL169" s="254"/>
      <c r="DM169" s="254"/>
      <c r="DN169" s="254"/>
      <c r="DO169" s="254"/>
      <c r="DP169" s="254"/>
      <c r="DQ169" s="254"/>
      <c r="DR169" s="254"/>
    </row>
    <row r="170" spans="1:184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80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H170" s="80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W170" s="80"/>
      <c r="AX170" s="254"/>
      <c r="BL170" s="80"/>
      <c r="BM170" s="254"/>
      <c r="BN170" s="254"/>
      <c r="BO170" s="254"/>
      <c r="BP170" s="254"/>
      <c r="BQ170" s="254"/>
      <c r="BR170" s="254"/>
      <c r="BS170" s="254"/>
      <c r="BT170" s="254"/>
      <c r="BU170" s="254"/>
      <c r="BV170" s="254"/>
      <c r="BW170" s="254"/>
      <c r="BX170" s="254"/>
      <c r="BY170" s="254"/>
      <c r="CA170" s="80"/>
      <c r="CB170" s="254"/>
      <c r="CC170" s="254"/>
      <c r="CD170" s="254"/>
      <c r="CE170" s="254"/>
      <c r="CF170" s="254"/>
      <c r="CG170" s="254"/>
      <c r="CH170" s="254"/>
      <c r="CI170" s="254"/>
      <c r="CJ170" s="254"/>
      <c r="CK170" s="254"/>
      <c r="CL170" s="254"/>
      <c r="CM170" s="254"/>
      <c r="CN170" s="254"/>
      <c r="CP170" s="80"/>
      <c r="CQ170" s="254"/>
      <c r="CR170" s="254"/>
      <c r="CS170" s="254"/>
      <c r="CT170" s="254"/>
      <c r="CU170" s="254"/>
      <c r="CV170" s="254"/>
      <c r="CW170" s="254"/>
      <c r="CX170" s="254"/>
      <c r="CY170" s="254"/>
      <c r="CZ170" s="254"/>
      <c r="DA170" s="254"/>
      <c r="DB170" s="254"/>
      <c r="DC170" s="254"/>
      <c r="DE170" s="80"/>
      <c r="DF170" s="254"/>
      <c r="DG170" s="254"/>
      <c r="DH170" s="254"/>
      <c r="DI170" s="254"/>
      <c r="DJ170" s="254"/>
      <c r="DK170" s="254"/>
      <c r="DL170" s="254"/>
      <c r="DM170" s="254"/>
      <c r="DN170" s="254"/>
      <c r="DO170" s="254"/>
      <c r="DP170" s="254"/>
      <c r="DQ170" s="254"/>
      <c r="DR170" s="254"/>
    </row>
    <row r="171" spans="1:184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80"/>
      <c r="T171" s="253"/>
      <c r="U171" s="253"/>
      <c r="V171" s="253"/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H171" s="80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W171" s="80"/>
      <c r="AX171" s="254"/>
      <c r="BL171" s="80"/>
      <c r="BM171" s="254"/>
      <c r="BN171" s="254"/>
      <c r="BO171" s="254"/>
      <c r="BP171" s="254"/>
      <c r="BQ171" s="254"/>
      <c r="BR171" s="254"/>
      <c r="BS171" s="254"/>
      <c r="BT171" s="254"/>
      <c r="BU171" s="254"/>
      <c r="BV171" s="254"/>
      <c r="BW171" s="254"/>
      <c r="BX171" s="254"/>
      <c r="BY171" s="254"/>
      <c r="CA171" s="80"/>
      <c r="CB171" s="254"/>
      <c r="CC171" s="254"/>
      <c r="CD171" s="254"/>
      <c r="CE171" s="254"/>
      <c r="CF171" s="254"/>
      <c r="CG171" s="254"/>
      <c r="CH171" s="254"/>
      <c r="CI171" s="254"/>
      <c r="CJ171" s="254"/>
      <c r="CK171" s="254"/>
      <c r="CL171" s="254"/>
      <c r="CM171" s="254"/>
      <c r="CN171" s="254"/>
      <c r="CP171" s="80"/>
      <c r="CQ171" s="254"/>
      <c r="CR171" s="254"/>
      <c r="CS171" s="254"/>
      <c r="CT171" s="254"/>
      <c r="CU171" s="254"/>
      <c r="CV171" s="254"/>
      <c r="CW171" s="254"/>
      <c r="CX171" s="254"/>
      <c r="CY171" s="254"/>
      <c r="CZ171" s="254"/>
      <c r="DA171" s="254"/>
      <c r="DB171" s="254"/>
      <c r="DC171" s="254"/>
      <c r="DE171" s="80"/>
      <c r="DF171" s="254"/>
      <c r="DG171" s="254"/>
      <c r="DH171" s="254"/>
      <c r="DI171" s="254"/>
      <c r="DJ171" s="254"/>
      <c r="DK171" s="254"/>
      <c r="DL171" s="254"/>
      <c r="DM171" s="254"/>
      <c r="DN171" s="254"/>
      <c r="DO171" s="254"/>
      <c r="DP171" s="254"/>
      <c r="DQ171" s="254"/>
      <c r="DR171" s="254"/>
    </row>
    <row r="172" spans="1:184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80"/>
      <c r="T172" s="253"/>
      <c r="U172" s="253"/>
      <c r="V172" s="253"/>
      <c r="W172" s="253"/>
      <c r="X172" s="253"/>
      <c r="Y172" s="253"/>
      <c r="Z172" s="253"/>
      <c r="AA172" s="253"/>
      <c r="AB172" s="253"/>
      <c r="AC172" s="253"/>
      <c r="AD172" s="253"/>
      <c r="AE172" s="253"/>
      <c r="AF172" s="253"/>
      <c r="AH172" s="80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W172" s="80"/>
      <c r="AX172" s="254"/>
      <c r="BL172" s="80"/>
      <c r="BM172" s="254"/>
      <c r="BN172" s="254"/>
      <c r="BO172" s="254"/>
      <c r="BP172" s="254"/>
      <c r="BQ172" s="254"/>
      <c r="BR172" s="254"/>
      <c r="BS172" s="254"/>
      <c r="BT172" s="254"/>
      <c r="BU172" s="254"/>
      <c r="BV172" s="254"/>
      <c r="BW172" s="254"/>
      <c r="BX172" s="254"/>
      <c r="BY172" s="254"/>
      <c r="CA172" s="80"/>
      <c r="CB172" s="254"/>
      <c r="CC172" s="254"/>
      <c r="CD172" s="254"/>
      <c r="CE172" s="254"/>
      <c r="CF172" s="254"/>
      <c r="CG172" s="254"/>
      <c r="CH172" s="254"/>
      <c r="CI172" s="254"/>
      <c r="CJ172" s="254"/>
      <c r="CK172" s="254"/>
      <c r="CL172" s="254"/>
      <c r="CM172" s="254"/>
      <c r="CN172" s="254"/>
      <c r="CP172" s="80"/>
      <c r="CQ172" s="254"/>
      <c r="CR172" s="254"/>
      <c r="CS172" s="254"/>
      <c r="CT172" s="254"/>
      <c r="CU172" s="254"/>
      <c r="CV172" s="254"/>
      <c r="CW172" s="254"/>
      <c r="CX172" s="254"/>
      <c r="CY172" s="254"/>
      <c r="CZ172" s="254"/>
      <c r="DA172" s="254"/>
      <c r="DB172" s="254"/>
      <c r="DC172" s="254"/>
      <c r="DE172" s="80"/>
      <c r="DF172" s="254"/>
      <c r="DG172" s="254"/>
      <c r="DH172" s="254"/>
      <c r="DI172" s="254"/>
      <c r="DJ172" s="254"/>
      <c r="DK172" s="254"/>
      <c r="DL172" s="254"/>
      <c r="DM172" s="254"/>
      <c r="DN172" s="254"/>
      <c r="DO172" s="254"/>
      <c r="DP172" s="254"/>
      <c r="DQ172" s="254"/>
      <c r="DR172" s="254"/>
    </row>
    <row r="173" spans="1:184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80"/>
      <c r="T173" s="253"/>
      <c r="U173" s="253"/>
      <c r="V173" s="253"/>
      <c r="W173" s="253"/>
      <c r="X173" s="253"/>
      <c r="Y173" s="253"/>
      <c r="Z173" s="253"/>
      <c r="AA173" s="253"/>
      <c r="AB173" s="253"/>
      <c r="AC173" s="253"/>
      <c r="AD173" s="253"/>
      <c r="AE173" s="253"/>
      <c r="AF173" s="253"/>
      <c r="AH173" s="80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W173" s="80"/>
      <c r="AX173" s="254"/>
      <c r="BL173" s="80"/>
      <c r="BM173" s="254"/>
      <c r="BN173" s="254"/>
      <c r="BO173" s="254"/>
      <c r="BP173" s="254"/>
      <c r="BQ173" s="254"/>
      <c r="BR173" s="254"/>
      <c r="BS173" s="254"/>
      <c r="BT173" s="254"/>
      <c r="BU173" s="254"/>
      <c r="BV173" s="254"/>
      <c r="BW173" s="254"/>
      <c r="BX173" s="254"/>
      <c r="BY173" s="254"/>
      <c r="CA173" s="80"/>
      <c r="CB173" s="254"/>
      <c r="CC173" s="254"/>
      <c r="CD173" s="254"/>
      <c r="CE173" s="254"/>
      <c r="CF173" s="254"/>
      <c r="CG173" s="254"/>
      <c r="CH173" s="254"/>
      <c r="CI173" s="254"/>
      <c r="CJ173" s="254"/>
      <c r="CK173" s="254"/>
      <c r="CL173" s="254"/>
      <c r="CM173" s="254"/>
      <c r="CN173" s="254"/>
      <c r="CP173" s="80"/>
      <c r="CQ173" s="254"/>
      <c r="CR173" s="254"/>
      <c r="CS173" s="254"/>
      <c r="CT173" s="254"/>
      <c r="CU173" s="254"/>
      <c r="CV173" s="254"/>
      <c r="CW173" s="254"/>
      <c r="CX173" s="254"/>
      <c r="CY173" s="254"/>
      <c r="CZ173" s="254"/>
      <c r="DA173" s="254"/>
      <c r="DB173" s="254"/>
      <c r="DC173" s="254"/>
      <c r="DE173" s="80"/>
      <c r="DF173" s="254"/>
      <c r="DG173" s="254"/>
      <c r="DH173" s="254"/>
      <c r="DI173" s="254"/>
      <c r="DJ173" s="254"/>
      <c r="DK173" s="254"/>
      <c r="DL173" s="254"/>
      <c r="DM173" s="254"/>
      <c r="DN173" s="254"/>
      <c r="DO173" s="254"/>
      <c r="DP173" s="254"/>
      <c r="DQ173" s="254"/>
      <c r="DR173" s="254"/>
    </row>
    <row r="174" spans="1:184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80"/>
      <c r="T174" s="253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  <c r="AE174" s="253"/>
      <c r="AF174" s="253"/>
      <c r="AH174" s="80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W174" s="80"/>
      <c r="AX174" s="254"/>
      <c r="BL174" s="80"/>
      <c r="BM174" s="254"/>
      <c r="BN174" s="254"/>
      <c r="BO174" s="254"/>
      <c r="BP174" s="254"/>
      <c r="BQ174" s="254"/>
      <c r="BR174" s="254"/>
      <c r="BS174" s="254"/>
      <c r="BT174" s="254"/>
      <c r="BU174" s="254"/>
      <c r="BV174" s="254"/>
      <c r="BW174" s="254"/>
      <c r="BX174" s="254"/>
      <c r="BY174" s="254"/>
      <c r="CA174" s="80"/>
      <c r="CB174" s="254"/>
      <c r="CC174" s="254"/>
      <c r="CD174" s="254"/>
      <c r="CE174" s="254"/>
      <c r="CF174" s="254"/>
      <c r="CG174" s="254"/>
      <c r="CH174" s="254"/>
      <c r="CI174" s="254"/>
      <c r="CJ174" s="254"/>
      <c r="CK174" s="254"/>
      <c r="CL174" s="254"/>
      <c r="CM174" s="254"/>
      <c r="CN174" s="254"/>
      <c r="CP174" s="80"/>
      <c r="CQ174" s="254"/>
      <c r="CR174" s="254"/>
      <c r="CS174" s="254"/>
      <c r="CT174" s="254"/>
      <c r="CU174" s="254"/>
      <c r="CV174" s="254"/>
      <c r="CW174" s="254"/>
      <c r="CX174" s="254"/>
      <c r="CY174" s="254"/>
      <c r="CZ174" s="254"/>
      <c r="DA174" s="254"/>
      <c r="DB174" s="254"/>
      <c r="DC174" s="254"/>
      <c r="DE174" s="80"/>
      <c r="DF174" s="254"/>
      <c r="DG174" s="254"/>
      <c r="DH174" s="254"/>
      <c r="DI174" s="254"/>
      <c r="DJ174" s="254"/>
      <c r="DK174" s="254"/>
      <c r="DL174" s="254"/>
      <c r="DM174" s="254"/>
      <c r="DN174" s="254"/>
      <c r="DO174" s="254"/>
      <c r="DP174" s="254"/>
      <c r="DQ174" s="254"/>
      <c r="DR174" s="254"/>
    </row>
    <row r="175" spans="1:184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80"/>
      <c r="T175" s="253"/>
      <c r="U175" s="253"/>
      <c r="V175" s="253"/>
      <c r="W175" s="253"/>
      <c r="X175" s="253"/>
      <c r="Y175" s="253"/>
      <c r="Z175" s="253"/>
      <c r="AA175" s="253"/>
      <c r="AB175" s="253"/>
      <c r="AC175" s="253"/>
      <c r="AD175" s="253"/>
      <c r="AE175" s="253"/>
      <c r="AF175" s="253"/>
      <c r="AH175" s="80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W175" s="80"/>
      <c r="AX175" s="254"/>
      <c r="BL175" s="80"/>
      <c r="BM175" s="254"/>
      <c r="BN175" s="254"/>
      <c r="BO175" s="254"/>
      <c r="BP175" s="254"/>
      <c r="BQ175" s="254"/>
      <c r="BR175" s="254"/>
      <c r="BS175" s="254"/>
      <c r="BT175" s="254"/>
      <c r="BU175" s="254"/>
      <c r="BV175" s="254"/>
      <c r="BW175" s="254"/>
      <c r="BX175" s="254"/>
      <c r="BY175" s="254"/>
      <c r="CA175" s="80"/>
      <c r="CB175" s="254"/>
      <c r="CC175" s="254"/>
      <c r="CD175" s="254"/>
      <c r="CE175" s="254"/>
      <c r="CF175" s="254"/>
      <c r="CG175" s="254"/>
      <c r="CH175" s="254"/>
      <c r="CI175" s="254"/>
      <c r="CJ175" s="254"/>
      <c r="CK175" s="254"/>
      <c r="CL175" s="254"/>
      <c r="CM175" s="254"/>
      <c r="CN175" s="254"/>
      <c r="CP175" s="80"/>
      <c r="CQ175" s="254"/>
      <c r="CR175" s="254"/>
      <c r="CS175" s="254"/>
      <c r="CT175" s="254"/>
      <c r="CU175" s="254"/>
      <c r="CV175" s="254"/>
      <c r="CW175" s="254"/>
      <c r="CX175" s="254"/>
      <c r="CY175" s="254"/>
      <c r="CZ175" s="254"/>
      <c r="DA175" s="254"/>
      <c r="DB175" s="254"/>
      <c r="DC175" s="254"/>
      <c r="DE175" s="80"/>
      <c r="DF175" s="254"/>
      <c r="DG175" s="254"/>
      <c r="DH175" s="254"/>
      <c r="DI175" s="254"/>
      <c r="DJ175" s="254"/>
      <c r="DK175" s="254"/>
      <c r="DL175" s="254"/>
      <c r="DM175" s="254"/>
      <c r="DN175" s="254"/>
      <c r="DO175" s="254"/>
      <c r="DP175" s="254"/>
      <c r="DQ175" s="254"/>
      <c r="DR175" s="254"/>
    </row>
    <row r="176" spans="1:184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80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H176" s="80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W176" s="80"/>
      <c r="AX176" s="254"/>
      <c r="BL176" s="80"/>
      <c r="BM176" s="254"/>
      <c r="BN176" s="254"/>
      <c r="BO176" s="254"/>
      <c r="BP176" s="254"/>
      <c r="BQ176" s="254"/>
      <c r="BR176" s="254"/>
      <c r="BS176" s="254"/>
      <c r="BT176" s="254"/>
      <c r="BU176" s="254"/>
      <c r="BV176" s="254"/>
      <c r="BW176" s="254"/>
      <c r="BX176" s="254"/>
      <c r="BY176" s="254"/>
      <c r="CA176" s="80"/>
      <c r="CB176" s="254"/>
      <c r="CC176" s="254"/>
      <c r="CD176" s="254"/>
      <c r="CE176" s="254"/>
      <c r="CF176" s="254"/>
      <c r="CG176" s="254"/>
      <c r="CH176" s="254"/>
      <c r="CI176" s="254"/>
      <c r="CJ176" s="254"/>
      <c r="CK176" s="254"/>
      <c r="CL176" s="254"/>
      <c r="CM176" s="254"/>
      <c r="CN176" s="254"/>
      <c r="CP176" s="80"/>
      <c r="CQ176" s="254"/>
      <c r="CR176" s="254"/>
      <c r="CS176" s="254"/>
      <c r="CT176" s="254"/>
      <c r="CU176" s="254"/>
      <c r="CV176" s="254"/>
      <c r="CW176" s="254"/>
      <c r="CX176" s="254"/>
      <c r="CY176" s="254"/>
      <c r="CZ176" s="254"/>
      <c r="DA176" s="254"/>
      <c r="DB176" s="254"/>
      <c r="DC176" s="254"/>
      <c r="DE176" s="80"/>
      <c r="DF176" s="254"/>
      <c r="DG176" s="254"/>
      <c r="DH176" s="254"/>
      <c r="DI176" s="254"/>
      <c r="DJ176" s="254"/>
      <c r="DK176" s="254"/>
      <c r="DL176" s="254"/>
      <c r="DM176" s="254"/>
      <c r="DN176" s="254"/>
      <c r="DO176" s="254"/>
      <c r="DP176" s="254"/>
      <c r="DQ176" s="254"/>
      <c r="DR176" s="254"/>
    </row>
    <row r="177" spans="1:122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80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H177" s="80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W177" s="80"/>
      <c r="AX177" s="254"/>
      <c r="BL177" s="80"/>
      <c r="BM177" s="254"/>
      <c r="BN177" s="254"/>
      <c r="BO177" s="254"/>
      <c r="BP177" s="254"/>
      <c r="BQ177" s="254"/>
      <c r="BR177" s="254"/>
      <c r="BS177" s="254"/>
      <c r="BT177" s="254"/>
      <c r="BU177" s="254"/>
      <c r="BV177" s="254"/>
      <c r="BW177" s="254"/>
      <c r="BX177" s="254"/>
      <c r="BY177" s="254"/>
      <c r="CA177" s="80"/>
      <c r="CB177" s="254"/>
      <c r="CC177" s="254"/>
      <c r="CD177" s="254"/>
      <c r="CE177" s="254"/>
      <c r="CF177" s="254"/>
      <c r="CG177" s="254"/>
      <c r="CH177" s="254"/>
      <c r="CI177" s="254"/>
      <c r="CJ177" s="254"/>
      <c r="CK177" s="254"/>
      <c r="CL177" s="254"/>
      <c r="CM177" s="254"/>
      <c r="CN177" s="254"/>
      <c r="CP177" s="80"/>
      <c r="CQ177" s="254"/>
      <c r="CR177" s="254"/>
      <c r="CS177" s="254"/>
      <c r="CT177" s="254"/>
      <c r="CU177" s="254"/>
      <c r="CV177" s="254"/>
      <c r="CW177" s="254"/>
      <c r="CX177" s="254"/>
      <c r="CY177" s="254"/>
      <c r="CZ177" s="254"/>
      <c r="DA177" s="254"/>
      <c r="DB177" s="254"/>
      <c r="DC177" s="254"/>
      <c r="DE177" s="80"/>
      <c r="DF177" s="254"/>
      <c r="DG177" s="254"/>
      <c r="DH177" s="254"/>
      <c r="DI177" s="254"/>
      <c r="DJ177" s="254"/>
      <c r="DK177" s="254"/>
      <c r="DL177" s="254"/>
      <c r="DM177" s="254"/>
      <c r="DN177" s="254"/>
      <c r="DO177" s="254"/>
      <c r="DP177" s="254"/>
      <c r="DQ177" s="254"/>
      <c r="DR177" s="254"/>
    </row>
    <row r="178" spans="1:122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80"/>
      <c r="T178" s="253"/>
      <c r="U178" s="253"/>
      <c r="V178" s="253"/>
      <c r="W178" s="253"/>
      <c r="X178" s="253"/>
      <c r="Y178" s="253"/>
      <c r="Z178" s="253"/>
      <c r="AA178" s="253"/>
      <c r="AB178" s="253"/>
      <c r="AC178" s="253"/>
      <c r="AD178" s="253"/>
      <c r="AE178" s="253"/>
      <c r="AF178" s="253"/>
      <c r="AH178" s="80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W178" s="80"/>
      <c r="AX178" s="254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80"/>
      <c r="BM178" s="254"/>
      <c r="BN178" s="254"/>
      <c r="BO178" s="254"/>
      <c r="BP178" s="254"/>
      <c r="BQ178" s="254"/>
      <c r="BR178" s="254"/>
      <c r="BS178" s="254"/>
      <c r="BT178" s="254"/>
      <c r="BU178" s="254"/>
      <c r="BV178" s="254"/>
      <c r="BW178" s="254"/>
      <c r="BX178" s="254"/>
      <c r="BY178" s="254"/>
      <c r="CA178" s="80"/>
      <c r="CB178" s="254"/>
      <c r="CC178" s="254"/>
      <c r="CD178" s="254"/>
      <c r="CE178" s="254"/>
      <c r="CF178" s="254"/>
      <c r="CG178" s="254"/>
      <c r="CH178" s="254"/>
      <c r="CI178" s="254"/>
      <c r="CJ178" s="254"/>
      <c r="CK178" s="254"/>
      <c r="CL178" s="254"/>
      <c r="CM178" s="254"/>
      <c r="CN178" s="254"/>
      <c r="CP178" s="80"/>
      <c r="CQ178" s="254"/>
      <c r="CR178" s="254"/>
      <c r="CS178" s="254"/>
      <c r="CT178" s="254"/>
      <c r="CU178" s="254"/>
      <c r="CV178" s="254"/>
      <c r="CW178" s="254"/>
      <c r="CX178" s="254"/>
      <c r="CY178" s="254"/>
      <c r="CZ178" s="254"/>
      <c r="DA178" s="254"/>
      <c r="DB178" s="254"/>
      <c r="DC178" s="254"/>
      <c r="DE178" s="80"/>
      <c r="DF178" s="254"/>
      <c r="DG178" s="254"/>
      <c r="DH178" s="254"/>
      <c r="DI178" s="254"/>
      <c r="DJ178" s="254"/>
      <c r="DK178" s="254"/>
      <c r="DL178" s="254"/>
      <c r="DM178" s="254"/>
      <c r="DN178" s="254"/>
      <c r="DO178" s="254"/>
      <c r="DP178" s="254"/>
      <c r="DQ178" s="254"/>
      <c r="DR178" s="254"/>
    </row>
    <row r="179" spans="1:122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80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H179" s="80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W179" s="80"/>
      <c r="AX179" s="254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L179" s="80"/>
      <c r="BM179" s="254"/>
      <c r="BN179" s="254"/>
      <c r="BO179" s="254"/>
      <c r="BP179" s="254"/>
      <c r="BQ179" s="254"/>
      <c r="BR179" s="254"/>
      <c r="BS179" s="254"/>
      <c r="BT179" s="254"/>
      <c r="BU179" s="254"/>
      <c r="BV179" s="254"/>
      <c r="BW179" s="254"/>
      <c r="BX179" s="254"/>
      <c r="BY179" s="254"/>
      <c r="CA179" s="80"/>
      <c r="CB179" s="254"/>
      <c r="CC179" s="254"/>
      <c r="CD179" s="254"/>
      <c r="CE179" s="254"/>
      <c r="CF179" s="254"/>
      <c r="CG179" s="254"/>
      <c r="CH179" s="254"/>
      <c r="CI179" s="254"/>
      <c r="CJ179" s="254"/>
      <c r="CK179" s="254"/>
      <c r="CL179" s="254"/>
      <c r="CM179" s="254"/>
      <c r="CN179" s="254"/>
      <c r="CP179" s="80"/>
      <c r="CQ179" s="254"/>
      <c r="CR179" s="254"/>
      <c r="CS179" s="254"/>
      <c r="CT179" s="254"/>
      <c r="CU179" s="254"/>
      <c r="CV179" s="254"/>
      <c r="CW179" s="254"/>
      <c r="CX179" s="254"/>
      <c r="CY179" s="254"/>
      <c r="CZ179" s="254"/>
      <c r="DA179" s="254"/>
      <c r="DB179" s="254"/>
      <c r="DC179" s="254"/>
      <c r="DE179" s="80"/>
      <c r="DF179" s="254"/>
      <c r="DG179" s="254"/>
      <c r="DH179" s="254"/>
      <c r="DI179" s="254"/>
      <c r="DJ179" s="254"/>
      <c r="DK179" s="254"/>
      <c r="DL179" s="254"/>
      <c r="DM179" s="254"/>
      <c r="DN179" s="254"/>
      <c r="DO179" s="254"/>
      <c r="DP179" s="254"/>
      <c r="DQ179" s="254"/>
      <c r="DR179" s="254"/>
    </row>
    <row r="180" spans="1:122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80"/>
      <c r="T180" s="253"/>
      <c r="U180" s="253"/>
      <c r="V180" s="253"/>
      <c r="W180" s="253"/>
      <c r="X180" s="253"/>
      <c r="Y180" s="253"/>
      <c r="Z180" s="253"/>
      <c r="AA180" s="253"/>
      <c r="AB180" s="253"/>
      <c r="AC180" s="253"/>
      <c r="AD180" s="253"/>
      <c r="AE180" s="253"/>
      <c r="AF180" s="255"/>
      <c r="AH180" s="80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W180" s="80"/>
      <c r="AX180" s="254"/>
      <c r="AY180" s="254"/>
      <c r="AZ180" s="254"/>
      <c r="BA180" s="254"/>
      <c r="BB180" s="254"/>
      <c r="BC180" s="254"/>
      <c r="BD180" s="254"/>
      <c r="BE180" s="254"/>
      <c r="BF180" s="254"/>
      <c r="BG180" s="254"/>
      <c r="BH180" s="254"/>
      <c r="BI180" s="254"/>
      <c r="BJ180" s="254"/>
      <c r="BL180" s="80"/>
      <c r="BM180" s="254"/>
      <c r="BN180" s="254"/>
      <c r="BO180" s="254"/>
      <c r="BP180" s="254"/>
      <c r="BQ180" s="254"/>
      <c r="BR180" s="254"/>
      <c r="BS180" s="254"/>
      <c r="BT180" s="254"/>
      <c r="BU180" s="254"/>
      <c r="BV180" s="254"/>
      <c r="BW180" s="254"/>
      <c r="BX180" s="254"/>
      <c r="BY180" s="254"/>
      <c r="CA180" s="80"/>
      <c r="CB180" s="254"/>
      <c r="CC180" s="254"/>
      <c r="CD180" s="254"/>
      <c r="CE180" s="254"/>
      <c r="CF180" s="254"/>
      <c r="CG180" s="254"/>
      <c r="CH180" s="254"/>
      <c r="CI180" s="254"/>
      <c r="CJ180" s="254"/>
      <c r="CK180" s="254"/>
      <c r="CL180" s="254"/>
      <c r="CM180" s="254"/>
      <c r="CN180" s="254"/>
      <c r="CP180" s="80"/>
      <c r="CQ180" s="254"/>
      <c r="CR180" s="254"/>
      <c r="CS180" s="254"/>
      <c r="CT180" s="254"/>
      <c r="CU180" s="254"/>
      <c r="CV180" s="254"/>
      <c r="CW180" s="254"/>
      <c r="CX180" s="254"/>
      <c r="CY180" s="254"/>
      <c r="CZ180" s="254"/>
      <c r="DA180" s="254"/>
      <c r="DB180" s="254"/>
      <c r="DC180" s="254"/>
      <c r="DE180" s="80"/>
      <c r="DF180" s="254"/>
      <c r="DG180" s="254"/>
      <c r="DH180" s="254"/>
      <c r="DI180" s="254"/>
      <c r="DJ180" s="254"/>
      <c r="DK180" s="254"/>
      <c r="DL180" s="254"/>
      <c r="DM180" s="254"/>
      <c r="DN180" s="254"/>
      <c r="DO180" s="254"/>
      <c r="DP180" s="254"/>
      <c r="DQ180" s="254"/>
      <c r="DR180" s="254"/>
    </row>
    <row r="181" spans="1:122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Y181" s="254"/>
      <c r="AZ181" s="254"/>
      <c r="BA181" s="254"/>
      <c r="BB181" s="254"/>
      <c r="BC181" s="254"/>
      <c r="BD181" s="254"/>
      <c r="BE181" s="254"/>
      <c r="BF181" s="254"/>
      <c r="BG181" s="254"/>
      <c r="BH181" s="254"/>
      <c r="BI181" s="254"/>
      <c r="BJ181" s="254"/>
    </row>
    <row r="182" spans="1:122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24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Y182" s="254"/>
      <c r="AZ182" s="254"/>
      <c r="BA182" s="254"/>
      <c r="BB182" s="254"/>
      <c r="BC182" s="254"/>
      <c r="BD182" s="254"/>
      <c r="BE182" s="254"/>
      <c r="BF182" s="254"/>
      <c r="BG182" s="254"/>
      <c r="BH182" s="254"/>
      <c r="BI182" s="254"/>
      <c r="BJ182" s="254"/>
    </row>
    <row r="183" spans="1:122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26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H183" s="132"/>
      <c r="AI183" s="256"/>
      <c r="AK183" s="23"/>
      <c r="AU183" s="203"/>
      <c r="AW183" s="23"/>
      <c r="AY183" s="254"/>
      <c r="AZ183" s="254"/>
      <c r="BA183" s="254"/>
      <c r="BB183" s="254"/>
      <c r="BC183" s="254"/>
      <c r="BD183" s="254"/>
      <c r="BE183" s="254"/>
      <c r="BF183" s="254"/>
      <c r="BG183" s="254"/>
      <c r="BH183" s="254"/>
      <c r="BI183" s="254"/>
      <c r="BJ183" s="254"/>
    </row>
    <row r="184" spans="1:122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26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H184" s="59"/>
      <c r="AI184" s="256"/>
      <c r="AK184" s="23"/>
      <c r="AU184" s="203"/>
      <c r="AW184" s="23"/>
      <c r="AY184" s="254"/>
      <c r="AZ184" s="254"/>
      <c r="BA184" s="254"/>
      <c r="BB184" s="254"/>
      <c r="BC184" s="254"/>
      <c r="BD184" s="254"/>
      <c r="BE184" s="254"/>
      <c r="BF184" s="254"/>
      <c r="BG184" s="254"/>
      <c r="BH184" s="254"/>
      <c r="BI184" s="254"/>
      <c r="BJ184" s="254"/>
    </row>
    <row r="185" spans="1:122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26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I185" s="256"/>
      <c r="AK185" s="23"/>
      <c r="AU185" s="203"/>
      <c r="AW185" s="23"/>
      <c r="AY185" s="254"/>
      <c r="AZ185" s="254"/>
      <c r="BA185" s="254"/>
      <c r="BB185" s="254"/>
      <c r="BC185" s="254"/>
      <c r="BD185" s="254"/>
      <c r="BE185" s="254"/>
      <c r="BF185" s="254"/>
      <c r="BG185" s="254"/>
      <c r="BH185" s="254"/>
      <c r="BI185" s="254"/>
      <c r="BJ185" s="254"/>
    </row>
    <row r="186" spans="1:122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26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I186" s="256"/>
      <c r="AK186" s="23"/>
      <c r="AU186" s="203"/>
      <c r="AW186" s="23"/>
      <c r="AY186" s="254"/>
      <c r="AZ186" s="254"/>
      <c r="BA186" s="254"/>
      <c r="BB186" s="254"/>
      <c r="BC186" s="254"/>
      <c r="BD186" s="254"/>
      <c r="BE186" s="254"/>
      <c r="BF186" s="254"/>
      <c r="BG186" s="254"/>
      <c r="BH186" s="254"/>
      <c r="BI186" s="254"/>
      <c r="BJ186" s="254"/>
    </row>
    <row r="187" spans="1:122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26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I187" s="256"/>
      <c r="AK187" s="23"/>
      <c r="AU187" s="203"/>
      <c r="AW187" s="23"/>
      <c r="AY187" s="254"/>
      <c r="AZ187" s="254"/>
      <c r="BA187" s="254"/>
      <c r="BB187" s="254"/>
      <c r="BC187" s="254"/>
      <c r="BD187" s="254"/>
      <c r="BE187" s="254"/>
      <c r="BF187" s="254"/>
      <c r="BG187" s="254"/>
      <c r="BH187" s="254"/>
      <c r="BI187" s="254"/>
      <c r="BJ187" s="254"/>
    </row>
    <row r="188" spans="1:122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26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I188" s="256"/>
      <c r="AK188" s="23"/>
      <c r="AU188" s="203"/>
      <c r="AW188" s="23"/>
      <c r="AY188" s="254"/>
      <c r="AZ188" s="254"/>
      <c r="BA188" s="254"/>
      <c r="BB188" s="254"/>
      <c r="BC188" s="254"/>
      <c r="BD188" s="254"/>
      <c r="BE188" s="254"/>
      <c r="BF188" s="254"/>
      <c r="BG188" s="254"/>
      <c r="BH188" s="254"/>
      <c r="BI188" s="254"/>
      <c r="BJ188" s="254"/>
    </row>
    <row r="189" spans="1:122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26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I189" s="256"/>
      <c r="AK189" s="23"/>
      <c r="AU189" s="203"/>
      <c r="AW189" s="23"/>
      <c r="AY189" s="254"/>
      <c r="AZ189" s="254"/>
      <c r="BA189" s="254"/>
      <c r="BB189" s="254"/>
      <c r="BC189" s="254"/>
      <c r="BD189" s="254"/>
      <c r="BE189" s="254"/>
      <c r="BF189" s="254"/>
      <c r="BG189" s="254"/>
      <c r="BH189" s="254"/>
      <c r="BI189" s="254"/>
      <c r="BJ189" s="254"/>
    </row>
    <row r="190" spans="1:122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26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I190" s="256"/>
      <c r="AK190" s="23"/>
      <c r="AU190" s="203"/>
      <c r="AW190" s="23"/>
      <c r="AY190" s="254"/>
      <c r="AZ190" s="254"/>
      <c r="BA190" s="254"/>
      <c r="BB190" s="254"/>
      <c r="BC190" s="254"/>
      <c r="BD190" s="254"/>
      <c r="BE190" s="254"/>
      <c r="BF190" s="254"/>
      <c r="BG190" s="254"/>
      <c r="BH190" s="254"/>
      <c r="BI190" s="254"/>
      <c r="BJ190" s="254"/>
    </row>
    <row r="191" spans="1:122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26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I191" s="256"/>
      <c r="AK191" s="23"/>
      <c r="AU191" s="203"/>
      <c r="AW191" s="23"/>
      <c r="AY191" s="254"/>
      <c r="AZ191" s="254"/>
      <c r="BA191" s="254"/>
      <c r="BB191" s="254"/>
      <c r="BC191" s="254"/>
      <c r="BD191" s="254"/>
      <c r="BE191" s="254"/>
      <c r="BF191" s="254"/>
      <c r="BG191" s="254"/>
      <c r="BH191" s="254"/>
      <c r="BI191" s="254"/>
      <c r="BJ191" s="254"/>
    </row>
    <row r="192" spans="1:122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26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I192" s="256"/>
      <c r="AK192" s="23"/>
      <c r="AU192" s="203"/>
      <c r="AW192" s="23"/>
      <c r="AY192" s="254"/>
      <c r="AZ192" s="254"/>
      <c r="BA192" s="254"/>
      <c r="BB192" s="254"/>
      <c r="BC192" s="254"/>
      <c r="BD192" s="254"/>
      <c r="BE192" s="254"/>
      <c r="BF192" s="254"/>
      <c r="BG192" s="254"/>
      <c r="BH192" s="254"/>
      <c r="BI192" s="254"/>
      <c r="BJ192" s="254"/>
    </row>
    <row r="193" spans="1:49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26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I193" s="256"/>
      <c r="AK193" s="23"/>
      <c r="AU193" s="203"/>
      <c r="AW193" s="23"/>
    </row>
    <row r="194" spans="1:49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26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I194" s="256"/>
      <c r="AK194" s="23"/>
      <c r="AU194" s="203"/>
      <c r="AW194" s="23"/>
    </row>
    <row r="195" spans="1:49">
      <c r="S195" s="26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70"/>
      <c r="AI195" s="256"/>
      <c r="AK195" s="23"/>
      <c r="AU195" s="203"/>
      <c r="AW195" s="23"/>
    </row>
    <row r="196" spans="1:49"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I196" s="168"/>
      <c r="AK196" s="23"/>
      <c r="AU196" s="169"/>
      <c r="AW196" s="23"/>
    </row>
    <row r="197" spans="1:49">
      <c r="S197" s="24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I197" s="168"/>
      <c r="AK197" s="23"/>
      <c r="AU197" s="169"/>
      <c r="AW197" s="23"/>
    </row>
    <row r="198" spans="1:49">
      <c r="S198" s="26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I198" s="203"/>
      <c r="AK198" s="23"/>
      <c r="AU198" s="203"/>
      <c r="AW198" s="23"/>
    </row>
    <row r="199" spans="1:49">
      <c r="S199" s="26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I199" s="203"/>
      <c r="AK199" s="23"/>
      <c r="AU199" s="203"/>
      <c r="AW199" s="23"/>
    </row>
    <row r="200" spans="1:49">
      <c r="S200" s="26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I200" s="203"/>
      <c r="AJ200" s="15"/>
      <c r="AK200" s="23"/>
      <c r="AU200" s="203"/>
      <c r="AW200" s="23"/>
    </row>
    <row r="201" spans="1:49">
      <c r="S201" s="26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I201" s="203"/>
      <c r="AK201" s="23"/>
      <c r="AU201" s="203"/>
      <c r="AW201" s="23"/>
    </row>
    <row r="202" spans="1:49">
      <c r="S202" s="26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I202" s="203"/>
      <c r="AK202" s="23"/>
      <c r="AU202" s="203"/>
      <c r="AW202" s="23"/>
    </row>
    <row r="203" spans="1:49"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S203" s="26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I203" s="203"/>
      <c r="AK203" s="23"/>
      <c r="AU203" s="203"/>
      <c r="AW203" s="23"/>
    </row>
    <row r="204" spans="1:49">
      <c r="S204" s="26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I204" s="203"/>
      <c r="AK204" s="23"/>
      <c r="AU204" s="203"/>
      <c r="AW204" s="23"/>
    </row>
    <row r="205" spans="1:49">
      <c r="S205" s="26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I205" s="203"/>
      <c r="AK205" s="23"/>
      <c r="AU205" s="203"/>
      <c r="AW205" s="23"/>
    </row>
    <row r="206" spans="1:49">
      <c r="S206" s="26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I206" s="203"/>
      <c r="AK206" s="23"/>
      <c r="AU206" s="203"/>
      <c r="AW206" s="23"/>
    </row>
    <row r="207" spans="1:49">
      <c r="S207" s="26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I207" s="203"/>
      <c r="AK207" s="23"/>
      <c r="AU207" s="203"/>
      <c r="AW207" s="23"/>
    </row>
    <row r="208" spans="1:49">
      <c r="S208" s="26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I208" s="203"/>
      <c r="AK208" s="23"/>
      <c r="AU208" s="203"/>
      <c r="AW208" s="23"/>
    </row>
    <row r="209" spans="1:184">
      <c r="M209" s="61"/>
      <c r="N209" s="59"/>
      <c r="O209" s="59"/>
      <c r="P209" s="59"/>
      <c r="S209" s="26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I209" s="203"/>
      <c r="AK209" s="23"/>
      <c r="AU209" s="203"/>
      <c r="AW209" s="23"/>
    </row>
    <row r="210" spans="1:184">
      <c r="S210" s="26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70"/>
      <c r="AI210" s="203"/>
      <c r="AK210" s="23"/>
      <c r="AU210" s="203"/>
      <c r="AW210" s="23"/>
    </row>
    <row r="211" spans="1:184">
      <c r="Q211" s="95"/>
      <c r="S211" s="9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</row>
    <row r="212" spans="1:184">
      <c r="A212" s="95"/>
      <c r="Q212" s="107"/>
      <c r="S212" s="67"/>
      <c r="T212" s="81"/>
      <c r="U212" s="81"/>
      <c r="V212" s="81"/>
      <c r="W212" s="81"/>
      <c r="X212" s="81"/>
      <c r="Y212" s="81"/>
      <c r="Z212" s="81"/>
      <c r="AA212" s="26"/>
      <c r="AB212" s="26"/>
      <c r="AC212" s="26"/>
      <c r="AD212" s="26"/>
      <c r="AE212" s="26"/>
      <c r="AF212" s="26"/>
      <c r="AH212" s="126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W212" s="126"/>
      <c r="AX212" s="80"/>
      <c r="BL212" s="126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62"/>
      <c r="CA212" s="126"/>
      <c r="CB212" s="80"/>
      <c r="CC212" s="80"/>
      <c r="CD212" s="80"/>
      <c r="CE212" s="80"/>
      <c r="CF212" s="80"/>
      <c r="CG212" s="80"/>
      <c r="CH212" s="80"/>
      <c r="CI212" s="80"/>
      <c r="CJ212" s="80"/>
      <c r="CK212" s="80"/>
      <c r="CL212" s="80"/>
      <c r="CM212" s="80"/>
      <c r="CN212" s="80"/>
      <c r="CP212" s="126"/>
      <c r="CQ212" s="80"/>
      <c r="CR212" s="80"/>
      <c r="CS212" s="80"/>
      <c r="CT212" s="80"/>
      <c r="CU212" s="80"/>
      <c r="CV212" s="80"/>
      <c r="CW212" s="80"/>
      <c r="CX212" s="80"/>
      <c r="CY212" s="80"/>
      <c r="CZ212" s="80"/>
      <c r="DA212" s="80"/>
      <c r="DB212" s="80"/>
      <c r="DC212" s="80"/>
      <c r="DE212" s="126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T212" s="126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I212" s="126"/>
      <c r="EJ212" s="80"/>
      <c r="EK212" s="80"/>
      <c r="EL212" s="80"/>
      <c r="EM212" s="80"/>
      <c r="EN212" s="80"/>
      <c r="EO212" s="80"/>
      <c r="EP212" s="80"/>
      <c r="EQ212" s="80"/>
      <c r="ER212" s="80"/>
      <c r="ES212" s="80"/>
      <c r="ET212" s="80"/>
      <c r="EU212" s="80"/>
      <c r="EV212" s="80"/>
    </row>
    <row r="213" spans="1:184">
      <c r="Q213" s="108"/>
      <c r="S213" s="26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H213" s="80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6"/>
      <c r="AW213" s="80"/>
      <c r="AX213" s="136"/>
      <c r="BL213" s="80"/>
      <c r="BM213" s="136"/>
      <c r="BN213" s="136"/>
      <c r="BO213" s="136"/>
      <c r="BP213" s="136"/>
      <c r="BQ213" s="136"/>
      <c r="BR213" s="136"/>
      <c r="BS213" s="136"/>
      <c r="BT213" s="136"/>
      <c r="BU213" s="136"/>
      <c r="BV213" s="136"/>
      <c r="BW213" s="136"/>
      <c r="BX213" s="136"/>
      <c r="BY213" s="136"/>
      <c r="BZ213" s="62"/>
      <c r="CA213" s="80"/>
      <c r="CB213" s="136"/>
      <c r="CC213" s="136"/>
      <c r="CD213" s="136"/>
      <c r="CE213" s="136"/>
      <c r="CF213" s="136"/>
      <c r="CG213" s="136"/>
      <c r="CH213" s="136"/>
      <c r="CI213" s="136"/>
      <c r="CJ213" s="136"/>
      <c r="CK213" s="136"/>
      <c r="CL213" s="136"/>
      <c r="CM213" s="136"/>
      <c r="CN213" s="136"/>
      <c r="CP213" s="80"/>
      <c r="CQ213" s="136"/>
      <c r="CR213" s="136"/>
      <c r="CS213" s="136"/>
      <c r="CT213" s="136"/>
      <c r="CU213" s="136"/>
      <c r="CV213" s="136"/>
      <c r="CW213" s="136"/>
      <c r="CX213" s="136"/>
      <c r="CY213" s="136"/>
      <c r="CZ213" s="136"/>
      <c r="DA213" s="136"/>
      <c r="DB213" s="136"/>
      <c r="DC213" s="136"/>
      <c r="DE213" s="80"/>
      <c r="DF213" s="136"/>
      <c r="DG213" s="136"/>
      <c r="DH213" s="136"/>
      <c r="DI213" s="136"/>
      <c r="DJ213" s="136"/>
      <c r="DK213" s="136"/>
      <c r="DL213" s="136"/>
      <c r="DM213" s="136"/>
      <c r="DN213" s="136"/>
      <c r="DO213" s="136"/>
      <c r="DP213" s="136"/>
      <c r="DQ213" s="136"/>
      <c r="DR213" s="136"/>
      <c r="DT213" s="80"/>
      <c r="DU213" s="136"/>
      <c r="DV213" s="136"/>
      <c r="DW213" s="136"/>
      <c r="DX213" s="136"/>
      <c r="DY213" s="136"/>
      <c r="DZ213" s="136"/>
      <c r="EA213" s="136"/>
      <c r="EB213" s="136"/>
      <c r="EC213" s="136"/>
      <c r="ED213" s="136"/>
      <c r="EE213" s="136"/>
      <c r="EF213" s="136"/>
      <c r="EG213" s="136"/>
      <c r="EI213" s="80"/>
      <c r="EJ213" s="136"/>
      <c r="EK213" s="136"/>
      <c r="EL213" s="136"/>
      <c r="EM213" s="136"/>
      <c r="EN213" s="136"/>
      <c r="EO213" s="136"/>
      <c r="EP213" s="136"/>
      <c r="EQ213" s="136"/>
      <c r="ER213" s="136"/>
      <c r="ES213" s="136"/>
      <c r="ET213" s="136"/>
      <c r="EU213" s="136"/>
      <c r="EV213" s="136"/>
    </row>
    <row r="214" spans="1:184">
      <c r="Q214" s="108"/>
      <c r="S214" s="26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H214" s="80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W214" s="80"/>
      <c r="AX214" s="136"/>
      <c r="BL214" s="80"/>
      <c r="BM214" s="136"/>
      <c r="BN214" s="136"/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62"/>
      <c r="CA214" s="80"/>
      <c r="CB214" s="136"/>
      <c r="CC214" s="136"/>
      <c r="CD214" s="136"/>
      <c r="CE214" s="136"/>
      <c r="CF214" s="136"/>
      <c r="CG214" s="136"/>
      <c r="CH214" s="136"/>
      <c r="CI214" s="136"/>
      <c r="CJ214" s="136"/>
      <c r="CK214" s="136"/>
      <c r="CL214" s="136"/>
      <c r="CM214" s="136"/>
      <c r="CN214" s="136"/>
      <c r="CP214" s="80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  <c r="DA214" s="136"/>
      <c r="DB214" s="136"/>
      <c r="DC214" s="136"/>
      <c r="DE214" s="80"/>
      <c r="DF214" s="136"/>
      <c r="DG214" s="136"/>
      <c r="DH214" s="136"/>
      <c r="DI214" s="136"/>
      <c r="DJ214" s="136"/>
      <c r="DK214" s="136"/>
      <c r="DL214" s="136"/>
      <c r="DM214" s="136"/>
      <c r="DN214" s="136"/>
      <c r="DO214" s="136"/>
      <c r="DP214" s="136"/>
      <c r="DQ214" s="136"/>
      <c r="DR214" s="136"/>
      <c r="DT214" s="80"/>
      <c r="DU214" s="136"/>
      <c r="DV214" s="136"/>
      <c r="DW214" s="136"/>
      <c r="DX214" s="136"/>
      <c r="DY214" s="136"/>
      <c r="DZ214" s="136"/>
      <c r="EA214" s="136"/>
      <c r="EB214" s="136"/>
      <c r="EC214" s="136"/>
      <c r="ED214" s="136"/>
      <c r="EE214" s="136"/>
      <c r="EF214" s="136"/>
      <c r="EG214" s="136"/>
      <c r="EI214" s="80"/>
      <c r="EJ214" s="136"/>
      <c r="EK214" s="136"/>
      <c r="EL214" s="136"/>
      <c r="EM214" s="136"/>
      <c r="EN214" s="136"/>
      <c r="EO214" s="136"/>
      <c r="EP214" s="136"/>
      <c r="EQ214" s="136"/>
      <c r="ER214" s="136"/>
      <c r="ES214" s="136"/>
      <c r="ET214" s="136"/>
      <c r="EU214" s="136"/>
      <c r="EV214" s="136"/>
    </row>
    <row r="215" spans="1:184">
      <c r="Q215" s="108"/>
      <c r="S215" s="26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H215" s="80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6"/>
      <c r="AW215" s="80"/>
      <c r="AX215" s="136"/>
      <c r="BL215" s="80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62"/>
      <c r="CA215" s="80"/>
      <c r="CB215" s="136"/>
      <c r="CC215" s="136"/>
      <c r="CD215" s="136"/>
      <c r="CE215" s="136"/>
      <c r="CF215" s="136"/>
      <c r="CG215" s="136"/>
      <c r="CH215" s="136"/>
      <c r="CI215" s="136"/>
      <c r="CJ215" s="136"/>
      <c r="CK215" s="136"/>
      <c r="CL215" s="136"/>
      <c r="CM215" s="136"/>
      <c r="CN215" s="136"/>
      <c r="CP215" s="80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  <c r="DA215" s="136"/>
      <c r="DB215" s="136"/>
      <c r="DC215" s="136"/>
      <c r="DE215" s="80"/>
      <c r="DF215" s="136"/>
      <c r="DG215" s="136"/>
      <c r="DH215" s="136"/>
      <c r="DI215" s="136"/>
      <c r="DJ215" s="136"/>
      <c r="DK215" s="136"/>
      <c r="DL215" s="136"/>
      <c r="DM215" s="136"/>
      <c r="DN215" s="136"/>
      <c r="DO215" s="136"/>
      <c r="DP215" s="136"/>
      <c r="DQ215" s="136"/>
      <c r="DR215" s="136"/>
      <c r="DT215" s="80"/>
      <c r="DU215" s="136"/>
      <c r="DV215" s="136"/>
      <c r="DW215" s="136"/>
      <c r="DX215" s="136"/>
      <c r="DY215" s="136"/>
      <c r="DZ215" s="136"/>
      <c r="EA215" s="136"/>
      <c r="EB215" s="136"/>
      <c r="EC215" s="136"/>
      <c r="ED215" s="136"/>
      <c r="EE215" s="136"/>
      <c r="EF215" s="136"/>
      <c r="EG215" s="136"/>
      <c r="EI215" s="80"/>
      <c r="EJ215" s="136"/>
      <c r="EK215" s="136"/>
      <c r="EL215" s="136"/>
      <c r="EM215" s="136"/>
      <c r="EN215" s="136"/>
      <c r="EO215" s="136"/>
      <c r="EP215" s="136"/>
      <c r="EQ215" s="136"/>
      <c r="ER215" s="136"/>
      <c r="ES215" s="136"/>
      <c r="ET215" s="136"/>
      <c r="EU215" s="136"/>
      <c r="EV215" s="136"/>
    </row>
    <row r="216" spans="1:184">
      <c r="B216" s="1"/>
      <c r="C216" s="1"/>
      <c r="D216" s="1"/>
      <c r="E216" s="1"/>
      <c r="F216" s="1"/>
      <c r="G216" s="1"/>
      <c r="K216" s="1"/>
      <c r="L216" s="1"/>
      <c r="M216" s="1"/>
      <c r="N216" s="1"/>
      <c r="O216" s="1"/>
      <c r="P216" s="1"/>
      <c r="Q216" s="108"/>
      <c r="S216" s="26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H216" s="80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W216" s="80"/>
      <c r="AX216" s="136"/>
      <c r="BL216" s="80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62"/>
      <c r="CA216" s="80"/>
      <c r="CB216" s="136"/>
      <c r="CC216" s="136"/>
      <c r="CD216" s="136"/>
      <c r="CE216" s="136"/>
      <c r="CF216" s="136"/>
      <c r="CG216" s="136"/>
      <c r="CH216" s="136"/>
      <c r="CI216" s="136"/>
      <c r="CJ216" s="136"/>
      <c r="CK216" s="136"/>
      <c r="CL216" s="136"/>
      <c r="CM216" s="136"/>
      <c r="CN216" s="136"/>
      <c r="CP216" s="80"/>
      <c r="CQ216" s="136"/>
      <c r="CR216" s="136"/>
      <c r="CS216" s="136"/>
      <c r="CT216" s="136"/>
      <c r="CU216" s="136"/>
      <c r="CV216" s="136"/>
      <c r="CW216" s="136"/>
      <c r="CX216" s="136"/>
      <c r="CY216" s="136"/>
      <c r="CZ216" s="136"/>
      <c r="DA216" s="136"/>
      <c r="DB216" s="136"/>
      <c r="DC216" s="136"/>
      <c r="DE216" s="80"/>
      <c r="DF216" s="136"/>
      <c r="DG216" s="136"/>
      <c r="DH216" s="136"/>
      <c r="DI216" s="136"/>
      <c r="DJ216" s="136"/>
      <c r="DK216" s="136"/>
      <c r="DL216" s="136"/>
      <c r="DM216" s="136"/>
      <c r="DN216" s="136"/>
      <c r="DO216" s="136"/>
      <c r="DP216" s="136"/>
      <c r="DQ216" s="136"/>
      <c r="DR216" s="136"/>
      <c r="DT216" s="80"/>
      <c r="DU216" s="136"/>
      <c r="DV216" s="136"/>
      <c r="DW216" s="136"/>
      <c r="DX216" s="136"/>
      <c r="DY216" s="136"/>
      <c r="DZ216" s="136"/>
      <c r="EA216" s="136"/>
      <c r="EB216" s="136"/>
      <c r="EC216" s="136"/>
      <c r="ED216" s="136"/>
      <c r="EE216" s="136"/>
      <c r="EF216" s="136"/>
      <c r="EG216" s="136"/>
      <c r="EI216" s="80"/>
      <c r="EJ216" s="136"/>
      <c r="EK216" s="136"/>
      <c r="EL216" s="136"/>
      <c r="EM216" s="136"/>
      <c r="EN216" s="136"/>
      <c r="EO216" s="136"/>
      <c r="EP216" s="136"/>
      <c r="EQ216" s="136"/>
      <c r="ER216" s="136"/>
      <c r="ES216" s="136"/>
      <c r="ET216" s="136"/>
      <c r="EU216" s="136"/>
      <c r="EV216" s="136"/>
    </row>
    <row r="217" spans="1:184">
      <c r="B217" s="21"/>
      <c r="C217" s="21"/>
      <c r="D217" s="21"/>
      <c r="E217" s="23"/>
      <c r="F217" s="21"/>
      <c r="G217" s="21"/>
      <c r="K217" s="21"/>
      <c r="L217" s="21"/>
      <c r="M217" s="21"/>
      <c r="N217" s="23"/>
      <c r="O217" s="21"/>
      <c r="P217" s="21"/>
      <c r="Q217" s="108"/>
      <c r="S217" s="26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  <c r="AF217" s="132"/>
      <c r="AH217" s="80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W217" s="80"/>
      <c r="AX217" s="136"/>
      <c r="BL217" s="80"/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62"/>
      <c r="CA217" s="80"/>
      <c r="CB217" s="136"/>
      <c r="CC217" s="136"/>
      <c r="CD217" s="136"/>
      <c r="CE217" s="136"/>
      <c r="CF217" s="136"/>
      <c r="CG217" s="136"/>
      <c r="CH217" s="136"/>
      <c r="CI217" s="136"/>
      <c r="CJ217" s="136"/>
      <c r="CK217" s="136"/>
      <c r="CL217" s="136"/>
      <c r="CM217" s="136"/>
      <c r="CN217" s="136"/>
      <c r="CP217" s="80"/>
      <c r="CQ217" s="136"/>
      <c r="CR217" s="136"/>
      <c r="CS217" s="136"/>
      <c r="CT217" s="136"/>
      <c r="CU217" s="136"/>
      <c r="CV217" s="136"/>
      <c r="CW217" s="136"/>
      <c r="CX217" s="136"/>
      <c r="CY217" s="136"/>
      <c r="CZ217" s="136"/>
      <c r="DA217" s="136"/>
      <c r="DB217" s="136"/>
      <c r="DC217" s="136"/>
      <c r="DE217" s="80"/>
      <c r="DF217" s="136"/>
      <c r="DG217" s="136"/>
      <c r="DH217" s="136"/>
      <c r="DI217" s="136"/>
      <c r="DJ217" s="136"/>
      <c r="DK217" s="136"/>
      <c r="DL217" s="136"/>
      <c r="DM217" s="136"/>
      <c r="DN217" s="136"/>
      <c r="DO217" s="136"/>
      <c r="DP217" s="136"/>
      <c r="DQ217" s="136"/>
      <c r="DR217" s="136"/>
      <c r="DT217" s="80"/>
      <c r="DU217" s="136"/>
      <c r="DV217" s="136"/>
      <c r="DW217" s="136"/>
      <c r="DX217" s="136"/>
      <c r="DY217" s="136"/>
      <c r="DZ217" s="136"/>
      <c r="EA217" s="136"/>
      <c r="EB217" s="136"/>
      <c r="EC217" s="136"/>
      <c r="ED217" s="136"/>
      <c r="EE217" s="136"/>
      <c r="EF217" s="136"/>
      <c r="EG217" s="136"/>
      <c r="EI217" s="80"/>
      <c r="EJ217" s="136"/>
      <c r="EK217" s="136"/>
      <c r="EL217" s="136"/>
      <c r="EM217" s="136"/>
      <c r="EN217" s="136"/>
      <c r="EO217" s="136"/>
      <c r="EP217" s="136"/>
      <c r="EQ217" s="136"/>
      <c r="ER217" s="136"/>
      <c r="ES217" s="136"/>
      <c r="ET217" s="136"/>
      <c r="EU217" s="136"/>
      <c r="EV217" s="136"/>
    </row>
    <row r="218" spans="1:184">
      <c r="B218" s="21"/>
      <c r="C218" s="21"/>
      <c r="D218" s="21"/>
      <c r="E218" s="23"/>
      <c r="F218" s="21"/>
      <c r="G218" s="21"/>
      <c r="K218" s="21"/>
      <c r="L218" s="21"/>
      <c r="M218" s="21"/>
      <c r="N218" s="23"/>
      <c r="O218" s="21"/>
      <c r="P218" s="21"/>
      <c r="S218" s="26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  <c r="AE218" s="132"/>
      <c r="AF218" s="132"/>
      <c r="AH218" s="80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6"/>
      <c r="AW218" s="80"/>
      <c r="AX218" s="136"/>
      <c r="BL218" s="80"/>
      <c r="BM218" s="136"/>
      <c r="BN218" s="136"/>
      <c r="BO218" s="136"/>
      <c r="BP218" s="136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62"/>
      <c r="CA218" s="80"/>
      <c r="CB218" s="136"/>
      <c r="CC218" s="136"/>
      <c r="CD218" s="136"/>
      <c r="CE218" s="136"/>
      <c r="CF218" s="136"/>
      <c r="CG218" s="136"/>
      <c r="CH218" s="136"/>
      <c r="CI218" s="136"/>
      <c r="CJ218" s="136"/>
      <c r="CK218" s="136"/>
      <c r="CL218" s="136"/>
      <c r="CM218" s="136"/>
      <c r="CN218" s="136"/>
      <c r="CP218" s="80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E218" s="80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T218" s="80"/>
      <c r="DU218" s="136"/>
      <c r="DV218" s="136"/>
      <c r="DW218" s="136"/>
      <c r="DX218" s="136"/>
      <c r="DY218" s="136"/>
      <c r="DZ218" s="136"/>
      <c r="EA218" s="136"/>
      <c r="EB218" s="136"/>
      <c r="EC218" s="136"/>
      <c r="ED218" s="136"/>
      <c r="EE218" s="136"/>
      <c r="EF218" s="136"/>
      <c r="EG218" s="136"/>
      <c r="EI218" s="80"/>
      <c r="EJ218" s="136"/>
      <c r="EK218" s="136"/>
      <c r="EL218" s="136"/>
      <c r="EM218" s="136"/>
      <c r="EN218" s="136"/>
      <c r="EO218" s="136"/>
      <c r="EP218" s="136"/>
      <c r="EQ218" s="136"/>
      <c r="ER218" s="136"/>
      <c r="ES218" s="136"/>
      <c r="ET218" s="136"/>
      <c r="EU218" s="136"/>
      <c r="EV218" s="136"/>
    </row>
    <row r="219" spans="1:184">
      <c r="B219" s="21"/>
      <c r="C219" s="21"/>
      <c r="D219" s="21"/>
      <c r="E219" s="23"/>
      <c r="F219" s="133"/>
      <c r="G219" s="133"/>
      <c r="K219" s="21"/>
      <c r="L219" s="21"/>
      <c r="M219" s="21"/>
      <c r="N219" s="23"/>
      <c r="O219" s="133"/>
      <c r="P219" s="133"/>
      <c r="S219" s="26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  <c r="AE219" s="132"/>
      <c r="AF219" s="132"/>
      <c r="AH219" s="80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W219" s="80"/>
      <c r="AX219" s="136"/>
      <c r="BL219" s="80"/>
      <c r="BM219" s="136"/>
      <c r="BN219" s="136"/>
      <c r="BO219" s="136"/>
      <c r="BP219" s="136"/>
      <c r="BQ219" s="136"/>
      <c r="BR219" s="136"/>
      <c r="BS219" s="136"/>
      <c r="BT219" s="136"/>
      <c r="BU219" s="136"/>
      <c r="BV219" s="136"/>
      <c r="BW219" s="136"/>
      <c r="BX219" s="136"/>
      <c r="BY219" s="136"/>
      <c r="BZ219" s="62"/>
      <c r="CA219" s="80"/>
      <c r="CB219" s="136"/>
      <c r="CC219" s="136"/>
      <c r="CD219" s="136"/>
      <c r="CE219" s="136"/>
      <c r="CF219" s="136"/>
      <c r="CG219" s="136"/>
      <c r="CH219" s="136"/>
      <c r="CI219" s="136"/>
      <c r="CJ219" s="136"/>
      <c r="CK219" s="136"/>
      <c r="CL219" s="136"/>
      <c r="CM219" s="136"/>
      <c r="CN219" s="136"/>
      <c r="CP219" s="80"/>
      <c r="CQ219" s="136"/>
      <c r="CR219" s="136"/>
      <c r="CS219" s="136"/>
      <c r="CT219" s="136"/>
      <c r="CU219" s="136"/>
      <c r="CV219" s="136"/>
      <c r="CW219" s="136"/>
      <c r="CX219" s="136"/>
      <c r="CY219" s="136"/>
      <c r="CZ219" s="136"/>
      <c r="DA219" s="136"/>
      <c r="DB219" s="136"/>
      <c r="DC219" s="136"/>
      <c r="DE219" s="80"/>
      <c r="DF219" s="136"/>
      <c r="DG219" s="136"/>
      <c r="DH219" s="136"/>
      <c r="DI219" s="136"/>
      <c r="DJ219" s="136"/>
      <c r="DK219" s="136"/>
      <c r="DL219" s="136"/>
      <c r="DM219" s="136"/>
      <c r="DN219" s="136"/>
      <c r="DO219" s="136"/>
      <c r="DP219" s="136"/>
      <c r="DQ219" s="136"/>
      <c r="DR219" s="136"/>
      <c r="DT219" s="80"/>
      <c r="DU219" s="136"/>
      <c r="DV219" s="136"/>
      <c r="DW219" s="136"/>
      <c r="DX219" s="136"/>
      <c r="DY219" s="136"/>
      <c r="DZ219" s="136"/>
      <c r="EA219" s="136"/>
      <c r="EB219" s="136"/>
      <c r="EC219" s="136"/>
      <c r="ED219" s="136"/>
      <c r="EE219" s="136"/>
      <c r="EF219" s="136"/>
      <c r="EG219" s="136"/>
      <c r="EI219" s="80"/>
      <c r="EJ219" s="136"/>
      <c r="EK219" s="136"/>
      <c r="EL219" s="136"/>
      <c r="EM219" s="136"/>
      <c r="EN219" s="136"/>
      <c r="EO219" s="136"/>
      <c r="EP219" s="136"/>
      <c r="EQ219" s="136"/>
      <c r="ER219" s="136"/>
      <c r="ES219" s="136"/>
      <c r="ET219" s="136"/>
      <c r="EU219" s="136"/>
      <c r="EV219" s="136"/>
    </row>
    <row r="220" spans="1:184">
      <c r="B220" s="21"/>
      <c r="C220" s="21"/>
      <c r="D220" s="21"/>
      <c r="E220" s="134"/>
      <c r="F220" s="26"/>
      <c r="G220" s="26"/>
      <c r="K220" s="21"/>
      <c r="L220" s="21"/>
      <c r="M220" s="21"/>
      <c r="N220" s="134"/>
      <c r="O220" s="26"/>
      <c r="P220" s="26"/>
      <c r="S220" s="26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H220" s="80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6"/>
      <c r="AW220" s="80"/>
      <c r="AX220" s="136"/>
      <c r="BL220" s="80"/>
      <c r="BM220" s="136"/>
      <c r="BN220" s="136"/>
      <c r="BO220" s="136"/>
      <c r="BP220" s="136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62"/>
      <c r="CA220" s="80"/>
      <c r="CB220" s="136"/>
      <c r="CC220" s="136"/>
      <c r="CD220" s="136"/>
      <c r="CE220" s="136"/>
      <c r="CF220" s="136"/>
      <c r="CG220" s="136"/>
      <c r="CH220" s="136"/>
      <c r="CI220" s="136"/>
      <c r="CJ220" s="136"/>
      <c r="CK220" s="136"/>
      <c r="CL220" s="136"/>
      <c r="CM220" s="136"/>
      <c r="CN220" s="136"/>
      <c r="CP220" s="80"/>
      <c r="CQ220" s="136"/>
      <c r="CR220" s="136"/>
      <c r="CS220" s="136"/>
      <c r="CT220" s="136"/>
      <c r="CU220" s="136"/>
      <c r="CV220" s="136"/>
      <c r="CW220" s="136"/>
      <c r="CX220" s="136"/>
      <c r="CY220" s="136"/>
      <c r="CZ220" s="136"/>
      <c r="DA220" s="136"/>
      <c r="DB220" s="136"/>
      <c r="DC220" s="136"/>
      <c r="DE220" s="80"/>
      <c r="DF220" s="136"/>
      <c r="DG220" s="136"/>
      <c r="DH220" s="136"/>
      <c r="DI220" s="136"/>
      <c r="DJ220" s="136"/>
      <c r="DK220" s="136"/>
      <c r="DL220" s="136"/>
      <c r="DM220" s="136"/>
      <c r="DN220" s="136"/>
      <c r="DO220" s="136"/>
      <c r="DP220" s="136"/>
      <c r="DQ220" s="136"/>
      <c r="DR220" s="136"/>
      <c r="DT220" s="80"/>
      <c r="DU220" s="136"/>
      <c r="DV220" s="136"/>
      <c r="DW220" s="136"/>
      <c r="DX220" s="136"/>
      <c r="DY220" s="136"/>
      <c r="DZ220" s="136"/>
      <c r="EA220" s="136"/>
      <c r="EB220" s="136"/>
      <c r="EC220" s="136"/>
      <c r="ED220" s="136"/>
      <c r="EE220" s="136"/>
      <c r="EF220" s="136"/>
      <c r="EG220" s="136"/>
      <c r="EI220" s="80"/>
      <c r="EJ220" s="136"/>
      <c r="EK220" s="136"/>
      <c r="EL220" s="136"/>
      <c r="EM220" s="136"/>
      <c r="EN220" s="136"/>
      <c r="EO220" s="136"/>
      <c r="EP220" s="136"/>
      <c r="EQ220" s="136"/>
      <c r="ER220" s="136"/>
      <c r="ES220" s="136"/>
      <c r="ET220" s="136"/>
      <c r="EU220" s="136"/>
      <c r="EV220" s="136"/>
    </row>
    <row r="221" spans="1:184">
      <c r="B221" s="21"/>
      <c r="C221" s="21"/>
      <c r="D221" s="21"/>
      <c r="E221" s="23"/>
      <c r="F221" s="21"/>
      <c r="G221" s="21"/>
      <c r="K221" s="21"/>
      <c r="L221" s="21"/>
      <c r="M221" s="21"/>
      <c r="N221" s="23"/>
      <c r="O221" s="21"/>
      <c r="P221" s="21"/>
      <c r="S221" s="26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  <c r="AF221" s="132"/>
      <c r="AH221" s="80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W221" s="80"/>
      <c r="AX221" s="136"/>
      <c r="BL221" s="80"/>
      <c r="BM221" s="136"/>
      <c r="BN221" s="136"/>
      <c r="BO221" s="136"/>
      <c r="BP221" s="136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62"/>
      <c r="CA221" s="80"/>
      <c r="CB221" s="136"/>
      <c r="CC221" s="136"/>
      <c r="CD221" s="136"/>
      <c r="CE221" s="136"/>
      <c r="CF221" s="136"/>
      <c r="CG221" s="136"/>
      <c r="CH221" s="136"/>
      <c r="CI221" s="136"/>
      <c r="CJ221" s="136"/>
      <c r="CK221" s="136"/>
      <c r="CL221" s="136"/>
      <c r="CM221" s="136"/>
      <c r="CN221" s="136"/>
      <c r="CP221" s="80"/>
      <c r="CQ221" s="136"/>
      <c r="CR221" s="136"/>
      <c r="CS221" s="136"/>
      <c r="CT221" s="136"/>
      <c r="CU221" s="136"/>
      <c r="CV221" s="136"/>
      <c r="CW221" s="136"/>
      <c r="CX221" s="136"/>
      <c r="CY221" s="136"/>
      <c r="CZ221" s="136"/>
      <c r="DA221" s="136"/>
      <c r="DB221" s="136"/>
      <c r="DC221" s="136"/>
      <c r="DE221" s="80"/>
      <c r="DF221" s="136"/>
      <c r="DG221" s="136"/>
      <c r="DH221" s="136"/>
      <c r="DI221" s="136"/>
      <c r="DJ221" s="136"/>
      <c r="DK221" s="136"/>
      <c r="DL221" s="136"/>
      <c r="DM221" s="136"/>
      <c r="DN221" s="136"/>
      <c r="DO221" s="136"/>
      <c r="DP221" s="136"/>
      <c r="DQ221" s="136"/>
      <c r="DR221" s="136"/>
      <c r="DT221" s="80"/>
      <c r="DU221" s="136"/>
      <c r="DV221" s="136"/>
      <c r="DW221" s="136"/>
      <c r="DX221" s="136"/>
      <c r="DY221" s="136"/>
      <c r="DZ221" s="136"/>
      <c r="EA221" s="136"/>
      <c r="EB221" s="136"/>
      <c r="EC221" s="136"/>
      <c r="ED221" s="136"/>
      <c r="EE221" s="136"/>
      <c r="EF221" s="136"/>
      <c r="EG221" s="136"/>
      <c r="EI221" s="80"/>
      <c r="EJ221" s="136"/>
      <c r="EK221" s="136"/>
      <c r="EL221" s="136"/>
      <c r="EM221" s="136"/>
      <c r="EN221" s="136"/>
      <c r="EO221" s="136"/>
      <c r="EP221" s="136"/>
      <c r="EQ221" s="136"/>
      <c r="ER221" s="136"/>
      <c r="ES221" s="136"/>
      <c r="ET221" s="136"/>
      <c r="EU221" s="136"/>
      <c r="EV221" s="136"/>
    </row>
    <row r="222" spans="1:184">
      <c r="B222" s="21"/>
      <c r="C222" s="21"/>
      <c r="D222" s="21"/>
      <c r="E222" s="23"/>
      <c r="F222" s="21"/>
      <c r="G222" s="21"/>
      <c r="K222" s="21"/>
      <c r="L222" s="21"/>
      <c r="M222" s="21"/>
      <c r="N222" s="23"/>
      <c r="O222" s="21"/>
      <c r="P222" s="21"/>
      <c r="S222" s="26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H222" s="80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W222" s="80"/>
      <c r="AX222" s="136"/>
      <c r="BL222" s="80"/>
      <c r="BM222" s="136"/>
      <c r="BN222" s="136"/>
      <c r="BO222" s="136"/>
      <c r="BP222" s="136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62"/>
      <c r="CA222" s="80"/>
      <c r="CB222" s="136"/>
      <c r="CC222" s="136"/>
      <c r="CD222" s="136"/>
      <c r="CE222" s="136"/>
      <c r="CF222" s="136"/>
      <c r="CG222" s="136"/>
      <c r="CH222" s="136"/>
      <c r="CI222" s="136"/>
      <c r="CJ222" s="136"/>
      <c r="CK222" s="136"/>
      <c r="CL222" s="136"/>
      <c r="CM222" s="136"/>
      <c r="CN222" s="136"/>
      <c r="CP222" s="80"/>
      <c r="CQ222" s="136"/>
      <c r="CR222" s="136"/>
      <c r="CS222" s="136"/>
      <c r="CT222" s="136"/>
      <c r="CU222" s="136"/>
      <c r="CV222" s="136"/>
      <c r="CW222" s="136"/>
      <c r="CX222" s="136"/>
      <c r="CY222" s="136"/>
      <c r="CZ222" s="136"/>
      <c r="DA222" s="136"/>
      <c r="DB222" s="136"/>
      <c r="DC222" s="136"/>
      <c r="DE222" s="80"/>
      <c r="DF222" s="136"/>
      <c r="DG222" s="136"/>
      <c r="DH222" s="136"/>
      <c r="DI222" s="136"/>
      <c r="DJ222" s="136"/>
      <c r="DK222" s="136"/>
      <c r="DL222" s="136"/>
      <c r="DM222" s="136"/>
      <c r="DN222" s="136"/>
      <c r="DO222" s="136"/>
      <c r="DP222" s="136"/>
      <c r="DQ222" s="136"/>
      <c r="DR222" s="136"/>
      <c r="DT222" s="80"/>
      <c r="DU222" s="136"/>
      <c r="DV222" s="136"/>
      <c r="DW222" s="136"/>
      <c r="DX222" s="136"/>
      <c r="DY222" s="136"/>
      <c r="DZ222" s="136"/>
      <c r="EA222" s="136"/>
      <c r="EB222" s="136"/>
      <c r="EC222" s="136"/>
      <c r="ED222" s="136"/>
      <c r="EE222" s="136"/>
      <c r="EF222" s="136"/>
      <c r="EG222" s="136"/>
      <c r="EI222" s="80"/>
      <c r="EJ222" s="136"/>
      <c r="EK222" s="136"/>
      <c r="EL222" s="136"/>
      <c r="EM222" s="136"/>
      <c r="EN222" s="136"/>
      <c r="EO222" s="136"/>
      <c r="EP222" s="136"/>
      <c r="EQ222" s="136"/>
      <c r="ER222" s="136"/>
      <c r="ES222" s="136"/>
      <c r="ET222" s="136"/>
      <c r="EU222" s="136"/>
      <c r="EV222" s="136"/>
    </row>
    <row r="223" spans="1:184">
      <c r="B223" s="21"/>
      <c r="C223" s="21"/>
      <c r="D223" s="21"/>
      <c r="E223" s="23"/>
      <c r="F223" s="133"/>
      <c r="G223" s="133"/>
      <c r="H223" s="1"/>
      <c r="K223" s="21"/>
      <c r="L223" s="21"/>
      <c r="M223" s="21"/>
      <c r="N223" s="23"/>
      <c r="O223" s="133"/>
      <c r="P223" s="133"/>
      <c r="S223" s="26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H223" s="80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W223" s="80"/>
      <c r="AX223" s="136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80"/>
      <c r="BM223" s="136"/>
      <c r="BN223" s="136"/>
      <c r="BO223" s="136"/>
      <c r="BP223" s="136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62"/>
      <c r="CA223" s="80"/>
      <c r="CB223" s="136"/>
      <c r="CC223" s="136"/>
      <c r="CD223" s="136"/>
      <c r="CE223" s="136"/>
      <c r="CF223" s="136"/>
      <c r="CG223" s="136"/>
      <c r="CH223" s="136"/>
      <c r="CI223" s="136"/>
      <c r="CJ223" s="136"/>
      <c r="CK223" s="136"/>
      <c r="CL223" s="136"/>
      <c r="CM223" s="136"/>
      <c r="CN223" s="136"/>
      <c r="CP223" s="80"/>
      <c r="CQ223" s="136"/>
      <c r="CR223" s="136"/>
      <c r="CS223" s="136"/>
      <c r="CT223" s="136"/>
      <c r="CU223" s="136"/>
      <c r="CV223" s="136"/>
      <c r="CW223" s="136"/>
      <c r="CX223" s="136"/>
      <c r="CY223" s="136"/>
      <c r="CZ223" s="136"/>
      <c r="DA223" s="136"/>
      <c r="DB223" s="136"/>
      <c r="DC223" s="136"/>
      <c r="DE223" s="80"/>
      <c r="DF223" s="136"/>
      <c r="DG223" s="136"/>
      <c r="DH223" s="136"/>
      <c r="DI223" s="136"/>
      <c r="DJ223" s="136"/>
      <c r="DK223" s="136"/>
      <c r="DL223" s="136"/>
      <c r="DM223" s="136"/>
      <c r="DN223" s="136"/>
      <c r="DO223" s="136"/>
      <c r="DP223" s="136"/>
      <c r="DQ223" s="136"/>
      <c r="DR223" s="136"/>
      <c r="DT223" s="80"/>
      <c r="DU223" s="136"/>
      <c r="DV223" s="136"/>
      <c r="DW223" s="136"/>
      <c r="DX223" s="136"/>
      <c r="DY223" s="136"/>
      <c r="DZ223" s="136"/>
      <c r="EA223" s="136"/>
      <c r="EB223" s="136"/>
      <c r="EC223" s="136"/>
      <c r="ED223" s="136"/>
      <c r="EE223" s="136"/>
      <c r="EF223" s="136"/>
      <c r="EG223" s="136"/>
      <c r="EI223" s="80"/>
      <c r="EJ223" s="136"/>
      <c r="EK223" s="136"/>
      <c r="EL223" s="136"/>
      <c r="EM223" s="136"/>
      <c r="EN223" s="136"/>
      <c r="EO223" s="136"/>
      <c r="EP223" s="136"/>
      <c r="EQ223" s="136"/>
      <c r="ER223" s="136"/>
      <c r="ES223" s="136"/>
      <c r="ET223" s="136"/>
      <c r="EU223" s="136"/>
      <c r="EV223" s="136"/>
    </row>
    <row r="224" spans="1:184">
      <c r="B224" s="21"/>
      <c r="C224" s="21"/>
      <c r="D224" s="21"/>
      <c r="E224" s="23"/>
      <c r="F224" s="21"/>
      <c r="G224" s="21"/>
      <c r="H224" s="1"/>
      <c r="K224" s="21"/>
      <c r="L224" s="21"/>
      <c r="M224" s="21"/>
      <c r="N224" s="23"/>
      <c r="O224" s="21"/>
      <c r="P224" s="21"/>
      <c r="S224" s="26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H224" s="80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6"/>
      <c r="AW224" s="80"/>
      <c r="AX224" s="136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62"/>
      <c r="BL224" s="80"/>
      <c r="BM224" s="136"/>
      <c r="BN224" s="136"/>
      <c r="BO224" s="136"/>
      <c r="BP224" s="136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62"/>
      <c r="CA224" s="80"/>
      <c r="CB224" s="136"/>
      <c r="CC224" s="136"/>
      <c r="CD224" s="136"/>
      <c r="CE224" s="136"/>
      <c r="CF224" s="136"/>
      <c r="CG224" s="136"/>
      <c r="CH224" s="136"/>
      <c r="CI224" s="136"/>
      <c r="CJ224" s="136"/>
      <c r="CK224" s="136"/>
      <c r="CL224" s="136"/>
      <c r="CM224" s="136"/>
      <c r="CN224" s="136"/>
      <c r="CP224" s="80"/>
      <c r="CQ224" s="136"/>
      <c r="CR224" s="136"/>
      <c r="CS224" s="136"/>
      <c r="CT224" s="136"/>
      <c r="CU224" s="136"/>
      <c r="CV224" s="136"/>
      <c r="CW224" s="136"/>
      <c r="CX224" s="136"/>
      <c r="CY224" s="136"/>
      <c r="CZ224" s="136"/>
      <c r="DA224" s="136"/>
      <c r="DB224" s="136"/>
      <c r="DC224" s="136"/>
      <c r="DE224" s="80"/>
      <c r="DF224" s="136"/>
      <c r="DG224" s="136"/>
      <c r="DH224" s="136"/>
      <c r="DI224" s="136"/>
      <c r="DJ224" s="136"/>
      <c r="DK224" s="136"/>
      <c r="DL224" s="136"/>
      <c r="DM224" s="136"/>
      <c r="DN224" s="136"/>
      <c r="DO224" s="136"/>
      <c r="DP224" s="136"/>
      <c r="DQ224" s="136"/>
      <c r="DR224" s="136"/>
      <c r="DT224" s="80"/>
      <c r="DU224" s="136"/>
      <c r="DV224" s="136"/>
      <c r="DW224" s="136"/>
      <c r="DX224" s="136"/>
      <c r="DY224" s="136"/>
      <c r="DZ224" s="136"/>
      <c r="EA224" s="136"/>
      <c r="EB224" s="136"/>
      <c r="EC224" s="136"/>
      <c r="ED224" s="136"/>
      <c r="EE224" s="136"/>
      <c r="EF224" s="136"/>
      <c r="EG224" s="136"/>
      <c r="EI224" s="80"/>
      <c r="EJ224" s="136"/>
      <c r="EK224" s="136"/>
      <c r="EL224" s="136"/>
      <c r="EM224" s="136"/>
      <c r="EN224" s="136"/>
      <c r="EO224" s="136"/>
      <c r="EP224" s="136"/>
      <c r="EQ224" s="136"/>
      <c r="ER224" s="136"/>
      <c r="ES224" s="136"/>
      <c r="ET224" s="136"/>
      <c r="EU224" s="136"/>
      <c r="EV224" s="136"/>
    </row>
    <row r="225" spans="2:152">
      <c r="B225" s="21"/>
      <c r="C225" s="21"/>
      <c r="D225" s="21"/>
      <c r="E225" s="23"/>
      <c r="F225" s="21"/>
      <c r="G225" s="21"/>
      <c r="H225" s="1"/>
      <c r="K225" s="21"/>
      <c r="L225" s="21"/>
      <c r="M225" s="21"/>
      <c r="N225" s="23"/>
      <c r="O225" s="21"/>
      <c r="P225" s="21"/>
      <c r="S225" s="26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44"/>
      <c r="AH225" s="80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6"/>
      <c r="AW225" s="80"/>
      <c r="AX225" s="136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62"/>
      <c r="BL225" s="80"/>
      <c r="BM225" s="136"/>
      <c r="BN225" s="136"/>
      <c r="BO225" s="136"/>
      <c r="BP225" s="136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62"/>
      <c r="CA225" s="80"/>
      <c r="CB225" s="136"/>
      <c r="CC225" s="136"/>
      <c r="CD225" s="136"/>
      <c r="CE225" s="136"/>
      <c r="CF225" s="136"/>
      <c r="CG225" s="136"/>
      <c r="CH225" s="136"/>
      <c r="CI225" s="136"/>
      <c r="CJ225" s="136"/>
      <c r="CK225" s="136"/>
      <c r="CL225" s="136"/>
      <c r="CM225" s="136"/>
      <c r="CN225" s="136"/>
      <c r="CP225" s="80"/>
      <c r="CQ225" s="136"/>
      <c r="CR225" s="136"/>
      <c r="CS225" s="136"/>
      <c r="CT225" s="136"/>
      <c r="CU225" s="136"/>
      <c r="CV225" s="136"/>
      <c r="CW225" s="136"/>
      <c r="CX225" s="136"/>
      <c r="CY225" s="136"/>
      <c r="CZ225" s="136"/>
      <c r="DA225" s="136"/>
      <c r="DB225" s="136"/>
      <c r="DC225" s="136"/>
      <c r="DE225" s="80"/>
      <c r="DF225" s="136"/>
      <c r="DG225" s="136"/>
      <c r="DH225" s="136"/>
      <c r="DI225" s="136"/>
      <c r="DJ225" s="136"/>
      <c r="DK225" s="136"/>
      <c r="DL225" s="136"/>
      <c r="DM225" s="136"/>
      <c r="DN225" s="136"/>
      <c r="DO225" s="136"/>
      <c r="DP225" s="136"/>
      <c r="DQ225" s="136"/>
      <c r="DR225" s="136"/>
      <c r="DT225" s="80"/>
      <c r="DU225" s="136"/>
      <c r="DV225" s="136"/>
      <c r="DW225" s="136"/>
      <c r="DX225" s="136"/>
      <c r="DY225" s="136"/>
      <c r="DZ225" s="136"/>
      <c r="EA225" s="136"/>
      <c r="EB225" s="136"/>
      <c r="EC225" s="136"/>
      <c r="ED225" s="136"/>
      <c r="EE225" s="136"/>
      <c r="EF225" s="136"/>
      <c r="EG225" s="136"/>
      <c r="EI225" s="80"/>
      <c r="EJ225" s="136"/>
      <c r="EK225" s="136"/>
      <c r="EL225" s="136"/>
      <c r="EM225" s="136"/>
      <c r="EN225" s="136"/>
      <c r="EO225" s="136"/>
      <c r="EP225" s="136"/>
      <c r="EQ225" s="136"/>
      <c r="ER225" s="136"/>
      <c r="ES225" s="136"/>
      <c r="ET225" s="136"/>
      <c r="EU225" s="136"/>
      <c r="EV225" s="136"/>
    </row>
    <row r="226" spans="2:152">
      <c r="B226" s="21"/>
      <c r="C226" s="21"/>
      <c r="D226" s="21"/>
      <c r="E226" s="23"/>
      <c r="F226" s="21"/>
      <c r="G226" s="21"/>
      <c r="H226" s="1"/>
      <c r="K226" s="21"/>
      <c r="L226" s="21"/>
      <c r="M226" s="21"/>
      <c r="N226" s="23"/>
      <c r="O226" s="21"/>
      <c r="P226" s="21"/>
      <c r="T226" s="194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H226" s="62"/>
      <c r="AI226" s="136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W226" s="62"/>
      <c r="AX226" s="136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62"/>
      <c r="BL226" s="62"/>
      <c r="BM226" s="136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62"/>
      <c r="CA226" s="62"/>
      <c r="CB226" s="136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P226" s="62"/>
      <c r="CQ226" s="136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E226" s="62"/>
      <c r="DF226" s="136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T226" s="62"/>
      <c r="DU226" s="136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I226" s="62"/>
      <c r="EJ226" s="136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</row>
    <row r="227" spans="2:152">
      <c r="B227" s="21"/>
      <c r="C227" s="21"/>
      <c r="D227" s="21"/>
      <c r="E227" s="23"/>
      <c r="F227" s="133"/>
      <c r="G227" s="133"/>
      <c r="H227" s="1"/>
      <c r="K227" s="21"/>
      <c r="L227" s="21"/>
      <c r="M227" s="21"/>
      <c r="N227" s="23"/>
      <c r="O227" s="133"/>
      <c r="P227" s="133"/>
      <c r="S227" s="67"/>
      <c r="T227" s="81"/>
      <c r="U227" s="81"/>
      <c r="V227" s="81"/>
      <c r="W227" s="81"/>
      <c r="X227" s="81"/>
      <c r="Y227" s="81"/>
      <c r="Z227" s="81"/>
      <c r="AA227" s="26"/>
      <c r="AB227" s="26"/>
      <c r="AC227" s="26"/>
      <c r="AD227" s="26"/>
      <c r="AE227" s="26"/>
      <c r="AF227" s="26"/>
      <c r="AH227" s="126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W227" s="126"/>
      <c r="AX227" s="80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62"/>
      <c r="BL227" s="126"/>
      <c r="BM227" s="80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62"/>
      <c r="CA227" s="126"/>
      <c r="CB227" s="80"/>
      <c r="CC227" s="80"/>
      <c r="CD227" s="80"/>
      <c r="CE227" s="80"/>
      <c r="CF227" s="80"/>
      <c r="CG227" s="80"/>
      <c r="CH227" s="80"/>
      <c r="CI227" s="80"/>
      <c r="CJ227" s="80"/>
      <c r="CK227" s="80"/>
      <c r="CL227" s="80"/>
      <c r="CM227" s="80"/>
      <c r="CN227" s="80"/>
      <c r="CP227" s="126"/>
      <c r="CQ227" s="80"/>
      <c r="CR227" s="80"/>
      <c r="CS227" s="80"/>
      <c r="CT227" s="80"/>
      <c r="CU227" s="80"/>
      <c r="CV227" s="80"/>
      <c r="CW227" s="80"/>
      <c r="CX227" s="80"/>
      <c r="CY227" s="80"/>
      <c r="CZ227" s="80"/>
      <c r="DA227" s="80"/>
      <c r="DB227" s="80"/>
      <c r="DC227" s="80"/>
      <c r="DE227" s="126"/>
      <c r="DF227" s="80"/>
      <c r="DG227" s="80"/>
      <c r="DH227" s="80"/>
      <c r="DI227" s="80"/>
      <c r="DJ227" s="80"/>
      <c r="DK227" s="80"/>
      <c r="DL227" s="80"/>
      <c r="DM227" s="80"/>
      <c r="DN227" s="80"/>
      <c r="DO227" s="80"/>
      <c r="DP227" s="80"/>
      <c r="DQ227" s="80"/>
      <c r="DR227" s="80"/>
      <c r="DT227" s="126"/>
      <c r="DU227" s="80"/>
      <c r="DV227" s="80"/>
      <c r="DW227" s="80"/>
      <c r="DX227" s="80"/>
      <c r="DY227" s="80"/>
      <c r="DZ227" s="80"/>
      <c r="EA227" s="80"/>
      <c r="EB227" s="80"/>
      <c r="EC227" s="80"/>
      <c r="ED227" s="80"/>
      <c r="EE227" s="80"/>
      <c r="EF227" s="80"/>
      <c r="EG227" s="80"/>
      <c r="EI227" s="126"/>
      <c r="EJ227" s="80"/>
      <c r="EK227" s="80"/>
      <c r="EL227" s="80"/>
      <c r="EM227" s="80"/>
      <c r="EN227" s="80"/>
      <c r="EO227" s="80"/>
      <c r="EP227" s="80"/>
      <c r="EQ227" s="80"/>
      <c r="ER227" s="80"/>
      <c r="ES227" s="80"/>
      <c r="ET227" s="80"/>
      <c r="EU227" s="80"/>
      <c r="EV227" s="80"/>
    </row>
    <row r="228" spans="2:152">
      <c r="S228" s="26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H228" s="80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W228" s="80"/>
      <c r="AX228" s="136"/>
      <c r="AY228" s="136"/>
      <c r="AZ228" s="136"/>
      <c r="BA228" s="136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62"/>
      <c r="BL228" s="80"/>
      <c r="BM228" s="136"/>
      <c r="BN228" s="136"/>
      <c r="BO228" s="136"/>
      <c r="BP228" s="136"/>
      <c r="BQ228" s="136"/>
      <c r="BR228" s="136"/>
      <c r="BS228" s="136"/>
      <c r="BT228" s="136"/>
      <c r="BU228" s="136"/>
      <c r="BV228" s="136"/>
      <c r="BW228" s="136"/>
      <c r="BX228" s="136"/>
      <c r="BY228" s="136"/>
      <c r="BZ228" s="62"/>
      <c r="CA228" s="80"/>
      <c r="CB228" s="136"/>
      <c r="CC228" s="136"/>
      <c r="CD228" s="136"/>
      <c r="CE228" s="136"/>
      <c r="CF228" s="136"/>
      <c r="CG228" s="136"/>
      <c r="CH228" s="136"/>
      <c r="CI228" s="136"/>
      <c r="CJ228" s="136"/>
      <c r="CK228" s="136"/>
      <c r="CL228" s="136"/>
      <c r="CM228" s="136"/>
      <c r="CN228" s="136"/>
      <c r="CP228" s="80"/>
      <c r="CQ228" s="136"/>
      <c r="CR228" s="136"/>
      <c r="CS228" s="136"/>
      <c r="CT228" s="136"/>
      <c r="CU228" s="136"/>
      <c r="CV228" s="136"/>
      <c r="CW228" s="136"/>
      <c r="CX228" s="136"/>
      <c r="CY228" s="136"/>
      <c r="CZ228" s="136"/>
      <c r="DA228" s="136"/>
      <c r="DB228" s="136"/>
      <c r="DC228" s="136"/>
      <c r="DE228" s="80"/>
      <c r="DF228" s="104"/>
      <c r="DG228" s="104"/>
      <c r="DH228" s="104"/>
      <c r="DI228" s="104"/>
      <c r="DJ228" s="104"/>
      <c r="DK228" s="104"/>
      <c r="DL228" s="104"/>
      <c r="DM228" s="104"/>
      <c r="DN228" s="104"/>
      <c r="DO228" s="104"/>
      <c r="DP228" s="104"/>
      <c r="DQ228" s="104"/>
      <c r="DR228" s="104"/>
      <c r="DT228" s="80"/>
      <c r="DU228" s="136"/>
      <c r="DV228" s="136"/>
      <c r="DW228" s="136"/>
      <c r="DX228" s="136"/>
      <c r="DY228" s="136"/>
      <c r="DZ228" s="136"/>
      <c r="EA228" s="136"/>
      <c r="EB228" s="136"/>
      <c r="EC228" s="136"/>
      <c r="ED228" s="136"/>
      <c r="EE228" s="136"/>
      <c r="EF228" s="136"/>
      <c r="EG228" s="136"/>
      <c r="EI228" s="80"/>
      <c r="EJ228" s="136"/>
      <c r="EK228" s="136"/>
      <c r="EL228" s="136"/>
      <c r="EM228" s="136"/>
      <c r="EN228" s="136"/>
      <c r="EO228" s="136"/>
      <c r="EP228" s="136"/>
      <c r="EQ228" s="136"/>
      <c r="ER228" s="136"/>
      <c r="ES228" s="136"/>
      <c r="ET228" s="136"/>
      <c r="EU228" s="136"/>
      <c r="EV228" s="136"/>
    </row>
    <row r="229" spans="2:152">
      <c r="B229" s="1"/>
      <c r="C229" s="1"/>
      <c r="D229" s="1"/>
      <c r="E229" s="1"/>
      <c r="F229" s="1"/>
      <c r="G229" s="1"/>
      <c r="S229" s="26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H229" s="80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W229" s="80"/>
      <c r="AX229" s="136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62"/>
      <c r="BL229" s="80"/>
      <c r="BM229" s="136"/>
      <c r="BN229" s="136"/>
      <c r="BO229" s="136"/>
      <c r="BP229" s="136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62"/>
      <c r="CA229" s="80"/>
      <c r="CB229" s="136"/>
      <c r="CC229" s="136"/>
      <c r="CD229" s="136"/>
      <c r="CE229" s="136"/>
      <c r="CF229" s="136"/>
      <c r="CG229" s="136"/>
      <c r="CH229" s="136"/>
      <c r="CI229" s="136"/>
      <c r="CJ229" s="136"/>
      <c r="CK229" s="136"/>
      <c r="CL229" s="136"/>
      <c r="CM229" s="136"/>
      <c r="CN229" s="136"/>
      <c r="CP229" s="80"/>
      <c r="CQ229" s="136"/>
      <c r="CR229" s="136"/>
      <c r="CS229" s="136"/>
      <c r="CT229" s="136"/>
      <c r="CU229" s="136"/>
      <c r="CV229" s="136"/>
      <c r="CW229" s="136"/>
      <c r="CX229" s="136"/>
      <c r="CY229" s="136"/>
      <c r="CZ229" s="136"/>
      <c r="DA229" s="136"/>
      <c r="DB229" s="136"/>
      <c r="DC229" s="136"/>
      <c r="DE229" s="80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T229" s="80"/>
      <c r="DU229" s="136"/>
      <c r="DV229" s="136"/>
      <c r="DW229" s="136"/>
      <c r="DX229" s="136"/>
      <c r="DY229" s="136"/>
      <c r="DZ229" s="136"/>
      <c r="EA229" s="136"/>
      <c r="EB229" s="136"/>
      <c r="EC229" s="136"/>
      <c r="ED229" s="136"/>
      <c r="EE229" s="136"/>
      <c r="EF229" s="136"/>
      <c r="EG229" s="136"/>
      <c r="EI229" s="80"/>
      <c r="EJ229" s="136"/>
      <c r="EK229" s="136"/>
      <c r="EL229" s="136"/>
      <c r="EM229" s="136"/>
      <c r="EN229" s="136"/>
      <c r="EO229" s="136"/>
      <c r="EP229" s="136"/>
      <c r="EQ229" s="136"/>
      <c r="ER229" s="136"/>
      <c r="ES229" s="136"/>
      <c r="ET229" s="136"/>
      <c r="EU229" s="136"/>
      <c r="EV229" s="136"/>
    </row>
    <row r="230" spans="2:152">
      <c r="B230" s="21"/>
      <c r="C230" s="21"/>
      <c r="D230" s="21"/>
      <c r="F230" s="21"/>
      <c r="G230" s="21"/>
      <c r="S230" s="26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H230" s="80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W230" s="80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62"/>
      <c r="BL230" s="80"/>
      <c r="BM230" s="136"/>
      <c r="BN230" s="136"/>
      <c r="BO230" s="136"/>
      <c r="BP230" s="136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62"/>
      <c r="CA230" s="80"/>
      <c r="CB230" s="136"/>
      <c r="CC230" s="136"/>
      <c r="CD230" s="136"/>
      <c r="CE230" s="136"/>
      <c r="CF230" s="136"/>
      <c r="CG230" s="136"/>
      <c r="CH230" s="136"/>
      <c r="CI230" s="136"/>
      <c r="CJ230" s="136"/>
      <c r="CK230" s="136"/>
      <c r="CL230" s="136"/>
      <c r="CM230" s="136"/>
      <c r="CN230" s="136"/>
      <c r="CP230" s="80"/>
      <c r="CQ230" s="136"/>
      <c r="CR230" s="136"/>
      <c r="CS230" s="136"/>
      <c r="CT230" s="136"/>
      <c r="CU230" s="136"/>
      <c r="CV230" s="136"/>
      <c r="CW230" s="136"/>
      <c r="CX230" s="136"/>
      <c r="CY230" s="136"/>
      <c r="CZ230" s="136"/>
      <c r="DA230" s="136"/>
      <c r="DB230" s="136"/>
      <c r="DC230" s="136"/>
      <c r="DE230" s="80"/>
      <c r="DF230" s="104"/>
      <c r="DG230" s="104"/>
      <c r="DH230" s="104"/>
      <c r="DI230" s="104"/>
      <c r="DJ230" s="104"/>
      <c r="DK230" s="104"/>
      <c r="DL230" s="104"/>
      <c r="DM230" s="104"/>
      <c r="DN230" s="104"/>
      <c r="DO230" s="104"/>
      <c r="DP230" s="104"/>
      <c r="DQ230" s="104"/>
      <c r="DR230" s="104"/>
      <c r="DT230" s="80"/>
      <c r="DU230" s="136"/>
      <c r="DV230" s="136"/>
      <c r="DW230" s="136"/>
      <c r="DX230" s="136"/>
      <c r="DY230" s="136"/>
      <c r="DZ230" s="136"/>
      <c r="EA230" s="136"/>
      <c r="EB230" s="136"/>
      <c r="EC230" s="136"/>
      <c r="ED230" s="136"/>
      <c r="EE230" s="136"/>
      <c r="EF230" s="136"/>
      <c r="EG230" s="136"/>
      <c r="EI230" s="80"/>
      <c r="EJ230" s="136"/>
      <c r="EK230" s="136"/>
      <c r="EL230" s="136"/>
      <c r="EM230" s="136"/>
      <c r="EN230" s="136"/>
      <c r="EO230" s="136"/>
      <c r="EP230" s="136"/>
      <c r="EQ230" s="136"/>
      <c r="ER230" s="136"/>
      <c r="ES230" s="136"/>
      <c r="ET230" s="136"/>
      <c r="EU230" s="136"/>
      <c r="EV230" s="136"/>
    </row>
    <row r="231" spans="2:152">
      <c r="B231" s="21"/>
      <c r="C231" s="21"/>
      <c r="D231" s="21"/>
      <c r="F231" s="21"/>
      <c r="G231" s="21"/>
      <c r="K231" s="205"/>
      <c r="L231" s="2"/>
      <c r="M231" s="3"/>
      <c r="N231" s="4"/>
      <c r="S231" s="26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H231" s="80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W231" s="80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62"/>
      <c r="BL231" s="80"/>
      <c r="BM231" s="136"/>
      <c r="BN231" s="136"/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62"/>
      <c r="CA231" s="80"/>
      <c r="CB231" s="136"/>
      <c r="CC231" s="136"/>
      <c r="CD231" s="136"/>
      <c r="CE231" s="136"/>
      <c r="CF231" s="136"/>
      <c r="CG231" s="136"/>
      <c r="CH231" s="136"/>
      <c r="CI231" s="136"/>
      <c r="CJ231" s="136"/>
      <c r="CK231" s="136"/>
      <c r="CL231" s="136"/>
      <c r="CM231" s="136"/>
      <c r="CN231" s="136"/>
      <c r="CP231" s="80"/>
      <c r="CQ231" s="136"/>
      <c r="CR231" s="136"/>
      <c r="CS231" s="136"/>
      <c r="CT231" s="136"/>
      <c r="CU231" s="136"/>
      <c r="CV231" s="136"/>
      <c r="CW231" s="136"/>
      <c r="CX231" s="136"/>
      <c r="CY231" s="136"/>
      <c r="CZ231" s="136"/>
      <c r="DA231" s="136"/>
      <c r="DB231" s="136"/>
      <c r="DC231" s="136"/>
      <c r="DE231" s="80"/>
      <c r="DF231" s="104"/>
      <c r="DG231" s="104"/>
      <c r="DH231" s="104"/>
      <c r="DI231" s="104"/>
      <c r="DJ231" s="104"/>
      <c r="DK231" s="104"/>
      <c r="DL231" s="104"/>
      <c r="DM231" s="104"/>
      <c r="DN231" s="104"/>
      <c r="DO231" s="104"/>
      <c r="DP231" s="104"/>
      <c r="DQ231" s="104"/>
      <c r="DR231" s="104"/>
      <c r="DT231" s="80"/>
      <c r="DU231" s="136"/>
      <c r="DV231" s="136"/>
      <c r="DW231" s="136"/>
      <c r="DX231" s="136"/>
      <c r="DY231" s="136"/>
      <c r="DZ231" s="136"/>
      <c r="EA231" s="136"/>
      <c r="EB231" s="136"/>
      <c r="EC231" s="136"/>
      <c r="ED231" s="136"/>
      <c r="EE231" s="136"/>
      <c r="EF231" s="136"/>
      <c r="EG231" s="136"/>
      <c r="EI231" s="80"/>
      <c r="EJ231" s="136"/>
      <c r="EK231" s="136"/>
      <c r="EL231" s="136"/>
      <c r="EM231" s="136"/>
      <c r="EN231" s="136"/>
      <c r="EO231" s="136"/>
      <c r="EP231" s="136"/>
      <c r="EQ231" s="136"/>
      <c r="ER231" s="136"/>
      <c r="ES231" s="136"/>
      <c r="ET231" s="136"/>
      <c r="EU231" s="136"/>
      <c r="EV231" s="136"/>
    </row>
    <row r="232" spans="2:152">
      <c r="B232" s="21"/>
      <c r="C232" s="21"/>
      <c r="D232" s="21"/>
      <c r="F232" s="133"/>
      <c r="G232" s="133"/>
      <c r="K232" s="5"/>
      <c r="L232" s="6"/>
      <c r="M232" s="6"/>
      <c r="N232" s="6"/>
      <c r="S232" s="26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H232" s="80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W232" s="80"/>
      <c r="AX232" s="136"/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62"/>
      <c r="BL232" s="80"/>
      <c r="BM232" s="136"/>
      <c r="BN232" s="136"/>
      <c r="BO232" s="136"/>
      <c r="BP232" s="136"/>
      <c r="BQ232" s="136"/>
      <c r="BR232" s="136"/>
      <c r="BS232" s="136"/>
      <c r="BT232" s="136"/>
      <c r="BU232" s="136"/>
      <c r="BV232" s="136"/>
      <c r="BW232" s="136"/>
      <c r="BX232" s="136"/>
      <c r="BY232" s="136"/>
      <c r="BZ232" s="62"/>
      <c r="CA232" s="80"/>
      <c r="CB232" s="136"/>
      <c r="CC232" s="136"/>
      <c r="CD232" s="136"/>
      <c r="CE232" s="136"/>
      <c r="CF232" s="136"/>
      <c r="CG232" s="136"/>
      <c r="CH232" s="136"/>
      <c r="CI232" s="136"/>
      <c r="CJ232" s="136"/>
      <c r="CK232" s="136"/>
      <c r="CL232" s="136"/>
      <c r="CM232" s="136"/>
      <c r="CN232" s="136"/>
      <c r="CP232" s="80"/>
      <c r="CQ232" s="136"/>
      <c r="CR232" s="136"/>
      <c r="CS232" s="136"/>
      <c r="CT232" s="136"/>
      <c r="CU232" s="136"/>
      <c r="CV232" s="136"/>
      <c r="CW232" s="136"/>
      <c r="CX232" s="136"/>
      <c r="CY232" s="136"/>
      <c r="CZ232" s="136"/>
      <c r="DA232" s="136"/>
      <c r="DB232" s="136"/>
      <c r="DC232" s="136"/>
      <c r="DE232" s="80"/>
      <c r="DF232" s="104"/>
      <c r="DG232" s="104"/>
      <c r="DH232" s="104"/>
      <c r="DI232" s="104"/>
      <c r="DJ232" s="104"/>
      <c r="DK232" s="104"/>
      <c r="DL232" s="104"/>
      <c r="DM232" s="104"/>
      <c r="DN232" s="104"/>
      <c r="DO232" s="104"/>
      <c r="DP232" s="104"/>
      <c r="DQ232" s="104"/>
      <c r="DR232" s="104"/>
      <c r="DT232" s="80"/>
      <c r="DU232" s="136"/>
      <c r="DV232" s="136"/>
      <c r="DW232" s="136"/>
      <c r="DX232" s="136"/>
      <c r="DY232" s="136"/>
      <c r="DZ232" s="136"/>
      <c r="EA232" s="136"/>
      <c r="EB232" s="136"/>
      <c r="EC232" s="136"/>
      <c r="ED232" s="136"/>
      <c r="EE232" s="136"/>
      <c r="EF232" s="136"/>
      <c r="EG232" s="136"/>
      <c r="EI232" s="80"/>
      <c r="EJ232" s="136"/>
      <c r="EK232" s="136"/>
      <c r="EL232" s="136"/>
      <c r="EM232" s="136"/>
      <c r="EN232" s="136"/>
      <c r="EO232" s="136"/>
      <c r="EP232" s="136"/>
      <c r="EQ232" s="136"/>
      <c r="ER232" s="136"/>
      <c r="ES232" s="136"/>
      <c r="ET232" s="136"/>
      <c r="EU232" s="136"/>
      <c r="EV232" s="136"/>
    </row>
    <row r="233" spans="2:152">
      <c r="B233" s="95"/>
      <c r="C233" s="95"/>
      <c r="D233" s="95"/>
      <c r="E233" s="95"/>
      <c r="F233" s="95"/>
      <c r="G233" s="95"/>
      <c r="H233" s="95"/>
      <c r="I233" s="95"/>
      <c r="J233" s="95"/>
      <c r="K233" s="5"/>
      <c r="L233" s="6"/>
      <c r="M233" s="6"/>
      <c r="N233" s="6"/>
      <c r="O233" s="95"/>
      <c r="P233" s="95"/>
      <c r="S233" s="26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H233" s="80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W233" s="80"/>
      <c r="AX233" s="136"/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62"/>
      <c r="BL233" s="80"/>
      <c r="BM233" s="136"/>
      <c r="BN233" s="136"/>
      <c r="BO233" s="136"/>
      <c r="BP233" s="136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62"/>
      <c r="CA233" s="80"/>
      <c r="CB233" s="136"/>
      <c r="CC233" s="136"/>
      <c r="CD233" s="136"/>
      <c r="CE233" s="136"/>
      <c r="CF233" s="136"/>
      <c r="CG233" s="136"/>
      <c r="CH233" s="136"/>
      <c r="CI233" s="136"/>
      <c r="CJ233" s="136"/>
      <c r="CK233" s="136"/>
      <c r="CL233" s="136"/>
      <c r="CM233" s="136"/>
      <c r="CN233" s="136"/>
      <c r="CP233" s="80"/>
      <c r="CQ233" s="136"/>
      <c r="CR233" s="136"/>
      <c r="CS233" s="136"/>
      <c r="CT233" s="136"/>
      <c r="CU233" s="136"/>
      <c r="CV233" s="136"/>
      <c r="CW233" s="136"/>
      <c r="CX233" s="136"/>
      <c r="CY233" s="136"/>
      <c r="CZ233" s="136"/>
      <c r="DA233" s="136"/>
      <c r="DB233" s="136"/>
      <c r="DC233" s="136"/>
      <c r="DE233" s="80"/>
      <c r="DF233" s="104"/>
      <c r="DG233" s="104"/>
      <c r="DH233" s="104"/>
      <c r="DI233" s="104"/>
      <c r="DJ233" s="104"/>
      <c r="DK233" s="104"/>
      <c r="DL233" s="104"/>
      <c r="DM233" s="104"/>
      <c r="DN233" s="104"/>
      <c r="DO233" s="104"/>
      <c r="DP233" s="104"/>
      <c r="DQ233" s="104"/>
      <c r="DR233" s="104"/>
      <c r="DT233" s="80"/>
      <c r="DU233" s="136"/>
      <c r="DV233" s="136"/>
      <c r="DW233" s="136"/>
      <c r="DX233" s="136"/>
      <c r="DY233" s="136"/>
      <c r="DZ233" s="136"/>
      <c r="EA233" s="136"/>
      <c r="EB233" s="136"/>
      <c r="EC233" s="136"/>
      <c r="ED233" s="136"/>
      <c r="EE233" s="136"/>
      <c r="EF233" s="136"/>
      <c r="EG233" s="136"/>
      <c r="EI233" s="80"/>
      <c r="EJ233" s="136"/>
      <c r="EK233" s="136"/>
      <c r="EL233" s="136"/>
      <c r="EM233" s="136"/>
      <c r="EN233" s="136"/>
      <c r="EO233" s="136"/>
      <c r="EP233" s="136"/>
      <c r="EQ233" s="136"/>
      <c r="ER233" s="136"/>
      <c r="ES233" s="136"/>
      <c r="ET233" s="136"/>
      <c r="EU233" s="136"/>
      <c r="EV233" s="136"/>
    </row>
    <row r="234" spans="2:152">
      <c r="B234" s="21"/>
      <c r="C234" s="21"/>
      <c r="D234" s="21"/>
      <c r="F234" s="21"/>
      <c r="G234" s="21"/>
      <c r="K234" s="5"/>
      <c r="L234" s="6"/>
      <c r="M234" s="6"/>
      <c r="N234" s="6"/>
      <c r="S234" s="26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H234" s="80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W234" s="80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62"/>
      <c r="BL234" s="80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62"/>
      <c r="CA234" s="80"/>
      <c r="CB234" s="136"/>
      <c r="CC234" s="136"/>
      <c r="CD234" s="136"/>
      <c r="CE234" s="136"/>
      <c r="CF234" s="136"/>
      <c r="CG234" s="136"/>
      <c r="CH234" s="136"/>
      <c r="CI234" s="136"/>
      <c r="CJ234" s="136"/>
      <c r="CK234" s="136"/>
      <c r="CL234" s="136"/>
      <c r="CM234" s="136"/>
      <c r="CN234" s="136"/>
      <c r="CP234" s="80"/>
      <c r="CQ234" s="136"/>
      <c r="CR234" s="136"/>
      <c r="CS234" s="136"/>
      <c r="CT234" s="136"/>
      <c r="CU234" s="136"/>
      <c r="CV234" s="136"/>
      <c r="CW234" s="136"/>
      <c r="CX234" s="136"/>
      <c r="CY234" s="136"/>
      <c r="CZ234" s="136"/>
      <c r="DA234" s="136"/>
      <c r="DB234" s="136"/>
      <c r="DC234" s="136"/>
      <c r="DE234" s="80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T234" s="80"/>
      <c r="DU234" s="136"/>
      <c r="DV234" s="136"/>
      <c r="DW234" s="136"/>
      <c r="DX234" s="136"/>
      <c r="DY234" s="136"/>
      <c r="DZ234" s="136"/>
      <c r="EA234" s="136"/>
      <c r="EB234" s="136"/>
      <c r="EC234" s="136"/>
      <c r="ED234" s="136"/>
      <c r="EE234" s="136"/>
      <c r="EF234" s="136"/>
      <c r="EG234" s="136"/>
      <c r="EI234" s="80"/>
      <c r="EJ234" s="136"/>
      <c r="EK234" s="136"/>
      <c r="EL234" s="136"/>
      <c r="EM234" s="136"/>
      <c r="EN234" s="136"/>
      <c r="EO234" s="136"/>
      <c r="EP234" s="136"/>
      <c r="EQ234" s="136"/>
      <c r="ER234" s="136"/>
      <c r="ES234" s="136"/>
      <c r="ET234" s="136"/>
      <c r="EU234" s="136"/>
      <c r="EV234" s="136"/>
    </row>
    <row r="235" spans="2:152">
      <c r="B235" s="21"/>
      <c r="C235" s="21"/>
      <c r="D235" s="21"/>
      <c r="F235" s="21"/>
      <c r="G235" s="21"/>
      <c r="K235" s="5"/>
      <c r="L235" s="6"/>
      <c r="M235" s="6"/>
      <c r="N235" s="6"/>
      <c r="R235" s="95"/>
      <c r="S235" s="26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H235" s="80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W235" s="80"/>
      <c r="AX235" s="136"/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62"/>
      <c r="BL235" s="80"/>
      <c r="BM235" s="136"/>
      <c r="BN235" s="136"/>
      <c r="BO235" s="136"/>
      <c r="BP235" s="136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62"/>
      <c r="CA235" s="80"/>
      <c r="CB235" s="136"/>
      <c r="CC235" s="136"/>
      <c r="CD235" s="136"/>
      <c r="CE235" s="136"/>
      <c r="CF235" s="136"/>
      <c r="CG235" s="136"/>
      <c r="CH235" s="136"/>
      <c r="CI235" s="136"/>
      <c r="CJ235" s="136"/>
      <c r="CK235" s="136"/>
      <c r="CL235" s="136"/>
      <c r="CM235" s="136"/>
      <c r="CN235" s="136"/>
      <c r="CP235" s="80"/>
      <c r="CQ235" s="136"/>
      <c r="CR235" s="136"/>
      <c r="CS235" s="136"/>
      <c r="CT235" s="136"/>
      <c r="CU235" s="136"/>
      <c r="CV235" s="136"/>
      <c r="CW235" s="136"/>
      <c r="CX235" s="136"/>
      <c r="CY235" s="136"/>
      <c r="CZ235" s="136"/>
      <c r="DA235" s="136"/>
      <c r="DB235" s="136"/>
      <c r="DC235" s="136"/>
      <c r="DE235" s="80"/>
      <c r="DF235" s="104"/>
      <c r="DG235" s="104"/>
      <c r="DH235" s="104"/>
      <c r="DI235" s="104"/>
      <c r="DJ235" s="104"/>
      <c r="DK235" s="104"/>
      <c r="DL235" s="104"/>
      <c r="DM235" s="104"/>
      <c r="DN235" s="104"/>
      <c r="DO235" s="104"/>
      <c r="DP235" s="104"/>
      <c r="DQ235" s="104"/>
      <c r="DR235" s="104"/>
      <c r="DT235" s="80"/>
      <c r="DU235" s="136"/>
      <c r="DV235" s="136"/>
      <c r="DW235" s="136"/>
      <c r="DX235" s="136"/>
      <c r="DY235" s="136"/>
      <c r="DZ235" s="136"/>
      <c r="EA235" s="136"/>
      <c r="EB235" s="136"/>
      <c r="EC235" s="136"/>
      <c r="ED235" s="136"/>
      <c r="EE235" s="136"/>
      <c r="EF235" s="136"/>
      <c r="EG235" s="136"/>
      <c r="EI235" s="80"/>
      <c r="EJ235" s="136"/>
      <c r="EK235" s="136"/>
      <c r="EL235" s="136"/>
      <c r="EM235" s="136"/>
      <c r="EN235" s="136"/>
      <c r="EO235" s="136"/>
      <c r="EP235" s="136"/>
      <c r="EQ235" s="136"/>
      <c r="ER235" s="136"/>
      <c r="ES235" s="136"/>
      <c r="ET235" s="136"/>
      <c r="EU235" s="136"/>
      <c r="EV235" s="136"/>
    </row>
    <row r="236" spans="2:152">
      <c r="B236" s="21"/>
      <c r="C236" s="21"/>
      <c r="D236" s="21"/>
      <c r="E236" s="23"/>
      <c r="F236" s="133"/>
      <c r="G236" s="133"/>
      <c r="H236" s="1"/>
      <c r="K236" s="5"/>
      <c r="L236" s="6"/>
      <c r="M236" s="6"/>
      <c r="N236" s="6"/>
      <c r="S236" s="26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H236" s="80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W236" s="80"/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62"/>
      <c r="BL236" s="80"/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62"/>
      <c r="CA236" s="80"/>
      <c r="CB236" s="136"/>
      <c r="CC236" s="136"/>
      <c r="CD236" s="136"/>
      <c r="CE236" s="136"/>
      <c r="CF236" s="136"/>
      <c r="CG236" s="136"/>
      <c r="CH236" s="136"/>
      <c r="CI236" s="136"/>
      <c r="CJ236" s="136"/>
      <c r="CK236" s="136"/>
      <c r="CL236" s="136"/>
      <c r="CM236" s="136"/>
      <c r="CN236" s="136"/>
      <c r="CP236" s="80"/>
      <c r="CQ236" s="136"/>
      <c r="CR236" s="136"/>
      <c r="CS236" s="136"/>
      <c r="CT236" s="136"/>
      <c r="CU236" s="136"/>
      <c r="CV236" s="136"/>
      <c r="CW236" s="136"/>
      <c r="CX236" s="136"/>
      <c r="CY236" s="136"/>
      <c r="CZ236" s="136"/>
      <c r="DA236" s="136"/>
      <c r="DB236" s="136"/>
      <c r="DC236" s="136"/>
      <c r="DE236" s="80"/>
      <c r="DF236" s="104"/>
      <c r="DG236" s="104"/>
      <c r="DH236" s="104"/>
      <c r="DI236" s="104"/>
      <c r="DJ236" s="104"/>
      <c r="DK236" s="104"/>
      <c r="DL236" s="104"/>
      <c r="DM236" s="104"/>
      <c r="DN236" s="104"/>
      <c r="DO236" s="104"/>
      <c r="DP236" s="104"/>
      <c r="DQ236" s="104"/>
      <c r="DR236" s="104"/>
      <c r="DT236" s="80"/>
      <c r="DU236" s="136"/>
      <c r="DV236" s="136"/>
      <c r="DW236" s="136"/>
      <c r="DX236" s="136"/>
      <c r="DY236" s="136"/>
      <c r="DZ236" s="136"/>
      <c r="EA236" s="136"/>
      <c r="EB236" s="136"/>
      <c r="EC236" s="136"/>
      <c r="ED236" s="136"/>
      <c r="EE236" s="136"/>
      <c r="EF236" s="136"/>
      <c r="EG236" s="136"/>
      <c r="EI236" s="80"/>
      <c r="EJ236" s="136"/>
      <c r="EK236" s="136"/>
      <c r="EL236" s="136"/>
      <c r="EM236" s="136"/>
      <c r="EN236" s="136"/>
      <c r="EO236" s="136"/>
      <c r="EP236" s="136"/>
      <c r="EQ236" s="136"/>
      <c r="ER236" s="136"/>
      <c r="ES236" s="136"/>
      <c r="ET236" s="136"/>
      <c r="EU236" s="136"/>
      <c r="EV236" s="136"/>
    </row>
    <row r="237" spans="2:152">
      <c r="B237" s="21"/>
      <c r="C237" s="21"/>
      <c r="D237" s="21"/>
      <c r="F237" s="21"/>
      <c r="G237" s="21"/>
      <c r="H237" s="1"/>
      <c r="K237" s="5"/>
      <c r="L237" s="6"/>
      <c r="M237" s="6"/>
      <c r="N237" s="6"/>
      <c r="S237" s="26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H237" s="80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W237" s="80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62"/>
      <c r="BL237" s="80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62"/>
      <c r="CA237" s="80"/>
      <c r="CB237" s="136"/>
      <c r="CC237" s="136"/>
      <c r="CD237" s="136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P237" s="80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  <c r="DA237" s="136"/>
      <c r="DB237" s="136"/>
      <c r="DC237" s="136"/>
      <c r="DE237" s="80"/>
      <c r="DF237" s="104"/>
      <c r="DG237" s="104"/>
      <c r="DH237" s="104"/>
      <c r="DI237" s="104"/>
      <c r="DJ237" s="104"/>
      <c r="DK237" s="104"/>
      <c r="DL237" s="104"/>
      <c r="DM237" s="104"/>
      <c r="DN237" s="104"/>
      <c r="DO237" s="104"/>
      <c r="DP237" s="104"/>
      <c r="DQ237" s="104"/>
      <c r="DR237" s="104"/>
      <c r="DT237" s="80"/>
      <c r="DU237" s="136"/>
      <c r="DV237" s="136"/>
      <c r="DW237" s="136"/>
      <c r="DX237" s="136"/>
      <c r="DY237" s="136"/>
      <c r="DZ237" s="136"/>
      <c r="EA237" s="136"/>
      <c r="EB237" s="136"/>
      <c r="EC237" s="136"/>
      <c r="ED237" s="136"/>
      <c r="EE237" s="136"/>
      <c r="EF237" s="136"/>
      <c r="EG237" s="136"/>
      <c r="EI237" s="80"/>
      <c r="EJ237" s="136"/>
      <c r="EK237" s="136"/>
      <c r="EL237" s="136"/>
      <c r="EM237" s="136"/>
      <c r="EN237" s="136"/>
      <c r="EO237" s="136"/>
      <c r="EP237" s="136"/>
      <c r="EQ237" s="136"/>
      <c r="ER237" s="136"/>
      <c r="ES237" s="136"/>
      <c r="ET237" s="136"/>
      <c r="EU237" s="136"/>
      <c r="EV237" s="136"/>
    </row>
    <row r="238" spans="2:152">
      <c r="B238" s="21"/>
      <c r="C238" s="21"/>
      <c r="D238" s="21"/>
      <c r="F238" s="21"/>
      <c r="G238" s="21"/>
      <c r="H238" s="1"/>
      <c r="K238" s="5"/>
      <c r="L238" s="6"/>
      <c r="M238" s="6"/>
      <c r="N238" s="6"/>
      <c r="S238" s="26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H238" s="80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W238" s="80"/>
      <c r="AX238" s="136"/>
      <c r="AY238" s="137"/>
      <c r="AZ238" s="137"/>
      <c r="BA238" s="137"/>
      <c r="BB238" s="137"/>
      <c r="BC238" s="137"/>
      <c r="BD238" s="137"/>
      <c r="BE238" s="137"/>
      <c r="BF238" s="137"/>
      <c r="BG238" s="137"/>
      <c r="BH238" s="137"/>
      <c r="BI238" s="137"/>
      <c r="BJ238" s="137"/>
      <c r="BK238" s="62"/>
      <c r="BL238" s="80"/>
      <c r="BM238" s="136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62"/>
      <c r="CA238" s="80"/>
      <c r="CB238" s="136"/>
      <c r="CC238" s="136"/>
      <c r="CD238" s="136"/>
      <c r="CE238" s="136"/>
      <c r="CF238" s="136"/>
      <c r="CG238" s="136"/>
      <c r="CH238" s="136"/>
      <c r="CI238" s="136"/>
      <c r="CJ238" s="136"/>
      <c r="CK238" s="136"/>
      <c r="CL238" s="136"/>
      <c r="CM238" s="136"/>
      <c r="CN238" s="136"/>
      <c r="CP238" s="80"/>
      <c r="CQ238" s="136"/>
      <c r="CR238" s="136"/>
      <c r="CS238" s="136"/>
      <c r="CT238" s="136"/>
      <c r="CU238" s="136"/>
      <c r="CV238" s="136"/>
      <c r="CW238" s="136"/>
      <c r="CX238" s="136"/>
      <c r="CY238" s="136"/>
      <c r="CZ238" s="136"/>
      <c r="DA238" s="136"/>
      <c r="DB238" s="136"/>
      <c r="DC238" s="136"/>
      <c r="DE238" s="80"/>
      <c r="DF238" s="104"/>
      <c r="DG238" s="104"/>
      <c r="DH238" s="104"/>
      <c r="DI238" s="104"/>
      <c r="DJ238" s="104"/>
      <c r="DK238" s="104"/>
      <c r="DL238" s="104"/>
      <c r="DM238" s="104"/>
      <c r="DN238" s="104"/>
      <c r="DO238" s="104"/>
      <c r="DP238" s="104"/>
      <c r="DQ238" s="104"/>
      <c r="DR238" s="104"/>
      <c r="DT238" s="80"/>
      <c r="DU238" s="136"/>
      <c r="DV238" s="136"/>
      <c r="DW238" s="136"/>
      <c r="DX238" s="136"/>
      <c r="DY238" s="136"/>
      <c r="DZ238" s="136"/>
      <c r="EA238" s="136"/>
      <c r="EB238" s="136"/>
      <c r="EC238" s="136"/>
      <c r="ED238" s="136"/>
      <c r="EE238" s="136"/>
      <c r="EF238" s="136"/>
      <c r="EG238" s="136"/>
      <c r="EI238" s="80"/>
      <c r="EJ238" s="136"/>
      <c r="EK238" s="136"/>
      <c r="EL238" s="136"/>
      <c r="EM238" s="136"/>
      <c r="EN238" s="136"/>
      <c r="EO238" s="136"/>
      <c r="EP238" s="136"/>
      <c r="EQ238" s="136"/>
      <c r="ER238" s="136"/>
      <c r="ES238" s="136"/>
      <c r="ET238" s="136"/>
      <c r="EU238" s="136"/>
      <c r="EV238" s="136"/>
    </row>
    <row r="239" spans="2:152">
      <c r="B239" s="21"/>
      <c r="C239" s="21"/>
      <c r="D239" s="21"/>
      <c r="F239" s="21"/>
      <c r="G239" s="21"/>
      <c r="H239" s="1"/>
      <c r="S239" s="26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H239" s="80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W239" s="80"/>
      <c r="AX239" s="136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62"/>
      <c r="BL239" s="80"/>
      <c r="BM239" s="136"/>
      <c r="BN239" s="136"/>
      <c r="BO239" s="136"/>
      <c r="BP239" s="136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62"/>
      <c r="CA239" s="80"/>
      <c r="CB239" s="136"/>
      <c r="CC239" s="136"/>
      <c r="CD239" s="136"/>
      <c r="CE239" s="136"/>
      <c r="CF239" s="136"/>
      <c r="CG239" s="136"/>
      <c r="CH239" s="136"/>
      <c r="CI239" s="136"/>
      <c r="CJ239" s="136"/>
      <c r="CK239" s="136"/>
      <c r="CL239" s="136"/>
      <c r="CM239" s="136"/>
      <c r="CN239" s="136"/>
      <c r="CP239" s="80"/>
      <c r="CQ239" s="136"/>
      <c r="CR239" s="136"/>
      <c r="CS239" s="136"/>
      <c r="CT239" s="136"/>
      <c r="CU239" s="136"/>
      <c r="CV239" s="136"/>
      <c r="CW239" s="136"/>
      <c r="CX239" s="136"/>
      <c r="CY239" s="136"/>
      <c r="CZ239" s="136"/>
      <c r="DA239" s="136"/>
      <c r="DB239" s="136"/>
      <c r="DC239" s="136"/>
      <c r="DE239" s="80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T239" s="80"/>
      <c r="DU239" s="136"/>
      <c r="DV239" s="136"/>
      <c r="DW239" s="136"/>
      <c r="DX239" s="136"/>
      <c r="DY239" s="136"/>
      <c r="DZ239" s="136"/>
      <c r="EA239" s="136"/>
      <c r="EB239" s="136"/>
      <c r="EC239" s="136"/>
      <c r="ED239" s="136"/>
      <c r="EE239" s="136"/>
      <c r="EF239" s="136"/>
      <c r="EG239" s="136"/>
      <c r="EI239" s="80"/>
      <c r="EJ239" s="136"/>
      <c r="EK239" s="136"/>
      <c r="EL239" s="136"/>
      <c r="EM239" s="136"/>
      <c r="EN239" s="136"/>
      <c r="EO239" s="136"/>
      <c r="EP239" s="136"/>
      <c r="EQ239" s="136"/>
      <c r="ER239" s="136"/>
      <c r="ES239" s="136"/>
      <c r="ET239" s="136"/>
      <c r="EU239" s="136"/>
      <c r="EV239" s="136"/>
    </row>
    <row r="240" spans="2:152">
      <c r="B240" s="21"/>
      <c r="C240" s="21"/>
      <c r="D240" s="21"/>
      <c r="E240" s="23"/>
      <c r="F240" s="133"/>
      <c r="G240" s="133"/>
      <c r="H240" s="1"/>
      <c r="S240" s="26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H240" s="80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W240" s="80"/>
      <c r="AX240" s="136"/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62"/>
      <c r="BL240" s="80"/>
      <c r="BM240" s="136"/>
      <c r="BN240" s="136"/>
      <c r="BO240" s="136"/>
      <c r="BP240" s="136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62"/>
      <c r="CA240" s="80"/>
      <c r="CB240" s="136"/>
      <c r="CC240" s="136"/>
      <c r="CD240" s="136"/>
      <c r="CE240" s="136"/>
      <c r="CF240" s="136"/>
      <c r="CG240" s="136"/>
      <c r="CH240" s="136"/>
      <c r="CI240" s="136"/>
      <c r="CJ240" s="136"/>
      <c r="CK240" s="136"/>
      <c r="CL240" s="136"/>
      <c r="CM240" s="136"/>
      <c r="CN240" s="136"/>
      <c r="CP240" s="80"/>
      <c r="CQ240" s="136"/>
      <c r="CR240" s="136"/>
      <c r="CS240" s="136"/>
      <c r="CT240" s="136"/>
      <c r="CU240" s="136"/>
      <c r="CV240" s="136"/>
      <c r="CW240" s="136"/>
      <c r="CX240" s="136"/>
      <c r="CY240" s="136"/>
      <c r="CZ240" s="136"/>
      <c r="DA240" s="136"/>
      <c r="DB240" s="136"/>
      <c r="DC240" s="136"/>
      <c r="DE240" s="80"/>
      <c r="DF240" s="104"/>
      <c r="DG240" s="104"/>
      <c r="DH240" s="104"/>
      <c r="DI240" s="104"/>
      <c r="DJ240" s="104"/>
      <c r="DK240" s="104"/>
      <c r="DL240" s="104"/>
      <c r="DM240" s="104"/>
      <c r="DN240" s="104"/>
      <c r="DO240" s="104"/>
      <c r="DP240" s="104"/>
      <c r="DQ240" s="104"/>
      <c r="DR240" s="104"/>
      <c r="DT240" s="80"/>
      <c r="DU240" s="136"/>
      <c r="DV240" s="136"/>
      <c r="DW240" s="136"/>
      <c r="DX240" s="136"/>
      <c r="DY240" s="136"/>
      <c r="DZ240" s="136"/>
      <c r="EA240" s="136"/>
      <c r="EB240" s="136"/>
      <c r="EC240" s="136"/>
      <c r="ED240" s="136"/>
      <c r="EE240" s="136"/>
      <c r="EF240" s="136"/>
      <c r="EG240" s="136"/>
      <c r="EI240" s="80"/>
      <c r="EJ240" s="136"/>
      <c r="EK240" s="136"/>
      <c r="EL240" s="136"/>
      <c r="EM240" s="136"/>
      <c r="EN240" s="136"/>
      <c r="EO240" s="136"/>
      <c r="EP240" s="136"/>
      <c r="EQ240" s="136"/>
      <c r="ER240" s="136"/>
      <c r="ES240" s="136"/>
      <c r="ET240" s="136"/>
      <c r="EU240" s="136"/>
      <c r="EV240" s="136"/>
    </row>
    <row r="241" spans="1:184"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H241" s="62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W241" s="62"/>
      <c r="AX241" s="137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62"/>
      <c r="BL241" s="62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62"/>
      <c r="CA241" s="62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P241" s="62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E241" s="62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T241" s="62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I241" s="62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</row>
    <row r="242" spans="1:184">
      <c r="A242" s="95"/>
      <c r="S242" s="67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H242" s="126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W242" s="126"/>
      <c r="AX242" s="80"/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62"/>
      <c r="BL242" s="126"/>
      <c r="BM242" s="80"/>
      <c r="BN242" s="80"/>
      <c r="BO242" s="80"/>
      <c r="BP242" s="80"/>
      <c r="BQ242" s="80"/>
      <c r="BR242" s="80"/>
      <c r="BS242" s="80"/>
      <c r="BT242" s="80"/>
      <c r="BU242" s="80"/>
      <c r="BV242" s="80"/>
      <c r="BW242" s="80"/>
      <c r="BX242" s="80"/>
      <c r="BY242" s="80"/>
      <c r="BZ242" s="62"/>
      <c r="CA242" s="126"/>
      <c r="CB242" s="80"/>
      <c r="CC242" s="80"/>
      <c r="CD242" s="80"/>
      <c r="CE242" s="80"/>
      <c r="CF242" s="80"/>
      <c r="CG242" s="80"/>
      <c r="CH242" s="80"/>
      <c r="CI242" s="80"/>
      <c r="CJ242" s="80"/>
      <c r="CK242" s="80"/>
      <c r="CL242" s="80"/>
      <c r="CM242" s="80"/>
      <c r="CN242" s="80"/>
      <c r="CP242" s="126"/>
      <c r="CQ242" s="80"/>
      <c r="CR242" s="80"/>
      <c r="CS242" s="80"/>
      <c r="CT242" s="80"/>
      <c r="CU242" s="80"/>
      <c r="CV242" s="80"/>
      <c r="CW242" s="80"/>
      <c r="CX242" s="80"/>
      <c r="CY242" s="80"/>
      <c r="CZ242" s="80"/>
      <c r="DA242" s="80"/>
      <c r="DB242" s="80"/>
      <c r="DC242" s="80"/>
      <c r="DE242" s="126"/>
      <c r="DF242" s="80"/>
      <c r="DG242" s="80"/>
      <c r="DH242" s="80"/>
      <c r="DI242" s="80"/>
      <c r="DJ242" s="80"/>
      <c r="DK242" s="80"/>
      <c r="DL242" s="80"/>
      <c r="DM242" s="80"/>
      <c r="DN242" s="80"/>
      <c r="DO242" s="80"/>
      <c r="DP242" s="80"/>
      <c r="DQ242" s="80"/>
      <c r="DR242" s="80"/>
      <c r="DT242" s="126"/>
      <c r="DU242" s="80"/>
      <c r="DV242" s="80"/>
      <c r="DW242" s="80"/>
      <c r="DX242" s="80"/>
      <c r="DY242" s="80"/>
      <c r="DZ242" s="80"/>
      <c r="EA242" s="80"/>
      <c r="EB242" s="80"/>
      <c r="EC242" s="80"/>
      <c r="ED242" s="80"/>
      <c r="EE242" s="80"/>
      <c r="EF242" s="80"/>
      <c r="EG242" s="80"/>
      <c r="EI242" s="126"/>
      <c r="EJ242" s="80"/>
      <c r="EK242" s="80"/>
      <c r="EL242" s="80"/>
      <c r="EM242" s="80"/>
      <c r="EN242" s="80"/>
      <c r="EO242" s="80"/>
      <c r="EP242" s="80"/>
      <c r="EQ242" s="80"/>
      <c r="ER242" s="80"/>
      <c r="ES242" s="80"/>
      <c r="ET242" s="80"/>
      <c r="EU242" s="80"/>
      <c r="EV242" s="80"/>
    </row>
    <row r="243" spans="1:184">
      <c r="S243" s="26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H243" s="80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6"/>
      <c r="AW243" s="80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62"/>
      <c r="BL243" s="80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62"/>
      <c r="CA243" s="80"/>
      <c r="CB243" s="136"/>
      <c r="CC243" s="136"/>
      <c r="CD243" s="136"/>
      <c r="CE243" s="136"/>
      <c r="CF243" s="136"/>
      <c r="CG243" s="136"/>
      <c r="CH243" s="136"/>
      <c r="CI243" s="136"/>
      <c r="CJ243" s="136"/>
      <c r="CK243" s="136"/>
      <c r="CL243" s="136"/>
      <c r="CM243" s="136"/>
      <c r="CN243" s="136"/>
      <c r="CP243" s="80"/>
      <c r="CQ243" s="136"/>
      <c r="CR243" s="136"/>
      <c r="CS243" s="136"/>
      <c r="CT243" s="136"/>
      <c r="CU243" s="136"/>
      <c r="CV243" s="136"/>
      <c r="CW243" s="136"/>
      <c r="CX243" s="136"/>
      <c r="CY243" s="136"/>
      <c r="CZ243" s="136"/>
      <c r="DA243" s="136"/>
      <c r="DB243" s="136"/>
      <c r="DC243" s="136"/>
      <c r="DE243" s="80"/>
      <c r="DF243" s="136"/>
      <c r="DG243" s="136"/>
      <c r="DH243" s="136"/>
      <c r="DI243" s="136"/>
      <c r="DJ243" s="136"/>
      <c r="DK243" s="136"/>
      <c r="DL243" s="136"/>
      <c r="DM243" s="136"/>
      <c r="DN243" s="136"/>
      <c r="DO243" s="136"/>
      <c r="DP243" s="136"/>
      <c r="DQ243" s="136"/>
      <c r="DR243" s="136"/>
      <c r="DT243" s="80"/>
      <c r="DU243" s="136"/>
      <c r="DV243" s="136"/>
      <c r="DW243" s="136"/>
      <c r="DX243" s="136"/>
      <c r="DY243" s="136"/>
      <c r="DZ243" s="136"/>
      <c r="EA243" s="136"/>
      <c r="EB243" s="136"/>
      <c r="EC243" s="136"/>
      <c r="ED243" s="136"/>
      <c r="EE243" s="136"/>
      <c r="EF243" s="136"/>
      <c r="EG243" s="136"/>
      <c r="EI243" s="80"/>
      <c r="EJ243" s="136"/>
      <c r="EK243" s="136"/>
      <c r="EL243" s="136"/>
      <c r="EM243" s="136"/>
      <c r="EN243" s="136"/>
      <c r="EO243" s="136"/>
      <c r="EP243" s="136"/>
      <c r="EQ243" s="136"/>
      <c r="ER243" s="136"/>
      <c r="ES243" s="136"/>
      <c r="ET243" s="136"/>
      <c r="EU243" s="136"/>
      <c r="EV243" s="136"/>
    </row>
    <row r="244" spans="1:184">
      <c r="S244" s="26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  <c r="AF244" s="132"/>
      <c r="AH244" s="80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W244" s="80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62"/>
      <c r="BL244" s="80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62"/>
      <c r="CA244" s="80"/>
      <c r="CB244" s="136"/>
      <c r="CC244" s="136"/>
      <c r="CD244" s="136"/>
      <c r="CE244" s="136"/>
      <c r="CF244" s="136"/>
      <c r="CG244" s="136"/>
      <c r="CH244" s="136"/>
      <c r="CI244" s="136"/>
      <c r="CJ244" s="136"/>
      <c r="CK244" s="136"/>
      <c r="CL244" s="136"/>
      <c r="CM244" s="136"/>
      <c r="CN244" s="136"/>
      <c r="CP244" s="80"/>
      <c r="CQ244" s="136"/>
      <c r="CR244" s="136"/>
      <c r="CS244" s="136"/>
      <c r="CT244" s="136"/>
      <c r="CU244" s="136"/>
      <c r="CV244" s="136"/>
      <c r="CW244" s="136"/>
      <c r="CX244" s="136"/>
      <c r="CY244" s="136"/>
      <c r="CZ244" s="136"/>
      <c r="DA244" s="136"/>
      <c r="DB244" s="136"/>
      <c r="DC244" s="136"/>
      <c r="DE244" s="80"/>
      <c r="DF244" s="136"/>
      <c r="DG244" s="136"/>
      <c r="DH244" s="136"/>
      <c r="DI244" s="136"/>
      <c r="DJ244" s="136"/>
      <c r="DK244" s="136"/>
      <c r="DL244" s="136"/>
      <c r="DM244" s="136"/>
      <c r="DN244" s="136"/>
      <c r="DO244" s="136"/>
      <c r="DP244" s="136"/>
      <c r="DQ244" s="136"/>
      <c r="DR244" s="136"/>
      <c r="DT244" s="80"/>
      <c r="DU244" s="136"/>
      <c r="DV244" s="136"/>
      <c r="DW244" s="136"/>
      <c r="DX244" s="136"/>
      <c r="DY244" s="136"/>
      <c r="DZ244" s="136"/>
      <c r="EA244" s="136"/>
      <c r="EB244" s="136"/>
      <c r="EC244" s="136"/>
      <c r="ED244" s="136"/>
      <c r="EE244" s="136"/>
      <c r="EF244" s="136"/>
      <c r="EG244" s="136"/>
      <c r="EI244" s="80"/>
      <c r="EJ244" s="136"/>
      <c r="EK244" s="136"/>
      <c r="EL244" s="136"/>
      <c r="EM244" s="136"/>
      <c r="EN244" s="136"/>
      <c r="EO244" s="136"/>
      <c r="EP244" s="136"/>
      <c r="EQ244" s="136"/>
      <c r="ER244" s="136"/>
      <c r="ES244" s="136"/>
      <c r="ET244" s="136"/>
      <c r="EU244" s="136"/>
      <c r="EV244" s="136"/>
    </row>
    <row r="245" spans="1:184">
      <c r="S245" s="26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H245" s="80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6"/>
      <c r="AW245" s="80"/>
      <c r="AX245" s="136"/>
      <c r="AY245" s="136"/>
      <c r="AZ245" s="136"/>
      <c r="BA245" s="136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62"/>
      <c r="BL245" s="80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62"/>
      <c r="CA245" s="80"/>
      <c r="CB245" s="136"/>
      <c r="CC245" s="136"/>
      <c r="CD245" s="136"/>
      <c r="CE245" s="136"/>
      <c r="CF245" s="136"/>
      <c r="CG245" s="136"/>
      <c r="CH245" s="136"/>
      <c r="CI245" s="136"/>
      <c r="CJ245" s="136"/>
      <c r="CK245" s="136"/>
      <c r="CL245" s="136"/>
      <c r="CM245" s="136"/>
      <c r="CN245" s="136"/>
      <c r="CP245" s="80"/>
      <c r="CQ245" s="136"/>
      <c r="CR245" s="136"/>
      <c r="CS245" s="136"/>
      <c r="CT245" s="136"/>
      <c r="CU245" s="136"/>
      <c r="CV245" s="136"/>
      <c r="CW245" s="136"/>
      <c r="CX245" s="136"/>
      <c r="CY245" s="136"/>
      <c r="CZ245" s="136"/>
      <c r="DA245" s="136"/>
      <c r="DB245" s="136"/>
      <c r="DC245" s="136"/>
      <c r="DE245" s="80"/>
      <c r="DF245" s="136"/>
      <c r="DG245" s="136"/>
      <c r="DH245" s="136"/>
      <c r="DI245" s="136"/>
      <c r="DJ245" s="136"/>
      <c r="DK245" s="136"/>
      <c r="DL245" s="136"/>
      <c r="DM245" s="136"/>
      <c r="DN245" s="136"/>
      <c r="DO245" s="136"/>
      <c r="DP245" s="136"/>
      <c r="DQ245" s="136"/>
      <c r="DR245" s="136"/>
      <c r="DT245" s="80"/>
      <c r="DU245" s="136"/>
      <c r="DV245" s="136"/>
      <c r="DW245" s="136"/>
      <c r="DX245" s="136"/>
      <c r="DY245" s="136"/>
      <c r="DZ245" s="136"/>
      <c r="EA245" s="136"/>
      <c r="EB245" s="136"/>
      <c r="EC245" s="136"/>
      <c r="ED245" s="136"/>
      <c r="EE245" s="136"/>
      <c r="EF245" s="136"/>
      <c r="EG245" s="136"/>
      <c r="EI245" s="80"/>
      <c r="EJ245" s="136"/>
      <c r="EK245" s="136"/>
      <c r="EL245" s="136"/>
      <c r="EM245" s="136"/>
      <c r="EN245" s="136"/>
      <c r="EO245" s="136"/>
      <c r="EP245" s="136"/>
      <c r="EQ245" s="136"/>
      <c r="ER245" s="136"/>
      <c r="ES245" s="136"/>
      <c r="ET245" s="136"/>
      <c r="EU245" s="136"/>
      <c r="EV245" s="136"/>
    </row>
    <row r="246" spans="1:184">
      <c r="S246" s="26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H246" s="80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W246" s="80"/>
      <c r="AX246" s="136"/>
      <c r="AY246" s="136"/>
      <c r="AZ246" s="136"/>
      <c r="BA246" s="136"/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62"/>
      <c r="BL246" s="80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62"/>
      <c r="CA246" s="80"/>
      <c r="CB246" s="136"/>
      <c r="CC246" s="136"/>
      <c r="CD246" s="136"/>
      <c r="CE246" s="136"/>
      <c r="CF246" s="136"/>
      <c r="CG246" s="136"/>
      <c r="CH246" s="136"/>
      <c r="CI246" s="136"/>
      <c r="CJ246" s="136"/>
      <c r="CK246" s="136"/>
      <c r="CL246" s="136"/>
      <c r="CM246" s="136"/>
      <c r="CN246" s="136"/>
      <c r="CP246" s="80"/>
      <c r="CQ246" s="136"/>
      <c r="CR246" s="136"/>
      <c r="CS246" s="136"/>
      <c r="CT246" s="136"/>
      <c r="CU246" s="136"/>
      <c r="CV246" s="136"/>
      <c r="CW246" s="136"/>
      <c r="CX246" s="136"/>
      <c r="CY246" s="136"/>
      <c r="CZ246" s="136"/>
      <c r="DA246" s="136"/>
      <c r="DB246" s="136"/>
      <c r="DC246" s="136"/>
      <c r="DE246" s="80"/>
      <c r="DF246" s="136"/>
      <c r="DG246" s="136"/>
      <c r="DH246" s="136"/>
      <c r="DI246" s="136"/>
      <c r="DJ246" s="136"/>
      <c r="DK246" s="136"/>
      <c r="DL246" s="136"/>
      <c r="DM246" s="136"/>
      <c r="DN246" s="136"/>
      <c r="DO246" s="136"/>
      <c r="DP246" s="136"/>
      <c r="DQ246" s="136"/>
      <c r="DR246" s="136"/>
      <c r="DT246" s="80"/>
      <c r="DU246" s="136"/>
      <c r="DV246" s="136"/>
      <c r="DW246" s="136"/>
      <c r="DX246" s="136"/>
      <c r="DY246" s="136"/>
      <c r="DZ246" s="136"/>
      <c r="EA246" s="136"/>
      <c r="EB246" s="136"/>
      <c r="EC246" s="136"/>
      <c r="ED246" s="136"/>
      <c r="EE246" s="136"/>
      <c r="EF246" s="136"/>
      <c r="EG246" s="136"/>
      <c r="EI246" s="80"/>
      <c r="EJ246" s="136"/>
      <c r="EK246" s="136"/>
      <c r="EL246" s="136"/>
      <c r="EM246" s="136"/>
      <c r="EN246" s="136"/>
      <c r="EO246" s="136"/>
      <c r="EP246" s="136"/>
      <c r="EQ246" s="136"/>
      <c r="ER246" s="136"/>
      <c r="ES246" s="136"/>
      <c r="ET246" s="136"/>
      <c r="EU246" s="136"/>
      <c r="EV246" s="136"/>
    </row>
    <row r="247" spans="1:184">
      <c r="N247" s="101"/>
      <c r="O247" s="59"/>
      <c r="S247" s="26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H247" s="80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W247" s="80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62"/>
      <c r="BL247" s="80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62"/>
      <c r="CA247" s="80"/>
      <c r="CB247" s="136"/>
      <c r="CC247" s="136"/>
      <c r="CD247" s="136"/>
      <c r="CE247" s="136"/>
      <c r="CF247" s="136"/>
      <c r="CG247" s="136"/>
      <c r="CH247" s="136"/>
      <c r="CI247" s="136"/>
      <c r="CJ247" s="136"/>
      <c r="CK247" s="136"/>
      <c r="CL247" s="136"/>
      <c r="CM247" s="136"/>
      <c r="CN247" s="136"/>
      <c r="CP247" s="80"/>
      <c r="CQ247" s="136"/>
      <c r="CR247" s="136"/>
      <c r="CS247" s="136"/>
      <c r="CT247" s="136"/>
      <c r="CU247" s="136"/>
      <c r="CV247" s="136"/>
      <c r="CW247" s="136"/>
      <c r="CX247" s="136"/>
      <c r="CY247" s="136"/>
      <c r="CZ247" s="136"/>
      <c r="DA247" s="136"/>
      <c r="DB247" s="136"/>
      <c r="DC247" s="136"/>
      <c r="DE247" s="80"/>
      <c r="DF247" s="136"/>
      <c r="DG247" s="136"/>
      <c r="DH247" s="136"/>
      <c r="DI247" s="136"/>
      <c r="DJ247" s="136"/>
      <c r="DK247" s="136"/>
      <c r="DL247" s="136"/>
      <c r="DM247" s="136"/>
      <c r="DN247" s="136"/>
      <c r="DO247" s="136"/>
      <c r="DP247" s="136"/>
      <c r="DQ247" s="136"/>
      <c r="DR247" s="136"/>
      <c r="DT247" s="80"/>
      <c r="DU247" s="136"/>
      <c r="DV247" s="136"/>
      <c r="DW247" s="136"/>
      <c r="DX247" s="136"/>
      <c r="DY247" s="136"/>
      <c r="DZ247" s="136"/>
      <c r="EA247" s="136"/>
      <c r="EB247" s="136"/>
      <c r="EC247" s="136"/>
      <c r="ED247" s="136"/>
      <c r="EE247" s="136"/>
      <c r="EF247" s="136"/>
      <c r="EG247" s="136"/>
      <c r="EI247" s="80"/>
      <c r="EJ247" s="136"/>
      <c r="EK247" s="136"/>
      <c r="EL247" s="136"/>
      <c r="EM247" s="136"/>
      <c r="EN247" s="136"/>
      <c r="EO247" s="136"/>
      <c r="EP247" s="136"/>
      <c r="EQ247" s="136"/>
      <c r="ER247" s="136"/>
      <c r="ES247" s="136"/>
      <c r="ET247" s="136"/>
      <c r="EU247" s="136"/>
      <c r="EV247" s="136"/>
    </row>
    <row r="248" spans="1:184">
      <c r="S248" s="26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H248" s="80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W248" s="80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62"/>
      <c r="BL248" s="80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62"/>
      <c r="CA248" s="80"/>
      <c r="CB248" s="136"/>
      <c r="CC248" s="136"/>
      <c r="CD248" s="136"/>
      <c r="CE248" s="136"/>
      <c r="CF248" s="136"/>
      <c r="CG248" s="136"/>
      <c r="CH248" s="136"/>
      <c r="CI248" s="136"/>
      <c r="CJ248" s="136"/>
      <c r="CK248" s="136"/>
      <c r="CL248" s="136"/>
      <c r="CM248" s="136"/>
      <c r="CN248" s="136"/>
      <c r="CP248" s="80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  <c r="DA248" s="136"/>
      <c r="DB248" s="136"/>
      <c r="DC248" s="136"/>
      <c r="DE248" s="80"/>
      <c r="DF248" s="136"/>
      <c r="DG248" s="136"/>
      <c r="DH248" s="136"/>
      <c r="DI248" s="136"/>
      <c r="DJ248" s="136"/>
      <c r="DK248" s="136"/>
      <c r="DL248" s="136"/>
      <c r="DM248" s="136"/>
      <c r="DN248" s="136"/>
      <c r="DO248" s="136"/>
      <c r="DP248" s="136"/>
      <c r="DQ248" s="136"/>
      <c r="DR248" s="136"/>
      <c r="DT248" s="80"/>
      <c r="DU248" s="136"/>
      <c r="DV248" s="136"/>
      <c r="DW248" s="136"/>
      <c r="DX248" s="136"/>
      <c r="DY248" s="136"/>
      <c r="DZ248" s="136"/>
      <c r="EA248" s="136"/>
      <c r="EB248" s="136"/>
      <c r="EC248" s="136"/>
      <c r="ED248" s="136"/>
      <c r="EE248" s="136"/>
      <c r="EF248" s="136"/>
      <c r="EG248" s="136"/>
      <c r="EI248" s="80"/>
      <c r="EJ248" s="136"/>
      <c r="EK248" s="136"/>
      <c r="EL248" s="136"/>
      <c r="EM248" s="136"/>
      <c r="EN248" s="136"/>
      <c r="EO248" s="136"/>
      <c r="EP248" s="136"/>
      <c r="EQ248" s="136"/>
      <c r="ER248" s="136"/>
      <c r="ES248" s="136"/>
      <c r="ET248" s="136"/>
      <c r="EU248" s="136"/>
      <c r="EV248" s="136"/>
    </row>
    <row r="249" spans="1:184">
      <c r="S249" s="26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  <c r="AF249" s="132"/>
      <c r="AH249" s="80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6"/>
      <c r="AW249" s="80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62"/>
      <c r="BL249" s="80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62"/>
      <c r="CA249" s="80"/>
      <c r="CB249" s="136"/>
      <c r="CC249" s="136"/>
      <c r="CD249" s="136"/>
      <c r="CE249" s="136"/>
      <c r="CF249" s="136"/>
      <c r="CG249" s="136"/>
      <c r="CH249" s="136"/>
      <c r="CI249" s="136"/>
      <c r="CJ249" s="136"/>
      <c r="CK249" s="136"/>
      <c r="CL249" s="136"/>
      <c r="CM249" s="136"/>
      <c r="CN249" s="136"/>
      <c r="CP249" s="80"/>
      <c r="CQ249" s="136"/>
      <c r="CR249" s="136"/>
      <c r="CS249" s="136"/>
      <c r="CT249" s="136"/>
      <c r="CU249" s="136"/>
      <c r="CV249" s="136"/>
      <c r="CW249" s="136"/>
      <c r="CX249" s="136"/>
      <c r="CY249" s="136"/>
      <c r="CZ249" s="136"/>
      <c r="DA249" s="136"/>
      <c r="DB249" s="136"/>
      <c r="DC249" s="136"/>
      <c r="DE249" s="80"/>
      <c r="DF249" s="136"/>
      <c r="DG249" s="136"/>
      <c r="DH249" s="136"/>
      <c r="DI249" s="136"/>
      <c r="DJ249" s="136"/>
      <c r="DK249" s="136"/>
      <c r="DL249" s="136"/>
      <c r="DM249" s="136"/>
      <c r="DN249" s="136"/>
      <c r="DO249" s="136"/>
      <c r="DP249" s="136"/>
      <c r="DQ249" s="136"/>
      <c r="DR249" s="136"/>
      <c r="DT249" s="80"/>
      <c r="DU249" s="136"/>
      <c r="DV249" s="136"/>
      <c r="DW249" s="136"/>
      <c r="DX249" s="136"/>
      <c r="DY249" s="136"/>
      <c r="DZ249" s="136"/>
      <c r="EA249" s="136"/>
      <c r="EB249" s="136"/>
      <c r="EC249" s="136"/>
      <c r="ED249" s="136"/>
      <c r="EE249" s="136"/>
      <c r="EF249" s="136"/>
      <c r="EG249" s="136"/>
      <c r="EI249" s="80"/>
      <c r="EJ249" s="136"/>
      <c r="EK249" s="136"/>
      <c r="EL249" s="136"/>
      <c r="EM249" s="136"/>
      <c r="EN249" s="136"/>
      <c r="EO249" s="136"/>
      <c r="EP249" s="136"/>
      <c r="EQ249" s="136"/>
      <c r="ER249" s="136"/>
      <c r="ES249" s="136"/>
      <c r="ET249" s="136"/>
      <c r="EU249" s="136"/>
      <c r="EV249" s="136"/>
    </row>
    <row r="250" spans="1:184">
      <c r="S250" s="26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H250" s="80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6"/>
      <c r="AW250" s="80"/>
      <c r="AX250" s="136"/>
      <c r="AY250" s="136"/>
      <c r="AZ250" s="136"/>
      <c r="BA250" s="136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62"/>
      <c r="BL250" s="80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62"/>
      <c r="CA250" s="80"/>
      <c r="CB250" s="136"/>
      <c r="CC250" s="136"/>
      <c r="CD250" s="136"/>
      <c r="CE250" s="136"/>
      <c r="CF250" s="136"/>
      <c r="CG250" s="136"/>
      <c r="CH250" s="136"/>
      <c r="CI250" s="136"/>
      <c r="CJ250" s="136"/>
      <c r="CK250" s="136"/>
      <c r="CL250" s="136"/>
      <c r="CM250" s="136"/>
      <c r="CN250" s="136"/>
      <c r="CP250" s="80"/>
      <c r="CQ250" s="136"/>
      <c r="CR250" s="136"/>
      <c r="CS250" s="136"/>
      <c r="CT250" s="136"/>
      <c r="CU250" s="136"/>
      <c r="CV250" s="136"/>
      <c r="CW250" s="136"/>
      <c r="CX250" s="136"/>
      <c r="CY250" s="136"/>
      <c r="CZ250" s="136"/>
      <c r="DA250" s="136"/>
      <c r="DB250" s="136"/>
      <c r="DC250" s="136"/>
      <c r="DE250" s="80"/>
      <c r="DF250" s="136"/>
      <c r="DG250" s="136"/>
      <c r="DH250" s="136"/>
      <c r="DI250" s="136"/>
      <c r="DJ250" s="136"/>
      <c r="DK250" s="136"/>
      <c r="DL250" s="136"/>
      <c r="DM250" s="136"/>
      <c r="DN250" s="136"/>
      <c r="DO250" s="136"/>
      <c r="DP250" s="136"/>
      <c r="DQ250" s="136"/>
      <c r="DR250" s="136"/>
      <c r="DT250" s="80"/>
      <c r="DU250" s="136"/>
      <c r="DV250" s="136"/>
      <c r="DW250" s="136"/>
      <c r="DX250" s="136"/>
      <c r="DY250" s="136"/>
      <c r="DZ250" s="136"/>
      <c r="EA250" s="136"/>
      <c r="EB250" s="136"/>
      <c r="EC250" s="136"/>
      <c r="ED250" s="136"/>
      <c r="EE250" s="136"/>
      <c r="EF250" s="136"/>
      <c r="EG250" s="136"/>
      <c r="EI250" s="80"/>
      <c r="EJ250" s="136"/>
      <c r="EK250" s="136"/>
      <c r="EL250" s="136"/>
      <c r="EM250" s="136"/>
      <c r="EN250" s="136"/>
      <c r="EO250" s="136"/>
      <c r="EP250" s="136"/>
      <c r="EQ250" s="136"/>
      <c r="ER250" s="136"/>
      <c r="ES250" s="136"/>
      <c r="ET250" s="136"/>
      <c r="EU250" s="136"/>
      <c r="EV250" s="136"/>
    </row>
    <row r="251" spans="1:184">
      <c r="S251" s="26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  <c r="AF251" s="132"/>
      <c r="AH251" s="80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W251" s="80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62"/>
      <c r="BL251" s="80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62"/>
      <c r="CA251" s="80"/>
      <c r="CB251" s="136"/>
      <c r="CC251" s="136"/>
      <c r="CD251" s="136"/>
      <c r="CE251" s="136"/>
      <c r="CF251" s="136"/>
      <c r="CG251" s="136"/>
      <c r="CH251" s="136"/>
      <c r="CI251" s="136"/>
      <c r="CJ251" s="136"/>
      <c r="CK251" s="136"/>
      <c r="CL251" s="136"/>
      <c r="CM251" s="136"/>
      <c r="CN251" s="136"/>
      <c r="CP251" s="80"/>
      <c r="CQ251" s="136"/>
      <c r="CR251" s="136"/>
      <c r="CS251" s="136"/>
      <c r="CT251" s="136"/>
      <c r="CU251" s="136"/>
      <c r="CV251" s="136"/>
      <c r="CW251" s="136"/>
      <c r="CX251" s="136"/>
      <c r="CY251" s="136"/>
      <c r="CZ251" s="136"/>
      <c r="DA251" s="136"/>
      <c r="DB251" s="136"/>
      <c r="DC251" s="136"/>
      <c r="DE251" s="80"/>
      <c r="DF251" s="136"/>
      <c r="DG251" s="136"/>
      <c r="DH251" s="136"/>
      <c r="DI251" s="136"/>
      <c r="DJ251" s="136"/>
      <c r="DK251" s="136"/>
      <c r="DL251" s="136"/>
      <c r="DM251" s="136"/>
      <c r="DN251" s="136"/>
      <c r="DO251" s="136"/>
      <c r="DP251" s="136"/>
      <c r="DQ251" s="136"/>
      <c r="DR251" s="136"/>
      <c r="DT251" s="80"/>
      <c r="DU251" s="136"/>
      <c r="DV251" s="136"/>
      <c r="DW251" s="136"/>
      <c r="DX251" s="136"/>
      <c r="DY251" s="136"/>
      <c r="DZ251" s="136"/>
      <c r="EA251" s="136"/>
      <c r="EB251" s="136"/>
      <c r="EC251" s="136"/>
      <c r="ED251" s="136"/>
      <c r="EE251" s="136"/>
      <c r="EF251" s="136"/>
      <c r="EG251" s="136"/>
      <c r="EI251" s="80"/>
      <c r="EJ251" s="136"/>
      <c r="EK251" s="136"/>
      <c r="EL251" s="136"/>
      <c r="EM251" s="136"/>
      <c r="EN251" s="136"/>
      <c r="EO251" s="136"/>
      <c r="EP251" s="136"/>
      <c r="EQ251" s="136"/>
      <c r="ER251" s="136"/>
      <c r="ES251" s="136"/>
      <c r="ET251" s="136"/>
      <c r="EU251" s="136"/>
      <c r="EV251" s="136"/>
    </row>
    <row r="252" spans="1:184">
      <c r="S252" s="26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H252" s="80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W252" s="80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62"/>
      <c r="BL252" s="80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62"/>
      <c r="CA252" s="80"/>
      <c r="CB252" s="136"/>
      <c r="CC252" s="136"/>
      <c r="CD252" s="136"/>
      <c r="CE252" s="136"/>
      <c r="CF252" s="136"/>
      <c r="CG252" s="136"/>
      <c r="CH252" s="136"/>
      <c r="CI252" s="136"/>
      <c r="CJ252" s="136"/>
      <c r="CK252" s="136"/>
      <c r="CL252" s="136"/>
      <c r="CM252" s="136"/>
      <c r="CN252" s="136"/>
      <c r="CP252" s="80"/>
      <c r="CQ252" s="136"/>
      <c r="CR252" s="136"/>
      <c r="CS252" s="136"/>
      <c r="CT252" s="136"/>
      <c r="CU252" s="136"/>
      <c r="CV252" s="136"/>
      <c r="CW252" s="136"/>
      <c r="CX252" s="136"/>
      <c r="CY252" s="136"/>
      <c r="CZ252" s="136"/>
      <c r="DA252" s="136"/>
      <c r="DB252" s="136"/>
      <c r="DC252" s="136"/>
      <c r="DE252" s="80"/>
      <c r="DF252" s="136"/>
      <c r="DG252" s="136"/>
      <c r="DH252" s="136"/>
      <c r="DI252" s="136"/>
      <c r="DJ252" s="136"/>
      <c r="DK252" s="136"/>
      <c r="DL252" s="136"/>
      <c r="DM252" s="136"/>
      <c r="DN252" s="136"/>
      <c r="DO252" s="136"/>
      <c r="DP252" s="136"/>
      <c r="DQ252" s="136"/>
      <c r="DR252" s="136"/>
      <c r="DT252" s="80"/>
      <c r="DU252" s="136"/>
      <c r="DV252" s="136"/>
      <c r="DW252" s="136"/>
      <c r="DX252" s="136"/>
      <c r="DY252" s="136"/>
      <c r="DZ252" s="136"/>
      <c r="EA252" s="136"/>
      <c r="EB252" s="136"/>
      <c r="EC252" s="136"/>
      <c r="ED252" s="136"/>
      <c r="EE252" s="136"/>
      <c r="EF252" s="136"/>
      <c r="EG252" s="136"/>
      <c r="EI252" s="80"/>
      <c r="EJ252" s="136"/>
      <c r="EK252" s="136"/>
      <c r="EL252" s="136"/>
      <c r="EM252" s="136"/>
      <c r="EN252" s="136"/>
      <c r="EO252" s="136"/>
      <c r="EP252" s="136"/>
      <c r="EQ252" s="136"/>
      <c r="ER252" s="136"/>
      <c r="ES252" s="136"/>
      <c r="ET252" s="136"/>
      <c r="EU252" s="136"/>
      <c r="EV252" s="136"/>
    </row>
    <row r="253" spans="1:184">
      <c r="S253" s="26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H253" s="80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W253" s="80"/>
      <c r="AX253" s="136"/>
      <c r="AY253" s="137"/>
      <c r="AZ253" s="137"/>
      <c r="BA253" s="137"/>
      <c r="BB253" s="137"/>
      <c r="BC253" s="137"/>
      <c r="BD253" s="137"/>
      <c r="BE253" s="137"/>
      <c r="BF253" s="137"/>
      <c r="BG253" s="137"/>
      <c r="BH253" s="137"/>
      <c r="BI253" s="137"/>
      <c r="BJ253" s="137"/>
      <c r="BK253" s="62"/>
      <c r="BL253" s="80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62"/>
      <c r="CA253" s="80"/>
      <c r="CB253" s="136"/>
      <c r="CC253" s="136"/>
      <c r="CD253" s="136"/>
      <c r="CE253" s="136"/>
      <c r="CF253" s="136"/>
      <c r="CG253" s="136"/>
      <c r="CH253" s="136"/>
      <c r="CI253" s="136"/>
      <c r="CJ253" s="136"/>
      <c r="CK253" s="136"/>
      <c r="CL253" s="136"/>
      <c r="CM253" s="136"/>
      <c r="CN253" s="136"/>
      <c r="CP253" s="80"/>
      <c r="CQ253" s="136"/>
      <c r="CR253" s="136"/>
      <c r="CS253" s="136"/>
      <c r="CT253" s="136"/>
      <c r="CU253" s="136"/>
      <c r="CV253" s="136"/>
      <c r="CW253" s="136"/>
      <c r="CX253" s="136"/>
      <c r="CY253" s="136"/>
      <c r="CZ253" s="136"/>
      <c r="DA253" s="136"/>
      <c r="DB253" s="136"/>
      <c r="DC253" s="136"/>
      <c r="DE253" s="80"/>
      <c r="DF253" s="136"/>
      <c r="DG253" s="136"/>
      <c r="DH253" s="136"/>
      <c r="DI253" s="136"/>
      <c r="DJ253" s="136"/>
      <c r="DK253" s="136"/>
      <c r="DL253" s="136"/>
      <c r="DM253" s="136"/>
      <c r="DN253" s="136"/>
      <c r="DO253" s="136"/>
      <c r="DP253" s="136"/>
      <c r="DQ253" s="136"/>
      <c r="DR253" s="136"/>
      <c r="DT253" s="80"/>
      <c r="DU253" s="136"/>
      <c r="DV253" s="136"/>
      <c r="DW253" s="136"/>
      <c r="DX253" s="136"/>
      <c r="DY253" s="136"/>
      <c r="DZ253" s="136"/>
      <c r="EA253" s="136"/>
      <c r="EB253" s="136"/>
      <c r="EC253" s="136"/>
      <c r="ED253" s="136"/>
      <c r="EE253" s="136"/>
      <c r="EF253" s="136"/>
      <c r="EG253" s="136"/>
      <c r="EI253" s="80"/>
      <c r="EJ253" s="136"/>
      <c r="EK253" s="136"/>
      <c r="EL253" s="136"/>
      <c r="EM253" s="136"/>
      <c r="EN253" s="136"/>
      <c r="EO253" s="136"/>
      <c r="EP253" s="136"/>
      <c r="EQ253" s="136"/>
      <c r="ER253" s="136"/>
      <c r="ES253" s="136"/>
      <c r="ET253" s="136"/>
      <c r="EU253" s="136"/>
      <c r="EV253" s="136"/>
    </row>
    <row r="254" spans="1:184">
      <c r="S254" s="26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H254" s="80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6"/>
      <c r="AW254" s="80"/>
      <c r="AX254" s="136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62"/>
      <c r="BL254" s="80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62"/>
      <c r="CA254" s="80"/>
      <c r="CB254" s="136"/>
      <c r="CC254" s="136"/>
      <c r="CD254" s="136"/>
      <c r="CE254" s="136"/>
      <c r="CF254" s="136"/>
      <c r="CG254" s="136"/>
      <c r="CH254" s="136"/>
      <c r="CI254" s="136"/>
      <c r="CJ254" s="136"/>
      <c r="CK254" s="136"/>
      <c r="CL254" s="136"/>
      <c r="CM254" s="136"/>
      <c r="CN254" s="136"/>
      <c r="CP254" s="80"/>
      <c r="CQ254" s="136"/>
      <c r="CR254" s="136"/>
      <c r="CS254" s="136"/>
      <c r="CT254" s="136"/>
      <c r="CU254" s="136"/>
      <c r="CV254" s="136"/>
      <c r="CW254" s="136"/>
      <c r="CX254" s="136"/>
      <c r="CY254" s="136"/>
      <c r="CZ254" s="136"/>
      <c r="DA254" s="136"/>
      <c r="DB254" s="136"/>
      <c r="DC254" s="136"/>
      <c r="DE254" s="80"/>
      <c r="DF254" s="136"/>
      <c r="DG254" s="136"/>
      <c r="DH254" s="136"/>
      <c r="DI254" s="136"/>
      <c r="DJ254" s="136"/>
      <c r="DK254" s="136"/>
      <c r="DL254" s="136"/>
      <c r="DM254" s="136"/>
      <c r="DN254" s="136"/>
      <c r="DO254" s="136"/>
      <c r="DP254" s="136"/>
      <c r="DQ254" s="136"/>
      <c r="DR254" s="136"/>
      <c r="DT254" s="80"/>
      <c r="DU254" s="136"/>
      <c r="DV254" s="136"/>
      <c r="DW254" s="136"/>
      <c r="DX254" s="136"/>
      <c r="DY254" s="136"/>
      <c r="DZ254" s="136"/>
      <c r="EA254" s="136"/>
      <c r="EB254" s="136"/>
      <c r="EC254" s="136"/>
      <c r="ED254" s="136"/>
      <c r="EE254" s="136"/>
      <c r="EF254" s="136"/>
      <c r="EG254" s="136"/>
      <c r="EI254" s="80"/>
      <c r="EJ254" s="136"/>
      <c r="EK254" s="136"/>
      <c r="EL254" s="136"/>
      <c r="EM254" s="136"/>
      <c r="EN254" s="136"/>
      <c r="EO254" s="136"/>
      <c r="EP254" s="136"/>
      <c r="EQ254" s="136"/>
      <c r="ER254" s="136"/>
      <c r="ES254" s="136"/>
      <c r="ET254" s="136"/>
      <c r="EU254" s="136"/>
      <c r="EV254" s="136"/>
    </row>
    <row r="255" spans="1:184">
      <c r="S255" s="26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H255" s="80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W255" s="80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62"/>
      <c r="BL255" s="80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62"/>
      <c r="CA255" s="80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P255" s="80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  <c r="DA255" s="136"/>
      <c r="DB255" s="136"/>
      <c r="DC255" s="136"/>
      <c r="DE255" s="80"/>
      <c r="DF255" s="136"/>
      <c r="DG255" s="136"/>
      <c r="DH255" s="136"/>
      <c r="DI255" s="136"/>
      <c r="DJ255" s="136"/>
      <c r="DK255" s="136"/>
      <c r="DL255" s="136"/>
      <c r="DM255" s="136"/>
      <c r="DN255" s="136"/>
      <c r="DO255" s="136"/>
      <c r="DP255" s="136"/>
      <c r="DQ255" s="136"/>
      <c r="DR255" s="136"/>
      <c r="DT255" s="80"/>
      <c r="DU255" s="136"/>
      <c r="DV255" s="136"/>
      <c r="DW255" s="136"/>
      <c r="DX255" s="136"/>
      <c r="DY255" s="136"/>
      <c r="DZ255" s="136"/>
      <c r="EA255" s="136"/>
      <c r="EB255" s="136"/>
      <c r="EC255" s="136"/>
      <c r="ED255" s="136"/>
      <c r="EE255" s="136"/>
      <c r="EF255" s="136"/>
      <c r="EG255" s="136"/>
      <c r="EI255" s="80"/>
      <c r="EJ255" s="136"/>
      <c r="EK255" s="136"/>
      <c r="EL255" s="136"/>
      <c r="EM255" s="136"/>
      <c r="EN255" s="136"/>
      <c r="EO255" s="136"/>
      <c r="EP255" s="136"/>
      <c r="EQ255" s="136"/>
      <c r="ER255" s="136"/>
      <c r="ES255" s="136"/>
      <c r="ET255" s="136"/>
      <c r="EU255" s="136"/>
      <c r="EV255" s="136"/>
    </row>
    <row r="256" spans="1:184">
      <c r="Q256" s="95"/>
      <c r="S256" s="9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62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</row>
    <row r="257" spans="2:152">
      <c r="S257" s="24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H257" s="9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W257" s="9"/>
      <c r="AX257" s="80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62"/>
      <c r="BL257" s="9"/>
      <c r="BM257" s="80"/>
      <c r="BN257" s="80"/>
      <c r="BO257" s="80"/>
      <c r="BP257" s="80"/>
      <c r="BQ257" s="80"/>
      <c r="BR257" s="80"/>
      <c r="BS257" s="80"/>
      <c r="BT257" s="80"/>
      <c r="BU257" s="80"/>
      <c r="BV257" s="80"/>
      <c r="BW257" s="80"/>
      <c r="BX257" s="80"/>
      <c r="BY257" s="80"/>
      <c r="BZ257" s="62"/>
      <c r="CA257" s="9"/>
      <c r="CB257" s="80"/>
      <c r="CC257" s="80"/>
      <c r="CD257" s="80"/>
      <c r="CE257" s="80"/>
      <c r="CF257" s="80"/>
      <c r="CG257" s="80"/>
      <c r="CH257" s="80"/>
      <c r="CI257" s="80"/>
      <c r="CJ257" s="80"/>
      <c r="CK257" s="80"/>
      <c r="CL257" s="80"/>
      <c r="CM257" s="80"/>
      <c r="CN257" s="80"/>
      <c r="CP257" s="9"/>
      <c r="CQ257" s="80"/>
      <c r="CR257" s="80"/>
      <c r="CS257" s="80"/>
      <c r="CT257" s="80"/>
      <c r="CU257" s="80"/>
      <c r="CV257" s="80"/>
      <c r="CW257" s="80"/>
      <c r="CX257" s="80"/>
      <c r="CY257" s="80"/>
      <c r="CZ257" s="80"/>
      <c r="DA257" s="80"/>
      <c r="DB257" s="80"/>
      <c r="DC257" s="80"/>
      <c r="DE257" s="9"/>
      <c r="DF257" s="80"/>
      <c r="DG257" s="80"/>
      <c r="DH257" s="80"/>
      <c r="DI257" s="80"/>
      <c r="DJ257" s="80"/>
      <c r="DK257" s="80"/>
      <c r="DL257" s="80"/>
      <c r="DM257" s="80"/>
      <c r="DN257" s="80"/>
      <c r="DO257" s="80"/>
      <c r="DP257" s="80"/>
      <c r="DQ257" s="80"/>
      <c r="DR257" s="80"/>
      <c r="DT257" s="9"/>
      <c r="DU257" s="80"/>
      <c r="DV257" s="80"/>
      <c r="DW257" s="80"/>
      <c r="DX257" s="80"/>
      <c r="DY257" s="80"/>
      <c r="DZ257" s="80"/>
      <c r="EA257" s="80"/>
      <c r="EB257" s="80"/>
      <c r="EC257" s="80"/>
      <c r="ED257" s="80"/>
      <c r="EE257" s="80"/>
      <c r="EF257" s="80"/>
      <c r="EG257" s="80"/>
      <c r="EI257" s="9"/>
      <c r="EJ257" s="80"/>
      <c r="EK257" s="80"/>
      <c r="EL257" s="80"/>
      <c r="EM257" s="80"/>
      <c r="EN257" s="80"/>
      <c r="EO257" s="80"/>
      <c r="EP257" s="80"/>
      <c r="EQ257" s="80"/>
      <c r="ER257" s="80"/>
      <c r="ES257" s="80"/>
      <c r="ET257" s="80"/>
      <c r="EU257" s="80"/>
      <c r="EV257" s="80"/>
    </row>
    <row r="258" spans="2:152">
      <c r="S258" s="26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H258" s="80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W258" s="80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62"/>
      <c r="BL258" s="80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62"/>
      <c r="CA258" s="80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P258" s="80"/>
      <c r="CQ258" s="136"/>
      <c r="CR258" s="136"/>
      <c r="CS258" s="136"/>
      <c r="CT258" s="136"/>
      <c r="CU258" s="136"/>
      <c r="CV258" s="136"/>
      <c r="CW258" s="136"/>
      <c r="CX258" s="136"/>
      <c r="CY258" s="136"/>
      <c r="CZ258" s="136"/>
      <c r="DA258" s="136"/>
      <c r="DB258" s="136"/>
      <c r="DC258" s="136"/>
      <c r="DE258" s="80"/>
      <c r="DF258" s="104"/>
      <c r="DG258" s="104"/>
      <c r="DH258" s="104"/>
      <c r="DI258" s="104"/>
      <c r="DJ258" s="104"/>
      <c r="DK258" s="104"/>
      <c r="DL258" s="104"/>
      <c r="DM258" s="104"/>
      <c r="DN258" s="104"/>
      <c r="DO258" s="104"/>
      <c r="DP258" s="104"/>
      <c r="DQ258" s="104"/>
      <c r="DR258" s="104"/>
      <c r="DT258" s="80"/>
      <c r="DU258" s="136"/>
      <c r="DV258" s="136"/>
      <c r="DW258" s="136"/>
      <c r="DX258" s="136"/>
      <c r="DY258" s="136"/>
      <c r="DZ258" s="136"/>
      <c r="EA258" s="136"/>
      <c r="EB258" s="136"/>
      <c r="EC258" s="136"/>
      <c r="ED258" s="136"/>
      <c r="EE258" s="136"/>
      <c r="EF258" s="136"/>
      <c r="EG258" s="136"/>
      <c r="EI258" s="80"/>
      <c r="EJ258" s="136"/>
      <c r="EK258" s="136"/>
      <c r="EL258" s="136"/>
      <c r="EM258" s="136"/>
      <c r="EN258" s="136"/>
      <c r="EO258" s="136"/>
      <c r="EP258" s="136"/>
      <c r="EQ258" s="136"/>
      <c r="ER258" s="136"/>
      <c r="ES258" s="136"/>
      <c r="ET258" s="136"/>
      <c r="EU258" s="136"/>
      <c r="EV258" s="136"/>
    </row>
    <row r="259" spans="2:152">
      <c r="S259" s="26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  <c r="AF259" s="132"/>
      <c r="AH259" s="80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W259" s="80"/>
      <c r="AX259" s="136"/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62"/>
      <c r="BL259" s="80"/>
      <c r="BM259" s="136"/>
      <c r="BN259" s="136"/>
      <c r="BO259" s="136"/>
      <c r="BP259" s="136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62"/>
      <c r="CA259" s="80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P259" s="80"/>
      <c r="CQ259" s="136"/>
      <c r="CR259" s="136"/>
      <c r="CS259" s="136"/>
      <c r="CT259" s="136"/>
      <c r="CU259" s="136"/>
      <c r="CV259" s="136"/>
      <c r="CW259" s="136"/>
      <c r="CX259" s="136"/>
      <c r="CY259" s="136"/>
      <c r="CZ259" s="136"/>
      <c r="DA259" s="136"/>
      <c r="DB259" s="136"/>
      <c r="DC259" s="136"/>
      <c r="DE259" s="80"/>
      <c r="DF259" s="104"/>
      <c r="DG259" s="104"/>
      <c r="DH259" s="104"/>
      <c r="DI259" s="104"/>
      <c r="DJ259" s="104"/>
      <c r="DK259" s="104"/>
      <c r="DL259" s="104"/>
      <c r="DM259" s="104"/>
      <c r="DN259" s="104"/>
      <c r="DO259" s="104"/>
      <c r="DP259" s="104"/>
      <c r="DQ259" s="104"/>
      <c r="DR259" s="104"/>
      <c r="DT259" s="80"/>
      <c r="DU259" s="136"/>
      <c r="DV259" s="136"/>
      <c r="DW259" s="136"/>
      <c r="DX259" s="136"/>
      <c r="DY259" s="136"/>
      <c r="DZ259" s="136"/>
      <c r="EA259" s="136"/>
      <c r="EB259" s="136"/>
      <c r="EC259" s="136"/>
      <c r="ED259" s="136"/>
      <c r="EE259" s="136"/>
      <c r="EF259" s="136"/>
      <c r="EG259" s="136"/>
      <c r="EI259" s="80"/>
      <c r="EJ259" s="136"/>
      <c r="EK259" s="136"/>
      <c r="EL259" s="136"/>
      <c r="EM259" s="136"/>
      <c r="EN259" s="136"/>
      <c r="EO259" s="136"/>
      <c r="EP259" s="136"/>
      <c r="EQ259" s="136"/>
      <c r="ER259" s="136"/>
      <c r="ES259" s="136"/>
      <c r="ET259" s="136"/>
      <c r="EU259" s="136"/>
      <c r="EV259" s="136"/>
    </row>
    <row r="260" spans="2:152">
      <c r="S260" s="26"/>
      <c r="T260" s="132"/>
      <c r="U260" s="132"/>
      <c r="V260" s="132"/>
      <c r="W260" s="132"/>
      <c r="X260" s="132"/>
      <c r="Y260" s="132"/>
      <c r="Z260" s="132"/>
      <c r="AA260" s="132"/>
      <c r="AB260" s="132"/>
      <c r="AC260" s="132"/>
      <c r="AD260" s="132"/>
      <c r="AE260" s="132"/>
      <c r="AF260" s="132"/>
      <c r="AH260" s="80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W260" s="80"/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62"/>
      <c r="BL260" s="80"/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62"/>
      <c r="CA260" s="80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P260" s="80"/>
      <c r="CQ260" s="136"/>
      <c r="CR260" s="136"/>
      <c r="CS260" s="136"/>
      <c r="CT260" s="136"/>
      <c r="CU260" s="136"/>
      <c r="CV260" s="136"/>
      <c r="CW260" s="136"/>
      <c r="CX260" s="136"/>
      <c r="CY260" s="136"/>
      <c r="CZ260" s="136"/>
      <c r="DA260" s="136"/>
      <c r="DB260" s="136"/>
      <c r="DC260" s="136"/>
      <c r="DE260" s="80"/>
      <c r="DF260" s="104"/>
      <c r="DG260" s="104"/>
      <c r="DH260" s="104"/>
      <c r="DI260" s="104"/>
      <c r="DJ260" s="104"/>
      <c r="DK260" s="104"/>
      <c r="DL260" s="104"/>
      <c r="DM260" s="104"/>
      <c r="DN260" s="104"/>
      <c r="DO260" s="104"/>
      <c r="DP260" s="104"/>
      <c r="DQ260" s="104"/>
      <c r="DR260" s="104"/>
      <c r="DT260" s="80"/>
      <c r="DU260" s="136"/>
      <c r="DV260" s="136"/>
      <c r="DW260" s="136"/>
      <c r="DX260" s="136"/>
      <c r="DY260" s="136"/>
      <c r="DZ260" s="136"/>
      <c r="EA260" s="136"/>
      <c r="EB260" s="136"/>
      <c r="EC260" s="136"/>
      <c r="ED260" s="136"/>
      <c r="EE260" s="136"/>
      <c r="EF260" s="136"/>
      <c r="EG260" s="136"/>
      <c r="EI260" s="80"/>
      <c r="EJ260" s="136"/>
      <c r="EK260" s="136"/>
      <c r="EL260" s="136"/>
      <c r="EM260" s="136"/>
      <c r="EN260" s="136"/>
      <c r="EO260" s="136"/>
      <c r="EP260" s="136"/>
      <c r="EQ260" s="136"/>
      <c r="ER260" s="136"/>
      <c r="ES260" s="136"/>
      <c r="ET260" s="136"/>
      <c r="EU260" s="136"/>
      <c r="EV260" s="136"/>
    </row>
    <row r="261" spans="2:152">
      <c r="S261" s="26"/>
      <c r="T261" s="132"/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H261" s="80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W261" s="80"/>
      <c r="AX261" s="136"/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62"/>
      <c r="BL261" s="80"/>
      <c r="BM261" s="136"/>
      <c r="BN261" s="136"/>
      <c r="BO261" s="136"/>
      <c r="BP261" s="136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62"/>
      <c r="CA261" s="80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P261" s="80"/>
      <c r="CQ261" s="136"/>
      <c r="CR261" s="136"/>
      <c r="CS261" s="136"/>
      <c r="CT261" s="136"/>
      <c r="CU261" s="136"/>
      <c r="CV261" s="136"/>
      <c r="CW261" s="136"/>
      <c r="CX261" s="136"/>
      <c r="CY261" s="136"/>
      <c r="CZ261" s="136"/>
      <c r="DA261" s="136"/>
      <c r="DB261" s="136"/>
      <c r="DC261" s="136"/>
      <c r="DE261" s="80"/>
      <c r="DF261" s="104"/>
      <c r="DG261" s="104"/>
      <c r="DH261" s="104"/>
      <c r="DI261" s="104"/>
      <c r="DJ261" s="104"/>
      <c r="DK261" s="104"/>
      <c r="DL261" s="104"/>
      <c r="DM261" s="104"/>
      <c r="DN261" s="104"/>
      <c r="DO261" s="104"/>
      <c r="DP261" s="104"/>
      <c r="DQ261" s="104"/>
      <c r="DR261" s="104"/>
      <c r="DT261" s="80"/>
      <c r="DU261" s="136"/>
      <c r="DV261" s="136"/>
      <c r="DW261" s="136"/>
      <c r="DX261" s="136"/>
      <c r="DY261" s="136"/>
      <c r="DZ261" s="136"/>
      <c r="EA261" s="136"/>
      <c r="EB261" s="136"/>
      <c r="EC261" s="136"/>
      <c r="ED261" s="136"/>
      <c r="EE261" s="136"/>
      <c r="EF261" s="136"/>
      <c r="EG261" s="136"/>
      <c r="EI261" s="80"/>
      <c r="EJ261" s="136"/>
      <c r="EK261" s="136"/>
      <c r="EL261" s="136"/>
      <c r="EM261" s="136"/>
      <c r="EN261" s="136"/>
      <c r="EO261" s="136"/>
      <c r="EP261" s="136"/>
      <c r="EQ261" s="136"/>
      <c r="ER261" s="136"/>
      <c r="ES261" s="136"/>
      <c r="ET261" s="136"/>
      <c r="EU261" s="136"/>
      <c r="EV261" s="136"/>
    </row>
    <row r="262" spans="2:152">
      <c r="S262" s="26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H262" s="80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W262" s="80"/>
      <c r="AX262" s="136"/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62"/>
      <c r="BL262" s="80"/>
      <c r="BM262" s="136"/>
      <c r="BN262" s="136"/>
      <c r="BO262" s="136"/>
      <c r="BP262" s="136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62"/>
      <c r="CA262" s="80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P262" s="80"/>
      <c r="CQ262" s="136"/>
      <c r="CR262" s="136"/>
      <c r="CS262" s="136"/>
      <c r="CT262" s="136"/>
      <c r="CU262" s="136"/>
      <c r="CV262" s="136"/>
      <c r="CW262" s="136"/>
      <c r="CX262" s="136"/>
      <c r="CY262" s="136"/>
      <c r="CZ262" s="136"/>
      <c r="DA262" s="136"/>
      <c r="DB262" s="136"/>
      <c r="DC262" s="136"/>
      <c r="DE262" s="80"/>
      <c r="DF262" s="104"/>
      <c r="DG262" s="104"/>
      <c r="DH262" s="104"/>
      <c r="DI262" s="104"/>
      <c r="DJ262" s="104"/>
      <c r="DK262" s="104"/>
      <c r="DL262" s="104"/>
      <c r="DM262" s="104"/>
      <c r="DN262" s="104"/>
      <c r="DO262" s="104"/>
      <c r="DP262" s="104"/>
      <c r="DQ262" s="104"/>
      <c r="DR262" s="104"/>
      <c r="DT262" s="80"/>
      <c r="DU262" s="136"/>
      <c r="DV262" s="136"/>
      <c r="DW262" s="136"/>
      <c r="DX262" s="136"/>
      <c r="DY262" s="136"/>
      <c r="DZ262" s="136"/>
      <c r="EA262" s="136"/>
      <c r="EB262" s="136"/>
      <c r="EC262" s="136"/>
      <c r="ED262" s="136"/>
      <c r="EE262" s="136"/>
      <c r="EF262" s="136"/>
      <c r="EG262" s="136"/>
      <c r="EI262" s="80"/>
      <c r="EJ262" s="136"/>
      <c r="EK262" s="136"/>
      <c r="EL262" s="136"/>
      <c r="EM262" s="136"/>
      <c r="EN262" s="136"/>
      <c r="EO262" s="136"/>
      <c r="EP262" s="136"/>
      <c r="EQ262" s="136"/>
      <c r="ER262" s="136"/>
      <c r="ES262" s="136"/>
      <c r="ET262" s="136"/>
      <c r="EU262" s="136"/>
      <c r="EV262" s="136"/>
    </row>
    <row r="263" spans="2:152">
      <c r="S263" s="26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H263" s="80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W263" s="80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62"/>
      <c r="BL263" s="80"/>
      <c r="BM263" s="136"/>
      <c r="BN263" s="136"/>
      <c r="BO263" s="136"/>
      <c r="BP263" s="136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62"/>
      <c r="CA263" s="80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P263" s="80"/>
      <c r="CQ263" s="136"/>
      <c r="CR263" s="136"/>
      <c r="CS263" s="136"/>
      <c r="CT263" s="136"/>
      <c r="CU263" s="136"/>
      <c r="CV263" s="136"/>
      <c r="CW263" s="136"/>
      <c r="CX263" s="136"/>
      <c r="CY263" s="136"/>
      <c r="CZ263" s="136"/>
      <c r="DA263" s="136"/>
      <c r="DB263" s="136"/>
      <c r="DC263" s="136"/>
      <c r="DE263" s="80"/>
      <c r="DF263" s="104"/>
      <c r="DG263" s="104"/>
      <c r="DH263" s="104"/>
      <c r="DI263" s="104"/>
      <c r="DJ263" s="104"/>
      <c r="DK263" s="104"/>
      <c r="DL263" s="104"/>
      <c r="DM263" s="104"/>
      <c r="DN263" s="104"/>
      <c r="DO263" s="104"/>
      <c r="DP263" s="104"/>
      <c r="DQ263" s="104"/>
      <c r="DR263" s="104"/>
      <c r="DT263" s="80"/>
      <c r="DU263" s="136"/>
      <c r="DV263" s="136"/>
      <c r="DW263" s="136"/>
      <c r="DX263" s="136"/>
      <c r="DY263" s="136"/>
      <c r="DZ263" s="136"/>
      <c r="EA263" s="136"/>
      <c r="EB263" s="136"/>
      <c r="EC263" s="136"/>
      <c r="ED263" s="136"/>
      <c r="EE263" s="136"/>
      <c r="EF263" s="136"/>
      <c r="EG263" s="136"/>
      <c r="EI263" s="80"/>
      <c r="EJ263" s="136"/>
      <c r="EK263" s="136"/>
      <c r="EL263" s="136"/>
      <c r="EM263" s="136"/>
      <c r="EN263" s="136"/>
      <c r="EO263" s="136"/>
      <c r="EP263" s="136"/>
      <c r="EQ263" s="136"/>
      <c r="ER263" s="136"/>
      <c r="ES263" s="136"/>
      <c r="ET263" s="136"/>
      <c r="EU263" s="136"/>
      <c r="EV263" s="136"/>
    </row>
    <row r="264" spans="2:152">
      <c r="S264" s="26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H264" s="80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W264" s="80"/>
      <c r="AX264" s="136"/>
      <c r="AY264" s="136"/>
      <c r="AZ264" s="136"/>
      <c r="BA264" s="136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62"/>
      <c r="BL264" s="80"/>
      <c r="BM264" s="136"/>
      <c r="BN264" s="136"/>
      <c r="BO264" s="136"/>
      <c r="BP264" s="136"/>
      <c r="BQ264" s="136"/>
      <c r="BR264" s="136"/>
      <c r="BS264" s="136"/>
      <c r="BT264" s="136"/>
      <c r="BU264" s="136"/>
      <c r="BV264" s="136"/>
      <c r="BW264" s="136"/>
      <c r="BX264" s="136"/>
      <c r="BY264" s="136"/>
      <c r="BZ264" s="62"/>
      <c r="CA264" s="80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P264" s="80"/>
      <c r="CQ264" s="136"/>
      <c r="CR264" s="136"/>
      <c r="CS264" s="136"/>
      <c r="CT264" s="136"/>
      <c r="CU264" s="136"/>
      <c r="CV264" s="136"/>
      <c r="CW264" s="136"/>
      <c r="CX264" s="136"/>
      <c r="CY264" s="136"/>
      <c r="CZ264" s="136"/>
      <c r="DA264" s="136"/>
      <c r="DB264" s="136"/>
      <c r="DC264" s="136"/>
      <c r="DE264" s="80"/>
      <c r="DF264" s="104"/>
      <c r="DG264" s="104"/>
      <c r="DH264" s="104"/>
      <c r="DI264" s="104"/>
      <c r="DJ264" s="104"/>
      <c r="DK264" s="104"/>
      <c r="DL264" s="104"/>
      <c r="DM264" s="104"/>
      <c r="DN264" s="104"/>
      <c r="DO264" s="104"/>
      <c r="DP264" s="104"/>
      <c r="DQ264" s="104"/>
      <c r="DR264" s="104"/>
      <c r="DT264" s="80"/>
      <c r="DU264" s="136"/>
      <c r="DV264" s="136"/>
      <c r="DW264" s="136"/>
      <c r="DX264" s="136"/>
      <c r="DY264" s="136"/>
      <c r="DZ264" s="136"/>
      <c r="EA264" s="136"/>
      <c r="EB264" s="136"/>
      <c r="EC264" s="136"/>
      <c r="ED264" s="136"/>
      <c r="EE264" s="136"/>
      <c r="EF264" s="136"/>
      <c r="EG264" s="136"/>
      <c r="EI264" s="80"/>
      <c r="EJ264" s="136"/>
      <c r="EK264" s="136"/>
      <c r="EL264" s="136"/>
      <c r="EM264" s="136"/>
      <c r="EN264" s="136"/>
      <c r="EO264" s="136"/>
      <c r="EP264" s="136"/>
      <c r="EQ264" s="136"/>
      <c r="ER264" s="136"/>
      <c r="ES264" s="136"/>
      <c r="ET264" s="136"/>
      <c r="EU264" s="136"/>
      <c r="EV264" s="136"/>
    </row>
    <row r="265" spans="2:152"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S265" s="26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H265" s="80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W265" s="80"/>
      <c r="AX265" s="136"/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62"/>
      <c r="BL265" s="80"/>
      <c r="BM265" s="136"/>
      <c r="BN265" s="136"/>
      <c r="BO265" s="136"/>
      <c r="BP265" s="136"/>
      <c r="BQ265" s="136"/>
      <c r="BR265" s="136"/>
      <c r="BS265" s="136"/>
      <c r="BT265" s="136"/>
      <c r="BU265" s="136"/>
      <c r="BV265" s="136"/>
      <c r="BW265" s="136"/>
      <c r="BX265" s="136"/>
      <c r="BY265" s="136"/>
      <c r="BZ265" s="62"/>
      <c r="CA265" s="80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P265" s="80"/>
      <c r="CQ265" s="136"/>
      <c r="CR265" s="136"/>
      <c r="CS265" s="136"/>
      <c r="CT265" s="136"/>
      <c r="CU265" s="136"/>
      <c r="CV265" s="136"/>
      <c r="CW265" s="136"/>
      <c r="CX265" s="136"/>
      <c r="CY265" s="136"/>
      <c r="CZ265" s="136"/>
      <c r="DA265" s="136"/>
      <c r="DB265" s="136"/>
      <c r="DC265" s="136"/>
      <c r="DE265" s="80"/>
      <c r="DF265" s="104"/>
      <c r="DG265" s="104"/>
      <c r="DH265" s="104"/>
      <c r="DI265" s="104"/>
      <c r="DJ265" s="104"/>
      <c r="DK265" s="104"/>
      <c r="DL265" s="104"/>
      <c r="DM265" s="104"/>
      <c r="DN265" s="104"/>
      <c r="DO265" s="104"/>
      <c r="DP265" s="104"/>
      <c r="DQ265" s="104"/>
      <c r="DR265" s="104"/>
      <c r="DT265" s="80"/>
      <c r="DU265" s="136"/>
      <c r="DV265" s="136"/>
      <c r="DW265" s="136"/>
      <c r="DX265" s="136"/>
      <c r="DY265" s="136"/>
      <c r="DZ265" s="136"/>
      <c r="EA265" s="136"/>
      <c r="EB265" s="136"/>
      <c r="EC265" s="136"/>
      <c r="ED265" s="136"/>
      <c r="EE265" s="136"/>
      <c r="EF265" s="136"/>
      <c r="EG265" s="136"/>
      <c r="EI265" s="80"/>
      <c r="EJ265" s="136"/>
      <c r="EK265" s="136"/>
      <c r="EL265" s="136"/>
      <c r="EM265" s="136"/>
      <c r="EN265" s="136"/>
      <c r="EO265" s="136"/>
      <c r="EP265" s="136"/>
      <c r="EQ265" s="136"/>
      <c r="ER265" s="136"/>
      <c r="ES265" s="136"/>
      <c r="ET265" s="136"/>
      <c r="EU265" s="136"/>
      <c r="EV265" s="136"/>
    </row>
    <row r="266" spans="2:152">
      <c r="S266" s="26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H266" s="80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W266" s="80"/>
      <c r="AX266" s="136"/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62"/>
      <c r="BL266" s="80"/>
      <c r="BM266" s="136"/>
      <c r="BN266" s="136"/>
      <c r="BO266" s="136"/>
      <c r="BP266" s="136"/>
      <c r="BQ266" s="136"/>
      <c r="BR266" s="136"/>
      <c r="BS266" s="136"/>
      <c r="BT266" s="136"/>
      <c r="BU266" s="136"/>
      <c r="BV266" s="136"/>
      <c r="BW266" s="136"/>
      <c r="BX266" s="136"/>
      <c r="BY266" s="136"/>
      <c r="BZ266" s="62"/>
      <c r="CA266" s="80"/>
      <c r="CB266" s="104"/>
      <c r="CC266" s="104"/>
      <c r="CD266" s="104"/>
      <c r="CE266" s="104"/>
      <c r="CF266" s="104"/>
      <c r="CG266" s="104"/>
      <c r="CH266" s="104"/>
      <c r="CI266" s="104"/>
      <c r="CJ266" s="104"/>
      <c r="CK266" s="104"/>
      <c r="CL266" s="104"/>
      <c r="CM266" s="104"/>
      <c r="CN266" s="104"/>
      <c r="CP266" s="80"/>
      <c r="CQ266" s="136"/>
      <c r="CR266" s="136"/>
      <c r="CS266" s="136"/>
      <c r="CT266" s="136"/>
      <c r="CU266" s="136"/>
      <c r="CV266" s="136"/>
      <c r="CW266" s="136"/>
      <c r="CX266" s="136"/>
      <c r="CY266" s="136"/>
      <c r="CZ266" s="136"/>
      <c r="DA266" s="136"/>
      <c r="DB266" s="136"/>
      <c r="DC266" s="136"/>
      <c r="DE266" s="80"/>
      <c r="DF266" s="104"/>
      <c r="DG266" s="104"/>
      <c r="DH266" s="104"/>
      <c r="DI266" s="104"/>
      <c r="DJ266" s="104"/>
      <c r="DK266" s="104"/>
      <c r="DL266" s="104"/>
      <c r="DM266" s="104"/>
      <c r="DN266" s="104"/>
      <c r="DO266" s="104"/>
      <c r="DP266" s="104"/>
      <c r="DQ266" s="104"/>
      <c r="DR266" s="104"/>
      <c r="DT266" s="80"/>
      <c r="DU266" s="136"/>
      <c r="DV266" s="136"/>
      <c r="DW266" s="136"/>
      <c r="DX266" s="136"/>
      <c r="DY266" s="136"/>
      <c r="DZ266" s="136"/>
      <c r="EA266" s="136"/>
      <c r="EB266" s="136"/>
      <c r="EC266" s="136"/>
      <c r="ED266" s="136"/>
      <c r="EE266" s="136"/>
      <c r="EF266" s="136"/>
      <c r="EG266" s="136"/>
      <c r="EI266" s="80"/>
      <c r="EJ266" s="136"/>
      <c r="EK266" s="136"/>
      <c r="EL266" s="136"/>
      <c r="EM266" s="136"/>
      <c r="EN266" s="136"/>
      <c r="EO266" s="136"/>
      <c r="EP266" s="136"/>
      <c r="EQ266" s="136"/>
      <c r="ER266" s="136"/>
      <c r="ES266" s="136"/>
      <c r="ET266" s="136"/>
      <c r="EU266" s="136"/>
      <c r="EV266" s="136"/>
    </row>
    <row r="267" spans="2:152">
      <c r="S267" s="26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H267" s="80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W267" s="80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62"/>
      <c r="BL267" s="80"/>
      <c r="BM267" s="136"/>
      <c r="BN267" s="136"/>
      <c r="BO267" s="136"/>
      <c r="BP267" s="136"/>
      <c r="BQ267" s="136"/>
      <c r="BR267" s="136"/>
      <c r="BS267" s="136"/>
      <c r="BT267" s="136"/>
      <c r="BU267" s="136"/>
      <c r="BV267" s="136"/>
      <c r="BW267" s="136"/>
      <c r="BX267" s="136"/>
      <c r="BY267" s="136"/>
      <c r="BZ267" s="62"/>
      <c r="CA267" s="80"/>
      <c r="CB267" s="104"/>
      <c r="CC267" s="104"/>
      <c r="CD267" s="104"/>
      <c r="CE267" s="104"/>
      <c r="CF267" s="104"/>
      <c r="CG267" s="104"/>
      <c r="CH267" s="104"/>
      <c r="CI267" s="104"/>
      <c r="CJ267" s="104"/>
      <c r="CK267" s="104"/>
      <c r="CL267" s="104"/>
      <c r="CM267" s="104"/>
      <c r="CN267" s="104"/>
      <c r="CP267" s="80"/>
      <c r="CQ267" s="136"/>
      <c r="CR267" s="136"/>
      <c r="CS267" s="136"/>
      <c r="CT267" s="136"/>
      <c r="CU267" s="136"/>
      <c r="CV267" s="136"/>
      <c r="CW267" s="136"/>
      <c r="CX267" s="136"/>
      <c r="CY267" s="136"/>
      <c r="CZ267" s="136"/>
      <c r="DA267" s="136"/>
      <c r="DB267" s="136"/>
      <c r="DC267" s="136"/>
      <c r="DE267" s="80"/>
      <c r="DF267" s="104"/>
      <c r="DG267" s="104"/>
      <c r="DH267" s="104"/>
      <c r="DI267" s="104"/>
      <c r="DJ267" s="104"/>
      <c r="DK267" s="104"/>
      <c r="DL267" s="104"/>
      <c r="DM267" s="104"/>
      <c r="DN267" s="104"/>
      <c r="DO267" s="104"/>
      <c r="DP267" s="104"/>
      <c r="DQ267" s="104"/>
      <c r="DR267" s="104"/>
      <c r="DT267" s="80"/>
      <c r="DU267" s="136"/>
      <c r="DV267" s="136"/>
      <c r="DW267" s="136"/>
      <c r="DX267" s="136"/>
      <c r="DY267" s="136"/>
      <c r="DZ267" s="136"/>
      <c r="EA267" s="136"/>
      <c r="EB267" s="136"/>
      <c r="EC267" s="136"/>
      <c r="ED267" s="136"/>
      <c r="EE267" s="136"/>
      <c r="EF267" s="136"/>
      <c r="EG267" s="136"/>
      <c r="EI267" s="80"/>
      <c r="EJ267" s="136"/>
      <c r="EK267" s="136"/>
      <c r="EL267" s="136"/>
      <c r="EM267" s="136"/>
      <c r="EN267" s="136"/>
      <c r="EO267" s="136"/>
      <c r="EP267" s="136"/>
      <c r="EQ267" s="136"/>
      <c r="ER267" s="136"/>
      <c r="ES267" s="136"/>
      <c r="ET267" s="136"/>
      <c r="EU267" s="136"/>
      <c r="EV267" s="136"/>
    </row>
    <row r="268" spans="2:152">
      <c r="S268" s="26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H268" s="80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W268" s="80"/>
      <c r="AX268" s="136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80"/>
      <c r="BM268" s="136"/>
      <c r="BN268" s="136"/>
      <c r="BO268" s="136"/>
      <c r="BP268" s="136"/>
      <c r="BQ268" s="136"/>
      <c r="BR268" s="136"/>
      <c r="BS268" s="136"/>
      <c r="BT268" s="136"/>
      <c r="BU268" s="136"/>
      <c r="BV268" s="136"/>
      <c r="BW268" s="136"/>
      <c r="BX268" s="136"/>
      <c r="BY268" s="136"/>
      <c r="BZ268" s="62"/>
      <c r="CA268" s="80"/>
      <c r="CB268" s="104"/>
      <c r="CC268" s="104"/>
      <c r="CD268" s="104"/>
      <c r="CE268" s="104"/>
      <c r="CF268" s="104"/>
      <c r="CG268" s="104"/>
      <c r="CH268" s="104"/>
      <c r="CI268" s="104"/>
      <c r="CJ268" s="104"/>
      <c r="CK268" s="104"/>
      <c r="CL268" s="104"/>
      <c r="CM268" s="104"/>
      <c r="CN268" s="104"/>
      <c r="CP268" s="80"/>
      <c r="CQ268" s="136"/>
      <c r="CR268" s="136"/>
      <c r="CS268" s="136"/>
      <c r="CT268" s="136"/>
      <c r="CU268" s="136"/>
      <c r="CV268" s="136"/>
      <c r="CW268" s="136"/>
      <c r="CX268" s="136"/>
      <c r="CY268" s="136"/>
      <c r="CZ268" s="136"/>
      <c r="DA268" s="136"/>
      <c r="DB268" s="136"/>
      <c r="DC268" s="136"/>
      <c r="DE268" s="80"/>
      <c r="DF268" s="104"/>
      <c r="DG268" s="104"/>
      <c r="DH268" s="104"/>
      <c r="DI268" s="104"/>
      <c r="DJ268" s="104"/>
      <c r="DK268" s="104"/>
      <c r="DL268" s="104"/>
      <c r="DM268" s="104"/>
      <c r="DN268" s="104"/>
      <c r="DO268" s="104"/>
      <c r="DP268" s="104"/>
      <c r="DQ268" s="104"/>
      <c r="DR268" s="104"/>
      <c r="DT268" s="80"/>
      <c r="DU268" s="136"/>
      <c r="DV268" s="136"/>
      <c r="DW268" s="136"/>
      <c r="DX268" s="136"/>
      <c r="DY268" s="136"/>
      <c r="DZ268" s="136"/>
      <c r="EA268" s="136"/>
      <c r="EB268" s="136"/>
      <c r="EC268" s="136"/>
      <c r="ED268" s="136"/>
      <c r="EE268" s="136"/>
      <c r="EF268" s="136"/>
      <c r="EG268" s="136"/>
      <c r="EI268" s="80"/>
      <c r="EJ268" s="136"/>
      <c r="EK268" s="136"/>
      <c r="EL268" s="136"/>
      <c r="EM268" s="136"/>
      <c r="EN268" s="136"/>
      <c r="EO268" s="136"/>
      <c r="EP268" s="136"/>
      <c r="EQ268" s="136"/>
      <c r="ER268" s="136"/>
      <c r="ES268" s="136"/>
      <c r="ET268" s="136"/>
      <c r="EU268" s="136"/>
      <c r="EV268" s="136"/>
    </row>
    <row r="269" spans="2:152">
      <c r="S269" s="26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H269" s="80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W269" s="80"/>
      <c r="AX269" s="136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62"/>
      <c r="BL269" s="80"/>
      <c r="BM269" s="136"/>
      <c r="BN269" s="136"/>
      <c r="BO269" s="136"/>
      <c r="BP269" s="136"/>
      <c r="BQ269" s="136"/>
      <c r="BR269" s="136"/>
      <c r="BS269" s="136"/>
      <c r="BT269" s="136"/>
      <c r="BU269" s="136"/>
      <c r="BV269" s="136"/>
      <c r="BW269" s="136"/>
      <c r="BX269" s="136"/>
      <c r="BY269" s="136"/>
      <c r="BZ269" s="62"/>
      <c r="CA269" s="80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P269" s="80"/>
      <c r="CQ269" s="136"/>
      <c r="CR269" s="136"/>
      <c r="CS269" s="136"/>
      <c r="CT269" s="136"/>
      <c r="CU269" s="136"/>
      <c r="CV269" s="136"/>
      <c r="CW269" s="136"/>
      <c r="CX269" s="136"/>
      <c r="CY269" s="136"/>
      <c r="CZ269" s="136"/>
      <c r="DA269" s="136"/>
      <c r="DB269" s="136"/>
      <c r="DC269" s="136"/>
      <c r="DE269" s="80"/>
      <c r="DF269" s="104"/>
      <c r="DG269" s="104"/>
      <c r="DH269" s="104"/>
      <c r="DI269" s="104"/>
      <c r="DJ269" s="104"/>
      <c r="DK269" s="104"/>
      <c r="DL269" s="104"/>
      <c r="DM269" s="104"/>
      <c r="DN269" s="104"/>
      <c r="DO269" s="104"/>
      <c r="DP269" s="104"/>
      <c r="DQ269" s="104"/>
      <c r="DR269" s="104"/>
      <c r="DT269" s="80"/>
      <c r="DU269" s="136"/>
      <c r="DV269" s="136"/>
      <c r="DW269" s="136"/>
      <c r="DX269" s="136"/>
      <c r="DY269" s="136"/>
      <c r="DZ269" s="136"/>
      <c r="EA269" s="136"/>
      <c r="EB269" s="136"/>
      <c r="EC269" s="136"/>
      <c r="ED269" s="136"/>
      <c r="EE269" s="136"/>
      <c r="EF269" s="136"/>
      <c r="EG269" s="136"/>
      <c r="EI269" s="80"/>
      <c r="EJ269" s="136"/>
      <c r="EK269" s="136"/>
      <c r="EL269" s="136"/>
      <c r="EM269" s="136"/>
      <c r="EN269" s="136"/>
      <c r="EO269" s="136"/>
      <c r="EP269" s="136"/>
      <c r="EQ269" s="136"/>
      <c r="ER269" s="136"/>
      <c r="ES269" s="136"/>
      <c r="ET269" s="136"/>
      <c r="EU269" s="136"/>
      <c r="EV269" s="136"/>
    </row>
    <row r="270" spans="2:152">
      <c r="S270" s="26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H270" s="80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W270" s="80"/>
      <c r="AX270" s="136"/>
      <c r="AY270" s="136"/>
      <c r="AZ270" s="136"/>
      <c r="BA270" s="136"/>
      <c r="BB270" s="136"/>
      <c r="BC270" s="136"/>
      <c r="BD270" s="136"/>
      <c r="BE270" s="136"/>
      <c r="BF270" s="136"/>
      <c r="BG270" s="136"/>
      <c r="BH270" s="136"/>
      <c r="BI270" s="136"/>
      <c r="BJ270" s="136"/>
      <c r="BK270" s="62"/>
      <c r="BL270" s="80"/>
      <c r="BM270" s="136"/>
      <c r="BN270" s="136"/>
      <c r="BO270" s="136"/>
      <c r="BP270" s="136"/>
      <c r="BQ270" s="136"/>
      <c r="BR270" s="136"/>
      <c r="BS270" s="136"/>
      <c r="BT270" s="136"/>
      <c r="BU270" s="136"/>
      <c r="BV270" s="136"/>
      <c r="BW270" s="136"/>
      <c r="BX270" s="136"/>
      <c r="BY270" s="136"/>
      <c r="BZ270" s="62"/>
      <c r="CA270" s="80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P270" s="80"/>
      <c r="CQ270" s="136"/>
      <c r="CR270" s="136"/>
      <c r="CS270" s="136"/>
      <c r="CT270" s="136"/>
      <c r="CU270" s="136"/>
      <c r="CV270" s="136"/>
      <c r="CW270" s="136"/>
      <c r="CX270" s="136"/>
      <c r="CY270" s="136"/>
      <c r="CZ270" s="136"/>
      <c r="DA270" s="136"/>
      <c r="DB270" s="136"/>
      <c r="DC270" s="136"/>
      <c r="DE270" s="80"/>
      <c r="DF270" s="104"/>
      <c r="DG270" s="104"/>
      <c r="DH270" s="104"/>
      <c r="DI270" s="104"/>
      <c r="DJ270" s="104"/>
      <c r="DK270" s="104"/>
      <c r="DL270" s="104"/>
      <c r="DM270" s="104"/>
      <c r="DN270" s="104"/>
      <c r="DO270" s="104"/>
      <c r="DP270" s="104"/>
      <c r="DQ270" s="104"/>
      <c r="DR270" s="104"/>
      <c r="DT270" s="80"/>
      <c r="DU270" s="136"/>
      <c r="DV270" s="136"/>
      <c r="DW270" s="136"/>
      <c r="DX270" s="136"/>
      <c r="DY270" s="136"/>
      <c r="DZ270" s="136"/>
      <c r="EA270" s="136"/>
      <c r="EB270" s="136"/>
      <c r="EC270" s="136"/>
      <c r="ED270" s="136"/>
      <c r="EE270" s="136"/>
      <c r="EF270" s="136"/>
      <c r="EG270" s="136"/>
      <c r="EI270" s="80"/>
      <c r="EJ270" s="136"/>
      <c r="EK270" s="136"/>
      <c r="EL270" s="136"/>
      <c r="EM270" s="136"/>
      <c r="EN270" s="136"/>
      <c r="EO270" s="136"/>
      <c r="EP270" s="136"/>
      <c r="EQ270" s="136"/>
      <c r="ER270" s="136"/>
      <c r="ES270" s="136"/>
      <c r="ET270" s="136"/>
      <c r="EU270" s="136"/>
      <c r="EV270" s="136"/>
    </row>
    <row r="271" spans="2:152"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H271" s="62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W271" s="62"/>
      <c r="AX271" s="137"/>
      <c r="AY271" s="136"/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6"/>
      <c r="BK271" s="62"/>
      <c r="BL271" s="62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62"/>
      <c r="CA271" s="62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P271" s="62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E271" s="62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T271" s="62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I271" s="62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</row>
    <row r="272" spans="2:152">
      <c r="S272" s="24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H272" s="9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W272" s="9"/>
      <c r="AX272" s="80"/>
      <c r="AY272" s="136"/>
      <c r="AZ272" s="136"/>
      <c r="BA272" s="136"/>
      <c r="BB272" s="136"/>
      <c r="BC272" s="136"/>
      <c r="BD272" s="136"/>
      <c r="BE272" s="136"/>
      <c r="BF272" s="136"/>
      <c r="BG272" s="136"/>
      <c r="BH272" s="136"/>
      <c r="BI272" s="136"/>
      <c r="BJ272" s="136"/>
      <c r="BK272" s="62"/>
      <c r="BL272" s="9"/>
      <c r="BM272" s="80"/>
      <c r="BN272" s="80"/>
      <c r="BO272" s="80"/>
      <c r="BP272" s="80"/>
      <c r="BQ272" s="80"/>
      <c r="BR272" s="80"/>
      <c r="BS272" s="80"/>
      <c r="BT272" s="80"/>
      <c r="BU272" s="80"/>
      <c r="BV272" s="80"/>
      <c r="BW272" s="80"/>
      <c r="BX272" s="80"/>
      <c r="BY272" s="80"/>
      <c r="BZ272" s="62"/>
      <c r="CA272" s="9"/>
      <c r="CB272" s="80"/>
      <c r="CC272" s="80"/>
      <c r="CD272" s="80"/>
      <c r="CE272" s="80"/>
      <c r="CF272" s="80"/>
      <c r="CG272" s="80"/>
      <c r="CH272" s="80"/>
      <c r="CI272" s="80"/>
      <c r="CJ272" s="80"/>
      <c r="CK272" s="80"/>
      <c r="CL272" s="80"/>
      <c r="CM272" s="80"/>
      <c r="CN272" s="80"/>
      <c r="CP272" s="9"/>
      <c r="CQ272" s="80"/>
      <c r="CR272" s="80"/>
      <c r="CS272" s="80"/>
      <c r="CT272" s="80"/>
      <c r="CU272" s="80"/>
      <c r="CV272" s="80"/>
      <c r="CW272" s="80"/>
      <c r="CX272" s="80"/>
      <c r="CY272" s="80"/>
      <c r="CZ272" s="80"/>
      <c r="DA272" s="80"/>
      <c r="DB272" s="80"/>
      <c r="DC272" s="80"/>
      <c r="DE272" s="9"/>
      <c r="DF272" s="80"/>
      <c r="DG272" s="80"/>
      <c r="DH272" s="80"/>
      <c r="DI272" s="80"/>
      <c r="DJ272" s="80"/>
      <c r="DK272" s="80"/>
      <c r="DL272" s="80"/>
      <c r="DM272" s="80"/>
      <c r="DN272" s="80"/>
      <c r="DO272" s="80"/>
      <c r="DP272" s="80"/>
      <c r="DQ272" s="80"/>
      <c r="DR272" s="80"/>
      <c r="DT272" s="9"/>
      <c r="DU272" s="80"/>
      <c r="DV272" s="80"/>
      <c r="DW272" s="80"/>
      <c r="DX272" s="80"/>
      <c r="DY272" s="80"/>
      <c r="DZ272" s="80"/>
      <c r="EA272" s="80"/>
      <c r="EB272" s="80"/>
      <c r="EC272" s="80"/>
      <c r="ED272" s="80"/>
      <c r="EE272" s="80"/>
      <c r="EF272" s="80"/>
      <c r="EG272" s="80"/>
      <c r="EI272" s="9"/>
      <c r="EJ272" s="80"/>
      <c r="EK272" s="80"/>
      <c r="EL272" s="80"/>
      <c r="EM272" s="80"/>
      <c r="EN272" s="80"/>
      <c r="EO272" s="80"/>
      <c r="EP272" s="80"/>
      <c r="EQ272" s="80"/>
      <c r="ER272" s="80"/>
      <c r="ES272" s="80"/>
      <c r="ET272" s="80"/>
      <c r="EU272" s="80"/>
      <c r="EV272" s="80"/>
    </row>
    <row r="273" spans="1:152">
      <c r="S273" s="26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H273" s="80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W273" s="80"/>
      <c r="AX273" s="136"/>
      <c r="AY273" s="136"/>
      <c r="AZ273" s="136"/>
      <c r="BA273" s="136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62"/>
      <c r="BL273" s="80"/>
      <c r="BM273" s="136"/>
      <c r="BN273" s="136"/>
      <c r="BO273" s="136"/>
      <c r="BP273" s="136"/>
      <c r="BQ273" s="136"/>
      <c r="BR273" s="136"/>
      <c r="BS273" s="136"/>
      <c r="BT273" s="136"/>
      <c r="BU273" s="136"/>
      <c r="BV273" s="136"/>
      <c r="BW273" s="136"/>
      <c r="BX273" s="136"/>
      <c r="BY273" s="136"/>
      <c r="BZ273" s="62"/>
      <c r="CA273" s="80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P273" s="80"/>
      <c r="CQ273" s="136"/>
      <c r="CR273" s="136"/>
      <c r="CS273" s="136"/>
      <c r="CT273" s="136"/>
      <c r="CU273" s="136"/>
      <c r="CV273" s="136"/>
      <c r="CW273" s="136"/>
      <c r="CX273" s="136"/>
      <c r="CY273" s="136"/>
      <c r="CZ273" s="136"/>
      <c r="DA273" s="136"/>
      <c r="DB273" s="136"/>
      <c r="DC273" s="136"/>
      <c r="DE273" s="80"/>
      <c r="DF273" s="104"/>
      <c r="DG273" s="104"/>
      <c r="DH273" s="104"/>
      <c r="DI273" s="104"/>
      <c r="DJ273" s="104"/>
      <c r="DK273" s="104"/>
      <c r="DL273" s="104"/>
      <c r="DM273" s="104"/>
      <c r="DN273" s="104"/>
      <c r="DO273" s="104"/>
      <c r="DP273" s="104"/>
      <c r="DQ273" s="104"/>
      <c r="DR273" s="104"/>
      <c r="DT273" s="80"/>
      <c r="DU273" s="136"/>
      <c r="DV273" s="136"/>
      <c r="DW273" s="136"/>
      <c r="DX273" s="136"/>
      <c r="DY273" s="136"/>
      <c r="DZ273" s="136"/>
      <c r="EA273" s="136"/>
      <c r="EB273" s="136"/>
      <c r="EC273" s="136"/>
      <c r="ED273" s="136"/>
      <c r="EE273" s="136"/>
      <c r="EF273" s="136"/>
      <c r="EG273" s="136"/>
      <c r="EI273" s="80"/>
      <c r="EJ273" s="136"/>
      <c r="EK273" s="136"/>
      <c r="EL273" s="136"/>
      <c r="EM273" s="136"/>
      <c r="EN273" s="136"/>
      <c r="EO273" s="136"/>
      <c r="EP273" s="136"/>
      <c r="EQ273" s="136"/>
      <c r="ER273" s="136"/>
      <c r="ES273" s="136"/>
      <c r="ET273" s="136"/>
      <c r="EU273" s="136"/>
      <c r="EV273" s="136"/>
    </row>
    <row r="274" spans="1:152">
      <c r="A274" s="95"/>
      <c r="S274" s="26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H274" s="80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W274" s="80"/>
      <c r="AX274" s="136"/>
      <c r="AY274" s="136"/>
      <c r="AZ274" s="136"/>
      <c r="BA274" s="136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62"/>
      <c r="BL274" s="80"/>
      <c r="BM274" s="136"/>
      <c r="BN274" s="136"/>
      <c r="BO274" s="136"/>
      <c r="BP274" s="136"/>
      <c r="BQ274" s="136"/>
      <c r="BR274" s="136"/>
      <c r="BS274" s="136"/>
      <c r="BT274" s="136"/>
      <c r="BU274" s="136"/>
      <c r="BV274" s="136"/>
      <c r="BW274" s="136"/>
      <c r="BX274" s="136"/>
      <c r="BY274" s="136"/>
      <c r="BZ274" s="62"/>
      <c r="CA274" s="80"/>
      <c r="CB274" s="104"/>
      <c r="CC274" s="104"/>
      <c r="CD274" s="104"/>
      <c r="CE274" s="104"/>
      <c r="CF274" s="104"/>
      <c r="CG274" s="104"/>
      <c r="CH274" s="104"/>
      <c r="CI274" s="104"/>
      <c r="CJ274" s="104"/>
      <c r="CK274" s="104"/>
      <c r="CL274" s="104"/>
      <c r="CM274" s="104"/>
      <c r="CN274" s="104"/>
      <c r="CP274" s="80"/>
      <c r="CQ274" s="136"/>
      <c r="CR274" s="136"/>
      <c r="CS274" s="136"/>
      <c r="CT274" s="136"/>
      <c r="CU274" s="136"/>
      <c r="CV274" s="136"/>
      <c r="CW274" s="136"/>
      <c r="CX274" s="136"/>
      <c r="CY274" s="136"/>
      <c r="CZ274" s="136"/>
      <c r="DA274" s="136"/>
      <c r="DB274" s="136"/>
      <c r="DC274" s="136"/>
      <c r="DE274" s="80"/>
      <c r="DF274" s="104"/>
      <c r="DG274" s="104"/>
      <c r="DH274" s="104"/>
      <c r="DI274" s="104"/>
      <c r="DJ274" s="104"/>
      <c r="DK274" s="104"/>
      <c r="DL274" s="104"/>
      <c r="DM274" s="104"/>
      <c r="DN274" s="104"/>
      <c r="DO274" s="104"/>
      <c r="DP274" s="104"/>
      <c r="DQ274" s="104"/>
      <c r="DR274" s="104"/>
      <c r="DT274" s="80"/>
      <c r="DU274" s="136"/>
      <c r="DV274" s="136"/>
      <c r="DW274" s="136"/>
      <c r="DX274" s="136"/>
      <c r="DY274" s="136"/>
      <c r="DZ274" s="136"/>
      <c r="EA274" s="136"/>
      <c r="EB274" s="136"/>
      <c r="EC274" s="136"/>
      <c r="ED274" s="136"/>
      <c r="EE274" s="136"/>
      <c r="EF274" s="136"/>
      <c r="EG274" s="136"/>
      <c r="EI274" s="80"/>
      <c r="EJ274" s="136"/>
      <c r="EK274" s="136"/>
      <c r="EL274" s="136"/>
      <c r="EM274" s="136"/>
      <c r="EN274" s="136"/>
      <c r="EO274" s="136"/>
      <c r="EP274" s="136"/>
      <c r="EQ274" s="136"/>
      <c r="ER274" s="136"/>
      <c r="ES274" s="136"/>
      <c r="ET274" s="136"/>
      <c r="EU274" s="136"/>
      <c r="EV274" s="136"/>
    </row>
    <row r="275" spans="1:152">
      <c r="S275" s="26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  <c r="AF275" s="132"/>
      <c r="AH275" s="80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W275" s="80"/>
      <c r="AX275" s="136"/>
      <c r="AY275" s="136"/>
      <c r="AZ275" s="136"/>
      <c r="BA275" s="136"/>
      <c r="BB275" s="136"/>
      <c r="BC275" s="136"/>
      <c r="BD275" s="136"/>
      <c r="BE275" s="136"/>
      <c r="BF275" s="136"/>
      <c r="BG275" s="136"/>
      <c r="BH275" s="136"/>
      <c r="BI275" s="136"/>
      <c r="BJ275" s="136"/>
      <c r="BK275" s="62"/>
      <c r="BL275" s="80"/>
      <c r="BM275" s="136"/>
      <c r="BN275" s="136"/>
      <c r="BO275" s="136"/>
      <c r="BP275" s="136"/>
      <c r="BQ275" s="136"/>
      <c r="BR275" s="136"/>
      <c r="BS275" s="136"/>
      <c r="BT275" s="136"/>
      <c r="BU275" s="136"/>
      <c r="BV275" s="136"/>
      <c r="BW275" s="136"/>
      <c r="BX275" s="136"/>
      <c r="BY275" s="136"/>
      <c r="BZ275" s="62"/>
      <c r="CA275" s="80"/>
      <c r="CB275" s="104"/>
      <c r="CC275" s="104"/>
      <c r="CD275" s="104"/>
      <c r="CE275" s="104"/>
      <c r="CF275" s="104"/>
      <c r="CG275" s="104"/>
      <c r="CH275" s="104"/>
      <c r="CI275" s="104"/>
      <c r="CJ275" s="104"/>
      <c r="CK275" s="104"/>
      <c r="CL275" s="104"/>
      <c r="CM275" s="104"/>
      <c r="CN275" s="104"/>
      <c r="CP275" s="80"/>
      <c r="CQ275" s="136"/>
      <c r="CR275" s="136"/>
      <c r="CS275" s="136"/>
      <c r="CT275" s="136"/>
      <c r="CU275" s="136"/>
      <c r="CV275" s="136"/>
      <c r="CW275" s="136"/>
      <c r="CX275" s="136"/>
      <c r="CY275" s="136"/>
      <c r="CZ275" s="136"/>
      <c r="DA275" s="136"/>
      <c r="DB275" s="136"/>
      <c r="DC275" s="136"/>
      <c r="DE275" s="80"/>
      <c r="DF275" s="104"/>
      <c r="DG275" s="104"/>
      <c r="DH275" s="104"/>
      <c r="DI275" s="104"/>
      <c r="DJ275" s="104"/>
      <c r="DK275" s="104"/>
      <c r="DL275" s="104"/>
      <c r="DM275" s="104"/>
      <c r="DN275" s="104"/>
      <c r="DO275" s="104"/>
      <c r="DP275" s="104"/>
      <c r="DQ275" s="104"/>
      <c r="DR275" s="104"/>
      <c r="DT275" s="80"/>
      <c r="DU275" s="136"/>
      <c r="DV275" s="136"/>
      <c r="DW275" s="136"/>
      <c r="DX275" s="136"/>
      <c r="DY275" s="136"/>
      <c r="DZ275" s="136"/>
      <c r="EA275" s="136"/>
      <c r="EB275" s="136"/>
      <c r="EC275" s="136"/>
      <c r="ED275" s="136"/>
      <c r="EE275" s="136"/>
      <c r="EF275" s="136"/>
      <c r="EG275" s="136"/>
      <c r="EI275" s="80"/>
      <c r="EJ275" s="136"/>
      <c r="EK275" s="136"/>
      <c r="EL275" s="136"/>
      <c r="EM275" s="136"/>
      <c r="EN275" s="136"/>
      <c r="EO275" s="136"/>
      <c r="EP275" s="136"/>
      <c r="EQ275" s="136"/>
      <c r="ER275" s="136"/>
      <c r="ES275" s="136"/>
      <c r="ET275" s="136"/>
      <c r="EU275" s="136"/>
      <c r="EV275" s="136"/>
    </row>
    <row r="276" spans="1:152">
      <c r="S276" s="26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132"/>
      <c r="AD276" s="132"/>
      <c r="AE276" s="132"/>
      <c r="AF276" s="132"/>
      <c r="AH276" s="80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W276" s="80"/>
      <c r="AX276" s="136"/>
      <c r="AY276" s="136"/>
      <c r="AZ276" s="136"/>
      <c r="BA276" s="136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62"/>
      <c r="BL276" s="80"/>
      <c r="BM276" s="136"/>
      <c r="BN276" s="136"/>
      <c r="BO276" s="136"/>
      <c r="BP276" s="136"/>
      <c r="BQ276" s="136"/>
      <c r="BR276" s="136"/>
      <c r="BS276" s="136"/>
      <c r="BT276" s="136"/>
      <c r="BU276" s="136"/>
      <c r="BV276" s="136"/>
      <c r="BW276" s="136"/>
      <c r="BX276" s="136"/>
      <c r="BY276" s="136"/>
      <c r="BZ276" s="62"/>
      <c r="CA276" s="80"/>
      <c r="CB276" s="104"/>
      <c r="CC276" s="104"/>
      <c r="CD276" s="104"/>
      <c r="CE276" s="104"/>
      <c r="CF276" s="104"/>
      <c r="CG276" s="104"/>
      <c r="CH276" s="104"/>
      <c r="CI276" s="104"/>
      <c r="CJ276" s="104"/>
      <c r="CK276" s="104"/>
      <c r="CL276" s="104"/>
      <c r="CM276" s="104"/>
      <c r="CN276" s="104"/>
      <c r="CP276" s="80"/>
      <c r="CQ276" s="136"/>
      <c r="CR276" s="136"/>
      <c r="CS276" s="136"/>
      <c r="CT276" s="136"/>
      <c r="CU276" s="136"/>
      <c r="CV276" s="136"/>
      <c r="CW276" s="136"/>
      <c r="CX276" s="136"/>
      <c r="CY276" s="136"/>
      <c r="CZ276" s="136"/>
      <c r="DA276" s="136"/>
      <c r="DB276" s="136"/>
      <c r="DC276" s="136"/>
      <c r="DE276" s="80"/>
      <c r="DF276" s="104"/>
      <c r="DG276" s="104"/>
      <c r="DH276" s="104"/>
      <c r="DI276" s="104"/>
      <c r="DJ276" s="104"/>
      <c r="DK276" s="104"/>
      <c r="DL276" s="104"/>
      <c r="DM276" s="104"/>
      <c r="DN276" s="104"/>
      <c r="DO276" s="104"/>
      <c r="DP276" s="104"/>
      <c r="DQ276" s="104"/>
      <c r="DR276" s="104"/>
      <c r="DT276" s="80"/>
      <c r="DU276" s="136"/>
      <c r="DV276" s="136"/>
      <c r="DW276" s="136"/>
      <c r="DX276" s="136"/>
      <c r="DY276" s="136"/>
      <c r="DZ276" s="136"/>
      <c r="EA276" s="136"/>
      <c r="EB276" s="136"/>
      <c r="EC276" s="136"/>
      <c r="ED276" s="136"/>
      <c r="EE276" s="136"/>
      <c r="EF276" s="136"/>
      <c r="EG276" s="136"/>
      <c r="EI276" s="80"/>
      <c r="EJ276" s="136"/>
      <c r="EK276" s="136"/>
      <c r="EL276" s="136"/>
      <c r="EM276" s="136"/>
      <c r="EN276" s="136"/>
      <c r="EO276" s="136"/>
      <c r="EP276" s="136"/>
      <c r="EQ276" s="136"/>
      <c r="ER276" s="136"/>
      <c r="ES276" s="136"/>
      <c r="ET276" s="136"/>
      <c r="EU276" s="136"/>
      <c r="EV276" s="136"/>
    </row>
    <row r="277" spans="1:152">
      <c r="S277" s="26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132"/>
      <c r="AD277" s="132"/>
      <c r="AE277" s="132"/>
      <c r="AF277" s="132"/>
      <c r="AH277" s="80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W277" s="80"/>
      <c r="AX277" s="136"/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62"/>
      <c r="BL277" s="80"/>
      <c r="BM277" s="136"/>
      <c r="BN277" s="136"/>
      <c r="BO277" s="136"/>
      <c r="BP277" s="136"/>
      <c r="BQ277" s="136"/>
      <c r="BR277" s="136"/>
      <c r="BS277" s="136"/>
      <c r="BT277" s="136"/>
      <c r="BU277" s="136"/>
      <c r="BV277" s="136"/>
      <c r="BW277" s="136"/>
      <c r="BX277" s="136"/>
      <c r="BY277" s="136"/>
      <c r="BZ277" s="62"/>
      <c r="CA277" s="80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P277" s="80"/>
      <c r="CQ277" s="136"/>
      <c r="CR277" s="136"/>
      <c r="CS277" s="136"/>
      <c r="CT277" s="136"/>
      <c r="CU277" s="136"/>
      <c r="CV277" s="136"/>
      <c r="CW277" s="136"/>
      <c r="CX277" s="136"/>
      <c r="CY277" s="136"/>
      <c r="CZ277" s="136"/>
      <c r="DA277" s="136"/>
      <c r="DB277" s="136"/>
      <c r="DC277" s="136"/>
      <c r="DE277" s="80"/>
      <c r="DF277" s="104"/>
      <c r="DG277" s="104"/>
      <c r="DH277" s="104"/>
      <c r="DI277" s="104"/>
      <c r="DJ277" s="104"/>
      <c r="DK277" s="104"/>
      <c r="DL277" s="104"/>
      <c r="DM277" s="104"/>
      <c r="DN277" s="104"/>
      <c r="DO277" s="104"/>
      <c r="DP277" s="104"/>
      <c r="DQ277" s="104"/>
      <c r="DR277" s="104"/>
      <c r="DT277" s="80"/>
      <c r="DU277" s="136"/>
      <c r="DV277" s="136"/>
      <c r="DW277" s="136"/>
      <c r="DX277" s="136"/>
      <c r="DY277" s="136"/>
      <c r="DZ277" s="136"/>
      <c r="EA277" s="136"/>
      <c r="EB277" s="136"/>
      <c r="EC277" s="136"/>
      <c r="ED277" s="136"/>
      <c r="EE277" s="136"/>
      <c r="EF277" s="136"/>
      <c r="EG277" s="136"/>
      <c r="EI277" s="80"/>
      <c r="EJ277" s="136"/>
      <c r="EK277" s="136"/>
      <c r="EL277" s="136"/>
      <c r="EM277" s="136"/>
      <c r="EN277" s="136"/>
      <c r="EO277" s="136"/>
      <c r="EP277" s="136"/>
      <c r="EQ277" s="136"/>
      <c r="ER277" s="136"/>
      <c r="ES277" s="136"/>
      <c r="ET277" s="136"/>
      <c r="EU277" s="136"/>
      <c r="EV277" s="136"/>
    </row>
    <row r="278" spans="1:152">
      <c r="S278" s="26"/>
      <c r="T278" s="132"/>
      <c r="U278" s="132"/>
      <c r="V278" s="132"/>
      <c r="W278" s="132"/>
      <c r="X278" s="132"/>
      <c r="Y278" s="132"/>
      <c r="Z278" s="132"/>
      <c r="AA278" s="132"/>
      <c r="AB278" s="132"/>
      <c r="AC278" s="132"/>
      <c r="AD278" s="132"/>
      <c r="AE278" s="132"/>
      <c r="AF278" s="132"/>
      <c r="AH278" s="80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W278" s="80"/>
      <c r="AX278" s="136"/>
      <c r="AY278" s="136"/>
      <c r="AZ278" s="136"/>
      <c r="BA278" s="136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62"/>
      <c r="BL278" s="80"/>
      <c r="BM278" s="136"/>
      <c r="BN278" s="136"/>
      <c r="BO278" s="136"/>
      <c r="BP278" s="136"/>
      <c r="BQ278" s="136"/>
      <c r="BR278" s="136"/>
      <c r="BS278" s="136"/>
      <c r="BT278" s="136"/>
      <c r="BU278" s="136"/>
      <c r="BV278" s="136"/>
      <c r="BW278" s="136"/>
      <c r="BX278" s="136"/>
      <c r="BY278" s="136"/>
      <c r="BZ278" s="62"/>
      <c r="CA278" s="80"/>
      <c r="CB278" s="104"/>
      <c r="CC278" s="104"/>
      <c r="CD278" s="104"/>
      <c r="CE278" s="104"/>
      <c r="CF278" s="104"/>
      <c r="CG278" s="104"/>
      <c r="CH278" s="104"/>
      <c r="CI278" s="104"/>
      <c r="CJ278" s="104"/>
      <c r="CK278" s="104"/>
      <c r="CL278" s="104"/>
      <c r="CM278" s="104"/>
      <c r="CN278" s="104"/>
      <c r="CP278" s="80"/>
      <c r="CQ278" s="136"/>
      <c r="CR278" s="136"/>
      <c r="CS278" s="136"/>
      <c r="CT278" s="136"/>
      <c r="CU278" s="136"/>
      <c r="CV278" s="136"/>
      <c r="CW278" s="136"/>
      <c r="CX278" s="136"/>
      <c r="CY278" s="136"/>
      <c r="CZ278" s="136"/>
      <c r="DA278" s="136"/>
      <c r="DB278" s="136"/>
      <c r="DC278" s="136"/>
      <c r="DE278" s="80"/>
      <c r="DF278" s="104"/>
      <c r="DG278" s="104"/>
      <c r="DH278" s="104"/>
      <c r="DI278" s="104"/>
      <c r="DJ278" s="104"/>
      <c r="DK278" s="104"/>
      <c r="DL278" s="104"/>
      <c r="DM278" s="104"/>
      <c r="DN278" s="104"/>
      <c r="DO278" s="104"/>
      <c r="DP278" s="104"/>
      <c r="DQ278" s="104"/>
      <c r="DR278" s="104"/>
      <c r="DT278" s="80"/>
      <c r="DU278" s="136"/>
      <c r="DV278" s="136"/>
      <c r="DW278" s="136"/>
      <c r="DX278" s="136"/>
      <c r="DY278" s="136"/>
      <c r="DZ278" s="136"/>
      <c r="EA278" s="136"/>
      <c r="EB278" s="136"/>
      <c r="EC278" s="136"/>
      <c r="ED278" s="136"/>
      <c r="EE278" s="136"/>
      <c r="EF278" s="136"/>
      <c r="EG278" s="136"/>
      <c r="EI278" s="80"/>
      <c r="EJ278" s="136"/>
      <c r="EK278" s="136"/>
      <c r="EL278" s="136"/>
      <c r="EM278" s="136"/>
      <c r="EN278" s="136"/>
      <c r="EO278" s="136"/>
      <c r="EP278" s="136"/>
      <c r="EQ278" s="136"/>
      <c r="ER278" s="136"/>
      <c r="ES278" s="136"/>
      <c r="ET278" s="136"/>
      <c r="EU278" s="136"/>
      <c r="EV278" s="136"/>
    </row>
    <row r="279" spans="1:152">
      <c r="S279" s="26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  <c r="AF279" s="132"/>
      <c r="AH279" s="80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W279" s="80"/>
      <c r="AX279" s="136"/>
      <c r="AY279" s="136"/>
      <c r="AZ279" s="136"/>
      <c r="BA279" s="136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62"/>
      <c r="BL279" s="80"/>
      <c r="BM279" s="136"/>
      <c r="BN279" s="136"/>
      <c r="BO279" s="136"/>
      <c r="BP279" s="136"/>
      <c r="BQ279" s="136"/>
      <c r="BR279" s="136"/>
      <c r="BS279" s="136"/>
      <c r="BT279" s="136"/>
      <c r="BU279" s="136"/>
      <c r="BV279" s="136"/>
      <c r="BW279" s="136"/>
      <c r="BX279" s="136"/>
      <c r="BY279" s="136"/>
      <c r="BZ279" s="62"/>
      <c r="CA279" s="80"/>
      <c r="CB279" s="104"/>
      <c r="CC279" s="104"/>
      <c r="CD279" s="104"/>
      <c r="CE279" s="104"/>
      <c r="CF279" s="104"/>
      <c r="CG279" s="104"/>
      <c r="CH279" s="104"/>
      <c r="CI279" s="104"/>
      <c r="CJ279" s="104"/>
      <c r="CK279" s="104"/>
      <c r="CL279" s="104"/>
      <c r="CM279" s="104"/>
      <c r="CN279" s="104"/>
      <c r="CP279" s="80"/>
      <c r="CQ279" s="136"/>
      <c r="CR279" s="136"/>
      <c r="CS279" s="136"/>
      <c r="CT279" s="136"/>
      <c r="CU279" s="136"/>
      <c r="CV279" s="136"/>
      <c r="CW279" s="136"/>
      <c r="CX279" s="136"/>
      <c r="CY279" s="136"/>
      <c r="CZ279" s="136"/>
      <c r="DA279" s="136"/>
      <c r="DB279" s="136"/>
      <c r="DC279" s="136"/>
      <c r="DE279" s="80"/>
      <c r="DF279" s="104"/>
      <c r="DG279" s="104"/>
      <c r="DH279" s="104"/>
      <c r="DI279" s="104"/>
      <c r="DJ279" s="104"/>
      <c r="DK279" s="104"/>
      <c r="DL279" s="104"/>
      <c r="DM279" s="104"/>
      <c r="DN279" s="104"/>
      <c r="DO279" s="104"/>
      <c r="DP279" s="104"/>
      <c r="DQ279" s="104"/>
      <c r="DR279" s="104"/>
      <c r="DT279" s="80"/>
      <c r="DU279" s="136"/>
      <c r="DV279" s="136"/>
      <c r="DW279" s="136"/>
      <c r="DX279" s="136"/>
      <c r="DY279" s="136"/>
      <c r="DZ279" s="136"/>
      <c r="EA279" s="136"/>
      <c r="EB279" s="136"/>
      <c r="EC279" s="136"/>
      <c r="ED279" s="136"/>
      <c r="EE279" s="136"/>
      <c r="EF279" s="136"/>
      <c r="EG279" s="136"/>
      <c r="EI279" s="80"/>
      <c r="EJ279" s="136"/>
      <c r="EK279" s="136"/>
      <c r="EL279" s="136"/>
      <c r="EM279" s="136"/>
      <c r="EN279" s="136"/>
      <c r="EO279" s="136"/>
      <c r="EP279" s="136"/>
      <c r="EQ279" s="136"/>
      <c r="ER279" s="136"/>
      <c r="ES279" s="136"/>
      <c r="ET279" s="136"/>
      <c r="EU279" s="136"/>
      <c r="EV279" s="136"/>
    </row>
    <row r="280" spans="1:152">
      <c r="R280" s="95"/>
      <c r="S280" s="26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H280" s="80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W280" s="80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62"/>
      <c r="BL280" s="80"/>
      <c r="BM280" s="136"/>
      <c r="BN280" s="136"/>
      <c r="BO280" s="136"/>
      <c r="BP280" s="136"/>
      <c r="BQ280" s="136"/>
      <c r="BR280" s="136"/>
      <c r="BS280" s="136"/>
      <c r="BT280" s="136"/>
      <c r="BU280" s="136"/>
      <c r="BV280" s="136"/>
      <c r="BW280" s="136"/>
      <c r="BX280" s="136"/>
      <c r="BY280" s="136"/>
      <c r="BZ280" s="62"/>
      <c r="CA280" s="80"/>
      <c r="CB280" s="104"/>
      <c r="CC280" s="104"/>
      <c r="CD280" s="104"/>
      <c r="CE280" s="104"/>
      <c r="CF280" s="104"/>
      <c r="CG280" s="104"/>
      <c r="CH280" s="104"/>
      <c r="CI280" s="104"/>
      <c r="CJ280" s="104"/>
      <c r="CK280" s="104"/>
      <c r="CL280" s="104"/>
      <c r="CM280" s="104"/>
      <c r="CN280" s="104"/>
      <c r="CP280" s="80"/>
      <c r="CQ280" s="136"/>
      <c r="CR280" s="136"/>
      <c r="CS280" s="136"/>
      <c r="CT280" s="136"/>
      <c r="CU280" s="136"/>
      <c r="CV280" s="136"/>
      <c r="CW280" s="136"/>
      <c r="CX280" s="136"/>
      <c r="CY280" s="136"/>
      <c r="CZ280" s="136"/>
      <c r="DA280" s="136"/>
      <c r="DB280" s="136"/>
      <c r="DC280" s="136"/>
      <c r="DE280" s="80"/>
      <c r="DF280" s="104"/>
      <c r="DG280" s="104"/>
      <c r="DH280" s="104"/>
      <c r="DI280" s="104"/>
      <c r="DJ280" s="104"/>
      <c r="DK280" s="104"/>
      <c r="DL280" s="104"/>
      <c r="DM280" s="104"/>
      <c r="DN280" s="104"/>
      <c r="DO280" s="104"/>
      <c r="DP280" s="104"/>
      <c r="DQ280" s="104"/>
      <c r="DR280" s="104"/>
      <c r="DT280" s="80"/>
      <c r="DU280" s="136"/>
      <c r="DV280" s="136"/>
      <c r="DW280" s="136"/>
      <c r="DX280" s="136"/>
      <c r="DY280" s="136"/>
      <c r="DZ280" s="136"/>
      <c r="EA280" s="136"/>
      <c r="EB280" s="136"/>
      <c r="EC280" s="136"/>
      <c r="ED280" s="136"/>
      <c r="EE280" s="136"/>
      <c r="EF280" s="136"/>
      <c r="EG280" s="136"/>
      <c r="EI280" s="80"/>
      <c r="EJ280" s="136"/>
      <c r="EK280" s="136"/>
      <c r="EL280" s="136"/>
      <c r="EM280" s="136"/>
      <c r="EN280" s="136"/>
      <c r="EO280" s="136"/>
      <c r="EP280" s="136"/>
      <c r="EQ280" s="136"/>
      <c r="ER280" s="136"/>
      <c r="ES280" s="136"/>
      <c r="ET280" s="136"/>
      <c r="EU280" s="136"/>
      <c r="EV280" s="136"/>
    </row>
    <row r="281" spans="1:152">
      <c r="S281" s="26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H281" s="80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W281" s="80"/>
      <c r="AX281" s="136"/>
      <c r="AY281" s="136"/>
      <c r="AZ281" s="136"/>
      <c r="BA281" s="136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62"/>
      <c r="BL281" s="80"/>
      <c r="BM281" s="136"/>
      <c r="BN281" s="136"/>
      <c r="BO281" s="136"/>
      <c r="BP281" s="136"/>
      <c r="BQ281" s="136"/>
      <c r="BR281" s="136"/>
      <c r="BS281" s="136"/>
      <c r="BT281" s="136"/>
      <c r="BU281" s="136"/>
      <c r="BV281" s="136"/>
      <c r="BW281" s="136"/>
      <c r="BX281" s="136"/>
      <c r="BY281" s="136"/>
      <c r="BZ281" s="62"/>
      <c r="CA281" s="80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P281" s="80"/>
      <c r="CQ281" s="136"/>
      <c r="CR281" s="136"/>
      <c r="CS281" s="136"/>
      <c r="CT281" s="136"/>
      <c r="CU281" s="136"/>
      <c r="CV281" s="136"/>
      <c r="CW281" s="136"/>
      <c r="CX281" s="136"/>
      <c r="CY281" s="136"/>
      <c r="CZ281" s="136"/>
      <c r="DA281" s="136"/>
      <c r="DB281" s="136"/>
      <c r="DC281" s="136"/>
      <c r="DE281" s="80"/>
      <c r="DF281" s="104"/>
      <c r="DG281" s="104"/>
      <c r="DH281" s="104"/>
      <c r="DI281" s="104"/>
      <c r="DJ281" s="104"/>
      <c r="DK281" s="104"/>
      <c r="DL281" s="104"/>
      <c r="DM281" s="104"/>
      <c r="DN281" s="104"/>
      <c r="DO281" s="104"/>
      <c r="DP281" s="104"/>
      <c r="DQ281" s="104"/>
      <c r="DR281" s="104"/>
      <c r="DT281" s="80"/>
      <c r="DU281" s="136"/>
      <c r="DV281" s="136"/>
      <c r="DW281" s="136"/>
      <c r="DX281" s="136"/>
      <c r="DY281" s="136"/>
      <c r="DZ281" s="136"/>
      <c r="EA281" s="136"/>
      <c r="EB281" s="136"/>
      <c r="EC281" s="136"/>
      <c r="ED281" s="136"/>
      <c r="EE281" s="136"/>
      <c r="EF281" s="136"/>
      <c r="EG281" s="136"/>
      <c r="EI281" s="80"/>
      <c r="EJ281" s="136"/>
      <c r="EK281" s="136"/>
      <c r="EL281" s="136"/>
      <c r="EM281" s="136"/>
      <c r="EN281" s="136"/>
      <c r="EO281" s="136"/>
      <c r="EP281" s="136"/>
      <c r="EQ281" s="136"/>
      <c r="ER281" s="136"/>
      <c r="ES281" s="136"/>
      <c r="ET281" s="136"/>
      <c r="EU281" s="136"/>
      <c r="EV281" s="136"/>
    </row>
    <row r="282" spans="1:152">
      <c r="O282" s="21"/>
      <c r="P282" s="21"/>
      <c r="S282" s="26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H282" s="80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W282" s="80"/>
      <c r="AX282" s="136"/>
      <c r="AY282" s="136"/>
      <c r="AZ282" s="136"/>
      <c r="BA282" s="136"/>
      <c r="BB282" s="136"/>
      <c r="BC282" s="136"/>
      <c r="BD282" s="136"/>
      <c r="BE282" s="136"/>
      <c r="BF282" s="136"/>
      <c r="BG282" s="136"/>
      <c r="BH282" s="136"/>
      <c r="BI282" s="136"/>
      <c r="BJ282" s="136"/>
      <c r="BK282" s="62"/>
      <c r="BL282" s="80"/>
      <c r="BM282" s="136"/>
      <c r="BN282" s="136"/>
      <c r="BO282" s="136"/>
      <c r="BP282" s="136"/>
      <c r="BQ282" s="136"/>
      <c r="BR282" s="136"/>
      <c r="BS282" s="136"/>
      <c r="BT282" s="136"/>
      <c r="BU282" s="136"/>
      <c r="BV282" s="136"/>
      <c r="BW282" s="136"/>
      <c r="BX282" s="136"/>
      <c r="BY282" s="136"/>
      <c r="BZ282" s="62"/>
      <c r="CA282" s="80"/>
      <c r="CB282" s="104"/>
      <c r="CC282" s="104"/>
      <c r="CD282" s="104"/>
      <c r="CE282" s="104"/>
      <c r="CF282" s="104"/>
      <c r="CG282" s="104"/>
      <c r="CH282" s="104"/>
      <c r="CI282" s="104"/>
      <c r="CJ282" s="104"/>
      <c r="CK282" s="104"/>
      <c r="CL282" s="104"/>
      <c r="CM282" s="104"/>
      <c r="CN282" s="104"/>
      <c r="CP282" s="80"/>
      <c r="CQ282" s="136"/>
      <c r="CR282" s="136"/>
      <c r="CS282" s="136"/>
      <c r="CT282" s="136"/>
      <c r="CU282" s="136"/>
      <c r="CV282" s="136"/>
      <c r="CW282" s="136"/>
      <c r="CX282" s="136"/>
      <c r="CY282" s="136"/>
      <c r="CZ282" s="136"/>
      <c r="DA282" s="136"/>
      <c r="DB282" s="136"/>
      <c r="DC282" s="136"/>
      <c r="DE282" s="80"/>
      <c r="DF282" s="104"/>
      <c r="DG282" s="104"/>
      <c r="DH282" s="104"/>
      <c r="DI282" s="104"/>
      <c r="DJ282" s="104"/>
      <c r="DK282" s="104"/>
      <c r="DL282" s="104"/>
      <c r="DM282" s="104"/>
      <c r="DN282" s="104"/>
      <c r="DO282" s="104"/>
      <c r="DP282" s="104"/>
      <c r="DQ282" s="104"/>
      <c r="DR282" s="104"/>
      <c r="DT282" s="80"/>
      <c r="DU282" s="136"/>
      <c r="DV282" s="136"/>
      <c r="DW282" s="136"/>
      <c r="DX282" s="136"/>
      <c r="DY282" s="136"/>
      <c r="DZ282" s="136"/>
      <c r="EA282" s="136"/>
      <c r="EB282" s="136"/>
      <c r="EC282" s="136"/>
      <c r="ED282" s="136"/>
      <c r="EE282" s="136"/>
      <c r="EF282" s="136"/>
      <c r="EG282" s="136"/>
      <c r="EI282" s="80"/>
      <c r="EJ282" s="136"/>
      <c r="EK282" s="136"/>
      <c r="EL282" s="136"/>
      <c r="EM282" s="136"/>
      <c r="EN282" s="136"/>
      <c r="EO282" s="136"/>
      <c r="EP282" s="136"/>
      <c r="EQ282" s="136"/>
      <c r="ER282" s="136"/>
      <c r="ES282" s="136"/>
      <c r="ET282" s="136"/>
      <c r="EU282" s="136"/>
      <c r="EV282" s="136"/>
    </row>
    <row r="283" spans="1:152">
      <c r="S283" s="26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H283" s="80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W283" s="80"/>
      <c r="AX283" s="136"/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62"/>
      <c r="BL283" s="80"/>
      <c r="BM283" s="136"/>
      <c r="BN283" s="136"/>
      <c r="BO283" s="136"/>
      <c r="BP283" s="136"/>
      <c r="BQ283" s="136"/>
      <c r="BR283" s="136"/>
      <c r="BS283" s="136"/>
      <c r="BT283" s="136"/>
      <c r="BU283" s="136"/>
      <c r="BV283" s="136"/>
      <c r="BW283" s="136"/>
      <c r="BX283" s="136"/>
      <c r="BY283" s="136"/>
      <c r="BZ283" s="62"/>
      <c r="CA283" s="80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P283" s="80"/>
      <c r="CQ283" s="136"/>
      <c r="CR283" s="136"/>
      <c r="CS283" s="136"/>
      <c r="CT283" s="136"/>
      <c r="CU283" s="136"/>
      <c r="CV283" s="136"/>
      <c r="CW283" s="136"/>
      <c r="CX283" s="136"/>
      <c r="CY283" s="136"/>
      <c r="CZ283" s="136"/>
      <c r="DA283" s="136"/>
      <c r="DB283" s="136"/>
      <c r="DC283" s="136"/>
      <c r="DE283" s="80"/>
      <c r="DF283" s="104"/>
      <c r="DG283" s="104"/>
      <c r="DH283" s="104"/>
      <c r="DI283" s="104"/>
      <c r="DJ283" s="104"/>
      <c r="DK283" s="104"/>
      <c r="DL283" s="104"/>
      <c r="DM283" s="104"/>
      <c r="DN283" s="104"/>
      <c r="DO283" s="104"/>
      <c r="DP283" s="104"/>
      <c r="DQ283" s="104"/>
      <c r="DR283" s="104"/>
      <c r="DT283" s="80"/>
      <c r="DU283" s="136"/>
      <c r="DV283" s="136"/>
      <c r="DW283" s="136"/>
      <c r="DX283" s="136"/>
      <c r="DY283" s="136"/>
      <c r="DZ283" s="136"/>
      <c r="EA283" s="136"/>
      <c r="EB283" s="136"/>
      <c r="EC283" s="136"/>
      <c r="ED283" s="136"/>
      <c r="EE283" s="136"/>
      <c r="EF283" s="136"/>
      <c r="EG283" s="136"/>
      <c r="EI283" s="80"/>
      <c r="EJ283" s="136"/>
      <c r="EK283" s="136"/>
      <c r="EL283" s="136"/>
      <c r="EM283" s="136"/>
      <c r="EN283" s="136"/>
      <c r="EO283" s="136"/>
      <c r="EP283" s="136"/>
      <c r="EQ283" s="136"/>
      <c r="ER283" s="136"/>
      <c r="ES283" s="136"/>
      <c r="ET283" s="136"/>
      <c r="EU283" s="136"/>
      <c r="EV283" s="136"/>
    </row>
    <row r="284" spans="1:152">
      <c r="S284" s="26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H284" s="80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W284" s="80"/>
      <c r="AX284" s="136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62"/>
      <c r="BL284" s="80"/>
      <c r="BM284" s="136"/>
      <c r="BN284" s="136"/>
      <c r="BO284" s="136"/>
      <c r="BP284" s="136"/>
      <c r="BQ284" s="136"/>
      <c r="BR284" s="136"/>
      <c r="BS284" s="136"/>
      <c r="BT284" s="136"/>
      <c r="BU284" s="136"/>
      <c r="BV284" s="136"/>
      <c r="BW284" s="136"/>
      <c r="BX284" s="136"/>
      <c r="BY284" s="136"/>
      <c r="BZ284" s="62"/>
      <c r="CA284" s="80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P284" s="80"/>
      <c r="CQ284" s="136"/>
      <c r="CR284" s="136"/>
      <c r="CS284" s="136"/>
      <c r="CT284" s="136"/>
      <c r="CU284" s="136"/>
      <c r="CV284" s="136"/>
      <c r="CW284" s="136"/>
      <c r="CX284" s="136"/>
      <c r="CY284" s="136"/>
      <c r="CZ284" s="136"/>
      <c r="DA284" s="136"/>
      <c r="DB284" s="136"/>
      <c r="DC284" s="136"/>
      <c r="DE284" s="80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T284" s="80"/>
      <c r="DU284" s="136"/>
      <c r="DV284" s="136"/>
      <c r="DW284" s="136"/>
      <c r="DX284" s="136"/>
      <c r="DY284" s="136"/>
      <c r="DZ284" s="136"/>
      <c r="EA284" s="136"/>
      <c r="EB284" s="136"/>
      <c r="EC284" s="136"/>
      <c r="ED284" s="136"/>
      <c r="EE284" s="136"/>
      <c r="EF284" s="136"/>
      <c r="EG284" s="136"/>
      <c r="EI284" s="80"/>
      <c r="EJ284" s="136"/>
      <c r="EK284" s="136"/>
      <c r="EL284" s="136"/>
      <c r="EM284" s="136"/>
      <c r="EN284" s="136"/>
      <c r="EO284" s="136"/>
      <c r="EP284" s="136"/>
      <c r="EQ284" s="136"/>
      <c r="ER284" s="136"/>
      <c r="ES284" s="136"/>
      <c r="ET284" s="136"/>
      <c r="EU284" s="136"/>
      <c r="EV284" s="136"/>
    </row>
    <row r="285" spans="1:152">
      <c r="S285" s="26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H285" s="80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W285" s="80"/>
      <c r="AX285" s="136"/>
      <c r="AY285" s="136"/>
      <c r="AZ285" s="136"/>
      <c r="BA285" s="136"/>
      <c r="BB285" s="136"/>
      <c r="BC285" s="136"/>
      <c r="BD285" s="136"/>
      <c r="BE285" s="136"/>
      <c r="BF285" s="136"/>
      <c r="BG285" s="136"/>
      <c r="BH285" s="136"/>
      <c r="BI285" s="136"/>
      <c r="BJ285" s="136"/>
      <c r="BK285" s="62"/>
      <c r="BL285" s="80"/>
      <c r="BM285" s="136"/>
      <c r="BN285" s="136"/>
      <c r="BO285" s="136"/>
      <c r="BP285" s="136"/>
      <c r="BQ285" s="136"/>
      <c r="BR285" s="136"/>
      <c r="BS285" s="136"/>
      <c r="BT285" s="136"/>
      <c r="BU285" s="136"/>
      <c r="BV285" s="136"/>
      <c r="BW285" s="136"/>
      <c r="BX285" s="136"/>
      <c r="BY285" s="136"/>
      <c r="BZ285" s="62"/>
      <c r="CA285" s="80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P285" s="80"/>
      <c r="CQ285" s="136"/>
      <c r="CR285" s="136"/>
      <c r="CS285" s="136"/>
      <c r="CT285" s="136"/>
      <c r="CU285" s="136"/>
      <c r="CV285" s="136"/>
      <c r="CW285" s="136"/>
      <c r="CX285" s="136"/>
      <c r="CY285" s="136"/>
      <c r="CZ285" s="136"/>
      <c r="DA285" s="136"/>
      <c r="DB285" s="136"/>
      <c r="DC285" s="136"/>
      <c r="DE285" s="80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T285" s="80"/>
      <c r="DU285" s="136"/>
      <c r="DV285" s="136"/>
      <c r="DW285" s="136"/>
      <c r="DX285" s="136"/>
      <c r="DY285" s="136"/>
      <c r="DZ285" s="136"/>
      <c r="EA285" s="136"/>
      <c r="EB285" s="136"/>
      <c r="EC285" s="136"/>
      <c r="ED285" s="136"/>
      <c r="EE285" s="136"/>
      <c r="EF285" s="136"/>
      <c r="EG285" s="136"/>
      <c r="EI285" s="80"/>
      <c r="EJ285" s="136"/>
      <c r="EK285" s="136"/>
      <c r="EL285" s="136"/>
      <c r="EM285" s="136"/>
      <c r="EN285" s="136"/>
      <c r="EO285" s="136"/>
      <c r="EP285" s="136"/>
      <c r="EQ285" s="136"/>
      <c r="ER285" s="136"/>
      <c r="ES285" s="136"/>
      <c r="ET285" s="136"/>
      <c r="EU285" s="136"/>
      <c r="EV285" s="136"/>
    </row>
    <row r="286" spans="1:152"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H286" s="62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W286" s="62"/>
      <c r="AX286" s="137"/>
      <c r="AY286" s="136"/>
      <c r="AZ286" s="136"/>
      <c r="BA286" s="136"/>
      <c r="BB286" s="136"/>
      <c r="BC286" s="136"/>
      <c r="BD286" s="136"/>
      <c r="BE286" s="136"/>
      <c r="BF286" s="136"/>
      <c r="BG286" s="136"/>
      <c r="BH286" s="136"/>
      <c r="BI286" s="136"/>
      <c r="BJ286" s="136"/>
      <c r="BK286" s="62"/>
      <c r="BL286" s="62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62"/>
      <c r="CA286" s="62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P286" s="62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E286" s="62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T286" s="62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I286" s="62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</row>
    <row r="287" spans="1:152">
      <c r="S287" s="67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H287" s="126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W287" s="126"/>
      <c r="AX287" s="80"/>
      <c r="AY287" s="136"/>
      <c r="AZ287" s="136"/>
      <c r="BA287" s="136"/>
      <c r="BB287" s="136"/>
      <c r="BC287" s="136"/>
      <c r="BD287" s="136"/>
      <c r="BE287" s="136"/>
      <c r="BF287" s="136"/>
      <c r="BG287" s="136"/>
      <c r="BH287" s="136"/>
      <c r="BI287" s="136"/>
      <c r="BJ287" s="136"/>
      <c r="BK287" s="62"/>
      <c r="BL287" s="126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  <c r="BW287" s="80"/>
      <c r="BX287" s="80"/>
      <c r="BY287" s="80"/>
      <c r="BZ287" s="62"/>
      <c r="CA287" s="126"/>
      <c r="CB287" s="80"/>
      <c r="CC287" s="80"/>
      <c r="CD287" s="80"/>
      <c r="CE287" s="80"/>
      <c r="CF287" s="80"/>
      <c r="CG287" s="80"/>
      <c r="CH287" s="80"/>
      <c r="CI287" s="80"/>
      <c r="CJ287" s="80"/>
      <c r="CK287" s="80"/>
      <c r="CL287" s="80"/>
      <c r="CM287" s="80"/>
      <c r="CN287" s="80"/>
      <c r="CP287" s="126"/>
      <c r="CQ287" s="80"/>
      <c r="CR287" s="80"/>
      <c r="CS287" s="80"/>
      <c r="CT287" s="80"/>
      <c r="CU287" s="80"/>
      <c r="CV287" s="80"/>
      <c r="CW287" s="80"/>
      <c r="CX287" s="80"/>
      <c r="CY287" s="80"/>
      <c r="CZ287" s="80"/>
      <c r="DA287" s="80"/>
      <c r="DB287" s="80"/>
      <c r="DC287" s="80"/>
      <c r="DE287" s="126"/>
      <c r="DF287" s="80"/>
      <c r="DG287" s="80"/>
      <c r="DH287" s="80"/>
      <c r="DI287" s="80"/>
      <c r="DJ287" s="80"/>
      <c r="DK287" s="80"/>
      <c r="DL287" s="80"/>
      <c r="DM287" s="80"/>
      <c r="DN287" s="80"/>
      <c r="DO287" s="80"/>
      <c r="DP287" s="80"/>
      <c r="DQ287" s="80"/>
      <c r="DR287" s="80"/>
      <c r="DT287" s="126"/>
      <c r="DU287" s="80"/>
      <c r="DV287" s="80"/>
      <c r="DW287" s="80"/>
      <c r="DX287" s="80"/>
      <c r="DY287" s="80"/>
      <c r="DZ287" s="80"/>
      <c r="EA287" s="80"/>
      <c r="EB287" s="80"/>
      <c r="EC287" s="80"/>
      <c r="ED287" s="80"/>
      <c r="EE287" s="80"/>
      <c r="EF287" s="80"/>
      <c r="EG287" s="80"/>
      <c r="EI287" s="126"/>
      <c r="EJ287" s="80"/>
      <c r="EK287" s="80"/>
      <c r="EL287" s="80"/>
      <c r="EM287" s="80"/>
      <c r="EN287" s="80"/>
      <c r="EO287" s="80"/>
      <c r="EP287" s="80"/>
      <c r="EQ287" s="80"/>
      <c r="ER287" s="80"/>
      <c r="ES287" s="80"/>
      <c r="ET287" s="80"/>
      <c r="EU287" s="80"/>
      <c r="EV287" s="80"/>
    </row>
    <row r="288" spans="1:152">
      <c r="S288" s="26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H288" s="80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W288" s="80"/>
      <c r="AX288" s="136"/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62"/>
      <c r="BL288" s="80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62"/>
      <c r="CA288" s="80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P288" s="80"/>
      <c r="CQ288" s="136"/>
      <c r="CR288" s="136"/>
      <c r="CS288" s="136"/>
      <c r="CT288" s="136"/>
      <c r="CU288" s="136"/>
      <c r="CV288" s="136"/>
      <c r="CW288" s="136"/>
      <c r="CX288" s="136"/>
      <c r="CY288" s="136"/>
      <c r="CZ288" s="136"/>
      <c r="DA288" s="136"/>
      <c r="DB288" s="136"/>
      <c r="DC288" s="136"/>
      <c r="DE288" s="80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T288" s="80"/>
      <c r="DU288" s="136"/>
      <c r="DV288" s="136"/>
      <c r="DW288" s="136"/>
      <c r="DX288" s="136"/>
      <c r="DY288" s="136"/>
      <c r="DZ288" s="136"/>
      <c r="EA288" s="136"/>
      <c r="EB288" s="136"/>
      <c r="EC288" s="136"/>
      <c r="ED288" s="136"/>
      <c r="EE288" s="136"/>
      <c r="EF288" s="136"/>
      <c r="EG288" s="136"/>
      <c r="EI288" s="80"/>
      <c r="EJ288" s="136"/>
      <c r="EK288" s="136"/>
      <c r="EL288" s="136"/>
      <c r="EM288" s="136"/>
      <c r="EN288" s="136"/>
      <c r="EO288" s="136"/>
      <c r="EP288" s="136"/>
      <c r="EQ288" s="136"/>
      <c r="ER288" s="136"/>
      <c r="ES288" s="136"/>
      <c r="ET288" s="136"/>
      <c r="EU288" s="136"/>
      <c r="EV288" s="136"/>
    </row>
    <row r="289" spans="17:184">
      <c r="S289" s="26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H289" s="80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W289" s="80"/>
      <c r="AX289" s="136"/>
      <c r="AY289" s="136"/>
      <c r="AZ289" s="136"/>
      <c r="BA289" s="136"/>
      <c r="BB289" s="136"/>
      <c r="BC289" s="136"/>
      <c r="BD289" s="136"/>
      <c r="BE289" s="136"/>
      <c r="BF289" s="136"/>
      <c r="BG289" s="136"/>
      <c r="BH289" s="136"/>
      <c r="BI289" s="136"/>
      <c r="BJ289" s="136"/>
      <c r="BK289" s="62"/>
      <c r="BL289" s="80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62"/>
      <c r="CA289" s="80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P289" s="80"/>
      <c r="CQ289" s="136"/>
      <c r="CR289" s="136"/>
      <c r="CS289" s="136"/>
      <c r="CT289" s="136"/>
      <c r="CU289" s="136"/>
      <c r="CV289" s="136"/>
      <c r="CW289" s="136"/>
      <c r="CX289" s="136"/>
      <c r="CY289" s="136"/>
      <c r="CZ289" s="136"/>
      <c r="DA289" s="136"/>
      <c r="DB289" s="136"/>
      <c r="DC289" s="136"/>
      <c r="DE289" s="80"/>
      <c r="DF289" s="104"/>
      <c r="DG289" s="104"/>
      <c r="DH289" s="104"/>
      <c r="DI289" s="104"/>
      <c r="DJ289" s="104"/>
      <c r="DK289" s="104"/>
      <c r="DL289" s="104"/>
      <c r="DM289" s="104"/>
      <c r="DN289" s="104"/>
      <c r="DO289" s="104"/>
      <c r="DP289" s="104"/>
      <c r="DQ289" s="104"/>
      <c r="DR289" s="104"/>
      <c r="DT289" s="80"/>
      <c r="DU289" s="136"/>
      <c r="DV289" s="136"/>
      <c r="DW289" s="136"/>
      <c r="DX289" s="136"/>
      <c r="DY289" s="136"/>
      <c r="DZ289" s="136"/>
      <c r="EA289" s="136"/>
      <c r="EB289" s="136"/>
      <c r="EC289" s="136"/>
      <c r="ED289" s="136"/>
      <c r="EE289" s="136"/>
      <c r="EF289" s="136"/>
      <c r="EG289" s="136"/>
      <c r="EI289" s="80"/>
      <c r="EJ289" s="136"/>
      <c r="EK289" s="136"/>
      <c r="EL289" s="136"/>
      <c r="EM289" s="136"/>
      <c r="EN289" s="136"/>
      <c r="EO289" s="136"/>
      <c r="EP289" s="136"/>
      <c r="EQ289" s="136"/>
      <c r="ER289" s="136"/>
      <c r="ES289" s="136"/>
      <c r="ET289" s="136"/>
      <c r="EU289" s="136"/>
      <c r="EV289" s="136"/>
    </row>
    <row r="290" spans="17:184">
      <c r="S290" s="26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H290" s="80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W290" s="80"/>
      <c r="AX290" s="136"/>
      <c r="AY290" s="136"/>
      <c r="AZ290" s="136"/>
      <c r="BA290" s="136"/>
      <c r="BB290" s="136"/>
      <c r="BC290" s="136"/>
      <c r="BD290" s="136"/>
      <c r="BE290" s="136"/>
      <c r="BF290" s="136"/>
      <c r="BG290" s="136"/>
      <c r="BH290" s="136"/>
      <c r="BI290" s="136"/>
      <c r="BJ290" s="136"/>
      <c r="BK290" s="62"/>
      <c r="BL290" s="80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62"/>
      <c r="CA290" s="80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P290" s="80"/>
      <c r="CQ290" s="136"/>
      <c r="CR290" s="136"/>
      <c r="CS290" s="136"/>
      <c r="CT290" s="136"/>
      <c r="CU290" s="136"/>
      <c r="CV290" s="136"/>
      <c r="CW290" s="136"/>
      <c r="CX290" s="136"/>
      <c r="CY290" s="136"/>
      <c r="CZ290" s="136"/>
      <c r="DA290" s="136"/>
      <c r="DB290" s="136"/>
      <c r="DC290" s="136"/>
      <c r="DE290" s="80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T290" s="80"/>
      <c r="DU290" s="136"/>
      <c r="DV290" s="136"/>
      <c r="DW290" s="136"/>
      <c r="DX290" s="136"/>
      <c r="DY290" s="136"/>
      <c r="DZ290" s="136"/>
      <c r="EA290" s="136"/>
      <c r="EB290" s="136"/>
      <c r="EC290" s="136"/>
      <c r="ED290" s="136"/>
      <c r="EE290" s="136"/>
      <c r="EF290" s="136"/>
      <c r="EG290" s="136"/>
      <c r="EI290" s="80"/>
      <c r="EJ290" s="136"/>
      <c r="EK290" s="136"/>
      <c r="EL290" s="136"/>
      <c r="EM290" s="136"/>
      <c r="EN290" s="136"/>
      <c r="EO290" s="136"/>
      <c r="EP290" s="136"/>
      <c r="EQ290" s="136"/>
      <c r="ER290" s="136"/>
      <c r="ES290" s="136"/>
      <c r="ET290" s="136"/>
      <c r="EU290" s="136"/>
      <c r="EV290" s="136"/>
    </row>
    <row r="291" spans="17:184">
      <c r="S291" s="26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H291" s="80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W291" s="80"/>
      <c r="AX291" s="136"/>
      <c r="AY291" s="136"/>
      <c r="AZ291" s="136"/>
      <c r="BA291" s="136"/>
      <c r="BB291" s="136"/>
      <c r="BC291" s="136"/>
      <c r="BD291" s="136"/>
      <c r="BE291" s="136"/>
      <c r="BF291" s="136"/>
      <c r="BG291" s="136"/>
      <c r="BH291" s="136"/>
      <c r="BI291" s="136"/>
      <c r="BJ291" s="136"/>
      <c r="BK291" s="62"/>
      <c r="BL291" s="80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62"/>
      <c r="CA291" s="80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P291" s="80"/>
      <c r="CQ291" s="136"/>
      <c r="CR291" s="136"/>
      <c r="CS291" s="136"/>
      <c r="CT291" s="136"/>
      <c r="CU291" s="136"/>
      <c r="CV291" s="136"/>
      <c r="CW291" s="136"/>
      <c r="CX291" s="136"/>
      <c r="CY291" s="136"/>
      <c r="CZ291" s="136"/>
      <c r="DA291" s="136"/>
      <c r="DB291" s="136"/>
      <c r="DC291" s="136"/>
      <c r="DE291" s="80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T291" s="80"/>
      <c r="DU291" s="136"/>
      <c r="DV291" s="136"/>
      <c r="DW291" s="136"/>
      <c r="DX291" s="136"/>
      <c r="DY291" s="136"/>
      <c r="DZ291" s="136"/>
      <c r="EA291" s="136"/>
      <c r="EB291" s="136"/>
      <c r="EC291" s="136"/>
      <c r="ED291" s="136"/>
      <c r="EE291" s="136"/>
      <c r="EF291" s="136"/>
      <c r="EG291" s="136"/>
      <c r="EI291" s="80"/>
      <c r="EJ291" s="136"/>
      <c r="EK291" s="136"/>
      <c r="EL291" s="136"/>
      <c r="EM291" s="136"/>
      <c r="EN291" s="136"/>
      <c r="EO291" s="136"/>
      <c r="EP291" s="136"/>
      <c r="EQ291" s="136"/>
      <c r="ER291" s="136"/>
      <c r="ES291" s="136"/>
      <c r="ET291" s="136"/>
      <c r="EU291" s="136"/>
      <c r="EV291" s="136"/>
    </row>
    <row r="292" spans="17:184">
      <c r="S292" s="26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H292" s="80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W292" s="80"/>
      <c r="AX292" s="136"/>
      <c r="AY292" s="136"/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62"/>
      <c r="BL292" s="80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62"/>
      <c r="CA292" s="80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P292" s="80"/>
      <c r="CQ292" s="136"/>
      <c r="CR292" s="136"/>
      <c r="CS292" s="136"/>
      <c r="CT292" s="136"/>
      <c r="CU292" s="136"/>
      <c r="CV292" s="136"/>
      <c r="CW292" s="136"/>
      <c r="CX292" s="136"/>
      <c r="CY292" s="136"/>
      <c r="CZ292" s="136"/>
      <c r="DA292" s="136"/>
      <c r="DB292" s="136"/>
      <c r="DC292" s="136"/>
      <c r="DE292" s="80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T292" s="80"/>
      <c r="DU292" s="136"/>
      <c r="DV292" s="136"/>
      <c r="DW292" s="136"/>
      <c r="DX292" s="136"/>
      <c r="DY292" s="136"/>
      <c r="DZ292" s="136"/>
      <c r="EA292" s="136"/>
      <c r="EB292" s="136"/>
      <c r="EC292" s="136"/>
      <c r="ED292" s="136"/>
      <c r="EE292" s="136"/>
      <c r="EF292" s="136"/>
      <c r="EG292" s="136"/>
      <c r="EI292" s="80"/>
      <c r="EJ292" s="136"/>
      <c r="EK292" s="136"/>
      <c r="EL292" s="136"/>
      <c r="EM292" s="136"/>
      <c r="EN292" s="136"/>
      <c r="EO292" s="136"/>
      <c r="EP292" s="136"/>
      <c r="EQ292" s="136"/>
      <c r="ER292" s="136"/>
      <c r="ES292" s="136"/>
      <c r="ET292" s="136"/>
      <c r="EU292" s="136"/>
      <c r="EV292" s="136"/>
    </row>
    <row r="293" spans="17:184">
      <c r="S293" s="26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H293" s="80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W293" s="80"/>
      <c r="AX293" s="136"/>
      <c r="AY293" s="136"/>
      <c r="AZ293" s="136"/>
      <c r="BA293" s="136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62"/>
      <c r="BL293" s="80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62"/>
      <c r="CA293" s="80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P293" s="80"/>
      <c r="CQ293" s="136"/>
      <c r="CR293" s="136"/>
      <c r="CS293" s="136"/>
      <c r="CT293" s="136"/>
      <c r="CU293" s="136"/>
      <c r="CV293" s="136"/>
      <c r="CW293" s="136"/>
      <c r="CX293" s="136"/>
      <c r="CY293" s="136"/>
      <c r="CZ293" s="136"/>
      <c r="DA293" s="136"/>
      <c r="DB293" s="136"/>
      <c r="DC293" s="136"/>
      <c r="DE293" s="80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T293" s="80"/>
      <c r="DU293" s="136"/>
      <c r="DV293" s="136"/>
      <c r="DW293" s="136"/>
      <c r="DX293" s="136"/>
      <c r="DY293" s="136"/>
      <c r="DZ293" s="136"/>
      <c r="EA293" s="136"/>
      <c r="EB293" s="136"/>
      <c r="EC293" s="136"/>
      <c r="ED293" s="136"/>
      <c r="EE293" s="136"/>
      <c r="EF293" s="136"/>
      <c r="EG293" s="136"/>
      <c r="EI293" s="80"/>
      <c r="EJ293" s="136"/>
      <c r="EK293" s="136"/>
      <c r="EL293" s="136"/>
      <c r="EM293" s="136"/>
      <c r="EN293" s="136"/>
      <c r="EO293" s="136"/>
      <c r="EP293" s="136"/>
      <c r="EQ293" s="136"/>
      <c r="ER293" s="136"/>
      <c r="ES293" s="136"/>
      <c r="ET293" s="136"/>
      <c r="EU293" s="136"/>
      <c r="EV293" s="136"/>
    </row>
    <row r="294" spans="17:184">
      <c r="S294" s="26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H294" s="80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W294" s="80"/>
      <c r="AX294" s="136"/>
      <c r="AY294" s="136"/>
      <c r="AZ294" s="136"/>
      <c r="BA294" s="136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62"/>
      <c r="BL294" s="80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62"/>
      <c r="CA294" s="80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P294" s="80"/>
      <c r="CQ294" s="136"/>
      <c r="CR294" s="136"/>
      <c r="CS294" s="136"/>
      <c r="CT294" s="136"/>
      <c r="CU294" s="136"/>
      <c r="CV294" s="136"/>
      <c r="CW294" s="136"/>
      <c r="CX294" s="136"/>
      <c r="CY294" s="136"/>
      <c r="CZ294" s="136"/>
      <c r="DA294" s="136"/>
      <c r="DB294" s="136"/>
      <c r="DC294" s="136"/>
      <c r="DE294" s="80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T294" s="80"/>
      <c r="DU294" s="136"/>
      <c r="DV294" s="136"/>
      <c r="DW294" s="136"/>
      <c r="DX294" s="136"/>
      <c r="DY294" s="136"/>
      <c r="DZ294" s="136"/>
      <c r="EA294" s="136"/>
      <c r="EB294" s="136"/>
      <c r="EC294" s="136"/>
      <c r="ED294" s="136"/>
      <c r="EE294" s="136"/>
      <c r="EF294" s="136"/>
      <c r="EG294" s="136"/>
      <c r="EI294" s="80"/>
      <c r="EJ294" s="136"/>
      <c r="EK294" s="136"/>
      <c r="EL294" s="136"/>
      <c r="EM294" s="136"/>
      <c r="EN294" s="136"/>
      <c r="EO294" s="136"/>
      <c r="EP294" s="136"/>
      <c r="EQ294" s="136"/>
      <c r="ER294" s="136"/>
      <c r="ES294" s="136"/>
      <c r="ET294" s="136"/>
      <c r="EU294" s="136"/>
      <c r="EV294" s="136"/>
    </row>
    <row r="295" spans="17:184">
      <c r="S295" s="26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H295" s="80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W295" s="80"/>
      <c r="AX295" s="136"/>
      <c r="AY295" s="136"/>
      <c r="AZ295" s="136"/>
      <c r="BA295" s="136"/>
      <c r="BB295" s="136"/>
      <c r="BC295" s="136"/>
      <c r="BD295" s="136"/>
      <c r="BE295" s="136"/>
      <c r="BF295" s="136"/>
      <c r="BG295" s="136"/>
      <c r="BH295" s="136"/>
      <c r="BI295" s="136"/>
      <c r="BJ295" s="136"/>
      <c r="BK295" s="62"/>
      <c r="BL295" s="80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62"/>
      <c r="CA295" s="80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P295" s="80"/>
      <c r="CQ295" s="136"/>
      <c r="CR295" s="136"/>
      <c r="CS295" s="136"/>
      <c r="CT295" s="136"/>
      <c r="CU295" s="136"/>
      <c r="CV295" s="136"/>
      <c r="CW295" s="136"/>
      <c r="CX295" s="136"/>
      <c r="CY295" s="136"/>
      <c r="CZ295" s="136"/>
      <c r="DA295" s="136"/>
      <c r="DB295" s="136"/>
      <c r="DC295" s="136"/>
      <c r="DE295" s="80"/>
      <c r="DF295" s="104"/>
      <c r="DG295" s="104"/>
      <c r="DH295" s="104"/>
      <c r="DI295" s="104"/>
      <c r="DJ295" s="104"/>
      <c r="DK295" s="104"/>
      <c r="DL295" s="104"/>
      <c r="DM295" s="104"/>
      <c r="DN295" s="104"/>
      <c r="DO295" s="104"/>
      <c r="DP295" s="104"/>
      <c r="DQ295" s="104"/>
      <c r="DR295" s="104"/>
      <c r="DT295" s="80"/>
      <c r="DU295" s="136"/>
      <c r="DV295" s="136"/>
      <c r="DW295" s="136"/>
      <c r="DX295" s="136"/>
      <c r="DY295" s="136"/>
      <c r="DZ295" s="136"/>
      <c r="EA295" s="136"/>
      <c r="EB295" s="136"/>
      <c r="EC295" s="136"/>
      <c r="ED295" s="136"/>
      <c r="EE295" s="136"/>
      <c r="EF295" s="136"/>
      <c r="EG295" s="136"/>
      <c r="EI295" s="80"/>
      <c r="EJ295" s="136"/>
      <c r="EK295" s="136"/>
      <c r="EL295" s="136"/>
      <c r="EM295" s="136"/>
      <c r="EN295" s="136"/>
      <c r="EO295" s="136"/>
      <c r="EP295" s="136"/>
      <c r="EQ295" s="136"/>
      <c r="ER295" s="136"/>
      <c r="ES295" s="136"/>
      <c r="ET295" s="136"/>
      <c r="EU295" s="136"/>
      <c r="EV295" s="136"/>
    </row>
    <row r="296" spans="17:184">
      <c r="S296" s="26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H296" s="80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W296" s="80"/>
      <c r="AX296" s="136"/>
      <c r="AY296" s="136"/>
      <c r="AZ296" s="136"/>
      <c r="BA296" s="136"/>
      <c r="BB296" s="136"/>
      <c r="BC296" s="136"/>
      <c r="BD296" s="136"/>
      <c r="BE296" s="136"/>
      <c r="BF296" s="136"/>
      <c r="BG296" s="136"/>
      <c r="BH296" s="136"/>
      <c r="BI296" s="136"/>
      <c r="BJ296" s="136"/>
      <c r="BK296" s="62"/>
      <c r="BL296" s="80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62"/>
      <c r="CA296" s="80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P296" s="80"/>
      <c r="CQ296" s="136"/>
      <c r="CR296" s="136"/>
      <c r="CS296" s="136"/>
      <c r="CT296" s="136"/>
      <c r="CU296" s="136"/>
      <c r="CV296" s="136"/>
      <c r="CW296" s="136"/>
      <c r="CX296" s="136"/>
      <c r="CY296" s="136"/>
      <c r="CZ296" s="136"/>
      <c r="DA296" s="136"/>
      <c r="DB296" s="136"/>
      <c r="DC296" s="136"/>
      <c r="DE296" s="80"/>
      <c r="DF296" s="104"/>
      <c r="DG296" s="104"/>
      <c r="DH296" s="104"/>
      <c r="DI296" s="104"/>
      <c r="DJ296" s="104"/>
      <c r="DK296" s="104"/>
      <c r="DL296" s="104"/>
      <c r="DM296" s="104"/>
      <c r="DN296" s="104"/>
      <c r="DO296" s="104"/>
      <c r="DP296" s="104"/>
      <c r="DQ296" s="104"/>
      <c r="DR296" s="104"/>
      <c r="DT296" s="80"/>
      <c r="DU296" s="136"/>
      <c r="DV296" s="136"/>
      <c r="DW296" s="136"/>
      <c r="DX296" s="136"/>
      <c r="DY296" s="136"/>
      <c r="DZ296" s="136"/>
      <c r="EA296" s="136"/>
      <c r="EB296" s="136"/>
      <c r="EC296" s="136"/>
      <c r="ED296" s="136"/>
      <c r="EE296" s="136"/>
      <c r="EF296" s="136"/>
      <c r="EG296" s="136"/>
      <c r="EI296" s="80"/>
      <c r="EJ296" s="136"/>
      <c r="EK296" s="136"/>
      <c r="EL296" s="136"/>
      <c r="EM296" s="136"/>
      <c r="EN296" s="136"/>
      <c r="EO296" s="136"/>
      <c r="EP296" s="136"/>
      <c r="EQ296" s="136"/>
      <c r="ER296" s="136"/>
      <c r="ES296" s="136"/>
      <c r="ET296" s="136"/>
      <c r="EU296" s="136"/>
      <c r="EV296" s="136"/>
    </row>
    <row r="297" spans="17:184">
      <c r="S297" s="26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H297" s="80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W297" s="80"/>
      <c r="AX297" s="136"/>
      <c r="AY297" s="136"/>
      <c r="AZ297" s="136"/>
      <c r="BA297" s="136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62"/>
      <c r="BL297" s="80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62"/>
      <c r="CA297" s="80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P297" s="80"/>
      <c r="CQ297" s="136"/>
      <c r="CR297" s="136"/>
      <c r="CS297" s="136"/>
      <c r="CT297" s="136"/>
      <c r="CU297" s="136"/>
      <c r="CV297" s="136"/>
      <c r="CW297" s="136"/>
      <c r="CX297" s="136"/>
      <c r="CY297" s="136"/>
      <c r="CZ297" s="136"/>
      <c r="DA297" s="136"/>
      <c r="DB297" s="136"/>
      <c r="DC297" s="136"/>
      <c r="DE297" s="80"/>
      <c r="DF297" s="104"/>
      <c r="DG297" s="104"/>
      <c r="DH297" s="104"/>
      <c r="DI297" s="104"/>
      <c r="DJ297" s="104"/>
      <c r="DK297" s="104"/>
      <c r="DL297" s="104"/>
      <c r="DM297" s="104"/>
      <c r="DN297" s="104"/>
      <c r="DO297" s="104"/>
      <c r="DP297" s="104"/>
      <c r="DQ297" s="104"/>
      <c r="DR297" s="104"/>
      <c r="DT297" s="80"/>
      <c r="DU297" s="136"/>
      <c r="DV297" s="136"/>
      <c r="DW297" s="136"/>
      <c r="DX297" s="136"/>
      <c r="DY297" s="136"/>
      <c r="DZ297" s="136"/>
      <c r="EA297" s="136"/>
      <c r="EB297" s="136"/>
      <c r="EC297" s="136"/>
      <c r="ED297" s="136"/>
      <c r="EE297" s="136"/>
      <c r="EF297" s="136"/>
      <c r="EG297" s="136"/>
      <c r="EI297" s="80"/>
      <c r="EJ297" s="136"/>
      <c r="EK297" s="136"/>
      <c r="EL297" s="136"/>
      <c r="EM297" s="136"/>
      <c r="EN297" s="136"/>
      <c r="EO297" s="136"/>
      <c r="EP297" s="136"/>
      <c r="EQ297" s="136"/>
      <c r="ER297" s="136"/>
      <c r="ES297" s="136"/>
      <c r="ET297" s="136"/>
      <c r="EU297" s="136"/>
      <c r="EV297" s="136"/>
    </row>
    <row r="298" spans="17:184">
      <c r="S298" s="26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H298" s="80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W298" s="80"/>
      <c r="AX298" s="136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62"/>
      <c r="BL298" s="80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62"/>
      <c r="CA298" s="80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P298" s="80"/>
      <c r="CQ298" s="136"/>
      <c r="CR298" s="136"/>
      <c r="CS298" s="136"/>
      <c r="CT298" s="136"/>
      <c r="CU298" s="136"/>
      <c r="CV298" s="136"/>
      <c r="CW298" s="136"/>
      <c r="CX298" s="136"/>
      <c r="CY298" s="136"/>
      <c r="CZ298" s="136"/>
      <c r="DA298" s="136"/>
      <c r="DB298" s="136"/>
      <c r="DC298" s="136"/>
      <c r="DE298" s="80"/>
      <c r="DF298" s="104"/>
      <c r="DG298" s="104"/>
      <c r="DH298" s="104"/>
      <c r="DI298" s="104"/>
      <c r="DJ298" s="104"/>
      <c r="DK298" s="104"/>
      <c r="DL298" s="104"/>
      <c r="DM298" s="104"/>
      <c r="DN298" s="104"/>
      <c r="DO298" s="104"/>
      <c r="DP298" s="104"/>
      <c r="DQ298" s="104"/>
      <c r="DR298" s="104"/>
      <c r="DT298" s="80"/>
      <c r="DU298" s="136"/>
      <c r="DV298" s="136"/>
      <c r="DW298" s="136"/>
      <c r="DX298" s="136"/>
      <c r="DY298" s="136"/>
      <c r="DZ298" s="136"/>
      <c r="EA298" s="136"/>
      <c r="EB298" s="136"/>
      <c r="EC298" s="136"/>
      <c r="ED298" s="136"/>
      <c r="EE298" s="136"/>
      <c r="EF298" s="136"/>
      <c r="EG298" s="136"/>
      <c r="EI298" s="80"/>
      <c r="EJ298" s="136"/>
      <c r="EK298" s="136"/>
      <c r="EL298" s="136"/>
      <c r="EM298" s="136"/>
      <c r="EN298" s="136"/>
      <c r="EO298" s="136"/>
      <c r="EP298" s="136"/>
      <c r="EQ298" s="136"/>
      <c r="ER298" s="136"/>
      <c r="ES298" s="136"/>
      <c r="ET298" s="136"/>
      <c r="EU298" s="136"/>
      <c r="EV298" s="136"/>
    </row>
    <row r="299" spans="17:184">
      <c r="S299" s="26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H299" s="80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W299" s="80"/>
      <c r="AX299" s="136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62"/>
      <c r="BL299" s="80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62"/>
      <c r="CA299" s="80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P299" s="80"/>
      <c r="CQ299" s="136"/>
      <c r="CR299" s="136"/>
      <c r="CS299" s="136"/>
      <c r="CT299" s="136"/>
      <c r="CU299" s="136"/>
      <c r="CV299" s="136"/>
      <c r="CW299" s="136"/>
      <c r="CX299" s="136"/>
      <c r="CY299" s="136"/>
      <c r="CZ299" s="136"/>
      <c r="DA299" s="136"/>
      <c r="DB299" s="136"/>
      <c r="DC299" s="136"/>
      <c r="DE299" s="80"/>
      <c r="DF299" s="104"/>
      <c r="DG299" s="104"/>
      <c r="DH299" s="104"/>
      <c r="DI299" s="104"/>
      <c r="DJ299" s="104"/>
      <c r="DK299" s="104"/>
      <c r="DL299" s="104"/>
      <c r="DM299" s="104"/>
      <c r="DN299" s="104"/>
      <c r="DO299" s="104"/>
      <c r="DP299" s="104"/>
      <c r="DQ299" s="104"/>
      <c r="DR299" s="104"/>
      <c r="DT299" s="80"/>
      <c r="DU299" s="136"/>
      <c r="DV299" s="136"/>
      <c r="DW299" s="136"/>
      <c r="DX299" s="136"/>
      <c r="DY299" s="136"/>
      <c r="DZ299" s="136"/>
      <c r="EA299" s="136"/>
      <c r="EB299" s="136"/>
      <c r="EC299" s="136"/>
      <c r="ED299" s="136"/>
      <c r="EE299" s="136"/>
      <c r="EF299" s="136"/>
      <c r="EG299" s="136"/>
      <c r="EI299" s="80"/>
      <c r="EJ299" s="136"/>
      <c r="EK299" s="136"/>
      <c r="EL299" s="136"/>
      <c r="EM299" s="136"/>
      <c r="EN299" s="136"/>
      <c r="EO299" s="136"/>
      <c r="EP299" s="136"/>
      <c r="EQ299" s="136"/>
      <c r="ER299" s="136"/>
      <c r="ES299" s="136"/>
      <c r="ET299" s="136"/>
      <c r="EU299" s="136"/>
      <c r="EV299" s="136"/>
    </row>
    <row r="300" spans="17:184">
      <c r="S300" s="26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H300" s="80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W300" s="80"/>
      <c r="AX300" s="136"/>
      <c r="AY300" s="136"/>
      <c r="AZ300" s="136"/>
      <c r="BA300" s="136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62"/>
      <c r="BL300" s="80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62"/>
      <c r="CA300" s="80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P300" s="80"/>
      <c r="CQ300" s="136"/>
      <c r="CR300" s="136"/>
      <c r="CS300" s="136"/>
      <c r="CT300" s="136"/>
      <c r="CU300" s="136"/>
      <c r="CV300" s="136"/>
      <c r="CW300" s="136"/>
      <c r="CX300" s="136"/>
      <c r="CY300" s="136"/>
      <c r="CZ300" s="136"/>
      <c r="DA300" s="136"/>
      <c r="DB300" s="136"/>
      <c r="DC300" s="136"/>
      <c r="DE300" s="80"/>
      <c r="DF300" s="104"/>
      <c r="DG300" s="104"/>
      <c r="DH300" s="104"/>
      <c r="DI300" s="104"/>
      <c r="DJ300" s="104"/>
      <c r="DK300" s="104"/>
      <c r="DL300" s="104"/>
      <c r="DM300" s="104"/>
      <c r="DN300" s="104"/>
      <c r="DO300" s="104"/>
      <c r="DP300" s="104"/>
      <c r="DQ300" s="104"/>
      <c r="DR300" s="104"/>
      <c r="DT300" s="80"/>
      <c r="DU300" s="136"/>
      <c r="DV300" s="136"/>
      <c r="DW300" s="136"/>
      <c r="DX300" s="136"/>
      <c r="DY300" s="136"/>
      <c r="DZ300" s="136"/>
      <c r="EA300" s="136"/>
      <c r="EB300" s="136"/>
      <c r="EC300" s="136"/>
      <c r="ED300" s="136"/>
      <c r="EE300" s="136"/>
      <c r="EF300" s="136"/>
      <c r="EG300" s="136"/>
      <c r="EI300" s="80"/>
      <c r="EJ300" s="136"/>
      <c r="EK300" s="136"/>
      <c r="EL300" s="136"/>
      <c r="EM300" s="136"/>
      <c r="EN300" s="136"/>
      <c r="EO300" s="136"/>
      <c r="EP300" s="136"/>
      <c r="EQ300" s="136"/>
      <c r="ER300" s="136"/>
      <c r="ES300" s="136"/>
      <c r="ET300" s="136"/>
      <c r="EU300" s="136"/>
      <c r="EV300" s="136"/>
    </row>
    <row r="301" spans="17:184">
      <c r="Q301" s="95"/>
      <c r="S301" s="9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136"/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6"/>
      <c r="BK301" s="62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  <c r="CM301" s="95"/>
      <c r="CN301" s="95"/>
      <c r="CO301" s="95"/>
      <c r="CP301" s="95"/>
      <c r="CQ301" s="95"/>
      <c r="CR301" s="95"/>
      <c r="CS301" s="95"/>
      <c r="CT301" s="95"/>
      <c r="CU301" s="95"/>
      <c r="CV301" s="95"/>
      <c r="CW301" s="95"/>
      <c r="CX301" s="95"/>
      <c r="CY301" s="95"/>
      <c r="CZ301" s="95"/>
      <c r="DA301" s="95"/>
      <c r="DB301" s="95"/>
      <c r="DC301" s="95"/>
      <c r="DD301" s="95"/>
      <c r="DE301" s="95"/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95"/>
      <c r="DT301" s="95"/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/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  <c r="EZ301" s="95"/>
      <c r="FA301" s="95"/>
      <c r="FB301" s="95"/>
      <c r="FC301" s="95"/>
      <c r="FD301" s="95"/>
      <c r="FE301" s="95"/>
      <c r="FF301" s="95"/>
      <c r="FG301" s="95"/>
      <c r="FH301" s="95"/>
      <c r="FI301" s="95"/>
      <c r="FJ301" s="95"/>
      <c r="FK301" s="95"/>
      <c r="FL301" s="95"/>
      <c r="FM301" s="95"/>
      <c r="FN301" s="95"/>
      <c r="FO301" s="95"/>
      <c r="FP301" s="95"/>
      <c r="FQ301" s="95"/>
      <c r="FR301" s="95"/>
      <c r="FS301" s="95"/>
      <c r="FT301" s="95"/>
      <c r="FU301" s="95"/>
      <c r="FV301" s="95"/>
      <c r="FW301" s="95"/>
      <c r="FX301" s="95"/>
      <c r="FY301" s="95"/>
      <c r="FZ301" s="95"/>
      <c r="GA301" s="95"/>
      <c r="GB301" s="95"/>
    </row>
    <row r="302" spans="17:184">
      <c r="S302" s="67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H302" s="141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W302" s="141"/>
      <c r="AX302" s="80"/>
      <c r="AY302" s="136"/>
      <c r="AZ302" s="136"/>
      <c r="BA302" s="136"/>
      <c r="BB302" s="136"/>
      <c r="BC302" s="136"/>
      <c r="BD302" s="136"/>
      <c r="BE302" s="136"/>
      <c r="BF302" s="136"/>
      <c r="BG302" s="136"/>
      <c r="BH302" s="136"/>
      <c r="BI302" s="136"/>
      <c r="BJ302" s="136"/>
      <c r="BK302" s="62"/>
      <c r="BL302" s="141"/>
      <c r="BM302" s="80"/>
      <c r="BN302" s="80"/>
      <c r="BO302" s="80"/>
      <c r="BP302" s="80"/>
      <c r="BQ302" s="80"/>
      <c r="BR302" s="80"/>
      <c r="BS302" s="80"/>
      <c r="BT302" s="80"/>
      <c r="BU302" s="80"/>
      <c r="BV302" s="80"/>
      <c r="BW302" s="80"/>
      <c r="BX302" s="80"/>
      <c r="BY302" s="80"/>
      <c r="BZ302" s="62"/>
      <c r="CA302" s="126"/>
      <c r="CB302" s="80"/>
      <c r="CC302" s="80"/>
      <c r="CD302" s="80"/>
      <c r="CE302" s="80"/>
      <c r="CF302" s="80"/>
      <c r="CG302" s="80"/>
      <c r="CH302" s="80"/>
      <c r="CI302" s="80"/>
      <c r="CJ302" s="80"/>
      <c r="CK302" s="80"/>
      <c r="CL302" s="80"/>
      <c r="CM302" s="80"/>
      <c r="CN302" s="80"/>
      <c r="CP302" s="126"/>
      <c r="CQ302" s="80"/>
      <c r="CR302" s="80"/>
      <c r="CS302" s="80"/>
      <c r="CT302" s="80"/>
      <c r="CU302" s="80"/>
      <c r="CV302" s="80"/>
      <c r="CW302" s="80"/>
      <c r="CX302" s="80"/>
      <c r="CY302" s="80"/>
      <c r="CZ302" s="80"/>
      <c r="DA302" s="80"/>
      <c r="DB302" s="80"/>
      <c r="DC302" s="80"/>
      <c r="DE302" s="141"/>
      <c r="DF302" s="83"/>
      <c r="DG302" s="83"/>
      <c r="DH302" s="83"/>
      <c r="DI302" s="83"/>
      <c r="DJ302" s="83"/>
      <c r="DK302" s="83"/>
      <c r="DL302" s="83"/>
      <c r="DM302" s="83"/>
      <c r="DN302" s="83"/>
      <c r="DO302" s="83"/>
      <c r="DP302" s="83"/>
      <c r="DQ302" s="83"/>
      <c r="DR302" s="83"/>
      <c r="DT302" s="126"/>
      <c r="DU302" s="80"/>
      <c r="DV302" s="80"/>
      <c r="DW302" s="80"/>
      <c r="DX302" s="80"/>
      <c r="DY302" s="80"/>
      <c r="DZ302" s="80"/>
      <c r="EA302" s="80"/>
      <c r="EB302" s="80"/>
      <c r="EC302" s="80"/>
      <c r="ED302" s="80"/>
      <c r="EE302" s="80"/>
      <c r="EF302" s="80"/>
      <c r="EG302" s="80"/>
      <c r="EI302" s="141"/>
      <c r="EJ302" s="80"/>
      <c r="EK302" s="80"/>
      <c r="EL302" s="80"/>
      <c r="EM302" s="80"/>
      <c r="EN302" s="80"/>
      <c r="EO302" s="80"/>
      <c r="EP302" s="80"/>
      <c r="EQ302" s="80"/>
      <c r="ER302" s="80"/>
      <c r="ES302" s="80"/>
      <c r="ET302" s="80"/>
      <c r="EU302" s="80"/>
      <c r="EV302" s="80"/>
    </row>
    <row r="303" spans="17:184">
      <c r="S303" s="26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H303" s="80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W303" s="80"/>
      <c r="AX303" s="136"/>
      <c r="AY303" s="136"/>
      <c r="AZ303" s="136"/>
      <c r="BA303" s="136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62"/>
      <c r="BL303" s="80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62"/>
      <c r="CA303" s="80"/>
      <c r="CB303" s="136"/>
      <c r="CC303" s="136"/>
      <c r="CD303" s="136"/>
      <c r="CE303" s="136"/>
      <c r="CF303" s="136"/>
      <c r="CG303" s="136"/>
      <c r="CH303" s="136"/>
      <c r="CI303" s="136"/>
      <c r="CJ303" s="136"/>
      <c r="CK303" s="136"/>
      <c r="CL303" s="136"/>
      <c r="CM303" s="136"/>
      <c r="CN303" s="136"/>
      <c r="CP303" s="80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E303" s="80"/>
      <c r="DF303" s="104"/>
      <c r="DG303" s="104"/>
      <c r="DH303" s="104"/>
      <c r="DI303" s="104"/>
      <c r="DJ303" s="104"/>
      <c r="DK303" s="104"/>
      <c r="DL303" s="104"/>
      <c r="DM303" s="104"/>
      <c r="DN303" s="104"/>
      <c r="DO303" s="104"/>
      <c r="DP303" s="104"/>
      <c r="DQ303" s="104"/>
      <c r="DR303" s="104"/>
      <c r="DT303" s="80"/>
      <c r="DU303" s="136"/>
      <c r="DV303" s="136"/>
      <c r="DW303" s="136"/>
      <c r="DX303" s="136"/>
      <c r="DY303" s="136"/>
      <c r="DZ303" s="136"/>
      <c r="EA303" s="136"/>
      <c r="EB303" s="136"/>
      <c r="EC303" s="136"/>
      <c r="ED303" s="136"/>
      <c r="EE303" s="136"/>
      <c r="EF303" s="136"/>
      <c r="EG303" s="136"/>
      <c r="EI303" s="80"/>
      <c r="EJ303" s="136"/>
      <c r="EK303" s="136"/>
      <c r="EL303" s="136"/>
      <c r="EM303" s="136"/>
      <c r="EN303" s="136"/>
      <c r="EO303" s="136"/>
      <c r="EP303" s="136"/>
      <c r="EQ303" s="136"/>
      <c r="ER303" s="136"/>
      <c r="ES303" s="136"/>
      <c r="ET303" s="136"/>
      <c r="EU303" s="136"/>
      <c r="EV303" s="136"/>
    </row>
    <row r="304" spans="17:184">
      <c r="S304" s="26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H304" s="80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W304" s="80"/>
      <c r="AX304" s="136"/>
      <c r="AY304" s="136"/>
      <c r="AZ304" s="136"/>
      <c r="BA304" s="136"/>
      <c r="BB304" s="136"/>
      <c r="BC304" s="136"/>
      <c r="BD304" s="136"/>
      <c r="BE304" s="136"/>
      <c r="BF304" s="136"/>
      <c r="BG304" s="136"/>
      <c r="BH304" s="136"/>
      <c r="BI304" s="136"/>
      <c r="BJ304" s="136"/>
      <c r="BK304" s="62"/>
      <c r="BL304" s="80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62"/>
      <c r="CA304" s="80"/>
      <c r="CB304" s="136"/>
      <c r="CC304" s="136"/>
      <c r="CD304" s="136"/>
      <c r="CE304" s="136"/>
      <c r="CF304" s="136"/>
      <c r="CG304" s="136"/>
      <c r="CH304" s="136"/>
      <c r="CI304" s="136"/>
      <c r="CJ304" s="136"/>
      <c r="CK304" s="136"/>
      <c r="CL304" s="136"/>
      <c r="CM304" s="136"/>
      <c r="CN304" s="136"/>
      <c r="CP304" s="80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E304" s="80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T304" s="80"/>
      <c r="DU304" s="136"/>
      <c r="DV304" s="136"/>
      <c r="DW304" s="136"/>
      <c r="DX304" s="136"/>
      <c r="DY304" s="136"/>
      <c r="DZ304" s="136"/>
      <c r="EA304" s="136"/>
      <c r="EB304" s="136"/>
      <c r="EC304" s="136"/>
      <c r="ED304" s="136"/>
      <c r="EE304" s="136"/>
      <c r="EF304" s="136"/>
      <c r="EG304" s="136"/>
      <c r="EI304" s="80"/>
      <c r="EJ304" s="136"/>
      <c r="EK304" s="136"/>
      <c r="EL304" s="136"/>
      <c r="EM304" s="136"/>
      <c r="EN304" s="136"/>
      <c r="EO304" s="136"/>
      <c r="EP304" s="136"/>
      <c r="EQ304" s="136"/>
      <c r="ER304" s="136"/>
      <c r="ES304" s="136"/>
      <c r="ET304" s="136"/>
      <c r="EU304" s="136"/>
      <c r="EV304" s="136"/>
    </row>
    <row r="305" spans="1:152">
      <c r="S305" s="26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H305" s="80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W305" s="80"/>
      <c r="AX305" s="136"/>
      <c r="AY305" s="136"/>
      <c r="AZ305" s="136"/>
      <c r="BA305" s="136"/>
      <c r="BB305" s="136"/>
      <c r="BC305" s="136"/>
      <c r="BD305" s="136"/>
      <c r="BE305" s="136"/>
      <c r="BF305" s="136"/>
      <c r="BG305" s="136"/>
      <c r="BH305" s="136"/>
      <c r="BI305" s="136"/>
      <c r="BJ305" s="136"/>
      <c r="BK305" s="62"/>
      <c r="BL305" s="80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62"/>
      <c r="CA305" s="80"/>
      <c r="CB305" s="136"/>
      <c r="CC305" s="136"/>
      <c r="CD305" s="136"/>
      <c r="CE305" s="136"/>
      <c r="CF305" s="136"/>
      <c r="CG305" s="136"/>
      <c r="CH305" s="136"/>
      <c r="CI305" s="136"/>
      <c r="CJ305" s="136"/>
      <c r="CK305" s="136"/>
      <c r="CL305" s="136"/>
      <c r="CM305" s="136"/>
      <c r="CN305" s="136"/>
      <c r="CP305" s="80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E305" s="80"/>
      <c r="DF305" s="104"/>
      <c r="DG305" s="104"/>
      <c r="DH305" s="104"/>
      <c r="DI305" s="104"/>
      <c r="DJ305" s="104"/>
      <c r="DK305" s="104"/>
      <c r="DL305" s="104"/>
      <c r="DM305" s="104"/>
      <c r="DN305" s="104"/>
      <c r="DO305" s="104"/>
      <c r="DP305" s="104"/>
      <c r="DQ305" s="104"/>
      <c r="DR305" s="104"/>
      <c r="DT305" s="80"/>
      <c r="DU305" s="136"/>
      <c r="DV305" s="136"/>
      <c r="DW305" s="136"/>
      <c r="DX305" s="136"/>
      <c r="DY305" s="136"/>
      <c r="DZ305" s="136"/>
      <c r="EA305" s="136"/>
      <c r="EB305" s="136"/>
      <c r="EC305" s="136"/>
      <c r="ED305" s="136"/>
      <c r="EE305" s="136"/>
      <c r="EF305" s="136"/>
      <c r="EG305" s="136"/>
      <c r="EI305" s="80"/>
      <c r="EJ305" s="136"/>
      <c r="EK305" s="136"/>
      <c r="EL305" s="136"/>
      <c r="EM305" s="136"/>
      <c r="EN305" s="136"/>
      <c r="EO305" s="136"/>
      <c r="EP305" s="136"/>
      <c r="EQ305" s="136"/>
      <c r="ER305" s="136"/>
      <c r="ES305" s="136"/>
      <c r="ET305" s="136"/>
      <c r="EU305" s="136"/>
      <c r="EV305" s="136"/>
    </row>
    <row r="306" spans="1:152">
      <c r="S306" s="26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H306" s="80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W306" s="80"/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6"/>
      <c r="BH306" s="136"/>
      <c r="BI306" s="136"/>
      <c r="BJ306" s="136"/>
      <c r="BK306" s="62"/>
      <c r="BL306" s="80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62"/>
      <c r="CA306" s="80"/>
      <c r="CB306" s="136"/>
      <c r="CC306" s="136"/>
      <c r="CD306" s="136"/>
      <c r="CE306" s="136"/>
      <c r="CF306" s="136"/>
      <c r="CG306" s="136"/>
      <c r="CH306" s="136"/>
      <c r="CI306" s="136"/>
      <c r="CJ306" s="136"/>
      <c r="CK306" s="136"/>
      <c r="CL306" s="136"/>
      <c r="CM306" s="136"/>
      <c r="CN306" s="136"/>
      <c r="CP306" s="80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E306" s="80"/>
      <c r="DF306" s="104"/>
      <c r="DG306" s="104"/>
      <c r="DH306" s="104"/>
      <c r="DI306" s="104"/>
      <c r="DJ306" s="104"/>
      <c r="DK306" s="104"/>
      <c r="DL306" s="104"/>
      <c r="DM306" s="104"/>
      <c r="DN306" s="104"/>
      <c r="DO306" s="104"/>
      <c r="DP306" s="104"/>
      <c r="DQ306" s="104"/>
      <c r="DR306" s="104"/>
      <c r="DT306" s="80"/>
      <c r="DU306" s="136"/>
      <c r="DV306" s="136"/>
      <c r="DW306" s="136"/>
      <c r="DX306" s="136"/>
      <c r="DY306" s="136"/>
      <c r="DZ306" s="136"/>
      <c r="EA306" s="136"/>
      <c r="EB306" s="136"/>
      <c r="EC306" s="136"/>
      <c r="ED306" s="136"/>
      <c r="EE306" s="136"/>
      <c r="EF306" s="136"/>
      <c r="EG306" s="136"/>
      <c r="EI306" s="80"/>
      <c r="EJ306" s="136"/>
      <c r="EK306" s="136"/>
      <c r="EL306" s="136"/>
      <c r="EM306" s="136"/>
      <c r="EN306" s="136"/>
      <c r="EO306" s="136"/>
      <c r="EP306" s="136"/>
      <c r="EQ306" s="136"/>
      <c r="ER306" s="136"/>
      <c r="ES306" s="136"/>
      <c r="ET306" s="136"/>
      <c r="EU306" s="136"/>
      <c r="EV306" s="136"/>
    </row>
    <row r="307" spans="1:152">
      <c r="S307" s="26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H307" s="80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W307" s="80"/>
      <c r="AX307" s="136"/>
      <c r="AY307" s="136"/>
      <c r="AZ307" s="136"/>
      <c r="BA307" s="136"/>
      <c r="BB307" s="136"/>
      <c r="BC307" s="136"/>
      <c r="BD307" s="136"/>
      <c r="BE307" s="136"/>
      <c r="BF307" s="136"/>
      <c r="BG307" s="136"/>
      <c r="BH307" s="136"/>
      <c r="BI307" s="136"/>
      <c r="BJ307" s="136"/>
      <c r="BK307" s="62"/>
      <c r="BL307" s="80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62"/>
      <c r="CA307" s="80"/>
      <c r="CB307" s="136"/>
      <c r="CC307" s="136"/>
      <c r="CD307" s="136"/>
      <c r="CE307" s="136"/>
      <c r="CF307" s="136"/>
      <c r="CG307" s="136"/>
      <c r="CH307" s="136"/>
      <c r="CI307" s="136"/>
      <c r="CJ307" s="136"/>
      <c r="CK307" s="136"/>
      <c r="CL307" s="136"/>
      <c r="CM307" s="136"/>
      <c r="CN307" s="136"/>
      <c r="CP307" s="80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E307" s="80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T307" s="80"/>
      <c r="DU307" s="136"/>
      <c r="DV307" s="136"/>
      <c r="DW307" s="136"/>
      <c r="DX307" s="136"/>
      <c r="DY307" s="136"/>
      <c r="DZ307" s="136"/>
      <c r="EA307" s="136"/>
      <c r="EB307" s="136"/>
      <c r="EC307" s="136"/>
      <c r="ED307" s="136"/>
      <c r="EE307" s="136"/>
      <c r="EF307" s="136"/>
      <c r="EG307" s="136"/>
      <c r="EI307" s="80"/>
      <c r="EJ307" s="136"/>
      <c r="EK307" s="136"/>
      <c r="EL307" s="136"/>
      <c r="EM307" s="136"/>
      <c r="EN307" s="136"/>
      <c r="EO307" s="136"/>
      <c r="EP307" s="136"/>
      <c r="EQ307" s="136"/>
      <c r="ER307" s="136"/>
      <c r="ES307" s="136"/>
      <c r="ET307" s="136"/>
      <c r="EU307" s="136"/>
      <c r="EV307" s="136"/>
    </row>
    <row r="308" spans="1:152">
      <c r="S308" s="26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H308" s="80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W308" s="80"/>
      <c r="AX308" s="136"/>
      <c r="AY308" s="136"/>
      <c r="AZ308" s="136"/>
      <c r="BA308" s="136"/>
      <c r="BB308" s="136"/>
      <c r="BC308" s="136"/>
      <c r="BD308" s="136"/>
      <c r="BE308" s="136"/>
      <c r="BF308" s="136"/>
      <c r="BG308" s="136"/>
      <c r="BH308" s="136"/>
      <c r="BI308" s="136"/>
      <c r="BJ308" s="136"/>
      <c r="BK308" s="62"/>
      <c r="BL308" s="80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62"/>
      <c r="CA308" s="80"/>
      <c r="CB308" s="136"/>
      <c r="CC308" s="136"/>
      <c r="CD308" s="136"/>
      <c r="CE308" s="136"/>
      <c r="CF308" s="136"/>
      <c r="CG308" s="136"/>
      <c r="CH308" s="136"/>
      <c r="CI308" s="136"/>
      <c r="CJ308" s="136"/>
      <c r="CK308" s="136"/>
      <c r="CL308" s="136"/>
      <c r="CM308" s="136"/>
      <c r="CN308" s="136"/>
      <c r="CP308" s="80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E308" s="80"/>
      <c r="DF308" s="104"/>
      <c r="DG308" s="104"/>
      <c r="DH308" s="104"/>
      <c r="DI308" s="104"/>
      <c r="DJ308" s="104"/>
      <c r="DK308" s="104"/>
      <c r="DL308" s="104"/>
      <c r="DM308" s="104"/>
      <c r="DN308" s="104"/>
      <c r="DO308" s="104"/>
      <c r="DP308" s="104"/>
      <c r="DQ308" s="104"/>
      <c r="DR308" s="104"/>
      <c r="DT308" s="80"/>
      <c r="DU308" s="136"/>
      <c r="DV308" s="136"/>
      <c r="DW308" s="136"/>
      <c r="DX308" s="136"/>
      <c r="DY308" s="136"/>
      <c r="DZ308" s="136"/>
      <c r="EA308" s="136"/>
      <c r="EB308" s="136"/>
      <c r="EC308" s="136"/>
      <c r="ED308" s="136"/>
      <c r="EE308" s="136"/>
      <c r="EF308" s="136"/>
      <c r="EG308" s="136"/>
      <c r="EI308" s="80"/>
      <c r="EJ308" s="136"/>
      <c r="EK308" s="136"/>
      <c r="EL308" s="136"/>
      <c r="EM308" s="136"/>
      <c r="EN308" s="136"/>
      <c r="EO308" s="136"/>
      <c r="EP308" s="136"/>
      <c r="EQ308" s="136"/>
      <c r="ER308" s="136"/>
      <c r="ES308" s="136"/>
      <c r="ET308" s="136"/>
      <c r="EU308" s="136"/>
      <c r="EV308" s="136"/>
    </row>
    <row r="309" spans="1:152">
      <c r="S309" s="26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H309" s="80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W309" s="80"/>
      <c r="AX309" s="136"/>
      <c r="AY309" s="136"/>
      <c r="AZ309" s="136"/>
      <c r="BA309" s="136"/>
      <c r="BB309" s="136"/>
      <c r="BC309" s="136"/>
      <c r="BD309" s="136"/>
      <c r="BE309" s="136"/>
      <c r="BF309" s="136"/>
      <c r="BG309" s="136"/>
      <c r="BH309" s="136"/>
      <c r="BI309" s="136"/>
      <c r="BJ309" s="136"/>
      <c r="BK309" s="62"/>
      <c r="BL309" s="80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62"/>
      <c r="CA309" s="80"/>
      <c r="CB309" s="136"/>
      <c r="CC309" s="136"/>
      <c r="CD309" s="136"/>
      <c r="CE309" s="136"/>
      <c r="CF309" s="136"/>
      <c r="CG309" s="136"/>
      <c r="CH309" s="136"/>
      <c r="CI309" s="136"/>
      <c r="CJ309" s="136"/>
      <c r="CK309" s="136"/>
      <c r="CL309" s="136"/>
      <c r="CM309" s="136"/>
      <c r="CN309" s="136"/>
      <c r="CP309" s="80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E309" s="80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T309" s="80"/>
      <c r="DU309" s="136"/>
      <c r="DV309" s="136"/>
      <c r="DW309" s="136"/>
      <c r="DX309" s="136"/>
      <c r="DY309" s="136"/>
      <c r="DZ309" s="136"/>
      <c r="EA309" s="136"/>
      <c r="EB309" s="136"/>
      <c r="EC309" s="136"/>
      <c r="ED309" s="136"/>
      <c r="EE309" s="136"/>
      <c r="EF309" s="136"/>
      <c r="EG309" s="136"/>
      <c r="EI309" s="80"/>
      <c r="EJ309" s="136"/>
      <c r="EK309" s="136"/>
      <c r="EL309" s="136"/>
      <c r="EM309" s="136"/>
      <c r="EN309" s="136"/>
      <c r="EO309" s="136"/>
      <c r="EP309" s="136"/>
      <c r="EQ309" s="136"/>
      <c r="ER309" s="136"/>
      <c r="ES309" s="136"/>
      <c r="ET309" s="136"/>
      <c r="EU309" s="136"/>
      <c r="EV309" s="136"/>
    </row>
    <row r="310" spans="1:152">
      <c r="S310" s="26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H310" s="80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W310" s="80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  <c r="BI310" s="136"/>
      <c r="BJ310" s="136"/>
      <c r="BK310" s="62"/>
      <c r="BL310" s="80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62"/>
      <c r="CA310" s="80"/>
      <c r="CB310" s="136"/>
      <c r="CC310" s="136"/>
      <c r="CD310" s="136"/>
      <c r="CE310" s="136"/>
      <c r="CF310" s="136"/>
      <c r="CG310" s="136"/>
      <c r="CH310" s="136"/>
      <c r="CI310" s="136"/>
      <c r="CJ310" s="136"/>
      <c r="CK310" s="136"/>
      <c r="CL310" s="136"/>
      <c r="CM310" s="136"/>
      <c r="CN310" s="136"/>
      <c r="CP310" s="80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E310" s="80"/>
      <c r="DF310" s="104"/>
      <c r="DG310" s="104"/>
      <c r="DH310" s="104"/>
      <c r="DI310" s="104"/>
      <c r="DJ310" s="104"/>
      <c r="DK310" s="104"/>
      <c r="DL310" s="104"/>
      <c r="DM310" s="104"/>
      <c r="DN310" s="104"/>
      <c r="DO310" s="104"/>
      <c r="DP310" s="104"/>
      <c r="DQ310" s="104"/>
      <c r="DR310" s="104"/>
      <c r="DT310" s="80"/>
      <c r="DU310" s="136"/>
      <c r="DV310" s="136"/>
      <c r="DW310" s="136"/>
      <c r="DX310" s="136"/>
      <c r="DY310" s="136"/>
      <c r="DZ310" s="136"/>
      <c r="EA310" s="136"/>
      <c r="EB310" s="136"/>
      <c r="EC310" s="136"/>
      <c r="ED310" s="136"/>
      <c r="EE310" s="136"/>
      <c r="EF310" s="136"/>
      <c r="EG310" s="136"/>
      <c r="EI310" s="80"/>
      <c r="EJ310" s="136"/>
      <c r="EK310" s="136"/>
      <c r="EL310" s="136"/>
      <c r="EM310" s="136"/>
      <c r="EN310" s="136"/>
      <c r="EO310" s="136"/>
      <c r="EP310" s="136"/>
      <c r="EQ310" s="136"/>
      <c r="ER310" s="136"/>
      <c r="ES310" s="136"/>
      <c r="ET310" s="136"/>
      <c r="EU310" s="136"/>
      <c r="EV310" s="136"/>
    </row>
    <row r="311" spans="1:152"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S311" s="26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H311" s="80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W311" s="80"/>
      <c r="AX311" s="136"/>
      <c r="AY311" s="136"/>
      <c r="AZ311" s="136"/>
      <c r="BA311" s="136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62"/>
      <c r="BL311" s="80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62"/>
      <c r="CA311" s="80"/>
      <c r="CB311" s="136"/>
      <c r="CC311" s="136"/>
      <c r="CD311" s="136"/>
      <c r="CE311" s="136"/>
      <c r="CF311" s="136"/>
      <c r="CG311" s="136"/>
      <c r="CH311" s="136"/>
      <c r="CI311" s="136"/>
      <c r="CJ311" s="136"/>
      <c r="CK311" s="136"/>
      <c r="CL311" s="136"/>
      <c r="CM311" s="136"/>
      <c r="CN311" s="136"/>
      <c r="CP311" s="80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E311" s="80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T311" s="80"/>
      <c r="DU311" s="136"/>
      <c r="DV311" s="136"/>
      <c r="DW311" s="136"/>
      <c r="DX311" s="136"/>
      <c r="DY311" s="136"/>
      <c r="DZ311" s="136"/>
      <c r="EA311" s="136"/>
      <c r="EB311" s="136"/>
      <c r="EC311" s="136"/>
      <c r="ED311" s="136"/>
      <c r="EE311" s="136"/>
      <c r="EF311" s="136"/>
      <c r="EG311" s="136"/>
      <c r="EI311" s="80"/>
      <c r="EJ311" s="136"/>
      <c r="EK311" s="136"/>
      <c r="EL311" s="136"/>
      <c r="EM311" s="136"/>
      <c r="EN311" s="136"/>
      <c r="EO311" s="136"/>
      <c r="EP311" s="136"/>
      <c r="EQ311" s="136"/>
      <c r="ER311" s="136"/>
      <c r="ES311" s="136"/>
      <c r="ET311" s="136"/>
      <c r="EU311" s="136"/>
      <c r="EV311" s="136"/>
    </row>
    <row r="312" spans="1:152">
      <c r="S312" s="26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  <c r="AF312" s="132"/>
      <c r="AH312" s="80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W312" s="80"/>
      <c r="AX312" s="136"/>
      <c r="AY312" s="136"/>
      <c r="AZ312" s="136"/>
      <c r="BA312" s="136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62"/>
      <c r="BL312" s="80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62"/>
      <c r="CA312" s="80"/>
      <c r="CB312" s="136"/>
      <c r="CC312" s="136"/>
      <c r="CD312" s="136"/>
      <c r="CE312" s="136"/>
      <c r="CF312" s="136"/>
      <c r="CG312" s="136"/>
      <c r="CH312" s="136"/>
      <c r="CI312" s="136"/>
      <c r="CJ312" s="136"/>
      <c r="CK312" s="136"/>
      <c r="CL312" s="136"/>
      <c r="CM312" s="136"/>
      <c r="CN312" s="136"/>
      <c r="CP312" s="80"/>
      <c r="CQ312" s="104"/>
      <c r="CR312" s="104"/>
      <c r="CS312" s="104"/>
      <c r="CT312" s="104"/>
      <c r="CU312" s="104"/>
      <c r="CV312" s="104"/>
      <c r="CW312" s="104"/>
      <c r="CX312" s="104"/>
      <c r="CY312" s="104"/>
      <c r="CZ312" s="104"/>
      <c r="DA312" s="104"/>
      <c r="DB312" s="104"/>
      <c r="DC312" s="104"/>
      <c r="DE312" s="80"/>
      <c r="DF312" s="104"/>
      <c r="DG312" s="104"/>
      <c r="DH312" s="104"/>
      <c r="DI312" s="104"/>
      <c r="DJ312" s="104"/>
      <c r="DK312" s="104"/>
      <c r="DL312" s="104"/>
      <c r="DM312" s="104"/>
      <c r="DN312" s="104"/>
      <c r="DO312" s="104"/>
      <c r="DP312" s="104"/>
      <c r="DQ312" s="104"/>
      <c r="DR312" s="104"/>
      <c r="DT312" s="80"/>
      <c r="DU312" s="136"/>
      <c r="DV312" s="136"/>
      <c r="DW312" s="136"/>
      <c r="DX312" s="136"/>
      <c r="DY312" s="136"/>
      <c r="DZ312" s="136"/>
      <c r="EA312" s="136"/>
      <c r="EB312" s="136"/>
      <c r="EC312" s="136"/>
      <c r="ED312" s="136"/>
      <c r="EE312" s="136"/>
      <c r="EF312" s="136"/>
      <c r="EG312" s="136"/>
      <c r="EI312" s="80"/>
      <c r="EJ312" s="136"/>
      <c r="EK312" s="136"/>
      <c r="EL312" s="136"/>
      <c r="EM312" s="136"/>
      <c r="EN312" s="136"/>
      <c r="EO312" s="136"/>
      <c r="EP312" s="136"/>
      <c r="EQ312" s="136"/>
      <c r="ER312" s="136"/>
      <c r="ES312" s="136"/>
      <c r="ET312" s="136"/>
      <c r="EU312" s="136"/>
      <c r="EV312" s="136"/>
    </row>
    <row r="313" spans="1:152">
      <c r="S313" s="26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H313" s="80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W313" s="80"/>
      <c r="AX313" s="136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80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62"/>
      <c r="CA313" s="80"/>
      <c r="CB313" s="136"/>
      <c r="CC313" s="136"/>
      <c r="CD313" s="136"/>
      <c r="CE313" s="136"/>
      <c r="CF313" s="136"/>
      <c r="CG313" s="136"/>
      <c r="CH313" s="136"/>
      <c r="CI313" s="136"/>
      <c r="CJ313" s="136"/>
      <c r="CK313" s="136"/>
      <c r="CL313" s="136"/>
      <c r="CM313" s="136"/>
      <c r="CN313" s="136"/>
      <c r="CP313" s="80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E313" s="80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T313" s="80"/>
      <c r="DU313" s="136"/>
      <c r="DV313" s="136"/>
      <c r="DW313" s="136"/>
      <c r="DX313" s="136"/>
      <c r="DY313" s="136"/>
      <c r="DZ313" s="136"/>
      <c r="EA313" s="136"/>
      <c r="EB313" s="136"/>
      <c r="EC313" s="136"/>
      <c r="ED313" s="136"/>
      <c r="EE313" s="136"/>
      <c r="EF313" s="136"/>
      <c r="EG313" s="136"/>
      <c r="EI313" s="80"/>
      <c r="EJ313" s="136"/>
      <c r="EK313" s="136"/>
      <c r="EL313" s="136"/>
      <c r="EM313" s="136"/>
      <c r="EN313" s="136"/>
      <c r="EO313" s="136"/>
      <c r="EP313" s="136"/>
      <c r="EQ313" s="136"/>
      <c r="ER313" s="136"/>
      <c r="ES313" s="136"/>
      <c r="ET313" s="136"/>
      <c r="EU313" s="136"/>
      <c r="EV313" s="136"/>
    </row>
    <row r="314" spans="1:152">
      <c r="S314" s="26"/>
      <c r="T314" s="132"/>
      <c r="U314" s="132"/>
      <c r="V314" s="132"/>
      <c r="W314" s="132"/>
      <c r="X314" s="132"/>
      <c r="Y314" s="132"/>
      <c r="Z314" s="132"/>
      <c r="AA314" s="132"/>
      <c r="AB314" s="132"/>
      <c r="AC314" s="132"/>
      <c r="AD314" s="132"/>
      <c r="AE314" s="132"/>
      <c r="AF314" s="132"/>
      <c r="AH314" s="80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W314" s="80"/>
      <c r="AX314" s="136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62"/>
      <c r="BL314" s="80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62"/>
      <c r="CA314" s="80"/>
      <c r="CB314" s="136"/>
      <c r="CC314" s="136"/>
      <c r="CD314" s="136"/>
      <c r="CE314" s="136"/>
      <c r="CF314" s="136"/>
      <c r="CG314" s="136"/>
      <c r="CH314" s="136"/>
      <c r="CI314" s="136"/>
      <c r="CJ314" s="136"/>
      <c r="CK314" s="136"/>
      <c r="CL314" s="136"/>
      <c r="CM314" s="136"/>
      <c r="CN314" s="136"/>
      <c r="CP314" s="80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E314" s="80"/>
      <c r="DF314" s="104"/>
      <c r="DG314" s="104"/>
      <c r="DH314" s="104"/>
      <c r="DI314" s="104"/>
      <c r="DJ314" s="104"/>
      <c r="DK314" s="104"/>
      <c r="DL314" s="104"/>
      <c r="DM314" s="104"/>
      <c r="DN314" s="104"/>
      <c r="DO314" s="104"/>
      <c r="DP314" s="104"/>
      <c r="DQ314" s="104"/>
      <c r="DR314" s="104"/>
      <c r="DT314" s="80"/>
      <c r="DU314" s="136"/>
      <c r="DV314" s="136"/>
      <c r="DW314" s="136"/>
      <c r="DX314" s="136"/>
      <c r="DY314" s="136"/>
      <c r="DZ314" s="136"/>
      <c r="EA314" s="136"/>
      <c r="EB314" s="136"/>
      <c r="EC314" s="136"/>
      <c r="ED314" s="136"/>
      <c r="EE314" s="136"/>
      <c r="EF314" s="136"/>
      <c r="EG314" s="136"/>
      <c r="EI314" s="80"/>
      <c r="EJ314" s="136"/>
      <c r="EK314" s="136"/>
      <c r="EL314" s="136"/>
      <c r="EM314" s="136"/>
      <c r="EN314" s="136"/>
      <c r="EO314" s="136"/>
      <c r="EP314" s="136"/>
      <c r="EQ314" s="136"/>
      <c r="ER314" s="136"/>
      <c r="ES314" s="136"/>
      <c r="ET314" s="136"/>
      <c r="EU314" s="136"/>
      <c r="EV314" s="136"/>
    </row>
    <row r="315" spans="1:152">
      <c r="S315" s="26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H315" s="80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W315" s="80"/>
      <c r="AX315" s="136"/>
      <c r="AY315" s="136"/>
      <c r="AZ315" s="136"/>
      <c r="BA315" s="136"/>
      <c r="BB315" s="136"/>
      <c r="BC315" s="136"/>
      <c r="BD315" s="136"/>
      <c r="BE315" s="136"/>
      <c r="BF315" s="136"/>
      <c r="BG315" s="136"/>
      <c r="BH315" s="136"/>
      <c r="BI315" s="136"/>
      <c r="BJ315" s="136"/>
      <c r="BK315" s="62"/>
      <c r="BL315" s="80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62"/>
      <c r="CA315" s="80"/>
      <c r="CB315" s="136"/>
      <c r="CC315" s="136"/>
      <c r="CD315" s="136"/>
      <c r="CE315" s="136"/>
      <c r="CF315" s="136"/>
      <c r="CG315" s="136"/>
      <c r="CH315" s="136"/>
      <c r="CI315" s="136"/>
      <c r="CJ315" s="136"/>
      <c r="CK315" s="136"/>
      <c r="CL315" s="136"/>
      <c r="CM315" s="136"/>
      <c r="CN315" s="136"/>
      <c r="CP315" s="80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E315" s="80"/>
      <c r="DF315" s="104"/>
      <c r="DG315" s="104"/>
      <c r="DH315" s="104"/>
      <c r="DI315" s="104"/>
      <c r="DJ315" s="104"/>
      <c r="DK315" s="104"/>
      <c r="DL315" s="104"/>
      <c r="DM315" s="104"/>
      <c r="DN315" s="104"/>
      <c r="DO315" s="104"/>
      <c r="DP315" s="104"/>
      <c r="DQ315" s="104"/>
      <c r="DR315" s="104"/>
      <c r="DT315" s="80"/>
      <c r="DU315" s="136"/>
      <c r="DV315" s="136"/>
      <c r="DW315" s="136"/>
      <c r="DX315" s="136"/>
      <c r="DY315" s="136"/>
      <c r="DZ315" s="136"/>
      <c r="EA315" s="136"/>
      <c r="EB315" s="136"/>
      <c r="EC315" s="136"/>
      <c r="ED315" s="136"/>
      <c r="EE315" s="136"/>
      <c r="EF315" s="136"/>
      <c r="EG315" s="136"/>
      <c r="EI315" s="80"/>
      <c r="EJ315" s="136"/>
      <c r="EK315" s="136"/>
      <c r="EL315" s="136"/>
      <c r="EM315" s="136"/>
      <c r="EN315" s="136"/>
      <c r="EO315" s="136"/>
      <c r="EP315" s="136"/>
      <c r="EQ315" s="136"/>
      <c r="ER315" s="136"/>
      <c r="ES315" s="136"/>
      <c r="ET315" s="136"/>
      <c r="EU315" s="136"/>
      <c r="EV315" s="136"/>
    </row>
    <row r="316" spans="1:152"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H316" s="62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W316" s="62"/>
      <c r="AX316" s="137"/>
      <c r="AY316" s="136"/>
      <c r="AZ316" s="136"/>
      <c r="BA316" s="136"/>
      <c r="BB316" s="136"/>
      <c r="BC316" s="136"/>
      <c r="BD316" s="136"/>
      <c r="BE316" s="136"/>
      <c r="BF316" s="136"/>
      <c r="BG316" s="136"/>
      <c r="BH316" s="136"/>
      <c r="BI316" s="136"/>
      <c r="BJ316" s="136"/>
      <c r="BK316" s="62"/>
      <c r="BL316" s="62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62"/>
      <c r="CA316" s="62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P316" s="62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E316" s="62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T316" s="62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I316" s="62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</row>
    <row r="317" spans="1:152">
      <c r="S317" s="166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H317" s="141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W317" s="141"/>
      <c r="AX317" s="80"/>
      <c r="AY317" s="136"/>
      <c r="AZ317" s="136"/>
      <c r="BA317" s="136"/>
      <c r="BB317" s="136"/>
      <c r="BC317" s="136"/>
      <c r="BD317" s="136"/>
      <c r="BE317" s="136"/>
      <c r="BF317" s="136"/>
      <c r="BG317" s="136"/>
      <c r="BH317" s="136"/>
      <c r="BI317" s="136"/>
      <c r="BJ317" s="136"/>
      <c r="BK317" s="62"/>
      <c r="BL317" s="141"/>
      <c r="BM317" s="80"/>
      <c r="BN317" s="80"/>
      <c r="BO317" s="80"/>
      <c r="BP317" s="80"/>
      <c r="BQ317" s="80"/>
      <c r="BR317" s="80"/>
      <c r="BS317" s="80"/>
      <c r="BT317" s="80"/>
      <c r="BU317" s="80"/>
      <c r="BV317" s="80"/>
      <c r="BW317" s="80"/>
      <c r="BX317" s="80"/>
      <c r="BY317" s="80"/>
      <c r="BZ317" s="62"/>
      <c r="CA317" s="126"/>
      <c r="CB317" s="80"/>
      <c r="CC317" s="80"/>
      <c r="CD317" s="80"/>
      <c r="CE317" s="80"/>
      <c r="CF317" s="80"/>
      <c r="CG317" s="80"/>
      <c r="CH317" s="80"/>
      <c r="CI317" s="80"/>
      <c r="CJ317" s="80"/>
      <c r="CK317" s="80"/>
      <c r="CL317" s="80"/>
      <c r="CM317" s="80"/>
      <c r="CN317" s="80"/>
      <c r="CP317" s="126"/>
      <c r="CQ317" s="80"/>
      <c r="CR317" s="80"/>
      <c r="CS317" s="80"/>
      <c r="CT317" s="80"/>
      <c r="CU317" s="80"/>
      <c r="CV317" s="80"/>
      <c r="CW317" s="80"/>
      <c r="CX317" s="80"/>
      <c r="CY317" s="80"/>
      <c r="CZ317" s="80"/>
      <c r="DA317" s="80"/>
      <c r="DB317" s="80"/>
      <c r="DC317" s="80"/>
      <c r="DE317" s="141"/>
      <c r="DF317" s="80"/>
      <c r="DG317" s="80"/>
      <c r="DH317" s="80"/>
      <c r="DI317" s="80"/>
      <c r="DJ317" s="80"/>
      <c r="DK317" s="80"/>
      <c r="DL317" s="80"/>
      <c r="DM317" s="80"/>
      <c r="DN317" s="80"/>
      <c r="DO317" s="80"/>
      <c r="DP317" s="80"/>
      <c r="DQ317" s="80"/>
      <c r="DR317" s="80"/>
      <c r="DT317" s="126"/>
      <c r="DU317" s="80"/>
      <c r="DV317" s="80"/>
      <c r="DW317" s="80"/>
      <c r="DX317" s="80"/>
      <c r="DY317" s="80"/>
      <c r="DZ317" s="80"/>
      <c r="EA317" s="80"/>
      <c r="EB317" s="80"/>
      <c r="EC317" s="80"/>
      <c r="ED317" s="80"/>
      <c r="EE317" s="80"/>
      <c r="EF317" s="80"/>
      <c r="EG317" s="80"/>
      <c r="EI317" s="141"/>
      <c r="EJ317" s="80"/>
      <c r="EK317" s="80"/>
      <c r="EL317" s="80"/>
      <c r="EM317" s="80"/>
      <c r="EN317" s="80"/>
      <c r="EO317" s="80"/>
      <c r="EP317" s="80"/>
      <c r="EQ317" s="80"/>
      <c r="ER317" s="80"/>
      <c r="ES317" s="80"/>
      <c r="ET317" s="80"/>
      <c r="EU317" s="80"/>
      <c r="EV317" s="80"/>
    </row>
    <row r="318" spans="1:152">
      <c r="S318" s="26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H318" s="143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6"/>
      <c r="AW318" s="143"/>
      <c r="AX318" s="136"/>
      <c r="AY318" s="136"/>
      <c r="AZ318" s="136"/>
      <c r="BA318" s="136"/>
      <c r="BB318" s="136"/>
      <c r="BC318" s="136"/>
      <c r="BD318" s="136"/>
      <c r="BE318" s="136"/>
      <c r="BF318" s="136"/>
      <c r="BG318" s="136"/>
      <c r="BH318" s="136"/>
      <c r="BI318" s="136"/>
      <c r="BJ318" s="136"/>
      <c r="BK318" s="62"/>
      <c r="BL318" s="80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62"/>
      <c r="CA318" s="80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P318" s="80"/>
      <c r="CQ318" s="136"/>
      <c r="CR318" s="136"/>
      <c r="CS318" s="136"/>
      <c r="CT318" s="136"/>
      <c r="CU318" s="136"/>
      <c r="CV318" s="136"/>
      <c r="CW318" s="136"/>
      <c r="CX318" s="136"/>
      <c r="CY318" s="136"/>
      <c r="CZ318" s="136"/>
      <c r="DA318" s="136"/>
      <c r="DB318" s="136"/>
      <c r="DC318" s="136"/>
      <c r="DE318" s="80"/>
      <c r="DF318" s="136"/>
      <c r="DG318" s="136"/>
      <c r="DH318" s="136"/>
      <c r="DI318" s="136"/>
      <c r="DJ318" s="136"/>
      <c r="DK318" s="136"/>
      <c r="DL318" s="136"/>
      <c r="DM318" s="136"/>
      <c r="DN318" s="136"/>
      <c r="DO318" s="136"/>
      <c r="DP318" s="136"/>
      <c r="DQ318" s="136"/>
      <c r="DR318" s="136"/>
      <c r="DT318" s="80"/>
      <c r="DU318" s="136"/>
      <c r="DV318" s="136"/>
      <c r="DW318" s="136"/>
      <c r="DX318" s="136"/>
      <c r="DY318" s="136"/>
      <c r="DZ318" s="136"/>
      <c r="EA318" s="136"/>
      <c r="EB318" s="136"/>
      <c r="EC318" s="136"/>
      <c r="ED318" s="136"/>
      <c r="EE318" s="136"/>
      <c r="EF318" s="136"/>
      <c r="EG318" s="136"/>
      <c r="EI318" s="80"/>
      <c r="EJ318" s="136"/>
      <c r="EK318" s="136"/>
      <c r="EL318" s="136"/>
      <c r="EM318" s="136"/>
      <c r="EN318" s="136"/>
      <c r="EO318" s="136"/>
      <c r="EP318" s="136"/>
      <c r="EQ318" s="136"/>
      <c r="ER318" s="136"/>
      <c r="ES318" s="136"/>
      <c r="ET318" s="136"/>
      <c r="EU318" s="136"/>
      <c r="EV318" s="136"/>
    </row>
    <row r="319" spans="1:152">
      <c r="S319" s="26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H319" s="80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6"/>
      <c r="AW319" s="80"/>
      <c r="AX319" s="136"/>
      <c r="AY319" s="136"/>
      <c r="AZ319" s="136"/>
      <c r="BA319" s="136"/>
      <c r="BB319" s="136"/>
      <c r="BC319" s="136"/>
      <c r="BD319" s="136"/>
      <c r="BE319" s="136"/>
      <c r="BF319" s="136"/>
      <c r="BG319" s="136"/>
      <c r="BH319" s="136"/>
      <c r="BI319" s="136"/>
      <c r="BJ319" s="136"/>
      <c r="BK319" s="62"/>
      <c r="BL319" s="80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62"/>
      <c r="CA319" s="80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P319" s="80"/>
      <c r="CQ319" s="136"/>
      <c r="CR319" s="136"/>
      <c r="CS319" s="136"/>
      <c r="CT319" s="136"/>
      <c r="CU319" s="136"/>
      <c r="CV319" s="136"/>
      <c r="CW319" s="136"/>
      <c r="CX319" s="136"/>
      <c r="CY319" s="136"/>
      <c r="CZ319" s="136"/>
      <c r="DA319" s="136"/>
      <c r="DB319" s="136"/>
      <c r="DC319" s="136"/>
      <c r="DE319" s="80"/>
      <c r="DF319" s="136"/>
      <c r="DG319" s="136"/>
      <c r="DH319" s="136"/>
      <c r="DI319" s="136"/>
      <c r="DJ319" s="136"/>
      <c r="DK319" s="136"/>
      <c r="DL319" s="136"/>
      <c r="DM319" s="136"/>
      <c r="DN319" s="136"/>
      <c r="DO319" s="136"/>
      <c r="DP319" s="136"/>
      <c r="DQ319" s="136"/>
      <c r="DR319" s="136"/>
      <c r="DT319" s="80"/>
      <c r="DU319" s="136"/>
      <c r="DV319" s="136"/>
      <c r="DW319" s="136"/>
      <c r="DX319" s="136"/>
      <c r="DY319" s="136"/>
      <c r="DZ319" s="136"/>
      <c r="EA319" s="136"/>
      <c r="EB319" s="136"/>
      <c r="EC319" s="136"/>
      <c r="ED319" s="136"/>
      <c r="EE319" s="136"/>
      <c r="EF319" s="136"/>
      <c r="EG319" s="136"/>
      <c r="EI319" s="80"/>
      <c r="EJ319" s="136"/>
      <c r="EK319" s="136"/>
      <c r="EL319" s="136"/>
      <c r="EM319" s="136"/>
      <c r="EN319" s="136"/>
      <c r="EO319" s="136"/>
      <c r="EP319" s="136"/>
      <c r="EQ319" s="136"/>
      <c r="ER319" s="136"/>
      <c r="ES319" s="136"/>
      <c r="ET319" s="136"/>
      <c r="EU319" s="136"/>
      <c r="EV319" s="136"/>
    </row>
    <row r="320" spans="1:152">
      <c r="A320" s="95"/>
      <c r="S320" s="26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H320" s="80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6"/>
      <c r="AW320" s="80"/>
      <c r="AX320" s="136"/>
      <c r="AY320" s="136"/>
      <c r="AZ320" s="136"/>
      <c r="BA320" s="136"/>
      <c r="BB320" s="136"/>
      <c r="BC320" s="136"/>
      <c r="BD320" s="136"/>
      <c r="BE320" s="136"/>
      <c r="BF320" s="136"/>
      <c r="BG320" s="136"/>
      <c r="BH320" s="136"/>
      <c r="BI320" s="136"/>
      <c r="BJ320" s="136"/>
      <c r="BK320" s="62"/>
      <c r="BL320" s="80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62"/>
      <c r="CA320" s="80"/>
      <c r="CB320" s="104"/>
      <c r="CC320" s="104"/>
      <c r="CD320" s="104"/>
      <c r="CE320" s="104"/>
      <c r="CF320" s="104"/>
      <c r="CG320" s="104"/>
      <c r="CH320" s="104"/>
      <c r="CI320" s="104"/>
      <c r="CJ320" s="104"/>
      <c r="CK320" s="104"/>
      <c r="CL320" s="104"/>
      <c r="CM320" s="104"/>
      <c r="CN320" s="104"/>
      <c r="CP320" s="80"/>
      <c r="CQ320" s="136"/>
      <c r="CR320" s="136"/>
      <c r="CS320" s="136"/>
      <c r="CT320" s="136"/>
      <c r="CU320" s="136"/>
      <c r="CV320" s="136"/>
      <c r="CW320" s="136"/>
      <c r="CX320" s="136"/>
      <c r="CY320" s="136"/>
      <c r="CZ320" s="136"/>
      <c r="DA320" s="136"/>
      <c r="DB320" s="136"/>
      <c r="DC320" s="136"/>
      <c r="DE320" s="80"/>
      <c r="DF320" s="136"/>
      <c r="DG320" s="136"/>
      <c r="DH320" s="136"/>
      <c r="DI320" s="136"/>
      <c r="DJ320" s="136"/>
      <c r="DK320" s="136"/>
      <c r="DL320" s="136"/>
      <c r="DM320" s="136"/>
      <c r="DN320" s="136"/>
      <c r="DO320" s="136"/>
      <c r="DP320" s="136"/>
      <c r="DQ320" s="136"/>
      <c r="DR320" s="136"/>
      <c r="DT320" s="80"/>
      <c r="DU320" s="136"/>
      <c r="DV320" s="136"/>
      <c r="DW320" s="136"/>
      <c r="DX320" s="136"/>
      <c r="DY320" s="136"/>
      <c r="DZ320" s="136"/>
      <c r="EA320" s="136"/>
      <c r="EB320" s="136"/>
      <c r="EC320" s="136"/>
      <c r="ED320" s="136"/>
      <c r="EE320" s="136"/>
      <c r="EF320" s="136"/>
      <c r="EG320" s="136"/>
      <c r="EI320" s="80"/>
      <c r="EJ320" s="136"/>
      <c r="EK320" s="136"/>
      <c r="EL320" s="136"/>
      <c r="EM320" s="136"/>
      <c r="EN320" s="136"/>
      <c r="EO320" s="136"/>
      <c r="EP320" s="136"/>
      <c r="EQ320" s="136"/>
      <c r="ER320" s="136"/>
      <c r="ES320" s="136"/>
      <c r="ET320" s="136"/>
      <c r="EU320" s="136"/>
      <c r="EV320" s="136"/>
    </row>
    <row r="321" spans="16:184">
      <c r="Q321" s="1"/>
      <c r="S321" s="26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H321" s="80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6"/>
      <c r="AW321" s="80"/>
      <c r="AX321" s="136"/>
      <c r="AY321" s="136"/>
      <c r="AZ321" s="136"/>
      <c r="BA321" s="136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62"/>
      <c r="BL321" s="80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62"/>
      <c r="CA321" s="80"/>
      <c r="CB321" s="104"/>
      <c r="CC321" s="104"/>
      <c r="CD321" s="104"/>
      <c r="CE321" s="104"/>
      <c r="CF321" s="104"/>
      <c r="CG321" s="104"/>
      <c r="CH321" s="104"/>
      <c r="CI321" s="104"/>
      <c r="CJ321" s="104"/>
      <c r="CK321" s="104"/>
      <c r="CL321" s="104"/>
      <c r="CM321" s="104"/>
      <c r="CN321" s="104"/>
      <c r="CP321" s="80"/>
      <c r="CQ321" s="136"/>
      <c r="CR321" s="136"/>
      <c r="CS321" s="136"/>
      <c r="CT321" s="136"/>
      <c r="CU321" s="136"/>
      <c r="CV321" s="136"/>
      <c r="CW321" s="136"/>
      <c r="CX321" s="136"/>
      <c r="CY321" s="136"/>
      <c r="CZ321" s="136"/>
      <c r="DA321" s="136"/>
      <c r="DB321" s="136"/>
      <c r="DC321" s="136"/>
      <c r="DE321" s="80"/>
      <c r="DF321" s="136"/>
      <c r="DG321" s="136"/>
      <c r="DH321" s="136"/>
      <c r="DI321" s="136"/>
      <c r="DJ321" s="136"/>
      <c r="DK321" s="136"/>
      <c r="DL321" s="136"/>
      <c r="DM321" s="136"/>
      <c r="DN321" s="136"/>
      <c r="DO321" s="136"/>
      <c r="DP321" s="136"/>
      <c r="DQ321" s="136"/>
      <c r="DR321" s="136"/>
      <c r="DT321" s="80"/>
      <c r="DU321" s="136"/>
      <c r="DV321" s="136"/>
      <c r="DW321" s="136"/>
      <c r="DX321" s="136"/>
      <c r="DY321" s="136"/>
      <c r="DZ321" s="136"/>
      <c r="EA321" s="136"/>
      <c r="EB321" s="136"/>
      <c r="EC321" s="136"/>
      <c r="ED321" s="136"/>
      <c r="EE321" s="136"/>
      <c r="EF321" s="136"/>
      <c r="EG321" s="136"/>
      <c r="EI321" s="80"/>
      <c r="EJ321" s="136"/>
      <c r="EK321" s="136"/>
      <c r="EL321" s="136"/>
      <c r="EM321" s="136"/>
      <c r="EN321" s="136"/>
      <c r="EO321" s="136"/>
      <c r="EP321" s="136"/>
      <c r="EQ321" s="136"/>
      <c r="ER321" s="136"/>
      <c r="ES321" s="136"/>
      <c r="ET321" s="136"/>
      <c r="EU321" s="136"/>
      <c r="EV321" s="136"/>
    </row>
    <row r="322" spans="16:184">
      <c r="Q322" s="1"/>
      <c r="S322" s="26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H322" s="80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6"/>
      <c r="AW322" s="80"/>
      <c r="AX322" s="136"/>
      <c r="AY322" s="136"/>
      <c r="AZ322" s="136"/>
      <c r="BA322" s="136"/>
      <c r="BB322" s="136"/>
      <c r="BC322" s="136"/>
      <c r="BD322" s="136"/>
      <c r="BE322" s="136"/>
      <c r="BF322" s="136"/>
      <c r="BG322" s="136"/>
      <c r="BH322" s="136"/>
      <c r="BI322" s="136"/>
      <c r="BJ322" s="136"/>
      <c r="BK322" s="62"/>
      <c r="BL322" s="80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62"/>
      <c r="CA322" s="80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P322" s="80"/>
      <c r="CQ322" s="136"/>
      <c r="CR322" s="136"/>
      <c r="CS322" s="136"/>
      <c r="CT322" s="136"/>
      <c r="CU322" s="136"/>
      <c r="CV322" s="136"/>
      <c r="CW322" s="136"/>
      <c r="CX322" s="136"/>
      <c r="CY322" s="136"/>
      <c r="CZ322" s="136"/>
      <c r="DA322" s="136"/>
      <c r="DB322" s="136"/>
      <c r="DC322" s="136"/>
      <c r="DE322" s="80"/>
      <c r="DF322" s="136"/>
      <c r="DG322" s="136"/>
      <c r="DH322" s="136"/>
      <c r="DI322" s="136"/>
      <c r="DJ322" s="136"/>
      <c r="DK322" s="136"/>
      <c r="DL322" s="136"/>
      <c r="DM322" s="136"/>
      <c r="DN322" s="136"/>
      <c r="DO322" s="136"/>
      <c r="DP322" s="136"/>
      <c r="DQ322" s="136"/>
      <c r="DR322" s="136"/>
      <c r="DT322" s="80"/>
      <c r="DU322" s="136"/>
      <c r="DV322" s="136"/>
      <c r="DW322" s="136"/>
      <c r="DX322" s="136"/>
      <c r="DY322" s="136"/>
      <c r="DZ322" s="136"/>
      <c r="EA322" s="136"/>
      <c r="EB322" s="136"/>
      <c r="EC322" s="136"/>
      <c r="ED322" s="136"/>
      <c r="EE322" s="136"/>
      <c r="EF322" s="136"/>
      <c r="EG322" s="136"/>
      <c r="EI322" s="80"/>
      <c r="EJ322" s="136"/>
      <c r="EK322" s="136"/>
      <c r="EL322" s="136"/>
      <c r="EM322" s="136"/>
      <c r="EN322" s="136"/>
      <c r="EO322" s="136"/>
      <c r="EP322" s="136"/>
      <c r="EQ322" s="136"/>
      <c r="ER322" s="136"/>
      <c r="ES322" s="136"/>
      <c r="ET322" s="136"/>
      <c r="EU322" s="136"/>
      <c r="EV322" s="136"/>
    </row>
    <row r="323" spans="16:184">
      <c r="Q323" s="1"/>
      <c r="S323" s="26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H323" s="80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6"/>
      <c r="AW323" s="80"/>
      <c r="AX323" s="136"/>
      <c r="AY323" s="136"/>
      <c r="AZ323" s="136"/>
      <c r="BA323" s="136"/>
      <c r="BB323" s="136"/>
      <c r="BC323" s="136"/>
      <c r="BD323" s="136"/>
      <c r="BE323" s="136"/>
      <c r="BF323" s="136"/>
      <c r="BG323" s="136"/>
      <c r="BH323" s="136"/>
      <c r="BI323" s="136"/>
      <c r="BJ323" s="136"/>
      <c r="BK323" s="62"/>
      <c r="BL323" s="80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62"/>
      <c r="CA323" s="80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P323" s="80"/>
      <c r="CQ323" s="136"/>
      <c r="CR323" s="136"/>
      <c r="CS323" s="136"/>
      <c r="CT323" s="136"/>
      <c r="CU323" s="136"/>
      <c r="CV323" s="136"/>
      <c r="CW323" s="136"/>
      <c r="CX323" s="136"/>
      <c r="CY323" s="136"/>
      <c r="CZ323" s="136"/>
      <c r="DA323" s="136"/>
      <c r="DB323" s="136"/>
      <c r="DC323" s="136"/>
      <c r="DE323" s="80"/>
      <c r="DF323" s="136"/>
      <c r="DG323" s="136"/>
      <c r="DH323" s="136"/>
      <c r="DI323" s="136"/>
      <c r="DJ323" s="136"/>
      <c r="DK323" s="136"/>
      <c r="DL323" s="136"/>
      <c r="DM323" s="136"/>
      <c r="DN323" s="136"/>
      <c r="DO323" s="136"/>
      <c r="DP323" s="136"/>
      <c r="DQ323" s="136"/>
      <c r="DR323" s="136"/>
      <c r="DT323" s="80"/>
      <c r="DU323" s="136"/>
      <c r="DV323" s="136"/>
      <c r="DW323" s="136"/>
      <c r="DX323" s="136"/>
      <c r="DY323" s="136"/>
      <c r="DZ323" s="136"/>
      <c r="EA323" s="136"/>
      <c r="EB323" s="136"/>
      <c r="EC323" s="136"/>
      <c r="ED323" s="136"/>
      <c r="EE323" s="136"/>
      <c r="EF323" s="136"/>
      <c r="EG323" s="136"/>
      <c r="EI323" s="80"/>
      <c r="EJ323" s="136"/>
      <c r="EK323" s="136"/>
      <c r="EL323" s="136"/>
      <c r="EM323" s="136"/>
      <c r="EN323" s="136"/>
      <c r="EO323" s="136"/>
      <c r="EP323" s="136"/>
      <c r="EQ323" s="136"/>
      <c r="ER323" s="136"/>
      <c r="ES323" s="136"/>
      <c r="ET323" s="136"/>
      <c r="EU323" s="136"/>
      <c r="EV323" s="136"/>
    </row>
    <row r="324" spans="16:184">
      <c r="Q324" s="1"/>
      <c r="S324" s="26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H324" s="80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6"/>
      <c r="AW324" s="80"/>
      <c r="AX324" s="136"/>
      <c r="AY324" s="136"/>
      <c r="AZ324" s="136"/>
      <c r="BA324" s="136"/>
      <c r="BB324" s="136"/>
      <c r="BC324" s="136"/>
      <c r="BD324" s="136"/>
      <c r="BE324" s="136"/>
      <c r="BF324" s="136"/>
      <c r="BG324" s="136"/>
      <c r="BH324" s="136"/>
      <c r="BI324" s="136"/>
      <c r="BJ324" s="136"/>
      <c r="BK324" s="62"/>
      <c r="BL324" s="80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62"/>
      <c r="CA324" s="80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P324" s="80"/>
      <c r="CQ324" s="136"/>
      <c r="CR324" s="136"/>
      <c r="CS324" s="136"/>
      <c r="CT324" s="136"/>
      <c r="CU324" s="136"/>
      <c r="CV324" s="136"/>
      <c r="CW324" s="136"/>
      <c r="CX324" s="136"/>
      <c r="CY324" s="136"/>
      <c r="CZ324" s="136"/>
      <c r="DA324" s="136"/>
      <c r="DB324" s="136"/>
      <c r="DC324" s="136"/>
      <c r="DE324" s="80"/>
      <c r="DF324" s="136"/>
      <c r="DG324" s="136"/>
      <c r="DH324" s="136"/>
      <c r="DI324" s="136"/>
      <c r="DJ324" s="136"/>
      <c r="DK324" s="136"/>
      <c r="DL324" s="136"/>
      <c r="DM324" s="136"/>
      <c r="DN324" s="136"/>
      <c r="DO324" s="136"/>
      <c r="DP324" s="136"/>
      <c r="DQ324" s="136"/>
      <c r="DR324" s="136"/>
      <c r="DT324" s="80"/>
      <c r="DU324" s="136"/>
      <c r="DV324" s="136"/>
      <c r="DW324" s="136"/>
      <c r="DX324" s="136"/>
      <c r="DY324" s="136"/>
      <c r="DZ324" s="136"/>
      <c r="EA324" s="136"/>
      <c r="EB324" s="136"/>
      <c r="EC324" s="136"/>
      <c r="ED324" s="136"/>
      <c r="EE324" s="136"/>
      <c r="EF324" s="136"/>
      <c r="EG324" s="136"/>
      <c r="EI324" s="80"/>
      <c r="EJ324" s="136"/>
      <c r="EK324" s="136"/>
      <c r="EL324" s="136"/>
      <c r="EM324" s="136"/>
      <c r="EN324" s="136"/>
      <c r="EO324" s="136"/>
      <c r="EP324" s="136"/>
      <c r="EQ324" s="136"/>
      <c r="ER324" s="136"/>
      <c r="ES324" s="136"/>
      <c r="ET324" s="136"/>
      <c r="EU324" s="136"/>
      <c r="EV324" s="136"/>
    </row>
    <row r="325" spans="16:184">
      <c r="Q325" s="1"/>
      <c r="R325" s="95"/>
      <c r="S325" s="26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H325" s="80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6"/>
      <c r="AW325" s="80"/>
      <c r="AX325" s="136"/>
      <c r="AY325" s="136"/>
      <c r="AZ325" s="136"/>
      <c r="BA325" s="136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62"/>
      <c r="BL325" s="80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62"/>
      <c r="CA325" s="80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P325" s="80"/>
      <c r="CQ325" s="136"/>
      <c r="CR325" s="136"/>
      <c r="CS325" s="136"/>
      <c r="CT325" s="136"/>
      <c r="CU325" s="136"/>
      <c r="CV325" s="136"/>
      <c r="CW325" s="136"/>
      <c r="CX325" s="136"/>
      <c r="CY325" s="136"/>
      <c r="CZ325" s="136"/>
      <c r="DA325" s="136"/>
      <c r="DB325" s="136"/>
      <c r="DC325" s="136"/>
      <c r="DE325" s="80"/>
      <c r="DF325" s="136"/>
      <c r="DG325" s="136"/>
      <c r="DH325" s="136"/>
      <c r="DI325" s="136"/>
      <c r="DJ325" s="136"/>
      <c r="DK325" s="136"/>
      <c r="DL325" s="136"/>
      <c r="DM325" s="136"/>
      <c r="DN325" s="136"/>
      <c r="DO325" s="136"/>
      <c r="DP325" s="136"/>
      <c r="DQ325" s="136"/>
      <c r="DR325" s="136"/>
      <c r="DT325" s="80"/>
      <c r="DU325" s="136"/>
      <c r="DV325" s="136"/>
      <c r="DW325" s="136"/>
      <c r="DX325" s="136"/>
      <c r="DY325" s="136"/>
      <c r="DZ325" s="136"/>
      <c r="EA325" s="136"/>
      <c r="EB325" s="136"/>
      <c r="EC325" s="136"/>
      <c r="ED325" s="136"/>
      <c r="EE325" s="136"/>
      <c r="EF325" s="136"/>
      <c r="EG325" s="136"/>
      <c r="EI325" s="80"/>
      <c r="EJ325" s="136"/>
      <c r="EK325" s="136"/>
      <c r="EL325" s="136"/>
      <c r="EM325" s="136"/>
      <c r="EN325" s="136"/>
      <c r="EO325" s="136"/>
      <c r="EP325" s="136"/>
      <c r="EQ325" s="136"/>
      <c r="ER325" s="136"/>
      <c r="ES325" s="136"/>
      <c r="ET325" s="136"/>
      <c r="EU325" s="136"/>
      <c r="EV325" s="136"/>
    </row>
    <row r="326" spans="16:184">
      <c r="S326" s="26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H326" s="80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6"/>
      <c r="AW326" s="80"/>
      <c r="AX326" s="136"/>
      <c r="AY326" s="136"/>
      <c r="AZ326" s="136"/>
      <c r="BA326" s="136"/>
      <c r="BB326" s="136"/>
      <c r="BC326" s="136"/>
      <c r="BD326" s="136"/>
      <c r="BE326" s="136"/>
      <c r="BF326" s="136"/>
      <c r="BG326" s="136"/>
      <c r="BH326" s="136"/>
      <c r="BI326" s="136"/>
      <c r="BJ326" s="136"/>
      <c r="BK326" s="62"/>
      <c r="BL326" s="80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62"/>
      <c r="CA326" s="80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P326" s="80"/>
      <c r="CQ326" s="136"/>
      <c r="CR326" s="136"/>
      <c r="CS326" s="136"/>
      <c r="CT326" s="136"/>
      <c r="CU326" s="136"/>
      <c r="CV326" s="136"/>
      <c r="CW326" s="136"/>
      <c r="CX326" s="136"/>
      <c r="CY326" s="136"/>
      <c r="CZ326" s="136"/>
      <c r="DA326" s="136"/>
      <c r="DB326" s="136"/>
      <c r="DC326" s="136"/>
      <c r="DE326" s="80"/>
      <c r="DF326" s="136"/>
      <c r="DG326" s="136"/>
      <c r="DH326" s="136"/>
      <c r="DI326" s="136"/>
      <c r="DJ326" s="136"/>
      <c r="DK326" s="136"/>
      <c r="DL326" s="136"/>
      <c r="DM326" s="136"/>
      <c r="DN326" s="136"/>
      <c r="DO326" s="136"/>
      <c r="DP326" s="136"/>
      <c r="DQ326" s="136"/>
      <c r="DR326" s="136"/>
      <c r="DT326" s="80"/>
      <c r="DU326" s="136"/>
      <c r="DV326" s="136"/>
      <c r="DW326" s="136"/>
      <c r="DX326" s="136"/>
      <c r="DY326" s="136"/>
      <c r="DZ326" s="136"/>
      <c r="EA326" s="136"/>
      <c r="EB326" s="136"/>
      <c r="EC326" s="136"/>
      <c r="ED326" s="136"/>
      <c r="EE326" s="136"/>
      <c r="EF326" s="136"/>
      <c r="EG326" s="136"/>
      <c r="EI326" s="80"/>
      <c r="EJ326" s="136"/>
      <c r="EK326" s="136"/>
      <c r="EL326" s="136"/>
      <c r="EM326" s="136"/>
      <c r="EN326" s="136"/>
      <c r="EO326" s="136"/>
      <c r="EP326" s="136"/>
      <c r="EQ326" s="136"/>
      <c r="ER326" s="136"/>
      <c r="ES326" s="136"/>
      <c r="ET326" s="136"/>
      <c r="EU326" s="136"/>
      <c r="EV326" s="136"/>
    </row>
    <row r="327" spans="16:184">
      <c r="S327" s="26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H327" s="80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6"/>
      <c r="AW327" s="80"/>
      <c r="AX327" s="136"/>
      <c r="AY327" s="136"/>
      <c r="AZ327" s="136"/>
      <c r="BA327" s="136"/>
      <c r="BB327" s="136"/>
      <c r="BC327" s="136"/>
      <c r="BD327" s="136"/>
      <c r="BE327" s="136"/>
      <c r="BF327" s="136"/>
      <c r="BG327" s="136"/>
      <c r="BH327" s="136"/>
      <c r="BI327" s="136"/>
      <c r="BJ327" s="136"/>
      <c r="BK327" s="62"/>
      <c r="BL327" s="80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62"/>
      <c r="CA327" s="80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P327" s="80"/>
      <c r="CQ327" s="136"/>
      <c r="CR327" s="136"/>
      <c r="CS327" s="136"/>
      <c r="CT327" s="136"/>
      <c r="CU327" s="136"/>
      <c r="CV327" s="136"/>
      <c r="CW327" s="136"/>
      <c r="CX327" s="136"/>
      <c r="CY327" s="136"/>
      <c r="CZ327" s="136"/>
      <c r="DA327" s="136"/>
      <c r="DB327" s="136"/>
      <c r="DC327" s="136"/>
      <c r="DE327" s="80"/>
      <c r="DF327" s="136"/>
      <c r="DG327" s="136"/>
      <c r="DH327" s="136"/>
      <c r="DI327" s="136"/>
      <c r="DJ327" s="136"/>
      <c r="DK327" s="136"/>
      <c r="DL327" s="136"/>
      <c r="DM327" s="136"/>
      <c r="DN327" s="136"/>
      <c r="DO327" s="136"/>
      <c r="DP327" s="136"/>
      <c r="DQ327" s="136"/>
      <c r="DR327" s="136"/>
      <c r="DT327" s="80"/>
      <c r="DU327" s="136"/>
      <c r="DV327" s="136"/>
      <c r="DW327" s="136"/>
      <c r="DX327" s="136"/>
      <c r="DY327" s="136"/>
      <c r="DZ327" s="136"/>
      <c r="EA327" s="136"/>
      <c r="EB327" s="136"/>
      <c r="EC327" s="136"/>
      <c r="ED327" s="136"/>
      <c r="EE327" s="136"/>
      <c r="EF327" s="136"/>
      <c r="EG327" s="136"/>
      <c r="EI327" s="80"/>
      <c r="EJ327" s="136"/>
      <c r="EK327" s="136"/>
      <c r="EL327" s="136"/>
      <c r="EM327" s="136"/>
      <c r="EN327" s="136"/>
      <c r="EO327" s="136"/>
      <c r="EP327" s="136"/>
      <c r="EQ327" s="136"/>
      <c r="ER327" s="136"/>
      <c r="ES327" s="136"/>
      <c r="ET327" s="136"/>
      <c r="EU327" s="136"/>
      <c r="EV327" s="136"/>
    </row>
    <row r="328" spans="16:184">
      <c r="S328" s="26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H328" s="80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6"/>
      <c r="AW328" s="80"/>
      <c r="AX328" s="136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62"/>
      <c r="BL328" s="80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62"/>
      <c r="CA328" s="80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P328" s="80"/>
      <c r="CQ328" s="136"/>
      <c r="CR328" s="136"/>
      <c r="CS328" s="136"/>
      <c r="CT328" s="136"/>
      <c r="CU328" s="136"/>
      <c r="CV328" s="136"/>
      <c r="CW328" s="136"/>
      <c r="CX328" s="136"/>
      <c r="CY328" s="136"/>
      <c r="CZ328" s="136"/>
      <c r="DA328" s="136"/>
      <c r="DB328" s="136"/>
      <c r="DC328" s="136"/>
      <c r="DE328" s="80"/>
      <c r="DF328" s="136"/>
      <c r="DG328" s="136"/>
      <c r="DH328" s="136"/>
      <c r="DI328" s="136"/>
      <c r="DJ328" s="136"/>
      <c r="DK328" s="136"/>
      <c r="DL328" s="136"/>
      <c r="DM328" s="136"/>
      <c r="DN328" s="136"/>
      <c r="DO328" s="136"/>
      <c r="DP328" s="136"/>
      <c r="DQ328" s="136"/>
      <c r="DR328" s="136"/>
      <c r="DT328" s="80"/>
      <c r="DU328" s="136"/>
      <c r="DV328" s="136"/>
      <c r="DW328" s="136"/>
      <c r="DX328" s="136"/>
      <c r="DY328" s="136"/>
      <c r="DZ328" s="136"/>
      <c r="EA328" s="136"/>
      <c r="EB328" s="136"/>
      <c r="EC328" s="136"/>
      <c r="ED328" s="136"/>
      <c r="EE328" s="136"/>
      <c r="EF328" s="136"/>
      <c r="EG328" s="136"/>
      <c r="EI328" s="80"/>
      <c r="EJ328" s="136"/>
      <c r="EK328" s="136"/>
      <c r="EL328" s="136"/>
      <c r="EM328" s="136"/>
      <c r="EN328" s="136"/>
      <c r="EO328" s="136"/>
      <c r="EP328" s="136"/>
      <c r="EQ328" s="136"/>
      <c r="ER328" s="136"/>
      <c r="ES328" s="136"/>
      <c r="ET328" s="136"/>
      <c r="EU328" s="136"/>
      <c r="EV328" s="136"/>
    </row>
    <row r="329" spans="16:184">
      <c r="S329" s="26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H329" s="80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6"/>
      <c r="AW329" s="80"/>
      <c r="AX329" s="136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62"/>
      <c r="BL329" s="80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62"/>
      <c r="CA329" s="80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P329" s="80"/>
      <c r="CQ329" s="136"/>
      <c r="CR329" s="136"/>
      <c r="CS329" s="136"/>
      <c r="CT329" s="136"/>
      <c r="CU329" s="136"/>
      <c r="CV329" s="136"/>
      <c r="CW329" s="136"/>
      <c r="CX329" s="136"/>
      <c r="CY329" s="136"/>
      <c r="CZ329" s="136"/>
      <c r="DA329" s="136"/>
      <c r="DB329" s="136"/>
      <c r="DC329" s="136"/>
      <c r="DE329" s="80"/>
      <c r="DF329" s="136"/>
      <c r="DG329" s="136"/>
      <c r="DH329" s="136"/>
      <c r="DI329" s="136"/>
      <c r="DJ329" s="136"/>
      <c r="DK329" s="136"/>
      <c r="DL329" s="136"/>
      <c r="DM329" s="136"/>
      <c r="DN329" s="136"/>
      <c r="DO329" s="136"/>
      <c r="DP329" s="136"/>
      <c r="DQ329" s="136"/>
      <c r="DR329" s="136"/>
      <c r="DT329" s="80"/>
      <c r="DU329" s="136"/>
      <c r="DV329" s="136"/>
      <c r="DW329" s="136"/>
      <c r="DX329" s="136"/>
      <c r="DY329" s="136"/>
      <c r="DZ329" s="136"/>
      <c r="EA329" s="136"/>
      <c r="EB329" s="136"/>
      <c r="EC329" s="136"/>
      <c r="ED329" s="136"/>
      <c r="EE329" s="136"/>
      <c r="EF329" s="136"/>
      <c r="EG329" s="136"/>
      <c r="EI329" s="80"/>
      <c r="EJ329" s="136"/>
      <c r="EK329" s="136"/>
      <c r="EL329" s="136"/>
      <c r="EM329" s="136"/>
      <c r="EN329" s="136"/>
      <c r="EO329" s="136"/>
      <c r="EP329" s="136"/>
      <c r="EQ329" s="136"/>
      <c r="ER329" s="136"/>
      <c r="ES329" s="136"/>
      <c r="ET329" s="136"/>
      <c r="EU329" s="136"/>
      <c r="EV329" s="136"/>
    </row>
    <row r="330" spans="16:184">
      <c r="S330" s="26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H330" s="80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6"/>
      <c r="AW330" s="80"/>
      <c r="AX330" s="136"/>
      <c r="AY330" s="136"/>
      <c r="AZ330" s="136"/>
      <c r="BA330" s="136"/>
      <c r="BB330" s="136"/>
      <c r="BC330" s="136"/>
      <c r="BD330" s="136"/>
      <c r="BE330" s="136"/>
      <c r="BF330" s="136"/>
      <c r="BG330" s="136"/>
      <c r="BH330" s="136"/>
      <c r="BI330" s="136"/>
      <c r="BJ330" s="136"/>
      <c r="BK330" s="62"/>
      <c r="BL330" s="80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62"/>
      <c r="CA330" s="80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P330" s="80"/>
      <c r="CQ330" s="136"/>
      <c r="CR330" s="136"/>
      <c r="CS330" s="136"/>
      <c r="CT330" s="136"/>
      <c r="CU330" s="136"/>
      <c r="CV330" s="136"/>
      <c r="CW330" s="136"/>
      <c r="CX330" s="136"/>
      <c r="CY330" s="136"/>
      <c r="CZ330" s="136"/>
      <c r="DA330" s="136"/>
      <c r="DB330" s="136"/>
      <c r="DC330" s="136"/>
      <c r="DE330" s="80"/>
      <c r="DF330" s="136"/>
      <c r="DG330" s="136"/>
      <c r="DH330" s="136"/>
      <c r="DI330" s="136"/>
      <c r="DJ330" s="136"/>
      <c r="DK330" s="136"/>
      <c r="DL330" s="136"/>
      <c r="DM330" s="136"/>
      <c r="DN330" s="136"/>
      <c r="DO330" s="136"/>
      <c r="DP330" s="136"/>
      <c r="DQ330" s="136"/>
      <c r="DR330" s="136"/>
      <c r="DT330" s="80"/>
      <c r="DU330" s="136"/>
      <c r="DV330" s="136"/>
      <c r="DW330" s="136"/>
      <c r="DX330" s="136"/>
      <c r="DY330" s="136"/>
      <c r="DZ330" s="136"/>
      <c r="EA330" s="136"/>
      <c r="EB330" s="136"/>
      <c r="EC330" s="136"/>
      <c r="ED330" s="136"/>
      <c r="EE330" s="136"/>
      <c r="EF330" s="136"/>
      <c r="EG330" s="136"/>
      <c r="EI330" s="80"/>
      <c r="EJ330" s="136"/>
      <c r="EK330" s="136"/>
      <c r="EL330" s="136"/>
      <c r="EM330" s="136"/>
      <c r="EN330" s="136"/>
      <c r="EO330" s="136"/>
      <c r="EP330" s="136"/>
      <c r="EQ330" s="136"/>
      <c r="ER330" s="136"/>
      <c r="ES330" s="136"/>
      <c r="ET330" s="136"/>
      <c r="EU330" s="136"/>
      <c r="EV330" s="136"/>
    </row>
    <row r="331" spans="16:184">
      <c r="Q331" s="95"/>
      <c r="S331" s="9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136"/>
      <c r="AZ331" s="136"/>
      <c r="BA331" s="136"/>
      <c r="BB331" s="136"/>
      <c r="BC331" s="136"/>
      <c r="BD331" s="136"/>
      <c r="BE331" s="136"/>
      <c r="BF331" s="136"/>
      <c r="BG331" s="136"/>
      <c r="BH331" s="136"/>
      <c r="BI331" s="136"/>
      <c r="BJ331" s="136"/>
      <c r="BK331" s="62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95"/>
      <c r="CQ331" s="95"/>
      <c r="CR331" s="95"/>
      <c r="CS331" s="95"/>
      <c r="CT331" s="95"/>
      <c r="CU331" s="95"/>
      <c r="CV331" s="95"/>
      <c r="CW331" s="95"/>
      <c r="CX331" s="95"/>
      <c r="CY331" s="95"/>
      <c r="CZ331" s="95"/>
      <c r="DA331" s="95"/>
      <c r="DB331" s="95"/>
      <c r="DC331" s="95"/>
      <c r="DD331" s="95"/>
      <c r="DE331" s="95"/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/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/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95"/>
      <c r="FG331" s="95"/>
      <c r="FH331" s="95"/>
      <c r="FI331" s="95"/>
      <c r="FJ331" s="95"/>
      <c r="FK331" s="95"/>
      <c r="FL331" s="95"/>
      <c r="FM331" s="95"/>
      <c r="FN331" s="95"/>
      <c r="FO331" s="95"/>
      <c r="FP331" s="95"/>
      <c r="FQ331" s="95"/>
      <c r="FR331" s="95"/>
      <c r="FS331" s="95"/>
      <c r="FT331" s="95"/>
      <c r="FU331" s="95"/>
      <c r="FV331" s="95"/>
      <c r="FW331" s="95"/>
      <c r="FX331" s="95"/>
      <c r="FY331" s="95"/>
      <c r="FZ331" s="95"/>
      <c r="GA331" s="95"/>
      <c r="GB331" s="95"/>
    </row>
    <row r="332" spans="16:184">
      <c r="S332" s="67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1"/>
      <c r="AH332" s="126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W332" s="126"/>
      <c r="AX332" s="80"/>
      <c r="AY332" s="136"/>
      <c r="AZ332" s="136"/>
      <c r="BA332" s="136"/>
      <c r="BB332" s="136"/>
      <c r="BC332" s="136"/>
      <c r="BD332" s="136"/>
      <c r="BE332" s="136"/>
      <c r="BF332" s="136"/>
      <c r="BG332" s="136"/>
      <c r="BH332" s="136"/>
      <c r="BI332" s="136"/>
      <c r="BJ332" s="136"/>
      <c r="BK332" s="62"/>
      <c r="BL332" s="126"/>
      <c r="BM332" s="80"/>
      <c r="BN332" s="80"/>
      <c r="BO332" s="80"/>
      <c r="BP332" s="80"/>
      <c r="BQ332" s="80"/>
      <c r="BR332" s="80"/>
      <c r="BS332" s="80"/>
      <c r="BT332" s="80"/>
      <c r="BU332" s="80"/>
      <c r="BV332" s="80"/>
      <c r="BW332" s="80"/>
      <c r="BX332" s="80"/>
      <c r="BY332" s="80"/>
      <c r="BZ332" s="62"/>
      <c r="CA332" s="126"/>
      <c r="CB332" s="80"/>
      <c r="CC332" s="80"/>
      <c r="CD332" s="80"/>
      <c r="CE332" s="80"/>
      <c r="CF332" s="80"/>
      <c r="CG332" s="80"/>
      <c r="CH332" s="80"/>
      <c r="CI332" s="80"/>
      <c r="CJ332" s="80"/>
      <c r="CK332" s="80"/>
      <c r="CL332" s="80"/>
      <c r="CM332" s="80"/>
      <c r="CN332" s="80"/>
      <c r="CP332" s="126"/>
      <c r="CQ332" s="80"/>
      <c r="CR332" s="80"/>
      <c r="CS332" s="80"/>
      <c r="CT332" s="80"/>
      <c r="CU332" s="80"/>
      <c r="CV332" s="80"/>
      <c r="CW332" s="80"/>
      <c r="CX332" s="80"/>
      <c r="CY332" s="80"/>
      <c r="CZ332" s="80"/>
      <c r="DA332" s="80"/>
      <c r="DB332" s="80"/>
      <c r="DC332" s="80"/>
      <c r="DE332" s="126"/>
      <c r="DF332" s="80"/>
      <c r="DG332" s="80"/>
      <c r="DH332" s="80"/>
      <c r="DI332" s="80"/>
      <c r="DJ332" s="80"/>
      <c r="DK332" s="80"/>
      <c r="DL332" s="80"/>
      <c r="DM332" s="80"/>
      <c r="DN332" s="80"/>
      <c r="DO332" s="80"/>
      <c r="DP332" s="80"/>
      <c r="DQ332" s="80"/>
      <c r="DR332" s="80"/>
      <c r="DT332" s="126"/>
      <c r="DU332" s="80"/>
      <c r="DV332" s="80"/>
      <c r="DW332" s="80"/>
      <c r="DX332" s="80"/>
      <c r="DY332" s="80"/>
      <c r="DZ332" s="80"/>
      <c r="EA332" s="80"/>
      <c r="EB332" s="80"/>
      <c r="EC332" s="80"/>
      <c r="ED332" s="80"/>
      <c r="EE332" s="80"/>
      <c r="EF332" s="80"/>
      <c r="EG332" s="80"/>
      <c r="EI332" s="126"/>
      <c r="EJ332" s="80"/>
      <c r="EK332" s="80"/>
      <c r="EL332" s="80"/>
      <c r="EM332" s="80"/>
      <c r="EN332" s="80"/>
      <c r="EO332" s="80"/>
      <c r="EP332" s="80"/>
      <c r="EQ332" s="80"/>
      <c r="ER332" s="80"/>
      <c r="ES332" s="80"/>
      <c r="ET332" s="80"/>
      <c r="EU332" s="80"/>
      <c r="EV332" s="80"/>
    </row>
    <row r="333" spans="16:184">
      <c r="P333" s="144"/>
      <c r="S333" s="26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23"/>
      <c r="AH333" s="80"/>
      <c r="AI333" s="140"/>
      <c r="AJ333" s="140"/>
      <c r="AK333" s="140"/>
      <c r="AL333" s="140"/>
      <c r="AM333" s="140"/>
      <c r="AN333" s="140"/>
      <c r="AO333" s="140"/>
      <c r="AP333" s="140"/>
      <c r="AQ333" s="140"/>
      <c r="AR333" s="140"/>
      <c r="AS333" s="140"/>
      <c r="AT333" s="140"/>
      <c r="AU333" s="140"/>
      <c r="AW333" s="80"/>
      <c r="AX333" s="140"/>
      <c r="AY333" s="136"/>
      <c r="AZ333" s="136"/>
      <c r="BA333" s="136"/>
      <c r="BB333" s="136"/>
      <c r="BC333" s="136"/>
      <c r="BD333" s="136"/>
      <c r="BE333" s="136"/>
      <c r="BF333" s="136"/>
      <c r="BG333" s="136"/>
      <c r="BH333" s="136"/>
      <c r="BI333" s="136"/>
      <c r="BJ333" s="136"/>
      <c r="BK333" s="62"/>
      <c r="BL333" s="80"/>
      <c r="BM333" s="140"/>
      <c r="BN333" s="140"/>
      <c r="BO333" s="140"/>
      <c r="BP333" s="140"/>
      <c r="BQ333" s="140"/>
      <c r="BR333" s="140"/>
      <c r="BS333" s="140"/>
      <c r="BT333" s="140"/>
      <c r="BU333" s="140"/>
      <c r="BV333" s="140"/>
      <c r="BW333" s="140"/>
      <c r="BX333" s="140"/>
      <c r="BY333" s="140"/>
      <c r="BZ333" s="62"/>
      <c r="CA333" s="80"/>
      <c r="CB333" s="140"/>
      <c r="CC333" s="140"/>
      <c r="CD333" s="140"/>
      <c r="CE333" s="140"/>
      <c r="CF333" s="140"/>
      <c r="CG333" s="140"/>
      <c r="CH333" s="140"/>
      <c r="CI333" s="140"/>
      <c r="CJ333" s="140"/>
      <c r="CK333" s="140"/>
      <c r="CL333" s="140"/>
      <c r="CM333" s="140"/>
      <c r="CN333" s="140"/>
      <c r="CP333" s="80"/>
      <c r="CQ333" s="140"/>
      <c r="CR333" s="140"/>
      <c r="CS333" s="140"/>
      <c r="CT333" s="140"/>
      <c r="CU333" s="140"/>
      <c r="CV333" s="140"/>
      <c r="CW333" s="140"/>
      <c r="CX333" s="140"/>
      <c r="CY333" s="140"/>
      <c r="CZ333" s="140"/>
      <c r="DA333" s="140"/>
      <c r="DB333" s="140"/>
      <c r="DC333" s="140"/>
      <c r="DE333" s="80"/>
      <c r="DF333" s="140"/>
      <c r="DG333" s="140"/>
      <c r="DH333" s="140"/>
      <c r="DI333" s="140"/>
      <c r="DJ333" s="140"/>
      <c r="DK333" s="140"/>
      <c r="DL333" s="140"/>
      <c r="DM333" s="140"/>
      <c r="DN333" s="140"/>
      <c r="DO333" s="140"/>
      <c r="DP333" s="140"/>
      <c r="DQ333" s="140"/>
      <c r="DR333" s="140"/>
      <c r="DT333" s="80"/>
      <c r="DU333" s="140"/>
      <c r="DV333" s="140"/>
      <c r="DW333" s="140"/>
      <c r="DX333" s="140"/>
      <c r="DY333" s="140"/>
      <c r="DZ333" s="140"/>
      <c r="EA333" s="140"/>
      <c r="EB333" s="140"/>
      <c r="EC333" s="140"/>
      <c r="ED333" s="140"/>
      <c r="EE333" s="140"/>
      <c r="EF333" s="140"/>
      <c r="EG333" s="140"/>
      <c r="EI333" s="80"/>
      <c r="EJ333" s="140"/>
      <c r="EK333" s="140"/>
      <c r="EL333" s="140"/>
      <c r="EM333" s="140"/>
      <c r="EN333" s="140"/>
      <c r="EO333" s="140"/>
      <c r="EP333" s="140"/>
      <c r="EQ333" s="140"/>
      <c r="ER333" s="140"/>
      <c r="ES333" s="140"/>
      <c r="ET333" s="140"/>
      <c r="EU333" s="140"/>
      <c r="EV333" s="140"/>
    </row>
    <row r="334" spans="16:184">
      <c r="S334" s="26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23"/>
      <c r="AH334" s="80"/>
      <c r="AI334" s="140"/>
      <c r="AJ334" s="140"/>
      <c r="AK334" s="140"/>
      <c r="AL334" s="140"/>
      <c r="AM334" s="140"/>
      <c r="AN334" s="140"/>
      <c r="AO334" s="140"/>
      <c r="AP334" s="140"/>
      <c r="AQ334" s="140"/>
      <c r="AR334" s="140"/>
      <c r="AS334" s="140"/>
      <c r="AT334" s="140"/>
      <c r="AU334" s="140"/>
      <c r="AW334" s="80"/>
      <c r="AX334" s="140"/>
      <c r="AY334" s="136"/>
      <c r="AZ334" s="136"/>
      <c r="BA334" s="136"/>
      <c r="BB334" s="136"/>
      <c r="BC334" s="136"/>
      <c r="BD334" s="136"/>
      <c r="BE334" s="136"/>
      <c r="BF334" s="136"/>
      <c r="BG334" s="136"/>
      <c r="BH334" s="136"/>
      <c r="BI334" s="136"/>
      <c r="BJ334" s="136"/>
      <c r="BK334" s="62"/>
      <c r="BL334" s="80"/>
      <c r="BM334" s="140"/>
      <c r="BN334" s="140"/>
      <c r="BO334" s="140"/>
      <c r="BP334" s="140"/>
      <c r="BQ334" s="140"/>
      <c r="BR334" s="140"/>
      <c r="BS334" s="140"/>
      <c r="BT334" s="140"/>
      <c r="BU334" s="140"/>
      <c r="BV334" s="140"/>
      <c r="BW334" s="140"/>
      <c r="BX334" s="140"/>
      <c r="BY334" s="140"/>
      <c r="BZ334" s="62"/>
      <c r="CA334" s="80"/>
      <c r="CB334" s="140"/>
      <c r="CC334" s="140"/>
      <c r="CD334" s="140"/>
      <c r="CE334" s="140"/>
      <c r="CF334" s="140"/>
      <c r="CG334" s="140"/>
      <c r="CH334" s="140"/>
      <c r="CI334" s="140"/>
      <c r="CJ334" s="140"/>
      <c r="CK334" s="140"/>
      <c r="CL334" s="140"/>
      <c r="CM334" s="140"/>
      <c r="CN334" s="140"/>
      <c r="CP334" s="80"/>
      <c r="CQ334" s="140"/>
      <c r="CR334" s="140"/>
      <c r="CS334" s="140"/>
      <c r="CT334" s="140"/>
      <c r="CU334" s="140"/>
      <c r="CV334" s="140"/>
      <c r="CW334" s="140"/>
      <c r="CX334" s="140"/>
      <c r="CY334" s="140"/>
      <c r="CZ334" s="140"/>
      <c r="DA334" s="140"/>
      <c r="DB334" s="140"/>
      <c r="DC334" s="140"/>
      <c r="DE334" s="80"/>
      <c r="DF334" s="140"/>
      <c r="DG334" s="140"/>
      <c r="DH334" s="140"/>
      <c r="DI334" s="140"/>
      <c r="DJ334" s="140"/>
      <c r="DK334" s="140"/>
      <c r="DL334" s="140"/>
      <c r="DM334" s="140"/>
      <c r="DN334" s="140"/>
      <c r="DO334" s="140"/>
      <c r="DP334" s="140"/>
      <c r="DQ334" s="140"/>
      <c r="DR334" s="140"/>
      <c r="DT334" s="80"/>
      <c r="DU334" s="140"/>
      <c r="DV334" s="140"/>
      <c r="DW334" s="140"/>
      <c r="DX334" s="140"/>
      <c r="DY334" s="140"/>
      <c r="DZ334" s="140"/>
      <c r="EA334" s="140"/>
      <c r="EB334" s="140"/>
      <c r="EC334" s="140"/>
      <c r="ED334" s="140"/>
      <c r="EE334" s="140"/>
      <c r="EF334" s="140"/>
      <c r="EG334" s="140"/>
      <c r="EI334" s="80"/>
      <c r="EJ334" s="140"/>
      <c r="EK334" s="140"/>
      <c r="EL334" s="140"/>
      <c r="EM334" s="140"/>
      <c r="EN334" s="140"/>
      <c r="EO334" s="140"/>
      <c r="EP334" s="140"/>
      <c r="EQ334" s="140"/>
      <c r="ER334" s="140"/>
      <c r="ES334" s="140"/>
      <c r="ET334" s="140"/>
      <c r="EU334" s="140"/>
      <c r="EV334" s="140"/>
    </row>
    <row r="335" spans="16:184">
      <c r="S335" s="26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23"/>
      <c r="AH335" s="80"/>
      <c r="AI335" s="140"/>
      <c r="AJ335" s="140"/>
      <c r="AK335" s="140"/>
      <c r="AL335" s="140"/>
      <c r="AM335" s="140"/>
      <c r="AN335" s="140"/>
      <c r="AO335" s="140"/>
      <c r="AP335" s="140"/>
      <c r="AQ335" s="140"/>
      <c r="AR335" s="140"/>
      <c r="AS335" s="140"/>
      <c r="AT335" s="140"/>
      <c r="AU335" s="140"/>
      <c r="AW335" s="80"/>
      <c r="AX335" s="140"/>
      <c r="AY335" s="136"/>
      <c r="AZ335" s="136"/>
      <c r="BA335" s="136"/>
      <c r="BB335" s="136"/>
      <c r="BC335" s="136"/>
      <c r="BD335" s="136"/>
      <c r="BE335" s="136"/>
      <c r="BF335" s="136"/>
      <c r="BG335" s="136"/>
      <c r="BH335" s="136"/>
      <c r="BI335" s="136"/>
      <c r="BJ335" s="136"/>
      <c r="BK335" s="62"/>
      <c r="BL335" s="80"/>
      <c r="BM335" s="140"/>
      <c r="BN335" s="140"/>
      <c r="BO335" s="140"/>
      <c r="BP335" s="140"/>
      <c r="BQ335" s="140"/>
      <c r="BR335" s="140"/>
      <c r="BS335" s="140"/>
      <c r="BT335" s="140"/>
      <c r="BU335" s="140"/>
      <c r="BV335" s="140"/>
      <c r="BW335" s="140"/>
      <c r="BX335" s="140"/>
      <c r="BY335" s="140"/>
      <c r="BZ335" s="62"/>
      <c r="CA335" s="80"/>
      <c r="CB335" s="140"/>
      <c r="CC335" s="140"/>
      <c r="CD335" s="140"/>
      <c r="CE335" s="140"/>
      <c r="CF335" s="140"/>
      <c r="CG335" s="140"/>
      <c r="CH335" s="140"/>
      <c r="CI335" s="140"/>
      <c r="CJ335" s="140"/>
      <c r="CK335" s="140"/>
      <c r="CL335" s="140"/>
      <c r="CM335" s="140"/>
      <c r="CN335" s="140"/>
      <c r="CP335" s="80"/>
      <c r="CQ335" s="140"/>
      <c r="CR335" s="140"/>
      <c r="CS335" s="140"/>
      <c r="CT335" s="140"/>
      <c r="CU335" s="140"/>
      <c r="CV335" s="140"/>
      <c r="CW335" s="140"/>
      <c r="CX335" s="140"/>
      <c r="CY335" s="140"/>
      <c r="CZ335" s="140"/>
      <c r="DA335" s="140"/>
      <c r="DB335" s="140"/>
      <c r="DC335" s="140"/>
      <c r="DE335" s="80"/>
      <c r="DF335" s="140"/>
      <c r="DG335" s="140"/>
      <c r="DH335" s="140"/>
      <c r="DI335" s="140"/>
      <c r="DJ335" s="140"/>
      <c r="DK335" s="140"/>
      <c r="DL335" s="140"/>
      <c r="DM335" s="140"/>
      <c r="DN335" s="140"/>
      <c r="DO335" s="140"/>
      <c r="DP335" s="140"/>
      <c r="DQ335" s="140"/>
      <c r="DR335" s="140"/>
      <c r="DT335" s="80"/>
      <c r="DU335" s="140"/>
      <c r="DV335" s="140"/>
      <c r="DW335" s="140"/>
      <c r="DX335" s="140"/>
      <c r="DY335" s="140"/>
      <c r="DZ335" s="140"/>
      <c r="EA335" s="140"/>
      <c r="EB335" s="140"/>
      <c r="EC335" s="140"/>
      <c r="ED335" s="140"/>
      <c r="EE335" s="140"/>
      <c r="EF335" s="140"/>
      <c r="EG335" s="140"/>
      <c r="EI335" s="80"/>
      <c r="EJ335" s="140"/>
      <c r="EK335" s="140"/>
      <c r="EL335" s="140"/>
      <c r="EM335" s="140"/>
      <c r="EN335" s="140"/>
      <c r="EO335" s="140"/>
      <c r="EP335" s="140"/>
      <c r="EQ335" s="140"/>
      <c r="ER335" s="140"/>
      <c r="ES335" s="140"/>
      <c r="ET335" s="140"/>
      <c r="EU335" s="140"/>
      <c r="EV335" s="140"/>
    </row>
    <row r="336" spans="16:184">
      <c r="S336" s="26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23"/>
      <c r="AH336" s="80"/>
      <c r="AI336" s="140"/>
      <c r="AJ336" s="140"/>
      <c r="AK336" s="140"/>
      <c r="AL336" s="140"/>
      <c r="AM336" s="140"/>
      <c r="AN336" s="140"/>
      <c r="AO336" s="140"/>
      <c r="AP336" s="140"/>
      <c r="AQ336" s="140"/>
      <c r="AR336" s="140"/>
      <c r="AS336" s="140"/>
      <c r="AT336" s="140"/>
      <c r="AU336" s="140"/>
      <c r="AW336" s="80"/>
      <c r="AX336" s="140"/>
      <c r="AY336" s="136"/>
      <c r="AZ336" s="136"/>
      <c r="BA336" s="136"/>
      <c r="BB336" s="136"/>
      <c r="BC336" s="136"/>
      <c r="BD336" s="136"/>
      <c r="BE336" s="136"/>
      <c r="BF336" s="136"/>
      <c r="BG336" s="136"/>
      <c r="BH336" s="136"/>
      <c r="BI336" s="136"/>
      <c r="BJ336" s="136"/>
      <c r="BK336" s="62"/>
      <c r="BL336" s="80"/>
      <c r="BM336" s="140"/>
      <c r="BN336" s="140"/>
      <c r="BO336" s="140"/>
      <c r="BP336" s="140"/>
      <c r="BQ336" s="140"/>
      <c r="BR336" s="140"/>
      <c r="BS336" s="140"/>
      <c r="BT336" s="140"/>
      <c r="BU336" s="140"/>
      <c r="BV336" s="140"/>
      <c r="BW336" s="140"/>
      <c r="BX336" s="140"/>
      <c r="BY336" s="140"/>
      <c r="BZ336" s="62"/>
      <c r="CA336" s="80"/>
      <c r="CB336" s="140"/>
      <c r="CC336" s="140"/>
      <c r="CD336" s="140"/>
      <c r="CE336" s="140"/>
      <c r="CF336" s="140"/>
      <c r="CG336" s="140"/>
      <c r="CH336" s="140"/>
      <c r="CI336" s="140"/>
      <c r="CJ336" s="140"/>
      <c r="CK336" s="140"/>
      <c r="CL336" s="140"/>
      <c r="CM336" s="140"/>
      <c r="CN336" s="140"/>
      <c r="CP336" s="80"/>
      <c r="CQ336" s="140"/>
      <c r="CR336" s="140"/>
      <c r="CS336" s="140"/>
      <c r="CT336" s="140"/>
      <c r="CU336" s="140"/>
      <c r="CV336" s="140"/>
      <c r="CW336" s="140"/>
      <c r="CX336" s="140"/>
      <c r="CY336" s="140"/>
      <c r="CZ336" s="140"/>
      <c r="DA336" s="140"/>
      <c r="DB336" s="140"/>
      <c r="DC336" s="140"/>
      <c r="DE336" s="80"/>
      <c r="DF336" s="140"/>
      <c r="DG336" s="140"/>
      <c r="DH336" s="140"/>
      <c r="DI336" s="140"/>
      <c r="DJ336" s="140"/>
      <c r="DK336" s="140"/>
      <c r="DL336" s="140"/>
      <c r="DM336" s="140"/>
      <c r="DN336" s="140"/>
      <c r="DO336" s="140"/>
      <c r="DP336" s="140"/>
      <c r="DQ336" s="140"/>
      <c r="DR336" s="140"/>
      <c r="DT336" s="80"/>
      <c r="DU336" s="140"/>
      <c r="DV336" s="140"/>
      <c r="DW336" s="140"/>
      <c r="DX336" s="140"/>
      <c r="DY336" s="140"/>
      <c r="DZ336" s="140"/>
      <c r="EA336" s="140"/>
      <c r="EB336" s="140"/>
      <c r="EC336" s="140"/>
      <c r="ED336" s="140"/>
      <c r="EE336" s="140"/>
      <c r="EF336" s="140"/>
      <c r="EG336" s="140"/>
      <c r="EI336" s="80"/>
      <c r="EJ336" s="140"/>
      <c r="EK336" s="140"/>
      <c r="EL336" s="140"/>
      <c r="EM336" s="140"/>
      <c r="EN336" s="140"/>
      <c r="EO336" s="140"/>
      <c r="EP336" s="140"/>
      <c r="EQ336" s="140"/>
      <c r="ER336" s="140"/>
      <c r="ES336" s="140"/>
      <c r="ET336" s="140"/>
      <c r="EU336" s="140"/>
      <c r="EV336" s="140"/>
    </row>
    <row r="337" spans="13:152">
      <c r="S337" s="26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23"/>
      <c r="AH337" s="80"/>
      <c r="AI337" s="140"/>
      <c r="AJ337" s="140"/>
      <c r="AK337" s="140"/>
      <c r="AL337" s="140"/>
      <c r="AM337" s="140"/>
      <c r="AN337" s="140"/>
      <c r="AO337" s="140"/>
      <c r="AP337" s="140"/>
      <c r="AQ337" s="140"/>
      <c r="AR337" s="140"/>
      <c r="AS337" s="140"/>
      <c r="AT337" s="140"/>
      <c r="AU337" s="140"/>
      <c r="AW337" s="80"/>
      <c r="AX337" s="140"/>
      <c r="AY337" s="136"/>
      <c r="AZ337" s="136"/>
      <c r="BA337" s="136"/>
      <c r="BB337" s="136"/>
      <c r="BC337" s="136"/>
      <c r="BD337" s="136"/>
      <c r="BE337" s="136"/>
      <c r="BF337" s="136"/>
      <c r="BG337" s="136"/>
      <c r="BH337" s="136"/>
      <c r="BI337" s="136"/>
      <c r="BJ337" s="136"/>
      <c r="BK337" s="62"/>
      <c r="BL337" s="80"/>
      <c r="BM337" s="140"/>
      <c r="BN337" s="140"/>
      <c r="BO337" s="140"/>
      <c r="BP337" s="140"/>
      <c r="BQ337" s="140"/>
      <c r="BR337" s="140"/>
      <c r="BS337" s="140"/>
      <c r="BT337" s="140"/>
      <c r="BU337" s="140"/>
      <c r="BV337" s="140"/>
      <c r="BW337" s="140"/>
      <c r="BX337" s="140"/>
      <c r="BY337" s="140"/>
      <c r="BZ337" s="62"/>
      <c r="CA337" s="80"/>
      <c r="CB337" s="140"/>
      <c r="CC337" s="140"/>
      <c r="CD337" s="140"/>
      <c r="CE337" s="140"/>
      <c r="CF337" s="140"/>
      <c r="CG337" s="140"/>
      <c r="CH337" s="140"/>
      <c r="CI337" s="140"/>
      <c r="CJ337" s="140"/>
      <c r="CK337" s="140"/>
      <c r="CL337" s="140"/>
      <c r="CM337" s="140"/>
      <c r="CN337" s="140"/>
      <c r="CP337" s="80"/>
      <c r="CQ337" s="140"/>
      <c r="CR337" s="140"/>
      <c r="CS337" s="140"/>
      <c r="CT337" s="140"/>
      <c r="CU337" s="140"/>
      <c r="CV337" s="140"/>
      <c r="CW337" s="140"/>
      <c r="CX337" s="140"/>
      <c r="CY337" s="140"/>
      <c r="CZ337" s="140"/>
      <c r="DA337" s="140"/>
      <c r="DB337" s="140"/>
      <c r="DC337" s="140"/>
      <c r="DE337" s="80"/>
      <c r="DF337" s="140"/>
      <c r="DG337" s="140"/>
      <c r="DH337" s="140"/>
      <c r="DI337" s="140"/>
      <c r="DJ337" s="140"/>
      <c r="DK337" s="140"/>
      <c r="DL337" s="140"/>
      <c r="DM337" s="140"/>
      <c r="DN337" s="140"/>
      <c r="DO337" s="140"/>
      <c r="DP337" s="140"/>
      <c r="DQ337" s="140"/>
      <c r="DR337" s="140"/>
      <c r="DT337" s="80"/>
      <c r="DU337" s="140"/>
      <c r="DV337" s="140"/>
      <c r="DW337" s="140"/>
      <c r="DX337" s="140"/>
      <c r="DY337" s="140"/>
      <c r="DZ337" s="140"/>
      <c r="EA337" s="140"/>
      <c r="EB337" s="140"/>
      <c r="EC337" s="140"/>
      <c r="ED337" s="140"/>
      <c r="EE337" s="140"/>
      <c r="EF337" s="140"/>
      <c r="EG337" s="140"/>
      <c r="EI337" s="80"/>
      <c r="EJ337" s="140"/>
      <c r="EK337" s="140"/>
      <c r="EL337" s="140"/>
      <c r="EM337" s="140"/>
      <c r="EN337" s="140"/>
      <c r="EO337" s="140"/>
      <c r="EP337" s="140"/>
      <c r="EQ337" s="140"/>
      <c r="ER337" s="140"/>
      <c r="ES337" s="140"/>
      <c r="ET337" s="140"/>
      <c r="EU337" s="140"/>
      <c r="EV337" s="140"/>
    </row>
    <row r="338" spans="13:152">
      <c r="S338" s="26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23"/>
      <c r="AH338" s="80"/>
      <c r="AI338" s="140"/>
      <c r="AJ338" s="140"/>
      <c r="AK338" s="140"/>
      <c r="AL338" s="140"/>
      <c r="AM338" s="140"/>
      <c r="AN338" s="140"/>
      <c r="AO338" s="140"/>
      <c r="AP338" s="140"/>
      <c r="AQ338" s="140"/>
      <c r="AR338" s="140"/>
      <c r="AS338" s="140"/>
      <c r="AT338" s="140"/>
      <c r="AU338" s="140"/>
      <c r="AW338" s="80"/>
      <c r="AX338" s="140"/>
      <c r="AY338" s="136"/>
      <c r="AZ338" s="136"/>
      <c r="BA338" s="136"/>
      <c r="BB338" s="136"/>
      <c r="BC338" s="136"/>
      <c r="BD338" s="136"/>
      <c r="BE338" s="136"/>
      <c r="BF338" s="136"/>
      <c r="BG338" s="136"/>
      <c r="BH338" s="136"/>
      <c r="BI338" s="136"/>
      <c r="BJ338" s="136"/>
      <c r="BK338" s="62"/>
      <c r="BL338" s="80"/>
      <c r="BM338" s="140"/>
      <c r="BN338" s="140"/>
      <c r="BO338" s="140"/>
      <c r="BP338" s="140"/>
      <c r="BQ338" s="140"/>
      <c r="BR338" s="140"/>
      <c r="BS338" s="140"/>
      <c r="BT338" s="140"/>
      <c r="BU338" s="140"/>
      <c r="BV338" s="140"/>
      <c r="BW338" s="140"/>
      <c r="BX338" s="140"/>
      <c r="BY338" s="140"/>
      <c r="BZ338" s="62"/>
      <c r="CA338" s="80"/>
      <c r="CB338" s="140"/>
      <c r="CC338" s="140"/>
      <c r="CD338" s="140"/>
      <c r="CE338" s="140"/>
      <c r="CF338" s="140"/>
      <c r="CG338" s="140"/>
      <c r="CH338" s="140"/>
      <c r="CI338" s="140"/>
      <c r="CJ338" s="140"/>
      <c r="CK338" s="140"/>
      <c r="CL338" s="140"/>
      <c r="CM338" s="140"/>
      <c r="CN338" s="140"/>
      <c r="CP338" s="80"/>
      <c r="CQ338" s="140"/>
      <c r="CR338" s="140"/>
      <c r="CS338" s="140"/>
      <c r="CT338" s="140"/>
      <c r="CU338" s="140"/>
      <c r="CV338" s="140"/>
      <c r="CW338" s="140"/>
      <c r="CX338" s="140"/>
      <c r="CY338" s="140"/>
      <c r="CZ338" s="140"/>
      <c r="DA338" s="140"/>
      <c r="DB338" s="140"/>
      <c r="DC338" s="140"/>
      <c r="DE338" s="80"/>
      <c r="DF338" s="140"/>
      <c r="DG338" s="140"/>
      <c r="DH338" s="140"/>
      <c r="DI338" s="140"/>
      <c r="DJ338" s="140"/>
      <c r="DK338" s="140"/>
      <c r="DL338" s="140"/>
      <c r="DM338" s="140"/>
      <c r="DN338" s="140"/>
      <c r="DO338" s="140"/>
      <c r="DP338" s="140"/>
      <c r="DQ338" s="140"/>
      <c r="DR338" s="140"/>
      <c r="DT338" s="80"/>
      <c r="DU338" s="140"/>
      <c r="DV338" s="140"/>
      <c r="DW338" s="140"/>
      <c r="DX338" s="140"/>
      <c r="DY338" s="140"/>
      <c r="DZ338" s="140"/>
      <c r="EA338" s="140"/>
      <c r="EB338" s="140"/>
      <c r="EC338" s="140"/>
      <c r="ED338" s="140"/>
      <c r="EE338" s="140"/>
      <c r="EF338" s="140"/>
      <c r="EG338" s="140"/>
      <c r="EI338" s="80"/>
      <c r="EJ338" s="140"/>
      <c r="EK338" s="140"/>
      <c r="EL338" s="140"/>
      <c r="EM338" s="140"/>
      <c r="EN338" s="140"/>
      <c r="EO338" s="140"/>
      <c r="EP338" s="140"/>
      <c r="EQ338" s="140"/>
      <c r="ER338" s="140"/>
      <c r="ES338" s="140"/>
      <c r="ET338" s="140"/>
      <c r="EU338" s="140"/>
      <c r="EV338" s="140"/>
    </row>
    <row r="339" spans="13:152">
      <c r="S339" s="26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23"/>
      <c r="AH339" s="80"/>
      <c r="AI339" s="140"/>
      <c r="AJ339" s="140"/>
      <c r="AK339" s="140"/>
      <c r="AL339" s="140"/>
      <c r="AM339" s="140"/>
      <c r="AN339" s="140"/>
      <c r="AO339" s="140"/>
      <c r="AP339" s="140"/>
      <c r="AQ339" s="140"/>
      <c r="AR339" s="140"/>
      <c r="AS339" s="140"/>
      <c r="AT339" s="140"/>
      <c r="AU339" s="140"/>
      <c r="AW339" s="80"/>
      <c r="AX339" s="140"/>
      <c r="AY339" s="136"/>
      <c r="AZ339" s="136"/>
      <c r="BA339" s="136"/>
      <c r="BB339" s="136"/>
      <c r="BC339" s="136"/>
      <c r="BD339" s="136"/>
      <c r="BE339" s="136"/>
      <c r="BF339" s="136"/>
      <c r="BG339" s="136"/>
      <c r="BH339" s="136"/>
      <c r="BI339" s="136"/>
      <c r="BJ339" s="136"/>
      <c r="BK339" s="62"/>
      <c r="BL339" s="80"/>
      <c r="BM339" s="140"/>
      <c r="BN339" s="140"/>
      <c r="BO339" s="140"/>
      <c r="BP339" s="140"/>
      <c r="BQ339" s="140"/>
      <c r="BR339" s="140"/>
      <c r="BS339" s="140"/>
      <c r="BT339" s="140"/>
      <c r="BU339" s="140"/>
      <c r="BV339" s="140"/>
      <c r="BW339" s="140"/>
      <c r="BX339" s="140"/>
      <c r="BY339" s="140"/>
      <c r="BZ339" s="62"/>
      <c r="CA339" s="80"/>
      <c r="CB339" s="140"/>
      <c r="CC339" s="140"/>
      <c r="CD339" s="140"/>
      <c r="CE339" s="140"/>
      <c r="CF339" s="140"/>
      <c r="CG339" s="140"/>
      <c r="CH339" s="140"/>
      <c r="CI339" s="140"/>
      <c r="CJ339" s="140"/>
      <c r="CK339" s="140"/>
      <c r="CL339" s="140"/>
      <c r="CM339" s="140"/>
      <c r="CN339" s="140"/>
      <c r="CP339" s="80"/>
      <c r="CQ339" s="140"/>
      <c r="CR339" s="140"/>
      <c r="CS339" s="140"/>
      <c r="CT339" s="140"/>
      <c r="CU339" s="140"/>
      <c r="CV339" s="140"/>
      <c r="CW339" s="140"/>
      <c r="CX339" s="140"/>
      <c r="CY339" s="140"/>
      <c r="CZ339" s="140"/>
      <c r="DA339" s="140"/>
      <c r="DB339" s="140"/>
      <c r="DC339" s="140"/>
      <c r="DE339" s="80"/>
      <c r="DF339" s="140"/>
      <c r="DG339" s="140"/>
      <c r="DH339" s="140"/>
      <c r="DI339" s="140"/>
      <c r="DJ339" s="140"/>
      <c r="DK339" s="140"/>
      <c r="DL339" s="140"/>
      <c r="DM339" s="140"/>
      <c r="DN339" s="140"/>
      <c r="DO339" s="140"/>
      <c r="DP339" s="140"/>
      <c r="DQ339" s="140"/>
      <c r="DR339" s="140"/>
      <c r="DT339" s="80"/>
      <c r="DU339" s="140"/>
      <c r="DV339" s="140"/>
      <c r="DW339" s="140"/>
      <c r="DX339" s="140"/>
      <c r="DY339" s="140"/>
      <c r="DZ339" s="140"/>
      <c r="EA339" s="140"/>
      <c r="EB339" s="140"/>
      <c r="EC339" s="140"/>
      <c r="ED339" s="140"/>
      <c r="EE339" s="140"/>
      <c r="EF339" s="140"/>
      <c r="EG339" s="140"/>
      <c r="EI339" s="80"/>
      <c r="EJ339" s="140"/>
      <c r="EK339" s="140"/>
      <c r="EL339" s="140"/>
      <c r="EM339" s="140"/>
      <c r="EN339" s="140"/>
      <c r="EO339" s="140"/>
      <c r="EP339" s="140"/>
      <c r="EQ339" s="140"/>
      <c r="ER339" s="140"/>
      <c r="ES339" s="140"/>
      <c r="ET339" s="140"/>
      <c r="EU339" s="140"/>
      <c r="EV339" s="140"/>
    </row>
    <row r="340" spans="13:152">
      <c r="S340" s="26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23"/>
      <c r="AH340" s="80"/>
      <c r="AI340" s="140"/>
      <c r="AJ340" s="140"/>
      <c r="AK340" s="140"/>
      <c r="AL340" s="140"/>
      <c r="AM340" s="140"/>
      <c r="AN340" s="140"/>
      <c r="AO340" s="140"/>
      <c r="AP340" s="140"/>
      <c r="AQ340" s="140"/>
      <c r="AR340" s="140"/>
      <c r="AS340" s="140"/>
      <c r="AT340" s="140"/>
      <c r="AU340" s="140"/>
      <c r="AW340" s="80"/>
      <c r="AX340" s="140"/>
      <c r="AY340" s="136"/>
      <c r="AZ340" s="136"/>
      <c r="BA340" s="136"/>
      <c r="BB340" s="136"/>
      <c r="BC340" s="136"/>
      <c r="BD340" s="136"/>
      <c r="BE340" s="136"/>
      <c r="BF340" s="136"/>
      <c r="BG340" s="136"/>
      <c r="BH340" s="136"/>
      <c r="BI340" s="136"/>
      <c r="BJ340" s="136"/>
      <c r="BK340" s="62"/>
      <c r="BL340" s="80"/>
      <c r="BM340" s="140"/>
      <c r="BN340" s="140"/>
      <c r="BO340" s="140"/>
      <c r="BP340" s="140"/>
      <c r="BQ340" s="140"/>
      <c r="BR340" s="140"/>
      <c r="BS340" s="140"/>
      <c r="BT340" s="140"/>
      <c r="BU340" s="140"/>
      <c r="BV340" s="140"/>
      <c r="BW340" s="140"/>
      <c r="BX340" s="140"/>
      <c r="BY340" s="140"/>
      <c r="BZ340" s="62"/>
      <c r="CA340" s="80"/>
      <c r="CB340" s="140"/>
      <c r="CC340" s="140"/>
      <c r="CD340" s="140"/>
      <c r="CE340" s="140"/>
      <c r="CF340" s="140"/>
      <c r="CG340" s="140"/>
      <c r="CH340" s="140"/>
      <c r="CI340" s="140"/>
      <c r="CJ340" s="140"/>
      <c r="CK340" s="140"/>
      <c r="CL340" s="140"/>
      <c r="CM340" s="140"/>
      <c r="CN340" s="140"/>
      <c r="CP340" s="80"/>
      <c r="CQ340" s="140"/>
      <c r="CR340" s="140"/>
      <c r="CS340" s="140"/>
      <c r="CT340" s="140"/>
      <c r="CU340" s="140"/>
      <c r="CV340" s="140"/>
      <c r="CW340" s="140"/>
      <c r="CX340" s="140"/>
      <c r="CY340" s="140"/>
      <c r="CZ340" s="140"/>
      <c r="DA340" s="140"/>
      <c r="DB340" s="140"/>
      <c r="DC340" s="140"/>
      <c r="DE340" s="80"/>
      <c r="DF340" s="140"/>
      <c r="DG340" s="140"/>
      <c r="DH340" s="140"/>
      <c r="DI340" s="140"/>
      <c r="DJ340" s="140"/>
      <c r="DK340" s="140"/>
      <c r="DL340" s="140"/>
      <c r="DM340" s="140"/>
      <c r="DN340" s="140"/>
      <c r="DO340" s="140"/>
      <c r="DP340" s="140"/>
      <c r="DQ340" s="140"/>
      <c r="DR340" s="140"/>
      <c r="DT340" s="80"/>
      <c r="DU340" s="140"/>
      <c r="DV340" s="140"/>
      <c r="DW340" s="140"/>
      <c r="DX340" s="140"/>
      <c r="DY340" s="140"/>
      <c r="DZ340" s="140"/>
      <c r="EA340" s="140"/>
      <c r="EB340" s="140"/>
      <c r="EC340" s="140"/>
      <c r="ED340" s="140"/>
      <c r="EE340" s="140"/>
      <c r="EF340" s="140"/>
      <c r="EG340" s="140"/>
      <c r="EI340" s="80"/>
      <c r="EJ340" s="140"/>
      <c r="EK340" s="140"/>
      <c r="EL340" s="140"/>
      <c r="EM340" s="140"/>
      <c r="EN340" s="140"/>
      <c r="EO340" s="140"/>
      <c r="EP340" s="140"/>
      <c r="EQ340" s="140"/>
      <c r="ER340" s="140"/>
      <c r="ES340" s="140"/>
      <c r="ET340" s="140"/>
      <c r="EU340" s="140"/>
      <c r="EV340" s="140"/>
    </row>
    <row r="341" spans="13:152">
      <c r="N341" s="101"/>
      <c r="O341" s="59"/>
      <c r="S341" s="26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23"/>
      <c r="AH341" s="80"/>
      <c r="AI341" s="140"/>
      <c r="AJ341" s="140"/>
      <c r="AK341" s="140"/>
      <c r="AL341" s="140"/>
      <c r="AM341" s="140"/>
      <c r="AN341" s="140"/>
      <c r="AO341" s="140"/>
      <c r="AP341" s="140"/>
      <c r="AQ341" s="140"/>
      <c r="AR341" s="140"/>
      <c r="AS341" s="140"/>
      <c r="AT341" s="140"/>
      <c r="AU341" s="140"/>
      <c r="AW341" s="80"/>
      <c r="AX341" s="140"/>
      <c r="AY341" s="136"/>
      <c r="AZ341" s="136"/>
      <c r="BA341" s="136"/>
      <c r="BB341" s="136"/>
      <c r="BC341" s="136"/>
      <c r="BD341" s="136"/>
      <c r="BE341" s="136"/>
      <c r="BF341" s="136"/>
      <c r="BG341" s="136"/>
      <c r="BH341" s="136"/>
      <c r="BI341" s="136"/>
      <c r="BJ341" s="136"/>
      <c r="BK341" s="62"/>
      <c r="BL341" s="80"/>
      <c r="BM341" s="140"/>
      <c r="BN341" s="140"/>
      <c r="BO341" s="140"/>
      <c r="BP341" s="140"/>
      <c r="BQ341" s="140"/>
      <c r="BR341" s="140"/>
      <c r="BS341" s="140"/>
      <c r="BT341" s="140"/>
      <c r="BU341" s="140"/>
      <c r="BV341" s="140"/>
      <c r="BW341" s="140"/>
      <c r="BX341" s="140"/>
      <c r="BY341" s="140"/>
      <c r="BZ341" s="62"/>
      <c r="CA341" s="80"/>
      <c r="CB341" s="140"/>
      <c r="CC341" s="140"/>
      <c r="CD341" s="140"/>
      <c r="CE341" s="140"/>
      <c r="CF341" s="140"/>
      <c r="CG341" s="140"/>
      <c r="CH341" s="140"/>
      <c r="CI341" s="140"/>
      <c r="CJ341" s="140"/>
      <c r="CK341" s="140"/>
      <c r="CL341" s="140"/>
      <c r="CM341" s="140"/>
      <c r="CN341" s="140"/>
      <c r="CP341" s="80"/>
      <c r="CQ341" s="140"/>
      <c r="CR341" s="140"/>
      <c r="CS341" s="140"/>
      <c r="CT341" s="140"/>
      <c r="CU341" s="140"/>
      <c r="CV341" s="140"/>
      <c r="CW341" s="140"/>
      <c r="CX341" s="140"/>
      <c r="CY341" s="140"/>
      <c r="CZ341" s="140"/>
      <c r="DA341" s="140"/>
      <c r="DB341" s="140"/>
      <c r="DC341" s="140"/>
      <c r="DE341" s="80"/>
      <c r="DF341" s="140"/>
      <c r="DG341" s="140"/>
      <c r="DH341" s="140"/>
      <c r="DI341" s="140"/>
      <c r="DJ341" s="140"/>
      <c r="DK341" s="140"/>
      <c r="DL341" s="140"/>
      <c r="DM341" s="140"/>
      <c r="DN341" s="140"/>
      <c r="DO341" s="140"/>
      <c r="DP341" s="140"/>
      <c r="DQ341" s="140"/>
      <c r="DR341" s="140"/>
      <c r="DT341" s="80"/>
      <c r="DU341" s="140"/>
      <c r="DV341" s="140"/>
      <c r="DW341" s="140"/>
      <c r="DX341" s="140"/>
      <c r="DY341" s="140"/>
      <c r="DZ341" s="140"/>
      <c r="EA341" s="140"/>
      <c r="EB341" s="140"/>
      <c r="EC341" s="140"/>
      <c r="ED341" s="140"/>
      <c r="EE341" s="140"/>
      <c r="EF341" s="140"/>
      <c r="EG341" s="140"/>
      <c r="EI341" s="80"/>
      <c r="EJ341" s="140"/>
      <c r="EK341" s="140"/>
      <c r="EL341" s="140"/>
      <c r="EM341" s="140"/>
      <c r="EN341" s="140"/>
      <c r="EO341" s="140"/>
      <c r="EP341" s="140"/>
      <c r="EQ341" s="140"/>
      <c r="ER341" s="140"/>
      <c r="ES341" s="140"/>
      <c r="ET341" s="140"/>
      <c r="EU341" s="140"/>
      <c r="EV341" s="140"/>
    </row>
    <row r="342" spans="13:152">
      <c r="S342" s="26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23"/>
      <c r="AH342" s="80"/>
      <c r="AI342" s="140"/>
      <c r="AJ342" s="140"/>
      <c r="AK342" s="140"/>
      <c r="AL342" s="140"/>
      <c r="AM342" s="140"/>
      <c r="AN342" s="140"/>
      <c r="AO342" s="140"/>
      <c r="AP342" s="140"/>
      <c r="AQ342" s="140"/>
      <c r="AR342" s="140"/>
      <c r="AS342" s="140"/>
      <c r="AT342" s="140"/>
      <c r="AU342" s="140"/>
      <c r="AW342" s="80"/>
      <c r="AX342" s="140"/>
      <c r="AY342" s="136"/>
      <c r="AZ342" s="136"/>
      <c r="BA342" s="136"/>
      <c r="BB342" s="136"/>
      <c r="BC342" s="136"/>
      <c r="BD342" s="136"/>
      <c r="BE342" s="136"/>
      <c r="BF342" s="136"/>
      <c r="BG342" s="136"/>
      <c r="BH342" s="136"/>
      <c r="BI342" s="136"/>
      <c r="BJ342" s="136"/>
      <c r="BK342" s="62"/>
      <c r="BL342" s="80"/>
      <c r="BM342" s="140"/>
      <c r="BN342" s="140"/>
      <c r="BO342" s="140"/>
      <c r="BP342" s="140"/>
      <c r="BQ342" s="140"/>
      <c r="BR342" s="140"/>
      <c r="BS342" s="140"/>
      <c r="BT342" s="140"/>
      <c r="BU342" s="140"/>
      <c r="BV342" s="140"/>
      <c r="BW342" s="140"/>
      <c r="BX342" s="140"/>
      <c r="BY342" s="140"/>
      <c r="BZ342" s="62"/>
      <c r="CA342" s="80"/>
      <c r="CB342" s="140"/>
      <c r="CC342" s="140"/>
      <c r="CD342" s="140"/>
      <c r="CE342" s="140"/>
      <c r="CF342" s="140"/>
      <c r="CG342" s="140"/>
      <c r="CH342" s="140"/>
      <c r="CI342" s="140"/>
      <c r="CJ342" s="140"/>
      <c r="CK342" s="140"/>
      <c r="CL342" s="140"/>
      <c r="CM342" s="140"/>
      <c r="CN342" s="140"/>
      <c r="CP342" s="80"/>
      <c r="CQ342" s="140"/>
      <c r="CR342" s="140"/>
      <c r="CS342" s="140"/>
      <c r="CT342" s="140"/>
      <c r="CU342" s="140"/>
      <c r="CV342" s="140"/>
      <c r="CW342" s="140"/>
      <c r="CX342" s="140"/>
      <c r="CY342" s="140"/>
      <c r="CZ342" s="140"/>
      <c r="DA342" s="140"/>
      <c r="DB342" s="140"/>
      <c r="DC342" s="140"/>
      <c r="DE342" s="80"/>
      <c r="DF342" s="140"/>
      <c r="DG342" s="140"/>
      <c r="DH342" s="140"/>
      <c r="DI342" s="140"/>
      <c r="DJ342" s="140"/>
      <c r="DK342" s="140"/>
      <c r="DL342" s="140"/>
      <c r="DM342" s="140"/>
      <c r="DN342" s="140"/>
      <c r="DO342" s="140"/>
      <c r="DP342" s="140"/>
      <c r="DQ342" s="140"/>
      <c r="DR342" s="140"/>
      <c r="DT342" s="80"/>
      <c r="DU342" s="140"/>
      <c r="DV342" s="140"/>
      <c r="DW342" s="140"/>
      <c r="DX342" s="140"/>
      <c r="DY342" s="140"/>
      <c r="DZ342" s="140"/>
      <c r="EA342" s="140"/>
      <c r="EB342" s="140"/>
      <c r="EC342" s="140"/>
      <c r="ED342" s="140"/>
      <c r="EE342" s="140"/>
      <c r="EF342" s="140"/>
      <c r="EG342" s="140"/>
      <c r="EI342" s="80"/>
      <c r="EJ342" s="140"/>
      <c r="EK342" s="140"/>
      <c r="EL342" s="140"/>
      <c r="EM342" s="140"/>
      <c r="EN342" s="140"/>
      <c r="EO342" s="140"/>
      <c r="EP342" s="140"/>
      <c r="EQ342" s="140"/>
      <c r="ER342" s="140"/>
      <c r="ES342" s="140"/>
      <c r="ET342" s="140"/>
      <c r="EU342" s="140"/>
      <c r="EV342" s="140"/>
    </row>
    <row r="343" spans="13:152">
      <c r="S343" s="26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23"/>
      <c r="AH343" s="80"/>
      <c r="AI343" s="140"/>
      <c r="AJ343" s="140"/>
      <c r="AK343" s="140"/>
      <c r="AL343" s="140"/>
      <c r="AM343" s="140"/>
      <c r="AN343" s="140"/>
      <c r="AO343" s="140"/>
      <c r="AP343" s="140"/>
      <c r="AQ343" s="140"/>
      <c r="AR343" s="140"/>
      <c r="AS343" s="140"/>
      <c r="AT343" s="140"/>
      <c r="AU343" s="140"/>
      <c r="AW343" s="80"/>
      <c r="AX343" s="140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80"/>
      <c r="BM343" s="140"/>
      <c r="BN343" s="140"/>
      <c r="BO343" s="140"/>
      <c r="BP343" s="140"/>
      <c r="BQ343" s="140"/>
      <c r="BR343" s="140"/>
      <c r="BS343" s="140"/>
      <c r="BT343" s="140"/>
      <c r="BU343" s="140"/>
      <c r="BV343" s="140"/>
      <c r="BW343" s="140"/>
      <c r="BX343" s="140"/>
      <c r="BY343" s="140"/>
      <c r="BZ343" s="62"/>
      <c r="CA343" s="80"/>
      <c r="CB343" s="140"/>
      <c r="CC343" s="140"/>
      <c r="CD343" s="140"/>
      <c r="CE343" s="140"/>
      <c r="CF343" s="140"/>
      <c r="CG343" s="140"/>
      <c r="CH343" s="140"/>
      <c r="CI343" s="140"/>
      <c r="CJ343" s="140"/>
      <c r="CK343" s="140"/>
      <c r="CL343" s="140"/>
      <c r="CM343" s="140"/>
      <c r="CN343" s="140"/>
      <c r="CP343" s="80"/>
      <c r="CQ343" s="140"/>
      <c r="CR343" s="140"/>
      <c r="CS343" s="140"/>
      <c r="CT343" s="140"/>
      <c r="CU343" s="140"/>
      <c r="CV343" s="140"/>
      <c r="CW343" s="140"/>
      <c r="CX343" s="140"/>
      <c r="CY343" s="140"/>
      <c r="CZ343" s="140"/>
      <c r="DA343" s="140"/>
      <c r="DB343" s="140"/>
      <c r="DC343" s="140"/>
      <c r="DE343" s="80"/>
      <c r="DF343" s="140"/>
      <c r="DG343" s="140"/>
      <c r="DH343" s="140"/>
      <c r="DI343" s="140"/>
      <c r="DJ343" s="140"/>
      <c r="DK343" s="140"/>
      <c r="DL343" s="140"/>
      <c r="DM343" s="140"/>
      <c r="DN343" s="140"/>
      <c r="DO343" s="140"/>
      <c r="DP343" s="140"/>
      <c r="DQ343" s="140"/>
      <c r="DR343" s="140"/>
      <c r="DT343" s="80"/>
      <c r="DU343" s="140"/>
      <c r="DV343" s="140"/>
      <c r="DW343" s="140"/>
      <c r="DX343" s="140"/>
      <c r="DY343" s="140"/>
      <c r="DZ343" s="140"/>
      <c r="EA343" s="140"/>
      <c r="EB343" s="140"/>
      <c r="EC343" s="140"/>
      <c r="ED343" s="140"/>
      <c r="EE343" s="140"/>
      <c r="EF343" s="140"/>
      <c r="EG343" s="140"/>
      <c r="EI343" s="80"/>
      <c r="EJ343" s="140"/>
      <c r="EK343" s="140"/>
      <c r="EL343" s="140"/>
      <c r="EM343" s="140"/>
      <c r="EN343" s="140"/>
      <c r="EO343" s="140"/>
      <c r="EP343" s="140"/>
      <c r="EQ343" s="140"/>
      <c r="ER343" s="140"/>
      <c r="ES343" s="140"/>
      <c r="ET343" s="140"/>
      <c r="EU343" s="140"/>
      <c r="EV343" s="140"/>
    </row>
    <row r="344" spans="13:152">
      <c r="S344" s="26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23"/>
      <c r="AH344" s="80"/>
      <c r="AI344" s="140"/>
      <c r="AJ344" s="140"/>
      <c r="AK344" s="140"/>
      <c r="AL344" s="140"/>
      <c r="AM344" s="140"/>
      <c r="AN344" s="140"/>
      <c r="AO344" s="140"/>
      <c r="AP344" s="140"/>
      <c r="AQ344" s="140"/>
      <c r="AR344" s="140"/>
      <c r="AS344" s="140"/>
      <c r="AT344" s="140"/>
      <c r="AU344" s="140"/>
      <c r="AW344" s="80"/>
      <c r="AX344" s="14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62"/>
      <c r="BL344" s="80"/>
      <c r="BM344" s="140"/>
      <c r="BN344" s="140"/>
      <c r="BO344" s="140"/>
      <c r="BP344" s="140"/>
      <c r="BQ344" s="140"/>
      <c r="BR344" s="140"/>
      <c r="BS344" s="140"/>
      <c r="BT344" s="140"/>
      <c r="BU344" s="140"/>
      <c r="BV344" s="140"/>
      <c r="BW344" s="140"/>
      <c r="BX344" s="140"/>
      <c r="BY344" s="140"/>
      <c r="BZ344" s="62"/>
      <c r="CA344" s="80"/>
      <c r="CB344" s="140"/>
      <c r="CC344" s="140"/>
      <c r="CD344" s="140"/>
      <c r="CE344" s="140"/>
      <c r="CF344" s="140"/>
      <c r="CG344" s="140"/>
      <c r="CH344" s="140"/>
      <c r="CI344" s="140"/>
      <c r="CJ344" s="140"/>
      <c r="CK344" s="140"/>
      <c r="CL344" s="140"/>
      <c r="CM344" s="140"/>
      <c r="CN344" s="140"/>
      <c r="CP344" s="80"/>
      <c r="CQ344" s="140"/>
      <c r="CR344" s="140"/>
      <c r="CS344" s="140"/>
      <c r="CT344" s="140"/>
      <c r="CU344" s="140"/>
      <c r="CV344" s="140"/>
      <c r="CW344" s="140"/>
      <c r="CX344" s="140"/>
      <c r="CY344" s="140"/>
      <c r="CZ344" s="140"/>
      <c r="DA344" s="140"/>
      <c r="DB344" s="140"/>
      <c r="DC344" s="140"/>
      <c r="DE344" s="80"/>
      <c r="DF344" s="140"/>
      <c r="DG344" s="140"/>
      <c r="DH344" s="140"/>
      <c r="DI344" s="140"/>
      <c r="DJ344" s="140"/>
      <c r="DK344" s="140"/>
      <c r="DL344" s="140"/>
      <c r="DM344" s="140"/>
      <c r="DN344" s="140"/>
      <c r="DO344" s="140"/>
      <c r="DP344" s="140"/>
      <c r="DQ344" s="140"/>
      <c r="DR344" s="140"/>
      <c r="DT344" s="80"/>
      <c r="DU344" s="140"/>
      <c r="DV344" s="140"/>
      <c r="DW344" s="140"/>
      <c r="DX344" s="140"/>
      <c r="DY344" s="140"/>
      <c r="DZ344" s="140"/>
      <c r="EA344" s="140"/>
      <c r="EB344" s="140"/>
      <c r="EC344" s="140"/>
      <c r="ED344" s="140"/>
      <c r="EE344" s="140"/>
      <c r="EF344" s="140"/>
      <c r="EG344" s="140"/>
      <c r="EI344" s="80"/>
      <c r="EJ344" s="140"/>
      <c r="EK344" s="140"/>
      <c r="EL344" s="140"/>
      <c r="EM344" s="140"/>
      <c r="EN344" s="140"/>
      <c r="EO344" s="140"/>
      <c r="EP344" s="140"/>
      <c r="EQ344" s="140"/>
      <c r="ER344" s="140"/>
      <c r="ES344" s="140"/>
      <c r="ET344" s="140"/>
      <c r="EU344" s="140"/>
      <c r="EV344" s="140"/>
    </row>
    <row r="345" spans="13:152">
      <c r="S345" s="26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23"/>
      <c r="AH345" s="80"/>
      <c r="AI345" s="140"/>
      <c r="AJ345" s="140"/>
      <c r="AK345" s="140"/>
      <c r="AL345" s="140"/>
      <c r="AM345" s="140"/>
      <c r="AN345" s="140"/>
      <c r="AO345" s="140"/>
      <c r="AP345" s="140"/>
      <c r="AQ345" s="140"/>
      <c r="AR345" s="140"/>
      <c r="AS345" s="140"/>
      <c r="AT345" s="140"/>
      <c r="AU345" s="140"/>
      <c r="AW345" s="80"/>
      <c r="AX345" s="140"/>
      <c r="AY345" s="140"/>
      <c r="AZ345" s="140"/>
      <c r="BA345" s="140"/>
      <c r="BB345" s="140"/>
      <c r="BC345" s="140"/>
      <c r="BD345" s="140"/>
      <c r="BE345" s="140"/>
      <c r="BF345" s="140"/>
      <c r="BG345" s="140"/>
      <c r="BH345" s="140"/>
      <c r="BI345" s="140"/>
      <c r="BJ345" s="140"/>
      <c r="BK345" s="62"/>
      <c r="BL345" s="80"/>
      <c r="BM345" s="140"/>
      <c r="BN345" s="140"/>
      <c r="BO345" s="140"/>
      <c r="BP345" s="140"/>
      <c r="BQ345" s="140"/>
      <c r="BR345" s="140"/>
      <c r="BS345" s="140"/>
      <c r="BT345" s="140"/>
      <c r="BU345" s="140"/>
      <c r="BV345" s="140"/>
      <c r="BW345" s="140"/>
      <c r="BX345" s="140"/>
      <c r="BY345" s="140"/>
      <c r="BZ345" s="62"/>
      <c r="CA345" s="80"/>
      <c r="CB345" s="140"/>
      <c r="CC345" s="140"/>
      <c r="CD345" s="140"/>
      <c r="CE345" s="140"/>
      <c r="CF345" s="140"/>
      <c r="CG345" s="140"/>
      <c r="CH345" s="140"/>
      <c r="CI345" s="140"/>
      <c r="CJ345" s="140"/>
      <c r="CK345" s="140"/>
      <c r="CL345" s="140"/>
      <c r="CM345" s="140"/>
      <c r="CN345" s="140"/>
      <c r="CP345" s="80"/>
      <c r="CQ345" s="140"/>
      <c r="CR345" s="140"/>
      <c r="CS345" s="140"/>
      <c r="CT345" s="140"/>
      <c r="CU345" s="140"/>
      <c r="CV345" s="140"/>
      <c r="CW345" s="140"/>
      <c r="CX345" s="140"/>
      <c r="CY345" s="140"/>
      <c r="CZ345" s="140"/>
      <c r="DA345" s="140"/>
      <c r="DB345" s="140"/>
      <c r="DC345" s="140"/>
      <c r="DE345" s="80"/>
      <c r="DF345" s="140"/>
      <c r="DG345" s="140"/>
      <c r="DH345" s="140"/>
      <c r="DI345" s="140"/>
      <c r="DJ345" s="140"/>
      <c r="DK345" s="140"/>
      <c r="DL345" s="140"/>
      <c r="DM345" s="140"/>
      <c r="DN345" s="140"/>
      <c r="DO345" s="140"/>
      <c r="DP345" s="140"/>
      <c r="DQ345" s="140"/>
      <c r="DR345" s="140"/>
      <c r="DT345" s="80"/>
      <c r="DU345" s="140"/>
      <c r="DV345" s="140"/>
      <c r="DW345" s="140"/>
      <c r="DX345" s="140"/>
      <c r="DY345" s="140"/>
      <c r="DZ345" s="140"/>
      <c r="EA345" s="140"/>
      <c r="EB345" s="140"/>
      <c r="EC345" s="140"/>
      <c r="ED345" s="140"/>
      <c r="EE345" s="140"/>
      <c r="EF345" s="140"/>
      <c r="EG345" s="140"/>
      <c r="EI345" s="80"/>
      <c r="EJ345" s="140"/>
      <c r="EK345" s="140"/>
      <c r="EL345" s="140"/>
      <c r="EM345" s="140"/>
      <c r="EN345" s="140"/>
      <c r="EO345" s="140"/>
      <c r="EP345" s="140"/>
      <c r="EQ345" s="140"/>
      <c r="ER345" s="140"/>
      <c r="ES345" s="140"/>
      <c r="ET345" s="140"/>
      <c r="EU345" s="140"/>
      <c r="EV345" s="140"/>
    </row>
    <row r="346" spans="13:152">
      <c r="S346" s="1"/>
      <c r="T346" s="144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23"/>
      <c r="AY346" s="140"/>
      <c r="AZ346" s="140"/>
      <c r="BA346" s="140"/>
      <c r="BB346" s="140"/>
      <c r="BC346" s="140"/>
      <c r="BD346" s="140"/>
      <c r="BE346" s="140"/>
      <c r="BF346" s="140"/>
      <c r="BG346" s="140"/>
      <c r="BH346" s="140"/>
      <c r="BI346" s="140"/>
      <c r="BJ346" s="140"/>
      <c r="BK346" s="62"/>
    </row>
    <row r="347" spans="13:152" ht="16.5" thickBot="1">
      <c r="Q347" s="9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Y347" s="140"/>
      <c r="AZ347" s="140"/>
      <c r="BA347" s="140"/>
      <c r="BB347" s="140"/>
      <c r="BC347" s="140"/>
      <c r="BD347" s="140"/>
      <c r="BE347" s="140"/>
      <c r="BF347" s="140"/>
      <c r="BG347" s="140"/>
      <c r="BH347" s="140"/>
      <c r="BI347" s="140"/>
      <c r="BJ347" s="140"/>
      <c r="BK347" s="62"/>
    </row>
    <row r="348" spans="13:152">
      <c r="M348" s="110"/>
      <c r="N348" s="257"/>
      <c r="O348" s="667"/>
      <c r="P348" s="662"/>
      <c r="Q348" s="152"/>
      <c r="S348" s="67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1"/>
      <c r="AY348" s="140"/>
      <c r="AZ348" s="140"/>
      <c r="BA348" s="140"/>
      <c r="BB348" s="140"/>
      <c r="BC348" s="140"/>
      <c r="BD348" s="140"/>
      <c r="BE348" s="140"/>
      <c r="BF348" s="140"/>
      <c r="BG348" s="140"/>
      <c r="BH348" s="140"/>
      <c r="BI348" s="140"/>
      <c r="BJ348" s="140"/>
      <c r="BK348" s="62"/>
    </row>
    <row r="349" spans="13:152">
      <c r="M349" s="115"/>
      <c r="N349" s="115"/>
      <c r="O349" s="259"/>
      <c r="P349" s="663"/>
      <c r="Q349" s="259"/>
      <c r="S349" s="80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23"/>
      <c r="AY349" s="140"/>
      <c r="AZ349" s="140"/>
      <c r="BA349" s="140"/>
      <c r="BB349" s="140"/>
      <c r="BC349" s="140"/>
      <c r="BD349" s="140"/>
      <c r="BE349" s="140"/>
      <c r="BF349" s="140"/>
      <c r="BG349" s="140"/>
      <c r="BH349" s="140"/>
      <c r="BI349" s="140"/>
      <c r="BJ349" s="140"/>
      <c r="BK349" s="62"/>
    </row>
    <row r="350" spans="13:152">
      <c r="M350" s="115"/>
      <c r="N350" s="115"/>
      <c r="O350" s="665"/>
      <c r="P350" s="663"/>
      <c r="Q350" s="259"/>
      <c r="S350" s="80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23"/>
      <c r="AY350" s="140"/>
      <c r="AZ350" s="140"/>
      <c r="BA350" s="140"/>
      <c r="BB350" s="140"/>
      <c r="BC350" s="140"/>
      <c r="BD350" s="140"/>
      <c r="BE350" s="140"/>
      <c r="BF350" s="140"/>
      <c r="BG350" s="140"/>
      <c r="BH350" s="140"/>
      <c r="BI350" s="140"/>
      <c r="BJ350" s="140"/>
      <c r="BK350" s="62"/>
    </row>
    <row r="351" spans="13:152" ht="16.5" thickBot="1">
      <c r="M351" s="115"/>
      <c r="N351" s="120"/>
      <c r="O351" s="664"/>
      <c r="P351" s="663"/>
      <c r="Q351" s="259"/>
      <c r="S351" s="80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55"/>
      <c r="AY351" s="140"/>
      <c r="AZ351" s="140"/>
      <c r="BA351" s="140"/>
      <c r="BB351" s="140"/>
      <c r="BC351" s="140"/>
      <c r="BD351" s="140"/>
      <c r="BE351" s="140"/>
      <c r="BF351" s="140"/>
      <c r="BG351" s="140"/>
      <c r="BH351" s="140"/>
      <c r="BI351" s="140"/>
      <c r="BJ351" s="140"/>
      <c r="BK351" s="62"/>
    </row>
    <row r="352" spans="13:152" ht="16.5" thickBot="1">
      <c r="M352" s="115"/>
      <c r="N352" s="663"/>
      <c r="O352" s="663"/>
      <c r="P352" s="663"/>
      <c r="Q352" s="259"/>
      <c r="S352" s="80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55"/>
      <c r="AY352" s="140"/>
      <c r="AZ352" s="140"/>
      <c r="BA352" s="140"/>
      <c r="BB352" s="140"/>
      <c r="BC352" s="140"/>
      <c r="BD352" s="140"/>
      <c r="BE352" s="140"/>
      <c r="BF352" s="140"/>
      <c r="BG352" s="140"/>
      <c r="BH352" s="140"/>
      <c r="BI352" s="140"/>
      <c r="BJ352" s="140"/>
      <c r="BK352" s="62"/>
    </row>
    <row r="353" spans="13:184">
      <c r="M353" s="156"/>
      <c r="N353" s="157"/>
      <c r="O353" s="663"/>
      <c r="P353" s="663"/>
      <c r="Q353" s="259"/>
      <c r="S353" s="80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55"/>
      <c r="AY353" s="140"/>
      <c r="AZ353" s="140"/>
      <c r="BA353" s="140"/>
      <c r="BB353" s="140"/>
      <c r="BC353" s="140"/>
      <c r="BD353" s="140"/>
      <c r="BE353" s="140"/>
      <c r="BF353" s="140"/>
      <c r="BG353" s="140"/>
      <c r="BH353" s="140"/>
      <c r="BI353" s="140"/>
      <c r="BJ353" s="140"/>
      <c r="BK353" s="62"/>
    </row>
    <row r="354" spans="13:184">
      <c r="M354" s="158"/>
      <c r="N354" s="159"/>
      <c r="O354" s="663"/>
      <c r="P354" s="663"/>
      <c r="Q354" s="259"/>
      <c r="S354" s="80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55"/>
      <c r="AY354" s="140"/>
      <c r="AZ354" s="140"/>
      <c r="BA354" s="140"/>
      <c r="BB354" s="140"/>
      <c r="BC354" s="140"/>
      <c r="BD354" s="140"/>
      <c r="BE354" s="140"/>
      <c r="BF354" s="140"/>
      <c r="BG354" s="140"/>
      <c r="BH354" s="140"/>
      <c r="BI354" s="140"/>
      <c r="BJ354" s="140"/>
      <c r="BK354" s="62"/>
    </row>
    <row r="355" spans="13:184">
      <c r="M355" s="158"/>
      <c r="N355" s="159"/>
      <c r="O355" s="663"/>
      <c r="P355" s="663"/>
      <c r="Q355" s="259"/>
      <c r="R355" s="95"/>
      <c r="S355" s="80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55"/>
      <c r="AY355" s="140"/>
      <c r="AZ355" s="140"/>
      <c r="BA355" s="140"/>
      <c r="BB355" s="140"/>
      <c r="BC355" s="140"/>
      <c r="BD355" s="140"/>
      <c r="BE355" s="140"/>
      <c r="BF355" s="140"/>
      <c r="BG355" s="140"/>
      <c r="BH355" s="140"/>
      <c r="BI355" s="140"/>
      <c r="BJ355" s="140"/>
      <c r="BK355" s="62"/>
    </row>
    <row r="356" spans="13:184">
      <c r="M356" s="158"/>
      <c r="N356" s="159"/>
      <c r="O356" s="663"/>
      <c r="P356" s="663"/>
      <c r="Q356" s="259"/>
      <c r="S356" s="80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55"/>
      <c r="AY356" s="140"/>
      <c r="AZ356" s="140"/>
      <c r="BA356" s="140"/>
      <c r="BB356" s="140"/>
      <c r="BC356" s="140"/>
      <c r="BD356" s="140"/>
      <c r="BE356" s="140"/>
      <c r="BF356" s="140"/>
      <c r="BG356" s="140"/>
      <c r="BH356" s="140"/>
      <c r="BI356" s="140"/>
      <c r="BJ356" s="140"/>
      <c r="BK356" s="62"/>
    </row>
    <row r="357" spans="13:184" ht="16.5" thickBot="1">
      <c r="M357" s="160"/>
      <c r="N357" s="161"/>
      <c r="O357" s="663"/>
      <c r="P357" s="663"/>
      <c r="Q357" s="259"/>
      <c r="S357" s="80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55"/>
      <c r="AY357" s="140"/>
      <c r="AZ357" s="140"/>
      <c r="BA357" s="140"/>
      <c r="BB357" s="140"/>
      <c r="BC357" s="140"/>
      <c r="BD357" s="140"/>
      <c r="BE357" s="140"/>
      <c r="BF357" s="140"/>
      <c r="BG357" s="140"/>
      <c r="BH357" s="140"/>
      <c r="BI357" s="140"/>
      <c r="BJ357" s="140"/>
      <c r="BK357" s="62"/>
    </row>
    <row r="358" spans="13:184" ht="16.5" thickBot="1">
      <c r="M358" s="160"/>
      <c r="N358" s="161"/>
      <c r="O358" s="663"/>
      <c r="P358" s="663"/>
      <c r="Q358" s="259"/>
      <c r="S358" s="26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55"/>
    </row>
    <row r="359" spans="13:184" ht="16.5" thickBot="1">
      <c r="M359" s="160"/>
      <c r="N359" s="161"/>
      <c r="O359" s="663"/>
      <c r="P359" s="663"/>
      <c r="Q359" s="259"/>
      <c r="S359" s="26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23"/>
    </row>
    <row r="360" spans="13:184">
      <c r="M360" s="115"/>
      <c r="N360" s="663"/>
      <c r="O360" s="663"/>
      <c r="P360" s="663"/>
      <c r="Q360" s="259"/>
      <c r="S360" s="26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23"/>
    </row>
    <row r="361" spans="13:184" ht="16.5" thickBot="1">
      <c r="M361" s="120"/>
      <c r="N361" s="121"/>
      <c r="O361" s="121"/>
      <c r="P361" s="121"/>
      <c r="Q361" s="260"/>
      <c r="S361" s="26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23"/>
    </row>
    <row r="362" spans="13:184">
      <c r="S362" s="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5"/>
    </row>
    <row r="363" spans="13:184">
      <c r="O363" s="64"/>
      <c r="P363" s="64"/>
      <c r="Q363" s="95"/>
      <c r="S363" s="9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  <c r="CM363" s="95"/>
      <c r="CN363" s="95"/>
      <c r="CO363" s="95"/>
      <c r="CP363" s="95"/>
      <c r="CQ363" s="95"/>
      <c r="CR363" s="95"/>
      <c r="CS363" s="95"/>
      <c r="CT363" s="95"/>
      <c r="CU363" s="95"/>
      <c r="CV363" s="95"/>
      <c r="CW363" s="95"/>
      <c r="CX363" s="95"/>
      <c r="CY363" s="95"/>
      <c r="CZ363" s="95"/>
      <c r="DA363" s="95"/>
      <c r="DB363" s="95"/>
      <c r="DC363" s="95"/>
      <c r="DD363" s="95"/>
      <c r="DE363" s="95"/>
      <c r="DF363" s="95"/>
      <c r="DG363" s="95"/>
      <c r="DH363" s="95"/>
      <c r="DI363" s="95"/>
      <c r="DJ363" s="95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/>
      <c r="DU363" s="95"/>
      <c r="DV363" s="95"/>
      <c r="DW363" s="95"/>
      <c r="DX363" s="95"/>
      <c r="DY363" s="95"/>
      <c r="DZ363" s="95"/>
      <c r="EA363" s="95"/>
      <c r="EB363" s="95"/>
      <c r="EC363" s="95"/>
      <c r="ED363" s="95"/>
      <c r="EE363" s="95"/>
      <c r="EF363" s="95"/>
      <c r="EG363" s="95"/>
      <c r="EH363" s="95"/>
      <c r="EI363" s="95"/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/>
      <c r="EY363" s="95"/>
      <c r="EZ363" s="95"/>
      <c r="FA363" s="95"/>
      <c r="FB363" s="95"/>
      <c r="FC363" s="95"/>
      <c r="FD363" s="95"/>
      <c r="FE363" s="95"/>
      <c r="FF363" s="95"/>
      <c r="FG363" s="95"/>
      <c r="FH363" s="95"/>
      <c r="FI363" s="95"/>
      <c r="FJ363" s="95"/>
      <c r="FK363" s="95"/>
      <c r="FL363" s="95"/>
      <c r="FM363" s="95"/>
      <c r="FN363" s="95"/>
      <c r="FO363" s="95"/>
      <c r="FP363" s="95"/>
      <c r="FQ363" s="95"/>
      <c r="FR363" s="95"/>
      <c r="FS363" s="95"/>
      <c r="FT363" s="95"/>
      <c r="FU363" s="95"/>
      <c r="FV363" s="95"/>
      <c r="FW363" s="95"/>
      <c r="FX363" s="95"/>
      <c r="FY363" s="95"/>
      <c r="FZ363" s="95"/>
      <c r="GA363" s="95"/>
      <c r="GB363" s="95"/>
    </row>
    <row r="364" spans="13:184">
      <c r="Q364" s="261"/>
      <c r="S364" s="67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1"/>
      <c r="AH364" s="126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62"/>
      <c r="AW364" s="126"/>
      <c r="AX364" s="165"/>
      <c r="BL364" s="126"/>
      <c r="BM364" s="165"/>
      <c r="BN364" s="165"/>
      <c r="BO364" s="165"/>
      <c r="BP364" s="165"/>
      <c r="BQ364" s="165"/>
      <c r="BR364" s="165"/>
      <c r="BS364" s="165"/>
      <c r="BT364" s="165"/>
      <c r="BU364" s="165"/>
      <c r="BV364" s="165"/>
      <c r="BW364" s="165"/>
      <c r="BX364" s="165"/>
      <c r="BY364" s="165"/>
      <c r="BZ364" s="62"/>
      <c r="CA364" s="126"/>
      <c r="CB364" s="165"/>
      <c r="CC364" s="165"/>
      <c r="CD364" s="165"/>
      <c r="CE364" s="165"/>
      <c r="CF364" s="165"/>
      <c r="CG364" s="165"/>
      <c r="CH364" s="165"/>
      <c r="CI364" s="165"/>
      <c r="CJ364" s="165"/>
      <c r="CK364" s="165"/>
      <c r="CL364" s="165"/>
      <c r="CM364" s="165"/>
      <c r="CN364" s="165"/>
      <c r="CP364" s="126"/>
      <c r="CQ364" s="165"/>
      <c r="CR364" s="165"/>
      <c r="CS364" s="165"/>
      <c r="CT364" s="165"/>
      <c r="CU364" s="165"/>
      <c r="CV364" s="165"/>
      <c r="CW364" s="165"/>
      <c r="CX364" s="165"/>
      <c r="CY364" s="165"/>
      <c r="CZ364" s="165"/>
      <c r="DA364" s="165"/>
      <c r="DB364" s="165"/>
      <c r="DC364" s="165"/>
      <c r="DE364" s="126"/>
      <c r="DF364" s="165"/>
      <c r="DG364" s="165"/>
      <c r="DH364" s="165"/>
      <c r="DI364" s="165"/>
      <c r="DJ364" s="165"/>
      <c r="DK364" s="165"/>
      <c r="DL364" s="165"/>
      <c r="DM364" s="165"/>
      <c r="DN364" s="165"/>
      <c r="DO364" s="165"/>
      <c r="DP364" s="165"/>
      <c r="DQ364" s="165"/>
      <c r="DR364" s="165"/>
      <c r="DT364" s="126"/>
      <c r="DU364" s="165"/>
      <c r="DV364" s="165"/>
      <c r="DW364" s="165"/>
      <c r="DX364" s="165"/>
      <c r="DY364" s="165"/>
      <c r="DZ364" s="165"/>
      <c r="EA364" s="165"/>
      <c r="EB364" s="165"/>
      <c r="EC364" s="165"/>
      <c r="ED364" s="165"/>
      <c r="EE364" s="165"/>
      <c r="EF364" s="165"/>
      <c r="EG364" s="165"/>
      <c r="EI364" s="126"/>
      <c r="EJ364" s="165"/>
      <c r="EK364" s="165"/>
      <c r="EL364" s="165"/>
      <c r="EM364" s="165"/>
      <c r="EN364" s="165"/>
      <c r="EO364" s="165"/>
      <c r="EP364" s="165"/>
      <c r="EQ364" s="165"/>
      <c r="ER364" s="165"/>
      <c r="ES364" s="165"/>
      <c r="ET364" s="165"/>
      <c r="EU364" s="165"/>
      <c r="EV364" s="165"/>
      <c r="EX364" s="126"/>
      <c r="EY364" s="165"/>
      <c r="EZ364" s="165"/>
      <c r="FA364" s="165"/>
      <c r="FB364" s="165"/>
      <c r="FC364" s="165"/>
      <c r="FD364" s="165"/>
      <c r="FE364" s="165"/>
      <c r="FF364" s="165"/>
      <c r="FG364" s="165"/>
      <c r="FH364" s="165"/>
      <c r="FI364" s="165"/>
      <c r="FJ364" s="165"/>
      <c r="FK364" s="165"/>
      <c r="FM364" s="126"/>
      <c r="FN364" s="165"/>
      <c r="FO364" s="165"/>
      <c r="FP364" s="165"/>
      <c r="FQ364" s="165"/>
      <c r="FR364" s="165"/>
      <c r="FS364" s="165"/>
      <c r="FT364" s="165"/>
      <c r="FU364" s="165"/>
      <c r="FV364" s="165"/>
      <c r="FW364" s="165"/>
      <c r="FX364" s="165"/>
      <c r="FY364" s="165"/>
      <c r="FZ364" s="165"/>
    </row>
    <row r="365" spans="13:184">
      <c r="S365" s="26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59"/>
      <c r="AH365" s="80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62"/>
      <c r="AW365" s="80"/>
      <c r="AX365" s="104"/>
      <c r="BL365" s="80"/>
      <c r="BM365" s="104"/>
      <c r="BN365" s="104"/>
      <c r="BO365" s="104"/>
      <c r="BP365" s="104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62"/>
      <c r="CA365" s="80"/>
      <c r="CB365" s="104"/>
      <c r="CC365" s="104"/>
      <c r="CD365" s="104"/>
      <c r="CE365" s="104"/>
      <c r="CF365" s="104"/>
      <c r="CG365" s="104"/>
      <c r="CH365" s="104"/>
      <c r="CI365" s="104"/>
      <c r="CJ365" s="104"/>
      <c r="CK365" s="104"/>
      <c r="CL365" s="104"/>
      <c r="CM365" s="104"/>
      <c r="CN365" s="104"/>
      <c r="CP365" s="80"/>
      <c r="CQ365" s="104"/>
      <c r="CR365" s="104"/>
      <c r="CS365" s="104"/>
      <c r="CT365" s="104"/>
      <c r="CU365" s="104"/>
      <c r="CV365" s="104"/>
      <c r="CW365" s="104"/>
      <c r="CX365" s="104"/>
      <c r="CY365" s="104"/>
      <c r="CZ365" s="104"/>
      <c r="DA365" s="104"/>
      <c r="DB365" s="104"/>
      <c r="DC365" s="104"/>
      <c r="DE365" s="80"/>
      <c r="DF365" s="104"/>
      <c r="DG365" s="104"/>
      <c r="DH365" s="104"/>
      <c r="DI365" s="104"/>
      <c r="DJ365" s="104"/>
      <c r="DK365" s="104"/>
      <c r="DL365" s="104"/>
      <c r="DM365" s="104"/>
      <c r="DN365" s="104"/>
      <c r="DO365" s="104"/>
      <c r="DP365" s="104"/>
      <c r="DQ365" s="104"/>
      <c r="DR365" s="104"/>
      <c r="DT365" s="80"/>
      <c r="DU365" s="104"/>
      <c r="DV365" s="104"/>
      <c r="DW365" s="104"/>
      <c r="DX365" s="104"/>
      <c r="DY365" s="104"/>
      <c r="DZ365" s="104"/>
      <c r="EA365" s="104"/>
      <c r="EB365" s="104"/>
      <c r="EC365" s="104"/>
      <c r="ED365" s="104"/>
      <c r="EE365" s="104"/>
      <c r="EF365" s="104"/>
      <c r="EG365" s="104"/>
      <c r="EI365" s="80"/>
      <c r="EJ365" s="104"/>
      <c r="EK365" s="104"/>
      <c r="EL365" s="104"/>
      <c r="EM365" s="104"/>
      <c r="EN365" s="104"/>
      <c r="EO365" s="104"/>
      <c r="EP365" s="104"/>
      <c r="EQ365" s="104"/>
      <c r="ER365" s="104"/>
      <c r="ES365" s="104"/>
      <c r="ET365" s="104"/>
      <c r="EU365" s="104"/>
      <c r="EV365" s="104"/>
      <c r="EX365" s="80"/>
      <c r="EY365" s="104"/>
      <c r="EZ365" s="104"/>
      <c r="FA365" s="104"/>
      <c r="FB365" s="104"/>
      <c r="FC365" s="104"/>
      <c r="FD365" s="104"/>
      <c r="FE365" s="104"/>
      <c r="FF365" s="104"/>
      <c r="FG365" s="104"/>
      <c r="FH365" s="104"/>
      <c r="FI365" s="104"/>
      <c r="FJ365" s="104"/>
      <c r="FK365" s="104"/>
      <c r="FM365" s="80"/>
      <c r="FN365" s="104"/>
      <c r="FO365" s="104"/>
      <c r="FP365" s="104"/>
      <c r="FQ365" s="104"/>
      <c r="FR365" s="104"/>
      <c r="FS365" s="104"/>
      <c r="FT365" s="104"/>
      <c r="FU365" s="104"/>
      <c r="FV365" s="104"/>
      <c r="FW365" s="104"/>
      <c r="FX365" s="104"/>
      <c r="FY365" s="104"/>
      <c r="FZ365" s="104"/>
    </row>
    <row r="366" spans="13:184">
      <c r="S366" s="26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59"/>
      <c r="AH366" s="80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62"/>
      <c r="AW366" s="80"/>
      <c r="AX366" s="104"/>
      <c r="BL366" s="80"/>
      <c r="BM366" s="104"/>
      <c r="BN366" s="104"/>
      <c r="BO366" s="104"/>
      <c r="BP366" s="104"/>
      <c r="BQ366" s="104"/>
      <c r="BR366" s="104"/>
      <c r="BS366" s="104"/>
      <c r="BT366" s="104"/>
      <c r="BU366" s="104"/>
      <c r="BV366" s="104"/>
      <c r="BW366" s="104"/>
      <c r="BX366" s="104"/>
      <c r="BY366" s="104"/>
      <c r="BZ366" s="62"/>
      <c r="CA366" s="80"/>
      <c r="CB366" s="104"/>
      <c r="CC366" s="104"/>
      <c r="CD366" s="104"/>
      <c r="CE366" s="104"/>
      <c r="CF366" s="104"/>
      <c r="CG366" s="104"/>
      <c r="CH366" s="104"/>
      <c r="CI366" s="104"/>
      <c r="CJ366" s="104"/>
      <c r="CK366" s="104"/>
      <c r="CL366" s="104"/>
      <c r="CM366" s="104"/>
      <c r="CN366" s="104"/>
      <c r="CP366" s="80"/>
      <c r="CQ366" s="104"/>
      <c r="CR366" s="104"/>
      <c r="CS366" s="104"/>
      <c r="CT366" s="104"/>
      <c r="CU366" s="104"/>
      <c r="CV366" s="104"/>
      <c r="CW366" s="104"/>
      <c r="CX366" s="104"/>
      <c r="CY366" s="104"/>
      <c r="CZ366" s="104"/>
      <c r="DA366" s="104"/>
      <c r="DB366" s="104"/>
      <c r="DC366" s="104"/>
      <c r="DE366" s="80"/>
      <c r="DF366" s="104"/>
      <c r="DG366" s="104"/>
      <c r="DH366" s="104"/>
      <c r="DI366" s="104"/>
      <c r="DJ366" s="104"/>
      <c r="DK366" s="104"/>
      <c r="DL366" s="104"/>
      <c r="DM366" s="104"/>
      <c r="DN366" s="104"/>
      <c r="DO366" s="104"/>
      <c r="DP366" s="104"/>
      <c r="DQ366" s="104"/>
      <c r="DR366" s="104"/>
      <c r="DT366" s="80"/>
      <c r="DU366" s="104"/>
      <c r="DV366" s="104"/>
      <c r="DW366" s="104"/>
      <c r="DX366" s="104"/>
      <c r="DY366" s="104"/>
      <c r="DZ366" s="104"/>
      <c r="EA366" s="104"/>
      <c r="EB366" s="104"/>
      <c r="EC366" s="104"/>
      <c r="ED366" s="104"/>
      <c r="EE366" s="104"/>
      <c r="EF366" s="104"/>
      <c r="EG366" s="104"/>
      <c r="EI366" s="80"/>
      <c r="EJ366" s="104"/>
      <c r="EK366" s="104"/>
      <c r="EL366" s="104"/>
      <c r="EM366" s="104"/>
      <c r="EN366" s="104"/>
      <c r="EO366" s="104"/>
      <c r="EP366" s="104"/>
      <c r="EQ366" s="104"/>
      <c r="ER366" s="104"/>
      <c r="ES366" s="104"/>
      <c r="ET366" s="104"/>
      <c r="EU366" s="104"/>
      <c r="EV366" s="104"/>
      <c r="EX366" s="80"/>
      <c r="EY366" s="104"/>
      <c r="EZ366" s="104"/>
      <c r="FA366" s="104"/>
      <c r="FB366" s="104"/>
      <c r="FC366" s="104"/>
      <c r="FD366" s="104"/>
      <c r="FE366" s="104"/>
      <c r="FF366" s="104"/>
      <c r="FG366" s="104"/>
      <c r="FH366" s="104"/>
      <c r="FI366" s="104"/>
      <c r="FJ366" s="104"/>
      <c r="FK366" s="104"/>
      <c r="FM366" s="80"/>
      <c r="FN366" s="104"/>
      <c r="FO366" s="104"/>
      <c r="FP366" s="104"/>
      <c r="FQ366" s="104"/>
      <c r="FR366" s="104"/>
      <c r="FS366" s="104"/>
      <c r="FT366" s="104"/>
      <c r="FU366" s="104"/>
      <c r="FV366" s="104"/>
      <c r="FW366" s="104"/>
      <c r="FX366" s="104"/>
      <c r="FY366" s="104"/>
      <c r="FZ366" s="104"/>
    </row>
    <row r="367" spans="13:184">
      <c r="S367" s="26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59"/>
      <c r="AH367" s="80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62"/>
      <c r="AW367" s="80"/>
      <c r="AX367" s="104"/>
      <c r="BL367" s="80"/>
      <c r="BM367" s="104"/>
      <c r="BN367" s="104"/>
      <c r="BO367" s="104"/>
      <c r="BP367" s="104"/>
      <c r="BQ367" s="104"/>
      <c r="BR367" s="104"/>
      <c r="BS367" s="104"/>
      <c r="BT367" s="104"/>
      <c r="BU367" s="104"/>
      <c r="BV367" s="104"/>
      <c r="BW367" s="104"/>
      <c r="BX367" s="104"/>
      <c r="BY367" s="104"/>
      <c r="BZ367" s="62"/>
      <c r="CA367" s="80"/>
      <c r="CB367" s="104"/>
      <c r="CC367" s="104"/>
      <c r="CD367" s="104"/>
      <c r="CE367" s="104"/>
      <c r="CF367" s="104"/>
      <c r="CG367" s="104"/>
      <c r="CH367" s="104"/>
      <c r="CI367" s="104"/>
      <c r="CJ367" s="104"/>
      <c r="CK367" s="104"/>
      <c r="CL367" s="104"/>
      <c r="CM367" s="104"/>
      <c r="CN367" s="104"/>
      <c r="CP367" s="80"/>
      <c r="CQ367" s="104"/>
      <c r="CR367" s="104"/>
      <c r="CS367" s="104"/>
      <c r="CT367" s="104"/>
      <c r="CU367" s="104"/>
      <c r="CV367" s="104"/>
      <c r="CW367" s="104"/>
      <c r="CX367" s="104"/>
      <c r="CY367" s="104"/>
      <c r="CZ367" s="104"/>
      <c r="DA367" s="104"/>
      <c r="DB367" s="104"/>
      <c r="DC367" s="104"/>
      <c r="DE367" s="80"/>
      <c r="DF367" s="104"/>
      <c r="DG367" s="104"/>
      <c r="DH367" s="104"/>
      <c r="DI367" s="104"/>
      <c r="DJ367" s="104"/>
      <c r="DK367" s="104"/>
      <c r="DL367" s="104"/>
      <c r="DM367" s="104"/>
      <c r="DN367" s="104"/>
      <c r="DO367" s="104"/>
      <c r="DP367" s="104"/>
      <c r="DQ367" s="104"/>
      <c r="DR367" s="104"/>
      <c r="DT367" s="80"/>
      <c r="DU367" s="104"/>
      <c r="DV367" s="104"/>
      <c r="DW367" s="104"/>
      <c r="DX367" s="104"/>
      <c r="DY367" s="104"/>
      <c r="DZ367" s="104"/>
      <c r="EA367" s="104"/>
      <c r="EB367" s="104"/>
      <c r="EC367" s="104"/>
      <c r="ED367" s="104"/>
      <c r="EE367" s="104"/>
      <c r="EF367" s="104"/>
      <c r="EG367" s="104"/>
      <c r="EI367" s="80"/>
      <c r="EJ367" s="104"/>
      <c r="EK367" s="104"/>
      <c r="EL367" s="104"/>
      <c r="EM367" s="104"/>
      <c r="EN367" s="104"/>
      <c r="EO367" s="104"/>
      <c r="EP367" s="104"/>
      <c r="EQ367" s="104"/>
      <c r="ER367" s="104"/>
      <c r="ES367" s="104"/>
      <c r="ET367" s="104"/>
      <c r="EU367" s="104"/>
      <c r="EV367" s="104"/>
      <c r="EX367" s="80"/>
      <c r="EY367" s="104"/>
      <c r="EZ367" s="104"/>
      <c r="FA367" s="104"/>
      <c r="FB367" s="104"/>
      <c r="FC367" s="104"/>
      <c r="FD367" s="104"/>
      <c r="FE367" s="104"/>
      <c r="FF367" s="104"/>
      <c r="FG367" s="104"/>
      <c r="FH367" s="104"/>
      <c r="FI367" s="104"/>
      <c r="FJ367" s="104"/>
      <c r="FK367" s="104"/>
      <c r="FM367" s="80"/>
      <c r="FN367" s="104"/>
      <c r="FO367" s="104"/>
      <c r="FP367" s="104"/>
      <c r="FQ367" s="104"/>
      <c r="FR367" s="104"/>
      <c r="FS367" s="104"/>
      <c r="FT367" s="104"/>
      <c r="FU367" s="104"/>
      <c r="FV367" s="104"/>
      <c r="FW367" s="104"/>
      <c r="FX367" s="104"/>
      <c r="FY367" s="104"/>
      <c r="FZ367" s="104"/>
    </row>
    <row r="368" spans="13:184">
      <c r="S368" s="26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59"/>
      <c r="AH368" s="80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62"/>
      <c r="AW368" s="80"/>
      <c r="AX368" s="104"/>
      <c r="BL368" s="80"/>
      <c r="BM368" s="104"/>
      <c r="BN368" s="104"/>
      <c r="BO368" s="104"/>
      <c r="BP368" s="104"/>
      <c r="BQ368" s="104"/>
      <c r="BR368" s="104"/>
      <c r="BS368" s="104"/>
      <c r="BT368" s="104"/>
      <c r="BU368" s="104"/>
      <c r="BV368" s="104"/>
      <c r="BW368" s="104"/>
      <c r="BX368" s="104"/>
      <c r="BY368" s="104"/>
      <c r="BZ368" s="62"/>
      <c r="CA368" s="80"/>
      <c r="CB368" s="104"/>
      <c r="CC368" s="104"/>
      <c r="CD368" s="104"/>
      <c r="CE368" s="104"/>
      <c r="CF368" s="104"/>
      <c r="CG368" s="104"/>
      <c r="CH368" s="104"/>
      <c r="CI368" s="104"/>
      <c r="CJ368" s="104"/>
      <c r="CK368" s="104"/>
      <c r="CL368" s="104"/>
      <c r="CM368" s="104"/>
      <c r="CN368" s="104"/>
      <c r="CP368" s="80"/>
      <c r="CQ368" s="104"/>
      <c r="CR368" s="104"/>
      <c r="CS368" s="104"/>
      <c r="CT368" s="104"/>
      <c r="CU368" s="104"/>
      <c r="CV368" s="104"/>
      <c r="CW368" s="104"/>
      <c r="CX368" s="104"/>
      <c r="CY368" s="104"/>
      <c r="CZ368" s="104"/>
      <c r="DA368" s="104"/>
      <c r="DB368" s="104"/>
      <c r="DC368" s="104"/>
      <c r="DE368" s="80"/>
      <c r="DF368" s="104"/>
      <c r="DG368" s="104"/>
      <c r="DH368" s="104"/>
      <c r="DI368" s="104"/>
      <c r="DJ368" s="104"/>
      <c r="DK368" s="104"/>
      <c r="DL368" s="104"/>
      <c r="DM368" s="104"/>
      <c r="DN368" s="104"/>
      <c r="DO368" s="104"/>
      <c r="DP368" s="104"/>
      <c r="DQ368" s="104"/>
      <c r="DR368" s="104"/>
      <c r="DT368" s="80"/>
      <c r="DU368" s="104"/>
      <c r="DV368" s="104"/>
      <c r="DW368" s="104"/>
      <c r="DX368" s="104"/>
      <c r="DY368" s="104"/>
      <c r="DZ368" s="104"/>
      <c r="EA368" s="104"/>
      <c r="EB368" s="104"/>
      <c r="EC368" s="104"/>
      <c r="ED368" s="104"/>
      <c r="EE368" s="104"/>
      <c r="EF368" s="104"/>
      <c r="EG368" s="104"/>
      <c r="EI368" s="80"/>
      <c r="EJ368" s="104"/>
      <c r="EK368" s="104"/>
      <c r="EL368" s="104"/>
      <c r="EM368" s="104"/>
      <c r="EN368" s="104"/>
      <c r="EO368" s="104"/>
      <c r="EP368" s="104"/>
      <c r="EQ368" s="104"/>
      <c r="ER368" s="104"/>
      <c r="ES368" s="104"/>
      <c r="ET368" s="104"/>
      <c r="EU368" s="104"/>
      <c r="EV368" s="104"/>
      <c r="EX368" s="80"/>
      <c r="EY368" s="104"/>
      <c r="EZ368" s="104"/>
      <c r="FA368" s="104"/>
      <c r="FB368" s="104"/>
      <c r="FC368" s="104"/>
      <c r="FD368" s="104"/>
      <c r="FE368" s="104"/>
      <c r="FF368" s="104"/>
      <c r="FG368" s="104"/>
      <c r="FH368" s="104"/>
      <c r="FI368" s="104"/>
      <c r="FJ368" s="104"/>
      <c r="FK368" s="104"/>
      <c r="FM368" s="80"/>
      <c r="FN368" s="104"/>
      <c r="FO368" s="104"/>
      <c r="FP368" s="104"/>
      <c r="FQ368" s="104"/>
      <c r="FR368" s="104"/>
      <c r="FS368" s="104"/>
      <c r="FT368" s="104"/>
      <c r="FU368" s="104"/>
      <c r="FV368" s="104"/>
      <c r="FW368" s="104"/>
      <c r="FX368" s="104"/>
      <c r="FY368" s="104"/>
      <c r="FZ368" s="104"/>
    </row>
    <row r="369" spans="15:184">
      <c r="S369" s="26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59"/>
      <c r="AH369" s="80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62"/>
      <c r="AW369" s="80"/>
      <c r="AX369" s="104"/>
      <c r="BL369" s="80"/>
      <c r="BM369" s="104"/>
      <c r="BN369" s="104"/>
      <c r="BO369" s="104"/>
      <c r="BP369" s="104"/>
      <c r="BQ369" s="104"/>
      <c r="BR369" s="104"/>
      <c r="BS369" s="104"/>
      <c r="BT369" s="104"/>
      <c r="BU369" s="104"/>
      <c r="BV369" s="104"/>
      <c r="BW369" s="104"/>
      <c r="BX369" s="104"/>
      <c r="BY369" s="104"/>
      <c r="BZ369" s="62"/>
      <c r="CA369" s="80"/>
      <c r="CB369" s="104"/>
      <c r="CC369" s="104"/>
      <c r="CD369" s="104"/>
      <c r="CE369" s="104"/>
      <c r="CF369" s="104"/>
      <c r="CG369" s="104"/>
      <c r="CH369" s="104"/>
      <c r="CI369" s="104"/>
      <c r="CJ369" s="104"/>
      <c r="CK369" s="104"/>
      <c r="CL369" s="104"/>
      <c r="CM369" s="104"/>
      <c r="CN369" s="104"/>
      <c r="CP369" s="80"/>
      <c r="CQ369" s="104"/>
      <c r="CR369" s="104"/>
      <c r="CS369" s="104"/>
      <c r="CT369" s="104"/>
      <c r="CU369" s="104"/>
      <c r="CV369" s="104"/>
      <c r="CW369" s="104"/>
      <c r="CX369" s="104"/>
      <c r="CY369" s="104"/>
      <c r="CZ369" s="104"/>
      <c r="DA369" s="104"/>
      <c r="DB369" s="104"/>
      <c r="DC369" s="104"/>
      <c r="DE369" s="80"/>
      <c r="DF369" s="104"/>
      <c r="DG369" s="104"/>
      <c r="DH369" s="104"/>
      <c r="DI369" s="104"/>
      <c r="DJ369" s="104"/>
      <c r="DK369" s="104"/>
      <c r="DL369" s="104"/>
      <c r="DM369" s="104"/>
      <c r="DN369" s="104"/>
      <c r="DO369" s="104"/>
      <c r="DP369" s="104"/>
      <c r="DQ369" s="104"/>
      <c r="DR369" s="104"/>
      <c r="DT369" s="80"/>
      <c r="DU369" s="104"/>
      <c r="DV369" s="104"/>
      <c r="DW369" s="104"/>
      <c r="DX369" s="104"/>
      <c r="DY369" s="104"/>
      <c r="DZ369" s="104"/>
      <c r="EA369" s="104"/>
      <c r="EB369" s="104"/>
      <c r="EC369" s="104"/>
      <c r="ED369" s="104"/>
      <c r="EE369" s="104"/>
      <c r="EF369" s="104"/>
      <c r="EG369" s="104"/>
      <c r="EI369" s="80"/>
      <c r="EJ369" s="104"/>
      <c r="EK369" s="104"/>
      <c r="EL369" s="104"/>
      <c r="EM369" s="104"/>
      <c r="EN369" s="104"/>
      <c r="EO369" s="104"/>
      <c r="EP369" s="104"/>
      <c r="EQ369" s="104"/>
      <c r="ER369" s="104"/>
      <c r="ES369" s="104"/>
      <c r="ET369" s="104"/>
      <c r="EU369" s="104"/>
      <c r="EV369" s="104"/>
      <c r="EX369" s="80"/>
      <c r="EY369" s="104"/>
      <c r="EZ369" s="104"/>
      <c r="FA369" s="104"/>
      <c r="FB369" s="104"/>
      <c r="FC369" s="104"/>
      <c r="FD369" s="104"/>
      <c r="FE369" s="104"/>
      <c r="FF369" s="104"/>
      <c r="FG369" s="104"/>
      <c r="FH369" s="104"/>
      <c r="FI369" s="104"/>
      <c r="FJ369" s="104"/>
      <c r="FK369" s="104"/>
      <c r="FM369" s="80"/>
      <c r="FN369" s="104"/>
      <c r="FO369" s="104"/>
      <c r="FP369" s="104"/>
      <c r="FQ369" s="104"/>
      <c r="FR369" s="104"/>
      <c r="FS369" s="104"/>
      <c r="FT369" s="104"/>
      <c r="FU369" s="104"/>
      <c r="FV369" s="104"/>
      <c r="FW369" s="104"/>
      <c r="FX369" s="104"/>
      <c r="FY369" s="104"/>
      <c r="FZ369" s="104"/>
    </row>
    <row r="370" spans="15:184">
      <c r="S370" s="26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59"/>
      <c r="AH370" s="80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62"/>
      <c r="AW370" s="80"/>
      <c r="AX370" s="104"/>
      <c r="BL370" s="80"/>
      <c r="BM370" s="104"/>
      <c r="BN370" s="104"/>
      <c r="BO370" s="104"/>
      <c r="BP370" s="104"/>
      <c r="BQ370" s="104"/>
      <c r="BR370" s="104"/>
      <c r="BS370" s="104"/>
      <c r="BT370" s="104"/>
      <c r="BU370" s="104"/>
      <c r="BV370" s="104"/>
      <c r="BW370" s="104"/>
      <c r="BX370" s="104"/>
      <c r="BY370" s="104"/>
      <c r="BZ370" s="62"/>
      <c r="CA370" s="80"/>
      <c r="CB370" s="104"/>
      <c r="CC370" s="104"/>
      <c r="CD370" s="104"/>
      <c r="CE370" s="104"/>
      <c r="CF370" s="104"/>
      <c r="CG370" s="104"/>
      <c r="CH370" s="104"/>
      <c r="CI370" s="104"/>
      <c r="CJ370" s="104"/>
      <c r="CK370" s="104"/>
      <c r="CL370" s="104"/>
      <c r="CM370" s="104"/>
      <c r="CN370" s="104"/>
      <c r="CP370" s="80"/>
      <c r="CQ370" s="104"/>
      <c r="CR370" s="104"/>
      <c r="CS370" s="104"/>
      <c r="CT370" s="104"/>
      <c r="CU370" s="104"/>
      <c r="CV370" s="104"/>
      <c r="CW370" s="104"/>
      <c r="CX370" s="104"/>
      <c r="CY370" s="104"/>
      <c r="CZ370" s="104"/>
      <c r="DA370" s="104"/>
      <c r="DB370" s="104"/>
      <c r="DC370" s="104"/>
      <c r="DE370" s="80"/>
      <c r="DF370" s="104"/>
      <c r="DG370" s="104"/>
      <c r="DH370" s="104"/>
      <c r="DI370" s="104"/>
      <c r="DJ370" s="104"/>
      <c r="DK370" s="104"/>
      <c r="DL370" s="104"/>
      <c r="DM370" s="104"/>
      <c r="DN370" s="104"/>
      <c r="DO370" s="104"/>
      <c r="DP370" s="104"/>
      <c r="DQ370" s="104"/>
      <c r="DR370" s="104"/>
      <c r="DT370" s="80"/>
      <c r="DU370" s="104"/>
      <c r="DV370" s="104"/>
      <c r="DW370" s="104"/>
      <c r="DX370" s="104"/>
      <c r="DY370" s="104"/>
      <c r="DZ370" s="104"/>
      <c r="EA370" s="104"/>
      <c r="EB370" s="104"/>
      <c r="EC370" s="104"/>
      <c r="ED370" s="104"/>
      <c r="EE370" s="104"/>
      <c r="EF370" s="104"/>
      <c r="EG370" s="104"/>
      <c r="EI370" s="80"/>
      <c r="EJ370" s="104"/>
      <c r="EK370" s="104"/>
      <c r="EL370" s="104"/>
      <c r="EM370" s="104"/>
      <c r="EN370" s="104"/>
      <c r="EO370" s="104"/>
      <c r="EP370" s="104"/>
      <c r="EQ370" s="104"/>
      <c r="ER370" s="104"/>
      <c r="ES370" s="104"/>
      <c r="ET370" s="104"/>
      <c r="EU370" s="104"/>
      <c r="EV370" s="104"/>
      <c r="EX370" s="80"/>
      <c r="EY370" s="104"/>
      <c r="EZ370" s="104"/>
      <c r="FA370" s="104"/>
      <c r="FB370" s="104"/>
      <c r="FC370" s="104"/>
      <c r="FD370" s="104"/>
      <c r="FE370" s="104"/>
      <c r="FF370" s="104"/>
      <c r="FG370" s="104"/>
      <c r="FH370" s="104"/>
      <c r="FI370" s="104"/>
      <c r="FJ370" s="104"/>
      <c r="FK370" s="104"/>
      <c r="FM370" s="80"/>
      <c r="FN370" s="104"/>
      <c r="FO370" s="104"/>
      <c r="FP370" s="104"/>
      <c r="FQ370" s="104"/>
      <c r="FR370" s="104"/>
      <c r="FS370" s="104"/>
      <c r="FT370" s="104"/>
      <c r="FU370" s="104"/>
      <c r="FV370" s="104"/>
      <c r="FW370" s="104"/>
      <c r="FX370" s="104"/>
      <c r="FY370" s="104"/>
      <c r="FZ370" s="104"/>
    </row>
    <row r="371" spans="15:184">
      <c r="S371" s="26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59"/>
      <c r="AH371" s="80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62"/>
      <c r="AW371" s="80"/>
      <c r="AX371" s="104"/>
      <c r="BL371" s="80"/>
      <c r="BM371" s="104"/>
      <c r="BN371" s="104"/>
      <c r="BO371" s="104"/>
      <c r="BP371" s="104"/>
      <c r="BQ371" s="104"/>
      <c r="BR371" s="104"/>
      <c r="BS371" s="104"/>
      <c r="BT371" s="104"/>
      <c r="BU371" s="104"/>
      <c r="BV371" s="104"/>
      <c r="BW371" s="104"/>
      <c r="BX371" s="104"/>
      <c r="BY371" s="104"/>
      <c r="BZ371" s="62"/>
      <c r="CA371" s="80"/>
      <c r="CB371" s="104"/>
      <c r="CC371" s="104"/>
      <c r="CD371" s="104"/>
      <c r="CE371" s="104"/>
      <c r="CF371" s="104"/>
      <c r="CG371" s="104"/>
      <c r="CH371" s="104"/>
      <c r="CI371" s="104"/>
      <c r="CJ371" s="104"/>
      <c r="CK371" s="104"/>
      <c r="CL371" s="104"/>
      <c r="CM371" s="104"/>
      <c r="CN371" s="104"/>
      <c r="CP371" s="80"/>
      <c r="CQ371" s="104"/>
      <c r="CR371" s="104"/>
      <c r="CS371" s="104"/>
      <c r="CT371" s="104"/>
      <c r="CU371" s="104"/>
      <c r="CV371" s="104"/>
      <c r="CW371" s="104"/>
      <c r="CX371" s="104"/>
      <c r="CY371" s="104"/>
      <c r="CZ371" s="104"/>
      <c r="DA371" s="104"/>
      <c r="DB371" s="104"/>
      <c r="DC371" s="104"/>
      <c r="DE371" s="80"/>
      <c r="DF371" s="104"/>
      <c r="DG371" s="104"/>
      <c r="DH371" s="104"/>
      <c r="DI371" s="104"/>
      <c r="DJ371" s="104"/>
      <c r="DK371" s="104"/>
      <c r="DL371" s="104"/>
      <c r="DM371" s="104"/>
      <c r="DN371" s="104"/>
      <c r="DO371" s="104"/>
      <c r="DP371" s="104"/>
      <c r="DQ371" s="104"/>
      <c r="DR371" s="104"/>
      <c r="DT371" s="80"/>
      <c r="DU371" s="104"/>
      <c r="DV371" s="104"/>
      <c r="DW371" s="104"/>
      <c r="DX371" s="104"/>
      <c r="DY371" s="104"/>
      <c r="DZ371" s="104"/>
      <c r="EA371" s="104"/>
      <c r="EB371" s="104"/>
      <c r="EC371" s="104"/>
      <c r="ED371" s="104"/>
      <c r="EE371" s="104"/>
      <c r="EF371" s="104"/>
      <c r="EG371" s="104"/>
      <c r="EI371" s="80"/>
      <c r="EJ371" s="104"/>
      <c r="EK371" s="104"/>
      <c r="EL371" s="104"/>
      <c r="EM371" s="104"/>
      <c r="EN371" s="104"/>
      <c r="EO371" s="104"/>
      <c r="EP371" s="104"/>
      <c r="EQ371" s="104"/>
      <c r="ER371" s="104"/>
      <c r="ES371" s="104"/>
      <c r="ET371" s="104"/>
      <c r="EU371" s="104"/>
      <c r="EV371" s="104"/>
      <c r="EX371" s="80"/>
      <c r="EY371" s="104"/>
      <c r="EZ371" s="104"/>
      <c r="FA371" s="104"/>
      <c r="FB371" s="104"/>
      <c r="FC371" s="104"/>
      <c r="FD371" s="104"/>
      <c r="FE371" s="104"/>
      <c r="FF371" s="104"/>
      <c r="FG371" s="104"/>
      <c r="FH371" s="104"/>
      <c r="FI371" s="104"/>
      <c r="FJ371" s="104"/>
      <c r="FK371" s="104"/>
      <c r="FM371" s="80"/>
      <c r="FN371" s="104"/>
      <c r="FO371" s="104"/>
      <c r="FP371" s="104"/>
      <c r="FQ371" s="104"/>
      <c r="FR371" s="104"/>
      <c r="FS371" s="104"/>
      <c r="FT371" s="104"/>
      <c r="FU371" s="104"/>
      <c r="FV371" s="104"/>
      <c r="FW371" s="104"/>
      <c r="FX371" s="104"/>
      <c r="FY371" s="104"/>
      <c r="FZ371" s="104"/>
    </row>
    <row r="372" spans="15:184">
      <c r="S372" s="26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59"/>
      <c r="AH372" s="80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62"/>
      <c r="AW372" s="80"/>
      <c r="AX372" s="104"/>
      <c r="BL372" s="80"/>
      <c r="BM372" s="104"/>
      <c r="BN372" s="104"/>
      <c r="BO372" s="104"/>
      <c r="BP372" s="104"/>
      <c r="BQ372" s="104"/>
      <c r="BR372" s="104"/>
      <c r="BS372" s="104"/>
      <c r="BT372" s="104"/>
      <c r="BU372" s="104"/>
      <c r="BV372" s="104"/>
      <c r="BW372" s="104"/>
      <c r="BX372" s="104"/>
      <c r="BY372" s="104"/>
      <c r="BZ372" s="62"/>
      <c r="CA372" s="80"/>
      <c r="CB372" s="104"/>
      <c r="CC372" s="104"/>
      <c r="CD372" s="104"/>
      <c r="CE372" s="104"/>
      <c r="CF372" s="104"/>
      <c r="CG372" s="104"/>
      <c r="CH372" s="104"/>
      <c r="CI372" s="104"/>
      <c r="CJ372" s="104"/>
      <c r="CK372" s="104"/>
      <c r="CL372" s="104"/>
      <c r="CM372" s="104"/>
      <c r="CN372" s="104"/>
      <c r="CP372" s="80"/>
      <c r="CQ372" s="104"/>
      <c r="CR372" s="104"/>
      <c r="CS372" s="104"/>
      <c r="CT372" s="104"/>
      <c r="CU372" s="104"/>
      <c r="CV372" s="104"/>
      <c r="CW372" s="104"/>
      <c r="CX372" s="104"/>
      <c r="CY372" s="104"/>
      <c r="CZ372" s="104"/>
      <c r="DA372" s="104"/>
      <c r="DB372" s="104"/>
      <c r="DC372" s="104"/>
      <c r="DE372" s="80"/>
      <c r="DF372" s="104"/>
      <c r="DG372" s="104"/>
      <c r="DH372" s="104"/>
      <c r="DI372" s="104"/>
      <c r="DJ372" s="104"/>
      <c r="DK372" s="104"/>
      <c r="DL372" s="104"/>
      <c r="DM372" s="104"/>
      <c r="DN372" s="104"/>
      <c r="DO372" s="104"/>
      <c r="DP372" s="104"/>
      <c r="DQ372" s="104"/>
      <c r="DR372" s="104"/>
      <c r="DT372" s="80"/>
      <c r="DU372" s="104"/>
      <c r="DV372" s="104"/>
      <c r="DW372" s="104"/>
      <c r="DX372" s="104"/>
      <c r="DY372" s="104"/>
      <c r="DZ372" s="104"/>
      <c r="EA372" s="104"/>
      <c r="EB372" s="104"/>
      <c r="EC372" s="104"/>
      <c r="ED372" s="104"/>
      <c r="EE372" s="104"/>
      <c r="EF372" s="104"/>
      <c r="EG372" s="104"/>
      <c r="EI372" s="80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X372" s="80"/>
      <c r="EY372" s="104"/>
      <c r="EZ372" s="104"/>
      <c r="FA372" s="104"/>
      <c r="FB372" s="104"/>
      <c r="FC372" s="104"/>
      <c r="FD372" s="104"/>
      <c r="FE372" s="104"/>
      <c r="FF372" s="104"/>
      <c r="FG372" s="104"/>
      <c r="FH372" s="104"/>
      <c r="FI372" s="104"/>
      <c r="FJ372" s="104"/>
      <c r="FK372" s="104"/>
      <c r="FM372" s="80"/>
      <c r="FN372" s="104"/>
      <c r="FO372" s="104"/>
      <c r="FP372" s="104"/>
      <c r="FQ372" s="104"/>
      <c r="FR372" s="104"/>
      <c r="FS372" s="104"/>
      <c r="FT372" s="104"/>
      <c r="FU372" s="104"/>
      <c r="FV372" s="104"/>
      <c r="FW372" s="104"/>
      <c r="FX372" s="104"/>
      <c r="FY372" s="104"/>
      <c r="FZ372" s="104"/>
    </row>
    <row r="373" spans="15:184">
      <c r="S373" s="26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59"/>
      <c r="AH373" s="80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62"/>
      <c r="AW373" s="80"/>
      <c r="AX373" s="104"/>
      <c r="BL373" s="80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62"/>
      <c r="CA373" s="80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P373" s="80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4"/>
      <c r="DB373" s="104"/>
      <c r="DC373" s="104"/>
      <c r="DE373" s="80"/>
      <c r="DF373" s="104"/>
      <c r="DG373" s="104"/>
      <c r="DH373" s="104"/>
      <c r="DI373" s="104"/>
      <c r="DJ373" s="104"/>
      <c r="DK373" s="104"/>
      <c r="DL373" s="104"/>
      <c r="DM373" s="104"/>
      <c r="DN373" s="104"/>
      <c r="DO373" s="104"/>
      <c r="DP373" s="104"/>
      <c r="DQ373" s="104"/>
      <c r="DR373" s="104"/>
      <c r="DT373" s="80"/>
      <c r="DU373" s="104"/>
      <c r="DV373" s="104"/>
      <c r="DW373" s="104"/>
      <c r="DX373" s="104"/>
      <c r="DY373" s="104"/>
      <c r="DZ373" s="104"/>
      <c r="EA373" s="104"/>
      <c r="EB373" s="104"/>
      <c r="EC373" s="104"/>
      <c r="ED373" s="104"/>
      <c r="EE373" s="104"/>
      <c r="EF373" s="104"/>
      <c r="EG373" s="104"/>
      <c r="EI373" s="80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X373" s="80"/>
      <c r="EY373" s="104"/>
      <c r="EZ373" s="104"/>
      <c r="FA373" s="104"/>
      <c r="FB373" s="104"/>
      <c r="FC373" s="104"/>
      <c r="FD373" s="104"/>
      <c r="FE373" s="104"/>
      <c r="FF373" s="104"/>
      <c r="FG373" s="104"/>
      <c r="FH373" s="104"/>
      <c r="FI373" s="104"/>
      <c r="FJ373" s="104"/>
      <c r="FK373" s="104"/>
      <c r="FM373" s="80"/>
      <c r="FN373" s="104"/>
      <c r="FO373" s="104"/>
      <c r="FP373" s="104"/>
      <c r="FQ373" s="104"/>
      <c r="FR373" s="104"/>
      <c r="FS373" s="104"/>
      <c r="FT373" s="104"/>
      <c r="FU373" s="104"/>
      <c r="FV373" s="104"/>
      <c r="FW373" s="104"/>
      <c r="FX373" s="104"/>
      <c r="FY373" s="104"/>
      <c r="FZ373" s="104"/>
    </row>
    <row r="374" spans="15:184">
      <c r="S374" s="26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59"/>
      <c r="AH374" s="80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62"/>
      <c r="AW374" s="80"/>
      <c r="AX374" s="104"/>
      <c r="BL374" s="80"/>
      <c r="BM374" s="104"/>
      <c r="BN374" s="104"/>
      <c r="BO374" s="104"/>
      <c r="BP374" s="104"/>
      <c r="BQ374" s="104"/>
      <c r="BR374" s="104"/>
      <c r="BS374" s="104"/>
      <c r="BT374" s="104"/>
      <c r="BU374" s="104"/>
      <c r="BV374" s="104"/>
      <c r="BW374" s="104"/>
      <c r="BX374" s="104"/>
      <c r="BY374" s="104"/>
      <c r="BZ374" s="62"/>
      <c r="CA374" s="80"/>
      <c r="CB374" s="104"/>
      <c r="CC374" s="104"/>
      <c r="CD374" s="104"/>
      <c r="CE374" s="104"/>
      <c r="CF374" s="104"/>
      <c r="CG374" s="104"/>
      <c r="CH374" s="104"/>
      <c r="CI374" s="104"/>
      <c r="CJ374" s="104"/>
      <c r="CK374" s="104"/>
      <c r="CL374" s="104"/>
      <c r="CM374" s="104"/>
      <c r="CN374" s="104"/>
      <c r="CP374" s="80"/>
      <c r="CQ374" s="104"/>
      <c r="CR374" s="104"/>
      <c r="CS374" s="104"/>
      <c r="CT374" s="104"/>
      <c r="CU374" s="104"/>
      <c r="CV374" s="104"/>
      <c r="CW374" s="104"/>
      <c r="CX374" s="104"/>
      <c r="CY374" s="104"/>
      <c r="CZ374" s="104"/>
      <c r="DA374" s="104"/>
      <c r="DB374" s="104"/>
      <c r="DC374" s="104"/>
      <c r="DE374" s="80"/>
      <c r="DF374" s="104"/>
      <c r="DG374" s="104"/>
      <c r="DH374" s="104"/>
      <c r="DI374" s="104"/>
      <c r="DJ374" s="104"/>
      <c r="DK374" s="104"/>
      <c r="DL374" s="104"/>
      <c r="DM374" s="104"/>
      <c r="DN374" s="104"/>
      <c r="DO374" s="104"/>
      <c r="DP374" s="104"/>
      <c r="DQ374" s="104"/>
      <c r="DR374" s="104"/>
      <c r="DT374" s="80"/>
      <c r="DU374" s="104"/>
      <c r="DV374" s="104"/>
      <c r="DW374" s="104"/>
      <c r="DX374" s="104"/>
      <c r="DY374" s="104"/>
      <c r="DZ374" s="104"/>
      <c r="EA374" s="104"/>
      <c r="EB374" s="104"/>
      <c r="EC374" s="104"/>
      <c r="ED374" s="104"/>
      <c r="EE374" s="104"/>
      <c r="EF374" s="104"/>
      <c r="EG374" s="104"/>
      <c r="EI374" s="80"/>
      <c r="EJ374" s="104"/>
      <c r="EK374" s="104"/>
      <c r="EL374" s="104"/>
      <c r="EM374" s="104"/>
      <c r="EN374" s="104"/>
      <c r="EO374" s="104"/>
      <c r="EP374" s="104"/>
      <c r="EQ374" s="104"/>
      <c r="ER374" s="104"/>
      <c r="ES374" s="104"/>
      <c r="ET374" s="104"/>
      <c r="EU374" s="104"/>
      <c r="EV374" s="104"/>
      <c r="EX374" s="80"/>
      <c r="EY374" s="104"/>
      <c r="EZ374" s="104"/>
      <c r="FA374" s="104"/>
      <c r="FB374" s="104"/>
      <c r="FC374" s="104"/>
      <c r="FD374" s="104"/>
      <c r="FE374" s="104"/>
      <c r="FF374" s="104"/>
      <c r="FG374" s="104"/>
      <c r="FH374" s="104"/>
      <c r="FI374" s="104"/>
      <c r="FJ374" s="104"/>
      <c r="FK374" s="104"/>
      <c r="FM374" s="80"/>
      <c r="FN374" s="104"/>
      <c r="FO374" s="104"/>
      <c r="FP374" s="104"/>
      <c r="FQ374" s="104"/>
      <c r="FR374" s="104"/>
      <c r="FS374" s="104"/>
      <c r="FT374" s="104"/>
      <c r="FU374" s="104"/>
      <c r="FV374" s="104"/>
      <c r="FW374" s="104"/>
      <c r="FX374" s="104"/>
      <c r="FY374" s="104"/>
      <c r="FZ374" s="104"/>
    </row>
    <row r="375" spans="15:184">
      <c r="S375" s="26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59"/>
      <c r="AH375" s="80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62"/>
      <c r="AW375" s="80"/>
      <c r="AX375" s="104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80"/>
      <c r="BM375" s="104"/>
      <c r="BN375" s="104"/>
      <c r="BO375" s="104"/>
      <c r="BP375" s="104"/>
      <c r="BQ375" s="104"/>
      <c r="BR375" s="104"/>
      <c r="BS375" s="104"/>
      <c r="BT375" s="104"/>
      <c r="BU375" s="104"/>
      <c r="BV375" s="104"/>
      <c r="BW375" s="104"/>
      <c r="BX375" s="104"/>
      <c r="BY375" s="104"/>
      <c r="BZ375" s="62"/>
      <c r="CA375" s="80"/>
      <c r="CB375" s="104"/>
      <c r="CC375" s="104"/>
      <c r="CD375" s="104"/>
      <c r="CE375" s="104"/>
      <c r="CF375" s="104"/>
      <c r="CG375" s="104"/>
      <c r="CH375" s="104"/>
      <c r="CI375" s="104"/>
      <c r="CJ375" s="104"/>
      <c r="CK375" s="104"/>
      <c r="CL375" s="104"/>
      <c r="CM375" s="104"/>
      <c r="CN375" s="104"/>
      <c r="CP375" s="80"/>
      <c r="CQ375" s="104"/>
      <c r="CR375" s="104"/>
      <c r="CS375" s="104"/>
      <c r="CT375" s="104"/>
      <c r="CU375" s="104"/>
      <c r="CV375" s="104"/>
      <c r="CW375" s="104"/>
      <c r="CX375" s="104"/>
      <c r="CY375" s="104"/>
      <c r="CZ375" s="104"/>
      <c r="DA375" s="104"/>
      <c r="DB375" s="104"/>
      <c r="DC375" s="104"/>
      <c r="DE375" s="80"/>
      <c r="DF375" s="104"/>
      <c r="DG375" s="104"/>
      <c r="DH375" s="104"/>
      <c r="DI375" s="104"/>
      <c r="DJ375" s="104"/>
      <c r="DK375" s="104"/>
      <c r="DL375" s="104"/>
      <c r="DM375" s="104"/>
      <c r="DN375" s="104"/>
      <c r="DO375" s="104"/>
      <c r="DP375" s="104"/>
      <c r="DQ375" s="104"/>
      <c r="DR375" s="104"/>
      <c r="DT375" s="80"/>
      <c r="DU375" s="104"/>
      <c r="DV375" s="104"/>
      <c r="DW375" s="104"/>
      <c r="DX375" s="104"/>
      <c r="DY375" s="104"/>
      <c r="DZ375" s="104"/>
      <c r="EA375" s="104"/>
      <c r="EB375" s="104"/>
      <c r="EC375" s="104"/>
      <c r="ED375" s="104"/>
      <c r="EE375" s="104"/>
      <c r="EF375" s="104"/>
      <c r="EG375" s="104"/>
      <c r="EI375" s="80"/>
      <c r="EJ375" s="104"/>
      <c r="EK375" s="104"/>
      <c r="EL375" s="104"/>
      <c r="EM375" s="104"/>
      <c r="EN375" s="104"/>
      <c r="EO375" s="104"/>
      <c r="EP375" s="104"/>
      <c r="EQ375" s="104"/>
      <c r="ER375" s="104"/>
      <c r="ES375" s="104"/>
      <c r="ET375" s="104"/>
      <c r="EU375" s="104"/>
      <c r="EV375" s="104"/>
      <c r="EX375" s="80"/>
      <c r="EY375" s="104"/>
      <c r="EZ375" s="104"/>
      <c r="FA375" s="104"/>
      <c r="FB375" s="104"/>
      <c r="FC375" s="104"/>
      <c r="FD375" s="104"/>
      <c r="FE375" s="104"/>
      <c r="FF375" s="104"/>
      <c r="FG375" s="104"/>
      <c r="FH375" s="104"/>
      <c r="FI375" s="104"/>
      <c r="FJ375" s="104"/>
      <c r="FK375" s="104"/>
      <c r="FM375" s="80"/>
      <c r="FN375" s="104"/>
      <c r="FO375" s="104"/>
      <c r="FP375" s="104"/>
      <c r="FQ375" s="104"/>
      <c r="FR375" s="104"/>
      <c r="FS375" s="104"/>
      <c r="FT375" s="104"/>
      <c r="FU375" s="104"/>
      <c r="FV375" s="104"/>
      <c r="FW375" s="104"/>
      <c r="FX375" s="104"/>
      <c r="FY375" s="104"/>
      <c r="FZ375" s="104"/>
    </row>
    <row r="376" spans="15:184">
      <c r="P376" s="64"/>
      <c r="S376" s="26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59"/>
      <c r="AH376" s="80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62"/>
      <c r="AW376" s="80"/>
      <c r="AX376" s="104"/>
      <c r="AY376" s="165"/>
      <c r="AZ376" s="165"/>
      <c r="BA376" s="165"/>
      <c r="BB376" s="165"/>
      <c r="BC376" s="165"/>
      <c r="BD376" s="165"/>
      <c r="BE376" s="165"/>
      <c r="BF376" s="165"/>
      <c r="BG376" s="165"/>
      <c r="BH376" s="165"/>
      <c r="BI376" s="165"/>
      <c r="BJ376" s="165"/>
      <c r="BK376" s="62"/>
      <c r="BL376" s="80"/>
      <c r="BM376" s="104"/>
      <c r="BN376" s="104"/>
      <c r="BO376" s="104"/>
      <c r="BP376" s="104"/>
      <c r="BQ376" s="104"/>
      <c r="BR376" s="104"/>
      <c r="BS376" s="104"/>
      <c r="BT376" s="104"/>
      <c r="BU376" s="104"/>
      <c r="BV376" s="104"/>
      <c r="BW376" s="104"/>
      <c r="BX376" s="104"/>
      <c r="BY376" s="104"/>
      <c r="BZ376" s="62"/>
      <c r="CA376" s="80"/>
      <c r="CB376" s="104"/>
      <c r="CC376" s="104"/>
      <c r="CD376" s="104"/>
      <c r="CE376" s="104"/>
      <c r="CF376" s="104"/>
      <c r="CG376" s="104"/>
      <c r="CH376" s="104"/>
      <c r="CI376" s="104"/>
      <c r="CJ376" s="104"/>
      <c r="CK376" s="104"/>
      <c r="CL376" s="104"/>
      <c r="CM376" s="104"/>
      <c r="CN376" s="104"/>
      <c r="CP376" s="80"/>
      <c r="CQ376" s="104"/>
      <c r="CR376" s="104"/>
      <c r="CS376" s="104"/>
      <c r="CT376" s="104"/>
      <c r="CU376" s="104"/>
      <c r="CV376" s="104"/>
      <c r="CW376" s="104"/>
      <c r="CX376" s="104"/>
      <c r="CY376" s="104"/>
      <c r="CZ376" s="104"/>
      <c r="DA376" s="104"/>
      <c r="DB376" s="104"/>
      <c r="DC376" s="104"/>
      <c r="DE376" s="80"/>
      <c r="DF376" s="104"/>
      <c r="DG376" s="104"/>
      <c r="DH376" s="104"/>
      <c r="DI376" s="104"/>
      <c r="DJ376" s="104"/>
      <c r="DK376" s="104"/>
      <c r="DL376" s="104"/>
      <c r="DM376" s="104"/>
      <c r="DN376" s="104"/>
      <c r="DO376" s="104"/>
      <c r="DP376" s="104"/>
      <c r="DQ376" s="104"/>
      <c r="DR376" s="104"/>
      <c r="DT376" s="80"/>
      <c r="DU376" s="104"/>
      <c r="DV376" s="104"/>
      <c r="DW376" s="104"/>
      <c r="DX376" s="104"/>
      <c r="DY376" s="104"/>
      <c r="DZ376" s="104"/>
      <c r="EA376" s="104"/>
      <c r="EB376" s="104"/>
      <c r="EC376" s="104"/>
      <c r="ED376" s="104"/>
      <c r="EE376" s="104"/>
      <c r="EF376" s="104"/>
      <c r="EG376" s="104"/>
      <c r="EI376" s="80"/>
      <c r="EJ376" s="104"/>
      <c r="EK376" s="104"/>
      <c r="EL376" s="104"/>
      <c r="EM376" s="104"/>
      <c r="EN376" s="104"/>
      <c r="EO376" s="104"/>
      <c r="EP376" s="104"/>
      <c r="EQ376" s="104"/>
      <c r="ER376" s="104"/>
      <c r="ES376" s="104"/>
      <c r="ET376" s="104"/>
      <c r="EU376" s="104"/>
      <c r="EV376" s="104"/>
      <c r="EX376" s="80"/>
      <c r="EY376" s="104"/>
      <c r="EZ376" s="104"/>
      <c r="FA376" s="104"/>
      <c r="FB376" s="104"/>
      <c r="FC376" s="104"/>
      <c r="FD376" s="104"/>
      <c r="FE376" s="104"/>
      <c r="FF376" s="104"/>
      <c r="FG376" s="104"/>
      <c r="FH376" s="104"/>
      <c r="FI376" s="104"/>
      <c r="FJ376" s="104"/>
      <c r="FK376" s="104"/>
      <c r="FM376" s="80"/>
      <c r="FN376" s="104"/>
      <c r="FO376" s="104"/>
      <c r="FP376" s="104"/>
      <c r="FQ376" s="104"/>
      <c r="FR376" s="104"/>
      <c r="FS376" s="104"/>
      <c r="FT376" s="104"/>
      <c r="FU376" s="104"/>
      <c r="FV376" s="104"/>
      <c r="FW376" s="104"/>
      <c r="FX376" s="104"/>
      <c r="FY376" s="104"/>
      <c r="FZ376" s="104"/>
    </row>
    <row r="377" spans="15:184">
      <c r="O377" s="21"/>
      <c r="P377" s="39"/>
      <c r="S377" s="26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59"/>
      <c r="AH377" s="80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62"/>
      <c r="AW377" s="80"/>
      <c r="AX377" s="104"/>
      <c r="AY377" s="104"/>
      <c r="AZ377" s="104"/>
      <c r="BA377" s="104"/>
      <c r="BB377" s="104"/>
      <c r="BC377" s="104"/>
      <c r="BD377" s="104"/>
      <c r="BE377" s="104"/>
      <c r="BF377" s="104"/>
      <c r="BG377" s="104"/>
      <c r="BH377" s="104"/>
      <c r="BI377" s="104"/>
      <c r="BJ377" s="104"/>
      <c r="BK377" s="62"/>
      <c r="BL377" s="80"/>
      <c r="BM377" s="104"/>
      <c r="BN377" s="104"/>
      <c r="BO377" s="104"/>
      <c r="BP377" s="104"/>
      <c r="BQ377" s="104"/>
      <c r="BR377" s="104"/>
      <c r="BS377" s="104"/>
      <c r="BT377" s="104"/>
      <c r="BU377" s="104"/>
      <c r="BV377" s="104"/>
      <c r="BW377" s="104"/>
      <c r="BX377" s="104"/>
      <c r="BY377" s="104"/>
      <c r="BZ377" s="62"/>
      <c r="CA377" s="80"/>
      <c r="CB377" s="104"/>
      <c r="CC377" s="104"/>
      <c r="CD377" s="104"/>
      <c r="CE377" s="104"/>
      <c r="CF377" s="104"/>
      <c r="CG377" s="104"/>
      <c r="CH377" s="104"/>
      <c r="CI377" s="104"/>
      <c r="CJ377" s="104"/>
      <c r="CK377" s="104"/>
      <c r="CL377" s="104"/>
      <c r="CM377" s="104"/>
      <c r="CN377" s="104"/>
      <c r="CP377" s="80"/>
      <c r="CQ377" s="104"/>
      <c r="CR377" s="104"/>
      <c r="CS377" s="104"/>
      <c r="CT377" s="104"/>
      <c r="CU377" s="104"/>
      <c r="CV377" s="104"/>
      <c r="CW377" s="104"/>
      <c r="CX377" s="104"/>
      <c r="CY377" s="104"/>
      <c r="CZ377" s="104"/>
      <c r="DA377" s="104"/>
      <c r="DB377" s="104"/>
      <c r="DC377" s="104"/>
      <c r="DE377" s="80"/>
      <c r="DF377" s="104"/>
      <c r="DG377" s="104"/>
      <c r="DH377" s="104"/>
      <c r="DI377" s="104"/>
      <c r="DJ377" s="104"/>
      <c r="DK377" s="104"/>
      <c r="DL377" s="104"/>
      <c r="DM377" s="104"/>
      <c r="DN377" s="104"/>
      <c r="DO377" s="104"/>
      <c r="DP377" s="104"/>
      <c r="DQ377" s="104"/>
      <c r="DR377" s="104"/>
      <c r="DT377" s="80"/>
      <c r="DU377" s="104"/>
      <c r="DV377" s="104"/>
      <c r="DW377" s="104"/>
      <c r="DX377" s="104"/>
      <c r="DY377" s="104"/>
      <c r="DZ377" s="104"/>
      <c r="EA377" s="104"/>
      <c r="EB377" s="104"/>
      <c r="EC377" s="104"/>
      <c r="ED377" s="104"/>
      <c r="EE377" s="104"/>
      <c r="EF377" s="104"/>
      <c r="EG377" s="104"/>
      <c r="EI377" s="80"/>
      <c r="EJ377" s="104"/>
      <c r="EK377" s="104"/>
      <c r="EL377" s="104"/>
      <c r="EM377" s="104"/>
      <c r="EN377" s="104"/>
      <c r="EO377" s="104"/>
      <c r="EP377" s="104"/>
      <c r="EQ377" s="104"/>
      <c r="ER377" s="104"/>
      <c r="ES377" s="104"/>
      <c r="ET377" s="104"/>
      <c r="EU377" s="104"/>
      <c r="EV377" s="104"/>
      <c r="EX377" s="80"/>
      <c r="EY377" s="104"/>
      <c r="EZ377" s="104"/>
      <c r="FA377" s="104"/>
      <c r="FB377" s="104"/>
      <c r="FC377" s="104"/>
      <c r="FD377" s="104"/>
      <c r="FE377" s="104"/>
      <c r="FF377" s="104"/>
      <c r="FG377" s="104"/>
      <c r="FH377" s="104"/>
      <c r="FI377" s="104"/>
      <c r="FJ377" s="104"/>
      <c r="FK377" s="104"/>
      <c r="FM377" s="80"/>
      <c r="FN377" s="104"/>
      <c r="FO377" s="104"/>
      <c r="FP377" s="104"/>
      <c r="FQ377" s="104"/>
      <c r="FR377" s="104"/>
      <c r="FS377" s="104"/>
      <c r="FT377" s="104"/>
      <c r="FU377" s="104"/>
      <c r="FV377" s="104"/>
      <c r="FW377" s="104"/>
      <c r="FX377" s="104"/>
      <c r="FY377" s="104"/>
      <c r="FZ377" s="104"/>
    </row>
    <row r="378" spans="15:184">
      <c r="P378" s="64"/>
      <c r="S378" s="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59"/>
      <c r="AH378" s="107"/>
      <c r="AI378" s="155"/>
      <c r="AJ378" s="155"/>
      <c r="AK378" s="155"/>
      <c r="AL378" s="155"/>
      <c r="AM378" s="155"/>
      <c r="AN378" s="155"/>
      <c r="AO378" s="155"/>
      <c r="AP378" s="155"/>
      <c r="AQ378" s="155"/>
      <c r="AR378" s="155"/>
      <c r="AS378" s="155"/>
      <c r="AT378" s="155"/>
      <c r="AU378" s="155"/>
      <c r="AV378" s="62"/>
      <c r="AW378" s="107"/>
      <c r="AX378" s="155"/>
      <c r="AY378" s="104"/>
      <c r="AZ378" s="104"/>
      <c r="BA378" s="104"/>
      <c r="BB378" s="104"/>
      <c r="BC378" s="104"/>
      <c r="BD378" s="104"/>
      <c r="BE378" s="104"/>
      <c r="BF378" s="104"/>
      <c r="BG378" s="104"/>
      <c r="BH378" s="104"/>
      <c r="BI378" s="104"/>
      <c r="BJ378" s="104"/>
      <c r="BK378" s="62"/>
      <c r="BL378" s="107"/>
      <c r="BM378" s="155"/>
      <c r="BN378" s="155"/>
      <c r="BO378" s="155"/>
      <c r="BP378" s="155"/>
      <c r="BQ378" s="155"/>
      <c r="BR378" s="155"/>
      <c r="BS378" s="155"/>
      <c r="BT378" s="155"/>
      <c r="BU378" s="155"/>
      <c r="BV378" s="155"/>
      <c r="BW378" s="155"/>
      <c r="BX378" s="155"/>
      <c r="BY378" s="155"/>
      <c r="BZ378" s="62"/>
      <c r="CA378" s="107"/>
      <c r="CB378" s="155"/>
      <c r="CC378" s="155"/>
      <c r="CD378" s="155"/>
      <c r="CE378" s="155"/>
      <c r="CF378" s="155"/>
      <c r="CG378" s="155"/>
      <c r="CH378" s="155"/>
      <c r="CI378" s="155"/>
      <c r="CJ378" s="155"/>
      <c r="CK378" s="155"/>
      <c r="CL378" s="155"/>
      <c r="CM378" s="155"/>
      <c r="CN378" s="155"/>
      <c r="CP378" s="107"/>
      <c r="CQ378" s="155"/>
      <c r="CR378" s="155"/>
      <c r="CS378" s="155"/>
      <c r="CT378" s="155"/>
      <c r="CU378" s="155"/>
      <c r="CV378" s="155"/>
      <c r="CW378" s="155"/>
      <c r="CX378" s="155"/>
      <c r="CY378" s="155"/>
      <c r="CZ378" s="155"/>
      <c r="DA378" s="155"/>
      <c r="DB378" s="155"/>
      <c r="DC378" s="155"/>
      <c r="DE378" s="107"/>
      <c r="DF378" s="155"/>
      <c r="DG378" s="155"/>
      <c r="DH378" s="155"/>
      <c r="DI378" s="155"/>
      <c r="DJ378" s="155"/>
      <c r="DK378" s="155"/>
      <c r="DL378" s="155"/>
      <c r="DM378" s="155"/>
      <c r="DN378" s="155"/>
      <c r="DO378" s="155"/>
      <c r="DP378" s="155"/>
      <c r="DQ378" s="155"/>
      <c r="DR378" s="155"/>
      <c r="DT378" s="107"/>
      <c r="DU378" s="155"/>
      <c r="DV378" s="155"/>
      <c r="DW378" s="155"/>
      <c r="DX378" s="155"/>
      <c r="DY378" s="155"/>
      <c r="DZ378" s="155"/>
      <c r="EA378" s="155"/>
      <c r="EB378" s="155"/>
      <c r="EC378" s="155"/>
      <c r="ED378" s="155"/>
      <c r="EE378" s="155"/>
      <c r="EF378" s="155"/>
      <c r="EG378" s="155"/>
      <c r="EI378" s="107"/>
      <c r="EJ378" s="155"/>
      <c r="EK378" s="155"/>
      <c r="EL378" s="155"/>
      <c r="EM378" s="155"/>
      <c r="EN378" s="155"/>
      <c r="EO378" s="155"/>
      <c r="EP378" s="155"/>
      <c r="EQ378" s="155"/>
      <c r="ER378" s="155"/>
      <c r="ES378" s="155"/>
      <c r="ET378" s="155"/>
      <c r="EU378" s="155"/>
      <c r="EV378" s="155"/>
      <c r="EX378" s="107"/>
      <c r="EY378" s="155"/>
      <c r="EZ378" s="155"/>
      <c r="FA378" s="155"/>
      <c r="FB378" s="155"/>
      <c r="FC378" s="155"/>
      <c r="FD378" s="155"/>
      <c r="FE378" s="155"/>
      <c r="FF378" s="155"/>
      <c r="FG378" s="155"/>
      <c r="FH378" s="155"/>
      <c r="FI378" s="155"/>
      <c r="FJ378" s="155"/>
      <c r="FK378" s="155"/>
      <c r="FM378" s="107"/>
      <c r="FN378" s="155"/>
      <c r="FO378" s="155"/>
      <c r="FP378" s="155"/>
      <c r="FQ378" s="155"/>
      <c r="FR378" s="155"/>
      <c r="FS378" s="155"/>
      <c r="FT378" s="155"/>
      <c r="FU378" s="155"/>
      <c r="FV378" s="155"/>
      <c r="FW378" s="155"/>
      <c r="FX378" s="155"/>
      <c r="FY378" s="155"/>
      <c r="FZ378" s="155"/>
    </row>
    <row r="379" spans="15:184">
      <c r="O379" s="64"/>
      <c r="P379" s="64"/>
      <c r="Q379" s="95"/>
      <c r="S379" s="9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104"/>
      <c r="AZ379" s="104"/>
      <c r="BA379" s="104"/>
      <c r="BB379" s="104"/>
      <c r="BC379" s="104"/>
      <c r="BD379" s="104"/>
      <c r="BE379" s="104"/>
      <c r="BF379" s="104"/>
      <c r="BG379" s="104"/>
      <c r="BH379" s="104"/>
      <c r="BI379" s="104"/>
      <c r="BJ379" s="104"/>
      <c r="BK379" s="62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/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</row>
    <row r="380" spans="15:184">
      <c r="P380" s="64"/>
      <c r="S380" s="166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1"/>
      <c r="AH380" s="141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62"/>
      <c r="AW380" s="141"/>
      <c r="AX380" s="80"/>
      <c r="AY380" s="104"/>
      <c r="AZ380" s="104"/>
      <c r="BA380" s="104"/>
      <c r="BB380" s="104"/>
      <c r="BC380" s="104"/>
      <c r="BD380" s="104"/>
      <c r="BE380" s="104"/>
      <c r="BF380" s="104"/>
      <c r="BG380" s="104"/>
      <c r="BH380" s="104"/>
      <c r="BI380" s="104"/>
      <c r="BJ380" s="104"/>
      <c r="BK380" s="62"/>
      <c r="BL380" s="141"/>
      <c r="BM380" s="80"/>
      <c r="BN380" s="80"/>
      <c r="BO380" s="80"/>
      <c r="BP380" s="80"/>
      <c r="BQ380" s="80"/>
      <c r="BR380" s="80"/>
      <c r="BS380" s="80"/>
      <c r="BT380" s="80"/>
      <c r="BU380" s="80"/>
      <c r="BV380" s="80"/>
      <c r="BW380" s="80"/>
      <c r="BX380" s="80"/>
      <c r="BY380" s="80"/>
      <c r="BZ380" s="62"/>
      <c r="CA380" s="141"/>
      <c r="CB380" s="80"/>
      <c r="CC380" s="80"/>
      <c r="CD380" s="80"/>
      <c r="CE380" s="80"/>
      <c r="CF380" s="80"/>
      <c r="CG380" s="80"/>
      <c r="CH380" s="80"/>
      <c r="CI380" s="80"/>
      <c r="CJ380" s="80"/>
      <c r="CK380" s="80"/>
      <c r="CL380" s="80"/>
      <c r="CM380" s="80"/>
      <c r="CN380" s="80"/>
      <c r="CP380" s="141"/>
      <c r="CQ380" s="80"/>
      <c r="CR380" s="80"/>
      <c r="CS380" s="80"/>
      <c r="CT380" s="80"/>
      <c r="CU380" s="80"/>
      <c r="CV380" s="80"/>
      <c r="CW380" s="80"/>
      <c r="CX380" s="80"/>
      <c r="CY380" s="80"/>
      <c r="CZ380" s="80"/>
      <c r="DA380" s="80"/>
      <c r="DB380" s="80"/>
      <c r="DC380" s="80"/>
      <c r="DE380" s="141"/>
      <c r="DF380" s="80"/>
      <c r="DG380" s="80"/>
      <c r="DH380" s="80"/>
      <c r="DI380" s="80"/>
      <c r="DJ380" s="80"/>
      <c r="DK380" s="80"/>
      <c r="DL380" s="80"/>
      <c r="DM380" s="80"/>
      <c r="DN380" s="80"/>
      <c r="DO380" s="80"/>
      <c r="DP380" s="80"/>
      <c r="DQ380" s="80"/>
      <c r="DR380" s="80"/>
      <c r="DT380" s="141"/>
      <c r="DU380" s="80"/>
      <c r="DV380" s="80"/>
      <c r="DW380" s="80"/>
      <c r="DX380" s="80"/>
      <c r="DY380" s="80"/>
      <c r="DZ380" s="80"/>
      <c r="EA380" s="80"/>
      <c r="EB380" s="80"/>
      <c r="EC380" s="80"/>
      <c r="ED380" s="80"/>
      <c r="EE380" s="80"/>
      <c r="EF380" s="80"/>
      <c r="EG380" s="80"/>
      <c r="EI380" s="141"/>
      <c r="EJ380" s="80"/>
      <c r="EK380" s="80"/>
      <c r="EL380" s="80"/>
      <c r="EM380" s="80"/>
      <c r="EN380" s="80"/>
      <c r="EO380" s="80"/>
      <c r="EP380" s="80"/>
      <c r="EQ380" s="80"/>
      <c r="ER380" s="80"/>
      <c r="ES380" s="80"/>
      <c r="ET380" s="80"/>
      <c r="EU380" s="80"/>
      <c r="EV380" s="80"/>
      <c r="EX380" s="141"/>
      <c r="EY380" s="80"/>
      <c r="EZ380" s="80"/>
      <c r="FA380" s="80"/>
      <c r="FB380" s="80"/>
      <c r="FC380" s="80"/>
      <c r="FD380" s="80"/>
      <c r="FE380" s="80"/>
      <c r="FF380" s="80"/>
      <c r="FG380" s="80"/>
      <c r="FH380" s="80"/>
      <c r="FI380" s="80"/>
      <c r="FJ380" s="80"/>
      <c r="FK380" s="80"/>
      <c r="FM380" s="141"/>
      <c r="FN380" s="80"/>
      <c r="FO380" s="80"/>
      <c r="FP380" s="80"/>
      <c r="FQ380" s="80"/>
      <c r="FR380" s="80"/>
      <c r="FS380" s="80"/>
      <c r="FT380" s="80"/>
      <c r="FU380" s="80"/>
      <c r="FV380" s="80"/>
      <c r="FW380" s="80"/>
      <c r="FX380" s="80"/>
      <c r="FY380" s="80"/>
      <c r="FZ380" s="80"/>
    </row>
    <row r="381" spans="15:184">
      <c r="P381" s="64"/>
      <c r="S381" s="26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167"/>
      <c r="AH381" s="80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62"/>
      <c r="AW381" s="80"/>
      <c r="AX381" s="104"/>
      <c r="AY381" s="104"/>
      <c r="AZ381" s="104"/>
      <c r="BA381" s="104"/>
      <c r="BB381" s="104"/>
      <c r="BC381" s="104"/>
      <c r="BD381" s="104"/>
      <c r="BE381" s="104"/>
      <c r="BF381" s="104"/>
      <c r="BG381" s="104"/>
      <c r="BH381" s="104"/>
      <c r="BI381" s="104"/>
      <c r="BJ381" s="104"/>
      <c r="BK381" s="62"/>
      <c r="BL381" s="80"/>
      <c r="BM381" s="104"/>
      <c r="BN381" s="104"/>
      <c r="BO381" s="104"/>
      <c r="BP381" s="104"/>
      <c r="BQ381" s="104"/>
      <c r="BR381" s="104"/>
      <c r="BS381" s="104"/>
      <c r="BT381" s="104"/>
      <c r="BU381" s="104"/>
      <c r="BV381" s="104"/>
      <c r="BW381" s="104"/>
      <c r="BX381" s="104"/>
      <c r="BY381" s="104"/>
      <c r="BZ381" s="62"/>
      <c r="CA381" s="80"/>
      <c r="CB381" s="104"/>
      <c r="CC381" s="104"/>
      <c r="CD381" s="104"/>
      <c r="CE381" s="104"/>
      <c r="CF381" s="104"/>
      <c r="CG381" s="104"/>
      <c r="CH381" s="104"/>
      <c r="CI381" s="104"/>
      <c r="CJ381" s="104"/>
      <c r="CK381" s="104"/>
      <c r="CL381" s="104"/>
      <c r="CM381" s="104"/>
      <c r="CN381" s="104"/>
      <c r="CP381" s="80"/>
      <c r="CQ381" s="104"/>
      <c r="CR381" s="104"/>
      <c r="CS381" s="104"/>
      <c r="CT381" s="104"/>
      <c r="CU381" s="104"/>
      <c r="CV381" s="104"/>
      <c r="CW381" s="104"/>
      <c r="CX381" s="104"/>
      <c r="CY381" s="104"/>
      <c r="CZ381" s="104"/>
      <c r="DA381" s="104"/>
      <c r="DB381" s="104"/>
      <c r="DC381" s="104"/>
      <c r="DE381" s="80"/>
      <c r="DF381" s="104"/>
      <c r="DG381" s="104"/>
      <c r="DH381" s="104"/>
      <c r="DI381" s="104"/>
      <c r="DJ381" s="104"/>
      <c r="DK381" s="104"/>
      <c r="DL381" s="104"/>
      <c r="DM381" s="104"/>
      <c r="DN381" s="104"/>
      <c r="DO381" s="104"/>
      <c r="DP381" s="104"/>
      <c r="DQ381" s="104"/>
      <c r="DR381" s="104"/>
      <c r="DT381" s="80"/>
      <c r="DU381" s="104"/>
      <c r="DV381" s="104"/>
      <c r="DW381" s="104"/>
      <c r="DX381" s="104"/>
      <c r="DY381" s="104"/>
      <c r="DZ381" s="104"/>
      <c r="EA381" s="104"/>
      <c r="EB381" s="104"/>
      <c r="EC381" s="104"/>
      <c r="ED381" s="104"/>
      <c r="EE381" s="104"/>
      <c r="EF381" s="104"/>
      <c r="EG381" s="104"/>
      <c r="EI381" s="80"/>
      <c r="EJ381" s="104"/>
      <c r="EK381" s="104"/>
      <c r="EL381" s="104"/>
      <c r="EM381" s="104"/>
      <c r="EN381" s="104"/>
      <c r="EO381" s="104"/>
      <c r="EP381" s="104"/>
      <c r="EQ381" s="104"/>
      <c r="ER381" s="104"/>
      <c r="ES381" s="104"/>
      <c r="ET381" s="104"/>
      <c r="EU381" s="104"/>
      <c r="EV381" s="104"/>
      <c r="EX381" s="80"/>
      <c r="EY381" s="104"/>
      <c r="EZ381" s="104"/>
      <c r="FA381" s="104"/>
      <c r="FB381" s="104"/>
      <c r="FC381" s="104"/>
      <c r="FD381" s="104"/>
      <c r="FE381" s="104"/>
      <c r="FF381" s="104"/>
      <c r="FG381" s="104"/>
      <c r="FH381" s="104"/>
      <c r="FI381" s="104"/>
      <c r="FJ381" s="104"/>
      <c r="FK381" s="104"/>
      <c r="FM381" s="80"/>
      <c r="FN381" s="104"/>
      <c r="FO381" s="104"/>
      <c r="FP381" s="104"/>
      <c r="FQ381" s="104"/>
      <c r="FR381" s="104"/>
      <c r="FS381" s="104"/>
      <c r="FT381" s="104"/>
      <c r="FU381" s="104"/>
      <c r="FV381" s="104"/>
      <c r="FW381" s="104"/>
      <c r="FX381" s="104"/>
      <c r="FY381" s="104"/>
      <c r="FZ381" s="104"/>
    </row>
    <row r="382" spans="15:184">
      <c r="P382" s="64"/>
      <c r="S382" s="26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167"/>
      <c r="AH382" s="80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62"/>
      <c r="AW382" s="80"/>
      <c r="AX382" s="104"/>
      <c r="AY382" s="104"/>
      <c r="AZ382" s="104"/>
      <c r="BA382" s="104"/>
      <c r="BB382" s="104"/>
      <c r="BC382" s="104"/>
      <c r="BD382" s="104"/>
      <c r="BE382" s="104"/>
      <c r="BF382" s="104"/>
      <c r="BG382" s="104"/>
      <c r="BH382" s="104"/>
      <c r="BI382" s="104"/>
      <c r="BJ382" s="104"/>
      <c r="BK382" s="62"/>
      <c r="BL382" s="80"/>
      <c r="BM382" s="104"/>
      <c r="BN382" s="104"/>
      <c r="BO382" s="104"/>
      <c r="BP382" s="104"/>
      <c r="BQ382" s="104"/>
      <c r="BR382" s="104"/>
      <c r="BS382" s="104"/>
      <c r="BT382" s="104"/>
      <c r="BU382" s="104"/>
      <c r="BV382" s="104"/>
      <c r="BW382" s="104"/>
      <c r="BX382" s="104"/>
      <c r="BY382" s="104"/>
      <c r="BZ382" s="62"/>
      <c r="CA382" s="80"/>
      <c r="CB382" s="104"/>
      <c r="CC382" s="104"/>
      <c r="CD382" s="104"/>
      <c r="CE382" s="104"/>
      <c r="CF382" s="104"/>
      <c r="CG382" s="104"/>
      <c r="CH382" s="104"/>
      <c r="CI382" s="104"/>
      <c r="CJ382" s="104"/>
      <c r="CK382" s="104"/>
      <c r="CL382" s="104"/>
      <c r="CM382" s="104"/>
      <c r="CN382" s="104"/>
      <c r="CP382" s="80"/>
      <c r="CQ382" s="104"/>
      <c r="CR382" s="104"/>
      <c r="CS382" s="104"/>
      <c r="CT382" s="104"/>
      <c r="CU382" s="104"/>
      <c r="CV382" s="104"/>
      <c r="CW382" s="104"/>
      <c r="CX382" s="104"/>
      <c r="CY382" s="104"/>
      <c r="CZ382" s="104"/>
      <c r="DA382" s="104"/>
      <c r="DB382" s="104"/>
      <c r="DC382" s="104"/>
      <c r="DE382" s="80"/>
      <c r="DF382" s="104"/>
      <c r="DG382" s="104"/>
      <c r="DH382" s="104"/>
      <c r="DI382" s="104"/>
      <c r="DJ382" s="104"/>
      <c r="DK382" s="104"/>
      <c r="DL382" s="104"/>
      <c r="DM382" s="104"/>
      <c r="DN382" s="104"/>
      <c r="DO382" s="104"/>
      <c r="DP382" s="104"/>
      <c r="DQ382" s="104"/>
      <c r="DR382" s="104"/>
      <c r="DT382" s="80"/>
      <c r="DU382" s="104"/>
      <c r="DV382" s="104"/>
      <c r="DW382" s="104"/>
      <c r="DX382" s="104"/>
      <c r="DY382" s="104"/>
      <c r="DZ382" s="104"/>
      <c r="EA382" s="104"/>
      <c r="EB382" s="104"/>
      <c r="EC382" s="104"/>
      <c r="ED382" s="104"/>
      <c r="EE382" s="104"/>
      <c r="EF382" s="104"/>
      <c r="EG382" s="104"/>
      <c r="EI382" s="80"/>
      <c r="EJ382" s="104"/>
      <c r="EK382" s="104"/>
      <c r="EL382" s="104"/>
      <c r="EM382" s="104"/>
      <c r="EN382" s="104"/>
      <c r="EO382" s="104"/>
      <c r="EP382" s="104"/>
      <c r="EQ382" s="104"/>
      <c r="ER382" s="104"/>
      <c r="ES382" s="104"/>
      <c r="ET382" s="104"/>
      <c r="EU382" s="104"/>
      <c r="EV382" s="104"/>
      <c r="EX382" s="80"/>
      <c r="EY382" s="104"/>
      <c r="EZ382" s="104"/>
      <c r="FA382" s="104"/>
      <c r="FB382" s="104"/>
      <c r="FC382" s="104"/>
      <c r="FD382" s="104"/>
      <c r="FE382" s="104"/>
      <c r="FF382" s="104"/>
      <c r="FG382" s="104"/>
      <c r="FH382" s="104"/>
      <c r="FI382" s="104"/>
      <c r="FJ382" s="104"/>
      <c r="FK382" s="104"/>
      <c r="FM382" s="80"/>
      <c r="FN382" s="104"/>
      <c r="FO382" s="104"/>
      <c r="FP382" s="104"/>
      <c r="FQ382" s="104"/>
      <c r="FR382" s="104"/>
      <c r="FS382" s="104"/>
      <c r="FT382" s="104"/>
      <c r="FU382" s="104"/>
      <c r="FV382" s="104"/>
      <c r="FW382" s="104"/>
      <c r="FX382" s="104"/>
      <c r="FY382" s="104"/>
      <c r="FZ382" s="104"/>
    </row>
    <row r="383" spans="15:184">
      <c r="P383" s="64"/>
      <c r="S383" s="26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167"/>
      <c r="AH383" s="80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62"/>
      <c r="AW383" s="80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62"/>
      <c r="BL383" s="80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62"/>
      <c r="CA383" s="80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P383" s="80"/>
      <c r="CQ383" s="104"/>
      <c r="CR383" s="104"/>
      <c r="CS383" s="104"/>
      <c r="CT383" s="104"/>
      <c r="CU383" s="104"/>
      <c r="CV383" s="104"/>
      <c r="CW383" s="104"/>
      <c r="CX383" s="104"/>
      <c r="CY383" s="104"/>
      <c r="CZ383" s="104"/>
      <c r="DA383" s="104"/>
      <c r="DB383" s="104"/>
      <c r="DC383" s="104"/>
      <c r="DE383" s="80"/>
      <c r="DF383" s="104"/>
      <c r="DG383" s="104"/>
      <c r="DH383" s="104"/>
      <c r="DI383" s="104"/>
      <c r="DJ383" s="104"/>
      <c r="DK383" s="104"/>
      <c r="DL383" s="104"/>
      <c r="DM383" s="104"/>
      <c r="DN383" s="104"/>
      <c r="DO383" s="104"/>
      <c r="DP383" s="104"/>
      <c r="DQ383" s="104"/>
      <c r="DR383" s="104"/>
      <c r="DT383" s="80"/>
      <c r="DU383" s="104"/>
      <c r="DV383" s="104"/>
      <c r="DW383" s="104"/>
      <c r="DX383" s="104"/>
      <c r="DY383" s="104"/>
      <c r="DZ383" s="104"/>
      <c r="EA383" s="104"/>
      <c r="EB383" s="104"/>
      <c r="EC383" s="104"/>
      <c r="ED383" s="104"/>
      <c r="EE383" s="104"/>
      <c r="EF383" s="104"/>
      <c r="EG383" s="104"/>
      <c r="EI383" s="80"/>
      <c r="EJ383" s="104"/>
      <c r="EK383" s="104"/>
      <c r="EL383" s="104"/>
      <c r="EM383" s="104"/>
      <c r="EN383" s="104"/>
      <c r="EO383" s="104"/>
      <c r="EP383" s="104"/>
      <c r="EQ383" s="104"/>
      <c r="ER383" s="104"/>
      <c r="ES383" s="104"/>
      <c r="ET383" s="104"/>
      <c r="EU383" s="104"/>
      <c r="EV383" s="104"/>
      <c r="EX383" s="80"/>
      <c r="EY383" s="104"/>
      <c r="EZ383" s="104"/>
      <c r="FA383" s="104"/>
      <c r="FB383" s="104"/>
      <c r="FC383" s="104"/>
      <c r="FD383" s="104"/>
      <c r="FE383" s="104"/>
      <c r="FF383" s="104"/>
      <c r="FG383" s="104"/>
      <c r="FH383" s="104"/>
      <c r="FI383" s="104"/>
      <c r="FJ383" s="104"/>
      <c r="FK383" s="104"/>
      <c r="FM383" s="80"/>
      <c r="FN383" s="104"/>
      <c r="FO383" s="104"/>
      <c r="FP383" s="104"/>
      <c r="FQ383" s="104"/>
      <c r="FR383" s="104"/>
      <c r="FS383" s="104"/>
      <c r="FT383" s="104"/>
      <c r="FU383" s="104"/>
      <c r="FV383" s="104"/>
      <c r="FW383" s="104"/>
      <c r="FX383" s="104"/>
      <c r="FY383" s="104"/>
      <c r="FZ383" s="104"/>
    </row>
    <row r="384" spans="15:184">
      <c r="P384" s="64"/>
      <c r="S384" s="26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167"/>
      <c r="AH384" s="80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62"/>
      <c r="AW384" s="80"/>
      <c r="AX384" s="104"/>
      <c r="AY384" s="104"/>
      <c r="AZ384" s="104"/>
      <c r="BA384" s="104"/>
      <c r="BB384" s="104"/>
      <c r="BC384" s="104"/>
      <c r="BD384" s="104"/>
      <c r="BE384" s="104"/>
      <c r="BF384" s="104"/>
      <c r="BG384" s="104"/>
      <c r="BH384" s="104"/>
      <c r="BI384" s="104"/>
      <c r="BJ384" s="104"/>
      <c r="BK384" s="62"/>
      <c r="BL384" s="80"/>
      <c r="BM384" s="104"/>
      <c r="BN384" s="104"/>
      <c r="BO384" s="104"/>
      <c r="BP384" s="104"/>
      <c r="BQ384" s="104"/>
      <c r="BR384" s="104"/>
      <c r="BS384" s="104"/>
      <c r="BT384" s="104"/>
      <c r="BU384" s="104"/>
      <c r="BV384" s="104"/>
      <c r="BW384" s="104"/>
      <c r="BX384" s="104"/>
      <c r="BY384" s="104"/>
      <c r="BZ384" s="62"/>
      <c r="CA384" s="80"/>
      <c r="CB384" s="104"/>
      <c r="CC384" s="104"/>
      <c r="CD384" s="104"/>
      <c r="CE384" s="104"/>
      <c r="CF384" s="104"/>
      <c r="CG384" s="104"/>
      <c r="CH384" s="104"/>
      <c r="CI384" s="104"/>
      <c r="CJ384" s="104"/>
      <c r="CK384" s="104"/>
      <c r="CL384" s="104"/>
      <c r="CM384" s="104"/>
      <c r="CN384" s="104"/>
      <c r="CP384" s="80"/>
      <c r="CQ384" s="104"/>
      <c r="CR384" s="104"/>
      <c r="CS384" s="104"/>
      <c r="CT384" s="104"/>
      <c r="CU384" s="104"/>
      <c r="CV384" s="104"/>
      <c r="CW384" s="104"/>
      <c r="CX384" s="104"/>
      <c r="CY384" s="104"/>
      <c r="CZ384" s="104"/>
      <c r="DA384" s="104"/>
      <c r="DB384" s="104"/>
      <c r="DC384" s="104"/>
      <c r="DE384" s="80"/>
      <c r="DF384" s="104"/>
      <c r="DG384" s="104"/>
      <c r="DH384" s="104"/>
      <c r="DI384" s="104"/>
      <c r="DJ384" s="104"/>
      <c r="DK384" s="104"/>
      <c r="DL384" s="104"/>
      <c r="DM384" s="104"/>
      <c r="DN384" s="104"/>
      <c r="DO384" s="104"/>
      <c r="DP384" s="104"/>
      <c r="DQ384" s="104"/>
      <c r="DR384" s="104"/>
      <c r="DT384" s="80"/>
      <c r="DU384" s="104"/>
      <c r="DV384" s="104"/>
      <c r="DW384" s="104"/>
      <c r="DX384" s="104"/>
      <c r="DY384" s="104"/>
      <c r="DZ384" s="104"/>
      <c r="EA384" s="104"/>
      <c r="EB384" s="104"/>
      <c r="EC384" s="104"/>
      <c r="ED384" s="104"/>
      <c r="EE384" s="104"/>
      <c r="EF384" s="104"/>
      <c r="EG384" s="104"/>
      <c r="EI384" s="80"/>
      <c r="EJ384" s="104"/>
      <c r="EK384" s="104"/>
      <c r="EL384" s="104"/>
      <c r="EM384" s="104"/>
      <c r="EN384" s="104"/>
      <c r="EO384" s="104"/>
      <c r="EP384" s="104"/>
      <c r="EQ384" s="104"/>
      <c r="ER384" s="104"/>
      <c r="ES384" s="104"/>
      <c r="ET384" s="104"/>
      <c r="EU384" s="104"/>
      <c r="EV384" s="104"/>
      <c r="EX384" s="80"/>
      <c r="EY384" s="104"/>
      <c r="EZ384" s="104"/>
      <c r="FA384" s="104"/>
      <c r="FB384" s="104"/>
      <c r="FC384" s="104"/>
      <c r="FD384" s="104"/>
      <c r="FE384" s="104"/>
      <c r="FF384" s="104"/>
      <c r="FG384" s="104"/>
      <c r="FH384" s="104"/>
      <c r="FI384" s="104"/>
      <c r="FJ384" s="104"/>
      <c r="FK384" s="104"/>
      <c r="FM384" s="80"/>
      <c r="FN384" s="104"/>
      <c r="FO384" s="104"/>
      <c r="FP384" s="104"/>
      <c r="FQ384" s="104"/>
      <c r="FR384" s="104"/>
      <c r="FS384" s="104"/>
      <c r="FT384" s="104"/>
      <c r="FU384" s="104"/>
      <c r="FV384" s="104"/>
      <c r="FW384" s="104"/>
      <c r="FX384" s="104"/>
      <c r="FY384" s="104"/>
      <c r="FZ384" s="104"/>
    </row>
    <row r="385" spans="15:184">
      <c r="P385" s="64"/>
      <c r="S385" s="26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167"/>
      <c r="AH385" s="80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62"/>
      <c r="AW385" s="80"/>
      <c r="AX385" s="104"/>
      <c r="AY385" s="104"/>
      <c r="AZ385" s="104"/>
      <c r="BA385" s="104"/>
      <c r="BB385" s="104"/>
      <c r="BC385" s="104"/>
      <c r="BD385" s="104"/>
      <c r="BE385" s="104"/>
      <c r="BF385" s="104"/>
      <c r="BG385" s="104"/>
      <c r="BH385" s="104"/>
      <c r="BI385" s="104"/>
      <c r="BJ385" s="104"/>
      <c r="BK385" s="62"/>
      <c r="BL385" s="80"/>
      <c r="BM385" s="104"/>
      <c r="BN385" s="104"/>
      <c r="BO385" s="104"/>
      <c r="BP385" s="104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62"/>
      <c r="CA385" s="80"/>
      <c r="CB385" s="104"/>
      <c r="CC385" s="104"/>
      <c r="CD385" s="104"/>
      <c r="CE385" s="104"/>
      <c r="CF385" s="104"/>
      <c r="CG385" s="104"/>
      <c r="CH385" s="104"/>
      <c r="CI385" s="104"/>
      <c r="CJ385" s="104"/>
      <c r="CK385" s="104"/>
      <c r="CL385" s="104"/>
      <c r="CM385" s="104"/>
      <c r="CN385" s="104"/>
      <c r="CP385" s="80"/>
      <c r="CQ385" s="104"/>
      <c r="CR385" s="104"/>
      <c r="CS385" s="104"/>
      <c r="CT385" s="104"/>
      <c r="CU385" s="104"/>
      <c r="CV385" s="104"/>
      <c r="CW385" s="104"/>
      <c r="CX385" s="104"/>
      <c r="CY385" s="104"/>
      <c r="CZ385" s="104"/>
      <c r="DA385" s="104"/>
      <c r="DB385" s="104"/>
      <c r="DC385" s="104"/>
      <c r="DE385" s="80"/>
      <c r="DF385" s="104"/>
      <c r="DG385" s="104"/>
      <c r="DH385" s="104"/>
      <c r="DI385" s="104"/>
      <c r="DJ385" s="104"/>
      <c r="DK385" s="104"/>
      <c r="DL385" s="104"/>
      <c r="DM385" s="104"/>
      <c r="DN385" s="104"/>
      <c r="DO385" s="104"/>
      <c r="DP385" s="104"/>
      <c r="DQ385" s="104"/>
      <c r="DR385" s="104"/>
      <c r="DT385" s="80"/>
      <c r="DU385" s="104"/>
      <c r="DV385" s="104"/>
      <c r="DW385" s="104"/>
      <c r="DX385" s="104"/>
      <c r="DY385" s="104"/>
      <c r="DZ385" s="104"/>
      <c r="EA385" s="104"/>
      <c r="EB385" s="104"/>
      <c r="EC385" s="104"/>
      <c r="ED385" s="104"/>
      <c r="EE385" s="104"/>
      <c r="EF385" s="104"/>
      <c r="EG385" s="104"/>
      <c r="EI385" s="80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X385" s="80"/>
      <c r="EY385" s="104"/>
      <c r="EZ385" s="104"/>
      <c r="FA385" s="104"/>
      <c r="FB385" s="104"/>
      <c r="FC385" s="104"/>
      <c r="FD385" s="104"/>
      <c r="FE385" s="104"/>
      <c r="FF385" s="104"/>
      <c r="FG385" s="104"/>
      <c r="FH385" s="104"/>
      <c r="FI385" s="104"/>
      <c r="FJ385" s="104"/>
      <c r="FK385" s="104"/>
      <c r="FM385" s="80"/>
      <c r="FN385" s="104"/>
      <c r="FO385" s="104"/>
      <c r="FP385" s="104"/>
      <c r="FQ385" s="104"/>
      <c r="FR385" s="104"/>
      <c r="FS385" s="104"/>
      <c r="FT385" s="104"/>
      <c r="FU385" s="104"/>
      <c r="FV385" s="104"/>
      <c r="FW385" s="104"/>
      <c r="FX385" s="104"/>
      <c r="FY385" s="104"/>
      <c r="FZ385" s="104"/>
    </row>
    <row r="386" spans="15:184">
      <c r="P386" s="64"/>
      <c r="S386" s="26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167"/>
      <c r="AH386" s="80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62"/>
      <c r="AW386" s="80"/>
      <c r="AX386" s="104"/>
      <c r="AY386" s="104"/>
      <c r="AZ386" s="104"/>
      <c r="BA386" s="104"/>
      <c r="BB386" s="104"/>
      <c r="BC386" s="104"/>
      <c r="BD386" s="104"/>
      <c r="BE386" s="104"/>
      <c r="BF386" s="104"/>
      <c r="BG386" s="104"/>
      <c r="BH386" s="104"/>
      <c r="BI386" s="104"/>
      <c r="BJ386" s="104"/>
      <c r="BK386" s="62"/>
      <c r="BL386" s="80"/>
      <c r="BM386" s="104"/>
      <c r="BN386" s="104"/>
      <c r="BO386" s="104"/>
      <c r="BP386" s="104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62"/>
      <c r="CA386" s="80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P386" s="80"/>
      <c r="CQ386" s="104"/>
      <c r="CR386" s="104"/>
      <c r="CS386" s="104"/>
      <c r="CT386" s="104"/>
      <c r="CU386" s="104"/>
      <c r="CV386" s="104"/>
      <c r="CW386" s="104"/>
      <c r="CX386" s="104"/>
      <c r="CY386" s="104"/>
      <c r="CZ386" s="104"/>
      <c r="DA386" s="104"/>
      <c r="DB386" s="104"/>
      <c r="DC386" s="104"/>
      <c r="DE386" s="80"/>
      <c r="DF386" s="104"/>
      <c r="DG386" s="104"/>
      <c r="DH386" s="104"/>
      <c r="DI386" s="104"/>
      <c r="DJ386" s="104"/>
      <c r="DK386" s="104"/>
      <c r="DL386" s="104"/>
      <c r="DM386" s="104"/>
      <c r="DN386" s="104"/>
      <c r="DO386" s="104"/>
      <c r="DP386" s="104"/>
      <c r="DQ386" s="104"/>
      <c r="DR386" s="104"/>
      <c r="DT386" s="80"/>
      <c r="DU386" s="104"/>
      <c r="DV386" s="104"/>
      <c r="DW386" s="104"/>
      <c r="DX386" s="104"/>
      <c r="DY386" s="104"/>
      <c r="DZ386" s="104"/>
      <c r="EA386" s="104"/>
      <c r="EB386" s="104"/>
      <c r="EC386" s="104"/>
      <c r="ED386" s="104"/>
      <c r="EE386" s="104"/>
      <c r="EF386" s="104"/>
      <c r="EG386" s="104"/>
      <c r="EI386" s="80"/>
      <c r="EJ386" s="104"/>
      <c r="EK386" s="104"/>
      <c r="EL386" s="104"/>
      <c r="EM386" s="104"/>
      <c r="EN386" s="104"/>
      <c r="EO386" s="104"/>
      <c r="EP386" s="104"/>
      <c r="EQ386" s="104"/>
      <c r="ER386" s="104"/>
      <c r="ES386" s="104"/>
      <c r="ET386" s="104"/>
      <c r="EU386" s="104"/>
      <c r="EV386" s="104"/>
      <c r="EX386" s="80"/>
      <c r="EY386" s="104"/>
      <c r="EZ386" s="104"/>
      <c r="FA386" s="104"/>
      <c r="FB386" s="104"/>
      <c r="FC386" s="104"/>
      <c r="FD386" s="104"/>
      <c r="FE386" s="104"/>
      <c r="FF386" s="104"/>
      <c r="FG386" s="104"/>
      <c r="FH386" s="104"/>
      <c r="FI386" s="104"/>
      <c r="FJ386" s="104"/>
      <c r="FK386" s="104"/>
      <c r="FM386" s="80"/>
      <c r="FN386" s="104"/>
      <c r="FO386" s="104"/>
      <c r="FP386" s="104"/>
      <c r="FQ386" s="104"/>
      <c r="FR386" s="104"/>
      <c r="FS386" s="104"/>
      <c r="FT386" s="104"/>
      <c r="FU386" s="104"/>
      <c r="FV386" s="104"/>
      <c r="FW386" s="104"/>
      <c r="FX386" s="104"/>
      <c r="FY386" s="104"/>
      <c r="FZ386" s="104"/>
    </row>
    <row r="387" spans="15:184">
      <c r="P387" s="64"/>
      <c r="R387" s="95"/>
      <c r="S387" s="26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167"/>
      <c r="AH387" s="80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62"/>
      <c r="AW387" s="80"/>
      <c r="AX387" s="104"/>
      <c r="AY387" s="104"/>
      <c r="AZ387" s="104"/>
      <c r="BA387" s="104"/>
      <c r="BB387" s="104"/>
      <c r="BC387" s="104"/>
      <c r="BD387" s="104"/>
      <c r="BE387" s="104"/>
      <c r="BF387" s="104"/>
      <c r="BG387" s="104"/>
      <c r="BH387" s="104"/>
      <c r="BI387" s="104"/>
      <c r="BJ387" s="104"/>
      <c r="BK387" s="62"/>
      <c r="BL387" s="80"/>
      <c r="BM387" s="104"/>
      <c r="BN387" s="104"/>
      <c r="BO387" s="104"/>
      <c r="BP387" s="104"/>
      <c r="BQ387" s="104"/>
      <c r="BR387" s="104"/>
      <c r="BS387" s="104"/>
      <c r="BT387" s="104"/>
      <c r="BU387" s="104"/>
      <c r="BV387" s="104"/>
      <c r="BW387" s="104"/>
      <c r="BX387" s="104"/>
      <c r="BY387" s="104"/>
      <c r="BZ387" s="62"/>
      <c r="CA387" s="80"/>
      <c r="CB387" s="104"/>
      <c r="CC387" s="104"/>
      <c r="CD387" s="104"/>
      <c r="CE387" s="104"/>
      <c r="CF387" s="104"/>
      <c r="CG387" s="104"/>
      <c r="CH387" s="104"/>
      <c r="CI387" s="104"/>
      <c r="CJ387" s="104"/>
      <c r="CK387" s="104"/>
      <c r="CL387" s="104"/>
      <c r="CM387" s="104"/>
      <c r="CN387" s="104"/>
      <c r="CP387" s="80"/>
      <c r="CQ387" s="104"/>
      <c r="CR387" s="104"/>
      <c r="CS387" s="104"/>
      <c r="CT387" s="104"/>
      <c r="CU387" s="104"/>
      <c r="CV387" s="104"/>
      <c r="CW387" s="104"/>
      <c r="CX387" s="104"/>
      <c r="CY387" s="104"/>
      <c r="CZ387" s="104"/>
      <c r="DA387" s="104"/>
      <c r="DB387" s="104"/>
      <c r="DC387" s="104"/>
      <c r="DE387" s="80"/>
      <c r="DF387" s="104"/>
      <c r="DG387" s="104"/>
      <c r="DH387" s="104"/>
      <c r="DI387" s="104"/>
      <c r="DJ387" s="104"/>
      <c r="DK387" s="104"/>
      <c r="DL387" s="104"/>
      <c r="DM387" s="104"/>
      <c r="DN387" s="104"/>
      <c r="DO387" s="104"/>
      <c r="DP387" s="104"/>
      <c r="DQ387" s="104"/>
      <c r="DR387" s="104"/>
      <c r="DT387" s="80"/>
      <c r="DU387" s="104"/>
      <c r="DV387" s="104"/>
      <c r="DW387" s="104"/>
      <c r="DX387" s="104"/>
      <c r="DY387" s="104"/>
      <c r="DZ387" s="104"/>
      <c r="EA387" s="104"/>
      <c r="EB387" s="104"/>
      <c r="EC387" s="104"/>
      <c r="ED387" s="104"/>
      <c r="EE387" s="104"/>
      <c r="EF387" s="104"/>
      <c r="EG387" s="104"/>
      <c r="EI387" s="80"/>
      <c r="EJ387" s="104"/>
      <c r="EK387" s="104"/>
      <c r="EL387" s="104"/>
      <c r="EM387" s="104"/>
      <c r="EN387" s="104"/>
      <c r="EO387" s="104"/>
      <c r="EP387" s="104"/>
      <c r="EQ387" s="104"/>
      <c r="ER387" s="104"/>
      <c r="ES387" s="104"/>
      <c r="ET387" s="104"/>
      <c r="EU387" s="104"/>
      <c r="EV387" s="104"/>
      <c r="EX387" s="80"/>
      <c r="EY387" s="104"/>
      <c r="EZ387" s="104"/>
      <c r="FA387" s="104"/>
      <c r="FB387" s="104"/>
      <c r="FC387" s="104"/>
      <c r="FD387" s="104"/>
      <c r="FE387" s="104"/>
      <c r="FF387" s="104"/>
      <c r="FG387" s="104"/>
      <c r="FH387" s="104"/>
      <c r="FI387" s="104"/>
      <c r="FJ387" s="104"/>
      <c r="FK387" s="104"/>
      <c r="FM387" s="80"/>
      <c r="FN387" s="104"/>
      <c r="FO387" s="104"/>
      <c r="FP387" s="104"/>
      <c r="FQ387" s="104"/>
      <c r="FR387" s="104"/>
      <c r="FS387" s="104"/>
      <c r="FT387" s="104"/>
      <c r="FU387" s="104"/>
      <c r="FV387" s="104"/>
      <c r="FW387" s="104"/>
      <c r="FX387" s="104"/>
      <c r="FY387" s="104"/>
      <c r="FZ387" s="104"/>
    </row>
    <row r="388" spans="15:184">
      <c r="P388" s="64"/>
      <c r="R388" s="23"/>
      <c r="S388" s="26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167"/>
      <c r="AH388" s="80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62"/>
      <c r="AW388" s="80"/>
      <c r="AX388" s="104"/>
      <c r="AY388" s="104"/>
      <c r="AZ388" s="104"/>
      <c r="BA388" s="104"/>
      <c r="BB388" s="104"/>
      <c r="BC388" s="104"/>
      <c r="BD388" s="104"/>
      <c r="BE388" s="104"/>
      <c r="BF388" s="104"/>
      <c r="BG388" s="104"/>
      <c r="BH388" s="104"/>
      <c r="BI388" s="104"/>
      <c r="BJ388" s="104"/>
      <c r="BK388" s="62"/>
      <c r="BL388" s="80"/>
      <c r="BM388" s="104"/>
      <c r="BN388" s="104"/>
      <c r="BO388" s="104"/>
      <c r="BP388" s="104"/>
      <c r="BQ388" s="104"/>
      <c r="BR388" s="104"/>
      <c r="BS388" s="104"/>
      <c r="BT388" s="104"/>
      <c r="BU388" s="104"/>
      <c r="BV388" s="104"/>
      <c r="BW388" s="104"/>
      <c r="BX388" s="104"/>
      <c r="BY388" s="104"/>
      <c r="BZ388" s="62"/>
      <c r="CA388" s="80"/>
      <c r="CB388" s="104"/>
      <c r="CC388" s="104"/>
      <c r="CD388" s="104"/>
      <c r="CE388" s="104"/>
      <c r="CF388" s="104"/>
      <c r="CG388" s="104"/>
      <c r="CH388" s="104"/>
      <c r="CI388" s="104"/>
      <c r="CJ388" s="104"/>
      <c r="CK388" s="104"/>
      <c r="CL388" s="104"/>
      <c r="CM388" s="104"/>
      <c r="CN388" s="104"/>
      <c r="CP388" s="80"/>
      <c r="CQ388" s="104"/>
      <c r="CR388" s="104"/>
      <c r="CS388" s="104"/>
      <c r="CT388" s="104"/>
      <c r="CU388" s="104"/>
      <c r="CV388" s="104"/>
      <c r="CW388" s="104"/>
      <c r="CX388" s="104"/>
      <c r="CY388" s="104"/>
      <c r="CZ388" s="104"/>
      <c r="DA388" s="104"/>
      <c r="DB388" s="104"/>
      <c r="DC388" s="104"/>
      <c r="DE388" s="80"/>
      <c r="DF388" s="104"/>
      <c r="DG388" s="104"/>
      <c r="DH388" s="104"/>
      <c r="DI388" s="104"/>
      <c r="DJ388" s="104"/>
      <c r="DK388" s="104"/>
      <c r="DL388" s="104"/>
      <c r="DM388" s="104"/>
      <c r="DN388" s="104"/>
      <c r="DO388" s="104"/>
      <c r="DP388" s="104"/>
      <c r="DQ388" s="104"/>
      <c r="DR388" s="104"/>
      <c r="DT388" s="80"/>
      <c r="DU388" s="104"/>
      <c r="DV388" s="104"/>
      <c r="DW388" s="104"/>
      <c r="DX388" s="104"/>
      <c r="DY388" s="104"/>
      <c r="DZ388" s="104"/>
      <c r="EA388" s="104"/>
      <c r="EB388" s="104"/>
      <c r="EC388" s="104"/>
      <c r="ED388" s="104"/>
      <c r="EE388" s="104"/>
      <c r="EF388" s="104"/>
      <c r="EG388" s="104"/>
      <c r="EI388" s="80"/>
      <c r="EJ388" s="104"/>
      <c r="EK388" s="104"/>
      <c r="EL388" s="104"/>
      <c r="EM388" s="104"/>
      <c r="EN388" s="104"/>
      <c r="EO388" s="104"/>
      <c r="EP388" s="104"/>
      <c r="EQ388" s="104"/>
      <c r="ER388" s="104"/>
      <c r="ES388" s="104"/>
      <c r="ET388" s="104"/>
      <c r="EU388" s="104"/>
      <c r="EV388" s="104"/>
      <c r="EX388" s="80"/>
      <c r="EY388" s="104"/>
      <c r="EZ388" s="104"/>
      <c r="FA388" s="104"/>
      <c r="FB388" s="104"/>
      <c r="FC388" s="104"/>
      <c r="FD388" s="104"/>
      <c r="FE388" s="104"/>
      <c r="FF388" s="104"/>
      <c r="FG388" s="104"/>
      <c r="FH388" s="104"/>
      <c r="FI388" s="104"/>
      <c r="FJ388" s="104"/>
      <c r="FK388" s="104"/>
      <c r="FM388" s="80"/>
      <c r="FN388" s="104"/>
      <c r="FO388" s="104"/>
      <c r="FP388" s="104"/>
      <c r="FQ388" s="104"/>
      <c r="FR388" s="104"/>
      <c r="FS388" s="104"/>
      <c r="FT388" s="104"/>
      <c r="FU388" s="104"/>
      <c r="FV388" s="104"/>
      <c r="FW388" s="104"/>
      <c r="FX388" s="104"/>
      <c r="FY388" s="104"/>
      <c r="FZ388" s="104"/>
    </row>
    <row r="389" spans="15:184">
      <c r="P389" s="64"/>
      <c r="S389" s="26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167"/>
      <c r="AH389" s="80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62"/>
      <c r="AW389" s="80"/>
      <c r="AX389" s="104"/>
      <c r="AY389" s="104"/>
      <c r="AZ389" s="104"/>
      <c r="BA389" s="104"/>
      <c r="BB389" s="104"/>
      <c r="BC389" s="104"/>
      <c r="BD389" s="104"/>
      <c r="BE389" s="104"/>
      <c r="BF389" s="104"/>
      <c r="BG389" s="104"/>
      <c r="BH389" s="104"/>
      <c r="BI389" s="104"/>
      <c r="BJ389" s="104"/>
      <c r="BK389" s="62"/>
      <c r="BL389" s="80"/>
      <c r="BM389" s="104"/>
      <c r="BN389" s="104"/>
      <c r="BO389" s="104"/>
      <c r="BP389" s="104"/>
      <c r="BQ389" s="104"/>
      <c r="BR389" s="104"/>
      <c r="BS389" s="104"/>
      <c r="BT389" s="104"/>
      <c r="BU389" s="104"/>
      <c r="BV389" s="104"/>
      <c r="BW389" s="104"/>
      <c r="BX389" s="104"/>
      <c r="BY389" s="104"/>
      <c r="BZ389" s="62"/>
      <c r="CA389" s="80"/>
      <c r="CB389" s="104"/>
      <c r="CC389" s="104"/>
      <c r="CD389" s="104"/>
      <c r="CE389" s="104"/>
      <c r="CF389" s="104"/>
      <c r="CG389" s="104"/>
      <c r="CH389" s="104"/>
      <c r="CI389" s="104"/>
      <c r="CJ389" s="104"/>
      <c r="CK389" s="104"/>
      <c r="CL389" s="104"/>
      <c r="CM389" s="104"/>
      <c r="CN389" s="104"/>
      <c r="CP389" s="80"/>
      <c r="CQ389" s="104"/>
      <c r="CR389" s="104"/>
      <c r="CS389" s="104"/>
      <c r="CT389" s="104"/>
      <c r="CU389" s="104"/>
      <c r="CV389" s="104"/>
      <c r="CW389" s="104"/>
      <c r="CX389" s="104"/>
      <c r="CY389" s="104"/>
      <c r="CZ389" s="104"/>
      <c r="DA389" s="104"/>
      <c r="DB389" s="104"/>
      <c r="DC389" s="104"/>
      <c r="DE389" s="80"/>
      <c r="DF389" s="104"/>
      <c r="DG389" s="104"/>
      <c r="DH389" s="104"/>
      <c r="DI389" s="104"/>
      <c r="DJ389" s="104"/>
      <c r="DK389" s="104"/>
      <c r="DL389" s="104"/>
      <c r="DM389" s="104"/>
      <c r="DN389" s="104"/>
      <c r="DO389" s="104"/>
      <c r="DP389" s="104"/>
      <c r="DQ389" s="104"/>
      <c r="DR389" s="104"/>
      <c r="DT389" s="80"/>
      <c r="DU389" s="104"/>
      <c r="DV389" s="104"/>
      <c r="DW389" s="104"/>
      <c r="DX389" s="104"/>
      <c r="DY389" s="104"/>
      <c r="DZ389" s="104"/>
      <c r="EA389" s="104"/>
      <c r="EB389" s="104"/>
      <c r="EC389" s="104"/>
      <c r="ED389" s="104"/>
      <c r="EE389" s="104"/>
      <c r="EF389" s="104"/>
      <c r="EG389" s="104"/>
      <c r="EI389" s="80"/>
      <c r="EJ389" s="104"/>
      <c r="EK389" s="104"/>
      <c r="EL389" s="104"/>
      <c r="EM389" s="104"/>
      <c r="EN389" s="104"/>
      <c r="EO389" s="104"/>
      <c r="EP389" s="104"/>
      <c r="EQ389" s="104"/>
      <c r="ER389" s="104"/>
      <c r="ES389" s="104"/>
      <c r="ET389" s="104"/>
      <c r="EU389" s="104"/>
      <c r="EV389" s="104"/>
      <c r="EX389" s="80"/>
      <c r="EY389" s="104"/>
      <c r="EZ389" s="104"/>
      <c r="FA389" s="104"/>
      <c r="FB389" s="104"/>
      <c r="FC389" s="104"/>
      <c r="FD389" s="104"/>
      <c r="FE389" s="104"/>
      <c r="FF389" s="104"/>
      <c r="FG389" s="104"/>
      <c r="FH389" s="104"/>
      <c r="FI389" s="104"/>
      <c r="FJ389" s="104"/>
      <c r="FK389" s="104"/>
      <c r="FM389" s="80"/>
      <c r="FN389" s="104"/>
      <c r="FO389" s="104"/>
      <c r="FP389" s="104"/>
      <c r="FQ389" s="104"/>
      <c r="FR389" s="104"/>
      <c r="FS389" s="104"/>
      <c r="FT389" s="104"/>
      <c r="FU389" s="104"/>
      <c r="FV389" s="104"/>
      <c r="FW389" s="104"/>
      <c r="FX389" s="104"/>
      <c r="FY389" s="104"/>
      <c r="FZ389" s="104"/>
    </row>
    <row r="390" spans="15:184">
      <c r="P390" s="64"/>
      <c r="S390" s="26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167"/>
      <c r="AH390" s="80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62"/>
      <c r="AW390" s="80"/>
      <c r="AX390" s="104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62"/>
      <c r="BL390" s="80"/>
      <c r="BM390" s="104"/>
      <c r="BN390" s="104"/>
      <c r="BO390" s="104"/>
      <c r="BP390" s="104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62"/>
      <c r="CA390" s="80"/>
      <c r="CB390" s="104"/>
      <c r="CC390" s="104"/>
      <c r="CD390" s="104"/>
      <c r="CE390" s="104"/>
      <c r="CF390" s="104"/>
      <c r="CG390" s="104"/>
      <c r="CH390" s="104"/>
      <c r="CI390" s="104"/>
      <c r="CJ390" s="104"/>
      <c r="CK390" s="104"/>
      <c r="CL390" s="104"/>
      <c r="CM390" s="104"/>
      <c r="CN390" s="104"/>
      <c r="CP390" s="80"/>
      <c r="CQ390" s="104"/>
      <c r="CR390" s="104"/>
      <c r="CS390" s="104"/>
      <c r="CT390" s="104"/>
      <c r="CU390" s="104"/>
      <c r="CV390" s="104"/>
      <c r="CW390" s="104"/>
      <c r="CX390" s="104"/>
      <c r="CY390" s="104"/>
      <c r="CZ390" s="104"/>
      <c r="DA390" s="104"/>
      <c r="DB390" s="104"/>
      <c r="DC390" s="104"/>
      <c r="DE390" s="80"/>
      <c r="DF390" s="104"/>
      <c r="DG390" s="104"/>
      <c r="DH390" s="104"/>
      <c r="DI390" s="104"/>
      <c r="DJ390" s="104"/>
      <c r="DK390" s="104"/>
      <c r="DL390" s="104"/>
      <c r="DM390" s="104"/>
      <c r="DN390" s="104"/>
      <c r="DO390" s="104"/>
      <c r="DP390" s="104"/>
      <c r="DQ390" s="104"/>
      <c r="DR390" s="104"/>
      <c r="DT390" s="80"/>
      <c r="DU390" s="104"/>
      <c r="DV390" s="104"/>
      <c r="DW390" s="104"/>
      <c r="DX390" s="104"/>
      <c r="DY390" s="104"/>
      <c r="DZ390" s="104"/>
      <c r="EA390" s="104"/>
      <c r="EB390" s="104"/>
      <c r="EC390" s="104"/>
      <c r="ED390" s="104"/>
      <c r="EE390" s="104"/>
      <c r="EF390" s="104"/>
      <c r="EG390" s="104"/>
      <c r="EI390" s="80"/>
      <c r="EJ390" s="104"/>
      <c r="EK390" s="104"/>
      <c r="EL390" s="104"/>
      <c r="EM390" s="104"/>
      <c r="EN390" s="104"/>
      <c r="EO390" s="104"/>
      <c r="EP390" s="104"/>
      <c r="EQ390" s="104"/>
      <c r="ER390" s="104"/>
      <c r="ES390" s="104"/>
      <c r="ET390" s="104"/>
      <c r="EU390" s="104"/>
      <c r="EV390" s="104"/>
      <c r="EX390" s="80"/>
      <c r="EY390" s="104"/>
      <c r="EZ390" s="104"/>
      <c r="FA390" s="104"/>
      <c r="FB390" s="104"/>
      <c r="FC390" s="104"/>
      <c r="FD390" s="104"/>
      <c r="FE390" s="104"/>
      <c r="FF390" s="104"/>
      <c r="FG390" s="104"/>
      <c r="FH390" s="104"/>
      <c r="FI390" s="104"/>
      <c r="FJ390" s="104"/>
      <c r="FK390" s="104"/>
      <c r="FM390" s="80"/>
      <c r="FN390" s="104"/>
      <c r="FO390" s="104"/>
      <c r="FP390" s="104"/>
      <c r="FQ390" s="104"/>
      <c r="FR390" s="104"/>
      <c r="FS390" s="104"/>
      <c r="FT390" s="104"/>
      <c r="FU390" s="104"/>
      <c r="FV390" s="104"/>
      <c r="FW390" s="104"/>
      <c r="FX390" s="104"/>
      <c r="FY390" s="104"/>
      <c r="FZ390" s="104"/>
    </row>
    <row r="391" spans="15:184">
      <c r="P391" s="64"/>
      <c r="S391" s="26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167"/>
      <c r="AH391" s="80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62"/>
      <c r="AW391" s="80"/>
      <c r="AX391" s="104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80"/>
      <c r="BM391" s="104"/>
      <c r="BN391" s="104"/>
      <c r="BO391" s="104"/>
      <c r="BP391" s="104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62"/>
      <c r="CA391" s="80"/>
      <c r="CB391" s="104"/>
      <c r="CC391" s="104"/>
      <c r="CD391" s="104"/>
      <c r="CE391" s="104"/>
      <c r="CF391" s="104"/>
      <c r="CG391" s="104"/>
      <c r="CH391" s="104"/>
      <c r="CI391" s="104"/>
      <c r="CJ391" s="104"/>
      <c r="CK391" s="104"/>
      <c r="CL391" s="104"/>
      <c r="CM391" s="104"/>
      <c r="CN391" s="104"/>
      <c r="CP391" s="80"/>
      <c r="CQ391" s="104"/>
      <c r="CR391" s="104"/>
      <c r="CS391" s="104"/>
      <c r="CT391" s="104"/>
      <c r="CU391" s="104"/>
      <c r="CV391" s="104"/>
      <c r="CW391" s="104"/>
      <c r="CX391" s="104"/>
      <c r="CY391" s="104"/>
      <c r="CZ391" s="104"/>
      <c r="DA391" s="104"/>
      <c r="DB391" s="104"/>
      <c r="DC391" s="104"/>
      <c r="DE391" s="80"/>
      <c r="DF391" s="104"/>
      <c r="DG391" s="104"/>
      <c r="DH391" s="104"/>
      <c r="DI391" s="104"/>
      <c r="DJ391" s="104"/>
      <c r="DK391" s="104"/>
      <c r="DL391" s="104"/>
      <c r="DM391" s="104"/>
      <c r="DN391" s="104"/>
      <c r="DO391" s="104"/>
      <c r="DP391" s="104"/>
      <c r="DQ391" s="104"/>
      <c r="DR391" s="104"/>
      <c r="DT391" s="80"/>
      <c r="DU391" s="104"/>
      <c r="DV391" s="104"/>
      <c r="DW391" s="104"/>
      <c r="DX391" s="104"/>
      <c r="DY391" s="104"/>
      <c r="DZ391" s="104"/>
      <c r="EA391" s="104"/>
      <c r="EB391" s="104"/>
      <c r="EC391" s="104"/>
      <c r="ED391" s="104"/>
      <c r="EE391" s="104"/>
      <c r="EF391" s="104"/>
      <c r="EG391" s="104"/>
      <c r="EI391" s="80"/>
      <c r="EJ391" s="104"/>
      <c r="EK391" s="104"/>
      <c r="EL391" s="104"/>
      <c r="EM391" s="104"/>
      <c r="EN391" s="104"/>
      <c r="EO391" s="104"/>
      <c r="EP391" s="104"/>
      <c r="EQ391" s="104"/>
      <c r="ER391" s="104"/>
      <c r="ES391" s="104"/>
      <c r="ET391" s="104"/>
      <c r="EU391" s="104"/>
      <c r="EV391" s="104"/>
      <c r="EX391" s="80"/>
      <c r="EY391" s="104"/>
      <c r="EZ391" s="104"/>
      <c r="FA391" s="104"/>
      <c r="FB391" s="104"/>
      <c r="FC391" s="104"/>
      <c r="FD391" s="104"/>
      <c r="FE391" s="104"/>
      <c r="FF391" s="104"/>
      <c r="FG391" s="104"/>
      <c r="FH391" s="104"/>
      <c r="FI391" s="104"/>
      <c r="FJ391" s="104"/>
      <c r="FK391" s="104"/>
      <c r="FM391" s="80"/>
      <c r="FN391" s="104"/>
      <c r="FO391" s="104"/>
      <c r="FP391" s="104"/>
      <c r="FQ391" s="104"/>
      <c r="FR391" s="104"/>
      <c r="FS391" s="104"/>
      <c r="FT391" s="104"/>
      <c r="FU391" s="104"/>
      <c r="FV391" s="104"/>
      <c r="FW391" s="104"/>
      <c r="FX391" s="104"/>
      <c r="FY391" s="104"/>
      <c r="FZ391" s="104"/>
    </row>
    <row r="392" spans="15:184">
      <c r="P392" s="64"/>
      <c r="S392" s="26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167"/>
      <c r="AH392" s="80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62"/>
      <c r="AW392" s="80"/>
      <c r="AX392" s="104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62"/>
      <c r="BL392" s="80"/>
      <c r="BM392" s="104"/>
      <c r="BN392" s="104"/>
      <c r="BO392" s="104"/>
      <c r="BP392" s="104"/>
      <c r="BQ392" s="104"/>
      <c r="BR392" s="104"/>
      <c r="BS392" s="104"/>
      <c r="BT392" s="104"/>
      <c r="BU392" s="104"/>
      <c r="BV392" s="104"/>
      <c r="BW392" s="104"/>
      <c r="BX392" s="104"/>
      <c r="BY392" s="104"/>
      <c r="BZ392" s="62"/>
      <c r="CA392" s="80"/>
      <c r="CB392" s="104"/>
      <c r="CC392" s="104"/>
      <c r="CD392" s="104"/>
      <c r="CE392" s="104"/>
      <c r="CF392" s="104"/>
      <c r="CG392" s="104"/>
      <c r="CH392" s="104"/>
      <c r="CI392" s="104"/>
      <c r="CJ392" s="104"/>
      <c r="CK392" s="104"/>
      <c r="CL392" s="104"/>
      <c r="CM392" s="104"/>
      <c r="CN392" s="104"/>
      <c r="CP392" s="80"/>
      <c r="CQ392" s="104"/>
      <c r="CR392" s="104"/>
      <c r="CS392" s="104"/>
      <c r="CT392" s="104"/>
      <c r="CU392" s="104"/>
      <c r="CV392" s="104"/>
      <c r="CW392" s="104"/>
      <c r="CX392" s="104"/>
      <c r="CY392" s="104"/>
      <c r="CZ392" s="104"/>
      <c r="DA392" s="104"/>
      <c r="DB392" s="104"/>
      <c r="DC392" s="104"/>
      <c r="DE392" s="80"/>
      <c r="DF392" s="104"/>
      <c r="DG392" s="104"/>
      <c r="DH392" s="104"/>
      <c r="DI392" s="104"/>
      <c r="DJ392" s="104"/>
      <c r="DK392" s="104"/>
      <c r="DL392" s="104"/>
      <c r="DM392" s="104"/>
      <c r="DN392" s="104"/>
      <c r="DO392" s="104"/>
      <c r="DP392" s="104"/>
      <c r="DQ392" s="104"/>
      <c r="DR392" s="104"/>
      <c r="DT392" s="80"/>
      <c r="DU392" s="104"/>
      <c r="DV392" s="104"/>
      <c r="DW392" s="104"/>
      <c r="DX392" s="104"/>
      <c r="DY392" s="104"/>
      <c r="DZ392" s="104"/>
      <c r="EA392" s="104"/>
      <c r="EB392" s="104"/>
      <c r="EC392" s="104"/>
      <c r="ED392" s="104"/>
      <c r="EE392" s="104"/>
      <c r="EF392" s="104"/>
      <c r="EG392" s="104"/>
      <c r="EI392" s="80"/>
      <c r="EJ392" s="104"/>
      <c r="EK392" s="104"/>
      <c r="EL392" s="104"/>
      <c r="EM392" s="104"/>
      <c r="EN392" s="104"/>
      <c r="EO392" s="104"/>
      <c r="EP392" s="104"/>
      <c r="EQ392" s="104"/>
      <c r="ER392" s="104"/>
      <c r="ES392" s="104"/>
      <c r="ET392" s="104"/>
      <c r="EU392" s="104"/>
      <c r="EV392" s="104"/>
      <c r="EX392" s="80"/>
      <c r="EY392" s="104"/>
      <c r="EZ392" s="104"/>
      <c r="FA392" s="104"/>
      <c r="FB392" s="104"/>
      <c r="FC392" s="104"/>
      <c r="FD392" s="104"/>
      <c r="FE392" s="104"/>
      <c r="FF392" s="104"/>
      <c r="FG392" s="104"/>
      <c r="FH392" s="104"/>
      <c r="FI392" s="104"/>
      <c r="FJ392" s="104"/>
      <c r="FK392" s="104"/>
      <c r="FM392" s="80"/>
      <c r="FN392" s="104"/>
      <c r="FO392" s="104"/>
      <c r="FP392" s="104"/>
      <c r="FQ392" s="104"/>
      <c r="FR392" s="104"/>
      <c r="FS392" s="104"/>
      <c r="FT392" s="104"/>
      <c r="FU392" s="104"/>
      <c r="FV392" s="104"/>
      <c r="FW392" s="104"/>
      <c r="FX392" s="104"/>
      <c r="FY392" s="104"/>
      <c r="FZ392" s="104"/>
    </row>
    <row r="393" spans="15:184">
      <c r="P393" s="64"/>
      <c r="S393" s="26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167"/>
      <c r="AH393" s="80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62"/>
      <c r="AW393" s="80"/>
      <c r="AX393" s="104"/>
      <c r="AY393" s="104"/>
      <c r="AZ393" s="104"/>
      <c r="BA393" s="104"/>
      <c r="BB393" s="104"/>
      <c r="BC393" s="104"/>
      <c r="BD393" s="104"/>
      <c r="BE393" s="104"/>
      <c r="BF393" s="104"/>
      <c r="BG393" s="104"/>
      <c r="BH393" s="104"/>
      <c r="BI393" s="104"/>
      <c r="BJ393" s="104"/>
      <c r="BK393" s="62"/>
      <c r="BL393" s="80"/>
      <c r="BM393" s="104"/>
      <c r="BN393" s="104"/>
      <c r="BO393" s="104"/>
      <c r="BP393" s="104"/>
      <c r="BQ393" s="104"/>
      <c r="BR393" s="104"/>
      <c r="BS393" s="104"/>
      <c r="BT393" s="104"/>
      <c r="BU393" s="104"/>
      <c r="BV393" s="104"/>
      <c r="BW393" s="104"/>
      <c r="BX393" s="104"/>
      <c r="BY393" s="104"/>
      <c r="BZ393" s="62"/>
      <c r="CA393" s="80"/>
      <c r="CB393" s="104"/>
      <c r="CC393" s="104"/>
      <c r="CD393" s="104"/>
      <c r="CE393" s="104"/>
      <c r="CF393" s="104"/>
      <c r="CG393" s="104"/>
      <c r="CH393" s="104"/>
      <c r="CI393" s="104"/>
      <c r="CJ393" s="104"/>
      <c r="CK393" s="104"/>
      <c r="CL393" s="104"/>
      <c r="CM393" s="104"/>
      <c r="CN393" s="104"/>
      <c r="CP393" s="80"/>
      <c r="CQ393" s="104"/>
      <c r="CR393" s="104"/>
      <c r="CS393" s="104"/>
      <c r="CT393" s="104"/>
      <c r="CU393" s="104"/>
      <c r="CV393" s="104"/>
      <c r="CW393" s="104"/>
      <c r="CX393" s="104"/>
      <c r="CY393" s="104"/>
      <c r="CZ393" s="104"/>
      <c r="DA393" s="104"/>
      <c r="DB393" s="104"/>
      <c r="DC393" s="104"/>
      <c r="DE393" s="80"/>
      <c r="DF393" s="104"/>
      <c r="DG393" s="104"/>
      <c r="DH393" s="104"/>
      <c r="DI393" s="104"/>
      <c r="DJ393" s="104"/>
      <c r="DK393" s="104"/>
      <c r="DL393" s="104"/>
      <c r="DM393" s="104"/>
      <c r="DN393" s="104"/>
      <c r="DO393" s="104"/>
      <c r="DP393" s="104"/>
      <c r="DQ393" s="104"/>
      <c r="DR393" s="104"/>
      <c r="DT393" s="80"/>
      <c r="DU393" s="104"/>
      <c r="DV393" s="104"/>
      <c r="DW393" s="104"/>
      <c r="DX393" s="104"/>
      <c r="DY393" s="104"/>
      <c r="DZ393" s="104"/>
      <c r="EA393" s="104"/>
      <c r="EB393" s="104"/>
      <c r="EC393" s="104"/>
      <c r="ED393" s="104"/>
      <c r="EE393" s="104"/>
      <c r="EF393" s="104"/>
      <c r="EG393" s="104"/>
      <c r="EI393" s="80"/>
      <c r="EJ393" s="104"/>
      <c r="EK393" s="104"/>
      <c r="EL393" s="104"/>
      <c r="EM393" s="104"/>
      <c r="EN393" s="104"/>
      <c r="EO393" s="104"/>
      <c r="EP393" s="104"/>
      <c r="EQ393" s="104"/>
      <c r="ER393" s="104"/>
      <c r="ES393" s="104"/>
      <c r="ET393" s="104"/>
      <c r="EU393" s="104"/>
      <c r="EV393" s="104"/>
      <c r="EX393" s="80"/>
      <c r="EY393" s="104"/>
      <c r="EZ393" s="104"/>
      <c r="FA393" s="104"/>
      <c r="FB393" s="104"/>
      <c r="FC393" s="104"/>
      <c r="FD393" s="104"/>
      <c r="FE393" s="104"/>
      <c r="FF393" s="104"/>
      <c r="FG393" s="104"/>
      <c r="FH393" s="104"/>
      <c r="FI393" s="104"/>
      <c r="FJ393" s="104"/>
      <c r="FK393" s="104"/>
      <c r="FM393" s="80"/>
      <c r="FN393" s="104"/>
      <c r="FO393" s="104"/>
      <c r="FP393" s="104"/>
      <c r="FQ393" s="104"/>
      <c r="FR393" s="104"/>
      <c r="FS393" s="104"/>
      <c r="FT393" s="104"/>
      <c r="FU393" s="104"/>
      <c r="FV393" s="104"/>
      <c r="FW393" s="104"/>
      <c r="FX393" s="104"/>
      <c r="FY393" s="104"/>
      <c r="FZ393" s="104"/>
    </row>
    <row r="394" spans="15:184">
      <c r="O394" s="64"/>
      <c r="P394" s="64"/>
      <c r="Q394" s="95"/>
      <c r="S394" s="9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104"/>
      <c r="AZ394" s="104"/>
      <c r="BA394" s="104"/>
      <c r="BB394" s="104"/>
      <c r="BC394" s="104"/>
      <c r="BD394" s="104"/>
      <c r="BE394" s="104"/>
      <c r="BF394" s="104"/>
      <c r="BG394" s="104"/>
      <c r="BH394" s="104"/>
      <c r="BI394" s="104"/>
      <c r="BJ394" s="104"/>
      <c r="BK394" s="62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/>
      <c r="CQ394" s="95"/>
      <c r="CR394" s="95"/>
      <c r="CS394" s="95"/>
      <c r="CT394" s="95"/>
      <c r="CU394" s="95"/>
      <c r="CV394" s="95"/>
      <c r="CW394" s="95"/>
      <c r="CX394" s="95"/>
      <c r="CY394" s="95"/>
      <c r="CZ394" s="95"/>
      <c r="DA394" s="95"/>
      <c r="DB394" s="95"/>
      <c r="DC394" s="95"/>
      <c r="DD394" s="95"/>
      <c r="DE394" s="95"/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/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/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/>
      <c r="EY394" s="95"/>
      <c r="EZ394" s="95"/>
      <c r="FA394" s="95"/>
      <c r="FB394" s="95"/>
      <c r="FC394" s="95"/>
      <c r="FD394" s="95"/>
      <c r="FE394" s="95"/>
      <c r="FF394" s="95"/>
      <c r="FG394" s="95"/>
      <c r="FH394" s="95"/>
      <c r="FI394" s="95"/>
      <c r="FJ394" s="95"/>
      <c r="FK394" s="95"/>
      <c r="FL394" s="95"/>
      <c r="FM394" s="95"/>
      <c r="FN394" s="95"/>
      <c r="FO394" s="95"/>
      <c r="FP394" s="95"/>
      <c r="FQ394" s="95"/>
      <c r="FR394" s="95"/>
      <c r="FS394" s="95"/>
      <c r="FT394" s="95"/>
      <c r="FU394" s="95"/>
      <c r="FV394" s="95"/>
      <c r="FW394" s="95"/>
      <c r="FX394" s="95"/>
      <c r="FY394" s="95"/>
      <c r="FZ394" s="95"/>
      <c r="GA394" s="95"/>
      <c r="GB394" s="95"/>
    </row>
    <row r="395" spans="15:184">
      <c r="S395" s="166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1"/>
      <c r="AH395" s="141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62"/>
      <c r="AW395" s="141"/>
      <c r="AX395" s="80"/>
      <c r="AY395" s="104"/>
      <c r="AZ395" s="104"/>
      <c r="BA395" s="104"/>
      <c r="BB395" s="104"/>
      <c r="BC395" s="104"/>
      <c r="BD395" s="104"/>
      <c r="BE395" s="104"/>
      <c r="BF395" s="104"/>
      <c r="BG395" s="104"/>
      <c r="BH395" s="104"/>
      <c r="BI395" s="104"/>
      <c r="BJ395" s="104"/>
      <c r="BK395" s="62"/>
      <c r="BL395" s="141"/>
      <c r="BM395" s="165"/>
      <c r="BN395" s="165"/>
      <c r="BO395" s="165"/>
      <c r="BP395" s="165"/>
      <c r="BQ395" s="165"/>
      <c r="BR395" s="165"/>
      <c r="BS395" s="165"/>
      <c r="BT395" s="165"/>
      <c r="BU395" s="165"/>
      <c r="BV395" s="165"/>
      <c r="BW395" s="165"/>
      <c r="BX395" s="165"/>
      <c r="BY395" s="165"/>
      <c r="BZ395" s="62"/>
      <c r="CA395" s="141"/>
      <c r="CB395" s="80"/>
      <c r="CC395" s="80"/>
      <c r="CD395" s="80"/>
      <c r="CE395" s="80"/>
      <c r="CF395" s="80"/>
      <c r="CG395" s="80"/>
      <c r="CH395" s="80"/>
      <c r="CI395" s="80"/>
      <c r="CJ395" s="80"/>
      <c r="CK395" s="80"/>
      <c r="CL395" s="80"/>
      <c r="CM395" s="80"/>
      <c r="CN395" s="80"/>
      <c r="CP395" s="141"/>
      <c r="CQ395" s="80"/>
      <c r="CR395" s="80"/>
      <c r="CS395" s="80"/>
      <c r="CT395" s="80"/>
      <c r="CU395" s="80"/>
      <c r="CV395" s="80"/>
      <c r="CW395" s="80"/>
      <c r="CX395" s="80"/>
      <c r="CY395" s="80"/>
      <c r="CZ395" s="80"/>
      <c r="DA395" s="80"/>
      <c r="DB395" s="80"/>
      <c r="DC395" s="80"/>
      <c r="DE395" s="141"/>
      <c r="DF395" s="80"/>
      <c r="DG395" s="80"/>
      <c r="DH395" s="80"/>
      <c r="DI395" s="80"/>
      <c r="DJ395" s="80"/>
      <c r="DK395" s="80"/>
      <c r="DL395" s="80"/>
      <c r="DM395" s="80"/>
      <c r="DN395" s="80"/>
      <c r="DO395" s="80"/>
      <c r="DP395" s="80"/>
      <c r="DQ395" s="80"/>
      <c r="DR395" s="80"/>
      <c r="DT395" s="141"/>
      <c r="DU395" s="80"/>
      <c r="DV395" s="80"/>
      <c r="DW395" s="80"/>
      <c r="DX395" s="80"/>
      <c r="DY395" s="80"/>
      <c r="DZ395" s="80"/>
      <c r="EA395" s="80"/>
      <c r="EB395" s="80"/>
      <c r="EC395" s="80"/>
      <c r="ED395" s="80"/>
      <c r="EE395" s="80"/>
      <c r="EF395" s="80"/>
      <c r="EG395" s="80"/>
      <c r="EI395" s="141"/>
      <c r="EJ395" s="80"/>
      <c r="EK395" s="80"/>
      <c r="EL395" s="80"/>
      <c r="EM395" s="80"/>
      <c r="EN395" s="80"/>
      <c r="EO395" s="80"/>
      <c r="EP395" s="80"/>
      <c r="EQ395" s="80"/>
      <c r="ER395" s="80"/>
      <c r="ES395" s="80"/>
      <c r="ET395" s="80"/>
      <c r="EU395" s="80"/>
      <c r="EV395" s="80"/>
      <c r="EX395" s="141"/>
      <c r="EY395" s="80"/>
      <c r="EZ395" s="80"/>
      <c r="FA395" s="80"/>
      <c r="FB395" s="80"/>
      <c r="FC395" s="80"/>
      <c r="FD395" s="80"/>
      <c r="FE395" s="80"/>
      <c r="FF395" s="80"/>
      <c r="FG395" s="80"/>
      <c r="FH395" s="80"/>
      <c r="FI395" s="80"/>
      <c r="FJ395" s="80"/>
      <c r="FK395" s="80"/>
      <c r="FM395" s="141"/>
      <c r="FN395" s="80"/>
      <c r="FO395" s="80"/>
      <c r="FP395" s="80"/>
      <c r="FQ395" s="80"/>
      <c r="FR395" s="80"/>
      <c r="FS395" s="80"/>
      <c r="FT395" s="80"/>
      <c r="FU395" s="80"/>
      <c r="FV395" s="80"/>
      <c r="FW395" s="80"/>
      <c r="FX395" s="80"/>
      <c r="FY395" s="80"/>
      <c r="FZ395" s="80"/>
    </row>
    <row r="396" spans="15:184">
      <c r="S396" s="26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59"/>
      <c r="AH396" s="80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62"/>
      <c r="AW396" s="80"/>
      <c r="AX396" s="104"/>
      <c r="AY396" s="104"/>
      <c r="AZ396" s="104"/>
      <c r="BA396" s="104"/>
      <c r="BB396" s="104"/>
      <c r="BC396" s="104"/>
      <c r="BD396" s="104"/>
      <c r="BE396" s="104"/>
      <c r="BF396" s="104"/>
      <c r="BG396" s="104"/>
      <c r="BH396" s="104"/>
      <c r="BI396" s="104"/>
      <c r="BJ396" s="104"/>
      <c r="BK396" s="62"/>
      <c r="BL396" s="80"/>
      <c r="BM396" s="104"/>
      <c r="BN396" s="104"/>
      <c r="BO396" s="104"/>
      <c r="BP396" s="104"/>
      <c r="BQ396" s="104"/>
      <c r="BR396" s="104"/>
      <c r="BS396" s="104"/>
      <c r="BT396" s="104"/>
      <c r="BU396" s="104"/>
      <c r="BV396" s="104"/>
      <c r="BW396" s="104"/>
      <c r="BX396" s="104"/>
      <c r="BY396" s="104"/>
      <c r="BZ396" s="62"/>
      <c r="CA396" s="80"/>
      <c r="CB396" s="104"/>
      <c r="CC396" s="104"/>
      <c r="CD396" s="104"/>
      <c r="CE396" s="104"/>
      <c r="CF396" s="104"/>
      <c r="CG396" s="104"/>
      <c r="CH396" s="104"/>
      <c r="CI396" s="104"/>
      <c r="CJ396" s="104"/>
      <c r="CK396" s="104"/>
      <c r="CL396" s="104"/>
      <c r="CM396" s="104"/>
      <c r="CN396" s="104"/>
      <c r="CP396" s="80"/>
      <c r="CQ396" s="104"/>
      <c r="CR396" s="104"/>
      <c r="CS396" s="104"/>
      <c r="CT396" s="104"/>
      <c r="CU396" s="104"/>
      <c r="CV396" s="104"/>
      <c r="CW396" s="104"/>
      <c r="CX396" s="104"/>
      <c r="CY396" s="104"/>
      <c r="CZ396" s="104"/>
      <c r="DA396" s="104"/>
      <c r="DB396" s="104"/>
      <c r="DC396" s="104"/>
      <c r="DE396" s="80"/>
      <c r="DF396" s="104"/>
      <c r="DG396" s="104"/>
      <c r="DH396" s="104"/>
      <c r="DI396" s="104"/>
      <c r="DJ396" s="104"/>
      <c r="DK396" s="104"/>
      <c r="DL396" s="104"/>
      <c r="DM396" s="104"/>
      <c r="DN396" s="104"/>
      <c r="DO396" s="104"/>
      <c r="DP396" s="104"/>
      <c r="DQ396" s="104"/>
      <c r="DR396" s="104"/>
      <c r="DT396" s="80"/>
      <c r="DU396" s="104"/>
      <c r="DV396" s="104"/>
      <c r="DW396" s="104"/>
      <c r="DX396" s="104"/>
      <c r="DY396" s="104"/>
      <c r="DZ396" s="104"/>
      <c r="EA396" s="104"/>
      <c r="EB396" s="104"/>
      <c r="EC396" s="104"/>
      <c r="ED396" s="104"/>
      <c r="EE396" s="104"/>
      <c r="EF396" s="104"/>
      <c r="EG396" s="104"/>
      <c r="EI396" s="80"/>
      <c r="EJ396" s="104"/>
      <c r="EK396" s="104"/>
      <c r="EL396" s="104"/>
      <c r="EM396" s="104"/>
      <c r="EN396" s="104"/>
      <c r="EO396" s="104"/>
      <c r="EP396" s="104"/>
      <c r="EQ396" s="104"/>
      <c r="ER396" s="104"/>
      <c r="ES396" s="104"/>
      <c r="ET396" s="104"/>
      <c r="EU396" s="104"/>
      <c r="EV396" s="104"/>
      <c r="EX396" s="80"/>
      <c r="EY396" s="104"/>
      <c r="EZ396" s="104"/>
      <c r="FA396" s="104"/>
      <c r="FB396" s="104"/>
      <c r="FC396" s="104"/>
      <c r="FD396" s="104"/>
      <c r="FE396" s="104"/>
      <c r="FF396" s="104"/>
      <c r="FG396" s="104"/>
      <c r="FH396" s="104"/>
      <c r="FI396" s="104"/>
      <c r="FJ396" s="104"/>
      <c r="FK396" s="104"/>
      <c r="FM396" s="80"/>
      <c r="FN396" s="104"/>
      <c r="FO396" s="104"/>
      <c r="FP396" s="104"/>
      <c r="FQ396" s="104"/>
      <c r="FR396" s="104"/>
      <c r="FS396" s="104"/>
      <c r="FT396" s="104"/>
      <c r="FU396" s="104"/>
      <c r="FV396" s="104"/>
      <c r="FW396" s="104"/>
      <c r="FX396" s="104"/>
      <c r="FY396" s="104"/>
      <c r="FZ396" s="104"/>
    </row>
    <row r="397" spans="15:184">
      <c r="S397" s="26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59"/>
      <c r="AH397" s="80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62"/>
      <c r="AW397" s="80"/>
      <c r="AX397" s="104"/>
      <c r="AY397" s="104"/>
      <c r="AZ397" s="104"/>
      <c r="BA397" s="104"/>
      <c r="BB397" s="104"/>
      <c r="BC397" s="104"/>
      <c r="BD397" s="104"/>
      <c r="BE397" s="104"/>
      <c r="BF397" s="104"/>
      <c r="BG397" s="104"/>
      <c r="BH397" s="104"/>
      <c r="BI397" s="104"/>
      <c r="BJ397" s="104"/>
      <c r="BK397" s="62"/>
      <c r="BL397" s="80"/>
      <c r="BM397" s="104"/>
      <c r="BN397" s="104"/>
      <c r="BO397" s="104"/>
      <c r="BP397" s="104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62"/>
      <c r="CA397" s="80"/>
      <c r="CB397" s="104"/>
      <c r="CC397" s="104"/>
      <c r="CD397" s="104"/>
      <c r="CE397" s="104"/>
      <c r="CF397" s="104"/>
      <c r="CG397" s="104"/>
      <c r="CH397" s="104"/>
      <c r="CI397" s="104"/>
      <c r="CJ397" s="104"/>
      <c r="CK397" s="104"/>
      <c r="CL397" s="104"/>
      <c r="CM397" s="104"/>
      <c r="CN397" s="104"/>
      <c r="CP397" s="80"/>
      <c r="CQ397" s="104"/>
      <c r="CR397" s="104"/>
      <c r="CS397" s="104"/>
      <c r="CT397" s="104"/>
      <c r="CU397" s="104"/>
      <c r="CV397" s="104"/>
      <c r="CW397" s="104"/>
      <c r="CX397" s="104"/>
      <c r="CY397" s="104"/>
      <c r="CZ397" s="104"/>
      <c r="DA397" s="104"/>
      <c r="DB397" s="104"/>
      <c r="DC397" s="104"/>
      <c r="DE397" s="80"/>
      <c r="DF397" s="104"/>
      <c r="DG397" s="104"/>
      <c r="DH397" s="104"/>
      <c r="DI397" s="104"/>
      <c r="DJ397" s="104"/>
      <c r="DK397" s="104"/>
      <c r="DL397" s="104"/>
      <c r="DM397" s="104"/>
      <c r="DN397" s="104"/>
      <c r="DO397" s="104"/>
      <c r="DP397" s="104"/>
      <c r="DQ397" s="104"/>
      <c r="DR397" s="104"/>
      <c r="DT397" s="80"/>
      <c r="DU397" s="104"/>
      <c r="DV397" s="104"/>
      <c r="DW397" s="104"/>
      <c r="DX397" s="104"/>
      <c r="DY397" s="104"/>
      <c r="DZ397" s="104"/>
      <c r="EA397" s="104"/>
      <c r="EB397" s="104"/>
      <c r="EC397" s="104"/>
      <c r="ED397" s="104"/>
      <c r="EE397" s="104"/>
      <c r="EF397" s="104"/>
      <c r="EG397" s="104"/>
      <c r="EI397" s="80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X397" s="80"/>
      <c r="EY397" s="104"/>
      <c r="EZ397" s="104"/>
      <c r="FA397" s="104"/>
      <c r="FB397" s="104"/>
      <c r="FC397" s="104"/>
      <c r="FD397" s="104"/>
      <c r="FE397" s="104"/>
      <c r="FF397" s="104"/>
      <c r="FG397" s="104"/>
      <c r="FH397" s="104"/>
      <c r="FI397" s="104"/>
      <c r="FJ397" s="104"/>
      <c r="FK397" s="104"/>
      <c r="FM397" s="80"/>
      <c r="FN397" s="104"/>
      <c r="FO397" s="104"/>
      <c r="FP397" s="104"/>
      <c r="FQ397" s="104"/>
      <c r="FR397" s="104"/>
      <c r="FS397" s="104"/>
      <c r="FT397" s="104"/>
      <c r="FU397" s="104"/>
      <c r="FV397" s="104"/>
      <c r="FW397" s="104"/>
      <c r="FX397" s="104"/>
      <c r="FY397" s="104"/>
      <c r="FZ397" s="104"/>
    </row>
    <row r="398" spans="15:184">
      <c r="S398" s="26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59"/>
      <c r="AH398" s="80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62"/>
      <c r="AW398" s="80"/>
      <c r="AX398" s="104"/>
      <c r="AY398" s="104"/>
      <c r="AZ398" s="104"/>
      <c r="BA398" s="104"/>
      <c r="BB398" s="104"/>
      <c r="BC398" s="104"/>
      <c r="BD398" s="104"/>
      <c r="BE398" s="104"/>
      <c r="BF398" s="104"/>
      <c r="BG398" s="104"/>
      <c r="BH398" s="104"/>
      <c r="BI398" s="104"/>
      <c r="BJ398" s="104"/>
      <c r="BK398" s="62"/>
      <c r="BL398" s="80"/>
      <c r="BM398" s="104"/>
      <c r="BN398" s="104"/>
      <c r="BO398" s="104"/>
      <c r="BP398" s="104"/>
      <c r="BQ398" s="104"/>
      <c r="BR398" s="104"/>
      <c r="BS398" s="104"/>
      <c r="BT398" s="104"/>
      <c r="BU398" s="104"/>
      <c r="BV398" s="104"/>
      <c r="BW398" s="104"/>
      <c r="BX398" s="104"/>
      <c r="BY398" s="104"/>
      <c r="BZ398" s="62"/>
      <c r="CA398" s="80"/>
      <c r="CB398" s="104"/>
      <c r="CC398" s="104"/>
      <c r="CD398" s="104"/>
      <c r="CE398" s="104"/>
      <c r="CF398" s="104"/>
      <c r="CG398" s="104"/>
      <c r="CH398" s="104"/>
      <c r="CI398" s="104"/>
      <c r="CJ398" s="104"/>
      <c r="CK398" s="104"/>
      <c r="CL398" s="104"/>
      <c r="CM398" s="104"/>
      <c r="CN398" s="104"/>
      <c r="CP398" s="80"/>
      <c r="CQ398" s="104"/>
      <c r="CR398" s="104"/>
      <c r="CS398" s="104"/>
      <c r="CT398" s="104"/>
      <c r="CU398" s="104"/>
      <c r="CV398" s="104"/>
      <c r="CW398" s="104"/>
      <c r="CX398" s="104"/>
      <c r="CY398" s="104"/>
      <c r="CZ398" s="104"/>
      <c r="DA398" s="104"/>
      <c r="DB398" s="104"/>
      <c r="DC398" s="104"/>
      <c r="DE398" s="80"/>
      <c r="DF398" s="104"/>
      <c r="DG398" s="104"/>
      <c r="DH398" s="104"/>
      <c r="DI398" s="104"/>
      <c r="DJ398" s="104"/>
      <c r="DK398" s="104"/>
      <c r="DL398" s="104"/>
      <c r="DM398" s="104"/>
      <c r="DN398" s="104"/>
      <c r="DO398" s="104"/>
      <c r="DP398" s="104"/>
      <c r="DQ398" s="104"/>
      <c r="DR398" s="104"/>
      <c r="DT398" s="80"/>
      <c r="DU398" s="104"/>
      <c r="DV398" s="104"/>
      <c r="DW398" s="104"/>
      <c r="DX398" s="104"/>
      <c r="DY398" s="104"/>
      <c r="DZ398" s="104"/>
      <c r="EA398" s="104"/>
      <c r="EB398" s="104"/>
      <c r="EC398" s="104"/>
      <c r="ED398" s="104"/>
      <c r="EE398" s="104"/>
      <c r="EF398" s="104"/>
      <c r="EG398" s="104"/>
      <c r="EI398" s="80"/>
      <c r="EJ398" s="104"/>
      <c r="EK398" s="104"/>
      <c r="EL398" s="104"/>
      <c r="EM398" s="104"/>
      <c r="EN398" s="104"/>
      <c r="EO398" s="104"/>
      <c r="EP398" s="104"/>
      <c r="EQ398" s="104"/>
      <c r="ER398" s="104"/>
      <c r="ES398" s="104"/>
      <c r="ET398" s="104"/>
      <c r="EU398" s="104"/>
      <c r="EV398" s="104"/>
      <c r="EX398" s="80"/>
      <c r="EY398" s="104"/>
      <c r="EZ398" s="104"/>
      <c r="FA398" s="104"/>
      <c r="FB398" s="104"/>
      <c r="FC398" s="104"/>
      <c r="FD398" s="104"/>
      <c r="FE398" s="104"/>
      <c r="FF398" s="104"/>
      <c r="FG398" s="104"/>
      <c r="FH398" s="104"/>
      <c r="FI398" s="104"/>
      <c r="FJ398" s="104"/>
      <c r="FK398" s="104"/>
      <c r="FM398" s="80"/>
      <c r="FN398" s="104"/>
      <c r="FO398" s="104"/>
      <c r="FP398" s="104"/>
      <c r="FQ398" s="104"/>
      <c r="FR398" s="104"/>
      <c r="FS398" s="104"/>
      <c r="FT398" s="104"/>
      <c r="FU398" s="104"/>
      <c r="FV398" s="104"/>
      <c r="FW398" s="104"/>
      <c r="FX398" s="104"/>
      <c r="FY398" s="104"/>
      <c r="FZ398" s="104"/>
    </row>
    <row r="399" spans="15:184">
      <c r="S399" s="80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59"/>
      <c r="AH399" s="80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62"/>
      <c r="AW399" s="80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62"/>
      <c r="BL399" s="80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62"/>
      <c r="CA399" s="80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P399" s="80"/>
      <c r="CQ399" s="104"/>
      <c r="CR399" s="104"/>
      <c r="CS399" s="104"/>
      <c r="CT399" s="104"/>
      <c r="CU399" s="104"/>
      <c r="CV399" s="104"/>
      <c r="CW399" s="104"/>
      <c r="CX399" s="104"/>
      <c r="CY399" s="104"/>
      <c r="CZ399" s="104"/>
      <c r="DA399" s="104"/>
      <c r="DB399" s="104"/>
      <c r="DC399" s="104"/>
      <c r="DE399" s="80"/>
      <c r="DF399" s="104"/>
      <c r="DG399" s="104"/>
      <c r="DH399" s="104"/>
      <c r="DI399" s="104"/>
      <c r="DJ399" s="104"/>
      <c r="DK399" s="104"/>
      <c r="DL399" s="104"/>
      <c r="DM399" s="104"/>
      <c r="DN399" s="104"/>
      <c r="DO399" s="104"/>
      <c r="DP399" s="104"/>
      <c r="DQ399" s="104"/>
      <c r="DR399" s="104"/>
      <c r="DT399" s="80"/>
      <c r="DU399" s="104"/>
      <c r="DV399" s="104"/>
      <c r="DW399" s="104"/>
      <c r="DX399" s="104"/>
      <c r="DY399" s="104"/>
      <c r="DZ399" s="104"/>
      <c r="EA399" s="104"/>
      <c r="EB399" s="104"/>
      <c r="EC399" s="104"/>
      <c r="ED399" s="104"/>
      <c r="EE399" s="104"/>
      <c r="EF399" s="104"/>
      <c r="EG399" s="104"/>
      <c r="EI399" s="80"/>
      <c r="EJ399" s="104"/>
      <c r="EK399" s="104"/>
      <c r="EL399" s="104"/>
      <c r="EM399" s="104"/>
      <c r="EN399" s="104"/>
      <c r="EO399" s="104"/>
      <c r="EP399" s="104"/>
      <c r="EQ399" s="104"/>
      <c r="ER399" s="104"/>
      <c r="ES399" s="104"/>
      <c r="ET399" s="104"/>
      <c r="EU399" s="104"/>
      <c r="EV399" s="104"/>
      <c r="EX399" s="80"/>
      <c r="EY399" s="104"/>
      <c r="EZ399" s="104"/>
      <c r="FA399" s="104"/>
      <c r="FB399" s="104"/>
      <c r="FC399" s="104"/>
      <c r="FD399" s="104"/>
      <c r="FE399" s="104"/>
      <c r="FF399" s="104"/>
      <c r="FG399" s="104"/>
      <c r="FH399" s="104"/>
      <c r="FI399" s="104"/>
      <c r="FJ399" s="104"/>
      <c r="FK399" s="104"/>
      <c r="FM399" s="80"/>
      <c r="FN399" s="104"/>
      <c r="FO399" s="104"/>
      <c r="FP399" s="104"/>
      <c r="FQ399" s="104"/>
      <c r="FR399" s="104"/>
      <c r="FS399" s="104"/>
      <c r="FT399" s="104"/>
      <c r="FU399" s="104"/>
      <c r="FV399" s="104"/>
      <c r="FW399" s="104"/>
      <c r="FX399" s="104"/>
      <c r="FY399" s="104"/>
      <c r="FZ399" s="104"/>
    </row>
    <row r="400" spans="15:184">
      <c r="S400" s="26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59"/>
      <c r="AH400" s="80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62"/>
      <c r="AW400" s="80"/>
      <c r="AX400" s="104"/>
      <c r="AY400" s="104"/>
      <c r="AZ400" s="104"/>
      <c r="BA400" s="104"/>
      <c r="BB400" s="104"/>
      <c r="BC400" s="104"/>
      <c r="BD400" s="104"/>
      <c r="BE400" s="104"/>
      <c r="BF400" s="104"/>
      <c r="BG400" s="104"/>
      <c r="BH400" s="104"/>
      <c r="BI400" s="104"/>
      <c r="BJ400" s="104"/>
      <c r="BK400" s="62"/>
      <c r="BL400" s="80"/>
      <c r="BM400" s="104"/>
      <c r="BN400" s="104"/>
      <c r="BO400" s="104"/>
      <c r="BP400" s="104"/>
      <c r="BQ400" s="104"/>
      <c r="BR400" s="104"/>
      <c r="BS400" s="104"/>
      <c r="BT400" s="104"/>
      <c r="BU400" s="104"/>
      <c r="BV400" s="104"/>
      <c r="BW400" s="104"/>
      <c r="BX400" s="104"/>
      <c r="BY400" s="104"/>
      <c r="BZ400" s="62"/>
      <c r="CA400" s="80"/>
      <c r="CB400" s="104"/>
      <c r="CC400" s="104"/>
      <c r="CD400" s="104"/>
      <c r="CE400" s="104"/>
      <c r="CF400" s="104"/>
      <c r="CG400" s="104"/>
      <c r="CH400" s="104"/>
      <c r="CI400" s="104"/>
      <c r="CJ400" s="104"/>
      <c r="CK400" s="104"/>
      <c r="CL400" s="104"/>
      <c r="CM400" s="104"/>
      <c r="CN400" s="104"/>
      <c r="CP400" s="80"/>
      <c r="CQ400" s="104"/>
      <c r="CR400" s="104"/>
      <c r="CS400" s="104"/>
      <c r="CT400" s="104"/>
      <c r="CU400" s="104"/>
      <c r="CV400" s="104"/>
      <c r="CW400" s="104"/>
      <c r="CX400" s="104"/>
      <c r="CY400" s="104"/>
      <c r="CZ400" s="104"/>
      <c r="DA400" s="104"/>
      <c r="DB400" s="104"/>
      <c r="DC400" s="104"/>
      <c r="DE400" s="80"/>
      <c r="DF400" s="104"/>
      <c r="DG400" s="104"/>
      <c r="DH400" s="104"/>
      <c r="DI400" s="104"/>
      <c r="DJ400" s="104"/>
      <c r="DK400" s="104"/>
      <c r="DL400" s="104"/>
      <c r="DM400" s="104"/>
      <c r="DN400" s="104"/>
      <c r="DO400" s="104"/>
      <c r="DP400" s="104"/>
      <c r="DQ400" s="104"/>
      <c r="DR400" s="104"/>
      <c r="DT400" s="80"/>
      <c r="DU400" s="104"/>
      <c r="DV400" s="104"/>
      <c r="DW400" s="104"/>
      <c r="DX400" s="104"/>
      <c r="DY400" s="104"/>
      <c r="DZ400" s="104"/>
      <c r="EA400" s="104"/>
      <c r="EB400" s="104"/>
      <c r="EC400" s="104"/>
      <c r="ED400" s="104"/>
      <c r="EE400" s="104"/>
      <c r="EF400" s="104"/>
      <c r="EG400" s="104"/>
      <c r="EI400" s="80"/>
      <c r="EJ400" s="104"/>
      <c r="EK400" s="104"/>
      <c r="EL400" s="104"/>
      <c r="EM400" s="104"/>
      <c r="EN400" s="104"/>
      <c r="EO400" s="104"/>
      <c r="EP400" s="104"/>
      <c r="EQ400" s="104"/>
      <c r="ER400" s="104"/>
      <c r="ES400" s="104"/>
      <c r="ET400" s="104"/>
      <c r="EU400" s="104"/>
      <c r="EV400" s="104"/>
      <c r="EX400" s="80"/>
      <c r="EY400" s="104"/>
      <c r="EZ400" s="104"/>
      <c r="FA400" s="104"/>
      <c r="FB400" s="104"/>
      <c r="FC400" s="104"/>
      <c r="FD400" s="104"/>
      <c r="FE400" s="104"/>
      <c r="FF400" s="104"/>
      <c r="FG400" s="104"/>
      <c r="FH400" s="104"/>
      <c r="FI400" s="104"/>
      <c r="FJ400" s="104"/>
      <c r="FK400" s="104"/>
      <c r="FM400" s="80"/>
      <c r="FN400" s="104"/>
      <c r="FO400" s="104"/>
      <c r="FP400" s="104"/>
      <c r="FQ400" s="104"/>
      <c r="FR400" s="104"/>
      <c r="FS400" s="104"/>
      <c r="FT400" s="104"/>
      <c r="FU400" s="104"/>
      <c r="FV400" s="104"/>
      <c r="FW400" s="104"/>
      <c r="FX400" s="104"/>
      <c r="FY400" s="104"/>
      <c r="FZ400" s="104"/>
    </row>
    <row r="401" spans="15:184">
      <c r="S401" s="26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59"/>
      <c r="AH401" s="80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62"/>
      <c r="AW401" s="80"/>
      <c r="AX401" s="104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62"/>
      <c r="BL401" s="80"/>
      <c r="BM401" s="104"/>
      <c r="BN401" s="104"/>
      <c r="BO401" s="104"/>
      <c r="BP401" s="104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62"/>
      <c r="CA401" s="80"/>
      <c r="CB401" s="104"/>
      <c r="CC401" s="104"/>
      <c r="CD401" s="104"/>
      <c r="CE401" s="104"/>
      <c r="CF401" s="104"/>
      <c r="CG401" s="104"/>
      <c r="CH401" s="104"/>
      <c r="CI401" s="104"/>
      <c r="CJ401" s="104"/>
      <c r="CK401" s="104"/>
      <c r="CL401" s="104"/>
      <c r="CM401" s="104"/>
      <c r="CN401" s="104"/>
      <c r="CP401" s="80"/>
      <c r="CQ401" s="104"/>
      <c r="CR401" s="104"/>
      <c r="CS401" s="104"/>
      <c r="CT401" s="104"/>
      <c r="CU401" s="104"/>
      <c r="CV401" s="104"/>
      <c r="CW401" s="104"/>
      <c r="CX401" s="104"/>
      <c r="CY401" s="104"/>
      <c r="CZ401" s="104"/>
      <c r="DA401" s="104"/>
      <c r="DB401" s="104"/>
      <c r="DC401" s="104"/>
      <c r="DE401" s="80"/>
      <c r="DF401" s="104"/>
      <c r="DG401" s="104"/>
      <c r="DH401" s="104"/>
      <c r="DI401" s="104"/>
      <c r="DJ401" s="104"/>
      <c r="DK401" s="104"/>
      <c r="DL401" s="104"/>
      <c r="DM401" s="104"/>
      <c r="DN401" s="104"/>
      <c r="DO401" s="104"/>
      <c r="DP401" s="104"/>
      <c r="DQ401" s="104"/>
      <c r="DR401" s="104"/>
      <c r="DT401" s="80"/>
      <c r="DU401" s="104"/>
      <c r="DV401" s="104"/>
      <c r="DW401" s="104"/>
      <c r="DX401" s="104"/>
      <c r="DY401" s="104"/>
      <c r="DZ401" s="104"/>
      <c r="EA401" s="104"/>
      <c r="EB401" s="104"/>
      <c r="EC401" s="104"/>
      <c r="ED401" s="104"/>
      <c r="EE401" s="104"/>
      <c r="EF401" s="104"/>
      <c r="EG401" s="104"/>
      <c r="EI401" s="80"/>
      <c r="EJ401" s="104"/>
      <c r="EK401" s="104"/>
      <c r="EL401" s="104"/>
      <c r="EM401" s="104"/>
      <c r="EN401" s="104"/>
      <c r="EO401" s="104"/>
      <c r="EP401" s="104"/>
      <c r="EQ401" s="104"/>
      <c r="ER401" s="104"/>
      <c r="ES401" s="104"/>
      <c r="ET401" s="104"/>
      <c r="EU401" s="104"/>
      <c r="EV401" s="104"/>
      <c r="EX401" s="80"/>
      <c r="EY401" s="104"/>
      <c r="EZ401" s="104"/>
      <c r="FA401" s="104"/>
      <c r="FB401" s="104"/>
      <c r="FC401" s="104"/>
      <c r="FD401" s="104"/>
      <c r="FE401" s="104"/>
      <c r="FF401" s="104"/>
      <c r="FG401" s="104"/>
      <c r="FH401" s="104"/>
      <c r="FI401" s="104"/>
      <c r="FJ401" s="104"/>
      <c r="FK401" s="104"/>
      <c r="FM401" s="80"/>
      <c r="FN401" s="104"/>
      <c r="FO401" s="104"/>
      <c r="FP401" s="104"/>
      <c r="FQ401" s="104"/>
      <c r="FR401" s="104"/>
      <c r="FS401" s="104"/>
      <c r="FT401" s="104"/>
      <c r="FU401" s="104"/>
      <c r="FV401" s="104"/>
      <c r="FW401" s="104"/>
      <c r="FX401" s="104"/>
      <c r="FY401" s="104"/>
      <c r="FZ401" s="104"/>
    </row>
    <row r="402" spans="15:184">
      <c r="S402" s="26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59"/>
      <c r="AH402" s="80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62"/>
      <c r="AW402" s="80"/>
      <c r="AX402" s="104"/>
      <c r="AY402" s="104"/>
      <c r="AZ402" s="104"/>
      <c r="BA402" s="104"/>
      <c r="BB402" s="104"/>
      <c r="BC402" s="104"/>
      <c r="BD402" s="104"/>
      <c r="BE402" s="104"/>
      <c r="BF402" s="104"/>
      <c r="BG402" s="104"/>
      <c r="BH402" s="104"/>
      <c r="BI402" s="104"/>
      <c r="BJ402" s="104"/>
      <c r="BK402" s="62"/>
      <c r="BL402" s="80"/>
      <c r="BM402" s="104"/>
      <c r="BN402" s="104"/>
      <c r="BO402" s="104"/>
      <c r="BP402" s="104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62"/>
      <c r="CA402" s="80"/>
      <c r="CB402" s="104"/>
      <c r="CC402" s="104"/>
      <c r="CD402" s="104"/>
      <c r="CE402" s="104"/>
      <c r="CF402" s="104"/>
      <c r="CG402" s="104"/>
      <c r="CH402" s="104"/>
      <c r="CI402" s="104"/>
      <c r="CJ402" s="104"/>
      <c r="CK402" s="104"/>
      <c r="CL402" s="104"/>
      <c r="CM402" s="104"/>
      <c r="CN402" s="104"/>
      <c r="CP402" s="80"/>
      <c r="CQ402" s="104"/>
      <c r="CR402" s="104"/>
      <c r="CS402" s="104"/>
      <c r="CT402" s="104"/>
      <c r="CU402" s="104"/>
      <c r="CV402" s="104"/>
      <c r="CW402" s="104"/>
      <c r="CX402" s="104"/>
      <c r="CY402" s="104"/>
      <c r="CZ402" s="104"/>
      <c r="DA402" s="104"/>
      <c r="DB402" s="104"/>
      <c r="DC402" s="104"/>
      <c r="DE402" s="80"/>
      <c r="DF402" s="104"/>
      <c r="DG402" s="104"/>
      <c r="DH402" s="104"/>
      <c r="DI402" s="104"/>
      <c r="DJ402" s="104"/>
      <c r="DK402" s="104"/>
      <c r="DL402" s="104"/>
      <c r="DM402" s="104"/>
      <c r="DN402" s="104"/>
      <c r="DO402" s="104"/>
      <c r="DP402" s="104"/>
      <c r="DQ402" s="104"/>
      <c r="DR402" s="104"/>
      <c r="DT402" s="80"/>
      <c r="DU402" s="104"/>
      <c r="DV402" s="104"/>
      <c r="DW402" s="104"/>
      <c r="DX402" s="104"/>
      <c r="DY402" s="104"/>
      <c r="DZ402" s="104"/>
      <c r="EA402" s="104"/>
      <c r="EB402" s="104"/>
      <c r="EC402" s="104"/>
      <c r="ED402" s="104"/>
      <c r="EE402" s="104"/>
      <c r="EF402" s="104"/>
      <c r="EG402" s="104"/>
      <c r="EI402" s="80"/>
      <c r="EJ402" s="104"/>
      <c r="EK402" s="104"/>
      <c r="EL402" s="104"/>
      <c r="EM402" s="104"/>
      <c r="EN402" s="104"/>
      <c r="EO402" s="104"/>
      <c r="EP402" s="104"/>
      <c r="EQ402" s="104"/>
      <c r="ER402" s="104"/>
      <c r="ES402" s="104"/>
      <c r="ET402" s="104"/>
      <c r="EU402" s="104"/>
      <c r="EV402" s="104"/>
      <c r="EX402" s="80"/>
      <c r="EY402" s="104"/>
      <c r="EZ402" s="104"/>
      <c r="FA402" s="104"/>
      <c r="FB402" s="104"/>
      <c r="FC402" s="104"/>
      <c r="FD402" s="104"/>
      <c r="FE402" s="104"/>
      <c r="FF402" s="104"/>
      <c r="FG402" s="104"/>
      <c r="FH402" s="104"/>
      <c r="FI402" s="104"/>
      <c r="FJ402" s="104"/>
      <c r="FK402" s="104"/>
      <c r="FM402" s="80"/>
      <c r="FN402" s="104"/>
      <c r="FO402" s="104"/>
      <c r="FP402" s="104"/>
      <c r="FQ402" s="104"/>
      <c r="FR402" s="104"/>
      <c r="FS402" s="104"/>
      <c r="FT402" s="104"/>
      <c r="FU402" s="104"/>
      <c r="FV402" s="104"/>
      <c r="FW402" s="104"/>
      <c r="FX402" s="104"/>
      <c r="FY402" s="104"/>
      <c r="FZ402" s="104"/>
    </row>
    <row r="403" spans="15:184">
      <c r="S403" s="26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59"/>
      <c r="AH403" s="80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62"/>
      <c r="AW403" s="80"/>
      <c r="AX403" s="104"/>
      <c r="AY403" s="104"/>
      <c r="AZ403" s="104"/>
      <c r="BA403" s="104"/>
      <c r="BB403" s="104"/>
      <c r="BC403" s="104"/>
      <c r="BD403" s="104"/>
      <c r="BE403" s="104"/>
      <c r="BF403" s="104"/>
      <c r="BG403" s="104"/>
      <c r="BH403" s="104"/>
      <c r="BI403" s="104"/>
      <c r="BJ403" s="104"/>
      <c r="BK403" s="62"/>
      <c r="BL403" s="80"/>
      <c r="BM403" s="104"/>
      <c r="BN403" s="104"/>
      <c r="BO403" s="104"/>
      <c r="BP403" s="104"/>
      <c r="BQ403" s="104"/>
      <c r="BR403" s="104"/>
      <c r="BS403" s="104"/>
      <c r="BT403" s="104"/>
      <c r="BU403" s="104"/>
      <c r="BV403" s="104"/>
      <c r="BW403" s="104"/>
      <c r="BX403" s="104"/>
      <c r="BY403" s="104"/>
      <c r="BZ403" s="62"/>
      <c r="CA403" s="80"/>
      <c r="CB403" s="104"/>
      <c r="CC403" s="104"/>
      <c r="CD403" s="104"/>
      <c r="CE403" s="104"/>
      <c r="CF403" s="104"/>
      <c r="CG403" s="104"/>
      <c r="CH403" s="104"/>
      <c r="CI403" s="104"/>
      <c r="CJ403" s="104"/>
      <c r="CK403" s="104"/>
      <c r="CL403" s="104"/>
      <c r="CM403" s="104"/>
      <c r="CN403" s="104"/>
      <c r="CP403" s="80"/>
      <c r="CQ403" s="104"/>
      <c r="CR403" s="104"/>
      <c r="CS403" s="104"/>
      <c r="CT403" s="104"/>
      <c r="CU403" s="104"/>
      <c r="CV403" s="104"/>
      <c r="CW403" s="104"/>
      <c r="CX403" s="104"/>
      <c r="CY403" s="104"/>
      <c r="CZ403" s="104"/>
      <c r="DA403" s="104"/>
      <c r="DB403" s="104"/>
      <c r="DC403" s="104"/>
      <c r="DE403" s="80"/>
      <c r="DF403" s="104"/>
      <c r="DG403" s="104"/>
      <c r="DH403" s="104"/>
      <c r="DI403" s="104"/>
      <c r="DJ403" s="104"/>
      <c r="DK403" s="104"/>
      <c r="DL403" s="104"/>
      <c r="DM403" s="104"/>
      <c r="DN403" s="104"/>
      <c r="DO403" s="104"/>
      <c r="DP403" s="104"/>
      <c r="DQ403" s="104"/>
      <c r="DR403" s="104"/>
      <c r="DT403" s="80"/>
      <c r="DU403" s="104"/>
      <c r="DV403" s="104"/>
      <c r="DW403" s="104"/>
      <c r="DX403" s="104"/>
      <c r="DY403" s="104"/>
      <c r="DZ403" s="104"/>
      <c r="EA403" s="104"/>
      <c r="EB403" s="104"/>
      <c r="EC403" s="104"/>
      <c r="ED403" s="104"/>
      <c r="EE403" s="104"/>
      <c r="EF403" s="104"/>
      <c r="EG403" s="104"/>
      <c r="EI403" s="80"/>
      <c r="EJ403" s="104"/>
      <c r="EK403" s="104"/>
      <c r="EL403" s="104"/>
      <c r="EM403" s="104"/>
      <c r="EN403" s="104"/>
      <c r="EO403" s="104"/>
      <c r="EP403" s="104"/>
      <c r="EQ403" s="104"/>
      <c r="ER403" s="104"/>
      <c r="ES403" s="104"/>
      <c r="ET403" s="104"/>
      <c r="EU403" s="104"/>
      <c r="EV403" s="104"/>
      <c r="EX403" s="80"/>
      <c r="EY403" s="104"/>
      <c r="EZ403" s="104"/>
      <c r="FA403" s="104"/>
      <c r="FB403" s="104"/>
      <c r="FC403" s="104"/>
      <c r="FD403" s="104"/>
      <c r="FE403" s="104"/>
      <c r="FF403" s="104"/>
      <c r="FG403" s="104"/>
      <c r="FH403" s="104"/>
      <c r="FI403" s="104"/>
      <c r="FJ403" s="104"/>
      <c r="FK403" s="104"/>
      <c r="FM403" s="80"/>
      <c r="FN403" s="104"/>
      <c r="FO403" s="104"/>
      <c r="FP403" s="104"/>
      <c r="FQ403" s="104"/>
      <c r="FR403" s="104"/>
      <c r="FS403" s="104"/>
      <c r="FT403" s="104"/>
      <c r="FU403" s="104"/>
      <c r="FV403" s="104"/>
      <c r="FW403" s="104"/>
      <c r="FX403" s="104"/>
      <c r="FY403" s="104"/>
      <c r="FZ403" s="104"/>
    </row>
    <row r="404" spans="15:184">
      <c r="R404" s="23"/>
      <c r="S404" s="26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59"/>
      <c r="AH404" s="80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62"/>
      <c r="AW404" s="80"/>
      <c r="AX404" s="104"/>
      <c r="AY404" s="104"/>
      <c r="AZ404" s="104"/>
      <c r="BA404" s="104"/>
      <c r="BB404" s="104"/>
      <c r="BC404" s="104"/>
      <c r="BD404" s="104"/>
      <c r="BE404" s="104"/>
      <c r="BF404" s="104"/>
      <c r="BG404" s="104"/>
      <c r="BH404" s="104"/>
      <c r="BI404" s="104"/>
      <c r="BJ404" s="104"/>
      <c r="BK404" s="62"/>
      <c r="BL404" s="80"/>
      <c r="BM404" s="104"/>
      <c r="BN404" s="104"/>
      <c r="BO404" s="104"/>
      <c r="BP404" s="104"/>
      <c r="BQ404" s="104"/>
      <c r="BR404" s="104"/>
      <c r="BS404" s="104"/>
      <c r="BT404" s="104"/>
      <c r="BU404" s="104"/>
      <c r="BV404" s="104"/>
      <c r="BW404" s="104"/>
      <c r="BX404" s="104"/>
      <c r="BY404" s="104"/>
      <c r="BZ404" s="62"/>
      <c r="CA404" s="80"/>
      <c r="CB404" s="104"/>
      <c r="CC404" s="104"/>
      <c r="CD404" s="104"/>
      <c r="CE404" s="104"/>
      <c r="CF404" s="104"/>
      <c r="CG404" s="104"/>
      <c r="CH404" s="104"/>
      <c r="CI404" s="104"/>
      <c r="CJ404" s="104"/>
      <c r="CK404" s="104"/>
      <c r="CL404" s="104"/>
      <c r="CM404" s="104"/>
      <c r="CN404" s="104"/>
      <c r="CP404" s="80"/>
      <c r="CQ404" s="104"/>
      <c r="CR404" s="104"/>
      <c r="CS404" s="104"/>
      <c r="CT404" s="104"/>
      <c r="CU404" s="104"/>
      <c r="CV404" s="104"/>
      <c r="CW404" s="104"/>
      <c r="CX404" s="104"/>
      <c r="CY404" s="104"/>
      <c r="CZ404" s="104"/>
      <c r="DA404" s="104"/>
      <c r="DB404" s="104"/>
      <c r="DC404" s="104"/>
      <c r="DE404" s="80"/>
      <c r="DF404" s="104"/>
      <c r="DG404" s="104"/>
      <c r="DH404" s="104"/>
      <c r="DI404" s="104"/>
      <c r="DJ404" s="104"/>
      <c r="DK404" s="104"/>
      <c r="DL404" s="104"/>
      <c r="DM404" s="104"/>
      <c r="DN404" s="104"/>
      <c r="DO404" s="104"/>
      <c r="DP404" s="104"/>
      <c r="DQ404" s="104"/>
      <c r="DR404" s="104"/>
      <c r="DT404" s="80"/>
      <c r="DU404" s="104"/>
      <c r="DV404" s="104"/>
      <c r="DW404" s="104"/>
      <c r="DX404" s="104"/>
      <c r="DY404" s="104"/>
      <c r="DZ404" s="104"/>
      <c r="EA404" s="104"/>
      <c r="EB404" s="104"/>
      <c r="EC404" s="104"/>
      <c r="ED404" s="104"/>
      <c r="EE404" s="104"/>
      <c r="EF404" s="104"/>
      <c r="EG404" s="104"/>
      <c r="EI404" s="80"/>
      <c r="EJ404" s="104"/>
      <c r="EK404" s="104"/>
      <c r="EL404" s="104"/>
      <c r="EM404" s="104"/>
      <c r="EN404" s="104"/>
      <c r="EO404" s="104"/>
      <c r="EP404" s="104"/>
      <c r="EQ404" s="104"/>
      <c r="ER404" s="104"/>
      <c r="ES404" s="104"/>
      <c r="ET404" s="104"/>
      <c r="EU404" s="104"/>
      <c r="EV404" s="104"/>
      <c r="EX404" s="80"/>
      <c r="EY404" s="104"/>
      <c r="EZ404" s="104"/>
      <c r="FA404" s="104"/>
      <c r="FB404" s="104"/>
      <c r="FC404" s="104"/>
      <c r="FD404" s="104"/>
      <c r="FE404" s="104"/>
      <c r="FF404" s="104"/>
      <c r="FG404" s="104"/>
      <c r="FH404" s="104"/>
      <c r="FI404" s="104"/>
      <c r="FJ404" s="104"/>
      <c r="FK404" s="104"/>
      <c r="FM404" s="80"/>
      <c r="FN404" s="104"/>
      <c r="FO404" s="104"/>
      <c r="FP404" s="104"/>
      <c r="FQ404" s="104"/>
      <c r="FR404" s="104"/>
      <c r="FS404" s="104"/>
      <c r="FT404" s="104"/>
      <c r="FU404" s="104"/>
      <c r="FV404" s="104"/>
      <c r="FW404" s="104"/>
      <c r="FX404" s="104"/>
      <c r="FY404" s="104"/>
      <c r="FZ404" s="104"/>
    </row>
    <row r="405" spans="15:184">
      <c r="O405" s="64"/>
      <c r="P405" s="64"/>
      <c r="S405" s="80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59"/>
      <c r="AH405" s="80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62"/>
      <c r="AW405" s="80"/>
      <c r="AX405" s="104"/>
      <c r="AY405" s="104"/>
      <c r="AZ405" s="104"/>
      <c r="BA405" s="104"/>
      <c r="BB405" s="104"/>
      <c r="BC405" s="104"/>
      <c r="BD405" s="104"/>
      <c r="BE405" s="104"/>
      <c r="BF405" s="104"/>
      <c r="BG405" s="104"/>
      <c r="BH405" s="104"/>
      <c r="BI405" s="104"/>
      <c r="BJ405" s="104"/>
      <c r="BK405" s="62"/>
      <c r="BL405" s="80"/>
      <c r="BM405" s="104"/>
      <c r="BN405" s="104"/>
      <c r="BO405" s="104"/>
      <c r="BP405" s="104"/>
      <c r="BQ405" s="104"/>
      <c r="BR405" s="104"/>
      <c r="BS405" s="104"/>
      <c r="BT405" s="104"/>
      <c r="BU405" s="104"/>
      <c r="BV405" s="104"/>
      <c r="BW405" s="104"/>
      <c r="BX405" s="104"/>
      <c r="BY405" s="104"/>
      <c r="BZ405" s="62"/>
      <c r="CA405" s="80"/>
      <c r="CB405" s="104"/>
      <c r="CC405" s="104"/>
      <c r="CD405" s="104"/>
      <c r="CE405" s="104"/>
      <c r="CF405" s="104"/>
      <c r="CG405" s="104"/>
      <c r="CH405" s="104"/>
      <c r="CI405" s="104"/>
      <c r="CJ405" s="104"/>
      <c r="CK405" s="104"/>
      <c r="CL405" s="104"/>
      <c r="CM405" s="104"/>
      <c r="CN405" s="104"/>
      <c r="CP405" s="80"/>
      <c r="CQ405" s="104"/>
      <c r="CR405" s="104"/>
      <c r="CS405" s="104"/>
      <c r="CT405" s="104"/>
      <c r="CU405" s="104"/>
      <c r="CV405" s="104"/>
      <c r="CW405" s="104"/>
      <c r="CX405" s="104"/>
      <c r="CY405" s="104"/>
      <c r="CZ405" s="104"/>
      <c r="DA405" s="104"/>
      <c r="DB405" s="104"/>
      <c r="DC405" s="104"/>
      <c r="DE405" s="80"/>
      <c r="DF405" s="104"/>
      <c r="DG405" s="104"/>
      <c r="DH405" s="104"/>
      <c r="DI405" s="104"/>
      <c r="DJ405" s="104"/>
      <c r="DK405" s="104"/>
      <c r="DL405" s="104"/>
      <c r="DM405" s="104"/>
      <c r="DN405" s="104"/>
      <c r="DO405" s="104"/>
      <c r="DP405" s="104"/>
      <c r="DQ405" s="104"/>
      <c r="DR405" s="104"/>
      <c r="DT405" s="80"/>
      <c r="DU405" s="104"/>
      <c r="DV405" s="104"/>
      <c r="DW405" s="104"/>
      <c r="DX405" s="104"/>
      <c r="DY405" s="104"/>
      <c r="DZ405" s="104"/>
      <c r="EA405" s="104"/>
      <c r="EB405" s="104"/>
      <c r="EC405" s="104"/>
      <c r="ED405" s="104"/>
      <c r="EE405" s="104"/>
      <c r="EF405" s="104"/>
      <c r="EG405" s="104"/>
      <c r="EI405" s="80"/>
      <c r="EJ405" s="104"/>
      <c r="EK405" s="104"/>
      <c r="EL405" s="104"/>
      <c r="EM405" s="104"/>
      <c r="EN405" s="104"/>
      <c r="EO405" s="104"/>
      <c r="EP405" s="104"/>
      <c r="EQ405" s="104"/>
      <c r="ER405" s="104"/>
      <c r="ES405" s="104"/>
      <c r="ET405" s="104"/>
      <c r="EU405" s="104"/>
      <c r="EV405" s="104"/>
      <c r="EX405" s="80"/>
      <c r="EY405" s="104"/>
      <c r="EZ405" s="104"/>
      <c r="FA405" s="104"/>
      <c r="FB405" s="104"/>
      <c r="FC405" s="104"/>
      <c r="FD405" s="104"/>
      <c r="FE405" s="104"/>
      <c r="FF405" s="104"/>
      <c r="FG405" s="104"/>
      <c r="FH405" s="104"/>
      <c r="FI405" s="104"/>
      <c r="FJ405" s="104"/>
      <c r="FK405" s="104"/>
      <c r="FM405" s="80"/>
      <c r="FN405" s="104"/>
      <c r="FO405" s="104"/>
      <c r="FP405" s="104"/>
      <c r="FQ405" s="104"/>
      <c r="FR405" s="104"/>
      <c r="FS405" s="104"/>
      <c r="FT405" s="104"/>
      <c r="FU405" s="104"/>
      <c r="FV405" s="104"/>
      <c r="FW405" s="104"/>
      <c r="FX405" s="104"/>
      <c r="FY405" s="104"/>
      <c r="FZ405" s="104"/>
    </row>
    <row r="406" spans="15:184">
      <c r="O406" s="64"/>
      <c r="P406" s="64"/>
      <c r="S406" s="26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59"/>
      <c r="AH406" s="80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62"/>
      <c r="AW406" s="80"/>
      <c r="AX406" s="104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80"/>
      <c r="BM406" s="104"/>
      <c r="BN406" s="104"/>
      <c r="BO406" s="104"/>
      <c r="BP406" s="104"/>
      <c r="BQ406" s="104"/>
      <c r="BR406" s="104"/>
      <c r="BS406" s="104"/>
      <c r="BT406" s="104"/>
      <c r="BU406" s="104"/>
      <c r="BV406" s="104"/>
      <c r="BW406" s="104"/>
      <c r="BX406" s="104"/>
      <c r="BY406" s="104"/>
      <c r="BZ406" s="62"/>
      <c r="CA406" s="80"/>
      <c r="CB406" s="104"/>
      <c r="CC406" s="104"/>
      <c r="CD406" s="104"/>
      <c r="CE406" s="104"/>
      <c r="CF406" s="104"/>
      <c r="CG406" s="104"/>
      <c r="CH406" s="104"/>
      <c r="CI406" s="104"/>
      <c r="CJ406" s="104"/>
      <c r="CK406" s="104"/>
      <c r="CL406" s="104"/>
      <c r="CM406" s="104"/>
      <c r="CN406" s="104"/>
      <c r="CP406" s="80"/>
      <c r="CQ406" s="104"/>
      <c r="CR406" s="104"/>
      <c r="CS406" s="104"/>
      <c r="CT406" s="104"/>
      <c r="CU406" s="104"/>
      <c r="CV406" s="104"/>
      <c r="CW406" s="104"/>
      <c r="CX406" s="104"/>
      <c r="CY406" s="104"/>
      <c r="CZ406" s="104"/>
      <c r="DA406" s="104"/>
      <c r="DB406" s="104"/>
      <c r="DC406" s="104"/>
      <c r="DE406" s="80"/>
      <c r="DF406" s="104"/>
      <c r="DG406" s="104"/>
      <c r="DH406" s="104"/>
      <c r="DI406" s="104"/>
      <c r="DJ406" s="104"/>
      <c r="DK406" s="104"/>
      <c r="DL406" s="104"/>
      <c r="DM406" s="104"/>
      <c r="DN406" s="104"/>
      <c r="DO406" s="104"/>
      <c r="DP406" s="104"/>
      <c r="DQ406" s="104"/>
      <c r="DR406" s="104"/>
      <c r="DT406" s="80"/>
      <c r="DU406" s="104"/>
      <c r="DV406" s="104"/>
      <c r="DW406" s="104"/>
      <c r="DX406" s="104"/>
      <c r="DY406" s="104"/>
      <c r="DZ406" s="104"/>
      <c r="EA406" s="104"/>
      <c r="EB406" s="104"/>
      <c r="EC406" s="104"/>
      <c r="ED406" s="104"/>
      <c r="EE406" s="104"/>
      <c r="EF406" s="104"/>
      <c r="EG406" s="104"/>
      <c r="EI406" s="80"/>
      <c r="EJ406" s="104"/>
      <c r="EK406" s="104"/>
      <c r="EL406" s="104"/>
      <c r="EM406" s="104"/>
      <c r="EN406" s="104"/>
      <c r="EO406" s="104"/>
      <c r="EP406" s="104"/>
      <c r="EQ406" s="104"/>
      <c r="ER406" s="104"/>
      <c r="ES406" s="104"/>
      <c r="ET406" s="104"/>
      <c r="EU406" s="104"/>
      <c r="EV406" s="104"/>
      <c r="EX406" s="80"/>
      <c r="EY406" s="104"/>
      <c r="EZ406" s="104"/>
      <c r="FA406" s="104"/>
      <c r="FB406" s="104"/>
      <c r="FC406" s="104"/>
      <c r="FD406" s="104"/>
      <c r="FE406" s="104"/>
      <c r="FF406" s="104"/>
      <c r="FG406" s="104"/>
      <c r="FH406" s="104"/>
      <c r="FI406" s="104"/>
      <c r="FJ406" s="104"/>
      <c r="FK406" s="104"/>
      <c r="FM406" s="80"/>
      <c r="FN406" s="104"/>
      <c r="FO406" s="104"/>
      <c r="FP406" s="104"/>
      <c r="FQ406" s="104"/>
      <c r="FR406" s="104"/>
      <c r="FS406" s="104"/>
      <c r="FT406" s="104"/>
      <c r="FU406" s="104"/>
      <c r="FV406" s="104"/>
      <c r="FW406" s="104"/>
      <c r="FX406" s="104"/>
      <c r="FY406" s="104"/>
      <c r="FZ406" s="104"/>
    </row>
    <row r="407" spans="15:184">
      <c r="O407" s="64"/>
      <c r="P407" s="64"/>
      <c r="S407" s="26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59"/>
      <c r="AH407" s="80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62"/>
      <c r="AW407" s="80"/>
      <c r="AX407" s="104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62"/>
      <c r="BL407" s="80"/>
      <c r="BM407" s="104"/>
      <c r="BN407" s="104"/>
      <c r="BO407" s="104"/>
      <c r="BP407" s="104"/>
      <c r="BQ407" s="104"/>
      <c r="BR407" s="104"/>
      <c r="BS407" s="104"/>
      <c r="BT407" s="104"/>
      <c r="BU407" s="104"/>
      <c r="BV407" s="104"/>
      <c r="BW407" s="104"/>
      <c r="BX407" s="104"/>
      <c r="BY407" s="104"/>
      <c r="BZ407" s="62"/>
      <c r="CA407" s="80"/>
      <c r="CB407" s="104"/>
      <c r="CC407" s="104"/>
      <c r="CD407" s="104"/>
      <c r="CE407" s="104"/>
      <c r="CF407" s="104"/>
      <c r="CG407" s="104"/>
      <c r="CH407" s="104"/>
      <c r="CI407" s="104"/>
      <c r="CJ407" s="104"/>
      <c r="CK407" s="104"/>
      <c r="CL407" s="104"/>
      <c r="CM407" s="104"/>
      <c r="CN407" s="104"/>
      <c r="CP407" s="80"/>
      <c r="CQ407" s="104"/>
      <c r="CR407" s="104"/>
      <c r="CS407" s="104"/>
      <c r="CT407" s="104"/>
      <c r="CU407" s="104"/>
      <c r="CV407" s="104"/>
      <c r="CW407" s="104"/>
      <c r="CX407" s="104"/>
      <c r="CY407" s="104"/>
      <c r="CZ407" s="104"/>
      <c r="DA407" s="104"/>
      <c r="DB407" s="104"/>
      <c r="DC407" s="104"/>
      <c r="DE407" s="80"/>
      <c r="DF407" s="104"/>
      <c r="DG407" s="104"/>
      <c r="DH407" s="104"/>
      <c r="DI407" s="104"/>
      <c r="DJ407" s="104"/>
      <c r="DK407" s="104"/>
      <c r="DL407" s="104"/>
      <c r="DM407" s="104"/>
      <c r="DN407" s="104"/>
      <c r="DO407" s="104"/>
      <c r="DP407" s="104"/>
      <c r="DQ407" s="104"/>
      <c r="DR407" s="104"/>
      <c r="DT407" s="80"/>
      <c r="DU407" s="104"/>
      <c r="DV407" s="104"/>
      <c r="DW407" s="104"/>
      <c r="DX407" s="104"/>
      <c r="DY407" s="104"/>
      <c r="DZ407" s="104"/>
      <c r="EA407" s="104"/>
      <c r="EB407" s="104"/>
      <c r="EC407" s="104"/>
      <c r="ED407" s="104"/>
      <c r="EE407" s="104"/>
      <c r="EF407" s="104"/>
      <c r="EG407" s="104"/>
      <c r="EI407" s="80"/>
      <c r="EJ407" s="104"/>
      <c r="EK407" s="104"/>
      <c r="EL407" s="104"/>
      <c r="EM407" s="104"/>
      <c r="EN407" s="104"/>
      <c r="EO407" s="104"/>
      <c r="EP407" s="104"/>
      <c r="EQ407" s="104"/>
      <c r="ER407" s="104"/>
      <c r="ES407" s="104"/>
      <c r="ET407" s="104"/>
      <c r="EU407" s="104"/>
      <c r="EV407" s="104"/>
      <c r="EX407" s="80"/>
      <c r="EY407" s="104"/>
      <c r="EZ407" s="104"/>
      <c r="FA407" s="104"/>
      <c r="FB407" s="104"/>
      <c r="FC407" s="104"/>
      <c r="FD407" s="104"/>
      <c r="FE407" s="104"/>
      <c r="FF407" s="104"/>
      <c r="FG407" s="104"/>
      <c r="FH407" s="104"/>
      <c r="FI407" s="104"/>
      <c r="FJ407" s="104"/>
      <c r="FK407" s="104"/>
      <c r="FM407" s="80"/>
      <c r="FN407" s="104"/>
      <c r="FO407" s="104"/>
      <c r="FP407" s="104"/>
      <c r="FQ407" s="104"/>
      <c r="FR407" s="104"/>
      <c r="FS407" s="104"/>
      <c r="FT407" s="104"/>
      <c r="FU407" s="104"/>
      <c r="FV407" s="104"/>
      <c r="FW407" s="104"/>
      <c r="FX407" s="104"/>
      <c r="FY407" s="104"/>
      <c r="FZ407" s="104"/>
    </row>
    <row r="408" spans="15:184">
      <c r="O408" s="64"/>
      <c r="P408" s="64"/>
      <c r="S408" s="26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59"/>
      <c r="AH408" s="80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62"/>
      <c r="AW408" s="80"/>
      <c r="AX408" s="104"/>
      <c r="AY408" s="104"/>
      <c r="AZ408" s="104"/>
      <c r="BA408" s="104"/>
      <c r="BB408" s="104"/>
      <c r="BC408" s="104"/>
      <c r="BD408" s="104"/>
      <c r="BE408" s="104"/>
      <c r="BF408" s="104"/>
      <c r="BG408" s="104"/>
      <c r="BH408" s="104"/>
      <c r="BI408" s="104"/>
      <c r="BJ408" s="104"/>
      <c r="BK408" s="62"/>
      <c r="BL408" s="80"/>
      <c r="BM408" s="104"/>
      <c r="BN408" s="104"/>
      <c r="BO408" s="104"/>
      <c r="BP408" s="104"/>
      <c r="BQ408" s="104"/>
      <c r="BR408" s="104"/>
      <c r="BS408" s="104"/>
      <c r="BT408" s="104"/>
      <c r="BU408" s="104"/>
      <c r="BV408" s="104"/>
      <c r="BW408" s="104"/>
      <c r="BX408" s="104"/>
      <c r="BY408" s="104"/>
      <c r="BZ408" s="62"/>
      <c r="CA408" s="80"/>
      <c r="CB408" s="104"/>
      <c r="CC408" s="104"/>
      <c r="CD408" s="104"/>
      <c r="CE408" s="104"/>
      <c r="CF408" s="104"/>
      <c r="CG408" s="104"/>
      <c r="CH408" s="104"/>
      <c r="CI408" s="104"/>
      <c r="CJ408" s="104"/>
      <c r="CK408" s="104"/>
      <c r="CL408" s="104"/>
      <c r="CM408" s="104"/>
      <c r="CN408" s="104"/>
      <c r="CP408" s="80"/>
      <c r="CQ408" s="104"/>
      <c r="CR408" s="104"/>
      <c r="CS408" s="104"/>
      <c r="CT408" s="104"/>
      <c r="CU408" s="104"/>
      <c r="CV408" s="104"/>
      <c r="CW408" s="104"/>
      <c r="CX408" s="104"/>
      <c r="CY408" s="104"/>
      <c r="CZ408" s="104"/>
      <c r="DA408" s="104"/>
      <c r="DB408" s="104"/>
      <c r="DC408" s="104"/>
      <c r="DE408" s="80"/>
      <c r="DF408" s="104"/>
      <c r="DG408" s="104"/>
      <c r="DH408" s="104"/>
      <c r="DI408" s="104"/>
      <c r="DJ408" s="104"/>
      <c r="DK408" s="104"/>
      <c r="DL408" s="104"/>
      <c r="DM408" s="104"/>
      <c r="DN408" s="104"/>
      <c r="DO408" s="104"/>
      <c r="DP408" s="104"/>
      <c r="DQ408" s="104"/>
      <c r="DR408" s="104"/>
      <c r="DT408" s="80"/>
      <c r="DU408" s="104"/>
      <c r="DV408" s="104"/>
      <c r="DW408" s="104"/>
      <c r="DX408" s="104"/>
      <c r="DY408" s="104"/>
      <c r="DZ408" s="104"/>
      <c r="EA408" s="104"/>
      <c r="EB408" s="104"/>
      <c r="EC408" s="104"/>
      <c r="ED408" s="104"/>
      <c r="EE408" s="104"/>
      <c r="EF408" s="104"/>
      <c r="EG408" s="104"/>
      <c r="EI408" s="80"/>
      <c r="EJ408" s="104"/>
      <c r="EK408" s="104"/>
      <c r="EL408" s="104"/>
      <c r="EM408" s="104"/>
      <c r="EN408" s="104"/>
      <c r="EO408" s="104"/>
      <c r="EP408" s="104"/>
      <c r="EQ408" s="104"/>
      <c r="ER408" s="104"/>
      <c r="ES408" s="104"/>
      <c r="ET408" s="104"/>
      <c r="EU408" s="104"/>
      <c r="EV408" s="104"/>
      <c r="EX408" s="80"/>
      <c r="EY408" s="104"/>
      <c r="EZ408" s="104"/>
      <c r="FA408" s="104"/>
      <c r="FB408" s="104"/>
      <c r="FC408" s="104"/>
      <c r="FD408" s="104"/>
      <c r="FE408" s="104"/>
      <c r="FF408" s="104"/>
      <c r="FG408" s="104"/>
      <c r="FH408" s="104"/>
      <c r="FI408" s="104"/>
      <c r="FJ408" s="104"/>
      <c r="FK408" s="104"/>
      <c r="FM408" s="80"/>
      <c r="FN408" s="104"/>
      <c r="FO408" s="104"/>
      <c r="FP408" s="104"/>
      <c r="FQ408" s="104"/>
      <c r="FR408" s="104"/>
      <c r="FS408" s="104"/>
      <c r="FT408" s="104"/>
      <c r="FU408" s="104"/>
      <c r="FV408" s="104"/>
      <c r="FW408" s="104"/>
      <c r="FX408" s="104"/>
      <c r="FY408" s="104"/>
      <c r="FZ408" s="104"/>
    </row>
    <row r="409" spans="15:184">
      <c r="O409" s="64"/>
      <c r="P409" s="64"/>
      <c r="Q409" s="95"/>
      <c r="S409" s="9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104"/>
      <c r="AZ409" s="104"/>
      <c r="BA409" s="104"/>
      <c r="BB409" s="104"/>
      <c r="BC409" s="104"/>
      <c r="BD409" s="104"/>
      <c r="BE409" s="104"/>
      <c r="BF409" s="104"/>
      <c r="BG409" s="104"/>
      <c r="BH409" s="104"/>
      <c r="BI409" s="104"/>
      <c r="BJ409" s="104"/>
      <c r="BK409" s="62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/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95"/>
      <c r="DE409" s="95"/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/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/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</row>
    <row r="410" spans="15:184">
      <c r="O410" s="64"/>
      <c r="P410" s="64"/>
      <c r="S410" s="166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1"/>
      <c r="AH410" s="141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62"/>
      <c r="AW410" s="141"/>
      <c r="AX410" s="80"/>
      <c r="AY410" s="104"/>
      <c r="AZ410" s="104"/>
      <c r="BA410" s="104"/>
      <c r="BB410" s="104"/>
      <c r="BC410" s="104"/>
      <c r="BD410" s="104"/>
      <c r="BE410" s="104"/>
      <c r="BF410" s="104"/>
      <c r="BG410" s="104"/>
      <c r="BH410" s="104"/>
      <c r="BI410" s="104"/>
      <c r="BJ410" s="104"/>
      <c r="BK410" s="62"/>
      <c r="BL410" s="141"/>
      <c r="BM410" s="80"/>
      <c r="BN410" s="80"/>
      <c r="BO410" s="80"/>
      <c r="BP410" s="80"/>
      <c r="BQ410" s="80"/>
      <c r="BR410" s="80"/>
      <c r="BS410" s="80"/>
      <c r="BT410" s="80"/>
      <c r="BU410" s="80"/>
      <c r="BV410" s="80"/>
      <c r="BW410" s="80"/>
      <c r="BX410" s="80"/>
      <c r="BY410" s="80"/>
      <c r="BZ410" s="62"/>
      <c r="CA410" s="141"/>
      <c r="CB410" s="80"/>
      <c r="CC410" s="80"/>
      <c r="CD410" s="80"/>
      <c r="CE410" s="80"/>
      <c r="CF410" s="80"/>
      <c r="CG410" s="80"/>
      <c r="CH410" s="80"/>
      <c r="CI410" s="80"/>
      <c r="CJ410" s="80"/>
      <c r="CK410" s="80"/>
      <c r="CL410" s="80"/>
      <c r="CM410" s="80"/>
      <c r="CN410" s="80"/>
      <c r="CP410" s="141"/>
      <c r="CQ410" s="80"/>
      <c r="CR410" s="80"/>
      <c r="CS410" s="80"/>
      <c r="CT410" s="80"/>
      <c r="CU410" s="80"/>
      <c r="CV410" s="80"/>
      <c r="CW410" s="80"/>
      <c r="CX410" s="80"/>
      <c r="CY410" s="80"/>
      <c r="CZ410" s="80"/>
      <c r="DA410" s="80"/>
      <c r="DB410" s="80"/>
      <c r="DC410" s="80"/>
      <c r="DE410" s="141"/>
      <c r="DF410" s="80"/>
      <c r="DG410" s="80"/>
      <c r="DH410" s="80"/>
      <c r="DI410" s="80"/>
      <c r="DJ410" s="80"/>
      <c r="DK410" s="80"/>
      <c r="DL410" s="80"/>
      <c r="DM410" s="80"/>
      <c r="DN410" s="80"/>
      <c r="DO410" s="80"/>
      <c r="DP410" s="80"/>
      <c r="DQ410" s="80"/>
      <c r="DR410" s="80"/>
      <c r="DT410" s="141"/>
      <c r="DU410" s="80"/>
      <c r="DV410" s="80"/>
      <c r="DW410" s="80"/>
      <c r="DX410" s="80"/>
      <c r="DY410" s="80"/>
      <c r="DZ410" s="80"/>
      <c r="EA410" s="80"/>
      <c r="EB410" s="80"/>
      <c r="EC410" s="80"/>
      <c r="ED410" s="80"/>
      <c r="EE410" s="80"/>
      <c r="EF410" s="80"/>
      <c r="EG410" s="80"/>
      <c r="EI410" s="141"/>
      <c r="EJ410" s="80"/>
      <c r="EK410" s="80"/>
      <c r="EL410" s="80"/>
      <c r="EM410" s="80"/>
      <c r="EN410" s="80"/>
      <c r="EO410" s="80"/>
      <c r="EP410" s="80"/>
      <c r="EQ410" s="80"/>
      <c r="ER410" s="80"/>
      <c r="ES410" s="80"/>
      <c r="ET410" s="80"/>
      <c r="EU410" s="80"/>
      <c r="EV410" s="80"/>
      <c r="EX410" s="141"/>
      <c r="EY410" s="80"/>
      <c r="EZ410" s="80"/>
      <c r="FA410" s="80"/>
      <c r="FB410" s="80"/>
      <c r="FC410" s="80"/>
      <c r="FD410" s="80"/>
      <c r="FE410" s="80"/>
      <c r="FF410" s="80"/>
      <c r="FG410" s="80"/>
      <c r="FH410" s="80"/>
      <c r="FI410" s="80"/>
      <c r="FJ410" s="80"/>
      <c r="FK410" s="80"/>
      <c r="FM410" s="141"/>
      <c r="FN410" s="80"/>
      <c r="FO410" s="80"/>
      <c r="FP410" s="80"/>
      <c r="FQ410" s="80"/>
      <c r="FR410" s="80"/>
      <c r="FS410" s="80"/>
      <c r="FT410" s="80"/>
      <c r="FU410" s="80"/>
      <c r="FV410" s="80"/>
      <c r="FW410" s="80"/>
      <c r="FX410" s="80"/>
      <c r="FY410" s="80"/>
      <c r="FZ410" s="80"/>
    </row>
    <row r="411" spans="15:184">
      <c r="O411" s="64"/>
      <c r="P411" s="64"/>
      <c r="S411" s="26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5"/>
      <c r="AH411" s="80"/>
      <c r="AI411" s="140"/>
      <c r="AJ411" s="140"/>
      <c r="AK411" s="140"/>
      <c r="AL411" s="140"/>
      <c r="AM411" s="140"/>
      <c r="AN411" s="140"/>
      <c r="AO411" s="140"/>
      <c r="AP411" s="140"/>
      <c r="AQ411" s="140"/>
      <c r="AR411" s="140"/>
      <c r="AS411" s="140"/>
      <c r="AT411" s="140"/>
      <c r="AU411" s="140"/>
      <c r="AV411" s="168"/>
      <c r="AW411" s="80"/>
      <c r="AX411" s="140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/>
      <c r="BI411" s="104"/>
      <c r="BJ411" s="104"/>
      <c r="BK411" s="62"/>
      <c r="BL411" s="80"/>
      <c r="BM411" s="140"/>
      <c r="BN411" s="140"/>
      <c r="BO411" s="140"/>
      <c r="BP411" s="140"/>
      <c r="BQ411" s="140"/>
      <c r="BR411" s="140"/>
      <c r="BS411" s="140"/>
      <c r="BT411" s="140"/>
      <c r="BU411" s="140"/>
      <c r="BV411" s="140"/>
      <c r="BW411" s="140"/>
      <c r="BX411" s="140"/>
      <c r="BY411" s="140"/>
      <c r="BZ411" s="168"/>
      <c r="CA411" s="80"/>
      <c r="CB411" s="140"/>
      <c r="CC411" s="140"/>
      <c r="CD411" s="140"/>
      <c r="CE411" s="140"/>
      <c r="CF411" s="140"/>
      <c r="CG411" s="140"/>
      <c r="CH411" s="140"/>
      <c r="CI411" s="140"/>
      <c r="CJ411" s="140"/>
      <c r="CK411" s="140"/>
      <c r="CL411" s="140"/>
      <c r="CM411" s="140"/>
      <c r="CN411" s="140"/>
      <c r="CP411" s="80"/>
      <c r="CQ411" s="140"/>
      <c r="CR411" s="140"/>
      <c r="CS411" s="140"/>
      <c r="CT411" s="140"/>
      <c r="CU411" s="140"/>
      <c r="CV411" s="140"/>
      <c r="CW411" s="140"/>
      <c r="CX411" s="140"/>
      <c r="CY411" s="140"/>
      <c r="CZ411" s="140"/>
      <c r="DA411" s="140"/>
      <c r="DB411" s="140"/>
      <c r="DC411" s="140"/>
      <c r="DE411" s="80"/>
      <c r="DF411" s="140"/>
      <c r="DG411" s="140"/>
      <c r="DH411" s="140"/>
      <c r="DI411" s="140"/>
      <c r="DJ411" s="140"/>
      <c r="DK411" s="140"/>
      <c r="DL411" s="140"/>
      <c r="DM411" s="140"/>
      <c r="DN411" s="140"/>
      <c r="DO411" s="140"/>
      <c r="DP411" s="140"/>
      <c r="DQ411" s="140"/>
      <c r="DR411" s="140"/>
      <c r="DT411" s="80"/>
      <c r="DU411" s="140"/>
      <c r="DV411" s="140"/>
      <c r="DW411" s="140"/>
      <c r="DX411" s="140"/>
      <c r="DY411" s="140"/>
      <c r="DZ411" s="140"/>
      <c r="EA411" s="140"/>
      <c r="EB411" s="140"/>
      <c r="EC411" s="140"/>
      <c r="ED411" s="140"/>
      <c r="EE411" s="140"/>
      <c r="EF411" s="140"/>
      <c r="EG411" s="140"/>
      <c r="EI411" s="80"/>
      <c r="EJ411" s="140"/>
      <c r="EK411" s="140"/>
      <c r="EL411" s="140"/>
      <c r="EM411" s="140"/>
      <c r="EN411" s="140"/>
      <c r="EO411" s="140"/>
      <c r="EP411" s="140"/>
      <c r="EQ411" s="140"/>
      <c r="ER411" s="140"/>
      <c r="ES411" s="140"/>
      <c r="ET411" s="140"/>
      <c r="EU411" s="140"/>
      <c r="EV411" s="140"/>
      <c r="EX411" s="80"/>
      <c r="EY411" s="104"/>
      <c r="EZ411" s="104"/>
      <c r="FA411" s="104"/>
      <c r="FB411" s="104"/>
      <c r="FC411" s="104"/>
      <c r="FD411" s="104"/>
      <c r="FE411" s="104"/>
      <c r="FF411" s="104"/>
      <c r="FG411" s="104"/>
      <c r="FH411" s="104"/>
      <c r="FI411" s="104"/>
      <c r="FJ411" s="104"/>
      <c r="FK411" s="104"/>
      <c r="FM411" s="80"/>
      <c r="FN411" s="104"/>
      <c r="FO411" s="104"/>
      <c r="FP411" s="104"/>
      <c r="FQ411" s="104"/>
      <c r="FR411" s="104"/>
      <c r="FS411" s="104"/>
      <c r="FT411" s="104"/>
      <c r="FU411" s="104"/>
      <c r="FV411" s="104"/>
      <c r="FW411" s="104"/>
      <c r="FX411" s="104"/>
      <c r="FY411" s="104"/>
      <c r="FZ411" s="104"/>
    </row>
    <row r="412" spans="15:184">
      <c r="O412" s="64"/>
      <c r="P412" s="64"/>
      <c r="S412" s="26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5"/>
      <c r="AH412" s="80"/>
      <c r="AI412" s="140"/>
      <c r="AJ412" s="140"/>
      <c r="AK412" s="140"/>
      <c r="AL412" s="140"/>
      <c r="AM412" s="140"/>
      <c r="AN412" s="140"/>
      <c r="AO412" s="140"/>
      <c r="AP412" s="140"/>
      <c r="AQ412" s="140"/>
      <c r="AR412" s="140"/>
      <c r="AS412" s="140"/>
      <c r="AT412" s="140"/>
      <c r="AU412" s="140"/>
      <c r="AV412" s="168"/>
      <c r="AW412" s="80"/>
      <c r="AX412" s="140"/>
      <c r="AY412" s="104"/>
      <c r="AZ412" s="104"/>
      <c r="BA412" s="104"/>
      <c r="BB412" s="104"/>
      <c r="BC412" s="104"/>
      <c r="BD412" s="104"/>
      <c r="BE412" s="104"/>
      <c r="BF412" s="104"/>
      <c r="BG412" s="104"/>
      <c r="BH412" s="104"/>
      <c r="BI412" s="104"/>
      <c r="BJ412" s="104"/>
      <c r="BK412" s="62"/>
      <c r="BL412" s="80"/>
      <c r="BM412" s="140"/>
      <c r="BN412" s="140"/>
      <c r="BO412" s="140"/>
      <c r="BP412" s="140"/>
      <c r="BQ412" s="140"/>
      <c r="BR412" s="140"/>
      <c r="BS412" s="140"/>
      <c r="BT412" s="140"/>
      <c r="BU412" s="140"/>
      <c r="BV412" s="140"/>
      <c r="BW412" s="140"/>
      <c r="BX412" s="140"/>
      <c r="BY412" s="140"/>
      <c r="BZ412" s="168"/>
      <c r="CA412" s="80"/>
      <c r="CB412" s="140"/>
      <c r="CC412" s="140"/>
      <c r="CD412" s="140"/>
      <c r="CE412" s="140"/>
      <c r="CF412" s="140"/>
      <c r="CG412" s="140"/>
      <c r="CH412" s="140"/>
      <c r="CI412" s="140"/>
      <c r="CJ412" s="140"/>
      <c r="CK412" s="140"/>
      <c r="CL412" s="140"/>
      <c r="CM412" s="140"/>
      <c r="CN412" s="140"/>
      <c r="CP412" s="80"/>
      <c r="CQ412" s="140"/>
      <c r="CR412" s="140"/>
      <c r="CS412" s="140"/>
      <c r="CT412" s="140"/>
      <c r="CU412" s="140"/>
      <c r="CV412" s="140"/>
      <c r="CW412" s="140"/>
      <c r="CX412" s="140"/>
      <c r="CY412" s="140"/>
      <c r="CZ412" s="140"/>
      <c r="DA412" s="140"/>
      <c r="DB412" s="140"/>
      <c r="DC412" s="140"/>
      <c r="DE412" s="80"/>
      <c r="DF412" s="140"/>
      <c r="DG412" s="140"/>
      <c r="DH412" s="140"/>
      <c r="DI412" s="140"/>
      <c r="DJ412" s="140"/>
      <c r="DK412" s="140"/>
      <c r="DL412" s="140"/>
      <c r="DM412" s="140"/>
      <c r="DN412" s="140"/>
      <c r="DO412" s="140"/>
      <c r="DP412" s="140"/>
      <c r="DQ412" s="140"/>
      <c r="DR412" s="140"/>
      <c r="DT412" s="80"/>
      <c r="DU412" s="140"/>
      <c r="DV412" s="140"/>
      <c r="DW412" s="140"/>
      <c r="DX412" s="140"/>
      <c r="DY412" s="140"/>
      <c r="DZ412" s="140"/>
      <c r="EA412" s="140"/>
      <c r="EB412" s="140"/>
      <c r="EC412" s="140"/>
      <c r="ED412" s="140"/>
      <c r="EE412" s="140"/>
      <c r="EF412" s="140"/>
      <c r="EG412" s="140"/>
      <c r="EI412" s="80"/>
      <c r="EJ412" s="140"/>
      <c r="EK412" s="140"/>
      <c r="EL412" s="140"/>
      <c r="EM412" s="140"/>
      <c r="EN412" s="140"/>
      <c r="EO412" s="140"/>
      <c r="EP412" s="140"/>
      <c r="EQ412" s="140"/>
      <c r="ER412" s="140"/>
      <c r="ES412" s="140"/>
      <c r="ET412" s="140"/>
      <c r="EU412" s="140"/>
      <c r="EV412" s="140"/>
      <c r="EX412" s="80"/>
      <c r="EY412" s="104"/>
      <c r="EZ412" s="104"/>
      <c r="FA412" s="104"/>
      <c r="FB412" s="104"/>
      <c r="FC412" s="104"/>
      <c r="FD412" s="104"/>
      <c r="FE412" s="104"/>
      <c r="FF412" s="104"/>
      <c r="FG412" s="104"/>
      <c r="FH412" s="104"/>
      <c r="FI412" s="104"/>
      <c r="FJ412" s="104"/>
      <c r="FK412" s="104"/>
      <c r="FM412" s="80"/>
      <c r="FN412" s="104"/>
      <c r="FO412" s="104"/>
      <c r="FP412" s="104"/>
      <c r="FQ412" s="104"/>
      <c r="FR412" s="104"/>
      <c r="FS412" s="104"/>
      <c r="FT412" s="104"/>
      <c r="FU412" s="104"/>
      <c r="FV412" s="104"/>
      <c r="FW412" s="104"/>
      <c r="FX412" s="104"/>
      <c r="FY412" s="104"/>
      <c r="FZ412" s="104"/>
    </row>
    <row r="413" spans="15:184">
      <c r="O413" s="64"/>
      <c r="P413" s="64"/>
      <c r="S413" s="26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5"/>
      <c r="AH413" s="80"/>
      <c r="AI413" s="140"/>
      <c r="AJ413" s="140"/>
      <c r="AK413" s="140"/>
      <c r="AL413" s="140"/>
      <c r="AM413" s="140"/>
      <c r="AN413" s="140"/>
      <c r="AO413" s="140"/>
      <c r="AP413" s="140"/>
      <c r="AQ413" s="140"/>
      <c r="AR413" s="140"/>
      <c r="AS413" s="140"/>
      <c r="AT413" s="140"/>
      <c r="AU413" s="140"/>
      <c r="AV413" s="168"/>
      <c r="AW413" s="80"/>
      <c r="AX413" s="140"/>
      <c r="AY413" s="104"/>
      <c r="AZ413" s="104"/>
      <c r="BA413" s="104"/>
      <c r="BB413" s="104"/>
      <c r="BC413" s="104"/>
      <c r="BD413" s="104"/>
      <c r="BE413" s="104"/>
      <c r="BF413" s="104"/>
      <c r="BG413" s="104"/>
      <c r="BH413" s="104"/>
      <c r="BI413" s="104"/>
      <c r="BJ413" s="104"/>
      <c r="BK413" s="62"/>
      <c r="BL413" s="80"/>
      <c r="BM413" s="140"/>
      <c r="BN413" s="140"/>
      <c r="BO413" s="140"/>
      <c r="BP413" s="140"/>
      <c r="BQ413" s="140"/>
      <c r="BR413" s="140"/>
      <c r="BS413" s="140"/>
      <c r="BT413" s="140"/>
      <c r="BU413" s="140"/>
      <c r="BV413" s="140"/>
      <c r="BW413" s="140"/>
      <c r="BX413" s="140"/>
      <c r="BY413" s="140"/>
      <c r="BZ413" s="168"/>
      <c r="CA413" s="80"/>
      <c r="CB413" s="140"/>
      <c r="CC413" s="140"/>
      <c r="CD413" s="140"/>
      <c r="CE413" s="140"/>
      <c r="CF413" s="140"/>
      <c r="CG413" s="140"/>
      <c r="CH413" s="140"/>
      <c r="CI413" s="140"/>
      <c r="CJ413" s="140"/>
      <c r="CK413" s="140"/>
      <c r="CL413" s="140"/>
      <c r="CM413" s="140"/>
      <c r="CN413" s="140"/>
      <c r="CP413" s="80"/>
      <c r="CQ413" s="140"/>
      <c r="CR413" s="140"/>
      <c r="CS413" s="140"/>
      <c r="CT413" s="140"/>
      <c r="CU413" s="140"/>
      <c r="CV413" s="140"/>
      <c r="CW413" s="140"/>
      <c r="CX413" s="140"/>
      <c r="CY413" s="140"/>
      <c r="CZ413" s="140"/>
      <c r="DA413" s="140"/>
      <c r="DB413" s="140"/>
      <c r="DC413" s="140"/>
      <c r="DE413" s="80"/>
      <c r="DF413" s="140"/>
      <c r="DG413" s="140"/>
      <c r="DH413" s="140"/>
      <c r="DI413" s="140"/>
      <c r="DJ413" s="140"/>
      <c r="DK413" s="140"/>
      <c r="DL413" s="140"/>
      <c r="DM413" s="140"/>
      <c r="DN413" s="140"/>
      <c r="DO413" s="140"/>
      <c r="DP413" s="140"/>
      <c r="DQ413" s="140"/>
      <c r="DR413" s="140"/>
      <c r="DT413" s="80"/>
      <c r="DU413" s="140"/>
      <c r="DV413" s="140"/>
      <c r="DW413" s="140"/>
      <c r="DX413" s="140"/>
      <c r="DY413" s="140"/>
      <c r="DZ413" s="140"/>
      <c r="EA413" s="140"/>
      <c r="EB413" s="140"/>
      <c r="EC413" s="140"/>
      <c r="ED413" s="140"/>
      <c r="EE413" s="140"/>
      <c r="EF413" s="140"/>
      <c r="EG413" s="140"/>
      <c r="EI413" s="80"/>
      <c r="EJ413" s="140"/>
      <c r="EK413" s="140"/>
      <c r="EL413" s="140"/>
      <c r="EM413" s="140"/>
      <c r="EN413" s="140"/>
      <c r="EO413" s="140"/>
      <c r="EP413" s="140"/>
      <c r="EQ413" s="140"/>
      <c r="ER413" s="140"/>
      <c r="ES413" s="140"/>
      <c r="ET413" s="140"/>
      <c r="EU413" s="140"/>
      <c r="EV413" s="140"/>
      <c r="EX413" s="80"/>
      <c r="EY413" s="104"/>
      <c r="EZ413" s="104"/>
      <c r="FA413" s="104"/>
      <c r="FB413" s="104"/>
      <c r="FC413" s="104"/>
      <c r="FD413" s="104"/>
      <c r="FE413" s="104"/>
      <c r="FF413" s="104"/>
      <c r="FG413" s="104"/>
      <c r="FH413" s="104"/>
      <c r="FI413" s="104"/>
      <c r="FJ413" s="104"/>
      <c r="FK413" s="104"/>
      <c r="FM413" s="80"/>
      <c r="FN413" s="104"/>
      <c r="FO413" s="104"/>
      <c r="FP413" s="104"/>
      <c r="FQ413" s="104"/>
      <c r="FR413" s="104"/>
      <c r="FS413" s="104"/>
      <c r="FT413" s="104"/>
      <c r="FU413" s="104"/>
      <c r="FV413" s="104"/>
      <c r="FW413" s="104"/>
      <c r="FX413" s="104"/>
      <c r="FY413" s="104"/>
      <c r="FZ413" s="104"/>
    </row>
    <row r="414" spans="15:184">
      <c r="O414" s="64"/>
      <c r="P414" s="64"/>
      <c r="S414" s="26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5"/>
      <c r="AH414" s="80"/>
      <c r="AI414" s="140"/>
      <c r="AJ414" s="140"/>
      <c r="AK414" s="140"/>
      <c r="AL414" s="140"/>
      <c r="AM414" s="140"/>
      <c r="AN414" s="140"/>
      <c r="AO414" s="140"/>
      <c r="AP414" s="140"/>
      <c r="AQ414" s="140"/>
      <c r="AR414" s="140"/>
      <c r="AS414" s="140"/>
      <c r="AT414" s="140"/>
      <c r="AU414" s="140"/>
      <c r="AV414" s="168"/>
      <c r="AW414" s="80"/>
      <c r="AX414" s="140"/>
      <c r="AY414" s="104"/>
      <c r="AZ414" s="104"/>
      <c r="BA414" s="104"/>
      <c r="BB414" s="104"/>
      <c r="BC414" s="104"/>
      <c r="BD414" s="104"/>
      <c r="BE414" s="104"/>
      <c r="BF414" s="104"/>
      <c r="BG414" s="104"/>
      <c r="BH414" s="104"/>
      <c r="BI414" s="104"/>
      <c r="BJ414" s="104"/>
      <c r="BK414" s="62"/>
      <c r="BL414" s="80"/>
      <c r="BM414" s="140"/>
      <c r="BN414" s="140"/>
      <c r="BO414" s="140"/>
      <c r="BP414" s="140"/>
      <c r="BQ414" s="140"/>
      <c r="BR414" s="140"/>
      <c r="BS414" s="140"/>
      <c r="BT414" s="140"/>
      <c r="BU414" s="140"/>
      <c r="BV414" s="140"/>
      <c r="BW414" s="140"/>
      <c r="BX414" s="140"/>
      <c r="BY414" s="140"/>
      <c r="BZ414" s="168"/>
      <c r="CA414" s="80"/>
      <c r="CB414" s="140"/>
      <c r="CC414" s="140"/>
      <c r="CD414" s="140"/>
      <c r="CE414" s="140"/>
      <c r="CF414" s="140"/>
      <c r="CG414" s="140"/>
      <c r="CH414" s="140"/>
      <c r="CI414" s="140"/>
      <c r="CJ414" s="140"/>
      <c r="CK414" s="140"/>
      <c r="CL414" s="140"/>
      <c r="CM414" s="140"/>
      <c r="CN414" s="140"/>
      <c r="CP414" s="80"/>
      <c r="CQ414" s="140"/>
      <c r="CR414" s="140"/>
      <c r="CS414" s="140"/>
      <c r="CT414" s="140"/>
      <c r="CU414" s="140"/>
      <c r="CV414" s="140"/>
      <c r="CW414" s="140"/>
      <c r="CX414" s="140"/>
      <c r="CY414" s="140"/>
      <c r="CZ414" s="140"/>
      <c r="DA414" s="140"/>
      <c r="DB414" s="140"/>
      <c r="DC414" s="140"/>
      <c r="DE414" s="80"/>
      <c r="DF414" s="140"/>
      <c r="DG414" s="140"/>
      <c r="DH414" s="140"/>
      <c r="DI414" s="140"/>
      <c r="DJ414" s="140"/>
      <c r="DK414" s="140"/>
      <c r="DL414" s="140"/>
      <c r="DM414" s="140"/>
      <c r="DN414" s="140"/>
      <c r="DO414" s="140"/>
      <c r="DP414" s="140"/>
      <c r="DQ414" s="140"/>
      <c r="DR414" s="140"/>
      <c r="DT414" s="80"/>
      <c r="DU414" s="140"/>
      <c r="DV414" s="140"/>
      <c r="DW414" s="140"/>
      <c r="DX414" s="140"/>
      <c r="DY414" s="140"/>
      <c r="DZ414" s="140"/>
      <c r="EA414" s="140"/>
      <c r="EB414" s="140"/>
      <c r="EC414" s="140"/>
      <c r="ED414" s="140"/>
      <c r="EE414" s="140"/>
      <c r="EF414" s="140"/>
      <c r="EG414" s="140"/>
      <c r="EI414" s="80"/>
      <c r="EJ414" s="140"/>
      <c r="EK414" s="140"/>
      <c r="EL414" s="140"/>
      <c r="EM414" s="140"/>
      <c r="EN414" s="140"/>
      <c r="EO414" s="140"/>
      <c r="EP414" s="140"/>
      <c r="EQ414" s="140"/>
      <c r="ER414" s="140"/>
      <c r="ES414" s="140"/>
      <c r="ET414" s="140"/>
      <c r="EU414" s="140"/>
      <c r="EV414" s="140"/>
      <c r="EX414" s="80"/>
      <c r="EY414" s="104"/>
      <c r="EZ414" s="104"/>
      <c r="FA414" s="104"/>
      <c r="FB414" s="104"/>
      <c r="FC414" s="104"/>
      <c r="FD414" s="104"/>
      <c r="FE414" s="104"/>
      <c r="FF414" s="104"/>
      <c r="FG414" s="104"/>
      <c r="FH414" s="104"/>
      <c r="FI414" s="104"/>
      <c r="FJ414" s="104"/>
      <c r="FK414" s="104"/>
      <c r="FM414" s="80"/>
      <c r="FN414" s="104"/>
      <c r="FO414" s="104"/>
      <c r="FP414" s="104"/>
      <c r="FQ414" s="104"/>
      <c r="FR414" s="104"/>
      <c r="FS414" s="104"/>
      <c r="FT414" s="104"/>
      <c r="FU414" s="104"/>
      <c r="FV414" s="104"/>
      <c r="FW414" s="104"/>
      <c r="FX414" s="104"/>
      <c r="FY414" s="104"/>
      <c r="FZ414" s="104"/>
    </row>
    <row r="415" spans="15:184">
      <c r="O415" s="64"/>
      <c r="P415" s="64"/>
      <c r="S415" s="26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5"/>
      <c r="AH415" s="80"/>
      <c r="AI415" s="140"/>
      <c r="AJ415" s="140"/>
      <c r="AK415" s="140"/>
      <c r="AL415" s="140"/>
      <c r="AM415" s="140"/>
      <c r="AN415" s="140"/>
      <c r="AO415" s="140"/>
      <c r="AP415" s="140"/>
      <c r="AQ415" s="140"/>
      <c r="AR415" s="140"/>
      <c r="AS415" s="140"/>
      <c r="AT415" s="140"/>
      <c r="AU415" s="140"/>
      <c r="AV415" s="168"/>
      <c r="AW415" s="80"/>
      <c r="AX415" s="140"/>
      <c r="AY415" s="104"/>
      <c r="AZ415" s="104"/>
      <c r="BA415" s="104"/>
      <c r="BB415" s="104"/>
      <c r="BC415" s="104"/>
      <c r="BD415" s="104"/>
      <c r="BE415" s="104"/>
      <c r="BF415" s="104"/>
      <c r="BG415" s="104"/>
      <c r="BH415" s="104"/>
      <c r="BI415" s="104"/>
      <c r="BJ415" s="104"/>
      <c r="BK415" s="62"/>
      <c r="BL415" s="80"/>
      <c r="BM415" s="140"/>
      <c r="BN415" s="140"/>
      <c r="BO415" s="140"/>
      <c r="BP415" s="140"/>
      <c r="BQ415" s="140"/>
      <c r="BR415" s="140"/>
      <c r="BS415" s="140"/>
      <c r="BT415" s="140"/>
      <c r="BU415" s="140"/>
      <c r="BV415" s="140"/>
      <c r="BW415" s="140"/>
      <c r="BX415" s="140"/>
      <c r="BY415" s="140"/>
      <c r="BZ415" s="168"/>
      <c r="CA415" s="80"/>
      <c r="CB415" s="140"/>
      <c r="CC415" s="140"/>
      <c r="CD415" s="140"/>
      <c r="CE415" s="140"/>
      <c r="CF415" s="140"/>
      <c r="CG415" s="140"/>
      <c r="CH415" s="140"/>
      <c r="CI415" s="140"/>
      <c r="CJ415" s="140"/>
      <c r="CK415" s="140"/>
      <c r="CL415" s="140"/>
      <c r="CM415" s="140"/>
      <c r="CN415" s="140"/>
      <c r="CP415" s="80"/>
      <c r="CQ415" s="140"/>
      <c r="CR415" s="140"/>
      <c r="CS415" s="140"/>
      <c r="CT415" s="140"/>
      <c r="CU415" s="140"/>
      <c r="CV415" s="140"/>
      <c r="CW415" s="140"/>
      <c r="CX415" s="140"/>
      <c r="CY415" s="140"/>
      <c r="CZ415" s="140"/>
      <c r="DA415" s="140"/>
      <c r="DB415" s="140"/>
      <c r="DC415" s="140"/>
      <c r="DE415" s="80"/>
      <c r="DF415" s="140"/>
      <c r="DG415" s="140"/>
      <c r="DH415" s="140"/>
      <c r="DI415" s="140"/>
      <c r="DJ415" s="140"/>
      <c r="DK415" s="140"/>
      <c r="DL415" s="140"/>
      <c r="DM415" s="140"/>
      <c r="DN415" s="140"/>
      <c r="DO415" s="140"/>
      <c r="DP415" s="140"/>
      <c r="DQ415" s="140"/>
      <c r="DR415" s="140"/>
      <c r="DT415" s="80"/>
      <c r="DU415" s="140"/>
      <c r="DV415" s="140"/>
      <c r="DW415" s="140"/>
      <c r="DX415" s="140"/>
      <c r="DY415" s="140"/>
      <c r="DZ415" s="140"/>
      <c r="EA415" s="140"/>
      <c r="EB415" s="140"/>
      <c r="EC415" s="140"/>
      <c r="ED415" s="140"/>
      <c r="EE415" s="140"/>
      <c r="EF415" s="140"/>
      <c r="EG415" s="140"/>
      <c r="EI415" s="80"/>
      <c r="EJ415" s="140"/>
      <c r="EK415" s="140"/>
      <c r="EL415" s="140"/>
      <c r="EM415" s="140"/>
      <c r="EN415" s="140"/>
      <c r="EO415" s="140"/>
      <c r="EP415" s="140"/>
      <c r="EQ415" s="140"/>
      <c r="ER415" s="140"/>
      <c r="ES415" s="140"/>
      <c r="ET415" s="140"/>
      <c r="EU415" s="140"/>
      <c r="EV415" s="140"/>
      <c r="EX415" s="80"/>
      <c r="EY415" s="104"/>
      <c r="EZ415" s="104"/>
      <c r="FA415" s="104"/>
      <c r="FB415" s="104"/>
      <c r="FC415" s="104"/>
      <c r="FD415" s="104"/>
      <c r="FE415" s="104"/>
      <c r="FF415" s="104"/>
      <c r="FG415" s="104"/>
      <c r="FH415" s="104"/>
      <c r="FI415" s="104"/>
      <c r="FJ415" s="104"/>
      <c r="FK415" s="104"/>
      <c r="FM415" s="80"/>
      <c r="FN415" s="104"/>
      <c r="FO415" s="104"/>
      <c r="FP415" s="104"/>
      <c r="FQ415" s="104"/>
      <c r="FR415" s="104"/>
      <c r="FS415" s="104"/>
      <c r="FT415" s="104"/>
      <c r="FU415" s="104"/>
      <c r="FV415" s="104"/>
      <c r="FW415" s="104"/>
      <c r="FX415" s="104"/>
      <c r="FY415" s="104"/>
      <c r="FZ415" s="104"/>
    </row>
    <row r="416" spans="15:184">
      <c r="O416" s="64"/>
      <c r="P416" s="64"/>
      <c r="S416" s="26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5"/>
      <c r="AH416" s="80"/>
      <c r="AI416" s="140"/>
      <c r="AJ416" s="140"/>
      <c r="AK416" s="140"/>
      <c r="AL416" s="140"/>
      <c r="AM416" s="140"/>
      <c r="AN416" s="140"/>
      <c r="AO416" s="140"/>
      <c r="AP416" s="140"/>
      <c r="AQ416" s="140"/>
      <c r="AR416" s="140"/>
      <c r="AS416" s="140"/>
      <c r="AT416" s="140"/>
      <c r="AU416" s="140"/>
      <c r="AV416" s="168"/>
      <c r="AW416" s="80"/>
      <c r="AX416" s="140"/>
      <c r="AY416" s="104"/>
      <c r="AZ416" s="104"/>
      <c r="BA416" s="104"/>
      <c r="BB416" s="104"/>
      <c r="BC416" s="104"/>
      <c r="BD416" s="104"/>
      <c r="BE416" s="104"/>
      <c r="BF416" s="104"/>
      <c r="BG416" s="104"/>
      <c r="BH416" s="104"/>
      <c r="BI416" s="104"/>
      <c r="BJ416" s="104"/>
      <c r="BK416" s="62"/>
      <c r="BL416" s="80"/>
      <c r="BM416" s="140"/>
      <c r="BN416" s="140"/>
      <c r="BO416" s="140"/>
      <c r="BP416" s="140"/>
      <c r="BQ416" s="140"/>
      <c r="BR416" s="140"/>
      <c r="BS416" s="140"/>
      <c r="BT416" s="140"/>
      <c r="BU416" s="140"/>
      <c r="BV416" s="140"/>
      <c r="BW416" s="140"/>
      <c r="BX416" s="140"/>
      <c r="BY416" s="140"/>
      <c r="BZ416" s="168"/>
      <c r="CA416" s="80"/>
      <c r="CB416" s="140"/>
      <c r="CC416" s="140"/>
      <c r="CD416" s="140"/>
      <c r="CE416" s="140"/>
      <c r="CF416" s="140"/>
      <c r="CG416" s="140"/>
      <c r="CH416" s="140"/>
      <c r="CI416" s="140"/>
      <c r="CJ416" s="140"/>
      <c r="CK416" s="140"/>
      <c r="CL416" s="140"/>
      <c r="CM416" s="140"/>
      <c r="CN416" s="140"/>
      <c r="CP416" s="80"/>
      <c r="CQ416" s="140"/>
      <c r="CR416" s="140"/>
      <c r="CS416" s="140"/>
      <c r="CT416" s="140"/>
      <c r="CU416" s="140"/>
      <c r="CV416" s="140"/>
      <c r="CW416" s="140"/>
      <c r="CX416" s="140"/>
      <c r="CY416" s="140"/>
      <c r="CZ416" s="140"/>
      <c r="DA416" s="140"/>
      <c r="DB416" s="140"/>
      <c r="DC416" s="140"/>
      <c r="DE416" s="80"/>
      <c r="DF416" s="140"/>
      <c r="DG416" s="140"/>
      <c r="DH416" s="140"/>
      <c r="DI416" s="140"/>
      <c r="DJ416" s="140"/>
      <c r="DK416" s="140"/>
      <c r="DL416" s="140"/>
      <c r="DM416" s="140"/>
      <c r="DN416" s="140"/>
      <c r="DO416" s="140"/>
      <c r="DP416" s="140"/>
      <c r="DQ416" s="140"/>
      <c r="DR416" s="140"/>
      <c r="DT416" s="80"/>
      <c r="DU416" s="140"/>
      <c r="DV416" s="140"/>
      <c r="DW416" s="140"/>
      <c r="DX416" s="140"/>
      <c r="DY416" s="140"/>
      <c r="DZ416" s="140"/>
      <c r="EA416" s="140"/>
      <c r="EB416" s="140"/>
      <c r="EC416" s="140"/>
      <c r="ED416" s="140"/>
      <c r="EE416" s="140"/>
      <c r="EF416" s="140"/>
      <c r="EG416" s="140"/>
      <c r="EI416" s="80"/>
      <c r="EJ416" s="140"/>
      <c r="EK416" s="140"/>
      <c r="EL416" s="140"/>
      <c r="EM416" s="140"/>
      <c r="EN416" s="140"/>
      <c r="EO416" s="140"/>
      <c r="EP416" s="140"/>
      <c r="EQ416" s="140"/>
      <c r="ER416" s="140"/>
      <c r="ES416" s="140"/>
      <c r="ET416" s="140"/>
      <c r="EU416" s="140"/>
      <c r="EV416" s="140"/>
      <c r="EX416" s="80"/>
      <c r="EY416" s="104"/>
      <c r="EZ416" s="104"/>
      <c r="FA416" s="104"/>
      <c r="FB416" s="104"/>
      <c r="FC416" s="104"/>
      <c r="FD416" s="104"/>
      <c r="FE416" s="104"/>
      <c r="FF416" s="104"/>
      <c r="FG416" s="104"/>
      <c r="FH416" s="104"/>
      <c r="FI416" s="104"/>
      <c r="FJ416" s="104"/>
      <c r="FK416" s="104"/>
      <c r="FM416" s="80"/>
      <c r="FN416" s="104"/>
      <c r="FO416" s="104"/>
      <c r="FP416" s="104"/>
      <c r="FQ416" s="104"/>
      <c r="FR416" s="104"/>
      <c r="FS416" s="104"/>
      <c r="FT416" s="104"/>
      <c r="FU416" s="104"/>
      <c r="FV416" s="104"/>
      <c r="FW416" s="104"/>
      <c r="FX416" s="104"/>
      <c r="FY416" s="104"/>
      <c r="FZ416" s="104"/>
    </row>
    <row r="417" spans="13:182">
      <c r="O417" s="64"/>
      <c r="P417" s="64"/>
      <c r="S417" s="26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5"/>
      <c r="AH417" s="80"/>
      <c r="AI417" s="140"/>
      <c r="AJ417" s="140"/>
      <c r="AK417" s="140"/>
      <c r="AL417" s="140"/>
      <c r="AM417" s="140"/>
      <c r="AN417" s="140"/>
      <c r="AO417" s="140"/>
      <c r="AP417" s="140"/>
      <c r="AQ417" s="140"/>
      <c r="AR417" s="140"/>
      <c r="AS417" s="140"/>
      <c r="AT417" s="140"/>
      <c r="AU417" s="140"/>
      <c r="AV417" s="168"/>
      <c r="AW417" s="80"/>
      <c r="AX417" s="140"/>
      <c r="AY417" s="104"/>
      <c r="AZ417" s="104"/>
      <c r="BA417" s="104"/>
      <c r="BB417" s="104"/>
      <c r="BC417" s="104"/>
      <c r="BD417" s="104"/>
      <c r="BE417" s="104"/>
      <c r="BF417" s="104"/>
      <c r="BG417" s="104"/>
      <c r="BH417" s="104"/>
      <c r="BI417" s="104"/>
      <c r="BJ417" s="104"/>
      <c r="BK417" s="62"/>
      <c r="BL417" s="80"/>
      <c r="BM417" s="140"/>
      <c r="BN417" s="140"/>
      <c r="BO417" s="140"/>
      <c r="BP417" s="140"/>
      <c r="BQ417" s="140"/>
      <c r="BR417" s="140"/>
      <c r="BS417" s="140"/>
      <c r="BT417" s="140"/>
      <c r="BU417" s="140"/>
      <c r="BV417" s="140"/>
      <c r="BW417" s="140"/>
      <c r="BX417" s="140"/>
      <c r="BY417" s="140"/>
      <c r="BZ417" s="168"/>
      <c r="CA417" s="80"/>
      <c r="CB417" s="140"/>
      <c r="CC417" s="140"/>
      <c r="CD417" s="140"/>
      <c r="CE417" s="140"/>
      <c r="CF417" s="140"/>
      <c r="CG417" s="140"/>
      <c r="CH417" s="140"/>
      <c r="CI417" s="140"/>
      <c r="CJ417" s="140"/>
      <c r="CK417" s="140"/>
      <c r="CL417" s="140"/>
      <c r="CM417" s="140"/>
      <c r="CN417" s="140"/>
      <c r="CP417" s="80"/>
      <c r="CQ417" s="140"/>
      <c r="CR417" s="140"/>
      <c r="CS417" s="140"/>
      <c r="CT417" s="140"/>
      <c r="CU417" s="140"/>
      <c r="CV417" s="140"/>
      <c r="CW417" s="140"/>
      <c r="CX417" s="140"/>
      <c r="CY417" s="140"/>
      <c r="CZ417" s="140"/>
      <c r="DA417" s="140"/>
      <c r="DB417" s="140"/>
      <c r="DC417" s="140"/>
      <c r="DE417" s="80"/>
      <c r="DF417" s="140"/>
      <c r="DG417" s="140"/>
      <c r="DH417" s="140"/>
      <c r="DI417" s="140"/>
      <c r="DJ417" s="140"/>
      <c r="DK417" s="140"/>
      <c r="DL417" s="140"/>
      <c r="DM417" s="140"/>
      <c r="DN417" s="140"/>
      <c r="DO417" s="140"/>
      <c r="DP417" s="140"/>
      <c r="DQ417" s="140"/>
      <c r="DR417" s="140"/>
      <c r="DT417" s="80"/>
      <c r="DU417" s="140"/>
      <c r="DV417" s="140"/>
      <c r="DW417" s="140"/>
      <c r="DX417" s="140"/>
      <c r="DY417" s="140"/>
      <c r="DZ417" s="140"/>
      <c r="EA417" s="140"/>
      <c r="EB417" s="140"/>
      <c r="EC417" s="140"/>
      <c r="ED417" s="140"/>
      <c r="EE417" s="140"/>
      <c r="EF417" s="140"/>
      <c r="EG417" s="140"/>
      <c r="EI417" s="80"/>
      <c r="EJ417" s="140"/>
      <c r="EK417" s="140"/>
      <c r="EL417" s="140"/>
      <c r="EM417" s="140"/>
      <c r="EN417" s="140"/>
      <c r="EO417" s="140"/>
      <c r="EP417" s="140"/>
      <c r="EQ417" s="140"/>
      <c r="ER417" s="140"/>
      <c r="ES417" s="140"/>
      <c r="ET417" s="140"/>
      <c r="EU417" s="140"/>
      <c r="EV417" s="140"/>
      <c r="EX417" s="80"/>
      <c r="EY417" s="104"/>
      <c r="EZ417" s="104"/>
      <c r="FA417" s="104"/>
      <c r="FB417" s="104"/>
      <c r="FC417" s="104"/>
      <c r="FD417" s="104"/>
      <c r="FE417" s="104"/>
      <c r="FF417" s="104"/>
      <c r="FG417" s="104"/>
      <c r="FH417" s="104"/>
      <c r="FI417" s="104"/>
      <c r="FJ417" s="104"/>
      <c r="FK417" s="104"/>
      <c r="FM417" s="80"/>
      <c r="FN417" s="104"/>
      <c r="FO417" s="104"/>
      <c r="FP417" s="104"/>
      <c r="FQ417" s="104"/>
      <c r="FR417" s="104"/>
      <c r="FS417" s="104"/>
      <c r="FT417" s="104"/>
      <c r="FU417" s="104"/>
      <c r="FV417" s="104"/>
      <c r="FW417" s="104"/>
      <c r="FX417" s="104"/>
      <c r="FY417" s="104"/>
      <c r="FZ417" s="104"/>
    </row>
    <row r="418" spans="13:182">
      <c r="O418" s="64"/>
      <c r="P418" s="64"/>
      <c r="S418" s="26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5"/>
      <c r="AH418" s="80"/>
      <c r="AI418" s="140"/>
      <c r="AJ418" s="140"/>
      <c r="AK418" s="140"/>
      <c r="AL418" s="140"/>
      <c r="AM418" s="140"/>
      <c r="AN418" s="140"/>
      <c r="AO418" s="140"/>
      <c r="AP418" s="140"/>
      <c r="AQ418" s="140"/>
      <c r="AR418" s="140"/>
      <c r="AS418" s="140"/>
      <c r="AT418" s="140"/>
      <c r="AU418" s="140"/>
      <c r="AV418" s="168"/>
      <c r="AW418" s="80"/>
      <c r="AX418" s="140"/>
      <c r="AY418" s="104"/>
      <c r="AZ418" s="104"/>
      <c r="BA418" s="104"/>
      <c r="BB418" s="104"/>
      <c r="BC418" s="104"/>
      <c r="BD418" s="104"/>
      <c r="BE418" s="104"/>
      <c r="BF418" s="104"/>
      <c r="BG418" s="104"/>
      <c r="BH418" s="104"/>
      <c r="BI418" s="104"/>
      <c r="BJ418" s="104"/>
      <c r="BK418" s="62"/>
      <c r="BL418" s="80"/>
      <c r="BM418" s="140"/>
      <c r="BN418" s="140"/>
      <c r="BO418" s="140"/>
      <c r="BP418" s="140"/>
      <c r="BQ418" s="140"/>
      <c r="BR418" s="140"/>
      <c r="BS418" s="140"/>
      <c r="BT418" s="140"/>
      <c r="BU418" s="140"/>
      <c r="BV418" s="140"/>
      <c r="BW418" s="140"/>
      <c r="BX418" s="140"/>
      <c r="BY418" s="140"/>
      <c r="BZ418" s="168"/>
      <c r="CA418" s="80"/>
      <c r="CB418" s="140"/>
      <c r="CC418" s="140"/>
      <c r="CD418" s="140"/>
      <c r="CE418" s="140"/>
      <c r="CF418" s="140"/>
      <c r="CG418" s="140"/>
      <c r="CH418" s="140"/>
      <c r="CI418" s="140"/>
      <c r="CJ418" s="140"/>
      <c r="CK418" s="140"/>
      <c r="CL418" s="140"/>
      <c r="CM418" s="140"/>
      <c r="CN418" s="140"/>
      <c r="CP418" s="80"/>
      <c r="CQ418" s="140"/>
      <c r="CR418" s="140"/>
      <c r="CS418" s="140"/>
      <c r="CT418" s="140"/>
      <c r="CU418" s="140"/>
      <c r="CV418" s="140"/>
      <c r="CW418" s="140"/>
      <c r="CX418" s="140"/>
      <c r="CY418" s="140"/>
      <c r="CZ418" s="140"/>
      <c r="DA418" s="140"/>
      <c r="DB418" s="140"/>
      <c r="DC418" s="140"/>
      <c r="DE418" s="80"/>
      <c r="DF418" s="140"/>
      <c r="DG418" s="140"/>
      <c r="DH418" s="140"/>
      <c r="DI418" s="140"/>
      <c r="DJ418" s="140"/>
      <c r="DK418" s="140"/>
      <c r="DL418" s="140"/>
      <c r="DM418" s="140"/>
      <c r="DN418" s="140"/>
      <c r="DO418" s="140"/>
      <c r="DP418" s="140"/>
      <c r="DQ418" s="140"/>
      <c r="DR418" s="140"/>
      <c r="DT418" s="80"/>
      <c r="DU418" s="140"/>
      <c r="DV418" s="140"/>
      <c r="DW418" s="140"/>
      <c r="DX418" s="140"/>
      <c r="DY418" s="140"/>
      <c r="DZ418" s="140"/>
      <c r="EA418" s="140"/>
      <c r="EB418" s="140"/>
      <c r="EC418" s="140"/>
      <c r="ED418" s="140"/>
      <c r="EE418" s="140"/>
      <c r="EF418" s="140"/>
      <c r="EG418" s="140"/>
      <c r="EI418" s="80"/>
      <c r="EJ418" s="140"/>
      <c r="EK418" s="140"/>
      <c r="EL418" s="140"/>
      <c r="EM418" s="140"/>
      <c r="EN418" s="140"/>
      <c r="EO418" s="140"/>
      <c r="EP418" s="140"/>
      <c r="EQ418" s="140"/>
      <c r="ER418" s="140"/>
      <c r="ES418" s="140"/>
      <c r="ET418" s="140"/>
      <c r="EU418" s="140"/>
      <c r="EV418" s="140"/>
      <c r="EX418" s="80"/>
      <c r="EY418" s="104"/>
      <c r="EZ418" s="104"/>
      <c r="FA418" s="104"/>
      <c r="FB418" s="104"/>
      <c r="FC418" s="104"/>
      <c r="FD418" s="104"/>
      <c r="FE418" s="104"/>
      <c r="FF418" s="104"/>
      <c r="FG418" s="104"/>
      <c r="FH418" s="104"/>
      <c r="FI418" s="104"/>
      <c r="FJ418" s="104"/>
      <c r="FK418" s="104"/>
      <c r="FM418" s="80"/>
      <c r="FN418" s="104"/>
      <c r="FO418" s="104"/>
      <c r="FP418" s="104"/>
      <c r="FQ418" s="104"/>
      <c r="FR418" s="104"/>
      <c r="FS418" s="104"/>
      <c r="FT418" s="104"/>
      <c r="FU418" s="104"/>
      <c r="FV418" s="104"/>
      <c r="FW418" s="104"/>
      <c r="FX418" s="104"/>
      <c r="FY418" s="104"/>
      <c r="FZ418" s="104"/>
    </row>
    <row r="419" spans="13:182">
      <c r="O419" s="64"/>
      <c r="P419" s="64"/>
      <c r="S419" s="26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5"/>
      <c r="AH419" s="80"/>
      <c r="AI419" s="140"/>
      <c r="AJ419" s="140"/>
      <c r="AK419" s="140"/>
      <c r="AL419" s="140"/>
      <c r="AM419" s="140"/>
      <c r="AN419" s="140"/>
      <c r="AO419" s="140"/>
      <c r="AP419" s="140"/>
      <c r="AQ419" s="140"/>
      <c r="AR419" s="140"/>
      <c r="AS419" s="140"/>
      <c r="AT419" s="140"/>
      <c r="AU419" s="140"/>
      <c r="AV419" s="168"/>
      <c r="AW419" s="80"/>
      <c r="AX419" s="140"/>
      <c r="AY419" s="104"/>
      <c r="AZ419" s="104"/>
      <c r="BA419" s="104"/>
      <c r="BB419" s="104"/>
      <c r="BC419" s="104"/>
      <c r="BD419" s="104"/>
      <c r="BE419" s="104"/>
      <c r="BF419" s="104"/>
      <c r="BG419" s="104"/>
      <c r="BH419" s="104"/>
      <c r="BI419" s="104"/>
      <c r="BJ419" s="104"/>
      <c r="BK419" s="62"/>
      <c r="BL419" s="80"/>
      <c r="BM419" s="140"/>
      <c r="BN419" s="140"/>
      <c r="BO419" s="140"/>
      <c r="BP419" s="140"/>
      <c r="BQ419" s="140"/>
      <c r="BR419" s="140"/>
      <c r="BS419" s="140"/>
      <c r="BT419" s="140"/>
      <c r="BU419" s="140"/>
      <c r="BV419" s="140"/>
      <c r="BW419" s="140"/>
      <c r="BX419" s="140"/>
      <c r="BY419" s="140"/>
      <c r="BZ419" s="168"/>
      <c r="CA419" s="80"/>
      <c r="CB419" s="140"/>
      <c r="CC419" s="140"/>
      <c r="CD419" s="140"/>
      <c r="CE419" s="140"/>
      <c r="CF419" s="140"/>
      <c r="CG419" s="140"/>
      <c r="CH419" s="140"/>
      <c r="CI419" s="140"/>
      <c r="CJ419" s="140"/>
      <c r="CK419" s="140"/>
      <c r="CL419" s="140"/>
      <c r="CM419" s="140"/>
      <c r="CN419" s="140"/>
      <c r="CP419" s="80"/>
      <c r="CQ419" s="140"/>
      <c r="CR419" s="140"/>
      <c r="CS419" s="140"/>
      <c r="CT419" s="140"/>
      <c r="CU419" s="140"/>
      <c r="CV419" s="140"/>
      <c r="CW419" s="140"/>
      <c r="CX419" s="140"/>
      <c r="CY419" s="140"/>
      <c r="CZ419" s="140"/>
      <c r="DA419" s="140"/>
      <c r="DB419" s="140"/>
      <c r="DC419" s="140"/>
      <c r="DE419" s="80"/>
      <c r="DF419" s="140"/>
      <c r="DG419" s="140"/>
      <c r="DH419" s="140"/>
      <c r="DI419" s="140"/>
      <c r="DJ419" s="140"/>
      <c r="DK419" s="140"/>
      <c r="DL419" s="140"/>
      <c r="DM419" s="140"/>
      <c r="DN419" s="140"/>
      <c r="DO419" s="140"/>
      <c r="DP419" s="140"/>
      <c r="DQ419" s="140"/>
      <c r="DR419" s="140"/>
      <c r="DT419" s="80"/>
      <c r="DU419" s="140"/>
      <c r="DV419" s="140"/>
      <c r="DW419" s="140"/>
      <c r="DX419" s="140"/>
      <c r="DY419" s="140"/>
      <c r="DZ419" s="140"/>
      <c r="EA419" s="140"/>
      <c r="EB419" s="140"/>
      <c r="EC419" s="140"/>
      <c r="ED419" s="140"/>
      <c r="EE419" s="140"/>
      <c r="EF419" s="140"/>
      <c r="EG419" s="140"/>
      <c r="EI419" s="80"/>
      <c r="EJ419" s="140"/>
      <c r="EK419" s="140"/>
      <c r="EL419" s="140"/>
      <c r="EM419" s="140"/>
      <c r="EN419" s="140"/>
      <c r="EO419" s="140"/>
      <c r="EP419" s="140"/>
      <c r="EQ419" s="140"/>
      <c r="ER419" s="140"/>
      <c r="ES419" s="140"/>
      <c r="ET419" s="140"/>
      <c r="EU419" s="140"/>
      <c r="EV419" s="140"/>
      <c r="EX419" s="80"/>
      <c r="EY419" s="104"/>
      <c r="EZ419" s="104"/>
      <c r="FA419" s="104"/>
      <c r="FB419" s="104"/>
      <c r="FC419" s="104"/>
      <c r="FD419" s="104"/>
      <c r="FE419" s="104"/>
      <c r="FF419" s="104"/>
      <c r="FG419" s="104"/>
      <c r="FH419" s="104"/>
      <c r="FI419" s="104"/>
      <c r="FJ419" s="104"/>
      <c r="FK419" s="104"/>
      <c r="FM419" s="80"/>
      <c r="FN419" s="104"/>
      <c r="FO419" s="104"/>
      <c r="FP419" s="104"/>
      <c r="FQ419" s="104"/>
      <c r="FR419" s="104"/>
      <c r="FS419" s="104"/>
      <c r="FT419" s="104"/>
      <c r="FU419" s="104"/>
      <c r="FV419" s="104"/>
      <c r="FW419" s="104"/>
      <c r="FX419" s="104"/>
      <c r="FY419" s="104"/>
      <c r="FZ419" s="104"/>
    </row>
    <row r="420" spans="13:182">
      <c r="O420" s="64"/>
      <c r="P420" s="64"/>
      <c r="S420" s="26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5"/>
      <c r="AH420" s="80"/>
      <c r="AI420" s="140"/>
      <c r="AJ420" s="140"/>
      <c r="AK420" s="140"/>
      <c r="AL420" s="140"/>
      <c r="AM420" s="140"/>
      <c r="AN420" s="140"/>
      <c r="AO420" s="140"/>
      <c r="AP420" s="140"/>
      <c r="AQ420" s="140"/>
      <c r="AR420" s="140"/>
      <c r="AS420" s="140"/>
      <c r="AT420" s="140"/>
      <c r="AU420" s="140"/>
      <c r="AV420" s="168"/>
      <c r="AW420" s="80"/>
      <c r="AX420" s="140"/>
      <c r="AY420" s="104"/>
      <c r="AZ420" s="104"/>
      <c r="BA420" s="104"/>
      <c r="BB420" s="104"/>
      <c r="BC420" s="104"/>
      <c r="BD420" s="104"/>
      <c r="BE420" s="104"/>
      <c r="BF420" s="104"/>
      <c r="BG420" s="104"/>
      <c r="BH420" s="104"/>
      <c r="BI420" s="104"/>
      <c r="BJ420" s="104"/>
      <c r="BK420" s="62"/>
      <c r="BL420" s="80"/>
      <c r="BM420" s="140"/>
      <c r="BN420" s="140"/>
      <c r="BO420" s="140"/>
      <c r="BP420" s="140"/>
      <c r="BQ420" s="140"/>
      <c r="BR420" s="140"/>
      <c r="BS420" s="140"/>
      <c r="BT420" s="140"/>
      <c r="BU420" s="140"/>
      <c r="BV420" s="140"/>
      <c r="BW420" s="140"/>
      <c r="BX420" s="140"/>
      <c r="BY420" s="140"/>
      <c r="BZ420" s="168"/>
      <c r="CA420" s="80"/>
      <c r="CB420" s="140"/>
      <c r="CC420" s="140"/>
      <c r="CD420" s="140"/>
      <c r="CE420" s="140"/>
      <c r="CF420" s="140"/>
      <c r="CG420" s="140"/>
      <c r="CH420" s="140"/>
      <c r="CI420" s="140"/>
      <c r="CJ420" s="140"/>
      <c r="CK420" s="140"/>
      <c r="CL420" s="140"/>
      <c r="CM420" s="140"/>
      <c r="CN420" s="140"/>
      <c r="CP420" s="80"/>
      <c r="CQ420" s="140"/>
      <c r="CR420" s="140"/>
      <c r="CS420" s="140"/>
      <c r="CT420" s="140"/>
      <c r="CU420" s="140"/>
      <c r="CV420" s="140"/>
      <c r="CW420" s="140"/>
      <c r="CX420" s="140"/>
      <c r="CY420" s="140"/>
      <c r="CZ420" s="140"/>
      <c r="DA420" s="140"/>
      <c r="DB420" s="140"/>
      <c r="DC420" s="140"/>
      <c r="DE420" s="80"/>
      <c r="DF420" s="140"/>
      <c r="DG420" s="140"/>
      <c r="DH420" s="140"/>
      <c r="DI420" s="140"/>
      <c r="DJ420" s="140"/>
      <c r="DK420" s="140"/>
      <c r="DL420" s="140"/>
      <c r="DM420" s="140"/>
      <c r="DN420" s="140"/>
      <c r="DO420" s="140"/>
      <c r="DP420" s="140"/>
      <c r="DQ420" s="140"/>
      <c r="DR420" s="140"/>
      <c r="DT420" s="80"/>
      <c r="DU420" s="140"/>
      <c r="DV420" s="140"/>
      <c r="DW420" s="140"/>
      <c r="DX420" s="140"/>
      <c r="DY420" s="140"/>
      <c r="DZ420" s="140"/>
      <c r="EA420" s="140"/>
      <c r="EB420" s="140"/>
      <c r="EC420" s="140"/>
      <c r="ED420" s="140"/>
      <c r="EE420" s="140"/>
      <c r="EF420" s="140"/>
      <c r="EG420" s="140"/>
      <c r="EI420" s="80"/>
      <c r="EJ420" s="140"/>
      <c r="EK420" s="140"/>
      <c r="EL420" s="140"/>
      <c r="EM420" s="140"/>
      <c r="EN420" s="140"/>
      <c r="EO420" s="140"/>
      <c r="EP420" s="140"/>
      <c r="EQ420" s="140"/>
      <c r="ER420" s="140"/>
      <c r="ES420" s="140"/>
      <c r="ET420" s="140"/>
      <c r="EU420" s="140"/>
      <c r="EV420" s="140"/>
      <c r="EX420" s="80"/>
      <c r="EY420" s="104"/>
      <c r="EZ420" s="104"/>
      <c r="FA420" s="104"/>
      <c r="FB420" s="104"/>
      <c r="FC420" s="104"/>
      <c r="FD420" s="104"/>
      <c r="FE420" s="104"/>
      <c r="FF420" s="104"/>
      <c r="FG420" s="104"/>
      <c r="FH420" s="104"/>
      <c r="FI420" s="104"/>
      <c r="FJ420" s="104"/>
      <c r="FK420" s="104"/>
      <c r="FM420" s="80"/>
      <c r="FN420" s="104"/>
      <c r="FO420" s="104"/>
      <c r="FP420" s="104"/>
      <c r="FQ420" s="104"/>
      <c r="FR420" s="104"/>
      <c r="FS420" s="104"/>
      <c r="FT420" s="104"/>
      <c r="FU420" s="104"/>
      <c r="FV420" s="104"/>
      <c r="FW420" s="104"/>
      <c r="FX420" s="104"/>
      <c r="FY420" s="104"/>
      <c r="FZ420" s="104"/>
    </row>
    <row r="421" spans="13:182">
      <c r="O421" s="64"/>
      <c r="P421" s="64"/>
      <c r="S421" s="26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5"/>
      <c r="AH421" s="80"/>
      <c r="AI421" s="140"/>
      <c r="AJ421" s="140"/>
      <c r="AK421" s="140"/>
      <c r="AL421" s="140"/>
      <c r="AM421" s="140"/>
      <c r="AN421" s="140"/>
      <c r="AO421" s="140"/>
      <c r="AP421" s="140"/>
      <c r="AQ421" s="140"/>
      <c r="AR421" s="140"/>
      <c r="AS421" s="140"/>
      <c r="AT421" s="140"/>
      <c r="AU421" s="140"/>
      <c r="AV421" s="168"/>
      <c r="AW421" s="80"/>
      <c r="AX421" s="140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80"/>
      <c r="BM421" s="140"/>
      <c r="BN421" s="140"/>
      <c r="BO421" s="140"/>
      <c r="BP421" s="140"/>
      <c r="BQ421" s="140"/>
      <c r="BR421" s="140"/>
      <c r="BS421" s="140"/>
      <c r="BT421" s="140"/>
      <c r="BU421" s="140"/>
      <c r="BV421" s="140"/>
      <c r="BW421" s="140"/>
      <c r="BX421" s="140"/>
      <c r="BY421" s="140"/>
      <c r="BZ421" s="168"/>
      <c r="CA421" s="80"/>
      <c r="CB421" s="140"/>
      <c r="CC421" s="140"/>
      <c r="CD421" s="140"/>
      <c r="CE421" s="140"/>
      <c r="CF421" s="140"/>
      <c r="CG421" s="140"/>
      <c r="CH421" s="140"/>
      <c r="CI421" s="140"/>
      <c r="CJ421" s="140"/>
      <c r="CK421" s="140"/>
      <c r="CL421" s="140"/>
      <c r="CM421" s="140"/>
      <c r="CN421" s="140"/>
      <c r="CP421" s="80"/>
      <c r="CQ421" s="140"/>
      <c r="CR421" s="140"/>
      <c r="CS421" s="140"/>
      <c r="CT421" s="140"/>
      <c r="CU421" s="140"/>
      <c r="CV421" s="140"/>
      <c r="CW421" s="140"/>
      <c r="CX421" s="140"/>
      <c r="CY421" s="140"/>
      <c r="CZ421" s="140"/>
      <c r="DA421" s="140"/>
      <c r="DB421" s="140"/>
      <c r="DC421" s="140"/>
      <c r="DE421" s="80"/>
      <c r="DF421" s="140"/>
      <c r="DG421" s="140"/>
      <c r="DH421" s="140"/>
      <c r="DI421" s="140"/>
      <c r="DJ421" s="140"/>
      <c r="DK421" s="140"/>
      <c r="DL421" s="140"/>
      <c r="DM421" s="140"/>
      <c r="DN421" s="140"/>
      <c r="DO421" s="140"/>
      <c r="DP421" s="140"/>
      <c r="DQ421" s="140"/>
      <c r="DR421" s="140"/>
      <c r="DT421" s="80"/>
      <c r="DU421" s="140"/>
      <c r="DV421" s="140"/>
      <c r="DW421" s="140"/>
      <c r="DX421" s="140"/>
      <c r="DY421" s="140"/>
      <c r="DZ421" s="140"/>
      <c r="EA421" s="140"/>
      <c r="EB421" s="140"/>
      <c r="EC421" s="140"/>
      <c r="ED421" s="140"/>
      <c r="EE421" s="140"/>
      <c r="EF421" s="140"/>
      <c r="EG421" s="140"/>
      <c r="EI421" s="80"/>
      <c r="EJ421" s="140"/>
      <c r="EK421" s="140"/>
      <c r="EL421" s="140"/>
      <c r="EM421" s="140"/>
      <c r="EN421" s="140"/>
      <c r="EO421" s="140"/>
      <c r="EP421" s="140"/>
      <c r="EQ421" s="140"/>
      <c r="ER421" s="140"/>
      <c r="ES421" s="140"/>
      <c r="ET421" s="140"/>
      <c r="EU421" s="140"/>
      <c r="EV421" s="140"/>
      <c r="EX421" s="80"/>
      <c r="EY421" s="104"/>
      <c r="EZ421" s="104"/>
      <c r="FA421" s="104"/>
      <c r="FB421" s="104"/>
      <c r="FC421" s="104"/>
      <c r="FD421" s="104"/>
      <c r="FE421" s="104"/>
      <c r="FF421" s="104"/>
      <c r="FG421" s="104"/>
      <c r="FH421" s="104"/>
      <c r="FI421" s="104"/>
      <c r="FJ421" s="104"/>
      <c r="FK421" s="104"/>
      <c r="FM421" s="80"/>
      <c r="FN421" s="104"/>
      <c r="FO421" s="104"/>
      <c r="FP421" s="104"/>
      <c r="FQ421" s="104"/>
      <c r="FR421" s="104"/>
      <c r="FS421" s="104"/>
      <c r="FT421" s="104"/>
      <c r="FU421" s="104"/>
      <c r="FV421" s="104"/>
      <c r="FW421" s="104"/>
      <c r="FX421" s="104"/>
      <c r="FY421" s="104"/>
      <c r="FZ421" s="104"/>
    </row>
    <row r="422" spans="13:182">
      <c r="O422" s="64"/>
      <c r="P422" s="64"/>
      <c r="S422" s="26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5"/>
      <c r="AH422" s="80"/>
      <c r="AI422" s="140"/>
      <c r="AJ422" s="140"/>
      <c r="AK422" s="140"/>
      <c r="AL422" s="140"/>
      <c r="AM422" s="140"/>
      <c r="AN422" s="140"/>
      <c r="AO422" s="140"/>
      <c r="AP422" s="140"/>
      <c r="AQ422" s="140"/>
      <c r="AR422" s="140"/>
      <c r="AS422" s="140"/>
      <c r="AT422" s="140"/>
      <c r="AU422" s="140"/>
      <c r="AV422" s="168"/>
      <c r="AW422" s="80"/>
      <c r="AX422" s="14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62"/>
      <c r="BL422" s="80"/>
      <c r="BM422" s="140"/>
      <c r="BN422" s="140"/>
      <c r="BO422" s="140"/>
      <c r="BP422" s="140"/>
      <c r="BQ422" s="140"/>
      <c r="BR422" s="140"/>
      <c r="BS422" s="140"/>
      <c r="BT422" s="140"/>
      <c r="BU422" s="140"/>
      <c r="BV422" s="140"/>
      <c r="BW422" s="140"/>
      <c r="BX422" s="140"/>
      <c r="BY422" s="140"/>
      <c r="BZ422" s="168"/>
      <c r="CA422" s="80"/>
      <c r="CB422" s="140"/>
      <c r="CC422" s="140"/>
      <c r="CD422" s="140"/>
      <c r="CE422" s="140"/>
      <c r="CF422" s="140"/>
      <c r="CG422" s="140"/>
      <c r="CH422" s="140"/>
      <c r="CI422" s="140"/>
      <c r="CJ422" s="140"/>
      <c r="CK422" s="140"/>
      <c r="CL422" s="140"/>
      <c r="CM422" s="140"/>
      <c r="CN422" s="140"/>
      <c r="CP422" s="80"/>
      <c r="CQ422" s="140"/>
      <c r="CR422" s="140"/>
      <c r="CS422" s="140"/>
      <c r="CT422" s="140"/>
      <c r="CU422" s="140"/>
      <c r="CV422" s="140"/>
      <c r="CW422" s="140"/>
      <c r="CX422" s="140"/>
      <c r="CY422" s="140"/>
      <c r="CZ422" s="140"/>
      <c r="DA422" s="140"/>
      <c r="DB422" s="140"/>
      <c r="DC422" s="140"/>
      <c r="DE422" s="80"/>
      <c r="DF422" s="140"/>
      <c r="DG422" s="140"/>
      <c r="DH422" s="140"/>
      <c r="DI422" s="140"/>
      <c r="DJ422" s="140"/>
      <c r="DK422" s="140"/>
      <c r="DL422" s="140"/>
      <c r="DM422" s="140"/>
      <c r="DN422" s="140"/>
      <c r="DO422" s="140"/>
      <c r="DP422" s="140"/>
      <c r="DQ422" s="140"/>
      <c r="DR422" s="140"/>
      <c r="DT422" s="80"/>
      <c r="DU422" s="140"/>
      <c r="DV422" s="140"/>
      <c r="DW422" s="140"/>
      <c r="DX422" s="140"/>
      <c r="DY422" s="140"/>
      <c r="DZ422" s="140"/>
      <c r="EA422" s="140"/>
      <c r="EB422" s="140"/>
      <c r="EC422" s="140"/>
      <c r="ED422" s="140"/>
      <c r="EE422" s="140"/>
      <c r="EF422" s="140"/>
      <c r="EG422" s="140"/>
      <c r="EI422" s="80"/>
      <c r="EJ422" s="140"/>
      <c r="EK422" s="140"/>
      <c r="EL422" s="140"/>
      <c r="EM422" s="140"/>
      <c r="EN422" s="140"/>
      <c r="EO422" s="140"/>
      <c r="EP422" s="140"/>
      <c r="EQ422" s="140"/>
      <c r="ER422" s="140"/>
      <c r="ES422" s="140"/>
      <c r="ET422" s="140"/>
      <c r="EU422" s="140"/>
      <c r="EV422" s="140"/>
      <c r="EX422" s="80"/>
      <c r="EY422" s="104"/>
      <c r="EZ422" s="104"/>
      <c r="FA422" s="104"/>
      <c r="FB422" s="104"/>
      <c r="FC422" s="104"/>
      <c r="FD422" s="104"/>
      <c r="FE422" s="104"/>
      <c r="FF422" s="104"/>
      <c r="FG422" s="104"/>
      <c r="FH422" s="104"/>
      <c r="FI422" s="104"/>
      <c r="FJ422" s="104"/>
      <c r="FK422" s="104"/>
      <c r="FM422" s="80"/>
      <c r="FN422" s="104"/>
      <c r="FO422" s="104"/>
      <c r="FP422" s="104"/>
      <c r="FQ422" s="104"/>
      <c r="FR422" s="104"/>
      <c r="FS422" s="104"/>
      <c r="FT422" s="104"/>
      <c r="FU422" s="104"/>
      <c r="FV422" s="104"/>
      <c r="FW422" s="104"/>
      <c r="FX422" s="104"/>
      <c r="FY422" s="104"/>
      <c r="FZ422" s="104"/>
    </row>
    <row r="423" spans="13:182">
      <c r="O423" s="64"/>
      <c r="P423" s="64"/>
      <c r="S423" s="26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5"/>
      <c r="AH423" s="80"/>
      <c r="AI423" s="140"/>
      <c r="AJ423" s="140"/>
      <c r="AK423" s="140"/>
      <c r="AL423" s="140"/>
      <c r="AM423" s="140"/>
      <c r="AN423" s="140"/>
      <c r="AO423" s="140"/>
      <c r="AP423" s="140"/>
      <c r="AQ423" s="140"/>
      <c r="AR423" s="140"/>
      <c r="AS423" s="140"/>
      <c r="AT423" s="140"/>
      <c r="AU423" s="140"/>
      <c r="AV423" s="168"/>
      <c r="AW423" s="80"/>
      <c r="AX423" s="140"/>
      <c r="AY423" s="140"/>
      <c r="AZ423" s="140"/>
      <c r="BA423" s="140"/>
      <c r="BB423" s="140"/>
      <c r="BC423" s="140"/>
      <c r="BD423" s="140"/>
      <c r="BE423" s="140"/>
      <c r="BF423" s="140"/>
      <c r="BG423" s="140"/>
      <c r="BH423" s="140"/>
      <c r="BI423" s="140"/>
      <c r="BJ423" s="140"/>
      <c r="BK423" s="62"/>
      <c r="BL423" s="80"/>
      <c r="BM423" s="140"/>
      <c r="BN423" s="140"/>
      <c r="BO423" s="140"/>
      <c r="BP423" s="140"/>
      <c r="BQ423" s="140"/>
      <c r="BR423" s="140"/>
      <c r="BS423" s="140"/>
      <c r="BT423" s="140"/>
      <c r="BU423" s="140"/>
      <c r="BV423" s="140"/>
      <c r="BW423" s="140"/>
      <c r="BX423" s="140"/>
      <c r="BY423" s="140"/>
      <c r="BZ423" s="168"/>
      <c r="CA423" s="80"/>
      <c r="CB423" s="140"/>
      <c r="CC423" s="140"/>
      <c r="CD423" s="140"/>
      <c r="CE423" s="140"/>
      <c r="CF423" s="140"/>
      <c r="CG423" s="140"/>
      <c r="CH423" s="140"/>
      <c r="CI423" s="140"/>
      <c r="CJ423" s="140"/>
      <c r="CK423" s="140"/>
      <c r="CL423" s="140"/>
      <c r="CM423" s="140"/>
      <c r="CN423" s="140"/>
      <c r="CP423" s="80"/>
      <c r="CQ423" s="140"/>
      <c r="CR423" s="140"/>
      <c r="CS423" s="140"/>
      <c r="CT423" s="140"/>
      <c r="CU423" s="140"/>
      <c r="CV423" s="140"/>
      <c r="CW423" s="140"/>
      <c r="CX423" s="140"/>
      <c r="CY423" s="140"/>
      <c r="CZ423" s="140"/>
      <c r="DA423" s="140"/>
      <c r="DB423" s="140"/>
      <c r="DC423" s="140"/>
      <c r="DE423" s="80"/>
      <c r="DF423" s="140"/>
      <c r="DG423" s="140"/>
      <c r="DH423" s="140"/>
      <c r="DI423" s="140"/>
      <c r="DJ423" s="140"/>
      <c r="DK423" s="140"/>
      <c r="DL423" s="140"/>
      <c r="DM423" s="140"/>
      <c r="DN423" s="140"/>
      <c r="DO423" s="140"/>
      <c r="DP423" s="140"/>
      <c r="DQ423" s="140"/>
      <c r="DR423" s="140"/>
      <c r="DT423" s="80"/>
      <c r="DU423" s="140"/>
      <c r="DV423" s="140"/>
      <c r="DW423" s="140"/>
      <c r="DX423" s="140"/>
      <c r="DY423" s="140"/>
      <c r="DZ423" s="140"/>
      <c r="EA423" s="140"/>
      <c r="EB423" s="140"/>
      <c r="EC423" s="140"/>
      <c r="ED423" s="140"/>
      <c r="EE423" s="140"/>
      <c r="EF423" s="140"/>
      <c r="EG423" s="140"/>
      <c r="EI423" s="80"/>
      <c r="EJ423" s="140"/>
      <c r="EK423" s="140"/>
      <c r="EL423" s="140"/>
      <c r="EM423" s="140"/>
      <c r="EN423" s="140"/>
      <c r="EO423" s="140"/>
      <c r="EP423" s="140"/>
      <c r="EQ423" s="140"/>
      <c r="ER423" s="140"/>
      <c r="ES423" s="140"/>
      <c r="ET423" s="140"/>
      <c r="EU423" s="140"/>
      <c r="EV423" s="140"/>
      <c r="EX423" s="80"/>
      <c r="EY423" s="104"/>
      <c r="EZ423" s="104"/>
      <c r="FA423" s="104"/>
      <c r="FB423" s="104"/>
      <c r="FC423" s="104"/>
      <c r="FD423" s="104"/>
      <c r="FE423" s="104"/>
      <c r="FF423" s="104"/>
      <c r="FG423" s="104"/>
      <c r="FH423" s="104"/>
      <c r="FI423" s="104"/>
      <c r="FJ423" s="104"/>
      <c r="FK423" s="104"/>
      <c r="FM423" s="80"/>
      <c r="FN423" s="104"/>
      <c r="FO423" s="104"/>
      <c r="FP423" s="104"/>
      <c r="FQ423" s="104"/>
      <c r="FR423" s="104"/>
      <c r="FS423" s="104"/>
      <c r="FT423" s="104"/>
      <c r="FU423" s="104"/>
      <c r="FV423" s="104"/>
      <c r="FW423" s="104"/>
      <c r="FX423" s="104"/>
      <c r="FY423" s="104"/>
      <c r="FZ423" s="104"/>
    </row>
    <row r="424" spans="13:182">
      <c r="O424" s="64"/>
      <c r="P424" s="64"/>
      <c r="S424" s="107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8"/>
      <c r="AH424" s="107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07"/>
      <c r="AX424" s="168"/>
      <c r="AY424" s="140"/>
      <c r="AZ424" s="140"/>
      <c r="BA424" s="140"/>
      <c r="BB424" s="140"/>
      <c r="BC424" s="140"/>
      <c r="BD424" s="140"/>
      <c r="BE424" s="140"/>
      <c r="BF424" s="140"/>
      <c r="BG424" s="140"/>
      <c r="BH424" s="140"/>
      <c r="BI424" s="140"/>
      <c r="BJ424" s="140"/>
      <c r="BK424" s="62"/>
      <c r="BL424" s="107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07"/>
      <c r="CB424" s="168"/>
      <c r="CC424" s="168"/>
      <c r="CD424" s="168"/>
      <c r="CE424" s="168"/>
      <c r="CF424" s="168"/>
      <c r="CG424" s="168"/>
      <c r="CH424" s="168"/>
      <c r="CI424" s="168"/>
      <c r="CJ424" s="168"/>
      <c r="CK424" s="168"/>
      <c r="CL424" s="168"/>
      <c r="CM424" s="168"/>
      <c r="CN424" s="168"/>
      <c r="CP424" s="107"/>
      <c r="CQ424" s="168"/>
      <c r="CR424" s="168"/>
      <c r="CS424" s="168"/>
      <c r="CT424" s="168"/>
      <c r="CU424" s="168"/>
      <c r="CV424" s="168"/>
      <c r="CW424" s="168"/>
      <c r="CX424" s="168"/>
      <c r="CY424" s="168"/>
      <c r="CZ424" s="168"/>
      <c r="DA424" s="168"/>
      <c r="DB424" s="168"/>
      <c r="DC424" s="168"/>
      <c r="DE424" s="107"/>
      <c r="DF424" s="168"/>
      <c r="DG424" s="168"/>
      <c r="DH424" s="168"/>
      <c r="DI424" s="168"/>
      <c r="DJ424" s="168"/>
      <c r="DK424" s="168"/>
      <c r="DL424" s="168"/>
      <c r="DM424" s="168"/>
      <c r="DN424" s="168"/>
      <c r="DO424" s="168"/>
      <c r="DP424" s="168"/>
      <c r="DQ424" s="168"/>
      <c r="DR424" s="168"/>
      <c r="DT424" s="107"/>
      <c r="DU424" s="168"/>
      <c r="DV424" s="168"/>
      <c r="DW424" s="168"/>
      <c r="DX424" s="168"/>
      <c r="DY424" s="168"/>
      <c r="DZ424" s="168"/>
      <c r="EA424" s="168"/>
      <c r="EB424" s="168"/>
      <c r="EC424" s="168"/>
      <c r="ED424" s="168"/>
      <c r="EE424" s="168"/>
      <c r="EF424" s="168"/>
      <c r="EG424" s="168"/>
      <c r="EI424" s="107"/>
      <c r="EJ424" s="168"/>
      <c r="EK424" s="168"/>
      <c r="EL424" s="168"/>
      <c r="EM424" s="168"/>
      <c r="EN424" s="168"/>
      <c r="EO424" s="168"/>
      <c r="EP424" s="168"/>
      <c r="EQ424" s="168"/>
      <c r="ER424" s="168"/>
      <c r="ES424" s="168"/>
      <c r="ET424" s="168"/>
      <c r="EU424" s="168"/>
      <c r="EV424" s="168"/>
      <c r="EX424" s="107"/>
      <c r="EY424" s="262"/>
      <c r="EZ424" s="262"/>
      <c r="FA424" s="262"/>
      <c r="FB424" s="262"/>
      <c r="FC424" s="262"/>
      <c r="FD424" s="262"/>
      <c r="FE424" s="262"/>
      <c r="FF424" s="262"/>
      <c r="FG424" s="262"/>
      <c r="FH424" s="262"/>
      <c r="FI424" s="262"/>
      <c r="FJ424" s="262"/>
      <c r="FK424" s="262"/>
      <c r="FM424" s="107"/>
      <c r="FN424" s="262"/>
      <c r="FO424" s="262"/>
      <c r="FP424" s="262"/>
      <c r="FQ424" s="262"/>
      <c r="FR424" s="262"/>
      <c r="FS424" s="262"/>
      <c r="FT424" s="262"/>
      <c r="FU424" s="262"/>
      <c r="FV424" s="262"/>
      <c r="FW424" s="262"/>
      <c r="FX424" s="262"/>
      <c r="FY424" s="262"/>
      <c r="FZ424" s="262"/>
    </row>
    <row r="425" spans="13:182" ht="16.5" thickBot="1">
      <c r="O425" s="64"/>
      <c r="P425" s="64"/>
      <c r="Q425" s="95"/>
      <c r="T425" s="125"/>
      <c r="U425" s="125"/>
      <c r="V425" s="125"/>
      <c r="W425" s="125"/>
      <c r="X425" s="125"/>
      <c r="Y425" s="125"/>
      <c r="Z425" s="125"/>
      <c r="AA425" s="125"/>
      <c r="AB425" s="144"/>
      <c r="AC425" s="125"/>
      <c r="AD425" s="125"/>
      <c r="AE425" s="125"/>
      <c r="AF425" s="125"/>
      <c r="AY425" s="140"/>
      <c r="AZ425" s="140"/>
      <c r="BA425" s="140"/>
      <c r="BB425" s="140"/>
      <c r="BC425" s="140"/>
      <c r="BD425" s="140"/>
      <c r="BE425" s="140"/>
      <c r="BF425" s="140"/>
      <c r="BG425" s="140"/>
      <c r="BH425" s="140"/>
      <c r="BI425" s="140"/>
      <c r="BJ425" s="140"/>
      <c r="BK425" s="62"/>
    </row>
    <row r="426" spans="13:182" ht="16.5" thickBot="1">
      <c r="M426" s="110"/>
      <c r="N426" s="110"/>
      <c r="O426" s="667"/>
      <c r="P426" s="662"/>
      <c r="Q426" s="152"/>
      <c r="S426" s="166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Y426" s="140"/>
      <c r="AZ426" s="140"/>
      <c r="BA426" s="140"/>
      <c r="BB426" s="140"/>
      <c r="BC426" s="140"/>
      <c r="BD426" s="140"/>
      <c r="BE426" s="140"/>
      <c r="BF426" s="140"/>
      <c r="BG426" s="140"/>
      <c r="BH426" s="140"/>
      <c r="BI426" s="140"/>
      <c r="BJ426" s="140"/>
      <c r="BK426" s="62"/>
    </row>
    <row r="427" spans="13:182">
      <c r="M427" s="115"/>
      <c r="N427" s="110"/>
      <c r="O427" s="147"/>
      <c r="P427" s="663"/>
      <c r="Q427" s="259"/>
      <c r="S427" s="26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5"/>
      <c r="AY427" s="140"/>
      <c r="AZ427" s="140"/>
      <c r="BA427" s="140"/>
      <c r="BB427" s="140"/>
      <c r="BC427" s="140"/>
      <c r="BD427" s="140"/>
      <c r="BE427" s="140"/>
      <c r="BF427" s="140"/>
      <c r="BG427" s="140"/>
      <c r="BH427" s="140"/>
      <c r="BI427" s="140"/>
      <c r="BJ427" s="140"/>
      <c r="BK427" s="62"/>
    </row>
    <row r="428" spans="13:182">
      <c r="M428" s="115"/>
      <c r="N428" s="115"/>
      <c r="O428" s="665"/>
      <c r="P428" s="663"/>
      <c r="Q428" s="263"/>
      <c r="S428" s="26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5"/>
      <c r="AY428" s="140"/>
      <c r="AZ428" s="140"/>
      <c r="BA428" s="140"/>
      <c r="BB428" s="140"/>
      <c r="BC428" s="140"/>
      <c r="BD428" s="140"/>
      <c r="BE428" s="140"/>
      <c r="BF428" s="140"/>
      <c r="BG428" s="140"/>
      <c r="BH428" s="140"/>
      <c r="BI428" s="140"/>
      <c r="BJ428" s="140"/>
      <c r="BK428" s="62"/>
    </row>
    <row r="429" spans="13:182" ht="16.5" thickBot="1">
      <c r="M429" s="115"/>
      <c r="N429" s="120"/>
      <c r="O429" s="664"/>
      <c r="P429" s="663"/>
      <c r="Q429" s="263"/>
      <c r="S429" s="26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5"/>
      <c r="AY429" s="140"/>
      <c r="AZ429" s="140"/>
      <c r="BA429" s="140"/>
      <c r="BB429" s="140"/>
      <c r="BC429" s="140"/>
      <c r="BD429" s="140"/>
      <c r="BE429" s="140"/>
      <c r="BF429" s="140"/>
      <c r="BG429" s="140"/>
      <c r="BH429" s="140"/>
      <c r="BI429" s="140"/>
      <c r="BJ429" s="140"/>
      <c r="BK429" s="62"/>
    </row>
    <row r="430" spans="13:182" ht="16.5" thickBot="1">
      <c r="M430" s="115"/>
      <c r="N430" s="663"/>
      <c r="O430" s="663"/>
      <c r="P430" s="663"/>
      <c r="Q430" s="263"/>
      <c r="S430" s="80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5"/>
      <c r="AY430" s="140"/>
      <c r="AZ430" s="140"/>
      <c r="BA430" s="140"/>
      <c r="BB430" s="140"/>
      <c r="BC430" s="140"/>
      <c r="BD430" s="140"/>
      <c r="BE430" s="140"/>
      <c r="BF430" s="140"/>
      <c r="BG430" s="140"/>
      <c r="BH430" s="140"/>
      <c r="BI430" s="140"/>
      <c r="BJ430" s="140"/>
      <c r="BK430" s="62"/>
    </row>
    <row r="431" spans="13:182" ht="16.5" thickBot="1">
      <c r="M431" s="156"/>
      <c r="N431" s="157"/>
      <c r="O431" s="663"/>
      <c r="P431" s="663"/>
      <c r="Q431" s="263"/>
      <c r="S431" s="80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5"/>
      <c r="AY431" s="140"/>
      <c r="AZ431" s="140"/>
      <c r="BA431" s="140"/>
      <c r="BB431" s="140"/>
      <c r="BC431" s="140"/>
      <c r="BD431" s="140"/>
      <c r="BE431" s="140"/>
      <c r="BF431" s="140"/>
      <c r="BG431" s="140"/>
      <c r="BH431" s="140"/>
      <c r="BI431" s="140"/>
      <c r="BJ431" s="140"/>
      <c r="BK431" s="62"/>
    </row>
    <row r="432" spans="13:182" ht="16.5" thickBot="1">
      <c r="M432" s="158"/>
      <c r="N432" s="157"/>
      <c r="O432" s="663"/>
      <c r="P432" s="663"/>
      <c r="Q432" s="263"/>
      <c r="S432" s="80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5"/>
      <c r="AY432" s="140"/>
      <c r="AZ432" s="140"/>
      <c r="BA432" s="140"/>
      <c r="BB432" s="140"/>
      <c r="BC432" s="140"/>
      <c r="BD432" s="140"/>
      <c r="BE432" s="140"/>
      <c r="BF432" s="140"/>
      <c r="BG432" s="140"/>
      <c r="BH432" s="140"/>
      <c r="BI432" s="140"/>
      <c r="BJ432" s="140"/>
      <c r="BK432" s="62"/>
    </row>
    <row r="433" spans="13:63" ht="16.5" thickBot="1">
      <c r="M433" s="158"/>
      <c r="N433" s="157"/>
      <c r="O433" s="663"/>
      <c r="P433" s="663"/>
      <c r="Q433" s="263"/>
      <c r="R433" s="95"/>
      <c r="S433" s="80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5"/>
      <c r="AY433" s="140"/>
      <c r="AZ433" s="140"/>
      <c r="BA433" s="140"/>
      <c r="BB433" s="140"/>
      <c r="BC433" s="140"/>
      <c r="BD433" s="140"/>
      <c r="BE433" s="140"/>
      <c r="BF433" s="140"/>
      <c r="BG433" s="140"/>
      <c r="BH433" s="140"/>
      <c r="BI433" s="140"/>
      <c r="BJ433" s="140"/>
      <c r="BK433" s="62"/>
    </row>
    <row r="434" spans="13:63" ht="16.5" thickBot="1">
      <c r="M434" s="158"/>
      <c r="N434" s="157"/>
      <c r="O434" s="663"/>
      <c r="P434" s="663"/>
      <c r="Q434" s="263"/>
      <c r="S434" s="80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5"/>
      <c r="AY434" s="140"/>
      <c r="AZ434" s="140"/>
      <c r="BA434" s="140"/>
      <c r="BB434" s="140"/>
      <c r="BC434" s="140"/>
      <c r="BD434" s="140"/>
      <c r="BE434" s="140"/>
      <c r="BF434" s="140"/>
      <c r="BG434" s="140"/>
      <c r="BH434" s="140"/>
      <c r="BI434" s="140"/>
      <c r="BJ434" s="140"/>
      <c r="BK434" s="62"/>
    </row>
    <row r="435" spans="13:63" ht="16.5" thickBot="1">
      <c r="M435" s="160"/>
      <c r="N435" s="157"/>
      <c r="O435" s="663"/>
      <c r="P435" s="663"/>
      <c r="Q435" s="263"/>
      <c r="S435" s="80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5"/>
      <c r="AY435" s="140"/>
      <c r="AZ435" s="140"/>
      <c r="BA435" s="140"/>
      <c r="BB435" s="140"/>
      <c r="BC435" s="140"/>
      <c r="BD435" s="140"/>
      <c r="BE435" s="140"/>
      <c r="BF435" s="140"/>
      <c r="BG435" s="140"/>
      <c r="BH435" s="140"/>
      <c r="BI435" s="140"/>
      <c r="BJ435" s="140"/>
      <c r="BK435" s="62"/>
    </row>
    <row r="436" spans="13:63" ht="16.5" thickBot="1">
      <c r="M436" s="160"/>
      <c r="N436" s="157"/>
      <c r="O436" s="663"/>
      <c r="P436" s="663"/>
      <c r="Q436" s="263"/>
      <c r="S436" s="80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5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62"/>
    </row>
    <row r="437" spans="13:63" ht="16.5" thickBot="1">
      <c r="M437" s="160"/>
      <c r="N437" s="157"/>
      <c r="O437" s="663"/>
      <c r="P437" s="663"/>
      <c r="Q437" s="263"/>
      <c r="S437" s="26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5"/>
    </row>
    <row r="438" spans="13:63">
      <c r="M438" s="115"/>
      <c r="N438" s="663"/>
      <c r="O438" s="663"/>
      <c r="P438" s="663"/>
      <c r="Q438" s="263"/>
      <c r="S438" s="26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5"/>
    </row>
    <row r="439" spans="13:63" ht="16.5" thickBot="1">
      <c r="M439" s="120"/>
      <c r="N439" s="121"/>
      <c r="O439" s="121"/>
      <c r="P439" s="121"/>
      <c r="Q439" s="264"/>
      <c r="S439" s="26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5"/>
    </row>
    <row r="440" spans="13:63">
      <c r="O440" s="64"/>
      <c r="P440" s="64"/>
      <c r="S440" s="107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5"/>
    </row>
    <row r="441" spans="13:63">
      <c r="O441" s="64"/>
      <c r="P441" s="64"/>
      <c r="Q441" s="9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</row>
    <row r="442" spans="13:63">
      <c r="O442" s="64"/>
      <c r="P442" s="64"/>
      <c r="S442" s="166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</row>
    <row r="443" spans="13:63">
      <c r="S443" s="26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5"/>
    </row>
    <row r="444" spans="13:63">
      <c r="S444" s="26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5"/>
    </row>
    <row r="445" spans="13:63">
      <c r="S445" s="26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5"/>
    </row>
    <row r="446" spans="13:63">
      <c r="S446" s="26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5"/>
    </row>
    <row r="447" spans="13:63">
      <c r="S447" s="26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5"/>
    </row>
    <row r="448" spans="13:63">
      <c r="S448" s="26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5"/>
    </row>
    <row r="449" spans="19:34">
      <c r="S449" s="26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5"/>
    </row>
    <row r="450" spans="19:34">
      <c r="S450" s="26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5"/>
    </row>
    <row r="451" spans="19:34">
      <c r="S451" s="26"/>
      <c r="T451" s="144"/>
      <c r="U451" s="144"/>
      <c r="V451" s="144"/>
      <c r="W451" s="144"/>
      <c r="X451" s="144"/>
      <c r="Y451" s="144"/>
      <c r="Z451" s="144"/>
      <c r="AA451" s="144"/>
      <c r="AB451" s="144"/>
      <c r="AC451" s="144"/>
      <c r="AD451" s="144"/>
      <c r="AE451" s="144"/>
      <c r="AF451" s="144"/>
      <c r="AG451" s="15"/>
    </row>
    <row r="452" spans="19:34">
      <c r="S452" s="26"/>
      <c r="T452" s="144"/>
      <c r="U452" s="144"/>
      <c r="V452" s="144"/>
      <c r="W452" s="144"/>
      <c r="X452" s="144"/>
      <c r="Y452" s="144"/>
      <c r="Z452" s="144"/>
      <c r="AA452" s="144"/>
      <c r="AB452" s="144"/>
      <c r="AC452" s="144"/>
      <c r="AD452" s="144"/>
      <c r="AE452" s="144"/>
      <c r="AF452" s="144"/>
      <c r="AG452" s="15"/>
    </row>
    <row r="453" spans="19:34">
      <c r="S453" s="26"/>
      <c r="T453" s="144"/>
      <c r="U453" s="144"/>
      <c r="V453" s="144"/>
      <c r="W453" s="144"/>
      <c r="X453" s="144"/>
      <c r="Y453" s="144"/>
      <c r="Z453" s="144"/>
      <c r="AA453" s="144"/>
      <c r="AB453" s="144"/>
      <c r="AC453" s="144"/>
      <c r="AD453" s="144"/>
      <c r="AE453" s="144"/>
      <c r="AF453" s="144"/>
      <c r="AG453" s="15"/>
    </row>
    <row r="454" spans="19:34">
      <c r="S454" s="26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5"/>
    </row>
    <row r="455" spans="19:34">
      <c r="S455" s="26"/>
      <c r="T455" s="144"/>
      <c r="U455" s="144"/>
      <c r="V455" s="144"/>
      <c r="W455" s="144"/>
      <c r="X455" s="144"/>
      <c r="Y455" s="144"/>
      <c r="Z455" s="144"/>
      <c r="AA455" s="144"/>
      <c r="AB455" s="144"/>
      <c r="AC455" s="144"/>
      <c r="AD455" s="144"/>
      <c r="AE455" s="144"/>
      <c r="AF455" s="144"/>
      <c r="AG455" s="15"/>
    </row>
    <row r="456" spans="19:34">
      <c r="S456" s="107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8"/>
    </row>
    <row r="457" spans="19:34"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</row>
    <row r="458" spans="19:34">
      <c r="S458" s="191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64"/>
      <c r="AH458" s="64"/>
    </row>
    <row r="459" spans="19:34">
      <c r="S459" s="8"/>
      <c r="T459" s="132"/>
      <c r="U459" s="132"/>
      <c r="V459" s="132"/>
      <c r="W459" s="132"/>
      <c r="X459" s="132"/>
      <c r="Y459" s="132"/>
      <c r="Z459" s="132"/>
      <c r="AA459" s="132"/>
      <c r="AB459" s="193"/>
      <c r="AC459" s="193"/>
      <c r="AD459" s="193"/>
      <c r="AE459" s="193"/>
      <c r="AF459" s="193"/>
      <c r="AG459" s="31"/>
      <c r="AH459" s="64"/>
    </row>
    <row r="460" spans="19:34">
      <c r="S460" s="8"/>
      <c r="T460" s="194"/>
      <c r="U460" s="194"/>
      <c r="V460" s="194"/>
      <c r="W460" s="194"/>
      <c r="X460" s="194"/>
      <c r="Y460" s="194"/>
      <c r="Z460" s="194"/>
      <c r="AA460" s="194"/>
      <c r="AB460" s="195"/>
      <c r="AC460" s="195"/>
      <c r="AD460" s="195"/>
      <c r="AE460" s="195"/>
      <c r="AF460" s="195"/>
      <c r="AG460" s="31"/>
      <c r="AH460" s="64"/>
    </row>
    <row r="461" spans="19:34">
      <c r="S461" s="8"/>
      <c r="T461" s="194"/>
      <c r="U461" s="194"/>
      <c r="V461" s="194"/>
      <c r="W461" s="194"/>
      <c r="X461" s="194"/>
      <c r="Y461" s="194"/>
      <c r="Z461" s="194"/>
      <c r="AA461" s="194"/>
      <c r="AB461" s="195"/>
      <c r="AC461" s="195"/>
      <c r="AD461" s="195"/>
      <c r="AE461" s="195"/>
      <c r="AF461" s="195"/>
      <c r="AG461" s="31"/>
      <c r="AH461" s="64"/>
    </row>
  </sheetData>
  <conditionalFormatting sqref="D22:P34">
    <cfRule type="colorScale" priority="36">
      <colorScale>
        <cfvo type="min"/>
        <cfvo type="max"/>
        <color theme="0"/>
        <color theme="9" tint="0.39997558519241921"/>
      </colorScale>
    </cfRule>
    <cfRule type="top10" dxfId="61" priority="39" rank="1"/>
  </conditionalFormatting>
  <conditionalFormatting sqref="D38:P50">
    <cfRule type="top10" dxfId="60" priority="33" rank="1"/>
    <cfRule type="colorScale" priority="35">
      <colorScale>
        <cfvo type="min"/>
        <cfvo type="max"/>
        <color theme="0"/>
        <color theme="9" tint="0.39997558519241921"/>
      </colorScale>
    </cfRule>
  </conditionalFormatting>
  <conditionalFormatting sqref="D70:P82">
    <cfRule type="top10" dxfId="59" priority="37" rank="1"/>
    <cfRule type="colorScale" priority="38">
      <colorScale>
        <cfvo type="min"/>
        <cfvo type="max"/>
        <color theme="0"/>
        <color theme="9" tint="0.39997558519241921"/>
      </colorScale>
    </cfRule>
  </conditionalFormatting>
  <conditionalFormatting sqref="M5:M9 M11">
    <cfRule type="top10" dxfId="58" priority="32" bottom="1" rank="1"/>
  </conditionalFormatting>
  <conditionalFormatting sqref="Q5:Q11">
    <cfRule type="top10" dxfId="57" priority="31" bottom="1" rank="1"/>
  </conditionalFormatting>
  <conditionalFormatting sqref="D54:P66">
    <cfRule type="colorScale" priority="29">
      <colorScale>
        <cfvo type="min"/>
        <cfvo type="max"/>
        <color theme="0"/>
        <color theme="9" tint="0.39997558519241921"/>
      </colorScale>
    </cfRule>
    <cfRule type="top10" dxfId="56" priority="30" rank="1"/>
  </conditionalFormatting>
  <conditionalFormatting sqref="M10">
    <cfRule type="top10" dxfId="55" priority="28" bottom="1" rank="1"/>
  </conditionalFormatting>
  <conditionalFormatting sqref="P106:P112">
    <cfRule type="top10" dxfId="54" priority="27" bottom="1" rank="1"/>
  </conditionalFormatting>
  <conditionalFormatting sqref="P115:P119 P121">
    <cfRule type="top10" dxfId="53" priority="26" bottom="1" rank="1"/>
  </conditionalFormatting>
  <conditionalFormatting sqref="P120">
    <cfRule type="top10" dxfId="52" priority="25" bottom="1" rank="1"/>
  </conditionalFormatting>
  <conditionalFormatting sqref="D86:P98">
    <cfRule type="top10" dxfId="51" priority="23" rank="1"/>
    <cfRule type="colorScale" priority="24">
      <colorScale>
        <cfvo type="min"/>
        <cfvo type="max"/>
        <color theme="0"/>
        <color theme="9" tint="0.39997558519241921"/>
      </colorScale>
    </cfRule>
  </conditionalFormatting>
  <conditionalFormatting sqref="AI76:AL76 AI63:AU75">
    <cfRule type="top10" dxfId="50" priority="21" rank="1"/>
    <cfRule type="colorScale" priority="22">
      <colorScale>
        <cfvo type="min"/>
        <cfvo type="max"/>
        <color theme="0"/>
        <color theme="9" tint="0.39997558519241921"/>
      </colorScale>
    </cfRule>
  </conditionalFormatting>
  <conditionalFormatting sqref="T3:AF15">
    <cfRule type="colorScale" priority="20">
      <colorScale>
        <cfvo type="min"/>
        <cfvo type="max"/>
        <color theme="0"/>
        <color theme="9" tint="0.39997558519241921"/>
      </colorScale>
    </cfRule>
  </conditionalFormatting>
  <conditionalFormatting sqref="T18:AF30">
    <cfRule type="colorScale" priority="19">
      <colorScale>
        <cfvo type="min"/>
        <cfvo type="max"/>
        <color theme="0"/>
        <color theme="9" tint="0.39997558519241921"/>
      </colorScale>
    </cfRule>
  </conditionalFormatting>
  <conditionalFormatting sqref="T33:AF45">
    <cfRule type="colorScale" priority="18">
      <colorScale>
        <cfvo type="min"/>
        <cfvo type="max"/>
        <color theme="0"/>
        <color theme="9" tint="0.39997558519241921"/>
      </colorScale>
    </cfRule>
  </conditionalFormatting>
  <conditionalFormatting sqref="T63:AF75">
    <cfRule type="colorScale" priority="17">
      <colorScale>
        <cfvo type="min"/>
        <cfvo type="max"/>
        <color theme="0"/>
        <color theme="9" tint="0.39997558519241921"/>
      </colorScale>
    </cfRule>
  </conditionalFormatting>
  <conditionalFormatting sqref="T153:AF165">
    <cfRule type="colorScale" priority="16">
      <colorScale>
        <cfvo type="min"/>
        <cfvo type="max"/>
        <color theme="0"/>
        <color theme="9" tint="0.39997558519241921"/>
      </colorScale>
    </cfRule>
  </conditionalFormatting>
  <conditionalFormatting sqref="T183:AF195">
    <cfRule type="colorScale" priority="15">
      <colorScale>
        <cfvo type="min"/>
        <cfvo type="max"/>
        <color theme="0"/>
        <color theme="9" tint="0.39997558519241921"/>
      </colorScale>
    </cfRule>
  </conditionalFormatting>
  <conditionalFormatting sqref="T198:AF210">
    <cfRule type="colorScale" priority="14">
      <colorScale>
        <cfvo type="min"/>
        <cfvo type="max"/>
        <color theme="0"/>
        <color theme="9" tint="0.39997558519241921"/>
      </colorScale>
    </cfRule>
  </conditionalFormatting>
  <conditionalFormatting sqref="AI78:AU90">
    <cfRule type="top10" dxfId="49" priority="12" rank="1"/>
    <cfRule type="colorScale" priority="13">
      <colorScale>
        <cfvo type="min"/>
        <cfvo type="max"/>
        <color theme="0"/>
        <color theme="9" tint="0.39997558519241921"/>
      </colorScale>
    </cfRule>
  </conditionalFormatting>
  <conditionalFormatting sqref="AI3:AU15">
    <cfRule type="top10" dxfId="48" priority="10" rank="1"/>
    <cfRule type="colorScale" priority="11">
      <colorScale>
        <cfvo type="min"/>
        <cfvo type="max"/>
        <color theme="0"/>
        <color theme="9" tint="0.39997558519241921"/>
      </colorScale>
    </cfRule>
  </conditionalFormatting>
  <conditionalFormatting sqref="AI18:AU30">
    <cfRule type="top10" dxfId="47" priority="8" rank="1"/>
    <cfRule type="colorScale" priority="9">
      <colorScale>
        <cfvo type="min"/>
        <cfvo type="max"/>
        <color theme="0"/>
        <color theme="9" tint="0.39997558519241921"/>
      </colorScale>
    </cfRule>
  </conditionalFormatting>
  <conditionalFormatting sqref="AI33:AU45">
    <cfRule type="top10" dxfId="46" priority="6" rank="1"/>
    <cfRule type="colorScale" priority="7">
      <colorScale>
        <cfvo type="min"/>
        <cfvo type="max"/>
        <color theme="0"/>
        <color theme="9" tint="0.39997558519241921"/>
      </colorScale>
    </cfRule>
  </conditionalFormatting>
  <conditionalFormatting sqref="AY3:BK27">
    <cfRule type="top10" dxfId="45" priority="40" bottom="1" rank="1"/>
    <cfRule type="colorScale" priority="41">
      <colorScale>
        <cfvo type="min"/>
        <cfvo type="max"/>
        <color theme="0"/>
        <color theme="9" tint="0.39997558519241921"/>
      </colorScale>
    </cfRule>
  </conditionalFormatting>
  <conditionalFormatting sqref="BH21">
    <cfRule type="colorScale" priority="4">
      <colorScale>
        <cfvo type="min"/>
        <cfvo type="max"/>
        <color theme="9" tint="-0.499984740745262"/>
        <color theme="0"/>
      </colorScale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D722"/>
  <sheetViews>
    <sheetView topLeftCell="BQ1" workbookViewId="0">
      <selection activeCell="BW3" sqref="BW3"/>
    </sheetView>
  </sheetViews>
  <sheetFormatPr baseColWidth="10" defaultColWidth="10.625" defaultRowHeight="15.75"/>
  <cols>
    <col min="24" max="24" width="18" customWidth="1"/>
    <col min="60" max="60" width="11.125" bestFit="1" customWidth="1"/>
  </cols>
  <sheetData>
    <row r="1" spans="1:88" ht="16.5" thickBot="1">
      <c r="A1" s="11"/>
      <c r="B1" s="12" t="s">
        <v>34</v>
      </c>
      <c r="C1" s="12" t="s">
        <v>35</v>
      </c>
      <c r="D1" s="12" t="s">
        <v>36</v>
      </c>
      <c r="E1" s="13" t="s">
        <v>37</v>
      </c>
      <c r="F1" s="13" t="s">
        <v>38</v>
      </c>
      <c r="G1" s="755" t="s">
        <v>39</v>
      </c>
      <c r="H1" s="757" t="s">
        <v>40</v>
      </c>
      <c r="I1" s="758" t="s">
        <v>41</v>
      </c>
      <c r="J1" s="759" t="s">
        <v>42</v>
      </c>
      <c r="K1" s="760" t="s">
        <v>43</v>
      </c>
      <c r="L1" s="761" t="s">
        <v>44</v>
      </c>
      <c r="M1" s="13" t="s">
        <v>243</v>
      </c>
      <c r="N1" s="199" t="s">
        <v>244</v>
      </c>
      <c r="O1" s="14" t="s">
        <v>245</v>
      </c>
      <c r="P1" s="1" t="s">
        <v>246</v>
      </c>
      <c r="Q1" s="1" t="s">
        <v>247</v>
      </c>
      <c r="W1" s="1" t="s">
        <v>45</v>
      </c>
      <c r="X1" s="17">
        <f ca="1">B2*H2</f>
        <v>60.110831726261281</v>
      </c>
      <c r="Y1" s="26" t="s">
        <v>46</v>
      </c>
      <c r="Z1" s="17">
        <f ca="1">B2*I2</f>
        <v>67.401902959904831</v>
      </c>
      <c r="AA1" s="26" t="s">
        <v>47</v>
      </c>
      <c r="AB1" s="17">
        <f ca="1">B2*J2</f>
        <v>15.878332908823735</v>
      </c>
      <c r="AC1" s="26" t="s">
        <v>48</v>
      </c>
      <c r="AD1" s="17">
        <f ca="1">B2*K2</f>
        <v>18.470713791896998</v>
      </c>
      <c r="AE1" s="26" t="s">
        <v>49</v>
      </c>
      <c r="AF1" s="17">
        <f ca="1">B2*L2</f>
        <v>20.901070869778181</v>
      </c>
      <c r="AG1" s="21" t="s">
        <v>50</v>
      </c>
      <c r="AH1" s="20">
        <v>0</v>
      </c>
      <c r="AI1" s="19" t="s">
        <v>51</v>
      </c>
      <c r="AJ1" s="20">
        <v>0</v>
      </c>
      <c r="AO1" t="s">
        <v>263</v>
      </c>
      <c r="AP1">
        <f ca="1">Sheet8!AZ1</f>
        <v>96.600152421474235</v>
      </c>
      <c r="AQ1" t="s">
        <v>264</v>
      </c>
      <c r="AR1" s="23">
        <f ca="1">Sheet8!BB1</f>
        <v>11.374071379543594</v>
      </c>
      <c r="BJ1" s="515" t="s">
        <v>307</v>
      </c>
      <c r="BK1" s="516" t="s">
        <v>40</v>
      </c>
      <c r="BL1" s="516" t="s">
        <v>41</v>
      </c>
      <c r="BM1" s="516" t="s">
        <v>42</v>
      </c>
      <c r="BN1" s="517" t="s">
        <v>43</v>
      </c>
      <c r="BO1" s="518" t="s">
        <v>44</v>
      </c>
      <c r="BP1" s="13" t="s">
        <v>243</v>
      </c>
      <c r="BQ1" s="199" t="s">
        <v>244</v>
      </c>
      <c r="BR1" s="14" t="s">
        <v>245</v>
      </c>
      <c r="BS1" s="1" t="s">
        <v>246</v>
      </c>
      <c r="BT1" s="1" t="s">
        <v>247</v>
      </c>
      <c r="BV1" s="1" t="s">
        <v>45</v>
      </c>
      <c r="BW1" s="17">
        <f ca="1">B2*BK2</f>
        <v>60.758926947029593</v>
      </c>
      <c r="BX1" s="26" t="s">
        <v>46</v>
      </c>
      <c r="BY1" s="17">
        <f ca="1">B2*BL2</f>
        <v>81.011902596039462</v>
      </c>
      <c r="BZ1" s="26" t="s">
        <v>47</v>
      </c>
      <c r="CA1" s="17">
        <f ca="1">B2*BM2</f>
        <v>20.252975649009866</v>
      </c>
      <c r="CB1" s="26" t="s">
        <v>48</v>
      </c>
      <c r="CC1" s="17">
        <f ca="1">B2*BN2</f>
        <v>20.252975649009866</v>
      </c>
      <c r="CD1" s="26" t="s">
        <v>49</v>
      </c>
      <c r="CE1" s="17">
        <f ca="1">B2*BO2</f>
        <v>20.252975649009866</v>
      </c>
      <c r="CF1" s="21"/>
      <c r="CG1" s="20"/>
      <c r="CH1" s="19"/>
      <c r="CI1" s="20"/>
    </row>
    <row r="2" spans="1:88" ht="16.5" thickBot="1">
      <c r="A2" s="313" t="str">
        <f ca="1">Sheet1!B9</f>
        <v>AS4/H3501</v>
      </c>
      <c r="B2" s="313">
        <f ca="1">Sheet1!C9</f>
        <v>162.02380519207892</v>
      </c>
      <c r="C2" s="313">
        <f ca="1">Sheet1!D9</f>
        <v>1447</v>
      </c>
      <c r="D2" s="313">
        <f ca="1">Sheet1!E9</f>
        <v>1447</v>
      </c>
      <c r="E2" s="377">
        <f ca="1">B2*0.88</f>
        <v>142.58094856902946</v>
      </c>
      <c r="F2" s="8">
        <f ca="1">C2/E2</f>
        <v>10.148620937947022</v>
      </c>
      <c r="G2" s="756">
        <f ca="1">D2/E2</f>
        <v>10.148620937947022</v>
      </c>
      <c r="H2" s="762">
        <v>0.371</v>
      </c>
      <c r="I2" s="763">
        <v>0.41599999999999998</v>
      </c>
      <c r="J2" s="763">
        <v>9.8000000000000004E-2</v>
      </c>
      <c r="K2" s="763">
        <v>0.114</v>
      </c>
      <c r="L2" s="764">
        <v>0.129</v>
      </c>
      <c r="M2" s="1" t="s">
        <v>243</v>
      </c>
      <c r="N2" s="201">
        <v>0</v>
      </c>
      <c r="O2" s="201">
        <v>7.5</v>
      </c>
      <c r="P2" s="201">
        <v>0</v>
      </c>
      <c r="Q2" s="201">
        <v>7.5</v>
      </c>
      <c r="W2" s="24" t="s">
        <v>295</v>
      </c>
      <c r="X2" s="26">
        <f>P2</f>
        <v>0</v>
      </c>
      <c r="Y2" s="26">
        <f t="shared" ref="Y2:AJ2" si="0">X2+$Q$2</f>
        <v>7.5</v>
      </c>
      <c r="Z2" s="26">
        <f t="shared" si="0"/>
        <v>15</v>
      </c>
      <c r="AA2" s="26">
        <f t="shared" si="0"/>
        <v>22.5</v>
      </c>
      <c r="AB2" s="26">
        <f t="shared" si="0"/>
        <v>30</v>
      </c>
      <c r="AC2" s="26">
        <f t="shared" si="0"/>
        <v>37.5</v>
      </c>
      <c r="AD2" s="26">
        <f t="shared" si="0"/>
        <v>45</v>
      </c>
      <c r="AE2" s="26">
        <f t="shared" si="0"/>
        <v>52.5</v>
      </c>
      <c r="AF2" s="26">
        <f t="shared" si="0"/>
        <v>60</v>
      </c>
      <c r="AG2" s="26">
        <f t="shared" si="0"/>
        <v>67.5</v>
      </c>
      <c r="AH2" s="26">
        <f t="shared" si="0"/>
        <v>75</v>
      </c>
      <c r="AI2" s="26">
        <f t="shared" si="0"/>
        <v>82.5</v>
      </c>
      <c r="AJ2" s="26">
        <f t="shared" si="0"/>
        <v>90</v>
      </c>
      <c r="AK2" s="271" t="e">
        <f>INDEX(X3:AJ15,#REF!,#REF!)</f>
        <v>#REF!</v>
      </c>
      <c r="AN2" s="24" t="s">
        <v>262</v>
      </c>
      <c r="AO2" s="80">
        <f t="shared" ref="AO2:BA2" si="1">X2</f>
        <v>0</v>
      </c>
      <c r="AP2" s="80">
        <f t="shared" si="1"/>
        <v>7.5</v>
      </c>
      <c r="AQ2" s="80">
        <f t="shared" si="1"/>
        <v>15</v>
      </c>
      <c r="AR2" s="80">
        <f t="shared" si="1"/>
        <v>22.5</v>
      </c>
      <c r="AS2" s="80">
        <f t="shared" si="1"/>
        <v>30</v>
      </c>
      <c r="AT2" s="80">
        <f t="shared" si="1"/>
        <v>37.5</v>
      </c>
      <c r="AU2" s="80">
        <f t="shared" si="1"/>
        <v>45</v>
      </c>
      <c r="AV2" s="80">
        <f t="shared" si="1"/>
        <v>52.5</v>
      </c>
      <c r="AW2" s="80">
        <f t="shared" si="1"/>
        <v>60</v>
      </c>
      <c r="AX2" s="80">
        <f t="shared" si="1"/>
        <v>67.5</v>
      </c>
      <c r="AY2" s="80">
        <f t="shared" si="1"/>
        <v>75</v>
      </c>
      <c r="AZ2" s="80">
        <f t="shared" si="1"/>
        <v>82.5</v>
      </c>
      <c r="BA2" s="80">
        <f t="shared" si="1"/>
        <v>90</v>
      </c>
      <c r="BB2" s="271" t="e">
        <f>INDEX(AQ3:BA25,#REF!,#REF!)</f>
        <v>#REF!</v>
      </c>
      <c r="BC2" t="s">
        <v>270</v>
      </c>
      <c r="BD2" t="s">
        <v>268</v>
      </c>
      <c r="BE2" s="110" t="s">
        <v>269</v>
      </c>
      <c r="BF2" s="411">
        <f ca="1">MIN(BB3:BB15)</f>
        <v>98.516987596052502</v>
      </c>
      <c r="BG2" s="667"/>
      <c r="BJ2" s="519"/>
      <c r="BK2" s="520">
        <v>0.375</v>
      </c>
      <c r="BL2" s="520">
        <v>0.5</v>
      </c>
      <c r="BM2" s="520">
        <v>0.125</v>
      </c>
      <c r="BN2" s="520">
        <v>0.125</v>
      </c>
      <c r="BO2" s="521">
        <v>0.125</v>
      </c>
      <c r="BP2" s="1" t="s">
        <v>243</v>
      </c>
      <c r="BQ2" s="201">
        <f>N2</f>
        <v>0</v>
      </c>
      <c r="BR2" s="201">
        <f>O2</f>
        <v>7.5</v>
      </c>
      <c r="BS2" s="201">
        <f>P2</f>
        <v>0</v>
      </c>
      <c r="BT2" s="201">
        <f>Q2</f>
        <v>7.5</v>
      </c>
      <c r="BU2" s="64"/>
      <c r="BV2" s="67" t="s">
        <v>301</v>
      </c>
      <c r="BW2" s="26">
        <f>BS2</f>
        <v>0</v>
      </c>
      <c r="BX2" s="26">
        <f t="shared" ref="BX2:CI2" si="2">BW2+$BT$2</f>
        <v>7.5</v>
      </c>
      <c r="BY2" s="26">
        <f t="shared" si="2"/>
        <v>15</v>
      </c>
      <c r="BZ2" s="26">
        <f t="shared" si="2"/>
        <v>22.5</v>
      </c>
      <c r="CA2" s="26">
        <f t="shared" si="2"/>
        <v>30</v>
      </c>
      <c r="CB2" s="26">
        <f t="shared" si="2"/>
        <v>37.5</v>
      </c>
      <c r="CC2" s="26">
        <f t="shared" si="2"/>
        <v>45</v>
      </c>
      <c r="CD2" s="26">
        <f t="shared" si="2"/>
        <v>52.5</v>
      </c>
      <c r="CE2" s="26">
        <f t="shared" si="2"/>
        <v>60</v>
      </c>
      <c r="CF2" s="26">
        <f t="shared" si="2"/>
        <v>67.5</v>
      </c>
      <c r="CG2" s="26">
        <f t="shared" si="2"/>
        <v>75</v>
      </c>
      <c r="CH2" s="26">
        <f t="shared" si="2"/>
        <v>82.5</v>
      </c>
      <c r="CI2" s="26">
        <f t="shared" si="2"/>
        <v>90</v>
      </c>
      <c r="CJ2" s="271"/>
    </row>
    <row r="3" spans="1:88" ht="18.75">
      <c r="A3" s="379" t="s">
        <v>259</v>
      </c>
      <c r="B3" s="378"/>
      <c r="C3" s="378"/>
      <c r="D3" s="378"/>
      <c r="E3" s="486" t="s">
        <v>168</v>
      </c>
      <c r="F3" s="31"/>
      <c r="G3" s="31"/>
      <c r="H3" s="867">
        <v>0.375</v>
      </c>
      <c r="I3" s="867">
        <v>0.5</v>
      </c>
      <c r="J3" s="867">
        <v>0.125</v>
      </c>
      <c r="K3" s="867">
        <v>0.125</v>
      </c>
      <c r="L3" s="867">
        <v>0.125</v>
      </c>
      <c r="M3" s="37"/>
      <c r="O3" s="36"/>
      <c r="W3" s="61">
        <f>N2</f>
        <v>0</v>
      </c>
      <c r="X3" s="442">
        <f t="shared" ref="X3:AJ15" ca="1" si="3">($X$1+$Z$1*(COS(2*X$2/57.3)+COS(2*$W3/57.3))/2+$AB$1*(COS(4*X$2/57.3)+COS(4*$W3/57.3))/2)</f>
        <v>143.39106759498983</v>
      </c>
      <c r="Y3" s="39">
        <f t="shared" ca="1" si="3"/>
        <v>141.17941017621939</v>
      </c>
      <c r="Z3" s="39">
        <f t="shared" ca="1" si="3"/>
        <v>134.90759315103776</v>
      </c>
      <c r="AA3" s="39">
        <f t="shared" ca="1" si="3"/>
        <v>125.58341805229973</v>
      </c>
      <c r="AB3" s="39">
        <f t="shared" ca="1" si="3"/>
        <v>114.63515399595472</v>
      </c>
      <c r="AC3" s="39">
        <f t="shared" ca="1" si="3"/>
        <v>103.60178202776616</v>
      </c>
      <c r="AD3" s="39">
        <f t="shared" ca="1" si="3"/>
        <v>93.815682569052697</v>
      </c>
      <c r="AE3" s="39">
        <f t="shared" ca="1" si="3"/>
        <v>86.156304438650579</v>
      </c>
      <c r="AF3" s="39">
        <f t="shared" ca="1" si="3"/>
        <v>80.933272133874979</v>
      </c>
      <c r="AG3" s="39">
        <f t="shared" ca="1" si="3"/>
        <v>77.92215871955085</v>
      </c>
      <c r="AH3" s="39">
        <f t="shared" ca="1" si="3"/>
        <v>76.535250688901201</v>
      </c>
      <c r="AI3" s="39">
        <f t="shared" ca="1" si="3"/>
        <v>76.074016348639276</v>
      </c>
      <c r="AJ3" s="39">
        <f t="shared" ca="1" si="3"/>
        <v>75.989164687138015</v>
      </c>
      <c r="AN3" s="80">
        <f t="shared" ref="AN3:AN15" si="4">W3</f>
        <v>0</v>
      </c>
      <c r="AO3" s="31">
        <f t="shared" ref="AO3:BA15" ca="1" si="5">(X3-$AP$1)^2+(X18-$AR$1)^2</f>
        <v>2229.7291789692199</v>
      </c>
      <c r="AP3" s="31">
        <f t="shared" ca="1" si="5"/>
        <v>2015.2714726144213</v>
      </c>
      <c r="AQ3" s="31">
        <f t="shared" ca="1" si="5"/>
        <v>1473.1352756514568</v>
      </c>
      <c r="AR3" s="31">
        <f t="shared" ca="1" si="5"/>
        <v>842.54798421285125</v>
      </c>
      <c r="AS3" s="31">
        <f t="shared" ca="1" si="5"/>
        <v>356.13436896529464</v>
      </c>
      <c r="AT3" s="31">
        <f t="shared" ca="1" si="5"/>
        <v>120.63820068642544</v>
      </c>
      <c r="AU3" s="31">
        <f t="shared" ca="1" si="5"/>
        <v>98.516987596052502</v>
      </c>
      <c r="AV3" s="31">
        <f t="shared" ca="1" si="5"/>
        <v>180.72043876069023</v>
      </c>
      <c r="AW3" s="31">
        <f t="shared" ca="1" si="5"/>
        <v>276.35959375917963</v>
      </c>
      <c r="AX3" s="31">
        <f t="shared" ca="1" si="5"/>
        <v>351.39742109475662</v>
      </c>
      <c r="AY3" s="31">
        <f t="shared" ca="1" si="5"/>
        <v>408.2603901222364</v>
      </c>
      <c r="AZ3" s="31">
        <f t="shared" ca="1" si="5"/>
        <v>449.26408104196378</v>
      </c>
      <c r="BA3" s="31">
        <f t="shared" ca="1" si="5"/>
        <v>465.15224077925342</v>
      </c>
      <c r="BB3" s="15">
        <f t="shared" ref="BB3:BB15" ca="1" si="6">MIN(AO3:BA3)</f>
        <v>98.516987596052502</v>
      </c>
      <c r="BC3" s="410">
        <f t="shared" ref="BC3:BC15" ca="1" si="7">MATCH(BB3,AO3:BA3,0)</f>
        <v>7</v>
      </c>
      <c r="BE3" s="115"/>
      <c r="BF3" s="663" t="s">
        <v>135</v>
      </c>
      <c r="BG3" s="665">
        <f ca="1">MATCH(BF2,BB3:BB15,0)</f>
        <v>1</v>
      </c>
      <c r="BH3" s="21">
        <f ca="1">AN3+O2*(BG3-1)</f>
        <v>0</v>
      </c>
      <c r="BK3" s="514"/>
      <c r="BL3" s="482"/>
      <c r="BM3" s="514"/>
      <c r="BN3" s="482"/>
      <c r="BO3" s="483"/>
      <c r="BP3" s="512"/>
      <c r="BQ3" s="162"/>
      <c r="BR3" s="513"/>
      <c r="BS3" s="162"/>
      <c r="BT3" s="162"/>
      <c r="BU3" s="162"/>
      <c r="BV3" s="61">
        <f>BQ2</f>
        <v>0</v>
      </c>
      <c r="BW3" s="39">
        <f t="shared" ref="BW3:CI15" ca="1" si="8">($BW$1+$BY$1*(COS(2*BW$2/57.3)+COS(2*$BV3/57.3))/2+$CA$1*(COS(4*BW$2/57.3)+COS(4*$BV3/57.3))/2)</f>
        <v>162.02380519207892</v>
      </c>
      <c r="BX3" s="39">
        <f t="shared" ca="1" si="8"/>
        <v>159.28730366832917</v>
      </c>
      <c r="BY3" s="39">
        <f t="shared" ca="1" si="8"/>
        <v>151.53525028392247</v>
      </c>
      <c r="BZ3" s="39">
        <f t="shared" ca="1" si="8"/>
        <v>140.03622740299022</v>
      </c>
      <c r="CA3" s="39">
        <f t="shared" ca="1" si="8"/>
        <v>126.58515641593247</v>
      </c>
      <c r="CB3" s="39">
        <f t="shared" ca="1" si="8"/>
        <v>113.11003078807748</v>
      </c>
      <c r="CC3" s="39">
        <f t="shared" ca="1" si="8"/>
        <v>101.26956499487171</v>
      </c>
      <c r="CD3" s="39">
        <f t="shared" ca="1" si="8"/>
        <v>92.141773507920433</v>
      </c>
      <c r="CE3" s="39">
        <f t="shared" ca="1" si="8"/>
        <v>86.077852730038103</v>
      </c>
      <c r="CF3" s="39">
        <f t="shared" ca="1" si="8"/>
        <v>82.750789561975679</v>
      </c>
      <c r="CG3" s="39">
        <f t="shared" ca="1" si="8"/>
        <v>81.37595065321851</v>
      </c>
      <c r="CH3" s="39">
        <f t="shared" ca="1" si="8"/>
        <v>81.035493162761355</v>
      </c>
      <c r="CI3" s="39">
        <f t="shared" ca="1" si="8"/>
        <v>81.011902596039477</v>
      </c>
    </row>
    <row r="4" spans="1:88" ht="16.5" thickBot="1">
      <c r="A4" s="223"/>
      <c r="B4" s="315"/>
      <c r="C4" s="316"/>
      <c r="D4" s="314"/>
      <c r="E4" s="487">
        <f>Sheet1!E78</f>
        <v>11</v>
      </c>
      <c r="F4" s="479"/>
      <c r="G4" s="128"/>
      <c r="H4" s="480"/>
      <c r="I4" s="128"/>
      <c r="J4" s="481"/>
      <c r="K4" s="482"/>
      <c r="L4" s="483"/>
      <c r="M4" s="236"/>
      <c r="N4" s="484"/>
      <c r="O4" s="484"/>
      <c r="P4" s="484"/>
      <c r="Q4" s="485"/>
      <c r="R4" s="210"/>
      <c r="S4" s="210"/>
      <c r="T4" s="210"/>
      <c r="U4" s="210"/>
      <c r="V4" s="210"/>
      <c r="W4" s="21">
        <f t="shared" ref="W4:W15" si="9">W3+$O$2</f>
        <v>7.5</v>
      </c>
      <c r="X4" s="442">
        <f t="shared" ca="1" si="3"/>
        <v>141.17941017621939</v>
      </c>
      <c r="Y4" s="39">
        <f t="shared" ca="1" si="3"/>
        <v>138.96775275744898</v>
      </c>
      <c r="Z4" s="39">
        <f t="shared" ca="1" si="3"/>
        <v>132.69593573226732</v>
      </c>
      <c r="AA4" s="39">
        <f t="shared" ca="1" si="3"/>
        <v>123.37176063352928</v>
      </c>
      <c r="AB4" s="39">
        <f t="shared" ca="1" si="3"/>
        <v>112.42349657718427</v>
      </c>
      <c r="AC4" s="39">
        <f t="shared" ca="1" si="3"/>
        <v>101.39012460899573</v>
      </c>
      <c r="AD4" s="39">
        <f t="shared" ca="1" si="3"/>
        <v>91.60402515028224</v>
      </c>
      <c r="AE4" s="39">
        <f t="shared" ca="1" si="3"/>
        <v>83.944647019880136</v>
      </c>
      <c r="AF4" s="39">
        <f t="shared" ca="1" si="3"/>
        <v>78.721614715104536</v>
      </c>
      <c r="AG4" s="39">
        <f t="shared" ca="1" si="3"/>
        <v>75.710501300780422</v>
      </c>
      <c r="AH4" s="39">
        <f t="shared" ca="1" si="3"/>
        <v>74.323593270130758</v>
      </c>
      <c r="AI4" s="39">
        <f t="shared" ca="1" si="3"/>
        <v>73.862358929868833</v>
      </c>
      <c r="AJ4" s="39">
        <f t="shared" ca="1" si="3"/>
        <v>73.777507268367572</v>
      </c>
      <c r="AK4" s="39">
        <f t="shared" ref="AK4:AK9" ca="1" si="10">$X$1+$Z$1*(COS(2*AJ$2/57.3)+COS(2*$X4/57.3))/2+$AB$1*(COS(4*AJ$2/57.3)+COS(4*$X4/57.3))/2</f>
        <v>34.336039323791653</v>
      </c>
      <c r="AN4" s="80">
        <f t="shared" si="4"/>
        <v>7.5</v>
      </c>
      <c r="AO4" s="31">
        <f t="shared" ca="1" si="5"/>
        <v>2015.2714726144213</v>
      </c>
      <c r="AP4" s="31">
        <f t="shared" ca="1" si="5"/>
        <v>1812.8586603271926</v>
      </c>
      <c r="AQ4" s="31">
        <f t="shared" ca="1" si="5"/>
        <v>1304.6447718948004</v>
      </c>
      <c r="AR4" s="31">
        <f t="shared" ca="1" si="5"/>
        <v>723.74366892953822</v>
      </c>
      <c r="AS4" s="31">
        <f t="shared" ca="1" si="5"/>
        <v>294.20062236767063</v>
      </c>
      <c r="AT4" s="31">
        <f t="shared" ca="1" si="5"/>
        <v>113.69004930246562</v>
      </c>
      <c r="AU4" s="31">
        <f t="shared" ca="1" si="5"/>
        <v>137.1198256935553</v>
      </c>
      <c r="AV4" s="31">
        <f t="shared" ca="1" si="5"/>
        <v>250.94303447081666</v>
      </c>
      <c r="AW4" s="31">
        <f t="shared" ca="1" si="5"/>
        <v>363.50664892005875</v>
      </c>
      <c r="AX4" s="31">
        <f t="shared" ca="1" si="5"/>
        <v>443.42167636818743</v>
      </c>
      <c r="AY4" s="31">
        <f t="shared" ca="1" si="5"/>
        <v>497.97590344940198</v>
      </c>
      <c r="AZ4" s="31">
        <f t="shared" ca="1" si="5"/>
        <v>534.83683206839248</v>
      </c>
      <c r="BA4" s="31">
        <f t="shared" ca="1" si="5"/>
        <v>548.83437344360823</v>
      </c>
      <c r="BB4" s="15">
        <f t="shared" ca="1" si="6"/>
        <v>113.69004930246562</v>
      </c>
      <c r="BC4" s="410">
        <f t="shared" ca="1" si="7"/>
        <v>6</v>
      </c>
      <c r="BE4" s="120"/>
      <c r="BF4" s="121" t="s">
        <v>271</v>
      </c>
      <c r="BG4" s="664">
        <f ca="1">INDEX(BC3:BC15,BG3)</f>
        <v>7</v>
      </c>
      <c r="BH4" s="21">
        <f ca="1">AO2+Q2*(BG4-1)</f>
        <v>45</v>
      </c>
      <c r="BK4" s="480"/>
      <c r="BL4" s="128"/>
      <c r="BM4" s="481"/>
      <c r="BN4" s="482"/>
      <c r="BO4" s="483"/>
      <c r="BP4" s="236"/>
      <c r="BQ4" s="484"/>
      <c r="BR4" s="484"/>
      <c r="BS4" s="484"/>
      <c r="BT4" s="485"/>
      <c r="BU4" s="210"/>
      <c r="BV4" s="21">
        <f t="shared" ref="BV4:BV15" si="11">BV3+$BR$2</f>
        <v>7.5</v>
      </c>
      <c r="BW4" s="39">
        <f t="shared" ca="1" si="8"/>
        <v>159.28730366832917</v>
      </c>
      <c r="BX4" s="39">
        <f t="shared" ca="1" si="8"/>
        <v>156.55080214457939</v>
      </c>
      <c r="BY4" s="39">
        <f t="shared" ca="1" si="8"/>
        <v>148.79874876017269</v>
      </c>
      <c r="BZ4" s="39">
        <f t="shared" ca="1" si="8"/>
        <v>137.29972587924047</v>
      </c>
      <c r="CA4" s="39">
        <f t="shared" ca="1" si="8"/>
        <v>123.84865489218272</v>
      </c>
      <c r="CB4" s="39">
        <f t="shared" ca="1" si="8"/>
        <v>110.37352926432773</v>
      </c>
      <c r="CC4" s="39">
        <f t="shared" ca="1" si="8"/>
        <v>98.533063471121949</v>
      </c>
      <c r="CD4" s="39">
        <f t="shared" ca="1" si="8"/>
        <v>89.405271984170668</v>
      </c>
      <c r="CE4" s="39">
        <f t="shared" ca="1" si="8"/>
        <v>83.341351206288351</v>
      </c>
      <c r="CF4" s="39">
        <f t="shared" ca="1" si="8"/>
        <v>80.014288038225928</v>
      </c>
      <c r="CG4" s="39">
        <f t="shared" ca="1" si="8"/>
        <v>78.639449129468758</v>
      </c>
      <c r="CH4" s="39">
        <f t="shared" ca="1" si="8"/>
        <v>78.298991639011604</v>
      </c>
      <c r="CI4" s="39">
        <f t="shared" ca="1" si="8"/>
        <v>78.275401072289711</v>
      </c>
      <c r="CJ4" s="39"/>
    </row>
    <row r="5" spans="1:88">
      <c r="A5" s="369"/>
      <c r="B5" s="76"/>
      <c r="C5" s="381" t="s">
        <v>260</v>
      </c>
      <c r="D5" s="384"/>
      <c r="E5" s="383"/>
      <c r="F5" s="241"/>
      <c r="G5" s="58"/>
      <c r="H5" s="58"/>
      <c r="I5" s="58"/>
      <c r="J5" s="481"/>
      <c r="K5" s="482"/>
      <c r="L5" s="483"/>
      <c r="M5" s="238"/>
      <c r="N5" s="239"/>
      <c r="O5" s="239"/>
      <c r="P5" s="239"/>
      <c r="Q5" s="238"/>
      <c r="R5" s="58"/>
      <c r="S5" s="58"/>
      <c r="T5" s="58"/>
      <c r="U5" s="58"/>
      <c r="V5" s="58"/>
      <c r="W5" s="21">
        <f t="shared" si="9"/>
        <v>15</v>
      </c>
      <c r="X5" s="442">
        <f t="shared" ca="1" si="3"/>
        <v>134.90759315103776</v>
      </c>
      <c r="Y5" s="39">
        <f t="shared" ca="1" si="3"/>
        <v>132.69593573226732</v>
      </c>
      <c r="Z5" s="39">
        <f t="shared" ca="1" si="3"/>
        <v>126.42411870708565</v>
      </c>
      <c r="AA5" s="39">
        <f t="shared" ca="1" si="3"/>
        <v>117.09994360834763</v>
      </c>
      <c r="AB5" s="39">
        <f t="shared" ca="1" si="3"/>
        <v>106.15167955200262</v>
      </c>
      <c r="AC5" s="39">
        <f t="shared" ca="1" si="3"/>
        <v>95.118307583814087</v>
      </c>
      <c r="AD5" s="39">
        <f t="shared" ca="1" si="3"/>
        <v>85.332208125100593</v>
      </c>
      <c r="AE5" s="39">
        <f t="shared" ca="1" si="3"/>
        <v>77.672829994698489</v>
      </c>
      <c r="AF5" s="39">
        <f t="shared" ca="1" si="3"/>
        <v>72.449797689922889</v>
      </c>
      <c r="AG5" s="39">
        <f t="shared" ca="1" si="3"/>
        <v>69.438684275598774</v>
      </c>
      <c r="AH5" s="39">
        <f t="shared" ca="1" si="3"/>
        <v>68.051776244949096</v>
      </c>
      <c r="AI5" s="39">
        <f t="shared" ca="1" si="3"/>
        <v>67.590541904687186</v>
      </c>
      <c r="AJ5" s="39">
        <f t="shared" ca="1" si="3"/>
        <v>67.505690243185924</v>
      </c>
      <c r="AK5" s="39">
        <f t="shared" ca="1" si="10"/>
        <v>26.289687714011247</v>
      </c>
      <c r="AN5" s="80">
        <f t="shared" si="4"/>
        <v>15</v>
      </c>
      <c r="AO5" s="31">
        <f t="shared" ca="1" si="5"/>
        <v>1473.1352756514568</v>
      </c>
      <c r="AP5" s="31">
        <f t="shared" ca="1" si="5"/>
        <v>1304.6447718948004</v>
      </c>
      <c r="AQ5" s="31">
        <f t="shared" ca="1" si="5"/>
        <v>891.98681168470182</v>
      </c>
      <c r="AR5" s="31">
        <f t="shared" ca="1" si="5"/>
        <v>451.11021245547749</v>
      </c>
      <c r="AS5" s="31">
        <f t="shared" ca="1" si="5"/>
        <v>181.96507723302472</v>
      </c>
      <c r="AT5" s="31">
        <f t="shared" ca="1" si="5"/>
        <v>156.7415421410075</v>
      </c>
      <c r="AU5" s="31">
        <f t="shared" ca="1" si="5"/>
        <v>309.10999342748948</v>
      </c>
      <c r="AV5" s="31">
        <f t="shared" ca="1" si="5"/>
        <v>512.83488891211834</v>
      </c>
      <c r="AW5" s="31">
        <f t="shared" ca="1" si="5"/>
        <v>674.03366653730836</v>
      </c>
      <c r="AX5" s="31">
        <f t="shared" ca="1" si="5"/>
        <v>768.65496655185302</v>
      </c>
      <c r="AY5" s="31">
        <f t="shared" ca="1" si="5"/>
        <v>817.53773808235781</v>
      </c>
      <c r="AZ5" s="31">
        <f t="shared" ca="1" si="5"/>
        <v>843.29185768352772</v>
      </c>
      <c r="BA5" s="31">
        <f t="shared" ca="1" si="5"/>
        <v>852.16298579546003</v>
      </c>
      <c r="BB5" s="15">
        <f t="shared" ca="1" si="6"/>
        <v>156.7415421410075</v>
      </c>
      <c r="BC5" s="410">
        <f t="shared" ca="1" si="7"/>
        <v>6</v>
      </c>
      <c r="BG5" t="s">
        <v>282</v>
      </c>
      <c r="BH5" t="s">
        <v>285</v>
      </c>
      <c r="BK5" s="58"/>
      <c r="BL5" s="58"/>
      <c r="BM5" s="481"/>
      <c r="BN5" s="482"/>
      <c r="BO5" s="483"/>
      <c r="BP5" s="238"/>
      <c r="BQ5" s="239"/>
      <c r="BR5" s="239"/>
      <c r="BS5" s="239"/>
      <c r="BT5" s="238"/>
      <c r="BU5" s="58"/>
      <c r="BV5" s="21">
        <f t="shared" si="11"/>
        <v>15</v>
      </c>
      <c r="BW5" s="39">
        <f t="shared" ca="1" si="8"/>
        <v>151.53525028392247</v>
      </c>
      <c r="BX5" s="39">
        <f t="shared" ca="1" si="8"/>
        <v>148.79874876017269</v>
      </c>
      <c r="BY5" s="39">
        <f t="shared" ca="1" si="8"/>
        <v>141.04669537576598</v>
      </c>
      <c r="BZ5" s="39">
        <f t="shared" ca="1" si="8"/>
        <v>129.54767249483376</v>
      </c>
      <c r="CA5" s="39">
        <f t="shared" ca="1" si="8"/>
        <v>116.09660150777601</v>
      </c>
      <c r="CB5" s="39">
        <f t="shared" ca="1" si="8"/>
        <v>102.62147587992102</v>
      </c>
      <c r="CC5" s="39">
        <f t="shared" ca="1" si="8"/>
        <v>90.78101008671527</v>
      </c>
      <c r="CD5" s="39">
        <f t="shared" ca="1" si="8"/>
        <v>81.653218599763989</v>
      </c>
      <c r="CE5" s="39">
        <f t="shared" ca="1" si="8"/>
        <v>75.589297821881644</v>
      </c>
      <c r="CF5" s="39">
        <f t="shared" ca="1" si="8"/>
        <v>72.262234653819235</v>
      </c>
      <c r="CG5" s="39">
        <f t="shared" ca="1" si="8"/>
        <v>70.887395745062065</v>
      </c>
      <c r="CH5" s="39">
        <f t="shared" ca="1" si="8"/>
        <v>70.546938254604896</v>
      </c>
      <c r="CI5" s="39">
        <f t="shared" ca="1" si="8"/>
        <v>70.523347687883017</v>
      </c>
      <c r="CJ5" s="39"/>
    </row>
    <row r="6" spans="1:88">
      <c r="B6" s="76"/>
      <c r="C6" s="188"/>
      <c r="D6" s="188"/>
      <c r="E6" s="50"/>
      <c r="F6" s="241"/>
      <c r="G6" s="58"/>
      <c r="H6" s="58"/>
      <c r="I6" s="58"/>
      <c r="J6" s="481"/>
      <c r="K6" s="482"/>
      <c r="L6" s="483"/>
      <c r="M6" s="238"/>
      <c r="N6" s="239"/>
      <c r="O6" s="239"/>
      <c r="P6" s="239"/>
      <c r="Q6" s="238"/>
      <c r="R6" s="58"/>
      <c r="S6" s="58"/>
      <c r="T6" s="58"/>
      <c r="U6" s="58"/>
      <c r="V6" s="58"/>
      <c r="W6" s="21">
        <f t="shared" si="9"/>
        <v>22.5</v>
      </c>
      <c r="X6" s="442">
        <f t="shared" ca="1" si="3"/>
        <v>125.58341805229973</v>
      </c>
      <c r="Y6" s="39">
        <f t="shared" ca="1" si="3"/>
        <v>123.37176063352928</v>
      </c>
      <c r="Z6" s="39">
        <f t="shared" ca="1" si="3"/>
        <v>117.09994360834763</v>
      </c>
      <c r="AA6" s="39">
        <f t="shared" ca="1" si="3"/>
        <v>107.77576850960961</v>
      </c>
      <c r="AB6" s="39">
        <f t="shared" ca="1" si="3"/>
        <v>96.827504453264595</v>
      </c>
      <c r="AC6" s="39">
        <f t="shared" ca="1" si="3"/>
        <v>85.794132485076062</v>
      </c>
      <c r="AD6" s="39">
        <f t="shared" ca="1" si="3"/>
        <v>76.008033026362568</v>
      </c>
      <c r="AE6" s="39">
        <f t="shared" ca="1" si="3"/>
        <v>68.348654895960465</v>
      </c>
      <c r="AF6" s="39">
        <f t="shared" ca="1" si="3"/>
        <v>63.125622591184857</v>
      </c>
      <c r="AG6" s="39">
        <f t="shared" ca="1" si="3"/>
        <v>60.114509176860736</v>
      </c>
      <c r="AH6" s="39">
        <f t="shared" ca="1" si="3"/>
        <v>58.727601146211079</v>
      </c>
      <c r="AI6" s="39">
        <f t="shared" ca="1" si="3"/>
        <v>58.266366805949154</v>
      </c>
      <c r="AJ6" s="39">
        <f t="shared" ca="1" si="3"/>
        <v>58.1815151444479</v>
      </c>
      <c r="AK6" s="39">
        <f t="shared" ca="1" si="10"/>
        <v>17.178250221569126</v>
      </c>
      <c r="AN6" s="80">
        <f t="shared" si="4"/>
        <v>22.5</v>
      </c>
      <c r="AO6" s="31">
        <f t="shared" ca="1" si="5"/>
        <v>842.54798421285125</v>
      </c>
      <c r="AP6" s="31">
        <f t="shared" ca="1" si="5"/>
        <v>723.74366892953822</v>
      </c>
      <c r="AQ6" s="31">
        <f t="shared" ca="1" si="5"/>
        <v>451.11021245547749</v>
      </c>
      <c r="AR6" s="31">
        <f t="shared" ca="1" si="5"/>
        <v>215.62311351629205</v>
      </c>
      <c r="AS6" s="31">
        <f t="shared" ca="1" si="5"/>
        <v>182.15601176970947</v>
      </c>
      <c r="AT6" s="31">
        <f t="shared" ca="1" si="5"/>
        <v>385.75746175552911</v>
      </c>
      <c r="AU6" s="31">
        <f t="shared" ca="1" si="5"/>
        <v>729.07024032028858</v>
      </c>
      <c r="AV6" s="31">
        <f t="shared" ca="1" si="5"/>
        <v>1067.1947666099145</v>
      </c>
      <c r="AW6" s="31">
        <f t="shared" ca="1" si="5"/>
        <v>1302.7343547864493</v>
      </c>
      <c r="AX6" s="31">
        <f t="shared" ca="1" si="5"/>
        <v>1422.0008897291018</v>
      </c>
      <c r="AY6" s="31">
        <f t="shared" ca="1" si="5"/>
        <v>1465.2342847428633</v>
      </c>
      <c r="AZ6" s="31">
        <f t="shared" ca="1" si="5"/>
        <v>1476.5135270435308</v>
      </c>
      <c r="BA6" s="31">
        <f t="shared" ca="1" si="5"/>
        <v>1478.5099905079646</v>
      </c>
      <c r="BB6" s="15">
        <f t="shared" ca="1" si="6"/>
        <v>182.15601176970947</v>
      </c>
      <c r="BC6" s="410">
        <f t="shared" ca="1" si="7"/>
        <v>5</v>
      </c>
      <c r="BF6" t="s">
        <v>26</v>
      </c>
      <c r="BG6">
        <f ca="1">INDEX(X3:AJ15,BG3,BG4)</f>
        <v>93.815682569052697</v>
      </c>
      <c r="BH6">
        <f ca="1">INDEX(BW3:CI15,BG3,BG4)</f>
        <v>101.26956499487171</v>
      </c>
      <c r="BK6" s="58"/>
      <c r="BL6" s="58"/>
      <c r="BM6" s="481"/>
      <c r="BN6" s="482"/>
      <c r="BO6" s="483"/>
      <c r="BP6" s="238"/>
      <c r="BQ6" s="239"/>
      <c r="BR6" s="239"/>
      <c r="BS6" s="239"/>
      <c r="BT6" s="238"/>
      <c r="BU6" s="58"/>
      <c r="BV6" s="21">
        <f t="shared" si="11"/>
        <v>22.5</v>
      </c>
      <c r="BW6" s="39">
        <f t="shared" ca="1" si="8"/>
        <v>140.03622740299022</v>
      </c>
      <c r="BX6" s="39">
        <f t="shared" ca="1" si="8"/>
        <v>137.29972587924047</v>
      </c>
      <c r="BY6" s="39">
        <f t="shared" ca="1" si="8"/>
        <v>129.54767249483376</v>
      </c>
      <c r="BZ6" s="39">
        <f t="shared" ca="1" si="8"/>
        <v>118.04864961390153</v>
      </c>
      <c r="CA6" s="39">
        <f t="shared" ca="1" si="8"/>
        <v>104.59757862684377</v>
      </c>
      <c r="CB6" s="39">
        <f t="shared" ca="1" si="8"/>
        <v>91.122452998988791</v>
      </c>
      <c r="CC6" s="39">
        <f t="shared" ca="1" si="8"/>
        <v>79.281987205783025</v>
      </c>
      <c r="CD6" s="39">
        <f t="shared" ca="1" si="8"/>
        <v>70.154195718831744</v>
      </c>
      <c r="CE6" s="39">
        <f t="shared" ca="1" si="8"/>
        <v>64.090274940949399</v>
      </c>
      <c r="CF6" s="39">
        <f t="shared" ca="1" si="8"/>
        <v>60.76321177288699</v>
      </c>
      <c r="CG6" s="39">
        <f t="shared" ca="1" si="8"/>
        <v>59.388372864129821</v>
      </c>
      <c r="CH6" s="39">
        <f t="shared" ca="1" si="8"/>
        <v>59.047915373672659</v>
      </c>
      <c r="CI6" s="39">
        <f t="shared" ca="1" si="8"/>
        <v>59.024324806950773</v>
      </c>
      <c r="CJ6" s="39"/>
    </row>
    <row r="7" spans="1:88">
      <c r="A7" s="369"/>
      <c r="B7" s="76"/>
      <c r="C7" s="76"/>
      <c r="D7" s="76"/>
      <c r="E7" s="50"/>
      <c r="F7" s="241"/>
      <c r="G7" s="58"/>
      <c r="H7" s="58"/>
      <c r="I7" s="58"/>
      <c r="J7" s="239"/>
      <c r="K7" s="239"/>
      <c r="L7" s="239"/>
      <c r="M7" s="238"/>
      <c r="N7" s="239"/>
      <c r="O7" s="239"/>
      <c r="P7" s="239"/>
      <c r="Q7" s="238"/>
      <c r="R7" s="58"/>
      <c r="S7" s="58"/>
      <c r="T7" s="58"/>
      <c r="U7" s="58"/>
      <c r="V7" s="58"/>
      <c r="W7" s="21">
        <f t="shared" si="9"/>
        <v>30</v>
      </c>
      <c r="X7" s="442">
        <f t="shared" ca="1" si="3"/>
        <v>114.63515399595472</v>
      </c>
      <c r="Y7" s="39">
        <f t="shared" ca="1" si="3"/>
        <v>112.42349657718427</v>
      </c>
      <c r="Z7" s="39">
        <f t="shared" ca="1" si="3"/>
        <v>106.15167955200262</v>
      </c>
      <c r="AA7" s="39">
        <f t="shared" ca="1" si="3"/>
        <v>96.827504453264595</v>
      </c>
      <c r="AB7" s="39">
        <f t="shared" ca="1" si="3"/>
        <v>85.879240396919585</v>
      </c>
      <c r="AC7" s="39">
        <f t="shared" ca="1" si="3"/>
        <v>74.845868428731052</v>
      </c>
      <c r="AD7" s="39">
        <f t="shared" ca="1" si="3"/>
        <v>65.059768970017558</v>
      </c>
      <c r="AE7" s="39">
        <f t="shared" ca="1" si="3"/>
        <v>57.400390839615454</v>
      </c>
      <c r="AF7" s="39">
        <f t="shared" ca="1" si="3"/>
        <v>52.177358534839854</v>
      </c>
      <c r="AG7" s="39">
        <f t="shared" ca="1" si="3"/>
        <v>49.166245120515732</v>
      </c>
      <c r="AH7" s="39">
        <f t="shared" ca="1" si="3"/>
        <v>47.779337089866068</v>
      </c>
      <c r="AI7" s="39">
        <f t="shared" ca="1" si="3"/>
        <v>47.318102749604144</v>
      </c>
      <c r="AJ7" s="39">
        <f t="shared" ca="1" si="3"/>
        <v>47.23325108810289</v>
      </c>
      <c r="AK7" s="39">
        <f t="shared" ca="1" si="10"/>
        <v>11.177525245046105</v>
      </c>
      <c r="AN7" s="80">
        <f t="shared" si="4"/>
        <v>30</v>
      </c>
      <c r="AO7" s="31">
        <f t="shared" ca="1" si="5"/>
        <v>356.13436896529464</v>
      </c>
      <c r="AP7" s="31">
        <f t="shared" ca="1" si="5"/>
        <v>294.20062236767063</v>
      </c>
      <c r="AQ7" s="31">
        <f t="shared" ca="1" si="5"/>
        <v>181.96507723302472</v>
      </c>
      <c r="AR7" s="31">
        <f t="shared" ca="1" si="5"/>
        <v>182.15601176970947</v>
      </c>
      <c r="AS7" s="31">
        <f t="shared" ca="1" si="5"/>
        <v>419.93080669038989</v>
      </c>
      <c r="AT7" s="31">
        <f t="shared" ca="1" si="5"/>
        <v>888.19702729628762</v>
      </c>
      <c r="AU7" s="31">
        <f t="shared" ca="1" si="5"/>
        <v>1454.241649157927</v>
      </c>
      <c r="AV7" s="31">
        <f t="shared" ca="1" si="5"/>
        <v>1951.6443061633938</v>
      </c>
      <c r="AW7" s="31">
        <f t="shared" ca="1" si="5"/>
        <v>2278.4886133511609</v>
      </c>
      <c r="AX7" s="31">
        <f t="shared" ca="1" si="5"/>
        <v>2432.1790618832351</v>
      </c>
      <c r="AY7" s="31">
        <f t="shared" ca="1" si="5"/>
        <v>2474.2660506211864</v>
      </c>
      <c r="AZ7" s="31">
        <f t="shared" ca="1" si="5"/>
        <v>2472.5671561034633</v>
      </c>
      <c r="BA7" s="31">
        <f t="shared" ca="1" si="5"/>
        <v>2467.9640438806173</v>
      </c>
      <c r="BB7" s="15">
        <f t="shared" ca="1" si="6"/>
        <v>181.96507723302472</v>
      </c>
      <c r="BC7" s="410">
        <f t="shared" ca="1" si="7"/>
        <v>3</v>
      </c>
      <c r="BF7" t="s">
        <v>28</v>
      </c>
      <c r="BG7">
        <f ca="1">INDEX(X18:AJ30,BG3,BG4)</f>
        <v>20.901070657228466</v>
      </c>
      <c r="BH7">
        <f ca="1">INDEX(BW18:CI30,BG3,BG4)</f>
        <v>20.252975377900533</v>
      </c>
      <c r="BK7" s="58"/>
      <c r="BL7" s="58"/>
      <c r="BM7" s="239"/>
      <c r="BN7" s="239"/>
      <c r="BO7" s="239"/>
      <c r="BP7" s="238"/>
      <c r="BQ7" s="239"/>
      <c r="BR7" s="239"/>
      <c r="BS7" s="239"/>
      <c r="BT7" s="238"/>
      <c r="BU7" s="58"/>
      <c r="BV7" s="21">
        <f t="shared" si="11"/>
        <v>30</v>
      </c>
      <c r="BW7" s="39">
        <f t="shared" ca="1" si="8"/>
        <v>126.58515641593247</v>
      </c>
      <c r="BX7" s="39">
        <f t="shared" ca="1" si="8"/>
        <v>123.84865489218272</v>
      </c>
      <c r="BY7" s="39">
        <f t="shared" ca="1" si="8"/>
        <v>116.09660150777601</v>
      </c>
      <c r="BZ7" s="39">
        <f t="shared" ca="1" si="8"/>
        <v>104.59757862684377</v>
      </c>
      <c r="CA7" s="39">
        <f t="shared" ca="1" si="8"/>
        <v>91.146507639786023</v>
      </c>
      <c r="CB7" s="39">
        <f t="shared" ca="1" si="8"/>
        <v>77.671382011931044</v>
      </c>
      <c r="CC7" s="39">
        <f t="shared" ca="1" si="8"/>
        <v>65.830916218725264</v>
      </c>
      <c r="CD7" s="39">
        <f t="shared" ca="1" si="8"/>
        <v>56.703124731773983</v>
      </c>
      <c r="CE7" s="39">
        <f t="shared" ca="1" si="8"/>
        <v>50.639203953891659</v>
      </c>
      <c r="CF7" s="39">
        <f t="shared" ca="1" si="8"/>
        <v>47.312140785829243</v>
      </c>
      <c r="CG7" s="39">
        <f t="shared" ca="1" si="8"/>
        <v>45.937301877072073</v>
      </c>
      <c r="CH7" s="39">
        <f t="shared" ca="1" si="8"/>
        <v>45.596844386614912</v>
      </c>
      <c r="CI7" s="39">
        <f t="shared" ca="1" si="8"/>
        <v>45.573253819893033</v>
      </c>
      <c r="CJ7" s="39"/>
    </row>
    <row r="8" spans="1:88">
      <c r="A8" s="369"/>
      <c r="B8" s="76"/>
      <c r="C8" s="188"/>
      <c r="D8" s="76"/>
      <c r="E8" s="50"/>
      <c r="F8" s="241"/>
      <c r="G8" s="58"/>
      <c r="H8" s="58"/>
      <c r="I8" s="58"/>
      <c r="J8" s="239"/>
      <c r="K8" s="239"/>
      <c r="L8" s="239"/>
      <c r="M8" s="238"/>
      <c r="N8" s="239"/>
      <c r="O8" s="239"/>
      <c r="P8" s="239"/>
      <c r="Q8" s="238"/>
      <c r="R8" s="58"/>
      <c r="S8" s="58"/>
      <c r="T8" s="58"/>
      <c r="U8" s="58"/>
      <c r="V8" s="58"/>
      <c r="W8" s="21">
        <f t="shared" si="9"/>
        <v>37.5</v>
      </c>
      <c r="X8" s="442">
        <f t="shared" ca="1" si="3"/>
        <v>103.60178202776616</v>
      </c>
      <c r="Y8" s="39">
        <f t="shared" ca="1" si="3"/>
        <v>101.39012460899573</v>
      </c>
      <c r="Z8" s="39">
        <f t="shared" ca="1" si="3"/>
        <v>95.118307583814087</v>
      </c>
      <c r="AA8" s="39">
        <f t="shared" ca="1" si="3"/>
        <v>85.794132485076062</v>
      </c>
      <c r="AB8" s="39">
        <f t="shared" ca="1" si="3"/>
        <v>74.845868428731052</v>
      </c>
      <c r="AC8" s="39">
        <f t="shared" ca="1" si="3"/>
        <v>63.812496460542512</v>
      </c>
      <c r="AD8" s="39">
        <f t="shared" ca="1" si="3"/>
        <v>54.026397001829011</v>
      </c>
      <c r="AE8" s="39">
        <f t="shared" ca="1" si="3"/>
        <v>46.367018871426914</v>
      </c>
      <c r="AF8" s="39">
        <f t="shared" ca="1" si="3"/>
        <v>41.143986566651307</v>
      </c>
      <c r="AG8" s="39">
        <f t="shared" ca="1" si="3"/>
        <v>38.132873152327186</v>
      </c>
      <c r="AH8" s="39">
        <f t="shared" ca="1" si="3"/>
        <v>36.745965121677528</v>
      </c>
      <c r="AI8" s="39">
        <f t="shared" ca="1" si="3"/>
        <v>36.284730781415604</v>
      </c>
      <c r="AJ8" s="39">
        <f t="shared" ca="1" si="3"/>
        <v>36.199879119914343</v>
      </c>
      <c r="AK8" s="39">
        <f t="shared" ca="1" si="10"/>
        <v>8.9959309330178741</v>
      </c>
      <c r="AN8" s="80">
        <f t="shared" si="4"/>
        <v>37.5</v>
      </c>
      <c r="AO8" s="31">
        <f t="shared" ca="1" si="5"/>
        <v>120.63820068642544</v>
      </c>
      <c r="AP8" s="31">
        <f t="shared" ca="1" si="5"/>
        <v>113.69004930246562</v>
      </c>
      <c r="AQ8" s="31">
        <f t="shared" ca="1" si="5"/>
        <v>156.7415421410075</v>
      </c>
      <c r="AR8" s="31">
        <f t="shared" ca="1" si="5"/>
        <v>385.75746175552911</v>
      </c>
      <c r="AS8" s="31">
        <f t="shared" ca="1" si="5"/>
        <v>888.19702729628762</v>
      </c>
      <c r="AT8" s="31">
        <f t="shared" ca="1" si="5"/>
        <v>1616.8262074808913</v>
      </c>
      <c r="AU8" s="31">
        <f t="shared" ca="1" si="5"/>
        <v>2405.0050360276628</v>
      </c>
      <c r="AV8" s="31">
        <f t="shared" ca="1" si="5"/>
        <v>3065.249050516034</v>
      </c>
      <c r="AW8" s="31">
        <f t="shared" ca="1" si="5"/>
        <v>3490.4641253254958</v>
      </c>
      <c r="AX8" s="31">
        <f t="shared" ca="1" si="5"/>
        <v>3687.530673398956</v>
      </c>
      <c r="AY8" s="31">
        <f t="shared" ca="1" si="5"/>
        <v>3737.1485462222486</v>
      </c>
      <c r="AZ8" s="31">
        <f t="shared" ca="1" si="5"/>
        <v>3728.7313191491617</v>
      </c>
      <c r="BA8" s="31">
        <f t="shared" ca="1" si="5"/>
        <v>3719.8084128356149</v>
      </c>
      <c r="BB8" s="15">
        <f t="shared" ca="1" si="6"/>
        <v>113.69004930246562</v>
      </c>
      <c r="BC8" s="410">
        <f t="shared" ca="1" si="7"/>
        <v>2</v>
      </c>
      <c r="BF8" t="s">
        <v>27</v>
      </c>
      <c r="BG8">
        <f ca="1">INDEX(X33:AJ45,BG3,BG4)</f>
        <v>26.405981308569309</v>
      </c>
      <c r="BH8">
        <f ca="1">INDEX(BW33:CI45,BG3,BG4)</f>
        <v>20.248289441406126</v>
      </c>
      <c r="BK8" s="58"/>
      <c r="BL8" s="58"/>
      <c r="BM8" s="239"/>
      <c r="BN8" s="239"/>
      <c r="BO8" s="239"/>
      <c r="BP8" s="238"/>
      <c r="BQ8" s="239"/>
      <c r="BR8" s="239"/>
      <c r="BS8" s="239"/>
      <c r="BT8" s="238"/>
      <c r="BU8" s="58"/>
      <c r="BV8" s="21">
        <f t="shared" si="11"/>
        <v>37.5</v>
      </c>
      <c r="BW8" s="39">
        <f t="shared" ca="1" si="8"/>
        <v>113.11003078807748</v>
      </c>
      <c r="BX8" s="39">
        <f t="shared" ca="1" si="8"/>
        <v>110.37352926432773</v>
      </c>
      <c r="BY8" s="39">
        <f t="shared" ca="1" si="8"/>
        <v>102.62147587992102</v>
      </c>
      <c r="BZ8" s="39">
        <f t="shared" ca="1" si="8"/>
        <v>91.122452998988791</v>
      </c>
      <c r="CA8" s="39">
        <f t="shared" ca="1" si="8"/>
        <v>77.671382011931044</v>
      </c>
      <c r="CB8" s="39">
        <f t="shared" ca="1" si="8"/>
        <v>64.196256384076051</v>
      </c>
      <c r="CC8" s="39">
        <f t="shared" ca="1" si="8"/>
        <v>52.355790590870285</v>
      </c>
      <c r="CD8" s="39">
        <f t="shared" ca="1" si="8"/>
        <v>43.227999103918989</v>
      </c>
      <c r="CE8" s="39">
        <f t="shared" ca="1" si="8"/>
        <v>37.164078326036673</v>
      </c>
      <c r="CF8" s="39">
        <f t="shared" ca="1" si="8"/>
        <v>33.83701515797425</v>
      </c>
      <c r="CG8" s="39">
        <f t="shared" ca="1" si="8"/>
        <v>32.462176249217087</v>
      </c>
      <c r="CH8" s="39">
        <f t="shared" ca="1" si="8"/>
        <v>32.121718758759918</v>
      </c>
      <c r="CI8" s="39">
        <f t="shared" ca="1" si="8"/>
        <v>32.098128192038033</v>
      </c>
      <c r="CJ8" s="39"/>
    </row>
    <row r="9" spans="1:88">
      <c r="A9" s="369"/>
      <c r="B9" s="76"/>
      <c r="C9" s="76"/>
      <c r="D9" s="76"/>
      <c r="E9" s="50"/>
      <c r="F9" s="241"/>
      <c r="G9" s="58"/>
      <c r="H9" s="58"/>
      <c r="I9" s="58"/>
      <c r="J9" s="239"/>
      <c r="K9" s="239"/>
      <c r="L9" s="239"/>
      <c r="M9" s="238"/>
      <c r="N9" s="239"/>
      <c r="O9" s="239"/>
      <c r="P9" s="239"/>
      <c r="Q9" s="238"/>
      <c r="R9" s="58"/>
      <c r="S9" s="58"/>
      <c r="T9" s="58"/>
      <c r="U9" s="58"/>
      <c r="V9" s="58"/>
      <c r="W9" s="21">
        <f t="shared" si="9"/>
        <v>45</v>
      </c>
      <c r="X9" s="442">
        <f t="shared" ca="1" si="3"/>
        <v>93.815682569052697</v>
      </c>
      <c r="Y9" s="39">
        <f t="shared" ca="1" si="3"/>
        <v>91.60402515028224</v>
      </c>
      <c r="Z9" s="39">
        <f t="shared" ca="1" si="3"/>
        <v>85.332208125100593</v>
      </c>
      <c r="AA9" s="39">
        <f t="shared" ca="1" si="3"/>
        <v>76.008033026362568</v>
      </c>
      <c r="AB9" s="39">
        <f t="shared" ca="1" si="3"/>
        <v>65.059768970017558</v>
      </c>
      <c r="AC9" s="39">
        <f t="shared" ca="1" si="3"/>
        <v>54.026397001829011</v>
      </c>
      <c r="AD9" s="39">
        <f t="shared" ca="1" si="3"/>
        <v>44.240297543115517</v>
      </c>
      <c r="AE9" s="39">
        <f t="shared" ca="1" si="3"/>
        <v>36.580919412713421</v>
      </c>
      <c r="AF9" s="39">
        <f t="shared" ca="1" si="3"/>
        <v>31.357887107937813</v>
      </c>
      <c r="AG9" s="39">
        <f t="shared" ca="1" si="3"/>
        <v>28.346773693613695</v>
      </c>
      <c r="AH9" s="39">
        <f t="shared" ca="1" si="3"/>
        <v>26.959865662964035</v>
      </c>
      <c r="AI9" s="39">
        <f t="shared" ca="1" si="3"/>
        <v>26.49863132270211</v>
      </c>
      <c r="AJ9" s="39">
        <f t="shared" ca="1" si="3"/>
        <v>26.413779661200859</v>
      </c>
      <c r="AK9" s="39">
        <f t="shared" ca="1" si="10"/>
        <v>8.6056566747893672</v>
      </c>
      <c r="AN9" s="80">
        <f t="shared" si="4"/>
        <v>45</v>
      </c>
      <c r="AO9" s="31">
        <f t="shared" ca="1" si="5"/>
        <v>98.516987596052502</v>
      </c>
      <c r="AP9" s="31">
        <f t="shared" ca="1" si="5"/>
        <v>137.1198256935553</v>
      </c>
      <c r="AQ9" s="31">
        <f t="shared" ca="1" si="5"/>
        <v>309.10999342748948</v>
      </c>
      <c r="AR9" s="31">
        <f t="shared" ca="1" si="5"/>
        <v>729.07024032028858</v>
      </c>
      <c r="AS9" s="31">
        <f t="shared" ca="1" si="5"/>
        <v>1454.241649157927</v>
      </c>
      <c r="AT9" s="31">
        <f t="shared" ca="1" si="5"/>
        <v>2405.0050360276628</v>
      </c>
      <c r="AU9" s="31">
        <f t="shared" ca="1" si="5"/>
        <v>3386.9852955898432</v>
      </c>
      <c r="AV9" s="31">
        <f t="shared" ca="1" si="5"/>
        <v>4194.8781472470346</v>
      </c>
      <c r="AW9" s="31">
        <f t="shared" ca="1" si="5"/>
        <v>4716.1354563930263</v>
      </c>
      <c r="AX9" s="31">
        <f t="shared" ca="1" si="5"/>
        <v>4963.6869220028702</v>
      </c>
      <c r="AY9" s="31">
        <f t="shared" ca="1" si="5"/>
        <v>5031.998869868381</v>
      </c>
      <c r="AZ9" s="31">
        <f t="shared" ca="1" si="5"/>
        <v>5026.4207262989867</v>
      </c>
      <c r="BA9" s="31">
        <f t="shared" ca="1" si="5"/>
        <v>5016.8906526807405</v>
      </c>
      <c r="BB9" s="15">
        <f t="shared" ca="1" si="6"/>
        <v>98.516987596052502</v>
      </c>
      <c r="BC9" s="410">
        <f t="shared" ca="1" si="7"/>
        <v>1</v>
      </c>
      <c r="BK9" s="58"/>
      <c r="BL9" s="58"/>
      <c r="BM9" s="239"/>
      <c r="BN9" s="239"/>
      <c r="BO9" s="239"/>
      <c r="BP9" s="238"/>
      <c r="BQ9" s="239"/>
      <c r="BR9" s="239"/>
      <c r="BS9" s="239"/>
      <c r="BT9" s="238"/>
      <c r="BU9" s="58"/>
      <c r="BV9" s="21">
        <f t="shared" si="11"/>
        <v>45</v>
      </c>
      <c r="BW9" s="39">
        <f t="shared" ca="1" si="8"/>
        <v>101.26956499487171</v>
      </c>
      <c r="BX9" s="39">
        <f t="shared" ca="1" si="8"/>
        <v>98.533063471121949</v>
      </c>
      <c r="BY9" s="39">
        <f t="shared" ca="1" si="8"/>
        <v>90.78101008671527</v>
      </c>
      <c r="BZ9" s="39">
        <f t="shared" ca="1" si="8"/>
        <v>79.281987205783025</v>
      </c>
      <c r="CA9" s="39">
        <f t="shared" ca="1" si="8"/>
        <v>65.830916218725264</v>
      </c>
      <c r="CB9" s="39">
        <f t="shared" ca="1" si="8"/>
        <v>52.355790590870285</v>
      </c>
      <c r="CC9" s="39">
        <f t="shared" ca="1" si="8"/>
        <v>40.515324797664519</v>
      </c>
      <c r="CD9" s="39">
        <f t="shared" ca="1" si="8"/>
        <v>31.387533310713231</v>
      </c>
      <c r="CE9" s="39">
        <f t="shared" ca="1" si="8"/>
        <v>25.323612532830911</v>
      </c>
      <c r="CF9" s="39">
        <f t="shared" ca="1" si="8"/>
        <v>21.996549364768491</v>
      </c>
      <c r="CG9" s="39">
        <f t="shared" ca="1" si="8"/>
        <v>20.621710456011325</v>
      </c>
      <c r="CH9" s="39">
        <f t="shared" ca="1" si="8"/>
        <v>20.28125296555416</v>
      </c>
      <c r="CI9" s="39">
        <f t="shared" ca="1" si="8"/>
        <v>20.257662398832274</v>
      </c>
      <c r="CJ9" s="39"/>
    </row>
    <row r="10" spans="1:88">
      <c r="A10" s="369"/>
      <c r="B10" s="76"/>
      <c r="C10" s="188"/>
      <c r="D10" s="188"/>
      <c r="E10" s="50"/>
      <c r="F10" s="241"/>
      <c r="G10" s="58"/>
      <c r="H10" s="58"/>
      <c r="I10" s="58"/>
      <c r="J10" s="239"/>
      <c r="K10" s="239"/>
      <c r="L10" s="239"/>
      <c r="M10" s="238"/>
      <c r="N10" s="239"/>
      <c r="O10" s="239"/>
      <c r="P10" s="239"/>
      <c r="Q10" s="238"/>
      <c r="R10" s="58"/>
      <c r="S10" s="58"/>
      <c r="T10" s="58"/>
      <c r="U10" s="58"/>
      <c r="V10" s="58"/>
      <c r="W10" s="21">
        <f t="shared" si="9"/>
        <v>52.5</v>
      </c>
      <c r="X10" s="442">
        <f t="shared" ca="1" si="3"/>
        <v>86.156304438650579</v>
      </c>
      <c r="Y10" s="39">
        <f t="shared" ca="1" si="3"/>
        <v>83.944647019880136</v>
      </c>
      <c r="Z10" s="39">
        <f t="shared" ca="1" si="3"/>
        <v>77.672829994698489</v>
      </c>
      <c r="AA10" s="39">
        <f t="shared" ca="1" si="3"/>
        <v>68.348654895960465</v>
      </c>
      <c r="AB10" s="39">
        <f t="shared" ca="1" si="3"/>
        <v>57.400390839615454</v>
      </c>
      <c r="AC10" s="39">
        <f t="shared" ca="1" si="3"/>
        <v>46.367018871426914</v>
      </c>
      <c r="AD10" s="39">
        <f t="shared" ca="1" si="3"/>
        <v>36.580919412713421</v>
      </c>
      <c r="AE10" s="39">
        <f t="shared" ca="1" si="3"/>
        <v>28.921541282311324</v>
      </c>
      <c r="AF10" s="39">
        <f t="shared" ca="1" si="3"/>
        <v>23.698508977535717</v>
      </c>
      <c r="AG10" s="39">
        <f t="shared" ca="1" si="3"/>
        <v>20.687395563211595</v>
      </c>
      <c r="AH10" s="39">
        <f t="shared" ca="1" si="3"/>
        <v>19.300487532561938</v>
      </c>
      <c r="AI10" s="39">
        <f t="shared" ca="1" si="3"/>
        <v>18.83925319230001</v>
      </c>
      <c r="AJ10" s="39">
        <f t="shared" ca="1" si="3"/>
        <v>18.754401530798759</v>
      </c>
      <c r="AN10" s="80">
        <f t="shared" si="4"/>
        <v>52.5</v>
      </c>
      <c r="AO10" s="31">
        <f t="shared" ca="1" si="5"/>
        <v>180.72043876069023</v>
      </c>
      <c r="AP10" s="31">
        <f t="shared" ca="1" si="5"/>
        <v>250.94303447081666</v>
      </c>
      <c r="AQ10" s="31">
        <f t="shared" ca="1" si="5"/>
        <v>512.83488891211834</v>
      </c>
      <c r="AR10" s="31">
        <f t="shared" ca="1" si="5"/>
        <v>1067.1947666099145</v>
      </c>
      <c r="AS10" s="31">
        <f t="shared" ca="1" si="5"/>
        <v>1951.6443061633938</v>
      </c>
      <c r="AT10" s="31">
        <f t="shared" ca="1" si="5"/>
        <v>3065.249050516034</v>
      </c>
      <c r="AU10" s="31">
        <f t="shared" ca="1" si="5"/>
        <v>4194.8781472470346</v>
      </c>
      <c r="AV10" s="31">
        <f t="shared" ca="1" si="5"/>
        <v>5122.361276924813</v>
      </c>
      <c r="AW10" s="31">
        <f t="shared" ca="1" si="5"/>
        <v>5729.8022653542857</v>
      </c>
      <c r="AX10" s="31">
        <f t="shared" ca="1" si="5"/>
        <v>6031.9148548691728</v>
      </c>
      <c r="AY10" s="31">
        <f t="shared" ca="1" si="5"/>
        <v>6129.908689179505</v>
      </c>
      <c r="AZ10" s="31">
        <f t="shared" ca="1" si="5"/>
        <v>6137.5736889683749</v>
      </c>
      <c r="BA10" s="31">
        <f t="shared" ca="1" si="5"/>
        <v>6131.6074241983506</v>
      </c>
      <c r="BB10" s="15">
        <f t="shared" ca="1" si="6"/>
        <v>180.72043876069023</v>
      </c>
      <c r="BC10" s="410">
        <f t="shared" ca="1" si="7"/>
        <v>1</v>
      </c>
      <c r="BF10" t="s">
        <v>417</v>
      </c>
      <c r="BG10">
        <f ca="1">BG6+BG8+2*BG7</f>
        <v>162.02380519207895</v>
      </c>
      <c r="BH10">
        <f ca="1">BH6+BH8+2*BH7</f>
        <v>162.0238051920789</v>
      </c>
      <c r="BK10" s="58"/>
      <c r="BL10" s="58"/>
      <c r="BM10" s="239"/>
      <c r="BN10" s="239"/>
      <c r="BO10" s="239"/>
      <c r="BP10" s="238"/>
      <c r="BQ10" s="239"/>
      <c r="BR10" s="239"/>
      <c r="BS10" s="239"/>
      <c r="BT10" s="238"/>
      <c r="BU10" s="58"/>
      <c r="BV10" s="21">
        <f t="shared" si="11"/>
        <v>52.5</v>
      </c>
      <c r="BW10" s="39">
        <f t="shared" ca="1" si="8"/>
        <v>92.141773507920433</v>
      </c>
      <c r="BX10" s="39">
        <f t="shared" ca="1" si="8"/>
        <v>89.405271984170668</v>
      </c>
      <c r="BY10" s="39">
        <f t="shared" ca="1" si="8"/>
        <v>81.653218599763989</v>
      </c>
      <c r="BZ10" s="39">
        <f t="shared" ca="1" si="8"/>
        <v>70.154195718831744</v>
      </c>
      <c r="CA10" s="39">
        <f t="shared" ca="1" si="8"/>
        <v>56.703124731773983</v>
      </c>
      <c r="CB10" s="39">
        <f t="shared" ca="1" si="8"/>
        <v>43.227999103918989</v>
      </c>
      <c r="CC10" s="39">
        <f t="shared" ca="1" si="8"/>
        <v>31.387533310713231</v>
      </c>
      <c r="CD10" s="39">
        <f t="shared" ca="1" si="8"/>
        <v>22.259741823761946</v>
      </c>
      <c r="CE10" s="39">
        <f t="shared" ca="1" si="8"/>
        <v>16.195821045879619</v>
      </c>
      <c r="CF10" s="39">
        <f t="shared" ca="1" si="8"/>
        <v>12.868757877817201</v>
      </c>
      <c r="CG10" s="39">
        <f t="shared" ca="1" si="8"/>
        <v>11.493918969060033</v>
      </c>
      <c r="CH10" s="39">
        <f t="shared" ca="1" si="8"/>
        <v>11.153461478602868</v>
      </c>
      <c r="CI10" s="39">
        <f t="shared" ca="1" si="8"/>
        <v>11.129870911880985</v>
      </c>
    </row>
    <row r="11" spans="1:88" ht="16.5" thickBot="1">
      <c r="A11" s="369"/>
      <c r="B11" s="76"/>
      <c r="C11" s="186"/>
      <c r="D11" s="186"/>
      <c r="E11" s="50"/>
      <c r="F11" s="241"/>
      <c r="G11" s="58"/>
      <c r="H11" s="58"/>
      <c r="I11" s="58"/>
      <c r="J11" s="239"/>
      <c r="K11" s="239"/>
      <c r="L11" s="239"/>
      <c r="M11" s="238"/>
      <c r="N11" s="239"/>
      <c r="O11" s="239"/>
      <c r="P11" s="239"/>
      <c r="Q11" s="238"/>
      <c r="R11" s="58"/>
      <c r="S11" s="58"/>
      <c r="T11" s="58"/>
      <c r="U11" s="58"/>
      <c r="V11" s="58"/>
      <c r="W11" s="21">
        <f t="shared" si="9"/>
        <v>60</v>
      </c>
      <c r="X11" s="442">
        <f t="shared" ca="1" si="3"/>
        <v>80.933272133874979</v>
      </c>
      <c r="Y11" s="39">
        <f t="shared" ca="1" si="3"/>
        <v>78.721614715104536</v>
      </c>
      <c r="Z11" s="39">
        <f t="shared" ca="1" si="3"/>
        <v>72.449797689922889</v>
      </c>
      <c r="AA11" s="39">
        <f t="shared" ca="1" si="3"/>
        <v>63.125622591184857</v>
      </c>
      <c r="AB11" s="39">
        <f t="shared" ca="1" si="3"/>
        <v>52.177358534839854</v>
      </c>
      <c r="AC11" s="39">
        <f t="shared" ca="1" si="3"/>
        <v>41.143986566651307</v>
      </c>
      <c r="AD11" s="39">
        <f t="shared" ca="1" si="3"/>
        <v>31.357887107937813</v>
      </c>
      <c r="AE11" s="39">
        <f t="shared" ca="1" si="3"/>
        <v>23.698508977535717</v>
      </c>
      <c r="AF11" s="39">
        <f t="shared" ca="1" si="3"/>
        <v>18.475476672760117</v>
      </c>
      <c r="AG11" s="39">
        <f t="shared" ca="1" si="3"/>
        <v>15.46436325843599</v>
      </c>
      <c r="AH11" s="39">
        <f t="shared" ca="1" si="3"/>
        <v>14.077455227786331</v>
      </c>
      <c r="AI11" s="39">
        <f t="shared" ca="1" si="3"/>
        <v>13.616220887524404</v>
      </c>
      <c r="AJ11" s="39">
        <f t="shared" ca="1" si="3"/>
        <v>13.531369226023152</v>
      </c>
      <c r="AN11" s="80">
        <f t="shared" si="4"/>
        <v>60</v>
      </c>
      <c r="AO11" s="31">
        <f t="shared" ca="1" si="5"/>
        <v>276.35959375917963</v>
      </c>
      <c r="AP11" s="31">
        <f t="shared" ca="1" si="5"/>
        <v>363.50664892005875</v>
      </c>
      <c r="AQ11" s="31">
        <f t="shared" ca="1" si="5"/>
        <v>674.03366653730836</v>
      </c>
      <c r="AR11" s="31">
        <f t="shared" ca="1" si="5"/>
        <v>1302.7343547864493</v>
      </c>
      <c r="AS11" s="31">
        <f t="shared" ca="1" si="5"/>
        <v>2278.4886133511609</v>
      </c>
      <c r="AT11" s="31">
        <f t="shared" ca="1" si="5"/>
        <v>3490.4641253254958</v>
      </c>
      <c r="AU11" s="31">
        <f t="shared" ca="1" si="5"/>
        <v>4716.1354563930263</v>
      </c>
      <c r="AV11" s="31">
        <f t="shared" ca="1" si="5"/>
        <v>5729.8022653542857</v>
      </c>
      <c r="AW11" s="31">
        <f t="shared" ca="1" si="5"/>
        <v>6408.6801223508955</v>
      </c>
      <c r="AX11" s="31">
        <f t="shared" ca="1" si="5"/>
        <v>6765.3056911416652</v>
      </c>
      <c r="AY11" s="31">
        <f t="shared" ca="1" si="5"/>
        <v>6900.8502395195565</v>
      </c>
      <c r="AZ11" s="31">
        <f t="shared" ca="1" si="5"/>
        <v>6930.2217770729148</v>
      </c>
      <c r="BA11" s="31">
        <f t="shared" ca="1" si="5"/>
        <v>6931.3312068394962</v>
      </c>
      <c r="BB11" s="15">
        <f t="shared" ca="1" si="6"/>
        <v>276.35959375917963</v>
      </c>
      <c r="BC11" s="410">
        <f t="shared" ca="1" si="7"/>
        <v>1</v>
      </c>
      <c r="BK11" s="58"/>
      <c r="BL11" s="58"/>
      <c r="BM11" s="239"/>
      <c r="BN11" s="239"/>
      <c r="BO11" s="239"/>
      <c r="BP11" s="238"/>
      <c r="BQ11" s="239"/>
      <c r="BR11" s="239"/>
      <c r="BS11" s="239"/>
      <c r="BT11" s="238"/>
      <c r="BU11" s="58"/>
      <c r="BV11" s="21">
        <f t="shared" si="11"/>
        <v>60</v>
      </c>
      <c r="BW11" s="39">
        <f t="shared" ca="1" si="8"/>
        <v>86.077852730038103</v>
      </c>
      <c r="BX11" s="39">
        <f t="shared" ca="1" si="8"/>
        <v>83.341351206288351</v>
      </c>
      <c r="BY11" s="39">
        <f t="shared" ca="1" si="8"/>
        <v>75.589297821881644</v>
      </c>
      <c r="BZ11" s="39">
        <f t="shared" ca="1" si="8"/>
        <v>64.090274940949399</v>
      </c>
      <c r="CA11" s="39">
        <f t="shared" ca="1" si="8"/>
        <v>50.639203953891659</v>
      </c>
      <c r="CB11" s="39">
        <f t="shared" ca="1" si="8"/>
        <v>37.164078326036673</v>
      </c>
      <c r="CC11" s="39">
        <f t="shared" ca="1" si="8"/>
        <v>25.323612532830911</v>
      </c>
      <c r="CD11" s="39">
        <f t="shared" ca="1" si="8"/>
        <v>16.195821045879619</v>
      </c>
      <c r="CE11" s="39">
        <f t="shared" ca="1" si="8"/>
        <v>10.131900267997301</v>
      </c>
      <c r="CF11" s="39">
        <f t="shared" ca="1" si="8"/>
        <v>6.8048370999348817</v>
      </c>
      <c r="CG11" s="39">
        <f t="shared" ca="1" si="8"/>
        <v>5.429998191177714</v>
      </c>
      <c r="CH11" s="39">
        <f t="shared" ca="1" si="8"/>
        <v>5.0895407007205415</v>
      </c>
      <c r="CI11" s="39">
        <f t="shared" ca="1" si="8"/>
        <v>5.0659501339986575</v>
      </c>
    </row>
    <row r="12" spans="1:88">
      <c r="A12" s="301"/>
      <c r="B12" s="536" t="str">
        <f>Sheet1!A70</f>
        <v>Legacy Quad</v>
      </c>
      <c r="C12" s="537"/>
      <c r="D12" s="537"/>
      <c r="E12" s="538"/>
      <c r="F12" s="536" t="str">
        <f>Sheet1!E70</f>
        <v>Double-double First loop</v>
      </c>
      <c r="G12" s="537"/>
      <c r="H12" s="537"/>
      <c r="I12" s="537"/>
      <c r="J12" s="537"/>
      <c r="K12" s="537"/>
      <c r="L12" s="537"/>
      <c r="M12" s="538"/>
      <c r="N12" s="536" t="str">
        <f>Sheet1!M70</f>
        <v>Double-double precision loop</v>
      </c>
      <c r="O12" s="537"/>
      <c r="P12" s="537"/>
      <c r="Q12" s="537"/>
      <c r="R12" s="537"/>
      <c r="S12" s="537"/>
      <c r="T12" s="537"/>
      <c r="U12" s="538"/>
      <c r="W12" s="21">
        <f t="shared" si="9"/>
        <v>67.5</v>
      </c>
      <c r="X12" s="442">
        <f t="shared" ca="1" si="3"/>
        <v>77.92215871955085</v>
      </c>
      <c r="Y12" s="39">
        <f t="shared" ca="1" si="3"/>
        <v>75.710501300780422</v>
      </c>
      <c r="Z12" s="39">
        <f t="shared" ca="1" si="3"/>
        <v>69.438684275598774</v>
      </c>
      <c r="AA12" s="39">
        <f t="shared" ca="1" si="3"/>
        <v>60.114509176860736</v>
      </c>
      <c r="AB12" s="39">
        <f t="shared" ca="1" si="3"/>
        <v>49.166245120515732</v>
      </c>
      <c r="AC12" s="39">
        <f t="shared" ca="1" si="3"/>
        <v>38.132873152327186</v>
      </c>
      <c r="AD12" s="39">
        <f t="shared" ca="1" si="3"/>
        <v>28.346773693613695</v>
      </c>
      <c r="AE12" s="39">
        <f t="shared" ca="1" si="3"/>
        <v>20.687395563211595</v>
      </c>
      <c r="AF12" s="39">
        <f t="shared" ca="1" si="3"/>
        <v>15.46436325843599</v>
      </c>
      <c r="AG12" s="39">
        <f t="shared" ca="1" si="3"/>
        <v>12.453249844111863</v>
      </c>
      <c r="AH12" s="39">
        <f t="shared" ca="1" si="3"/>
        <v>11.066341813462209</v>
      </c>
      <c r="AI12" s="39">
        <f t="shared" ca="1" si="3"/>
        <v>10.605107473200277</v>
      </c>
      <c r="AJ12" s="39">
        <f t="shared" ca="1" si="3"/>
        <v>10.520255811699032</v>
      </c>
      <c r="AN12" s="80">
        <f t="shared" si="4"/>
        <v>67.5</v>
      </c>
      <c r="AO12" s="31">
        <f t="shared" ca="1" si="5"/>
        <v>351.39742109475662</v>
      </c>
      <c r="AP12" s="31">
        <f t="shared" ca="1" si="5"/>
        <v>443.42167636818743</v>
      </c>
      <c r="AQ12" s="31">
        <f t="shared" ca="1" si="5"/>
        <v>768.65496655185302</v>
      </c>
      <c r="AR12" s="31">
        <f t="shared" ca="1" si="5"/>
        <v>1422.0008897291018</v>
      </c>
      <c r="AS12" s="31">
        <f t="shared" ca="1" si="5"/>
        <v>2432.1790618832351</v>
      </c>
      <c r="AT12" s="31">
        <f t="shared" ca="1" si="5"/>
        <v>3687.530673398956</v>
      </c>
      <c r="AU12" s="31">
        <f t="shared" ca="1" si="5"/>
        <v>4963.6869220028702</v>
      </c>
      <c r="AV12" s="31">
        <f t="shared" ca="1" si="5"/>
        <v>6031.9148548691728</v>
      </c>
      <c r="AW12" s="31">
        <f t="shared" ca="1" si="5"/>
        <v>6765.3056911416652</v>
      </c>
      <c r="AX12" s="31">
        <f t="shared" ca="1" si="5"/>
        <v>7171.5699753084746</v>
      </c>
      <c r="AY12" s="31">
        <f t="shared" ca="1" si="5"/>
        <v>7346.9777661193966</v>
      </c>
      <c r="AZ12" s="31">
        <f t="shared" ca="1" si="5"/>
        <v>7402.2016663405184</v>
      </c>
      <c r="BA12" s="31">
        <f t="shared" ca="1" si="5"/>
        <v>7412.2785754198894</v>
      </c>
      <c r="BB12" s="15">
        <f t="shared" ca="1" si="6"/>
        <v>351.39742109475662</v>
      </c>
      <c r="BC12" s="410">
        <f t="shared" ca="1" si="7"/>
        <v>1</v>
      </c>
      <c r="BK12" s="58"/>
      <c r="BL12" s="58"/>
      <c r="BM12" s="72"/>
      <c r="BN12" s="72"/>
      <c r="BO12" s="72"/>
      <c r="BP12" s="72"/>
      <c r="BQ12" s="72"/>
      <c r="BR12" s="162"/>
      <c r="BS12" s="162"/>
      <c r="BT12" s="72"/>
      <c r="BU12" s="162"/>
      <c r="BV12" s="21">
        <f t="shared" si="11"/>
        <v>67.5</v>
      </c>
      <c r="BW12" s="39">
        <f t="shared" ca="1" si="8"/>
        <v>82.750789561975679</v>
      </c>
      <c r="BX12" s="39">
        <f t="shared" ca="1" si="8"/>
        <v>80.014288038225928</v>
      </c>
      <c r="BY12" s="39">
        <f t="shared" ca="1" si="8"/>
        <v>72.262234653819235</v>
      </c>
      <c r="BZ12" s="39">
        <f t="shared" ca="1" si="8"/>
        <v>60.76321177288699</v>
      </c>
      <c r="CA12" s="39">
        <f t="shared" ca="1" si="8"/>
        <v>47.312140785829243</v>
      </c>
      <c r="CB12" s="39">
        <f t="shared" ca="1" si="8"/>
        <v>33.83701515797425</v>
      </c>
      <c r="CC12" s="39">
        <f t="shared" ca="1" si="8"/>
        <v>21.996549364768491</v>
      </c>
      <c r="CD12" s="39">
        <f t="shared" ca="1" si="8"/>
        <v>12.868757877817201</v>
      </c>
      <c r="CE12" s="39">
        <f t="shared" ca="1" si="8"/>
        <v>6.8048370999348817</v>
      </c>
      <c r="CF12" s="39">
        <f t="shared" ca="1" si="8"/>
        <v>3.4777739318724556</v>
      </c>
      <c r="CG12" s="39">
        <f t="shared" ca="1" si="8"/>
        <v>2.1029350231152879</v>
      </c>
      <c r="CH12" s="39">
        <f t="shared" ca="1" si="8"/>
        <v>1.7624775326581226</v>
      </c>
      <c r="CI12" s="39">
        <f t="shared" ca="1" si="8"/>
        <v>1.7388869659362527</v>
      </c>
    </row>
    <row r="13" spans="1:88" ht="16.5" thickBot="1">
      <c r="A13" s="301"/>
      <c r="B13" s="541"/>
      <c r="C13" s="542"/>
      <c r="D13" s="542"/>
      <c r="E13" s="543"/>
      <c r="F13" s="541"/>
      <c r="G13" s="542" t="str">
        <f>Sheet1!F71</f>
        <v>intact</v>
      </c>
      <c r="H13" s="542" t="str">
        <f>Sheet1!G71</f>
        <v>degrad.</v>
      </c>
      <c r="I13" s="542" t="str">
        <f>Sheet1!H71</f>
        <v>ratio intact/degrd</v>
      </c>
      <c r="J13" s="542"/>
      <c r="K13" s="542" t="str">
        <f>Sheet1!J71</f>
        <v>Convergence ratio</v>
      </c>
      <c r="L13" s="542"/>
      <c r="M13" s="543"/>
      <c r="N13" s="541"/>
      <c r="O13" s="542" t="str">
        <f>Sheet1!N71</f>
        <v>intact</v>
      </c>
      <c r="P13" s="542" t="str">
        <f>Sheet1!O71</f>
        <v>degrad.</v>
      </c>
      <c r="Q13" s="542" t="str">
        <f>Sheet1!P71</f>
        <v>ratio intact/degrd</v>
      </c>
      <c r="R13" s="542"/>
      <c r="S13" s="542" t="str">
        <f>Sheet1!R71</f>
        <v>Convergence ratio</v>
      </c>
      <c r="T13" s="542"/>
      <c r="U13" s="543"/>
      <c r="W13" s="21">
        <f t="shared" si="9"/>
        <v>75</v>
      </c>
      <c r="X13" s="442">
        <f t="shared" ca="1" si="3"/>
        <v>76.535250688901201</v>
      </c>
      <c r="Y13" s="39">
        <f t="shared" ca="1" si="3"/>
        <v>74.323593270130758</v>
      </c>
      <c r="Z13" s="39">
        <f t="shared" ca="1" si="3"/>
        <v>68.051776244949096</v>
      </c>
      <c r="AA13" s="39">
        <f t="shared" ca="1" si="3"/>
        <v>58.727601146211079</v>
      </c>
      <c r="AB13" s="39">
        <f t="shared" ca="1" si="3"/>
        <v>47.779337089866068</v>
      </c>
      <c r="AC13" s="39">
        <f t="shared" ca="1" si="3"/>
        <v>36.745965121677528</v>
      </c>
      <c r="AD13" s="39">
        <f t="shared" ca="1" si="3"/>
        <v>26.959865662964035</v>
      </c>
      <c r="AE13" s="39">
        <f t="shared" ca="1" si="3"/>
        <v>19.300487532561938</v>
      </c>
      <c r="AF13" s="39">
        <f t="shared" ca="1" si="3"/>
        <v>14.077455227786331</v>
      </c>
      <c r="AG13" s="39">
        <f t="shared" ca="1" si="3"/>
        <v>11.066341813462209</v>
      </c>
      <c r="AH13" s="39">
        <f t="shared" ca="1" si="3"/>
        <v>9.6794337828125503</v>
      </c>
      <c r="AI13" s="39">
        <f t="shared" ca="1" si="3"/>
        <v>9.2181994425506328</v>
      </c>
      <c r="AJ13" s="39">
        <f t="shared" ca="1" si="3"/>
        <v>9.1333477810493644</v>
      </c>
      <c r="AN13" s="80">
        <f t="shared" si="4"/>
        <v>75</v>
      </c>
      <c r="AO13" s="31">
        <f t="shared" ca="1" si="5"/>
        <v>408.2603901222364</v>
      </c>
      <c r="AP13" s="31">
        <f t="shared" ca="1" si="5"/>
        <v>497.97590344940198</v>
      </c>
      <c r="AQ13" s="31">
        <f t="shared" ca="1" si="5"/>
        <v>817.53773808235781</v>
      </c>
      <c r="AR13" s="31">
        <f t="shared" ca="1" si="5"/>
        <v>1465.2342847428633</v>
      </c>
      <c r="AS13" s="31">
        <f t="shared" ca="1" si="5"/>
        <v>2474.2660506211864</v>
      </c>
      <c r="AT13" s="31">
        <f t="shared" ca="1" si="5"/>
        <v>3737.1485462222486</v>
      </c>
      <c r="AU13" s="31">
        <f t="shared" ca="1" si="5"/>
        <v>5031.998869868381</v>
      </c>
      <c r="AV13" s="31">
        <f t="shared" ca="1" si="5"/>
        <v>6129.908689179505</v>
      </c>
      <c r="AW13" s="31">
        <f t="shared" ca="1" si="5"/>
        <v>6900.8502395195565</v>
      </c>
      <c r="AX13" s="31">
        <f t="shared" ca="1" si="5"/>
        <v>7346.9777661193966</v>
      </c>
      <c r="AY13" s="31">
        <f t="shared" ca="1" si="5"/>
        <v>7557.7494137671301</v>
      </c>
      <c r="AZ13" s="31">
        <f t="shared" ca="1" si="5"/>
        <v>7637.3316902057513</v>
      </c>
      <c r="BA13" s="31">
        <f t="shared" ca="1" si="5"/>
        <v>7656.1020185452608</v>
      </c>
      <c r="BB13" s="15">
        <f t="shared" ca="1" si="6"/>
        <v>408.2603901222364</v>
      </c>
      <c r="BC13" s="410">
        <f t="shared" ca="1" si="7"/>
        <v>1</v>
      </c>
      <c r="BK13" s="58"/>
      <c r="BL13" s="58"/>
      <c r="BM13" s="72"/>
      <c r="BN13" s="72"/>
      <c r="BO13" s="72"/>
      <c r="BP13" s="162"/>
      <c r="BQ13" s="72"/>
      <c r="BR13" s="162"/>
      <c r="BS13" s="162"/>
      <c r="BT13" s="162"/>
      <c r="BU13" s="162"/>
      <c r="BV13" s="21">
        <f t="shared" si="11"/>
        <v>75</v>
      </c>
      <c r="BW13" s="39">
        <f t="shared" ca="1" si="8"/>
        <v>81.37595065321851</v>
      </c>
      <c r="BX13" s="39">
        <f t="shared" ca="1" si="8"/>
        <v>78.639449129468758</v>
      </c>
      <c r="BY13" s="39">
        <f t="shared" ca="1" si="8"/>
        <v>70.887395745062065</v>
      </c>
      <c r="BZ13" s="39">
        <f t="shared" ca="1" si="8"/>
        <v>59.388372864129821</v>
      </c>
      <c r="CA13" s="39">
        <f t="shared" ca="1" si="8"/>
        <v>45.937301877072073</v>
      </c>
      <c r="CB13" s="39">
        <f t="shared" ca="1" si="8"/>
        <v>32.462176249217087</v>
      </c>
      <c r="CC13" s="39">
        <f t="shared" ca="1" si="8"/>
        <v>20.621710456011325</v>
      </c>
      <c r="CD13" s="39">
        <f t="shared" ca="1" si="8"/>
        <v>11.493918969060033</v>
      </c>
      <c r="CE13" s="39">
        <f t="shared" ca="1" si="8"/>
        <v>5.429998191177714</v>
      </c>
      <c r="CF13" s="39">
        <f t="shared" ca="1" si="8"/>
        <v>2.1029350231152879</v>
      </c>
      <c r="CG13" s="39">
        <f t="shared" ca="1" si="8"/>
        <v>0.72809611435812016</v>
      </c>
      <c r="CH13" s="39">
        <f t="shared" ca="1" si="8"/>
        <v>0.38763862390095483</v>
      </c>
      <c r="CI13" s="39">
        <f t="shared" ca="1" si="8"/>
        <v>0.36404805717907074</v>
      </c>
    </row>
    <row r="14" spans="1:88">
      <c r="A14" s="301"/>
      <c r="B14" s="536" t="str">
        <f>Sheet1!F14</f>
        <v>A11</v>
      </c>
      <c r="C14" s="537">
        <f ca="1">Sheet1!G14</f>
        <v>96.600152421474235</v>
      </c>
      <c r="D14" s="537">
        <f ca="1">Sheet1!C72</f>
        <v>92.675967024792641</v>
      </c>
      <c r="E14" s="538">
        <f ca="1">Sheet1!D72</f>
        <v>0.95937702686471904</v>
      </c>
      <c r="F14" s="536" t="str">
        <f>Sheet1!E72</f>
        <v>A11</v>
      </c>
      <c r="G14" s="537">
        <f ca="1">Sheet1!F72</f>
        <v>93.906129115481107</v>
      </c>
      <c r="H14" s="537">
        <f ca="1">Sheet1!G72</f>
        <v>89.273232917032189</v>
      </c>
      <c r="I14" s="544">
        <f ca="1">Sheet1!H72</f>
        <v>0.95066460259743413</v>
      </c>
      <c r="J14" s="536" t="str">
        <f>Sheet1!I72</f>
        <v>A11</v>
      </c>
      <c r="K14" s="547">
        <f ca="1">Sheet1!J72</f>
        <v>0.97211160398340901</v>
      </c>
      <c r="L14" s="547">
        <f ca="1">Sheet1!K72</f>
        <v>0.96328353275396461</v>
      </c>
      <c r="M14" s="544">
        <f ca="1">Sheet1!L72</f>
        <v>0.99091866490095404</v>
      </c>
      <c r="N14" s="536" t="str">
        <f>Sheet1!K14</f>
        <v>A11</v>
      </c>
      <c r="O14" s="537">
        <f ca="1">Sheet1!L14</f>
        <v>97.511957632684869</v>
      </c>
      <c r="P14" s="537">
        <f ca="1">Sheet1!O72</f>
        <v>105.72499614189492</v>
      </c>
      <c r="Q14" s="544">
        <f ca="1">Sheet1!M14</f>
        <v>1.0094389624483444</v>
      </c>
      <c r="R14" s="500" t="str">
        <f>Sheet1!Q72</f>
        <v>A11</v>
      </c>
      <c r="S14" s="548">
        <f ca="1">Sheet1!R72</f>
        <v>1.0094389624483444</v>
      </c>
      <c r="T14" s="548">
        <f ca="1">Sheet1!S72</f>
        <v>1.1408027295103531</v>
      </c>
      <c r="U14" s="545">
        <f ca="1">Sheet1!T72</f>
        <v>1.1301354236846499</v>
      </c>
      <c r="W14" s="21">
        <f t="shared" si="9"/>
        <v>82.5</v>
      </c>
      <c r="X14" s="442">
        <f t="shared" ca="1" si="3"/>
        <v>76.074016348639276</v>
      </c>
      <c r="Y14" s="39">
        <f t="shared" ca="1" si="3"/>
        <v>73.862358929868833</v>
      </c>
      <c r="Z14" s="39">
        <f t="shared" ca="1" si="3"/>
        <v>67.590541904687186</v>
      </c>
      <c r="AA14" s="39">
        <f t="shared" ca="1" si="3"/>
        <v>58.266366805949154</v>
      </c>
      <c r="AB14" s="39">
        <f t="shared" ca="1" si="3"/>
        <v>47.318102749604144</v>
      </c>
      <c r="AC14" s="39">
        <f t="shared" ca="1" si="3"/>
        <v>36.284730781415604</v>
      </c>
      <c r="AD14" s="39">
        <f t="shared" ca="1" si="3"/>
        <v>26.49863132270211</v>
      </c>
      <c r="AE14" s="39">
        <f t="shared" ca="1" si="3"/>
        <v>18.83925319230001</v>
      </c>
      <c r="AF14" s="39">
        <f t="shared" ca="1" si="3"/>
        <v>13.616220887524404</v>
      </c>
      <c r="AG14" s="39">
        <f t="shared" ca="1" si="3"/>
        <v>10.605107473200277</v>
      </c>
      <c r="AH14" s="39">
        <f t="shared" ca="1" si="3"/>
        <v>9.2181994425506328</v>
      </c>
      <c r="AI14" s="39">
        <f t="shared" ca="1" si="3"/>
        <v>8.7569651022886994</v>
      </c>
      <c r="AJ14" s="39">
        <f t="shared" ca="1" si="3"/>
        <v>8.6721134407874469</v>
      </c>
      <c r="AN14" s="80">
        <f t="shared" si="4"/>
        <v>82.5</v>
      </c>
      <c r="AO14" s="31">
        <f t="shared" ca="1" si="5"/>
        <v>449.26408104196378</v>
      </c>
      <c r="AP14" s="31">
        <f t="shared" ca="1" si="5"/>
        <v>534.83683206839248</v>
      </c>
      <c r="AQ14" s="31">
        <f t="shared" ca="1" si="5"/>
        <v>843.29185768352772</v>
      </c>
      <c r="AR14" s="31">
        <f t="shared" ca="1" si="5"/>
        <v>1476.5135270435308</v>
      </c>
      <c r="AS14" s="31">
        <f t="shared" ca="1" si="5"/>
        <v>2472.5671561034633</v>
      </c>
      <c r="AT14" s="31">
        <f t="shared" ca="1" si="5"/>
        <v>3728.7313191491617</v>
      </c>
      <c r="AU14" s="31">
        <f t="shared" ca="1" si="5"/>
        <v>5026.4207262989867</v>
      </c>
      <c r="AV14" s="31">
        <f t="shared" ca="1" si="5"/>
        <v>6137.5736889683749</v>
      </c>
      <c r="AW14" s="31">
        <f t="shared" ca="1" si="5"/>
        <v>6930.2217770729148</v>
      </c>
      <c r="AX14" s="31">
        <f t="shared" ca="1" si="5"/>
        <v>7402.2016663405184</v>
      </c>
      <c r="AY14" s="31">
        <f t="shared" ca="1" si="5"/>
        <v>7637.3316902057513</v>
      </c>
      <c r="AZ14" s="31">
        <f t="shared" ca="1" si="5"/>
        <v>7734.2396214525907</v>
      </c>
      <c r="BA14" s="31">
        <f t="shared" ca="1" si="5"/>
        <v>7759.2818489622978</v>
      </c>
      <c r="BB14" s="15">
        <f t="shared" ca="1" si="6"/>
        <v>449.26408104196378</v>
      </c>
      <c r="BC14" s="410">
        <f t="shared" ca="1" si="7"/>
        <v>1</v>
      </c>
      <c r="BK14" s="58"/>
      <c r="BL14" s="58"/>
      <c r="BM14" s="72"/>
      <c r="BN14" s="72"/>
      <c r="BO14" s="72"/>
      <c r="BP14" s="72"/>
      <c r="BQ14" s="72"/>
      <c r="BR14" s="162"/>
      <c r="BS14" s="162"/>
      <c r="BT14" s="162"/>
      <c r="BU14" s="162"/>
      <c r="BV14" s="21">
        <f t="shared" si="11"/>
        <v>82.5</v>
      </c>
      <c r="BW14" s="39">
        <f t="shared" ca="1" si="8"/>
        <v>81.035493162761355</v>
      </c>
      <c r="BX14" s="39">
        <f t="shared" ca="1" si="8"/>
        <v>78.298991639011604</v>
      </c>
      <c r="BY14" s="39">
        <f t="shared" ca="1" si="8"/>
        <v>70.546938254604896</v>
      </c>
      <c r="BZ14" s="39">
        <f t="shared" ca="1" si="8"/>
        <v>59.047915373672659</v>
      </c>
      <c r="CA14" s="39">
        <f t="shared" ca="1" si="8"/>
        <v>45.596844386614912</v>
      </c>
      <c r="CB14" s="39">
        <f t="shared" ca="1" si="8"/>
        <v>32.121718758759918</v>
      </c>
      <c r="CC14" s="39">
        <f t="shared" ca="1" si="8"/>
        <v>20.28125296555416</v>
      </c>
      <c r="CD14" s="39">
        <f t="shared" ca="1" si="8"/>
        <v>11.153461478602868</v>
      </c>
      <c r="CE14" s="39">
        <f t="shared" ca="1" si="8"/>
        <v>5.0895407007205415</v>
      </c>
      <c r="CF14" s="39">
        <f t="shared" ca="1" si="8"/>
        <v>1.7624775326581226</v>
      </c>
      <c r="CG14" s="39">
        <f t="shared" ca="1" si="8"/>
        <v>0.38763862390095483</v>
      </c>
      <c r="CH14" s="39">
        <f t="shared" ca="1" si="8"/>
        <v>4.7181133443789491E-2</v>
      </c>
      <c r="CI14" s="39">
        <f t="shared" ca="1" si="8"/>
        <v>2.359056672190718E-2</v>
      </c>
    </row>
    <row r="15" spans="1:88">
      <c r="A15" s="301"/>
      <c r="B15" s="539" t="str">
        <f>Sheet1!F15</f>
        <v xml:space="preserve">A66 </v>
      </c>
      <c r="C15" s="500">
        <f ca="1">Sheet1!G15</f>
        <v>11.374071379543594</v>
      </c>
      <c r="D15" s="500">
        <f ca="1">Sheet1!C73</f>
        <v>7.1290477147429216</v>
      </c>
      <c r="E15" s="540">
        <f ca="1">Sheet1!D73</f>
        <v>0.62678063789581984</v>
      </c>
      <c r="F15" s="539" t="str">
        <f>Sheet1!E73</f>
        <v xml:space="preserve">A66 </v>
      </c>
      <c r="G15" s="500">
        <f ca="1">Sheet1!F73</f>
        <v>20.858874506890384</v>
      </c>
      <c r="H15" s="500">
        <f ca="1">Sheet1!G73</f>
        <v>17.783872537641447</v>
      </c>
      <c r="I15" s="545">
        <f ca="1">Sheet1!H73</f>
        <v>0.8525806381244031</v>
      </c>
      <c r="J15" s="539" t="str">
        <f>Sheet1!I73</f>
        <v xml:space="preserve">A66 </v>
      </c>
      <c r="K15" s="548">
        <f ca="1">Sheet1!J73</f>
        <v>1.8338969231725875</v>
      </c>
      <c r="L15" s="548">
        <f ca="1">Sheet1!K73</f>
        <v>2.4945649474142626</v>
      </c>
      <c r="M15" s="545">
        <f ca="1">Sheet1!L73</f>
        <v>1.3602536303396697</v>
      </c>
      <c r="N15" s="539" t="str">
        <f>Sheet1!K15</f>
        <v xml:space="preserve">A66 </v>
      </c>
      <c r="O15" s="500">
        <f ca="1">Sheet1!L15</f>
        <v>20.72722436260668</v>
      </c>
      <c r="P15" s="500">
        <f ca="1">Sheet1!O73</f>
        <v>20.031232655168665</v>
      </c>
      <c r="Q15" s="545">
        <f ca="1">Sheet1!M15</f>
        <v>1.8223223392007937</v>
      </c>
      <c r="R15" s="500" t="str">
        <f>Sheet1!Q73</f>
        <v xml:space="preserve">A66 </v>
      </c>
      <c r="S15" s="548">
        <f ca="1">Sheet1!R73</f>
        <v>1.8223223392007937</v>
      </c>
      <c r="T15" s="548">
        <f ca="1">Sheet1!S73</f>
        <v>2.8098048234049453</v>
      </c>
      <c r="U15" s="545">
        <f ca="1">Sheet1!T73</f>
        <v>1.5418813472029469</v>
      </c>
      <c r="W15" s="21">
        <f t="shared" si="9"/>
        <v>90</v>
      </c>
      <c r="X15" s="442">
        <f t="shared" ca="1" si="3"/>
        <v>75.989164687138015</v>
      </c>
      <c r="Y15" s="39">
        <f t="shared" ca="1" si="3"/>
        <v>73.777507268367572</v>
      </c>
      <c r="Z15" s="39">
        <f t="shared" ca="1" si="3"/>
        <v>67.505690243185924</v>
      </c>
      <c r="AA15" s="39">
        <f t="shared" ca="1" si="3"/>
        <v>58.1815151444479</v>
      </c>
      <c r="AB15" s="39">
        <f t="shared" ca="1" si="3"/>
        <v>47.23325108810289</v>
      </c>
      <c r="AC15" s="39">
        <f t="shared" ca="1" si="3"/>
        <v>36.199879119914343</v>
      </c>
      <c r="AD15" s="39">
        <f t="shared" ca="1" si="3"/>
        <v>26.413779661200859</v>
      </c>
      <c r="AE15" s="39">
        <f t="shared" ca="1" si="3"/>
        <v>18.754401530798759</v>
      </c>
      <c r="AF15" s="39">
        <f t="shared" ca="1" si="3"/>
        <v>13.531369226023152</v>
      </c>
      <c r="AG15" s="39">
        <f t="shared" ca="1" si="3"/>
        <v>10.520255811699032</v>
      </c>
      <c r="AH15" s="39">
        <f t="shared" ca="1" si="3"/>
        <v>9.1333477810493644</v>
      </c>
      <c r="AI15" s="39">
        <f t="shared" ca="1" si="3"/>
        <v>8.6721134407874469</v>
      </c>
      <c r="AJ15" s="39">
        <f t="shared" ca="1" si="3"/>
        <v>8.5872617792861945</v>
      </c>
      <c r="AN15" s="80">
        <f t="shared" si="4"/>
        <v>90</v>
      </c>
      <c r="AO15" s="31">
        <f t="shared" ca="1" si="5"/>
        <v>465.15224077925342</v>
      </c>
      <c r="AP15" s="31">
        <f t="shared" ca="1" si="5"/>
        <v>548.83437344360823</v>
      </c>
      <c r="AQ15" s="31">
        <f t="shared" ca="1" si="5"/>
        <v>852.16298579546003</v>
      </c>
      <c r="AR15" s="31">
        <f t="shared" ca="1" si="5"/>
        <v>1478.5099905079646</v>
      </c>
      <c r="AS15" s="31">
        <f t="shared" ca="1" si="5"/>
        <v>2467.9640438806173</v>
      </c>
      <c r="AT15" s="31">
        <f t="shared" ca="1" si="5"/>
        <v>3719.8084128356149</v>
      </c>
      <c r="AU15" s="31">
        <f t="shared" ca="1" si="5"/>
        <v>5016.8906526807405</v>
      </c>
      <c r="AV15" s="31">
        <f t="shared" ca="1" si="5"/>
        <v>6131.6074241983506</v>
      </c>
      <c r="AW15" s="31">
        <f t="shared" ca="1" si="5"/>
        <v>6931.3312068394962</v>
      </c>
      <c r="AX15" s="31">
        <f t="shared" ca="1" si="5"/>
        <v>7412.2785754198894</v>
      </c>
      <c r="AY15" s="31">
        <f t="shared" ca="1" si="5"/>
        <v>7656.1020185452608</v>
      </c>
      <c r="AZ15" s="31">
        <f t="shared" ca="1" si="5"/>
        <v>7759.2818489622978</v>
      </c>
      <c r="BA15" s="31">
        <f t="shared" ca="1" si="5"/>
        <v>7786.6083337882555</v>
      </c>
      <c r="BB15" s="15">
        <f t="shared" ca="1" si="6"/>
        <v>465.15224077925342</v>
      </c>
      <c r="BC15" s="410">
        <f t="shared" ca="1" si="7"/>
        <v>1</v>
      </c>
      <c r="BK15" s="58"/>
      <c r="BL15" s="58"/>
      <c r="BM15" s="72"/>
      <c r="BN15" s="72"/>
      <c r="BO15" s="72"/>
      <c r="BP15" s="72"/>
      <c r="BQ15" s="72"/>
      <c r="BR15" s="162"/>
      <c r="BS15" s="162"/>
      <c r="BT15" s="162"/>
      <c r="BU15" s="162"/>
      <c r="BV15" s="21">
        <f t="shared" si="11"/>
        <v>90</v>
      </c>
      <c r="BW15" s="39">
        <f t="shared" ca="1" si="8"/>
        <v>81.011902596039477</v>
      </c>
      <c r="BX15" s="39">
        <f t="shared" ca="1" si="8"/>
        <v>78.275401072289711</v>
      </c>
      <c r="BY15" s="39">
        <f t="shared" ca="1" si="8"/>
        <v>70.523347687883017</v>
      </c>
      <c r="BZ15" s="39">
        <f t="shared" ca="1" si="8"/>
        <v>59.024324806950773</v>
      </c>
      <c r="CA15" s="39">
        <f t="shared" ca="1" si="8"/>
        <v>45.573253819893033</v>
      </c>
      <c r="CB15" s="39">
        <f t="shared" ca="1" si="8"/>
        <v>32.098128192038033</v>
      </c>
      <c r="CC15" s="39">
        <f t="shared" ca="1" si="8"/>
        <v>20.257662398832274</v>
      </c>
      <c r="CD15" s="39">
        <f t="shared" ca="1" si="8"/>
        <v>11.129870911880985</v>
      </c>
      <c r="CE15" s="39">
        <f t="shared" ca="1" si="8"/>
        <v>5.0659501339986575</v>
      </c>
      <c r="CF15" s="39">
        <f t="shared" ca="1" si="8"/>
        <v>1.7388869659362527</v>
      </c>
      <c r="CG15" s="39">
        <f t="shared" ca="1" si="8"/>
        <v>0.36404805717907074</v>
      </c>
      <c r="CH15" s="39">
        <f t="shared" ca="1" si="8"/>
        <v>2.359056672190718E-2</v>
      </c>
      <c r="CI15" s="39">
        <f t="shared" ca="1" si="8"/>
        <v>2.1316282072803006E-14</v>
      </c>
    </row>
    <row r="16" spans="1:88">
      <c r="A16" s="188"/>
      <c r="B16" s="539" t="str">
        <f>Sheet1!F16</f>
        <v>A22</v>
      </c>
      <c r="C16" s="500">
        <f ca="1">Sheet1!G16</f>
        <v>42.675510011517495</v>
      </c>
      <c r="D16" s="500">
        <f ca="1">Sheet1!C74</f>
        <v>35.643586833736983</v>
      </c>
      <c r="E16" s="540">
        <f ca="1">Sheet1!D74</f>
        <v>0.83522345307923207</v>
      </c>
      <c r="F16" s="539" t="str">
        <f>Sheet1!E74</f>
        <v>A22</v>
      </c>
      <c r="G16" s="500">
        <f ca="1">Sheet1!F74</f>
        <v>26.399927062817028</v>
      </c>
      <c r="H16" s="500">
        <f ca="1">Sheet1!G74</f>
        <v>17.7938499069834</v>
      </c>
      <c r="I16" s="545">
        <f ca="1">Sheet1!H74</f>
        <v>0.67401132831329469</v>
      </c>
      <c r="J16" s="539" t="str">
        <f>Sheet1!I74</f>
        <v>A22</v>
      </c>
      <c r="K16" s="548">
        <f ca="1">Sheet1!J74</f>
        <v>0.61862007169198618</v>
      </c>
      <c r="L16" s="548">
        <f ca="1">Sheet1!K74</f>
        <v>0.49921602980038354</v>
      </c>
      <c r="M16" s="545">
        <f ca="1">Sheet1!L74</f>
        <v>0.80698324002804989</v>
      </c>
      <c r="N16" s="539" t="str">
        <f>Sheet1!K16</f>
        <v>A22</v>
      </c>
      <c r="O16" s="500">
        <f ca="1">Sheet1!L16</f>
        <v>23.057398834180706</v>
      </c>
      <c r="P16" s="500">
        <f ca="1">Sheet1!O74</f>
        <v>16.236343739846664</v>
      </c>
      <c r="Q16" s="545">
        <f ca="1">Sheet1!M16</f>
        <v>0.54029580028353152</v>
      </c>
      <c r="R16" s="500" t="str">
        <f>Sheet1!Q74</f>
        <v>A22</v>
      </c>
      <c r="S16" s="548">
        <f ca="1">Sheet1!R74</f>
        <v>0.54029580028353152</v>
      </c>
      <c r="T16" s="548">
        <f ca="1">Sheet1!S74</f>
        <v>0.45551935655585635</v>
      </c>
      <c r="U16" s="545">
        <f ca="1">Sheet1!T74</f>
        <v>0.84309253619371649</v>
      </c>
      <c r="V16" s="162"/>
      <c r="X16" s="19"/>
      <c r="Y16" s="19"/>
      <c r="Z16" s="19"/>
      <c r="AA16" s="19"/>
      <c r="AB16" s="19"/>
      <c r="AC16" s="19"/>
      <c r="AD16" s="19"/>
      <c r="AE16" s="19"/>
      <c r="AF16" s="19"/>
      <c r="AG16" s="65"/>
      <c r="AH16" s="65"/>
      <c r="AI16" s="65"/>
      <c r="AJ16" s="19"/>
      <c r="BK16" s="162"/>
      <c r="BL16" s="162"/>
      <c r="BM16" s="162"/>
      <c r="BN16" s="162"/>
      <c r="BO16" s="162"/>
      <c r="BP16" s="162"/>
      <c r="BQ16" s="162"/>
      <c r="BR16" s="162"/>
      <c r="BS16" s="162"/>
      <c r="BT16" s="162"/>
      <c r="BU16" s="162"/>
      <c r="BW16" s="19"/>
      <c r="BX16" s="19"/>
      <c r="BY16" s="19"/>
      <c r="BZ16" s="19"/>
      <c r="CA16" s="19"/>
      <c r="CB16" s="19"/>
      <c r="CC16" s="19"/>
      <c r="CD16" s="19"/>
      <c r="CE16" s="19"/>
      <c r="CF16" s="65"/>
      <c r="CG16" s="65"/>
      <c r="CH16" s="65"/>
      <c r="CI16" s="19"/>
    </row>
    <row r="17" spans="1:88" ht="16.5" thickBot="1">
      <c r="A17" s="300"/>
      <c r="B17" s="541" t="str">
        <f>Sheet1!A75</f>
        <v>Trace</v>
      </c>
      <c r="C17" s="542">
        <f ca="1">Sheet1!B75</f>
        <v>162.02380519207892</v>
      </c>
      <c r="D17" s="542">
        <f ca="1">Sheet1!C75</f>
        <v>142.57764928801546</v>
      </c>
      <c r="E17" s="543">
        <f ca="1">Sheet1!D75</f>
        <v>0.87997963706005988</v>
      </c>
      <c r="F17" s="541" t="str">
        <f>Sheet1!E75</f>
        <v>Trace</v>
      </c>
      <c r="G17" s="542">
        <f ca="1">Sheet1!F75</f>
        <v>162.0238051920789</v>
      </c>
      <c r="H17" s="542">
        <f ca="1">Sheet1!G75</f>
        <v>142.63482789929847</v>
      </c>
      <c r="I17" s="546">
        <f ca="1">Sheet1!H75</f>
        <v>0.88033253959321078</v>
      </c>
      <c r="J17" s="541">
        <f>Sheet1!I75</f>
        <v>0</v>
      </c>
      <c r="K17" s="549">
        <f>Sheet1!J75</f>
        <v>0</v>
      </c>
      <c r="L17" s="549">
        <f>Sheet1!K75</f>
        <v>0</v>
      </c>
      <c r="M17" s="546">
        <f>Sheet1!L75</f>
        <v>0</v>
      </c>
      <c r="N17" s="541" t="str">
        <f>Sheet1!M75</f>
        <v>Trace</v>
      </c>
      <c r="O17" s="542">
        <f ca="1">Sheet1!N75</f>
        <v>162.02380519207892</v>
      </c>
      <c r="P17" s="542">
        <f ca="1">Sheet1!O75</f>
        <v>141.99257253691025</v>
      </c>
      <c r="Q17" s="546">
        <f ca="1">Sheet1!P75</f>
        <v>0.87636858280533725</v>
      </c>
      <c r="R17" s="542">
        <f>Sheet1!Q75</f>
        <v>0</v>
      </c>
      <c r="S17" s="549">
        <f>Sheet1!R75</f>
        <v>0</v>
      </c>
      <c r="T17" s="549">
        <f>Sheet1!S75</f>
        <v>0</v>
      </c>
      <c r="U17" s="546">
        <f>Sheet1!T75</f>
        <v>0</v>
      </c>
      <c r="V17" s="162"/>
      <c r="W17" s="24" t="s">
        <v>296</v>
      </c>
      <c r="X17" s="26">
        <f t="shared" ref="X17:AJ17" si="12">X2</f>
        <v>0</v>
      </c>
      <c r="Y17" s="26">
        <f t="shared" si="12"/>
        <v>7.5</v>
      </c>
      <c r="Z17" s="26">
        <f t="shared" si="12"/>
        <v>15</v>
      </c>
      <c r="AA17" s="26">
        <f t="shared" si="12"/>
        <v>22.5</v>
      </c>
      <c r="AB17" s="26">
        <f t="shared" si="12"/>
        <v>30</v>
      </c>
      <c r="AC17" s="26">
        <f t="shared" si="12"/>
        <v>37.5</v>
      </c>
      <c r="AD17" s="26">
        <f t="shared" si="12"/>
        <v>45</v>
      </c>
      <c r="AE17" s="26">
        <f t="shared" si="12"/>
        <v>52.5</v>
      </c>
      <c r="AF17" s="26">
        <f t="shared" si="12"/>
        <v>60</v>
      </c>
      <c r="AG17" s="26">
        <f t="shared" si="12"/>
        <v>67.5</v>
      </c>
      <c r="AH17" s="26">
        <f t="shared" si="12"/>
        <v>75</v>
      </c>
      <c r="AI17" s="26">
        <f t="shared" si="12"/>
        <v>82.5</v>
      </c>
      <c r="AJ17" s="26">
        <f t="shared" si="12"/>
        <v>90</v>
      </c>
      <c r="AK17" s="271" t="e">
        <f>INDEX(X18:AJ30,#REF!,#REF!)</f>
        <v>#REF!</v>
      </c>
      <c r="BK17" s="492"/>
      <c r="BL17" s="492"/>
      <c r="BM17" s="492"/>
      <c r="BN17" s="492"/>
      <c r="BO17" s="492"/>
      <c r="BP17" s="492"/>
      <c r="BQ17" s="492"/>
      <c r="BR17" s="162"/>
      <c r="BS17" s="162"/>
      <c r="BT17" s="162"/>
      <c r="BU17" s="162"/>
      <c r="BV17" s="67" t="s">
        <v>302</v>
      </c>
      <c r="BW17" s="26">
        <f t="shared" ref="BW17:CI17" si="13">BW2</f>
        <v>0</v>
      </c>
      <c r="BX17" s="26">
        <f t="shared" si="13"/>
        <v>7.5</v>
      </c>
      <c r="BY17" s="26">
        <f t="shared" si="13"/>
        <v>15</v>
      </c>
      <c r="BZ17" s="26">
        <f t="shared" si="13"/>
        <v>22.5</v>
      </c>
      <c r="CA17" s="26">
        <f t="shared" si="13"/>
        <v>30</v>
      </c>
      <c r="CB17" s="26">
        <f t="shared" si="13"/>
        <v>37.5</v>
      </c>
      <c r="CC17" s="26">
        <f t="shared" si="13"/>
        <v>45</v>
      </c>
      <c r="CD17" s="26">
        <f t="shared" si="13"/>
        <v>52.5</v>
      </c>
      <c r="CE17" s="26">
        <f t="shared" si="13"/>
        <v>60</v>
      </c>
      <c r="CF17" s="26">
        <f t="shared" si="13"/>
        <v>67.5</v>
      </c>
      <c r="CG17" s="26">
        <f t="shared" si="13"/>
        <v>75</v>
      </c>
      <c r="CH17" s="26">
        <f t="shared" si="13"/>
        <v>82.5</v>
      </c>
      <c r="CI17" s="26">
        <f t="shared" si="13"/>
        <v>90</v>
      </c>
      <c r="CJ17" s="271"/>
    </row>
    <row r="18" spans="1:88">
      <c r="A18" s="301"/>
      <c r="B18" s="196"/>
      <c r="C18" s="196"/>
      <c r="D18" s="369"/>
      <c r="E18" s="417"/>
      <c r="F18" s="423"/>
      <c r="G18" s="196"/>
      <c r="H18" s="369"/>
      <c r="I18" s="417"/>
      <c r="J18" s="196"/>
      <c r="K18" s="417"/>
      <c r="L18" s="417"/>
      <c r="M18" s="417"/>
      <c r="N18" s="302"/>
      <c r="O18" s="302"/>
      <c r="P18" s="305"/>
      <c r="Q18" s="302"/>
      <c r="R18" s="302"/>
      <c r="S18" s="302"/>
      <c r="T18" s="302"/>
      <c r="U18" s="302"/>
      <c r="V18" s="162"/>
      <c r="W18" s="61">
        <f>W3</f>
        <v>0</v>
      </c>
      <c r="X18" s="70">
        <f t="shared" ref="X18:AJ30" ca="1" si="14">($AF$1-$AB$1*(COS(4*X$2/57.3)+COS(4*$W18/57.3))/2)</f>
        <v>5.022737960954446</v>
      </c>
      <c r="Y18" s="70">
        <f t="shared" ca="1" si="14"/>
        <v>6.0862314944472917</v>
      </c>
      <c r="Z18" s="70">
        <f t="shared" ca="1" si="14"/>
        <v>8.9917908749777169</v>
      </c>
      <c r="AA18" s="70">
        <f t="shared" ca="1" si="14"/>
        <v>12.960985865538554</v>
      </c>
      <c r="AB18" s="70">
        <f t="shared" ca="1" si="14"/>
        <v>16.930426945360175</v>
      </c>
      <c r="AC18" s="70">
        <f t="shared" ca="1" si="14"/>
        <v>19.836658663744672</v>
      </c>
      <c r="AD18" s="70">
        <f t="shared" ca="1" si="14"/>
        <v>20.901070657228466</v>
      </c>
      <c r="AE18" s="70">
        <f t="shared" ca="1" si="14"/>
        <v>19.838495640670896</v>
      </c>
      <c r="AF18" s="70">
        <f t="shared" ca="1" si="14"/>
        <v>16.933608753571534</v>
      </c>
      <c r="AG18" s="70">
        <f t="shared" ca="1" si="14"/>
        <v>12.964660064800412</v>
      </c>
      <c r="AH18" s="70">
        <f t="shared" ca="1" si="14"/>
        <v>8.9949731082601065</v>
      </c>
      <c r="AI18" s="70">
        <f t="shared" ca="1" si="14"/>
        <v>6.0880692076345362</v>
      </c>
      <c r="AJ18" s="70">
        <f t="shared" ca="1" si="14"/>
        <v>5.0227388111532978</v>
      </c>
      <c r="BK18" s="72"/>
      <c r="BL18" s="72"/>
      <c r="BM18" s="72"/>
      <c r="BN18" s="72"/>
      <c r="BO18" s="72"/>
      <c r="BP18" s="72"/>
      <c r="BQ18" s="72"/>
      <c r="BR18" s="162"/>
      <c r="BS18" s="162"/>
      <c r="BT18" s="162"/>
      <c r="BU18" s="162"/>
      <c r="BV18" s="61">
        <f>BV3</f>
        <v>0</v>
      </c>
      <c r="BW18" s="70">
        <f t="shared" ref="BW18:CI30" ca="1" si="15">($CE$1-$CA$1*(COS(4*BW$2/57.3)+COS(4*$BV18/57.3))/2)</f>
        <v>0</v>
      </c>
      <c r="BX18" s="70">
        <f t="shared" ca="1" si="15"/>
        <v>1.3564968539449573</v>
      </c>
      <c r="BY18" s="70">
        <f t="shared" ca="1" si="15"/>
        <v>5.0625674923766208</v>
      </c>
      <c r="BZ18" s="70">
        <f t="shared" ca="1" si="15"/>
        <v>10.125316204826666</v>
      </c>
      <c r="CA18" s="70">
        <f t="shared" ca="1" si="15"/>
        <v>15.188378806639959</v>
      </c>
      <c r="CB18" s="70">
        <f t="shared" ca="1" si="15"/>
        <v>18.895307018865083</v>
      </c>
      <c r="CC18" s="70">
        <f t="shared" ca="1" si="15"/>
        <v>20.252975377900533</v>
      </c>
      <c r="CD18" s="70">
        <f t="shared" ca="1" si="15"/>
        <v>18.897650101679144</v>
      </c>
      <c r="CE18" s="70">
        <f t="shared" ca="1" si="15"/>
        <v>15.19243723548098</v>
      </c>
      <c r="CF18" s="70">
        <f t="shared" ca="1" si="15"/>
        <v>10.130002683476997</v>
      </c>
      <c r="CG18" s="70">
        <f t="shared" ca="1" si="15"/>
        <v>5.0666264634000768</v>
      </c>
      <c r="CH18" s="70">
        <f t="shared" ca="1" si="15"/>
        <v>1.3588408758674611</v>
      </c>
      <c r="CI18" s="70">
        <f t="shared" ca="1" si="15"/>
        <v>1.0844373115048711E-6</v>
      </c>
    </row>
    <row r="19" spans="1:88">
      <c r="A19" s="301"/>
      <c r="B19" s="302"/>
      <c r="C19" s="302"/>
      <c r="D19" s="302"/>
      <c r="E19" s="302"/>
      <c r="F19" s="305"/>
      <c r="G19" s="304"/>
      <c r="H19" s="302"/>
      <c r="I19" s="302"/>
      <c r="J19" s="302"/>
      <c r="K19" s="302"/>
      <c r="L19" s="302"/>
      <c r="M19" s="302"/>
      <c r="N19" s="302"/>
      <c r="O19" s="302"/>
      <c r="P19" s="305"/>
      <c r="Q19" s="302"/>
      <c r="R19" s="302"/>
      <c r="S19" s="302"/>
      <c r="T19" s="302"/>
      <c r="U19" s="302"/>
      <c r="V19" s="162"/>
      <c r="W19" s="21">
        <f t="shared" ref="W19:W30" si="16">W18+$O$2</f>
        <v>7.5</v>
      </c>
      <c r="X19" s="70">
        <f t="shared" ca="1" si="14"/>
        <v>6.0862314944472917</v>
      </c>
      <c r="Y19" s="70">
        <f t="shared" ca="1" si="14"/>
        <v>7.149725027940141</v>
      </c>
      <c r="Z19" s="70">
        <f t="shared" ca="1" si="14"/>
        <v>10.055284408470566</v>
      </c>
      <c r="AA19" s="70">
        <f t="shared" ca="1" si="14"/>
        <v>14.024479399031399</v>
      </c>
      <c r="AB19" s="70">
        <f t="shared" ca="1" si="14"/>
        <v>17.99392047885302</v>
      </c>
      <c r="AC19" s="70">
        <f t="shared" ca="1" si="14"/>
        <v>20.900152197237517</v>
      </c>
      <c r="AD19" s="70">
        <f t="shared" ca="1" si="14"/>
        <v>21.964564190721312</v>
      </c>
      <c r="AE19" s="70">
        <f t="shared" ca="1" si="14"/>
        <v>20.901989174163742</v>
      </c>
      <c r="AF19" s="70">
        <f t="shared" ca="1" si="14"/>
        <v>17.997102287064383</v>
      </c>
      <c r="AG19" s="70">
        <f t="shared" ca="1" si="14"/>
        <v>14.028153598293258</v>
      </c>
      <c r="AH19" s="70">
        <f t="shared" ca="1" si="14"/>
        <v>10.058466641752954</v>
      </c>
      <c r="AI19" s="70">
        <f t="shared" ca="1" si="14"/>
        <v>7.1515627411273837</v>
      </c>
      <c r="AJ19" s="70">
        <f t="shared" ca="1" si="14"/>
        <v>6.0862323446461435</v>
      </c>
      <c r="BK19" s="162"/>
      <c r="BL19" s="162"/>
      <c r="BM19" s="162"/>
      <c r="BN19" s="72"/>
      <c r="BO19" s="72"/>
      <c r="BP19" s="72"/>
      <c r="BQ19" s="72"/>
      <c r="BR19" s="162"/>
      <c r="BS19" s="162"/>
      <c r="BT19" s="162"/>
      <c r="BU19" s="162"/>
      <c r="BV19" s="21">
        <f t="shared" ref="BV19:BV30" si="17">BV18+$BR$2</f>
        <v>7.5</v>
      </c>
      <c r="BW19" s="70">
        <f t="shared" ca="1" si="15"/>
        <v>1.3564968539449573</v>
      </c>
      <c r="BX19" s="70">
        <f t="shared" ca="1" si="15"/>
        <v>2.7129937078899182</v>
      </c>
      <c r="BY19" s="70">
        <f t="shared" ca="1" si="15"/>
        <v>6.41906434632158</v>
      </c>
      <c r="BZ19" s="70">
        <f t="shared" ca="1" si="15"/>
        <v>11.481813058771625</v>
      </c>
      <c r="CA19" s="70">
        <f t="shared" ca="1" si="15"/>
        <v>16.544875660584918</v>
      </c>
      <c r="CB19" s="70">
        <f t="shared" ca="1" si="15"/>
        <v>20.25180387281004</v>
      </c>
      <c r="CC19" s="70">
        <f t="shared" ca="1" si="15"/>
        <v>21.609472231845494</v>
      </c>
      <c r="CD19" s="70">
        <f t="shared" ca="1" si="15"/>
        <v>20.254146955624101</v>
      </c>
      <c r="CE19" s="70">
        <f t="shared" ca="1" si="15"/>
        <v>16.548934089425938</v>
      </c>
      <c r="CF19" s="70">
        <f t="shared" ca="1" si="15"/>
        <v>11.486499537421956</v>
      </c>
      <c r="CG19" s="70">
        <f t="shared" ca="1" si="15"/>
        <v>6.4231233173450359</v>
      </c>
      <c r="CH19" s="70">
        <f t="shared" ca="1" si="15"/>
        <v>2.7153377298124219</v>
      </c>
      <c r="CI19" s="70">
        <f t="shared" ca="1" si="15"/>
        <v>1.3564979383822688</v>
      </c>
    </row>
    <row r="20" spans="1:88">
      <c r="A20" s="418"/>
      <c r="B20" s="13" t="s">
        <v>40</v>
      </c>
      <c r="C20" s="13" t="s">
        <v>41</v>
      </c>
      <c r="D20" s="13" t="s">
        <v>42</v>
      </c>
      <c r="E20" s="14" t="s">
        <v>43</v>
      </c>
      <c r="F20" s="14" t="s">
        <v>44</v>
      </c>
      <c r="G20" s="419"/>
      <c r="H20" s="13" t="s">
        <v>40</v>
      </c>
      <c r="I20" s="13" t="s">
        <v>41</v>
      </c>
      <c r="J20" s="13" t="s">
        <v>42</v>
      </c>
      <c r="K20" s="14" t="s">
        <v>43</v>
      </c>
      <c r="L20" s="14" t="s">
        <v>44</v>
      </c>
      <c r="M20" s="420"/>
      <c r="N20" s="302"/>
      <c r="O20" s="302"/>
      <c r="P20" s="305"/>
      <c r="Q20" s="302"/>
      <c r="R20" s="302"/>
      <c r="S20" s="302"/>
      <c r="T20" s="302"/>
      <c r="U20" s="302"/>
      <c r="V20" s="162"/>
      <c r="W20" s="21">
        <f t="shared" si="16"/>
        <v>15</v>
      </c>
      <c r="X20" s="70">
        <f t="shared" ca="1" si="14"/>
        <v>8.9917908749777169</v>
      </c>
      <c r="Y20" s="70">
        <f t="shared" ca="1" si="14"/>
        <v>10.055284408470566</v>
      </c>
      <c r="Z20" s="70">
        <f t="shared" ca="1" si="14"/>
        <v>12.96084378900099</v>
      </c>
      <c r="AA20" s="70">
        <f t="shared" ca="1" si="14"/>
        <v>16.930038779561826</v>
      </c>
      <c r="AB20" s="70">
        <f t="shared" ca="1" si="14"/>
        <v>20.899479859383444</v>
      </c>
      <c r="AC20" s="70">
        <f t="shared" ca="1" si="14"/>
        <v>23.805711577767941</v>
      </c>
      <c r="AD20" s="70">
        <f t="shared" ca="1" si="14"/>
        <v>24.870123571251739</v>
      </c>
      <c r="AE20" s="70">
        <f t="shared" ca="1" si="14"/>
        <v>23.807548554694165</v>
      </c>
      <c r="AF20" s="70">
        <f t="shared" ca="1" si="14"/>
        <v>20.902661667594806</v>
      </c>
      <c r="AG20" s="70">
        <f t="shared" ca="1" si="14"/>
        <v>16.933712978823685</v>
      </c>
      <c r="AH20" s="70">
        <f t="shared" ca="1" si="14"/>
        <v>12.964026022283379</v>
      </c>
      <c r="AI20" s="70">
        <f t="shared" ca="1" si="14"/>
        <v>10.057122121657809</v>
      </c>
      <c r="AJ20" s="70">
        <f t="shared" ca="1" si="14"/>
        <v>8.9917917251765687</v>
      </c>
      <c r="BK20" s="72"/>
      <c r="BL20" s="72"/>
      <c r="BM20" s="73"/>
      <c r="BN20" s="72"/>
      <c r="BO20" s="74"/>
      <c r="BP20" s="72"/>
      <c r="BQ20" s="72"/>
      <c r="BR20" s="162"/>
      <c r="BS20" s="162"/>
      <c r="BT20" s="162"/>
      <c r="BU20" s="162"/>
      <c r="BV20" s="21">
        <f t="shared" si="17"/>
        <v>15</v>
      </c>
      <c r="BW20" s="70">
        <f t="shared" ca="1" si="15"/>
        <v>5.0625674923766208</v>
      </c>
      <c r="BX20" s="70">
        <f t="shared" ca="1" si="15"/>
        <v>6.41906434632158</v>
      </c>
      <c r="BY20" s="70">
        <f t="shared" ca="1" si="15"/>
        <v>10.125134984753245</v>
      </c>
      <c r="BZ20" s="70">
        <f t="shared" ca="1" si="15"/>
        <v>15.18788369720329</v>
      </c>
      <c r="CA20" s="70">
        <f t="shared" ca="1" si="15"/>
        <v>20.250946299016579</v>
      </c>
      <c r="CB20" s="70">
        <f t="shared" ca="1" si="15"/>
        <v>23.957874511241705</v>
      </c>
      <c r="CC20" s="70">
        <f t="shared" ca="1" si="15"/>
        <v>25.315542870277156</v>
      </c>
      <c r="CD20" s="70">
        <f t="shared" ca="1" si="15"/>
        <v>23.960217594055766</v>
      </c>
      <c r="CE20" s="70">
        <f t="shared" ca="1" si="15"/>
        <v>20.255004727857603</v>
      </c>
      <c r="CF20" s="70">
        <f t="shared" ca="1" si="15"/>
        <v>15.19257017585362</v>
      </c>
      <c r="CG20" s="70">
        <f t="shared" ca="1" si="15"/>
        <v>10.129193955776699</v>
      </c>
      <c r="CH20" s="70">
        <f t="shared" ca="1" si="15"/>
        <v>6.4214083682440855</v>
      </c>
      <c r="CI20" s="70">
        <f t="shared" ca="1" si="15"/>
        <v>5.0625685768139324</v>
      </c>
    </row>
    <row r="21" spans="1:88">
      <c r="A21" s="196" t="s">
        <v>274</v>
      </c>
      <c r="B21" s="10">
        <v>0.371</v>
      </c>
      <c r="C21" s="10">
        <v>0.41599999999999998</v>
      </c>
      <c r="D21" s="10">
        <v>9.8000000000000004E-2</v>
      </c>
      <c r="E21" s="10">
        <v>0.114</v>
      </c>
      <c r="F21" s="10">
        <v>0.129</v>
      </c>
      <c r="G21" s="419"/>
      <c r="H21" s="10">
        <v>0.375</v>
      </c>
      <c r="I21" s="10">
        <v>0.5</v>
      </c>
      <c r="J21" s="10">
        <v>0.125</v>
      </c>
      <c r="K21" s="10">
        <v>0.125</v>
      </c>
      <c r="L21" s="10">
        <v>0.125</v>
      </c>
      <c r="M21" s="420"/>
      <c r="N21" s="302"/>
      <c r="O21" s="302"/>
      <c r="P21" s="305"/>
      <c r="Q21" s="302"/>
      <c r="R21" s="302"/>
      <c r="S21" s="302"/>
      <c r="T21" s="302"/>
      <c r="U21" s="302"/>
      <c r="V21" s="57"/>
      <c r="W21" s="21">
        <f t="shared" si="16"/>
        <v>22.5</v>
      </c>
      <c r="X21" s="70">
        <f t="shared" ca="1" si="14"/>
        <v>12.960985865538554</v>
      </c>
      <c r="Y21" s="70">
        <f t="shared" ca="1" si="14"/>
        <v>14.024479399031399</v>
      </c>
      <c r="Z21" s="70">
        <f t="shared" ca="1" si="14"/>
        <v>16.930038779561826</v>
      </c>
      <c r="AA21" s="70">
        <f t="shared" ca="1" si="14"/>
        <v>20.89923377012266</v>
      </c>
      <c r="AB21" s="70">
        <f t="shared" ca="1" si="14"/>
        <v>24.868674849944281</v>
      </c>
      <c r="AC21" s="70">
        <f t="shared" ca="1" si="14"/>
        <v>27.774906568328777</v>
      </c>
      <c r="AD21" s="70">
        <f t="shared" ca="1" si="14"/>
        <v>28.839318561812572</v>
      </c>
      <c r="AE21" s="70">
        <f t="shared" ca="1" si="14"/>
        <v>27.776743545255002</v>
      </c>
      <c r="AF21" s="70">
        <f t="shared" ca="1" si="14"/>
        <v>24.87185665815564</v>
      </c>
      <c r="AG21" s="70">
        <f t="shared" ca="1" si="14"/>
        <v>20.902907969384518</v>
      </c>
      <c r="AH21" s="70">
        <f t="shared" ca="1" si="14"/>
        <v>16.933221012844214</v>
      </c>
      <c r="AI21" s="70">
        <f t="shared" ca="1" si="14"/>
        <v>14.026317112218642</v>
      </c>
      <c r="AJ21" s="70">
        <f t="shared" ca="1" si="14"/>
        <v>12.960986715737405</v>
      </c>
      <c r="BK21" s="426"/>
      <c r="BL21" s="426"/>
      <c r="BM21" s="426"/>
      <c r="BN21" s="426"/>
      <c r="BO21" s="426"/>
      <c r="BP21" s="426"/>
      <c r="BQ21" s="426"/>
      <c r="BR21" s="426"/>
      <c r="BS21" s="57"/>
      <c r="BT21" s="162"/>
      <c r="BU21" s="57"/>
      <c r="BV21" s="21">
        <f t="shared" si="17"/>
        <v>22.5</v>
      </c>
      <c r="BW21" s="70">
        <f t="shared" ca="1" si="15"/>
        <v>10.125316204826666</v>
      </c>
      <c r="BX21" s="70">
        <f t="shared" ca="1" si="15"/>
        <v>11.481813058771625</v>
      </c>
      <c r="BY21" s="70">
        <f t="shared" ca="1" si="15"/>
        <v>15.18788369720329</v>
      </c>
      <c r="BZ21" s="70">
        <f t="shared" ca="1" si="15"/>
        <v>20.250632409653335</v>
      </c>
      <c r="CA21" s="70">
        <f t="shared" ca="1" si="15"/>
        <v>25.313695011466624</v>
      </c>
      <c r="CB21" s="70">
        <f t="shared" ca="1" si="15"/>
        <v>29.020623223691747</v>
      </c>
      <c r="CC21" s="70">
        <f t="shared" ca="1" si="15"/>
        <v>30.378291582727201</v>
      </c>
      <c r="CD21" s="70">
        <f t="shared" ca="1" si="15"/>
        <v>29.022966306505808</v>
      </c>
      <c r="CE21" s="70">
        <f t="shared" ca="1" si="15"/>
        <v>25.317753440307648</v>
      </c>
      <c r="CF21" s="70">
        <f t="shared" ca="1" si="15"/>
        <v>20.255318888303663</v>
      </c>
      <c r="CG21" s="70">
        <f t="shared" ca="1" si="15"/>
        <v>15.191942668226744</v>
      </c>
      <c r="CH21" s="70">
        <f t="shared" ca="1" si="15"/>
        <v>11.484157080694127</v>
      </c>
      <c r="CI21" s="70">
        <f t="shared" ca="1" si="15"/>
        <v>10.125317289263977</v>
      </c>
    </row>
    <row r="22" spans="1:88">
      <c r="A22" s="419"/>
      <c r="B22" s="196" t="s">
        <v>56</v>
      </c>
      <c r="C22" s="196" t="s">
        <v>173</v>
      </c>
      <c r="D22" s="196" t="s">
        <v>171</v>
      </c>
      <c r="E22" s="196" t="s">
        <v>34</v>
      </c>
      <c r="F22" s="419"/>
      <c r="G22" s="419"/>
      <c r="H22" s="196" t="s">
        <v>56</v>
      </c>
      <c r="I22" s="196" t="s">
        <v>173</v>
      </c>
      <c r="J22" s="196" t="s">
        <v>171</v>
      </c>
      <c r="K22" s="196" t="s">
        <v>34</v>
      </c>
      <c r="L22" s="421"/>
      <c r="M22" s="421"/>
      <c r="N22" s="302"/>
      <c r="O22" s="302"/>
      <c r="P22" s="305"/>
      <c r="Q22" s="302"/>
      <c r="R22" s="302"/>
      <c r="S22" s="302"/>
      <c r="T22" s="302"/>
      <c r="U22" s="302"/>
      <c r="V22" s="162"/>
      <c r="W22" s="21">
        <f t="shared" si="16"/>
        <v>30</v>
      </c>
      <c r="X22" s="70">
        <f t="shared" ca="1" si="14"/>
        <v>16.930426945360175</v>
      </c>
      <c r="Y22" s="70">
        <f t="shared" ca="1" si="14"/>
        <v>17.99392047885302</v>
      </c>
      <c r="Z22" s="70">
        <f t="shared" ca="1" si="14"/>
        <v>20.899479859383444</v>
      </c>
      <c r="AA22" s="70">
        <f t="shared" ca="1" si="14"/>
        <v>24.868674849944281</v>
      </c>
      <c r="AB22" s="70">
        <f t="shared" ca="1" si="14"/>
        <v>28.838115929765898</v>
      </c>
      <c r="AC22" s="70">
        <f t="shared" ca="1" si="14"/>
        <v>31.744347648150395</v>
      </c>
      <c r="AD22" s="70">
        <f t="shared" ca="1" si="14"/>
        <v>32.808759641634197</v>
      </c>
      <c r="AE22" s="70">
        <f t="shared" ca="1" si="14"/>
        <v>31.746184625076623</v>
      </c>
      <c r="AF22" s="70">
        <f t="shared" ca="1" si="14"/>
        <v>28.841297737977261</v>
      </c>
      <c r="AG22" s="70">
        <f t="shared" ca="1" si="14"/>
        <v>24.872349049206139</v>
      </c>
      <c r="AH22" s="70">
        <f t="shared" ca="1" si="14"/>
        <v>20.902662092665832</v>
      </c>
      <c r="AI22" s="70">
        <f t="shared" ca="1" si="14"/>
        <v>17.995758192040263</v>
      </c>
      <c r="AJ22" s="70">
        <f t="shared" ca="1" si="14"/>
        <v>16.930427795559023</v>
      </c>
      <c r="BK22" s="397"/>
      <c r="BL22" s="397"/>
      <c r="BM22" s="397"/>
      <c r="BN22" s="397"/>
      <c r="BO22" s="397"/>
      <c r="BP22" s="397"/>
      <c r="BQ22" s="397"/>
      <c r="BR22" s="397"/>
      <c r="BS22" s="91"/>
      <c r="BT22" s="74"/>
      <c r="BU22" s="162"/>
      <c r="BV22" s="21">
        <f t="shared" si="17"/>
        <v>30</v>
      </c>
      <c r="BW22" s="70">
        <f t="shared" ca="1" si="15"/>
        <v>15.188378806639959</v>
      </c>
      <c r="BX22" s="70">
        <f t="shared" ca="1" si="15"/>
        <v>16.544875660584918</v>
      </c>
      <c r="BY22" s="70">
        <f t="shared" ca="1" si="15"/>
        <v>20.250946299016579</v>
      </c>
      <c r="BZ22" s="70">
        <f t="shared" ca="1" si="15"/>
        <v>25.313695011466624</v>
      </c>
      <c r="CA22" s="70">
        <f t="shared" ca="1" si="15"/>
        <v>30.376757613279914</v>
      </c>
      <c r="CB22" s="70">
        <f t="shared" ca="1" si="15"/>
        <v>34.083685825505036</v>
      </c>
      <c r="CC22" s="70">
        <f t="shared" ca="1" si="15"/>
        <v>35.441354184540494</v>
      </c>
      <c r="CD22" s="70">
        <f t="shared" ca="1" si="15"/>
        <v>34.086028908319101</v>
      </c>
      <c r="CE22" s="70">
        <f t="shared" ca="1" si="15"/>
        <v>30.380816042120937</v>
      </c>
      <c r="CF22" s="70">
        <f t="shared" ca="1" si="15"/>
        <v>25.318381490116955</v>
      </c>
      <c r="CG22" s="70">
        <f t="shared" ca="1" si="15"/>
        <v>20.255005270040034</v>
      </c>
      <c r="CH22" s="70">
        <f t="shared" ca="1" si="15"/>
        <v>16.547219682507418</v>
      </c>
      <c r="CI22" s="70">
        <f t="shared" ca="1" si="15"/>
        <v>15.188379891077268</v>
      </c>
    </row>
    <row r="23" spans="1:88">
      <c r="A23" s="669" t="s">
        <v>275</v>
      </c>
      <c r="B23" s="10">
        <f>$B$21+$C$21*COS(2*(0/57.3))+$D$21*COS(4*(0/57.3))</f>
        <v>0.8849999999999999</v>
      </c>
      <c r="C23" s="10">
        <f>$B$21-$C$21*COS(2*(0/57.3))+$D$21*COS(4*(0/57.3))</f>
        <v>5.3000000000000019E-2</v>
      </c>
      <c r="D23" s="10">
        <f>$F$21-$D$21*COS(4*(0/57.3))</f>
        <v>3.1E-2</v>
      </c>
      <c r="E23" s="10"/>
      <c r="F23" s="10"/>
      <c r="G23" s="419"/>
      <c r="H23" s="10">
        <f>$H$21+$I$21*COS(2*(0/57.3))+$J$21*COS(4*(0/57.3))</f>
        <v>1</v>
      </c>
      <c r="I23" s="10">
        <f>$H$21-$I$21*COS(2*(0/57.3))+$J$21*COS(4*(0/57.3))</f>
        <v>0</v>
      </c>
      <c r="J23" s="10">
        <f>$L$21-$J$21*COS(4*(0/57.3))</f>
        <v>0</v>
      </c>
      <c r="K23" s="420"/>
      <c r="L23" s="420"/>
      <c r="M23" s="420"/>
      <c r="N23" s="302"/>
      <c r="O23" s="302"/>
      <c r="P23" s="305"/>
      <c r="Q23" s="302"/>
      <c r="R23" s="306"/>
      <c r="S23" s="305"/>
      <c r="T23" s="305"/>
      <c r="U23" s="305"/>
      <c r="V23" s="162"/>
      <c r="W23" s="21">
        <f t="shared" si="16"/>
        <v>37.5</v>
      </c>
      <c r="X23" s="70">
        <f t="shared" ca="1" si="14"/>
        <v>19.836658663744672</v>
      </c>
      <c r="Y23" s="70">
        <f t="shared" ca="1" si="14"/>
        <v>20.900152197237517</v>
      </c>
      <c r="Z23" s="70">
        <f t="shared" ca="1" si="14"/>
        <v>23.805711577767941</v>
      </c>
      <c r="AA23" s="70">
        <f t="shared" ca="1" si="14"/>
        <v>27.774906568328777</v>
      </c>
      <c r="AB23" s="70">
        <f t="shared" ca="1" si="14"/>
        <v>31.744347648150395</v>
      </c>
      <c r="AC23" s="70">
        <f t="shared" ca="1" si="14"/>
        <v>34.650579366534892</v>
      </c>
      <c r="AD23" s="70">
        <f t="shared" ca="1" si="14"/>
        <v>35.714991360018686</v>
      </c>
      <c r="AE23" s="70">
        <f t="shared" ca="1" si="14"/>
        <v>34.65241634346112</v>
      </c>
      <c r="AF23" s="70">
        <f t="shared" ca="1" si="14"/>
        <v>31.747529456361757</v>
      </c>
      <c r="AG23" s="70">
        <f t="shared" ca="1" si="14"/>
        <v>27.778580767590636</v>
      </c>
      <c r="AH23" s="70">
        <f t="shared" ca="1" si="14"/>
        <v>23.808893811050332</v>
      </c>
      <c r="AI23" s="70">
        <f t="shared" ca="1" si="14"/>
        <v>20.90198991042476</v>
      </c>
      <c r="AJ23" s="70">
        <f t="shared" ca="1" si="14"/>
        <v>19.83665951394352</v>
      </c>
      <c r="BK23" s="397"/>
      <c r="BL23" s="397"/>
      <c r="BM23" s="397"/>
      <c r="BN23" s="397"/>
      <c r="BO23" s="397"/>
      <c r="BP23" s="397"/>
      <c r="BQ23" s="397"/>
      <c r="BR23" s="397"/>
      <c r="BS23" s="91"/>
      <c r="BT23" s="162"/>
      <c r="BU23" s="162"/>
      <c r="BV23" s="21">
        <f t="shared" si="17"/>
        <v>37.5</v>
      </c>
      <c r="BW23" s="70">
        <f t="shared" ca="1" si="15"/>
        <v>18.895307018865083</v>
      </c>
      <c r="BX23" s="70">
        <f t="shared" ca="1" si="15"/>
        <v>20.25180387281004</v>
      </c>
      <c r="BY23" s="70">
        <f t="shared" ca="1" si="15"/>
        <v>23.957874511241705</v>
      </c>
      <c r="BZ23" s="70">
        <f t="shared" ca="1" si="15"/>
        <v>29.020623223691747</v>
      </c>
      <c r="CA23" s="70">
        <f t="shared" ca="1" si="15"/>
        <v>34.083685825505036</v>
      </c>
      <c r="CB23" s="70">
        <f t="shared" ca="1" si="15"/>
        <v>37.790614037730165</v>
      </c>
      <c r="CC23" s="70">
        <f t="shared" ca="1" si="15"/>
        <v>39.148282396765616</v>
      </c>
      <c r="CD23" s="70">
        <f t="shared" ca="1" si="15"/>
        <v>37.792957120544223</v>
      </c>
      <c r="CE23" s="70">
        <f t="shared" ca="1" si="15"/>
        <v>34.087744254346063</v>
      </c>
      <c r="CF23" s="70">
        <f t="shared" ca="1" si="15"/>
        <v>29.025309702342078</v>
      </c>
      <c r="CG23" s="70">
        <f t="shared" ca="1" si="15"/>
        <v>23.96193348226516</v>
      </c>
      <c r="CH23" s="70">
        <f t="shared" ca="1" si="15"/>
        <v>20.254147894732544</v>
      </c>
      <c r="CI23" s="70">
        <f t="shared" ca="1" si="15"/>
        <v>18.895308103302391</v>
      </c>
    </row>
    <row r="24" spans="1:88">
      <c r="A24" s="669" t="s">
        <v>276</v>
      </c>
      <c r="B24" s="10">
        <f>$B$21+$C$21*COS(2*(45/57.3))+$D$21*COS(4*(45/57.3))</f>
        <v>0.27304813320899801</v>
      </c>
      <c r="C24" s="10">
        <f>$B$21-$C$21*COS(2*(45/57.3))+$D$21*COS(4*(45/57.3))</f>
        <v>0.27295187203837201</v>
      </c>
      <c r="D24" s="10">
        <f>$F$21-$D$21*COS(4*(45/57.3))</f>
        <v>0.22699999737631499</v>
      </c>
      <c r="E24" s="420"/>
      <c r="F24" s="668"/>
      <c r="G24" s="419"/>
      <c r="H24" s="10">
        <f>$H$21-$I$21*COS(2*(45/57.3))+$J$21*COS(4*(45/57.3))</f>
        <v>0.24994215408534345</v>
      </c>
      <c r="I24" s="10">
        <f>$H$21-$I$21*COS(2*(45/57.3))+$J$21*COS(4*(45/57.3))</f>
        <v>0.24994215408534345</v>
      </c>
      <c r="J24" s="10">
        <f>$L$21-$J$21*COS(4*(45/57.3))</f>
        <v>0.24999999665346298</v>
      </c>
      <c r="K24" s="420"/>
      <c r="L24" s="420"/>
      <c r="M24" s="420"/>
      <c r="N24" s="289"/>
      <c r="O24" s="289"/>
      <c r="P24" s="289"/>
      <c r="Q24" s="289"/>
      <c r="R24" s="289"/>
      <c r="S24" s="289"/>
      <c r="T24" s="289"/>
      <c r="U24" s="289"/>
      <c r="V24" s="162"/>
      <c r="W24" s="21">
        <f t="shared" si="16"/>
        <v>45</v>
      </c>
      <c r="X24" s="70">
        <f t="shared" ca="1" si="14"/>
        <v>20.901070657228466</v>
      </c>
      <c r="Y24" s="70">
        <f t="shared" ca="1" si="14"/>
        <v>21.964564190721312</v>
      </c>
      <c r="Z24" s="70">
        <f t="shared" ca="1" si="14"/>
        <v>24.870123571251739</v>
      </c>
      <c r="AA24" s="70">
        <f t="shared" ca="1" si="14"/>
        <v>28.839318561812572</v>
      </c>
      <c r="AB24" s="70">
        <f t="shared" ca="1" si="14"/>
        <v>32.808759641634197</v>
      </c>
      <c r="AC24" s="70">
        <f t="shared" ca="1" si="14"/>
        <v>35.714991360018686</v>
      </c>
      <c r="AD24" s="70">
        <f t="shared" ca="1" si="14"/>
        <v>36.779403353502488</v>
      </c>
      <c r="AE24" s="70">
        <f t="shared" ca="1" si="14"/>
        <v>35.716828336944914</v>
      </c>
      <c r="AF24" s="70">
        <f t="shared" ca="1" si="14"/>
        <v>32.811941449845555</v>
      </c>
      <c r="AG24" s="70">
        <f t="shared" ca="1" si="14"/>
        <v>28.842992761074431</v>
      </c>
      <c r="AH24" s="70">
        <f t="shared" ca="1" si="14"/>
        <v>24.873305804534127</v>
      </c>
      <c r="AI24" s="70">
        <f t="shared" ca="1" si="14"/>
        <v>21.966401903908555</v>
      </c>
      <c r="AJ24" s="70">
        <f t="shared" ca="1" si="14"/>
        <v>20.901071507427314</v>
      </c>
      <c r="BK24" s="397"/>
      <c r="BL24" s="397"/>
      <c r="BM24" s="397"/>
      <c r="BN24" s="397"/>
      <c r="BO24" s="397"/>
      <c r="BP24" s="397"/>
      <c r="BQ24" s="397"/>
      <c r="BR24" s="397"/>
      <c r="BS24" s="91"/>
      <c r="BT24" s="162"/>
      <c r="BU24" s="162"/>
      <c r="BV24" s="21">
        <f t="shared" si="17"/>
        <v>45</v>
      </c>
      <c r="BW24" s="70">
        <f t="shared" ca="1" si="15"/>
        <v>20.252975377900533</v>
      </c>
      <c r="BX24" s="70">
        <f t="shared" ca="1" si="15"/>
        <v>21.609472231845494</v>
      </c>
      <c r="BY24" s="70">
        <f t="shared" ca="1" si="15"/>
        <v>25.315542870277156</v>
      </c>
      <c r="BZ24" s="70">
        <f t="shared" ca="1" si="15"/>
        <v>30.378291582727201</v>
      </c>
      <c r="CA24" s="70">
        <f t="shared" ca="1" si="15"/>
        <v>35.441354184540494</v>
      </c>
      <c r="CB24" s="70">
        <f t="shared" ca="1" si="15"/>
        <v>39.148282396765616</v>
      </c>
      <c r="CC24" s="70">
        <f t="shared" ca="1" si="15"/>
        <v>40.505950755801067</v>
      </c>
      <c r="CD24" s="70">
        <f t="shared" ca="1" si="15"/>
        <v>39.150625479579674</v>
      </c>
      <c r="CE24" s="70">
        <f t="shared" ca="1" si="15"/>
        <v>35.445412613381514</v>
      </c>
      <c r="CF24" s="70">
        <f t="shared" ca="1" si="15"/>
        <v>30.382978061377528</v>
      </c>
      <c r="CG24" s="70">
        <f t="shared" ca="1" si="15"/>
        <v>25.31960184130061</v>
      </c>
      <c r="CH24" s="70">
        <f t="shared" ca="1" si="15"/>
        <v>21.611816253767994</v>
      </c>
      <c r="CI24" s="70">
        <f t="shared" ca="1" si="15"/>
        <v>20.252976462337845</v>
      </c>
    </row>
    <row r="25" spans="1:88">
      <c r="A25" s="669" t="s">
        <v>277</v>
      </c>
      <c r="B25" s="10">
        <f>$B$21+$C$21*COS(2*(90/57.3))+$D$21*COS(4*(90/57.3))</f>
        <v>5.300000064253528E-2</v>
      </c>
      <c r="C25" s="10">
        <f>$B$21-$C$21*COS(2*(90/57.3))+$D$21*COS(4*(90/57.3))</f>
        <v>0.88499997836798483</v>
      </c>
      <c r="D25" s="10">
        <f>$F$21-$D$21*COS(4*(90/57.3))</f>
        <v>3.1000010494739952E-2</v>
      </c>
      <c r="E25" s="420"/>
      <c r="F25" s="668"/>
      <c r="G25" s="419"/>
      <c r="H25" s="10">
        <f>$H$21+$I$21*COS(2*(90/57.3))+$J$21*COS(4*(90/57.3))</f>
        <v>1.8041124150158794E-16</v>
      </c>
      <c r="I25" s="10">
        <f>$H$21-$I$21*COS(2*(90/57.3))+$J$21*COS(4*(90/57.3))</f>
        <v>0.99999997322770406</v>
      </c>
      <c r="J25" s="10">
        <f>$L$21-$J$21*COS(4*(90/57.3))</f>
        <v>1.3386147898475365E-8</v>
      </c>
      <c r="K25" s="420"/>
      <c r="L25" s="420"/>
      <c r="M25" s="420"/>
      <c r="N25" s="299"/>
      <c r="O25" s="299"/>
      <c r="P25" s="299"/>
      <c r="Q25" s="299"/>
      <c r="R25" s="299"/>
      <c r="S25" s="299"/>
      <c r="T25" s="299"/>
      <c r="U25" s="299"/>
      <c r="V25" s="162"/>
      <c r="W25" s="21">
        <f t="shared" si="16"/>
        <v>52.5</v>
      </c>
      <c r="X25" s="70">
        <f t="shared" ca="1" si="14"/>
        <v>19.838495640670896</v>
      </c>
      <c r="Y25" s="70">
        <f t="shared" ca="1" si="14"/>
        <v>20.901989174163742</v>
      </c>
      <c r="Z25" s="70">
        <f t="shared" ca="1" si="14"/>
        <v>23.807548554694165</v>
      </c>
      <c r="AA25" s="70">
        <f t="shared" ca="1" si="14"/>
        <v>27.776743545255002</v>
      </c>
      <c r="AB25" s="70">
        <f t="shared" ca="1" si="14"/>
        <v>31.746184625076623</v>
      </c>
      <c r="AC25" s="70">
        <f t="shared" ca="1" si="14"/>
        <v>34.65241634346112</v>
      </c>
      <c r="AD25" s="70">
        <f t="shared" ca="1" si="14"/>
        <v>35.716828336944914</v>
      </c>
      <c r="AE25" s="70">
        <f t="shared" ca="1" si="14"/>
        <v>34.65425332038734</v>
      </c>
      <c r="AF25" s="70">
        <f t="shared" ca="1" si="14"/>
        <v>31.749366433287982</v>
      </c>
      <c r="AG25" s="70">
        <f t="shared" ca="1" si="14"/>
        <v>27.780417744516861</v>
      </c>
      <c r="AH25" s="70">
        <f t="shared" ca="1" si="14"/>
        <v>23.810730787976553</v>
      </c>
      <c r="AI25" s="70">
        <f t="shared" ca="1" si="14"/>
        <v>20.903826887350984</v>
      </c>
      <c r="AJ25" s="70">
        <f t="shared" ca="1" si="14"/>
        <v>19.838496490869744</v>
      </c>
      <c r="BK25" s="397"/>
      <c r="BL25" s="397"/>
      <c r="BM25" s="397"/>
      <c r="BN25" s="397"/>
      <c r="BO25" s="397"/>
      <c r="BP25" s="397"/>
      <c r="BQ25" s="397"/>
      <c r="BR25" s="397"/>
      <c r="BS25" s="91"/>
      <c r="BT25" s="74"/>
      <c r="BU25" s="162"/>
      <c r="BV25" s="21">
        <f t="shared" si="17"/>
        <v>52.5</v>
      </c>
      <c r="BW25" s="70">
        <f t="shared" ca="1" si="15"/>
        <v>18.897650101679144</v>
      </c>
      <c r="BX25" s="70">
        <f t="shared" ca="1" si="15"/>
        <v>20.254146955624101</v>
      </c>
      <c r="BY25" s="70">
        <f t="shared" ca="1" si="15"/>
        <v>23.960217594055766</v>
      </c>
      <c r="BZ25" s="70">
        <f t="shared" ca="1" si="15"/>
        <v>29.022966306505808</v>
      </c>
      <c r="CA25" s="70">
        <f t="shared" ca="1" si="15"/>
        <v>34.086028908319101</v>
      </c>
      <c r="CB25" s="70">
        <f t="shared" ca="1" si="15"/>
        <v>37.792957120544223</v>
      </c>
      <c r="CC25" s="70">
        <f t="shared" ca="1" si="15"/>
        <v>39.150625479579674</v>
      </c>
      <c r="CD25" s="70">
        <f t="shared" ca="1" si="15"/>
        <v>37.795300203358288</v>
      </c>
      <c r="CE25" s="70">
        <f t="shared" ca="1" si="15"/>
        <v>34.090087337160128</v>
      </c>
      <c r="CF25" s="70">
        <f t="shared" ca="1" si="15"/>
        <v>29.027652785156143</v>
      </c>
      <c r="CG25" s="70">
        <f t="shared" ca="1" si="15"/>
        <v>23.964276565079221</v>
      </c>
      <c r="CH25" s="70">
        <f t="shared" ca="1" si="15"/>
        <v>20.256490977546605</v>
      </c>
      <c r="CI25" s="70">
        <f t="shared" ca="1" si="15"/>
        <v>18.897651186116452</v>
      </c>
    </row>
    <row r="26" spans="1:88">
      <c r="A26" s="423" t="s">
        <v>278</v>
      </c>
      <c r="B26" s="424">
        <f>(Sheet1!D14/100)*B23+(Sheet1!D15/100)*B24+(Sheet1!D16/100)*B25</f>
        <v>0.59620962677030653</v>
      </c>
      <c r="C26" s="424">
        <f>(Sheet1!D14/100)*C23+(Sheet1!D15/100)*C24+(Sheet1!D16/100)*C25</f>
        <v>0.26339037008127142</v>
      </c>
      <c r="D26" s="424">
        <f>(Sheet1!D14/100)*D23+(Sheet1!D15/100)*D24+(Sheet1!D16/100)*D25</f>
        <v>7.0200001574210982E-2</v>
      </c>
      <c r="E26" s="424">
        <f>B26+C26+2*D26</f>
        <v>0.99999999999999989</v>
      </c>
      <c r="F26" s="419"/>
      <c r="G26" s="423" t="s">
        <v>279</v>
      </c>
      <c r="H26" s="424">
        <f>(Sheet1!D14/100)*H23+(Sheet1!D15/100)*H24+(Sheet1!D16/100)*H25</f>
        <v>0.6499884308170687</v>
      </c>
      <c r="I26" s="424">
        <f>(Sheet1!D14/100)*I23+(Sheet1!D15/100)*I24+(Sheet1!D16/100)*I25</f>
        <v>0.24998842546260952</v>
      </c>
      <c r="J26" s="424">
        <f>(Sheet1!D14/100)*J23+(Sheet1!D15/100)*J24+(Sheet1!D16/100)*J25</f>
        <v>5.0000002007922179E-2</v>
      </c>
      <c r="K26" s="424">
        <f>H26+I26+2*J26</f>
        <v>0.99997686029552257</v>
      </c>
      <c r="L26" s="420"/>
      <c r="M26" s="420"/>
      <c r="N26" s="302"/>
      <c r="O26" s="302"/>
      <c r="P26" s="305"/>
      <c r="Q26" s="302"/>
      <c r="R26" s="302"/>
      <c r="S26" s="302"/>
      <c r="T26" s="302"/>
      <c r="U26" s="302"/>
      <c r="V26" s="162"/>
      <c r="W26" s="21">
        <f t="shared" si="16"/>
        <v>60</v>
      </c>
      <c r="X26" s="70">
        <f t="shared" ca="1" si="14"/>
        <v>16.933608753571534</v>
      </c>
      <c r="Y26" s="70">
        <f t="shared" ca="1" si="14"/>
        <v>17.997102287064383</v>
      </c>
      <c r="Z26" s="70">
        <f t="shared" ca="1" si="14"/>
        <v>20.902661667594806</v>
      </c>
      <c r="AA26" s="70">
        <f t="shared" ca="1" si="14"/>
        <v>24.87185665815564</v>
      </c>
      <c r="AB26" s="70">
        <f t="shared" ca="1" si="14"/>
        <v>28.841297737977261</v>
      </c>
      <c r="AC26" s="70">
        <f t="shared" ca="1" si="14"/>
        <v>31.747529456361757</v>
      </c>
      <c r="AD26" s="70">
        <f t="shared" ca="1" si="14"/>
        <v>32.811941449845555</v>
      </c>
      <c r="AE26" s="70">
        <f t="shared" ca="1" si="14"/>
        <v>31.749366433287982</v>
      </c>
      <c r="AF26" s="70">
        <f t="shared" ca="1" si="14"/>
        <v>28.844479546188623</v>
      </c>
      <c r="AG26" s="70">
        <f t="shared" ca="1" si="14"/>
        <v>24.875530857417502</v>
      </c>
      <c r="AH26" s="70">
        <f t="shared" ca="1" si="14"/>
        <v>20.905843900877194</v>
      </c>
      <c r="AI26" s="70">
        <f t="shared" ca="1" si="14"/>
        <v>17.998940000251622</v>
      </c>
      <c r="AJ26" s="70">
        <f t="shared" ca="1" si="14"/>
        <v>16.933609603770385</v>
      </c>
      <c r="BK26" s="397"/>
      <c r="BL26" s="397"/>
      <c r="BM26" s="397"/>
      <c r="BN26" s="397"/>
      <c r="BO26" s="397"/>
      <c r="BP26" s="397"/>
      <c r="BQ26" s="397"/>
      <c r="BR26" s="397"/>
      <c r="BS26" s="91"/>
      <c r="BT26" s="74"/>
      <c r="BU26" s="162"/>
      <c r="BV26" s="21">
        <f t="shared" si="17"/>
        <v>60</v>
      </c>
      <c r="BW26" s="70">
        <f t="shared" ca="1" si="15"/>
        <v>15.19243723548098</v>
      </c>
      <c r="BX26" s="70">
        <f t="shared" ca="1" si="15"/>
        <v>16.548934089425938</v>
      </c>
      <c r="BY26" s="70">
        <f t="shared" ca="1" si="15"/>
        <v>20.255004727857603</v>
      </c>
      <c r="BZ26" s="70">
        <f t="shared" ca="1" si="15"/>
        <v>25.317753440307648</v>
      </c>
      <c r="CA26" s="70">
        <f t="shared" ca="1" si="15"/>
        <v>30.380816042120937</v>
      </c>
      <c r="CB26" s="70">
        <f t="shared" ca="1" si="15"/>
        <v>34.087744254346063</v>
      </c>
      <c r="CC26" s="70">
        <f t="shared" ca="1" si="15"/>
        <v>35.445412613381514</v>
      </c>
      <c r="CD26" s="70">
        <f t="shared" ca="1" si="15"/>
        <v>34.090087337160128</v>
      </c>
      <c r="CE26" s="70">
        <f t="shared" ca="1" si="15"/>
        <v>30.384874470961961</v>
      </c>
      <c r="CF26" s="70">
        <f t="shared" ca="1" si="15"/>
        <v>25.322439918957976</v>
      </c>
      <c r="CG26" s="70">
        <f t="shared" ca="1" si="15"/>
        <v>20.259063698881057</v>
      </c>
      <c r="CH26" s="70">
        <f t="shared" ca="1" si="15"/>
        <v>16.551278111348442</v>
      </c>
      <c r="CI26" s="70">
        <f t="shared" ca="1" si="15"/>
        <v>15.192438319918288</v>
      </c>
    </row>
    <row r="27" spans="1:88">
      <c r="A27" s="301"/>
      <c r="B27" s="302"/>
      <c r="C27" s="305"/>
      <c r="D27" s="302"/>
      <c r="E27" s="302"/>
      <c r="F27" s="305"/>
      <c r="G27" s="305"/>
      <c r="H27" s="305"/>
      <c r="I27" s="305"/>
      <c r="J27" s="305"/>
      <c r="K27" s="305"/>
      <c r="L27" s="302"/>
      <c r="M27" s="302"/>
      <c r="N27" s="302"/>
      <c r="O27" s="302"/>
      <c r="P27" s="305"/>
      <c r="Q27" s="302"/>
      <c r="R27" s="302"/>
      <c r="S27" s="302"/>
      <c r="T27" s="302"/>
      <c r="U27" s="302"/>
      <c r="V27" s="162"/>
      <c r="W27" s="21">
        <f t="shared" si="16"/>
        <v>67.5</v>
      </c>
      <c r="X27" s="70">
        <f t="shared" ca="1" si="14"/>
        <v>12.964660064800412</v>
      </c>
      <c r="Y27" s="70">
        <f t="shared" ca="1" si="14"/>
        <v>14.028153598293258</v>
      </c>
      <c r="Z27" s="70">
        <f t="shared" ca="1" si="14"/>
        <v>16.933712978823685</v>
      </c>
      <c r="AA27" s="70">
        <f t="shared" ca="1" si="14"/>
        <v>20.902907969384518</v>
      </c>
      <c r="AB27" s="70">
        <f t="shared" ca="1" si="14"/>
        <v>24.872349049206139</v>
      </c>
      <c r="AC27" s="70">
        <f t="shared" ca="1" si="14"/>
        <v>27.778580767590636</v>
      </c>
      <c r="AD27" s="70">
        <f t="shared" ca="1" si="14"/>
        <v>28.842992761074431</v>
      </c>
      <c r="AE27" s="70">
        <f t="shared" ca="1" si="14"/>
        <v>27.780417744516861</v>
      </c>
      <c r="AF27" s="70">
        <f t="shared" ca="1" si="14"/>
        <v>24.875530857417502</v>
      </c>
      <c r="AG27" s="70">
        <f t="shared" ca="1" si="14"/>
        <v>20.906582168646377</v>
      </c>
      <c r="AH27" s="70">
        <f t="shared" ca="1" si="14"/>
        <v>16.936895212106073</v>
      </c>
      <c r="AI27" s="70">
        <f t="shared" ca="1" si="14"/>
        <v>14.029991311480501</v>
      </c>
      <c r="AJ27" s="70">
        <f t="shared" ca="1" si="14"/>
        <v>12.964660914999262</v>
      </c>
      <c r="BK27" s="397"/>
      <c r="BL27" s="397"/>
      <c r="BM27" s="397"/>
      <c r="BN27" s="397"/>
      <c r="BO27" s="397"/>
      <c r="BP27" s="397"/>
      <c r="BQ27" s="397"/>
      <c r="BR27" s="397"/>
      <c r="BS27" s="91"/>
      <c r="BT27" s="162"/>
      <c r="BU27" s="162"/>
      <c r="BV27" s="21">
        <f t="shared" si="17"/>
        <v>67.5</v>
      </c>
      <c r="BW27" s="70">
        <f t="shared" ca="1" si="15"/>
        <v>10.130002683476997</v>
      </c>
      <c r="BX27" s="70">
        <f t="shared" ca="1" si="15"/>
        <v>11.486499537421956</v>
      </c>
      <c r="BY27" s="70">
        <f t="shared" ca="1" si="15"/>
        <v>15.19257017585362</v>
      </c>
      <c r="BZ27" s="70">
        <f t="shared" ca="1" si="15"/>
        <v>20.255318888303663</v>
      </c>
      <c r="CA27" s="70">
        <f t="shared" ca="1" si="15"/>
        <v>25.318381490116955</v>
      </c>
      <c r="CB27" s="70">
        <f t="shared" ca="1" si="15"/>
        <v>29.025309702342078</v>
      </c>
      <c r="CC27" s="70">
        <f t="shared" ca="1" si="15"/>
        <v>30.382978061377528</v>
      </c>
      <c r="CD27" s="70">
        <f t="shared" ca="1" si="15"/>
        <v>29.027652785156143</v>
      </c>
      <c r="CE27" s="70">
        <f t="shared" ca="1" si="15"/>
        <v>25.322439918957976</v>
      </c>
      <c r="CF27" s="70">
        <f t="shared" ca="1" si="15"/>
        <v>20.260005366953994</v>
      </c>
      <c r="CG27" s="70">
        <f t="shared" ca="1" si="15"/>
        <v>15.196629146877074</v>
      </c>
      <c r="CH27" s="70">
        <f t="shared" ca="1" si="15"/>
        <v>11.488843559344458</v>
      </c>
      <c r="CI27" s="70">
        <f t="shared" ca="1" si="15"/>
        <v>10.130003767914307</v>
      </c>
    </row>
    <row r="28" spans="1:88">
      <c r="A28" s="301"/>
      <c r="B28" s="302"/>
      <c r="C28" s="305"/>
      <c r="D28" s="302"/>
      <c r="E28" s="302"/>
      <c r="F28" s="305"/>
      <c r="G28" s="305"/>
      <c r="H28" s="305"/>
      <c r="I28" s="305"/>
      <c r="J28" s="305"/>
      <c r="K28" s="305"/>
      <c r="L28" s="302"/>
      <c r="M28" s="302"/>
      <c r="N28" s="302"/>
      <c r="O28" s="305"/>
      <c r="P28" s="305"/>
      <c r="Q28" s="302"/>
      <c r="R28" s="302"/>
      <c r="S28" s="302"/>
      <c r="T28" s="302"/>
      <c r="U28" s="302"/>
      <c r="V28" s="162"/>
      <c r="W28" s="21">
        <f t="shared" si="16"/>
        <v>75</v>
      </c>
      <c r="X28" s="70">
        <f t="shared" ca="1" si="14"/>
        <v>8.9949731082601065</v>
      </c>
      <c r="Y28" s="70">
        <f t="shared" ca="1" si="14"/>
        <v>10.058466641752954</v>
      </c>
      <c r="Z28" s="70">
        <f t="shared" ca="1" si="14"/>
        <v>12.964026022283379</v>
      </c>
      <c r="AA28" s="70">
        <f t="shared" ca="1" si="14"/>
        <v>16.933221012844214</v>
      </c>
      <c r="AB28" s="70">
        <f t="shared" ca="1" si="14"/>
        <v>20.902662092665832</v>
      </c>
      <c r="AC28" s="70">
        <f t="shared" ca="1" si="14"/>
        <v>23.808893811050332</v>
      </c>
      <c r="AD28" s="70">
        <f t="shared" ca="1" si="14"/>
        <v>24.873305804534127</v>
      </c>
      <c r="AE28" s="70">
        <f t="shared" ca="1" si="14"/>
        <v>23.810730787976553</v>
      </c>
      <c r="AF28" s="70">
        <f t="shared" ca="1" si="14"/>
        <v>20.905843900877194</v>
      </c>
      <c r="AG28" s="70">
        <f t="shared" ca="1" si="14"/>
        <v>16.936895212106073</v>
      </c>
      <c r="AH28" s="70">
        <f t="shared" ca="1" si="14"/>
        <v>12.967208255565767</v>
      </c>
      <c r="AI28" s="70">
        <f t="shared" ca="1" si="14"/>
        <v>10.060304354940195</v>
      </c>
      <c r="AJ28" s="70">
        <f t="shared" ca="1" si="14"/>
        <v>8.9949739584589583</v>
      </c>
      <c r="BK28" s="397"/>
      <c r="BL28" s="397"/>
      <c r="BM28" s="397"/>
      <c r="BN28" s="397"/>
      <c r="BO28" s="397"/>
      <c r="BP28" s="397"/>
      <c r="BQ28" s="397"/>
      <c r="BR28" s="397"/>
      <c r="BS28" s="91"/>
      <c r="BT28" s="162"/>
      <c r="BU28" s="162"/>
      <c r="BV28" s="21">
        <f t="shared" si="17"/>
        <v>75</v>
      </c>
      <c r="BW28" s="70">
        <f t="shared" ca="1" si="15"/>
        <v>5.0666264634000768</v>
      </c>
      <c r="BX28" s="70">
        <f t="shared" ca="1" si="15"/>
        <v>6.4231233173450359</v>
      </c>
      <c r="BY28" s="70">
        <f t="shared" ca="1" si="15"/>
        <v>10.129193955776699</v>
      </c>
      <c r="BZ28" s="70">
        <f t="shared" ca="1" si="15"/>
        <v>15.191942668226744</v>
      </c>
      <c r="CA28" s="70">
        <f t="shared" ca="1" si="15"/>
        <v>20.255005270040034</v>
      </c>
      <c r="CB28" s="70">
        <f t="shared" ca="1" si="15"/>
        <v>23.96193348226516</v>
      </c>
      <c r="CC28" s="70">
        <f t="shared" ca="1" si="15"/>
        <v>25.31960184130061</v>
      </c>
      <c r="CD28" s="70">
        <f t="shared" ca="1" si="15"/>
        <v>23.964276565079221</v>
      </c>
      <c r="CE28" s="70">
        <f t="shared" ca="1" si="15"/>
        <v>20.259063698881057</v>
      </c>
      <c r="CF28" s="70">
        <f t="shared" ca="1" si="15"/>
        <v>15.196629146877074</v>
      </c>
      <c r="CG28" s="70">
        <f t="shared" ca="1" si="15"/>
        <v>10.133252926800154</v>
      </c>
      <c r="CH28" s="70">
        <f t="shared" ca="1" si="15"/>
        <v>6.4254673392675379</v>
      </c>
      <c r="CI28" s="70">
        <f t="shared" ca="1" si="15"/>
        <v>5.0666275478373866</v>
      </c>
    </row>
    <row r="29" spans="1:88">
      <c r="A29" s="162"/>
      <c r="B29" s="57"/>
      <c r="C29" s="57"/>
      <c r="D29" s="57"/>
      <c r="E29" s="57"/>
      <c r="F29" s="57"/>
      <c r="G29" s="57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21">
        <f t="shared" si="16"/>
        <v>82.5</v>
      </c>
      <c r="X29" s="70">
        <f t="shared" ca="1" si="14"/>
        <v>6.0880692076345362</v>
      </c>
      <c r="Y29" s="70">
        <f t="shared" ca="1" si="14"/>
        <v>7.1515627411273837</v>
      </c>
      <c r="Z29" s="70">
        <f t="shared" ca="1" si="14"/>
        <v>10.057122121657809</v>
      </c>
      <c r="AA29" s="70">
        <f t="shared" ca="1" si="14"/>
        <v>14.026317112218642</v>
      </c>
      <c r="AB29" s="70">
        <f t="shared" ca="1" si="14"/>
        <v>17.995758192040263</v>
      </c>
      <c r="AC29" s="70">
        <f t="shared" ca="1" si="14"/>
        <v>20.90198991042476</v>
      </c>
      <c r="AD29" s="70">
        <f t="shared" ca="1" si="14"/>
        <v>21.966401903908555</v>
      </c>
      <c r="AE29" s="70">
        <f t="shared" ca="1" si="14"/>
        <v>20.903826887350984</v>
      </c>
      <c r="AF29" s="70">
        <f t="shared" ca="1" si="14"/>
        <v>17.998940000251622</v>
      </c>
      <c r="AG29" s="70">
        <f t="shared" ca="1" si="14"/>
        <v>14.029991311480501</v>
      </c>
      <c r="AH29" s="70">
        <f t="shared" ca="1" si="14"/>
        <v>10.060304354940195</v>
      </c>
      <c r="AI29" s="70">
        <f t="shared" ca="1" si="14"/>
        <v>7.1534004543146246</v>
      </c>
      <c r="AJ29" s="70">
        <f t="shared" ca="1" si="14"/>
        <v>6.0880700578333862</v>
      </c>
      <c r="BK29" s="397"/>
      <c r="BL29" s="397"/>
      <c r="BM29" s="397"/>
      <c r="BN29" s="397"/>
      <c r="BO29" s="397"/>
      <c r="BP29" s="397"/>
      <c r="BQ29" s="397"/>
      <c r="BR29" s="397"/>
      <c r="BS29" s="91"/>
      <c r="BT29" s="162"/>
      <c r="BU29" s="162"/>
      <c r="BV29" s="21">
        <f t="shared" si="17"/>
        <v>82.5</v>
      </c>
      <c r="BW29" s="70">
        <f t="shared" ca="1" si="15"/>
        <v>1.3588408758674611</v>
      </c>
      <c r="BX29" s="70">
        <f t="shared" ca="1" si="15"/>
        <v>2.7153377298124219</v>
      </c>
      <c r="BY29" s="70">
        <f t="shared" ca="1" si="15"/>
        <v>6.4214083682440855</v>
      </c>
      <c r="BZ29" s="70">
        <f t="shared" ca="1" si="15"/>
        <v>11.484157080694127</v>
      </c>
      <c r="CA29" s="70">
        <f t="shared" ca="1" si="15"/>
        <v>16.547219682507418</v>
      </c>
      <c r="CB29" s="70">
        <f t="shared" ca="1" si="15"/>
        <v>20.254147894732544</v>
      </c>
      <c r="CC29" s="70">
        <f t="shared" ca="1" si="15"/>
        <v>21.611816253767994</v>
      </c>
      <c r="CD29" s="70">
        <f t="shared" ca="1" si="15"/>
        <v>20.256490977546605</v>
      </c>
      <c r="CE29" s="70">
        <f t="shared" ca="1" si="15"/>
        <v>16.551278111348442</v>
      </c>
      <c r="CF29" s="70">
        <f t="shared" ca="1" si="15"/>
        <v>11.488843559344458</v>
      </c>
      <c r="CG29" s="70">
        <f t="shared" ca="1" si="15"/>
        <v>6.4254673392675379</v>
      </c>
      <c r="CH29" s="70">
        <f t="shared" ca="1" si="15"/>
        <v>2.7176817517349221</v>
      </c>
      <c r="CI29" s="70">
        <f t="shared" ca="1" si="15"/>
        <v>1.358841960304769</v>
      </c>
    </row>
    <row r="30" spans="1:88">
      <c r="A30" s="162"/>
      <c r="B30" s="58"/>
      <c r="C30" s="58"/>
      <c r="D30" s="58"/>
      <c r="E30" s="162"/>
      <c r="F30" s="58"/>
      <c r="G30" s="58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21">
        <f t="shared" si="16"/>
        <v>90</v>
      </c>
      <c r="X30" s="70">
        <f t="shared" ca="1" si="14"/>
        <v>5.0227388111532978</v>
      </c>
      <c r="Y30" s="70">
        <f t="shared" ca="1" si="14"/>
        <v>6.0862323446461435</v>
      </c>
      <c r="Z30" s="70">
        <f t="shared" ca="1" si="14"/>
        <v>8.9917917251765687</v>
      </c>
      <c r="AA30" s="70">
        <f t="shared" ca="1" si="14"/>
        <v>12.960986715737405</v>
      </c>
      <c r="AB30" s="70">
        <f t="shared" ca="1" si="14"/>
        <v>16.930427795559023</v>
      </c>
      <c r="AC30" s="70">
        <f t="shared" ca="1" si="14"/>
        <v>19.83665951394352</v>
      </c>
      <c r="AD30" s="70">
        <f t="shared" ca="1" si="14"/>
        <v>20.901071507427314</v>
      </c>
      <c r="AE30" s="70">
        <f t="shared" ca="1" si="14"/>
        <v>19.838496490869744</v>
      </c>
      <c r="AF30" s="70">
        <f t="shared" ca="1" si="14"/>
        <v>16.933609603770385</v>
      </c>
      <c r="AG30" s="70">
        <f t="shared" ca="1" si="14"/>
        <v>12.964660914999262</v>
      </c>
      <c r="AH30" s="70">
        <f t="shared" ca="1" si="14"/>
        <v>8.9949739584589583</v>
      </c>
      <c r="AI30" s="70">
        <f t="shared" ca="1" si="14"/>
        <v>6.0880700578333862</v>
      </c>
      <c r="AJ30" s="70">
        <f t="shared" ca="1" si="14"/>
        <v>5.0227396613521478</v>
      </c>
      <c r="BK30" s="397"/>
      <c r="BL30" s="397"/>
      <c r="BM30" s="397"/>
      <c r="BN30" s="397"/>
      <c r="BO30" s="397"/>
      <c r="BP30" s="397"/>
      <c r="BQ30" s="397"/>
      <c r="BR30" s="397"/>
      <c r="BS30" s="91"/>
      <c r="BT30" s="162"/>
      <c r="BU30" s="162"/>
      <c r="BV30" s="21">
        <f t="shared" si="17"/>
        <v>90</v>
      </c>
      <c r="BW30" s="70">
        <f t="shared" ca="1" si="15"/>
        <v>1.0844373115048711E-6</v>
      </c>
      <c r="BX30" s="70">
        <f t="shared" ca="1" si="15"/>
        <v>1.3564979383822688</v>
      </c>
      <c r="BY30" s="70">
        <f t="shared" ca="1" si="15"/>
        <v>5.0625685768139324</v>
      </c>
      <c r="BZ30" s="70">
        <f t="shared" ca="1" si="15"/>
        <v>10.125317289263977</v>
      </c>
      <c r="CA30" s="70">
        <f t="shared" ca="1" si="15"/>
        <v>15.188379891077268</v>
      </c>
      <c r="CB30" s="70">
        <f t="shared" ca="1" si="15"/>
        <v>18.895308103302391</v>
      </c>
      <c r="CC30" s="70">
        <f t="shared" ca="1" si="15"/>
        <v>20.252976462337845</v>
      </c>
      <c r="CD30" s="70">
        <f t="shared" ca="1" si="15"/>
        <v>18.897651186116452</v>
      </c>
      <c r="CE30" s="70">
        <f t="shared" ca="1" si="15"/>
        <v>15.192438319918288</v>
      </c>
      <c r="CF30" s="70">
        <f t="shared" ca="1" si="15"/>
        <v>10.130003767914307</v>
      </c>
      <c r="CG30" s="70">
        <f t="shared" ca="1" si="15"/>
        <v>5.0666275478373866</v>
      </c>
      <c r="CH30" s="70">
        <f t="shared" ca="1" si="15"/>
        <v>1.358841960304769</v>
      </c>
      <c r="CI30" s="70">
        <f t="shared" ca="1" si="15"/>
        <v>2.1688746194570285E-6</v>
      </c>
    </row>
    <row r="31" spans="1:88">
      <c r="A31" s="162"/>
      <c r="B31" s="58"/>
      <c r="C31" s="58"/>
      <c r="D31" s="58"/>
      <c r="E31" s="162"/>
      <c r="F31" s="58"/>
      <c r="G31" s="58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BK31" s="397"/>
      <c r="BL31" s="397"/>
      <c r="BM31" s="397"/>
      <c r="BN31" s="397"/>
      <c r="BO31" s="397"/>
      <c r="BP31" s="397"/>
      <c r="BQ31" s="397"/>
      <c r="BR31" s="397"/>
      <c r="BS31" s="91"/>
      <c r="BT31" s="162"/>
      <c r="BU31" s="162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</row>
    <row r="32" spans="1:88">
      <c r="A32" s="162"/>
      <c r="B32" s="58"/>
      <c r="C32" s="58"/>
      <c r="D32" s="58"/>
      <c r="E32" s="162"/>
      <c r="F32" s="503"/>
      <c r="G32" s="503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24" t="s">
        <v>297</v>
      </c>
      <c r="X32" s="26">
        <f t="shared" ref="X32:AJ32" si="18">X2</f>
        <v>0</v>
      </c>
      <c r="Y32" s="26">
        <f t="shared" si="18"/>
        <v>7.5</v>
      </c>
      <c r="Z32" s="26">
        <f t="shared" si="18"/>
        <v>15</v>
      </c>
      <c r="AA32" s="26">
        <f t="shared" si="18"/>
        <v>22.5</v>
      </c>
      <c r="AB32" s="26">
        <f t="shared" si="18"/>
        <v>30</v>
      </c>
      <c r="AC32" s="26">
        <f t="shared" si="18"/>
        <v>37.5</v>
      </c>
      <c r="AD32" s="26">
        <f t="shared" si="18"/>
        <v>45</v>
      </c>
      <c r="AE32" s="26">
        <f t="shared" si="18"/>
        <v>52.5</v>
      </c>
      <c r="AF32" s="26">
        <f t="shared" si="18"/>
        <v>60</v>
      </c>
      <c r="AG32" s="26">
        <f t="shared" si="18"/>
        <v>67.5</v>
      </c>
      <c r="AH32" s="26">
        <f t="shared" si="18"/>
        <v>75</v>
      </c>
      <c r="AI32" s="26">
        <f t="shared" si="18"/>
        <v>82.5</v>
      </c>
      <c r="AJ32" s="26">
        <f t="shared" si="18"/>
        <v>90</v>
      </c>
      <c r="AK32" s="271" t="e">
        <f>INDEX(X33:AJ45,#REF!,#REF!)</f>
        <v>#REF!</v>
      </c>
      <c r="BK32" s="397"/>
      <c r="BL32" s="397"/>
      <c r="BM32" s="397"/>
      <c r="BN32" s="397"/>
      <c r="BO32" s="397"/>
      <c r="BP32" s="397"/>
      <c r="BQ32" s="397"/>
      <c r="BR32" s="397"/>
      <c r="BS32" s="91"/>
      <c r="BT32" s="162"/>
      <c r="BU32" s="162"/>
      <c r="BV32" s="24" t="s">
        <v>303</v>
      </c>
      <c r="BW32" s="26">
        <f t="shared" ref="BW32:CI32" si="19">BW2</f>
        <v>0</v>
      </c>
      <c r="BX32" s="26">
        <f t="shared" si="19"/>
        <v>7.5</v>
      </c>
      <c r="BY32" s="26">
        <f t="shared" si="19"/>
        <v>15</v>
      </c>
      <c r="BZ32" s="26">
        <f t="shared" si="19"/>
        <v>22.5</v>
      </c>
      <c r="CA32" s="26">
        <f t="shared" si="19"/>
        <v>30</v>
      </c>
      <c r="CB32" s="26">
        <f t="shared" si="19"/>
        <v>37.5</v>
      </c>
      <c r="CC32" s="26">
        <f t="shared" si="19"/>
        <v>45</v>
      </c>
      <c r="CD32" s="26">
        <f t="shared" si="19"/>
        <v>52.5</v>
      </c>
      <c r="CE32" s="26">
        <f t="shared" si="19"/>
        <v>60</v>
      </c>
      <c r="CF32" s="26">
        <f t="shared" si="19"/>
        <v>67.5</v>
      </c>
      <c r="CG32" s="26">
        <f t="shared" si="19"/>
        <v>75</v>
      </c>
      <c r="CH32" s="26">
        <f t="shared" si="19"/>
        <v>82.5</v>
      </c>
      <c r="CI32" s="26">
        <f t="shared" si="19"/>
        <v>90</v>
      </c>
      <c r="CJ32" s="271"/>
    </row>
    <row r="33" spans="1:88">
      <c r="A33" s="162"/>
      <c r="B33" s="501"/>
      <c r="C33" s="501"/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  <c r="Q33" s="162"/>
      <c r="R33" s="162"/>
      <c r="S33" s="162"/>
      <c r="T33" s="162"/>
      <c r="U33" s="162"/>
      <c r="V33" s="162"/>
      <c r="W33" s="61">
        <f t="shared" ref="W33:W45" si="20">W18</f>
        <v>0</v>
      </c>
      <c r="X33" s="39">
        <f t="shared" ref="X33:AJ45" ca="1" si="21">($X$1-$Z$1*(COS(2*X$2/57.3)+COS(2*$W33/57.3))/2+$AB$1*(COS(4*X$2/57.3)+COS(4*$W33/57.3))/2)</f>
        <v>8.5872616751801853</v>
      </c>
      <c r="Y33" s="39">
        <f t="shared" ca="1" si="21"/>
        <v>8.6719320269649369</v>
      </c>
      <c r="Z33" s="39">
        <f t="shared" ca="1" si="21"/>
        <v>9.1326302910857322</v>
      </c>
      <c r="AA33" s="39">
        <f t="shared" ca="1" si="21"/>
        <v>10.518415408702083</v>
      </c>
      <c r="AB33" s="39">
        <f t="shared" ca="1" si="21"/>
        <v>13.527797305403853</v>
      </c>
      <c r="AC33" s="39">
        <f t="shared" ca="1" si="21"/>
        <v>18.748705836823412</v>
      </c>
      <c r="AD33" s="39">
        <f t="shared" ca="1" si="21"/>
        <v>26.405981308569309</v>
      </c>
      <c r="AE33" s="39">
        <f t="shared" ca="1" si="21"/>
        <v>36.190509472086553</v>
      </c>
      <c r="AF33" s="39">
        <f t="shared" ca="1" si="21"/>
        <v>47.223315551060878</v>
      </c>
      <c r="AG33" s="39">
        <f t="shared" ca="1" si="21"/>
        <v>58.172326342927249</v>
      </c>
      <c r="AH33" s="39">
        <f t="shared" ca="1" si="21"/>
        <v>67.498608286657515</v>
      </c>
      <c r="AI33" s="39">
        <f t="shared" ca="1" si="21"/>
        <v>73.773650428170583</v>
      </c>
      <c r="AJ33" s="39">
        <f t="shared" ca="1" si="21"/>
        <v>75.989162882634304</v>
      </c>
      <c r="BK33" s="397"/>
      <c r="BL33" s="397"/>
      <c r="BM33" s="397"/>
      <c r="BN33" s="397"/>
      <c r="BO33" s="397"/>
      <c r="BP33" s="397"/>
      <c r="BQ33" s="397"/>
      <c r="BR33" s="397"/>
      <c r="BS33" s="91"/>
      <c r="BT33" s="162"/>
      <c r="BU33" s="162"/>
      <c r="BV33" s="61">
        <f t="shared" ref="BV33:BV45" si="22">BV18</f>
        <v>0</v>
      </c>
      <c r="BW33" s="39">
        <f t="shared" ref="BW33:CI45" ca="1" si="23">($BW$1-$BY$1*(COS(2*BW$2/57.3)+COS(2*$BV33/57.3))/2+$CA$1*(COS(4*BW$2/57.3)+COS(4*$BV33/57.3))/2)</f>
        <v>-3.5527136788005009E-15</v>
      </c>
      <c r="BX33" s="39">
        <f t="shared" ca="1" si="23"/>
        <v>2.3507815859844072E-2</v>
      </c>
      <c r="BY33" s="39">
        <f t="shared" ca="1" si="23"/>
        <v>0.36341992340320495</v>
      </c>
      <c r="BZ33" s="39">
        <f t="shared" ca="1" si="23"/>
        <v>1.73694537943536</v>
      </c>
      <c r="CA33" s="39">
        <f t="shared" ca="1" si="23"/>
        <v>5.0618911628665213</v>
      </c>
      <c r="CB33" s="39">
        <f t="shared" ca="1" si="23"/>
        <v>11.123160366271277</v>
      </c>
      <c r="CC33" s="39">
        <f t="shared" ca="1" si="23"/>
        <v>20.248289441406126</v>
      </c>
      <c r="CD33" s="39">
        <f t="shared" ca="1" si="23"/>
        <v>32.086731480800196</v>
      </c>
      <c r="CE33" s="39">
        <f t="shared" ca="1" si="23"/>
        <v>45.561077991078854</v>
      </c>
      <c r="CF33" s="39">
        <f t="shared" ca="1" si="23"/>
        <v>59.013010263149233</v>
      </c>
      <c r="CG33" s="39">
        <f t="shared" ca="1" si="23"/>
        <v>70.514601612060247</v>
      </c>
      <c r="CH33" s="39">
        <f t="shared" ca="1" si="23"/>
        <v>78.27063027758264</v>
      </c>
      <c r="CI33" s="39">
        <f t="shared" ca="1" si="23"/>
        <v>81.011900427164818</v>
      </c>
    </row>
    <row r="34" spans="1:88">
      <c r="A34" s="162"/>
      <c r="B34" s="58"/>
      <c r="C34" s="58"/>
      <c r="D34" s="58"/>
      <c r="E34" s="162"/>
      <c r="F34" s="58"/>
      <c r="G34" s="58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61">
        <f t="shared" si="20"/>
        <v>7.5</v>
      </c>
      <c r="X34" s="39">
        <f t="shared" ca="1" si="21"/>
        <v>8.6719320269649369</v>
      </c>
      <c r="Y34" s="39">
        <f t="shared" ca="1" si="21"/>
        <v>8.7566023787496707</v>
      </c>
      <c r="Z34" s="39">
        <f t="shared" ca="1" si="21"/>
        <v>9.2173006428704731</v>
      </c>
      <c r="AA34" s="39">
        <f t="shared" ca="1" si="21"/>
        <v>10.603085760486834</v>
      </c>
      <c r="AB34" s="39">
        <f t="shared" ca="1" si="21"/>
        <v>13.612467657188603</v>
      </c>
      <c r="AC34" s="39">
        <f t="shared" ca="1" si="21"/>
        <v>18.833376188608156</v>
      </c>
      <c r="AD34" s="39">
        <f t="shared" ca="1" si="21"/>
        <v>26.490651660354054</v>
      </c>
      <c r="AE34" s="39">
        <f t="shared" ca="1" si="21"/>
        <v>36.275179823871298</v>
      </c>
      <c r="AF34" s="39">
        <f t="shared" ca="1" si="21"/>
        <v>47.307985902845623</v>
      </c>
      <c r="AG34" s="39">
        <f t="shared" ca="1" si="21"/>
        <v>58.256996694711994</v>
      </c>
      <c r="AH34" s="39">
        <f t="shared" ca="1" si="21"/>
        <v>67.583278638442252</v>
      </c>
      <c r="AI34" s="39">
        <f t="shared" ca="1" si="21"/>
        <v>73.858320779955321</v>
      </c>
      <c r="AJ34" s="39">
        <f t="shared" ca="1" si="21"/>
        <v>76.073833234419055</v>
      </c>
      <c r="BK34" s="397"/>
      <c r="BL34" s="397"/>
      <c r="BM34" s="397"/>
      <c r="BN34" s="397"/>
      <c r="BO34" s="397"/>
      <c r="BP34" s="397"/>
      <c r="BQ34" s="397"/>
      <c r="BR34" s="397"/>
      <c r="BS34" s="91"/>
      <c r="BT34" s="162"/>
      <c r="BU34" s="162"/>
      <c r="BV34" s="61">
        <f t="shared" si="22"/>
        <v>7.5</v>
      </c>
      <c r="BW34" s="39">
        <f t="shared" ca="1" si="23"/>
        <v>2.3507815859844072E-2</v>
      </c>
      <c r="BX34" s="39">
        <f t="shared" ca="1" si="23"/>
        <v>4.7015631719673934E-2</v>
      </c>
      <c r="BY34" s="39">
        <f t="shared" ca="1" si="23"/>
        <v>0.3869277392630508</v>
      </c>
      <c r="BZ34" s="39">
        <f t="shared" ca="1" si="23"/>
        <v>1.7604531952952058</v>
      </c>
      <c r="CA34" s="39">
        <f t="shared" ca="1" si="23"/>
        <v>5.0853989787263618</v>
      </c>
      <c r="CB34" s="39">
        <f t="shared" ca="1" si="23"/>
        <v>11.146668182131116</v>
      </c>
      <c r="CC34" s="39">
        <f t="shared" ca="1" si="23"/>
        <v>20.27179725726597</v>
      </c>
      <c r="CD34" s="39">
        <f t="shared" ca="1" si="23"/>
        <v>32.110239296660041</v>
      </c>
      <c r="CE34" s="39">
        <f t="shared" ca="1" si="23"/>
        <v>45.584585806938691</v>
      </c>
      <c r="CF34" s="39">
        <f t="shared" ca="1" si="23"/>
        <v>59.03651807900907</v>
      </c>
      <c r="CG34" s="39">
        <f t="shared" ca="1" si="23"/>
        <v>70.538109427920077</v>
      </c>
      <c r="CH34" s="39">
        <f t="shared" ca="1" si="23"/>
        <v>78.294138093442484</v>
      </c>
      <c r="CI34" s="39">
        <f t="shared" ca="1" si="23"/>
        <v>81.035408243024662</v>
      </c>
    </row>
    <row r="35" spans="1:88">
      <c r="A35" s="162"/>
      <c r="B35" s="58"/>
      <c r="C35" s="58"/>
      <c r="D35" s="58"/>
      <c r="E35" s="162"/>
      <c r="F35" s="58"/>
      <c r="G35" s="58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501"/>
      <c r="S35" s="501"/>
      <c r="T35" s="501"/>
      <c r="U35" s="501"/>
      <c r="V35" s="162"/>
      <c r="W35" s="61">
        <f t="shared" si="20"/>
        <v>15</v>
      </c>
      <c r="X35" s="39">
        <f t="shared" ca="1" si="21"/>
        <v>9.1326302910857322</v>
      </c>
      <c r="Y35" s="39">
        <f t="shared" ca="1" si="21"/>
        <v>9.2173006428704731</v>
      </c>
      <c r="Z35" s="39">
        <f t="shared" ca="1" si="21"/>
        <v>9.6779989069912844</v>
      </c>
      <c r="AA35" s="39">
        <f t="shared" ca="1" si="21"/>
        <v>11.063784024607637</v>
      </c>
      <c r="AB35" s="39">
        <f t="shared" ca="1" si="21"/>
        <v>14.073165921309405</v>
      </c>
      <c r="AC35" s="39">
        <f t="shared" ca="1" si="21"/>
        <v>19.29407445272896</v>
      </c>
      <c r="AD35" s="39">
        <f t="shared" ca="1" si="21"/>
        <v>26.951349924474858</v>
      </c>
      <c r="AE35" s="39">
        <f t="shared" ca="1" si="21"/>
        <v>36.735878087992106</v>
      </c>
      <c r="AF35" s="39">
        <f t="shared" ca="1" si="21"/>
        <v>47.768684166966423</v>
      </c>
      <c r="AG35" s="39">
        <f t="shared" ca="1" si="21"/>
        <v>58.717694958832794</v>
      </c>
      <c r="AH35" s="39">
        <f t="shared" ca="1" si="21"/>
        <v>68.04397690256306</v>
      </c>
      <c r="AI35" s="39">
        <f t="shared" ca="1" si="21"/>
        <v>74.319019044076128</v>
      </c>
      <c r="AJ35" s="39">
        <f t="shared" ca="1" si="21"/>
        <v>76.534531498539863</v>
      </c>
      <c r="AK35" t="s">
        <v>74</v>
      </c>
      <c r="BK35" s="91"/>
      <c r="BL35" s="91"/>
      <c r="BM35" s="91"/>
      <c r="BN35" s="91"/>
      <c r="BO35" s="91"/>
      <c r="BP35" s="91"/>
      <c r="BQ35" s="91"/>
      <c r="BR35" s="91"/>
      <c r="BS35" s="494"/>
      <c r="BT35" s="495"/>
      <c r="BU35" s="162"/>
      <c r="BV35" s="61">
        <f t="shared" si="22"/>
        <v>15</v>
      </c>
      <c r="BW35" s="39">
        <f t="shared" ca="1" si="23"/>
        <v>0.36341992340320495</v>
      </c>
      <c r="BX35" s="39">
        <f t="shared" ca="1" si="23"/>
        <v>0.3869277392630508</v>
      </c>
      <c r="BY35" s="39">
        <f t="shared" ca="1" si="23"/>
        <v>0.72683984680642411</v>
      </c>
      <c r="BZ35" s="39">
        <f t="shared" ca="1" si="23"/>
        <v>2.1003653028385729</v>
      </c>
      <c r="CA35" s="39">
        <f t="shared" ca="1" si="23"/>
        <v>5.425311086269736</v>
      </c>
      <c r="CB35" s="39">
        <f t="shared" ca="1" si="23"/>
        <v>11.486580289674484</v>
      </c>
      <c r="CC35" s="39">
        <f t="shared" ca="1" si="23"/>
        <v>20.611709364809339</v>
      </c>
      <c r="CD35" s="39">
        <f t="shared" ca="1" si="23"/>
        <v>32.45015140420341</v>
      </c>
      <c r="CE35" s="39">
        <f t="shared" ca="1" si="23"/>
        <v>45.92449791448206</v>
      </c>
      <c r="CF35" s="39">
        <f t="shared" ca="1" si="23"/>
        <v>59.376430186552447</v>
      </c>
      <c r="CG35" s="39">
        <f t="shared" ca="1" si="23"/>
        <v>70.878021535463461</v>
      </c>
      <c r="CH35" s="39">
        <f t="shared" ca="1" si="23"/>
        <v>78.634050200985854</v>
      </c>
      <c r="CI35" s="39">
        <f t="shared" ca="1" si="23"/>
        <v>81.375320350568046</v>
      </c>
      <c r="CJ35" t="s">
        <v>74</v>
      </c>
    </row>
    <row r="36" spans="1:88">
      <c r="A36" s="492"/>
      <c r="B36" s="162"/>
      <c r="C36" s="162"/>
      <c r="D36" s="162"/>
      <c r="E36" s="162"/>
      <c r="F36" s="162"/>
      <c r="G36" s="162"/>
      <c r="H36" s="162"/>
      <c r="I36" s="162"/>
      <c r="J36" s="74"/>
      <c r="K36" s="74"/>
      <c r="L36" s="74"/>
      <c r="M36" s="57"/>
      <c r="N36" s="496"/>
      <c r="O36" s="162"/>
      <c r="P36" s="162"/>
      <c r="Q36" s="162"/>
      <c r="R36" s="274"/>
      <c r="S36" s="274"/>
      <c r="T36" s="274"/>
      <c r="U36" s="274"/>
      <c r="V36" s="274"/>
      <c r="W36" s="61">
        <f t="shared" si="20"/>
        <v>22.5</v>
      </c>
      <c r="X36" s="39">
        <f t="shared" ca="1" si="21"/>
        <v>10.518415408702083</v>
      </c>
      <c r="Y36" s="39">
        <f t="shared" ca="1" si="21"/>
        <v>10.603085760486834</v>
      </c>
      <c r="Z36" s="39">
        <f t="shared" ca="1" si="21"/>
        <v>11.063784024607637</v>
      </c>
      <c r="AA36" s="39">
        <f t="shared" ca="1" si="21"/>
        <v>12.449569142223996</v>
      </c>
      <c r="AB36" s="39">
        <f t="shared" ca="1" si="21"/>
        <v>15.458951038925758</v>
      </c>
      <c r="AC36" s="39">
        <f t="shared" ca="1" si="21"/>
        <v>20.679859570345311</v>
      </c>
      <c r="AD36" s="39">
        <f t="shared" ca="1" si="21"/>
        <v>28.337135042091216</v>
      </c>
      <c r="AE36" s="39">
        <f t="shared" ca="1" si="21"/>
        <v>38.121663205608456</v>
      </c>
      <c r="AF36" s="39">
        <f t="shared" ca="1" si="21"/>
        <v>49.154469284582781</v>
      </c>
      <c r="AG36" s="39">
        <f t="shared" ca="1" si="21"/>
        <v>60.103480076449145</v>
      </c>
      <c r="AH36" s="39">
        <f t="shared" ca="1" si="21"/>
        <v>69.42976202017941</v>
      </c>
      <c r="AI36" s="39">
        <f t="shared" ca="1" si="21"/>
        <v>75.704804161692493</v>
      </c>
      <c r="AJ36" s="39">
        <f t="shared" ca="1" si="21"/>
        <v>77.920316616156214</v>
      </c>
      <c r="BK36" s="162"/>
      <c r="BL36" s="162"/>
      <c r="BM36" s="74"/>
      <c r="BN36" s="74"/>
      <c r="BO36" s="74"/>
      <c r="BP36" s="57"/>
      <c r="BQ36" s="496"/>
      <c r="BR36" s="162"/>
      <c r="BS36" s="162"/>
      <c r="BT36" s="162"/>
      <c r="BU36" s="274"/>
      <c r="BV36" s="61">
        <f t="shared" si="22"/>
        <v>22.5</v>
      </c>
      <c r="BW36" s="39">
        <f t="shared" ca="1" si="23"/>
        <v>1.73694537943536</v>
      </c>
      <c r="BX36" s="39">
        <f t="shared" ca="1" si="23"/>
        <v>1.7604531952952058</v>
      </c>
      <c r="BY36" s="39">
        <f t="shared" ca="1" si="23"/>
        <v>2.1003653028385729</v>
      </c>
      <c r="BZ36" s="39">
        <f t="shared" ca="1" si="23"/>
        <v>3.4738907588707284</v>
      </c>
      <c r="CA36" s="39">
        <f t="shared" ca="1" si="23"/>
        <v>6.7988365423018911</v>
      </c>
      <c r="CB36" s="39">
        <f t="shared" ca="1" si="23"/>
        <v>12.860105745706633</v>
      </c>
      <c r="CC36" s="39">
        <f t="shared" ca="1" si="23"/>
        <v>21.985234820841494</v>
      </c>
      <c r="CD36" s="39">
        <f t="shared" ca="1" si="23"/>
        <v>33.823676860235558</v>
      </c>
      <c r="CE36" s="39">
        <f t="shared" ca="1" si="23"/>
        <v>47.298023370514215</v>
      </c>
      <c r="CF36" s="39">
        <f t="shared" ca="1" si="23"/>
        <v>60.749955642584595</v>
      </c>
      <c r="CG36" s="39">
        <f t="shared" ca="1" si="23"/>
        <v>72.251546991495616</v>
      </c>
      <c r="CH36" s="39">
        <f t="shared" ca="1" si="23"/>
        <v>80.007575657018009</v>
      </c>
      <c r="CI36" s="39">
        <f t="shared" ca="1" si="23"/>
        <v>82.748845806600201</v>
      </c>
    </row>
    <row r="37" spans="1:88">
      <c r="A37" s="162"/>
      <c r="B37" s="493"/>
      <c r="C37" s="489"/>
      <c r="D37" s="489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57"/>
      <c r="Q37" s="162"/>
      <c r="R37" s="162"/>
      <c r="S37" s="162"/>
      <c r="T37" s="162"/>
      <c r="U37" s="162"/>
      <c r="V37" s="162"/>
      <c r="W37" s="61">
        <f t="shared" si="20"/>
        <v>30</v>
      </c>
      <c r="X37" s="39">
        <f t="shared" ca="1" si="21"/>
        <v>13.527797305403853</v>
      </c>
      <c r="Y37" s="39">
        <f t="shared" ca="1" si="21"/>
        <v>13.612467657188603</v>
      </c>
      <c r="Z37" s="39">
        <f t="shared" ca="1" si="21"/>
        <v>14.073165921309405</v>
      </c>
      <c r="AA37" s="39">
        <f t="shared" ca="1" si="21"/>
        <v>15.458951038925758</v>
      </c>
      <c r="AB37" s="39">
        <f t="shared" ca="1" si="21"/>
        <v>18.468332935627529</v>
      </c>
      <c r="AC37" s="39">
        <f t="shared" ca="1" si="21"/>
        <v>23.689241467047083</v>
      </c>
      <c r="AD37" s="39">
        <f t="shared" ca="1" si="21"/>
        <v>31.346516938792977</v>
      </c>
      <c r="AE37" s="39">
        <f t="shared" ca="1" si="21"/>
        <v>41.131045102310225</v>
      </c>
      <c r="AF37" s="39">
        <f t="shared" ca="1" si="21"/>
        <v>52.163851181284542</v>
      </c>
      <c r="AG37" s="39">
        <f t="shared" ca="1" si="21"/>
        <v>63.112861973150913</v>
      </c>
      <c r="AH37" s="39">
        <f t="shared" ca="1" si="21"/>
        <v>72.439143916881179</v>
      </c>
      <c r="AI37" s="39">
        <f t="shared" ca="1" si="21"/>
        <v>78.714186058394262</v>
      </c>
      <c r="AJ37" s="39">
        <f t="shared" ca="1" si="21"/>
        <v>80.929698512857982</v>
      </c>
      <c r="BK37" s="426"/>
      <c r="BL37" s="426"/>
      <c r="BM37" s="426"/>
      <c r="BN37" s="426"/>
      <c r="BO37" s="426"/>
      <c r="BP37" s="426"/>
      <c r="BQ37" s="426"/>
      <c r="BR37" s="426"/>
      <c r="BS37" s="57"/>
      <c r="BT37" s="162"/>
      <c r="BU37" s="162"/>
      <c r="BV37" s="61">
        <f t="shared" si="22"/>
        <v>30</v>
      </c>
      <c r="BW37" s="39">
        <f t="shared" ca="1" si="23"/>
        <v>5.0618911628665213</v>
      </c>
      <c r="BX37" s="39">
        <f t="shared" ca="1" si="23"/>
        <v>5.0853989787263618</v>
      </c>
      <c r="BY37" s="39">
        <f t="shared" ca="1" si="23"/>
        <v>5.425311086269736</v>
      </c>
      <c r="BZ37" s="39">
        <f t="shared" ca="1" si="23"/>
        <v>6.7988365423018911</v>
      </c>
      <c r="CA37" s="39">
        <f t="shared" ca="1" si="23"/>
        <v>10.123782325733062</v>
      </c>
      <c r="CB37" s="39">
        <f t="shared" ca="1" si="23"/>
        <v>16.185051529137802</v>
      </c>
      <c r="CC37" s="39">
        <f t="shared" ca="1" si="23"/>
        <v>25.310180604272663</v>
      </c>
      <c r="CD37" s="39">
        <f t="shared" ca="1" si="23"/>
        <v>37.148622643666727</v>
      </c>
      <c r="CE37" s="39">
        <f t="shared" ca="1" si="23"/>
        <v>50.622969153945384</v>
      </c>
      <c r="CF37" s="39">
        <f t="shared" ca="1" si="23"/>
        <v>64.074901426015757</v>
      </c>
      <c r="CG37" s="39">
        <f t="shared" ca="1" si="23"/>
        <v>75.576492774926777</v>
      </c>
      <c r="CH37" s="39">
        <f t="shared" ca="1" si="23"/>
        <v>83.33252144044917</v>
      </c>
      <c r="CI37" s="39">
        <f t="shared" ca="1" si="23"/>
        <v>86.073791590031348</v>
      </c>
    </row>
    <row r="38" spans="1:88">
      <c r="A38" s="57"/>
      <c r="B38" s="373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91"/>
      <c r="Q38" s="74"/>
      <c r="R38" s="162"/>
      <c r="S38" s="162"/>
      <c r="T38" s="162"/>
      <c r="U38" s="162"/>
      <c r="V38" s="162"/>
      <c r="W38" s="61">
        <f t="shared" si="20"/>
        <v>37.5</v>
      </c>
      <c r="X38" s="39">
        <f t="shared" ca="1" si="21"/>
        <v>18.748705836823412</v>
      </c>
      <c r="Y38" s="39">
        <f t="shared" ca="1" si="21"/>
        <v>18.833376188608156</v>
      </c>
      <c r="Z38" s="39">
        <f t="shared" ca="1" si="21"/>
        <v>19.29407445272896</v>
      </c>
      <c r="AA38" s="39">
        <f t="shared" ca="1" si="21"/>
        <v>20.679859570345311</v>
      </c>
      <c r="AB38" s="39">
        <f t="shared" ca="1" si="21"/>
        <v>23.689241467047083</v>
      </c>
      <c r="AC38" s="39">
        <f t="shared" ca="1" si="21"/>
        <v>28.910149998466636</v>
      </c>
      <c r="AD38" s="39">
        <f t="shared" ca="1" si="21"/>
        <v>36.567425470212541</v>
      </c>
      <c r="AE38" s="39">
        <f t="shared" ca="1" si="21"/>
        <v>46.351953633729771</v>
      </c>
      <c r="AF38" s="39">
        <f t="shared" ca="1" si="21"/>
        <v>57.384759712704096</v>
      </c>
      <c r="AG38" s="39">
        <f t="shared" ca="1" si="21"/>
        <v>68.333770504570467</v>
      </c>
      <c r="AH38" s="39">
        <f t="shared" ca="1" si="21"/>
        <v>77.660052448300746</v>
      </c>
      <c r="AI38" s="39">
        <f t="shared" ca="1" si="21"/>
        <v>83.935094589813801</v>
      </c>
      <c r="AJ38" s="39">
        <f t="shared" ca="1" si="21"/>
        <v>86.150607044277535</v>
      </c>
      <c r="BK38" s="397"/>
      <c r="BL38" s="397"/>
      <c r="BM38" s="397"/>
      <c r="BN38" s="397"/>
      <c r="BO38" s="397"/>
      <c r="BP38" s="397"/>
      <c r="BQ38" s="397"/>
      <c r="BR38" s="397"/>
      <c r="BS38" s="91"/>
      <c r="BT38" s="74"/>
      <c r="BU38" s="162"/>
      <c r="BV38" s="61">
        <f t="shared" si="22"/>
        <v>37.5</v>
      </c>
      <c r="BW38" s="39">
        <f t="shared" ca="1" si="23"/>
        <v>11.123160366271277</v>
      </c>
      <c r="BX38" s="39">
        <f t="shared" ca="1" si="23"/>
        <v>11.146668182131116</v>
      </c>
      <c r="BY38" s="39">
        <f t="shared" ca="1" si="23"/>
        <v>11.486580289674484</v>
      </c>
      <c r="BZ38" s="39">
        <f t="shared" ca="1" si="23"/>
        <v>12.860105745706633</v>
      </c>
      <c r="CA38" s="39">
        <f t="shared" ca="1" si="23"/>
        <v>16.185051529137802</v>
      </c>
      <c r="CB38" s="39">
        <f t="shared" ca="1" si="23"/>
        <v>22.246320732542543</v>
      </c>
      <c r="CC38" s="39">
        <f t="shared" ca="1" si="23"/>
        <v>31.371449807677404</v>
      </c>
      <c r="CD38" s="39">
        <f t="shared" ca="1" si="23"/>
        <v>43.209891847071475</v>
      </c>
      <c r="CE38" s="39">
        <f t="shared" ca="1" si="23"/>
        <v>56.684238357350125</v>
      </c>
      <c r="CF38" s="39">
        <f t="shared" ca="1" si="23"/>
        <v>70.136170629420505</v>
      </c>
      <c r="CG38" s="39">
        <f t="shared" ca="1" si="23"/>
        <v>81.637761978331511</v>
      </c>
      <c r="CH38" s="39">
        <f t="shared" ca="1" si="23"/>
        <v>89.393790643853919</v>
      </c>
      <c r="CI38" s="39">
        <f t="shared" ca="1" si="23"/>
        <v>92.135060793436097</v>
      </c>
    </row>
    <row r="39" spans="1:88">
      <c r="A39" s="492"/>
      <c r="B39" s="373"/>
      <c r="C39" s="325"/>
      <c r="D39" s="325"/>
      <c r="E39" s="325"/>
      <c r="F39" s="325"/>
      <c r="G39" s="325"/>
      <c r="H39" s="325"/>
      <c r="I39" s="325"/>
      <c r="J39" s="325"/>
      <c r="K39" s="325"/>
      <c r="L39" s="325"/>
      <c r="M39" s="325"/>
      <c r="N39" s="325"/>
      <c r="O39" s="325"/>
      <c r="P39" s="91"/>
      <c r="Q39" s="162"/>
      <c r="R39" s="162"/>
      <c r="S39" s="162"/>
      <c r="T39" s="162"/>
      <c r="U39" s="162"/>
      <c r="V39" s="162"/>
      <c r="W39" s="61">
        <f t="shared" si="20"/>
        <v>45</v>
      </c>
      <c r="X39" s="39">
        <f t="shared" ca="1" si="21"/>
        <v>26.405981308569309</v>
      </c>
      <c r="Y39" s="39">
        <f t="shared" ca="1" si="21"/>
        <v>26.490651660354054</v>
      </c>
      <c r="Z39" s="39">
        <f t="shared" ca="1" si="21"/>
        <v>26.951349924474858</v>
      </c>
      <c r="AA39" s="39">
        <f t="shared" ca="1" si="21"/>
        <v>28.337135042091216</v>
      </c>
      <c r="AB39" s="39">
        <f t="shared" ca="1" si="21"/>
        <v>31.346516938792977</v>
      </c>
      <c r="AC39" s="39">
        <f t="shared" ca="1" si="21"/>
        <v>36.567425470212541</v>
      </c>
      <c r="AD39" s="39">
        <f t="shared" ca="1" si="21"/>
        <v>44.224700941958446</v>
      </c>
      <c r="AE39" s="39">
        <f t="shared" ca="1" si="21"/>
        <v>54.009229105475683</v>
      </c>
      <c r="AF39" s="39">
        <f t="shared" ca="1" si="21"/>
        <v>65.04203518445</v>
      </c>
      <c r="AG39" s="39">
        <f t="shared" ca="1" si="21"/>
        <v>75.991045976316371</v>
      </c>
      <c r="AH39" s="39">
        <f t="shared" ca="1" si="21"/>
        <v>85.317327920046637</v>
      </c>
      <c r="AI39" s="39">
        <f t="shared" ca="1" si="21"/>
        <v>91.592370061559691</v>
      </c>
      <c r="AJ39" s="39">
        <f t="shared" ca="1" si="21"/>
        <v>93.80788251602344</v>
      </c>
      <c r="BK39" s="397"/>
      <c r="BL39" s="397"/>
      <c r="BM39" s="397"/>
      <c r="BN39" s="397"/>
      <c r="BO39" s="397"/>
      <c r="BP39" s="397"/>
      <c r="BQ39" s="397"/>
      <c r="BR39" s="397"/>
      <c r="BS39" s="91"/>
      <c r="BT39" s="162"/>
      <c r="BU39" s="162"/>
      <c r="BV39" s="61">
        <f t="shared" si="22"/>
        <v>45</v>
      </c>
      <c r="BW39" s="39">
        <f t="shared" ca="1" si="23"/>
        <v>20.248289441406126</v>
      </c>
      <c r="BX39" s="39">
        <f t="shared" ca="1" si="23"/>
        <v>20.27179725726597</v>
      </c>
      <c r="BY39" s="39">
        <f t="shared" ca="1" si="23"/>
        <v>20.611709364809339</v>
      </c>
      <c r="BZ39" s="39">
        <f t="shared" ca="1" si="23"/>
        <v>21.985234820841494</v>
      </c>
      <c r="CA39" s="39">
        <f t="shared" ca="1" si="23"/>
        <v>25.310180604272663</v>
      </c>
      <c r="CB39" s="39">
        <f t="shared" ca="1" si="23"/>
        <v>31.371449807677404</v>
      </c>
      <c r="CC39" s="39">
        <f t="shared" ca="1" si="23"/>
        <v>40.496578882812258</v>
      </c>
      <c r="CD39" s="39">
        <f t="shared" ca="1" si="23"/>
        <v>52.335020922206333</v>
      </c>
      <c r="CE39" s="39">
        <f t="shared" ca="1" si="23"/>
        <v>65.809367432484976</v>
      </c>
      <c r="CF39" s="39">
        <f t="shared" ca="1" si="23"/>
        <v>79.26129970455537</v>
      </c>
      <c r="CG39" s="39">
        <f t="shared" ca="1" si="23"/>
        <v>90.762891053466376</v>
      </c>
      <c r="CH39" s="39">
        <f t="shared" ca="1" si="23"/>
        <v>98.518919718988769</v>
      </c>
      <c r="CI39" s="39">
        <f t="shared" ca="1" si="23"/>
        <v>101.26018986857096</v>
      </c>
    </row>
    <row r="40" spans="1:88">
      <c r="A40" s="492"/>
      <c r="B40" s="373"/>
      <c r="C40" s="325"/>
      <c r="D40" s="325"/>
      <c r="E40" s="325"/>
      <c r="F40" s="325"/>
      <c r="G40" s="325"/>
      <c r="H40" s="325"/>
      <c r="I40" s="325"/>
      <c r="J40" s="325"/>
      <c r="K40" s="325"/>
      <c r="L40" s="325"/>
      <c r="M40" s="325"/>
      <c r="N40" s="325"/>
      <c r="O40" s="325"/>
      <c r="P40" s="91"/>
      <c r="Q40" s="162"/>
      <c r="R40" s="162"/>
      <c r="S40" s="162"/>
      <c r="T40" s="162"/>
      <c r="U40" s="162"/>
      <c r="V40" s="162"/>
      <c r="W40" s="61">
        <f t="shared" si="20"/>
        <v>52.5</v>
      </c>
      <c r="X40" s="39">
        <f t="shared" ca="1" si="21"/>
        <v>36.190509472086553</v>
      </c>
      <c r="Y40" s="39">
        <f t="shared" ca="1" si="21"/>
        <v>36.275179823871298</v>
      </c>
      <c r="Z40" s="39">
        <f t="shared" ca="1" si="21"/>
        <v>36.735878087992106</v>
      </c>
      <c r="AA40" s="39">
        <f t="shared" ca="1" si="21"/>
        <v>38.121663205608456</v>
      </c>
      <c r="AB40" s="39">
        <f t="shared" ca="1" si="21"/>
        <v>41.131045102310225</v>
      </c>
      <c r="AC40" s="39">
        <f t="shared" ca="1" si="21"/>
        <v>46.351953633729771</v>
      </c>
      <c r="AD40" s="39">
        <f t="shared" ca="1" si="21"/>
        <v>54.009229105475683</v>
      </c>
      <c r="AE40" s="39">
        <f t="shared" ca="1" si="21"/>
        <v>63.79375726899292</v>
      </c>
      <c r="AF40" s="39">
        <f t="shared" ca="1" si="21"/>
        <v>74.826563347967237</v>
      </c>
      <c r="AG40" s="39">
        <f t="shared" ca="1" si="21"/>
        <v>85.775574139833623</v>
      </c>
      <c r="AH40" s="39">
        <f t="shared" ca="1" si="21"/>
        <v>95.101856083563888</v>
      </c>
      <c r="AI40" s="39">
        <f t="shared" ca="1" si="21"/>
        <v>101.37689822507694</v>
      </c>
      <c r="AJ40" s="39">
        <f t="shared" ca="1" si="21"/>
        <v>103.59241067954068</v>
      </c>
      <c r="BK40" s="397"/>
      <c r="BL40" s="397"/>
      <c r="BM40" s="397"/>
      <c r="BN40" s="397"/>
      <c r="BO40" s="397"/>
      <c r="BP40" s="397"/>
      <c r="BQ40" s="397"/>
      <c r="BR40" s="397"/>
      <c r="BS40" s="91"/>
      <c r="BT40" s="162"/>
      <c r="BU40" s="162"/>
      <c r="BV40" s="61">
        <f t="shared" si="22"/>
        <v>52.5</v>
      </c>
      <c r="BW40" s="39">
        <f t="shared" ca="1" si="23"/>
        <v>32.086731480800196</v>
      </c>
      <c r="BX40" s="39">
        <f t="shared" ca="1" si="23"/>
        <v>32.110239296660041</v>
      </c>
      <c r="BY40" s="39">
        <f t="shared" ca="1" si="23"/>
        <v>32.45015140420341</v>
      </c>
      <c r="BZ40" s="39">
        <f t="shared" ca="1" si="23"/>
        <v>33.823676860235558</v>
      </c>
      <c r="CA40" s="39">
        <f t="shared" ca="1" si="23"/>
        <v>37.148622643666727</v>
      </c>
      <c r="CB40" s="39">
        <f t="shared" ca="1" si="23"/>
        <v>43.209891847071475</v>
      </c>
      <c r="CC40" s="39">
        <f t="shared" ca="1" si="23"/>
        <v>52.335020922206333</v>
      </c>
      <c r="CD40" s="39">
        <f t="shared" ca="1" si="23"/>
        <v>64.173462961600393</v>
      </c>
      <c r="CE40" s="39">
        <f t="shared" ca="1" si="23"/>
        <v>77.647809471879043</v>
      </c>
      <c r="CF40" s="39">
        <f t="shared" ca="1" si="23"/>
        <v>91.099741743949423</v>
      </c>
      <c r="CG40" s="39">
        <f t="shared" ca="1" si="23"/>
        <v>102.60133309286044</v>
      </c>
      <c r="CH40" s="39">
        <f t="shared" ca="1" si="23"/>
        <v>110.35736175838284</v>
      </c>
      <c r="CI40" s="39">
        <f t="shared" ca="1" si="23"/>
        <v>113.09863190796503</v>
      </c>
    </row>
    <row r="41" spans="1:88">
      <c r="A41" s="492"/>
      <c r="B41" s="373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91"/>
      <c r="Q41" s="74"/>
      <c r="R41" s="162"/>
      <c r="S41" s="162"/>
      <c r="T41" s="162"/>
      <c r="U41" s="162"/>
      <c r="V41" s="162"/>
      <c r="W41" s="61">
        <f t="shared" si="20"/>
        <v>60</v>
      </c>
      <c r="X41" s="39">
        <f t="shared" ca="1" si="21"/>
        <v>47.223315551060878</v>
      </c>
      <c r="Y41" s="39">
        <f t="shared" ca="1" si="21"/>
        <v>47.307985902845623</v>
      </c>
      <c r="Z41" s="39">
        <f t="shared" ca="1" si="21"/>
        <v>47.768684166966423</v>
      </c>
      <c r="AA41" s="39">
        <f t="shared" ca="1" si="21"/>
        <v>49.154469284582781</v>
      </c>
      <c r="AB41" s="39">
        <f t="shared" ca="1" si="21"/>
        <v>52.163851181284542</v>
      </c>
      <c r="AC41" s="39">
        <f t="shared" ca="1" si="21"/>
        <v>57.384759712704096</v>
      </c>
      <c r="AD41" s="39">
        <f t="shared" ca="1" si="21"/>
        <v>65.04203518445</v>
      </c>
      <c r="AE41" s="39">
        <f t="shared" ca="1" si="21"/>
        <v>74.826563347967237</v>
      </c>
      <c r="AF41" s="39">
        <f t="shared" ca="1" si="21"/>
        <v>85.859369426941569</v>
      </c>
      <c r="AG41" s="39">
        <f t="shared" ca="1" si="21"/>
        <v>96.808380218807926</v>
      </c>
      <c r="AH41" s="39">
        <f t="shared" ca="1" si="21"/>
        <v>106.13466216253819</v>
      </c>
      <c r="AI41" s="39">
        <f t="shared" ca="1" si="21"/>
        <v>112.40970430405127</v>
      </c>
      <c r="AJ41" s="39">
        <f t="shared" ca="1" si="21"/>
        <v>114.62521675851501</v>
      </c>
      <c r="BK41" s="397"/>
      <c r="BL41" s="397"/>
      <c r="BM41" s="397"/>
      <c r="BN41" s="397"/>
      <c r="BO41" s="397"/>
      <c r="BP41" s="397"/>
      <c r="BQ41" s="397"/>
      <c r="BR41" s="397"/>
      <c r="BS41" s="91"/>
      <c r="BT41" s="74"/>
      <c r="BU41" s="162"/>
      <c r="BV41" s="61">
        <f t="shared" si="22"/>
        <v>60</v>
      </c>
      <c r="BW41" s="39">
        <f t="shared" ca="1" si="23"/>
        <v>45.561077991078854</v>
      </c>
      <c r="BX41" s="39">
        <f t="shared" ca="1" si="23"/>
        <v>45.584585806938691</v>
      </c>
      <c r="BY41" s="39">
        <f t="shared" ca="1" si="23"/>
        <v>45.92449791448206</v>
      </c>
      <c r="BZ41" s="39">
        <f t="shared" ca="1" si="23"/>
        <v>47.298023370514215</v>
      </c>
      <c r="CA41" s="39">
        <f t="shared" ca="1" si="23"/>
        <v>50.622969153945384</v>
      </c>
      <c r="CB41" s="39">
        <f t="shared" ca="1" si="23"/>
        <v>56.684238357350125</v>
      </c>
      <c r="CC41" s="39">
        <f t="shared" ca="1" si="23"/>
        <v>65.809367432484976</v>
      </c>
      <c r="CD41" s="39">
        <f t="shared" ca="1" si="23"/>
        <v>77.647809471879043</v>
      </c>
      <c r="CE41" s="39">
        <f t="shared" ca="1" si="23"/>
        <v>91.122155982157693</v>
      </c>
      <c r="CF41" s="39">
        <f t="shared" ca="1" si="23"/>
        <v>104.57408825422807</v>
      </c>
      <c r="CG41" s="39">
        <f t="shared" ca="1" si="23"/>
        <v>116.07567960313908</v>
      </c>
      <c r="CH41" s="39">
        <f t="shared" ca="1" si="23"/>
        <v>123.8317082686615</v>
      </c>
      <c r="CI41" s="39">
        <f t="shared" ca="1" si="23"/>
        <v>126.57297841824368</v>
      </c>
    </row>
    <row r="42" spans="1:88">
      <c r="A42" s="492"/>
      <c r="B42" s="373"/>
      <c r="C42" s="325"/>
      <c r="D42" s="325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91"/>
      <c r="Q42" s="74"/>
      <c r="R42" s="162"/>
      <c r="S42" s="162"/>
      <c r="T42" s="162"/>
      <c r="U42" s="162"/>
      <c r="V42" s="162"/>
      <c r="W42" s="61">
        <f t="shared" si="20"/>
        <v>67.5</v>
      </c>
      <c r="X42" s="39">
        <f t="shared" ca="1" si="21"/>
        <v>58.172326342927249</v>
      </c>
      <c r="Y42" s="39">
        <f t="shared" ca="1" si="21"/>
        <v>58.256996694711994</v>
      </c>
      <c r="Z42" s="39">
        <f t="shared" ca="1" si="21"/>
        <v>58.717694958832794</v>
      </c>
      <c r="AA42" s="39">
        <f t="shared" ca="1" si="21"/>
        <v>60.103480076449145</v>
      </c>
      <c r="AB42" s="39">
        <f t="shared" ca="1" si="21"/>
        <v>63.112861973150913</v>
      </c>
      <c r="AC42" s="39">
        <f t="shared" ca="1" si="21"/>
        <v>68.333770504570467</v>
      </c>
      <c r="AD42" s="39">
        <f t="shared" ca="1" si="21"/>
        <v>75.991045976316371</v>
      </c>
      <c r="AE42" s="39">
        <f t="shared" ca="1" si="21"/>
        <v>85.775574139833623</v>
      </c>
      <c r="AF42" s="39">
        <f t="shared" ca="1" si="21"/>
        <v>96.808380218807926</v>
      </c>
      <c r="AG42" s="39">
        <f t="shared" ca="1" si="21"/>
        <v>107.75739101067431</v>
      </c>
      <c r="AH42" s="39">
        <f t="shared" ca="1" si="21"/>
        <v>117.08367295440458</v>
      </c>
      <c r="AI42" s="39">
        <f t="shared" ca="1" si="21"/>
        <v>123.35871509591765</v>
      </c>
      <c r="AJ42" s="39">
        <f t="shared" ca="1" si="21"/>
        <v>125.57422755038138</v>
      </c>
      <c r="BK42" s="397"/>
      <c r="BL42" s="397"/>
      <c r="BM42" s="397"/>
      <c r="BN42" s="397"/>
      <c r="BO42" s="397"/>
      <c r="BP42" s="397"/>
      <c r="BQ42" s="397"/>
      <c r="BR42" s="397"/>
      <c r="BS42" s="91"/>
      <c r="BT42" s="74"/>
      <c r="BU42" s="162"/>
      <c r="BV42" s="61">
        <f t="shared" si="22"/>
        <v>67.5</v>
      </c>
      <c r="BW42" s="39">
        <f t="shared" ca="1" si="23"/>
        <v>59.013010263149233</v>
      </c>
      <c r="BX42" s="39">
        <f t="shared" ca="1" si="23"/>
        <v>59.03651807900907</v>
      </c>
      <c r="BY42" s="39">
        <f t="shared" ca="1" si="23"/>
        <v>59.376430186552447</v>
      </c>
      <c r="BZ42" s="39">
        <f t="shared" ca="1" si="23"/>
        <v>60.749955642584595</v>
      </c>
      <c r="CA42" s="39">
        <f t="shared" ca="1" si="23"/>
        <v>64.074901426015757</v>
      </c>
      <c r="CB42" s="39">
        <f t="shared" ca="1" si="23"/>
        <v>70.136170629420505</v>
      </c>
      <c r="CC42" s="39">
        <f t="shared" ca="1" si="23"/>
        <v>79.26129970455537</v>
      </c>
      <c r="CD42" s="39">
        <f t="shared" ca="1" si="23"/>
        <v>91.099741743949423</v>
      </c>
      <c r="CE42" s="39">
        <f t="shared" ca="1" si="23"/>
        <v>104.57408825422807</v>
      </c>
      <c r="CF42" s="39">
        <f t="shared" ca="1" si="23"/>
        <v>118.02602052629848</v>
      </c>
      <c r="CG42" s="39">
        <f t="shared" ca="1" si="23"/>
        <v>129.52761187520949</v>
      </c>
      <c r="CH42" s="39">
        <f t="shared" ca="1" si="23"/>
        <v>137.28364054073188</v>
      </c>
      <c r="CI42" s="39">
        <f t="shared" ca="1" si="23"/>
        <v>140.02491069031407</v>
      </c>
    </row>
    <row r="43" spans="1:88">
      <c r="A43" s="492"/>
      <c r="B43" s="373"/>
      <c r="C43" s="325"/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91"/>
      <c r="Q43" s="162"/>
      <c r="R43" s="162"/>
      <c r="S43" s="162"/>
      <c r="T43" s="162"/>
      <c r="U43" s="162"/>
      <c r="V43" s="162"/>
      <c r="W43" s="61">
        <f t="shared" si="20"/>
        <v>75</v>
      </c>
      <c r="X43" s="39">
        <f t="shared" ca="1" si="21"/>
        <v>67.498608286657515</v>
      </c>
      <c r="Y43" s="39">
        <f t="shared" ca="1" si="21"/>
        <v>67.583278638442252</v>
      </c>
      <c r="Z43" s="39">
        <f t="shared" ca="1" si="21"/>
        <v>68.04397690256306</v>
      </c>
      <c r="AA43" s="39">
        <f t="shared" ca="1" si="21"/>
        <v>69.42976202017941</v>
      </c>
      <c r="AB43" s="39">
        <f t="shared" ca="1" si="21"/>
        <v>72.439143916881179</v>
      </c>
      <c r="AC43" s="39">
        <f t="shared" ca="1" si="21"/>
        <v>77.660052448300746</v>
      </c>
      <c r="AD43" s="39">
        <f t="shared" ca="1" si="21"/>
        <v>85.317327920046637</v>
      </c>
      <c r="AE43" s="39">
        <f t="shared" ca="1" si="21"/>
        <v>95.101856083563888</v>
      </c>
      <c r="AF43" s="39">
        <f t="shared" ca="1" si="21"/>
        <v>106.13466216253819</v>
      </c>
      <c r="AG43" s="39">
        <f t="shared" ca="1" si="21"/>
        <v>117.08367295440458</v>
      </c>
      <c r="AH43" s="39">
        <f t="shared" ca="1" si="21"/>
        <v>126.40995489813484</v>
      </c>
      <c r="AI43" s="39">
        <f t="shared" ca="1" si="21"/>
        <v>132.6849970396479</v>
      </c>
      <c r="AJ43" s="39">
        <f t="shared" ca="1" si="21"/>
        <v>134.90050949411165</v>
      </c>
      <c r="BK43" s="397"/>
      <c r="BL43" s="397"/>
      <c r="BM43" s="397"/>
      <c r="BN43" s="397"/>
      <c r="BO43" s="397"/>
      <c r="BP43" s="397"/>
      <c r="BQ43" s="397"/>
      <c r="BR43" s="397"/>
      <c r="BS43" s="91"/>
      <c r="BT43" s="162"/>
      <c r="BU43" s="162"/>
      <c r="BV43" s="61">
        <f t="shared" si="22"/>
        <v>75</v>
      </c>
      <c r="BW43" s="39">
        <f t="shared" ca="1" si="23"/>
        <v>70.514601612060247</v>
      </c>
      <c r="BX43" s="39">
        <f t="shared" ca="1" si="23"/>
        <v>70.538109427920077</v>
      </c>
      <c r="BY43" s="39">
        <f t="shared" ca="1" si="23"/>
        <v>70.878021535463461</v>
      </c>
      <c r="BZ43" s="39">
        <f t="shared" ca="1" si="23"/>
        <v>72.251546991495616</v>
      </c>
      <c r="CA43" s="39">
        <f t="shared" ca="1" si="23"/>
        <v>75.576492774926777</v>
      </c>
      <c r="CB43" s="39">
        <f t="shared" ca="1" si="23"/>
        <v>81.637761978331511</v>
      </c>
      <c r="CC43" s="39">
        <f t="shared" ca="1" si="23"/>
        <v>90.762891053466376</v>
      </c>
      <c r="CD43" s="39">
        <f t="shared" ca="1" si="23"/>
        <v>102.60133309286044</v>
      </c>
      <c r="CE43" s="39">
        <f t="shared" ca="1" si="23"/>
        <v>116.07567960313908</v>
      </c>
      <c r="CF43" s="39">
        <f t="shared" ca="1" si="23"/>
        <v>129.52761187520949</v>
      </c>
      <c r="CG43" s="39">
        <f t="shared" ca="1" si="23"/>
        <v>141.02920322412047</v>
      </c>
      <c r="CH43" s="39">
        <f t="shared" ca="1" si="23"/>
        <v>148.78523188964289</v>
      </c>
      <c r="CI43" s="39">
        <f t="shared" ca="1" si="23"/>
        <v>151.52650203922508</v>
      </c>
    </row>
    <row r="44" spans="1:88">
      <c r="A44" s="492"/>
      <c r="B44" s="373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91"/>
      <c r="Q44" s="162"/>
      <c r="R44" s="162"/>
      <c r="S44" s="162"/>
      <c r="T44" s="162"/>
      <c r="U44" s="162"/>
      <c r="V44" s="162"/>
      <c r="W44" s="61">
        <f t="shared" si="20"/>
        <v>82.5</v>
      </c>
      <c r="X44" s="39">
        <f t="shared" ca="1" si="21"/>
        <v>73.773650428170583</v>
      </c>
      <c r="Y44" s="39">
        <f t="shared" ca="1" si="21"/>
        <v>73.858320779955321</v>
      </c>
      <c r="Z44" s="39">
        <f t="shared" ca="1" si="21"/>
        <v>74.319019044076128</v>
      </c>
      <c r="AA44" s="39">
        <f t="shared" ca="1" si="21"/>
        <v>75.704804161692493</v>
      </c>
      <c r="AB44" s="39">
        <f t="shared" ca="1" si="21"/>
        <v>78.714186058394262</v>
      </c>
      <c r="AC44" s="39">
        <f t="shared" ca="1" si="21"/>
        <v>83.935094589813801</v>
      </c>
      <c r="AD44" s="39">
        <f t="shared" ca="1" si="21"/>
        <v>91.592370061559691</v>
      </c>
      <c r="AE44" s="39">
        <f t="shared" ca="1" si="21"/>
        <v>101.37689822507694</v>
      </c>
      <c r="AF44" s="39">
        <f t="shared" ca="1" si="21"/>
        <v>112.40970430405127</v>
      </c>
      <c r="AG44" s="39">
        <f t="shared" ca="1" si="21"/>
        <v>123.35871509591765</v>
      </c>
      <c r="AH44" s="39">
        <f t="shared" ca="1" si="21"/>
        <v>132.6849970396479</v>
      </c>
      <c r="AI44" s="39">
        <f t="shared" ca="1" si="21"/>
        <v>138.96003918116097</v>
      </c>
      <c r="AJ44" s="39">
        <f t="shared" ca="1" si="21"/>
        <v>141.17555163562471</v>
      </c>
      <c r="BK44" s="397"/>
      <c r="BL44" s="397"/>
      <c r="BM44" s="397"/>
      <c r="BN44" s="397"/>
      <c r="BO44" s="397"/>
      <c r="BP44" s="397"/>
      <c r="BQ44" s="397"/>
      <c r="BR44" s="397"/>
      <c r="BS44" s="91"/>
      <c r="BT44" s="162"/>
      <c r="BU44" s="162"/>
      <c r="BV44" s="61">
        <f t="shared" si="22"/>
        <v>82.5</v>
      </c>
      <c r="BW44" s="39">
        <f t="shared" ca="1" si="23"/>
        <v>78.27063027758264</v>
      </c>
      <c r="BX44" s="39">
        <f t="shared" ca="1" si="23"/>
        <v>78.294138093442484</v>
      </c>
      <c r="BY44" s="39">
        <f t="shared" ca="1" si="23"/>
        <v>78.634050200985854</v>
      </c>
      <c r="BZ44" s="39">
        <f t="shared" ca="1" si="23"/>
        <v>80.007575657018009</v>
      </c>
      <c r="CA44" s="39">
        <f t="shared" ca="1" si="23"/>
        <v>83.33252144044917</v>
      </c>
      <c r="CB44" s="39">
        <f t="shared" ca="1" si="23"/>
        <v>89.393790643853919</v>
      </c>
      <c r="CC44" s="39">
        <f t="shared" ca="1" si="23"/>
        <v>98.518919718988769</v>
      </c>
      <c r="CD44" s="39">
        <f t="shared" ca="1" si="23"/>
        <v>110.35736175838284</v>
      </c>
      <c r="CE44" s="39">
        <f t="shared" ca="1" si="23"/>
        <v>123.8317082686615</v>
      </c>
      <c r="CF44" s="39">
        <f t="shared" ca="1" si="23"/>
        <v>137.28364054073188</v>
      </c>
      <c r="CG44" s="39">
        <f t="shared" ca="1" si="23"/>
        <v>148.78523188964289</v>
      </c>
      <c r="CH44" s="39">
        <f t="shared" ca="1" si="23"/>
        <v>156.54126055516528</v>
      </c>
      <c r="CI44" s="39">
        <f t="shared" ca="1" si="23"/>
        <v>159.28253070474747</v>
      </c>
    </row>
    <row r="45" spans="1:88">
      <c r="A45" s="492"/>
      <c r="B45" s="373"/>
      <c r="C45" s="325"/>
      <c r="D45" s="325"/>
      <c r="E45" s="325"/>
      <c r="F45" s="325"/>
      <c r="G45" s="325"/>
      <c r="H45" s="325"/>
      <c r="I45" s="325"/>
      <c r="J45" s="325"/>
      <c r="K45" s="325"/>
      <c r="L45" s="325"/>
      <c r="M45" s="325"/>
      <c r="N45" s="325"/>
      <c r="O45" s="325"/>
      <c r="P45" s="91"/>
      <c r="Q45" s="162"/>
      <c r="R45" s="162"/>
      <c r="S45" s="162"/>
      <c r="T45" s="162"/>
      <c r="U45" s="162"/>
      <c r="V45" s="162"/>
      <c r="W45" s="61">
        <f t="shared" si="20"/>
        <v>90</v>
      </c>
      <c r="X45" s="39">
        <f t="shared" ca="1" si="21"/>
        <v>75.989162882634304</v>
      </c>
      <c r="Y45" s="39">
        <f t="shared" ca="1" si="21"/>
        <v>76.073833234419055</v>
      </c>
      <c r="Z45" s="39">
        <f t="shared" ca="1" si="21"/>
        <v>76.534531498539863</v>
      </c>
      <c r="AA45" s="39">
        <f t="shared" ca="1" si="21"/>
        <v>77.920316616156214</v>
      </c>
      <c r="AB45" s="39">
        <f t="shared" ca="1" si="21"/>
        <v>80.929698512857982</v>
      </c>
      <c r="AC45" s="39">
        <f t="shared" ca="1" si="21"/>
        <v>86.150607044277535</v>
      </c>
      <c r="AD45" s="39">
        <f t="shared" ca="1" si="21"/>
        <v>93.80788251602344</v>
      </c>
      <c r="AE45" s="39">
        <f t="shared" ca="1" si="21"/>
        <v>103.59241067954068</v>
      </c>
      <c r="AF45" s="39">
        <f t="shared" ca="1" si="21"/>
        <v>114.62521675851501</v>
      </c>
      <c r="AG45" s="39">
        <f t="shared" ca="1" si="21"/>
        <v>125.57422755038138</v>
      </c>
      <c r="AH45" s="39">
        <f t="shared" ca="1" si="21"/>
        <v>134.90050949411165</v>
      </c>
      <c r="AI45" s="39">
        <f t="shared" ca="1" si="21"/>
        <v>141.17555163562471</v>
      </c>
      <c r="AJ45" s="39">
        <f t="shared" ca="1" si="21"/>
        <v>143.39106409008843</v>
      </c>
      <c r="BK45" s="397"/>
      <c r="BL45" s="397"/>
      <c r="BM45" s="397"/>
      <c r="BN45" s="397"/>
      <c r="BO45" s="397"/>
      <c r="BP45" s="397"/>
      <c r="BQ45" s="397"/>
      <c r="BR45" s="397"/>
      <c r="BS45" s="91"/>
      <c r="BT45" s="162"/>
      <c r="BU45" s="162"/>
      <c r="BV45" s="61">
        <f t="shared" si="22"/>
        <v>90</v>
      </c>
      <c r="BW45" s="39">
        <f t="shared" ca="1" si="23"/>
        <v>81.011900427164818</v>
      </c>
      <c r="BX45" s="39">
        <f t="shared" ca="1" si="23"/>
        <v>81.035408243024662</v>
      </c>
      <c r="BY45" s="39">
        <f t="shared" ca="1" si="23"/>
        <v>81.375320350568046</v>
      </c>
      <c r="BZ45" s="39">
        <f t="shared" ca="1" si="23"/>
        <v>82.748845806600201</v>
      </c>
      <c r="CA45" s="39">
        <f t="shared" ca="1" si="23"/>
        <v>86.073791590031348</v>
      </c>
      <c r="CB45" s="39">
        <f t="shared" ca="1" si="23"/>
        <v>92.135060793436097</v>
      </c>
      <c r="CC45" s="39">
        <f t="shared" ca="1" si="23"/>
        <v>101.26018986857096</v>
      </c>
      <c r="CD45" s="39">
        <f t="shared" ca="1" si="23"/>
        <v>113.09863190796503</v>
      </c>
      <c r="CE45" s="39">
        <f t="shared" ca="1" si="23"/>
        <v>126.57297841824368</v>
      </c>
      <c r="CF45" s="39">
        <f t="shared" ca="1" si="23"/>
        <v>140.02491069031407</v>
      </c>
      <c r="CG45" s="39">
        <f t="shared" ca="1" si="23"/>
        <v>151.52650203922508</v>
      </c>
      <c r="CH45" s="39">
        <f t="shared" ca="1" si="23"/>
        <v>159.28253070474747</v>
      </c>
      <c r="CI45" s="39">
        <f t="shared" ca="1" si="23"/>
        <v>162.02380085432966</v>
      </c>
    </row>
    <row r="46" spans="1:88">
      <c r="A46" s="492"/>
      <c r="B46" s="373"/>
      <c r="C46" s="325"/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91"/>
      <c r="Q46" s="162"/>
      <c r="R46" s="162"/>
      <c r="S46" s="162"/>
      <c r="T46" s="162"/>
      <c r="U46" s="162"/>
      <c r="V46" s="162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BK46" s="397"/>
      <c r="BL46" s="397"/>
      <c r="BM46" s="397"/>
      <c r="BN46" s="397"/>
      <c r="BO46" s="397"/>
      <c r="BP46" s="397"/>
      <c r="BQ46" s="397"/>
      <c r="BR46" s="397"/>
      <c r="BS46" s="91"/>
      <c r="BT46" s="162"/>
      <c r="BU46" s="162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</row>
    <row r="47" spans="1:88">
      <c r="A47" s="492"/>
      <c r="B47" s="373"/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325"/>
      <c r="O47" s="325"/>
      <c r="P47" s="91"/>
      <c r="Q47" s="162"/>
      <c r="R47" s="162"/>
      <c r="S47" s="162"/>
      <c r="T47" s="162"/>
      <c r="U47" s="162"/>
      <c r="V47" s="162"/>
      <c r="W47" s="24" t="s">
        <v>298</v>
      </c>
      <c r="X47" s="26">
        <f t="shared" ref="X47:AJ47" si="24">X17</f>
        <v>0</v>
      </c>
      <c r="Y47" s="26">
        <f t="shared" si="24"/>
        <v>7.5</v>
      </c>
      <c r="Z47" s="26">
        <f t="shared" si="24"/>
        <v>15</v>
      </c>
      <c r="AA47" s="26">
        <f t="shared" si="24"/>
        <v>22.5</v>
      </c>
      <c r="AB47" s="26">
        <f t="shared" si="24"/>
        <v>30</v>
      </c>
      <c r="AC47" s="26">
        <f t="shared" si="24"/>
        <v>37.5</v>
      </c>
      <c r="AD47" s="26">
        <f t="shared" si="24"/>
        <v>45</v>
      </c>
      <c r="AE47" s="26">
        <f t="shared" si="24"/>
        <v>52.5</v>
      </c>
      <c r="AF47" s="26">
        <f t="shared" si="24"/>
        <v>60</v>
      </c>
      <c r="AG47" s="26">
        <f t="shared" si="24"/>
        <v>67.5</v>
      </c>
      <c r="AH47" s="26">
        <f t="shared" si="24"/>
        <v>75</v>
      </c>
      <c r="AI47" s="26">
        <f t="shared" si="24"/>
        <v>82.5</v>
      </c>
      <c r="AJ47" s="26">
        <f t="shared" si="24"/>
        <v>90</v>
      </c>
      <c r="AK47" s="271" t="e">
        <f>INDEX(X48:AJ60,#REF!,#REF!)</f>
        <v>#REF!</v>
      </c>
      <c r="BK47" s="397"/>
      <c r="BL47" s="397"/>
      <c r="BM47" s="397"/>
      <c r="BN47" s="397"/>
      <c r="BO47" s="397"/>
      <c r="BP47" s="397"/>
      <c r="BQ47" s="397"/>
      <c r="BR47" s="397"/>
      <c r="BS47" s="91"/>
      <c r="BT47" s="162"/>
      <c r="BU47" s="162"/>
      <c r="BV47" s="24" t="s">
        <v>304</v>
      </c>
      <c r="BW47" s="26">
        <f t="shared" ref="BW47:CI47" si="25">BW17</f>
        <v>0</v>
      </c>
      <c r="BX47" s="26">
        <f t="shared" si="25"/>
        <v>7.5</v>
      </c>
      <c r="BY47" s="26">
        <f t="shared" si="25"/>
        <v>15</v>
      </c>
      <c r="BZ47" s="26">
        <f t="shared" si="25"/>
        <v>22.5</v>
      </c>
      <c r="CA47" s="26">
        <f t="shared" si="25"/>
        <v>30</v>
      </c>
      <c r="CB47" s="26">
        <f t="shared" si="25"/>
        <v>37.5</v>
      </c>
      <c r="CC47" s="26">
        <f t="shared" si="25"/>
        <v>45</v>
      </c>
      <c r="CD47" s="26">
        <f t="shared" si="25"/>
        <v>52.5</v>
      </c>
      <c r="CE47" s="26">
        <f t="shared" si="25"/>
        <v>60</v>
      </c>
      <c r="CF47" s="26">
        <f t="shared" si="25"/>
        <v>67.5</v>
      </c>
      <c r="CG47" s="26">
        <f t="shared" si="25"/>
        <v>75</v>
      </c>
      <c r="CH47" s="26">
        <f t="shared" si="25"/>
        <v>82.5</v>
      </c>
      <c r="CI47" s="26">
        <f t="shared" si="25"/>
        <v>90</v>
      </c>
      <c r="CJ47" s="271"/>
    </row>
    <row r="48" spans="1:88">
      <c r="A48" s="492"/>
      <c r="B48" s="373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325"/>
      <c r="O48" s="325"/>
      <c r="P48" s="91"/>
      <c r="Q48" s="162"/>
      <c r="R48" s="162"/>
      <c r="S48" s="162"/>
      <c r="T48" s="162"/>
      <c r="U48" s="162"/>
      <c r="V48" s="162"/>
      <c r="W48" s="61">
        <f t="shared" ref="W48:W60" si="26">W18</f>
        <v>0</v>
      </c>
      <c r="X48" s="39">
        <f t="shared" ref="X48:AJ60" ca="1" si="27">X3+X33+2*X18</f>
        <v>162.0238051920789</v>
      </c>
      <c r="Y48" s="39">
        <f t="shared" ca="1" si="27"/>
        <v>162.0238051920789</v>
      </c>
      <c r="Z48" s="39">
        <f t="shared" ca="1" si="27"/>
        <v>162.0238051920789</v>
      </c>
      <c r="AA48" s="39">
        <f t="shared" ca="1" si="27"/>
        <v>162.02380519207895</v>
      </c>
      <c r="AB48" s="39">
        <f t="shared" ca="1" si="27"/>
        <v>162.02380519207895</v>
      </c>
      <c r="AC48" s="39">
        <f t="shared" ca="1" si="27"/>
        <v>162.02380519207892</v>
      </c>
      <c r="AD48" s="39">
        <f t="shared" ca="1" si="27"/>
        <v>162.02380519207895</v>
      </c>
      <c r="AE48" s="39">
        <f t="shared" ca="1" si="27"/>
        <v>162.02380519207892</v>
      </c>
      <c r="AF48" s="39">
        <f t="shared" ca="1" si="27"/>
        <v>162.02380519207892</v>
      </c>
      <c r="AG48" s="39">
        <f t="shared" ca="1" si="27"/>
        <v>162.02380519207892</v>
      </c>
      <c r="AH48" s="39">
        <f t="shared" ca="1" si="27"/>
        <v>162.02380519207892</v>
      </c>
      <c r="AI48" s="39">
        <f t="shared" ca="1" si="27"/>
        <v>162.02380519207892</v>
      </c>
      <c r="AJ48" s="39">
        <f t="shared" ca="1" si="27"/>
        <v>162.02380519207892</v>
      </c>
      <c r="BK48" s="397"/>
      <c r="BL48" s="397"/>
      <c r="BM48" s="397"/>
      <c r="BN48" s="397"/>
      <c r="BO48" s="397"/>
      <c r="BP48" s="397"/>
      <c r="BQ48" s="397"/>
      <c r="BR48" s="397"/>
      <c r="BS48" s="91"/>
      <c r="BT48" s="162"/>
      <c r="BU48" s="162"/>
      <c r="BV48" s="61">
        <f t="shared" ref="BV48:BV60" si="28">BV18</f>
        <v>0</v>
      </c>
      <c r="BW48" s="39">
        <f t="shared" ref="BW48:CI60" ca="1" si="29">BW3+BW33+2*BW18</f>
        <v>162.02380519207892</v>
      </c>
      <c r="BX48" s="39">
        <f t="shared" ca="1" si="29"/>
        <v>162.02380519207892</v>
      </c>
      <c r="BY48" s="39">
        <f t="shared" ca="1" si="29"/>
        <v>162.0238051920789</v>
      </c>
      <c r="BZ48" s="39">
        <f t="shared" ca="1" si="29"/>
        <v>162.0238051920789</v>
      </c>
      <c r="CA48" s="39">
        <f t="shared" ca="1" si="29"/>
        <v>162.02380519207892</v>
      </c>
      <c r="CB48" s="39">
        <f t="shared" ca="1" si="29"/>
        <v>162.02380519207892</v>
      </c>
      <c r="CC48" s="39">
        <f t="shared" ca="1" si="29"/>
        <v>162.0238051920789</v>
      </c>
      <c r="CD48" s="39">
        <f t="shared" ca="1" si="29"/>
        <v>162.02380519207892</v>
      </c>
      <c r="CE48" s="39">
        <f t="shared" ca="1" si="29"/>
        <v>162.02380519207892</v>
      </c>
      <c r="CF48" s="39">
        <f t="shared" ca="1" si="29"/>
        <v>162.02380519207892</v>
      </c>
      <c r="CG48" s="39">
        <f t="shared" ca="1" si="29"/>
        <v>162.0238051920789</v>
      </c>
      <c r="CH48" s="39">
        <f t="shared" ca="1" si="29"/>
        <v>162.0238051920789</v>
      </c>
      <c r="CI48" s="39">
        <f t="shared" ca="1" si="29"/>
        <v>162.02380519207892</v>
      </c>
    </row>
    <row r="49" spans="1:88">
      <c r="A49" s="492"/>
      <c r="B49" s="373"/>
      <c r="C49" s="325"/>
      <c r="D49" s="325"/>
      <c r="E49" s="325"/>
      <c r="F49" s="325"/>
      <c r="G49" s="325"/>
      <c r="H49" s="325"/>
      <c r="I49" s="325"/>
      <c r="J49" s="325"/>
      <c r="K49" s="325"/>
      <c r="L49" s="325"/>
      <c r="M49" s="325"/>
      <c r="N49" s="325"/>
      <c r="O49" s="325"/>
      <c r="P49" s="91"/>
      <c r="Q49" s="162"/>
      <c r="R49" s="162"/>
      <c r="S49" s="162"/>
      <c r="T49" s="162"/>
      <c r="U49" s="162"/>
      <c r="V49" s="162"/>
      <c r="W49" s="61">
        <f t="shared" si="26"/>
        <v>7.5</v>
      </c>
      <c r="X49" s="39">
        <f t="shared" ca="1" si="27"/>
        <v>162.0238051920789</v>
      </c>
      <c r="Y49" s="39">
        <f t="shared" ca="1" si="27"/>
        <v>162.02380519207892</v>
      </c>
      <c r="Z49" s="39">
        <f t="shared" ca="1" si="27"/>
        <v>162.02380519207892</v>
      </c>
      <c r="AA49" s="39">
        <f t="shared" ca="1" si="27"/>
        <v>162.0238051920789</v>
      </c>
      <c r="AB49" s="39">
        <f t="shared" ca="1" si="27"/>
        <v>162.0238051920789</v>
      </c>
      <c r="AC49" s="39">
        <f t="shared" ca="1" si="27"/>
        <v>162.02380519207892</v>
      </c>
      <c r="AD49" s="39">
        <f t="shared" ca="1" si="27"/>
        <v>162.0238051920789</v>
      </c>
      <c r="AE49" s="39">
        <f t="shared" ca="1" si="27"/>
        <v>162.02380519207892</v>
      </c>
      <c r="AF49" s="39">
        <f t="shared" ca="1" si="27"/>
        <v>162.02380519207892</v>
      </c>
      <c r="AG49" s="39">
        <f t="shared" ca="1" si="27"/>
        <v>162.02380519207892</v>
      </c>
      <c r="AH49" s="39">
        <f t="shared" ca="1" si="27"/>
        <v>162.02380519207892</v>
      </c>
      <c r="AI49" s="39">
        <f t="shared" ca="1" si="27"/>
        <v>162.0238051920789</v>
      </c>
      <c r="AJ49" s="39">
        <f t="shared" ca="1" si="27"/>
        <v>162.02380519207892</v>
      </c>
      <c r="BK49" s="397"/>
      <c r="BL49" s="397"/>
      <c r="BM49" s="397"/>
      <c r="BN49" s="397"/>
      <c r="BO49" s="397"/>
      <c r="BP49" s="397"/>
      <c r="BQ49" s="397"/>
      <c r="BR49" s="397"/>
      <c r="BS49" s="91"/>
      <c r="BT49" s="162"/>
      <c r="BU49" s="162"/>
      <c r="BV49" s="61">
        <f t="shared" si="28"/>
        <v>7.5</v>
      </c>
      <c r="BW49" s="39">
        <f t="shared" ca="1" si="29"/>
        <v>162.02380519207892</v>
      </c>
      <c r="BX49" s="39">
        <f t="shared" ca="1" si="29"/>
        <v>162.0238051920789</v>
      </c>
      <c r="BY49" s="39">
        <f t="shared" ca="1" si="29"/>
        <v>162.0238051920789</v>
      </c>
      <c r="BZ49" s="39">
        <f t="shared" ca="1" si="29"/>
        <v>162.02380519207892</v>
      </c>
      <c r="CA49" s="39">
        <f t="shared" ca="1" si="29"/>
        <v>162.02380519207892</v>
      </c>
      <c r="CB49" s="39">
        <f t="shared" ca="1" si="29"/>
        <v>162.02380519207892</v>
      </c>
      <c r="CC49" s="39">
        <f t="shared" ca="1" si="29"/>
        <v>162.0238051920789</v>
      </c>
      <c r="CD49" s="39">
        <f t="shared" ca="1" si="29"/>
        <v>162.0238051920789</v>
      </c>
      <c r="CE49" s="39">
        <f t="shared" ca="1" si="29"/>
        <v>162.02380519207892</v>
      </c>
      <c r="CF49" s="39">
        <f t="shared" ca="1" si="29"/>
        <v>162.0238051920789</v>
      </c>
      <c r="CG49" s="39">
        <f t="shared" ca="1" si="29"/>
        <v>162.0238051920789</v>
      </c>
      <c r="CH49" s="39">
        <f t="shared" ca="1" si="29"/>
        <v>162.02380519207892</v>
      </c>
      <c r="CI49" s="39">
        <f t="shared" ca="1" si="29"/>
        <v>162.0238051920789</v>
      </c>
    </row>
    <row r="50" spans="1:88">
      <c r="A50" s="492"/>
      <c r="B50" s="373"/>
      <c r="C50" s="325"/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325"/>
      <c r="O50" s="325"/>
      <c r="P50" s="91"/>
      <c r="Q50" s="162"/>
      <c r="R50" s="162"/>
      <c r="S50" s="162"/>
      <c r="T50" s="162"/>
      <c r="U50" s="162"/>
      <c r="V50" s="162"/>
      <c r="W50" s="61">
        <f t="shared" si="26"/>
        <v>15</v>
      </c>
      <c r="X50" s="39">
        <f t="shared" ca="1" si="27"/>
        <v>162.0238051920789</v>
      </c>
      <c r="Y50" s="39">
        <f t="shared" ca="1" si="27"/>
        <v>162.02380519207892</v>
      </c>
      <c r="Z50" s="39">
        <f t="shared" ca="1" si="27"/>
        <v>162.02380519207892</v>
      </c>
      <c r="AA50" s="39">
        <f t="shared" ca="1" si="27"/>
        <v>162.02380519207892</v>
      </c>
      <c r="AB50" s="39">
        <f t="shared" ca="1" si="27"/>
        <v>162.02380519207892</v>
      </c>
      <c r="AC50" s="39">
        <f t="shared" ca="1" si="27"/>
        <v>162.02380519207892</v>
      </c>
      <c r="AD50" s="39">
        <f t="shared" ca="1" si="27"/>
        <v>162.02380519207892</v>
      </c>
      <c r="AE50" s="39">
        <f t="shared" ca="1" si="27"/>
        <v>162.02380519207892</v>
      </c>
      <c r="AF50" s="39">
        <f t="shared" ca="1" si="27"/>
        <v>162.02380519207892</v>
      </c>
      <c r="AG50" s="39">
        <f t="shared" ca="1" si="27"/>
        <v>162.02380519207895</v>
      </c>
      <c r="AH50" s="39">
        <f t="shared" ca="1" si="27"/>
        <v>162.0238051920789</v>
      </c>
      <c r="AI50" s="39">
        <f t="shared" ca="1" si="27"/>
        <v>162.02380519207895</v>
      </c>
      <c r="AJ50" s="39">
        <f t="shared" ca="1" si="27"/>
        <v>162.02380519207892</v>
      </c>
      <c r="BK50" s="397"/>
      <c r="BL50" s="397"/>
      <c r="BM50" s="397"/>
      <c r="BN50" s="397"/>
      <c r="BO50" s="397"/>
      <c r="BP50" s="397"/>
      <c r="BQ50" s="397"/>
      <c r="BR50" s="397"/>
      <c r="BS50" s="91"/>
      <c r="BT50" s="162"/>
      <c r="BU50" s="162"/>
      <c r="BV50" s="61">
        <f t="shared" si="28"/>
        <v>15</v>
      </c>
      <c r="BW50" s="39">
        <f t="shared" ca="1" si="29"/>
        <v>162.0238051920789</v>
      </c>
      <c r="BX50" s="39">
        <f t="shared" ca="1" si="29"/>
        <v>162.0238051920789</v>
      </c>
      <c r="BY50" s="39">
        <f t="shared" ca="1" si="29"/>
        <v>162.0238051920789</v>
      </c>
      <c r="BZ50" s="39">
        <f t="shared" ca="1" si="29"/>
        <v>162.02380519207892</v>
      </c>
      <c r="CA50" s="39">
        <f t="shared" ca="1" si="29"/>
        <v>162.0238051920789</v>
      </c>
      <c r="CB50" s="39">
        <f t="shared" ca="1" si="29"/>
        <v>162.0238051920789</v>
      </c>
      <c r="CC50" s="39">
        <f t="shared" ca="1" si="29"/>
        <v>162.02380519207892</v>
      </c>
      <c r="CD50" s="39">
        <f t="shared" ca="1" si="29"/>
        <v>162.02380519207892</v>
      </c>
      <c r="CE50" s="39">
        <f t="shared" ca="1" si="29"/>
        <v>162.0238051920789</v>
      </c>
      <c r="CF50" s="39">
        <f t="shared" ca="1" si="29"/>
        <v>162.02380519207892</v>
      </c>
      <c r="CG50" s="39">
        <f t="shared" ca="1" si="29"/>
        <v>162.02380519207892</v>
      </c>
      <c r="CH50" s="39">
        <f t="shared" ca="1" si="29"/>
        <v>162.02380519207892</v>
      </c>
      <c r="CI50" s="39">
        <f t="shared" ca="1" si="29"/>
        <v>162.02380519207892</v>
      </c>
    </row>
    <row r="51" spans="1:88">
      <c r="A51" s="492"/>
      <c r="B51" s="74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494"/>
      <c r="Q51" s="495"/>
      <c r="R51" s="162"/>
      <c r="S51" s="162"/>
      <c r="T51" s="162"/>
      <c r="U51" s="162"/>
      <c r="V51" s="162"/>
      <c r="W51" s="61">
        <f t="shared" si="26"/>
        <v>22.5</v>
      </c>
      <c r="X51" s="39">
        <f t="shared" ca="1" si="27"/>
        <v>162.02380519207895</v>
      </c>
      <c r="Y51" s="39">
        <f t="shared" ca="1" si="27"/>
        <v>162.0238051920789</v>
      </c>
      <c r="Z51" s="39">
        <f t="shared" ca="1" si="27"/>
        <v>162.02380519207892</v>
      </c>
      <c r="AA51" s="39">
        <f t="shared" ca="1" si="27"/>
        <v>162.02380519207892</v>
      </c>
      <c r="AB51" s="39">
        <f t="shared" ca="1" si="27"/>
        <v>162.02380519207892</v>
      </c>
      <c r="AC51" s="39">
        <f t="shared" ca="1" si="27"/>
        <v>162.02380519207892</v>
      </c>
      <c r="AD51" s="39">
        <f t="shared" ca="1" si="27"/>
        <v>162.02380519207892</v>
      </c>
      <c r="AE51" s="39">
        <f t="shared" ca="1" si="27"/>
        <v>162.02380519207892</v>
      </c>
      <c r="AF51" s="39">
        <f t="shared" ca="1" si="27"/>
        <v>162.02380519207892</v>
      </c>
      <c r="AG51" s="39">
        <f t="shared" ca="1" si="27"/>
        <v>162.02380519207892</v>
      </c>
      <c r="AH51" s="39">
        <f t="shared" ca="1" si="27"/>
        <v>162.02380519207892</v>
      </c>
      <c r="AI51" s="39">
        <f t="shared" ca="1" si="27"/>
        <v>162.02380519207895</v>
      </c>
      <c r="AJ51" s="39">
        <f t="shared" ca="1" si="27"/>
        <v>162.02380519207892</v>
      </c>
      <c r="BK51" s="91"/>
      <c r="BL51" s="91"/>
      <c r="BM51" s="91"/>
      <c r="BN51" s="91"/>
      <c r="BO51" s="91"/>
      <c r="BP51" s="91"/>
      <c r="BQ51" s="91"/>
      <c r="BR51" s="91"/>
      <c r="BS51" s="494"/>
      <c r="BT51" s="495"/>
      <c r="BU51" s="162"/>
      <c r="BV51" s="61">
        <f t="shared" si="28"/>
        <v>22.5</v>
      </c>
      <c r="BW51" s="39">
        <f t="shared" ca="1" si="29"/>
        <v>162.0238051920789</v>
      </c>
      <c r="BX51" s="39">
        <f t="shared" ca="1" si="29"/>
        <v>162.02380519207892</v>
      </c>
      <c r="BY51" s="39">
        <f t="shared" ca="1" si="29"/>
        <v>162.02380519207892</v>
      </c>
      <c r="BZ51" s="39">
        <f t="shared" ca="1" si="29"/>
        <v>162.02380519207892</v>
      </c>
      <c r="CA51" s="39">
        <f t="shared" ca="1" si="29"/>
        <v>162.0238051920789</v>
      </c>
      <c r="CB51" s="39">
        <f t="shared" ca="1" si="29"/>
        <v>162.02380519207892</v>
      </c>
      <c r="CC51" s="39">
        <f t="shared" ca="1" si="29"/>
        <v>162.02380519207892</v>
      </c>
      <c r="CD51" s="39">
        <f t="shared" ca="1" si="29"/>
        <v>162.02380519207892</v>
      </c>
      <c r="CE51" s="39">
        <f t="shared" ca="1" si="29"/>
        <v>162.0238051920789</v>
      </c>
      <c r="CF51" s="39">
        <f t="shared" ca="1" si="29"/>
        <v>162.0238051920789</v>
      </c>
      <c r="CG51" s="39">
        <f t="shared" ca="1" si="29"/>
        <v>162.02380519207892</v>
      </c>
      <c r="CH51" s="39">
        <f t="shared" ca="1" si="29"/>
        <v>162.02380519207892</v>
      </c>
      <c r="CI51" s="39">
        <f t="shared" ca="1" si="29"/>
        <v>162.02380519207892</v>
      </c>
    </row>
    <row r="52" spans="1:88">
      <c r="A52" s="492"/>
      <c r="B52" s="72"/>
      <c r="C52" s="72"/>
      <c r="D52" s="72"/>
      <c r="E52" s="72"/>
      <c r="F52" s="72"/>
      <c r="G52" s="72"/>
      <c r="H52" s="72"/>
      <c r="I52" s="72"/>
      <c r="J52" s="74"/>
      <c r="K52" s="74"/>
      <c r="L52" s="74"/>
      <c r="M52" s="72"/>
      <c r="N52" s="72"/>
      <c r="O52" s="162"/>
      <c r="P52" s="162"/>
      <c r="Q52" s="162"/>
      <c r="R52" s="162"/>
      <c r="S52" s="162"/>
      <c r="T52" s="162"/>
      <c r="U52" s="162"/>
      <c r="V52" s="162"/>
      <c r="W52" s="61">
        <f t="shared" si="26"/>
        <v>30</v>
      </c>
      <c r="X52" s="39">
        <f t="shared" ca="1" si="27"/>
        <v>162.02380519207895</v>
      </c>
      <c r="Y52" s="39">
        <f t="shared" ca="1" si="27"/>
        <v>162.0238051920789</v>
      </c>
      <c r="Z52" s="39">
        <f t="shared" ca="1" si="27"/>
        <v>162.02380519207892</v>
      </c>
      <c r="AA52" s="39">
        <f t="shared" ca="1" si="27"/>
        <v>162.02380519207892</v>
      </c>
      <c r="AB52" s="39">
        <f t="shared" ca="1" si="27"/>
        <v>162.0238051920789</v>
      </c>
      <c r="AC52" s="39">
        <f t="shared" ca="1" si="27"/>
        <v>162.02380519207892</v>
      </c>
      <c r="AD52" s="39">
        <f t="shared" ca="1" si="27"/>
        <v>162.02380519207892</v>
      </c>
      <c r="AE52" s="39">
        <f t="shared" ca="1" si="27"/>
        <v>162.02380519207892</v>
      </c>
      <c r="AF52" s="39">
        <f t="shared" ca="1" si="27"/>
        <v>162.02380519207892</v>
      </c>
      <c r="AG52" s="39">
        <f t="shared" ca="1" si="27"/>
        <v>162.02380519207892</v>
      </c>
      <c r="AH52" s="39">
        <f t="shared" ca="1" si="27"/>
        <v>162.02380519207892</v>
      </c>
      <c r="AI52" s="39">
        <f t="shared" ca="1" si="27"/>
        <v>162.02380519207895</v>
      </c>
      <c r="AJ52" s="39">
        <f t="shared" ca="1" si="27"/>
        <v>162.02380519207892</v>
      </c>
      <c r="BK52" s="72"/>
      <c r="BL52" s="72"/>
      <c r="BM52" s="74"/>
      <c r="BN52" s="74"/>
      <c r="BO52" s="74"/>
      <c r="BP52" s="72"/>
      <c r="BQ52" s="72"/>
      <c r="BR52" s="162"/>
      <c r="BS52" s="162"/>
      <c r="BT52" s="162"/>
      <c r="BU52" s="162"/>
      <c r="BV52" s="61">
        <f t="shared" si="28"/>
        <v>30</v>
      </c>
      <c r="BW52" s="39">
        <f t="shared" ca="1" si="29"/>
        <v>162.02380519207892</v>
      </c>
      <c r="BX52" s="39">
        <f t="shared" ca="1" si="29"/>
        <v>162.02380519207892</v>
      </c>
      <c r="BY52" s="39">
        <f t="shared" ca="1" si="29"/>
        <v>162.0238051920789</v>
      </c>
      <c r="BZ52" s="39">
        <f t="shared" ca="1" si="29"/>
        <v>162.0238051920789</v>
      </c>
      <c r="CA52" s="39">
        <f t="shared" ca="1" si="29"/>
        <v>162.0238051920789</v>
      </c>
      <c r="CB52" s="39">
        <f t="shared" ca="1" si="29"/>
        <v>162.0238051920789</v>
      </c>
      <c r="CC52" s="39">
        <f t="shared" ca="1" si="29"/>
        <v>162.0238051920789</v>
      </c>
      <c r="CD52" s="39">
        <f t="shared" ca="1" si="29"/>
        <v>162.0238051920789</v>
      </c>
      <c r="CE52" s="39">
        <f t="shared" ca="1" si="29"/>
        <v>162.02380519207892</v>
      </c>
      <c r="CF52" s="39">
        <f t="shared" ca="1" si="29"/>
        <v>162.0238051920789</v>
      </c>
      <c r="CG52" s="39">
        <f t="shared" ca="1" si="29"/>
        <v>162.02380519207892</v>
      </c>
      <c r="CH52" s="39">
        <f t="shared" ca="1" si="29"/>
        <v>162.02380519207892</v>
      </c>
      <c r="CI52" s="39">
        <f t="shared" ca="1" si="29"/>
        <v>162.0238051920789</v>
      </c>
    </row>
    <row r="53" spans="1:88">
      <c r="A53" s="492"/>
      <c r="B53" s="493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57"/>
      <c r="Q53" s="162"/>
      <c r="R53" s="162"/>
      <c r="S53" s="162"/>
      <c r="T53" s="162"/>
      <c r="U53" s="162"/>
      <c r="V53" s="162"/>
      <c r="W53" s="61">
        <f t="shared" si="26"/>
        <v>37.5</v>
      </c>
      <c r="X53" s="39">
        <f t="shared" ca="1" si="27"/>
        <v>162.02380519207892</v>
      </c>
      <c r="Y53" s="39">
        <f t="shared" ca="1" si="27"/>
        <v>162.02380519207892</v>
      </c>
      <c r="Z53" s="39">
        <f t="shared" ca="1" si="27"/>
        <v>162.02380519207892</v>
      </c>
      <c r="AA53" s="39">
        <f t="shared" ca="1" si="27"/>
        <v>162.02380519207892</v>
      </c>
      <c r="AB53" s="39">
        <f t="shared" ca="1" si="27"/>
        <v>162.02380519207892</v>
      </c>
      <c r="AC53" s="39">
        <f t="shared" ca="1" si="27"/>
        <v>162.02380519207895</v>
      </c>
      <c r="AD53" s="39">
        <f t="shared" ca="1" si="27"/>
        <v>162.02380519207892</v>
      </c>
      <c r="AE53" s="39">
        <f t="shared" ca="1" si="27"/>
        <v>162.02380519207892</v>
      </c>
      <c r="AF53" s="39">
        <f t="shared" ca="1" si="27"/>
        <v>162.02380519207892</v>
      </c>
      <c r="AG53" s="39">
        <f t="shared" ca="1" si="27"/>
        <v>162.02380519207892</v>
      </c>
      <c r="AH53" s="39">
        <f t="shared" ca="1" si="27"/>
        <v>162.02380519207895</v>
      </c>
      <c r="AI53" s="39">
        <f t="shared" ca="1" si="27"/>
        <v>162.02380519207892</v>
      </c>
      <c r="AJ53" s="39">
        <f t="shared" ca="1" si="27"/>
        <v>162.02380519207892</v>
      </c>
      <c r="BK53" s="426"/>
      <c r="BL53" s="426"/>
      <c r="BM53" s="426"/>
      <c r="BN53" s="426"/>
      <c r="BO53" s="426"/>
      <c r="BP53" s="426"/>
      <c r="BQ53" s="426"/>
      <c r="BR53" s="426"/>
      <c r="BS53" s="57"/>
      <c r="BT53" s="162"/>
      <c r="BU53" s="162"/>
      <c r="BV53" s="61">
        <f t="shared" si="28"/>
        <v>37.5</v>
      </c>
      <c r="BW53" s="39">
        <f t="shared" ca="1" si="29"/>
        <v>162.02380519207892</v>
      </c>
      <c r="BX53" s="39">
        <f t="shared" ca="1" si="29"/>
        <v>162.02380519207892</v>
      </c>
      <c r="BY53" s="39">
        <f t="shared" ca="1" si="29"/>
        <v>162.0238051920789</v>
      </c>
      <c r="BZ53" s="39">
        <f t="shared" ca="1" si="29"/>
        <v>162.02380519207892</v>
      </c>
      <c r="CA53" s="39">
        <f t="shared" ca="1" si="29"/>
        <v>162.0238051920789</v>
      </c>
      <c r="CB53" s="39">
        <f t="shared" ca="1" si="29"/>
        <v>162.02380519207892</v>
      </c>
      <c r="CC53" s="39">
        <f t="shared" ca="1" si="29"/>
        <v>162.02380519207892</v>
      </c>
      <c r="CD53" s="39">
        <f t="shared" ca="1" si="29"/>
        <v>162.0238051920789</v>
      </c>
      <c r="CE53" s="39">
        <f t="shared" ca="1" si="29"/>
        <v>162.02380519207892</v>
      </c>
      <c r="CF53" s="39">
        <f t="shared" ca="1" si="29"/>
        <v>162.0238051920789</v>
      </c>
      <c r="CG53" s="39">
        <f t="shared" ca="1" si="29"/>
        <v>162.0238051920789</v>
      </c>
      <c r="CH53" s="39">
        <f t="shared" ca="1" si="29"/>
        <v>162.02380519207892</v>
      </c>
      <c r="CI53" s="39">
        <f t="shared" ca="1" si="29"/>
        <v>162.0238051920789</v>
      </c>
    </row>
    <row r="54" spans="1:88">
      <c r="A54" s="492"/>
      <c r="B54" s="373"/>
      <c r="C54" s="325"/>
      <c r="D54" s="325"/>
      <c r="E54" s="325"/>
      <c r="F54" s="325"/>
      <c r="G54" s="325"/>
      <c r="H54" s="325"/>
      <c r="I54" s="325"/>
      <c r="J54" s="325"/>
      <c r="K54" s="325"/>
      <c r="L54" s="325"/>
      <c r="M54" s="325"/>
      <c r="N54" s="325"/>
      <c r="O54" s="325"/>
      <c r="P54" s="91"/>
      <c r="Q54" s="74"/>
      <c r="R54" s="162"/>
      <c r="S54" s="162"/>
      <c r="T54" s="162"/>
      <c r="U54" s="162"/>
      <c r="V54" s="162"/>
      <c r="W54" s="61">
        <f t="shared" si="26"/>
        <v>45</v>
      </c>
      <c r="X54" s="39">
        <f t="shared" ca="1" si="27"/>
        <v>162.02380519207895</v>
      </c>
      <c r="Y54" s="39">
        <f t="shared" ca="1" si="27"/>
        <v>162.0238051920789</v>
      </c>
      <c r="Z54" s="39">
        <f t="shared" ca="1" si="27"/>
        <v>162.02380519207892</v>
      </c>
      <c r="AA54" s="39">
        <f t="shared" ca="1" si="27"/>
        <v>162.02380519207892</v>
      </c>
      <c r="AB54" s="39">
        <f t="shared" ca="1" si="27"/>
        <v>162.02380519207892</v>
      </c>
      <c r="AC54" s="39">
        <f t="shared" ca="1" si="27"/>
        <v>162.02380519207892</v>
      </c>
      <c r="AD54" s="39">
        <f t="shared" ca="1" si="27"/>
        <v>162.02380519207895</v>
      </c>
      <c r="AE54" s="39">
        <f t="shared" ca="1" si="27"/>
        <v>162.02380519207892</v>
      </c>
      <c r="AF54" s="39">
        <f t="shared" ca="1" si="27"/>
        <v>162.02380519207892</v>
      </c>
      <c r="AG54" s="39">
        <f t="shared" ca="1" si="27"/>
        <v>162.02380519207892</v>
      </c>
      <c r="AH54" s="39">
        <f t="shared" ca="1" si="27"/>
        <v>162.02380519207892</v>
      </c>
      <c r="AI54" s="39">
        <f t="shared" ca="1" si="27"/>
        <v>162.0238051920789</v>
      </c>
      <c r="AJ54" s="39">
        <f t="shared" ca="1" si="27"/>
        <v>162.02380519207892</v>
      </c>
      <c r="BK54" s="397"/>
      <c r="BL54" s="397"/>
      <c r="BM54" s="397"/>
      <c r="BN54" s="397"/>
      <c r="BO54" s="397"/>
      <c r="BP54" s="397"/>
      <c r="BQ54" s="397"/>
      <c r="BR54" s="397"/>
      <c r="BS54" s="91"/>
      <c r="BT54" s="74"/>
      <c r="BU54" s="162"/>
      <c r="BV54" s="61">
        <f t="shared" si="28"/>
        <v>45</v>
      </c>
      <c r="BW54" s="39">
        <f t="shared" ca="1" si="29"/>
        <v>162.0238051920789</v>
      </c>
      <c r="BX54" s="39">
        <f t="shared" ca="1" si="29"/>
        <v>162.0238051920789</v>
      </c>
      <c r="BY54" s="39">
        <f t="shared" ca="1" si="29"/>
        <v>162.02380519207892</v>
      </c>
      <c r="BZ54" s="39">
        <f t="shared" ca="1" si="29"/>
        <v>162.02380519207892</v>
      </c>
      <c r="CA54" s="39">
        <f t="shared" ca="1" si="29"/>
        <v>162.0238051920789</v>
      </c>
      <c r="CB54" s="39">
        <f t="shared" ca="1" si="29"/>
        <v>162.02380519207892</v>
      </c>
      <c r="CC54" s="39">
        <f t="shared" ca="1" si="29"/>
        <v>162.0238051920789</v>
      </c>
      <c r="CD54" s="39">
        <f t="shared" ca="1" si="29"/>
        <v>162.0238051920789</v>
      </c>
      <c r="CE54" s="39">
        <f t="shared" ca="1" si="29"/>
        <v>162.0238051920789</v>
      </c>
      <c r="CF54" s="39">
        <f t="shared" ca="1" si="29"/>
        <v>162.02380519207892</v>
      </c>
      <c r="CG54" s="39">
        <f t="shared" ca="1" si="29"/>
        <v>162.02380519207892</v>
      </c>
      <c r="CH54" s="39">
        <f t="shared" ca="1" si="29"/>
        <v>162.02380519207892</v>
      </c>
      <c r="CI54" s="39">
        <f t="shared" ca="1" si="29"/>
        <v>162.02380519207892</v>
      </c>
    </row>
    <row r="55" spans="1:88">
      <c r="A55" s="492"/>
      <c r="B55" s="373"/>
      <c r="C55" s="325"/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91"/>
      <c r="Q55" s="162"/>
      <c r="R55" s="162"/>
      <c r="S55" s="162"/>
      <c r="T55" s="162"/>
      <c r="U55" s="162"/>
      <c r="V55" s="162"/>
      <c r="W55" s="61">
        <f t="shared" si="26"/>
        <v>52.5</v>
      </c>
      <c r="X55" s="39">
        <f t="shared" ca="1" si="27"/>
        <v>162.02380519207892</v>
      </c>
      <c r="Y55" s="39">
        <f t="shared" ca="1" si="27"/>
        <v>162.02380519207892</v>
      </c>
      <c r="Z55" s="39">
        <f t="shared" ca="1" si="27"/>
        <v>162.02380519207892</v>
      </c>
      <c r="AA55" s="39">
        <f t="shared" ca="1" si="27"/>
        <v>162.02380519207892</v>
      </c>
      <c r="AB55" s="39">
        <f t="shared" ca="1" si="27"/>
        <v>162.02380519207892</v>
      </c>
      <c r="AC55" s="39">
        <f t="shared" ca="1" si="27"/>
        <v>162.02380519207892</v>
      </c>
      <c r="AD55" s="39">
        <f t="shared" ca="1" si="27"/>
        <v>162.02380519207892</v>
      </c>
      <c r="AE55" s="39">
        <f t="shared" ca="1" si="27"/>
        <v>162.02380519207892</v>
      </c>
      <c r="AF55" s="39">
        <f t="shared" ca="1" si="27"/>
        <v>162.0238051920789</v>
      </c>
      <c r="AG55" s="39">
        <f t="shared" ca="1" si="27"/>
        <v>162.02380519207895</v>
      </c>
      <c r="AH55" s="39">
        <f t="shared" ca="1" si="27"/>
        <v>162.02380519207892</v>
      </c>
      <c r="AI55" s="39">
        <f t="shared" ca="1" si="27"/>
        <v>162.02380519207892</v>
      </c>
      <c r="AJ55" s="39">
        <f t="shared" ca="1" si="27"/>
        <v>162.02380519207892</v>
      </c>
      <c r="BK55" s="397"/>
      <c r="BL55" s="397"/>
      <c r="BM55" s="397"/>
      <c r="BN55" s="397"/>
      <c r="BO55" s="397"/>
      <c r="BP55" s="397"/>
      <c r="BQ55" s="397"/>
      <c r="BR55" s="397"/>
      <c r="BS55" s="91"/>
      <c r="BT55" s="162"/>
      <c r="BU55" s="162"/>
      <c r="BV55" s="61">
        <f t="shared" si="28"/>
        <v>52.5</v>
      </c>
      <c r="BW55" s="39">
        <f t="shared" ca="1" si="29"/>
        <v>162.02380519207892</v>
      </c>
      <c r="BX55" s="39">
        <f t="shared" ca="1" si="29"/>
        <v>162.0238051920789</v>
      </c>
      <c r="BY55" s="39">
        <f t="shared" ca="1" si="29"/>
        <v>162.02380519207892</v>
      </c>
      <c r="BZ55" s="39">
        <f t="shared" ca="1" si="29"/>
        <v>162.02380519207892</v>
      </c>
      <c r="CA55" s="39">
        <f t="shared" ca="1" si="29"/>
        <v>162.0238051920789</v>
      </c>
      <c r="CB55" s="39">
        <f t="shared" ca="1" si="29"/>
        <v>162.0238051920789</v>
      </c>
      <c r="CC55" s="39">
        <f t="shared" ca="1" si="29"/>
        <v>162.0238051920789</v>
      </c>
      <c r="CD55" s="39">
        <f t="shared" ca="1" si="29"/>
        <v>162.0238051920789</v>
      </c>
      <c r="CE55" s="39">
        <f t="shared" ca="1" si="29"/>
        <v>162.02380519207892</v>
      </c>
      <c r="CF55" s="39">
        <f t="shared" ca="1" si="29"/>
        <v>162.0238051920789</v>
      </c>
      <c r="CG55" s="39">
        <f t="shared" ca="1" si="29"/>
        <v>162.02380519207892</v>
      </c>
      <c r="CH55" s="39">
        <f t="shared" ca="1" si="29"/>
        <v>162.0238051920789</v>
      </c>
      <c r="CI55" s="39">
        <f t="shared" ca="1" si="29"/>
        <v>162.02380519207892</v>
      </c>
    </row>
    <row r="56" spans="1:88">
      <c r="A56" s="492"/>
      <c r="B56" s="373"/>
      <c r="C56" s="325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91"/>
      <c r="Q56" s="162"/>
      <c r="R56" s="162"/>
      <c r="S56" s="162"/>
      <c r="T56" s="162"/>
      <c r="U56" s="162"/>
      <c r="V56" s="162"/>
      <c r="W56" s="61">
        <f t="shared" si="26"/>
        <v>60</v>
      </c>
      <c r="X56" s="39">
        <f t="shared" ca="1" si="27"/>
        <v>162.02380519207892</v>
      </c>
      <c r="Y56" s="39">
        <f t="shared" ca="1" si="27"/>
        <v>162.02380519207892</v>
      </c>
      <c r="Z56" s="39">
        <f t="shared" ca="1" si="27"/>
        <v>162.02380519207892</v>
      </c>
      <c r="AA56" s="39">
        <f t="shared" ca="1" si="27"/>
        <v>162.02380519207892</v>
      </c>
      <c r="AB56" s="39">
        <f t="shared" ca="1" si="27"/>
        <v>162.02380519207892</v>
      </c>
      <c r="AC56" s="39">
        <f t="shared" ca="1" si="27"/>
        <v>162.02380519207892</v>
      </c>
      <c r="AD56" s="39">
        <f t="shared" ca="1" si="27"/>
        <v>162.02380519207892</v>
      </c>
      <c r="AE56" s="39">
        <f t="shared" ca="1" si="27"/>
        <v>162.0238051920789</v>
      </c>
      <c r="AF56" s="39">
        <f t="shared" ca="1" si="27"/>
        <v>162.02380519207892</v>
      </c>
      <c r="AG56" s="39">
        <f t="shared" ca="1" si="27"/>
        <v>162.02380519207892</v>
      </c>
      <c r="AH56" s="39">
        <f t="shared" ca="1" si="27"/>
        <v>162.0238051920789</v>
      </c>
      <c r="AI56" s="39">
        <f t="shared" ca="1" si="27"/>
        <v>162.02380519207892</v>
      </c>
      <c r="AJ56" s="39">
        <f t="shared" ca="1" si="27"/>
        <v>162.02380519207895</v>
      </c>
      <c r="BK56" s="397"/>
      <c r="BL56" s="397"/>
      <c r="BM56" s="397"/>
      <c r="BN56" s="397"/>
      <c r="BO56" s="397"/>
      <c r="BP56" s="397"/>
      <c r="BQ56" s="397"/>
      <c r="BR56" s="397"/>
      <c r="BS56" s="91"/>
      <c r="BT56" s="162"/>
      <c r="BU56" s="162"/>
      <c r="BV56" s="61">
        <f t="shared" si="28"/>
        <v>60</v>
      </c>
      <c r="BW56" s="39">
        <f t="shared" ca="1" si="29"/>
        <v>162.02380519207892</v>
      </c>
      <c r="BX56" s="39">
        <f t="shared" ca="1" si="29"/>
        <v>162.02380519207892</v>
      </c>
      <c r="BY56" s="39">
        <f t="shared" ca="1" si="29"/>
        <v>162.0238051920789</v>
      </c>
      <c r="BZ56" s="39">
        <f t="shared" ca="1" si="29"/>
        <v>162.0238051920789</v>
      </c>
      <c r="CA56" s="39">
        <f t="shared" ca="1" si="29"/>
        <v>162.02380519207892</v>
      </c>
      <c r="CB56" s="39">
        <f t="shared" ca="1" si="29"/>
        <v>162.02380519207892</v>
      </c>
      <c r="CC56" s="39">
        <f t="shared" ca="1" si="29"/>
        <v>162.0238051920789</v>
      </c>
      <c r="CD56" s="39">
        <f t="shared" ca="1" si="29"/>
        <v>162.02380519207892</v>
      </c>
      <c r="CE56" s="39">
        <f t="shared" ca="1" si="29"/>
        <v>162.0238051920789</v>
      </c>
      <c r="CF56" s="39">
        <f t="shared" ca="1" si="29"/>
        <v>162.0238051920789</v>
      </c>
      <c r="CG56" s="39">
        <f t="shared" ca="1" si="29"/>
        <v>162.0238051920789</v>
      </c>
      <c r="CH56" s="39">
        <f t="shared" ca="1" si="29"/>
        <v>162.02380519207892</v>
      </c>
      <c r="CI56" s="39">
        <f t="shared" ca="1" si="29"/>
        <v>162.0238051920789</v>
      </c>
    </row>
    <row r="57" spans="1:88">
      <c r="A57" s="162"/>
      <c r="B57" s="373"/>
      <c r="C57" s="325"/>
      <c r="D57" s="325"/>
      <c r="E57" s="325"/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91"/>
      <c r="Q57" s="74"/>
      <c r="R57" s="162"/>
      <c r="S57" s="162"/>
      <c r="T57" s="162"/>
      <c r="U57" s="162"/>
      <c r="V57" s="162"/>
      <c r="W57" s="61">
        <f t="shared" si="26"/>
        <v>67.5</v>
      </c>
      <c r="X57" s="39">
        <f t="shared" ca="1" si="27"/>
        <v>162.02380519207892</v>
      </c>
      <c r="Y57" s="39">
        <f t="shared" ca="1" si="27"/>
        <v>162.02380519207892</v>
      </c>
      <c r="Z57" s="39">
        <f t="shared" ca="1" si="27"/>
        <v>162.02380519207895</v>
      </c>
      <c r="AA57" s="39">
        <f t="shared" ca="1" si="27"/>
        <v>162.02380519207892</v>
      </c>
      <c r="AB57" s="39">
        <f t="shared" ca="1" si="27"/>
        <v>162.02380519207892</v>
      </c>
      <c r="AC57" s="39">
        <f t="shared" ca="1" si="27"/>
        <v>162.02380519207892</v>
      </c>
      <c r="AD57" s="39">
        <f t="shared" ca="1" si="27"/>
        <v>162.02380519207892</v>
      </c>
      <c r="AE57" s="39">
        <f t="shared" ca="1" si="27"/>
        <v>162.02380519207895</v>
      </c>
      <c r="AF57" s="39">
        <f t="shared" ca="1" si="27"/>
        <v>162.02380519207892</v>
      </c>
      <c r="AG57" s="39">
        <f t="shared" ca="1" si="27"/>
        <v>162.02380519207892</v>
      </c>
      <c r="AH57" s="39">
        <f t="shared" ca="1" si="27"/>
        <v>162.02380519207895</v>
      </c>
      <c r="AI57" s="39">
        <f t="shared" ca="1" si="27"/>
        <v>162.02380519207892</v>
      </c>
      <c r="AJ57" s="39">
        <f t="shared" ca="1" si="27"/>
        <v>162.02380519207892</v>
      </c>
      <c r="BK57" s="397"/>
      <c r="BL57" s="397"/>
      <c r="BM57" s="397"/>
      <c r="BN57" s="397"/>
      <c r="BO57" s="397"/>
      <c r="BP57" s="397"/>
      <c r="BQ57" s="397"/>
      <c r="BR57" s="397"/>
      <c r="BS57" s="91"/>
      <c r="BT57" s="74"/>
      <c r="BU57" s="162"/>
      <c r="BV57" s="61">
        <f t="shared" si="28"/>
        <v>67.5</v>
      </c>
      <c r="BW57" s="39">
        <f t="shared" ca="1" si="29"/>
        <v>162.02380519207892</v>
      </c>
      <c r="BX57" s="39">
        <f t="shared" ca="1" si="29"/>
        <v>162.0238051920789</v>
      </c>
      <c r="BY57" s="39">
        <f t="shared" ca="1" si="29"/>
        <v>162.02380519207892</v>
      </c>
      <c r="BZ57" s="39">
        <f t="shared" ca="1" si="29"/>
        <v>162.0238051920789</v>
      </c>
      <c r="CA57" s="39">
        <f t="shared" ca="1" si="29"/>
        <v>162.0238051920789</v>
      </c>
      <c r="CB57" s="39">
        <f t="shared" ca="1" si="29"/>
        <v>162.0238051920789</v>
      </c>
      <c r="CC57" s="39">
        <f t="shared" ca="1" si="29"/>
        <v>162.02380519207892</v>
      </c>
      <c r="CD57" s="39">
        <f t="shared" ca="1" si="29"/>
        <v>162.0238051920789</v>
      </c>
      <c r="CE57" s="39">
        <f t="shared" ca="1" si="29"/>
        <v>162.0238051920789</v>
      </c>
      <c r="CF57" s="39">
        <f t="shared" ca="1" si="29"/>
        <v>162.02380519207892</v>
      </c>
      <c r="CG57" s="39">
        <f t="shared" ca="1" si="29"/>
        <v>162.02380519207892</v>
      </c>
      <c r="CH57" s="39">
        <f t="shared" ca="1" si="29"/>
        <v>162.02380519207892</v>
      </c>
      <c r="CI57" s="39">
        <f t="shared" ca="1" si="29"/>
        <v>162.02380519207892</v>
      </c>
    </row>
    <row r="58" spans="1:88">
      <c r="A58" s="162"/>
      <c r="B58" s="373"/>
      <c r="C58" s="325"/>
      <c r="D58" s="325"/>
      <c r="E58" s="325"/>
      <c r="F58" s="325"/>
      <c r="G58" s="325"/>
      <c r="H58" s="325"/>
      <c r="I58" s="325"/>
      <c r="J58" s="325"/>
      <c r="K58" s="325"/>
      <c r="L58" s="325"/>
      <c r="M58" s="325"/>
      <c r="N58" s="325"/>
      <c r="O58" s="325"/>
      <c r="P58" s="91"/>
      <c r="Q58" s="74"/>
      <c r="R58" s="162"/>
      <c r="S58" s="162"/>
      <c r="T58" s="162"/>
      <c r="U58" s="162"/>
      <c r="V58" s="162"/>
      <c r="W58" s="61">
        <f t="shared" si="26"/>
        <v>75</v>
      </c>
      <c r="X58" s="39">
        <f t="shared" ca="1" si="27"/>
        <v>162.02380519207892</v>
      </c>
      <c r="Y58" s="39">
        <f t="shared" ca="1" si="27"/>
        <v>162.02380519207892</v>
      </c>
      <c r="Z58" s="39">
        <f t="shared" ca="1" si="27"/>
        <v>162.0238051920789</v>
      </c>
      <c r="AA58" s="39">
        <f t="shared" ca="1" si="27"/>
        <v>162.02380519207892</v>
      </c>
      <c r="AB58" s="39">
        <f t="shared" ca="1" si="27"/>
        <v>162.02380519207892</v>
      </c>
      <c r="AC58" s="39">
        <f t="shared" ca="1" si="27"/>
        <v>162.02380519207895</v>
      </c>
      <c r="AD58" s="39">
        <f t="shared" ca="1" si="27"/>
        <v>162.02380519207892</v>
      </c>
      <c r="AE58" s="39">
        <f t="shared" ca="1" si="27"/>
        <v>162.02380519207892</v>
      </c>
      <c r="AF58" s="39">
        <f t="shared" ca="1" si="27"/>
        <v>162.0238051920789</v>
      </c>
      <c r="AG58" s="39">
        <f t="shared" ca="1" si="27"/>
        <v>162.02380519207895</v>
      </c>
      <c r="AH58" s="39">
        <f t="shared" ca="1" si="27"/>
        <v>162.02380519207892</v>
      </c>
      <c r="AI58" s="39">
        <f t="shared" ca="1" si="27"/>
        <v>162.02380519207892</v>
      </c>
      <c r="AJ58" s="39">
        <f t="shared" ca="1" si="27"/>
        <v>162.02380519207892</v>
      </c>
      <c r="BK58" s="397"/>
      <c r="BL58" s="397"/>
      <c r="BM58" s="397"/>
      <c r="BN58" s="397"/>
      <c r="BO58" s="397"/>
      <c r="BP58" s="397"/>
      <c r="BQ58" s="397"/>
      <c r="BR58" s="397"/>
      <c r="BS58" s="91"/>
      <c r="BT58" s="74"/>
      <c r="BU58" s="162"/>
      <c r="BV58" s="61">
        <f t="shared" si="28"/>
        <v>75</v>
      </c>
      <c r="BW58" s="39">
        <f t="shared" ca="1" si="29"/>
        <v>162.0238051920789</v>
      </c>
      <c r="BX58" s="39">
        <f t="shared" ca="1" si="29"/>
        <v>162.0238051920789</v>
      </c>
      <c r="BY58" s="39">
        <f t="shared" ca="1" si="29"/>
        <v>162.02380519207892</v>
      </c>
      <c r="BZ58" s="39">
        <f t="shared" ca="1" si="29"/>
        <v>162.02380519207892</v>
      </c>
      <c r="CA58" s="39">
        <f t="shared" ca="1" si="29"/>
        <v>162.02380519207892</v>
      </c>
      <c r="CB58" s="39">
        <f t="shared" ca="1" si="29"/>
        <v>162.0238051920789</v>
      </c>
      <c r="CC58" s="39">
        <f t="shared" ca="1" si="29"/>
        <v>162.02380519207892</v>
      </c>
      <c r="CD58" s="39">
        <f t="shared" ca="1" si="29"/>
        <v>162.02380519207892</v>
      </c>
      <c r="CE58" s="39">
        <f t="shared" ca="1" si="29"/>
        <v>162.0238051920789</v>
      </c>
      <c r="CF58" s="39">
        <f t="shared" ca="1" si="29"/>
        <v>162.02380519207892</v>
      </c>
      <c r="CG58" s="39">
        <f t="shared" ca="1" si="29"/>
        <v>162.0238051920789</v>
      </c>
      <c r="CH58" s="39">
        <f t="shared" ca="1" si="29"/>
        <v>162.02380519207892</v>
      </c>
      <c r="CI58" s="39">
        <f t="shared" ca="1" si="29"/>
        <v>162.02380519207892</v>
      </c>
    </row>
    <row r="59" spans="1:88">
      <c r="A59" s="162"/>
      <c r="B59" s="373"/>
      <c r="C59" s="325"/>
      <c r="D59" s="325"/>
      <c r="E59" s="325"/>
      <c r="F59" s="325"/>
      <c r="G59" s="325"/>
      <c r="H59" s="325"/>
      <c r="I59" s="325"/>
      <c r="J59" s="325"/>
      <c r="K59" s="325"/>
      <c r="L59" s="325"/>
      <c r="M59" s="325"/>
      <c r="N59" s="325"/>
      <c r="O59" s="325"/>
      <c r="P59" s="91"/>
      <c r="Q59" s="162"/>
      <c r="R59" s="162"/>
      <c r="S59" s="162"/>
      <c r="T59" s="162"/>
      <c r="U59" s="162"/>
      <c r="V59" s="162"/>
      <c r="W59" s="61">
        <f t="shared" si="26"/>
        <v>82.5</v>
      </c>
      <c r="X59" s="39">
        <f t="shared" ca="1" si="27"/>
        <v>162.02380519207892</v>
      </c>
      <c r="Y59" s="39">
        <f t="shared" ca="1" si="27"/>
        <v>162.0238051920789</v>
      </c>
      <c r="Z59" s="39">
        <f t="shared" ca="1" si="27"/>
        <v>162.02380519207895</v>
      </c>
      <c r="AA59" s="39">
        <f t="shared" ca="1" si="27"/>
        <v>162.02380519207895</v>
      </c>
      <c r="AB59" s="39">
        <f t="shared" ca="1" si="27"/>
        <v>162.02380519207895</v>
      </c>
      <c r="AC59" s="39">
        <f t="shared" ca="1" si="27"/>
        <v>162.02380519207892</v>
      </c>
      <c r="AD59" s="39">
        <f t="shared" ca="1" si="27"/>
        <v>162.0238051920789</v>
      </c>
      <c r="AE59" s="39">
        <f t="shared" ca="1" si="27"/>
        <v>162.02380519207892</v>
      </c>
      <c r="AF59" s="39">
        <f t="shared" ca="1" si="27"/>
        <v>162.02380519207892</v>
      </c>
      <c r="AG59" s="39">
        <f t="shared" ca="1" si="27"/>
        <v>162.02380519207892</v>
      </c>
      <c r="AH59" s="39">
        <f t="shared" ca="1" si="27"/>
        <v>162.02380519207892</v>
      </c>
      <c r="AI59" s="39">
        <f t="shared" ca="1" si="27"/>
        <v>162.0238051920789</v>
      </c>
      <c r="AJ59" s="39">
        <f t="shared" ca="1" si="27"/>
        <v>162.02380519207895</v>
      </c>
      <c r="BK59" s="397"/>
      <c r="BL59" s="397"/>
      <c r="BM59" s="397"/>
      <c r="BN59" s="397"/>
      <c r="BO59" s="397"/>
      <c r="BP59" s="397"/>
      <c r="BQ59" s="397"/>
      <c r="BR59" s="397"/>
      <c r="BS59" s="91"/>
      <c r="BT59" s="162"/>
      <c r="BU59" s="162"/>
      <c r="BV59" s="61">
        <f t="shared" si="28"/>
        <v>82.5</v>
      </c>
      <c r="BW59" s="39">
        <f t="shared" ca="1" si="29"/>
        <v>162.0238051920789</v>
      </c>
      <c r="BX59" s="39">
        <f t="shared" ca="1" si="29"/>
        <v>162.02380519207892</v>
      </c>
      <c r="BY59" s="39">
        <f t="shared" ca="1" si="29"/>
        <v>162.02380519207892</v>
      </c>
      <c r="BZ59" s="39">
        <f t="shared" ca="1" si="29"/>
        <v>162.02380519207892</v>
      </c>
      <c r="CA59" s="39">
        <f t="shared" ca="1" si="29"/>
        <v>162.02380519207892</v>
      </c>
      <c r="CB59" s="39">
        <f t="shared" ca="1" si="29"/>
        <v>162.02380519207892</v>
      </c>
      <c r="CC59" s="39">
        <f t="shared" ca="1" si="29"/>
        <v>162.02380519207892</v>
      </c>
      <c r="CD59" s="39">
        <f t="shared" ca="1" si="29"/>
        <v>162.0238051920789</v>
      </c>
      <c r="CE59" s="39">
        <f t="shared" ca="1" si="29"/>
        <v>162.02380519207892</v>
      </c>
      <c r="CF59" s="39">
        <f t="shared" ca="1" si="29"/>
        <v>162.02380519207892</v>
      </c>
      <c r="CG59" s="39">
        <f t="shared" ca="1" si="29"/>
        <v>162.02380519207892</v>
      </c>
      <c r="CH59" s="39">
        <f t="shared" ca="1" si="29"/>
        <v>162.0238051920789</v>
      </c>
      <c r="CI59" s="39">
        <f t="shared" ca="1" si="29"/>
        <v>162.02380519207892</v>
      </c>
    </row>
    <row r="60" spans="1:88">
      <c r="A60" s="162"/>
      <c r="B60" s="373"/>
      <c r="C60" s="325"/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  <c r="O60" s="325"/>
      <c r="P60" s="91"/>
      <c r="Q60" s="162"/>
      <c r="R60" s="162"/>
      <c r="S60" s="162"/>
      <c r="T60" s="162"/>
      <c r="U60" s="162"/>
      <c r="V60" s="162"/>
      <c r="W60" s="61">
        <f t="shared" si="26"/>
        <v>90</v>
      </c>
      <c r="X60" s="39">
        <f t="shared" ca="1" si="27"/>
        <v>162.02380519207892</v>
      </c>
      <c r="Y60" s="39">
        <f t="shared" ca="1" si="27"/>
        <v>162.02380519207892</v>
      </c>
      <c r="Z60" s="39">
        <f t="shared" ca="1" si="27"/>
        <v>162.02380519207892</v>
      </c>
      <c r="AA60" s="39">
        <f t="shared" ca="1" si="27"/>
        <v>162.02380519207892</v>
      </c>
      <c r="AB60" s="39">
        <f t="shared" ca="1" si="27"/>
        <v>162.02380519207892</v>
      </c>
      <c r="AC60" s="39">
        <f t="shared" ca="1" si="27"/>
        <v>162.02380519207892</v>
      </c>
      <c r="AD60" s="39">
        <f t="shared" ca="1" si="27"/>
        <v>162.02380519207892</v>
      </c>
      <c r="AE60" s="39">
        <f t="shared" ca="1" si="27"/>
        <v>162.02380519207892</v>
      </c>
      <c r="AF60" s="39">
        <f t="shared" ca="1" si="27"/>
        <v>162.02380519207895</v>
      </c>
      <c r="AG60" s="39">
        <f t="shared" ca="1" si="27"/>
        <v>162.02380519207892</v>
      </c>
      <c r="AH60" s="39">
        <f t="shared" ca="1" si="27"/>
        <v>162.02380519207892</v>
      </c>
      <c r="AI60" s="39">
        <f t="shared" ca="1" si="27"/>
        <v>162.02380519207895</v>
      </c>
      <c r="AJ60" s="39">
        <f t="shared" ca="1" si="27"/>
        <v>162.02380519207892</v>
      </c>
      <c r="BK60" s="397"/>
      <c r="BL60" s="397"/>
      <c r="BM60" s="397"/>
      <c r="BN60" s="397"/>
      <c r="BO60" s="397"/>
      <c r="BP60" s="397"/>
      <c r="BQ60" s="397"/>
      <c r="BR60" s="397"/>
      <c r="BS60" s="91"/>
      <c r="BT60" s="162"/>
      <c r="BU60" s="162"/>
      <c r="BV60" s="61">
        <f t="shared" si="28"/>
        <v>90</v>
      </c>
      <c r="BW60" s="39">
        <f t="shared" ca="1" si="29"/>
        <v>162.02380519207892</v>
      </c>
      <c r="BX60" s="39">
        <f t="shared" ca="1" si="29"/>
        <v>162.0238051920789</v>
      </c>
      <c r="BY60" s="39">
        <f t="shared" ca="1" si="29"/>
        <v>162.02380519207892</v>
      </c>
      <c r="BZ60" s="39">
        <f t="shared" ca="1" si="29"/>
        <v>162.02380519207892</v>
      </c>
      <c r="CA60" s="39">
        <f t="shared" ca="1" si="29"/>
        <v>162.0238051920789</v>
      </c>
      <c r="CB60" s="39">
        <f t="shared" ca="1" si="29"/>
        <v>162.0238051920789</v>
      </c>
      <c r="CC60" s="39">
        <f t="shared" ca="1" si="29"/>
        <v>162.02380519207892</v>
      </c>
      <c r="CD60" s="39">
        <f t="shared" ca="1" si="29"/>
        <v>162.02380519207892</v>
      </c>
      <c r="CE60" s="39">
        <f t="shared" ca="1" si="29"/>
        <v>162.0238051920789</v>
      </c>
      <c r="CF60" s="39">
        <f t="shared" ca="1" si="29"/>
        <v>162.02380519207892</v>
      </c>
      <c r="CG60" s="39">
        <f t="shared" ca="1" si="29"/>
        <v>162.02380519207892</v>
      </c>
      <c r="CH60" s="39">
        <f t="shared" ca="1" si="29"/>
        <v>162.02380519207892</v>
      </c>
      <c r="CI60" s="39">
        <f t="shared" ca="1" si="29"/>
        <v>162.02380519207892</v>
      </c>
    </row>
    <row r="61" spans="1:88">
      <c r="A61" s="162"/>
      <c r="B61" s="373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91"/>
      <c r="Q61" s="162"/>
      <c r="R61" s="162"/>
      <c r="S61" s="162"/>
      <c r="T61" s="162"/>
      <c r="U61" s="162"/>
      <c r="V61" s="162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BK61" s="397"/>
      <c r="BL61" s="397"/>
      <c r="BM61" s="397"/>
      <c r="BN61" s="397"/>
      <c r="BO61" s="397"/>
      <c r="BP61" s="397"/>
      <c r="BQ61" s="397"/>
      <c r="BR61" s="397"/>
      <c r="BS61" s="91"/>
      <c r="BT61" s="162"/>
      <c r="BU61" s="162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</row>
    <row r="62" spans="1:88">
      <c r="A62" s="162"/>
      <c r="B62" s="373"/>
      <c r="C62" s="325"/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91"/>
      <c r="Q62" s="162"/>
      <c r="R62" s="162"/>
      <c r="S62" s="162"/>
      <c r="T62" s="162"/>
      <c r="U62" s="162"/>
      <c r="V62" s="162"/>
      <c r="W62" s="24" t="s">
        <v>299</v>
      </c>
      <c r="X62" s="26">
        <f t="shared" ref="X62:AJ62" si="30">X47</f>
        <v>0</v>
      </c>
      <c r="Y62" s="26">
        <f t="shared" si="30"/>
        <v>7.5</v>
      </c>
      <c r="Z62" s="26">
        <f t="shared" si="30"/>
        <v>15</v>
      </c>
      <c r="AA62" s="26">
        <f t="shared" si="30"/>
        <v>22.5</v>
      </c>
      <c r="AB62" s="26">
        <f t="shared" si="30"/>
        <v>30</v>
      </c>
      <c r="AC62" s="26">
        <f t="shared" si="30"/>
        <v>37.5</v>
      </c>
      <c r="AD62" s="26">
        <f t="shared" si="30"/>
        <v>45</v>
      </c>
      <c r="AE62" s="26">
        <f t="shared" si="30"/>
        <v>52.5</v>
      </c>
      <c r="AF62" s="26">
        <f t="shared" si="30"/>
        <v>60</v>
      </c>
      <c r="AG62" s="26">
        <f t="shared" si="30"/>
        <v>67.5</v>
      </c>
      <c r="AH62" s="26">
        <f t="shared" si="30"/>
        <v>75</v>
      </c>
      <c r="AI62" s="26">
        <f t="shared" si="30"/>
        <v>82.5</v>
      </c>
      <c r="AJ62" s="26">
        <f t="shared" si="30"/>
        <v>90</v>
      </c>
      <c r="AK62" s="271"/>
      <c r="BK62" s="397"/>
      <c r="BL62" s="397"/>
      <c r="BM62" s="397"/>
      <c r="BN62" s="397"/>
      <c r="BO62" s="397"/>
      <c r="BP62" s="397"/>
      <c r="BQ62" s="397"/>
      <c r="BR62" s="397"/>
      <c r="BS62" s="91"/>
      <c r="BT62" s="162"/>
      <c r="BU62" s="162"/>
      <c r="BV62" s="24" t="s">
        <v>305</v>
      </c>
      <c r="BW62" s="26">
        <f t="shared" ref="BW62:CI62" si="31">BW47</f>
        <v>0</v>
      </c>
      <c r="BX62" s="26">
        <f t="shared" si="31"/>
        <v>7.5</v>
      </c>
      <c r="BY62" s="26">
        <f t="shared" si="31"/>
        <v>15</v>
      </c>
      <c r="BZ62" s="26">
        <f t="shared" si="31"/>
        <v>22.5</v>
      </c>
      <c r="CA62" s="26">
        <f t="shared" si="31"/>
        <v>30</v>
      </c>
      <c r="CB62" s="26">
        <f t="shared" si="31"/>
        <v>37.5</v>
      </c>
      <c r="CC62" s="26">
        <f t="shared" si="31"/>
        <v>45</v>
      </c>
      <c r="CD62" s="26">
        <f t="shared" si="31"/>
        <v>52.5</v>
      </c>
      <c r="CE62" s="26">
        <f t="shared" si="31"/>
        <v>60</v>
      </c>
      <c r="CF62" s="26">
        <f t="shared" si="31"/>
        <v>67.5</v>
      </c>
      <c r="CG62" s="26">
        <f t="shared" si="31"/>
        <v>75</v>
      </c>
      <c r="CH62" s="26">
        <f t="shared" si="31"/>
        <v>82.5</v>
      </c>
      <c r="CI62" s="26">
        <f t="shared" si="31"/>
        <v>90</v>
      </c>
      <c r="CJ62" s="271"/>
    </row>
    <row r="63" spans="1:88">
      <c r="A63" s="162"/>
      <c r="B63" s="373"/>
      <c r="C63" s="325"/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91"/>
      <c r="Q63" s="162"/>
      <c r="R63" s="162"/>
      <c r="S63" s="162"/>
      <c r="T63" s="162"/>
      <c r="U63" s="162"/>
      <c r="V63" s="162"/>
      <c r="W63" s="26">
        <f t="shared" ref="W63:W75" si="32">W48</f>
        <v>0</v>
      </c>
      <c r="X63" s="70">
        <f t="shared" ref="X63:AJ75" ca="1" si="33">X18-$AF$1+$AD$1</f>
        <v>2.5923808830732629</v>
      </c>
      <c r="Y63" s="70">
        <f t="shared" ca="1" si="33"/>
        <v>3.6558744165661086</v>
      </c>
      <c r="Z63" s="70">
        <f t="shared" ca="1" si="33"/>
        <v>6.5614337970965337</v>
      </c>
      <c r="AA63" s="70">
        <f t="shared" ca="1" si="33"/>
        <v>10.530628787657371</v>
      </c>
      <c r="AB63" s="70">
        <f t="shared" ca="1" si="33"/>
        <v>14.500069867478992</v>
      </c>
      <c r="AC63" s="70">
        <f t="shared" ca="1" si="33"/>
        <v>17.406301585863488</v>
      </c>
      <c r="AD63" s="70">
        <f t="shared" ca="1" si="33"/>
        <v>18.470713579347283</v>
      </c>
      <c r="AE63" s="70">
        <f t="shared" ca="1" si="33"/>
        <v>17.408138562789713</v>
      </c>
      <c r="AF63" s="70">
        <f t="shared" ca="1" si="33"/>
        <v>14.50325167569035</v>
      </c>
      <c r="AG63" s="70">
        <f t="shared" ca="1" si="33"/>
        <v>10.534302986919229</v>
      </c>
      <c r="AH63" s="70">
        <f t="shared" ca="1" si="33"/>
        <v>6.5646160303789234</v>
      </c>
      <c r="AI63" s="70">
        <f t="shared" ca="1" si="33"/>
        <v>3.657712129753353</v>
      </c>
      <c r="AJ63" s="70">
        <f t="shared" ca="1" si="33"/>
        <v>2.5923817332721146</v>
      </c>
      <c r="BK63" s="397"/>
      <c r="BL63" s="397"/>
      <c r="BM63" s="397"/>
      <c r="BN63" s="397"/>
      <c r="BO63" s="397"/>
      <c r="BP63" s="397"/>
      <c r="BQ63" s="397"/>
      <c r="BR63" s="397"/>
      <c r="BS63" s="91"/>
      <c r="BT63" s="162"/>
      <c r="BU63" s="162"/>
      <c r="BV63" s="26">
        <f t="shared" ref="BV63:BV75" si="34">BV48</f>
        <v>0</v>
      </c>
      <c r="BW63" s="70">
        <f t="shared" ref="BW63:CI75" ca="1" si="35">BW18-$CE$1+$CC$1</f>
        <v>0</v>
      </c>
      <c r="BX63" s="70">
        <f t="shared" ca="1" si="35"/>
        <v>1.3564968539449573</v>
      </c>
      <c r="BY63" s="70">
        <f t="shared" ca="1" si="35"/>
        <v>5.0625674923766208</v>
      </c>
      <c r="BZ63" s="70">
        <f t="shared" ca="1" si="35"/>
        <v>10.125316204826666</v>
      </c>
      <c r="CA63" s="70">
        <f t="shared" ca="1" si="35"/>
        <v>15.188378806639959</v>
      </c>
      <c r="CB63" s="70">
        <f t="shared" ca="1" si="35"/>
        <v>18.895307018865083</v>
      </c>
      <c r="CC63" s="70">
        <f t="shared" ca="1" si="35"/>
        <v>20.252975377900533</v>
      </c>
      <c r="CD63" s="70">
        <f t="shared" ca="1" si="35"/>
        <v>18.897650101679144</v>
      </c>
      <c r="CE63" s="70">
        <f t="shared" ca="1" si="35"/>
        <v>15.19243723548098</v>
      </c>
      <c r="CF63" s="70">
        <f t="shared" ca="1" si="35"/>
        <v>10.130002683476997</v>
      </c>
      <c r="CG63" s="70">
        <f t="shared" ca="1" si="35"/>
        <v>5.0666264634000768</v>
      </c>
      <c r="CH63" s="70">
        <f t="shared" ca="1" si="35"/>
        <v>1.3588408758674611</v>
      </c>
      <c r="CI63" s="70">
        <f t="shared" ca="1" si="35"/>
        <v>1.0844373115048711E-6</v>
      </c>
    </row>
    <row r="64" spans="1:88">
      <c r="A64" s="162"/>
      <c r="B64" s="373"/>
      <c r="C64" s="325"/>
      <c r="D64" s="325"/>
      <c r="E64" s="325"/>
      <c r="F64" s="325"/>
      <c r="G64" s="325"/>
      <c r="H64" s="325"/>
      <c r="I64" s="325"/>
      <c r="J64" s="325"/>
      <c r="K64" s="325"/>
      <c r="L64" s="325"/>
      <c r="M64" s="325"/>
      <c r="N64" s="325"/>
      <c r="O64" s="325"/>
      <c r="P64" s="91"/>
      <c r="Q64" s="162"/>
      <c r="R64" s="162"/>
      <c r="S64" s="162"/>
      <c r="T64" s="162"/>
      <c r="U64" s="162"/>
      <c r="V64" s="162"/>
      <c r="W64" s="26">
        <f t="shared" si="32"/>
        <v>7.5</v>
      </c>
      <c r="X64" s="70">
        <f t="shared" ca="1" si="33"/>
        <v>3.6558744165661086</v>
      </c>
      <c r="Y64" s="70">
        <f t="shared" ca="1" si="33"/>
        <v>4.7193679500589578</v>
      </c>
      <c r="Z64" s="70">
        <f t="shared" ca="1" si="33"/>
        <v>7.624927330589383</v>
      </c>
      <c r="AA64" s="70">
        <f t="shared" ca="1" si="33"/>
        <v>11.594122321150216</v>
      </c>
      <c r="AB64" s="70">
        <f t="shared" ca="1" si="33"/>
        <v>15.563563400971837</v>
      </c>
      <c r="AC64" s="70">
        <f t="shared" ca="1" si="33"/>
        <v>18.469795119356334</v>
      </c>
      <c r="AD64" s="70">
        <f t="shared" ca="1" si="33"/>
        <v>19.534207112840129</v>
      </c>
      <c r="AE64" s="70">
        <f t="shared" ca="1" si="33"/>
        <v>18.471632096282558</v>
      </c>
      <c r="AF64" s="70">
        <f t="shared" ca="1" si="33"/>
        <v>15.5667452091832</v>
      </c>
      <c r="AG64" s="70">
        <f t="shared" ca="1" si="33"/>
        <v>11.597796520412075</v>
      </c>
      <c r="AH64" s="70">
        <f t="shared" ca="1" si="33"/>
        <v>7.6281095638717709</v>
      </c>
      <c r="AI64" s="70">
        <f t="shared" ca="1" si="33"/>
        <v>4.7212056632462005</v>
      </c>
      <c r="AJ64" s="70">
        <f t="shared" ca="1" si="33"/>
        <v>3.6558752667649603</v>
      </c>
      <c r="BK64" s="397"/>
      <c r="BL64" s="397"/>
      <c r="BM64" s="397"/>
      <c r="BN64" s="397"/>
      <c r="BO64" s="397"/>
      <c r="BP64" s="397"/>
      <c r="BQ64" s="397"/>
      <c r="BR64" s="397"/>
      <c r="BS64" s="91"/>
      <c r="BT64" s="162"/>
      <c r="BU64" s="162"/>
      <c r="BV64" s="26">
        <f t="shared" si="34"/>
        <v>7.5</v>
      </c>
      <c r="BW64" s="70">
        <f t="shared" ca="1" si="35"/>
        <v>1.3564968539449573</v>
      </c>
      <c r="BX64" s="70">
        <f t="shared" ca="1" si="35"/>
        <v>2.7129937078899182</v>
      </c>
      <c r="BY64" s="70">
        <f t="shared" ca="1" si="35"/>
        <v>6.41906434632158</v>
      </c>
      <c r="BZ64" s="70">
        <f t="shared" ca="1" si="35"/>
        <v>11.481813058771625</v>
      </c>
      <c r="CA64" s="70">
        <f t="shared" ca="1" si="35"/>
        <v>16.544875660584918</v>
      </c>
      <c r="CB64" s="70">
        <f t="shared" ca="1" si="35"/>
        <v>20.25180387281004</v>
      </c>
      <c r="CC64" s="70">
        <f t="shared" ca="1" si="35"/>
        <v>21.609472231845494</v>
      </c>
      <c r="CD64" s="70">
        <f t="shared" ca="1" si="35"/>
        <v>20.254146955624101</v>
      </c>
      <c r="CE64" s="70">
        <f t="shared" ca="1" si="35"/>
        <v>16.548934089425938</v>
      </c>
      <c r="CF64" s="70">
        <f t="shared" ca="1" si="35"/>
        <v>11.486499537421956</v>
      </c>
      <c r="CG64" s="70">
        <f t="shared" ca="1" si="35"/>
        <v>6.4231233173450359</v>
      </c>
      <c r="CH64" s="70">
        <f t="shared" ca="1" si="35"/>
        <v>2.7153377298124219</v>
      </c>
      <c r="CI64" s="70">
        <f t="shared" ca="1" si="35"/>
        <v>1.3564979383822688</v>
      </c>
    </row>
    <row r="65" spans="1:87">
      <c r="A65" s="162"/>
      <c r="B65" s="373"/>
      <c r="C65" s="325"/>
      <c r="D65" s="325"/>
      <c r="E65" s="325"/>
      <c r="F65" s="325"/>
      <c r="G65" s="325"/>
      <c r="H65" s="325"/>
      <c r="I65" s="325"/>
      <c r="J65" s="325"/>
      <c r="K65" s="325"/>
      <c r="L65" s="325"/>
      <c r="M65" s="325"/>
      <c r="N65" s="325"/>
      <c r="O65" s="325"/>
      <c r="P65" s="91"/>
      <c r="Q65" s="162"/>
      <c r="R65" s="162"/>
      <c r="S65" s="162"/>
      <c r="T65" s="162"/>
      <c r="U65" s="162"/>
      <c r="V65" s="162"/>
      <c r="W65" s="26">
        <f t="shared" si="32"/>
        <v>15</v>
      </c>
      <c r="X65" s="70">
        <f t="shared" ca="1" si="33"/>
        <v>6.5614337970965337</v>
      </c>
      <c r="Y65" s="70">
        <f t="shared" ca="1" si="33"/>
        <v>7.624927330589383</v>
      </c>
      <c r="Z65" s="70">
        <f t="shared" ca="1" si="33"/>
        <v>10.530486711119806</v>
      </c>
      <c r="AA65" s="70">
        <f t="shared" ca="1" si="33"/>
        <v>14.499681701680643</v>
      </c>
      <c r="AB65" s="70">
        <f t="shared" ca="1" si="33"/>
        <v>18.469122781502261</v>
      </c>
      <c r="AC65" s="70">
        <f t="shared" ca="1" si="33"/>
        <v>21.375354499886758</v>
      </c>
      <c r="AD65" s="70">
        <f t="shared" ca="1" si="33"/>
        <v>22.439766493370556</v>
      </c>
      <c r="AE65" s="70">
        <f t="shared" ca="1" si="33"/>
        <v>21.377191476812982</v>
      </c>
      <c r="AF65" s="70">
        <f t="shared" ca="1" si="33"/>
        <v>18.472304589713623</v>
      </c>
      <c r="AG65" s="70">
        <f t="shared" ca="1" si="33"/>
        <v>14.503355900942502</v>
      </c>
      <c r="AH65" s="70">
        <f t="shared" ca="1" si="33"/>
        <v>10.533668944402196</v>
      </c>
      <c r="AI65" s="70">
        <f t="shared" ca="1" si="33"/>
        <v>7.6267650437766257</v>
      </c>
      <c r="AJ65" s="70">
        <f t="shared" ca="1" si="33"/>
        <v>6.5614346472953855</v>
      </c>
      <c r="BK65" s="397"/>
      <c r="BL65" s="397"/>
      <c r="BM65" s="397"/>
      <c r="BN65" s="397"/>
      <c r="BO65" s="397"/>
      <c r="BP65" s="397"/>
      <c r="BQ65" s="397"/>
      <c r="BR65" s="397"/>
      <c r="BS65" s="91"/>
      <c r="BT65" s="162"/>
      <c r="BU65" s="162"/>
      <c r="BV65" s="26">
        <f t="shared" si="34"/>
        <v>15</v>
      </c>
      <c r="BW65" s="70">
        <f t="shared" ca="1" si="35"/>
        <v>5.0625674923766208</v>
      </c>
      <c r="BX65" s="70">
        <f t="shared" ca="1" si="35"/>
        <v>6.41906434632158</v>
      </c>
      <c r="BY65" s="70">
        <f t="shared" ca="1" si="35"/>
        <v>10.125134984753245</v>
      </c>
      <c r="BZ65" s="70">
        <f t="shared" ca="1" si="35"/>
        <v>15.18788369720329</v>
      </c>
      <c r="CA65" s="70">
        <f t="shared" ca="1" si="35"/>
        <v>20.250946299016579</v>
      </c>
      <c r="CB65" s="70">
        <f t="shared" ca="1" si="35"/>
        <v>23.957874511241705</v>
      </c>
      <c r="CC65" s="70">
        <f t="shared" ca="1" si="35"/>
        <v>25.315542870277156</v>
      </c>
      <c r="CD65" s="70">
        <f t="shared" ca="1" si="35"/>
        <v>23.960217594055766</v>
      </c>
      <c r="CE65" s="70">
        <f t="shared" ca="1" si="35"/>
        <v>20.255004727857603</v>
      </c>
      <c r="CF65" s="70">
        <f t="shared" ca="1" si="35"/>
        <v>15.19257017585362</v>
      </c>
      <c r="CG65" s="70">
        <f t="shared" ca="1" si="35"/>
        <v>10.129193955776699</v>
      </c>
      <c r="CH65" s="70">
        <f t="shared" ca="1" si="35"/>
        <v>6.4214083682440855</v>
      </c>
      <c r="CI65" s="70">
        <f t="shared" ca="1" si="35"/>
        <v>5.0625685768139324</v>
      </c>
    </row>
    <row r="66" spans="1:87">
      <c r="A66" s="162"/>
      <c r="B66" s="373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91"/>
      <c r="Q66" s="162"/>
      <c r="R66" s="162"/>
      <c r="S66" s="162"/>
      <c r="T66" s="162"/>
      <c r="U66" s="162"/>
      <c r="V66" s="162"/>
      <c r="W66" s="26">
        <f t="shared" si="32"/>
        <v>22.5</v>
      </c>
      <c r="X66" s="70">
        <f t="shared" ca="1" si="33"/>
        <v>10.530628787657371</v>
      </c>
      <c r="Y66" s="70">
        <f t="shared" ca="1" si="33"/>
        <v>11.594122321150216</v>
      </c>
      <c r="Z66" s="70">
        <f t="shared" ca="1" si="33"/>
        <v>14.499681701680643</v>
      </c>
      <c r="AA66" s="70">
        <f t="shared" ca="1" si="33"/>
        <v>18.468876692241476</v>
      </c>
      <c r="AB66" s="70">
        <f t="shared" ca="1" si="33"/>
        <v>22.438317772063098</v>
      </c>
      <c r="AC66" s="70">
        <f t="shared" ca="1" si="33"/>
        <v>25.344549490447594</v>
      </c>
      <c r="AD66" s="70">
        <f t="shared" ca="1" si="33"/>
        <v>26.408961483931389</v>
      </c>
      <c r="AE66" s="70">
        <f t="shared" ca="1" si="33"/>
        <v>25.346386467373819</v>
      </c>
      <c r="AF66" s="70">
        <f t="shared" ca="1" si="33"/>
        <v>22.441499580274456</v>
      </c>
      <c r="AG66" s="70">
        <f t="shared" ca="1" si="33"/>
        <v>18.472550891503335</v>
      </c>
      <c r="AH66" s="70">
        <f t="shared" ca="1" si="33"/>
        <v>14.502863934963031</v>
      </c>
      <c r="AI66" s="70">
        <f t="shared" ca="1" si="33"/>
        <v>11.595960034337459</v>
      </c>
      <c r="AJ66" s="70">
        <f t="shared" ca="1" si="33"/>
        <v>10.530629637856222</v>
      </c>
      <c r="BK66" s="397"/>
      <c r="BL66" s="397"/>
      <c r="BM66" s="397"/>
      <c r="BN66" s="397"/>
      <c r="BO66" s="397"/>
      <c r="BP66" s="397"/>
      <c r="BQ66" s="397"/>
      <c r="BR66" s="397"/>
      <c r="BS66" s="91"/>
      <c r="BT66" s="162"/>
      <c r="BU66" s="162"/>
      <c r="BV66" s="26">
        <f t="shared" si="34"/>
        <v>22.5</v>
      </c>
      <c r="BW66" s="70">
        <f t="shared" ca="1" si="35"/>
        <v>10.125316204826666</v>
      </c>
      <c r="BX66" s="70">
        <f t="shared" ca="1" si="35"/>
        <v>11.481813058771625</v>
      </c>
      <c r="BY66" s="70">
        <f t="shared" ca="1" si="35"/>
        <v>15.18788369720329</v>
      </c>
      <c r="BZ66" s="70">
        <f t="shared" ca="1" si="35"/>
        <v>20.250632409653335</v>
      </c>
      <c r="CA66" s="70">
        <f t="shared" ca="1" si="35"/>
        <v>25.313695011466624</v>
      </c>
      <c r="CB66" s="70">
        <f t="shared" ca="1" si="35"/>
        <v>29.020623223691747</v>
      </c>
      <c r="CC66" s="70">
        <f t="shared" ca="1" si="35"/>
        <v>30.378291582727201</v>
      </c>
      <c r="CD66" s="70">
        <f t="shared" ca="1" si="35"/>
        <v>29.022966306505808</v>
      </c>
      <c r="CE66" s="70">
        <f t="shared" ca="1" si="35"/>
        <v>25.317753440307648</v>
      </c>
      <c r="CF66" s="70">
        <f t="shared" ca="1" si="35"/>
        <v>20.255318888303663</v>
      </c>
      <c r="CG66" s="70">
        <f t="shared" ca="1" si="35"/>
        <v>15.191942668226744</v>
      </c>
      <c r="CH66" s="70">
        <f t="shared" ca="1" si="35"/>
        <v>11.484157080694127</v>
      </c>
      <c r="CI66" s="70">
        <f t="shared" ca="1" si="35"/>
        <v>10.125317289263977</v>
      </c>
    </row>
    <row r="67" spans="1:87">
      <c r="A67" s="162"/>
      <c r="B67" s="74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494"/>
      <c r="Q67" s="495"/>
      <c r="R67" s="495"/>
      <c r="S67" s="495"/>
      <c r="T67" s="495"/>
      <c r="U67" s="495"/>
      <c r="V67" s="495"/>
      <c r="W67" s="26">
        <f t="shared" si="32"/>
        <v>30</v>
      </c>
      <c r="X67" s="70">
        <f t="shared" ca="1" si="33"/>
        <v>14.500069867478992</v>
      </c>
      <c r="Y67" s="70">
        <f t="shared" ca="1" si="33"/>
        <v>15.563563400971837</v>
      </c>
      <c r="Z67" s="70">
        <f t="shared" ca="1" si="33"/>
        <v>18.469122781502261</v>
      </c>
      <c r="AA67" s="70">
        <f t="shared" ca="1" si="33"/>
        <v>22.438317772063098</v>
      </c>
      <c r="AB67" s="70">
        <f t="shared" ca="1" si="33"/>
        <v>26.407758851884715</v>
      </c>
      <c r="AC67" s="70">
        <f t="shared" ca="1" si="33"/>
        <v>29.313990570269212</v>
      </c>
      <c r="AD67" s="70">
        <f t="shared" ca="1" si="33"/>
        <v>30.378402563753014</v>
      </c>
      <c r="AE67" s="70">
        <f t="shared" ca="1" si="33"/>
        <v>29.31582754719544</v>
      </c>
      <c r="AF67" s="70">
        <f t="shared" ca="1" si="33"/>
        <v>26.410940660096077</v>
      </c>
      <c r="AG67" s="70">
        <f t="shared" ca="1" si="33"/>
        <v>22.441991971324956</v>
      </c>
      <c r="AH67" s="70">
        <f t="shared" ca="1" si="33"/>
        <v>18.472305014784649</v>
      </c>
      <c r="AI67" s="70">
        <f t="shared" ca="1" si="33"/>
        <v>15.56540111415908</v>
      </c>
      <c r="AJ67" s="70">
        <f t="shared" ca="1" si="33"/>
        <v>14.50007071767784</v>
      </c>
      <c r="BK67" s="91"/>
      <c r="BL67" s="91"/>
      <c r="BM67" s="91"/>
      <c r="BN67" s="91"/>
      <c r="BO67" s="91"/>
      <c r="BP67" s="91"/>
      <c r="BQ67" s="91"/>
      <c r="BR67" s="91"/>
      <c r="BS67" s="494"/>
      <c r="BT67" s="495"/>
      <c r="BU67" s="495"/>
      <c r="BV67" s="26">
        <f t="shared" si="34"/>
        <v>30</v>
      </c>
      <c r="BW67" s="70">
        <f t="shared" ca="1" si="35"/>
        <v>15.188378806639959</v>
      </c>
      <c r="BX67" s="70">
        <f t="shared" ca="1" si="35"/>
        <v>16.544875660584918</v>
      </c>
      <c r="BY67" s="70">
        <f t="shared" ca="1" si="35"/>
        <v>20.250946299016579</v>
      </c>
      <c r="BZ67" s="70">
        <f t="shared" ca="1" si="35"/>
        <v>25.313695011466624</v>
      </c>
      <c r="CA67" s="70">
        <f t="shared" ca="1" si="35"/>
        <v>30.376757613279914</v>
      </c>
      <c r="CB67" s="70">
        <f t="shared" ca="1" si="35"/>
        <v>34.083685825505036</v>
      </c>
      <c r="CC67" s="70">
        <f t="shared" ca="1" si="35"/>
        <v>35.441354184540494</v>
      </c>
      <c r="CD67" s="70">
        <f t="shared" ca="1" si="35"/>
        <v>34.086028908319101</v>
      </c>
      <c r="CE67" s="70">
        <f t="shared" ca="1" si="35"/>
        <v>30.380816042120937</v>
      </c>
      <c r="CF67" s="70">
        <f t="shared" ca="1" si="35"/>
        <v>25.318381490116955</v>
      </c>
      <c r="CG67" s="70">
        <f t="shared" ca="1" si="35"/>
        <v>20.255005270040034</v>
      </c>
      <c r="CH67" s="70">
        <f t="shared" ca="1" si="35"/>
        <v>16.547219682507418</v>
      </c>
      <c r="CI67" s="70">
        <f t="shared" ca="1" si="35"/>
        <v>15.188379891077268</v>
      </c>
    </row>
    <row r="68" spans="1:87">
      <c r="A68" s="57"/>
      <c r="B68" s="497"/>
      <c r="C68" s="497"/>
      <c r="D68" s="497"/>
      <c r="E68" s="497"/>
      <c r="F68" s="497"/>
      <c r="G68" s="497"/>
      <c r="H68" s="497"/>
      <c r="I68" s="497"/>
      <c r="J68" s="74"/>
      <c r="K68" s="74"/>
      <c r="L68" s="74"/>
      <c r="M68" s="497"/>
      <c r="N68" s="497"/>
      <c r="O68" s="162"/>
      <c r="P68" s="162"/>
      <c r="Q68" s="162"/>
      <c r="R68" s="162"/>
      <c r="S68" s="162"/>
      <c r="T68" s="162"/>
      <c r="U68" s="162"/>
      <c r="V68" s="162"/>
      <c r="W68" s="26">
        <f t="shared" si="32"/>
        <v>37.5</v>
      </c>
      <c r="X68" s="70">
        <f t="shared" ca="1" si="33"/>
        <v>17.406301585863488</v>
      </c>
      <c r="Y68" s="70">
        <f t="shared" ca="1" si="33"/>
        <v>18.469795119356334</v>
      </c>
      <c r="Z68" s="70">
        <f t="shared" ca="1" si="33"/>
        <v>21.375354499886758</v>
      </c>
      <c r="AA68" s="70">
        <f t="shared" ca="1" si="33"/>
        <v>25.344549490447594</v>
      </c>
      <c r="AB68" s="70">
        <f t="shared" ca="1" si="33"/>
        <v>29.313990570269212</v>
      </c>
      <c r="AC68" s="70">
        <f t="shared" ca="1" si="33"/>
        <v>32.220222288653709</v>
      </c>
      <c r="AD68" s="70">
        <f t="shared" ca="1" si="33"/>
        <v>33.284634282137503</v>
      </c>
      <c r="AE68" s="70">
        <f t="shared" ca="1" si="33"/>
        <v>32.222059265579936</v>
      </c>
      <c r="AF68" s="70">
        <f t="shared" ca="1" si="33"/>
        <v>29.317172378480574</v>
      </c>
      <c r="AG68" s="70">
        <f t="shared" ca="1" si="33"/>
        <v>25.348223689709453</v>
      </c>
      <c r="AH68" s="70">
        <f t="shared" ca="1" si="33"/>
        <v>21.378536733169149</v>
      </c>
      <c r="AI68" s="70">
        <f t="shared" ca="1" si="33"/>
        <v>18.471632832543577</v>
      </c>
      <c r="AJ68" s="70">
        <f t="shared" ca="1" si="33"/>
        <v>17.406302436062337</v>
      </c>
      <c r="BK68" s="497"/>
      <c r="BL68" s="497"/>
      <c r="BM68" s="74"/>
      <c r="BN68" s="74"/>
      <c r="BO68" s="74"/>
      <c r="BP68" s="497"/>
      <c r="BQ68" s="497"/>
      <c r="BR68" s="162"/>
      <c r="BS68" s="162"/>
      <c r="BT68" s="162"/>
      <c r="BU68" s="162"/>
      <c r="BV68" s="26">
        <f t="shared" si="34"/>
        <v>37.5</v>
      </c>
      <c r="BW68" s="70">
        <f t="shared" ca="1" si="35"/>
        <v>18.895307018865083</v>
      </c>
      <c r="BX68" s="70">
        <f t="shared" ca="1" si="35"/>
        <v>20.25180387281004</v>
      </c>
      <c r="BY68" s="70">
        <f t="shared" ca="1" si="35"/>
        <v>23.957874511241705</v>
      </c>
      <c r="BZ68" s="70">
        <f t="shared" ca="1" si="35"/>
        <v>29.020623223691747</v>
      </c>
      <c r="CA68" s="70">
        <f t="shared" ca="1" si="35"/>
        <v>34.083685825505036</v>
      </c>
      <c r="CB68" s="70">
        <f t="shared" ca="1" si="35"/>
        <v>37.790614037730165</v>
      </c>
      <c r="CC68" s="70">
        <f t="shared" ca="1" si="35"/>
        <v>39.148282396765616</v>
      </c>
      <c r="CD68" s="70">
        <f t="shared" ca="1" si="35"/>
        <v>37.792957120544223</v>
      </c>
      <c r="CE68" s="70">
        <f t="shared" ca="1" si="35"/>
        <v>34.087744254346063</v>
      </c>
      <c r="CF68" s="70">
        <f t="shared" ca="1" si="35"/>
        <v>29.025309702342078</v>
      </c>
      <c r="CG68" s="70">
        <f t="shared" ca="1" si="35"/>
        <v>23.96193348226516</v>
      </c>
      <c r="CH68" s="70">
        <f t="shared" ca="1" si="35"/>
        <v>20.254147894732544</v>
      </c>
      <c r="CI68" s="70">
        <f t="shared" ca="1" si="35"/>
        <v>18.895308103302391</v>
      </c>
    </row>
    <row r="69" spans="1:87">
      <c r="A69" s="492"/>
      <c r="B69" s="493"/>
      <c r="C69" s="489"/>
      <c r="D69" s="489"/>
      <c r="E69" s="489"/>
      <c r="F69" s="489"/>
      <c r="G69" s="489"/>
      <c r="H69" s="489"/>
      <c r="I69" s="489"/>
      <c r="J69" s="489"/>
      <c r="K69" s="489"/>
      <c r="L69" s="489"/>
      <c r="M69" s="489"/>
      <c r="N69" s="489"/>
      <c r="O69" s="489"/>
      <c r="P69" s="57"/>
      <c r="Q69" s="162"/>
      <c r="R69" s="162"/>
      <c r="S69" s="162"/>
      <c r="T69" s="162"/>
      <c r="U69" s="162"/>
      <c r="V69" s="162"/>
      <c r="W69" s="26">
        <f t="shared" si="32"/>
        <v>45</v>
      </c>
      <c r="X69" s="70">
        <f t="shared" ca="1" si="33"/>
        <v>18.470713579347283</v>
      </c>
      <c r="Y69" s="70">
        <f t="shared" ca="1" si="33"/>
        <v>19.534207112840129</v>
      </c>
      <c r="Z69" s="70">
        <f t="shared" ca="1" si="33"/>
        <v>22.439766493370556</v>
      </c>
      <c r="AA69" s="70">
        <f t="shared" ca="1" si="33"/>
        <v>26.408961483931389</v>
      </c>
      <c r="AB69" s="70">
        <f t="shared" ca="1" si="33"/>
        <v>30.378402563753014</v>
      </c>
      <c r="AC69" s="70">
        <f t="shared" ca="1" si="33"/>
        <v>33.284634282137503</v>
      </c>
      <c r="AD69" s="70">
        <f t="shared" ca="1" si="33"/>
        <v>34.349046275621305</v>
      </c>
      <c r="AE69" s="70">
        <f t="shared" ca="1" si="33"/>
        <v>33.286471259063731</v>
      </c>
      <c r="AF69" s="70">
        <f t="shared" ca="1" si="33"/>
        <v>30.381584371964372</v>
      </c>
      <c r="AG69" s="70">
        <f t="shared" ca="1" si="33"/>
        <v>26.412635683193248</v>
      </c>
      <c r="AH69" s="70">
        <f t="shared" ca="1" si="33"/>
        <v>22.442948726652943</v>
      </c>
      <c r="AI69" s="70">
        <f t="shared" ca="1" si="33"/>
        <v>19.536044826027371</v>
      </c>
      <c r="AJ69" s="70">
        <f t="shared" ca="1" si="33"/>
        <v>18.470714429546131</v>
      </c>
      <c r="BK69" s="426"/>
      <c r="BL69" s="426"/>
      <c r="BM69" s="426"/>
      <c r="BN69" s="426"/>
      <c r="BO69" s="426"/>
      <c r="BP69" s="426"/>
      <c r="BQ69" s="426"/>
      <c r="BR69" s="426"/>
      <c r="BS69" s="57"/>
      <c r="BT69" s="162"/>
      <c r="BU69" s="162"/>
      <c r="BV69" s="26">
        <f t="shared" si="34"/>
        <v>45</v>
      </c>
      <c r="BW69" s="70">
        <f t="shared" ca="1" si="35"/>
        <v>20.252975377900533</v>
      </c>
      <c r="BX69" s="70">
        <f t="shared" ca="1" si="35"/>
        <v>21.609472231845494</v>
      </c>
      <c r="BY69" s="70">
        <f t="shared" ca="1" si="35"/>
        <v>25.315542870277156</v>
      </c>
      <c r="BZ69" s="70">
        <f t="shared" ca="1" si="35"/>
        <v>30.378291582727201</v>
      </c>
      <c r="CA69" s="70">
        <f t="shared" ca="1" si="35"/>
        <v>35.441354184540494</v>
      </c>
      <c r="CB69" s="70">
        <f t="shared" ca="1" si="35"/>
        <v>39.148282396765616</v>
      </c>
      <c r="CC69" s="70">
        <f t="shared" ca="1" si="35"/>
        <v>40.505950755801067</v>
      </c>
      <c r="CD69" s="70">
        <f t="shared" ca="1" si="35"/>
        <v>39.150625479579674</v>
      </c>
      <c r="CE69" s="70">
        <f t="shared" ca="1" si="35"/>
        <v>35.445412613381514</v>
      </c>
      <c r="CF69" s="70">
        <f t="shared" ca="1" si="35"/>
        <v>30.382978061377528</v>
      </c>
      <c r="CG69" s="70">
        <f t="shared" ca="1" si="35"/>
        <v>25.31960184130061</v>
      </c>
      <c r="CH69" s="70">
        <f t="shared" ca="1" si="35"/>
        <v>21.611816253767994</v>
      </c>
      <c r="CI69" s="70">
        <f t="shared" ca="1" si="35"/>
        <v>20.252976462337845</v>
      </c>
    </row>
    <row r="70" spans="1:87">
      <c r="A70" s="492"/>
      <c r="B70" s="373"/>
      <c r="C70" s="325"/>
      <c r="D70" s="325"/>
      <c r="E70" s="325"/>
      <c r="F70" s="325"/>
      <c r="G70" s="325"/>
      <c r="H70" s="325"/>
      <c r="I70" s="325"/>
      <c r="J70" s="325"/>
      <c r="K70" s="325"/>
      <c r="L70" s="325"/>
      <c r="M70" s="325"/>
      <c r="N70" s="325"/>
      <c r="O70" s="325"/>
      <c r="P70" s="91"/>
      <c r="Q70" s="74"/>
      <c r="R70" s="162"/>
      <c r="S70" s="162"/>
      <c r="T70" s="162"/>
      <c r="U70" s="162"/>
      <c r="V70" s="162"/>
      <c r="W70" s="26">
        <f t="shared" si="32"/>
        <v>52.5</v>
      </c>
      <c r="X70" s="70">
        <f t="shared" ca="1" si="33"/>
        <v>17.408138562789713</v>
      </c>
      <c r="Y70" s="70">
        <f t="shared" ca="1" si="33"/>
        <v>18.471632096282558</v>
      </c>
      <c r="Z70" s="70">
        <f t="shared" ca="1" si="33"/>
        <v>21.377191476812982</v>
      </c>
      <c r="AA70" s="70">
        <f t="shared" ca="1" si="33"/>
        <v>25.346386467373819</v>
      </c>
      <c r="AB70" s="70">
        <f t="shared" ca="1" si="33"/>
        <v>29.31582754719544</v>
      </c>
      <c r="AC70" s="70">
        <f t="shared" ca="1" si="33"/>
        <v>32.222059265579936</v>
      </c>
      <c r="AD70" s="70">
        <f t="shared" ca="1" si="33"/>
        <v>33.286471259063731</v>
      </c>
      <c r="AE70" s="70">
        <f t="shared" ca="1" si="33"/>
        <v>32.223896242506157</v>
      </c>
      <c r="AF70" s="70">
        <f t="shared" ca="1" si="33"/>
        <v>29.319009355406799</v>
      </c>
      <c r="AG70" s="70">
        <f t="shared" ca="1" si="33"/>
        <v>25.350060666635677</v>
      </c>
      <c r="AH70" s="70">
        <f t="shared" ca="1" si="33"/>
        <v>21.38037371009537</v>
      </c>
      <c r="AI70" s="70">
        <f t="shared" ca="1" si="33"/>
        <v>18.473469809469801</v>
      </c>
      <c r="AJ70" s="70">
        <f t="shared" ca="1" si="33"/>
        <v>17.408139412988561</v>
      </c>
      <c r="BK70" s="397"/>
      <c r="BL70" s="397"/>
      <c r="BM70" s="397"/>
      <c r="BN70" s="397"/>
      <c r="BO70" s="397"/>
      <c r="BP70" s="397"/>
      <c r="BQ70" s="397"/>
      <c r="BR70" s="397"/>
      <c r="BS70" s="91"/>
      <c r="BT70" s="74"/>
      <c r="BU70" s="162"/>
      <c r="BV70" s="26">
        <f t="shared" si="34"/>
        <v>52.5</v>
      </c>
      <c r="BW70" s="70">
        <f t="shared" ca="1" si="35"/>
        <v>18.897650101679144</v>
      </c>
      <c r="BX70" s="70">
        <f t="shared" ca="1" si="35"/>
        <v>20.254146955624101</v>
      </c>
      <c r="BY70" s="70">
        <f t="shared" ca="1" si="35"/>
        <v>23.960217594055766</v>
      </c>
      <c r="BZ70" s="70">
        <f t="shared" ca="1" si="35"/>
        <v>29.022966306505808</v>
      </c>
      <c r="CA70" s="70">
        <f t="shared" ca="1" si="35"/>
        <v>34.086028908319101</v>
      </c>
      <c r="CB70" s="70">
        <f t="shared" ca="1" si="35"/>
        <v>37.792957120544223</v>
      </c>
      <c r="CC70" s="70">
        <f t="shared" ca="1" si="35"/>
        <v>39.150625479579674</v>
      </c>
      <c r="CD70" s="70">
        <f t="shared" ca="1" si="35"/>
        <v>37.795300203358288</v>
      </c>
      <c r="CE70" s="70">
        <f t="shared" ca="1" si="35"/>
        <v>34.090087337160128</v>
      </c>
      <c r="CF70" s="70">
        <f t="shared" ca="1" si="35"/>
        <v>29.027652785156143</v>
      </c>
      <c r="CG70" s="70">
        <f t="shared" ca="1" si="35"/>
        <v>23.964276565079221</v>
      </c>
      <c r="CH70" s="70">
        <f t="shared" ca="1" si="35"/>
        <v>20.256490977546605</v>
      </c>
      <c r="CI70" s="70">
        <f t="shared" ca="1" si="35"/>
        <v>18.897651186116452</v>
      </c>
    </row>
    <row r="71" spans="1:87">
      <c r="A71" s="492"/>
      <c r="B71" s="373"/>
      <c r="C71" s="325"/>
      <c r="D71" s="325"/>
      <c r="E71" s="325"/>
      <c r="F71" s="325"/>
      <c r="G71" s="325"/>
      <c r="H71" s="325"/>
      <c r="I71" s="325"/>
      <c r="J71" s="325"/>
      <c r="K71" s="325"/>
      <c r="L71" s="325"/>
      <c r="M71" s="325"/>
      <c r="N71" s="325"/>
      <c r="O71" s="325"/>
      <c r="P71" s="91"/>
      <c r="Q71" s="162"/>
      <c r="R71" s="162"/>
      <c r="S71" s="162"/>
      <c r="T71" s="162"/>
      <c r="U71" s="162"/>
      <c r="V71" s="162"/>
      <c r="W71" s="26">
        <f t="shared" si="32"/>
        <v>60</v>
      </c>
      <c r="X71" s="70">
        <f t="shared" ca="1" si="33"/>
        <v>14.50325167569035</v>
      </c>
      <c r="Y71" s="70">
        <f t="shared" ca="1" si="33"/>
        <v>15.5667452091832</v>
      </c>
      <c r="Z71" s="70">
        <f t="shared" ca="1" si="33"/>
        <v>18.472304589713623</v>
      </c>
      <c r="AA71" s="70">
        <f t="shared" ca="1" si="33"/>
        <v>22.441499580274456</v>
      </c>
      <c r="AB71" s="70">
        <f t="shared" ca="1" si="33"/>
        <v>26.410940660096077</v>
      </c>
      <c r="AC71" s="70">
        <f t="shared" ca="1" si="33"/>
        <v>29.317172378480574</v>
      </c>
      <c r="AD71" s="70">
        <f t="shared" ca="1" si="33"/>
        <v>30.381584371964372</v>
      </c>
      <c r="AE71" s="70">
        <f t="shared" ca="1" si="33"/>
        <v>29.319009355406799</v>
      </c>
      <c r="AF71" s="70">
        <f t="shared" ca="1" si="33"/>
        <v>26.41412246830744</v>
      </c>
      <c r="AG71" s="70">
        <f t="shared" ca="1" si="33"/>
        <v>22.445173779536319</v>
      </c>
      <c r="AH71" s="70">
        <f t="shared" ca="1" si="33"/>
        <v>18.475486822996011</v>
      </c>
      <c r="AI71" s="70">
        <f t="shared" ca="1" si="33"/>
        <v>15.568582922370439</v>
      </c>
      <c r="AJ71" s="70">
        <f t="shared" ca="1" si="33"/>
        <v>14.503252525889202</v>
      </c>
      <c r="BK71" s="397"/>
      <c r="BL71" s="397"/>
      <c r="BM71" s="397"/>
      <c r="BN71" s="397"/>
      <c r="BO71" s="397"/>
      <c r="BP71" s="397"/>
      <c r="BQ71" s="397"/>
      <c r="BR71" s="397"/>
      <c r="BS71" s="91"/>
      <c r="BT71" s="162"/>
      <c r="BU71" s="162"/>
      <c r="BV71" s="26">
        <f t="shared" si="34"/>
        <v>60</v>
      </c>
      <c r="BW71" s="70">
        <f t="shared" ca="1" si="35"/>
        <v>15.19243723548098</v>
      </c>
      <c r="BX71" s="70">
        <f t="shared" ca="1" si="35"/>
        <v>16.548934089425938</v>
      </c>
      <c r="BY71" s="70">
        <f t="shared" ca="1" si="35"/>
        <v>20.255004727857603</v>
      </c>
      <c r="BZ71" s="70">
        <f t="shared" ca="1" si="35"/>
        <v>25.317753440307648</v>
      </c>
      <c r="CA71" s="70">
        <f t="shared" ca="1" si="35"/>
        <v>30.380816042120937</v>
      </c>
      <c r="CB71" s="70">
        <f t="shared" ca="1" si="35"/>
        <v>34.087744254346063</v>
      </c>
      <c r="CC71" s="70">
        <f t="shared" ca="1" si="35"/>
        <v>35.445412613381514</v>
      </c>
      <c r="CD71" s="70">
        <f t="shared" ca="1" si="35"/>
        <v>34.090087337160128</v>
      </c>
      <c r="CE71" s="70">
        <f t="shared" ca="1" si="35"/>
        <v>30.384874470961961</v>
      </c>
      <c r="CF71" s="70">
        <f t="shared" ca="1" si="35"/>
        <v>25.322439918957976</v>
      </c>
      <c r="CG71" s="70">
        <f t="shared" ca="1" si="35"/>
        <v>20.259063698881057</v>
      </c>
      <c r="CH71" s="70">
        <f t="shared" ca="1" si="35"/>
        <v>16.551278111348442</v>
      </c>
      <c r="CI71" s="70">
        <f t="shared" ca="1" si="35"/>
        <v>15.192438319918288</v>
      </c>
    </row>
    <row r="72" spans="1:87">
      <c r="A72" s="492"/>
      <c r="B72" s="373"/>
      <c r="C72" s="325"/>
      <c r="D72" s="325"/>
      <c r="E72" s="325"/>
      <c r="F72" s="325"/>
      <c r="G72" s="325"/>
      <c r="H72" s="325"/>
      <c r="I72" s="325"/>
      <c r="J72" s="325"/>
      <c r="K72" s="325"/>
      <c r="L72" s="325"/>
      <c r="M72" s="325"/>
      <c r="N72" s="325"/>
      <c r="O72" s="325"/>
      <c r="P72" s="91"/>
      <c r="Q72" s="162"/>
      <c r="R72" s="162"/>
      <c r="S72" s="162"/>
      <c r="T72" s="162"/>
      <c r="U72" s="162"/>
      <c r="V72" s="162"/>
      <c r="W72" s="26">
        <f t="shared" si="32"/>
        <v>67.5</v>
      </c>
      <c r="X72" s="70">
        <f t="shared" ca="1" si="33"/>
        <v>10.534302986919229</v>
      </c>
      <c r="Y72" s="70">
        <f t="shared" ca="1" si="33"/>
        <v>11.597796520412075</v>
      </c>
      <c r="Z72" s="70">
        <f t="shared" ca="1" si="33"/>
        <v>14.503355900942502</v>
      </c>
      <c r="AA72" s="70">
        <f t="shared" ca="1" si="33"/>
        <v>18.472550891503335</v>
      </c>
      <c r="AB72" s="70">
        <f t="shared" ca="1" si="33"/>
        <v>22.441991971324956</v>
      </c>
      <c r="AC72" s="70">
        <f t="shared" ca="1" si="33"/>
        <v>25.348223689709453</v>
      </c>
      <c r="AD72" s="70">
        <f t="shared" ca="1" si="33"/>
        <v>26.412635683193248</v>
      </c>
      <c r="AE72" s="70">
        <f t="shared" ca="1" si="33"/>
        <v>25.350060666635677</v>
      </c>
      <c r="AF72" s="70">
        <f t="shared" ca="1" si="33"/>
        <v>22.445173779536319</v>
      </c>
      <c r="AG72" s="70">
        <f t="shared" ca="1" si="33"/>
        <v>18.476225090765194</v>
      </c>
      <c r="AH72" s="70">
        <f t="shared" ca="1" si="33"/>
        <v>14.50653813422489</v>
      </c>
      <c r="AI72" s="70">
        <f t="shared" ca="1" si="33"/>
        <v>11.599634233599318</v>
      </c>
      <c r="AJ72" s="70">
        <f t="shared" ca="1" si="33"/>
        <v>10.534303837118079</v>
      </c>
      <c r="BK72" s="397"/>
      <c r="BL72" s="397"/>
      <c r="BM72" s="397"/>
      <c r="BN72" s="397"/>
      <c r="BO72" s="397"/>
      <c r="BP72" s="397"/>
      <c r="BQ72" s="397"/>
      <c r="BR72" s="397"/>
      <c r="BS72" s="91"/>
      <c r="BT72" s="162"/>
      <c r="BU72" s="162"/>
      <c r="BV72" s="26">
        <f t="shared" si="34"/>
        <v>67.5</v>
      </c>
      <c r="BW72" s="70">
        <f t="shared" ca="1" si="35"/>
        <v>10.130002683476997</v>
      </c>
      <c r="BX72" s="70">
        <f t="shared" ca="1" si="35"/>
        <v>11.486499537421956</v>
      </c>
      <c r="BY72" s="70">
        <f t="shared" ca="1" si="35"/>
        <v>15.19257017585362</v>
      </c>
      <c r="BZ72" s="70">
        <f t="shared" ca="1" si="35"/>
        <v>20.255318888303663</v>
      </c>
      <c r="CA72" s="70">
        <f t="shared" ca="1" si="35"/>
        <v>25.318381490116955</v>
      </c>
      <c r="CB72" s="70">
        <f t="shared" ca="1" si="35"/>
        <v>29.025309702342078</v>
      </c>
      <c r="CC72" s="70">
        <f t="shared" ca="1" si="35"/>
        <v>30.382978061377528</v>
      </c>
      <c r="CD72" s="70">
        <f t="shared" ca="1" si="35"/>
        <v>29.027652785156143</v>
      </c>
      <c r="CE72" s="70">
        <f t="shared" ca="1" si="35"/>
        <v>25.322439918957976</v>
      </c>
      <c r="CF72" s="70">
        <f t="shared" ca="1" si="35"/>
        <v>20.260005366953994</v>
      </c>
      <c r="CG72" s="70">
        <f t="shared" ca="1" si="35"/>
        <v>15.196629146877074</v>
      </c>
      <c r="CH72" s="70">
        <f t="shared" ca="1" si="35"/>
        <v>11.488843559344458</v>
      </c>
      <c r="CI72" s="70">
        <f t="shared" ca="1" si="35"/>
        <v>10.130003767914307</v>
      </c>
    </row>
    <row r="73" spans="1:87">
      <c r="A73" s="492"/>
      <c r="B73" s="373"/>
      <c r="C73" s="325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91"/>
      <c r="Q73" s="74"/>
      <c r="R73" s="162"/>
      <c r="S73" s="162"/>
      <c r="T73" s="162"/>
      <c r="U73" s="162"/>
      <c r="V73" s="162"/>
      <c r="W73" s="26">
        <f t="shared" si="32"/>
        <v>75</v>
      </c>
      <c r="X73" s="70">
        <f t="shared" ca="1" si="33"/>
        <v>6.5646160303789234</v>
      </c>
      <c r="Y73" s="70">
        <f t="shared" ca="1" si="33"/>
        <v>7.6281095638717709</v>
      </c>
      <c r="Z73" s="70">
        <f t="shared" ca="1" si="33"/>
        <v>10.533668944402196</v>
      </c>
      <c r="AA73" s="70">
        <f t="shared" ca="1" si="33"/>
        <v>14.502863934963031</v>
      </c>
      <c r="AB73" s="70">
        <f t="shared" ca="1" si="33"/>
        <v>18.472305014784649</v>
      </c>
      <c r="AC73" s="70">
        <f t="shared" ca="1" si="33"/>
        <v>21.378536733169149</v>
      </c>
      <c r="AD73" s="70">
        <f t="shared" ca="1" si="33"/>
        <v>22.442948726652943</v>
      </c>
      <c r="AE73" s="70">
        <f t="shared" ca="1" si="33"/>
        <v>21.38037371009537</v>
      </c>
      <c r="AF73" s="70">
        <f t="shared" ca="1" si="33"/>
        <v>18.475486822996011</v>
      </c>
      <c r="AG73" s="70">
        <f t="shared" ca="1" si="33"/>
        <v>14.50653813422489</v>
      </c>
      <c r="AH73" s="70">
        <f t="shared" ca="1" si="33"/>
        <v>10.536851177684584</v>
      </c>
      <c r="AI73" s="70">
        <f t="shared" ca="1" si="33"/>
        <v>7.6299472770590118</v>
      </c>
      <c r="AJ73" s="70">
        <f t="shared" ca="1" si="33"/>
        <v>6.5646168805777751</v>
      </c>
      <c r="BK73" s="397"/>
      <c r="BL73" s="397"/>
      <c r="BM73" s="397"/>
      <c r="BN73" s="397"/>
      <c r="BO73" s="397"/>
      <c r="BP73" s="397"/>
      <c r="BQ73" s="397"/>
      <c r="BR73" s="397"/>
      <c r="BS73" s="91"/>
      <c r="BT73" s="74"/>
      <c r="BU73" s="162"/>
      <c r="BV73" s="26">
        <f t="shared" si="34"/>
        <v>75</v>
      </c>
      <c r="BW73" s="70">
        <f t="shared" ca="1" si="35"/>
        <v>5.0666264634000768</v>
      </c>
      <c r="BX73" s="70">
        <f t="shared" ca="1" si="35"/>
        <v>6.4231233173450359</v>
      </c>
      <c r="BY73" s="70">
        <f t="shared" ca="1" si="35"/>
        <v>10.129193955776699</v>
      </c>
      <c r="BZ73" s="70">
        <f t="shared" ca="1" si="35"/>
        <v>15.191942668226744</v>
      </c>
      <c r="CA73" s="70">
        <f t="shared" ca="1" si="35"/>
        <v>20.255005270040034</v>
      </c>
      <c r="CB73" s="70">
        <f t="shared" ca="1" si="35"/>
        <v>23.96193348226516</v>
      </c>
      <c r="CC73" s="70">
        <f t="shared" ca="1" si="35"/>
        <v>25.31960184130061</v>
      </c>
      <c r="CD73" s="70">
        <f t="shared" ca="1" si="35"/>
        <v>23.964276565079221</v>
      </c>
      <c r="CE73" s="70">
        <f t="shared" ca="1" si="35"/>
        <v>20.259063698881057</v>
      </c>
      <c r="CF73" s="70">
        <f t="shared" ca="1" si="35"/>
        <v>15.196629146877074</v>
      </c>
      <c r="CG73" s="70">
        <f t="shared" ca="1" si="35"/>
        <v>10.133252926800154</v>
      </c>
      <c r="CH73" s="70">
        <f t="shared" ca="1" si="35"/>
        <v>6.4254673392675379</v>
      </c>
      <c r="CI73" s="70">
        <f t="shared" ca="1" si="35"/>
        <v>5.0666275478373866</v>
      </c>
    </row>
    <row r="74" spans="1:87">
      <c r="A74" s="492"/>
      <c r="B74" s="373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91"/>
      <c r="Q74" s="74"/>
      <c r="R74" s="162"/>
      <c r="S74" s="162"/>
      <c r="T74" s="162"/>
      <c r="U74" s="162"/>
      <c r="V74" s="162"/>
      <c r="W74" s="26">
        <f t="shared" si="32"/>
        <v>82.5</v>
      </c>
      <c r="X74" s="70">
        <f t="shared" ca="1" si="33"/>
        <v>3.657712129753353</v>
      </c>
      <c r="Y74" s="70">
        <f t="shared" ca="1" si="33"/>
        <v>4.7212056632462005</v>
      </c>
      <c r="Z74" s="70">
        <f t="shared" ca="1" si="33"/>
        <v>7.6267650437766257</v>
      </c>
      <c r="AA74" s="70">
        <f t="shared" ca="1" si="33"/>
        <v>11.595960034337459</v>
      </c>
      <c r="AB74" s="70">
        <f t="shared" ca="1" si="33"/>
        <v>15.56540111415908</v>
      </c>
      <c r="AC74" s="70">
        <f t="shared" ca="1" si="33"/>
        <v>18.471632832543577</v>
      </c>
      <c r="AD74" s="70">
        <f t="shared" ca="1" si="33"/>
        <v>19.536044826027371</v>
      </c>
      <c r="AE74" s="70">
        <f t="shared" ca="1" si="33"/>
        <v>18.473469809469801</v>
      </c>
      <c r="AF74" s="70">
        <f t="shared" ca="1" si="33"/>
        <v>15.568582922370439</v>
      </c>
      <c r="AG74" s="70">
        <f t="shared" ca="1" si="33"/>
        <v>11.599634233599318</v>
      </c>
      <c r="AH74" s="70">
        <f t="shared" ca="1" si="33"/>
        <v>7.6299472770590118</v>
      </c>
      <c r="AI74" s="70">
        <f t="shared" ca="1" si="33"/>
        <v>4.7230433764334414</v>
      </c>
      <c r="AJ74" s="70">
        <f t="shared" ca="1" si="33"/>
        <v>3.657712979952203</v>
      </c>
      <c r="BK74" s="397"/>
      <c r="BL74" s="397"/>
      <c r="BM74" s="397"/>
      <c r="BN74" s="397"/>
      <c r="BO74" s="397"/>
      <c r="BP74" s="397"/>
      <c r="BQ74" s="397"/>
      <c r="BR74" s="397"/>
      <c r="BS74" s="91"/>
      <c r="BT74" s="74"/>
      <c r="BU74" s="162"/>
      <c r="BV74" s="26">
        <f t="shared" si="34"/>
        <v>82.5</v>
      </c>
      <c r="BW74" s="70">
        <f t="shared" ca="1" si="35"/>
        <v>1.3588408758674611</v>
      </c>
      <c r="BX74" s="70">
        <f t="shared" ca="1" si="35"/>
        <v>2.7153377298124219</v>
      </c>
      <c r="BY74" s="70">
        <f t="shared" ca="1" si="35"/>
        <v>6.4214083682440855</v>
      </c>
      <c r="BZ74" s="70">
        <f t="shared" ca="1" si="35"/>
        <v>11.484157080694127</v>
      </c>
      <c r="CA74" s="70">
        <f t="shared" ca="1" si="35"/>
        <v>16.547219682507418</v>
      </c>
      <c r="CB74" s="70">
        <f t="shared" ca="1" si="35"/>
        <v>20.254147894732544</v>
      </c>
      <c r="CC74" s="70">
        <f t="shared" ca="1" si="35"/>
        <v>21.611816253767994</v>
      </c>
      <c r="CD74" s="70">
        <f t="shared" ca="1" si="35"/>
        <v>20.256490977546605</v>
      </c>
      <c r="CE74" s="70">
        <f t="shared" ca="1" si="35"/>
        <v>16.551278111348442</v>
      </c>
      <c r="CF74" s="70">
        <f t="shared" ca="1" si="35"/>
        <v>11.488843559344458</v>
      </c>
      <c r="CG74" s="70">
        <f t="shared" ca="1" si="35"/>
        <v>6.4254673392675379</v>
      </c>
      <c r="CH74" s="70">
        <f t="shared" ca="1" si="35"/>
        <v>2.7176817517349221</v>
      </c>
      <c r="CI74" s="70">
        <f t="shared" ca="1" si="35"/>
        <v>1.358841960304769</v>
      </c>
    </row>
    <row r="75" spans="1:87">
      <c r="A75" s="492"/>
      <c r="B75" s="373"/>
      <c r="C75" s="325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91"/>
      <c r="Q75" s="162"/>
      <c r="R75" s="162"/>
      <c r="S75" s="162"/>
      <c r="T75" s="162"/>
      <c r="U75" s="162"/>
      <c r="V75" s="162"/>
      <c r="W75" s="26">
        <f t="shared" si="32"/>
        <v>90</v>
      </c>
      <c r="X75" s="70">
        <f t="shared" ca="1" si="33"/>
        <v>2.5923817332721146</v>
      </c>
      <c r="Y75" s="70">
        <f t="shared" ca="1" si="33"/>
        <v>3.6558752667649603</v>
      </c>
      <c r="Z75" s="70">
        <f t="shared" ca="1" si="33"/>
        <v>6.5614346472953855</v>
      </c>
      <c r="AA75" s="70">
        <f t="shared" ca="1" si="33"/>
        <v>10.530629637856222</v>
      </c>
      <c r="AB75" s="70">
        <f t="shared" ca="1" si="33"/>
        <v>14.50007071767784</v>
      </c>
      <c r="AC75" s="70">
        <f t="shared" ca="1" si="33"/>
        <v>17.406302436062337</v>
      </c>
      <c r="AD75" s="70">
        <f t="shared" ca="1" si="33"/>
        <v>18.470714429546131</v>
      </c>
      <c r="AE75" s="70">
        <f t="shared" ca="1" si="33"/>
        <v>17.408139412988561</v>
      </c>
      <c r="AF75" s="70">
        <f t="shared" ca="1" si="33"/>
        <v>14.503252525889202</v>
      </c>
      <c r="AG75" s="70">
        <f t="shared" ca="1" si="33"/>
        <v>10.534303837118079</v>
      </c>
      <c r="AH75" s="70">
        <f t="shared" ca="1" si="33"/>
        <v>6.5646168805777751</v>
      </c>
      <c r="AI75" s="70">
        <f t="shared" ca="1" si="33"/>
        <v>3.657712979952203</v>
      </c>
      <c r="AJ75" s="70">
        <f t="shared" ca="1" si="33"/>
        <v>2.5923825834709646</v>
      </c>
      <c r="BK75" s="397"/>
      <c r="BL75" s="397"/>
      <c r="BM75" s="397"/>
      <c r="BN75" s="397"/>
      <c r="BO75" s="397"/>
      <c r="BP75" s="397"/>
      <c r="BQ75" s="397"/>
      <c r="BR75" s="397"/>
      <c r="BS75" s="91"/>
      <c r="BT75" s="162"/>
      <c r="BU75" s="162"/>
      <c r="BV75" s="26">
        <f t="shared" si="34"/>
        <v>90</v>
      </c>
      <c r="BW75" s="70">
        <f t="shared" ca="1" si="35"/>
        <v>1.0844373115048711E-6</v>
      </c>
      <c r="BX75" s="70">
        <f t="shared" ca="1" si="35"/>
        <v>1.3564979383822688</v>
      </c>
      <c r="BY75" s="70">
        <f t="shared" ca="1" si="35"/>
        <v>5.0625685768139324</v>
      </c>
      <c r="BZ75" s="70">
        <f t="shared" ca="1" si="35"/>
        <v>10.125317289263977</v>
      </c>
      <c r="CA75" s="70">
        <f t="shared" ca="1" si="35"/>
        <v>15.188379891077268</v>
      </c>
      <c r="CB75" s="70">
        <f t="shared" ca="1" si="35"/>
        <v>18.895308103302391</v>
      </c>
      <c r="CC75" s="70">
        <f t="shared" ca="1" si="35"/>
        <v>20.252976462337845</v>
      </c>
      <c r="CD75" s="70">
        <f t="shared" ca="1" si="35"/>
        <v>18.897651186116452</v>
      </c>
      <c r="CE75" s="70">
        <f t="shared" ca="1" si="35"/>
        <v>15.192438319918288</v>
      </c>
      <c r="CF75" s="70">
        <f t="shared" ca="1" si="35"/>
        <v>10.130003767914307</v>
      </c>
      <c r="CG75" s="70">
        <f t="shared" ca="1" si="35"/>
        <v>5.0666275478373866</v>
      </c>
      <c r="CH75" s="70">
        <f t="shared" ca="1" si="35"/>
        <v>1.358841960304769</v>
      </c>
      <c r="CI75" s="70">
        <f t="shared" ca="1" si="35"/>
        <v>2.1688746194570285E-6</v>
      </c>
    </row>
    <row r="76" spans="1:87">
      <c r="A76" s="492"/>
      <c r="B76" s="373"/>
      <c r="C76" s="325"/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91"/>
      <c r="Q76" s="162"/>
      <c r="R76" s="162"/>
      <c r="S76" s="162"/>
      <c r="T76" s="162"/>
      <c r="U76" s="162"/>
      <c r="V76" s="162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BK76" s="397"/>
      <c r="BL76" s="397"/>
      <c r="BM76" s="397"/>
      <c r="BN76" s="397"/>
      <c r="BO76" s="397"/>
      <c r="BP76" s="397"/>
      <c r="BQ76" s="397"/>
      <c r="BR76" s="397"/>
      <c r="BS76" s="91"/>
      <c r="BT76" s="162"/>
      <c r="BU76" s="162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</row>
    <row r="77" spans="1:87">
      <c r="A77" s="492"/>
      <c r="B77" s="373"/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91"/>
      <c r="Q77" s="162"/>
      <c r="R77" s="162"/>
      <c r="S77" s="162"/>
      <c r="T77" s="162"/>
      <c r="U77" s="162"/>
      <c r="V77" s="162"/>
      <c r="W77" s="24" t="s">
        <v>300</v>
      </c>
      <c r="X77" s="26">
        <f t="shared" ref="X77:AJ77" si="36">X62</f>
        <v>0</v>
      </c>
      <c r="Y77" s="26">
        <f t="shared" si="36"/>
        <v>7.5</v>
      </c>
      <c r="Z77" s="26">
        <f t="shared" si="36"/>
        <v>15</v>
      </c>
      <c r="AA77" s="26">
        <f t="shared" si="36"/>
        <v>22.5</v>
      </c>
      <c r="AB77" s="26">
        <f t="shared" si="36"/>
        <v>30</v>
      </c>
      <c r="AC77" s="26">
        <f t="shared" si="36"/>
        <v>37.5</v>
      </c>
      <c r="AD77" s="26">
        <f t="shared" si="36"/>
        <v>45</v>
      </c>
      <c r="AE77" s="26">
        <f t="shared" si="36"/>
        <v>52.5</v>
      </c>
      <c r="AF77" s="26">
        <f t="shared" si="36"/>
        <v>60</v>
      </c>
      <c r="AG77" s="26">
        <f t="shared" si="36"/>
        <v>67.5</v>
      </c>
      <c r="AH77" s="26">
        <f t="shared" si="36"/>
        <v>75</v>
      </c>
      <c r="AI77" s="26">
        <f t="shared" si="36"/>
        <v>82.5</v>
      </c>
      <c r="AJ77" s="26">
        <f t="shared" si="36"/>
        <v>90</v>
      </c>
      <c r="BK77" s="397"/>
      <c r="BL77" s="397"/>
      <c r="BM77" s="397"/>
      <c r="BN77" s="397"/>
      <c r="BO77" s="397"/>
      <c r="BP77" s="397"/>
      <c r="BQ77" s="397"/>
      <c r="BR77" s="397"/>
      <c r="BS77" s="91"/>
      <c r="BT77" s="162"/>
      <c r="BU77" s="162"/>
      <c r="BV77" s="24" t="s">
        <v>306</v>
      </c>
      <c r="BW77" s="26">
        <f t="shared" ref="BW77:CI77" si="37">BW62</f>
        <v>0</v>
      </c>
      <c r="BX77" s="26">
        <f t="shared" si="37"/>
        <v>7.5</v>
      </c>
      <c r="BY77" s="26">
        <f t="shared" si="37"/>
        <v>15</v>
      </c>
      <c r="BZ77" s="26">
        <f t="shared" si="37"/>
        <v>22.5</v>
      </c>
      <c r="CA77" s="26">
        <f t="shared" si="37"/>
        <v>30</v>
      </c>
      <c r="CB77" s="26">
        <f t="shared" si="37"/>
        <v>37.5</v>
      </c>
      <c r="CC77" s="26">
        <f t="shared" si="37"/>
        <v>45</v>
      </c>
      <c r="CD77" s="26">
        <f t="shared" si="37"/>
        <v>52.5</v>
      </c>
      <c r="CE77" s="26">
        <f t="shared" si="37"/>
        <v>60</v>
      </c>
      <c r="CF77" s="26">
        <f t="shared" si="37"/>
        <v>67.5</v>
      </c>
      <c r="CG77" s="26">
        <f t="shared" si="37"/>
        <v>75</v>
      </c>
      <c r="CH77" s="26">
        <f t="shared" si="37"/>
        <v>82.5</v>
      </c>
      <c r="CI77" s="26">
        <f t="shared" si="37"/>
        <v>90</v>
      </c>
    </row>
    <row r="78" spans="1:87">
      <c r="A78" s="492"/>
      <c r="B78" s="373"/>
      <c r="C78" s="325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91"/>
      <c r="Q78" s="162"/>
      <c r="R78" s="162"/>
      <c r="S78" s="162"/>
      <c r="T78" s="162"/>
      <c r="U78" s="162"/>
      <c r="V78" s="162"/>
      <c r="W78" s="26">
        <f t="shared" ref="W78:W90" si="38">W63</f>
        <v>0</v>
      </c>
      <c r="X78" s="70">
        <f t="shared" ref="X78:AJ90" ca="1" si="39">X63/X33</f>
        <v>0.30188679245283012</v>
      </c>
      <c r="Y78" s="70">
        <f t="shared" ca="1" si="39"/>
        <v>0.42157553878401616</v>
      </c>
      <c r="Z78" s="70">
        <f t="shared" ca="1" si="39"/>
        <v>0.71846046406817565</v>
      </c>
      <c r="AA78" s="70">
        <f t="shared" ca="1" si="39"/>
        <v>1.0011611424801861</v>
      </c>
      <c r="AB78" s="70">
        <f t="shared" ca="1" si="39"/>
        <v>1.0718722006343746</v>
      </c>
      <c r="AC78" s="70">
        <f t="shared" ca="1" si="39"/>
        <v>0.92840016464905151</v>
      </c>
      <c r="AD78" s="70">
        <f t="shared" ca="1" si="39"/>
        <v>0.69948976194091061</v>
      </c>
      <c r="AE78" s="70">
        <f t="shared" ca="1" si="39"/>
        <v>0.48101391267278149</v>
      </c>
      <c r="AF78" s="70">
        <f t="shared" ca="1" si="39"/>
        <v>0.30712057182872948</v>
      </c>
      <c r="AG78" s="70">
        <f t="shared" ca="1" si="39"/>
        <v>0.18108787544130972</v>
      </c>
      <c r="AH78" s="70">
        <f t="shared" ca="1" si="39"/>
        <v>9.7255576033506971E-2</v>
      </c>
      <c r="AI78" s="70">
        <f t="shared" ca="1" si="39"/>
        <v>4.9580197110005685E-2</v>
      </c>
      <c r="AJ78" s="70">
        <f t="shared" ca="1" si="39"/>
        <v>3.4115150567931157E-2</v>
      </c>
      <c r="BK78" s="397"/>
      <c r="BL78" s="397"/>
      <c r="BM78" s="397"/>
      <c r="BN78" s="397"/>
      <c r="BO78" s="397"/>
      <c r="BP78" s="397"/>
      <c r="BQ78" s="397"/>
      <c r="BR78" s="397"/>
      <c r="BS78" s="91"/>
      <c r="BT78" s="162"/>
      <c r="BU78" s="162"/>
      <c r="BV78" s="26">
        <f t="shared" ref="BV78:BV90" si="40">BV63</f>
        <v>0</v>
      </c>
      <c r="BW78" s="70">
        <f t="shared" ref="BW78:CI90" ca="1" si="41">BW63/BW33</f>
        <v>0</v>
      </c>
      <c r="BX78" s="70">
        <f t="shared" ca="1" si="41"/>
        <v>57.704078593797313</v>
      </c>
      <c r="BY78" s="70">
        <f t="shared" ca="1" si="41"/>
        <v>13.930352097839815</v>
      </c>
      <c r="BZ78" s="70">
        <f t="shared" ca="1" si="41"/>
        <v>5.8293808917112679</v>
      </c>
      <c r="CA78" s="70">
        <f t="shared" ca="1" si="41"/>
        <v>3.0005344480853799</v>
      </c>
      <c r="CB78" s="70">
        <f t="shared" ca="1" si="41"/>
        <v>1.6987354669596657</v>
      </c>
      <c r="CC78" s="70">
        <f t="shared" ca="1" si="41"/>
        <v>1.0002314238201684</v>
      </c>
      <c r="CD78" s="70">
        <f t="shared" ca="1" si="41"/>
        <v>0.58895528555119336</v>
      </c>
      <c r="CE78" s="70">
        <f t="shared" ca="1" si="41"/>
        <v>0.33345210221882271</v>
      </c>
      <c r="CF78" s="70">
        <f t="shared" ca="1" si="41"/>
        <v>0.17165710812421806</v>
      </c>
      <c r="CG78" s="70">
        <f t="shared" ca="1" si="41"/>
        <v>7.1852160369201071E-2</v>
      </c>
      <c r="CH78" s="70">
        <f t="shared" ca="1" si="41"/>
        <v>1.7360801504324213E-2</v>
      </c>
      <c r="CI78" s="70">
        <f t="shared" ca="1" si="41"/>
        <v>1.338614827928711E-8</v>
      </c>
    </row>
    <row r="79" spans="1:87">
      <c r="A79" s="492"/>
      <c r="B79" s="373"/>
      <c r="C79" s="325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91"/>
      <c r="Q79" s="162"/>
      <c r="R79" s="162"/>
      <c r="S79" s="162"/>
      <c r="T79" s="162"/>
      <c r="U79" s="162"/>
      <c r="V79" s="162"/>
      <c r="W79" s="26">
        <f t="shared" si="38"/>
        <v>7.5</v>
      </c>
      <c r="X79" s="70">
        <f t="shared" ca="1" si="39"/>
        <v>0.42157553878401616</v>
      </c>
      <c r="Y79" s="70">
        <f t="shared" ca="1" si="39"/>
        <v>0.53894966859655702</v>
      </c>
      <c r="Z79" s="70">
        <f t="shared" ca="1" si="39"/>
        <v>0.82724081876261879</v>
      </c>
      <c r="AA79" s="70">
        <f t="shared" ca="1" si="39"/>
        <v>1.0934668060836168</v>
      </c>
      <c r="AB79" s="70">
        <f t="shared" ca="1" si="39"/>
        <v>1.1433315246668654</v>
      </c>
      <c r="AC79" s="70">
        <f t="shared" ca="1" si="39"/>
        <v>0.98069485441108839</v>
      </c>
      <c r="AD79" s="70">
        <f t="shared" ca="1" si="39"/>
        <v>0.73740002183770548</v>
      </c>
      <c r="AE79" s="70">
        <f t="shared" ca="1" si="39"/>
        <v>0.50920856039773754</v>
      </c>
      <c r="AF79" s="70">
        <f t="shared" ca="1" si="39"/>
        <v>0.32905110864689857</v>
      </c>
      <c r="AG79" s="70">
        <f t="shared" ca="1" si="39"/>
        <v>0.19907989045828739</v>
      </c>
      <c r="AH79" s="70">
        <f t="shared" ca="1" si="39"/>
        <v>0.11286977663041051</v>
      </c>
      <c r="AI79" s="70">
        <f t="shared" ca="1" si="39"/>
        <v>6.3922461455791793E-2</v>
      </c>
      <c r="AJ79" s="70">
        <f t="shared" ca="1" si="39"/>
        <v>4.8056935102763904E-2</v>
      </c>
      <c r="BK79" s="397"/>
      <c r="BL79" s="397"/>
      <c r="BM79" s="397"/>
      <c r="BN79" s="397"/>
      <c r="BO79" s="397"/>
      <c r="BP79" s="397"/>
      <c r="BQ79" s="397"/>
      <c r="BR79" s="397"/>
      <c r="BS79" s="91"/>
      <c r="BT79" s="162"/>
      <c r="BU79" s="162"/>
      <c r="BV79" s="26">
        <f t="shared" si="40"/>
        <v>7.5</v>
      </c>
      <c r="BW79" s="70">
        <f t="shared" ca="1" si="41"/>
        <v>57.704078593797313</v>
      </c>
      <c r="BX79" s="70">
        <f t="shared" ca="1" si="41"/>
        <v>57.704078593814835</v>
      </c>
      <c r="BY79" s="70">
        <f t="shared" ca="1" si="41"/>
        <v>16.589827233755429</v>
      </c>
      <c r="BZ79" s="70">
        <f t="shared" ca="1" si="41"/>
        <v>6.5220780021057418</v>
      </c>
      <c r="CA79" s="70">
        <f t="shared" ca="1" si="41"/>
        <v>3.2534075949196382</v>
      </c>
      <c r="CB79" s="70">
        <f t="shared" ca="1" si="41"/>
        <v>1.8168481865527397</v>
      </c>
      <c r="CC79" s="70">
        <f t="shared" ca="1" si="41"/>
        <v>1.0659869945226521</v>
      </c>
      <c r="CD79" s="70">
        <f t="shared" ca="1" si="41"/>
        <v>0.63076910665473751</v>
      </c>
      <c r="CE79" s="70">
        <f t="shared" ca="1" si="41"/>
        <v>0.36303793917344163</v>
      </c>
      <c r="CF79" s="70">
        <f t="shared" ca="1" si="41"/>
        <v>0.19456600611251287</v>
      </c>
      <c r="CG79" s="70">
        <f t="shared" ca="1" si="41"/>
        <v>9.1058909424111448E-2</v>
      </c>
      <c r="CH79" s="70">
        <f t="shared" ca="1" si="41"/>
        <v>3.4681239182577379E-2</v>
      </c>
      <c r="CI79" s="70">
        <f t="shared" ca="1" si="41"/>
        <v>1.6739570612319746E-2</v>
      </c>
    </row>
    <row r="80" spans="1:87">
      <c r="A80" s="492"/>
      <c r="B80" s="373"/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325"/>
      <c r="N80" s="325"/>
      <c r="O80" s="325"/>
      <c r="P80" s="91"/>
      <c r="Q80" s="162"/>
      <c r="R80" s="162"/>
      <c r="S80" s="162"/>
      <c r="T80" s="162"/>
      <c r="U80" s="162"/>
      <c r="V80" s="162"/>
      <c r="W80" s="26">
        <f t="shared" si="38"/>
        <v>15</v>
      </c>
      <c r="X80" s="70">
        <f t="shared" ca="1" si="39"/>
        <v>0.71846046406817565</v>
      </c>
      <c r="Y80" s="70">
        <f t="shared" ca="1" si="39"/>
        <v>0.82724081876261879</v>
      </c>
      <c r="Z80" s="70">
        <f t="shared" ca="1" si="39"/>
        <v>1.0880851312674455</v>
      </c>
      <c r="AA80" s="70">
        <f t="shared" ca="1" si="39"/>
        <v>1.3105535745664427</v>
      </c>
      <c r="AB80" s="70">
        <f t="shared" ca="1" si="39"/>
        <v>1.3123644590544161</v>
      </c>
      <c r="AC80" s="70">
        <f t="shared" ca="1" si="39"/>
        <v>1.1078714634514857</v>
      </c>
      <c r="AD80" s="70">
        <f t="shared" ca="1" si="39"/>
        <v>0.83260269174839074</v>
      </c>
      <c r="AE80" s="70">
        <f t="shared" ca="1" si="39"/>
        <v>0.58191589773923402</v>
      </c>
      <c r="AF80" s="70">
        <f t="shared" ca="1" si="39"/>
        <v>0.38670323271093604</v>
      </c>
      <c r="AG80" s="70">
        <f t="shared" ca="1" si="39"/>
        <v>0.24700145179593411</v>
      </c>
      <c r="AH80" s="70">
        <f t="shared" ca="1" si="39"/>
        <v>0.15480677973138013</v>
      </c>
      <c r="AI80" s="70">
        <f t="shared" ca="1" si="39"/>
        <v>0.10262198212349179</v>
      </c>
      <c r="AJ80" s="70">
        <f t="shared" ca="1" si="39"/>
        <v>8.5731688936000944E-2</v>
      </c>
      <c r="BK80" s="397"/>
      <c r="BL80" s="397"/>
      <c r="BM80" s="397"/>
      <c r="BN80" s="397"/>
      <c r="BO80" s="397"/>
      <c r="BP80" s="397"/>
      <c r="BQ80" s="397"/>
      <c r="BR80" s="397"/>
      <c r="BS80" s="91"/>
      <c r="BT80" s="162"/>
      <c r="BU80" s="162"/>
      <c r="BV80" s="26">
        <f t="shared" si="40"/>
        <v>15</v>
      </c>
      <c r="BW80" s="70">
        <f t="shared" ca="1" si="41"/>
        <v>13.930352097839815</v>
      </c>
      <c r="BX80" s="70">
        <f t="shared" ca="1" si="41"/>
        <v>16.589827233755429</v>
      </c>
      <c r="BY80" s="70">
        <f t="shared" ca="1" si="41"/>
        <v>13.930352097839547</v>
      </c>
      <c r="BZ80" s="70">
        <f t="shared" ca="1" si="41"/>
        <v>7.2310676988795128</v>
      </c>
      <c r="CA80" s="70">
        <f t="shared" ca="1" si="41"/>
        <v>3.732679283639099</v>
      </c>
      <c r="CB80" s="70">
        <f t="shared" ca="1" si="41"/>
        <v>2.0857273363402959</v>
      </c>
      <c r="CC80" s="70">
        <f t="shared" ca="1" si="41"/>
        <v>1.2282117131681829</v>
      </c>
      <c r="CD80" s="70">
        <f t="shared" ca="1" si="41"/>
        <v>0.73836997848189068</v>
      </c>
      <c r="CE80" s="70">
        <f t="shared" ca="1" si="41"/>
        <v>0.44105010719061749</v>
      </c>
      <c r="CF80" s="70">
        <f t="shared" ca="1" si="41"/>
        <v>0.25586870292000863</v>
      </c>
      <c r="CG80" s="70">
        <f t="shared" ca="1" si="41"/>
        <v>0.14291022430286951</v>
      </c>
      <c r="CH80" s="70">
        <f t="shared" ca="1" si="41"/>
        <v>8.1661930828072479E-2</v>
      </c>
      <c r="CI80" s="70">
        <f t="shared" ca="1" si="41"/>
        <v>6.2212579379155621E-2</v>
      </c>
    </row>
    <row r="81" spans="1:87">
      <c r="A81" s="492"/>
      <c r="B81" s="373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  <c r="P81" s="91"/>
      <c r="Q81" s="162"/>
      <c r="R81" s="162"/>
      <c r="S81" s="162"/>
      <c r="T81" s="162"/>
      <c r="U81" s="162"/>
      <c r="V81" s="162"/>
      <c r="W81" s="26">
        <f t="shared" si="38"/>
        <v>22.5</v>
      </c>
      <c r="X81" s="70">
        <f t="shared" ca="1" si="39"/>
        <v>1.0011611424801861</v>
      </c>
      <c r="Y81" s="70">
        <f t="shared" ca="1" si="39"/>
        <v>1.0934668060836168</v>
      </c>
      <c r="Z81" s="70">
        <f t="shared" ca="1" si="39"/>
        <v>1.3105535745664427</v>
      </c>
      <c r="AA81" s="70">
        <f t="shared" ca="1" si="39"/>
        <v>1.4834952504181351</v>
      </c>
      <c r="AB81" s="70">
        <f t="shared" ca="1" si="39"/>
        <v>1.4514773813283477</v>
      </c>
      <c r="AC81" s="70">
        <f t="shared" ca="1" si="39"/>
        <v>1.2255668083351687</v>
      </c>
      <c r="AD81" s="70">
        <f t="shared" ca="1" si="39"/>
        <v>0.93195594560650641</v>
      </c>
      <c r="AE81" s="70">
        <f t="shared" ca="1" si="39"/>
        <v>0.66488144367334057</v>
      </c>
      <c r="AF81" s="70">
        <f t="shared" ca="1" si="39"/>
        <v>0.45655054172893278</v>
      </c>
      <c r="AG81" s="70">
        <f t="shared" ca="1" si="39"/>
        <v>0.30734577878031377</v>
      </c>
      <c r="AH81" s="70">
        <f t="shared" ca="1" si="39"/>
        <v>0.20888540465899691</v>
      </c>
      <c r="AI81" s="70">
        <f t="shared" ca="1" si="39"/>
        <v>0.15317337073576565</v>
      </c>
      <c r="AJ81" s="70">
        <f t="shared" ca="1" si="39"/>
        <v>0.13514613511815188</v>
      </c>
      <c r="BK81" s="397"/>
      <c r="BL81" s="397"/>
      <c r="BM81" s="397"/>
      <c r="BN81" s="397"/>
      <c r="BO81" s="397"/>
      <c r="BP81" s="397"/>
      <c r="BQ81" s="397"/>
      <c r="BR81" s="397"/>
      <c r="BS81" s="91"/>
      <c r="BT81" s="162"/>
      <c r="BU81" s="162"/>
      <c r="BV81" s="26">
        <f t="shared" si="40"/>
        <v>22.5</v>
      </c>
      <c r="BW81" s="70">
        <f t="shared" ca="1" si="41"/>
        <v>5.8293808917112679</v>
      </c>
      <c r="BX81" s="70">
        <f t="shared" ca="1" si="41"/>
        <v>6.5220780021057418</v>
      </c>
      <c r="BY81" s="70">
        <f t="shared" ca="1" si="41"/>
        <v>7.2310676988795128</v>
      </c>
      <c r="BZ81" s="70">
        <f t="shared" ca="1" si="41"/>
        <v>5.8293808917112546</v>
      </c>
      <c r="CA81" s="70">
        <f t="shared" ca="1" si="41"/>
        <v>3.7232392415917874</v>
      </c>
      <c r="CB81" s="70">
        <f t="shared" ca="1" si="41"/>
        <v>2.2566395485029607</v>
      </c>
      <c r="CC81" s="70">
        <f t="shared" ca="1" si="41"/>
        <v>1.3817587954043267</v>
      </c>
      <c r="CD81" s="70">
        <f t="shared" ca="1" si="41"/>
        <v>0.85806656758320521</v>
      </c>
      <c r="CE81" s="70">
        <f t="shared" ca="1" si="41"/>
        <v>0.53528142692091529</v>
      </c>
      <c r="CF81" s="70">
        <f t="shared" ca="1" si="41"/>
        <v>0.33342113050211114</v>
      </c>
      <c r="CG81" s="70">
        <f t="shared" ca="1" si="41"/>
        <v>0.21026460056301516</v>
      </c>
      <c r="CH81" s="70">
        <f t="shared" ca="1" si="41"/>
        <v>0.14353837104032752</v>
      </c>
      <c r="CI81" s="70">
        <f t="shared" ca="1" si="41"/>
        <v>0.12236203647998632</v>
      </c>
    </row>
    <row r="82" spans="1:87">
      <c r="A82" s="492"/>
      <c r="B82" s="373"/>
      <c r="C82" s="325"/>
      <c r="D82" s="325"/>
      <c r="E82" s="325"/>
      <c r="F82" s="325"/>
      <c r="G82" s="325"/>
      <c r="H82" s="325"/>
      <c r="I82" s="325"/>
      <c r="J82" s="325"/>
      <c r="K82" s="325"/>
      <c r="L82" s="325"/>
      <c r="M82" s="325"/>
      <c r="N82" s="325"/>
      <c r="O82" s="325"/>
      <c r="P82" s="91"/>
      <c r="Q82" s="162"/>
      <c r="R82" s="162"/>
      <c r="S82" s="162"/>
      <c r="T82" s="162"/>
      <c r="U82" s="162"/>
      <c r="V82" s="162"/>
      <c r="W82" s="26">
        <f t="shared" si="38"/>
        <v>30</v>
      </c>
      <c r="X82" s="70">
        <f t="shared" ca="1" si="39"/>
        <v>1.0718722006343746</v>
      </c>
      <c r="Y82" s="70">
        <f t="shared" ca="1" si="39"/>
        <v>1.1433315246668654</v>
      </c>
      <c r="Z82" s="70">
        <f t="shared" ca="1" si="39"/>
        <v>1.3123644590544161</v>
      </c>
      <c r="AA82" s="70">
        <f t="shared" ca="1" si="39"/>
        <v>1.4514773813283477</v>
      </c>
      <c r="AB82" s="70">
        <f t="shared" ca="1" si="39"/>
        <v>1.4298940215086291</v>
      </c>
      <c r="AC82" s="70">
        <f t="shared" ca="1" si="39"/>
        <v>1.2374389703885806</v>
      </c>
      <c r="AD82" s="70">
        <f t="shared" ca="1" si="39"/>
        <v>0.96911572737314655</v>
      </c>
      <c r="AE82" s="70">
        <f t="shared" ca="1" si="39"/>
        <v>0.71274210208553257</v>
      </c>
      <c r="AF82" s="70">
        <f t="shared" ca="1" si="39"/>
        <v>0.50630733854964782</v>
      </c>
      <c r="AG82" s="70">
        <f t="shared" ca="1" si="39"/>
        <v>0.35558507837708409</v>
      </c>
      <c r="AH82" s="70">
        <f t="shared" ca="1" si="39"/>
        <v>0.25500446327720711</v>
      </c>
      <c r="AI82" s="70">
        <f t="shared" ca="1" si="39"/>
        <v>0.19774581804875502</v>
      </c>
      <c r="AJ82" s="70">
        <f t="shared" ca="1" si="39"/>
        <v>0.17916872278195986</v>
      </c>
      <c r="BK82" s="397"/>
      <c r="BL82" s="397"/>
      <c r="BM82" s="397"/>
      <c r="BN82" s="397"/>
      <c r="BO82" s="397"/>
      <c r="BP82" s="397"/>
      <c r="BQ82" s="397"/>
      <c r="BR82" s="397"/>
      <c r="BS82" s="91"/>
      <c r="BT82" s="162"/>
      <c r="BU82" s="162"/>
      <c r="BV82" s="26">
        <f t="shared" si="40"/>
        <v>30</v>
      </c>
      <c r="BW82" s="70">
        <f t="shared" ca="1" si="41"/>
        <v>3.0005344480853799</v>
      </c>
      <c r="BX82" s="70">
        <f t="shared" ca="1" si="41"/>
        <v>3.2534075949196382</v>
      </c>
      <c r="BY82" s="70">
        <f t="shared" ca="1" si="41"/>
        <v>3.732679283639099</v>
      </c>
      <c r="BZ82" s="70">
        <f t="shared" ca="1" si="41"/>
        <v>3.7232392415917874</v>
      </c>
      <c r="CA82" s="70">
        <f t="shared" ca="1" si="41"/>
        <v>3.0005344480853737</v>
      </c>
      <c r="CB82" s="70">
        <f t="shared" ca="1" si="41"/>
        <v>2.1058744091203221</v>
      </c>
      <c r="CC82" s="70">
        <f t="shared" ca="1" si="41"/>
        <v>1.4002805724174709</v>
      </c>
      <c r="CD82" s="70">
        <f t="shared" ca="1" si="41"/>
        <v>0.91755835028597621</v>
      </c>
      <c r="CE82" s="70">
        <f t="shared" ca="1" si="41"/>
        <v>0.6001389596436415</v>
      </c>
      <c r="CF82" s="70">
        <f t="shared" ca="1" si="41"/>
        <v>0.39513726789499454</v>
      </c>
      <c r="CG82" s="70">
        <f t="shared" ca="1" si="41"/>
        <v>0.26800668470236061</v>
      </c>
      <c r="CH82" s="70">
        <f t="shared" ca="1" si="41"/>
        <v>0.19856857078700471</v>
      </c>
      <c r="CI82" s="70">
        <f t="shared" ca="1" si="41"/>
        <v>0.17645766046207628</v>
      </c>
    </row>
    <row r="83" spans="1:87">
      <c r="A83" s="492"/>
      <c r="B83" s="74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494"/>
      <c r="Q83" s="495"/>
      <c r="R83" s="495"/>
      <c r="S83" s="495"/>
      <c r="T83" s="495"/>
      <c r="U83" s="495"/>
      <c r="V83" s="495"/>
      <c r="W83" s="26">
        <f t="shared" si="38"/>
        <v>37.5</v>
      </c>
      <c r="X83" s="70">
        <f t="shared" ca="1" si="39"/>
        <v>0.92840016464905151</v>
      </c>
      <c r="Y83" s="70">
        <f t="shared" ca="1" si="39"/>
        <v>0.98069485441108839</v>
      </c>
      <c r="Z83" s="70">
        <f t="shared" ca="1" si="39"/>
        <v>1.1078714634514857</v>
      </c>
      <c r="AA83" s="70">
        <f t="shared" ca="1" si="39"/>
        <v>1.2255668083351687</v>
      </c>
      <c r="AB83" s="70">
        <f t="shared" ca="1" si="39"/>
        <v>1.2374389703885806</v>
      </c>
      <c r="AC83" s="70">
        <f t="shared" ca="1" si="39"/>
        <v>1.114495161400499</v>
      </c>
      <c r="AD83" s="70">
        <f t="shared" ca="1" si="39"/>
        <v>0.91022635184560186</v>
      </c>
      <c r="AE83" s="70">
        <f t="shared" ca="1" si="39"/>
        <v>0.69516075892284124</v>
      </c>
      <c r="AF83" s="70">
        <f t="shared" ca="1" si="39"/>
        <v>0.51088777796154483</v>
      </c>
      <c r="AG83" s="70">
        <f t="shared" ca="1" si="39"/>
        <v>0.370947241788949</v>
      </c>
      <c r="AH83" s="70">
        <f t="shared" ca="1" si="39"/>
        <v>0.27528357320388247</v>
      </c>
      <c r="AI83" s="70">
        <f t="shared" ca="1" si="39"/>
        <v>0.22007043564808537</v>
      </c>
      <c r="AJ83" s="70">
        <f t="shared" ca="1" si="39"/>
        <v>0.20204503523830403</v>
      </c>
      <c r="BK83" s="91"/>
      <c r="BL83" s="91"/>
      <c r="BM83" s="91"/>
      <c r="BN83" s="91"/>
      <c r="BO83" s="91"/>
      <c r="BP83" s="91"/>
      <c r="BQ83" s="91"/>
      <c r="BR83" s="91"/>
      <c r="BS83" s="494"/>
      <c r="BT83" s="495"/>
      <c r="BU83" s="495"/>
      <c r="BV83" s="26">
        <f t="shared" si="40"/>
        <v>37.5</v>
      </c>
      <c r="BW83" s="70">
        <f t="shared" ca="1" si="41"/>
        <v>1.6987354669596657</v>
      </c>
      <c r="BX83" s="70">
        <f t="shared" ca="1" si="41"/>
        <v>1.8168481865527397</v>
      </c>
      <c r="BY83" s="70">
        <f t="shared" ca="1" si="41"/>
        <v>2.0857273363402959</v>
      </c>
      <c r="BZ83" s="70">
        <f t="shared" ca="1" si="41"/>
        <v>2.2566395485029607</v>
      </c>
      <c r="CA83" s="70">
        <f t="shared" ca="1" si="41"/>
        <v>2.1058744091203221</v>
      </c>
      <c r="CB83" s="70">
        <f t="shared" ca="1" si="41"/>
        <v>1.6987354669596664</v>
      </c>
      <c r="CC83" s="70">
        <f t="shared" ca="1" si="41"/>
        <v>1.2478952243764334</v>
      </c>
      <c r="CD83" s="70">
        <f t="shared" ca="1" si="41"/>
        <v>0.87463669787235576</v>
      </c>
      <c r="CE83" s="70">
        <f t="shared" ca="1" si="41"/>
        <v>0.60136195249637636</v>
      </c>
      <c r="CF83" s="70">
        <f t="shared" ca="1" si="41"/>
        <v>0.4138422363505348</v>
      </c>
      <c r="CG83" s="70">
        <f t="shared" ca="1" si="41"/>
        <v>0.29351531572638151</v>
      </c>
      <c r="CH83" s="70">
        <f t="shared" ca="1" si="41"/>
        <v>0.22657220091969638</v>
      </c>
      <c r="CI83" s="70">
        <f t="shared" ca="1" si="41"/>
        <v>0.20508271162554584</v>
      </c>
    </row>
    <row r="84" spans="1:87">
      <c r="A84" s="49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26">
        <f t="shared" si="38"/>
        <v>45</v>
      </c>
      <c r="X84" s="70">
        <f t="shared" ca="1" si="39"/>
        <v>0.69948976194091061</v>
      </c>
      <c r="Y84" s="70">
        <f t="shared" ca="1" si="39"/>
        <v>0.73740002183770548</v>
      </c>
      <c r="Z84" s="70">
        <f t="shared" ca="1" si="39"/>
        <v>0.83260269174839074</v>
      </c>
      <c r="AA84" s="70">
        <f t="shared" ca="1" si="39"/>
        <v>0.93195594560650641</v>
      </c>
      <c r="AB84" s="70">
        <f t="shared" ca="1" si="39"/>
        <v>0.96911572737314655</v>
      </c>
      <c r="AC84" s="70">
        <f t="shared" ca="1" si="39"/>
        <v>0.91022635184560186</v>
      </c>
      <c r="AD84" s="70">
        <f t="shared" ca="1" si="39"/>
        <v>0.77669369252947162</v>
      </c>
      <c r="AE84" s="70">
        <f t="shared" ca="1" si="39"/>
        <v>0.61631080114211456</v>
      </c>
      <c r="AF84" s="70">
        <f t="shared" ca="1" si="39"/>
        <v>0.46710691456388936</v>
      </c>
      <c r="AG84" s="70">
        <f t="shared" ca="1" si="39"/>
        <v>0.34757563004758613</v>
      </c>
      <c r="AH84" s="70">
        <f t="shared" ca="1" si="39"/>
        <v>0.26305264444855664</v>
      </c>
      <c r="AI84" s="70">
        <f t="shared" ca="1" si="39"/>
        <v>0.21329336507939578</v>
      </c>
      <c r="AJ84" s="70">
        <f t="shared" ca="1" si="39"/>
        <v>0.19689938557552586</v>
      </c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26">
        <f t="shared" si="40"/>
        <v>45</v>
      </c>
      <c r="BW84" s="70">
        <f t="shared" ca="1" si="41"/>
        <v>1.0002314238201684</v>
      </c>
      <c r="BX84" s="70">
        <f t="shared" ca="1" si="41"/>
        <v>1.0659869945226521</v>
      </c>
      <c r="BY84" s="70">
        <f t="shared" ca="1" si="41"/>
        <v>1.2282117131681829</v>
      </c>
      <c r="BZ84" s="70">
        <f t="shared" ca="1" si="41"/>
        <v>1.3817587954043267</v>
      </c>
      <c r="CA84" s="70">
        <f t="shared" ca="1" si="41"/>
        <v>1.4002805724174709</v>
      </c>
      <c r="CB84" s="70">
        <f t="shared" ca="1" si="41"/>
        <v>1.2478952243764334</v>
      </c>
      <c r="CC84" s="70">
        <f t="shared" ca="1" si="41"/>
        <v>1.0002314238201684</v>
      </c>
      <c r="CD84" s="70">
        <f t="shared" ca="1" si="41"/>
        <v>0.74807700063357818</v>
      </c>
      <c r="CE84" s="70">
        <f t="shared" ca="1" si="41"/>
        <v>0.53860740493738379</v>
      </c>
      <c r="CF84" s="70">
        <f t="shared" ca="1" si="41"/>
        <v>0.38332677075230109</v>
      </c>
      <c r="CG84" s="70">
        <f t="shared" ca="1" si="41"/>
        <v>0.27896425011831544</v>
      </c>
      <c r="CH84" s="70">
        <f t="shared" ca="1" si="41"/>
        <v>0.21936716638197651</v>
      </c>
      <c r="CI84" s="70">
        <f t="shared" ca="1" si="41"/>
        <v>0.20000926809069655</v>
      </c>
    </row>
    <row r="85" spans="1:87">
      <c r="A85" s="492"/>
      <c r="B85" s="497"/>
      <c r="C85" s="497"/>
      <c r="D85" s="497"/>
      <c r="E85" s="497"/>
      <c r="F85" s="497"/>
      <c r="G85" s="497"/>
      <c r="H85" s="497"/>
      <c r="I85" s="497"/>
      <c r="J85" s="497"/>
      <c r="K85" s="497"/>
      <c r="L85" s="497"/>
      <c r="M85" s="497"/>
      <c r="N85" s="497"/>
      <c r="O85" s="162"/>
      <c r="P85" s="162"/>
      <c r="Q85" s="162"/>
      <c r="R85" s="162"/>
      <c r="S85" s="162"/>
      <c r="T85" s="162"/>
      <c r="U85" s="162"/>
      <c r="V85" s="162"/>
      <c r="W85" s="26">
        <f t="shared" si="38"/>
        <v>52.5</v>
      </c>
      <c r="X85" s="70">
        <f t="shared" ca="1" si="39"/>
        <v>0.48101391267278149</v>
      </c>
      <c r="Y85" s="70">
        <f t="shared" ca="1" si="39"/>
        <v>0.50920856039773754</v>
      </c>
      <c r="Z85" s="70">
        <f t="shared" ca="1" si="39"/>
        <v>0.58191589773923402</v>
      </c>
      <c r="AA85" s="70">
        <f t="shared" ca="1" si="39"/>
        <v>0.66488144367334057</v>
      </c>
      <c r="AB85" s="70">
        <f t="shared" ca="1" si="39"/>
        <v>0.71274210208553257</v>
      </c>
      <c r="AC85" s="70">
        <f t="shared" ca="1" si="39"/>
        <v>0.69516075892284124</v>
      </c>
      <c r="AD85" s="70">
        <f t="shared" ca="1" si="39"/>
        <v>0.61631080114211456</v>
      </c>
      <c r="AE85" s="70">
        <f t="shared" ca="1" si="39"/>
        <v>0.50512616942486699</v>
      </c>
      <c r="AF85" s="70">
        <f t="shared" ca="1" si="39"/>
        <v>0.39182621843881982</v>
      </c>
      <c r="AG85" s="70">
        <f t="shared" ca="1" si="39"/>
        <v>0.29553938776684063</v>
      </c>
      <c r="AH85" s="70">
        <f t="shared" ca="1" si="39"/>
        <v>0.22481552506513552</v>
      </c>
      <c r="AI85" s="70">
        <f t="shared" ca="1" si="39"/>
        <v>0.18222563653954979</v>
      </c>
      <c r="AJ85" s="70">
        <f t="shared" ca="1" si="39"/>
        <v>0.16804454398536975</v>
      </c>
      <c r="BK85" s="497"/>
      <c r="BL85" s="497"/>
      <c r="BM85" s="497"/>
      <c r="BN85" s="497"/>
      <c r="BO85" s="497"/>
      <c r="BP85" s="497"/>
      <c r="BQ85" s="497"/>
      <c r="BR85" s="162"/>
      <c r="BS85" s="162"/>
      <c r="BT85" s="162"/>
      <c r="BU85" s="162"/>
      <c r="BV85" s="26">
        <f t="shared" si="40"/>
        <v>52.5</v>
      </c>
      <c r="BW85" s="70">
        <f t="shared" ca="1" si="41"/>
        <v>0.58895528555119336</v>
      </c>
      <c r="BX85" s="70">
        <f t="shared" ca="1" si="41"/>
        <v>0.63076910665473751</v>
      </c>
      <c r="BY85" s="70">
        <f t="shared" ca="1" si="41"/>
        <v>0.73836997848189068</v>
      </c>
      <c r="BZ85" s="70">
        <f t="shared" ca="1" si="41"/>
        <v>0.85806656758320521</v>
      </c>
      <c r="CA85" s="70">
        <f t="shared" ca="1" si="41"/>
        <v>0.91755835028597621</v>
      </c>
      <c r="CB85" s="70">
        <f t="shared" ca="1" si="41"/>
        <v>0.87463669787235576</v>
      </c>
      <c r="CC85" s="70">
        <f t="shared" ca="1" si="41"/>
        <v>0.74807700063357818</v>
      </c>
      <c r="CD85" s="70">
        <f t="shared" ca="1" si="41"/>
        <v>0.58895528555119336</v>
      </c>
      <c r="CE85" s="70">
        <f t="shared" ca="1" si="41"/>
        <v>0.4390347592420647</v>
      </c>
      <c r="CF85" s="70">
        <f t="shared" ca="1" si="41"/>
        <v>0.31863595032731334</v>
      </c>
      <c r="CG85" s="70">
        <f t="shared" ca="1" si="41"/>
        <v>0.23356691226799259</v>
      </c>
      <c r="CH85" s="70">
        <f t="shared" ca="1" si="41"/>
        <v>0.18355359945896771</v>
      </c>
      <c r="CI85" s="70">
        <f t="shared" ca="1" si="41"/>
        <v>0.16709000690206913</v>
      </c>
    </row>
    <row r="86" spans="1:87">
      <c r="A86" s="49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26">
        <f t="shared" si="38"/>
        <v>60</v>
      </c>
      <c r="X86" s="70">
        <f t="shared" ca="1" si="39"/>
        <v>0.30712057182872948</v>
      </c>
      <c r="Y86" s="70">
        <f t="shared" ca="1" si="39"/>
        <v>0.32905110864689857</v>
      </c>
      <c r="Z86" s="70">
        <f t="shared" ca="1" si="39"/>
        <v>0.38670323271093604</v>
      </c>
      <c r="AA86" s="70">
        <f t="shared" ca="1" si="39"/>
        <v>0.45655054172893278</v>
      </c>
      <c r="AB86" s="70">
        <f t="shared" ca="1" si="39"/>
        <v>0.50630733854964782</v>
      </c>
      <c r="AC86" s="70">
        <f t="shared" ca="1" si="39"/>
        <v>0.51088777796154483</v>
      </c>
      <c r="AD86" s="70">
        <f t="shared" ca="1" si="39"/>
        <v>0.46710691456388936</v>
      </c>
      <c r="AE86" s="70">
        <f t="shared" ca="1" si="39"/>
        <v>0.39182621843881982</v>
      </c>
      <c r="AF86" s="70">
        <f t="shared" ca="1" si="39"/>
        <v>0.30764403051880584</v>
      </c>
      <c r="AG86" s="70">
        <f t="shared" ca="1" si="39"/>
        <v>0.23185155798294899</v>
      </c>
      <c r="AH86" s="70">
        <f t="shared" ca="1" si="39"/>
        <v>0.17407589986673749</v>
      </c>
      <c r="AI86" s="70">
        <f t="shared" ca="1" si="39"/>
        <v>0.13849856663851523</v>
      </c>
      <c r="AJ86" s="70">
        <f t="shared" ca="1" si="39"/>
        <v>0.1265275908393152</v>
      </c>
      <c r="BK86" s="162"/>
      <c r="BL86" s="162"/>
      <c r="BM86" s="162"/>
      <c r="BN86" s="162"/>
      <c r="BO86" s="162"/>
      <c r="BP86" s="162"/>
      <c r="BQ86" s="162"/>
      <c r="BR86" s="162"/>
      <c r="BS86" s="162"/>
      <c r="BT86" s="162"/>
      <c r="BU86" s="162"/>
      <c r="BV86" s="26">
        <f t="shared" si="40"/>
        <v>60</v>
      </c>
      <c r="BW86" s="70">
        <f t="shared" ca="1" si="41"/>
        <v>0.33345210221882271</v>
      </c>
      <c r="BX86" s="70">
        <f t="shared" ca="1" si="41"/>
        <v>0.36303793917344163</v>
      </c>
      <c r="BY86" s="70">
        <f t="shared" ca="1" si="41"/>
        <v>0.44105010719061749</v>
      </c>
      <c r="BZ86" s="70">
        <f t="shared" ca="1" si="41"/>
        <v>0.53528142692091529</v>
      </c>
      <c r="CA86" s="70">
        <f t="shared" ca="1" si="41"/>
        <v>0.6001389596436415</v>
      </c>
      <c r="CB86" s="70">
        <f t="shared" ca="1" si="41"/>
        <v>0.60136195249637636</v>
      </c>
      <c r="CC86" s="70">
        <f t="shared" ca="1" si="41"/>
        <v>0.53860740493738379</v>
      </c>
      <c r="CD86" s="70">
        <f t="shared" ca="1" si="41"/>
        <v>0.4390347592420647</v>
      </c>
      <c r="CE86" s="70">
        <f t="shared" ca="1" si="41"/>
        <v>0.33345210221882277</v>
      </c>
      <c r="CF86" s="70">
        <f t="shared" ca="1" si="41"/>
        <v>0.24214832126862129</v>
      </c>
      <c r="CG86" s="70">
        <f t="shared" ca="1" si="41"/>
        <v>0.17453323356060871</v>
      </c>
      <c r="CH86" s="70">
        <f t="shared" ca="1" si="41"/>
        <v>0.13365945073970306</v>
      </c>
      <c r="CI86" s="70">
        <f t="shared" ca="1" si="41"/>
        <v>0.12002908132347873</v>
      </c>
    </row>
    <row r="87" spans="1:87">
      <c r="A87" s="49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26">
        <f t="shared" si="38"/>
        <v>67.5</v>
      </c>
      <c r="X87" s="70">
        <f t="shared" ca="1" si="39"/>
        <v>0.18108787544130972</v>
      </c>
      <c r="Y87" s="70">
        <f t="shared" ca="1" si="39"/>
        <v>0.19907989045828739</v>
      </c>
      <c r="Z87" s="70">
        <f t="shared" ca="1" si="39"/>
        <v>0.24700145179593411</v>
      </c>
      <c r="AA87" s="70">
        <f t="shared" ca="1" si="39"/>
        <v>0.30734577878031377</v>
      </c>
      <c r="AB87" s="70">
        <f t="shared" ca="1" si="39"/>
        <v>0.35558507837708409</v>
      </c>
      <c r="AC87" s="70">
        <f t="shared" ca="1" si="39"/>
        <v>0.370947241788949</v>
      </c>
      <c r="AD87" s="70">
        <f t="shared" ca="1" si="39"/>
        <v>0.34757563004758613</v>
      </c>
      <c r="AE87" s="70">
        <f t="shared" ca="1" si="39"/>
        <v>0.29553938776684063</v>
      </c>
      <c r="AF87" s="70">
        <f t="shared" ca="1" si="39"/>
        <v>0.23185155798294899</v>
      </c>
      <c r="AG87" s="70">
        <f t="shared" ca="1" si="39"/>
        <v>0.17146132545966117</v>
      </c>
      <c r="AH87" s="70">
        <f t="shared" ca="1" si="39"/>
        <v>0.12389889869507351</v>
      </c>
      <c r="AI87" s="70">
        <f t="shared" ca="1" si="39"/>
        <v>9.4031736830105725E-2</v>
      </c>
      <c r="AJ87" s="70">
        <f t="shared" ca="1" si="39"/>
        <v>8.3889059424169118E-2</v>
      </c>
      <c r="BK87" s="162"/>
      <c r="BL87" s="162"/>
      <c r="BM87" s="162"/>
      <c r="BN87" s="162"/>
      <c r="BO87" s="162"/>
      <c r="BP87" s="162"/>
      <c r="BQ87" s="162"/>
      <c r="BR87" s="162"/>
      <c r="BS87" s="162"/>
      <c r="BT87" s="162"/>
      <c r="BU87" s="162"/>
      <c r="BV87" s="26">
        <f t="shared" si="40"/>
        <v>67.5</v>
      </c>
      <c r="BW87" s="70">
        <f t="shared" ca="1" si="41"/>
        <v>0.17165710812421806</v>
      </c>
      <c r="BX87" s="70">
        <f t="shared" ca="1" si="41"/>
        <v>0.19456600611251287</v>
      </c>
      <c r="BY87" s="70">
        <f t="shared" ca="1" si="41"/>
        <v>0.25586870292000863</v>
      </c>
      <c r="BZ87" s="70">
        <f t="shared" ca="1" si="41"/>
        <v>0.33342113050211114</v>
      </c>
      <c r="CA87" s="70">
        <f t="shared" ca="1" si="41"/>
        <v>0.39513726789499454</v>
      </c>
      <c r="CB87" s="70">
        <f t="shared" ca="1" si="41"/>
        <v>0.4138422363505348</v>
      </c>
      <c r="CC87" s="70">
        <f t="shared" ca="1" si="41"/>
        <v>0.38332677075230109</v>
      </c>
      <c r="CD87" s="70">
        <f t="shared" ca="1" si="41"/>
        <v>0.31863595032731334</v>
      </c>
      <c r="CE87" s="70">
        <f t="shared" ca="1" si="41"/>
        <v>0.24214832126862129</v>
      </c>
      <c r="CF87" s="70">
        <f t="shared" ca="1" si="41"/>
        <v>0.17165710812421803</v>
      </c>
      <c r="CG87" s="70">
        <f t="shared" ca="1" si="41"/>
        <v>0.11732347201396665</v>
      </c>
      <c r="CH87" s="70">
        <f t="shared" ca="1" si="41"/>
        <v>8.3686909191017067E-2</v>
      </c>
      <c r="CI87" s="70">
        <f t="shared" ca="1" si="41"/>
        <v>7.2344297296631152E-2</v>
      </c>
    </row>
    <row r="88" spans="1:87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26">
        <f t="shared" si="38"/>
        <v>75</v>
      </c>
      <c r="X88" s="70">
        <f t="shared" ca="1" si="39"/>
        <v>9.7255576033506971E-2</v>
      </c>
      <c r="Y88" s="70">
        <f t="shared" ca="1" si="39"/>
        <v>0.11286977663041051</v>
      </c>
      <c r="Z88" s="70">
        <f t="shared" ca="1" si="39"/>
        <v>0.15480677973138013</v>
      </c>
      <c r="AA88" s="70">
        <f t="shared" ca="1" si="39"/>
        <v>0.20888540465899691</v>
      </c>
      <c r="AB88" s="70">
        <f t="shared" ca="1" si="39"/>
        <v>0.25500446327720711</v>
      </c>
      <c r="AC88" s="70">
        <f t="shared" ca="1" si="39"/>
        <v>0.27528357320388247</v>
      </c>
      <c r="AD88" s="70">
        <f t="shared" ca="1" si="39"/>
        <v>0.26305264444855664</v>
      </c>
      <c r="AE88" s="70">
        <f t="shared" ca="1" si="39"/>
        <v>0.22481552506513552</v>
      </c>
      <c r="AF88" s="70">
        <f t="shared" ca="1" si="39"/>
        <v>0.17407589986673749</v>
      </c>
      <c r="AG88" s="70">
        <f t="shared" ca="1" si="39"/>
        <v>0.12389889869507351</v>
      </c>
      <c r="AH88" s="70">
        <f t="shared" ca="1" si="39"/>
        <v>8.335459961342058E-2</v>
      </c>
      <c r="AI88" s="70">
        <f t="shared" ca="1" si="39"/>
        <v>5.750422012504617E-2</v>
      </c>
      <c r="AJ88" s="70">
        <f t="shared" ca="1" si="39"/>
        <v>4.8662654464357809E-2</v>
      </c>
      <c r="BK88" s="162"/>
      <c r="BL88" s="162"/>
      <c r="BM88" s="162"/>
      <c r="BN88" s="162"/>
      <c r="BO88" s="162"/>
      <c r="BP88" s="162"/>
      <c r="BQ88" s="162"/>
      <c r="BR88" s="162"/>
      <c r="BS88" s="162"/>
      <c r="BT88" s="162"/>
      <c r="BU88" s="162"/>
      <c r="BV88" s="26">
        <f t="shared" si="40"/>
        <v>75</v>
      </c>
      <c r="BW88" s="70">
        <f t="shared" ca="1" si="41"/>
        <v>7.1852160369201071E-2</v>
      </c>
      <c r="BX88" s="70">
        <f t="shared" ca="1" si="41"/>
        <v>9.1058909424111448E-2</v>
      </c>
      <c r="BY88" s="70">
        <f t="shared" ca="1" si="41"/>
        <v>0.14291022430286951</v>
      </c>
      <c r="BZ88" s="70">
        <f t="shared" ca="1" si="41"/>
        <v>0.21026460056301516</v>
      </c>
      <c r="CA88" s="70">
        <f t="shared" ca="1" si="41"/>
        <v>0.26800668470236061</v>
      </c>
      <c r="CB88" s="70">
        <f t="shared" ca="1" si="41"/>
        <v>0.29351531572638151</v>
      </c>
      <c r="CC88" s="70">
        <f t="shared" ca="1" si="41"/>
        <v>0.27896425011831544</v>
      </c>
      <c r="CD88" s="70">
        <f t="shared" ca="1" si="41"/>
        <v>0.23356691226799259</v>
      </c>
      <c r="CE88" s="70">
        <f t="shared" ca="1" si="41"/>
        <v>0.17453323356060871</v>
      </c>
      <c r="CF88" s="70">
        <f t="shared" ca="1" si="41"/>
        <v>0.11732347201396665</v>
      </c>
      <c r="CG88" s="70">
        <f t="shared" ca="1" si="41"/>
        <v>7.1852160369201085E-2</v>
      </c>
      <c r="CH88" s="70">
        <f t="shared" ca="1" si="41"/>
        <v>4.3186190307069196E-2</v>
      </c>
      <c r="CI88" s="70">
        <f t="shared" ca="1" si="41"/>
        <v>3.3437236916653748E-2</v>
      </c>
    </row>
    <row r="89" spans="1:87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26">
        <f t="shared" si="38"/>
        <v>82.5</v>
      </c>
      <c r="X89" s="70">
        <f t="shared" ca="1" si="39"/>
        <v>4.9580197110005685E-2</v>
      </c>
      <c r="Y89" s="70">
        <f t="shared" ca="1" si="39"/>
        <v>6.3922461455791793E-2</v>
      </c>
      <c r="Z89" s="70">
        <f t="shared" ca="1" si="39"/>
        <v>0.10262198212349179</v>
      </c>
      <c r="AA89" s="70">
        <f t="shared" ca="1" si="39"/>
        <v>0.15317337073576565</v>
      </c>
      <c r="AB89" s="70">
        <f t="shared" ca="1" si="39"/>
        <v>0.19774581804875502</v>
      </c>
      <c r="AC89" s="70">
        <f t="shared" ca="1" si="39"/>
        <v>0.22007043564808537</v>
      </c>
      <c r="AD89" s="70">
        <f t="shared" ca="1" si="39"/>
        <v>0.21329336507939578</v>
      </c>
      <c r="AE89" s="70">
        <f t="shared" ca="1" si="39"/>
        <v>0.18222563653954979</v>
      </c>
      <c r="AF89" s="70">
        <f t="shared" ca="1" si="39"/>
        <v>0.13849856663851523</v>
      </c>
      <c r="AG89" s="70">
        <f t="shared" ca="1" si="39"/>
        <v>9.4031736830105725E-2</v>
      </c>
      <c r="AH89" s="70">
        <f t="shared" ca="1" si="39"/>
        <v>5.750422012504617E-2</v>
      </c>
      <c r="AI89" s="70">
        <f t="shared" ca="1" si="39"/>
        <v>3.3988500609704431E-2</v>
      </c>
      <c r="AJ89" s="70">
        <f t="shared" ca="1" si="39"/>
        <v>2.5908968922556726E-2</v>
      </c>
      <c r="BK89" s="162"/>
      <c r="BL89" s="162"/>
      <c r="BM89" s="162"/>
      <c r="BN89" s="162"/>
      <c r="BO89" s="162"/>
      <c r="BP89" s="162"/>
      <c r="BQ89" s="162"/>
      <c r="BR89" s="162"/>
      <c r="BS89" s="162"/>
      <c r="BT89" s="162"/>
      <c r="BU89" s="162"/>
      <c r="BV89" s="26">
        <f t="shared" si="40"/>
        <v>82.5</v>
      </c>
      <c r="BW89" s="70">
        <f t="shared" ca="1" si="41"/>
        <v>1.7360801504324213E-2</v>
      </c>
      <c r="BX89" s="70">
        <f t="shared" ca="1" si="41"/>
        <v>3.4681239182577379E-2</v>
      </c>
      <c r="BY89" s="70">
        <f t="shared" ca="1" si="41"/>
        <v>8.1661930828072479E-2</v>
      </c>
      <c r="BZ89" s="70">
        <f t="shared" ca="1" si="41"/>
        <v>0.14353837104032752</v>
      </c>
      <c r="CA89" s="70">
        <f t="shared" ca="1" si="41"/>
        <v>0.19856857078700471</v>
      </c>
      <c r="CB89" s="70">
        <f t="shared" ca="1" si="41"/>
        <v>0.22657220091969638</v>
      </c>
      <c r="CC89" s="70">
        <f t="shared" ca="1" si="41"/>
        <v>0.21936716638197651</v>
      </c>
      <c r="CD89" s="70">
        <f t="shared" ca="1" si="41"/>
        <v>0.18355359945896771</v>
      </c>
      <c r="CE89" s="70">
        <f t="shared" ca="1" si="41"/>
        <v>0.13365945073970306</v>
      </c>
      <c r="CF89" s="70">
        <f t="shared" ca="1" si="41"/>
        <v>8.3686909191017067E-2</v>
      </c>
      <c r="CG89" s="70">
        <f t="shared" ca="1" si="41"/>
        <v>4.3186190307069196E-2</v>
      </c>
      <c r="CH89" s="70">
        <f t="shared" ca="1" si="41"/>
        <v>1.7360801504324213E-2</v>
      </c>
      <c r="CI89" s="70">
        <f t="shared" ca="1" si="41"/>
        <v>8.5310168936452505E-3</v>
      </c>
    </row>
    <row r="90" spans="1:87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26">
        <f t="shared" si="38"/>
        <v>90</v>
      </c>
      <c r="X90" s="70">
        <f t="shared" ca="1" si="39"/>
        <v>3.4115150567931157E-2</v>
      </c>
      <c r="Y90" s="70">
        <f t="shared" ca="1" si="39"/>
        <v>4.8056935102763904E-2</v>
      </c>
      <c r="Z90" s="70">
        <f t="shared" ca="1" si="39"/>
        <v>8.5731688936000944E-2</v>
      </c>
      <c r="AA90" s="70">
        <f t="shared" ca="1" si="39"/>
        <v>0.13514613511815188</v>
      </c>
      <c r="AB90" s="70">
        <f t="shared" ca="1" si="39"/>
        <v>0.17916872278195986</v>
      </c>
      <c r="AC90" s="70">
        <f t="shared" ca="1" si="39"/>
        <v>0.20204503523830403</v>
      </c>
      <c r="AD90" s="70">
        <f t="shared" ca="1" si="39"/>
        <v>0.19689938557552586</v>
      </c>
      <c r="AE90" s="70">
        <f t="shared" ca="1" si="39"/>
        <v>0.16804454398536975</v>
      </c>
      <c r="AF90" s="70">
        <f t="shared" ca="1" si="39"/>
        <v>0.1265275908393152</v>
      </c>
      <c r="AG90" s="70">
        <f t="shared" ca="1" si="39"/>
        <v>8.3889059424169118E-2</v>
      </c>
      <c r="AH90" s="70">
        <f t="shared" ca="1" si="39"/>
        <v>4.8662654464357809E-2</v>
      </c>
      <c r="AI90" s="70">
        <f t="shared" ca="1" si="39"/>
        <v>2.5908968922556726E-2</v>
      </c>
      <c r="AJ90" s="70">
        <f t="shared" ca="1" si="39"/>
        <v>1.8079108345567797E-2</v>
      </c>
      <c r="BK90" s="162"/>
      <c r="BL90" s="162"/>
      <c r="BM90" s="162"/>
      <c r="BN90" s="162"/>
      <c r="BO90" s="162"/>
      <c r="BP90" s="162"/>
      <c r="BQ90" s="162"/>
      <c r="BR90" s="162"/>
      <c r="BS90" s="162"/>
      <c r="BT90" s="162"/>
      <c r="BU90" s="162"/>
      <c r="BV90" s="26">
        <f t="shared" si="40"/>
        <v>90</v>
      </c>
      <c r="BW90" s="70">
        <f t="shared" ca="1" si="41"/>
        <v>1.338614827928711E-8</v>
      </c>
      <c r="BX90" s="70">
        <f t="shared" ca="1" si="41"/>
        <v>1.6739570612319746E-2</v>
      </c>
      <c r="BY90" s="70">
        <f t="shared" ca="1" si="41"/>
        <v>6.2212579379155621E-2</v>
      </c>
      <c r="BZ90" s="70">
        <f t="shared" ca="1" si="41"/>
        <v>0.12236203647998632</v>
      </c>
      <c r="CA90" s="70">
        <f t="shared" ca="1" si="41"/>
        <v>0.17645766046207628</v>
      </c>
      <c r="CB90" s="70">
        <f t="shared" ca="1" si="41"/>
        <v>0.20508271162554584</v>
      </c>
      <c r="CC90" s="70">
        <f t="shared" ca="1" si="41"/>
        <v>0.20000926809069655</v>
      </c>
      <c r="CD90" s="70">
        <f t="shared" ca="1" si="41"/>
        <v>0.16709000690206913</v>
      </c>
      <c r="CE90" s="70">
        <f t="shared" ca="1" si="41"/>
        <v>0.12002908132347873</v>
      </c>
      <c r="CF90" s="70">
        <f t="shared" ca="1" si="41"/>
        <v>7.2344297296631152E-2</v>
      </c>
      <c r="CG90" s="70">
        <f t="shared" ca="1" si="41"/>
        <v>3.3437236916653748E-2</v>
      </c>
      <c r="CH90" s="70">
        <f t="shared" ca="1" si="41"/>
        <v>8.5310168936452505E-3</v>
      </c>
      <c r="CI90" s="70">
        <f t="shared" ca="1" si="41"/>
        <v>1.3386148257359998E-8</v>
      </c>
    </row>
    <row r="91" spans="1:87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BK91" s="162"/>
      <c r="BL91" s="162"/>
      <c r="BM91" s="162"/>
      <c r="BN91" s="162"/>
      <c r="BO91" s="162"/>
      <c r="BP91" s="162"/>
      <c r="BQ91" s="162"/>
      <c r="BR91" s="162"/>
      <c r="BS91" s="162"/>
      <c r="BT91" s="162"/>
      <c r="BU91" s="162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</row>
    <row r="92" spans="1:87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24" t="s">
        <v>94</v>
      </c>
      <c r="X92" s="26">
        <f t="shared" ref="X92:AJ92" si="42">X77</f>
        <v>0</v>
      </c>
      <c r="Y92" s="26">
        <f t="shared" si="42"/>
        <v>7.5</v>
      </c>
      <c r="Z92" s="26">
        <f t="shared" si="42"/>
        <v>15</v>
      </c>
      <c r="AA92" s="26">
        <f t="shared" si="42"/>
        <v>22.5</v>
      </c>
      <c r="AB92" s="26">
        <f t="shared" si="42"/>
        <v>30</v>
      </c>
      <c r="AC92" s="26">
        <f t="shared" si="42"/>
        <v>37.5</v>
      </c>
      <c r="AD92" s="26">
        <f t="shared" si="42"/>
        <v>45</v>
      </c>
      <c r="AE92" s="26">
        <f t="shared" si="42"/>
        <v>52.5</v>
      </c>
      <c r="AF92" s="26">
        <f t="shared" si="42"/>
        <v>60</v>
      </c>
      <c r="AG92" s="26">
        <f t="shared" si="42"/>
        <v>67.5</v>
      </c>
      <c r="AH92" s="26">
        <f t="shared" si="42"/>
        <v>75</v>
      </c>
      <c r="AI92" s="26">
        <f t="shared" si="42"/>
        <v>82.5</v>
      </c>
      <c r="AJ92" s="26">
        <f t="shared" si="42"/>
        <v>90</v>
      </c>
      <c r="BK92" s="162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24" t="s">
        <v>94</v>
      </c>
      <c r="BW92" s="26">
        <f t="shared" ref="BW92:CI92" si="43">BW77</f>
        <v>0</v>
      </c>
      <c r="BX92" s="26">
        <f t="shared" si="43"/>
        <v>7.5</v>
      </c>
      <c r="BY92" s="26">
        <f t="shared" si="43"/>
        <v>15</v>
      </c>
      <c r="BZ92" s="26">
        <f t="shared" si="43"/>
        <v>22.5</v>
      </c>
      <c r="CA92" s="26">
        <f t="shared" si="43"/>
        <v>30</v>
      </c>
      <c r="CB92" s="26">
        <f t="shared" si="43"/>
        <v>37.5</v>
      </c>
      <c r="CC92" s="26">
        <f t="shared" si="43"/>
        <v>45</v>
      </c>
      <c r="CD92" s="26">
        <f t="shared" si="43"/>
        <v>52.5</v>
      </c>
      <c r="CE92" s="26">
        <f t="shared" si="43"/>
        <v>60</v>
      </c>
      <c r="CF92" s="26">
        <f t="shared" si="43"/>
        <v>67.5</v>
      </c>
      <c r="CG92" s="26">
        <f t="shared" si="43"/>
        <v>75</v>
      </c>
      <c r="CH92" s="26">
        <f t="shared" si="43"/>
        <v>82.5</v>
      </c>
      <c r="CI92" s="26">
        <f t="shared" si="43"/>
        <v>90</v>
      </c>
    </row>
    <row r="93" spans="1:87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26">
        <f t="shared" ref="W93:W105" si="44">W78</f>
        <v>0</v>
      </c>
      <c r="X93" s="31">
        <f t="shared" ref="X93:AJ93" ca="1" si="45">(X3/X33)^0.5</f>
        <v>4.0863324886194912</v>
      </c>
      <c r="Y93" s="31">
        <f t="shared" ca="1" si="45"/>
        <v>4.034853298647703</v>
      </c>
      <c r="Z93" s="31">
        <f t="shared" ca="1" si="45"/>
        <v>3.8434413542844204</v>
      </c>
      <c r="AA93" s="31">
        <f t="shared" ca="1" si="45"/>
        <v>3.4553416120248008</v>
      </c>
      <c r="AB93" s="31">
        <f t="shared" ca="1" si="45"/>
        <v>2.9110211826376089</v>
      </c>
      <c r="AC93" s="31">
        <f t="shared" ca="1" si="45"/>
        <v>2.350704102488455</v>
      </c>
      <c r="AD93" s="31">
        <f t="shared" ca="1" si="45"/>
        <v>1.8848924097174189</v>
      </c>
      <c r="AE93" s="31">
        <f t="shared" ca="1" si="45"/>
        <v>1.5429298553805313</v>
      </c>
      <c r="AF93" s="31">
        <f t="shared" ca="1" si="45"/>
        <v>1.3091376461805662</v>
      </c>
      <c r="AG93" s="31">
        <f t="shared" ca="1" si="45"/>
        <v>1.1573701358057131</v>
      </c>
      <c r="AH93" s="31">
        <f t="shared" ca="1" si="45"/>
        <v>1.0648375200234654</v>
      </c>
      <c r="AI93" s="31">
        <f t="shared" ca="1" si="45"/>
        <v>1.0154710251610011</v>
      </c>
      <c r="AJ93" s="31">
        <f t="shared" ca="1" si="45"/>
        <v>1.000000011873428</v>
      </c>
      <c r="BK93" s="162"/>
      <c r="BL93" s="162"/>
      <c r="BM93" s="162"/>
      <c r="BN93" s="162"/>
      <c r="BO93" s="162"/>
      <c r="BP93" s="162"/>
      <c r="BQ93" s="162"/>
      <c r="BR93" s="162"/>
      <c r="BS93" s="162"/>
      <c r="BT93" s="162"/>
      <c r="BU93" s="162"/>
      <c r="BV93" s="26">
        <f t="shared" ref="BV93:BV105" si="46">BV78</f>
        <v>0</v>
      </c>
      <c r="BW93" s="31" t="e">
        <f t="shared" ref="BW93:CI105" ca="1" si="47">(BW3/BW33)^0.5</f>
        <v>#NUM!</v>
      </c>
      <c r="BX93" s="31">
        <f t="shared" ca="1" si="47"/>
        <v>82.316034464172375</v>
      </c>
      <c r="BY93" s="31">
        <f t="shared" ca="1" si="47"/>
        <v>20.41984631027503</v>
      </c>
      <c r="BZ93" s="31">
        <f t="shared" ca="1" si="47"/>
        <v>8.9789824002900893</v>
      </c>
      <c r="CA93" s="31">
        <f t="shared" ca="1" si="47"/>
        <v>5.0007482284618963</v>
      </c>
      <c r="CB93" s="31">
        <f t="shared" ca="1" si="47"/>
        <v>3.1888674019677703</v>
      </c>
      <c r="CC93" s="31">
        <f t="shared" ca="1" si="47"/>
        <v>2.2363784675307041</v>
      </c>
      <c r="CD93" s="31">
        <f t="shared" ca="1" si="47"/>
        <v>1.6945935288026335</v>
      </c>
      <c r="CE93" s="31">
        <f t="shared" ca="1" si="47"/>
        <v>1.3745125730185044</v>
      </c>
      <c r="CF93" s="31">
        <f t="shared" ca="1" si="47"/>
        <v>1.1841649132564158</v>
      </c>
      <c r="CG93" s="31">
        <f t="shared" ca="1" si="47"/>
        <v>1.0742577840713303</v>
      </c>
      <c r="CH93" s="31">
        <f t="shared" ca="1" si="47"/>
        <v>1.0175089178313836</v>
      </c>
      <c r="CI93" s="31">
        <f t="shared" ca="1" si="47"/>
        <v>1.0000000133861484</v>
      </c>
    </row>
    <row r="94" spans="1:87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26">
        <f t="shared" si="44"/>
        <v>7.5</v>
      </c>
      <c r="X94" s="31">
        <f t="shared" ref="X94:AJ99" ca="1" si="48">(Y4/X34)^0.5</f>
        <v>4.0031243855434955</v>
      </c>
      <c r="Y94" s="31">
        <f t="shared" ca="1" si="48"/>
        <v>3.8927901782460763</v>
      </c>
      <c r="Z94" s="31">
        <f t="shared" ca="1" si="48"/>
        <v>3.6585248114501043</v>
      </c>
      <c r="AA94" s="31">
        <f t="shared" ca="1" si="48"/>
        <v>3.2562100112504093</v>
      </c>
      <c r="AB94" s="31">
        <f t="shared" ca="1" si="48"/>
        <v>2.7291625170972078</v>
      </c>
      <c r="AC94" s="31">
        <f t="shared" ca="1" si="48"/>
        <v>2.2054295434445126</v>
      </c>
      <c r="AD94" s="31">
        <f t="shared" ca="1" si="48"/>
        <v>1.7801237016181142</v>
      </c>
      <c r="AE94" s="31">
        <f t="shared" ca="1" si="48"/>
        <v>1.473133852957158</v>
      </c>
      <c r="AF94" s="31">
        <f t="shared" ca="1" si="48"/>
        <v>1.2650591481406495</v>
      </c>
      <c r="AG94" s="31">
        <f t="shared" ca="1" si="48"/>
        <v>1.1295079787885265</v>
      </c>
      <c r="AH94" s="31">
        <f t="shared" ca="1" si="48"/>
        <v>1.0454227780208682</v>
      </c>
      <c r="AI94" s="31">
        <f t="shared" ca="1" si="48"/>
        <v>0.99945276558718599</v>
      </c>
      <c r="AJ94" s="31">
        <f t="shared" ca="1" si="48"/>
        <v>0.67182699235702781</v>
      </c>
      <c r="BK94" s="162"/>
      <c r="BL94" s="162"/>
      <c r="BM94" s="162"/>
      <c r="BN94" s="162"/>
      <c r="BO94" s="162"/>
      <c r="BP94" s="162"/>
      <c r="BQ94" s="162"/>
      <c r="BR94" s="162"/>
      <c r="BS94" s="162"/>
      <c r="BT94" s="162"/>
      <c r="BU94" s="162"/>
      <c r="BV94" s="26">
        <f t="shared" si="46"/>
        <v>7.5</v>
      </c>
      <c r="BW94" s="31">
        <f t="shared" ref="BW94:CH99" ca="1" si="49">(BX4/BW34)^0.5</f>
        <v>81.605890551596929</v>
      </c>
      <c r="BX94" s="31">
        <f t="shared" ca="1" si="49"/>
        <v>56.257250364136695</v>
      </c>
      <c r="BY94" s="31">
        <f t="shared" ca="1" si="49"/>
        <v>18.837354122912405</v>
      </c>
      <c r="BZ94" s="31">
        <f t="shared" ca="1" si="49"/>
        <v>8.3875168474384711</v>
      </c>
      <c r="CA94" s="31">
        <f t="shared" ca="1" si="49"/>
        <v>4.6587558280964991</v>
      </c>
      <c r="CB94" s="31">
        <f t="shared" ca="1" si="49"/>
        <v>2.9731611975670913</v>
      </c>
      <c r="CC94" s="31">
        <f t="shared" ca="1" si="49"/>
        <v>2.1000780577312734</v>
      </c>
      <c r="CD94" s="31">
        <f t="shared" ca="1" si="49"/>
        <v>1.6110480650429406</v>
      </c>
      <c r="CE94" s="31">
        <f t="shared" ca="1" si="49"/>
        <v>1.3248745758071745</v>
      </c>
      <c r="CF94" s="31">
        <f t="shared" ca="1" si="49"/>
        <v>1.1541436425588345</v>
      </c>
      <c r="CG94" s="31">
        <f t="shared" ca="1" si="49"/>
        <v>1.0535767466811135</v>
      </c>
      <c r="CH94" s="31">
        <f t="shared" ca="1" si="49"/>
        <v>0.99988033496019402</v>
      </c>
      <c r="CI94" s="31">
        <f t="shared" ca="1" si="47"/>
        <v>0.98282283552458283</v>
      </c>
    </row>
    <row r="95" spans="1:87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26">
        <f t="shared" si="44"/>
        <v>15</v>
      </c>
      <c r="X95" s="31">
        <f t="shared" ca="1" si="48"/>
        <v>3.8118067278504122</v>
      </c>
      <c r="Y95" s="31">
        <f t="shared" ca="1" si="48"/>
        <v>3.7035063262213428</v>
      </c>
      <c r="Z95" s="31">
        <f t="shared" ca="1" si="48"/>
        <v>3.4784483461167719</v>
      </c>
      <c r="AA95" s="31">
        <f t="shared" ca="1" si="48"/>
        <v>3.0975019635093806</v>
      </c>
      <c r="AB95" s="31">
        <f t="shared" ca="1" si="48"/>
        <v>2.5997773348054838</v>
      </c>
      <c r="AC95" s="31">
        <f t="shared" ca="1" si="48"/>
        <v>2.1030253945665334</v>
      </c>
      <c r="AD95" s="31">
        <f t="shared" ca="1" si="48"/>
        <v>1.6976349319478512</v>
      </c>
      <c r="AE95" s="31">
        <f t="shared" ca="1" si="48"/>
        <v>1.4043435889375198</v>
      </c>
      <c r="AF95" s="31">
        <f t="shared" ca="1" si="48"/>
        <v>1.2056717980418563</v>
      </c>
      <c r="AG95" s="31">
        <f t="shared" ca="1" si="48"/>
        <v>1.0765525487038021</v>
      </c>
      <c r="AH95" s="31">
        <f t="shared" ca="1" si="48"/>
        <v>0.99666250451560978</v>
      </c>
      <c r="AI95" s="31">
        <f t="shared" ca="1" si="48"/>
        <v>0.95305992154238162</v>
      </c>
      <c r="AJ95" s="31">
        <f t="shared" ca="1" si="48"/>
        <v>0.58608957924599736</v>
      </c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26">
        <f t="shared" si="46"/>
        <v>15</v>
      </c>
      <c r="BW95" s="31">
        <f t="shared" ca="1" si="49"/>
        <v>20.234630273160935</v>
      </c>
      <c r="BX95" s="31">
        <f t="shared" ca="1" si="49"/>
        <v>19.092663781005228</v>
      </c>
      <c r="BY95" s="31">
        <f t="shared" ca="1" si="49"/>
        <v>13.35043581817018</v>
      </c>
      <c r="BZ95" s="31">
        <f t="shared" ca="1" si="49"/>
        <v>7.4346809449926088</v>
      </c>
      <c r="CA95" s="31">
        <f t="shared" ca="1" si="49"/>
        <v>4.3491742229004666</v>
      </c>
      <c r="CB95" s="31">
        <f t="shared" ca="1" si="49"/>
        <v>2.8112672224666877</v>
      </c>
      <c r="CC95" s="31">
        <f t="shared" ca="1" si="49"/>
        <v>1.9903508983419425</v>
      </c>
      <c r="CD95" s="31">
        <f t="shared" ca="1" si="49"/>
        <v>1.5262363463568522</v>
      </c>
      <c r="CE95" s="31">
        <f t="shared" ca="1" si="49"/>
        <v>1.2543926058881547</v>
      </c>
      <c r="CF95" s="31">
        <f t="shared" ca="1" si="49"/>
        <v>1.0926409400810095</v>
      </c>
      <c r="CG95" s="31">
        <f t="shared" ca="1" si="49"/>
        <v>0.99766168118191367</v>
      </c>
      <c r="CH95" s="31">
        <f t="shared" ca="1" si="49"/>
        <v>0.94702433119110829</v>
      </c>
      <c r="CI95" s="31">
        <f t="shared" ca="1" si="47"/>
        <v>0.93093659828446884</v>
      </c>
    </row>
    <row r="96" spans="1:87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26">
        <f t="shared" si="44"/>
        <v>22.5</v>
      </c>
      <c r="X96" s="31">
        <f t="shared" ca="1" si="48"/>
        <v>3.4247803417618594</v>
      </c>
      <c r="Y96" s="31">
        <f t="shared" ca="1" si="48"/>
        <v>3.3232438208715176</v>
      </c>
      <c r="Z96" s="31">
        <f t="shared" ca="1" si="48"/>
        <v>3.1211074439852209</v>
      </c>
      <c r="AA96" s="31">
        <f t="shared" ca="1" si="48"/>
        <v>2.7888310729943329</v>
      </c>
      <c r="AB96" s="31">
        <f t="shared" ca="1" si="48"/>
        <v>2.3558019815384377</v>
      </c>
      <c r="AC96" s="31">
        <f t="shared" ca="1" si="48"/>
        <v>1.9171493835153173</v>
      </c>
      <c r="AD96" s="31">
        <f t="shared" ca="1" si="48"/>
        <v>1.553055643601903</v>
      </c>
      <c r="AE96" s="31">
        <f t="shared" ca="1" si="48"/>
        <v>1.2868173777019243</v>
      </c>
      <c r="AF96" s="31">
        <f t="shared" ca="1" si="48"/>
        <v>1.1058803646277646</v>
      </c>
      <c r="AG96" s="31">
        <f t="shared" ca="1" si="48"/>
        <v>0.98848781748154568</v>
      </c>
      <c r="AH96" s="31">
        <f t="shared" ca="1" si="48"/>
        <v>0.91608575703410733</v>
      </c>
      <c r="AI96" s="31">
        <f t="shared" ca="1" si="48"/>
        <v>0.87665919681811255</v>
      </c>
      <c r="AJ96" s="31">
        <f t="shared" ca="1" si="48"/>
        <v>0.46953082359935361</v>
      </c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26">
        <f t="shared" si="46"/>
        <v>22.5</v>
      </c>
      <c r="BW96" s="31">
        <f t="shared" ca="1" si="49"/>
        <v>8.8908186990884719</v>
      </c>
      <c r="BX96" s="31">
        <f t="shared" ca="1" si="49"/>
        <v>8.5783263791696278</v>
      </c>
      <c r="BY96" s="31">
        <f t="shared" ca="1" si="49"/>
        <v>7.4969237558508484</v>
      </c>
      <c r="BZ96" s="31">
        <f t="shared" ca="1" si="49"/>
        <v>5.4872245994325661</v>
      </c>
      <c r="CA96" s="31">
        <f t="shared" ca="1" si="49"/>
        <v>3.6609635187022325</v>
      </c>
      <c r="CB96" s="31">
        <f t="shared" ca="1" si="49"/>
        <v>2.482932960779475</v>
      </c>
      <c r="CC96" s="31">
        <f t="shared" ca="1" si="49"/>
        <v>1.7863282674890535</v>
      </c>
      <c r="CD96" s="31">
        <f t="shared" ca="1" si="49"/>
        <v>1.3765299310431278</v>
      </c>
      <c r="CE96" s="31">
        <f t="shared" ca="1" si="49"/>
        <v>1.1334408605966306</v>
      </c>
      <c r="CF96" s="31">
        <f t="shared" ca="1" si="49"/>
        <v>0.98873004323367752</v>
      </c>
      <c r="CG96" s="31">
        <f t="shared" ca="1" si="49"/>
        <v>0.90402139705533768</v>
      </c>
      <c r="CH96" s="31">
        <f t="shared" ca="1" si="49"/>
        <v>0.85891454744987927</v>
      </c>
      <c r="CI96" s="31">
        <f t="shared" ca="1" si="47"/>
        <v>0.8445678427055493</v>
      </c>
    </row>
    <row r="97" spans="1:87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26">
        <f t="shared" si="44"/>
        <v>30</v>
      </c>
      <c r="X97" s="31">
        <f t="shared" ca="1" si="48"/>
        <v>2.8828032339434722</v>
      </c>
      <c r="Y97" s="31">
        <f t="shared" ca="1" si="48"/>
        <v>2.7925117204954217</v>
      </c>
      <c r="Z97" s="31">
        <f t="shared" ca="1" si="48"/>
        <v>2.6230312546441352</v>
      </c>
      <c r="AA97" s="31">
        <f t="shared" ca="1" si="48"/>
        <v>2.356970171499555</v>
      </c>
      <c r="AB97" s="31">
        <f t="shared" ca="1" si="48"/>
        <v>2.0131218765754375</v>
      </c>
      <c r="AC97" s="31">
        <f t="shared" ca="1" si="48"/>
        <v>1.657221965527055</v>
      </c>
      <c r="AD97" s="31">
        <f t="shared" ca="1" si="48"/>
        <v>1.3532024614935323</v>
      </c>
      <c r="AE97" s="31">
        <f t="shared" ca="1" si="48"/>
        <v>1.1263054155199788</v>
      </c>
      <c r="AF97" s="31">
        <f t="shared" ca="1" si="48"/>
        <v>0.97084231548495914</v>
      </c>
      <c r="AG97" s="31">
        <f t="shared" ca="1" si="48"/>
        <v>0.8700838801856996</v>
      </c>
      <c r="AH97" s="31">
        <f t="shared" ca="1" si="48"/>
        <v>0.8082151869524683</v>
      </c>
      <c r="AI97" s="31">
        <f t="shared" ca="1" si="48"/>
        <v>0.77463553424415865</v>
      </c>
      <c r="AJ97" s="31">
        <f t="shared" ca="1" si="48"/>
        <v>0.37163693396089675</v>
      </c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26">
        <f t="shared" si="46"/>
        <v>30</v>
      </c>
      <c r="BW97" s="31">
        <f t="shared" ca="1" si="49"/>
        <v>4.9464001372502349</v>
      </c>
      <c r="BX97" s="31">
        <f t="shared" ca="1" si="49"/>
        <v>4.7780120167815188</v>
      </c>
      <c r="BY97" s="31">
        <f t="shared" ca="1" si="49"/>
        <v>4.3908489048802926</v>
      </c>
      <c r="BZ97" s="31">
        <f t="shared" ca="1" si="49"/>
        <v>3.6614467001164823</v>
      </c>
      <c r="CA97" s="31">
        <f t="shared" ca="1" si="49"/>
        <v>2.7698682807969002</v>
      </c>
      <c r="CB97" s="31">
        <f t="shared" ca="1" si="49"/>
        <v>2.0167771239897698</v>
      </c>
      <c r="CC97" s="31">
        <f t="shared" ca="1" si="49"/>
        <v>1.4967727711712602</v>
      </c>
      <c r="CD97" s="31">
        <f t="shared" ca="1" si="49"/>
        <v>1.1675408293241936</v>
      </c>
      <c r="CE97" s="31">
        <f t="shared" ca="1" si="49"/>
        <v>0.96674624255959685</v>
      </c>
      <c r="CF97" s="31">
        <f t="shared" ca="1" si="49"/>
        <v>0.84671795315916387</v>
      </c>
      <c r="CG97" s="31">
        <f t="shared" ca="1" si="49"/>
        <v>0.77673705976094554</v>
      </c>
      <c r="CH97" s="31">
        <f t="shared" ca="1" si="49"/>
        <v>0.7395163108255941</v>
      </c>
      <c r="CI97" s="31">
        <f t="shared" ca="1" si="47"/>
        <v>0.7276450034470805</v>
      </c>
    </row>
    <row r="98" spans="1:87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26">
        <f t="shared" si="44"/>
        <v>37.5</v>
      </c>
      <c r="X98" s="31">
        <f t="shared" ca="1" si="48"/>
        <v>2.3254777085710967</v>
      </c>
      <c r="Y98" s="31">
        <f t="shared" ca="1" si="48"/>
        <v>2.2473357812662513</v>
      </c>
      <c r="Z98" s="31">
        <f t="shared" ca="1" si="48"/>
        <v>2.1087098106126021</v>
      </c>
      <c r="AA98" s="31">
        <f t="shared" ca="1" si="48"/>
        <v>1.902436296621614</v>
      </c>
      <c r="AB98" s="31">
        <f t="shared" ca="1" si="48"/>
        <v>1.6412596412646805</v>
      </c>
      <c r="AC98" s="31">
        <f t="shared" ca="1" si="48"/>
        <v>1.3670293228266805</v>
      </c>
      <c r="AD98" s="31">
        <f t="shared" ca="1" si="48"/>
        <v>1.1260492732841847</v>
      </c>
      <c r="AE98" s="31">
        <f t="shared" ca="1" si="48"/>
        <v>0.94214807051894689</v>
      </c>
      <c r="AF98" s="31">
        <f t="shared" ca="1" si="48"/>
        <v>0.81517617972651391</v>
      </c>
      <c r="AG98" s="31">
        <f t="shared" ca="1" si="48"/>
        <v>0.73330920543331413</v>
      </c>
      <c r="AH98" s="31">
        <f t="shared" ca="1" si="48"/>
        <v>0.68353870740082456</v>
      </c>
      <c r="AI98" s="31">
        <f t="shared" ca="1" si="48"/>
        <v>0.65672230665638709</v>
      </c>
      <c r="AJ98" s="31">
        <f t="shared" ca="1" si="48"/>
        <v>0.32314235464894353</v>
      </c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26">
        <f t="shared" si="46"/>
        <v>37.5</v>
      </c>
      <c r="BW98" s="31">
        <f t="shared" ca="1" si="49"/>
        <v>3.150056659903159</v>
      </c>
      <c r="BX98" s="31">
        <f t="shared" ca="1" si="49"/>
        <v>3.0342166809132487</v>
      </c>
      <c r="BY98" s="31">
        <f t="shared" ca="1" si="49"/>
        <v>2.8165490891534963</v>
      </c>
      <c r="BZ98" s="31">
        <f t="shared" ca="1" si="49"/>
        <v>2.4575832958696888</v>
      </c>
      <c r="CA98" s="31">
        <f t="shared" ca="1" si="49"/>
        <v>1.9915802379664544</v>
      </c>
      <c r="CB98" s="31">
        <f t="shared" ca="1" si="49"/>
        <v>1.5340985655134349</v>
      </c>
      <c r="CC98" s="31">
        <f t="shared" ca="1" si="49"/>
        <v>1.1738572105974019</v>
      </c>
      <c r="CD98" s="31">
        <f t="shared" ca="1" si="49"/>
        <v>0.9274064108715101</v>
      </c>
      <c r="CE98" s="31">
        <f t="shared" ca="1" si="49"/>
        <v>0.7726180770513611</v>
      </c>
      <c r="CF98" s="31">
        <f t="shared" ca="1" si="49"/>
        <v>0.68032713090893882</v>
      </c>
      <c r="CG98" s="31">
        <f t="shared" ca="1" si="49"/>
        <v>0.62726902521921324</v>
      </c>
      <c r="CH98" s="31">
        <f t="shared" ca="1" si="49"/>
        <v>0.59921982975483312</v>
      </c>
      <c r="CI98" s="31">
        <f t="shared" ca="1" si="47"/>
        <v>0.5902383043350532</v>
      </c>
    </row>
    <row r="99" spans="1:87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26">
        <f t="shared" si="44"/>
        <v>45</v>
      </c>
      <c r="X99" s="31">
        <f t="shared" ca="1" si="48"/>
        <v>1.8625422062659425</v>
      </c>
      <c r="Y99" s="31">
        <f t="shared" ca="1" si="48"/>
        <v>1.7947756592937592</v>
      </c>
      <c r="Z99" s="31">
        <f t="shared" ca="1" si="48"/>
        <v>1.6793432983832266</v>
      </c>
      <c r="AA99" s="31">
        <f t="shared" ca="1" si="48"/>
        <v>1.5152290514601476</v>
      </c>
      <c r="AB99" s="31">
        <f t="shared" ca="1" si="48"/>
        <v>1.3128295911265191</v>
      </c>
      <c r="AC99" s="31">
        <f t="shared" ca="1" si="48"/>
        <v>1.09992184426034</v>
      </c>
      <c r="AD99" s="31">
        <f t="shared" ca="1" si="48"/>
        <v>0.90948356601398517</v>
      </c>
      <c r="AE99" s="31">
        <f t="shared" ca="1" si="48"/>
        <v>0.76197269158935699</v>
      </c>
      <c r="AF99" s="31">
        <f t="shared" ca="1" si="48"/>
        <v>0.66016843794772462</v>
      </c>
      <c r="AG99" s="31">
        <f t="shared" ca="1" si="48"/>
        <v>0.59563149089064715</v>
      </c>
      <c r="AH99" s="31">
        <f t="shared" ca="1" si="48"/>
        <v>0.55730520450673882</v>
      </c>
      <c r="AI99" s="31">
        <f t="shared" ca="1" si="48"/>
        <v>0.53701402336104342</v>
      </c>
      <c r="AJ99" s="31">
        <f t="shared" ca="1" si="48"/>
        <v>0.3028812168419423</v>
      </c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26">
        <f t="shared" si="46"/>
        <v>45</v>
      </c>
      <c r="BW99" s="31">
        <f t="shared" ca="1" si="49"/>
        <v>2.2059558826397163</v>
      </c>
      <c r="BX99" s="31">
        <f t="shared" ca="1" si="49"/>
        <v>2.1161740199287684</v>
      </c>
      <c r="BY99" s="31">
        <f t="shared" ca="1" si="49"/>
        <v>1.9612378159337422</v>
      </c>
      <c r="BZ99" s="31">
        <f t="shared" ca="1" si="49"/>
        <v>1.7304115110811813</v>
      </c>
      <c r="CA99" s="31">
        <f t="shared" ca="1" si="49"/>
        <v>1.4382511796984534</v>
      </c>
      <c r="CB99" s="31">
        <f t="shared" ca="1" si="49"/>
        <v>1.1364291564783462</v>
      </c>
      <c r="CC99" s="31">
        <f t="shared" ca="1" si="49"/>
        <v>0.88037849468819707</v>
      </c>
      <c r="CD99" s="31">
        <f t="shared" ca="1" si="49"/>
        <v>0.69561130084200884</v>
      </c>
      <c r="CE99" s="31">
        <f t="shared" ca="1" si="49"/>
        <v>0.57814053588346959</v>
      </c>
      <c r="CF99" s="31">
        <f t="shared" ca="1" si="49"/>
        <v>0.51007230970499862</v>
      </c>
      <c r="CG99" s="31">
        <f t="shared" ca="1" si="49"/>
        <v>0.47270830287327975</v>
      </c>
      <c r="CH99" s="31">
        <f t="shared" ca="1" si="49"/>
        <v>0.45345567771139705</v>
      </c>
      <c r="CI99" s="31">
        <f t="shared" ca="1" si="47"/>
        <v>0.4472756915904269</v>
      </c>
    </row>
    <row r="100" spans="1:87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26">
        <f t="shared" si="44"/>
        <v>52.5</v>
      </c>
      <c r="X100" s="31">
        <f t="shared" ref="X100:AJ105" ca="1" si="50">(X10/X40)^0.5</f>
        <v>1.5429298553805313</v>
      </c>
      <c r="Y100" s="31">
        <f t="shared" ca="1" si="50"/>
        <v>1.5212189142927539</v>
      </c>
      <c r="Z100" s="31">
        <f t="shared" ca="1" si="50"/>
        <v>1.4540835184046876</v>
      </c>
      <c r="AA100" s="31">
        <f t="shared" ca="1" si="50"/>
        <v>1.3389953411500057</v>
      </c>
      <c r="AB100" s="31">
        <f t="shared" ca="1" si="50"/>
        <v>1.1813335888280638</v>
      </c>
      <c r="AC100" s="31">
        <f t="shared" ca="1" si="50"/>
        <v>1.0001624959963415</v>
      </c>
      <c r="AD100" s="31">
        <f t="shared" ca="1" si="50"/>
        <v>0.82298765189771994</v>
      </c>
      <c r="AE100" s="31">
        <f t="shared" ca="1" si="50"/>
        <v>0.67332017247222264</v>
      </c>
      <c r="AF100" s="31">
        <f t="shared" ca="1" si="50"/>
        <v>0.56277216865071822</v>
      </c>
      <c r="AG100" s="31">
        <f t="shared" ca="1" si="50"/>
        <v>0.49110130986748335</v>
      </c>
      <c r="AH100" s="31">
        <f t="shared" ca="1" si="50"/>
        <v>0.45049465567712266</v>
      </c>
      <c r="AI100" s="31">
        <f t="shared" ca="1" si="50"/>
        <v>0.43108443461816487</v>
      </c>
      <c r="AJ100" s="31">
        <f t="shared" ca="1" si="50"/>
        <v>0.425488312518217</v>
      </c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26">
        <f t="shared" si="46"/>
        <v>52.5</v>
      </c>
      <c r="BW100" s="31">
        <f t="shared" ref="BW100:CH105" ca="1" si="51">(BW10/BW40)^0.5</f>
        <v>1.6945935288026335</v>
      </c>
      <c r="BX100" s="31">
        <f t="shared" ca="1" si="51"/>
        <v>1.668629023657731</v>
      </c>
      <c r="BY100" s="31">
        <f t="shared" ca="1" si="51"/>
        <v>1.5862743087607589</v>
      </c>
      <c r="BZ100" s="31">
        <f t="shared" ca="1" si="51"/>
        <v>1.440178810271219</v>
      </c>
      <c r="CA100" s="31">
        <f t="shared" ca="1" si="51"/>
        <v>1.2354698117257672</v>
      </c>
      <c r="CB100" s="31">
        <f t="shared" ca="1" si="51"/>
        <v>1.0002095048088939</v>
      </c>
      <c r="CC100" s="31">
        <f t="shared" ca="1" si="51"/>
        <v>0.77443039917089407</v>
      </c>
      <c r="CD100" s="31">
        <f t="shared" ca="1" si="51"/>
        <v>0.58895528555119325</v>
      </c>
      <c r="CE100" s="31">
        <f t="shared" ca="1" si="51"/>
        <v>0.45670617176996653</v>
      </c>
      <c r="CF100" s="31">
        <f t="shared" ca="1" si="51"/>
        <v>0.37584583509373398</v>
      </c>
      <c r="CG100" s="31">
        <f t="shared" ca="1" si="51"/>
        <v>0.33470142682637616</v>
      </c>
      <c r="CH100" s="31">
        <f t="shared" ca="1" si="51"/>
        <v>0.31790999415170978</v>
      </c>
      <c r="CI100" s="31">
        <f t="shared" ca="1" si="47"/>
        <v>0.3137013501415124</v>
      </c>
    </row>
    <row r="101" spans="1:87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26">
        <f t="shared" si="44"/>
        <v>60</v>
      </c>
      <c r="X101" s="31">
        <f t="shared" ca="1" si="50"/>
        <v>1.3091376461805662</v>
      </c>
      <c r="Y101" s="31">
        <f t="shared" ca="1" si="50"/>
        <v>1.2899704667667071</v>
      </c>
      <c r="Z101" s="31">
        <f t="shared" ca="1" si="50"/>
        <v>1.2315355399706245</v>
      </c>
      <c r="AA101" s="31">
        <f t="shared" ca="1" si="50"/>
        <v>1.1332385285723792</v>
      </c>
      <c r="AB101" s="31">
        <f t="shared" ca="1" si="50"/>
        <v>1.0001294620600392</v>
      </c>
      <c r="AC101" s="31">
        <f t="shared" ca="1" si="50"/>
        <v>0.84674940672707999</v>
      </c>
      <c r="AD101" s="31">
        <f t="shared" ca="1" si="50"/>
        <v>0.69434663500662663</v>
      </c>
      <c r="AE101" s="31">
        <f t="shared" ca="1" si="50"/>
        <v>0.56277216865071822</v>
      </c>
      <c r="AF101" s="31">
        <f t="shared" ca="1" si="50"/>
        <v>0.46387821654280176</v>
      </c>
      <c r="AG101" s="31">
        <f t="shared" ca="1" si="50"/>
        <v>0.3996773567776572</v>
      </c>
      <c r="AH101" s="31">
        <f t="shared" ca="1" si="50"/>
        <v>0.36419456171697417</v>
      </c>
      <c r="AI101" s="31">
        <f t="shared" ca="1" si="50"/>
        <v>0.34803778124422902</v>
      </c>
      <c r="AJ101" s="31">
        <f t="shared" ca="1" si="50"/>
        <v>0.34358230376226928</v>
      </c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26">
        <f t="shared" si="46"/>
        <v>60</v>
      </c>
      <c r="BW101" s="31">
        <f t="shared" ca="1" si="51"/>
        <v>1.3745125730185044</v>
      </c>
      <c r="BX101" s="31">
        <f t="shared" ca="1" si="51"/>
        <v>1.3521387594826997</v>
      </c>
      <c r="BY101" s="31">
        <f t="shared" ca="1" si="51"/>
        <v>1.2829447297949899</v>
      </c>
      <c r="BZ101" s="31">
        <f t="shared" ca="1" si="51"/>
        <v>1.1640578705076614</v>
      </c>
      <c r="CA101" s="31">
        <f t="shared" ca="1" si="51"/>
        <v>1.0001603372816734</v>
      </c>
      <c r="CB101" s="31">
        <f t="shared" ca="1" si="51"/>
        <v>0.80971190671044635</v>
      </c>
      <c r="CC101" s="31">
        <f t="shared" ca="1" si="51"/>
        <v>0.62032455375346807</v>
      </c>
      <c r="CD101" s="31">
        <f t="shared" ca="1" si="51"/>
        <v>0.45670617176996653</v>
      </c>
      <c r="CE101" s="31">
        <f t="shared" ca="1" si="51"/>
        <v>0.33345210221882265</v>
      </c>
      <c r="CF101" s="31">
        <f t="shared" ca="1" si="51"/>
        <v>0.25509199081323969</v>
      </c>
      <c r="CG101" s="31">
        <f t="shared" ca="1" si="51"/>
        <v>0.21628640641823002</v>
      </c>
      <c r="CH101" s="31">
        <f t="shared" ca="1" si="51"/>
        <v>0.20273249435207835</v>
      </c>
      <c r="CI101" s="31">
        <f t="shared" ca="1" si="47"/>
        <v>0.20005985763714754</v>
      </c>
    </row>
    <row r="102" spans="1:87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26">
        <f t="shared" si="44"/>
        <v>67.5</v>
      </c>
      <c r="X102" s="31">
        <f t="shared" ca="1" si="50"/>
        <v>1.1573701358057131</v>
      </c>
      <c r="Y102" s="31">
        <f t="shared" ca="1" si="50"/>
        <v>1.1399978046161714</v>
      </c>
      <c r="Z102" s="31">
        <f t="shared" ca="1" si="50"/>
        <v>1.0874673895283857</v>
      </c>
      <c r="AA102" s="31">
        <f t="shared" ca="1" si="50"/>
        <v>1.0000917467214783</v>
      </c>
      <c r="AB102" s="31">
        <f t="shared" ca="1" si="50"/>
        <v>0.88262166545514209</v>
      </c>
      <c r="AC102" s="31">
        <f t="shared" ca="1" si="50"/>
        <v>0.7470197293305687</v>
      </c>
      <c r="AD102" s="31">
        <f t="shared" ca="1" si="50"/>
        <v>0.61076002903938631</v>
      </c>
      <c r="AE102" s="31">
        <f t="shared" ca="1" si="50"/>
        <v>0.49110130986748335</v>
      </c>
      <c r="AF102" s="31">
        <f t="shared" ca="1" si="50"/>
        <v>0.3996773567776572</v>
      </c>
      <c r="AG102" s="31">
        <f t="shared" ca="1" si="50"/>
        <v>0.33995216919809362</v>
      </c>
      <c r="AH102" s="31">
        <f t="shared" ca="1" si="50"/>
        <v>0.30743539849011259</v>
      </c>
      <c r="AI102" s="31">
        <f t="shared" ca="1" si="50"/>
        <v>0.29320584151606571</v>
      </c>
      <c r="AJ102" s="31">
        <f t="shared" ca="1" si="50"/>
        <v>0.28944289442451948</v>
      </c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26">
        <f t="shared" si="46"/>
        <v>67.5</v>
      </c>
      <c r="BW102" s="31">
        <f t="shared" ca="1" si="51"/>
        <v>1.1841649132564158</v>
      </c>
      <c r="BX102" s="31">
        <f t="shared" ca="1" si="51"/>
        <v>1.1641887681826295</v>
      </c>
      <c r="BY102" s="31">
        <f t="shared" ca="1" si="51"/>
        <v>1.1031857721293812</v>
      </c>
      <c r="BZ102" s="31">
        <f t="shared" ca="1" si="51"/>
        <v>1.0001090980815741</v>
      </c>
      <c r="CA102" s="31">
        <f t="shared" ca="1" si="51"/>
        <v>0.85929508236390895</v>
      </c>
      <c r="CB102" s="31">
        <f t="shared" ca="1" si="51"/>
        <v>0.69458435657579465</v>
      </c>
      <c r="CC102" s="31">
        <f t="shared" ca="1" si="51"/>
        <v>0.52680111329035484</v>
      </c>
      <c r="CD102" s="31">
        <f t="shared" ca="1" si="51"/>
        <v>0.37584583509373398</v>
      </c>
      <c r="CE102" s="31">
        <f t="shared" ca="1" si="51"/>
        <v>0.25509199081323969</v>
      </c>
      <c r="CF102" s="31">
        <f t="shared" ca="1" si="51"/>
        <v>0.17165710812421794</v>
      </c>
      <c r="CG102" s="31">
        <f t="shared" ca="1" si="51"/>
        <v>0.12741828277674491</v>
      </c>
      <c r="CH102" s="31">
        <f t="shared" ca="1" si="51"/>
        <v>0.11330586771040936</v>
      </c>
      <c r="CI102" s="31">
        <f t="shared" ca="1" si="47"/>
        <v>0.11143792681938425</v>
      </c>
    </row>
    <row r="103" spans="1:87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26">
        <f t="shared" si="44"/>
        <v>75</v>
      </c>
      <c r="X103" s="31">
        <f t="shared" ca="1" si="50"/>
        <v>1.0648375200234654</v>
      </c>
      <c r="Y103" s="31">
        <f t="shared" ca="1" si="50"/>
        <v>1.0486817754398015</v>
      </c>
      <c r="Z103" s="31">
        <f t="shared" ca="1" si="50"/>
        <v>1.0000573093994476</v>
      </c>
      <c r="AA103" s="31">
        <f t="shared" ca="1" si="50"/>
        <v>0.91970445975179427</v>
      </c>
      <c r="AB103" s="31">
        <f t="shared" ca="1" si="50"/>
        <v>0.81214468290986286</v>
      </c>
      <c r="AC103" s="31">
        <f t="shared" ca="1" si="50"/>
        <v>0.6878693988516702</v>
      </c>
      <c r="AD103" s="31">
        <f t="shared" ca="1" si="50"/>
        <v>0.56213449892590006</v>
      </c>
      <c r="AE103" s="31">
        <f t="shared" ca="1" si="50"/>
        <v>0.45049465567712266</v>
      </c>
      <c r="AF103" s="31">
        <f t="shared" ca="1" si="50"/>
        <v>0.36419456171697417</v>
      </c>
      <c r="AG103" s="31">
        <f t="shared" ca="1" si="50"/>
        <v>0.30743539849011259</v>
      </c>
      <c r="AH103" s="31">
        <f t="shared" ca="1" si="50"/>
        <v>0.2767160428016755</v>
      </c>
      <c r="AI103" s="31">
        <f t="shared" ca="1" si="50"/>
        <v>0.26357980997087699</v>
      </c>
      <c r="AJ103" s="31">
        <f t="shared" ca="1" si="50"/>
        <v>0.2602005454271491</v>
      </c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26">
        <f t="shared" si="46"/>
        <v>75</v>
      </c>
      <c r="BW103" s="31">
        <f t="shared" ca="1" si="51"/>
        <v>1.0742577840713303</v>
      </c>
      <c r="BX103" s="31">
        <f t="shared" ca="1" si="51"/>
        <v>1.0558648286400261</v>
      </c>
      <c r="BY103" s="31">
        <f t="shared" ca="1" si="51"/>
        <v>1.0000661269845128</v>
      </c>
      <c r="BZ103" s="31">
        <f t="shared" ca="1" si="51"/>
        <v>0.90662384694015441</v>
      </c>
      <c r="CA103" s="31">
        <f t="shared" ca="1" si="51"/>
        <v>0.77963149416804456</v>
      </c>
      <c r="CB103" s="31">
        <f t="shared" ca="1" si="51"/>
        <v>0.6305844695675763</v>
      </c>
      <c r="CC103" s="31">
        <f t="shared" ca="1" si="51"/>
        <v>0.47665942186943322</v>
      </c>
      <c r="CD103" s="31">
        <f t="shared" ca="1" si="51"/>
        <v>0.33470142682637616</v>
      </c>
      <c r="CE103" s="31">
        <f t="shared" ca="1" si="51"/>
        <v>0.21628640641823002</v>
      </c>
      <c r="CF103" s="31">
        <f t="shared" ca="1" si="51"/>
        <v>0.12741828277674491</v>
      </c>
      <c r="CG103" s="31">
        <f t="shared" ca="1" si="51"/>
        <v>7.1852160369201043E-2</v>
      </c>
      <c r="CH103" s="31">
        <f t="shared" ca="1" si="51"/>
        <v>5.1042696397239663E-2</v>
      </c>
      <c r="CI103" s="31">
        <f t="shared" ca="1" si="47"/>
        <v>4.9015683153563083E-2</v>
      </c>
    </row>
    <row r="104" spans="1:87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57"/>
      <c r="O104" s="162"/>
      <c r="P104" s="162"/>
      <c r="Q104" s="162"/>
      <c r="R104" s="162"/>
      <c r="S104" s="162"/>
      <c r="T104" s="162"/>
      <c r="U104" s="162"/>
      <c r="V104" s="162"/>
      <c r="W104" s="26">
        <f t="shared" si="44"/>
        <v>82.5</v>
      </c>
      <c r="X104" s="31">
        <f t="shared" ca="1" si="50"/>
        <v>1.0154710251610011</v>
      </c>
      <c r="Y104" s="31">
        <f t="shared" ca="1" si="50"/>
        <v>1.0000273367623083</v>
      </c>
      <c r="Z104" s="31">
        <f t="shared" ca="1" si="50"/>
        <v>0.95365871048462869</v>
      </c>
      <c r="AA104" s="31">
        <f t="shared" ca="1" si="50"/>
        <v>0.87729822184131601</v>
      </c>
      <c r="AB104" s="31">
        <f t="shared" ca="1" si="50"/>
        <v>0.77533101483804912</v>
      </c>
      <c r="AC104" s="31">
        <f t="shared" ca="1" si="50"/>
        <v>0.65749152694814239</v>
      </c>
      <c r="AD104" s="31">
        <f t="shared" ca="1" si="50"/>
        <v>0.53787588404282871</v>
      </c>
      <c r="AE104" s="31">
        <f t="shared" ca="1" si="50"/>
        <v>0.43108443461816487</v>
      </c>
      <c r="AF104" s="31">
        <f t="shared" ca="1" si="50"/>
        <v>0.34803778124422902</v>
      </c>
      <c r="AG104" s="31">
        <f t="shared" ca="1" si="50"/>
        <v>0.29320584151606571</v>
      </c>
      <c r="AH104" s="31">
        <f t="shared" ca="1" si="50"/>
        <v>0.26357980997087699</v>
      </c>
      <c r="AI104" s="31">
        <f t="shared" ca="1" si="50"/>
        <v>0.25103359498594702</v>
      </c>
      <c r="AJ104" s="31">
        <f t="shared" ca="1" si="50"/>
        <v>0.24784646468085247</v>
      </c>
      <c r="BK104" s="162"/>
      <c r="BL104" s="162"/>
      <c r="BM104" s="162"/>
      <c r="BN104" s="162"/>
      <c r="BO104" s="162"/>
      <c r="BP104" s="162"/>
      <c r="BQ104" s="57"/>
      <c r="BR104" s="162"/>
      <c r="BS104" s="162"/>
      <c r="BT104" s="162"/>
      <c r="BU104" s="162"/>
      <c r="BV104" s="26">
        <f t="shared" si="46"/>
        <v>82.5</v>
      </c>
      <c r="BW104" s="31">
        <f t="shared" ca="1" si="51"/>
        <v>1.0175089178313836</v>
      </c>
      <c r="BX104" s="31">
        <f t="shared" ca="1" si="51"/>
        <v>1.000030995106852</v>
      </c>
      <c r="BY104" s="31">
        <f t="shared" ca="1" si="51"/>
        <v>0.94718271117039221</v>
      </c>
      <c r="BZ104" s="31">
        <f t="shared" ca="1" si="51"/>
        <v>0.85908617378213548</v>
      </c>
      <c r="CA104" s="31">
        <f t="shared" ca="1" si="51"/>
        <v>0.73970768789828056</v>
      </c>
      <c r="CB104" s="31">
        <f t="shared" ca="1" si="51"/>
        <v>0.5994399880602912</v>
      </c>
      <c r="CC104" s="31">
        <f t="shared" ca="1" si="51"/>
        <v>0.45371963126410364</v>
      </c>
      <c r="CD104" s="31">
        <f t="shared" ca="1" si="51"/>
        <v>0.31790999415170978</v>
      </c>
      <c r="CE104" s="31">
        <f t="shared" ca="1" si="51"/>
        <v>0.20273249435207835</v>
      </c>
      <c r="CF104" s="31">
        <f t="shared" ca="1" si="51"/>
        <v>0.11330586771040936</v>
      </c>
      <c r="CG104" s="31">
        <f t="shared" ca="1" si="51"/>
        <v>5.1042696397239663E-2</v>
      </c>
      <c r="CH104" s="31">
        <f t="shared" ca="1" si="51"/>
        <v>1.7360801504323366E-2</v>
      </c>
      <c r="CI104" s="31">
        <f t="shared" ca="1" si="47"/>
        <v>1.2169846865255886E-2</v>
      </c>
    </row>
    <row r="105" spans="1:87">
      <c r="A105" s="240"/>
      <c r="B105" s="128"/>
      <c r="C105" s="128"/>
      <c r="D105" s="128"/>
      <c r="E105" s="128"/>
      <c r="F105" s="128"/>
      <c r="G105" s="128"/>
      <c r="H105" s="128"/>
      <c r="I105" s="128"/>
      <c r="J105" s="490"/>
      <c r="K105" s="128"/>
      <c r="L105" s="234"/>
      <c r="M105" s="234"/>
      <c r="N105" s="235"/>
      <c r="O105" s="236"/>
      <c r="P105" s="162"/>
      <c r="Q105" s="162"/>
      <c r="R105" s="162"/>
      <c r="S105" s="162"/>
      <c r="T105" s="162"/>
      <c r="U105" s="162"/>
      <c r="V105" s="162"/>
      <c r="W105" s="26">
        <f t="shared" si="44"/>
        <v>90</v>
      </c>
      <c r="X105" s="31">
        <f t="shared" ca="1" si="50"/>
        <v>1.000000011873428</v>
      </c>
      <c r="Y105" s="31">
        <f t="shared" ca="1" si="50"/>
        <v>0.98479160717235559</v>
      </c>
      <c r="Z105" s="31">
        <f t="shared" ca="1" si="50"/>
        <v>0.93916408704875076</v>
      </c>
      <c r="AA105" s="31">
        <f t="shared" ca="1" si="50"/>
        <v>0.86410627541142759</v>
      </c>
      <c r="AB105" s="31">
        <f t="shared" ca="1" si="50"/>
        <v>0.76395883609620274</v>
      </c>
      <c r="AC105" s="31">
        <f t="shared" ca="1" si="50"/>
        <v>0.64822292945422055</v>
      </c>
      <c r="AD105" s="31">
        <f t="shared" ca="1" si="50"/>
        <v>0.53063465397221377</v>
      </c>
      <c r="AE105" s="31">
        <f t="shared" ca="1" si="50"/>
        <v>0.425488312518217</v>
      </c>
      <c r="AF105" s="31">
        <f t="shared" ca="1" si="50"/>
        <v>0.34358230376226928</v>
      </c>
      <c r="AG105" s="31">
        <f t="shared" ca="1" si="50"/>
        <v>0.28944289442451948</v>
      </c>
      <c r="AH105" s="31">
        <f t="shared" ca="1" si="50"/>
        <v>0.2602005454271491</v>
      </c>
      <c r="AI105" s="31">
        <f t="shared" ca="1" si="50"/>
        <v>0.24784646468085247</v>
      </c>
      <c r="AJ105" s="31">
        <f t="shared" ca="1" si="50"/>
        <v>0.24471822130679505</v>
      </c>
      <c r="BK105" s="128"/>
      <c r="BL105" s="128"/>
      <c r="BM105" s="490"/>
      <c r="BN105" s="128"/>
      <c r="BO105" s="234"/>
      <c r="BP105" s="234"/>
      <c r="BQ105" s="235"/>
      <c r="BR105" s="236"/>
      <c r="BS105" s="162"/>
      <c r="BT105" s="162"/>
      <c r="BU105" s="162"/>
      <c r="BV105" s="26">
        <f t="shared" si="46"/>
        <v>90</v>
      </c>
      <c r="BW105" s="31">
        <f t="shared" ca="1" si="51"/>
        <v>1.0000000133861484</v>
      </c>
      <c r="BX105" s="31">
        <f t="shared" ca="1" si="51"/>
        <v>0.98282283552458283</v>
      </c>
      <c r="BY105" s="31">
        <f t="shared" ca="1" si="51"/>
        <v>0.93093659828446884</v>
      </c>
      <c r="BZ105" s="31">
        <f t="shared" ca="1" si="51"/>
        <v>0.8445678427055493</v>
      </c>
      <c r="CA105" s="31">
        <f t="shared" ca="1" si="51"/>
        <v>0.7276450034470805</v>
      </c>
      <c r="CB105" s="31">
        <f t="shared" ca="1" si="51"/>
        <v>0.5902383043350532</v>
      </c>
      <c r="CC105" s="31">
        <f t="shared" ca="1" si="51"/>
        <v>0.4472756915904269</v>
      </c>
      <c r="CD105" s="31">
        <f t="shared" ca="1" si="51"/>
        <v>0.3137013501415124</v>
      </c>
      <c r="CE105" s="31">
        <f t="shared" ca="1" si="51"/>
        <v>0.20005985763714754</v>
      </c>
      <c r="CF105" s="31">
        <f t="shared" ca="1" si="51"/>
        <v>0.11143792681938425</v>
      </c>
      <c r="CG105" s="31">
        <f t="shared" ca="1" si="51"/>
        <v>4.9015683153563083E-2</v>
      </c>
      <c r="CH105" s="31">
        <f t="shared" ca="1" si="51"/>
        <v>1.2169846865255886E-2</v>
      </c>
      <c r="CI105" s="31">
        <f t="shared" ca="1" si="47"/>
        <v>1.1470076681026923E-8</v>
      </c>
    </row>
    <row r="106" spans="1:87">
      <c r="A106" s="241"/>
      <c r="B106" s="58"/>
      <c r="C106" s="58"/>
      <c r="D106" s="58"/>
      <c r="E106" s="244"/>
      <c r="F106" s="244"/>
      <c r="G106" s="244"/>
      <c r="H106" s="244"/>
      <c r="I106" s="244"/>
      <c r="J106" s="498"/>
      <c r="K106" s="244"/>
      <c r="L106" s="238"/>
      <c r="M106" s="238"/>
      <c r="N106" s="239"/>
      <c r="O106" s="238"/>
      <c r="P106" s="162"/>
      <c r="Q106" s="162"/>
      <c r="R106" s="162"/>
      <c r="S106" s="162"/>
      <c r="T106" s="162"/>
      <c r="U106" s="162"/>
      <c r="V106" s="162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BK106" s="244"/>
      <c r="BL106" s="244"/>
      <c r="BM106" s="498"/>
      <c r="BN106" s="244"/>
      <c r="BO106" s="238"/>
      <c r="BP106" s="238"/>
      <c r="BQ106" s="239"/>
      <c r="BR106" s="238"/>
      <c r="BS106" s="162"/>
      <c r="BT106" s="162"/>
      <c r="BU106" s="162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</row>
    <row r="107" spans="1:87">
      <c r="A107" s="241"/>
      <c r="B107" s="58"/>
      <c r="C107" s="58"/>
      <c r="D107" s="58"/>
      <c r="E107" s="244"/>
      <c r="F107" s="244"/>
      <c r="G107" s="244"/>
      <c r="H107" s="244"/>
      <c r="I107" s="244"/>
      <c r="J107" s="498"/>
      <c r="K107" s="244"/>
      <c r="L107" s="238"/>
      <c r="M107" s="238"/>
      <c r="N107" s="239"/>
      <c r="O107" s="238"/>
      <c r="P107" s="162"/>
      <c r="Q107" s="162"/>
      <c r="R107" s="162"/>
      <c r="S107" s="162"/>
      <c r="T107" s="162"/>
      <c r="U107" s="162"/>
      <c r="V107" s="162"/>
      <c r="W107" s="24" t="s">
        <v>95</v>
      </c>
      <c r="X107" s="26">
        <f t="shared" ref="X107:AJ107" si="52">X92</f>
        <v>0</v>
      </c>
      <c r="Y107" s="26">
        <f t="shared" si="52"/>
        <v>7.5</v>
      </c>
      <c r="Z107" s="26">
        <f t="shared" si="52"/>
        <v>15</v>
      </c>
      <c r="AA107" s="26">
        <f t="shared" si="52"/>
        <v>22.5</v>
      </c>
      <c r="AB107" s="26">
        <f t="shared" si="52"/>
        <v>30</v>
      </c>
      <c r="AC107" s="26">
        <f t="shared" si="52"/>
        <v>37.5</v>
      </c>
      <c r="AD107" s="26">
        <f t="shared" si="52"/>
        <v>45</v>
      </c>
      <c r="AE107" s="26">
        <f t="shared" si="52"/>
        <v>52.5</v>
      </c>
      <c r="AF107" s="26">
        <f t="shared" si="52"/>
        <v>60</v>
      </c>
      <c r="AG107" s="26">
        <f t="shared" si="52"/>
        <v>67.5</v>
      </c>
      <c r="AH107" s="26">
        <f t="shared" si="52"/>
        <v>75</v>
      </c>
      <c r="AI107" s="26">
        <f t="shared" si="52"/>
        <v>82.5</v>
      </c>
      <c r="AJ107" s="26">
        <f t="shared" si="52"/>
        <v>90</v>
      </c>
      <c r="BK107" s="244"/>
      <c r="BL107" s="244"/>
      <c r="BM107" s="498"/>
      <c r="BN107" s="244"/>
      <c r="BO107" s="238"/>
      <c r="BP107" s="238"/>
      <c r="BQ107" s="239"/>
      <c r="BR107" s="238"/>
      <c r="BS107" s="162"/>
      <c r="BT107" s="162"/>
      <c r="BU107" s="162"/>
      <c r="BV107" s="24" t="s">
        <v>95</v>
      </c>
      <c r="BW107" s="26">
        <f t="shared" ref="BW107:CI107" si="53">BW92</f>
        <v>0</v>
      </c>
      <c r="BX107" s="26">
        <f t="shared" si="53"/>
        <v>7.5</v>
      </c>
      <c r="BY107" s="26">
        <f t="shared" si="53"/>
        <v>15</v>
      </c>
      <c r="BZ107" s="26">
        <f t="shared" si="53"/>
        <v>22.5</v>
      </c>
      <c r="CA107" s="26">
        <f t="shared" si="53"/>
        <v>30</v>
      </c>
      <c r="CB107" s="26">
        <f t="shared" si="53"/>
        <v>37.5</v>
      </c>
      <c r="CC107" s="26">
        <f t="shared" si="53"/>
        <v>45</v>
      </c>
      <c r="CD107" s="26">
        <f t="shared" si="53"/>
        <v>52.5</v>
      </c>
      <c r="CE107" s="26">
        <f t="shared" si="53"/>
        <v>60</v>
      </c>
      <c r="CF107" s="26">
        <f t="shared" si="53"/>
        <v>67.5</v>
      </c>
      <c r="CG107" s="26">
        <f t="shared" si="53"/>
        <v>75</v>
      </c>
      <c r="CH107" s="26">
        <f t="shared" si="53"/>
        <v>82.5</v>
      </c>
      <c r="CI107" s="26">
        <f t="shared" si="53"/>
        <v>90</v>
      </c>
    </row>
    <row r="108" spans="1:87">
      <c r="A108" s="241"/>
      <c r="B108" s="58"/>
      <c r="C108" s="58"/>
      <c r="D108" s="58"/>
      <c r="E108" s="244"/>
      <c r="F108" s="244"/>
      <c r="G108" s="244"/>
      <c r="H108" s="244"/>
      <c r="I108" s="244"/>
      <c r="J108" s="498"/>
      <c r="K108" s="244"/>
      <c r="L108" s="238"/>
      <c r="M108" s="238"/>
      <c r="N108" s="239"/>
      <c r="O108" s="238"/>
      <c r="P108" s="162"/>
      <c r="Q108" s="162"/>
      <c r="R108" s="162"/>
      <c r="S108" s="162"/>
      <c r="T108" s="162"/>
      <c r="U108" s="162"/>
      <c r="V108" s="162"/>
      <c r="W108" s="26">
        <f t="shared" ref="W108:W120" si="54">W93</f>
        <v>0</v>
      </c>
      <c r="X108" s="31">
        <f t="shared" ref="X108:AJ120" ca="1" si="55">(2*(X93-X78)+(1-X63^2/X33/X3)*X3/X18)^0.5</f>
        <v>5.9967879694939477</v>
      </c>
      <c r="Y108" s="31">
        <f t="shared" ca="1" si="55"/>
        <v>5.49270852675419</v>
      </c>
      <c r="Z108" s="31">
        <f t="shared" ca="1" si="55"/>
        <v>4.5529231090527436</v>
      </c>
      <c r="AA108" s="31">
        <f t="shared" ca="1" si="55"/>
        <v>3.7127176435733551</v>
      </c>
      <c r="AB108" s="31">
        <f t="shared" ca="1" si="55"/>
        <v>3.0872718315703254</v>
      </c>
      <c r="AC108" s="31">
        <f t="shared" ca="1" si="55"/>
        <v>2.6930832657830805</v>
      </c>
      <c r="AD108" s="31">
        <f t="shared" ca="1" si="55"/>
        <v>2.4982414324408286</v>
      </c>
      <c r="AE108" s="31">
        <f t="shared" ca="1" si="55"/>
        <v>2.4585830409405154</v>
      </c>
      <c r="AF108" s="31">
        <f t="shared" ca="1" si="55"/>
        <v>2.5535149411756022</v>
      </c>
      <c r="AG108" s="31">
        <f t="shared" ca="1" si="55"/>
        <v>2.7956706695330058</v>
      </c>
      <c r="AH108" s="31">
        <f t="shared" ca="1" si="55"/>
        <v>3.2206917049895503</v>
      </c>
      <c r="AI108" s="31">
        <f t="shared" ca="1" si="55"/>
        <v>3.7944148182645532</v>
      </c>
      <c r="AJ108" s="31">
        <f t="shared" ca="1" si="55"/>
        <v>4.1283400547563875</v>
      </c>
      <c r="BK108" s="244"/>
      <c r="BL108" s="244"/>
      <c r="BM108" s="498"/>
      <c r="BN108" s="244"/>
      <c r="BO108" s="238"/>
      <c r="BP108" s="238"/>
      <c r="BQ108" s="239"/>
      <c r="BR108" s="238"/>
      <c r="BS108" s="162"/>
      <c r="BT108" s="162"/>
      <c r="BU108" s="162"/>
      <c r="BV108" s="26">
        <f t="shared" ref="BV108:BV120" si="56">BV93</f>
        <v>0</v>
      </c>
      <c r="BW108" s="31" t="e">
        <f t="shared" ref="BW108:CI120" ca="1" si="57">(2*(BW93-BW78)+(1-BW63^2/BW33/BW3)*BW3/BW18)^0.5</f>
        <v>#NUM!</v>
      </c>
      <c r="BX108" s="31">
        <f t="shared" ca="1" si="57"/>
        <v>10.43768748967493</v>
      </c>
      <c r="BY108" s="31">
        <f t="shared" ca="1" si="57"/>
        <v>5.3834121351807784</v>
      </c>
      <c r="BZ108" s="31">
        <f t="shared" ca="1" si="57"/>
        <v>3.7815510987474821</v>
      </c>
      <c r="CA108" s="31">
        <f t="shared" ca="1" si="57"/>
        <v>3.0551981882732773</v>
      </c>
      <c r="CB108" s="31">
        <f t="shared" ca="1" si="57"/>
        <v>2.6958621091393034</v>
      </c>
      <c r="CC108" s="31">
        <f t="shared" ca="1" si="57"/>
        <v>2.5440703883669697</v>
      </c>
      <c r="CD108" s="31">
        <f t="shared" ca="1" si="57"/>
        <v>2.5491476105820623</v>
      </c>
      <c r="CE108" s="31">
        <f t="shared" ca="1" si="57"/>
        <v>2.7229587776124018</v>
      </c>
      <c r="CF108" s="31">
        <f t="shared" ca="1" si="57"/>
        <v>3.16579212982231</v>
      </c>
      <c r="CG108" s="31">
        <f t="shared" ca="1" si="57"/>
        <v>4.2419487764681199</v>
      </c>
      <c r="CH108" s="31">
        <f t="shared" ca="1" si="57"/>
        <v>7.8497569550585764</v>
      </c>
      <c r="CI108" s="31">
        <f t="shared" ca="1" si="57"/>
        <v>8643.1529011088642</v>
      </c>
    </row>
    <row r="109" spans="1:87">
      <c r="A109" s="241"/>
      <c r="B109" s="58"/>
      <c r="C109" s="58"/>
      <c r="D109" s="58"/>
      <c r="E109" s="244"/>
      <c r="F109" s="244"/>
      <c r="G109" s="244"/>
      <c r="H109" s="244"/>
      <c r="I109" s="244"/>
      <c r="J109" s="498"/>
      <c r="K109" s="244"/>
      <c r="L109" s="238"/>
      <c r="M109" s="238"/>
      <c r="N109" s="239"/>
      <c r="O109" s="238"/>
      <c r="P109" s="162"/>
      <c r="Q109" s="162"/>
      <c r="R109" s="162"/>
      <c r="S109" s="162"/>
      <c r="T109" s="162"/>
      <c r="U109" s="162"/>
      <c r="V109" s="162"/>
      <c r="W109" s="26">
        <f t="shared" si="54"/>
        <v>7.5</v>
      </c>
      <c r="X109" s="31">
        <f t="shared" ca="1" si="55"/>
        <v>5.4869289346290762</v>
      </c>
      <c r="Y109" s="31">
        <f t="shared" ca="1" si="55"/>
        <v>5.0782604946448471</v>
      </c>
      <c r="Z109" s="31">
        <f t="shared" ca="1" si="55"/>
        <v>4.2698837917776551</v>
      </c>
      <c r="AA109" s="31">
        <f t="shared" ca="1" si="55"/>
        <v>3.4954824799580577</v>
      </c>
      <c r="AB109" s="31">
        <f t="shared" ca="1" si="55"/>
        <v>2.903552149702763</v>
      </c>
      <c r="AC109" s="31">
        <f t="shared" ca="1" si="55"/>
        <v>2.5365292485739621</v>
      </c>
      <c r="AD109" s="31">
        <f t="shared" ca="1" si="55"/>
        <v>2.3664692686779083</v>
      </c>
      <c r="AE109" s="31">
        <f t="shared" ca="1" si="55"/>
        <v>2.3439193187593741</v>
      </c>
      <c r="AF109" s="31">
        <f t="shared" ca="1" si="55"/>
        <v>2.4416239996119544</v>
      </c>
      <c r="AG109" s="31">
        <f t="shared" ca="1" si="55"/>
        <v>2.6633261617745791</v>
      </c>
      <c r="AH109" s="31">
        <f t="shared" ca="1" si="55"/>
        <v>3.0279804437077034</v>
      </c>
      <c r="AI109" s="31">
        <f t="shared" ca="1" si="55"/>
        <v>3.4866895138232898</v>
      </c>
      <c r="AJ109" s="31">
        <f t="shared" ca="1" si="55"/>
        <v>3.6524931154411804</v>
      </c>
      <c r="BK109" s="244"/>
      <c r="BL109" s="244"/>
      <c r="BM109" s="498"/>
      <c r="BN109" s="244"/>
      <c r="BO109" s="238"/>
      <c r="BP109" s="238"/>
      <c r="BQ109" s="239"/>
      <c r="BR109" s="238"/>
      <c r="BS109" s="162"/>
      <c r="BT109" s="162"/>
      <c r="BU109" s="162"/>
      <c r="BV109" s="26">
        <f t="shared" si="56"/>
        <v>7.5</v>
      </c>
      <c r="BW109" s="31">
        <f t="shared" ca="1" si="57"/>
        <v>10.369427771432987</v>
      </c>
      <c r="BX109" s="31" t="e">
        <f t="shared" ca="1" si="57"/>
        <v>#NUM!</v>
      </c>
      <c r="BY109" s="31">
        <f t="shared" ca="1" si="57"/>
        <v>3.329561549853898</v>
      </c>
      <c r="BZ109" s="31">
        <f t="shared" ca="1" si="57"/>
        <v>3.0276752750198122</v>
      </c>
      <c r="CA109" s="31">
        <f t="shared" ca="1" si="57"/>
        <v>2.6538479680713256</v>
      </c>
      <c r="CB109" s="31">
        <f t="shared" ca="1" si="57"/>
        <v>2.4384087021001961</v>
      </c>
      <c r="CC109" s="31">
        <f t="shared" ca="1" si="57"/>
        <v>2.358370510403812</v>
      </c>
      <c r="CD109" s="31">
        <f t="shared" ca="1" si="57"/>
        <v>2.3966560038611964</v>
      </c>
      <c r="CE109" s="31">
        <f t="shared" ca="1" si="57"/>
        <v>2.5684023972781582</v>
      </c>
      <c r="CF109" s="31">
        <f t="shared" ca="1" si="57"/>
        <v>2.9479706806945636</v>
      </c>
      <c r="CG109" s="31">
        <f t="shared" ca="1" si="57"/>
        <v>3.7519536059252037</v>
      </c>
      <c r="CH109" s="31">
        <f t="shared" ca="1" si="57"/>
        <v>5.5436033002067626</v>
      </c>
      <c r="CI109" s="31">
        <f t="shared" ca="1" si="57"/>
        <v>7.7213638317416882</v>
      </c>
    </row>
    <row r="110" spans="1:87">
      <c r="A110" s="241"/>
      <c r="B110" s="58"/>
      <c r="C110" s="58"/>
      <c r="D110" s="58"/>
      <c r="E110" s="244"/>
      <c r="F110" s="244"/>
      <c r="G110" s="244"/>
      <c r="H110" s="244"/>
      <c r="I110" s="244"/>
      <c r="J110" s="498"/>
      <c r="K110" s="244"/>
      <c r="L110" s="238"/>
      <c r="M110" s="238"/>
      <c r="N110" s="239"/>
      <c r="O110" s="238"/>
      <c r="P110" s="162"/>
      <c r="Q110" s="162"/>
      <c r="R110" s="162"/>
      <c r="S110" s="162"/>
      <c r="T110" s="162"/>
      <c r="U110" s="162"/>
      <c r="V110" s="162"/>
      <c r="W110" s="26">
        <f t="shared" si="54"/>
        <v>15</v>
      </c>
      <c r="X110" s="31">
        <f t="shared" ca="1" si="55"/>
        <v>4.5459695977952252</v>
      </c>
      <c r="Y110" s="31">
        <f t="shared" ca="1" si="55"/>
        <v>4.2804054276234167</v>
      </c>
      <c r="Z110" s="31">
        <f t="shared" ca="1" si="55"/>
        <v>3.6947241184124713</v>
      </c>
      <c r="AA110" s="31">
        <f t="shared" ca="1" si="55"/>
        <v>3.0607472543681666</v>
      </c>
      <c r="AB110" s="31">
        <f t="shared" ca="1" si="55"/>
        <v>2.5483774373438992</v>
      </c>
      <c r="AC110" s="31">
        <f t="shared" ca="1" si="55"/>
        <v>2.2340879918319176</v>
      </c>
      <c r="AD110" s="31">
        <f t="shared" ca="1" si="55"/>
        <v>2.0999853582181318</v>
      </c>
      <c r="AE110" s="31">
        <f t="shared" ca="1" si="55"/>
        <v>2.0940088342811354</v>
      </c>
      <c r="AF110" s="31">
        <f t="shared" ca="1" si="55"/>
        <v>2.18225847556764</v>
      </c>
      <c r="AG110" s="31">
        <f t="shared" ca="1" si="55"/>
        <v>2.355455073233661</v>
      </c>
      <c r="AH110" s="31">
        <f t="shared" ca="1" si="55"/>
        <v>2.6090619318362975</v>
      </c>
      <c r="AI110" s="31">
        <f t="shared" ca="1" si="55"/>
        <v>2.8885493547281178</v>
      </c>
      <c r="AJ110" s="31">
        <f t="shared" ca="1" si="55"/>
        <v>2.9061375539357424</v>
      </c>
      <c r="BK110" s="244"/>
      <c r="BL110" s="244"/>
      <c r="BM110" s="498"/>
      <c r="BN110" s="244"/>
      <c r="BO110" s="238"/>
      <c r="BP110" s="238"/>
      <c r="BQ110" s="239"/>
      <c r="BR110" s="238"/>
      <c r="BS110" s="162"/>
      <c r="BT110" s="162"/>
      <c r="BU110" s="162"/>
      <c r="BV110" s="26">
        <f t="shared" si="56"/>
        <v>15</v>
      </c>
      <c r="BW110" s="31">
        <f t="shared" ca="1" si="57"/>
        <v>5.3488965350793132</v>
      </c>
      <c r="BX110" s="31">
        <f t="shared" ca="1" si="57"/>
        <v>3.4053780157937146</v>
      </c>
      <c r="BY110" s="31" t="e">
        <f t="shared" ca="1" si="57"/>
        <v>#NUM!</v>
      </c>
      <c r="BZ110" s="31">
        <f t="shared" ca="1" si="57"/>
        <v>1.3060747300530764</v>
      </c>
      <c r="CA110" s="31">
        <f t="shared" ca="1" si="57"/>
        <v>1.7981123987280432</v>
      </c>
      <c r="CB110" s="31">
        <f t="shared" ca="1" si="57"/>
        <v>1.9101742417942804</v>
      </c>
      <c r="CC110" s="31">
        <f t="shared" ca="1" si="57"/>
        <v>1.9702908044013061</v>
      </c>
      <c r="CD110" s="31">
        <f t="shared" ca="1" si="57"/>
        <v>2.0603953695792923</v>
      </c>
      <c r="CE110" s="31">
        <f t="shared" ca="1" si="57"/>
        <v>2.217547608766179</v>
      </c>
      <c r="CF110" s="31">
        <f t="shared" ca="1" si="57"/>
        <v>2.4847726484266839</v>
      </c>
      <c r="CG110" s="31">
        <f t="shared" ca="1" si="57"/>
        <v>2.9265881379558318</v>
      </c>
      <c r="CH110" s="31">
        <f t="shared" ca="1" si="57"/>
        <v>3.5546128437489721</v>
      </c>
      <c r="CI110" s="31">
        <f t="shared" ca="1" si="57"/>
        <v>3.9503904328930535</v>
      </c>
    </row>
    <row r="111" spans="1:87">
      <c r="A111" s="241"/>
      <c r="B111" s="58"/>
      <c r="C111" s="58"/>
      <c r="D111" s="58"/>
      <c r="E111" s="244"/>
      <c r="F111" s="244"/>
      <c r="G111" s="244"/>
      <c r="H111" s="244"/>
      <c r="I111" s="244"/>
      <c r="J111" s="498"/>
      <c r="K111" s="244"/>
      <c r="L111" s="238"/>
      <c r="M111" s="238"/>
      <c r="N111" s="239"/>
      <c r="O111" s="238"/>
      <c r="P111" s="162"/>
      <c r="Q111" s="162"/>
      <c r="R111" s="162"/>
      <c r="S111" s="162"/>
      <c r="T111" s="162"/>
      <c r="U111" s="162"/>
      <c r="V111" s="162"/>
      <c r="W111" s="26">
        <f t="shared" si="54"/>
        <v>22.5</v>
      </c>
      <c r="X111" s="31">
        <f t="shared" ca="1" si="55"/>
        <v>3.7044769887765536</v>
      </c>
      <c r="Y111" s="31">
        <f t="shared" ca="1" si="55"/>
        <v>3.5146074299892942</v>
      </c>
      <c r="Z111" s="31">
        <f t="shared" ca="1" si="55"/>
        <v>3.0684498881477515</v>
      </c>
      <c r="AA111" s="31">
        <f t="shared" ca="1" si="55"/>
        <v>2.5409870921982614</v>
      </c>
      <c r="AB111" s="31">
        <f t="shared" ca="1" si="55"/>
        <v>2.0958469228179184</v>
      </c>
      <c r="AC111" s="31">
        <f t="shared" ca="1" si="55"/>
        <v>1.8313235146798978</v>
      </c>
      <c r="AD111" s="31">
        <f t="shared" ca="1" si="55"/>
        <v>1.7390661937093914</v>
      </c>
      <c r="AE111" s="31">
        <f t="shared" ca="1" si="55"/>
        <v>1.7600591347472627</v>
      </c>
      <c r="AF111" s="31">
        <f t="shared" ca="1" si="55"/>
        <v>1.8506094124325991</v>
      </c>
      <c r="AG111" s="31">
        <f t="shared" ca="1" si="55"/>
        <v>1.9916237597093405</v>
      </c>
      <c r="AH111" s="31">
        <f t="shared" ca="1" si="55"/>
        <v>2.1687978717693364</v>
      </c>
      <c r="AI111" s="31">
        <f t="shared" ca="1" si="55"/>
        <v>2.3397464303324012</v>
      </c>
      <c r="AJ111" s="31">
        <f t="shared" ca="1" si="55"/>
        <v>2.2467615820247979</v>
      </c>
      <c r="BK111" s="244"/>
      <c r="BL111" s="244"/>
      <c r="BM111" s="498"/>
      <c r="BN111" s="244"/>
      <c r="BO111" s="238"/>
      <c r="BP111" s="238"/>
      <c r="BQ111" s="239"/>
      <c r="BR111" s="238"/>
      <c r="BS111" s="162"/>
      <c r="BT111" s="162"/>
      <c r="BU111" s="162"/>
      <c r="BV111" s="26">
        <f t="shared" si="56"/>
        <v>22.5</v>
      </c>
      <c r="BW111" s="31">
        <f t="shared" ca="1" si="57"/>
        <v>3.7581646198689933</v>
      </c>
      <c r="BX111" s="31">
        <f t="shared" ca="1" si="57"/>
        <v>3.090054471110276</v>
      </c>
      <c r="BY111" s="31">
        <f t="shared" ca="1" si="57"/>
        <v>1.3528920216335432</v>
      </c>
      <c r="BZ111" s="31" t="e">
        <f t="shared" ca="1" si="57"/>
        <v>#NUM!</v>
      </c>
      <c r="CA111" s="31">
        <f t="shared" ca="1" si="57"/>
        <v>0.53316438063641813</v>
      </c>
      <c r="CB111" s="31">
        <f t="shared" ca="1" si="57"/>
        <v>1.1557975111898879</v>
      </c>
      <c r="CC111" s="31">
        <f t="shared" ca="1" si="57"/>
        <v>1.4273065228764206</v>
      </c>
      <c r="CD111" s="31">
        <f t="shared" ca="1" si="57"/>
        <v>1.6112281274000773</v>
      </c>
      <c r="CE111" s="31">
        <f t="shared" ca="1" si="57"/>
        <v>1.7867494331677523</v>
      </c>
      <c r="CF111" s="31">
        <f t="shared" ca="1" si="57"/>
        <v>1.9942570497135124</v>
      </c>
      <c r="CG111" s="31">
        <f t="shared" ca="1" si="57"/>
        <v>2.2553161653508016</v>
      </c>
      <c r="CH111" s="31">
        <f t="shared" ca="1" si="57"/>
        <v>2.5355273092041686</v>
      </c>
      <c r="CI111" s="31">
        <f t="shared" ca="1" si="57"/>
        <v>2.6742157436053238</v>
      </c>
    </row>
    <row r="112" spans="1:87">
      <c r="A112" s="241"/>
      <c r="B112" s="58"/>
      <c r="C112" s="58"/>
      <c r="D112" s="58"/>
      <c r="E112" s="244"/>
      <c r="F112" s="244"/>
      <c r="G112" s="244"/>
      <c r="H112" s="244"/>
      <c r="I112" s="244"/>
      <c r="J112" s="498"/>
      <c r="K112" s="244"/>
      <c r="L112" s="238"/>
      <c r="M112" s="238"/>
      <c r="N112" s="239"/>
      <c r="O112" s="238"/>
      <c r="P112" s="162"/>
      <c r="Q112" s="162"/>
      <c r="R112" s="162"/>
      <c r="S112" s="162"/>
      <c r="T112" s="162"/>
      <c r="U112" s="162"/>
      <c r="V112" s="162"/>
      <c r="W112" s="26">
        <f t="shared" si="54"/>
        <v>30</v>
      </c>
      <c r="X112" s="31">
        <f t="shared" ca="1" si="55"/>
        <v>3.0781181693722086</v>
      </c>
      <c r="Y112" s="31">
        <f t="shared" ca="1" si="55"/>
        <v>2.9252886170154158</v>
      </c>
      <c r="Z112" s="31">
        <f t="shared" ca="1" si="55"/>
        <v>2.5574861491004719</v>
      </c>
      <c r="AA112" s="31">
        <f t="shared" ca="1" si="55"/>
        <v>2.0964042319666243</v>
      </c>
      <c r="AB112" s="31">
        <f t="shared" ca="1" si="55"/>
        <v>1.6837589040138847</v>
      </c>
      <c r="AC112" s="31">
        <f t="shared" ca="1" si="55"/>
        <v>1.433400036058573</v>
      </c>
      <c r="AD112" s="31">
        <f t="shared" ca="1" si="55"/>
        <v>1.3615602703104328</v>
      </c>
      <c r="AE112" s="31">
        <f t="shared" ca="1" si="55"/>
        <v>1.4060770701824126</v>
      </c>
      <c r="AF112" s="31">
        <f t="shared" ca="1" si="55"/>
        <v>1.5081601531754623</v>
      </c>
      <c r="AG112" s="31">
        <f t="shared" ca="1" si="55"/>
        <v>1.6385667564283803</v>
      </c>
      <c r="AH112" s="31">
        <f t="shared" ca="1" si="55"/>
        <v>1.7795695949479198</v>
      </c>
      <c r="AI112" s="31">
        <f t="shared" ca="1" si="55"/>
        <v>1.9005637681235281</v>
      </c>
      <c r="AJ112" s="31">
        <f t="shared" ca="1" si="55"/>
        <v>1.7381976959926617</v>
      </c>
      <c r="BK112" s="244"/>
      <c r="BL112" s="244"/>
      <c r="BM112" s="498"/>
      <c r="BN112" s="244"/>
      <c r="BO112" s="238"/>
      <c r="BP112" s="238"/>
      <c r="BQ112" s="239"/>
      <c r="BR112" s="238"/>
      <c r="BS112" s="162"/>
      <c r="BT112" s="162"/>
      <c r="BU112" s="162"/>
      <c r="BV112" s="26">
        <f t="shared" si="56"/>
        <v>30</v>
      </c>
      <c r="BW112" s="31">
        <f t="shared" ca="1" si="57"/>
        <v>3.0373573690306834</v>
      </c>
      <c r="BX112" s="31">
        <f t="shared" ca="1" si="57"/>
        <v>2.6984109055157526</v>
      </c>
      <c r="BY112" s="31">
        <f t="shared" ca="1" si="57"/>
        <v>1.8211418292980834</v>
      </c>
      <c r="BZ112" s="31">
        <f t="shared" ca="1" si="57"/>
        <v>0.53406986397653544</v>
      </c>
      <c r="CA112" s="31" t="e">
        <f t="shared" ca="1" si="57"/>
        <v>#NUM!</v>
      </c>
      <c r="CB112" s="31" t="e">
        <f t="shared" ca="1" si="57"/>
        <v>#NUM!</v>
      </c>
      <c r="CC112" s="31">
        <f t="shared" ca="1" si="57"/>
        <v>0.80632769168426011</v>
      </c>
      <c r="CD112" s="31">
        <f t="shared" ca="1" si="57"/>
        <v>1.1162152141250565</v>
      </c>
      <c r="CE112" s="31">
        <f t="shared" ca="1" si="57"/>
        <v>1.3416000670513759</v>
      </c>
      <c r="CF112" s="31">
        <f t="shared" ca="1" si="57"/>
        <v>1.5416586894488591</v>
      </c>
      <c r="CG112" s="31">
        <f t="shared" ca="1" si="57"/>
        <v>1.7370671324547953</v>
      </c>
      <c r="CH112" s="31">
        <f t="shared" ca="1" si="57"/>
        <v>1.9075864769566511</v>
      </c>
      <c r="CI112" s="31">
        <f t="shared" ca="1" si="57"/>
        <v>1.981527506586199</v>
      </c>
    </row>
    <row r="113" spans="1:87">
      <c r="A113" s="57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26">
        <f t="shared" si="54"/>
        <v>37.5</v>
      </c>
      <c r="X113" s="31">
        <f t="shared" ca="1" si="55"/>
        <v>2.6836998134303593</v>
      </c>
      <c r="Y113" s="31">
        <f t="shared" ca="1" si="55"/>
        <v>2.5529968868987418</v>
      </c>
      <c r="Z113" s="31">
        <f t="shared" ca="1" si="55"/>
        <v>2.236630945717176</v>
      </c>
      <c r="AA113" s="31">
        <f t="shared" ca="1" si="55"/>
        <v>1.8232716861817733</v>
      </c>
      <c r="AB113" s="31">
        <f t="shared" ca="1" si="55"/>
        <v>1.422220452267499</v>
      </c>
      <c r="AC113" s="31">
        <f t="shared" ca="1" si="55"/>
        <v>1.1447018989571922</v>
      </c>
      <c r="AD113" s="31">
        <f t="shared" ca="1" si="55"/>
        <v>1.046932852015829</v>
      </c>
      <c r="AE113" s="31">
        <f t="shared" ca="1" si="55"/>
        <v>1.0888660863542918</v>
      </c>
      <c r="AF113" s="31">
        <f t="shared" ca="1" si="55"/>
        <v>1.1969850740029382</v>
      </c>
      <c r="AG113" s="31">
        <f t="shared" ca="1" si="55"/>
        <v>1.3262634471323844</v>
      </c>
      <c r="AH113" s="31">
        <f t="shared" ca="1" si="55"/>
        <v>1.4535124290229031</v>
      </c>
      <c r="AI113" s="31">
        <f t="shared" ca="1" si="55"/>
        <v>1.5539523822112842</v>
      </c>
      <c r="AJ113" s="31">
        <f t="shared" ca="1" si="55"/>
        <v>1.3747006194200311</v>
      </c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26">
        <f t="shared" si="56"/>
        <v>37.5</v>
      </c>
      <c r="BW113" s="31">
        <f t="shared" ca="1" si="57"/>
        <v>2.6814270505392814</v>
      </c>
      <c r="BX113" s="31">
        <f t="shared" ca="1" si="57"/>
        <v>2.4633205161266121</v>
      </c>
      <c r="BY113" s="31">
        <f t="shared" ca="1" si="57"/>
        <v>1.9129373663003113</v>
      </c>
      <c r="BZ113" s="31">
        <f t="shared" ca="1" si="57"/>
        <v>1.133652749766509</v>
      </c>
      <c r="CA113" s="31" t="e">
        <f t="shared" ca="1" si="57"/>
        <v>#NUM!</v>
      </c>
      <c r="CB113" s="31" t="e">
        <f t="shared" ca="1" si="57"/>
        <v>#NUM!</v>
      </c>
      <c r="CC113" s="31" t="e">
        <f t="shared" ca="1" si="57"/>
        <v>#NUM!</v>
      </c>
      <c r="CD113" s="31">
        <f t="shared" ca="1" si="57"/>
        <v>0.612138630032521</v>
      </c>
      <c r="CE113" s="31">
        <f t="shared" ca="1" si="57"/>
        <v>0.91181018174258055</v>
      </c>
      <c r="CF113" s="31">
        <f t="shared" ca="1" si="57"/>
        <v>1.133535949868067</v>
      </c>
      <c r="CG113" s="31">
        <f t="shared" ca="1" si="57"/>
        <v>1.3148123589224185</v>
      </c>
      <c r="CH113" s="31">
        <f t="shared" ca="1" si="57"/>
        <v>1.4507432301314958</v>
      </c>
      <c r="CI113" s="31">
        <f t="shared" ca="1" si="57"/>
        <v>1.5046474149313214</v>
      </c>
    </row>
    <row r="114" spans="1:87">
      <c r="A114" s="240"/>
      <c r="B114" s="128"/>
      <c r="C114" s="128"/>
      <c r="D114" s="128"/>
      <c r="E114" s="128"/>
      <c r="F114" s="128"/>
      <c r="G114" s="128"/>
      <c r="H114" s="128"/>
      <c r="I114" s="128"/>
      <c r="J114" s="128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26">
        <f t="shared" si="54"/>
        <v>45</v>
      </c>
      <c r="X114" s="31">
        <f t="shared" ca="1" si="55"/>
        <v>2.4892789815247811</v>
      </c>
      <c r="Y114" s="31">
        <f t="shared" ca="1" si="55"/>
        <v>2.3726526747394452</v>
      </c>
      <c r="Z114" s="31">
        <f t="shared" ca="1" si="55"/>
        <v>2.0912568559603781</v>
      </c>
      <c r="AA114" s="31">
        <f t="shared" ca="1" si="55"/>
        <v>1.7171773472240308</v>
      </c>
      <c r="AB114" s="31">
        <f t="shared" ca="1" si="55"/>
        <v>1.3315782474018538</v>
      </c>
      <c r="AC114" s="31">
        <f t="shared" ca="1" si="55"/>
        <v>1.0216719329522115</v>
      </c>
      <c r="AD114" s="31">
        <f t="shared" ca="1" si="55"/>
        <v>0.862011979651644</v>
      </c>
      <c r="AE114" s="31">
        <f t="shared" ca="1" si="55"/>
        <v>0.86089649247943656</v>
      </c>
      <c r="AF114" s="31">
        <f t="shared" ca="1" si="55"/>
        <v>0.9535720300277275</v>
      </c>
      <c r="AG114" s="31">
        <f t="shared" ca="1" si="55"/>
        <v>1.0773203926245529</v>
      </c>
      <c r="AH114" s="31">
        <f t="shared" ca="1" si="55"/>
        <v>1.19793268683226</v>
      </c>
      <c r="AI114" s="31">
        <f t="shared" ca="1" si="55"/>
        <v>1.2899892249009584</v>
      </c>
      <c r="AJ114" s="31">
        <f t="shared" ca="1" si="55"/>
        <v>1.1409259274316175</v>
      </c>
      <c r="BK114" s="128"/>
      <c r="BL114" s="128"/>
      <c r="BM114" s="128"/>
      <c r="BN114" s="162"/>
      <c r="BO114" s="162"/>
      <c r="BP114" s="162"/>
      <c r="BQ114" s="162"/>
      <c r="BR114" s="162"/>
      <c r="BS114" s="162"/>
      <c r="BT114" s="162"/>
      <c r="BU114" s="162"/>
      <c r="BV114" s="26">
        <f t="shared" si="56"/>
        <v>45</v>
      </c>
      <c r="BW114" s="31">
        <f t="shared" ca="1" si="57"/>
        <v>2.532083918669302</v>
      </c>
      <c r="BX114" s="31">
        <f t="shared" ca="1" si="57"/>
        <v>2.3651856985736504</v>
      </c>
      <c r="BY114" s="31">
        <f t="shared" ca="1" si="57"/>
        <v>1.9554589458978537</v>
      </c>
      <c r="BZ114" s="31">
        <f t="shared" ca="1" si="57"/>
        <v>1.3875771680990696</v>
      </c>
      <c r="CA114" s="31">
        <f t="shared" ca="1" si="57"/>
        <v>0.73015146608854631</v>
      </c>
      <c r="CB114" s="31" t="e">
        <f t="shared" ca="1" si="57"/>
        <v>#NUM!</v>
      </c>
      <c r="CC114" s="31" t="e">
        <f t="shared" ca="1" si="57"/>
        <v>#NUM!</v>
      </c>
      <c r="CD114" s="31" t="e">
        <f t="shared" ca="1" si="57"/>
        <v>#NUM!</v>
      </c>
      <c r="CE114" s="31">
        <f t="shared" ca="1" si="57"/>
        <v>0.50487486540048376</v>
      </c>
      <c r="CF114" s="31">
        <f t="shared" ca="1" si="57"/>
        <v>0.77080502557701891</v>
      </c>
      <c r="CG114" s="31">
        <f t="shared" ca="1" si="57"/>
        <v>0.96071858714665903</v>
      </c>
      <c r="CH114" s="31">
        <f t="shared" ca="1" si="57"/>
        <v>1.0896069859856272</v>
      </c>
      <c r="CI114" s="31">
        <f t="shared" ca="1" si="57"/>
        <v>1.1378729934276286</v>
      </c>
    </row>
    <row r="115" spans="1:87">
      <c r="A115" s="241"/>
      <c r="B115" s="244"/>
      <c r="C115" s="244"/>
      <c r="D115" s="244"/>
      <c r="E115" s="244"/>
      <c r="F115" s="244"/>
      <c r="G115" s="244"/>
      <c r="H115" s="244"/>
      <c r="I115" s="244"/>
      <c r="J115" s="244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26">
        <f t="shared" si="54"/>
        <v>52.5</v>
      </c>
      <c r="X115" s="31">
        <f t="shared" ca="1" si="55"/>
        <v>2.4585830409405154</v>
      </c>
      <c r="Y115" s="31">
        <f t="shared" ca="1" si="55"/>
        <v>2.3643451303742862</v>
      </c>
      <c r="Z115" s="31">
        <f t="shared" ca="1" si="55"/>
        <v>2.1176290650115699</v>
      </c>
      <c r="AA115" s="31">
        <f t="shared" ca="1" si="55"/>
        <v>1.7894591598311054</v>
      </c>
      <c r="AB115" s="31">
        <f t="shared" ca="1" si="55"/>
        <v>1.4446830357932938</v>
      </c>
      <c r="AC115" s="31">
        <f t="shared" ca="1" si="55"/>
        <v>1.1409023643446889</v>
      </c>
      <c r="AD115" s="31">
        <f t="shared" ca="1" si="55"/>
        <v>0.92907087532659349</v>
      </c>
      <c r="AE115" s="31">
        <f t="shared" ca="1" si="55"/>
        <v>0.83741339709435536</v>
      </c>
      <c r="AF115" s="31">
        <f t="shared" ca="1" si="55"/>
        <v>0.852340250653704</v>
      </c>
      <c r="AG115" s="31">
        <f t="shared" ca="1" si="55"/>
        <v>0.93065302403615169</v>
      </c>
      <c r="AH115" s="31">
        <f t="shared" ca="1" si="55"/>
        <v>1.029596524182032</v>
      </c>
      <c r="AI115" s="31">
        <f t="shared" ca="1" si="55"/>
        <v>1.1126153187480203</v>
      </c>
      <c r="AJ115" s="31">
        <f t="shared" ca="1" si="55"/>
        <v>1.1457676998516144</v>
      </c>
      <c r="BK115" s="244"/>
      <c r="BL115" s="244"/>
      <c r="BM115" s="244"/>
      <c r="BN115" s="162"/>
      <c r="BO115" s="162"/>
      <c r="BP115" s="162"/>
      <c r="BQ115" s="162"/>
      <c r="BR115" s="162"/>
      <c r="BS115" s="162"/>
      <c r="BT115" s="162"/>
      <c r="BU115" s="162"/>
      <c r="BV115" s="26">
        <f t="shared" si="56"/>
        <v>52.5</v>
      </c>
      <c r="BW115" s="31">
        <f t="shared" ca="1" si="57"/>
        <v>2.5491476105820623</v>
      </c>
      <c r="BX115" s="31">
        <f t="shared" ca="1" si="57"/>
        <v>2.4205623144371846</v>
      </c>
      <c r="BY115" s="31">
        <f t="shared" ca="1" si="57"/>
        <v>2.0893312336227599</v>
      </c>
      <c r="BZ115" s="31">
        <f t="shared" ca="1" si="57"/>
        <v>1.6502587181958295</v>
      </c>
      <c r="CA115" s="31">
        <f t="shared" ca="1" si="57"/>
        <v>1.1754974985287689</v>
      </c>
      <c r="CB115" s="31">
        <f t="shared" ca="1" si="57"/>
        <v>0.72133202497383908</v>
      </c>
      <c r="CC115" s="31">
        <f t="shared" ca="1" si="57"/>
        <v>0.32610117551749868</v>
      </c>
      <c r="CD115" s="31" t="e">
        <f t="shared" ca="1" si="57"/>
        <v>#NUM!</v>
      </c>
      <c r="CE115" s="31">
        <f t="shared" ca="1" si="57"/>
        <v>0.26720204915123108</v>
      </c>
      <c r="CF115" s="31">
        <f t="shared" ca="1" si="57"/>
        <v>0.48899014141329317</v>
      </c>
      <c r="CG115" s="31">
        <f t="shared" ca="1" si="57"/>
        <v>0.66957398472975949</v>
      </c>
      <c r="CH115" s="31">
        <f t="shared" ca="1" si="57"/>
        <v>0.79735244205575073</v>
      </c>
      <c r="CI115" s="31">
        <f t="shared" ca="1" si="57"/>
        <v>0.84562871955187835</v>
      </c>
    </row>
    <row r="116" spans="1:87">
      <c r="A116" s="241"/>
      <c r="B116" s="244"/>
      <c r="C116" s="244"/>
      <c r="D116" s="244"/>
      <c r="E116" s="244"/>
      <c r="F116" s="244"/>
      <c r="G116" s="244"/>
      <c r="H116" s="244"/>
      <c r="I116" s="244"/>
      <c r="J116" s="244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26">
        <f t="shared" si="54"/>
        <v>60</v>
      </c>
      <c r="X116" s="31">
        <f t="shared" ca="1" si="55"/>
        <v>2.5535149411756022</v>
      </c>
      <c r="Y116" s="31">
        <f t="shared" ca="1" si="55"/>
        <v>2.4518055372996432</v>
      </c>
      <c r="Z116" s="31">
        <f t="shared" ca="1" si="55"/>
        <v>2.1940782889505872</v>
      </c>
      <c r="AA116" s="31">
        <f t="shared" ca="1" si="55"/>
        <v>1.8653341591450467</v>
      </c>
      <c r="AB116" s="31">
        <f t="shared" ca="1" si="55"/>
        <v>1.5274558392229851</v>
      </c>
      <c r="AC116" s="31">
        <f t="shared" ca="1" si="55"/>
        <v>1.2230779702811068</v>
      </c>
      <c r="AD116" s="31">
        <f t="shared" ca="1" si="55"/>
        <v>0.98876489145246516</v>
      </c>
      <c r="AE116" s="31">
        <f t="shared" ca="1" si="55"/>
        <v>0.852340250653704</v>
      </c>
      <c r="AF116" s="31">
        <f t="shared" ca="1" si="55"/>
        <v>0.81930821800194953</v>
      </c>
      <c r="AG116" s="31">
        <f t="shared" ca="1" si="55"/>
        <v>0.86494033315886065</v>
      </c>
      <c r="AH116" s="31">
        <f t="shared" ca="1" si="55"/>
        <v>0.94856331021153673</v>
      </c>
      <c r="AI116" s="31">
        <f t="shared" ca="1" si="55"/>
        <v>1.02751266820831</v>
      </c>
      <c r="AJ116" s="31">
        <f t="shared" ca="1" si="55"/>
        <v>1.0605776656703041</v>
      </c>
      <c r="BK116" s="244"/>
      <c r="BL116" s="244"/>
      <c r="BM116" s="244"/>
      <c r="BN116" s="162"/>
      <c r="BO116" s="162"/>
      <c r="BP116" s="162"/>
      <c r="BQ116" s="162"/>
      <c r="BR116" s="162"/>
      <c r="BS116" s="162"/>
      <c r="BT116" s="162"/>
      <c r="BU116" s="162"/>
      <c r="BV116" s="26">
        <f t="shared" si="56"/>
        <v>60</v>
      </c>
      <c r="BW116" s="31">
        <f t="shared" ca="1" si="57"/>
        <v>2.7229587776124018</v>
      </c>
      <c r="BX116" s="31">
        <f t="shared" ca="1" si="57"/>
        <v>2.5789957816357982</v>
      </c>
      <c r="BY116" s="31">
        <f t="shared" ca="1" si="57"/>
        <v>2.2303859856442494</v>
      </c>
      <c r="BZ116" s="31">
        <f t="shared" ca="1" si="57"/>
        <v>1.8038036358615497</v>
      </c>
      <c r="CA116" s="31">
        <f t="shared" ca="1" si="57"/>
        <v>1.3662792281800997</v>
      </c>
      <c r="CB116" s="31">
        <f t="shared" ca="1" si="57"/>
        <v>0.95162254431450299</v>
      </c>
      <c r="CC116" s="31">
        <f t="shared" ca="1" si="57"/>
        <v>0.58246602085714283</v>
      </c>
      <c r="CD116" s="31">
        <f t="shared" ca="1" si="57"/>
        <v>0.26720204915123108</v>
      </c>
      <c r="CE116" s="31" t="e">
        <f t="shared" ca="1" si="57"/>
        <v>#NUM!</v>
      </c>
      <c r="CF116" s="31">
        <f t="shared" ca="1" si="57"/>
        <v>0.22905580610697582</v>
      </c>
      <c r="CG116" s="31">
        <f t="shared" ca="1" si="57"/>
        <v>0.42071511057507416</v>
      </c>
      <c r="CH116" s="31">
        <f t="shared" ca="1" si="57"/>
        <v>0.55855886606645722</v>
      </c>
      <c r="CI116" s="31">
        <f t="shared" ca="1" si="57"/>
        <v>0.61113382308693043</v>
      </c>
    </row>
    <row r="117" spans="1:87">
      <c r="A117" s="241"/>
      <c r="B117" s="244"/>
      <c r="C117" s="244"/>
      <c r="D117" s="244"/>
      <c r="E117" s="244"/>
      <c r="F117" s="244"/>
      <c r="G117" s="244"/>
      <c r="H117" s="244"/>
      <c r="I117" s="244"/>
      <c r="J117" s="244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26">
        <f t="shared" si="54"/>
        <v>67.5</v>
      </c>
      <c r="X117" s="31">
        <f t="shared" ca="1" si="55"/>
        <v>2.7956706695330058</v>
      </c>
      <c r="Y117" s="31">
        <f t="shared" ca="1" si="55"/>
        <v>2.6672618723417845</v>
      </c>
      <c r="Z117" s="31">
        <f t="shared" ca="1" si="55"/>
        <v>2.3600843806252687</v>
      </c>
      <c r="AA117" s="31">
        <f t="shared" ca="1" si="55"/>
        <v>1.9974416283633005</v>
      </c>
      <c r="AB117" s="31">
        <f t="shared" ca="1" si="55"/>
        <v>1.6462006517466541</v>
      </c>
      <c r="AC117" s="31">
        <f t="shared" ca="1" si="55"/>
        <v>1.3365611766746721</v>
      </c>
      <c r="AD117" s="31">
        <f t="shared" ca="1" si="55"/>
        <v>1.091272791130705</v>
      </c>
      <c r="AE117" s="31">
        <f t="shared" ca="1" si="55"/>
        <v>0.93065302403615169</v>
      </c>
      <c r="AF117" s="31">
        <f t="shared" ca="1" si="55"/>
        <v>0.86494033315886065</v>
      </c>
      <c r="AG117" s="31">
        <f t="shared" ca="1" si="55"/>
        <v>0.88380662421038914</v>
      </c>
      <c r="AH117" s="31">
        <f t="shared" ca="1" si="55"/>
        <v>0.95621108465064775</v>
      </c>
      <c r="AI117" s="31">
        <f t="shared" ca="1" si="55"/>
        <v>1.0375420880157176</v>
      </c>
      <c r="AJ117" s="31">
        <f t="shared" ca="1" si="55"/>
        <v>1.0744304387077039</v>
      </c>
      <c r="BK117" s="244"/>
      <c r="BL117" s="244"/>
      <c r="BM117" s="244"/>
      <c r="BN117" s="162"/>
      <c r="BO117" s="162"/>
      <c r="BP117" s="162"/>
      <c r="BQ117" s="162"/>
      <c r="BR117" s="162"/>
      <c r="BS117" s="162"/>
      <c r="BT117" s="162"/>
      <c r="BU117" s="162"/>
      <c r="BV117" s="26">
        <f t="shared" si="56"/>
        <v>67.5</v>
      </c>
      <c r="BW117" s="31">
        <f t="shared" ca="1" si="57"/>
        <v>3.16579212982231</v>
      </c>
      <c r="BX117" s="31">
        <f t="shared" ca="1" si="57"/>
        <v>2.9513761850164673</v>
      </c>
      <c r="BY117" s="31">
        <f t="shared" ca="1" si="57"/>
        <v>2.4890128120333368</v>
      </c>
      <c r="BZ117" s="31">
        <f t="shared" ca="1" si="57"/>
        <v>1.9999548219966961</v>
      </c>
      <c r="CA117" s="31">
        <f t="shared" ca="1" si="57"/>
        <v>1.5497953971936629</v>
      </c>
      <c r="CB117" s="31">
        <f t="shared" ca="1" si="57"/>
        <v>1.1460445894366471</v>
      </c>
      <c r="CC117" s="31">
        <f t="shared" ca="1" si="57"/>
        <v>0.79221082713221058</v>
      </c>
      <c r="CD117" s="31">
        <f t="shared" ca="1" si="57"/>
        <v>0.48899014141329317</v>
      </c>
      <c r="CE117" s="31">
        <f t="shared" ca="1" si="57"/>
        <v>0.22905580610697582</v>
      </c>
      <c r="CF117" s="31" t="e">
        <f t="shared" ca="1" si="57"/>
        <v>#NUM!</v>
      </c>
      <c r="CG117" s="31">
        <f t="shared" ca="1" si="57"/>
        <v>0.20309560880460908</v>
      </c>
      <c r="CH117" s="31">
        <f t="shared" ca="1" si="57"/>
        <v>0.35910826843381916</v>
      </c>
      <c r="CI117" s="31">
        <f t="shared" ca="1" si="57"/>
        <v>0.42130754977433782</v>
      </c>
    </row>
    <row r="118" spans="1:87">
      <c r="A118" s="241"/>
      <c r="B118" s="244"/>
      <c r="C118" s="244"/>
      <c r="D118" s="244"/>
      <c r="E118" s="244"/>
      <c r="F118" s="244"/>
      <c r="G118" s="244"/>
      <c r="H118" s="244"/>
      <c r="I118" s="244"/>
      <c r="J118" s="244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26">
        <f t="shared" si="54"/>
        <v>75</v>
      </c>
      <c r="X118" s="31">
        <f t="shared" ca="1" si="55"/>
        <v>3.2206917049895503</v>
      </c>
      <c r="Y118" s="31">
        <f t="shared" ca="1" si="55"/>
        <v>3.0290565465692727</v>
      </c>
      <c r="Z118" s="31">
        <f t="shared" ca="1" si="55"/>
        <v>2.6103627667289904</v>
      </c>
      <c r="AA118" s="31">
        <f t="shared" ca="1" si="55"/>
        <v>2.1704657596991885</v>
      </c>
      <c r="AB118" s="31">
        <f t="shared" ca="1" si="55"/>
        <v>1.7817763426361604</v>
      </c>
      <c r="AC118" s="31">
        <f t="shared" ca="1" si="55"/>
        <v>1.456488847957907</v>
      </c>
      <c r="AD118" s="31">
        <f t="shared" ca="1" si="55"/>
        <v>1.2019572833588887</v>
      </c>
      <c r="AE118" s="31">
        <f t="shared" ca="1" si="55"/>
        <v>1.029596524182032</v>
      </c>
      <c r="AF118" s="31">
        <f t="shared" ca="1" si="55"/>
        <v>0.94856331021153673</v>
      </c>
      <c r="AG118" s="31">
        <f t="shared" ca="1" si="55"/>
        <v>0.95621108465064775</v>
      </c>
      <c r="AH118" s="31">
        <f t="shared" ca="1" si="55"/>
        <v>1.0322042432194378</v>
      </c>
      <c r="AI118" s="31">
        <f t="shared" ca="1" si="55"/>
        <v>1.133504766382631</v>
      </c>
      <c r="AJ118" s="31">
        <f t="shared" ca="1" si="55"/>
        <v>1.1844596985642306</v>
      </c>
      <c r="BK118" s="244"/>
      <c r="BL118" s="244"/>
      <c r="BM118" s="244"/>
      <c r="BN118" s="162"/>
      <c r="BO118" s="162"/>
      <c r="BP118" s="162"/>
      <c r="BQ118" s="162"/>
      <c r="BR118" s="162"/>
      <c r="BS118" s="162"/>
      <c r="BT118" s="162"/>
      <c r="BU118" s="162"/>
      <c r="BV118" s="26">
        <f t="shared" si="56"/>
        <v>75</v>
      </c>
      <c r="BW118" s="31">
        <f t="shared" ca="1" si="57"/>
        <v>4.2419487764681199</v>
      </c>
      <c r="BX118" s="31">
        <f t="shared" ca="1" si="57"/>
        <v>3.7525633938593184</v>
      </c>
      <c r="BY118" s="31">
        <f t="shared" ca="1" si="57"/>
        <v>2.9274096093353559</v>
      </c>
      <c r="BZ118" s="31">
        <f t="shared" ca="1" si="57"/>
        <v>2.2564697882892824</v>
      </c>
      <c r="CA118" s="31">
        <f t="shared" ca="1" si="57"/>
        <v>1.7387326106877166</v>
      </c>
      <c r="CB118" s="31">
        <f t="shared" ca="1" si="57"/>
        <v>1.3173315557868721</v>
      </c>
      <c r="CC118" s="31">
        <f t="shared" ca="1" si="57"/>
        <v>0.96482249231730677</v>
      </c>
      <c r="CD118" s="31">
        <f t="shared" ca="1" si="57"/>
        <v>0.66957398472975949</v>
      </c>
      <c r="CE118" s="31">
        <f t="shared" ca="1" si="57"/>
        <v>0.42071511057507416</v>
      </c>
      <c r="CF118" s="31">
        <f t="shared" ca="1" si="57"/>
        <v>0.20309560880460908</v>
      </c>
      <c r="CG118" s="31" t="e">
        <f t="shared" ca="1" si="57"/>
        <v>#NUM!</v>
      </c>
      <c r="CH118" s="31">
        <f t="shared" ca="1" si="57"/>
        <v>0.18126029205095159</v>
      </c>
      <c r="CI118" s="31">
        <f t="shared" ca="1" si="57"/>
        <v>0.26376466887638123</v>
      </c>
    </row>
    <row r="119" spans="1:87">
      <c r="A119" s="241"/>
      <c r="B119" s="244"/>
      <c r="C119" s="244"/>
      <c r="D119" s="244"/>
      <c r="E119" s="244"/>
      <c r="F119" s="244"/>
      <c r="G119" s="244"/>
      <c r="H119" s="244"/>
      <c r="I119" s="244"/>
      <c r="J119" s="244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26">
        <f t="shared" si="54"/>
        <v>82.5</v>
      </c>
      <c r="X119" s="31">
        <f t="shared" ca="1" si="55"/>
        <v>3.7944148182645532</v>
      </c>
      <c r="Y119" s="31">
        <f t="shared" ca="1" si="55"/>
        <v>3.4868542998174634</v>
      </c>
      <c r="Z119" s="31">
        <f t="shared" ca="1" si="55"/>
        <v>2.8887566447495572</v>
      </c>
      <c r="AA119" s="31">
        <f t="shared" ca="1" si="55"/>
        <v>2.3400195316064396</v>
      </c>
      <c r="AB119" s="31">
        <f t="shared" ca="1" si="55"/>
        <v>1.9009296667398521</v>
      </c>
      <c r="AC119" s="31">
        <f t="shared" ca="1" si="55"/>
        <v>1.5544473123150992</v>
      </c>
      <c r="AD119" s="31">
        <f t="shared" ca="1" si="55"/>
        <v>1.290657166610927</v>
      </c>
      <c r="AE119" s="31">
        <f t="shared" ca="1" si="55"/>
        <v>1.1126153187480203</v>
      </c>
      <c r="AF119" s="31">
        <f t="shared" ca="1" si="55"/>
        <v>1.02751266820831</v>
      </c>
      <c r="AG119" s="31">
        <f t="shared" ca="1" si="55"/>
        <v>1.0375420880157176</v>
      </c>
      <c r="AH119" s="31">
        <f t="shared" ca="1" si="55"/>
        <v>1.133504766382631</v>
      </c>
      <c r="AI119" s="31">
        <f t="shared" ca="1" si="55"/>
        <v>1.2789907718616875</v>
      </c>
      <c r="AJ119" s="31">
        <f t="shared" ca="1" si="55"/>
        <v>1.3611585678734865</v>
      </c>
      <c r="BK119" s="244"/>
      <c r="BL119" s="244"/>
      <c r="BM119" s="244"/>
      <c r="BN119" s="162"/>
      <c r="BO119" s="162"/>
      <c r="BP119" s="162"/>
      <c r="BQ119" s="162"/>
      <c r="BR119" s="162"/>
      <c r="BS119" s="162"/>
      <c r="BT119" s="162"/>
      <c r="BU119" s="162"/>
      <c r="BV119" s="26">
        <f t="shared" si="56"/>
        <v>82.5</v>
      </c>
      <c r="BW119" s="31">
        <f t="shared" ca="1" si="57"/>
        <v>7.8497569550585764</v>
      </c>
      <c r="BX119" s="31">
        <f t="shared" ca="1" si="57"/>
        <v>5.5436304774359391</v>
      </c>
      <c r="BY119" s="31">
        <f t="shared" ca="1" si="57"/>
        <v>3.5546573996524224</v>
      </c>
      <c r="BZ119" s="31">
        <f t="shared" ca="1" si="57"/>
        <v>2.5355949969158411</v>
      </c>
      <c r="CA119" s="31">
        <f t="shared" ca="1" si="57"/>
        <v>1.9076867985110293</v>
      </c>
      <c r="CB119" s="31">
        <f t="shared" ca="1" si="57"/>
        <v>1.4508949777235023</v>
      </c>
      <c r="CC119" s="31">
        <f t="shared" ca="1" si="57"/>
        <v>1.0898492056308045</v>
      </c>
      <c r="CD119" s="31">
        <f t="shared" ca="1" si="57"/>
        <v>0.79735244205575073</v>
      </c>
      <c r="CE119" s="31">
        <f t="shared" ca="1" si="57"/>
        <v>0.55855886606645722</v>
      </c>
      <c r="CF119" s="31">
        <f t="shared" ca="1" si="57"/>
        <v>0.35910826843381916</v>
      </c>
      <c r="CG119" s="31">
        <f t="shared" ca="1" si="57"/>
        <v>0.18126029205095159</v>
      </c>
      <c r="CH119" s="31" t="e">
        <f t="shared" ca="1" si="57"/>
        <v>#NUM!</v>
      </c>
      <c r="CI119" s="31">
        <f t="shared" ca="1" si="57"/>
        <v>0.12691505308255521</v>
      </c>
    </row>
    <row r="120" spans="1:87">
      <c r="A120" s="241"/>
      <c r="B120" s="244"/>
      <c r="C120" s="244"/>
      <c r="D120" s="244"/>
      <c r="E120" s="244"/>
      <c r="F120" s="244"/>
      <c r="G120" s="244"/>
      <c r="H120" s="244"/>
      <c r="I120" s="244"/>
      <c r="J120" s="244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26">
        <f t="shared" si="54"/>
        <v>90</v>
      </c>
      <c r="X120" s="31">
        <f t="shared" ca="1" si="55"/>
        <v>4.1283400547563875</v>
      </c>
      <c r="Y120" s="31">
        <f t="shared" ca="1" si="55"/>
        <v>3.7371961666436344</v>
      </c>
      <c r="Z120" s="31">
        <f t="shared" ca="1" si="55"/>
        <v>3.0251916464913635</v>
      </c>
      <c r="AA120" s="31">
        <f t="shared" ca="1" si="55"/>
        <v>2.4160067280714927</v>
      </c>
      <c r="AB120" s="31">
        <f t="shared" ca="1" si="55"/>
        <v>1.9508908310371469</v>
      </c>
      <c r="AC120" s="31">
        <f t="shared" ca="1" si="55"/>
        <v>1.593726119082062</v>
      </c>
      <c r="AD120" s="31">
        <f t="shared" ca="1" si="55"/>
        <v>1.3256013149307899</v>
      </c>
      <c r="AE120" s="31">
        <f t="shared" ca="1" si="55"/>
        <v>1.1457676998516144</v>
      </c>
      <c r="AF120" s="31">
        <f t="shared" ca="1" si="55"/>
        <v>1.0605776656703041</v>
      </c>
      <c r="AG120" s="31">
        <f t="shared" ca="1" si="55"/>
        <v>1.0744304387077039</v>
      </c>
      <c r="AH120" s="31">
        <f t="shared" ca="1" si="55"/>
        <v>1.1844596985642306</v>
      </c>
      <c r="AI120" s="31">
        <f t="shared" ca="1" si="55"/>
        <v>1.3611585678734865</v>
      </c>
      <c r="AJ120" s="31">
        <f t="shared" ca="1" si="55"/>
        <v>1.4675230599735791</v>
      </c>
      <c r="BK120" s="244"/>
      <c r="BL120" s="244"/>
      <c r="BM120" s="244"/>
      <c r="BN120" s="162"/>
      <c r="BO120" s="162"/>
      <c r="BP120" s="162"/>
      <c r="BQ120" s="162"/>
      <c r="BR120" s="162"/>
      <c r="BS120" s="162"/>
      <c r="BT120" s="162"/>
      <c r="BU120" s="162"/>
      <c r="BV120" s="26">
        <f t="shared" si="56"/>
        <v>90</v>
      </c>
      <c r="BW120" s="31">
        <f t="shared" ca="1" si="57"/>
        <v>8643.1529011088642</v>
      </c>
      <c r="BX120" s="31">
        <f t="shared" ca="1" si="57"/>
        <v>7.7213638317416882</v>
      </c>
      <c r="BY120" s="31">
        <f t="shared" ca="1" si="57"/>
        <v>3.9503904328930535</v>
      </c>
      <c r="BZ120" s="31">
        <f t="shared" ca="1" si="57"/>
        <v>2.6742157436053238</v>
      </c>
      <c r="CA120" s="31">
        <f t="shared" ca="1" si="57"/>
        <v>1.981527506586199</v>
      </c>
      <c r="CB120" s="31">
        <f t="shared" ca="1" si="57"/>
        <v>1.5046474149313214</v>
      </c>
      <c r="CC120" s="31">
        <f t="shared" ca="1" si="57"/>
        <v>1.1378729934276286</v>
      </c>
      <c r="CD120" s="31">
        <f t="shared" ca="1" si="57"/>
        <v>0.84562871955187835</v>
      </c>
      <c r="CE120" s="31">
        <f t="shared" ca="1" si="57"/>
        <v>0.61113382308693043</v>
      </c>
      <c r="CF120" s="31">
        <f t="shared" ca="1" si="57"/>
        <v>0.42130754977433782</v>
      </c>
      <c r="CG120" s="31">
        <f t="shared" ca="1" si="57"/>
        <v>0.26376466887638123</v>
      </c>
      <c r="CH120" s="31">
        <f t="shared" ca="1" si="57"/>
        <v>0.12691505308255521</v>
      </c>
      <c r="CI120" s="31" t="e">
        <f t="shared" ca="1" si="57"/>
        <v>#NUM!</v>
      </c>
    </row>
    <row r="121" spans="1:87">
      <c r="A121" s="241"/>
      <c r="B121" s="244"/>
      <c r="C121" s="244"/>
      <c r="D121" s="244"/>
      <c r="E121" s="244"/>
      <c r="F121" s="244"/>
      <c r="G121" s="244"/>
      <c r="H121" s="244"/>
      <c r="I121" s="244"/>
      <c r="J121" s="244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BK121" s="244"/>
      <c r="BL121" s="244"/>
      <c r="BM121" s="244"/>
      <c r="BN121" s="162"/>
      <c r="BO121" s="162"/>
      <c r="BP121" s="162"/>
      <c r="BQ121" s="162"/>
      <c r="BR121" s="162"/>
      <c r="BS121" s="162"/>
      <c r="BT121" s="162"/>
      <c r="BU121" s="162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</row>
    <row r="122" spans="1:87">
      <c r="A122" s="57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24" t="s">
        <v>96</v>
      </c>
      <c r="X122" s="26">
        <f t="shared" ref="X122:AJ122" si="58">X107</f>
        <v>0</v>
      </c>
      <c r="Y122" s="26">
        <f t="shared" si="58"/>
        <v>7.5</v>
      </c>
      <c r="Z122" s="26">
        <f t="shared" si="58"/>
        <v>15</v>
      </c>
      <c r="AA122" s="26">
        <f t="shared" si="58"/>
        <v>22.5</v>
      </c>
      <c r="AB122" s="26">
        <f t="shared" si="58"/>
        <v>30</v>
      </c>
      <c r="AC122" s="26">
        <f t="shared" si="58"/>
        <v>37.5</v>
      </c>
      <c r="AD122" s="26">
        <f t="shared" si="58"/>
        <v>45</v>
      </c>
      <c r="AE122" s="26">
        <f t="shared" si="58"/>
        <v>52.5</v>
      </c>
      <c r="AF122" s="26">
        <f t="shared" si="58"/>
        <v>60</v>
      </c>
      <c r="AG122" s="26">
        <f t="shared" si="58"/>
        <v>67.5</v>
      </c>
      <c r="AH122" s="26">
        <f t="shared" si="58"/>
        <v>75</v>
      </c>
      <c r="AI122" s="26">
        <f t="shared" si="58"/>
        <v>82.5</v>
      </c>
      <c r="AJ122" s="26">
        <f t="shared" si="58"/>
        <v>90</v>
      </c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24" t="s">
        <v>96</v>
      </c>
      <c r="BW122" s="26">
        <f t="shared" ref="BW122:CI122" si="59">BW107</f>
        <v>0</v>
      </c>
      <c r="BX122" s="26">
        <f t="shared" si="59"/>
        <v>7.5</v>
      </c>
      <c r="BY122" s="26">
        <f t="shared" si="59"/>
        <v>15</v>
      </c>
      <c r="BZ122" s="26">
        <f t="shared" si="59"/>
        <v>22.5</v>
      </c>
      <c r="CA122" s="26">
        <f t="shared" si="59"/>
        <v>30</v>
      </c>
      <c r="CB122" s="26">
        <f t="shared" si="59"/>
        <v>37.5</v>
      </c>
      <c r="CC122" s="26">
        <f t="shared" si="59"/>
        <v>45</v>
      </c>
      <c r="CD122" s="26">
        <f t="shared" si="59"/>
        <v>52.5</v>
      </c>
      <c r="CE122" s="26">
        <f t="shared" si="59"/>
        <v>60</v>
      </c>
      <c r="CF122" s="26">
        <f t="shared" si="59"/>
        <v>67.5</v>
      </c>
      <c r="CG122" s="26">
        <f t="shared" si="59"/>
        <v>75</v>
      </c>
      <c r="CH122" s="26">
        <f t="shared" si="59"/>
        <v>82.5</v>
      </c>
      <c r="CI122" s="26">
        <f t="shared" si="59"/>
        <v>90</v>
      </c>
    </row>
    <row r="123" spans="1:87">
      <c r="A123" s="240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26">
        <f t="shared" ref="W123:W135" si="60">W108</f>
        <v>0</v>
      </c>
      <c r="X123" s="31">
        <f t="shared" ref="X123:AJ135" ca="1" si="61">MAX(X108+1,X93*X33/X3*0)</f>
        <v>6.9967879694939477</v>
      </c>
      <c r="Y123" s="31">
        <f t="shared" ca="1" si="61"/>
        <v>6.49270852675419</v>
      </c>
      <c r="Z123" s="31">
        <f t="shared" ca="1" si="61"/>
        <v>5.5529231090527436</v>
      </c>
      <c r="AA123" s="31">
        <f t="shared" ca="1" si="61"/>
        <v>4.7127176435733551</v>
      </c>
      <c r="AB123" s="31">
        <f t="shared" ca="1" si="61"/>
        <v>4.0872718315703249</v>
      </c>
      <c r="AC123" s="31">
        <f t="shared" ca="1" si="61"/>
        <v>3.6930832657830805</v>
      </c>
      <c r="AD123" s="31">
        <f t="shared" ca="1" si="61"/>
        <v>3.4982414324408286</v>
      </c>
      <c r="AE123" s="31">
        <f t="shared" ca="1" si="61"/>
        <v>3.4585830409405154</v>
      </c>
      <c r="AF123" s="31">
        <f t="shared" ca="1" si="61"/>
        <v>3.5535149411756022</v>
      </c>
      <c r="AG123" s="31">
        <f t="shared" ca="1" si="61"/>
        <v>3.7956706695330058</v>
      </c>
      <c r="AH123" s="31">
        <f t="shared" ca="1" si="61"/>
        <v>4.2206917049895498</v>
      </c>
      <c r="AI123" s="31">
        <f t="shared" ca="1" si="61"/>
        <v>4.7944148182645527</v>
      </c>
      <c r="AJ123" s="31">
        <f t="shared" ca="1" si="61"/>
        <v>5.1283400547563875</v>
      </c>
      <c r="BK123" s="128"/>
      <c r="BL123" s="128"/>
      <c r="BM123" s="128"/>
      <c r="BN123" s="128"/>
      <c r="BO123" s="162"/>
      <c r="BP123" s="162"/>
      <c r="BQ123" s="162"/>
      <c r="BR123" s="162"/>
      <c r="BS123" s="162"/>
      <c r="BT123" s="162"/>
      <c r="BU123" s="162"/>
      <c r="BV123" s="26">
        <f t="shared" ref="BV123:BV135" si="62">BV108</f>
        <v>0</v>
      </c>
      <c r="BW123" s="31" t="e">
        <f t="shared" ref="BW123:CI135" ca="1" si="63">MAX(BW108+1,BW93*BW33/BW3*0)</f>
        <v>#NUM!</v>
      </c>
      <c r="BX123" s="31">
        <f t="shared" ca="1" si="63"/>
        <v>11.43768748967493</v>
      </c>
      <c r="BY123" s="31">
        <f t="shared" ca="1" si="63"/>
        <v>6.3834121351807784</v>
      </c>
      <c r="BZ123" s="31">
        <f t="shared" ca="1" si="63"/>
        <v>4.7815510987474816</v>
      </c>
      <c r="CA123" s="31">
        <f t="shared" ca="1" si="63"/>
        <v>4.0551981882732768</v>
      </c>
      <c r="CB123" s="31">
        <f t="shared" ca="1" si="63"/>
        <v>3.6958621091393034</v>
      </c>
      <c r="CC123" s="31">
        <f t="shared" ca="1" si="63"/>
        <v>3.5440703883669697</v>
      </c>
      <c r="CD123" s="31">
        <f t="shared" ca="1" si="63"/>
        <v>3.5491476105820623</v>
      </c>
      <c r="CE123" s="31">
        <f t="shared" ca="1" si="63"/>
        <v>3.7229587776124018</v>
      </c>
      <c r="CF123" s="31">
        <f t="shared" ca="1" si="63"/>
        <v>4.16579212982231</v>
      </c>
      <c r="CG123" s="31">
        <f t="shared" ca="1" si="63"/>
        <v>5.2419487764681199</v>
      </c>
      <c r="CH123" s="31">
        <f t="shared" ca="1" si="63"/>
        <v>8.8497569550585773</v>
      </c>
      <c r="CI123" s="31">
        <f t="shared" ca="1" si="63"/>
        <v>8644.1529011088642</v>
      </c>
    </row>
    <row r="124" spans="1:87">
      <c r="A124" s="241"/>
      <c r="B124" s="244"/>
      <c r="C124" s="244"/>
      <c r="D124" s="244"/>
      <c r="E124" s="242"/>
      <c r="F124" s="242"/>
      <c r="G124" s="242"/>
      <c r="H124" s="242"/>
      <c r="I124" s="242"/>
      <c r="J124" s="244"/>
      <c r="K124" s="499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26">
        <f t="shared" si="60"/>
        <v>7.5</v>
      </c>
      <c r="X124" s="31">
        <f t="shared" ca="1" si="61"/>
        <v>6.4869289346290762</v>
      </c>
      <c r="Y124" s="31">
        <f t="shared" ca="1" si="61"/>
        <v>6.0782604946448471</v>
      </c>
      <c r="Z124" s="31">
        <f t="shared" ca="1" si="61"/>
        <v>5.2698837917776551</v>
      </c>
      <c r="AA124" s="31">
        <f t="shared" ca="1" si="61"/>
        <v>4.4954824799580582</v>
      </c>
      <c r="AB124" s="31">
        <f t="shared" ca="1" si="61"/>
        <v>3.903552149702763</v>
      </c>
      <c r="AC124" s="31">
        <f t="shared" ca="1" si="61"/>
        <v>3.5365292485739621</v>
      </c>
      <c r="AD124" s="31">
        <f t="shared" ca="1" si="61"/>
        <v>3.3664692686779083</v>
      </c>
      <c r="AE124" s="31">
        <f t="shared" ca="1" si="61"/>
        <v>3.3439193187593741</v>
      </c>
      <c r="AF124" s="31">
        <f t="shared" ca="1" si="61"/>
        <v>3.4416239996119544</v>
      </c>
      <c r="AG124" s="31">
        <f t="shared" ca="1" si="61"/>
        <v>3.6633261617745791</v>
      </c>
      <c r="AH124" s="31">
        <f t="shared" ca="1" si="61"/>
        <v>4.0279804437077029</v>
      </c>
      <c r="AI124" s="31">
        <f t="shared" ca="1" si="61"/>
        <v>4.4866895138232898</v>
      </c>
      <c r="AJ124" s="31">
        <f t="shared" ca="1" si="61"/>
        <v>4.6524931154411799</v>
      </c>
      <c r="BK124" s="242"/>
      <c r="BL124" s="242"/>
      <c r="BM124" s="244"/>
      <c r="BN124" s="499"/>
      <c r="BO124" s="162"/>
      <c r="BP124" s="162"/>
      <c r="BQ124" s="162"/>
      <c r="BR124" s="162"/>
      <c r="BS124" s="162"/>
      <c r="BT124" s="162"/>
      <c r="BU124" s="162"/>
      <c r="BV124" s="26">
        <f t="shared" si="62"/>
        <v>7.5</v>
      </c>
      <c r="BW124" s="31">
        <f t="shared" ca="1" si="63"/>
        <v>11.369427771432987</v>
      </c>
      <c r="BX124" s="31" t="e">
        <f t="shared" ca="1" si="63"/>
        <v>#NUM!</v>
      </c>
      <c r="BY124" s="31">
        <f t="shared" ca="1" si="63"/>
        <v>4.3295615498538975</v>
      </c>
      <c r="BZ124" s="31">
        <f t="shared" ca="1" si="63"/>
        <v>4.0276752750198117</v>
      </c>
      <c r="CA124" s="31">
        <f t="shared" ca="1" si="63"/>
        <v>3.6538479680713256</v>
      </c>
      <c r="CB124" s="31">
        <f t="shared" ca="1" si="63"/>
        <v>3.4384087021001961</v>
      </c>
      <c r="CC124" s="31">
        <f t="shared" ca="1" si="63"/>
        <v>3.358370510403812</v>
      </c>
      <c r="CD124" s="31">
        <f t="shared" ca="1" si="63"/>
        <v>3.3966560038611964</v>
      </c>
      <c r="CE124" s="31">
        <f t="shared" ca="1" si="63"/>
        <v>3.5684023972781582</v>
      </c>
      <c r="CF124" s="31">
        <f t="shared" ca="1" si="63"/>
        <v>3.9479706806945636</v>
      </c>
      <c r="CG124" s="31">
        <f t="shared" ca="1" si="63"/>
        <v>4.7519536059252037</v>
      </c>
      <c r="CH124" s="31">
        <f t="shared" ca="1" si="63"/>
        <v>6.5436033002067626</v>
      </c>
      <c r="CI124" s="31">
        <f t="shared" ca="1" si="63"/>
        <v>8.7213638317416873</v>
      </c>
    </row>
    <row r="125" spans="1:87">
      <c r="A125" s="241"/>
      <c r="B125" s="244"/>
      <c r="C125" s="244"/>
      <c r="D125" s="244"/>
      <c r="E125" s="242"/>
      <c r="F125" s="242"/>
      <c r="G125" s="242"/>
      <c r="H125" s="242"/>
      <c r="I125" s="242"/>
      <c r="J125" s="244"/>
      <c r="K125" s="499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26">
        <f t="shared" si="60"/>
        <v>15</v>
      </c>
      <c r="X125" s="31">
        <f t="shared" ca="1" si="61"/>
        <v>5.5459695977952252</v>
      </c>
      <c r="Y125" s="31">
        <f t="shared" ca="1" si="61"/>
        <v>5.2804054276234167</v>
      </c>
      <c r="Z125" s="31">
        <f t="shared" ca="1" si="61"/>
        <v>4.6947241184124717</v>
      </c>
      <c r="AA125" s="31">
        <f t="shared" ca="1" si="61"/>
        <v>4.0607472543681666</v>
      </c>
      <c r="AB125" s="31">
        <f t="shared" ca="1" si="61"/>
        <v>3.5483774373438992</v>
      </c>
      <c r="AC125" s="31">
        <f t="shared" ca="1" si="61"/>
        <v>3.2340879918319176</v>
      </c>
      <c r="AD125" s="31">
        <f t="shared" ca="1" si="61"/>
        <v>3.0999853582181318</v>
      </c>
      <c r="AE125" s="31">
        <f t="shared" ca="1" si="61"/>
        <v>3.0940088342811354</v>
      </c>
      <c r="AF125" s="31">
        <f t="shared" ca="1" si="61"/>
        <v>3.18225847556764</v>
      </c>
      <c r="AG125" s="31">
        <f t="shared" ca="1" si="61"/>
        <v>3.355455073233661</v>
      </c>
      <c r="AH125" s="31">
        <f t="shared" ca="1" si="61"/>
        <v>3.6090619318362975</v>
      </c>
      <c r="AI125" s="31">
        <f t="shared" ca="1" si="61"/>
        <v>3.8885493547281178</v>
      </c>
      <c r="AJ125" s="31">
        <f t="shared" ca="1" si="61"/>
        <v>3.9061375539357424</v>
      </c>
      <c r="BK125" s="242"/>
      <c r="BL125" s="242"/>
      <c r="BM125" s="244"/>
      <c r="BN125" s="499"/>
      <c r="BO125" s="162"/>
      <c r="BP125" s="162"/>
      <c r="BQ125" s="162"/>
      <c r="BR125" s="162"/>
      <c r="BS125" s="162"/>
      <c r="BT125" s="162"/>
      <c r="BU125" s="162"/>
      <c r="BV125" s="26">
        <f t="shared" si="62"/>
        <v>15</v>
      </c>
      <c r="BW125" s="31">
        <f t="shared" ca="1" si="63"/>
        <v>6.3488965350793132</v>
      </c>
      <c r="BX125" s="31">
        <f t="shared" ca="1" si="63"/>
        <v>4.4053780157937146</v>
      </c>
      <c r="BY125" s="31" t="e">
        <f t="shared" ca="1" si="63"/>
        <v>#NUM!</v>
      </c>
      <c r="BZ125" s="31">
        <f t="shared" ca="1" si="63"/>
        <v>2.3060747300530764</v>
      </c>
      <c r="CA125" s="31">
        <f t="shared" ca="1" si="63"/>
        <v>2.7981123987280432</v>
      </c>
      <c r="CB125" s="31">
        <f t="shared" ca="1" si="63"/>
        <v>2.9101742417942802</v>
      </c>
      <c r="CC125" s="31">
        <f t="shared" ca="1" si="63"/>
        <v>2.9702908044013059</v>
      </c>
      <c r="CD125" s="31">
        <f t="shared" ca="1" si="63"/>
        <v>3.0603953695792923</v>
      </c>
      <c r="CE125" s="31">
        <f t="shared" ca="1" si="63"/>
        <v>3.217547608766179</v>
      </c>
      <c r="CF125" s="31">
        <f t="shared" ca="1" si="63"/>
        <v>3.4847726484266839</v>
      </c>
      <c r="CG125" s="31">
        <f t="shared" ca="1" si="63"/>
        <v>3.9265881379558318</v>
      </c>
      <c r="CH125" s="31">
        <f t="shared" ca="1" si="63"/>
        <v>4.5546128437489717</v>
      </c>
      <c r="CI125" s="31">
        <f t="shared" ca="1" si="63"/>
        <v>4.9503904328930535</v>
      </c>
    </row>
    <row r="126" spans="1:87">
      <c r="A126" s="241"/>
      <c r="B126" s="244"/>
      <c r="C126" s="244"/>
      <c r="D126" s="244"/>
      <c r="E126" s="242"/>
      <c r="F126" s="242"/>
      <c r="G126" s="242"/>
      <c r="H126" s="242"/>
      <c r="I126" s="242"/>
      <c r="J126" s="244"/>
      <c r="K126" s="499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26">
        <f t="shared" si="60"/>
        <v>22.5</v>
      </c>
      <c r="X126" s="31">
        <f t="shared" ca="1" si="61"/>
        <v>4.7044769887765536</v>
      </c>
      <c r="Y126" s="31">
        <f t="shared" ca="1" si="61"/>
        <v>4.5146074299892938</v>
      </c>
      <c r="Z126" s="31">
        <f t="shared" ca="1" si="61"/>
        <v>4.068449888147752</v>
      </c>
      <c r="AA126" s="31">
        <f t="shared" ca="1" si="61"/>
        <v>3.5409870921982614</v>
      </c>
      <c r="AB126" s="31">
        <f t="shared" ca="1" si="61"/>
        <v>3.0958469228179184</v>
      </c>
      <c r="AC126" s="31">
        <f t="shared" ca="1" si="61"/>
        <v>2.8313235146798981</v>
      </c>
      <c r="AD126" s="31">
        <f t="shared" ca="1" si="61"/>
        <v>2.7390661937093914</v>
      </c>
      <c r="AE126" s="31">
        <f t="shared" ca="1" si="61"/>
        <v>2.7600591347472627</v>
      </c>
      <c r="AF126" s="31">
        <f t="shared" ca="1" si="61"/>
        <v>2.8506094124325991</v>
      </c>
      <c r="AG126" s="31">
        <f t="shared" ca="1" si="61"/>
        <v>2.9916237597093405</v>
      </c>
      <c r="AH126" s="31">
        <f t="shared" ca="1" si="61"/>
        <v>3.1687978717693364</v>
      </c>
      <c r="AI126" s="31">
        <f t="shared" ca="1" si="61"/>
        <v>3.3397464303324012</v>
      </c>
      <c r="AJ126" s="31">
        <f t="shared" ca="1" si="61"/>
        <v>3.2467615820247979</v>
      </c>
      <c r="BK126" s="242"/>
      <c r="BL126" s="242"/>
      <c r="BM126" s="244"/>
      <c r="BN126" s="499"/>
      <c r="BO126" s="162"/>
      <c r="BP126" s="162"/>
      <c r="BQ126" s="162"/>
      <c r="BR126" s="162"/>
      <c r="BS126" s="162"/>
      <c r="BT126" s="162"/>
      <c r="BU126" s="162"/>
      <c r="BV126" s="26">
        <f t="shared" si="62"/>
        <v>22.5</v>
      </c>
      <c r="BW126" s="31">
        <f t="shared" ca="1" si="63"/>
        <v>4.7581646198689933</v>
      </c>
      <c r="BX126" s="31">
        <f t="shared" ca="1" si="63"/>
        <v>4.0900544711102764</v>
      </c>
      <c r="BY126" s="31">
        <f t="shared" ca="1" si="63"/>
        <v>2.3528920216335432</v>
      </c>
      <c r="BZ126" s="31" t="e">
        <f t="shared" ca="1" si="63"/>
        <v>#NUM!</v>
      </c>
      <c r="CA126" s="31">
        <f t="shared" ca="1" si="63"/>
        <v>1.5331643806364181</v>
      </c>
      <c r="CB126" s="31">
        <f t="shared" ca="1" si="63"/>
        <v>2.1557975111898879</v>
      </c>
      <c r="CC126" s="31">
        <f t="shared" ca="1" si="63"/>
        <v>2.4273065228764206</v>
      </c>
      <c r="CD126" s="31">
        <f t="shared" ca="1" si="63"/>
        <v>2.6112281274000773</v>
      </c>
      <c r="CE126" s="31">
        <f t="shared" ca="1" si="63"/>
        <v>2.7867494331677523</v>
      </c>
      <c r="CF126" s="31">
        <f t="shared" ca="1" si="63"/>
        <v>2.9942570497135126</v>
      </c>
      <c r="CG126" s="31">
        <f t="shared" ca="1" si="63"/>
        <v>3.2553161653508016</v>
      </c>
      <c r="CH126" s="31">
        <f t="shared" ca="1" si="63"/>
        <v>3.5355273092041686</v>
      </c>
      <c r="CI126" s="31">
        <f t="shared" ca="1" si="63"/>
        <v>3.6742157436053238</v>
      </c>
    </row>
    <row r="127" spans="1:87">
      <c r="A127" s="241"/>
      <c r="B127" s="244"/>
      <c r="C127" s="244"/>
      <c r="D127" s="244"/>
      <c r="E127" s="242"/>
      <c r="F127" s="242"/>
      <c r="G127" s="242"/>
      <c r="H127" s="242"/>
      <c r="I127" s="242"/>
      <c r="J127" s="244"/>
      <c r="K127" s="499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26">
        <f t="shared" si="60"/>
        <v>30</v>
      </c>
      <c r="X127" s="31">
        <f t="shared" ca="1" si="61"/>
        <v>4.0781181693722086</v>
      </c>
      <c r="Y127" s="31">
        <f t="shared" ca="1" si="61"/>
        <v>3.9252886170154158</v>
      </c>
      <c r="Z127" s="31">
        <f t="shared" ca="1" si="61"/>
        <v>3.5574861491004719</v>
      </c>
      <c r="AA127" s="31">
        <f t="shared" ca="1" si="61"/>
        <v>3.0964042319666243</v>
      </c>
      <c r="AB127" s="31">
        <f t="shared" ca="1" si="61"/>
        <v>2.6837589040138847</v>
      </c>
      <c r="AC127" s="31">
        <f t="shared" ca="1" si="61"/>
        <v>2.4334000360585728</v>
      </c>
      <c r="AD127" s="31">
        <f t="shared" ca="1" si="61"/>
        <v>2.3615602703104326</v>
      </c>
      <c r="AE127" s="31">
        <f t="shared" ca="1" si="61"/>
        <v>2.4060770701824126</v>
      </c>
      <c r="AF127" s="31">
        <f t="shared" ca="1" si="61"/>
        <v>2.5081601531754623</v>
      </c>
      <c r="AG127" s="31">
        <f t="shared" ca="1" si="61"/>
        <v>2.6385667564283803</v>
      </c>
      <c r="AH127" s="31">
        <f t="shared" ca="1" si="61"/>
        <v>2.7795695949479198</v>
      </c>
      <c r="AI127" s="31">
        <f t="shared" ca="1" si="61"/>
        <v>2.9005637681235283</v>
      </c>
      <c r="AJ127" s="31">
        <f t="shared" ca="1" si="61"/>
        <v>2.7381976959926617</v>
      </c>
      <c r="BK127" s="242"/>
      <c r="BL127" s="242"/>
      <c r="BM127" s="244"/>
      <c r="BN127" s="499"/>
      <c r="BO127" s="162"/>
      <c r="BP127" s="162"/>
      <c r="BQ127" s="162"/>
      <c r="BR127" s="162"/>
      <c r="BS127" s="162"/>
      <c r="BT127" s="162"/>
      <c r="BU127" s="162"/>
      <c r="BV127" s="26">
        <f t="shared" si="62"/>
        <v>30</v>
      </c>
      <c r="BW127" s="31">
        <f t="shared" ca="1" si="63"/>
        <v>4.0373573690306834</v>
      </c>
      <c r="BX127" s="31">
        <f t="shared" ca="1" si="63"/>
        <v>3.6984109055157526</v>
      </c>
      <c r="BY127" s="31">
        <f t="shared" ca="1" si="63"/>
        <v>2.8211418292980834</v>
      </c>
      <c r="BZ127" s="31">
        <f t="shared" ca="1" si="63"/>
        <v>1.5340698639765353</v>
      </c>
      <c r="CA127" s="31" t="e">
        <f t="shared" ca="1" si="63"/>
        <v>#NUM!</v>
      </c>
      <c r="CB127" s="31" t="e">
        <f t="shared" ca="1" si="63"/>
        <v>#NUM!</v>
      </c>
      <c r="CC127" s="31">
        <f t="shared" ca="1" si="63"/>
        <v>1.8063276916842601</v>
      </c>
      <c r="CD127" s="31">
        <f t="shared" ca="1" si="63"/>
        <v>2.1162152141250568</v>
      </c>
      <c r="CE127" s="31">
        <f t="shared" ca="1" si="63"/>
        <v>2.3416000670513757</v>
      </c>
      <c r="CF127" s="31">
        <f t="shared" ca="1" si="63"/>
        <v>2.5416586894488589</v>
      </c>
      <c r="CG127" s="31">
        <f t="shared" ca="1" si="63"/>
        <v>2.7370671324547953</v>
      </c>
      <c r="CH127" s="31">
        <f t="shared" ca="1" si="63"/>
        <v>2.9075864769566513</v>
      </c>
      <c r="CI127" s="31">
        <f t="shared" ca="1" si="63"/>
        <v>2.981527506586199</v>
      </c>
    </row>
    <row r="128" spans="1:87">
      <c r="A128" s="241"/>
      <c r="B128" s="244"/>
      <c r="C128" s="244"/>
      <c r="D128" s="244"/>
      <c r="E128" s="242"/>
      <c r="F128" s="242"/>
      <c r="G128" s="242"/>
      <c r="H128" s="242"/>
      <c r="I128" s="242"/>
      <c r="J128" s="244"/>
      <c r="K128" s="499"/>
      <c r="L128" s="162"/>
      <c r="M128" s="109"/>
      <c r="N128" s="242"/>
      <c r="O128" s="242"/>
      <c r="P128" s="242"/>
      <c r="Q128" s="162"/>
      <c r="R128" s="162"/>
      <c r="S128" s="162"/>
      <c r="T128" s="162"/>
      <c r="U128" s="162"/>
      <c r="V128" s="162"/>
      <c r="W128" s="26">
        <f t="shared" si="60"/>
        <v>37.5</v>
      </c>
      <c r="X128" s="31">
        <f t="shared" ca="1" si="61"/>
        <v>3.6836998134303593</v>
      </c>
      <c r="Y128" s="31">
        <f t="shared" ca="1" si="61"/>
        <v>3.5529968868987418</v>
      </c>
      <c r="Z128" s="31">
        <f t="shared" ca="1" si="61"/>
        <v>3.236630945717176</v>
      </c>
      <c r="AA128" s="31">
        <f t="shared" ca="1" si="61"/>
        <v>2.8232716861817733</v>
      </c>
      <c r="AB128" s="31">
        <f t="shared" ca="1" si="61"/>
        <v>2.4222204522674993</v>
      </c>
      <c r="AC128" s="31">
        <f t="shared" ca="1" si="61"/>
        <v>2.1447018989571922</v>
      </c>
      <c r="AD128" s="31">
        <f t="shared" ca="1" si="61"/>
        <v>2.046932852015829</v>
      </c>
      <c r="AE128" s="31">
        <f t="shared" ca="1" si="61"/>
        <v>2.0888660863542921</v>
      </c>
      <c r="AF128" s="31">
        <f t="shared" ca="1" si="61"/>
        <v>2.1969850740029382</v>
      </c>
      <c r="AG128" s="31">
        <f t="shared" ca="1" si="61"/>
        <v>2.3262634471323844</v>
      </c>
      <c r="AH128" s="31">
        <f t="shared" ca="1" si="61"/>
        <v>2.4535124290229033</v>
      </c>
      <c r="AI128" s="31">
        <f t="shared" ca="1" si="61"/>
        <v>2.5539523822112842</v>
      </c>
      <c r="AJ128" s="31">
        <f t="shared" ca="1" si="61"/>
        <v>2.3747006194200311</v>
      </c>
      <c r="BK128" s="242"/>
      <c r="BL128" s="242"/>
      <c r="BM128" s="244"/>
      <c r="BN128" s="499"/>
      <c r="BO128" s="162"/>
      <c r="BP128" s="109"/>
      <c r="BQ128" s="242"/>
      <c r="BR128" s="242"/>
      <c r="BS128" s="242"/>
      <c r="BT128" s="162"/>
      <c r="BU128" s="162"/>
      <c r="BV128" s="26">
        <f t="shared" si="62"/>
        <v>37.5</v>
      </c>
      <c r="BW128" s="31">
        <f t="shared" ca="1" si="63"/>
        <v>3.6814270505392814</v>
      </c>
      <c r="BX128" s="31">
        <f t="shared" ca="1" si="63"/>
        <v>3.4633205161266121</v>
      </c>
      <c r="BY128" s="31">
        <f t="shared" ca="1" si="63"/>
        <v>2.9129373663003113</v>
      </c>
      <c r="BZ128" s="31">
        <f t="shared" ca="1" si="63"/>
        <v>2.133652749766509</v>
      </c>
      <c r="CA128" s="31" t="e">
        <f t="shared" ca="1" si="63"/>
        <v>#NUM!</v>
      </c>
      <c r="CB128" s="31" t="e">
        <f t="shared" ca="1" si="63"/>
        <v>#NUM!</v>
      </c>
      <c r="CC128" s="31" t="e">
        <f t="shared" ca="1" si="63"/>
        <v>#NUM!</v>
      </c>
      <c r="CD128" s="31">
        <f t="shared" ca="1" si="63"/>
        <v>1.6121386300325211</v>
      </c>
      <c r="CE128" s="31">
        <f t="shared" ca="1" si="63"/>
        <v>1.9118101817425805</v>
      </c>
      <c r="CF128" s="31">
        <f t="shared" ca="1" si="63"/>
        <v>2.133535949868067</v>
      </c>
      <c r="CG128" s="31">
        <f t="shared" ca="1" si="63"/>
        <v>2.3148123589224188</v>
      </c>
      <c r="CH128" s="31">
        <f t="shared" ca="1" si="63"/>
        <v>2.4507432301314958</v>
      </c>
      <c r="CI128" s="31">
        <f t="shared" ca="1" si="63"/>
        <v>2.5046474149313216</v>
      </c>
    </row>
    <row r="129" spans="1:87">
      <c r="A129" s="241"/>
      <c r="B129" s="244"/>
      <c r="C129" s="244"/>
      <c r="D129" s="244"/>
      <c r="E129" s="242"/>
      <c r="F129" s="242"/>
      <c r="G129" s="242"/>
      <c r="H129" s="242"/>
      <c r="I129" s="242"/>
      <c r="J129" s="244"/>
      <c r="K129" s="499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26">
        <f t="shared" si="60"/>
        <v>45</v>
      </c>
      <c r="X129" s="31">
        <f t="shared" ca="1" si="61"/>
        <v>3.4892789815247811</v>
      </c>
      <c r="Y129" s="31">
        <f t="shared" ca="1" si="61"/>
        <v>3.3726526747394452</v>
      </c>
      <c r="Z129" s="31">
        <f t="shared" ca="1" si="61"/>
        <v>3.0912568559603781</v>
      </c>
      <c r="AA129" s="31">
        <f t="shared" ca="1" si="61"/>
        <v>2.7171773472240308</v>
      </c>
      <c r="AB129" s="31">
        <f t="shared" ca="1" si="61"/>
        <v>2.331578247401854</v>
      </c>
      <c r="AC129" s="31">
        <f t="shared" ca="1" si="61"/>
        <v>2.0216719329522115</v>
      </c>
      <c r="AD129" s="31">
        <f t="shared" ca="1" si="61"/>
        <v>1.8620119796516441</v>
      </c>
      <c r="AE129" s="31">
        <f t="shared" ca="1" si="61"/>
        <v>1.8608964924794367</v>
      </c>
      <c r="AF129" s="31">
        <f t="shared" ca="1" si="61"/>
        <v>1.9535720300277275</v>
      </c>
      <c r="AG129" s="31">
        <f t="shared" ca="1" si="61"/>
        <v>2.0773203926245527</v>
      </c>
      <c r="AH129" s="31">
        <f t="shared" ca="1" si="61"/>
        <v>2.1979326868322602</v>
      </c>
      <c r="AI129" s="31">
        <f t="shared" ca="1" si="61"/>
        <v>2.2899892249009586</v>
      </c>
      <c r="AJ129" s="31">
        <f t="shared" ca="1" si="61"/>
        <v>2.1409259274316175</v>
      </c>
      <c r="BK129" s="242"/>
      <c r="BL129" s="242"/>
      <c r="BM129" s="244"/>
      <c r="BN129" s="499"/>
      <c r="BO129" s="162"/>
      <c r="BP129" s="162"/>
      <c r="BQ129" s="162"/>
      <c r="BR129" s="162"/>
      <c r="BS129" s="162"/>
      <c r="BT129" s="162"/>
      <c r="BU129" s="162"/>
      <c r="BV129" s="26">
        <f t="shared" si="62"/>
        <v>45</v>
      </c>
      <c r="BW129" s="31">
        <f t="shared" ca="1" si="63"/>
        <v>3.532083918669302</v>
      </c>
      <c r="BX129" s="31">
        <f t="shared" ca="1" si="63"/>
        <v>3.3651856985736504</v>
      </c>
      <c r="BY129" s="31">
        <f t="shared" ca="1" si="63"/>
        <v>2.9554589458978535</v>
      </c>
      <c r="BZ129" s="31">
        <f t="shared" ca="1" si="63"/>
        <v>2.3875771680990696</v>
      </c>
      <c r="CA129" s="31">
        <f t="shared" ca="1" si="63"/>
        <v>1.7301514660885462</v>
      </c>
      <c r="CB129" s="31" t="e">
        <f t="shared" ca="1" si="63"/>
        <v>#NUM!</v>
      </c>
      <c r="CC129" s="31" t="e">
        <f t="shared" ca="1" si="63"/>
        <v>#NUM!</v>
      </c>
      <c r="CD129" s="31" t="e">
        <f t="shared" ca="1" si="63"/>
        <v>#NUM!</v>
      </c>
      <c r="CE129" s="31">
        <f t="shared" ca="1" si="63"/>
        <v>1.5048748654004838</v>
      </c>
      <c r="CF129" s="31">
        <f t="shared" ca="1" si="63"/>
        <v>1.7708050255770189</v>
      </c>
      <c r="CG129" s="31">
        <f t="shared" ca="1" si="63"/>
        <v>1.960718587146659</v>
      </c>
      <c r="CH129" s="31">
        <f t="shared" ca="1" si="63"/>
        <v>2.0896069859856272</v>
      </c>
      <c r="CI129" s="31">
        <f t="shared" ca="1" si="63"/>
        <v>2.1378729934276288</v>
      </c>
    </row>
    <row r="130" spans="1:87">
      <c r="A130" s="241"/>
      <c r="B130" s="244"/>
      <c r="C130" s="244"/>
      <c r="D130" s="244"/>
      <c r="E130" s="242"/>
      <c r="F130" s="242"/>
      <c r="G130" s="242"/>
      <c r="H130" s="242"/>
      <c r="I130" s="242"/>
      <c r="J130" s="244"/>
      <c r="K130" s="499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26">
        <f t="shared" si="60"/>
        <v>52.5</v>
      </c>
      <c r="X130" s="31">
        <f t="shared" ca="1" si="61"/>
        <v>3.4585830409405154</v>
      </c>
      <c r="Y130" s="31">
        <f t="shared" ca="1" si="61"/>
        <v>3.3643451303742862</v>
      </c>
      <c r="Z130" s="31">
        <f t="shared" ca="1" si="61"/>
        <v>3.1176290650115699</v>
      </c>
      <c r="AA130" s="31">
        <f t="shared" ca="1" si="61"/>
        <v>2.7894591598311056</v>
      </c>
      <c r="AB130" s="31">
        <f t="shared" ca="1" si="61"/>
        <v>2.444683035793294</v>
      </c>
      <c r="AC130" s="31">
        <f t="shared" ca="1" si="61"/>
        <v>2.1409023643446892</v>
      </c>
      <c r="AD130" s="31">
        <f t="shared" ca="1" si="61"/>
        <v>1.9290708753265935</v>
      </c>
      <c r="AE130" s="31">
        <f t="shared" ca="1" si="61"/>
        <v>1.8374133970943554</v>
      </c>
      <c r="AF130" s="31">
        <f t="shared" ca="1" si="61"/>
        <v>1.8523402506537039</v>
      </c>
      <c r="AG130" s="31">
        <f t="shared" ca="1" si="61"/>
        <v>1.9306530240361517</v>
      </c>
      <c r="AH130" s="31">
        <f t="shared" ca="1" si="61"/>
        <v>2.0295965241820317</v>
      </c>
      <c r="AI130" s="31">
        <f t="shared" ca="1" si="61"/>
        <v>2.1126153187480203</v>
      </c>
      <c r="AJ130" s="31">
        <f t="shared" ca="1" si="61"/>
        <v>2.1457676998516142</v>
      </c>
      <c r="BK130" s="242"/>
      <c r="BL130" s="242"/>
      <c r="BM130" s="244"/>
      <c r="BN130" s="499"/>
      <c r="BO130" s="162"/>
      <c r="BP130" s="162"/>
      <c r="BQ130" s="162"/>
      <c r="BR130" s="162"/>
      <c r="BS130" s="162"/>
      <c r="BT130" s="162"/>
      <c r="BU130" s="162"/>
      <c r="BV130" s="26">
        <f t="shared" si="62"/>
        <v>52.5</v>
      </c>
      <c r="BW130" s="31">
        <f t="shared" ca="1" si="63"/>
        <v>3.5491476105820623</v>
      </c>
      <c r="BX130" s="31">
        <f t="shared" ca="1" si="63"/>
        <v>3.4205623144371846</v>
      </c>
      <c r="BY130" s="31">
        <f t="shared" ca="1" si="63"/>
        <v>3.0893312336227599</v>
      </c>
      <c r="BZ130" s="31">
        <f t="shared" ca="1" si="63"/>
        <v>2.6502587181958295</v>
      </c>
      <c r="CA130" s="31">
        <f t="shared" ca="1" si="63"/>
        <v>2.1754974985287689</v>
      </c>
      <c r="CB130" s="31">
        <f t="shared" ca="1" si="63"/>
        <v>1.7213320249738391</v>
      </c>
      <c r="CC130" s="31">
        <f t="shared" ca="1" si="63"/>
        <v>1.3261011755174987</v>
      </c>
      <c r="CD130" s="31" t="e">
        <f t="shared" ca="1" si="63"/>
        <v>#NUM!</v>
      </c>
      <c r="CE130" s="31">
        <f t="shared" ca="1" si="63"/>
        <v>1.267202049151231</v>
      </c>
      <c r="CF130" s="31">
        <f t="shared" ca="1" si="63"/>
        <v>1.4889901414132931</v>
      </c>
      <c r="CG130" s="31">
        <f t="shared" ca="1" si="63"/>
        <v>1.6695739847297595</v>
      </c>
      <c r="CH130" s="31">
        <f t="shared" ca="1" si="63"/>
        <v>1.7973524420557507</v>
      </c>
      <c r="CI130" s="31">
        <f t="shared" ca="1" si="63"/>
        <v>1.8456287195518783</v>
      </c>
    </row>
    <row r="131" spans="1:87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669"/>
      <c r="O131" s="669"/>
      <c r="P131" s="669"/>
      <c r="Q131" s="162"/>
      <c r="R131" s="162"/>
      <c r="S131" s="162"/>
      <c r="T131" s="162"/>
      <c r="U131" s="162"/>
      <c r="V131" s="162"/>
      <c r="W131" s="26">
        <f t="shared" si="60"/>
        <v>60</v>
      </c>
      <c r="X131" s="31">
        <f t="shared" ca="1" si="61"/>
        <v>3.5535149411756022</v>
      </c>
      <c r="Y131" s="31">
        <f t="shared" ca="1" si="61"/>
        <v>3.4518055372996432</v>
      </c>
      <c r="Z131" s="31">
        <f t="shared" ca="1" si="61"/>
        <v>3.1940782889505872</v>
      </c>
      <c r="AA131" s="31">
        <f t="shared" ca="1" si="61"/>
        <v>2.8653341591450467</v>
      </c>
      <c r="AB131" s="31">
        <f t="shared" ca="1" si="61"/>
        <v>2.5274558392229851</v>
      </c>
      <c r="AC131" s="31">
        <f t="shared" ca="1" si="61"/>
        <v>2.223077970281107</v>
      </c>
      <c r="AD131" s="31">
        <f t="shared" ca="1" si="61"/>
        <v>1.9887648914524652</v>
      </c>
      <c r="AE131" s="31">
        <f t="shared" ca="1" si="61"/>
        <v>1.8523402506537039</v>
      </c>
      <c r="AF131" s="31">
        <f t="shared" ca="1" si="61"/>
        <v>1.8193082180019495</v>
      </c>
      <c r="AG131" s="31">
        <f t="shared" ca="1" si="61"/>
        <v>1.8649403331588608</v>
      </c>
      <c r="AH131" s="31">
        <f t="shared" ca="1" si="61"/>
        <v>1.9485633102115367</v>
      </c>
      <c r="AI131" s="31">
        <f t="shared" ca="1" si="61"/>
        <v>2.0275126682083098</v>
      </c>
      <c r="AJ131" s="31">
        <f t="shared" ca="1" si="61"/>
        <v>2.0605776656703041</v>
      </c>
      <c r="BK131" s="162"/>
      <c r="BL131" s="162"/>
      <c r="BM131" s="162"/>
      <c r="BN131" s="162"/>
      <c r="BO131" s="162"/>
      <c r="BP131" s="162"/>
      <c r="BQ131" s="669"/>
      <c r="BR131" s="669"/>
      <c r="BS131" s="669"/>
      <c r="BT131" s="162"/>
      <c r="BU131" s="162"/>
      <c r="BV131" s="26">
        <f t="shared" si="62"/>
        <v>60</v>
      </c>
      <c r="BW131" s="31">
        <f t="shared" ca="1" si="63"/>
        <v>3.7229587776124018</v>
      </c>
      <c r="BX131" s="31">
        <f t="shared" ca="1" si="63"/>
        <v>3.5789957816357982</v>
      </c>
      <c r="BY131" s="31">
        <f t="shared" ca="1" si="63"/>
        <v>3.2303859856442494</v>
      </c>
      <c r="BZ131" s="31">
        <f t="shared" ca="1" si="63"/>
        <v>2.8038036358615495</v>
      </c>
      <c r="CA131" s="31">
        <f t="shared" ca="1" si="63"/>
        <v>2.3662792281800997</v>
      </c>
      <c r="CB131" s="31">
        <f t="shared" ca="1" si="63"/>
        <v>1.951622544314503</v>
      </c>
      <c r="CC131" s="31">
        <f t="shared" ca="1" si="63"/>
        <v>1.5824660208571428</v>
      </c>
      <c r="CD131" s="31">
        <f t="shared" ca="1" si="63"/>
        <v>1.267202049151231</v>
      </c>
      <c r="CE131" s="31" t="e">
        <f t="shared" ca="1" si="63"/>
        <v>#NUM!</v>
      </c>
      <c r="CF131" s="31">
        <f t="shared" ca="1" si="63"/>
        <v>1.2290558061069758</v>
      </c>
      <c r="CG131" s="31">
        <f t="shared" ca="1" si="63"/>
        <v>1.4207151105750742</v>
      </c>
      <c r="CH131" s="31">
        <f t="shared" ca="1" si="63"/>
        <v>1.5585588660664573</v>
      </c>
      <c r="CI131" s="31">
        <f t="shared" ca="1" si="63"/>
        <v>1.6111338230869303</v>
      </c>
    </row>
    <row r="132" spans="1:87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374"/>
      <c r="O132" s="500"/>
      <c r="P132" s="500"/>
      <c r="Q132" s="162"/>
      <c r="R132" s="162"/>
      <c r="S132" s="162"/>
      <c r="T132" s="162"/>
      <c r="U132" s="162"/>
      <c r="V132" s="162"/>
      <c r="W132" s="26">
        <f t="shared" si="60"/>
        <v>67.5</v>
      </c>
      <c r="X132" s="31">
        <f t="shared" ca="1" si="61"/>
        <v>3.7956706695330058</v>
      </c>
      <c r="Y132" s="31">
        <f t="shared" ca="1" si="61"/>
        <v>3.6672618723417845</v>
      </c>
      <c r="Z132" s="31">
        <f t="shared" ca="1" si="61"/>
        <v>3.3600843806252687</v>
      </c>
      <c r="AA132" s="31">
        <f t="shared" ca="1" si="61"/>
        <v>2.9974416283633003</v>
      </c>
      <c r="AB132" s="31">
        <f t="shared" ca="1" si="61"/>
        <v>2.6462006517466543</v>
      </c>
      <c r="AC132" s="31">
        <f t="shared" ca="1" si="61"/>
        <v>2.3365611766746719</v>
      </c>
      <c r="AD132" s="31">
        <f t="shared" ca="1" si="61"/>
        <v>2.091272791130705</v>
      </c>
      <c r="AE132" s="31">
        <f t="shared" ca="1" si="61"/>
        <v>1.9306530240361517</v>
      </c>
      <c r="AF132" s="31">
        <f t="shared" ca="1" si="61"/>
        <v>1.8649403331588608</v>
      </c>
      <c r="AG132" s="31">
        <f t="shared" ca="1" si="61"/>
        <v>1.883806624210389</v>
      </c>
      <c r="AH132" s="31">
        <f t="shared" ca="1" si="61"/>
        <v>1.9562110846506477</v>
      </c>
      <c r="AI132" s="31">
        <f t="shared" ca="1" si="61"/>
        <v>2.0375420880157176</v>
      </c>
      <c r="AJ132" s="31">
        <f t="shared" ca="1" si="61"/>
        <v>2.0744304387077039</v>
      </c>
      <c r="BK132" s="162"/>
      <c r="BL132" s="162"/>
      <c r="BM132" s="162"/>
      <c r="BN132" s="162"/>
      <c r="BO132" s="162"/>
      <c r="BP132" s="162"/>
      <c r="BQ132" s="374"/>
      <c r="BR132" s="500"/>
      <c r="BS132" s="500"/>
      <c r="BT132" s="162"/>
      <c r="BU132" s="162"/>
      <c r="BV132" s="26">
        <f t="shared" si="62"/>
        <v>67.5</v>
      </c>
      <c r="BW132" s="31">
        <f t="shared" ca="1" si="63"/>
        <v>4.16579212982231</v>
      </c>
      <c r="BX132" s="31">
        <f t="shared" ca="1" si="63"/>
        <v>3.9513761850164673</v>
      </c>
      <c r="BY132" s="31">
        <f t="shared" ca="1" si="63"/>
        <v>3.4890128120333368</v>
      </c>
      <c r="BZ132" s="31">
        <f t="shared" ca="1" si="63"/>
        <v>2.9999548219966963</v>
      </c>
      <c r="CA132" s="31">
        <f t="shared" ca="1" si="63"/>
        <v>2.5497953971936629</v>
      </c>
      <c r="CB132" s="31">
        <f t="shared" ca="1" si="63"/>
        <v>2.1460445894366469</v>
      </c>
      <c r="CC132" s="31">
        <f t="shared" ca="1" si="63"/>
        <v>1.7922108271322106</v>
      </c>
      <c r="CD132" s="31">
        <f t="shared" ca="1" si="63"/>
        <v>1.4889901414132931</v>
      </c>
      <c r="CE132" s="31">
        <f t="shared" ca="1" si="63"/>
        <v>1.2290558061069758</v>
      </c>
      <c r="CF132" s="31" t="e">
        <f t="shared" ca="1" si="63"/>
        <v>#NUM!</v>
      </c>
      <c r="CG132" s="31">
        <f t="shared" ca="1" si="63"/>
        <v>1.2030956088046092</v>
      </c>
      <c r="CH132" s="31">
        <f t="shared" ca="1" si="63"/>
        <v>1.3591082684338192</v>
      </c>
      <c r="CI132" s="31">
        <f t="shared" ca="1" si="63"/>
        <v>1.4213075497743377</v>
      </c>
    </row>
    <row r="133" spans="1:87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26">
        <f t="shared" si="60"/>
        <v>75</v>
      </c>
      <c r="X133" s="31">
        <f t="shared" ca="1" si="61"/>
        <v>4.2206917049895498</v>
      </c>
      <c r="Y133" s="31">
        <f t="shared" ca="1" si="61"/>
        <v>4.0290565465692723</v>
      </c>
      <c r="Z133" s="31">
        <f t="shared" ca="1" si="61"/>
        <v>3.6103627667289904</v>
      </c>
      <c r="AA133" s="31">
        <f t="shared" ca="1" si="61"/>
        <v>3.1704657596991885</v>
      </c>
      <c r="AB133" s="31">
        <f t="shared" ca="1" si="61"/>
        <v>2.7817763426361601</v>
      </c>
      <c r="AC133" s="31">
        <f t="shared" ca="1" si="61"/>
        <v>2.4564888479579068</v>
      </c>
      <c r="AD133" s="31">
        <f t="shared" ca="1" si="61"/>
        <v>2.2019572833588885</v>
      </c>
      <c r="AE133" s="31">
        <f t="shared" ca="1" si="61"/>
        <v>2.0295965241820317</v>
      </c>
      <c r="AF133" s="31">
        <f t="shared" ca="1" si="61"/>
        <v>1.9485633102115367</v>
      </c>
      <c r="AG133" s="31">
        <f t="shared" ca="1" si="61"/>
        <v>1.9562110846506477</v>
      </c>
      <c r="AH133" s="31">
        <f t="shared" ca="1" si="61"/>
        <v>2.0322042432194376</v>
      </c>
      <c r="AI133" s="31">
        <f t="shared" ca="1" si="61"/>
        <v>2.133504766382631</v>
      </c>
      <c r="AJ133" s="31">
        <f t="shared" ca="1" si="61"/>
        <v>2.1844596985642308</v>
      </c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26">
        <f t="shared" si="62"/>
        <v>75</v>
      </c>
      <c r="BW133" s="31">
        <f t="shared" ca="1" si="63"/>
        <v>5.2419487764681199</v>
      </c>
      <c r="BX133" s="31">
        <f t="shared" ca="1" si="63"/>
        <v>4.7525633938593188</v>
      </c>
      <c r="BY133" s="31">
        <f t="shared" ca="1" si="63"/>
        <v>3.9274096093353559</v>
      </c>
      <c r="BZ133" s="31">
        <f t="shared" ca="1" si="63"/>
        <v>3.2564697882892824</v>
      </c>
      <c r="CA133" s="31">
        <f t="shared" ca="1" si="63"/>
        <v>2.7387326106877166</v>
      </c>
      <c r="CB133" s="31">
        <f t="shared" ca="1" si="63"/>
        <v>2.3173315557868719</v>
      </c>
      <c r="CC133" s="31">
        <f t="shared" ca="1" si="63"/>
        <v>1.9648224923173068</v>
      </c>
      <c r="CD133" s="31">
        <f t="shared" ca="1" si="63"/>
        <v>1.6695739847297595</v>
      </c>
      <c r="CE133" s="31">
        <f t="shared" ca="1" si="63"/>
        <v>1.4207151105750742</v>
      </c>
      <c r="CF133" s="31">
        <f t="shared" ca="1" si="63"/>
        <v>1.2030956088046092</v>
      </c>
      <c r="CG133" s="31" t="e">
        <f t="shared" ca="1" si="63"/>
        <v>#NUM!</v>
      </c>
      <c r="CH133" s="31">
        <f t="shared" ca="1" si="63"/>
        <v>1.1812602920509516</v>
      </c>
      <c r="CI133" s="31">
        <f t="shared" ca="1" si="63"/>
        <v>1.2637646688763813</v>
      </c>
    </row>
    <row r="134" spans="1:87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26">
        <f t="shared" si="60"/>
        <v>82.5</v>
      </c>
      <c r="X134" s="31">
        <f t="shared" ca="1" si="61"/>
        <v>4.7944148182645527</v>
      </c>
      <c r="Y134" s="31">
        <f t="shared" ca="1" si="61"/>
        <v>4.4868542998174634</v>
      </c>
      <c r="Z134" s="31">
        <f t="shared" ca="1" si="61"/>
        <v>3.8887566447495572</v>
      </c>
      <c r="AA134" s="31">
        <f t="shared" ca="1" si="61"/>
        <v>3.3400195316064396</v>
      </c>
      <c r="AB134" s="31">
        <f t="shared" ca="1" si="61"/>
        <v>2.9009296667398523</v>
      </c>
      <c r="AC134" s="31">
        <f t="shared" ca="1" si="61"/>
        <v>2.5544473123150992</v>
      </c>
      <c r="AD134" s="31">
        <f t="shared" ca="1" si="61"/>
        <v>2.2906571666109272</v>
      </c>
      <c r="AE134" s="31">
        <f t="shared" ca="1" si="61"/>
        <v>2.1126153187480203</v>
      </c>
      <c r="AF134" s="31">
        <f t="shared" ca="1" si="61"/>
        <v>2.0275126682083098</v>
      </c>
      <c r="AG134" s="31">
        <f t="shared" ca="1" si="61"/>
        <v>2.0375420880157176</v>
      </c>
      <c r="AH134" s="31">
        <f t="shared" ca="1" si="61"/>
        <v>2.133504766382631</v>
      </c>
      <c r="AI134" s="31">
        <f t="shared" ca="1" si="61"/>
        <v>2.2789907718616877</v>
      </c>
      <c r="AJ134" s="31">
        <f t="shared" ca="1" si="61"/>
        <v>2.3611585678734865</v>
      </c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26">
        <f t="shared" si="62"/>
        <v>82.5</v>
      </c>
      <c r="BW134" s="31">
        <f t="shared" ca="1" si="63"/>
        <v>8.8497569550585773</v>
      </c>
      <c r="BX134" s="31">
        <f t="shared" ca="1" si="63"/>
        <v>6.5436304774359391</v>
      </c>
      <c r="BY134" s="31">
        <f t="shared" ca="1" si="63"/>
        <v>4.554657399652422</v>
      </c>
      <c r="BZ134" s="31">
        <f t="shared" ca="1" si="63"/>
        <v>3.5355949969158411</v>
      </c>
      <c r="CA134" s="31">
        <f t="shared" ca="1" si="63"/>
        <v>2.9076867985110293</v>
      </c>
      <c r="CB134" s="31">
        <f t="shared" ca="1" si="63"/>
        <v>2.4508949777235021</v>
      </c>
      <c r="CC134" s="31">
        <f t="shared" ca="1" si="63"/>
        <v>2.0898492056308045</v>
      </c>
      <c r="CD134" s="31">
        <f t="shared" ca="1" si="63"/>
        <v>1.7973524420557507</v>
      </c>
      <c r="CE134" s="31">
        <f t="shared" ca="1" si="63"/>
        <v>1.5585588660664573</v>
      </c>
      <c r="CF134" s="31">
        <f t="shared" ca="1" si="63"/>
        <v>1.3591082684338192</v>
      </c>
      <c r="CG134" s="31">
        <f t="shared" ca="1" si="63"/>
        <v>1.1812602920509516</v>
      </c>
      <c r="CH134" s="31" t="e">
        <f t="shared" ca="1" si="63"/>
        <v>#NUM!</v>
      </c>
      <c r="CI134" s="31">
        <f t="shared" ca="1" si="63"/>
        <v>1.1269150530825551</v>
      </c>
    </row>
    <row r="135" spans="1:87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26">
        <f t="shared" si="60"/>
        <v>90</v>
      </c>
      <c r="X135" s="31">
        <f t="shared" ca="1" si="61"/>
        <v>5.1283400547563875</v>
      </c>
      <c r="Y135" s="31">
        <f t="shared" ca="1" si="61"/>
        <v>4.7371961666436349</v>
      </c>
      <c r="Z135" s="31">
        <f t="shared" ca="1" si="61"/>
        <v>4.0251916464913631</v>
      </c>
      <c r="AA135" s="31">
        <f t="shared" ca="1" si="61"/>
        <v>3.4160067280714927</v>
      </c>
      <c r="AB135" s="31">
        <f t="shared" ca="1" si="61"/>
        <v>2.9508908310371469</v>
      </c>
      <c r="AC135" s="31">
        <f t="shared" ca="1" si="61"/>
        <v>2.5937261190820617</v>
      </c>
      <c r="AD135" s="31">
        <f t="shared" ca="1" si="61"/>
        <v>2.3256013149307897</v>
      </c>
      <c r="AE135" s="31">
        <f t="shared" ca="1" si="61"/>
        <v>2.1457676998516142</v>
      </c>
      <c r="AF135" s="31">
        <f t="shared" ca="1" si="61"/>
        <v>2.0605776656703041</v>
      </c>
      <c r="AG135" s="31">
        <f t="shared" ca="1" si="61"/>
        <v>2.0744304387077039</v>
      </c>
      <c r="AH135" s="31">
        <f t="shared" ca="1" si="61"/>
        <v>2.1844596985642308</v>
      </c>
      <c r="AI135" s="31">
        <f t="shared" ca="1" si="61"/>
        <v>2.3611585678734865</v>
      </c>
      <c r="AJ135" s="31">
        <f t="shared" ca="1" si="61"/>
        <v>2.4675230599735789</v>
      </c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26">
        <f t="shared" si="62"/>
        <v>90</v>
      </c>
      <c r="BW135" s="31">
        <f t="shared" ca="1" si="63"/>
        <v>8644.1529011088642</v>
      </c>
      <c r="BX135" s="31">
        <f t="shared" ca="1" si="63"/>
        <v>8.7213638317416873</v>
      </c>
      <c r="BY135" s="31">
        <f t="shared" ca="1" si="63"/>
        <v>4.9503904328930535</v>
      </c>
      <c r="BZ135" s="31">
        <f t="shared" ca="1" si="63"/>
        <v>3.6742157436053238</v>
      </c>
      <c r="CA135" s="31">
        <f t="shared" ca="1" si="63"/>
        <v>2.981527506586199</v>
      </c>
      <c r="CB135" s="31">
        <f t="shared" ca="1" si="63"/>
        <v>2.5046474149313216</v>
      </c>
      <c r="CC135" s="31">
        <f t="shared" ca="1" si="63"/>
        <v>2.1378729934276288</v>
      </c>
      <c r="CD135" s="31">
        <f t="shared" ca="1" si="63"/>
        <v>1.8456287195518783</v>
      </c>
      <c r="CE135" s="31">
        <f t="shared" ca="1" si="63"/>
        <v>1.6111338230869303</v>
      </c>
      <c r="CF135" s="31">
        <f t="shared" ca="1" si="63"/>
        <v>1.4213075497743377</v>
      </c>
      <c r="CG135" s="31">
        <f t="shared" ca="1" si="63"/>
        <v>1.2637646688763813</v>
      </c>
      <c r="CH135" s="31">
        <f t="shared" ca="1" si="63"/>
        <v>1.1269150530825551</v>
      </c>
      <c r="CI135" s="31" t="e">
        <f t="shared" ca="1" si="63"/>
        <v>#NUM!</v>
      </c>
    </row>
    <row r="136" spans="1:87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</row>
    <row r="137" spans="1:87">
      <c r="A137" s="162"/>
      <c r="B137" s="501"/>
      <c r="C137" s="501"/>
      <c r="D137" s="501"/>
      <c r="E137" s="501"/>
      <c r="F137" s="501"/>
      <c r="G137" s="501"/>
      <c r="H137" s="501"/>
      <c r="I137" s="501"/>
      <c r="J137" s="501"/>
      <c r="K137" s="501"/>
      <c r="L137" s="501"/>
      <c r="M137" s="501"/>
      <c r="N137" s="501"/>
      <c r="O137" s="501"/>
      <c r="P137" s="501"/>
      <c r="Q137" s="162"/>
      <c r="R137" s="162"/>
      <c r="S137" s="162"/>
      <c r="T137" s="162"/>
      <c r="U137" s="162"/>
      <c r="V137" s="162"/>
      <c r="W137" s="67" t="s">
        <v>97</v>
      </c>
      <c r="X137" s="26">
        <f t="shared" ref="X137:AJ137" si="64">X122</f>
        <v>0</v>
      </c>
      <c r="Y137" s="26">
        <f t="shared" si="64"/>
        <v>7.5</v>
      </c>
      <c r="Z137" s="26">
        <f t="shared" si="64"/>
        <v>15</v>
      </c>
      <c r="AA137" s="26">
        <f t="shared" si="64"/>
        <v>22.5</v>
      </c>
      <c r="AB137" s="26">
        <f t="shared" si="64"/>
        <v>30</v>
      </c>
      <c r="AC137" s="26">
        <f t="shared" si="64"/>
        <v>37.5</v>
      </c>
      <c r="AD137" s="26">
        <f t="shared" si="64"/>
        <v>45</v>
      </c>
      <c r="AE137" s="26">
        <f t="shared" si="64"/>
        <v>52.5</v>
      </c>
      <c r="AF137" s="26">
        <f t="shared" si="64"/>
        <v>60</v>
      </c>
      <c r="AG137" s="26">
        <f t="shared" si="64"/>
        <v>67.5</v>
      </c>
      <c r="AH137" s="26">
        <f t="shared" si="64"/>
        <v>75</v>
      </c>
      <c r="AI137" s="26">
        <f t="shared" si="64"/>
        <v>82.5</v>
      </c>
      <c r="AJ137" s="26">
        <f t="shared" si="64"/>
        <v>90</v>
      </c>
      <c r="BK137" s="501"/>
      <c r="BL137" s="501"/>
      <c r="BM137" s="501"/>
      <c r="BN137" s="501"/>
      <c r="BO137" s="501"/>
      <c r="BP137" s="501"/>
      <c r="BQ137" s="501"/>
      <c r="BR137" s="501"/>
      <c r="BS137" s="501"/>
      <c r="BT137" s="162"/>
      <c r="BU137" s="162"/>
      <c r="BV137" s="67" t="s">
        <v>97</v>
      </c>
      <c r="BW137" s="26">
        <f t="shared" ref="BW137:CI137" si="65">BW122</f>
        <v>0</v>
      </c>
      <c r="BX137" s="26">
        <f t="shared" si="65"/>
        <v>7.5</v>
      </c>
      <c r="BY137" s="26">
        <f t="shared" si="65"/>
        <v>15</v>
      </c>
      <c r="BZ137" s="26">
        <f t="shared" si="65"/>
        <v>22.5</v>
      </c>
      <c r="CA137" s="26">
        <f t="shared" si="65"/>
        <v>30</v>
      </c>
      <c r="CB137" s="26">
        <f t="shared" si="65"/>
        <v>37.5</v>
      </c>
      <c r="CC137" s="26">
        <f t="shared" si="65"/>
        <v>45</v>
      </c>
      <c r="CD137" s="26">
        <f t="shared" si="65"/>
        <v>52.5</v>
      </c>
      <c r="CE137" s="26">
        <f t="shared" si="65"/>
        <v>60</v>
      </c>
      <c r="CF137" s="26">
        <f t="shared" si="65"/>
        <v>67.5</v>
      </c>
      <c r="CG137" s="26">
        <f t="shared" si="65"/>
        <v>75</v>
      </c>
      <c r="CH137" s="26">
        <f t="shared" si="65"/>
        <v>82.5</v>
      </c>
      <c r="CI137" s="26">
        <f t="shared" si="65"/>
        <v>90</v>
      </c>
    </row>
    <row r="138" spans="1:87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502"/>
      <c r="O138" s="669"/>
      <c r="P138" s="669"/>
      <c r="Q138" s="57"/>
      <c r="R138" s="162"/>
      <c r="S138" s="162"/>
      <c r="T138" s="162"/>
      <c r="U138" s="162"/>
      <c r="V138" s="162"/>
      <c r="W138" s="26">
        <f t="shared" ref="W138:W150" si="66">W123</f>
        <v>0</v>
      </c>
      <c r="X138" s="319">
        <f t="shared" ref="X138:AJ150" ca="1" si="67">CU333/X123*1000</f>
        <v>0</v>
      </c>
      <c r="Y138" s="319">
        <f t="shared" ca="1" si="67"/>
        <v>0</v>
      </c>
      <c r="Z138" s="319">
        <f t="shared" ca="1" si="67"/>
        <v>0</v>
      </c>
      <c r="AA138" s="319">
        <f t="shared" ca="1" si="67"/>
        <v>0</v>
      </c>
      <c r="AB138" s="319">
        <f t="shared" ca="1" si="67"/>
        <v>0</v>
      </c>
      <c r="AC138" s="319">
        <f t="shared" ca="1" si="67"/>
        <v>0</v>
      </c>
      <c r="AD138" s="319">
        <f t="shared" ca="1" si="67"/>
        <v>0</v>
      </c>
      <c r="AE138" s="319">
        <f t="shared" ca="1" si="67"/>
        <v>0</v>
      </c>
      <c r="AF138" s="319">
        <f t="shared" ca="1" si="67"/>
        <v>0</v>
      </c>
      <c r="AG138" s="319">
        <f t="shared" ca="1" si="67"/>
        <v>0</v>
      </c>
      <c r="AH138" s="319">
        <f t="shared" ca="1" si="67"/>
        <v>0</v>
      </c>
      <c r="AI138" s="319">
        <f t="shared" ca="1" si="67"/>
        <v>0</v>
      </c>
      <c r="AJ138" s="319">
        <f t="shared" ca="1" si="67"/>
        <v>0</v>
      </c>
      <c r="BK138" s="162"/>
      <c r="BL138" s="162"/>
      <c r="BM138" s="162"/>
      <c r="BN138" s="162"/>
      <c r="BO138" s="162"/>
      <c r="BP138" s="162"/>
      <c r="BQ138" s="502"/>
      <c r="BR138" s="669"/>
      <c r="BS138" s="669"/>
      <c r="BT138" s="57"/>
      <c r="BU138" s="162"/>
      <c r="BV138" s="26">
        <f t="shared" ref="BV138:BV150" si="68">BV123</f>
        <v>0</v>
      </c>
      <c r="BW138" s="388" t="e">
        <f ca="1">#REF!/BW123*1000</f>
        <v>#REF!</v>
      </c>
      <c r="BX138" s="388" t="e">
        <f ca="1">#REF!/BX123*1000</f>
        <v>#REF!</v>
      </c>
      <c r="BY138" s="388" t="e">
        <f ca="1">#REF!/BY123*1000</f>
        <v>#REF!</v>
      </c>
      <c r="BZ138" s="388" t="e">
        <f ca="1">#REF!/BZ123*1000</f>
        <v>#REF!</v>
      </c>
      <c r="CA138" s="388" t="e">
        <f ca="1">#REF!/CA123*1000</f>
        <v>#REF!</v>
      </c>
      <c r="CB138" s="388" t="e">
        <f ca="1">#REF!/CB123*1000</f>
        <v>#REF!</v>
      </c>
      <c r="CC138" s="388" t="e">
        <f ca="1">#REF!/CC123*1000</f>
        <v>#REF!</v>
      </c>
      <c r="CD138" s="388" t="e">
        <f ca="1">#REF!/CD123*1000</f>
        <v>#REF!</v>
      </c>
      <c r="CE138" s="388" t="e">
        <f ca="1">#REF!/CE123*1000</f>
        <v>#REF!</v>
      </c>
      <c r="CF138" s="388" t="e">
        <f ca="1">#REF!/CF123*1000</f>
        <v>#REF!</v>
      </c>
      <c r="CG138" s="388" t="e">
        <f ca="1">#REF!/CG123*1000</f>
        <v>#REF!</v>
      </c>
      <c r="CH138" s="388" t="e">
        <f ca="1">#REF!/CH123*1000</f>
        <v>#REF!</v>
      </c>
      <c r="CI138" s="388" t="e">
        <f ca="1">#REF!/CI123*1000</f>
        <v>#REF!</v>
      </c>
    </row>
    <row r="139" spans="1:87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374"/>
      <c r="O139" s="109"/>
      <c r="P139" s="109"/>
      <c r="Q139" s="109"/>
      <c r="R139" s="162"/>
      <c r="S139" s="162"/>
      <c r="T139" s="162"/>
      <c r="U139" s="162"/>
      <c r="V139" s="162"/>
      <c r="W139" s="26">
        <f t="shared" si="66"/>
        <v>7.5</v>
      </c>
      <c r="X139" s="319">
        <f t="shared" ca="1" si="67"/>
        <v>0</v>
      </c>
      <c r="Y139" s="319">
        <f t="shared" ca="1" si="67"/>
        <v>0</v>
      </c>
      <c r="Z139" s="319">
        <f t="shared" ca="1" si="67"/>
        <v>0</v>
      </c>
      <c r="AA139" s="319">
        <f t="shared" ca="1" si="67"/>
        <v>0</v>
      </c>
      <c r="AB139" s="319">
        <f t="shared" ca="1" si="67"/>
        <v>0</v>
      </c>
      <c r="AC139" s="319">
        <f t="shared" ca="1" si="67"/>
        <v>0</v>
      </c>
      <c r="AD139" s="319">
        <f t="shared" ca="1" si="67"/>
        <v>0</v>
      </c>
      <c r="AE139" s="319">
        <f t="shared" ca="1" si="67"/>
        <v>0</v>
      </c>
      <c r="AF139" s="319">
        <f t="shared" ca="1" si="67"/>
        <v>0</v>
      </c>
      <c r="AG139" s="319">
        <f t="shared" ca="1" si="67"/>
        <v>0</v>
      </c>
      <c r="AH139" s="319">
        <f t="shared" ca="1" si="67"/>
        <v>0</v>
      </c>
      <c r="AI139" s="319">
        <f t="shared" ca="1" si="67"/>
        <v>0</v>
      </c>
      <c r="AJ139" s="319">
        <f t="shared" ca="1" si="67"/>
        <v>0</v>
      </c>
      <c r="BK139" s="162"/>
      <c r="BL139" s="162"/>
      <c r="BM139" s="162"/>
      <c r="BN139" s="162"/>
      <c r="BO139" s="162"/>
      <c r="BP139" s="162"/>
      <c r="BQ139" s="374"/>
      <c r="BR139" s="109"/>
      <c r="BS139" s="109"/>
      <c r="BT139" s="109"/>
      <c r="BU139" s="162"/>
      <c r="BV139" s="26">
        <f t="shared" si="68"/>
        <v>7.5</v>
      </c>
      <c r="BW139" s="388" t="e">
        <f ca="1">#REF!/BW124*1000</f>
        <v>#REF!</v>
      </c>
      <c r="BX139" s="388" t="e">
        <f ca="1">#REF!/BX124*1000</f>
        <v>#REF!</v>
      </c>
      <c r="BY139" s="388" t="e">
        <f ca="1">#REF!/BY124*1000</f>
        <v>#REF!</v>
      </c>
      <c r="BZ139" s="388" t="e">
        <f ca="1">#REF!/BZ124*1000</f>
        <v>#REF!</v>
      </c>
      <c r="CA139" s="388" t="e">
        <f ca="1">#REF!/CA124*1000</f>
        <v>#REF!</v>
      </c>
      <c r="CB139" s="388" t="e">
        <f ca="1">#REF!/CB124*1000</f>
        <v>#REF!</v>
      </c>
      <c r="CC139" s="388" t="e">
        <f ca="1">#REF!/CC124*1000</f>
        <v>#REF!</v>
      </c>
      <c r="CD139" s="388" t="e">
        <f ca="1">#REF!/CD124*1000</f>
        <v>#REF!</v>
      </c>
      <c r="CE139" s="388" t="e">
        <f ca="1">#REF!/CE124*1000</f>
        <v>#REF!</v>
      </c>
      <c r="CF139" s="388" t="e">
        <f ca="1">#REF!/CF124*1000</f>
        <v>#REF!</v>
      </c>
      <c r="CG139" s="388" t="e">
        <f ca="1">#REF!/CG124*1000</f>
        <v>#REF!</v>
      </c>
      <c r="CH139" s="388" t="e">
        <f ca="1">#REF!/CH124*1000</f>
        <v>#REF!</v>
      </c>
      <c r="CI139" s="388" t="e">
        <f ca="1">#REF!/CI124*1000</f>
        <v>#REF!</v>
      </c>
    </row>
    <row r="140" spans="1:87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374"/>
      <c r="O140" s="109"/>
      <c r="P140" s="109"/>
      <c r="Q140" s="109"/>
      <c r="R140" s="162"/>
      <c r="S140" s="162"/>
      <c r="T140" s="162"/>
      <c r="U140" s="162"/>
      <c r="V140" s="162"/>
      <c r="W140" s="26">
        <f t="shared" si="66"/>
        <v>15</v>
      </c>
      <c r="X140" s="319">
        <f t="shared" ca="1" si="67"/>
        <v>0</v>
      </c>
      <c r="Y140" s="319">
        <f t="shared" ca="1" si="67"/>
        <v>0</v>
      </c>
      <c r="Z140" s="319">
        <f t="shared" ca="1" si="67"/>
        <v>0</v>
      </c>
      <c r="AA140" s="319">
        <f t="shared" ca="1" si="67"/>
        <v>0</v>
      </c>
      <c r="AB140" s="319">
        <f t="shared" ca="1" si="67"/>
        <v>0</v>
      </c>
      <c r="AC140" s="319">
        <f t="shared" ca="1" si="67"/>
        <v>0</v>
      </c>
      <c r="AD140" s="319">
        <f t="shared" ca="1" si="67"/>
        <v>0</v>
      </c>
      <c r="AE140" s="319">
        <f t="shared" ca="1" si="67"/>
        <v>0</v>
      </c>
      <c r="AF140" s="319">
        <f t="shared" ca="1" si="67"/>
        <v>0</v>
      </c>
      <c r="AG140" s="319">
        <f t="shared" ca="1" si="67"/>
        <v>0</v>
      </c>
      <c r="AH140" s="319">
        <f t="shared" ca="1" si="67"/>
        <v>0</v>
      </c>
      <c r="AI140" s="319">
        <f t="shared" ca="1" si="67"/>
        <v>0</v>
      </c>
      <c r="AJ140" s="319">
        <f t="shared" ca="1" si="67"/>
        <v>0</v>
      </c>
      <c r="BK140" s="162"/>
      <c r="BL140" s="162"/>
      <c r="BM140" s="162"/>
      <c r="BN140" s="162"/>
      <c r="BO140" s="162"/>
      <c r="BP140" s="162"/>
      <c r="BQ140" s="374"/>
      <c r="BR140" s="109"/>
      <c r="BS140" s="109"/>
      <c r="BT140" s="109"/>
      <c r="BU140" s="162"/>
      <c r="BV140" s="26">
        <f t="shared" si="68"/>
        <v>15</v>
      </c>
      <c r="BW140" s="388" t="e">
        <f ca="1">#REF!/BW125*1000</f>
        <v>#REF!</v>
      </c>
      <c r="BX140" s="388" t="e">
        <f ca="1">#REF!/BX125*1000</f>
        <v>#REF!</v>
      </c>
      <c r="BY140" s="388" t="e">
        <f ca="1">#REF!/BY125*1000</f>
        <v>#REF!</v>
      </c>
      <c r="BZ140" s="388" t="e">
        <f ca="1">#REF!/BZ125*1000</f>
        <v>#REF!</v>
      </c>
      <c r="CA140" s="388" t="e">
        <f ca="1">#REF!/CA125*1000</f>
        <v>#REF!</v>
      </c>
      <c r="CB140" s="388" t="e">
        <f ca="1">#REF!/CB125*1000</f>
        <v>#REF!</v>
      </c>
      <c r="CC140" s="388" t="e">
        <f ca="1">#REF!/CC125*1000</f>
        <v>#REF!</v>
      </c>
      <c r="CD140" s="388" t="e">
        <f ca="1">#REF!/CD125*1000</f>
        <v>#REF!</v>
      </c>
      <c r="CE140" s="388" t="e">
        <f ca="1">#REF!/CE125*1000</f>
        <v>#REF!</v>
      </c>
      <c r="CF140" s="388" t="e">
        <f ca="1">#REF!/CF125*1000</f>
        <v>#REF!</v>
      </c>
      <c r="CG140" s="388" t="e">
        <f ca="1">#REF!/CG125*1000</f>
        <v>#REF!</v>
      </c>
      <c r="CH140" s="388" t="e">
        <f ca="1">#REF!/CH125*1000</f>
        <v>#REF!</v>
      </c>
      <c r="CI140" s="388" t="e">
        <f ca="1">#REF!/CI125*1000</f>
        <v>#REF!</v>
      </c>
    </row>
    <row r="141" spans="1:87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374"/>
      <c r="O141" s="109"/>
      <c r="P141" s="109"/>
      <c r="Q141" s="109"/>
      <c r="R141" s="162"/>
      <c r="S141" s="162"/>
      <c r="T141" s="162"/>
      <c r="U141" s="162"/>
      <c r="V141" s="162"/>
      <c r="W141" s="26">
        <f t="shared" si="66"/>
        <v>22.5</v>
      </c>
      <c r="X141" s="319">
        <f t="shared" ca="1" si="67"/>
        <v>0</v>
      </c>
      <c r="Y141" s="319">
        <f t="shared" ca="1" si="67"/>
        <v>0</v>
      </c>
      <c r="Z141" s="319">
        <f t="shared" ca="1" si="67"/>
        <v>0</v>
      </c>
      <c r="AA141" s="319">
        <f t="shared" ca="1" si="67"/>
        <v>0</v>
      </c>
      <c r="AB141" s="319">
        <f t="shared" ca="1" si="67"/>
        <v>0</v>
      </c>
      <c r="AC141" s="319">
        <f t="shared" ca="1" si="67"/>
        <v>0</v>
      </c>
      <c r="AD141" s="319">
        <f t="shared" ca="1" si="67"/>
        <v>0</v>
      </c>
      <c r="AE141" s="319">
        <f t="shared" ca="1" si="67"/>
        <v>0</v>
      </c>
      <c r="AF141" s="319">
        <f t="shared" ca="1" si="67"/>
        <v>0</v>
      </c>
      <c r="AG141" s="319">
        <f t="shared" ca="1" si="67"/>
        <v>0</v>
      </c>
      <c r="AH141" s="319">
        <f t="shared" ca="1" si="67"/>
        <v>0</v>
      </c>
      <c r="AI141" s="319">
        <f t="shared" ca="1" si="67"/>
        <v>0</v>
      </c>
      <c r="AJ141" s="319">
        <f t="shared" ca="1" si="67"/>
        <v>0</v>
      </c>
      <c r="BK141" s="162"/>
      <c r="BL141" s="162"/>
      <c r="BM141" s="162"/>
      <c r="BN141" s="162"/>
      <c r="BO141" s="162"/>
      <c r="BP141" s="162"/>
      <c r="BQ141" s="374"/>
      <c r="BR141" s="109"/>
      <c r="BS141" s="109"/>
      <c r="BT141" s="109"/>
      <c r="BU141" s="162"/>
      <c r="BV141" s="26">
        <f t="shared" si="68"/>
        <v>22.5</v>
      </c>
      <c r="BW141" s="388" t="e">
        <f ca="1">#REF!/BW126*1000</f>
        <v>#REF!</v>
      </c>
      <c r="BX141" s="388" t="e">
        <f ca="1">#REF!/BX126*1000</f>
        <v>#REF!</v>
      </c>
      <c r="BY141" s="388" t="e">
        <f ca="1">#REF!/BY126*1000</f>
        <v>#REF!</v>
      </c>
      <c r="BZ141" s="388" t="e">
        <f ca="1">#REF!/BZ126*1000</f>
        <v>#REF!</v>
      </c>
      <c r="CA141" s="388" t="e">
        <f ca="1">#REF!/CA126*1000</f>
        <v>#REF!</v>
      </c>
      <c r="CB141" s="388" t="e">
        <f ca="1">#REF!/CB126*1000</f>
        <v>#REF!</v>
      </c>
      <c r="CC141" s="388" t="e">
        <f ca="1">#REF!/CC126*1000</f>
        <v>#REF!</v>
      </c>
      <c r="CD141" s="388" t="e">
        <f ca="1">#REF!/CD126*1000</f>
        <v>#REF!</v>
      </c>
      <c r="CE141" s="388" t="e">
        <f ca="1">#REF!/CE126*1000</f>
        <v>#REF!</v>
      </c>
      <c r="CF141" s="388" t="e">
        <f ca="1">#REF!/CF126*1000</f>
        <v>#REF!</v>
      </c>
      <c r="CG141" s="388" t="e">
        <f ca="1">#REF!/CG126*1000</f>
        <v>#REF!</v>
      </c>
      <c r="CH141" s="388" t="e">
        <f ca="1">#REF!/CH126*1000</f>
        <v>#REF!</v>
      </c>
      <c r="CI141" s="388" t="e">
        <f ca="1">#REF!/CI126*1000</f>
        <v>#REF!</v>
      </c>
    </row>
    <row r="142" spans="1:87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374"/>
      <c r="O142" s="109"/>
      <c r="P142" s="109"/>
      <c r="Q142" s="109"/>
      <c r="R142" s="162"/>
      <c r="S142" s="162"/>
      <c r="T142" s="162"/>
      <c r="U142" s="162"/>
      <c r="V142" s="162"/>
      <c r="W142" s="26">
        <f t="shared" si="66"/>
        <v>30</v>
      </c>
      <c r="X142" s="319">
        <f t="shared" ca="1" si="67"/>
        <v>0</v>
      </c>
      <c r="Y142" s="319">
        <f t="shared" ca="1" si="67"/>
        <v>0</v>
      </c>
      <c r="Z142" s="319">
        <f t="shared" ca="1" si="67"/>
        <v>0</v>
      </c>
      <c r="AA142" s="319">
        <f t="shared" ca="1" si="67"/>
        <v>0</v>
      </c>
      <c r="AB142" s="319">
        <f t="shared" ca="1" si="67"/>
        <v>0</v>
      </c>
      <c r="AC142" s="319">
        <f t="shared" ca="1" si="67"/>
        <v>0</v>
      </c>
      <c r="AD142" s="319">
        <f t="shared" ca="1" si="67"/>
        <v>0</v>
      </c>
      <c r="AE142" s="319">
        <f t="shared" ca="1" si="67"/>
        <v>0</v>
      </c>
      <c r="AF142" s="319">
        <f t="shared" ca="1" si="67"/>
        <v>0</v>
      </c>
      <c r="AG142" s="319">
        <f t="shared" ca="1" si="67"/>
        <v>0</v>
      </c>
      <c r="AH142" s="319">
        <f t="shared" ca="1" si="67"/>
        <v>0</v>
      </c>
      <c r="AI142" s="319">
        <f t="shared" ca="1" si="67"/>
        <v>0</v>
      </c>
      <c r="AJ142" s="319">
        <f t="shared" ca="1" si="67"/>
        <v>0</v>
      </c>
      <c r="BK142" s="162"/>
      <c r="BL142" s="162"/>
      <c r="BM142" s="162"/>
      <c r="BN142" s="162"/>
      <c r="BO142" s="162"/>
      <c r="BP142" s="162"/>
      <c r="BQ142" s="374"/>
      <c r="BR142" s="109"/>
      <c r="BS142" s="109"/>
      <c r="BT142" s="109"/>
      <c r="BU142" s="162"/>
      <c r="BV142" s="26">
        <f t="shared" si="68"/>
        <v>30</v>
      </c>
      <c r="BW142" s="388" t="e">
        <f ca="1">#REF!/BW127*1000</f>
        <v>#REF!</v>
      </c>
      <c r="BX142" s="388" t="e">
        <f ca="1">#REF!/BX127*1000</f>
        <v>#REF!</v>
      </c>
      <c r="BY142" s="388" t="e">
        <f ca="1">#REF!/BY127*1000</f>
        <v>#REF!</v>
      </c>
      <c r="BZ142" s="388" t="e">
        <f ca="1">#REF!/BZ127*1000</f>
        <v>#REF!</v>
      </c>
      <c r="CA142" s="388" t="e">
        <f ca="1">#REF!/CA127*1000</f>
        <v>#REF!</v>
      </c>
      <c r="CB142" s="388" t="e">
        <f ca="1">#REF!/CB127*1000</f>
        <v>#REF!</v>
      </c>
      <c r="CC142" s="388" t="e">
        <f ca="1">#REF!/CC127*1000</f>
        <v>#REF!</v>
      </c>
      <c r="CD142" s="388" t="e">
        <f ca="1">#REF!/CD127*1000</f>
        <v>#REF!</v>
      </c>
      <c r="CE142" s="388" t="e">
        <f ca="1">#REF!/CE127*1000</f>
        <v>#REF!</v>
      </c>
      <c r="CF142" s="388" t="e">
        <f ca="1">#REF!/CF127*1000</f>
        <v>#REF!</v>
      </c>
      <c r="CG142" s="388" t="e">
        <f ca="1">#REF!/CG127*1000</f>
        <v>#REF!</v>
      </c>
      <c r="CH142" s="388" t="e">
        <f ca="1">#REF!/CH127*1000</f>
        <v>#REF!</v>
      </c>
      <c r="CI142" s="388" t="e">
        <f ca="1">#REF!/CI127*1000</f>
        <v>#REF!</v>
      </c>
    </row>
    <row r="143" spans="1:87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374"/>
      <c r="O143" s="109"/>
      <c r="P143" s="109"/>
      <c r="Q143" s="109"/>
      <c r="R143" s="162"/>
      <c r="S143" s="162"/>
      <c r="T143" s="162"/>
      <c r="U143" s="162"/>
      <c r="V143" s="162"/>
      <c r="W143" s="26">
        <f t="shared" si="66"/>
        <v>37.5</v>
      </c>
      <c r="X143" s="319">
        <f t="shared" ca="1" si="67"/>
        <v>0</v>
      </c>
      <c r="Y143" s="319">
        <f t="shared" ca="1" si="67"/>
        <v>0</v>
      </c>
      <c r="Z143" s="319">
        <f t="shared" ca="1" si="67"/>
        <v>0</v>
      </c>
      <c r="AA143" s="319">
        <f t="shared" ca="1" si="67"/>
        <v>0</v>
      </c>
      <c r="AB143" s="319">
        <f t="shared" ca="1" si="67"/>
        <v>0</v>
      </c>
      <c r="AC143" s="319">
        <f t="shared" ca="1" si="67"/>
        <v>0</v>
      </c>
      <c r="AD143" s="319">
        <f t="shared" ca="1" si="67"/>
        <v>0</v>
      </c>
      <c r="AE143" s="319">
        <f t="shared" ca="1" si="67"/>
        <v>0</v>
      </c>
      <c r="AF143" s="319">
        <f t="shared" ca="1" si="67"/>
        <v>0</v>
      </c>
      <c r="AG143" s="319">
        <f t="shared" ca="1" si="67"/>
        <v>0</v>
      </c>
      <c r="AH143" s="319">
        <f t="shared" ca="1" si="67"/>
        <v>0</v>
      </c>
      <c r="AI143" s="319">
        <f t="shared" ca="1" si="67"/>
        <v>0</v>
      </c>
      <c r="AJ143" s="319">
        <f t="shared" ca="1" si="67"/>
        <v>0</v>
      </c>
      <c r="BK143" s="162"/>
      <c r="BL143" s="162"/>
      <c r="BM143" s="162"/>
      <c r="BN143" s="162"/>
      <c r="BO143" s="162"/>
      <c r="BP143" s="162"/>
      <c r="BQ143" s="374"/>
      <c r="BR143" s="109"/>
      <c r="BS143" s="109"/>
      <c r="BT143" s="109"/>
      <c r="BU143" s="162"/>
      <c r="BV143" s="26">
        <f t="shared" si="68"/>
        <v>37.5</v>
      </c>
      <c r="BW143" s="388" t="e">
        <f ca="1">#REF!/BW128*1000</f>
        <v>#REF!</v>
      </c>
      <c r="BX143" s="388" t="e">
        <f ca="1">#REF!/BX128*1000</f>
        <v>#REF!</v>
      </c>
      <c r="BY143" s="388" t="e">
        <f ca="1">#REF!/BY128*1000</f>
        <v>#REF!</v>
      </c>
      <c r="BZ143" s="388" t="e">
        <f ca="1">#REF!/BZ128*1000</f>
        <v>#REF!</v>
      </c>
      <c r="CA143" s="388" t="e">
        <f ca="1">#REF!/CA128*1000</f>
        <v>#REF!</v>
      </c>
      <c r="CB143" s="388" t="e">
        <f ca="1">#REF!/CB128*1000</f>
        <v>#REF!</v>
      </c>
      <c r="CC143" s="388" t="e">
        <f ca="1">#REF!/CC128*1000</f>
        <v>#REF!</v>
      </c>
      <c r="CD143" s="388" t="e">
        <f ca="1">#REF!/CD128*1000</f>
        <v>#REF!</v>
      </c>
      <c r="CE143" s="388" t="e">
        <f ca="1">#REF!/CE128*1000</f>
        <v>#REF!</v>
      </c>
      <c r="CF143" s="388" t="e">
        <f ca="1">#REF!/CF128*1000</f>
        <v>#REF!</v>
      </c>
      <c r="CG143" s="388" t="e">
        <f ca="1">#REF!/CG128*1000</f>
        <v>#REF!</v>
      </c>
      <c r="CH143" s="388" t="e">
        <f ca="1">#REF!/CH128*1000</f>
        <v>#REF!</v>
      </c>
      <c r="CI143" s="388" t="e">
        <f ca="1">#REF!/CI128*1000</f>
        <v>#REF!</v>
      </c>
    </row>
    <row r="144" spans="1:87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669"/>
      <c r="O144" s="58"/>
      <c r="P144" s="58"/>
      <c r="Q144" s="58"/>
      <c r="R144" s="162"/>
      <c r="S144" s="162"/>
      <c r="T144" s="162"/>
      <c r="U144" s="162"/>
      <c r="V144" s="162"/>
      <c r="W144" s="26">
        <f t="shared" si="66"/>
        <v>45</v>
      </c>
      <c r="X144" s="319">
        <f t="shared" ca="1" si="67"/>
        <v>0</v>
      </c>
      <c r="Y144" s="319">
        <f t="shared" ca="1" si="67"/>
        <v>0</v>
      </c>
      <c r="Z144" s="319">
        <f t="shared" ca="1" si="67"/>
        <v>0</v>
      </c>
      <c r="AA144" s="319">
        <f t="shared" ca="1" si="67"/>
        <v>0</v>
      </c>
      <c r="AB144" s="319">
        <f t="shared" ca="1" si="67"/>
        <v>0</v>
      </c>
      <c r="AC144" s="319">
        <f t="shared" ca="1" si="67"/>
        <v>0</v>
      </c>
      <c r="AD144" s="319">
        <f t="shared" ca="1" si="67"/>
        <v>0</v>
      </c>
      <c r="AE144" s="319">
        <f t="shared" ca="1" si="67"/>
        <v>0</v>
      </c>
      <c r="AF144" s="319">
        <f t="shared" ca="1" si="67"/>
        <v>0</v>
      </c>
      <c r="AG144" s="319">
        <f t="shared" ca="1" si="67"/>
        <v>0</v>
      </c>
      <c r="AH144" s="319">
        <f t="shared" ca="1" si="67"/>
        <v>0</v>
      </c>
      <c r="AI144" s="319">
        <f t="shared" ca="1" si="67"/>
        <v>0</v>
      </c>
      <c r="AJ144" s="319">
        <f t="shared" ca="1" si="67"/>
        <v>0</v>
      </c>
      <c r="BK144" s="162"/>
      <c r="BL144" s="162"/>
      <c r="BM144" s="162"/>
      <c r="BN144" s="162"/>
      <c r="BO144" s="162"/>
      <c r="BP144" s="162"/>
      <c r="BQ144" s="669"/>
      <c r="BR144" s="58"/>
      <c r="BS144" s="58"/>
      <c r="BT144" s="58"/>
      <c r="BU144" s="162"/>
      <c r="BV144" s="26">
        <f t="shared" si="68"/>
        <v>45</v>
      </c>
      <c r="BW144" s="388" t="e">
        <f ca="1">#REF!/BW129*1000</f>
        <v>#REF!</v>
      </c>
      <c r="BX144" s="388" t="e">
        <f ca="1">#REF!/BX129*1000</f>
        <v>#REF!</v>
      </c>
      <c r="BY144" s="388" t="e">
        <f ca="1">#REF!/BY129*1000</f>
        <v>#REF!</v>
      </c>
      <c r="BZ144" s="388" t="e">
        <f ca="1">#REF!/BZ129*1000</f>
        <v>#REF!</v>
      </c>
      <c r="CA144" s="388" t="e">
        <f ca="1">#REF!/CA129*1000</f>
        <v>#REF!</v>
      </c>
      <c r="CB144" s="388" t="e">
        <f ca="1">#REF!/CB129*1000</f>
        <v>#REF!</v>
      </c>
      <c r="CC144" s="388" t="e">
        <f ca="1">#REF!/CC129*1000</f>
        <v>#REF!</v>
      </c>
      <c r="CD144" s="388" t="e">
        <f ca="1">#REF!/CD129*1000</f>
        <v>#REF!</v>
      </c>
      <c r="CE144" s="388" t="e">
        <f ca="1">#REF!/CE129*1000</f>
        <v>#REF!</v>
      </c>
      <c r="CF144" s="388" t="e">
        <f ca="1">#REF!/CF129*1000</f>
        <v>#REF!</v>
      </c>
      <c r="CG144" s="388" t="e">
        <f ca="1">#REF!/CG129*1000</f>
        <v>#REF!</v>
      </c>
      <c r="CH144" s="388" t="e">
        <f ca="1">#REF!/CH129*1000</f>
        <v>#REF!</v>
      </c>
      <c r="CI144" s="388" t="e">
        <f ca="1">#REF!/CI129*1000</f>
        <v>#REF!</v>
      </c>
    </row>
    <row r="145" spans="1:87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669"/>
      <c r="O145" s="58"/>
      <c r="P145" s="58"/>
      <c r="Q145" s="58"/>
      <c r="R145" s="162"/>
      <c r="S145" s="162"/>
      <c r="T145" s="162"/>
      <c r="U145" s="162"/>
      <c r="V145" s="162"/>
      <c r="W145" s="26">
        <f t="shared" si="66"/>
        <v>52.5</v>
      </c>
      <c r="X145" s="319">
        <f t="shared" ca="1" si="67"/>
        <v>0</v>
      </c>
      <c r="Y145" s="319">
        <f t="shared" ca="1" si="67"/>
        <v>0</v>
      </c>
      <c r="Z145" s="319">
        <f t="shared" ca="1" si="67"/>
        <v>0</v>
      </c>
      <c r="AA145" s="319">
        <f t="shared" ca="1" si="67"/>
        <v>0</v>
      </c>
      <c r="AB145" s="319">
        <f t="shared" ca="1" si="67"/>
        <v>0</v>
      </c>
      <c r="AC145" s="319">
        <f t="shared" ca="1" si="67"/>
        <v>0</v>
      </c>
      <c r="AD145" s="319">
        <f t="shared" ca="1" si="67"/>
        <v>0</v>
      </c>
      <c r="AE145" s="319">
        <f t="shared" ca="1" si="67"/>
        <v>0</v>
      </c>
      <c r="AF145" s="319">
        <f t="shared" ca="1" si="67"/>
        <v>0</v>
      </c>
      <c r="AG145" s="319">
        <f t="shared" ca="1" si="67"/>
        <v>0</v>
      </c>
      <c r="AH145" s="319">
        <f t="shared" ca="1" si="67"/>
        <v>0</v>
      </c>
      <c r="AI145" s="319">
        <f t="shared" ca="1" si="67"/>
        <v>0</v>
      </c>
      <c r="AJ145" s="319">
        <f t="shared" ca="1" si="67"/>
        <v>0</v>
      </c>
      <c r="BK145" s="162"/>
      <c r="BL145" s="162"/>
      <c r="BM145" s="162"/>
      <c r="BN145" s="162"/>
      <c r="BO145" s="162"/>
      <c r="BP145" s="162"/>
      <c r="BQ145" s="669"/>
      <c r="BR145" s="58"/>
      <c r="BS145" s="58"/>
      <c r="BT145" s="58"/>
      <c r="BU145" s="162"/>
      <c r="BV145" s="26">
        <f t="shared" si="68"/>
        <v>52.5</v>
      </c>
      <c r="BW145" s="388" t="e">
        <f ca="1">#REF!/BW130*1000</f>
        <v>#REF!</v>
      </c>
      <c r="BX145" s="388" t="e">
        <f ca="1">#REF!/BX130*1000</f>
        <v>#REF!</v>
      </c>
      <c r="BY145" s="388" t="e">
        <f ca="1">#REF!/BY130*1000</f>
        <v>#REF!</v>
      </c>
      <c r="BZ145" s="388" t="e">
        <f ca="1">#REF!/BZ130*1000</f>
        <v>#REF!</v>
      </c>
      <c r="CA145" s="388" t="e">
        <f ca="1">#REF!/CA130*1000</f>
        <v>#REF!</v>
      </c>
      <c r="CB145" s="388" t="e">
        <f ca="1">#REF!/CB130*1000</f>
        <v>#REF!</v>
      </c>
      <c r="CC145" s="388" t="e">
        <f ca="1">#REF!/CC130*1000</f>
        <v>#REF!</v>
      </c>
      <c r="CD145" s="388" t="e">
        <f ca="1">#REF!/CD130*1000</f>
        <v>#REF!</v>
      </c>
      <c r="CE145" s="388" t="e">
        <f ca="1">#REF!/CE130*1000</f>
        <v>#REF!</v>
      </c>
      <c r="CF145" s="388" t="e">
        <f ca="1">#REF!/CF130*1000</f>
        <v>#REF!</v>
      </c>
      <c r="CG145" s="388" t="e">
        <f ca="1">#REF!/CG130*1000</f>
        <v>#REF!</v>
      </c>
      <c r="CH145" s="388" t="e">
        <f ca="1">#REF!/CH130*1000</f>
        <v>#REF!</v>
      </c>
      <c r="CI145" s="388" t="e">
        <f ca="1">#REF!/CI130*1000</f>
        <v>#REF!</v>
      </c>
    </row>
    <row r="146" spans="1:87">
      <c r="A146" s="501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26">
        <f t="shared" si="66"/>
        <v>60</v>
      </c>
      <c r="X146" s="319">
        <f t="shared" ca="1" si="67"/>
        <v>0</v>
      </c>
      <c r="Y146" s="319">
        <f t="shared" ca="1" si="67"/>
        <v>0</v>
      </c>
      <c r="Z146" s="319">
        <f t="shared" ca="1" si="67"/>
        <v>0</v>
      </c>
      <c r="AA146" s="319">
        <f t="shared" ca="1" si="67"/>
        <v>0</v>
      </c>
      <c r="AB146" s="319">
        <f t="shared" ca="1" si="67"/>
        <v>0</v>
      </c>
      <c r="AC146" s="319">
        <f t="shared" ca="1" si="67"/>
        <v>0</v>
      </c>
      <c r="AD146" s="319">
        <f t="shared" ca="1" si="67"/>
        <v>0</v>
      </c>
      <c r="AE146" s="319">
        <f t="shared" ca="1" si="67"/>
        <v>0</v>
      </c>
      <c r="AF146" s="319">
        <f t="shared" ca="1" si="67"/>
        <v>0</v>
      </c>
      <c r="AG146" s="319">
        <f t="shared" ca="1" si="67"/>
        <v>0</v>
      </c>
      <c r="AH146" s="319">
        <f t="shared" ca="1" si="67"/>
        <v>0</v>
      </c>
      <c r="AI146" s="319">
        <f t="shared" ca="1" si="67"/>
        <v>0</v>
      </c>
      <c r="AJ146" s="319">
        <f t="shared" ca="1" si="67"/>
        <v>0</v>
      </c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26">
        <f t="shared" si="68"/>
        <v>60</v>
      </c>
      <c r="BW146" s="388" t="e">
        <f ca="1">#REF!/BW131*1000</f>
        <v>#REF!</v>
      </c>
      <c r="BX146" s="388" t="e">
        <f ca="1">#REF!/BX131*1000</f>
        <v>#REF!</v>
      </c>
      <c r="BY146" s="388" t="e">
        <f ca="1">#REF!/BY131*1000</f>
        <v>#REF!</v>
      </c>
      <c r="BZ146" s="388" t="e">
        <f ca="1">#REF!/BZ131*1000</f>
        <v>#REF!</v>
      </c>
      <c r="CA146" s="388" t="e">
        <f ca="1">#REF!/CA131*1000</f>
        <v>#REF!</v>
      </c>
      <c r="CB146" s="388" t="e">
        <f ca="1">#REF!/CB131*1000</f>
        <v>#REF!</v>
      </c>
      <c r="CC146" s="388" t="e">
        <f ca="1">#REF!/CC131*1000</f>
        <v>#REF!</v>
      </c>
      <c r="CD146" s="388" t="e">
        <f ca="1">#REF!/CD131*1000</f>
        <v>#REF!</v>
      </c>
      <c r="CE146" s="388" t="e">
        <f ca="1">#REF!/CE131*1000</f>
        <v>#REF!</v>
      </c>
      <c r="CF146" s="388" t="e">
        <f ca="1">#REF!/CF131*1000</f>
        <v>#REF!</v>
      </c>
      <c r="CG146" s="388" t="e">
        <f ca="1">#REF!/CG131*1000</f>
        <v>#REF!</v>
      </c>
      <c r="CH146" s="388" t="e">
        <f ca="1">#REF!/CH131*1000</f>
        <v>#REF!</v>
      </c>
      <c r="CI146" s="388" t="e">
        <f ca="1">#REF!/CI131*1000</f>
        <v>#REF!</v>
      </c>
    </row>
    <row r="147" spans="1:87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26">
        <f t="shared" si="66"/>
        <v>67.5</v>
      </c>
      <c r="X147" s="319">
        <f t="shared" ca="1" si="67"/>
        <v>0</v>
      </c>
      <c r="Y147" s="319">
        <f t="shared" ca="1" si="67"/>
        <v>0</v>
      </c>
      <c r="Z147" s="319">
        <f t="shared" ca="1" si="67"/>
        <v>0</v>
      </c>
      <c r="AA147" s="319">
        <f t="shared" ca="1" si="67"/>
        <v>0</v>
      </c>
      <c r="AB147" s="319">
        <f t="shared" ca="1" si="67"/>
        <v>0</v>
      </c>
      <c r="AC147" s="319">
        <f t="shared" ca="1" si="67"/>
        <v>0</v>
      </c>
      <c r="AD147" s="319">
        <f t="shared" ca="1" si="67"/>
        <v>0</v>
      </c>
      <c r="AE147" s="319">
        <f t="shared" ca="1" si="67"/>
        <v>0</v>
      </c>
      <c r="AF147" s="319">
        <f t="shared" ca="1" si="67"/>
        <v>0</v>
      </c>
      <c r="AG147" s="319">
        <f t="shared" ca="1" si="67"/>
        <v>0</v>
      </c>
      <c r="AH147" s="319">
        <f t="shared" ca="1" si="67"/>
        <v>0</v>
      </c>
      <c r="AI147" s="319">
        <f t="shared" ca="1" si="67"/>
        <v>0</v>
      </c>
      <c r="AJ147" s="319">
        <f t="shared" ca="1" si="67"/>
        <v>0</v>
      </c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26">
        <f t="shared" si="68"/>
        <v>67.5</v>
      </c>
      <c r="BW147" s="388" t="e">
        <f ca="1">#REF!/BW132*1000</f>
        <v>#REF!</v>
      </c>
      <c r="BX147" s="388" t="e">
        <f ca="1">#REF!/BX132*1000</f>
        <v>#REF!</v>
      </c>
      <c r="BY147" s="388" t="e">
        <f ca="1">#REF!/BY132*1000</f>
        <v>#REF!</v>
      </c>
      <c r="BZ147" s="388" t="e">
        <f ca="1">#REF!/BZ132*1000</f>
        <v>#REF!</v>
      </c>
      <c r="CA147" s="388" t="e">
        <f ca="1">#REF!/CA132*1000</f>
        <v>#REF!</v>
      </c>
      <c r="CB147" s="388" t="e">
        <f ca="1">#REF!/CB132*1000</f>
        <v>#REF!</v>
      </c>
      <c r="CC147" s="388" t="e">
        <f ca="1">#REF!/CC132*1000</f>
        <v>#REF!</v>
      </c>
      <c r="CD147" s="388" t="e">
        <f ca="1">#REF!/CD132*1000</f>
        <v>#REF!</v>
      </c>
      <c r="CE147" s="388" t="e">
        <f ca="1">#REF!/CE132*1000</f>
        <v>#REF!</v>
      </c>
      <c r="CF147" s="388" t="e">
        <f ca="1">#REF!/CF132*1000</f>
        <v>#REF!</v>
      </c>
      <c r="CG147" s="388" t="e">
        <f ca="1">#REF!/CG132*1000</f>
        <v>#REF!</v>
      </c>
      <c r="CH147" s="388" t="e">
        <f ca="1">#REF!/CH132*1000</f>
        <v>#REF!</v>
      </c>
      <c r="CI147" s="388" t="e">
        <f ca="1">#REF!/CI132*1000</f>
        <v>#REF!</v>
      </c>
    </row>
    <row r="148" spans="1:87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26">
        <f t="shared" si="66"/>
        <v>75</v>
      </c>
      <c r="X148" s="319">
        <f t="shared" ca="1" si="67"/>
        <v>0</v>
      </c>
      <c r="Y148" s="319">
        <f t="shared" ca="1" si="67"/>
        <v>0</v>
      </c>
      <c r="Z148" s="319">
        <f t="shared" ca="1" si="67"/>
        <v>0</v>
      </c>
      <c r="AA148" s="319">
        <f t="shared" ca="1" si="67"/>
        <v>0</v>
      </c>
      <c r="AB148" s="319">
        <f t="shared" ca="1" si="67"/>
        <v>0</v>
      </c>
      <c r="AC148" s="319">
        <f t="shared" ca="1" si="67"/>
        <v>0</v>
      </c>
      <c r="AD148" s="319">
        <f t="shared" ca="1" si="67"/>
        <v>0</v>
      </c>
      <c r="AE148" s="319">
        <f t="shared" ca="1" si="67"/>
        <v>0</v>
      </c>
      <c r="AF148" s="319">
        <f t="shared" ca="1" si="67"/>
        <v>0</v>
      </c>
      <c r="AG148" s="319">
        <f t="shared" ca="1" si="67"/>
        <v>0</v>
      </c>
      <c r="AH148" s="319">
        <f t="shared" ca="1" si="67"/>
        <v>0</v>
      </c>
      <c r="AI148" s="319">
        <f t="shared" ca="1" si="67"/>
        <v>0</v>
      </c>
      <c r="AJ148" s="319">
        <f t="shared" ca="1" si="67"/>
        <v>0</v>
      </c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26">
        <f t="shared" si="68"/>
        <v>75</v>
      </c>
      <c r="BW148" s="388" t="e">
        <f ca="1">#REF!/BW133*1000</f>
        <v>#REF!</v>
      </c>
      <c r="BX148" s="388" t="e">
        <f ca="1">#REF!/BX133*1000</f>
        <v>#REF!</v>
      </c>
      <c r="BY148" s="388" t="e">
        <f ca="1">#REF!/BY133*1000</f>
        <v>#REF!</v>
      </c>
      <c r="BZ148" s="388" t="e">
        <f ca="1">#REF!/BZ133*1000</f>
        <v>#REF!</v>
      </c>
      <c r="CA148" s="388" t="e">
        <f ca="1">#REF!/CA133*1000</f>
        <v>#REF!</v>
      </c>
      <c r="CB148" s="388" t="e">
        <f ca="1">#REF!/CB133*1000</f>
        <v>#REF!</v>
      </c>
      <c r="CC148" s="388" t="e">
        <f ca="1">#REF!/CC133*1000</f>
        <v>#REF!</v>
      </c>
      <c r="CD148" s="388" t="e">
        <f ca="1">#REF!/CD133*1000</f>
        <v>#REF!</v>
      </c>
      <c r="CE148" s="388" t="e">
        <f ca="1">#REF!/CE133*1000</f>
        <v>#REF!</v>
      </c>
      <c r="CF148" s="388" t="e">
        <f ca="1">#REF!/CF133*1000</f>
        <v>#REF!</v>
      </c>
      <c r="CG148" s="388" t="e">
        <f ca="1">#REF!/CG133*1000</f>
        <v>#REF!</v>
      </c>
      <c r="CH148" s="388" t="e">
        <f ca="1">#REF!/CH133*1000</f>
        <v>#REF!</v>
      </c>
      <c r="CI148" s="388" t="e">
        <f ca="1">#REF!/CI133*1000</f>
        <v>#REF!</v>
      </c>
    </row>
    <row r="149" spans="1:87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26">
        <f t="shared" si="66"/>
        <v>82.5</v>
      </c>
      <c r="X149" s="319">
        <f t="shared" ca="1" si="67"/>
        <v>0</v>
      </c>
      <c r="Y149" s="319">
        <f t="shared" ca="1" si="67"/>
        <v>0</v>
      </c>
      <c r="Z149" s="319">
        <f t="shared" ca="1" si="67"/>
        <v>0</v>
      </c>
      <c r="AA149" s="319">
        <f t="shared" ca="1" si="67"/>
        <v>0</v>
      </c>
      <c r="AB149" s="319">
        <f t="shared" ca="1" si="67"/>
        <v>0</v>
      </c>
      <c r="AC149" s="319">
        <f t="shared" ca="1" si="67"/>
        <v>0</v>
      </c>
      <c r="AD149" s="319">
        <f t="shared" ca="1" si="67"/>
        <v>0</v>
      </c>
      <c r="AE149" s="319">
        <f t="shared" ca="1" si="67"/>
        <v>0</v>
      </c>
      <c r="AF149" s="319">
        <f t="shared" ca="1" si="67"/>
        <v>0</v>
      </c>
      <c r="AG149" s="319">
        <f t="shared" ca="1" si="67"/>
        <v>0</v>
      </c>
      <c r="AH149" s="319">
        <f t="shared" ca="1" si="67"/>
        <v>0</v>
      </c>
      <c r="AI149" s="319">
        <f t="shared" ca="1" si="67"/>
        <v>0</v>
      </c>
      <c r="AJ149" s="319">
        <f t="shared" ca="1" si="67"/>
        <v>0</v>
      </c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26">
        <f t="shared" si="68"/>
        <v>82.5</v>
      </c>
      <c r="BW149" s="388" t="e">
        <f ca="1">#REF!/BW134*1000</f>
        <v>#REF!</v>
      </c>
      <c r="BX149" s="388" t="e">
        <f ca="1">#REF!/BX134*1000</f>
        <v>#REF!</v>
      </c>
      <c r="BY149" s="388" t="e">
        <f ca="1">#REF!/BY134*1000</f>
        <v>#REF!</v>
      </c>
      <c r="BZ149" s="388" t="e">
        <f ca="1">#REF!/BZ134*1000</f>
        <v>#REF!</v>
      </c>
      <c r="CA149" s="388" t="e">
        <f ca="1">#REF!/CA134*1000</f>
        <v>#REF!</v>
      </c>
      <c r="CB149" s="388" t="e">
        <f ca="1">#REF!/CB134*1000</f>
        <v>#REF!</v>
      </c>
      <c r="CC149" s="388" t="e">
        <f ca="1">#REF!/CC134*1000</f>
        <v>#REF!</v>
      </c>
      <c r="CD149" s="388" t="e">
        <f ca="1">#REF!/CD134*1000</f>
        <v>#REF!</v>
      </c>
      <c r="CE149" s="388" t="e">
        <f ca="1">#REF!/CE134*1000</f>
        <v>#REF!</v>
      </c>
      <c r="CF149" s="388" t="e">
        <f ca="1">#REF!/CF134*1000</f>
        <v>#REF!</v>
      </c>
      <c r="CG149" s="388" t="e">
        <f ca="1">#REF!/CG134*1000</f>
        <v>#REF!</v>
      </c>
      <c r="CH149" s="388" t="e">
        <f ca="1">#REF!/CH134*1000</f>
        <v>#REF!</v>
      </c>
      <c r="CI149" s="388" t="e">
        <f ca="1">#REF!/CI134*1000</f>
        <v>#REF!</v>
      </c>
    </row>
    <row r="150" spans="1:87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26">
        <f t="shared" si="66"/>
        <v>90</v>
      </c>
      <c r="X150" s="319">
        <f t="shared" ca="1" si="67"/>
        <v>0</v>
      </c>
      <c r="Y150" s="319">
        <f t="shared" ca="1" si="67"/>
        <v>0</v>
      </c>
      <c r="Z150" s="319">
        <f t="shared" ca="1" si="67"/>
        <v>0</v>
      </c>
      <c r="AA150" s="319">
        <f t="shared" ca="1" si="67"/>
        <v>0</v>
      </c>
      <c r="AB150" s="319">
        <f t="shared" ca="1" si="67"/>
        <v>0</v>
      </c>
      <c r="AC150" s="319">
        <f t="shared" ca="1" si="67"/>
        <v>0</v>
      </c>
      <c r="AD150" s="319">
        <f t="shared" ca="1" si="67"/>
        <v>0</v>
      </c>
      <c r="AE150" s="319">
        <f t="shared" ca="1" si="67"/>
        <v>0</v>
      </c>
      <c r="AF150" s="319">
        <f t="shared" ca="1" si="67"/>
        <v>0</v>
      </c>
      <c r="AG150" s="319">
        <f t="shared" ca="1" si="67"/>
        <v>0</v>
      </c>
      <c r="AH150" s="319">
        <f t="shared" ca="1" si="67"/>
        <v>0</v>
      </c>
      <c r="AI150" s="319">
        <f t="shared" ca="1" si="67"/>
        <v>0</v>
      </c>
      <c r="AJ150" s="319">
        <f t="shared" ca="1" si="67"/>
        <v>0</v>
      </c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26">
        <f t="shared" si="68"/>
        <v>90</v>
      </c>
      <c r="BW150" s="388" t="e">
        <f ca="1">#REF!/BW135*1000</f>
        <v>#REF!</v>
      </c>
      <c r="BX150" s="388" t="e">
        <f ca="1">#REF!/BX135*1000</f>
        <v>#REF!</v>
      </c>
      <c r="BY150" s="388" t="e">
        <f ca="1">#REF!/BY135*1000</f>
        <v>#REF!</v>
      </c>
      <c r="BZ150" s="388" t="e">
        <f ca="1">#REF!/BZ135*1000</f>
        <v>#REF!</v>
      </c>
      <c r="CA150" s="388" t="e">
        <f ca="1">#REF!/CA135*1000</f>
        <v>#REF!</v>
      </c>
      <c r="CB150" s="388" t="e">
        <f ca="1">#REF!/CB135*1000</f>
        <v>#REF!</v>
      </c>
      <c r="CC150" s="388" t="e">
        <f ca="1">#REF!/CC135*1000</f>
        <v>#REF!</v>
      </c>
      <c r="CD150" s="388" t="e">
        <f ca="1">#REF!/CD135*1000</f>
        <v>#REF!</v>
      </c>
      <c r="CE150" s="388" t="e">
        <f ca="1">#REF!/CE135*1000</f>
        <v>#REF!</v>
      </c>
      <c r="CF150" s="388" t="e">
        <f ca="1">#REF!/CF135*1000</f>
        <v>#REF!</v>
      </c>
      <c r="CG150" s="388" t="e">
        <f ca="1">#REF!/CG135*1000</f>
        <v>#REF!</v>
      </c>
      <c r="CH150" s="388" t="e">
        <f ca="1">#REF!/CH135*1000</f>
        <v>#REF!</v>
      </c>
      <c r="CI150" s="388" t="e">
        <f ca="1">#REF!/CI135*1000</f>
        <v>#REF!</v>
      </c>
    </row>
    <row r="151" spans="1:87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X151" s="329"/>
      <c r="Y151" s="329"/>
      <c r="Z151" s="329"/>
      <c r="AA151" s="329"/>
      <c r="AB151" s="329"/>
      <c r="AC151" s="329"/>
      <c r="AD151" s="329"/>
      <c r="AE151" s="19"/>
      <c r="AF151" s="19"/>
      <c r="AG151" s="19"/>
      <c r="AH151" s="19"/>
      <c r="AI151" s="19"/>
      <c r="AJ151" s="19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W151" s="400"/>
      <c r="BX151" s="400"/>
      <c r="BY151" s="400"/>
      <c r="BZ151" s="400"/>
      <c r="CA151" s="400"/>
      <c r="CB151" s="400"/>
      <c r="CC151" s="400"/>
      <c r="CD151" s="19"/>
      <c r="CE151" s="19"/>
      <c r="CF151" s="19"/>
      <c r="CG151" s="19"/>
      <c r="CH151" s="19"/>
      <c r="CI151" s="19"/>
    </row>
    <row r="152" spans="1:87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67" t="s">
        <v>98</v>
      </c>
      <c r="X152" s="317">
        <f t="shared" ref="X152:AJ152" si="69">X137</f>
        <v>0</v>
      </c>
      <c r="Y152" s="317">
        <f t="shared" si="69"/>
        <v>7.5</v>
      </c>
      <c r="Z152" s="317">
        <f t="shared" si="69"/>
        <v>15</v>
      </c>
      <c r="AA152" s="317">
        <f t="shared" si="69"/>
        <v>22.5</v>
      </c>
      <c r="AB152" s="317">
        <f t="shared" si="69"/>
        <v>30</v>
      </c>
      <c r="AC152" s="317">
        <f t="shared" si="69"/>
        <v>37.5</v>
      </c>
      <c r="AD152" s="317">
        <f t="shared" si="69"/>
        <v>45</v>
      </c>
      <c r="AE152" s="26">
        <f t="shared" si="69"/>
        <v>52.5</v>
      </c>
      <c r="AF152" s="26">
        <f t="shared" si="69"/>
        <v>60</v>
      </c>
      <c r="AG152" s="26">
        <f t="shared" si="69"/>
        <v>67.5</v>
      </c>
      <c r="AH152" s="26">
        <f t="shared" si="69"/>
        <v>75</v>
      </c>
      <c r="AI152" s="26">
        <f t="shared" si="69"/>
        <v>82.5</v>
      </c>
      <c r="AJ152" s="26">
        <f t="shared" si="69"/>
        <v>90</v>
      </c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67" t="s">
        <v>98</v>
      </c>
      <c r="BW152" s="393">
        <f t="shared" ref="BW152:CI152" si="70">BW137</f>
        <v>0</v>
      </c>
      <c r="BX152" s="393">
        <f t="shared" si="70"/>
        <v>7.5</v>
      </c>
      <c r="BY152" s="393">
        <f t="shared" si="70"/>
        <v>15</v>
      </c>
      <c r="BZ152" s="393">
        <f t="shared" si="70"/>
        <v>22.5</v>
      </c>
      <c r="CA152" s="393">
        <f t="shared" si="70"/>
        <v>30</v>
      </c>
      <c r="CB152" s="393">
        <f t="shared" si="70"/>
        <v>37.5</v>
      </c>
      <c r="CC152" s="393">
        <f t="shared" si="70"/>
        <v>45</v>
      </c>
      <c r="CD152" s="26">
        <f t="shared" si="70"/>
        <v>52.5</v>
      </c>
      <c r="CE152" s="26">
        <f t="shared" si="70"/>
        <v>60</v>
      </c>
      <c r="CF152" s="26">
        <f t="shared" si="70"/>
        <v>67.5</v>
      </c>
      <c r="CG152" s="26">
        <f t="shared" si="70"/>
        <v>75</v>
      </c>
      <c r="CH152" s="26">
        <f t="shared" si="70"/>
        <v>82.5</v>
      </c>
      <c r="CI152" s="26">
        <f t="shared" si="70"/>
        <v>90</v>
      </c>
    </row>
    <row r="153" spans="1:87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26">
        <f t="shared" ref="W153:W165" si="71">W138</f>
        <v>0</v>
      </c>
      <c r="X153" s="319">
        <f t="shared" ref="X153:AJ165" ca="1" si="72">DJ333/X123*1000</f>
        <v>0</v>
      </c>
      <c r="Y153" s="319">
        <f t="shared" ca="1" si="72"/>
        <v>0</v>
      </c>
      <c r="Z153" s="319">
        <f t="shared" ca="1" si="72"/>
        <v>0</v>
      </c>
      <c r="AA153" s="319">
        <f t="shared" ca="1" si="72"/>
        <v>0</v>
      </c>
      <c r="AB153" s="319">
        <f t="shared" ca="1" si="72"/>
        <v>0</v>
      </c>
      <c r="AC153" s="319">
        <f t="shared" ca="1" si="72"/>
        <v>0</v>
      </c>
      <c r="AD153" s="319">
        <f t="shared" ca="1" si="72"/>
        <v>0</v>
      </c>
      <c r="AE153" s="319">
        <f t="shared" ca="1" si="72"/>
        <v>0</v>
      </c>
      <c r="AF153" s="319">
        <f t="shared" ca="1" si="72"/>
        <v>0</v>
      </c>
      <c r="AG153" s="319">
        <f t="shared" ca="1" si="72"/>
        <v>0</v>
      </c>
      <c r="AH153" s="319">
        <f t="shared" ca="1" si="72"/>
        <v>0</v>
      </c>
      <c r="AI153" s="319">
        <f t="shared" ca="1" si="72"/>
        <v>0</v>
      </c>
      <c r="AJ153" s="319">
        <f t="shared" ca="1" si="72"/>
        <v>0</v>
      </c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26">
        <f t="shared" ref="BV153:BV165" si="73">BV138</f>
        <v>0</v>
      </c>
      <c r="BW153" s="388" t="e">
        <f ca="1">#REF!/BW123*1000</f>
        <v>#REF!</v>
      </c>
      <c r="BX153" s="388" t="e">
        <f ca="1">#REF!/BX123*1000</f>
        <v>#REF!</v>
      </c>
      <c r="BY153" s="388" t="e">
        <f ca="1">#REF!/BY123*1000</f>
        <v>#REF!</v>
      </c>
      <c r="BZ153" s="388" t="e">
        <f ca="1">#REF!/BZ123*1000</f>
        <v>#REF!</v>
      </c>
      <c r="CA153" s="388" t="e">
        <f ca="1">#REF!/CA123*1000</f>
        <v>#REF!</v>
      </c>
      <c r="CB153" s="388" t="e">
        <f ca="1">#REF!/CB123*1000</f>
        <v>#REF!</v>
      </c>
      <c r="CC153" s="388" t="e">
        <f ca="1">#REF!/CC123*1000</f>
        <v>#REF!</v>
      </c>
      <c r="CD153" s="388" t="e">
        <f ca="1">#REF!/CD123*1000</f>
        <v>#REF!</v>
      </c>
      <c r="CE153" s="388" t="e">
        <f ca="1">#REF!/CE123*1000</f>
        <v>#REF!</v>
      </c>
      <c r="CF153" s="388" t="e">
        <f ca="1">#REF!/CF123*1000</f>
        <v>#REF!</v>
      </c>
      <c r="CG153" s="388" t="e">
        <f ca="1">#REF!/CG123*1000</f>
        <v>#REF!</v>
      </c>
      <c r="CH153" s="388" t="e">
        <f ca="1">#REF!/CH123*1000</f>
        <v>#REF!</v>
      </c>
      <c r="CI153" s="388" t="e">
        <f ca="1">#REF!/CI123*1000</f>
        <v>#REF!</v>
      </c>
    </row>
    <row r="154" spans="1:87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26">
        <f t="shared" si="71"/>
        <v>7.5</v>
      </c>
      <c r="X154" s="319">
        <f t="shared" ca="1" si="72"/>
        <v>0</v>
      </c>
      <c r="Y154" s="319">
        <f t="shared" ca="1" si="72"/>
        <v>0</v>
      </c>
      <c r="Z154" s="319">
        <f t="shared" ca="1" si="72"/>
        <v>0</v>
      </c>
      <c r="AA154" s="319">
        <f t="shared" ca="1" si="72"/>
        <v>0</v>
      </c>
      <c r="AB154" s="319">
        <f t="shared" ca="1" si="72"/>
        <v>0</v>
      </c>
      <c r="AC154" s="319">
        <f t="shared" ca="1" si="72"/>
        <v>0</v>
      </c>
      <c r="AD154" s="319">
        <f t="shared" ca="1" si="72"/>
        <v>0</v>
      </c>
      <c r="AE154" s="319">
        <f t="shared" ca="1" si="72"/>
        <v>0</v>
      </c>
      <c r="AF154" s="319">
        <f t="shared" ca="1" si="72"/>
        <v>0</v>
      </c>
      <c r="AG154" s="319">
        <f t="shared" ca="1" si="72"/>
        <v>0</v>
      </c>
      <c r="AH154" s="319">
        <f t="shared" ca="1" si="72"/>
        <v>0</v>
      </c>
      <c r="AI154" s="319">
        <f t="shared" ca="1" si="72"/>
        <v>0</v>
      </c>
      <c r="AJ154" s="319">
        <f t="shared" ca="1" si="72"/>
        <v>0</v>
      </c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26">
        <f t="shared" si="73"/>
        <v>7.5</v>
      </c>
      <c r="BW154" s="388" t="e">
        <f ca="1">#REF!/BW124*1000</f>
        <v>#REF!</v>
      </c>
      <c r="BX154" s="388" t="e">
        <f ca="1">#REF!/BX124*1000</f>
        <v>#REF!</v>
      </c>
      <c r="BY154" s="388" t="e">
        <f ca="1">#REF!/BY124*1000</f>
        <v>#REF!</v>
      </c>
      <c r="BZ154" s="388" t="e">
        <f ca="1">#REF!/BZ124*1000</f>
        <v>#REF!</v>
      </c>
      <c r="CA154" s="388" t="e">
        <f ca="1">#REF!/CA124*1000</f>
        <v>#REF!</v>
      </c>
      <c r="CB154" s="388" t="e">
        <f ca="1">#REF!/CB124*1000</f>
        <v>#REF!</v>
      </c>
      <c r="CC154" s="388" t="e">
        <f ca="1">#REF!/CC124*1000</f>
        <v>#REF!</v>
      </c>
      <c r="CD154" s="388" t="e">
        <f ca="1">#REF!/CD124*1000</f>
        <v>#REF!</v>
      </c>
      <c r="CE154" s="388" t="e">
        <f ca="1">#REF!/CE124*1000</f>
        <v>#REF!</v>
      </c>
      <c r="CF154" s="388" t="e">
        <f ca="1">#REF!/CF124*1000</f>
        <v>#REF!</v>
      </c>
      <c r="CG154" s="388" t="e">
        <f ca="1">#REF!/CG124*1000</f>
        <v>#REF!</v>
      </c>
      <c r="CH154" s="388" t="e">
        <f ca="1">#REF!/CH124*1000</f>
        <v>#REF!</v>
      </c>
      <c r="CI154" s="388" t="e">
        <f ca="1">#REF!/CI124*1000</f>
        <v>#REF!</v>
      </c>
    </row>
    <row r="155" spans="1:87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26">
        <f t="shared" si="71"/>
        <v>15</v>
      </c>
      <c r="X155" s="319">
        <f t="shared" ca="1" si="72"/>
        <v>0</v>
      </c>
      <c r="Y155" s="319">
        <f t="shared" ca="1" si="72"/>
        <v>0</v>
      </c>
      <c r="Z155" s="319">
        <f t="shared" ca="1" si="72"/>
        <v>0</v>
      </c>
      <c r="AA155" s="319">
        <f t="shared" ca="1" si="72"/>
        <v>0</v>
      </c>
      <c r="AB155" s="319">
        <f t="shared" ca="1" si="72"/>
        <v>0</v>
      </c>
      <c r="AC155" s="319">
        <f t="shared" ca="1" si="72"/>
        <v>0</v>
      </c>
      <c r="AD155" s="319">
        <f t="shared" ca="1" si="72"/>
        <v>0</v>
      </c>
      <c r="AE155" s="319">
        <f t="shared" ca="1" si="72"/>
        <v>0</v>
      </c>
      <c r="AF155" s="319">
        <f t="shared" ca="1" si="72"/>
        <v>0</v>
      </c>
      <c r="AG155" s="319">
        <f t="shared" ca="1" si="72"/>
        <v>0</v>
      </c>
      <c r="AH155" s="319">
        <f t="shared" ca="1" si="72"/>
        <v>0</v>
      </c>
      <c r="AI155" s="319">
        <f t="shared" ca="1" si="72"/>
        <v>0</v>
      </c>
      <c r="AJ155" s="319">
        <f t="shared" ca="1" si="72"/>
        <v>0</v>
      </c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26">
        <f t="shared" si="73"/>
        <v>15</v>
      </c>
      <c r="BW155" s="388" t="e">
        <f ca="1">#REF!/BW125*1000</f>
        <v>#REF!</v>
      </c>
      <c r="BX155" s="388" t="e">
        <f ca="1">#REF!/BX125*1000</f>
        <v>#REF!</v>
      </c>
      <c r="BY155" s="388" t="e">
        <f ca="1">#REF!/BY125*1000</f>
        <v>#REF!</v>
      </c>
      <c r="BZ155" s="388" t="e">
        <f ca="1">#REF!/BZ125*1000</f>
        <v>#REF!</v>
      </c>
      <c r="CA155" s="388" t="e">
        <f ca="1">#REF!/CA125*1000</f>
        <v>#REF!</v>
      </c>
      <c r="CB155" s="388" t="e">
        <f ca="1">#REF!/CB125*1000</f>
        <v>#REF!</v>
      </c>
      <c r="CC155" s="388" t="e">
        <f ca="1">#REF!/CC125*1000</f>
        <v>#REF!</v>
      </c>
      <c r="CD155" s="388" t="e">
        <f ca="1">#REF!/CD125*1000</f>
        <v>#REF!</v>
      </c>
      <c r="CE155" s="388" t="e">
        <f ca="1">#REF!/CE125*1000</f>
        <v>#REF!</v>
      </c>
      <c r="CF155" s="388" t="e">
        <f ca="1">#REF!/CF125*1000</f>
        <v>#REF!</v>
      </c>
      <c r="CG155" s="388" t="e">
        <f ca="1">#REF!/CG125*1000</f>
        <v>#REF!</v>
      </c>
      <c r="CH155" s="388" t="e">
        <f ca="1">#REF!/CH125*1000</f>
        <v>#REF!</v>
      </c>
      <c r="CI155" s="388" t="e">
        <f ca="1">#REF!/CI125*1000</f>
        <v>#REF!</v>
      </c>
    </row>
    <row r="156" spans="1:87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26">
        <f t="shared" si="71"/>
        <v>22.5</v>
      </c>
      <c r="X156" s="319">
        <f t="shared" ca="1" si="72"/>
        <v>0</v>
      </c>
      <c r="Y156" s="319">
        <f t="shared" ca="1" si="72"/>
        <v>0</v>
      </c>
      <c r="Z156" s="319">
        <f t="shared" ca="1" si="72"/>
        <v>0</v>
      </c>
      <c r="AA156" s="319">
        <f t="shared" ca="1" si="72"/>
        <v>0</v>
      </c>
      <c r="AB156" s="319">
        <f t="shared" ca="1" si="72"/>
        <v>0</v>
      </c>
      <c r="AC156" s="319">
        <f t="shared" ca="1" si="72"/>
        <v>0</v>
      </c>
      <c r="AD156" s="319">
        <f t="shared" ca="1" si="72"/>
        <v>0</v>
      </c>
      <c r="AE156" s="319">
        <f t="shared" ca="1" si="72"/>
        <v>0</v>
      </c>
      <c r="AF156" s="319">
        <f t="shared" ca="1" si="72"/>
        <v>0</v>
      </c>
      <c r="AG156" s="319">
        <f t="shared" ca="1" si="72"/>
        <v>0</v>
      </c>
      <c r="AH156" s="319">
        <f t="shared" ca="1" si="72"/>
        <v>0</v>
      </c>
      <c r="AI156" s="319">
        <f t="shared" ca="1" si="72"/>
        <v>0</v>
      </c>
      <c r="AJ156" s="319">
        <f t="shared" ca="1" si="72"/>
        <v>0</v>
      </c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26">
        <f t="shared" si="73"/>
        <v>22.5</v>
      </c>
      <c r="BW156" s="388" t="e">
        <f ca="1">#REF!/BW126*1000</f>
        <v>#REF!</v>
      </c>
      <c r="BX156" s="388" t="e">
        <f ca="1">#REF!/BX126*1000</f>
        <v>#REF!</v>
      </c>
      <c r="BY156" s="388" t="e">
        <f ca="1">#REF!/BY126*1000</f>
        <v>#REF!</v>
      </c>
      <c r="BZ156" s="388" t="e">
        <f ca="1">#REF!/BZ126*1000</f>
        <v>#REF!</v>
      </c>
      <c r="CA156" s="388" t="e">
        <f ca="1">#REF!/CA126*1000</f>
        <v>#REF!</v>
      </c>
      <c r="CB156" s="388" t="e">
        <f ca="1">#REF!/CB126*1000</f>
        <v>#REF!</v>
      </c>
      <c r="CC156" s="388" t="e">
        <f ca="1">#REF!/CC126*1000</f>
        <v>#REF!</v>
      </c>
      <c r="CD156" s="388" t="e">
        <f ca="1">#REF!/CD126*1000</f>
        <v>#REF!</v>
      </c>
      <c r="CE156" s="388" t="e">
        <f ca="1">#REF!/CE126*1000</f>
        <v>#REF!</v>
      </c>
      <c r="CF156" s="388" t="e">
        <f ca="1">#REF!/CF126*1000</f>
        <v>#REF!</v>
      </c>
      <c r="CG156" s="388" t="e">
        <f ca="1">#REF!/CG126*1000</f>
        <v>#REF!</v>
      </c>
      <c r="CH156" s="388" t="e">
        <f ca="1">#REF!/CH126*1000</f>
        <v>#REF!</v>
      </c>
      <c r="CI156" s="388" t="e">
        <f ca="1">#REF!/CI126*1000</f>
        <v>#REF!</v>
      </c>
    </row>
    <row r="157" spans="1:87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26">
        <f t="shared" si="71"/>
        <v>30</v>
      </c>
      <c r="X157" s="319">
        <f t="shared" ca="1" si="72"/>
        <v>0</v>
      </c>
      <c r="Y157" s="319">
        <f t="shared" ca="1" si="72"/>
        <v>0</v>
      </c>
      <c r="Z157" s="319">
        <f t="shared" ca="1" si="72"/>
        <v>0</v>
      </c>
      <c r="AA157" s="319">
        <f t="shared" ca="1" si="72"/>
        <v>0</v>
      </c>
      <c r="AB157" s="319">
        <f t="shared" ca="1" si="72"/>
        <v>0</v>
      </c>
      <c r="AC157" s="319">
        <f t="shared" ca="1" si="72"/>
        <v>0</v>
      </c>
      <c r="AD157" s="319">
        <f t="shared" ca="1" si="72"/>
        <v>0</v>
      </c>
      <c r="AE157" s="319">
        <f t="shared" ca="1" si="72"/>
        <v>0</v>
      </c>
      <c r="AF157" s="319">
        <f t="shared" ca="1" si="72"/>
        <v>0</v>
      </c>
      <c r="AG157" s="319">
        <f t="shared" ca="1" si="72"/>
        <v>0</v>
      </c>
      <c r="AH157" s="319">
        <f t="shared" ca="1" si="72"/>
        <v>0</v>
      </c>
      <c r="AI157" s="319">
        <f t="shared" ca="1" si="72"/>
        <v>0</v>
      </c>
      <c r="AJ157" s="319">
        <f t="shared" ca="1" si="72"/>
        <v>0</v>
      </c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26">
        <f t="shared" si="73"/>
        <v>30</v>
      </c>
      <c r="BW157" s="388" t="e">
        <f ca="1">#REF!/BW127*1000</f>
        <v>#REF!</v>
      </c>
      <c r="BX157" s="388" t="e">
        <f ca="1">#REF!/BX127*1000</f>
        <v>#REF!</v>
      </c>
      <c r="BY157" s="388" t="e">
        <f ca="1">#REF!/BY127*1000</f>
        <v>#REF!</v>
      </c>
      <c r="BZ157" s="388" t="e">
        <f ca="1">#REF!/BZ127*1000</f>
        <v>#REF!</v>
      </c>
      <c r="CA157" s="388" t="e">
        <f ca="1">#REF!/CA127*1000</f>
        <v>#REF!</v>
      </c>
      <c r="CB157" s="388" t="e">
        <f ca="1">#REF!/CB127*1000</f>
        <v>#REF!</v>
      </c>
      <c r="CC157" s="388" t="e">
        <f ca="1">#REF!/CC127*1000</f>
        <v>#REF!</v>
      </c>
      <c r="CD157" s="388" t="e">
        <f ca="1">#REF!/CD127*1000</f>
        <v>#REF!</v>
      </c>
      <c r="CE157" s="388" t="e">
        <f ca="1">#REF!/CE127*1000</f>
        <v>#REF!</v>
      </c>
      <c r="CF157" s="388" t="e">
        <f ca="1">#REF!/CF127*1000</f>
        <v>#REF!</v>
      </c>
      <c r="CG157" s="388" t="e">
        <f ca="1">#REF!/CG127*1000</f>
        <v>#REF!</v>
      </c>
      <c r="CH157" s="388" t="e">
        <f ca="1">#REF!/CH127*1000</f>
        <v>#REF!</v>
      </c>
      <c r="CI157" s="388" t="e">
        <f ca="1">#REF!/CI127*1000</f>
        <v>#REF!</v>
      </c>
    </row>
    <row r="158" spans="1:87">
      <c r="A158" s="162"/>
      <c r="B158" s="501"/>
      <c r="C158" s="501"/>
      <c r="D158" s="501"/>
      <c r="E158" s="501"/>
      <c r="F158" s="501"/>
      <c r="G158" s="501"/>
      <c r="H158" s="501"/>
      <c r="I158" s="501"/>
      <c r="J158" s="501"/>
      <c r="K158" s="501"/>
      <c r="L158" s="501"/>
      <c r="M158" s="501"/>
      <c r="N158" s="501"/>
      <c r="O158" s="501"/>
      <c r="P158" s="501"/>
      <c r="Q158" s="162"/>
      <c r="R158" s="162"/>
      <c r="S158" s="162"/>
      <c r="T158" s="162"/>
      <c r="U158" s="162"/>
      <c r="V158" s="162"/>
      <c r="W158" s="26">
        <f t="shared" si="71"/>
        <v>37.5</v>
      </c>
      <c r="X158" s="319">
        <f t="shared" ca="1" si="72"/>
        <v>0</v>
      </c>
      <c r="Y158" s="319">
        <f t="shared" ca="1" si="72"/>
        <v>0</v>
      </c>
      <c r="Z158" s="319">
        <f t="shared" ca="1" si="72"/>
        <v>0</v>
      </c>
      <c r="AA158" s="319">
        <f t="shared" ca="1" si="72"/>
        <v>0</v>
      </c>
      <c r="AB158" s="319">
        <f t="shared" ca="1" si="72"/>
        <v>0</v>
      </c>
      <c r="AC158" s="319">
        <f t="shared" ca="1" si="72"/>
        <v>0</v>
      </c>
      <c r="AD158" s="319">
        <f t="shared" ca="1" si="72"/>
        <v>0</v>
      </c>
      <c r="AE158" s="319">
        <f t="shared" ca="1" si="72"/>
        <v>0</v>
      </c>
      <c r="AF158" s="319">
        <f t="shared" ca="1" si="72"/>
        <v>0</v>
      </c>
      <c r="AG158" s="319">
        <f t="shared" ca="1" si="72"/>
        <v>0</v>
      </c>
      <c r="AH158" s="319">
        <f t="shared" ca="1" si="72"/>
        <v>0</v>
      </c>
      <c r="AI158" s="319">
        <f t="shared" ca="1" si="72"/>
        <v>0</v>
      </c>
      <c r="AJ158" s="319">
        <f t="shared" ca="1" si="72"/>
        <v>0</v>
      </c>
      <c r="BK158" s="501"/>
      <c r="BL158" s="501"/>
      <c r="BM158" s="501"/>
      <c r="BN158" s="501"/>
      <c r="BO158" s="501"/>
      <c r="BP158" s="501"/>
      <c r="BQ158" s="501"/>
      <c r="BR158" s="501"/>
      <c r="BS158" s="501"/>
      <c r="BT158" s="162"/>
      <c r="BU158" s="162"/>
      <c r="BV158" s="26">
        <f t="shared" si="73"/>
        <v>37.5</v>
      </c>
      <c r="BW158" s="388" t="e">
        <f ca="1">#REF!/BW128*1000</f>
        <v>#REF!</v>
      </c>
      <c r="BX158" s="388" t="e">
        <f ca="1">#REF!/BX128*1000</f>
        <v>#REF!</v>
      </c>
      <c r="BY158" s="388" t="e">
        <f ca="1">#REF!/BY128*1000</f>
        <v>#REF!</v>
      </c>
      <c r="BZ158" s="388" t="e">
        <f ca="1">#REF!/BZ128*1000</f>
        <v>#REF!</v>
      </c>
      <c r="CA158" s="388" t="e">
        <f ca="1">#REF!/CA128*1000</f>
        <v>#REF!</v>
      </c>
      <c r="CB158" s="388" t="e">
        <f ca="1">#REF!/CB128*1000</f>
        <v>#REF!</v>
      </c>
      <c r="CC158" s="388" t="e">
        <f ca="1">#REF!/CC128*1000</f>
        <v>#REF!</v>
      </c>
      <c r="CD158" s="388" t="e">
        <f ca="1">#REF!/CD128*1000</f>
        <v>#REF!</v>
      </c>
      <c r="CE158" s="388" t="e">
        <f ca="1">#REF!/CE128*1000</f>
        <v>#REF!</v>
      </c>
      <c r="CF158" s="388" t="e">
        <f ca="1">#REF!/CF128*1000</f>
        <v>#REF!</v>
      </c>
      <c r="CG158" s="388" t="e">
        <f ca="1">#REF!/CG128*1000</f>
        <v>#REF!</v>
      </c>
      <c r="CH158" s="388" t="e">
        <f ca="1">#REF!/CH128*1000</f>
        <v>#REF!</v>
      </c>
      <c r="CI158" s="388" t="e">
        <f ca="1">#REF!/CI128*1000</f>
        <v>#REF!</v>
      </c>
    </row>
    <row r="159" spans="1:87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26">
        <f t="shared" si="71"/>
        <v>45</v>
      </c>
      <c r="X159" s="319">
        <f t="shared" ca="1" si="72"/>
        <v>0</v>
      </c>
      <c r="Y159" s="319">
        <f t="shared" ca="1" si="72"/>
        <v>0</v>
      </c>
      <c r="Z159" s="319">
        <f t="shared" ca="1" si="72"/>
        <v>0</v>
      </c>
      <c r="AA159" s="319">
        <f t="shared" ca="1" si="72"/>
        <v>0</v>
      </c>
      <c r="AB159" s="319">
        <f t="shared" ca="1" si="72"/>
        <v>0</v>
      </c>
      <c r="AC159" s="319">
        <f t="shared" ca="1" si="72"/>
        <v>0</v>
      </c>
      <c r="AD159" s="319">
        <f t="shared" ca="1" si="72"/>
        <v>0</v>
      </c>
      <c r="AE159" s="319">
        <f t="shared" ca="1" si="72"/>
        <v>0</v>
      </c>
      <c r="AF159" s="319">
        <f t="shared" ca="1" si="72"/>
        <v>0</v>
      </c>
      <c r="AG159" s="319">
        <f t="shared" ca="1" si="72"/>
        <v>0</v>
      </c>
      <c r="AH159" s="319">
        <f t="shared" ca="1" si="72"/>
        <v>0</v>
      </c>
      <c r="AI159" s="319">
        <f t="shared" ca="1" si="72"/>
        <v>0</v>
      </c>
      <c r="AJ159" s="319">
        <f t="shared" ca="1" si="72"/>
        <v>0</v>
      </c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26">
        <f t="shared" si="73"/>
        <v>45</v>
      </c>
      <c r="BW159" s="388" t="e">
        <f ca="1">#REF!/BW129*1000</f>
        <v>#REF!</v>
      </c>
      <c r="BX159" s="388" t="e">
        <f ca="1">#REF!/BX129*1000</f>
        <v>#REF!</v>
      </c>
      <c r="BY159" s="388" t="e">
        <f ca="1">#REF!/BY129*1000</f>
        <v>#REF!</v>
      </c>
      <c r="BZ159" s="388" t="e">
        <f ca="1">#REF!/BZ129*1000</f>
        <v>#REF!</v>
      </c>
      <c r="CA159" s="388" t="e">
        <f ca="1">#REF!/CA129*1000</f>
        <v>#REF!</v>
      </c>
      <c r="CB159" s="388" t="e">
        <f ca="1">#REF!/CB129*1000</f>
        <v>#REF!</v>
      </c>
      <c r="CC159" s="388" t="e">
        <f ca="1">#REF!/CC129*1000</f>
        <v>#REF!</v>
      </c>
      <c r="CD159" s="388" t="e">
        <f ca="1">#REF!/CD129*1000</f>
        <v>#REF!</v>
      </c>
      <c r="CE159" s="388" t="e">
        <f ca="1">#REF!/CE129*1000</f>
        <v>#REF!</v>
      </c>
      <c r="CF159" s="388" t="e">
        <f ca="1">#REF!/CF129*1000</f>
        <v>#REF!</v>
      </c>
      <c r="CG159" s="388" t="e">
        <f ca="1">#REF!/CG129*1000</f>
        <v>#REF!</v>
      </c>
      <c r="CH159" s="388" t="e">
        <f ca="1">#REF!/CH129*1000</f>
        <v>#REF!</v>
      </c>
      <c r="CI159" s="388" t="e">
        <f ca="1">#REF!/CI129*1000</f>
        <v>#REF!</v>
      </c>
    </row>
    <row r="160" spans="1:87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26">
        <f t="shared" si="71"/>
        <v>52.5</v>
      </c>
      <c r="X160" s="319">
        <f t="shared" ca="1" si="72"/>
        <v>0</v>
      </c>
      <c r="Y160" s="319">
        <f t="shared" ca="1" si="72"/>
        <v>0</v>
      </c>
      <c r="Z160" s="319">
        <f t="shared" ca="1" si="72"/>
        <v>0</v>
      </c>
      <c r="AA160" s="319">
        <f t="shared" ca="1" si="72"/>
        <v>0</v>
      </c>
      <c r="AB160" s="319">
        <f t="shared" ca="1" si="72"/>
        <v>0</v>
      </c>
      <c r="AC160" s="319">
        <f t="shared" ca="1" si="72"/>
        <v>0</v>
      </c>
      <c r="AD160" s="319">
        <f t="shared" ca="1" si="72"/>
        <v>0</v>
      </c>
      <c r="AE160" s="319">
        <f t="shared" ca="1" si="72"/>
        <v>0</v>
      </c>
      <c r="AF160" s="319">
        <f t="shared" ca="1" si="72"/>
        <v>0</v>
      </c>
      <c r="AG160" s="319">
        <f t="shared" ca="1" si="72"/>
        <v>0</v>
      </c>
      <c r="AH160" s="319">
        <f t="shared" ca="1" si="72"/>
        <v>0</v>
      </c>
      <c r="AI160" s="319">
        <f t="shared" ca="1" si="72"/>
        <v>0</v>
      </c>
      <c r="AJ160" s="319">
        <f t="shared" ca="1" si="72"/>
        <v>0</v>
      </c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26">
        <f t="shared" si="73"/>
        <v>52.5</v>
      </c>
      <c r="BW160" s="388" t="e">
        <f ca="1">#REF!/BW130*1000</f>
        <v>#REF!</v>
      </c>
      <c r="BX160" s="388" t="e">
        <f ca="1">#REF!/BX130*1000</f>
        <v>#REF!</v>
      </c>
      <c r="BY160" s="388" t="e">
        <f ca="1">#REF!/BY130*1000</f>
        <v>#REF!</v>
      </c>
      <c r="BZ160" s="388" t="e">
        <f ca="1">#REF!/BZ130*1000</f>
        <v>#REF!</v>
      </c>
      <c r="CA160" s="388" t="e">
        <f ca="1">#REF!/CA130*1000</f>
        <v>#REF!</v>
      </c>
      <c r="CB160" s="388" t="e">
        <f ca="1">#REF!/CB130*1000</f>
        <v>#REF!</v>
      </c>
      <c r="CC160" s="388" t="e">
        <f ca="1">#REF!/CC130*1000</f>
        <v>#REF!</v>
      </c>
      <c r="CD160" s="388" t="e">
        <f ca="1">#REF!/CD130*1000</f>
        <v>#REF!</v>
      </c>
      <c r="CE160" s="388" t="e">
        <f ca="1">#REF!/CE130*1000</f>
        <v>#REF!</v>
      </c>
      <c r="CF160" s="388" t="e">
        <f ca="1">#REF!/CF130*1000</f>
        <v>#REF!</v>
      </c>
      <c r="CG160" s="388" t="e">
        <f ca="1">#REF!/CG130*1000</f>
        <v>#REF!</v>
      </c>
      <c r="CH160" s="388" t="e">
        <f ca="1">#REF!/CH130*1000</f>
        <v>#REF!</v>
      </c>
      <c r="CI160" s="388" t="e">
        <f ca="1">#REF!/CI130*1000</f>
        <v>#REF!</v>
      </c>
    </row>
    <row r="161" spans="1:87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26">
        <f t="shared" si="71"/>
        <v>60</v>
      </c>
      <c r="X161" s="319">
        <f t="shared" ca="1" si="72"/>
        <v>0</v>
      </c>
      <c r="Y161" s="319">
        <f t="shared" ca="1" si="72"/>
        <v>0</v>
      </c>
      <c r="Z161" s="319">
        <f t="shared" ca="1" si="72"/>
        <v>0</v>
      </c>
      <c r="AA161" s="319">
        <f t="shared" ca="1" si="72"/>
        <v>0</v>
      </c>
      <c r="AB161" s="319">
        <f t="shared" ca="1" si="72"/>
        <v>0</v>
      </c>
      <c r="AC161" s="319">
        <f t="shared" ca="1" si="72"/>
        <v>0</v>
      </c>
      <c r="AD161" s="319">
        <f t="shared" ca="1" si="72"/>
        <v>0</v>
      </c>
      <c r="AE161" s="319">
        <f t="shared" ca="1" si="72"/>
        <v>0</v>
      </c>
      <c r="AF161" s="319">
        <f t="shared" ca="1" si="72"/>
        <v>0</v>
      </c>
      <c r="AG161" s="319">
        <f t="shared" ca="1" si="72"/>
        <v>0</v>
      </c>
      <c r="AH161" s="319">
        <f t="shared" ca="1" si="72"/>
        <v>0</v>
      </c>
      <c r="AI161" s="319">
        <f t="shared" ca="1" si="72"/>
        <v>0</v>
      </c>
      <c r="AJ161" s="319">
        <f t="shared" ca="1" si="72"/>
        <v>0</v>
      </c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26">
        <f t="shared" si="73"/>
        <v>60</v>
      </c>
      <c r="BW161" s="388" t="e">
        <f ca="1">#REF!/BW131*1000</f>
        <v>#REF!</v>
      </c>
      <c r="BX161" s="388" t="e">
        <f ca="1">#REF!/BX131*1000</f>
        <v>#REF!</v>
      </c>
      <c r="BY161" s="388" t="e">
        <f ca="1">#REF!/BY131*1000</f>
        <v>#REF!</v>
      </c>
      <c r="BZ161" s="388" t="e">
        <f ca="1">#REF!/BZ131*1000</f>
        <v>#REF!</v>
      </c>
      <c r="CA161" s="388" t="e">
        <f ca="1">#REF!/CA131*1000</f>
        <v>#REF!</v>
      </c>
      <c r="CB161" s="388" t="e">
        <f ca="1">#REF!/CB131*1000</f>
        <v>#REF!</v>
      </c>
      <c r="CC161" s="388" t="e">
        <f ca="1">#REF!/CC131*1000</f>
        <v>#REF!</v>
      </c>
      <c r="CD161" s="388" t="e">
        <f ca="1">#REF!/CD131*1000</f>
        <v>#REF!</v>
      </c>
      <c r="CE161" s="388" t="e">
        <f ca="1">#REF!/CE131*1000</f>
        <v>#REF!</v>
      </c>
      <c r="CF161" s="388" t="e">
        <f ca="1">#REF!/CF131*1000</f>
        <v>#REF!</v>
      </c>
      <c r="CG161" s="388" t="e">
        <f ca="1">#REF!/CG131*1000</f>
        <v>#REF!</v>
      </c>
      <c r="CH161" s="388" t="e">
        <f ca="1">#REF!/CH131*1000</f>
        <v>#REF!</v>
      </c>
      <c r="CI161" s="388" t="e">
        <f ca="1">#REF!/CI131*1000</f>
        <v>#REF!</v>
      </c>
    </row>
    <row r="162" spans="1:87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26">
        <f t="shared" si="71"/>
        <v>67.5</v>
      </c>
      <c r="X162" s="319">
        <f t="shared" ca="1" si="72"/>
        <v>0</v>
      </c>
      <c r="Y162" s="319">
        <f t="shared" ca="1" si="72"/>
        <v>0</v>
      </c>
      <c r="Z162" s="319">
        <f t="shared" ca="1" si="72"/>
        <v>0</v>
      </c>
      <c r="AA162" s="319">
        <f t="shared" ca="1" si="72"/>
        <v>0</v>
      </c>
      <c r="AB162" s="319">
        <f t="shared" ca="1" si="72"/>
        <v>0</v>
      </c>
      <c r="AC162" s="319">
        <f t="shared" ca="1" si="72"/>
        <v>0</v>
      </c>
      <c r="AD162" s="319">
        <f t="shared" ca="1" si="72"/>
        <v>0</v>
      </c>
      <c r="AE162" s="319">
        <f t="shared" ca="1" si="72"/>
        <v>0</v>
      </c>
      <c r="AF162" s="319">
        <f t="shared" ca="1" si="72"/>
        <v>0</v>
      </c>
      <c r="AG162" s="319">
        <f t="shared" ca="1" si="72"/>
        <v>0</v>
      </c>
      <c r="AH162" s="319">
        <f t="shared" ca="1" si="72"/>
        <v>0</v>
      </c>
      <c r="AI162" s="319">
        <f t="shared" ca="1" si="72"/>
        <v>0</v>
      </c>
      <c r="AJ162" s="319">
        <f t="shared" ca="1" si="72"/>
        <v>0</v>
      </c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26">
        <f t="shared" si="73"/>
        <v>67.5</v>
      </c>
      <c r="BW162" s="388" t="e">
        <f ca="1">#REF!/BW132*1000</f>
        <v>#REF!</v>
      </c>
      <c r="BX162" s="388" t="e">
        <f ca="1">#REF!/BX132*1000</f>
        <v>#REF!</v>
      </c>
      <c r="BY162" s="388" t="e">
        <f ca="1">#REF!/BY132*1000</f>
        <v>#REF!</v>
      </c>
      <c r="BZ162" s="388" t="e">
        <f ca="1">#REF!/BZ132*1000</f>
        <v>#REF!</v>
      </c>
      <c r="CA162" s="388" t="e">
        <f ca="1">#REF!/CA132*1000</f>
        <v>#REF!</v>
      </c>
      <c r="CB162" s="388" t="e">
        <f ca="1">#REF!/CB132*1000</f>
        <v>#REF!</v>
      </c>
      <c r="CC162" s="388" t="e">
        <f ca="1">#REF!/CC132*1000</f>
        <v>#REF!</v>
      </c>
      <c r="CD162" s="388" t="e">
        <f ca="1">#REF!/CD132*1000</f>
        <v>#REF!</v>
      </c>
      <c r="CE162" s="388" t="e">
        <f ca="1">#REF!/CE132*1000</f>
        <v>#REF!</v>
      </c>
      <c r="CF162" s="388" t="e">
        <f ca="1">#REF!/CF132*1000</f>
        <v>#REF!</v>
      </c>
      <c r="CG162" s="388" t="e">
        <f ca="1">#REF!/CG132*1000</f>
        <v>#REF!</v>
      </c>
      <c r="CH162" s="388" t="e">
        <f ca="1">#REF!/CH132*1000</f>
        <v>#REF!</v>
      </c>
      <c r="CI162" s="388" t="e">
        <f ca="1">#REF!/CI132*1000</f>
        <v>#REF!</v>
      </c>
    </row>
    <row r="163" spans="1:87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26">
        <f t="shared" si="71"/>
        <v>75</v>
      </c>
      <c r="X163" s="319">
        <f t="shared" ca="1" si="72"/>
        <v>0</v>
      </c>
      <c r="Y163" s="319">
        <f t="shared" ca="1" si="72"/>
        <v>0</v>
      </c>
      <c r="Z163" s="319">
        <f t="shared" ca="1" si="72"/>
        <v>0</v>
      </c>
      <c r="AA163" s="319">
        <f t="shared" ca="1" si="72"/>
        <v>0</v>
      </c>
      <c r="AB163" s="319">
        <f t="shared" ca="1" si="72"/>
        <v>0</v>
      </c>
      <c r="AC163" s="319">
        <f t="shared" ca="1" si="72"/>
        <v>0</v>
      </c>
      <c r="AD163" s="319">
        <f t="shared" ca="1" si="72"/>
        <v>0</v>
      </c>
      <c r="AE163" s="319">
        <f t="shared" ca="1" si="72"/>
        <v>0</v>
      </c>
      <c r="AF163" s="319">
        <f t="shared" ca="1" si="72"/>
        <v>0</v>
      </c>
      <c r="AG163" s="319">
        <f t="shared" ca="1" si="72"/>
        <v>0</v>
      </c>
      <c r="AH163" s="319">
        <f t="shared" ca="1" si="72"/>
        <v>0</v>
      </c>
      <c r="AI163" s="319">
        <f t="shared" ca="1" si="72"/>
        <v>0</v>
      </c>
      <c r="AJ163" s="319">
        <f t="shared" ca="1" si="72"/>
        <v>0</v>
      </c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26">
        <f t="shared" si="73"/>
        <v>75</v>
      </c>
      <c r="BW163" s="388" t="e">
        <f ca="1">#REF!/BW133*1000</f>
        <v>#REF!</v>
      </c>
      <c r="BX163" s="388" t="e">
        <f ca="1">#REF!/BX133*1000</f>
        <v>#REF!</v>
      </c>
      <c r="BY163" s="388" t="e">
        <f ca="1">#REF!/BY133*1000</f>
        <v>#REF!</v>
      </c>
      <c r="BZ163" s="388" t="e">
        <f ca="1">#REF!/BZ133*1000</f>
        <v>#REF!</v>
      </c>
      <c r="CA163" s="388" t="e">
        <f ca="1">#REF!/CA133*1000</f>
        <v>#REF!</v>
      </c>
      <c r="CB163" s="388" t="e">
        <f ca="1">#REF!/CB133*1000</f>
        <v>#REF!</v>
      </c>
      <c r="CC163" s="388" t="e">
        <f ca="1">#REF!/CC133*1000</f>
        <v>#REF!</v>
      </c>
      <c r="CD163" s="388" t="e">
        <f ca="1">#REF!/CD133*1000</f>
        <v>#REF!</v>
      </c>
      <c r="CE163" s="388" t="e">
        <f ca="1">#REF!/CE133*1000</f>
        <v>#REF!</v>
      </c>
      <c r="CF163" s="388" t="e">
        <f ca="1">#REF!/CF133*1000</f>
        <v>#REF!</v>
      </c>
      <c r="CG163" s="388" t="e">
        <f ca="1">#REF!/CG133*1000</f>
        <v>#REF!</v>
      </c>
      <c r="CH163" s="388" t="e">
        <f ca="1">#REF!/CH133*1000</f>
        <v>#REF!</v>
      </c>
      <c r="CI163" s="388" t="e">
        <f ca="1">#REF!/CI133*1000</f>
        <v>#REF!</v>
      </c>
    </row>
    <row r="164" spans="1:87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26">
        <f t="shared" si="71"/>
        <v>82.5</v>
      </c>
      <c r="X164" s="319">
        <f t="shared" ca="1" si="72"/>
        <v>0</v>
      </c>
      <c r="Y164" s="319">
        <f t="shared" ca="1" si="72"/>
        <v>0</v>
      </c>
      <c r="Z164" s="319">
        <f t="shared" ca="1" si="72"/>
        <v>0</v>
      </c>
      <c r="AA164" s="319">
        <f t="shared" ca="1" si="72"/>
        <v>0</v>
      </c>
      <c r="AB164" s="319">
        <f t="shared" ca="1" si="72"/>
        <v>0</v>
      </c>
      <c r="AC164" s="319">
        <f t="shared" ca="1" si="72"/>
        <v>0</v>
      </c>
      <c r="AD164" s="319">
        <f t="shared" ca="1" si="72"/>
        <v>0</v>
      </c>
      <c r="AE164" s="319">
        <f t="shared" ca="1" si="72"/>
        <v>0</v>
      </c>
      <c r="AF164" s="319">
        <f t="shared" ca="1" si="72"/>
        <v>0</v>
      </c>
      <c r="AG164" s="319">
        <f t="shared" ca="1" si="72"/>
        <v>0</v>
      </c>
      <c r="AH164" s="319">
        <f t="shared" ca="1" si="72"/>
        <v>0</v>
      </c>
      <c r="AI164" s="319">
        <f t="shared" ca="1" si="72"/>
        <v>0</v>
      </c>
      <c r="AJ164" s="319">
        <f t="shared" ca="1" si="72"/>
        <v>0</v>
      </c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26">
        <f t="shared" si="73"/>
        <v>82.5</v>
      </c>
      <c r="BW164" s="388" t="e">
        <f ca="1">#REF!/BW134*1000</f>
        <v>#REF!</v>
      </c>
      <c r="BX164" s="388" t="e">
        <f ca="1">#REF!/BX134*1000</f>
        <v>#REF!</v>
      </c>
      <c r="BY164" s="388" t="e">
        <f ca="1">#REF!/BY134*1000</f>
        <v>#REF!</v>
      </c>
      <c r="BZ164" s="388" t="e">
        <f ca="1">#REF!/BZ134*1000</f>
        <v>#REF!</v>
      </c>
      <c r="CA164" s="388" t="e">
        <f ca="1">#REF!/CA134*1000</f>
        <v>#REF!</v>
      </c>
      <c r="CB164" s="388" t="e">
        <f ca="1">#REF!/CB134*1000</f>
        <v>#REF!</v>
      </c>
      <c r="CC164" s="388" t="e">
        <f ca="1">#REF!/CC134*1000</f>
        <v>#REF!</v>
      </c>
      <c r="CD164" s="388" t="e">
        <f ca="1">#REF!/CD134*1000</f>
        <v>#REF!</v>
      </c>
      <c r="CE164" s="388" t="e">
        <f ca="1">#REF!/CE134*1000</f>
        <v>#REF!</v>
      </c>
      <c r="CF164" s="388" t="e">
        <f ca="1">#REF!/CF134*1000</f>
        <v>#REF!</v>
      </c>
      <c r="CG164" s="388" t="e">
        <f ca="1">#REF!/CG134*1000</f>
        <v>#REF!</v>
      </c>
      <c r="CH164" s="388" t="e">
        <f ca="1">#REF!/CH134*1000</f>
        <v>#REF!</v>
      </c>
      <c r="CI164" s="388" t="e">
        <f ca="1">#REF!/CI134*1000</f>
        <v>#REF!</v>
      </c>
    </row>
    <row r="165" spans="1:87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26">
        <f t="shared" si="71"/>
        <v>90</v>
      </c>
      <c r="X165" s="319">
        <f t="shared" ca="1" si="72"/>
        <v>0</v>
      </c>
      <c r="Y165" s="319">
        <f t="shared" ca="1" si="72"/>
        <v>0</v>
      </c>
      <c r="Z165" s="319">
        <f t="shared" ca="1" si="72"/>
        <v>0</v>
      </c>
      <c r="AA165" s="319">
        <f t="shared" ca="1" si="72"/>
        <v>0</v>
      </c>
      <c r="AB165" s="319">
        <f t="shared" ca="1" si="72"/>
        <v>0</v>
      </c>
      <c r="AC165" s="319">
        <f t="shared" ca="1" si="72"/>
        <v>0</v>
      </c>
      <c r="AD165" s="319">
        <f t="shared" ca="1" si="72"/>
        <v>0</v>
      </c>
      <c r="AE165" s="319">
        <f t="shared" ca="1" si="72"/>
        <v>0</v>
      </c>
      <c r="AF165" s="319">
        <f t="shared" ca="1" si="72"/>
        <v>0</v>
      </c>
      <c r="AG165" s="319">
        <f t="shared" ca="1" si="72"/>
        <v>0</v>
      </c>
      <c r="AH165" s="319">
        <f t="shared" ca="1" si="72"/>
        <v>0</v>
      </c>
      <c r="AI165" s="319">
        <f t="shared" ca="1" si="72"/>
        <v>0</v>
      </c>
      <c r="AJ165" s="319">
        <f t="shared" ca="1" si="72"/>
        <v>0</v>
      </c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26">
        <f t="shared" si="73"/>
        <v>90</v>
      </c>
      <c r="BW165" s="388" t="e">
        <f ca="1">#REF!/BW135*1000</f>
        <v>#REF!</v>
      </c>
      <c r="BX165" s="388" t="e">
        <f ca="1">#REF!/BX135*1000</f>
        <v>#REF!</v>
      </c>
      <c r="BY165" s="388" t="e">
        <f ca="1">#REF!/BY135*1000</f>
        <v>#REF!</v>
      </c>
      <c r="BZ165" s="388" t="e">
        <f ca="1">#REF!/BZ135*1000</f>
        <v>#REF!</v>
      </c>
      <c r="CA165" s="388" t="e">
        <f ca="1">#REF!/CA135*1000</f>
        <v>#REF!</v>
      </c>
      <c r="CB165" s="388" t="e">
        <f ca="1">#REF!/CB135*1000</f>
        <v>#REF!</v>
      </c>
      <c r="CC165" s="388" t="e">
        <f ca="1">#REF!/CC135*1000</f>
        <v>#REF!</v>
      </c>
      <c r="CD165" s="388" t="e">
        <f ca="1">#REF!/CD135*1000</f>
        <v>#REF!</v>
      </c>
      <c r="CE165" s="388" t="e">
        <f ca="1">#REF!/CE135*1000</f>
        <v>#REF!</v>
      </c>
      <c r="CF165" s="388" t="e">
        <f ca="1">#REF!/CF135*1000</f>
        <v>#REF!</v>
      </c>
      <c r="CG165" s="388" t="e">
        <f ca="1">#REF!/CG135*1000</f>
        <v>#REF!</v>
      </c>
      <c r="CH165" s="388" t="e">
        <f ca="1">#REF!/CH135*1000</f>
        <v>#REF!</v>
      </c>
      <c r="CI165" s="388" t="e">
        <f ca="1">#REF!/CI135*1000</f>
        <v>#REF!</v>
      </c>
    </row>
    <row r="166" spans="1:87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</row>
    <row r="167" spans="1:87">
      <c r="A167" s="501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26" t="s">
        <v>99</v>
      </c>
      <c r="X167" s="80">
        <f t="shared" ref="X167:AJ167" si="74">X152</f>
        <v>0</v>
      </c>
      <c r="Y167" s="80">
        <f t="shared" si="74"/>
        <v>7.5</v>
      </c>
      <c r="Z167" s="80">
        <f t="shared" si="74"/>
        <v>15</v>
      </c>
      <c r="AA167" s="80">
        <f t="shared" si="74"/>
        <v>22.5</v>
      </c>
      <c r="AB167" s="80">
        <f t="shared" si="74"/>
        <v>30</v>
      </c>
      <c r="AC167" s="80">
        <f t="shared" si="74"/>
        <v>37.5</v>
      </c>
      <c r="AD167" s="80">
        <f t="shared" si="74"/>
        <v>45</v>
      </c>
      <c r="AE167" s="80">
        <f t="shared" si="74"/>
        <v>52.5</v>
      </c>
      <c r="AF167" s="80">
        <f t="shared" si="74"/>
        <v>60</v>
      </c>
      <c r="AG167" s="80">
        <f t="shared" si="74"/>
        <v>67.5</v>
      </c>
      <c r="AH167" s="80">
        <f t="shared" si="74"/>
        <v>75</v>
      </c>
      <c r="AI167" s="80">
        <f t="shared" si="74"/>
        <v>82.5</v>
      </c>
      <c r="AJ167" s="80">
        <f t="shared" si="74"/>
        <v>90</v>
      </c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26" t="s">
        <v>99</v>
      </c>
      <c r="BW167" s="80">
        <f t="shared" ref="BW167:CI167" si="75">BW152</f>
        <v>0</v>
      </c>
      <c r="BX167" s="80">
        <f t="shared" si="75"/>
        <v>7.5</v>
      </c>
      <c r="BY167" s="80">
        <f t="shared" si="75"/>
        <v>15</v>
      </c>
      <c r="BZ167" s="80">
        <f t="shared" si="75"/>
        <v>22.5</v>
      </c>
      <c r="CA167" s="80">
        <f t="shared" si="75"/>
        <v>30</v>
      </c>
      <c r="CB167" s="80">
        <f t="shared" si="75"/>
        <v>37.5</v>
      </c>
      <c r="CC167" s="80">
        <f t="shared" si="75"/>
        <v>45</v>
      </c>
      <c r="CD167" s="80">
        <f t="shared" si="75"/>
        <v>52.5</v>
      </c>
      <c r="CE167" s="80">
        <f t="shared" si="75"/>
        <v>60</v>
      </c>
      <c r="CF167" s="80">
        <f t="shared" si="75"/>
        <v>67.5</v>
      </c>
      <c r="CG167" s="80">
        <f t="shared" si="75"/>
        <v>75</v>
      </c>
      <c r="CH167" s="80">
        <f t="shared" si="75"/>
        <v>82.5</v>
      </c>
      <c r="CI167" s="80">
        <f t="shared" si="75"/>
        <v>90</v>
      </c>
    </row>
    <row r="168" spans="1:87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80">
        <f t="shared" ref="W168:W180" si="76">W153</f>
        <v>0</v>
      </c>
      <c r="X168" s="127">
        <f t="shared" ref="X168:AJ180" ca="1" si="77">DJ333*1000/X123</f>
        <v>0</v>
      </c>
      <c r="Y168" s="127">
        <f t="shared" ca="1" si="77"/>
        <v>0</v>
      </c>
      <c r="Z168" s="127">
        <f t="shared" ca="1" si="77"/>
        <v>0</v>
      </c>
      <c r="AA168" s="127">
        <f t="shared" ca="1" si="77"/>
        <v>0</v>
      </c>
      <c r="AB168" s="127">
        <f t="shared" ca="1" si="77"/>
        <v>0</v>
      </c>
      <c r="AC168" s="127">
        <f t="shared" ca="1" si="77"/>
        <v>0</v>
      </c>
      <c r="AD168" s="127">
        <f t="shared" ca="1" si="77"/>
        <v>0</v>
      </c>
      <c r="AE168" s="127">
        <f t="shared" ca="1" si="77"/>
        <v>0</v>
      </c>
      <c r="AF168" s="127">
        <f t="shared" ca="1" si="77"/>
        <v>0</v>
      </c>
      <c r="AG168" s="127">
        <f t="shared" ca="1" si="77"/>
        <v>0</v>
      </c>
      <c r="AH168" s="127">
        <f t="shared" ca="1" si="77"/>
        <v>0</v>
      </c>
      <c r="AI168" s="127">
        <f t="shared" ca="1" si="77"/>
        <v>0</v>
      </c>
      <c r="AJ168" s="127">
        <f t="shared" ca="1" si="77"/>
        <v>0</v>
      </c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80">
        <f t="shared" ref="BV168:BV180" si="78">BV153</f>
        <v>0</v>
      </c>
      <c r="BW168" s="127" t="e">
        <f ca="1">#REF!*1000/BW123</f>
        <v>#REF!</v>
      </c>
      <c r="BX168" s="127" t="e">
        <f ca="1">#REF!*1000/BX123</f>
        <v>#REF!</v>
      </c>
      <c r="BY168" s="127" t="e">
        <f ca="1">#REF!*1000/BY123</f>
        <v>#REF!</v>
      </c>
      <c r="BZ168" s="127" t="e">
        <f ca="1">#REF!*1000/BZ123</f>
        <v>#REF!</v>
      </c>
      <c r="CA168" s="127" t="e">
        <f ca="1">#REF!*1000/CA123</f>
        <v>#REF!</v>
      </c>
      <c r="CB168" s="127" t="e">
        <f ca="1">#REF!*1000/CB123</f>
        <v>#REF!</v>
      </c>
      <c r="CC168" s="127" t="e">
        <f ca="1">#REF!*1000/CC123</f>
        <v>#REF!</v>
      </c>
      <c r="CD168" s="127" t="e">
        <f ca="1">#REF!*1000/CD123</f>
        <v>#REF!</v>
      </c>
      <c r="CE168" s="127" t="e">
        <f ca="1">#REF!*1000/CE123</f>
        <v>#REF!</v>
      </c>
      <c r="CF168" s="127" t="e">
        <f ca="1">#REF!*1000/CF123</f>
        <v>#REF!</v>
      </c>
      <c r="CG168" s="127" t="e">
        <f ca="1">#REF!*1000/CG123</f>
        <v>#REF!</v>
      </c>
      <c r="CH168" s="127" t="e">
        <f ca="1">#REF!*1000/CH123</f>
        <v>#REF!</v>
      </c>
      <c r="CI168" s="127" t="e">
        <f ca="1">#REF!*1000/CI123</f>
        <v>#REF!</v>
      </c>
    </row>
    <row r="169" spans="1:87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80">
        <f t="shared" si="76"/>
        <v>7.5</v>
      </c>
      <c r="X169" s="127">
        <f t="shared" ca="1" si="77"/>
        <v>0</v>
      </c>
      <c r="Y169" s="127">
        <f t="shared" ca="1" si="77"/>
        <v>0</v>
      </c>
      <c r="Z169" s="127">
        <f t="shared" ca="1" si="77"/>
        <v>0</v>
      </c>
      <c r="AA169" s="127">
        <f t="shared" ca="1" si="77"/>
        <v>0</v>
      </c>
      <c r="AB169" s="127">
        <f t="shared" ca="1" si="77"/>
        <v>0</v>
      </c>
      <c r="AC169" s="127">
        <f t="shared" ca="1" si="77"/>
        <v>0</v>
      </c>
      <c r="AD169" s="127">
        <f t="shared" ca="1" si="77"/>
        <v>0</v>
      </c>
      <c r="AE169" s="127">
        <f t="shared" ca="1" si="77"/>
        <v>0</v>
      </c>
      <c r="AF169" s="127">
        <f t="shared" ca="1" si="77"/>
        <v>0</v>
      </c>
      <c r="AG169" s="127">
        <f t="shared" ca="1" si="77"/>
        <v>0</v>
      </c>
      <c r="AH169" s="127">
        <f t="shared" ca="1" si="77"/>
        <v>0</v>
      </c>
      <c r="AI169" s="127">
        <f t="shared" ca="1" si="77"/>
        <v>0</v>
      </c>
      <c r="AJ169" s="127">
        <f t="shared" ca="1" si="77"/>
        <v>0</v>
      </c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80">
        <f t="shared" si="78"/>
        <v>7.5</v>
      </c>
      <c r="BW169" s="127" t="e">
        <f ca="1">#REF!*1000/BW124</f>
        <v>#REF!</v>
      </c>
      <c r="BX169" s="127" t="e">
        <f ca="1">#REF!*1000/BX124</f>
        <v>#REF!</v>
      </c>
      <c r="BY169" s="127" t="e">
        <f ca="1">#REF!*1000/BY124</f>
        <v>#REF!</v>
      </c>
      <c r="BZ169" s="127" t="e">
        <f ca="1">#REF!*1000/BZ124</f>
        <v>#REF!</v>
      </c>
      <c r="CA169" s="127" t="e">
        <f ca="1">#REF!*1000/CA124</f>
        <v>#REF!</v>
      </c>
      <c r="CB169" s="127" t="e">
        <f ca="1">#REF!*1000/CB124</f>
        <v>#REF!</v>
      </c>
      <c r="CC169" s="127" t="e">
        <f ca="1">#REF!*1000/CC124</f>
        <v>#REF!</v>
      </c>
      <c r="CD169" s="127" t="e">
        <f ca="1">#REF!*1000/CD124</f>
        <v>#REF!</v>
      </c>
      <c r="CE169" s="127" t="e">
        <f ca="1">#REF!*1000/CE124</f>
        <v>#REF!</v>
      </c>
      <c r="CF169" s="127" t="e">
        <f ca="1">#REF!*1000/CF124</f>
        <v>#REF!</v>
      </c>
      <c r="CG169" s="127" t="e">
        <f ca="1">#REF!*1000/CG124</f>
        <v>#REF!</v>
      </c>
      <c r="CH169" s="127" t="e">
        <f ca="1">#REF!*1000/CH124</f>
        <v>#REF!</v>
      </c>
      <c r="CI169" s="127" t="e">
        <f ca="1">#REF!*1000/CI124</f>
        <v>#REF!</v>
      </c>
    </row>
    <row r="170" spans="1:87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80">
        <f t="shared" si="76"/>
        <v>15</v>
      </c>
      <c r="X170" s="127">
        <f t="shared" ca="1" si="77"/>
        <v>0</v>
      </c>
      <c r="Y170" s="127">
        <f t="shared" ca="1" si="77"/>
        <v>0</v>
      </c>
      <c r="Z170" s="127">
        <f t="shared" ca="1" si="77"/>
        <v>0</v>
      </c>
      <c r="AA170" s="127">
        <f t="shared" ca="1" si="77"/>
        <v>0</v>
      </c>
      <c r="AB170" s="127">
        <f t="shared" ca="1" si="77"/>
        <v>0</v>
      </c>
      <c r="AC170" s="127">
        <f t="shared" ca="1" si="77"/>
        <v>0</v>
      </c>
      <c r="AD170" s="127">
        <f t="shared" ca="1" si="77"/>
        <v>0</v>
      </c>
      <c r="AE170" s="127">
        <f t="shared" ca="1" si="77"/>
        <v>0</v>
      </c>
      <c r="AF170" s="127">
        <f t="shared" ca="1" si="77"/>
        <v>0</v>
      </c>
      <c r="AG170" s="127">
        <f t="shared" ca="1" si="77"/>
        <v>0</v>
      </c>
      <c r="AH170" s="127">
        <f t="shared" ca="1" si="77"/>
        <v>0</v>
      </c>
      <c r="AI170" s="127">
        <f t="shared" ca="1" si="77"/>
        <v>0</v>
      </c>
      <c r="AJ170" s="127">
        <f t="shared" ca="1" si="77"/>
        <v>0</v>
      </c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80">
        <f t="shared" si="78"/>
        <v>15</v>
      </c>
      <c r="BW170" s="127" t="e">
        <f ca="1">#REF!*1000/BW125</f>
        <v>#REF!</v>
      </c>
      <c r="BX170" s="127" t="e">
        <f ca="1">#REF!*1000/BX125</f>
        <v>#REF!</v>
      </c>
      <c r="BY170" s="127" t="e">
        <f ca="1">#REF!*1000/BY125</f>
        <v>#REF!</v>
      </c>
      <c r="BZ170" s="127" t="e">
        <f ca="1">#REF!*1000/BZ125</f>
        <v>#REF!</v>
      </c>
      <c r="CA170" s="127" t="e">
        <f ca="1">#REF!*1000/CA125</f>
        <v>#REF!</v>
      </c>
      <c r="CB170" s="127" t="e">
        <f ca="1">#REF!*1000/CB125</f>
        <v>#REF!</v>
      </c>
      <c r="CC170" s="127" t="e">
        <f ca="1">#REF!*1000/CC125</f>
        <v>#REF!</v>
      </c>
      <c r="CD170" s="127" t="e">
        <f ca="1">#REF!*1000/CD125</f>
        <v>#REF!</v>
      </c>
      <c r="CE170" s="127" t="e">
        <f ca="1">#REF!*1000/CE125</f>
        <v>#REF!</v>
      </c>
      <c r="CF170" s="127" t="e">
        <f ca="1">#REF!*1000/CF125</f>
        <v>#REF!</v>
      </c>
      <c r="CG170" s="127" t="e">
        <f ca="1">#REF!*1000/CG125</f>
        <v>#REF!</v>
      </c>
      <c r="CH170" s="127" t="e">
        <f ca="1">#REF!*1000/CH125</f>
        <v>#REF!</v>
      </c>
      <c r="CI170" s="127" t="e">
        <f ca="1">#REF!*1000/CI125</f>
        <v>#REF!</v>
      </c>
    </row>
    <row r="171" spans="1:87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80">
        <f t="shared" si="76"/>
        <v>22.5</v>
      </c>
      <c r="X171" s="127">
        <f t="shared" ca="1" si="77"/>
        <v>0</v>
      </c>
      <c r="Y171" s="127">
        <f t="shared" ca="1" si="77"/>
        <v>0</v>
      </c>
      <c r="Z171" s="127">
        <f t="shared" ca="1" si="77"/>
        <v>0</v>
      </c>
      <c r="AA171" s="127">
        <f t="shared" ca="1" si="77"/>
        <v>0</v>
      </c>
      <c r="AB171" s="127">
        <f t="shared" ca="1" si="77"/>
        <v>0</v>
      </c>
      <c r="AC171" s="127">
        <f t="shared" ca="1" si="77"/>
        <v>0</v>
      </c>
      <c r="AD171" s="127">
        <f t="shared" ca="1" si="77"/>
        <v>0</v>
      </c>
      <c r="AE171" s="127">
        <f t="shared" ca="1" si="77"/>
        <v>0</v>
      </c>
      <c r="AF171" s="127">
        <f t="shared" ca="1" si="77"/>
        <v>0</v>
      </c>
      <c r="AG171" s="127">
        <f t="shared" ca="1" si="77"/>
        <v>0</v>
      </c>
      <c r="AH171" s="127">
        <f t="shared" ca="1" si="77"/>
        <v>0</v>
      </c>
      <c r="AI171" s="127">
        <f t="shared" ca="1" si="77"/>
        <v>0</v>
      </c>
      <c r="AJ171" s="127">
        <f t="shared" ca="1" si="77"/>
        <v>0</v>
      </c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80">
        <f t="shared" si="78"/>
        <v>22.5</v>
      </c>
      <c r="BW171" s="127" t="e">
        <f ca="1">#REF!*1000/BW126</f>
        <v>#REF!</v>
      </c>
      <c r="BX171" s="127" t="e">
        <f ca="1">#REF!*1000/BX126</f>
        <v>#REF!</v>
      </c>
      <c r="BY171" s="127" t="e">
        <f ca="1">#REF!*1000/BY126</f>
        <v>#REF!</v>
      </c>
      <c r="BZ171" s="127" t="e">
        <f ca="1">#REF!*1000/BZ126</f>
        <v>#REF!</v>
      </c>
      <c r="CA171" s="127" t="e">
        <f ca="1">#REF!*1000/CA126</f>
        <v>#REF!</v>
      </c>
      <c r="CB171" s="127" t="e">
        <f ca="1">#REF!*1000/CB126</f>
        <v>#REF!</v>
      </c>
      <c r="CC171" s="127" t="e">
        <f ca="1">#REF!*1000/CC126</f>
        <v>#REF!</v>
      </c>
      <c r="CD171" s="127" t="e">
        <f ca="1">#REF!*1000/CD126</f>
        <v>#REF!</v>
      </c>
      <c r="CE171" s="127" t="e">
        <f ca="1">#REF!*1000/CE126</f>
        <v>#REF!</v>
      </c>
      <c r="CF171" s="127" t="e">
        <f ca="1">#REF!*1000/CF126</f>
        <v>#REF!</v>
      </c>
      <c r="CG171" s="127" t="e">
        <f ca="1">#REF!*1000/CG126</f>
        <v>#REF!</v>
      </c>
      <c r="CH171" s="127" t="e">
        <f ca="1">#REF!*1000/CH126</f>
        <v>#REF!</v>
      </c>
      <c r="CI171" s="127" t="e">
        <f ca="1">#REF!*1000/CI126</f>
        <v>#REF!</v>
      </c>
    </row>
    <row r="172" spans="1:87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80">
        <f t="shared" si="76"/>
        <v>30</v>
      </c>
      <c r="X172" s="127">
        <f t="shared" ca="1" si="77"/>
        <v>0</v>
      </c>
      <c r="Y172" s="127">
        <f t="shared" ca="1" si="77"/>
        <v>0</v>
      </c>
      <c r="Z172" s="127">
        <f t="shared" ca="1" si="77"/>
        <v>0</v>
      </c>
      <c r="AA172" s="127">
        <f t="shared" ca="1" si="77"/>
        <v>0</v>
      </c>
      <c r="AB172" s="127">
        <f t="shared" ca="1" si="77"/>
        <v>0</v>
      </c>
      <c r="AC172" s="127">
        <f t="shared" ca="1" si="77"/>
        <v>0</v>
      </c>
      <c r="AD172" s="127">
        <f t="shared" ca="1" si="77"/>
        <v>0</v>
      </c>
      <c r="AE172" s="127">
        <f t="shared" ca="1" si="77"/>
        <v>0</v>
      </c>
      <c r="AF172" s="127">
        <f t="shared" ca="1" si="77"/>
        <v>0</v>
      </c>
      <c r="AG172" s="127">
        <f t="shared" ca="1" si="77"/>
        <v>0</v>
      </c>
      <c r="AH172" s="127">
        <f t="shared" ca="1" si="77"/>
        <v>0</v>
      </c>
      <c r="AI172" s="127">
        <f t="shared" ca="1" si="77"/>
        <v>0</v>
      </c>
      <c r="AJ172" s="127">
        <f t="shared" ca="1" si="77"/>
        <v>0</v>
      </c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80">
        <f t="shared" si="78"/>
        <v>30</v>
      </c>
      <c r="BW172" s="127" t="e">
        <f ca="1">#REF!*1000/BW127</f>
        <v>#REF!</v>
      </c>
      <c r="BX172" s="127" t="e">
        <f ca="1">#REF!*1000/BX127</f>
        <v>#REF!</v>
      </c>
      <c r="BY172" s="127" t="e">
        <f ca="1">#REF!*1000/BY127</f>
        <v>#REF!</v>
      </c>
      <c r="BZ172" s="127" t="e">
        <f ca="1">#REF!*1000/BZ127</f>
        <v>#REF!</v>
      </c>
      <c r="CA172" s="127" t="e">
        <f ca="1">#REF!*1000/CA127</f>
        <v>#REF!</v>
      </c>
      <c r="CB172" s="127" t="e">
        <f ca="1">#REF!*1000/CB127</f>
        <v>#REF!</v>
      </c>
      <c r="CC172" s="127" t="e">
        <f ca="1">#REF!*1000/CC127</f>
        <v>#REF!</v>
      </c>
      <c r="CD172" s="127" t="e">
        <f ca="1">#REF!*1000/CD127</f>
        <v>#REF!</v>
      </c>
      <c r="CE172" s="127" t="e">
        <f ca="1">#REF!*1000/CE127</f>
        <v>#REF!</v>
      </c>
      <c r="CF172" s="127" t="e">
        <f ca="1">#REF!*1000/CF127</f>
        <v>#REF!</v>
      </c>
      <c r="CG172" s="127" t="e">
        <f ca="1">#REF!*1000/CG127</f>
        <v>#REF!</v>
      </c>
      <c r="CH172" s="127" t="e">
        <f ca="1">#REF!*1000/CH127</f>
        <v>#REF!</v>
      </c>
      <c r="CI172" s="127" t="e">
        <f ca="1">#REF!*1000/CI127</f>
        <v>#REF!</v>
      </c>
    </row>
    <row r="173" spans="1:87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80">
        <f t="shared" si="76"/>
        <v>37.5</v>
      </c>
      <c r="X173" s="127">
        <f t="shared" ca="1" si="77"/>
        <v>0</v>
      </c>
      <c r="Y173" s="127">
        <f t="shared" ca="1" si="77"/>
        <v>0</v>
      </c>
      <c r="Z173" s="127">
        <f t="shared" ca="1" si="77"/>
        <v>0</v>
      </c>
      <c r="AA173" s="127">
        <f t="shared" ca="1" si="77"/>
        <v>0</v>
      </c>
      <c r="AB173" s="127">
        <f t="shared" ca="1" si="77"/>
        <v>0</v>
      </c>
      <c r="AC173" s="127">
        <f t="shared" ca="1" si="77"/>
        <v>0</v>
      </c>
      <c r="AD173" s="127">
        <f t="shared" ca="1" si="77"/>
        <v>0</v>
      </c>
      <c r="AE173" s="127">
        <f t="shared" ca="1" si="77"/>
        <v>0</v>
      </c>
      <c r="AF173" s="127">
        <f t="shared" ca="1" si="77"/>
        <v>0</v>
      </c>
      <c r="AG173" s="127">
        <f t="shared" ca="1" si="77"/>
        <v>0</v>
      </c>
      <c r="AH173" s="127">
        <f t="shared" ca="1" si="77"/>
        <v>0</v>
      </c>
      <c r="AI173" s="127">
        <f t="shared" ca="1" si="77"/>
        <v>0</v>
      </c>
      <c r="AJ173" s="127">
        <f t="shared" ca="1" si="77"/>
        <v>0</v>
      </c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80">
        <f t="shared" si="78"/>
        <v>37.5</v>
      </c>
      <c r="BW173" s="127" t="e">
        <f ca="1">#REF!*1000/BW128</f>
        <v>#REF!</v>
      </c>
      <c r="BX173" s="127" t="e">
        <f ca="1">#REF!*1000/BX128</f>
        <v>#REF!</v>
      </c>
      <c r="BY173" s="127" t="e">
        <f ca="1">#REF!*1000/BY128</f>
        <v>#REF!</v>
      </c>
      <c r="BZ173" s="127" t="e">
        <f ca="1">#REF!*1000/BZ128</f>
        <v>#REF!</v>
      </c>
      <c r="CA173" s="127" t="e">
        <f ca="1">#REF!*1000/CA128</f>
        <v>#REF!</v>
      </c>
      <c r="CB173" s="127" t="e">
        <f ca="1">#REF!*1000/CB128</f>
        <v>#REF!</v>
      </c>
      <c r="CC173" s="127" t="e">
        <f ca="1">#REF!*1000/CC128</f>
        <v>#REF!</v>
      </c>
      <c r="CD173" s="127" t="e">
        <f ca="1">#REF!*1000/CD128</f>
        <v>#REF!</v>
      </c>
      <c r="CE173" s="127" t="e">
        <f ca="1">#REF!*1000/CE128</f>
        <v>#REF!</v>
      </c>
      <c r="CF173" s="127" t="e">
        <f ca="1">#REF!*1000/CF128</f>
        <v>#REF!</v>
      </c>
      <c r="CG173" s="127" t="e">
        <f ca="1">#REF!*1000/CG128</f>
        <v>#REF!</v>
      </c>
      <c r="CH173" s="127" t="e">
        <f ca="1">#REF!*1000/CH128</f>
        <v>#REF!</v>
      </c>
      <c r="CI173" s="127" t="e">
        <f ca="1">#REF!*1000/CI128</f>
        <v>#REF!</v>
      </c>
    </row>
    <row r="174" spans="1:87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80">
        <f t="shared" si="76"/>
        <v>45</v>
      </c>
      <c r="X174" s="127">
        <f t="shared" ca="1" si="77"/>
        <v>0</v>
      </c>
      <c r="Y174" s="127">
        <f t="shared" ca="1" si="77"/>
        <v>0</v>
      </c>
      <c r="Z174" s="127">
        <f t="shared" ca="1" si="77"/>
        <v>0</v>
      </c>
      <c r="AA174" s="127">
        <f t="shared" ca="1" si="77"/>
        <v>0</v>
      </c>
      <c r="AB174" s="127">
        <f t="shared" ca="1" si="77"/>
        <v>0</v>
      </c>
      <c r="AC174" s="127">
        <f t="shared" ca="1" si="77"/>
        <v>0</v>
      </c>
      <c r="AD174" s="127">
        <f t="shared" ca="1" si="77"/>
        <v>0</v>
      </c>
      <c r="AE174" s="127">
        <f t="shared" ca="1" si="77"/>
        <v>0</v>
      </c>
      <c r="AF174" s="127">
        <f t="shared" ca="1" si="77"/>
        <v>0</v>
      </c>
      <c r="AG174" s="127">
        <f t="shared" ca="1" si="77"/>
        <v>0</v>
      </c>
      <c r="AH174" s="127">
        <f t="shared" ca="1" si="77"/>
        <v>0</v>
      </c>
      <c r="AI174" s="127">
        <f t="shared" ca="1" si="77"/>
        <v>0</v>
      </c>
      <c r="AJ174" s="127">
        <f t="shared" ca="1" si="77"/>
        <v>0</v>
      </c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80">
        <f t="shared" si="78"/>
        <v>45</v>
      </c>
      <c r="BW174" s="127" t="e">
        <f ca="1">#REF!*1000/BW129</f>
        <v>#REF!</v>
      </c>
      <c r="BX174" s="127" t="e">
        <f ca="1">#REF!*1000/BX129</f>
        <v>#REF!</v>
      </c>
      <c r="BY174" s="127" t="e">
        <f ca="1">#REF!*1000/BY129</f>
        <v>#REF!</v>
      </c>
      <c r="BZ174" s="127" t="e">
        <f ca="1">#REF!*1000/BZ129</f>
        <v>#REF!</v>
      </c>
      <c r="CA174" s="127" t="e">
        <f ca="1">#REF!*1000/CA129</f>
        <v>#REF!</v>
      </c>
      <c r="CB174" s="127" t="e">
        <f ca="1">#REF!*1000/CB129</f>
        <v>#REF!</v>
      </c>
      <c r="CC174" s="127" t="e">
        <f ca="1">#REF!*1000/CC129</f>
        <v>#REF!</v>
      </c>
      <c r="CD174" s="127" t="e">
        <f ca="1">#REF!*1000/CD129</f>
        <v>#REF!</v>
      </c>
      <c r="CE174" s="127" t="e">
        <f ca="1">#REF!*1000/CE129</f>
        <v>#REF!</v>
      </c>
      <c r="CF174" s="127" t="e">
        <f ca="1">#REF!*1000/CF129</f>
        <v>#REF!</v>
      </c>
      <c r="CG174" s="127" t="e">
        <f ca="1">#REF!*1000/CG129</f>
        <v>#REF!</v>
      </c>
      <c r="CH174" s="127" t="e">
        <f ca="1">#REF!*1000/CH129</f>
        <v>#REF!</v>
      </c>
      <c r="CI174" s="127" t="e">
        <f ca="1">#REF!*1000/CI129</f>
        <v>#REF!</v>
      </c>
    </row>
    <row r="175" spans="1:87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80">
        <f t="shared" si="76"/>
        <v>52.5</v>
      </c>
      <c r="X175" s="127">
        <f t="shared" ca="1" si="77"/>
        <v>0</v>
      </c>
      <c r="Y175" s="127">
        <f t="shared" ca="1" si="77"/>
        <v>0</v>
      </c>
      <c r="Z175" s="127">
        <f t="shared" ca="1" si="77"/>
        <v>0</v>
      </c>
      <c r="AA175" s="127">
        <f t="shared" ca="1" si="77"/>
        <v>0</v>
      </c>
      <c r="AB175" s="127">
        <f t="shared" ca="1" si="77"/>
        <v>0</v>
      </c>
      <c r="AC175" s="127">
        <f t="shared" ca="1" si="77"/>
        <v>0</v>
      </c>
      <c r="AD175" s="127">
        <f t="shared" ca="1" si="77"/>
        <v>0</v>
      </c>
      <c r="AE175" s="127">
        <f t="shared" ca="1" si="77"/>
        <v>0</v>
      </c>
      <c r="AF175" s="127">
        <f t="shared" ca="1" si="77"/>
        <v>0</v>
      </c>
      <c r="AG175" s="127">
        <f t="shared" ca="1" si="77"/>
        <v>0</v>
      </c>
      <c r="AH175" s="127">
        <f t="shared" ca="1" si="77"/>
        <v>0</v>
      </c>
      <c r="AI175" s="127">
        <f t="shared" ca="1" si="77"/>
        <v>0</v>
      </c>
      <c r="AJ175" s="127">
        <f t="shared" ca="1" si="77"/>
        <v>0</v>
      </c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80">
        <f t="shared" si="78"/>
        <v>52.5</v>
      </c>
      <c r="BW175" s="127" t="e">
        <f ca="1">#REF!*1000/BW130</f>
        <v>#REF!</v>
      </c>
      <c r="BX175" s="127" t="e">
        <f ca="1">#REF!*1000/BX130</f>
        <v>#REF!</v>
      </c>
      <c r="BY175" s="127" t="e">
        <f ca="1">#REF!*1000/BY130</f>
        <v>#REF!</v>
      </c>
      <c r="BZ175" s="127" t="e">
        <f ca="1">#REF!*1000/BZ130</f>
        <v>#REF!</v>
      </c>
      <c r="CA175" s="127" t="e">
        <f ca="1">#REF!*1000/CA130</f>
        <v>#REF!</v>
      </c>
      <c r="CB175" s="127" t="e">
        <f ca="1">#REF!*1000/CB130</f>
        <v>#REF!</v>
      </c>
      <c r="CC175" s="127" t="e">
        <f ca="1">#REF!*1000/CC130</f>
        <v>#REF!</v>
      </c>
      <c r="CD175" s="127" t="e">
        <f ca="1">#REF!*1000/CD130</f>
        <v>#REF!</v>
      </c>
      <c r="CE175" s="127" t="e">
        <f ca="1">#REF!*1000/CE130</f>
        <v>#REF!</v>
      </c>
      <c r="CF175" s="127" t="e">
        <f ca="1">#REF!*1000/CF130</f>
        <v>#REF!</v>
      </c>
      <c r="CG175" s="127" t="e">
        <f ca="1">#REF!*1000/CG130</f>
        <v>#REF!</v>
      </c>
      <c r="CH175" s="127" t="e">
        <f ca="1">#REF!*1000/CH130</f>
        <v>#REF!</v>
      </c>
      <c r="CI175" s="127" t="e">
        <f ca="1">#REF!*1000/CI130</f>
        <v>#REF!</v>
      </c>
    </row>
    <row r="176" spans="1:87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80">
        <f t="shared" si="76"/>
        <v>60</v>
      </c>
      <c r="X176" s="127">
        <f t="shared" ca="1" si="77"/>
        <v>0</v>
      </c>
      <c r="Y176" s="127">
        <f t="shared" ca="1" si="77"/>
        <v>0</v>
      </c>
      <c r="Z176" s="127">
        <f t="shared" ca="1" si="77"/>
        <v>0</v>
      </c>
      <c r="AA176" s="127">
        <f t="shared" ca="1" si="77"/>
        <v>0</v>
      </c>
      <c r="AB176" s="127">
        <f t="shared" ca="1" si="77"/>
        <v>0</v>
      </c>
      <c r="AC176" s="127">
        <f t="shared" ca="1" si="77"/>
        <v>0</v>
      </c>
      <c r="AD176" s="127">
        <f t="shared" ca="1" si="77"/>
        <v>0</v>
      </c>
      <c r="AE176" s="127">
        <f t="shared" ca="1" si="77"/>
        <v>0</v>
      </c>
      <c r="AF176" s="127">
        <f t="shared" ca="1" si="77"/>
        <v>0</v>
      </c>
      <c r="AG176" s="127">
        <f t="shared" ca="1" si="77"/>
        <v>0</v>
      </c>
      <c r="AH176" s="127">
        <f t="shared" ca="1" si="77"/>
        <v>0</v>
      </c>
      <c r="AI176" s="127">
        <f t="shared" ca="1" si="77"/>
        <v>0</v>
      </c>
      <c r="AJ176" s="127">
        <f t="shared" ca="1" si="77"/>
        <v>0</v>
      </c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80">
        <f t="shared" si="78"/>
        <v>60</v>
      </c>
      <c r="BW176" s="127" t="e">
        <f ca="1">#REF!*1000/BW131</f>
        <v>#REF!</v>
      </c>
      <c r="BX176" s="127" t="e">
        <f ca="1">#REF!*1000/BX131</f>
        <v>#REF!</v>
      </c>
      <c r="BY176" s="127" t="e">
        <f ca="1">#REF!*1000/BY131</f>
        <v>#REF!</v>
      </c>
      <c r="BZ176" s="127" t="e">
        <f ca="1">#REF!*1000/BZ131</f>
        <v>#REF!</v>
      </c>
      <c r="CA176" s="127" t="e">
        <f ca="1">#REF!*1000/CA131</f>
        <v>#REF!</v>
      </c>
      <c r="CB176" s="127" t="e">
        <f ca="1">#REF!*1000/CB131</f>
        <v>#REF!</v>
      </c>
      <c r="CC176" s="127" t="e">
        <f ca="1">#REF!*1000/CC131</f>
        <v>#REF!</v>
      </c>
      <c r="CD176" s="127" t="e">
        <f ca="1">#REF!*1000/CD131</f>
        <v>#REF!</v>
      </c>
      <c r="CE176" s="127" t="e">
        <f ca="1">#REF!*1000/CE131</f>
        <v>#REF!</v>
      </c>
      <c r="CF176" s="127" t="e">
        <f ca="1">#REF!*1000/CF131</f>
        <v>#REF!</v>
      </c>
      <c r="CG176" s="127" t="e">
        <f ca="1">#REF!*1000/CG131</f>
        <v>#REF!</v>
      </c>
      <c r="CH176" s="127" t="e">
        <f ca="1">#REF!*1000/CH131</f>
        <v>#REF!</v>
      </c>
      <c r="CI176" s="127" t="e">
        <f ca="1">#REF!*1000/CI131</f>
        <v>#REF!</v>
      </c>
    </row>
    <row r="177" spans="1:87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80">
        <f t="shared" si="76"/>
        <v>67.5</v>
      </c>
      <c r="X177" s="127">
        <f t="shared" ca="1" si="77"/>
        <v>0</v>
      </c>
      <c r="Y177" s="127">
        <f t="shared" ca="1" si="77"/>
        <v>0</v>
      </c>
      <c r="Z177" s="127">
        <f t="shared" ca="1" si="77"/>
        <v>0</v>
      </c>
      <c r="AA177" s="127">
        <f t="shared" ca="1" si="77"/>
        <v>0</v>
      </c>
      <c r="AB177" s="127">
        <f t="shared" ca="1" si="77"/>
        <v>0</v>
      </c>
      <c r="AC177" s="127">
        <f t="shared" ca="1" si="77"/>
        <v>0</v>
      </c>
      <c r="AD177" s="127">
        <f t="shared" ca="1" si="77"/>
        <v>0</v>
      </c>
      <c r="AE177" s="127">
        <f t="shared" ca="1" si="77"/>
        <v>0</v>
      </c>
      <c r="AF177" s="127">
        <f t="shared" ca="1" si="77"/>
        <v>0</v>
      </c>
      <c r="AG177" s="127">
        <f t="shared" ca="1" si="77"/>
        <v>0</v>
      </c>
      <c r="AH177" s="127">
        <f t="shared" ca="1" si="77"/>
        <v>0</v>
      </c>
      <c r="AI177" s="127">
        <f t="shared" ca="1" si="77"/>
        <v>0</v>
      </c>
      <c r="AJ177" s="127">
        <f t="shared" ca="1" si="77"/>
        <v>0</v>
      </c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80">
        <f t="shared" si="78"/>
        <v>67.5</v>
      </c>
      <c r="BW177" s="127" t="e">
        <f ca="1">#REF!*1000/BW132</f>
        <v>#REF!</v>
      </c>
      <c r="BX177" s="127" t="e">
        <f ca="1">#REF!*1000/BX132</f>
        <v>#REF!</v>
      </c>
      <c r="BY177" s="127" t="e">
        <f ca="1">#REF!*1000/BY132</f>
        <v>#REF!</v>
      </c>
      <c r="BZ177" s="127" t="e">
        <f ca="1">#REF!*1000/BZ132</f>
        <v>#REF!</v>
      </c>
      <c r="CA177" s="127" t="e">
        <f ca="1">#REF!*1000/CA132</f>
        <v>#REF!</v>
      </c>
      <c r="CB177" s="127" t="e">
        <f ca="1">#REF!*1000/CB132</f>
        <v>#REF!</v>
      </c>
      <c r="CC177" s="127" t="e">
        <f ca="1">#REF!*1000/CC132</f>
        <v>#REF!</v>
      </c>
      <c r="CD177" s="127" t="e">
        <f ca="1">#REF!*1000/CD132</f>
        <v>#REF!</v>
      </c>
      <c r="CE177" s="127" t="e">
        <f ca="1">#REF!*1000/CE132</f>
        <v>#REF!</v>
      </c>
      <c r="CF177" s="127" t="e">
        <f ca="1">#REF!*1000/CF132</f>
        <v>#REF!</v>
      </c>
      <c r="CG177" s="127" t="e">
        <f ca="1">#REF!*1000/CG132</f>
        <v>#REF!</v>
      </c>
      <c r="CH177" s="127" t="e">
        <f ca="1">#REF!*1000/CH132</f>
        <v>#REF!</v>
      </c>
      <c r="CI177" s="127" t="e">
        <f ca="1">#REF!*1000/CI132</f>
        <v>#REF!</v>
      </c>
    </row>
    <row r="178" spans="1:87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80">
        <f t="shared" si="76"/>
        <v>75</v>
      </c>
      <c r="X178" s="127">
        <f t="shared" ca="1" si="77"/>
        <v>0</v>
      </c>
      <c r="Y178" s="127">
        <f t="shared" ca="1" si="77"/>
        <v>0</v>
      </c>
      <c r="Z178" s="127">
        <f t="shared" ca="1" si="77"/>
        <v>0</v>
      </c>
      <c r="AA178" s="127">
        <f t="shared" ca="1" si="77"/>
        <v>0</v>
      </c>
      <c r="AB178" s="127">
        <f t="shared" ca="1" si="77"/>
        <v>0</v>
      </c>
      <c r="AC178" s="127">
        <f t="shared" ca="1" si="77"/>
        <v>0</v>
      </c>
      <c r="AD178" s="127">
        <f t="shared" ca="1" si="77"/>
        <v>0</v>
      </c>
      <c r="AE178" s="127">
        <f t="shared" ca="1" si="77"/>
        <v>0</v>
      </c>
      <c r="AF178" s="127">
        <f t="shared" ca="1" si="77"/>
        <v>0</v>
      </c>
      <c r="AG178" s="127">
        <f t="shared" ca="1" si="77"/>
        <v>0</v>
      </c>
      <c r="AH178" s="127">
        <f t="shared" ca="1" si="77"/>
        <v>0</v>
      </c>
      <c r="AI178" s="127">
        <f t="shared" ca="1" si="77"/>
        <v>0</v>
      </c>
      <c r="AJ178" s="127">
        <f t="shared" ca="1" si="77"/>
        <v>0</v>
      </c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80">
        <f t="shared" si="78"/>
        <v>75</v>
      </c>
      <c r="BW178" s="127" t="e">
        <f ca="1">#REF!*1000/BW133</f>
        <v>#REF!</v>
      </c>
      <c r="BX178" s="127" t="e">
        <f ca="1">#REF!*1000/BX133</f>
        <v>#REF!</v>
      </c>
      <c r="BY178" s="127" t="e">
        <f ca="1">#REF!*1000/BY133</f>
        <v>#REF!</v>
      </c>
      <c r="BZ178" s="127" t="e">
        <f ca="1">#REF!*1000/BZ133</f>
        <v>#REF!</v>
      </c>
      <c r="CA178" s="127" t="e">
        <f ca="1">#REF!*1000/CA133</f>
        <v>#REF!</v>
      </c>
      <c r="CB178" s="127" t="e">
        <f ca="1">#REF!*1000/CB133</f>
        <v>#REF!</v>
      </c>
      <c r="CC178" s="127" t="e">
        <f ca="1">#REF!*1000/CC133</f>
        <v>#REF!</v>
      </c>
      <c r="CD178" s="127" t="e">
        <f ca="1">#REF!*1000/CD133</f>
        <v>#REF!</v>
      </c>
      <c r="CE178" s="127" t="e">
        <f ca="1">#REF!*1000/CE133</f>
        <v>#REF!</v>
      </c>
      <c r="CF178" s="127" t="e">
        <f ca="1">#REF!*1000/CF133</f>
        <v>#REF!</v>
      </c>
      <c r="CG178" s="127" t="e">
        <f ca="1">#REF!*1000/CG133</f>
        <v>#REF!</v>
      </c>
      <c r="CH178" s="127" t="e">
        <f ca="1">#REF!*1000/CH133</f>
        <v>#REF!</v>
      </c>
      <c r="CI178" s="127" t="e">
        <f ca="1">#REF!*1000/CI133</f>
        <v>#REF!</v>
      </c>
    </row>
    <row r="179" spans="1:87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80">
        <f t="shared" si="76"/>
        <v>82.5</v>
      </c>
      <c r="X179" s="127">
        <f t="shared" ca="1" si="77"/>
        <v>0</v>
      </c>
      <c r="Y179" s="127">
        <f t="shared" ca="1" si="77"/>
        <v>0</v>
      </c>
      <c r="Z179" s="127">
        <f t="shared" ca="1" si="77"/>
        <v>0</v>
      </c>
      <c r="AA179" s="127">
        <f t="shared" ca="1" si="77"/>
        <v>0</v>
      </c>
      <c r="AB179" s="127">
        <f t="shared" ca="1" si="77"/>
        <v>0</v>
      </c>
      <c r="AC179" s="127">
        <f t="shared" ca="1" si="77"/>
        <v>0</v>
      </c>
      <c r="AD179" s="127">
        <f t="shared" ca="1" si="77"/>
        <v>0</v>
      </c>
      <c r="AE179" s="127">
        <f t="shared" ca="1" si="77"/>
        <v>0</v>
      </c>
      <c r="AF179" s="127">
        <f t="shared" ca="1" si="77"/>
        <v>0</v>
      </c>
      <c r="AG179" s="127">
        <f t="shared" ca="1" si="77"/>
        <v>0</v>
      </c>
      <c r="AH179" s="127">
        <f t="shared" ca="1" si="77"/>
        <v>0</v>
      </c>
      <c r="AI179" s="127">
        <f t="shared" ca="1" si="77"/>
        <v>0</v>
      </c>
      <c r="AJ179" s="127">
        <f t="shared" ca="1" si="77"/>
        <v>0</v>
      </c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80">
        <f t="shared" si="78"/>
        <v>82.5</v>
      </c>
      <c r="BW179" s="127" t="e">
        <f ca="1">#REF!*1000/BW134</f>
        <v>#REF!</v>
      </c>
      <c r="BX179" s="127" t="e">
        <f ca="1">#REF!*1000/BX134</f>
        <v>#REF!</v>
      </c>
      <c r="BY179" s="127" t="e">
        <f ca="1">#REF!*1000/BY134</f>
        <v>#REF!</v>
      </c>
      <c r="BZ179" s="127" t="e">
        <f ca="1">#REF!*1000/BZ134</f>
        <v>#REF!</v>
      </c>
      <c r="CA179" s="127" t="e">
        <f ca="1">#REF!*1000/CA134</f>
        <v>#REF!</v>
      </c>
      <c r="CB179" s="127" t="e">
        <f ca="1">#REF!*1000/CB134</f>
        <v>#REF!</v>
      </c>
      <c r="CC179" s="127" t="e">
        <f ca="1">#REF!*1000/CC134</f>
        <v>#REF!</v>
      </c>
      <c r="CD179" s="127" t="e">
        <f ca="1">#REF!*1000/CD134</f>
        <v>#REF!</v>
      </c>
      <c r="CE179" s="127" t="e">
        <f ca="1">#REF!*1000/CE134</f>
        <v>#REF!</v>
      </c>
      <c r="CF179" s="127" t="e">
        <f ca="1">#REF!*1000/CF134</f>
        <v>#REF!</v>
      </c>
      <c r="CG179" s="127" t="e">
        <f ca="1">#REF!*1000/CG134</f>
        <v>#REF!</v>
      </c>
      <c r="CH179" s="127" t="e">
        <f ca="1">#REF!*1000/CH134</f>
        <v>#REF!</v>
      </c>
      <c r="CI179" s="127" t="e">
        <f ca="1">#REF!*1000/CI134</f>
        <v>#REF!</v>
      </c>
    </row>
    <row r="180" spans="1:87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80">
        <f t="shared" si="76"/>
        <v>90</v>
      </c>
      <c r="X180" s="127">
        <f t="shared" ca="1" si="77"/>
        <v>0</v>
      </c>
      <c r="Y180" s="127">
        <f t="shared" ca="1" si="77"/>
        <v>0</v>
      </c>
      <c r="Z180" s="127">
        <f t="shared" ca="1" si="77"/>
        <v>0</v>
      </c>
      <c r="AA180" s="127">
        <f t="shared" ca="1" si="77"/>
        <v>0</v>
      </c>
      <c r="AB180" s="127">
        <f t="shared" ca="1" si="77"/>
        <v>0</v>
      </c>
      <c r="AC180" s="127">
        <f t="shared" ca="1" si="77"/>
        <v>0</v>
      </c>
      <c r="AD180" s="127">
        <f t="shared" ca="1" si="77"/>
        <v>0</v>
      </c>
      <c r="AE180" s="127">
        <f t="shared" ca="1" si="77"/>
        <v>0</v>
      </c>
      <c r="AF180" s="127">
        <f t="shared" ca="1" si="77"/>
        <v>0</v>
      </c>
      <c r="AG180" s="127">
        <f t="shared" ca="1" si="77"/>
        <v>0</v>
      </c>
      <c r="AH180" s="127">
        <f t="shared" ca="1" si="77"/>
        <v>0</v>
      </c>
      <c r="AI180" s="127">
        <f t="shared" ca="1" si="77"/>
        <v>0</v>
      </c>
      <c r="AJ180" s="127">
        <f t="shared" ca="1" si="77"/>
        <v>0</v>
      </c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80">
        <f t="shared" si="78"/>
        <v>90</v>
      </c>
      <c r="BW180" s="127" t="e">
        <f ca="1">#REF!*1000/BW135</f>
        <v>#REF!</v>
      </c>
      <c r="BX180" s="127" t="e">
        <f ca="1">#REF!*1000/BX135</f>
        <v>#REF!</v>
      </c>
      <c r="BY180" s="127" t="e">
        <f ca="1">#REF!*1000/BY135</f>
        <v>#REF!</v>
      </c>
      <c r="BZ180" s="127" t="e">
        <f ca="1">#REF!*1000/BZ135</f>
        <v>#REF!</v>
      </c>
      <c r="CA180" s="127" t="e">
        <f ca="1">#REF!*1000/CA135</f>
        <v>#REF!</v>
      </c>
      <c r="CB180" s="127" t="e">
        <f ca="1">#REF!*1000/CB135</f>
        <v>#REF!</v>
      </c>
      <c r="CC180" s="127" t="e">
        <f ca="1">#REF!*1000/CC135</f>
        <v>#REF!</v>
      </c>
      <c r="CD180" s="127" t="e">
        <f ca="1">#REF!*1000/CD135</f>
        <v>#REF!</v>
      </c>
      <c r="CE180" s="127" t="e">
        <f ca="1">#REF!*1000/CE135</f>
        <v>#REF!</v>
      </c>
      <c r="CF180" s="127" t="e">
        <f ca="1">#REF!*1000/CF135</f>
        <v>#REF!</v>
      </c>
      <c r="CG180" s="127" t="e">
        <f ca="1">#REF!*1000/CG135</f>
        <v>#REF!</v>
      </c>
      <c r="CH180" s="127" t="e">
        <f ca="1">#REF!*1000/CH135</f>
        <v>#REF!</v>
      </c>
      <c r="CI180" s="127" t="e">
        <f ca="1">#REF!*1000/CI135</f>
        <v>#REF!</v>
      </c>
    </row>
    <row r="181" spans="1:87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X181" s="329"/>
      <c r="Y181" s="329"/>
      <c r="Z181" s="329"/>
      <c r="AA181" s="329"/>
      <c r="AB181" s="329"/>
      <c r="AC181" s="329"/>
      <c r="AD181" s="329"/>
      <c r="AE181" s="329"/>
      <c r="AF181" s="329"/>
      <c r="AG181" s="329"/>
      <c r="AH181" s="329"/>
      <c r="AI181" s="329"/>
      <c r="AJ181" s="329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W181" s="400"/>
      <c r="BX181" s="400"/>
      <c r="BY181" s="400"/>
      <c r="BZ181" s="400"/>
      <c r="CA181" s="400"/>
      <c r="CB181" s="400"/>
      <c r="CC181" s="400"/>
      <c r="CD181" s="400"/>
      <c r="CE181" s="400"/>
      <c r="CF181" s="400"/>
      <c r="CG181" s="400"/>
      <c r="CH181" s="400"/>
      <c r="CI181" s="400"/>
    </row>
    <row r="182" spans="1:87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24" t="s">
        <v>100</v>
      </c>
      <c r="X182" s="317">
        <f t="shared" ref="X182:AJ182" si="79">X167</f>
        <v>0</v>
      </c>
      <c r="Y182" s="317">
        <f t="shared" si="79"/>
        <v>7.5</v>
      </c>
      <c r="Z182" s="317">
        <f t="shared" si="79"/>
        <v>15</v>
      </c>
      <c r="AA182" s="317">
        <f t="shared" si="79"/>
        <v>22.5</v>
      </c>
      <c r="AB182" s="317">
        <f t="shared" si="79"/>
        <v>30</v>
      </c>
      <c r="AC182" s="317">
        <f t="shared" si="79"/>
        <v>37.5</v>
      </c>
      <c r="AD182" s="317">
        <f t="shared" si="79"/>
        <v>45</v>
      </c>
      <c r="AE182" s="317">
        <f t="shared" si="79"/>
        <v>52.5</v>
      </c>
      <c r="AF182" s="317">
        <f t="shared" si="79"/>
        <v>60</v>
      </c>
      <c r="AG182" s="317">
        <f t="shared" si="79"/>
        <v>67.5</v>
      </c>
      <c r="AH182" s="317">
        <f t="shared" si="79"/>
        <v>75</v>
      </c>
      <c r="AI182" s="317">
        <f t="shared" si="79"/>
        <v>82.5</v>
      </c>
      <c r="AJ182" s="317">
        <f t="shared" si="79"/>
        <v>90</v>
      </c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24" t="s">
        <v>100</v>
      </c>
      <c r="BW182" s="393">
        <f t="shared" ref="BW182:CI182" si="80">BW167</f>
        <v>0</v>
      </c>
      <c r="BX182" s="393">
        <f t="shared" si="80"/>
        <v>7.5</v>
      </c>
      <c r="BY182" s="393">
        <f t="shared" si="80"/>
        <v>15</v>
      </c>
      <c r="BZ182" s="393">
        <f t="shared" si="80"/>
        <v>22.5</v>
      </c>
      <c r="CA182" s="393">
        <f t="shared" si="80"/>
        <v>30</v>
      </c>
      <c r="CB182" s="393">
        <f t="shared" si="80"/>
        <v>37.5</v>
      </c>
      <c r="CC182" s="393">
        <f t="shared" si="80"/>
        <v>45</v>
      </c>
      <c r="CD182" s="393">
        <f t="shared" si="80"/>
        <v>52.5</v>
      </c>
      <c r="CE182" s="393">
        <f t="shared" si="80"/>
        <v>60</v>
      </c>
      <c r="CF182" s="393">
        <f t="shared" si="80"/>
        <v>67.5</v>
      </c>
      <c r="CG182" s="393">
        <f t="shared" si="80"/>
        <v>75</v>
      </c>
      <c r="CH182" s="393">
        <f t="shared" si="80"/>
        <v>82.5</v>
      </c>
      <c r="CI182" s="393">
        <f t="shared" si="80"/>
        <v>90</v>
      </c>
    </row>
    <row r="183" spans="1:87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26">
        <f t="shared" ref="W183:W195" si="81">W168</f>
        <v>0</v>
      </c>
      <c r="X183" s="330">
        <f t="shared" ref="X183:AJ183" ca="1" si="82">X3*(1-X63^2/X3/X33)</f>
        <v>142.60846204538279</v>
      </c>
      <c r="Y183" s="330">
        <f t="shared" ca="1" si="82"/>
        <v>139.63818294932884</v>
      </c>
      <c r="Z183" s="330">
        <f t="shared" ca="1" si="82"/>
        <v>130.19346238022317</v>
      </c>
      <c r="AA183" s="330">
        <f t="shared" ca="1" si="82"/>
        <v>115.04056170421394</v>
      </c>
      <c r="AB183" s="330">
        <f t="shared" ca="1" si="82"/>
        <v>99.092932197747828</v>
      </c>
      <c r="AC183" s="330">
        <f t="shared" ca="1" si="82"/>
        <v>87.441768769519442</v>
      </c>
      <c r="AD183" s="330">
        <f t="shared" ca="1" si="82"/>
        <v>80.895607524556326</v>
      </c>
      <c r="AE183" s="330">
        <f t="shared" ca="1" si="82"/>
        <v>77.78274759621317</v>
      </c>
      <c r="AF183" s="330">
        <f t="shared" ca="1" si="82"/>
        <v>76.479025185860991</v>
      </c>
      <c r="AG183" s="330">
        <f t="shared" ca="1" si="82"/>
        <v>76.014524172394601</v>
      </c>
      <c r="AH183" s="330">
        <f t="shared" ca="1" si="82"/>
        <v>75.8968051754279</v>
      </c>
      <c r="AI183" s="330">
        <f t="shared" ca="1" si="82"/>
        <v>75.892666260274453</v>
      </c>
      <c r="AJ183" s="330">
        <f t="shared" ca="1" si="82"/>
        <v>75.900725193977877</v>
      </c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26">
        <f t="shared" ref="BV183:BV195" si="83">BV168</f>
        <v>0</v>
      </c>
      <c r="BW183" s="399">
        <f t="shared" ref="BW183:CI195" ca="1" si="84">BW3*(1-BW63^2/BW3/BW33)</f>
        <v>162.02380519207892</v>
      </c>
      <c r="BX183" s="399">
        <f t="shared" ca="1" si="84"/>
        <v>81.011902596050561</v>
      </c>
      <c r="BY183" s="399">
        <f t="shared" ca="1" si="84"/>
        <v>81.011902596038155</v>
      </c>
      <c r="BZ183" s="399">
        <f t="shared" ca="1" si="84"/>
        <v>81.011902596039207</v>
      </c>
      <c r="CA183" s="399">
        <f t="shared" ca="1" si="84"/>
        <v>81.011902596039363</v>
      </c>
      <c r="CB183" s="399">
        <f t="shared" ca="1" si="84"/>
        <v>81.011902596039462</v>
      </c>
      <c r="CC183" s="399">
        <f t="shared" ca="1" si="84"/>
        <v>81.011902596039448</v>
      </c>
      <c r="CD183" s="399">
        <f t="shared" ca="1" si="84"/>
        <v>81.011902596039448</v>
      </c>
      <c r="CE183" s="399">
        <f t="shared" ca="1" si="84"/>
        <v>81.011902596039448</v>
      </c>
      <c r="CF183" s="399">
        <f t="shared" ca="1" si="84"/>
        <v>81.011902596039448</v>
      </c>
      <c r="CG183" s="399">
        <f t="shared" ca="1" si="84"/>
        <v>81.011902596039448</v>
      </c>
      <c r="CH183" s="399">
        <f t="shared" ca="1" si="84"/>
        <v>81.011902596039462</v>
      </c>
      <c r="CI183" s="399">
        <f t="shared" ca="1" si="84"/>
        <v>81.011902596039462</v>
      </c>
    </row>
    <row r="184" spans="1:87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26">
        <f t="shared" si="81"/>
        <v>7.5</v>
      </c>
      <c r="X184" s="330">
        <f t="shared" ref="X184:AJ189" ca="1" si="85">Y4*(1-X64^2/Y4/X34)</f>
        <v>137.42652553055842</v>
      </c>
      <c r="Y184" s="330">
        <f t="shared" ca="1" si="85"/>
        <v>130.15243393959784</v>
      </c>
      <c r="Z184" s="330">
        <f t="shared" ca="1" si="85"/>
        <v>117.06410950556705</v>
      </c>
      <c r="AA184" s="330">
        <f t="shared" ca="1" si="85"/>
        <v>99.745708673333368</v>
      </c>
      <c r="AB184" s="330">
        <f t="shared" ca="1" si="85"/>
        <v>83.595811936513186</v>
      </c>
      <c r="AC184" s="330">
        <f t="shared" ca="1" si="85"/>
        <v>73.490792114702458</v>
      </c>
      <c r="AD184" s="330">
        <f t="shared" ca="1" si="85"/>
        <v>69.540122268289565</v>
      </c>
      <c r="AE184" s="330">
        <f t="shared" ca="1" si="85"/>
        <v>69.315701527159845</v>
      </c>
      <c r="AF184" s="330">
        <f t="shared" ca="1" si="85"/>
        <v>70.588246531674898</v>
      </c>
      <c r="AG184" s="330">
        <f t="shared" ca="1" si="85"/>
        <v>72.014705209289616</v>
      </c>
      <c r="AH184" s="330">
        <f t="shared" ca="1" si="85"/>
        <v>73.001375907282338</v>
      </c>
      <c r="AI184" s="330">
        <f t="shared" ca="1" si="85"/>
        <v>73.475716181333851</v>
      </c>
      <c r="AJ184" s="330">
        <f t="shared" ca="1" si="85"/>
        <v>34.160349163352926</v>
      </c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26">
        <f t="shared" si="83"/>
        <v>7.5</v>
      </c>
      <c r="BW184" s="399">
        <f t="shared" ref="BW184:CH189" ca="1" si="86">BX4*(1-BW64^2/BX4/BW34)</f>
        <v>78.275401072300781</v>
      </c>
      <c r="BX184" s="399">
        <f t="shared" ca="1" si="86"/>
        <v>-7.7520533844322479</v>
      </c>
      <c r="BY184" s="399">
        <f t="shared" ca="1" si="86"/>
        <v>30.808557371406248</v>
      </c>
      <c r="BZ184" s="399">
        <f t="shared" ca="1" si="86"/>
        <v>48.96337451727787</v>
      </c>
      <c r="CA184" s="399">
        <f t="shared" ca="1" si="86"/>
        <v>56.5463051331797</v>
      </c>
      <c r="CB184" s="399">
        <f t="shared" ca="1" si="86"/>
        <v>61.738610330385285</v>
      </c>
      <c r="CC184" s="399">
        <f t="shared" ca="1" si="86"/>
        <v>66.369855626524981</v>
      </c>
      <c r="CD184" s="399">
        <f t="shared" ca="1" si="86"/>
        <v>70.565661025035567</v>
      </c>
      <c r="CE184" s="399">
        <f t="shared" ca="1" si="86"/>
        <v>74.006397110883611</v>
      </c>
      <c r="CF184" s="399">
        <f t="shared" ca="1" si="86"/>
        <v>76.404566790259338</v>
      </c>
      <c r="CG184" s="399">
        <f t="shared" ca="1" si="86"/>
        <v>77.714109034637588</v>
      </c>
      <c r="CH184" s="399">
        <f t="shared" ca="1" si="86"/>
        <v>78.181229795020599</v>
      </c>
      <c r="CI184" s="399">
        <f t="shared" ca="1" si="84"/>
        <v>78.252693879264697</v>
      </c>
    </row>
    <row r="185" spans="1:87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26">
        <f t="shared" si="81"/>
        <v>15</v>
      </c>
      <c r="X185" s="330">
        <f t="shared" ca="1" si="85"/>
        <v>127.98180496145272</v>
      </c>
      <c r="Y185" s="330">
        <f t="shared" ca="1" si="85"/>
        <v>120.11646757912342</v>
      </c>
      <c r="Z185" s="330">
        <f t="shared" ca="1" si="85"/>
        <v>105.64187759296874</v>
      </c>
      <c r="AA185" s="330">
        <f t="shared" ca="1" si="85"/>
        <v>87.149069867789422</v>
      </c>
      <c r="AB185" s="330">
        <f t="shared" ca="1" si="85"/>
        <v>70.880087255458278</v>
      </c>
      <c r="AC185" s="330">
        <f t="shared" ca="1" si="85"/>
        <v>61.651062853516748</v>
      </c>
      <c r="AD185" s="330">
        <f t="shared" ca="1" si="85"/>
        <v>58.989420010112816</v>
      </c>
      <c r="AE185" s="330">
        <f t="shared" ca="1" si="85"/>
        <v>60.010070120549763</v>
      </c>
      <c r="AF185" s="330">
        <f t="shared" ca="1" si="85"/>
        <v>62.295384375135455</v>
      </c>
      <c r="AG185" s="330">
        <f t="shared" ca="1" si="85"/>
        <v>64.469426281503175</v>
      </c>
      <c r="AH185" s="330">
        <f t="shared" ca="1" si="85"/>
        <v>65.959858536647829</v>
      </c>
      <c r="AI185" s="330">
        <f t="shared" ca="1" si="85"/>
        <v>66.723016497203417</v>
      </c>
      <c r="AJ185" s="330">
        <f t="shared" ca="1" si="85"/>
        <v>25.727164839855419</v>
      </c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26">
        <f t="shared" si="83"/>
        <v>15</v>
      </c>
      <c r="BW185" s="399">
        <f t="shared" ca="1" si="86"/>
        <v>78.275401072288375</v>
      </c>
      <c r="BX185" s="399">
        <f t="shared" ca="1" si="86"/>
        <v>34.555526867931754</v>
      </c>
      <c r="BY185" s="399">
        <f t="shared" ca="1" si="86"/>
        <v>-11.499022880932202</v>
      </c>
      <c r="BZ185" s="399">
        <f t="shared" ca="1" si="86"/>
        <v>6.2719862905905597</v>
      </c>
      <c r="CA185" s="399">
        <f t="shared" ca="1" si="86"/>
        <v>27.031188155493954</v>
      </c>
      <c r="CB185" s="399">
        <f t="shared" ca="1" si="86"/>
        <v>40.811416298008034</v>
      </c>
      <c r="CC185" s="399">
        <f t="shared" ca="1" si="86"/>
        <v>50.560372321278315</v>
      </c>
      <c r="CD185" s="399">
        <f t="shared" ca="1" si="86"/>
        <v>57.897792472537269</v>
      </c>
      <c r="CE185" s="399">
        <f t="shared" ca="1" si="86"/>
        <v>63.328762647451178</v>
      </c>
      <c r="CF185" s="399">
        <f t="shared" ca="1" si="86"/>
        <v>67.000092520145202</v>
      </c>
      <c r="CG185" s="399">
        <f t="shared" ca="1" si="86"/>
        <v>69.099372874377579</v>
      </c>
      <c r="CH185" s="399">
        <f t="shared" ca="1" si="86"/>
        <v>69.998963081896662</v>
      </c>
      <c r="CI185" s="399">
        <f t="shared" ca="1" si="84"/>
        <v>70.208392238435565</v>
      </c>
    </row>
    <row r="186" spans="1:87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26">
        <f t="shared" si="81"/>
        <v>22.5</v>
      </c>
      <c r="X186" s="330">
        <f t="shared" ca="1" si="85"/>
        <v>112.8289042854435</v>
      </c>
      <c r="Y186" s="330">
        <f t="shared" ca="1" si="85"/>
        <v>104.42215570449673</v>
      </c>
      <c r="Z186" s="330">
        <f t="shared" ca="1" si="85"/>
        <v>88.773158825396393</v>
      </c>
      <c r="AA186" s="330">
        <f t="shared" ca="1" si="85"/>
        <v>69.429013599766165</v>
      </c>
      <c r="AB186" s="330">
        <f t="shared" ca="1" si="85"/>
        <v>53.225421763868596</v>
      </c>
      <c r="AC186" s="330">
        <f t="shared" ca="1" si="85"/>
        <v>44.946594398661979</v>
      </c>
      <c r="AD186" s="330">
        <f t="shared" ca="1" si="85"/>
        <v>43.736666223717378</v>
      </c>
      <c r="AE186" s="330">
        <f t="shared" ca="1" si="85"/>
        <v>46.273280564854922</v>
      </c>
      <c r="AF186" s="330">
        <f t="shared" ca="1" si="85"/>
        <v>49.868830386276812</v>
      </c>
      <c r="AG186" s="330">
        <f t="shared" ca="1" si="85"/>
        <v>53.050140606403005</v>
      </c>
      <c r="AH186" s="330">
        <f t="shared" ca="1" si="85"/>
        <v>55.236930204180027</v>
      </c>
      <c r="AI186" s="330">
        <f t="shared" ca="1" si="85"/>
        <v>56.405322859071205</v>
      </c>
      <c r="AJ186" s="330">
        <f t="shared" ca="1" si="85"/>
        <v>15.755076325652196</v>
      </c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26">
        <f t="shared" si="83"/>
        <v>22.5</v>
      </c>
      <c r="BW186" s="399">
        <f t="shared" ca="1" si="86"/>
        <v>78.275401072289441</v>
      </c>
      <c r="BX186" s="399">
        <f t="shared" ca="1" si="86"/>
        <v>54.662392119928917</v>
      </c>
      <c r="BY186" s="399">
        <f t="shared" ca="1" si="86"/>
        <v>8.2240343967160694</v>
      </c>
      <c r="BZ186" s="399">
        <f t="shared" ca="1" si="86"/>
        <v>-13.45107098705801</v>
      </c>
      <c r="CA186" s="399">
        <f t="shared" ca="1" si="86"/>
        <v>-3.1264896173900287</v>
      </c>
      <c r="CB186" s="399">
        <f t="shared" ca="1" si="86"/>
        <v>13.792901116996756</v>
      </c>
      <c r="CC186" s="399">
        <f t="shared" ca="1" si="86"/>
        <v>28.178724135041215</v>
      </c>
      <c r="CD186" s="399">
        <f t="shared" ca="1" si="86"/>
        <v>39.18663786124295</v>
      </c>
      <c r="CE186" s="399">
        <f t="shared" ca="1" si="86"/>
        <v>47.211088584927204</v>
      </c>
      <c r="CF186" s="399">
        <f t="shared" ca="1" si="86"/>
        <v>52.634821541710849</v>
      </c>
      <c r="CG186" s="399">
        <f t="shared" ca="1" si="86"/>
        <v>55.853587616761736</v>
      </c>
      <c r="CH186" s="399">
        <f t="shared" ca="1" si="86"/>
        <v>57.375907606816689</v>
      </c>
      <c r="CI186" s="399">
        <f t="shared" ca="1" si="84"/>
        <v>57.785370363430417</v>
      </c>
    </row>
    <row r="187" spans="1:87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26">
        <f t="shared" si="81"/>
        <v>30</v>
      </c>
      <c r="X187" s="330">
        <f t="shared" ca="1" si="85"/>
        <v>96.881274778977371</v>
      </c>
      <c r="Y187" s="330">
        <f t="shared" ca="1" si="85"/>
        <v>88.357366879520058</v>
      </c>
      <c r="Z187" s="330">
        <f t="shared" ca="1" si="85"/>
        <v>72.589284124908787</v>
      </c>
      <c r="AA187" s="330">
        <f t="shared" ca="1" si="85"/>
        <v>53.310529675712125</v>
      </c>
      <c r="AB187" s="330">
        <f t="shared" ca="1" si="85"/>
        <v>37.085571924979511</v>
      </c>
      <c r="AC187" s="330">
        <f t="shared" ca="1" si="85"/>
        <v>28.785494660763064</v>
      </c>
      <c r="AD187" s="330">
        <f t="shared" ca="1" si="85"/>
        <v>27.960203142609696</v>
      </c>
      <c r="AE187" s="330">
        <f t="shared" ca="1" si="85"/>
        <v>31.282733984474813</v>
      </c>
      <c r="AF187" s="330">
        <f t="shared" ca="1" si="85"/>
        <v>35.79419204630981</v>
      </c>
      <c r="AG187" s="330">
        <f t="shared" ca="1" si="85"/>
        <v>39.799299615804593</v>
      </c>
      <c r="AH187" s="330">
        <f t="shared" ca="1" si="85"/>
        <v>42.607582523816127</v>
      </c>
      <c r="AI187" s="330">
        <f t="shared" ca="1" si="85"/>
        <v>44.1552581115265</v>
      </c>
      <c r="AJ187" s="330">
        <f t="shared" ca="1" si="85"/>
        <v>8.5795660943116694</v>
      </c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26">
        <f t="shared" si="83"/>
        <v>30</v>
      </c>
      <c r="BW187" s="399">
        <f t="shared" ca="1" si="86"/>
        <v>78.275401072289611</v>
      </c>
      <c r="BX187" s="399">
        <f t="shared" ca="1" si="86"/>
        <v>62.269377376627972</v>
      </c>
      <c r="BY187" s="399">
        <f t="shared" ca="1" si="86"/>
        <v>29.00729090241671</v>
      </c>
      <c r="BZ187" s="399">
        <f t="shared" ca="1" si="86"/>
        <v>-3.1024349765927979</v>
      </c>
      <c r="CA187" s="399">
        <f t="shared" ca="1" si="86"/>
        <v>-13.475125627854982</v>
      </c>
      <c r="CB187" s="399">
        <f t="shared" ca="1" si="86"/>
        <v>-5.9450455297028499</v>
      </c>
      <c r="CC187" s="399">
        <f t="shared" ca="1" si="86"/>
        <v>7.0752850069952968</v>
      </c>
      <c r="CD187" s="399">
        <f t="shared" ca="1" si="86"/>
        <v>19.363283500974291</v>
      </c>
      <c r="CE187" s="399">
        <f t="shared" ca="1" si="86"/>
        <v>29.079429453185927</v>
      </c>
      <c r="CF187" s="399">
        <f t="shared" ca="1" si="86"/>
        <v>35.933065787544059</v>
      </c>
      <c r="CG187" s="399">
        <f t="shared" ca="1" si="86"/>
        <v>40.168367575562641</v>
      </c>
      <c r="CH187" s="399">
        <f t="shared" ca="1" si="86"/>
        <v>42.287496057038936</v>
      </c>
      <c r="CI187" s="399">
        <f t="shared" ca="1" si="84"/>
        <v>42.893147838104298</v>
      </c>
    </row>
    <row r="188" spans="1:87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26">
        <f t="shared" si="81"/>
        <v>37.5</v>
      </c>
      <c r="X188" s="330">
        <f t="shared" ca="1" si="85"/>
        <v>85.230111350749027</v>
      </c>
      <c r="Y188" s="330">
        <f t="shared" ca="1" si="85"/>
        <v>77.00507454823429</v>
      </c>
      <c r="Z188" s="330">
        <f t="shared" ca="1" si="85"/>
        <v>62.112987213492218</v>
      </c>
      <c r="AA188" s="330">
        <f t="shared" ca="1" si="85"/>
        <v>43.78442980103047</v>
      </c>
      <c r="AB188" s="330">
        <f t="shared" ca="1" si="85"/>
        <v>27.538222151288018</v>
      </c>
      <c r="AC188" s="330">
        <f t="shared" ca="1" si="85"/>
        <v>18.117115161875944</v>
      </c>
      <c r="AD188" s="330">
        <f t="shared" ca="1" si="85"/>
        <v>16.07046763628184</v>
      </c>
      <c r="AE188" s="330">
        <f t="shared" ca="1" si="85"/>
        <v>18.744475393533993</v>
      </c>
      <c r="AF188" s="330">
        <f t="shared" ca="1" si="85"/>
        <v>23.155088099769671</v>
      </c>
      <c r="AG188" s="330">
        <f t="shared" ca="1" si="85"/>
        <v>27.343111459730512</v>
      </c>
      <c r="AH188" s="330">
        <f t="shared" ca="1" si="85"/>
        <v>30.399570799638344</v>
      </c>
      <c r="AI188" s="330">
        <f t="shared" ca="1" si="85"/>
        <v>32.134818835324999</v>
      </c>
      <c r="AJ188" s="330">
        <f t="shared" ca="1" si="85"/>
        <v>5.4790739439550817</v>
      </c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26">
        <f t="shared" si="83"/>
        <v>37.5</v>
      </c>
      <c r="BW188" s="399">
        <f t="shared" ca="1" si="86"/>
        <v>78.275401072289696</v>
      </c>
      <c r="BX188" s="399">
        <f t="shared" ca="1" si="86"/>
        <v>65.827022739184343</v>
      </c>
      <c r="BY188" s="399">
        <f t="shared" ca="1" si="86"/>
        <v>41.152859210281562</v>
      </c>
      <c r="BZ188" s="399">
        <f t="shared" ca="1" si="86"/>
        <v>12.182295923144768</v>
      </c>
      <c r="CA188" s="399">
        <f t="shared" ca="1" si="86"/>
        <v>-7.5797053643520558</v>
      </c>
      <c r="CB188" s="399">
        <f t="shared" ca="1" si="86"/>
        <v>-11.8404657932058</v>
      </c>
      <c r="CC188" s="399">
        <f t="shared" ca="1" si="86"/>
        <v>-5.6249555415448258</v>
      </c>
      <c r="CD188" s="399">
        <f t="shared" ca="1" si="86"/>
        <v>4.1089711072923363</v>
      </c>
      <c r="CE188" s="399">
        <f t="shared" ca="1" si="86"/>
        <v>13.337942716983564</v>
      </c>
      <c r="CF188" s="399">
        <f t="shared" ca="1" si="86"/>
        <v>20.450277171232962</v>
      </c>
      <c r="CG188" s="399">
        <f t="shared" ca="1" si="86"/>
        <v>25.088524287298306</v>
      </c>
      <c r="CH188" s="399">
        <f t="shared" ca="1" si="86"/>
        <v>27.509101325775447</v>
      </c>
      <c r="CI188" s="399">
        <f t="shared" ca="1" si="84"/>
        <v>28.223027169212628</v>
      </c>
    </row>
    <row r="189" spans="1:87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26">
        <f t="shared" si="81"/>
        <v>45</v>
      </c>
      <c r="X189" s="330">
        <f t="shared" ca="1" si="85"/>
        <v>78.683950105785868</v>
      </c>
      <c r="Y189" s="330">
        <f t="shared" ca="1" si="85"/>
        <v>70.927683373510021</v>
      </c>
      <c r="Z189" s="330">
        <f t="shared" ca="1" si="85"/>
        <v>57.324623041776896</v>
      </c>
      <c r="AA189" s="330">
        <f t="shared" ca="1" si="85"/>
        <v>40.447780297774464</v>
      </c>
      <c r="AB189" s="330">
        <f t="shared" ca="1" si="85"/>
        <v>24.586209304823253</v>
      </c>
      <c r="AC189" s="330">
        <f t="shared" ca="1" si="85"/>
        <v>13.943746307970445</v>
      </c>
      <c r="AD189" s="330">
        <f t="shared" ca="1" si="85"/>
        <v>9.9022318260354183</v>
      </c>
      <c r="AE189" s="330">
        <f t="shared" ca="1" si="85"/>
        <v>10.843075339070275</v>
      </c>
      <c r="AF189" s="330">
        <f t="shared" ca="1" si="85"/>
        <v>14.155325558062936</v>
      </c>
      <c r="AG189" s="330">
        <f t="shared" ca="1" si="85"/>
        <v>17.779477174160785</v>
      </c>
      <c r="AH189" s="330">
        <f t="shared" ca="1" si="85"/>
        <v>20.594954310932685</v>
      </c>
      <c r="AI189" s="330">
        <f t="shared" ca="1" si="85"/>
        <v>22.246870919915562</v>
      </c>
      <c r="AJ189" s="330">
        <f t="shared" ca="1" si="85"/>
        <v>4.9687843524707338</v>
      </c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26">
        <f t="shared" si="83"/>
        <v>45</v>
      </c>
      <c r="BW189" s="399">
        <f t="shared" ca="1" si="86"/>
        <v>78.275401072289682</v>
      </c>
      <c r="BX189" s="399">
        <f t="shared" ca="1" si="86"/>
        <v>67.745593729069583</v>
      </c>
      <c r="BY189" s="399">
        <f t="shared" ca="1" si="86"/>
        <v>48.189140927297338</v>
      </c>
      <c r="BZ189" s="399">
        <f t="shared" ca="1" si="86"/>
        <v>23.855444634934734</v>
      </c>
      <c r="CA189" s="399">
        <f t="shared" ca="1" si="86"/>
        <v>2.7279508660915965</v>
      </c>
      <c r="CB189" s="399">
        <f t="shared" ca="1" si="86"/>
        <v>-8.3376298477992918</v>
      </c>
      <c r="CC189" s="399">
        <f t="shared" ca="1" si="86"/>
        <v>-9.1277914869512937</v>
      </c>
      <c r="CD189" s="399">
        <f t="shared" ca="1" si="86"/>
        <v>-3.9640699488615949</v>
      </c>
      <c r="CE189" s="399">
        <f t="shared" ca="1" si="86"/>
        <v>2.9053876601402622</v>
      </c>
      <c r="CF189" s="399">
        <f t="shared" ca="1" si="86"/>
        <v>8.9751015899054654</v>
      </c>
      <c r="CG189" s="399">
        <f t="shared" ca="1" si="86"/>
        <v>13.217989224601416</v>
      </c>
      <c r="CH189" s="399">
        <f t="shared" ca="1" si="86"/>
        <v>15.516739506875245</v>
      </c>
      <c r="CI189" s="399">
        <f t="shared" ca="1" si="84"/>
        <v>16.206879399941975</v>
      </c>
    </row>
    <row r="190" spans="1:87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26">
        <f t="shared" si="81"/>
        <v>52.5</v>
      </c>
      <c r="X190" s="330">
        <f t="shared" ref="X190:AJ195" ca="1" si="87">X10*(1-X70^2/X10/X40)</f>
        <v>77.78274759621317</v>
      </c>
      <c r="Y190" s="330">
        <f t="shared" ca="1" si="87"/>
        <v>74.538733831935446</v>
      </c>
      <c r="Z190" s="330">
        <f t="shared" ca="1" si="87"/>
        <v>65.23310242532537</v>
      </c>
      <c r="AA190" s="330">
        <f t="shared" ca="1" si="87"/>
        <v>51.496312869630536</v>
      </c>
      <c r="AB190" s="330">
        <f t="shared" ca="1" si="87"/>
        <v>36.50576628925041</v>
      </c>
      <c r="AC190" s="330">
        <f t="shared" ca="1" si="87"/>
        <v>23.9675076983096</v>
      </c>
      <c r="AD190" s="330">
        <f t="shared" ca="1" si="87"/>
        <v>16.066107643845886</v>
      </c>
      <c r="AE190" s="330">
        <f t="shared" ca="1" si="87"/>
        <v>12.644408009389824</v>
      </c>
      <c r="AF190" s="330">
        <f t="shared" ca="1" si="87"/>
        <v>12.210552413434289</v>
      </c>
      <c r="AG190" s="330">
        <f t="shared" ca="1" si="87"/>
        <v>13.195454153941819</v>
      </c>
      <c r="AH190" s="330">
        <f t="shared" ca="1" si="87"/>
        <v>14.493847590838028</v>
      </c>
      <c r="AI190" s="330">
        <f t="shared" ca="1" si="87"/>
        <v>15.472913397175219</v>
      </c>
      <c r="AJ190" s="330">
        <f t="shared" ca="1" si="87"/>
        <v>15.829058681509354</v>
      </c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26">
        <f t="shared" si="83"/>
        <v>52.5</v>
      </c>
      <c r="BW190" s="399">
        <f t="shared" ref="BW190:CH195" ca="1" si="88">BW10*(1-BW70^2/BW10/BW40)</f>
        <v>81.011902596039448</v>
      </c>
      <c r="BX190" s="399">
        <f t="shared" ca="1" si="88"/>
        <v>76.629581802917883</v>
      </c>
      <c r="BY190" s="399">
        <f t="shared" ca="1" si="88"/>
        <v>63.961713250419606</v>
      </c>
      <c r="BZ190" s="399">
        <f t="shared" ca="1" si="88"/>
        <v>45.250558639125295</v>
      </c>
      <c r="CA190" s="399">
        <f t="shared" ca="1" si="88"/>
        <v>25.427204278856614</v>
      </c>
      <c r="CB190" s="399">
        <f t="shared" ca="1" si="88"/>
        <v>10.172891885174655</v>
      </c>
      <c r="CC190" s="399">
        <f t="shared" ca="1" si="88"/>
        <v>2.0998508290207258</v>
      </c>
      <c r="CD190" s="399">
        <f t="shared" ca="1" si="88"/>
        <v>-9.8853111579808343E-15</v>
      </c>
      <c r="CE190" s="399">
        <f t="shared" ca="1" si="88"/>
        <v>1.2290877592685627</v>
      </c>
      <c r="CF190" s="399">
        <f t="shared" ca="1" si="88"/>
        <v>3.6195041468476901</v>
      </c>
      <c r="CG190" s="399">
        <f t="shared" ca="1" si="88"/>
        <v>5.8966568870182643</v>
      </c>
      <c r="CH190" s="399">
        <f t="shared" ca="1" si="88"/>
        <v>7.4353096472660845</v>
      </c>
      <c r="CI190" s="399">
        <f t="shared" ca="1" si="84"/>
        <v>7.9722622447598921</v>
      </c>
    </row>
    <row r="191" spans="1:87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26">
        <f t="shared" si="81"/>
        <v>60</v>
      </c>
      <c r="X191" s="330">
        <f t="shared" ca="1" si="87"/>
        <v>76.479025185860991</v>
      </c>
      <c r="Y191" s="330">
        <f t="shared" ca="1" si="87"/>
        <v>73.599359945999012</v>
      </c>
      <c r="Z191" s="330">
        <f t="shared" ca="1" si="87"/>
        <v>65.30649778945957</v>
      </c>
      <c r="AA191" s="330">
        <f t="shared" ca="1" si="87"/>
        <v>52.879943800600934</v>
      </c>
      <c r="AB191" s="330">
        <f t="shared" ca="1" si="87"/>
        <v>38.805305460633932</v>
      </c>
      <c r="AC191" s="330">
        <f t="shared" ca="1" si="87"/>
        <v>26.166201514093792</v>
      </c>
      <c r="AD191" s="330">
        <f t="shared" ca="1" si="87"/>
        <v>17.166438972387052</v>
      </c>
      <c r="AE191" s="330">
        <f t="shared" ca="1" si="87"/>
        <v>12.210552413434289</v>
      </c>
      <c r="AF191" s="330">
        <f t="shared" ca="1" si="87"/>
        <v>10.349329573992666</v>
      </c>
      <c r="AG191" s="330">
        <f t="shared" ca="1" si="87"/>
        <v>10.260414748452458</v>
      </c>
      <c r="AH191" s="330">
        <f t="shared" ca="1" si="87"/>
        <v>10.861318233597249</v>
      </c>
      <c r="AI191" s="330">
        <f t="shared" ca="1" si="87"/>
        <v>11.459994468183233</v>
      </c>
      <c r="AJ191" s="330">
        <f t="shared" ca="1" si="87"/>
        <v>11.696307624588178</v>
      </c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26">
        <f t="shared" si="83"/>
        <v>60</v>
      </c>
      <c r="BW191" s="399">
        <f t="shared" ca="1" si="88"/>
        <v>81.011902596039448</v>
      </c>
      <c r="BX191" s="399">
        <f t="shared" ca="1" si="88"/>
        <v>77.333460278946035</v>
      </c>
      <c r="BY191" s="399">
        <f t="shared" ca="1" si="88"/>
        <v>66.65582581551358</v>
      </c>
      <c r="BZ191" s="399">
        <f t="shared" ca="1" si="88"/>
        <v>50.538151752989613</v>
      </c>
      <c r="CA191" s="399">
        <f t="shared" ca="1" si="88"/>
        <v>32.406492621248347</v>
      </c>
      <c r="CB191" s="399">
        <f t="shared" ca="1" si="88"/>
        <v>16.665005885045986</v>
      </c>
      <c r="CC191" s="399">
        <f t="shared" ca="1" si="88"/>
        <v>6.2324508282026825</v>
      </c>
      <c r="CD191" s="399">
        <f t="shared" ca="1" si="88"/>
        <v>1.2290877592685627</v>
      </c>
      <c r="CE191" s="399">
        <f t="shared" ca="1" si="88"/>
        <v>-6.749201376441838E-15</v>
      </c>
      <c r="CF191" s="399">
        <f t="shared" ca="1" si="88"/>
        <v>0.67305078313368516</v>
      </c>
      <c r="CG191" s="399">
        <f t="shared" ca="1" si="88"/>
        <v>1.8941182949016568</v>
      </c>
      <c r="CH191" s="399">
        <f t="shared" ca="1" si="88"/>
        <v>2.8773059593176389</v>
      </c>
      <c r="CI191" s="399">
        <f t="shared" ca="1" si="84"/>
        <v>3.2424157193952503</v>
      </c>
    </row>
    <row r="192" spans="1:87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26">
        <f t="shared" si="81"/>
        <v>67.5</v>
      </c>
      <c r="X192" s="330">
        <f t="shared" ca="1" si="87"/>
        <v>76.014524172394601</v>
      </c>
      <c r="Y192" s="330">
        <f t="shared" ca="1" si="87"/>
        <v>73.40161323993928</v>
      </c>
      <c r="Z192" s="330">
        <f t="shared" ca="1" si="87"/>
        <v>65.856334312152853</v>
      </c>
      <c r="AA192" s="330">
        <f t="shared" ca="1" si="87"/>
        <v>54.437048637052662</v>
      </c>
      <c r="AB192" s="330">
        <f t="shared" ca="1" si="87"/>
        <v>41.186207646454257</v>
      </c>
      <c r="AC192" s="330">
        <f t="shared" ca="1" si="87"/>
        <v>28.730019490380169</v>
      </c>
      <c r="AD192" s="330">
        <f t="shared" ca="1" si="87"/>
        <v>19.166385204810449</v>
      </c>
      <c r="AE192" s="330">
        <f t="shared" ca="1" si="87"/>
        <v>13.195454153941819</v>
      </c>
      <c r="AF192" s="330">
        <f t="shared" ca="1" si="87"/>
        <v>10.260414748452458</v>
      </c>
      <c r="AG192" s="330">
        <f t="shared" ca="1" si="87"/>
        <v>9.2852918005582143</v>
      </c>
      <c r="AH192" s="330">
        <f t="shared" ca="1" si="87"/>
        <v>9.2689977147536577</v>
      </c>
      <c r="AI192" s="330">
        <f t="shared" ca="1" si="87"/>
        <v>9.5143737196209823</v>
      </c>
      <c r="AJ192" s="330">
        <f t="shared" ca="1" si="87"/>
        <v>9.6365429711147819</v>
      </c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26">
        <f t="shared" si="83"/>
        <v>67.5</v>
      </c>
      <c r="BW192" s="399">
        <f t="shared" ca="1" si="88"/>
        <v>81.011902596039448</v>
      </c>
      <c r="BX192" s="399">
        <f t="shared" ca="1" si="88"/>
        <v>77.779405699016507</v>
      </c>
      <c r="BY192" s="399">
        <f t="shared" ca="1" si="88"/>
        <v>68.374931428902357</v>
      </c>
      <c r="BZ192" s="399">
        <f t="shared" ca="1" si="88"/>
        <v>54.009660450468019</v>
      </c>
      <c r="CA192" s="399">
        <f t="shared" ca="1" si="88"/>
        <v>37.307904696301229</v>
      </c>
      <c r="CB192" s="399">
        <f t="shared" ca="1" si="88"/>
        <v>21.825116079990128</v>
      </c>
      <c r="CC192" s="399">
        <f t="shared" ca="1" si="88"/>
        <v>10.349940498662631</v>
      </c>
      <c r="CD192" s="399">
        <f t="shared" ca="1" si="88"/>
        <v>3.6195041468476901</v>
      </c>
      <c r="CE192" s="399">
        <f t="shared" ca="1" si="88"/>
        <v>0.67305078313368516</v>
      </c>
      <c r="CF192" s="399">
        <f t="shared" ca="1" si="88"/>
        <v>-3.0888837548847686E-15</v>
      </c>
      <c r="CG192" s="399">
        <f t="shared" ca="1" si="88"/>
        <v>0.32001372869502587</v>
      </c>
      <c r="CH192" s="399">
        <f t="shared" ca="1" si="88"/>
        <v>0.80101172499746165</v>
      </c>
      <c r="CI192" s="399">
        <f t="shared" ca="1" si="84"/>
        <v>1.0060389617342664</v>
      </c>
    </row>
    <row r="193" spans="1:87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26">
        <f t="shared" si="81"/>
        <v>75</v>
      </c>
      <c r="X193" s="330">
        <f t="shared" ca="1" si="87"/>
        <v>75.8968051754279</v>
      </c>
      <c r="Y193" s="330">
        <f t="shared" ca="1" si="87"/>
        <v>73.462610247544262</v>
      </c>
      <c r="Z193" s="330">
        <f t="shared" ca="1" si="87"/>
        <v>66.421092876909739</v>
      </c>
      <c r="AA193" s="330">
        <f t="shared" ca="1" si="87"/>
        <v>55.698164544441951</v>
      </c>
      <c r="AB193" s="330">
        <f t="shared" ca="1" si="87"/>
        <v>43.068816864078045</v>
      </c>
      <c r="AC193" s="330">
        <f t="shared" ca="1" si="87"/>
        <v>30.860805139900272</v>
      </c>
      <c r="AD193" s="330">
        <f t="shared" ca="1" si="87"/>
        <v>21.05618865119461</v>
      </c>
      <c r="AE193" s="330">
        <f t="shared" ca="1" si="87"/>
        <v>14.493847590838028</v>
      </c>
      <c r="AF193" s="330">
        <f t="shared" ca="1" si="87"/>
        <v>10.861318233597249</v>
      </c>
      <c r="AG193" s="330">
        <f t="shared" ca="1" si="87"/>
        <v>9.2689977147536577</v>
      </c>
      <c r="AH193" s="330">
        <f t="shared" ca="1" si="87"/>
        <v>8.8011387717104519</v>
      </c>
      <c r="AI193" s="330">
        <f t="shared" ca="1" si="87"/>
        <v>8.7794452747881344</v>
      </c>
      <c r="AJ193" s="330">
        <f t="shared" ca="1" si="87"/>
        <v>8.8138960980989189</v>
      </c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26">
        <f t="shared" si="83"/>
        <v>75</v>
      </c>
      <c r="BW193" s="399">
        <f t="shared" ca="1" si="88"/>
        <v>81.011902596039448</v>
      </c>
      <c r="BX193" s="399">
        <f t="shared" ca="1" si="88"/>
        <v>78.054566525094742</v>
      </c>
      <c r="BY193" s="399">
        <f t="shared" ca="1" si="88"/>
        <v>69.439830364834748</v>
      </c>
      <c r="BZ193" s="399">
        <f t="shared" ca="1" si="88"/>
        <v>56.194045107218898</v>
      </c>
      <c r="CA193" s="399">
        <f t="shared" ca="1" si="88"/>
        <v>40.508825066019803</v>
      </c>
      <c r="CB193" s="399">
        <f t="shared" ca="1" si="88"/>
        <v>25.428981777755478</v>
      </c>
      <c r="CC193" s="399">
        <f t="shared" ca="1" si="88"/>
        <v>13.558446715058583</v>
      </c>
      <c r="CD193" s="399">
        <f t="shared" ca="1" si="88"/>
        <v>5.8966568870182643</v>
      </c>
      <c r="CE193" s="399">
        <f t="shared" ca="1" si="88"/>
        <v>1.8941182949016568</v>
      </c>
      <c r="CF193" s="399">
        <f t="shared" ca="1" si="88"/>
        <v>0.32001372869502587</v>
      </c>
      <c r="CG193" s="399">
        <f t="shared" ca="1" si="88"/>
        <v>-8.0834907030049603E-16</v>
      </c>
      <c r="CH193" s="399">
        <f t="shared" ca="1" si="88"/>
        <v>0.11014716857548942</v>
      </c>
      <c r="CI193" s="399">
        <f t="shared" ca="1" si="84"/>
        <v>0.19463403149358763</v>
      </c>
    </row>
    <row r="194" spans="1:87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26">
        <f t="shared" si="81"/>
        <v>82.5</v>
      </c>
      <c r="X194" s="330">
        <f t="shared" ca="1" si="87"/>
        <v>75.892666260274453</v>
      </c>
      <c r="Y194" s="330">
        <f t="shared" ca="1" si="87"/>
        <v>73.560567842835113</v>
      </c>
      <c r="Z194" s="330">
        <f t="shared" ca="1" si="87"/>
        <v>66.807868158704665</v>
      </c>
      <c r="AA194" s="330">
        <f t="shared" ca="1" si="87"/>
        <v>56.490174520572459</v>
      </c>
      <c r="AB194" s="330">
        <f t="shared" ca="1" si="87"/>
        <v>44.240109773027754</v>
      </c>
      <c r="AC194" s="330">
        <f t="shared" ca="1" si="87"/>
        <v>32.219670496826261</v>
      </c>
      <c r="AD194" s="330">
        <f t="shared" ca="1" si="87"/>
        <v>22.331722581416813</v>
      </c>
      <c r="AE194" s="330">
        <f t="shared" ca="1" si="87"/>
        <v>15.472913397175219</v>
      </c>
      <c r="AF194" s="330">
        <f t="shared" ca="1" si="87"/>
        <v>11.459994468183233</v>
      </c>
      <c r="AG194" s="330">
        <f t="shared" ca="1" si="87"/>
        <v>9.5143737196209823</v>
      </c>
      <c r="AH194" s="330">
        <f t="shared" ca="1" si="87"/>
        <v>8.7794452747881344</v>
      </c>
      <c r="AI194" s="330">
        <f t="shared" ca="1" si="87"/>
        <v>8.5964359396091314</v>
      </c>
      <c r="AJ194" s="330">
        <f t="shared" ca="1" si="87"/>
        <v>8.577345868862233</v>
      </c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26">
        <f t="shared" si="83"/>
        <v>82.5</v>
      </c>
      <c r="BW194" s="399">
        <f t="shared" ca="1" si="88"/>
        <v>81.011902596039462</v>
      </c>
      <c r="BX194" s="399">
        <f t="shared" ca="1" si="88"/>
        <v>78.204820361742506</v>
      </c>
      <c r="BY194" s="399">
        <f t="shared" ca="1" si="88"/>
        <v>70.02255364861854</v>
      </c>
      <c r="BZ194" s="399">
        <f t="shared" ca="1" si="88"/>
        <v>57.399498173538575</v>
      </c>
      <c r="CA194" s="399">
        <f t="shared" ca="1" si="88"/>
        <v>42.311086623760822</v>
      </c>
      <c r="CB194" s="399">
        <f t="shared" ca="1" si="88"/>
        <v>27.532691892497333</v>
      </c>
      <c r="CC194" s="399">
        <f t="shared" ca="1" si="88"/>
        <v>15.540330073597131</v>
      </c>
      <c r="CD194" s="399">
        <f t="shared" ca="1" si="88"/>
        <v>7.4353096472660845</v>
      </c>
      <c r="CE194" s="399">
        <f t="shared" ca="1" si="88"/>
        <v>2.8773059593176389</v>
      </c>
      <c r="CF194" s="399">
        <f t="shared" ca="1" si="88"/>
        <v>0.80101172499746165</v>
      </c>
      <c r="CG194" s="399">
        <f t="shared" ca="1" si="88"/>
        <v>0.11014716857548942</v>
      </c>
      <c r="CH194" s="399">
        <f t="shared" ca="1" si="88"/>
        <v>-4.6095790995942246E-15</v>
      </c>
      <c r="CI194" s="399">
        <f t="shared" ca="1" si="84"/>
        <v>1.1998263002753168E-2</v>
      </c>
    </row>
    <row r="195" spans="1:87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26">
        <f t="shared" si="81"/>
        <v>90</v>
      </c>
      <c r="X195" s="330">
        <f t="shared" ca="1" si="87"/>
        <v>75.900725193977877</v>
      </c>
      <c r="Y195" s="330">
        <f t="shared" ca="1" si="87"/>
        <v>73.601817107928852</v>
      </c>
      <c r="Z195" s="330">
        <f t="shared" ca="1" si="87"/>
        <v>66.943167369030093</v>
      </c>
      <c r="AA195" s="330">
        <f t="shared" ca="1" si="87"/>
        <v>56.758341248530968</v>
      </c>
      <c r="AB195" s="330">
        <f t="shared" ca="1" si="87"/>
        <v>44.63529193736845</v>
      </c>
      <c r="AC195" s="330">
        <f t="shared" ca="1" si="87"/>
        <v>32.683022130851548</v>
      </c>
      <c r="AD195" s="330">
        <f t="shared" ca="1" si="87"/>
        <v>22.776907338882225</v>
      </c>
      <c r="AE195" s="330">
        <f t="shared" ca="1" si="87"/>
        <v>15.829058681509354</v>
      </c>
      <c r="AF195" s="330">
        <f t="shared" ca="1" si="87"/>
        <v>11.696307624588178</v>
      </c>
      <c r="AG195" s="330">
        <f t="shared" ca="1" si="87"/>
        <v>9.6365429711147819</v>
      </c>
      <c r="AH195" s="330">
        <f t="shared" ca="1" si="87"/>
        <v>8.8138960980989189</v>
      </c>
      <c r="AI195" s="330">
        <f t="shared" ca="1" si="87"/>
        <v>8.577345868862233</v>
      </c>
      <c r="AJ195" s="330">
        <f t="shared" ca="1" si="87"/>
        <v>8.5403938136864603</v>
      </c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26">
        <f t="shared" si="83"/>
        <v>90</v>
      </c>
      <c r="BW195" s="399">
        <f t="shared" ca="1" si="88"/>
        <v>81.011902596039462</v>
      </c>
      <c r="BX195" s="399">
        <f t="shared" ca="1" si="88"/>
        <v>78.252693879264697</v>
      </c>
      <c r="BY195" s="399">
        <f t="shared" ca="1" si="88"/>
        <v>70.208392238435565</v>
      </c>
      <c r="BZ195" s="399">
        <f t="shared" ca="1" si="88"/>
        <v>57.785370363430417</v>
      </c>
      <c r="CA195" s="399">
        <f t="shared" ca="1" si="88"/>
        <v>42.893147838104298</v>
      </c>
      <c r="CB195" s="399">
        <f t="shared" ca="1" si="88"/>
        <v>28.223027169212628</v>
      </c>
      <c r="CC195" s="399">
        <f t="shared" ca="1" si="88"/>
        <v>16.206879399941975</v>
      </c>
      <c r="CD195" s="399">
        <f t="shared" ca="1" si="88"/>
        <v>7.9722622447598921</v>
      </c>
      <c r="CE195" s="399">
        <f t="shared" ca="1" si="88"/>
        <v>3.2424157193952503</v>
      </c>
      <c r="CF195" s="399">
        <f t="shared" ca="1" si="88"/>
        <v>1.0060389617342664</v>
      </c>
      <c r="CG195" s="399">
        <f t="shared" ca="1" si="88"/>
        <v>0.19463403149358763</v>
      </c>
      <c r="CH195" s="399">
        <f t="shared" ca="1" si="88"/>
        <v>1.1998263002753168E-2</v>
      </c>
      <c r="CI195" s="399">
        <f t="shared" ca="1" si="84"/>
        <v>-7.7165951348740261E-15</v>
      </c>
    </row>
    <row r="196" spans="1:87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X196" s="329"/>
      <c r="Y196" s="329"/>
      <c r="Z196" s="329"/>
      <c r="AA196" s="329"/>
      <c r="AB196" s="329"/>
      <c r="AC196" s="329"/>
      <c r="AD196" s="329"/>
      <c r="AE196" s="329"/>
      <c r="AF196" s="329"/>
      <c r="AG196" s="329"/>
      <c r="AH196" s="329"/>
      <c r="AI196" s="329"/>
      <c r="AJ196" s="329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W196" s="400"/>
      <c r="BX196" s="400"/>
      <c r="BY196" s="400"/>
      <c r="BZ196" s="400"/>
      <c r="CA196" s="400"/>
      <c r="CB196" s="400"/>
      <c r="CC196" s="400"/>
      <c r="CD196" s="400"/>
      <c r="CE196" s="400"/>
      <c r="CF196" s="400"/>
      <c r="CG196" s="400"/>
      <c r="CH196" s="400"/>
      <c r="CI196" s="400"/>
    </row>
    <row r="197" spans="1:87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24" t="s">
        <v>109</v>
      </c>
      <c r="X197" s="317">
        <f t="shared" ref="X197:AJ197" si="89">X182</f>
        <v>0</v>
      </c>
      <c r="Y197" s="317">
        <f t="shared" si="89"/>
        <v>7.5</v>
      </c>
      <c r="Z197" s="317">
        <f t="shared" si="89"/>
        <v>15</v>
      </c>
      <c r="AA197" s="317">
        <f t="shared" si="89"/>
        <v>22.5</v>
      </c>
      <c r="AB197" s="317">
        <f t="shared" si="89"/>
        <v>30</v>
      </c>
      <c r="AC197" s="317">
        <f t="shared" si="89"/>
        <v>37.5</v>
      </c>
      <c r="AD197" s="317">
        <f t="shared" si="89"/>
        <v>45</v>
      </c>
      <c r="AE197" s="317">
        <f t="shared" si="89"/>
        <v>52.5</v>
      </c>
      <c r="AF197" s="317">
        <f t="shared" si="89"/>
        <v>60</v>
      </c>
      <c r="AG197" s="317">
        <f t="shared" si="89"/>
        <v>67.5</v>
      </c>
      <c r="AH197" s="317">
        <f t="shared" si="89"/>
        <v>75</v>
      </c>
      <c r="AI197" s="317">
        <f t="shared" si="89"/>
        <v>82.5</v>
      </c>
      <c r="AJ197" s="317">
        <f t="shared" si="89"/>
        <v>90</v>
      </c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24" t="s">
        <v>109</v>
      </c>
      <c r="BW197" s="393">
        <f t="shared" ref="BW197:CI197" si="90">BW182</f>
        <v>0</v>
      </c>
      <c r="BX197" s="393">
        <f t="shared" si="90"/>
        <v>7.5</v>
      </c>
      <c r="BY197" s="393">
        <f t="shared" si="90"/>
        <v>15</v>
      </c>
      <c r="BZ197" s="393">
        <f t="shared" si="90"/>
        <v>22.5</v>
      </c>
      <c r="CA197" s="393">
        <f t="shared" si="90"/>
        <v>30</v>
      </c>
      <c r="CB197" s="393">
        <f t="shared" si="90"/>
        <v>37.5</v>
      </c>
      <c r="CC197" s="393">
        <f t="shared" si="90"/>
        <v>45</v>
      </c>
      <c r="CD197" s="393">
        <f t="shared" si="90"/>
        <v>52.5</v>
      </c>
      <c r="CE197" s="393">
        <f t="shared" si="90"/>
        <v>60</v>
      </c>
      <c r="CF197" s="393">
        <f t="shared" si="90"/>
        <v>67.5</v>
      </c>
      <c r="CG197" s="393">
        <f t="shared" si="90"/>
        <v>75</v>
      </c>
      <c r="CH197" s="393">
        <f t="shared" si="90"/>
        <v>82.5</v>
      </c>
      <c r="CI197" s="393">
        <f t="shared" si="90"/>
        <v>90</v>
      </c>
    </row>
    <row r="198" spans="1:87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26">
        <f t="shared" ref="W198:W210" si="91">W183</f>
        <v>0</v>
      </c>
      <c r="X198" s="330">
        <f t="shared" ref="X198:AJ198" ca="1" si="92">X183*X33/X3</f>
        <v>8.5403937722093684</v>
      </c>
      <c r="Y198" s="330">
        <f t="shared" ca="1" si="92"/>
        <v>8.5772622891255459</v>
      </c>
      <c r="Z198" s="330">
        <f t="shared" ca="1" si="92"/>
        <v>8.813505084949405</v>
      </c>
      <c r="AA198" s="330">
        <f t="shared" ca="1" si="92"/>
        <v>9.6353836806019935</v>
      </c>
      <c r="AB198" s="330">
        <f t="shared" ca="1" si="92"/>
        <v>11.693700007735533</v>
      </c>
      <c r="AC198" s="330">
        <f t="shared" ca="1" si="92"/>
        <v>15.824245185974442</v>
      </c>
      <c r="AD198" s="330">
        <f t="shared" ca="1" si="92"/>
        <v>22.769411699014224</v>
      </c>
      <c r="AE198" s="330">
        <f t="shared" ca="1" si="92"/>
        <v>32.673143097150238</v>
      </c>
      <c r="AF198" s="330">
        <f t="shared" ca="1" si="92"/>
        <v>44.624331182549547</v>
      </c>
      <c r="AG198" s="330">
        <f t="shared" ca="1" si="92"/>
        <v>56.748193063719569</v>
      </c>
      <c r="AH198" s="330">
        <f t="shared" ca="1" si="92"/>
        <v>66.935545080639201</v>
      </c>
      <c r="AI198" s="330">
        <f t="shared" ca="1" si="92"/>
        <v>73.597784098689175</v>
      </c>
      <c r="AJ198" s="330">
        <f t="shared" ca="1" si="92"/>
        <v>75.900723391574331</v>
      </c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26">
        <f t="shared" ref="BV198:BV210" si="93">BV183</f>
        <v>0</v>
      </c>
      <c r="BW198" s="399">
        <f t="shared" ref="BW198:CI210" ca="1" si="94">BW183*BW33/BW3</f>
        <v>-3.5527136788005009E-15</v>
      </c>
      <c r="BX198" s="399">
        <f t="shared" ca="1" si="94"/>
        <v>1.1955836057398413E-2</v>
      </c>
      <c r="BY198" s="399">
        <f t="shared" ca="1" si="94"/>
        <v>0.19428706773531321</v>
      </c>
      <c r="BZ198" s="399">
        <f t="shared" ca="1" si="94"/>
        <v>1.0048346238899968</v>
      </c>
      <c r="CA198" s="399">
        <f t="shared" ca="1" si="94"/>
        <v>3.2395064749177944</v>
      </c>
      <c r="CB198" s="399">
        <f t="shared" ca="1" si="94"/>
        <v>7.9666531595310808</v>
      </c>
      <c r="CC198" s="399">
        <f t="shared" ca="1" si="94"/>
        <v>16.19788188135966</v>
      </c>
      <c r="CD198" s="399">
        <f t="shared" ca="1" si="94"/>
        <v>28.210952170617979</v>
      </c>
      <c r="CE198" s="399">
        <f t="shared" ca="1" si="94"/>
        <v>42.879666433591375</v>
      </c>
      <c r="CF198" s="399">
        <f t="shared" ca="1" si="94"/>
        <v>57.772938054649075</v>
      </c>
      <c r="CG198" s="399">
        <f t="shared" ca="1" si="94"/>
        <v>70.199143500498266</v>
      </c>
      <c r="CH198" s="399">
        <f t="shared" ca="1" si="94"/>
        <v>78.247844601160352</v>
      </c>
      <c r="CI198" s="399">
        <f t="shared" ca="1" si="94"/>
        <v>81.011900427164804</v>
      </c>
    </row>
    <row r="199" spans="1:87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26">
        <f t="shared" si="91"/>
        <v>7.5</v>
      </c>
      <c r="X199" s="330">
        <f t="shared" ref="X199:AJ204" ca="1" si="95">X184*X34/Y4</f>
        <v>8.5757556300347062</v>
      </c>
      <c r="Y199" s="330">
        <f t="shared" ca="1" si="95"/>
        <v>8.588756741841987</v>
      </c>
      <c r="Z199" s="330">
        <f t="shared" ca="1" si="95"/>
        <v>8.7460459854171351</v>
      </c>
      <c r="AA199" s="330">
        <f t="shared" ca="1" si="95"/>
        <v>9.4073955667958273</v>
      </c>
      <c r="AB199" s="330">
        <f t="shared" ca="1" si="95"/>
        <v>11.223433156341576</v>
      </c>
      <c r="AC199" s="330">
        <f t="shared" ca="1" si="95"/>
        <v>15.109376820770903</v>
      </c>
      <c r="AD199" s="330">
        <f t="shared" ca="1" si="95"/>
        <v>21.944974704479009</v>
      </c>
      <c r="AE199" s="330">
        <f t="shared" ca="1" si="95"/>
        <v>31.94090398952476</v>
      </c>
      <c r="AF199" s="330">
        <f t="shared" ca="1" si="95"/>
        <v>44.107326123234174</v>
      </c>
      <c r="AG199" s="330">
        <f t="shared" ca="1" si="95"/>
        <v>56.447222998222287</v>
      </c>
      <c r="AH199" s="330">
        <f t="shared" ca="1" si="95"/>
        <v>66.795488262376949</v>
      </c>
      <c r="AI199" s="330">
        <f t="shared" ca="1" si="95"/>
        <v>73.55619912065896</v>
      </c>
      <c r="AJ199" s="330">
        <f t="shared" ca="1" si="95"/>
        <v>75.684579720345781</v>
      </c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26">
        <f t="shared" si="93"/>
        <v>7.5</v>
      </c>
      <c r="BW199" s="399">
        <f t="shared" ref="BW199:CH204" ca="1" si="96">BW184*BW34/BX4</f>
        <v>1.17539079299237E-2</v>
      </c>
      <c r="BX199" s="399">
        <f t="shared" ca="1" si="96"/>
        <v>-2.4494002135807711E-3</v>
      </c>
      <c r="BY199" s="399">
        <f t="shared" ca="1" si="96"/>
        <v>8.6822354358950762E-2</v>
      </c>
      <c r="BZ199" s="399">
        <f t="shared" ca="1" si="96"/>
        <v>0.69599245301790069</v>
      </c>
      <c r="CA199" s="399">
        <f t="shared" ca="1" si="96"/>
        <v>2.6053395618650352</v>
      </c>
      <c r="CB199" s="399">
        <f t="shared" ca="1" si="96"/>
        <v>6.9842525862436897</v>
      </c>
      <c r="CC199" s="399">
        <f t="shared" ca="1" si="96"/>
        <v>15.048735129323683</v>
      </c>
      <c r="CD199" s="399">
        <f t="shared" ca="1" si="96"/>
        <v>27.187947265605665</v>
      </c>
      <c r="CE199" s="399">
        <f t="shared" ca="1" si="96"/>
        <v>42.161856864261267</v>
      </c>
      <c r="CF199" s="399">
        <f t="shared" ca="1" si="96"/>
        <v>57.358738375771637</v>
      </c>
      <c r="CG199" s="399">
        <f t="shared" ca="1" si="96"/>
        <v>70.011199536921353</v>
      </c>
      <c r="CH199" s="399">
        <f t="shared" ca="1" si="96"/>
        <v>78.199944274107921</v>
      </c>
      <c r="CI199" s="399">
        <f t="shared" ca="1" si="94"/>
        <v>81.011900389578656</v>
      </c>
    </row>
    <row r="200" spans="1:87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26">
        <f t="shared" si="91"/>
        <v>15</v>
      </c>
      <c r="X200" s="330">
        <f t="shared" ca="1" si="95"/>
        <v>8.8081861908493462</v>
      </c>
      <c r="Y200" s="330">
        <f t="shared" ca="1" si="95"/>
        <v>8.757423861514587</v>
      </c>
      <c r="Z200" s="330">
        <f t="shared" ca="1" si="95"/>
        <v>8.7310202240300239</v>
      </c>
      <c r="AA200" s="330">
        <f t="shared" ca="1" si="95"/>
        <v>9.0832146135786047</v>
      </c>
      <c r="AB200" s="330">
        <f t="shared" ca="1" si="95"/>
        <v>10.487016157052551</v>
      </c>
      <c r="AC200" s="330">
        <f t="shared" ca="1" si="95"/>
        <v>13.939639239638188</v>
      </c>
      <c r="AD200" s="330">
        <f t="shared" ca="1" si="95"/>
        <v>20.468476565652153</v>
      </c>
      <c r="AE200" s="330">
        <f t="shared" ca="1" si="95"/>
        <v>30.428278480990198</v>
      </c>
      <c r="AF200" s="330">
        <f t="shared" ca="1" si="95"/>
        <v>42.854621632301374</v>
      </c>
      <c r="AG200" s="330">
        <f t="shared" ca="1" si="95"/>
        <v>55.626705362436837</v>
      </c>
      <c r="AH200" s="330">
        <f t="shared" ca="1" si="95"/>
        <v>66.402354002324572</v>
      </c>
      <c r="AI200" s="330">
        <f t="shared" ca="1" si="95"/>
        <v>73.457350274770505</v>
      </c>
      <c r="AJ200" s="330">
        <f t="shared" ca="1" si="95"/>
        <v>74.896915065090056</v>
      </c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26">
        <f t="shared" si="93"/>
        <v>15</v>
      </c>
      <c r="BW200" s="399">
        <f t="shared" ca="1" si="96"/>
        <v>0.19117660934028122</v>
      </c>
      <c r="BX200" s="399">
        <f t="shared" ca="1" si="96"/>
        <v>9.4794790153940059E-2</v>
      </c>
      <c r="BY200" s="399">
        <f t="shared" ca="1" si="96"/>
        <v>-6.4516388972821068E-2</v>
      </c>
      <c r="BZ200" s="399">
        <f t="shared" ca="1" si="96"/>
        <v>0.11346983644265655</v>
      </c>
      <c r="CA200" s="399">
        <f t="shared" ca="1" si="96"/>
        <v>1.429063492973391</v>
      </c>
      <c r="CB200" s="399">
        <f t="shared" ca="1" si="96"/>
        <v>5.1638950656597729</v>
      </c>
      <c r="CC200" s="399">
        <f t="shared" ca="1" si="96"/>
        <v>12.762946979113343</v>
      </c>
      <c r="CD200" s="399">
        <f t="shared" ca="1" si="96"/>
        <v>24.855266364957671</v>
      </c>
      <c r="CE200" s="399">
        <f t="shared" ca="1" si="96"/>
        <v>40.247048019790071</v>
      </c>
      <c r="CF200" s="399">
        <f t="shared" ca="1" si="96"/>
        <v>56.120362078502161</v>
      </c>
      <c r="CG200" s="399">
        <f t="shared" ca="1" si="96"/>
        <v>69.423662597539661</v>
      </c>
      <c r="CH200" s="399">
        <f t="shared" ca="1" si="96"/>
        <v>78.049357517163642</v>
      </c>
      <c r="CI200" s="399">
        <f t="shared" ca="1" si="94"/>
        <v>81.011900271470651</v>
      </c>
    </row>
    <row r="201" spans="1:87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26">
        <f t="shared" si="91"/>
        <v>22.5</v>
      </c>
      <c r="X201" s="330">
        <f t="shared" ca="1" si="95"/>
        <v>9.6195537721818383</v>
      </c>
      <c r="Y201" s="330">
        <f t="shared" ca="1" si="95"/>
        <v>9.4551460753287699</v>
      </c>
      <c r="Z201" s="330">
        <f t="shared" ca="1" si="95"/>
        <v>9.1130601062594518</v>
      </c>
      <c r="AA201" s="330">
        <f t="shared" ca="1" si="95"/>
        <v>8.9268158894242422</v>
      </c>
      <c r="AB201" s="330">
        <f t="shared" ca="1" si="95"/>
        <v>9.59050654445333</v>
      </c>
      <c r="AC201" s="330">
        <f t="shared" ca="1" si="95"/>
        <v>12.228829287125684</v>
      </c>
      <c r="AD201" s="330">
        <f t="shared" ca="1" si="95"/>
        <v>18.133082779155004</v>
      </c>
      <c r="AE201" s="330">
        <f t="shared" ca="1" si="95"/>
        <v>27.944507233396561</v>
      </c>
      <c r="AF201" s="330">
        <f t="shared" ca="1" si="95"/>
        <v>40.776776273237154</v>
      </c>
      <c r="AG201" s="330">
        <f t="shared" ca="1" si="95"/>
        <v>54.293007150956662</v>
      </c>
      <c r="AH201" s="330">
        <f t="shared" ca="1" si="95"/>
        <v>65.819908276997751</v>
      </c>
      <c r="AI201" s="330">
        <f t="shared" ca="1" si="95"/>
        <v>73.393652779950187</v>
      </c>
      <c r="AJ201" s="330">
        <f t="shared" ca="1" si="95"/>
        <v>71.464818580014182</v>
      </c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26">
        <f t="shared" si="93"/>
        <v>22.5</v>
      </c>
      <c r="BW201" s="399">
        <f t="shared" ca="1" si="96"/>
        <v>0.99024302740082715</v>
      </c>
      <c r="BX201" s="399">
        <f t="shared" ca="1" si="96"/>
        <v>0.74281985169471831</v>
      </c>
      <c r="BY201" s="399">
        <f t="shared" ca="1" si="96"/>
        <v>0.14632506642565815</v>
      </c>
      <c r="BZ201" s="399">
        <f t="shared" ca="1" si="96"/>
        <v>-0.44673645233755821</v>
      </c>
      <c r="CA201" s="399">
        <f t="shared" ca="1" si="96"/>
        <v>-0.23327392053498247</v>
      </c>
      <c r="CB201" s="399">
        <f t="shared" ca="1" si="96"/>
        <v>2.2373072769260132</v>
      </c>
      <c r="CC201" s="399">
        <f t="shared" ca="1" si="96"/>
        <v>8.8307742781847018</v>
      </c>
      <c r="CD201" s="399">
        <f t="shared" ca="1" si="96"/>
        <v>20.680769078911979</v>
      </c>
      <c r="CE201" s="399">
        <f t="shared" ca="1" si="96"/>
        <v>36.749064213121159</v>
      </c>
      <c r="CF201" s="399">
        <f t="shared" ca="1" si="96"/>
        <v>53.841567291795542</v>
      </c>
      <c r="CG201" s="399">
        <f t="shared" ca="1" si="96"/>
        <v>68.342939539832869</v>
      </c>
      <c r="CH201" s="399">
        <f t="shared" ca="1" si="96"/>
        <v>77.773143255030988</v>
      </c>
      <c r="CI201" s="399">
        <f t="shared" ca="1" si="94"/>
        <v>81.011900055105642</v>
      </c>
    </row>
    <row r="202" spans="1:87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26">
        <f t="shared" si="91"/>
        <v>30</v>
      </c>
      <c r="X202" s="330">
        <f t="shared" ca="1" si="95"/>
        <v>11.65761862778708</v>
      </c>
      <c r="Y202" s="330">
        <f t="shared" ca="1" si="95"/>
        <v>11.330596030113622</v>
      </c>
      <c r="Z202" s="330">
        <f t="shared" ca="1" si="95"/>
        <v>10.550318789760667</v>
      </c>
      <c r="AA202" s="330">
        <f t="shared" ca="1" si="95"/>
        <v>9.5963222812295985</v>
      </c>
      <c r="AB202" s="330">
        <f t="shared" ca="1" si="95"/>
        <v>9.1509218050006247</v>
      </c>
      <c r="AC202" s="330">
        <f t="shared" ca="1" si="95"/>
        <v>10.481232020382116</v>
      </c>
      <c r="AD202" s="330">
        <f t="shared" ca="1" si="95"/>
        <v>15.269146578998786</v>
      </c>
      <c r="AE202" s="330">
        <f t="shared" ca="1" si="95"/>
        <v>24.659959387937526</v>
      </c>
      <c r="AF202" s="330">
        <f t="shared" ca="1" si="95"/>
        <v>37.976520323674414</v>
      </c>
      <c r="AG202" s="330">
        <f t="shared" ca="1" si="95"/>
        <v>52.571840805491476</v>
      </c>
      <c r="AH202" s="330">
        <f t="shared" ca="1" si="95"/>
        <v>65.227822398668096</v>
      </c>
      <c r="AI202" s="330">
        <f t="shared" ca="1" si="95"/>
        <v>73.584712514582023</v>
      </c>
      <c r="AJ202" s="330">
        <f t="shared" ca="1" si="95"/>
        <v>62.119447924442397</v>
      </c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26">
        <f t="shared" si="93"/>
        <v>30</v>
      </c>
      <c r="BW202" s="399">
        <f t="shared" ca="1" si="96"/>
        <v>3.1992399215202521</v>
      </c>
      <c r="BX202" s="399">
        <f t="shared" ca="1" si="96"/>
        <v>2.7275960192152606</v>
      </c>
      <c r="BY202" s="399">
        <f t="shared" ca="1" si="96"/>
        <v>1.5045623329099178</v>
      </c>
      <c r="BZ202" s="399">
        <f t="shared" ca="1" si="96"/>
        <v>-0.23141806345817051</v>
      </c>
      <c r="CA202" s="399">
        <f t="shared" ca="1" si="96"/>
        <v>-1.7563642507011867</v>
      </c>
      <c r="CB202" s="399">
        <f t="shared" ca="1" si="96"/>
        <v>-1.4616364736837955</v>
      </c>
      <c r="CC202" s="399">
        <f t="shared" ca="1" si="96"/>
        <v>3.1581459081990708</v>
      </c>
      <c r="CD202" s="399">
        <f t="shared" ca="1" si="96"/>
        <v>14.20479106612717</v>
      </c>
      <c r="CE202" s="399">
        <f t="shared" ca="1" si="96"/>
        <v>31.114361679103645</v>
      </c>
      <c r="CF202" s="399">
        <f t="shared" ca="1" si="96"/>
        <v>50.120654766199657</v>
      </c>
      <c r="CG202" s="399">
        <f t="shared" ca="1" si="96"/>
        <v>66.578825414205113</v>
      </c>
      <c r="CH202" s="399">
        <f t="shared" ca="1" si="96"/>
        <v>77.324381659531412</v>
      </c>
      <c r="CI202" s="399">
        <f t="shared" ca="1" si="94"/>
        <v>81.011899704335363</v>
      </c>
    </row>
    <row r="203" spans="1:87">
      <c r="A203" s="162"/>
      <c r="B203" s="501"/>
      <c r="C203" s="501"/>
      <c r="D203" s="501"/>
      <c r="E203" s="501"/>
      <c r="F203" s="501"/>
      <c r="G203" s="501"/>
      <c r="H203" s="501"/>
      <c r="I203" s="501"/>
      <c r="J203" s="501"/>
      <c r="K203" s="501"/>
      <c r="L203" s="501"/>
      <c r="M203" s="501"/>
      <c r="N203" s="501"/>
      <c r="O203" s="501"/>
      <c r="P203" s="501"/>
      <c r="Q203" s="162"/>
      <c r="R203" s="162"/>
      <c r="S203" s="162"/>
      <c r="T203" s="162"/>
      <c r="U203" s="162"/>
      <c r="V203" s="162"/>
      <c r="W203" s="26">
        <f t="shared" si="91"/>
        <v>37.5</v>
      </c>
      <c r="X203" s="330">
        <f t="shared" ca="1" si="95"/>
        <v>15.760452926922635</v>
      </c>
      <c r="Y203" s="330">
        <f t="shared" ca="1" si="95"/>
        <v>15.246965323902563</v>
      </c>
      <c r="Z203" s="330">
        <f t="shared" ca="1" si="95"/>
        <v>13.968468064957536</v>
      </c>
      <c r="AA203" s="330">
        <f t="shared" ca="1" si="95"/>
        <v>12.097606436554827</v>
      </c>
      <c r="AB203" s="330">
        <f t="shared" ca="1" si="95"/>
        <v>10.223069622709767</v>
      </c>
      <c r="AC203" s="330">
        <f t="shared" ca="1" si="95"/>
        <v>9.6946778970212648</v>
      </c>
      <c r="AD203" s="330">
        <f t="shared" ca="1" si="95"/>
        <v>12.674000655309204</v>
      </c>
      <c r="AE203" s="330">
        <f t="shared" ca="1" si="95"/>
        <v>21.117133433878404</v>
      </c>
      <c r="AF203" s="330">
        <f t="shared" ca="1" si="95"/>
        <v>34.845241307254739</v>
      </c>
      <c r="AG203" s="330">
        <f t="shared" ca="1" si="95"/>
        <v>50.847974660158194</v>
      </c>
      <c r="AH203" s="330">
        <f t="shared" ca="1" si="95"/>
        <v>65.064069978298477</v>
      </c>
      <c r="AI203" s="330">
        <f t="shared" ca="1" si="95"/>
        <v>74.509615063485782</v>
      </c>
      <c r="AJ203" s="330">
        <f t="shared" ca="1" si="95"/>
        <v>52.471006038934014</v>
      </c>
      <c r="BK203" s="501"/>
      <c r="BL203" s="501"/>
      <c r="BM203" s="501"/>
      <c r="BN203" s="501"/>
      <c r="BO203" s="501"/>
      <c r="BP203" s="501"/>
      <c r="BQ203" s="501"/>
      <c r="BR203" s="501"/>
      <c r="BS203" s="501"/>
      <c r="BT203" s="162"/>
      <c r="BU203" s="162"/>
      <c r="BV203" s="26">
        <f t="shared" si="93"/>
        <v>37.5</v>
      </c>
      <c r="BW203" s="399">
        <f t="shared" ca="1" si="96"/>
        <v>7.8883935728480674</v>
      </c>
      <c r="BX203" s="399">
        <f t="shared" ca="1" si="96"/>
        <v>7.1500821207235621</v>
      </c>
      <c r="BY203" s="399">
        <f t="shared" ca="1" si="96"/>
        <v>5.1875866585134069</v>
      </c>
      <c r="BZ203" s="399">
        <f t="shared" ca="1" si="96"/>
        <v>2.0170313664956705</v>
      </c>
      <c r="CA203" s="399">
        <f t="shared" ca="1" si="96"/>
        <v>-1.9109824903769721</v>
      </c>
      <c r="CB203" s="399">
        <f t="shared" ca="1" si="96"/>
        <v>-5.0310920088424256</v>
      </c>
      <c r="CC203" s="399">
        <f t="shared" ca="1" si="96"/>
        <v>-4.082146157581291</v>
      </c>
      <c r="CD203" s="399">
        <f t="shared" ca="1" si="96"/>
        <v>4.7774142437014344</v>
      </c>
      <c r="CE203" s="399">
        <f t="shared" ca="1" si="96"/>
        <v>22.343907127635713</v>
      </c>
      <c r="CF203" s="399">
        <f t="shared" ca="1" si="96"/>
        <v>44.183856254404077</v>
      </c>
      <c r="CG203" s="399">
        <f t="shared" ca="1" si="96"/>
        <v>63.762807636048166</v>
      </c>
      <c r="CH203" s="399">
        <f t="shared" ca="1" si="96"/>
        <v>76.613278818137658</v>
      </c>
      <c r="CI203" s="399">
        <f t="shared" ca="1" si="94"/>
        <v>81.011899150406478</v>
      </c>
    </row>
    <row r="204" spans="1:87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26">
        <f t="shared" si="91"/>
        <v>45</v>
      </c>
      <c r="X204" s="330">
        <f t="shared" ca="1" si="95"/>
        <v>22.68161155985382</v>
      </c>
      <c r="Y204" s="330">
        <f t="shared" ca="1" si="95"/>
        <v>22.018890576099515</v>
      </c>
      <c r="Z204" s="330">
        <f t="shared" ca="1" si="95"/>
        <v>20.326482785729834</v>
      </c>
      <c r="AA204" s="330">
        <f t="shared" ca="1" si="95"/>
        <v>17.617249962554887</v>
      </c>
      <c r="AB204" s="330">
        <f t="shared" ca="1" si="95"/>
        <v>14.265101306094142</v>
      </c>
      <c r="AC204" s="330">
        <f t="shared" ca="1" si="95"/>
        <v>11.525394995260536</v>
      </c>
      <c r="AD204" s="330">
        <f t="shared" ca="1" si="95"/>
        <v>11.97135687661701</v>
      </c>
      <c r="AE204" s="330">
        <f t="shared" ca="1" si="95"/>
        <v>18.67556121303647</v>
      </c>
      <c r="AF204" s="330">
        <f t="shared" ca="1" si="95"/>
        <v>32.47957573395022</v>
      </c>
      <c r="AG204" s="330">
        <f t="shared" ca="1" si="95"/>
        <v>50.114532626642863</v>
      </c>
      <c r="AH204" s="330">
        <f t="shared" ca="1" si="95"/>
        <v>66.30932930256138</v>
      </c>
      <c r="AI204" s="330">
        <f t="shared" ca="1" si="95"/>
        <v>77.143205559549173</v>
      </c>
      <c r="AJ204" s="330">
        <f t="shared" ca="1" si="95"/>
        <v>54.16334353071769</v>
      </c>
      <c r="BK204" s="162"/>
      <c r="BL204" s="162"/>
      <c r="BM204" s="162"/>
      <c r="BN204" s="162"/>
      <c r="BO204" s="162"/>
      <c r="BP204" s="162"/>
      <c r="BQ204" s="162"/>
      <c r="BR204" s="162"/>
      <c r="BS204" s="162"/>
      <c r="BT204" s="162"/>
      <c r="BU204" s="162"/>
      <c r="BV204" s="26">
        <f t="shared" si="93"/>
        <v>45</v>
      </c>
      <c r="BW204" s="399">
        <f t="shared" ca="1" si="96"/>
        <v>16.085392265494594</v>
      </c>
      <c r="BX204" s="399">
        <f t="shared" ca="1" si="96"/>
        <v>15.127887868145427</v>
      </c>
      <c r="BY204" s="399">
        <f t="shared" ca="1" si="96"/>
        <v>12.528199687467479</v>
      </c>
      <c r="BZ204" s="399">
        <f t="shared" ca="1" si="96"/>
        <v>7.9668882370110694</v>
      </c>
      <c r="CA204" s="399">
        <f t="shared" ca="1" si="96"/>
        <v>1.3187639480015849</v>
      </c>
      <c r="CB204" s="399">
        <f t="shared" ca="1" si="96"/>
        <v>-6.4559160661179282</v>
      </c>
      <c r="CC204" s="399">
        <f t="shared" ca="1" si="96"/>
        <v>-11.776788074360013</v>
      </c>
      <c r="CD204" s="399">
        <f t="shared" ca="1" si="96"/>
        <v>-8.1923415721907347</v>
      </c>
      <c r="CE204" s="399">
        <f t="shared" ca="1" si="96"/>
        <v>8.6923508269084664</v>
      </c>
      <c r="CF204" s="399">
        <f t="shared" ca="1" si="96"/>
        <v>34.496567028898347</v>
      </c>
      <c r="CG204" s="399">
        <f t="shared" ca="1" si="96"/>
        <v>59.153293831302022</v>
      </c>
      <c r="CH204" s="399">
        <f t="shared" ca="1" si="96"/>
        <v>75.462429162923712</v>
      </c>
      <c r="CI204" s="399">
        <f t="shared" ca="1" si="94"/>
        <v>81.011898258791973</v>
      </c>
    </row>
    <row r="205" spans="1:87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26">
        <f t="shared" si="91"/>
        <v>52.5</v>
      </c>
      <c r="X205" s="330">
        <f t="shared" ref="X205:AJ210" ca="1" si="97">X190*X40/X10</f>
        <v>32.673143097150238</v>
      </c>
      <c r="Y205" s="330">
        <f t="shared" ca="1" si="97"/>
        <v>32.210582444367027</v>
      </c>
      <c r="Z205" s="330">
        <f t="shared" ca="1" si="97"/>
        <v>30.852426751565758</v>
      </c>
      <c r="AA205" s="330">
        <f t="shared" ca="1" si="97"/>
        <v>28.722219896425788</v>
      </c>
      <c r="AB205" s="330">
        <f t="shared" ca="1" si="97"/>
        <v>26.158712471714836</v>
      </c>
      <c r="AC205" s="330">
        <f t="shared" ca="1" si="97"/>
        <v>23.959720348394253</v>
      </c>
      <c r="AD205" s="330">
        <f t="shared" ca="1" si="97"/>
        <v>23.720510651466505</v>
      </c>
      <c r="AE205" s="330">
        <f t="shared" ca="1" si="97"/>
        <v>27.890432514897441</v>
      </c>
      <c r="AF205" s="330">
        <f t="shared" ca="1" si="97"/>
        <v>38.554057326712176</v>
      </c>
      <c r="AG205" s="330">
        <f t="shared" ca="1" si="97"/>
        <v>54.711945379097273</v>
      </c>
      <c r="AH205" s="330">
        <f t="shared" ca="1" si="97"/>
        <v>71.417460587744031</v>
      </c>
      <c r="AI205" s="330">
        <f t="shared" ca="1" si="97"/>
        <v>83.262109739677953</v>
      </c>
      <c r="AJ205" s="330">
        <f t="shared" ca="1" si="97"/>
        <v>87.433893580267551</v>
      </c>
      <c r="BK205" s="162"/>
      <c r="BL205" s="162"/>
      <c r="BM205" s="162"/>
      <c r="BN205" s="162"/>
      <c r="BO205" s="162"/>
      <c r="BP205" s="162"/>
      <c r="BQ205" s="162"/>
      <c r="BR205" s="162"/>
      <c r="BS205" s="162"/>
      <c r="BT205" s="162"/>
      <c r="BU205" s="162"/>
      <c r="BV205" s="26">
        <f t="shared" si="93"/>
        <v>52.5</v>
      </c>
      <c r="BW205" s="399">
        <f t="shared" ref="BW205:CH210" ca="1" si="98">BW190*BW40/BW10</f>
        <v>28.210952170617979</v>
      </c>
      <c r="BX205" s="399">
        <f t="shared" ca="1" si="98"/>
        <v>27.521802174376592</v>
      </c>
      <c r="BY205" s="399">
        <f t="shared" ca="1" si="98"/>
        <v>25.419295339992377</v>
      </c>
      <c r="BZ205" s="399">
        <f t="shared" ca="1" si="98"/>
        <v>21.816803078879374</v>
      </c>
      <c r="CA205" s="399">
        <f t="shared" ca="1" si="98"/>
        <v>16.658440273034323</v>
      </c>
      <c r="CB205" s="399">
        <f t="shared" ca="1" si="98"/>
        <v>10.168630684793762</v>
      </c>
      <c r="CC205" s="399">
        <f t="shared" ca="1" si="98"/>
        <v>3.5012543350388814</v>
      </c>
      <c r="CD205" s="399">
        <f t="shared" ca="1" si="98"/>
        <v>-2.8498742459959378E-14</v>
      </c>
      <c r="CE205" s="399">
        <f t="shared" ca="1" si="98"/>
        <v>5.8926294558054515</v>
      </c>
      <c r="CF205" s="399">
        <f t="shared" ca="1" si="98"/>
        <v>25.622977458249327</v>
      </c>
      <c r="CG205" s="399">
        <f t="shared" ca="1" si="98"/>
        <v>52.636951680958951</v>
      </c>
      <c r="CH205" s="399">
        <f t="shared" ca="1" si="98"/>
        <v>73.568296093825921</v>
      </c>
      <c r="CI205" s="399">
        <f t="shared" ca="1" si="94"/>
        <v>81.011896744585314</v>
      </c>
    </row>
    <row r="206" spans="1:87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26">
        <f t="shared" si="91"/>
        <v>60</v>
      </c>
      <c r="X206" s="330">
        <f t="shared" ca="1" si="97"/>
        <v>44.624331182549547</v>
      </c>
      <c r="Y206" s="330">
        <f t="shared" ca="1" si="97"/>
        <v>44.229751833529299</v>
      </c>
      <c r="Z206" s="330">
        <f t="shared" ca="1" si="97"/>
        <v>43.058856841905218</v>
      </c>
      <c r="AA206" s="330">
        <f t="shared" ca="1" si="97"/>
        <v>41.176395045647887</v>
      </c>
      <c r="AB206" s="330">
        <f t="shared" ca="1" si="97"/>
        <v>38.795259781906665</v>
      </c>
      <c r="AC206" s="330">
        <f t="shared" ca="1" si="97"/>
        <v>36.494790898495964</v>
      </c>
      <c r="AD206" s="330">
        <f t="shared" ca="1" si="97"/>
        <v>35.60635714359325</v>
      </c>
      <c r="AE206" s="330">
        <f t="shared" ca="1" si="97"/>
        <v>38.554057326712176</v>
      </c>
      <c r="AF206" s="330">
        <f t="shared" ca="1" si="97"/>
        <v>48.095479589153086</v>
      </c>
      <c r="AG206" s="330">
        <f t="shared" ca="1" si="97"/>
        <v>64.231169144904598</v>
      </c>
      <c r="AH206" s="330">
        <f t="shared" ca="1" si="97"/>
        <v>81.88712538664781</v>
      </c>
      <c r="AI206" s="330">
        <f t="shared" ca="1" si="97"/>
        <v>94.608819887377265</v>
      </c>
      <c r="AJ206" s="330">
        <f t="shared" ca="1" si="97"/>
        <v>99.080275938691443</v>
      </c>
      <c r="BK206" s="162"/>
      <c r="BL206" s="162"/>
      <c r="BM206" s="162"/>
      <c r="BN206" s="162"/>
      <c r="BO206" s="162"/>
      <c r="BP206" s="162"/>
      <c r="BQ206" s="162"/>
      <c r="BR206" s="162"/>
      <c r="BS206" s="162"/>
      <c r="BT206" s="162"/>
      <c r="BU206" s="162"/>
      <c r="BV206" s="26">
        <f t="shared" si="93"/>
        <v>60</v>
      </c>
      <c r="BW206" s="399">
        <f t="shared" ca="1" si="98"/>
        <v>42.879666433591375</v>
      </c>
      <c r="BX206" s="399">
        <f t="shared" ca="1" si="98"/>
        <v>42.298495342455077</v>
      </c>
      <c r="BY206" s="399">
        <f t="shared" ca="1" si="98"/>
        <v>40.496940993761861</v>
      </c>
      <c r="BZ206" s="399">
        <f t="shared" ca="1" si="98"/>
        <v>37.296683231861437</v>
      </c>
      <c r="CA206" s="399">
        <f t="shared" ca="1" si="98"/>
        <v>32.396103182165824</v>
      </c>
      <c r="CB206" s="399">
        <f t="shared" ca="1" si="98"/>
        <v>25.418178207658777</v>
      </c>
      <c r="CC206" s="399">
        <f t="shared" ca="1" si="98"/>
        <v>16.196490371440493</v>
      </c>
      <c r="CD206" s="399">
        <f t="shared" ca="1" si="98"/>
        <v>5.8926294558054515</v>
      </c>
      <c r="CE206" s="399">
        <f t="shared" ca="1" si="98"/>
        <v>-6.0699549374925843E-14</v>
      </c>
      <c r="CF206" s="399">
        <f t="shared" ca="1" si="98"/>
        <v>10.343182498178075</v>
      </c>
      <c r="CG206" s="399">
        <f t="shared" ca="1" si="98"/>
        <v>40.490081320222885</v>
      </c>
      <c r="CH206" s="399">
        <f t="shared" ca="1" si="98"/>
        <v>70.006653469430034</v>
      </c>
      <c r="CI206" s="399">
        <f t="shared" ca="1" si="94"/>
        <v>81.011893922858306</v>
      </c>
    </row>
    <row r="207" spans="1:87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26">
        <f t="shared" si="91"/>
        <v>67.5</v>
      </c>
      <c r="X207" s="330">
        <f t="shared" ca="1" si="97"/>
        <v>56.748193063719569</v>
      </c>
      <c r="Y207" s="330">
        <f t="shared" ca="1" si="97"/>
        <v>56.480375462282041</v>
      </c>
      <c r="Z207" s="330">
        <f t="shared" ca="1" si="97"/>
        <v>55.688442106711562</v>
      </c>
      <c r="AA207" s="330">
        <f t="shared" ca="1" si="97"/>
        <v>54.4270611700709</v>
      </c>
      <c r="AB207" s="330">
        <f t="shared" ca="1" si="97"/>
        <v>52.869187630998283</v>
      </c>
      <c r="AC207" s="330">
        <f t="shared" ca="1" si="97"/>
        <v>51.483940132312384</v>
      </c>
      <c r="AD207" s="330">
        <f t="shared" ca="1" si="97"/>
        <v>51.380579498776356</v>
      </c>
      <c r="AE207" s="330">
        <f t="shared" ca="1" si="97"/>
        <v>54.711945379097273</v>
      </c>
      <c r="AF207" s="330">
        <f t="shared" ca="1" si="97"/>
        <v>64.231169144904598</v>
      </c>
      <c r="AG207" s="330">
        <f t="shared" ca="1" si="97"/>
        <v>80.345197577003816</v>
      </c>
      <c r="AH207" s="330">
        <f t="shared" ca="1" si="97"/>
        <v>98.067483848107386</v>
      </c>
      <c r="AI207" s="330">
        <f t="shared" ca="1" si="97"/>
        <v>110.67128927837562</v>
      </c>
      <c r="AJ207" s="330">
        <f t="shared" ca="1" si="97"/>
        <v>115.02585692907816</v>
      </c>
      <c r="BK207" s="162"/>
      <c r="BL207" s="162"/>
      <c r="BM207" s="162"/>
      <c r="BN207" s="162"/>
      <c r="BO207" s="162"/>
      <c r="BP207" s="162"/>
      <c r="BQ207" s="162"/>
      <c r="BR207" s="162"/>
      <c r="BS207" s="162"/>
      <c r="BT207" s="162"/>
      <c r="BU207" s="162"/>
      <c r="BV207" s="26">
        <f t="shared" si="93"/>
        <v>67.5</v>
      </c>
      <c r="BW207" s="399">
        <f t="shared" ca="1" si="98"/>
        <v>57.772938054649075</v>
      </c>
      <c r="BX207" s="399">
        <f t="shared" ca="1" si="98"/>
        <v>57.387566687225608</v>
      </c>
      <c r="BY207" s="399">
        <f t="shared" ca="1" si="98"/>
        <v>56.182311022455465</v>
      </c>
      <c r="BZ207" s="399">
        <f t="shared" ca="1" si="98"/>
        <v>53.997877678036645</v>
      </c>
      <c r="CA207" s="399">
        <f t="shared" ca="1" si="98"/>
        <v>50.52614986601251</v>
      </c>
      <c r="CB207" s="399">
        <f t="shared" ca="1" si="98"/>
        <v>45.238330220517547</v>
      </c>
      <c r="CC207" s="399">
        <f t="shared" ca="1" si="98"/>
        <v>37.294473882469703</v>
      </c>
      <c r="CD207" s="399">
        <f t="shared" ca="1" si="98"/>
        <v>25.622977458249327</v>
      </c>
      <c r="CE207" s="399">
        <f t="shared" ca="1" si="98"/>
        <v>10.343182498178075</v>
      </c>
      <c r="CF207" s="399">
        <f t="shared" ca="1" si="98"/>
        <v>-1.0482816439454233E-13</v>
      </c>
      <c r="CG207" s="399">
        <f t="shared" ca="1" si="98"/>
        <v>19.710839179302347</v>
      </c>
      <c r="CH207" s="399">
        <f t="shared" ca="1" si="98"/>
        <v>62.392741856751812</v>
      </c>
      <c r="CI207" s="399">
        <f t="shared" ca="1" si="94"/>
        <v>81.011887792240344</v>
      </c>
    </row>
    <row r="208" spans="1:87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26">
        <f t="shared" si="91"/>
        <v>75</v>
      </c>
      <c r="X208" s="330">
        <f t="shared" ca="1" si="97"/>
        <v>66.935545080639201</v>
      </c>
      <c r="Y208" s="330">
        <f t="shared" ca="1" si="97"/>
        <v>66.800377099936895</v>
      </c>
      <c r="Z208" s="330">
        <f t="shared" ca="1" si="97"/>
        <v>66.41348042542667</v>
      </c>
      <c r="AA208" s="330">
        <f t="shared" ca="1" si="97"/>
        <v>65.848259315984222</v>
      </c>
      <c r="AB208" s="330">
        <f t="shared" ca="1" si="97"/>
        <v>65.297436364148894</v>
      </c>
      <c r="AC208" s="330">
        <f t="shared" ca="1" si="97"/>
        <v>65.222174402696226</v>
      </c>
      <c r="AD208" s="330">
        <f t="shared" ca="1" si="97"/>
        <v>66.634521638889652</v>
      </c>
      <c r="AE208" s="330">
        <f t="shared" ca="1" si="97"/>
        <v>71.417460587744031</v>
      </c>
      <c r="AF208" s="330">
        <f t="shared" ca="1" si="97"/>
        <v>81.88712538664781</v>
      </c>
      <c r="AG208" s="330">
        <f t="shared" ca="1" si="97"/>
        <v>98.067483848107386</v>
      </c>
      <c r="AH208" s="330">
        <f t="shared" ca="1" si="97"/>
        <v>114.93973512786098</v>
      </c>
      <c r="AI208" s="330">
        <f t="shared" ca="1" si="97"/>
        <v>126.36965359177474</v>
      </c>
      <c r="AJ208" s="330">
        <f t="shared" ca="1" si="97"/>
        <v>130.18217446276836</v>
      </c>
      <c r="BK208" s="162"/>
      <c r="BL208" s="162"/>
      <c r="BM208" s="162"/>
      <c r="BN208" s="162"/>
      <c r="BO208" s="162"/>
      <c r="BP208" s="162"/>
      <c r="BQ208" s="162"/>
      <c r="BR208" s="162"/>
      <c r="BS208" s="162"/>
      <c r="BT208" s="162"/>
      <c r="BU208" s="162"/>
      <c r="BV208" s="26">
        <f t="shared" si="93"/>
        <v>75</v>
      </c>
      <c r="BW208" s="399">
        <f t="shared" ca="1" si="98"/>
        <v>70.199143500498266</v>
      </c>
      <c r="BX208" s="399">
        <f t="shared" ca="1" si="98"/>
        <v>70.013480712860058</v>
      </c>
      <c r="BY208" s="399">
        <f t="shared" ca="1" si="98"/>
        <v>69.430647582515121</v>
      </c>
      <c r="BZ208" s="399">
        <f t="shared" ca="1" si="98"/>
        <v>68.365346529955659</v>
      </c>
      <c r="CA208" s="399">
        <f t="shared" ca="1" si="98"/>
        <v>66.645510289555375</v>
      </c>
      <c r="CB208" s="399">
        <f t="shared" ca="1" si="98"/>
        <v>63.950276955747796</v>
      </c>
      <c r="CC208" s="399">
        <f t="shared" ca="1" si="98"/>
        <v>59.675157629534297</v>
      </c>
      <c r="CD208" s="399">
        <f t="shared" ca="1" si="98"/>
        <v>52.636951680958951</v>
      </c>
      <c r="CE208" s="399">
        <f t="shared" ca="1" si="98"/>
        <v>40.490081320222885</v>
      </c>
      <c r="CF208" s="399">
        <f t="shared" ca="1" si="98"/>
        <v>19.710839179302347</v>
      </c>
      <c r="CG208" s="399">
        <f t="shared" ca="1" si="98"/>
        <v>-1.5657386856395893E-13</v>
      </c>
      <c r="CH208" s="399">
        <f t="shared" ca="1" si="98"/>
        <v>42.277190682317382</v>
      </c>
      <c r="CI208" s="399">
        <f t="shared" ca="1" si="94"/>
        <v>81.011870241924811</v>
      </c>
    </row>
    <row r="209" spans="1:186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09"/>
      <c r="N209" s="242"/>
      <c r="O209" s="242"/>
      <c r="P209" s="242"/>
      <c r="Q209" s="162"/>
      <c r="R209" s="162"/>
      <c r="S209" s="162"/>
      <c r="T209" s="162"/>
      <c r="U209" s="162"/>
      <c r="V209" s="162"/>
      <c r="W209" s="26">
        <f t="shared" si="91"/>
        <v>82.5</v>
      </c>
      <c r="X209" s="330">
        <f t="shared" ca="1" si="97"/>
        <v>73.597784098689175</v>
      </c>
      <c r="Y209" s="330">
        <f t="shared" ca="1" si="97"/>
        <v>73.556546192227458</v>
      </c>
      <c r="Z209" s="330">
        <f t="shared" ca="1" si="97"/>
        <v>73.458431994559675</v>
      </c>
      <c r="AA209" s="330">
        <f t="shared" ca="1" si="97"/>
        <v>73.397018444320082</v>
      </c>
      <c r="AB209" s="330">
        <f t="shared" ca="1" si="97"/>
        <v>73.5939107775623</v>
      </c>
      <c r="AC209" s="330">
        <f t="shared" ca="1" si="97"/>
        <v>74.531656500228777</v>
      </c>
      <c r="AD209" s="330">
        <f t="shared" ca="1" si="97"/>
        <v>77.18947344411913</v>
      </c>
      <c r="AE209" s="330">
        <f t="shared" ca="1" si="97"/>
        <v>83.262109739677953</v>
      </c>
      <c r="AF209" s="330">
        <f t="shared" ca="1" si="97"/>
        <v>94.608819887377265</v>
      </c>
      <c r="AG209" s="330">
        <f t="shared" ca="1" si="97"/>
        <v>110.67128927837562</v>
      </c>
      <c r="AH209" s="330">
        <f t="shared" ca="1" si="97"/>
        <v>126.36965359177474</v>
      </c>
      <c r="AI209" s="330">
        <f t="shared" ca="1" si="97"/>
        <v>136.41267962506981</v>
      </c>
      <c r="AJ209" s="330">
        <f t="shared" ca="1" si="97"/>
        <v>139.63280610593802</v>
      </c>
      <c r="BK209" s="162"/>
      <c r="BL209" s="162"/>
      <c r="BM209" s="162"/>
      <c r="BN209" s="162"/>
      <c r="BO209" s="162"/>
      <c r="BP209" s="109"/>
      <c r="BQ209" s="242"/>
      <c r="BR209" s="242"/>
      <c r="BS209" s="242"/>
      <c r="BT209" s="162"/>
      <c r="BU209" s="162"/>
      <c r="BV209" s="26">
        <f t="shared" si="93"/>
        <v>82.5</v>
      </c>
      <c r="BW209" s="399">
        <f t="shared" ca="1" si="98"/>
        <v>78.247844601160352</v>
      </c>
      <c r="BX209" s="399">
        <f t="shared" ca="1" si="98"/>
        <v>78.199972653599588</v>
      </c>
      <c r="BY209" s="399">
        <f t="shared" ca="1" si="98"/>
        <v>78.049553035666804</v>
      </c>
      <c r="BZ209" s="399">
        <f t="shared" ca="1" si="98"/>
        <v>77.774035945760716</v>
      </c>
      <c r="CA209" s="399">
        <f t="shared" ca="1" si="98"/>
        <v>77.327490107589242</v>
      </c>
      <c r="CB209" s="399">
        <f t="shared" ca="1" si="98"/>
        <v>76.622664975809627</v>
      </c>
      <c r="CC209" s="399">
        <f t="shared" ca="1" si="98"/>
        <v>75.489247805724489</v>
      </c>
      <c r="CD209" s="399">
        <f t="shared" ca="1" si="98"/>
        <v>73.568296093825921</v>
      </c>
      <c r="CE209" s="399">
        <f t="shared" ca="1" si="98"/>
        <v>70.006653469430034</v>
      </c>
      <c r="CF209" s="399">
        <f t="shared" ca="1" si="98"/>
        <v>62.392741856751812</v>
      </c>
      <c r="CG209" s="399">
        <f t="shared" ca="1" si="98"/>
        <v>42.277190682317382</v>
      </c>
      <c r="CH209" s="399">
        <f t="shared" ca="1" si="98"/>
        <v>-1.5294022635952748E-11</v>
      </c>
      <c r="CI209" s="399">
        <f t="shared" ca="1" si="94"/>
        <v>81.011775497742804</v>
      </c>
    </row>
    <row r="210" spans="1:186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26">
        <f t="shared" si="91"/>
        <v>90</v>
      </c>
      <c r="X210" s="330">
        <f t="shared" ca="1" si="97"/>
        <v>75.900723391574331</v>
      </c>
      <c r="Y210" s="330">
        <f t="shared" ca="1" si="97"/>
        <v>75.892674715230726</v>
      </c>
      <c r="Z210" s="330">
        <f t="shared" ca="1" si="97"/>
        <v>75.896771563404997</v>
      </c>
      <c r="AA210" s="330">
        <f t="shared" ca="1" si="97"/>
        <v>76.01431330403247</v>
      </c>
      <c r="AB210" s="330">
        <f t="shared" ca="1" si="97"/>
        <v>76.478341767892843</v>
      </c>
      <c r="AC210" s="330">
        <f t="shared" ca="1" si="97"/>
        <v>77.780983391888199</v>
      </c>
      <c r="AD210" s="330">
        <f t="shared" ca="1" si="97"/>
        <v>80.891620780146852</v>
      </c>
      <c r="AE210" s="330">
        <f t="shared" ca="1" si="97"/>
        <v>87.433893580267551</v>
      </c>
      <c r="AF210" s="330">
        <f t="shared" ca="1" si="97"/>
        <v>99.080275938691443</v>
      </c>
      <c r="AG210" s="330">
        <f t="shared" ca="1" si="97"/>
        <v>115.02585692907816</v>
      </c>
      <c r="AH210" s="330">
        <f t="shared" ca="1" si="97"/>
        <v>130.18217446276836</v>
      </c>
      <c r="AI210" s="330">
        <f t="shared" ca="1" si="97"/>
        <v>139.63280610593802</v>
      </c>
      <c r="AJ210" s="330">
        <f t="shared" ca="1" si="97"/>
        <v>142.60845752331363</v>
      </c>
      <c r="BK210" s="162"/>
      <c r="BL210" s="162"/>
      <c r="BM210" s="162"/>
      <c r="BN210" s="162"/>
      <c r="BO210" s="162"/>
      <c r="BP210" s="162"/>
      <c r="BQ210" s="162"/>
      <c r="BR210" s="162"/>
      <c r="BS210" s="162"/>
      <c r="BT210" s="162"/>
      <c r="BU210" s="162"/>
      <c r="BV210" s="26">
        <f t="shared" si="93"/>
        <v>90</v>
      </c>
      <c r="BW210" s="399">
        <f t="shared" ca="1" si="98"/>
        <v>81.011900427164804</v>
      </c>
      <c r="BX210" s="399">
        <f t="shared" ca="1" si="98"/>
        <v>81.011900389578656</v>
      </c>
      <c r="BY210" s="399">
        <f t="shared" ca="1" si="98"/>
        <v>81.011900271470651</v>
      </c>
      <c r="BZ210" s="399">
        <f t="shared" ca="1" si="98"/>
        <v>81.011900055105642</v>
      </c>
      <c r="CA210" s="399">
        <f t="shared" ca="1" si="98"/>
        <v>81.011899704335363</v>
      </c>
      <c r="CB210" s="399">
        <f t="shared" ca="1" si="98"/>
        <v>81.011899150406478</v>
      </c>
      <c r="CC210" s="399">
        <f t="shared" ca="1" si="98"/>
        <v>81.011898258791973</v>
      </c>
      <c r="CD210" s="399">
        <f t="shared" ca="1" si="98"/>
        <v>81.011896744585314</v>
      </c>
      <c r="CE210" s="399">
        <f t="shared" ca="1" si="98"/>
        <v>81.011893922858306</v>
      </c>
      <c r="CF210" s="399">
        <f t="shared" ca="1" si="98"/>
        <v>81.011887792240344</v>
      </c>
      <c r="CG210" s="399">
        <f t="shared" ca="1" si="98"/>
        <v>81.011870241924811</v>
      </c>
      <c r="CH210" s="399">
        <f t="shared" ca="1" si="98"/>
        <v>81.011775497742804</v>
      </c>
      <c r="CI210" s="399">
        <f t="shared" ca="1" si="94"/>
        <v>-58.653383790671171</v>
      </c>
    </row>
    <row r="211" spans="1:186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501"/>
      <c r="R211" s="162"/>
      <c r="S211" s="162"/>
      <c r="T211" s="162"/>
      <c r="U211" s="162"/>
      <c r="V211" s="162"/>
      <c r="W211" s="9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95"/>
      <c r="AL211" s="491"/>
      <c r="AM211" s="491"/>
      <c r="AN211" s="491"/>
      <c r="AO211" s="491"/>
      <c r="AP211" s="491"/>
      <c r="AQ211" s="491"/>
      <c r="AR211" s="491"/>
      <c r="AS211" s="491"/>
      <c r="AT211" s="491"/>
      <c r="AU211" s="491"/>
      <c r="AV211" s="491"/>
      <c r="AW211" s="491"/>
      <c r="AX211" s="491"/>
      <c r="AY211" s="491"/>
      <c r="AZ211" s="491"/>
      <c r="BA211" s="491"/>
      <c r="BB211" s="491"/>
      <c r="BC211" s="491"/>
      <c r="BD211" s="491"/>
      <c r="BE211" s="491"/>
      <c r="BF211" s="491"/>
      <c r="BG211" s="491"/>
      <c r="BH211" s="491"/>
      <c r="BI211" s="491"/>
      <c r="BJ211" s="491"/>
      <c r="BK211" s="162"/>
      <c r="BL211" s="162"/>
      <c r="BM211" s="162"/>
      <c r="BN211" s="162"/>
      <c r="BO211" s="162"/>
      <c r="BP211" s="162"/>
      <c r="BQ211" s="162"/>
      <c r="BR211" s="162"/>
      <c r="BS211" s="162"/>
      <c r="BT211" s="501"/>
      <c r="BU211" s="162"/>
      <c r="BV211" s="491"/>
      <c r="BW211" s="508"/>
      <c r="BX211" s="508"/>
      <c r="BY211" s="508"/>
      <c r="BZ211" s="508"/>
      <c r="CA211" s="508"/>
      <c r="CB211" s="508"/>
      <c r="CC211" s="508"/>
      <c r="CD211" s="508"/>
      <c r="CE211" s="508"/>
      <c r="CF211" s="508"/>
      <c r="CG211" s="508"/>
      <c r="CH211" s="508"/>
      <c r="CI211" s="508"/>
      <c r="CJ211" s="491"/>
      <c r="CK211" s="491"/>
      <c r="CL211" s="491"/>
      <c r="CM211" s="491"/>
      <c r="CN211" s="491"/>
      <c r="CO211" s="491"/>
      <c r="CP211" s="491"/>
      <c r="CQ211" s="491"/>
      <c r="CR211" s="491"/>
      <c r="CS211" s="491"/>
      <c r="CT211" s="491"/>
      <c r="CU211" s="491"/>
      <c r="CV211" s="491"/>
      <c r="CW211" s="491"/>
      <c r="CX211" s="491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</row>
    <row r="212" spans="1:186">
      <c r="V212" s="286"/>
      <c r="W212" s="317"/>
      <c r="X212" s="317"/>
      <c r="Y212" s="317"/>
      <c r="Z212" s="317"/>
      <c r="AA212" s="26"/>
      <c r="AB212" s="26"/>
      <c r="AC212" s="26"/>
      <c r="AD212" s="26"/>
      <c r="AE212" s="26"/>
      <c r="AF212" s="26"/>
      <c r="AH212" s="423"/>
      <c r="AI212" s="369"/>
      <c r="AJ212" s="369"/>
      <c r="AK212" s="369"/>
      <c r="AL212" s="369"/>
      <c r="AM212" s="369"/>
      <c r="AN212" s="369"/>
      <c r="AO212" s="369"/>
      <c r="AP212" s="369"/>
      <c r="AQ212" s="369"/>
      <c r="AR212" s="369"/>
      <c r="AS212" s="369"/>
      <c r="AT212" s="369"/>
      <c r="AU212" s="369"/>
      <c r="AV212" s="64"/>
      <c r="AW212" s="423"/>
      <c r="AX212" s="369"/>
      <c r="AY212" s="369"/>
      <c r="AZ212" s="369"/>
      <c r="BA212" s="369"/>
      <c r="BB212" s="369"/>
      <c r="BC212" s="369"/>
      <c r="BD212" s="369"/>
      <c r="BE212" s="369"/>
      <c r="BF212" s="369"/>
      <c r="BG212" s="369"/>
      <c r="BH212" s="369"/>
      <c r="BI212" s="369"/>
      <c r="BJ212" s="369"/>
      <c r="BK212" s="188"/>
      <c r="BL212" s="423"/>
      <c r="BM212" s="369"/>
      <c r="BN212" s="369"/>
      <c r="BO212" s="369"/>
      <c r="BP212" s="369"/>
      <c r="BQ212" s="369"/>
      <c r="BR212" s="369"/>
      <c r="BS212" s="369"/>
      <c r="BT212" s="369"/>
      <c r="BU212" s="369"/>
      <c r="BV212" s="369"/>
      <c r="BW212" s="369"/>
      <c r="BX212" s="369"/>
      <c r="BY212" s="369"/>
      <c r="BZ212" s="188"/>
      <c r="CA212" s="423"/>
      <c r="CB212" s="369"/>
      <c r="CC212" s="369"/>
      <c r="CD212" s="369"/>
      <c r="CE212" s="369"/>
      <c r="CF212" s="369"/>
      <c r="CG212" s="369"/>
      <c r="CH212" s="369"/>
      <c r="CI212" s="369"/>
      <c r="CJ212" s="369"/>
      <c r="CK212" s="369"/>
      <c r="CL212" s="369"/>
      <c r="CM212" s="369"/>
      <c r="CN212" s="369"/>
      <c r="CO212" s="64"/>
      <c r="CP212" s="423"/>
      <c r="CQ212" s="369"/>
      <c r="CR212" s="369"/>
      <c r="CS212" s="369"/>
      <c r="CT212" s="369"/>
      <c r="CU212" s="80"/>
      <c r="CV212" s="80"/>
      <c r="CW212" s="80"/>
      <c r="CX212" s="80"/>
      <c r="CY212" s="80"/>
      <c r="CZ212" s="80"/>
      <c r="DA212" s="80"/>
      <c r="DB212" s="80"/>
      <c r="DC212" s="80"/>
      <c r="DE212" s="126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T212" s="126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I212" s="126"/>
      <c r="EJ212" s="80"/>
      <c r="EK212" s="80"/>
      <c r="EL212" s="80"/>
      <c r="EM212" s="80"/>
      <c r="EN212" s="80"/>
      <c r="EO212" s="80"/>
      <c r="EP212" s="80"/>
      <c r="EQ212" s="80"/>
      <c r="ER212" s="80"/>
      <c r="ES212" s="80"/>
      <c r="ET212" s="80"/>
      <c r="EU212" s="80"/>
      <c r="EV212" s="80"/>
    </row>
    <row r="213" spans="1:186">
      <c r="V213" s="286"/>
      <c r="W213" s="330"/>
      <c r="X213" s="330"/>
      <c r="Y213" s="330"/>
      <c r="Z213" s="330"/>
      <c r="AA213" s="330"/>
      <c r="AB213" s="330"/>
      <c r="AC213" s="330"/>
      <c r="AD213" s="330"/>
      <c r="AE213" s="330"/>
      <c r="AF213" s="330"/>
      <c r="AH213" s="369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6"/>
      <c r="AV213" s="64"/>
      <c r="AW213" s="369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88"/>
      <c r="BL213" s="369"/>
      <c r="BM213" s="136"/>
      <c r="BN213" s="136"/>
      <c r="BO213" s="136"/>
      <c r="BP213" s="136"/>
      <c r="BQ213" s="136"/>
      <c r="BR213" s="136"/>
      <c r="BS213" s="136"/>
      <c r="BT213" s="136"/>
      <c r="BU213" s="136"/>
      <c r="BV213" s="136"/>
      <c r="BW213" s="136"/>
      <c r="BX213" s="136"/>
      <c r="BY213" s="136"/>
      <c r="BZ213" s="188"/>
      <c r="CA213" s="369"/>
      <c r="CB213" s="136"/>
      <c r="CC213" s="136"/>
      <c r="CD213" s="136"/>
      <c r="CE213" s="136"/>
      <c r="CF213" s="136"/>
      <c r="CG213" s="136"/>
      <c r="CH213" s="136"/>
      <c r="CI213" s="136"/>
      <c r="CJ213" s="136"/>
      <c r="CK213" s="136"/>
      <c r="CL213" s="136"/>
      <c r="CM213" s="136"/>
      <c r="CN213" s="136"/>
      <c r="CO213" s="64"/>
      <c r="CP213" s="369"/>
      <c r="CQ213" s="136"/>
      <c r="CR213" s="136"/>
      <c r="CS213" s="136"/>
      <c r="CT213" s="136"/>
      <c r="CU213" s="136"/>
      <c r="CV213" s="136"/>
      <c r="CW213" s="136"/>
      <c r="CX213" s="136"/>
      <c r="CY213" s="136"/>
      <c r="CZ213" s="136"/>
      <c r="DA213" s="136"/>
      <c r="DB213" s="136"/>
      <c r="DC213" s="136"/>
      <c r="DE213" s="80"/>
      <c r="DF213" s="136"/>
      <c r="DG213" s="136"/>
      <c r="DH213" s="136"/>
      <c r="DI213" s="136"/>
      <c r="DJ213" s="136"/>
      <c r="DK213" s="136"/>
      <c r="DL213" s="136"/>
      <c r="DM213" s="136"/>
      <c r="DN213" s="136"/>
      <c r="DO213" s="136"/>
      <c r="DP213" s="136"/>
      <c r="DQ213" s="136"/>
      <c r="DR213" s="136"/>
      <c r="DT213" s="80"/>
      <c r="DU213" s="136"/>
      <c r="DV213" s="136"/>
      <c r="DW213" s="136"/>
      <c r="DX213" s="136"/>
      <c r="DY213" s="136"/>
      <c r="DZ213" s="136"/>
      <c r="EA213" s="136"/>
      <c r="EB213" s="136"/>
      <c r="EC213" s="136"/>
      <c r="ED213" s="136"/>
      <c r="EE213" s="136"/>
      <c r="EF213" s="136"/>
      <c r="EG213" s="136"/>
      <c r="EI213" s="80"/>
      <c r="EJ213" s="136"/>
      <c r="EK213" s="136"/>
      <c r="EL213" s="136"/>
      <c r="EM213" s="136"/>
      <c r="EN213" s="136"/>
      <c r="EO213" s="136"/>
      <c r="EP213" s="136"/>
      <c r="EQ213" s="136"/>
      <c r="ER213" s="136"/>
      <c r="ES213" s="136"/>
      <c r="ET213" s="136"/>
      <c r="EU213" s="136"/>
      <c r="EV213" s="136"/>
    </row>
    <row r="214" spans="1:186">
      <c r="V214" s="286"/>
      <c r="W214" s="330"/>
      <c r="X214" s="330"/>
      <c r="Y214" s="330"/>
      <c r="Z214" s="330"/>
      <c r="AA214" s="330"/>
      <c r="AB214" s="330"/>
      <c r="AC214" s="330"/>
      <c r="AD214" s="330"/>
      <c r="AE214" s="330"/>
      <c r="AF214" s="330"/>
      <c r="AH214" s="369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V214" s="64"/>
      <c r="AW214" s="369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88"/>
      <c r="BL214" s="369"/>
      <c r="BM214" s="136"/>
      <c r="BN214" s="136"/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188"/>
      <c r="CA214" s="369"/>
      <c r="CB214" s="136"/>
      <c r="CC214" s="136"/>
      <c r="CD214" s="136"/>
      <c r="CE214" s="136"/>
      <c r="CF214" s="136"/>
      <c r="CG214" s="136"/>
      <c r="CH214" s="136"/>
      <c r="CI214" s="136"/>
      <c r="CJ214" s="136"/>
      <c r="CK214" s="136"/>
      <c r="CL214" s="136"/>
      <c r="CM214" s="136"/>
      <c r="CN214" s="136"/>
      <c r="CO214" s="64"/>
      <c r="CP214" s="369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  <c r="DA214" s="136"/>
      <c r="DB214" s="136"/>
      <c r="DC214" s="136"/>
      <c r="DE214" s="80"/>
      <c r="DF214" s="136"/>
      <c r="DG214" s="136"/>
      <c r="DH214" s="136"/>
      <c r="DI214" s="136"/>
      <c r="DJ214" s="136"/>
      <c r="DK214" s="136"/>
      <c r="DL214" s="136"/>
      <c r="DM214" s="136"/>
      <c r="DN214" s="136"/>
      <c r="DO214" s="136"/>
      <c r="DP214" s="136"/>
      <c r="DQ214" s="136"/>
      <c r="DR214" s="136"/>
      <c r="DT214" s="80"/>
      <c r="DU214" s="136"/>
      <c r="DV214" s="136"/>
      <c r="DW214" s="136"/>
      <c r="DX214" s="136"/>
      <c r="DY214" s="136"/>
      <c r="DZ214" s="136"/>
      <c r="EA214" s="136"/>
      <c r="EB214" s="136"/>
      <c r="EC214" s="136"/>
      <c r="ED214" s="136"/>
      <c r="EE214" s="136"/>
      <c r="EF214" s="136"/>
      <c r="EG214" s="136"/>
      <c r="EI214" s="80"/>
      <c r="EJ214" s="136"/>
      <c r="EK214" s="136"/>
      <c r="EL214" s="136"/>
      <c r="EM214" s="136"/>
      <c r="EN214" s="136"/>
      <c r="EO214" s="136"/>
      <c r="EP214" s="136"/>
      <c r="EQ214" s="136"/>
      <c r="ER214" s="136"/>
      <c r="ES214" s="136"/>
      <c r="ET214" s="136"/>
      <c r="EU214" s="136"/>
      <c r="EV214" s="136"/>
    </row>
    <row r="215" spans="1:186">
      <c r="V215" s="286"/>
      <c r="W215" s="330"/>
      <c r="X215" s="330"/>
      <c r="Y215" s="330"/>
      <c r="Z215" s="330"/>
      <c r="AA215" s="330"/>
      <c r="AB215" s="330"/>
      <c r="AC215" s="330"/>
      <c r="AD215" s="330"/>
      <c r="AE215" s="330"/>
      <c r="AF215" s="330"/>
      <c r="AH215" s="369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6"/>
      <c r="AV215" s="64"/>
      <c r="AW215" s="369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88"/>
      <c r="BL215" s="369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88"/>
      <c r="CA215" s="369"/>
      <c r="CB215" s="136"/>
      <c r="CC215" s="136"/>
      <c r="CD215" s="136"/>
      <c r="CE215" s="136"/>
      <c r="CF215" s="136"/>
      <c r="CG215" s="136"/>
      <c r="CH215" s="136"/>
      <c r="CI215" s="136"/>
      <c r="CJ215" s="136"/>
      <c r="CK215" s="136"/>
      <c r="CL215" s="136"/>
      <c r="CM215" s="136"/>
      <c r="CN215" s="136"/>
      <c r="CO215" s="64"/>
      <c r="CP215" s="369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  <c r="DA215" s="136"/>
      <c r="DB215" s="136"/>
      <c r="DC215" s="136"/>
      <c r="DE215" s="80"/>
      <c r="DF215" s="136"/>
      <c r="DG215" s="136"/>
      <c r="DH215" s="136"/>
      <c r="DI215" s="136"/>
      <c r="DJ215" s="136"/>
      <c r="DK215" s="136"/>
      <c r="DL215" s="136"/>
      <c r="DM215" s="136"/>
      <c r="DN215" s="136"/>
      <c r="DO215" s="136"/>
      <c r="DP215" s="136"/>
      <c r="DQ215" s="136"/>
      <c r="DR215" s="136"/>
      <c r="DT215" s="80"/>
      <c r="DU215" s="136"/>
      <c r="DV215" s="136"/>
      <c r="DW215" s="136"/>
      <c r="DX215" s="136"/>
      <c r="DY215" s="136"/>
      <c r="DZ215" s="136"/>
      <c r="EA215" s="136"/>
      <c r="EB215" s="136"/>
      <c r="EC215" s="136"/>
      <c r="ED215" s="136"/>
      <c r="EE215" s="136"/>
      <c r="EF215" s="136"/>
      <c r="EG215" s="136"/>
      <c r="EI215" s="80"/>
      <c r="EJ215" s="136"/>
      <c r="EK215" s="136"/>
      <c r="EL215" s="136"/>
      <c r="EM215" s="136"/>
      <c r="EN215" s="136"/>
      <c r="EO215" s="136"/>
      <c r="EP215" s="136"/>
      <c r="EQ215" s="136"/>
      <c r="ER215" s="136"/>
      <c r="ES215" s="136"/>
      <c r="ET215" s="136"/>
      <c r="EU215" s="136"/>
      <c r="EV215" s="136"/>
    </row>
    <row r="216" spans="1:186">
      <c r="V216" s="286"/>
      <c r="W216" s="330"/>
      <c r="X216" s="330"/>
      <c r="Y216" s="330"/>
      <c r="Z216" s="330"/>
      <c r="AA216" s="330"/>
      <c r="AB216" s="330"/>
      <c r="AC216" s="330"/>
      <c r="AD216" s="330"/>
      <c r="AE216" s="330"/>
      <c r="AF216" s="330"/>
      <c r="AH216" s="369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V216" s="64"/>
      <c r="AW216" s="369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88"/>
      <c r="BL216" s="369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88"/>
      <c r="CA216" s="369"/>
      <c r="CB216" s="136"/>
      <c r="CC216" s="136"/>
      <c r="CD216" s="136"/>
      <c r="CE216" s="136"/>
      <c r="CF216" s="136"/>
      <c r="CG216" s="136"/>
      <c r="CH216" s="136"/>
      <c r="CI216" s="136"/>
      <c r="CJ216" s="136"/>
      <c r="CK216" s="136"/>
      <c r="CL216" s="136"/>
      <c r="CM216" s="136"/>
      <c r="CN216" s="136"/>
      <c r="CO216" s="64"/>
      <c r="CP216" s="369"/>
      <c r="CQ216" s="136"/>
      <c r="CR216" s="136"/>
      <c r="CS216" s="136"/>
      <c r="CT216" s="136"/>
      <c r="CU216" s="136"/>
      <c r="CV216" s="136"/>
      <c r="CW216" s="136"/>
      <c r="CX216" s="136"/>
      <c r="CY216" s="136"/>
      <c r="CZ216" s="136"/>
      <c r="DA216" s="136"/>
      <c r="DB216" s="136"/>
      <c r="DC216" s="136"/>
      <c r="DE216" s="80"/>
      <c r="DF216" s="136"/>
      <c r="DG216" s="136"/>
      <c r="DH216" s="136"/>
      <c r="DI216" s="136"/>
      <c r="DJ216" s="136"/>
      <c r="DK216" s="136"/>
      <c r="DL216" s="136"/>
      <c r="DM216" s="136"/>
      <c r="DN216" s="136"/>
      <c r="DO216" s="136"/>
      <c r="DP216" s="136"/>
      <c r="DQ216" s="136"/>
      <c r="DR216" s="136"/>
      <c r="DT216" s="80"/>
      <c r="DU216" s="136"/>
      <c r="DV216" s="136"/>
      <c r="DW216" s="136"/>
      <c r="DX216" s="136"/>
      <c r="DY216" s="136"/>
      <c r="DZ216" s="136"/>
      <c r="EA216" s="136"/>
      <c r="EB216" s="136"/>
      <c r="EC216" s="136"/>
      <c r="ED216" s="136"/>
      <c r="EE216" s="136"/>
      <c r="EF216" s="136"/>
      <c r="EG216" s="136"/>
      <c r="EI216" s="80"/>
      <c r="EJ216" s="136"/>
      <c r="EK216" s="136"/>
      <c r="EL216" s="136"/>
      <c r="EM216" s="136"/>
      <c r="EN216" s="136"/>
      <c r="EO216" s="136"/>
      <c r="EP216" s="136"/>
      <c r="EQ216" s="136"/>
      <c r="ER216" s="136"/>
      <c r="ES216" s="136"/>
      <c r="ET216" s="136"/>
      <c r="EU216" s="136"/>
      <c r="EV216" s="136"/>
    </row>
    <row r="217" spans="1:186">
      <c r="V217" s="295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H217" s="369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V217" s="64"/>
      <c r="AW217" s="369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88"/>
      <c r="BL217" s="369"/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88"/>
      <c r="CA217" s="369"/>
      <c r="CB217" s="136"/>
      <c r="CC217" s="136"/>
      <c r="CD217" s="136"/>
      <c r="CE217" s="136"/>
      <c r="CF217" s="136"/>
      <c r="CG217" s="136"/>
      <c r="CH217" s="136"/>
      <c r="CI217" s="136"/>
      <c r="CJ217" s="136"/>
      <c r="CK217" s="136"/>
      <c r="CL217" s="136"/>
      <c r="CM217" s="136"/>
      <c r="CN217" s="136"/>
      <c r="CO217" s="64"/>
      <c r="CP217" s="369"/>
      <c r="CQ217" s="136"/>
      <c r="CR217" s="136"/>
      <c r="CS217" s="136"/>
      <c r="CT217" s="136"/>
      <c r="CU217" s="136"/>
      <c r="CV217" s="136"/>
      <c r="CW217" s="136"/>
      <c r="CX217" s="136"/>
      <c r="CY217" s="136"/>
      <c r="CZ217" s="136"/>
      <c r="DA217" s="136"/>
      <c r="DB217" s="136"/>
      <c r="DC217" s="136"/>
      <c r="DE217" s="80"/>
      <c r="DF217" s="136"/>
      <c r="DG217" s="136"/>
      <c r="DH217" s="136"/>
      <c r="DI217" s="136"/>
      <c r="DJ217" s="136"/>
      <c r="DK217" s="136"/>
      <c r="DL217" s="136"/>
      <c r="DM217" s="136"/>
      <c r="DN217" s="136"/>
      <c r="DO217" s="136"/>
      <c r="DP217" s="136"/>
      <c r="DQ217" s="136"/>
      <c r="DR217" s="136"/>
      <c r="DT217" s="80"/>
      <c r="DU217" s="136"/>
      <c r="DV217" s="136"/>
      <c r="DW217" s="136"/>
      <c r="DX217" s="136"/>
      <c r="DY217" s="136"/>
      <c r="DZ217" s="136"/>
      <c r="EA217" s="136"/>
      <c r="EB217" s="136"/>
      <c r="EC217" s="136"/>
      <c r="ED217" s="136"/>
      <c r="EE217" s="136"/>
      <c r="EF217" s="136"/>
      <c r="EG217" s="136"/>
      <c r="EI217" s="80"/>
      <c r="EJ217" s="136"/>
      <c r="EK217" s="136"/>
      <c r="EL217" s="136"/>
      <c r="EM217" s="136"/>
      <c r="EN217" s="136"/>
      <c r="EO217" s="136"/>
      <c r="EP217" s="136"/>
      <c r="EQ217" s="136"/>
      <c r="ER217" s="136"/>
      <c r="ES217" s="136"/>
      <c r="ET217" s="136"/>
      <c r="EU217" s="136"/>
      <c r="EV217" s="136"/>
    </row>
    <row r="218" spans="1:186">
      <c r="V218" s="302"/>
      <c r="W218" s="286"/>
      <c r="X218" s="286"/>
      <c r="Y218" s="286"/>
      <c r="Z218" s="286"/>
      <c r="AA218" s="330"/>
      <c r="AB218" s="330"/>
      <c r="AC218" s="330"/>
      <c r="AD218" s="330"/>
      <c r="AE218" s="330"/>
      <c r="AF218" s="330"/>
      <c r="AG218" s="330"/>
      <c r="AH218" s="330"/>
      <c r="AI218" s="330"/>
      <c r="AJ218" s="330"/>
      <c r="AL218" s="369"/>
      <c r="AM218" s="136"/>
      <c r="AN218" s="136"/>
      <c r="AO218" s="136"/>
      <c r="AP218" s="136"/>
      <c r="AQ218" s="136"/>
      <c r="AR218" s="136"/>
      <c r="AS218" s="136"/>
      <c r="AT218" s="136"/>
      <c r="AU218" s="136"/>
      <c r="AV218" s="136"/>
      <c r="AW218" s="136"/>
      <c r="AX218" s="136"/>
      <c r="AY218" s="136"/>
      <c r="AZ218" s="64"/>
      <c r="BA218" s="369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6"/>
      <c r="BN218" s="136"/>
      <c r="BO218" s="188"/>
      <c r="BP218" s="369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88"/>
      <c r="CE218" s="369"/>
      <c r="CF218" s="136"/>
      <c r="CG218" s="136"/>
      <c r="CH218" s="136"/>
      <c r="CI218" s="136"/>
      <c r="CJ218" s="136"/>
      <c r="CK218" s="136"/>
      <c r="CL218" s="136"/>
      <c r="CM218" s="136"/>
      <c r="CN218" s="136"/>
      <c r="CO218" s="136"/>
      <c r="CP218" s="136"/>
      <c r="CQ218" s="136"/>
      <c r="CR218" s="136"/>
      <c r="CS218" s="64"/>
      <c r="CT218" s="369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I218" s="80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X218" s="80"/>
      <c r="DY218" s="136"/>
      <c r="DZ218" s="136"/>
      <c r="EA218" s="136"/>
      <c r="EB218" s="136"/>
      <c r="EC218" s="136"/>
      <c r="ED218" s="136"/>
      <c r="EE218" s="136"/>
      <c r="EF218" s="136"/>
      <c r="EG218" s="136"/>
      <c r="EH218" s="136"/>
      <c r="EI218" s="136"/>
      <c r="EJ218" s="136"/>
      <c r="EK218" s="136"/>
      <c r="EM218" s="80"/>
      <c r="EN218" s="136"/>
      <c r="EO218" s="136"/>
      <c r="EP218" s="136"/>
      <c r="EQ218" s="136"/>
      <c r="ER218" s="136"/>
      <c r="ES218" s="136"/>
      <c r="ET218" s="136"/>
      <c r="EU218" s="136"/>
      <c r="EV218" s="136"/>
      <c r="EW218" s="136"/>
      <c r="EX218" s="136"/>
      <c r="EY218" s="136"/>
      <c r="EZ218" s="136"/>
    </row>
    <row r="219" spans="1:186">
      <c r="V219" s="302"/>
      <c r="W219" s="286"/>
      <c r="X219" s="286"/>
      <c r="Y219" s="286"/>
      <c r="Z219" s="286"/>
      <c r="AA219" s="330"/>
      <c r="AB219" s="330"/>
      <c r="AC219" s="330"/>
      <c r="AD219" s="330"/>
      <c r="AE219" s="330"/>
      <c r="AF219" s="330"/>
      <c r="AG219" s="330"/>
      <c r="AH219" s="330"/>
      <c r="AI219" s="330"/>
      <c r="AJ219" s="330"/>
      <c r="AL219" s="369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64"/>
      <c r="BA219" s="369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  <c r="BM219" s="136"/>
      <c r="BN219" s="136"/>
      <c r="BO219" s="188"/>
      <c r="BP219" s="369"/>
      <c r="BQ219" s="136"/>
      <c r="BR219" s="136"/>
      <c r="BS219" s="136"/>
      <c r="BT219" s="136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88"/>
      <c r="CE219" s="369"/>
      <c r="CF219" s="136"/>
      <c r="CG219" s="136"/>
      <c r="CH219" s="136"/>
      <c r="CI219" s="136"/>
      <c r="CJ219" s="136"/>
      <c r="CK219" s="136"/>
      <c r="CL219" s="136"/>
      <c r="CM219" s="136"/>
      <c r="CN219" s="136"/>
      <c r="CO219" s="136"/>
      <c r="CP219" s="136"/>
      <c r="CQ219" s="136"/>
      <c r="CR219" s="136"/>
      <c r="CS219" s="64"/>
      <c r="CT219" s="369"/>
      <c r="CU219" s="136"/>
      <c r="CV219" s="136"/>
      <c r="CW219" s="136"/>
      <c r="CX219" s="136"/>
      <c r="CY219" s="136"/>
      <c r="CZ219" s="136"/>
      <c r="DA219" s="136"/>
      <c r="DB219" s="136"/>
      <c r="DC219" s="136"/>
      <c r="DD219" s="136"/>
      <c r="DE219" s="136"/>
      <c r="DF219" s="136"/>
      <c r="DG219" s="136"/>
      <c r="DI219" s="80"/>
      <c r="DJ219" s="136"/>
      <c r="DK219" s="136"/>
      <c r="DL219" s="136"/>
      <c r="DM219" s="136"/>
      <c r="DN219" s="136"/>
      <c r="DO219" s="136"/>
      <c r="DP219" s="136"/>
      <c r="DQ219" s="136"/>
      <c r="DR219" s="136"/>
      <c r="DS219" s="136"/>
      <c r="DT219" s="136"/>
      <c r="DU219" s="136"/>
      <c r="DV219" s="136"/>
      <c r="DX219" s="80"/>
      <c r="DY219" s="136"/>
      <c r="DZ219" s="136"/>
      <c r="EA219" s="136"/>
      <c r="EB219" s="136"/>
      <c r="EC219" s="136"/>
      <c r="ED219" s="136"/>
      <c r="EE219" s="136"/>
      <c r="EF219" s="136"/>
      <c r="EG219" s="136"/>
      <c r="EH219" s="136"/>
      <c r="EI219" s="136"/>
      <c r="EJ219" s="136"/>
      <c r="EK219" s="136"/>
      <c r="EM219" s="80"/>
      <c r="EN219" s="136"/>
      <c r="EO219" s="136"/>
      <c r="EP219" s="136"/>
      <c r="EQ219" s="136"/>
      <c r="ER219" s="136"/>
      <c r="ES219" s="136"/>
      <c r="ET219" s="136"/>
      <c r="EU219" s="136"/>
      <c r="EV219" s="136"/>
      <c r="EW219" s="136"/>
      <c r="EX219" s="136"/>
      <c r="EY219" s="136"/>
      <c r="EZ219" s="136"/>
    </row>
    <row r="220" spans="1:186">
      <c r="V220" s="302"/>
      <c r="W220" s="286"/>
      <c r="X220" s="286"/>
      <c r="Y220" s="286"/>
      <c r="Z220" s="286"/>
      <c r="AA220" s="330"/>
      <c r="AB220" s="330"/>
      <c r="AC220" s="330"/>
      <c r="AD220" s="330"/>
      <c r="AE220" s="330"/>
      <c r="AF220" s="330"/>
      <c r="AG220" s="330"/>
      <c r="AH220" s="330"/>
      <c r="AI220" s="330"/>
      <c r="AJ220" s="330"/>
      <c r="AL220" s="369"/>
      <c r="AM220" s="136"/>
      <c r="AN220" s="136"/>
      <c r="AO220" s="136"/>
      <c r="AP220" s="136"/>
      <c r="AQ220" s="136"/>
      <c r="AR220" s="136"/>
      <c r="AS220" s="136"/>
      <c r="AT220" s="136"/>
      <c r="AU220" s="136"/>
      <c r="AV220" s="136"/>
      <c r="AW220" s="136"/>
      <c r="AX220" s="136"/>
      <c r="AY220" s="136"/>
      <c r="AZ220" s="64"/>
      <c r="BA220" s="369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  <c r="BM220" s="136"/>
      <c r="BN220" s="136"/>
      <c r="BO220" s="188"/>
      <c r="BP220" s="369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88"/>
      <c r="CE220" s="369"/>
      <c r="CF220" s="136"/>
      <c r="CG220" s="136"/>
      <c r="CH220" s="136"/>
      <c r="CI220" s="136"/>
      <c r="CJ220" s="136"/>
      <c r="CK220" s="136"/>
      <c r="CL220" s="136"/>
      <c r="CM220" s="136"/>
      <c r="CN220" s="136"/>
      <c r="CO220" s="136"/>
      <c r="CP220" s="136"/>
      <c r="CQ220" s="136"/>
      <c r="CR220" s="136"/>
      <c r="CS220" s="64"/>
      <c r="CT220" s="369"/>
      <c r="CU220" s="136"/>
      <c r="CV220" s="136"/>
      <c r="CW220" s="136"/>
      <c r="CX220" s="136"/>
      <c r="CY220" s="136"/>
      <c r="CZ220" s="136"/>
      <c r="DA220" s="136"/>
      <c r="DB220" s="136"/>
      <c r="DC220" s="136"/>
      <c r="DD220" s="136"/>
      <c r="DE220" s="136"/>
      <c r="DF220" s="136"/>
      <c r="DG220" s="136"/>
      <c r="DI220" s="80"/>
      <c r="DJ220" s="136"/>
      <c r="DK220" s="136"/>
      <c r="DL220" s="136"/>
      <c r="DM220" s="136"/>
      <c r="DN220" s="136"/>
      <c r="DO220" s="136"/>
      <c r="DP220" s="136"/>
      <c r="DQ220" s="136"/>
      <c r="DR220" s="136"/>
      <c r="DS220" s="136"/>
      <c r="DT220" s="136"/>
      <c r="DU220" s="136"/>
      <c r="DV220" s="136"/>
      <c r="DX220" s="80"/>
      <c r="DY220" s="136"/>
      <c r="DZ220" s="136"/>
      <c r="EA220" s="136"/>
      <c r="EB220" s="136"/>
      <c r="EC220" s="136"/>
      <c r="ED220" s="136"/>
      <c r="EE220" s="136"/>
      <c r="EF220" s="136"/>
      <c r="EG220" s="136"/>
      <c r="EH220" s="136"/>
      <c r="EI220" s="136"/>
      <c r="EJ220" s="136"/>
      <c r="EK220" s="136"/>
      <c r="EM220" s="80"/>
      <c r="EN220" s="136"/>
      <c r="EO220" s="136"/>
      <c r="EP220" s="136"/>
      <c r="EQ220" s="136"/>
      <c r="ER220" s="136"/>
      <c r="ES220" s="136"/>
      <c r="ET220" s="136"/>
      <c r="EU220" s="136"/>
      <c r="EV220" s="136"/>
      <c r="EW220" s="136"/>
      <c r="EX220" s="136"/>
      <c r="EY220" s="136"/>
      <c r="EZ220" s="136"/>
    </row>
    <row r="221" spans="1:186">
      <c r="V221" s="302"/>
      <c r="W221" s="286"/>
      <c r="X221" s="286"/>
      <c r="Y221" s="286"/>
      <c r="Z221" s="286"/>
      <c r="AA221" s="330"/>
      <c r="AB221" s="330"/>
      <c r="AC221" s="330"/>
      <c r="AD221" s="330"/>
      <c r="AE221" s="330"/>
      <c r="AF221" s="330"/>
      <c r="AG221" s="330"/>
      <c r="AH221" s="330"/>
      <c r="AI221" s="330"/>
      <c r="AJ221" s="330"/>
      <c r="AL221" s="369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64"/>
      <c r="BA221" s="369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88"/>
      <c r="BP221" s="369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88"/>
      <c r="CE221" s="369"/>
      <c r="CF221" s="136"/>
      <c r="CG221" s="136"/>
      <c r="CH221" s="136"/>
      <c r="CI221" s="136"/>
      <c r="CJ221" s="136"/>
      <c r="CK221" s="136"/>
      <c r="CL221" s="136"/>
      <c r="CM221" s="136"/>
      <c r="CN221" s="136"/>
      <c r="CO221" s="136"/>
      <c r="CP221" s="136"/>
      <c r="CQ221" s="136"/>
      <c r="CR221" s="136"/>
      <c r="CS221" s="64"/>
      <c r="CT221" s="369"/>
      <c r="CU221" s="136"/>
      <c r="CV221" s="136"/>
      <c r="CW221" s="136"/>
      <c r="CX221" s="136"/>
      <c r="CY221" s="136"/>
      <c r="CZ221" s="136"/>
      <c r="DA221" s="136"/>
      <c r="DB221" s="136"/>
      <c r="DC221" s="136"/>
      <c r="DD221" s="136"/>
      <c r="DE221" s="136"/>
      <c r="DF221" s="136"/>
      <c r="DG221" s="136"/>
      <c r="DI221" s="80"/>
      <c r="DJ221" s="136"/>
      <c r="DK221" s="136"/>
      <c r="DL221" s="136"/>
      <c r="DM221" s="136"/>
      <c r="DN221" s="136"/>
      <c r="DO221" s="136"/>
      <c r="DP221" s="136"/>
      <c r="DQ221" s="136"/>
      <c r="DR221" s="136"/>
      <c r="DS221" s="136"/>
      <c r="DT221" s="136"/>
      <c r="DU221" s="136"/>
      <c r="DV221" s="136"/>
      <c r="DX221" s="80"/>
      <c r="DY221" s="136"/>
      <c r="DZ221" s="136"/>
      <c r="EA221" s="136"/>
      <c r="EB221" s="136"/>
      <c r="EC221" s="136"/>
      <c r="ED221" s="136"/>
      <c r="EE221" s="136"/>
      <c r="EF221" s="136"/>
      <c r="EG221" s="136"/>
      <c r="EH221" s="136"/>
      <c r="EI221" s="136"/>
      <c r="EJ221" s="136"/>
      <c r="EK221" s="136"/>
      <c r="EM221" s="80"/>
      <c r="EN221" s="136"/>
      <c r="EO221" s="136"/>
      <c r="EP221" s="136"/>
      <c r="EQ221" s="136"/>
      <c r="ER221" s="136"/>
      <c r="ES221" s="136"/>
      <c r="ET221" s="136"/>
      <c r="EU221" s="136"/>
      <c r="EV221" s="136"/>
      <c r="EW221" s="136"/>
      <c r="EX221" s="136"/>
      <c r="EY221" s="136"/>
      <c r="EZ221" s="136"/>
    </row>
    <row r="222" spans="1:186">
      <c r="V222" s="302"/>
      <c r="W222" s="286"/>
      <c r="X222" s="286"/>
      <c r="Y222" s="286"/>
      <c r="Z222" s="286"/>
      <c r="AA222" s="330"/>
      <c r="AB222" s="330"/>
      <c r="AC222" s="330"/>
      <c r="AD222" s="330"/>
      <c r="AE222" s="330"/>
      <c r="AF222" s="330"/>
      <c r="AG222" s="330"/>
      <c r="AH222" s="330"/>
      <c r="AI222" s="330"/>
      <c r="AJ222" s="330"/>
      <c r="AL222" s="369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64"/>
      <c r="BA222" s="369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  <c r="BM222" s="136"/>
      <c r="BN222" s="136"/>
      <c r="BO222" s="188"/>
      <c r="BP222" s="369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88"/>
      <c r="CE222" s="369"/>
      <c r="CF222" s="136"/>
      <c r="CG222" s="136"/>
      <c r="CH222" s="136"/>
      <c r="CI222" s="136"/>
      <c r="CJ222" s="136"/>
      <c r="CK222" s="136"/>
      <c r="CL222" s="136"/>
      <c r="CM222" s="136"/>
      <c r="CN222" s="136"/>
      <c r="CO222" s="136"/>
      <c r="CP222" s="136"/>
      <c r="CQ222" s="136"/>
      <c r="CR222" s="136"/>
      <c r="CS222" s="64"/>
      <c r="CT222" s="369"/>
      <c r="CU222" s="136"/>
      <c r="CV222" s="136"/>
      <c r="CW222" s="136"/>
      <c r="CX222" s="136"/>
      <c r="CY222" s="136"/>
      <c r="CZ222" s="136"/>
      <c r="DA222" s="136"/>
      <c r="DB222" s="136"/>
      <c r="DC222" s="136"/>
      <c r="DD222" s="136"/>
      <c r="DE222" s="136"/>
      <c r="DF222" s="136"/>
      <c r="DG222" s="136"/>
      <c r="DI222" s="80"/>
      <c r="DJ222" s="136"/>
      <c r="DK222" s="136"/>
      <c r="DL222" s="136"/>
      <c r="DM222" s="136"/>
      <c r="DN222" s="136"/>
      <c r="DO222" s="136"/>
      <c r="DP222" s="136"/>
      <c r="DQ222" s="136"/>
      <c r="DR222" s="136"/>
      <c r="DS222" s="136"/>
      <c r="DT222" s="136"/>
      <c r="DU222" s="136"/>
      <c r="DV222" s="136"/>
      <c r="DX222" s="80"/>
      <c r="DY222" s="136"/>
      <c r="DZ222" s="136"/>
      <c r="EA222" s="136"/>
      <c r="EB222" s="136"/>
      <c r="EC222" s="136"/>
      <c r="ED222" s="136"/>
      <c r="EE222" s="136"/>
      <c r="EF222" s="136"/>
      <c r="EG222" s="136"/>
      <c r="EH222" s="136"/>
      <c r="EI222" s="136"/>
      <c r="EJ222" s="136"/>
      <c r="EK222" s="136"/>
      <c r="EM222" s="80"/>
      <c r="EN222" s="136"/>
      <c r="EO222" s="136"/>
      <c r="EP222" s="136"/>
      <c r="EQ222" s="136"/>
      <c r="ER222" s="136"/>
      <c r="ES222" s="136"/>
      <c r="ET222" s="136"/>
      <c r="EU222" s="136"/>
      <c r="EV222" s="136"/>
      <c r="EW222" s="136"/>
      <c r="EX222" s="136"/>
      <c r="EY222" s="136"/>
      <c r="EZ222" s="136"/>
    </row>
    <row r="223" spans="1:186">
      <c r="V223" s="305"/>
      <c r="W223" s="286"/>
      <c r="X223" s="286"/>
      <c r="Y223" s="286"/>
      <c r="Z223" s="286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L223" s="369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64"/>
      <c r="BA223" s="369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  <c r="BM223" s="136"/>
      <c r="BN223" s="136"/>
      <c r="BO223" s="188"/>
      <c r="BP223" s="369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88"/>
      <c r="CE223" s="369"/>
      <c r="CF223" s="136"/>
      <c r="CG223" s="136"/>
      <c r="CH223" s="136"/>
      <c r="CI223" s="136"/>
      <c r="CJ223" s="136"/>
      <c r="CK223" s="136"/>
      <c r="CL223" s="136"/>
      <c r="CM223" s="136"/>
      <c r="CN223" s="136"/>
      <c r="CO223" s="136"/>
      <c r="CP223" s="136"/>
      <c r="CQ223" s="136"/>
      <c r="CR223" s="136"/>
      <c r="CS223" s="64"/>
      <c r="CT223" s="369"/>
      <c r="CU223" s="136"/>
      <c r="CV223" s="136"/>
      <c r="CW223" s="136"/>
      <c r="CX223" s="136"/>
      <c r="CY223" s="136"/>
      <c r="CZ223" s="136"/>
      <c r="DA223" s="136"/>
      <c r="DB223" s="136"/>
      <c r="DC223" s="136"/>
      <c r="DD223" s="136"/>
      <c r="DE223" s="136"/>
      <c r="DF223" s="136"/>
      <c r="DG223" s="136"/>
      <c r="DI223" s="80"/>
      <c r="DJ223" s="136"/>
      <c r="DK223" s="136"/>
      <c r="DL223" s="136"/>
      <c r="DM223" s="136"/>
      <c r="DN223" s="136"/>
      <c r="DO223" s="136"/>
      <c r="DP223" s="136"/>
      <c r="DQ223" s="136"/>
      <c r="DR223" s="136"/>
      <c r="DS223" s="136"/>
      <c r="DT223" s="136"/>
      <c r="DU223" s="136"/>
      <c r="DV223" s="136"/>
      <c r="DX223" s="80"/>
      <c r="DY223" s="136"/>
      <c r="DZ223" s="136"/>
      <c r="EA223" s="136"/>
      <c r="EB223" s="136"/>
      <c r="EC223" s="136"/>
      <c r="ED223" s="136"/>
      <c r="EE223" s="136"/>
      <c r="EF223" s="136"/>
      <c r="EG223" s="136"/>
      <c r="EH223" s="136"/>
      <c r="EI223" s="136"/>
      <c r="EJ223" s="136"/>
      <c r="EK223" s="136"/>
      <c r="EM223" s="80"/>
      <c r="EN223" s="136"/>
      <c r="EO223" s="136"/>
      <c r="EP223" s="136"/>
      <c r="EQ223" s="136"/>
      <c r="ER223" s="136"/>
      <c r="ES223" s="136"/>
      <c r="ET223" s="136"/>
      <c r="EU223" s="136"/>
      <c r="EV223" s="136"/>
      <c r="EW223" s="136"/>
      <c r="EX223" s="136"/>
      <c r="EY223" s="136"/>
      <c r="EZ223" s="136"/>
    </row>
    <row r="224" spans="1:186">
      <c r="V224" s="289"/>
      <c r="W224" s="286"/>
      <c r="X224" s="286"/>
      <c r="Y224" s="286"/>
      <c r="Z224" s="286"/>
      <c r="AA224" s="330"/>
      <c r="AB224" s="330"/>
      <c r="AC224" s="330"/>
      <c r="AD224" s="330"/>
      <c r="AE224" s="330"/>
      <c r="AF224" s="330"/>
      <c r="AG224" s="330"/>
      <c r="AH224" s="330"/>
      <c r="AI224" s="330"/>
      <c r="AJ224" s="330"/>
      <c r="AL224" s="369"/>
      <c r="AM224" s="136"/>
      <c r="AN224" s="136"/>
      <c r="AO224" s="136"/>
      <c r="AP224" s="136"/>
      <c r="AQ224" s="136"/>
      <c r="AR224" s="136"/>
      <c r="AS224" s="136"/>
      <c r="AT224" s="136"/>
      <c r="AU224" s="136"/>
      <c r="AV224" s="136"/>
      <c r="AW224" s="136"/>
      <c r="AX224" s="136"/>
      <c r="AY224" s="136"/>
      <c r="AZ224" s="64"/>
      <c r="BA224" s="369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  <c r="BM224" s="136"/>
      <c r="BN224" s="136"/>
      <c r="BO224" s="188"/>
      <c r="BP224" s="369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88"/>
      <c r="CE224" s="369"/>
      <c r="CF224" s="136"/>
      <c r="CG224" s="136"/>
      <c r="CH224" s="136"/>
      <c r="CI224" s="136"/>
      <c r="CJ224" s="136"/>
      <c r="CK224" s="136"/>
      <c r="CL224" s="136"/>
      <c r="CM224" s="136"/>
      <c r="CN224" s="136"/>
      <c r="CO224" s="136"/>
      <c r="CP224" s="136"/>
      <c r="CQ224" s="136"/>
      <c r="CR224" s="136"/>
      <c r="CS224" s="64"/>
      <c r="CT224" s="369"/>
      <c r="CU224" s="136"/>
      <c r="CV224" s="136"/>
      <c r="CW224" s="136"/>
      <c r="CX224" s="136"/>
      <c r="CY224" s="136"/>
      <c r="CZ224" s="136"/>
      <c r="DA224" s="136"/>
      <c r="DB224" s="136"/>
      <c r="DC224" s="136"/>
      <c r="DD224" s="136"/>
      <c r="DE224" s="136"/>
      <c r="DF224" s="136"/>
      <c r="DG224" s="136"/>
      <c r="DI224" s="80"/>
      <c r="DJ224" s="136"/>
      <c r="DK224" s="136"/>
      <c r="DL224" s="136"/>
      <c r="DM224" s="136"/>
      <c r="DN224" s="136"/>
      <c r="DO224" s="136"/>
      <c r="DP224" s="136"/>
      <c r="DQ224" s="136"/>
      <c r="DR224" s="136"/>
      <c r="DS224" s="136"/>
      <c r="DT224" s="136"/>
      <c r="DU224" s="136"/>
      <c r="DV224" s="136"/>
      <c r="DX224" s="80"/>
      <c r="DY224" s="136"/>
      <c r="DZ224" s="136"/>
      <c r="EA224" s="136"/>
      <c r="EB224" s="136"/>
      <c r="EC224" s="136"/>
      <c r="ED224" s="136"/>
      <c r="EE224" s="136"/>
      <c r="EF224" s="136"/>
      <c r="EG224" s="136"/>
      <c r="EH224" s="136"/>
      <c r="EI224" s="136"/>
      <c r="EJ224" s="136"/>
      <c r="EK224" s="136"/>
      <c r="EM224" s="80"/>
      <c r="EN224" s="136"/>
      <c r="EO224" s="136"/>
      <c r="EP224" s="136"/>
      <c r="EQ224" s="136"/>
      <c r="ER224" s="136"/>
      <c r="ES224" s="136"/>
      <c r="ET224" s="136"/>
      <c r="EU224" s="136"/>
      <c r="EV224" s="136"/>
      <c r="EW224" s="136"/>
      <c r="EX224" s="136"/>
      <c r="EY224" s="136"/>
      <c r="EZ224" s="136"/>
    </row>
    <row r="225" spans="1:156">
      <c r="V225" s="299"/>
      <c r="W225" s="286"/>
      <c r="X225" s="286"/>
      <c r="Y225" s="286"/>
      <c r="Z225" s="286"/>
      <c r="AA225" s="330"/>
      <c r="AB225" s="330"/>
      <c r="AC225" s="330"/>
      <c r="AD225" s="330"/>
      <c r="AE225" s="330"/>
      <c r="AF225" s="330"/>
      <c r="AG225" s="330"/>
      <c r="AH225" s="330"/>
      <c r="AI225" s="330"/>
      <c r="AJ225" s="330"/>
      <c r="AL225" s="369"/>
      <c r="AM225" s="136"/>
      <c r="AN225" s="136"/>
      <c r="AO225" s="136"/>
      <c r="AP225" s="136"/>
      <c r="AQ225" s="136"/>
      <c r="AR225" s="136"/>
      <c r="AS225" s="136"/>
      <c r="AT225" s="136"/>
      <c r="AU225" s="136"/>
      <c r="AV225" s="136"/>
      <c r="AW225" s="136"/>
      <c r="AX225" s="136"/>
      <c r="AY225" s="136"/>
      <c r="AZ225" s="64"/>
      <c r="BA225" s="369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6"/>
      <c r="BN225" s="136"/>
      <c r="BO225" s="188"/>
      <c r="BP225" s="369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88"/>
      <c r="CE225" s="369"/>
      <c r="CF225" s="136"/>
      <c r="CG225" s="136"/>
      <c r="CH225" s="136"/>
      <c r="CI225" s="136"/>
      <c r="CJ225" s="136"/>
      <c r="CK225" s="136"/>
      <c r="CL225" s="136"/>
      <c r="CM225" s="136"/>
      <c r="CN225" s="136"/>
      <c r="CO225" s="136"/>
      <c r="CP225" s="136"/>
      <c r="CQ225" s="136"/>
      <c r="CR225" s="136"/>
      <c r="CS225" s="64"/>
      <c r="CT225" s="369"/>
      <c r="CU225" s="136"/>
      <c r="CV225" s="136"/>
      <c r="CW225" s="136"/>
      <c r="CX225" s="136"/>
      <c r="CY225" s="136"/>
      <c r="CZ225" s="136"/>
      <c r="DA225" s="136"/>
      <c r="DB225" s="136"/>
      <c r="DC225" s="136"/>
      <c r="DD225" s="136"/>
      <c r="DE225" s="136"/>
      <c r="DF225" s="136"/>
      <c r="DG225" s="136"/>
      <c r="DI225" s="80"/>
      <c r="DJ225" s="136"/>
      <c r="DK225" s="136"/>
      <c r="DL225" s="136"/>
      <c r="DM225" s="136"/>
      <c r="DN225" s="136"/>
      <c r="DO225" s="136"/>
      <c r="DP225" s="136"/>
      <c r="DQ225" s="136"/>
      <c r="DR225" s="136"/>
      <c r="DS225" s="136"/>
      <c r="DT225" s="136"/>
      <c r="DU225" s="136"/>
      <c r="DV225" s="136"/>
      <c r="DX225" s="80"/>
      <c r="DY225" s="136"/>
      <c r="DZ225" s="136"/>
      <c r="EA225" s="136"/>
      <c r="EB225" s="136"/>
      <c r="EC225" s="136"/>
      <c r="ED225" s="136"/>
      <c r="EE225" s="136"/>
      <c r="EF225" s="136"/>
      <c r="EG225" s="136"/>
      <c r="EH225" s="136"/>
      <c r="EI225" s="136"/>
      <c r="EJ225" s="136"/>
      <c r="EK225" s="136"/>
      <c r="EM225" s="80"/>
      <c r="EN225" s="136"/>
      <c r="EO225" s="136"/>
      <c r="EP225" s="136"/>
      <c r="EQ225" s="136"/>
      <c r="ER225" s="136"/>
      <c r="ES225" s="136"/>
      <c r="ET225" s="136"/>
      <c r="EU225" s="136"/>
      <c r="EV225" s="136"/>
      <c r="EW225" s="136"/>
      <c r="EX225" s="136"/>
      <c r="EY225" s="136"/>
      <c r="EZ225" s="136"/>
    </row>
    <row r="226" spans="1:156">
      <c r="V226" s="302"/>
      <c r="W226" s="286"/>
      <c r="X226" s="286"/>
      <c r="Y226" s="286"/>
      <c r="Z226" s="286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L226" s="188"/>
      <c r="AM226" s="136"/>
      <c r="AN226" s="507"/>
      <c r="AO226" s="507"/>
      <c r="AP226" s="507"/>
      <c r="AQ226" s="507"/>
      <c r="AR226" s="507"/>
      <c r="AS226" s="507"/>
      <c r="AT226" s="507"/>
      <c r="AU226" s="507"/>
      <c r="AV226" s="507"/>
      <c r="AW226" s="507"/>
      <c r="AX226" s="507"/>
      <c r="AY226" s="507"/>
      <c r="AZ226" s="64"/>
      <c r="BA226" s="188"/>
      <c r="BB226" s="136"/>
      <c r="BC226" s="507"/>
      <c r="BD226" s="507"/>
      <c r="BE226" s="507"/>
      <c r="BF226" s="507"/>
      <c r="BG226" s="507"/>
      <c r="BH226" s="507"/>
      <c r="BI226" s="507"/>
      <c r="BJ226" s="507"/>
      <c r="BK226" s="507"/>
      <c r="BL226" s="507"/>
      <c r="BM226" s="507"/>
      <c r="BN226" s="507"/>
      <c r="BO226" s="188"/>
      <c r="BP226" s="188"/>
      <c r="BQ226" s="136"/>
      <c r="BR226" s="507"/>
      <c r="BS226" s="507"/>
      <c r="BT226" s="507"/>
      <c r="BU226" s="507"/>
      <c r="BV226" s="507"/>
      <c r="BW226" s="507"/>
      <c r="BX226" s="507"/>
      <c r="BY226" s="507"/>
      <c r="BZ226" s="507"/>
      <c r="CA226" s="507"/>
      <c r="CB226" s="507"/>
      <c r="CC226" s="507"/>
      <c r="CD226" s="188"/>
      <c r="CE226" s="188"/>
      <c r="CF226" s="136"/>
      <c r="CG226" s="507"/>
      <c r="CH226" s="507"/>
      <c r="CI226" s="507"/>
      <c r="CJ226" s="507"/>
      <c r="CK226" s="507"/>
      <c r="CL226" s="507"/>
      <c r="CM226" s="507"/>
      <c r="CN226" s="507"/>
      <c r="CO226" s="507"/>
      <c r="CP226" s="507"/>
      <c r="CQ226" s="507"/>
      <c r="CR226" s="507"/>
      <c r="CS226" s="64"/>
      <c r="CT226" s="188"/>
      <c r="CU226" s="136"/>
      <c r="CV226" s="507"/>
      <c r="CW226" s="507"/>
      <c r="CX226" s="507"/>
      <c r="CY226" s="137"/>
      <c r="CZ226" s="137"/>
      <c r="DA226" s="137"/>
      <c r="DB226" s="137"/>
      <c r="DC226" s="137"/>
      <c r="DD226" s="137"/>
      <c r="DE226" s="137"/>
      <c r="DF226" s="137"/>
      <c r="DG226" s="137"/>
      <c r="DI226" s="62"/>
      <c r="DJ226" s="136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X226" s="62"/>
      <c r="DY226" s="136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M226" s="62"/>
      <c r="EN226" s="136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</row>
    <row r="227" spans="1:156">
      <c r="V227" s="302"/>
      <c r="W227" s="286"/>
      <c r="X227" s="286"/>
      <c r="Y227" s="286"/>
      <c r="Z227" s="286"/>
      <c r="AA227" s="317"/>
      <c r="AB227" s="317"/>
      <c r="AC227" s="317"/>
      <c r="AD227" s="317"/>
      <c r="AE227" s="26"/>
      <c r="AF227" s="26"/>
      <c r="AG227" s="26"/>
      <c r="AH227" s="26"/>
      <c r="AI227" s="26"/>
      <c r="AJ227" s="26"/>
      <c r="AL227" s="423"/>
      <c r="AM227" s="369"/>
      <c r="AN227" s="369"/>
      <c r="AO227" s="369"/>
      <c r="AP227" s="369"/>
      <c r="AQ227" s="369"/>
      <c r="AR227" s="369"/>
      <c r="AS227" s="369"/>
      <c r="AT227" s="369"/>
      <c r="AU227" s="369"/>
      <c r="AV227" s="369"/>
      <c r="AW227" s="369"/>
      <c r="AX227" s="369"/>
      <c r="AY227" s="369"/>
      <c r="AZ227" s="64"/>
      <c r="BA227" s="423"/>
      <c r="BB227" s="369"/>
      <c r="BC227" s="369"/>
      <c r="BD227" s="369"/>
      <c r="BE227" s="369"/>
      <c r="BF227" s="369"/>
      <c r="BG227" s="369"/>
      <c r="BH227" s="369"/>
      <c r="BI227" s="369"/>
      <c r="BJ227" s="369"/>
      <c r="BK227" s="369"/>
      <c r="BL227" s="369"/>
      <c r="BM227" s="369"/>
      <c r="BN227" s="369"/>
      <c r="BO227" s="188"/>
      <c r="BP227" s="423"/>
      <c r="BQ227" s="369"/>
      <c r="BR227" s="369"/>
      <c r="BS227" s="369"/>
      <c r="BT227" s="369"/>
      <c r="BU227" s="369"/>
      <c r="BV227" s="369"/>
      <c r="BW227" s="369"/>
      <c r="BX227" s="369"/>
      <c r="BY227" s="369"/>
      <c r="BZ227" s="369"/>
      <c r="CA227" s="369"/>
      <c r="CB227" s="369"/>
      <c r="CC227" s="369"/>
      <c r="CD227" s="188"/>
      <c r="CE227" s="423"/>
      <c r="CF227" s="369"/>
      <c r="CG227" s="369"/>
      <c r="CH227" s="369"/>
      <c r="CI227" s="369"/>
      <c r="CJ227" s="369"/>
      <c r="CK227" s="369"/>
      <c r="CL227" s="369"/>
      <c r="CM227" s="369"/>
      <c r="CN227" s="369"/>
      <c r="CO227" s="369"/>
      <c r="CP227" s="369"/>
      <c r="CQ227" s="369"/>
      <c r="CR227" s="369"/>
      <c r="CS227" s="64"/>
      <c r="CT227" s="423"/>
      <c r="CU227" s="369"/>
      <c r="CV227" s="369"/>
      <c r="CW227" s="369"/>
      <c r="CX227" s="369"/>
      <c r="CY227" s="80"/>
      <c r="CZ227" s="80"/>
      <c r="DA227" s="80"/>
      <c r="DB227" s="80"/>
      <c r="DC227" s="80"/>
      <c r="DD227" s="80"/>
      <c r="DE227" s="80"/>
      <c r="DF227" s="80"/>
      <c r="DG227" s="80"/>
      <c r="DI227" s="126"/>
      <c r="DJ227" s="80"/>
      <c r="DK227" s="80"/>
      <c r="DL227" s="80"/>
      <c r="DM227" s="80"/>
      <c r="DN227" s="80"/>
      <c r="DO227" s="80"/>
      <c r="DP227" s="80"/>
      <c r="DQ227" s="80"/>
      <c r="DR227" s="80"/>
      <c r="DS227" s="80"/>
      <c r="DT227" s="80"/>
      <c r="DU227" s="80"/>
      <c r="DV227" s="80"/>
      <c r="DX227" s="126"/>
      <c r="DY227" s="80"/>
      <c r="DZ227" s="80"/>
      <c r="EA227" s="80"/>
      <c r="EB227" s="80"/>
      <c r="EC227" s="80"/>
      <c r="ED227" s="80"/>
      <c r="EE227" s="80"/>
      <c r="EF227" s="80"/>
      <c r="EG227" s="80"/>
      <c r="EH227" s="80"/>
      <c r="EI227" s="80"/>
      <c r="EJ227" s="80"/>
      <c r="EK227" s="80"/>
      <c r="EM227" s="126"/>
      <c r="EN227" s="80"/>
      <c r="EO227" s="80"/>
      <c r="EP227" s="80"/>
      <c r="EQ227" s="80"/>
      <c r="ER227" s="80"/>
      <c r="ES227" s="80"/>
      <c r="ET227" s="80"/>
      <c r="EU227" s="80"/>
      <c r="EV227" s="80"/>
      <c r="EW227" s="80"/>
      <c r="EX227" s="80"/>
      <c r="EY227" s="80"/>
      <c r="EZ227" s="80"/>
    </row>
    <row r="228" spans="1:156">
      <c r="V228" s="302"/>
      <c r="W228" s="286"/>
      <c r="X228" s="286"/>
      <c r="Y228" s="286"/>
      <c r="Z228" s="286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L228" s="369"/>
      <c r="AM228" s="136"/>
      <c r="AN228" s="136"/>
      <c r="AO228" s="136"/>
      <c r="AP228" s="136"/>
      <c r="AQ228" s="136"/>
      <c r="AR228" s="136"/>
      <c r="AS228" s="136"/>
      <c r="AT228" s="136"/>
      <c r="AU228" s="136"/>
      <c r="AV228" s="136"/>
      <c r="AW228" s="136"/>
      <c r="AX228" s="136"/>
      <c r="AY228" s="136"/>
      <c r="AZ228" s="64"/>
      <c r="BA228" s="369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  <c r="BM228" s="136"/>
      <c r="BN228" s="136"/>
      <c r="BO228" s="188"/>
      <c r="BP228" s="369"/>
      <c r="BQ228" s="136"/>
      <c r="BR228" s="136"/>
      <c r="BS228" s="136"/>
      <c r="BT228" s="136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88"/>
      <c r="CE228" s="369"/>
      <c r="CF228" s="136"/>
      <c r="CG228" s="136"/>
      <c r="CH228" s="136"/>
      <c r="CI228" s="136"/>
      <c r="CJ228" s="136"/>
      <c r="CK228" s="136"/>
      <c r="CL228" s="136"/>
      <c r="CM228" s="136"/>
      <c r="CN228" s="136"/>
      <c r="CO228" s="136"/>
      <c r="CP228" s="136"/>
      <c r="CQ228" s="136"/>
      <c r="CR228" s="136"/>
      <c r="CS228" s="64"/>
      <c r="CT228" s="369"/>
      <c r="CU228" s="136"/>
      <c r="CV228" s="136"/>
      <c r="CW228" s="136"/>
      <c r="CX228" s="136"/>
      <c r="CY228" s="136"/>
      <c r="CZ228" s="136"/>
      <c r="DA228" s="136"/>
      <c r="DB228" s="136"/>
      <c r="DC228" s="136"/>
      <c r="DD228" s="136"/>
      <c r="DE228" s="136"/>
      <c r="DF228" s="136"/>
      <c r="DG228" s="136"/>
      <c r="DI228" s="80"/>
      <c r="DJ228" s="136"/>
      <c r="DK228" s="136"/>
      <c r="DL228" s="136"/>
      <c r="DM228" s="136"/>
      <c r="DN228" s="136"/>
      <c r="DO228" s="136"/>
      <c r="DP228" s="136"/>
      <c r="DQ228" s="136"/>
      <c r="DR228" s="136"/>
      <c r="DS228" s="136"/>
      <c r="DT228" s="136"/>
      <c r="DU228" s="136"/>
      <c r="DV228" s="136"/>
      <c r="DX228" s="80"/>
      <c r="DY228" s="136"/>
      <c r="DZ228" s="136"/>
      <c r="EA228" s="136"/>
      <c r="EB228" s="136"/>
      <c r="EC228" s="136"/>
      <c r="ED228" s="136"/>
      <c r="EE228" s="136"/>
      <c r="EF228" s="136"/>
      <c r="EG228" s="136"/>
      <c r="EH228" s="136"/>
      <c r="EI228" s="136"/>
      <c r="EJ228" s="136"/>
      <c r="EK228" s="136"/>
      <c r="EM228" s="80"/>
      <c r="EN228" s="136"/>
      <c r="EO228" s="136"/>
      <c r="EP228" s="136"/>
      <c r="EQ228" s="136"/>
      <c r="ER228" s="136"/>
      <c r="ES228" s="136"/>
      <c r="ET228" s="136"/>
      <c r="EU228" s="136"/>
      <c r="EV228" s="136"/>
      <c r="EW228" s="136"/>
      <c r="EX228" s="136"/>
      <c r="EY228" s="136"/>
      <c r="EZ228" s="136"/>
    </row>
    <row r="229" spans="1:156">
      <c r="V229" s="162"/>
      <c r="W229" s="26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L229" s="369"/>
      <c r="AM229" s="136"/>
      <c r="AN229" s="136"/>
      <c r="AO229" s="136"/>
      <c r="AP229" s="136"/>
      <c r="AQ229" s="136"/>
      <c r="AR229" s="136"/>
      <c r="AS229" s="136"/>
      <c r="AT229" s="136"/>
      <c r="AU229" s="136"/>
      <c r="AV229" s="136"/>
      <c r="AW229" s="136"/>
      <c r="AX229" s="136"/>
      <c r="AY229" s="136"/>
      <c r="AZ229" s="64"/>
      <c r="BA229" s="369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  <c r="BM229" s="136"/>
      <c r="BN229" s="136"/>
      <c r="BO229" s="188"/>
      <c r="BP229" s="369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88"/>
      <c r="CE229" s="369"/>
      <c r="CF229" s="136"/>
      <c r="CG229" s="136"/>
      <c r="CH229" s="136"/>
      <c r="CI229" s="136"/>
      <c r="CJ229" s="136"/>
      <c r="CK229" s="136"/>
      <c r="CL229" s="136"/>
      <c r="CM229" s="136"/>
      <c r="CN229" s="136"/>
      <c r="CO229" s="136"/>
      <c r="CP229" s="136"/>
      <c r="CQ229" s="136"/>
      <c r="CR229" s="136"/>
      <c r="CS229" s="64"/>
      <c r="CT229" s="369"/>
      <c r="CU229" s="136"/>
      <c r="CV229" s="136"/>
      <c r="CW229" s="136"/>
      <c r="CX229" s="136"/>
      <c r="CY229" s="136"/>
      <c r="CZ229" s="136"/>
      <c r="DA229" s="136"/>
      <c r="DB229" s="136"/>
      <c r="DC229" s="136"/>
      <c r="DD229" s="136"/>
      <c r="DE229" s="136"/>
      <c r="DF229" s="136"/>
      <c r="DG229" s="136"/>
      <c r="DI229" s="80"/>
      <c r="DJ229" s="136"/>
      <c r="DK229" s="136"/>
      <c r="DL229" s="136"/>
      <c r="DM229" s="136"/>
      <c r="DN229" s="136"/>
      <c r="DO229" s="136"/>
      <c r="DP229" s="136"/>
      <c r="DQ229" s="136"/>
      <c r="DR229" s="136"/>
      <c r="DS229" s="136"/>
      <c r="DT229" s="136"/>
      <c r="DU229" s="136"/>
      <c r="DV229" s="136"/>
      <c r="DX229" s="80"/>
      <c r="DY229" s="136"/>
      <c r="DZ229" s="136"/>
      <c r="EA229" s="136"/>
      <c r="EB229" s="136"/>
      <c r="EC229" s="136"/>
      <c r="ED229" s="136"/>
      <c r="EE229" s="136"/>
      <c r="EF229" s="136"/>
      <c r="EG229" s="136"/>
      <c r="EH229" s="136"/>
      <c r="EI229" s="136"/>
      <c r="EJ229" s="136"/>
      <c r="EK229" s="136"/>
      <c r="EM229" s="80"/>
      <c r="EN229" s="136"/>
      <c r="EO229" s="136"/>
      <c r="EP229" s="136"/>
      <c r="EQ229" s="136"/>
      <c r="ER229" s="136"/>
      <c r="ES229" s="136"/>
      <c r="ET229" s="136"/>
      <c r="EU229" s="136"/>
      <c r="EV229" s="136"/>
      <c r="EW229" s="136"/>
      <c r="EX229" s="136"/>
      <c r="EY229" s="136"/>
      <c r="EZ229" s="136"/>
    </row>
    <row r="230" spans="1:156">
      <c r="V230" s="162"/>
      <c r="W230" s="26"/>
      <c r="X230" s="330"/>
      <c r="Y230" s="330"/>
      <c r="Z230" s="330"/>
      <c r="AA230" s="330"/>
      <c r="AB230" s="330"/>
      <c r="AC230" s="330"/>
      <c r="AD230" s="330"/>
      <c r="AE230" s="330"/>
      <c r="AF230" s="330"/>
      <c r="AG230" s="330"/>
      <c r="AH230" s="330"/>
      <c r="AI230" s="330"/>
      <c r="AJ230" s="330"/>
      <c r="AL230" s="369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64"/>
      <c r="BA230" s="369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  <c r="BM230" s="136"/>
      <c r="BN230" s="136"/>
      <c r="BO230" s="188"/>
      <c r="BP230" s="369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88"/>
      <c r="CE230" s="369"/>
      <c r="CF230" s="136"/>
      <c r="CG230" s="136"/>
      <c r="CH230" s="136"/>
      <c r="CI230" s="136"/>
      <c r="CJ230" s="136"/>
      <c r="CK230" s="136"/>
      <c r="CL230" s="136"/>
      <c r="CM230" s="136"/>
      <c r="CN230" s="136"/>
      <c r="CO230" s="136"/>
      <c r="CP230" s="136"/>
      <c r="CQ230" s="136"/>
      <c r="CR230" s="136"/>
      <c r="CS230" s="64"/>
      <c r="CT230" s="369"/>
      <c r="CU230" s="136"/>
      <c r="CV230" s="136"/>
      <c r="CW230" s="136"/>
      <c r="CX230" s="136"/>
      <c r="CY230" s="136"/>
      <c r="CZ230" s="136"/>
      <c r="DA230" s="136"/>
      <c r="DB230" s="136"/>
      <c r="DC230" s="136"/>
      <c r="DD230" s="136"/>
      <c r="DE230" s="136"/>
      <c r="DF230" s="136"/>
      <c r="DG230" s="136"/>
      <c r="DI230" s="80"/>
      <c r="DJ230" s="136"/>
      <c r="DK230" s="136"/>
      <c r="DL230" s="136"/>
      <c r="DM230" s="136"/>
      <c r="DN230" s="136"/>
      <c r="DO230" s="136"/>
      <c r="DP230" s="136"/>
      <c r="DQ230" s="136"/>
      <c r="DR230" s="136"/>
      <c r="DS230" s="136"/>
      <c r="DT230" s="136"/>
      <c r="DU230" s="136"/>
      <c r="DV230" s="136"/>
      <c r="DX230" s="80"/>
      <c r="DY230" s="136"/>
      <c r="DZ230" s="136"/>
      <c r="EA230" s="136"/>
      <c r="EB230" s="136"/>
      <c r="EC230" s="136"/>
      <c r="ED230" s="136"/>
      <c r="EE230" s="136"/>
      <c r="EF230" s="136"/>
      <c r="EG230" s="136"/>
      <c r="EH230" s="136"/>
      <c r="EI230" s="136"/>
      <c r="EJ230" s="136"/>
      <c r="EK230" s="136"/>
      <c r="EM230" s="80"/>
      <c r="EN230" s="136"/>
      <c r="EO230" s="136"/>
      <c r="EP230" s="136"/>
      <c r="EQ230" s="136"/>
      <c r="ER230" s="136"/>
      <c r="ES230" s="136"/>
      <c r="ET230" s="136"/>
      <c r="EU230" s="136"/>
      <c r="EV230" s="136"/>
      <c r="EW230" s="136"/>
      <c r="EX230" s="136"/>
      <c r="EY230" s="136"/>
      <c r="EZ230" s="136"/>
    </row>
    <row r="231" spans="1:156">
      <c r="V231" s="162"/>
      <c r="W231" s="26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/>
      <c r="AI231" s="330"/>
      <c r="AJ231" s="330"/>
      <c r="AL231" s="369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64"/>
      <c r="BA231" s="369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88"/>
      <c r="BP231" s="369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88"/>
      <c r="CE231" s="369"/>
      <c r="CF231" s="136"/>
      <c r="CG231" s="136"/>
      <c r="CH231" s="136"/>
      <c r="CI231" s="136"/>
      <c r="CJ231" s="136"/>
      <c r="CK231" s="136"/>
      <c r="CL231" s="136"/>
      <c r="CM231" s="136"/>
      <c r="CN231" s="136"/>
      <c r="CO231" s="136"/>
      <c r="CP231" s="136"/>
      <c r="CQ231" s="136"/>
      <c r="CR231" s="136"/>
      <c r="CS231" s="64"/>
      <c r="CT231" s="369"/>
      <c r="CU231" s="136"/>
      <c r="CV231" s="136"/>
      <c r="CW231" s="136"/>
      <c r="CX231" s="136"/>
      <c r="CY231" s="136"/>
      <c r="CZ231" s="136"/>
      <c r="DA231" s="136"/>
      <c r="DB231" s="136"/>
      <c r="DC231" s="136"/>
      <c r="DD231" s="136"/>
      <c r="DE231" s="136"/>
      <c r="DF231" s="136"/>
      <c r="DG231" s="136"/>
      <c r="DI231" s="80"/>
      <c r="DJ231" s="136"/>
      <c r="DK231" s="136"/>
      <c r="DL231" s="136"/>
      <c r="DM231" s="136"/>
      <c r="DN231" s="136"/>
      <c r="DO231" s="136"/>
      <c r="DP231" s="136"/>
      <c r="DQ231" s="136"/>
      <c r="DR231" s="136"/>
      <c r="DS231" s="136"/>
      <c r="DT231" s="136"/>
      <c r="DU231" s="136"/>
      <c r="DV231" s="136"/>
      <c r="DX231" s="80"/>
      <c r="DY231" s="136"/>
      <c r="DZ231" s="136"/>
      <c r="EA231" s="136"/>
      <c r="EB231" s="136"/>
      <c r="EC231" s="136"/>
      <c r="ED231" s="136"/>
      <c r="EE231" s="136"/>
      <c r="EF231" s="136"/>
      <c r="EG231" s="136"/>
      <c r="EH231" s="136"/>
      <c r="EI231" s="136"/>
      <c r="EJ231" s="136"/>
      <c r="EK231" s="136"/>
      <c r="EM231" s="80"/>
      <c r="EN231" s="136"/>
      <c r="EO231" s="136"/>
      <c r="EP231" s="136"/>
      <c r="EQ231" s="136"/>
      <c r="ER231" s="136"/>
      <c r="ES231" s="136"/>
      <c r="ET231" s="136"/>
      <c r="EU231" s="136"/>
      <c r="EV231" s="136"/>
      <c r="EW231" s="136"/>
      <c r="EX231" s="136"/>
      <c r="EY231" s="136"/>
      <c r="EZ231" s="136"/>
    </row>
    <row r="232" spans="1:156">
      <c r="V232" s="162"/>
      <c r="W232" s="26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330"/>
      <c r="AJ232" s="330"/>
      <c r="AL232" s="369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64"/>
      <c r="BA232" s="369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  <c r="BM232" s="136"/>
      <c r="BN232" s="136"/>
      <c r="BO232" s="188"/>
      <c r="BP232" s="369"/>
      <c r="BQ232" s="136"/>
      <c r="BR232" s="136"/>
      <c r="BS232" s="136"/>
      <c r="BT232" s="136"/>
      <c r="BU232" s="136"/>
      <c r="BV232" s="136"/>
      <c r="BW232" s="136"/>
      <c r="BX232" s="136"/>
      <c r="BY232" s="136"/>
      <c r="BZ232" s="136"/>
      <c r="CA232" s="136"/>
      <c r="CB232" s="136"/>
      <c r="CC232" s="136"/>
      <c r="CD232" s="188"/>
      <c r="CE232" s="369"/>
      <c r="CF232" s="136"/>
      <c r="CG232" s="136"/>
      <c r="CH232" s="136"/>
      <c r="CI232" s="136"/>
      <c r="CJ232" s="136"/>
      <c r="CK232" s="136"/>
      <c r="CL232" s="136"/>
      <c r="CM232" s="136"/>
      <c r="CN232" s="136"/>
      <c r="CO232" s="136"/>
      <c r="CP232" s="136"/>
      <c r="CQ232" s="136"/>
      <c r="CR232" s="136"/>
      <c r="CS232" s="64"/>
      <c r="CT232" s="369"/>
      <c r="CU232" s="136"/>
      <c r="CV232" s="136"/>
      <c r="CW232" s="136"/>
      <c r="CX232" s="136"/>
      <c r="CY232" s="136"/>
      <c r="CZ232" s="136"/>
      <c r="DA232" s="136"/>
      <c r="DB232" s="136"/>
      <c r="DC232" s="136"/>
      <c r="DD232" s="136"/>
      <c r="DE232" s="136"/>
      <c r="DF232" s="136"/>
      <c r="DG232" s="136"/>
      <c r="DI232" s="80"/>
      <c r="DJ232" s="136"/>
      <c r="DK232" s="136"/>
      <c r="DL232" s="136"/>
      <c r="DM232" s="136"/>
      <c r="DN232" s="136"/>
      <c r="DO232" s="136"/>
      <c r="DP232" s="136"/>
      <c r="DQ232" s="136"/>
      <c r="DR232" s="136"/>
      <c r="DS232" s="136"/>
      <c r="DT232" s="136"/>
      <c r="DU232" s="136"/>
      <c r="DV232" s="136"/>
      <c r="DX232" s="80"/>
      <c r="DY232" s="136"/>
      <c r="DZ232" s="136"/>
      <c r="EA232" s="136"/>
      <c r="EB232" s="136"/>
      <c r="EC232" s="136"/>
      <c r="ED232" s="136"/>
      <c r="EE232" s="136"/>
      <c r="EF232" s="136"/>
      <c r="EG232" s="136"/>
      <c r="EH232" s="136"/>
      <c r="EI232" s="136"/>
      <c r="EJ232" s="136"/>
      <c r="EK232" s="136"/>
      <c r="EM232" s="80"/>
      <c r="EN232" s="136"/>
      <c r="EO232" s="136"/>
      <c r="EP232" s="136"/>
      <c r="EQ232" s="136"/>
      <c r="ER232" s="136"/>
      <c r="ES232" s="136"/>
      <c r="ET232" s="136"/>
      <c r="EU232" s="136"/>
      <c r="EV232" s="136"/>
      <c r="EW232" s="136"/>
      <c r="EX232" s="136"/>
      <c r="EY232" s="136"/>
      <c r="EZ232" s="136"/>
    </row>
    <row r="233" spans="1:156">
      <c r="V233" s="162"/>
      <c r="W233" s="26"/>
      <c r="X233" s="330"/>
      <c r="Y233" s="330"/>
      <c r="Z233" s="330"/>
      <c r="AA233" s="330"/>
      <c r="AB233" s="330"/>
      <c r="AC233" s="330"/>
      <c r="AD233" s="330"/>
      <c r="AE233" s="330"/>
      <c r="AF233" s="330"/>
      <c r="AG233" s="330"/>
      <c r="AH233" s="330"/>
      <c r="AI233" s="330"/>
      <c r="AJ233" s="330"/>
      <c r="AL233" s="369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64"/>
      <c r="BA233" s="369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  <c r="BM233" s="136"/>
      <c r="BN233" s="136"/>
      <c r="BO233" s="188"/>
      <c r="BP233" s="369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88"/>
      <c r="CE233" s="369"/>
      <c r="CF233" s="136"/>
      <c r="CG233" s="136"/>
      <c r="CH233" s="136"/>
      <c r="CI233" s="136"/>
      <c r="CJ233" s="136"/>
      <c r="CK233" s="136"/>
      <c r="CL233" s="136"/>
      <c r="CM233" s="136"/>
      <c r="CN233" s="136"/>
      <c r="CO233" s="136"/>
      <c r="CP233" s="136"/>
      <c r="CQ233" s="136"/>
      <c r="CR233" s="136"/>
      <c r="CS233" s="64"/>
      <c r="CT233" s="369"/>
      <c r="CU233" s="136"/>
      <c r="CV233" s="136"/>
      <c r="CW233" s="136"/>
      <c r="CX233" s="136"/>
      <c r="CY233" s="136"/>
      <c r="CZ233" s="136"/>
      <c r="DA233" s="136"/>
      <c r="DB233" s="136"/>
      <c r="DC233" s="136"/>
      <c r="DD233" s="136"/>
      <c r="DE233" s="136"/>
      <c r="DF233" s="136"/>
      <c r="DG233" s="136"/>
      <c r="DI233" s="80"/>
      <c r="DJ233" s="136"/>
      <c r="DK233" s="136"/>
      <c r="DL233" s="136"/>
      <c r="DM233" s="136"/>
      <c r="DN233" s="136"/>
      <c r="DO233" s="136"/>
      <c r="DP233" s="136"/>
      <c r="DQ233" s="136"/>
      <c r="DR233" s="136"/>
      <c r="DS233" s="136"/>
      <c r="DT233" s="136"/>
      <c r="DU233" s="136"/>
      <c r="DV233" s="136"/>
      <c r="DX233" s="80"/>
      <c r="DY233" s="136"/>
      <c r="DZ233" s="136"/>
      <c r="EA233" s="136"/>
      <c r="EB233" s="136"/>
      <c r="EC233" s="136"/>
      <c r="ED233" s="136"/>
      <c r="EE233" s="136"/>
      <c r="EF233" s="136"/>
      <c r="EG233" s="136"/>
      <c r="EH233" s="136"/>
      <c r="EI233" s="136"/>
      <c r="EJ233" s="136"/>
      <c r="EK233" s="136"/>
      <c r="EM233" s="80"/>
      <c r="EN233" s="136"/>
      <c r="EO233" s="136"/>
      <c r="EP233" s="136"/>
      <c r="EQ233" s="136"/>
      <c r="ER233" s="136"/>
      <c r="ES233" s="136"/>
      <c r="ET233" s="136"/>
      <c r="EU233" s="136"/>
      <c r="EV233" s="136"/>
      <c r="EW233" s="136"/>
      <c r="EX233" s="136"/>
      <c r="EY233" s="136"/>
      <c r="EZ233" s="136"/>
    </row>
    <row r="234" spans="1:156">
      <c r="V234" s="162"/>
      <c r="W234" s="26"/>
      <c r="X234" s="330"/>
      <c r="Y234" s="330"/>
      <c r="Z234" s="330"/>
      <c r="AA234" s="330"/>
      <c r="AB234" s="330"/>
      <c r="AC234" s="330"/>
      <c r="AD234" s="330"/>
      <c r="AE234" s="330"/>
      <c r="AF234" s="330"/>
      <c r="AG234" s="330"/>
      <c r="AH234" s="330"/>
      <c r="AI234" s="330"/>
      <c r="AJ234" s="330"/>
      <c r="AL234" s="369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  <c r="AW234" s="136"/>
      <c r="AX234" s="136"/>
      <c r="AY234" s="136"/>
      <c r="AZ234" s="64"/>
      <c r="BA234" s="369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88"/>
      <c r="BP234" s="369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88"/>
      <c r="CE234" s="369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  <c r="CS234" s="64"/>
      <c r="CT234" s="369"/>
      <c r="CU234" s="136"/>
      <c r="CV234" s="136"/>
      <c r="CW234" s="136"/>
      <c r="CX234" s="136"/>
      <c r="CY234" s="136"/>
      <c r="CZ234" s="136"/>
      <c r="DA234" s="136"/>
      <c r="DB234" s="136"/>
      <c r="DC234" s="136"/>
      <c r="DD234" s="136"/>
      <c r="DE234" s="136"/>
      <c r="DF234" s="136"/>
      <c r="DG234" s="136"/>
      <c r="DI234" s="80"/>
      <c r="DJ234" s="136"/>
      <c r="DK234" s="136"/>
      <c r="DL234" s="136"/>
      <c r="DM234" s="136"/>
      <c r="DN234" s="136"/>
      <c r="DO234" s="136"/>
      <c r="DP234" s="136"/>
      <c r="DQ234" s="136"/>
      <c r="DR234" s="136"/>
      <c r="DS234" s="136"/>
      <c r="DT234" s="136"/>
      <c r="DU234" s="136"/>
      <c r="DV234" s="136"/>
      <c r="DX234" s="80"/>
      <c r="DY234" s="136"/>
      <c r="DZ234" s="136"/>
      <c r="EA234" s="136"/>
      <c r="EB234" s="136"/>
      <c r="EC234" s="136"/>
      <c r="ED234" s="136"/>
      <c r="EE234" s="136"/>
      <c r="EF234" s="136"/>
      <c r="EG234" s="136"/>
      <c r="EH234" s="136"/>
      <c r="EI234" s="136"/>
      <c r="EJ234" s="136"/>
      <c r="EK234" s="136"/>
      <c r="EM234" s="80"/>
      <c r="EN234" s="136"/>
      <c r="EO234" s="136"/>
      <c r="EP234" s="136"/>
      <c r="EQ234" s="136"/>
      <c r="ER234" s="136"/>
      <c r="ES234" s="136"/>
      <c r="ET234" s="136"/>
      <c r="EU234" s="136"/>
      <c r="EV234" s="136"/>
      <c r="EW234" s="136"/>
      <c r="EX234" s="136"/>
      <c r="EY234" s="136"/>
      <c r="EZ234" s="136"/>
    </row>
    <row r="235" spans="1:156">
      <c r="V235" s="501"/>
      <c r="W235" s="26"/>
      <c r="X235" s="330"/>
      <c r="Y235" s="330"/>
      <c r="Z235" s="330"/>
      <c r="AA235" s="330"/>
      <c r="AB235" s="330"/>
      <c r="AC235" s="330"/>
      <c r="AD235" s="330"/>
      <c r="AE235" s="330"/>
      <c r="AF235" s="330"/>
      <c r="AG235" s="330"/>
      <c r="AH235" s="330"/>
      <c r="AI235" s="330"/>
      <c r="AJ235" s="330"/>
      <c r="AL235" s="369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64"/>
      <c r="BA235" s="369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  <c r="BM235" s="136"/>
      <c r="BN235" s="136"/>
      <c r="BO235" s="188"/>
      <c r="BP235" s="369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88"/>
      <c r="CE235" s="369"/>
      <c r="CF235" s="136"/>
      <c r="CG235" s="136"/>
      <c r="CH235" s="136"/>
      <c r="CI235" s="136"/>
      <c r="CJ235" s="136"/>
      <c r="CK235" s="136"/>
      <c r="CL235" s="136"/>
      <c r="CM235" s="136"/>
      <c r="CN235" s="136"/>
      <c r="CO235" s="136"/>
      <c r="CP235" s="136"/>
      <c r="CQ235" s="136"/>
      <c r="CR235" s="136"/>
      <c r="CS235" s="64"/>
      <c r="CT235" s="369"/>
      <c r="CU235" s="136"/>
      <c r="CV235" s="136"/>
      <c r="CW235" s="136"/>
      <c r="CX235" s="136"/>
      <c r="CY235" s="136"/>
      <c r="CZ235" s="136"/>
      <c r="DA235" s="136"/>
      <c r="DB235" s="136"/>
      <c r="DC235" s="136"/>
      <c r="DD235" s="136"/>
      <c r="DE235" s="136"/>
      <c r="DF235" s="136"/>
      <c r="DG235" s="136"/>
      <c r="DI235" s="80"/>
      <c r="DJ235" s="136"/>
      <c r="DK235" s="136"/>
      <c r="DL235" s="136"/>
      <c r="DM235" s="136"/>
      <c r="DN235" s="136"/>
      <c r="DO235" s="136"/>
      <c r="DP235" s="136"/>
      <c r="DQ235" s="136"/>
      <c r="DR235" s="136"/>
      <c r="DS235" s="136"/>
      <c r="DT235" s="136"/>
      <c r="DU235" s="136"/>
      <c r="DV235" s="136"/>
      <c r="DX235" s="80"/>
      <c r="DY235" s="136"/>
      <c r="DZ235" s="136"/>
      <c r="EA235" s="136"/>
      <c r="EB235" s="136"/>
      <c r="EC235" s="136"/>
      <c r="ED235" s="136"/>
      <c r="EE235" s="136"/>
      <c r="EF235" s="136"/>
      <c r="EG235" s="136"/>
      <c r="EH235" s="136"/>
      <c r="EI235" s="136"/>
      <c r="EJ235" s="136"/>
      <c r="EK235" s="136"/>
      <c r="EM235" s="80"/>
      <c r="EN235" s="136"/>
      <c r="EO235" s="136"/>
      <c r="EP235" s="136"/>
      <c r="EQ235" s="136"/>
      <c r="ER235" s="136"/>
      <c r="ES235" s="136"/>
      <c r="ET235" s="136"/>
      <c r="EU235" s="136"/>
      <c r="EV235" s="136"/>
      <c r="EW235" s="136"/>
      <c r="EX235" s="136"/>
      <c r="EY235" s="136"/>
      <c r="EZ235" s="136"/>
    </row>
    <row r="236" spans="1:156">
      <c r="A236" s="162"/>
      <c r="B236" s="58"/>
      <c r="C236" s="58"/>
      <c r="D236" s="58"/>
      <c r="E236" s="244"/>
      <c r="F236" s="503"/>
      <c r="G236" s="503"/>
      <c r="H236" s="57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26"/>
      <c r="X236" s="330"/>
      <c r="Y236" s="330"/>
      <c r="Z236" s="330"/>
      <c r="AA236" s="330"/>
      <c r="AB236" s="330"/>
      <c r="AC236" s="330"/>
      <c r="AD236" s="330"/>
      <c r="AE236" s="330"/>
      <c r="AF236" s="330"/>
      <c r="AG236" s="330"/>
      <c r="AH236" s="330"/>
      <c r="AI236" s="330"/>
      <c r="AJ236" s="330"/>
      <c r="AL236" s="369"/>
      <c r="AM236" s="136"/>
      <c r="AN236" s="136"/>
      <c r="AO236" s="136"/>
      <c r="AP236" s="136"/>
      <c r="AQ236" s="136"/>
      <c r="AR236" s="136"/>
      <c r="AS236" s="136"/>
      <c r="AT236" s="136"/>
      <c r="AU236" s="136"/>
      <c r="AV236" s="136"/>
      <c r="AW236" s="136"/>
      <c r="AX236" s="136"/>
      <c r="AY236" s="136"/>
      <c r="AZ236" s="64"/>
      <c r="BA236" s="369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88"/>
      <c r="BP236" s="369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88"/>
      <c r="CE236" s="369"/>
      <c r="CF236" s="136"/>
      <c r="CG236" s="136"/>
      <c r="CH236" s="136"/>
      <c r="CI236" s="136"/>
      <c r="CJ236" s="136"/>
      <c r="CK236" s="136"/>
      <c r="CL236" s="136"/>
      <c r="CM236" s="136"/>
      <c r="CN236" s="136"/>
      <c r="CO236" s="136"/>
      <c r="CP236" s="136"/>
      <c r="CQ236" s="136"/>
      <c r="CR236" s="136"/>
      <c r="CS236" s="64"/>
      <c r="CT236" s="369"/>
      <c r="CU236" s="136"/>
      <c r="CV236" s="136"/>
      <c r="CW236" s="136"/>
      <c r="CX236" s="136"/>
      <c r="CY236" s="136"/>
      <c r="CZ236" s="136"/>
      <c r="DA236" s="136"/>
      <c r="DB236" s="136"/>
      <c r="DC236" s="136"/>
      <c r="DD236" s="136"/>
      <c r="DE236" s="136"/>
      <c r="DF236" s="136"/>
      <c r="DG236" s="136"/>
      <c r="DI236" s="80"/>
      <c r="DJ236" s="136"/>
      <c r="DK236" s="136"/>
      <c r="DL236" s="136"/>
      <c r="DM236" s="136"/>
      <c r="DN236" s="136"/>
      <c r="DO236" s="136"/>
      <c r="DP236" s="136"/>
      <c r="DQ236" s="136"/>
      <c r="DR236" s="136"/>
      <c r="DS236" s="136"/>
      <c r="DT236" s="136"/>
      <c r="DU236" s="136"/>
      <c r="DV236" s="136"/>
      <c r="DX236" s="80"/>
      <c r="DY236" s="136"/>
      <c r="DZ236" s="136"/>
      <c r="EA236" s="136"/>
      <c r="EB236" s="136"/>
      <c r="EC236" s="136"/>
      <c r="ED236" s="136"/>
      <c r="EE236" s="136"/>
      <c r="EF236" s="136"/>
      <c r="EG236" s="136"/>
      <c r="EH236" s="136"/>
      <c r="EI236" s="136"/>
      <c r="EJ236" s="136"/>
      <c r="EK236" s="136"/>
      <c r="EM236" s="80"/>
      <c r="EN236" s="136"/>
      <c r="EO236" s="136"/>
      <c r="EP236" s="136"/>
      <c r="EQ236" s="136"/>
      <c r="ER236" s="136"/>
      <c r="ES236" s="136"/>
      <c r="ET236" s="136"/>
      <c r="EU236" s="136"/>
      <c r="EV236" s="136"/>
      <c r="EW236" s="136"/>
      <c r="EX236" s="136"/>
      <c r="EY236" s="136"/>
      <c r="EZ236" s="136"/>
    </row>
    <row r="237" spans="1:156">
      <c r="A237" s="162"/>
      <c r="B237" s="58"/>
      <c r="C237" s="58"/>
      <c r="D237" s="58"/>
      <c r="E237" s="162"/>
      <c r="F237" s="58"/>
      <c r="G237" s="58"/>
      <c r="H237" s="57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26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330"/>
      <c r="AJ237" s="330"/>
      <c r="AL237" s="369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64"/>
      <c r="BA237" s="369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88"/>
      <c r="BP237" s="369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88"/>
      <c r="CE237" s="369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64"/>
      <c r="CT237" s="369"/>
      <c r="CU237" s="136"/>
      <c r="CV237" s="136"/>
      <c r="CW237" s="136"/>
      <c r="CX237" s="136"/>
      <c r="CY237" s="136"/>
      <c r="CZ237" s="136"/>
      <c r="DA237" s="136"/>
      <c r="DB237" s="136"/>
      <c r="DC237" s="136"/>
      <c r="DD237" s="136"/>
      <c r="DE237" s="136"/>
      <c r="DF237" s="136"/>
      <c r="DG237" s="136"/>
      <c r="DI237" s="80"/>
      <c r="DJ237" s="136"/>
      <c r="DK237" s="136"/>
      <c r="DL237" s="136"/>
      <c r="DM237" s="136"/>
      <c r="DN237" s="136"/>
      <c r="DO237" s="136"/>
      <c r="DP237" s="136"/>
      <c r="DQ237" s="136"/>
      <c r="DR237" s="136"/>
      <c r="DS237" s="136"/>
      <c r="DT237" s="136"/>
      <c r="DU237" s="136"/>
      <c r="DV237" s="136"/>
      <c r="DX237" s="80"/>
      <c r="DY237" s="136"/>
      <c r="DZ237" s="136"/>
      <c r="EA237" s="136"/>
      <c r="EB237" s="136"/>
      <c r="EC237" s="136"/>
      <c r="ED237" s="136"/>
      <c r="EE237" s="136"/>
      <c r="EF237" s="136"/>
      <c r="EG237" s="136"/>
      <c r="EH237" s="136"/>
      <c r="EI237" s="136"/>
      <c r="EJ237" s="136"/>
      <c r="EK237" s="136"/>
      <c r="EM237" s="80"/>
      <c r="EN237" s="136"/>
      <c r="EO237" s="136"/>
      <c r="EP237" s="136"/>
      <c r="EQ237" s="136"/>
      <c r="ER237" s="136"/>
      <c r="ES237" s="136"/>
      <c r="ET237" s="136"/>
      <c r="EU237" s="136"/>
      <c r="EV237" s="136"/>
      <c r="EW237" s="136"/>
      <c r="EX237" s="136"/>
      <c r="EY237" s="136"/>
      <c r="EZ237" s="136"/>
    </row>
    <row r="238" spans="1:156">
      <c r="A238" s="162"/>
      <c r="B238" s="58"/>
      <c r="C238" s="58"/>
      <c r="D238" s="58"/>
      <c r="E238" s="162"/>
      <c r="F238" s="58"/>
      <c r="G238" s="58"/>
      <c r="H238" s="57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26"/>
      <c r="X238" s="330"/>
      <c r="Y238" s="330"/>
      <c r="Z238" s="330"/>
      <c r="AA238" s="330"/>
      <c r="AB238" s="330"/>
      <c r="AC238" s="330"/>
      <c r="AD238" s="330"/>
      <c r="AE238" s="330"/>
      <c r="AF238" s="330"/>
      <c r="AG238" s="330"/>
      <c r="AH238" s="330"/>
      <c r="AI238" s="330"/>
      <c r="AJ238" s="330"/>
      <c r="AL238" s="369"/>
      <c r="AM238" s="136"/>
      <c r="AN238" s="136"/>
      <c r="AO238" s="136"/>
      <c r="AP238" s="136"/>
      <c r="AQ238" s="136"/>
      <c r="AR238" s="136"/>
      <c r="AS238" s="136"/>
      <c r="AT238" s="136"/>
      <c r="AU238" s="136"/>
      <c r="AV238" s="136"/>
      <c r="AW238" s="136"/>
      <c r="AX238" s="136"/>
      <c r="AY238" s="136"/>
      <c r="AZ238" s="64"/>
      <c r="BA238" s="369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  <c r="BM238" s="136"/>
      <c r="BN238" s="136"/>
      <c r="BO238" s="188"/>
      <c r="BP238" s="369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88"/>
      <c r="CE238" s="369"/>
      <c r="CF238" s="136"/>
      <c r="CG238" s="136"/>
      <c r="CH238" s="136"/>
      <c r="CI238" s="136"/>
      <c r="CJ238" s="136"/>
      <c r="CK238" s="136"/>
      <c r="CL238" s="136"/>
      <c r="CM238" s="136"/>
      <c r="CN238" s="136"/>
      <c r="CO238" s="136"/>
      <c r="CP238" s="136"/>
      <c r="CQ238" s="136"/>
      <c r="CR238" s="136"/>
      <c r="CS238" s="64"/>
      <c r="CT238" s="369"/>
      <c r="CU238" s="136"/>
      <c r="CV238" s="136"/>
      <c r="CW238" s="136"/>
      <c r="CX238" s="136"/>
      <c r="CY238" s="136"/>
      <c r="CZ238" s="136"/>
      <c r="DA238" s="136"/>
      <c r="DB238" s="136"/>
      <c r="DC238" s="136"/>
      <c r="DD238" s="136"/>
      <c r="DE238" s="136"/>
      <c r="DF238" s="136"/>
      <c r="DG238" s="136"/>
      <c r="DI238" s="80"/>
      <c r="DJ238" s="136"/>
      <c r="DK238" s="136"/>
      <c r="DL238" s="136"/>
      <c r="DM238" s="136"/>
      <c r="DN238" s="136"/>
      <c r="DO238" s="136"/>
      <c r="DP238" s="136"/>
      <c r="DQ238" s="136"/>
      <c r="DR238" s="136"/>
      <c r="DS238" s="136"/>
      <c r="DT238" s="136"/>
      <c r="DU238" s="136"/>
      <c r="DV238" s="136"/>
      <c r="DX238" s="80"/>
      <c r="DY238" s="136"/>
      <c r="DZ238" s="136"/>
      <c r="EA238" s="136"/>
      <c r="EB238" s="136"/>
      <c r="EC238" s="136"/>
      <c r="ED238" s="136"/>
      <c r="EE238" s="136"/>
      <c r="EF238" s="136"/>
      <c r="EG238" s="136"/>
      <c r="EH238" s="136"/>
      <c r="EI238" s="136"/>
      <c r="EJ238" s="136"/>
      <c r="EK238" s="136"/>
      <c r="EM238" s="80"/>
      <c r="EN238" s="136"/>
      <c r="EO238" s="136"/>
      <c r="EP238" s="136"/>
      <c r="EQ238" s="136"/>
      <c r="ER238" s="136"/>
      <c r="ES238" s="136"/>
      <c r="ET238" s="136"/>
      <c r="EU238" s="136"/>
      <c r="EV238" s="136"/>
      <c r="EW238" s="136"/>
      <c r="EX238" s="136"/>
      <c r="EY238" s="136"/>
      <c r="EZ238" s="136"/>
    </row>
    <row r="239" spans="1:156">
      <c r="A239" s="162"/>
      <c r="B239" s="58"/>
      <c r="C239" s="58"/>
      <c r="D239" s="58"/>
      <c r="E239" s="162"/>
      <c r="F239" s="58"/>
      <c r="G239" s="58"/>
      <c r="H239" s="57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26"/>
      <c r="X239" s="330"/>
      <c r="Y239" s="330"/>
      <c r="Z239" s="330"/>
      <c r="AA239" s="330"/>
      <c r="AB239" s="330"/>
      <c r="AC239" s="330"/>
      <c r="AD239" s="330"/>
      <c r="AE239" s="330"/>
      <c r="AF239" s="330"/>
      <c r="AG239" s="330"/>
      <c r="AH239" s="330"/>
      <c r="AI239" s="330"/>
      <c r="AJ239" s="330"/>
      <c r="AL239" s="369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64"/>
      <c r="BA239" s="369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88"/>
      <c r="BP239" s="369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88"/>
      <c r="CE239" s="369"/>
      <c r="CF239" s="136"/>
      <c r="CG239" s="136"/>
      <c r="CH239" s="136"/>
      <c r="CI239" s="136"/>
      <c r="CJ239" s="136"/>
      <c r="CK239" s="136"/>
      <c r="CL239" s="136"/>
      <c r="CM239" s="136"/>
      <c r="CN239" s="136"/>
      <c r="CO239" s="136"/>
      <c r="CP239" s="136"/>
      <c r="CQ239" s="136"/>
      <c r="CR239" s="136"/>
      <c r="CS239" s="64"/>
      <c r="CT239" s="369"/>
      <c r="CU239" s="136"/>
      <c r="CV239" s="136"/>
      <c r="CW239" s="136"/>
      <c r="CX239" s="136"/>
      <c r="CY239" s="136"/>
      <c r="CZ239" s="136"/>
      <c r="DA239" s="136"/>
      <c r="DB239" s="136"/>
      <c r="DC239" s="136"/>
      <c r="DD239" s="136"/>
      <c r="DE239" s="136"/>
      <c r="DF239" s="136"/>
      <c r="DG239" s="136"/>
      <c r="DI239" s="80"/>
      <c r="DJ239" s="136"/>
      <c r="DK239" s="136"/>
      <c r="DL239" s="136"/>
      <c r="DM239" s="136"/>
      <c r="DN239" s="136"/>
      <c r="DO239" s="136"/>
      <c r="DP239" s="136"/>
      <c r="DQ239" s="136"/>
      <c r="DR239" s="136"/>
      <c r="DS239" s="136"/>
      <c r="DT239" s="136"/>
      <c r="DU239" s="136"/>
      <c r="DV239" s="136"/>
      <c r="DX239" s="80"/>
      <c r="DY239" s="136"/>
      <c r="DZ239" s="136"/>
      <c r="EA239" s="136"/>
      <c r="EB239" s="136"/>
      <c r="EC239" s="136"/>
      <c r="ED239" s="136"/>
      <c r="EE239" s="136"/>
      <c r="EF239" s="136"/>
      <c r="EG239" s="136"/>
      <c r="EH239" s="136"/>
      <c r="EI239" s="136"/>
      <c r="EJ239" s="136"/>
      <c r="EK239" s="136"/>
      <c r="EM239" s="80"/>
      <c r="EN239" s="136"/>
      <c r="EO239" s="136"/>
      <c r="EP239" s="136"/>
      <c r="EQ239" s="136"/>
      <c r="ER239" s="136"/>
      <c r="ES239" s="136"/>
      <c r="ET239" s="136"/>
      <c r="EU239" s="136"/>
      <c r="EV239" s="136"/>
      <c r="EW239" s="136"/>
      <c r="EX239" s="136"/>
      <c r="EY239" s="136"/>
      <c r="EZ239" s="136"/>
    </row>
    <row r="240" spans="1:156">
      <c r="A240" s="162"/>
      <c r="B240" s="58"/>
      <c r="C240" s="58"/>
      <c r="D240" s="58"/>
      <c r="E240" s="244"/>
      <c r="F240" s="503"/>
      <c r="G240" s="503"/>
      <c r="H240" s="57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8"/>
      <c r="X240" s="330"/>
      <c r="Y240" s="330"/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330"/>
      <c r="AJ240" s="330"/>
      <c r="AL240" s="369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64"/>
      <c r="BA240" s="369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  <c r="BM240" s="136"/>
      <c r="BN240" s="136"/>
      <c r="BO240" s="188"/>
      <c r="BP240" s="369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88"/>
      <c r="CE240" s="369"/>
      <c r="CF240" s="136"/>
      <c r="CG240" s="136"/>
      <c r="CH240" s="136"/>
      <c r="CI240" s="136"/>
      <c r="CJ240" s="136"/>
      <c r="CK240" s="136"/>
      <c r="CL240" s="136"/>
      <c r="CM240" s="136"/>
      <c r="CN240" s="136"/>
      <c r="CO240" s="136"/>
      <c r="CP240" s="136"/>
      <c r="CQ240" s="136"/>
      <c r="CR240" s="136"/>
      <c r="CS240" s="64"/>
      <c r="CT240" s="369"/>
      <c r="CU240" s="136"/>
      <c r="CV240" s="136"/>
      <c r="CW240" s="136"/>
      <c r="CX240" s="136"/>
      <c r="CY240" s="136"/>
      <c r="CZ240" s="136"/>
      <c r="DA240" s="136"/>
      <c r="DB240" s="136"/>
      <c r="DC240" s="136"/>
      <c r="DD240" s="136"/>
      <c r="DE240" s="136"/>
      <c r="DF240" s="136"/>
      <c r="DG240" s="136"/>
      <c r="DI240" s="80"/>
      <c r="DJ240" s="136"/>
      <c r="DK240" s="136"/>
      <c r="DL240" s="136"/>
      <c r="DM240" s="136"/>
      <c r="DN240" s="136"/>
      <c r="DO240" s="136"/>
      <c r="DP240" s="136"/>
      <c r="DQ240" s="136"/>
      <c r="DR240" s="136"/>
      <c r="DS240" s="136"/>
      <c r="DT240" s="136"/>
      <c r="DU240" s="136"/>
      <c r="DV240" s="136"/>
      <c r="DX240" s="80"/>
      <c r="DY240" s="136"/>
      <c r="DZ240" s="136"/>
      <c r="EA240" s="136"/>
      <c r="EB240" s="136"/>
      <c r="EC240" s="136"/>
      <c r="ED240" s="136"/>
      <c r="EE240" s="136"/>
      <c r="EF240" s="136"/>
      <c r="EG240" s="136"/>
      <c r="EH240" s="136"/>
      <c r="EI240" s="136"/>
      <c r="EJ240" s="136"/>
      <c r="EK240" s="136"/>
      <c r="EM240" s="80"/>
      <c r="EN240" s="136"/>
      <c r="EO240" s="136"/>
      <c r="EP240" s="136"/>
      <c r="EQ240" s="136"/>
      <c r="ER240" s="136"/>
      <c r="ES240" s="136"/>
      <c r="ET240" s="136"/>
      <c r="EU240" s="136"/>
      <c r="EV240" s="136"/>
      <c r="EW240" s="136"/>
      <c r="EX240" s="136"/>
      <c r="EY240" s="136"/>
      <c r="EZ240" s="136"/>
    </row>
    <row r="241" spans="1:186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64"/>
      <c r="X241" s="329"/>
      <c r="Y241" s="329"/>
      <c r="Z241" s="329"/>
      <c r="AA241" s="329"/>
      <c r="AB241" s="329"/>
      <c r="AC241" s="329"/>
      <c r="AD241" s="329"/>
      <c r="AE241" s="329"/>
      <c r="AF241" s="329"/>
      <c r="AG241" s="329"/>
      <c r="AH241" s="329"/>
      <c r="AI241" s="329"/>
      <c r="AJ241" s="329"/>
      <c r="AL241" s="188"/>
      <c r="AM241" s="507"/>
      <c r="AN241" s="507"/>
      <c r="AO241" s="507"/>
      <c r="AP241" s="507"/>
      <c r="AQ241" s="507"/>
      <c r="AR241" s="507"/>
      <c r="AS241" s="507"/>
      <c r="AT241" s="507"/>
      <c r="AU241" s="507"/>
      <c r="AV241" s="507"/>
      <c r="AW241" s="507"/>
      <c r="AX241" s="507"/>
      <c r="AY241" s="507"/>
      <c r="AZ241" s="64"/>
      <c r="BA241" s="188"/>
      <c r="BB241" s="507"/>
      <c r="BC241" s="507"/>
      <c r="BD241" s="507"/>
      <c r="BE241" s="507"/>
      <c r="BF241" s="507"/>
      <c r="BG241" s="507"/>
      <c r="BH241" s="507"/>
      <c r="BI241" s="507"/>
      <c r="BJ241" s="507"/>
      <c r="BK241" s="507"/>
      <c r="BL241" s="507"/>
      <c r="BM241" s="507"/>
      <c r="BN241" s="507"/>
      <c r="BO241" s="188"/>
      <c r="BP241" s="188"/>
      <c r="BQ241" s="507"/>
      <c r="BR241" s="507"/>
      <c r="BS241" s="507"/>
      <c r="BT241" s="507"/>
      <c r="BU241" s="507"/>
      <c r="BV241" s="507"/>
      <c r="BW241" s="507"/>
      <c r="BX241" s="507"/>
      <c r="BY241" s="507"/>
      <c r="BZ241" s="507"/>
      <c r="CA241" s="507"/>
      <c r="CB241" s="507"/>
      <c r="CC241" s="507"/>
      <c r="CD241" s="188"/>
      <c r="CE241" s="188"/>
      <c r="CF241" s="507"/>
      <c r="CG241" s="507"/>
      <c r="CH241" s="507"/>
      <c r="CI241" s="507"/>
      <c r="CJ241" s="507"/>
      <c r="CK241" s="507"/>
      <c r="CL241" s="507"/>
      <c r="CM241" s="507"/>
      <c r="CN241" s="507"/>
      <c r="CO241" s="507"/>
      <c r="CP241" s="507"/>
      <c r="CQ241" s="507"/>
      <c r="CR241" s="507"/>
      <c r="CS241" s="64"/>
      <c r="CT241" s="188"/>
      <c r="CU241" s="507"/>
      <c r="CV241" s="507"/>
      <c r="CW241" s="507"/>
      <c r="CX241" s="507"/>
      <c r="CY241" s="137"/>
      <c r="CZ241" s="137"/>
      <c r="DA241" s="137"/>
      <c r="DB241" s="137"/>
      <c r="DC241" s="137"/>
      <c r="DD241" s="137"/>
      <c r="DE241" s="137"/>
      <c r="DF241" s="137"/>
      <c r="DG241" s="137"/>
      <c r="DI241" s="62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X241" s="62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M241" s="62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</row>
    <row r="242" spans="1:186">
      <c r="A242" s="501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488"/>
      <c r="X242" s="317"/>
      <c r="Y242" s="317"/>
      <c r="Z242" s="317"/>
      <c r="AA242" s="317"/>
      <c r="AB242" s="317"/>
      <c r="AC242" s="317"/>
      <c r="AD242" s="317"/>
      <c r="AE242" s="317"/>
      <c r="AF242" s="317"/>
      <c r="AG242" s="317"/>
      <c r="AH242" s="317"/>
      <c r="AI242" s="317"/>
      <c r="AJ242" s="317"/>
      <c r="AL242" s="423"/>
      <c r="AM242" s="369"/>
      <c r="AN242" s="369"/>
      <c r="AO242" s="369"/>
      <c r="AP242" s="369"/>
      <c r="AQ242" s="369"/>
      <c r="AR242" s="369"/>
      <c r="AS242" s="369"/>
      <c r="AT242" s="369"/>
      <c r="AU242" s="369"/>
      <c r="AV242" s="369"/>
      <c r="AW242" s="369"/>
      <c r="AX242" s="369"/>
      <c r="AY242" s="369"/>
      <c r="AZ242" s="64"/>
      <c r="BA242" s="423"/>
      <c r="BB242" s="369"/>
      <c r="BC242" s="369"/>
      <c r="BD242" s="369"/>
      <c r="BE242" s="369"/>
      <c r="BF242" s="369"/>
      <c r="BG242" s="369"/>
      <c r="BH242" s="369"/>
      <c r="BI242" s="369"/>
      <c r="BJ242" s="369"/>
      <c r="BK242" s="369"/>
      <c r="BL242" s="369"/>
      <c r="BM242" s="369"/>
      <c r="BN242" s="369"/>
      <c r="BO242" s="188"/>
      <c r="BP242" s="423"/>
      <c r="BQ242" s="369"/>
      <c r="BR242" s="369"/>
      <c r="BS242" s="369"/>
      <c r="BT242" s="369"/>
      <c r="BU242" s="369"/>
      <c r="BV242" s="369"/>
      <c r="BW242" s="369"/>
      <c r="BX242" s="369"/>
      <c r="BY242" s="369"/>
      <c r="BZ242" s="369"/>
      <c r="CA242" s="369"/>
      <c r="CB242" s="369"/>
      <c r="CC242" s="369"/>
      <c r="CD242" s="188"/>
      <c r="CE242" s="423"/>
      <c r="CF242" s="369"/>
      <c r="CG242" s="369"/>
      <c r="CH242" s="369"/>
      <c r="CI242" s="369"/>
      <c r="CJ242" s="369"/>
      <c r="CK242" s="369"/>
      <c r="CL242" s="369"/>
      <c r="CM242" s="369"/>
      <c r="CN242" s="369"/>
      <c r="CO242" s="369"/>
      <c r="CP242" s="369"/>
      <c r="CQ242" s="369"/>
      <c r="CR242" s="369"/>
      <c r="CS242" s="64"/>
      <c r="CT242" s="423"/>
      <c r="CU242" s="369"/>
      <c r="CV242" s="369"/>
      <c r="CW242" s="369"/>
      <c r="CX242" s="369"/>
      <c r="CY242" s="80"/>
      <c r="CZ242" s="80"/>
      <c r="DA242" s="80"/>
      <c r="DB242" s="80"/>
      <c r="DC242" s="80"/>
      <c r="DD242" s="80"/>
      <c r="DE242" s="80"/>
      <c r="DF242" s="80"/>
      <c r="DG242" s="80"/>
      <c r="DI242" s="126"/>
      <c r="DJ242" s="80"/>
      <c r="DK242" s="80"/>
      <c r="DL242" s="80"/>
      <c r="DM242" s="80"/>
      <c r="DN242" s="80"/>
      <c r="DO242" s="80"/>
      <c r="DP242" s="80"/>
      <c r="DQ242" s="80"/>
      <c r="DR242" s="80"/>
      <c r="DS242" s="80"/>
      <c r="DT242" s="80"/>
      <c r="DU242" s="80"/>
      <c r="DV242" s="80"/>
      <c r="DX242" s="126"/>
      <c r="DY242" s="80"/>
      <c r="DZ242" s="80"/>
      <c r="EA242" s="80"/>
      <c r="EB242" s="80"/>
      <c r="EC242" s="80"/>
      <c r="ED242" s="80"/>
      <c r="EE242" s="80"/>
      <c r="EF242" s="80"/>
      <c r="EG242" s="80"/>
      <c r="EH242" s="80"/>
      <c r="EI242" s="80"/>
      <c r="EJ242" s="80"/>
      <c r="EK242" s="80"/>
      <c r="EM242" s="126"/>
      <c r="EN242" s="80"/>
      <c r="EO242" s="80"/>
      <c r="EP242" s="80"/>
      <c r="EQ242" s="80"/>
      <c r="ER242" s="80"/>
      <c r="ES242" s="80"/>
      <c r="ET242" s="80"/>
      <c r="EU242" s="80"/>
      <c r="EV242" s="80"/>
      <c r="EW242" s="80"/>
      <c r="EX242" s="80"/>
      <c r="EY242" s="80"/>
      <c r="EZ242" s="80"/>
    </row>
    <row r="243" spans="1:186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8"/>
      <c r="X243" s="330"/>
      <c r="Y243" s="330"/>
      <c r="Z243" s="330"/>
      <c r="AA243" s="330"/>
      <c r="AB243" s="330"/>
      <c r="AC243" s="330"/>
      <c r="AD243" s="330"/>
      <c r="AE243" s="330"/>
      <c r="AF243" s="330"/>
      <c r="AG243" s="330"/>
      <c r="AH243" s="330"/>
      <c r="AI243" s="330"/>
      <c r="AJ243" s="330"/>
      <c r="AL243" s="369"/>
      <c r="AM243" s="136"/>
      <c r="AN243" s="136"/>
      <c r="AO243" s="136"/>
      <c r="AP243" s="136"/>
      <c r="AQ243" s="136"/>
      <c r="AR243" s="136"/>
      <c r="AS243" s="136"/>
      <c r="AT243" s="136"/>
      <c r="AU243" s="136"/>
      <c r="AV243" s="136"/>
      <c r="AW243" s="136"/>
      <c r="AX243" s="136"/>
      <c r="AY243" s="136"/>
      <c r="AZ243" s="64"/>
      <c r="BA243" s="369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  <c r="BM243" s="136"/>
      <c r="BN243" s="136"/>
      <c r="BO243" s="188"/>
      <c r="BP243" s="369"/>
      <c r="BQ243" s="136"/>
      <c r="BR243" s="136"/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88"/>
      <c r="CE243" s="369"/>
      <c r="CF243" s="136"/>
      <c r="CG243" s="136"/>
      <c r="CH243" s="136"/>
      <c r="CI243" s="136"/>
      <c r="CJ243" s="136"/>
      <c r="CK243" s="136"/>
      <c r="CL243" s="136"/>
      <c r="CM243" s="136"/>
      <c r="CN243" s="136"/>
      <c r="CO243" s="136"/>
      <c r="CP243" s="136"/>
      <c r="CQ243" s="136"/>
      <c r="CR243" s="136"/>
      <c r="CS243" s="64"/>
      <c r="CT243" s="369"/>
      <c r="CU243" s="136"/>
      <c r="CV243" s="136"/>
      <c r="CW243" s="136"/>
      <c r="CX243" s="136"/>
      <c r="CY243" s="136"/>
      <c r="CZ243" s="136"/>
      <c r="DA243" s="136"/>
      <c r="DB243" s="136"/>
      <c r="DC243" s="136"/>
      <c r="DD243" s="136"/>
      <c r="DE243" s="136"/>
      <c r="DF243" s="136"/>
      <c r="DG243" s="136"/>
      <c r="DI243" s="80"/>
      <c r="DJ243" s="136"/>
      <c r="DK243" s="136"/>
      <c r="DL243" s="136"/>
      <c r="DM243" s="136"/>
      <c r="DN243" s="136"/>
      <c r="DO243" s="136"/>
      <c r="DP243" s="136"/>
      <c r="DQ243" s="136"/>
      <c r="DR243" s="136"/>
      <c r="DS243" s="136"/>
      <c r="DT243" s="136"/>
      <c r="DU243" s="136"/>
      <c r="DV243" s="136"/>
      <c r="DX243" s="80"/>
      <c r="DY243" s="136"/>
      <c r="DZ243" s="136"/>
      <c r="EA243" s="136"/>
      <c r="EB243" s="136"/>
      <c r="EC243" s="136"/>
      <c r="ED243" s="136"/>
      <c r="EE243" s="136"/>
      <c r="EF243" s="136"/>
      <c r="EG243" s="136"/>
      <c r="EH243" s="136"/>
      <c r="EI243" s="136"/>
      <c r="EJ243" s="136"/>
      <c r="EK243" s="136"/>
      <c r="EM243" s="80"/>
      <c r="EN243" s="136"/>
      <c r="EO243" s="136"/>
      <c r="EP243" s="136"/>
      <c r="EQ243" s="136"/>
      <c r="ER243" s="136"/>
      <c r="ES243" s="136"/>
      <c r="ET243" s="136"/>
      <c r="EU243" s="136"/>
      <c r="EV243" s="136"/>
      <c r="EW243" s="136"/>
      <c r="EX243" s="136"/>
      <c r="EY243" s="136"/>
      <c r="EZ243" s="136"/>
    </row>
    <row r="244" spans="1:186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8"/>
      <c r="X244" s="330"/>
      <c r="Y244" s="330"/>
      <c r="Z244" s="330"/>
      <c r="AA244" s="330"/>
      <c r="AB244" s="330"/>
      <c r="AC244" s="330"/>
      <c r="AD244" s="330"/>
      <c r="AE244" s="330"/>
      <c r="AF244" s="330"/>
      <c r="AG244" s="330"/>
      <c r="AH244" s="330"/>
      <c r="AI244" s="330"/>
      <c r="AJ244" s="330"/>
      <c r="AL244" s="369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64"/>
      <c r="BA244" s="369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  <c r="BM244" s="136"/>
      <c r="BN244" s="136"/>
      <c r="BO244" s="188"/>
      <c r="BP244" s="369"/>
      <c r="BQ244" s="136"/>
      <c r="BR244" s="136"/>
      <c r="BS244" s="136"/>
      <c r="BT244" s="136"/>
      <c r="BU244" s="136"/>
      <c r="BV244" s="136"/>
      <c r="BW244" s="136"/>
      <c r="BX244" s="136"/>
      <c r="BY244" s="136"/>
      <c r="BZ244" s="136"/>
      <c r="CA244" s="136"/>
      <c r="CB244" s="136"/>
      <c r="CC244" s="136"/>
      <c r="CD244" s="188"/>
      <c r="CE244" s="369"/>
      <c r="CF244" s="136"/>
      <c r="CG244" s="136"/>
      <c r="CH244" s="136"/>
      <c r="CI244" s="136"/>
      <c r="CJ244" s="136"/>
      <c r="CK244" s="136"/>
      <c r="CL244" s="136"/>
      <c r="CM244" s="136"/>
      <c r="CN244" s="136"/>
      <c r="CO244" s="136"/>
      <c r="CP244" s="136"/>
      <c r="CQ244" s="136"/>
      <c r="CR244" s="136"/>
      <c r="CS244" s="64"/>
      <c r="CT244" s="369"/>
      <c r="CU244" s="136"/>
      <c r="CV244" s="136"/>
      <c r="CW244" s="136"/>
      <c r="CX244" s="136"/>
      <c r="CY244" s="136"/>
      <c r="CZ244" s="136"/>
      <c r="DA244" s="136"/>
      <c r="DB244" s="136"/>
      <c r="DC244" s="136"/>
      <c r="DD244" s="136"/>
      <c r="DE244" s="136"/>
      <c r="DF244" s="136"/>
      <c r="DG244" s="136"/>
      <c r="DI244" s="80"/>
      <c r="DJ244" s="136"/>
      <c r="DK244" s="136"/>
      <c r="DL244" s="136"/>
      <c r="DM244" s="136"/>
      <c r="DN244" s="136"/>
      <c r="DO244" s="136"/>
      <c r="DP244" s="136"/>
      <c r="DQ244" s="136"/>
      <c r="DR244" s="136"/>
      <c r="DS244" s="136"/>
      <c r="DT244" s="136"/>
      <c r="DU244" s="136"/>
      <c r="DV244" s="136"/>
      <c r="DX244" s="80"/>
      <c r="DY244" s="136"/>
      <c r="DZ244" s="136"/>
      <c r="EA244" s="136"/>
      <c r="EB244" s="136"/>
      <c r="EC244" s="136"/>
      <c r="ED244" s="136"/>
      <c r="EE244" s="136"/>
      <c r="EF244" s="136"/>
      <c r="EG244" s="136"/>
      <c r="EH244" s="136"/>
      <c r="EI244" s="136"/>
      <c r="EJ244" s="136"/>
      <c r="EK244" s="136"/>
      <c r="EM244" s="80"/>
      <c r="EN244" s="136"/>
      <c r="EO244" s="136"/>
      <c r="EP244" s="136"/>
      <c r="EQ244" s="136"/>
      <c r="ER244" s="136"/>
      <c r="ES244" s="136"/>
      <c r="ET244" s="136"/>
      <c r="EU244" s="136"/>
      <c r="EV244" s="136"/>
      <c r="EW244" s="136"/>
      <c r="EX244" s="136"/>
      <c r="EY244" s="136"/>
      <c r="EZ244" s="136"/>
    </row>
    <row r="245" spans="1:186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8"/>
      <c r="X245" s="330"/>
      <c r="Y245" s="330"/>
      <c r="Z245" s="330"/>
      <c r="AA245" s="330"/>
      <c r="AB245" s="330"/>
      <c r="AC245" s="330"/>
      <c r="AD245" s="330"/>
      <c r="AE245" s="330"/>
      <c r="AF245" s="330"/>
      <c r="AG245" s="330"/>
      <c r="AH245" s="330"/>
      <c r="AI245" s="330"/>
      <c r="AJ245" s="330"/>
      <c r="AL245" s="369"/>
      <c r="AM245" s="136"/>
      <c r="AN245" s="136"/>
      <c r="AO245" s="136"/>
      <c r="AP245" s="136"/>
      <c r="AQ245" s="136"/>
      <c r="AR245" s="136"/>
      <c r="AS245" s="136"/>
      <c r="AT245" s="136"/>
      <c r="AU245" s="136"/>
      <c r="AV245" s="136"/>
      <c r="AW245" s="136"/>
      <c r="AX245" s="136"/>
      <c r="AY245" s="136"/>
      <c r="AZ245" s="64"/>
      <c r="BA245" s="369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  <c r="BM245" s="136"/>
      <c r="BN245" s="136"/>
      <c r="BO245" s="188"/>
      <c r="BP245" s="369"/>
      <c r="BQ245" s="136"/>
      <c r="BR245" s="136"/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88"/>
      <c r="CE245" s="369"/>
      <c r="CF245" s="136"/>
      <c r="CG245" s="136"/>
      <c r="CH245" s="136"/>
      <c r="CI245" s="136"/>
      <c r="CJ245" s="136"/>
      <c r="CK245" s="136"/>
      <c r="CL245" s="136"/>
      <c r="CM245" s="136"/>
      <c r="CN245" s="136"/>
      <c r="CO245" s="136"/>
      <c r="CP245" s="136"/>
      <c r="CQ245" s="136"/>
      <c r="CR245" s="136"/>
      <c r="CS245" s="64"/>
      <c r="CT245" s="369"/>
      <c r="CU245" s="136"/>
      <c r="CV245" s="136"/>
      <c r="CW245" s="136"/>
      <c r="CX245" s="136"/>
      <c r="CY245" s="136"/>
      <c r="CZ245" s="136"/>
      <c r="DA245" s="136"/>
      <c r="DB245" s="136"/>
      <c r="DC245" s="136"/>
      <c r="DD245" s="136"/>
      <c r="DE245" s="136"/>
      <c r="DF245" s="136"/>
      <c r="DG245" s="136"/>
      <c r="DI245" s="80"/>
      <c r="DJ245" s="136"/>
      <c r="DK245" s="136"/>
      <c r="DL245" s="136"/>
      <c r="DM245" s="136"/>
      <c r="DN245" s="136"/>
      <c r="DO245" s="136"/>
      <c r="DP245" s="136"/>
      <c r="DQ245" s="136"/>
      <c r="DR245" s="136"/>
      <c r="DS245" s="136"/>
      <c r="DT245" s="136"/>
      <c r="DU245" s="136"/>
      <c r="DV245" s="136"/>
      <c r="DX245" s="80"/>
      <c r="DY245" s="136"/>
      <c r="DZ245" s="136"/>
      <c r="EA245" s="136"/>
      <c r="EB245" s="136"/>
      <c r="EC245" s="136"/>
      <c r="ED245" s="136"/>
      <c r="EE245" s="136"/>
      <c r="EF245" s="136"/>
      <c r="EG245" s="136"/>
      <c r="EH245" s="136"/>
      <c r="EI245" s="136"/>
      <c r="EJ245" s="136"/>
      <c r="EK245" s="136"/>
      <c r="EM245" s="80"/>
      <c r="EN245" s="136"/>
      <c r="EO245" s="136"/>
      <c r="EP245" s="136"/>
      <c r="EQ245" s="136"/>
      <c r="ER245" s="136"/>
      <c r="ES245" s="136"/>
      <c r="ET245" s="136"/>
      <c r="EU245" s="136"/>
      <c r="EV245" s="136"/>
      <c r="EW245" s="136"/>
      <c r="EX245" s="136"/>
      <c r="EY245" s="136"/>
      <c r="EZ245" s="136"/>
    </row>
    <row r="246" spans="1:186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8"/>
      <c r="X246" s="330"/>
      <c r="Y246" s="330"/>
      <c r="Z246" s="330"/>
      <c r="AA246" s="330"/>
      <c r="AB246" s="330"/>
      <c r="AC246" s="330"/>
      <c r="AD246" s="330"/>
      <c r="AE246" s="330"/>
      <c r="AF246" s="330"/>
      <c r="AG246" s="330"/>
      <c r="AH246" s="330"/>
      <c r="AI246" s="330"/>
      <c r="AJ246" s="330"/>
      <c r="AL246" s="369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64"/>
      <c r="BA246" s="369"/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136"/>
      <c r="BL246" s="136"/>
      <c r="BM246" s="136"/>
      <c r="BN246" s="136"/>
      <c r="BO246" s="188"/>
      <c r="BP246" s="369"/>
      <c r="BQ246" s="136"/>
      <c r="BR246" s="136"/>
      <c r="BS246" s="136"/>
      <c r="BT246" s="136"/>
      <c r="BU246" s="136"/>
      <c r="BV246" s="136"/>
      <c r="BW246" s="136"/>
      <c r="BX246" s="136"/>
      <c r="BY246" s="136"/>
      <c r="BZ246" s="136"/>
      <c r="CA246" s="136"/>
      <c r="CB246" s="136"/>
      <c r="CC246" s="136"/>
      <c r="CD246" s="188"/>
      <c r="CE246" s="369"/>
      <c r="CF246" s="136"/>
      <c r="CG246" s="136"/>
      <c r="CH246" s="136"/>
      <c r="CI246" s="136"/>
      <c r="CJ246" s="136"/>
      <c r="CK246" s="136"/>
      <c r="CL246" s="136"/>
      <c r="CM246" s="136"/>
      <c r="CN246" s="136"/>
      <c r="CO246" s="136"/>
      <c r="CP246" s="136"/>
      <c r="CQ246" s="136"/>
      <c r="CR246" s="136"/>
      <c r="CS246" s="64"/>
      <c r="CT246" s="369"/>
      <c r="CU246" s="136"/>
      <c r="CV246" s="136"/>
      <c r="CW246" s="136"/>
      <c r="CX246" s="136"/>
      <c r="CY246" s="136"/>
      <c r="CZ246" s="136"/>
      <c r="DA246" s="136"/>
      <c r="DB246" s="136"/>
      <c r="DC246" s="136"/>
      <c r="DD246" s="136"/>
      <c r="DE246" s="136"/>
      <c r="DF246" s="136"/>
      <c r="DG246" s="136"/>
      <c r="DI246" s="80"/>
      <c r="DJ246" s="136"/>
      <c r="DK246" s="136"/>
      <c r="DL246" s="136"/>
      <c r="DM246" s="136"/>
      <c r="DN246" s="136"/>
      <c r="DO246" s="136"/>
      <c r="DP246" s="136"/>
      <c r="DQ246" s="136"/>
      <c r="DR246" s="136"/>
      <c r="DS246" s="136"/>
      <c r="DT246" s="136"/>
      <c r="DU246" s="136"/>
      <c r="DV246" s="136"/>
      <c r="DX246" s="80"/>
      <c r="DY246" s="136"/>
      <c r="DZ246" s="136"/>
      <c r="EA246" s="136"/>
      <c r="EB246" s="136"/>
      <c r="EC246" s="136"/>
      <c r="ED246" s="136"/>
      <c r="EE246" s="136"/>
      <c r="EF246" s="136"/>
      <c r="EG246" s="136"/>
      <c r="EH246" s="136"/>
      <c r="EI246" s="136"/>
      <c r="EJ246" s="136"/>
      <c r="EK246" s="136"/>
      <c r="EM246" s="80"/>
      <c r="EN246" s="136"/>
      <c r="EO246" s="136"/>
      <c r="EP246" s="136"/>
      <c r="EQ246" s="136"/>
      <c r="ER246" s="136"/>
      <c r="ES246" s="136"/>
      <c r="ET246" s="136"/>
      <c r="EU246" s="136"/>
      <c r="EV246" s="136"/>
      <c r="EW246" s="136"/>
      <c r="EX246" s="136"/>
      <c r="EY246" s="136"/>
      <c r="EZ246" s="136"/>
    </row>
    <row r="247" spans="1:186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493"/>
      <c r="O247" s="242"/>
      <c r="P247" s="162"/>
      <c r="Q247" s="162"/>
      <c r="R247" s="162"/>
      <c r="S247" s="162"/>
      <c r="T247" s="162"/>
      <c r="U247" s="162"/>
      <c r="V247" s="162"/>
      <c r="W247" s="8"/>
      <c r="X247" s="330"/>
      <c r="Y247" s="330"/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330"/>
      <c r="AJ247" s="330"/>
      <c r="AL247" s="369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64"/>
      <c r="BA247" s="369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  <c r="BM247" s="136"/>
      <c r="BN247" s="136"/>
      <c r="BO247" s="188"/>
      <c r="BP247" s="369"/>
      <c r="BQ247" s="136"/>
      <c r="BR247" s="136"/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88"/>
      <c r="CE247" s="369"/>
      <c r="CF247" s="136"/>
      <c r="CG247" s="136"/>
      <c r="CH247" s="136"/>
      <c r="CI247" s="136"/>
      <c r="CJ247" s="136"/>
      <c r="CK247" s="136"/>
      <c r="CL247" s="136"/>
      <c r="CM247" s="136"/>
      <c r="CN247" s="136"/>
      <c r="CO247" s="136"/>
      <c r="CP247" s="136"/>
      <c r="CQ247" s="136"/>
      <c r="CR247" s="136"/>
      <c r="CS247" s="64"/>
      <c r="CT247" s="369"/>
      <c r="CU247" s="136"/>
      <c r="CV247" s="136"/>
      <c r="CW247" s="136"/>
      <c r="CX247" s="136"/>
      <c r="CY247" s="136"/>
      <c r="CZ247" s="136"/>
      <c r="DA247" s="136"/>
      <c r="DB247" s="136"/>
      <c r="DC247" s="136"/>
      <c r="DD247" s="136"/>
      <c r="DE247" s="136"/>
      <c r="DF247" s="136"/>
      <c r="DG247" s="136"/>
      <c r="DI247" s="80"/>
      <c r="DJ247" s="136"/>
      <c r="DK247" s="136"/>
      <c r="DL247" s="136"/>
      <c r="DM247" s="136"/>
      <c r="DN247" s="136"/>
      <c r="DO247" s="136"/>
      <c r="DP247" s="136"/>
      <c r="DQ247" s="136"/>
      <c r="DR247" s="136"/>
      <c r="DS247" s="136"/>
      <c r="DT247" s="136"/>
      <c r="DU247" s="136"/>
      <c r="DV247" s="136"/>
      <c r="DX247" s="80"/>
      <c r="DY247" s="136"/>
      <c r="DZ247" s="136"/>
      <c r="EA247" s="136"/>
      <c r="EB247" s="136"/>
      <c r="EC247" s="136"/>
      <c r="ED247" s="136"/>
      <c r="EE247" s="136"/>
      <c r="EF247" s="136"/>
      <c r="EG247" s="136"/>
      <c r="EH247" s="136"/>
      <c r="EI247" s="136"/>
      <c r="EJ247" s="136"/>
      <c r="EK247" s="136"/>
      <c r="EM247" s="80"/>
      <c r="EN247" s="136"/>
      <c r="EO247" s="136"/>
      <c r="EP247" s="136"/>
      <c r="EQ247" s="136"/>
      <c r="ER247" s="136"/>
      <c r="ES247" s="136"/>
      <c r="ET247" s="136"/>
      <c r="EU247" s="136"/>
      <c r="EV247" s="136"/>
      <c r="EW247" s="136"/>
      <c r="EX247" s="136"/>
      <c r="EY247" s="136"/>
      <c r="EZ247" s="136"/>
    </row>
    <row r="248" spans="1:186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8"/>
      <c r="X248" s="330"/>
      <c r="Y248" s="330"/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330"/>
      <c r="AJ248" s="330"/>
      <c r="AL248" s="369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64"/>
      <c r="BA248" s="369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6"/>
      <c r="BN248" s="136"/>
      <c r="BO248" s="188"/>
      <c r="BP248" s="369"/>
      <c r="BQ248" s="136"/>
      <c r="BR248" s="136"/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88"/>
      <c r="CE248" s="369"/>
      <c r="CF248" s="136"/>
      <c r="CG248" s="136"/>
      <c r="CH248" s="136"/>
      <c r="CI248" s="136"/>
      <c r="CJ248" s="136"/>
      <c r="CK248" s="136"/>
      <c r="CL248" s="136"/>
      <c r="CM248" s="136"/>
      <c r="CN248" s="136"/>
      <c r="CO248" s="136"/>
      <c r="CP248" s="136"/>
      <c r="CQ248" s="136"/>
      <c r="CR248" s="136"/>
      <c r="CS248" s="64"/>
      <c r="CT248" s="369"/>
      <c r="CU248" s="136"/>
      <c r="CV248" s="136"/>
      <c r="CW248" s="136"/>
      <c r="CX248" s="136"/>
      <c r="CY248" s="136"/>
      <c r="CZ248" s="136"/>
      <c r="DA248" s="136"/>
      <c r="DB248" s="136"/>
      <c r="DC248" s="136"/>
      <c r="DD248" s="136"/>
      <c r="DE248" s="136"/>
      <c r="DF248" s="136"/>
      <c r="DG248" s="136"/>
      <c r="DI248" s="80"/>
      <c r="DJ248" s="136"/>
      <c r="DK248" s="136"/>
      <c r="DL248" s="136"/>
      <c r="DM248" s="136"/>
      <c r="DN248" s="136"/>
      <c r="DO248" s="136"/>
      <c r="DP248" s="136"/>
      <c r="DQ248" s="136"/>
      <c r="DR248" s="136"/>
      <c r="DS248" s="136"/>
      <c r="DT248" s="136"/>
      <c r="DU248" s="136"/>
      <c r="DV248" s="136"/>
      <c r="DX248" s="80"/>
      <c r="DY248" s="136"/>
      <c r="DZ248" s="136"/>
      <c r="EA248" s="136"/>
      <c r="EB248" s="136"/>
      <c r="EC248" s="136"/>
      <c r="ED248" s="136"/>
      <c r="EE248" s="136"/>
      <c r="EF248" s="136"/>
      <c r="EG248" s="136"/>
      <c r="EH248" s="136"/>
      <c r="EI248" s="136"/>
      <c r="EJ248" s="136"/>
      <c r="EK248" s="136"/>
      <c r="EM248" s="80"/>
      <c r="EN248" s="136"/>
      <c r="EO248" s="136"/>
      <c r="EP248" s="136"/>
      <c r="EQ248" s="136"/>
      <c r="ER248" s="136"/>
      <c r="ES248" s="136"/>
      <c r="ET248" s="136"/>
      <c r="EU248" s="136"/>
      <c r="EV248" s="136"/>
      <c r="EW248" s="136"/>
      <c r="EX248" s="136"/>
      <c r="EY248" s="136"/>
      <c r="EZ248" s="136"/>
    </row>
    <row r="249" spans="1:186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8"/>
      <c r="X249" s="330"/>
      <c r="Y249" s="330"/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330"/>
      <c r="AJ249" s="330"/>
      <c r="AL249" s="369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W249" s="136"/>
      <c r="AX249" s="136"/>
      <c r="AY249" s="136"/>
      <c r="AZ249" s="64"/>
      <c r="BA249" s="369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  <c r="BM249" s="136"/>
      <c r="BN249" s="136"/>
      <c r="BO249" s="188"/>
      <c r="BP249" s="369"/>
      <c r="BQ249" s="136"/>
      <c r="BR249" s="136"/>
      <c r="BS249" s="136"/>
      <c r="BT249" s="136"/>
      <c r="BU249" s="136"/>
      <c r="BV249" s="136"/>
      <c r="BW249" s="136"/>
      <c r="BX249" s="136"/>
      <c r="BY249" s="136"/>
      <c r="BZ249" s="136"/>
      <c r="CA249" s="136"/>
      <c r="CB249" s="136"/>
      <c r="CC249" s="136"/>
      <c r="CD249" s="188"/>
      <c r="CE249" s="369"/>
      <c r="CF249" s="136"/>
      <c r="CG249" s="136"/>
      <c r="CH249" s="136"/>
      <c r="CI249" s="136"/>
      <c r="CJ249" s="136"/>
      <c r="CK249" s="136"/>
      <c r="CL249" s="136"/>
      <c r="CM249" s="136"/>
      <c r="CN249" s="136"/>
      <c r="CO249" s="136"/>
      <c r="CP249" s="136"/>
      <c r="CQ249" s="136"/>
      <c r="CR249" s="136"/>
      <c r="CS249" s="64"/>
      <c r="CT249" s="369"/>
      <c r="CU249" s="136"/>
      <c r="CV249" s="136"/>
      <c r="CW249" s="136"/>
      <c r="CX249" s="136"/>
      <c r="CY249" s="136"/>
      <c r="CZ249" s="136"/>
      <c r="DA249" s="136"/>
      <c r="DB249" s="136"/>
      <c r="DC249" s="136"/>
      <c r="DD249" s="136"/>
      <c r="DE249" s="136"/>
      <c r="DF249" s="136"/>
      <c r="DG249" s="136"/>
      <c r="DI249" s="80"/>
      <c r="DJ249" s="136"/>
      <c r="DK249" s="136"/>
      <c r="DL249" s="136"/>
      <c r="DM249" s="136"/>
      <c r="DN249" s="136"/>
      <c r="DO249" s="136"/>
      <c r="DP249" s="136"/>
      <c r="DQ249" s="136"/>
      <c r="DR249" s="136"/>
      <c r="DS249" s="136"/>
      <c r="DT249" s="136"/>
      <c r="DU249" s="136"/>
      <c r="DV249" s="136"/>
      <c r="DX249" s="80"/>
      <c r="DY249" s="136"/>
      <c r="DZ249" s="136"/>
      <c r="EA249" s="136"/>
      <c r="EB249" s="136"/>
      <c r="EC249" s="136"/>
      <c r="ED249" s="136"/>
      <c r="EE249" s="136"/>
      <c r="EF249" s="136"/>
      <c r="EG249" s="136"/>
      <c r="EH249" s="136"/>
      <c r="EI249" s="136"/>
      <c r="EJ249" s="136"/>
      <c r="EK249" s="136"/>
      <c r="EM249" s="80"/>
      <c r="EN249" s="136"/>
      <c r="EO249" s="136"/>
      <c r="EP249" s="136"/>
      <c r="EQ249" s="136"/>
      <c r="ER249" s="136"/>
      <c r="ES249" s="136"/>
      <c r="ET249" s="136"/>
      <c r="EU249" s="136"/>
      <c r="EV249" s="136"/>
      <c r="EW249" s="136"/>
      <c r="EX249" s="136"/>
      <c r="EY249" s="136"/>
      <c r="EZ249" s="136"/>
    </row>
    <row r="250" spans="1:186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8"/>
      <c r="X250" s="330"/>
      <c r="Y250" s="330"/>
      <c r="Z250" s="330"/>
      <c r="AA250" s="330"/>
      <c r="AB250" s="330"/>
      <c r="AC250" s="330"/>
      <c r="AD250" s="330"/>
      <c r="AE250" s="330"/>
      <c r="AF250" s="330"/>
      <c r="AG250" s="330"/>
      <c r="AH250" s="330"/>
      <c r="AI250" s="330"/>
      <c r="AJ250" s="330"/>
      <c r="AL250" s="369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  <c r="AW250" s="136"/>
      <c r="AX250" s="136"/>
      <c r="AY250" s="136"/>
      <c r="AZ250" s="64"/>
      <c r="BA250" s="369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136"/>
      <c r="BL250" s="136"/>
      <c r="BM250" s="136"/>
      <c r="BN250" s="136"/>
      <c r="BO250" s="188"/>
      <c r="BP250" s="369"/>
      <c r="BQ250" s="136"/>
      <c r="BR250" s="136"/>
      <c r="BS250" s="136"/>
      <c r="BT250" s="136"/>
      <c r="BU250" s="136"/>
      <c r="BV250" s="136"/>
      <c r="BW250" s="136"/>
      <c r="BX250" s="136"/>
      <c r="BY250" s="136"/>
      <c r="BZ250" s="136"/>
      <c r="CA250" s="136"/>
      <c r="CB250" s="136"/>
      <c r="CC250" s="136"/>
      <c r="CD250" s="188"/>
      <c r="CE250" s="369"/>
      <c r="CF250" s="136"/>
      <c r="CG250" s="136"/>
      <c r="CH250" s="136"/>
      <c r="CI250" s="136"/>
      <c r="CJ250" s="136"/>
      <c r="CK250" s="136"/>
      <c r="CL250" s="136"/>
      <c r="CM250" s="136"/>
      <c r="CN250" s="136"/>
      <c r="CO250" s="136"/>
      <c r="CP250" s="136"/>
      <c r="CQ250" s="136"/>
      <c r="CR250" s="136"/>
      <c r="CS250" s="64"/>
      <c r="CT250" s="369"/>
      <c r="CU250" s="136"/>
      <c r="CV250" s="136"/>
      <c r="CW250" s="136"/>
      <c r="CX250" s="136"/>
      <c r="CY250" s="136"/>
      <c r="CZ250" s="136"/>
      <c r="DA250" s="136"/>
      <c r="DB250" s="136"/>
      <c r="DC250" s="136"/>
      <c r="DD250" s="136"/>
      <c r="DE250" s="136"/>
      <c r="DF250" s="136"/>
      <c r="DG250" s="136"/>
      <c r="DI250" s="80"/>
      <c r="DJ250" s="136"/>
      <c r="DK250" s="136"/>
      <c r="DL250" s="136"/>
      <c r="DM250" s="136"/>
      <c r="DN250" s="136"/>
      <c r="DO250" s="136"/>
      <c r="DP250" s="136"/>
      <c r="DQ250" s="136"/>
      <c r="DR250" s="136"/>
      <c r="DS250" s="136"/>
      <c r="DT250" s="136"/>
      <c r="DU250" s="136"/>
      <c r="DV250" s="136"/>
      <c r="DX250" s="80"/>
      <c r="DY250" s="136"/>
      <c r="DZ250" s="136"/>
      <c r="EA250" s="136"/>
      <c r="EB250" s="136"/>
      <c r="EC250" s="136"/>
      <c r="ED250" s="136"/>
      <c r="EE250" s="136"/>
      <c r="EF250" s="136"/>
      <c r="EG250" s="136"/>
      <c r="EH250" s="136"/>
      <c r="EI250" s="136"/>
      <c r="EJ250" s="136"/>
      <c r="EK250" s="136"/>
      <c r="EM250" s="80"/>
      <c r="EN250" s="136"/>
      <c r="EO250" s="136"/>
      <c r="EP250" s="136"/>
      <c r="EQ250" s="136"/>
      <c r="ER250" s="136"/>
      <c r="ES250" s="136"/>
      <c r="ET250" s="136"/>
      <c r="EU250" s="136"/>
      <c r="EV250" s="136"/>
      <c r="EW250" s="136"/>
      <c r="EX250" s="136"/>
      <c r="EY250" s="136"/>
      <c r="EZ250" s="136"/>
    </row>
    <row r="251" spans="1:186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8"/>
      <c r="X251" s="330"/>
      <c r="Y251" s="330"/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330"/>
      <c r="AJ251" s="330"/>
      <c r="AL251" s="369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64"/>
      <c r="BA251" s="369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  <c r="BM251" s="136"/>
      <c r="BN251" s="136"/>
      <c r="BO251" s="188"/>
      <c r="BP251" s="369"/>
      <c r="BQ251" s="136"/>
      <c r="BR251" s="136"/>
      <c r="BS251" s="136"/>
      <c r="BT251" s="136"/>
      <c r="BU251" s="136"/>
      <c r="BV251" s="136"/>
      <c r="BW251" s="136"/>
      <c r="BX251" s="136"/>
      <c r="BY251" s="136"/>
      <c r="BZ251" s="136"/>
      <c r="CA251" s="136"/>
      <c r="CB251" s="136"/>
      <c r="CC251" s="136"/>
      <c r="CD251" s="188"/>
      <c r="CE251" s="369"/>
      <c r="CF251" s="136"/>
      <c r="CG251" s="136"/>
      <c r="CH251" s="136"/>
      <c r="CI251" s="136"/>
      <c r="CJ251" s="136"/>
      <c r="CK251" s="136"/>
      <c r="CL251" s="136"/>
      <c r="CM251" s="136"/>
      <c r="CN251" s="136"/>
      <c r="CO251" s="136"/>
      <c r="CP251" s="136"/>
      <c r="CQ251" s="136"/>
      <c r="CR251" s="136"/>
      <c r="CS251" s="64"/>
      <c r="CT251" s="369"/>
      <c r="CU251" s="136"/>
      <c r="CV251" s="136"/>
      <c r="CW251" s="136"/>
      <c r="CX251" s="136"/>
      <c r="CY251" s="136"/>
      <c r="CZ251" s="136"/>
      <c r="DA251" s="136"/>
      <c r="DB251" s="136"/>
      <c r="DC251" s="136"/>
      <c r="DD251" s="136"/>
      <c r="DE251" s="136"/>
      <c r="DF251" s="136"/>
      <c r="DG251" s="136"/>
      <c r="DI251" s="80"/>
      <c r="DJ251" s="136"/>
      <c r="DK251" s="136"/>
      <c r="DL251" s="136"/>
      <c r="DM251" s="136"/>
      <c r="DN251" s="136"/>
      <c r="DO251" s="136"/>
      <c r="DP251" s="136"/>
      <c r="DQ251" s="136"/>
      <c r="DR251" s="136"/>
      <c r="DS251" s="136"/>
      <c r="DT251" s="136"/>
      <c r="DU251" s="136"/>
      <c r="DV251" s="136"/>
      <c r="DX251" s="80"/>
      <c r="DY251" s="136"/>
      <c r="DZ251" s="136"/>
      <c r="EA251" s="136"/>
      <c r="EB251" s="136"/>
      <c r="EC251" s="136"/>
      <c r="ED251" s="136"/>
      <c r="EE251" s="136"/>
      <c r="EF251" s="136"/>
      <c r="EG251" s="136"/>
      <c r="EH251" s="136"/>
      <c r="EI251" s="136"/>
      <c r="EJ251" s="136"/>
      <c r="EK251" s="136"/>
      <c r="EM251" s="80"/>
      <c r="EN251" s="136"/>
      <c r="EO251" s="136"/>
      <c r="EP251" s="136"/>
      <c r="EQ251" s="136"/>
      <c r="ER251" s="136"/>
      <c r="ES251" s="136"/>
      <c r="ET251" s="136"/>
      <c r="EU251" s="136"/>
      <c r="EV251" s="136"/>
      <c r="EW251" s="136"/>
      <c r="EX251" s="136"/>
      <c r="EY251" s="136"/>
      <c r="EZ251" s="136"/>
    </row>
    <row r="252" spans="1:186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8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L252" s="369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64"/>
      <c r="BA252" s="369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36"/>
      <c r="BL252" s="136"/>
      <c r="BM252" s="136"/>
      <c r="BN252" s="136"/>
      <c r="BO252" s="188"/>
      <c r="BP252" s="369"/>
      <c r="BQ252" s="136"/>
      <c r="BR252" s="136"/>
      <c r="BS252" s="136"/>
      <c r="BT252" s="136"/>
      <c r="BU252" s="136"/>
      <c r="BV252" s="136"/>
      <c r="BW252" s="136"/>
      <c r="BX252" s="136"/>
      <c r="BY252" s="136"/>
      <c r="BZ252" s="136"/>
      <c r="CA252" s="136"/>
      <c r="CB252" s="136"/>
      <c r="CC252" s="136"/>
      <c r="CD252" s="188"/>
      <c r="CE252" s="369"/>
      <c r="CF252" s="136"/>
      <c r="CG252" s="136"/>
      <c r="CH252" s="136"/>
      <c r="CI252" s="136"/>
      <c r="CJ252" s="136"/>
      <c r="CK252" s="136"/>
      <c r="CL252" s="136"/>
      <c r="CM252" s="136"/>
      <c r="CN252" s="136"/>
      <c r="CO252" s="136"/>
      <c r="CP252" s="136"/>
      <c r="CQ252" s="136"/>
      <c r="CR252" s="136"/>
      <c r="CS252" s="64"/>
      <c r="CT252" s="369"/>
      <c r="CU252" s="136"/>
      <c r="CV252" s="136"/>
      <c r="CW252" s="136"/>
      <c r="CX252" s="136"/>
      <c r="CY252" s="136"/>
      <c r="CZ252" s="136"/>
      <c r="DA252" s="136"/>
      <c r="DB252" s="136"/>
      <c r="DC252" s="136"/>
      <c r="DD252" s="136"/>
      <c r="DE252" s="136"/>
      <c r="DF252" s="136"/>
      <c r="DG252" s="136"/>
      <c r="DI252" s="80"/>
      <c r="DJ252" s="136"/>
      <c r="DK252" s="136"/>
      <c r="DL252" s="136"/>
      <c r="DM252" s="136"/>
      <c r="DN252" s="136"/>
      <c r="DO252" s="136"/>
      <c r="DP252" s="136"/>
      <c r="DQ252" s="136"/>
      <c r="DR252" s="136"/>
      <c r="DS252" s="136"/>
      <c r="DT252" s="136"/>
      <c r="DU252" s="136"/>
      <c r="DV252" s="136"/>
      <c r="DX252" s="80"/>
      <c r="DY252" s="136"/>
      <c r="DZ252" s="136"/>
      <c r="EA252" s="136"/>
      <c r="EB252" s="136"/>
      <c r="EC252" s="136"/>
      <c r="ED252" s="136"/>
      <c r="EE252" s="136"/>
      <c r="EF252" s="136"/>
      <c r="EG252" s="136"/>
      <c r="EH252" s="136"/>
      <c r="EI252" s="136"/>
      <c r="EJ252" s="136"/>
      <c r="EK252" s="136"/>
      <c r="EM252" s="80"/>
      <c r="EN252" s="136"/>
      <c r="EO252" s="136"/>
      <c r="EP252" s="136"/>
      <c r="EQ252" s="136"/>
      <c r="ER252" s="136"/>
      <c r="ES252" s="136"/>
      <c r="ET252" s="136"/>
      <c r="EU252" s="136"/>
      <c r="EV252" s="136"/>
      <c r="EW252" s="136"/>
      <c r="EX252" s="136"/>
      <c r="EY252" s="136"/>
      <c r="EZ252" s="136"/>
    </row>
    <row r="253" spans="1:186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8"/>
      <c r="X253" s="330"/>
      <c r="Y253" s="330"/>
      <c r="Z253" s="330"/>
      <c r="AA253" s="330"/>
      <c r="AB253" s="330"/>
      <c r="AC253" s="330"/>
      <c r="AD253" s="330"/>
      <c r="AE253" s="330"/>
      <c r="AF253" s="330"/>
      <c r="AG253" s="330"/>
      <c r="AH253" s="330"/>
      <c r="AI253" s="330"/>
      <c r="AJ253" s="330"/>
      <c r="AL253" s="369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64"/>
      <c r="BA253" s="369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88"/>
      <c r="BP253" s="369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88"/>
      <c r="CE253" s="369"/>
      <c r="CF253" s="136"/>
      <c r="CG253" s="136"/>
      <c r="CH253" s="136"/>
      <c r="CI253" s="136"/>
      <c r="CJ253" s="136"/>
      <c r="CK253" s="136"/>
      <c r="CL253" s="136"/>
      <c r="CM253" s="136"/>
      <c r="CN253" s="136"/>
      <c r="CO253" s="136"/>
      <c r="CP253" s="136"/>
      <c r="CQ253" s="136"/>
      <c r="CR253" s="136"/>
      <c r="CS253" s="64"/>
      <c r="CT253" s="369"/>
      <c r="CU253" s="136"/>
      <c r="CV253" s="136"/>
      <c r="CW253" s="136"/>
      <c r="CX253" s="136"/>
      <c r="CY253" s="136"/>
      <c r="CZ253" s="136"/>
      <c r="DA253" s="136"/>
      <c r="DB253" s="136"/>
      <c r="DC253" s="136"/>
      <c r="DD253" s="136"/>
      <c r="DE253" s="136"/>
      <c r="DF253" s="136"/>
      <c r="DG253" s="136"/>
      <c r="DI253" s="80"/>
      <c r="DJ253" s="136"/>
      <c r="DK253" s="136"/>
      <c r="DL253" s="136"/>
      <c r="DM253" s="136"/>
      <c r="DN253" s="136"/>
      <c r="DO253" s="136"/>
      <c r="DP253" s="136"/>
      <c r="DQ253" s="136"/>
      <c r="DR253" s="136"/>
      <c r="DS253" s="136"/>
      <c r="DT253" s="136"/>
      <c r="DU253" s="136"/>
      <c r="DV253" s="136"/>
      <c r="DX253" s="80"/>
      <c r="DY253" s="136"/>
      <c r="DZ253" s="136"/>
      <c r="EA253" s="136"/>
      <c r="EB253" s="136"/>
      <c r="EC253" s="136"/>
      <c r="ED253" s="136"/>
      <c r="EE253" s="136"/>
      <c r="EF253" s="136"/>
      <c r="EG253" s="136"/>
      <c r="EH253" s="136"/>
      <c r="EI253" s="136"/>
      <c r="EJ253" s="136"/>
      <c r="EK253" s="136"/>
      <c r="EM253" s="80"/>
      <c r="EN253" s="136"/>
      <c r="EO253" s="136"/>
      <c r="EP253" s="136"/>
      <c r="EQ253" s="136"/>
      <c r="ER253" s="136"/>
      <c r="ES253" s="136"/>
      <c r="ET253" s="136"/>
      <c r="EU253" s="136"/>
      <c r="EV253" s="136"/>
      <c r="EW253" s="136"/>
      <c r="EX253" s="136"/>
      <c r="EY253" s="136"/>
      <c r="EZ253" s="136"/>
    </row>
    <row r="254" spans="1:186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8"/>
      <c r="X254" s="330"/>
      <c r="Y254" s="330"/>
      <c r="Z254" s="330"/>
      <c r="AA254" s="330"/>
      <c r="AB254" s="330"/>
      <c r="AC254" s="330"/>
      <c r="AD254" s="330"/>
      <c r="AE254" s="330"/>
      <c r="AF254" s="330"/>
      <c r="AG254" s="330"/>
      <c r="AH254" s="330"/>
      <c r="AI254" s="330"/>
      <c r="AJ254" s="330"/>
      <c r="AL254" s="369"/>
      <c r="AM254" s="136"/>
      <c r="AN254" s="136"/>
      <c r="AO254" s="136"/>
      <c r="AP254" s="136"/>
      <c r="AQ254" s="136"/>
      <c r="AR254" s="136"/>
      <c r="AS254" s="136"/>
      <c r="AT254" s="136"/>
      <c r="AU254" s="136"/>
      <c r="AV254" s="136"/>
      <c r="AW254" s="136"/>
      <c r="AX254" s="136"/>
      <c r="AY254" s="136"/>
      <c r="AZ254" s="64"/>
      <c r="BA254" s="369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  <c r="BM254" s="136"/>
      <c r="BN254" s="136"/>
      <c r="BO254" s="188"/>
      <c r="BP254" s="369"/>
      <c r="BQ254" s="136"/>
      <c r="BR254" s="136"/>
      <c r="BS254" s="136"/>
      <c r="BT254" s="136"/>
      <c r="BU254" s="136"/>
      <c r="BV254" s="136"/>
      <c r="BW254" s="136"/>
      <c r="BX254" s="136"/>
      <c r="BY254" s="136"/>
      <c r="BZ254" s="136"/>
      <c r="CA254" s="136"/>
      <c r="CB254" s="136"/>
      <c r="CC254" s="136"/>
      <c r="CD254" s="188"/>
      <c r="CE254" s="369"/>
      <c r="CF254" s="136"/>
      <c r="CG254" s="136"/>
      <c r="CH254" s="136"/>
      <c r="CI254" s="136"/>
      <c r="CJ254" s="136"/>
      <c r="CK254" s="136"/>
      <c r="CL254" s="136"/>
      <c r="CM254" s="136"/>
      <c r="CN254" s="136"/>
      <c r="CO254" s="136"/>
      <c r="CP254" s="136"/>
      <c r="CQ254" s="136"/>
      <c r="CR254" s="136"/>
      <c r="CS254" s="64"/>
      <c r="CT254" s="369"/>
      <c r="CU254" s="136"/>
      <c r="CV254" s="136"/>
      <c r="CW254" s="136"/>
      <c r="CX254" s="136"/>
      <c r="CY254" s="136"/>
      <c r="CZ254" s="136"/>
      <c r="DA254" s="136"/>
      <c r="DB254" s="136"/>
      <c r="DC254" s="136"/>
      <c r="DD254" s="136"/>
      <c r="DE254" s="136"/>
      <c r="DF254" s="136"/>
      <c r="DG254" s="136"/>
      <c r="DI254" s="80"/>
      <c r="DJ254" s="136"/>
      <c r="DK254" s="136"/>
      <c r="DL254" s="136"/>
      <c r="DM254" s="136"/>
      <c r="DN254" s="136"/>
      <c r="DO254" s="136"/>
      <c r="DP254" s="136"/>
      <c r="DQ254" s="136"/>
      <c r="DR254" s="136"/>
      <c r="DS254" s="136"/>
      <c r="DT254" s="136"/>
      <c r="DU254" s="136"/>
      <c r="DV254" s="136"/>
      <c r="DX254" s="80"/>
      <c r="DY254" s="136"/>
      <c r="DZ254" s="136"/>
      <c r="EA254" s="136"/>
      <c r="EB254" s="136"/>
      <c r="EC254" s="136"/>
      <c r="ED254" s="136"/>
      <c r="EE254" s="136"/>
      <c r="EF254" s="136"/>
      <c r="EG254" s="136"/>
      <c r="EH254" s="136"/>
      <c r="EI254" s="136"/>
      <c r="EJ254" s="136"/>
      <c r="EK254" s="136"/>
      <c r="EM254" s="80"/>
      <c r="EN254" s="136"/>
      <c r="EO254" s="136"/>
      <c r="EP254" s="136"/>
      <c r="EQ254" s="136"/>
      <c r="ER254" s="136"/>
      <c r="ES254" s="136"/>
      <c r="ET254" s="136"/>
      <c r="EU254" s="136"/>
      <c r="EV254" s="136"/>
      <c r="EW254" s="136"/>
      <c r="EX254" s="136"/>
      <c r="EY254" s="136"/>
      <c r="EZ254" s="136"/>
    </row>
    <row r="255" spans="1:186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8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330"/>
      <c r="AJ255" s="330"/>
      <c r="AL255" s="369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64"/>
      <c r="BA255" s="369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  <c r="BM255" s="136"/>
      <c r="BN255" s="136"/>
      <c r="BO255" s="188"/>
      <c r="BP255" s="369"/>
      <c r="BQ255" s="136"/>
      <c r="BR255" s="136"/>
      <c r="BS255" s="136"/>
      <c r="BT255" s="136"/>
      <c r="BU255" s="136"/>
      <c r="BV255" s="136"/>
      <c r="BW255" s="136"/>
      <c r="BX255" s="136"/>
      <c r="BY255" s="136"/>
      <c r="BZ255" s="136"/>
      <c r="CA255" s="136"/>
      <c r="CB255" s="136"/>
      <c r="CC255" s="136"/>
      <c r="CD255" s="188"/>
      <c r="CE255" s="369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64"/>
      <c r="CT255" s="369"/>
      <c r="CU255" s="136"/>
      <c r="CV255" s="136"/>
      <c r="CW255" s="136"/>
      <c r="CX255" s="136"/>
      <c r="CY255" s="136"/>
      <c r="CZ255" s="136"/>
      <c r="DA255" s="136"/>
      <c r="DB255" s="136"/>
      <c r="DC255" s="136"/>
      <c r="DD255" s="136"/>
      <c r="DE255" s="136"/>
      <c r="DF255" s="136"/>
      <c r="DG255" s="136"/>
      <c r="DI255" s="80"/>
      <c r="DJ255" s="136"/>
      <c r="DK255" s="136"/>
      <c r="DL255" s="136"/>
      <c r="DM255" s="136"/>
      <c r="DN255" s="136"/>
      <c r="DO255" s="136"/>
      <c r="DP255" s="136"/>
      <c r="DQ255" s="136"/>
      <c r="DR255" s="136"/>
      <c r="DS255" s="136"/>
      <c r="DT255" s="136"/>
      <c r="DU255" s="136"/>
      <c r="DV255" s="136"/>
      <c r="DX255" s="80"/>
      <c r="DY255" s="136"/>
      <c r="DZ255" s="136"/>
      <c r="EA255" s="136"/>
      <c r="EB255" s="136"/>
      <c r="EC255" s="136"/>
      <c r="ED255" s="136"/>
      <c r="EE255" s="136"/>
      <c r="EF255" s="136"/>
      <c r="EG255" s="136"/>
      <c r="EH255" s="136"/>
      <c r="EI255" s="136"/>
      <c r="EJ255" s="136"/>
      <c r="EK255" s="136"/>
      <c r="EM255" s="80"/>
      <c r="EN255" s="136"/>
      <c r="EO255" s="136"/>
      <c r="EP255" s="136"/>
      <c r="EQ255" s="136"/>
      <c r="ER255" s="136"/>
      <c r="ES255" s="136"/>
      <c r="ET255" s="136"/>
      <c r="EU255" s="136"/>
      <c r="EV255" s="136"/>
      <c r="EW255" s="136"/>
      <c r="EX255" s="136"/>
      <c r="EY255" s="136"/>
      <c r="EZ255" s="136"/>
    </row>
    <row r="256" spans="1:186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501"/>
      <c r="R256" s="162"/>
      <c r="S256" s="162"/>
      <c r="T256" s="162"/>
      <c r="U256" s="162"/>
      <c r="V256" s="162"/>
      <c r="W256" s="491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95"/>
      <c r="AL256" s="491"/>
      <c r="AM256" s="491"/>
      <c r="AN256" s="491"/>
      <c r="AO256" s="491"/>
      <c r="AP256" s="491"/>
      <c r="AQ256" s="491"/>
      <c r="AR256" s="491"/>
      <c r="AS256" s="491"/>
      <c r="AT256" s="491"/>
      <c r="AU256" s="491"/>
      <c r="AV256" s="491"/>
      <c r="AW256" s="491"/>
      <c r="AX256" s="491"/>
      <c r="AY256" s="491"/>
      <c r="AZ256" s="491"/>
      <c r="BA256" s="491"/>
      <c r="BB256" s="491"/>
      <c r="BC256" s="491"/>
      <c r="BD256" s="491"/>
      <c r="BE256" s="491"/>
      <c r="BF256" s="491"/>
      <c r="BG256" s="491"/>
      <c r="BH256" s="491"/>
      <c r="BI256" s="491"/>
      <c r="BJ256" s="491"/>
      <c r="BK256" s="491"/>
      <c r="BL256" s="491"/>
      <c r="BM256" s="491"/>
      <c r="BN256" s="491"/>
      <c r="BO256" s="491"/>
      <c r="BP256" s="491"/>
      <c r="BQ256" s="491"/>
      <c r="BR256" s="491"/>
      <c r="BS256" s="491"/>
      <c r="BT256" s="491"/>
      <c r="BU256" s="491"/>
      <c r="BV256" s="491"/>
      <c r="BW256" s="491"/>
      <c r="BX256" s="491"/>
      <c r="BY256" s="491"/>
      <c r="BZ256" s="491"/>
      <c r="CA256" s="491"/>
      <c r="CB256" s="491"/>
      <c r="CC256" s="491"/>
      <c r="CD256" s="491"/>
      <c r="CE256" s="491"/>
      <c r="CF256" s="491"/>
      <c r="CG256" s="491"/>
      <c r="CH256" s="491"/>
      <c r="CI256" s="491"/>
      <c r="CJ256" s="491"/>
      <c r="CK256" s="491"/>
      <c r="CL256" s="491"/>
      <c r="CM256" s="491"/>
      <c r="CN256" s="491"/>
      <c r="CO256" s="491"/>
      <c r="CP256" s="491"/>
      <c r="CQ256" s="491"/>
      <c r="CR256" s="491"/>
      <c r="CS256" s="491"/>
      <c r="CT256" s="491"/>
      <c r="CU256" s="491"/>
      <c r="CV256" s="491"/>
      <c r="CW256" s="491"/>
      <c r="CX256" s="491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</row>
    <row r="257" spans="1:156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68"/>
      <c r="X257" s="317"/>
      <c r="Y257" s="317"/>
      <c r="Z257" s="317"/>
      <c r="AA257" s="317"/>
      <c r="AB257" s="317"/>
      <c r="AC257" s="317"/>
      <c r="AD257" s="317"/>
      <c r="AE257" s="317"/>
      <c r="AF257" s="317"/>
      <c r="AG257" s="317"/>
      <c r="AH257" s="317"/>
      <c r="AI257" s="317"/>
      <c r="AJ257" s="317"/>
      <c r="AL257" s="196"/>
      <c r="AM257" s="369"/>
      <c r="AN257" s="369"/>
      <c r="AO257" s="369"/>
      <c r="AP257" s="369"/>
      <c r="AQ257" s="369"/>
      <c r="AR257" s="369"/>
      <c r="AS257" s="369"/>
      <c r="AT257" s="369"/>
      <c r="AU257" s="369"/>
      <c r="AV257" s="369"/>
      <c r="AW257" s="369"/>
      <c r="AX257" s="369"/>
      <c r="AY257" s="369"/>
      <c r="AZ257" s="64"/>
      <c r="BA257" s="196"/>
      <c r="BB257" s="369"/>
      <c r="BC257" s="369"/>
      <c r="BD257" s="369"/>
      <c r="BE257" s="369"/>
      <c r="BF257" s="369"/>
      <c r="BG257" s="369"/>
      <c r="BH257" s="369"/>
      <c r="BI257" s="369"/>
      <c r="BJ257" s="369"/>
      <c r="BK257" s="369"/>
      <c r="BL257" s="369"/>
      <c r="BM257" s="369"/>
      <c r="BN257" s="369"/>
      <c r="BO257" s="188"/>
      <c r="BP257" s="196"/>
      <c r="BQ257" s="369"/>
      <c r="BR257" s="369"/>
      <c r="BS257" s="369"/>
      <c r="BT257" s="369"/>
      <c r="BU257" s="369"/>
      <c r="BV257" s="369"/>
      <c r="BW257" s="369"/>
      <c r="BX257" s="369"/>
      <c r="BY257" s="369"/>
      <c r="BZ257" s="369"/>
      <c r="CA257" s="369"/>
      <c r="CB257" s="369"/>
      <c r="CC257" s="369"/>
      <c r="CD257" s="188"/>
      <c r="CE257" s="196"/>
      <c r="CF257" s="369"/>
      <c r="CG257" s="369"/>
      <c r="CH257" s="369"/>
      <c r="CI257" s="369"/>
      <c r="CJ257" s="369"/>
      <c r="CK257" s="369"/>
      <c r="CL257" s="369"/>
      <c r="CM257" s="369"/>
      <c r="CN257" s="369"/>
      <c r="CO257" s="369"/>
      <c r="CP257" s="369"/>
      <c r="CQ257" s="369"/>
      <c r="CR257" s="369"/>
      <c r="CS257" s="64"/>
      <c r="CT257" s="196"/>
      <c r="CU257" s="369"/>
      <c r="CV257" s="369"/>
      <c r="CW257" s="369"/>
      <c r="CX257" s="369"/>
      <c r="CY257" s="80"/>
      <c r="CZ257" s="80"/>
      <c r="DA257" s="80"/>
      <c r="DB257" s="80"/>
      <c r="DC257" s="80"/>
      <c r="DD257" s="80"/>
      <c r="DE257" s="80"/>
      <c r="DF257" s="80"/>
      <c r="DG257" s="80"/>
      <c r="DI257" s="9"/>
      <c r="DJ257" s="80"/>
      <c r="DK257" s="80"/>
      <c r="DL257" s="80"/>
      <c r="DM257" s="80"/>
      <c r="DN257" s="80"/>
      <c r="DO257" s="80"/>
      <c r="DP257" s="80"/>
      <c r="DQ257" s="80"/>
      <c r="DR257" s="80"/>
      <c r="DS257" s="80"/>
      <c r="DT257" s="80"/>
      <c r="DU257" s="80"/>
      <c r="DV257" s="80"/>
      <c r="DX257" s="9"/>
      <c r="DY257" s="80"/>
      <c r="DZ257" s="80"/>
      <c r="EA257" s="80"/>
      <c r="EB257" s="80"/>
      <c r="EC257" s="80"/>
      <c r="ED257" s="80"/>
      <c r="EE257" s="80"/>
      <c r="EF257" s="80"/>
      <c r="EG257" s="80"/>
      <c r="EH257" s="80"/>
      <c r="EI257" s="80"/>
      <c r="EJ257" s="80"/>
      <c r="EK257" s="80"/>
      <c r="EM257" s="9"/>
      <c r="EN257" s="80"/>
      <c r="EO257" s="80"/>
      <c r="EP257" s="80"/>
      <c r="EQ257" s="80"/>
      <c r="ER257" s="80"/>
      <c r="ES257" s="80"/>
      <c r="ET257" s="80"/>
      <c r="EU257" s="80"/>
      <c r="EV257" s="80"/>
      <c r="EW257" s="80"/>
      <c r="EX257" s="80"/>
      <c r="EY257" s="80"/>
      <c r="EZ257" s="80"/>
    </row>
    <row r="258" spans="1:156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8"/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330"/>
      <c r="AJ258" s="330"/>
      <c r="AL258" s="369"/>
      <c r="AM258" s="136"/>
      <c r="AN258" s="136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64"/>
      <c r="BA258" s="369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88"/>
      <c r="BP258" s="369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88"/>
      <c r="CE258" s="369"/>
      <c r="CF258" s="136"/>
      <c r="CG258" s="136"/>
      <c r="CH258" s="136"/>
      <c r="CI258" s="136"/>
      <c r="CJ258" s="136"/>
      <c r="CK258" s="136"/>
      <c r="CL258" s="136"/>
      <c r="CM258" s="136"/>
      <c r="CN258" s="136"/>
      <c r="CO258" s="136"/>
      <c r="CP258" s="136"/>
      <c r="CQ258" s="136"/>
      <c r="CR258" s="136"/>
      <c r="CS258" s="64"/>
      <c r="CT258" s="369"/>
      <c r="CU258" s="136"/>
      <c r="CV258" s="136"/>
      <c r="CW258" s="136"/>
      <c r="CX258" s="136"/>
      <c r="CY258" s="136"/>
      <c r="CZ258" s="136"/>
      <c r="DA258" s="136"/>
      <c r="DB258" s="136"/>
      <c r="DC258" s="136"/>
      <c r="DD258" s="136"/>
      <c r="DE258" s="136"/>
      <c r="DF258" s="136"/>
      <c r="DG258" s="136"/>
      <c r="DI258" s="80"/>
      <c r="DJ258" s="136"/>
      <c r="DK258" s="136"/>
      <c r="DL258" s="136"/>
      <c r="DM258" s="136"/>
      <c r="DN258" s="136"/>
      <c r="DO258" s="136"/>
      <c r="DP258" s="136"/>
      <c r="DQ258" s="136"/>
      <c r="DR258" s="136"/>
      <c r="DS258" s="136"/>
      <c r="DT258" s="136"/>
      <c r="DU258" s="136"/>
      <c r="DV258" s="136"/>
      <c r="DX258" s="80"/>
      <c r="DY258" s="136"/>
      <c r="DZ258" s="136"/>
      <c r="EA258" s="136"/>
      <c r="EB258" s="136"/>
      <c r="EC258" s="136"/>
      <c r="ED258" s="136"/>
      <c r="EE258" s="136"/>
      <c r="EF258" s="136"/>
      <c r="EG258" s="136"/>
      <c r="EH258" s="136"/>
      <c r="EI258" s="136"/>
      <c r="EJ258" s="136"/>
      <c r="EK258" s="136"/>
      <c r="EM258" s="80"/>
      <c r="EN258" s="136"/>
      <c r="EO258" s="136"/>
      <c r="EP258" s="136"/>
      <c r="EQ258" s="136"/>
      <c r="ER258" s="136"/>
      <c r="ES258" s="136"/>
      <c r="ET258" s="136"/>
      <c r="EU258" s="136"/>
      <c r="EV258" s="136"/>
      <c r="EW258" s="136"/>
      <c r="EX258" s="136"/>
      <c r="EY258" s="136"/>
      <c r="EZ258" s="136"/>
    </row>
    <row r="259" spans="1:156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8"/>
      <c r="X259" s="330"/>
      <c r="Y259" s="330"/>
      <c r="Z259" s="330"/>
      <c r="AA259" s="330"/>
      <c r="AB259" s="330"/>
      <c r="AC259" s="330"/>
      <c r="AD259" s="330"/>
      <c r="AE259" s="330"/>
      <c r="AF259" s="330"/>
      <c r="AG259" s="330"/>
      <c r="AH259" s="330"/>
      <c r="AI259" s="330"/>
      <c r="AJ259" s="330"/>
      <c r="AL259" s="369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64"/>
      <c r="BA259" s="369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  <c r="BM259" s="136"/>
      <c r="BN259" s="136"/>
      <c r="BO259" s="188"/>
      <c r="BP259" s="369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88"/>
      <c r="CE259" s="369"/>
      <c r="CF259" s="136"/>
      <c r="CG259" s="136"/>
      <c r="CH259" s="136"/>
      <c r="CI259" s="136"/>
      <c r="CJ259" s="136"/>
      <c r="CK259" s="136"/>
      <c r="CL259" s="136"/>
      <c r="CM259" s="136"/>
      <c r="CN259" s="136"/>
      <c r="CO259" s="136"/>
      <c r="CP259" s="136"/>
      <c r="CQ259" s="136"/>
      <c r="CR259" s="136"/>
      <c r="CS259" s="64"/>
      <c r="CT259" s="369"/>
      <c r="CU259" s="136"/>
      <c r="CV259" s="136"/>
      <c r="CW259" s="136"/>
      <c r="CX259" s="136"/>
      <c r="CY259" s="136"/>
      <c r="CZ259" s="136"/>
      <c r="DA259" s="136"/>
      <c r="DB259" s="136"/>
      <c r="DC259" s="136"/>
      <c r="DD259" s="136"/>
      <c r="DE259" s="136"/>
      <c r="DF259" s="136"/>
      <c r="DG259" s="136"/>
      <c r="DI259" s="80"/>
      <c r="DJ259" s="136"/>
      <c r="DK259" s="136"/>
      <c r="DL259" s="136"/>
      <c r="DM259" s="136"/>
      <c r="DN259" s="136"/>
      <c r="DO259" s="136"/>
      <c r="DP259" s="136"/>
      <c r="DQ259" s="136"/>
      <c r="DR259" s="136"/>
      <c r="DS259" s="136"/>
      <c r="DT259" s="136"/>
      <c r="DU259" s="136"/>
      <c r="DV259" s="136"/>
      <c r="DX259" s="80"/>
      <c r="DY259" s="136"/>
      <c r="DZ259" s="136"/>
      <c r="EA259" s="136"/>
      <c r="EB259" s="136"/>
      <c r="EC259" s="136"/>
      <c r="ED259" s="136"/>
      <c r="EE259" s="136"/>
      <c r="EF259" s="136"/>
      <c r="EG259" s="136"/>
      <c r="EH259" s="136"/>
      <c r="EI259" s="136"/>
      <c r="EJ259" s="136"/>
      <c r="EK259" s="136"/>
      <c r="EM259" s="80"/>
      <c r="EN259" s="136"/>
      <c r="EO259" s="136"/>
      <c r="EP259" s="136"/>
      <c r="EQ259" s="136"/>
      <c r="ER259" s="136"/>
      <c r="ES259" s="136"/>
      <c r="ET259" s="136"/>
      <c r="EU259" s="136"/>
      <c r="EV259" s="136"/>
      <c r="EW259" s="136"/>
      <c r="EX259" s="136"/>
      <c r="EY259" s="136"/>
      <c r="EZ259" s="136"/>
    </row>
    <row r="260" spans="1:156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8"/>
      <c r="X260" s="330"/>
      <c r="Y260" s="330"/>
      <c r="Z260" s="330"/>
      <c r="AA260" s="330"/>
      <c r="AB260" s="330"/>
      <c r="AC260" s="330"/>
      <c r="AD260" s="330"/>
      <c r="AE260" s="330"/>
      <c r="AF260" s="330"/>
      <c r="AG260" s="330"/>
      <c r="AH260" s="330"/>
      <c r="AI260" s="330"/>
      <c r="AJ260" s="330"/>
      <c r="AL260" s="369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64"/>
      <c r="BA260" s="369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  <c r="BM260" s="136"/>
      <c r="BN260" s="136"/>
      <c r="BO260" s="188"/>
      <c r="BP260" s="369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88"/>
      <c r="CE260" s="369"/>
      <c r="CF260" s="136"/>
      <c r="CG260" s="136"/>
      <c r="CH260" s="136"/>
      <c r="CI260" s="136"/>
      <c r="CJ260" s="136"/>
      <c r="CK260" s="136"/>
      <c r="CL260" s="136"/>
      <c r="CM260" s="136"/>
      <c r="CN260" s="136"/>
      <c r="CO260" s="136"/>
      <c r="CP260" s="136"/>
      <c r="CQ260" s="136"/>
      <c r="CR260" s="136"/>
      <c r="CS260" s="64"/>
      <c r="CT260" s="369"/>
      <c r="CU260" s="136"/>
      <c r="CV260" s="136"/>
      <c r="CW260" s="136"/>
      <c r="CX260" s="136"/>
      <c r="CY260" s="136"/>
      <c r="CZ260" s="136"/>
      <c r="DA260" s="136"/>
      <c r="DB260" s="136"/>
      <c r="DC260" s="136"/>
      <c r="DD260" s="136"/>
      <c r="DE260" s="136"/>
      <c r="DF260" s="136"/>
      <c r="DG260" s="136"/>
      <c r="DI260" s="80"/>
      <c r="DJ260" s="136"/>
      <c r="DK260" s="136"/>
      <c r="DL260" s="136"/>
      <c r="DM260" s="136"/>
      <c r="DN260" s="136"/>
      <c r="DO260" s="136"/>
      <c r="DP260" s="136"/>
      <c r="DQ260" s="136"/>
      <c r="DR260" s="136"/>
      <c r="DS260" s="136"/>
      <c r="DT260" s="136"/>
      <c r="DU260" s="136"/>
      <c r="DV260" s="136"/>
      <c r="DX260" s="80"/>
      <c r="DY260" s="136"/>
      <c r="DZ260" s="136"/>
      <c r="EA260" s="136"/>
      <c r="EB260" s="136"/>
      <c r="EC260" s="136"/>
      <c r="ED260" s="136"/>
      <c r="EE260" s="136"/>
      <c r="EF260" s="136"/>
      <c r="EG260" s="136"/>
      <c r="EH260" s="136"/>
      <c r="EI260" s="136"/>
      <c r="EJ260" s="136"/>
      <c r="EK260" s="136"/>
      <c r="EM260" s="80"/>
      <c r="EN260" s="136"/>
      <c r="EO260" s="136"/>
      <c r="EP260" s="136"/>
      <c r="EQ260" s="136"/>
      <c r="ER260" s="136"/>
      <c r="ES260" s="136"/>
      <c r="ET260" s="136"/>
      <c r="EU260" s="136"/>
      <c r="EV260" s="136"/>
      <c r="EW260" s="136"/>
      <c r="EX260" s="136"/>
      <c r="EY260" s="136"/>
      <c r="EZ260" s="136"/>
    </row>
    <row r="261" spans="1:156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8"/>
      <c r="X261" s="330"/>
      <c r="Y261" s="330"/>
      <c r="Z261" s="330"/>
      <c r="AA261" s="330"/>
      <c r="AB261" s="330"/>
      <c r="AC261" s="330"/>
      <c r="AD261" s="330"/>
      <c r="AE261" s="330"/>
      <c r="AF261" s="330"/>
      <c r="AG261" s="330"/>
      <c r="AH261" s="330"/>
      <c r="AI261" s="330"/>
      <c r="AJ261" s="330"/>
      <c r="AL261" s="369"/>
      <c r="AM261" s="136"/>
      <c r="AN261" s="136"/>
      <c r="AO261" s="136"/>
      <c r="AP261" s="136"/>
      <c r="AQ261" s="136"/>
      <c r="AR261" s="136"/>
      <c r="AS261" s="136"/>
      <c r="AT261" s="136"/>
      <c r="AU261" s="136"/>
      <c r="AV261" s="136"/>
      <c r="AW261" s="136"/>
      <c r="AX261" s="136"/>
      <c r="AY261" s="136"/>
      <c r="AZ261" s="64"/>
      <c r="BA261" s="369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  <c r="BM261" s="136"/>
      <c r="BN261" s="136"/>
      <c r="BO261" s="188"/>
      <c r="BP261" s="369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88"/>
      <c r="CE261" s="369"/>
      <c r="CF261" s="136"/>
      <c r="CG261" s="136"/>
      <c r="CH261" s="136"/>
      <c r="CI261" s="136"/>
      <c r="CJ261" s="136"/>
      <c r="CK261" s="136"/>
      <c r="CL261" s="136"/>
      <c r="CM261" s="136"/>
      <c r="CN261" s="136"/>
      <c r="CO261" s="136"/>
      <c r="CP261" s="136"/>
      <c r="CQ261" s="136"/>
      <c r="CR261" s="136"/>
      <c r="CS261" s="64"/>
      <c r="CT261" s="369"/>
      <c r="CU261" s="136"/>
      <c r="CV261" s="136"/>
      <c r="CW261" s="136"/>
      <c r="CX261" s="136"/>
      <c r="CY261" s="136"/>
      <c r="CZ261" s="136"/>
      <c r="DA261" s="136"/>
      <c r="DB261" s="136"/>
      <c r="DC261" s="136"/>
      <c r="DD261" s="136"/>
      <c r="DE261" s="136"/>
      <c r="DF261" s="136"/>
      <c r="DG261" s="136"/>
      <c r="DI261" s="80"/>
      <c r="DJ261" s="136"/>
      <c r="DK261" s="136"/>
      <c r="DL261" s="136"/>
      <c r="DM261" s="136"/>
      <c r="DN261" s="136"/>
      <c r="DO261" s="136"/>
      <c r="DP261" s="136"/>
      <c r="DQ261" s="136"/>
      <c r="DR261" s="136"/>
      <c r="DS261" s="136"/>
      <c r="DT261" s="136"/>
      <c r="DU261" s="136"/>
      <c r="DV261" s="136"/>
      <c r="DX261" s="80"/>
      <c r="DY261" s="136"/>
      <c r="DZ261" s="136"/>
      <c r="EA261" s="136"/>
      <c r="EB261" s="136"/>
      <c r="EC261" s="136"/>
      <c r="ED261" s="136"/>
      <c r="EE261" s="136"/>
      <c r="EF261" s="136"/>
      <c r="EG261" s="136"/>
      <c r="EH261" s="136"/>
      <c r="EI261" s="136"/>
      <c r="EJ261" s="136"/>
      <c r="EK261" s="136"/>
      <c r="EM261" s="80"/>
      <c r="EN261" s="136"/>
      <c r="EO261" s="136"/>
      <c r="EP261" s="136"/>
      <c r="EQ261" s="136"/>
      <c r="ER261" s="136"/>
      <c r="ES261" s="136"/>
      <c r="ET261" s="136"/>
      <c r="EU261" s="136"/>
      <c r="EV261" s="136"/>
      <c r="EW261" s="136"/>
      <c r="EX261" s="136"/>
      <c r="EY261" s="136"/>
      <c r="EZ261" s="136"/>
    </row>
    <row r="262" spans="1:156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8"/>
      <c r="X262" s="330"/>
      <c r="Y262" s="330"/>
      <c r="Z262" s="330"/>
      <c r="AA262" s="330"/>
      <c r="AB262" s="330"/>
      <c r="AC262" s="330"/>
      <c r="AD262" s="330"/>
      <c r="AE262" s="330"/>
      <c r="AF262" s="330"/>
      <c r="AG262" s="330"/>
      <c r="AH262" s="330"/>
      <c r="AI262" s="330"/>
      <c r="AJ262" s="330"/>
      <c r="AL262" s="369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64"/>
      <c r="BA262" s="369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  <c r="BM262" s="136"/>
      <c r="BN262" s="136"/>
      <c r="BO262" s="188"/>
      <c r="BP262" s="369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88"/>
      <c r="CE262" s="369"/>
      <c r="CF262" s="136"/>
      <c r="CG262" s="136"/>
      <c r="CH262" s="136"/>
      <c r="CI262" s="136"/>
      <c r="CJ262" s="136"/>
      <c r="CK262" s="136"/>
      <c r="CL262" s="136"/>
      <c r="CM262" s="136"/>
      <c r="CN262" s="136"/>
      <c r="CO262" s="136"/>
      <c r="CP262" s="136"/>
      <c r="CQ262" s="136"/>
      <c r="CR262" s="136"/>
      <c r="CS262" s="64"/>
      <c r="CT262" s="369"/>
      <c r="CU262" s="136"/>
      <c r="CV262" s="136"/>
      <c r="CW262" s="136"/>
      <c r="CX262" s="136"/>
      <c r="CY262" s="136"/>
      <c r="CZ262" s="136"/>
      <c r="DA262" s="136"/>
      <c r="DB262" s="136"/>
      <c r="DC262" s="136"/>
      <c r="DD262" s="136"/>
      <c r="DE262" s="136"/>
      <c r="DF262" s="136"/>
      <c r="DG262" s="136"/>
      <c r="DI262" s="80"/>
      <c r="DJ262" s="136"/>
      <c r="DK262" s="136"/>
      <c r="DL262" s="136"/>
      <c r="DM262" s="136"/>
      <c r="DN262" s="136"/>
      <c r="DO262" s="136"/>
      <c r="DP262" s="136"/>
      <c r="DQ262" s="136"/>
      <c r="DR262" s="136"/>
      <c r="DS262" s="136"/>
      <c r="DT262" s="136"/>
      <c r="DU262" s="136"/>
      <c r="DV262" s="136"/>
      <c r="DX262" s="80"/>
      <c r="DY262" s="136"/>
      <c r="DZ262" s="136"/>
      <c r="EA262" s="136"/>
      <c r="EB262" s="136"/>
      <c r="EC262" s="136"/>
      <c r="ED262" s="136"/>
      <c r="EE262" s="136"/>
      <c r="EF262" s="136"/>
      <c r="EG262" s="136"/>
      <c r="EH262" s="136"/>
      <c r="EI262" s="136"/>
      <c r="EJ262" s="136"/>
      <c r="EK262" s="136"/>
      <c r="EM262" s="80"/>
      <c r="EN262" s="136"/>
      <c r="EO262" s="136"/>
      <c r="EP262" s="136"/>
      <c r="EQ262" s="136"/>
      <c r="ER262" s="136"/>
      <c r="ES262" s="136"/>
      <c r="ET262" s="136"/>
      <c r="EU262" s="136"/>
      <c r="EV262" s="136"/>
      <c r="EW262" s="136"/>
      <c r="EX262" s="136"/>
      <c r="EY262" s="136"/>
      <c r="EZ262" s="136"/>
    </row>
    <row r="263" spans="1:156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8"/>
      <c r="X263" s="330"/>
      <c r="Y263" s="330"/>
      <c r="Z263" s="330"/>
      <c r="AA263" s="330"/>
      <c r="AB263" s="330"/>
      <c r="AC263" s="330"/>
      <c r="AD263" s="330"/>
      <c r="AE263" s="330"/>
      <c r="AF263" s="330"/>
      <c r="AG263" s="330"/>
      <c r="AH263" s="330"/>
      <c r="AI263" s="330"/>
      <c r="AJ263" s="330"/>
      <c r="AL263" s="369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64"/>
      <c r="BA263" s="369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6"/>
      <c r="BN263" s="136"/>
      <c r="BO263" s="188"/>
      <c r="BP263" s="369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88"/>
      <c r="CE263" s="369"/>
      <c r="CF263" s="136"/>
      <c r="CG263" s="136"/>
      <c r="CH263" s="136"/>
      <c r="CI263" s="136"/>
      <c r="CJ263" s="136"/>
      <c r="CK263" s="136"/>
      <c r="CL263" s="136"/>
      <c r="CM263" s="136"/>
      <c r="CN263" s="136"/>
      <c r="CO263" s="136"/>
      <c r="CP263" s="136"/>
      <c r="CQ263" s="136"/>
      <c r="CR263" s="136"/>
      <c r="CS263" s="64"/>
      <c r="CT263" s="369"/>
      <c r="CU263" s="136"/>
      <c r="CV263" s="136"/>
      <c r="CW263" s="136"/>
      <c r="CX263" s="136"/>
      <c r="CY263" s="136"/>
      <c r="CZ263" s="136"/>
      <c r="DA263" s="136"/>
      <c r="DB263" s="136"/>
      <c r="DC263" s="136"/>
      <c r="DD263" s="136"/>
      <c r="DE263" s="136"/>
      <c r="DF263" s="136"/>
      <c r="DG263" s="136"/>
      <c r="DI263" s="80"/>
      <c r="DJ263" s="136"/>
      <c r="DK263" s="136"/>
      <c r="DL263" s="136"/>
      <c r="DM263" s="136"/>
      <c r="DN263" s="136"/>
      <c r="DO263" s="136"/>
      <c r="DP263" s="136"/>
      <c r="DQ263" s="136"/>
      <c r="DR263" s="136"/>
      <c r="DS263" s="136"/>
      <c r="DT263" s="136"/>
      <c r="DU263" s="136"/>
      <c r="DV263" s="136"/>
      <c r="DX263" s="80"/>
      <c r="DY263" s="136"/>
      <c r="DZ263" s="136"/>
      <c r="EA263" s="136"/>
      <c r="EB263" s="136"/>
      <c r="EC263" s="136"/>
      <c r="ED263" s="136"/>
      <c r="EE263" s="136"/>
      <c r="EF263" s="136"/>
      <c r="EG263" s="136"/>
      <c r="EH263" s="136"/>
      <c r="EI263" s="136"/>
      <c r="EJ263" s="136"/>
      <c r="EK263" s="136"/>
      <c r="EM263" s="80"/>
      <c r="EN263" s="136"/>
      <c r="EO263" s="136"/>
      <c r="EP263" s="136"/>
      <c r="EQ263" s="136"/>
      <c r="ER263" s="136"/>
      <c r="ES263" s="136"/>
      <c r="ET263" s="136"/>
      <c r="EU263" s="136"/>
      <c r="EV263" s="136"/>
      <c r="EW263" s="136"/>
      <c r="EX263" s="136"/>
      <c r="EY263" s="136"/>
      <c r="EZ263" s="136"/>
    </row>
    <row r="264" spans="1:156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8"/>
      <c r="X264" s="330"/>
      <c r="Y264" s="330"/>
      <c r="Z264" s="330"/>
      <c r="AA264" s="330"/>
      <c r="AB264" s="330"/>
      <c r="AC264" s="330"/>
      <c r="AD264" s="330"/>
      <c r="AE264" s="330"/>
      <c r="AF264" s="330"/>
      <c r="AG264" s="330"/>
      <c r="AH264" s="330"/>
      <c r="AI264" s="330"/>
      <c r="AJ264" s="330"/>
      <c r="AL264" s="369"/>
      <c r="AM264" s="136"/>
      <c r="AN264" s="136"/>
      <c r="AO264" s="136"/>
      <c r="AP264" s="136"/>
      <c r="AQ264" s="136"/>
      <c r="AR264" s="136"/>
      <c r="AS264" s="136"/>
      <c r="AT264" s="136"/>
      <c r="AU264" s="136"/>
      <c r="AV264" s="136"/>
      <c r="AW264" s="136"/>
      <c r="AX264" s="136"/>
      <c r="AY264" s="136"/>
      <c r="AZ264" s="64"/>
      <c r="BA264" s="369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  <c r="BM264" s="136"/>
      <c r="BN264" s="136"/>
      <c r="BO264" s="188"/>
      <c r="BP264" s="369"/>
      <c r="BQ264" s="136"/>
      <c r="BR264" s="136"/>
      <c r="BS264" s="136"/>
      <c r="BT264" s="136"/>
      <c r="BU264" s="136"/>
      <c r="BV264" s="136"/>
      <c r="BW264" s="136"/>
      <c r="BX264" s="136"/>
      <c r="BY264" s="136"/>
      <c r="BZ264" s="136"/>
      <c r="CA264" s="136"/>
      <c r="CB264" s="136"/>
      <c r="CC264" s="136"/>
      <c r="CD264" s="188"/>
      <c r="CE264" s="369"/>
      <c r="CF264" s="136"/>
      <c r="CG264" s="136"/>
      <c r="CH264" s="136"/>
      <c r="CI264" s="136"/>
      <c r="CJ264" s="136"/>
      <c r="CK264" s="136"/>
      <c r="CL264" s="136"/>
      <c r="CM264" s="136"/>
      <c r="CN264" s="136"/>
      <c r="CO264" s="136"/>
      <c r="CP264" s="136"/>
      <c r="CQ264" s="136"/>
      <c r="CR264" s="136"/>
      <c r="CS264" s="64"/>
      <c r="CT264" s="369"/>
      <c r="CU264" s="136"/>
      <c r="CV264" s="136"/>
      <c r="CW264" s="136"/>
      <c r="CX264" s="136"/>
      <c r="CY264" s="136"/>
      <c r="CZ264" s="136"/>
      <c r="DA264" s="136"/>
      <c r="DB264" s="136"/>
      <c r="DC264" s="136"/>
      <c r="DD264" s="136"/>
      <c r="DE264" s="136"/>
      <c r="DF264" s="136"/>
      <c r="DG264" s="136"/>
      <c r="DI264" s="80"/>
      <c r="DJ264" s="136"/>
      <c r="DK264" s="136"/>
      <c r="DL264" s="136"/>
      <c r="DM264" s="136"/>
      <c r="DN264" s="136"/>
      <c r="DO264" s="136"/>
      <c r="DP264" s="136"/>
      <c r="DQ264" s="136"/>
      <c r="DR264" s="136"/>
      <c r="DS264" s="136"/>
      <c r="DT264" s="136"/>
      <c r="DU264" s="136"/>
      <c r="DV264" s="136"/>
      <c r="DX264" s="80"/>
      <c r="DY264" s="136"/>
      <c r="DZ264" s="136"/>
      <c r="EA264" s="136"/>
      <c r="EB264" s="136"/>
      <c r="EC264" s="136"/>
      <c r="ED264" s="136"/>
      <c r="EE264" s="136"/>
      <c r="EF264" s="136"/>
      <c r="EG264" s="136"/>
      <c r="EH264" s="136"/>
      <c r="EI264" s="136"/>
      <c r="EJ264" s="136"/>
      <c r="EK264" s="136"/>
      <c r="EM264" s="80"/>
      <c r="EN264" s="136"/>
      <c r="EO264" s="136"/>
      <c r="EP264" s="136"/>
      <c r="EQ264" s="136"/>
      <c r="ER264" s="136"/>
      <c r="ES264" s="136"/>
      <c r="ET264" s="136"/>
      <c r="EU264" s="136"/>
      <c r="EV264" s="136"/>
      <c r="EW264" s="136"/>
      <c r="EX264" s="136"/>
      <c r="EY264" s="136"/>
      <c r="EZ264" s="136"/>
    </row>
    <row r="265" spans="1:156">
      <c r="A265" s="162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162"/>
      <c r="R265" s="162"/>
      <c r="S265" s="162"/>
      <c r="T265" s="162"/>
      <c r="U265" s="162"/>
      <c r="V265" s="162"/>
      <c r="W265" s="8"/>
      <c r="X265" s="330"/>
      <c r="Y265" s="330"/>
      <c r="Z265" s="330"/>
      <c r="AA265" s="330"/>
      <c r="AB265" s="330"/>
      <c r="AC265" s="330"/>
      <c r="AD265" s="330"/>
      <c r="AE265" s="330"/>
      <c r="AF265" s="330"/>
      <c r="AG265" s="330"/>
      <c r="AH265" s="330"/>
      <c r="AI265" s="330"/>
      <c r="AJ265" s="330"/>
      <c r="AL265" s="369"/>
      <c r="AM265" s="136"/>
      <c r="AN265" s="136"/>
      <c r="AO265" s="136"/>
      <c r="AP265" s="136"/>
      <c r="AQ265" s="136"/>
      <c r="AR265" s="136"/>
      <c r="AS265" s="136"/>
      <c r="AT265" s="136"/>
      <c r="AU265" s="136"/>
      <c r="AV265" s="136"/>
      <c r="AW265" s="136"/>
      <c r="AX265" s="136"/>
      <c r="AY265" s="136"/>
      <c r="AZ265" s="64"/>
      <c r="BA265" s="369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  <c r="BM265" s="136"/>
      <c r="BN265" s="136"/>
      <c r="BO265" s="188"/>
      <c r="BP265" s="369"/>
      <c r="BQ265" s="136"/>
      <c r="BR265" s="136"/>
      <c r="BS265" s="136"/>
      <c r="BT265" s="136"/>
      <c r="BU265" s="136"/>
      <c r="BV265" s="136"/>
      <c r="BW265" s="136"/>
      <c r="BX265" s="136"/>
      <c r="BY265" s="136"/>
      <c r="BZ265" s="136"/>
      <c r="CA265" s="136"/>
      <c r="CB265" s="136"/>
      <c r="CC265" s="136"/>
      <c r="CD265" s="188"/>
      <c r="CE265" s="369"/>
      <c r="CF265" s="136"/>
      <c r="CG265" s="136"/>
      <c r="CH265" s="136"/>
      <c r="CI265" s="136"/>
      <c r="CJ265" s="136"/>
      <c r="CK265" s="136"/>
      <c r="CL265" s="136"/>
      <c r="CM265" s="136"/>
      <c r="CN265" s="136"/>
      <c r="CO265" s="136"/>
      <c r="CP265" s="136"/>
      <c r="CQ265" s="136"/>
      <c r="CR265" s="136"/>
      <c r="CS265" s="64"/>
      <c r="CT265" s="369"/>
      <c r="CU265" s="136"/>
      <c r="CV265" s="136"/>
      <c r="CW265" s="136"/>
      <c r="CX265" s="136"/>
      <c r="CY265" s="136"/>
      <c r="CZ265" s="136"/>
      <c r="DA265" s="136"/>
      <c r="DB265" s="136"/>
      <c r="DC265" s="136"/>
      <c r="DD265" s="136"/>
      <c r="DE265" s="136"/>
      <c r="DF265" s="136"/>
      <c r="DG265" s="136"/>
      <c r="DI265" s="80"/>
      <c r="DJ265" s="136"/>
      <c r="DK265" s="136"/>
      <c r="DL265" s="136"/>
      <c r="DM265" s="136"/>
      <c r="DN265" s="136"/>
      <c r="DO265" s="136"/>
      <c r="DP265" s="136"/>
      <c r="DQ265" s="136"/>
      <c r="DR265" s="136"/>
      <c r="DS265" s="136"/>
      <c r="DT265" s="136"/>
      <c r="DU265" s="136"/>
      <c r="DV265" s="136"/>
      <c r="DX265" s="80"/>
      <c r="DY265" s="136"/>
      <c r="DZ265" s="136"/>
      <c r="EA265" s="136"/>
      <c r="EB265" s="136"/>
      <c r="EC265" s="136"/>
      <c r="ED265" s="136"/>
      <c r="EE265" s="136"/>
      <c r="EF265" s="136"/>
      <c r="EG265" s="136"/>
      <c r="EH265" s="136"/>
      <c r="EI265" s="136"/>
      <c r="EJ265" s="136"/>
      <c r="EK265" s="136"/>
      <c r="EM265" s="80"/>
      <c r="EN265" s="136"/>
      <c r="EO265" s="136"/>
      <c r="EP265" s="136"/>
      <c r="EQ265" s="136"/>
      <c r="ER265" s="136"/>
      <c r="ES265" s="136"/>
      <c r="ET265" s="136"/>
      <c r="EU265" s="136"/>
      <c r="EV265" s="136"/>
      <c r="EW265" s="136"/>
      <c r="EX265" s="136"/>
      <c r="EY265" s="136"/>
      <c r="EZ265" s="136"/>
    </row>
    <row r="266" spans="1:156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8"/>
      <c r="X266" s="330"/>
      <c r="Y266" s="330"/>
      <c r="Z266" s="330"/>
      <c r="AA266" s="330"/>
      <c r="AB266" s="330"/>
      <c r="AC266" s="330"/>
      <c r="AD266" s="330"/>
      <c r="AE266" s="330"/>
      <c r="AF266" s="330"/>
      <c r="AG266" s="330"/>
      <c r="AH266" s="330"/>
      <c r="AI266" s="330"/>
      <c r="AJ266" s="330"/>
      <c r="AL266" s="369"/>
      <c r="AM266" s="136"/>
      <c r="AN266" s="136"/>
      <c r="AO266" s="136"/>
      <c r="AP266" s="136"/>
      <c r="AQ266" s="136"/>
      <c r="AR266" s="136"/>
      <c r="AS266" s="136"/>
      <c r="AT266" s="136"/>
      <c r="AU266" s="136"/>
      <c r="AV266" s="136"/>
      <c r="AW266" s="136"/>
      <c r="AX266" s="136"/>
      <c r="AY266" s="136"/>
      <c r="AZ266" s="64"/>
      <c r="BA266" s="369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  <c r="BM266" s="136"/>
      <c r="BN266" s="136"/>
      <c r="BO266" s="188"/>
      <c r="BP266" s="369"/>
      <c r="BQ266" s="136"/>
      <c r="BR266" s="136"/>
      <c r="BS266" s="136"/>
      <c r="BT266" s="136"/>
      <c r="BU266" s="136"/>
      <c r="BV266" s="136"/>
      <c r="BW266" s="136"/>
      <c r="BX266" s="136"/>
      <c r="BY266" s="136"/>
      <c r="BZ266" s="136"/>
      <c r="CA266" s="136"/>
      <c r="CB266" s="136"/>
      <c r="CC266" s="136"/>
      <c r="CD266" s="188"/>
      <c r="CE266" s="369"/>
      <c r="CF266" s="136"/>
      <c r="CG266" s="136"/>
      <c r="CH266" s="136"/>
      <c r="CI266" s="136"/>
      <c r="CJ266" s="136"/>
      <c r="CK266" s="136"/>
      <c r="CL266" s="136"/>
      <c r="CM266" s="136"/>
      <c r="CN266" s="136"/>
      <c r="CO266" s="136"/>
      <c r="CP266" s="136"/>
      <c r="CQ266" s="136"/>
      <c r="CR266" s="136"/>
      <c r="CS266" s="64"/>
      <c r="CT266" s="369"/>
      <c r="CU266" s="136"/>
      <c r="CV266" s="136"/>
      <c r="CW266" s="136"/>
      <c r="CX266" s="136"/>
      <c r="CY266" s="136"/>
      <c r="CZ266" s="136"/>
      <c r="DA266" s="136"/>
      <c r="DB266" s="136"/>
      <c r="DC266" s="136"/>
      <c r="DD266" s="136"/>
      <c r="DE266" s="136"/>
      <c r="DF266" s="136"/>
      <c r="DG266" s="136"/>
      <c r="DI266" s="80"/>
      <c r="DJ266" s="136"/>
      <c r="DK266" s="136"/>
      <c r="DL266" s="136"/>
      <c r="DM266" s="136"/>
      <c r="DN266" s="136"/>
      <c r="DO266" s="136"/>
      <c r="DP266" s="136"/>
      <c r="DQ266" s="136"/>
      <c r="DR266" s="136"/>
      <c r="DS266" s="136"/>
      <c r="DT266" s="136"/>
      <c r="DU266" s="136"/>
      <c r="DV266" s="136"/>
      <c r="DX266" s="80"/>
      <c r="DY266" s="136"/>
      <c r="DZ266" s="136"/>
      <c r="EA266" s="136"/>
      <c r="EB266" s="136"/>
      <c r="EC266" s="136"/>
      <c r="ED266" s="136"/>
      <c r="EE266" s="136"/>
      <c r="EF266" s="136"/>
      <c r="EG266" s="136"/>
      <c r="EH266" s="136"/>
      <c r="EI266" s="136"/>
      <c r="EJ266" s="136"/>
      <c r="EK266" s="136"/>
      <c r="EM266" s="80"/>
      <c r="EN266" s="136"/>
      <c r="EO266" s="136"/>
      <c r="EP266" s="136"/>
      <c r="EQ266" s="136"/>
      <c r="ER266" s="136"/>
      <c r="ES266" s="136"/>
      <c r="ET266" s="136"/>
      <c r="EU266" s="136"/>
      <c r="EV266" s="136"/>
      <c r="EW266" s="136"/>
      <c r="EX266" s="136"/>
      <c r="EY266" s="136"/>
      <c r="EZ266" s="136"/>
    </row>
    <row r="267" spans="1:156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8"/>
      <c r="X267" s="330"/>
      <c r="Y267" s="330"/>
      <c r="Z267" s="330"/>
      <c r="AA267" s="330"/>
      <c r="AB267" s="330"/>
      <c r="AC267" s="330"/>
      <c r="AD267" s="330"/>
      <c r="AE267" s="330"/>
      <c r="AF267" s="330"/>
      <c r="AG267" s="330"/>
      <c r="AH267" s="330"/>
      <c r="AI267" s="330"/>
      <c r="AJ267" s="330"/>
      <c r="AL267" s="369"/>
      <c r="AM267" s="136"/>
      <c r="AN267" s="136"/>
      <c r="AO267" s="136"/>
      <c r="AP267" s="136"/>
      <c r="AQ267" s="136"/>
      <c r="AR267" s="136"/>
      <c r="AS267" s="136"/>
      <c r="AT267" s="136"/>
      <c r="AU267" s="136"/>
      <c r="AV267" s="136"/>
      <c r="AW267" s="136"/>
      <c r="AX267" s="136"/>
      <c r="AY267" s="136"/>
      <c r="AZ267" s="64"/>
      <c r="BA267" s="369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  <c r="BM267" s="136"/>
      <c r="BN267" s="136"/>
      <c r="BO267" s="188"/>
      <c r="BP267" s="369"/>
      <c r="BQ267" s="136"/>
      <c r="BR267" s="136"/>
      <c r="BS267" s="136"/>
      <c r="BT267" s="136"/>
      <c r="BU267" s="136"/>
      <c r="BV267" s="136"/>
      <c r="BW267" s="136"/>
      <c r="BX267" s="136"/>
      <c r="BY267" s="136"/>
      <c r="BZ267" s="136"/>
      <c r="CA267" s="136"/>
      <c r="CB267" s="136"/>
      <c r="CC267" s="136"/>
      <c r="CD267" s="188"/>
      <c r="CE267" s="369"/>
      <c r="CF267" s="136"/>
      <c r="CG267" s="136"/>
      <c r="CH267" s="136"/>
      <c r="CI267" s="136"/>
      <c r="CJ267" s="136"/>
      <c r="CK267" s="136"/>
      <c r="CL267" s="136"/>
      <c r="CM267" s="136"/>
      <c r="CN267" s="136"/>
      <c r="CO267" s="136"/>
      <c r="CP267" s="136"/>
      <c r="CQ267" s="136"/>
      <c r="CR267" s="136"/>
      <c r="CS267" s="64"/>
      <c r="CT267" s="369"/>
      <c r="CU267" s="136"/>
      <c r="CV267" s="136"/>
      <c r="CW267" s="136"/>
      <c r="CX267" s="136"/>
      <c r="CY267" s="136"/>
      <c r="CZ267" s="136"/>
      <c r="DA267" s="136"/>
      <c r="DB267" s="136"/>
      <c r="DC267" s="136"/>
      <c r="DD267" s="136"/>
      <c r="DE267" s="136"/>
      <c r="DF267" s="136"/>
      <c r="DG267" s="136"/>
      <c r="DI267" s="80"/>
      <c r="DJ267" s="136"/>
      <c r="DK267" s="136"/>
      <c r="DL267" s="136"/>
      <c r="DM267" s="136"/>
      <c r="DN267" s="136"/>
      <c r="DO267" s="136"/>
      <c r="DP267" s="136"/>
      <c r="DQ267" s="136"/>
      <c r="DR267" s="136"/>
      <c r="DS267" s="136"/>
      <c r="DT267" s="136"/>
      <c r="DU267" s="136"/>
      <c r="DV267" s="136"/>
      <c r="DX267" s="80"/>
      <c r="DY267" s="136"/>
      <c r="DZ267" s="136"/>
      <c r="EA267" s="136"/>
      <c r="EB267" s="136"/>
      <c r="EC267" s="136"/>
      <c r="ED267" s="136"/>
      <c r="EE267" s="136"/>
      <c r="EF267" s="136"/>
      <c r="EG267" s="136"/>
      <c r="EH267" s="136"/>
      <c r="EI267" s="136"/>
      <c r="EJ267" s="136"/>
      <c r="EK267" s="136"/>
      <c r="EM267" s="80"/>
      <c r="EN267" s="136"/>
      <c r="EO267" s="136"/>
      <c r="EP267" s="136"/>
      <c r="EQ267" s="136"/>
      <c r="ER267" s="136"/>
      <c r="ES267" s="136"/>
      <c r="ET267" s="136"/>
      <c r="EU267" s="136"/>
      <c r="EV267" s="136"/>
      <c r="EW267" s="136"/>
      <c r="EX267" s="136"/>
      <c r="EY267" s="136"/>
      <c r="EZ267" s="136"/>
    </row>
    <row r="268" spans="1:156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8"/>
      <c r="X268" s="330"/>
      <c r="Y268" s="330"/>
      <c r="Z268" s="330"/>
      <c r="AA268" s="330"/>
      <c r="AB268" s="330"/>
      <c r="AC268" s="330"/>
      <c r="AD268" s="330"/>
      <c r="AE268" s="330"/>
      <c r="AF268" s="330"/>
      <c r="AG268" s="330"/>
      <c r="AH268" s="330"/>
      <c r="AI268" s="330"/>
      <c r="AJ268" s="330"/>
      <c r="AL268" s="369"/>
      <c r="AM268" s="136"/>
      <c r="AN268" s="136"/>
      <c r="AO268" s="136"/>
      <c r="AP268" s="136"/>
      <c r="AQ268" s="136"/>
      <c r="AR268" s="136"/>
      <c r="AS268" s="136"/>
      <c r="AT268" s="136"/>
      <c r="AU268" s="136"/>
      <c r="AV268" s="136"/>
      <c r="AW268" s="136"/>
      <c r="AX268" s="136"/>
      <c r="AY268" s="136"/>
      <c r="AZ268" s="64"/>
      <c r="BA268" s="369"/>
      <c r="BB268" s="136"/>
      <c r="BC268" s="136"/>
      <c r="BD268" s="136"/>
      <c r="BE268" s="136"/>
      <c r="BF268" s="136"/>
      <c r="BG268" s="136"/>
      <c r="BH268" s="136"/>
      <c r="BI268" s="136"/>
      <c r="BJ268" s="136"/>
      <c r="BK268" s="136"/>
      <c r="BL268" s="136"/>
      <c r="BM268" s="136"/>
      <c r="BN268" s="136"/>
      <c r="BO268" s="188"/>
      <c r="BP268" s="369"/>
      <c r="BQ268" s="136"/>
      <c r="BR268" s="136"/>
      <c r="BS268" s="136"/>
      <c r="BT268" s="136"/>
      <c r="BU268" s="136"/>
      <c r="BV268" s="136"/>
      <c r="BW268" s="136"/>
      <c r="BX268" s="136"/>
      <c r="BY268" s="136"/>
      <c r="BZ268" s="136"/>
      <c r="CA268" s="136"/>
      <c r="CB268" s="136"/>
      <c r="CC268" s="136"/>
      <c r="CD268" s="188"/>
      <c r="CE268" s="369"/>
      <c r="CF268" s="136"/>
      <c r="CG268" s="136"/>
      <c r="CH268" s="136"/>
      <c r="CI268" s="136"/>
      <c r="CJ268" s="136"/>
      <c r="CK268" s="136"/>
      <c r="CL268" s="136"/>
      <c r="CM268" s="136"/>
      <c r="CN268" s="136"/>
      <c r="CO268" s="136"/>
      <c r="CP268" s="136"/>
      <c r="CQ268" s="136"/>
      <c r="CR268" s="136"/>
      <c r="CS268" s="64"/>
      <c r="CT268" s="369"/>
      <c r="CU268" s="136"/>
      <c r="CV268" s="136"/>
      <c r="CW268" s="136"/>
      <c r="CX268" s="136"/>
      <c r="CY268" s="136"/>
      <c r="CZ268" s="136"/>
      <c r="DA268" s="136"/>
      <c r="DB268" s="136"/>
      <c r="DC268" s="136"/>
      <c r="DD268" s="136"/>
      <c r="DE268" s="136"/>
      <c r="DF268" s="136"/>
      <c r="DG268" s="136"/>
      <c r="DI268" s="80"/>
      <c r="DJ268" s="136"/>
      <c r="DK268" s="136"/>
      <c r="DL268" s="136"/>
      <c r="DM268" s="136"/>
      <c r="DN268" s="136"/>
      <c r="DO268" s="136"/>
      <c r="DP268" s="136"/>
      <c r="DQ268" s="136"/>
      <c r="DR268" s="136"/>
      <c r="DS268" s="136"/>
      <c r="DT268" s="136"/>
      <c r="DU268" s="136"/>
      <c r="DV268" s="136"/>
      <c r="DX268" s="80"/>
      <c r="DY268" s="136"/>
      <c r="DZ268" s="136"/>
      <c r="EA268" s="136"/>
      <c r="EB268" s="136"/>
      <c r="EC268" s="136"/>
      <c r="ED268" s="136"/>
      <c r="EE268" s="136"/>
      <c r="EF268" s="136"/>
      <c r="EG268" s="136"/>
      <c r="EH268" s="136"/>
      <c r="EI268" s="136"/>
      <c r="EJ268" s="136"/>
      <c r="EK268" s="136"/>
      <c r="EM268" s="80"/>
      <c r="EN268" s="136"/>
      <c r="EO268" s="136"/>
      <c r="EP268" s="136"/>
      <c r="EQ268" s="136"/>
      <c r="ER268" s="136"/>
      <c r="ES268" s="136"/>
      <c r="ET268" s="136"/>
      <c r="EU268" s="136"/>
      <c r="EV268" s="136"/>
      <c r="EW268" s="136"/>
      <c r="EX268" s="136"/>
      <c r="EY268" s="136"/>
      <c r="EZ268" s="136"/>
    </row>
    <row r="269" spans="1:156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8"/>
      <c r="X269" s="330"/>
      <c r="Y269" s="330"/>
      <c r="Z269" s="330"/>
      <c r="AA269" s="330"/>
      <c r="AB269" s="330"/>
      <c r="AC269" s="330"/>
      <c r="AD269" s="330"/>
      <c r="AE269" s="330"/>
      <c r="AF269" s="330"/>
      <c r="AG269" s="330"/>
      <c r="AH269" s="330"/>
      <c r="AI269" s="330"/>
      <c r="AJ269" s="330"/>
      <c r="AL269" s="369"/>
      <c r="AM269" s="136"/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6"/>
      <c r="AY269" s="136"/>
      <c r="AZ269" s="64"/>
      <c r="BA269" s="369"/>
      <c r="BB269" s="136"/>
      <c r="BC269" s="136"/>
      <c r="BD269" s="136"/>
      <c r="BE269" s="136"/>
      <c r="BF269" s="136"/>
      <c r="BG269" s="136"/>
      <c r="BH269" s="136"/>
      <c r="BI269" s="136"/>
      <c r="BJ269" s="136"/>
      <c r="BK269" s="136"/>
      <c r="BL269" s="136"/>
      <c r="BM269" s="136"/>
      <c r="BN269" s="136"/>
      <c r="BO269" s="188"/>
      <c r="BP269" s="369"/>
      <c r="BQ269" s="136"/>
      <c r="BR269" s="136"/>
      <c r="BS269" s="136"/>
      <c r="BT269" s="136"/>
      <c r="BU269" s="136"/>
      <c r="BV269" s="136"/>
      <c r="BW269" s="136"/>
      <c r="BX269" s="136"/>
      <c r="BY269" s="136"/>
      <c r="BZ269" s="136"/>
      <c r="CA269" s="136"/>
      <c r="CB269" s="136"/>
      <c r="CC269" s="136"/>
      <c r="CD269" s="188"/>
      <c r="CE269" s="369"/>
      <c r="CF269" s="136"/>
      <c r="CG269" s="136"/>
      <c r="CH269" s="136"/>
      <c r="CI269" s="136"/>
      <c r="CJ269" s="136"/>
      <c r="CK269" s="136"/>
      <c r="CL269" s="136"/>
      <c r="CM269" s="136"/>
      <c r="CN269" s="136"/>
      <c r="CO269" s="136"/>
      <c r="CP269" s="136"/>
      <c r="CQ269" s="136"/>
      <c r="CR269" s="136"/>
      <c r="CS269" s="64"/>
      <c r="CT269" s="369"/>
      <c r="CU269" s="136"/>
      <c r="CV269" s="136"/>
      <c r="CW269" s="136"/>
      <c r="CX269" s="136"/>
      <c r="CY269" s="136"/>
      <c r="CZ269" s="136"/>
      <c r="DA269" s="136"/>
      <c r="DB269" s="136"/>
      <c r="DC269" s="136"/>
      <c r="DD269" s="136"/>
      <c r="DE269" s="136"/>
      <c r="DF269" s="136"/>
      <c r="DG269" s="136"/>
      <c r="DI269" s="80"/>
      <c r="DJ269" s="136"/>
      <c r="DK269" s="136"/>
      <c r="DL269" s="136"/>
      <c r="DM269" s="136"/>
      <c r="DN269" s="136"/>
      <c r="DO269" s="136"/>
      <c r="DP269" s="136"/>
      <c r="DQ269" s="136"/>
      <c r="DR269" s="136"/>
      <c r="DS269" s="136"/>
      <c r="DT269" s="136"/>
      <c r="DU269" s="136"/>
      <c r="DV269" s="136"/>
      <c r="DX269" s="80"/>
      <c r="DY269" s="136"/>
      <c r="DZ269" s="136"/>
      <c r="EA269" s="136"/>
      <c r="EB269" s="136"/>
      <c r="EC269" s="136"/>
      <c r="ED269" s="136"/>
      <c r="EE269" s="136"/>
      <c r="EF269" s="136"/>
      <c r="EG269" s="136"/>
      <c r="EH269" s="136"/>
      <c r="EI269" s="136"/>
      <c r="EJ269" s="136"/>
      <c r="EK269" s="136"/>
      <c r="EM269" s="80"/>
      <c r="EN269" s="136"/>
      <c r="EO269" s="136"/>
      <c r="EP269" s="136"/>
      <c r="EQ269" s="136"/>
      <c r="ER269" s="136"/>
      <c r="ES269" s="136"/>
      <c r="ET269" s="136"/>
      <c r="EU269" s="136"/>
      <c r="EV269" s="136"/>
      <c r="EW269" s="136"/>
      <c r="EX269" s="136"/>
      <c r="EY269" s="136"/>
      <c r="EZ269" s="136"/>
    </row>
    <row r="270" spans="1:156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8"/>
      <c r="X270" s="330"/>
      <c r="Y270" s="330"/>
      <c r="Z270" s="330"/>
      <c r="AA270" s="330"/>
      <c r="AB270" s="330"/>
      <c r="AC270" s="330"/>
      <c r="AD270" s="330"/>
      <c r="AE270" s="330"/>
      <c r="AF270" s="330"/>
      <c r="AG270" s="330"/>
      <c r="AH270" s="330"/>
      <c r="AI270" s="330"/>
      <c r="AJ270" s="330"/>
      <c r="AL270" s="369"/>
      <c r="AM270" s="136"/>
      <c r="AN270" s="136"/>
      <c r="AO270" s="136"/>
      <c r="AP270" s="136"/>
      <c r="AQ270" s="136"/>
      <c r="AR270" s="136"/>
      <c r="AS270" s="136"/>
      <c r="AT270" s="136"/>
      <c r="AU270" s="136"/>
      <c r="AV270" s="136"/>
      <c r="AW270" s="136"/>
      <c r="AX270" s="136"/>
      <c r="AY270" s="136"/>
      <c r="AZ270" s="64"/>
      <c r="BA270" s="369"/>
      <c r="BB270" s="136"/>
      <c r="BC270" s="136"/>
      <c r="BD270" s="136"/>
      <c r="BE270" s="136"/>
      <c r="BF270" s="136"/>
      <c r="BG270" s="136"/>
      <c r="BH270" s="136"/>
      <c r="BI270" s="136"/>
      <c r="BJ270" s="136"/>
      <c r="BK270" s="136"/>
      <c r="BL270" s="136"/>
      <c r="BM270" s="136"/>
      <c r="BN270" s="136"/>
      <c r="BO270" s="188"/>
      <c r="BP270" s="369"/>
      <c r="BQ270" s="136"/>
      <c r="BR270" s="136"/>
      <c r="BS270" s="136"/>
      <c r="BT270" s="136"/>
      <c r="BU270" s="136"/>
      <c r="BV270" s="136"/>
      <c r="BW270" s="136"/>
      <c r="BX270" s="136"/>
      <c r="BY270" s="136"/>
      <c r="BZ270" s="136"/>
      <c r="CA270" s="136"/>
      <c r="CB270" s="136"/>
      <c r="CC270" s="136"/>
      <c r="CD270" s="188"/>
      <c r="CE270" s="369"/>
      <c r="CF270" s="136"/>
      <c r="CG270" s="136"/>
      <c r="CH270" s="136"/>
      <c r="CI270" s="136"/>
      <c r="CJ270" s="136"/>
      <c r="CK270" s="136"/>
      <c r="CL270" s="136"/>
      <c r="CM270" s="136"/>
      <c r="CN270" s="136"/>
      <c r="CO270" s="136"/>
      <c r="CP270" s="136"/>
      <c r="CQ270" s="136"/>
      <c r="CR270" s="136"/>
      <c r="CS270" s="64"/>
      <c r="CT270" s="369"/>
      <c r="CU270" s="136"/>
      <c r="CV270" s="136"/>
      <c r="CW270" s="136"/>
      <c r="CX270" s="136"/>
      <c r="CY270" s="136"/>
      <c r="CZ270" s="136"/>
      <c r="DA270" s="136"/>
      <c r="DB270" s="136"/>
      <c r="DC270" s="136"/>
      <c r="DD270" s="136"/>
      <c r="DE270" s="136"/>
      <c r="DF270" s="136"/>
      <c r="DG270" s="136"/>
      <c r="DI270" s="80"/>
      <c r="DJ270" s="136"/>
      <c r="DK270" s="136"/>
      <c r="DL270" s="136"/>
      <c r="DM270" s="136"/>
      <c r="DN270" s="136"/>
      <c r="DO270" s="136"/>
      <c r="DP270" s="136"/>
      <c r="DQ270" s="136"/>
      <c r="DR270" s="136"/>
      <c r="DS270" s="136"/>
      <c r="DT270" s="136"/>
      <c r="DU270" s="136"/>
      <c r="DV270" s="136"/>
      <c r="DX270" s="80"/>
      <c r="DY270" s="136"/>
      <c r="DZ270" s="136"/>
      <c r="EA270" s="136"/>
      <c r="EB270" s="136"/>
      <c r="EC270" s="136"/>
      <c r="ED270" s="136"/>
      <c r="EE270" s="136"/>
      <c r="EF270" s="136"/>
      <c r="EG270" s="136"/>
      <c r="EH270" s="136"/>
      <c r="EI270" s="136"/>
      <c r="EJ270" s="136"/>
      <c r="EK270" s="136"/>
      <c r="EM270" s="80"/>
      <c r="EN270" s="136"/>
      <c r="EO270" s="136"/>
      <c r="EP270" s="136"/>
      <c r="EQ270" s="136"/>
      <c r="ER270" s="136"/>
      <c r="ES270" s="136"/>
      <c r="ET270" s="136"/>
      <c r="EU270" s="136"/>
      <c r="EV270" s="136"/>
      <c r="EW270" s="136"/>
      <c r="EX270" s="136"/>
      <c r="EY270" s="136"/>
      <c r="EZ270" s="136"/>
    </row>
    <row r="271" spans="1:156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64"/>
      <c r="X271" s="329"/>
      <c r="Y271" s="329"/>
      <c r="Z271" s="329"/>
      <c r="AA271" s="329"/>
      <c r="AB271" s="329"/>
      <c r="AC271" s="329"/>
      <c r="AD271" s="329"/>
      <c r="AE271" s="329"/>
      <c r="AF271" s="329"/>
      <c r="AG271" s="329"/>
      <c r="AH271" s="329"/>
      <c r="AI271" s="329"/>
      <c r="AJ271" s="329"/>
      <c r="AL271" s="188"/>
      <c r="AM271" s="507"/>
      <c r="AN271" s="507"/>
      <c r="AO271" s="507"/>
      <c r="AP271" s="507"/>
      <c r="AQ271" s="507"/>
      <c r="AR271" s="507"/>
      <c r="AS271" s="507"/>
      <c r="AT271" s="507"/>
      <c r="AU271" s="507"/>
      <c r="AV271" s="507"/>
      <c r="AW271" s="507"/>
      <c r="AX271" s="507"/>
      <c r="AY271" s="507"/>
      <c r="AZ271" s="64"/>
      <c r="BA271" s="188"/>
      <c r="BB271" s="507"/>
      <c r="BC271" s="507"/>
      <c r="BD271" s="507"/>
      <c r="BE271" s="507"/>
      <c r="BF271" s="507"/>
      <c r="BG271" s="507"/>
      <c r="BH271" s="507"/>
      <c r="BI271" s="507"/>
      <c r="BJ271" s="507"/>
      <c r="BK271" s="507"/>
      <c r="BL271" s="507"/>
      <c r="BM271" s="507"/>
      <c r="BN271" s="507"/>
      <c r="BO271" s="188"/>
      <c r="BP271" s="188"/>
      <c r="BQ271" s="507"/>
      <c r="BR271" s="507"/>
      <c r="BS271" s="507"/>
      <c r="BT271" s="507"/>
      <c r="BU271" s="507"/>
      <c r="BV271" s="507"/>
      <c r="BW271" s="507"/>
      <c r="BX271" s="507"/>
      <c r="BY271" s="507"/>
      <c r="BZ271" s="507"/>
      <c r="CA271" s="507"/>
      <c r="CB271" s="507"/>
      <c r="CC271" s="507"/>
      <c r="CD271" s="188"/>
      <c r="CE271" s="188"/>
      <c r="CF271" s="507"/>
      <c r="CG271" s="507"/>
      <c r="CH271" s="507"/>
      <c r="CI271" s="507"/>
      <c r="CJ271" s="507"/>
      <c r="CK271" s="507"/>
      <c r="CL271" s="507"/>
      <c r="CM271" s="507"/>
      <c r="CN271" s="507"/>
      <c r="CO271" s="507"/>
      <c r="CP271" s="507"/>
      <c r="CQ271" s="507"/>
      <c r="CR271" s="507"/>
      <c r="CS271" s="64"/>
      <c r="CT271" s="188"/>
      <c r="CU271" s="507"/>
      <c r="CV271" s="507"/>
      <c r="CW271" s="507"/>
      <c r="CX271" s="507"/>
      <c r="CY271" s="137"/>
      <c r="CZ271" s="137"/>
      <c r="DA271" s="137"/>
      <c r="DB271" s="137"/>
      <c r="DC271" s="137"/>
      <c r="DD271" s="137"/>
      <c r="DE271" s="137"/>
      <c r="DF271" s="137"/>
      <c r="DG271" s="137"/>
      <c r="DI271" s="62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X271" s="62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M271" s="62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</row>
    <row r="272" spans="1:156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68"/>
      <c r="X272" s="317"/>
      <c r="Y272" s="317"/>
      <c r="Z272" s="317"/>
      <c r="AA272" s="317"/>
      <c r="AB272" s="317"/>
      <c r="AC272" s="317"/>
      <c r="AD272" s="317"/>
      <c r="AE272" s="317"/>
      <c r="AF272" s="317"/>
      <c r="AG272" s="317"/>
      <c r="AH272" s="317"/>
      <c r="AI272" s="317"/>
      <c r="AJ272" s="317"/>
      <c r="AL272" s="196"/>
      <c r="AM272" s="369"/>
      <c r="AN272" s="369"/>
      <c r="AO272" s="369"/>
      <c r="AP272" s="369"/>
      <c r="AQ272" s="369"/>
      <c r="AR272" s="369"/>
      <c r="AS272" s="369"/>
      <c r="AT272" s="369"/>
      <c r="AU272" s="369"/>
      <c r="AV272" s="369"/>
      <c r="AW272" s="369"/>
      <c r="AX272" s="369"/>
      <c r="AY272" s="369"/>
      <c r="AZ272" s="64"/>
      <c r="BA272" s="196"/>
      <c r="BB272" s="369"/>
      <c r="BC272" s="369"/>
      <c r="BD272" s="369"/>
      <c r="BE272" s="369"/>
      <c r="BF272" s="369"/>
      <c r="BG272" s="369"/>
      <c r="BH272" s="369"/>
      <c r="BI272" s="369"/>
      <c r="BJ272" s="369"/>
      <c r="BK272" s="369"/>
      <c r="BL272" s="369"/>
      <c r="BM272" s="369"/>
      <c r="BN272" s="369"/>
      <c r="BO272" s="188"/>
      <c r="BP272" s="196"/>
      <c r="BQ272" s="369"/>
      <c r="BR272" s="369"/>
      <c r="BS272" s="369"/>
      <c r="BT272" s="369"/>
      <c r="BU272" s="369"/>
      <c r="BV272" s="369"/>
      <c r="BW272" s="369"/>
      <c r="BX272" s="369"/>
      <c r="BY272" s="369"/>
      <c r="BZ272" s="369"/>
      <c r="CA272" s="369"/>
      <c r="CB272" s="369"/>
      <c r="CC272" s="369"/>
      <c r="CD272" s="188"/>
      <c r="CE272" s="196"/>
      <c r="CF272" s="369"/>
      <c r="CG272" s="369"/>
      <c r="CH272" s="369"/>
      <c r="CI272" s="369"/>
      <c r="CJ272" s="369"/>
      <c r="CK272" s="369"/>
      <c r="CL272" s="369"/>
      <c r="CM272" s="369"/>
      <c r="CN272" s="369"/>
      <c r="CO272" s="369"/>
      <c r="CP272" s="369"/>
      <c r="CQ272" s="369"/>
      <c r="CR272" s="369"/>
      <c r="CS272" s="64"/>
      <c r="CT272" s="196"/>
      <c r="CU272" s="369"/>
      <c r="CV272" s="369"/>
      <c r="CW272" s="369"/>
      <c r="CX272" s="369"/>
      <c r="CY272" s="80"/>
      <c r="CZ272" s="80"/>
      <c r="DA272" s="80"/>
      <c r="DB272" s="80"/>
      <c r="DC272" s="80"/>
      <c r="DD272" s="80"/>
      <c r="DE272" s="80"/>
      <c r="DF272" s="80"/>
      <c r="DG272" s="80"/>
      <c r="DI272" s="9"/>
      <c r="DJ272" s="80"/>
      <c r="DK272" s="80"/>
      <c r="DL272" s="80"/>
      <c r="DM272" s="80"/>
      <c r="DN272" s="80"/>
      <c r="DO272" s="80"/>
      <c r="DP272" s="80"/>
      <c r="DQ272" s="80"/>
      <c r="DR272" s="80"/>
      <c r="DS272" s="80"/>
      <c r="DT272" s="80"/>
      <c r="DU272" s="80"/>
      <c r="DV272" s="80"/>
      <c r="DX272" s="9"/>
      <c r="DY272" s="80"/>
      <c r="DZ272" s="80"/>
      <c r="EA272" s="80"/>
      <c r="EB272" s="80"/>
      <c r="EC272" s="80"/>
      <c r="ED272" s="80"/>
      <c r="EE272" s="80"/>
      <c r="EF272" s="80"/>
      <c r="EG272" s="80"/>
      <c r="EH272" s="80"/>
      <c r="EI272" s="80"/>
      <c r="EJ272" s="80"/>
      <c r="EK272" s="80"/>
      <c r="EM272" s="9"/>
      <c r="EN272" s="80"/>
      <c r="EO272" s="80"/>
      <c r="EP272" s="80"/>
      <c r="EQ272" s="80"/>
      <c r="ER272" s="80"/>
      <c r="ES272" s="80"/>
      <c r="ET272" s="80"/>
      <c r="EU272" s="80"/>
      <c r="EV272" s="80"/>
      <c r="EW272" s="80"/>
      <c r="EX272" s="80"/>
      <c r="EY272" s="80"/>
      <c r="EZ272" s="80"/>
    </row>
    <row r="273" spans="1:156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8"/>
      <c r="X273" s="330"/>
      <c r="Y273" s="330"/>
      <c r="Z273" s="330"/>
      <c r="AA273" s="330"/>
      <c r="AB273" s="330"/>
      <c r="AC273" s="330"/>
      <c r="AD273" s="330"/>
      <c r="AE273" s="330"/>
      <c r="AF273" s="330"/>
      <c r="AG273" s="330"/>
      <c r="AH273" s="330"/>
      <c r="AI273" s="330"/>
      <c r="AJ273" s="330"/>
      <c r="AL273" s="369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  <c r="AW273" s="136"/>
      <c r="AX273" s="136"/>
      <c r="AY273" s="136"/>
      <c r="AZ273" s="64"/>
      <c r="BA273" s="369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36"/>
      <c r="BL273" s="136"/>
      <c r="BM273" s="136"/>
      <c r="BN273" s="136"/>
      <c r="BO273" s="188"/>
      <c r="BP273" s="369"/>
      <c r="BQ273" s="136"/>
      <c r="BR273" s="136"/>
      <c r="BS273" s="136"/>
      <c r="BT273" s="136"/>
      <c r="BU273" s="136"/>
      <c r="BV273" s="136"/>
      <c r="BW273" s="136"/>
      <c r="BX273" s="136"/>
      <c r="BY273" s="136"/>
      <c r="BZ273" s="136"/>
      <c r="CA273" s="136"/>
      <c r="CB273" s="136"/>
      <c r="CC273" s="136"/>
      <c r="CD273" s="188"/>
      <c r="CE273" s="369"/>
      <c r="CF273" s="136"/>
      <c r="CG273" s="136"/>
      <c r="CH273" s="136"/>
      <c r="CI273" s="136"/>
      <c r="CJ273" s="136"/>
      <c r="CK273" s="136"/>
      <c r="CL273" s="136"/>
      <c r="CM273" s="136"/>
      <c r="CN273" s="136"/>
      <c r="CO273" s="136"/>
      <c r="CP273" s="136"/>
      <c r="CQ273" s="136"/>
      <c r="CR273" s="136"/>
      <c r="CS273" s="64"/>
      <c r="CT273" s="369"/>
      <c r="CU273" s="136"/>
      <c r="CV273" s="136"/>
      <c r="CW273" s="136"/>
      <c r="CX273" s="136"/>
      <c r="CY273" s="136"/>
      <c r="CZ273" s="136"/>
      <c r="DA273" s="136"/>
      <c r="DB273" s="136"/>
      <c r="DC273" s="136"/>
      <c r="DD273" s="136"/>
      <c r="DE273" s="136"/>
      <c r="DF273" s="136"/>
      <c r="DG273" s="136"/>
      <c r="DI273" s="80"/>
      <c r="DJ273" s="136"/>
      <c r="DK273" s="136"/>
      <c r="DL273" s="136"/>
      <c r="DM273" s="136"/>
      <c r="DN273" s="136"/>
      <c r="DO273" s="136"/>
      <c r="DP273" s="136"/>
      <c r="DQ273" s="136"/>
      <c r="DR273" s="136"/>
      <c r="DS273" s="136"/>
      <c r="DT273" s="136"/>
      <c r="DU273" s="136"/>
      <c r="DV273" s="136"/>
      <c r="DX273" s="80"/>
      <c r="DY273" s="136"/>
      <c r="DZ273" s="136"/>
      <c r="EA273" s="136"/>
      <c r="EB273" s="136"/>
      <c r="EC273" s="136"/>
      <c r="ED273" s="136"/>
      <c r="EE273" s="136"/>
      <c r="EF273" s="136"/>
      <c r="EG273" s="136"/>
      <c r="EH273" s="136"/>
      <c r="EI273" s="136"/>
      <c r="EJ273" s="136"/>
      <c r="EK273" s="136"/>
      <c r="EM273" s="80"/>
      <c r="EN273" s="136"/>
      <c r="EO273" s="136"/>
      <c r="EP273" s="136"/>
      <c r="EQ273" s="136"/>
      <c r="ER273" s="136"/>
      <c r="ES273" s="136"/>
      <c r="ET273" s="136"/>
      <c r="EU273" s="136"/>
      <c r="EV273" s="136"/>
      <c r="EW273" s="136"/>
      <c r="EX273" s="136"/>
      <c r="EY273" s="136"/>
      <c r="EZ273" s="136"/>
    </row>
    <row r="274" spans="1:156">
      <c r="A274" s="501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8"/>
      <c r="X274" s="330"/>
      <c r="Y274" s="330"/>
      <c r="Z274" s="330"/>
      <c r="AA274" s="330"/>
      <c r="AB274" s="330"/>
      <c r="AC274" s="330"/>
      <c r="AD274" s="330"/>
      <c r="AE274" s="330"/>
      <c r="AF274" s="330"/>
      <c r="AG274" s="330"/>
      <c r="AH274" s="330"/>
      <c r="AI274" s="330"/>
      <c r="AJ274" s="330"/>
      <c r="AL274" s="369"/>
      <c r="AM274" s="136"/>
      <c r="AN274" s="136"/>
      <c r="AO274" s="136"/>
      <c r="AP274" s="136"/>
      <c r="AQ274" s="136"/>
      <c r="AR274" s="136"/>
      <c r="AS274" s="136"/>
      <c r="AT274" s="136"/>
      <c r="AU274" s="136"/>
      <c r="AV274" s="136"/>
      <c r="AW274" s="136"/>
      <c r="AX274" s="136"/>
      <c r="AY274" s="136"/>
      <c r="AZ274" s="64"/>
      <c r="BA274" s="369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136"/>
      <c r="BL274" s="136"/>
      <c r="BM274" s="136"/>
      <c r="BN274" s="136"/>
      <c r="BO274" s="188"/>
      <c r="BP274" s="369"/>
      <c r="BQ274" s="136"/>
      <c r="BR274" s="136"/>
      <c r="BS274" s="136"/>
      <c r="BT274" s="136"/>
      <c r="BU274" s="136"/>
      <c r="BV274" s="136"/>
      <c r="BW274" s="136"/>
      <c r="BX274" s="136"/>
      <c r="BY274" s="136"/>
      <c r="BZ274" s="136"/>
      <c r="CA274" s="136"/>
      <c r="CB274" s="136"/>
      <c r="CC274" s="136"/>
      <c r="CD274" s="188"/>
      <c r="CE274" s="369"/>
      <c r="CF274" s="136"/>
      <c r="CG274" s="136"/>
      <c r="CH274" s="136"/>
      <c r="CI274" s="136"/>
      <c r="CJ274" s="136"/>
      <c r="CK274" s="136"/>
      <c r="CL274" s="136"/>
      <c r="CM274" s="136"/>
      <c r="CN274" s="136"/>
      <c r="CO274" s="136"/>
      <c r="CP274" s="136"/>
      <c r="CQ274" s="136"/>
      <c r="CR274" s="136"/>
      <c r="CS274" s="64"/>
      <c r="CT274" s="369"/>
      <c r="CU274" s="136"/>
      <c r="CV274" s="136"/>
      <c r="CW274" s="136"/>
      <c r="CX274" s="136"/>
      <c r="CY274" s="136"/>
      <c r="CZ274" s="136"/>
      <c r="DA274" s="136"/>
      <c r="DB274" s="136"/>
      <c r="DC274" s="136"/>
      <c r="DD274" s="136"/>
      <c r="DE274" s="136"/>
      <c r="DF274" s="136"/>
      <c r="DG274" s="136"/>
      <c r="DI274" s="80"/>
      <c r="DJ274" s="136"/>
      <c r="DK274" s="136"/>
      <c r="DL274" s="136"/>
      <c r="DM274" s="136"/>
      <c r="DN274" s="136"/>
      <c r="DO274" s="136"/>
      <c r="DP274" s="136"/>
      <c r="DQ274" s="136"/>
      <c r="DR274" s="136"/>
      <c r="DS274" s="136"/>
      <c r="DT274" s="136"/>
      <c r="DU274" s="136"/>
      <c r="DV274" s="136"/>
      <c r="DX274" s="80"/>
      <c r="DY274" s="136"/>
      <c r="DZ274" s="136"/>
      <c r="EA274" s="136"/>
      <c r="EB274" s="136"/>
      <c r="EC274" s="136"/>
      <c r="ED274" s="136"/>
      <c r="EE274" s="136"/>
      <c r="EF274" s="136"/>
      <c r="EG274" s="136"/>
      <c r="EH274" s="136"/>
      <c r="EI274" s="136"/>
      <c r="EJ274" s="136"/>
      <c r="EK274" s="136"/>
      <c r="EM274" s="80"/>
      <c r="EN274" s="136"/>
      <c r="EO274" s="136"/>
      <c r="EP274" s="136"/>
      <c r="EQ274" s="136"/>
      <c r="ER274" s="136"/>
      <c r="ES274" s="136"/>
      <c r="ET274" s="136"/>
      <c r="EU274" s="136"/>
      <c r="EV274" s="136"/>
      <c r="EW274" s="136"/>
      <c r="EX274" s="136"/>
      <c r="EY274" s="136"/>
      <c r="EZ274" s="136"/>
    </row>
    <row r="275" spans="1:156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8"/>
      <c r="X275" s="330"/>
      <c r="Y275" s="330"/>
      <c r="Z275" s="330"/>
      <c r="AA275" s="330"/>
      <c r="AB275" s="330"/>
      <c r="AC275" s="330"/>
      <c r="AD275" s="330"/>
      <c r="AE275" s="330"/>
      <c r="AF275" s="330"/>
      <c r="AG275" s="330"/>
      <c r="AH275" s="330"/>
      <c r="AI275" s="330"/>
      <c r="AJ275" s="330"/>
      <c r="AL275" s="369"/>
      <c r="AM275" s="136"/>
      <c r="AN275" s="136"/>
      <c r="AO275" s="136"/>
      <c r="AP275" s="136"/>
      <c r="AQ275" s="136"/>
      <c r="AR275" s="136"/>
      <c r="AS275" s="136"/>
      <c r="AT275" s="136"/>
      <c r="AU275" s="136"/>
      <c r="AV275" s="136"/>
      <c r="AW275" s="136"/>
      <c r="AX275" s="136"/>
      <c r="AY275" s="136"/>
      <c r="AZ275" s="64"/>
      <c r="BA275" s="369"/>
      <c r="BB275" s="136"/>
      <c r="BC275" s="136"/>
      <c r="BD275" s="136"/>
      <c r="BE275" s="136"/>
      <c r="BF275" s="136"/>
      <c r="BG275" s="136"/>
      <c r="BH275" s="136"/>
      <c r="BI275" s="136"/>
      <c r="BJ275" s="136"/>
      <c r="BK275" s="136"/>
      <c r="BL275" s="136"/>
      <c r="BM275" s="136"/>
      <c r="BN275" s="136"/>
      <c r="BO275" s="188"/>
      <c r="BP275" s="369"/>
      <c r="BQ275" s="136"/>
      <c r="BR275" s="136"/>
      <c r="BS275" s="136"/>
      <c r="BT275" s="136"/>
      <c r="BU275" s="136"/>
      <c r="BV275" s="136"/>
      <c r="BW275" s="136"/>
      <c r="BX275" s="136"/>
      <c r="BY275" s="136"/>
      <c r="BZ275" s="136"/>
      <c r="CA275" s="136"/>
      <c r="CB275" s="136"/>
      <c r="CC275" s="136"/>
      <c r="CD275" s="188"/>
      <c r="CE275" s="369"/>
      <c r="CF275" s="136"/>
      <c r="CG275" s="136"/>
      <c r="CH275" s="136"/>
      <c r="CI275" s="136"/>
      <c r="CJ275" s="136"/>
      <c r="CK275" s="136"/>
      <c r="CL275" s="136"/>
      <c r="CM275" s="136"/>
      <c r="CN275" s="136"/>
      <c r="CO275" s="136"/>
      <c r="CP275" s="136"/>
      <c r="CQ275" s="136"/>
      <c r="CR275" s="136"/>
      <c r="CS275" s="64"/>
      <c r="CT275" s="369"/>
      <c r="CU275" s="136"/>
      <c r="CV275" s="136"/>
      <c r="CW275" s="136"/>
      <c r="CX275" s="136"/>
      <c r="CY275" s="136"/>
      <c r="CZ275" s="136"/>
      <c r="DA275" s="136"/>
      <c r="DB275" s="136"/>
      <c r="DC275" s="136"/>
      <c r="DD275" s="136"/>
      <c r="DE275" s="136"/>
      <c r="DF275" s="136"/>
      <c r="DG275" s="136"/>
      <c r="DI275" s="80"/>
      <c r="DJ275" s="136"/>
      <c r="DK275" s="136"/>
      <c r="DL275" s="136"/>
      <c r="DM275" s="136"/>
      <c r="DN275" s="136"/>
      <c r="DO275" s="136"/>
      <c r="DP275" s="136"/>
      <c r="DQ275" s="136"/>
      <c r="DR275" s="136"/>
      <c r="DS275" s="136"/>
      <c r="DT275" s="136"/>
      <c r="DU275" s="136"/>
      <c r="DV275" s="136"/>
      <c r="DX275" s="80"/>
      <c r="DY275" s="136"/>
      <c r="DZ275" s="136"/>
      <c r="EA275" s="136"/>
      <c r="EB275" s="136"/>
      <c r="EC275" s="136"/>
      <c r="ED275" s="136"/>
      <c r="EE275" s="136"/>
      <c r="EF275" s="136"/>
      <c r="EG275" s="136"/>
      <c r="EH275" s="136"/>
      <c r="EI275" s="136"/>
      <c r="EJ275" s="136"/>
      <c r="EK275" s="136"/>
      <c r="EM275" s="80"/>
      <c r="EN275" s="136"/>
      <c r="EO275" s="136"/>
      <c r="EP275" s="136"/>
      <c r="EQ275" s="136"/>
      <c r="ER275" s="136"/>
      <c r="ES275" s="136"/>
      <c r="ET275" s="136"/>
      <c r="EU275" s="136"/>
      <c r="EV275" s="136"/>
      <c r="EW275" s="136"/>
      <c r="EX275" s="136"/>
      <c r="EY275" s="136"/>
      <c r="EZ275" s="136"/>
    </row>
    <row r="276" spans="1:156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8"/>
      <c r="X276" s="330"/>
      <c r="Y276" s="330"/>
      <c r="Z276" s="330"/>
      <c r="AA276" s="330"/>
      <c r="AB276" s="330"/>
      <c r="AC276" s="330"/>
      <c r="AD276" s="330"/>
      <c r="AE276" s="330"/>
      <c r="AF276" s="330"/>
      <c r="AG276" s="330"/>
      <c r="AH276" s="330"/>
      <c r="AI276" s="330"/>
      <c r="AJ276" s="330"/>
      <c r="AL276" s="369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36"/>
      <c r="AW276" s="136"/>
      <c r="AX276" s="136"/>
      <c r="AY276" s="136"/>
      <c r="AZ276" s="64"/>
      <c r="BA276" s="369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136"/>
      <c r="BL276" s="136"/>
      <c r="BM276" s="136"/>
      <c r="BN276" s="136"/>
      <c r="BO276" s="188"/>
      <c r="BP276" s="369"/>
      <c r="BQ276" s="136"/>
      <c r="BR276" s="136"/>
      <c r="BS276" s="136"/>
      <c r="BT276" s="136"/>
      <c r="BU276" s="136"/>
      <c r="BV276" s="136"/>
      <c r="BW276" s="136"/>
      <c r="BX276" s="136"/>
      <c r="BY276" s="136"/>
      <c r="BZ276" s="136"/>
      <c r="CA276" s="136"/>
      <c r="CB276" s="136"/>
      <c r="CC276" s="136"/>
      <c r="CD276" s="188"/>
      <c r="CE276" s="369"/>
      <c r="CF276" s="136"/>
      <c r="CG276" s="136"/>
      <c r="CH276" s="136"/>
      <c r="CI276" s="136"/>
      <c r="CJ276" s="136"/>
      <c r="CK276" s="136"/>
      <c r="CL276" s="136"/>
      <c r="CM276" s="136"/>
      <c r="CN276" s="136"/>
      <c r="CO276" s="136"/>
      <c r="CP276" s="136"/>
      <c r="CQ276" s="136"/>
      <c r="CR276" s="136"/>
      <c r="CS276" s="64"/>
      <c r="CT276" s="369"/>
      <c r="CU276" s="136"/>
      <c r="CV276" s="136"/>
      <c r="CW276" s="136"/>
      <c r="CX276" s="136"/>
      <c r="CY276" s="136"/>
      <c r="CZ276" s="136"/>
      <c r="DA276" s="136"/>
      <c r="DB276" s="136"/>
      <c r="DC276" s="136"/>
      <c r="DD276" s="136"/>
      <c r="DE276" s="136"/>
      <c r="DF276" s="136"/>
      <c r="DG276" s="136"/>
      <c r="DI276" s="80"/>
      <c r="DJ276" s="136"/>
      <c r="DK276" s="136"/>
      <c r="DL276" s="136"/>
      <c r="DM276" s="136"/>
      <c r="DN276" s="136"/>
      <c r="DO276" s="136"/>
      <c r="DP276" s="136"/>
      <c r="DQ276" s="136"/>
      <c r="DR276" s="136"/>
      <c r="DS276" s="136"/>
      <c r="DT276" s="136"/>
      <c r="DU276" s="136"/>
      <c r="DV276" s="136"/>
      <c r="DX276" s="80"/>
      <c r="DY276" s="136"/>
      <c r="DZ276" s="136"/>
      <c r="EA276" s="136"/>
      <c r="EB276" s="136"/>
      <c r="EC276" s="136"/>
      <c r="ED276" s="136"/>
      <c r="EE276" s="136"/>
      <c r="EF276" s="136"/>
      <c r="EG276" s="136"/>
      <c r="EH276" s="136"/>
      <c r="EI276" s="136"/>
      <c r="EJ276" s="136"/>
      <c r="EK276" s="136"/>
      <c r="EM276" s="80"/>
      <c r="EN276" s="136"/>
      <c r="EO276" s="136"/>
      <c r="EP276" s="136"/>
      <c r="EQ276" s="136"/>
      <c r="ER276" s="136"/>
      <c r="ES276" s="136"/>
      <c r="ET276" s="136"/>
      <c r="EU276" s="136"/>
      <c r="EV276" s="136"/>
      <c r="EW276" s="136"/>
      <c r="EX276" s="136"/>
      <c r="EY276" s="136"/>
      <c r="EZ276" s="136"/>
    </row>
    <row r="277" spans="1:156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8"/>
      <c r="X277" s="330"/>
      <c r="Y277" s="330"/>
      <c r="Z277" s="330"/>
      <c r="AA277" s="330"/>
      <c r="AB277" s="330"/>
      <c r="AC277" s="330"/>
      <c r="AD277" s="330"/>
      <c r="AE277" s="330"/>
      <c r="AF277" s="330"/>
      <c r="AG277" s="330"/>
      <c r="AH277" s="330"/>
      <c r="AI277" s="330"/>
      <c r="AJ277" s="330"/>
      <c r="AL277" s="369"/>
      <c r="AM277" s="136"/>
      <c r="AN277" s="136"/>
      <c r="AO277" s="136"/>
      <c r="AP277" s="136"/>
      <c r="AQ277" s="136"/>
      <c r="AR277" s="136"/>
      <c r="AS277" s="136"/>
      <c r="AT277" s="136"/>
      <c r="AU277" s="136"/>
      <c r="AV277" s="136"/>
      <c r="AW277" s="136"/>
      <c r="AX277" s="136"/>
      <c r="AY277" s="136"/>
      <c r="AZ277" s="64"/>
      <c r="BA277" s="369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  <c r="BM277" s="136"/>
      <c r="BN277" s="136"/>
      <c r="BO277" s="188"/>
      <c r="BP277" s="369"/>
      <c r="BQ277" s="136"/>
      <c r="BR277" s="136"/>
      <c r="BS277" s="136"/>
      <c r="BT277" s="136"/>
      <c r="BU277" s="136"/>
      <c r="BV277" s="136"/>
      <c r="BW277" s="136"/>
      <c r="BX277" s="136"/>
      <c r="BY277" s="136"/>
      <c r="BZ277" s="136"/>
      <c r="CA277" s="136"/>
      <c r="CB277" s="136"/>
      <c r="CC277" s="136"/>
      <c r="CD277" s="188"/>
      <c r="CE277" s="369"/>
      <c r="CF277" s="136"/>
      <c r="CG277" s="136"/>
      <c r="CH277" s="136"/>
      <c r="CI277" s="136"/>
      <c r="CJ277" s="136"/>
      <c r="CK277" s="136"/>
      <c r="CL277" s="136"/>
      <c r="CM277" s="136"/>
      <c r="CN277" s="136"/>
      <c r="CO277" s="136"/>
      <c r="CP277" s="136"/>
      <c r="CQ277" s="136"/>
      <c r="CR277" s="136"/>
      <c r="CS277" s="64"/>
      <c r="CT277" s="369"/>
      <c r="CU277" s="136"/>
      <c r="CV277" s="136"/>
      <c r="CW277" s="136"/>
      <c r="CX277" s="136"/>
      <c r="CY277" s="136"/>
      <c r="CZ277" s="136"/>
      <c r="DA277" s="136"/>
      <c r="DB277" s="136"/>
      <c r="DC277" s="136"/>
      <c r="DD277" s="136"/>
      <c r="DE277" s="136"/>
      <c r="DF277" s="136"/>
      <c r="DG277" s="136"/>
      <c r="DI277" s="80"/>
      <c r="DJ277" s="136"/>
      <c r="DK277" s="136"/>
      <c r="DL277" s="136"/>
      <c r="DM277" s="136"/>
      <c r="DN277" s="136"/>
      <c r="DO277" s="136"/>
      <c r="DP277" s="136"/>
      <c r="DQ277" s="136"/>
      <c r="DR277" s="136"/>
      <c r="DS277" s="136"/>
      <c r="DT277" s="136"/>
      <c r="DU277" s="136"/>
      <c r="DV277" s="136"/>
      <c r="DX277" s="80"/>
      <c r="DY277" s="136"/>
      <c r="DZ277" s="136"/>
      <c r="EA277" s="136"/>
      <c r="EB277" s="136"/>
      <c r="EC277" s="136"/>
      <c r="ED277" s="136"/>
      <c r="EE277" s="136"/>
      <c r="EF277" s="136"/>
      <c r="EG277" s="136"/>
      <c r="EH277" s="136"/>
      <c r="EI277" s="136"/>
      <c r="EJ277" s="136"/>
      <c r="EK277" s="136"/>
      <c r="EM277" s="80"/>
      <c r="EN277" s="136"/>
      <c r="EO277" s="136"/>
      <c r="EP277" s="136"/>
      <c r="EQ277" s="136"/>
      <c r="ER277" s="136"/>
      <c r="ES277" s="136"/>
      <c r="ET277" s="136"/>
      <c r="EU277" s="136"/>
      <c r="EV277" s="136"/>
      <c r="EW277" s="136"/>
      <c r="EX277" s="136"/>
      <c r="EY277" s="136"/>
      <c r="EZ277" s="136"/>
    </row>
    <row r="278" spans="1:156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8"/>
      <c r="X278" s="330"/>
      <c r="Y278" s="330"/>
      <c r="Z278" s="330"/>
      <c r="AA278" s="330"/>
      <c r="AB278" s="330"/>
      <c r="AC278" s="330"/>
      <c r="AD278" s="330"/>
      <c r="AE278" s="330"/>
      <c r="AF278" s="330"/>
      <c r="AG278" s="330"/>
      <c r="AH278" s="330"/>
      <c r="AI278" s="330"/>
      <c r="AJ278" s="330"/>
      <c r="AL278" s="369"/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  <c r="AW278" s="136"/>
      <c r="AX278" s="136"/>
      <c r="AY278" s="136"/>
      <c r="AZ278" s="64"/>
      <c r="BA278" s="369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136"/>
      <c r="BL278" s="136"/>
      <c r="BM278" s="136"/>
      <c r="BN278" s="136"/>
      <c r="BO278" s="188"/>
      <c r="BP278" s="369"/>
      <c r="BQ278" s="136"/>
      <c r="BR278" s="136"/>
      <c r="BS278" s="136"/>
      <c r="BT278" s="136"/>
      <c r="BU278" s="136"/>
      <c r="BV278" s="136"/>
      <c r="BW278" s="136"/>
      <c r="BX278" s="136"/>
      <c r="BY278" s="136"/>
      <c r="BZ278" s="136"/>
      <c r="CA278" s="136"/>
      <c r="CB278" s="136"/>
      <c r="CC278" s="136"/>
      <c r="CD278" s="188"/>
      <c r="CE278" s="369"/>
      <c r="CF278" s="136"/>
      <c r="CG278" s="136"/>
      <c r="CH278" s="136"/>
      <c r="CI278" s="136"/>
      <c r="CJ278" s="136"/>
      <c r="CK278" s="136"/>
      <c r="CL278" s="136"/>
      <c r="CM278" s="136"/>
      <c r="CN278" s="136"/>
      <c r="CO278" s="136"/>
      <c r="CP278" s="136"/>
      <c r="CQ278" s="136"/>
      <c r="CR278" s="136"/>
      <c r="CS278" s="64"/>
      <c r="CT278" s="369"/>
      <c r="CU278" s="136"/>
      <c r="CV278" s="136"/>
      <c r="CW278" s="136"/>
      <c r="CX278" s="136"/>
      <c r="CY278" s="136"/>
      <c r="CZ278" s="136"/>
      <c r="DA278" s="136"/>
      <c r="DB278" s="136"/>
      <c r="DC278" s="136"/>
      <c r="DD278" s="136"/>
      <c r="DE278" s="136"/>
      <c r="DF278" s="136"/>
      <c r="DG278" s="136"/>
      <c r="DI278" s="80"/>
      <c r="DJ278" s="136"/>
      <c r="DK278" s="136"/>
      <c r="DL278" s="136"/>
      <c r="DM278" s="136"/>
      <c r="DN278" s="136"/>
      <c r="DO278" s="136"/>
      <c r="DP278" s="136"/>
      <c r="DQ278" s="136"/>
      <c r="DR278" s="136"/>
      <c r="DS278" s="136"/>
      <c r="DT278" s="136"/>
      <c r="DU278" s="136"/>
      <c r="DV278" s="136"/>
      <c r="DX278" s="80"/>
      <c r="DY278" s="136"/>
      <c r="DZ278" s="136"/>
      <c r="EA278" s="136"/>
      <c r="EB278" s="136"/>
      <c r="EC278" s="136"/>
      <c r="ED278" s="136"/>
      <c r="EE278" s="136"/>
      <c r="EF278" s="136"/>
      <c r="EG278" s="136"/>
      <c r="EH278" s="136"/>
      <c r="EI278" s="136"/>
      <c r="EJ278" s="136"/>
      <c r="EK278" s="136"/>
      <c r="EM278" s="80"/>
      <c r="EN278" s="136"/>
      <c r="EO278" s="136"/>
      <c r="EP278" s="136"/>
      <c r="EQ278" s="136"/>
      <c r="ER278" s="136"/>
      <c r="ES278" s="136"/>
      <c r="ET278" s="136"/>
      <c r="EU278" s="136"/>
      <c r="EV278" s="136"/>
      <c r="EW278" s="136"/>
      <c r="EX278" s="136"/>
      <c r="EY278" s="136"/>
      <c r="EZ278" s="136"/>
    </row>
    <row r="279" spans="1:156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8"/>
      <c r="X279" s="330"/>
      <c r="Y279" s="330"/>
      <c r="Z279" s="330"/>
      <c r="AA279" s="330"/>
      <c r="AB279" s="330"/>
      <c r="AC279" s="330"/>
      <c r="AD279" s="330"/>
      <c r="AE279" s="330"/>
      <c r="AF279" s="330"/>
      <c r="AG279" s="330"/>
      <c r="AH279" s="330"/>
      <c r="AI279" s="330"/>
      <c r="AJ279" s="330"/>
      <c r="AL279" s="369"/>
      <c r="AM279" s="136"/>
      <c r="AN279" s="136"/>
      <c r="AO279" s="136"/>
      <c r="AP279" s="136"/>
      <c r="AQ279" s="136"/>
      <c r="AR279" s="136"/>
      <c r="AS279" s="136"/>
      <c r="AT279" s="136"/>
      <c r="AU279" s="136"/>
      <c r="AV279" s="136"/>
      <c r="AW279" s="136"/>
      <c r="AX279" s="136"/>
      <c r="AY279" s="136"/>
      <c r="AZ279" s="64"/>
      <c r="BA279" s="369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136"/>
      <c r="BL279" s="136"/>
      <c r="BM279" s="136"/>
      <c r="BN279" s="136"/>
      <c r="BO279" s="188"/>
      <c r="BP279" s="369"/>
      <c r="BQ279" s="136"/>
      <c r="BR279" s="136"/>
      <c r="BS279" s="136"/>
      <c r="BT279" s="136"/>
      <c r="BU279" s="136"/>
      <c r="BV279" s="136"/>
      <c r="BW279" s="136"/>
      <c r="BX279" s="136"/>
      <c r="BY279" s="136"/>
      <c r="BZ279" s="136"/>
      <c r="CA279" s="136"/>
      <c r="CB279" s="136"/>
      <c r="CC279" s="136"/>
      <c r="CD279" s="188"/>
      <c r="CE279" s="369"/>
      <c r="CF279" s="136"/>
      <c r="CG279" s="136"/>
      <c r="CH279" s="136"/>
      <c r="CI279" s="136"/>
      <c r="CJ279" s="136"/>
      <c r="CK279" s="136"/>
      <c r="CL279" s="136"/>
      <c r="CM279" s="136"/>
      <c r="CN279" s="136"/>
      <c r="CO279" s="136"/>
      <c r="CP279" s="136"/>
      <c r="CQ279" s="136"/>
      <c r="CR279" s="136"/>
      <c r="CS279" s="64"/>
      <c r="CT279" s="369"/>
      <c r="CU279" s="136"/>
      <c r="CV279" s="136"/>
      <c r="CW279" s="136"/>
      <c r="CX279" s="136"/>
      <c r="CY279" s="136"/>
      <c r="CZ279" s="136"/>
      <c r="DA279" s="136"/>
      <c r="DB279" s="136"/>
      <c r="DC279" s="136"/>
      <c r="DD279" s="136"/>
      <c r="DE279" s="136"/>
      <c r="DF279" s="136"/>
      <c r="DG279" s="136"/>
      <c r="DI279" s="80"/>
      <c r="DJ279" s="136"/>
      <c r="DK279" s="136"/>
      <c r="DL279" s="136"/>
      <c r="DM279" s="136"/>
      <c r="DN279" s="136"/>
      <c r="DO279" s="136"/>
      <c r="DP279" s="136"/>
      <c r="DQ279" s="136"/>
      <c r="DR279" s="136"/>
      <c r="DS279" s="136"/>
      <c r="DT279" s="136"/>
      <c r="DU279" s="136"/>
      <c r="DV279" s="136"/>
      <c r="DX279" s="80"/>
      <c r="DY279" s="136"/>
      <c r="DZ279" s="136"/>
      <c r="EA279" s="136"/>
      <c r="EB279" s="136"/>
      <c r="EC279" s="136"/>
      <c r="ED279" s="136"/>
      <c r="EE279" s="136"/>
      <c r="EF279" s="136"/>
      <c r="EG279" s="136"/>
      <c r="EH279" s="136"/>
      <c r="EI279" s="136"/>
      <c r="EJ279" s="136"/>
      <c r="EK279" s="136"/>
      <c r="EM279" s="80"/>
      <c r="EN279" s="136"/>
      <c r="EO279" s="136"/>
      <c r="EP279" s="136"/>
      <c r="EQ279" s="136"/>
      <c r="ER279" s="136"/>
      <c r="ES279" s="136"/>
      <c r="ET279" s="136"/>
      <c r="EU279" s="136"/>
      <c r="EV279" s="136"/>
      <c r="EW279" s="136"/>
      <c r="EX279" s="136"/>
      <c r="EY279" s="136"/>
      <c r="EZ279" s="136"/>
    </row>
    <row r="280" spans="1:156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501"/>
      <c r="S280" s="501"/>
      <c r="T280" s="501"/>
      <c r="U280" s="501"/>
      <c r="V280" s="501"/>
      <c r="W280" s="8"/>
      <c r="X280" s="330"/>
      <c r="Y280" s="330"/>
      <c r="Z280" s="330"/>
      <c r="AA280" s="330"/>
      <c r="AB280" s="330"/>
      <c r="AC280" s="330"/>
      <c r="AD280" s="330"/>
      <c r="AE280" s="330"/>
      <c r="AF280" s="330"/>
      <c r="AG280" s="330"/>
      <c r="AH280" s="330"/>
      <c r="AI280" s="330"/>
      <c r="AJ280" s="330"/>
      <c r="AL280" s="369"/>
      <c r="AM280" s="136"/>
      <c r="AN280" s="136"/>
      <c r="AO280" s="136"/>
      <c r="AP280" s="136"/>
      <c r="AQ280" s="136"/>
      <c r="AR280" s="136"/>
      <c r="AS280" s="136"/>
      <c r="AT280" s="136"/>
      <c r="AU280" s="136"/>
      <c r="AV280" s="136"/>
      <c r="AW280" s="136"/>
      <c r="AX280" s="136"/>
      <c r="AY280" s="136"/>
      <c r="AZ280" s="64"/>
      <c r="BA280" s="369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  <c r="BM280" s="136"/>
      <c r="BN280" s="136"/>
      <c r="BO280" s="188"/>
      <c r="BP280" s="369"/>
      <c r="BQ280" s="136"/>
      <c r="BR280" s="136"/>
      <c r="BS280" s="136"/>
      <c r="BT280" s="136"/>
      <c r="BU280" s="136"/>
      <c r="BV280" s="136"/>
      <c r="BW280" s="136"/>
      <c r="BX280" s="136"/>
      <c r="BY280" s="136"/>
      <c r="BZ280" s="136"/>
      <c r="CA280" s="136"/>
      <c r="CB280" s="136"/>
      <c r="CC280" s="136"/>
      <c r="CD280" s="188"/>
      <c r="CE280" s="369"/>
      <c r="CF280" s="136"/>
      <c r="CG280" s="136"/>
      <c r="CH280" s="136"/>
      <c r="CI280" s="136"/>
      <c r="CJ280" s="136"/>
      <c r="CK280" s="136"/>
      <c r="CL280" s="136"/>
      <c r="CM280" s="136"/>
      <c r="CN280" s="136"/>
      <c r="CO280" s="136"/>
      <c r="CP280" s="136"/>
      <c r="CQ280" s="136"/>
      <c r="CR280" s="136"/>
      <c r="CS280" s="64"/>
      <c r="CT280" s="369"/>
      <c r="CU280" s="136"/>
      <c r="CV280" s="136"/>
      <c r="CW280" s="136"/>
      <c r="CX280" s="136"/>
      <c r="CY280" s="136"/>
      <c r="CZ280" s="136"/>
      <c r="DA280" s="136"/>
      <c r="DB280" s="136"/>
      <c r="DC280" s="136"/>
      <c r="DD280" s="136"/>
      <c r="DE280" s="136"/>
      <c r="DF280" s="136"/>
      <c r="DG280" s="136"/>
      <c r="DI280" s="80"/>
      <c r="DJ280" s="136"/>
      <c r="DK280" s="136"/>
      <c r="DL280" s="136"/>
      <c r="DM280" s="136"/>
      <c r="DN280" s="136"/>
      <c r="DO280" s="136"/>
      <c r="DP280" s="136"/>
      <c r="DQ280" s="136"/>
      <c r="DR280" s="136"/>
      <c r="DS280" s="136"/>
      <c r="DT280" s="136"/>
      <c r="DU280" s="136"/>
      <c r="DV280" s="136"/>
      <c r="DX280" s="80"/>
      <c r="DY280" s="136"/>
      <c r="DZ280" s="136"/>
      <c r="EA280" s="136"/>
      <c r="EB280" s="136"/>
      <c r="EC280" s="136"/>
      <c r="ED280" s="136"/>
      <c r="EE280" s="136"/>
      <c r="EF280" s="136"/>
      <c r="EG280" s="136"/>
      <c r="EH280" s="136"/>
      <c r="EI280" s="136"/>
      <c r="EJ280" s="136"/>
      <c r="EK280" s="136"/>
      <c r="EM280" s="80"/>
      <c r="EN280" s="136"/>
      <c r="EO280" s="136"/>
      <c r="EP280" s="136"/>
      <c r="EQ280" s="136"/>
      <c r="ER280" s="136"/>
      <c r="ES280" s="136"/>
      <c r="ET280" s="136"/>
      <c r="EU280" s="136"/>
      <c r="EV280" s="136"/>
      <c r="EW280" s="136"/>
      <c r="EX280" s="136"/>
      <c r="EY280" s="136"/>
      <c r="EZ280" s="136"/>
    </row>
    <row r="281" spans="1:156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8"/>
      <c r="X281" s="330"/>
      <c r="Y281" s="330"/>
      <c r="Z281" s="330"/>
      <c r="AA281" s="330"/>
      <c r="AB281" s="330"/>
      <c r="AC281" s="330"/>
      <c r="AD281" s="330"/>
      <c r="AE281" s="330"/>
      <c r="AF281" s="330"/>
      <c r="AG281" s="330"/>
      <c r="AH281" s="330"/>
      <c r="AI281" s="330"/>
      <c r="AJ281" s="330"/>
      <c r="AL281" s="369"/>
      <c r="AM281" s="136"/>
      <c r="AN281" s="136"/>
      <c r="AO281" s="136"/>
      <c r="AP281" s="136"/>
      <c r="AQ281" s="136"/>
      <c r="AR281" s="136"/>
      <c r="AS281" s="136"/>
      <c r="AT281" s="136"/>
      <c r="AU281" s="136"/>
      <c r="AV281" s="136"/>
      <c r="AW281" s="136"/>
      <c r="AX281" s="136"/>
      <c r="AY281" s="136"/>
      <c r="AZ281" s="64"/>
      <c r="BA281" s="369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136"/>
      <c r="BL281" s="136"/>
      <c r="BM281" s="136"/>
      <c r="BN281" s="136"/>
      <c r="BO281" s="188"/>
      <c r="BP281" s="369"/>
      <c r="BQ281" s="136"/>
      <c r="BR281" s="136"/>
      <c r="BS281" s="136"/>
      <c r="BT281" s="136"/>
      <c r="BU281" s="136"/>
      <c r="BV281" s="136"/>
      <c r="BW281" s="136"/>
      <c r="BX281" s="136"/>
      <c r="BY281" s="136"/>
      <c r="BZ281" s="136"/>
      <c r="CA281" s="136"/>
      <c r="CB281" s="136"/>
      <c r="CC281" s="136"/>
      <c r="CD281" s="188"/>
      <c r="CE281" s="369"/>
      <c r="CF281" s="136"/>
      <c r="CG281" s="136"/>
      <c r="CH281" s="136"/>
      <c r="CI281" s="136"/>
      <c r="CJ281" s="136"/>
      <c r="CK281" s="136"/>
      <c r="CL281" s="136"/>
      <c r="CM281" s="136"/>
      <c r="CN281" s="136"/>
      <c r="CO281" s="136"/>
      <c r="CP281" s="136"/>
      <c r="CQ281" s="136"/>
      <c r="CR281" s="136"/>
      <c r="CS281" s="64"/>
      <c r="CT281" s="369"/>
      <c r="CU281" s="136"/>
      <c r="CV281" s="136"/>
      <c r="CW281" s="136"/>
      <c r="CX281" s="136"/>
      <c r="CY281" s="136"/>
      <c r="CZ281" s="136"/>
      <c r="DA281" s="136"/>
      <c r="DB281" s="136"/>
      <c r="DC281" s="136"/>
      <c r="DD281" s="136"/>
      <c r="DE281" s="136"/>
      <c r="DF281" s="136"/>
      <c r="DG281" s="136"/>
      <c r="DI281" s="80"/>
      <c r="DJ281" s="136"/>
      <c r="DK281" s="136"/>
      <c r="DL281" s="136"/>
      <c r="DM281" s="136"/>
      <c r="DN281" s="136"/>
      <c r="DO281" s="136"/>
      <c r="DP281" s="136"/>
      <c r="DQ281" s="136"/>
      <c r="DR281" s="136"/>
      <c r="DS281" s="136"/>
      <c r="DT281" s="136"/>
      <c r="DU281" s="136"/>
      <c r="DV281" s="136"/>
      <c r="DX281" s="80"/>
      <c r="DY281" s="136"/>
      <c r="DZ281" s="136"/>
      <c r="EA281" s="136"/>
      <c r="EB281" s="136"/>
      <c r="EC281" s="136"/>
      <c r="ED281" s="136"/>
      <c r="EE281" s="136"/>
      <c r="EF281" s="136"/>
      <c r="EG281" s="136"/>
      <c r="EH281" s="136"/>
      <c r="EI281" s="136"/>
      <c r="EJ281" s="136"/>
      <c r="EK281" s="136"/>
      <c r="EM281" s="80"/>
      <c r="EN281" s="136"/>
      <c r="EO281" s="136"/>
      <c r="EP281" s="136"/>
      <c r="EQ281" s="136"/>
      <c r="ER281" s="136"/>
      <c r="ES281" s="136"/>
      <c r="ET281" s="136"/>
      <c r="EU281" s="136"/>
      <c r="EV281" s="136"/>
      <c r="EW281" s="136"/>
      <c r="EX281" s="136"/>
      <c r="EY281" s="136"/>
      <c r="EZ281" s="136"/>
    </row>
    <row r="282" spans="1:156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58"/>
      <c r="P282" s="58"/>
      <c r="Q282" s="162"/>
      <c r="R282" s="162"/>
      <c r="S282" s="162"/>
      <c r="T282" s="162"/>
      <c r="U282" s="162"/>
      <c r="V282" s="162"/>
      <c r="W282" s="8"/>
      <c r="X282" s="330"/>
      <c r="Y282" s="330"/>
      <c r="Z282" s="330"/>
      <c r="AA282" s="330"/>
      <c r="AB282" s="330"/>
      <c r="AC282" s="330"/>
      <c r="AD282" s="330"/>
      <c r="AE282" s="330"/>
      <c r="AF282" s="330"/>
      <c r="AG282" s="330"/>
      <c r="AH282" s="330"/>
      <c r="AI282" s="330"/>
      <c r="AJ282" s="330"/>
      <c r="AL282" s="369"/>
      <c r="AM282" s="136"/>
      <c r="AN282" s="136"/>
      <c r="AO282" s="136"/>
      <c r="AP282" s="136"/>
      <c r="AQ282" s="136"/>
      <c r="AR282" s="136"/>
      <c r="AS282" s="136"/>
      <c r="AT282" s="136"/>
      <c r="AU282" s="136"/>
      <c r="AV282" s="136"/>
      <c r="AW282" s="136"/>
      <c r="AX282" s="136"/>
      <c r="AY282" s="136"/>
      <c r="AZ282" s="64"/>
      <c r="BA282" s="369"/>
      <c r="BB282" s="136"/>
      <c r="BC282" s="136"/>
      <c r="BD282" s="136"/>
      <c r="BE282" s="136"/>
      <c r="BF282" s="136"/>
      <c r="BG282" s="136"/>
      <c r="BH282" s="136"/>
      <c r="BI282" s="136"/>
      <c r="BJ282" s="136"/>
      <c r="BK282" s="136"/>
      <c r="BL282" s="136"/>
      <c r="BM282" s="136"/>
      <c r="BN282" s="136"/>
      <c r="BO282" s="188"/>
      <c r="BP282" s="369"/>
      <c r="BQ282" s="136"/>
      <c r="BR282" s="136"/>
      <c r="BS282" s="136"/>
      <c r="BT282" s="136"/>
      <c r="BU282" s="136"/>
      <c r="BV282" s="136"/>
      <c r="BW282" s="136"/>
      <c r="BX282" s="136"/>
      <c r="BY282" s="136"/>
      <c r="BZ282" s="136"/>
      <c r="CA282" s="136"/>
      <c r="CB282" s="136"/>
      <c r="CC282" s="136"/>
      <c r="CD282" s="188"/>
      <c r="CE282" s="369"/>
      <c r="CF282" s="136"/>
      <c r="CG282" s="136"/>
      <c r="CH282" s="136"/>
      <c r="CI282" s="136"/>
      <c r="CJ282" s="136"/>
      <c r="CK282" s="136"/>
      <c r="CL282" s="136"/>
      <c r="CM282" s="136"/>
      <c r="CN282" s="136"/>
      <c r="CO282" s="136"/>
      <c r="CP282" s="136"/>
      <c r="CQ282" s="136"/>
      <c r="CR282" s="136"/>
      <c r="CS282" s="64"/>
      <c r="CT282" s="369"/>
      <c r="CU282" s="136"/>
      <c r="CV282" s="136"/>
      <c r="CW282" s="136"/>
      <c r="CX282" s="136"/>
      <c r="CY282" s="136"/>
      <c r="CZ282" s="136"/>
      <c r="DA282" s="136"/>
      <c r="DB282" s="136"/>
      <c r="DC282" s="136"/>
      <c r="DD282" s="136"/>
      <c r="DE282" s="136"/>
      <c r="DF282" s="136"/>
      <c r="DG282" s="136"/>
      <c r="DI282" s="80"/>
      <c r="DJ282" s="136"/>
      <c r="DK282" s="136"/>
      <c r="DL282" s="136"/>
      <c r="DM282" s="136"/>
      <c r="DN282" s="136"/>
      <c r="DO282" s="136"/>
      <c r="DP282" s="136"/>
      <c r="DQ282" s="136"/>
      <c r="DR282" s="136"/>
      <c r="DS282" s="136"/>
      <c r="DT282" s="136"/>
      <c r="DU282" s="136"/>
      <c r="DV282" s="136"/>
      <c r="DX282" s="80"/>
      <c r="DY282" s="136"/>
      <c r="DZ282" s="136"/>
      <c r="EA282" s="136"/>
      <c r="EB282" s="136"/>
      <c r="EC282" s="136"/>
      <c r="ED282" s="136"/>
      <c r="EE282" s="136"/>
      <c r="EF282" s="136"/>
      <c r="EG282" s="136"/>
      <c r="EH282" s="136"/>
      <c r="EI282" s="136"/>
      <c r="EJ282" s="136"/>
      <c r="EK282" s="136"/>
      <c r="EM282" s="80"/>
      <c r="EN282" s="136"/>
      <c r="EO282" s="136"/>
      <c r="EP282" s="136"/>
      <c r="EQ282" s="136"/>
      <c r="ER282" s="136"/>
      <c r="ES282" s="136"/>
      <c r="ET282" s="136"/>
      <c r="EU282" s="136"/>
      <c r="EV282" s="136"/>
      <c r="EW282" s="136"/>
      <c r="EX282" s="136"/>
      <c r="EY282" s="136"/>
      <c r="EZ282" s="136"/>
    </row>
    <row r="283" spans="1:156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8"/>
      <c r="X283" s="330"/>
      <c r="Y283" s="330"/>
      <c r="Z283" s="330"/>
      <c r="AA283" s="330"/>
      <c r="AB283" s="330"/>
      <c r="AC283" s="330"/>
      <c r="AD283" s="330"/>
      <c r="AE283" s="330"/>
      <c r="AF283" s="330"/>
      <c r="AG283" s="330"/>
      <c r="AH283" s="330"/>
      <c r="AI283" s="330"/>
      <c r="AJ283" s="330"/>
      <c r="AK283" s="64"/>
      <c r="AL283" s="369"/>
      <c r="AM283" s="136"/>
      <c r="AN283" s="136"/>
      <c r="AO283" s="136"/>
      <c r="AP283" s="136"/>
      <c r="AQ283" s="136"/>
      <c r="AR283" s="136"/>
      <c r="AS283" s="136"/>
      <c r="AT283" s="136"/>
      <c r="AU283" s="136"/>
      <c r="AV283" s="136"/>
      <c r="AW283" s="136"/>
      <c r="AX283" s="136"/>
      <c r="AY283" s="136"/>
      <c r="AZ283" s="64"/>
      <c r="BA283" s="369"/>
      <c r="BB283" s="136"/>
      <c r="BC283" s="136"/>
      <c r="BD283" s="136"/>
      <c r="BE283" s="136"/>
      <c r="BF283" s="136"/>
      <c r="BG283" s="136"/>
      <c r="BH283" s="136"/>
      <c r="BI283" s="136"/>
      <c r="BJ283" s="136"/>
      <c r="BK283" s="136"/>
      <c r="BL283" s="136"/>
      <c r="BM283" s="136"/>
      <c r="BN283" s="136"/>
      <c r="BO283" s="188"/>
      <c r="BP283" s="369"/>
      <c r="BQ283" s="136"/>
      <c r="BR283" s="136"/>
      <c r="BS283" s="136"/>
      <c r="BT283" s="136"/>
      <c r="BU283" s="136"/>
      <c r="BV283" s="136"/>
      <c r="BW283" s="136"/>
      <c r="BX283" s="136"/>
      <c r="BY283" s="136"/>
      <c r="BZ283" s="136"/>
      <c r="CA283" s="136"/>
      <c r="CB283" s="136"/>
      <c r="CC283" s="136"/>
      <c r="CD283" s="188"/>
      <c r="CE283" s="369"/>
      <c r="CF283" s="136"/>
      <c r="CG283" s="136"/>
      <c r="CH283" s="136"/>
      <c r="CI283" s="136"/>
      <c r="CJ283" s="136"/>
      <c r="CK283" s="136"/>
      <c r="CL283" s="136"/>
      <c r="CM283" s="136"/>
      <c r="CN283" s="136"/>
      <c r="CO283" s="136"/>
      <c r="CP283" s="136"/>
      <c r="CQ283" s="136"/>
      <c r="CR283" s="136"/>
      <c r="CS283" s="64"/>
      <c r="CT283" s="369"/>
      <c r="CU283" s="136"/>
      <c r="CV283" s="136"/>
      <c r="CW283" s="136"/>
      <c r="CX283" s="136"/>
      <c r="CY283" s="136"/>
      <c r="CZ283" s="136"/>
      <c r="DA283" s="136"/>
      <c r="DB283" s="136"/>
      <c r="DC283" s="136"/>
      <c r="DD283" s="136"/>
      <c r="DE283" s="136"/>
      <c r="DF283" s="136"/>
      <c r="DG283" s="136"/>
      <c r="DI283" s="80"/>
      <c r="DJ283" s="136"/>
      <c r="DK283" s="136"/>
      <c r="DL283" s="136"/>
      <c r="DM283" s="136"/>
      <c r="DN283" s="136"/>
      <c r="DO283" s="136"/>
      <c r="DP283" s="136"/>
      <c r="DQ283" s="136"/>
      <c r="DR283" s="136"/>
      <c r="DS283" s="136"/>
      <c r="DT283" s="136"/>
      <c r="DU283" s="136"/>
      <c r="DV283" s="136"/>
      <c r="DX283" s="80"/>
      <c r="DY283" s="136"/>
      <c r="DZ283" s="136"/>
      <c r="EA283" s="136"/>
      <c r="EB283" s="136"/>
      <c r="EC283" s="136"/>
      <c r="ED283" s="136"/>
      <c r="EE283" s="136"/>
      <c r="EF283" s="136"/>
      <c r="EG283" s="136"/>
      <c r="EH283" s="136"/>
      <c r="EI283" s="136"/>
      <c r="EJ283" s="136"/>
      <c r="EK283" s="136"/>
      <c r="EM283" s="80"/>
      <c r="EN283" s="136"/>
      <c r="EO283" s="136"/>
      <c r="EP283" s="136"/>
      <c r="EQ283" s="136"/>
      <c r="ER283" s="136"/>
      <c r="ES283" s="136"/>
      <c r="ET283" s="136"/>
      <c r="EU283" s="136"/>
      <c r="EV283" s="136"/>
      <c r="EW283" s="136"/>
      <c r="EX283" s="136"/>
      <c r="EY283" s="136"/>
      <c r="EZ283" s="136"/>
    </row>
    <row r="284" spans="1:156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8"/>
      <c r="X284" s="330"/>
      <c r="Y284" s="330"/>
      <c r="Z284" s="330"/>
      <c r="AA284" s="330"/>
      <c r="AB284" s="330"/>
      <c r="AC284" s="330"/>
      <c r="AD284" s="330"/>
      <c r="AE284" s="330"/>
      <c r="AF284" s="330"/>
      <c r="AG284" s="330"/>
      <c r="AH284" s="330"/>
      <c r="AI284" s="330"/>
      <c r="AJ284" s="330"/>
      <c r="AK284" s="64"/>
      <c r="AL284" s="369"/>
      <c r="AM284" s="136"/>
      <c r="AN284" s="136"/>
      <c r="AO284" s="136"/>
      <c r="AP284" s="136"/>
      <c r="AQ284" s="136"/>
      <c r="AR284" s="136"/>
      <c r="AS284" s="136"/>
      <c r="AT284" s="136"/>
      <c r="AU284" s="136"/>
      <c r="AV284" s="136"/>
      <c r="AW284" s="136"/>
      <c r="AX284" s="136"/>
      <c r="AY284" s="136"/>
      <c r="AZ284" s="64"/>
      <c r="BA284" s="369"/>
      <c r="BB284" s="136"/>
      <c r="BC284" s="136"/>
      <c r="BD284" s="136"/>
      <c r="BE284" s="136"/>
      <c r="BF284" s="136"/>
      <c r="BG284" s="136"/>
      <c r="BH284" s="136"/>
      <c r="BI284" s="136"/>
      <c r="BJ284" s="136"/>
      <c r="BK284" s="136"/>
      <c r="BL284" s="136"/>
      <c r="BM284" s="136"/>
      <c r="BN284" s="136"/>
      <c r="BO284" s="188"/>
      <c r="BP284" s="369"/>
      <c r="BQ284" s="136"/>
      <c r="BR284" s="136"/>
      <c r="BS284" s="136"/>
      <c r="BT284" s="136"/>
      <c r="BU284" s="136"/>
      <c r="BV284" s="136"/>
      <c r="BW284" s="136"/>
      <c r="BX284" s="136"/>
      <c r="BY284" s="136"/>
      <c r="BZ284" s="136"/>
      <c r="CA284" s="136"/>
      <c r="CB284" s="136"/>
      <c r="CC284" s="136"/>
      <c r="CD284" s="188"/>
      <c r="CE284" s="369"/>
      <c r="CF284" s="136"/>
      <c r="CG284" s="136"/>
      <c r="CH284" s="136"/>
      <c r="CI284" s="136"/>
      <c r="CJ284" s="136"/>
      <c r="CK284" s="136"/>
      <c r="CL284" s="136"/>
      <c r="CM284" s="136"/>
      <c r="CN284" s="136"/>
      <c r="CO284" s="136"/>
      <c r="CP284" s="136"/>
      <c r="CQ284" s="136"/>
      <c r="CR284" s="136"/>
      <c r="CS284" s="64"/>
      <c r="CT284" s="369"/>
      <c r="CU284" s="136"/>
      <c r="CV284" s="136"/>
      <c r="CW284" s="136"/>
      <c r="CX284" s="136"/>
      <c r="CY284" s="136"/>
      <c r="CZ284" s="136"/>
      <c r="DA284" s="136"/>
      <c r="DB284" s="136"/>
      <c r="DC284" s="136"/>
      <c r="DD284" s="136"/>
      <c r="DE284" s="136"/>
      <c r="DF284" s="136"/>
      <c r="DG284" s="136"/>
      <c r="DI284" s="80"/>
      <c r="DJ284" s="136"/>
      <c r="DK284" s="136"/>
      <c r="DL284" s="136"/>
      <c r="DM284" s="136"/>
      <c r="DN284" s="136"/>
      <c r="DO284" s="136"/>
      <c r="DP284" s="136"/>
      <c r="DQ284" s="136"/>
      <c r="DR284" s="136"/>
      <c r="DS284" s="136"/>
      <c r="DT284" s="136"/>
      <c r="DU284" s="136"/>
      <c r="DV284" s="136"/>
      <c r="DX284" s="80"/>
      <c r="DY284" s="136"/>
      <c r="DZ284" s="136"/>
      <c r="EA284" s="136"/>
      <c r="EB284" s="136"/>
      <c r="EC284" s="136"/>
      <c r="ED284" s="136"/>
      <c r="EE284" s="136"/>
      <c r="EF284" s="136"/>
      <c r="EG284" s="136"/>
      <c r="EH284" s="136"/>
      <c r="EI284" s="136"/>
      <c r="EJ284" s="136"/>
      <c r="EK284" s="136"/>
      <c r="EM284" s="80"/>
      <c r="EN284" s="136"/>
      <c r="EO284" s="136"/>
      <c r="EP284" s="136"/>
      <c r="EQ284" s="136"/>
      <c r="ER284" s="136"/>
      <c r="ES284" s="136"/>
      <c r="ET284" s="136"/>
      <c r="EU284" s="136"/>
      <c r="EV284" s="136"/>
      <c r="EW284" s="136"/>
      <c r="EX284" s="136"/>
      <c r="EY284" s="136"/>
      <c r="EZ284" s="136"/>
    </row>
    <row r="285" spans="1:156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8"/>
      <c r="X285" s="330"/>
      <c r="Y285" s="330"/>
      <c r="Z285" s="330"/>
      <c r="AA285" s="330"/>
      <c r="AB285" s="330"/>
      <c r="AC285" s="330"/>
      <c r="AD285" s="330"/>
      <c r="AE285" s="330"/>
      <c r="AF285" s="330"/>
      <c r="AG285" s="330"/>
      <c r="AH285" s="330"/>
      <c r="AI285" s="330"/>
      <c r="AJ285" s="330"/>
      <c r="AK285" s="64"/>
      <c r="AL285" s="369"/>
      <c r="AM285" s="136"/>
      <c r="AN285" s="136"/>
      <c r="AO285" s="136"/>
      <c r="AP285" s="136"/>
      <c r="AQ285" s="136"/>
      <c r="AR285" s="136"/>
      <c r="AS285" s="136"/>
      <c r="AT285" s="136"/>
      <c r="AU285" s="136"/>
      <c r="AV285" s="136"/>
      <c r="AW285" s="136"/>
      <c r="AX285" s="136"/>
      <c r="AY285" s="136"/>
      <c r="AZ285" s="64"/>
      <c r="BA285" s="369"/>
      <c r="BB285" s="136"/>
      <c r="BC285" s="136"/>
      <c r="BD285" s="136"/>
      <c r="BE285" s="136"/>
      <c r="BF285" s="136"/>
      <c r="BG285" s="136"/>
      <c r="BH285" s="136"/>
      <c r="BI285" s="136"/>
      <c r="BJ285" s="136"/>
      <c r="BK285" s="136"/>
      <c r="BL285" s="136"/>
      <c r="BM285" s="136"/>
      <c r="BN285" s="136"/>
      <c r="BO285" s="188"/>
      <c r="BP285" s="369"/>
      <c r="BQ285" s="136"/>
      <c r="BR285" s="136"/>
      <c r="BS285" s="136"/>
      <c r="BT285" s="136"/>
      <c r="BU285" s="136"/>
      <c r="BV285" s="136"/>
      <c r="BW285" s="136"/>
      <c r="BX285" s="136"/>
      <c r="BY285" s="136"/>
      <c r="BZ285" s="136"/>
      <c r="CA285" s="136"/>
      <c r="CB285" s="136"/>
      <c r="CC285" s="136"/>
      <c r="CD285" s="188"/>
      <c r="CE285" s="369"/>
      <c r="CF285" s="136"/>
      <c r="CG285" s="136"/>
      <c r="CH285" s="136"/>
      <c r="CI285" s="136"/>
      <c r="CJ285" s="136"/>
      <c r="CK285" s="136"/>
      <c r="CL285" s="136"/>
      <c r="CM285" s="136"/>
      <c r="CN285" s="136"/>
      <c r="CO285" s="136"/>
      <c r="CP285" s="136"/>
      <c r="CQ285" s="136"/>
      <c r="CR285" s="136"/>
      <c r="CS285" s="64"/>
      <c r="CT285" s="369"/>
      <c r="CU285" s="136"/>
      <c r="CV285" s="136"/>
      <c r="CW285" s="136"/>
      <c r="CX285" s="136"/>
      <c r="CY285" s="136"/>
      <c r="CZ285" s="136"/>
      <c r="DA285" s="136"/>
      <c r="DB285" s="136"/>
      <c r="DC285" s="136"/>
      <c r="DD285" s="136"/>
      <c r="DE285" s="136"/>
      <c r="DF285" s="136"/>
      <c r="DG285" s="136"/>
      <c r="DI285" s="80"/>
      <c r="DJ285" s="136"/>
      <c r="DK285" s="136"/>
      <c r="DL285" s="136"/>
      <c r="DM285" s="136"/>
      <c r="DN285" s="136"/>
      <c r="DO285" s="136"/>
      <c r="DP285" s="136"/>
      <c r="DQ285" s="136"/>
      <c r="DR285" s="136"/>
      <c r="DS285" s="136"/>
      <c r="DT285" s="136"/>
      <c r="DU285" s="136"/>
      <c r="DV285" s="136"/>
      <c r="DX285" s="80"/>
      <c r="DY285" s="136"/>
      <c r="DZ285" s="136"/>
      <c r="EA285" s="136"/>
      <c r="EB285" s="136"/>
      <c r="EC285" s="136"/>
      <c r="ED285" s="136"/>
      <c r="EE285" s="136"/>
      <c r="EF285" s="136"/>
      <c r="EG285" s="136"/>
      <c r="EH285" s="136"/>
      <c r="EI285" s="136"/>
      <c r="EJ285" s="136"/>
      <c r="EK285" s="136"/>
      <c r="EM285" s="80"/>
      <c r="EN285" s="136"/>
      <c r="EO285" s="136"/>
      <c r="EP285" s="136"/>
      <c r="EQ285" s="136"/>
      <c r="ER285" s="136"/>
      <c r="ES285" s="136"/>
      <c r="ET285" s="136"/>
      <c r="EU285" s="136"/>
      <c r="EV285" s="136"/>
      <c r="EW285" s="136"/>
      <c r="EX285" s="136"/>
      <c r="EY285" s="136"/>
      <c r="EZ285" s="136"/>
    </row>
    <row r="286" spans="1:156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64"/>
      <c r="X286" s="329"/>
      <c r="Y286" s="329"/>
      <c r="Z286" s="329"/>
      <c r="AA286" s="329"/>
      <c r="AB286" s="329"/>
      <c r="AC286" s="329"/>
      <c r="AD286" s="329"/>
      <c r="AE286" s="329"/>
      <c r="AF286" s="329"/>
      <c r="AG286" s="329"/>
      <c r="AH286" s="329"/>
      <c r="AI286" s="506"/>
      <c r="AJ286" s="506"/>
      <c r="AK286" s="64"/>
      <c r="AL286" s="188"/>
      <c r="AM286" s="507"/>
      <c r="AN286" s="507"/>
      <c r="AO286" s="507"/>
      <c r="AP286" s="507"/>
      <c r="AQ286" s="507"/>
      <c r="AR286" s="507"/>
      <c r="AS286" s="507"/>
      <c r="AT286" s="507"/>
      <c r="AU286" s="507"/>
      <c r="AV286" s="507"/>
      <c r="AW286" s="507"/>
      <c r="AX286" s="507"/>
      <c r="AY286" s="507"/>
      <c r="AZ286" s="64"/>
      <c r="BA286" s="188"/>
      <c r="BB286" s="507"/>
      <c r="BC286" s="507"/>
      <c r="BD286" s="507"/>
      <c r="BE286" s="507"/>
      <c r="BF286" s="507"/>
      <c r="BG286" s="507"/>
      <c r="BH286" s="507"/>
      <c r="BI286" s="507"/>
      <c r="BJ286" s="507"/>
      <c r="BK286" s="507"/>
      <c r="BL286" s="507"/>
      <c r="BM286" s="507"/>
      <c r="BN286" s="507"/>
      <c r="BO286" s="188"/>
      <c r="BP286" s="188"/>
      <c r="BQ286" s="507"/>
      <c r="BR286" s="507"/>
      <c r="BS286" s="507"/>
      <c r="BT286" s="507"/>
      <c r="BU286" s="507"/>
      <c r="BV286" s="507"/>
      <c r="BW286" s="507"/>
      <c r="BX286" s="507"/>
      <c r="BY286" s="507"/>
      <c r="BZ286" s="507"/>
      <c r="CA286" s="507"/>
      <c r="CB286" s="507"/>
      <c r="CC286" s="507"/>
      <c r="CD286" s="188"/>
      <c r="CE286" s="188"/>
      <c r="CF286" s="507"/>
      <c r="CG286" s="507"/>
      <c r="CH286" s="507"/>
      <c r="CI286" s="507"/>
      <c r="CJ286" s="507"/>
      <c r="CK286" s="507"/>
      <c r="CL286" s="507"/>
      <c r="CM286" s="507"/>
      <c r="CN286" s="507"/>
      <c r="CO286" s="507"/>
      <c r="CP286" s="507"/>
      <c r="CQ286" s="507"/>
      <c r="CR286" s="507"/>
      <c r="CS286" s="64"/>
      <c r="CT286" s="188"/>
      <c r="CU286" s="507"/>
      <c r="CV286" s="507"/>
      <c r="CW286" s="507"/>
      <c r="CX286" s="507"/>
      <c r="CY286" s="137"/>
      <c r="CZ286" s="137"/>
      <c r="DA286" s="137"/>
      <c r="DB286" s="137"/>
      <c r="DC286" s="137"/>
      <c r="DD286" s="137"/>
      <c r="DE286" s="137"/>
      <c r="DF286" s="137"/>
      <c r="DG286" s="137"/>
      <c r="DI286" s="62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X286" s="62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M286" s="62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</row>
    <row r="287" spans="1:156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488"/>
      <c r="X287" s="317"/>
      <c r="Y287" s="317"/>
      <c r="Z287" s="317"/>
      <c r="AA287" s="317"/>
      <c r="AB287" s="317"/>
      <c r="AC287" s="317"/>
      <c r="AD287" s="317"/>
      <c r="AE287" s="317"/>
      <c r="AF287" s="317"/>
      <c r="AG287" s="317"/>
      <c r="AH287" s="317"/>
      <c r="AI287" s="334"/>
      <c r="AJ287" s="334"/>
      <c r="AK287" s="64"/>
      <c r="AL287" s="423"/>
      <c r="AM287" s="369"/>
      <c r="AN287" s="369"/>
      <c r="AO287" s="369"/>
      <c r="AP287" s="369"/>
      <c r="AQ287" s="369"/>
      <c r="AR287" s="369"/>
      <c r="AS287" s="369"/>
      <c r="AT287" s="369"/>
      <c r="AU287" s="369"/>
      <c r="AV287" s="369"/>
      <c r="AW287" s="369"/>
      <c r="AX287" s="369"/>
      <c r="AY287" s="369"/>
      <c r="AZ287" s="64"/>
      <c r="BA287" s="423"/>
      <c r="BB287" s="369"/>
      <c r="BC287" s="369"/>
      <c r="BD287" s="369"/>
      <c r="BE287" s="369"/>
      <c r="BF287" s="369"/>
      <c r="BG287" s="369"/>
      <c r="BH287" s="369"/>
      <c r="BI287" s="369"/>
      <c r="BJ287" s="369"/>
      <c r="BK287" s="369"/>
      <c r="BL287" s="369"/>
      <c r="BM287" s="369"/>
      <c r="BN287" s="369"/>
      <c r="BO287" s="188"/>
      <c r="BP287" s="423"/>
      <c r="BQ287" s="369"/>
      <c r="BR287" s="369"/>
      <c r="BS287" s="369"/>
      <c r="BT287" s="369"/>
      <c r="BU287" s="369"/>
      <c r="BV287" s="369"/>
      <c r="BW287" s="369"/>
      <c r="BX287" s="369"/>
      <c r="BY287" s="369"/>
      <c r="BZ287" s="369"/>
      <c r="CA287" s="369"/>
      <c r="CB287" s="369"/>
      <c r="CC287" s="369"/>
      <c r="CD287" s="188"/>
      <c r="CE287" s="423"/>
      <c r="CF287" s="369"/>
      <c r="CG287" s="369"/>
      <c r="CH287" s="369"/>
      <c r="CI287" s="369"/>
      <c r="CJ287" s="369"/>
      <c r="CK287" s="369"/>
      <c r="CL287" s="369"/>
      <c r="CM287" s="369"/>
      <c r="CN287" s="369"/>
      <c r="CO287" s="369"/>
      <c r="CP287" s="369"/>
      <c r="CQ287" s="369"/>
      <c r="CR287" s="369"/>
      <c r="CS287" s="64"/>
      <c r="CT287" s="423"/>
      <c r="CU287" s="369"/>
      <c r="CV287" s="369"/>
      <c r="CW287" s="369"/>
      <c r="CX287" s="369"/>
      <c r="CY287" s="80"/>
      <c r="CZ287" s="80"/>
      <c r="DA287" s="80"/>
      <c r="DB287" s="80"/>
      <c r="DC287" s="80"/>
      <c r="DD287" s="80"/>
      <c r="DE287" s="80"/>
      <c r="DF287" s="80"/>
      <c r="DG287" s="80"/>
      <c r="DI287" s="126"/>
      <c r="DJ287" s="80"/>
      <c r="DK287" s="80"/>
      <c r="DL287" s="80"/>
      <c r="DM287" s="80"/>
      <c r="DN287" s="80"/>
      <c r="DO287" s="80"/>
      <c r="DP287" s="80"/>
      <c r="DQ287" s="80"/>
      <c r="DR287" s="80"/>
      <c r="DS287" s="80"/>
      <c r="DT287" s="80"/>
      <c r="DU287" s="80"/>
      <c r="DV287" s="80"/>
      <c r="DX287" s="126"/>
      <c r="DY287" s="80"/>
      <c r="DZ287" s="80"/>
      <c r="EA287" s="80"/>
      <c r="EB287" s="80"/>
      <c r="EC287" s="80"/>
      <c r="ED287" s="80"/>
      <c r="EE287" s="80"/>
      <c r="EF287" s="80"/>
      <c r="EG287" s="80"/>
      <c r="EH287" s="80"/>
      <c r="EI287" s="80"/>
      <c r="EJ287" s="80"/>
      <c r="EK287" s="80"/>
      <c r="EM287" s="126"/>
      <c r="EN287" s="80"/>
      <c r="EO287" s="80"/>
      <c r="EP287" s="80"/>
      <c r="EQ287" s="80"/>
      <c r="ER287" s="80"/>
      <c r="ES287" s="80"/>
      <c r="ET287" s="80"/>
      <c r="EU287" s="80"/>
      <c r="EV287" s="80"/>
      <c r="EW287" s="80"/>
      <c r="EX287" s="80"/>
      <c r="EY287" s="80"/>
      <c r="EZ287" s="80"/>
    </row>
    <row r="288" spans="1:156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8"/>
      <c r="X288" s="330"/>
      <c r="Y288" s="330"/>
      <c r="Z288" s="330"/>
      <c r="AA288" s="330"/>
      <c r="AB288" s="330"/>
      <c r="AC288" s="330"/>
      <c r="AD288" s="330"/>
      <c r="AE288" s="330"/>
      <c r="AF288" s="330"/>
      <c r="AG288" s="330"/>
      <c r="AH288" s="330"/>
      <c r="AI288" s="330"/>
      <c r="AJ288" s="330"/>
      <c r="AK288" s="64"/>
      <c r="AL288" s="369"/>
      <c r="AM288" s="136"/>
      <c r="AN288" s="136"/>
      <c r="AO288" s="136"/>
      <c r="AP288" s="136"/>
      <c r="AQ288" s="136"/>
      <c r="AR288" s="136"/>
      <c r="AS288" s="136"/>
      <c r="AT288" s="136"/>
      <c r="AU288" s="136"/>
      <c r="AV288" s="136"/>
      <c r="AW288" s="136"/>
      <c r="AX288" s="136"/>
      <c r="AY288" s="136"/>
      <c r="AZ288" s="64"/>
      <c r="BA288" s="369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6"/>
      <c r="BM288" s="136"/>
      <c r="BN288" s="136"/>
      <c r="BO288" s="188"/>
      <c r="BP288" s="369"/>
      <c r="BQ288" s="136"/>
      <c r="BR288" s="136"/>
      <c r="BS288" s="136"/>
      <c r="BT288" s="136"/>
      <c r="BU288" s="136"/>
      <c r="BV288" s="136"/>
      <c r="BW288" s="136"/>
      <c r="BX288" s="136"/>
      <c r="BY288" s="136"/>
      <c r="BZ288" s="136"/>
      <c r="CA288" s="136"/>
      <c r="CB288" s="136"/>
      <c r="CC288" s="136"/>
      <c r="CD288" s="188"/>
      <c r="CE288" s="369"/>
      <c r="CF288" s="136"/>
      <c r="CG288" s="136"/>
      <c r="CH288" s="136"/>
      <c r="CI288" s="136"/>
      <c r="CJ288" s="136"/>
      <c r="CK288" s="136"/>
      <c r="CL288" s="136"/>
      <c r="CM288" s="136"/>
      <c r="CN288" s="136"/>
      <c r="CO288" s="136"/>
      <c r="CP288" s="136"/>
      <c r="CQ288" s="136"/>
      <c r="CR288" s="136"/>
      <c r="CS288" s="64"/>
      <c r="CT288" s="369"/>
      <c r="CU288" s="136"/>
      <c r="CV288" s="136"/>
      <c r="CW288" s="136"/>
      <c r="CX288" s="136"/>
      <c r="CY288" s="136"/>
      <c r="CZ288" s="136"/>
      <c r="DA288" s="136"/>
      <c r="DB288" s="136"/>
      <c r="DC288" s="136"/>
      <c r="DD288" s="136"/>
      <c r="DE288" s="136"/>
      <c r="DF288" s="136"/>
      <c r="DG288" s="136"/>
      <c r="DI288" s="80"/>
      <c r="DJ288" s="136"/>
      <c r="DK288" s="136"/>
      <c r="DL288" s="136"/>
      <c r="DM288" s="136"/>
      <c r="DN288" s="136"/>
      <c r="DO288" s="136"/>
      <c r="DP288" s="136"/>
      <c r="DQ288" s="136"/>
      <c r="DR288" s="136"/>
      <c r="DS288" s="136"/>
      <c r="DT288" s="136"/>
      <c r="DU288" s="136"/>
      <c r="DV288" s="136"/>
      <c r="DX288" s="80"/>
      <c r="DY288" s="136"/>
      <c r="DZ288" s="136"/>
      <c r="EA288" s="136"/>
      <c r="EB288" s="136"/>
      <c r="EC288" s="136"/>
      <c r="ED288" s="136"/>
      <c r="EE288" s="136"/>
      <c r="EF288" s="136"/>
      <c r="EG288" s="136"/>
      <c r="EH288" s="136"/>
      <c r="EI288" s="136"/>
      <c r="EJ288" s="136"/>
      <c r="EK288" s="136"/>
      <c r="EM288" s="80"/>
      <c r="EN288" s="136"/>
      <c r="EO288" s="136"/>
      <c r="EP288" s="136"/>
      <c r="EQ288" s="136"/>
      <c r="ER288" s="136"/>
      <c r="ES288" s="136"/>
      <c r="ET288" s="136"/>
      <c r="EU288" s="136"/>
      <c r="EV288" s="136"/>
      <c r="EW288" s="136"/>
      <c r="EX288" s="136"/>
      <c r="EY288" s="136"/>
      <c r="EZ288" s="136"/>
    </row>
    <row r="289" spans="1:186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8"/>
      <c r="X289" s="330"/>
      <c r="Y289" s="330"/>
      <c r="Z289" s="330"/>
      <c r="AA289" s="330"/>
      <c r="AB289" s="330"/>
      <c r="AC289" s="330"/>
      <c r="AD289" s="330"/>
      <c r="AE289" s="330"/>
      <c r="AF289" s="330"/>
      <c r="AG289" s="330"/>
      <c r="AH289" s="330"/>
      <c r="AI289" s="330"/>
      <c r="AJ289" s="330"/>
      <c r="AK289" s="64"/>
      <c r="AL289" s="369"/>
      <c r="AM289" s="136"/>
      <c r="AN289" s="136"/>
      <c r="AO289" s="136"/>
      <c r="AP289" s="136"/>
      <c r="AQ289" s="136"/>
      <c r="AR289" s="136"/>
      <c r="AS289" s="136"/>
      <c r="AT289" s="136"/>
      <c r="AU289" s="136"/>
      <c r="AV289" s="136"/>
      <c r="AW289" s="136"/>
      <c r="AX289" s="136"/>
      <c r="AY289" s="136"/>
      <c r="AZ289" s="64"/>
      <c r="BA289" s="369"/>
      <c r="BB289" s="136"/>
      <c r="BC289" s="136"/>
      <c r="BD289" s="136"/>
      <c r="BE289" s="136"/>
      <c r="BF289" s="136"/>
      <c r="BG289" s="136"/>
      <c r="BH289" s="136"/>
      <c r="BI289" s="136"/>
      <c r="BJ289" s="136"/>
      <c r="BK289" s="136"/>
      <c r="BL289" s="136"/>
      <c r="BM289" s="136"/>
      <c r="BN289" s="136"/>
      <c r="BO289" s="188"/>
      <c r="BP289" s="369"/>
      <c r="BQ289" s="136"/>
      <c r="BR289" s="136"/>
      <c r="BS289" s="136"/>
      <c r="BT289" s="136"/>
      <c r="BU289" s="136"/>
      <c r="BV289" s="136"/>
      <c r="BW289" s="136"/>
      <c r="BX289" s="136"/>
      <c r="BY289" s="136"/>
      <c r="BZ289" s="136"/>
      <c r="CA289" s="136"/>
      <c r="CB289" s="136"/>
      <c r="CC289" s="136"/>
      <c r="CD289" s="188"/>
      <c r="CE289" s="369"/>
      <c r="CF289" s="136"/>
      <c r="CG289" s="136"/>
      <c r="CH289" s="136"/>
      <c r="CI289" s="136"/>
      <c r="CJ289" s="136"/>
      <c r="CK289" s="136"/>
      <c r="CL289" s="136"/>
      <c r="CM289" s="136"/>
      <c r="CN289" s="136"/>
      <c r="CO289" s="136"/>
      <c r="CP289" s="136"/>
      <c r="CQ289" s="136"/>
      <c r="CR289" s="136"/>
      <c r="CS289" s="64"/>
      <c r="CT289" s="369"/>
      <c r="CU289" s="136"/>
      <c r="CV289" s="136"/>
      <c r="CW289" s="136"/>
      <c r="CX289" s="136"/>
      <c r="CY289" s="136"/>
      <c r="CZ289" s="136"/>
      <c r="DA289" s="136"/>
      <c r="DB289" s="136"/>
      <c r="DC289" s="136"/>
      <c r="DD289" s="136"/>
      <c r="DE289" s="136"/>
      <c r="DF289" s="136"/>
      <c r="DG289" s="136"/>
      <c r="DI289" s="80"/>
      <c r="DJ289" s="136"/>
      <c r="DK289" s="136"/>
      <c r="DL289" s="136"/>
      <c r="DM289" s="136"/>
      <c r="DN289" s="136"/>
      <c r="DO289" s="136"/>
      <c r="DP289" s="136"/>
      <c r="DQ289" s="136"/>
      <c r="DR289" s="136"/>
      <c r="DS289" s="136"/>
      <c r="DT289" s="136"/>
      <c r="DU289" s="136"/>
      <c r="DV289" s="136"/>
      <c r="DX289" s="80"/>
      <c r="DY289" s="136"/>
      <c r="DZ289" s="136"/>
      <c r="EA289" s="136"/>
      <c r="EB289" s="136"/>
      <c r="EC289" s="136"/>
      <c r="ED289" s="136"/>
      <c r="EE289" s="136"/>
      <c r="EF289" s="136"/>
      <c r="EG289" s="136"/>
      <c r="EH289" s="136"/>
      <c r="EI289" s="136"/>
      <c r="EJ289" s="136"/>
      <c r="EK289" s="136"/>
      <c r="EM289" s="80"/>
      <c r="EN289" s="136"/>
      <c r="EO289" s="136"/>
      <c r="EP289" s="136"/>
      <c r="EQ289" s="136"/>
      <c r="ER289" s="136"/>
      <c r="ES289" s="136"/>
      <c r="ET289" s="136"/>
      <c r="EU289" s="136"/>
      <c r="EV289" s="136"/>
      <c r="EW289" s="136"/>
      <c r="EX289" s="136"/>
      <c r="EY289" s="136"/>
      <c r="EZ289" s="136"/>
    </row>
    <row r="290" spans="1:186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8"/>
      <c r="X290" s="330"/>
      <c r="Y290" s="330"/>
      <c r="Z290" s="330"/>
      <c r="AA290" s="330"/>
      <c r="AB290" s="330"/>
      <c r="AC290" s="330"/>
      <c r="AD290" s="330"/>
      <c r="AE290" s="330"/>
      <c r="AF290" s="330"/>
      <c r="AG290" s="330"/>
      <c r="AH290" s="330"/>
      <c r="AI290" s="330"/>
      <c r="AJ290" s="330"/>
      <c r="AK290" s="64"/>
      <c r="AL290" s="369"/>
      <c r="AM290" s="136"/>
      <c r="AN290" s="136"/>
      <c r="AO290" s="136"/>
      <c r="AP290" s="136"/>
      <c r="AQ290" s="136"/>
      <c r="AR290" s="136"/>
      <c r="AS290" s="136"/>
      <c r="AT290" s="136"/>
      <c r="AU290" s="136"/>
      <c r="AV290" s="136"/>
      <c r="AW290" s="136"/>
      <c r="AX290" s="136"/>
      <c r="AY290" s="136"/>
      <c r="AZ290" s="64"/>
      <c r="BA290" s="369"/>
      <c r="BB290" s="136"/>
      <c r="BC290" s="136"/>
      <c r="BD290" s="136"/>
      <c r="BE290" s="136"/>
      <c r="BF290" s="136"/>
      <c r="BG290" s="136"/>
      <c r="BH290" s="136"/>
      <c r="BI290" s="136"/>
      <c r="BJ290" s="136"/>
      <c r="BK290" s="136"/>
      <c r="BL290" s="136"/>
      <c r="BM290" s="136"/>
      <c r="BN290" s="136"/>
      <c r="BO290" s="188"/>
      <c r="BP290" s="369"/>
      <c r="BQ290" s="136"/>
      <c r="BR290" s="136"/>
      <c r="BS290" s="136"/>
      <c r="BT290" s="136"/>
      <c r="BU290" s="136"/>
      <c r="BV290" s="136"/>
      <c r="BW290" s="136"/>
      <c r="BX290" s="136"/>
      <c r="BY290" s="136"/>
      <c r="BZ290" s="136"/>
      <c r="CA290" s="136"/>
      <c r="CB290" s="136"/>
      <c r="CC290" s="136"/>
      <c r="CD290" s="188"/>
      <c r="CE290" s="369"/>
      <c r="CF290" s="136"/>
      <c r="CG290" s="136"/>
      <c r="CH290" s="136"/>
      <c r="CI290" s="136"/>
      <c r="CJ290" s="136"/>
      <c r="CK290" s="136"/>
      <c r="CL290" s="136"/>
      <c r="CM290" s="136"/>
      <c r="CN290" s="136"/>
      <c r="CO290" s="136"/>
      <c r="CP290" s="136"/>
      <c r="CQ290" s="136"/>
      <c r="CR290" s="136"/>
      <c r="CS290" s="64"/>
      <c r="CT290" s="369"/>
      <c r="CU290" s="136"/>
      <c r="CV290" s="136"/>
      <c r="CW290" s="136"/>
      <c r="CX290" s="136"/>
      <c r="CY290" s="136"/>
      <c r="CZ290" s="136"/>
      <c r="DA290" s="136"/>
      <c r="DB290" s="136"/>
      <c r="DC290" s="136"/>
      <c r="DD290" s="136"/>
      <c r="DE290" s="136"/>
      <c r="DF290" s="136"/>
      <c r="DG290" s="136"/>
      <c r="DI290" s="80"/>
      <c r="DJ290" s="136"/>
      <c r="DK290" s="136"/>
      <c r="DL290" s="136"/>
      <c r="DM290" s="136"/>
      <c r="DN290" s="136"/>
      <c r="DO290" s="136"/>
      <c r="DP290" s="136"/>
      <c r="DQ290" s="136"/>
      <c r="DR290" s="136"/>
      <c r="DS290" s="136"/>
      <c r="DT290" s="136"/>
      <c r="DU290" s="136"/>
      <c r="DV290" s="136"/>
      <c r="DX290" s="80"/>
      <c r="DY290" s="136"/>
      <c r="DZ290" s="136"/>
      <c r="EA290" s="136"/>
      <c r="EB290" s="136"/>
      <c r="EC290" s="136"/>
      <c r="ED290" s="136"/>
      <c r="EE290" s="136"/>
      <c r="EF290" s="136"/>
      <c r="EG290" s="136"/>
      <c r="EH290" s="136"/>
      <c r="EI290" s="136"/>
      <c r="EJ290" s="136"/>
      <c r="EK290" s="136"/>
      <c r="EM290" s="80"/>
      <c r="EN290" s="136"/>
      <c r="EO290" s="136"/>
      <c r="EP290" s="136"/>
      <c r="EQ290" s="136"/>
      <c r="ER290" s="136"/>
      <c r="ES290" s="136"/>
      <c r="ET290" s="136"/>
      <c r="EU290" s="136"/>
      <c r="EV290" s="136"/>
      <c r="EW290" s="136"/>
      <c r="EX290" s="136"/>
      <c r="EY290" s="136"/>
      <c r="EZ290" s="136"/>
    </row>
    <row r="291" spans="1:186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8"/>
      <c r="X291" s="330"/>
      <c r="Y291" s="330"/>
      <c r="Z291" s="330"/>
      <c r="AA291" s="330"/>
      <c r="AB291" s="330"/>
      <c r="AC291" s="330"/>
      <c r="AD291" s="330"/>
      <c r="AE291" s="330"/>
      <c r="AF291" s="330"/>
      <c r="AG291" s="330"/>
      <c r="AH291" s="330"/>
      <c r="AI291" s="330"/>
      <c r="AJ291" s="330"/>
      <c r="AK291" s="64"/>
      <c r="AL291" s="369"/>
      <c r="AM291" s="136"/>
      <c r="AN291" s="136"/>
      <c r="AO291" s="136"/>
      <c r="AP291" s="136"/>
      <c r="AQ291" s="136"/>
      <c r="AR291" s="136"/>
      <c r="AS291" s="136"/>
      <c r="AT291" s="136"/>
      <c r="AU291" s="136"/>
      <c r="AV291" s="136"/>
      <c r="AW291" s="136"/>
      <c r="AX291" s="136"/>
      <c r="AY291" s="136"/>
      <c r="AZ291" s="64"/>
      <c r="BA291" s="369"/>
      <c r="BB291" s="136"/>
      <c r="BC291" s="136"/>
      <c r="BD291" s="136"/>
      <c r="BE291" s="136"/>
      <c r="BF291" s="136"/>
      <c r="BG291" s="136"/>
      <c r="BH291" s="136"/>
      <c r="BI291" s="136"/>
      <c r="BJ291" s="136"/>
      <c r="BK291" s="136"/>
      <c r="BL291" s="136"/>
      <c r="BM291" s="136"/>
      <c r="BN291" s="136"/>
      <c r="BO291" s="188"/>
      <c r="BP291" s="369"/>
      <c r="BQ291" s="136"/>
      <c r="BR291" s="136"/>
      <c r="BS291" s="136"/>
      <c r="BT291" s="136"/>
      <c r="BU291" s="136"/>
      <c r="BV291" s="136"/>
      <c r="BW291" s="136"/>
      <c r="BX291" s="136"/>
      <c r="BY291" s="136"/>
      <c r="BZ291" s="136"/>
      <c r="CA291" s="136"/>
      <c r="CB291" s="136"/>
      <c r="CC291" s="136"/>
      <c r="CD291" s="188"/>
      <c r="CE291" s="369"/>
      <c r="CF291" s="136"/>
      <c r="CG291" s="136"/>
      <c r="CH291" s="136"/>
      <c r="CI291" s="136"/>
      <c r="CJ291" s="136"/>
      <c r="CK291" s="136"/>
      <c r="CL291" s="136"/>
      <c r="CM291" s="136"/>
      <c r="CN291" s="136"/>
      <c r="CO291" s="136"/>
      <c r="CP291" s="136"/>
      <c r="CQ291" s="136"/>
      <c r="CR291" s="136"/>
      <c r="CS291" s="64"/>
      <c r="CT291" s="369"/>
      <c r="CU291" s="136"/>
      <c r="CV291" s="136"/>
      <c r="CW291" s="136"/>
      <c r="CX291" s="136"/>
      <c r="CY291" s="136"/>
      <c r="CZ291" s="136"/>
      <c r="DA291" s="136"/>
      <c r="DB291" s="136"/>
      <c r="DC291" s="136"/>
      <c r="DD291" s="136"/>
      <c r="DE291" s="136"/>
      <c r="DF291" s="136"/>
      <c r="DG291" s="136"/>
      <c r="DI291" s="80"/>
      <c r="DJ291" s="136"/>
      <c r="DK291" s="136"/>
      <c r="DL291" s="136"/>
      <c r="DM291" s="136"/>
      <c r="DN291" s="136"/>
      <c r="DO291" s="136"/>
      <c r="DP291" s="136"/>
      <c r="DQ291" s="136"/>
      <c r="DR291" s="136"/>
      <c r="DS291" s="136"/>
      <c r="DT291" s="136"/>
      <c r="DU291" s="136"/>
      <c r="DV291" s="136"/>
      <c r="DX291" s="80"/>
      <c r="DY291" s="136"/>
      <c r="DZ291" s="136"/>
      <c r="EA291" s="136"/>
      <c r="EB291" s="136"/>
      <c r="EC291" s="136"/>
      <c r="ED291" s="136"/>
      <c r="EE291" s="136"/>
      <c r="EF291" s="136"/>
      <c r="EG291" s="136"/>
      <c r="EH291" s="136"/>
      <c r="EI291" s="136"/>
      <c r="EJ291" s="136"/>
      <c r="EK291" s="136"/>
      <c r="EM291" s="80"/>
      <c r="EN291" s="136"/>
      <c r="EO291" s="136"/>
      <c r="EP291" s="136"/>
      <c r="EQ291" s="136"/>
      <c r="ER291" s="136"/>
      <c r="ES291" s="136"/>
      <c r="ET291" s="136"/>
      <c r="EU291" s="136"/>
      <c r="EV291" s="136"/>
      <c r="EW291" s="136"/>
      <c r="EX291" s="136"/>
      <c r="EY291" s="136"/>
      <c r="EZ291" s="136"/>
    </row>
    <row r="292" spans="1:186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8"/>
      <c r="X292" s="330"/>
      <c r="Y292" s="330"/>
      <c r="Z292" s="330"/>
      <c r="AA292" s="330"/>
      <c r="AB292" s="330"/>
      <c r="AC292" s="330"/>
      <c r="AD292" s="330"/>
      <c r="AE292" s="330"/>
      <c r="AF292" s="330"/>
      <c r="AG292" s="330"/>
      <c r="AH292" s="330"/>
      <c r="AI292" s="330"/>
      <c r="AJ292" s="330"/>
      <c r="AK292" s="64"/>
      <c r="AL292" s="369"/>
      <c r="AM292" s="136"/>
      <c r="AN292" s="136"/>
      <c r="AO292" s="136"/>
      <c r="AP292" s="136"/>
      <c r="AQ292" s="136"/>
      <c r="AR292" s="136"/>
      <c r="AS292" s="136"/>
      <c r="AT292" s="136"/>
      <c r="AU292" s="136"/>
      <c r="AV292" s="136"/>
      <c r="AW292" s="136"/>
      <c r="AX292" s="136"/>
      <c r="AY292" s="136"/>
      <c r="AZ292" s="64"/>
      <c r="BA292" s="369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  <c r="BM292" s="136"/>
      <c r="BN292" s="136"/>
      <c r="BO292" s="188"/>
      <c r="BP292" s="369"/>
      <c r="BQ292" s="136"/>
      <c r="BR292" s="136"/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88"/>
      <c r="CE292" s="369"/>
      <c r="CF292" s="136"/>
      <c r="CG292" s="136"/>
      <c r="CH292" s="136"/>
      <c r="CI292" s="136"/>
      <c r="CJ292" s="136"/>
      <c r="CK292" s="136"/>
      <c r="CL292" s="136"/>
      <c r="CM292" s="136"/>
      <c r="CN292" s="136"/>
      <c r="CO292" s="136"/>
      <c r="CP292" s="136"/>
      <c r="CQ292" s="136"/>
      <c r="CR292" s="136"/>
      <c r="CS292" s="64"/>
      <c r="CT292" s="369"/>
      <c r="CU292" s="136"/>
      <c r="CV292" s="136"/>
      <c r="CW292" s="136"/>
      <c r="CX292" s="136"/>
      <c r="CY292" s="136"/>
      <c r="CZ292" s="136"/>
      <c r="DA292" s="136"/>
      <c r="DB292" s="136"/>
      <c r="DC292" s="136"/>
      <c r="DD292" s="136"/>
      <c r="DE292" s="136"/>
      <c r="DF292" s="136"/>
      <c r="DG292" s="136"/>
      <c r="DI292" s="80"/>
      <c r="DJ292" s="136"/>
      <c r="DK292" s="136"/>
      <c r="DL292" s="136"/>
      <c r="DM292" s="136"/>
      <c r="DN292" s="136"/>
      <c r="DO292" s="136"/>
      <c r="DP292" s="136"/>
      <c r="DQ292" s="136"/>
      <c r="DR292" s="136"/>
      <c r="DS292" s="136"/>
      <c r="DT292" s="136"/>
      <c r="DU292" s="136"/>
      <c r="DV292" s="136"/>
      <c r="DX292" s="80"/>
      <c r="DY292" s="136"/>
      <c r="DZ292" s="136"/>
      <c r="EA292" s="136"/>
      <c r="EB292" s="136"/>
      <c r="EC292" s="136"/>
      <c r="ED292" s="136"/>
      <c r="EE292" s="136"/>
      <c r="EF292" s="136"/>
      <c r="EG292" s="136"/>
      <c r="EH292" s="136"/>
      <c r="EI292" s="136"/>
      <c r="EJ292" s="136"/>
      <c r="EK292" s="136"/>
      <c r="EM292" s="80"/>
      <c r="EN292" s="136"/>
      <c r="EO292" s="136"/>
      <c r="EP292" s="136"/>
      <c r="EQ292" s="136"/>
      <c r="ER292" s="136"/>
      <c r="ES292" s="136"/>
      <c r="ET292" s="136"/>
      <c r="EU292" s="136"/>
      <c r="EV292" s="136"/>
      <c r="EW292" s="136"/>
      <c r="EX292" s="136"/>
      <c r="EY292" s="136"/>
      <c r="EZ292" s="136"/>
    </row>
    <row r="293" spans="1:186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8"/>
      <c r="X293" s="330"/>
      <c r="Y293" s="330"/>
      <c r="Z293" s="330"/>
      <c r="AA293" s="330"/>
      <c r="AB293" s="330"/>
      <c r="AC293" s="330"/>
      <c r="AD293" s="330"/>
      <c r="AE293" s="330"/>
      <c r="AF293" s="330"/>
      <c r="AG293" s="330"/>
      <c r="AH293" s="330"/>
      <c r="AI293" s="330"/>
      <c r="AJ293" s="330"/>
      <c r="AK293" s="64"/>
      <c r="AL293" s="369"/>
      <c r="AM293" s="136"/>
      <c r="AN293" s="136"/>
      <c r="AO293" s="136"/>
      <c r="AP293" s="136"/>
      <c r="AQ293" s="136"/>
      <c r="AR293" s="136"/>
      <c r="AS293" s="136"/>
      <c r="AT293" s="136"/>
      <c r="AU293" s="136"/>
      <c r="AV293" s="136"/>
      <c r="AW293" s="136"/>
      <c r="AX293" s="136"/>
      <c r="AY293" s="136"/>
      <c r="AZ293" s="64"/>
      <c r="BA293" s="369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  <c r="BM293" s="136"/>
      <c r="BN293" s="136"/>
      <c r="BO293" s="188"/>
      <c r="BP293" s="369"/>
      <c r="BQ293" s="136"/>
      <c r="BR293" s="136"/>
      <c r="BS293" s="136"/>
      <c r="BT293" s="136"/>
      <c r="BU293" s="136"/>
      <c r="BV293" s="136"/>
      <c r="BW293" s="136"/>
      <c r="BX293" s="136"/>
      <c r="BY293" s="136"/>
      <c r="BZ293" s="136"/>
      <c r="CA293" s="136"/>
      <c r="CB293" s="136"/>
      <c r="CC293" s="136"/>
      <c r="CD293" s="188"/>
      <c r="CE293" s="369"/>
      <c r="CF293" s="136"/>
      <c r="CG293" s="136"/>
      <c r="CH293" s="136"/>
      <c r="CI293" s="136"/>
      <c r="CJ293" s="136"/>
      <c r="CK293" s="136"/>
      <c r="CL293" s="136"/>
      <c r="CM293" s="136"/>
      <c r="CN293" s="136"/>
      <c r="CO293" s="136"/>
      <c r="CP293" s="136"/>
      <c r="CQ293" s="136"/>
      <c r="CR293" s="136"/>
      <c r="CS293" s="64"/>
      <c r="CT293" s="369"/>
      <c r="CU293" s="136"/>
      <c r="CV293" s="136"/>
      <c r="CW293" s="136"/>
      <c r="CX293" s="136"/>
      <c r="CY293" s="136"/>
      <c r="CZ293" s="136"/>
      <c r="DA293" s="136"/>
      <c r="DB293" s="136"/>
      <c r="DC293" s="136"/>
      <c r="DD293" s="136"/>
      <c r="DE293" s="136"/>
      <c r="DF293" s="136"/>
      <c r="DG293" s="136"/>
      <c r="DI293" s="80"/>
      <c r="DJ293" s="136"/>
      <c r="DK293" s="136"/>
      <c r="DL293" s="136"/>
      <c r="DM293" s="136"/>
      <c r="DN293" s="136"/>
      <c r="DO293" s="136"/>
      <c r="DP293" s="136"/>
      <c r="DQ293" s="136"/>
      <c r="DR293" s="136"/>
      <c r="DS293" s="136"/>
      <c r="DT293" s="136"/>
      <c r="DU293" s="136"/>
      <c r="DV293" s="136"/>
      <c r="DX293" s="80"/>
      <c r="DY293" s="136"/>
      <c r="DZ293" s="136"/>
      <c r="EA293" s="136"/>
      <c r="EB293" s="136"/>
      <c r="EC293" s="136"/>
      <c r="ED293" s="136"/>
      <c r="EE293" s="136"/>
      <c r="EF293" s="136"/>
      <c r="EG293" s="136"/>
      <c r="EH293" s="136"/>
      <c r="EI293" s="136"/>
      <c r="EJ293" s="136"/>
      <c r="EK293" s="136"/>
      <c r="EM293" s="80"/>
      <c r="EN293" s="136"/>
      <c r="EO293" s="136"/>
      <c r="EP293" s="136"/>
      <c r="EQ293" s="136"/>
      <c r="ER293" s="136"/>
      <c r="ES293" s="136"/>
      <c r="ET293" s="136"/>
      <c r="EU293" s="136"/>
      <c r="EV293" s="136"/>
      <c r="EW293" s="136"/>
      <c r="EX293" s="136"/>
      <c r="EY293" s="136"/>
      <c r="EZ293" s="136"/>
    </row>
    <row r="294" spans="1:186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8"/>
      <c r="X294" s="330"/>
      <c r="Y294" s="330"/>
      <c r="Z294" s="330"/>
      <c r="AA294" s="330"/>
      <c r="AB294" s="330"/>
      <c r="AC294" s="330"/>
      <c r="AD294" s="330"/>
      <c r="AE294" s="330"/>
      <c r="AF294" s="330"/>
      <c r="AG294" s="330"/>
      <c r="AH294" s="330"/>
      <c r="AI294" s="330"/>
      <c r="AJ294" s="330"/>
      <c r="AK294" s="64"/>
      <c r="AL294" s="369"/>
      <c r="AM294" s="136"/>
      <c r="AN294" s="136"/>
      <c r="AO294" s="136"/>
      <c r="AP294" s="136"/>
      <c r="AQ294" s="136"/>
      <c r="AR294" s="136"/>
      <c r="AS294" s="136"/>
      <c r="AT294" s="136"/>
      <c r="AU294" s="136"/>
      <c r="AV294" s="136"/>
      <c r="AW294" s="136"/>
      <c r="AX294" s="136"/>
      <c r="AY294" s="136"/>
      <c r="AZ294" s="64"/>
      <c r="BA294" s="369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136"/>
      <c r="BL294" s="136"/>
      <c r="BM294" s="136"/>
      <c r="BN294" s="136"/>
      <c r="BO294" s="188"/>
      <c r="BP294" s="369"/>
      <c r="BQ294" s="136"/>
      <c r="BR294" s="136"/>
      <c r="BS294" s="136"/>
      <c r="BT294" s="136"/>
      <c r="BU294" s="136"/>
      <c r="BV294" s="136"/>
      <c r="BW294" s="136"/>
      <c r="BX294" s="136"/>
      <c r="BY294" s="136"/>
      <c r="BZ294" s="136"/>
      <c r="CA294" s="136"/>
      <c r="CB294" s="136"/>
      <c r="CC294" s="136"/>
      <c r="CD294" s="188"/>
      <c r="CE294" s="369"/>
      <c r="CF294" s="136"/>
      <c r="CG294" s="136"/>
      <c r="CH294" s="136"/>
      <c r="CI294" s="136"/>
      <c r="CJ294" s="136"/>
      <c r="CK294" s="136"/>
      <c r="CL294" s="136"/>
      <c r="CM294" s="136"/>
      <c r="CN294" s="136"/>
      <c r="CO294" s="136"/>
      <c r="CP294" s="136"/>
      <c r="CQ294" s="136"/>
      <c r="CR294" s="136"/>
      <c r="CS294" s="64"/>
      <c r="CT294" s="369"/>
      <c r="CU294" s="136"/>
      <c r="CV294" s="136"/>
      <c r="CW294" s="136"/>
      <c r="CX294" s="136"/>
      <c r="CY294" s="136"/>
      <c r="CZ294" s="136"/>
      <c r="DA294" s="136"/>
      <c r="DB294" s="136"/>
      <c r="DC294" s="136"/>
      <c r="DD294" s="136"/>
      <c r="DE294" s="136"/>
      <c r="DF294" s="136"/>
      <c r="DG294" s="136"/>
      <c r="DI294" s="80"/>
      <c r="DJ294" s="136"/>
      <c r="DK294" s="136"/>
      <c r="DL294" s="136"/>
      <c r="DM294" s="136"/>
      <c r="DN294" s="136"/>
      <c r="DO294" s="136"/>
      <c r="DP294" s="136"/>
      <c r="DQ294" s="136"/>
      <c r="DR294" s="136"/>
      <c r="DS294" s="136"/>
      <c r="DT294" s="136"/>
      <c r="DU294" s="136"/>
      <c r="DV294" s="136"/>
      <c r="DX294" s="80"/>
      <c r="DY294" s="136"/>
      <c r="DZ294" s="136"/>
      <c r="EA294" s="136"/>
      <c r="EB294" s="136"/>
      <c r="EC294" s="136"/>
      <c r="ED294" s="136"/>
      <c r="EE294" s="136"/>
      <c r="EF294" s="136"/>
      <c r="EG294" s="136"/>
      <c r="EH294" s="136"/>
      <c r="EI294" s="136"/>
      <c r="EJ294" s="136"/>
      <c r="EK294" s="136"/>
      <c r="EM294" s="80"/>
      <c r="EN294" s="136"/>
      <c r="EO294" s="136"/>
      <c r="EP294" s="136"/>
      <c r="EQ294" s="136"/>
      <c r="ER294" s="136"/>
      <c r="ES294" s="136"/>
      <c r="ET294" s="136"/>
      <c r="EU294" s="136"/>
      <c r="EV294" s="136"/>
      <c r="EW294" s="136"/>
      <c r="EX294" s="136"/>
      <c r="EY294" s="136"/>
      <c r="EZ294" s="136"/>
    </row>
    <row r="295" spans="1:186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8"/>
      <c r="X295" s="330"/>
      <c r="Y295" s="330"/>
      <c r="Z295" s="330"/>
      <c r="AA295" s="330"/>
      <c r="AB295" s="330"/>
      <c r="AC295" s="330"/>
      <c r="AD295" s="330"/>
      <c r="AE295" s="330"/>
      <c r="AF295" s="330"/>
      <c r="AG295" s="330"/>
      <c r="AH295" s="330"/>
      <c r="AI295" s="330"/>
      <c r="AJ295" s="330"/>
      <c r="AK295" s="64"/>
      <c r="AL295" s="369"/>
      <c r="AM295" s="136"/>
      <c r="AN295" s="136"/>
      <c r="AO295" s="136"/>
      <c r="AP295" s="136"/>
      <c r="AQ295" s="136"/>
      <c r="AR295" s="136"/>
      <c r="AS295" s="136"/>
      <c r="AT295" s="136"/>
      <c r="AU295" s="136"/>
      <c r="AV295" s="136"/>
      <c r="AW295" s="136"/>
      <c r="AX295" s="136"/>
      <c r="AY295" s="136"/>
      <c r="AZ295" s="64"/>
      <c r="BA295" s="369"/>
      <c r="BB295" s="136"/>
      <c r="BC295" s="136"/>
      <c r="BD295" s="136"/>
      <c r="BE295" s="136"/>
      <c r="BF295" s="136"/>
      <c r="BG295" s="136"/>
      <c r="BH295" s="136"/>
      <c r="BI295" s="136"/>
      <c r="BJ295" s="136"/>
      <c r="BK295" s="136"/>
      <c r="BL295" s="136"/>
      <c r="BM295" s="136"/>
      <c r="BN295" s="136"/>
      <c r="BO295" s="188"/>
      <c r="BP295" s="369"/>
      <c r="BQ295" s="136"/>
      <c r="BR295" s="136"/>
      <c r="BS295" s="136"/>
      <c r="BT295" s="136"/>
      <c r="BU295" s="136"/>
      <c r="BV295" s="136"/>
      <c r="BW295" s="136"/>
      <c r="BX295" s="136"/>
      <c r="BY295" s="136"/>
      <c r="BZ295" s="136"/>
      <c r="CA295" s="136"/>
      <c r="CB295" s="136"/>
      <c r="CC295" s="136"/>
      <c r="CD295" s="188"/>
      <c r="CE295" s="369"/>
      <c r="CF295" s="136"/>
      <c r="CG295" s="136"/>
      <c r="CH295" s="136"/>
      <c r="CI295" s="136"/>
      <c r="CJ295" s="136"/>
      <c r="CK295" s="136"/>
      <c r="CL295" s="136"/>
      <c r="CM295" s="136"/>
      <c r="CN295" s="136"/>
      <c r="CO295" s="136"/>
      <c r="CP295" s="136"/>
      <c r="CQ295" s="136"/>
      <c r="CR295" s="136"/>
      <c r="CS295" s="64"/>
      <c r="CT295" s="369"/>
      <c r="CU295" s="136"/>
      <c r="CV295" s="136"/>
      <c r="CW295" s="136"/>
      <c r="CX295" s="136"/>
      <c r="CY295" s="136"/>
      <c r="CZ295" s="136"/>
      <c r="DA295" s="136"/>
      <c r="DB295" s="136"/>
      <c r="DC295" s="136"/>
      <c r="DD295" s="136"/>
      <c r="DE295" s="136"/>
      <c r="DF295" s="136"/>
      <c r="DG295" s="136"/>
      <c r="DI295" s="80"/>
      <c r="DJ295" s="136"/>
      <c r="DK295" s="136"/>
      <c r="DL295" s="136"/>
      <c r="DM295" s="136"/>
      <c r="DN295" s="136"/>
      <c r="DO295" s="136"/>
      <c r="DP295" s="136"/>
      <c r="DQ295" s="136"/>
      <c r="DR295" s="136"/>
      <c r="DS295" s="136"/>
      <c r="DT295" s="136"/>
      <c r="DU295" s="136"/>
      <c r="DV295" s="136"/>
      <c r="DX295" s="80"/>
      <c r="DY295" s="136"/>
      <c r="DZ295" s="136"/>
      <c r="EA295" s="136"/>
      <c r="EB295" s="136"/>
      <c r="EC295" s="136"/>
      <c r="ED295" s="136"/>
      <c r="EE295" s="136"/>
      <c r="EF295" s="136"/>
      <c r="EG295" s="136"/>
      <c r="EH295" s="136"/>
      <c r="EI295" s="136"/>
      <c r="EJ295" s="136"/>
      <c r="EK295" s="136"/>
      <c r="EM295" s="80"/>
      <c r="EN295" s="136"/>
      <c r="EO295" s="136"/>
      <c r="EP295" s="136"/>
      <c r="EQ295" s="136"/>
      <c r="ER295" s="136"/>
      <c r="ES295" s="136"/>
      <c r="ET295" s="136"/>
      <c r="EU295" s="136"/>
      <c r="EV295" s="136"/>
      <c r="EW295" s="136"/>
      <c r="EX295" s="136"/>
      <c r="EY295" s="136"/>
      <c r="EZ295" s="136"/>
    </row>
    <row r="296" spans="1:186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8"/>
      <c r="X296" s="330"/>
      <c r="Y296" s="330"/>
      <c r="Z296" s="330"/>
      <c r="AA296" s="330"/>
      <c r="AB296" s="330"/>
      <c r="AC296" s="330"/>
      <c r="AD296" s="330"/>
      <c r="AE296" s="330"/>
      <c r="AF296" s="330"/>
      <c r="AG296" s="330"/>
      <c r="AH296" s="330"/>
      <c r="AI296" s="330"/>
      <c r="AJ296" s="330"/>
      <c r="AK296" s="64"/>
      <c r="AL296" s="369"/>
      <c r="AM296" s="136"/>
      <c r="AN296" s="136"/>
      <c r="AO296" s="136"/>
      <c r="AP296" s="136"/>
      <c r="AQ296" s="136"/>
      <c r="AR296" s="136"/>
      <c r="AS296" s="136"/>
      <c r="AT296" s="136"/>
      <c r="AU296" s="136"/>
      <c r="AV296" s="136"/>
      <c r="AW296" s="136"/>
      <c r="AX296" s="136"/>
      <c r="AY296" s="136"/>
      <c r="AZ296" s="64"/>
      <c r="BA296" s="369"/>
      <c r="BB296" s="136"/>
      <c r="BC296" s="136"/>
      <c r="BD296" s="136"/>
      <c r="BE296" s="136"/>
      <c r="BF296" s="136"/>
      <c r="BG296" s="136"/>
      <c r="BH296" s="136"/>
      <c r="BI296" s="136"/>
      <c r="BJ296" s="136"/>
      <c r="BK296" s="136"/>
      <c r="BL296" s="136"/>
      <c r="BM296" s="136"/>
      <c r="BN296" s="136"/>
      <c r="BO296" s="188"/>
      <c r="BP296" s="369"/>
      <c r="BQ296" s="136"/>
      <c r="BR296" s="136"/>
      <c r="BS296" s="136"/>
      <c r="BT296" s="136"/>
      <c r="BU296" s="136"/>
      <c r="BV296" s="136"/>
      <c r="BW296" s="136"/>
      <c r="BX296" s="136"/>
      <c r="BY296" s="136"/>
      <c r="BZ296" s="136"/>
      <c r="CA296" s="136"/>
      <c r="CB296" s="136"/>
      <c r="CC296" s="136"/>
      <c r="CD296" s="188"/>
      <c r="CE296" s="369"/>
      <c r="CF296" s="136"/>
      <c r="CG296" s="136"/>
      <c r="CH296" s="136"/>
      <c r="CI296" s="136"/>
      <c r="CJ296" s="136"/>
      <c r="CK296" s="136"/>
      <c r="CL296" s="136"/>
      <c r="CM296" s="136"/>
      <c r="CN296" s="136"/>
      <c r="CO296" s="136"/>
      <c r="CP296" s="136"/>
      <c r="CQ296" s="136"/>
      <c r="CR296" s="136"/>
      <c r="CS296" s="64"/>
      <c r="CT296" s="369"/>
      <c r="CU296" s="136"/>
      <c r="CV296" s="136"/>
      <c r="CW296" s="136"/>
      <c r="CX296" s="136"/>
      <c r="CY296" s="136"/>
      <c r="CZ296" s="136"/>
      <c r="DA296" s="136"/>
      <c r="DB296" s="136"/>
      <c r="DC296" s="136"/>
      <c r="DD296" s="136"/>
      <c r="DE296" s="136"/>
      <c r="DF296" s="136"/>
      <c r="DG296" s="136"/>
      <c r="DI296" s="80"/>
      <c r="DJ296" s="136"/>
      <c r="DK296" s="136"/>
      <c r="DL296" s="136"/>
      <c r="DM296" s="136"/>
      <c r="DN296" s="136"/>
      <c r="DO296" s="136"/>
      <c r="DP296" s="136"/>
      <c r="DQ296" s="136"/>
      <c r="DR296" s="136"/>
      <c r="DS296" s="136"/>
      <c r="DT296" s="136"/>
      <c r="DU296" s="136"/>
      <c r="DV296" s="136"/>
      <c r="DX296" s="80"/>
      <c r="DY296" s="136"/>
      <c r="DZ296" s="136"/>
      <c r="EA296" s="136"/>
      <c r="EB296" s="136"/>
      <c r="EC296" s="136"/>
      <c r="ED296" s="136"/>
      <c r="EE296" s="136"/>
      <c r="EF296" s="136"/>
      <c r="EG296" s="136"/>
      <c r="EH296" s="136"/>
      <c r="EI296" s="136"/>
      <c r="EJ296" s="136"/>
      <c r="EK296" s="136"/>
      <c r="EM296" s="80"/>
      <c r="EN296" s="136"/>
      <c r="EO296" s="136"/>
      <c r="EP296" s="136"/>
      <c r="EQ296" s="136"/>
      <c r="ER296" s="136"/>
      <c r="ES296" s="136"/>
      <c r="ET296" s="136"/>
      <c r="EU296" s="136"/>
      <c r="EV296" s="136"/>
      <c r="EW296" s="136"/>
      <c r="EX296" s="136"/>
      <c r="EY296" s="136"/>
      <c r="EZ296" s="136"/>
    </row>
    <row r="297" spans="1:186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8"/>
      <c r="X297" s="330"/>
      <c r="Y297" s="330"/>
      <c r="Z297" s="330"/>
      <c r="AA297" s="330"/>
      <c r="AB297" s="330"/>
      <c r="AC297" s="330"/>
      <c r="AD297" s="330"/>
      <c r="AE297" s="330"/>
      <c r="AF297" s="330"/>
      <c r="AG297" s="330"/>
      <c r="AH297" s="330"/>
      <c r="AI297" s="330"/>
      <c r="AJ297" s="330"/>
      <c r="AK297" s="64"/>
      <c r="AL297" s="369"/>
      <c r="AM297" s="136"/>
      <c r="AN297" s="136"/>
      <c r="AO297" s="136"/>
      <c r="AP297" s="136"/>
      <c r="AQ297" s="136"/>
      <c r="AR297" s="136"/>
      <c r="AS297" s="136"/>
      <c r="AT297" s="136"/>
      <c r="AU297" s="136"/>
      <c r="AV297" s="136"/>
      <c r="AW297" s="136"/>
      <c r="AX297" s="136"/>
      <c r="AY297" s="136"/>
      <c r="AZ297" s="64"/>
      <c r="BA297" s="369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136"/>
      <c r="BL297" s="136"/>
      <c r="BM297" s="136"/>
      <c r="BN297" s="136"/>
      <c r="BO297" s="188"/>
      <c r="BP297" s="369"/>
      <c r="BQ297" s="136"/>
      <c r="BR297" s="136"/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88"/>
      <c r="CE297" s="369"/>
      <c r="CF297" s="136"/>
      <c r="CG297" s="136"/>
      <c r="CH297" s="136"/>
      <c r="CI297" s="136"/>
      <c r="CJ297" s="136"/>
      <c r="CK297" s="136"/>
      <c r="CL297" s="136"/>
      <c r="CM297" s="136"/>
      <c r="CN297" s="136"/>
      <c r="CO297" s="136"/>
      <c r="CP297" s="136"/>
      <c r="CQ297" s="136"/>
      <c r="CR297" s="136"/>
      <c r="CS297" s="64"/>
      <c r="CT297" s="369"/>
      <c r="CU297" s="136"/>
      <c r="CV297" s="136"/>
      <c r="CW297" s="136"/>
      <c r="CX297" s="136"/>
      <c r="CY297" s="136"/>
      <c r="CZ297" s="136"/>
      <c r="DA297" s="136"/>
      <c r="DB297" s="136"/>
      <c r="DC297" s="136"/>
      <c r="DD297" s="136"/>
      <c r="DE297" s="136"/>
      <c r="DF297" s="136"/>
      <c r="DG297" s="136"/>
      <c r="DI297" s="80"/>
      <c r="DJ297" s="136"/>
      <c r="DK297" s="136"/>
      <c r="DL297" s="136"/>
      <c r="DM297" s="136"/>
      <c r="DN297" s="136"/>
      <c r="DO297" s="136"/>
      <c r="DP297" s="136"/>
      <c r="DQ297" s="136"/>
      <c r="DR297" s="136"/>
      <c r="DS297" s="136"/>
      <c r="DT297" s="136"/>
      <c r="DU297" s="136"/>
      <c r="DV297" s="136"/>
      <c r="DX297" s="80"/>
      <c r="DY297" s="136"/>
      <c r="DZ297" s="136"/>
      <c r="EA297" s="136"/>
      <c r="EB297" s="136"/>
      <c r="EC297" s="136"/>
      <c r="ED297" s="136"/>
      <c r="EE297" s="136"/>
      <c r="EF297" s="136"/>
      <c r="EG297" s="136"/>
      <c r="EH297" s="136"/>
      <c r="EI297" s="136"/>
      <c r="EJ297" s="136"/>
      <c r="EK297" s="136"/>
      <c r="EM297" s="80"/>
      <c r="EN297" s="136"/>
      <c r="EO297" s="136"/>
      <c r="EP297" s="136"/>
      <c r="EQ297" s="136"/>
      <c r="ER297" s="136"/>
      <c r="ES297" s="136"/>
      <c r="ET297" s="136"/>
      <c r="EU297" s="136"/>
      <c r="EV297" s="136"/>
      <c r="EW297" s="136"/>
      <c r="EX297" s="136"/>
      <c r="EY297" s="136"/>
      <c r="EZ297" s="136"/>
    </row>
    <row r="298" spans="1:186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8"/>
      <c r="X298" s="330"/>
      <c r="Y298" s="330"/>
      <c r="Z298" s="330"/>
      <c r="AA298" s="330"/>
      <c r="AB298" s="330"/>
      <c r="AC298" s="330"/>
      <c r="AD298" s="330"/>
      <c r="AE298" s="330"/>
      <c r="AF298" s="330"/>
      <c r="AG298" s="330"/>
      <c r="AH298" s="330"/>
      <c r="AI298" s="330"/>
      <c r="AJ298" s="330"/>
      <c r="AK298" s="64"/>
      <c r="AL298" s="369"/>
      <c r="AM298" s="136"/>
      <c r="AN298" s="136"/>
      <c r="AO298" s="136"/>
      <c r="AP298" s="136"/>
      <c r="AQ298" s="136"/>
      <c r="AR298" s="136"/>
      <c r="AS298" s="136"/>
      <c r="AT298" s="136"/>
      <c r="AU298" s="136"/>
      <c r="AV298" s="136"/>
      <c r="AW298" s="136"/>
      <c r="AX298" s="136"/>
      <c r="AY298" s="136"/>
      <c r="AZ298" s="64"/>
      <c r="BA298" s="369"/>
      <c r="BB298" s="136"/>
      <c r="BC298" s="136"/>
      <c r="BD298" s="136"/>
      <c r="BE298" s="136"/>
      <c r="BF298" s="136"/>
      <c r="BG298" s="136"/>
      <c r="BH298" s="136"/>
      <c r="BI298" s="136"/>
      <c r="BJ298" s="136"/>
      <c r="BK298" s="136"/>
      <c r="BL298" s="136"/>
      <c r="BM298" s="136"/>
      <c r="BN298" s="136"/>
      <c r="BO298" s="188"/>
      <c r="BP298" s="369"/>
      <c r="BQ298" s="136"/>
      <c r="BR298" s="136"/>
      <c r="BS298" s="136"/>
      <c r="BT298" s="136"/>
      <c r="BU298" s="136"/>
      <c r="BV298" s="136"/>
      <c r="BW298" s="136"/>
      <c r="BX298" s="136"/>
      <c r="BY298" s="136"/>
      <c r="BZ298" s="136"/>
      <c r="CA298" s="136"/>
      <c r="CB298" s="136"/>
      <c r="CC298" s="136"/>
      <c r="CD298" s="188"/>
      <c r="CE298" s="369"/>
      <c r="CF298" s="136"/>
      <c r="CG298" s="136"/>
      <c r="CH298" s="136"/>
      <c r="CI298" s="136"/>
      <c r="CJ298" s="136"/>
      <c r="CK298" s="136"/>
      <c r="CL298" s="136"/>
      <c r="CM298" s="136"/>
      <c r="CN298" s="136"/>
      <c r="CO298" s="136"/>
      <c r="CP298" s="136"/>
      <c r="CQ298" s="136"/>
      <c r="CR298" s="136"/>
      <c r="CS298" s="64"/>
      <c r="CT298" s="369"/>
      <c r="CU298" s="136"/>
      <c r="CV298" s="136"/>
      <c r="CW298" s="136"/>
      <c r="CX298" s="136"/>
      <c r="CY298" s="136"/>
      <c r="CZ298" s="136"/>
      <c r="DA298" s="136"/>
      <c r="DB298" s="136"/>
      <c r="DC298" s="136"/>
      <c r="DD298" s="136"/>
      <c r="DE298" s="136"/>
      <c r="DF298" s="136"/>
      <c r="DG298" s="136"/>
      <c r="DI298" s="80"/>
      <c r="DJ298" s="136"/>
      <c r="DK298" s="136"/>
      <c r="DL298" s="136"/>
      <c r="DM298" s="136"/>
      <c r="DN298" s="136"/>
      <c r="DO298" s="136"/>
      <c r="DP298" s="136"/>
      <c r="DQ298" s="136"/>
      <c r="DR298" s="136"/>
      <c r="DS298" s="136"/>
      <c r="DT298" s="136"/>
      <c r="DU298" s="136"/>
      <c r="DV298" s="136"/>
      <c r="DX298" s="80"/>
      <c r="DY298" s="136"/>
      <c r="DZ298" s="136"/>
      <c r="EA298" s="136"/>
      <c r="EB298" s="136"/>
      <c r="EC298" s="136"/>
      <c r="ED298" s="136"/>
      <c r="EE298" s="136"/>
      <c r="EF298" s="136"/>
      <c r="EG298" s="136"/>
      <c r="EH298" s="136"/>
      <c r="EI298" s="136"/>
      <c r="EJ298" s="136"/>
      <c r="EK298" s="136"/>
      <c r="EM298" s="80"/>
      <c r="EN298" s="136"/>
      <c r="EO298" s="136"/>
      <c r="EP298" s="136"/>
      <c r="EQ298" s="136"/>
      <c r="ER298" s="136"/>
      <c r="ES298" s="136"/>
      <c r="ET298" s="136"/>
      <c r="EU298" s="136"/>
      <c r="EV298" s="136"/>
      <c r="EW298" s="136"/>
      <c r="EX298" s="136"/>
      <c r="EY298" s="136"/>
      <c r="EZ298" s="136"/>
    </row>
    <row r="299" spans="1:186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8"/>
      <c r="X299" s="330"/>
      <c r="Y299" s="330"/>
      <c r="Z299" s="330"/>
      <c r="AA299" s="330"/>
      <c r="AB299" s="330"/>
      <c r="AC299" s="330"/>
      <c r="AD299" s="330"/>
      <c r="AE299" s="330"/>
      <c r="AF299" s="330"/>
      <c r="AG299" s="330"/>
      <c r="AH299" s="330"/>
      <c r="AI299" s="330"/>
      <c r="AJ299" s="330"/>
      <c r="AK299" s="64"/>
      <c r="AL299" s="369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W299" s="136"/>
      <c r="AX299" s="136"/>
      <c r="AY299" s="136"/>
      <c r="AZ299" s="64"/>
      <c r="BA299" s="369"/>
      <c r="BB299" s="136"/>
      <c r="BC299" s="136"/>
      <c r="BD299" s="136"/>
      <c r="BE299" s="136"/>
      <c r="BF299" s="136"/>
      <c r="BG299" s="136"/>
      <c r="BH299" s="136"/>
      <c r="BI299" s="136"/>
      <c r="BJ299" s="136"/>
      <c r="BK299" s="136"/>
      <c r="BL299" s="136"/>
      <c r="BM299" s="136"/>
      <c r="BN299" s="136"/>
      <c r="BO299" s="188"/>
      <c r="BP299" s="369"/>
      <c r="BQ299" s="136"/>
      <c r="BR299" s="136"/>
      <c r="BS299" s="136"/>
      <c r="BT299" s="136"/>
      <c r="BU299" s="136"/>
      <c r="BV299" s="136"/>
      <c r="BW299" s="136"/>
      <c r="BX299" s="136"/>
      <c r="BY299" s="136"/>
      <c r="BZ299" s="136"/>
      <c r="CA299" s="136"/>
      <c r="CB299" s="136"/>
      <c r="CC299" s="136"/>
      <c r="CD299" s="188"/>
      <c r="CE299" s="369"/>
      <c r="CF299" s="136"/>
      <c r="CG299" s="136"/>
      <c r="CH299" s="136"/>
      <c r="CI299" s="136"/>
      <c r="CJ299" s="136"/>
      <c r="CK299" s="136"/>
      <c r="CL299" s="136"/>
      <c r="CM299" s="136"/>
      <c r="CN299" s="136"/>
      <c r="CO299" s="136"/>
      <c r="CP299" s="136"/>
      <c r="CQ299" s="136"/>
      <c r="CR299" s="136"/>
      <c r="CS299" s="64"/>
      <c r="CT299" s="369"/>
      <c r="CU299" s="136"/>
      <c r="CV299" s="136"/>
      <c r="CW299" s="136"/>
      <c r="CX299" s="136"/>
      <c r="CY299" s="136"/>
      <c r="CZ299" s="136"/>
      <c r="DA299" s="136"/>
      <c r="DB299" s="136"/>
      <c r="DC299" s="136"/>
      <c r="DD299" s="136"/>
      <c r="DE299" s="136"/>
      <c r="DF299" s="136"/>
      <c r="DG299" s="136"/>
      <c r="DI299" s="80"/>
      <c r="DJ299" s="136"/>
      <c r="DK299" s="136"/>
      <c r="DL299" s="136"/>
      <c r="DM299" s="136"/>
      <c r="DN299" s="136"/>
      <c r="DO299" s="136"/>
      <c r="DP299" s="136"/>
      <c r="DQ299" s="136"/>
      <c r="DR299" s="136"/>
      <c r="DS299" s="136"/>
      <c r="DT299" s="136"/>
      <c r="DU299" s="136"/>
      <c r="DV299" s="136"/>
      <c r="DX299" s="80"/>
      <c r="DY299" s="136"/>
      <c r="DZ299" s="136"/>
      <c r="EA299" s="136"/>
      <c r="EB299" s="136"/>
      <c r="EC299" s="136"/>
      <c r="ED299" s="136"/>
      <c r="EE299" s="136"/>
      <c r="EF299" s="136"/>
      <c r="EG299" s="136"/>
      <c r="EH299" s="136"/>
      <c r="EI299" s="136"/>
      <c r="EJ299" s="136"/>
      <c r="EK299" s="136"/>
      <c r="EM299" s="80"/>
      <c r="EN299" s="136"/>
      <c r="EO299" s="136"/>
      <c r="EP299" s="136"/>
      <c r="EQ299" s="136"/>
      <c r="ER299" s="136"/>
      <c r="ES299" s="136"/>
      <c r="ET299" s="136"/>
      <c r="EU299" s="136"/>
      <c r="EV299" s="136"/>
      <c r="EW299" s="136"/>
      <c r="EX299" s="136"/>
      <c r="EY299" s="136"/>
      <c r="EZ299" s="136"/>
    </row>
    <row r="300" spans="1:186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8"/>
      <c r="X300" s="330"/>
      <c r="Y300" s="330"/>
      <c r="Z300" s="330"/>
      <c r="AA300" s="330"/>
      <c r="AB300" s="330"/>
      <c r="AC300" s="330"/>
      <c r="AD300" s="330"/>
      <c r="AE300" s="330"/>
      <c r="AF300" s="330"/>
      <c r="AG300" s="330"/>
      <c r="AH300" s="330"/>
      <c r="AI300" s="330"/>
      <c r="AJ300" s="330"/>
      <c r="AK300" s="64"/>
      <c r="AL300" s="369"/>
      <c r="AM300" s="136"/>
      <c r="AN300" s="136"/>
      <c r="AO300" s="136"/>
      <c r="AP300" s="136"/>
      <c r="AQ300" s="136"/>
      <c r="AR300" s="136"/>
      <c r="AS300" s="136"/>
      <c r="AT300" s="136"/>
      <c r="AU300" s="136"/>
      <c r="AV300" s="136"/>
      <c r="AW300" s="136"/>
      <c r="AX300" s="136"/>
      <c r="AY300" s="136"/>
      <c r="AZ300" s="64"/>
      <c r="BA300" s="369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136"/>
      <c r="BL300" s="136"/>
      <c r="BM300" s="136"/>
      <c r="BN300" s="136"/>
      <c r="BO300" s="188"/>
      <c r="BP300" s="369"/>
      <c r="BQ300" s="136"/>
      <c r="BR300" s="136"/>
      <c r="BS300" s="136"/>
      <c r="BT300" s="136"/>
      <c r="BU300" s="136"/>
      <c r="BV300" s="136"/>
      <c r="BW300" s="136"/>
      <c r="BX300" s="136"/>
      <c r="BY300" s="136"/>
      <c r="BZ300" s="136"/>
      <c r="CA300" s="136"/>
      <c r="CB300" s="136"/>
      <c r="CC300" s="136"/>
      <c r="CD300" s="188"/>
      <c r="CE300" s="369"/>
      <c r="CF300" s="136"/>
      <c r="CG300" s="136"/>
      <c r="CH300" s="136"/>
      <c r="CI300" s="136"/>
      <c r="CJ300" s="136"/>
      <c r="CK300" s="136"/>
      <c r="CL300" s="136"/>
      <c r="CM300" s="136"/>
      <c r="CN300" s="136"/>
      <c r="CO300" s="136"/>
      <c r="CP300" s="136"/>
      <c r="CQ300" s="136"/>
      <c r="CR300" s="136"/>
      <c r="CS300" s="64"/>
      <c r="CT300" s="369"/>
      <c r="CU300" s="136"/>
      <c r="CV300" s="136"/>
      <c r="CW300" s="136"/>
      <c r="CX300" s="136"/>
      <c r="CY300" s="136"/>
      <c r="CZ300" s="136"/>
      <c r="DA300" s="136"/>
      <c r="DB300" s="136"/>
      <c r="DC300" s="136"/>
      <c r="DD300" s="136"/>
      <c r="DE300" s="136"/>
      <c r="DF300" s="136"/>
      <c r="DG300" s="136"/>
      <c r="DI300" s="80"/>
      <c r="DJ300" s="136"/>
      <c r="DK300" s="136"/>
      <c r="DL300" s="136"/>
      <c r="DM300" s="136"/>
      <c r="DN300" s="136"/>
      <c r="DO300" s="136"/>
      <c r="DP300" s="136"/>
      <c r="DQ300" s="136"/>
      <c r="DR300" s="136"/>
      <c r="DS300" s="136"/>
      <c r="DT300" s="136"/>
      <c r="DU300" s="136"/>
      <c r="DV300" s="136"/>
      <c r="DX300" s="80"/>
      <c r="DY300" s="136"/>
      <c r="DZ300" s="136"/>
      <c r="EA300" s="136"/>
      <c r="EB300" s="136"/>
      <c r="EC300" s="136"/>
      <c r="ED300" s="136"/>
      <c r="EE300" s="136"/>
      <c r="EF300" s="136"/>
      <c r="EG300" s="136"/>
      <c r="EH300" s="136"/>
      <c r="EI300" s="136"/>
      <c r="EJ300" s="136"/>
      <c r="EK300" s="136"/>
      <c r="EM300" s="80"/>
      <c r="EN300" s="136"/>
      <c r="EO300" s="136"/>
      <c r="EP300" s="136"/>
      <c r="EQ300" s="136"/>
      <c r="ER300" s="136"/>
      <c r="ES300" s="136"/>
      <c r="ET300" s="136"/>
      <c r="EU300" s="136"/>
      <c r="EV300" s="136"/>
      <c r="EW300" s="136"/>
      <c r="EX300" s="136"/>
      <c r="EY300" s="136"/>
      <c r="EZ300" s="136"/>
    </row>
    <row r="301" spans="1:186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501"/>
      <c r="R301" s="162"/>
      <c r="S301" s="162"/>
      <c r="T301" s="162"/>
      <c r="U301" s="162"/>
      <c r="V301" s="162"/>
      <c r="W301" s="491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5"/>
      <c r="AI301" s="508"/>
      <c r="AJ301" s="508"/>
      <c r="AK301" s="491"/>
      <c r="AL301" s="491"/>
      <c r="AM301" s="491"/>
      <c r="AN301" s="491"/>
      <c r="AO301" s="491"/>
      <c r="AP301" s="491"/>
      <c r="AQ301" s="491"/>
      <c r="AR301" s="491"/>
      <c r="AS301" s="491"/>
      <c r="AT301" s="491"/>
      <c r="AU301" s="491"/>
      <c r="AV301" s="491"/>
      <c r="AW301" s="491"/>
      <c r="AX301" s="491"/>
      <c r="AY301" s="491"/>
      <c r="AZ301" s="491"/>
      <c r="BA301" s="491"/>
      <c r="BB301" s="491"/>
      <c r="BC301" s="491"/>
      <c r="BD301" s="491"/>
      <c r="BE301" s="491"/>
      <c r="BF301" s="491"/>
      <c r="BG301" s="491"/>
      <c r="BH301" s="491"/>
      <c r="BI301" s="491"/>
      <c r="BJ301" s="491"/>
      <c r="BK301" s="491"/>
      <c r="BL301" s="491"/>
      <c r="BM301" s="491"/>
      <c r="BN301" s="491"/>
      <c r="BO301" s="491"/>
      <c r="BP301" s="491"/>
      <c r="BQ301" s="491"/>
      <c r="BR301" s="491"/>
      <c r="BS301" s="491"/>
      <c r="BT301" s="491"/>
      <c r="BU301" s="491"/>
      <c r="BV301" s="491"/>
      <c r="BW301" s="491"/>
      <c r="BX301" s="491"/>
      <c r="BY301" s="491"/>
      <c r="BZ301" s="491"/>
      <c r="CA301" s="491"/>
      <c r="CB301" s="491"/>
      <c r="CC301" s="491"/>
      <c r="CD301" s="491"/>
      <c r="CE301" s="491"/>
      <c r="CF301" s="491"/>
      <c r="CG301" s="491"/>
      <c r="CH301" s="491"/>
      <c r="CI301" s="491"/>
      <c r="CJ301" s="491"/>
      <c r="CK301" s="491"/>
      <c r="CL301" s="491"/>
      <c r="CM301" s="491"/>
      <c r="CN301" s="491"/>
      <c r="CO301" s="491"/>
      <c r="CP301" s="491"/>
      <c r="CQ301" s="491"/>
      <c r="CR301" s="491"/>
      <c r="CS301" s="491"/>
      <c r="CT301" s="491"/>
      <c r="CU301" s="491"/>
      <c r="CV301" s="491"/>
      <c r="CW301" s="491"/>
      <c r="CX301" s="491"/>
      <c r="CY301" s="95"/>
      <c r="CZ301" s="95"/>
      <c r="DA301" s="95"/>
      <c r="DB301" s="95"/>
      <c r="DC301" s="95"/>
      <c r="DD301" s="95"/>
      <c r="DE301" s="95"/>
      <c r="DF301" s="95"/>
      <c r="DG301" s="95"/>
      <c r="DH301" s="95"/>
      <c r="DI301" s="95"/>
      <c r="DJ301" s="95"/>
      <c r="DK301" s="95"/>
      <c r="DL301" s="95"/>
      <c r="DM301" s="95"/>
      <c r="DN301" s="95"/>
      <c r="DO301" s="95"/>
      <c r="DP301" s="95"/>
      <c r="DQ301" s="95"/>
      <c r="DR301" s="95"/>
      <c r="DS301" s="95"/>
      <c r="DT301" s="95"/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/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  <c r="EZ301" s="95"/>
      <c r="FA301" s="95"/>
      <c r="FB301" s="95"/>
      <c r="FC301" s="95"/>
      <c r="FD301" s="95"/>
      <c r="FE301" s="95"/>
      <c r="FF301" s="95"/>
      <c r="FG301" s="95"/>
      <c r="FH301" s="95"/>
      <c r="FI301" s="95"/>
      <c r="FJ301" s="95"/>
      <c r="FK301" s="95"/>
      <c r="FL301" s="95"/>
      <c r="FM301" s="95"/>
      <c r="FN301" s="95"/>
      <c r="FO301" s="95"/>
      <c r="FP301" s="95"/>
      <c r="FQ301" s="95"/>
      <c r="FR301" s="95"/>
      <c r="FS301" s="95"/>
      <c r="FT301" s="95"/>
      <c r="FU301" s="95"/>
      <c r="FV301" s="95"/>
      <c r="FW301" s="95"/>
      <c r="FX301" s="95"/>
      <c r="FY301" s="95"/>
      <c r="FZ301" s="95"/>
      <c r="GA301" s="95"/>
      <c r="GB301" s="95"/>
      <c r="GC301" s="95"/>
      <c r="GD301" s="95"/>
    </row>
    <row r="302" spans="1:186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488"/>
      <c r="X302" s="317"/>
      <c r="Y302" s="317"/>
      <c r="Z302" s="317"/>
      <c r="AA302" s="317"/>
      <c r="AB302" s="317"/>
      <c r="AC302" s="317"/>
      <c r="AD302" s="317"/>
      <c r="AE302" s="317"/>
      <c r="AF302" s="317"/>
      <c r="AG302" s="317"/>
      <c r="AH302" s="317"/>
      <c r="AI302" s="334"/>
      <c r="AJ302" s="334"/>
      <c r="AK302" s="64"/>
      <c r="AL302" s="190"/>
      <c r="AM302" s="369"/>
      <c r="AN302" s="369"/>
      <c r="AO302" s="369"/>
      <c r="AP302" s="369"/>
      <c r="AQ302" s="369"/>
      <c r="AR302" s="369"/>
      <c r="AS302" s="369"/>
      <c r="AT302" s="369"/>
      <c r="AU302" s="369"/>
      <c r="AV302" s="369"/>
      <c r="AW302" s="369"/>
      <c r="AX302" s="369"/>
      <c r="AY302" s="369"/>
      <c r="AZ302" s="64"/>
      <c r="BA302" s="190"/>
      <c r="BB302" s="369"/>
      <c r="BC302" s="369"/>
      <c r="BD302" s="369"/>
      <c r="BE302" s="369"/>
      <c r="BF302" s="369"/>
      <c r="BG302" s="369"/>
      <c r="BH302" s="369"/>
      <c r="BI302" s="369"/>
      <c r="BJ302" s="369"/>
      <c r="BK302" s="369"/>
      <c r="BL302" s="369"/>
      <c r="BM302" s="369"/>
      <c r="BN302" s="369"/>
      <c r="BO302" s="188"/>
      <c r="BP302" s="190"/>
      <c r="BQ302" s="369"/>
      <c r="BR302" s="369"/>
      <c r="BS302" s="369"/>
      <c r="BT302" s="369"/>
      <c r="BU302" s="369"/>
      <c r="BV302" s="369"/>
      <c r="BW302" s="369"/>
      <c r="BX302" s="369"/>
      <c r="BY302" s="369"/>
      <c r="BZ302" s="369"/>
      <c r="CA302" s="369"/>
      <c r="CB302" s="369"/>
      <c r="CC302" s="369"/>
      <c r="CD302" s="188"/>
      <c r="CE302" s="423"/>
      <c r="CF302" s="369"/>
      <c r="CG302" s="369"/>
      <c r="CH302" s="369"/>
      <c r="CI302" s="369"/>
      <c r="CJ302" s="369"/>
      <c r="CK302" s="369"/>
      <c r="CL302" s="369"/>
      <c r="CM302" s="369"/>
      <c r="CN302" s="369"/>
      <c r="CO302" s="369"/>
      <c r="CP302" s="369"/>
      <c r="CQ302" s="369"/>
      <c r="CR302" s="369"/>
      <c r="CS302" s="64"/>
      <c r="CT302" s="423"/>
      <c r="CU302" s="369"/>
      <c r="CV302" s="369"/>
      <c r="CW302" s="369"/>
      <c r="CX302" s="369"/>
      <c r="CY302" s="80"/>
      <c r="CZ302" s="80"/>
      <c r="DA302" s="80"/>
      <c r="DB302" s="80"/>
      <c r="DC302" s="80"/>
      <c r="DD302" s="80"/>
      <c r="DE302" s="80"/>
      <c r="DF302" s="80"/>
      <c r="DG302" s="80"/>
      <c r="DI302" s="141"/>
      <c r="DJ302" s="80"/>
      <c r="DK302" s="80"/>
      <c r="DL302" s="80"/>
      <c r="DM302" s="80"/>
      <c r="DN302" s="80"/>
      <c r="DO302" s="80"/>
      <c r="DP302" s="80"/>
      <c r="DQ302" s="80"/>
      <c r="DR302" s="80"/>
      <c r="DS302" s="80"/>
      <c r="DT302" s="80"/>
      <c r="DU302" s="80"/>
      <c r="DV302" s="80"/>
      <c r="DX302" s="126"/>
      <c r="DY302" s="80"/>
      <c r="DZ302" s="80"/>
      <c r="EA302" s="80"/>
      <c r="EB302" s="80"/>
      <c r="EC302" s="80"/>
      <c r="ED302" s="80"/>
      <c r="EE302" s="80"/>
      <c r="EF302" s="80"/>
      <c r="EG302" s="80"/>
      <c r="EH302" s="80"/>
      <c r="EI302" s="80"/>
      <c r="EJ302" s="80"/>
      <c r="EK302" s="80"/>
      <c r="EM302" s="141"/>
      <c r="EN302" s="80"/>
      <c r="EO302" s="80"/>
      <c r="EP302" s="80"/>
      <c r="EQ302" s="80"/>
      <c r="ER302" s="80"/>
      <c r="ES302" s="80"/>
      <c r="ET302" s="80"/>
      <c r="EU302" s="80"/>
      <c r="EV302" s="80"/>
      <c r="EW302" s="80"/>
      <c r="EX302" s="80"/>
      <c r="EY302" s="80"/>
      <c r="EZ302" s="80"/>
    </row>
    <row r="303" spans="1:186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8"/>
      <c r="X303" s="330"/>
      <c r="Y303" s="330"/>
      <c r="Z303" s="330"/>
      <c r="AA303" s="330"/>
      <c r="AB303" s="330"/>
      <c r="AC303" s="330"/>
      <c r="AD303" s="330"/>
      <c r="AE303" s="330"/>
      <c r="AF303" s="330"/>
      <c r="AG303" s="330"/>
      <c r="AH303" s="330"/>
      <c r="AI303" s="330"/>
      <c r="AJ303" s="330"/>
      <c r="AK303" s="64"/>
      <c r="AL303" s="369"/>
      <c r="AM303" s="136"/>
      <c r="AN303" s="136"/>
      <c r="AO303" s="136"/>
      <c r="AP303" s="136"/>
      <c r="AQ303" s="136"/>
      <c r="AR303" s="136"/>
      <c r="AS303" s="136"/>
      <c r="AT303" s="136"/>
      <c r="AU303" s="136"/>
      <c r="AV303" s="136"/>
      <c r="AW303" s="136"/>
      <c r="AX303" s="136"/>
      <c r="AY303" s="136"/>
      <c r="AZ303" s="64"/>
      <c r="BA303" s="369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136"/>
      <c r="BL303" s="136"/>
      <c r="BM303" s="136"/>
      <c r="BN303" s="136"/>
      <c r="BO303" s="188"/>
      <c r="BP303" s="369"/>
      <c r="BQ303" s="136"/>
      <c r="BR303" s="136"/>
      <c r="BS303" s="136"/>
      <c r="BT303" s="136"/>
      <c r="BU303" s="136"/>
      <c r="BV303" s="136"/>
      <c r="BW303" s="136"/>
      <c r="BX303" s="136"/>
      <c r="BY303" s="136"/>
      <c r="BZ303" s="136"/>
      <c r="CA303" s="136"/>
      <c r="CB303" s="136"/>
      <c r="CC303" s="136"/>
      <c r="CD303" s="188"/>
      <c r="CE303" s="369"/>
      <c r="CF303" s="136"/>
      <c r="CG303" s="136"/>
      <c r="CH303" s="136"/>
      <c r="CI303" s="136"/>
      <c r="CJ303" s="136"/>
      <c r="CK303" s="136"/>
      <c r="CL303" s="136"/>
      <c r="CM303" s="136"/>
      <c r="CN303" s="136"/>
      <c r="CO303" s="136"/>
      <c r="CP303" s="136"/>
      <c r="CQ303" s="136"/>
      <c r="CR303" s="136"/>
      <c r="CS303" s="64"/>
      <c r="CT303" s="369"/>
      <c r="CU303" s="136"/>
      <c r="CV303" s="136"/>
      <c r="CW303" s="136"/>
      <c r="CX303" s="136"/>
      <c r="CY303" s="136"/>
      <c r="CZ303" s="136"/>
      <c r="DA303" s="136"/>
      <c r="DB303" s="136"/>
      <c r="DC303" s="136"/>
      <c r="DD303" s="136"/>
      <c r="DE303" s="136"/>
      <c r="DF303" s="136"/>
      <c r="DG303" s="136"/>
      <c r="DI303" s="80"/>
      <c r="DJ303" s="136"/>
      <c r="DK303" s="136"/>
      <c r="DL303" s="136"/>
      <c r="DM303" s="136"/>
      <c r="DN303" s="136"/>
      <c r="DO303" s="136"/>
      <c r="DP303" s="136"/>
      <c r="DQ303" s="136"/>
      <c r="DR303" s="136"/>
      <c r="DS303" s="136"/>
      <c r="DT303" s="136"/>
      <c r="DU303" s="136"/>
      <c r="DV303" s="136"/>
      <c r="DX303" s="80"/>
      <c r="DY303" s="136"/>
      <c r="DZ303" s="136"/>
      <c r="EA303" s="136"/>
      <c r="EB303" s="136"/>
      <c r="EC303" s="136"/>
      <c r="ED303" s="136"/>
      <c r="EE303" s="136"/>
      <c r="EF303" s="136"/>
      <c r="EG303" s="136"/>
      <c r="EH303" s="136"/>
      <c r="EI303" s="136"/>
      <c r="EJ303" s="136"/>
      <c r="EK303" s="136"/>
      <c r="EM303" s="80"/>
      <c r="EN303" s="136"/>
      <c r="EO303" s="136"/>
      <c r="EP303" s="136"/>
      <c r="EQ303" s="136"/>
      <c r="ER303" s="136"/>
      <c r="ES303" s="136"/>
      <c r="ET303" s="136"/>
      <c r="EU303" s="136"/>
      <c r="EV303" s="136"/>
      <c r="EW303" s="136"/>
      <c r="EX303" s="136"/>
      <c r="EY303" s="136"/>
      <c r="EZ303" s="136"/>
    </row>
    <row r="304" spans="1:186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8"/>
      <c r="X304" s="330"/>
      <c r="Y304" s="330"/>
      <c r="Z304" s="330"/>
      <c r="AA304" s="330"/>
      <c r="AB304" s="330"/>
      <c r="AC304" s="330"/>
      <c r="AD304" s="330"/>
      <c r="AE304" s="330"/>
      <c r="AF304" s="330"/>
      <c r="AG304" s="330"/>
      <c r="AH304" s="330"/>
      <c r="AI304" s="330"/>
      <c r="AJ304" s="330"/>
      <c r="AK304" s="64"/>
      <c r="AL304" s="369"/>
      <c r="AM304" s="136"/>
      <c r="AN304" s="136"/>
      <c r="AO304" s="136"/>
      <c r="AP304" s="136"/>
      <c r="AQ304" s="136"/>
      <c r="AR304" s="136"/>
      <c r="AS304" s="136"/>
      <c r="AT304" s="136"/>
      <c r="AU304" s="136"/>
      <c r="AV304" s="136"/>
      <c r="AW304" s="136"/>
      <c r="AX304" s="136"/>
      <c r="AY304" s="136"/>
      <c r="AZ304" s="64"/>
      <c r="BA304" s="369"/>
      <c r="BB304" s="136"/>
      <c r="BC304" s="136"/>
      <c r="BD304" s="136"/>
      <c r="BE304" s="136"/>
      <c r="BF304" s="136"/>
      <c r="BG304" s="136"/>
      <c r="BH304" s="136"/>
      <c r="BI304" s="136"/>
      <c r="BJ304" s="136"/>
      <c r="BK304" s="136"/>
      <c r="BL304" s="136"/>
      <c r="BM304" s="136"/>
      <c r="BN304" s="136"/>
      <c r="BO304" s="188"/>
      <c r="BP304" s="369"/>
      <c r="BQ304" s="136"/>
      <c r="BR304" s="136"/>
      <c r="BS304" s="136"/>
      <c r="BT304" s="136"/>
      <c r="BU304" s="136"/>
      <c r="BV304" s="136"/>
      <c r="BW304" s="136"/>
      <c r="BX304" s="136"/>
      <c r="BY304" s="136"/>
      <c r="BZ304" s="136"/>
      <c r="CA304" s="136"/>
      <c r="CB304" s="136"/>
      <c r="CC304" s="136"/>
      <c r="CD304" s="188"/>
      <c r="CE304" s="369"/>
      <c r="CF304" s="136"/>
      <c r="CG304" s="136"/>
      <c r="CH304" s="136"/>
      <c r="CI304" s="136"/>
      <c r="CJ304" s="136"/>
      <c r="CK304" s="136"/>
      <c r="CL304" s="136"/>
      <c r="CM304" s="136"/>
      <c r="CN304" s="136"/>
      <c r="CO304" s="136"/>
      <c r="CP304" s="136"/>
      <c r="CQ304" s="136"/>
      <c r="CR304" s="136"/>
      <c r="CS304" s="64"/>
      <c r="CT304" s="369"/>
      <c r="CU304" s="136"/>
      <c r="CV304" s="136"/>
      <c r="CW304" s="136"/>
      <c r="CX304" s="136"/>
      <c r="CY304" s="136"/>
      <c r="CZ304" s="136"/>
      <c r="DA304" s="136"/>
      <c r="DB304" s="136"/>
      <c r="DC304" s="136"/>
      <c r="DD304" s="136"/>
      <c r="DE304" s="136"/>
      <c r="DF304" s="136"/>
      <c r="DG304" s="136"/>
      <c r="DI304" s="80"/>
      <c r="DJ304" s="136"/>
      <c r="DK304" s="136"/>
      <c r="DL304" s="136"/>
      <c r="DM304" s="136"/>
      <c r="DN304" s="136"/>
      <c r="DO304" s="136"/>
      <c r="DP304" s="136"/>
      <c r="DQ304" s="136"/>
      <c r="DR304" s="136"/>
      <c r="DS304" s="136"/>
      <c r="DT304" s="136"/>
      <c r="DU304" s="136"/>
      <c r="DV304" s="136"/>
      <c r="DX304" s="80"/>
      <c r="DY304" s="136"/>
      <c r="DZ304" s="136"/>
      <c r="EA304" s="136"/>
      <c r="EB304" s="136"/>
      <c r="EC304" s="136"/>
      <c r="ED304" s="136"/>
      <c r="EE304" s="136"/>
      <c r="EF304" s="136"/>
      <c r="EG304" s="136"/>
      <c r="EH304" s="136"/>
      <c r="EI304" s="136"/>
      <c r="EJ304" s="136"/>
      <c r="EK304" s="136"/>
      <c r="EM304" s="80"/>
      <c r="EN304" s="136"/>
      <c r="EO304" s="136"/>
      <c r="EP304" s="136"/>
      <c r="EQ304" s="136"/>
      <c r="ER304" s="136"/>
      <c r="ES304" s="136"/>
      <c r="ET304" s="136"/>
      <c r="EU304" s="136"/>
      <c r="EV304" s="136"/>
      <c r="EW304" s="136"/>
      <c r="EX304" s="136"/>
      <c r="EY304" s="136"/>
      <c r="EZ304" s="136"/>
    </row>
    <row r="305" spans="1:156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8"/>
      <c r="X305" s="330"/>
      <c r="Y305" s="330"/>
      <c r="Z305" s="330"/>
      <c r="AA305" s="330"/>
      <c r="AB305" s="330"/>
      <c r="AC305" s="330"/>
      <c r="AD305" s="330"/>
      <c r="AE305" s="330"/>
      <c r="AF305" s="330"/>
      <c r="AG305" s="330"/>
      <c r="AH305" s="330"/>
      <c r="AI305" s="330"/>
      <c r="AJ305" s="330"/>
      <c r="AK305" s="64"/>
      <c r="AL305" s="369"/>
      <c r="AM305" s="136"/>
      <c r="AN305" s="136"/>
      <c r="AO305" s="136"/>
      <c r="AP305" s="136"/>
      <c r="AQ305" s="136"/>
      <c r="AR305" s="136"/>
      <c r="AS305" s="136"/>
      <c r="AT305" s="136"/>
      <c r="AU305" s="136"/>
      <c r="AV305" s="136"/>
      <c r="AW305" s="136"/>
      <c r="AX305" s="136"/>
      <c r="AY305" s="136"/>
      <c r="AZ305" s="64"/>
      <c r="BA305" s="369"/>
      <c r="BB305" s="136"/>
      <c r="BC305" s="136"/>
      <c r="BD305" s="136"/>
      <c r="BE305" s="136"/>
      <c r="BF305" s="136"/>
      <c r="BG305" s="136"/>
      <c r="BH305" s="136"/>
      <c r="BI305" s="136"/>
      <c r="BJ305" s="136"/>
      <c r="BK305" s="136"/>
      <c r="BL305" s="136"/>
      <c r="BM305" s="136"/>
      <c r="BN305" s="136"/>
      <c r="BO305" s="188"/>
      <c r="BP305" s="369"/>
      <c r="BQ305" s="136"/>
      <c r="BR305" s="136"/>
      <c r="BS305" s="136"/>
      <c r="BT305" s="136"/>
      <c r="BU305" s="136"/>
      <c r="BV305" s="136"/>
      <c r="BW305" s="136"/>
      <c r="BX305" s="136"/>
      <c r="BY305" s="136"/>
      <c r="BZ305" s="136"/>
      <c r="CA305" s="136"/>
      <c r="CB305" s="136"/>
      <c r="CC305" s="136"/>
      <c r="CD305" s="188"/>
      <c r="CE305" s="369"/>
      <c r="CF305" s="136"/>
      <c r="CG305" s="136"/>
      <c r="CH305" s="136"/>
      <c r="CI305" s="136"/>
      <c r="CJ305" s="136"/>
      <c r="CK305" s="136"/>
      <c r="CL305" s="136"/>
      <c r="CM305" s="136"/>
      <c r="CN305" s="136"/>
      <c r="CO305" s="136"/>
      <c r="CP305" s="136"/>
      <c r="CQ305" s="136"/>
      <c r="CR305" s="136"/>
      <c r="CS305" s="64"/>
      <c r="CT305" s="369"/>
      <c r="CU305" s="136"/>
      <c r="CV305" s="136"/>
      <c r="CW305" s="136"/>
      <c r="CX305" s="136"/>
      <c r="CY305" s="136"/>
      <c r="CZ305" s="136"/>
      <c r="DA305" s="136"/>
      <c r="DB305" s="136"/>
      <c r="DC305" s="136"/>
      <c r="DD305" s="136"/>
      <c r="DE305" s="136"/>
      <c r="DF305" s="136"/>
      <c r="DG305" s="136"/>
      <c r="DI305" s="80"/>
      <c r="DJ305" s="136"/>
      <c r="DK305" s="136"/>
      <c r="DL305" s="136"/>
      <c r="DM305" s="136"/>
      <c r="DN305" s="136"/>
      <c r="DO305" s="136"/>
      <c r="DP305" s="136"/>
      <c r="DQ305" s="136"/>
      <c r="DR305" s="136"/>
      <c r="DS305" s="136"/>
      <c r="DT305" s="136"/>
      <c r="DU305" s="136"/>
      <c r="DV305" s="136"/>
      <c r="DX305" s="80"/>
      <c r="DY305" s="136"/>
      <c r="DZ305" s="136"/>
      <c r="EA305" s="136"/>
      <c r="EB305" s="136"/>
      <c r="EC305" s="136"/>
      <c r="ED305" s="136"/>
      <c r="EE305" s="136"/>
      <c r="EF305" s="136"/>
      <c r="EG305" s="136"/>
      <c r="EH305" s="136"/>
      <c r="EI305" s="136"/>
      <c r="EJ305" s="136"/>
      <c r="EK305" s="136"/>
      <c r="EM305" s="80"/>
      <c r="EN305" s="136"/>
      <c r="EO305" s="136"/>
      <c r="EP305" s="136"/>
      <c r="EQ305" s="136"/>
      <c r="ER305" s="136"/>
      <c r="ES305" s="136"/>
      <c r="ET305" s="136"/>
      <c r="EU305" s="136"/>
      <c r="EV305" s="136"/>
      <c r="EW305" s="136"/>
      <c r="EX305" s="136"/>
      <c r="EY305" s="136"/>
      <c r="EZ305" s="136"/>
    </row>
    <row r="306" spans="1:156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8"/>
      <c r="X306" s="330"/>
      <c r="Y306" s="330"/>
      <c r="Z306" s="330"/>
      <c r="AA306" s="330"/>
      <c r="AB306" s="330"/>
      <c r="AC306" s="330"/>
      <c r="AD306" s="330"/>
      <c r="AE306" s="330"/>
      <c r="AF306" s="330"/>
      <c r="AG306" s="330"/>
      <c r="AH306" s="330"/>
      <c r="AI306" s="330"/>
      <c r="AJ306" s="330"/>
      <c r="AK306" s="64"/>
      <c r="AL306" s="369"/>
      <c r="AM306" s="136"/>
      <c r="AN306" s="136"/>
      <c r="AO306" s="136"/>
      <c r="AP306" s="136"/>
      <c r="AQ306" s="136"/>
      <c r="AR306" s="136"/>
      <c r="AS306" s="136"/>
      <c r="AT306" s="136"/>
      <c r="AU306" s="136"/>
      <c r="AV306" s="136"/>
      <c r="AW306" s="136"/>
      <c r="AX306" s="136"/>
      <c r="AY306" s="136"/>
      <c r="AZ306" s="64"/>
      <c r="BA306" s="369"/>
      <c r="BB306" s="136"/>
      <c r="BC306" s="136"/>
      <c r="BD306" s="136"/>
      <c r="BE306" s="136"/>
      <c r="BF306" s="136"/>
      <c r="BG306" s="136"/>
      <c r="BH306" s="136"/>
      <c r="BI306" s="136"/>
      <c r="BJ306" s="136"/>
      <c r="BK306" s="136"/>
      <c r="BL306" s="136"/>
      <c r="BM306" s="136"/>
      <c r="BN306" s="136"/>
      <c r="BO306" s="188"/>
      <c r="BP306" s="369"/>
      <c r="BQ306" s="136"/>
      <c r="BR306" s="136"/>
      <c r="BS306" s="136"/>
      <c r="BT306" s="136"/>
      <c r="BU306" s="136"/>
      <c r="BV306" s="136"/>
      <c r="BW306" s="136"/>
      <c r="BX306" s="136"/>
      <c r="BY306" s="136"/>
      <c r="BZ306" s="136"/>
      <c r="CA306" s="136"/>
      <c r="CB306" s="136"/>
      <c r="CC306" s="136"/>
      <c r="CD306" s="188"/>
      <c r="CE306" s="369"/>
      <c r="CF306" s="136"/>
      <c r="CG306" s="136"/>
      <c r="CH306" s="136"/>
      <c r="CI306" s="136"/>
      <c r="CJ306" s="136"/>
      <c r="CK306" s="136"/>
      <c r="CL306" s="136"/>
      <c r="CM306" s="136"/>
      <c r="CN306" s="136"/>
      <c r="CO306" s="136"/>
      <c r="CP306" s="136"/>
      <c r="CQ306" s="136"/>
      <c r="CR306" s="136"/>
      <c r="CS306" s="64"/>
      <c r="CT306" s="369"/>
      <c r="CU306" s="136"/>
      <c r="CV306" s="136"/>
      <c r="CW306" s="136"/>
      <c r="CX306" s="136"/>
      <c r="CY306" s="136"/>
      <c r="CZ306" s="136"/>
      <c r="DA306" s="136"/>
      <c r="DB306" s="136"/>
      <c r="DC306" s="136"/>
      <c r="DD306" s="136"/>
      <c r="DE306" s="136"/>
      <c r="DF306" s="136"/>
      <c r="DG306" s="136"/>
      <c r="DI306" s="80"/>
      <c r="DJ306" s="136"/>
      <c r="DK306" s="136"/>
      <c r="DL306" s="136"/>
      <c r="DM306" s="136"/>
      <c r="DN306" s="136"/>
      <c r="DO306" s="136"/>
      <c r="DP306" s="136"/>
      <c r="DQ306" s="136"/>
      <c r="DR306" s="136"/>
      <c r="DS306" s="136"/>
      <c r="DT306" s="136"/>
      <c r="DU306" s="136"/>
      <c r="DV306" s="136"/>
      <c r="DX306" s="80"/>
      <c r="DY306" s="136"/>
      <c r="DZ306" s="136"/>
      <c r="EA306" s="136"/>
      <c r="EB306" s="136"/>
      <c r="EC306" s="136"/>
      <c r="ED306" s="136"/>
      <c r="EE306" s="136"/>
      <c r="EF306" s="136"/>
      <c r="EG306" s="136"/>
      <c r="EH306" s="136"/>
      <c r="EI306" s="136"/>
      <c r="EJ306" s="136"/>
      <c r="EK306" s="136"/>
      <c r="EM306" s="80"/>
      <c r="EN306" s="136"/>
      <c r="EO306" s="136"/>
      <c r="EP306" s="136"/>
      <c r="EQ306" s="136"/>
      <c r="ER306" s="136"/>
      <c r="ES306" s="136"/>
      <c r="ET306" s="136"/>
      <c r="EU306" s="136"/>
      <c r="EV306" s="136"/>
      <c r="EW306" s="136"/>
      <c r="EX306" s="136"/>
      <c r="EY306" s="136"/>
      <c r="EZ306" s="136"/>
    </row>
    <row r="307" spans="1:156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8"/>
      <c r="X307" s="330"/>
      <c r="Y307" s="330"/>
      <c r="Z307" s="330"/>
      <c r="AA307" s="330"/>
      <c r="AB307" s="330"/>
      <c r="AC307" s="330"/>
      <c r="AD307" s="330"/>
      <c r="AE307" s="330"/>
      <c r="AF307" s="330"/>
      <c r="AG307" s="330"/>
      <c r="AH307" s="330"/>
      <c r="AI307" s="330"/>
      <c r="AJ307" s="330"/>
      <c r="AK307" s="64"/>
      <c r="AL307" s="369"/>
      <c r="AM307" s="136"/>
      <c r="AN307" s="136"/>
      <c r="AO307" s="136"/>
      <c r="AP307" s="136"/>
      <c r="AQ307" s="136"/>
      <c r="AR307" s="136"/>
      <c r="AS307" s="136"/>
      <c r="AT307" s="136"/>
      <c r="AU307" s="136"/>
      <c r="AV307" s="136"/>
      <c r="AW307" s="136"/>
      <c r="AX307" s="136"/>
      <c r="AY307" s="136"/>
      <c r="AZ307" s="64"/>
      <c r="BA307" s="369"/>
      <c r="BB307" s="136"/>
      <c r="BC307" s="136"/>
      <c r="BD307" s="136"/>
      <c r="BE307" s="136"/>
      <c r="BF307" s="136"/>
      <c r="BG307" s="136"/>
      <c r="BH307" s="136"/>
      <c r="BI307" s="136"/>
      <c r="BJ307" s="136"/>
      <c r="BK307" s="136"/>
      <c r="BL307" s="136"/>
      <c r="BM307" s="136"/>
      <c r="BN307" s="136"/>
      <c r="BO307" s="188"/>
      <c r="BP307" s="369"/>
      <c r="BQ307" s="136"/>
      <c r="BR307" s="136"/>
      <c r="BS307" s="136"/>
      <c r="BT307" s="136"/>
      <c r="BU307" s="136"/>
      <c r="BV307" s="136"/>
      <c r="BW307" s="136"/>
      <c r="BX307" s="136"/>
      <c r="BY307" s="136"/>
      <c r="BZ307" s="136"/>
      <c r="CA307" s="136"/>
      <c r="CB307" s="136"/>
      <c r="CC307" s="136"/>
      <c r="CD307" s="188"/>
      <c r="CE307" s="369"/>
      <c r="CF307" s="136"/>
      <c r="CG307" s="136"/>
      <c r="CH307" s="136"/>
      <c r="CI307" s="136"/>
      <c r="CJ307" s="136"/>
      <c r="CK307" s="136"/>
      <c r="CL307" s="136"/>
      <c r="CM307" s="136"/>
      <c r="CN307" s="136"/>
      <c r="CO307" s="136"/>
      <c r="CP307" s="136"/>
      <c r="CQ307" s="136"/>
      <c r="CR307" s="136"/>
      <c r="CS307" s="64"/>
      <c r="CT307" s="369"/>
      <c r="CU307" s="136"/>
      <c r="CV307" s="136"/>
      <c r="CW307" s="136"/>
      <c r="CX307" s="136"/>
      <c r="CY307" s="136"/>
      <c r="CZ307" s="136"/>
      <c r="DA307" s="136"/>
      <c r="DB307" s="136"/>
      <c r="DC307" s="136"/>
      <c r="DD307" s="136"/>
      <c r="DE307" s="136"/>
      <c r="DF307" s="136"/>
      <c r="DG307" s="136"/>
      <c r="DI307" s="80"/>
      <c r="DJ307" s="136"/>
      <c r="DK307" s="136"/>
      <c r="DL307" s="136"/>
      <c r="DM307" s="136"/>
      <c r="DN307" s="136"/>
      <c r="DO307" s="136"/>
      <c r="DP307" s="136"/>
      <c r="DQ307" s="136"/>
      <c r="DR307" s="136"/>
      <c r="DS307" s="136"/>
      <c r="DT307" s="136"/>
      <c r="DU307" s="136"/>
      <c r="DV307" s="136"/>
      <c r="DX307" s="80"/>
      <c r="DY307" s="136"/>
      <c r="DZ307" s="136"/>
      <c r="EA307" s="136"/>
      <c r="EB307" s="136"/>
      <c r="EC307" s="136"/>
      <c r="ED307" s="136"/>
      <c r="EE307" s="136"/>
      <c r="EF307" s="136"/>
      <c r="EG307" s="136"/>
      <c r="EH307" s="136"/>
      <c r="EI307" s="136"/>
      <c r="EJ307" s="136"/>
      <c r="EK307" s="136"/>
      <c r="EM307" s="80"/>
      <c r="EN307" s="136"/>
      <c r="EO307" s="136"/>
      <c r="EP307" s="136"/>
      <c r="EQ307" s="136"/>
      <c r="ER307" s="136"/>
      <c r="ES307" s="136"/>
      <c r="ET307" s="136"/>
      <c r="EU307" s="136"/>
      <c r="EV307" s="136"/>
      <c r="EW307" s="136"/>
      <c r="EX307" s="136"/>
      <c r="EY307" s="136"/>
      <c r="EZ307" s="136"/>
    </row>
    <row r="308" spans="1:156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8"/>
      <c r="X308" s="330"/>
      <c r="Y308" s="330"/>
      <c r="Z308" s="330"/>
      <c r="AA308" s="330"/>
      <c r="AB308" s="330"/>
      <c r="AC308" s="330"/>
      <c r="AD308" s="330"/>
      <c r="AE308" s="330"/>
      <c r="AF308" s="330"/>
      <c r="AG308" s="330"/>
      <c r="AH308" s="330"/>
      <c r="AI308" s="330"/>
      <c r="AJ308" s="330"/>
      <c r="AK308" s="64"/>
      <c r="AL308" s="369"/>
      <c r="AM308" s="136"/>
      <c r="AN308" s="136"/>
      <c r="AO308" s="136"/>
      <c r="AP308" s="136"/>
      <c r="AQ308" s="136"/>
      <c r="AR308" s="136"/>
      <c r="AS308" s="136"/>
      <c r="AT308" s="136"/>
      <c r="AU308" s="136"/>
      <c r="AV308" s="136"/>
      <c r="AW308" s="136"/>
      <c r="AX308" s="136"/>
      <c r="AY308" s="136"/>
      <c r="AZ308" s="64"/>
      <c r="BA308" s="369"/>
      <c r="BB308" s="136"/>
      <c r="BC308" s="136"/>
      <c r="BD308" s="136"/>
      <c r="BE308" s="136"/>
      <c r="BF308" s="136"/>
      <c r="BG308" s="136"/>
      <c r="BH308" s="136"/>
      <c r="BI308" s="136"/>
      <c r="BJ308" s="136"/>
      <c r="BK308" s="136"/>
      <c r="BL308" s="136"/>
      <c r="BM308" s="136"/>
      <c r="BN308" s="136"/>
      <c r="BO308" s="188"/>
      <c r="BP308" s="369"/>
      <c r="BQ308" s="136"/>
      <c r="BR308" s="136"/>
      <c r="BS308" s="136"/>
      <c r="BT308" s="136"/>
      <c r="BU308" s="136"/>
      <c r="BV308" s="136"/>
      <c r="BW308" s="136"/>
      <c r="BX308" s="136"/>
      <c r="BY308" s="136"/>
      <c r="BZ308" s="136"/>
      <c r="CA308" s="136"/>
      <c r="CB308" s="136"/>
      <c r="CC308" s="136"/>
      <c r="CD308" s="188"/>
      <c r="CE308" s="369"/>
      <c r="CF308" s="136"/>
      <c r="CG308" s="136"/>
      <c r="CH308" s="136"/>
      <c r="CI308" s="136"/>
      <c r="CJ308" s="136"/>
      <c r="CK308" s="136"/>
      <c r="CL308" s="136"/>
      <c r="CM308" s="136"/>
      <c r="CN308" s="136"/>
      <c r="CO308" s="136"/>
      <c r="CP308" s="136"/>
      <c r="CQ308" s="136"/>
      <c r="CR308" s="136"/>
      <c r="CS308" s="64"/>
      <c r="CT308" s="369"/>
      <c r="CU308" s="136"/>
      <c r="CV308" s="136"/>
      <c r="CW308" s="136"/>
      <c r="CX308" s="136"/>
      <c r="CY308" s="136"/>
      <c r="CZ308" s="136"/>
      <c r="DA308" s="136"/>
      <c r="DB308" s="136"/>
      <c r="DC308" s="136"/>
      <c r="DD308" s="136"/>
      <c r="DE308" s="136"/>
      <c r="DF308" s="136"/>
      <c r="DG308" s="136"/>
      <c r="DI308" s="80"/>
      <c r="DJ308" s="136"/>
      <c r="DK308" s="136"/>
      <c r="DL308" s="136"/>
      <c r="DM308" s="136"/>
      <c r="DN308" s="136"/>
      <c r="DO308" s="136"/>
      <c r="DP308" s="136"/>
      <c r="DQ308" s="136"/>
      <c r="DR308" s="136"/>
      <c r="DS308" s="136"/>
      <c r="DT308" s="136"/>
      <c r="DU308" s="136"/>
      <c r="DV308" s="136"/>
      <c r="DX308" s="80"/>
      <c r="DY308" s="136"/>
      <c r="DZ308" s="136"/>
      <c r="EA308" s="136"/>
      <c r="EB308" s="136"/>
      <c r="EC308" s="136"/>
      <c r="ED308" s="136"/>
      <c r="EE308" s="136"/>
      <c r="EF308" s="136"/>
      <c r="EG308" s="136"/>
      <c r="EH308" s="136"/>
      <c r="EI308" s="136"/>
      <c r="EJ308" s="136"/>
      <c r="EK308" s="136"/>
      <c r="EM308" s="80"/>
      <c r="EN308" s="136"/>
      <c r="EO308" s="136"/>
      <c r="EP308" s="136"/>
      <c r="EQ308" s="136"/>
      <c r="ER308" s="136"/>
      <c r="ES308" s="136"/>
      <c r="ET308" s="136"/>
      <c r="EU308" s="136"/>
      <c r="EV308" s="136"/>
      <c r="EW308" s="136"/>
      <c r="EX308" s="136"/>
      <c r="EY308" s="136"/>
      <c r="EZ308" s="136"/>
    </row>
    <row r="309" spans="1:156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8"/>
      <c r="X309" s="330"/>
      <c r="Y309" s="330"/>
      <c r="Z309" s="330"/>
      <c r="AA309" s="330"/>
      <c r="AB309" s="330"/>
      <c r="AC309" s="330"/>
      <c r="AD309" s="330"/>
      <c r="AE309" s="330"/>
      <c r="AF309" s="330"/>
      <c r="AG309" s="330"/>
      <c r="AH309" s="330"/>
      <c r="AI309" s="330"/>
      <c r="AJ309" s="330"/>
      <c r="AK309" s="64"/>
      <c r="AL309" s="369"/>
      <c r="AM309" s="136"/>
      <c r="AN309" s="136"/>
      <c r="AO309" s="136"/>
      <c r="AP309" s="136"/>
      <c r="AQ309" s="136"/>
      <c r="AR309" s="136"/>
      <c r="AS309" s="136"/>
      <c r="AT309" s="136"/>
      <c r="AU309" s="136"/>
      <c r="AV309" s="136"/>
      <c r="AW309" s="136"/>
      <c r="AX309" s="136"/>
      <c r="AY309" s="136"/>
      <c r="AZ309" s="64"/>
      <c r="BA309" s="369"/>
      <c r="BB309" s="136"/>
      <c r="BC309" s="136"/>
      <c r="BD309" s="136"/>
      <c r="BE309" s="136"/>
      <c r="BF309" s="136"/>
      <c r="BG309" s="136"/>
      <c r="BH309" s="136"/>
      <c r="BI309" s="136"/>
      <c r="BJ309" s="136"/>
      <c r="BK309" s="136"/>
      <c r="BL309" s="136"/>
      <c r="BM309" s="136"/>
      <c r="BN309" s="136"/>
      <c r="BO309" s="188"/>
      <c r="BP309" s="369"/>
      <c r="BQ309" s="136"/>
      <c r="BR309" s="136"/>
      <c r="BS309" s="136"/>
      <c r="BT309" s="136"/>
      <c r="BU309" s="136"/>
      <c r="BV309" s="136"/>
      <c r="BW309" s="136"/>
      <c r="BX309" s="136"/>
      <c r="BY309" s="136"/>
      <c r="BZ309" s="136"/>
      <c r="CA309" s="136"/>
      <c r="CB309" s="136"/>
      <c r="CC309" s="136"/>
      <c r="CD309" s="188"/>
      <c r="CE309" s="369"/>
      <c r="CF309" s="136"/>
      <c r="CG309" s="136"/>
      <c r="CH309" s="136"/>
      <c r="CI309" s="136"/>
      <c r="CJ309" s="136"/>
      <c r="CK309" s="136"/>
      <c r="CL309" s="136"/>
      <c r="CM309" s="136"/>
      <c r="CN309" s="136"/>
      <c r="CO309" s="136"/>
      <c r="CP309" s="136"/>
      <c r="CQ309" s="136"/>
      <c r="CR309" s="136"/>
      <c r="CS309" s="64"/>
      <c r="CT309" s="369"/>
      <c r="CU309" s="136"/>
      <c r="CV309" s="136"/>
      <c r="CW309" s="136"/>
      <c r="CX309" s="136"/>
      <c r="CY309" s="136"/>
      <c r="CZ309" s="136"/>
      <c r="DA309" s="136"/>
      <c r="DB309" s="136"/>
      <c r="DC309" s="136"/>
      <c r="DD309" s="136"/>
      <c r="DE309" s="136"/>
      <c r="DF309" s="136"/>
      <c r="DG309" s="136"/>
      <c r="DI309" s="80"/>
      <c r="DJ309" s="136"/>
      <c r="DK309" s="136"/>
      <c r="DL309" s="136"/>
      <c r="DM309" s="136"/>
      <c r="DN309" s="136"/>
      <c r="DO309" s="136"/>
      <c r="DP309" s="136"/>
      <c r="DQ309" s="136"/>
      <c r="DR309" s="136"/>
      <c r="DS309" s="136"/>
      <c r="DT309" s="136"/>
      <c r="DU309" s="136"/>
      <c r="DV309" s="136"/>
      <c r="DX309" s="80"/>
      <c r="DY309" s="136"/>
      <c r="DZ309" s="136"/>
      <c r="EA309" s="136"/>
      <c r="EB309" s="136"/>
      <c r="EC309" s="136"/>
      <c r="ED309" s="136"/>
      <c r="EE309" s="136"/>
      <c r="EF309" s="136"/>
      <c r="EG309" s="136"/>
      <c r="EH309" s="136"/>
      <c r="EI309" s="136"/>
      <c r="EJ309" s="136"/>
      <c r="EK309" s="136"/>
      <c r="EM309" s="80"/>
      <c r="EN309" s="136"/>
      <c r="EO309" s="136"/>
      <c r="EP309" s="136"/>
      <c r="EQ309" s="136"/>
      <c r="ER309" s="136"/>
      <c r="ES309" s="136"/>
      <c r="ET309" s="136"/>
      <c r="EU309" s="136"/>
      <c r="EV309" s="136"/>
      <c r="EW309" s="136"/>
      <c r="EX309" s="136"/>
      <c r="EY309" s="136"/>
      <c r="EZ309" s="136"/>
    </row>
    <row r="310" spans="1:156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8"/>
      <c r="X310" s="330"/>
      <c r="Y310" s="330"/>
      <c r="Z310" s="330"/>
      <c r="AA310" s="330"/>
      <c r="AB310" s="330"/>
      <c r="AC310" s="330"/>
      <c r="AD310" s="330"/>
      <c r="AE310" s="330"/>
      <c r="AF310" s="330"/>
      <c r="AG310" s="330"/>
      <c r="AH310" s="330"/>
      <c r="AI310" s="330"/>
      <c r="AJ310" s="330"/>
      <c r="AK310" s="64"/>
      <c r="AL310" s="369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64"/>
      <c r="BA310" s="369"/>
      <c r="BB310" s="136"/>
      <c r="BC310" s="136"/>
      <c r="BD310" s="136"/>
      <c r="BE310" s="136"/>
      <c r="BF310" s="136"/>
      <c r="BG310" s="136"/>
      <c r="BH310" s="136"/>
      <c r="BI310" s="136"/>
      <c r="BJ310" s="136"/>
      <c r="BK310" s="136"/>
      <c r="BL310" s="136"/>
      <c r="BM310" s="136"/>
      <c r="BN310" s="136"/>
      <c r="BO310" s="188"/>
      <c r="BP310" s="369"/>
      <c r="BQ310" s="136"/>
      <c r="BR310" s="136"/>
      <c r="BS310" s="136"/>
      <c r="BT310" s="136"/>
      <c r="BU310" s="136"/>
      <c r="BV310" s="136"/>
      <c r="BW310" s="136"/>
      <c r="BX310" s="136"/>
      <c r="BY310" s="136"/>
      <c r="BZ310" s="136"/>
      <c r="CA310" s="136"/>
      <c r="CB310" s="136"/>
      <c r="CC310" s="136"/>
      <c r="CD310" s="188"/>
      <c r="CE310" s="369"/>
      <c r="CF310" s="136"/>
      <c r="CG310" s="136"/>
      <c r="CH310" s="136"/>
      <c r="CI310" s="136"/>
      <c r="CJ310" s="136"/>
      <c r="CK310" s="136"/>
      <c r="CL310" s="136"/>
      <c r="CM310" s="136"/>
      <c r="CN310" s="136"/>
      <c r="CO310" s="136"/>
      <c r="CP310" s="136"/>
      <c r="CQ310" s="136"/>
      <c r="CR310" s="136"/>
      <c r="CS310" s="64"/>
      <c r="CT310" s="369"/>
      <c r="CU310" s="136"/>
      <c r="CV310" s="136"/>
      <c r="CW310" s="136"/>
      <c r="CX310" s="136"/>
      <c r="CY310" s="136"/>
      <c r="CZ310" s="136"/>
      <c r="DA310" s="136"/>
      <c r="DB310" s="136"/>
      <c r="DC310" s="136"/>
      <c r="DD310" s="136"/>
      <c r="DE310" s="136"/>
      <c r="DF310" s="136"/>
      <c r="DG310" s="136"/>
      <c r="DI310" s="80"/>
      <c r="DJ310" s="136"/>
      <c r="DK310" s="136"/>
      <c r="DL310" s="136"/>
      <c r="DM310" s="136"/>
      <c r="DN310" s="136"/>
      <c r="DO310" s="136"/>
      <c r="DP310" s="136"/>
      <c r="DQ310" s="136"/>
      <c r="DR310" s="136"/>
      <c r="DS310" s="136"/>
      <c r="DT310" s="136"/>
      <c r="DU310" s="136"/>
      <c r="DV310" s="136"/>
      <c r="DX310" s="80"/>
      <c r="DY310" s="136"/>
      <c r="DZ310" s="136"/>
      <c r="EA310" s="136"/>
      <c r="EB310" s="136"/>
      <c r="EC310" s="136"/>
      <c r="ED310" s="136"/>
      <c r="EE310" s="136"/>
      <c r="EF310" s="136"/>
      <c r="EG310" s="136"/>
      <c r="EH310" s="136"/>
      <c r="EI310" s="136"/>
      <c r="EJ310" s="136"/>
      <c r="EK310" s="136"/>
      <c r="EM310" s="80"/>
      <c r="EN310" s="136"/>
      <c r="EO310" s="136"/>
      <c r="EP310" s="136"/>
      <c r="EQ310" s="136"/>
      <c r="ER310" s="136"/>
      <c r="ES310" s="136"/>
      <c r="ET310" s="136"/>
      <c r="EU310" s="136"/>
      <c r="EV310" s="136"/>
      <c r="EW310" s="136"/>
      <c r="EX310" s="136"/>
      <c r="EY310" s="136"/>
      <c r="EZ310" s="136"/>
    </row>
    <row r="311" spans="1:156">
      <c r="A311" s="162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162"/>
      <c r="R311" s="162"/>
      <c r="S311" s="162"/>
      <c r="T311" s="162"/>
      <c r="U311" s="162"/>
      <c r="V311" s="162"/>
      <c r="W311" s="8"/>
      <c r="X311" s="330"/>
      <c r="Y311" s="330"/>
      <c r="Z311" s="330"/>
      <c r="AA311" s="330"/>
      <c r="AB311" s="330"/>
      <c r="AC311" s="330"/>
      <c r="AD311" s="330"/>
      <c r="AE311" s="330"/>
      <c r="AF311" s="330"/>
      <c r="AG311" s="330"/>
      <c r="AH311" s="330"/>
      <c r="AI311" s="330"/>
      <c r="AJ311" s="330"/>
      <c r="AK311" s="64"/>
      <c r="AL311" s="369"/>
      <c r="AM311" s="136"/>
      <c r="AN311" s="136"/>
      <c r="AO311" s="136"/>
      <c r="AP311" s="136"/>
      <c r="AQ311" s="136"/>
      <c r="AR311" s="136"/>
      <c r="AS311" s="136"/>
      <c r="AT311" s="136"/>
      <c r="AU311" s="136"/>
      <c r="AV311" s="136"/>
      <c r="AW311" s="136"/>
      <c r="AX311" s="136"/>
      <c r="AY311" s="136"/>
      <c r="AZ311" s="64"/>
      <c r="BA311" s="369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136"/>
      <c r="BL311" s="136"/>
      <c r="BM311" s="136"/>
      <c r="BN311" s="136"/>
      <c r="BO311" s="188"/>
      <c r="BP311" s="369"/>
      <c r="BQ311" s="136"/>
      <c r="BR311" s="136"/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88"/>
      <c r="CE311" s="369"/>
      <c r="CF311" s="136"/>
      <c r="CG311" s="136"/>
      <c r="CH311" s="136"/>
      <c r="CI311" s="136"/>
      <c r="CJ311" s="136"/>
      <c r="CK311" s="136"/>
      <c r="CL311" s="136"/>
      <c r="CM311" s="136"/>
      <c r="CN311" s="136"/>
      <c r="CO311" s="136"/>
      <c r="CP311" s="136"/>
      <c r="CQ311" s="136"/>
      <c r="CR311" s="136"/>
      <c r="CS311" s="64"/>
      <c r="CT311" s="369"/>
      <c r="CU311" s="136"/>
      <c r="CV311" s="136"/>
      <c r="CW311" s="136"/>
      <c r="CX311" s="136"/>
      <c r="CY311" s="136"/>
      <c r="CZ311" s="136"/>
      <c r="DA311" s="136"/>
      <c r="DB311" s="136"/>
      <c r="DC311" s="136"/>
      <c r="DD311" s="136"/>
      <c r="DE311" s="136"/>
      <c r="DF311" s="136"/>
      <c r="DG311" s="136"/>
      <c r="DI311" s="80"/>
      <c r="DJ311" s="136"/>
      <c r="DK311" s="136"/>
      <c r="DL311" s="136"/>
      <c r="DM311" s="136"/>
      <c r="DN311" s="136"/>
      <c r="DO311" s="136"/>
      <c r="DP311" s="136"/>
      <c r="DQ311" s="136"/>
      <c r="DR311" s="136"/>
      <c r="DS311" s="136"/>
      <c r="DT311" s="136"/>
      <c r="DU311" s="136"/>
      <c r="DV311" s="136"/>
      <c r="DX311" s="80"/>
      <c r="DY311" s="136"/>
      <c r="DZ311" s="136"/>
      <c r="EA311" s="136"/>
      <c r="EB311" s="136"/>
      <c r="EC311" s="136"/>
      <c r="ED311" s="136"/>
      <c r="EE311" s="136"/>
      <c r="EF311" s="136"/>
      <c r="EG311" s="136"/>
      <c r="EH311" s="136"/>
      <c r="EI311" s="136"/>
      <c r="EJ311" s="136"/>
      <c r="EK311" s="136"/>
      <c r="EM311" s="80"/>
      <c r="EN311" s="136"/>
      <c r="EO311" s="136"/>
      <c r="EP311" s="136"/>
      <c r="EQ311" s="136"/>
      <c r="ER311" s="136"/>
      <c r="ES311" s="136"/>
      <c r="ET311" s="136"/>
      <c r="EU311" s="136"/>
      <c r="EV311" s="136"/>
      <c r="EW311" s="136"/>
      <c r="EX311" s="136"/>
      <c r="EY311" s="136"/>
      <c r="EZ311" s="136"/>
    </row>
    <row r="312" spans="1:156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8"/>
      <c r="X312" s="330"/>
      <c r="Y312" s="330"/>
      <c r="Z312" s="330"/>
      <c r="AA312" s="330"/>
      <c r="AB312" s="330"/>
      <c r="AC312" s="330"/>
      <c r="AD312" s="330"/>
      <c r="AE312" s="330"/>
      <c r="AF312" s="330"/>
      <c r="AG312" s="330"/>
      <c r="AH312" s="330"/>
      <c r="AI312" s="330"/>
      <c r="AJ312" s="330"/>
      <c r="AK312" s="64"/>
      <c r="AL312" s="369"/>
      <c r="AM312" s="136"/>
      <c r="AN312" s="136"/>
      <c r="AO312" s="136"/>
      <c r="AP312" s="136"/>
      <c r="AQ312" s="136"/>
      <c r="AR312" s="136"/>
      <c r="AS312" s="136"/>
      <c r="AT312" s="136"/>
      <c r="AU312" s="136"/>
      <c r="AV312" s="136"/>
      <c r="AW312" s="136"/>
      <c r="AX312" s="136"/>
      <c r="AY312" s="136"/>
      <c r="AZ312" s="64"/>
      <c r="BA312" s="369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136"/>
      <c r="BL312" s="136"/>
      <c r="BM312" s="136"/>
      <c r="BN312" s="136"/>
      <c r="BO312" s="188"/>
      <c r="BP312" s="369"/>
      <c r="BQ312" s="136"/>
      <c r="BR312" s="136"/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88"/>
      <c r="CE312" s="369"/>
      <c r="CF312" s="136"/>
      <c r="CG312" s="136"/>
      <c r="CH312" s="136"/>
      <c r="CI312" s="136"/>
      <c r="CJ312" s="136"/>
      <c r="CK312" s="136"/>
      <c r="CL312" s="136"/>
      <c r="CM312" s="136"/>
      <c r="CN312" s="136"/>
      <c r="CO312" s="136"/>
      <c r="CP312" s="136"/>
      <c r="CQ312" s="136"/>
      <c r="CR312" s="136"/>
      <c r="CS312" s="64"/>
      <c r="CT312" s="369"/>
      <c r="CU312" s="136"/>
      <c r="CV312" s="136"/>
      <c r="CW312" s="136"/>
      <c r="CX312" s="136"/>
      <c r="CY312" s="136"/>
      <c r="CZ312" s="136"/>
      <c r="DA312" s="136"/>
      <c r="DB312" s="136"/>
      <c r="DC312" s="136"/>
      <c r="DD312" s="136"/>
      <c r="DE312" s="136"/>
      <c r="DF312" s="136"/>
      <c r="DG312" s="136"/>
      <c r="DI312" s="80"/>
      <c r="DJ312" s="136"/>
      <c r="DK312" s="136"/>
      <c r="DL312" s="136"/>
      <c r="DM312" s="136"/>
      <c r="DN312" s="136"/>
      <c r="DO312" s="136"/>
      <c r="DP312" s="136"/>
      <c r="DQ312" s="136"/>
      <c r="DR312" s="136"/>
      <c r="DS312" s="136"/>
      <c r="DT312" s="136"/>
      <c r="DU312" s="136"/>
      <c r="DV312" s="136"/>
      <c r="DX312" s="80"/>
      <c r="DY312" s="136"/>
      <c r="DZ312" s="136"/>
      <c r="EA312" s="136"/>
      <c r="EB312" s="136"/>
      <c r="EC312" s="136"/>
      <c r="ED312" s="136"/>
      <c r="EE312" s="136"/>
      <c r="EF312" s="136"/>
      <c r="EG312" s="136"/>
      <c r="EH312" s="136"/>
      <c r="EI312" s="136"/>
      <c r="EJ312" s="136"/>
      <c r="EK312" s="136"/>
      <c r="EM312" s="80"/>
      <c r="EN312" s="136"/>
      <c r="EO312" s="136"/>
      <c r="EP312" s="136"/>
      <c r="EQ312" s="136"/>
      <c r="ER312" s="136"/>
      <c r="ES312" s="136"/>
      <c r="ET312" s="136"/>
      <c r="EU312" s="136"/>
      <c r="EV312" s="136"/>
      <c r="EW312" s="136"/>
      <c r="EX312" s="136"/>
      <c r="EY312" s="136"/>
      <c r="EZ312" s="136"/>
    </row>
    <row r="313" spans="1:156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8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330"/>
      <c r="AI313" s="330"/>
      <c r="AJ313" s="330"/>
      <c r="AK313" s="64"/>
      <c r="AL313" s="369"/>
      <c r="AM313" s="136"/>
      <c r="AN313" s="136"/>
      <c r="AO313" s="136"/>
      <c r="AP313" s="136"/>
      <c r="AQ313" s="136"/>
      <c r="AR313" s="136"/>
      <c r="AS313" s="136"/>
      <c r="AT313" s="136"/>
      <c r="AU313" s="136"/>
      <c r="AV313" s="136"/>
      <c r="AW313" s="136"/>
      <c r="AX313" s="136"/>
      <c r="AY313" s="136"/>
      <c r="AZ313" s="64"/>
      <c r="BA313" s="369"/>
      <c r="BB313" s="136"/>
      <c r="BC313" s="136"/>
      <c r="BD313" s="136"/>
      <c r="BE313" s="136"/>
      <c r="BF313" s="136"/>
      <c r="BG313" s="136"/>
      <c r="BH313" s="136"/>
      <c r="BI313" s="136"/>
      <c r="BJ313" s="136"/>
      <c r="BK313" s="136"/>
      <c r="BL313" s="136"/>
      <c r="BM313" s="136"/>
      <c r="BN313" s="136"/>
      <c r="BO313" s="188"/>
      <c r="BP313" s="369"/>
      <c r="BQ313" s="136"/>
      <c r="BR313" s="136"/>
      <c r="BS313" s="136"/>
      <c r="BT313" s="136"/>
      <c r="BU313" s="136"/>
      <c r="BV313" s="136"/>
      <c r="BW313" s="136"/>
      <c r="BX313" s="136"/>
      <c r="BY313" s="136"/>
      <c r="BZ313" s="136"/>
      <c r="CA313" s="136"/>
      <c r="CB313" s="136"/>
      <c r="CC313" s="136"/>
      <c r="CD313" s="188"/>
      <c r="CE313" s="369"/>
      <c r="CF313" s="136"/>
      <c r="CG313" s="136"/>
      <c r="CH313" s="136"/>
      <c r="CI313" s="136"/>
      <c r="CJ313" s="136"/>
      <c r="CK313" s="136"/>
      <c r="CL313" s="136"/>
      <c r="CM313" s="136"/>
      <c r="CN313" s="136"/>
      <c r="CO313" s="136"/>
      <c r="CP313" s="136"/>
      <c r="CQ313" s="136"/>
      <c r="CR313" s="136"/>
      <c r="CS313" s="64"/>
      <c r="CT313" s="369"/>
      <c r="CU313" s="136"/>
      <c r="CV313" s="136"/>
      <c r="CW313" s="136"/>
      <c r="CX313" s="136"/>
      <c r="CY313" s="136"/>
      <c r="CZ313" s="136"/>
      <c r="DA313" s="136"/>
      <c r="DB313" s="136"/>
      <c r="DC313" s="136"/>
      <c r="DD313" s="136"/>
      <c r="DE313" s="136"/>
      <c r="DF313" s="136"/>
      <c r="DG313" s="136"/>
      <c r="DI313" s="80"/>
      <c r="DJ313" s="136"/>
      <c r="DK313" s="136"/>
      <c r="DL313" s="136"/>
      <c r="DM313" s="136"/>
      <c r="DN313" s="136"/>
      <c r="DO313" s="136"/>
      <c r="DP313" s="136"/>
      <c r="DQ313" s="136"/>
      <c r="DR313" s="136"/>
      <c r="DS313" s="136"/>
      <c r="DT313" s="136"/>
      <c r="DU313" s="136"/>
      <c r="DV313" s="136"/>
      <c r="DX313" s="80"/>
      <c r="DY313" s="136"/>
      <c r="DZ313" s="136"/>
      <c r="EA313" s="136"/>
      <c r="EB313" s="136"/>
      <c r="EC313" s="136"/>
      <c r="ED313" s="136"/>
      <c r="EE313" s="136"/>
      <c r="EF313" s="136"/>
      <c r="EG313" s="136"/>
      <c r="EH313" s="136"/>
      <c r="EI313" s="136"/>
      <c r="EJ313" s="136"/>
      <c r="EK313" s="136"/>
      <c r="EM313" s="80"/>
      <c r="EN313" s="136"/>
      <c r="EO313" s="136"/>
      <c r="EP313" s="136"/>
      <c r="EQ313" s="136"/>
      <c r="ER313" s="136"/>
      <c r="ES313" s="136"/>
      <c r="ET313" s="136"/>
      <c r="EU313" s="136"/>
      <c r="EV313" s="136"/>
      <c r="EW313" s="136"/>
      <c r="EX313" s="136"/>
      <c r="EY313" s="136"/>
      <c r="EZ313" s="136"/>
    </row>
    <row r="314" spans="1:156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8"/>
      <c r="X314" s="330"/>
      <c r="Y314" s="330"/>
      <c r="Z314" s="330"/>
      <c r="AA314" s="330"/>
      <c r="AB314" s="330"/>
      <c r="AC314" s="330"/>
      <c r="AD314" s="330"/>
      <c r="AE314" s="330"/>
      <c r="AF314" s="330"/>
      <c r="AG314" s="330"/>
      <c r="AH314" s="330"/>
      <c r="AI314" s="330"/>
      <c r="AJ314" s="330"/>
      <c r="AK314" s="64"/>
      <c r="AL314" s="369"/>
      <c r="AM314" s="136"/>
      <c r="AN314" s="136"/>
      <c r="AO314" s="136"/>
      <c r="AP314" s="136"/>
      <c r="AQ314" s="136"/>
      <c r="AR314" s="136"/>
      <c r="AS314" s="136"/>
      <c r="AT314" s="136"/>
      <c r="AU314" s="136"/>
      <c r="AV314" s="136"/>
      <c r="AW314" s="136"/>
      <c r="AX314" s="136"/>
      <c r="AY314" s="136"/>
      <c r="AZ314" s="64"/>
      <c r="BA314" s="369"/>
      <c r="BB314" s="136"/>
      <c r="BC314" s="136"/>
      <c r="BD314" s="136"/>
      <c r="BE314" s="136"/>
      <c r="BF314" s="136"/>
      <c r="BG314" s="136"/>
      <c r="BH314" s="136"/>
      <c r="BI314" s="136"/>
      <c r="BJ314" s="136"/>
      <c r="BK314" s="136"/>
      <c r="BL314" s="136"/>
      <c r="BM314" s="136"/>
      <c r="BN314" s="136"/>
      <c r="BO314" s="188"/>
      <c r="BP314" s="369"/>
      <c r="BQ314" s="136"/>
      <c r="BR314" s="136"/>
      <c r="BS314" s="136"/>
      <c r="BT314" s="136"/>
      <c r="BU314" s="136"/>
      <c r="BV314" s="136"/>
      <c r="BW314" s="136"/>
      <c r="BX314" s="136"/>
      <c r="BY314" s="136"/>
      <c r="BZ314" s="136"/>
      <c r="CA314" s="136"/>
      <c r="CB314" s="136"/>
      <c r="CC314" s="136"/>
      <c r="CD314" s="188"/>
      <c r="CE314" s="369"/>
      <c r="CF314" s="136"/>
      <c r="CG314" s="136"/>
      <c r="CH314" s="136"/>
      <c r="CI314" s="136"/>
      <c r="CJ314" s="136"/>
      <c r="CK314" s="136"/>
      <c r="CL314" s="136"/>
      <c r="CM314" s="136"/>
      <c r="CN314" s="136"/>
      <c r="CO314" s="136"/>
      <c r="CP314" s="136"/>
      <c r="CQ314" s="136"/>
      <c r="CR314" s="136"/>
      <c r="CS314" s="64"/>
      <c r="CT314" s="369"/>
      <c r="CU314" s="136"/>
      <c r="CV314" s="136"/>
      <c r="CW314" s="136"/>
      <c r="CX314" s="136"/>
      <c r="CY314" s="136"/>
      <c r="CZ314" s="136"/>
      <c r="DA314" s="136"/>
      <c r="DB314" s="136"/>
      <c r="DC314" s="136"/>
      <c r="DD314" s="136"/>
      <c r="DE314" s="136"/>
      <c r="DF314" s="136"/>
      <c r="DG314" s="136"/>
      <c r="DI314" s="80"/>
      <c r="DJ314" s="136"/>
      <c r="DK314" s="136"/>
      <c r="DL314" s="136"/>
      <c r="DM314" s="136"/>
      <c r="DN314" s="136"/>
      <c r="DO314" s="136"/>
      <c r="DP314" s="136"/>
      <c r="DQ314" s="136"/>
      <c r="DR314" s="136"/>
      <c r="DS314" s="136"/>
      <c r="DT314" s="136"/>
      <c r="DU314" s="136"/>
      <c r="DV314" s="136"/>
      <c r="DX314" s="80"/>
      <c r="DY314" s="136"/>
      <c r="DZ314" s="136"/>
      <c r="EA314" s="136"/>
      <c r="EB314" s="136"/>
      <c r="EC314" s="136"/>
      <c r="ED314" s="136"/>
      <c r="EE314" s="136"/>
      <c r="EF314" s="136"/>
      <c r="EG314" s="136"/>
      <c r="EH314" s="136"/>
      <c r="EI314" s="136"/>
      <c r="EJ314" s="136"/>
      <c r="EK314" s="136"/>
      <c r="EM314" s="80"/>
      <c r="EN314" s="136"/>
      <c r="EO314" s="136"/>
      <c r="EP314" s="136"/>
      <c r="EQ314" s="136"/>
      <c r="ER314" s="136"/>
      <c r="ES314" s="136"/>
      <c r="ET314" s="136"/>
      <c r="EU314" s="136"/>
      <c r="EV314" s="136"/>
      <c r="EW314" s="136"/>
      <c r="EX314" s="136"/>
      <c r="EY314" s="136"/>
      <c r="EZ314" s="136"/>
    </row>
    <row r="315" spans="1:156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8"/>
      <c r="X315" s="330"/>
      <c r="Y315" s="330"/>
      <c r="Z315" s="330"/>
      <c r="AA315" s="330"/>
      <c r="AB315" s="330"/>
      <c r="AC315" s="330"/>
      <c r="AD315" s="330"/>
      <c r="AE315" s="330"/>
      <c r="AF315" s="330"/>
      <c r="AG315" s="330"/>
      <c r="AH315" s="330"/>
      <c r="AI315" s="330"/>
      <c r="AJ315" s="330"/>
      <c r="AK315" s="64"/>
      <c r="AL315" s="369"/>
      <c r="AM315" s="136"/>
      <c r="AN315" s="136"/>
      <c r="AO315" s="136"/>
      <c r="AP315" s="136"/>
      <c r="AQ315" s="136"/>
      <c r="AR315" s="136"/>
      <c r="AS315" s="136"/>
      <c r="AT315" s="136"/>
      <c r="AU315" s="136"/>
      <c r="AV315" s="136"/>
      <c r="AW315" s="136"/>
      <c r="AX315" s="136"/>
      <c r="AY315" s="136"/>
      <c r="AZ315" s="64"/>
      <c r="BA315" s="369"/>
      <c r="BB315" s="136"/>
      <c r="BC315" s="136"/>
      <c r="BD315" s="136"/>
      <c r="BE315" s="136"/>
      <c r="BF315" s="136"/>
      <c r="BG315" s="136"/>
      <c r="BH315" s="136"/>
      <c r="BI315" s="136"/>
      <c r="BJ315" s="136"/>
      <c r="BK315" s="136"/>
      <c r="BL315" s="136"/>
      <c r="BM315" s="136"/>
      <c r="BN315" s="136"/>
      <c r="BO315" s="188"/>
      <c r="BP315" s="369"/>
      <c r="BQ315" s="136"/>
      <c r="BR315" s="136"/>
      <c r="BS315" s="136"/>
      <c r="BT315" s="136"/>
      <c r="BU315" s="136"/>
      <c r="BV315" s="136"/>
      <c r="BW315" s="136"/>
      <c r="BX315" s="136"/>
      <c r="BY315" s="136"/>
      <c r="BZ315" s="136"/>
      <c r="CA315" s="136"/>
      <c r="CB315" s="136"/>
      <c r="CC315" s="136"/>
      <c r="CD315" s="188"/>
      <c r="CE315" s="369"/>
      <c r="CF315" s="136"/>
      <c r="CG315" s="136"/>
      <c r="CH315" s="136"/>
      <c r="CI315" s="136"/>
      <c r="CJ315" s="136"/>
      <c r="CK315" s="136"/>
      <c r="CL315" s="136"/>
      <c r="CM315" s="136"/>
      <c r="CN315" s="136"/>
      <c r="CO315" s="136"/>
      <c r="CP315" s="136"/>
      <c r="CQ315" s="136"/>
      <c r="CR315" s="136"/>
      <c r="CS315" s="64"/>
      <c r="CT315" s="369"/>
      <c r="CU315" s="136"/>
      <c r="CV315" s="136"/>
      <c r="CW315" s="136"/>
      <c r="CX315" s="136"/>
      <c r="CY315" s="136"/>
      <c r="CZ315" s="136"/>
      <c r="DA315" s="136"/>
      <c r="DB315" s="136"/>
      <c r="DC315" s="136"/>
      <c r="DD315" s="136"/>
      <c r="DE315" s="136"/>
      <c r="DF315" s="136"/>
      <c r="DG315" s="136"/>
      <c r="DI315" s="80"/>
      <c r="DJ315" s="136"/>
      <c r="DK315" s="136"/>
      <c r="DL315" s="136"/>
      <c r="DM315" s="136"/>
      <c r="DN315" s="136"/>
      <c r="DO315" s="136"/>
      <c r="DP315" s="136"/>
      <c r="DQ315" s="136"/>
      <c r="DR315" s="136"/>
      <c r="DS315" s="136"/>
      <c r="DT315" s="136"/>
      <c r="DU315" s="136"/>
      <c r="DV315" s="136"/>
      <c r="DX315" s="80"/>
      <c r="DY315" s="136"/>
      <c r="DZ315" s="136"/>
      <c r="EA315" s="136"/>
      <c r="EB315" s="136"/>
      <c r="EC315" s="136"/>
      <c r="ED315" s="136"/>
      <c r="EE315" s="136"/>
      <c r="EF315" s="136"/>
      <c r="EG315" s="136"/>
      <c r="EH315" s="136"/>
      <c r="EI315" s="136"/>
      <c r="EJ315" s="136"/>
      <c r="EK315" s="136"/>
      <c r="EM315" s="80"/>
      <c r="EN315" s="136"/>
      <c r="EO315" s="136"/>
      <c r="EP315" s="136"/>
      <c r="EQ315" s="136"/>
      <c r="ER315" s="136"/>
      <c r="ES315" s="136"/>
      <c r="ET315" s="136"/>
      <c r="EU315" s="136"/>
      <c r="EV315" s="136"/>
      <c r="EW315" s="136"/>
      <c r="EX315" s="136"/>
      <c r="EY315" s="136"/>
      <c r="EZ315" s="136"/>
    </row>
    <row r="316" spans="1:156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64"/>
      <c r="X316" s="329"/>
      <c r="Y316" s="329"/>
      <c r="Z316" s="329"/>
      <c r="AA316" s="329"/>
      <c r="AB316" s="329"/>
      <c r="AC316" s="329"/>
      <c r="AD316" s="329"/>
      <c r="AE316" s="329"/>
      <c r="AF316" s="329"/>
      <c r="AG316" s="329"/>
      <c r="AH316" s="329"/>
      <c r="AI316" s="506"/>
      <c r="AJ316" s="506"/>
      <c r="AK316" s="64"/>
      <c r="AL316" s="188"/>
      <c r="AM316" s="507"/>
      <c r="AN316" s="507"/>
      <c r="AO316" s="507"/>
      <c r="AP316" s="507"/>
      <c r="AQ316" s="507"/>
      <c r="AR316" s="507"/>
      <c r="AS316" s="507"/>
      <c r="AT316" s="507"/>
      <c r="AU316" s="507"/>
      <c r="AV316" s="507"/>
      <c r="AW316" s="507"/>
      <c r="AX316" s="507"/>
      <c r="AY316" s="507"/>
      <c r="AZ316" s="64"/>
      <c r="BA316" s="188"/>
      <c r="BB316" s="507"/>
      <c r="BC316" s="507"/>
      <c r="BD316" s="507"/>
      <c r="BE316" s="507"/>
      <c r="BF316" s="507"/>
      <c r="BG316" s="507"/>
      <c r="BH316" s="507"/>
      <c r="BI316" s="507"/>
      <c r="BJ316" s="507"/>
      <c r="BK316" s="507"/>
      <c r="BL316" s="507"/>
      <c r="BM316" s="507"/>
      <c r="BN316" s="507"/>
      <c r="BO316" s="188"/>
      <c r="BP316" s="188"/>
      <c r="BQ316" s="507"/>
      <c r="BR316" s="507"/>
      <c r="BS316" s="507"/>
      <c r="BT316" s="507"/>
      <c r="BU316" s="507"/>
      <c r="BV316" s="507"/>
      <c r="BW316" s="507"/>
      <c r="BX316" s="507"/>
      <c r="BY316" s="507"/>
      <c r="BZ316" s="507"/>
      <c r="CA316" s="507"/>
      <c r="CB316" s="507"/>
      <c r="CC316" s="507"/>
      <c r="CD316" s="188"/>
      <c r="CE316" s="188"/>
      <c r="CF316" s="507"/>
      <c r="CG316" s="507"/>
      <c r="CH316" s="507"/>
      <c r="CI316" s="507"/>
      <c r="CJ316" s="507"/>
      <c r="CK316" s="507"/>
      <c r="CL316" s="507"/>
      <c r="CM316" s="507"/>
      <c r="CN316" s="507"/>
      <c r="CO316" s="507"/>
      <c r="CP316" s="507"/>
      <c r="CQ316" s="507"/>
      <c r="CR316" s="507"/>
      <c r="CS316" s="64"/>
      <c r="CT316" s="188"/>
      <c r="CU316" s="507"/>
      <c r="CV316" s="507"/>
      <c r="CW316" s="507"/>
      <c r="CX316" s="507"/>
      <c r="CY316" s="137"/>
      <c r="CZ316" s="137"/>
      <c r="DA316" s="137"/>
      <c r="DB316" s="137"/>
      <c r="DC316" s="137"/>
      <c r="DD316" s="137"/>
      <c r="DE316" s="137"/>
      <c r="DF316" s="137"/>
      <c r="DG316" s="137"/>
      <c r="DI316" s="62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X316" s="62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M316" s="62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</row>
    <row r="317" spans="1:156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91"/>
      <c r="X317" s="317"/>
      <c r="Y317" s="317"/>
      <c r="Z317" s="317"/>
      <c r="AA317" s="317"/>
      <c r="AB317" s="317"/>
      <c r="AC317" s="317"/>
      <c r="AD317" s="317"/>
      <c r="AE317" s="317"/>
      <c r="AF317" s="317"/>
      <c r="AG317" s="317"/>
      <c r="AH317" s="317"/>
      <c r="AI317" s="334"/>
      <c r="AJ317" s="334"/>
      <c r="AK317" s="64"/>
      <c r="AL317" s="190"/>
      <c r="AM317" s="369"/>
      <c r="AN317" s="369"/>
      <c r="AO317" s="369"/>
      <c r="AP317" s="369"/>
      <c r="AQ317" s="369"/>
      <c r="AR317" s="369"/>
      <c r="AS317" s="369"/>
      <c r="AT317" s="369"/>
      <c r="AU317" s="369"/>
      <c r="AV317" s="369"/>
      <c r="AW317" s="369"/>
      <c r="AX317" s="369"/>
      <c r="AY317" s="369"/>
      <c r="AZ317" s="64"/>
      <c r="BA317" s="190"/>
      <c r="BB317" s="369"/>
      <c r="BC317" s="369"/>
      <c r="BD317" s="369"/>
      <c r="BE317" s="369"/>
      <c r="BF317" s="369"/>
      <c r="BG317" s="369"/>
      <c r="BH317" s="369"/>
      <c r="BI317" s="369"/>
      <c r="BJ317" s="369"/>
      <c r="BK317" s="369"/>
      <c r="BL317" s="369"/>
      <c r="BM317" s="369"/>
      <c r="BN317" s="369"/>
      <c r="BO317" s="188"/>
      <c r="BP317" s="190"/>
      <c r="BQ317" s="369"/>
      <c r="BR317" s="369"/>
      <c r="BS317" s="369"/>
      <c r="BT317" s="369"/>
      <c r="BU317" s="369"/>
      <c r="BV317" s="369"/>
      <c r="BW317" s="369"/>
      <c r="BX317" s="369"/>
      <c r="BY317" s="369"/>
      <c r="BZ317" s="369"/>
      <c r="CA317" s="369"/>
      <c r="CB317" s="369"/>
      <c r="CC317" s="369"/>
      <c r="CD317" s="188"/>
      <c r="CE317" s="423"/>
      <c r="CF317" s="369"/>
      <c r="CG317" s="369"/>
      <c r="CH317" s="369"/>
      <c r="CI317" s="369"/>
      <c r="CJ317" s="369"/>
      <c r="CK317" s="369"/>
      <c r="CL317" s="369"/>
      <c r="CM317" s="369"/>
      <c r="CN317" s="369"/>
      <c r="CO317" s="369"/>
      <c r="CP317" s="369"/>
      <c r="CQ317" s="369"/>
      <c r="CR317" s="369"/>
      <c r="CS317" s="64"/>
      <c r="CT317" s="423"/>
      <c r="CU317" s="369"/>
      <c r="CV317" s="369"/>
      <c r="CW317" s="369"/>
      <c r="CX317" s="369"/>
      <c r="CY317" s="80"/>
      <c r="CZ317" s="80"/>
      <c r="DA317" s="80"/>
      <c r="DB317" s="80"/>
      <c r="DC317" s="80"/>
      <c r="DD317" s="80"/>
      <c r="DE317" s="80"/>
      <c r="DF317" s="80"/>
      <c r="DG317" s="80"/>
      <c r="DI317" s="141"/>
      <c r="DJ317" s="80"/>
      <c r="DK317" s="80"/>
      <c r="DL317" s="80"/>
      <c r="DM317" s="80"/>
      <c r="DN317" s="80"/>
      <c r="DO317" s="80"/>
      <c r="DP317" s="80"/>
      <c r="DQ317" s="80"/>
      <c r="DR317" s="80"/>
      <c r="DS317" s="80"/>
      <c r="DT317" s="80"/>
      <c r="DU317" s="80"/>
      <c r="DV317" s="80"/>
      <c r="DX317" s="126"/>
      <c r="DY317" s="80"/>
      <c r="DZ317" s="80"/>
      <c r="EA317" s="80"/>
      <c r="EB317" s="80"/>
      <c r="EC317" s="80"/>
      <c r="ED317" s="80"/>
      <c r="EE317" s="80"/>
      <c r="EF317" s="80"/>
      <c r="EG317" s="80"/>
      <c r="EH317" s="80"/>
      <c r="EI317" s="80"/>
      <c r="EJ317" s="80"/>
      <c r="EK317" s="80"/>
      <c r="EM317" s="141"/>
      <c r="EN317" s="80"/>
      <c r="EO317" s="80"/>
      <c r="EP317" s="80"/>
      <c r="EQ317" s="80"/>
      <c r="ER317" s="80"/>
      <c r="ES317" s="80"/>
      <c r="ET317" s="80"/>
      <c r="EU317" s="80"/>
      <c r="EV317" s="80"/>
      <c r="EW317" s="80"/>
      <c r="EX317" s="80"/>
      <c r="EY317" s="80"/>
      <c r="EZ317" s="80"/>
    </row>
    <row r="318" spans="1:156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8"/>
      <c r="X318" s="330"/>
      <c r="Y318" s="330"/>
      <c r="Z318" s="330"/>
      <c r="AA318" s="330"/>
      <c r="AB318" s="330"/>
      <c r="AC318" s="330"/>
      <c r="AD318" s="330"/>
      <c r="AE318" s="330"/>
      <c r="AF318" s="330"/>
      <c r="AG318" s="330"/>
      <c r="AH318" s="330"/>
      <c r="AI318" s="330"/>
      <c r="AJ318" s="330"/>
      <c r="AK318" s="64"/>
      <c r="AL318" s="415"/>
      <c r="AM318" s="136"/>
      <c r="AN318" s="136"/>
      <c r="AO318" s="136"/>
      <c r="AP318" s="136"/>
      <c r="AQ318" s="136"/>
      <c r="AR318" s="136"/>
      <c r="AS318" s="136"/>
      <c r="AT318" s="136"/>
      <c r="AU318" s="136"/>
      <c r="AV318" s="136"/>
      <c r="AW318" s="136"/>
      <c r="AX318" s="136"/>
      <c r="AY318" s="136"/>
      <c r="AZ318" s="64"/>
      <c r="BA318" s="415"/>
      <c r="BB318" s="136"/>
      <c r="BC318" s="136"/>
      <c r="BD318" s="136"/>
      <c r="BE318" s="136"/>
      <c r="BF318" s="136"/>
      <c r="BG318" s="136"/>
      <c r="BH318" s="136"/>
      <c r="BI318" s="136"/>
      <c r="BJ318" s="136"/>
      <c r="BK318" s="136"/>
      <c r="BL318" s="136"/>
      <c r="BM318" s="136"/>
      <c r="BN318" s="136"/>
      <c r="BO318" s="188"/>
      <c r="BP318" s="369"/>
      <c r="BQ318" s="136"/>
      <c r="BR318" s="136"/>
      <c r="BS318" s="136"/>
      <c r="BT318" s="136"/>
      <c r="BU318" s="136"/>
      <c r="BV318" s="136"/>
      <c r="BW318" s="136"/>
      <c r="BX318" s="136"/>
      <c r="BY318" s="136"/>
      <c r="BZ318" s="136"/>
      <c r="CA318" s="136"/>
      <c r="CB318" s="136"/>
      <c r="CC318" s="136"/>
      <c r="CD318" s="188"/>
      <c r="CE318" s="369"/>
      <c r="CF318" s="136"/>
      <c r="CG318" s="136"/>
      <c r="CH318" s="136"/>
      <c r="CI318" s="136"/>
      <c r="CJ318" s="136"/>
      <c r="CK318" s="136"/>
      <c r="CL318" s="136"/>
      <c r="CM318" s="136"/>
      <c r="CN318" s="136"/>
      <c r="CO318" s="136"/>
      <c r="CP318" s="136"/>
      <c r="CQ318" s="136"/>
      <c r="CR318" s="136"/>
      <c r="CS318" s="64"/>
      <c r="CT318" s="369"/>
      <c r="CU318" s="136"/>
      <c r="CV318" s="136"/>
      <c r="CW318" s="136"/>
      <c r="CX318" s="136"/>
      <c r="CY318" s="136"/>
      <c r="CZ318" s="136"/>
      <c r="DA318" s="136"/>
      <c r="DB318" s="136"/>
      <c r="DC318" s="136"/>
      <c r="DD318" s="136"/>
      <c r="DE318" s="136"/>
      <c r="DF318" s="136"/>
      <c r="DG318" s="136"/>
      <c r="DI318" s="80"/>
      <c r="DJ318" s="136"/>
      <c r="DK318" s="136"/>
      <c r="DL318" s="136"/>
      <c r="DM318" s="136"/>
      <c r="DN318" s="136"/>
      <c r="DO318" s="136"/>
      <c r="DP318" s="136"/>
      <c r="DQ318" s="136"/>
      <c r="DR318" s="136"/>
      <c r="DS318" s="136"/>
      <c r="DT318" s="136"/>
      <c r="DU318" s="136"/>
      <c r="DV318" s="136"/>
      <c r="DX318" s="80"/>
      <c r="DY318" s="136"/>
      <c r="DZ318" s="136"/>
      <c r="EA318" s="136"/>
      <c r="EB318" s="136"/>
      <c r="EC318" s="136"/>
      <c r="ED318" s="136"/>
      <c r="EE318" s="136"/>
      <c r="EF318" s="136"/>
      <c r="EG318" s="136"/>
      <c r="EH318" s="136"/>
      <c r="EI318" s="136"/>
      <c r="EJ318" s="136"/>
      <c r="EK318" s="136"/>
      <c r="EM318" s="80"/>
      <c r="EN318" s="136"/>
      <c r="EO318" s="136"/>
      <c r="EP318" s="136"/>
      <c r="EQ318" s="136"/>
      <c r="ER318" s="136"/>
      <c r="ES318" s="136"/>
      <c r="ET318" s="136"/>
      <c r="EU318" s="136"/>
      <c r="EV318" s="136"/>
      <c r="EW318" s="136"/>
      <c r="EX318" s="136"/>
      <c r="EY318" s="136"/>
      <c r="EZ318" s="136"/>
    </row>
    <row r="319" spans="1:156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8"/>
      <c r="X319" s="330"/>
      <c r="Y319" s="330"/>
      <c r="Z319" s="330"/>
      <c r="AA319" s="330"/>
      <c r="AB319" s="330"/>
      <c r="AC319" s="330"/>
      <c r="AD319" s="330"/>
      <c r="AE319" s="330"/>
      <c r="AF319" s="330"/>
      <c r="AG319" s="330"/>
      <c r="AH319" s="330"/>
      <c r="AI319" s="330"/>
      <c r="AJ319" s="330"/>
      <c r="AK319" s="64"/>
      <c r="AL319" s="369"/>
      <c r="AM319" s="136"/>
      <c r="AN319" s="136"/>
      <c r="AO319" s="136"/>
      <c r="AP319" s="136"/>
      <c r="AQ319" s="136"/>
      <c r="AR319" s="136"/>
      <c r="AS319" s="136"/>
      <c r="AT319" s="136"/>
      <c r="AU319" s="136"/>
      <c r="AV319" s="136"/>
      <c r="AW319" s="136"/>
      <c r="AX319" s="136"/>
      <c r="AY319" s="136"/>
      <c r="AZ319" s="64"/>
      <c r="BA319" s="369"/>
      <c r="BB319" s="136"/>
      <c r="BC319" s="136"/>
      <c r="BD319" s="136"/>
      <c r="BE319" s="136"/>
      <c r="BF319" s="136"/>
      <c r="BG319" s="136"/>
      <c r="BH319" s="136"/>
      <c r="BI319" s="136"/>
      <c r="BJ319" s="136"/>
      <c r="BK319" s="136"/>
      <c r="BL319" s="136"/>
      <c r="BM319" s="136"/>
      <c r="BN319" s="136"/>
      <c r="BO319" s="188"/>
      <c r="BP319" s="369"/>
      <c r="BQ319" s="136"/>
      <c r="BR319" s="136"/>
      <c r="BS319" s="136"/>
      <c r="BT319" s="136"/>
      <c r="BU319" s="136"/>
      <c r="BV319" s="136"/>
      <c r="BW319" s="136"/>
      <c r="BX319" s="136"/>
      <c r="BY319" s="136"/>
      <c r="BZ319" s="136"/>
      <c r="CA319" s="136"/>
      <c r="CB319" s="136"/>
      <c r="CC319" s="136"/>
      <c r="CD319" s="188"/>
      <c r="CE319" s="369"/>
      <c r="CF319" s="136"/>
      <c r="CG319" s="136"/>
      <c r="CH319" s="136"/>
      <c r="CI319" s="136"/>
      <c r="CJ319" s="136"/>
      <c r="CK319" s="136"/>
      <c r="CL319" s="136"/>
      <c r="CM319" s="136"/>
      <c r="CN319" s="136"/>
      <c r="CO319" s="136"/>
      <c r="CP319" s="136"/>
      <c r="CQ319" s="136"/>
      <c r="CR319" s="136"/>
      <c r="CS319" s="64"/>
      <c r="CT319" s="369"/>
      <c r="CU319" s="136"/>
      <c r="CV319" s="136"/>
      <c r="CW319" s="136"/>
      <c r="CX319" s="136"/>
      <c r="CY319" s="136"/>
      <c r="CZ319" s="136"/>
      <c r="DA319" s="136"/>
      <c r="DB319" s="136"/>
      <c r="DC319" s="136"/>
      <c r="DD319" s="136"/>
      <c r="DE319" s="136"/>
      <c r="DF319" s="136"/>
      <c r="DG319" s="136"/>
      <c r="DI319" s="80"/>
      <c r="DJ319" s="136"/>
      <c r="DK319" s="136"/>
      <c r="DL319" s="136"/>
      <c r="DM319" s="136"/>
      <c r="DN319" s="136"/>
      <c r="DO319" s="136"/>
      <c r="DP319" s="136"/>
      <c r="DQ319" s="136"/>
      <c r="DR319" s="136"/>
      <c r="DS319" s="136"/>
      <c r="DT319" s="136"/>
      <c r="DU319" s="136"/>
      <c r="DV319" s="136"/>
      <c r="DX319" s="80"/>
      <c r="DY319" s="136"/>
      <c r="DZ319" s="136"/>
      <c r="EA319" s="136"/>
      <c r="EB319" s="136"/>
      <c r="EC319" s="136"/>
      <c r="ED319" s="136"/>
      <c r="EE319" s="136"/>
      <c r="EF319" s="136"/>
      <c r="EG319" s="136"/>
      <c r="EH319" s="136"/>
      <c r="EI319" s="136"/>
      <c r="EJ319" s="136"/>
      <c r="EK319" s="136"/>
      <c r="EM319" s="80"/>
      <c r="EN319" s="136"/>
      <c r="EO319" s="136"/>
      <c r="EP319" s="136"/>
      <c r="EQ319" s="136"/>
      <c r="ER319" s="136"/>
      <c r="ES319" s="136"/>
      <c r="ET319" s="136"/>
      <c r="EU319" s="136"/>
      <c r="EV319" s="136"/>
      <c r="EW319" s="136"/>
      <c r="EX319" s="136"/>
      <c r="EY319" s="136"/>
      <c r="EZ319" s="136"/>
    </row>
    <row r="320" spans="1:156">
      <c r="A320" s="501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8"/>
      <c r="X320" s="330"/>
      <c r="Y320" s="330"/>
      <c r="Z320" s="330"/>
      <c r="AA320" s="330"/>
      <c r="AB320" s="330"/>
      <c r="AC320" s="330"/>
      <c r="AD320" s="330"/>
      <c r="AE320" s="330"/>
      <c r="AF320" s="330"/>
      <c r="AG320" s="330"/>
      <c r="AH320" s="330"/>
      <c r="AI320" s="330"/>
      <c r="AJ320" s="330"/>
      <c r="AK320" s="64"/>
      <c r="AL320" s="369"/>
      <c r="AM320" s="136"/>
      <c r="AN320" s="136"/>
      <c r="AO320" s="136"/>
      <c r="AP320" s="136"/>
      <c r="AQ320" s="136"/>
      <c r="AR320" s="136"/>
      <c r="AS320" s="136"/>
      <c r="AT320" s="136"/>
      <c r="AU320" s="136"/>
      <c r="AV320" s="136"/>
      <c r="AW320" s="136"/>
      <c r="AX320" s="136"/>
      <c r="AY320" s="136"/>
      <c r="AZ320" s="64"/>
      <c r="BA320" s="369"/>
      <c r="BB320" s="136"/>
      <c r="BC320" s="136"/>
      <c r="BD320" s="136"/>
      <c r="BE320" s="136"/>
      <c r="BF320" s="136"/>
      <c r="BG320" s="136"/>
      <c r="BH320" s="136"/>
      <c r="BI320" s="136"/>
      <c r="BJ320" s="136"/>
      <c r="BK320" s="136"/>
      <c r="BL320" s="136"/>
      <c r="BM320" s="136"/>
      <c r="BN320" s="136"/>
      <c r="BO320" s="188"/>
      <c r="BP320" s="369"/>
      <c r="BQ320" s="136"/>
      <c r="BR320" s="136"/>
      <c r="BS320" s="136"/>
      <c r="BT320" s="136"/>
      <c r="BU320" s="136"/>
      <c r="BV320" s="136"/>
      <c r="BW320" s="136"/>
      <c r="BX320" s="136"/>
      <c r="BY320" s="136"/>
      <c r="BZ320" s="136"/>
      <c r="CA320" s="136"/>
      <c r="CB320" s="136"/>
      <c r="CC320" s="136"/>
      <c r="CD320" s="188"/>
      <c r="CE320" s="369"/>
      <c r="CF320" s="136"/>
      <c r="CG320" s="136"/>
      <c r="CH320" s="136"/>
      <c r="CI320" s="136"/>
      <c r="CJ320" s="136"/>
      <c r="CK320" s="136"/>
      <c r="CL320" s="136"/>
      <c r="CM320" s="136"/>
      <c r="CN320" s="136"/>
      <c r="CO320" s="136"/>
      <c r="CP320" s="136"/>
      <c r="CQ320" s="136"/>
      <c r="CR320" s="136"/>
      <c r="CS320" s="64"/>
      <c r="CT320" s="369"/>
      <c r="CU320" s="136"/>
      <c r="CV320" s="136"/>
      <c r="CW320" s="136"/>
      <c r="CX320" s="136"/>
      <c r="CY320" s="136"/>
      <c r="CZ320" s="136"/>
      <c r="DA320" s="136"/>
      <c r="DB320" s="136"/>
      <c r="DC320" s="136"/>
      <c r="DD320" s="136"/>
      <c r="DE320" s="136"/>
      <c r="DF320" s="136"/>
      <c r="DG320" s="136"/>
      <c r="DI320" s="80"/>
      <c r="DJ320" s="136"/>
      <c r="DK320" s="136"/>
      <c r="DL320" s="136"/>
      <c r="DM320" s="136"/>
      <c r="DN320" s="136"/>
      <c r="DO320" s="136"/>
      <c r="DP320" s="136"/>
      <c r="DQ320" s="136"/>
      <c r="DR320" s="136"/>
      <c r="DS320" s="136"/>
      <c r="DT320" s="136"/>
      <c r="DU320" s="136"/>
      <c r="DV320" s="136"/>
      <c r="DX320" s="80"/>
      <c r="DY320" s="136"/>
      <c r="DZ320" s="136"/>
      <c r="EA320" s="136"/>
      <c r="EB320" s="136"/>
      <c r="EC320" s="136"/>
      <c r="ED320" s="136"/>
      <c r="EE320" s="136"/>
      <c r="EF320" s="136"/>
      <c r="EG320" s="136"/>
      <c r="EH320" s="136"/>
      <c r="EI320" s="136"/>
      <c r="EJ320" s="136"/>
      <c r="EK320" s="136"/>
      <c r="EM320" s="80"/>
      <c r="EN320" s="136"/>
      <c r="EO320" s="136"/>
      <c r="EP320" s="136"/>
      <c r="EQ320" s="136"/>
      <c r="ER320" s="136"/>
      <c r="ES320" s="136"/>
      <c r="ET320" s="136"/>
      <c r="EU320" s="136"/>
      <c r="EV320" s="136"/>
      <c r="EW320" s="136"/>
      <c r="EX320" s="136"/>
      <c r="EY320" s="136"/>
      <c r="EZ320" s="136"/>
    </row>
    <row r="321" spans="1:186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57"/>
      <c r="R321" s="162"/>
      <c r="S321" s="162"/>
      <c r="T321" s="162"/>
      <c r="U321" s="162"/>
      <c r="V321" s="162"/>
      <c r="W321" s="8"/>
      <c r="X321" s="330"/>
      <c r="Y321" s="330"/>
      <c r="Z321" s="330"/>
      <c r="AA321" s="330"/>
      <c r="AB321" s="330"/>
      <c r="AC321" s="330"/>
      <c r="AD321" s="330"/>
      <c r="AE321" s="330"/>
      <c r="AF321" s="330"/>
      <c r="AG321" s="330"/>
      <c r="AH321" s="330"/>
      <c r="AI321" s="330"/>
      <c r="AJ321" s="330"/>
      <c r="AK321" s="64"/>
      <c r="AL321" s="369"/>
      <c r="AM321" s="136"/>
      <c r="AN321" s="136"/>
      <c r="AO321" s="136"/>
      <c r="AP321" s="136"/>
      <c r="AQ321" s="136"/>
      <c r="AR321" s="136"/>
      <c r="AS321" s="136"/>
      <c r="AT321" s="136"/>
      <c r="AU321" s="136"/>
      <c r="AV321" s="136"/>
      <c r="AW321" s="136"/>
      <c r="AX321" s="136"/>
      <c r="AY321" s="136"/>
      <c r="AZ321" s="64"/>
      <c r="BA321" s="369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136"/>
      <c r="BL321" s="136"/>
      <c r="BM321" s="136"/>
      <c r="BN321" s="136"/>
      <c r="BO321" s="188"/>
      <c r="BP321" s="369"/>
      <c r="BQ321" s="136"/>
      <c r="BR321" s="136"/>
      <c r="BS321" s="136"/>
      <c r="BT321" s="136"/>
      <c r="BU321" s="136"/>
      <c r="BV321" s="136"/>
      <c r="BW321" s="136"/>
      <c r="BX321" s="136"/>
      <c r="BY321" s="136"/>
      <c r="BZ321" s="136"/>
      <c r="CA321" s="136"/>
      <c r="CB321" s="136"/>
      <c r="CC321" s="136"/>
      <c r="CD321" s="188"/>
      <c r="CE321" s="369"/>
      <c r="CF321" s="136"/>
      <c r="CG321" s="136"/>
      <c r="CH321" s="136"/>
      <c r="CI321" s="136"/>
      <c r="CJ321" s="136"/>
      <c r="CK321" s="136"/>
      <c r="CL321" s="136"/>
      <c r="CM321" s="136"/>
      <c r="CN321" s="136"/>
      <c r="CO321" s="136"/>
      <c r="CP321" s="136"/>
      <c r="CQ321" s="136"/>
      <c r="CR321" s="136"/>
      <c r="CS321" s="64"/>
      <c r="CT321" s="369"/>
      <c r="CU321" s="136"/>
      <c r="CV321" s="136"/>
      <c r="CW321" s="136"/>
      <c r="CX321" s="136"/>
      <c r="CY321" s="136"/>
      <c r="CZ321" s="136"/>
      <c r="DA321" s="136"/>
      <c r="DB321" s="136"/>
      <c r="DC321" s="136"/>
      <c r="DD321" s="136"/>
      <c r="DE321" s="136"/>
      <c r="DF321" s="136"/>
      <c r="DG321" s="136"/>
      <c r="DI321" s="80"/>
      <c r="DJ321" s="136"/>
      <c r="DK321" s="136"/>
      <c r="DL321" s="136"/>
      <c r="DM321" s="136"/>
      <c r="DN321" s="136"/>
      <c r="DO321" s="136"/>
      <c r="DP321" s="136"/>
      <c r="DQ321" s="136"/>
      <c r="DR321" s="136"/>
      <c r="DS321" s="136"/>
      <c r="DT321" s="136"/>
      <c r="DU321" s="136"/>
      <c r="DV321" s="136"/>
      <c r="DX321" s="80"/>
      <c r="DY321" s="136"/>
      <c r="DZ321" s="136"/>
      <c r="EA321" s="136"/>
      <c r="EB321" s="136"/>
      <c r="EC321" s="136"/>
      <c r="ED321" s="136"/>
      <c r="EE321" s="136"/>
      <c r="EF321" s="136"/>
      <c r="EG321" s="136"/>
      <c r="EH321" s="136"/>
      <c r="EI321" s="136"/>
      <c r="EJ321" s="136"/>
      <c r="EK321" s="136"/>
      <c r="EM321" s="80"/>
      <c r="EN321" s="136"/>
      <c r="EO321" s="136"/>
      <c r="EP321" s="136"/>
      <c r="EQ321" s="136"/>
      <c r="ER321" s="136"/>
      <c r="ES321" s="136"/>
      <c r="ET321" s="136"/>
      <c r="EU321" s="136"/>
      <c r="EV321" s="136"/>
      <c r="EW321" s="136"/>
      <c r="EX321" s="136"/>
      <c r="EY321" s="136"/>
      <c r="EZ321" s="136"/>
    </row>
    <row r="322" spans="1:186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57"/>
      <c r="R322" s="162"/>
      <c r="S322" s="162"/>
      <c r="T322" s="162"/>
      <c r="U322" s="162"/>
      <c r="V322" s="162"/>
      <c r="W322" s="8"/>
      <c r="X322" s="330"/>
      <c r="Y322" s="330"/>
      <c r="Z322" s="330"/>
      <c r="AA322" s="330"/>
      <c r="AB322" s="330"/>
      <c r="AC322" s="330"/>
      <c r="AD322" s="330"/>
      <c r="AE322" s="330"/>
      <c r="AF322" s="330"/>
      <c r="AG322" s="330"/>
      <c r="AH322" s="330"/>
      <c r="AI322" s="330"/>
      <c r="AJ322" s="330"/>
      <c r="AK322" s="64"/>
      <c r="AL322" s="369"/>
      <c r="AM322" s="136"/>
      <c r="AN322" s="136"/>
      <c r="AO322" s="136"/>
      <c r="AP322" s="136"/>
      <c r="AQ322" s="136"/>
      <c r="AR322" s="136"/>
      <c r="AS322" s="136"/>
      <c r="AT322" s="136"/>
      <c r="AU322" s="136"/>
      <c r="AV322" s="136"/>
      <c r="AW322" s="136"/>
      <c r="AX322" s="136"/>
      <c r="AY322" s="136"/>
      <c r="AZ322" s="64"/>
      <c r="BA322" s="369"/>
      <c r="BB322" s="136"/>
      <c r="BC322" s="136"/>
      <c r="BD322" s="136"/>
      <c r="BE322" s="136"/>
      <c r="BF322" s="136"/>
      <c r="BG322" s="136"/>
      <c r="BH322" s="136"/>
      <c r="BI322" s="136"/>
      <c r="BJ322" s="136"/>
      <c r="BK322" s="136"/>
      <c r="BL322" s="136"/>
      <c r="BM322" s="136"/>
      <c r="BN322" s="136"/>
      <c r="BO322" s="188"/>
      <c r="BP322" s="369"/>
      <c r="BQ322" s="136"/>
      <c r="BR322" s="136"/>
      <c r="BS322" s="136"/>
      <c r="BT322" s="136"/>
      <c r="BU322" s="136"/>
      <c r="BV322" s="136"/>
      <c r="BW322" s="136"/>
      <c r="BX322" s="136"/>
      <c r="BY322" s="136"/>
      <c r="BZ322" s="136"/>
      <c r="CA322" s="136"/>
      <c r="CB322" s="136"/>
      <c r="CC322" s="136"/>
      <c r="CD322" s="188"/>
      <c r="CE322" s="369"/>
      <c r="CF322" s="136"/>
      <c r="CG322" s="136"/>
      <c r="CH322" s="136"/>
      <c r="CI322" s="136"/>
      <c r="CJ322" s="136"/>
      <c r="CK322" s="136"/>
      <c r="CL322" s="136"/>
      <c r="CM322" s="136"/>
      <c r="CN322" s="136"/>
      <c r="CO322" s="136"/>
      <c r="CP322" s="136"/>
      <c r="CQ322" s="136"/>
      <c r="CR322" s="136"/>
      <c r="CS322" s="64"/>
      <c r="CT322" s="369"/>
      <c r="CU322" s="136"/>
      <c r="CV322" s="136"/>
      <c r="CW322" s="136"/>
      <c r="CX322" s="136"/>
      <c r="CY322" s="136"/>
      <c r="CZ322" s="136"/>
      <c r="DA322" s="136"/>
      <c r="DB322" s="136"/>
      <c r="DC322" s="136"/>
      <c r="DD322" s="136"/>
      <c r="DE322" s="136"/>
      <c r="DF322" s="136"/>
      <c r="DG322" s="136"/>
      <c r="DI322" s="80"/>
      <c r="DJ322" s="136"/>
      <c r="DK322" s="136"/>
      <c r="DL322" s="136"/>
      <c r="DM322" s="136"/>
      <c r="DN322" s="136"/>
      <c r="DO322" s="136"/>
      <c r="DP322" s="136"/>
      <c r="DQ322" s="136"/>
      <c r="DR322" s="136"/>
      <c r="DS322" s="136"/>
      <c r="DT322" s="136"/>
      <c r="DU322" s="136"/>
      <c r="DV322" s="136"/>
      <c r="DX322" s="80"/>
      <c r="DY322" s="136"/>
      <c r="DZ322" s="136"/>
      <c r="EA322" s="136"/>
      <c r="EB322" s="136"/>
      <c r="EC322" s="136"/>
      <c r="ED322" s="136"/>
      <c r="EE322" s="136"/>
      <c r="EF322" s="136"/>
      <c r="EG322" s="136"/>
      <c r="EH322" s="136"/>
      <c r="EI322" s="136"/>
      <c r="EJ322" s="136"/>
      <c r="EK322" s="136"/>
      <c r="EM322" s="80"/>
      <c r="EN322" s="136"/>
      <c r="EO322" s="136"/>
      <c r="EP322" s="136"/>
      <c r="EQ322" s="136"/>
      <c r="ER322" s="136"/>
      <c r="ES322" s="136"/>
      <c r="ET322" s="136"/>
      <c r="EU322" s="136"/>
      <c r="EV322" s="136"/>
      <c r="EW322" s="136"/>
      <c r="EX322" s="136"/>
      <c r="EY322" s="136"/>
      <c r="EZ322" s="136"/>
    </row>
    <row r="323" spans="1:186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57"/>
      <c r="R323" s="162"/>
      <c r="S323" s="162"/>
      <c r="T323" s="162"/>
      <c r="U323" s="162"/>
      <c r="V323" s="162"/>
      <c r="W323" s="8"/>
      <c r="X323" s="330"/>
      <c r="Y323" s="330"/>
      <c r="Z323" s="330"/>
      <c r="AA323" s="330"/>
      <c r="AB323" s="330"/>
      <c r="AC323" s="330"/>
      <c r="AD323" s="330"/>
      <c r="AE323" s="330"/>
      <c r="AF323" s="330"/>
      <c r="AG323" s="330"/>
      <c r="AH323" s="330"/>
      <c r="AI323" s="330"/>
      <c r="AJ323" s="330"/>
      <c r="AK323" s="64"/>
      <c r="AL323" s="369"/>
      <c r="AM323" s="136"/>
      <c r="AN323" s="136"/>
      <c r="AO323" s="136"/>
      <c r="AP323" s="136"/>
      <c r="AQ323" s="136"/>
      <c r="AR323" s="136"/>
      <c r="AS323" s="136"/>
      <c r="AT323" s="136"/>
      <c r="AU323" s="136"/>
      <c r="AV323" s="136"/>
      <c r="AW323" s="136"/>
      <c r="AX323" s="136"/>
      <c r="AY323" s="136"/>
      <c r="AZ323" s="64"/>
      <c r="BA323" s="369"/>
      <c r="BB323" s="136"/>
      <c r="BC323" s="136"/>
      <c r="BD323" s="136"/>
      <c r="BE323" s="136"/>
      <c r="BF323" s="136"/>
      <c r="BG323" s="136"/>
      <c r="BH323" s="136"/>
      <c r="BI323" s="136"/>
      <c r="BJ323" s="136"/>
      <c r="BK323" s="136"/>
      <c r="BL323" s="136"/>
      <c r="BM323" s="136"/>
      <c r="BN323" s="136"/>
      <c r="BO323" s="188"/>
      <c r="BP323" s="369"/>
      <c r="BQ323" s="136"/>
      <c r="BR323" s="136"/>
      <c r="BS323" s="136"/>
      <c r="BT323" s="136"/>
      <c r="BU323" s="136"/>
      <c r="BV323" s="136"/>
      <c r="BW323" s="136"/>
      <c r="BX323" s="136"/>
      <c r="BY323" s="136"/>
      <c r="BZ323" s="136"/>
      <c r="CA323" s="136"/>
      <c r="CB323" s="136"/>
      <c r="CC323" s="136"/>
      <c r="CD323" s="188"/>
      <c r="CE323" s="369"/>
      <c r="CF323" s="136"/>
      <c r="CG323" s="136"/>
      <c r="CH323" s="136"/>
      <c r="CI323" s="136"/>
      <c r="CJ323" s="136"/>
      <c r="CK323" s="136"/>
      <c r="CL323" s="136"/>
      <c r="CM323" s="136"/>
      <c r="CN323" s="136"/>
      <c r="CO323" s="136"/>
      <c r="CP323" s="136"/>
      <c r="CQ323" s="136"/>
      <c r="CR323" s="136"/>
      <c r="CS323" s="64"/>
      <c r="CT323" s="369"/>
      <c r="CU323" s="136"/>
      <c r="CV323" s="136"/>
      <c r="CW323" s="136"/>
      <c r="CX323" s="136"/>
      <c r="CY323" s="136"/>
      <c r="CZ323" s="136"/>
      <c r="DA323" s="136"/>
      <c r="DB323" s="136"/>
      <c r="DC323" s="136"/>
      <c r="DD323" s="136"/>
      <c r="DE323" s="136"/>
      <c r="DF323" s="136"/>
      <c r="DG323" s="136"/>
      <c r="DI323" s="80"/>
      <c r="DJ323" s="136"/>
      <c r="DK323" s="136"/>
      <c r="DL323" s="136"/>
      <c r="DM323" s="136"/>
      <c r="DN323" s="136"/>
      <c r="DO323" s="136"/>
      <c r="DP323" s="136"/>
      <c r="DQ323" s="136"/>
      <c r="DR323" s="136"/>
      <c r="DS323" s="136"/>
      <c r="DT323" s="136"/>
      <c r="DU323" s="136"/>
      <c r="DV323" s="136"/>
      <c r="DX323" s="80"/>
      <c r="DY323" s="136"/>
      <c r="DZ323" s="136"/>
      <c r="EA323" s="136"/>
      <c r="EB323" s="136"/>
      <c r="EC323" s="136"/>
      <c r="ED323" s="136"/>
      <c r="EE323" s="136"/>
      <c r="EF323" s="136"/>
      <c r="EG323" s="136"/>
      <c r="EH323" s="136"/>
      <c r="EI323" s="136"/>
      <c r="EJ323" s="136"/>
      <c r="EK323" s="136"/>
      <c r="EM323" s="80"/>
      <c r="EN323" s="136"/>
      <c r="EO323" s="136"/>
      <c r="EP323" s="136"/>
      <c r="EQ323" s="136"/>
      <c r="ER323" s="136"/>
      <c r="ES323" s="136"/>
      <c r="ET323" s="136"/>
      <c r="EU323" s="136"/>
      <c r="EV323" s="136"/>
      <c r="EW323" s="136"/>
      <c r="EX323" s="136"/>
      <c r="EY323" s="136"/>
      <c r="EZ323" s="136"/>
    </row>
    <row r="324" spans="1:186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57"/>
      <c r="R324" s="162"/>
      <c r="S324" s="162"/>
      <c r="T324" s="162"/>
      <c r="U324" s="162"/>
      <c r="V324" s="162"/>
      <c r="W324" s="8"/>
      <c r="X324" s="330"/>
      <c r="Y324" s="330"/>
      <c r="Z324" s="330"/>
      <c r="AA324" s="330"/>
      <c r="AB324" s="330"/>
      <c r="AC324" s="330"/>
      <c r="AD324" s="330"/>
      <c r="AE324" s="330"/>
      <c r="AF324" s="330"/>
      <c r="AG324" s="330"/>
      <c r="AH324" s="330"/>
      <c r="AI324" s="330"/>
      <c r="AJ324" s="330"/>
      <c r="AK324" s="64"/>
      <c r="AL324" s="369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  <c r="AW324" s="136"/>
      <c r="AX324" s="136"/>
      <c r="AY324" s="136"/>
      <c r="AZ324" s="64"/>
      <c r="BA324" s="369"/>
      <c r="BB324" s="136"/>
      <c r="BC324" s="136"/>
      <c r="BD324" s="136"/>
      <c r="BE324" s="136"/>
      <c r="BF324" s="136"/>
      <c r="BG324" s="136"/>
      <c r="BH324" s="136"/>
      <c r="BI324" s="136"/>
      <c r="BJ324" s="136"/>
      <c r="BK324" s="136"/>
      <c r="BL324" s="136"/>
      <c r="BM324" s="136"/>
      <c r="BN324" s="136"/>
      <c r="BO324" s="188"/>
      <c r="BP324" s="369"/>
      <c r="BQ324" s="136"/>
      <c r="BR324" s="136"/>
      <c r="BS324" s="136"/>
      <c r="BT324" s="136"/>
      <c r="BU324" s="136"/>
      <c r="BV324" s="136"/>
      <c r="BW324" s="136"/>
      <c r="BX324" s="136"/>
      <c r="BY324" s="136"/>
      <c r="BZ324" s="136"/>
      <c r="CA324" s="136"/>
      <c r="CB324" s="136"/>
      <c r="CC324" s="136"/>
      <c r="CD324" s="188"/>
      <c r="CE324" s="369"/>
      <c r="CF324" s="136"/>
      <c r="CG324" s="136"/>
      <c r="CH324" s="136"/>
      <c r="CI324" s="136"/>
      <c r="CJ324" s="136"/>
      <c r="CK324" s="136"/>
      <c r="CL324" s="136"/>
      <c r="CM324" s="136"/>
      <c r="CN324" s="136"/>
      <c r="CO324" s="136"/>
      <c r="CP324" s="136"/>
      <c r="CQ324" s="136"/>
      <c r="CR324" s="136"/>
      <c r="CS324" s="64"/>
      <c r="CT324" s="369"/>
      <c r="CU324" s="136"/>
      <c r="CV324" s="136"/>
      <c r="CW324" s="136"/>
      <c r="CX324" s="136"/>
      <c r="CY324" s="136"/>
      <c r="CZ324" s="136"/>
      <c r="DA324" s="136"/>
      <c r="DB324" s="136"/>
      <c r="DC324" s="136"/>
      <c r="DD324" s="136"/>
      <c r="DE324" s="136"/>
      <c r="DF324" s="136"/>
      <c r="DG324" s="136"/>
      <c r="DI324" s="80"/>
      <c r="DJ324" s="136"/>
      <c r="DK324" s="136"/>
      <c r="DL324" s="136"/>
      <c r="DM324" s="136"/>
      <c r="DN324" s="136"/>
      <c r="DO324" s="136"/>
      <c r="DP324" s="136"/>
      <c r="DQ324" s="136"/>
      <c r="DR324" s="136"/>
      <c r="DS324" s="136"/>
      <c r="DT324" s="136"/>
      <c r="DU324" s="136"/>
      <c r="DV324" s="136"/>
      <c r="DX324" s="80"/>
      <c r="DY324" s="136"/>
      <c r="DZ324" s="136"/>
      <c r="EA324" s="136"/>
      <c r="EB324" s="136"/>
      <c r="EC324" s="136"/>
      <c r="ED324" s="136"/>
      <c r="EE324" s="136"/>
      <c r="EF324" s="136"/>
      <c r="EG324" s="136"/>
      <c r="EH324" s="136"/>
      <c r="EI324" s="136"/>
      <c r="EJ324" s="136"/>
      <c r="EK324" s="136"/>
      <c r="EM324" s="80"/>
      <c r="EN324" s="136"/>
      <c r="EO324" s="136"/>
      <c r="EP324" s="136"/>
      <c r="EQ324" s="136"/>
      <c r="ER324" s="136"/>
      <c r="ES324" s="136"/>
      <c r="ET324" s="136"/>
      <c r="EU324" s="136"/>
      <c r="EV324" s="136"/>
      <c r="EW324" s="136"/>
      <c r="EX324" s="136"/>
      <c r="EY324" s="136"/>
      <c r="EZ324" s="136"/>
    </row>
    <row r="325" spans="1:186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57"/>
      <c r="R325" s="501"/>
      <c r="S325" s="501"/>
      <c r="T325" s="501"/>
      <c r="U325" s="501"/>
      <c r="V325" s="501"/>
      <c r="W325" s="8"/>
      <c r="X325" s="330"/>
      <c r="Y325" s="330"/>
      <c r="Z325" s="330"/>
      <c r="AA325" s="330"/>
      <c r="AB325" s="330"/>
      <c r="AC325" s="330"/>
      <c r="AD325" s="330"/>
      <c r="AE325" s="330"/>
      <c r="AF325" s="330"/>
      <c r="AG325" s="330"/>
      <c r="AH325" s="330"/>
      <c r="AI325" s="330"/>
      <c r="AJ325" s="330"/>
      <c r="AK325" s="64"/>
      <c r="AL325" s="369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  <c r="AW325" s="136"/>
      <c r="AX325" s="136"/>
      <c r="AY325" s="136"/>
      <c r="AZ325" s="64"/>
      <c r="BA325" s="369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6"/>
      <c r="BM325" s="136"/>
      <c r="BN325" s="136"/>
      <c r="BO325" s="188"/>
      <c r="BP325" s="369"/>
      <c r="BQ325" s="136"/>
      <c r="BR325" s="136"/>
      <c r="BS325" s="136"/>
      <c r="BT325" s="136"/>
      <c r="BU325" s="136"/>
      <c r="BV325" s="136"/>
      <c r="BW325" s="136"/>
      <c r="BX325" s="136"/>
      <c r="BY325" s="136"/>
      <c r="BZ325" s="136"/>
      <c r="CA325" s="136"/>
      <c r="CB325" s="136"/>
      <c r="CC325" s="136"/>
      <c r="CD325" s="188"/>
      <c r="CE325" s="369"/>
      <c r="CF325" s="136"/>
      <c r="CG325" s="136"/>
      <c r="CH325" s="136"/>
      <c r="CI325" s="136"/>
      <c r="CJ325" s="136"/>
      <c r="CK325" s="136"/>
      <c r="CL325" s="136"/>
      <c r="CM325" s="136"/>
      <c r="CN325" s="136"/>
      <c r="CO325" s="136"/>
      <c r="CP325" s="136"/>
      <c r="CQ325" s="136"/>
      <c r="CR325" s="136"/>
      <c r="CS325" s="64"/>
      <c r="CT325" s="369"/>
      <c r="CU325" s="136"/>
      <c r="CV325" s="136"/>
      <c r="CW325" s="136"/>
      <c r="CX325" s="136"/>
      <c r="CY325" s="136"/>
      <c r="CZ325" s="136"/>
      <c r="DA325" s="136"/>
      <c r="DB325" s="136"/>
      <c r="DC325" s="136"/>
      <c r="DD325" s="136"/>
      <c r="DE325" s="136"/>
      <c r="DF325" s="136"/>
      <c r="DG325" s="136"/>
      <c r="DI325" s="80"/>
      <c r="DJ325" s="136"/>
      <c r="DK325" s="136"/>
      <c r="DL325" s="136"/>
      <c r="DM325" s="136"/>
      <c r="DN325" s="136"/>
      <c r="DO325" s="136"/>
      <c r="DP325" s="136"/>
      <c r="DQ325" s="136"/>
      <c r="DR325" s="136"/>
      <c r="DS325" s="136"/>
      <c r="DT325" s="136"/>
      <c r="DU325" s="136"/>
      <c r="DV325" s="136"/>
      <c r="DX325" s="80"/>
      <c r="DY325" s="136"/>
      <c r="DZ325" s="136"/>
      <c r="EA325" s="136"/>
      <c r="EB325" s="136"/>
      <c r="EC325" s="136"/>
      <c r="ED325" s="136"/>
      <c r="EE325" s="136"/>
      <c r="EF325" s="136"/>
      <c r="EG325" s="136"/>
      <c r="EH325" s="136"/>
      <c r="EI325" s="136"/>
      <c r="EJ325" s="136"/>
      <c r="EK325" s="136"/>
      <c r="EM325" s="80"/>
      <c r="EN325" s="136"/>
      <c r="EO325" s="136"/>
      <c r="EP325" s="136"/>
      <c r="EQ325" s="136"/>
      <c r="ER325" s="136"/>
      <c r="ES325" s="136"/>
      <c r="ET325" s="136"/>
      <c r="EU325" s="136"/>
      <c r="EV325" s="136"/>
      <c r="EW325" s="136"/>
      <c r="EX325" s="136"/>
      <c r="EY325" s="136"/>
      <c r="EZ325" s="136"/>
    </row>
    <row r="326" spans="1:186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8"/>
      <c r="X326" s="330"/>
      <c r="Y326" s="330"/>
      <c r="Z326" s="330"/>
      <c r="AA326" s="330"/>
      <c r="AB326" s="330"/>
      <c r="AC326" s="330"/>
      <c r="AD326" s="330"/>
      <c r="AE326" s="330"/>
      <c r="AF326" s="330"/>
      <c r="AG326" s="330"/>
      <c r="AH326" s="330"/>
      <c r="AI326" s="330"/>
      <c r="AJ326" s="330"/>
      <c r="AK326" s="64"/>
      <c r="AL326" s="369"/>
      <c r="AM326" s="136"/>
      <c r="AN326" s="136"/>
      <c r="AO326" s="136"/>
      <c r="AP326" s="136"/>
      <c r="AQ326" s="136"/>
      <c r="AR326" s="136"/>
      <c r="AS326" s="136"/>
      <c r="AT326" s="136"/>
      <c r="AU326" s="136"/>
      <c r="AV326" s="136"/>
      <c r="AW326" s="136"/>
      <c r="AX326" s="136"/>
      <c r="AY326" s="136"/>
      <c r="AZ326" s="64"/>
      <c r="BA326" s="369"/>
      <c r="BB326" s="136"/>
      <c r="BC326" s="136"/>
      <c r="BD326" s="136"/>
      <c r="BE326" s="136"/>
      <c r="BF326" s="136"/>
      <c r="BG326" s="136"/>
      <c r="BH326" s="136"/>
      <c r="BI326" s="136"/>
      <c r="BJ326" s="136"/>
      <c r="BK326" s="136"/>
      <c r="BL326" s="136"/>
      <c r="BM326" s="136"/>
      <c r="BN326" s="136"/>
      <c r="BO326" s="188"/>
      <c r="BP326" s="369"/>
      <c r="BQ326" s="136"/>
      <c r="BR326" s="136"/>
      <c r="BS326" s="136"/>
      <c r="BT326" s="136"/>
      <c r="BU326" s="136"/>
      <c r="BV326" s="136"/>
      <c r="BW326" s="136"/>
      <c r="BX326" s="136"/>
      <c r="BY326" s="136"/>
      <c r="BZ326" s="136"/>
      <c r="CA326" s="136"/>
      <c r="CB326" s="136"/>
      <c r="CC326" s="136"/>
      <c r="CD326" s="188"/>
      <c r="CE326" s="369"/>
      <c r="CF326" s="136"/>
      <c r="CG326" s="136"/>
      <c r="CH326" s="136"/>
      <c r="CI326" s="136"/>
      <c r="CJ326" s="136"/>
      <c r="CK326" s="136"/>
      <c r="CL326" s="136"/>
      <c r="CM326" s="136"/>
      <c r="CN326" s="136"/>
      <c r="CO326" s="136"/>
      <c r="CP326" s="136"/>
      <c r="CQ326" s="136"/>
      <c r="CR326" s="136"/>
      <c r="CS326" s="64"/>
      <c r="CT326" s="369"/>
      <c r="CU326" s="136"/>
      <c r="CV326" s="136"/>
      <c r="CW326" s="136"/>
      <c r="CX326" s="136"/>
      <c r="CY326" s="136"/>
      <c r="CZ326" s="136"/>
      <c r="DA326" s="136"/>
      <c r="DB326" s="136"/>
      <c r="DC326" s="136"/>
      <c r="DD326" s="136"/>
      <c r="DE326" s="136"/>
      <c r="DF326" s="136"/>
      <c r="DG326" s="136"/>
      <c r="DI326" s="80"/>
      <c r="DJ326" s="136"/>
      <c r="DK326" s="136"/>
      <c r="DL326" s="136"/>
      <c r="DM326" s="136"/>
      <c r="DN326" s="136"/>
      <c r="DO326" s="136"/>
      <c r="DP326" s="136"/>
      <c r="DQ326" s="136"/>
      <c r="DR326" s="136"/>
      <c r="DS326" s="136"/>
      <c r="DT326" s="136"/>
      <c r="DU326" s="136"/>
      <c r="DV326" s="136"/>
      <c r="DX326" s="80"/>
      <c r="DY326" s="136"/>
      <c r="DZ326" s="136"/>
      <c r="EA326" s="136"/>
      <c r="EB326" s="136"/>
      <c r="EC326" s="136"/>
      <c r="ED326" s="136"/>
      <c r="EE326" s="136"/>
      <c r="EF326" s="136"/>
      <c r="EG326" s="136"/>
      <c r="EH326" s="136"/>
      <c r="EI326" s="136"/>
      <c r="EJ326" s="136"/>
      <c r="EK326" s="136"/>
      <c r="EM326" s="80"/>
      <c r="EN326" s="136"/>
      <c r="EO326" s="136"/>
      <c r="EP326" s="136"/>
      <c r="EQ326" s="136"/>
      <c r="ER326" s="136"/>
      <c r="ES326" s="136"/>
      <c r="ET326" s="136"/>
      <c r="EU326" s="136"/>
      <c r="EV326" s="136"/>
      <c r="EW326" s="136"/>
      <c r="EX326" s="136"/>
      <c r="EY326" s="136"/>
      <c r="EZ326" s="136"/>
    </row>
    <row r="327" spans="1:186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8"/>
      <c r="X327" s="330"/>
      <c r="Y327" s="330"/>
      <c r="Z327" s="330"/>
      <c r="AA327" s="330"/>
      <c r="AB327" s="330"/>
      <c r="AC327" s="330"/>
      <c r="AD327" s="330"/>
      <c r="AE327" s="330"/>
      <c r="AF327" s="330"/>
      <c r="AG327" s="330"/>
      <c r="AH327" s="330"/>
      <c r="AI327" s="330"/>
      <c r="AJ327" s="330"/>
      <c r="AK327" s="64"/>
      <c r="AL327" s="369"/>
      <c r="AM327" s="136"/>
      <c r="AN327" s="136"/>
      <c r="AO327" s="136"/>
      <c r="AP327" s="136"/>
      <c r="AQ327" s="136"/>
      <c r="AR327" s="136"/>
      <c r="AS327" s="136"/>
      <c r="AT327" s="136"/>
      <c r="AU327" s="136"/>
      <c r="AV327" s="136"/>
      <c r="AW327" s="136"/>
      <c r="AX327" s="136"/>
      <c r="AY327" s="136"/>
      <c r="AZ327" s="64"/>
      <c r="BA327" s="369"/>
      <c r="BB327" s="136"/>
      <c r="BC327" s="136"/>
      <c r="BD327" s="136"/>
      <c r="BE327" s="136"/>
      <c r="BF327" s="136"/>
      <c r="BG327" s="136"/>
      <c r="BH327" s="136"/>
      <c r="BI327" s="136"/>
      <c r="BJ327" s="136"/>
      <c r="BK327" s="136"/>
      <c r="BL327" s="136"/>
      <c r="BM327" s="136"/>
      <c r="BN327" s="136"/>
      <c r="BO327" s="188"/>
      <c r="BP327" s="369"/>
      <c r="BQ327" s="136"/>
      <c r="BR327" s="136"/>
      <c r="BS327" s="136"/>
      <c r="BT327" s="136"/>
      <c r="BU327" s="136"/>
      <c r="BV327" s="136"/>
      <c r="BW327" s="136"/>
      <c r="BX327" s="136"/>
      <c r="BY327" s="136"/>
      <c r="BZ327" s="136"/>
      <c r="CA327" s="136"/>
      <c r="CB327" s="136"/>
      <c r="CC327" s="136"/>
      <c r="CD327" s="188"/>
      <c r="CE327" s="369"/>
      <c r="CF327" s="136"/>
      <c r="CG327" s="136"/>
      <c r="CH327" s="136"/>
      <c r="CI327" s="136"/>
      <c r="CJ327" s="136"/>
      <c r="CK327" s="136"/>
      <c r="CL327" s="136"/>
      <c r="CM327" s="136"/>
      <c r="CN327" s="136"/>
      <c r="CO327" s="136"/>
      <c r="CP327" s="136"/>
      <c r="CQ327" s="136"/>
      <c r="CR327" s="136"/>
      <c r="CS327" s="64"/>
      <c r="CT327" s="369"/>
      <c r="CU327" s="136"/>
      <c r="CV327" s="136"/>
      <c r="CW327" s="136"/>
      <c r="CX327" s="136"/>
      <c r="CY327" s="136"/>
      <c r="CZ327" s="136"/>
      <c r="DA327" s="136"/>
      <c r="DB327" s="136"/>
      <c r="DC327" s="136"/>
      <c r="DD327" s="136"/>
      <c r="DE327" s="136"/>
      <c r="DF327" s="136"/>
      <c r="DG327" s="136"/>
      <c r="DI327" s="80"/>
      <c r="DJ327" s="136"/>
      <c r="DK327" s="136"/>
      <c r="DL327" s="136"/>
      <c r="DM327" s="136"/>
      <c r="DN327" s="136"/>
      <c r="DO327" s="136"/>
      <c r="DP327" s="136"/>
      <c r="DQ327" s="136"/>
      <c r="DR327" s="136"/>
      <c r="DS327" s="136"/>
      <c r="DT327" s="136"/>
      <c r="DU327" s="136"/>
      <c r="DV327" s="136"/>
      <c r="DX327" s="80"/>
      <c r="DY327" s="136"/>
      <c r="DZ327" s="136"/>
      <c r="EA327" s="136"/>
      <c r="EB327" s="136"/>
      <c r="EC327" s="136"/>
      <c r="ED327" s="136"/>
      <c r="EE327" s="136"/>
      <c r="EF327" s="136"/>
      <c r="EG327" s="136"/>
      <c r="EH327" s="136"/>
      <c r="EI327" s="136"/>
      <c r="EJ327" s="136"/>
      <c r="EK327" s="136"/>
      <c r="EM327" s="80"/>
      <c r="EN327" s="136"/>
      <c r="EO327" s="136"/>
      <c r="EP327" s="136"/>
      <c r="EQ327" s="136"/>
      <c r="ER327" s="136"/>
      <c r="ES327" s="136"/>
      <c r="ET327" s="136"/>
      <c r="EU327" s="136"/>
      <c r="EV327" s="136"/>
      <c r="EW327" s="136"/>
      <c r="EX327" s="136"/>
      <c r="EY327" s="136"/>
      <c r="EZ327" s="136"/>
    </row>
    <row r="328" spans="1:186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8"/>
      <c r="X328" s="330"/>
      <c r="Y328" s="330"/>
      <c r="Z328" s="330"/>
      <c r="AA328" s="330"/>
      <c r="AB328" s="330"/>
      <c r="AC328" s="330"/>
      <c r="AD328" s="330"/>
      <c r="AE328" s="330"/>
      <c r="AF328" s="330"/>
      <c r="AG328" s="330"/>
      <c r="AH328" s="330"/>
      <c r="AI328" s="330"/>
      <c r="AJ328" s="330"/>
      <c r="AK328" s="64"/>
      <c r="AL328" s="369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6"/>
      <c r="AY328" s="136"/>
      <c r="AZ328" s="64"/>
      <c r="BA328" s="369"/>
      <c r="BB328" s="136"/>
      <c r="BC328" s="136"/>
      <c r="BD328" s="136"/>
      <c r="BE328" s="136"/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88"/>
      <c r="BP328" s="369"/>
      <c r="BQ328" s="136"/>
      <c r="BR328" s="136"/>
      <c r="BS328" s="136"/>
      <c r="BT328" s="136"/>
      <c r="BU328" s="136"/>
      <c r="BV328" s="136"/>
      <c r="BW328" s="136"/>
      <c r="BX328" s="136"/>
      <c r="BY328" s="136"/>
      <c r="BZ328" s="136"/>
      <c r="CA328" s="136"/>
      <c r="CB328" s="136"/>
      <c r="CC328" s="136"/>
      <c r="CD328" s="188"/>
      <c r="CE328" s="369"/>
      <c r="CF328" s="136"/>
      <c r="CG328" s="136"/>
      <c r="CH328" s="136"/>
      <c r="CI328" s="136"/>
      <c r="CJ328" s="136"/>
      <c r="CK328" s="136"/>
      <c r="CL328" s="136"/>
      <c r="CM328" s="136"/>
      <c r="CN328" s="136"/>
      <c r="CO328" s="136"/>
      <c r="CP328" s="136"/>
      <c r="CQ328" s="136"/>
      <c r="CR328" s="136"/>
      <c r="CS328" s="64"/>
      <c r="CT328" s="369"/>
      <c r="CU328" s="136"/>
      <c r="CV328" s="136"/>
      <c r="CW328" s="136"/>
      <c r="CX328" s="136"/>
      <c r="CY328" s="136"/>
      <c r="CZ328" s="136"/>
      <c r="DA328" s="136"/>
      <c r="DB328" s="136"/>
      <c r="DC328" s="136"/>
      <c r="DD328" s="136"/>
      <c r="DE328" s="136"/>
      <c r="DF328" s="136"/>
      <c r="DG328" s="136"/>
      <c r="DI328" s="80"/>
      <c r="DJ328" s="136"/>
      <c r="DK328" s="136"/>
      <c r="DL328" s="136"/>
      <c r="DM328" s="136"/>
      <c r="DN328" s="136"/>
      <c r="DO328" s="136"/>
      <c r="DP328" s="136"/>
      <c r="DQ328" s="136"/>
      <c r="DR328" s="136"/>
      <c r="DS328" s="136"/>
      <c r="DT328" s="136"/>
      <c r="DU328" s="136"/>
      <c r="DV328" s="136"/>
      <c r="DX328" s="80"/>
      <c r="DY328" s="136"/>
      <c r="DZ328" s="136"/>
      <c r="EA328" s="136"/>
      <c r="EB328" s="136"/>
      <c r="EC328" s="136"/>
      <c r="ED328" s="136"/>
      <c r="EE328" s="136"/>
      <c r="EF328" s="136"/>
      <c r="EG328" s="136"/>
      <c r="EH328" s="136"/>
      <c r="EI328" s="136"/>
      <c r="EJ328" s="136"/>
      <c r="EK328" s="136"/>
      <c r="EM328" s="80"/>
      <c r="EN328" s="136"/>
      <c r="EO328" s="136"/>
      <c r="EP328" s="136"/>
      <c r="EQ328" s="136"/>
      <c r="ER328" s="136"/>
      <c r="ES328" s="136"/>
      <c r="ET328" s="136"/>
      <c r="EU328" s="136"/>
      <c r="EV328" s="136"/>
      <c r="EW328" s="136"/>
      <c r="EX328" s="136"/>
      <c r="EY328" s="136"/>
      <c r="EZ328" s="136"/>
    </row>
    <row r="329" spans="1:186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8"/>
      <c r="X329" s="330"/>
      <c r="Y329" s="330"/>
      <c r="Z329" s="330"/>
      <c r="AA329" s="330"/>
      <c r="AB329" s="330"/>
      <c r="AC329" s="330"/>
      <c r="AD329" s="330"/>
      <c r="AE329" s="330"/>
      <c r="AF329" s="330"/>
      <c r="AG329" s="330"/>
      <c r="AH329" s="330"/>
      <c r="AI329" s="330"/>
      <c r="AJ329" s="330"/>
      <c r="AK329" s="64"/>
      <c r="AL329" s="369"/>
      <c r="AM329" s="136"/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6"/>
      <c r="AY329" s="136"/>
      <c r="AZ329" s="64"/>
      <c r="BA329" s="369"/>
      <c r="BB329" s="136"/>
      <c r="BC329" s="136"/>
      <c r="BD329" s="136"/>
      <c r="BE329" s="136"/>
      <c r="BF329" s="136"/>
      <c r="BG329" s="136"/>
      <c r="BH329" s="136"/>
      <c r="BI329" s="136"/>
      <c r="BJ329" s="136"/>
      <c r="BK329" s="136"/>
      <c r="BL329" s="136"/>
      <c r="BM329" s="136"/>
      <c r="BN329" s="136"/>
      <c r="BO329" s="188"/>
      <c r="BP329" s="369"/>
      <c r="BQ329" s="136"/>
      <c r="BR329" s="136"/>
      <c r="BS329" s="136"/>
      <c r="BT329" s="136"/>
      <c r="BU329" s="136"/>
      <c r="BV329" s="136"/>
      <c r="BW329" s="136"/>
      <c r="BX329" s="136"/>
      <c r="BY329" s="136"/>
      <c r="BZ329" s="136"/>
      <c r="CA329" s="136"/>
      <c r="CB329" s="136"/>
      <c r="CC329" s="136"/>
      <c r="CD329" s="188"/>
      <c r="CE329" s="369"/>
      <c r="CF329" s="136"/>
      <c r="CG329" s="136"/>
      <c r="CH329" s="136"/>
      <c r="CI329" s="136"/>
      <c r="CJ329" s="136"/>
      <c r="CK329" s="136"/>
      <c r="CL329" s="136"/>
      <c r="CM329" s="136"/>
      <c r="CN329" s="136"/>
      <c r="CO329" s="136"/>
      <c r="CP329" s="136"/>
      <c r="CQ329" s="136"/>
      <c r="CR329" s="136"/>
      <c r="CS329" s="64"/>
      <c r="CT329" s="369"/>
      <c r="CU329" s="136"/>
      <c r="CV329" s="136"/>
      <c r="CW329" s="136"/>
      <c r="CX329" s="136"/>
      <c r="CY329" s="136"/>
      <c r="CZ329" s="136"/>
      <c r="DA329" s="136"/>
      <c r="DB329" s="136"/>
      <c r="DC329" s="136"/>
      <c r="DD329" s="136"/>
      <c r="DE329" s="136"/>
      <c r="DF329" s="136"/>
      <c r="DG329" s="136"/>
      <c r="DI329" s="80"/>
      <c r="DJ329" s="136"/>
      <c r="DK329" s="136"/>
      <c r="DL329" s="136"/>
      <c r="DM329" s="136"/>
      <c r="DN329" s="136"/>
      <c r="DO329" s="136"/>
      <c r="DP329" s="136"/>
      <c r="DQ329" s="136"/>
      <c r="DR329" s="136"/>
      <c r="DS329" s="136"/>
      <c r="DT329" s="136"/>
      <c r="DU329" s="136"/>
      <c r="DV329" s="136"/>
      <c r="DX329" s="80"/>
      <c r="DY329" s="136"/>
      <c r="DZ329" s="136"/>
      <c r="EA329" s="136"/>
      <c r="EB329" s="136"/>
      <c r="EC329" s="136"/>
      <c r="ED329" s="136"/>
      <c r="EE329" s="136"/>
      <c r="EF329" s="136"/>
      <c r="EG329" s="136"/>
      <c r="EH329" s="136"/>
      <c r="EI329" s="136"/>
      <c r="EJ329" s="136"/>
      <c r="EK329" s="136"/>
      <c r="EM329" s="80"/>
      <c r="EN329" s="136"/>
      <c r="EO329" s="136"/>
      <c r="EP329" s="136"/>
      <c r="EQ329" s="136"/>
      <c r="ER329" s="136"/>
      <c r="ES329" s="136"/>
      <c r="ET329" s="136"/>
      <c r="EU329" s="136"/>
      <c r="EV329" s="136"/>
      <c r="EW329" s="136"/>
      <c r="EX329" s="136"/>
      <c r="EY329" s="136"/>
      <c r="EZ329" s="136"/>
    </row>
    <row r="330" spans="1:186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8"/>
      <c r="X330" s="330"/>
      <c r="Y330" s="330"/>
      <c r="Z330" s="330"/>
      <c r="AA330" s="330"/>
      <c r="AB330" s="330"/>
      <c r="AC330" s="330"/>
      <c r="AD330" s="330"/>
      <c r="AE330" s="330"/>
      <c r="AF330" s="330"/>
      <c r="AG330" s="330"/>
      <c r="AH330" s="330"/>
      <c r="AI330" s="330"/>
      <c r="AJ330" s="330"/>
      <c r="AK330" s="64"/>
      <c r="AL330" s="369"/>
      <c r="AM330" s="136"/>
      <c r="AN330" s="136"/>
      <c r="AO330" s="136"/>
      <c r="AP330" s="136"/>
      <c r="AQ330" s="136"/>
      <c r="AR330" s="136"/>
      <c r="AS330" s="136"/>
      <c r="AT330" s="136"/>
      <c r="AU330" s="136"/>
      <c r="AV330" s="136"/>
      <c r="AW330" s="136"/>
      <c r="AX330" s="136"/>
      <c r="AY330" s="136"/>
      <c r="AZ330" s="64"/>
      <c r="BA330" s="369"/>
      <c r="BB330" s="136"/>
      <c r="BC330" s="136"/>
      <c r="BD330" s="136"/>
      <c r="BE330" s="136"/>
      <c r="BF330" s="136"/>
      <c r="BG330" s="136"/>
      <c r="BH330" s="136"/>
      <c r="BI330" s="136"/>
      <c r="BJ330" s="136"/>
      <c r="BK330" s="136"/>
      <c r="BL330" s="136"/>
      <c r="BM330" s="136"/>
      <c r="BN330" s="136"/>
      <c r="BO330" s="188"/>
      <c r="BP330" s="369"/>
      <c r="BQ330" s="136"/>
      <c r="BR330" s="136"/>
      <c r="BS330" s="136"/>
      <c r="BT330" s="136"/>
      <c r="BU330" s="136"/>
      <c r="BV330" s="136"/>
      <c r="BW330" s="136"/>
      <c r="BX330" s="136"/>
      <c r="BY330" s="136"/>
      <c r="BZ330" s="136"/>
      <c r="CA330" s="136"/>
      <c r="CB330" s="136"/>
      <c r="CC330" s="136"/>
      <c r="CD330" s="188"/>
      <c r="CE330" s="369"/>
      <c r="CF330" s="136"/>
      <c r="CG330" s="136"/>
      <c r="CH330" s="136"/>
      <c r="CI330" s="136"/>
      <c r="CJ330" s="136"/>
      <c r="CK330" s="136"/>
      <c r="CL330" s="136"/>
      <c r="CM330" s="136"/>
      <c r="CN330" s="136"/>
      <c r="CO330" s="136"/>
      <c r="CP330" s="136"/>
      <c r="CQ330" s="136"/>
      <c r="CR330" s="136"/>
      <c r="CS330" s="64"/>
      <c r="CT330" s="369"/>
      <c r="CU330" s="136"/>
      <c r="CV330" s="136"/>
      <c r="CW330" s="136"/>
      <c r="CX330" s="136"/>
      <c r="CY330" s="136"/>
      <c r="CZ330" s="136"/>
      <c r="DA330" s="136"/>
      <c r="DB330" s="136"/>
      <c r="DC330" s="136"/>
      <c r="DD330" s="136"/>
      <c r="DE330" s="136"/>
      <c r="DF330" s="136"/>
      <c r="DG330" s="136"/>
      <c r="DI330" s="80"/>
      <c r="DJ330" s="136"/>
      <c r="DK330" s="136"/>
      <c r="DL330" s="136"/>
      <c r="DM330" s="136"/>
      <c r="DN330" s="136"/>
      <c r="DO330" s="136"/>
      <c r="DP330" s="136"/>
      <c r="DQ330" s="136"/>
      <c r="DR330" s="136"/>
      <c r="DS330" s="136"/>
      <c r="DT330" s="136"/>
      <c r="DU330" s="136"/>
      <c r="DV330" s="136"/>
      <c r="DX330" s="80"/>
      <c r="DY330" s="136"/>
      <c r="DZ330" s="136"/>
      <c r="EA330" s="136"/>
      <c r="EB330" s="136"/>
      <c r="EC330" s="136"/>
      <c r="ED330" s="136"/>
      <c r="EE330" s="136"/>
      <c r="EF330" s="136"/>
      <c r="EG330" s="136"/>
      <c r="EH330" s="136"/>
      <c r="EI330" s="136"/>
      <c r="EJ330" s="136"/>
      <c r="EK330" s="136"/>
      <c r="EM330" s="80"/>
      <c r="EN330" s="136"/>
      <c r="EO330" s="136"/>
      <c r="EP330" s="136"/>
      <c r="EQ330" s="136"/>
      <c r="ER330" s="136"/>
      <c r="ES330" s="136"/>
      <c r="ET330" s="136"/>
      <c r="EU330" s="136"/>
      <c r="EV330" s="136"/>
      <c r="EW330" s="136"/>
      <c r="EX330" s="136"/>
      <c r="EY330" s="136"/>
      <c r="EZ330" s="136"/>
    </row>
    <row r="331" spans="1:186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501"/>
      <c r="R331" s="162"/>
      <c r="S331" s="162"/>
      <c r="T331" s="162"/>
      <c r="U331" s="162"/>
      <c r="V331" s="162"/>
      <c r="W331" s="491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508"/>
      <c r="AJ331" s="508"/>
      <c r="AK331" s="491"/>
      <c r="AL331" s="491"/>
      <c r="AM331" s="491"/>
      <c r="AN331" s="491"/>
      <c r="AO331" s="491"/>
      <c r="AP331" s="491"/>
      <c r="AQ331" s="491"/>
      <c r="AR331" s="491"/>
      <c r="AS331" s="491"/>
      <c r="AT331" s="491"/>
      <c r="AU331" s="491"/>
      <c r="AV331" s="491"/>
      <c r="AW331" s="491"/>
      <c r="AX331" s="491"/>
      <c r="AY331" s="491"/>
      <c r="AZ331" s="491"/>
      <c r="BA331" s="491"/>
      <c r="BB331" s="491"/>
      <c r="BC331" s="491"/>
      <c r="BD331" s="491"/>
      <c r="BE331" s="491"/>
      <c r="BF331" s="491"/>
      <c r="BG331" s="491"/>
      <c r="BH331" s="491"/>
      <c r="BI331" s="491"/>
      <c r="BJ331" s="491"/>
      <c r="BK331" s="491"/>
      <c r="BL331" s="491"/>
      <c r="BM331" s="491"/>
      <c r="BN331" s="491"/>
      <c r="BO331" s="491"/>
      <c r="BP331" s="491"/>
      <c r="BQ331" s="491"/>
      <c r="BR331" s="491"/>
      <c r="BS331" s="491"/>
      <c r="BT331" s="491"/>
      <c r="BU331" s="491"/>
      <c r="BV331" s="491"/>
      <c r="BW331" s="491"/>
      <c r="BX331" s="491"/>
      <c r="BY331" s="491"/>
      <c r="BZ331" s="491"/>
      <c r="CA331" s="491"/>
      <c r="CB331" s="491"/>
      <c r="CC331" s="491"/>
      <c r="CD331" s="491"/>
      <c r="CE331" s="491"/>
      <c r="CF331" s="491"/>
      <c r="CG331" s="491"/>
      <c r="CH331" s="491"/>
      <c r="CI331" s="491"/>
      <c r="CJ331" s="491"/>
      <c r="CK331" s="491"/>
      <c r="CL331" s="491"/>
      <c r="CM331" s="491"/>
      <c r="CN331" s="491"/>
      <c r="CO331" s="491"/>
      <c r="CP331" s="491"/>
      <c r="CQ331" s="491"/>
      <c r="CR331" s="491"/>
      <c r="CS331" s="491"/>
      <c r="CT331" s="491"/>
      <c r="CU331" s="491"/>
      <c r="CV331" s="491"/>
      <c r="CW331" s="491"/>
      <c r="CX331" s="491"/>
      <c r="CY331" s="95"/>
      <c r="CZ331" s="95"/>
      <c r="DA331" s="95"/>
      <c r="DB331" s="95"/>
      <c r="DC331" s="95"/>
      <c r="DD331" s="95"/>
      <c r="DE331" s="95"/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/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/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95"/>
      <c r="FG331" s="95"/>
      <c r="FH331" s="95"/>
      <c r="FI331" s="95"/>
      <c r="FJ331" s="95"/>
      <c r="FK331" s="95"/>
      <c r="FL331" s="95"/>
      <c r="FM331" s="95"/>
      <c r="FN331" s="95"/>
      <c r="FO331" s="95"/>
      <c r="FP331" s="95"/>
      <c r="FQ331" s="95"/>
      <c r="FR331" s="95"/>
      <c r="FS331" s="95"/>
      <c r="FT331" s="95"/>
      <c r="FU331" s="95"/>
      <c r="FV331" s="95"/>
      <c r="FW331" s="95"/>
      <c r="FX331" s="95"/>
      <c r="FY331" s="95"/>
      <c r="FZ331" s="95"/>
      <c r="GA331" s="95"/>
      <c r="GB331" s="95"/>
      <c r="GC331" s="95"/>
      <c r="GD331" s="95"/>
    </row>
    <row r="332" spans="1:186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488"/>
      <c r="X332" s="317"/>
      <c r="Y332" s="317"/>
      <c r="Z332" s="317"/>
      <c r="AA332" s="317"/>
      <c r="AB332" s="317"/>
      <c r="AC332" s="317"/>
      <c r="AD332" s="317"/>
      <c r="AE332" s="317"/>
      <c r="AF332" s="317"/>
      <c r="AG332" s="317"/>
      <c r="AH332" s="317"/>
      <c r="AI332" s="334"/>
      <c r="AJ332" s="334"/>
      <c r="AK332" s="68"/>
      <c r="AL332" s="423"/>
      <c r="AM332" s="369"/>
      <c r="AN332" s="369"/>
      <c r="AO332" s="369"/>
      <c r="AP332" s="369"/>
      <c r="AQ332" s="369"/>
      <c r="AR332" s="369"/>
      <c r="AS332" s="369"/>
      <c r="AT332" s="369"/>
      <c r="AU332" s="369"/>
      <c r="AV332" s="369"/>
      <c r="AW332" s="369"/>
      <c r="AX332" s="369"/>
      <c r="AY332" s="369"/>
      <c r="AZ332" s="64"/>
      <c r="BA332" s="423"/>
      <c r="BB332" s="369"/>
      <c r="BC332" s="369"/>
      <c r="BD332" s="369"/>
      <c r="BE332" s="369"/>
      <c r="BF332" s="369"/>
      <c r="BG332" s="369"/>
      <c r="BH332" s="369"/>
      <c r="BI332" s="369"/>
      <c r="BJ332" s="369"/>
      <c r="BK332" s="369"/>
      <c r="BL332" s="369"/>
      <c r="BM332" s="369"/>
      <c r="BN332" s="369"/>
      <c r="BO332" s="188"/>
      <c r="BP332" s="423"/>
      <c r="BQ332" s="369"/>
      <c r="BR332" s="369"/>
      <c r="BS332" s="369"/>
      <c r="BT332" s="369"/>
      <c r="BU332" s="369"/>
      <c r="BV332" s="369"/>
      <c r="BW332" s="369"/>
      <c r="BX332" s="369"/>
      <c r="BY332" s="369"/>
      <c r="BZ332" s="369"/>
      <c r="CA332" s="369"/>
      <c r="CB332" s="369"/>
      <c r="CC332" s="369"/>
      <c r="CD332" s="188"/>
      <c r="CE332" s="423"/>
      <c r="CF332" s="369"/>
      <c r="CG332" s="369"/>
      <c r="CH332" s="369"/>
      <c r="CI332" s="369"/>
      <c r="CJ332" s="369"/>
      <c r="CK332" s="369"/>
      <c r="CL332" s="369"/>
      <c r="CM332" s="369"/>
      <c r="CN332" s="369"/>
      <c r="CO332" s="369"/>
      <c r="CP332" s="369"/>
      <c r="CQ332" s="369"/>
      <c r="CR332" s="369"/>
      <c r="CS332" s="64"/>
      <c r="CT332" s="423"/>
      <c r="CU332" s="369"/>
      <c r="CV332" s="369"/>
      <c r="CW332" s="369"/>
      <c r="CX332" s="369"/>
      <c r="CY332" s="80"/>
      <c r="CZ332" s="80"/>
      <c r="DA332" s="80"/>
      <c r="DB332" s="80"/>
      <c r="DC332" s="80"/>
      <c r="DD332" s="80"/>
      <c r="DE332" s="80"/>
      <c r="DF332" s="80"/>
      <c r="DG332" s="80"/>
      <c r="DI332" s="126"/>
      <c r="DJ332" s="80"/>
      <c r="DK332" s="80"/>
      <c r="DL332" s="80"/>
      <c r="DM332" s="80"/>
      <c r="DN332" s="80"/>
      <c r="DO332" s="80"/>
      <c r="DP332" s="80"/>
      <c r="DQ332" s="80"/>
      <c r="DR332" s="80"/>
      <c r="DS332" s="80"/>
      <c r="DT332" s="80"/>
      <c r="DU332" s="80"/>
      <c r="DV332" s="80"/>
      <c r="DX332" s="126"/>
      <c r="DY332" s="80"/>
      <c r="DZ332" s="80"/>
      <c r="EA332" s="80"/>
      <c r="EB332" s="80"/>
      <c r="EC332" s="80"/>
      <c r="ED332" s="80"/>
      <c r="EE332" s="80"/>
      <c r="EF332" s="80"/>
      <c r="EG332" s="80"/>
      <c r="EH332" s="80"/>
      <c r="EI332" s="80"/>
      <c r="EJ332" s="80"/>
      <c r="EK332" s="80"/>
      <c r="EM332" s="126"/>
      <c r="EN332" s="80"/>
      <c r="EO332" s="80"/>
      <c r="EP332" s="80"/>
      <c r="EQ332" s="80"/>
      <c r="ER332" s="80"/>
      <c r="ES332" s="80"/>
      <c r="ET332" s="80"/>
      <c r="EU332" s="80"/>
      <c r="EV332" s="80"/>
      <c r="EW332" s="80"/>
      <c r="EX332" s="80"/>
      <c r="EY332" s="80"/>
      <c r="EZ332" s="80"/>
    </row>
    <row r="333" spans="1:186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8"/>
      <c r="X333" s="331"/>
      <c r="Y333" s="331"/>
      <c r="Z333" s="331"/>
      <c r="AA333" s="331"/>
      <c r="AB333" s="331"/>
      <c r="AC333" s="331"/>
      <c r="AD333" s="331"/>
      <c r="AE333" s="331"/>
      <c r="AF333" s="331"/>
      <c r="AG333" s="331"/>
      <c r="AH333" s="331"/>
      <c r="AI333" s="331"/>
      <c r="AJ333" s="331"/>
      <c r="AK333" s="70"/>
      <c r="AL333" s="369"/>
      <c r="AM333" s="140"/>
      <c r="AN333" s="140"/>
      <c r="AO333" s="140"/>
      <c r="AP333" s="140"/>
      <c r="AQ333" s="140"/>
      <c r="AR333" s="140"/>
      <c r="AS333" s="140"/>
      <c r="AT333" s="140"/>
      <c r="AU333" s="140"/>
      <c r="AV333" s="140"/>
      <c r="AW333" s="140"/>
      <c r="AX333" s="140"/>
      <c r="AY333" s="140"/>
      <c r="AZ333" s="64"/>
      <c r="BA333" s="369"/>
      <c r="BB333" s="140"/>
      <c r="BC333" s="140"/>
      <c r="BD333" s="140"/>
      <c r="BE333" s="140"/>
      <c r="BF333" s="140"/>
      <c r="BG333" s="140"/>
      <c r="BH333" s="140"/>
      <c r="BI333" s="140"/>
      <c r="BJ333" s="140"/>
      <c r="BK333" s="140"/>
      <c r="BL333" s="140"/>
      <c r="BM333" s="140"/>
      <c r="BN333" s="140"/>
      <c r="BO333" s="188"/>
      <c r="BP333" s="369"/>
      <c r="BQ333" s="140"/>
      <c r="BR333" s="140"/>
      <c r="BS333" s="140"/>
      <c r="BT333" s="140"/>
      <c r="BU333" s="140"/>
      <c r="BV333" s="140"/>
      <c r="BW333" s="140"/>
      <c r="BX333" s="140"/>
      <c r="BY333" s="140"/>
      <c r="BZ333" s="140"/>
      <c r="CA333" s="140"/>
      <c r="CB333" s="140"/>
      <c r="CC333" s="140"/>
      <c r="CD333" s="188"/>
      <c r="CE333" s="369"/>
      <c r="CF333" s="140"/>
      <c r="CG333" s="140"/>
      <c r="CH333" s="140"/>
      <c r="CI333" s="140"/>
      <c r="CJ333" s="140"/>
      <c r="CK333" s="140"/>
      <c r="CL333" s="140"/>
      <c r="CM333" s="140"/>
      <c r="CN333" s="140"/>
      <c r="CO333" s="140"/>
      <c r="CP333" s="140"/>
      <c r="CQ333" s="140"/>
      <c r="CR333" s="140"/>
      <c r="CS333" s="64"/>
      <c r="CT333" s="369"/>
      <c r="CU333" s="140"/>
      <c r="CV333" s="140"/>
      <c r="CW333" s="140"/>
      <c r="CX333" s="140"/>
      <c r="CY333" s="140"/>
      <c r="CZ333" s="140"/>
      <c r="DA333" s="140"/>
      <c r="DB333" s="140"/>
      <c r="DC333" s="140"/>
      <c r="DD333" s="140"/>
      <c r="DE333" s="140"/>
      <c r="DF333" s="140"/>
      <c r="DG333" s="140"/>
      <c r="DI333" s="80"/>
      <c r="DJ333" s="140"/>
      <c r="DK333" s="140"/>
      <c r="DL333" s="140"/>
      <c r="DM333" s="140"/>
      <c r="DN333" s="140"/>
      <c r="DO333" s="140"/>
      <c r="DP333" s="140"/>
      <c r="DQ333" s="140"/>
      <c r="DR333" s="140"/>
      <c r="DS333" s="140"/>
      <c r="DT333" s="140"/>
      <c r="DU333" s="140"/>
      <c r="DV333" s="140"/>
      <c r="DX333" s="80"/>
      <c r="DY333" s="140"/>
      <c r="DZ333" s="140"/>
      <c r="EA333" s="140"/>
      <c r="EB333" s="140"/>
      <c r="EC333" s="140"/>
      <c r="ED333" s="140"/>
      <c r="EE333" s="140"/>
      <c r="EF333" s="140"/>
      <c r="EG333" s="140"/>
      <c r="EH333" s="140"/>
      <c r="EI333" s="140"/>
      <c r="EJ333" s="140"/>
      <c r="EK333" s="140"/>
      <c r="EM333" s="80"/>
      <c r="EN333" s="140"/>
      <c r="EO333" s="140"/>
      <c r="EP333" s="140"/>
      <c r="EQ333" s="140"/>
      <c r="ER333" s="140"/>
      <c r="ES333" s="140"/>
      <c r="ET333" s="140"/>
      <c r="EU333" s="140"/>
      <c r="EV333" s="140"/>
      <c r="EW333" s="140"/>
      <c r="EX333" s="140"/>
      <c r="EY333" s="140"/>
      <c r="EZ333" s="140"/>
    </row>
    <row r="334" spans="1:186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8"/>
      <c r="X334" s="331"/>
      <c r="Y334" s="331"/>
      <c r="Z334" s="331"/>
      <c r="AA334" s="331"/>
      <c r="AB334" s="331"/>
      <c r="AC334" s="331"/>
      <c r="AD334" s="331"/>
      <c r="AE334" s="331"/>
      <c r="AF334" s="331"/>
      <c r="AG334" s="331"/>
      <c r="AH334" s="331"/>
      <c r="AI334" s="331"/>
      <c r="AJ334" s="331"/>
      <c r="AK334" s="70"/>
      <c r="AL334" s="369"/>
      <c r="AM334" s="140"/>
      <c r="AN334" s="140"/>
      <c r="AO334" s="140"/>
      <c r="AP334" s="140"/>
      <c r="AQ334" s="140"/>
      <c r="AR334" s="140"/>
      <c r="AS334" s="140"/>
      <c r="AT334" s="140"/>
      <c r="AU334" s="140"/>
      <c r="AV334" s="140"/>
      <c r="AW334" s="140"/>
      <c r="AX334" s="140"/>
      <c r="AY334" s="140"/>
      <c r="AZ334" s="64"/>
      <c r="BA334" s="369"/>
      <c r="BB334" s="140"/>
      <c r="BC334" s="140"/>
      <c r="BD334" s="140"/>
      <c r="BE334" s="140"/>
      <c r="BF334" s="140"/>
      <c r="BG334" s="140"/>
      <c r="BH334" s="140"/>
      <c r="BI334" s="140"/>
      <c r="BJ334" s="140"/>
      <c r="BK334" s="140"/>
      <c r="BL334" s="140"/>
      <c r="BM334" s="140"/>
      <c r="BN334" s="140"/>
      <c r="BO334" s="188"/>
      <c r="BP334" s="369"/>
      <c r="BQ334" s="140"/>
      <c r="BR334" s="140"/>
      <c r="BS334" s="140"/>
      <c r="BT334" s="140"/>
      <c r="BU334" s="140"/>
      <c r="BV334" s="140"/>
      <c r="BW334" s="140"/>
      <c r="BX334" s="140"/>
      <c r="BY334" s="140"/>
      <c r="BZ334" s="140"/>
      <c r="CA334" s="140"/>
      <c r="CB334" s="140"/>
      <c r="CC334" s="140"/>
      <c r="CD334" s="188"/>
      <c r="CE334" s="369"/>
      <c r="CF334" s="140"/>
      <c r="CG334" s="140"/>
      <c r="CH334" s="140"/>
      <c r="CI334" s="140"/>
      <c r="CJ334" s="140"/>
      <c r="CK334" s="140"/>
      <c r="CL334" s="140"/>
      <c r="CM334" s="140"/>
      <c r="CN334" s="140"/>
      <c r="CO334" s="140"/>
      <c r="CP334" s="140"/>
      <c r="CQ334" s="140"/>
      <c r="CR334" s="140"/>
      <c r="CS334" s="64"/>
      <c r="CT334" s="369"/>
      <c r="CU334" s="140"/>
      <c r="CV334" s="140"/>
      <c r="CW334" s="140"/>
      <c r="CX334" s="140"/>
      <c r="CY334" s="140"/>
      <c r="CZ334" s="140"/>
      <c r="DA334" s="140"/>
      <c r="DB334" s="140"/>
      <c r="DC334" s="140"/>
      <c r="DD334" s="140"/>
      <c r="DE334" s="140"/>
      <c r="DF334" s="140"/>
      <c r="DG334" s="140"/>
      <c r="DI334" s="80"/>
      <c r="DJ334" s="140"/>
      <c r="DK334" s="140"/>
      <c r="DL334" s="140"/>
      <c r="DM334" s="140"/>
      <c r="DN334" s="140"/>
      <c r="DO334" s="140"/>
      <c r="DP334" s="140"/>
      <c r="DQ334" s="140"/>
      <c r="DR334" s="140"/>
      <c r="DS334" s="140"/>
      <c r="DT334" s="140"/>
      <c r="DU334" s="140"/>
      <c r="DV334" s="140"/>
      <c r="DX334" s="80"/>
      <c r="DY334" s="140"/>
      <c r="DZ334" s="140"/>
      <c r="EA334" s="140"/>
      <c r="EB334" s="140"/>
      <c r="EC334" s="140"/>
      <c r="ED334" s="140"/>
      <c r="EE334" s="140"/>
      <c r="EF334" s="140"/>
      <c r="EG334" s="140"/>
      <c r="EH334" s="140"/>
      <c r="EI334" s="140"/>
      <c r="EJ334" s="140"/>
      <c r="EK334" s="140"/>
      <c r="EM334" s="80"/>
      <c r="EN334" s="140"/>
      <c r="EO334" s="140"/>
      <c r="EP334" s="140"/>
      <c r="EQ334" s="140"/>
      <c r="ER334" s="140"/>
      <c r="ES334" s="140"/>
      <c r="ET334" s="140"/>
      <c r="EU334" s="140"/>
      <c r="EV334" s="140"/>
      <c r="EW334" s="140"/>
      <c r="EX334" s="140"/>
      <c r="EY334" s="140"/>
      <c r="EZ334" s="140"/>
    </row>
    <row r="335" spans="1:186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8"/>
      <c r="X335" s="331"/>
      <c r="Y335" s="331"/>
      <c r="Z335" s="331"/>
      <c r="AA335" s="331"/>
      <c r="AB335" s="331"/>
      <c r="AC335" s="331"/>
      <c r="AD335" s="331"/>
      <c r="AE335" s="331"/>
      <c r="AF335" s="331"/>
      <c r="AG335" s="331"/>
      <c r="AH335" s="331"/>
      <c r="AI335" s="331"/>
      <c r="AJ335" s="331"/>
      <c r="AK335" s="70"/>
      <c r="AL335" s="369"/>
      <c r="AM335" s="140"/>
      <c r="AN335" s="140"/>
      <c r="AO335" s="140"/>
      <c r="AP335" s="140"/>
      <c r="AQ335" s="140"/>
      <c r="AR335" s="140"/>
      <c r="AS335" s="140"/>
      <c r="AT335" s="140"/>
      <c r="AU335" s="140"/>
      <c r="AV335" s="140"/>
      <c r="AW335" s="140"/>
      <c r="AX335" s="140"/>
      <c r="AY335" s="140"/>
      <c r="AZ335" s="64"/>
      <c r="BA335" s="369"/>
      <c r="BB335" s="140"/>
      <c r="BC335" s="140"/>
      <c r="BD335" s="140"/>
      <c r="BE335" s="140"/>
      <c r="BF335" s="140"/>
      <c r="BG335" s="140"/>
      <c r="BH335" s="140"/>
      <c r="BI335" s="140"/>
      <c r="BJ335" s="140"/>
      <c r="BK335" s="140"/>
      <c r="BL335" s="140"/>
      <c r="BM335" s="140"/>
      <c r="BN335" s="140"/>
      <c r="BO335" s="188"/>
      <c r="BP335" s="369"/>
      <c r="BQ335" s="140"/>
      <c r="BR335" s="140"/>
      <c r="BS335" s="140"/>
      <c r="BT335" s="140"/>
      <c r="BU335" s="140"/>
      <c r="BV335" s="140"/>
      <c r="BW335" s="140"/>
      <c r="BX335" s="140"/>
      <c r="BY335" s="140"/>
      <c r="BZ335" s="140"/>
      <c r="CA335" s="140"/>
      <c r="CB335" s="140"/>
      <c r="CC335" s="140"/>
      <c r="CD335" s="188"/>
      <c r="CE335" s="369"/>
      <c r="CF335" s="140"/>
      <c r="CG335" s="140"/>
      <c r="CH335" s="140"/>
      <c r="CI335" s="140"/>
      <c r="CJ335" s="140"/>
      <c r="CK335" s="140"/>
      <c r="CL335" s="140"/>
      <c r="CM335" s="140"/>
      <c r="CN335" s="140"/>
      <c r="CO335" s="140"/>
      <c r="CP335" s="140"/>
      <c r="CQ335" s="140"/>
      <c r="CR335" s="140"/>
      <c r="CS335" s="64"/>
      <c r="CT335" s="369"/>
      <c r="CU335" s="140"/>
      <c r="CV335" s="140"/>
      <c r="CW335" s="140"/>
      <c r="CX335" s="140"/>
      <c r="CY335" s="140"/>
      <c r="CZ335" s="140"/>
      <c r="DA335" s="140"/>
      <c r="DB335" s="140"/>
      <c r="DC335" s="140"/>
      <c r="DD335" s="140"/>
      <c r="DE335" s="140"/>
      <c r="DF335" s="140"/>
      <c r="DG335" s="140"/>
      <c r="DI335" s="80"/>
      <c r="DJ335" s="140"/>
      <c r="DK335" s="140"/>
      <c r="DL335" s="140"/>
      <c r="DM335" s="140"/>
      <c r="DN335" s="140"/>
      <c r="DO335" s="140"/>
      <c r="DP335" s="140"/>
      <c r="DQ335" s="140"/>
      <c r="DR335" s="140"/>
      <c r="DS335" s="140"/>
      <c r="DT335" s="140"/>
      <c r="DU335" s="140"/>
      <c r="DV335" s="140"/>
      <c r="DX335" s="80"/>
      <c r="DY335" s="140"/>
      <c r="DZ335" s="140"/>
      <c r="EA335" s="140"/>
      <c r="EB335" s="140"/>
      <c r="EC335" s="140"/>
      <c r="ED335" s="140"/>
      <c r="EE335" s="140"/>
      <c r="EF335" s="140"/>
      <c r="EG335" s="140"/>
      <c r="EH335" s="140"/>
      <c r="EI335" s="140"/>
      <c r="EJ335" s="140"/>
      <c r="EK335" s="140"/>
      <c r="EM335" s="80"/>
      <c r="EN335" s="140"/>
      <c r="EO335" s="140"/>
      <c r="EP335" s="140"/>
      <c r="EQ335" s="140"/>
      <c r="ER335" s="140"/>
      <c r="ES335" s="140"/>
      <c r="ET335" s="140"/>
      <c r="EU335" s="140"/>
      <c r="EV335" s="140"/>
      <c r="EW335" s="140"/>
      <c r="EX335" s="140"/>
      <c r="EY335" s="140"/>
      <c r="EZ335" s="140"/>
    </row>
    <row r="336" spans="1:186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8"/>
      <c r="X336" s="331"/>
      <c r="Y336" s="331"/>
      <c r="Z336" s="331"/>
      <c r="AA336" s="331"/>
      <c r="AB336" s="331"/>
      <c r="AC336" s="331"/>
      <c r="AD336" s="331"/>
      <c r="AE336" s="331"/>
      <c r="AF336" s="331"/>
      <c r="AG336" s="331"/>
      <c r="AH336" s="331"/>
      <c r="AI336" s="331"/>
      <c r="AJ336" s="331"/>
      <c r="AK336" s="70"/>
      <c r="AL336" s="369"/>
      <c r="AM336" s="140"/>
      <c r="AN336" s="140"/>
      <c r="AO336" s="140"/>
      <c r="AP336" s="140"/>
      <c r="AQ336" s="140"/>
      <c r="AR336" s="140"/>
      <c r="AS336" s="140"/>
      <c r="AT336" s="140"/>
      <c r="AU336" s="140"/>
      <c r="AV336" s="140"/>
      <c r="AW336" s="140"/>
      <c r="AX336" s="140"/>
      <c r="AY336" s="140"/>
      <c r="AZ336" s="64"/>
      <c r="BA336" s="369"/>
      <c r="BB336" s="140"/>
      <c r="BC336" s="140"/>
      <c r="BD336" s="140"/>
      <c r="BE336" s="140"/>
      <c r="BF336" s="140"/>
      <c r="BG336" s="140"/>
      <c r="BH336" s="140"/>
      <c r="BI336" s="140"/>
      <c r="BJ336" s="140"/>
      <c r="BK336" s="140"/>
      <c r="BL336" s="140"/>
      <c r="BM336" s="140"/>
      <c r="BN336" s="140"/>
      <c r="BO336" s="188"/>
      <c r="BP336" s="369"/>
      <c r="BQ336" s="140"/>
      <c r="BR336" s="140"/>
      <c r="BS336" s="140"/>
      <c r="BT336" s="140"/>
      <c r="BU336" s="140"/>
      <c r="BV336" s="140"/>
      <c r="BW336" s="140"/>
      <c r="BX336" s="140"/>
      <c r="BY336" s="140"/>
      <c r="BZ336" s="140"/>
      <c r="CA336" s="140"/>
      <c r="CB336" s="140"/>
      <c r="CC336" s="140"/>
      <c r="CD336" s="188"/>
      <c r="CE336" s="369"/>
      <c r="CF336" s="140"/>
      <c r="CG336" s="140"/>
      <c r="CH336" s="140"/>
      <c r="CI336" s="140"/>
      <c r="CJ336" s="140"/>
      <c r="CK336" s="140"/>
      <c r="CL336" s="140"/>
      <c r="CM336" s="140"/>
      <c r="CN336" s="140"/>
      <c r="CO336" s="140"/>
      <c r="CP336" s="140"/>
      <c r="CQ336" s="140"/>
      <c r="CR336" s="140"/>
      <c r="CS336" s="64"/>
      <c r="CT336" s="369"/>
      <c r="CU336" s="140"/>
      <c r="CV336" s="140"/>
      <c r="CW336" s="140"/>
      <c r="CX336" s="140"/>
      <c r="CY336" s="140"/>
      <c r="CZ336" s="140"/>
      <c r="DA336" s="140"/>
      <c r="DB336" s="140"/>
      <c r="DC336" s="140"/>
      <c r="DD336" s="140"/>
      <c r="DE336" s="140"/>
      <c r="DF336" s="140"/>
      <c r="DG336" s="140"/>
      <c r="DI336" s="80"/>
      <c r="DJ336" s="140"/>
      <c r="DK336" s="140"/>
      <c r="DL336" s="140"/>
      <c r="DM336" s="140"/>
      <c r="DN336" s="140"/>
      <c r="DO336" s="140"/>
      <c r="DP336" s="140"/>
      <c r="DQ336" s="140"/>
      <c r="DR336" s="140"/>
      <c r="DS336" s="140"/>
      <c r="DT336" s="140"/>
      <c r="DU336" s="140"/>
      <c r="DV336" s="140"/>
      <c r="DX336" s="80"/>
      <c r="DY336" s="140"/>
      <c r="DZ336" s="140"/>
      <c r="EA336" s="140"/>
      <c r="EB336" s="140"/>
      <c r="EC336" s="140"/>
      <c r="ED336" s="140"/>
      <c r="EE336" s="140"/>
      <c r="EF336" s="140"/>
      <c r="EG336" s="140"/>
      <c r="EH336" s="140"/>
      <c r="EI336" s="140"/>
      <c r="EJ336" s="140"/>
      <c r="EK336" s="140"/>
      <c r="EM336" s="80"/>
      <c r="EN336" s="140"/>
      <c r="EO336" s="140"/>
      <c r="EP336" s="140"/>
      <c r="EQ336" s="140"/>
      <c r="ER336" s="140"/>
      <c r="ES336" s="140"/>
      <c r="ET336" s="140"/>
      <c r="EU336" s="140"/>
      <c r="EV336" s="140"/>
      <c r="EW336" s="140"/>
      <c r="EX336" s="140"/>
      <c r="EY336" s="140"/>
      <c r="EZ336" s="140"/>
    </row>
    <row r="337" spans="1:156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8"/>
      <c r="X337" s="331"/>
      <c r="Y337" s="331"/>
      <c r="Z337" s="331"/>
      <c r="AA337" s="331"/>
      <c r="AB337" s="331"/>
      <c r="AC337" s="331"/>
      <c r="AD337" s="331"/>
      <c r="AE337" s="331"/>
      <c r="AF337" s="331"/>
      <c r="AG337" s="331"/>
      <c r="AH337" s="331"/>
      <c r="AI337" s="331"/>
      <c r="AJ337" s="331"/>
      <c r="AK337" s="70"/>
      <c r="AL337" s="369"/>
      <c r="AM337" s="140"/>
      <c r="AN337" s="140"/>
      <c r="AO337" s="140"/>
      <c r="AP337" s="140"/>
      <c r="AQ337" s="140"/>
      <c r="AR337" s="140"/>
      <c r="AS337" s="140"/>
      <c r="AT337" s="140"/>
      <c r="AU337" s="140"/>
      <c r="AV337" s="140"/>
      <c r="AW337" s="140"/>
      <c r="AX337" s="140"/>
      <c r="AY337" s="140"/>
      <c r="AZ337" s="64"/>
      <c r="BA337" s="369"/>
      <c r="BB337" s="140"/>
      <c r="BC337" s="140"/>
      <c r="BD337" s="140"/>
      <c r="BE337" s="140"/>
      <c r="BF337" s="140"/>
      <c r="BG337" s="140"/>
      <c r="BH337" s="140"/>
      <c r="BI337" s="140"/>
      <c r="BJ337" s="140"/>
      <c r="BK337" s="140"/>
      <c r="BL337" s="140"/>
      <c r="BM337" s="140"/>
      <c r="BN337" s="140"/>
      <c r="BO337" s="188"/>
      <c r="BP337" s="369"/>
      <c r="BQ337" s="140"/>
      <c r="BR337" s="140"/>
      <c r="BS337" s="140"/>
      <c r="BT337" s="140"/>
      <c r="BU337" s="140"/>
      <c r="BV337" s="140"/>
      <c r="BW337" s="140"/>
      <c r="BX337" s="140"/>
      <c r="BY337" s="140"/>
      <c r="BZ337" s="140"/>
      <c r="CA337" s="140"/>
      <c r="CB337" s="140"/>
      <c r="CC337" s="140"/>
      <c r="CD337" s="188"/>
      <c r="CE337" s="369"/>
      <c r="CF337" s="140"/>
      <c r="CG337" s="140"/>
      <c r="CH337" s="140"/>
      <c r="CI337" s="140"/>
      <c r="CJ337" s="140"/>
      <c r="CK337" s="140"/>
      <c r="CL337" s="140"/>
      <c r="CM337" s="140"/>
      <c r="CN337" s="140"/>
      <c r="CO337" s="140"/>
      <c r="CP337" s="140"/>
      <c r="CQ337" s="140"/>
      <c r="CR337" s="140"/>
      <c r="CS337" s="64"/>
      <c r="CT337" s="369"/>
      <c r="CU337" s="140"/>
      <c r="CV337" s="140"/>
      <c r="CW337" s="140"/>
      <c r="CX337" s="140"/>
      <c r="CY337" s="140"/>
      <c r="CZ337" s="140"/>
      <c r="DA337" s="140"/>
      <c r="DB337" s="140"/>
      <c r="DC337" s="140"/>
      <c r="DD337" s="140"/>
      <c r="DE337" s="140"/>
      <c r="DF337" s="140"/>
      <c r="DG337" s="140"/>
      <c r="DI337" s="80"/>
      <c r="DJ337" s="140"/>
      <c r="DK337" s="140"/>
      <c r="DL337" s="140"/>
      <c r="DM337" s="140"/>
      <c r="DN337" s="140"/>
      <c r="DO337" s="140"/>
      <c r="DP337" s="140"/>
      <c r="DQ337" s="140"/>
      <c r="DR337" s="140"/>
      <c r="DS337" s="140"/>
      <c r="DT337" s="140"/>
      <c r="DU337" s="140"/>
      <c r="DV337" s="140"/>
      <c r="DX337" s="80"/>
      <c r="DY337" s="140"/>
      <c r="DZ337" s="140"/>
      <c r="EA337" s="140"/>
      <c r="EB337" s="140"/>
      <c r="EC337" s="140"/>
      <c r="ED337" s="140"/>
      <c r="EE337" s="140"/>
      <c r="EF337" s="140"/>
      <c r="EG337" s="140"/>
      <c r="EH337" s="140"/>
      <c r="EI337" s="140"/>
      <c r="EJ337" s="140"/>
      <c r="EK337" s="140"/>
      <c r="EM337" s="80"/>
      <c r="EN337" s="140"/>
      <c r="EO337" s="140"/>
      <c r="EP337" s="140"/>
      <c r="EQ337" s="140"/>
      <c r="ER337" s="140"/>
      <c r="ES337" s="140"/>
      <c r="ET337" s="140"/>
      <c r="EU337" s="140"/>
      <c r="EV337" s="140"/>
      <c r="EW337" s="140"/>
      <c r="EX337" s="140"/>
      <c r="EY337" s="140"/>
      <c r="EZ337" s="140"/>
    </row>
    <row r="338" spans="1:156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8"/>
      <c r="X338" s="331"/>
      <c r="Y338" s="331"/>
      <c r="Z338" s="331"/>
      <c r="AA338" s="331"/>
      <c r="AB338" s="331"/>
      <c r="AC338" s="331"/>
      <c r="AD338" s="331"/>
      <c r="AE338" s="331"/>
      <c r="AF338" s="331"/>
      <c r="AG338" s="331"/>
      <c r="AH338" s="331"/>
      <c r="AI338" s="331"/>
      <c r="AJ338" s="331"/>
      <c r="AK338" s="70"/>
      <c r="AL338" s="369"/>
      <c r="AM338" s="140"/>
      <c r="AN338" s="140"/>
      <c r="AO338" s="140"/>
      <c r="AP338" s="140"/>
      <c r="AQ338" s="140"/>
      <c r="AR338" s="140"/>
      <c r="AS338" s="140"/>
      <c r="AT338" s="140"/>
      <c r="AU338" s="140"/>
      <c r="AV338" s="140"/>
      <c r="AW338" s="140"/>
      <c r="AX338" s="140"/>
      <c r="AY338" s="140"/>
      <c r="AZ338" s="64"/>
      <c r="BA338" s="369"/>
      <c r="BB338" s="140"/>
      <c r="BC338" s="140"/>
      <c r="BD338" s="140"/>
      <c r="BE338" s="140"/>
      <c r="BF338" s="140"/>
      <c r="BG338" s="140"/>
      <c r="BH338" s="140"/>
      <c r="BI338" s="140"/>
      <c r="BJ338" s="140"/>
      <c r="BK338" s="140"/>
      <c r="BL338" s="140"/>
      <c r="BM338" s="140"/>
      <c r="BN338" s="140"/>
      <c r="BO338" s="188"/>
      <c r="BP338" s="369"/>
      <c r="BQ338" s="140"/>
      <c r="BR338" s="140"/>
      <c r="BS338" s="140"/>
      <c r="BT338" s="140"/>
      <c r="BU338" s="140"/>
      <c r="BV338" s="140"/>
      <c r="BW338" s="140"/>
      <c r="BX338" s="140"/>
      <c r="BY338" s="140"/>
      <c r="BZ338" s="140"/>
      <c r="CA338" s="140"/>
      <c r="CB338" s="140"/>
      <c r="CC338" s="140"/>
      <c r="CD338" s="188"/>
      <c r="CE338" s="369"/>
      <c r="CF338" s="140"/>
      <c r="CG338" s="140"/>
      <c r="CH338" s="140"/>
      <c r="CI338" s="140"/>
      <c r="CJ338" s="140"/>
      <c r="CK338" s="140"/>
      <c r="CL338" s="140"/>
      <c r="CM338" s="140"/>
      <c r="CN338" s="140"/>
      <c r="CO338" s="140"/>
      <c r="CP338" s="140"/>
      <c r="CQ338" s="140"/>
      <c r="CR338" s="140"/>
      <c r="CS338" s="64"/>
      <c r="CT338" s="369"/>
      <c r="CU338" s="140"/>
      <c r="CV338" s="140"/>
      <c r="CW338" s="140"/>
      <c r="CX338" s="140"/>
      <c r="CY338" s="140"/>
      <c r="CZ338" s="140"/>
      <c r="DA338" s="140"/>
      <c r="DB338" s="140"/>
      <c r="DC338" s="140"/>
      <c r="DD338" s="140"/>
      <c r="DE338" s="140"/>
      <c r="DF338" s="140"/>
      <c r="DG338" s="140"/>
      <c r="DI338" s="80"/>
      <c r="DJ338" s="140"/>
      <c r="DK338" s="140"/>
      <c r="DL338" s="140"/>
      <c r="DM338" s="140"/>
      <c r="DN338" s="140"/>
      <c r="DO338" s="140"/>
      <c r="DP338" s="140"/>
      <c r="DQ338" s="140"/>
      <c r="DR338" s="140"/>
      <c r="DS338" s="140"/>
      <c r="DT338" s="140"/>
      <c r="DU338" s="140"/>
      <c r="DV338" s="140"/>
      <c r="DX338" s="80"/>
      <c r="DY338" s="140"/>
      <c r="DZ338" s="140"/>
      <c r="EA338" s="140"/>
      <c r="EB338" s="140"/>
      <c r="EC338" s="140"/>
      <c r="ED338" s="140"/>
      <c r="EE338" s="140"/>
      <c r="EF338" s="140"/>
      <c r="EG338" s="140"/>
      <c r="EH338" s="140"/>
      <c r="EI338" s="140"/>
      <c r="EJ338" s="140"/>
      <c r="EK338" s="140"/>
      <c r="EM338" s="80"/>
      <c r="EN338" s="140"/>
      <c r="EO338" s="140"/>
      <c r="EP338" s="140"/>
      <c r="EQ338" s="140"/>
      <c r="ER338" s="140"/>
      <c r="ES338" s="140"/>
      <c r="ET338" s="140"/>
      <c r="EU338" s="140"/>
      <c r="EV338" s="140"/>
      <c r="EW338" s="140"/>
      <c r="EX338" s="140"/>
      <c r="EY338" s="140"/>
      <c r="EZ338" s="140"/>
    </row>
    <row r="339" spans="1:156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8"/>
      <c r="X339" s="331"/>
      <c r="Y339" s="331"/>
      <c r="Z339" s="331"/>
      <c r="AA339" s="331"/>
      <c r="AB339" s="331"/>
      <c r="AC339" s="331"/>
      <c r="AD339" s="331"/>
      <c r="AE339" s="331"/>
      <c r="AF339" s="331"/>
      <c r="AG339" s="331"/>
      <c r="AH339" s="331"/>
      <c r="AI339" s="331"/>
      <c r="AJ339" s="331"/>
      <c r="AK339" s="70"/>
      <c r="AL339" s="369"/>
      <c r="AM339" s="140"/>
      <c r="AN339" s="140"/>
      <c r="AO339" s="140"/>
      <c r="AP339" s="140"/>
      <c r="AQ339" s="140"/>
      <c r="AR339" s="140"/>
      <c r="AS339" s="140"/>
      <c r="AT339" s="140"/>
      <c r="AU339" s="140"/>
      <c r="AV339" s="140"/>
      <c r="AW339" s="140"/>
      <c r="AX339" s="140"/>
      <c r="AY339" s="140"/>
      <c r="AZ339" s="64"/>
      <c r="BA339" s="369"/>
      <c r="BB339" s="140"/>
      <c r="BC339" s="140"/>
      <c r="BD339" s="140"/>
      <c r="BE339" s="140"/>
      <c r="BF339" s="140"/>
      <c r="BG339" s="140"/>
      <c r="BH339" s="140"/>
      <c r="BI339" s="140"/>
      <c r="BJ339" s="140"/>
      <c r="BK339" s="140"/>
      <c r="BL339" s="140"/>
      <c r="BM339" s="140"/>
      <c r="BN339" s="140"/>
      <c r="BO339" s="188"/>
      <c r="BP339" s="369"/>
      <c r="BQ339" s="140"/>
      <c r="BR339" s="140"/>
      <c r="BS339" s="140"/>
      <c r="BT339" s="140"/>
      <c r="BU339" s="140"/>
      <c r="BV339" s="140"/>
      <c r="BW339" s="140"/>
      <c r="BX339" s="140"/>
      <c r="BY339" s="140"/>
      <c r="BZ339" s="140"/>
      <c r="CA339" s="140"/>
      <c r="CB339" s="140"/>
      <c r="CC339" s="140"/>
      <c r="CD339" s="188"/>
      <c r="CE339" s="369"/>
      <c r="CF339" s="140"/>
      <c r="CG339" s="140"/>
      <c r="CH339" s="140"/>
      <c r="CI339" s="140"/>
      <c r="CJ339" s="140"/>
      <c r="CK339" s="140"/>
      <c r="CL339" s="140"/>
      <c r="CM339" s="140"/>
      <c r="CN339" s="140"/>
      <c r="CO339" s="140"/>
      <c r="CP339" s="140"/>
      <c r="CQ339" s="140"/>
      <c r="CR339" s="140"/>
      <c r="CS339" s="64"/>
      <c r="CT339" s="369"/>
      <c r="CU339" s="140"/>
      <c r="CV339" s="140"/>
      <c r="CW339" s="140"/>
      <c r="CX339" s="140"/>
      <c r="CY339" s="140"/>
      <c r="CZ339" s="140"/>
      <c r="DA339" s="140"/>
      <c r="DB339" s="140"/>
      <c r="DC339" s="140"/>
      <c r="DD339" s="140"/>
      <c r="DE339" s="140"/>
      <c r="DF339" s="140"/>
      <c r="DG339" s="140"/>
      <c r="DI339" s="80"/>
      <c r="DJ339" s="140"/>
      <c r="DK339" s="140"/>
      <c r="DL339" s="140"/>
      <c r="DM339" s="140"/>
      <c r="DN339" s="140"/>
      <c r="DO339" s="140"/>
      <c r="DP339" s="140"/>
      <c r="DQ339" s="140"/>
      <c r="DR339" s="140"/>
      <c r="DS339" s="140"/>
      <c r="DT339" s="140"/>
      <c r="DU339" s="140"/>
      <c r="DV339" s="140"/>
      <c r="DX339" s="80"/>
      <c r="DY339" s="140"/>
      <c r="DZ339" s="140"/>
      <c r="EA339" s="140"/>
      <c r="EB339" s="140"/>
      <c r="EC339" s="140"/>
      <c r="ED339" s="140"/>
      <c r="EE339" s="140"/>
      <c r="EF339" s="140"/>
      <c r="EG339" s="140"/>
      <c r="EH339" s="140"/>
      <c r="EI339" s="140"/>
      <c r="EJ339" s="140"/>
      <c r="EK339" s="140"/>
      <c r="EM339" s="80"/>
      <c r="EN339" s="140"/>
      <c r="EO339" s="140"/>
      <c r="EP339" s="140"/>
      <c r="EQ339" s="140"/>
      <c r="ER339" s="140"/>
      <c r="ES339" s="140"/>
      <c r="ET339" s="140"/>
      <c r="EU339" s="140"/>
      <c r="EV339" s="140"/>
      <c r="EW339" s="140"/>
      <c r="EX339" s="140"/>
      <c r="EY339" s="140"/>
      <c r="EZ339" s="140"/>
    </row>
    <row r="340" spans="1:156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8"/>
      <c r="X340" s="331"/>
      <c r="Y340" s="331"/>
      <c r="Z340" s="331"/>
      <c r="AA340" s="331"/>
      <c r="AB340" s="331"/>
      <c r="AC340" s="331"/>
      <c r="AD340" s="331"/>
      <c r="AE340" s="331"/>
      <c r="AF340" s="331"/>
      <c r="AG340" s="331"/>
      <c r="AH340" s="331"/>
      <c r="AI340" s="331"/>
      <c r="AJ340" s="331"/>
      <c r="AK340" s="70"/>
      <c r="AL340" s="369"/>
      <c r="AM340" s="140"/>
      <c r="AN340" s="140"/>
      <c r="AO340" s="140"/>
      <c r="AP340" s="140"/>
      <c r="AQ340" s="140"/>
      <c r="AR340" s="140"/>
      <c r="AS340" s="140"/>
      <c r="AT340" s="140"/>
      <c r="AU340" s="140"/>
      <c r="AV340" s="140"/>
      <c r="AW340" s="140"/>
      <c r="AX340" s="140"/>
      <c r="AY340" s="140"/>
      <c r="AZ340" s="64"/>
      <c r="BA340" s="369"/>
      <c r="BB340" s="140"/>
      <c r="BC340" s="140"/>
      <c r="BD340" s="140"/>
      <c r="BE340" s="140"/>
      <c r="BF340" s="140"/>
      <c r="BG340" s="140"/>
      <c r="BH340" s="140"/>
      <c r="BI340" s="140"/>
      <c r="BJ340" s="140"/>
      <c r="BK340" s="140"/>
      <c r="BL340" s="140"/>
      <c r="BM340" s="140"/>
      <c r="BN340" s="140"/>
      <c r="BO340" s="188"/>
      <c r="BP340" s="369"/>
      <c r="BQ340" s="140"/>
      <c r="BR340" s="140"/>
      <c r="BS340" s="140"/>
      <c r="BT340" s="140"/>
      <c r="BU340" s="140"/>
      <c r="BV340" s="140"/>
      <c r="BW340" s="140"/>
      <c r="BX340" s="140"/>
      <c r="BY340" s="140"/>
      <c r="BZ340" s="140"/>
      <c r="CA340" s="140"/>
      <c r="CB340" s="140"/>
      <c r="CC340" s="140"/>
      <c r="CD340" s="188"/>
      <c r="CE340" s="369"/>
      <c r="CF340" s="140"/>
      <c r="CG340" s="140"/>
      <c r="CH340" s="140"/>
      <c r="CI340" s="140"/>
      <c r="CJ340" s="140"/>
      <c r="CK340" s="140"/>
      <c r="CL340" s="140"/>
      <c r="CM340" s="140"/>
      <c r="CN340" s="140"/>
      <c r="CO340" s="140"/>
      <c r="CP340" s="140"/>
      <c r="CQ340" s="140"/>
      <c r="CR340" s="140"/>
      <c r="CS340" s="64"/>
      <c r="CT340" s="369"/>
      <c r="CU340" s="140"/>
      <c r="CV340" s="140"/>
      <c r="CW340" s="140"/>
      <c r="CX340" s="140"/>
      <c r="CY340" s="140"/>
      <c r="CZ340" s="140"/>
      <c r="DA340" s="140"/>
      <c r="DB340" s="140"/>
      <c r="DC340" s="140"/>
      <c r="DD340" s="140"/>
      <c r="DE340" s="140"/>
      <c r="DF340" s="140"/>
      <c r="DG340" s="140"/>
      <c r="DI340" s="80"/>
      <c r="DJ340" s="140"/>
      <c r="DK340" s="140"/>
      <c r="DL340" s="140"/>
      <c r="DM340" s="140"/>
      <c r="DN340" s="140"/>
      <c r="DO340" s="140"/>
      <c r="DP340" s="140"/>
      <c r="DQ340" s="140"/>
      <c r="DR340" s="140"/>
      <c r="DS340" s="140"/>
      <c r="DT340" s="140"/>
      <c r="DU340" s="140"/>
      <c r="DV340" s="140"/>
      <c r="DX340" s="80"/>
      <c r="DY340" s="140"/>
      <c r="DZ340" s="140"/>
      <c r="EA340" s="140"/>
      <c r="EB340" s="140"/>
      <c r="EC340" s="140"/>
      <c r="ED340" s="140"/>
      <c r="EE340" s="140"/>
      <c r="EF340" s="140"/>
      <c r="EG340" s="140"/>
      <c r="EH340" s="140"/>
      <c r="EI340" s="140"/>
      <c r="EJ340" s="140"/>
      <c r="EK340" s="140"/>
      <c r="EM340" s="80"/>
      <c r="EN340" s="140"/>
      <c r="EO340" s="140"/>
      <c r="EP340" s="140"/>
      <c r="EQ340" s="140"/>
      <c r="ER340" s="140"/>
      <c r="ES340" s="140"/>
      <c r="ET340" s="140"/>
      <c r="EU340" s="140"/>
      <c r="EV340" s="140"/>
      <c r="EW340" s="140"/>
      <c r="EX340" s="140"/>
      <c r="EY340" s="140"/>
      <c r="EZ340" s="140"/>
    </row>
    <row r="341" spans="1:156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493"/>
      <c r="O341" s="242"/>
      <c r="P341" s="162"/>
      <c r="Q341" s="162"/>
      <c r="R341" s="162"/>
      <c r="S341" s="162"/>
      <c r="T341" s="162"/>
      <c r="U341" s="162"/>
      <c r="V341" s="162"/>
      <c r="W341" s="8"/>
      <c r="X341" s="331"/>
      <c r="Y341" s="331"/>
      <c r="Z341" s="331"/>
      <c r="AA341" s="331"/>
      <c r="AB341" s="331"/>
      <c r="AC341" s="331"/>
      <c r="AD341" s="331"/>
      <c r="AE341" s="331"/>
      <c r="AF341" s="331"/>
      <c r="AG341" s="331"/>
      <c r="AH341" s="331"/>
      <c r="AI341" s="331"/>
      <c r="AJ341" s="331"/>
      <c r="AK341" s="70"/>
      <c r="AL341" s="369"/>
      <c r="AM341" s="140"/>
      <c r="AN341" s="140"/>
      <c r="AO341" s="140"/>
      <c r="AP341" s="140"/>
      <c r="AQ341" s="140"/>
      <c r="AR341" s="140"/>
      <c r="AS341" s="140"/>
      <c r="AT341" s="140"/>
      <c r="AU341" s="140"/>
      <c r="AV341" s="140"/>
      <c r="AW341" s="140"/>
      <c r="AX341" s="140"/>
      <c r="AY341" s="140"/>
      <c r="AZ341" s="64"/>
      <c r="BA341" s="369"/>
      <c r="BB341" s="140"/>
      <c r="BC341" s="140"/>
      <c r="BD341" s="140"/>
      <c r="BE341" s="140"/>
      <c r="BF341" s="140"/>
      <c r="BG341" s="140"/>
      <c r="BH341" s="140"/>
      <c r="BI341" s="140"/>
      <c r="BJ341" s="140"/>
      <c r="BK341" s="140"/>
      <c r="BL341" s="140"/>
      <c r="BM341" s="140"/>
      <c r="BN341" s="140"/>
      <c r="BO341" s="188"/>
      <c r="BP341" s="369"/>
      <c r="BQ341" s="140"/>
      <c r="BR341" s="140"/>
      <c r="BS341" s="140"/>
      <c r="BT341" s="140"/>
      <c r="BU341" s="140"/>
      <c r="BV341" s="140"/>
      <c r="BW341" s="140"/>
      <c r="BX341" s="140"/>
      <c r="BY341" s="140"/>
      <c r="BZ341" s="140"/>
      <c r="CA341" s="140"/>
      <c r="CB341" s="140"/>
      <c r="CC341" s="140"/>
      <c r="CD341" s="188"/>
      <c r="CE341" s="369"/>
      <c r="CF341" s="140"/>
      <c r="CG341" s="140"/>
      <c r="CH341" s="140"/>
      <c r="CI341" s="140"/>
      <c r="CJ341" s="140"/>
      <c r="CK341" s="140"/>
      <c r="CL341" s="140"/>
      <c r="CM341" s="140"/>
      <c r="CN341" s="140"/>
      <c r="CO341" s="140"/>
      <c r="CP341" s="140"/>
      <c r="CQ341" s="140"/>
      <c r="CR341" s="140"/>
      <c r="CS341" s="64"/>
      <c r="CT341" s="369"/>
      <c r="CU341" s="140"/>
      <c r="CV341" s="140"/>
      <c r="CW341" s="140"/>
      <c r="CX341" s="140"/>
      <c r="CY341" s="140"/>
      <c r="CZ341" s="140"/>
      <c r="DA341" s="140"/>
      <c r="DB341" s="140"/>
      <c r="DC341" s="140"/>
      <c r="DD341" s="140"/>
      <c r="DE341" s="140"/>
      <c r="DF341" s="140"/>
      <c r="DG341" s="140"/>
      <c r="DI341" s="80"/>
      <c r="DJ341" s="140"/>
      <c r="DK341" s="140"/>
      <c r="DL341" s="140"/>
      <c r="DM341" s="140"/>
      <c r="DN341" s="140"/>
      <c r="DO341" s="140"/>
      <c r="DP341" s="140"/>
      <c r="DQ341" s="140"/>
      <c r="DR341" s="140"/>
      <c r="DS341" s="140"/>
      <c r="DT341" s="140"/>
      <c r="DU341" s="140"/>
      <c r="DV341" s="140"/>
      <c r="DX341" s="80"/>
      <c r="DY341" s="140"/>
      <c r="DZ341" s="140"/>
      <c r="EA341" s="140"/>
      <c r="EB341" s="140"/>
      <c r="EC341" s="140"/>
      <c r="ED341" s="140"/>
      <c r="EE341" s="140"/>
      <c r="EF341" s="140"/>
      <c r="EG341" s="140"/>
      <c r="EH341" s="140"/>
      <c r="EI341" s="140"/>
      <c r="EJ341" s="140"/>
      <c r="EK341" s="140"/>
      <c r="EM341" s="80"/>
      <c r="EN341" s="140"/>
      <c r="EO341" s="140"/>
      <c r="EP341" s="140"/>
      <c r="EQ341" s="140"/>
      <c r="ER341" s="140"/>
      <c r="ES341" s="140"/>
      <c r="ET341" s="140"/>
      <c r="EU341" s="140"/>
      <c r="EV341" s="140"/>
      <c r="EW341" s="140"/>
      <c r="EX341" s="140"/>
      <c r="EY341" s="140"/>
      <c r="EZ341" s="140"/>
    </row>
    <row r="342" spans="1:156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8"/>
      <c r="X342" s="331"/>
      <c r="Y342" s="331"/>
      <c r="Z342" s="331"/>
      <c r="AA342" s="331"/>
      <c r="AB342" s="331"/>
      <c r="AC342" s="331"/>
      <c r="AD342" s="331"/>
      <c r="AE342" s="331"/>
      <c r="AF342" s="331"/>
      <c r="AG342" s="331"/>
      <c r="AH342" s="331"/>
      <c r="AI342" s="331"/>
      <c r="AJ342" s="331"/>
      <c r="AK342" s="70"/>
      <c r="AL342" s="369"/>
      <c r="AM342" s="140"/>
      <c r="AN342" s="140"/>
      <c r="AO342" s="140"/>
      <c r="AP342" s="140"/>
      <c r="AQ342" s="140"/>
      <c r="AR342" s="140"/>
      <c r="AS342" s="140"/>
      <c r="AT342" s="140"/>
      <c r="AU342" s="140"/>
      <c r="AV342" s="140"/>
      <c r="AW342" s="140"/>
      <c r="AX342" s="140"/>
      <c r="AY342" s="140"/>
      <c r="AZ342" s="64"/>
      <c r="BA342" s="369"/>
      <c r="BB342" s="140"/>
      <c r="BC342" s="140"/>
      <c r="BD342" s="140"/>
      <c r="BE342" s="140"/>
      <c r="BF342" s="140"/>
      <c r="BG342" s="140"/>
      <c r="BH342" s="140"/>
      <c r="BI342" s="140"/>
      <c r="BJ342" s="140"/>
      <c r="BK342" s="140"/>
      <c r="BL342" s="140"/>
      <c r="BM342" s="140"/>
      <c r="BN342" s="140"/>
      <c r="BO342" s="188"/>
      <c r="BP342" s="369"/>
      <c r="BQ342" s="140"/>
      <c r="BR342" s="140"/>
      <c r="BS342" s="140"/>
      <c r="BT342" s="140"/>
      <c r="BU342" s="140"/>
      <c r="BV342" s="140"/>
      <c r="BW342" s="140"/>
      <c r="BX342" s="140"/>
      <c r="BY342" s="140"/>
      <c r="BZ342" s="140"/>
      <c r="CA342" s="140"/>
      <c r="CB342" s="140"/>
      <c r="CC342" s="140"/>
      <c r="CD342" s="188"/>
      <c r="CE342" s="369"/>
      <c r="CF342" s="140"/>
      <c r="CG342" s="140"/>
      <c r="CH342" s="140"/>
      <c r="CI342" s="140"/>
      <c r="CJ342" s="140"/>
      <c r="CK342" s="140"/>
      <c r="CL342" s="140"/>
      <c r="CM342" s="140"/>
      <c r="CN342" s="140"/>
      <c r="CO342" s="140"/>
      <c r="CP342" s="140"/>
      <c r="CQ342" s="140"/>
      <c r="CR342" s="140"/>
      <c r="CS342" s="64"/>
      <c r="CT342" s="369"/>
      <c r="CU342" s="140"/>
      <c r="CV342" s="140"/>
      <c r="CW342" s="140"/>
      <c r="CX342" s="140"/>
      <c r="CY342" s="140"/>
      <c r="CZ342" s="140"/>
      <c r="DA342" s="140"/>
      <c r="DB342" s="140"/>
      <c r="DC342" s="140"/>
      <c r="DD342" s="140"/>
      <c r="DE342" s="140"/>
      <c r="DF342" s="140"/>
      <c r="DG342" s="140"/>
      <c r="DI342" s="80"/>
      <c r="DJ342" s="140"/>
      <c r="DK342" s="140"/>
      <c r="DL342" s="140"/>
      <c r="DM342" s="140"/>
      <c r="DN342" s="140"/>
      <c r="DO342" s="140"/>
      <c r="DP342" s="140"/>
      <c r="DQ342" s="140"/>
      <c r="DR342" s="140"/>
      <c r="DS342" s="140"/>
      <c r="DT342" s="140"/>
      <c r="DU342" s="140"/>
      <c r="DV342" s="140"/>
      <c r="DX342" s="80"/>
      <c r="DY342" s="140"/>
      <c r="DZ342" s="140"/>
      <c r="EA342" s="140"/>
      <c r="EB342" s="140"/>
      <c r="EC342" s="140"/>
      <c r="ED342" s="140"/>
      <c r="EE342" s="140"/>
      <c r="EF342" s="140"/>
      <c r="EG342" s="140"/>
      <c r="EH342" s="140"/>
      <c r="EI342" s="140"/>
      <c r="EJ342" s="140"/>
      <c r="EK342" s="140"/>
      <c r="EM342" s="80"/>
      <c r="EN342" s="140"/>
      <c r="EO342" s="140"/>
      <c r="EP342" s="140"/>
      <c r="EQ342" s="140"/>
      <c r="ER342" s="140"/>
      <c r="ES342" s="140"/>
      <c r="ET342" s="140"/>
      <c r="EU342" s="140"/>
      <c r="EV342" s="140"/>
      <c r="EW342" s="140"/>
      <c r="EX342" s="140"/>
      <c r="EY342" s="140"/>
      <c r="EZ342" s="140"/>
    </row>
    <row r="343" spans="1:156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8"/>
      <c r="X343" s="331"/>
      <c r="Y343" s="331"/>
      <c r="Z343" s="331"/>
      <c r="AA343" s="331"/>
      <c r="AB343" s="331"/>
      <c r="AC343" s="331"/>
      <c r="AD343" s="331"/>
      <c r="AE343" s="331"/>
      <c r="AF343" s="331"/>
      <c r="AG343" s="331"/>
      <c r="AH343" s="331"/>
      <c r="AI343" s="331"/>
      <c r="AJ343" s="331"/>
      <c r="AK343" s="70"/>
      <c r="AL343" s="369"/>
      <c r="AM343" s="140"/>
      <c r="AN343" s="140"/>
      <c r="AO343" s="140"/>
      <c r="AP343" s="140"/>
      <c r="AQ343" s="140"/>
      <c r="AR343" s="140"/>
      <c r="AS343" s="140"/>
      <c r="AT343" s="140"/>
      <c r="AU343" s="140"/>
      <c r="AV343" s="140"/>
      <c r="AW343" s="140"/>
      <c r="AX343" s="140"/>
      <c r="AY343" s="140"/>
      <c r="AZ343" s="64"/>
      <c r="BA343" s="369"/>
      <c r="BB343" s="140"/>
      <c r="BC343" s="140"/>
      <c r="BD343" s="140"/>
      <c r="BE343" s="140"/>
      <c r="BF343" s="140"/>
      <c r="BG343" s="140"/>
      <c r="BH343" s="140"/>
      <c r="BI343" s="140"/>
      <c r="BJ343" s="140"/>
      <c r="BK343" s="140"/>
      <c r="BL343" s="140"/>
      <c r="BM343" s="140"/>
      <c r="BN343" s="140"/>
      <c r="BO343" s="188"/>
      <c r="BP343" s="369"/>
      <c r="BQ343" s="140"/>
      <c r="BR343" s="140"/>
      <c r="BS343" s="140"/>
      <c r="BT343" s="140"/>
      <c r="BU343" s="140"/>
      <c r="BV343" s="140"/>
      <c r="BW343" s="140"/>
      <c r="BX343" s="140"/>
      <c r="BY343" s="140"/>
      <c r="BZ343" s="140"/>
      <c r="CA343" s="140"/>
      <c r="CB343" s="140"/>
      <c r="CC343" s="140"/>
      <c r="CD343" s="188"/>
      <c r="CE343" s="369"/>
      <c r="CF343" s="140"/>
      <c r="CG343" s="140"/>
      <c r="CH343" s="140"/>
      <c r="CI343" s="140"/>
      <c r="CJ343" s="140"/>
      <c r="CK343" s="140"/>
      <c r="CL343" s="140"/>
      <c r="CM343" s="140"/>
      <c r="CN343" s="140"/>
      <c r="CO343" s="140"/>
      <c r="CP343" s="140"/>
      <c r="CQ343" s="140"/>
      <c r="CR343" s="140"/>
      <c r="CS343" s="64"/>
      <c r="CT343" s="369"/>
      <c r="CU343" s="140"/>
      <c r="CV343" s="140"/>
      <c r="CW343" s="140"/>
      <c r="CX343" s="140"/>
      <c r="CY343" s="140"/>
      <c r="CZ343" s="140"/>
      <c r="DA343" s="140"/>
      <c r="DB343" s="140"/>
      <c r="DC343" s="140"/>
      <c r="DD343" s="140"/>
      <c r="DE343" s="140"/>
      <c r="DF343" s="140"/>
      <c r="DG343" s="140"/>
      <c r="DI343" s="80"/>
      <c r="DJ343" s="140"/>
      <c r="DK343" s="140"/>
      <c r="DL343" s="140"/>
      <c r="DM343" s="140"/>
      <c r="DN343" s="140"/>
      <c r="DO343" s="140"/>
      <c r="DP343" s="140"/>
      <c r="DQ343" s="140"/>
      <c r="DR343" s="140"/>
      <c r="DS343" s="140"/>
      <c r="DT343" s="140"/>
      <c r="DU343" s="140"/>
      <c r="DV343" s="140"/>
      <c r="DX343" s="80"/>
      <c r="DY343" s="140"/>
      <c r="DZ343" s="140"/>
      <c r="EA343" s="140"/>
      <c r="EB343" s="140"/>
      <c r="EC343" s="140"/>
      <c r="ED343" s="140"/>
      <c r="EE343" s="140"/>
      <c r="EF343" s="140"/>
      <c r="EG343" s="140"/>
      <c r="EH343" s="140"/>
      <c r="EI343" s="140"/>
      <c r="EJ343" s="140"/>
      <c r="EK343" s="140"/>
      <c r="EM343" s="80"/>
      <c r="EN343" s="140"/>
      <c r="EO343" s="140"/>
      <c r="EP343" s="140"/>
      <c r="EQ343" s="140"/>
      <c r="ER343" s="140"/>
      <c r="ES343" s="140"/>
      <c r="ET343" s="140"/>
      <c r="EU343" s="140"/>
      <c r="EV343" s="140"/>
      <c r="EW343" s="140"/>
      <c r="EX343" s="140"/>
      <c r="EY343" s="140"/>
      <c r="EZ343" s="140"/>
    </row>
    <row r="344" spans="1:156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8"/>
      <c r="X344" s="331"/>
      <c r="Y344" s="331"/>
      <c r="Z344" s="331"/>
      <c r="AA344" s="331"/>
      <c r="AB344" s="331"/>
      <c r="AC344" s="331"/>
      <c r="AD344" s="331"/>
      <c r="AE344" s="331"/>
      <c r="AF344" s="331"/>
      <c r="AG344" s="331"/>
      <c r="AH344" s="331"/>
      <c r="AI344" s="331"/>
      <c r="AJ344" s="331"/>
      <c r="AK344" s="70"/>
      <c r="AL344" s="369"/>
      <c r="AM344" s="140"/>
      <c r="AN344" s="140"/>
      <c r="AO344" s="140"/>
      <c r="AP344" s="140"/>
      <c r="AQ344" s="140"/>
      <c r="AR344" s="140"/>
      <c r="AS344" s="140"/>
      <c r="AT344" s="140"/>
      <c r="AU344" s="140"/>
      <c r="AV344" s="140"/>
      <c r="AW344" s="140"/>
      <c r="AX344" s="140"/>
      <c r="AY344" s="140"/>
      <c r="AZ344" s="64"/>
      <c r="BA344" s="369"/>
      <c r="BB344" s="140"/>
      <c r="BC344" s="140"/>
      <c r="BD344" s="140"/>
      <c r="BE344" s="140"/>
      <c r="BF344" s="140"/>
      <c r="BG344" s="140"/>
      <c r="BH344" s="140"/>
      <c r="BI344" s="140"/>
      <c r="BJ344" s="140"/>
      <c r="BK344" s="140"/>
      <c r="BL344" s="140"/>
      <c r="BM344" s="140"/>
      <c r="BN344" s="140"/>
      <c r="BO344" s="188"/>
      <c r="BP344" s="369"/>
      <c r="BQ344" s="140"/>
      <c r="BR344" s="140"/>
      <c r="BS344" s="140"/>
      <c r="BT344" s="140"/>
      <c r="BU344" s="140"/>
      <c r="BV344" s="140"/>
      <c r="BW344" s="140"/>
      <c r="BX344" s="140"/>
      <c r="BY344" s="140"/>
      <c r="BZ344" s="140"/>
      <c r="CA344" s="140"/>
      <c r="CB344" s="140"/>
      <c r="CC344" s="140"/>
      <c r="CD344" s="188"/>
      <c r="CE344" s="369"/>
      <c r="CF344" s="140"/>
      <c r="CG344" s="140"/>
      <c r="CH344" s="140"/>
      <c r="CI344" s="140"/>
      <c r="CJ344" s="140"/>
      <c r="CK344" s="140"/>
      <c r="CL344" s="140"/>
      <c r="CM344" s="140"/>
      <c r="CN344" s="140"/>
      <c r="CO344" s="140"/>
      <c r="CP344" s="140"/>
      <c r="CQ344" s="140"/>
      <c r="CR344" s="140"/>
      <c r="CS344" s="64"/>
      <c r="CT344" s="369"/>
      <c r="CU344" s="140"/>
      <c r="CV344" s="140"/>
      <c r="CW344" s="140"/>
      <c r="CX344" s="140"/>
      <c r="CY344" s="140"/>
      <c r="CZ344" s="140"/>
      <c r="DA344" s="140"/>
      <c r="DB344" s="140"/>
      <c r="DC344" s="140"/>
      <c r="DD344" s="140"/>
      <c r="DE344" s="140"/>
      <c r="DF344" s="140"/>
      <c r="DG344" s="140"/>
      <c r="DI344" s="80"/>
      <c r="DJ344" s="140"/>
      <c r="DK344" s="140"/>
      <c r="DL344" s="140"/>
      <c r="DM344" s="140"/>
      <c r="DN344" s="140"/>
      <c r="DO344" s="140"/>
      <c r="DP344" s="140"/>
      <c r="DQ344" s="140"/>
      <c r="DR344" s="140"/>
      <c r="DS344" s="140"/>
      <c r="DT344" s="140"/>
      <c r="DU344" s="140"/>
      <c r="DV344" s="140"/>
      <c r="DX344" s="80"/>
      <c r="DY344" s="140"/>
      <c r="DZ344" s="140"/>
      <c r="EA344" s="140"/>
      <c r="EB344" s="140"/>
      <c r="EC344" s="140"/>
      <c r="ED344" s="140"/>
      <c r="EE344" s="140"/>
      <c r="EF344" s="140"/>
      <c r="EG344" s="140"/>
      <c r="EH344" s="140"/>
      <c r="EI344" s="140"/>
      <c r="EJ344" s="140"/>
      <c r="EK344" s="140"/>
      <c r="EM344" s="80"/>
      <c r="EN344" s="140"/>
      <c r="EO344" s="140"/>
      <c r="EP344" s="140"/>
      <c r="EQ344" s="140"/>
      <c r="ER344" s="140"/>
      <c r="ES344" s="140"/>
      <c r="ET344" s="140"/>
      <c r="EU344" s="140"/>
      <c r="EV344" s="140"/>
      <c r="EW344" s="140"/>
      <c r="EX344" s="140"/>
      <c r="EY344" s="140"/>
      <c r="EZ344" s="140"/>
    </row>
    <row r="345" spans="1:156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8"/>
      <c r="X345" s="331"/>
      <c r="Y345" s="331"/>
      <c r="Z345" s="331"/>
      <c r="AA345" s="331"/>
      <c r="AB345" s="331"/>
      <c r="AC345" s="331"/>
      <c r="AD345" s="331"/>
      <c r="AE345" s="331"/>
      <c r="AF345" s="331"/>
      <c r="AG345" s="331"/>
      <c r="AH345" s="331"/>
      <c r="AI345" s="331"/>
      <c r="AJ345" s="331"/>
      <c r="AK345" s="70"/>
      <c r="AL345" s="369"/>
      <c r="AM345" s="140"/>
      <c r="AN345" s="140"/>
      <c r="AO345" s="140"/>
      <c r="AP345" s="140"/>
      <c r="AQ345" s="140"/>
      <c r="AR345" s="140"/>
      <c r="AS345" s="140"/>
      <c r="AT345" s="140"/>
      <c r="AU345" s="140"/>
      <c r="AV345" s="140"/>
      <c r="AW345" s="140"/>
      <c r="AX345" s="140"/>
      <c r="AY345" s="140"/>
      <c r="AZ345" s="64"/>
      <c r="BA345" s="369"/>
      <c r="BB345" s="140"/>
      <c r="BC345" s="140"/>
      <c r="BD345" s="140"/>
      <c r="BE345" s="140"/>
      <c r="BF345" s="140"/>
      <c r="BG345" s="140"/>
      <c r="BH345" s="140"/>
      <c r="BI345" s="140"/>
      <c r="BJ345" s="140"/>
      <c r="BK345" s="140"/>
      <c r="BL345" s="140"/>
      <c r="BM345" s="140"/>
      <c r="BN345" s="140"/>
      <c r="BO345" s="188"/>
      <c r="BP345" s="369"/>
      <c r="BQ345" s="140"/>
      <c r="BR345" s="140"/>
      <c r="BS345" s="140"/>
      <c r="BT345" s="140"/>
      <c r="BU345" s="140"/>
      <c r="BV345" s="140"/>
      <c r="BW345" s="140"/>
      <c r="BX345" s="140"/>
      <c r="BY345" s="140"/>
      <c r="BZ345" s="140"/>
      <c r="CA345" s="140"/>
      <c r="CB345" s="140"/>
      <c r="CC345" s="140"/>
      <c r="CD345" s="188"/>
      <c r="CE345" s="369"/>
      <c r="CF345" s="140"/>
      <c r="CG345" s="140"/>
      <c r="CH345" s="140"/>
      <c r="CI345" s="140"/>
      <c r="CJ345" s="140"/>
      <c r="CK345" s="140"/>
      <c r="CL345" s="140"/>
      <c r="CM345" s="140"/>
      <c r="CN345" s="140"/>
      <c r="CO345" s="140"/>
      <c r="CP345" s="140"/>
      <c r="CQ345" s="140"/>
      <c r="CR345" s="140"/>
      <c r="CS345" s="64"/>
      <c r="CT345" s="369"/>
      <c r="CU345" s="140"/>
      <c r="CV345" s="140"/>
      <c r="CW345" s="140"/>
      <c r="CX345" s="140"/>
      <c r="CY345" s="140"/>
      <c r="CZ345" s="140"/>
      <c r="DA345" s="140"/>
      <c r="DB345" s="140"/>
      <c r="DC345" s="140"/>
      <c r="DD345" s="140"/>
      <c r="DE345" s="140"/>
      <c r="DF345" s="140"/>
      <c r="DG345" s="140"/>
      <c r="DI345" s="80"/>
      <c r="DJ345" s="140"/>
      <c r="DK345" s="140"/>
      <c r="DL345" s="140"/>
      <c r="DM345" s="140"/>
      <c r="DN345" s="140"/>
      <c r="DO345" s="140"/>
      <c r="DP345" s="140"/>
      <c r="DQ345" s="140"/>
      <c r="DR345" s="140"/>
      <c r="DS345" s="140"/>
      <c r="DT345" s="140"/>
      <c r="DU345" s="140"/>
      <c r="DV345" s="140"/>
      <c r="DX345" s="80"/>
      <c r="DY345" s="140"/>
      <c r="DZ345" s="140"/>
      <c r="EA345" s="140"/>
      <c r="EB345" s="140"/>
      <c r="EC345" s="140"/>
      <c r="ED345" s="140"/>
      <c r="EE345" s="140"/>
      <c r="EF345" s="140"/>
      <c r="EG345" s="140"/>
      <c r="EH345" s="140"/>
      <c r="EI345" s="140"/>
      <c r="EJ345" s="140"/>
      <c r="EK345" s="140"/>
      <c r="EM345" s="80"/>
      <c r="EN345" s="140"/>
      <c r="EO345" s="140"/>
      <c r="EP345" s="140"/>
      <c r="EQ345" s="140"/>
      <c r="ER345" s="140"/>
      <c r="ES345" s="140"/>
      <c r="ET345" s="140"/>
      <c r="EU345" s="140"/>
      <c r="EV345" s="140"/>
      <c r="EW345" s="140"/>
      <c r="EX345" s="140"/>
      <c r="EY345" s="140"/>
      <c r="EZ345" s="140"/>
    </row>
    <row r="346" spans="1:156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68"/>
      <c r="X346" s="331"/>
      <c r="Y346" s="332"/>
      <c r="Z346" s="332"/>
      <c r="AA346" s="332"/>
      <c r="AB346" s="332"/>
      <c r="AC346" s="332"/>
      <c r="AD346" s="332"/>
      <c r="AE346" s="332"/>
      <c r="AF346" s="332"/>
      <c r="AG346" s="332"/>
      <c r="AH346" s="332"/>
      <c r="AI346" s="509"/>
      <c r="AJ346" s="509"/>
      <c r="AK346" s="70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</row>
    <row r="347" spans="1:156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501"/>
      <c r="R347" s="162"/>
      <c r="S347" s="162"/>
      <c r="T347" s="162"/>
      <c r="U347" s="162"/>
      <c r="V347" s="162"/>
      <c r="W347" s="64"/>
      <c r="X347" s="329"/>
      <c r="Y347" s="329"/>
      <c r="Z347" s="329"/>
      <c r="AA347" s="329"/>
      <c r="AB347" s="329"/>
      <c r="AC347" s="329"/>
      <c r="AD347" s="329"/>
      <c r="AE347" s="329"/>
      <c r="AF347" s="329"/>
      <c r="AG347" s="329"/>
      <c r="AH347" s="329"/>
      <c r="AI347" s="506"/>
      <c r="AJ347" s="506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</row>
    <row r="348" spans="1:156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501"/>
      <c r="R348" s="162"/>
      <c r="S348" s="162"/>
      <c r="T348" s="162"/>
      <c r="U348" s="162"/>
      <c r="V348" s="162"/>
      <c r="W348" s="488"/>
      <c r="X348" s="317"/>
      <c r="Y348" s="317"/>
      <c r="Z348" s="317"/>
      <c r="AA348" s="317"/>
      <c r="AB348" s="317"/>
      <c r="AC348" s="317"/>
      <c r="AD348" s="317"/>
      <c r="AE348" s="317"/>
      <c r="AF348" s="317"/>
      <c r="AG348" s="317"/>
      <c r="AH348" s="317"/>
      <c r="AI348" s="334"/>
      <c r="AJ348" s="334"/>
      <c r="AK348" s="68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</row>
    <row r="349" spans="1:156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244"/>
      <c r="P349" s="162"/>
      <c r="Q349" s="244"/>
      <c r="R349" s="162"/>
      <c r="S349" s="162"/>
      <c r="T349" s="162"/>
      <c r="U349" s="162"/>
      <c r="V349" s="162"/>
      <c r="W349" s="369"/>
      <c r="X349" s="331"/>
      <c r="Y349" s="331"/>
      <c r="Z349" s="331"/>
      <c r="AA349" s="331"/>
      <c r="AB349" s="331"/>
      <c r="AC349" s="331"/>
      <c r="AD349" s="331"/>
      <c r="AE349" s="331"/>
      <c r="AF349" s="331"/>
      <c r="AG349" s="331"/>
      <c r="AH349" s="331"/>
      <c r="AI349" s="331"/>
      <c r="AJ349" s="331"/>
      <c r="AK349" s="70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</row>
    <row r="350" spans="1:156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244"/>
      <c r="R350" s="162"/>
      <c r="S350" s="162"/>
      <c r="T350" s="162"/>
      <c r="U350" s="162"/>
      <c r="V350" s="162"/>
      <c r="W350" s="369"/>
      <c r="X350" s="331"/>
      <c r="Y350" s="331"/>
      <c r="Z350" s="331"/>
      <c r="AA350" s="331"/>
      <c r="AB350" s="331"/>
      <c r="AC350" s="331"/>
      <c r="AD350" s="331"/>
      <c r="AE350" s="331"/>
      <c r="AF350" s="331"/>
      <c r="AG350" s="331"/>
      <c r="AH350" s="331"/>
      <c r="AI350" s="331"/>
      <c r="AJ350" s="331"/>
      <c r="AK350" s="70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</row>
    <row r="351" spans="1:156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244"/>
      <c r="R351" s="162"/>
      <c r="S351" s="162"/>
      <c r="T351" s="162"/>
      <c r="U351" s="162"/>
      <c r="V351" s="162"/>
      <c r="W351" s="369"/>
      <c r="X351" s="331"/>
      <c r="Y351" s="331"/>
      <c r="Z351" s="331"/>
      <c r="AA351" s="331"/>
      <c r="AB351" s="331"/>
      <c r="AC351" s="331"/>
      <c r="AD351" s="331"/>
      <c r="AE351" s="331"/>
      <c r="AF351" s="331"/>
      <c r="AG351" s="331"/>
      <c r="AH351" s="331"/>
      <c r="AI351" s="331"/>
      <c r="AJ351" s="331"/>
      <c r="AK351" s="510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</row>
    <row r="352" spans="1:156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244"/>
      <c r="R352" s="162"/>
      <c r="S352" s="162"/>
      <c r="T352" s="162"/>
      <c r="U352" s="162"/>
      <c r="V352" s="162"/>
      <c r="W352" s="369"/>
      <c r="X352" s="331"/>
      <c r="Y352" s="331"/>
      <c r="Z352" s="331"/>
      <c r="AA352" s="331"/>
      <c r="AB352" s="331"/>
      <c r="AC352" s="331"/>
      <c r="AD352" s="331"/>
      <c r="AE352" s="331"/>
      <c r="AF352" s="331"/>
      <c r="AG352" s="331"/>
      <c r="AH352" s="331"/>
      <c r="AI352" s="331"/>
      <c r="AJ352" s="331"/>
      <c r="AK352" s="510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</row>
    <row r="353" spans="1:186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504"/>
      <c r="N353" s="244"/>
      <c r="O353" s="162"/>
      <c r="P353" s="162"/>
      <c r="Q353" s="244"/>
      <c r="R353" s="162"/>
      <c r="S353" s="162"/>
      <c r="T353" s="162"/>
      <c r="U353" s="162"/>
      <c r="V353" s="162"/>
      <c r="W353" s="369"/>
      <c r="X353" s="331"/>
      <c r="Y353" s="331"/>
      <c r="Z353" s="331"/>
      <c r="AA353" s="331"/>
      <c r="AB353" s="331"/>
      <c r="AC353" s="331"/>
      <c r="AD353" s="331"/>
      <c r="AE353" s="331"/>
      <c r="AF353" s="331"/>
      <c r="AG353" s="331"/>
      <c r="AH353" s="331"/>
      <c r="AI353" s="331"/>
      <c r="AJ353" s="331"/>
      <c r="AK353" s="510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</row>
    <row r="354" spans="1:186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504"/>
      <c r="N354" s="244"/>
      <c r="O354" s="162"/>
      <c r="P354" s="162"/>
      <c r="Q354" s="244"/>
      <c r="R354" s="162"/>
      <c r="S354" s="162"/>
      <c r="T354" s="162"/>
      <c r="U354" s="162"/>
      <c r="V354" s="162"/>
      <c r="W354" s="369"/>
      <c r="X354" s="331"/>
      <c r="Y354" s="331"/>
      <c r="Z354" s="331"/>
      <c r="AA354" s="331"/>
      <c r="AB354" s="331"/>
      <c r="AC354" s="331"/>
      <c r="AD354" s="331"/>
      <c r="AE354" s="331"/>
      <c r="AF354" s="331"/>
      <c r="AG354" s="331"/>
      <c r="AH354" s="331"/>
      <c r="AI354" s="331"/>
      <c r="AJ354" s="331"/>
      <c r="AK354" s="510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</row>
    <row r="355" spans="1:186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504"/>
      <c r="N355" s="244"/>
      <c r="O355" s="162"/>
      <c r="P355" s="162"/>
      <c r="Q355" s="244"/>
      <c r="R355" s="501"/>
      <c r="S355" s="501"/>
      <c r="T355" s="501"/>
      <c r="U355" s="501"/>
      <c r="V355" s="501"/>
      <c r="W355" s="369"/>
      <c r="X355" s="331"/>
      <c r="Y355" s="331"/>
      <c r="Z355" s="331"/>
      <c r="AA355" s="331"/>
      <c r="AB355" s="331"/>
      <c r="AC355" s="331"/>
      <c r="AD355" s="331"/>
      <c r="AE355" s="331"/>
      <c r="AF355" s="331"/>
      <c r="AG355" s="331"/>
      <c r="AH355" s="331"/>
      <c r="AI355" s="331"/>
      <c r="AJ355" s="331"/>
      <c r="AK355" s="510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</row>
    <row r="356" spans="1:186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504"/>
      <c r="N356" s="244"/>
      <c r="O356" s="162"/>
      <c r="P356" s="162"/>
      <c r="Q356" s="244"/>
      <c r="R356" s="162"/>
      <c r="S356" s="162"/>
      <c r="T356" s="162"/>
      <c r="U356" s="162"/>
      <c r="V356" s="162"/>
      <c r="W356" s="369"/>
      <c r="X356" s="331"/>
      <c r="Y356" s="331"/>
      <c r="Z356" s="331"/>
      <c r="AA356" s="331"/>
      <c r="AB356" s="331"/>
      <c r="AC356" s="331"/>
      <c r="AD356" s="331"/>
      <c r="AE356" s="331"/>
      <c r="AF356" s="331"/>
      <c r="AG356" s="331"/>
      <c r="AH356" s="331"/>
      <c r="AI356" s="331"/>
      <c r="AJ356" s="331"/>
      <c r="AK356" s="510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</row>
    <row r="357" spans="1:186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504"/>
      <c r="N357" s="244"/>
      <c r="O357" s="162"/>
      <c r="P357" s="162"/>
      <c r="Q357" s="244"/>
      <c r="R357" s="162"/>
      <c r="S357" s="162"/>
      <c r="T357" s="162"/>
      <c r="U357" s="162"/>
      <c r="V357" s="162"/>
      <c r="W357" s="369"/>
      <c r="X357" s="331"/>
      <c r="Y357" s="331"/>
      <c r="Z357" s="331"/>
      <c r="AA357" s="331"/>
      <c r="AB357" s="331"/>
      <c r="AC357" s="331"/>
      <c r="AD357" s="331"/>
      <c r="AE357" s="331"/>
      <c r="AF357" s="331"/>
      <c r="AG357" s="331"/>
      <c r="AH357" s="331"/>
      <c r="AI357" s="331"/>
      <c r="AJ357" s="331"/>
      <c r="AK357" s="510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</row>
    <row r="358" spans="1:186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504"/>
      <c r="N358" s="244"/>
      <c r="O358" s="162"/>
      <c r="P358" s="162"/>
      <c r="Q358" s="244"/>
      <c r="R358" s="162"/>
      <c r="S358" s="162"/>
      <c r="T358" s="162"/>
      <c r="U358" s="162"/>
      <c r="V358" s="162"/>
      <c r="W358" s="8"/>
      <c r="X358" s="331"/>
      <c r="Y358" s="331"/>
      <c r="Z358" s="331"/>
      <c r="AA358" s="331"/>
      <c r="AB358" s="331"/>
      <c r="AC358" s="331"/>
      <c r="AD358" s="331"/>
      <c r="AE358" s="331"/>
      <c r="AF358" s="331"/>
      <c r="AG358" s="331"/>
      <c r="AH358" s="331"/>
      <c r="AI358" s="331"/>
      <c r="AJ358" s="331"/>
      <c r="AK358" s="510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</row>
    <row r="359" spans="1:186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504"/>
      <c r="N359" s="244"/>
      <c r="O359" s="162"/>
      <c r="P359" s="162"/>
      <c r="Q359" s="244"/>
      <c r="R359" s="162"/>
      <c r="S359" s="162"/>
      <c r="T359" s="162"/>
      <c r="U359" s="162"/>
      <c r="V359" s="162"/>
      <c r="W359" s="8"/>
      <c r="X359" s="331"/>
      <c r="Y359" s="331"/>
      <c r="Z359" s="331"/>
      <c r="AA359" s="331"/>
      <c r="AB359" s="331"/>
      <c r="AC359" s="331"/>
      <c r="AD359" s="331"/>
      <c r="AE359" s="331"/>
      <c r="AF359" s="331"/>
      <c r="AG359" s="331"/>
      <c r="AH359" s="331"/>
      <c r="AI359" s="331"/>
      <c r="AJ359" s="331"/>
      <c r="AK359" s="70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</row>
    <row r="360" spans="1:186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244"/>
      <c r="R360" s="162"/>
      <c r="S360" s="162"/>
      <c r="T360" s="162"/>
      <c r="U360" s="162"/>
      <c r="V360" s="162"/>
      <c r="W360" s="8"/>
      <c r="X360" s="331"/>
      <c r="Y360" s="331"/>
      <c r="Z360" s="331"/>
      <c r="AA360" s="331"/>
      <c r="AB360" s="331"/>
      <c r="AC360" s="331"/>
      <c r="AD360" s="331"/>
      <c r="AE360" s="331"/>
      <c r="AF360" s="331"/>
      <c r="AG360" s="331"/>
      <c r="AH360" s="331"/>
      <c r="AI360" s="331"/>
      <c r="AJ360" s="331"/>
      <c r="AK360" s="70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</row>
    <row r="361" spans="1:186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244"/>
      <c r="R361" s="162"/>
      <c r="S361" s="162"/>
      <c r="T361" s="162"/>
      <c r="U361" s="162"/>
      <c r="V361" s="162"/>
      <c r="W361" s="8"/>
      <c r="X361" s="331"/>
      <c r="Y361" s="331"/>
      <c r="Z361" s="331"/>
      <c r="AA361" s="331"/>
      <c r="AB361" s="331"/>
      <c r="AC361" s="331"/>
      <c r="AD361" s="331"/>
      <c r="AE361" s="331"/>
      <c r="AF361" s="331"/>
      <c r="AG361" s="331"/>
      <c r="AH361" s="331"/>
      <c r="AI361" s="331"/>
      <c r="AJ361" s="331"/>
      <c r="AK361" s="70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</row>
    <row r="362" spans="1:186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68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2"/>
      <c r="AH362" s="332"/>
      <c r="AI362" s="509"/>
      <c r="AJ362" s="509"/>
      <c r="AK362" s="510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</row>
    <row r="363" spans="1:186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501"/>
      <c r="R363" s="162"/>
      <c r="S363" s="162"/>
      <c r="T363" s="162"/>
      <c r="U363" s="162"/>
      <c r="V363" s="162"/>
      <c r="W363" s="491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508"/>
      <c r="AJ363" s="508"/>
      <c r="AK363" s="491"/>
      <c r="AL363" s="491"/>
      <c r="AM363" s="491"/>
      <c r="AN363" s="491"/>
      <c r="AO363" s="491"/>
      <c r="AP363" s="491"/>
      <c r="AQ363" s="491"/>
      <c r="AR363" s="491"/>
      <c r="AS363" s="491"/>
      <c r="AT363" s="491"/>
      <c r="AU363" s="491"/>
      <c r="AV363" s="491"/>
      <c r="AW363" s="491"/>
      <c r="AX363" s="491"/>
      <c r="AY363" s="491"/>
      <c r="AZ363" s="491"/>
      <c r="BA363" s="491"/>
      <c r="BB363" s="491"/>
      <c r="BC363" s="491"/>
      <c r="BD363" s="491"/>
      <c r="BE363" s="491"/>
      <c r="BF363" s="491"/>
      <c r="BG363" s="491"/>
      <c r="BH363" s="491"/>
      <c r="BI363" s="491"/>
      <c r="BJ363" s="491"/>
      <c r="BK363" s="491"/>
      <c r="BL363" s="491"/>
      <c r="BM363" s="491"/>
      <c r="BN363" s="491"/>
      <c r="BO363" s="491"/>
      <c r="BP363" s="491"/>
      <c r="BQ363" s="491"/>
      <c r="BR363" s="491"/>
      <c r="BS363" s="491"/>
      <c r="BT363" s="491"/>
      <c r="BU363" s="491"/>
      <c r="BV363" s="491"/>
      <c r="BW363" s="491"/>
      <c r="BX363" s="491"/>
      <c r="BY363" s="491"/>
      <c r="BZ363" s="491"/>
      <c r="CA363" s="491"/>
      <c r="CB363" s="491"/>
      <c r="CC363" s="491"/>
      <c r="CD363" s="491"/>
      <c r="CE363" s="491"/>
      <c r="CF363" s="491"/>
      <c r="CG363" s="491"/>
      <c r="CH363" s="491"/>
      <c r="CI363" s="491"/>
      <c r="CJ363" s="491"/>
      <c r="CK363" s="491"/>
      <c r="CL363" s="491"/>
      <c r="CM363" s="491"/>
      <c r="CN363" s="491"/>
      <c r="CO363" s="491"/>
      <c r="CP363" s="491"/>
      <c r="CQ363" s="491"/>
      <c r="CR363" s="491"/>
      <c r="CS363" s="491"/>
      <c r="CT363" s="491"/>
      <c r="CU363" s="491"/>
      <c r="CV363" s="491"/>
      <c r="CW363" s="491"/>
      <c r="CX363" s="491"/>
      <c r="CY363" s="95"/>
      <c r="CZ363" s="95"/>
      <c r="DA363" s="95"/>
      <c r="DB363" s="95"/>
      <c r="DC363" s="95"/>
      <c r="DD363" s="95"/>
      <c r="DE363" s="95"/>
      <c r="DF363" s="95"/>
      <c r="DG363" s="95"/>
      <c r="DH363" s="95"/>
      <c r="DI363" s="95"/>
      <c r="DJ363" s="95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/>
      <c r="DU363" s="95"/>
      <c r="DV363" s="95"/>
      <c r="DW363" s="95"/>
      <c r="DX363" s="95"/>
      <c r="DY363" s="95"/>
      <c r="DZ363" s="95"/>
      <c r="EA363" s="95"/>
      <c r="EB363" s="95"/>
      <c r="EC363" s="95"/>
      <c r="ED363" s="95"/>
      <c r="EE363" s="95"/>
      <c r="EF363" s="95"/>
      <c r="EG363" s="95"/>
      <c r="EH363" s="95"/>
      <c r="EI363" s="95"/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/>
      <c r="EY363" s="95"/>
      <c r="EZ363" s="95"/>
      <c r="FA363" s="95"/>
      <c r="FB363" s="95"/>
      <c r="FC363" s="95"/>
      <c r="FD363" s="95"/>
      <c r="FE363" s="95"/>
      <c r="FF363" s="95"/>
      <c r="FG363" s="95"/>
      <c r="FH363" s="95"/>
      <c r="FI363" s="95"/>
      <c r="FJ363" s="95"/>
      <c r="FK363" s="95"/>
      <c r="FL363" s="95"/>
      <c r="FM363" s="95"/>
      <c r="FN363" s="95"/>
      <c r="FO363" s="95"/>
      <c r="FP363" s="95"/>
      <c r="FQ363" s="95"/>
      <c r="FR363" s="95"/>
      <c r="FS363" s="95"/>
      <c r="FT363" s="95"/>
      <c r="FU363" s="95"/>
      <c r="FV363" s="95"/>
      <c r="FW363" s="95"/>
      <c r="FX363" s="95"/>
      <c r="FY363" s="95"/>
      <c r="FZ363" s="95"/>
      <c r="GA363" s="95"/>
      <c r="GB363" s="95"/>
      <c r="GC363" s="95"/>
      <c r="GD363" s="95"/>
    </row>
    <row r="364" spans="1:186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505"/>
      <c r="R364" s="162"/>
      <c r="S364" s="162"/>
      <c r="T364" s="162"/>
      <c r="U364" s="162"/>
      <c r="V364" s="162"/>
      <c r="W364" s="488"/>
      <c r="X364" s="317"/>
      <c r="Y364" s="317"/>
      <c r="Z364" s="317"/>
      <c r="AA364" s="317"/>
      <c r="AB364" s="317"/>
      <c r="AC364" s="317"/>
      <c r="AD364" s="317"/>
      <c r="AE364" s="317"/>
      <c r="AF364" s="317"/>
      <c r="AG364" s="317"/>
      <c r="AH364" s="317"/>
      <c r="AI364" s="334"/>
      <c r="AJ364" s="334"/>
      <c r="AK364" s="68"/>
      <c r="AL364" s="423"/>
      <c r="AM364" s="369"/>
      <c r="AN364" s="369"/>
      <c r="AO364" s="369"/>
      <c r="AP364" s="369"/>
      <c r="AQ364" s="369"/>
      <c r="AR364" s="369"/>
      <c r="AS364" s="369"/>
      <c r="AT364" s="369"/>
      <c r="AU364" s="369"/>
      <c r="AV364" s="369"/>
      <c r="AW364" s="369"/>
      <c r="AX364" s="369"/>
      <c r="AY364" s="369"/>
      <c r="AZ364" s="188"/>
      <c r="BA364" s="423"/>
      <c r="BB364" s="511"/>
      <c r="BC364" s="511"/>
      <c r="BD364" s="511"/>
      <c r="BE364" s="511"/>
      <c r="BF364" s="511"/>
      <c r="BG364" s="511"/>
      <c r="BH364" s="511"/>
      <c r="BI364" s="511"/>
      <c r="BJ364" s="511"/>
      <c r="BK364" s="511"/>
      <c r="BL364" s="511"/>
      <c r="BM364" s="511"/>
      <c r="BN364" s="511"/>
      <c r="BO364" s="188"/>
      <c r="BP364" s="423"/>
      <c r="BQ364" s="511"/>
      <c r="BR364" s="511"/>
      <c r="BS364" s="511"/>
      <c r="BT364" s="511"/>
      <c r="BU364" s="511"/>
      <c r="BV364" s="511"/>
      <c r="BW364" s="511"/>
      <c r="BX364" s="511"/>
      <c r="BY364" s="511"/>
      <c r="BZ364" s="511"/>
      <c r="CA364" s="511"/>
      <c r="CB364" s="511"/>
      <c r="CC364" s="511"/>
      <c r="CD364" s="188"/>
      <c r="CE364" s="423"/>
      <c r="CF364" s="511"/>
      <c r="CG364" s="511"/>
      <c r="CH364" s="511"/>
      <c r="CI364" s="511"/>
      <c r="CJ364" s="511"/>
      <c r="CK364" s="511"/>
      <c r="CL364" s="511"/>
      <c r="CM364" s="511"/>
      <c r="CN364" s="511"/>
      <c r="CO364" s="511"/>
      <c r="CP364" s="511"/>
      <c r="CQ364" s="511"/>
      <c r="CR364" s="511"/>
      <c r="CS364" s="64"/>
      <c r="CT364" s="423"/>
      <c r="CU364" s="511"/>
      <c r="CV364" s="511"/>
      <c r="CW364" s="511"/>
      <c r="CX364" s="511"/>
      <c r="CY364" s="165"/>
      <c r="CZ364" s="165"/>
      <c r="DA364" s="165"/>
      <c r="DB364" s="165"/>
      <c r="DC364" s="165"/>
      <c r="DD364" s="165"/>
      <c r="DE364" s="165"/>
      <c r="DF364" s="165"/>
      <c r="DG364" s="165"/>
      <c r="DI364" s="126"/>
      <c r="DJ364" s="165"/>
      <c r="DK364" s="165"/>
      <c r="DL364" s="165"/>
      <c r="DM364" s="165"/>
      <c r="DN364" s="165"/>
      <c r="DO364" s="165"/>
      <c r="DP364" s="165"/>
      <c r="DQ364" s="165"/>
      <c r="DR364" s="165"/>
      <c r="DS364" s="165"/>
      <c r="DT364" s="165"/>
      <c r="DU364" s="165"/>
      <c r="DV364" s="165"/>
      <c r="DX364" s="126"/>
      <c r="DY364" s="165"/>
      <c r="DZ364" s="165"/>
      <c r="EA364" s="165"/>
      <c r="EB364" s="165"/>
      <c r="EC364" s="165"/>
      <c r="ED364" s="165"/>
      <c r="EE364" s="165"/>
      <c r="EF364" s="165"/>
      <c r="EG364" s="165"/>
      <c r="EH364" s="165"/>
      <c r="EI364" s="165"/>
      <c r="EJ364" s="165"/>
      <c r="EK364" s="165"/>
      <c r="EM364" s="126"/>
      <c r="EN364" s="165"/>
      <c r="EO364" s="165"/>
      <c r="EP364" s="165"/>
      <c r="EQ364" s="165"/>
      <c r="ER364" s="165"/>
      <c r="ES364" s="165"/>
      <c r="ET364" s="165"/>
      <c r="EU364" s="165"/>
      <c r="EV364" s="165"/>
      <c r="EW364" s="165"/>
      <c r="EX364" s="165"/>
      <c r="EY364" s="165"/>
      <c r="EZ364" s="165"/>
      <c r="FB364" s="126"/>
      <c r="FC364" s="165"/>
      <c r="FD364" s="165"/>
      <c r="FE364" s="165"/>
      <c r="FF364" s="165"/>
      <c r="FG364" s="165"/>
      <c r="FH364" s="165"/>
      <c r="FI364" s="165"/>
      <c r="FJ364" s="165"/>
      <c r="FK364" s="165"/>
      <c r="FL364" s="165"/>
      <c r="FM364" s="165"/>
      <c r="FN364" s="165"/>
      <c r="FO364" s="165"/>
      <c r="FQ364" s="126"/>
      <c r="FR364" s="165"/>
      <c r="FS364" s="165"/>
      <c r="FT364" s="165"/>
      <c r="FU364" s="165"/>
      <c r="FV364" s="165"/>
      <c r="FW364" s="165"/>
      <c r="FX364" s="165"/>
      <c r="FY364" s="165"/>
      <c r="FZ364" s="165"/>
      <c r="GA364" s="165"/>
      <c r="GB364" s="165"/>
      <c r="GC364" s="165"/>
      <c r="GD364" s="165"/>
    </row>
    <row r="365" spans="1:186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8"/>
      <c r="X365" s="319"/>
      <c r="Y365" s="319"/>
      <c r="Z365" s="319"/>
      <c r="AA365" s="319"/>
      <c r="AB365" s="319"/>
      <c r="AC365" s="319"/>
      <c r="AD365" s="319"/>
      <c r="AE365" s="319"/>
      <c r="AF365" s="319"/>
      <c r="AG365" s="319"/>
      <c r="AH365" s="319"/>
      <c r="AI365" s="319"/>
      <c r="AJ365" s="319"/>
      <c r="AK365" s="75"/>
      <c r="AL365" s="369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88"/>
      <c r="BA365" s="369"/>
      <c r="BB365" s="104"/>
      <c r="BC365" s="104"/>
      <c r="BD365" s="104"/>
      <c r="BE365" s="104"/>
      <c r="BF365" s="104"/>
      <c r="BG365" s="104"/>
      <c r="BH365" s="104"/>
      <c r="BI365" s="104"/>
      <c r="BJ365" s="104"/>
      <c r="BK365" s="104"/>
      <c r="BL365" s="104"/>
      <c r="BM365" s="104"/>
      <c r="BN365" s="104"/>
      <c r="BO365" s="188"/>
      <c r="BP365" s="369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104"/>
      <c r="CA365" s="104"/>
      <c r="CB365" s="104"/>
      <c r="CC365" s="104"/>
      <c r="CD365" s="188"/>
      <c r="CE365" s="369"/>
      <c r="CF365" s="104"/>
      <c r="CG365" s="104"/>
      <c r="CH365" s="104"/>
      <c r="CI365" s="104"/>
      <c r="CJ365" s="104"/>
      <c r="CK365" s="104"/>
      <c r="CL365" s="104"/>
      <c r="CM365" s="104"/>
      <c r="CN365" s="104"/>
      <c r="CO365" s="104"/>
      <c r="CP365" s="104"/>
      <c r="CQ365" s="104"/>
      <c r="CR365" s="104"/>
      <c r="CS365" s="64"/>
      <c r="CT365" s="369"/>
      <c r="CU365" s="104"/>
      <c r="CV365" s="104"/>
      <c r="CW365" s="104"/>
      <c r="CX365" s="104"/>
      <c r="CY365" s="104"/>
      <c r="CZ365" s="104"/>
      <c r="DA365" s="104"/>
      <c r="DB365" s="104"/>
      <c r="DC365" s="104"/>
      <c r="DD365" s="104"/>
      <c r="DE365" s="104"/>
      <c r="DF365" s="104"/>
      <c r="DG365" s="104"/>
      <c r="DI365" s="80"/>
      <c r="DJ365" s="104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104"/>
      <c r="DV365" s="104"/>
      <c r="DX365" s="80"/>
      <c r="DY365" s="104"/>
      <c r="DZ365" s="104"/>
      <c r="EA365" s="104"/>
      <c r="EB365" s="104"/>
      <c r="EC365" s="104"/>
      <c r="ED365" s="104"/>
      <c r="EE365" s="104"/>
      <c r="EF365" s="104"/>
      <c r="EG365" s="104"/>
      <c r="EH365" s="104"/>
      <c r="EI365" s="104"/>
      <c r="EJ365" s="104"/>
      <c r="EK365" s="104"/>
      <c r="EM365" s="80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04"/>
      <c r="EZ365" s="104"/>
      <c r="FB365" s="80"/>
      <c r="FC365" s="104"/>
      <c r="FD365" s="104"/>
      <c r="FE365" s="104"/>
      <c r="FF365" s="104"/>
      <c r="FG365" s="104"/>
      <c r="FH365" s="104"/>
      <c r="FI365" s="104"/>
      <c r="FJ365" s="104"/>
      <c r="FK365" s="104"/>
      <c r="FL365" s="104"/>
      <c r="FM365" s="104"/>
      <c r="FN365" s="104"/>
      <c r="FO365" s="104"/>
      <c r="FQ365" s="80"/>
      <c r="FR365" s="104"/>
      <c r="FS365" s="104"/>
      <c r="FT365" s="104"/>
      <c r="FU365" s="104"/>
      <c r="FV365" s="104"/>
      <c r="FW365" s="104"/>
      <c r="FX365" s="104"/>
      <c r="FY365" s="104"/>
      <c r="FZ365" s="104"/>
      <c r="GA365" s="104"/>
      <c r="GB365" s="104"/>
      <c r="GC365" s="104"/>
      <c r="GD365" s="104"/>
    </row>
    <row r="366" spans="1:186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8"/>
      <c r="X366" s="319"/>
      <c r="Y366" s="319"/>
      <c r="Z366" s="319"/>
      <c r="AA366" s="319"/>
      <c r="AB366" s="319"/>
      <c r="AC366" s="319"/>
      <c r="AD366" s="319"/>
      <c r="AE366" s="319"/>
      <c r="AF366" s="319"/>
      <c r="AG366" s="319"/>
      <c r="AH366" s="319"/>
      <c r="AI366" s="319"/>
      <c r="AJ366" s="319"/>
      <c r="AK366" s="75"/>
      <c r="AL366" s="369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88"/>
      <c r="BA366" s="369"/>
      <c r="BB366" s="104"/>
      <c r="BC366" s="104"/>
      <c r="BD366" s="104"/>
      <c r="BE366" s="104"/>
      <c r="BF366" s="104"/>
      <c r="BG366" s="104"/>
      <c r="BH366" s="104"/>
      <c r="BI366" s="104"/>
      <c r="BJ366" s="104"/>
      <c r="BK366" s="104"/>
      <c r="BL366" s="104"/>
      <c r="BM366" s="104"/>
      <c r="BN366" s="104"/>
      <c r="BO366" s="188"/>
      <c r="BP366" s="369"/>
      <c r="BQ366" s="104"/>
      <c r="BR366" s="104"/>
      <c r="BS366" s="104"/>
      <c r="BT366" s="104"/>
      <c r="BU366" s="104"/>
      <c r="BV366" s="104"/>
      <c r="BW366" s="104"/>
      <c r="BX366" s="104"/>
      <c r="BY366" s="104"/>
      <c r="BZ366" s="104"/>
      <c r="CA366" s="104"/>
      <c r="CB366" s="104"/>
      <c r="CC366" s="104"/>
      <c r="CD366" s="188"/>
      <c r="CE366" s="369"/>
      <c r="CF366" s="104"/>
      <c r="CG366" s="104"/>
      <c r="CH366" s="104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64"/>
      <c r="CT366" s="369"/>
      <c r="CU366" s="104"/>
      <c r="CV366" s="104"/>
      <c r="CW366" s="104"/>
      <c r="CX366" s="104"/>
      <c r="CY366" s="104"/>
      <c r="CZ366" s="104"/>
      <c r="DA366" s="104"/>
      <c r="DB366" s="104"/>
      <c r="DC366" s="104"/>
      <c r="DD366" s="104"/>
      <c r="DE366" s="104"/>
      <c r="DF366" s="104"/>
      <c r="DG366" s="104"/>
      <c r="DI366" s="80"/>
      <c r="DJ366" s="104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104"/>
      <c r="DV366" s="104"/>
      <c r="DX366" s="80"/>
      <c r="DY366" s="104"/>
      <c r="DZ366" s="104"/>
      <c r="EA366" s="104"/>
      <c r="EB366" s="104"/>
      <c r="EC366" s="104"/>
      <c r="ED366" s="104"/>
      <c r="EE366" s="104"/>
      <c r="EF366" s="104"/>
      <c r="EG366" s="104"/>
      <c r="EH366" s="104"/>
      <c r="EI366" s="104"/>
      <c r="EJ366" s="104"/>
      <c r="EK366" s="104"/>
      <c r="EM366" s="80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04"/>
      <c r="EZ366" s="104"/>
      <c r="FB366" s="80"/>
      <c r="FC366" s="104"/>
      <c r="FD366" s="104"/>
      <c r="FE366" s="104"/>
      <c r="FF366" s="104"/>
      <c r="FG366" s="104"/>
      <c r="FH366" s="104"/>
      <c r="FI366" s="104"/>
      <c r="FJ366" s="104"/>
      <c r="FK366" s="104"/>
      <c r="FL366" s="104"/>
      <c r="FM366" s="104"/>
      <c r="FN366" s="104"/>
      <c r="FO366" s="104"/>
      <c r="FQ366" s="80"/>
      <c r="FR366" s="104"/>
      <c r="FS366" s="104"/>
      <c r="FT366" s="104"/>
      <c r="FU366" s="104"/>
      <c r="FV366" s="104"/>
      <c r="FW366" s="104"/>
      <c r="FX366" s="104"/>
      <c r="FY366" s="104"/>
      <c r="FZ366" s="104"/>
      <c r="GA366" s="104"/>
      <c r="GB366" s="104"/>
      <c r="GC366" s="104"/>
      <c r="GD366" s="104"/>
    </row>
    <row r="367" spans="1:186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8"/>
      <c r="X367" s="319"/>
      <c r="Y367" s="319"/>
      <c r="Z367" s="319"/>
      <c r="AA367" s="319"/>
      <c r="AB367" s="319"/>
      <c r="AC367" s="319"/>
      <c r="AD367" s="319"/>
      <c r="AE367" s="319"/>
      <c r="AF367" s="319"/>
      <c r="AG367" s="319"/>
      <c r="AH367" s="319"/>
      <c r="AI367" s="319"/>
      <c r="AJ367" s="319"/>
      <c r="AK367" s="75"/>
      <c r="AL367" s="369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88"/>
      <c r="BA367" s="369"/>
      <c r="BB367" s="104"/>
      <c r="BC367" s="104"/>
      <c r="BD367" s="104"/>
      <c r="BE367" s="104"/>
      <c r="BF367" s="104"/>
      <c r="BG367" s="104"/>
      <c r="BH367" s="104"/>
      <c r="BI367" s="104"/>
      <c r="BJ367" s="104"/>
      <c r="BK367" s="104"/>
      <c r="BL367" s="104"/>
      <c r="BM367" s="104"/>
      <c r="BN367" s="104"/>
      <c r="BO367" s="188"/>
      <c r="BP367" s="369"/>
      <c r="BQ367" s="104"/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4"/>
      <c r="CB367" s="104"/>
      <c r="CC367" s="104"/>
      <c r="CD367" s="188"/>
      <c r="CE367" s="369"/>
      <c r="CF367" s="104"/>
      <c r="CG367" s="104"/>
      <c r="CH367" s="104"/>
      <c r="CI367" s="104"/>
      <c r="CJ367" s="104"/>
      <c r="CK367" s="104"/>
      <c r="CL367" s="104"/>
      <c r="CM367" s="104"/>
      <c r="CN367" s="104"/>
      <c r="CO367" s="104"/>
      <c r="CP367" s="104"/>
      <c r="CQ367" s="104"/>
      <c r="CR367" s="104"/>
      <c r="CS367" s="64"/>
      <c r="CT367" s="369"/>
      <c r="CU367" s="104"/>
      <c r="CV367" s="104"/>
      <c r="CW367" s="104"/>
      <c r="CX367" s="104"/>
      <c r="CY367" s="104"/>
      <c r="CZ367" s="104"/>
      <c r="DA367" s="104"/>
      <c r="DB367" s="104"/>
      <c r="DC367" s="104"/>
      <c r="DD367" s="104"/>
      <c r="DE367" s="104"/>
      <c r="DF367" s="104"/>
      <c r="DG367" s="104"/>
      <c r="DI367" s="80"/>
      <c r="DJ367" s="104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104"/>
      <c r="DV367" s="104"/>
      <c r="DX367" s="80"/>
      <c r="DY367" s="104"/>
      <c r="DZ367" s="104"/>
      <c r="EA367" s="104"/>
      <c r="EB367" s="104"/>
      <c r="EC367" s="104"/>
      <c r="ED367" s="104"/>
      <c r="EE367" s="104"/>
      <c r="EF367" s="104"/>
      <c r="EG367" s="104"/>
      <c r="EH367" s="104"/>
      <c r="EI367" s="104"/>
      <c r="EJ367" s="104"/>
      <c r="EK367" s="104"/>
      <c r="EM367" s="80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4"/>
      <c r="FB367" s="80"/>
      <c r="FC367" s="104"/>
      <c r="FD367" s="104"/>
      <c r="FE367" s="104"/>
      <c r="FF367" s="104"/>
      <c r="FG367" s="104"/>
      <c r="FH367" s="104"/>
      <c r="FI367" s="104"/>
      <c r="FJ367" s="104"/>
      <c r="FK367" s="104"/>
      <c r="FL367" s="104"/>
      <c r="FM367" s="104"/>
      <c r="FN367" s="104"/>
      <c r="FO367" s="104"/>
      <c r="FQ367" s="80"/>
      <c r="FR367" s="104"/>
      <c r="FS367" s="104"/>
      <c r="FT367" s="104"/>
      <c r="FU367" s="104"/>
      <c r="FV367" s="104"/>
      <c r="FW367" s="104"/>
      <c r="FX367" s="104"/>
      <c r="FY367" s="104"/>
      <c r="FZ367" s="104"/>
      <c r="GA367" s="104"/>
      <c r="GB367" s="104"/>
      <c r="GC367" s="104"/>
      <c r="GD367" s="104"/>
    </row>
    <row r="368" spans="1:186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8"/>
      <c r="X368" s="319"/>
      <c r="Y368" s="319"/>
      <c r="Z368" s="319"/>
      <c r="AA368" s="319"/>
      <c r="AB368" s="319"/>
      <c r="AC368" s="319"/>
      <c r="AD368" s="319"/>
      <c r="AE368" s="319"/>
      <c r="AF368" s="319"/>
      <c r="AG368" s="319"/>
      <c r="AH368" s="319"/>
      <c r="AI368" s="319"/>
      <c r="AJ368" s="319"/>
      <c r="AK368" s="75"/>
      <c r="AL368" s="369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88"/>
      <c r="BA368" s="369"/>
      <c r="BB368" s="104"/>
      <c r="BC368" s="104"/>
      <c r="BD368" s="104"/>
      <c r="BE368" s="104"/>
      <c r="BF368" s="104"/>
      <c r="BG368" s="104"/>
      <c r="BH368" s="104"/>
      <c r="BI368" s="104"/>
      <c r="BJ368" s="104"/>
      <c r="BK368" s="104"/>
      <c r="BL368" s="104"/>
      <c r="BM368" s="104"/>
      <c r="BN368" s="104"/>
      <c r="BO368" s="188"/>
      <c r="BP368" s="369"/>
      <c r="BQ368" s="104"/>
      <c r="BR368" s="104"/>
      <c r="BS368" s="104"/>
      <c r="BT368" s="104"/>
      <c r="BU368" s="104"/>
      <c r="BV368" s="104"/>
      <c r="BW368" s="104"/>
      <c r="BX368" s="104"/>
      <c r="BY368" s="104"/>
      <c r="BZ368" s="104"/>
      <c r="CA368" s="104"/>
      <c r="CB368" s="104"/>
      <c r="CC368" s="104"/>
      <c r="CD368" s="188"/>
      <c r="CE368" s="369"/>
      <c r="CF368" s="104"/>
      <c r="CG368" s="104"/>
      <c r="CH368" s="104"/>
      <c r="CI368" s="104"/>
      <c r="CJ368" s="104"/>
      <c r="CK368" s="104"/>
      <c r="CL368" s="104"/>
      <c r="CM368" s="104"/>
      <c r="CN368" s="104"/>
      <c r="CO368" s="104"/>
      <c r="CP368" s="104"/>
      <c r="CQ368" s="104"/>
      <c r="CR368" s="104"/>
      <c r="CS368" s="64"/>
      <c r="CT368" s="369"/>
      <c r="CU368" s="104"/>
      <c r="CV368" s="104"/>
      <c r="CW368" s="104"/>
      <c r="CX368" s="104"/>
      <c r="CY368" s="104"/>
      <c r="CZ368" s="104"/>
      <c r="DA368" s="104"/>
      <c r="DB368" s="104"/>
      <c r="DC368" s="104"/>
      <c r="DD368" s="104"/>
      <c r="DE368" s="104"/>
      <c r="DF368" s="104"/>
      <c r="DG368" s="104"/>
      <c r="DI368" s="80"/>
      <c r="DJ368" s="104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104"/>
      <c r="DV368" s="104"/>
      <c r="DX368" s="80"/>
      <c r="DY368" s="104"/>
      <c r="DZ368" s="104"/>
      <c r="EA368" s="104"/>
      <c r="EB368" s="104"/>
      <c r="EC368" s="104"/>
      <c r="ED368" s="104"/>
      <c r="EE368" s="104"/>
      <c r="EF368" s="104"/>
      <c r="EG368" s="104"/>
      <c r="EH368" s="104"/>
      <c r="EI368" s="104"/>
      <c r="EJ368" s="104"/>
      <c r="EK368" s="104"/>
      <c r="EM368" s="80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04"/>
      <c r="EZ368" s="104"/>
      <c r="FB368" s="80"/>
      <c r="FC368" s="104"/>
      <c r="FD368" s="104"/>
      <c r="FE368" s="104"/>
      <c r="FF368" s="104"/>
      <c r="FG368" s="104"/>
      <c r="FH368" s="104"/>
      <c r="FI368" s="104"/>
      <c r="FJ368" s="104"/>
      <c r="FK368" s="104"/>
      <c r="FL368" s="104"/>
      <c r="FM368" s="104"/>
      <c r="FN368" s="104"/>
      <c r="FO368" s="104"/>
      <c r="FQ368" s="80"/>
      <c r="FR368" s="104"/>
      <c r="FS368" s="104"/>
      <c r="FT368" s="104"/>
      <c r="FU368" s="104"/>
      <c r="FV368" s="104"/>
      <c r="FW368" s="104"/>
      <c r="FX368" s="104"/>
      <c r="FY368" s="104"/>
      <c r="FZ368" s="104"/>
      <c r="GA368" s="104"/>
      <c r="GB368" s="104"/>
      <c r="GC368" s="104"/>
      <c r="GD368" s="104"/>
    </row>
    <row r="369" spans="1:186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8"/>
      <c r="X369" s="319"/>
      <c r="Y369" s="319"/>
      <c r="Z369" s="319"/>
      <c r="AA369" s="319"/>
      <c r="AB369" s="319"/>
      <c r="AC369" s="319"/>
      <c r="AD369" s="319"/>
      <c r="AE369" s="319"/>
      <c r="AF369" s="319"/>
      <c r="AG369" s="319"/>
      <c r="AH369" s="319"/>
      <c r="AI369" s="319"/>
      <c r="AJ369" s="319"/>
      <c r="AK369" s="75"/>
      <c r="AL369" s="369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88"/>
      <c r="BA369" s="369"/>
      <c r="BB369" s="104"/>
      <c r="BC369" s="104"/>
      <c r="BD369" s="104"/>
      <c r="BE369" s="104"/>
      <c r="BF369" s="104"/>
      <c r="BG369" s="104"/>
      <c r="BH369" s="104"/>
      <c r="BI369" s="104"/>
      <c r="BJ369" s="104"/>
      <c r="BK369" s="104"/>
      <c r="BL369" s="104"/>
      <c r="BM369" s="104"/>
      <c r="BN369" s="104"/>
      <c r="BO369" s="188"/>
      <c r="BP369" s="369"/>
      <c r="BQ369" s="104"/>
      <c r="BR369" s="104"/>
      <c r="BS369" s="104"/>
      <c r="BT369" s="104"/>
      <c r="BU369" s="104"/>
      <c r="BV369" s="104"/>
      <c r="BW369" s="104"/>
      <c r="BX369" s="104"/>
      <c r="BY369" s="104"/>
      <c r="BZ369" s="104"/>
      <c r="CA369" s="104"/>
      <c r="CB369" s="104"/>
      <c r="CC369" s="104"/>
      <c r="CD369" s="188"/>
      <c r="CE369" s="369"/>
      <c r="CF369" s="104"/>
      <c r="CG369" s="104"/>
      <c r="CH369" s="104"/>
      <c r="CI369" s="104"/>
      <c r="CJ369" s="104"/>
      <c r="CK369" s="104"/>
      <c r="CL369" s="104"/>
      <c r="CM369" s="104"/>
      <c r="CN369" s="104"/>
      <c r="CO369" s="104"/>
      <c r="CP369" s="104"/>
      <c r="CQ369" s="104"/>
      <c r="CR369" s="104"/>
      <c r="CS369" s="64"/>
      <c r="CT369" s="369"/>
      <c r="CU369" s="104"/>
      <c r="CV369" s="104"/>
      <c r="CW369" s="104"/>
      <c r="CX369" s="104"/>
      <c r="CY369" s="104"/>
      <c r="CZ369" s="104"/>
      <c r="DA369" s="104"/>
      <c r="DB369" s="104"/>
      <c r="DC369" s="104"/>
      <c r="DD369" s="104"/>
      <c r="DE369" s="104"/>
      <c r="DF369" s="104"/>
      <c r="DG369" s="104"/>
      <c r="DI369" s="80"/>
      <c r="DJ369" s="104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104"/>
      <c r="DV369" s="104"/>
      <c r="DX369" s="80"/>
      <c r="DY369" s="104"/>
      <c r="DZ369" s="104"/>
      <c r="EA369" s="104"/>
      <c r="EB369" s="104"/>
      <c r="EC369" s="104"/>
      <c r="ED369" s="104"/>
      <c r="EE369" s="104"/>
      <c r="EF369" s="104"/>
      <c r="EG369" s="104"/>
      <c r="EH369" s="104"/>
      <c r="EI369" s="104"/>
      <c r="EJ369" s="104"/>
      <c r="EK369" s="104"/>
      <c r="EM369" s="80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04"/>
      <c r="EZ369" s="104"/>
      <c r="FB369" s="80"/>
      <c r="FC369" s="104"/>
      <c r="FD369" s="104"/>
      <c r="FE369" s="104"/>
      <c r="FF369" s="104"/>
      <c r="FG369" s="104"/>
      <c r="FH369" s="104"/>
      <c r="FI369" s="104"/>
      <c r="FJ369" s="104"/>
      <c r="FK369" s="104"/>
      <c r="FL369" s="104"/>
      <c r="FM369" s="104"/>
      <c r="FN369" s="104"/>
      <c r="FO369" s="104"/>
      <c r="FQ369" s="80"/>
      <c r="FR369" s="104"/>
      <c r="FS369" s="104"/>
      <c r="FT369" s="104"/>
      <c r="FU369" s="104"/>
      <c r="FV369" s="104"/>
      <c r="FW369" s="104"/>
      <c r="FX369" s="104"/>
      <c r="FY369" s="104"/>
      <c r="FZ369" s="104"/>
      <c r="GA369" s="104"/>
      <c r="GB369" s="104"/>
      <c r="GC369" s="104"/>
      <c r="GD369" s="104"/>
    </row>
    <row r="370" spans="1:186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8"/>
      <c r="X370" s="319"/>
      <c r="Y370" s="319"/>
      <c r="Z370" s="319"/>
      <c r="AA370" s="319"/>
      <c r="AB370" s="319"/>
      <c r="AC370" s="319"/>
      <c r="AD370" s="319"/>
      <c r="AE370" s="319"/>
      <c r="AF370" s="319"/>
      <c r="AG370" s="319"/>
      <c r="AH370" s="319"/>
      <c r="AI370" s="319"/>
      <c r="AJ370" s="319"/>
      <c r="AK370" s="75"/>
      <c r="AL370" s="369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88"/>
      <c r="BA370" s="369"/>
      <c r="BB370" s="104"/>
      <c r="BC370" s="104"/>
      <c r="BD370" s="104"/>
      <c r="BE370" s="104"/>
      <c r="BF370" s="104"/>
      <c r="BG370" s="104"/>
      <c r="BH370" s="104"/>
      <c r="BI370" s="104"/>
      <c r="BJ370" s="104"/>
      <c r="BK370" s="104"/>
      <c r="BL370" s="104"/>
      <c r="BM370" s="104"/>
      <c r="BN370" s="104"/>
      <c r="BO370" s="188"/>
      <c r="BP370" s="369"/>
      <c r="BQ370" s="104"/>
      <c r="BR370" s="104"/>
      <c r="BS370" s="104"/>
      <c r="BT370" s="104"/>
      <c r="BU370" s="104"/>
      <c r="BV370" s="104"/>
      <c r="BW370" s="104"/>
      <c r="BX370" s="104"/>
      <c r="BY370" s="104"/>
      <c r="BZ370" s="104"/>
      <c r="CA370" s="104"/>
      <c r="CB370" s="104"/>
      <c r="CC370" s="104"/>
      <c r="CD370" s="188"/>
      <c r="CE370" s="369"/>
      <c r="CF370" s="104"/>
      <c r="CG370" s="104"/>
      <c r="CH370" s="104"/>
      <c r="CI370" s="104"/>
      <c r="CJ370" s="104"/>
      <c r="CK370" s="104"/>
      <c r="CL370" s="104"/>
      <c r="CM370" s="104"/>
      <c r="CN370" s="104"/>
      <c r="CO370" s="104"/>
      <c r="CP370" s="104"/>
      <c r="CQ370" s="104"/>
      <c r="CR370" s="104"/>
      <c r="CS370" s="64"/>
      <c r="CT370" s="369"/>
      <c r="CU370" s="104"/>
      <c r="CV370" s="104"/>
      <c r="CW370" s="104"/>
      <c r="CX370" s="104"/>
      <c r="CY370" s="104"/>
      <c r="CZ370" s="104"/>
      <c r="DA370" s="104"/>
      <c r="DB370" s="104"/>
      <c r="DC370" s="104"/>
      <c r="DD370" s="104"/>
      <c r="DE370" s="104"/>
      <c r="DF370" s="104"/>
      <c r="DG370" s="104"/>
      <c r="DI370" s="80"/>
      <c r="DJ370" s="104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104"/>
      <c r="DV370" s="104"/>
      <c r="DX370" s="80"/>
      <c r="DY370" s="104"/>
      <c r="DZ370" s="104"/>
      <c r="EA370" s="104"/>
      <c r="EB370" s="104"/>
      <c r="EC370" s="104"/>
      <c r="ED370" s="104"/>
      <c r="EE370" s="104"/>
      <c r="EF370" s="104"/>
      <c r="EG370" s="104"/>
      <c r="EH370" s="104"/>
      <c r="EI370" s="104"/>
      <c r="EJ370" s="104"/>
      <c r="EK370" s="104"/>
      <c r="EM370" s="80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04"/>
      <c r="EZ370" s="104"/>
      <c r="FB370" s="80"/>
      <c r="FC370" s="104"/>
      <c r="FD370" s="104"/>
      <c r="FE370" s="104"/>
      <c r="FF370" s="104"/>
      <c r="FG370" s="104"/>
      <c r="FH370" s="104"/>
      <c r="FI370" s="104"/>
      <c r="FJ370" s="104"/>
      <c r="FK370" s="104"/>
      <c r="FL370" s="104"/>
      <c r="FM370" s="104"/>
      <c r="FN370" s="104"/>
      <c r="FO370" s="104"/>
      <c r="FQ370" s="80"/>
      <c r="FR370" s="104"/>
      <c r="FS370" s="104"/>
      <c r="FT370" s="104"/>
      <c r="FU370" s="104"/>
      <c r="FV370" s="104"/>
      <c r="FW370" s="104"/>
      <c r="FX370" s="104"/>
      <c r="FY370" s="104"/>
      <c r="FZ370" s="104"/>
      <c r="GA370" s="104"/>
      <c r="GB370" s="104"/>
      <c r="GC370" s="104"/>
      <c r="GD370" s="104"/>
    </row>
    <row r="371" spans="1:186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8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19"/>
      <c r="AH371" s="319"/>
      <c r="AI371" s="319"/>
      <c r="AJ371" s="319"/>
      <c r="AK371" s="75"/>
      <c r="AL371" s="369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88"/>
      <c r="BA371" s="369"/>
      <c r="BB371" s="104"/>
      <c r="BC371" s="104"/>
      <c r="BD371" s="104"/>
      <c r="BE371" s="104"/>
      <c r="BF371" s="104"/>
      <c r="BG371" s="104"/>
      <c r="BH371" s="104"/>
      <c r="BI371" s="104"/>
      <c r="BJ371" s="104"/>
      <c r="BK371" s="104"/>
      <c r="BL371" s="104"/>
      <c r="BM371" s="104"/>
      <c r="BN371" s="104"/>
      <c r="BO371" s="188"/>
      <c r="BP371" s="369"/>
      <c r="BQ371" s="104"/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4"/>
      <c r="CB371" s="104"/>
      <c r="CC371" s="104"/>
      <c r="CD371" s="188"/>
      <c r="CE371" s="369"/>
      <c r="CF371" s="104"/>
      <c r="CG371" s="104"/>
      <c r="CH371" s="104"/>
      <c r="CI371" s="104"/>
      <c r="CJ371" s="104"/>
      <c r="CK371" s="104"/>
      <c r="CL371" s="104"/>
      <c r="CM371" s="104"/>
      <c r="CN371" s="104"/>
      <c r="CO371" s="104"/>
      <c r="CP371" s="104"/>
      <c r="CQ371" s="104"/>
      <c r="CR371" s="104"/>
      <c r="CS371" s="64"/>
      <c r="CT371" s="369"/>
      <c r="CU371" s="104"/>
      <c r="CV371" s="104"/>
      <c r="CW371" s="104"/>
      <c r="CX371" s="104"/>
      <c r="CY371" s="104"/>
      <c r="CZ371" s="104"/>
      <c r="DA371" s="104"/>
      <c r="DB371" s="104"/>
      <c r="DC371" s="104"/>
      <c r="DD371" s="104"/>
      <c r="DE371" s="104"/>
      <c r="DF371" s="104"/>
      <c r="DG371" s="104"/>
      <c r="DI371" s="80"/>
      <c r="DJ371" s="104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104"/>
      <c r="DV371" s="104"/>
      <c r="DX371" s="80"/>
      <c r="DY371" s="104"/>
      <c r="DZ371" s="104"/>
      <c r="EA371" s="104"/>
      <c r="EB371" s="104"/>
      <c r="EC371" s="104"/>
      <c r="ED371" s="104"/>
      <c r="EE371" s="104"/>
      <c r="EF371" s="104"/>
      <c r="EG371" s="104"/>
      <c r="EH371" s="104"/>
      <c r="EI371" s="104"/>
      <c r="EJ371" s="104"/>
      <c r="EK371" s="104"/>
      <c r="EM371" s="80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4"/>
      <c r="FB371" s="80"/>
      <c r="FC371" s="104"/>
      <c r="FD371" s="104"/>
      <c r="FE371" s="104"/>
      <c r="FF371" s="104"/>
      <c r="FG371" s="104"/>
      <c r="FH371" s="104"/>
      <c r="FI371" s="104"/>
      <c r="FJ371" s="104"/>
      <c r="FK371" s="104"/>
      <c r="FL371" s="104"/>
      <c r="FM371" s="104"/>
      <c r="FN371" s="104"/>
      <c r="FO371" s="104"/>
      <c r="FQ371" s="80"/>
      <c r="FR371" s="104"/>
      <c r="FS371" s="104"/>
      <c r="FT371" s="104"/>
      <c r="FU371" s="104"/>
      <c r="FV371" s="104"/>
      <c r="FW371" s="104"/>
      <c r="FX371" s="104"/>
      <c r="FY371" s="104"/>
      <c r="FZ371" s="104"/>
      <c r="GA371" s="104"/>
      <c r="GB371" s="104"/>
      <c r="GC371" s="104"/>
      <c r="GD371" s="104"/>
    </row>
    <row r="372" spans="1:186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8"/>
      <c r="X372" s="319"/>
      <c r="Y372" s="319"/>
      <c r="Z372" s="319"/>
      <c r="AA372" s="319"/>
      <c r="AB372" s="319"/>
      <c r="AC372" s="319"/>
      <c r="AD372" s="319"/>
      <c r="AE372" s="319"/>
      <c r="AF372" s="319"/>
      <c r="AG372" s="319"/>
      <c r="AH372" s="319"/>
      <c r="AI372" s="319"/>
      <c r="AJ372" s="319"/>
      <c r="AK372" s="75"/>
      <c r="AL372" s="369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88"/>
      <c r="BA372" s="369"/>
      <c r="BB372" s="104"/>
      <c r="BC372" s="104"/>
      <c r="BD372" s="104"/>
      <c r="BE372" s="104"/>
      <c r="BF372" s="104"/>
      <c r="BG372" s="104"/>
      <c r="BH372" s="104"/>
      <c r="BI372" s="104"/>
      <c r="BJ372" s="104"/>
      <c r="BK372" s="104"/>
      <c r="BL372" s="104"/>
      <c r="BM372" s="104"/>
      <c r="BN372" s="104"/>
      <c r="BO372" s="188"/>
      <c r="BP372" s="369"/>
      <c r="BQ372" s="104"/>
      <c r="BR372" s="104"/>
      <c r="BS372" s="104"/>
      <c r="BT372" s="104"/>
      <c r="BU372" s="104"/>
      <c r="BV372" s="104"/>
      <c r="BW372" s="104"/>
      <c r="BX372" s="104"/>
      <c r="BY372" s="104"/>
      <c r="BZ372" s="104"/>
      <c r="CA372" s="104"/>
      <c r="CB372" s="104"/>
      <c r="CC372" s="104"/>
      <c r="CD372" s="188"/>
      <c r="CE372" s="369"/>
      <c r="CF372" s="104"/>
      <c r="CG372" s="104"/>
      <c r="CH372" s="104"/>
      <c r="CI372" s="104"/>
      <c r="CJ372" s="104"/>
      <c r="CK372" s="104"/>
      <c r="CL372" s="104"/>
      <c r="CM372" s="104"/>
      <c r="CN372" s="104"/>
      <c r="CO372" s="104"/>
      <c r="CP372" s="104"/>
      <c r="CQ372" s="104"/>
      <c r="CR372" s="104"/>
      <c r="CS372" s="64"/>
      <c r="CT372" s="369"/>
      <c r="CU372" s="104"/>
      <c r="CV372" s="104"/>
      <c r="CW372" s="104"/>
      <c r="CX372" s="104"/>
      <c r="CY372" s="104"/>
      <c r="CZ372" s="104"/>
      <c r="DA372" s="104"/>
      <c r="DB372" s="104"/>
      <c r="DC372" s="104"/>
      <c r="DD372" s="104"/>
      <c r="DE372" s="104"/>
      <c r="DF372" s="104"/>
      <c r="DG372" s="104"/>
      <c r="DI372" s="80"/>
      <c r="DJ372" s="104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104"/>
      <c r="DV372" s="104"/>
      <c r="DX372" s="80"/>
      <c r="DY372" s="104"/>
      <c r="DZ372" s="104"/>
      <c r="EA372" s="104"/>
      <c r="EB372" s="104"/>
      <c r="EC372" s="104"/>
      <c r="ED372" s="104"/>
      <c r="EE372" s="104"/>
      <c r="EF372" s="104"/>
      <c r="EG372" s="104"/>
      <c r="EH372" s="104"/>
      <c r="EI372" s="104"/>
      <c r="EJ372" s="104"/>
      <c r="EK372" s="104"/>
      <c r="EM372" s="80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04"/>
      <c r="EZ372" s="104"/>
      <c r="FB372" s="80"/>
      <c r="FC372" s="104"/>
      <c r="FD372" s="104"/>
      <c r="FE372" s="104"/>
      <c r="FF372" s="104"/>
      <c r="FG372" s="104"/>
      <c r="FH372" s="104"/>
      <c r="FI372" s="104"/>
      <c r="FJ372" s="104"/>
      <c r="FK372" s="104"/>
      <c r="FL372" s="104"/>
      <c r="FM372" s="104"/>
      <c r="FN372" s="104"/>
      <c r="FO372" s="104"/>
      <c r="FQ372" s="80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</row>
    <row r="373" spans="1:186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8"/>
      <c r="X373" s="319"/>
      <c r="Y373" s="319"/>
      <c r="Z373" s="319"/>
      <c r="AA373" s="319"/>
      <c r="AB373" s="319"/>
      <c r="AC373" s="319"/>
      <c r="AD373" s="319"/>
      <c r="AE373" s="319"/>
      <c r="AF373" s="319"/>
      <c r="AG373" s="319"/>
      <c r="AH373" s="319"/>
      <c r="AI373" s="319"/>
      <c r="AJ373" s="319"/>
      <c r="AK373" s="75"/>
      <c r="AL373" s="369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88"/>
      <c r="BA373" s="369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88"/>
      <c r="BP373" s="369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88"/>
      <c r="CE373" s="369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64"/>
      <c r="CT373" s="369"/>
      <c r="CU373" s="104"/>
      <c r="CV373" s="104"/>
      <c r="CW373" s="104"/>
      <c r="CX373" s="104"/>
      <c r="CY373" s="104"/>
      <c r="CZ373" s="104"/>
      <c r="DA373" s="104"/>
      <c r="DB373" s="104"/>
      <c r="DC373" s="104"/>
      <c r="DD373" s="104"/>
      <c r="DE373" s="104"/>
      <c r="DF373" s="104"/>
      <c r="DG373" s="104"/>
      <c r="DI373" s="80"/>
      <c r="DJ373" s="104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104"/>
      <c r="DV373" s="104"/>
      <c r="DX373" s="80"/>
      <c r="DY373" s="104"/>
      <c r="DZ373" s="104"/>
      <c r="EA373" s="104"/>
      <c r="EB373" s="104"/>
      <c r="EC373" s="104"/>
      <c r="ED373" s="104"/>
      <c r="EE373" s="104"/>
      <c r="EF373" s="104"/>
      <c r="EG373" s="104"/>
      <c r="EH373" s="104"/>
      <c r="EI373" s="104"/>
      <c r="EJ373" s="104"/>
      <c r="EK373" s="104"/>
      <c r="EM373" s="80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04"/>
      <c r="EZ373" s="104"/>
      <c r="FB373" s="80"/>
      <c r="FC373" s="104"/>
      <c r="FD373" s="104"/>
      <c r="FE373" s="104"/>
      <c r="FF373" s="104"/>
      <c r="FG373" s="104"/>
      <c r="FH373" s="104"/>
      <c r="FI373" s="104"/>
      <c r="FJ373" s="104"/>
      <c r="FK373" s="104"/>
      <c r="FL373" s="104"/>
      <c r="FM373" s="104"/>
      <c r="FN373" s="104"/>
      <c r="FO373" s="104"/>
      <c r="FQ373" s="80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</row>
    <row r="374" spans="1:186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8"/>
      <c r="X374" s="319"/>
      <c r="Y374" s="319"/>
      <c r="Z374" s="319"/>
      <c r="AA374" s="319"/>
      <c r="AB374" s="319"/>
      <c r="AC374" s="319"/>
      <c r="AD374" s="319"/>
      <c r="AE374" s="319"/>
      <c r="AF374" s="319"/>
      <c r="AG374" s="319"/>
      <c r="AH374" s="319"/>
      <c r="AI374" s="319"/>
      <c r="AJ374" s="319"/>
      <c r="AK374" s="75"/>
      <c r="AL374" s="369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88"/>
      <c r="BA374" s="369"/>
      <c r="BB374" s="104"/>
      <c r="BC374" s="104"/>
      <c r="BD374" s="104"/>
      <c r="BE374" s="104"/>
      <c r="BF374" s="104"/>
      <c r="BG374" s="104"/>
      <c r="BH374" s="104"/>
      <c r="BI374" s="104"/>
      <c r="BJ374" s="104"/>
      <c r="BK374" s="104"/>
      <c r="BL374" s="104"/>
      <c r="BM374" s="104"/>
      <c r="BN374" s="104"/>
      <c r="BO374" s="188"/>
      <c r="BP374" s="369"/>
      <c r="BQ374" s="104"/>
      <c r="BR374" s="104"/>
      <c r="BS374" s="104"/>
      <c r="BT374" s="104"/>
      <c r="BU374" s="104"/>
      <c r="BV374" s="104"/>
      <c r="BW374" s="104"/>
      <c r="BX374" s="104"/>
      <c r="BY374" s="104"/>
      <c r="BZ374" s="104"/>
      <c r="CA374" s="104"/>
      <c r="CB374" s="104"/>
      <c r="CC374" s="104"/>
      <c r="CD374" s="188"/>
      <c r="CE374" s="369"/>
      <c r="CF374" s="104"/>
      <c r="CG374" s="104"/>
      <c r="CH374" s="104"/>
      <c r="CI374" s="104"/>
      <c r="CJ374" s="104"/>
      <c r="CK374" s="104"/>
      <c r="CL374" s="104"/>
      <c r="CM374" s="104"/>
      <c r="CN374" s="104"/>
      <c r="CO374" s="104"/>
      <c r="CP374" s="104"/>
      <c r="CQ374" s="104"/>
      <c r="CR374" s="104"/>
      <c r="CS374" s="64"/>
      <c r="CT374" s="369"/>
      <c r="CU374" s="104"/>
      <c r="CV374" s="104"/>
      <c r="CW374" s="104"/>
      <c r="CX374" s="104"/>
      <c r="CY374" s="104"/>
      <c r="CZ374" s="104"/>
      <c r="DA374" s="104"/>
      <c r="DB374" s="104"/>
      <c r="DC374" s="104"/>
      <c r="DD374" s="104"/>
      <c r="DE374" s="104"/>
      <c r="DF374" s="104"/>
      <c r="DG374" s="104"/>
      <c r="DI374" s="80"/>
      <c r="DJ374" s="104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104"/>
      <c r="DV374" s="104"/>
      <c r="DX374" s="80"/>
      <c r="DY374" s="104"/>
      <c r="DZ374" s="104"/>
      <c r="EA374" s="104"/>
      <c r="EB374" s="104"/>
      <c r="EC374" s="104"/>
      <c r="ED374" s="104"/>
      <c r="EE374" s="104"/>
      <c r="EF374" s="104"/>
      <c r="EG374" s="104"/>
      <c r="EH374" s="104"/>
      <c r="EI374" s="104"/>
      <c r="EJ374" s="104"/>
      <c r="EK374" s="104"/>
      <c r="EM374" s="80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04"/>
      <c r="EZ374" s="104"/>
      <c r="FB374" s="80"/>
      <c r="FC374" s="104"/>
      <c r="FD374" s="104"/>
      <c r="FE374" s="104"/>
      <c r="FF374" s="104"/>
      <c r="FG374" s="104"/>
      <c r="FH374" s="104"/>
      <c r="FI374" s="104"/>
      <c r="FJ374" s="104"/>
      <c r="FK374" s="104"/>
      <c r="FL374" s="104"/>
      <c r="FM374" s="104"/>
      <c r="FN374" s="104"/>
      <c r="FO374" s="104"/>
      <c r="FQ374" s="80"/>
      <c r="FR374" s="104"/>
      <c r="FS374" s="104"/>
      <c r="FT374" s="104"/>
      <c r="FU374" s="104"/>
      <c r="FV374" s="104"/>
      <c r="FW374" s="104"/>
      <c r="FX374" s="104"/>
      <c r="FY374" s="104"/>
      <c r="FZ374" s="104"/>
      <c r="GA374" s="104"/>
      <c r="GB374" s="104"/>
      <c r="GC374" s="104"/>
      <c r="GD374" s="104"/>
    </row>
    <row r="375" spans="1:186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8"/>
      <c r="X375" s="319"/>
      <c r="Y375" s="319"/>
      <c r="Z375" s="319"/>
      <c r="AA375" s="319"/>
      <c r="AB375" s="319"/>
      <c r="AC375" s="319"/>
      <c r="AD375" s="319"/>
      <c r="AE375" s="319"/>
      <c r="AF375" s="319"/>
      <c r="AG375" s="319"/>
      <c r="AH375" s="319"/>
      <c r="AI375" s="319"/>
      <c r="AJ375" s="319"/>
      <c r="AK375" s="75"/>
      <c r="AL375" s="369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88"/>
      <c r="BA375" s="369"/>
      <c r="BB375" s="104"/>
      <c r="BC375" s="104"/>
      <c r="BD375" s="104"/>
      <c r="BE375" s="104"/>
      <c r="BF375" s="104"/>
      <c r="BG375" s="104"/>
      <c r="BH375" s="104"/>
      <c r="BI375" s="104"/>
      <c r="BJ375" s="104"/>
      <c r="BK375" s="104"/>
      <c r="BL375" s="104"/>
      <c r="BM375" s="104"/>
      <c r="BN375" s="104"/>
      <c r="BO375" s="188"/>
      <c r="BP375" s="369"/>
      <c r="BQ375" s="104"/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4"/>
      <c r="CB375" s="104"/>
      <c r="CC375" s="104"/>
      <c r="CD375" s="188"/>
      <c r="CE375" s="369"/>
      <c r="CF375" s="104"/>
      <c r="CG375" s="104"/>
      <c r="CH375" s="104"/>
      <c r="CI375" s="104"/>
      <c r="CJ375" s="104"/>
      <c r="CK375" s="104"/>
      <c r="CL375" s="104"/>
      <c r="CM375" s="104"/>
      <c r="CN375" s="104"/>
      <c r="CO375" s="104"/>
      <c r="CP375" s="104"/>
      <c r="CQ375" s="104"/>
      <c r="CR375" s="104"/>
      <c r="CS375" s="64"/>
      <c r="CT375" s="369"/>
      <c r="CU375" s="104"/>
      <c r="CV375" s="104"/>
      <c r="CW375" s="104"/>
      <c r="CX375" s="104"/>
      <c r="CY375" s="104"/>
      <c r="CZ375" s="104"/>
      <c r="DA375" s="104"/>
      <c r="DB375" s="104"/>
      <c r="DC375" s="104"/>
      <c r="DD375" s="104"/>
      <c r="DE375" s="104"/>
      <c r="DF375" s="104"/>
      <c r="DG375" s="104"/>
      <c r="DI375" s="80"/>
      <c r="DJ375" s="104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104"/>
      <c r="DV375" s="104"/>
      <c r="DX375" s="80"/>
      <c r="DY375" s="104"/>
      <c r="DZ375" s="104"/>
      <c r="EA375" s="104"/>
      <c r="EB375" s="104"/>
      <c r="EC375" s="104"/>
      <c r="ED375" s="104"/>
      <c r="EE375" s="104"/>
      <c r="EF375" s="104"/>
      <c r="EG375" s="104"/>
      <c r="EH375" s="104"/>
      <c r="EI375" s="104"/>
      <c r="EJ375" s="104"/>
      <c r="EK375" s="104"/>
      <c r="EM375" s="80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4"/>
      <c r="FB375" s="80"/>
      <c r="FC375" s="104"/>
      <c r="FD375" s="104"/>
      <c r="FE375" s="104"/>
      <c r="FF375" s="104"/>
      <c r="FG375" s="104"/>
      <c r="FH375" s="104"/>
      <c r="FI375" s="104"/>
      <c r="FJ375" s="104"/>
      <c r="FK375" s="104"/>
      <c r="FL375" s="104"/>
      <c r="FM375" s="104"/>
      <c r="FN375" s="104"/>
      <c r="FO375" s="104"/>
      <c r="FQ375" s="80"/>
      <c r="FR375" s="104"/>
      <c r="FS375" s="104"/>
      <c r="FT375" s="104"/>
      <c r="FU375" s="104"/>
      <c r="FV375" s="104"/>
      <c r="FW375" s="104"/>
      <c r="FX375" s="104"/>
      <c r="FY375" s="104"/>
      <c r="FZ375" s="104"/>
      <c r="GA375" s="104"/>
      <c r="GB375" s="104"/>
      <c r="GC375" s="104"/>
      <c r="GD375" s="104"/>
    </row>
    <row r="376" spans="1:186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8"/>
      <c r="X376" s="319"/>
      <c r="Y376" s="319"/>
      <c r="Z376" s="319"/>
      <c r="AA376" s="319"/>
      <c r="AB376" s="319"/>
      <c r="AC376" s="319"/>
      <c r="AD376" s="319"/>
      <c r="AE376" s="319"/>
      <c r="AF376" s="319"/>
      <c r="AG376" s="319"/>
      <c r="AH376" s="319"/>
      <c r="AI376" s="319"/>
      <c r="AJ376" s="319"/>
      <c r="AK376" s="75"/>
      <c r="AL376" s="369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88"/>
      <c r="BA376" s="369"/>
      <c r="BB376" s="104"/>
      <c r="BC376" s="104"/>
      <c r="BD376" s="104"/>
      <c r="BE376" s="104"/>
      <c r="BF376" s="104"/>
      <c r="BG376" s="104"/>
      <c r="BH376" s="104"/>
      <c r="BI376" s="104"/>
      <c r="BJ376" s="104"/>
      <c r="BK376" s="104"/>
      <c r="BL376" s="104"/>
      <c r="BM376" s="104"/>
      <c r="BN376" s="104"/>
      <c r="BO376" s="188"/>
      <c r="BP376" s="369"/>
      <c r="BQ376" s="104"/>
      <c r="BR376" s="104"/>
      <c r="BS376" s="104"/>
      <c r="BT376" s="104"/>
      <c r="BU376" s="104"/>
      <c r="BV376" s="104"/>
      <c r="BW376" s="104"/>
      <c r="BX376" s="104"/>
      <c r="BY376" s="104"/>
      <c r="BZ376" s="104"/>
      <c r="CA376" s="104"/>
      <c r="CB376" s="104"/>
      <c r="CC376" s="104"/>
      <c r="CD376" s="188"/>
      <c r="CE376" s="369"/>
      <c r="CF376" s="104"/>
      <c r="CG376" s="104"/>
      <c r="CH376" s="104"/>
      <c r="CI376" s="104"/>
      <c r="CJ376" s="104"/>
      <c r="CK376" s="104"/>
      <c r="CL376" s="104"/>
      <c r="CM376" s="104"/>
      <c r="CN376" s="104"/>
      <c r="CO376" s="104"/>
      <c r="CP376" s="104"/>
      <c r="CQ376" s="104"/>
      <c r="CR376" s="104"/>
      <c r="CS376" s="64"/>
      <c r="CT376" s="369"/>
      <c r="CU376" s="104"/>
      <c r="CV376" s="104"/>
      <c r="CW376" s="104"/>
      <c r="CX376" s="104"/>
      <c r="CY376" s="104"/>
      <c r="CZ376" s="104"/>
      <c r="DA376" s="104"/>
      <c r="DB376" s="104"/>
      <c r="DC376" s="104"/>
      <c r="DD376" s="104"/>
      <c r="DE376" s="104"/>
      <c r="DF376" s="104"/>
      <c r="DG376" s="104"/>
      <c r="DI376" s="80"/>
      <c r="DJ376" s="104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104"/>
      <c r="DV376" s="104"/>
      <c r="DX376" s="80"/>
      <c r="DY376" s="104"/>
      <c r="DZ376" s="104"/>
      <c r="EA376" s="104"/>
      <c r="EB376" s="104"/>
      <c r="EC376" s="104"/>
      <c r="ED376" s="104"/>
      <c r="EE376" s="104"/>
      <c r="EF376" s="104"/>
      <c r="EG376" s="104"/>
      <c r="EH376" s="104"/>
      <c r="EI376" s="104"/>
      <c r="EJ376" s="104"/>
      <c r="EK376" s="104"/>
      <c r="EM376" s="80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04"/>
      <c r="EZ376" s="104"/>
      <c r="FB376" s="80"/>
      <c r="FC376" s="104"/>
      <c r="FD376" s="104"/>
      <c r="FE376" s="104"/>
      <c r="FF376" s="104"/>
      <c r="FG376" s="104"/>
      <c r="FH376" s="104"/>
      <c r="FI376" s="104"/>
      <c r="FJ376" s="104"/>
      <c r="FK376" s="104"/>
      <c r="FL376" s="104"/>
      <c r="FM376" s="104"/>
      <c r="FN376" s="104"/>
      <c r="FO376" s="104"/>
      <c r="FQ376" s="80"/>
      <c r="FR376" s="104"/>
      <c r="FS376" s="104"/>
      <c r="FT376" s="104"/>
      <c r="FU376" s="104"/>
      <c r="FV376" s="104"/>
      <c r="FW376" s="104"/>
      <c r="FX376" s="104"/>
      <c r="FY376" s="104"/>
      <c r="FZ376" s="104"/>
      <c r="GA376" s="104"/>
      <c r="GB376" s="104"/>
      <c r="GC376" s="104"/>
      <c r="GD376" s="104"/>
    </row>
    <row r="377" spans="1:186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58"/>
      <c r="P377" s="58"/>
      <c r="Q377" s="162"/>
      <c r="R377" s="162"/>
      <c r="S377" s="162"/>
      <c r="T377" s="162"/>
      <c r="U377" s="162"/>
      <c r="V377" s="162"/>
      <c r="W377" s="8"/>
      <c r="X377" s="319"/>
      <c r="Y377" s="319"/>
      <c r="Z377" s="319"/>
      <c r="AA377" s="319"/>
      <c r="AB377" s="319"/>
      <c r="AC377" s="319"/>
      <c r="AD377" s="319"/>
      <c r="AE377" s="319"/>
      <c r="AF377" s="319"/>
      <c r="AG377" s="319"/>
      <c r="AH377" s="319"/>
      <c r="AI377" s="319"/>
      <c r="AJ377" s="319"/>
      <c r="AK377" s="75"/>
      <c r="AL377" s="369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88"/>
      <c r="BA377" s="369"/>
      <c r="BB377" s="104"/>
      <c r="BC377" s="104"/>
      <c r="BD377" s="104"/>
      <c r="BE377" s="104"/>
      <c r="BF377" s="104"/>
      <c r="BG377" s="104"/>
      <c r="BH377" s="104"/>
      <c r="BI377" s="104"/>
      <c r="BJ377" s="104"/>
      <c r="BK377" s="104"/>
      <c r="BL377" s="104"/>
      <c r="BM377" s="104"/>
      <c r="BN377" s="104"/>
      <c r="BO377" s="188"/>
      <c r="BP377" s="369"/>
      <c r="BQ377" s="104"/>
      <c r="BR377" s="104"/>
      <c r="BS377" s="104"/>
      <c r="BT377" s="104"/>
      <c r="BU377" s="104"/>
      <c r="BV377" s="104"/>
      <c r="BW377" s="104"/>
      <c r="BX377" s="104"/>
      <c r="BY377" s="104"/>
      <c r="BZ377" s="104"/>
      <c r="CA377" s="104"/>
      <c r="CB377" s="104"/>
      <c r="CC377" s="104"/>
      <c r="CD377" s="188"/>
      <c r="CE377" s="369"/>
      <c r="CF377" s="104"/>
      <c r="CG377" s="104"/>
      <c r="CH377" s="104"/>
      <c r="CI377" s="104"/>
      <c r="CJ377" s="104"/>
      <c r="CK377" s="104"/>
      <c r="CL377" s="104"/>
      <c r="CM377" s="104"/>
      <c r="CN377" s="104"/>
      <c r="CO377" s="104"/>
      <c r="CP377" s="104"/>
      <c r="CQ377" s="104"/>
      <c r="CR377" s="104"/>
      <c r="CS377" s="64"/>
      <c r="CT377" s="369"/>
      <c r="CU377" s="104"/>
      <c r="CV377" s="104"/>
      <c r="CW377" s="104"/>
      <c r="CX377" s="104"/>
      <c r="CY377" s="104"/>
      <c r="CZ377" s="104"/>
      <c r="DA377" s="104"/>
      <c r="DB377" s="104"/>
      <c r="DC377" s="104"/>
      <c r="DD377" s="104"/>
      <c r="DE377" s="104"/>
      <c r="DF377" s="104"/>
      <c r="DG377" s="104"/>
      <c r="DI377" s="80"/>
      <c r="DJ377" s="104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104"/>
      <c r="DV377" s="104"/>
      <c r="DX377" s="80"/>
      <c r="DY377" s="104"/>
      <c r="DZ377" s="104"/>
      <c r="EA377" s="104"/>
      <c r="EB377" s="104"/>
      <c r="EC377" s="104"/>
      <c r="ED377" s="104"/>
      <c r="EE377" s="104"/>
      <c r="EF377" s="104"/>
      <c r="EG377" s="104"/>
      <c r="EH377" s="104"/>
      <c r="EI377" s="104"/>
      <c r="EJ377" s="104"/>
      <c r="EK377" s="104"/>
      <c r="EM377" s="80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04"/>
      <c r="EZ377" s="104"/>
      <c r="FB377" s="80"/>
      <c r="FC377" s="104"/>
      <c r="FD377" s="104"/>
      <c r="FE377" s="104"/>
      <c r="FF377" s="104"/>
      <c r="FG377" s="104"/>
      <c r="FH377" s="104"/>
      <c r="FI377" s="104"/>
      <c r="FJ377" s="104"/>
      <c r="FK377" s="104"/>
      <c r="FL377" s="104"/>
      <c r="FM377" s="104"/>
      <c r="FN377" s="104"/>
      <c r="FO377" s="104"/>
      <c r="FQ377" s="80"/>
      <c r="FR377" s="104"/>
      <c r="FS377" s="104"/>
      <c r="FT377" s="104"/>
      <c r="FU377" s="104"/>
      <c r="FV377" s="104"/>
      <c r="FW377" s="104"/>
      <c r="FX377" s="104"/>
      <c r="FY377" s="104"/>
      <c r="FZ377" s="104"/>
      <c r="GA377" s="104"/>
      <c r="GB377" s="104"/>
      <c r="GC377" s="104"/>
      <c r="GD377" s="104"/>
    </row>
    <row r="378" spans="1:186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68"/>
      <c r="X378" s="332"/>
      <c r="Y378" s="332"/>
      <c r="Z378" s="332"/>
      <c r="AA378" s="332"/>
      <c r="AB378" s="332"/>
      <c r="AC378" s="332"/>
      <c r="AD378" s="332"/>
      <c r="AE378" s="332"/>
      <c r="AF378" s="332"/>
      <c r="AG378" s="332"/>
      <c r="AH378" s="332"/>
      <c r="AI378" s="509"/>
      <c r="AJ378" s="509"/>
      <c r="AK378" s="75"/>
      <c r="AL378" s="196"/>
      <c r="AM378" s="510"/>
      <c r="AN378" s="510"/>
      <c r="AO378" s="510"/>
      <c r="AP378" s="510"/>
      <c r="AQ378" s="510"/>
      <c r="AR378" s="510"/>
      <c r="AS378" s="510"/>
      <c r="AT378" s="510"/>
      <c r="AU378" s="510"/>
      <c r="AV378" s="510"/>
      <c r="AW378" s="510"/>
      <c r="AX378" s="510"/>
      <c r="AY378" s="510"/>
      <c r="AZ378" s="188"/>
      <c r="BA378" s="196"/>
      <c r="BB378" s="510"/>
      <c r="BC378" s="510"/>
      <c r="BD378" s="510"/>
      <c r="BE378" s="510"/>
      <c r="BF378" s="510"/>
      <c r="BG378" s="510"/>
      <c r="BH378" s="510"/>
      <c r="BI378" s="510"/>
      <c r="BJ378" s="510"/>
      <c r="BK378" s="510"/>
      <c r="BL378" s="510"/>
      <c r="BM378" s="510"/>
      <c r="BN378" s="510"/>
      <c r="BO378" s="188"/>
      <c r="BP378" s="196"/>
      <c r="BQ378" s="510"/>
      <c r="BR378" s="510"/>
      <c r="BS378" s="510"/>
      <c r="BT378" s="510"/>
      <c r="BU378" s="510"/>
      <c r="BV378" s="510"/>
      <c r="BW378" s="510"/>
      <c r="BX378" s="510"/>
      <c r="BY378" s="510"/>
      <c r="BZ378" s="510"/>
      <c r="CA378" s="510"/>
      <c r="CB378" s="510"/>
      <c r="CC378" s="510"/>
      <c r="CD378" s="188"/>
      <c r="CE378" s="196"/>
      <c r="CF378" s="510"/>
      <c r="CG378" s="510"/>
      <c r="CH378" s="510"/>
      <c r="CI378" s="510"/>
      <c r="CJ378" s="510"/>
      <c r="CK378" s="510"/>
      <c r="CL378" s="510"/>
      <c r="CM378" s="510"/>
      <c r="CN378" s="510"/>
      <c r="CO378" s="510"/>
      <c r="CP378" s="510"/>
      <c r="CQ378" s="510"/>
      <c r="CR378" s="510"/>
      <c r="CS378" s="64"/>
      <c r="CT378" s="196"/>
      <c r="CU378" s="510"/>
      <c r="CV378" s="510"/>
      <c r="CW378" s="510"/>
      <c r="CX378" s="510"/>
      <c r="CY378" s="155"/>
      <c r="CZ378" s="155"/>
      <c r="DA378" s="155"/>
      <c r="DB378" s="155"/>
      <c r="DC378" s="155"/>
      <c r="DD378" s="155"/>
      <c r="DE378" s="155"/>
      <c r="DF378" s="155"/>
      <c r="DG378" s="155"/>
      <c r="DI378" s="107"/>
      <c r="DJ378" s="155"/>
      <c r="DK378" s="155"/>
      <c r="DL378" s="155"/>
      <c r="DM378" s="155"/>
      <c r="DN378" s="155"/>
      <c r="DO378" s="155"/>
      <c r="DP378" s="155"/>
      <c r="DQ378" s="155"/>
      <c r="DR378" s="155"/>
      <c r="DS378" s="155"/>
      <c r="DT378" s="155"/>
      <c r="DU378" s="155"/>
      <c r="DV378" s="155"/>
      <c r="DX378" s="107"/>
      <c r="DY378" s="155"/>
      <c r="DZ378" s="155"/>
      <c r="EA378" s="155"/>
      <c r="EB378" s="155"/>
      <c r="EC378" s="155"/>
      <c r="ED378" s="155"/>
      <c r="EE378" s="155"/>
      <c r="EF378" s="155"/>
      <c r="EG378" s="155"/>
      <c r="EH378" s="155"/>
      <c r="EI378" s="155"/>
      <c r="EJ378" s="155"/>
      <c r="EK378" s="155"/>
      <c r="EM378" s="107"/>
      <c r="EN378" s="155"/>
      <c r="EO378" s="155"/>
      <c r="EP378" s="155"/>
      <c r="EQ378" s="155"/>
      <c r="ER378" s="155"/>
      <c r="ES378" s="155"/>
      <c r="ET378" s="155"/>
      <c r="EU378" s="155"/>
      <c r="EV378" s="155"/>
      <c r="EW378" s="155"/>
      <c r="EX378" s="155"/>
      <c r="EY378" s="155"/>
      <c r="EZ378" s="155"/>
      <c r="FB378" s="107"/>
      <c r="FC378" s="155"/>
      <c r="FD378" s="155"/>
      <c r="FE378" s="155"/>
      <c r="FF378" s="155"/>
      <c r="FG378" s="155"/>
      <c r="FH378" s="155"/>
      <c r="FI378" s="155"/>
      <c r="FJ378" s="155"/>
      <c r="FK378" s="155"/>
      <c r="FL378" s="155"/>
      <c r="FM378" s="155"/>
      <c r="FN378" s="155"/>
      <c r="FO378" s="155"/>
      <c r="FQ378" s="107"/>
      <c r="FR378" s="155"/>
      <c r="FS378" s="155"/>
      <c r="FT378" s="155"/>
      <c r="FU378" s="155"/>
      <c r="FV378" s="155"/>
      <c r="FW378" s="155"/>
      <c r="FX378" s="155"/>
      <c r="FY378" s="155"/>
      <c r="FZ378" s="155"/>
      <c r="GA378" s="155"/>
      <c r="GB378" s="155"/>
      <c r="GC378" s="155"/>
      <c r="GD378" s="155"/>
    </row>
    <row r="379" spans="1:186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501"/>
      <c r="R379" s="162"/>
      <c r="S379" s="162"/>
      <c r="T379" s="162"/>
      <c r="U379" s="162"/>
      <c r="V379" s="162"/>
      <c r="W379" s="491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508"/>
      <c r="AJ379" s="508"/>
      <c r="AK379" s="491"/>
      <c r="AL379" s="491"/>
      <c r="AM379" s="491"/>
      <c r="AN379" s="491"/>
      <c r="AO379" s="491"/>
      <c r="AP379" s="491"/>
      <c r="AQ379" s="491"/>
      <c r="AR379" s="491"/>
      <c r="AS379" s="491"/>
      <c r="AT379" s="491"/>
      <c r="AU379" s="491"/>
      <c r="AV379" s="491"/>
      <c r="AW379" s="491"/>
      <c r="AX379" s="491"/>
      <c r="AY379" s="491"/>
      <c r="AZ379" s="491"/>
      <c r="BA379" s="491"/>
      <c r="BB379" s="491"/>
      <c r="BC379" s="491"/>
      <c r="BD379" s="491"/>
      <c r="BE379" s="491"/>
      <c r="BF379" s="491"/>
      <c r="BG379" s="491"/>
      <c r="BH379" s="491"/>
      <c r="BI379" s="491"/>
      <c r="BJ379" s="491"/>
      <c r="BK379" s="491"/>
      <c r="BL379" s="491"/>
      <c r="BM379" s="491"/>
      <c r="BN379" s="491"/>
      <c r="BO379" s="491"/>
      <c r="BP379" s="491"/>
      <c r="BQ379" s="491"/>
      <c r="BR379" s="491"/>
      <c r="BS379" s="491"/>
      <c r="BT379" s="491"/>
      <c r="BU379" s="491"/>
      <c r="BV379" s="491"/>
      <c r="BW379" s="491"/>
      <c r="BX379" s="491"/>
      <c r="BY379" s="491"/>
      <c r="BZ379" s="491"/>
      <c r="CA379" s="491"/>
      <c r="CB379" s="491"/>
      <c r="CC379" s="491"/>
      <c r="CD379" s="491"/>
      <c r="CE379" s="491"/>
      <c r="CF379" s="491"/>
      <c r="CG379" s="491"/>
      <c r="CH379" s="491"/>
      <c r="CI379" s="491"/>
      <c r="CJ379" s="491"/>
      <c r="CK379" s="491"/>
      <c r="CL379" s="491"/>
      <c r="CM379" s="491"/>
      <c r="CN379" s="491"/>
      <c r="CO379" s="491"/>
      <c r="CP379" s="491"/>
      <c r="CQ379" s="491"/>
      <c r="CR379" s="491"/>
      <c r="CS379" s="491"/>
      <c r="CT379" s="491"/>
      <c r="CU379" s="491"/>
      <c r="CV379" s="491"/>
      <c r="CW379" s="491"/>
      <c r="CX379" s="491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/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  <c r="GC379" s="95"/>
      <c r="GD379" s="95"/>
    </row>
    <row r="380" spans="1:186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91"/>
      <c r="X380" s="317"/>
      <c r="Y380" s="317"/>
      <c r="Z380" s="317"/>
      <c r="AA380" s="317"/>
      <c r="AB380" s="317"/>
      <c r="AC380" s="317"/>
      <c r="AD380" s="317"/>
      <c r="AE380" s="317"/>
      <c r="AF380" s="317"/>
      <c r="AG380" s="317"/>
      <c r="AH380" s="317"/>
      <c r="AI380" s="334"/>
      <c r="AJ380" s="334"/>
      <c r="AK380" s="68"/>
      <c r="AL380" s="190"/>
      <c r="AM380" s="511"/>
      <c r="AN380" s="511"/>
      <c r="AO380" s="511"/>
      <c r="AP380" s="511"/>
      <c r="AQ380" s="511"/>
      <c r="AR380" s="511"/>
      <c r="AS380" s="511"/>
      <c r="AT380" s="511"/>
      <c r="AU380" s="511"/>
      <c r="AV380" s="511"/>
      <c r="AW380" s="511"/>
      <c r="AX380" s="511"/>
      <c r="AY380" s="511"/>
      <c r="AZ380" s="188"/>
      <c r="BA380" s="190"/>
      <c r="BB380" s="369"/>
      <c r="BC380" s="369"/>
      <c r="BD380" s="369"/>
      <c r="BE380" s="369"/>
      <c r="BF380" s="369"/>
      <c r="BG380" s="369"/>
      <c r="BH380" s="369"/>
      <c r="BI380" s="369"/>
      <c r="BJ380" s="369"/>
      <c r="BK380" s="369"/>
      <c r="BL380" s="369"/>
      <c r="BM380" s="369"/>
      <c r="BN380" s="369"/>
      <c r="BO380" s="188"/>
      <c r="BP380" s="190"/>
      <c r="BQ380" s="369"/>
      <c r="BR380" s="369"/>
      <c r="BS380" s="369"/>
      <c r="BT380" s="369"/>
      <c r="BU380" s="369"/>
      <c r="BV380" s="369"/>
      <c r="BW380" s="369"/>
      <c r="BX380" s="369"/>
      <c r="BY380" s="369"/>
      <c r="BZ380" s="369"/>
      <c r="CA380" s="369"/>
      <c r="CB380" s="369"/>
      <c r="CC380" s="369"/>
      <c r="CD380" s="188"/>
      <c r="CE380" s="190"/>
      <c r="CF380" s="369"/>
      <c r="CG380" s="369"/>
      <c r="CH380" s="369"/>
      <c r="CI380" s="369"/>
      <c r="CJ380" s="369"/>
      <c r="CK380" s="369"/>
      <c r="CL380" s="369"/>
      <c r="CM380" s="369"/>
      <c r="CN380" s="369"/>
      <c r="CO380" s="369"/>
      <c r="CP380" s="369"/>
      <c r="CQ380" s="369"/>
      <c r="CR380" s="369"/>
      <c r="CS380" s="64"/>
      <c r="CT380" s="190"/>
      <c r="CU380" s="369"/>
      <c r="CV380" s="369"/>
      <c r="CW380" s="369"/>
      <c r="CX380" s="369"/>
      <c r="CY380" s="80"/>
      <c r="CZ380" s="80"/>
      <c r="DA380" s="80"/>
      <c r="DB380" s="80"/>
      <c r="DC380" s="80"/>
      <c r="DD380" s="80"/>
      <c r="DE380" s="80"/>
      <c r="DF380" s="80"/>
      <c r="DG380" s="80"/>
      <c r="DI380" s="141"/>
      <c r="DJ380" s="80"/>
      <c r="DK380" s="80"/>
      <c r="DL380" s="80"/>
      <c r="DM380" s="80"/>
      <c r="DN380" s="80"/>
      <c r="DO380" s="80"/>
      <c r="DP380" s="80"/>
      <c r="DQ380" s="80"/>
      <c r="DR380" s="80"/>
      <c r="DS380" s="80"/>
      <c r="DT380" s="80"/>
      <c r="DU380" s="80"/>
      <c r="DV380" s="80"/>
      <c r="DX380" s="141"/>
      <c r="DY380" s="80"/>
      <c r="DZ380" s="80"/>
      <c r="EA380" s="80"/>
      <c r="EB380" s="80"/>
      <c r="EC380" s="80"/>
      <c r="ED380" s="80"/>
      <c r="EE380" s="80"/>
      <c r="EF380" s="80"/>
      <c r="EG380" s="80"/>
      <c r="EH380" s="80"/>
      <c r="EI380" s="80"/>
      <c r="EJ380" s="80"/>
      <c r="EK380" s="80"/>
      <c r="EM380" s="141"/>
      <c r="EN380" s="80"/>
      <c r="EO380" s="80"/>
      <c r="EP380" s="80"/>
      <c r="EQ380" s="80"/>
      <c r="ER380" s="80"/>
      <c r="ES380" s="80"/>
      <c r="ET380" s="80"/>
      <c r="EU380" s="80"/>
      <c r="EV380" s="80"/>
      <c r="EW380" s="80"/>
      <c r="EX380" s="80"/>
      <c r="EY380" s="80"/>
      <c r="EZ380" s="80"/>
      <c r="FB380" s="141"/>
      <c r="FC380" s="80"/>
      <c r="FD380" s="80"/>
      <c r="FE380" s="80"/>
      <c r="FF380" s="80"/>
      <c r="FG380" s="80"/>
      <c r="FH380" s="80"/>
      <c r="FI380" s="80"/>
      <c r="FJ380" s="80"/>
      <c r="FK380" s="80"/>
      <c r="FL380" s="80"/>
      <c r="FM380" s="80"/>
      <c r="FN380" s="80"/>
      <c r="FO380" s="80"/>
      <c r="FQ380" s="141"/>
      <c r="FR380" s="80"/>
      <c r="FS380" s="80"/>
      <c r="FT380" s="80"/>
      <c r="FU380" s="80"/>
      <c r="FV380" s="80"/>
      <c r="FW380" s="80"/>
      <c r="FX380" s="80"/>
      <c r="FY380" s="80"/>
      <c r="FZ380" s="80"/>
      <c r="GA380" s="80"/>
      <c r="GB380" s="80"/>
      <c r="GC380" s="80"/>
      <c r="GD380" s="80"/>
    </row>
    <row r="381" spans="1:186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8"/>
      <c r="X381" s="319"/>
      <c r="Y381" s="319"/>
      <c r="Z381" s="319"/>
      <c r="AA381" s="319"/>
      <c r="AB381" s="319"/>
      <c r="AC381" s="319"/>
      <c r="AD381" s="319"/>
      <c r="AE381" s="319"/>
      <c r="AF381" s="319"/>
      <c r="AG381" s="319"/>
      <c r="AH381" s="319"/>
      <c r="AI381" s="319"/>
      <c r="AJ381" s="319"/>
      <c r="AK381" s="167"/>
      <c r="AL381" s="369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88"/>
      <c r="BA381" s="369"/>
      <c r="BB381" s="104"/>
      <c r="BC381" s="104"/>
      <c r="BD381" s="104"/>
      <c r="BE381" s="104"/>
      <c r="BF381" s="104"/>
      <c r="BG381" s="104"/>
      <c r="BH381" s="104"/>
      <c r="BI381" s="104"/>
      <c r="BJ381" s="104"/>
      <c r="BK381" s="104"/>
      <c r="BL381" s="104"/>
      <c r="BM381" s="104"/>
      <c r="BN381" s="104"/>
      <c r="BO381" s="188"/>
      <c r="BP381" s="369"/>
      <c r="BQ381" s="104"/>
      <c r="BR381" s="104"/>
      <c r="BS381" s="104"/>
      <c r="BT381" s="104"/>
      <c r="BU381" s="104"/>
      <c r="BV381" s="104"/>
      <c r="BW381" s="104"/>
      <c r="BX381" s="104"/>
      <c r="BY381" s="104"/>
      <c r="BZ381" s="104"/>
      <c r="CA381" s="104"/>
      <c r="CB381" s="104"/>
      <c r="CC381" s="104"/>
      <c r="CD381" s="188"/>
      <c r="CE381" s="369"/>
      <c r="CF381" s="104"/>
      <c r="CG381" s="104"/>
      <c r="CH381" s="104"/>
      <c r="CI381" s="104"/>
      <c r="CJ381" s="104"/>
      <c r="CK381" s="104"/>
      <c r="CL381" s="104"/>
      <c r="CM381" s="104"/>
      <c r="CN381" s="104"/>
      <c r="CO381" s="104"/>
      <c r="CP381" s="104"/>
      <c r="CQ381" s="104"/>
      <c r="CR381" s="104"/>
      <c r="CS381" s="64"/>
      <c r="CT381" s="369"/>
      <c r="CU381" s="104"/>
      <c r="CV381" s="104"/>
      <c r="CW381" s="104"/>
      <c r="CX381" s="104"/>
      <c r="CY381" s="104"/>
      <c r="CZ381" s="104"/>
      <c r="DA381" s="104"/>
      <c r="DB381" s="104"/>
      <c r="DC381" s="104"/>
      <c r="DD381" s="104"/>
      <c r="DE381" s="104"/>
      <c r="DF381" s="104"/>
      <c r="DG381" s="104"/>
      <c r="DI381" s="80"/>
      <c r="DJ381" s="104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104"/>
      <c r="DV381" s="104"/>
      <c r="DX381" s="80"/>
      <c r="DY381" s="104"/>
      <c r="DZ381" s="104"/>
      <c r="EA381" s="104"/>
      <c r="EB381" s="104"/>
      <c r="EC381" s="104"/>
      <c r="ED381" s="104"/>
      <c r="EE381" s="104"/>
      <c r="EF381" s="104"/>
      <c r="EG381" s="104"/>
      <c r="EH381" s="104"/>
      <c r="EI381" s="104"/>
      <c r="EJ381" s="104"/>
      <c r="EK381" s="104"/>
      <c r="EM381" s="80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04"/>
      <c r="EZ381" s="104"/>
      <c r="FB381" s="80"/>
      <c r="FC381" s="104"/>
      <c r="FD381" s="104"/>
      <c r="FE381" s="104"/>
      <c r="FF381" s="104"/>
      <c r="FG381" s="104"/>
      <c r="FH381" s="104"/>
      <c r="FI381" s="104"/>
      <c r="FJ381" s="104"/>
      <c r="FK381" s="104"/>
      <c r="FL381" s="104"/>
      <c r="FM381" s="104"/>
      <c r="FN381" s="104"/>
      <c r="FO381" s="104"/>
      <c r="FQ381" s="80"/>
      <c r="FR381" s="104"/>
      <c r="FS381" s="104"/>
      <c r="FT381" s="104"/>
      <c r="FU381" s="104"/>
      <c r="FV381" s="104"/>
      <c r="FW381" s="104"/>
      <c r="FX381" s="104"/>
      <c r="FY381" s="104"/>
      <c r="FZ381" s="104"/>
      <c r="GA381" s="104"/>
      <c r="GB381" s="104"/>
      <c r="GC381" s="104"/>
      <c r="GD381" s="104"/>
    </row>
    <row r="382" spans="1:186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8"/>
      <c r="X382" s="319"/>
      <c r="Y382" s="319"/>
      <c r="Z382" s="319"/>
      <c r="AA382" s="319"/>
      <c r="AB382" s="319"/>
      <c r="AC382" s="319"/>
      <c r="AD382" s="319"/>
      <c r="AE382" s="319"/>
      <c r="AF382" s="319"/>
      <c r="AG382" s="319"/>
      <c r="AH382" s="319"/>
      <c r="AI382" s="319"/>
      <c r="AJ382" s="319"/>
      <c r="AK382" s="167"/>
      <c r="AL382" s="369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88"/>
      <c r="BA382" s="369"/>
      <c r="BB382" s="104"/>
      <c r="BC382" s="104"/>
      <c r="BD382" s="104"/>
      <c r="BE382" s="104"/>
      <c r="BF382" s="104"/>
      <c r="BG382" s="104"/>
      <c r="BH382" s="104"/>
      <c r="BI382" s="104"/>
      <c r="BJ382" s="104"/>
      <c r="BK382" s="104"/>
      <c r="BL382" s="104"/>
      <c r="BM382" s="104"/>
      <c r="BN382" s="104"/>
      <c r="BO382" s="188"/>
      <c r="BP382" s="369"/>
      <c r="BQ382" s="104"/>
      <c r="BR382" s="104"/>
      <c r="BS382" s="104"/>
      <c r="BT382" s="104"/>
      <c r="BU382" s="104"/>
      <c r="BV382" s="104"/>
      <c r="BW382" s="104"/>
      <c r="BX382" s="104"/>
      <c r="BY382" s="104"/>
      <c r="BZ382" s="104"/>
      <c r="CA382" s="104"/>
      <c r="CB382" s="104"/>
      <c r="CC382" s="104"/>
      <c r="CD382" s="188"/>
      <c r="CE382" s="369"/>
      <c r="CF382" s="104"/>
      <c r="CG382" s="104"/>
      <c r="CH382" s="104"/>
      <c r="CI382" s="104"/>
      <c r="CJ382" s="104"/>
      <c r="CK382" s="104"/>
      <c r="CL382" s="104"/>
      <c r="CM382" s="104"/>
      <c r="CN382" s="104"/>
      <c r="CO382" s="104"/>
      <c r="CP382" s="104"/>
      <c r="CQ382" s="104"/>
      <c r="CR382" s="104"/>
      <c r="CS382" s="64"/>
      <c r="CT382" s="369"/>
      <c r="CU382" s="104"/>
      <c r="CV382" s="104"/>
      <c r="CW382" s="104"/>
      <c r="CX382" s="104"/>
      <c r="CY382" s="104"/>
      <c r="CZ382" s="104"/>
      <c r="DA382" s="104"/>
      <c r="DB382" s="104"/>
      <c r="DC382" s="104"/>
      <c r="DD382" s="104"/>
      <c r="DE382" s="104"/>
      <c r="DF382" s="104"/>
      <c r="DG382" s="104"/>
      <c r="DI382" s="80"/>
      <c r="DJ382" s="104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104"/>
      <c r="DV382" s="104"/>
      <c r="DX382" s="80"/>
      <c r="DY382" s="104"/>
      <c r="DZ382" s="104"/>
      <c r="EA382" s="104"/>
      <c r="EB382" s="104"/>
      <c r="EC382" s="104"/>
      <c r="ED382" s="104"/>
      <c r="EE382" s="104"/>
      <c r="EF382" s="104"/>
      <c r="EG382" s="104"/>
      <c r="EH382" s="104"/>
      <c r="EI382" s="104"/>
      <c r="EJ382" s="104"/>
      <c r="EK382" s="104"/>
      <c r="EM382" s="80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04"/>
      <c r="EZ382" s="104"/>
      <c r="FB382" s="80"/>
      <c r="FC382" s="104"/>
      <c r="FD382" s="104"/>
      <c r="FE382" s="104"/>
      <c r="FF382" s="104"/>
      <c r="FG382" s="104"/>
      <c r="FH382" s="104"/>
      <c r="FI382" s="104"/>
      <c r="FJ382" s="104"/>
      <c r="FK382" s="104"/>
      <c r="FL382" s="104"/>
      <c r="FM382" s="104"/>
      <c r="FN382" s="104"/>
      <c r="FO382" s="104"/>
      <c r="FQ382" s="80"/>
      <c r="FR382" s="104"/>
      <c r="FS382" s="104"/>
      <c r="FT382" s="104"/>
      <c r="FU382" s="104"/>
      <c r="FV382" s="104"/>
      <c r="FW382" s="104"/>
      <c r="FX382" s="104"/>
      <c r="FY382" s="104"/>
      <c r="FZ382" s="104"/>
      <c r="GA382" s="104"/>
      <c r="GB382" s="104"/>
      <c r="GC382" s="104"/>
      <c r="GD382" s="104"/>
    </row>
    <row r="383" spans="1:186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8"/>
      <c r="X383" s="319"/>
      <c r="Y383" s="319"/>
      <c r="Z383" s="319"/>
      <c r="AA383" s="319"/>
      <c r="AB383" s="319"/>
      <c r="AC383" s="319"/>
      <c r="AD383" s="319"/>
      <c r="AE383" s="319"/>
      <c r="AF383" s="319"/>
      <c r="AG383" s="319"/>
      <c r="AH383" s="319"/>
      <c r="AI383" s="319"/>
      <c r="AJ383" s="319"/>
      <c r="AK383" s="167"/>
      <c r="AL383" s="369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88"/>
      <c r="BA383" s="369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88"/>
      <c r="BP383" s="369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88"/>
      <c r="CE383" s="369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64"/>
      <c r="CT383" s="369"/>
      <c r="CU383" s="104"/>
      <c r="CV383" s="104"/>
      <c r="CW383" s="104"/>
      <c r="CX383" s="104"/>
      <c r="CY383" s="104"/>
      <c r="CZ383" s="104"/>
      <c r="DA383" s="104"/>
      <c r="DB383" s="104"/>
      <c r="DC383" s="104"/>
      <c r="DD383" s="104"/>
      <c r="DE383" s="104"/>
      <c r="DF383" s="104"/>
      <c r="DG383" s="104"/>
      <c r="DI383" s="80"/>
      <c r="DJ383" s="104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104"/>
      <c r="DV383" s="104"/>
      <c r="DX383" s="80"/>
      <c r="DY383" s="104"/>
      <c r="DZ383" s="104"/>
      <c r="EA383" s="104"/>
      <c r="EB383" s="104"/>
      <c r="EC383" s="104"/>
      <c r="ED383" s="104"/>
      <c r="EE383" s="104"/>
      <c r="EF383" s="104"/>
      <c r="EG383" s="104"/>
      <c r="EH383" s="104"/>
      <c r="EI383" s="104"/>
      <c r="EJ383" s="104"/>
      <c r="EK383" s="104"/>
      <c r="EM383" s="80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04"/>
      <c r="EZ383" s="104"/>
      <c r="FB383" s="80"/>
      <c r="FC383" s="104"/>
      <c r="FD383" s="104"/>
      <c r="FE383" s="104"/>
      <c r="FF383" s="104"/>
      <c r="FG383" s="104"/>
      <c r="FH383" s="104"/>
      <c r="FI383" s="104"/>
      <c r="FJ383" s="104"/>
      <c r="FK383" s="104"/>
      <c r="FL383" s="104"/>
      <c r="FM383" s="104"/>
      <c r="FN383" s="104"/>
      <c r="FO383" s="104"/>
      <c r="FQ383" s="80"/>
      <c r="FR383" s="104"/>
      <c r="FS383" s="104"/>
      <c r="FT383" s="104"/>
      <c r="FU383" s="104"/>
      <c r="FV383" s="104"/>
      <c r="FW383" s="104"/>
      <c r="FX383" s="104"/>
      <c r="FY383" s="104"/>
      <c r="FZ383" s="104"/>
      <c r="GA383" s="104"/>
      <c r="GB383" s="104"/>
      <c r="GC383" s="104"/>
      <c r="GD383" s="104"/>
    </row>
    <row r="384" spans="1:186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8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19"/>
      <c r="AH384" s="319"/>
      <c r="AI384" s="319"/>
      <c r="AJ384" s="319"/>
      <c r="AK384" s="167"/>
      <c r="AL384" s="369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88"/>
      <c r="BA384" s="369"/>
      <c r="BB384" s="104"/>
      <c r="BC384" s="104"/>
      <c r="BD384" s="104"/>
      <c r="BE384" s="104"/>
      <c r="BF384" s="104"/>
      <c r="BG384" s="104"/>
      <c r="BH384" s="104"/>
      <c r="BI384" s="104"/>
      <c r="BJ384" s="104"/>
      <c r="BK384" s="104"/>
      <c r="BL384" s="104"/>
      <c r="BM384" s="104"/>
      <c r="BN384" s="104"/>
      <c r="BO384" s="188"/>
      <c r="BP384" s="369"/>
      <c r="BQ384" s="104"/>
      <c r="BR384" s="104"/>
      <c r="BS384" s="104"/>
      <c r="BT384" s="104"/>
      <c r="BU384" s="104"/>
      <c r="BV384" s="104"/>
      <c r="BW384" s="104"/>
      <c r="BX384" s="104"/>
      <c r="BY384" s="104"/>
      <c r="BZ384" s="104"/>
      <c r="CA384" s="104"/>
      <c r="CB384" s="104"/>
      <c r="CC384" s="104"/>
      <c r="CD384" s="188"/>
      <c r="CE384" s="369"/>
      <c r="CF384" s="104"/>
      <c r="CG384" s="104"/>
      <c r="CH384" s="104"/>
      <c r="CI384" s="104"/>
      <c r="CJ384" s="104"/>
      <c r="CK384" s="104"/>
      <c r="CL384" s="104"/>
      <c r="CM384" s="104"/>
      <c r="CN384" s="104"/>
      <c r="CO384" s="104"/>
      <c r="CP384" s="104"/>
      <c r="CQ384" s="104"/>
      <c r="CR384" s="104"/>
      <c r="CS384" s="64"/>
      <c r="CT384" s="369"/>
      <c r="CU384" s="104"/>
      <c r="CV384" s="104"/>
      <c r="CW384" s="104"/>
      <c r="CX384" s="104"/>
      <c r="CY384" s="104"/>
      <c r="CZ384" s="104"/>
      <c r="DA384" s="104"/>
      <c r="DB384" s="104"/>
      <c r="DC384" s="104"/>
      <c r="DD384" s="104"/>
      <c r="DE384" s="104"/>
      <c r="DF384" s="104"/>
      <c r="DG384" s="104"/>
      <c r="DI384" s="80"/>
      <c r="DJ384" s="104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104"/>
      <c r="DV384" s="104"/>
      <c r="DX384" s="80"/>
      <c r="DY384" s="104"/>
      <c r="DZ384" s="104"/>
      <c r="EA384" s="104"/>
      <c r="EB384" s="104"/>
      <c r="EC384" s="104"/>
      <c r="ED384" s="104"/>
      <c r="EE384" s="104"/>
      <c r="EF384" s="104"/>
      <c r="EG384" s="104"/>
      <c r="EH384" s="104"/>
      <c r="EI384" s="104"/>
      <c r="EJ384" s="104"/>
      <c r="EK384" s="104"/>
      <c r="EM384" s="80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04"/>
      <c r="EZ384" s="104"/>
      <c r="FB384" s="80"/>
      <c r="FC384" s="104"/>
      <c r="FD384" s="104"/>
      <c r="FE384" s="104"/>
      <c r="FF384" s="104"/>
      <c r="FG384" s="104"/>
      <c r="FH384" s="104"/>
      <c r="FI384" s="104"/>
      <c r="FJ384" s="104"/>
      <c r="FK384" s="104"/>
      <c r="FL384" s="104"/>
      <c r="FM384" s="104"/>
      <c r="FN384" s="104"/>
      <c r="FO384" s="104"/>
      <c r="FQ384" s="80"/>
      <c r="FR384" s="104"/>
      <c r="FS384" s="104"/>
      <c r="FT384" s="104"/>
      <c r="FU384" s="104"/>
      <c r="FV384" s="104"/>
      <c r="FW384" s="104"/>
      <c r="FX384" s="104"/>
      <c r="FY384" s="104"/>
      <c r="FZ384" s="104"/>
      <c r="GA384" s="104"/>
      <c r="GB384" s="104"/>
      <c r="GC384" s="104"/>
      <c r="GD384" s="104"/>
    </row>
    <row r="385" spans="1:186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8"/>
      <c r="X385" s="319"/>
      <c r="Y385" s="319"/>
      <c r="Z385" s="319"/>
      <c r="AA385" s="319"/>
      <c r="AB385" s="319"/>
      <c r="AC385" s="319"/>
      <c r="AD385" s="319"/>
      <c r="AE385" s="319"/>
      <c r="AF385" s="319"/>
      <c r="AG385" s="319"/>
      <c r="AH385" s="319"/>
      <c r="AI385" s="319"/>
      <c r="AJ385" s="319"/>
      <c r="AK385" s="167"/>
      <c r="AL385" s="369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88"/>
      <c r="BA385" s="369"/>
      <c r="BB385" s="104"/>
      <c r="BC385" s="104"/>
      <c r="BD385" s="104"/>
      <c r="BE385" s="104"/>
      <c r="BF385" s="104"/>
      <c r="BG385" s="104"/>
      <c r="BH385" s="104"/>
      <c r="BI385" s="104"/>
      <c r="BJ385" s="104"/>
      <c r="BK385" s="104"/>
      <c r="BL385" s="104"/>
      <c r="BM385" s="104"/>
      <c r="BN385" s="104"/>
      <c r="BO385" s="188"/>
      <c r="BP385" s="369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88"/>
      <c r="CE385" s="369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64"/>
      <c r="CT385" s="369"/>
      <c r="CU385" s="104"/>
      <c r="CV385" s="104"/>
      <c r="CW385" s="104"/>
      <c r="CX385" s="104"/>
      <c r="CY385" s="104"/>
      <c r="CZ385" s="104"/>
      <c r="DA385" s="104"/>
      <c r="DB385" s="104"/>
      <c r="DC385" s="104"/>
      <c r="DD385" s="104"/>
      <c r="DE385" s="104"/>
      <c r="DF385" s="104"/>
      <c r="DG385" s="104"/>
      <c r="DI385" s="80"/>
      <c r="DJ385" s="104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104"/>
      <c r="DV385" s="104"/>
      <c r="DX385" s="80"/>
      <c r="DY385" s="104"/>
      <c r="DZ385" s="104"/>
      <c r="EA385" s="104"/>
      <c r="EB385" s="104"/>
      <c r="EC385" s="104"/>
      <c r="ED385" s="104"/>
      <c r="EE385" s="104"/>
      <c r="EF385" s="104"/>
      <c r="EG385" s="104"/>
      <c r="EH385" s="104"/>
      <c r="EI385" s="104"/>
      <c r="EJ385" s="104"/>
      <c r="EK385" s="104"/>
      <c r="EM385" s="80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04"/>
      <c r="EZ385" s="104"/>
      <c r="FB385" s="80"/>
      <c r="FC385" s="104"/>
      <c r="FD385" s="104"/>
      <c r="FE385" s="104"/>
      <c r="FF385" s="104"/>
      <c r="FG385" s="104"/>
      <c r="FH385" s="104"/>
      <c r="FI385" s="104"/>
      <c r="FJ385" s="104"/>
      <c r="FK385" s="104"/>
      <c r="FL385" s="104"/>
      <c r="FM385" s="104"/>
      <c r="FN385" s="104"/>
      <c r="FO385" s="104"/>
      <c r="FQ385" s="80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</row>
    <row r="386" spans="1:186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8"/>
      <c r="X386" s="319"/>
      <c r="Y386" s="319"/>
      <c r="Z386" s="319"/>
      <c r="AA386" s="319"/>
      <c r="AB386" s="319"/>
      <c r="AC386" s="319"/>
      <c r="AD386" s="319"/>
      <c r="AE386" s="319"/>
      <c r="AF386" s="319"/>
      <c r="AG386" s="319"/>
      <c r="AH386" s="319"/>
      <c r="AI386" s="319"/>
      <c r="AJ386" s="319"/>
      <c r="AK386" s="167"/>
      <c r="AL386" s="369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88"/>
      <c r="BA386" s="369"/>
      <c r="BB386" s="104"/>
      <c r="BC386" s="104"/>
      <c r="BD386" s="104"/>
      <c r="BE386" s="104"/>
      <c r="BF386" s="104"/>
      <c r="BG386" s="104"/>
      <c r="BH386" s="104"/>
      <c r="BI386" s="104"/>
      <c r="BJ386" s="104"/>
      <c r="BK386" s="104"/>
      <c r="BL386" s="104"/>
      <c r="BM386" s="104"/>
      <c r="BN386" s="104"/>
      <c r="BO386" s="188"/>
      <c r="BP386" s="369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88"/>
      <c r="CE386" s="369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64"/>
      <c r="CT386" s="369"/>
      <c r="CU386" s="104"/>
      <c r="CV386" s="104"/>
      <c r="CW386" s="104"/>
      <c r="CX386" s="104"/>
      <c r="CY386" s="104"/>
      <c r="CZ386" s="104"/>
      <c r="DA386" s="104"/>
      <c r="DB386" s="104"/>
      <c r="DC386" s="104"/>
      <c r="DD386" s="104"/>
      <c r="DE386" s="104"/>
      <c r="DF386" s="104"/>
      <c r="DG386" s="104"/>
      <c r="DI386" s="80"/>
      <c r="DJ386" s="104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104"/>
      <c r="DV386" s="104"/>
      <c r="DX386" s="80"/>
      <c r="DY386" s="104"/>
      <c r="DZ386" s="104"/>
      <c r="EA386" s="104"/>
      <c r="EB386" s="104"/>
      <c r="EC386" s="104"/>
      <c r="ED386" s="104"/>
      <c r="EE386" s="104"/>
      <c r="EF386" s="104"/>
      <c r="EG386" s="104"/>
      <c r="EH386" s="104"/>
      <c r="EI386" s="104"/>
      <c r="EJ386" s="104"/>
      <c r="EK386" s="104"/>
      <c r="EM386" s="80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04"/>
      <c r="EZ386" s="104"/>
      <c r="FB386" s="80"/>
      <c r="FC386" s="104"/>
      <c r="FD386" s="104"/>
      <c r="FE386" s="104"/>
      <c r="FF386" s="104"/>
      <c r="FG386" s="104"/>
      <c r="FH386" s="104"/>
      <c r="FI386" s="104"/>
      <c r="FJ386" s="104"/>
      <c r="FK386" s="104"/>
      <c r="FL386" s="104"/>
      <c r="FM386" s="104"/>
      <c r="FN386" s="104"/>
      <c r="FO386" s="104"/>
      <c r="FQ386" s="80"/>
      <c r="FR386" s="104"/>
      <c r="FS386" s="104"/>
      <c r="FT386" s="104"/>
      <c r="FU386" s="104"/>
      <c r="FV386" s="104"/>
      <c r="FW386" s="104"/>
      <c r="FX386" s="104"/>
      <c r="FY386" s="104"/>
      <c r="FZ386" s="104"/>
      <c r="GA386" s="104"/>
      <c r="GB386" s="104"/>
      <c r="GC386" s="104"/>
      <c r="GD386" s="104"/>
    </row>
    <row r="387" spans="1:186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501"/>
      <c r="S387" s="501"/>
      <c r="T387" s="501"/>
      <c r="U387" s="501"/>
      <c r="V387" s="501"/>
      <c r="W387" s="8"/>
      <c r="X387" s="319"/>
      <c r="Y387" s="319"/>
      <c r="Z387" s="319"/>
      <c r="AA387" s="319"/>
      <c r="AB387" s="319"/>
      <c r="AC387" s="319"/>
      <c r="AD387" s="319"/>
      <c r="AE387" s="319"/>
      <c r="AF387" s="319"/>
      <c r="AG387" s="319"/>
      <c r="AH387" s="319"/>
      <c r="AI387" s="319"/>
      <c r="AJ387" s="319"/>
      <c r="AK387" s="167"/>
      <c r="AL387" s="369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88"/>
      <c r="BA387" s="369"/>
      <c r="BB387" s="104"/>
      <c r="BC387" s="104"/>
      <c r="BD387" s="104"/>
      <c r="BE387" s="104"/>
      <c r="BF387" s="104"/>
      <c r="BG387" s="104"/>
      <c r="BH387" s="104"/>
      <c r="BI387" s="104"/>
      <c r="BJ387" s="104"/>
      <c r="BK387" s="104"/>
      <c r="BL387" s="104"/>
      <c r="BM387" s="104"/>
      <c r="BN387" s="104"/>
      <c r="BO387" s="188"/>
      <c r="BP387" s="369"/>
      <c r="BQ387" s="104"/>
      <c r="BR387" s="104"/>
      <c r="BS387" s="104"/>
      <c r="BT387" s="104"/>
      <c r="BU387" s="104"/>
      <c r="BV387" s="104"/>
      <c r="BW387" s="104"/>
      <c r="BX387" s="104"/>
      <c r="BY387" s="104"/>
      <c r="BZ387" s="104"/>
      <c r="CA387" s="104"/>
      <c r="CB387" s="104"/>
      <c r="CC387" s="104"/>
      <c r="CD387" s="188"/>
      <c r="CE387" s="369"/>
      <c r="CF387" s="104"/>
      <c r="CG387" s="104"/>
      <c r="CH387" s="104"/>
      <c r="CI387" s="104"/>
      <c r="CJ387" s="104"/>
      <c r="CK387" s="104"/>
      <c r="CL387" s="104"/>
      <c r="CM387" s="104"/>
      <c r="CN387" s="104"/>
      <c r="CO387" s="104"/>
      <c r="CP387" s="104"/>
      <c r="CQ387" s="104"/>
      <c r="CR387" s="104"/>
      <c r="CS387" s="64"/>
      <c r="CT387" s="369"/>
      <c r="CU387" s="104"/>
      <c r="CV387" s="104"/>
      <c r="CW387" s="104"/>
      <c r="CX387" s="104"/>
      <c r="CY387" s="104"/>
      <c r="CZ387" s="104"/>
      <c r="DA387" s="104"/>
      <c r="DB387" s="104"/>
      <c r="DC387" s="104"/>
      <c r="DD387" s="104"/>
      <c r="DE387" s="104"/>
      <c r="DF387" s="104"/>
      <c r="DG387" s="104"/>
      <c r="DI387" s="80"/>
      <c r="DJ387" s="104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104"/>
      <c r="DV387" s="104"/>
      <c r="DX387" s="80"/>
      <c r="DY387" s="104"/>
      <c r="DZ387" s="104"/>
      <c r="EA387" s="104"/>
      <c r="EB387" s="104"/>
      <c r="EC387" s="104"/>
      <c r="ED387" s="104"/>
      <c r="EE387" s="104"/>
      <c r="EF387" s="104"/>
      <c r="EG387" s="104"/>
      <c r="EH387" s="104"/>
      <c r="EI387" s="104"/>
      <c r="EJ387" s="104"/>
      <c r="EK387" s="104"/>
      <c r="EM387" s="80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04"/>
      <c r="EZ387" s="104"/>
      <c r="FB387" s="80"/>
      <c r="FC387" s="104"/>
      <c r="FD387" s="104"/>
      <c r="FE387" s="104"/>
      <c r="FF387" s="104"/>
      <c r="FG387" s="104"/>
      <c r="FH387" s="104"/>
      <c r="FI387" s="104"/>
      <c r="FJ387" s="104"/>
      <c r="FK387" s="104"/>
      <c r="FL387" s="104"/>
      <c r="FM387" s="104"/>
      <c r="FN387" s="104"/>
      <c r="FO387" s="104"/>
      <c r="FQ387" s="80"/>
      <c r="FR387" s="104"/>
      <c r="FS387" s="104"/>
      <c r="FT387" s="104"/>
      <c r="FU387" s="104"/>
      <c r="FV387" s="104"/>
      <c r="FW387" s="104"/>
      <c r="FX387" s="104"/>
      <c r="FY387" s="104"/>
      <c r="FZ387" s="104"/>
      <c r="GA387" s="104"/>
      <c r="GB387" s="104"/>
      <c r="GC387" s="104"/>
      <c r="GD387" s="104"/>
    </row>
    <row r="388" spans="1:186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244"/>
      <c r="S388" s="244"/>
      <c r="T388" s="244"/>
      <c r="U388" s="244"/>
      <c r="V388" s="244"/>
      <c r="W388" s="8"/>
      <c r="X388" s="319"/>
      <c r="Y388" s="319"/>
      <c r="Z388" s="319"/>
      <c r="AA388" s="319"/>
      <c r="AB388" s="319"/>
      <c r="AC388" s="319"/>
      <c r="AD388" s="319"/>
      <c r="AE388" s="319"/>
      <c r="AF388" s="319"/>
      <c r="AG388" s="319"/>
      <c r="AH388" s="319"/>
      <c r="AI388" s="319"/>
      <c r="AJ388" s="319"/>
      <c r="AK388" s="167"/>
      <c r="AL388" s="369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88"/>
      <c r="BA388" s="369"/>
      <c r="BB388" s="104"/>
      <c r="BC388" s="104"/>
      <c r="BD388" s="104"/>
      <c r="BE388" s="104"/>
      <c r="BF388" s="104"/>
      <c r="BG388" s="104"/>
      <c r="BH388" s="104"/>
      <c r="BI388" s="104"/>
      <c r="BJ388" s="104"/>
      <c r="BK388" s="104"/>
      <c r="BL388" s="104"/>
      <c r="BM388" s="104"/>
      <c r="BN388" s="104"/>
      <c r="BO388" s="188"/>
      <c r="BP388" s="369"/>
      <c r="BQ388" s="104"/>
      <c r="BR388" s="104"/>
      <c r="BS388" s="104"/>
      <c r="BT388" s="104"/>
      <c r="BU388" s="104"/>
      <c r="BV388" s="104"/>
      <c r="BW388" s="104"/>
      <c r="BX388" s="104"/>
      <c r="BY388" s="104"/>
      <c r="BZ388" s="104"/>
      <c r="CA388" s="104"/>
      <c r="CB388" s="104"/>
      <c r="CC388" s="104"/>
      <c r="CD388" s="188"/>
      <c r="CE388" s="369"/>
      <c r="CF388" s="104"/>
      <c r="CG388" s="104"/>
      <c r="CH388" s="104"/>
      <c r="CI388" s="104"/>
      <c r="CJ388" s="104"/>
      <c r="CK388" s="104"/>
      <c r="CL388" s="104"/>
      <c r="CM388" s="104"/>
      <c r="CN388" s="104"/>
      <c r="CO388" s="104"/>
      <c r="CP388" s="104"/>
      <c r="CQ388" s="104"/>
      <c r="CR388" s="104"/>
      <c r="CS388" s="64"/>
      <c r="CT388" s="369"/>
      <c r="CU388" s="104"/>
      <c r="CV388" s="104"/>
      <c r="CW388" s="104"/>
      <c r="CX388" s="104"/>
      <c r="CY388" s="104"/>
      <c r="CZ388" s="104"/>
      <c r="DA388" s="104"/>
      <c r="DB388" s="104"/>
      <c r="DC388" s="104"/>
      <c r="DD388" s="104"/>
      <c r="DE388" s="104"/>
      <c r="DF388" s="104"/>
      <c r="DG388" s="104"/>
      <c r="DI388" s="80"/>
      <c r="DJ388" s="104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104"/>
      <c r="DV388" s="104"/>
      <c r="DX388" s="80"/>
      <c r="DY388" s="104"/>
      <c r="DZ388" s="104"/>
      <c r="EA388" s="104"/>
      <c r="EB388" s="104"/>
      <c r="EC388" s="104"/>
      <c r="ED388" s="104"/>
      <c r="EE388" s="104"/>
      <c r="EF388" s="104"/>
      <c r="EG388" s="104"/>
      <c r="EH388" s="104"/>
      <c r="EI388" s="104"/>
      <c r="EJ388" s="104"/>
      <c r="EK388" s="104"/>
      <c r="EM388" s="80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04"/>
      <c r="EZ388" s="104"/>
      <c r="FB388" s="80"/>
      <c r="FC388" s="104"/>
      <c r="FD388" s="104"/>
      <c r="FE388" s="104"/>
      <c r="FF388" s="104"/>
      <c r="FG388" s="104"/>
      <c r="FH388" s="104"/>
      <c r="FI388" s="104"/>
      <c r="FJ388" s="104"/>
      <c r="FK388" s="104"/>
      <c r="FL388" s="104"/>
      <c r="FM388" s="104"/>
      <c r="FN388" s="104"/>
      <c r="FO388" s="104"/>
      <c r="FQ388" s="80"/>
      <c r="FR388" s="104"/>
      <c r="FS388" s="104"/>
      <c r="FT388" s="104"/>
      <c r="FU388" s="104"/>
      <c r="FV388" s="104"/>
      <c r="FW388" s="104"/>
      <c r="FX388" s="104"/>
      <c r="FY388" s="104"/>
      <c r="FZ388" s="104"/>
      <c r="GA388" s="104"/>
      <c r="GB388" s="104"/>
      <c r="GC388" s="104"/>
      <c r="GD388" s="104"/>
    </row>
    <row r="389" spans="1:186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8"/>
      <c r="X389" s="319"/>
      <c r="Y389" s="319"/>
      <c r="Z389" s="319"/>
      <c r="AA389" s="319"/>
      <c r="AB389" s="319"/>
      <c r="AC389" s="319"/>
      <c r="AD389" s="319"/>
      <c r="AE389" s="319"/>
      <c r="AF389" s="319"/>
      <c r="AG389" s="319"/>
      <c r="AH389" s="319"/>
      <c r="AI389" s="319"/>
      <c r="AJ389" s="319"/>
      <c r="AK389" s="167"/>
      <c r="AL389" s="369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88"/>
      <c r="BA389" s="369"/>
      <c r="BB389" s="104"/>
      <c r="BC389" s="104"/>
      <c r="BD389" s="104"/>
      <c r="BE389" s="104"/>
      <c r="BF389" s="104"/>
      <c r="BG389" s="104"/>
      <c r="BH389" s="104"/>
      <c r="BI389" s="104"/>
      <c r="BJ389" s="104"/>
      <c r="BK389" s="104"/>
      <c r="BL389" s="104"/>
      <c r="BM389" s="104"/>
      <c r="BN389" s="104"/>
      <c r="BO389" s="188"/>
      <c r="BP389" s="369"/>
      <c r="BQ389" s="104"/>
      <c r="BR389" s="104"/>
      <c r="BS389" s="104"/>
      <c r="BT389" s="104"/>
      <c r="BU389" s="104"/>
      <c r="BV389" s="104"/>
      <c r="BW389" s="104"/>
      <c r="BX389" s="104"/>
      <c r="BY389" s="104"/>
      <c r="BZ389" s="104"/>
      <c r="CA389" s="104"/>
      <c r="CB389" s="104"/>
      <c r="CC389" s="104"/>
      <c r="CD389" s="188"/>
      <c r="CE389" s="369"/>
      <c r="CF389" s="104"/>
      <c r="CG389" s="104"/>
      <c r="CH389" s="104"/>
      <c r="CI389" s="104"/>
      <c r="CJ389" s="104"/>
      <c r="CK389" s="104"/>
      <c r="CL389" s="104"/>
      <c r="CM389" s="104"/>
      <c r="CN389" s="104"/>
      <c r="CO389" s="104"/>
      <c r="CP389" s="104"/>
      <c r="CQ389" s="104"/>
      <c r="CR389" s="104"/>
      <c r="CS389" s="64"/>
      <c r="CT389" s="369"/>
      <c r="CU389" s="104"/>
      <c r="CV389" s="104"/>
      <c r="CW389" s="104"/>
      <c r="CX389" s="104"/>
      <c r="CY389" s="104"/>
      <c r="CZ389" s="104"/>
      <c r="DA389" s="104"/>
      <c r="DB389" s="104"/>
      <c r="DC389" s="104"/>
      <c r="DD389" s="104"/>
      <c r="DE389" s="104"/>
      <c r="DF389" s="104"/>
      <c r="DG389" s="104"/>
      <c r="DI389" s="80"/>
      <c r="DJ389" s="104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104"/>
      <c r="DV389" s="104"/>
      <c r="DX389" s="80"/>
      <c r="DY389" s="104"/>
      <c r="DZ389" s="104"/>
      <c r="EA389" s="104"/>
      <c r="EB389" s="104"/>
      <c r="EC389" s="104"/>
      <c r="ED389" s="104"/>
      <c r="EE389" s="104"/>
      <c r="EF389" s="104"/>
      <c r="EG389" s="104"/>
      <c r="EH389" s="104"/>
      <c r="EI389" s="104"/>
      <c r="EJ389" s="104"/>
      <c r="EK389" s="104"/>
      <c r="EM389" s="80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04"/>
      <c r="EZ389" s="104"/>
      <c r="FB389" s="80"/>
      <c r="FC389" s="104"/>
      <c r="FD389" s="104"/>
      <c r="FE389" s="104"/>
      <c r="FF389" s="104"/>
      <c r="FG389" s="104"/>
      <c r="FH389" s="104"/>
      <c r="FI389" s="104"/>
      <c r="FJ389" s="104"/>
      <c r="FK389" s="104"/>
      <c r="FL389" s="104"/>
      <c r="FM389" s="104"/>
      <c r="FN389" s="104"/>
      <c r="FO389" s="104"/>
      <c r="FQ389" s="80"/>
      <c r="FR389" s="104"/>
      <c r="FS389" s="104"/>
      <c r="FT389" s="104"/>
      <c r="FU389" s="104"/>
      <c r="FV389" s="104"/>
      <c r="FW389" s="104"/>
      <c r="FX389" s="104"/>
      <c r="FY389" s="104"/>
      <c r="FZ389" s="104"/>
      <c r="GA389" s="104"/>
      <c r="GB389" s="104"/>
      <c r="GC389" s="104"/>
      <c r="GD389" s="104"/>
    </row>
    <row r="390" spans="1:186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8"/>
      <c r="X390" s="319"/>
      <c r="Y390" s="319"/>
      <c r="Z390" s="319"/>
      <c r="AA390" s="319"/>
      <c r="AB390" s="319"/>
      <c r="AC390" s="319"/>
      <c r="AD390" s="319"/>
      <c r="AE390" s="319"/>
      <c r="AF390" s="319"/>
      <c r="AG390" s="319"/>
      <c r="AH390" s="319"/>
      <c r="AI390" s="319"/>
      <c r="AJ390" s="319"/>
      <c r="AK390" s="167"/>
      <c r="AL390" s="369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88"/>
      <c r="BA390" s="369"/>
      <c r="BB390" s="104"/>
      <c r="BC390" s="104"/>
      <c r="BD390" s="104"/>
      <c r="BE390" s="104"/>
      <c r="BF390" s="104"/>
      <c r="BG390" s="104"/>
      <c r="BH390" s="104"/>
      <c r="BI390" s="104"/>
      <c r="BJ390" s="104"/>
      <c r="BK390" s="104"/>
      <c r="BL390" s="104"/>
      <c r="BM390" s="104"/>
      <c r="BN390" s="104"/>
      <c r="BO390" s="188"/>
      <c r="BP390" s="369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88"/>
      <c r="CE390" s="369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64"/>
      <c r="CT390" s="369"/>
      <c r="CU390" s="104"/>
      <c r="CV390" s="104"/>
      <c r="CW390" s="104"/>
      <c r="CX390" s="104"/>
      <c r="CY390" s="104"/>
      <c r="CZ390" s="104"/>
      <c r="DA390" s="104"/>
      <c r="DB390" s="104"/>
      <c r="DC390" s="104"/>
      <c r="DD390" s="104"/>
      <c r="DE390" s="104"/>
      <c r="DF390" s="104"/>
      <c r="DG390" s="104"/>
      <c r="DI390" s="80"/>
      <c r="DJ390" s="104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104"/>
      <c r="DV390" s="104"/>
      <c r="DX390" s="80"/>
      <c r="DY390" s="104"/>
      <c r="DZ390" s="104"/>
      <c r="EA390" s="104"/>
      <c r="EB390" s="104"/>
      <c r="EC390" s="104"/>
      <c r="ED390" s="104"/>
      <c r="EE390" s="104"/>
      <c r="EF390" s="104"/>
      <c r="EG390" s="104"/>
      <c r="EH390" s="104"/>
      <c r="EI390" s="104"/>
      <c r="EJ390" s="104"/>
      <c r="EK390" s="104"/>
      <c r="EM390" s="80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04"/>
      <c r="EZ390" s="104"/>
      <c r="FB390" s="80"/>
      <c r="FC390" s="104"/>
      <c r="FD390" s="104"/>
      <c r="FE390" s="104"/>
      <c r="FF390" s="104"/>
      <c r="FG390" s="104"/>
      <c r="FH390" s="104"/>
      <c r="FI390" s="104"/>
      <c r="FJ390" s="104"/>
      <c r="FK390" s="104"/>
      <c r="FL390" s="104"/>
      <c r="FM390" s="104"/>
      <c r="FN390" s="104"/>
      <c r="FO390" s="104"/>
      <c r="FQ390" s="80"/>
      <c r="FR390" s="104"/>
      <c r="FS390" s="104"/>
      <c r="FT390" s="104"/>
      <c r="FU390" s="104"/>
      <c r="FV390" s="104"/>
      <c r="FW390" s="104"/>
      <c r="FX390" s="104"/>
      <c r="FY390" s="104"/>
      <c r="FZ390" s="104"/>
      <c r="GA390" s="104"/>
      <c r="GB390" s="104"/>
      <c r="GC390" s="104"/>
      <c r="GD390" s="104"/>
    </row>
    <row r="391" spans="1:186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8"/>
      <c r="X391" s="319"/>
      <c r="Y391" s="319"/>
      <c r="Z391" s="319"/>
      <c r="AA391" s="319"/>
      <c r="AB391" s="319"/>
      <c r="AC391" s="319"/>
      <c r="AD391" s="319"/>
      <c r="AE391" s="319"/>
      <c r="AF391" s="319"/>
      <c r="AG391" s="319"/>
      <c r="AH391" s="319"/>
      <c r="AI391" s="319"/>
      <c r="AJ391" s="319"/>
      <c r="AK391" s="167"/>
      <c r="AL391" s="369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88"/>
      <c r="BA391" s="369"/>
      <c r="BB391" s="104"/>
      <c r="BC391" s="104"/>
      <c r="BD391" s="104"/>
      <c r="BE391" s="104"/>
      <c r="BF391" s="104"/>
      <c r="BG391" s="104"/>
      <c r="BH391" s="104"/>
      <c r="BI391" s="104"/>
      <c r="BJ391" s="104"/>
      <c r="BK391" s="104"/>
      <c r="BL391" s="104"/>
      <c r="BM391" s="104"/>
      <c r="BN391" s="104"/>
      <c r="BO391" s="188"/>
      <c r="BP391" s="369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104"/>
      <c r="CA391" s="104"/>
      <c r="CB391" s="104"/>
      <c r="CC391" s="104"/>
      <c r="CD391" s="188"/>
      <c r="CE391" s="369"/>
      <c r="CF391" s="104"/>
      <c r="CG391" s="104"/>
      <c r="CH391" s="104"/>
      <c r="CI391" s="104"/>
      <c r="CJ391" s="104"/>
      <c r="CK391" s="104"/>
      <c r="CL391" s="104"/>
      <c r="CM391" s="104"/>
      <c r="CN391" s="104"/>
      <c r="CO391" s="104"/>
      <c r="CP391" s="104"/>
      <c r="CQ391" s="104"/>
      <c r="CR391" s="104"/>
      <c r="CS391" s="64"/>
      <c r="CT391" s="369"/>
      <c r="CU391" s="104"/>
      <c r="CV391" s="104"/>
      <c r="CW391" s="104"/>
      <c r="CX391" s="104"/>
      <c r="CY391" s="104"/>
      <c r="CZ391" s="104"/>
      <c r="DA391" s="104"/>
      <c r="DB391" s="104"/>
      <c r="DC391" s="104"/>
      <c r="DD391" s="104"/>
      <c r="DE391" s="104"/>
      <c r="DF391" s="104"/>
      <c r="DG391" s="104"/>
      <c r="DI391" s="80"/>
      <c r="DJ391" s="104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104"/>
      <c r="DV391" s="104"/>
      <c r="DX391" s="80"/>
      <c r="DY391" s="104"/>
      <c r="DZ391" s="104"/>
      <c r="EA391" s="104"/>
      <c r="EB391" s="104"/>
      <c r="EC391" s="104"/>
      <c r="ED391" s="104"/>
      <c r="EE391" s="104"/>
      <c r="EF391" s="104"/>
      <c r="EG391" s="104"/>
      <c r="EH391" s="104"/>
      <c r="EI391" s="104"/>
      <c r="EJ391" s="104"/>
      <c r="EK391" s="104"/>
      <c r="EM391" s="80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04"/>
      <c r="EZ391" s="104"/>
      <c r="FB391" s="80"/>
      <c r="FC391" s="104"/>
      <c r="FD391" s="104"/>
      <c r="FE391" s="104"/>
      <c r="FF391" s="104"/>
      <c r="FG391" s="104"/>
      <c r="FH391" s="104"/>
      <c r="FI391" s="104"/>
      <c r="FJ391" s="104"/>
      <c r="FK391" s="104"/>
      <c r="FL391" s="104"/>
      <c r="FM391" s="104"/>
      <c r="FN391" s="104"/>
      <c r="FO391" s="104"/>
      <c r="FQ391" s="80"/>
      <c r="FR391" s="104"/>
      <c r="FS391" s="104"/>
      <c r="FT391" s="104"/>
      <c r="FU391" s="104"/>
      <c r="FV391" s="104"/>
      <c r="FW391" s="104"/>
      <c r="FX391" s="104"/>
      <c r="FY391" s="104"/>
      <c r="FZ391" s="104"/>
      <c r="GA391" s="104"/>
      <c r="GB391" s="104"/>
      <c r="GC391" s="104"/>
      <c r="GD391" s="104"/>
    </row>
    <row r="392" spans="1:186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8"/>
      <c r="X392" s="319"/>
      <c r="Y392" s="319"/>
      <c r="Z392" s="319"/>
      <c r="AA392" s="319"/>
      <c r="AB392" s="319"/>
      <c r="AC392" s="319"/>
      <c r="AD392" s="319"/>
      <c r="AE392" s="319"/>
      <c r="AF392" s="319"/>
      <c r="AG392" s="319"/>
      <c r="AH392" s="319"/>
      <c r="AI392" s="319"/>
      <c r="AJ392" s="319"/>
      <c r="AK392" s="167"/>
      <c r="AL392" s="369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88"/>
      <c r="BA392" s="369"/>
      <c r="BB392" s="104"/>
      <c r="BC392" s="104"/>
      <c r="BD392" s="104"/>
      <c r="BE392" s="104"/>
      <c r="BF392" s="104"/>
      <c r="BG392" s="104"/>
      <c r="BH392" s="104"/>
      <c r="BI392" s="104"/>
      <c r="BJ392" s="104"/>
      <c r="BK392" s="104"/>
      <c r="BL392" s="104"/>
      <c r="BM392" s="104"/>
      <c r="BN392" s="104"/>
      <c r="BO392" s="188"/>
      <c r="BP392" s="369"/>
      <c r="BQ392" s="104"/>
      <c r="BR392" s="104"/>
      <c r="BS392" s="104"/>
      <c r="BT392" s="104"/>
      <c r="BU392" s="104"/>
      <c r="BV392" s="104"/>
      <c r="BW392" s="104"/>
      <c r="BX392" s="104"/>
      <c r="BY392" s="104"/>
      <c r="BZ392" s="104"/>
      <c r="CA392" s="104"/>
      <c r="CB392" s="104"/>
      <c r="CC392" s="104"/>
      <c r="CD392" s="188"/>
      <c r="CE392" s="369"/>
      <c r="CF392" s="104"/>
      <c r="CG392" s="104"/>
      <c r="CH392" s="104"/>
      <c r="CI392" s="104"/>
      <c r="CJ392" s="104"/>
      <c r="CK392" s="104"/>
      <c r="CL392" s="104"/>
      <c r="CM392" s="104"/>
      <c r="CN392" s="104"/>
      <c r="CO392" s="104"/>
      <c r="CP392" s="104"/>
      <c r="CQ392" s="104"/>
      <c r="CR392" s="104"/>
      <c r="CS392" s="64"/>
      <c r="CT392" s="369"/>
      <c r="CU392" s="104"/>
      <c r="CV392" s="104"/>
      <c r="CW392" s="104"/>
      <c r="CX392" s="104"/>
      <c r="CY392" s="104"/>
      <c r="CZ392" s="104"/>
      <c r="DA392" s="104"/>
      <c r="DB392" s="104"/>
      <c r="DC392" s="104"/>
      <c r="DD392" s="104"/>
      <c r="DE392" s="104"/>
      <c r="DF392" s="104"/>
      <c r="DG392" s="104"/>
      <c r="DI392" s="80"/>
      <c r="DJ392" s="104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104"/>
      <c r="DV392" s="104"/>
      <c r="DX392" s="80"/>
      <c r="DY392" s="104"/>
      <c r="DZ392" s="104"/>
      <c r="EA392" s="104"/>
      <c r="EB392" s="104"/>
      <c r="EC392" s="104"/>
      <c r="ED392" s="104"/>
      <c r="EE392" s="104"/>
      <c r="EF392" s="104"/>
      <c r="EG392" s="104"/>
      <c r="EH392" s="104"/>
      <c r="EI392" s="104"/>
      <c r="EJ392" s="104"/>
      <c r="EK392" s="104"/>
      <c r="EM392" s="80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04"/>
      <c r="EZ392" s="104"/>
      <c r="FB392" s="80"/>
      <c r="FC392" s="104"/>
      <c r="FD392" s="104"/>
      <c r="FE392" s="104"/>
      <c r="FF392" s="104"/>
      <c r="FG392" s="104"/>
      <c r="FH392" s="104"/>
      <c r="FI392" s="104"/>
      <c r="FJ392" s="104"/>
      <c r="FK392" s="104"/>
      <c r="FL392" s="104"/>
      <c r="FM392" s="104"/>
      <c r="FN392" s="104"/>
      <c r="FO392" s="104"/>
      <c r="FQ392" s="80"/>
      <c r="FR392" s="104"/>
      <c r="FS392" s="104"/>
      <c r="FT392" s="104"/>
      <c r="FU392" s="104"/>
      <c r="FV392" s="104"/>
      <c r="FW392" s="104"/>
      <c r="FX392" s="104"/>
      <c r="FY392" s="104"/>
      <c r="FZ392" s="104"/>
      <c r="GA392" s="104"/>
      <c r="GB392" s="104"/>
      <c r="GC392" s="104"/>
      <c r="GD392" s="104"/>
    </row>
    <row r="393" spans="1:186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8"/>
      <c r="X393" s="319"/>
      <c r="Y393" s="319"/>
      <c r="Z393" s="319"/>
      <c r="AA393" s="319"/>
      <c r="AB393" s="319"/>
      <c r="AC393" s="319"/>
      <c r="AD393" s="319"/>
      <c r="AE393" s="319"/>
      <c r="AF393" s="319"/>
      <c r="AG393" s="319"/>
      <c r="AH393" s="319"/>
      <c r="AI393" s="319"/>
      <c r="AJ393" s="319"/>
      <c r="AK393" s="167"/>
      <c r="AL393" s="369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88"/>
      <c r="BA393" s="369"/>
      <c r="BB393" s="104"/>
      <c r="BC393" s="104"/>
      <c r="BD393" s="104"/>
      <c r="BE393" s="104"/>
      <c r="BF393" s="104"/>
      <c r="BG393" s="104"/>
      <c r="BH393" s="104"/>
      <c r="BI393" s="104"/>
      <c r="BJ393" s="104"/>
      <c r="BK393" s="104"/>
      <c r="BL393" s="104"/>
      <c r="BM393" s="104"/>
      <c r="BN393" s="104"/>
      <c r="BO393" s="188"/>
      <c r="BP393" s="369"/>
      <c r="BQ393" s="104"/>
      <c r="BR393" s="104"/>
      <c r="BS393" s="104"/>
      <c r="BT393" s="104"/>
      <c r="BU393" s="104"/>
      <c r="BV393" s="104"/>
      <c r="BW393" s="104"/>
      <c r="BX393" s="104"/>
      <c r="BY393" s="104"/>
      <c r="BZ393" s="104"/>
      <c r="CA393" s="104"/>
      <c r="CB393" s="104"/>
      <c r="CC393" s="104"/>
      <c r="CD393" s="188"/>
      <c r="CE393" s="369"/>
      <c r="CF393" s="104"/>
      <c r="CG393" s="104"/>
      <c r="CH393" s="104"/>
      <c r="CI393" s="104"/>
      <c r="CJ393" s="104"/>
      <c r="CK393" s="104"/>
      <c r="CL393" s="104"/>
      <c r="CM393" s="104"/>
      <c r="CN393" s="104"/>
      <c r="CO393" s="104"/>
      <c r="CP393" s="104"/>
      <c r="CQ393" s="104"/>
      <c r="CR393" s="104"/>
      <c r="CS393" s="64"/>
      <c r="CT393" s="369"/>
      <c r="CU393" s="104"/>
      <c r="CV393" s="104"/>
      <c r="CW393" s="104"/>
      <c r="CX393" s="104"/>
      <c r="CY393" s="104"/>
      <c r="CZ393" s="104"/>
      <c r="DA393" s="104"/>
      <c r="DB393" s="104"/>
      <c r="DC393" s="104"/>
      <c r="DD393" s="104"/>
      <c r="DE393" s="104"/>
      <c r="DF393" s="104"/>
      <c r="DG393" s="104"/>
      <c r="DI393" s="80"/>
      <c r="DJ393" s="104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104"/>
      <c r="DV393" s="104"/>
      <c r="DX393" s="80"/>
      <c r="DY393" s="104"/>
      <c r="DZ393" s="104"/>
      <c r="EA393" s="104"/>
      <c r="EB393" s="104"/>
      <c r="EC393" s="104"/>
      <c r="ED393" s="104"/>
      <c r="EE393" s="104"/>
      <c r="EF393" s="104"/>
      <c r="EG393" s="104"/>
      <c r="EH393" s="104"/>
      <c r="EI393" s="104"/>
      <c r="EJ393" s="104"/>
      <c r="EK393" s="104"/>
      <c r="EM393" s="80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04"/>
      <c r="EZ393" s="104"/>
      <c r="FB393" s="80"/>
      <c r="FC393" s="104"/>
      <c r="FD393" s="104"/>
      <c r="FE393" s="104"/>
      <c r="FF393" s="104"/>
      <c r="FG393" s="104"/>
      <c r="FH393" s="104"/>
      <c r="FI393" s="104"/>
      <c r="FJ393" s="104"/>
      <c r="FK393" s="104"/>
      <c r="FL393" s="104"/>
      <c r="FM393" s="104"/>
      <c r="FN393" s="104"/>
      <c r="FO393" s="104"/>
      <c r="FQ393" s="80"/>
      <c r="FR393" s="104"/>
      <c r="FS393" s="104"/>
      <c r="FT393" s="104"/>
      <c r="FU393" s="104"/>
      <c r="FV393" s="104"/>
      <c r="FW393" s="104"/>
      <c r="FX393" s="104"/>
      <c r="FY393" s="104"/>
      <c r="FZ393" s="104"/>
      <c r="GA393" s="104"/>
      <c r="GB393" s="104"/>
      <c r="GC393" s="104"/>
      <c r="GD393" s="104"/>
    </row>
    <row r="394" spans="1:186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501"/>
      <c r="R394" s="162"/>
      <c r="S394" s="162"/>
      <c r="T394" s="162"/>
      <c r="U394" s="162"/>
      <c r="V394" s="162"/>
      <c r="W394" s="491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508"/>
      <c r="AJ394" s="508"/>
      <c r="AK394" s="491"/>
      <c r="AL394" s="491"/>
      <c r="AM394" s="491"/>
      <c r="AN394" s="491"/>
      <c r="AO394" s="491"/>
      <c r="AP394" s="491"/>
      <c r="AQ394" s="491"/>
      <c r="AR394" s="491"/>
      <c r="AS394" s="491"/>
      <c r="AT394" s="491"/>
      <c r="AU394" s="491"/>
      <c r="AV394" s="491"/>
      <c r="AW394" s="491"/>
      <c r="AX394" s="491"/>
      <c r="AY394" s="491"/>
      <c r="AZ394" s="491"/>
      <c r="BA394" s="491"/>
      <c r="BB394" s="491"/>
      <c r="BC394" s="491"/>
      <c r="BD394" s="491"/>
      <c r="BE394" s="491"/>
      <c r="BF394" s="491"/>
      <c r="BG394" s="491"/>
      <c r="BH394" s="491"/>
      <c r="BI394" s="491"/>
      <c r="BJ394" s="491"/>
      <c r="BK394" s="491"/>
      <c r="BL394" s="491"/>
      <c r="BM394" s="491"/>
      <c r="BN394" s="491"/>
      <c r="BO394" s="491"/>
      <c r="BP394" s="491"/>
      <c r="BQ394" s="491"/>
      <c r="BR394" s="491"/>
      <c r="BS394" s="491"/>
      <c r="BT394" s="491"/>
      <c r="BU394" s="491"/>
      <c r="BV394" s="491"/>
      <c r="BW394" s="491"/>
      <c r="BX394" s="491"/>
      <c r="BY394" s="491"/>
      <c r="BZ394" s="491"/>
      <c r="CA394" s="491"/>
      <c r="CB394" s="491"/>
      <c r="CC394" s="491"/>
      <c r="CD394" s="491"/>
      <c r="CE394" s="491"/>
      <c r="CF394" s="491"/>
      <c r="CG394" s="491"/>
      <c r="CH394" s="491"/>
      <c r="CI394" s="491"/>
      <c r="CJ394" s="491"/>
      <c r="CK394" s="491"/>
      <c r="CL394" s="491"/>
      <c r="CM394" s="491"/>
      <c r="CN394" s="491"/>
      <c r="CO394" s="491"/>
      <c r="CP394" s="491"/>
      <c r="CQ394" s="491"/>
      <c r="CR394" s="491"/>
      <c r="CS394" s="491"/>
      <c r="CT394" s="491"/>
      <c r="CU394" s="491"/>
      <c r="CV394" s="491"/>
      <c r="CW394" s="491"/>
      <c r="CX394" s="491"/>
      <c r="CY394" s="95"/>
      <c r="CZ394" s="95"/>
      <c r="DA394" s="95"/>
      <c r="DB394" s="95"/>
      <c r="DC394" s="95"/>
      <c r="DD394" s="95"/>
      <c r="DE394" s="95"/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/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/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/>
      <c r="EY394" s="95"/>
      <c r="EZ394" s="95"/>
      <c r="FA394" s="95"/>
      <c r="FB394" s="95"/>
      <c r="FC394" s="95"/>
      <c r="FD394" s="95"/>
      <c r="FE394" s="95"/>
      <c r="FF394" s="95"/>
      <c r="FG394" s="95"/>
      <c r="FH394" s="95"/>
      <c r="FI394" s="95"/>
      <c r="FJ394" s="95"/>
      <c r="FK394" s="95"/>
      <c r="FL394" s="95"/>
      <c r="FM394" s="95"/>
      <c r="FN394" s="95"/>
      <c r="FO394" s="95"/>
      <c r="FP394" s="95"/>
      <c r="FQ394" s="95"/>
      <c r="FR394" s="95"/>
      <c r="FS394" s="95"/>
      <c r="FT394" s="95"/>
      <c r="FU394" s="95"/>
      <c r="FV394" s="95"/>
      <c r="FW394" s="95"/>
      <c r="FX394" s="95"/>
      <c r="FY394" s="95"/>
      <c r="FZ394" s="95"/>
      <c r="GA394" s="95"/>
      <c r="GB394" s="95"/>
      <c r="GC394" s="95"/>
      <c r="GD394" s="95"/>
    </row>
    <row r="395" spans="1:186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91"/>
      <c r="X395" s="317"/>
      <c r="Y395" s="317"/>
      <c r="Z395" s="317"/>
      <c r="AA395" s="317"/>
      <c r="AB395" s="317"/>
      <c r="AC395" s="317"/>
      <c r="AD395" s="317"/>
      <c r="AE395" s="317"/>
      <c r="AF395" s="317"/>
      <c r="AG395" s="317"/>
      <c r="AH395" s="317"/>
      <c r="AI395" s="334"/>
      <c r="AJ395" s="334"/>
      <c r="AK395" s="68"/>
      <c r="AL395" s="190"/>
      <c r="AM395" s="511"/>
      <c r="AN395" s="511"/>
      <c r="AO395" s="511"/>
      <c r="AP395" s="511"/>
      <c r="AQ395" s="511"/>
      <c r="AR395" s="511"/>
      <c r="AS395" s="511"/>
      <c r="AT395" s="511"/>
      <c r="AU395" s="511"/>
      <c r="AV395" s="511"/>
      <c r="AW395" s="511"/>
      <c r="AX395" s="511"/>
      <c r="AY395" s="511"/>
      <c r="AZ395" s="188"/>
      <c r="BA395" s="190"/>
      <c r="BB395" s="369"/>
      <c r="BC395" s="369"/>
      <c r="BD395" s="369"/>
      <c r="BE395" s="369"/>
      <c r="BF395" s="369"/>
      <c r="BG395" s="369"/>
      <c r="BH395" s="369"/>
      <c r="BI395" s="369"/>
      <c r="BJ395" s="369"/>
      <c r="BK395" s="369"/>
      <c r="BL395" s="369"/>
      <c r="BM395" s="369"/>
      <c r="BN395" s="369"/>
      <c r="BO395" s="188"/>
      <c r="BP395" s="190"/>
      <c r="BQ395" s="511"/>
      <c r="BR395" s="511"/>
      <c r="BS395" s="511"/>
      <c r="BT395" s="511"/>
      <c r="BU395" s="511"/>
      <c r="BV395" s="511"/>
      <c r="BW395" s="511"/>
      <c r="BX395" s="511"/>
      <c r="BY395" s="511"/>
      <c r="BZ395" s="511"/>
      <c r="CA395" s="511"/>
      <c r="CB395" s="511"/>
      <c r="CC395" s="511"/>
      <c r="CD395" s="188"/>
      <c r="CE395" s="190"/>
      <c r="CF395" s="369"/>
      <c r="CG395" s="369"/>
      <c r="CH395" s="369"/>
      <c r="CI395" s="369"/>
      <c r="CJ395" s="369"/>
      <c r="CK395" s="369"/>
      <c r="CL395" s="369"/>
      <c r="CM395" s="369"/>
      <c r="CN395" s="369"/>
      <c r="CO395" s="369"/>
      <c r="CP395" s="369"/>
      <c r="CQ395" s="369"/>
      <c r="CR395" s="369"/>
      <c r="CS395" s="64"/>
      <c r="CT395" s="190"/>
      <c r="CU395" s="369"/>
      <c r="CV395" s="369"/>
      <c r="CW395" s="369"/>
      <c r="CX395" s="369"/>
      <c r="CY395" s="80"/>
      <c r="CZ395" s="80"/>
      <c r="DA395" s="80"/>
      <c r="DB395" s="80"/>
      <c r="DC395" s="80"/>
      <c r="DD395" s="80"/>
      <c r="DE395" s="80"/>
      <c r="DF395" s="80"/>
      <c r="DG395" s="80"/>
      <c r="DI395" s="141"/>
      <c r="DJ395" s="80"/>
      <c r="DK395" s="80"/>
      <c r="DL395" s="80"/>
      <c r="DM395" s="80"/>
      <c r="DN395" s="80"/>
      <c r="DO395" s="80"/>
      <c r="DP395" s="80"/>
      <c r="DQ395" s="80"/>
      <c r="DR395" s="80"/>
      <c r="DS395" s="80"/>
      <c r="DT395" s="80"/>
      <c r="DU395" s="80"/>
      <c r="DV395" s="80"/>
      <c r="DX395" s="141"/>
      <c r="DY395" s="80"/>
      <c r="DZ395" s="80"/>
      <c r="EA395" s="80"/>
      <c r="EB395" s="80"/>
      <c r="EC395" s="80"/>
      <c r="ED395" s="80"/>
      <c r="EE395" s="80"/>
      <c r="EF395" s="80"/>
      <c r="EG395" s="80"/>
      <c r="EH395" s="80"/>
      <c r="EI395" s="80"/>
      <c r="EJ395" s="80"/>
      <c r="EK395" s="80"/>
      <c r="EM395" s="141"/>
      <c r="EN395" s="80"/>
      <c r="EO395" s="80"/>
      <c r="EP395" s="80"/>
      <c r="EQ395" s="80"/>
      <c r="ER395" s="80"/>
      <c r="ES395" s="80"/>
      <c r="ET395" s="80"/>
      <c r="EU395" s="80"/>
      <c r="EV395" s="80"/>
      <c r="EW395" s="80"/>
      <c r="EX395" s="80"/>
      <c r="EY395" s="80"/>
      <c r="EZ395" s="80"/>
      <c r="FB395" s="141"/>
      <c r="FC395" s="80"/>
      <c r="FD395" s="80"/>
      <c r="FE395" s="80"/>
      <c r="FF395" s="80"/>
      <c r="FG395" s="80"/>
      <c r="FH395" s="80"/>
      <c r="FI395" s="80"/>
      <c r="FJ395" s="80"/>
      <c r="FK395" s="80"/>
      <c r="FL395" s="80"/>
      <c r="FM395" s="80"/>
      <c r="FN395" s="80"/>
      <c r="FO395" s="80"/>
      <c r="FQ395" s="141"/>
      <c r="FR395" s="80"/>
      <c r="FS395" s="80"/>
      <c r="FT395" s="80"/>
      <c r="FU395" s="80"/>
      <c r="FV395" s="80"/>
      <c r="FW395" s="80"/>
      <c r="FX395" s="80"/>
      <c r="FY395" s="80"/>
      <c r="FZ395" s="80"/>
      <c r="GA395" s="80"/>
      <c r="GB395" s="80"/>
      <c r="GC395" s="80"/>
      <c r="GD395" s="80"/>
    </row>
    <row r="396" spans="1:186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8"/>
      <c r="X396" s="319"/>
      <c r="Y396" s="319"/>
      <c r="Z396" s="319"/>
      <c r="AA396" s="319"/>
      <c r="AB396" s="319"/>
      <c r="AC396" s="319"/>
      <c r="AD396" s="319"/>
      <c r="AE396" s="319"/>
      <c r="AF396" s="319"/>
      <c r="AG396" s="319"/>
      <c r="AH396" s="319"/>
      <c r="AI396" s="319"/>
      <c r="AJ396" s="319"/>
      <c r="AK396" s="75"/>
      <c r="AL396" s="369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88"/>
      <c r="BA396" s="369"/>
      <c r="BB396" s="104"/>
      <c r="BC396" s="104"/>
      <c r="BD396" s="104"/>
      <c r="BE396" s="104"/>
      <c r="BF396" s="104"/>
      <c r="BG396" s="104"/>
      <c r="BH396" s="104"/>
      <c r="BI396" s="104"/>
      <c r="BJ396" s="104"/>
      <c r="BK396" s="104"/>
      <c r="BL396" s="104"/>
      <c r="BM396" s="104"/>
      <c r="BN396" s="104"/>
      <c r="BO396" s="188"/>
      <c r="BP396" s="369"/>
      <c r="BQ396" s="104"/>
      <c r="BR396" s="104"/>
      <c r="BS396" s="104"/>
      <c r="BT396" s="104"/>
      <c r="BU396" s="104"/>
      <c r="BV396" s="104"/>
      <c r="BW396" s="104"/>
      <c r="BX396" s="104"/>
      <c r="BY396" s="104"/>
      <c r="BZ396" s="104"/>
      <c r="CA396" s="104"/>
      <c r="CB396" s="104"/>
      <c r="CC396" s="104"/>
      <c r="CD396" s="188"/>
      <c r="CE396" s="369"/>
      <c r="CF396" s="104"/>
      <c r="CG396" s="104"/>
      <c r="CH396" s="104"/>
      <c r="CI396" s="104"/>
      <c r="CJ396" s="104"/>
      <c r="CK396" s="104"/>
      <c r="CL396" s="104"/>
      <c r="CM396" s="104"/>
      <c r="CN396" s="104"/>
      <c r="CO396" s="104"/>
      <c r="CP396" s="104"/>
      <c r="CQ396" s="104"/>
      <c r="CR396" s="104"/>
      <c r="CS396" s="64"/>
      <c r="CT396" s="369"/>
      <c r="CU396" s="104"/>
      <c r="CV396" s="104"/>
      <c r="CW396" s="104"/>
      <c r="CX396" s="104"/>
      <c r="CY396" s="104"/>
      <c r="CZ396" s="104"/>
      <c r="DA396" s="104"/>
      <c r="DB396" s="104"/>
      <c r="DC396" s="104"/>
      <c r="DD396" s="104"/>
      <c r="DE396" s="104"/>
      <c r="DF396" s="104"/>
      <c r="DG396" s="104"/>
      <c r="DI396" s="80"/>
      <c r="DJ396" s="104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104"/>
      <c r="DV396" s="104"/>
      <c r="DX396" s="80"/>
      <c r="DY396" s="104"/>
      <c r="DZ396" s="104"/>
      <c r="EA396" s="104"/>
      <c r="EB396" s="104"/>
      <c r="EC396" s="104"/>
      <c r="ED396" s="104"/>
      <c r="EE396" s="104"/>
      <c r="EF396" s="104"/>
      <c r="EG396" s="104"/>
      <c r="EH396" s="104"/>
      <c r="EI396" s="104"/>
      <c r="EJ396" s="104"/>
      <c r="EK396" s="104"/>
      <c r="EM396" s="80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04"/>
      <c r="EZ396" s="104"/>
      <c r="FB396" s="80"/>
      <c r="FC396" s="104"/>
      <c r="FD396" s="104"/>
      <c r="FE396" s="104"/>
      <c r="FF396" s="104"/>
      <c r="FG396" s="104"/>
      <c r="FH396" s="104"/>
      <c r="FI396" s="104"/>
      <c r="FJ396" s="104"/>
      <c r="FK396" s="104"/>
      <c r="FL396" s="104"/>
      <c r="FM396" s="104"/>
      <c r="FN396" s="104"/>
      <c r="FO396" s="104"/>
      <c r="FQ396" s="80"/>
      <c r="FR396" s="104"/>
      <c r="FS396" s="104"/>
      <c r="FT396" s="104"/>
      <c r="FU396" s="104"/>
      <c r="FV396" s="104"/>
      <c r="FW396" s="104"/>
      <c r="FX396" s="104"/>
      <c r="FY396" s="104"/>
      <c r="FZ396" s="104"/>
      <c r="GA396" s="104"/>
      <c r="GB396" s="104"/>
      <c r="GC396" s="104"/>
      <c r="GD396" s="104"/>
    </row>
    <row r="397" spans="1:186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8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19"/>
      <c r="AH397" s="319"/>
      <c r="AI397" s="319"/>
      <c r="AJ397" s="319"/>
      <c r="AK397" s="75"/>
      <c r="AL397" s="369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88"/>
      <c r="BA397" s="369"/>
      <c r="BB397" s="104"/>
      <c r="BC397" s="104"/>
      <c r="BD397" s="104"/>
      <c r="BE397" s="104"/>
      <c r="BF397" s="104"/>
      <c r="BG397" s="104"/>
      <c r="BH397" s="104"/>
      <c r="BI397" s="104"/>
      <c r="BJ397" s="104"/>
      <c r="BK397" s="104"/>
      <c r="BL397" s="104"/>
      <c r="BM397" s="104"/>
      <c r="BN397" s="104"/>
      <c r="BO397" s="188"/>
      <c r="BP397" s="369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88"/>
      <c r="CE397" s="369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64"/>
      <c r="CT397" s="369"/>
      <c r="CU397" s="104"/>
      <c r="CV397" s="104"/>
      <c r="CW397" s="104"/>
      <c r="CX397" s="104"/>
      <c r="CY397" s="104"/>
      <c r="CZ397" s="104"/>
      <c r="DA397" s="104"/>
      <c r="DB397" s="104"/>
      <c r="DC397" s="104"/>
      <c r="DD397" s="104"/>
      <c r="DE397" s="104"/>
      <c r="DF397" s="104"/>
      <c r="DG397" s="104"/>
      <c r="DI397" s="80"/>
      <c r="DJ397" s="104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104"/>
      <c r="DV397" s="104"/>
      <c r="DX397" s="80"/>
      <c r="DY397" s="104"/>
      <c r="DZ397" s="104"/>
      <c r="EA397" s="104"/>
      <c r="EB397" s="104"/>
      <c r="EC397" s="104"/>
      <c r="ED397" s="104"/>
      <c r="EE397" s="104"/>
      <c r="EF397" s="104"/>
      <c r="EG397" s="104"/>
      <c r="EH397" s="104"/>
      <c r="EI397" s="104"/>
      <c r="EJ397" s="104"/>
      <c r="EK397" s="104"/>
      <c r="EM397" s="80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04"/>
      <c r="EZ397" s="104"/>
      <c r="FB397" s="80"/>
      <c r="FC397" s="104"/>
      <c r="FD397" s="104"/>
      <c r="FE397" s="104"/>
      <c r="FF397" s="104"/>
      <c r="FG397" s="104"/>
      <c r="FH397" s="104"/>
      <c r="FI397" s="104"/>
      <c r="FJ397" s="104"/>
      <c r="FK397" s="104"/>
      <c r="FL397" s="104"/>
      <c r="FM397" s="104"/>
      <c r="FN397" s="104"/>
      <c r="FO397" s="104"/>
      <c r="FQ397" s="80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</row>
    <row r="398" spans="1:186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8"/>
      <c r="X398" s="319"/>
      <c r="Y398" s="319"/>
      <c r="Z398" s="319"/>
      <c r="AA398" s="319"/>
      <c r="AB398" s="319"/>
      <c r="AC398" s="319"/>
      <c r="AD398" s="319"/>
      <c r="AE398" s="319"/>
      <c r="AF398" s="319"/>
      <c r="AG398" s="319"/>
      <c r="AH398" s="319"/>
      <c r="AI398" s="319"/>
      <c r="AJ398" s="319"/>
      <c r="AK398" s="75"/>
      <c r="AL398" s="369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88"/>
      <c r="BA398" s="369"/>
      <c r="BB398" s="104"/>
      <c r="BC398" s="104"/>
      <c r="BD398" s="104"/>
      <c r="BE398" s="104"/>
      <c r="BF398" s="104"/>
      <c r="BG398" s="104"/>
      <c r="BH398" s="104"/>
      <c r="BI398" s="104"/>
      <c r="BJ398" s="104"/>
      <c r="BK398" s="104"/>
      <c r="BL398" s="104"/>
      <c r="BM398" s="104"/>
      <c r="BN398" s="104"/>
      <c r="BO398" s="188"/>
      <c r="BP398" s="369"/>
      <c r="BQ398" s="104"/>
      <c r="BR398" s="104"/>
      <c r="BS398" s="104"/>
      <c r="BT398" s="104"/>
      <c r="BU398" s="104"/>
      <c r="BV398" s="104"/>
      <c r="BW398" s="104"/>
      <c r="BX398" s="104"/>
      <c r="BY398" s="104"/>
      <c r="BZ398" s="104"/>
      <c r="CA398" s="104"/>
      <c r="CB398" s="104"/>
      <c r="CC398" s="104"/>
      <c r="CD398" s="188"/>
      <c r="CE398" s="369"/>
      <c r="CF398" s="104"/>
      <c r="CG398" s="104"/>
      <c r="CH398" s="104"/>
      <c r="CI398" s="104"/>
      <c r="CJ398" s="104"/>
      <c r="CK398" s="104"/>
      <c r="CL398" s="104"/>
      <c r="CM398" s="104"/>
      <c r="CN398" s="104"/>
      <c r="CO398" s="104"/>
      <c r="CP398" s="104"/>
      <c r="CQ398" s="104"/>
      <c r="CR398" s="104"/>
      <c r="CS398" s="64"/>
      <c r="CT398" s="369"/>
      <c r="CU398" s="104"/>
      <c r="CV398" s="104"/>
      <c r="CW398" s="104"/>
      <c r="CX398" s="104"/>
      <c r="CY398" s="104"/>
      <c r="CZ398" s="104"/>
      <c r="DA398" s="104"/>
      <c r="DB398" s="104"/>
      <c r="DC398" s="104"/>
      <c r="DD398" s="104"/>
      <c r="DE398" s="104"/>
      <c r="DF398" s="104"/>
      <c r="DG398" s="104"/>
      <c r="DI398" s="80"/>
      <c r="DJ398" s="104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104"/>
      <c r="DV398" s="104"/>
      <c r="DX398" s="80"/>
      <c r="DY398" s="104"/>
      <c r="DZ398" s="104"/>
      <c r="EA398" s="104"/>
      <c r="EB398" s="104"/>
      <c r="EC398" s="104"/>
      <c r="ED398" s="104"/>
      <c r="EE398" s="104"/>
      <c r="EF398" s="104"/>
      <c r="EG398" s="104"/>
      <c r="EH398" s="104"/>
      <c r="EI398" s="104"/>
      <c r="EJ398" s="104"/>
      <c r="EK398" s="104"/>
      <c r="EM398" s="80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04"/>
      <c r="EZ398" s="104"/>
      <c r="FB398" s="80"/>
      <c r="FC398" s="104"/>
      <c r="FD398" s="104"/>
      <c r="FE398" s="104"/>
      <c r="FF398" s="104"/>
      <c r="FG398" s="104"/>
      <c r="FH398" s="104"/>
      <c r="FI398" s="104"/>
      <c r="FJ398" s="104"/>
      <c r="FK398" s="104"/>
      <c r="FL398" s="104"/>
      <c r="FM398" s="104"/>
      <c r="FN398" s="104"/>
      <c r="FO398" s="104"/>
      <c r="FQ398" s="80"/>
      <c r="FR398" s="104"/>
      <c r="FS398" s="104"/>
      <c r="FT398" s="104"/>
      <c r="FU398" s="104"/>
      <c r="FV398" s="104"/>
      <c r="FW398" s="104"/>
      <c r="FX398" s="104"/>
      <c r="FY398" s="104"/>
      <c r="FZ398" s="104"/>
      <c r="GA398" s="104"/>
      <c r="GB398" s="104"/>
      <c r="GC398" s="104"/>
      <c r="GD398" s="104"/>
    </row>
    <row r="399" spans="1:186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369"/>
      <c r="X399" s="319"/>
      <c r="Y399" s="319"/>
      <c r="Z399" s="319"/>
      <c r="AA399" s="319"/>
      <c r="AB399" s="319"/>
      <c r="AC399" s="319"/>
      <c r="AD399" s="319"/>
      <c r="AE399" s="319"/>
      <c r="AF399" s="319"/>
      <c r="AG399" s="319"/>
      <c r="AH399" s="319"/>
      <c r="AI399" s="319"/>
      <c r="AJ399" s="319"/>
      <c r="AK399" s="75"/>
      <c r="AL399" s="369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88"/>
      <c r="BA399" s="369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104"/>
      <c r="BO399" s="188"/>
      <c r="BP399" s="369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88"/>
      <c r="CE399" s="369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64"/>
      <c r="CT399" s="369"/>
      <c r="CU399" s="104"/>
      <c r="CV399" s="104"/>
      <c r="CW399" s="104"/>
      <c r="CX399" s="104"/>
      <c r="CY399" s="104"/>
      <c r="CZ399" s="104"/>
      <c r="DA399" s="104"/>
      <c r="DB399" s="104"/>
      <c r="DC399" s="104"/>
      <c r="DD399" s="104"/>
      <c r="DE399" s="104"/>
      <c r="DF399" s="104"/>
      <c r="DG399" s="104"/>
      <c r="DI399" s="80"/>
      <c r="DJ399" s="104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104"/>
      <c r="DV399" s="104"/>
      <c r="DX399" s="80"/>
      <c r="DY399" s="104"/>
      <c r="DZ399" s="104"/>
      <c r="EA399" s="104"/>
      <c r="EB399" s="104"/>
      <c r="EC399" s="104"/>
      <c r="ED399" s="104"/>
      <c r="EE399" s="104"/>
      <c r="EF399" s="104"/>
      <c r="EG399" s="104"/>
      <c r="EH399" s="104"/>
      <c r="EI399" s="104"/>
      <c r="EJ399" s="104"/>
      <c r="EK399" s="104"/>
      <c r="EM399" s="80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4"/>
      <c r="FB399" s="80"/>
      <c r="FC399" s="104"/>
      <c r="FD399" s="104"/>
      <c r="FE399" s="104"/>
      <c r="FF399" s="104"/>
      <c r="FG399" s="104"/>
      <c r="FH399" s="104"/>
      <c r="FI399" s="104"/>
      <c r="FJ399" s="104"/>
      <c r="FK399" s="104"/>
      <c r="FL399" s="104"/>
      <c r="FM399" s="104"/>
      <c r="FN399" s="104"/>
      <c r="FO399" s="104"/>
      <c r="FQ399" s="80"/>
      <c r="FR399" s="104"/>
      <c r="FS399" s="104"/>
      <c r="FT399" s="104"/>
      <c r="FU399" s="104"/>
      <c r="FV399" s="104"/>
      <c r="FW399" s="104"/>
      <c r="FX399" s="104"/>
      <c r="FY399" s="104"/>
      <c r="FZ399" s="104"/>
      <c r="GA399" s="104"/>
      <c r="GB399" s="104"/>
      <c r="GC399" s="104"/>
      <c r="GD399" s="104"/>
    </row>
    <row r="400" spans="1:186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8"/>
      <c r="X400" s="319"/>
      <c r="Y400" s="319"/>
      <c r="Z400" s="319"/>
      <c r="AA400" s="319"/>
      <c r="AB400" s="319"/>
      <c r="AC400" s="319"/>
      <c r="AD400" s="319"/>
      <c r="AE400" s="319"/>
      <c r="AF400" s="319"/>
      <c r="AG400" s="319"/>
      <c r="AH400" s="319"/>
      <c r="AI400" s="319"/>
      <c r="AJ400" s="319"/>
      <c r="AK400" s="75"/>
      <c r="AL400" s="369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88"/>
      <c r="BA400" s="369"/>
      <c r="BB400" s="104"/>
      <c r="BC400" s="104"/>
      <c r="BD400" s="104"/>
      <c r="BE400" s="104"/>
      <c r="BF400" s="104"/>
      <c r="BG400" s="104"/>
      <c r="BH400" s="104"/>
      <c r="BI400" s="104"/>
      <c r="BJ400" s="104"/>
      <c r="BK400" s="104"/>
      <c r="BL400" s="104"/>
      <c r="BM400" s="104"/>
      <c r="BN400" s="104"/>
      <c r="BO400" s="188"/>
      <c r="BP400" s="369"/>
      <c r="BQ400" s="104"/>
      <c r="BR400" s="104"/>
      <c r="BS400" s="104"/>
      <c r="BT400" s="104"/>
      <c r="BU400" s="104"/>
      <c r="BV400" s="104"/>
      <c r="BW400" s="104"/>
      <c r="BX400" s="104"/>
      <c r="BY400" s="104"/>
      <c r="BZ400" s="104"/>
      <c r="CA400" s="104"/>
      <c r="CB400" s="104"/>
      <c r="CC400" s="104"/>
      <c r="CD400" s="188"/>
      <c r="CE400" s="369"/>
      <c r="CF400" s="104"/>
      <c r="CG400" s="104"/>
      <c r="CH400" s="104"/>
      <c r="CI400" s="104"/>
      <c r="CJ400" s="104"/>
      <c r="CK400" s="104"/>
      <c r="CL400" s="104"/>
      <c r="CM400" s="104"/>
      <c r="CN400" s="104"/>
      <c r="CO400" s="104"/>
      <c r="CP400" s="104"/>
      <c r="CQ400" s="104"/>
      <c r="CR400" s="104"/>
      <c r="CS400" s="64"/>
      <c r="CT400" s="369"/>
      <c r="CU400" s="104"/>
      <c r="CV400" s="104"/>
      <c r="CW400" s="104"/>
      <c r="CX400" s="104"/>
      <c r="CY400" s="104"/>
      <c r="CZ400" s="104"/>
      <c r="DA400" s="104"/>
      <c r="DB400" s="104"/>
      <c r="DC400" s="104"/>
      <c r="DD400" s="104"/>
      <c r="DE400" s="104"/>
      <c r="DF400" s="104"/>
      <c r="DG400" s="104"/>
      <c r="DI400" s="80"/>
      <c r="DJ400" s="104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104"/>
      <c r="DV400" s="104"/>
      <c r="DX400" s="80"/>
      <c r="DY400" s="104"/>
      <c r="DZ400" s="104"/>
      <c r="EA400" s="104"/>
      <c r="EB400" s="104"/>
      <c r="EC400" s="104"/>
      <c r="ED400" s="104"/>
      <c r="EE400" s="104"/>
      <c r="EF400" s="104"/>
      <c r="EG400" s="104"/>
      <c r="EH400" s="104"/>
      <c r="EI400" s="104"/>
      <c r="EJ400" s="104"/>
      <c r="EK400" s="104"/>
      <c r="EM400" s="80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04"/>
      <c r="EZ400" s="104"/>
      <c r="FB400" s="80"/>
      <c r="FC400" s="104"/>
      <c r="FD400" s="104"/>
      <c r="FE400" s="104"/>
      <c r="FF400" s="104"/>
      <c r="FG400" s="104"/>
      <c r="FH400" s="104"/>
      <c r="FI400" s="104"/>
      <c r="FJ400" s="104"/>
      <c r="FK400" s="104"/>
      <c r="FL400" s="104"/>
      <c r="FM400" s="104"/>
      <c r="FN400" s="104"/>
      <c r="FO400" s="104"/>
      <c r="FQ400" s="80"/>
      <c r="FR400" s="104"/>
      <c r="FS400" s="104"/>
      <c r="FT400" s="104"/>
      <c r="FU400" s="104"/>
      <c r="FV400" s="104"/>
      <c r="FW400" s="104"/>
      <c r="FX400" s="104"/>
      <c r="FY400" s="104"/>
      <c r="FZ400" s="104"/>
      <c r="GA400" s="104"/>
      <c r="GB400" s="104"/>
      <c r="GC400" s="104"/>
      <c r="GD400" s="104"/>
    </row>
    <row r="401" spans="1:186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8"/>
      <c r="X401" s="319"/>
      <c r="Y401" s="319"/>
      <c r="Z401" s="319"/>
      <c r="AA401" s="319"/>
      <c r="AB401" s="319"/>
      <c r="AC401" s="319"/>
      <c r="AD401" s="319"/>
      <c r="AE401" s="319"/>
      <c r="AF401" s="319"/>
      <c r="AG401" s="319"/>
      <c r="AH401" s="319"/>
      <c r="AI401" s="319"/>
      <c r="AJ401" s="319"/>
      <c r="AK401" s="75"/>
      <c r="AL401" s="369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88"/>
      <c r="BA401" s="369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104"/>
      <c r="BL401" s="104"/>
      <c r="BM401" s="104"/>
      <c r="BN401" s="104"/>
      <c r="BO401" s="188"/>
      <c r="BP401" s="369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88"/>
      <c r="CE401" s="369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64"/>
      <c r="CT401" s="369"/>
      <c r="CU401" s="104"/>
      <c r="CV401" s="104"/>
      <c r="CW401" s="104"/>
      <c r="CX401" s="104"/>
      <c r="CY401" s="104"/>
      <c r="CZ401" s="104"/>
      <c r="DA401" s="104"/>
      <c r="DB401" s="104"/>
      <c r="DC401" s="104"/>
      <c r="DD401" s="104"/>
      <c r="DE401" s="104"/>
      <c r="DF401" s="104"/>
      <c r="DG401" s="104"/>
      <c r="DI401" s="80"/>
      <c r="DJ401" s="104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104"/>
      <c r="DV401" s="104"/>
      <c r="DX401" s="80"/>
      <c r="DY401" s="104"/>
      <c r="DZ401" s="104"/>
      <c r="EA401" s="104"/>
      <c r="EB401" s="104"/>
      <c r="EC401" s="104"/>
      <c r="ED401" s="104"/>
      <c r="EE401" s="104"/>
      <c r="EF401" s="104"/>
      <c r="EG401" s="104"/>
      <c r="EH401" s="104"/>
      <c r="EI401" s="104"/>
      <c r="EJ401" s="104"/>
      <c r="EK401" s="104"/>
      <c r="EM401" s="80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04"/>
      <c r="EZ401" s="104"/>
      <c r="FB401" s="80"/>
      <c r="FC401" s="104"/>
      <c r="FD401" s="104"/>
      <c r="FE401" s="104"/>
      <c r="FF401" s="104"/>
      <c r="FG401" s="104"/>
      <c r="FH401" s="104"/>
      <c r="FI401" s="104"/>
      <c r="FJ401" s="104"/>
      <c r="FK401" s="104"/>
      <c r="FL401" s="104"/>
      <c r="FM401" s="104"/>
      <c r="FN401" s="104"/>
      <c r="FO401" s="104"/>
      <c r="FQ401" s="80"/>
      <c r="FR401" s="104"/>
      <c r="FS401" s="104"/>
      <c r="FT401" s="104"/>
      <c r="FU401" s="104"/>
      <c r="FV401" s="104"/>
      <c r="FW401" s="104"/>
      <c r="FX401" s="104"/>
      <c r="FY401" s="104"/>
      <c r="FZ401" s="104"/>
      <c r="GA401" s="104"/>
      <c r="GB401" s="104"/>
      <c r="GC401" s="104"/>
      <c r="GD401" s="104"/>
    </row>
    <row r="402" spans="1:186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8"/>
      <c r="X402" s="319"/>
      <c r="Y402" s="319"/>
      <c r="Z402" s="319"/>
      <c r="AA402" s="319"/>
      <c r="AB402" s="319"/>
      <c r="AC402" s="319"/>
      <c r="AD402" s="319"/>
      <c r="AE402" s="319"/>
      <c r="AF402" s="319"/>
      <c r="AG402" s="319"/>
      <c r="AH402" s="319"/>
      <c r="AI402" s="319"/>
      <c r="AJ402" s="319"/>
      <c r="AK402" s="75"/>
      <c r="AL402" s="369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88"/>
      <c r="BA402" s="369"/>
      <c r="BB402" s="104"/>
      <c r="BC402" s="104"/>
      <c r="BD402" s="104"/>
      <c r="BE402" s="104"/>
      <c r="BF402" s="104"/>
      <c r="BG402" s="104"/>
      <c r="BH402" s="104"/>
      <c r="BI402" s="104"/>
      <c r="BJ402" s="104"/>
      <c r="BK402" s="104"/>
      <c r="BL402" s="104"/>
      <c r="BM402" s="104"/>
      <c r="BN402" s="104"/>
      <c r="BO402" s="188"/>
      <c r="BP402" s="369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88"/>
      <c r="CE402" s="369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64"/>
      <c r="CT402" s="369"/>
      <c r="CU402" s="104"/>
      <c r="CV402" s="104"/>
      <c r="CW402" s="104"/>
      <c r="CX402" s="104"/>
      <c r="CY402" s="104"/>
      <c r="CZ402" s="104"/>
      <c r="DA402" s="104"/>
      <c r="DB402" s="104"/>
      <c r="DC402" s="104"/>
      <c r="DD402" s="104"/>
      <c r="DE402" s="104"/>
      <c r="DF402" s="104"/>
      <c r="DG402" s="104"/>
      <c r="DI402" s="80"/>
      <c r="DJ402" s="104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104"/>
      <c r="DV402" s="104"/>
      <c r="DX402" s="80"/>
      <c r="DY402" s="104"/>
      <c r="DZ402" s="104"/>
      <c r="EA402" s="104"/>
      <c r="EB402" s="104"/>
      <c r="EC402" s="104"/>
      <c r="ED402" s="104"/>
      <c r="EE402" s="104"/>
      <c r="EF402" s="104"/>
      <c r="EG402" s="104"/>
      <c r="EH402" s="104"/>
      <c r="EI402" s="104"/>
      <c r="EJ402" s="104"/>
      <c r="EK402" s="104"/>
      <c r="EM402" s="80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04"/>
      <c r="EZ402" s="104"/>
      <c r="FB402" s="80"/>
      <c r="FC402" s="104"/>
      <c r="FD402" s="104"/>
      <c r="FE402" s="104"/>
      <c r="FF402" s="104"/>
      <c r="FG402" s="104"/>
      <c r="FH402" s="104"/>
      <c r="FI402" s="104"/>
      <c r="FJ402" s="104"/>
      <c r="FK402" s="104"/>
      <c r="FL402" s="104"/>
      <c r="FM402" s="104"/>
      <c r="FN402" s="104"/>
      <c r="FO402" s="104"/>
      <c r="FQ402" s="80"/>
      <c r="FR402" s="104"/>
      <c r="FS402" s="104"/>
      <c r="FT402" s="104"/>
      <c r="FU402" s="104"/>
      <c r="FV402" s="104"/>
      <c r="FW402" s="104"/>
      <c r="FX402" s="104"/>
      <c r="FY402" s="104"/>
      <c r="FZ402" s="104"/>
      <c r="GA402" s="104"/>
      <c r="GB402" s="104"/>
      <c r="GC402" s="104"/>
      <c r="GD402" s="104"/>
    </row>
    <row r="403" spans="1:186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8"/>
      <c r="X403" s="319"/>
      <c r="Y403" s="319"/>
      <c r="Z403" s="319"/>
      <c r="AA403" s="319"/>
      <c r="AB403" s="319"/>
      <c r="AC403" s="319"/>
      <c r="AD403" s="319"/>
      <c r="AE403" s="319"/>
      <c r="AF403" s="319"/>
      <c r="AG403" s="319"/>
      <c r="AH403" s="319"/>
      <c r="AI403" s="319"/>
      <c r="AJ403" s="319"/>
      <c r="AK403" s="75"/>
      <c r="AL403" s="369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88"/>
      <c r="BA403" s="369"/>
      <c r="BB403" s="104"/>
      <c r="BC403" s="104"/>
      <c r="BD403" s="104"/>
      <c r="BE403" s="104"/>
      <c r="BF403" s="104"/>
      <c r="BG403" s="104"/>
      <c r="BH403" s="104"/>
      <c r="BI403" s="104"/>
      <c r="BJ403" s="104"/>
      <c r="BK403" s="104"/>
      <c r="BL403" s="104"/>
      <c r="BM403" s="104"/>
      <c r="BN403" s="104"/>
      <c r="BO403" s="188"/>
      <c r="BP403" s="369"/>
      <c r="BQ403" s="104"/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4"/>
      <c r="CB403" s="104"/>
      <c r="CC403" s="104"/>
      <c r="CD403" s="188"/>
      <c r="CE403" s="369"/>
      <c r="CF403" s="104"/>
      <c r="CG403" s="104"/>
      <c r="CH403" s="104"/>
      <c r="CI403" s="104"/>
      <c r="CJ403" s="104"/>
      <c r="CK403" s="104"/>
      <c r="CL403" s="104"/>
      <c r="CM403" s="104"/>
      <c r="CN403" s="104"/>
      <c r="CO403" s="104"/>
      <c r="CP403" s="104"/>
      <c r="CQ403" s="104"/>
      <c r="CR403" s="104"/>
      <c r="CS403" s="64"/>
      <c r="CT403" s="369"/>
      <c r="CU403" s="104"/>
      <c r="CV403" s="104"/>
      <c r="CW403" s="104"/>
      <c r="CX403" s="104"/>
      <c r="CY403" s="104"/>
      <c r="CZ403" s="104"/>
      <c r="DA403" s="104"/>
      <c r="DB403" s="104"/>
      <c r="DC403" s="104"/>
      <c r="DD403" s="104"/>
      <c r="DE403" s="104"/>
      <c r="DF403" s="104"/>
      <c r="DG403" s="104"/>
      <c r="DI403" s="80"/>
      <c r="DJ403" s="104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104"/>
      <c r="DV403" s="104"/>
      <c r="DX403" s="80"/>
      <c r="DY403" s="104"/>
      <c r="DZ403" s="104"/>
      <c r="EA403" s="104"/>
      <c r="EB403" s="104"/>
      <c r="EC403" s="104"/>
      <c r="ED403" s="104"/>
      <c r="EE403" s="104"/>
      <c r="EF403" s="104"/>
      <c r="EG403" s="104"/>
      <c r="EH403" s="104"/>
      <c r="EI403" s="104"/>
      <c r="EJ403" s="104"/>
      <c r="EK403" s="104"/>
      <c r="EM403" s="80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4"/>
      <c r="FB403" s="80"/>
      <c r="FC403" s="104"/>
      <c r="FD403" s="104"/>
      <c r="FE403" s="104"/>
      <c r="FF403" s="104"/>
      <c r="FG403" s="104"/>
      <c r="FH403" s="104"/>
      <c r="FI403" s="104"/>
      <c r="FJ403" s="104"/>
      <c r="FK403" s="104"/>
      <c r="FL403" s="104"/>
      <c r="FM403" s="104"/>
      <c r="FN403" s="104"/>
      <c r="FO403" s="104"/>
      <c r="FQ403" s="80"/>
      <c r="FR403" s="104"/>
      <c r="FS403" s="104"/>
      <c r="FT403" s="104"/>
      <c r="FU403" s="104"/>
      <c r="FV403" s="104"/>
      <c r="FW403" s="104"/>
      <c r="FX403" s="104"/>
      <c r="FY403" s="104"/>
      <c r="FZ403" s="104"/>
      <c r="GA403" s="104"/>
      <c r="GB403" s="104"/>
      <c r="GC403" s="104"/>
      <c r="GD403" s="104"/>
    </row>
    <row r="404" spans="1:186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244"/>
      <c r="S404" s="244"/>
      <c r="T404" s="244"/>
      <c r="U404" s="244"/>
      <c r="V404" s="244"/>
      <c r="W404" s="8"/>
      <c r="X404" s="319"/>
      <c r="Y404" s="319"/>
      <c r="Z404" s="319"/>
      <c r="AA404" s="319"/>
      <c r="AB404" s="319"/>
      <c r="AC404" s="319"/>
      <c r="AD404" s="319"/>
      <c r="AE404" s="319"/>
      <c r="AF404" s="319"/>
      <c r="AG404" s="319"/>
      <c r="AH404" s="319"/>
      <c r="AI404" s="319"/>
      <c r="AJ404" s="319"/>
      <c r="AK404" s="75"/>
      <c r="AL404" s="369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88"/>
      <c r="BA404" s="369"/>
      <c r="BB404" s="104"/>
      <c r="BC404" s="104"/>
      <c r="BD404" s="104"/>
      <c r="BE404" s="104"/>
      <c r="BF404" s="104"/>
      <c r="BG404" s="104"/>
      <c r="BH404" s="104"/>
      <c r="BI404" s="104"/>
      <c r="BJ404" s="104"/>
      <c r="BK404" s="104"/>
      <c r="BL404" s="104"/>
      <c r="BM404" s="104"/>
      <c r="BN404" s="104"/>
      <c r="BO404" s="188"/>
      <c r="BP404" s="369"/>
      <c r="BQ404" s="104"/>
      <c r="BR404" s="104"/>
      <c r="BS404" s="104"/>
      <c r="BT404" s="104"/>
      <c r="BU404" s="104"/>
      <c r="BV404" s="104"/>
      <c r="BW404" s="104"/>
      <c r="BX404" s="104"/>
      <c r="BY404" s="104"/>
      <c r="BZ404" s="104"/>
      <c r="CA404" s="104"/>
      <c r="CB404" s="104"/>
      <c r="CC404" s="104"/>
      <c r="CD404" s="188"/>
      <c r="CE404" s="369"/>
      <c r="CF404" s="104"/>
      <c r="CG404" s="104"/>
      <c r="CH404" s="104"/>
      <c r="CI404" s="104"/>
      <c r="CJ404" s="104"/>
      <c r="CK404" s="104"/>
      <c r="CL404" s="104"/>
      <c r="CM404" s="104"/>
      <c r="CN404" s="104"/>
      <c r="CO404" s="104"/>
      <c r="CP404" s="104"/>
      <c r="CQ404" s="104"/>
      <c r="CR404" s="104"/>
      <c r="CS404" s="64"/>
      <c r="CT404" s="369"/>
      <c r="CU404" s="104"/>
      <c r="CV404" s="104"/>
      <c r="CW404" s="104"/>
      <c r="CX404" s="104"/>
      <c r="CY404" s="104"/>
      <c r="CZ404" s="104"/>
      <c r="DA404" s="104"/>
      <c r="DB404" s="104"/>
      <c r="DC404" s="104"/>
      <c r="DD404" s="104"/>
      <c r="DE404" s="104"/>
      <c r="DF404" s="104"/>
      <c r="DG404" s="104"/>
      <c r="DI404" s="80"/>
      <c r="DJ404" s="104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104"/>
      <c r="DV404" s="104"/>
      <c r="DX404" s="80"/>
      <c r="DY404" s="104"/>
      <c r="DZ404" s="104"/>
      <c r="EA404" s="104"/>
      <c r="EB404" s="104"/>
      <c r="EC404" s="104"/>
      <c r="ED404" s="104"/>
      <c r="EE404" s="104"/>
      <c r="EF404" s="104"/>
      <c r="EG404" s="104"/>
      <c r="EH404" s="104"/>
      <c r="EI404" s="104"/>
      <c r="EJ404" s="104"/>
      <c r="EK404" s="104"/>
      <c r="EM404" s="80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04"/>
      <c r="EZ404" s="104"/>
      <c r="FB404" s="80"/>
      <c r="FC404" s="104"/>
      <c r="FD404" s="104"/>
      <c r="FE404" s="104"/>
      <c r="FF404" s="104"/>
      <c r="FG404" s="104"/>
      <c r="FH404" s="104"/>
      <c r="FI404" s="104"/>
      <c r="FJ404" s="104"/>
      <c r="FK404" s="104"/>
      <c r="FL404" s="104"/>
      <c r="FM404" s="104"/>
      <c r="FN404" s="104"/>
      <c r="FO404" s="104"/>
      <c r="FQ404" s="80"/>
      <c r="FR404" s="104"/>
      <c r="FS404" s="104"/>
      <c r="FT404" s="104"/>
      <c r="FU404" s="104"/>
      <c r="FV404" s="104"/>
      <c r="FW404" s="104"/>
      <c r="FX404" s="104"/>
      <c r="FY404" s="104"/>
      <c r="FZ404" s="104"/>
      <c r="GA404" s="104"/>
      <c r="GB404" s="104"/>
      <c r="GC404" s="104"/>
      <c r="GD404" s="104"/>
    </row>
    <row r="405" spans="1:186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369"/>
      <c r="X405" s="319"/>
      <c r="Y405" s="319"/>
      <c r="Z405" s="319"/>
      <c r="AA405" s="319"/>
      <c r="AB405" s="319"/>
      <c r="AC405" s="319"/>
      <c r="AD405" s="319"/>
      <c r="AE405" s="319"/>
      <c r="AF405" s="319"/>
      <c r="AG405" s="319"/>
      <c r="AH405" s="319"/>
      <c r="AI405" s="319"/>
      <c r="AJ405" s="319"/>
      <c r="AK405" s="75"/>
      <c r="AL405" s="369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88"/>
      <c r="BA405" s="369"/>
      <c r="BB405" s="104"/>
      <c r="BC405" s="104"/>
      <c r="BD405" s="104"/>
      <c r="BE405" s="104"/>
      <c r="BF405" s="104"/>
      <c r="BG405" s="104"/>
      <c r="BH405" s="104"/>
      <c r="BI405" s="104"/>
      <c r="BJ405" s="104"/>
      <c r="BK405" s="104"/>
      <c r="BL405" s="104"/>
      <c r="BM405" s="104"/>
      <c r="BN405" s="104"/>
      <c r="BO405" s="188"/>
      <c r="BP405" s="369"/>
      <c r="BQ405" s="104"/>
      <c r="BR405" s="104"/>
      <c r="BS405" s="104"/>
      <c r="BT405" s="104"/>
      <c r="BU405" s="104"/>
      <c r="BV405" s="104"/>
      <c r="BW405" s="104"/>
      <c r="BX405" s="104"/>
      <c r="BY405" s="104"/>
      <c r="BZ405" s="104"/>
      <c r="CA405" s="104"/>
      <c r="CB405" s="104"/>
      <c r="CC405" s="104"/>
      <c r="CD405" s="188"/>
      <c r="CE405" s="369"/>
      <c r="CF405" s="104"/>
      <c r="CG405" s="104"/>
      <c r="CH405" s="104"/>
      <c r="CI405" s="104"/>
      <c r="CJ405" s="104"/>
      <c r="CK405" s="104"/>
      <c r="CL405" s="104"/>
      <c r="CM405" s="104"/>
      <c r="CN405" s="104"/>
      <c r="CO405" s="104"/>
      <c r="CP405" s="104"/>
      <c r="CQ405" s="104"/>
      <c r="CR405" s="104"/>
      <c r="CS405" s="64"/>
      <c r="CT405" s="369"/>
      <c r="CU405" s="104"/>
      <c r="CV405" s="104"/>
      <c r="CW405" s="104"/>
      <c r="CX405" s="104"/>
      <c r="CY405" s="104"/>
      <c r="CZ405" s="104"/>
      <c r="DA405" s="104"/>
      <c r="DB405" s="104"/>
      <c r="DC405" s="104"/>
      <c r="DD405" s="104"/>
      <c r="DE405" s="104"/>
      <c r="DF405" s="104"/>
      <c r="DG405" s="104"/>
      <c r="DI405" s="80"/>
      <c r="DJ405" s="104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104"/>
      <c r="DV405" s="104"/>
      <c r="DX405" s="80"/>
      <c r="DY405" s="104"/>
      <c r="DZ405" s="104"/>
      <c r="EA405" s="104"/>
      <c r="EB405" s="104"/>
      <c r="EC405" s="104"/>
      <c r="ED405" s="104"/>
      <c r="EE405" s="104"/>
      <c r="EF405" s="104"/>
      <c r="EG405" s="104"/>
      <c r="EH405" s="104"/>
      <c r="EI405" s="104"/>
      <c r="EJ405" s="104"/>
      <c r="EK405" s="104"/>
      <c r="EM405" s="80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04"/>
      <c r="EZ405" s="104"/>
      <c r="FB405" s="80"/>
      <c r="FC405" s="104"/>
      <c r="FD405" s="104"/>
      <c r="FE405" s="104"/>
      <c r="FF405" s="104"/>
      <c r="FG405" s="104"/>
      <c r="FH405" s="104"/>
      <c r="FI405" s="104"/>
      <c r="FJ405" s="104"/>
      <c r="FK405" s="104"/>
      <c r="FL405" s="104"/>
      <c r="FM405" s="104"/>
      <c r="FN405" s="104"/>
      <c r="FO405" s="104"/>
      <c r="FQ405" s="80"/>
      <c r="FR405" s="104"/>
      <c r="FS405" s="104"/>
      <c r="FT405" s="104"/>
      <c r="FU405" s="104"/>
      <c r="FV405" s="104"/>
      <c r="FW405" s="104"/>
      <c r="FX405" s="104"/>
      <c r="FY405" s="104"/>
      <c r="FZ405" s="104"/>
      <c r="GA405" s="104"/>
      <c r="GB405" s="104"/>
      <c r="GC405" s="104"/>
      <c r="GD405" s="104"/>
    </row>
    <row r="406" spans="1:186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8"/>
      <c r="X406" s="319"/>
      <c r="Y406" s="319"/>
      <c r="Z406" s="319"/>
      <c r="AA406" s="319"/>
      <c r="AB406" s="319"/>
      <c r="AC406" s="319"/>
      <c r="AD406" s="319"/>
      <c r="AE406" s="319"/>
      <c r="AF406" s="319"/>
      <c r="AG406" s="319"/>
      <c r="AH406" s="319"/>
      <c r="AI406" s="319"/>
      <c r="AJ406" s="319"/>
      <c r="AK406" s="75"/>
      <c r="AL406" s="369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88"/>
      <c r="BA406" s="369"/>
      <c r="BB406" s="104"/>
      <c r="BC406" s="104"/>
      <c r="BD406" s="104"/>
      <c r="BE406" s="104"/>
      <c r="BF406" s="104"/>
      <c r="BG406" s="104"/>
      <c r="BH406" s="104"/>
      <c r="BI406" s="104"/>
      <c r="BJ406" s="104"/>
      <c r="BK406" s="104"/>
      <c r="BL406" s="104"/>
      <c r="BM406" s="104"/>
      <c r="BN406" s="104"/>
      <c r="BO406" s="188"/>
      <c r="BP406" s="369"/>
      <c r="BQ406" s="104"/>
      <c r="BR406" s="104"/>
      <c r="BS406" s="104"/>
      <c r="BT406" s="104"/>
      <c r="BU406" s="104"/>
      <c r="BV406" s="104"/>
      <c r="BW406" s="104"/>
      <c r="BX406" s="104"/>
      <c r="BY406" s="104"/>
      <c r="BZ406" s="104"/>
      <c r="CA406" s="104"/>
      <c r="CB406" s="104"/>
      <c r="CC406" s="104"/>
      <c r="CD406" s="188"/>
      <c r="CE406" s="369"/>
      <c r="CF406" s="104"/>
      <c r="CG406" s="104"/>
      <c r="CH406" s="104"/>
      <c r="CI406" s="104"/>
      <c r="CJ406" s="104"/>
      <c r="CK406" s="104"/>
      <c r="CL406" s="104"/>
      <c r="CM406" s="104"/>
      <c r="CN406" s="104"/>
      <c r="CO406" s="104"/>
      <c r="CP406" s="104"/>
      <c r="CQ406" s="104"/>
      <c r="CR406" s="104"/>
      <c r="CS406" s="64"/>
      <c r="CT406" s="369"/>
      <c r="CU406" s="104"/>
      <c r="CV406" s="104"/>
      <c r="CW406" s="104"/>
      <c r="CX406" s="104"/>
      <c r="CY406" s="104"/>
      <c r="CZ406" s="104"/>
      <c r="DA406" s="104"/>
      <c r="DB406" s="104"/>
      <c r="DC406" s="104"/>
      <c r="DD406" s="104"/>
      <c r="DE406" s="104"/>
      <c r="DF406" s="104"/>
      <c r="DG406" s="104"/>
      <c r="DI406" s="80"/>
      <c r="DJ406" s="104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104"/>
      <c r="DV406" s="104"/>
      <c r="DX406" s="80"/>
      <c r="DY406" s="104"/>
      <c r="DZ406" s="104"/>
      <c r="EA406" s="104"/>
      <c r="EB406" s="104"/>
      <c r="EC406" s="104"/>
      <c r="ED406" s="104"/>
      <c r="EE406" s="104"/>
      <c r="EF406" s="104"/>
      <c r="EG406" s="104"/>
      <c r="EH406" s="104"/>
      <c r="EI406" s="104"/>
      <c r="EJ406" s="104"/>
      <c r="EK406" s="104"/>
      <c r="EM406" s="80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04"/>
      <c r="EZ406" s="104"/>
      <c r="FB406" s="80"/>
      <c r="FC406" s="104"/>
      <c r="FD406" s="104"/>
      <c r="FE406" s="104"/>
      <c r="FF406" s="104"/>
      <c r="FG406" s="104"/>
      <c r="FH406" s="104"/>
      <c r="FI406" s="104"/>
      <c r="FJ406" s="104"/>
      <c r="FK406" s="104"/>
      <c r="FL406" s="104"/>
      <c r="FM406" s="104"/>
      <c r="FN406" s="104"/>
      <c r="FO406" s="104"/>
      <c r="FQ406" s="80"/>
      <c r="FR406" s="104"/>
      <c r="FS406" s="104"/>
      <c r="FT406" s="104"/>
      <c r="FU406" s="104"/>
      <c r="FV406" s="104"/>
      <c r="FW406" s="104"/>
      <c r="FX406" s="104"/>
      <c r="FY406" s="104"/>
      <c r="FZ406" s="104"/>
      <c r="GA406" s="104"/>
      <c r="GB406" s="104"/>
      <c r="GC406" s="104"/>
      <c r="GD406" s="104"/>
    </row>
    <row r="407" spans="1:186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8"/>
      <c r="X407" s="319"/>
      <c r="Y407" s="319"/>
      <c r="Z407" s="319"/>
      <c r="AA407" s="319"/>
      <c r="AB407" s="319"/>
      <c r="AC407" s="319"/>
      <c r="AD407" s="319"/>
      <c r="AE407" s="319"/>
      <c r="AF407" s="319"/>
      <c r="AG407" s="319"/>
      <c r="AH407" s="319"/>
      <c r="AI407" s="319"/>
      <c r="AJ407" s="319"/>
      <c r="AK407" s="75"/>
      <c r="AL407" s="369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88"/>
      <c r="BA407" s="369"/>
      <c r="BB407" s="104"/>
      <c r="BC407" s="104"/>
      <c r="BD407" s="104"/>
      <c r="BE407" s="104"/>
      <c r="BF407" s="104"/>
      <c r="BG407" s="104"/>
      <c r="BH407" s="104"/>
      <c r="BI407" s="104"/>
      <c r="BJ407" s="104"/>
      <c r="BK407" s="104"/>
      <c r="BL407" s="104"/>
      <c r="BM407" s="104"/>
      <c r="BN407" s="104"/>
      <c r="BO407" s="188"/>
      <c r="BP407" s="369"/>
      <c r="BQ407" s="104"/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4"/>
      <c r="CB407" s="104"/>
      <c r="CC407" s="104"/>
      <c r="CD407" s="188"/>
      <c r="CE407" s="369"/>
      <c r="CF407" s="104"/>
      <c r="CG407" s="104"/>
      <c r="CH407" s="104"/>
      <c r="CI407" s="104"/>
      <c r="CJ407" s="104"/>
      <c r="CK407" s="104"/>
      <c r="CL407" s="104"/>
      <c r="CM407" s="104"/>
      <c r="CN407" s="104"/>
      <c r="CO407" s="104"/>
      <c r="CP407" s="104"/>
      <c r="CQ407" s="104"/>
      <c r="CR407" s="104"/>
      <c r="CS407" s="64"/>
      <c r="CT407" s="369"/>
      <c r="CU407" s="104"/>
      <c r="CV407" s="104"/>
      <c r="CW407" s="104"/>
      <c r="CX407" s="104"/>
      <c r="CY407" s="104"/>
      <c r="CZ407" s="104"/>
      <c r="DA407" s="104"/>
      <c r="DB407" s="104"/>
      <c r="DC407" s="104"/>
      <c r="DD407" s="104"/>
      <c r="DE407" s="104"/>
      <c r="DF407" s="104"/>
      <c r="DG407" s="104"/>
      <c r="DI407" s="80"/>
      <c r="DJ407" s="104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104"/>
      <c r="DV407" s="104"/>
      <c r="DX407" s="80"/>
      <c r="DY407" s="104"/>
      <c r="DZ407" s="104"/>
      <c r="EA407" s="104"/>
      <c r="EB407" s="104"/>
      <c r="EC407" s="104"/>
      <c r="ED407" s="104"/>
      <c r="EE407" s="104"/>
      <c r="EF407" s="104"/>
      <c r="EG407" s="104"/>
      <c r="EH407" s="104"/>
      <c r="EI407" s="104"/>
      <c r="EJ407" s="104"/>
      <c r="EK407" s="104"/>
      <c r="EM407" s="80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4"/>
      <c r="FB407" s="80"/>
      <c r="FC407" s="104"/>
      <c r="FD407" s="104"/>
      <c r="FE407" s="104"/>
      <c r="FF407" s="104"/>
      <c r="FG407" s="104"/>
      <c r="FH407" s="104"/>
      <c r="FI407" s="104"/>
      <c r="FJ407" s="104"/>
      <c r="FK407" s="104"/>
      <c r="FL407" s="104"/>
      <c r="FM407" s="104"/>
      <c r="FN407" s="104"/>
      <c r="FO407" s="104"/>
      <c r="FQ407" s="80"/>
      <c r="FR407" s="104"/>
      <c r="FS407" s="104"/>
      <c r="FT407" s="104"/>
      <c r="FU407" s="104"/>
      <c r="FV407" s="104"/>
      <c r="FW407" s="104"/>
      <c r="FX407" s="104"/>
      <c r="FY407" s="104"/>
      <c r="FZ407" s="104"/>
      <c r="GA407" s="104"/>
      <c r="GB407" s="104"/>
      <c r="GC407" s="104"/>
      <c r="GD407" s="104"/>
    </row>
    <row r="408" spans="1:186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8"/>
      <c r="X408" s="319"/>
      <c r="Y408" s="319"/>
      <c r="Z408" s="319"/>
      <c r="AA408" s="319"/>
      <c r="AB408" s="319"/>
      <c r="AC408" s="319"/>
      <c r="AD408" s="319"/>
      <c r="AE408" s="319"/>
      <c r="AF408" s="319"/>
      <c r="AG408" s="319"/>
      <c r="AH408" s="319"/>
      <c r="AI408" s="319"/>
      <c r="AJ408" s="319"/>
      <c r="AK408" s="75"/>
      <c r="AL408" s="369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88"/>
      <c r="BA408" s="369"/>
      <c r="BB408" s="104"/>
      <c r="BC408" s="104"/>
      <c r="BD408" s="104"/>
      <c r="BE408" s="104"/>
      <c r="BF408" s="104"/>
      <c r="BG408" s="104"/>
      <c r="BH408" s="104"/>
      <c r="BI408" s="104"/>
      <c r="BJ408" s="104"/>
      <c r="BK408" s="104"/>
      <c r="BL408" s="104"/>
      <c r="BM408" s="104"/>
      <c r="BN408" s="104"/>
      <c r="BO408" s="188"/>
      <c r="BP408" s="369"/>
      <c r="BQ408" s="104"/>
      <c r="BR408" s="104"/>
      <c r="BS408" s="104"/>
      <c r="BT408" s="104"/>
      <c r="BU408" s="104"/>
      <c r="BV408" s="104"/>
      <c r="BW408" s="104"/>
      <c r="BX408" s="104"/>
      <c r="BY408" s="104"/>
      <c r="BZ408" s="104"/>
      <c r="CA408" s="104"/>
      <c r="CB408" s="104"/>
      <c r="CC408" s="104"/>
      <c r="CD408" s="188"/>
      <c r="CE408" s="369"/>
      <c r="CF408" s="104"/>
      <c r="CG408" s="104"/>
      <c r="CH408" s="104"/>
      <c r="CI408" s="104"/>
      <c r="CJ408" s="104"/>
      <c r="CK408" s="104"/>
      <c r="CL408" s="104"/>
      <c r="CM408" s="104"/>
      <c r="CN408" s="104"/>
      <c r="CO408" s="104"/>
      <c r="CP408" s="104"/>
      <c r="CQ408" s="104"/>
      <c r="CR408" s="104"/>
      <c r="CS408" s="64"/>
      <c r="CT408" s="369"/>
      <c r="CU408" s="104"/>
      <c r="CV408" s="104"/>
      <c r="CW408" s="104"/>
      <c r="CX408" s="104"/>
      <c r="CY408" s="104"/>
      <c r="CZ408" s="104"/>
      <c r="DA408" s="104"/>
      <c r="DB408" s="104"/>
      <c r="DC408" s="104"/>
      <c r="DD408" s="104"/>
      <c r="DE408" s="104"/>
      <c r="DF408" s="104"/>
      <c r="DG408" s="104"/>
      <c r="DI408" s="80"/>
      <c r="DJ408" s="104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104"/>
      <c r="DV408" s="104"/>
      <c r="DX408" s="80"/>
      <c r="DY408" s="104"/>
      <c r="DZ408" s="104"/>
      <c r="EA408" s="104"/>
      <c r="EB408" s="104"/>
      <c r="EC408" s="104"/>
      <c r="ED408" s="104"/>
      <c r="EE408" s="104"/>
      <c r="EF408" s="104"/>
      <c r="EG408" s="104"/>
      <c r="EH408" s="104"/>
      <c r="EI408" s="104"/>
      <c r="EJ408" s="104"/>
      <c r="EK408" s="104"/>
      <c r="EM408" s="80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04"/>
      <c r="EZ408" s="104"/>
      <c r="FB408" s="80"/>
      <c r="FC408" s="104"/>
      <c r="FD408" s="104"/>
      <c r="FE408" s="104"/>
      <c r="FF408" s="104"/>
      <c r="FG408" s="104"/>
      <c r="FH408" s="104"/>
      <c r="FI408" s="104"/>
      <c r="FJ408" s="104"/>
      <c r="FK408" s="104"/>
      <c r="FL408" s="104"/>
      <c r="FM408" s="104"/>
      <c r="FN408" s="104"/>
      <c r="FO408" s="104"/>
      <c r="FQ408" s="80"/>
      <c r="FR408" s="104"/>
      <c r="FS408" s="104"/>
      <c r="FT408" s="104"/>
      <c r="FU408" s="104"/>
      <c r="FV408" s="104"/>
      <c r="FW408" s="104"/>
      <c r="FX408" s="104"/>
      <c r="FY408" s="104"/>
      <c r="FZ408" s="104"/>
      <c r="GA408" s="104"/>
      <c r="GB408" s="104"/>
      <c r="GC408" s="104"/>
      <c r="GD408" s="104"/>
    </row>
    <row r="409" spans="1:186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501"/>
      <c r="R409" s="162"/>
      <c r="S409" s="162"/>
      <c r="T409" s="162"/>
      <c r="U409" s="162"/>
      <c r="V409" s="162"/>
      <c r="W409" s="491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508"/>
      <c r="AJ409" s="508"/>
      <c r="AK409" s="491"/>
      <c r="AL409" s="491"/>
      <c r="AM409" s="491"/>
      <c r="AN409" s="491"/>
      <c r="AO409" s="491"/>
      <c r="AP409" s="491"/>
      <c r="AQ409" s="491"/>
      <c r="AR409" s="491"/>
      <c r="AS409" s="491"/>
      <c r="AT409" s="491"/>
      <c r="AU409" s="491"/>
      <c r="AV409" s="491"/>
      <c r="AW409" s="491"/>
      <c r="AX409" s="491"/>
      <c r="AY409" s="491"/>
      <c r="AZ409" s="491"/>
      <c r="BA409" s="491"/>
      <c r="BB409" s="491"/>
      <c r="BC409" s="491"/>
      <c r="BD409" s="491"/>
      <c r="BE409" s="491"/>
      <c r="BF409" s="491"/>
      <c r="BG409" s="491"/>
      <c r="BH409" s="491"/>
      <c r="BI409" s="491"/>
      <c r="BJ409" s="491"/>
      <c r="BK409" s="491"/>
      <c r="BL409" s="491"/>
      <c r="BM409" s="491"/>
      <c r="BN409" s="491"/>
      <c r="BO409" s="491"/>
      <c r="BP409" s="491"/>
      <c r="BQ409" s="491"/>
      <c r="BR409" s="491"/>
      <c r="BS409" s="491"/>
      <c r="BT409" s="491"/>
      <c r="BU409" s="491"/>
      <c r="BV409" s="491"/>
      <c r="BW409" s="491"/>
      <c r="BX409" s="491"/>
      <c r="BY409" s="491"/>
      <c r="BZ409" s="491"/>
      <c r="CA409" s="491"/>
      <c r="CB409" s="491"/>
      <c r="CC409" s="491"/>
      <c r="CD409" s="491"/>
      <c r="CE409" s="491"/>
      <c r="CF409" s="491"/>
      <c r="CG409" s="491"/>
      <c r="CH409" s="491"/>
      <c r="CI409" s="491"/>
      <c r="CJ409" s="491"/>
      <c r="CK409" s="491"/>
      <c r="CL409" s="491"/>
      <c r="CM409" s="491"/>
      <c r="CN409" s="491"/>
      <c r="CO409" s="491"/>
      <c r="CP409" s="491"/>
      <c r="CQ409" s="491"/>
      <c r="CR409" s="491"/>
      <c r="CS409" s="491"/>
      <c r="CT409" s="491"/>
      <c r="CU409" s="491"/>
      <c r="CV409" s="491"/>
      <c r="CW409" s="491"/>
      <c r="CX409" s="491"/>
      <c r="CY409" s="95"/>
      <c r="CZ409" s="95"/>
      <c r="DA409" s="95"/>
      <c r="DB409" s="95"/>
      <c r="DC409" s="95"/>
      <c r="DD409" s="95"/>
      <c r="DE409" s="95"/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/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/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  <c r="GC409" s="95"/>
      <c r="GD409" s="95"/>
    </row>
    <row r="410" spans="1:186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91"/>
      <c r="X410" s="317"/>
      <c r="Y410" s="317"/>
      <c r="Z410" s="317"/>
      <c r="AA410" s="317"/>
      <c r="AB410" s="317"/>
      <c r="AC410" s="317"/>
      <c r="AD410" s="317"/>
      <c r="AE410" s="317"/>
      <c r="AF410" s="317"/>
      <c r="AG410" s="317"/>
      <c r="AH410" s="317"/>
      <c r="AI410" s="334"/>
      <c r="AJ410" s="334"/>
      <c r="AK410" s="68"/>
      <c r="AL410" s="190"/>
      <c r="AM410" s="369"/>
      <c r="AN410" s="369"/>
      <c r="AO410" s="369"/>
      <c r="AP410" s="369"/>
      <c r="AQ410" s="369"/>
      <c r="AR410" s="369"/>
      <c r="AS410" s="369"/>
      <c r="AT410" s="369"/>
      <c r="AU410" s="369"/>
      <c r="AV410" s="369"/>
      <c r="AW410" s="369"/>
      <c r="AX410" s="369"/>
      <c r="AY410" s="369"/>
      <c r="AZ410" s="188"/>
      <c r="BA410" s="190"/>
      <c r="BB410" s="369"/>
      <c r="BC410" s="369"/>
      <c r="BD410" s="369"/>
      <c r="BE410" s="369"/>
      <c r="BF410" s="369"/>
      <c r="BG410" s="369"/>
      <c r="BH410" s="369"/>
      <c r="BI410" s="369"/>
      <c r="BJ410" s="369"/>
      <c r="BK410" s="369"/>
      <c r="BL410" s="369"/>
      <c r="BM410" s="369"/>
      <c r="BN410" s="369"/>
      <c r="BO410" s="188"/>
      <c r="BP410" s="190"/>
      <c r="BQ410" s="369"/>
      <c r="BR410" s="369"/>
      <c r="BS410" s="369"/>
      <c r="BT410" s="369"/>
      <c r="BU410" s="369"/>
      <c r="BV410" s="369"/>
      <c r="BW410" s="369"/>
      <c r="BX410" s="369"/>
      <c r="BY410" s="369"/>
      <c r="BZ410" s="369"/>
      <c r="CA410" s="369"/>
      <c r="CB410" s="369"/>
      <c r="CC410" s="369"/>
      <c r="CD410" s="188"/>
      <c r="CE410" s="190"/>
      <c r="CF410" s="369"/>
      <c r="CG410" s="369"/>
      <c r="CH410" s="369"/>
      <c r="CI410" s="369"/>
      <c r="CJ410" s="369"/>
      <c r="CK410" s="369"/>
      <c r="CL410" s="369"/>
      <c r="CM410" s="369"/>
      <c r="CN410" s="369"/>
      <c r="CO410" s="369"/>
      <c r="CP410" s="369"/>
      <c r="CQ410" s="369"/>
      <c r="CR410" s="369"/>
      <c r="CS410" s="64"/>
      <c r="CT410" s="190"/>
      <c r="CU410" s="369"/>
      <c r="CV410" s="369"/>
      <c r="CW410" s="369"/>
      <c r="CX410" s="369"/>
      <c r="CY410" s="80"/>
      <c r="CZ410" s="80"/>
      <c r="DA410" s="80"/>
      <c r="DB410" s="80"/>
      <c r="DC410" s="80"/>
      <c r="DD410" s="80"/>
      <c r="DE410" s="80"/>
      <c r="DF410" s="80"/>
      <c r="DG410" s="80"/>
      <c r="DI410" s="141"/>
      <c r="DJ410" s="80"/>
      <c r="DK410" s="80"/>
      <c r="DL410" s="80"/>
      <c r="DM410" s="80"/>
      <c r="DN410" s="80"/>
      <c r="DO410" s="80"/>
      <c r="DP410" s="80"/>
      <c r="DQ410" s="80"/>
      <c r="DR410" s="80"/>
      <c r="DS410" s="80"/>
      <c r="DT410" s="80"/>
      <c r="DU410" s="80"/>
      <c r="DV410" s="80"/>
      <c r="DX410" s="141"/>
      <c r="DY410" s="80"/>
      <c r="DZ410" s="80"/>
      <c r="EA410" s="80"/>
      <c r="EB410" s="80"/>
      <c r="EC410" s="80"/>
      <c r="ED410" s="80"/>
      <c r="EE410" s="80"/>
      <c r="EF410" s="80"/>
      <c r="EG410" s="80"/>
      <c r="EH410" s="80"/>
      <c r="EI410" s="80"/>
      <c r="EJ410" s="80"/>
      <c r="EK410" s="80"/>
      <c r="EM410" s="141"/>
      <c r="EN410" s="80"/>
      <c r="EO410" s="80"/>
      <c r="EP410" s="80"/>
      <c r="EQ410" s="80"/>
      <c r="ER410" s="80"/>
      <c r="ES410" s="80"/>
      <c r="ET410" s="80"/>
      <c r="EU410" s="80"/>
      <c r="EV410" s="80"/>
      <c r="EW410" s="80"/>
      <c r="EX410" s="80"/>
      <c r="EY410" s="80"/>
      <c r="EZ410" s="80"/>
      <c r="FB410" s="141"/>
      <c r="FC410" s="80"/>
      <c r="FD410" s="80"/>
      <c r="FE410" s="80"/>
      <c r="FF410" s="80"/>
      <c r="FG410" s="80"/>
      <c r="FH410" s="80"/>
      <c r="FI410" s="80"/>
      <c r="FJ410" s="80"/>
      <c r="FK410" s="80"/>
      <c r="FL410" s="80"/>
      <c r="FM410" s="80"/>
      <c r="FN410" s="80"/>
      <c r="FO410" s="80"/>
      <c r="FQ410" s="141"/>
      <c r="FR410" s="80"/>
      <c r="FS410" s="80"/>
      <c r="FT410" s="80"/>
      <c r="FU410" s="80"/>
      <c r="FV410" s="80"/>
      <c r="FW410" s="80"/>
      <c r="FX410" s="80"/>
      <c r="FY410" s="80"/>
      <c r="FZ410" s="80"/>
      <c r="GA410" s="80"/>
      <c r="GB410" s="80"/>
      <c r="GC410" s="80"/>
      <c r="GD410" s="80"/>
    </row>
    <row r="411" spans="1:186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8"/>
      <c r="X411" s="331"/>
      <c r="Y411" s="331"/>
      <c r="Z411" s="331"/>
      <c r="AA411" s="331"/>
      <c r="AB411" s="331"/>
      <c r="AC411" s="331"/>
      <c r="AD411" s="331"/>
      <c r="AE411" s="331"/>
      <c r="AF411" s="331"/>
      <c r="AG411" s="331"/>
      <c r="AH411" s="331"/>
      <c r="AI411" s="331"/>
      <c r="AJ411" s="331"/>
      <c r="AK411" s="31"/>
      <c r="AL411" s="369"/>
      <c r="AM411" s="140"/>
      <c r="AN411" s="140"/>
      <c r="AO411" s="140"/>
      <c r="AP411" s="140"/>
      <c r="AQ411" s="140"/>
      <c r="AR411" s="140"/>
      <c r="AS411" s="140"/>
      <c r="AT411" s="140"/>
      <c r="AU411" s="140"/>
      <c r="AV411" s="140"/>
      <c r="AW411" s="140"/>
      <c r="AX411" s="140"/>
      <c r="AY411" s="140"/>
      <c r="AZ411" s="197"/>
      <c r="BA411" s="369"/>
      <c r="BB411" s="140"/>
      <c r="BC411" s="140"/>
      <c r="BD411" s="140"/>
      <c r="BE411" s="140"/>
      <c r="BF411" s="140"/>
      <c r="BG411" s="140"/>
      <c r="BH411" s="140"/>
      <c r="BI411" s="140"/>
      <c r="BJ411" s="140"/>
      <c r="BK411" s="140"/>
      <c r="BL411" s="140"/>
      <c r="BM411" s="140"/>
      <c r="BN411" s="140"/>
      <c r="BO411" s="188"/>
      <c r="BP411" s="369"/>
      <c r="BQ411" s="140"/>
      <c r="BR411" s="140"/>
      <c r="BS411" s="140"/>
      <c r="BT411" s="140"/>
      <c r="BU411" s="140"/>
      <c r="BV411" s="140"/>
      <c r="BW411" s="140"/>
      <c r="BX411" s="140"/>
      <c r="BY411" s="140"/>
      <c r="BZ411" s="140"/>
      <c r="CA411" s="140"/>
      <c r="CB411" s="140"/>
      <c r="CC411" s="140"/>
      <c r="CD411" s="197"/>
      <c r="CE411" s="369"/>
      <c r="CF411" s="140"/>
      <c r="CG411" s="140"/>
      <c r="CH411" s="140"/>
      <c r="CI411" s="140"/>
      <c r="CJ411" s="140"/>
      <c r="CK411" s="140"/>
      <c r="CL411" s="140"/>
      <c r="CM411" s="140"/>
      <c r="CN411" s="140"/>
      <c r="CO411" s="140"/>
      <c r="CP411" s="140"/>
      <c r="CQ411" s="140"/>
      <c r="CR411" s="140"/>
      <c r="CS411" s="64"/>
      <c r="CT411" s="369"/>
      <c r="CU411" s="140"/>
      <c r="CV411" s="140"/>
      <c r="CW411" s="140"/>
      <c r="CX411" s="140"/>
      <c r="CY411" s="140"/>
      <c r="CZ411" s="140"/>
      <c r="DA411" s="140"/>
      <c r="DB411" s="140"/>
      <c r="DC411" s="140"/>
      <c r="DD411" s="140"/>
      <c r="DE411" s="140"/>
      <c r="DF411" s="140"/>
      <c r="DG411" s="140"/>
      <c r="DI411" s="80"/>
      <c r="DJ411" s="140"/>
      <c r="DK411" s="140"/>
      <c r="DL411" s="140"/>
      <c r="DM411" s="140"/>
      <c r="DN411" s="140"/>
      <c r="DO411" s="140"/>
      <c r="DP411" s="140"/>
      <c r="DQ411" s="140"/>
      <c r="DR411" s="140"/>
      <c r="DS411" s="140"/>
      <c r="DT411" s="140"/>
      <c r="DU411" s="140"/>
      <c r="DV411" s="140"/>
      <c r="DX411" s="80"/>
      <c r="DY411" s="140"/>
      <c r="DZ411" s="140"/>
      <c r="EA411" s="140"/>
      <c r="EB411" s="140"/>
      <c r="EC411" s="140"/>
      <c r="ED411" s="140"/>
      <c r="EE411" s="140"/>
      <c r="EF411" s="140"/>
      <c r="EG411" s="140"/>
      <c r="EH411" s="140"/>
      <c r="EI411" s="140"/>
      <c r="EJ411" s="140"/>
      <c r="EK411" s="140"/>
      <c r="EM411" s="80"/>
      <c r="EN411" s="140"/>
      <c r="EO411" s="140"/>
      <c r="EP411" s="140"/>
      <c r="EQ411" s="140"/>
      <c r="ER411" s="140"/>
      <c r="ES411" s="140"/>
      <c r="ET411" s="140"/>
      <c r="EU411" s="140"/>
      <c r="EV411" s="140"/>
      <c r="EW411" s="140"/>
      <c r="EX411" s="140"/>
      <c r="EY411" s="140"/>
      <c r="EZ411" s="140"/>
      <c r="FB411" s="80"/>
      <c r="FC411" s="140"/>
      <c r="FD411" s="140"/>
      <c r="FE411" s="140"/>
      <c r="FF411" s="140"/>
      <c r="FG411" s="140"/>
      <c r="FH411" s="140"/>
      <c r="FI411" s="140"/>
      <c r="FJ411" s="140"/>
      <c r="FK411" s="140"/>
      <c r="FL411" s="140"/>
      <c r="FM411" s="140"/>
      <c r="FN411" s="140"/>
      <c r="FO411" s="140"/>
      <c r="FQ411" s="80"/>
      <c r="FR411" s="140"/>
      <c r="FS411" s="140"/>
      <c r="FT411" s="140"/>
      <c r="FU411" s="140"/>
      <c r="FV411" s="140"/>
      <c r="FW411" s="140"/>
      <c r="FX411" s="140"/>
      <c r="FY411" s="140"/>
      <c r="FZ411" s="140"/>
      <c r="GA411" s="140"/>
      <c r="GB411" s="140"/>
      <c r="GC411" s="140"/>
      <c r="GD411" s="140"/>
    </row>
    <row r="412" spans="1:186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8"/>
      <c r="X412" s="331"/>
      <c r="Y412" s="331"/>
      <c r="Z412" s="331"/>
      <c r="AA412" s="331"/>
      <c r="AB412" s="331"/>
      <c r="AC412" s="331"/>
      <c r="AD412" s="331"/>
      <c r="AE412" s="331"/>
      <c r="AF412" s="331"/>
      <c r="AG412" s="331"/>
      <c r="AH412" s="331"/>
      <c r="AI412" s="331"/>
      <c r="AJ412" s="331"/>
      <c r="AK412" s="31"/>
      <c r="AL412" s="369"/>
      <c r="AM412" s="140"/>
      <c r="AN412" s="140"/>
      <c r="AO412" s="140"/>
      <c r="AP412" s="140"/>
      <c r="AQ412" s="140"/>
      <c r="AR412" s="140"/>
      <c r="AS412" s="140"/>
      <c r="AT412" s="140"/>
      <c r="AU412" s="140"/>
      <c r="AV412" s="140"/>
      <c r="AW412" s="140"/>
      <c r="AX412" s="140"/>
      <c r="AY412" s="140"/>
      <c r="AZ412" s="197"/>
      <c r="BA412" s="369"/>
      <c r="BB412" s="140"/>
      <c r="BC412" s="140"/>
      <c r="BD412" s="140"/>
      <c r="BE412" s="140"/>
      <c r="BF412" s="140"/>
      <c r="BG412" s="140"/>
      <c r="BH412" s="140"/>
      <c r="BI412" s="140"/>
      <c r="BJ412" s="140"/>
      <c r="BK412" s="140"/>
      <c r="BL412" s="140"/>
      <c r="BM412" s="140"/>
      <c r="BN412" s="140"/>
      <c r="BO412" s="188"/>
      <c r="BP412" s="369"/>
      <c r="BQ412" s="140"/>
      <c r="BR412" s="140"/>
      <c r="BS412" s="140"/>
      <c r="BT412" s="140"/>
      <c r="BU412" s="140"/>
      <c r="BV412" s="140"/>
      <c r="BW412" s="140"/>
      <c r="BX412" s="140"/>
      <c r="BY412" s="140"/>
      <c r="BZ412" s="140"/>
      <c r="CA412" s="140"/>
      <c r="CB412" s="140"/>
      <c r="CC412" s="140"/>
      <c r="CD412" s="197"/>
      <c r="CE412" s="369"/>
      <c r="CF412" s="140"/>
      <c r="CG412" s="140"/>
      <c r="CH412" s="140"/>
      <c r="CI412" s="140"/>
      <c r="CJ412" s="140"/>
      <c r="CK412" s="140"/>
      <c r="CL412" s="140"/>
      <c r="CM412" s="140"/>
      <c r="CN412" s="140"/>
      <c r="CO412" s="140"/>
      <c r="CP412" s="140"/>
      <c r="CQ412" s="140"/>
      <c r="CR412" s="140"/>
      <c r="CS412" s="64"/>
      <c r="CT412" s="369"/>
      <c r="CU412" s="140"/>
      <c r="CV412" s="140"/>
      <c r="CW412" s="140"/>
      <c r="CX412" s="140"/>
      <c r="CY412" s="140"/>
      <c r="CZ412" s="140"/>
      <c r="DA412" s="140"/>
      <c r="DB412" s="140"/>
      <c r="DC412" s="140"/>
      <c r="DD412" s="140"/>
      <c r="DE412" s="140"/>
      <c r="DF412" s="140"/>
      <c r="DG412" s="140"/>
      <c r="DI412" s="80"/>
      <c r="DJ412" s="140"/>
      <c r="DK412" s="140"/>
      <c r="DL412" s="140"/>
      <c r="DM412" s="140"/>
      <c r="DN412" s="140"/>
      <c r="DO412" s="140"/>
      <c r="DP412" s="140"/>
      <c r="DQ412" s="140"/>
      <c r="DR412" s="140"/>
      <c r="DS412" s="140"/>
      <c r="DT412" s="140"/>
      <c r="DU412" s="140"/>
      <c r="DV412" s="140"/>
      <c r="DX412" s="80"/>
      <c r="DY412" s="140"/>
      <c r="DZ412" s="140"/>
      <c r="EA412" s="140"/>
      <c r="EB412" s="140"/>
      <c r="EC412" s="140"/>
      <c r="ED412" s="140"/>
      <c r="EE412" s="140"/>
      <c r="EF412" s="140"/>
      <c r="EG412" s="140"/>
      <c r="EH412" s="140"/>
      <c r="EI412" s="140"/>
      <c r="EJ412" s="140"/>
      <c r="EK412" s="140"/>
      <c r="EM412" s="80"/>
      <c r="EN412" s="140"/>
      <c r="EO412" s="140"/>
      <c r="EP412" s="140"/>
      <c r="EQ412" s="140"/>
      <c r="ER412" s="140"/>
      <c r="ES412" s="140"/>
      <c r="ET412" s="140"/>
      <c r="EU412" s="140"/>
      <c r="EV412" s="140"/>
      <c r="EW412" s="140"/>
      <c r="EX412" s="140"/>
      <c r="EY412" s="140"/>
      <c r="EZ412" s="140"/>
      <c r="FB412" s="80"/>
      <c r="FC412" s="140"/>
      <c r="FD412" s="140"/>
      <c r="FE412" s="140"/>
      <c r="FF412" s="140"/>
      <c r="FG412" s="140"/>
      <c r="FH412" s="140"/>
      <c r="FI412" s="140"/>
      <c r="FJ412" s="140"/>
      <c r="FK412" s="140"/>
      <c r="FL412" s="140"/>
      <c r="FM412" s="140"/>
      <c r="FN412" s="140"/>
      <c r="FO412" s="140"/>
      <c r="FQ412" s="80"/>
      <c r="FR412" s="140"/>
      <c r="FS412" s="140"/>
      <c r="FT412" s="140"/>
      <c r="FU412" s="140"/>
      <c r="FV412" s="140"/>
      <c r="FW412" s="140"/>
      <c r="FX412" s="140"/>
      <c r="FY412" s="140"/>
      <c r="FZ412" s="140"/>
      <c r="GA412" s="140"/>
      <c r="GB412" s="140"/>
      <c r="GC412" s="140"/>
      <c r="GD412" s="140"/>
    </row>
    <row r="413" spans="1:186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8"/>
      <c r="X413" s="331"/>
      <c r="Y413" s="331"/>
      <c r="Z413" s="331"/>
      <c r="AA413" s="331"/>
      <c r="AB413" s="331"/>
      <c r="AC413" s="331"/>
      <c r="AD413" s="331"/>
      <c r="AE413" s="331"/>
      <c r="AF413" s="331"/>
      <c r="AG413" s="331"/>
      <c r="AH413" s="331"/>
      <c r="AI413" s="331"/>
      <c r="AJ413" s="331"/>
      <c r="AK413" s="31"/>
      <c r="AL413" s="369"/>
      <c r="AM413" s="140"/>
      <c r="AN413" s="140"/>
      <c r="AO413" s="140"/>
      <c r="AP413" s="140"/>
      <c r="AQ413" s="140"/>
      <c r="AR413" s="140"/>
      <c r="AS413" s="140"/>
      <c r="AT413" s="140"/>
      <c r="AU413" s="140"/>
      <c r="AV413" s="140"/>
      <c r="AW413" s="140"/>
      <c r="AX413" s="140"/>
      <c r="AY413" s="140"/>
      <c r="AZ413" s="197"/>
      <c r="BA413" s="369"/>
      <c r="BB413" s="140"/>
      <c r="BC413" s="140"/>
      <c r="BD413" s="140"/>
      <c r="BE413" s="140"/>
      <c r="BF413" s="140"/>
      <c r="BG413" s="140"/>
      <c r="BH413" s="140"/>
      <c r="BI413" s="140"/>
      <c r="BJ413" s="140"/>
      <c r="BK413" s="140"/>
      <c r="BL413" s="140"/>
      <c r="BM413" s="140"/>
      <c r="BN413" s="140"/>
      <c r="BO413" s="188"/>
      <c r="BP413" s="369"/>
      <c r="BQ413" s="140"/>
      <c r="BR413" s="140"/>
      <c r="BS413" s="140"/>
      <c r="BT413" s="140"/>
      <c r="BU413" s="140"/>
      <c r="BV413" s="140"/>
      <c r="BW413" s="140"/>
      <c r="BX413" s="140"/>
      <c r="BY413" s="140"/>
      <c r="BZ413" s="140"/>
      <c r="CA413" s="140"/>
      <c r="CB413" s="140"/>
      <c r="CC413" s="140"/>
      <c r="CD413" s="197"/>
      <c r="CE413" s="369"/>
      <c r="CF413" s="140"/>
      <c r="CG413" s="140"/>
      <c r="CH413" s="140"/>
      <c r="CI413" s="140"/>
      <c r="CJ413" s="140"/>
      <c r="CK413" s="140"/>
      <c r="CL413" s="140"/>
      <c r="CM413" s="140"/>
      <c r="CN413" s="140"/>
      <c r="CO413" s="140"/>
      <c r="CP413" s="140"/>
      <c r="CQ413" s="140"/>
      <c r="CR413" s="140"/>
      <c r="CS413" s="64"/>
      <c r="CT413" s="369"/>
      <c r="CU413" s="140"/>
      <c r="CV413" s="140"/>
      <c r="CW413" s="140"/>
      <c r="CX413" s="140"/>
      <c r="CY413" s="140"/>
      <c r="CZ413" s="140"/>
      <c r="DA413" s="140"/>
      <c r="DB413" s="140"/>
      <c r="DC413" s="140"/>
      <c r="DD413" s="140"/>
      <c r="DE413" s="140"/>
      <c r="DF413" s="140"/>
      <c r="DG413" s="140"/>
      <c r="DI413" s="80"/>
      <c r="DJ413" s="140"/>
      <c r="DK413" s="140"/>
      <c r="DL413" s="140"/>
      <c r="DM413" s="140"/>
      <c r="DN413" s="140"/>
      <c r="DO413" s="140"/>
      <c r="DP413" s="140"/>
      <c r="DQ413" s="140"/>
      <c r="DR413" s="140"/>
      <c r="DS413" s="140"/>
      <c r="DT413" s="140"/>
      <c r="DU413" s="140"/>
      <c r="DV413" s="140"/>
      <c r="DX413" s="80"/>
      <c r="DY413" s="140"/>
      <c r="DZ413" s="140"/>
      <c r="EA413" s="140"/>
      <c r="EB413" s="140"/>
      <c r="EC413" s="140"/>
      <c r="ED413" s="140"/>
      <c r="EE413" s="140"/>
      <c r="EF413" s="140"/>
      <c r="EG413" s="140"/>
      <c r="EH413" s="140"/>
      <c r="EI413" s="140"/>
      <c r="EJ413" s="140"/>
      <c r="EK413" s="140"/>
      <c r="EM413" s="80"/>
      <c r="EN413" s="140"/>
      <c r="EO413" s="140"/>
      <c r="EP413" s="140"/>
      <c r="EQ413" s="140"/>
      <c r="ER413" s="140"/>
      <c r="ES413" s="140"/>
      <c r="ET413" s="140"/>
      <c r="EU413" s="140"/>
      <c r="EV413" s="140"/>
      <c r="EW413" s="140"/>
      <c r="EX413" s="140"/>
      <c r="EY413" s="140"/>
      <c r="EZ413" s="140"/>
      <c r="FB413" s="80"/>
      <c r="FC413" s="140"/>
      <c r="FD413" s="140"/>
      <c r="FE413" s="140"/>
      <c r="FF413" s="140"/>
      <c r="FG413" s="140"/>
      <c r="FH413" s="140"/>
      <c r="FI413" s="140"/>
      <c r="FJ413" s="140"/>
      <c r="FK413" s="140"/>
      <c r="FL413" s="140"/>
      <c r="FM413" s="140"/>
      <c r="FN413" s="140"/>
      <c r="FO413" s="140"/>
      <c r="FQ413" s="80"/>
      <c r="FR413" s="140"/>
      <c r="FS413" s="140"/>
      <c r="FT413" s="140"/>
      <c r="FU413" s="140"/>
      <c r="FV413" s="140"/>
      <c r="FW413" s="140"/>
      <c r="FX413" s="140"/>
      <c r="FY413" s="140"/>
      <c r="FZ413" s="140"/>
      <c r="GA413" s="140"/>
      <c r="GB413" s="140"/>
      <c r="GC413" s="140"/>
      <c r="GD413" s="140"/>
    </row>
    <row r="414" spans="1:186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8"/>
      <c r="X414" s="331"/>
      <c r="Y414" s="331"/>
      <c r="Z414" s="331"/>
      <c r="AA414" s="331"/>
      <c r="AB414" s="331"/>
      <c r="AC414" s="331"/>
      <c r="AD414" s="331"/>
      <c r="AE414" s="331"/>
      <c r="AF414" s="331"/>
      <c r="AG414" s="331"/>
      <c r="AH414" s="331"/>
      <c r="AI414" s="331"/>
      <c r="AJ414" s="331"/>
      <c r="AK414" s="31"/>
      <c r="AL414" s="369"/>
      <c r="AM414" s="140"/>
      <c r="AN414" s="140"/>
      <c r="AO414" s="140"/>
      <c r="AP414" s="140"/>
      <c r="AQ414" s="140"/>
      <c r="AR414" s="140"/>
      <c r="AS414" s="140"/>
      <c r="AT414" s="140"/>
      <c r="AU414" s="140"/>
      <c r="AV414" s="140"/>
      <c r="AW414" s="140"/>
      <c r="AX414" s="140"/>
      <c r="AY414" s="140"/>
      <c r="AZ414" s="197"/>
      <c r="BA414" s="369"/>
      <c r="BB414" s="140"/>
      <c r="BC414" s="140"/>
      <c r="BD414" s="140"/>
      <c r="BE414" s="140"/>
      <c r="BF414" s="140"/>
      <c r="BG414" s="140"/>
      <c r="BH414" s="140"/>
      <c r="BI414" s="140"/>
      <c r="BJ414" s="140"/>
      <c r="BK414" s="140"/>
      <c r="BL414" s="140"/>
      <c r="BM414" s="140"/>
      <c r="BN414" s="140"/>
      <c r="BO414" s="188"/>
      <c r="BP414" s="369"/>
      <c r="BQ414" s="140"/>
      <c r="BR414" s="140"/>
      <c r="BS414" s="140"/>
      <c r="BT414" s="140"/>
      <c r="BU414" s="140"/>
      <c r="BV414" s="140"/>
      <c r="BW414" s="140"/>
      <c r="BX414" s="140"/>
      <c r="BY414" s="140"/>
      <c r="BZ414" s="140"/>
      <c r="CA414" s="140"/>
      <c r="CB414" s="140"/>
      <c r="CC414" s="140"/>
      <c r="CD414" s="197"/>
      <c r="CE414" s="369"/>
      <c r="CF414" s="140"/>
      <c r="CG414" s="140"/>
      <c r="CH414" s="140"/>
      <c r="CI414" s="140"/>
      <c r="CJ414" s="140"/>
      <c r="CK414" s="140"/>
      <c r="CL414" s="140"/>
      <c r="CM414" s="140"/>
      <c r="CN414" s="140"/>
      <c r="CO414" s="140"/>
      <c r="CP414" s="140"/>
      <c r="CQ414" s="140"/>
      <c r="CR414" s="140"/>
      <c r="CS414" s="64"/>
      <c r="CT414" s="369"/>
      <c r="CU414" s="140"/>
      <c r="CV414" s="140"/>
      <c r="CW414" s="140"/>
      <c r="CX414" s="140"/>
      <c r="CY414" s="140"/>
      <c r="CZ414" s="140"/>
      <c r="DA414" s="140"/>
      <c r="DB414" s="140"/>
      <c r="DC414" s="140"/>
      <c r="DD414" s="140"/>
      <c r="DE414" s="140"/>
      <c r="DF414" s="140"/>
      <c r="DG414" s="140"/>
      <c r="DI414" s="80"/>
      <c r="DJ414" s="140"/>
      <c r="DK414" s="140"/>
      <c r="DL414" s="140"/>
      <c r="DM414" s="140"/>
      <c r="DN414" s="140"/>
      <c r="DO414" s="140"/>
      <c r="DP414" s="140"/>
      <c r="DQ414" s="140"/>
      <c r="DR414" s="140"/>
      <c r="DS414" s="140"/>
      <c r="DT414" s="140"/>
      <c r="DU414" s="140"/>
      <c r="DV414" s="140"/>
      <c r="DX414" s="80"/>
      <c r="DY414" s="140"/>
      <c r="DZ414" s="140"/>
      <c r="EA414" s="140"/>
      <c r="EB414" s="140"/>
      <c r="EC414" s="140"/>
      <c r="ED414" s="140"/>
      <c r="EE414" s="140"/>
      <c r="EF414" s="140"/>
      <c r="EG414" s="140"/>
      <c r="EH414" s="140"/>
      <c r="EI414" s="140"/>
      <c r="EJ414" s="140"/>
      <c r="EK414" s="140"/>
      <c r="EM414" s="80"/>
      <c r="EN414" s="140"/>
      <c r="EO414" s="140"/>
      <c r="EP414" s="140"/>
      <c r="EQ414" s="140"/>
      <c r="ER414" s="140"/>
      <c r="ES414" s="140"/>
      <c r="ET414" s="140"/>
      <c r="EU414" s="140"/>
      <c r="EV414" s="140"/>
      <c r="EW414" s="140"/>
      <c r="EX414" s="140"/>
      <c r="EY414" s="140"/>
      <c r="EZ414" s="140"/>
      <c r="FB414" s="80"/>
      <c r="FC414" s="140"/>
      <c r="FD414" s="140"/>
      <c r="FE414" s="140"/>
      <c r="FF414" s="140"/>
      <c r="FG414" s="140"/>
      <c r="FH414" s="140"/>
      <c r="FI414" s="140"/>
      <c r="FJ414" s="140"/>
      <c r="FK414" s="140"/>
      <c r="FL414" s="140"/>
      <c r="FM414" s="140"/>
      <c r="FN414" s="140"/>
      <c r="FO414" s="140"/>
      <c r="FQ414" s="80"/>
      <c r="FR414" s="140"/>
      <c r="FS414" s="140"/>
      <c r="FT414" s="140"/>
      <c r="FU414" s="140"/>
      <c r="FV414" s="140"/>
      <c r="FW414" s="140"/>
      <c r="FX414" s="140"/>
      <c r="FY414" s="140"/>
      <c r="FZ414" s="140"/>
      <c r="GA414" s="140"/>
      <c r="GB414" s="140"/>
      <c r="GC414" s="140"/>
      <c r="GD414" s="140"/>
    </row>
    <row r="415" spans="1:186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8"/>
      <c r="X415" s="331"/>
      <c r="Y415" s="331"/>
      <c r="Z415" s="331"/>
      <c r="AA415" s="331"/>
      <c r="AB415" s="331"/>
      <c r="AC415" s="331"/>
      <c r="AD415" s="331"/>
      <c r="AE415" s="331"/>
      <c r="AF415" s="331"/>
      <c r="AG415" s="331"/>
      <c r="AH415" s="331"/>
      <c r="AI415" s="331"/>
      <c r="AJ415" s="331"/>
      <c r="AK415" s="31"/>
      <c r="AL415" s="369"/>
      <c r="AM415" s="140"/>
      <c r="AN415" s="140"/>
      <c r="AO415" s="140"/>
      <c r="AP415" s="140"/>
      <c r="AQ415" s="140"/>
      <c r="AR415" s="140"/>
      <c r="AS415" s="140"/>
      <c r="AT415" s="140"/>
      <c r="AU415" s="140"/>
      <c r="AV415" s="140"/>
      <c r="AW415" s="140"/>
      <c r="AX415" s="140"/>
      <c r="AY415" s="140"/>
      <c r="AZ415" s="197"/>
      <c r="BA415" s="369"/>
      <c r="BB415" s="140"/>
      <c r="BC415" s="140"/>
      <c r="BD415" s="140"/>
      <c r="BE415" s="140"/>
      <c r="BF415" s="140"/>
      <c r="BG415" s="140"/>
      <c r="BH415" s="140"/>
      <c r="BI415" s="140"/>
      <c r="BJ415" s="140"/>
      <c r="BK415" s="140"/>
      <c r="BL415" s="140"/>
      <c r="BM415" s="140"/>
      <c r="BN415" s="140"/>
      <c r="BO415" s="188"/>
      <c r="BP415" s="369"/>
      <c r="BQ415" s="140"/>
      <c r="BR415" s="140"/>
      <c r="BS415" s="140"/>
      <c r="BT415" s="140"/>
      <c r="BU415" s="140"/>
      <c r="BV415" s="140"/>
      <c r="BW415" s="140"/>
      <c r="BX415" s="140"/>
      <c r="BY415" s="140"/>
      <c r="BZ415" s="140"/>
      <c r="CA415" s="140"/>
      <c r="CB415" s="140"/>
      <c r="CC415" s="140"/>
      <c r="CD415" s="197"/>
      <c r="CE415" s="369"/>
      <c r="CF415" s="140"/>
      <c r="CG415" s="140"/>
      <c r="CH415" s="140"/>
      <c r="CI415" s="140"/>
      <c r="CJ415" s="140"/>
      <c r="CK415" s="140"/>
      <c r="CL415" s="140"/>
      <c r="CM415" s="140"/>
      <c r="CN415" s="140"/>
      <c r="CO415" s="140"/>
      <c r="CP415" s="140"/>
      <c r="CQ415" s="140"/>
      <c r="CR415" s="140"/>
      <c r="CS415" s="64"/>
      <c r="CT415" s="369"/>
      <c r="CU415" s="140"/>
      <c r="CV415" s="140"/>
      <c r="CW415" s="140"/>
      <c r="CX415" s="140"/>
      <c r="CY415" s="140"/>
      <c r="CZ415" s="140"/>
      <c r="DA415" s="140"/>
      <c r="DB415" s="140"/>
      <c r="DC415" s="140"/>
      <c r="DD415" s="140"/>
      <c r="DE415" s="140"/>
      <c r="DF415" s="140"/>
      <c r="DG415" s="140"/>
      <c r="DI415" s="80"/>
      <c r="DJ415" s="140"/>
      <c r="DK415" s="140"/>
      <c r="DL415" s="140"/>
      <c r="DM415" s="140"/>
      <c r="DN415" s="140"/>
      <c r="DO415" s="140"/>
      <c r="DP415" s="140"/>
      <c r="DQ415" s="140"/>
      <c r="DR415" s="140"/>
      <c r="DS415" s="140"/>
      <c r="DT415" s="140"/>
      <c r="DU415" s="140"/>
      <c r="DV415" s="140"/>
      <c r="DX415" s="80"/>
      <c r="DY415" s="140"/>
      <c r="DZ415" s="140"/>
      <c r="EA415" s="140"/>
      <c r="EB415" s="140"/>
      <c r="EC415" s="140"/>
      <c r="ED415" s="140"/>
      <c r="EE415" s="140"/>
      <c r="EF415" s="140"/>
      <c r="EG415" s="140"/>
      <c r="EH415" s="140"/>
      <c r="EI415" s="140"/>
      <c r="EJ415" s="140"/>
      <c r="EK415" s="140"/>
      <c r="EM415" s="80"/>
      <c r="EN415" s="140"/>
      <c r="EO415" s="140"/>
      <c r="EP415" s="140"/>
      <c r="EQ415" s="140"/>
      <c r="ER415" s="140"/>
      <c r="ES415" s="140"/>
      <c r="ET415" s="140"/>
      <c r="EU415" s="140"/>
      <c r="EV415" s="140"/>
      <c r="EW415" s="140"/>
      <c r="EX415" s="140"/>
      <c r="EY415" s="140"/>
      <c r="EZ415" s="140"/>
      <c r="FB415" s="80"/>
      <c r="FC415" s="140"/>
      <c r="FD415" s="140"/>
      <c r="FE415" s="140"/>
      <c r="FF415" s="140"/>
      <c r="FG415" s="140"/>
      <c r="FH415" s="140"/>
      <c r="FI415" s="140"/>
      <c r="FJ415" s="140"/>
      <c r="FK415" s="140"/>
      <c r="FL415" s="140"/>
      <c r="FM415" s="140"/>
      <c r="FN415" s="140"/>
      <c r="FO415" s="140"/>
      <c r="FQ415" s="80"/>
      <c r="FR415" s="140"/>
      <c r="FS415" s="140"/>
      <c r="FT415" s="140"/>
      <c r="FU415" s="140"/>
      <c r="FV415" s="140"/>
      <c r="FW415" s="140"/>
      <c r="FX415" s="140"/>
      <c r="FY415" s="140"/>
      <c r="FZ415" s="140"/>
      <c r="GA415" s="140"/>
      <c r="GB415" s="140"/>
      <c r="GC415" s="140"/>
      <c r="GD415" s="140"/>
    </row>
    <row r="416" spans="1:186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8"/>
      <c r="X416" s="331"/>
      <c r="Y416" s="331"/>
      <c r="Z416" s="331"/>
      <c r="AA416" s="331"/>
      <c r="AB416" s="331"/>
      <c r="AC416" s="331"/>
      <c r="AD416" s="331"/>
      <c r="AE416" s="331"/>
      <c r="AF416" s="331"/>
      <c r="AG416" s="331"/>
      <c r="AH416" s="331"/>
      <c r="AI416" s="331"/>
      <c r="AJ416" s="331"/>
      <c r="AK416" s="31"/>
      <c r="AL416" s="369"/>
      <c r="AM416" s="140"/>
      <c r="AN416" s="140"/>
      <c r="AO416" s="140"/>
      <c r="AP416" s="140"/>
      <c r="AQ416" s="140"/>
      <c r="AR416" s="140"/>
      <c r="AS416" s="140"/>
      <c r="AT416" s="140"/>
      <c r="AU416" s="140"/>
      <c r="AV416" s="140"/>
      <c r="AW416" s="140"/>
      <c r="AX416" s="140"/>
      <c r="AY416" s="140"/>
      <c r="AZ416" s="197"/>
      <c r="BA416" s="369"/>
      <c r="BB416" s="140"/>
      <c r="BC416" s="140"/>
      <c r="BD416" s="140"/>
      <c r="BE416" s="140"/>
      <c r="BF416" s="140"/>
      <c r="BG416" s="140"/>
      <c r="BH416" s="140"/>
      <c r="BI416" s="140"/>
      <c r="BJ416" s="140"/>
      <c r="BK416" s="140"/>
      <c r="BL416" s="140"/>
      <c r="BM416" s="140"/>
      <c r="BN416" s="140"/>
      <c r="BO416" s="188"/>
      <c r="BP416" s="369"/>
      <c r="BQ416" s="140"/>
      <c r="BR416" s="140"/>
      <c r="BS416" s="140"/>
      <c r="BT416" s="140"/>
      <c r="BU416" s="140"/>
      <c r="BV416" s="140"/>
      <c r="BW416" s="140"/>
      <c r="BX416" s="140"/>
      <c r="BY416" s="140"/>
      <c r="BZ416" s="140"/>
      <c r="CA416" s="140"/>
      <c r="CB416" s="140"/>
      <c r="CC416" s="140"/>
      <c r="CD416" s="197"/>
      <c r="CE416" s="369"/>
      <c r="CF416" s="140"/>
      <c r="CG416" s="140"/>
      <c r="CH416" s="140"/>
      <c r="CI416" s="140"/>
      <c r="CJ416" s="140"/>
      <c r="CK416" s="140"/>
      <c r="CL416" s="140"/>
      <c r="CM416" s="140"/>
      <c r="CN416" s="140"/>
      <c r="CO416" s="140"/>
      <c r="CP416" s="140"/>
      <c r="CQ416" s="140"/>
      <c r="CR416" s="140"/>
      <c r="CS416" s="64"/>
      <c r="CT416" s="369"/>
      <c r="CU416" s="140"/>
      <c r="CV416" s="140"/>
      <c r="CW416" s="140"/>
      <c r="CX416" s="140"/>
      <c r="CY416" s="140"/>
      <c r="CZ416" s="140"/>
      <c r="DA416" s="140"/>
      <c r="DB416" s="140"/>
      <c r="DC416" s="140"/>
      <c r="DD416" s="140"/>
      <c r="DE416" s="140"/>
      <c r="DF416" s="140"/>
      <c r="DG416" s="140"/>
      <c r="DI416" s="80"/>
      <c r="DJ416" s="140"/>
      <c r="DK416" s="140"/>
      <c r="DL416" s="140"/>
      <c r="DM416" s="140"/>
      <c r="DN416" s="140"/>
      <c r="DO416" s="140"/>
      <c r="DP416" s="140"/>
      <c r="DQ416" s="140"/>
      <c r="DR416" s="140"/>
      <c r="DS416" s="140"/>
      <c r="DT416" s="140"/>
      <c r="DU416" s="140"/>
      <c r="DV416" s="140"/>
      <c r="DX416" s="80"/>
      <c r="DY416" s="140"/>
      <c r="DZ416" s="140"/>
      <c r="EA416" s="140"/>
      <c r="EB416" s="140"/>
      <c r="EC416" s="140"/>
      <c r="ED416" s="140"/>
      <c r="EE416" s="140"/>
      <c r="EF416" s="140"/>
      <c r="EG416" s="140"/>
      <c r="EH416" s="140"/>
      <c r="EI416" s="140"/>
      <c r="EJ416" s="140"/>
      <c r="EK416" s="140"/>
      <c r="EM416" s="80"/>
      <c r="EN416" s="140"/>
      <c r="EO416" s="140"/>
      <c r="EP416" s="140"/>
      <c r="EQ416" s="140"/>
      <c r="ER416" s="140"/>
      <c r="ES416" s="140"/>
      <c r="ET416" s="140"/>
      <c r="EU416" s="140"/>
      <c r="EV416" s="140"/>
      <c r="EW416" s="140"/>
      <c r="EX416" s="140"/>
      <c r="EY416" s="140"/>
      <c r="EZ416" s="140"/>
      <c r="FB416" s="80"/>
      <c r="FC416" s="140"/>
      <c r="FD416" s="140"/>
      <c r="FE416" s="140"/>
      <c r="FF416" s="140"/>
      <c r="FG416" s="140"/>
      <c r="FH416" s="140"/>
      <c r="FI416" s="140"/>
      <c r="FJ416" s="140"/>
      <c r="FK416" s="140"/>
      <c r="FL416" s="140"/>
      <c r="FM416" s="140"/>
      <c r="FN416" s="140"/>
      <c r="FO416" s="140"/>
      <c r="FQ416" s="80"/>
      <c r="FR416" s="140"/>
      <c r="FS416" s="140"/>
      <c r="FT416" s="140"/>
      <c r="FU416" s="140"/>
      <c r="FV416" s="140"/>
      <c r="FW416" s="140"/>
      <c r="FX416" s="140"/>
      <c r="FY416" s="140"/>
      <c r="FZ416" s="140"/>
      <c r="GA416" s="140"/>
      <c r="GB416" s="140"/>
      <c r="GC416" s="140"/>
      <c r="GD416" s="140"/>
    </row>
    <row r="417" spans="1:186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8"/>
      <c r="X417" s="331"/>
      <c r="Y417" s="331"/>
      <c r="Z417" s="331"/>
      <c r="AA417" s="331"/>
      <c r="AB417" s="331"/>
      <c r="AC417" s="331"/>
      <c r="AD417" s="331"/>
      <c r="AE417" s="331"/>
      <c r="AF417" s="331"/>
      <c r="AG417" s="331"/>
      <c r="AH417" s="331"/>
      <c r="AI417" s="331"/>
      <c r="AJ417" s="331"/>
      <c r="AK417" s="31"/>
      <c r="AL417" s="369"/>
      <c r="AM417" s="140"/>
      <c r="AN417" s="140"/>
      <c r="AO417" s="140"/>
      <c r="AP417" s="140"/>
      <c r="AQ417" s="140"/>
      <c r="AR417" s="140"/>
      <c r="AS417" s="140"/>
      <c r="AT417" s="140"/>
      <c r="AU417" s="140"/>
      <c r="AV417" s="140"/>
      <c r="AW417" s="140"/>
      <c r="AX417" s="140"/>
      <c r="AY417" s="140"/>
      <c r="AZ417" s="197"/>
      <c r="BA417" s="369"/>
      <c r="BB417" s="140"/>
      <c r="BC417" s="140"/>
      <c r="BD417" s="140"/>
      <c r="BE417" s="140"/>
      <c r="BF417" s="140"/>
      <c r="BG417" s="140"/>
      <c r="BH417" s="140"/>
      <c r="BI417" s="140"/>
      <c r="BJ417" s="140"/>
      <c r="BK417" s="140"/>
      <c r="BL417" s="140"/>
      <c r="BM417" s="140"/>
      <c r="BN417" s="140"/>
      <c r="BO417" s="188"/>
      <c r="BP417" s="369"/>
      <c r="BQ417" s="140"/>
      <c r="BR417" s="140"/>
      <c r="BS417" s="140"/>
      <c r="BT417" s="140"/>
      <c r="BU417" s="140"/>
      <c r="BV417" s="140"/>
      <c r="BW417" s="140"/>
      <c r="BX417" s="140"/>
      <c r="BY417" s="140"/>
      <c r="BZ417" s="140"/>
      <c r="CA417" s="140"/>
      <c r="CB417" s="140"/>
      <c r="CC417" s="140"/>
      <c r="CD417" s="197"/>
      <c r="CE417" s="369"/>
      <c r="CF417" s="140"/>
      <c r="CG417" s="140"/>
      <c r="CH417" s="140"/>
      <c r="CI417" s="140"/>
      <c r="CJ417" s="140"/>
      <c r="CK417" s="140"/>
      <c r="CL417" s="140"/>
      <c r="CM417" s="140"/>
      <c r="CN417" s="140"/>
      <c r="CO417" s="140"/>
      <c r="CP417" s="140"/>
      <c r="CQ417" s="140"/>
      <c r="CR417" s="140"/>
      <c r="CS417" s="64"/>
      <c r="CT417" s="369"/>
      <c r="CU417" s="140"/>
      <c r="CV417" s="140"/>
      <c r="CW417" s="140"/>
      <c r="CX417" s="140"/>
      <c r="CY417" s="140"/>
      <c r="CZ417" s="140"/>
      <c r="DA417" s="140"/>
      <c r="DB417" s="140"/>
      <c r="DC417" s="140"/>
      <c r="DD417" s="140"/>
      <c r="DE417" s="140"/>
      <c r="DF417" s="140"/>
      <c r="DG417" s="140"/>
      <c r="DI417" s="80"/>
      <c r="DJ417" s="140"/>
      <c r="DK417" s="140"/>
      <c r="DL417" s="140"/>
      <c r="DM417" s="140"/>
      <c r="DN417" s="140"/>
      <c r="DO417" s="140"/>
      <c r="DP417" s="140"/>
      <c r="DQ417" s="140"/>
      <c r="DR417" s="140"/>
      <c r="DS417" s="140"/>
      <c r="DT417" s="140"/>
      <c r="DU417" s="140"/>
      <c r="DV417" s="140"/>
      <c r="DX417" s="80"/>
      <c r="DY417" s="140"/>
      <c r="DZ417" s="140"/>
      <c r="EA417" s="140"/>
      <c r="EB417" s="140"/>
      <c r="EC417" s="140"/>
      <c r="ED417" s="140"/>
      <c r="EE417" s="140"/>
      <c r="EF417" s="140"/>
      <c r="EG417" s="140"/>
      <c r="EH417" s="140"/>
      <c r="EI417" s="140"/>
      <c r="EJ417" s="140"/>
      <c r="EK417" s="140"/>
      <c r="EM417" s="80"/>
      <c r="EN417" s="140"/>
      <c r="EO417" s="140"/>
      <c r="EP417" s="140"/>
      <c r="EQ417" s="140"/>
      <c r="ER417" s="140"/>
      <c r="ES417" s="140"/>
      <c r="ET417" s="140"/>
      <c r="EU417" s="140"/>
      <c r="EV417" s="140"/>
      <c r="EW417" s="140"/>
      <c r="EX417" s="140"/>
      <c r="EY417" s="140"/>
      <c r="EZ417" s="140"/>
      <c r="FB417" s="80"/>
      <c r="FC417" s="140"/>
      <c r="FD417" s="140"/>
      <c r="FE417" s="140"/>
      <c r="FF417" s="140"/>
      <c r="FG417" s="140"/>
      <c r="FH417" s="140"/>
      <c r="FI417" s="140"/>
      <c r="FJ417" s="140"/>
      <c r="FK417" s="140"/>
      <c r="FL417" s="140"/>
      <c r="FM417" s="140"/>
      <c r="FN417" s="140"/>
      <c r="FO417" s="140"/>
      <c r="FQ417" s="80"/>
      <c r="FR417" s="140"/>
      <c r="FS417" s="140"/>
      <c r="FT417" s="140"/>
      <c r="FU417" s="140"/>
      <c r="FV417" s="140"/>
      <c r="FW417" s="140"/>
      <c r="FX417" s="140"/>
      <c r="FY417" s="140"/>
      <c r="FZ417" s="140"/>
      <c r="GA417" s="140"/>
      <c r="GB417" s="140"/>
      <c r="GC417" s="140"/>
      <c r="GD417" s="140"/>
    </row>
    <row r="418" spans="1:186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8"/>
      <c r="X418" s="331"/>
      <c r="Y418" s="331"/>
      <c r="Z418" s="331"/>
      <c r="AA418" s="331"/>
      <c r="AB418" s="331"/>
      <c r="AC418" s="331"/>
      <c r="AD418" s="331"/>
      <c r="AE418" s="331"/>
      <c r="AF418" s="331"/>
      <c r="AG418" s="331"/>
      <c r="AH418" s="331"/>
      <c r="AI418" s="331"/>
      <c r="AJ418" s="331"/>
      <c r="AK418" s="31"/>
      <c r="AL418" s="369"/>
      <c r="AM418" s="140"/>
      <c r="AN418" s="140"/>
      <c r="AO418" s="140"/>
      <c r="AP418" s="140"/>
      <c r="AQ418" s="140"/>
      <c r="AR418" s="140"/>
      <c r="AS418" s="140"/>
      <c r="AT418" s="140"/>
      <c r="AU418" s="140"/>
      <c r="AV418" s="140"/>
      <c r="AW418" s="140"/>
      <c r="AX418" s="140"/>
      <c r="AY418" s="140"/>
      <c r="AZ418" s="197"/>
      <c r="BA418" s="369"/>
      <c r="BB418" s="140"/>
      <c r="BC418" s="140"/>
      <c r="BD418" s="140"/>
      <c r="BE418" s="140"/>
      <c r="BF418" s="140"/>
      <c r="BG418" s="140"/>
      <c r="BH418" s="140"/>
      <c r="BI418" s="140"/>
      <c r="BJ418" s="140"/>
      <c r="BK418" s="140"/>
      <c r="BL418" s="140"/>
      <c r="BM418" s="140"/>
      <c r="BN418" s="140"/>
      <c r="BO418" s="188"/>
      <c r="BP418" s="369"/>
      <c r="BQ418" s="140"/>
      <c r="BR418" s="140"/>
      <c r="BS418" s="140"/>
      <c r="BT418" s="140"/>
      <c r="BU418" s="140"/>
      <c r="BV418" s="140"/>
      <c r="BW418" s="140"/>
      <c r="BX418" s="140"/>
      <c r="BY418" s="140"/>
      <c r="BZ418" s="140"/>
      <c r="CA418" s="140"/>
      <c r="CB418" s="140"/>
      <c r="CC418" s="140"/>
      <c r="CD418" s="197"/>
      <c r="CE418" s="369"/>
      <c r="CF418" s="140"/>
      <c r="CG418" s="140"/>
      <c r="CH418" s="140"/>
      <c r="CI418" s="140"/>
      <c r="CJ418" s="140"/>
      <c r="CK418" s="140"/>
      <c r="CL418" s="140"/>
      <c r="CM418" s="140"/>
      <c r="CN418" s="140"/>
      <c r="CO418" s="140"/>
      <c r="CP418" s="140"/>
      <c r="CQ418" s="140"/>
      <c r="CR418" s="140"/>
      <c r="CS418" s="64"/>
      <c r="CT418" s="369"/>
      <c r="CU418" s="140"/>
      <c r="CV418" s="140"/>
      <c r="CW418" s="140"/>
      <c r="CX418" s="140"/>
      <c r="CY418" s="140"/>
      <c r="CZ418" s="140"/>
      <c r="DA418" s="140"/>
      <c r="DB418" s="140"/>
      <c r="DC418" s="140"/>
      <c r="DD418" s="140"/>
      <c r="DE418" s="140"/>
      <c r="DF418" s="140"/>
      <c r="DG418" s="140"/>
      <c r="DI418" s="80"/>
      <c r="DJ418" s="140"/>
      <c r="DK418" s="140"/>
      <c r="DL418" s="140"/>
      <c r="DM418" s="140"/>
      <c r="DN418" s="140"/>
      <c r="DO418" s="140"/>
      <c r="DP418" s="140"/>
      <c r="DQ418" s="140"/>
      <c r="DR418" s="140"/>
      <c r="DS418" s="140"/>
      <c r="DT418" s="140"/>
      <c r="DU418" s="140"/>
      <c r="DV418" s="140"/>
      <c r="DX418" s="80"/>
      <c r="DY418" s="140"/>
      <c r="DZ418" s="140"/>
      <c r="EA418" s="140"/>
      <c r="EB418" s="140"/>
      <c r="EC418" s="140"/>
      <c r="ED418" s="140"/>
      <c r="EE418" s="140"/>
      <c r="EF418" s="140"/>
      <c r="EG418" s="140"/>
      <c r="EH418" s="140"/>
      <c r="EI418" s="140"/>
      <c r="EJ418" s="140"/>
      <c r="EK418" s="140"/>
      <c r="EM418" s="80"/>
      <c r="EN418" s="140"/>
      <c r="EO418" s="140"/>
      <c r="EP418" s="140"/>
      <c r="EQ418" s="140"/>
      <c r="ER418" s="140"/>
      <c r="ES418" s="140"/>
      <c r="ET418" s="140"/>
      <c r="EU418" s="140"/>
      <c r="EV418" s="140"/>
      <c r="EW418" s="140"/>
      <c r="EX418" s="140"/>
      <c r="EY418" s="140"/>
      <c r="EZ418" s="140"/>
      <c r="FB418" s="80"/>
      <c r="FC418" s="140"/>
      <c r="FD418" s="140"/>
      <c r="FE418" s="140"/>
      <c r="FF418" s="140"/>
      <c r="FG418" s="140"/>
      <c r="FH418" s="140"/>
      <c r="FI418" s="140"/>
      <c r="FJ418" s="140"/>
      <c r="FK418" s="140"/>
      <c r="FL418" s="140"/>
      <c r="FM418" s="140"/>
      <c r="FN418" s="140"/>
      <c r="FO418" s="140"/>
      <c r="FQ418" s="80"/>
      <c r="FR418" s="140"/>
      <c r="FS418" s="140"/>
      <c r="FT418" s="140"/>
      <c r="FU418" s="140"/>
      <c r="FV418" s="140"/>
      <c r="FW418" s="140"/>
      <c r="FX418" s="140"/>
      <c r="FY418" s="140"/>
      <c r="FZ418" s="140"/>
      <c r="GA418" s="140"/>
      <c r="GB418" s="140"/>
      <c r="GC418" s="140"/>
      <c r="GD418" s="140"/>
    </row>
    <row r="419" spans="1:186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8"/>
      <c r="X419" s="331"/>
      <c r="Y419" s="331"/>
      <c r="Z419" s="331"/>
      <c r="AA419" s="331"/>
      <c r="AB419" s="331"/>
      <c r="AC419" s="331"/>
      <c r="AD419" s="331"/>
      <c r="AE419" s="331"/>
      <c r="AF419" s="331"/>
      <c r="AG419" s="331"/>
      <c r="AH419" s="331"/>
      <c r="AI419" s="331"/>
      <c r="AJ419" s="331"/>
      <c r="AK419" s="31"/>
      <c r="AL419" s="369"/>
      <c r="AM419" s="140"/>
      <c r="AN419" s="140"/>
      <c r="AO419" s="140"/>
      <c r="AP419" s="140"/>
      <c r="AQ419" s="140"/>
      <c r="AR419" s="140"/>
      <c r="AS419" s="140"/>
      <c r="AT419" s="140"/>
      <c r="AU419" s="140"/>
      <c r="AV419" s="140"/>
      <c r="AW419" s="140"/>
      <c r="AX419" s="140"/>
      <c r="AY419" s="140"/>
      <c r="AZ419" s="197"/>
      <c r="BA419" s="369"/>
      <c r="BB419" s="140"/>
      <c r="BC419" s="140"/>
      <c r="BD419" s="140"/>
      <c r="BE419" s="140"/>
      <c r="BF419" s="140"/>
      <c r="BG419" s="140"/>
      <c r="BH419" s="140"/>
      <c r="BI419" s="140"/>
      <c r="BJ419" s="140"/>
      <c r="BK419" s="140"/>
      <c r="BL419" s="140"/>
      <c r="BM419" s="140"/>
      <c r="BN419" s="140"/>
      <c r="BO419" s="188"/>
      <c r="BP419" s="369"/>
      <c r="BQ419" s="140"/>
      <c r="BR419" s="140"/>
      <c r="BS419" s="140"/>
      <c r="BT419" s="140"/>
      <c r="BU419" s="140"/>
      <c r="BV419" s="140"/>
      <c r="BW419" s="140"/>
      <c r="BX419" s="140"/>
      <c r="BY419" s="140"/>
      <c r="BZ419" s="140"/>
      <c r="CA419" s="140"/>
      <c r="CB419" s="140"/>
      <c r="CC419" s="140"/>
      <c r="CD419" s="197"/>
      <c r="CE419" s="369"/>
      <c r="CF419" s="140"/>
      <c r="CG419" s="140"/>
      <c r="CH419" s="140"/>
      <c r="CI419" s="140"/>
      <c r="CJ419" s="140"/>
      <c r="CK419" s="140"/>
      <c r="CL419" s="140"/>
      <c r="CM419" s="140"/>
      <c r="CN419" s="140"/>
      <c r="CO419" s="140"/>
      <c r="CP419" s="140"/>
      <c r="CQ419" s="140"/>
      <c r="CR419" s="140"/>
      <c r="CS419" s="64"/>
      <c r="CT419" s="369"/>
      <c r="CU419" s="140"/>
      <c r="CV419" s="140"/>
      <c r="CW419" s="140"/>
      <c r="CX419" s="140"/>
      <c r="CY419" s="140"/>
      <c r="CZ419" s="140"/>
      <c r="DA419" s="140"/>
      <c r="DB419" s="140"/>
      <c r="DC419" s="140"/>
      <c r="DD419" s="140"/>
      <c r="DE419" s="140"/>
      <c r="DF419" s="140"/>
      <c r="DG419" s="140"/>
      <c r="DI419" s="80"/>
      <c r="DJ419" s="140"/>
      <c r="DK419" s="140"/>
      <c r="DL419" s="140"/>
      <c r="DM419" s="140"/>
      <c r="DN419" s="140"/>
      <c r="DO419" s="140"/>
      <c r="DP419" s="140"/>
      <c r="DQ419" s="140"/>
      <c r="DR419" s="140"/>
      <c r="DS419" s="140"/>
      <c r="DT419" s="140"/>
      <c r="DU419" s="140"/>
      <c r="DV419" s="140"/>
      <c r="DX419" s="80"/>
      <c r="DY419" s="140"/>
      <c r="DZ419" s="140"/>
      <c r="EA419" s="140"/>
      <c r="EB419" s="140"/>
      <c r="EC419" s="140"/>
      <c r="ED419" s="140"/>
      <c r="EE419" s="140"/>
      <c r="EF419" s="140"/>
      <c r="EG419" s="140"/>
      <c r="EH419" s="140"/>
      <c r="EI419" s="140"/>
      <c r="EJ419" s="140"/>
      <c r="EK419" s="140"/>
      <c r="EM419" s="80"/>
      <c r="EN419" s="140"/>
      <c r="EO419" s="140"/>
      <c r="EP419" s="140"/>
      <c r="EQ419" s="140"/>
      <c r="ER419" s="140"/>
      <c r="ES419" s="140"/>
      <c r="ET419" s="140"/>
      <c r="EU419" s="140"/>
      <c r="EV419" s="140"/>
      <c r="EW419" s="140"/>
      <c r="EX419" s="140"/>
      <c r="EY419" s="140"/>
      <c r="EZ419" s="140"/>
      <c r="FB419" s="80"/>
      <c r="FC419" s="140"/>
      <c r="FD419" s="140"/>
      <c r="FE419" s="140"/>
      <c r="FF419" s="140"/>
      <c r="FG419" s="140"/>
      <c r="FH419" s="140"/>
      <c r="FI419" s="140"/>
      <c r="FJ419" s="140"/>
      <c r="FK419" s="140"/>
      <c r="FL419" s="140"/>
      <c r="FM419" s="140"/>
      <c r="FN419" s="140"/>
      <c r="FO419" s="140"/>
      <c r="FQ419" s="80"/>
      <c r="FR419" s="140"/>
      <c r="FS419" s="140"/>
      <c r="FT419" s="140"/>
      <c r="FU419" s="140"/>
      <c r="FV419" s="140"/>
      <c r="FW419" s="140"/>
      <c r="FX419" s="140"/>
      <c r="FY419" s="140"/>
      <c r="FZ419" s="140"/>
      <c r="GA419" s="140"/>
      <c r="GB419" s="140"/>
      <c r="GC419" s="140"/>
      <c r="GD419" s="140"/>
    </row>
    <row r="420" spans="1:186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8"/>
      <c r="X420" s="331"/>
      <c r="Y420" s="331"/>
      <c r="Z420" s="331"/>
      <c r="AA420" s="331"/>
      <c r="AB420" s="331"/>
      <c r="AC420" s="331"/>
      <c r="AD420" s="331"/>
      <c r="AE420" s="331"/>
      <c r="AF420" s="331"/>
      <c r="AG420" s="331"/>
      <c r="AH420" s="331"/>
      <c r="AI420" s="331"/>
      <c r="AJ420" s="331"/>
      <c r="AK420" s="31"/>
      <c r="AL420" s="369"/>
      <c r="AM420" s="140"/>
      <c r="AN420" s="140"/>
      <c r="AO420" s="140"/>
      <c r="AP420" s="140"/>
      <c r="AQ420" s="140"/>
      <c r="AR420" s="140"/>
      <c r="AS420" s="140"/>
      <c r="AT420" s="140"/>
      <c r="AU420" s="140"/>
      <c r="AV420" s="140"/>
      <c r="AW420" s="140"/>
      <c r="AX420" s="140"/>
      <c r="AY420" s="140"/>
      <c r="AZ420" s="197"/>
      <c r="BA420" s="369"/>
      <c r="BB420" s="140"/>
      <c r="BC420" s="140"/>
      <c r="BD420" s="140"/>
      <c r="BE420" s="140"/>
      <c r="BF420" s="140"/>
      <c r="BG420" s="140"/>
      <c r="BH420" s="140"/>
      <c r="BI420" s="140"/>
      <c r="BJ420" s="140"/>
      <c r="BK420" s="140"/>
      <c r="BL420" s="140"/>
      <c r="BM420" s="140"/>
      <c r="BN420" s="140"/>
      <c r="BO420" s="188"/>
      <c r="BP420" s="369"/>
      <c r="BQ420" s="140"/>
      <c r="BR420" s="140"/>
      <c r="BS420" s="140"/>
      <c r="BT420" s="140"/>
      <c r="BU420" s="140"/>
      <c r="BV420" s="140"/>
      <c r="BW420" s="140"/>
      <c r="BX420" s="140"/>
      <c r="BY420" s="140"/>
      <c r="BZ420" s="140"/>
      <c r="CA420" s="140"/>
      <c r="CB420" s="140"/>
      <c r="CC420" s="140"/>
      <c r="CD420" s="197"/>
      <c r="CE420" s="369"/>
      <c r="CF420" s="140"/>
      <c r="CG420" s="140"/>
      <c r="CH420" s="140"/>
      <c r="CI420" s="140"/>
      <c r="CJ420" s="140"/>
      <c r="CK420" s="140"/>
      <c r="CL420" s="140"/>
      <c r="CM420" s="140"/>
      <c r="CN420" s="140"/>
      <c r="CO420" s="140"/>
      <c r="CP420" s="140"/>
      <c r="CQ420" s="140"/>
      <c r="CR420" s="140"/>
      <c r="CS420" s="64"/>
      <c r="CT420" s="369"/>
      <c r="CU420" s="140"/>
      <c r="CV420" s="140"/>
      <c r="CW420" s="140"/>
      <c r="CX420" s="140"/>
      <c r="CY420" s="140"/>
      <c r="CZ420" s="140"/>
      <c r="DA420" s="140"/>
      <c r="DB420" s="140"/>
      <c r="DC420" s="140"/>
      <c r="DD420" s="140"/>
      <c r="DE420" s="140"/>
      <c r="DF420" s="140"/>
      <c r="DG420" s="140"/>
      <c r="DI420" s="80"/>
      <c r="DJ420" s="140"/>
      <c r="DK420" s="140"/>
      <c r="DL420" s="140"/>
      <c r="DM420" s="140"/>
      <c r="DN420" s="140"/>
      <c r="DO420" s="140"/>
      <c r="DP420" s="140"/>
      <c r="DQ420" s="140"/>
      <c r="DR420" s="140"/>
      <c r="DS420" s="140"/>
      <c r="DT420" s="140"/>
      <c r="DU420" s="140"/>
      <c r="DV420" s="140"/>
      <c r="DX420" s="80"/>
      <c r="DY420" s="140"/>
      <c r="DZ420" s="140"/>
      <c r="EA420" s="140"/>
      <c r="EB420" s="140"/>
      <c r="EC420" s="140"/>
      <c r="ED420" s="140"/>
      <c r="EE420" s="140"/>
      <c r="EF420" s="140"/>
      <c r="EG420" s="140"/>
      <c r="EH420" s="140"/>
      <c r="EI420" s="140"/>
      <c r="EJ420" s="140"/>
      <c r="EK420" s="140"/>
      <c r="EM420" s="80"/>
      <c r="EN420" s="140"/>
      <c r="EO420" s="140"/>
      <c r="EP420" s="140"/>
      <c r="EQ420" s="140"/>
      <c r="ER420" s="140"/>
      <c r="ES420" s="140"/>
      <c r="ET420" s="140"/>
      <c r="EU420" s="140"/>
      <c r="EV420" s="140"/>
      <c r="EW420" s="140"/>
      <c r="EX420" s="140"/>
      <c r="EY420" s="140"/>
      <c r="EZ420" s="140"/>
      <c r="FB420" s="80"/>
      <c r="FC420" s="140"/>
      <c r="FD420" s="140"/>
      <c r="FE420" s="140"/>
      <c r="FF420" s="140"/>
      <c r="FG420" s="140"/>
      <c r="FH420" s="140"/>
      <c r="FI420" s="140"/>
      <c r="FJ420" s="140"/>
      <c r="FK420" s="140"/>
      <c r="FL420" s="140"/>
      <c r="FM420" s="140"/>
      <c r="FN420" s="140"/>
      <c r="FO420" s="140"/>
      <c r="FQ420" s="80"/>
      <c r="FR420" s="140"/>
      <c r="FS420" s="140"/>
      <c r="FT420" s="140"/>
      <c r="FU420" s="140"/>
      <c r="FV420" s="140"/>
      <c r="FW420" s="140"/>
      <c r="FX420" s="140"/>
      <c r="FY420" s="140"/>
      <c r="FZ420" s="140"/>
      <c r="GA420" s="140"/>
      <c r="GB420" s="140"/>
      <c r="GC420" s="140"/>
      <c r="GD420" s="140"/>
    </row>
    <row r="421" spans="1:186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8"/>
      <c r="X421" s="331"/>
      <c r="Y421" s="331"/>
      <c r="Z421" s="331"/>
      <c r="AA421" s="331"/>
      <c r="AB421" s="331"/>
      <c r="AC421" s="331"/>
      <c r="AD421" s="331"/>
      <c r="AE421" s="331"/>
      <c r="AF421" s="331"/>
      <c r="AG421" s="331"/>
      <c r="AH421" s="331"/>
      <c r="AI421" s="331"/>
      <c r="AJ421" s="331"/>
      <c r="AK421" s="31"/>
      <c r="AL421" s="369"/>
      <c r="AM421" s="140"/>
      <c r="AN421" s="140"/>
      <c r="AO421" s="140"/>
      <c r="AP421" s="140"/>
      <c r="AQ421" s="140"/>
      <c r="AR421" s="140"/>
      <c r="AS421" s="140"/>
      <c r="AT421" s="140"/>
      <c r="AU421" s="140"/>
      <c r="AV421" s="140"/>
      <c r="AW421" s="140"/>
      <c r="AX421" s="140"/>
      <c r="AY421" s="140"/>
      <c r="AZ421" s="197"/>
      <c r="BA421" s="369"/>
      <c r="BB421" s="140"/>
      <c r="BC421" s="140"/>
      <c r="BD421" s="140"/>
      <c r="BE421" s="140"/>
      <c r="BF421" s="140"/>
      <c r="BG421" s="140"/>
      <c r="BH421" s="140"/>
      <c r="BI421" s="140"/>
      <c r="BJ421" s="140"/>
      <c r="BK421" s="140"/>
      <c r="BL421" s="140"/>
      <c r="BM421" s="140"/>
      <c r="BN421" s="140"/>
      <c r="BO421" s="188"/>
      <c r="BP421" s="369"/>
      <c r="BQ421" s="140"/>
      <c r="BR421" s="140"/>
      <c r="BS421" s="140"/>
      <c r="BT421" s="140"/>
      <c r="BU421" s="140"/>
      <c r="BV421" s="140"/>
      <c r="BW421" s="140"/>
      <c r="BX421" s="140"/>
      <c r="BY421" s="140"/>
      <c r="BZ421" s="140"/>
      <c r="CA421" s="140"/>
      <c r="CB421" s="140"/>
      <c r="CC421" s="140"/>
      <c r="CD421" s="197"/>
      <c r="CE421" s="369"/>
      <c r="CF421" s="140"/>
      <c r="CG421" s="140"/>
      <c r="CH421" s="140"/>
      <c r="CI421" s="140"/>
      <c r="CJ421" s="140"/>
      <c r="CK421" s="140"/>
      <c r="CL421" s="140"/>
      <c r="CM421" s="140"/>
      <c r="CN421" s="140"/>
      <c r="CO421" s="140"/>
      <c r="CP421" s="140"/>
      <c r="CQ421" s="140"/>
      <c r="CR421" s="140"/>
      <c r="CS421" s="64"/>
      <c r="CT421" s="369"/>
      <c r="CU421" s="140"/>
      <c r="CV421" s="140"/>
      <c r="CW421" s="140"/>
      <c r="CX421" s="140"/>
      <c r="CY421" s="140"/>
      <c r="CZ421" s="140"/>
      <c r="DA421" s="140"/>
      <c r="DB421" s="140"/>
      <c r="DC421" s="140"/>
      <c r="DD421" s="140"/>
      <c r="DE421" s="140"/>
      <c r="DF421" s="140"/>
      <c r="DG421" s="140"/>
      <c r="DI421" s="80"/>
      <c r="DJ421" s="140"/>
      <c r="DK421" s="140"/>
      <c r="DL421" s="140"/>
      <c r="DM421" s="140"/>
      <c r="DN421" s="140"/>
      <c r="DO421" s="140"/>
      <c r="DP421" s="140"/>
      <c r="DQ421" s="140"/>
      <c r="DR421" s="140"/>
      <c r="DS421" s="140"/>
      <c r="DT421" s="140"/>
      <c r="DU421" s="140"/>
      <c r="DV421" s="140"/>
      <c r="DX421" s="80"/>
      <c r="DY421" s="140"/>
      <c r="DZ421" s="140"/>
      <c r="EA421" s="140"/>
      <c r="EB421" s="140"/>
      <c r="EC421" s="140"/>
      <c r="ED421" s="140"/>
      <c r="EE421" s="140"/>
      <c r="EF421" s="140"/>
      <c r="EG421" s="140"/>
      <c r="EH421" s="140"/>
      <c r="EI421" s="140"/>
      <c r="EJ421" s="140"/>
      <c r="EK421" s="140"/>
      <c r="EM421" s="80"/>
      <c r="EN421" s="140"/>
      <c r="EO421" s="140"/>
      <c r="EP421" s="140"/>
      <c r="EQ421" s="140"/>
      <c r="ER421" s="140"/>
      <c r="ES421" s="140"/>
      <c r="ET421" s="140"/>
      <c r="EU421" s="140"/>
      <c r="EV421" s="140"/>
      <c r="EW421" s="140"/>
      <c r="EX421" s="140"/>
      <c r="EY421" s="140"/>
      <c r="EZ421" s="140"/>
      <c r="FB421" s="80"/>
      <c r="FC421" s="140"/>
      <c r="FD421" s="140"/>
      <c r="FE421" s="140"/>
      <c r="FF421" s="140"/>
      <c r="FG421" s="140"/>
      <c r="FH421" s="140"/>
      <c r="FI421" s="140"/>
      <c r="FJ421" s="140"/>
      <c r="FK421" s="140"/>
      <c r="FL421" s="140"/>
      <c r="FM421" s="140"/>
      <c r="FN421" s="140"/>
      <c r="FO421" s="140"/>
      <c r="FQ421" s="80"/>
      <c r="FR421" s="140"/>
      <c r="FS421" s="140"/>
      <c r="FT421" s="140"/>
      <c r="FU421" s="140"/>
      <c r="FV421" s="140"/>
      <c r="FW421" s="140"/>
      <c r="FX421" s="140"/>
      <c r="FY421" s="140"/>
      <c r="FZ421" s="140"/>
      <c r="GA421" s="140"/>
      <c r="GB421" s="140"/>
      <c r="GC421" s="140"/>
      <c r="GD421" s="140"/>
    </row>
    <row r="422" spans="1:186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8"/>
      <c r="X422" s="331"/>
      <c r="Y422" s="331"/>
      <c r="Z422" s="331"/>
      <c r="AA422" s="331"/>
      <c r="AB422" s="331"/>
      <c r="AC422" s="331"/>
      <c r="AD422" s="331"/>
      <c r="AE422" s="331"/>
      <c r="AF422" s="331"/>
      <c r="AG422" s="331"/>
      <c r="AH422" s="331"/>
      <c r="AI422" s="331"/>
      <c r="AJ422" s="331"/>
      <c r="AK422" s="15"/>
      <c r="AL422" s="80"/>
      <c r="AM422" s="140"/>
      <c r="AN422" s="140"/>
      <c r="AO422" s="140"/>
      <c r="AP422" s="140"/>
      <c r="AQ422" s="140"/>
      <c r="AR422" s="140"/>
      <c r="AS422" s="140"/>
      <c r="AT422" s="140"/>
      <c r="AU422" s="140"/>
      <c r="AV422" s="140"/>
      <c r="AW422" s="140"/>
      <c r="AX422" s="140"/>
      <c r="AY422" s="140"/>
      <c r="AZ422" s="168"/>
      <c r="BA422" s="80"/>
      <c r="BB422" s="140"/>
      <c r="BC422" s="140"/>
      <c r="BD422" s="140"/>
      <c r="BE422" s="140"/>
      <c r="BF422" s="140"/>
      <c r="BG422" s="140"/>
      <c r="BH422" s="140"/>
      <c r="BI422" s="140"/>
      <c r="BJ422" s="140"/>
      <c r="BK422" s="140"/>
      <c r="BL422" s="140"/>
      <c r="BM422" s="140"/>
      <c r="BN422" s="140"/>
      <c r="BO422" s="62"/>
      <c r="BP422" s="80"/>
      <c r="BQ422" s="140"/>
      <c r="BR422" s="140"/>
      <c r="BS422" s="140"/>
      <c r="BT422" s="140"/>
      <c r="BU422" s="140"/>
      <c r="BV422" s="140"/>
      <c r="BW422" s="140"/>
      <c r="BX422" s="140"/>
      <c r="BY422" s="140"/>
      <c r="BZ422" s="140"/>
      <c r="CA422" s="140"/>
      <c r="CB422" s="140"/>
      <c r="CC422" s="140"/>
      <c r="CD422" s="168"/>
      <c r="CE422" s="80"/>
      <c r="CF422" s="140"/>
      <c r="CG422" s="140"/>
      <c r="CH422" s="140"/>
      <c r="CI422" s="140"/>
      <c r="CJ422" s="140"/>
      <c r="CK422" s="140"/>
      <c r="CL422" s="140"/>
      <c r="CM422" s="140"/>
      <c r="CN422" s="140"/>
      <c r="CO422" s="140"/>
      <c r="CP422" s="140"/>
      <c r="CQ422" s="140"/>
      <c r="CR422" s="140"/>
      <c r="CT422" s="80"/>
      <c r="CU422" s="140"/>
      <c r="CV422" s="140"/>
      <c r="CW422" s="140"/>
      <c r="CX422" s="140"/>
      <c r="CY422" s="140"/>
      <c r="CZ422" s="140"/>
      <c r="DA422" s="140"/>
      <c r="DB422" s="140"/>
      <c r="DC422" s="140"/>
      <c r="DD422" s="140"/>
      <c r="DE422" s="140"/>
      <c r="DF422" s="140"/>
      <c r="DG422" s="140"/>
      <c r="DI422" s="80"/>
      <c r="DJ422" s="140"/>
      <c r="DK422" s="140"/>
      <c r="DL422" s="140"/>
      <c r="DM422" s="140"/>
      <c r="DN422" s="140"/>
      <c r="DO422" s="140"/>
      <c r="DP422" s="140"/>
      <c r="DQ422" s="140"/>
      <c r="DR422" s="140"/>
      <c r="DS422" s="140"/>
      <c r="DT422" s="140"/>
      <c r="DU422" s="140"/>
      <c r="DV422" s="140"/>
      <c r="DX422" s="80"/>
      <c r="DY422" s="140"/>
      <c r="DZ422" s="140"/>
      <c r="EA422" s="140"/>
      <c r="EB422" s="140"/>
      <c r="EC422" s="140"/>
      <c r="ED422" s="140"/>
      <c r="EE422" s="140"/>
      <c r="EF422" s="140"/>
      <c r="EG422" s="140"/>
      <c r="EH422" s="140"/>
      <c r="EI422" s="140"/>
      <c r="EJ422" s="140"/>
      <c r="EK422" s="140"/>
      <c r="EM422" s="80"/>
      <c r="EN422" s="140"/>
      <c r="EO422" s="140"/>
      <c r="EP422" s="140"/>
      <c r="EQ422" s="140"/>
      <c r="ER422" s="140"/>
      <c r="ES422" s="140"/>
      <c r="ET422" s="140"/>
      <c r="EU422" s="140"/>
      <c r="EV422" s="140"/>
      <c r="EW422" s="140"/>
      <c r="EX422" s="140"/>
      <c r="EY422" s="140"/>
      <c r="EZ422" s="140"/>
      <c r="FB422" s="80"/>
      <c r="FC422" s="140"/>
      <c r="FD422" s="140"/>
      <c r="FE422" s="140"/>
      <c r="FF422" s="140"/>
      <c r="FG422" s="140"/>
      <c r="FH422" s="140"/>
      <c r="FI422" s="140"/>
      <c r="FJ422" s="140"/>
      <c r="FK422" s="140"/>
      <c r="FL422" s="140"/>
      <c r="FM422" s="140"/>
      <c r="FN422" s="140"/>
      <c r="FO422" s="140"/>
      <c r="FQ422" s="80"/>
      <c r="FR422" s="140"/>
      <c r="FS422" s="140"/>
      <c r="FT422" s="140"/>
      <c r="FU422" s="140"/>
      <c r="FV422" s="140"/>
      <c r="FW422" s="140"/>
      <c r="FX422" s="140"/>
      <c r="FY422" s="140"/>
      <c r="FZ422" s="140"/>
      <c r="GA422" s="140"/>
      <c r="GB422" s="140"/>
      <c r="GC422" s="140"/>
      <c r="GD422" s="140"/>
    </row>
    <row r="423" spans="1:186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8"/>
      <c r="X423" s="331"/>
      <c r="Y423" s="331"/>
      <c r="Z423" s="331"/>
      <c r="AA423" s="331"/>
      <c r="AB423" s="331"/>
      <c r="AC423" s="331"/>
      <c r="AD423" s="331"/>
      <c r="AE423" s="331"/>
      <c r="AF423" s="331"/>
      <c r="AG423" s="331"/>
      <c r="AH423" s="331"/>
      <c r="AI423" s="331"/>
      <c r="AJ423" s="331"/>
      <c r="AK423" s="15"/>
      <c r="AL423" s="80"/>
      <c r="AM423" s="140"/>
      <c r="AN423" s="140"/>
      <c r="AO423" s="140"/>
      <c r="AP423" s="140"/>
      <c r="AQ423" s="140"/>
      <c r="AR423" s="140"/>
      <c r="AS423" s="140"/>
      <c r="AT423" s="140"/>
      <c r="AU423" s="140"/>
      <c r="AV423" s="140"/>
      <c r="AW423" s="140"/>
      <c r="AX423" s="140"/>
      <c r="AY423" s="140"/>
      <c r="AZ423" s="168"/>
      <c r="BA423" s="80"/>
      <c r="BB423" s="140"/>
      <c r="BC423" s="140"/>
      <c r="BD423" s="140"/>
      <c r="BE423" s="140"/>
      <c r="BF423" s="140"/>
      <c r="BG423" s="140"/>
      <c r="BH423" s="140"/>
      <c r="BI423" s="140"/>
      <c r="BJ423" s="140"/>
      <c r="BK423" s="140"/>
      <c r="BL423" s="140"/>
      <c r="BM423" s="140"/>
      <c r="BN423" s="140"/>
      <c r="BO423" s="62"/>
      <c r="BP423" s="80"/>
      <c r="BQ423" s="140"/>
      <c r="BR423" s="140"/>
      <c r="BS423" s="140"/>
      <c r="BT423" s="140"/>
      <c r="BU423" s="140"/>
      <c r="BV423" s="140"/>
      <c r="BW423" s="140"/>
      <c r="BX423" s="140"/>
      <c r="BY423" s="140"/>
      <c r="BZ423" s="140"/>
      <c r="CA423" s="140"/>
      <c r="CB423" s="140"/>
      <c r="CC423" s="140"/>
      <c r="CD423" s="168"/>
      <c r="CE423" s="80"/>
      <c r="CF423" s="140"/>
      <c r="CG423" s="140"/>
      <c r="CH423" s="140"/>
      <c r="CI423" s="140"/>
      <c r="CJ423" s="140"/>
      <c r="CK423" s="140"/>
      <c r="CL423" s="140"/>
      <c r="CM423" s="140"/>
      <c r="CN423" s="140"/>
      <c r="CO423" s="140"/>
      <c r="CP423" s="140"/>
      <c r="CQ423" s="140"/>
      <c r="CR423" s="140"/>
      <c r="CT423" s="80"/>
      <c r="CU423" s="140"/>
      <c r="CV423" s="140"/>
      <c r="CW423" s="140"/>
      <c r="CX423" s="140"/>
      <c r="CY423" s="140"/>
      <c r="CZ423" s="140"/>
      <c r="DA423" s="140"/>
      <c r="DB423" s="140"/>
      <c r="DC423" s="140"/>
      <c r="DD423" s="140"/>
      <c r="DE423" s="140"/>
      <c r="DF423" s="140"/>
      <c r="DG423" s="140"/>
      <c r="DI423" s="80"/>
      <c r="DJ423" s="140"/>
      <c r="DK423" s="140"/>
      <c r="DL423" s="140"/>
      <c r="DM423" s="140"/>
      <c r="DN423" s="140"/>
      <c r="DO423" s="140"/>
      <c r="DP423" s="140"/>
      <c r="DQ423" s="140"/>
      <c r="DR423" s="140"/>
      <c r="DS423" s="140"/>
      <c r="DT423" s="140"/>
      <c r="DU423" s="140"/>
      <c r="DV423" s="140"/>
      <c r="DX423" s="80"/>
      <c r="DY423" s="140"/>
      <c r="DZ423" s="140"/>
      <c r="EA423" s="140"/>
      <c r="EB423" s="140"/>
      <c r="EC423" s="140"/>
      <c r="ED423" s="140"/>
      <c r="EE423" s="140"/>
      <c r="EF423" s="140"/>
      <c r="EG423" s="140"/>
      <c r="EH423" s="140"/>
      <c r="EI423" s="140"/>
      <c r="EJ423" s="140"/>
      <c r="EK423" s="140"/>
      <c r="EM423" s="80"/>
      <c r="EN423" s="140"/>
      <c r="EO423" s="140"/>
      <c r="EP423" s="140"/>
      <c r="EQ423" s="140"/>
      <c r="ER423" s="140"/>
      <c r="ES423" s="140"/>
      <c r="ET423" s="140"/>
      <c r="EU423" s="140"/>
      <c r="EV423" s="140"/>
      <c r="EW423" s="140"/>
      <c r="EX423" s="140"/>
      <c r="EY423" s="140"/>
      <c r="EZ423" s="140"/>
      <c r="FB423" s="80"/>
      <c r="FC423" s="140"/>
      <c r="FD423" s="140"/>
      <c r="FE423" s="140"/>
      <c r="FF423" s="140"/>
      <c r="FG423" s="140"/>
      <c r="FH423" s="140"/>
      <c r="FI423" s="140"/>
      <c r="FJ423" s="140"/>
      <c r="FK423" s="140"/>
      <c r="FL423" s="140"/>
      <c r="FM423" s="140"/>
      <c r="FN423" s="140"/>
      <c r="FO423" s="140"/>
      <c r="FQ423" s="80"/>
      <c r="FR423" s="140"/>
      <c r="FS423" s="140"/>
      <c r="FT423" s="140"/>
      <c r="FU423" s="140"/>
      <c r="FV423" s="140"/>
      <c r="FW423" s="140"/>
      <c r="FX423" s="140"/>
      <c r="FY423" s="140"/>
      <c r="FZ423" s="140"/>
      <c r="GA423" s="140"/>
      <c r="GB423" s="140"/>
      <c r="GC423" s="140"/>
      <c r="GD423" s="140"/>
    </row>
    <row r="424" spans="1:186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96"/>
      <c r="X424" s="333"/>
      <c r="Y424" s="333"/>
      <c r="Z424" s="333"/>
      <c r="AA424" s="333"/>
      <c r="AB424" s="333"/>
      <c r="AC424" s="333"/>
      <c r="AD424" s="333"/>
      <c r="AE424" s="333"/>
      <c r="AF424" s="333"/>
      <c r="AG424" s="333"/>
      <c r="AH424" s="333"/>
      <c r="AI424" s="333"/>
      <c r="AJ424" s="333"/>
      <c r="AK424" s="168"/>
      <c r="AL424" s="107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07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62"/>
      <c r="BP424" s="107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  <c r="CB424" s="168"/>
      <c r="CC424" s="168"/>
      <c r="CD424" s="168"/>
      <c r="CE424" s="107"/>
      <c r="CF424" s="168"/>
      <c r="CG424" s="168"/>
      <c r="CH424" s="168"/>
      <c r="CI424" s="168"/>
      <c r="CJ424" s="168"/>
      <c r="CK424" s="168"/>
      <c r="CL424" s="168"/>
      <c r="CM424" s="168"/>
      <c r="CN424" s="168"/>
      <c r="CO424" s="168"/>
      <c r="CP424" s="168"/>
      <c r="CQ424" s="168"/>
      <c r="CR424" s="168"/>
      <c r="CT424" s="107"/>
      <c r="CU424" s="168"/>
      <c r="CV424" s="168"/>
      <c r="CW424" s="168"/>
      <c r="CX424" s="168"/>
      <c r="CY424" s="168"/>
      <c r="CZ424" s="168"/>
      <c r="DA424" s="168"/>
      <c r="DB424" s="168"/>
      <c r="DC424" s="168"/>
      <c r="DD424" s="168"/>
      <c r="DE424" s="168"/>
      <c r="DF424" s="168"/>
      <c r="DG424" s="168"/>
      <c r="DI424" s="107"/>
      <c r="DJ424" s="168"/>
      <c r="DK424" s="168"/>
      <c r="DL424" s="168"/>
      <c r="DM424" s="168"/>
      <c r="DN424" s="168"/>
      <c r="DO424" s="168"/>
      <c r="DP424" s="168"/>
      <c r="DQ424" s="168"/>
      <c r="DR424" s="168"/>
      <c r="DS424" s="168"/>
      <c r="DT424" s="168"/>
      <c r="DU424" s="168"/>
      <c r="DV424" s="168"/>
      <c r="DX424" s="107"/>
      <c r="DY424" s="168"/>
      <c r="DZ424" s="168"/>
      <c r="EA424" s="168"/>
      <c r="EB424" s="168"/>
      <c r="EC424" s="168"/>
      <c r="ED424" s="168"/>
      <c r="EE424" s="168"/>
      <c r="EF424" s="168"/>
      <c r="EG424" s="168"/>
      <c r="EH424" s="168"/>
      <c r="EI424" s="168"/>
      <c r="EJ424" s="168"/>
      <c r="EK424" s="168"/>
      <c r="EM424" s="107"/>
      <c r="EN424" s="168"/>
      <c r="EO424" s="168"/>
      <c r="EP424" s="168"/>
      <c r="EQ424" s="168"/>
      <c r="ER424" s="168"/>
      <c r="ES424" s="168"/>
      <c r="ET424" s="168"/>
      <c r="EU424" s="168"/>
      <c r="EV424" s="168"/>
      <c r="EW424" s="168"/>
      <c r="EX424" s="168"/>
      <c r="EY424" s="168"/>
      <c r="EZ424" s="168"/>
      <c r="FB424" s="107"/>
      <c r="FC424" s="168"/>
      <c r="FD424" s="168"/>
      <c r="FE424" s="168"/>
      <c r="FF424" s="168"/>
      <c r="FG424" s="168"/>
      <c r="FH424" s="168"/>
      <c r="FI424" s="168"/>
      <c r="FJ424" s="168"/>
      <c r="FK424" s="168"/>
      <c r="FL424" s="168"/>
      <c r="FM424" s="168"/>
      <c r="FN424" s="168"/>
      <c r="FO424" s="168"/>
      <c r="FQ424" s="107"/>
      <c r="FR424" s="168"/>
      <c r="FS424" s="168"/>
      <c r="FT424" s="168"/>
      <c r="FU424" s="168"/>
      <c r="FV424" s="168"/>
      <c r="FW424" s="168"/>
      <c r="FX424" s="168"/>
      <c r="FY424" s="168"/>
      <c r="FZ424" s="168"/>
      <c r="GA424" s="168"/>
      <c r="GB424" s="168"/>
      <c r="GC424" s="168"/>
      <c r="GD424" s="168"/>
    </row>
    <row r="425" spans="1:186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501"/>
      <c r="R425" s="162"/>
      <c r="S425" s="162"/>
      <c r="T425" s="162"/>
      <c r="U425" s="162"/>
      <c r="V425" s="162"/>
      <c r="W425" s="64"/>
      <c r="X425" s="329"/>
      <c r="Y425" s="329"/>
      <c r="Z425" s="329"/>
      <c r="AA425" s="329"/>
      <c r="AB425" s="329"/>
      <c r="AC425" s="329"/>
      <c r="AD425" s="329"/>
      <c r="AE425" s="329"/>
      <c r="AF425" s="331"/>
      <c r="AG425" s="329"/>
      <c r="AH425" s="329"/>
      <c r="AI425" s="329"/>
      <c r="AJ425" s="329"/>
    </row>
    <row r="426" spans="1:186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501"/>
      <c r="R426" s="162"/>
      <c r="S426" s="162"/>
      <c r="T426" s="162"/>
      <c r="U426" s="162"/>
      <c r="V426" s="162"/>
      <c r="W426" s="191"/>
      <c r="X426" s="317"/>
      <c r="Y426" s="317"/>
      <c r="Z426" s="317"/>
      <c r="AA426" s="317"/>
      <c r="AB426" s="317"/>
      <c r="AC426" s="317"/>
      <c r="AD426" s="317"/>
      <c r="AE426" s="317"/>
      <c r="AF426" s="317"/>
      <c r="AG426" s="317"/>
      <c r="AH426" s="317"/>
      <c r="AI426" s="317"/>
      <c r="AJ426" s="317"/>
    </row>
    <row r="427" spans="1:186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244"/>
      <c r="P427" s="162"/>
      <c r="Q427" s="244"/>
      <c r="R427" s="162"/>
      <c r="S427" s="162"/>
      <c r="T427" s="162"/>
      <c r="U427" s="162"/>
      <c r="V427" s="162"/>
      <c r="W427" s="8"/>
      <c r="X427" s="331"/>
      <c r="Y427" s="331"/>
      <c r="Z427" s="331"/>
      <c r="AA427" s="331"/>
      <c r="AB427" s="331"/>
      <c r="AC427" s="331"/>
      <c r="AD427" s="331"/>
      <c r="AE427" s="331"/>
      <c r="AF427" s="331"/>
      <c r="AG427" s="331"/>
      <c r="AH427" s="331"/>
      <c r="AI427" s="331"/>
      <c r="AJ427" s="331"/>
      <c r="AK427" s="15"/>
    </row>
    <row r="428" spans="1:186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72"/>
      <c r="R428" s="162"/>
      <c r="S428" s="162"/>
      <c r="T428" s="162"/>
      <c r="U428" s="162"/>
      <c r="V428" s="162"/>
      <c r="W428" s="8"/>
      <c r="X428" s="331"/>
      <c r="Y428" s="331"/>
      <c r="Z428" s="331"/>
      <c r="AA428" s="331"/>
      <c r="AB428" s="331"/>
      <c r="AC428" s="331"/>
      <c r="AD428" s="331"/>
      <c r="AE428" s="331"/>
      <c r="AF428" s="331"/>
      <c r="AG428" s="331"/>
      <c r="AH428" s="331"/>
      <c r="AI428" s="331"/>
      <c r="AJ428" s="331"/>
      <c r="AK428" s="15"/>
    </row>
    <row r="429" spans="1:186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72"/>
      <c r="R429" s="162"/>
      <c r="S429" s="162"/>
      <c r="T429" s="162"/>
      <c r="U429" s="162"/>
      <c r="V429" s="162"/>
      <c r="W429" s="8"/>
      <c r="X429" s="331"/>
      <c r="Y429" s="331"/>
      <c r="Z429" s="331"/>
      <c r="AA429" s="331"/>
      <c r="AB429" s="331"/>
      <c r="AC429" s="331"/>
      <c r="AD429" s="331"/>
      <c r="AE429" s="331"/>
      <c r="AF429" s="331"/>
      <c r="AG429" s="331"/>
      <c r="AH429" s="331"/>
      <c r="AI429" s="331"/>
      <c r="AJ429" s="331"/>
      <c r="AK429" s="15"/>
    </row>
    <row r="430" spans="1:186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72"/>
      <c r="R430" s="162"/>
      <c r="S430" s="162"/>
      <c r="T430" s="162"/>
      <c r="U430" s="162"/>
      <c r="V430" s="162"/>
      <c r="W430" s="369"/>
      <c r="X430" s="331"/>
      <c r="Y430" s="331"/>
      <c r="Z430" s="331"/>
      <c r="AA430" s="331"/>
      <c r="AB430" s="331"/>
      <c r="AC430" s="331"/>
      <c r="AD430" s="331"/>
      <c r="AE430" s="331"/>
      <c r="AF430" s="331"/>
      <c r="AG430" s="331"/>
      <c r="AH430" s="331"/>
      <c r="AI430" s="331"/>
      <c r="AJ430" s="331"/>
      <c r="AK430" s="15"/>
    </row>
    <row r="431" spans="1:186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504"/>
      <c r="N431" s="244"/>
      <c r="O431" s="162"/>
      <c r="P431" s="162"/>
      <c r="Q431" s="72"/>
      <c r="R431" s="162"/>
      <c r="S431" s="162"/>
      <c r="T431" s="162"/>
      <c r="U431" s="162"/>
      <c r="V431" s="162"/>
      <c r="W431" s="369"/>
      <c r="X431" s="331"/>
      <c r="Y431" s="331"/>
      <c r="Z431" s="331"/>
      <c r="AA431" s="331"/>
      <c r="AB431" s="331"/>
      <c r="AC431" s="331"/>
      <c r="AD431" s="331"/>
      <c r="AE431" s="331"/>
      <c r="AF431" s="331"/>
      <c r="AG431" s="331"/>
      <c r="AH431" s="331"/>
      <c r="AI431" s="331"/>
      <c r="AJ431" s="331"/>
      <c r="AK431" s="15"/>
    </row>
    <row r="432" spans="1:186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504"/>
      <c r="N432" s="244"/>
      <c r="O432" s="162"/>
      <c r="P432" s="162"/>
      <c r="Q432" s="72"/>
      <c r="R432" s="162"/>
      <c r="S432" s="162"/>
      <c r="T432" s="162"/>
      <c r="U432" s="162"/>
      <c r="V432" s="162"/>
      <c r="W432" s="369"/>
      <c r="X432" s="331"/>
      <c r="Y432" s="331"/>
      <c r="Z432" s="331"/>
      <c r="AA432" s="331"/>
      <c r="AB432" s="331"/>
      <c r="AC432" s="331"/>
      <c r="AD432" s="331"/>
      <c r="AE432" s="331"/>
      <c r="AF432" s="331"/>
      <c r="AG432" s="331"/>
      <c r="AH432" s="331"/>
      <c r="AI432" s="331"/>
      <c r="AJ432" s="331"/>
      <c r="AK432" s="15"/>
    </row>
    <row r="433" spans="1:37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504"/>
      <c r="N433" s="244"/>
      <c r="O433" s="162"/>
      <c r="P433" s="162"/>
      <c r="Q433" s="72"/>
      <c r="R433" s="501"/>
      <c r="S433" s="501"/>
      <c r="T433" s="501"/>
      <c r="U433" s="501"/>
      <c r="V433" s="501"/>
      <c r="W433" s="369"/>
      <c r="X433" s="331"/>
      <c r="Y433" s="331"/>
      <c r="Z433" s="331"/>
      <c r="AA433" s="331"/>
      <c r="AB433" s="331"/>
      <c r="AC433" s="331"/>
      <c r="AD433" s="331"/>
      <c r="AE433" s="331"/>
      <c r="AF433" s="331"/>
      <c r="AG433" s="331"/>
      <c r="AH433" s="331"/>
      <c r="AI433" s="331"/>
      <c r="AJ433" s="331"/>
      <c r="AK433" s="15"/>
    </row>
    <row r="434" spans="1:37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504"/>
      <c r="N434" s="244"/>
      <c r="O434" s="162"/>
      <c r="P434" s="162"/>
      <c r="Q434" s="72"/>
      <c r="R434" s="162"/>
      <c r="S434" s="162"/>
      <c r="T434" s="162"/>
      <c r="U434" s="162"/>
      <c r="V434" s="162"/>
      <c r="W434" s="369"/>
      <c r="X434" s="331"/>
      <c r="Y434" s="331"/>
      <c r="Z434" s="331"/>
      <c r="AA434" s="331"/>
      <c r="AB434" s="331"/>
      <c r="AC434" s="331"/>
      <c r="AD434" s="331"/>
      <c r="AE434" s="331"/>
      <c r="AF434" s="331"/>
      <c r="AG434" s="331"/>
      <c r="AH434" s="331"/>
      <c r="AI434" s="331"/>
      <c r="AJ434" s="331"/>
      <c r="AK434" s="15"/>
    </row>
    <row r="435" spans="1:37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504"/>
      <c r="N435" s="244"/>
      <c r="O435" s="162"/>
      <c r="P435" s="162"/>
      <c r="Q435" s="72"/>
      <c r="R435" s="162"/>
      <c r="S435" s="162"/>
      <c r="T435" s="162"/>
      <c r="U435" s="162"/>
      <c r="V435" s="162"/>
      <c r="W435" s="369"/>
      <c r="X435" s="331"/>
      <c r="Y435" s="331"/>
      <c r="Z435" s="331"/>
      <c r="AA435" s="331"/>
      <c r="AB435" s="331"/>
      <c r="AC435" s="331"/>
      <c r="AD435" s="331"/>
      <c r="AE435" s="331"/>
      <c r="AF435" s="331"/>
      <c r="AG435" s="331"/>
      <c r="AH435" s="331"/>
      <c r="AI435" s="331"/>
      <c r="AJ435" s="331"/>
      <c r="AK435" s="15"/>
    </row>
    <row r="436" spans="1:37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504"/>
      <c r="N436" s="244"/>
      <c r="O436" s="162"/>
      <c r="P436" s="162"/>
      <c r="Q436" s="72"/>
      <c r="R436" s="162"/>
      <c r="S436" s="162"/>
      <c r="T436" s="162"/>
      <c r="U436" s="162"/>
      <c r="V436" s="162"/>
      <c r="W436" s="369"/>
      <c r="X436" s="331"/>
      <c r="Y436" s="331"/>
      <c r="Z436" s="331"/>
      <c r="AA436" s="331"/>
      <c r="AB436" s="331"/>
      <c r="AC436" s="331"/>
      <c r="AD436" s="331"/>
      <c r="AE436" s="331"/>
      <c r="AF436" s="331"/>
      <c r="AG436" s="331"/>
      <c r="AH436" s="331"/>
      <c r="AI436" s="331"/>
      <c r="AJ436" s="331"/>
      <c r="AK436" s="15"/>
    </row>
    <row r="437" spans="1:37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504"/>
      <c r="N437" s="244"/>
      <c r="O437" s="162"/>
      <c r="P437" s="162"/>
      <c r="Q437" s="72"/>
      <c r="R437" s="162"/>
      <c r="S437" s="162"/>
      <c r="T437" s="162"/>
      <c r="U437" s="162"/>
      <c r="V437" s="162"/>
      <c r="W437" s="8"/>
      <c r="X437" s="331"/>
      <c r="Y437" s="331"/>
      <c r="Z437" s="331"/>
      <c r="AA437" s="331"/>
      <c r="AB437" s="331"/>
      <c r="AC437" s="331"/>
      <c r="AD437" s="331"/>
      <c r="AE437" s="331"/>
      <c r="AF437" s="331"/>
      <c r="AG437" s="331"/>
      <c r="AH437" s="331"/>
      <c r="AI437" s="331"/>
      <c r="AJ437" s="331"/>
      <c r="AK437" s="15"/>
    </row>
    <row r="438" spans="1:37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72"/>
      <c r="R438" s="162"/>
      <c r="S438" s="162"/>
      <c r="T438" s="162"/>
      <c r="U438" s="162"/>
      <c r="V438" s="162"/>
      <c r="W438" s="8"/>
      <c r="X438" s="331"/>
      <c r="Y438" s="331"/>
      <c r="Z438" s="331"/>
      <c r="AA438" s="331"/>
      <c r="AB438" s="331"/>
      <c r="AC438" s="331"/>
      <c r="AD438" s="331"/>
      <c r="AE438" s="331"/>
      <c r="AF438" s="331"/>
      <c r="AG438" s="331"/>
      <c r="AH438" s="331"/>
      <c r="AI438" s="331"/>
      <c r="AJ438" s="331"/>
      <c r="AK438" s="15"/>
    </row>
    <row r="439" spans="1:37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72"/>
      <c r="R439" s="162"/>
      <c r="S439" s="162"/>
      <c r="T439" s="162"/>
      <c r="U439" s="162"/>
      <c r="V439" s="162"/>
      <c r="W439" s="8"/>
      <c r="X439" s="331"/>
      <c r="Y439" s="331"/>
      <c r="Z439" s="331"/>
      <c r="AA439" s="331"/>
      <c r="AB439" s="331"/>
      <c r="AC439" s="331"/>
      <c r="AD439" s="331"/>
      <c r="AE439" s="331"/>
      <c r="AF439" s="331"/>
      <c r="AG439" s="331"/>
      <c r="AH439" s="331"/>
      <c r="AI439" s="331"/>
      <c r="AJ439" s="331"/>
      <c r="AK439" s="15"/>
    </row>
    <row r="440" spans="1:37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96"/>
      <c r="X440" s="333"/>
      <c r="Y440" s="333"/>
      <c r="Z440" s="333"/>
      <c r="AA440" s="333"/>
      <c r="AB440" s="333"/>
      <c r="AC440" s="333"/>
      <c r="AD440" s="333"/>
      <c r="AE440" s="333"/>
      <c r="AF440" s="333"/>
      <c r="AG440" s="333"/>
      <c r="AH440" s="333"/>
      <c r="AI440" s="333"/>
      <c r="AJ440" s="333"/>
      <c r="AK440" s="15"/>
    </row>
    <row r="441" spans="1:37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501"/>
      <c r="R441" s="162"/>
      <c r="S441" s="162"/>
      <c r="T441" s="162"/>
      <c r="U441" s="162"/>
      <c r="V441" s="162"/>
      <c r="W441" s="64"/>
      <c r="X441" s="329"/>
      <c r="Y441" s="329"/>
      <c r="Z441" s="329"/>
      <c r="AA441" s="329"/>
      <c r="AB441" s="329"/>
      <c r="AC441" s="329"/>
      <c r="AD441" s="329"/>
      <c r="AE441" s="329"/>
      <c r="AF441" s="329"/>
      <c r="AG441" s="329"/>
      <c r="AH441" s="329"/>
      <c r="AI441" s="329"/>
      <c r="AJ441" s="329"/>
    </row>
    <row r="442" spans="1:37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91"/>
      <c r="X442" s="317"/>
      <c r="Y442" s="317"/>
      <c r="Z442" s="317"/>
      <c r="AA442" s="317"/>
      <c r="AB442" s="317"/>
      <c r="AC442" s="317"/>
      <c r="AD442" s="317"/>
      <c r="AE442" s="317"/>
      <c r="AF442" s="317"/>
      <c r="AG442" s="317"/>
      <c r="AH442" s="317"/>
      <c r="AI442" s="317"/>
      <c r="AJ442" s="317"/>
    </row>
    <row r="443" spans="1:37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8"/>
      <c r="X443" s="331"/>
      <c r="Y443" s="331"/>
      <c r="Z443" s="331"/>
      <c r="AA443" s="331"/>
      <c r="AB443" s="331"/>
      <c r="AC443" s="331"/>
      <c r="AD443" s="331"/>
      <c r="AE443" s="331"/>
      <c r="AF443" s="331"/>
      <c r="AG443" s="331"/>
      <c r="AH443" s="331"/>
      <c r="AI443" s="331"/>
      <c r="AJ443" s="331"/>
      <c r="AK443" s="15"/>
    </row>
    <row r="444" spans="1:37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8"/>
      <c r="X444" s="331"/>
      <c r="Y444" s="331"/>
      <c r="Z444" s="331"/>
      <c r="AA444" s="331"/>
      <c r="AB444" s="331"/>
      <c r="AC444" s="331"/>
      <c r="AD444" s="331"/>
      <c r="AE444" s="331"/>
      <c r="AF444" s="331"/>
      <c r="AG444" s="331"/>
      <c r="AH444" s="331"/>
      <c r="AI444" s="331"/>
      <c r="AJ444" s="331"/>
      <c r="AK444" s="15"/>
    </row>
    <row r="445" spans="1:37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8"/>
      <c r="X445" s="331"/>
      <c r="Y445" s="331"/>
      <c r="Z445" s="331"/>
      <c r="AA445" s="331"/>
      <c r="AB445" s="331"/>
      <c r="AC445" s="331"/>
      <c r="AD445" s="331"/>
      <c r="AE445" s="331"/>
      <c r="AF445" s="331"/>
      <c r="AG445" s="331"/>
      <c r="AH445" s="331"/>
      <c r="AI445" s="331"/>
      <c r="AJ445" s="331"/>
      <c r="AK445" s="15"/>
    </row>
    <row r="446" spans="1:37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8"/>
      <c r="X446" s="331"/>
      <c r="Y446" s="331"/>
      <c r="Z446" s="331"/>
      <c r="AA446" s="331"/>
      <c r="AB446" s="331"/>
      <c r="AC446" s="331"/>
      <c r="AD446" s="331"/>
      <c r="AE446" s="331"/>
      <c r="AF446" s="331"/>
      <c r="AG446" s="331"/>
      <c r="AH446" s="331"/>
      <c r="AI446" s="331"/>
      <c r="AJ446" s="331"/>
      <c r="AK446" s="15"/>
    </row>
    <row r="447" spans="1:37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8"/>
      <c r="X447" s="331"/>
      <c r="Y447" s="331"/>
      <c r="Z447" s="331"/>
      <c r="AA447" s="331"/>
      <c r="AB447" s="331"/>
      <c r="AC447" s="331"/>
      <c r="AD447" s="331"/>
      <c r="AE447" s="331"/>
      <c r="AF447" s="331"/>
      <c r="AG447" s="331"/>
      <c r="AH447" s="331"/>
      <c r="AI447" s="331"/>
      <c r="AJ447" s="331"/>
      <c r="AK447" s="15"/>
    </row>
    <row r="448" spans="1:37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8"/>
      <c r="X448" s="331"/>
      <c r="Y448" s="331"/>
      <c r="Z448" s="331"/>
      <c r="AA448" s="331"/>
      <c r="AB448" s="331"/>
      <c r="AC448" s="331"/>
      <c r="AD448" s="331"/>
      <c r="AE448" s="331"/>
      <c r="AF448" s="331"/>
      <c r="AG448" s="331"/>
      <c r="AH448" s="331"/>
      <c r="AI448" s="331"/>
      <c r="AJ448" s="331"/>
      <c r="AK448" s="15"/>
    </row>
    <row r="449" spans="1:37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8"/>
      <c r="X449" s="331"/>
      <c r="Y449" s="331"/>
      <c r="Z449" s="331"/>
      <c r="AA449" s="331"/>
      <c r="AB449" s="331"/>
      <c r="AC449" s="331"/>
      <c r="AD449" s="331"/>
      <c r="AE449" s="331"/>
      <c r="AF449" s="331"/>
      <c r="AG449" s="331"/>
      <c r="AH449" s="331"/>
      <c r="AI449" s="331"/>
      <c r="AJ449" s="331"/>
      <c r="AK449" s="15"/>
    </row>
    <row r="450" spans="1:37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8"/>
      <c r="X450" s="331"/>
      <c r="Y450" s="331"/>
      <c r="Z450" s="331"/>
      <c r="AA450" s="331"/>
      <c r="AB450" s="331"/>
      <c r="AC450" s="331"/>
      <c r="AD450" s="331"/>
      <c r="AE450" s="331"/>
      <c r="AF450" s="331"/>
      <c r="AG450" s="331"/>
      <c r="AH450" s="331"/>
      <c r="AI450" s="331"/>
      <c r="AJ450" s="331"/>
      <c r="AK450" s="15"/>
    </row>
    <row r="451" spans="1:37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8"/>
      <c r="X451" s="331"/>
      <c r="Y451" s="331"/>
      <c r="Z451" s="331"/>
      <c r="AA451" s="331"/>
      <c r="AB451" s="331"/>
      <c r="AC451" s="331"/>
      <c r="AD451" s="331"/>
      <c r="AE451" s="331"/>
      <c r="AF451" s="331"/>
      <c r="AG451" s="331"/>
      <c r="AH451" s="331"/>
      <c r="AI451" s="331"/>
      <c r="AJ451" s="331"/>
      <c r="AK451" s="15"/>
    </row>
    <row r="452" spans="1:37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8"/>
      <c r="X452" s="331"/>
      <c r="Y452" s="331"/>
      <c r="Z452" s="331"/>
      <c r="AA452" s="331"/>
      <c r="AB452" s="331"/>
      <c r="AC452" s="331"/>
      <c r="AD452" s="331"/>
      <c r="AE452" s="331"/>
      <c r="AF452" s="331"/>
      <c r="AG452" s="331"/>
      <c r="AH452" s="331"/>
      <c r="AI452" s="331"/>
      <c r="AJ452" s="331"/>
      <c r="AK452" s="15"/>
    </row>
    <row r="453" spans="1:37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8"/>
      <c r="X453" s="331"/>
      <c r="Y453" s="331"/>
      <c r="Z453" s="331"/>
      <c r="AA453" s="331"/>
      <c r="AB453" s="331"/>
      <c r="AC453" s="331"/>
      <c r="AD453" s="331"/>
      <c r="AE453" s="331"/>
      <c r="AF453" s="331"/>
      <c r="AG453" s="331"/>
      <c r="AH453" s="331"/>
      <c r="AI453" s="331"/>
      <c r="AJ453" s="331"/>
      <c r="AK453" s="15"/>
    </row>
    <row r="454" spans="1:37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8"/>
      <c r="X454" s="331"/>
      <c r="Y454" s="331"/>
      <c r="Z454" s="331"/>
      <c r="AA454" s="331"/>
      <c r="AB454" s="331"/>
      <c r="AC454" s="331"/>
      <c r="AD454" s="331"/>
      <c r="AE454" s="331"/>
      <c r="AF454" s="331"/>
      <c r="AG454" s="331"/>
      <c r="AH454" s="331"/>
      <c r="AI454" s="331"/>
      <c r="AJ454" s="331"/>
      <c r="AK454" s="15"/>
    </row>
    <row r="455" spans="1:37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8"/>
      <c r="X455" s="331"/>
      <c r="Y455" s="331"/>
      <c r="Z455" s="331"/>
      <c r="AA455" s="331"/>
      <c r="AB455" s="331"/>
      <c r="AC455" s="331"/>
      <c r="AD455" s="331"/>
      <c r="AE455" s="331"/>
      <c r="AF455" s="331"/>
      <c r="AG455" s="331"/>
      <c r="AH455" s="331"/>
      <c r="AI455" s="331"/>
      <c r="AJ455" s="331"/>
      <c r="AK455" s="15"/>
    </row>
    <row r="456" spans="1:37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96"/>
      <c r="X456" s="333"/>
      <c r="Y456" s="333"/>
      <c r="Z456" s="333"/>
      <c r="AA456" s="333"/>
      <c r="AB456" s="333"/>
      <c r="AC456" s="333"/>
      <c r="AD456" s="333"/>
      <c r="AE456" s="333"/>
      <c r="AF456" s="333"/>
      <c r="AG456" s="333"/>
      <c r="AH456" s="333"/>
      <c r="AI456" s="333"/>
      <c r="AJ456" s="333"/>
      <c r="AK456" s="168"/>
    </row>
    <row r="457" spans="1:37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64"/>
    </row>
    <row r="458" spans="1:37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64"/>
    </row>
    <row r="459" spans="1:37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64"/>
    </row>
    <row r="460" spans="1:37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64"/>
    </row>
    <row r="461" spans="1:37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64"/>
    </row>
    <row r="462" spans="1:37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64"/>
    </row>
    <row r="463" spans="1:37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64"/>
    </row>
    <row r="464" spans="1:37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64"/>
    </row>
    <row r="465" spans="1:23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64"/>
    </row>
    <row r="466" spans="1:23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64"/>
    </row>
    <row r="467" spans="1:23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64"/>
    </row>
    <row r="468" spans="1:23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64"/>
    </row>
    <row r="469" spans="1:23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64"/>
    </row>
    <row r="470" spans="1:23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64"/>
    </row>
    <row r="471" spans="1:23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64"/>
    </row>
    <row r="472" spans="1:23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64"/>
    </row>
    <row r="473" spans="1:23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64"/>
    </row>
    <row r="474" spans="1:23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</row>
    <row r="475" spans="1:23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</row>
    <row r="476" spans="1:23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</row>
    <row r="477" spans="1:23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</row>
    <row r="478" spans="1:23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</row>
    <row r="479" spans="1:23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</row>
    <row r="480" spans="1:23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</row>
    <row r="481" spans="1:22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</row>
    <row r="482" spans="1:22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</row>
    <row r="483" spans="1:22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</row>
    <row r="484" spans="1:22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</row>
    <row r="485" spans="1:22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</row>
    <row r="486" spans="1:22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</row>
    <row r="487" spans="1:22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</row>
    <row r="488" spans="1:22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</row>
    <row r="489" spans="1:22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</row>
    <row r="490" spans="1:22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</row>
    <row r="491" spans="1:22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</row>
    <row r="492" spans="1:22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</row>
    <row r="493" spans="1:22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</row>
    <row r="494" spans="1:22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</row>
    <row r="495" spans="1:22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</row>
    <row r="496" spans="1:22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</row>
    <row r="497" spans="1:22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</row>
    <row r="498" spans="1:22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</row>
    <row r="499" spans="1:22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</row>
    <row r="500" spans="1:22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</row>
    <row r="501" spans="1:22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1:22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</row>
    <row r="503" spans="1:22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</row>
    <row r="504" spans="1:22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</row>
    <row r="505" spans="1:22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</row>
    <row r="506" spans="1:22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</row>
    <row r="507" spans="1:22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</row>
    <row r="508" spans="1:22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</row>
    <row r="509" spans="1:22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</row>
    <row r="510" spans="1:22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</row>
    <row r="511" spans="1:22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</row>
    <row r="512" spans="1:22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</row>
    <row r="513" spans="1:22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</row>
    <row r="514" spans="1:22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</row>
    <row r="515" spans="1:22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</row>
    <row r="516" spans="1:22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</row>
    <row r="517" spans="1:22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</row>
    <row r="518" spans="1:22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</row>
    <row r="519" spans="1:22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</row>
    <row r="520" spans="1:22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</row>
    <row r="521" spans="1:22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</row>
    <row r="522" spans="1:22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</row>
    <row r="523" spans="1:22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</row>
    <row r="524" spans="1:22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</row>
    <row r="525" spans="1:22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</row>
    <row r="526" spans="1:22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</row>
    <row r="527" spans="1:22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</row>
    <row r="528" spans="1:22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</row>
    <row r="529" spans="1:22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</row>
    <row r="530" spans="1:22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</row>
    <row r="531" spans="1:22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</row>
    <row r="532" spans="1:22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</row>
    <row r="533" spans="1:22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</row>
    <row r="534" spans="1:22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</row>
    <row r="535" spans="1:22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</row>
    <row r="536" spans="1:22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</row>
    <row r="537" spans="1:22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</row>
    <row r="538" spans="1:22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1:22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</row>
    <row r="540" spans="1:22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</row>
    <row r="541" spans="1:22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</row>
    <row r="542" spans="1:22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</row>
    <row r="543" spans="1:22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</row>
    <row r="544" spans="1:22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</row>
    <row r="545" spans="1:22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</row>
    <row r="546" spans="1:22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</row>
    <row r="547" spans="1:22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</row>
    <row r="548" spans="1:22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</row>
    <row r="549" spans="1:22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</row>
    <row r="550" spans="1:22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</row>
    <row r="551" spans="1:22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</row>
    <row r="552" spans="1:22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</row>
    <row r="553" spans="1:22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</row>
    <row r="554" spans="1:22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</row>
    <row r="555" spans="1:22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</row>
    <row r="556" spans="1:22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</row>
    <row r="557" spans="1:22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</row>
    <row r="558" spans="1:22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</row>
    <row r="559" spans="1:22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</row>
    <row r="560" spans="1:22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</row>
    <row r="561" spans="1:22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</row>
    <row r="562" spans="1:22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</row>
    <row r="563" spans="1:22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</row>
    <row r="564" spans="1:22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</row>
    <row r="565" spans="1:22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</row>
    <row r="566" spans="1:22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</row>
    <row r="567" spans="1:22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</row>
    <row r="568" spans="1:22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</row>
    <row r="569" spans="1:22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</row>
    <row r="570" spans="1:22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</row>
    <row r="571" spans="1:22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</row>
    <row r="572" spans="1:22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</row>
    <row r="573" spans="1:22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</row>
    <row r="574" spans="1:22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</row>
    <row r="575" spans="1:22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</row>
    <row r="576" spans="1:22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</row>
    <row r="577" spans="1:22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</row>
    <row r="578" spans="1:22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</row>
    <row r="579" spans="1:22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</row>
    <row r="580" spans="1:22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</row>
    <row r="581" spans="1:22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</row>
    <row r="582" spans="1:22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</row>
    <row r="583" spans="1:22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</row>
    <row r="584" spans="1:22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</row>
    <row r="585" spans="1:22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</row>
    <row r="586" spans="1:22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</row>
    <row r="587" spans="1:22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</row>
    <row r="588" spans="1:22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</row>
    <row r="589" spans="1:22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</row>
    <row r="590" spans="1:22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</row>
    <row r="591" spans="1:22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</row>
    <row r="592" spans="1:22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</row>
    <row r="593" spans="1:22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</row>
    <row r="594" spans="1:22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</row>
    <row r="595" spans="1:22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</row>
    <row r="596" spans="1:22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</row>
    <row r="597" spans="1:22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</row>
    <row r="598" spans="1:22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</row>
    <row r="599" spans="1:22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</row>
    <row r="600" spans="1:22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</row>
    <row r="601" spans="1:22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</row>
    <row r="602" spans="1:22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</row>
    <row r="603" spans="1:22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</row>
    <row r="604" spans="1:22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</row>
    <row r="605" spans="1:22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</row>
    <row r="606" spans="1:22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</row>
    <row r="607" spans="1:22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</row>
    <row r="608" spans="1:22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</row>
    <row r="609" spans="1:22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</row>
    <row r="610" spans="1:22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</row>
    <row r="611" spans="1:22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</row>
    <row r="612" spans="1:22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</row>
    <row r="613" spans="1:22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</row>
    <row r="614" spans="1:22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</row>
    <row r="615" spans="1:22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</row>
    <row r="616" spans="1:22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</row>
    <row r="617" spans="1:22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</row>
    <row r="618" spans="1:22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</row>
    <row r="619" spans="1:22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</row>
    <row r="620" spans="1:22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</row>
    <row r="621" spans="1:22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</row>
    <row r="622" spans="1:22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</row>
    <row r="623" spans="1:22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</row>
    <row r="624" spans="1:22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</row>
    <row r="625" spans="1:22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</row>
    <row r="626" spans="1:22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</row>
    <row r="627" spans="1:22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</row>
    <row r="628" spans="1:22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</row>
    <row r="629" spans="1:22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</row>
    <row r="630" spans="1:22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</row>
    <row r="631" spans="1:22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</row>
    <row r="632" spans="1:22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</row>
    <row r="633" spans="1:22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</row>
    <row r="634" spans="1:22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</row>
    <row r="635" spans="1:22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</row>
    <row r="636" spans="1:22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</row>
    <row r="637" spans="1:22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</row>
    <row r="638" spans="1:22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</row>
    <row r="639" spans="1:22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</row>
    <row r="640" spans="1:22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</row>
    <row r="641" spans="1:22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</row>
    <row r="642" spans="1:22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</row>
    <row r="643" spans="1:22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</row>
    <row r="644" spans="1:22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</row>
    <row r="645" spans="1:22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</row>
    <row r="646" spans="1:22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</row>
    <row r="647" spans="1:22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</row>
    <row r="648" spans="1:22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</row>
    <row r="649" spans="1:22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</row>
    <row r="650" spans="1:22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</row>
    <row r="651" spans="1:22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</row>
    <row r="652" spans="1:22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</row>
    <row r="653" spans="1:22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</row>
    <row r="654" spans="1:22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</row>
    <row r="655" spans="1:22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</row>
    <row r="656" spans="1:22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</row>
    <row r="657" spans="1:22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</row>
    <row r="658" spans="1:22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</row>
    <row r="659" spans="1:22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</row>
    <row r="660" spans="1:22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</row>
    <row r="661" spans="1:22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</row>
    <row r="662" spans="1:22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</row>
    <row r="663" spans="1:22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</row>
    <row r="664" spans="1:22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</row>
    <row r="665" spans="1:22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</row>
    <row r="666" spans="1:22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</row>
    <row r="667" spans="1:22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</row>
    <row r="668" spans="1:22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</row>
    <row r="669" spans="1:22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</row>
    <row r="670" spans="1:22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</row>
    <row r="671" spans="1:22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</row>
    <row r="672" spans="1:22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</row>
    <row r="673" spans="1:22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</row>
    <row r="674" spans="1:22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</row>
    <row r="675" spans="1:22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</row>
    <row r="676" spans="1:22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</row>
    <row r="677" spans="1:22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</row>
    <row r="678" spans="1:22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</row>
    <row r="679" spans="1:22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</row>
    <row r="680" spans="1:22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</row>
    <row r="681" spans="1:22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</row>
    <row r="682" spans="1:22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</row>
    <row r="683" spans="1:22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</row>
    <row r="684" spans="1:22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</row>
    <row r="685" spans="1:22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</row>
    <row r="686" spans="1:22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</row>
    <row r="687" spans="1:22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</row>
    <row r="688" spans="1:22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</row>
    <row r="689" spans="1:22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</row>
    <row r="690" spans="1:22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</row>
    <row r="691" spans="1:22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</row>
    <row r="692" spans="1:22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</row>
    <row r="693" spans="1:22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</row>
    <row r="694" spans="1:22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</row>
    <row r="695" spans="1:22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</row>
    <row r="696" spans="1:22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</row>
    <row r="697" spans="1:22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</row>
    <row r="698" spans="1:22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</row>
    <row r="699" spans="1:22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</row>
    <row r="700" spans="1:22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</row>
    <row r="701" spans="1:22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</row>
    <row r="702" spans="1:22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</row>
    <row r="703" spans="1:22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</row>
    <row r="704" spans="1:22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</row>
    <row r="705" spans="1:22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</row>
    <row r="706" spans="1:22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</row>
    <row r="707" spans="1:22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</row>
    <row r="708" spans="1:22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</row>
    <row r="709" spans="1:22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</row>
    <row r="710" spans="1:22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</row>
    <row r="711" spans="1:22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</row>
    <row r="712" spans="1:22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</row>
    <row r="713" spans="1:22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</row>
    <row r="714" spans="1:22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</row>
    <row r="715" spans="1:22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</row>
    <row r="716" spans="1:22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</row>
    <row r="717" spans="1:22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</row>
    <row r="718" spans="1:22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</row>
    <row r="719" spans="1:22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</row>
    <row r="720" spans="1:22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</row>
    <row r="721" spans="1:22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</row>
    <row r="722" spans="1:22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</row>
  </sheetData>
  <conditionalFormatting sqref="C38:O50">
    <cfRule type="top10" dxfId="44" priority="31" rank="1"/>
    <cfRule type="colorScale" priority="33">
      <colorScale>
        <cfvo type="min"/>
        <cfvo type="max"/>
        <color theme="0"/>
        <color theme="9" tint="0.39997558519241921"/>
      </colorScale>
    </cfRule>
  </conditionalFormatting>
  <conditionalFormatting sqref="C70:O82">
    <cfRule type="top10" dxfId="43" priority="34" rank="1"/>
    <cfRule type="colorScale" priority="35">
      <colorScale>
        <cfvo type="min"/>
        <cfvo type="max"/>
        <color theme="0"/>
        <color theme="9" tint="0.39997558519241921"/>
      </colorScale>
    </cfRule>
  </conditionalFormatting>
  <conditionalFormatting sqref="R55:V55">
    <cfRule type="colorScale" priority="32">
      <colorScale>
        <cfvo type="percent" val="10"/>
        <cfvo type="max"/>
        <color rgb="FFFF7128"/>
        <color rgb="FFFFEF9C"/>
      </colorScale>
    </cfRule>
  </conditionalFormatting>
  <conditionalFormatting sqref="M5:M9 M11">
    <cfRule type="top10" dxfId="42" priority="30" bottom="1" rank="1"/>
  </conditionalFormatting>
  <conditionalFormatting sqref="Q5:Q11">
    <cfRule type="top10" dxfId="41" priority="29" bottom="1" rank="1"/>
  </conditionalFormatting>
  <conditionalFormatting sqref="C54:O66">
    <cfRule type="colorScale" priority="27">
      <colorScale>
        <cfvo type="min"/>
        <cfvo type="max"/>
        <color theme="0"/>
        <color theme="9" tint="0.39997558519241921"/>
      </colorScale>
    </cfRule>
    <cfRule type="top10" dxfId="40" priority="28" rank="1"/>
  </conditionalFormatting>
  <conditionalFormatting sqref="M10">
    <cfRule type="top10" dxfId="39" priority="26" bottom="1" rank="1"/>
  </conditionalFormatting>
  <conditionalFormatting sqref="O106:O110 O112">
    <cfRule type="top10" dxfId="38" priority="25" bottom="1" rank="1"/>
  </conditionalFormatting>
  <conditionalFormatting sqref="O111">
    <cfRule type="top10" dxfId="37" priority="24" bottom="1" rank="1"/>
  </conditionalFormatting>
  <conditionalFormatting sqref="N36">
    <cfRule type="colorScale" priority="22">
      <colorScale>
        <cfvo type="min"/>
        <cfvo type="max"/>
        <color theme="0"/>
        <color theme="9" tint="0.39997558519241921"/>
      </colorScale>
    </cfRule>
    <cfRule type="top10" dxfId="36" priority="23" rank="1"/>
  </conditionalFormatting>
  <conditionalFormatting sqref="AO3:BA15">
    <cfRule type="top10" dxfId="35" priority="20" bottom="1" rank="1"/>
    <cfRule type="colorScale" priority="21">
      <colorScale>
        <cfvo type="min"/>
        <cfvo type="max"/>
        <color theme="0"/>
        <color theme="9" tint="0.39997558519241921"/>
      </colorScale>
    </cfRule>
  </conditionalFormatting>
  <conditionalFormatting sqref="BK38:BR50">
    <cfRule type="top10" dxfId="34" priority="13" rank="1"/>
    <cfRule type="colorScale" priority="15">
      <colorScale>
        <cfvo type="min"/>
        <cfvo type="max"/>
        <color theme="0"/>
        <color theme="9" tint="0.39997558519241921"/>
      </colorScale>
    </cfRule>
  </conditionalFormatting>
  <conditionalFormatting sqref="BK70:BR82">
    <cfRule type="top10" dxfId="33" priority="16" rank="1"/>
    <cfRule type="colorScale" priority="17">
      <colorScale>
        <cfvo type="min"/>
        <cfvo type="max"/>
        <color theme="0"/>
        <color theme="9" tint="0.39997558519241921"/>
      </colorScale>
    </cfRule>
  </conditionalFormatting>
  <conditionalFormatting sqref="BU55">
    <cfRule type="colorScale" priority="14">
      <colorScale>
        <cfvo type="percent" val="10"/>
        <cfvo type="max"/>
        <color rgb="FFFF7128"/>
        <color rgb="FFFFEF9C"/>
      </colorScale>
    </cfRule>
  </conditionalFormatting>
  <conditionalFormatting sqref="BP5:BP9 BP11">
    <cfRule type="top10" dxfId="32" priority="12" bottom="1" rank="1"/>
  </conditionalFormatting>
  <conditionalFormatting sqref="BT5:BT11">
    <cfRule type="top10" dxfId="31" priority="11" bottom="1" rank="1"/>
  </conditionalFormatting>
  <conditionalFormatting sqref="BK54:BR66">
    <cfRule type="colorScale" priority="9">
      <colorScale>
        <cfvo type="min"/>
        <cfvo type="max"/>
        <color theme="0"/>
        <color theme="9" tint="0.39997558519241921"/>
      </colorScale>
    </cfRule>
    <cfRule type="top10" dxfId="30" priority="10" rank="1"/>
  </conditionalFormatting>
  <conditionalFormatting sqref="BP10">
    <cfRule type="top10" dxfId="29" priority="8" bottom="1" rank="1"/>
  </conditionalFormatting>
  <conditionalFormatting sqref="BR106:BR110 BR112">
    <cfRule type="top10" dxfId="28" priority="7" bottom="1" rank="1"/>
  </conditionalFormatting>
  <conditionalFormatting sqref="BR111">
    <cfRule type="top10" dxfId="27" priority="6" bottom="1" rank="1"/>
  </conditionalFormatting>
  <conditionalFormatting sqref="BQ36">
    <cfRule type="colorScale" priority="4">
      <colorScale>
        <cfvo type="min"/>
        <cfvo type="max"/>
        <color theme="0"/>
        <color theme="9" tint="0.39997558519241921"/>
      </colorScale>
    </cfRule>
    <cfRule type="top10" dxfId="26" priority="5" rank="1"/>
  </conditionalFormatting>
  <conditionalFormatting sqref="BK22:BR34">
    <cfRule type="colorScale" priority="2">
      <colorScale>
        <cfvo type="min"/>
        <cfvo type="max"/>
        <color theme="0"/>
        <color theme="9" tint="0.39997558519241921"/>
      </colorScale>
    </cfRule>
    <cfRule type="top10" dxfId="25" priority="3" rank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Sheet1</vt:lpstr>
      <vt:lpstr>Sheet2</vt:lpstr>
      <vt:lpstr>Sheet3</vt:lpstr>
      <vt:lpstr>Sheet4</vt:lpstr>
      <vt:lpstr>Sheet5</vt:lpstr>
      <vt:lpstr>Sheet6</vt:lpstr>
      <vt:lpstr>Replacement</vt:lpstr>
      <vt:lpstr>Sheet8</vt:lpstr>
      <vt:lpstr>Replacement2</vt:lpstr>
    </vt:vector>
  </TitlesOfParts>
  <Company>Stanford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Tsai</dc:creator>
  <cp:lastModifiedBy>Thierry Massard</cp:lastModifiedBy>
  <dcterms:created xsi:type="dcterms:W3CDTF">2017-07-28T18:24:29Z</dcterms:created>
  <dcterms:modified xsi:type="dcterms:W3CDTF">2021-03-08T15:44:43Z</dcterms:modified>
</cp:coreProperties>
</file>